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18.xml" ContentType="application/vnd.openxmlformats-officedocument.spreadsheetml.pivotTable+xml"/>
  <Override PartName="/xl/drawings/drawing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tables/table1.xml" ContentType="application/vnd.openxmlformats-officedocument.spreadsheetml.table+xml"/>
  <Override PartName="/xl/pivotTables/pivotTable19.xml" ContentType="application/vnd.openxmlformats-officedocument.spreadsheetml.pivotTable+xml"/>
  <Override PartName="/xl/drawings/drawing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tdan\Desktop\MGT-153-main\"/>
    </mc:Choice>
  </mc:AlternateContent>
  <xr:revisionPtr revIDLastSave="0" documentId="8_{0CDD28F5-C248-4297-9C0A-2517E40F1BE3}" xr6:coauthVersionLast="47" xr6:coauthVersionMax="47" xr10:uidLastSave="{00000000-0000-0000-0000-000000000000}"/>
  <bookViews>
    <workbookView xWindow="-120" yWindow="-120" windowWidth="29040" windowHeight="15720" activeTab="7" xr2:uid="{420A4B71-3744-4B90-B59E-5FF0F284D353}"/>
  </bookViews>
  <sheets>
    <sheet name="trends" sheetId="8" r:id="rId1"/>
    <sheet name="ab testing" sheetId="9" r:id="rId2"/>
    <sheet name="market regions" sheetId="11" r:id="rId3"/>
    <sheet name="platforms" sheetId="13" r:id="rId4"/>
    <sheet name="genre" sheetId="15" r:id="rId5"/>
    <sheet name="rating" sheetId="17" r:id="rId6"/>
    <sheet name="console (no na)" sheetId="1" r:id="rId7"/>
    <sheet name="pop pivot" sheetId="22" r:id="rId8"/>
    <sheet name="population" sheetId="21" r:id="rId9"/>
  </sheets>
  <calcPr calcId="191029"/>
  <pivotCaches>
    <pivotCache cacheId="79" r:id="rId10"/>
    <pivotCache cacheId="84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D2" i="1" l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4568" i="1"/>
  <c r="AD4569" i="1"/>
  <c r="AD4570" i="1"/>
  <c r="AD4571" i="1"/>
  <c r="AD4572" i="1"/>
  <c r="AD4573" i="1"/>
  <c r="AD4574" i="1"/>
  <c r="AD4575" i="1"/>
  <c r="AD4576" i="1"/>
  <c r="AD4577" i="1"/>
  <c r="AD4578" i="1"/>
  <c r="AD4579" i="1"/>
  <c r="AD4580" i="1"/>
  <c r="AD4581" i="1"/>
  <c r="AD4582" i="1"/>
  <c r="AD4583" i="1"/>
  <c r="AD4584" i="1"/>
  <c r="AD4585" i="1"/>
  <c r="AD4586" i="1"/>
  <c r="AD4587" i="1"/>
  <c r="AD4588" i="1"/>
  <c r="AD4589" i="1"/>
  <c r="AD4590" i="1"/>
  <c r="AD4591" i="1"/>
  <c r="AD4592" i="1"/>
  <c r="AD4593" i="1"/>
  <c r="AD4594" i="1"/>
  <c r="AD4595" i="1"/>
  <c r="AD4596" i="1"/>
  <c r="AD4597" i="1"/>
  <c r="AD4598" i="1"/>
  <c r="AD4599" i="1"/>
  <c r="AD4600" i="1"/>
  <c r="AD4601" i="1"/>
  <c r="AD4602" i="1"/>
  <c r="AD4603" i="1"/>
  <c r="AD4604" i="1"/>
  <c r="AD4605" i="1"/>
  <c r="AD4606" i="1"/>
  <c r="AD4607" i="1"/>
  <c r="AD4608" i="1"/>
  <c r="AD4609" i="1"/>
  <c r="AD4610" i="1"/>
  <c r="AD4611" i="1"/>
  <c r="AD4612" i="1"/>
  <c r="AD4613" i="1"/>
  <c r="AD4614" i="1"/>
  <c r="AD4615" i="1"/>
  <c r="AD4616" i="1"/>
  <c r="AD4617" i="1"/>
  <c r="AD4618" i="1"/>
  <c r="AD4619" i="1"/>
  <c r="AD4620" i="1"/>
  <c r="AD4621" i="1"/>
  <c r="AD4622" i="1"/>
  <c r="AD4623" i="1"/>
  <c r="AD4624" i="1"/>
  <c r="AD4625" i="1"/>
  <c r="AD4626" i="1"/>
  <c r="AD4627" i="1"/>
  <c r="AD4628" i="1"/>
  <c r="AD4629" i="1"/>
  <c r="AD4630" i="1"/>
  <c r="AD4631" i="1"/>
  <c r="AD4632" i="1"/>
  <c r="AD4633" i="1"/>
  <c r="AD4634" i="1"/>
  <c r="AD4635" i="1"/>
  <c r="AD4636" i="1"/>
  <c r="AD4637" i="1"/>
  <c r="AD4638" i="1"/>
  <c r="AD4639" i="1"/>
  <c r="AD4640" i="1"/>
  <c r="AD4641" i="1"/>
  <c r="AD4642" i="1"/>
  <c r="AD4643" i="1"/>
  <c r="AD4644" i="1"/>
  <c r="AD4645" i="1"/>
  <c r="AD4646" i="1"/>
  <c r="AD4647" i="1"/>
  <c r="AD4648" i="1"/>
  <c r="AD4649" i="1"/>
  <c r="AD4650" i="1"/>
  <c r="AD4651" i="1"/>
  <c r="AD4652" i="1"/>
  <c r="AD4653" i="1"/>
  <c r="AD4654" i="1"/>
  <c r="AD4655" i="1"/>
  <c r="AD4656" i="1"/>
  <c r="AD4657" i="1"/>
  <c r="AD4658" i="1"/>
  <c r="AD4659" i="1"/>
  <c r="AD4660" i="1"/>
  <c r="AD4661" i="1"/>
  <c r="AD4662" i="1"/>
  <c r="AD4663" i="1"/>
  <c r="AD4664" i="1"/>
  <c r="AD4665" i="1"/>
  <c r="AD4666" i="1"/>
  <c r="AD4667" i="1"/>
  <c r="AD4668" i="1"/>
  <c r="AD4669" i="1"/>
  <c r="AD4670" i="1"/>
  <c r="AD4671" i="1"/>
  <c r="AD4672" i="1"/>
  <c r="AD4673" i="1"/>
  <c r="AD4674" i="1"/>
  <c r="AD4675" i="1"/>
  <c r="AD4676" i="1"/>
  <c r="AD4677" i="1"/>
  <c r="AD4678" i="1"/>
  <c r="AD4679" i="1"/>
  <c r="AD4680" i="1"/>
  <c r="AD4681" i="1"/>
  <c r="AD4682" i="1"/>
  <c r="AD4683" i="1"/>
  <c r="AD4684" i="1"/>
  <c r="AD4685" i="1"/>
  <c r="AD4686" i="1"/>
  <c r="AD4687" i="1"/>
  <c r="AD4688" i="1"/>
  <c r="AD4689" i="1"/>
  <c r="AD4690" i="1"/>
  <c r="AD4691" i="1"/>
  <c r="AD4692" i="1"/>
  <c r="AD4693" i="1"/>
  <c r="AD4694" i="1"/>
  <c r="AD4695" i="1"/>
  <c r="AD4696" i="1"/>
  <c r="AD4697" i="1"/>
  <c r="AD4698" i="1"/>
  <c r="AD4699" i="1"/>
  <c r="AD4700" i="1"/>
  <c r="AD4701" i="1"/>
  <c r="AD4702" i="1"/>
  <c r="AD4703" i="1"/>
  <c r="AD4704" i="1"/>
  <c r="AD4705" i="1"/>
  <c r="AD4706" i="1"/>
  <c r="AD4707" i="1"/>
  <c r="AD4708" i="1"/>
  <c r="AD4709" i="1"/>
  <c r="AD4710" i="1"/>
  <c r="AD4711" i="1"/>
  <c r="AD4712" i="1"/>
  <c r="AD4713" i="1"/>
  <c r="AD4714" i="1"/>
  <c r="AD4715" i="1"/>
  <c r="AD4716" i="1"/>
  <c r="AD4717" i="1"/>
  <c r="AD4718" i="1"/>
  <c r="AD4719" i="1"/>
  <c r="AD4720" i="1"/>
  <c r="AD4721" i="1"/>
  <c r="AD4722" i="1"/>
  <c r="AD4723" i="1"/>
  <c r="AD4724" i="1"/>
  <c r="AD4725" i="1"/>
  <c r="AD4726" i="1"/>
  <c r="AD4727" i="1"/>
  <c r="AD4728" i="1"/>
  <c r="AD4729" i="1"/>
  <c r="AD4730" i="1"/>
  <c r="AD4731" i="1"/>
  <c r="AD4732" i="1"/>
  <c r="AD4733" i="1"/>
  <c r="AD4734" i="1"/>
  <c r="AD4735" i="1"/>
  <c r="AD4736" i="1"/>
  <c r="AD4737" i="1"/>
  <c r="AD4738" i="1"/>
  <c r="AD4739" i="1"/>
  <c r="AD4740" i="1"/>
  <c r="AD4741" i="1"/>
  <c r="AD4742" i="1"/>
  <c r="AD4743" i="1"/>
  <c r="AD4744" i="1"/>
  <c r="AD4745" i="1"/>
  <c r="AD4746" i="1"/>
  <c r="AD4747" i="1"/>
  <c r="AD4748" i="1"/>
  <c r="AD4749" i="1"/>
  <c r="AD4750" i="1"/>
  <c r="AD4751" i="1"/>
  <c r="AD4752" i="1"/>
  <c r="AD4753" i="1"/>
  <c r="AD4754" i="1"/>
  <c r="AD4755" i="1"/>
  <c r="AD4756" i="1"/>
  <c r="AD4757" i="1"/>
  <c r="AD4758" i="1"/>
  <c r="AD4759" i="1"/>
  <c r="AD4760" i="1"/>
  <c r="AD4761" i="1"/>
  <c r="AD4762" i="1"/>
  <c r="AD4763" i="1"/>
  <c r="AD4764" i="1"/>
  <c r="AD4765" i="1"/>
  <c r="AD4766" i="1"/>
  <c r="AD4767" i="1"/>
  <c r="AD4768" i="1"/>
  <c r="AD4769" i="1"/>
  <c r="AD4770" i="1"/>
  <c r="AD4771" i="1"/>
  <c r="AD4772" i="1"/>
  <c r="AD4773" i="1"/>
  <c r="AD4774" i="1"/>
  <c r="AD4775" i="1"/>
  <c r="AD4776" i="1"/>
  <c r="AD4777" i="1"/>
  <c r="AD4778" i="1"/>
  <c r="AD4779" i="1"/>
  <c r="AD4780" i="1"/>
  <c r="AD4781" i="1"/>
  <c r="AD4782" i="1"/>
  <c r="AD4783" i="1"/>
  <c r="AD4784" i="1"/>
  <c r="AD4785" i="1"/>
  <c r="AD4786" i="1"/>
  <c r="AD4787" i="1"/>
  <c r="AD4788" i="1"/>
  <c r="AD4789" i="1"/>
  <c r="AD4790" i="1"/>
  <c r="AD4791" i="1"/>
  <c r="AD4792" i="1"/>
  <c r="AD4793" i="1"/>
  <c r="AD4794" i="1"/>
  <c r="AD4795" i="1"/>
  <c r="AD4796" i="1"/>
  <c r="AD4797" i="1"/>
  <c r="AD4798" i="1"/>
  <c r="AD4799" i="1"/>
  <c r="AD4800" i="1"/>
  <c r="AD4801" i="1"/>
  <c r="AD4802" i="1"/>
  <c r="AD4803" i="1"/>
  <c r="AD4804" i="1"/>
  <c r="AD4805" i="1"/>
  <c r="AD4806" i="1"/>
  <c r="AD4807" i="1"/>
  <c r="AD4808" i="1"/>
  <c r="AD4809" i="1"/>
  <c r="AD4810" i="1"/>
  <c r="AD4811" i="1"/>
  <c r="AD4812" i="1"/>
  <c r="AD4813" i="1"/>
  <c r="AD4814" i="1"/>
  <c r="AD4815" i="1"/>
  <c r="AD4816" i="1"/>
  <c r="AD4817" i="1"/>
  <c r="AD4818" i="1"/>
  <c r="AD4819" i="1"/>
  <c r="AD4820" i="1"/>
  <c r="AD4821" i="1"/>
  <c r="AD4822" i="1"/>
  <c r="AD4823" i="1"/>
  <c r="AD4824" i="1"/>
  <c r="AD4825" i="1"/>
  <c r="AD4826" i="1"/>
  <c r="AD4827" i="1"/>
  <c r="AD4828" i="1"/>
  <c r="AD4829" i="1"/>
  <c r="AD4830" i="1"/>
  <c r="AD4831" i="1"/>
  <c r="AD4832" i="1"/>
  <c r="AD4833" i="1"/>
  <c r="AD4834" i="1"/>
  <c r="AD4835" i="1"/>
  <c r="AD4836" i="1"/>
  <c r="AD4837" i="1"/>
  <c r="AD4838" i="1"/>
  <c r="AD4839" i="1"/>
  <c r="AD4840" i="1"/>
  <c r="AD4841" i="1"/>
  <c r="AD4842" i="1"/>
  <c r="AD4843" i="1"/>
  <c r="AD4844" i="1"/>
  <c r="AD4845" i="1"/>
  <c r="AD4846" i="1"/>
  <c r="AD4847" i="1"/>
  <c r="AD4848" i="1"/>
  <c r="AD4849" i="1"/>
  <c r="AD4850" i="1"/>
  <c r="AD4851" i="1"/>
  <c r="AD4852" i="1"/>
  <c r="AD4853" i="1"/>
  <c r="AD4854" i="1"/>
  <c r="AD4855" i="1"/>
  <c r="AD4856" i="1"/>
  <c r="AD4857" i="1"/>
  <c r="AD4858" i="1"/>
  <c r="AD4859" i="1"/>
  <c r="AD4860" i="1"/>
  <c r="AD4861" i="1"/>
  <c r="AD4862" i="1"/>
  <c r="AD4863" i="1"/>
  <c r="AD4864" i="1"/>
  <c r="AD4865" i="1"/>
  <c r="AD4866" i="1"/>
  <c r="AD4867" i="1"/>
  <c r="AD4868" i="1"/>
  <c r="AD4869" i="1"/>
  <c r="AD4870" i="1"/>
  <c r="AD4871" i="1"/>
  <c r="AD4872" i="1"/>
  <c r="AD4873" i="1"/>
  <c r="AD4874" i="1"/>
  <c r="AD4875" i="1"/>
  <c r="AD4876" i="1"/>
  <c r="AD4877" i="1"/>
  <c r="AD4878" i="1"/>
  <c r="AD4879" i="1"/>
  <c r="AD4880" i="1"/>
  <c r="AD4881" i="1"/>
  <c r="AD4882" i="1"/>
  <c r="AD4883" i="1"/>
  <c r="AD4884" i="1"/>
  <c r="AD4885" i="1"/>
  <c r="AD4886" i="1"/>
  <c r="AD4887" i="1"/>
  <c r="AD4888" i="1"/>
  <c r="AD4889" i="1"/>
  <c r="AD4890" i="1"/>
  <c r="AD4891" i="1"/>
  <c r="AD4892" i="1"/>
  <c r="AD4893" i="1"/>
  <c r="AD4894" i="1"/>
  <c r="AD4895" i="1"/>
  <c r="AD4896" i="1"/>
  <c r="AD4897" i="1"/>
  <c r="AD4898" i="1"/>
  <c r="AD4899" i="1"/>
  <c r="AD4900" i="1"/>
  <c r="AD4901" i="1"/>
  <c r="AD4902" i="1"/>
  <c r="AD4903" i="1"/>
  <c r="AD4904" i="1"/>
  <c r="AD4905" i="1"/>
  <c r="AD4906" i="1"/>
  <c r="AD4907" i="1"/>
  <c r="AD4908" i="1"/>
  <c r="AD4909" i="1"/>
  <c r="AD4910" i="1"/>
  <c r="AD4911" i="1"/>
  <c r="AD4912" i="1"/>
  <c r="AD4913" i="1"/>
  <c r="AD4914" i="1"/>
  <c r="AD4915" i="1"/>
  <c r="AD4916" i="1"/>
  <c r="AD4917" i="1"/>
  <c r="AD4918" i="1"/>
  <c r="AD4919" i="1"/>
  <c r="AD4920" i="1"/>
  <c r="AD4921" i="1"/>
  <c r="AD4922" i="1"/>
  <c r="AD4923" i="1"/>
  <c r="AD4924" i="1"/>
  <c r="AD4925" i="1"/>
  <c r="AD4926" i="1"/>
  <c r="AD4927" i="1"/>
  <c r="AD4928" i="1"/>
  <c r="AD4929" i="1"/>
  <c r="AD4930" i="1"/>
  <c r="AD4931" i="1"/>
  <c r="AD4932" i="1"/>
  <c r="AD4933" i="1"/>
  <c r="AD4934" i="1"/>
  <c r="AD4935" i="1"/>
  <c r="AD4936" i="1"/>
  <c r="AD4937" i="1"/>
  <c r="AD4938" i="1"/>
  <c r="AD4939" i="1"/>
  <c r="AD4940" i="1"/>
  <c r="AD4941" i="1"/>
  <c r="AD4942" i="1"/>
  <c r="AD4943" i="1"/>
  <c r="AD4944" i="1"/>
  <c r="AD4945" i="1"/>
  <c r="AD4946" i="1"/>
  <c r="AD4947" i="1"/>
  <c r="AD4948" i="1"/>
  <c r="AD4949" i="1"/>
  <c r="AD4950" i="1"/>
  <c r="AD4951" i="1"/>
  <c r="AD4952" i="1"/>
  <c r="AD4953" i="1"/>
  <c r="AD4954" i="1"/>
  <c r="AD4955" i="1"/>
  <c r="AD4956" i="1"/>
  <c r="AD4957" i="1"/>
  <c r="AD4958" i="1"/>
  <c r="AD4959" i="1"/>
  <c r="AD4960" i="1"/>
  <c r="AD4961" i="1"/>
  <c r="AD4962" i="1"/>
  <c r="AD4963" i="1"/>
  <c r="AD4964" i="1"/>
  <c r="AD4965" i="1"/>
  <c r="AD4966" i="1"/>
  <c r="AD4967" i="1"/>
  <c r="AD4968" i="1"/>
  <c r="AD4969" i="1"/>
  <c r="AD4970" i="1"/>
  <c r="AD4971" i="1"/>
  <c r="AD4972" i="1"/>
  <c r="AD4973" i="1"/>
  <c r="AD4974" i="1"/>
  <c r="AD4975" i="1"/>
  <c r="AD4976" i="1"/>
  <c r="AD4977" i="1"/>
  <c r="AD4978" i="1"/>
  <c r="AD4979" i="1"/>
  <c r="AD4980" i="1"/>
  <c r="AD4981" i="1"/>
  <c r="AD4982" i="1"/>
  <c r="AD4983" i="1"/>
  <c r="AD4984" i="1"/>
  <c r="AD4985" i="1"/>
  <c r="AD4986" i="1"/>
  <c r="AD4987" i="1"/>
  <c r="AD4988" i="1"/>
  <c r="AD4989" i="1"/>
  <c r="AD4990" i="1"/>
  <c r="AD4991" i="1"/>
  <c r="AD4992" i="1"/>
  <c r="AD4993" i="1"/>
  <c r="AD4994" i="1"/>
  <c r="AD4995" i="1"/>
  <c r="AD4996" i="1"/>
  <c r="AD4997" i="1"/>
  <c r="AD4998" i="1"/>
  <c r="AD4999" i="1"/>
  <c r="AD5000" i="1"/>
  <c r="AD5001" i="1"/>
  <c r="AD5002" i="1"/>
  <c r="AD5003" i="1"/>
  <c r="AD5004" i="1"/>
  <c r="AD5005" i="1"/>
  <c r="AD5006" i="1"/>
  <c r="AD5007" i="1"/>
  <c r="AD5008" i="1"/>
  <c r="AD5009" i="1"/>
  <c r="AD5010" i="1"/>
  <c r="AD5011" i="1"/>
  <c r="AD5012" i="1"/>
  <c r="AD5013" i="1"/>
  <c r="AD5014" i="1"/>
  <c r="AD5015" i="1"/>
  <c r="AD5016" i="1"/>
  <c r="AD5017" i="1"/>
  <c r="AD5018" i="1"/>
  <c r="AD5019" i="1"/>
  <c r="AD5020" i="1"/>
  <c r="AD5021" i="1"/>
  <c r="AD5022" i="1"/>
  <c r="AD5023" i="1"/>
  <c r="AD5024" i="1"/>
  <c r="AD5025" i="1"/>
  <c r="AD5026" i="1"/>
  <c r="AD5027" i="1"/>
  <c r="AD5028" i="1"/>
  <c r="AD5029" i="1"/>
  <c r="AD5030" i="1"/>
  <c r="AD5031" i="1"/>
  <c r="AD5032" i="1"/>
  <c r="AD5033" i="1"/>
  <c r="AD5034" i="1"/>
  <c r="AD5035" i="1"/>
  <c r="AD5036" i="1"/>
  <c r="AD5037" i="1"/>
  <c r="AD5038" i="1"/>
  <c r="AD5039" i="1"/>
  <c r="AD5040" i="1"/>
  <c r="AD5041" i="1"/>
  <c r="AD5042" i="1"/>
  <c r="AD5043" i="1"/>
  <c r="AD5044" i="1"/>
  <c r="AD5045" i="1"/>
  <c r="AD5046" i="1"/>
  <c r="AD5047" i="1"/>
  <c r="AD5048" i="1"/>
  <c r="AD5049" i="1"/>
  <c r="AD5050" i="1"/>
  <c r="AD5051" i="1"/>
  <c r="AD5052" i="1"/>
  <c r="AD5053" i="1"/>
  <c r="AD5054" i="1"/>
  <c r="AD5055" i="1"/>
  <c r="AD5056" i="1"/>
  <c r="AD5057" i="1"/>
  <c r="AD5058" i="1"/>
  <c r="AD5059" i="1"/>
  <c r="AD5060" i="1"/>
  <c r="AD5061" i="1"/>
  <c r="AD5062" i="1"/>
  <c r="AD5063" i="1"/>
  <c r="AD5064" i="1"/>
  <c r="AD5065" i="1"/>
  <c r="AD5066" i="1"/>
  <c r="AD5067" i="1"/>
  <c r="AD5068" i="1"/>
  <c r="AD5069" i="1"/>
  <c r="AD5070" i="1"/>
  <c r="AD5071" i="1"/>
  <c r="AD5072" i="1"/>
  <c r="AD5073" i="1"/>
  <c r="AD5074" i="1"/>
  <c r="AD5075" i="1"/>
  <c r="AD5076" i="1"/>
  <c r="AD5077" i="1"/>
  <c r="AD5078" i="1"/>
  <c r="AD5079" i="1"/>
  <c r="AD5080" i="1"/>
  <c r="AD5081" i="1"/>
  <c r="AD5082" i="1"/>
  <c r="AD5083" i="1"/>
  <c r="AD5084" i="1"/>
  <c r="AD5085" i="1"/>
  <c r="AD5086" i="1"/>
  <c r="AD5087" i="1"/>
  <c r="AD5088" i="1"/>
  <c r="AD5089" i="1"/>
  <c r="AD5090" i="1"/>
  <c r="AD5091" i="1"/>
  <c r="AD5092" i="1"/>
  <c r="AD5093" i="1"/>
  <c r="AD5094" i="1"/>
  <c r="AD5095" i="1"/>
  <c r="AD5096" i="1"/>
  <c r="AD5097" i="1"/>
  <c r="AD5098" i="1"/>
  <c r="AD5099" i="1"/>
  <c r="AD5100" i="1"/>
  <c r="AD5101" i="1"/>
  <c r="AD5102" i="1"/>
  <c r="AD5103" i="1"/>
  <c r="AD5104" i="1"/>
  <c r="AD5105" i="1"/>
  <c r="AD5106" i="1"/>
  <c r="AD5107" i="1"/>
  <c r="AD5108" i="1"/>
  <c r="AD5109" i="1"/>
  <c r="AD5110" i="1"/>
  <c r="AD5111" i="1"/>
  <c r="AD5112" i="1"/>
  <c r="AD5113" i="1"/>
  <c r="AD5114" i="1"/>
  <c r="AD5115" i="1"/>
  <c r="AD5116" i="1"/>
  <c r="AD5117" i="1"/>
  <c r="AD5118" i="1"/>
  <c r="AD5119" i="1"/>
  <c r="AD5120" i="1"/>
  <c r="AD5121" i="1"/>
  <c r="AD5122" i="1"/>
  <c r="AD5123" i="1"/>
  <c r="AD5124" i="1"/>
  <c r="AD5125" i="1"/>
  <c r="AD5126" i="1"/>
  <c r="AD5127" i="1"/>
  <c r="AD5128" i="1"/>
  <c r="AD5129" i="1"/>
  <c r="AD5130" i="1"/>
  <c r="AD5131" i="1"/>
  <c r="AD5132" i="1"/>
  <c r="AD5133" i="1"/>
  <c r="AD5134" i="1"/>
  <c r="AD5135" i="1"/>
  <c r="AD5136" i="1"/>
  <c r="AD5137" i="1"/>
  <c r="AD5138" i="1"/>
  <c r="AD5139" i="1"/>
  <c r="AD5140" i="1"/>
  <c r="AD5141" i="1"/>
  <c r="AD5142" i="1"/>
  <c r="AD5143" i="1"/>
  <c r="AD5144" i="1"/>
  <c r="AD5145" i="1"/>
  <c r="AD5146" i="1"/>
  <c r="AD5147" i="1"/>
  <c r="AD5148" i="1"/>
  <c r="AD5149" i="1"/>
  <c r="AD5150" i="1"/>
  <c r="AD5151" i="1"/>
  <c r="AD5152" i="1"/>
  <c r="AD5153" i="1"/>
  <c r="AD5154" i="1"/>
  <c r="AD5155" i="1"/>
  <c r="AD5156" i="1"/>
  <c r="AD5157" i="1"/>
  <c r="AD5158" i="1"/>
  <c r="AD5159" i="1"/>
  <c r="AD5160" i="1"/>
  <c r="AD5161" i="1"/>
  <c r="AD5162" i="1"/>
  <c r="AD5163" i="1"/>
  <c r="AD5164" i="1"/>
  <c r="AD5165" i="1"/>
  <c r="AD5166" i="1"/>
  <c r="AD5167" i="1"/>
  <c r="AD5168" i="1"/>
  <c r="AD5169" i="1"/>
  <c r="AD5170" i="1"/>
  <c r="AD5171" i="1"/>
  <c r="AD5172" i="1"/>
  <c r="AD5173" i="1"/>
  <c r="AD5174" i="1"/>
  <c r="AD5175" i="1"/>
  <c r="AD5176" i="1"/>
  <c r="AD5177" i="1"/>
  <c r="AD5178" i="1"/>
  <c r="AD5179" i="1"/>
  <c r="AD5180" i="1"/>
  <c r="AD5181" i="1"/>
  <c r="AD5182" i="1"/>
  <c r="AD5183" i="1"/>
  <c r="AD5184" i="1"/>
  <c r="AD5185" i="1"/>
  <c r="AD5186" i="1"/>
  <c r="AD5187" i="1"/>
  <c r="AD5188" i="1"/>
  <c r="AD5189" i="1"/>
  <c r="AD5190" i="1"/>
  <c r="AD5191" i="1"/>
  <c r="AD5192" i="1"/>
  <c r="AD5193" i="1"/>
  <c r="AD5194" i="1"/>
  <c r="AD5195" i="1"/>
  <c r="AD5196" i="1"/>
  <c r="AD5197" i="1"/>
  <c r="AD5198" i="1"/>
  <c r="AD5199" i="1"/>
  <c r="AD5200" i="1"/>
  <c r="AD5201" i="1"/>
  <c r="AD5202" i="1"/>
  <c r="AD5203" i="1"/>
  <c r="AD5204" i="1"/>
  <c r="AD5205" i="1"/>
  <c r="AD5206" i="1"/>
  <c r="AD5207" i="1"/>
  <c r="AD5208" i="1"/>
  <c r="AD5209" i="1"/>
  <c r="AD5210" i="1"/>
  <c r="AD5211" i="1"/>
  <c r="AD5212" i="1"/>
  <c r="AD5213" i="1"/>
  <c r="AD5214" i="1"/>
  <c r="AD5215" i="1"/>
  <c r="AD5216" i="1"/>
  <c r="AD5217" i="1"/>
  <c r="AD5218" i="1"/>
  <c r="AD5219" i="1"/>
  <c r="AD5220" i="1"/>
  <c r="AD5221" i="1"/>
  <c r="AD5222" i="1"/>
  <c r="AD5223" i="1"/>
  <c r="AD5224" i="1"/>
  <c r="AD5225" i="1"/>
  <c r="AD5226" i="1"/>
  <c r="AD5227" i="1"/>
  <c r="AD5228" i="1"/>
  <c r="AD5229" i="1"/>
  <c r="AD5230" i="1"/>
  <c r="AD5231" i="1"/>
  <c r="AD5232" i="1"/>
  <c r="AD5233" i="1"/>
  <c r="AD5234" i="1"/>
  <c r="AD5235" i="1"/>
  <c r="AD5236" i="1"/>
  <c r="AD5237" i="1"/>
  <c r="AD5238" i="1"/>
  <c r="AD5239" i="1"/>
  <c r="AD5240" i="1"/>
  <c r="AD5241" i="1"/>
  <c r="AD5242" i="1"/>
  <c r="AD5243" i="1"/>
  <c r="AD5244" i="1"/>
  <c r="AD5245" i="1"/>
  <c r="AD5246" i="1"/>
  <c r="AD5247" i="1"/>
  <c r="AD5248" i="1"/>
  <c r="AD5249" i="1"/>
  <c r="AD5250" i="1"/>
  <c r="AD5251" i="1"/>
  <c r="AD5252" i="1"/>
  <c r="AD5253" i="1"/>
  <c r="AD5254" i="1"/>
  <c r="AD5255" i="1"/>
  <c r="AD5256" i="1"/>
  <c r="AD5257" i="1"/>
  <c r="AD5258" i="1"/>
  <c r="AD5259" i="1"/>
  <c r="AD5260" i="1"/>
  <c r="AD5261" i="1"/>
  <c r="AD5262" i="1"/>
  <c r="AD5263" i="1"/>
  <c r="AD5264" i="1"/>
  <c r="AD5265" i="1"/>
  <c r="AD5266" i="1"/>
  <c r="AD5267" i="1"/>
  <c r="AD5268" i="1"/>
  <c r="AD5269" i="1"/>
  <c r="AD5270" i="1"/>
  <c r="AD5271" i="1"/>
  <c r="AD5272" i="1"/>
  <c r="AD5273" i="1"/>
  <c r="AD5274" i="1"/>
  <c r="AD5275" i="1"/>
  <c r="AD5276" i="1"/>
  <c r="AD5277" i="1"/>
  <c r="AD5278" i="1"/>
  <c r="AD5279" i="1"/>
  <c r="AD5280" i="1"/>
  <c r="AD5281" i="1"/>
  <c r="AD5282" i="1"/>
  <c r="AD5283" i="1"/>
  <c r="AD5284" i="1"/>
  <c r="AD5285" i="1"/>
  <c r="AD5286" i="1"/>
  <c r="AD5287" i="1"/>
  <c r="AD5288" i="1"/>
  <c r="AD5289" i="1"/>
  <c r="AD5290" i="1"/>
  <c r="AD5291" i="1"/>
  <c r="AD5292" i="1"/>
  <c r="AD5293" i="1"/>
  <c r="AD5294" i="1"/>
  <c r="AD5295" i="1"/>
  <c r="AD5296" i="1"/>
  <c r="AD5297" i="1"/>
  <c r="AD5298" i="1"/>
  <c r="AD5299" i="1"/>
  <c r="AD5300" i="1"/>
  <c r="AD5301" i="1"/>
  <c r="AD5302" i="1"/>
  <c r="AD5303" i="1"/>
  <c r="AD5304" i="1"/>
  <c r="AD5305" i="1"/>
  <c r="AD5306" i="1"/>
  <c r="AD5307" i="1"/>
  <c r="AD5308" i="1"/>
  <c r="AD5309" i="1"/>
  <c r="AD5310" i="1"/>
  <c r="AD5311" i="1"/>
  <c r="AD5312" i="1"/>
  <c r="AD5313" i="1"/>
  <c r="AD5314" i="1"/>
  <c r="AD5315" i="1"/>
  <c r="AD5316" i="1"/>
  <c r="AD5317" i="1"/>
  <c r="AD5318" i="1"/>
  <c r="AD5319" i="1"/>
  <c r="AD5320" i="1"/>
  <c r="AD5321" i="1"/>
  <c r="AD5322" i="1"/>
  <c r="AD5323" i="1"/>
  <c r="AD5324" i="1"/>
  <c r="AD5325" i="1"/>
  <c r="AD5326" i="1"/>
  <c r="AD5327" i="1"/>
  <c r="AD5328" i="1"/>
  <c r="AD5329" i="1"/>
  <c r="AD5330" i="1"/>
  <c r="AD5331" i="1"/>
  <c r="AD5332" i="1"/>
  <c r="AD5333" i="1"/>
  <c r="AD5334" i="1"/>
  <c r="AD5335" i="1"/>
  <c r="AD5336" i="1"/>
  <c r="AD5337" i="1"/>
  <c r="AD5338" i="1"/>
  <c r="AD5339" i="1"/>
  <c r="AD5340" i="1"/>
  <c r="AD5341" i="1"/>
  <c r="AD5342" i="1"/>
  <c r="AD5343" i="1"/>
  <c r="AD5344" i="1"/>
  <c r="AD5345" i="1"/>
  <c r="AD5346" i="1"/>
  <c r="AD5347" i="1"/>
  <c r="AD5348" i="1"/>
  <c r="AD5349" i="1"/>
  <c r="AD5350" i="1"/>
  <c r="AD5351" i="1"/>
  <c r="AD5352" i="1"/>
  <c r="AD5353" i="1"/>
  <c r="AD5354" i="1"/>
  <c r="AD5355" i="1"/>
  <c r="AD5356" i="1"/>
  <c r="AD5357" i="1"/>
  <c r="AD5358" i="1"/>
  <c r="AD5359" i="1"/>
  <c r="AD5360" i="1"/>
  <c r="AD5361" i="1"/>
  <c r="AD5362" i="1"/>
  <c r="AD5363" i="1"/>
  <c r="AD5364" i="1"/>
  <c r="AD5365" i="1"/>
  <c r="AD5366" i="1"/>
  <c r="AD5367" i="1"/>
  <c r="AD5368" i="1"/>
  <c r="AD5369" i="1"/>
  <c r="AD5370" i="1"/>
  <c r="AD5371" i="1"/>
  <c r="AD5372" i="1"/>
  <c r="AD5373" i="1"/>
  <c r="AD5374" i="1"/>
  <c r="AD5375" i="1"/>
  <c r="AD5376" i="1"/>
  <c r="AD5377" i="1"/>
  <c r="AD5378" i="1"/>
  <c r="AD5379" i="1"/>
  <c r="AD5380" i="1"/>
  <c r="AD5381" i="1"/>
  <c r="AD5382" i="1"/>
  <c r="AD5383" i="1"/>
  <c r="AD5384" i="1"/>
  <c r="AD5385" i="1"/>
  <c r="AD5386" i="1"/>
  <c r="AD5387" i="1"/>
  <c r="AD5388" i="1"/>
  <c r="AD5389" i="1"/>
  <c r="AD5390" i="1"/>
  <c r="AD5391" i="1"/>
  <c r="AD5392" i="1"/>
  <c r="AD5393" i="1"/>
  <c r="AD5394" i="1"/>
  <c r="AD5395" i="1"/>
  <c r="AD5396" i="1"/>
  <c r="AD5397" i="1"/>
  <c r="AD5398" i="1"/>
  <c r="AD5399" i="1"/>
  <c r="AD5400" i="1"/>
  <c r="AD5401" i="1"/>
  <c r="AD5402" i="1"/>
  <c r="AD5403" i="1"/>
  <c r="AD5404" i="1"/>
  <c r="AD5405" i="1"/>
  <c r="AD5406" i="1"/>
  <c r="AD5407" i="1"/>
  <c r="AD5408" i="1"/>
  <c r="AD5409" i="1"/>
  <c r="AD5410" i="1"/>
  <c r="AD5411" i="1"/>
  <c r="AD5412" i="1"/>
  <c r="AD5413" i="1"/>
  <c r="AD5414" i="1"/>
  <c r="AD5415" i="1"/>
  <c r="AD5416" i="1"/>
  <c r="AD5417" i="1"/>
  <c r="AD5418" i="1"/>
  <c r="AD5419" i="1"/>
  <c r="AD5420" i="1"/>
  <c r="AD5421" i="1"/>
  <c r="AD5422" i="1"/>
  <c r="AD5423" i="1"/>
  <c r="AD5424" i="1"/>
  <c r="AD5425" i="1"/>
  <c r="AD5426" i="1"/>
  <c r="AD5427" i="1"/>
  <c r="AD5428" i="1"/>
  <c r="AD5429" i="1"/>
  <c r="AD5430" i="1"/>
  <c r="AD5431" i="1"/>
  <c r="AD5432" i="1"/>
  <c r="AD5433" i="1"/>
  <c r="AD5434" i="1"/>
  <c r="AD5435" i="1"/>
  <c r="AD5436" i="1"/>
  <c r="AD5437" i="1"/>
  <c r="AD5438" i="1"/>
  <c r="AD5439" i="1"/>
  <c r="AD5440" i="1"/>
  <c r="AD5441" i="1"/>
  <c r="AD5442" i="1"/>
  <c r="AD5443" i="1"/>
  <c r="AD5444" i="1"/>
  <c r="AD5445" i="1"/>
  <c r="AD5446" i="1"/>
  <c r="AD5447" i="1"/>
  <c r="AD5448" i="1"/>
  <c r="AD5449" i="1"/>
  <c r="AD5450" i="1"/>
  <c r="AD5451" i="1"/>
  <c r="AD5452" i="1"/>
  <c r="AD5453" i="1"/>
  <c r="AD5454" i="1"/>
  <c r="AD5455" i="1"/>
  <c r="AD5456" i="1"/>
  <c r="AD5457" i="1"/>
  <c r="AD5458" i="1"/>
  <c r="AD5459" i="1"/>
  <c r="AD5460" i="1"/>
  <c r="AD5461" i="1"/>
  <c r="AD5462" i="1"/>
  <c r="AD5463" i="1"/>
  <c r="AD5464" i="1"/>
  <c r="AD5465" i="1"/>
  <c r="AD5466" i="1"/>
  <c r="AD5467" i="1"/>
  <c r="AD5468" i="1"/>
  <c r="AD5469" i="1"/>
  <c r="AD5470" i="1"/>
  <c r="AD5471" i="1"/>
  <c r="AD5472" i="1"/>
  <c r="AD5473" i="1"/>
  <c r="AD5474" i="1"/>
  <c r="AD5475" i="1"/>
  <c r="AD5476" i="1"/>
  <c r="AD5477" i="1"/>
  <c r="AD5478" i="1"/>
  <c r="AD5479" i="1"/>
  <c r="AD5480" i="1"/>
  <c r="AD5481" i="1"/>
  <c r="AD5482" i="1"/>
  <c r="AD5483" i="1"/>
  <c r="AD5484" i="1"/>
  <c r="AD5485" i="1"/>
  <c r="AD5486" i="1"/>
  <c r="AD5487" i="1"/>
  <c r="AD5488" i="1"/>
  <c r="AD5489" i="1"/>
  <c r="AD5490" i="1"/>
  <c r="AD5491" i="1"/>
  <c r="AD5492" i="1"/>
  <c r="AD5493" i="1"/>
  <c r="AD5494" i="1"/>
  <c r="AD5495" i="1"/>
  <c r="AD5496" i="1"/>
  <c r="AD5497" i="1"/>
  <c r="AD5498" i="1"/>
  <c r="AD5499" i="1"/>
  <c r="AD5500" i="1"/>
  <c r="AD5501" i="1"/>
  <c r="AD5502" i="1"/>
  <c r="AD5503" i="1"/>
  <c r="AD5504" i="1"/>
  <c r="AD5505" i="1"/>
  <c r="AD5506" i="1"/>
  <c r="AD5507" i="1"/>
  <c r="AD5508" i="1"/>
  <c r="AD5509" i="1"/>
  <c r="AD5510" i="1"/>
  <c r="AD5511" i="1"/>
  <c r="AD5512" i="1"/>
  <c r="AD5513" i="1"/>
  <c r="AD5514" i="1"/>
  <c r="AD5515" i="1"/>
  <c r="AD5516" i="1"/>
  <c r="AD5517" i="1"/>
  <c r="AD5518" i="1"/>
  <c r="AD5519" i="1"/>
  <c r="AD5520" i="1"/>
  <c r="AD5521" i="1"/>
  <c r="AD5522" i="1"/>
  <c r="AD5523" i="1"/>
  <c r="AD5524" i="1"/>
  <c r="AD5525" i="1"/>
  <c r="AD5526" i="1"/>
  <c r="AD5527" i="1"/>
  <c r="AD5528" i="1"/>
  <c r="AD5529" i="1"/>
  <c r="AD5530" i="1"/>
  <c r="AD5531" i="1"/>
  <c r="AD5532" i="1"/>
  <c r="AD5533" i="1"/>
  <c r="AD5534" i="1"/>
  <c r="AD5535" i="1"/>
  <c r="AD5536" i="1"/>
  <c r="AD5537" i="1"/>
  <c r="AD5538" i="1"/>
  <c r="AD5539" i="1"/>
  <c r="AD5540" i="1"/>
  <c r="AD5541" i="1"/>
  <c r="AD5542" i="1"/>
  <c r="AD5543" i="1"/>
  <c r="AD5544" i="1"/>
  <c r="AD5545" i="1"/>
  <c r="AD5546" i="1"/>
  <c r="AD5547" i="1"/>
  <c r="AD5548" i="1"/>
  <c r="AD5549" i="1"/>
  <c r="AD5550" i="1"/>
  <c r="AD5551" i="1"/>
  <c r="AD5552" i="1"/>
  <c r="AD5553" i="1"/>
  <c r="AD5554" i="1"/>
  <c r="AD5555" i="1"/>
  <c r="AD5556" i="1"/>
  <c r="AD5557" i="1"/>
  <c r="AD5558" i="1"/>
  <c r="AD5559" i="1"/>
  <c r="AD5560" i="1"/>
  <c r="AD5561" i="1"/>
  <c r="AD5562" i="1"/>
  <c r="AD5563" i="1"/>
  <c r="AD5564" i="1"/>
  <c r="AD5565" i="1"/>
  <c r="AD5566" i="1"/>
  <c r="AD5567" i="1"/>
  <c r="AD5568" i="1"/>
  <c r="AD5569" i="1"/>
  <c r="AD5570" i="1"/>
  <c r="AD5571" i="1"/>
  <c r="AD5572" i="1"/>
  <c r="AD5573" i="1"/>
  <c r="AD5574" i="1"/>
  <c r="AD5575" i="1"/>
  <c r="AD5576" i="1"/>
  <c r="AD5577" i="1"/>
  <c r="AD5578" i="1"/>
  <c r="AD5579" i="1"/>
  <c r="AD5580" i="1"/>
  <c r="AD5581" i="1"/>
  <c r="AD5582" i="1"/>
  <c r="AD5583" i="1"/>
  <c r="AD5584" i="1"/>
  <c r="AD5585" i="1"/>
  <c r="AD5586" i="1"/>
  <c r="AD5587" i="1"/>
  <c r="AD5588" i="1"/>
  <c r="AD5589" i="1"/>
  <c r="AD5590" i="1"/>
  <c r="AD5591" i="1"/>
  <c r="AD5592" i="1"/>
  <c r="AD5593" i="1"/>
  <c r="AD5594" i="1"/>
  <c r="AD5595" i="1"/>
  <c r="AD5596" i="1"/>
  <c r="AD5597" i="1"/>
  <c r="AD5598" i="1"/>
  <c r="AD5599" i="1"/>
  <c r="AD5600" i="1"/>
  <c r="AD5601" i="1"/>
  <c r="AD5602" i="1"/>
  <c r="AD5603" i="1"/>
  <c r="AD5604" i="1"/>
  <c r="AD5605" i="1"/>
  <c r="AD5606" i="1"/>
  <c r="AD5607" i="1"/>
  <c r="AD5608" i="1"/>
  <c r="AD5609" i="1"/>
  <c r="AD5610" i="1"/>
  <c r="AD5611" i="1"/>
  <c r="AD5612" i="1"/>
  <c r="AD5613" i="1"/>
  <c r="AD5614" i="1"/>
  <c r="AD5615" i="1"/>
  <c r="AD5616" i="1"/>
  <c r="AD5617" i="1"/>
  <c r="AD5618" i="1"/>
  <c r="AD5619" i="1"/>
  <c r="AD5620" i="1"/>
  <c r="AD5621" i="1"/>
  <c r="AD5622" i="1"/>
  <c r="AD5623" i="1"/>
  <c r="AD5624" i="1"/>
  <c r="AD5625" i="1"/>
  <c r="AD5626" i="1"/>
  <c r="AD5627" i="1"/>
  <c r="AD5628" i="1"/>
  <c r="AD5629" i="1"/>
  <c r="AD5630" i="1"/>
  <c r="AD5631" i="1"/>
  <c r="AD5632" i="1"/>
  <c r="AD5633" i="1"/>
  <c r="AD5634" i="1"/>
  <c r="AD5635" i="1"/>
  <c r="AD5636" i="1"/>
  <c r="AD5637" i="1"/>
  <c r="AD5638" i="1"/>
  <c r="AD5639" i="1"/>
  <c r="AD5640" i="1"/>
  <c r="AD5641" i="1"/>
  <c r="AD5642" i="1"/>
  <c r="AD5643" i="1"/>
  <c r="AD5644" i="1"/>
  <c r="AD5645" i="1"/>
  <c r="AD5646" i="1"/>
  <c r="AD5647" i="1"/>
  <c r="AD5648" i="1"/>
  <c r="AD5649" i="1"/>
  <c r="AD5650" i="1"/>
  <c r="AD5651" i="1"/>
  <c r="AD5652" i="1"/>
  <c r="AD5653" i="1"/>
  <c r="AD5654" i="1"/>
  <c r="AD5655" i="1"/>
  <c r="AD5656" i="1"/>
  <c r="AD5657" i="1"/>
  <c r="AD5658" i="1"/>
  <c r="AD5659" i="1"/>
  <c r="AD5660" i="1"/>
  <c r="AD5661" i="1"/>
  <c r="AD5662" i="1"/>
  <c r="AD5663" i="1"/>
  <c r="AD5664" i="1"/>
  <c r="AD5665" i="1"/>
  <c r="AD5666" i="1"/>
  <c r="AD5667" i="1"/>
  <c r="AD5668" i="1"/>
  <c r="AD5669" i="1"/>
  <c r="AD5670" i="1"/>
  <c r="AD5671" i="1"/>
  <c r="AD5672" i="1"/>
  <c r="AD5673" i="1"/>
  <c r="AD5674" i="1"/>
  <c r="AD5675" i="1"/>
  <c r="AD5676" i="1"/>
  <c r="AD5677" i="1"/>
  <c r="AD5678" i="1"/>
  <c r="AD5679" i="1"/>
  <c r="AD5680" i="1"/>
  <c r="AD5681" i="1"/>
  <c r="AD5682" i="1"/>
  <c r="AD5683" i="1"/>
  <c r="AD5684" i="1"/>
  <c r="AD5685" i="1"/>
  <c r="AD5686" i="1"/>
  <c r="AD5687" i="1"/>
  <c r="AD5688" i="1"/>
  <c r="AD5689" i="1"/>
  <c r="AD5690" i="1"/>
  <c r="AD5691" i="1"/>
  <c r="AD5692" i="1"/>
  <c r="AD5693" i="1"/>
  <c r="AD5694" i="1"/>
  <c r="AD5695" i="1"/>
  <c r="AD5696" i="1"/>
  <c r="AD5697" i="1"/>
  <c r="AD5698" i="1"/>
  <c r="AD5699" i="1"/>
  <c r="AD5700" i="1"/>
  <c r="AD5701" i="1"/>
  <c r="AD5702" i="1"/>
  <c r="AD5703" i="1"/>
  <c r="AD5704" i="1"/>
  <c r="AD5705" i="1"/>
  <c r="AD5706" i="1"/>
  <c r="AD5707" i="1"/>
  <c r="AD5708" i="1"/>
  <c r="AD5709" i="1"/>
  <c r="AD5710" i="1"/>
  <c r="AD5711" i="1"/>
  <c r="AD5712" i="1"/>
  <c r="AD5713" i="1"/>
  <c r="AD5714" i="1"/>
  <c r="AD5715" i="1"/>
  <c r="AD5716" i="1"/>
  <c r="AD5717" i="1"/>
  <c r="AD5718" i="1"/>
  <c r="AD5719" i="1"/>
  <c r="AD5720" i="1"/>
  <c r="AD5721" i="1"/>
  <c r="AD5722" i="1"/>
  <c r="AD5723" i="1"/>
  <c r="AD5724" i="1"/>
  <c r="AD5725" i="1"/>
  <c r="AD5726" i="1"/>
  <c r="AD5727" i="1"/>
  <c r="AD5728" i="1"/>
  <c r="AD5729" i="1"/>
  <c r="AD5730" i="1"/>
  <c r="AD5731" i="1"/>
  <c r="AD5732" i="1"/>
  <c r="AD5733" i="1"/>
  <c r="AD5734" i="1"/>
  <c r="AD5735" i="1"/>
  <c r="AD5736" i="1"/>
  <c r="AD5737" i="1"/>
  <c r="AD5738" i="1"/>
  <c r="AD5739" i="1"/>
  <c r="AD5740" i="1"/>
  <c r="AD5741" i="1"/>
  <c r="AD5742" i="1"/>
  <c r="AD5743" i="1"/>
  <c r="AD5744" i="1"/>
  <c r="AD5745" i="1"/>
  <c r="AD5746" i="1"/>
  <c r="AD5747" i="1"/>
  <c r="AD5748" i="1"/>
  <c r="AD5749" i="1"/>
  <c r="AD5750" i="1"/>
  <c r="AD5751" i="1"/>
  <c r="AD5752" i="1"/>
  <c r="AD5753" i="1"/>
  <c r="AD5754" i="1"/>
  <c r="AD5755" i="1"/>
  <c r="AD5756" i="1"/>
  <c r="AD5757" i="1"/>
  <c r="AD5758" i="1"/>
  <c r="AD5759" i="1"/>
  <c r="AD5760" i="1"/>
  <c r="AD5761" i="1"/>
  <c r="AD5762" i="1"/>
  <c r="AD5763" i="1"/>
  <c r="AD5764" i="1"/>
  <c r="AD5765" i="1"/>
  <c r="AD5766" i="1"/>
  <c r="AD5767" i="1"/>
  <c r="AD5768" i="1"/>
  <c r="AD5769" i="1"/>
  <c r="AD5770" i="1"/>
  <c r="AD5771" i="1"/>
  <c r="AD5772" i="1"/>
  <c r="AD5773" i="1"/>
  <c r="AD5774" i="1"/>
  <c r="AD5775" i="1"/>
  <c r="AD5776" i="1"/>
  <c r="AD5777" i="1"/>
  <c r="AD5778" i="1"/>
  <c r="AD5779" i="1"/>
  <c r="AD5780" i="1"/>
  <c r="AD5781" i="1"/>
  <c r="AD5782" i="1"/>
  <c r="AD5783" i="1"/>
  <c r="AD5784" i="1"/>
  <c r="AD5785" i="1"/>
  <c r="AD5786" i="1"/>
  <c r="AD5787" i="1"/>
  <c r="AD5788" i="1"/>
  <c r="AD5789" i="1"/>
  <c r="AD5790" i="1"/>
  <c r="AD5791" i="1"/>
  <c r="AD5792" i="1"/>
  <c r="AD5793" i="1"/>
  <c r="AD5794" i="1"/>
  <c r="AD5795" i="1"/>
  <c r="AD5796" i="1"/>
  <c r="AD5797" i="1"/>
  <c r="AD5798" i="1"/>
  <c r="AD5799" i="1"/>
  <c r="AD5800" i="1"/>
  <c r="AD5801" i="1"/>
  <c r="AD5802" i="1"/>
  <c r="AD5803" i="1"/>
  <c r="AD5804" i="1"/>
  <c r="AD5805" i="1"/>
  <c r="AD5806" i="1"/>
  <c r="AD5807" i="1"/>
  <c r="AD5808" i="1"/>
  <c r="AD5809" i="1"/>
  <c r="AD5810" i="1"/>
  <c r="AD5811" i="1"/>
  <c r="AD5812" i="1"/>
  <c r="AD5813" i="1"/>
  <c r="AD5814" i="1"/>
  <c r="AD5815" i="1"/>
  <c r="AD5816" i="1"/>
  <c r="AD5817" i="1"/>
  <c r="AD5818" i="1"/>
  <c r="AD5819" i="1"/>
  <c r="AD5820" i="1"/>
  <c r="AD5821" i="1"/>
  <c r="AD5822" i="1"/>
  <c r="AD5823" i="1"/>
  <c r="AD5824" i="1"/>
  <c r="AD5825" i="1"/>
  <c r="AD5826" i="1"/>
  <c r="AD5827" i="1"/>
  <c r="AD5828" i="1"/>
  <c r="AD5829" i="1"/>
  <c r="AD5830" i="1"/>
  <c r="AD5831" i="1"/>
  <c r="AD5832" i="1"/>
  <c r="AD5833" i="1"/>
  <c r="AD5834" i="1"/>
  <c r="AD5835" i="1"/>
  <c r="AD5836" i="1"/>
  <c r="AD5837" i="1"/>
  <c r="AD5838" i="1"/>
  <c r="AD5839" i="1"/>
  <c r="AD5840" i="1"/>
  <c r="AD5841" i="1"/>
  <c r="AD5842" i="1"/>
  <c r="AD5843" i="1"/>
  <c r="AD5844" i="1"/>
  <c r="AD5845" i="1"/>
  <c r="AD5846" i="1"/>
  <c r="AD5847" i="1"/>
  <c r="AD5848" i="1"/>
  <c r="AD5849" i="1"/>
  <c r="AD5850" i="1"/>
  <c r="AD5851" i="1"/>
  <c r="AD5852" i="1"/>
  <c r="AD5853" i="1"/>
  <c r="AD5854" i="1"/>
  <c r="AD5855" i="1"/>
  <c r="AD5856" i="1"/>
  <c r="AD5857" i="1"/>
  <c r="AD5858" i="1"/>
  <c r="AD5859" i="1"/>
  <c r="AD5860" i="1"/>
  <c r="AD5861" i="1"/>
  <c r="AD5862" i="1"/>
  <c r="AD5863" i="1"/>
  <c r="AD5864" i="1"/>
  <c r="AD5865" i="1"/>
  <c r="AD5866" i="1"/>
  <c r="AD5867" i="1"/>
  <c r="AD5868" i="1"/>
  <c r="AD5869" i="1"/>
  <c r="AD5870" i="1"/>
  <c r="AD5871" i="1"/>
  <c r="AD5872" i="1"/>
  <c r="AD5873" i="1"/>
  <c r="AD5874" i="1"/>
  <c r="AD5875" i="1"/>
  <c r="AD5876" i="1"/>
  <c r="AD5877" i="1"/>
  <c r="AD5878" i="1"/>
  <c r="AD5879" i="1"/>
  <c r="AD5880" i="1"/>
  <c r="AD5881" i="1"/>
  <c r="AD5882" i="1"/>
  <c r="AD5883" i="1"/>
  <c r="AD5884" i="1"/>
  <c r="AD5885" i="1"/>
  <c r="AD5886" i="1"/>
  <c r="AD5887" i="1"/>
  <c r="AD5888" i="1"/>
  <c r="AD5889" i="1"/>
  <c r="AD5890" i="1"/>
  <c r="AD5891" i="1"/>
  <c r="AD5892" i="1"/>
  <c r="AD5893" i="1"/>
  <c r="AD5894" i="1"/>
  <c r="AD5895" i="1"/>
  <c r="AD5896" i="1"/>
  <c r="AD5897" i="1"/>
  <c r="AD5898" i="1"/>
  <c r="AD5899" i="1"/>
  <c r="AD5900" i="1"/>
  <c r="AD5901" i="1"/>
  <c r="AD5902" i="1"/>
  <c r="AD5903" i="1"/>
  <c r="AD5904" i="1"/>
  <c r="AD5905" i="1"/>
  <c r="AD5906" i="1"/>
  <c r="AD5907" i="1"/>
  <c r="AD5908" i="1"/>
  <c r="AD5909" i="1"/>
  <c r="AD5910" i="1"/>
  <c r="AD5911" i="1"/>
  <c r="AD5912" i="1"/>
  <c r="AD5913" i="1"/>
  <c r="AD5914" i="1"/>
  <c r="AD5915" i="1"/>
  <c r="AD5916" i="1"/>
  <c r="AD5917" i="1"/>
  <c r="AD5918" i="1"/>
  <c r="AD5919" i="1"/>
  <c r="AD5920" i="1"/>
  <c r="AD5921" i="1"/>
  <c r="AD5922" i="1"/>
  <c r="AD5923" i="1"/>
  <c r="AD5924" i="1"/>
  <c r="AD5925" i="1"/>
  <c r="AD5926" i="1"/>
  <c r="AD5927" i="1"/>
  <c r="AD5928" i="1"/>
  <c r="AD5929" i="1"/>
  <c r="AD5930" i="1"/>
  <c r="AD5931" i="1"/>
  <c r="AD5932" i="1"/>
  <c r="AD5933" i="1"/>
  <c r="AD5934" i="1"/>
  <c r="AD5935" i="1"/>
  <c r="AD5936" i="1"/>
  <c r="AD5937" i="1"/>
  <c r="AD5938" i="1"/>
  <c r="AD5939" i="1"/>
  <c r="AD5940" i="1"/>
  <c r="AD5941" i="1"/>
  <c r="AD5942" i="1"/>
  <c r="AD5943" i="1"/>
  <c r="AD5944" i="1"/>
  <c r="AD5945" i="1"/>
  <c r="AD5946" i="1"/>
  <c r="AD5947" i="1"/>
  <c r="AD5948" i="1"/>
  <c r="AD5949" i="1"/>
  <c r="AD5950" i="1"/>
  <c r="AD5951" i="1"/>
  <c r="AC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C3620" i="1"/>
  <c r="AC3621" i="1"/>
  <c r="AC3622" i="1"/>
  <c r="AC3623" i="1"/>
  <c r="AC3624" i="1"/>
  <c r="AC3625" i="1"/>
  <c r="AC3626" i="1"/>
  <c r="AC3627" i="1"/>
  <c r="AC3628" i="1"/>
  <c r="AC3629" i="1"/>
  <c r="AC3630" i="1"/>
  <c r="AC3631" i="1"/>
  <c r="AC3632" i="1"/>
  <c r="AC3633" i="1"/>
  <c r="AC3634" i="1"/>
  <c r="AC3635" i="1"/>
  <c r="AC3636" i="1"/>
  <c r="AC3637" i="1"/>
  <c r="AC3638" i="1"/>
  <c r="AC3639" i="1"/>
  <c r="AC3640" i="1"/>
  <c r="AC3641" i="1"/>
  <c r="AC3642" i="1"/>
  <c r="AC3643" i="1"/>
  <c r="AC3644" i="1"/>
  <c r="AC3645" i="1"/>
  <c r="AC3646" i="1"/>
  <c r="AC3647" i="1"/>
  <c r="AC3648" i="1"/>
  <c r="AC3649" i="1"/>
  <c r="AC3650" i="1"/>
  <c r="AC3651" i="1"/>
  <c r="AC3652" i="1"/>
  <c r="AC3653" i="1"/>
  <c r="AC3654" i="1"/>
  <c r="AC3655" i="1"/>
  <c r="AC3656" i="1"/>
  <c r="AC3657" i="1"/>
  <c r="AC3658" i="1"/>
  <c r="AC3659" i="1"/>
  <c r="AC3660" i="1"/>
  <c r="AC3661" i="1"/>
  <c r="AC3662" i="1"/>
  <c r="AC3663" i="1"/>
  <c r="AC3664" i="1"/>
  <c r="AC3665" i="1"/>
  <c r="AC3666" i="1"/>
  <c r="AC3667" i="1"/>
  <c r="AC3668" i="1"/>
  <c r="AC3669" i="1"/>
  <c r="AC3670" i="1"/>
  <c r="AC3671" i="1"/>
  <c r="AC3672" i="1"/>
  <c r="AC3673" i="1"/>
  <c r="AC3674" i="1"/>
  <c r="AC3675" i="1"/>
  <c r="AC3676" i="1"/>
  <c r="AC3677" i="1"/>
  <c r="AC3678" i="1"/>
  <c r="AC3679" i="1"/>
  <c r="AC3680" i="1"/>
  <c r="AC3681" i="1"/>
  <c r="AC3682" i="1"/>
  <c r="AC3683" i="1"/>
  <c r="AC3684" i="1"/>
  <c r="AC3685" i="1"/>
  <c r="AC3686" i="1"/>
  <c r="AC3687" i="1"/>
  <c r="AC3688" i="1"/>
  <c r="AC3689" i="1"/>
  <c r="AC3690" i="1"/>
  <c r="AC3691" i="1"/>
  <c r="AC3692" i="1"/>
  <c r="AC3693" i="1"/>
  <c r="AC3694" i="1"/>
  <c r="AC3695" i="1"/>
  <c r="AC3696" i="1"/>
  <c r="AC3697" i="1"/>
  <c r="AC3698" i="1"/>
  <c r="AC3699" i="1"/>
  <c r="AC3700" i="1"/>
  <c r="AC3701" i="1"/>
  <c r="AC3702" i="1"/>
  <c r="AC3703" i="1"/>
  <c r="AC3704" i="1"/>
  <c r="AC3705" i="1"/>
  <c r="AC3706" i="1"/>
  <c r="AC3707" i="1"/>
  <c r="AC3708" i="1"/>
  <c r="AC3709" i="1"/>
  <c r="AC3710" i="1"/>
  <c r="AC3711" i="1"/>
  <c r="AC3712" i="1"/>
  <c r="AC3713" i="1"/>
  <c r="AC3714" i="1"/>
  <c r="AC3715" i="1"/>
  <c r="AC3716" i="1"/>
  <c r="AC3717" i="1"/>
  <c r="AC3718" i="1"/>
  <c r="AC3719" i="1"/>
  <c r="AC3720" i="1"/>
  <c r="AC3721" i="1"/>
  <c r="AC3722" i="1"/>
  <c r="AC3723" i="1"/>
  <c r="AC3724" i="1"/>
  <c r="AC3725" i="1"/>
  <c r="AC3726" i="1"/>
  <c r="AC3727" i="1"/>
  <c r="AC3728" i="1"/>
  <c r="AC3729" i="1"/>
  <c r="AC3730" i="1"/>
  <c r="AC3731" i="1"/>
  <c r="AC3732" i="1"/>
  <c r="AC3733" i="1"/>
  <c r="AC3734" i="1"/>
  <c r="AC3735" i="1"/>
  <c r="AC3736" i="1"/>
  <c r="AC3737" i="1"/>
  <c r="AC3738" i="1"/>
  <c r="AC3739" i="1"/>
  <c r="AC3740" i="1"/>
  <c r="AC3741" i="1"/>
  <c r="AC3742" i="1"/>
  <c r="AC3743" i="1"/>
  <c r="AC3744" i="1"/>
  <c r="AC3745" i="1"/>
  <c r="AC3746" i="1"/>
  <c r="AC3747" i="1"/>
  <c r="AC3748" i="1"/>
  <c r="AC3749" i="1"/>
  <c r="AC3750" i="1"/>
  <c r="AC3751" i="1"/>
  <c r="AC3752" i="1"/>
  <c r="AC3753" i="1"/>
  <c r="AC3754" i="1"/>
  <c r="AC3755" i="1"/>
  <c r="AC3756" i="1"/>
  <c r="AC3757" i="1"/>
  <c r="AC3758" i="1"/>
  <c r="AC3759" i="1"/>
  <c r="AC3760" i="1"/>
  <c r="AC3761" i="1"/>
  <c r="AC3762" i="1"/>
  <c r="AC3763" i="1"/>
  <c r="AC3764" i="1"/>
  <c r="AC3765" i="1"/>
  <c r="AC3766" i="1"/>
  <c r="AC3767" i="1"/>
  <c r="AC3768" i="1"/>
  <c r="AC3769" i="1"/>
  <c r="AC3770" i="1"/>
  <c r="AC3771" i="1"/>
  <c r="AC3772" i="1"/>
  <c r="AC3773" i="1"/>
  <c r="AC3774" i="1"/>
  <c r="AC3775" i="1"/>
  <c r="AC3776" i="1"/>
  <c r="AC3777" i="1"/>
  <c r="AC3778" i="1"/>
  <c r="AC3779" i="1"/>
  <c r="AC3780" i="1"/>
  <c r="AC3781" i="1"/>
  <c r="AC3782" i="1"/>
  <c r="AC3783" i="1"/>
  <c r="AC3784" i="1"/>
  <c r="AC3785" i="1"/>
  <c r="AC3786" i="1"/>
  <c r="AC3787" i="1"/>
  <c r="AC3788" i="1"/>
  <c r="AC3789" i="1"/>
  <c r="AC3790" i="1"/>
  <c r="AC3791" i="1"/>
  <c r="AC3792" i="1"/>
  <c r="AC3793" i="1"/>
  <c r="AC3794" i="1"/>
  <c r="AC3795" i="1"/>
  <c r="AC3796" i="1"/>
  <c r="AC3797" i="1"/>
  <c r="AC3798" i="1"/>
  <c r="AC3799" i="1"/>
  <c r="AC3800" i="1"/>
  <c r="AC3801" i="1"/>
  <c r="AC3802" i="1"/>
  <c r="AC3803" i="1"/>
  <c r="AC3804" i="1"/>
  <c r="AC3805" i="1"/>
  <c r="AC3806" i="1"/>
  <c r="AC3807" i="1"/>
  <c r="AC3808" i="1"/>
  <c r="AC3809" i="1"/>
  <c r="AC3810" i="1"/>
  <c r="AC3811" i="1"/>
  <c r="AC3812" i="1"/>
  <c r="AC3813" i="1"/>
  <c r="AC3814" i="1"/>
  <c r="AC3815" i="1"/>
  <c r="AC3816" i="1"/>
  <c r="AC3817" i="1"/>
  <c r="AC3818" i="1"/>
  <c r="AC3819" i="1"/>
  <c r="AC3820" i="1"/>
  <c r="AC3821" i="1"/>
  <c r="AC3822" i="1"/>
  <c r="AC3823" i="1"/>
  <c r="AC3824" i="1"/>
  <c r="AC3825" i="1"/>
  <c r="AC3826" i="1"/>
  <c r="AC3827" i="1"/>
  <c r="AC3828" i="1"/>
  <c r="AC3829" i="1"/>
  <c r="AC3830" i="1"/>
  <c r="AC3831" i="1"/>
  <c r="AC3832" i="1"/>
  <c r="AC3833" i="1"/>
  <c r="AC3834" i="1"/>
  <c r="AC3835" i="1"/>
  <c r="AC3836" i="1"/>
  <c r="AC3837" i="1"/>
  <c r="AC3838" i="1"/>
  <c r="AC3839" i="1"/>
  <c r="AC3840" i="1"/>
  <c r="AC3841" i="1"/>
  <c r="AC3842" i="1"/>
  <c r="AC3843" i="1"/>
  <c r="AC3844" i="1"/>
  <c r="AC3845" i="1"/>
  <c r="AC3846" i="1"/>
  <c r="AC3847" i="1"/>
  <c r="AC3848" i="1"/>
  <c r="AC3849" i="1"/>
  <c r="AC3850" i="1"/>
  <c r="AC3851" i="1"/>
  <c r="AC3852" i="1"/>
  <c r="AC3853" i="1"/>
  <c r="AC3854" i="1"/>
  <c r="AC3855" i="1"/>
  <c r="AC3856" i="1"/>
  <c r="AC3857" i="1"/>
  <c r="AC3858" i="1"/>
  <c r="AC3859" i="1"/>
  <c r="AC3860" i="1"/>
  <c r="AC3861" i="1"/>
  <c r="AC3862" i="1"/>
  <c r="AC3863" i="1"/>
  <c r="AC3864" i="1"/>
  <c r="AC3865" i="1"/>
  <c r="AC3866" i="1"/>
  <c r="AC3867" i="1"/>
  <c r="AC3868" i="1"/>
  <c r="AC3869" i="1"/>
  <c r="AC3870" i="1"/>
  <c r="AC3871" i="1"/>
  <c r="AC3872" i="1"/>
  <c r="AC3873" i="1"/>
  <c r="AC3874" i="1"/>
  <c r="AC3875" i="1"/>
  <c r="AC3876" i="1"/>
  <c r="AC3877" i="1"/>
  <c r="AC3878" i="1"/>
  <c r="AC3879" i="1"/>
  <c r="AC3880" i="1"/>
  <c r="AC3881" i="1"/>
  <c r="AC3882" i="1"/>
  <c r="AC3883" i="1"/>
  <c r="AC3884" i="1"/>
  <c r="AC3885" i="1"/>
  <c r="AC3886" i="1"/>
  <c r="AC3887" i="1"/>
  <c r="AC3888" i="1"/>
  <c r="AC3889" i="1"/>
  <c r="AC3890" i="1"/>
  <c r="AC3891" i="1"/>
  <c r="AC3892" i="1"/>
  <c r="AC3893" i="1"/>
  <c r="AC3894" i="1"/>
  <c r="AC3895" i="1"/>
  <c r="AC3896" i="1"/>
  <c r="AC3897" i="1"/>
  <c r="AC3898" i="1"/>
  <c r="AC3899" i="1"/>
  <c r="AC3900" i="1"/>
  <c r="AC3901" i="1"/>
  <c r="AC3902" i="1"/>
  <c r="AC3903" i="1"/>
  <c r="AC3904" i="1"/>
  <c r="AC3905" i="1"/>
  <c r="AC3906" i="1"/>
  <c r="AC3907" i="1"/>
  <c r="AC3908" i="1"/>
  <c r="AC3909" i="1"/>
  <c r="AC3910" i="1"/>
  <c r="AC3911" i="1"/>
  <c r="AC3912" i="1"/>
  <c r="AC3913" i="1"/>
  <c r="AC3914" i="1"/>
  <c r="AC3915" i="1"/>
  <c r="AC3916" i="1"/>
  <c r="AC3917" i="1"/>
  <c r="AC3918" i="1"/>
  <c r="AC3919" i="1"/>
  <c r="AC3920" i="1"/>
  <c r="AC3921" i="1"/>
  <c r="AC3922" i="1"/>
  <c r="AC3923" i="1"/>
  <c r="AC3924" i="1"/>
  <c r="AC3925" i="1"/>
  <c r="AC3926" i="1"/>
  <c r="AC3927" i="1"/>
  <c r="AC3928" i="1"/>
  <c r="AC3929" i="1"/>
  <c r="AC3930" i="1"/>
  <c r="AC3931" i="1"/>
  <c r="AC3932" i="1"/>
  <c r="AC3933" i="1"/>
  <c r="AC3934" i="1"/>
  <c r="AC3935" i="1"/>
  <c r="AC3936" i="1"/>
  <c r="AC3937" i="1"/>
  <c r="AC3938" i="1"/>
  <c r="AC3939" i="1"/>
  <c r="AC3940" i="1"/>
  <c r="AC3941" i="1"/>
  <c r="AC3942" i="1"/>
  <c r="AC3943" i="1"/>
  <c r="AC3944" i="1"/>
  <c r="AC3945" i="1"/>
  <c r="AC3946" i="1"/>
  <c r="AC3947" i="1"/>
  <c r="AC3948" i="1"/>
  <c r="AC3949" i="1"/>
  <c r="AC3950" i="1"/>
  <c r="AC3951" i="1"/>
  <c r="AC3952" i="1"/>
  <c r="AC3953" i="1"/>
  <c r="AC3954" i="1"/>
  <c r="AC3955" i="1"/>
  <c r="AC3956" i="1"/>
  <c r="AC3957" i="1"/>
  <c r="AC3958" i="1"/>
  <c r="AC3959" i="1"/>
  <c r="AC3960" i="1"/>
  <c r="AC3961" i="1"/>
  <c r="AC3962" i="1"/>
  <c r="AC3963" i="1"/>
  <c r="AC3964" i="1"/>
  <c r="AC3965" i="1"/>
  <c r="AC3966" i="1"/>
  <c r="AC3967" i="1"/>
  <c r="AC3968" i="1"/>
  <c r="AC3969" i="1"/>
  <c r="AC3970" i="1"/>
  <c r="AC3971" i="1"/>
  <c r="AC3972" i="1"/>
  <c r="AC3973" i="1"/>
  <c r="AC3974" i="1"/>
  <c r="AC3975" i="1"/>
  <c r="AC3976" i="1"/>
  <c r="AC3977" i="1"/>
  <c r="AC3978" i="1"/>
  <c r="AC3979" i="1"/>
  <c r="AC3980" i="1"/>
  <c r="AC3981" i="1"/>
  <c r="AC3982" i="1"/>
  <c r="AC3983" i="1"/>
  <c r="AC3984" i="1"/>
  <c r="AC3985" i="1"/>
  <c r="AC3986" i="1"/>
  <c r="AC3987" i="1"/>
  <c r="AC3988" i="1"/>
  <c r="AC3989" i="1"/>
  <c r="AC3990" i="1"/>
  <c r="AC3991" i="1"/>
  <c r="AC3992" i="1"/>
  <c r="AC3993" i="1"/>
  <c r="AC3994" i="1"/>
  <c r="AC3995" i="1"/>
  <c r="AC3996" i="1"/>
  <c r="AC3997" i="1"/>
  <c r="AC3998" i="1"/>
  <c r="AC3999" i="1"/>
  <c r="AC4000" i="1"/>
  <c r="AC4001" i="1"/>
  <c r="AC4002" i="1"/>
  <c r="AC4003" i="1"/>
  <c r="AC4004" i="1"/>
  <c r="AC4005" i="1"/>
  <c r="AC4006" i="1"/>
  <c r="AC4007" i="1"/>
  <c r="AC4008" i="1"/>
  <c r="AC4009" i="1"/>
  <c r="AC4010" i="1"/>
  <c r="AC4011" i="1"/>
  <c r="AC4012" i="1"/>
  <c r="AC4013" i="1"/>
  <c r="AC4014" i="1"/>
  <c r="AC4015" i="1"/>
  <c r="AC4016" i="1"/>
  <c r="AC4017" i="1"/>
  <c r="AC4018" i="1"/>
  <c r="AC4019" i="1"/>
  <c r="AC4020" i="1"/>
  <c r="AC4021" i="1"/>
  <c r="AC4022" i="1"/>
  <c r="AC4023" i="1"/>
  <c r="AC4024" i="1"/>
  <c r="AC4025" i="1"/>
  <c r="AC4026" i="1"/>
  <c r="AC4027" i="1"/>
  <c r="AC4028" i="1"/>
  <c r="AC4029" i="1"/>
  <c r="AC4030" i="1"/>
  <c r="AC4031" i="1"/>
  <c r="AC4032" i="1"/>
  <c r="AC4033" i="1"/>
  <c r="AC4034" i="1"/>
  <c r="AC4035" i="1"/>
  <c r="AC4036" i="1"/>
  <c r="AC4037" i="1"/>
  <c r="AC4038" i="1"/>
  <c r="AC4039" i="1"/>
  <c r="AC4040" i="1"/>
  <c r="AC4041" i="1"/>
  <c r="AC4042" i="1"/>
  <c r="AC4043" i="1"/>
  <c r="AC4044" i="1"/>
  <c r="AC4045" i="1"/>
  <c r="AC4046" i="1"/>
  <c r="AC4047" i="1"/>
  <c r="AC4048" i="1"/>
  <c r="AC4049" i="1"/>
  <c r="AC4050" i="1"/>
  <c r="AC4051" i="1"/>
  <c r="AC4052" i="1"/>
  <c r="AC4053" i="1"/>
  <c r="AC4054" i="1"/>
  <c r="AC4055" i="1"/>
  <c r="AC4056" i="1"/>
  <c r="AC4057" i="1"/>
  <c r="AC4058" i="1"/>
  <c r="AC4059" i="1"/>
  <c r="AC4060" i="1"/>
  <c r="AC4061" i="1"/>
  <c r="AC4062" i="1"/>
  <c r="AC4063" i="1"/>
  <c r="AC4064" i="1"/>
  <c r="AC4065" i="1"/>
  <c r="AC4066" i="1"/>
  <c r="AC4067" i="1"/>
  <c r="AC4068" i="1"/>
  <c r="AC4069" i="1"/>
  <c r="AC4070" i="1"/>
  <c r="AC4071" i="1"/>
  <c r="AC4072" i="1"/>
  <c r="AC4073" i="1"/>
  <c r="AC4074" i="1"/>
  <c r="AC4075" i="1"/>
  <c r="AC4076" i="1"/>
  <c r="AC4077" i="1"/>
  <c r="AC4078" i="1"/>
  <c r="AC4079" i="1"/>
  <c r="AC4080" i="1"/>
  <c r="AC4081" i="1"/>
  <c r="AC4082" i="1"/>
  <c r="AC4083" i="1"/>
  <c r="AC4084" i="1"/>
  <c r="AC4085" i="1"/>
  <c r="AC4086" i="1"/>
  <c r="AC4087" i="1"/>
  <c r="AC4088" i="1"/>
  <c r="AC4089" i="1"/>
  <c r="AC4090" i="1"/>
  <c r="AC4091" i="1"/>
  <c r="AC4092" i="1"/>
  <c r="AC4093" i="1"/>
  <c r="AC4094" i="1"/>
  <c r="AC4095" i="1"/>
  <c r="AC4096" i="1"/>
  <c r="AC4097" i="1"/>
  <c r="AC4098" i="1"/>
  <c r="AC4099" i="1"/>
  <c r="AC4100" i="1"/>
  <c r="AC4101" i="1"/>
  <c r="AC4102" i="1"/>
  <c r="AC4103" i="1"/>
  <c r="AC4104" i="1"/>
  <c r="AC4105" i="1"/>
  <c r="AC4106" i="1"/>
  <c r="AC4107" i="1"/>
  <c r="AC4108" i="1"/>
  <c r="AC4109" i="1"/>
  <c r="AC4110" i="1"/>
  <c r="AC4111" i="1"/>
  <c r="AC4112" i="1"/>
  <c r="AC4113" i="1"/>
  <c r="AC4114" i="1"/>
  <c r="AC4115" i="1"/>
  <c r="AC4116" i="1"/>
  <c r="AC4117" i="1"/>
  <c r="AC4118" i="1"/>
  <c r="AC4119" i="1"/>
  <c r="AC4120" i="1"/>
  <c r="AC4121" i="1"/>
  <c r="AC4122" i="1"/>
  <c r="AC4123" i="1"/>
  <c r="AC4124" i="1"/>
  <c r="AC4125" i="1"/>
  <c r="AC4126" i="1"/>
  <c r="AC4127" i="1"/>
  <c r="AC4128" i="1"/>
  <c r="AC4129" i="1"/>
  <c r="AC4130" i="1"/>
  <c r="AC4131" i="1"/>
  <c r="AC4132" i="1"/>
  <c r="AC4133" i="1"/>
  <c r="AC4134" i="1"/>
  <c r="AC4135" i="1"/>
  <c r="AC4136" i="1"/>
  <c r="AC4137" i="1"/>
  <c r="AC4138" i="1"/>
  <c r="AC4139" i="1"/>
  <c r="AC4140" i="1"/>
  <c r="AC4141" i="1"/>
  <c r="AC4142" i="1"/>
  <c r="AC4143" i="1"/>
  <c r="AC4144" i="1"/>
  <c r="AC4145" i="1"/>
  <c r="AC4146" i="1"/>
  <c r="AC4147" i="1"/>
  <c r="AC4148" i="1"/>
  <c r="AC4149" i="1"/>
  <c r="AC4150" i="1"/>
  <c r="AC4151" i="1"/>
  <c r="AC4152" i="1"/>
  <c r="AC4153" i="1"/>
  <c r="AC4154" i="1"/>
  <c r="AC4155" i="1"/>
  <c r="AC4156" i="1"/>
  <c r="AC4157" i="1"/>
  <c r="AC4158" i="1"/>
  <c r="AC4159" i="1"/>
  <c r="AC4160" i="1"/>
  <c r="AC4161" i="1"/>
  <c r="AC4162" i="1"/>
  <c r="AC4163" i="1"/>
  <c r="AC4164" i="1"/>
  <c r="AC4165" i="1"/>
  <c r="AC4166" i="1"/>
  <c r="AC4167" i="1"/>
  <c r="AC4168" i="1"/>
  <c r="AC4169" i="1"/>
  <c r="AC4170" i="1"/>
  <c r="AC4171" i="1"/>
  <c r="AC4172" i="1"/>
  <c r="AC4173" i="1"/>
  <c r="AC4174" i="1"/>
  <c r="AC4175" i="1"/>
  <c r="AC4176" i="1"/>
  <c r="AC4177" i="1"/>
  <c r="AC4178" i="1"/>
  <c r="AC4179" i="1"/>
  <c r="AC4180" i="1"/>
  <c r="AC4181" i="1"/>
  <c r="AC4182" i="1"/>
  <c r="AC4183" i="1"/>
  <c r="AC4184" i="1"/>
  <c r="AC4185" i="1"/>
  <c r="AC4186" i="1"/>
  <c r="AC4187" i="1"/>
  <c r="AC4188" i="1"/>
  <c r="AC4189" i="1"/>
  <c r="AC4190" i="1"/>
  <c r="AC4191" i="1"/>
  <c r="AC4192" i="1"/>
  <c r="AC4193" i="1"/>
  <c r="AC4194" i="1"/>
  <c r="AC4195" i="1"/>
  <c r="AC4196" i="1"/>
  <c r="AC4197" i="1"/>
  <c r="AC4198" i="1"/>
  <c r="AC4199" i="1"/>
  <c r="AC4200" i="1"/>
  <c r="AC4201" i="1"/>
  <c r="AC4202" i="1"/>
  <c r="AC4203" i="1"/>
  <c r="AC4204" i="1"/>
  <c r="AC4205" i="1"/>
  <c r="AC4206" i="1"/>
  <c r="AC4207" i="1"/>
  <c r="AC4208" i="1"/>
  <c r="AC4209" i="1"/>
  <c r="AC4210" i="1"/>
  <c r="AC4211" i="1"/>
  <c r="AC4212" i="1"/>
  <c r="AC4213" i="1"/>
  <c r="AC4214" i="1"/>
  <c r="AC4215" i="1"/>
  <c r="AC4216" i="1"/>
  <c r="AC4217" i="1"/>
  <c r="AC4218" i="1"/>
  <c r="AC4219" i="1"/>
  <c r="AC4220" i="1"/>
  <c r="AC4221" i="1"/>
  <c r="AC4222" i="1"/>
  <c r="AC4223" i="1"/>
  <c r="AC4224" i="1"/>
  <c r="AC4225" i="1"/>
  <c r="AC4226" i="1"/>
  <c r="AC4227" i="1"/>
  <c r="AC4228" i="1"/>
  <c r="AC4229" i="1"/>
  <c r="AC4230" i="1"/>
  <c r="AC4231" i="1"/>
  <c r="AC4232" i="1"/>
  <c r="AC4233" i="1"/>
  <c r="AC4234" i="1"/>
  <c r="AC4235" i="1"/>
  <c r="AC4236" i="1"/>
  <c r="AC4237" i="1"/>
  <c r="AC4238" i="1"/>
  <c r="AC4239" i="1"/>
  <c r="AC4240" i="1"/>
  <c r="AC4241" i="1"/>
  <c r="AC4242" i="1"/>
  <c r="AC4243" i="1"/>
  <c r="AC4244" i="1"/>
  <c r="AC4245" i="1"/>
  <c r="AC4246" i="1"/>
  <c r="AC4247" i="1"/>
  <c r="AC4248" i="1"/>
  <c r="AC4249" i="1"/>
  <c r="AC4250" i="1"/>
  <c r="AC4251" i="1"/>
  <c r="AC4252" i="1"/>
  <c r="AC4253" i="1"/>
  <c r="AC4254" i="1"/>
  <c r="AC4255" i="1"/>
  <c r="AC4256" i="1"/>
  <c r="AC4257" i="1"/>
  <c r="AC4258" i="1"/>
  <c r="AC4259" i="1"/>
  <c r="AC4260" i="1"/>
  <c r="AC4261" i="1"/>
  <c r="AC4262" i="1"/>
  <c r="AC4263" i="1"/>
  <c r="AC4264" i="1"/>
  <c r="AC4265" i="1"/>
  <c r="AC4266" i="1"/>
  <c r="AC4267" i="1"/>
  <c r="AC4268" i="1"/>
  <c r="AC4269" i="1"/>
  <c r="AC4270" i="1"/>
  <c r="AC4271" i="1"/>
  <c r="AC4272" i="1"/>
  <c r="AC4273" i="1"/>
  <c r="AC4274" i="1"/>
  <c r="AC4275" i="1"/>
  <c r="AC4276" i="1"/>
  <c r="AC4277" i="1"/>
  <c r="AC4278" i="1"/>
  <c r="AC4279" i="1"/>
  <c r="AC4280" i="1"/>
  <c r="AC4281" i="1"/>
  <c r="AC4282" i="1"/>
  <c r="AC4283" i="1"/>
  <c r="AC4284" i="1"/>
  <c r="AC4285" i="1"/>
  <c r="AC4286" i="1"/>
  <c r="AC4287" i="1"/>
  <c r="AC4288" i="1"/>
  <c r="AC4289" i="1"/>
  <c r="AC4290" i="1"/>
  <c r="AC4291" i="1"/>
  <c r="AC4292" i="1"/>
  <c r="AC4293" i="1"/>
  <c r="AC4294" i="1"/>
  <c r="AC4295" i="1"/>
  <c r="AC4296" i="1"/>
  <c r="AC4297" i="1"/>
  <c r="AC4298" i="1"/>
  <c r="AC4299" i="1"/>
  <c r="AC4300" i="1"/>
  <c r="AC4301" i="1"/>
  <c r="AC4302" i="1"/>
  <c r="AC4303" i="1"/>
  <c r="AC4304" i="1"/>
  <c r="AC4305" i="1"/>
  <c r="AC4306" i="1"/>
  <c r="AC4307" i="1"/>
  <c r="AC4308" i="1"/>
  <c r="AC4309" i="1"/>
  <c r="AC4310" i="1"/>
  <c r="AC4311" i="1"/>
  <c r="AC4312" i="1"/>
  <c r="AC4313" i="1"/>
  <c r="AC4314" i="1"/>
  <c r="AC4315" i="1"/>
  <c r="AC4316" i="1"/>
  <c r="AC4317" i="1"/>
  <c r="AC4318" i="1"/>
  <c r="AC4319" i="1"/>
  <c r="AC4320" i="1"/>
  <c r="AC4321" i="1"/>
  <c r="AC4322" i="1"/>
  <c r="AC4323" i="1"/>
  <c r="AC4324" i="1"/>
  <c r="AC4325" i="1"/>
  <c r="AC4326" i="1"/>
  <c r="AC4327" i="1"/>
  <c r="AC4328" i="1"/>
  <c r="AC4329" i="1"/>
  <c r="AC4330" i="1"/>
  <c r="AC4331" i="1"/>
  <c r="AC4332" i="1"/>
  <c r="AC4333" i="1"/>
  <c r="AC4334" i="1"/>
  <c r="AC4335" i="1"/>
  <c r="AC4336" i="1"/>
  <c r="AC4337" i="1"/>
  <c r="AC4338" i="1"/>
  <c r="AC4339" i="1"/>
  <c r="AC4340" i="1"/>
  <c r="AC4341" i="1"/>
  <c r="AC4342" i="1"/>
  <c r="AC4343" i="1"/>
  <c r="AC4344" i="1"/>
  <c r="AC4345" i="1"/>
  <c r="AC4346" i="1"/>
  <c r="AC4347" i="1"/>
  <c r="AC4348" i="1"/>
  <c r="AC4349" i="1"/>
  <c r="AC4350" i="1"/>
  <c r="AC4351" i="1"/>
  <c r="AC4352" i="1"/>
  <c r="AC4353" i="1"/>
  <c r="AC4354" i="1"/>
  <c r="AC4355" i="1"/>
  <c r="AC4356" i="1"/>
  <c r="AC4357" i="1"/>
  <c r="AC4358" i="1"/>
  <c r="AC4359" i="1"/>
  <c r="AC4360" i="1"/>
  <c r="AC4361" i="1"/>
  <c r="AC4362" i="1"/>
  <c r="AC4363" i="1"/>
  <c r="AC4364" i="1"/>
  <c r="AC4365" i="1"/>
  <c r="AC4366" i="1"/>
  <c r="AC4367" i="1"/>
  <c r="AC4368" i="1"/>
  <c r="AC4369" i="1"/>
  <c r="AC4370" i="1"/>
  <c r="AC4371" i="1"/>
  <c r="AC4372" i="1"/>
  <c r="AC4373" i="1"/>
  <c r="AC4374" i="1"/>
  <c r="AC4375" i="1"/>
  <c r="AC4376" i="1"/>
  <c r="AC4377" i="1"/>
  <c r="AC4378" i="1"/>
  <c r="AC4379" i="1"/>
  <c r="AC4380" i="1"/>
  <c r="AC4381" i="1"/>
  <c r="AC4382" i="1"/>
  <c r="AC4383" i="1"/>
  <c r="AC4384" i="1"/>
  <c r="AC4385" i="1"/>
  <c r="AC4386" i="1"/>
  <c r="AC4387" i="1"/>
  <c r="AC4388" i="1"/>
  <c r="AC4389" i="1"/>
  <c r="AC4390" i="1"/>
  <c r="AC4391" i="1"/>
  <c r="AC4392" i="1"/>
  <c r="AC4393" i="1"/>
  <c r="AC4394" i="1"/>
  <c r="AC4395" i="1"/>
  <c r="AC4396" i="1"/>
  <c r="AC4397" i="1"/>
  <c r="AC4398" i="1"/>
  <c r="AC4399" i="1"/>
  <c r="AC4400" i="1"/>
  <c r="AC4401" i="1"/>
  <c r="AC4402" i="1"/>
  <c r="AC4403" i="1"/>
  <c r="AC4404" i="1"/>
  <c r="AC4405" i="1"/>
  <c r="AC4406" i="1"/>
  <c r="AC4407" i="1"/>
  <c r="AC4408" i="1"/>
  <c r="AC4409" i="1"/>
  <c r="AC4410" i="1"/>
  <c r="AC4411" i="1"/>
  <c r="AC4412" i="1"/>
  <c r="AC4413" i="1"/>
  <c r="AC4414" i="1"/>
  <c r="AC4415" i="1"/>
  <c r="AC4416" i="1"/>
  <c r="AC4417" i="1"/>
  <c r="AC4418" i="1"/>
  <c r="AC4419" i="1"/>
  <c r="AC4420" i="1"/>
  <c r="AC4421" i="1"/>
  <c r="AC4422" i="1"/>
  <c r="AC4423" i="1"/>
  <c r="AC4424" i="1"/>
  <c r="AC4425" i="1"/>
  <c r="AC4426" i="1"/>
  <c r="AC4427" i="1"/>
  <c r="AC4428" i="1"/>
  <c r="AC4429" i="1"/>
  <c r="AC4430" i="1"/>
  <c r="AC4431" i="1"/>
  <c r="AC4432" i="1"/>
  <c r="AC4433" i="1"/>
  <c r="AC4434" i="1"/>
  <c r="AC4435" i="1"/>
  <c r="AC4436" i="1"/>
  <c r="AC4437" i="1"/>
  <c r="AC4438" i="1"/>
  <c r="AC4439" i="1"/>
  <c r="AC4440" i="1"/>
  <c r="AC4441" i="1"/>
  <c r="AC4442" i="1"/>
  <c r="AC4443" i="1"/>
  <c r="AC4444" i="1"/>
  <c r="AC4445" i="1"/>
  <c r="AC4446" i="1"/>
  <c r="AC4447" i="1"/>
  <c r="AC4448" i="1"/>
  <c r="AC4449" i="1"/>
  <c r="AC4450" i="1"/>
  <c r="AC4451" i="1"/>
  <c r="AC4452" i="1"/>
  <c r="AC4453" i="1"/>
  <c r="AC4454" i="1"/>
  <c r="AC4455" i="1"/>
  <c r="AC4456" i="1"/>
  <c r="AC4457" i="1"/>
  <c r="AC4458" i="1"/>
  <c r="AC4459" i="1"/>
  <c r="AC4460" i="1"/>
  <c r="AC4461" i="1"/>
  <c r="AC4462" i="1"/>
  <c r="AC4463" i="1"/>
  <c r="AC4464" i="1"/>
  <c r="AC4465" i="1"/>
  <c r="AC4466" i="1"/>
  <c r="AC4467" i="1"/>
  <c r="AC4468" i="1"/>
  <c r="AC4469" i="1"/>
  <c r="AC4470" i="1"/>
  <c r="AC4471" i="1"/>
  <c r="AC4472" i="1"/>
  <c r="AC4473" i="1"/>
  <c r="AC4474" i="1"/>
  <c r="AC4475" i="1"/>
  <c r="AC4476" i="1"/>
  <c r="AC4477" i="1"/>
  <c r="AC4478" i="1"/>
  <c r="AC4479" i="1"/>
  <c r="AC4480" i="1"/>
  <c r="AC4481" i="1"/>
  <c r="AC4482" i="1"/>
  <c r="AC4483" i="1"/>
  <c r="AC4484" i="1"/>
  <c r="AC4485" i="1"/>
  <c r="AC4486" i="1"/>
  <c r="AC4487" i="1"/>
  <c r="AC4488" i="1"/>
  <c r="AC4489" i="1"/>
  <c r="AC4490" i="1"/>
  <c r="AC4491" i="1"/>
  <c r="AC4492" i="1"/>
  <c r="AC4493" i="1"/>
  <c r="AC4494" i="1"/>
  <c r="AC4495" i="1"/>
  <c r="AC4496" i="1"/>
  <c r="AC4497" i="1"/>
  <c r="AC4498" i="1"/>
  <c r="AC4499" i="1"/>
  <c r="AC4500" i="1"/>
  <c r="AC4501" i="1"/>
  <c r="AC4502" i="1"/>
  <c r="AC4503" i="1"/>
  <c r="AC4504" i="1"/>
  <c r="AC4505" i="1"/>
  <c r="AC4506" i="1"/>
  <c r="AC4507" i="1"/>
  <c r="AC4508" i="1"/>
  <c r="AC4509" i="1"/>
  <c r="AC4510" i="1"/>
  <c r="AC4511" i="1"/>
  <c r="AC4512" i="1"/>
  <c r="AC4513" i="1"/>
  <c r="AC4514" i="1"/>
  <c r="AC4515" i="1"/>
  <c r="AC4516" i="1"/>
  <c r="AC4517" i="1"/>
  <c r="AC4518" i="1"/>
  <c r="AC4519" i="1"/>
  <c r="AC4520" i="1"/>
  <c r="AC4521" i="1"/>
  <c r="AC4522" i="1"/>
  <c r="AC4523" i="1"/>
  <c r="AC4524" i="1"/>
  <c r="AC4525" i="1"/>
  <c r="AC4526" i="1"/>
  <c r="AC4527" i="1"/>
  <c r="AC4528" i="1"/>
  <c r="AC4529" i="1"/>
  <c r="AC4530" i="1"/>
  <c r="AC4531" i="1"/>
  <c r="AC4532" i="1"/>
  <c r="AC4533" i="1"/>
  <c r="AC4534" i="1"/>
  <c r="AC4535" i="1"/>
  <c r="AC4536" i="1"/>
  <c r="AC4537" i="1"/>
  <c r="AC4538" i="1"/>
  <c r="AC4539" i="1"/>
  <c r="AC4540" i="1"/>
  <c r="AC4541" i="1"/>
  <c r="AC4542" i="1"/>
  <c r="AC4543" i="1"/>
  <c r="AC4544" i="1"/>
  <c r="AC4545" i="1"/>
  <c r="AC4546" i="1"/>
  <c r="AC4547" i="1"/>
  <c r="AC4548" i="1"/>
  <c r="AC4549" i="1"/>
  <c r="AC4550" i="1"/>
  <c r="AC4551" i="1"/>
  <c r="AC4552" i="1"/>
  <c r="AC4553" i="1"/>
  <c r="AC4554" i="1"/>
  <c r="AC4555" i="1"/>
  <c r="AC4556" i="1"/>
  <c r="AC4557" i="1"/>
  <c r="AC4558" i="1"/>
  <c r="AC4559" i="1"/>
  <c r="AC4560" i="1"/>
  <c r="AC4561" i="1"/>
  <c r="AC4562" i="1"/>
  <c r="AC4563" i="1"/>
  <c r="AC4564" i="1"/>
  <c r="AC4565" i="1"/>
  <c r="AC4566" i="1"/>
  <c r="AC4567" i="1"/>
  <c r="AC4568" i="1"/>
  <c r="AC4569" i="1"/>
  <c r="AC4570" i="1"/>
  <c r="AC4571" i="1"/>
  <c r="AC4572" i="1"/>
  <c r="AC4573" i="1"/>
  <c r="AC4574" i="1"/>
  <c r="AC4575" i="1"/>
  <c r="AC4576" i="1"/>
  <c r="AC4577" i="1"/>
  <c r="AC4578" i="1"/>
  <c r="AC4579" i="1"/>
  <c r="AC4580" i="1"/>
  <c r="AC4581" i="1"/>
  <c r="AC4582" i="1"/>
  <c r="AC4583" i="1"/>
  <c r="AC4584" i="1"/>
  <c r="AC4585" i="1"/>
  <c r="AC4586" i="1"/>
  <c r="AC4587" i="1"/>
  <c r="AC4588" i="1"/>
  <c r="AC4589" i="1"/>
  <c r="AC4590" i="1"/>
  <c r="AC4591" i="1"/>
  <c r="AC4592" i="1"/>
  <c r="AC4593" i="1"/>
  <c r="AC4594" i="1"/>
  <c r="AC4595" i="1"/>
  <c r="AC4596" i="1"/>
  <c r="AC4597" i="1"/>
  <c r="AC4598" i="1"/>
  <c r="AC4599" i="1"/>
  <c r="AC4600" i="1"/>
  <c r="AC4601" i="1"/>
  <c r="AC4602" i="1"/>
  <c r="AC4603" i="1"/>
  <c r="AC4604" i="1"/>
  <c r="AC4605" i="1"/>
  <c r="AC4606" i="1"/>
  <c r="AC4607" i="1"/>
  <c r="AC4608" i="1"/>
  <c r="AC4609" i="1"/>
  <c r="AC4610" i="1"/>
  <c r="AC4611" i="1"/>
  <c r="AC4612" i="1"/>
  <c r="AC4613" i="1"/>
  <c r="AC4614" i="1"/>
  <c r="AC4615" i="1"/>
  <c r="AC4616" i="1"/>
  <c r="AC4617" i="1"/>
  <c r="AC4618" i="1"/>
  <c r="AC4619" i="1"/>
  <c r="AC4620" i="1"/>
  <c r="AC4621" i="1"/>
  <c r="AC4622" i="1"/>
  <c r="AC4623" i="1"/>
  <c r="AC4624" i="1"/>
  <c r="AC4625" i="1"/>
  <c r="AC4626" i="1"/>
  <c r="AC4627" i="1"/>
  <c r="AC4628" i="1"/>
  <c r="AC4629" i="1"/>
  <c r="AC4630" i="1"/>
  <c r="AC4631" i="1"/>
  <c r="AC4632" i="1"/>
  <c r="AC4633" i="1"/>
  <c r="AC4634" i="1"/>
  <c r="AC4635" i="1"/>
  <c r="AC4636" i="1"/>
  <c r="AC4637" i="1"/>
  <c r="AC4638" i="1"/>
  <c r="AC4639" i="1"/>
  <c r="AC4640" i="1"/>
  <c r="AC4641" i="1"/>
  <c r="AC4642" i="1"/>
  <c r="AC4643" i="1"/>
  <c r="AC4644" i="1"/>
  <c r="AC4645" i="1"/>
  <c r="AC4646" i="1"/>
  <c r="AC4647" i="1"/>
  <c r="AC4648" i="1"/>
  <c r="AC4649" i="1"/>
  <c r="AC4650" i="1"/>
  <c r="AC4651" i="1"/>
  <c r="AC4652" i="1"/>
  <c r="AC4653" i="1"/>
  <c r="AC4654" i="1"/>
  <c r="AC4655" i="1"/>
  <c r="AC4656" i="1"/>
  <c r="AC4657" i="1"/>
  <c r="AC4658" i="1"/>
  <c r="AC4659" i="1"/>
  <c r="AC4660" i="1"/>
  <c r="AC4661" i="1"/>
  <c r="AC4662" i="1"/>
  <c r="AC4663" i="1"/>
  <c r="AC4664" i="1"/>
  <c r="AC4665" i="1"/>
  <c r="AC4666" i="1"/>
  <c r="AC4667" i="1"/>
  <c r="AC4668" i="1"/>
  <c r="AC4669" i="1"/>
  <c r="AC4670" i="1"/>
  <c r="AC4671" i="1"/>
  <c r="AC4672" i="1"/>
  <c r="AC4673" i="1"/>
  <c r="AC4674" i="1"/>
  <c r="AC4675" i="1"/>
  <c r="AC4676" i="1"/>
  <c r="AC4677" i="1"/>
  <c r="AC4678" i="1"/>
  <c r="AC4679" i="1"/>
  <c r="AC4680" i="1"/>
  <c r="AC4681" i="1"/>
  <c r="AC4682" i="1"/>
  <c r="AC4683" i="1"/>
  <c r="AC4684" i="1"/>
  <c r="AC4685" i="1"/>
  <c r="AC4686" i="1"/>
  <c r="AC4687" i="1"/>
  <c r="AC4688" i="1"/>
  <c r="AC4689" i="1"/>
  <c r="AC4690" i="1"/>
  <c r="AC4691" i="1"/>
  <c r="AC4692" i="1"/>
  <c r="AC4693" i="1"/>
  <c r="AC4694" i="1"/>
  <c r="AC4695" i="1"/>
  <c r="AC4696" i="1"/>
  <c r="AC4697" i="1"/>
  <c r="AC4698" i="1"/>
  <c r="AC4699" i="1"/>
  <c r="AC4700" i="1"/>
  <c r="AC4701" i="1"/>
  <c r="AC4702" i="1"/>
  <c r="AC4703" i="1"/>
  <c r="AC4704" i="1"/>
  <c r="AC4705" i="1"/>
  <c r="AC4706" i="1"/>
  <c r="AC4707" i="1"/>
  <c r="AC4708" i="1"/>
  <c r="AC4709" i="1"/>
  <c r="AC4710" i="1"/>
  <c r="AC4711" i="1"/>
  <c r="AC4712" i="1"/>
  <c r="AC4713" i="1"/>
  <c r="AC4714" i="1"/>
  <c r="AC4715" i="1"/>
  <c r="AC4716" i="1"/>
  <c r="AC4717" i="1"/>
  <c r="AC4718" i="1"/>
  <c r="AC4719" i="1"/>
  <c r="AC4720" i="1"/>
  <c r="AC4721" i="1"/>
  <c r="AC4722" i="1"/>
  <c r="AC4723" i="1"/>
  <c r="AC4724" i="1"/>
  <c r="AC4725" i="1"/>
  <c r="AC4726" i="1"/>
  <c r="AC4727" i="1"/>
  <c r="AC4728" i="1"/>
  <c r="AC4729" i="1"/>
  <c r="AC4730" i="1"/>
  <c r="AC4731" i="1"/>
  <c r="AC4732" i="1"/>
  <c r="AC4733" i="1"/>
  <c r="AC4734" i="1"/>
  <c r="AC4735" i="1"/>
  <c r="AC4736" i="1"/>
  <c r="AC4737" i="1"/>
  <c r="AC4738" i="1"/>
  <c r="AC4739" i="1"/>
  <c r="AC4740" i="1"/>
  <c r="AC4741" i="1"/>
  <c r="AC4742" i="1"/>
  <c r="AC4743" i="1"/>
  <c r="AC4744" i="1"/>
  <c r="AC4745" i="1"/>
  <c r="AC4746" i="1"/>
  <c r="AC4747" i="1"/>
  <c r="AC4748" i="1"/>
  <c r="AC4749" i="1"/>
  <c r="AC4750" i="1"/>
  <c r="AC4751" i="1"/>
  <c r="AC4752" i="1"/>
  <c r="AC4753" i="1"/>
  <c r="AC4754" i="1"/>
  <c r="AC4755" i="1"/>
  <c r="AC4756" i="1"/>
  <c r="AC4757" i="1"/>
  <c r="AC4758" i="1"/>
  <c r="AC4759" i="1"/>
  <c r="AC4760" i="1"/>
  <c r="AC4761" i="1"/>
  <c r="AC4762" i="1"/>
  <c r="AC4763" i="1"/>
  <c r="AC4764" i="1"/>
  <c r="AC4765" i="1"/>
  <c r="AC4766" i="1"/>
  <c r="AC4767" i="1"/>
  <c r="AC4768" i="1"/>
  <c r="AC4769" i="1"/>
  <c r="AC4770" i="1"/>
  <c r="AC4771" i="1"/>
  <c r="AC4772" i="1"/>
  <c r="AC4773" i="1"/>
  <c r="AC4774" i="1"/>
  <c r="AC4775" i="1"/>
  <c r="AC4776" i="1"/>
  <c r="AC4777" i="1"/>
  <c r="AC4778" i="1"/>
  <c r="AC4779" i="1"/>
  <c r="AC4780" i="1"/>
  <c r="AC4781" i="1"/>
  <c r="AC4782" i="1"/>
  <c r="AC4783" i="1"/>
  <c r="AC4784" i="1"/>
  <c r="AC4785" i="1"/>
  <c r="AC4786" i="1"/>
  <c r="AC4787" i="1"/>
  <c r="AC4788" i="1"/>
  <c r="AC4789" i="1"/>
  <c r="AC4790" i="1"/>
  <c r="AC4791" i="1"/>
  <c r="AC4792" i="1"/>
  <c r="AC4793" i="1"/>
  <c r="AC4794" i="1"/>
  <c r="AC4795" i="1"/>
  <c r="AC4796" i="1"/>
  <c r="AC4797" i="1"/>
  <c r="AC4798" i="1"/>
  <c r="AC4799" i="1"/>
  <c r="AC4800" i="1"/>
  <c r="AC4801" i="1"/>
  <c r="AC4802" i="1"/>
  <c r="AC4803" i="1"/>
  <c r="AC4804" i="1"/>
  <c r="AC4805" i="1"/>
  <c r="AC4806" i="1"/>
  <c r="AC4807" i="1"/>
  <c r="AC4808" i="1"/>
  <c r="AC4809" i="1"/>
  <c r="AC4810" i="1"/>
  <c r="AC4811" i="1"/>
  <c r="AC4812" i="1"/>
  <c r="AC4813" i="1"/>
  <c r="AC4814" i="1"/>
  <c r="AC4815" i="1"/>
  <c r="AC4816" i="1"/>
  <c r="AC4817" i="1"/>
  <c r="AC4818" i="1"/>
  <c r="AC4819" i="1"/>
  <c r="AC4820" i="1"/>
  <c r="AC4821" i="1"/>
  <c r="AC4822" i="1"/>
  <c r="AC4823" i="1"/>
  <c r="AC4824" i="1"/>
  <c r="AC4825" i="1"/>
  <c r="AC4826" i="1"/>
  <c r="AC4827" i="1"/>
  <c r="AC4828" i="1"/>
  <c r="AC4829" i="1"/>
  <c r="AC4830" i="1"/>
  <c r="AC4831" i="1"/>
  <c r="AC4832" i="1"/>
  <c r="AC4833" i="1"/>
  <c r="AC4834" i="1"/>
  <c r="AC4835" i="1"/>
  <c r="AC4836" i="1"/>
  <c r="AC4837" i="1"/>
  <c r="AC4838" i="1"/>
  <c r="AC4839" i="1"/>
  <c r="AC4840" i="1"/>
  <c r="AC4841" i="1"/>
  <c r="AC4842" i="1"/>
  <c r="AC4843" i="1"/>
  <c r="AC4844" i="1"/>
  <c r="AC4845" i="1"/>
  <c r="AC4846" i="1"/>
  <c r="AC4847" i="1"/>
  <c r="AC4848" i="1"/>
  <c r="AC4849" i="1"/>
  <c r="AC4850" i="1"/>
  <c r="AC4851" i="1"/>
  <c r="AC4852" i="1"/>
  <c r="AC4853" i="1"/>
  <c r="AC4854" i="1"/>
  <c r="AC4855" i="1"/>
  <c r="AC4856" i="1"/>
  <c r="AC4857" i="1"/>
  <c r="AC4858" i="1"/>
  <c r="AC4859" i="1"/>
  <c r="AC4860" i="1"/>
  <c r="AC4861" i="1"/>
  <c r="AC4862" i="1"/>
  <c r="AC4863" i="1"/>
  <c r="AC4864" i="1"/>
  <c r="AC4865" i="1"/>
  <c r="AC4866" i="1"/>
  <c r="AC4867" i="1"/>
  <c r="AC4868" i="1"/>
  <c r="AC4869" i="1"/>
  <c r="AC4870" i="1"/>
  <c r="AC4871" i="1"/>
  <c r="AC4872" i="1"/>
  <c r="AC4873" i="1"/>
  <c r="AC4874" i="1"/>
  <c r="AC4875" i="1"/>
  <c r="AC4876" i="1"/>
  <c r="AC4877" i="1"/>
  <c r="AC4878" i="1"/>
  <c r="AC4879" i="1"/>
  <c r="AC4880" i="1"/>
  <c r="AC4881" i="1"/>
  <c r="AC4882" i="1"/>
  <c r="AC4883" i="1"/>
  <c r="AC4884" i="1"/>
  <c r="AC4885" i="1"/>
  <c r="AC4886" i="1"/>
  <c r="AC4887" i="1"/>
  <c r="AC4888" i="1"/>
  <c r="AC4889" i="1"/>
  <c r="AC4890" i="1"/>
  <c r="AC4891" i="1"/>
  <c r="AC4892" i="1"/>
  <c r="AC4893" i="1"/>
  <c r="AC4894" i="1"/>
  <c r="AC4895" i="1"/>
  <c r="AC4896" i="1"/>
  <c r="AC4897" i="1"/>
  <c r="AC4898" i="1"/>
  <c r="AC4899" i="1"/>
  <c r="AC4900" i="1"/>
  <c r="AC4901" i="1"/>
  <c r="AC4902" i="1"/>
  <c r="AC4903" i="1"/>
  <c r="AC4904" i="1"/>
  <c r="AC4905" i="1"/>
  <c r="AC4906" i="1"/>
  <c r="AC4907" i="1"/>
  <c r="AC4908" i="1"/>
  <c r="AC4909" i="1"/>
  <c r="AC4910" i="1"/>
  <c r="AC4911" i="1"/>
  <c r="AC4912" i="1"/>
  <c r="AC4913" i="1"/>
  <c r="AC4914" i="1"/>
  <c r="AC4915" i="1"/>
  <c r="AC4916" i="1"/>
  <c r="AC4917" i="1"/>
  <c r="AC4918" i="1"/>
  <c r="AC4919" i="1"/>
  <c r="AC4920" i="1"/>
  <c r="AC4921" i="1"/>
  <c r="AC4922" i="1"/>
  <c r="AC4923" i="1"/>
  <c r="AC4924" i="1"/>
  <c r="AC4925" i="1"/>
  <c r="AC4926" i="1"/>
  <c r="AC4927" i="1"/>
  <c r="AC4928" i="1"/>
  <c r="AC4929" i="1"/>
  <c r="AC4930" i="1"/>
  <c r="AC4931" i="1"/>
  <c r="AC4932" i="1"/>
  <c r="AC4933" i="1"/>
  <c r="AC4934" i="1"/>
  <c r="AC4935" i="1"/>
  <c r="AC4936" i="1"/>
  <c r="AC4937" i="1"/>
  <c r="AC4938" i="1"/>
  <c r="AC4939" i="1"/>
  <c r="AC4940" i="1"/>
  <c r="AC4941" i="1"/>
  <c r="AC4942" i="1"/>
  <c r="AC4943" i="1"/>
  <c r="AC4944" i="1"/>
  <c r="AC4945" i="1"/>
  <c r="AC4946" i="1"/>
  <c r="AC4947" i="1"/>
  <c r="AC4948" i="1"/>
  <c r="AC4949" i="1"/>
  <c r="AC4950" i="1"/>
  <c r="AC4951" i="1"/>
  <c r="AC4952" i="1"/>
  <c r="AC4953" i="1"/>
  <c r="AC4954" i="1"/>
  <c r="AC4955" i="1"/>
  <c r="AC4956" i="1"/>
  <c r="AC4957" i="1"/>
  <c r="AC4958" i="1"/>
  <c r="AC4959" i="1"/>
  <c r="AC4960" i="1"/>
  <c r="AC4961" i="1"/>
  <c r="AC4962" i="1"/>
  <c r="AC4963" i="1"/>
  <c r="AC4964" i="1"/>
  <c r="AC4965" i="1"/>
  <c r="AC4966" i="1"/>
  <c r="AC4967" i="1"/>
  <c r="AC4968" i="1"/>
  <c r="AC4969" i="1"/>
  <c r="AC4970" i="1"/>
  <c r="AC4971" i="1"/>
  <c r="AC4972" i="1"/>
  <c r="AC4973" i="1"/>
  <c r="AC4974" i="1"/>
  <c r="AC4975" i="1"/>
  <c r="AC4976" i="1"/>
  <c r="AC4977" i="1"/>
  <c r="AC4978" i="1"/>
  <c r="AC4979" i="1"/>
  <c r="AC4980" i="1"/>
  <c r="AC4981" i="1"/>
  <c r="AC4982" i="1"/>
  <c r="AC4983" i="1"/>
  <c r="AC4984" i="1"/>
  <c r="AC4985" i="1"/>
  <c r="AC4986" i="1"/>
  <c r="AC4987" i="1"/>
  <c r="AC4988" i="1"/>
  <c r="AC4989" i="1"/>
  <c r="AC4990" i="1"/>
  <c r="AC4991" i="1"/>
  <c r="AC4992" i="1"/>
  <c r="AC4993" i="1"/>
  <c r="AC4994" i="1"/>
  <c r="AC4995" i="1"/>
  <c r="AC4996" i="1"/>
  <c r="AC4997" i="1"/>
  <c r="AC4998" i="1"/>
  <c r="AC4999" i="1"/>
  <c r="AC5000" i="1"/>
  <c r="AC5001" i="1"/>
  <c r="AC5002" i="1"/>
  <c r="AC5003" i="1"/>
  <c r="AC5004" i="1"/>
  <c r="AC5005" i="1"/>
  <c r="AC5006" i="1"/>
  <c r="AC5007" i="1"/>
  <c r="AC5008" i="1"/>
  <c r="AC5009" i="1"/>
  <c r="AC5010" i="1"/>
  <c r="AC5011" i="1"/>
  <c r="AC5012" i="1"/>
  <c r="AC5013" i="1"/>
  <c r="AC5014" i="1"/>
  <c r="AC5015" i="1"/>
  <c r="AC5016" i="1"/>
  <c r="AC5017" i="1"/>
  <c r="AC5018" i="1"/>
  <c r="AC5019" i="1"/>
  <c r="AC5020" i="1"/>
  <c r="AC5021" i="1"/>
  <c r="AC5022" i="1"/>
  <c r="AC5023" i="1"/>
  <c r="AC5024" i="1"/>
  <c r="AC5025" i="1"/>
  <c r="AC5026" i="1"/>
  <c r="AC5027" i="1"/>
  <c r="AC5028" i="1"/>
  <c r="AC5029" i="1"/>
  <c r="AC5030" i="1"/>
  <c r="AC5031" i="1"/>
  <c r="AC5032" i="1"/>
  <c r="AC5033" i="1"/>
  <c r="AC5034" i="1"/>
  <c r="AC5035" i="1"/>
  <c r="AC5036" i="1"/>
  <c r="AC5037" i="1"/>
  <c r="AC5038" i="1"/>
  <c r="AC5039" i="1"/>
  <c r="AC5040" i="1"/>
  <c r="AC5041" i="1"/>
  <c r="AC5042" i="1"/>
  <c r="AC5043" i="1"/>
  <c r="AC5044" i="1"/>
  <c r="AC5045" i="1"/>
  <c r="AC5046" i="1"/>
  <c r="AC5047" i="1"/>
  <c r="AC5048" i="1"/>
  <c r="AC5049" i="1"/>
  <c r="AC5050" i="1"/>
  <c r="AC5051" i="1"/>
  <c r="AC5052" i="1"/>
  <c r="AC5053" i="1"/>
  <c r="AC5054" i="1"/>
  <c r="AC5055" i="1"/>
  <c r="AC5056" i="1"/>
  <c r="AC5057" i="1"/>
  <c r="AC5058" i="1"/>
  <c r="AC5059" i="1"/>
  <c r="AC5060" i="1"/>
  <c r="AC5061" i="1"/>
  <c r="AC5062" i="1"/>
  <c r="AC5063" i="1"/>
  <c r="AC5064" i="1"/>
  <c r="AC5065" i="1"/>
  <c r="AC5066" i="1"/>
  <c r="AC5067" i="1"/>
  <c r="AC5068" i="1"/>
  <c r="AC5069" i="1"/>
  <c r="AC5070" i="1"/>
  <c r="AC5071" i="1"/>
  <c r="AC5072" i="1"/>
  <c r="AC5073" i="1"/>
  <c r="AC5074" i="1"/>
  <c r="AC5075" i="1"/>
  <c r="AC5076" i="1"/>
  <c r="AC5077" i="1"/>
  <c r="AC5078" i="1"/>
  <c r="AC5079" i="1"/>
  <c r="AC5080" i="1"/>
  <c r="AC5081" i="1"/>
  <c r="AC5082" i="1"/>
  <c r="AC5083" i="1"/>
  <c r="AC5084" i="1"/>
  <c r="AC5085" i="1"/>
  <c r="AC5086" i="1"/>
  <c r="AC5087" i="1"/>
  <c r="AC5088" i="1"/>
  <c r="AC5089" i="1"/>
  <c r="AC5090" i="1"/>
  <c r="AC5091" i="1"/>
  <c r="AC5092" i="1"/>
  <c r="AC5093" i="1"/>
  <c r="AC5094" i="1"/>
  <c r="AC5095" i="1"/>
  <c r="AC5096" i="1"/>
  <c r="AC5097" i="1"/>
  <c r="AC5098" i="1"/>
  <c r="AC5099" i="1"/>
  <c r="AC5100" i="1"/>
  <c r="AC5101" i="1"/>
  <c r="AC5102" i="1"/>
  <c r="AC5103" i="1"/>
  <c r="AC5104" i="1"/>
  <c r="AC5105" i="1"/>
  <c r="AC5106" i="1"/>
  <c r="AC5107" i="1"/>
  <c r="AC5108" i="1"/>
  <c r="AC5109" i="1"/>
  <c r="AC5110" i="1"/>
  <c r="AC5111" i="1"/>
  <c r="AC5112" i="1"/>
  <c r="AC5113" i="1"/>
  <c r="AC5114" i="1"/>
  <c r="AC5115" i="1"/>
  <c r="AC5116" i="1"/>
  <c r="AC5117" i="1"/>
  <c r="AC5118" i="1"/>
  <c r="AC5119" i="1"/>
  <c r="AC5120" i="1"/>
  <c r="AC5121" i="1"/>
  <c r="AC5122" i="1"/>
  <c r="AC5123" i="1"/>
  <c r="AC5124" i="1"/>
  <c r="AC5125" i="1"/>
  <c r="AC5126" i="1"/>
  <c r="AC5127" i="1"/>
  <c r="AC5128" i="1"/>
  <c r="AC5129" i="1"/>
  <c r="AC5130" i="1"/>
  <c r="AC5131" i="1"/>
  <c r="AC5132" i="1"/>
  <c r="AC5133" i="1"/>
  <c r="AC5134" i="1"/>
  <c r="AC5135" i="1"/>
  <c r="AC5136" i="1"/>
  <c r="AC5137" i="1"/>
  <c r="AC5138" i="1"/>
  <c r="AC5139" i="1"/>
  <c r="AC5140" i="1"/>
  <c r="AC5141" i="1"/>
  <c r="AC5142" i="1"/>
  <c r="AC5143" i="1"/>
  <c r="AC5144" i="1"/>
  <c r="AC5145" i="1"/>
  <c r="AC5146" i="1"/>
  <c r="AC5147" i="1"/>
  <c r="AC5148" i="1"/>
  <c r="AC5149" i="1"/>
  <c r="AC5150" i="1"/>
  <c r="AC5151" i="1"/>
  <c r="AC5152" i="1"/>
  <c r="AC5153" i="1"/>
  <c r="AC5154" i="1"/>
  <c r="AC5155" i="1"/>
  <c r="AC5156" i="1"/>
  <c r="AC5157" i="1"/>
  <c r="AC5158" i="1"/>
  <c r="AC5159" i="1"/>
  <c r="AC5160" i="1"/>
  <c r="AC5161" i="1"/>
  <c r="AC5162" i="1"/>
  <c r="AC5163" i="1"/>
  <c r="AC5164" i="1"/>
  <c r="AC5165" i="1"/>
  <c r="AC5166" i="1"/>
  <c r="AC5167" i="1"/>
  <c r="AC5168" i="1"/>
  <c r="AC5169" i="1"/>
  <c r="AC5170" i="1"/>
  <c r="AC5171" i="1"/>
  <c r="AC5172" i="1"/>
  <c r="AC5173" i="1"/>
  <c r="AC5174" i="1"/>
  <c r="AC5175" i="1"/>
  <c r="AC5176" i="1"/>
  <c r="AC5177" i="1"/>
  <c r="AC5178" i="1"/>
  <c r="AC5179" i="1"/>
  <c r="AC5180" i="1"/>
  <c r="AC5181" i="1"/>
  <c r="AC5182" i="1"/>
  <c r="AC5183" i="1"/>
  <c r="AC5184" i="1"/>
  <c r="AC5185" i="1"/>
  <c r="AC5186" i="1"/>
  <c r="AC5187" i="1"/>
  <c r="AC5188" i="1"/>
  <c r="AC5189" i="1"/>
  <c r="AC5190" i="1"/>
  <c r="AC5191" i="1"/>
  <c r="AC5192" i="1"/>
  <c r="AC5193" i="1"/>
  <c r="AC5194" i="1"/>
  <c r="AC5195" i="1"/>
  <c r="AC5196" i="1"/>
  <c r="AC5197" i="1"/>
  <c r="AC5198" i="1"/>
  <c r="AC5199" i="1"/>
  <c r="AC5200" i="1"/>
  <c r="AC5201" i="1"/>
  <c r="AC5202" i="1"/>
  <c r="AC5203" i="1"/>
  <c r="AC5204" i="1"/>
  <c r="AC5205" i="1"/>
  <c r="AC5206" i="1"/>
  <c r="AC5207" i="1"/>
  <c r="AC5208" i="1"/>
  <c r="AC5209" i="1"/>
  <c r="AC5210" i="1"/>
  <c r="AC5211" i="1"/>
  <c r="AC5212" i="1"/>
  <c r="AC5213" i="1"/>
  <c r="AC5214" i="1"/>
  <c r="AC5215" i="1"/>
  <c r="AC5216" i="1"/>
  <c r="AC5217" i="1"/>
  <c r="AC5218" i="1"/>
  <c r="AC5219" i="1"/>
  <c r="AC5220" i="1"/>
  <c r="AC5221" i="1"/>
  <c r="AC5222" i="1"/>
  <c r="AC5223" i="1"/>
  <c r="AC5224" i="1"/>
  <c r="AC5225" i="1"/>
  <c r="AC5226" i="1"/>
  <c r="AC5227" i="1"/>
  <c r="AC5228" i="1"/>
  <c r="AC5229" i="1"/>
  <c r="AC5230" i="1"/>
  <c r="AC5231" i="1"/>
  <c r="AC5232" i="1"/>
  <c r="AC5233" i="1"/>
  <c r="AC5234" i="1"/>
  <c r="AC5235" i="1"/>
  <c r="AC5236" i="1"/>
  <c r="AC5237" i="1"/>
  <c r="AC5238" i="1"/>
  <c r="AC5239" i="1"/>
  <c r="AC5240" i="1"/>
  <c r="AC5241" i="1"/>
  <c r="AC5242" i="1"/>
  <c r="AC5243" i="1"/>
  <c r="AC5244" i="1"/>
  <c r="AC5245" i="1"/>
  <c r="AC5246" i="1"/>
  <c r="AC5247" i="1"/>
  <c r="AC5248" i="1"/>
  <c r="AC5249" i="1"/>
  <c r="AC5250" i="1"/>
  <c r="AC5251" i="1"/>
  <c r="AC5252" i="1"/>
  <c r="AC5253" i="1"/>
  <c r="AC5254" i="1"/>
  <c r="AC5255" i="1"/>
  <c r="AC5256" i="1"/>
  <c r="AC5257" i="1"/>
  <c r="AC5258" i="1"/>
  <c r="AC5259" i="1"/>
  <c r="AC5260" i="1"/>
  <c r="AC5261" i="1"/>
  <c r="AC5262" i="1"/>
  <c r="AC5263" i="1"/>
  <c r="AC5264" i="1"/>
  <c r="AC5265" i="1"/>
  <c r="AC5266" i="1"/>
  <c r="AC5267" i="1"/>
  <c r="AC5268" i="1"/>
  <c r="AC5269" i="1"/>
  <c r="AC5270" i="1"/>
  <c r="AC5271" i="1"/>
  <c r="AC5272" i="1"/>
  <c r="AC5273" i="1"/>
  <c r="AC5274" i="1"/>
  <c r="AC5275" i="1"/>
  <c r="AC5276" i="1"/>
  <c r="AC5277" i="1"/>
  <c r="AC5278" i="1"/>
  <c r="AC5279" i="1"/>
  <c r="AC5280" i="1"/>
  <c r="AC5281" i="1"/>
  <c r="AC5282" i="1"/>
  <c r="AC5283" i="1"/>
  <c r="AC5284" i="1"/>
  <c r="AC5285" i="1"/>
  <c r="AC5286" i="1"/>
  <c r="AC5287" i="1"/>
  <c r="AC5288" i="1"/>
  <c r="AC5289" i="1"/>
  <c r="AC5290" i="1"/>
  <c r="AC5291" i="1"/>
  <c r="AC5292" i="1"/>
  <c r="AC5293" i="1"/>
  <c r="AC5294" i="1"/>
  <c r="AC5295" i="1"/>
  <c r="AC5296" i="1"/>
  <c r="AC5297" i="1"/>
  <c r="AC5298" i="1"/>
  <c r="AC5299" i="1"/>
  <c r="AC5300" i="1"/>
  <c r="AC5301" i="1"/>
  <c r="AC5302" i="1"/>
  <c r="AC5303" i="1"/>
  <c r="AC5304" i="1"/>
  <c r="AC5305" i="1"/>
  <c r="AC5306" i="1"/>
  <c r="AC5307" i="1"/>
  <c r="AC5308" i="1"/>
  <c r="AC5309" i="1"/>
  <c r="AC5310" i="1"/>
  <c r="AC5311" i="1"/>
  <c r="AC5312" i="1"/>
  <c r="AC5313" i="1"/>
  <c r="AC5314" i="1"/>
  <c r="AC5315" i="1"/>
  <c r="AC5316" i="1"/>
  <c r="AC5317" i="1"/>
  <c r="AC5318" i="1"/>
  <c r="AC5319" i="1"/>
  <c r="AC5320" i="1"/>
  <c r="AC5321" i="1"/>
  <c r="AC5322" i="1"/>
  <c r="AC5323" i="1"/>
  <c r="AC5324" i="1"/>
  <c r="AC5325" i="1"/>
  <c r="AC5326" i="1"/>
  <c r="AC5327" i="1"/>
  <c r="AC5328" i="1"/>
  <c r="AC5329" i="1"/>
  <c r="AC5330" i="1"/>
  <c r="AC5331" i="1"/>
  <c r="AC5332" i="1"/>
  <c r="AC5333" i="1"/>
  <c r="AC5334" i="1"/>
  <c r="AC5335" i="1"/>
  <c r="AC5336" i="1"/>
  <c r="AC5337" i="1"/>
  <c r="AC5338" i="1"/>
  <c r="AC5339" i="1"/>
  <c r="AC5340" i="1"/>
  <c r="AC5341" i="1"/>
  <c r="AC5342" i="1"/>
  <c r="AC5343" i="1"/>
  <c r="AC5344" i="1"/>
  <c r="AC5345" i="1"/>
  <c r="AC5346" i="1"/>
  <c r="AC5347" i="1"/>
  <c r="AC5348" i="1"/>
  <c r="AC5349" i="1"/>
  <c r="AC5350" i="1"/>
  <c r="AC5351" i="1"/>
  <c r="AC5352" i="1"/>
  <c r="AC5353" i="1"/>
  <c r="AC5354" i="1"/>
  <c r="AC5355" i="1"/>
  <c r="AC5356" i="1"/>
  <c r="AC5357" i="1"/>
  <c r="AC5358" i="1"/>
  <c r="AC5359" i="1"/>
  <c r="AC5360" i="1"/>
  <c r="AC5361" i="1"/>
  <c r="AC5362" i="1"/>
  <c r="AC5363" i="1"/>
  <c r="AC5364" i="1"/>
  <c r="AC5365" i="1"/>
  <c r="AC5366" i="1"/>
  <c r="AC5367" i="1"/>
  <c r="AC5368" i="1"/>
  <c r="AC5369" i="1"/>
  <c r="AC5370" i="1"/>
  <c r="AC5371" i="1"/>
  <c r="AC5372" i="1"/>
  <c r="AC5373" i="1"/>
  <c r="AC5374" i="1"/>
  <c r="AC5375" i="1"/>
  <c r="AC5376" i="1"/>
  <c r="AC5377" i="1"/>
  <c r="AC5378" i="1"/>
  <c r="AC5379" i="1"/>
  <c r="AC5380" i="1"/>
  <c r="AC5381" i="1"/>
  <c r="AC5382" i="1"/>
  <c r="AC5383" i="1"/>
  <c r="AC5384" i="1"/>
  <c r="AC5385" i="1"/>
  <c r="AC5386" i="1"/>
  <c r="AC5387" i="1"/>
  <c r="AC5388" i="1"/>
  <c r="AC5389" i="1"/>
  <c r="AC5390" i="1"/>
  <c r="AC5391" i="1"/>
  <c r="AC5392" i="1"/>
  <c r="AC5393" i="1"/>
  <c r="AC5394" i="1"/>
  <c r="AC5395" i="1"/>
  <c r="AC5396" i="1"/>
  <c r="AC5397" i="1"/>
  <c r="AC5398" i="1"/>
  <c r="AC5399" i="1"/>
  <c r="AC5400" i="1"/>
  <c r="AC5401" i="1"/>
  <c r="AC5402" i="1"/>
  <c r="AC5403" i="1"/>
  <c r="AC5404" i="1"/>
  <c r="AC5405" i="1"/>
  <c r="AC5406" i="1"/>
  <c r="AC5407" i="1"/>
  <c r="AC5408" i="1"/>
  <c r="AC5409" i="1"/>
  <c r="AC5410" i="1"/>
  <c r="AC5411" i="1"/>
  <c r="AC5412" i="1"/>
  <c r="AC5413" i="1"/>
  <c r="AC5414" i="1"/>
  <c r="AC5415" i="1"/>
  <c r="AC5416" i="1"/>
  <c r="AC5417" i="1"/>
  <c r="AC5418" i="1"/>
  <c r="AC5419" i="1"/>
  <c r="AC5420" i="1"/>
  <c r="AC5421" i="1"/>
  <c r="AC5422" i="1"/>
  <c r="AC5423" i="1"/>
  <c r="AC5424" i="1"/>
  <c r="AC5425" i="1"/>
  <c r="AC5426" i="1"/>
  <c r="AC5427" i="1"/>
  <c r="AC5428" i="1"/>
  <c r="AC5429" i="1"/>
  <c r="AC5430" i="1"/>
  <c r="AC5431" i="1"/>
  <c r="AC5432" i="1"/>
  <c r="AC5433" i="1"/>
  <c r="AC5434" i="1"/>
  <c r="AC5435" i="1"/>
  <c r="AC5436" i="1"/>
  <c r="AC5437" i="1"/>
  <c r="AC5438" i="1"/>
  <c r="AC5439" i="1"/>
  <c r="AC5440" i="1"/>
  <c r="AC5441" i="1"/>
  <c r="AC5442" i="1"/>
  <c r="AC5443" i="1"/>
  <c r="AC5444" i="1"/>
  <c r="AC5445" i="1"/>
  <c r="AC5446" i="1"/>
  <c r="AC5447" i="1"/>
  <c r="AC5448" i="1"/>
  <c r="AC5449" i="1"/>
  <c r="AC5450" i="1"/>
  <c r="AC5451" i="1"/>
  <c r="AC5452" i="1"/>
  <c r="AC5453" i="1"/>
  <c r="AC5454" i="1"/>
  <c r="AC5455" i="1"/>
  <c r="AC5456" i="1"/>
  <c r="AC5457" i="1"/>
  <c r="AC5458" i="1"/>
  <c r="AC5459" i="1"/>
  <c r="AC5460" i="1"/>
  <c r="AC5461" i="1"/>
  <c r="AC5462" i="1"/>
  <c r="AC5463" i="1"/>
  <c r="AC5464" i="1"/>
  <c r="AC5465" i="1"/>
  <c r="AC5466" i="1"/>
  <c r="AC5467" i="1"/>
  <c r="AC5468" i="1"/>
  <c r="AC5469" i="1"/>
  <c r="AC5470" i="1"/>
  <c r="AC5471" i="1"/>
  <c r="AC5472" i="1"/>
  <c r="AC5473" i="1"/>
  <c r="AC5474" i="1"/>
  <c r="AC5475" i="1"/>
  <c r="AC5476" i="1"/>
  <c r="AC5477" i="1"/>
  <c r="AC5478" i="1"/>
  <c r="AC5479" i="1"/>
  <c r="AC5480" i="1"/>
  <c r="AC5481" i="1"/>
  <c r="AC5482" i="1"/>
  <c r="AC5483" i="1"/>
  <c r="AC5484" i="1"/>
  <c r="AC5485" i="1"/>
  <c r="AC5486" i="1"/>
  <c r="AC5487" i="1"/>
  <c r="AC5488" i="1"/>
  <c r="AC5489" i="1"/>
  <c r="AC5490" i="1"/>
  <c r="AC5491" i="1"/>
  <c r="AC5492" i="1"/>
  <c r="AC5493" i="1"/>
  <c r="AC5494" i="1"/>
  <c r="AC5495" i="1"/>
  <c r="AC5496" i="1"/>
  <c r="AC5497" i="1"/>
  <c r="AC5498" i="1"/>
  <c r="AC5499" i="1"/>
  <c r="AC5500" i="1"/>
  <c r="AC5501" i="1"/>
  <c r="AC5502" i="1"/>
  <c r="AC5503" i="1"/>
  <c r="AC5504" i="1"/>
  <c r="AC5505" i="1"/>
  <c r="AC5506" i="1"/>
  <c r="AC5507" i="1"/>
  <c r="AC5508" i="1"/>
  <c r="AC5509" i="1"/>
  <c r="AC5510" i="1"/>
  <c r="AC5511" i="1"/>
  <c r="AC5512" i="1"/>
  <c r="AC5513" i="1"/>
  <c r="AC5514" i="1"/>
  <c r="AC5515" i="1"/>
  <c r="AC5516" i="1"/>
  <c r="AC5517" i="1"/>
  <c r="AC5518" i="1"/>
  <c r="AC5519" i="1"/>
  <c r="AC5520" i="1"/>
  <c r="AC5521" i="1"/>
  <c r="AC5522" i="1"/>
  <c r="AC5523" i="1"/>
  <c r="AC5524" i="1"/>
  <c r="AC5525" i="1"/>
  <c r="AC5526" i="1"/>
  <c r="AC5527" i="1"/>
  <c r="AC5528" i="1"/>
  <c r="AC5529" i="1"/>
  <c r="AC5530" i="1"/>
  <c r="AC5531" i="1"/>
  <c r="AC5532" i="1"/>
  <c r="AC5533" i="1"/>
  <c r="AC5534" i="1"/>
  <c r="AC5535" i="1"/>
  <c r="AC5536" i="1"/>
  <c r="AC5537" i="1"/>
  <c r="AC5538" i="1"/>
  <c r="AC5539" i="1"/>
  <c r="AC5540" i="1"/>
  <c r="AC5541" i="1"/>
  <c r="AC5542" i="1"/>
  <c r="AC5543" i="1"/>
  <c r="AC5544" i="1"/>
  <c r="AC5545" i="1"/>
  <c r="AC5546" i="1"/>
  <c r="AC5547" i="1"/>
  <c r="AC5548" i="1"/>
  <c r="AC5549" i="1"/>
  <c r="AC5550" i="1"/>
  <c r="AC5551" i="1"/>
  <c r="AC5552" i="1"/>
  <c r="AC5553" i="1"/>
  <c r="AC5554" i="1"/>
  <c r="AC5555" i="1"/>
  <c r="AC5556" i="1"/>
  <c r="AC5557" i="1"/>
  <c r="AC5558" i="1"/>
  <c r="AC5559" i="1"/>
  <c r="AC5560" i="1"/>
  <c r="AC5561" i="1"/>
  <c r="AC5562" i="1"/>
  <c r="AC5563" i="1"/>
  <c r="AC5564" i="1"/>
  <c r="AC5565" i="1"/>
  <c r="AC5566" i="1"/>
  <c r="AC5567" i="1"/>
  <c r="AC5568" i="1"/>
  <c r="AC5569" i="1"/>
  <c r="AC5570" i="1"/>
  <c r="AC5571" i="1"/>
  <c r="AC5572" i="1"/>
  <c r="AC5573" i="1"/>
  <c r="AC5574" i="1"/>
  <c r="AC5575" i="1"/>
  <c r="AC5576" i="1"/>
  <c r="AC5577" i="1"/>
  <c r="AC5578" i="1"/>
  <c r="AC5579" i="1"/>
  <c r="AC5580" i="1"/>
  <c r="AC5581" i="1"/>
  <c r="AC5582" i="1"/>
  <c r="AC5583" i="1"/>
  <c r="AC5584" i="1"/>
  <c r="AC5585" i="1"/>
  <c r="AC5586" i="1"/>
  <c r="AC5587" i="1"/>
  <c r="AC5588" i="1"/>
  <c r="AC5589" i="1"/>
  <c r="AC5590" i="1"/>
  <c r="AC5591" i="1"/>
  <c r="AC5592" i="1"/>
  <c r="AC5593" i="1"/>
  <c r="AC5594" i="1"/>
  <c r="AC5595" i="1"/>
  <c r="AC5596" i="1"/>
  <c r="AC5597" i="1"/>
  <c r="AC5598" i="1"/>
  <c r="AC5599" i="1"/>
  <c r="AC5600" i="1"/>
  <c r="AC5601" i="1"/>
  <c r="AC5602" i="1"/>
  <c r="AC5603" i="1"/>
  <c r="AC5604" i="1"/>
  <c r="AC5605" i="1"/>
  <c r="AC5606" i="1"/>
  <c r="AC5607" i="1"/>
  <c r="AC5608" i="1"/>
  <c r="AC5609" i="1"/>
  <c r="AC5610" i="1"/>
  <c r="AC5611" i="1"/>
  <c r="AC5612" i="1"/>
  <c r="AC5613" i="1"/>
  <c r="AC5614" i="1"/>
  <c r="AC5615" i="1"/>
  <c r="AC5616" i="1"/>
  <c r="AC5617" i="1"/>
  <c r="AC5618" i="1"/>
  <c r="AC5619" i="1"/>
  <c r="AC5620" i="1"/>
  <c r="AC5621" i="1"/>
  <c r="AC5622" i="1"/>
  <c r="AC5623" i="1"/>
  <c r="AC5624" i="1"/>
  <c r="AC5625" i="1"/>
  <c r="AC5626" i="1"/>
  <c r="AC5627" i="1"/>
  <c r="AC5628" i="1"/>
  <c r="AC5629" i="1"/>
  <c r="AC5630" i="1"/>
  <c r="AC5631" i="1"/>
  <c r="AC5632" i="1"/>
  <c r="AC5633" i="1"/>
  <c r="AC5634" i="1"/>
  <c r="AC5635" i="1"/>
  <c r="AC5636" i="1"/>
  <c r="AC5637" i="1"/>
  <c r="AC5638" i="1"/>
  <c r="AC5639" i="1"/>
  <c r="AC5640" i="1"/>
  <c r="AC5641" i="1"/>
  <c r="AC5642" i="1"/>
  <c r="AC5643" i="1"/>
  <c r="AC5644" i="1"/>
  <c r="AC5645" i="1"/>
  <c r="AC5646" i="1"/>
  <c r="AC5647" i="1"/>
  <c r="AC5648" i="1"/>
  <c r="AC5649" i="1"/>
  <c r="AC5650" i="1"/>
  <c r="AC5651" i="1"/>
  <c r="AC5652" i="1"/>
  <c r="AC5653" i="1"/>
  <c r="AC5654" i="1"/>
  <c r="AC5655" i="1"/>
  <c r="AC5656" i="1"/>
  <c r="AC5657" i="1"/>
  <c r="AC5658" i="1"/>
  <c r="AC5659" i="1"/>
  <c r="AC5660" i="1"/>
  <c r="AC5661" i="1"/>
  <c r="AC5662" i="1"/>
  <c r="AC5663" i="1"/>
  <c r="AC5664" i="1"/>
  <c r="AC5665" i="1"/>
  <c r="AC5666" i="1"/>
  <c r="AC5667" i="1"/>
  <c r="AC5668" i="1"/>
  <c r="AC5669" i="1"/>
  <c r="AC5670" i="1"/>
  <c r="AC5671" i="1"/>
  <c r="AC5672" i="1"/>
  <c r="AC5673" i="1"/>
  <c r="AC5674" i="1"/>
  <c r="AC5675" i="1"/>
  <c r="AC5676" i="1"/>
  <c r="AC5677" i="1"/>
  <c r="AC5678" i="1"/>
  <c r="AC5679" i="1"/>
  <c r="AC5680" i="1"/>
  <c r="AC5681" i="1"/>
  <c r="AC5682" i="1"/>
  <c r="AC5683" i="1"/>
  <c r="AC5684" i="1"/>
  <c r="AC5685" i="1"/>
  <c r="AC5686" i="1"/>
  <c r="AC5687" i="1"/>
  <c r="AC5688" i="1"/>
  <c r="AC5689" i="1"/>
  <c r="AC5690" i="1"/>
  <c r="AC5691" i="1"/>
  <c r="AC5692" i="1"/>
  <c r="AC5693" i="1"/>
  <c r="AC5694" i="1"/>
  <c r="AC5695" i="1"/>
  <c r="AC5696" i="1"/>
  <c r="AC5697" i="1"/>
  <c r="AC5698" i="1"/>
  <c r="AC5699" i="1"/>
  <c r="AC5700" i="1"/>
  <c r="AC5701" i="1"/>
  <c r="AC5702" i="1"/>
  <c r="AC5703" i="1"/>
  <c r="AC5704" i="1"/>
  <c r="AC5705" i="1"/>
  <c r="AC5706" i="1"/>
  <c r="AC5707" i="1"/>
  <c r="AC5708" i="1"/>
  <c r="AC5709" i="1"/>
  <c r="AC5710" i="1"/>
  <c r="AC5711" i="1"/>
  <c r="AC5712" i="1"/>
  <c r="AC5713" i="1"/>
  <c r="AC5714" i="1"/>
  <c r="AC5715" i="1"/>
  <c r="AC5716" i="1"/>
  <c r="AC5717" i="1"/>
  <c r="AC5718" i="1"/>
  <c r="AC5719" i="1"/>
  <c r="AC5720" i="1"/>
  <c r="AC5721" i="1"/>
  <c r="AC5722" i="1"/>
  <c r="AC5723" i="1"/>
  <c r="AC5724" i="1"/>
  <c r="AC5725" i="1"/>
  <c r="AC5726" i="1"/>
  <c r="AC5727" i="1"/>
  <c r="AC5728" i="1"/>
  <c r="AC5729" i="1"/>
  <c r="AC5730" i="1"/>
  <c r="AC5731" i="1"/>
  <c r="AC5732" i="1"/>
  <c r="AC5733" i="1"/>
  <c r="AC5734" i="1"/>
  <c r="AC5735" i="1"/>
  <c r="AC5736" i="1"/>
  <c r="AC5737" i="1"/>
  <c r="AC5738" i="1"/>
  <c r="AC5739" i="1"/>
  <c r="AC5740" i="1"/>
  <c r="AC5741" i="1"/>
  <c r="AC5742" i="1"/>
  <c r="AC5743" i="1"/>
  <c r="AC5744" i="1"/>
  <c r="AC5745" i="1"/>
  <c r="AC5746" i="1"/>
  <c r="AC5747" i="1"/>
  <c r="AC5748" i="1"/>
  <c r="AC5749" i="1"/>
  <c r="AC5750" i="1"/>
  <c r="AC5751" i="1"/>
  <c r="AC5752" i="1"/>
  <c r="AC5753" i="1"/>
  <c r="AC5754" i="1"/>
  <c r="AC5755" i="1"/>
  <c r="AC5756" i="1"/>
  <c r="AC5757" i="1"/>
  <c r="AC5758" i="1"/>
  <c r="AC5759" i="1"/>
  <c r="AC5760" i="1"/>
  <c r="AC5761" i="1"/>
  <c r="AC5762" i="1"/>
  <c r="AC5763" i="1"/>
  <c r="AC5764" i="1"/>
  <c r="AC5765" i="1"/>
  <c r="AC5766" i="1"/>
  <c r="AC5767" i="1"/>
  <c r="AC5768" i="1"/>
  <c r="AC5769" i="1"/>
  <c r="AC5770" i="1"/>
  <c r="AC5771" i="1"/>
  <c r="AC5772" i="1"/>
  <c r="AC5773" i="1"/>
  <c r="AC5774" i="1"/>
  <c r="AC5775" i="1"/>
  <c r="AC5776" i="1"/>
  <c r="AC5777" i="1"/>
  <c r="AC5778" i="1"/>
  <c r="AC5779" i="1"/>
  <c r="AC5780" i="1"/>
  <c r="AC5781" i="1"/>
  <c r="AC5782" i="1"/>
  <c r="AC5783" i="1"/>
  <c r="AC5784" i="1"/>
  <c r="AC5785" i="1"/>
  <c r="AC5786" i="1"/>
  <c r="AC5787" i="1"/>
  <c r="AC5788" i="1"/>
  <c r="AC5789" i="1"/>
  <c r="AC5790" i="1"/>
  <c r="AC5791" i="1"/>
  <c r="AC5792" i="1"/>
  <c r="AC5793" i="1"/>
  <c r="AC5794" i="1"/>
  <c r="AC5795" i="1"/>
  <c r="AC5796" i="1"/>
  <c r="AC5797" i="1"/>
  <c r="AC5798" i="1"/>
  <c r="AC5799" i="1"/>
  <c r="AC5800" i="1"/>
  <c r="AC5801" i="1"/>
  <c r="AC5802" i="1"/>
  <c r="AC5803" i="1"/>
  <c r="AC5804" i="1"/>
  <c r="AC5805" i="1"/>
  <c r="AC5806" i="1"/>
  <c r="AC5807" i="1"/>
  <c r="AC5808" i="1"/>
  <c r="AC5809" i="1"/>
  <c r="AC5810" i="1"/>
  <c r="AC5811" i="1"/>
  <c r="AC5812" i="1"/>
  <c r="AC5813" i="1"/>
  <c r="AC5814" i="1"/>
  <c r="AC5815" i="1"/>
  <c r="AC5816" i="1"/>
  <c r="AC5817" i="1"/>
  <c r="AC5818" i="1"/>
  <c r="AC5819" i="1"/>
  <c r="AC5820" i="1"/>
  <c r="AC5821" i="1"/>
  <c r="AC5822" i="1"/>
  <c r="AC5823" i="1"/>
  <c r="AC5824" i="1"/>
  <c r="AC5825" i="1"/>
  <c r="AC5826" i="1"/>
  <c r="AC5827" i="1"/>
  <c r="AC5828" i="1"/>
  <c r="AC5829" i="1"/>
  <c r="AC5830" i="1"/>
  <c r="AC5831" i="1"/>
  <c r="AC5832" i="1"/>
  <c r="AC5833" i="1"/>
  <c r="AC5834" i="1"/>
  <c r="AC5835" i="1"/>
  <c r="AC5836" i="1"/>
  <c r="AC5837" i="1"/>
  <c r="AC5838" i="1"/>
  <c r="AC5839" i="1"/>
  <c r="AC5840" i="1"/>
  <c r="AC5841" i="1"/>
  <c r="AC5842" i="1"/>
  <c r="AC5843" i="1"/>
  <c r="AC5844" i="1"/>
  <c r="AC5845" i="1"/>
  <c r="AC5846" i="1"/>
  <c r="AC5847" i="1"/>
  <c r="AC5848" i="1"/>
  <c r="AC5849" i="1"/>
  <c r="AC5850" i="1"/>
  <c r="AC5851" i="1"/>
  <c r="AC5852" i="1"/>
  <c r="AC5853" i="1"/>
  <c r="AC5854" i="1"/>
  <c r="AC5855" i="1"/>
  <c r="AC5856" i="1"/>
  <c r="AC5857" i="1"/>
  <c r="AC5858" i="1"/>
  <c r="AC5859" i="1"/>
  <c r="AC5860" i="1"/>
  <c r="AC5861" i="1"/>
  <c r="AC5862" i="1"/>
  <c r="AC5863" i="1"/>
  <c r="AC5864" i="1"/>
  <c r="AC5865" i="1"/>
  <c r="AC5866" i="1"/>
  <c r="AC5867" i="1"/>
  <c r="AC5868" i="1"/>
  <c r="AC5869" i="1"/>
  <c r="AC5870" i="1"/>
  <c r="AC5871" i="1"/>
  <c r="AC5872" i="1"/>
  <c r="AC5873" i="1"/>
  <c r="AC5874" i="1"/>
  <c r="AC5875" i="1"/>
  <c r="AC5876" i="1"/>
  <c r="AC5877" i="1"/>
  <c r="AC5878" i="1"/>
  <c r="AC5879" i="1"/>
  <c r="AC5880" i="1"/>
  <c r="AC5881" i="1"/>
  <c r="AC5882" i="1"/>
  <c r="AC5883" i="1"/>
  <c r="AC5884" i="1"/>
  <c r="AC5885" i="1"/>
  <c r="AC5886" i="1"/>
  <c r="AC5887" i="1"/>
  <c r="AC5888" i="1"/>
  <c r="AC5889" i="1"/>
  <c r="AC5890" i="1"/>
  <c r="AC5891" i="1"/>
  <c r="AC5892" i="1"/>
  <c r="AC5893" i="1"/>
  <c r="AC5894" i="1"/>
  <c r="AC5895" i="1"/>
  <c r="AC5896" i="1"/>
  <c r="AC5897" i="1"/>
  <c r="AC5898" i="1"/>
  <c r="AC5899" i="1"/>
  <c r="AC5900" i="1"/>
  <c r="AC5901" i="1"/>
  <c r="AC5902" i="1"/>
  <c r="AC5903" i="1"/>
  <c r="AC5904" i="1"/>
  <c r="AC5905" i="1"/>
  <c r="AC5906" i="1"/>
  <c r="AC5907" i="1"/>
  <c r="AC5908" i="1"/>
  <c r="AC5909" i="1"/>
  <c r="AC5910" i="1"/>
  <c r="AC5911" i="1"/>
  <c r="AC5912" i="1"/>
  <c r="AC5913" i="1"/>
  <c r="AC5914" i="1"/>
  <c r="AC5915" i="1"/>
  <c r="AC5916" i="1"/>
  <c r="AC5917" i="1"/>
  <c r="AC5918" i="1"/>
  <c r="AC5919" i="1"/>
  <c r="AC5920" i="1"/>
  <c r="AC5921" i="1"/>
  <c r="AC5922" i="1"/>
  <c r="AC5923" i="1"/>
  <c r="AC5924" i="1"/>
  <c r="AC5925" i="1"/>
  <c r="AC5926" i="1"/>
  <c r="AC5927" i="1"/>
  <c r="AC5928" i="1"/>
  <c r="AC5929" i="1"/>
  <c r="AC5930" i="1"/>
  <c r="AC5931" i="1"/>
  <c r="AC5932" i="1"/>
  <c r="AC5933" i="1"/>
  <c r="AC5934" i="1"/>
  <c r="AC5935" i="1"/>
  <c r="AC5936" i="1"/>
  <c r="AC5937" i="1"/>
  <c r="AC5938" i="1"/>
  <c r="AC5939" i="1"/>
  <c r="AC5940" i="1"/>
  <c r="AC5941" i="1"/>
  <c r="AC5942" i="1"/>
  <c r="AC5943" i="1"/>
  <c r="AC5944" i="1"/>
  <c r="AC5945" i="1"/>
  <c r="AC5946" i="1"/>
  <c r="AC5947" i="1"/>
  <c r="AC5948" i="1"/>
  <c r="AC5949" i="1"/>
  <c r="AC5950" i="1"/>
  <c r="AC5951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5327" i="1"/>
  <c r="AB5328" i="1"/>
  <c r="AB5329" i="1"/>
  <c r="AB5330" i="1"/>
  <c r="AB5331" i="1"/>
  <c r="AB5332" i="1"/>
  <c r="AB5333" i="1"/>
  <c r="AB5334" i="1"/>
  <c r="AB5335" i="1"/>
  <c r="AB5336" i="1"/>
  <c r="AB5337" i="1"/>
  <c r="AB5338" i="1"/>
  <c r="AB5339" i="1"/>
  <c r="AB5340" i="1"/>
  <c r="AB5341" i="1"/>
  <c r="AB5342" i="1"/>
  <c r="AB5343" i="1"/>
  <c r="AB5344" i="1"/>
  <c r="AB5345" i="1"/>
  <c r="AB5346" i="1"/>
  <c r="AB5347" i="1"/>
  <c r="AB5348" i="1"/>
  <c r="AB5349" i="1"/>
  <c r="AB5350" i="1"/>
  <c r="AB5351" i="1"/>
  <c r="AB5352" i="1"/>
  <c r="AB5353" i="1"/>
  <c r="AB5354" i="1"/>
  <c r="AB5355" i="1"/>
  <c r="AB5356" i="1"/>
  <c r="AB5357" i="1"/>
  <c r="AB5358" i="1"/>
  <c r="AB5359" i="1"/>
  <c r="AB5360" i="1"/>
  <c r="AB5361" i="1"/>
  <c r="AB5362" i="1"/>
  <c r="AB5363" i="1"/>
  <c r="AB5364" i="1"/>
  <c r="AB5365" i="1"/>
  <c r="AB5366" i="1"/>
  <c r="AB5367" i="1"/>
  <c r="AB5368" i="1"/>
  <c r="AB5369" i="1"/>
  <c r="AB5370" i="1"/>
  <c r="AB5371" i="1"/>
  <c r="AB5372" i="1"/>
  <c r="AB5373" i="1"/>
  <c r="AB5374" i="1"/>
  <c r="AB5375" i="1"/>
  <c r="AB5376" i="1"/>
  <c r="AB5377" i="1"/>
  <c r="AB5378" i="1"/>
  <c r="AB5379" i="1"/>
  <c r="AB5380" i="1"/>
  <c r="AB5381" i="1"/>
  <c r="AB5382" i="1"/>
  <c r="AB5383" i="1"/>
  <c r="AB5384" i="1"/>
  <c r="AB5385" i="1"/>
  <c r="AB5386" i="1"/>
  <c r="AB5387" i="1"/>
  <c r="AB5388" i="1"/>
  <c r="AB5389" i="1"/>
  <c r="AB5390" i="1"/>
  <c r="AB5391" i="1"/>
  <c r="AB5392" i="1"/>
  <c r="AB5393" i="1"/>
  <c r="AB5394" i="1"/>
  <c r="AB5395" i="1"/>
  <c r="AB5396" i="1"/>
  <c r="AB5397" i="1"/>
  <c r="AB5398" i="1"/>
  <c r="AB5399" i="1"/>
  <c r="AB5400" i="1"/>
  <c r="AB5401" i="1"/>
  <c r="AB5402" i="1"/>
  <c r="AB5403" i="1"/>
  <c r="AB5404" i="1"/>
  <c r="AB5405" i="1"/>
  <c r="AB5406" i="1"/>
  <c r="AB5407" i="1"/>
  <c r="AB5408" i="1"/>
  <c r="AB5409" i="1"/>
  <c r="AB5410" i="1"/>
  <c r="AB5411" i="1"/>
  <c r="AB5412" i="1"/>
  <c r="AB5413" i="1"/>
  <c r="AB5414" i="1"/>
  <c r="AB5415" i="1"/>
  <c r="AB5416" i="1"/>
  <c r="AB5417" i="1"/>
  <c r="AB5418" i="1"/>
  <c r="AB5419" i="1"/>
  <c r="AB5420" i="1"/>
  <c r="AB5421" i="1"/>
  <c r="AB5422" i="1"/>
  <c r="AB5423" i="1"/>
  <c r="AB5424" i="1"/>
  <c r="AB5425" i="1"/>
  <c r="AB5426" i="1"/>
  <c r="AB5427" i="1"/>
  <c r="AB5428" i="1"/>
  <c r="AB5429" i="1"/>
  <c r="AB5430" i="1"/>
  <c r="AB5431" i="1"/>
  <c r="AB5432" i="1"/>
  <c r="AB5433" i="1"/>
  <c r="AB5434" i="1"/>
  <c r="AB5435" i="1"/>
  <c r="AB5436" i="1"/>
  <c r="AB5437" i="1"/>
  <c r="AB5438" i="1"/>
  <c r="AB5439" i="1"/>
  <c r="AB5440" i="1"/>
  <c r="AB5441" i="1"/>
  <c r="AB5442" i="1"/>
  <c r="AB5443" i="1"/>
  <c r="AB5444" i="1"/>
  <c r="AB5445" i="1"/>
  <c r="AB5446" i="1"/>
  <c r="AB5447" i="1"/>
  <c r="AB5448" i="1"/>
  <c r="AB5449" i="1"/>
  <c r="AB5450" i="1"/>
  <c r="AB5451" i="1"/>
  <c r="AB5452" i="1"/>
  <c r="AB5453" i="1"/>
  <c r="AB5454" i="1"/>
  <c r="AB5455" i="1"/>
  <c r="AB5456" i="1"/>
  <c r="AB5457" i="1"/>
  <c r="AB5458" i="1"/>
  <c r="AB5459" i="1"/>
  <c r="AB5460" i="1"/>
  <c r="AB5461" i="1"/>
  <c r="AB5462" i="1"/>
  <c r="AB5463" i="1"/>
  <c r="AB5464" i="1"/>
  <c r="AB5465" i="1"/>
  <c r="AB5466" i="1"/>
  <c r="AB5467" i="1"/>
  <c r="AB5468" i="1"/>
  <c r="AB5469" i="1"/>
  <c r="AB5470" i="1"/>
  <c r="AB5471" i="1"/>
  <c r="AB5472" i="1"/>
  <c r="AB5473" i="1"/>
  <c r="AB5474" i="1"/>
  <c r="AB5475" i="1"/>
  <c r="AB5476" i="1"/>
  <c r="AB5477" i="1"/>
  <c r="AB5478" i="1"/>
  <c r="AB5479" i="1"/>
  <c r="AB5480" i="1"/>
  <c r="AB5481" i="1"/>
  <c r="AB5482" i="1"/>
  <c r="AB5483" i="1"/>
  <c r="AB5484" i="1"/>
  <c r="AB5485" i="1"/>
  <c r="AB5486" i="1"/>
  <c r="AB5487" i="1"/>
  <c r="AB5488" i="1"/>
  <c r="AB5489" i="1"/>
  <c r="AB5490" i="1"/>
  <c r="AB5491" i="1"/>
  <c r="AB5492" i="1"/>
  <c r="AB5493" i="1"/>
  <c r="AB5494" i="1"/>
  <c r="AB5495" i="1"/>
  <c r="AB5496" i="1"/>
  <c r="AB5497" i="1"/>
  <c r="AB5498" i="1"/>
  <c r="AB5499" i="1"/>
  <c r="AB5500" i="1"/>
  <c r="AB5501" i="1"/>
  <c r="AB5502" i="1"/>
  <c r="AB5503" i="1"/>
  <c r="AB5504" i="1"/>
  <c r="AB5505" i="1"/>
  <c r="AB5506" i="1"/>
  <c r="AB5507" i="1"/>
  <c r="AB5508" i="1"/>
  <c r="AB5509" i="1"/>
  <c r="AB5510" i="1"/>
  <c r="AB5511" i="1"/>
  <c r="AB5512" i="1"/>
  <c r="AB5513" i="1"/>
  <c r="AB5514" i="1"/>
  <c r="AB5515" i="1"/>
  <c r="AB5516" i="1"/>
  <c r="AB5517" i="1"/>
  <c r="AB5518" i="1"/>
  <c r="AB5519" i="1"/>
  <c r="AB5520" i="1"/>
  <c r="AB5521" i="1"/>
  <c r="AB5522" i="1"/>
  <c r="AB5523" i="1"/>
  <c r="AB5524" i="1"/>
  <c r="AB5525" i="1"/>
  <c r="AB5526" i="1"/>
  <c r="AB5527" i="1"/>
  <c r="AB5528" i="1"/>
  <c r="AB5529" i="1"/>
  <c r="AB5530" i="1"/>
  <c r="AB5531" i="1"/>
  <c r="AB5532" i="1"/>
  <c r="AB5533" i="1"/>
  <c r="AB5534" i="1"/>
  <c r="AB5535" i="1"/>
  <c r="AB5536" i="1"/>
  <c r="AB5537" i="1"/>
  <c r="AB5538" i="1"/>
  <c r="AB5539" i="1"/>
  <c r="AB5540" i="1"/>
  <c r="AB5541" i="1"/>
  <c r="AB5542" i="1"/>
  <c r="AB5543" i="1"/>
  <c r="AB5544" i="1"/>
  <c r="AB5545" i="1"/>
  <c r="AB5546" i="1"/>
  <c r="AB5547" i="1"/>
  <c r="AB5548" i="1"/>
  <c r="AB5549" i="1"/>
  <c r="AB5550" i="1"/>
  <c r="AB5551" i="1"/>
  <c r="AB5552" i="1"/>
  <c r="AB5553" i="1"/>
  <c r="AB5554" i="1"/>
  <c r="AB5555" i="1"/>
  <c r="AB5556" i="1"/>
  <c r="AB5557" i="1"/>
  <c r="AB5558" i="1"/>
  <c r="AB5559" i="1"/>
  <c r="AB5560" i="1"/>
  <c r="AB5561" i="1"/>
  <c r="AB5562" i="1"/>
  <c r="AB5563" i="1"/>
  <c r="AB5564" i="1"/>
  <c r="AB5565" i="1"/>
  <c r="AB5566" i="1"/>
  <c r="AB5567" i="1"/>
  <c r="AB5568" i="1"/>
  <c r="AB5569" i="1"/>
  <c r="AB5570" i="1"/>
  <c r="AB5571" i="1"/>
  <c r="AB5572" i="1"/>
  <c r="AB5573" i="1"/>
  <c r="AB5574" i="1"/>
  <c r="AB5575" i="1"/>
  <c r="AB5576" i="1"/>
  <c r="AB5577" i="1"/>
  <c r="AB5578" i="1"/>
  <c r="AB5579" i="1"/>
  <c r="AB5580" i="1"/>
  <c r="AB5581" i="1"/>
  <c r="AB5582" i="1"/>
  <c r="AB5583" i="1"/>
  <c r="AB5584" i="1"/>
  <c r="AB5585" i="1"/>
  <c r="AB5586" i="1"/>
  <c r="AB5587" i="1"/>
  <c r="AB5588" i="1"/>
  <c r="AB5589" i="1"/>
  <c r="AB5590" i="1"/>
  <c r="AB5591" i="1"/>
  <c r="AB5592" i="1"/>
  <c r="AB5593" i="1"/>
  <c r="AB5594" i="1"/>
  <c r="AB5595" i="1"/>
  <c r="AB5596" i="1"/>
  <c r="AB5597" i="1"/>
  <c r="AB5598" i="1"/>
  <c r="AB5599" i="1"/>
  <c r="AB5600" i="1"/>
  <c r="AB5601" i="1"/>
  <c r="AB5602" i="1"/>
  <c r="AB5603" i="1"/>
  <c r="AB5604" i="1"/>
  <c r="AB5605" i="1"/>
  <c r="AB5606" i="1"/>
  <c r="AB5607" i="1"/>
  <c r="AB5608" i="1"/>
  <c r="AB5609" i="1"/>
  <c r="AB5610" i="1"/>
  <c r="AB5611" i="1"/>
  <c r="AB5612" i="1"/>
  <c r="AB5613" i="1"/>
  <c r="AB5614" i="1"/>
  <c r="AB5615" i="1"/>
  <c r="AB5616" i="1"/>
  <c r="AB5617" i="1"/>
  <c r="AB5618" i="1"/>
  <c r="AB5619" i="1"/>
  <c r="AB5620" i="1"/>
  <c r="AB5621" i="1"/>
  <c r="AB5622" i="1"/>
  <c r="AB5623" i="1"/>
  <c r="AB5624" i="1"/>
  <c r="AB5625" i="1"/>
  <c r="AB5626" i="1"/>
  <c r="AB5627" i="1"/>
  <c r="AB5628" i="1"/>
  <c r="AB5629" i="1"/>
  <c r="AB5630" i="1"/>
  <c r="AB5631" i="1"/>
  <c r="AB5632" i="1"/>
  <c r="AB5633" i="1"/>
  <c r="AB5634" i="1"/>
  <c r="AB5635" i="1"/>
  <c r="AB5636" i="1"/>
  <c r="AB5637" i="1"/>
  <c r="AB5638" i="1"/>
  <c r="AB5639" i="1"/>
  <c r="AB5640" i="1"/>
  <c r="AB5641" i="1"/>
  <c r="AB5642" i="1"/>
  <c r="AB5643" i="1"/>
  <c r="AB5644" i="1"/>
  <c r="AB5645" i="1"/>
  <c r="AB5646" i="1"/>
  <c r="AB5647" i="1"/>
  <c r="AB5648" i="1"/>
  <c r="AB5649" i="1"/>
  <c r="AB5650" i="1"/>
  <c r="AB5651" i="1"/>
  <c r="AB5652" i="1"/>
  <c r="AB5653" i="1"/>
  <c r="AB5654" i="1"/>
  <c r="AB5655" i="1"/>
  <c r="AB5656" i="1"/>
  <c r="AB5657" i="1"/>
  <c r="AB5658" i="1"/>
  <c r="AB5659" i="1"/>
  <c r="AB5660" i="1"/>
  <c r="AB5661" i="1"/>
  <c r="AB5662" i="1"/>
  <c r="AB5663" i="1"/>
  <c r="AB5664" i="1"/>
  <c r="AB5665" i="1"/>
  <c r="AB5666" i="1"/>
  <c r="AB5667" i="1"/>
  <c r="AB5668" i="1"/>
  <c r="AB5669" i="1"/>
  <c r="AB5670" i="1"/>
  <c r="AB5671" i="1"/>
  <c r="AB5672" i="1"/>
  <c r="AB5673" i="1"/>
  <c r="AB5674" i="1"/>
  <c r="AB5675" i="1"/>
  <c r="AB5676" i="1"/>
  <c r="AB5677" i="1"/>
  <c r="AB5678" i="1"/>
  <c r="AB5679" i="1"/>
  <c r="AB5680" i="1"/>
  <c r="AB5681" i="1"/>
  <c r="AB5682" i="1"/>
  <c r="AB5683" i="1"/>
  <c r="AB5684" i="1"/>
  <c r="AB5685" i="1"/>
  <c r="AB5686" i="1"/>
  <c r="AB5687" i="1"/>
  <c r="AB5688" i="1"/>
  <c r="AB5689" i="1"/>
  <c r="AB5690" i="1"/>
  <c r="AB5691" i="1"/>
  <c r="AB5692" i="1"/>
  <c r="AB5693" i="1"/>
  <c r="AB5694" i="1"/>
  <c r="AB5695" i="1"/>
  <c r="AB5696" i="1"/>
  <c r="AB5697" i="1"/>
  <c r="AB5698" i="1"/>
  <c r="AB5699" i="1"/>
  <c r="AB5700" i="1"/>
  <c r="AB5701" i="1"/>
  <c r="AB5702" i="1"/>
  <c r="AB5703" i="1"/>
  <c r="AB5704" i="1"/>
  <c r="AB5705" i="1"/>
  <c r="AB5706" i="1"/>
  <c r="AB5707" i="1"/>
  <c r="AB5708" i="1"/>
  <c r="AB5709" i="1"/>
  <c r="AB5710" i="1"/>
  <c r="AB5711" i="1"/>
  <c r="AB5712" i="1"/>
  <c r="AB5713" i="1"/>
  <c r="AB5714" i="1"/>
  <c r="AB5715" i="1"/>
  <c r="AB5716" i="1"/>
  <c r="AB5717" i="1"/>
  <c r="AB5718" i="1"/>
  <c r="AB5719" i="1"/>
  <c r="AB5720" i="1"/>
  <c r="AB5721" i="1"/>
  <c r="AB5722" i="1"/>
  <c r="AB5723" i="1"/>
  <c r="AB5724" i="1"/>
  <c r="AB5725" i="1"/>
  <c r="AB5726" i="1"/>
  <c r="AB5727" i="1"/>
  <c r="AB5728" i="1"/>
  <c r="AB5729" i="1"/>
  <c r="AB5730" i="1"/>
  <c r="AB5731" i="1"/>
  <c r="AB5732" i="1"/>
  <c r="AB5733" i="1"/>
  <c r="AB5734" i="1"/>
  <c r="AB5735" i="1"/>
  <c r="AB5736" i="1"/>
  <c r="AB5737" i="1"/>
  <c r="AB5738" i="1"/>
  <c r="AB5739" i="1"/>
  <c r="AB5740" i="1"/>
  <c r="AB5741" i="1"/>
  <c r="AB5742" i="1"/>
  <c r="AB5743" i="1"/>
  <c r="AB5744" i="1"/>
  <c r="AB5745" i="1"/>
  <c r="AB5746" i="1"/>
  <c r="AB5747" i="1"/>
  <c r="AB5748" i="1"/>
  <c r="AB5749" i="1"/>
  <c r="AB5750" i="1"/>
  <c r="AB5751" i="1"/>
  <c r="AB5752" i="1"/>
  <c r="AB5753" i="1"/>
  <c r="AB5754" i="1"/>
  <c r="AB5755" i="1"/>
  <c r="AB5756" i="1"/>
  <c r="AB5757" i="1"/>
  <c r="AB5758" i="1"/>
  <c r="AB5759" i="1"/>
  <c r="AB5760" i="1"/>
  <c r="AB5761" i="1"/>
  <c r="AB5762" i="1"/>
  <c r="AB5763" i="1"/>
  <c r="AB5764" i="1"/>
  <c r="AB5765" i="1"/>
  <c r="AB5766" i="1"/>
  <c r="AB5767" i="1"/>
  <c r="AB5768" i="1"/>
  <c r="AB5769" i="1"/>
  <c r="AB5770" i="1"/>
  <c r="AB5771" i="1"/>
  <c r="AB5772" i="1"/>
  <c r="AB5773" i="1"/>
  <c r="AB5774" i="1"/>
  <c r="AB5775" i="1"/>
  <c r="AB5776" i="1"/>
  <c r="AB5777" i="1"/>
  <c r="AB5778" i="1"/>
  <c r="AB5779" i="1"/>
  <c r="AB5780" i="1"/>
  <c r="AB5781" i="1"/>
  <c r="AB5782" i="1"/>
  <c r="AB5783" i="1"/>
  <c r="AB5784" i="1"/>
  <c r="AB5785" i="1"/>
  <c r="AB5786" i="1"/>
  <c r="AB5787" i="1"/>
  <c r="AB5788" i="1"/>
  <c r="AB5789" i="1"/>
  <c r="AB5790" i="1"/>
  <c r="AB5791" i="1"/>
  <c r="AB5792" i="1"/>
  <c r="AB5793" i="1"/>
  <c r="AB5794" i="1"/>
  <c r="AB5795" i="1"/>
  <c r="AB5796" i="1"/>
  <c r="AB5797" i="1"/>
  <c r="AB5798" i="1"/>
  <c r="AB5799" i="1"/>
  <c r="AB5800" i="1"/>
  <c r="AB5801" i="1"/>
  <c r="AB5802" i="1"/>
  <c r="AB5803" i="1"/>
  <c r="AB5804" i="1"/>
  <c r="AB5805" i="1"/>
  <c r="AB5806" i="1"/>
  <c r="AB5807" i="1"/>
  <c r="AB5808" i="1"/>
  <c r="AB5809" i="1"/>
  <c r="AB5810" i="1"/>
  <c r="AB5811" i="1"/>
  <c r="AB5812" i="1"/>
  <c r="AB5813" i="1"/>
  <c r="AB5814" i="1"/>
  <c r="AB5815" i="1"/>
  <c r="AB5816" i="1"/>
  <c r="AB5817" i="1"/>
  <c r="AB5818" i="1"/>
  <c r="AB5819" i="1"/>
  <c r="AB5820" i="1"/>
  <c r="AB5821" i="1"/>
  <c r="AB5822" i="1"/>
  <c r="AB5823" i="1"/>
  <c r="AB5824" i="1"/>
  <c r="AB5825" i="1"/>
  <c r="AB5826" i="1"/>
  <c r="AB5827" i="1"/>
  <c r="AB5828" i="1"/>
  <c r="AB5829" i="1"/>
  <c r="AB5830" i="1"/>
  <c r="AB5831" i="1"/>
  <c r="AB5832" i="1"/>
  <c r="AB5833" i="1"/>
  <c r="AB5834" i="1"/>
  <c r="AB5835" i="1"/>
  <c r="AB5836" i="1"/>
  <c r="AB5837" i="1"/>
  <c r="AB5838" i="1"/>
  <c r="AB5839" i="1"/>
  <c r="AB5840" i="1"/>
  <c r="AB5841" i="1"/>
  <c r="AB5842" i="1"/>
  <c r="AB5843" i="1"/>
  <c r="AB5844" i="1"/>
  <c r="AB5845" i="1"/>
  <c r="AB5846" i="1"/>
  <c r="AB5847" i="1"/>
  <c r="AB5848" i="1"/>
  <c r="AB5849" i="1"/>
  <c r="AB5850" i="1"/>
  <c r="AB5851" i="1"/>
  <c r="AB5852" i="1"/>
  <c r="AB5853" i="1"/>
  <c r="AB5854" i="1"/>
  <c r="AB5855" i="1"/>
  <c r="AB5856" i="1"/>
  <c r="AB5857" i="1"/>
  <c r="AB5858" i="1"/>
  <c r="AB5859" i="1"/>
  <c r="AB5860" i="1"/>
  <c r="AB5861" i="1"/>
  <c r="AB5862" i="1"/>
  <c r="AB5863" i="1"/>
  <c r="AB5864" i="1"/>
  <c r="AB5865" i="1"/>
  <c r="AB5866" i="1"/>
  <c r="AB5867" i="1"/>
  <c r="AB5868" i="1"/>
  <c r="AB5869" i="1"/>
  <c r="AB5870" i="1"/>
  <c r="AB5871" i="1"/>
  <c r="AB5872" i="1"/>
  <c r="AB5873" i="1"/>
  <c r="AB5874" i="1"/>
  <c r="AB5875" i="1"/>
  <c r="AB5876" i="1"/>
  <c r="AB5877" i="1"/>
  <c r="AB5878" i="1"/>
  <c r="AB5879" i="1"/>
  <c r="AB5880" i="1"/>
  <c r="AB5881" i="1"/>
  <c r="AB5882" i="1"/>
  <c r="AB5883" i="1"/>
  <c r="AB5884" i="1"/>
  <c r="AB5885" i="1"/>
  <c r="AB5886" i="1"/>
  <c r="AB5887" i="1"/>
  <c r="AB5888" i="1"/>
  <c r="AB5889" i="1"/>
  <c r="AB5890" i="1"/>
  <c r="AB5891" i="1"/>
  <c r="AB5892" i="1"/>
  <c r="AB5893" i="1"/>
  <c r="AB5894" i="1"/>
  <c r="AB5895" i="1"/>
  <c r="AB5896" i="1"/>
  <c r="AB5897" i="1"/>
  <c r="AB5898" i="1"/>
  <c r="AB5899" i="1"/>
  <c r="AB5900" i="1"/>
  <c r="AB5901" i="1"/>
  <c r="AB5902" i="1"/>
  <c r="AB5903" i="1"/>
  <c r="AB5904" i="1"/>
  <c r="AB5905" i="1"/>
  <c r="AB5906" i="1"/>
  <c r="AB5907" i="1"/>
  <c r="AB5908" i="1"/>
  <c r="AB5909" i="1"/>
  <c r="AB5910" i="1"/>
  <c r="AB5911" i="1"/>
  <c r="AB5912" i="1"/>
  <c r="AB5913" i="1"/>
  <c r="AB5914" i="1"/>
  <c r="AB5915" i="1"/>
  <c r="AB5916" i="1"/>
  <c r="AB5917" i="1"/>
  <c r="AB5918" i="1"/>
  <c r="AB5919" i="1"/>
  <c r="AB5920" i="1"/>
  <c r="AB5921" i="1"/>
  <c r="AB5922" i="1"/>
  <c r="AB5923" i="1"/>
  <c r="AB5924" i="1"/>
  <c r="AB5925" i="1"/>
  <c r="AB5926" i="1"/>
  <c r="AB5927" i="1"/>
  <c r="AB5928" i="1"/>
  <c r="AB5929" i="1"/>
  <c r="AB5930" i="1"/>
  <c r="AB5931" i="1"/>
  <c r="AB5932" i="1"/>
  <c r="AB5933" i="1"/>
  <c r="AB5934" i="1"/>
  <c r="AB5935" i="1"/>
  <c r="AB5936" i="1"/>
  <c r="AB5937" i="1"/>
  <c r="AB5938" i="1"/>
  <c r="AB5939" i="1"/>
  <c r="AB5940" i="1"/>
  <c r="AB5941" i="1"/>
  <c r="AB5942" i="1"/>
  <c r="AB5943" i="1"/>
  <c r="AB5944" i="1"/>
  <c r="AB5945" i="1"/>
  <c r="AB5946" i="1"/>
  <c r="AB5947" i="1"/>
  <c r="AB5948" i="1"/>
  <c r="AB5949" i="1"/>
  <c r="AB5950" i="1"/>
  <c r="AB5951" i="1"/>
  <c r="X2" i="1" l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U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K29" i="9"/>
  <c r="K30" i="9" s="1"/>
  <c r="K31" i="9" s="1"/>
  <c r="J29" i="9"/>
  <c r="J30" i="9" s="1"/>
  <c r="J31" i="9" s="1"/>
  <c r="I29" i="9"/>
  <c r="I30" i="9" s="1"/>
  <c r="I31" i="9" s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I17" i="9"/>
  <c r="I18" i="9" s="1"/>
  <c r="I19" i="9" s="1"/>
  <c r="J17" i="9"/>
  <c r="J18" i="9" s="1"/>
  <c r="K17" i="9"/>
  <c r="K18" i="9" s="1"/>
  <c r="K19" i="9" s="1"/>
  <c r="K6" i="9"/>
  <c r="K7" i="9" s="1"/>
  <c r="J6" i="9"/>
  <c r="J7" i="9" s="1"/>
  <c r="I6" i="9"/>
  <c r="I7" i="9" s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S3638" i="1" s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S3664" i="1" s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S3949" i="1" s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S3965" i="1" s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S4768" i="1" s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S4796" i="1" s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S4925" i="1" s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S4940" i="1" s="1"/>
  <c r="R4941" i="1"/>
  <c r="S4941" i="1" s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S5053" i="1" s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S5068" i="1" s="1"/>
  <c r="R5069" i="1"/>
  <c r="S5069" i="1" s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S5181" i="1" s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S5196" i="1" s="1"/>
  <c r="R5197" i="1"/>
  <c r="S5197" i="1" s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S5309" i="1" s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S5324" i="1" s="1"/>
  <c r="R5325" i="1"/>
  <c r="S5325" i="1" s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S5437" i="1" s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S5452" i="1" s="1"/>
  <c r="R5453" i="1"/>
  <c r="S5453" i="1" s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S5565" i="1" s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S5580" i="1" s="1"/>
  <c r="R5581" i="1"/>
  <c r="S5581" i="1" s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S5693" i="1" s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S5708" i="1" s="1"/>
  <c r="R5709" i="1"/>
  <c r="S5709" i="1" s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S5821" i="1" s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S5836" i="1" s="1"/>
  <c r="R5837" i="1"/>
  <c r="S5837" i="1" s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S5949" i="1" s="1"/>
  <c r="R5950" i="1"/>
  <c r="R5951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J19" i="9" l="1"/>
  <c r="K8" i="9"/>
  <c r="J8" i="9"/>
  <c r="I8" i="9"/>
  <c r="S5893" i="1"/>
  <c r="S5701" i="1"/>
  <c r="S5493" i="1"/>
  <c r="S5301" i="1"/>
  <c r="S5109" i="1"/>
  <c r="S4933" i="1"/>
  <c r="S4741" i="1"/>
  <c r="S4533" i="1"/>
  <c r="S4325" i="1"/>
  <c r="S4085" i="1"/>
  <c r="S3877" i="1"/>
  <c r="S3669" i="1"/>
  <c r="S3461" i="1"/>
  <c r="S3269" i="1"/>
  <c r="S3045" i="1"/>
  <c r="S2805" i="1"/>
  <c r="S2613" i="1"/>
  <c r="S2421" i="1"/>
  <c r="S2197" i="1"/>
  <c r="S1973" i="1"/>
  <c r="S1781" i="1"/>
  <c r="S1573" i="1"/>
  <c r="S1381" i="1"/>
  <c r="S1173" i="1"/>
  <c r="S981" i="1"/>
  <c r="S725" i="1"/>
  <c r="S485" i="1"/>
  <c r="S309" i="1"/>
  <c r="S181" i="1"/>
  <c r="S5940" i="1"/>
  <c r="S5924" i="1"/>
  <c r="S5908" i="1"/>
  <c r="S5892" i="1"/>
  <c r="S5876" i="1"/>
  <c r="S5860" i="1"/>
  <c r="S5844" i="1"/>
  <c r="S5828" i="1"/>
  <c r="S5812" i="1"/>
  <c r="S5796" i="1"/>
  <c r="S5780" i="1"/>
  <c r="S5764" i="1"/>
  <c r="S5748" i="1"/>
  <c r="S5732" i="1"/>
  <c r="S5716" i="1"/>
  <c r="S5700" i="1"/>
  <c r="S5684" i="1"/>
  <c r="S5668" i="1"/>
  <c r="S5652" i="1"/>
  <c r="S5636" i="1"/>
  <c r="S5620" i="1"/>
  <c r="S5604" i="1"/>
  <c r="S5588" i="1"/>
  <c r="S5572" i="1"/>
  <c r="S5556" i="1"/>
  <c r="S5540" i="1"/>
  <c r="S5524" i="1"/>
  <c r="S5508" i="1"/>
  <c r="S5492" i="1"/>
  <c r="S5476" i="1"/>
  <c r="S5460" i="1"/>
  <c r="S5444" i="1"/>
  <c r="S5428" i="1"/>
  <c r="S5412" i="1"/>
  <c r="S5396" i="1"/>
  <c r="S5380" i="1"/>
  <c r="S5364" i="1"/>
  <c r="S5348" i="1"/>
  <c r="S5332" i="1"/>
  <c r="S5316" i="1"/>
  <c r="S5300" i="1"/>
  <c r="S5284" i="1"/>
  <c r="S5268" i="1"/>
  <c r="S5252" i="1"/>
  <c r="S5236" i="1"/>
  <c r="S5220" i="1"/>
  <c r="S5204" i="1"/>
  <c r="S5188" i="1"/>
  <c r="S5172" i="1"/>
  <c r="S5156" i="1"/>
  <c r="S5140" i="1"/>
  <c r="S5124" i="1"/>
  <c r="S5108" i="1"/>
  <c r="S5092" i="1"/>
  <c r="S5076" i="1"/>
  <c r="S5060" i="1"/>
  <c r="S5044" i="1"/>
  <c r="S5028" i="1"/>
  <c r="S5012" i="1"/>
  <c r="S4996" i="1"/>
  <c r="S4980" i="1"/>
  <c r="S4964" i="1"/>
  <c r="S4948" i="1"/>
  <c r="S4932" i="1"/>
  <c r="S4916" i="1"/>
  <c r="S4900" i="1"/>
  <c r="S4884" i="1"/>
  <c r="S4868" i="1"/>
  <c r="S4852" i="1"/>
  <c r="S4836" i="1"/>
  <c r="S4820" i="1"/>
  <c r="S4804" i="1"/>
  <c r="S4788" i="1"/>
  <c r="S4772" i="1"/>
  <c r="S4756" i="1"/>
  <c r="S4740" i="1"/>
  <c r="S4724" i="1"/>
  <c r="S4708" i="1"/>
  <c r="S4692" i="1"/>
  <c r="S4676" i="1"/>
  <c r="S4660" i="1"/>
  <c r="S4644" i="1"/>
  <c r="S4628" i="1"/>
  <c r="S4612" i="1"/>
  <c r="S4596" i="1"/>
  <c r="S4580" i="1"/>
  <c r="S4564" i="1"/>
  <c r="S4548" i="1"/>
  <c r="S4532" i="1"/>
  <c r="S4516" i="1"/>
  <c r="S4500" i="1"/>
  <c r="S4484" i="1"/>
  <c r="S4468" i="1"/>
  <c r="S4452" i="1"/>
  <c r="S4436" i="1"/>
  <c r="S4420" i="1"/>
  <c r="S4404" i="1"/>
  <c r="S4388" i="1"/>
  <c r="S4372" i="1"/>
  <c r="S4356" i="1"/>
  <c r="S4340" i="1"/>
  <c r="S4324" i="1"/>
  <c r="S4308" i="1"/>
  <c r="S4292" i="1"/>
  <c r="S4276" i="1"/>
  <c r="S4260" i="1"/>
  <c r="S4244" i="1"/>
  <c r="S4228" i="1"/>
  <c r="S4212" i="1"/>
  <c r="S4196" i="1"/>
  <c r="S4180" i="1"/>
  <c r="S4164" i="1"/>
  <c r="S4148" i="1"/>
  <c r="S4132" i="1"/>
  <c r="S4116" i="1"/>
  <c r="S4100" i="1"/>
  <c r="S4084" i="1"/>
  <c r="S4068" i="1"/>
  <c r="S4052" i="1"/>
  <c r="S4036" i="1"/>
  <c r="S4020" i="1"/>
  <c r="S4004" i="1"/>
  <c r="S3988" i="1"/>
  <c r="S3972" i="1"/>
  <c r="S3956" i="1"/>
  <c r="S3940" i="1"/>
  <c r="S3924" i="1"/>
  <c r="S3908" i="1"/>
  <c r="S3892" i="1"/>
  <c r="S3876" i="1"/>
  <c r="S3860" i="1"/>
  <c r="S3844" i="1"/>
  <c r="S3828" i="1"/>
  <c r="S3812" i="1"/>
  <c r="S3796" i="1"/>
  <c r="S3780" i="1"/>
  <c r="S3764" i="1"/>
  <c r="S3748" i="1"/>
  <c r="S3732" i="1"/>
  <c r="S3716" i="1"/>
  <c r="S3700" i="1"/>
  <c r="S3684" i="1"/>
  <c r="S3668" i="1"/>
  <c r="S3652" i="1"/>
  <c r="S3636" i="1"/>
  <c r="S3620" i="1"/>
  <c r="S3604" i="1"/>
  <c r="S3588" i="1"/>
  <c r="S3572" i="1"/>
  <c r="S3556" i="1"/>
  <c r="S3540" i="1"/>
  <c r="S3524" i="1"/>
  <c r="S3508" i="1"/>
  <c r="S3492" i="1"/>
  <c r="S3476" i="1"/>
  <c r="S3460" i="1"/>
  <c r="S3444" i="1"/>
  <c r="S3428" i="1"/>
  <c r="S3412" i="1"/>
  <c r="S3396" i="1"/>
  <c r="S3380" i="1"/>
  <c r="S3364" i="1"/>
  <c r="S3348" i="1"/>
  <c r="S3332" i="1"/>
  <c r="S3316" i="1"/>
  <c r="S3300" i="1"/>
  <c r="S3284" i="1"/>
  <c r="S3268" i="1"/>
  <c r="S3252" i="1"/>
  <c r="S3236" i="1"/>
  <c r="S3220" i="1"/>
  <c r="S3204" i="1"/>
  <c r="S3188" i="1"/>
  <c r="S3172" i="1"/>
  <c r="S3156" i="1"/>
  <c r="S3140" i="1"/>
  <c r="S3124" i="1"/>
  <c r="S3108" i="1"/>
  <c r="S3092" i="1"/>
  <c r="S3076" i="1"/>
  <c r="S3060" i="1"/>
  <c r="S3044" i="1"/>
  <c r="S3028" i="1"/>
  <c r="S3012" i="1"/>
  <c r="S2996" i="1"/>
  <c r="S2980" i="1"/>
  <c r="S2964" i="1"/>
  <c r="S2948" i="1"/>
  <c r="S2932" i="1"/>
  <c r="S2916" i="1"/>
  <c r="S2900" i="1"/>
  <c r="S2884" i="1"/>
  <c r="S2868" i="1"/>
  <c r="S2852" i="1"/>
  <c r="S2836" i="1"/>
  <c r="S2820" i="1"/>
  <c r="S2804" i="1"/>
  <c r="S2788" i="1"/>
  <c r="S2772" i="1"/>
  <c r="S2756" i="1"/>
  <c r="S2740" i="1"/>
  <c r="S2724" i="1"/>
  <c r="S2708" i="1"/>
  <c r="S2692" i="1"/>
  <c r="S2676" i="1"/>
  <c r="S2660" i="1"/>
  <c r="S2644" i="1"/>
  <c r="S2628" i="1"/>
  <c r="S2612" i="1"/>
  <c r="S2596" i="1"/>
  <c r="S2580" i="1"/>
  <c r="S2564" i="1"/>
  <c r="S2548" i="1"/>
  <c r="S2532" i="1"/>
  <c r="S2516" i="1"/>
  <c r="S2500" i="1"/>
  <c r="S2484" i="1"/>
  <c r="S2468" i="1"/>
  <c r="S2452" i="1"/>
  <c r="S2436" i="1"/>
  <c r="S2420" i="1"/>
  <c r="S2404" i="1"/>
  <c r="S2388" i="1"/>
  <c r="S2372" i="1"/>
  <c r="S2356" i="1"/>
  <c r="S2340" i="1"/>
  <c r="S2324" i="1"/>
  <c r="S2308" i="1"/>
  <c r="S2292" i="1"/>
  <c r="S2276" i="1"/>
  <c r="S2260" i="1"/>
  <c r="S2244" i="1"/>
  <c r="S2228" i="1"/>
  <c r="S2212" i="1"/>
  <c r="S2196" i="1"/>
  <c r="S2180" i="1"/>
  <c r="S2164" i="1"/>
  <c r="S2148" i="1"/>
  <c r="S2132" i="1"/>
  <c r="S2116" i="1"/>
  <c r="S2100" i="1"/>
  <c r="S2084" i="1"/>
  <c r="S2068" i="1"/>
  <c r="S2052" i="1"/>
  <c r="S2036" i="1"/>
  <c r="S2020" i="1"/>
  <c r="S2004" i="1"/>
  <c r="S1988" i="1"/>
  <c r="S1972" i="1"/>
  <c r="S1956" i="1"/>
  <c r="S1940" i="1"/>
  <c r="S1924" i="1"/>
  <c r="S1908" i="1"/>
  <c r="S1892" i="1"/>
  <c r="S1876" i="1"/>
  <c r="S1860" i="1"/>
  <c r="S1844" i="1"/>
  <c r="S1828" i="1"/>
  <c r="S1812" i="1"/>
  <c r="S1796" i="1"/>
  <c r="S1780" i="1"/>
  <c r="S1764" i="1"/>
  <c r="S1748" i="1"/>
  <c r="S1732" i="1"/>
  <c r="S1716" i="1"/>
  <c r="S1700" i="1"/>
  <c r="S1684" i="1"/>
  <c r="S1668" i="1"/>
  <c r="S1652" i="1"/>
  <c r="S1636" i="1"/>
  <c r="S1620" i="1"/>
  <c r="S1604" i="1"/>
  <c r="S1588" i="1"/>
  <c r="S1572" i="1"/>
  <c r="S1556" i="1"/>
  <c r="S1540" i="1"/>
  <c r="S1524" i="1"/>
  <c r="S1508" i="1"/>
  <c r="S1492" i="1"/>
  <c r="S1476" i="1"/>
  <c r="S1460" i="1"/>
  <c r="S1444" i="1"/>
  <c r="S1428" i="1"/>
  <c r="S1412" i="1"/>
  <c r="S1396" i="1"/>
  <c r="S1380" i="1"/>
  <c r="S1364" i="1"/>
  <c r="S1348" i="1"/>
  <c r="S1332" i="1"/>
  <c r="S1316" i="1"/>
  <c r="S1300" i="1"/>
  <c r="S1284" i="1"/>
  <c r="S1268" i="1"/>
  <c r="S1252" i="1"/>
  <c r="S1236" i="1"/>
  <c r="S1220" i="1"/>
  <c r="S1204" i="1"/>
  <c r="S1188" i="1"/>
  <c r="S1172" i="1"/>
  <c r="S1156" i="1"/>
  <c r="S1140" i="1"/>
  <c r="S1124" i="1"/>
  <c r="S1108" i="1"/>
  <c r="S1092" i="1"/>
  <c r="S1076" i="1"/>
  <c r="S1060" i="1"/>
  <c r="S1044" i="1"/>
  <c r="S1028" i="1"/>
  <c r="S1012" i="1"/>
  <c r="S996" i="1"/>
  <c r="S980" i="1"/>
  <c r="S964" i="1"/>
  <c r="S948" i="1"/>
  <c r="S932" i="1"/>
  <c r="S916" i="1"/>
  <c r="S900" i="1"/>
  <c r="S884" i="1"/>
  <c r="S868" i="1"/>
  <c r="S852" i="1"/>
  <c r="S836" i="1"/>
  <c r="S820" i="1"/>
  <c r="S804" i="1"/>
  <c r="S788" i="1"/>
  <c r="S772" i="1"/>
  <c r="S756" i="1"/>
  <c r="S740" i="1"/>
  <c r="S724" i="1"/>
  <c r="S708" i="1"/>
  <c r="S692" i="1"/>
  <c r="S676" i="1"/>
  <c r="S660" i="1"/>
  <c r="S644" i="1"/>
  <c r="S628" i="1"/>
  <c r="S612" i="1"/>
  <c r="S596" i="1"/>
  <c r="S580" i="1"/>
  <c r="S564" i="1"/>
  <c r="S548" i="1"/>
  <c r="S532" i="1"/>
  <c r="S516" i="1"/>
  <c r="S500" i="1"/>
  <c r="S484" i="1"/>
  <c r="S468" i="1"/>
  <c r="S452" i="1"/>
  <c r="S436" i="1"/>
  <c r="S420" i="1"/>
  <c r="S404" i="1"/>
  <c r="S388" i="1"/>
  <c r="S372" i="1"/>
  <c r="S356" i="1"/>
  <c r="S340" i="1"/>
  <c r="S324" i="1"/>
  <c r="S308" i="1"/>
  <c r="S292" i="1"/>
  <c r="S276" i="1"/>
  <c r="S260" i="1"/>
  <c r="S244" i="1"/>
  <c r="S228" i="1"/>
  <c r="S212" i="1"/>
  <c r="S196" i="1"/>
  <c r="S180" i="1"/>
  <c r="S164" i="1"/>
  <c r="S148" i="1"/>
  <c r="S132" i="1"/>
  <c r="S116" i="1"/>
  <c r="S100" i="1"/>
  <c r="S84" i="1"/>
  <c r="S68" i="1"/>
  <c r="S52" i="1"/>
  <c r="S36" i="1"/>
  <c r="S20" i="1"/>
  <c r="S4" i="1"/>
  <c r="S5813" i="1"/>
  <c r="S5557" i="1"/>
  <c r="S5349" i="1"/>
  <c r="S5093" i="1"/>
  <c r="S4885" i="1"/>
  <c r="S4693" i="1"/>
  <c r="S4453" i="1"/>
  <c r="S4261" i="1"/>
  <c r="S4053" i="1"/>
  <c r="S3845" i="1"/>
  <c r="S3653" i="1"/>
  <c r="S3445" i="1"/>
  <c r="S3221" i="1"/>
  <c r="S3013" i="1"/>
  <c r="S2821" i="1"/>
  <c r="S2661" i="1"/>
  <c r="S2437" i="1"/>
  <c r="S2229" i="1"/>
  <c r="S2021" i="1"/>
  <c r="S1813" i="1"/>
  <c r="S1589" i="1"/>
  <c r="S1317" i="1"/>
  <c r="S1077" i="1"/>
  <c r="S773" i="1"/>
  <c r="S613" i="1"/>
  <c r="S405" i="1"/>
  <c r="S149" i="1"/>
  <c r="S5829" i="1"/>
  <c r="S5573" i="1"/>
  <c r="S5381" i="1"/>
  <c r="S5205" i="1"/>
  <c r="S4981" i="1"/>
  <c r="S4789" i="1"/>
  <c r="S4565" i="1"/>
  <c r="S4357" i="1"/>
  <c r="S4181" i="1"/>
  <c r="S3941" i="1"/>
  <c r="S3749" i="1"/>
  <c r="S3573" i="1"/>
  <c r="S3397" i="1"/>
  <c r="S3189" i="1"/>
  <c r="S2933" i="1"/>
  <c r="S2677" i="1"/>
  <c r="S2469" i="1"/>
  <c r="S2261" i="1"/>
  <c r="S2085" i="1"/>
  <c r="S1893" i="1"/>
  <c r="S1701" i="1"/>
  <c r="S1493" i="1"/>
  <c r="S1333" i="1"/>
  <c r="S1141" i="1"/>
  <c r="S997" i="1"/>
  <c r="S837" i="1"/>
  <c r="S629" i="1"/>
  <c r="S453" i="1"/>
  <c r="S245" i="1"/>
  <c r="S69" i="1"/>
  <c r="S5797" i="1"/>
  <c r="S5621" i="1"/>
  <c r="S5413" i="1"/>
  <c r="S5173" i="1"/>
  <c r="S4901" i="1"/>
  <c r="S4661" i="1"/>
  <c r="S4389" i="1"/>
  <c r="S4149" i="1"/>
  <c r="S3909" i="1"/>
  <c r="S3685" i="1"/>
  <c r="S3493" i="1"/>
  <c r="S3301" i="1"/>
  <c r="S3093" i="1"/>
  <c r="S2885" i="1"/>
  <c r="S2725" i="1"/>
  <c r="S2533" i="1"/>
  <c r="S2357" i="1"/>
  <c r="S2149" i="1"/>
  <c r="S1941" i="1"/>
  <c r="S1733" i="1"/>
  <c r="S1541" i="1"/>
  <c r="S1365" i="1"/>
  <c r="S1189" i="1"/>
  <c r="S965" i="1"/>
  <c r="S677" i="1"/>
  <c r="S437" i="1"/>
  <c r="S229" i="1"/>
  <c r="S5" i="1"/>
  <c r="S5845" i="1"/>
  <c r="S5653" i="1"/>
  <c r="S5445" i="1"/>
  <c r="S5237" i="1"/>
  <c r="S5061" i="1"/>
  <c r="S4837" i="1"/>
  <c r="S4645" i="1"/>
  <c r="S4485" i="1"/>
  <c r="S4309" i="1"/>
  <c r="S4117" i="1"/>
  <c r="S4021" i="1"/>
  <c r="S3829" i="1"/>
  <c r="S3621" i="1"/>
  <c r="S3413" i="1"/>
  <c r="S3205" i="1"/>
  <c r="S2981" i="1"/>
  <c r="S2709" i="1"/>
  <c r="S2517" i="1"/>
  <c r="S2341" i="1"/>
  <c r="S2133" i="1"/>
  <c r="S1909" i="1"/>
  <c r="S1685" i="1"/>
  <c r="S1461" i="1"/>
  <c r="S1253" i="1"/>
  <c r="S1029" i="1"/>
  <c r="S821" i="1"/>
  <c r="S581" i="1"/>
  <c r="S357" i="1"/>
  <c r="S101" i="1"/>
  <c r="S5861" i="1"/>
  <c r="S5637" i="1"/>
  <c r="S5429" i="1"/>
  <c r="S5189" i="1"/>
  <c r="S4949" i="1"/>
  <c r="S4725" i="1"/>
  <c r="S4501" i="1"/>
  <c r="S4293" i="1"/>
  <c r="S4101" i="1"/>
  <c r="S3893" i="1"/>
  <c r="S3701" i="1"/>
  <c r="S3477" i="1"/>
  <c r="S3285" i="1"/>
  <c r="S3077" i="1"/>
  <c r="S2901" i="1"/>
  <c r="S2741" i="1"/>
  <c r="S2549" i="1"/>
  <c r="S2389" i="1"/>
  <c r="S2181" i="1"/>
  <c r="S1989" i="1"/>
  <c r="S1765" i="1"/>
  <c r="S1557" i="1"/>
  <c r="S1349" i="1"/>
  <c r="S1125" i="1"/>
  <c r="S901" i="1"/>
  <c r="S693" i="1"/>
  <c r="S501" i="1"/>
  <c r="S277" i="1"/>
  <c r="S117" i="1"/>
  <c r="S5781" i="1"/>
  <c r="S5605" i="1"/>
  <c r="S5365" i="1"/>
  <c r="S5157" i="1"/>
  <c r="S4917" i="1"/>
  <c r="S4709" i="1"/>
  <c r="S4469" i="1"/>
  <c r="S4245" i="1"/>
  <c r="S3973" i="1"/>
  <c r="S3765" i="1"/>
  <c r="S3557" i="1"/>
  <c r="S3333" i="1"/>
  <c r="S3109" i="1"/>
  <c r="S2853" i="1"/>
  <c r="S2597" i="1"/>
  <c r="S2293" i="1"/>
  <c r="S2037" i="1"/>
  <c r="S1845" i="1"/>
  <c r="S1621" i="1"/>
  <c r="S1397" i="1"/>
  <c r="S1157" i="1"/>
  <c r="S933" i="1"/>
  <c r="S757" i="1"/>
  <c r="S597" i="1"/>
  <c r="S325" i="1"/>
  <c r="S85" i="1"/>
  <c r="S5909" i="1"/>
  <c r="S5685" i="1"/>
  <c r="S5477" i="1"/>
  <c r="S5269" i="1"/>
  <c r="S5029" i="1"/>
  <c r="S4821" i="1"/>
  <c r="S4613" i="1"/>
  <c r="S4421" i="1"/>
  <c r="S4197" i="1"/>
  <c r="S3989" i="1"/>
  <c r="S3781" i="1"/>
  <c r="S3525" i="1"/>
  <c r="S3317" i="1"/>
  <c r="S3125" i="1"/>
  <c r="S2997" i="1"/>
  <c r="S2837" i="1"/>
  <c r="S2645" i="1"/>
  <c r="S2453" i="1"/>
  <c r="S2277" i="1"/>
  <c r="S2069" i="1"/>
  <c r="S1829" i="1"/>
  <c r="S1637" i="1"/>
  <c r="S1477" i="1"/>
  <c r="S1269" i="1"/>
  <c r="S1061" i="1"/>
  <c r="S853" i="1"/>
  <c r="S645" i="1"/>
  <c r="S469" i="1"/>
  <c r="S261" i="1"/>
  <c r="S37" i="1"/>
  <c r="S5947" i="1"/>
  <c r="S5931" i="1"/>
  <c r="S5915" i="1"/>
  <c r="S5899" i="1"/>
  <c r="S5883" i="1"/>
  <c r="S5867" i="1"/>
  <c r="S5851" i="1"/>
  <c r="S5835" i="1"/>
  <c r="S5819" i="1"/>
  <c r="S5803" i="1"/>
  <c r="S5787" i="1"/>
  <c r="S5771" i="1"/>
  <c r="S5755" i="1"/>
  <c r="S5739" i="1"/>
  <c r="S5723" i="1"/>
  <c r="S5707" i="1"/>
  <c r="S5691" i="1"/>
  <c r="S5675" i="1"/>
  <c r="S5659" i="1"/>
  <c r="S5643" i="1"/>
  <c r="S5627" i="1"/>
  <c r="S5611" i="1"/>
  <c r="S5595" i="1"/>
  <c r="S5579" i="1"/>
  <c r="S5563" i="1"/>
  <c r="S5547" i="1"/>
  <c r="S5531" i="1"/>
  <c r="S5515" i="1"/>
  <c r="S5499" i="1"/>
  <c r="S5483" i="1"/>
  <c r="S5467" i="1"/>
  <c r="S5451" i="1"/>
  <c r="S5435" i="1"/>
  <c r="S5419" i="1"/>
  <c r="S5403" i="1"/>
  <c r="S5387" i="1"/>
  <c r="S5371" i="1"/>
  <c r="S5355" i="1"/>
  <c r="S5339" i="1"/>
  <c r="S5323" i="1"/>
  <c r="S5307" i="1"/>
  <c r="S5291" i="1"/>
  <c r="S5275" i="1"/>
  <c r="S5259" i="1"/>
  <c r="S5243" i="1"/>
  <c r="S5227" i="1"/>
  <c r="S5211" i="1"/>
  <c r="S5195" i="1"/>
  <c r="S5179" i="1"/>
  <c r="S5163" i="1"/>
  <c r="S5147" i="1"/>
  <c r="S5131" i="1"/>
  <c r="S5115" i="1"/>
  <c r="S5099" i="1"/>
  <c r="S5083" i="1"/>
  <c r="S5067" i="1"/>
  <c r="S5051" i="1"/>
  <c r="S5035" i="1"/>
  <c r="S5019" i="1"/>
  <c r="S5003" i="1"/>
  <c r="S4987" i="1"/>
  <c r="S4971" i="1"/>
  <c r="S4955" i="1"/>
  <c r="S4939" i="1"/>
  <c r="S4923" i="1"/>
  <c r="S4907" i="1"/>
  <c r="S4891" i="1"/>
  <c r="S4875" i="1"/>
  <c r="S4859" i="1"/>
  <c r="S4843" i="1"/>
  <c r="S4827" i="1"/>
  <c r="S4811" i="1"/>
  <c r="S4795" i="1"/>
  <c r="S4779" i="1"/>
  <c r="S4763" i="1"/>
  <c r="S4747" i="1"/>
  <c r="S4731" i="1"/>
  <c r="S4715" i="1"/>
  <c r="S4699" i="1"/>
  <c r="S4683" i="1"/>
  <c r="S4667" i="1"/>
  <c r="S4651" i="1"/>
  <c r="S4635" i="1"/>
  <c r="S4619" i="1"/>
  <c r="S4603" i="1"/>
  <c r="S4587" i="1"/>
  <c r="S4571" i="1"/>
  <c r="S4555" i="1"/>
  <c r="S4539" i="1"/>
  <c r="S4523" i="1"/>
  <c r="S4507" i="1"/>
  <c r="S4491" i="1"/>
  <c r="S4475" i="1"/>
  <c r="S4459" i="1"/>
  <c r="S4443" i="1"/>
  <c r="S4427" i="1"/>
  <c r="S4411" i="1"/>
  <c r="S4395" i="1"/>
  <c r="S4379" i="1"/>
  <c r="S4363" i="1"/>
  <c r="S4347" i="1"/>
  <c r="S4331" i="1"/>
  <c r="S4315" i="1"/>
  <c r="S4299" i="1"/>
  <c r="S4283" i="1"/>
  <c r="S4267" i="1"/>
  <c r="S4251" i="1"/>
  <c r="S4235" i="1"/>
  <c r="S4219" i="1"/>
  <c r="S4203" i="1"/>
  <c r="S4187" i="1"/>
  <c r="S4171" i="1"/>
  <c r="S4155" i="1"/>
  <c r="S4139" i="1"/>
  <c r="S4123" i="1"/>
  <c r="S4107" i="1"/>
  <c r="S4091" i="1"/>
  <c r="S4075" i="1"/>
  <c r="S4059" i="1"/>
  <c r="S4043" i="1"/>
  <c r="S4027" i="1"/>
  <c r="S4011" i="1"/>
  <c r="S3995" i="1"/>
  <c r="S3979" i="1"/>
  <c r="S5925" i="1"/>
  <c r="S5717" i="1"/>
  <c r="S5509" i="1"/>
  <c r="S5285" i="1"/>
  <c r="S5045" i="1"/>
  <c r="S4773" i="1"/>
  <c r="S4517" i="1"/>
  <c r="S4277" i="1"/>
  <c r="S4069" i="1"/>
  <c r="S3861" i="1"/>
  <c r="S3637" i="1"/>
  <c r="S3429" i="1"/>
  <c r="S3237" i="1"/>
  <c r="S3061" i="1"/>
  <c r="S2869" i="1"/>
  <c r="S2629" i="1"/>
  <c r="S2373" i="1"/>
  <c r="S2165" i="1"/>
  <c r="S1957" i="1"/>
  <c r="S1749" i="1"/>
  <c r="S1525" i="1"/>
  <c r="S1285" i="1"/>
  <c r="S1093" i="1"/>
  <c r="S869" i="1"/>
  <c r="S661" i="1"/>
  <c r="S421" i="1"/>
  <c r="S213" i="1"/>
  <c r="S21" i="1"/>
  <c r="S5941" i="1"/>
  <c r="S5749" i="1"/>
  <c r="S5541" i="1"/>
  <c r="S5333" i="1"/>
  <c r="S5125" i="1"/>
  <c r="S4965" i="1"/>
  <c r="S4757" i="1"/>
  <c r="S4581" i="1"/>
  <c r="S4405" i="1"/>
  <c r="S4229" i="1"/>
  <c r="S4037" i="1"/>
  <c r="S3813" i="1"/>
  <c r="S3589" i="1"/>
  <c r="S3349" i="1"/>
  <c r="S3141" i="1"/>
  <c r="S2965" i="1"/>
  <c r="S2773" i="1"/>
  <c r="S2581" i="1"/>
  <c r="S2405" i="1"/>
  <c r="S2213" i="1"/>
  <c r="S2005" i="1"/>
  <c r="S1797" i="1"/>
  <c r="S1605" i="1"/>
  <c r="S1413" i="1"/>
  <c r="S1205" i="1"/>
  <c r="S949" i="1"/>
  <c r="S741" i="1"/>
  <c r="S533" i="1"/>
  <c r="S341" i="1"/>
  <c r="S133" i="1"/>
  <c r="S5945" i="1"/>
  <c r="S5929" i="1"/>
  <c r="S5913" i="1"/>
  <c r="S5897" i="1"/>
  <c r="S5881" i="1"/>
  <c r="S5865" i="1"/>
  <c r="S5849" i="1"/>
  <c r="S5833" i="1"/>
  <c r="S5817" i="1"/>
  <c r="S5801" i="1"/>
  <c r="S5785" i="1"/>
  <c r="S5769" i="1"/>
  <c r="S5753" i="1"/>
  <c r="S5737" i="1"/>
  <c r="S5721" i="1"/>
  <c r="S5705" i="1"/>
  <c r="S5689" i="1"/>
  <c r="S5673" i="1"/>
  <c r="S5657" i="1"/>
  <c r="S5641" i="1"/>
  <c r="S5625" i="1"/>
  <c r="S5609" i="1"/>
  <c r="S5593" i="1"/>
  <c r="S5577" i="1"/>
  <c r="S5561" i="1"/>
  <c r="S5545" i="1"/>
  <c r="S5529" i="1"/>
  <c r="S5513" i="1"/>
  <c r="S5497" i="1"/>
  <c r="S5481" i="1"/>
  <c r="S5465" i="1"/>
  <c r="S5449" i="1"/>
  <c r="S5433" i="1"/>
  <c r="S5417" i="1"/>
  <c r="S5401" i="1"/>
  <c r="S5385" i="1"/>
  <c r="S5369" i="1"/>
  <c r="S5353" i="1"/>
  <c r="S5337" i="1"/>
  <c r="S5321" i="1"/>
  <c r="S5305" i="1"/>
  <c r="S5289" i="1"/>
  <c r="S5273" i="1"/>
  <c r="S5257" i="1"/>
  <c r="S5241" i="1"/>
  <c r="S5225" i="1"/>
  <c r="S5209" i="1"/>
  <c r="S5193" i="1"/>
  <c r="S5177" i="1"/>
  <c r="S5161" i="1"/>
  <c r="S5145" i="1"/>
  <c r="S5129" i="1"/>
  <c r="S5113" i="1"/>
  <c r="S5097" i="1"/>
  <c r="S5081" i="1"/>
  <c r="S5065" i="1"/>
  <c r="S5049" i="1"/>
  <c r="S5033" i="1"/>
  <c r="S5017" i="1"/>
  <c r="S5001" i="1"/>
  <c r="S4985" i="1"/>
  <c r="S4969" i="1"/>
  <c r="S4953" i="1"/>
  <c r="S4937" i="1"/>
  <c r="S4921" i="1"/>
  <c r="S4905" i="1"/>
  <c r="S4889" i="1"/>
  <c r="S4873" i="1"/>
  <c r="S4857" i="1"/>
  <c r="S4841" i="1"/>
  <c r="S4825" i="1"/>
  <c r="S4809" i="1"/>
  <c r="S4793" i="1"/>
  <c r="S4777" i="1"/>
  <c r="S4761" i="1"/>
  <c r="S4745" i="1"/>
  <c r="S4729" i="1"/>
  <c r="S4713" i="1"/>
  <c r="S4697" i="1"/>
  <c r="S4681" i="1"/>
  <c r="S4665" i="1"/>
  <c r="S4649" i="1"/>
  <c r="S4633" i="1"/>
  <c r="S4617" i="1"/>
  <c r="S4601" i="1"/>
  <c r="S4585" i="1"/>
  <c r="S4569" i="1"/>
  <c r="S4553" i="1"/>
  <c r="S4537" i="1"/>
  <c r="S4521" i="1"/>
  <c r="S4505" i="1"/>
  <c r="S4489" i="1"/>
  <c r="S4473" i="1"/>
  <c r="S4457" i="1"/>
  <c r="S4441" i="1"/>
  <c r="S4425" i="1"/>
  <c r="S4409" i="1"/>
  <c r="S4393" i="1"/>
  <c r="S4377" i="1"/>
  <c r="S4361" i="1"/>
  <c r="S4345" i="1"/>
  <c r="S4329" i="1"/>
  <c r="S4313" i="1"/>
  <c r="S4297" i="1"/>
  <c r="S4281" i="1"/>
  <c r="S4265" i="1"/>
  <c r="S4249" i="1"/>
  <c r="S4233" i="1"/>
  <c r="S4217" i="1"/>
  <c r="S4201" i="1"/>
  <c r="S4185" i="1"/>
  <c r="S4169" i="1"/>
  <c r="S4153" i="1"/>
  <c r="S4137" i="1"/>
  <c r="S4121" i="1"/>
  <c r="S4105" i="1"/>
  <c r="S4089" i="1"/>
  <c r="S4073" i="1"/>
  <c r="S4057" i="1"/>
  <c r="S4041" i="1"/>
  <c r="S4025" i="1"/>
  <c r="S4009" i="1"/>
  <c r="S3993" i="1"/>
  <c r="S3977" i="1"/>
  <c r="S3961" i="1"/>
  <c r="S3945" i="1"/>
  <c r="S3929" i="1"/>
  <c r="S3913" i="1"/>
  <c r="S3897" i="1"/>
  <c r="S3881" i="1"/>
  <c r="S3865" i="1"/>
  <c r="S3849" i="1"/>
  <c r="S3833" i="1"/>
  <c r="S3817" i="1"/>
  <c r="S3801" i="1"/>
  <c r="S3785" i="1"/>
  <c r="S3769" i="1"/>
  <c r="S3753" i="1"/>
  <c r="S3737" i="1"/>
  <c r="S3721" i="1"/>
  <c r="S3705" i="1"/>
  <c r="S3689" i="1"/>
  <c r="S3673" i="1"/>
  <c r="S3657" i="1"/>
  <c r="S3641" i="1"/>
  <c r="S3625" i="1"/>
  <c r="S3609" i="1"/>
  <c r="S3593" i="1"/>
  <c r="S3577" i="1"/>
  <c r="S3561" i="1"/>
  <c r="S3545" i="1"/>
  <c r="S3529" i="1"/>
  <c r="S3513" i="1"/>
  <c r="S3497" i="1"/>
  <c r="S3481" i="1"/>
  <c r="S3465" i="1"/>
  <c r="S3449" i="1"/>
  <c r="S3433" i="1"/>
  <c r="S3417" i="1"/>
  <c r="S3401" i="1"/>
  <c r="S3385" i="1"/>
  <c r="S3369" i="1"/>
  <c r="S3353" i="1"/>
  <c r="S3337" i="1"/>
  <c r="S3321" i="1"/>
  <c r="S3305" i="1"/>
  <c r="S3289" i="1"/>
  <c r="S3273" i="1"/>
  <c r="S3257" i="1"/>
  <c r="S3241" i="1"/>
  <c r="S3225" i="1"/>
  <c r="S3209" i="1"/>
  <c r="S3193" i="1"/>
  <c r="S3177" i="1"/>
  <c r="S3161" i="1"/>
  <c r="S3145" i="1"/>
  <c r="S3129" i="1"/>
  <c r="S3113" i="1"/>
  <c r="S3097" i="1"/>
  <c r="S3081" i="1"/>
  <c r="S3065" i="1"/>
  <c r="S3049" i="1"/>
  <c r="S3033" i="1"/>
  <c r="S3017" i="1"/>
  <c r="S3001" i="1"/>
  <c r="S2985" i="1"/>
  <c r="S2969" i="1"/>
  <c r="S2953" i="1"/>
  <c r="S2937" i="1"/>
  <c r="S2921" i="1"/>
  <c r="S2905" i="1"/>
  <c r="S2889" i="1"/>
  <c r="S2873" i="1"/>
  <c r="S2857" i="1"/>
  <c r="S2841" i="1"/>
  <c r="S2825" i="1"/>
  <c r="S2809" i="1"/>
  <c r="S2793" i="1"/>
  <c r="S2777" i="1"/>
  <c r="S2761" i="1"/>
  <c r="S2745" i="1"/>
  <c r="S2729" i="1"/>
  <c r="S2713" i="1"/>
  <c r="S2697" i="1"/>
  <c r="S2681" i="1"/>
  <c r="S2665" i="1"/>
  <c r="S2649" i="1"/>
  <c r="S2633" i="1"/>
  <c r="S2617" i="1"/>
  <c r="S2601" i="1"/>
  <c r="S2585" i="1"/>
  <c r="S2569" i="1"/>
  <c r="S2553" i="1"/>
  <c r="S2537" i="1"/>
  <c r="S2521" i="1"/>
  <c r="S2505" i="1"/>
  <c r="S2489" i="1"/>
  <c r="S2473" i="1"/>
  <c r="S2457" i="1"/>
  <c r="S2441" i="1"/>
  <c r="S2425" i="1"/>
  <c r="S2409" i="1"/>
  <c r="S2393" i="1"/>
  <c r="S2377" i="1"/>
  <c r="S2361" i="1"/>
  <c r="S2345" i="1"/>
  <c r="S2329" i="1"/>
  <c r="S2313" i="1"/>
  <c r="S2297" i="1"/>
  <c r="S2281" i="1"/>
  <c r="S2265" i="1"/>
  <c r="S2249" i="1"/>
  <c r="S2233" i="1"/>
  <c r="S2217" i="1"/>
  <c r="S2201" i="1"/>
  <c r="S2185" i="1"/>
  <c r="S2169" i="1"/>
  <c r="S2153" i="1"/>
  <c r="S2137" i="1"/>
  <c r="S2121" i="1"/>
  <c r="S2105" i="1"/>
  <c r="S2089" i="1"/>
  <c r="S2073" i="1"/>
  <c r="S2057" i="1"/>
  <c r="S2041" i="1"/>
  <c r="S2025" i="1"/>
  <c r="S2009" i="1"/>
  <c r="S1993" i="1"/>
  <c r="S1977" i="1"/>
  <c r="S1961" i="1"/>
  <c r="S1945" i="1"/>
  <c r="S1929" i="1"/>
  <c r="S1913" i="1"/>
  <c r="S1897" i="1"/>
  <c r="S1881" i="1"/>
  <c r="S1865" i="1"/>
  <c r="S1849" i="1"/>
  <c r="S1833" i="1"/>
  <c r="S1817" i="1"/>
  <c r="S1801" i="1"/>
  <c r="S1785" i="1"/>
  <c r="S1769" i="1"/>
  <c r="S1753" i="1"/>
  <c r="S1737" i="1"/>
  <c r="S1721" i="1"/>
  <c r="S1705" i="1"/>
  <c r="S1689" i="1"/>
  <c r="S1673" i="1"/>
  <c r="S1657" i="1"/>
  <c r="S1641" i="1"/>
  <c r="S1625" i="1"/>
  <c r="S1609" i="1"/>
  <c r="S1593" i="1"/>
  <c r="S1577" i="1"/>
  <c r="S1561" i="1"/>
  <c r="S1545" i="1"/>
  <c r="S1529" i="1"/>
  <c r="S1513" i="1"/>
  <c r="S1497" i="1"/>
  <c r="S1481" i="1"/>
  <c r="S1465" i="1"/>
  <c r="S1449" i="1"/>
  <c r="S1433" i="1"/>
  <c r="S1417" i="1"/>
  <c r="S1401" i="1"/>
  <c r="S1385" i="1"/>
  <c r="S1369" i="1"/>
  <c r="S1353" i="1"/>
  <c r="S1337" i="1"/>
  <c r="S1321" i="1"/>
  <c r="S1305" i="1"/>
  <c r="S1289" i="1"/>
  <c r="S1273" i="1"/>
  <c r="S1257" i="1"/>
  <c r="S1241" i="1"/>
  <c r="S1225" i="1"/>
  <c r="S1209" i="1"/>
  <c r="S1193" i="1"/>
  <c r="S1177" i="1"/>
  <c r="S1161" i="1"/>
  <c r="S1145" i="1"/>
  <c r="S1129" i="1"/>
  <c r="S1113" i="1"/>
  <c r="S1097" i="1"/>
  <c r="S1081" i="1"/>
  <c r="S1065" i="1"/>
  <c r="S1049" i="1"/>
  <c r="S1033" i="1"/>
  <c r="S1017" i="1"/>
  <c r="S1001" i="1"/>
  <c r="S985" i="1"/>
  <c r="S969" i="1"/>
  <c r="S953" i="1"/>
  <c r="S937" i="1"/>
  <c r="S921" i="1"/>
  <c r="S905" i="1"/>
  <c r="S889" i="1"/>
  <c r="S873" i="1"/>
  <c r="S857" i="1"/>
  <c r="S841" i="1"/>
  <c r="S825" i="1"/>
  <c r="S809" i="1"/>
  <c r="S793" i="1"/>
  <c r="S777" i="1"/>
  <c r="S761" i="1"/>
  <c r="S745" i="1"/>
  <c r="S729" i="1"/>
  <c r="S713" i="1"/>
  <c r="S697" i="1"/>
  <c r="S681" i="1"/>
  <c r="S665" i="1"/>
  <c r="S649" i="1"/>
  <c r="S633" i="1"/>
  <c r="S617" i="1"/>
  <c r="S601" i="1"/>
  <c r="S585" i="1"/>
  <c r="S569" i="1"/>
  <c r="S553" i="1"/>
  <c r="S537" i="1"/>
  <c r="S521" i="1"/>
  <c r="S505" i="1"/>
  <c r="S489" i="1"/>
  <c r="S473" i="1"/>
  <c r="S457" i="1"/>
  <c r="S441" i="1"/>
  <c r="S425" i="1"/>
  <c r="S409" i="1"/>
  <c r="S393" i="1"/>
  <c r="S377" i="1"/>
  <c r="S361" i="1"/>
  <c r="S345" i="1"/>
  <c r="S329" i="1"/>
  <c r="S313" i="1"/>
  <c r="S297" i="1"/>
  <c r="S5765" i="1"/>
  <c r="S5589" i="1"/>
  <c r="S5397" i="1"/>
  <c r="S5221" i="1"/>
  <c r="S5013" i="1"/>
  <c r="S4805" i="1"/>
  <c r="S4597" i="1"/>
  <c r="S4373" i="1"/>
  <c r="S4165" i="1"/>
  <c r="S3925" i="1"/>
  <c r="S3733" i="1"/>
  <c r="S3541" i="1"/>
  <c r="S3365" i="1"/>
  <c r="S3157" i="1"/>
  <c r="S2949" i="1"/>
  <c r="S2757" i="1"/>
  <c r="S2501" i="1"/>
  <c r="S2245" i="1"/>
  <c r="S2053" i="1"/>
  <c r="S1861" i="1"/>
  <c r="S1653" i="1"/>
  <c r="S1445" i="1"/>
  <c r="S1237" i="1"/>
  <c r="S1045" i="1"/>
  <c r="S885" i="1"/>
  <c r="S789" i="1"/>
  <c r="S517" i="1"/>
  <c r="S293" i="1"/>
  <c r="S53" i="1"/>
  <c r="S5944" i="1"/>
  <c r="S5928" i="1"/>
  <c r="S5912" i="1"/>
  <c r="S5896" i="1"/>
  <c r="S5880" i="1"/>
  <c r="S5864" i="1"/>
  <c r="S5848" i="1"/>
  <c r="S5832" i="1"/>
  <c r="S5816" i="1"/>
  <c r="S5800" i="1"/>
  <c r="S5784" i="1"/>
  <c r="S5768" i="1"/>
  <c r="S5752" i="1"/>
  <c r="S5736" i="1"/>
  <c r="S5720" i="1"/>
  <c r="S5704" i="1"/>
  <c r="S5688" i="1"/>
  <c r="S5672" i="1"/>
  <c r="S5656" i="1"/>
  <c r="S5640" i="1"/>
  <c r="S5624" i="1"/>
  <c r="S5608" i="1"/>
  <c r="S5592" i="1"/>
  <c r="S5576" i="1"/>
  <c r="S5560" i="1"/>
  <c r="S5544" i="1"/>
  <c r="S5528" i="1"/>
  <c r="S5512" i="1"/>
  <c r="S5496" i="1"/>
  <c r="S5480" i="1"/>
  <c r="S5464" i="1"/>
  <c r="S5448" i="1"/>
  <c r="S5432" i="1"/>
  <c r="S5416" i="1"/>
  <c r="S5400" i="1"/>
  <c r="S5384" i="1"/>
  <c r="S5368" i="1"/>
  <c r="S5352" i="1"/>
  <c r="S5336" i="1"/>
  <c r="S5320" i="1"/>
  <c r="S5304" i="1"/>
  <c r="S5288" i="1"/>
  <c r="S5272" i="1"/>
  <c r="S5256" i="1"/>
  <c r="S5240" i="1"/>
  <c r="S5224" i="1"/>
  <c r="S5208" i="1"/>
  <c r="S5192" i="1"/>
  <c r="S5176" i="1"/>
  <c r="S5160" i="1"/>
  <c r="S5144" i="1"/>
  <c r="S5128" i="1"/>
  <c r="S5112" i="1"/>
  <c r="S5096" i="1"/>
  <c r="S5080" i="1"/>
  <c r="S5064" i="1"/>
  <c r="S5048" i="1"/>
  <c r="S5032" i="1"/>
  <c r="S5016" i="1"/>
  <c r="S5000" i="1"/>
  <c r="S4984" i="1"/>
  <c r="S4968" i="1"/>
  <c r="S4952" i="1"/>
  <c r="S4936" i="1"/>
  <c r="S4920" i="1"/>
  <c r="S4904" i="1"/>
  <c r="S4888" i="1"/>
  <c r="S4872" i="1"/>
  <c r="S4856" i="1"/>
  <c r="S4840" i="1"/>
  <c r="S4824" i="1"/>
  <c r="S4808" i="1"/>
  <c r="S4792" i="1"/>
  <c r="S4776" i="1"/>
  <c r="S4760" i="1"/>
  <c r="S4744" i="1"/>
  <c r="S4728" i="1"/>
  <c r="S4712" i="1"/>
  <c r="S4696" i="1"/>
  <c r="S4680" i="1"/>
  <c r="S4664" i="1"/>
  <c r="S4648" i="1"/>
  <c r="S4632" i="1"/>
  <c r="S4616" i="1"/>
  <c r="S4600" i="1"/>
  <c r="S4584" i="1"/>
  <c r="S4568" i="1"/>
  <c r="S4552" i="1"/>
  <c r="S4536" i="1"/>
  <c r="S4520" i="1"/>
  <c r="S4504" i="1"/>
  <c r="S4488" i="1"/>
  <c r="S4472" i="1"/>
  <c r="S4456" i="1"/>
  <c r="S4440" i="1"/>
  <c r="S4424" i="1"/>
  <c r="S4408" i="1"/>
  <c r="S4392" i="1"/>
  <c r="S4376" i="1"/>
  <c r="S4360" i="1"/>
  <c r="S4344" i="1"/>
  <c r="S4328" i="1"/>
  <c r="S4312" i="1"/>
  <c r="S4296" i="1"/>
  <c r="S4280" i="1"/>
  <c r="S4264" i="1"/>
  <c r="S4248" i="1"/>
  <c r="S4232" i="1"/>
  <c r="S4216" i="1"/>
  <c r="S4200" i="1"/>
  <c r="S4184" i="1"/>
  <c r="S4168" i="1"/>
  <c r="S4152" i="1"/>
  <c r="S4136" i="1"/>
  <c r="S4120" i="1"/>
  <c r="S4104" i="1"/>
  <c r="S4088" i="1"/>
  <c r="S4072" i="1"/>
  <c r="S4056" i="1"/>
  <c r="S4040" i="1"/>
  <c r="S4024" i="1"/>
  <c r="S4008" i="1"/>
  <c r="S3992" i="1"/>
  <c r="S3976" i="1"/>
  <c r="S3960" i="1"/>
  <c r="S3944" i="1"/>
  <c r="S3928" i="1"/>
  <c r="S3912" i="1"/>
  <c r="S3896" i="1"/>
  <c r="S3880" i="1"/>
  <c r="S3864" i="1"/>
  <c r="S3848" i="1"/>
  <c r="S3832" i="1"/>
  <c r="S3816" i="1"/>
  <c r="S3800" i="1"/>
  <c r="S3784" i="1"/>
  <c r="S3768" i="1"/>
  <c r="S3752" i="1"/>
  <c r="S3736" i="1"/>
  <c r="S3720" i="1"/>
  <c r="S3704" i="1"/>
  <c r="S3688" i="1"/>
  <c r="S3672" i="1"/>
  <c r="S3656" i="1"/>
  <c r="S3640" i="1"/>
  <c r="S3624" i="1"/>
  <c r="S3608" i="1"/>
  <c r="S3592" i="1"/>
  <c r="S3576" i="1"/>
  <c r="S3560" i="1"/>
  <c r="S3544" i="1"/>
  <c r="S3528" i="1"/>
  <c r="S3512" i="1"/>
  <c r="S3496" i="1"/>
  <c r="S3480" i="1"/>
  <c r="S3464" i="1"/>
  <c r="S3448" i="1"/>
  <c r="S3432" i="1"/>
  <c r="S3416" i="1"/>
  <c r="S3400" i="1"/>
  <c r="S3384" i="1"/>
  <c r="S3368" i="1"/>
  <c r="S3352" i="1"/>
  <c r="S3336" i="1"/>
  <c r="S3320" i="1"/>
  <c r="S3304" i="1"/>
  <c r="S3288" i="1"/>
  <c r="S3272" i="1"/>
  <c r="S3256" i="1"/>
  <c r="S3240" i="1"/>
  <c r="S3224" i="1"/>
  <c r="S3208" i="1"/>
  <c r="S3192" i="1"/>
  <c r="S3176" i="1"/>
  <c r="S3160" i="1"/>
  <c r="S3144" i="1"/>
  <c r="S3128" i="1"/>
  <c r="S3112" i="1"/>
  <c r="S3096" i="1"/>
  <c r="S3080" i="1"/>
  <c r="S3064" i="1"/>
  <c r="S3048" i="1"/>
  <c r="S3032" i="1"/>
  <c r="S3016" i="1"/>
  <c r="S3000" i="1"/>
  <c r="S2984" i="1"/>
  <c r="S2968" i="1"/>
  <c r="S2952" i="1"/>
  <c r="S2936" i="1"/>
  <c r="S2920" i="1"/>
  <c r="S2904" i="1"/>
  <c r="S2888" i="1"/>
  <c r="S5733" i="1"/>
  <c r="S5525" i="1"/>
  <c r="S5317" i="1"/>
  <c r="S5141" i="1"/>
  <c r="S4997" i="1"/>
  <c r="S4853" i="1"/>
  <c r="S4677" i="1"/>
  <c r="S4549" i="1"/>
  <c r="S4341" i="1"/>
  <c r="S4133" i="1"/>
  <c r="S3957" i="1"/>
  <c r="S3717" i="1"/>
  <c r="S3509" i="1"/>
  <c r="S3253" i="1"/>
  <c r="S3029" i="1"/>
  <c r="S2789" i="1"/>
  <c r="S2565" i="1"/>
  <c r="S2325" i="1"/>
  <c r="S2101" i="1"/>
  <c r="S1925" i="1"/>
  <c r="S1717" i="1"/>
  <c r="S1509" i="1"/>
  <c r="S1301" i="1"/>
  <c r="S1109" i="1"/>
  <c r="S917" i="1"/>
  <c r="S709" i="1"/>
  <c r="S549" i="1"/>
  <c r="S389" i="1"/>
  <c r="S197" i="1"/>
  <c r="S5943" i="1"/>
  <c r="S5927" i="1"/>
  <c r="S5911" i="1"/>
  <c r="S5895" i="1"/>
  <c r="S5879" i="1"/>
  <c r="S5863" i="1"/>
  <c r="S5847" i="1"/>
  <c r="S5831" i="1"/>
  <c r="S5815" i="1"/>
  <c r="S5799" i="1"/>
  <c r="S5783" i="1"/>
  <c r="S5767" i="1"/>
  <c r="S5751" i="1"/>
  <c r="S5735" i="1"/>
  <c r="S5719" i="1"/>
  <c r="S5703" i="1"/>
  <c r="S5687" i="1"/>
  <c r="S5671" i="1"/>
  <c r="S5655" i="1"/>
  <c r="S5639" i="1"/>
  <c r="S5623" i="1"/>
  <c r="S5607" i="1"/>
  <c r="S5591" i="1"/>
  <c r="S5575" i="1"/>
  <c r="S5559" i="1"/>
  <c r="S5543" i="1"/>
  <c r="S5527" i="1"/>
  <c r="S5511" i="1"/>
  <c r="S5495" i="1"/>
  <c r="S5479" i="1"/>
  <c r="S5463" i="1"/>
  <c r="S5447" i="1"/>
  <c r="S5431" i="1"/>
  <c r="S5415" i="1"/>
  <c r="S5399" i="1"/>
  <c r="S5383" i="1"/>
  <c r="S5367" i="1"/>
  <c r="S5351" i="1"/>
  <c r="S5335" i="1"/>
  <c r="S5319" i="1"/>
  <c r="S5303" i="1"/>
  <c r="S5287" i="1"/>
  <c r="S5271" i="1"/>
  <c r="S5255" i="1"/>
  <c r="S5239" i="1"/>
  <c r="S5223" i="1"/>
  <c r="S5207" i="1"/>
  <c r="S5191" i="1"/>
  <c r="S5175" i="1"/>
  <c r="S5159" i="1"/>
  <c r="S5143" i="1"/>
  <c r="S5127" i="1"/>
  <c r="S5111" i="1"/>
  <c r="S5095" i="1"/>
  <c r="S5079" i="1"/>
  <c r="S5063" i="1"/>
  <c r="S5047" i="1"/>
  <c r="S5031" i="1"/>
  <c r="S5015" i="1"/>
  <c r="S4999" i="1"/>
  <c r="S4983" i="1"/>
  <c r="S4967" i="1"/>
  <c r="S4951" i="1"/>
  <c r="S4935" i="1"/>
  <c r="S4919" i="1"/>
  <c r="S4903" i="1"/>
  <c r="S4887" i="1"/>
  <c r="S4871" i="1"/>
  <c r="S4855" i="1"/>
  <c r="S4839" i="1"/>
  <c r="S4823" i="1"/>
  <c r="S4807" i="1"/>
  <c r="S4791" i="1"/>
  <c r="S4775" i="1"/>
  <c r="S4759" i="1"/>
  <c r="S4743" i="1"/>
  <c r="S4727" i="1"/>
  <c r="S4711" i="1"/>
  <c r="S4695" i="1"/>
  <c r="S4679" i="1"/>
  <c r="S4663" i="1"/>
  <c r="S4647" i="1"/>
  <c r="S4631" i="1"/>
  <c r="S4615" i="1"/>
  <c r="S4599" i="1"/>
  <c r="S4583" i="1"/>
  <c r="S4567" i="1"/>
  <c r="S4551" i="1"/>
  <c r="S4535" i="1"/>
  <c r="S4519" i="1"/>
  <c r="S4503" i="1"/>
  <c r="S4487" i="1"/>
  <c r="S4471" i="1"/>
  <c r="S4455" i="1"/>
  <c r="S4439" i="1"/>
  <c r="S4423" i="1"/>
  <c r="S4407" i="1"/>
  <c r="S4391" i="1"/>
  <c r="S4375" i="1"/>
  <c r="S4359" i="1"/>
  <c r="S4343" i="1"/>
  <c r="S4327" i="1"/>
  <c r="S4311" i="1"/>
  <c r="S4295" i="1"/>
  <c r="S4279" i="1"/>
  <c r="S4263" i="1"/>
  <c r="S4247" i="1"/>
  <c r="S4231" i="1"/>
  <c r="S4215" i="1"/>
  <c r="S5877" i="1"/>
  <c r="S5669" i="1"/>
  <c r="S5461" i="1"/>
  <c r="S5253" i="1"/>
  <c r="S5077" i="1"/>
  <c r="S4869" i="1"/>
  <c r="S4629" i="1"/>
  <c r="S4437" i="1"/>
  <c r="S4213" i="1"/>
  <c r="S4005" i="1"/>
  <c r="S3797" i="1"/>
  <c r="S3605" i="1"/>
  <c r="S3381" i="1"/>
  <c r="S3173" i="1"/>
  <c r="S2917" i="1"/>
  <c r="S2693" i="1"/>
  <c r="S2485" i="1"/>
  <c r="S2309" i="1"/>
  <c r="S2117" i="1"/>
  <c r="S1877" i="1"/>
  <c r="S1669" i="1"/>
  <c r="S1429" i="1"/>
  <c r="S1221" i="1"/>
  <c r="S1013" i="1"/>
  <c r="S805" i="1"/>
  <c r="S565" i="1"/>
  <c r="S373" i="1"/>
  <c r="S165" i="1"/>
  <c r="S5946" i="1"/>
  <c r="S5930" i="1"/>
  <c r="S5914" i="1"/>
  <c r="S5898" i="1"/>
  <c r="S5882" i="1"/>
  <c r="S5866" i="1"/>
  <c r="S5850" i="1"/>
  <c r="S5834" i="1"/>
  <c r="S5818" i="1"/>
  <c r="S5802" i="1"/>
  <c r="S5786" i="1"/>
  <c r="S5770" i="1"/>
  <c r="S5754" i="1"/>
  <c r="S5738" i="1"/>
  <c r="S5722" i="1"/>
  <c r="S5706" i="1"/>
  <c r="S5690" i="1"/>
  <c r="S5674" i="1"/>
  <c r="S5658" i="1"/>
  <c r="S5642" i="1"/>
  <c r="S5626" i="1"/>
  <c r="S5610" i="1"/>
  <c r="S5594" i="1"/>
  <c r="S5578" i="1"/>
  <c r="S5562" i="1"/>
  <c r="S5546" i="1"/>
  <c r="S5530" i="1"/>
  <c r="S5514" i="1"/>
  <c r="S5498" i="1"/>
  <c r="S5482" i="1"/>
  <c r="S5466" i="1"/>
  <c r="S5450" i="1"/>
  <c r="S5434" i="1"/>
  <c r="S5418" i="1"/>
  <c r="S5402" i="1"/>
  <c r="S5386" i="1"/>
  <c r="S5370" i="1"/>
  <c r="S5354" i="1"/>
  <c r="S5338" i="1"/>
  <c r="S5322" i="1"/>
  <c r="S5306" i="1"/>
  <c r="S5290" i="1"/>
  <c r="S5274" i="1"/>
  <c r="S5258" i="1"/>
  <c r="S5242" i="1"/>
  <c r="S5226" i="1"/>
  <c r="S5210" i="1"/>
  <c r="S5194" i="1"/>
  <c r="S5178" i="1"/>
  <c r="S5162" i="1"/>
  <c r="S5146" i="1"/>
  <c r="S5130" i="1"/>
  <c r="S5114" i="1"/>
  <c r="S5098" i="1"/>
  <c r="S5082" i="1"/>
  <c r="S5066" i="1"/>
  <c r="S5050" i="1"/>
  <c r="S5034" i="1"/>
  <c r="S5018" i="1"/>
  <c r="S5002" i="1"/>
  <c r="S4986" i="1"/>
  <c r="S4970" i="1"/>
  <c r="S4954" i="1"/>
  <c r="S4938" i="1"/>
  <c r="S4922" i="1"/>
  <c r="S4906" i="1"/>
  <c r="S4890" i="1"/>
  <c r="S4874" i="1"/>
  <c r="S4858" i="1"/>
  <c r="S4842" i="1"/>
  <c r="S4826" i="1"/>
  <c r="S4810" i="1"/>
  <c r="S4794" i="1"/>
  <c r="S4778" i="1"/>
  <c r="S4762" i="1"/>
  <c r="S4746" i="1"/>
  <c r="S4730" i="1"/>
  <c r="S4714" i="1"/>
  <c r="S4698" i="1"/>
  <c r="S4682" i="1"/>
  <c r="S4666" i="1"/>
  <c r="S4650" i="1"/>
  <c r="S4634" i="1"/>
  <c r="S4618" i="1"/>
  <c r="S4602" i="1"/>
  <c r="S4586" i="1"/>
  <c r="S4570" i="1"/>
  <c r="S4554" i="1"/>
  <c r="S4538" i="1"/>
  <c r="S4522" i="1"/>
  <c r="S4506" i="1"/>
  <c r="S4490" i="1"/>
  <c r="S4474" i="1"/>
  <c r="S4458" i="1"/>
  <c r="S4442" i="1"/>
  <c r="S4426" i="1"/>
  <c r="S4410" i="1"/>
  <c r="S4394" i="1"/>
  <c r="S4378" i="1"/>
  <c r="S4362" i="1"/>
  <c r="S4346" i="1"/>
  <c r="S4330" i="1"/>
  <c r="S4314" i="1"/>
  <c r="S4298" i="1"/>
  <c r="S4282" i="1"/>
  <c r="S4266" i="1"/>
  <c r="S4250" i="1"/>
  <c r="S4234" i="1"/>
  <c r="S4218" i="1"/>
  <c r="S4202" i="1"/>
  <c r="S4186" i="1"/>
  <c r="S4170" i="1"/>
  <c r="S4154" i="1"/>
  <c r="S4138" i="1"/>
  <c r="S4122" i="1"/>
  <c r="S4106" i="1"/>
  <c r="S4090" i="1"/>
  <c r="S4074" i="1"/>
  <c r="S4058" i="1"/>
  <c r="S4042" i="1"/>
  <c r="S4026" i="1"/>
  <c r="S4010" i="1"/>
  <c r="S3994" i="1"/>
  <c r="S3978" i="1"/>
  <c r="S3962" i="1"/>
  <c r="S3946" i="1"/>
  <c r="S3930" i="1"/>
  <c r="S3914" i="1"/>
  <c r="S3898" i="1"/>
  <c r="S3882" i="1"/>
  <c r="S3866" i="1"/>
  <c r="S3850" i="1"/>
  <c r="S3834" i="1"/>
  <c r="S3818" i="1"/>
  <c r="S3802" i="1"/>
  <c r="S3786" i="1"/>
  <c r="S3770" i="1"/>
  <c r="S2872" i="1"/>
  <c r="S2856" i="1"/>
  <c r="S2840" i="1"/>
  <c r="S2824" i="1"/>
  <c r="S2808" i="1"/>
  <c r="S2792" i="1"/>
  <c r="S2776" i="1"/>
  <c r="S2760" i="1"/>
  <c r="S2744" i="1"/>
  <c r="S2728" i="1"/>
  <c r="S2712" i="1"/>
  <c r="S2696" i="1"/>
  <c r="S2680" i="1"/>
  <c r="S2664" i="1"/>
  <c r="S2648" i="1"/>
  <c r="S2632" i="1"/>
  <c r="S2616" i="1"/>
  <c r="S2600" i="1"/>
  <c r="S2584" i="1"/>
  <c r="S2568" i="1"/>
  <c r="S2552" i="1"/>
  <c r="S2536" i="1"/>
  <c r="S2520" i="1"/>
  <c r="S2504" i="1"/>
  <c r="S2488" i="1"/>
  <c r="S2472" i="1"/>
  <c r="S2456" i="1"/>
  <c r="S2440" i="1"/>
  <c r="S2424" i="1"/>
  <c r="S2408" i="1"/>
  <c r="S2392" i="1"/>
  <c r="S2376" i="1"/>
  <c r="S2360" i="1"/>
  <c r="S2344" i="1"/>
  <c r="S2328" i="1"/>
  <c r="S2312" i="1"/>
  <c r="S2296" i="1"/>
  <c r="S2280" i="1"/>
  <c r="S2264" i="1"/>
  <c r="S2248" i="1"/>
  <c r="S2232" i="1"/>
  <c r="S2216" i="1"/>
  <c r="S2200" i="1"/>
  <c r="S2184" i="1"/>
  <c r="S2168" i="1"/>
  <c r="S2152" i="1"/>
  <c r="S2136" i="1"/>
  <c r="S2120" i="1"/>
  <c r="S2104" i="1"/>
  <c r="S2088" i="1"/>
  <c r="S2072" i="1"/>
  <c r="S2056" i="1"/>
  <c r="S2040" i="1"/>
  <c r="S2024" i="1"/>
  <c r="S2008" i="1"/>
  <c r="S1992" i="1"/>
  <c r="S1976" i="1"/>
  <c r="S1960" i="1"/>
  <c r="S1944" i="1"/>
  <c r="S1928" i="1"/>
  <c r="S1912" i="1"/>
  <c r="S1896" i="1"/>
  <c r="S1880" i="1"/>
  <c r="S1864" i="1"/>
  <c r="S1848" i="1"/>
  <c r="S1832" i="1"/>
  <c r="S1816" i="1"/>
  <c r="S1800" i="1"/>
  <c r="S1784" i="1"/>
  <c r="S1768" i="1"/>
  <c r="S1752" i="1"/>
  <c r="S1736" i="1"/>
  <c r="S1720" i="1"/>
  <c r="S1704" i="1"/>
  <c r="S1688" i="1"/>
  <c r="S1672" i="1"/>
  <c r="S1656" i="1"/>
  <c r="S1640" i="1"/>
  <c r="S1624" i="1"/>
  <c r="S1608" i="1"/>
  <c r="S1592" i="1"/>
  <c r="S1576" i="1"/>
  <c r="S1560" i="1"/>
  <c r="S1544" i="1"/>
  <c r="S1528" i="1"/>
  <c r="S1512" i="1"/>
  <c r="S1496" i="1"/>
  <c r="S1480" i="1"/>
  <c r="S1464" i="1"/>
  <c r="S1448" i="1"/>
  <c r="S1432" i="1"/>
  <c r="S1416" i="1"/>
  <c r="S1400" i="1"/>
  <c r="S1384" i="1"/>
  <c r="S1368" i="1"/>
  <c r="S1352" i="1"/>
  <c r="S1336" i="1"/>
  <c r="S1320" i="1"/>
  <c r="S1304" i="1"/>
  <c r="S1288" i="1"/>
  <c r="S1272" i="1"/>
  <c r="S1256" i="1"/>
  <c r="S1240" i="1"/>
  <c r="S1224" i="1"/>
  <c r="S1208" i="1"/>
  <c r="S1192" i="1"/>
  <c r="S1176" i="1"/>
  <c r="S1160" i="1"/>
  <c r="S1144" i="1"/>
  <c r="S1128" i="1"/>
  <c r="S1112" i="1"/>
  <c r="S1096" i="1"/>
  <c r="S1080" i="1"/>
  <c r="S1064" i="1"/>
  <c r="S1048" i="1"/>
  <c r="S1032" i="1"/>
  <c r="S1016" i="1"/>
  <c r="S1000" i="1"/>
  <c r="S984" i="1"/>
  <c r="S968" i="1"/>
  <c r="S952" i="1"/>
  <c r="S936" i="1"/>
  <c r="S920" i="1"/>
  <c r="S904" i="1"/>
  <c r="S888" i="1"/>
  <c r="S872" i="1"/>
  <c r="S856" i="1"/>
  <c r="S840" i="1"/>
  <c r="S824" i="1"/>
  <c r="S808" i="1"/>
  <c r="S792" i="1"/>
  <c r="S776" i="1"/>
  <c r="S760" i="1"/>
  <c r="S744" i="1"/>
  <c r="S728" i="1"/>
  <c r="S712" i="1"/>
  <c r="S696" i="1"/>
  <c r="S680" i="1"/>
  <c r="S664" i="1"/>
  <c r="S648" i="1"/>
  <c r="S632" i="1"/>
  <c r="S616" i="1"/>
  <c r="S600" i="1"/>
  <c r="S584" i="1"/>
  <c r="S568" i="1"/>
  <c r="S552" i="1"/>
  <c r="S536" i="1"/>
  <c r="S520" i="1"/>
  <c r="S504" i="1"/>
  <c r="S488" i="1"/>
  <c r="S472" i="1"/>
  <c r="S456" i="1"/>
  <c r="S440" i="1"/>
  <c r="S424" i="1"/>
  <c r="S408" i="1"/>
  <c r="S392" i="1"/>
  <c r="S376" i="1"/>
  <c r="S360" i="1"/>
  <c r="S344" i="1"/>
  <c r="S328" i="1"/>
  <c r="S312" i="1"/>
  <c r="S296" i="1"/>
  <c r="S280" i="1"/>
  <c r="S264" i="1"/>
  <c r="S248" i="1"/>
  <c r="S232" i="1"/>
  <c r="S216" i="1"/>
  <c r="S200" i="1"/>
  <c r="S184" i="1"/>
  <c r="S168" i="1"/>
  <c r="S152" i="1"/>
  <c r="S136" i="1"/>
  <c r="S120" i="1"/>
  <c r="S104" i="1"/>
  <c r="S88" i="1"/>
  <c r="S72" i="1"/>
  <c r="S56" i="1"/>
  <c r="S40" i="1"/>
  <c r="S24" i="1"/>
  <c r="S8" i="1"/>
  <c r="S4199" i="1"/>
  <c r="S4183" i="1"/>
  <c r="S4167" i="1"/>
  <c r="S4151" i="1"/>
  <c r="S4135" i="1"/>
  <c r="S4119" i="1"/>
  <c r="S4103" i="1"/>
  <c r="S4087" i="1"/>
  <c r="S4071" i="1"/>
  <c r="S4055" i="1"/>
  <c r="S4039" i="1"/>
  <c r="S4023" i="1"/>
  <c r="S4007" i="1"/>
  <c r="S3991" i="1"/>
  <c r="S3975" i="1"/>
  <c r="S3959" i="1"/>
  <c r="S3943" i="1"/>
  <c r="S3927" i="1"/>
  <c r="S3911" i="1"/>
  <c r="S3895" i="1"/>
  <c r="S3879" i="1"/>
  <c r="S3863" i="1"/>
  <c r="S3847" i="1"/>
  <c r="S3831" i="1"/>
  <c r="S3815" i="1"/>
  <c r="S3799" i="1"/>
  <c r="S3783" i="1"/>
  <c r="S3767" i="1"/>
  <c r="S3751" i="1"/>
  <c r="S3735" i="1"/>
  <c r="S3719" i="1"/>
  <c r="S3703" i="1"/>
  <c r="S3687" i="1"/>
  <c r="S3671" i="1"/>
  <c r="S3655" i="1"/>
  <c r="S3639" i="1"/>
  <c r="S3623" i="1"/>
  <c r="S3607" i="1"/>
  <c r="S3591" i="1"/>
  <c r="S3575" i="1"/>
  <c r="S3559" i="1"/>
  <c r="S3543" i="1"/>
  <c r="S3527" i="1"/>
  <c r="S3511" i="1"/>
  <c r="S3495" i="1"/>
  <c r="S3479" i="1"/>
  <c r="S3463" i="1"/>
  <c r="S3447" i="1"/>
  <c r="S3431" i="1"/>
  <c r="S3415" i="1"/>
  <c r="S3399" i="1"/>
  <c r="S3383" i="1"/>
  <c r="S3367" i="1"/>
  <c r="S3351" i="1"/>
  <c r="S3335" i="1"/>
  <c r="S3319" i="1"/>
  <c r="S3303" i="1"/>
  <c r="S3287" i="1"/>
  <c r="S3271" i="1"/>
  <c r="S3255" i="1"/>
  <c r="S3239" i="1"/>
  <c r="S3223" i="1"/>
  <c r="S3207" i="1"/>
  <c r="S3191" i="1"/>
  <c r="S3175" i="1"/>
  <c r="S3159" i="1"/>
  <c r="S3143" i="1"/>
  <c r="S3127" i="1"/>
  <c r="S3111" i="1"/>
  <c r="S3095" i="1"/>
  <c r="S3079" i="1"/>
  <c r="S3063" i="1"/>
  <c r="S3047" i="1"/>
  <c r="S3031" i="1"/>
  <c r="S3015" i="1"/>
  <c r="S2999" i="1"/>
  <c r="S2983" i="1"/>
  <c r="S2967" i="1"/>
  <c r="S2951" i="1"/>
  <c r="S2935" i="1"/>
  <c r="S2919" i="1"/>
  <c r="S2903" i="1"/>
  <c r="S2887" i="1"/>
  <c r="S2871" i="1"/>
  <c r="S2855" i="1"/>
  <c r="S2839" i="1"/>
  <c r="S2823" i="1"/>
  <c r="S2807" i="1"/>
  <c r="S2791" i="1"/>
  <c r="S2775" i="1"/>
  <c r="S2759" i="1"/>
  <c r="S2743" i="1"/>
  <c r="S2727" i="1"/>
  <c r="S2711" i="1"/>
  <c r="S2695" i="1"/>
  <c r="S2679" i="1"/>
  <c r="S2663" i="1"/>
  <c r="S2647" i="1"/>
  <c r="S2631" i="1"/>
  <c r="S2615" i="1"/>
  <c r="S2599" i="1"/>
  <c r="S2583" i="1"/>
  <c r="S2567" i="1"/>
  <c r="S2551" i="1"/>
  <c r="S2535" i="1"/>
  <c r="S2519" i="1"/>
  <c r="S2503" i="1"/>
  <c r="S2487" i="1"/>
  <c r="S2471" i="1"/>
  <c r="S2455" i="1"/>
  <c r="S2439" i="1"/>
  <c r="S2423" i="1"/>
  <c r="S2407" i="1"/>
  <c r="S2391" i="1"/>
  <c r="S2375" i="1"/>
  <c r="S2359" i="1"/>
  <c r="S2343" i="1"/>
  <c r="S2327" i="1"/>
  <c r="S2311" i="1"/>
  <c r="S2295" i="1"/>
  <c r="S2279" i="1"/>
  <c r="S2263" i="1"/>
  <c r="S2247" i="1"/>
  <c r="S2231" i="1"/>
  <c r="S2215" i="1"/>
  <c r="S2199" i="1"/>
  <c r="S2183" i="1"/>
  <c r="S2167" i="1"/>
  <c r="S2151" i="1"/>
  <c r="S2135" i="1"/>
  <c r="S2119" i="1"/>
  <c r="S2103" i="1"/>
  <c r="S2087" i="1"/>
  <c r="S2071" i="1"/>
  <c r="S2055" i="1"/>
  <c r="S2039" i="1"/>
  <c r="S2023" i="1"/>
  <c r="S2007" i="1"/>
  <c r="S1991" i="1"/>
  <c r="S1975" i="1"/>
  <c r="S1959" i="1"/>
  <c r="S1943" i="1"/>
  <c r="S1927" i="1"/>
  <c r="S1911" i="1"/>
  <c r="S1895" i="1"/>
  <c r="S1879" i="1"/>
  <c r="S1863" i="1"/>
  <c r="S1847" i="1"/>
  <c r="S1831" i="1"/>
  <c r="S1815" i="1"/>
  <c r="S1799" i="1"/>
  <c r="S1783" i="1"/>
  <c r="S1767" i="1"/>
  <c r="S1751" i="1"/>
  <c r="S1735" i="1"/>
  <c r="S1719" i="1"/>
  <c r="S1703" i="1"/>
  <c r="S1687" i="1"/>
  <c r="S1671" i="1"/>
  <c r="S1655" i="1"/>
  <c r="S1639" i="1"/>
  <c r="S1623" i="1"/>
  <c r="S1607" i="1"/>
  <c r="S1591" i="1"/>
  <c r="S1575" i="1"/>
  <c r="S1559" i="1"/>
  <c r="S1543" i="1"/>
  <c r="S1527" i="1"/>
  <c r="S1511" i="1"/>
  <c r="S1495" i="1"/>
  <c r="S1479" i="1"/>
  <c r="S1463" i="1"/>
  <c r="S1447" i="1"/>
  <c r="S1431" i="1"/>
  <c r="S1415" i="1"/>
  <c r="S1399" i="1"/>
  <c r="S1383" i="1"/>
  <c r="S1367" i="1"/>
  <c r="S1351" i="1"/>
  <c r="S1335" i="1"/>
  <c r="S1319" i="1"/>
  <c r="S1303" i="1"/>
  <c r="S1287" i="1"/>
  <c r="S1271" i="1"/>
  <c r="S1255" i="1"/>
  <c r="S1239" i="1"/>
  <c r="S1223" i="1"/>
  <c r="S1207" i="1"/>
  <c r="S1191" i="1"/>
  <c r="S1175" i="1"/>
  <c r="S1159" i="1"/>
  <c r="S1143" i="1"/>
  <c r="S1127" i="1"/>
  <c r="S1111" i="1"/>
  <c r="S1095" i="1"/>
  <c r="S1079" i="1"/>
  <c r="S1063" i="1"/>
  <c r="S1047" i="1"/>
  <c r="S1031" i="1"/>
  <c r="S1015" i="1"/>
  <c r="S999" i="1"/>
  <c r="S983" i="1"/>
  <c r="S967" i="1"/>
  <c r="S951" i="1"/>
  <c r="S935" i="1"/>
  <c r="S919" i="1"/>
  <c r="S903" i="1"/>
  <c r="S887" i="1"/>
  <c r="S871" i="1"/>
  <c r="S855" i="1"/>
  <c r="S839" i="1"/>
  <c r="S823" i="1"/>
  <c r="S807" i="1"/>
  <c r="S791" i="1"/>
  <c r="S775" i="1"/>
  <c r="S759" i="1"/>
  <c r="S743" i="1"/>
  <c r="S727" i="1"/>
  <c r="S711" i="1"/>
  <c r="S695" i="1"/>
  <c r="S679" i="1"/>
  <c r="S663" i="1"/>
  <c r="S647" i="1"/>
  <c r="S631" i="1"/>
  <c r="S615" i="1"/>
  <c r="S599" i="1"/>
  <c r="S583" i="1"/>
  <c r="S567" i="1"/>
  <c r="S551" i="1"/>
  <c r="S535" i="1"/>
  <c r="S519" i="1"/>
  <c r="S503" i="1"/>
  <c r="S487" i="1"/>
  <c r="S471" i="1"/>
  <c r="S455" i="1"/>
  <c r="S439" i="1"/>
  <c r="S423" i="1"/>
  <c r="S407" i="1"/>
  <c r="S391" i="1"/>
  <c r="S375" i="1"/>
  <c r="S359" i="1"/>
  <c r="S343" i="1"/>
  <c r="S327" i="1"/>
  <c r="S311" i="1"/>
  <c r="S295" i="1"/>
  <c r="S279" i="1"/>
  <c r="S263" i="1"/>
  <c r="S247" i="1"/>
  <c r="S5942" i="1"/>
  <c r="S5926" i="1"/>
  <c r="S5910" i="1"/>
  <c r="S5894" i="1"/>
  <c r="S5878" i="1"/>
  <c r="S5862" i="1"/>
  <c r="S5846" i="1"/>
  <c r="S5830" i="1"/>
  <c r="S5814" i="1"/>
  <c r="S5798" i="1"/>
  <c r="S5782" i="1"/>
  <c r="S5766" i="1"/>
  <c r="S5750" i="1"/>
  <c r="S5734" i="1"/>
  <c r="S5718" i="1"/>
  <c r="S5702" i="1"/>
  <c r="S5686" i="1"/>
  <c r="S5670" i="1"/>
  <c r="S5654" i="1"/>
  <c r="S5638" i="1"/>
  <c r="S5622" i="1"/>
  <c r="S5606" i="1"/>
  <c r="S5590" i="1"/>
  <c r="S5574" i="1"/>
  <c r="S5558" i="1"/>
  <c r="S5542" i="1"/>
  <c r="S5526" i="1"/>
  <c r="S5510" i="1"/>
  <c r="S5494" i="1"/>
  <c r="S5478" i="1"/>
  <c r="S5462" i="1"/>
  <c r="S5446" i="1"/>
  <c r="S5430" i="1"/>
  <c r="S5414" i="1"/>
  <c r="S5398" i="1"/>
  <c r="S5382" i="1"/>
  <c r="S5366" i="1"/>
  <c r="S5350" i="1"/>
  <c r="S5334" i="1"/>
  <c r="S5318" i="1"/>
  <c r="S5302" i="1"/>
  <c r="S5286" i="1"/>
  <c r="S5270" i="1"/>
  <c r="S5254" i="1"/>
  <c r="S5238" i="1"/>
  <c r="S5222" i="1"/>
  <c r="S5206" i="1"/>
  <c r="S5190" i="1"/>
  <c r="S5174" i="1"/>
  <c r="S5158" i="1"/>
  <c r="S5142" i="1"/>
  <c r="S5126" i="1"/>
  <c r="S5110" i="1"/>
  <c r="S5094" i="1"/>
  <c r="S5078" i="1"/>
  <c r="S5062" i="1"/>
  <c r="S5046" i="1"/>
  <c r="S5030" i="1"/>
  <c r="S5014" i="1"/>
  <c r="S4998" i="1"/>
  <c r="S4982" i="1"/>
  <c r="S4966" i="1"/>
  <c r="S4950" i="1"/>
  <c r="S4934" i="1"/>
  <c r="S4918" i="1"/>
  <c r="S4902" i="1"/>
  <c r="S4886" i="1"/>
  <c r="S4870" i="1"/>
  <c r="S4854" i="1"/>
  <c r="S4838" i="1"/>
  <c r="S4822" i="1"/>
  <c r="S4806" i="1"/>
  <c r="S4790" i="1"/>
  <c r="S4774" i="1"/>
  <c r="S4758" i="1"/>
  <c r="S4742" i="1"/>
  <c r="S4726" i="1"/>
  <c r="S4710" i="1"/>
  <c r="S4694" i="1"/>
  <c r="S4678" i="1"/>
  <c r="S4662" i="1"/>
  <c r="S4646" i="1"/>
  <c r="S4630" i="1"/>
  <c r="S4614" i="1"/>
  <c r="S4598" i="1"/>
  <c r="S4582" i="1"/>
  <c r="S4566" i="1"/>
  <c r="S4550" i="1"/>
  <c r="S4534" i="1"/>
  <c r="S4518" i="1"/>
  <c r="S4502" i="1"/>
  <c r="S4486" i="1"/>
  <c r="S4470" i="1"/>
  <c r="S4454" i="1"/>
  <c r="S4438" i="1"/>
  <c r="S4422" i="1"/>
  <c r="S4406" i="1"/>
  <c r="S4390" i="1"/>
  <c r="S4374" i="1"/>
  <c r="S4358" i="1"/>
  <c r="S4342" i="1"/>
  <c r="S4326" i="1"/>
  <c r="S4310" i="1"/>
  <c r="S4294" i="1"/>
  <c r="S4278" i="1"/>
  <c r="S4262" i="1"/>
  <c r="S4246" i="1"/>
  <c r="S4230" i="1"/>
  <c r="S4214" i="1"/>
  <c r="S4198" i="1"/>
  <c r="S4182" i="1"/>
  <c r="S4166" i="1"/>
  <c r="S4150" i="1"/>
  <c r="S4134" i="1"/>
  <c r="S4118" i="1"/>
  <c r="S4102" i="1"/>
  <c r="S4086" i="1"/>
  <c r="S4070" i="1"/>
  <c r="S4054" i="1"/>
  <c r="S4038" i="1"/>
  <c r="S4022" i="1"/>
  <c r="S4006" i="1"/>
  <c r="S3990" i="1"/>
  <c r="S3974" i="1"/>
  <c r="S3958" i="1"/>
  <c r="S3942" i="1"/>
  <c r="S3926" i="1"/>
  <c r="S3910" i="1"/>
  <c r="S3894" i="1"/>
  <c r="S3878" i="1"/>
  <c r="S3862" i="1"/>
  <c r="S3846" i="1"/>
  <c r="S3830" i="1"/>
  <c r="S3814" i="1"/>
  <c r="S3798" i="1"/>
  <c r="S3782" i="1"/>
  <c r="S3766" i="1"/>
  <c r="S3750" i="1"/>
  <c r="S3734" i="1"/>
  <c r="S5939" i="1"/>
  <c r="S5923" i="1"/>
  <c r="S5907" i="1"/>
  <c r="S5891" i="1"/>
  <c r="S5875" i="1"/>
  <c r="S5859" i="1"/>
  <c r="S5843" i="1"/>
  <c r="S5827" i="1"/>
  <c r="S5811" i="1"/>
  <c r="S5795" i="1"/>
  <c r="S5779" i="1"/>
  <c r="S5763" i="1"/>
  <c r="S5747" i="1"/>
  <c r="S5731" i="1"/>
  <c r="S5715" i="1"/>
  <c r="S5699" i="1"/>
  <c r="S5683" i="1"/>
  <c r="S5667" i="1"/>
  <c r="S5651" i="1"/>
  <c r="S5635" i="1"/>
  <c r="S5619" i="1"/>
  <c r="S5603" i="1"/>
  <c r="S5587" i="1"/>
  <c r="S5571" i="1"/>
  <c r="S5555" i="1"/>
  <c r="S5539" i="1"/>
  <c r="S5523" i="1"/>
  <c r="S5507" i="1"/>
  <c r="S5491" i="1"/>
  <c r="S5475" i="1"/>
  <c r="S5459" i="1"/>
  <c r="S5443" i="1"/>
  <c r="S5427" i="1"/>
  <c r="S5411" i="1"/>
  <c r="S5395" i="1"/>
  <c r="S5379" i="1"/>
  <c r="S5363" i="1"/>
  <c r="S5347" i="1"/>
  <c r="S5331" i="1"/>
  <c r="S5315" i="1"/>
  <c r="S5299" i="1"/>
  <c r="S5283" i="1"/>
  <c r="S5267" i="1"/>
  <c r="S5251" i="1"/>
  <c r="S5235" i="1"/>
  <c r="S5219" i="1"/>
  <c r="S5203" i="1"/>
  <c r="S5187" i="1"/>
  <c r="S5171" i="1"/>
  <c r="S5155" i="1"/>
  <c r="S5139" i="1"/>
  <c r="S5123" i="1"/>
  <c r="S5107" i="1"/>
  <c r="S5091" i="1"/>
  <c r="S5075" i="1"/>
  <c r="S5059" i="1"/>
  <c r="S5043" i="1"/>
  <c r="S5027" i="1"/>
  <c r="S5011" i="1"/>
  <c r="S4995" i="1"/>
  <c r="S4979" i="1"/>
  <c r="S4963" i="1"/>
  <c r="S4947" i="1"/>
  <c r="S4931" i="1"/>
  <c r="S4915" i="1"/>
  <c r="S4899" i="1"/>
  <c r="S4883" i="1"/>
  <c r="S4867" i="1"/>
  <c r="S4851" i="1"/>
  <c r="S4835" i="1"/>
  <c r="S4819" i="1"/>
  <c r="S4803" i="1"/>
  <c r="S4787" i="1"/>
  <c r="S4771" i="1"/>
  <c r="S4755" i="1"/>
  <c r="S4739" i="1"/>
  <c r="S4723" i="1"/>
  <c r="S4707" i="1"/>
  <c r="S4691" i="1"/>
  <c r="S4675" i="1"/>
  <c r="S4659" i="1"/>
  <c r="S4643" i="1"/>
  <c r="S4627" i="1"/>
  <c r="S4611" i="1"/>
  <c r="S4595" i="1"/>
  <c r="S4579" i="1"/>
  <c r="S4563" i="1"/>
  <c r="S4547" i="1"/>
  <c r="S4531" i="1"/>
  <c r="S4515" i="1"/>
  <c r="S4499" i="1"/>
  <c r="S4483" i="1"/>
  <c r="S4467" i="1"/>
  <c r="S4451" i="1"/>
  <c r="S4435" i="1"/>
  <c r="S4419" i="1"/>
  <c r="S4403" i="1"/>
  <c r="S4387" i="1"/>
  <c r="S4371" i="1"/>
  <c r="S4355" i="1"/>
  <c r="S4339" i="1"/>
  <c r="S4323" i="1"/>
  <c r="S4307" i="1"/>
  <c r="S4291" i="1"/>
  <c r="S4275" i="1"/>
  <c r="S4259" i="1"/>
  <c r="S4243" i="1"/>
  <c r="S4227" i="1"/>
  <c r="S4211" i="1"/>
  <c r="S4195" i="1"/>
  <c r="S4179" i="1"/>
  <c r="S4163" i="1"/>
  <c r="S4147" i="1"/>
  <c r="S4131" i="1"/>
  <c r="S4115" i="1"/>
  <c r="S4099" i="1"/>
  <c r="S4083" i="1"/>
  <c r="S4067" i="1"/>
  <c r="S4051" i="1"/>
  <c r="S4035" i="1"/>
  <c r="S4019" i="1"/>
  <c r="S4003" i="1"/>
  <c r="S3987" i="1"/>
  <c r="S3971" i="1"/>
  <c r="S3955" i="1"/>
  <c r="S3939" i="1"/>
  <c r="S3923" i="1"/>
  <c r="S3907" i="1"/>
  <c r="S3891" i="1"/>
  <c r="S3875" i="1"/>
  <c r="S3859" i="1"/>
  <c r="S3843" i="1"/>
  <c r="S3827" i="1"/>
  <c r="S3811" i="1"/>
  <c r="S3795" i="1"/>
  <c r="S3779" i="1"/>
  <c r="S3763" i="1"/>
  <c r="S3747" i="1"/>
  <c r="S3731" i="1"/>
  <c r="S3715" i="1"/>
  <c r="S3699" i="1"/>
  <c r="S3683" i="1"/>
  <c r="S3667" i="1"/>
  <c r="S3651" i="1"/>
  <c r="S3635" i="1"/>
  <c r="S3619" i="1"/>
  <c r="S3603" i="1"/>
  <c r="S3587" i="1"/>
  <c r="S3571" i="1"/>
  <c r="S3555" i="1"/>
  <c r="S3539" i="1"/>
  <c r="S3523" i="1"/>
  <c r="S3507" i="1"/>
  <c r="S5938" i="1"/>
  <c r="S5922" i="1"/>
  <c r="S5906" i="1"/>
  <c r="S5890" i="1"/>
  <c r="S5874" i="1"/>
  <c r="S5858" i="1"/>
  <c r="S5842" i="1"/>
  <c r="S5826" i="1"/>
  <c r="S5810" i="1"/>
  <c r="S5794" i="1"/>
  <c r="S5778" i="1"/>
  <c r="S5762" i="1"/>
  <c r="S5746" i="1"/>
  <c r="S5730" i="1"/>
  <c r="S5714" i="1"/>
  <c r="S5698" i="1"/>
  <c r="S5682" i="1"/>
  <c r="S5666" i="1"/>
  <c r="S5650" i="1"/>
  <c r="S5634" i="1"/>
  <c r="S5618" i="1"/>
  <c r="S5602" i="1"/>
  <c r="S5586" i="1"/>
  <c r="S5570" i="1"/>
  <c r="S5554" i="1"/>
  <c r="S5538" i="1"/>
  <c r="S5522" i="1"/>
  <c r="S5506" i="1"/>
  <c r="S5490" i="1"/>
  <c r="S5474" i="1"/>
  <c r="S5458" i="1"/>
  <c r="S5442" i="1"/>
  <c r="S5426" i="1"/>
  <c r="S5410" i="1"/>
  <c r="S5394" i="1"/>
  <c r="S5378" i="1"/>
  <c r="S5362" i="1"/>
  <c r="S5346" i="1"/>
  <c r="S5330" i="1"/>
  <c r="S5314" i="1"/>
  <c r="S5298" i="1"/>
  <c r="S5282" i="1"/>
  <c r="S5266" i="1"/>
  <c r="S5250" i="1"/>
  <c r="S5234" i="1"/>
  <c r="S5218" i="1"/>
  <c r="S5202" i="1"/>
  <c r="S5186" i="1"/>
  <c r="S5170" i="1"/>
  <c r="S5154" i="1"/>
  <c r="S5138" i="1"/>
  <c r="S5122" i="1"/>
  <c r="S5106" i="1"/>
  <c r="S5090" i="1"/>
  <c r="S5074" i="1"/>
  <c r="S5058" i="1"/>
  <c r="S5042" i="1"/>
  <c r="S5026" i="1"/>
  <c r="S5010" i="1"/>
  <c r="S4994" i="1"/>
  <c r="S4978" i="1"/>
  <c r="S4962" i="1"/>
  <c r="S4946" i="1"/>
  <c r="S4930" i="1"/>
  <c r="S4914" i="1"/>
  <c r="S4898" i="1"/>
  <c r="S4882" i="1"/>
  <c r="S4866" i="1"/>
  <c r="S4850" i="1"/>
  <c r="S4834" i="1"/>
  <c r="S4818" i="1"/>
  <c r="S4802" i="1"/>
  <c r="S4786" i="1"/>
  <c r="S4770" i="1"/>
  <c r="S4754" i="1"/>
  <c r="S4738" i="1"/>
  <c r="S4722" i="1"/>
  <c r="S4706" i="1"/>
  <c r="S4690" i="1"/>
  <c r="S4674" i="1"/>
  <c r="S4658" i="1"/>
  <c r="S4642" i="1"/>
  <c r="S4626" i="1"/>
  <c r="S4610" i="1"/>
  <c r="S4594" i="1"/>
  <c r="S4578" i="1"/>
  <c r="S4562" i="1"/>
  <c r="S4546" i="1"/>
  <c r="S4530" i="1"/>
  <c r="S4514" i="1"/>
  <c r="S4498" i="1"/>
  <c r="S4482" i="1"/>
  <c r="S4466" i="1"/>
  <c r="S4450" i="1"/>
  <c r="S4434" i="1"/>
  <c r="S4418" i="1"/>
  <c r="S4402" i="1"/>
  <c r="S4386" i="1"/>
  <c r="S4370" i="1"/>
  <c r="S4354" i="1"/>
  <c r="S4338" i="1"/>
  <c r="S4322" i="1"/>
  <c r="S4306" i="1"/>
  <c r="S4290" i="1"/>
  <c r="S4274" i="1"/>
  <c r="S4258" i="1"/>
  <c r="S4242" i="1"/>
  <c r="S4226" i="1"/>
  <c r="S4210" i="1"/>
  <c r="S4194" i="1"/>
  <c r="S4178" i="1"/>
  <c r="S4162" i="1"/>
  <c r="S4146" i="1"/>
  <c r="S4130" i="1"/>
  <c r="S4114" i="1"/>
  <c r="S4098" i="1"/>
  <c r="S4082" i="1"/>
  <c r="S4066" i="1"/>
  <c r="S4050" i="1"/>
  <c r="S4034" i="1"/>
  <c r="S4018" i="1"/>
  <c r="S4002" i="1"/>
  <c r="S3986" i="1"/>
  <c r="S3970" i="1"/>
  <c r="S3954" i="1"/>
  <c r="S3938" i="1"/>
  <c r="S3922" i="1"/>
  <c r="S3906" i="1"/>
  <c r="S3890" i="1"/>
  <c r="S3874" i="1"/>
  <c r="S3858" i="1"/>
  <c r="S3842" i="1"/>
  <c r="S3826" i="1"/>
  <c r="S3810" i="1"/>
  <c r="S3794" i="1"/>
  <c r="S3778" i="1"/>
  <c r="S3762" i="1"/>
  <c r="S3746" i="1"/>
  <c r="S3730" i="1"/>
  <c r="S3714" i="1"/>
  <c r="S3698" i="1"/>
  <c r="S3682" i="1"/>
  <c r="S3666" i="1"/>
  <c r="S3650" i="1"/>
  <c r="S3634" i="1"/>
  <c r="S3618" i="1"/>
  <c r="S3602" i="1"/>
  <c r="S3586" i="1"/>
  <c r="S3570" i="1"/>
  <c r="S3554" i="1"/>
  <c r="S3538" i="1"/>
  <c r="S3522" i="1"/>
  <c r="S3506" i="1"/>
  <c r="S3490" i="1"/>
  <c r="S3474" i="1"/>
  <c r="S3458" i="1"/>
  <c r="S3442" i="1"/>
  <c r="S3426" i="1"/>
  <c r="S3410" i="1"/>
  <c r="S3394" i="1"/>
  <c r="S3378" i="1"/>
  <c r="S3362" i="1"/>
  <c r="S3346" i="1"/>
  <c r="S5937" i="1"/>
  <c r="S5921" i="1"/>
  <c r="S5905" i="1"/>
  <c r="S5889" i="1"/>
  <c r="S5873" i="1"/>
  <c r="S5857" i="1"/>
  <c r="S5841" i="1"/>
  <c r="S5825" i="1"/>
  <c r="S5809" i="1"/>
  <c r="S5793" i="1"/>
  <c r="S5777" i="1"/>
  <c r="S5761" i="1"/>
  <c r="S5745" i="1"/>
  <c r="S5729" i="1"/>
  <c r="S5713" i="1"/>
  <c r="S5697" i="1"/>
  <c r="S5681" i="1"/>
  <c r="S5665" i="1"/>
  <c r="S5649" i="1"/>
  <c r="S5633" i="1"/>
  <c r="S5617" i="1"/>
  <c r="S5601" i="1"/>
  <c r="S5585" i="1"/>
  <c r="S5569" i="1"/>
  <c r="S5553" i="1"/>
  <c r="S5537" i="1"/>
  <c r="S5521" i="1"/>
  <c r="S5505" i="1"/>
  <c r="S5489" i="1"/>
  <c r="S5473" i="1"/>
  <c r="S5457" i="1"/>
  <c r="S5441" i="1"/>
  <c r="S5425" i="1"/>
  <c r="S5409" i="1"/>
  <c r="S5393" i="1"/>
  <c r="S5377" i="1"/>
  <c r="S5361" i="1"/>
  <c r="S5345" i="1"/>
  <c r="S5329" i="1"/>
  <c r="S5313" i="1"/>
  <c r="S5297" i="1"/>
  <c r="S5281" i="1"/>
  <c r="S5265" i="1"/>
  <c r="S5249" i="1"/>
  <c r="S5233" i="1"/>
  <c r="S5217" i="1"/>
  <c r="S5201" i="1"/>
  <c r="S5185" i="1"/>
  <c r="S5169" i="1"/>
  <c r="S5153" i="1"/>
  <c r="S5137" i="1"/>
  <c r="S5121" i="1"/>
  <c r="S5105" i="1"/>
  <c r="S5089" i="1"/>
  <c r="S5073" i="1"/>
  <c r="S5057" i="1"/>
  <c r="S5041" i="1"/>
  <c r="S5025" i="1"/>
  <c r="S5009" i="1"/>
  <c r="S4993" i="1"/>
  <c r="S4977" i="1"/>
  <c r="S4961" i="1"/>
  <c r="S4945" i="1"/>
  <c r="S4929" i="1"/>
  <c r="S4913" i="1"/>
  <c r="S4897" i="1"/>
  <c r="S4881" i="1"/>
  <c r="S4865" i="1"/>
  <c r="S4849" i="1"/>
  <c r="S4833" i="1"/>
  <c r="S4817" i="1"/>
  <c r="S4801" i="1"/>
  <c r="S4785" i="1"/>
  <c r="S4769" i="1"/>
  <c r="S4753" i="1"/>
  <c r="S4737" i="1"/>
  <c r="S4721" i="1"/>
  <c r="S4705" i="1"/>
  <c r="S4689" i="1"/>
  <c r="S4673" i="1"/>
  <c r="S4657" i="1"/>
  <c r="S4641" i="1"/>
  <c r="S4625" i="1"/>
  <c r="S4609" i="1"/>
  <c r="S4593" i="1"/>
  <c r="S4577" i="1"/>
  <c r="S4561" i="1"/>
  <c r="S4545" i="1"/>
  <c r="S4529" i="1"/>
  <c r="S4513" i="1"/>
  <c r="S4497" i="1"/>
  <c r="S4481" i="1"/>
  <c r="S4465" i="1"/>
  <c r="S4449" i="1"/>
  <c r="S4433" i="1"/>
  <c r="S4417" i="1"/>
  <c r="S4401" i="1"/>
  <c r="S4385" i="1"/>
  <c r="S4369" i="1"/>
  <c r="S4353" i="1"/>
  <c r="S4337" i="1"/>
  <c r="S4321" i="1"/>
  <c r="S4305" i="1"/>
  <c r="S4289" i="1"/>
  <c r="S4273" i="1"/>
  <c r="S4257" i="1"/>
  <c r="S4241" i="1"/>
  <c r="S4225" i="1"/>
  <c r="S4209" i="1"/>
  <c r="S4193" i="1"/>
  <c r="S4177" i="1"/>
  <c r="S4161" i="1"/>
  <c r="S4145" i="1"/>
  <c r="S4129" i="1"/>
  <c r="S4113" i="1"/>
  <c r="S4097" i="1"/>
  <c r="S4081" i="1"/>
  <c r="S4065" i="1"/>
  <c r="S4049" i="1"/>
  <c r="S4033" i="1"/>
  <c r="S4017" i="1"/>
  <c r="S4001" i="1"/>
  <c r="S3985" i="1"/>
  <c r="S3969" i="1"/>
  <c r="S3953" i="1"/>
  <c r="S3937" i="1"/>
  <c r="S3921" i="1"/>
  <c r="S3905" i="1"/>
  <c r="S3889" i="1"/>
  <c r="S3873" i="1"/>
  <c r="S3857" i="1"/>
  <c r="S3841" i="1"/>
  <c r="S3825" i="1"/>
  <c r="S3809" i="1"/>
  <c r="S3793" i="1"/>
  <c r="S3777" i="1"/>
  <c r="S3761" i="1"/>
  <c r="S3745" i="1"/>
  <c r="S5936" i="1"/>
  <c r="S5920" i="1"/>
  <c r="S5904" i="1"/>
  <c r="S5888" i="1"/>
  <c r="S5872" i="1"/>
  <c r="S5856" i="1"/>
  <c r="S5840" i="1"/>
  <c r="S5824" i="1"/>
  <c r="S5808" i="1"/>
  <c r="S5792" i="1"/>
  <c r="S5776" i="1"/>
  <c r="S5760" i="1"/>
  <c r="S5744" i="1"/>
  <c r="S5728" i="1"/>
  <c r="S5712" i="1"/>
  <c r="S5696" i="1"/>
  <c r="S5680" i="1"/>
  <c r="S5664" i="1"/>
  <c r="S5648" i="1"/>
  <c r="S5632" i="1"/>
  <c r="S5616" i="1"/>
  <c r="S5600" i="1"/>
  <c r="S5584" i="1"/>
  <c r="S5568" i="1"/>
  <c r="S5552" i="1"/>
  <c r="S5536" i="1"/>
  <c r="S5520" i="1"/>
  <c r="S5504" i="1"/>
  <c r="S5488" i="1"/>
  <c r="S5472" i="1"/>
  <c r="S5456" i="1"/>
  <c r="S5440" i="1"/>
  <c r="S5424" i="1"/>
  <c r="S5408" i="1"/>
  <c r="S5392" i="1"/>
  <c r="S5376" i="1"/>
  <c r="S5360" i="1"/>
  <c r="S5344" i="1"/>
  <c r="S5328" i="1"/>
  <c r="S5312" i="1"/>
  <c r="S5296" i="1"/>
  <c r="S5280" i="1"/>
  <c r="S5264" i="1"/>
  <c r="S5248" i="1"/>
  <c r="S5232" i="1"/>
  <c r="S5216" i="1"/>
  <c r="S5200" i="1"/>
  <c r="S5184" i="1"/>
  <c r="S5168" i="1"/>
  <c r="S5152" i="1"/>
  <c r="S5136" i="1"/>
  <c r="S5120" i="1"/>
  <c r="S5104" i="1"/>
  <c r="S5088" i="1"/>
  <c r="S5072" i="1"/>
  <c r="S5056" i="1"/>
  <c r="S5040" i="1"/>
  <c r="S5024" i="1"/>
  <c r="S5008" i="1"/>
  <c r="S4992" i="1"/>
  <c r="S4976" i="1"/>
  <c r="S4960" i="1"/>
  <c r="S4944" i="1"/>
  <c r="S4928" i="1"/>
  <c r="S4912" i="1"/>
  <c r="S4896" i="1"/>
  <c r="S4880" i="1"/>
  <c r="S4864" i="1"/>
  <c r="S4848" i="1"/>
  <c r="S4832" i="1"/>
  <c r="S4816" i="1"/>
  <c r="S4800" i="1"/>
  <c r="S4784" i="1"/>
  <c r="S4752" i="1"/>
  <c r="S4736" i="1"/>
  <c r="S4720" i="1"/>
  <c r="S4704" i="1"/>
  <c r="S4688" i="1"/>
  <c r="S4672" i="1"/>
  <c r="S4656" i="1"/>
  <c r="S4640" i="1"/>
  <c r="S4624" i="1"/>
  <c r="S4608" i="1"/>
  <c r="S4592" i="1"/>
  <c r="S4576" i="1"/>
  <c r="S4560" i="1"/>
  <c r="S4544" i="1"/>
  <c r="S4528" i="1"/>
  <c r="S4512" i="1"/>
  <c r="S4496" i="1"/>
  <c r="S4480" i="1"/>
  <c r="S4464" i="1"/>
  <c r="S4448" i="1"/>
  <c r="S4432" i="1"/>
  <c r="S4416" i="1"/>
  <c r="S4400" i="1"/>
  <c r="S4384" i="1"/>
  <c r="S4368" i="1"/>
  <c r="S4352" i="1"/>
  <c r="S4336" i="1"/>
  <c r="S4320" i="1"/>
  <c r="S4304" i="1"/>
  <c r="S4288" i="1"/>
  <c r="S4272" i="1"/>
  <c r="S4256" i="1"/>
  <c r="S4240" i="1"/>
  <c r="S4224" i="1"/>
  <c r="S4208" i="1"/>
  <c r="S4192" i="1"/>
  <c r="S4176" i="1"/>
  <c r="S4160" i="1"/>
  <c r="S4144" i="1"/>
  <c r="S4128" i="1"/>
  <c r="S4112" i="1"/>
  <c r="S4096" i="1"/>
  <c r="S4080" i="1"/>
  <c r="S4064" i="1"/>
  <c r="S4048" i="1"/>
  <c r="S4032" i="1"/>
  <c r="S4016" i="1"/>
  <c r="S4000" i="1"/>
  <c r="S3984" i="1"/>
  <c r="S3968" i="1"/>
  <c r="S3952" i="1"/>
  <c r="S3936" i="1"/>
  <c r="S3920" i="1"/>
  <c r="S3904" i="1"/>
  <c r="S3888" i="1"/>
  <c r="S3872" i="1"/>
  <c r="S3856" i="1"/>
  <c r="S3840" i="1"/>
  <c r="S3824" i="1"/>
  <c r="S3808" i="1"/>
  <c r="S3792" i="1"/>
  <c r="S3776" i="1"/>
  <c r="S3760" i="1"/>
  <c r="S3744" i="1"/>
  <c r="S3728" i="1"/>
  <c r="S5951" i="1"/>
  <c r="S5935" i="1"/>
  <c r="S5919" i="1"/>
  <c r="S5903" i="1"/>
  <c r="S5887" i="1"/>
  <c r="S5871" i="1"/>
  <c r="S5855" i="1"/>
  <c r="S5839" i="1"/>
  <c r="S5823" i="1"/>
  <c r="S5807" i="1"/>
  <c r="S5791" i="1"/>
  <c r="S5775" i="1"/>
  <c r="S5759" i="1"/>
  <c r="S5743" i="1"/>
  <c r="S5727" i="1"/>
  <c r="S5711" i="1"/>
  <c r="S5695" i="1"/>
  <c r="S5679" i="1"/>
  <c r="S5663" i="1"/>
  <c r="S5647" i="1"/>
  <c r="S5631" i="1"/>
  <c r="S5615" i="1"/>
  <c r="S5599" i="1"/>
  <c r="S5583" i="1"/>
  <c r="S5567" i="1"/>
  <c r="S5551" i="1"/>
  <c r="S5535" i="1"/>
  <c r="S5519" i="1"/>
  <c r="S5503" i="1"/>
  <c r="S5487" i="1"/>
  <c r="S5471" i="1"/>
  <c r="S5455" i="1"/>
  <c r="S5439" i="1"/>
  <c r="S5423" i="1"/>
  <c r="S5407" i="1"/>
  <c r="S5391" i="1"/>
  <c r="S5375" i="1"/>
  <c r="S5359" i="1"/>
  <c r="S5343" i="1"/>
  <c r="S5327" i="1"/>
  <c r="S5311" i="1"/>
  <c r="S5295" i="1"/>
  <c r="S5279" i="1"/>
  <c r="S5263" i="1"/>
  <c r="S5247" i="1"/>
  <c r="S5231" i="1"/>
  <c r="S5215" i="1"/>
  <c r="S5199" i="1"/>
  <c r="S5183" i="1"/>
  <c r="S5167" i="1"/>
  <c r="S5151" i="1"/>
  <c r="S5135" i="1"/>
  <c r="S5119" i="1"/>
  <c r="S5103" i="1"/>
  <c r="S5087" i="1"/>
  <c r="S5071" i="1"/>
  <c r="S5055" i="1"/>
  <c r="S5039" i="1"/>
  <c r="S5023" i="1"/>
  <c r="S5007" i="1"/>
  <c r="S4991" i="1"/>
  <c r="S4975" i="1"/>
  <c r="S4959" i="1"/>
  <c r="S4943" i="1"/>
  <c r="S4927" i="1"/>
  <c r="S4911" i="1"/>
  <c r="S4895" i="1"/>
  <c r="S4879" i="1"/>
  <c r="S4863" i="1"/>
  <c r="S4847" i="1"/>
  <c r="S4831" i="1"/>
  <c r="S4815" i="1"/>
  <c r="S4799" i="1"/>
  <c r="S4783" i="1"/>
  <c r="S4767" i="1"/>
  <c r="S4751" i="1"/>
  <c r="S4735" i="1"/>
  <c r="S4719" i="1"/>
  <c r="S4703" i="1"/>
  <c r="S4687" i="1"/>
  <c r="S4671" i="1"/>
  <c r="S4655" i="1"/>
  <c r="S4639" i="1"/>
  <c r="S4623" i="1"/>
  <c r="S4607" i="1"/>
  <c r="S4591" i="1"/>
  <c r="S4575" i="1"/>
  <c r="S4559" i="1"/>
  <c r="S4543" i="1"/>
  <c r="S4527" i="1"/>
  <c r="S4511" i="1"/>
  <c r="S4495" i="1"/>
  <c r="S4479" i="1"/>
  <c r="S4463" i="1"/>
  <c r="S4447" i="1"/>
  <c r="S4431" i="1"/>
  <c r="S4415" i="1"/>
  <c r="S4399" i="1"/>
  <c r="S4383" i="1"/>
  <c r="S4367" i="1"/>
  <c r="S4351" i="1"/>
  <c r="S4335" i="1"/>
  <c r="S4319" i="1"/>
  <c r="S4303" i="1"/>
  <c r="S4287" i="1"/>
  <c r="S4271" i="1"/>
  <c r="S4255" i="1"/>
  <c r="S4239" i="1"/>
  <c r="S4223" i="1"/>
  <c r="S4207" i="1"/>
  <c r="S4191" i="1"/>
  <c r="S4175" i="1"/>
  <c r="S4159" i="1"/>
  <c r="S4143" i="1"/>
  <c r="S4127" i="1"/>
  <c r="S4111" i="1"/>
  <c r="S4095" i="1"/>
  <c r="S4079" i="1"/>
  <c r="S4063" i="1"/>
  <c r="S4047" i="1"/>
  <c r="S4031" i="1"/>
  <c r="S4015" i="1"/>
  <c r="S3999" i="1"/>
  <c r="S3983" i="1"/>
  <c r="S3967" i="1"/>
  <c r="S3951" i="1"/>
  <c r="S3935" i="1"/>
  <c r="S3919" i="1"/>
  <c r="S3903" i="1"/>
  <c r="S3887" i="1"/>
  <c r="S3871" i="1"/>
  <c r="S3855" i="1"/>
  <c r="S3839" i="1"/>
  <c r="S3823" i="1"/>
  <c r="S3807" i="1"/>
  <c r="S3791" i="1"/>
  <c r="S3775" i="1"/>
  <c r="S5950" i="1"/>
  <c r="S5934" i="1"/>
  <c r="S5918" i="1"/>
  <c r="S5902" i="1"/>
  <c r="S5886" i="1"/>
  <c r="S5870" i="1"/>
  <c r="S5854" i="1"/>
  <c r="S5838" i="1"/>
  <c r="S5822" i="1"/>
  <c r="S5806" i="1"/>
  <c r="S5790" i="1"/>
  <c r="S5774" i="1"/>
  <c r="S5758" i="1"/>
  <c r="S5742" i="1"/>
  <c r="S5726" i="1"/>
  <c r="S5710" i="1"/>
  <c r="S5694" i="1"/>
  <c r="S5678" i="1"/>
  <c r="S5662" i="1"/>
  <c r="S5646" i="1"/>
  <c r="S5630" i="1"/>
  <c r="S5614" i="1"/>
  <c r="S5598" i="1"/>
  <c r="S5582" i="1"/>
  <c r="S5566" i="1"/>
  <c r="S5550" i="1"/>
  <c r="S5534" i="1"/>
  <c r="S5518" i="1"/>
  <c r="S5502" i="1"/>
  <c r="S5486" i="1"/>
  <c r="S5470" i="1"/>
  <c r="S5454" i="1"/>
  <c r="S5438" i="1"/>
  <c r="S5422" i="1"/>
  <c r="S5406" i="1"/>
  <c r="S5390" i="1"/>
  <c r="S5374" i="1"/>
  <c r="S5358" i="1"/>
  <c r="S5342" i="1"/>
  <c r="S5326" i="1"/>
  <c r="S5310" i="1"/>
  <c r="S5294" i="1"/>
  <c r="S5278" i="1"/>
  <c r="S5262" i="1"/>
  <c r="S5246" i="1"/>
  <c r="S5230" i="1"/>
  <c r="S5214" i="1"/>
  <c r="S5198" i="1"/>
  <c r="S5182" i="1"/>
  <c r="S5166" i="1"/>
  <c r="S5150" i="1"/>
  <c r="S5134" i="1"/>
  <c r="S5118" i="1"/>
  <c r="S5102" i="1"/>
  <c r="S5086" i="1"/>
  <c r="S5070" i="1"/>
  <c r="S5054" i="1"/>
  <c r="S5038" i="1"/>
  <c r="S5022" i="1"/>
  <c r="S5006" i="1"/>
  <c r="S4990" i="1"/>
  <c r="S4974" i="1"/>
  <c r="S4958" i="1"/>
  <c r="S4942" i="1"/>
  <c r="S4926" i="1"/>
  <c r="S4910" i="1"/>
  <c r="S4894" i="1"/>
  <c r="S4878" i="1"/>
  <c r="S4862" i="1"/>
  <c r="S4846" i="1"/>
  <c r="S4830" i="1"/>
  <c r="S4814" i="1"/>
  <c r="S4798" i="1"/>
  <c r="S4782" i="1"/>
  <c r="S4766" i="1"/>
  <c r="S4750" i="1"/>
  <c r="S4734" i="1"/>
  <c r="S4718" i="1"/>
  <c r="S4702" i="1"/>
  <c r="S4686" i="1"/>
  <c r="S4670" i="1"/>
  <c r="S4654" i="1"/>
  <c r="S4638" i="1"/>
  <c r="S4622" i="1"/>
  <c r="S4606" i="1"/>
  <c r="S4590" i="1"/>
  <c r="S4574" i="1"/>
  <c r="S4558" i="1"/>
  <c r="S4542" i="1"/>
  <c r="S4526" i="1"/>
  <c r="S4510" i="1"/>
  <c r="S4494" i="1"/>
  <c r="S4478" i="1"/>
  <c r="S4462" i="1"/>
  <c r="S4446" i="1"/>
  <c r="S4430" i="1"/>
  <c r="S4414" i="1"/>
  <c r="S4398" i="1"/>
  <c r="S4382" i="1"/>
  <c r="S4366" i="1"/>
  <c r="S4350" i="1"/>
  <c r="S4334" i="1"/>
  <c r="S4318" i="1"/>
  <c r="S4302" i="1"/>
  <c r="S4286" i="1"/>
  <c r="S4270" i="1"/>
  <c r="S4254" i="1"/>
  <c r="S4238" i="1"/>
  <c r="S4222" i="1"/>
  <c r="S4206" i="1"/>
  <c r="S4190" i="1"/>
  <c r="S4174" i="1"/>
  <c r="S4158" i="1"/>
  <c r="S4142" i="1"/>
  <c r="S4126" i="1"/>
  <c r="S4110" i="1"/>
  <c r="S4094" i="1"/>
  <c r="S4078" i="1"/>
  <c r="S4062" i="1"/>
  <c r="S4046" i="1"/>
  <c r="S4030" i="1"/>
  <c r="S4014" i="1"/>
  <c r="S3998" i="1"/>
  <c r="S3982" i="1"/>
  <c r="S3966" i="1"/>
  <c r="S3950" i="1"/>
  <c r="S3934" i="1"/>
  <c r="S3918" i="1"/>
  <c r="S3902" i="1"/>
  <c r="S3886" i="1"/>
  <c r="S5933" i="1"/>
  <c r="S5917" i="1"/>
  <c r="S5901" i="1"/>
  <c r="S5885" i="1"/>
  <c r="S5869" i="1"/>
  <c r="S5853" i="1"/>
  <c r="S5805" i="1"/>
  <c r="S5789" i="1"/>
  <c r="S5773" i="1"/>
  <c r="S5757" i="1"/>
  <c r="S5741" i="1"/>
  <c r="S5725" i="1"/>
  <c r="S5677" i="1"/>
  <c r="S5661" i="1"/>
  <c r="S5645" i="1"/>
  <c r="S5629" i="1"/>
  <c r="S5613" i="1"/>
  <c r="S5597" i="1"/>
  <c r="S5549" i="1"/>
  <c r="S5533" i="1"/>
  <c r="S5517" i="1"/>
  <c r="S5501" i="1"/>
  <c r="S5485" i="1"/>
  <c r="S5469" i="1"/>
  <c r="S5421" i="1"/>
  <c r="S5405" i="1"/>
  <c r="S5389" i="1"/>
  <c r="S5373" i="1"/>
  <c r="S5357" i="1"/>
  <c r="S5341" i="1"/>
  <c r="S5293" i="1"/>
  <c r="S5277" i="1"/>
  <c r="S5261" i="1"/>
  <c r="S5245" i="1"/>
  <c r="S5229" i="1"/>
  <c r="S5213" i="1"/>
  <c r="S5165" i="1"/>
  <c r="S5149" i="1"/>
  <c r="S5133" i="1"/>
  <c r="S5117" i="1"/>
  <c r="S5101" i="1"/>
  <c r="S5085" i="1"/>
  <c r="S5037" i="1"/>
  <c r="S5021" i="1"/>
  <c r="S5005" i="1"/>
  <c r="S4989" i="1"/>
  <c r="S4973" i="1"/>
  <c r="S4957" i="1"/>
  <c r="S4909" i="1"/>
  <c r="S4893" i="1"/>
  <c r="S4877" i="1"/>
  <c r="S4861" i="1"/>
  <c r="S4845" i="1"/>
  <c r="S4829" i="1"/>
  <c r="S4813" i="1"/>
  <c r="S4797" i="1"/>
  <c r="S4781" i="1"/>
  <c r="S4765" i="1"/>
  <c r="S4749" i="1"/>
  <c r="S4733" i="1"/>
  <c r="S4717" i="1"/>
  <c r="S4701" i="1"/>
  <c r="S4685" i="1"/>
  <c r="S4669" i="1"/>
  <c r="S4653" i="1"/>
  <c r="S4637" i="1"/>
  <c r="S4621" i="1"/>
  <c r="S4605" i="1"/>
  <c r="S4589" i="1"/>
  <c r="S4573" i="1"/>
  <c r="S4557" i="1"/>
  <c r="S4541" i="1"/>
  <c r="S4525" i="1"/>
  <c r="S4509" i="1"/>
  <c r="S4493" i="1"/>
  <c r="S4477" i="1"/>
  <c r="S4461" i="1"/>
  <c r="S4445" i="1"/>
  <c r="S4429" i="1"/>
  <c r="S4413" i="1"/>
  <c r="S4397" i="1"/>
  <c r="S4381" i="1"/>
  <c r="S4365" i="1"/>
  <c r="S4349" i="1"/>
  <c r="S4333" i="1"/>
  <c r="S4317" i="1"/>
  <c r="S4301" i="1"/>
  <c r="S4285" i="1"/>
  <c r="S4269" i="1"/>
  <c r="S4253" i="1"/>
  <c r="S4237" i="1"/>
  <c r="S4221" i="1"/>
  <c r="S4205" i="1"/>
  <c r="S4189" i="1"/>
  <c r="S4173" i="1"/>
  <c r="S4157" i="1"/>
  <c r="S4141" i="1"/>
  <c r="S4125" i="1"/>
  <c r="S4109" i="1"/>
  <c r="S4093" i="1"/>
  <c r="S4077" i="1"/>
  <c r="S4061" i="1"/>
  <c r="S4045" i="1"/>
  <c r="S4029" i="1"/>
  <c r="S4013" i="1"/>
  <c r="S3997" i="1"/>
  <c r="S3981" i="1"/>
  <c r="S5948" i="1"/>
  <c r="S5932" i="1"/>
  <c r="S5916" i="1"/>
  <c r="S5900" i="1"/>
  <c r="S5884" i="1"/>
  <c r="S5868" i="1"/>
  <c r="S5852" i="1"/>
  <c r="S5820" i="1"/>
  <c r="S5804" i="1"/>
  <c r="S5788" i="1"/>
  <c r="S5772" i="1"/>
  <c r="S5756" i="1"/>
  <c r="S5740" i="1"/>
  <c r="S5724" i="1"/>
  <c r="S5692" i="1"/>
  <c r="S5676" i="1"/>
  <c r="S5660" i="1"/>
  <c r="S5644" i="1"/>
  <c r="S5628" i="1"/>
  <c r="S5612" i="1"/>
  <c r="S5596" i="1"/>
  <c r="S5564" i="1"/>
  <c r="S5548" i="1"/>
  <c r="S5532" i="1"/>
  <c r="S5516" i="1"/>
  <c r="S5500" i="1"/>
  <c r="S5484" i="1"/>
  <c r="S5468" i="1"/>
  <c r="S5436" i="1"/>
  <c r="S5420" i="1"/>
  <c r="S5404" i="1"/>
  <c r="S5388" i="1"/>
  <c r="S5372" i="1"/>
  <c r="S5356" i="1"/>
  <c r="S5340" i="1"/>
  <c r="S5308" i="1"/>
  <c r="S5292" i="1"/>
  <c r="S5276" i="1"/>
  <c r="S5260" i="1"/>
  <c r="S5244" i="1"/>
  <c r="S5228" i="1"/>
  <c r="S5212" i="1"/>
  <c r="S5180" i="1"/>
  <c r="S5164" i="1"/>
  <c r="S5148" i="1"/>
  <c r="S5132" i="1"/>
  <c r="S5116" i="1"/>
  <c r="S5100" i="1"/>
  <c r="S5084" i="1"/>
  <c r="S5052" i="1"/>
  <c r="S5036" i="1"/>
  <c r="S5020" i="1"/>
  <c r="S5004" i="1"/>
  <c r="S4988" i="1"/>
  <c r="S4972" i="1"/>
  <c r="S4956" i="1"/>
  <c r="S4924" i="1"/>
  <c r="S4908" i="1"/>
  <c r="S4892" i="1"/>
  <c r="S4876" i="1"/>
  <c r="S4860" i="1"/>
  <c r="S4844" i="1"/>
  <c r="S4828" i="1"/>
  <c r="S4812" i="1"/>
  <c r="S4780" i="1"/>
  <c r="S4764" i="1"/>
  <c r="S4748" i="1"/>
  <c r="S4732" i="1"/>
  <c r="S4716" i="1"/>
  <c r="S4700" i="1"/>
  <c r="S4684" i="1"/>
  <c r="S4668" i="1"/>
  <c r="S4652" i="1"/>
  <c r="S4636" i="1"/>
  <c r="S4620" i="1"/>
  <c r="S4604" i="1"/>
  <c r="S4588" i="1"/>
  <c r="S4572" i="1"/>
  <c r="S4556" i="1"/>
  <c r="S4540" i="1"/>
  <c r="S4524" i="1"/>
  <c r="S4508" i="1"/>
  <c r="S4492" i="1"/>
  <c r="S4476" i="1"/>
  <c r="S4460" i="1"/>
  <c r="S4444" i="1"/>
  <c r="S4428" i="1"/>
  <c r="S4412" i="1"/>
  <c r="S4396" i="1"/>
  <c r="S4380" i="1"/>
  <c r="S4364" i="1"/>
  <c r="S4348" i="1"/>
  <c r="S4332" i="1"/>
  <c r="S4316" i="1"/>
  <c r="S4300" i="1"/>
  <c r="S4284" i="1"/>
  <c r="S4268" i="1"/>
  <c r="S4252" i="1"/>
  <c r="S4236" i="1"/>
  <c r="S4220" i="1"/>
  <c r="S4204" i="1"/>
  <c r="S4188" i="1"/>
  <c r="S4172" i="1"/>
  <c r="S4156" i="1"/>
  <c r="S4140" i="1"/>
  <c r="S4124" i="1"/>
  <c r="S4108" i="1"/>
  <c r="S4092" i="1"/>
  <c r="S4076" i="1"/>
  <c r="S4060" i="1"/>
  <c r="S4044" i="1"/>
  <c r="S4028" i="1"/>
  <c r="S4012" i="1"/>
  <c r="S3996" i="1"/>
  <c r="S3980" i="1"/>
  <c r="S3964" i="1"/>
  <c r="S3948" i="1"/>
  <c r="S3932" i="1"/>
  <c r="S3916" i="1"/>
  <c r="S3900" i="1"/>
  <c r="S3884" i="1"/>
  <c r="S3868" i="1"/>
  <c r="S3852" i="1"/>
  <c r="S3836" i="1"/>
  <c r="S3820" i="1"/>
  <c r="S3804" i="1"/>
  <c r="S3718" i="1"/>
  <c r="S3702" i="1"/>
  <c r="S3686" i="1"/>
  <c r="S3670" i="1"/>
  <c r="S3654" i="1"/>
  <c r="S3622" i="1"/>
  <c r="S3606" i="1"/>
  <c r="S3590" i="1"/>
  <c r="S3574" i="1"/>
  <c r="S3558" i="1"/>
  <c r="S3542" i="1"/>
  <c r="S3526" i="1"/>
  <c r="S3510" i="1"/>
  <c r="S3494" i="1"/>
  <c r="S3478" i="1"/>
  <c r="S3462" i="1"/>
  <c r="S3446" i="1"/>
  <c r="S3430" i="1"/>
  <c r="S3414" i="1"/>
  <c r="S3398" i="1"/>
  <c r="S3382" i="1"/>
  <c r="S3366" i="1"/>
  <c r="S3350" i="1"/>
  <c r="S3334" i="1"/>
  <c r="S3318" i="1"/>
  <c r="S3302" i="1"/>
  <c r="S3286" i="1"/>
  <c r="S3270" i="1"/>
  <c r="S3254" i="1"/>
  <c r="S3238" i="1"/>
  <c r="S3222" i="1"/>
  <c r="S3206" i="1"/>
  <c r="S3190" i="1"/>
  <c r="S3174" i="1"/>
  <c r="S3158" i="1"/>
  <c r="S3142" i="1"/>
  <c r="S3126" i="1"/>
  <c r="S3110" i="1"/>
  <c r="S3094" i="1"/>
  <c r="S3078" i="1"/>
  <c r="S3062" i="1"/>
  <c r="S3046" i="1"/>
  <c r="S3030" i="1"/>
  <c r="S3014" i="1"/>
  <c r="S2998" i="1"/>
  <c r="S2982" i="1"/>
  <c r="S2966" i="1"/>
  <c r="S2950" i="1"/>
  <c r="S2934" i="1"/>
  <c r="S2918" i="1"/>
  <c r="S2902" i="1"/>
  <c r="S2886" i="1"/>
  <c r="S2870" i="1"/>
  <c r="S2854" i="1"/>
  <c r="S2838" i="1"/>
  <c r="S2822" i="1"/>
  <c r="S2806" i="1"/>
  <c r="S2790" i="1"/>
  <c r="S2774" i="1"/>
  <c r="S2758" i="1"/>
  <c r="S2742" i="1"/>
  <c r="S2726" i="1"/>
  <c r="S2710" i="1"/>
  <c r="S2694" i="1"/>
  <c r="S2678" i="1"/>
  <c r="S2662" i="1"/>
  <c r="S2646" i="1"/>
  <c r="S2630" i="1"/>
  <c r="S2614" i="1"/>
  <c r="S2598" i="1"/>
  <c r="S2582" i="1"/>
  <c r="S2566" i="1"/>
  <c r="S2550" i="1"/>
  <c r="S2534" i="1"/>
  <c r="S2518" i="1"/>
  <c r="S2502" i="1"/>
  <c r="S2486" i="1"/>
  <c r="S2470" i="1"/>
  <c r="S2454" i="1"/>
  <c r="S2438" i="1"/>
  <c r="S2422" i="1"/>
  <c r="S2406" i="1"/>
  <c r="S2390" i="1"/>
  <c r="S2374" i="1"/>
  <c r="S2358" i="1"/>
  <c r="S2342" i="1"/>
  <c r="S2326" i="1"/>
  <c r="S2310" i="1"/>
  <c r="S2294" i="1"/>
  <c r="S2278" i="1"/>
  <c r="S2262" i="1"/>
  <c r="S2246" i="1"/>
  <c r="S2230" i="1"/>
  <c r="S2214" i="1"/>
  <c r="S2198" i="1"/>
  <c r="S2182" i="1"/>
  <c r="S2166" i="1"/>
  <c r="S2150" i="1"/>
  <c r="S2134" i="1"/>
  <c r="S2118" i="1"/>
  <c r="S2102" i="1"/>
  <c r="S2086" i="1"/>
  <c r="S2070" i="1"/>
  <c r="S2054" i="1"/>
  <c r="S2038" i="1"/>
  <c r="S2022" i="1"/>
  <c r="S2006" i="1"/>
  <c r="S1990" i="1"/>
  <c r="S1974" i="1"/>
  <c r="S1958" i="1"/>
  <c r="S1942" i="1"/>
  <c r="S1926" i="1"/>
  <c r="S1910" i="1"/>
  <c r="S1894" i="1"/>
  <c r="S1878" i="1"/>
  <c r="S1862" i="1"/>
  <c r="S1846" i="1"/>
  <c r="S1830" i="1"/>
  <c r="S1814" i="1"/>
  <c r="S1798" i="1"/>
  <c r="S1782" i="1"/>
  <c r="S1766" i="1"/>
  <c r="S1750" i="1"/>
  <c r="S1734" i="1"/>
  <c r="S1718" i="1"/>
  <c r="S1702" i="1"/>
  <c r="S1686" i="1"/>
  <c r="S1670" i="1"/>
  <c r="S1654" i="1"/>
  <c r="S1638" i="1"/>
  <c r="S1622" i="1"/>
  <c r="S1606" i="1"/>
  <c r="S1590" i="1"/>
  <c r="S1574" i="1"/>
  <c r="S1558" i="1"/>
  <c r="S1542" i="1"/>
  <c r="S1526" i="1"/>
  <c r="S1510" i="1"/>
  <c r="S1494" i="1"/>
  <c r="S1478" i="1"/>
  <c r="S1462" i="1"/>
  <c r="S1446" i="1"/>
  <c r="S1430" i="1"/>
  <c r="S1414" i="1"/>
  <c r="S1398" i="1"/>
  <c r="S1382" i="1"/>
  <c r="S1366" i="1"/>
  <c r="S1350" i="1"/>
  <c r="S1334" i="1"/>
  <c r="S1318" i="1"/>
  <c r="S1302" i="1"/>
  <c r="S1286" i="1"/>
  <c r="S1270" i="1"/>
  <c r="S1254" i="1"/>
  <c r="S1238" i="1"/>
  <c r="S1222" i="1"/>
  <c r="S1206" i="1"/>
  <c r="S1190" i="1"/>
  <c r="S1174" i="1"/>
  <c r="S1158" i="1"/>
  <c r="S1142" i="1"/>
  <c r="S1126" i="1"/>
  <c r="S1110" i="1"/>
  <c r="S1094" i="1"/>
  <c r="S1078" i="1"/>
  <c r="S1062" i="1"/>
  <c r="S1046" i="1"/>
  <c r="S1030" i="1"/>
  <c r="S1014" i="1"/>
  <c r="S998" i="1"/>
  <c r="S982" i="1"/>
  <c r="S966" i="1"/>
  <c r="S950" i="1"/>
  <c r="S934" i="1"/>
  <c r="S918" i="1"/>
  <c r="S902" i="1"/>
  <c r="S886" i="1"/>
  <c r="S870" i="1"/>
  <c r="S854" i="1"/>
  <c r="S838" i="1"/>
  <c r="S822" i="1"/>
  <c r="S806" i="1"/>
  <c r="S790" i="1"/>
  <c r="S774" i="1"/>
  <c r="S758" i="1"/>
  <c r="S742" i="1"/>
  <c r="S726" i="1"/>
  <c r="S710" i="1"/>
  <c r="S694" i="1"/>
  <c r="S678" i="1"/>
  <c r="S662" i="1"/>
  <c r="S646" i="1"/>
  <c r="S630" i="1"/>
  <c r="S614" i="1"/>
  <c r="S598" i="1"/>
  <c r="S582" i="1"/>
  <c r="S566" i="1"/>
  <c r="S550" i="1"/>
  <c r="S534" i="1"/>
  <c r="S518" i="1"/>
  <c r="S502" i="1"/>
  <c r="S486" i="1"/>
  <c r="S470" i="1"/>
  <c r="S454" i="1"/>
  <c r="S438" i="1"/>
  <c r="S422" i="1"/>
  <c r="S406" i="1"/>
  <c r="S390" i="1"/>
  <c r="S374" i="1"/>
  <c r="S358" i="1"/>
  <c r="S342" i="1"/>
  <c r="S326" i="1"/>
  <c r="S310" i="1"/>
  <c r="S294" i="1"/>
  <c r="S278" i="1"/>
  <c r="S3491" i="1"/>
  <c r="S3475" i="1"/>
  <c r="S3459" i="1"/>
  <c r="S3443" i="1"/>
  <c r="S3427" i="1"/>
  <c r="S3411" i="1"/>
  <c r="S3395" i="1"/>
  <c r="S3379" i="1"/>
  <c r="S3363" i="1"/>
  <c r="S3347" i="1"/>
  <c r="S3331" i="1"/>
  <c r="S3315" i="1"/>
  <c r="S3299" i="1"/>
  <c r="S3283" i="1"/>
  <c r="S3267" i="1"/>
  <c r="S3251" i="1"/>
  <c r="S3235" i="1"/>
  <c r="S3219" i="1"/>
  <c r="S3203" i="1"/>
  <c r="S3187" i="1"/>
  <c r="S3171" i="1"/>
  <c r="S3155" i="1"/>
  <c r="S3139" i="1"/>
  <c r="S3123" i="1"/>
  <c r="S3107" i="1"/>
  <c r="S3091" i="1"/>
  <c r="S3075" i="1"/>
  <c r="S3059" i="1"/>
  <c r="S3043" i="1"/>
  <c r="S3027" i="1"/>
  <c r="S3011" i="1"/>
  <c r="S2995" i="1"/>
  <c r="S2979" i="1"/>
  <c r="S2963" i="1"/>
  <c r="S2947" i="1"/>
  <c r="S2931" i="1"/>
  <c r="S2915" i="1"/>
  <c r="S2899" i="1"/>
  <c r="S2883" i="1"/>
  <c r="S2867" i="1"/>
  <c r="S2851" i="1"/>
  <c r="S2835" i="1"/>
  <c r="S2819" i="1"/>
  <c r="S2803" i="1"/>
  <c r="S2787" i="1"/>
  <c r="S2771" i="1"/>
  <c r="S2755" i="1"/>
  <c r="S2739" i="1"/>
  <c r="S2723" i="1"/>
  <c r="S2707" i="1"/>
  <c r="S2691" i="1"/>
  <c r="S2675" i="1"/>
  <c r="S2659" i="1"/>
  <c r="S2643" i="1"/>
  <c r="S2627" i="1"/>
  <c r="S2611" i="1"/>
  <c r="S2595" i="1"/>
  <c r="S2579" i="1"/>
  <c r="S2563" i="1"/>
  <c r="S2547" i="1"/>
  <c r="S2531" i="1"/>
  <c r="S2515" i="1"/>
  <c r="S2499" i="1"/>
  <c r="S2483" i="1"/>
  <c r="S2467" i="1"/>
  <c r="S2451" i="1"/>
  <c r="S2435" i="1"/>
  <c r="S2419" i="1"/>
  <c r="S2403" i="1"/>
  <c r="S2387" i="1"/>
  <c r="S2371" i="1"/>
  <c r="S2355" i="1"/>
  <c r="S2339" i="1"/>
  <c r="S2323" i="1"/>
  <c r="S2307" i="1"/>
  <c r="S2291" i="1"/>
  <c r="S2275" i="1"/>
  <c r="S2259" i="1"/>
  <c r="S2243" i="1"/>
  <c r="S2227" i="1"/>
  <c r="S2211" i="1"/>
  <c r="S2195" i="1"/>
  <c r="S2179" i="1"/>
  <c r="S2163" i="1"/>
  <c r="S2147" i="1"/>
  <c r="S2131" i="1"/>
  <c r="S2115" i="1"/>
  <c r="S2099" i="1"/>
  <c r="S2083" i="1"/>
  <c r="S2067" i="1"/>
  <c r="S2051" i="1"/>
  <c r="S2035" i="1"/>
  <c r="S2019" i="1"/>
  <c r="S2003" i="1"/>
  <c r="S1987" i="1"/>
  <c r="S1971" i="1"/>
  <c r="S1955" i="1"/>
  <c r="S1939" i="1"/>
  <c r="S1923" i="1"/>
  <c r="S1907" i="1"/>
  <c r="S1891" i="1"/>
  <c r="S1875" i="1"/>
  <c r="S1859" i="1"/>
  <c r="S1843" i="1"/>
  <c r="S1827" i="1"/>
  <c r="S1811" i="1"/>
  <c r="S1795" i="1"/>
  <c r="S1779" i="1"/>
  <c r="S1763" i="1"/>
  <c r="S1747" i="1"/>
  <c r="S1731" i="1"/>
  <c r="S1715" i="1"/>
  <c r="S1699" i="1"/>
  <c r="S1683" i="1"/>
  <c r="S1667" i="1"/>
  <c r="S1651" i="1"/>
  <c r="S1635" i="1"/>
  <c r="S1619" i="1"/>
  <c r="S1603" i="1"/>
  <c r="S1587" i="1"/>
  <c r="S1571" i="1"/>
  <c r="S1555" i="1"/>
  <c r="S1539" i="1"/>
  <c r="S1523" i="1"/>
  <c r="S1507" i="1"/>
  <c r="S1491" i="1"/>
  <c r="S1475" i="1"/>
  <c r="S1459" i="1"/>
  <c r="S1443" i="1"/>
  <c r="S1427" i="1"/>
  <c r="S1411" i="1"/>
  <c r="S1395" i="1"/>
  <c r="S1379" i="1"/>
  <c r="S1363" i="1"/>
  <c r="S1347" i="1"/>
  <c r="S1331" i="1"/>
  <c r="S1315" i="1"/>
  <c r="S1299" i="1"/>
  <c r="S1283" i="1"/>
  <c r="S1267" i="1"/>
  <c r="S1251" i="1"/>
  <c r="S1235" i="1"/>
  <c r="S1219" i="1"/>
  <c r="S1203" i="1"/>
  <c r="S1187" i="1"/>
  <c r="S1171" i="1"/>
  <c r="S1155" i="1"/>
  <c r="S1139" i="1"/>
  <c r="S1123" i="1"/>
  <c r="S1107" i="1"/>
  <c r="S1091" i="1"/>
  <c r="S1075" i="1"/>
  <c r="S1059" i="1"/>
  <c r="S1043" i="1"/>
  <c r="S1027" i="1"/>
  <c r="S1011" i="1"/>
  <c r="S995" i="1"/>
  <c r="S979" i="1"/>
  <c r="S963" i="1"/>
  <c r="S947" i="1"/>
  <c r="S931" i="1"/>
  <c r="S915" i="1"/>
  <c r="S899" i="1"/>
  <c r="S883" i="1"/>
  <c r="S867" i="1"/>
  <c r="S851" i="1"/>
  <c r="S835" i="1"/>
  <c r="S819" i="1"/>
  <c r="S803" i="1"/>
  <c r="S787" i="1"/>
  <c r="S771" i="1"/>
  <c r="S755" i="1"/>
  <c r="S739" i="1"/>
  <c r="S723" i="1"/>
  <c r="S707" i="1"/>
  <c r="S691" i="1"/>
  <c r="S675" i="1"/>
  <c r="S659" i="1"/>
  <c r="S643" i="1"/>
  <c r="S627" i="1"/>
  <c r="S611" i="1"/>
  <c r="S595" i="1"/>
  <c r="S579" i="1"/>
  <c r="S563" i="1"/>
  <c r="S547" i="1"/>
  <c r="S531" i="1"/>
  <c r="S515" i="1"/>
  <c r="S499" i="1"/>
  <c r="S483" i="1"/>
  <c r="S467" i="1"/>
  <c r="S451" i="1"/>
  <c r="S435" i="1"/>
  <c r="S419" i="1"/>
  <c r="S403" i="1"/>
  <c r="S387" i="1"/>
  <c r="S371" i="1"/>
  <c r="S355" i="1"/>
  <c r="S339" i="1"/>
  <c r="S323" i="1"/>
  <c r="S307" i="1"/>
  <c r="S291" i="1"/>
  <c r="S275" i="1"/>
  <c r="S259" i="1"/>
  <c r="S243" i="1"/>
  <c r="S227" i="1"/>
  <c r="S3330" i="1"/>
  <c r="S3314" i="1"/>
  <c r="S3298" i="1"/>
  <c r="S3282" i="1"/>
  <c r="S3266" i="1"/>
  <c r="S3250" i="1"/>
  <c r="S3234" i="1"/>
  <c r="S3218" i="1"/>
  <c r="S3202" i="1"/>
  <c r="S3186" i="1"/>
  <c r="S3170" i="1"/>
  <c r="S3154" i="1"/>
  <c r="S3138" i="1"/>
  <c r="S3122" i="1"/>
  <c r="S3106" i="1"/>
  <c r="S3090" i="1"/>
  <c r="S3074" i="1"/>
  <c r="S3058" i="1"/>
  <c r="S3042" i="1"/>
  <c r="S3026" i="1"/>
  <c r="S3010" i="1"/>
  <c r="S2994" i="1"/>
  <c r="S2978" i="1"/>
  <c r="S2962" i="1"/>
  <c r="S2946" i="1"/>
  <c r="S2930" i="1"/>
  <c r="S2914" i="1"/>
  <c r="S2898" i="1"/>
  <c r="S2882" i="1"/>
  <c r="S2866" i="1"/>
  <c r="S2850" i="1"/>
  <c r="S2834" i="1"/>
  <c r="S2818" i="1"/>
  <c r="S2802" i="1"/>
  <c r="S2786" i="1"/>
  <c r="S2770" i="1"/>
  <c r="S2754" i="1"/>
  <c r="S2738" i="1"/>
  <c r="S2722" i="1"/>
  <c r="S2706" i="1"/>
  <c r="S2690" i="1"/>
  <c r="S2674" i="1"/>
  <c r="S2658" i="1"/>
  <c r="S2642" i="1"/>
  <c r="S2626" i="1"/>
  <c r="S2610" i="1"/>
  <c r="S2594" i="1"/>
  <c r="S2578" i="1"/>
  <c r="S2562" i="1"/>
  <c r="S2546" i="1"/>
  <c r="S2530" i="1"/>
  <c r="S2514" i="1"/>
  <c r="S2498" i="1"/>
  <c r="S2482" i="1"/>
  <c r="S2466" i="1"/>
  <c r="S2450" i="1"/>
  <c r="S2434" i="1"/>
  <c r="S2418" i="1"/>
  <c r="S2402" i="1"/>
  <c r="S2386" i="1"/>
  <c r="S2370" i="1"/>
  <c r="S2354" i="1"/>
  <c r="S2338" i="1"/>
  <c r="S2322" i="1"/>
  <c r="S2306" i="1"/>
  <c r="S2290" i="1"/>
  <c r="S2274" i="1"/>
  <c r="S2258" i="1"/>
  <c r="S2242" i="1"/>
  <c r="S2226" i="1"/>
  <c r="S2210" i="1"/>
  <c r="S2194" i="1"/>
  <c r="S2178" i="1"/>
  <c r="S2162" i="1"/>
  <c r="S2146" i="1"/>
  <c r="S2130" i="1"/>
  <c r="S2114" i="1"/>
  <c r="S2098" i="1"/>
  <c r="S2082" i="1"/>
  <c r="S2066" i="1"/>
  <c r="S2050" i="1"/>
  <c r="S2034" i="1"/>
  <c r="S2018" i="1"/>
  <c r="S2002" i="1"/>
  <c r="S1986" i="1"/>
  <c r="S1970" i="1"/>
  <c r="S1954" i="1"/>
  <c r="S1938" i="1"/>
  <c r="S1922" i="1"/>
  <c r="S1906" i="1"/>
  <c r="S1890" i="1"/>
  <c r="S1874" i="1"/>
  <c r="S1858" i="1"/>
  <c r="S1842" i="1"/>
  <c r="S1826" i="1"/>
  <c r="S1810" i="1"/>
  <c r="S1794" i="1"/>
  <c r="S1778" i="1"/>
  <c r="S1762" i="1"/>
  <c r="S1746" i="1"/>
  <c r="S1730" i="1"/>
  <c r="S1714" i="1"/>
  <c r="S1698" i="1"/>
  <c r="S1682" i="1"/>
  <c r="S1666" i="1"/>
  <c r="S1650" i="1"/>
  <c r="S1634" i="1"/>
  <c r="S1618" i="1"/>
  <c r="S1602" i="1"/>
  <c r="S1586" i="1"/>
  <c r="S1570" i="1"/>
  <c r="S1554" i="1"/>
  <c r="S1538" i="1"/>
  <c r="S1522" i="1"/>
  <c r="S1506" i="1"/>
  <c r="S1490" i="1"/>
  <c r="S1474" i="1"/>
  <c r="S1458" i="1"/>
  <c r="S1442" i="1"/>
  <c r="S1426" i="1"/>
  <c r="S1410" i="1"/>
  <c r="S1394" i="1"/>
  <c r="S1378" i="1"/>
  <c r="S1362" i="1"/>
  <c r="S1346" i="1"/>
  <c r="S1330" i="1"/>
  <c r="S1314" i="1"/>
  <c r="S1298" i="1"/>
  <c r="S1282" i="1"/>
  <c r="S1266" i="1"/>
  <c r="S1250" i="1"/>
  <c r="S1234" i="1"/>
  <c r="S1218" i="1"/>
  <c r="S1202" i="1"/>
  <c r="S1186" i="1"/>
  <c r="S1170" i="1"/>
  <c r="S1154" i="1"/>
  <c r="S1138" i="1"/>
  <c r="S1122" i="1"/>
  <c r="S1106" i="1"/>
  <c r="S1090" i="1"/>
  <c r="S1074" i="1"/>
  <c r="S1058" i="1"/>
  <c r="S1042" i="1"/>
  <c r="S1026" i="1"/>
  <c r="S1010" i="1"/>
  <c r="S994" i="1"/>
  <c r="S978" i="1"/>
  <c r="S962" i="1"/>
  <c r="S946" i="1"/>
  <c r="S930" i="1"/>
  <c r="S914" i="1"/>
  <c r="S898" i="1"/>
  <c r="S882" i="1"/>
  <c r="S866" i="1"/>
  <c r="S850" i="1"/>
  <c r="S834" i="1"/>
  <c r="S818" i="1"/>
  <c r="S802" i="1"/>
  <c r="S786" i="1"/>
  <c r="S770" i="1"/>
  <c r="S754" i="1"/>
  <c r="S738" i="1"/>
  <c r="S722" i="1"/>
  <c r="S706" i="1"/>
  <c r="S690" i="1"/>
  <c r="S674" i="1"/>
  <c r="S658" i="1"/>
  <c r="S642" i="1"/>
  <c r="S626" i="1"/>
  <c r="S610" i="1"/>
  <c r="S594" i="1"/>
  <c r="S578" i="1"/>
  <c r="S562" i="1"/>
  <c r="S546" i="1"/>
  <c r="S530" i="1"/>
  <c r="S514" i="1"/>
  <c r="S498" i="1"/>
  <c r="S482" i="1"/>
  <c r="S466" i="1"/>
  <c r="S450" i="1"/>
  <c r="S434" i="1"/>
  <c r="S418" i="1"/>
  <c r="S402" i="1"/>
  <c r="S386" i="1"/>
  <c r="S370" i="1"/>
  <c r="S354" i="1"/>
  <c r="S338" i="1"/>
  <c r="S322" i="1"/>
  <c r="S306" i="1"/>
  <c r="S290" i="1"/>
  <c r="S274" i="1"/>
  <c r="S258" i="1"/>
  <c r="S242" i="1"/>
  <c r="S3729" i="1"/>
  <c r="S3713" i="1"/>
  <c r="S3697" i="1"/>
  <c r="S3681" i="1"/>
  <c r="S3665" i="1"/>
  <c r="S3649" i="1"/>
  <c r="S3633" i="1"/>
  <c r="S3617" i="1"/>
  <c r="S3601" i="1"/>
  <c r="S3585" i="1"/>
  <c r="S3569" i="1"/>
  <c r="S3553" i="1"/>
  <c r="S3537" i="1"/>
  <c r="S3521" i="1"/>
  <c r="S3505" i="1"/>
  <c r="S3489" i="1"/>
  <c r="S3473" i="1"/>
  <c r="S3457" i="1"/>
  <c r="S3441" i="1"/>
  <c r="S3425" i="1"/>
  <c r="S3409" i="1"/>
  <c r="S3393" i="1"/>
  <c r="S3377" i="1"/>
  <c r="S3361" i="1"/>
  <c r="S3345" i="1"/>
  <c r="S3329" i="1"/>
  <c r="S3313" i="1"/>
  <c r="S3297" i="1"/>
  <c r="S3281" i="1"/>
  <c r="S3265" i="1"/>
  <c r="S3249" i="1"/>
  <c r="S3233" i="1"/>
  <c r="S3217" i="1"/>
  <c r="S3201" i="1"/>
  <c r="S3185" i="1"/>
  <c r="S3169" i="1"/>
  <c r="S3153" i="1"/>
  <c r="S3137" i="1"/>
  <c r="S3121" i="1"/>
  <c r="S3105" i="1"/>
  <c r="S3089" i="1"/>
  <c r="S3073" i="1"/>
  <c r="S3057" i="1"/>
  <c r="S3041" i="1"/>
  <c r="S3025" i="1"/>
  <c r="S3009" i="1"/>
  <c r="S2993" i="1"/>
  <c r="S2977" i="1"/>
  <c r="S2961" i="1"/>
  <c r="S2945" i="1"/>
  <c r="S2929" i="1"/>
  <c r="S2913" i="1"/>
  <c r="S2897" i="1"/>
  <c r="S2881" i="1"/>
  <c r="S2865" i="1"/>
  <c r="S2849" i="1"/>
  <c r="S2833" i="1"/>
  <c r="S2817" i="1"/>
  <c r="S2801" i="1"/>
  <c r="S2785" i="1"/>
  <c r="S2769" i="1"/>
  <c r="S2753" i="1"/>
  <c r="S2737" i="1"/>
  <c r="S2721" i="1"/>
  <c r="S2705" i="1"/>
  <c r="S2689" i="1"/>
  <c r="S2673" i="1"/>
  <c r="S2657" i="1"/>
  <c r="S2641" i="1"/>
  <c r="S2625" i="1"/>
  <c r="S2609" i="1"/>
  <c r="S2593" i="1"/>
  <c r="S2577" i="1"/>
  <c r="S2561" i="1"/>
  <c r="S2545" i="1"/>
  <c r="S2529" i="1"/>
  <c r="S2513" i="1"/>
  <c r="S2497" i="1"/>
  <c r="S2481" i="1"/>
  <c r="S2465" i="1"/>
  <c r="S2449" i="1"/>
  <c r="S2433" i="1"/>
  <c r="S2417" i="1"/>
  <c r="S2401" i="1"/>
  <c r="S2385" i="1"/>
  <c r="S2369" i="1"/>
  <c r="S2353" i="1"/>
  <c r="S2337" i="1"/>
  <c r="S2321" i="1"/>
  <c r="S2305" i="1"/>
  <c r="S2289" i="1"/>
  <c r="S2273" i="1"/>
  <c r="S2257" i="1"/>
  <c r="S2241" i="1"/>
  <c r="S2225" i="1"/>
  <c r="S2209" i="1"/>
  <c r="S2193" i="1"/>
  <c r="S2177" i="1"/>
  <c r="S2161" i="1"/>
  <c r="S2145" i="1"/>
  <c r="S2129" i="1"/>
  <c r="S2113" i="1"/>
  <c r="S2097" i="1"/>
  <c r="S2081" i="1"/>
  <c r="S2065" i="1"/>
  <c r="S2049" i="1"/>
  <c r="S2033" i="1"/>
  <c r="S2017" i="1"/>
  <c r="S2001" i="1"/>
  <c r="S1985" i="1"/>
  <c r="S1969" i="1"/>
  <c r="S1953" i="1"/>
  <c r="S1937" i="1"/>
  <c r="S1921" i="1"/>
  <c r="S1905" i="1"/>
  <c r="S1889" i="1"/>
  <c r="S1873" i="1"/>
  <c r="S1857" i="1"/>
  <c r="S1841" i="1"/>
  <c r="S1825" i="1"/>
  <c r="S1809" i="1"/>
  <c r="S1793" i="1"/>
  <c r="S1777" i="1"/>
  <c r="S1761" i="1"/>
  <c r="S1745" i="1"/>
  <c r="S1729" i="1"/>
  <c r="S1713" i="1"/>
  <c r="S1697" i="1"/>
  <c r="S1681" i="1"/>
  <c r="S1665" i="1"/>
  <c r="S1649" i="1"/>
  <c r="S1633" i="1"/>
  <c r="S1617" i="1"/>
  <c r="S1601" i="1"/>
  <c r="S1585" i="1"/>
  <c r="S1569" i="1"/>
  <c r="S1553" i="1"/>
  <c r="S1537" i="1"/>
  <c r="S1521" i="1"/>
  <c r="S1505" i="1"/>
  <c r="S1489" i="1"/>
  <c r="S1473" i="1"/>
  <c r="S1457" i="1"/>
  <c r="S1441" i="1"/>
  <c r="S1425" i="1"/>
  <c r="S1409" i="1"/>
  <c r="S1393" i="1"/>
  <c r="S1377" i="1"/>
  <c r="S1361" i="1"/>
  <c r="S1345" i="1"/>
  <c r="S1329" i="1"/>
  <c r="S1313" i="1"/>
  <c r="S1297" i="1"/>
  <c r="S1281" i="1"/>
  <c r="S1265" i="1"/>
  <c r="S1249" i="1"/>
  <c r="S1233" i="1"/>
  <c r="S1217" i="1"/>
  <c r="S1201" i="1"/>
  <c r="S1185" i="1"/>
  <c r="S1169" i="1"/>
  <c r="S1153" i="1"/>
  <c r="S1137" i="1"/>
  <c r="S1121" i="1"/>
  <c r="S1105" i="1"/>
  <c r="S1089" i="1"/>
  <c r="S1073" i="1"/>
  <c r="S1057" i="1"/>
  <c r="S1041" i="1"/>
  <c r="S1025" i="1"/>
  <c r="S1009" i="1"/>
  <c r="S993" i="1"/>
  <c r="S977" i="1"/>
  <c r="S961" i="1"/>
  <c r="S945" i="1"/>
  <c r="S929" i="1"/>
  <c r="S913" i="1"/>
  <c r="S897" i="1"/>
  <c r="S881" i="1"/>
  <c r="S865" i="1"/>
  <c r="S849" i="1"/>
  <c r="S833" i="1"/>
  <c r="S817" i="1"/>
  <c r="S801" i="1"/>
  <c r="S785" i="1"/>
  <c r="S769" i="1"/>
  <c r="S753" i="1"/>
  <c r="S737" i="1"/>
  <c r="S721" i="1"/>
  <c r="S705" i="1"/>
  <c r="S689" i="1"/>
  <c r="S673" i="1"/>
  <c r="S657" i="1"/>
  <c r="S641" i="1"/>
  <c r="S625" i="1"/>
  <c r="S609" i="1"/>
  <c r="S593" i="1"/>
  <c r="S577" i="1"/>
  <c r="S561" i="1"/>
  <c r="S545" i="1"/>
  <c r="S529" i="1"/>
  <c r="S513" i="1"/>
  <c r="S497" i="1"/>
  <c r="S481" i="1"/>
  <c r="S465" i="1"/>
  <c r="S449" i="1"/>
  <c r="S433" i="1"/>
  <c r="S417" i="1"/>
  <c r="S401" i="1"/>
  <c r="S385" i="1"/>
  <c r="S369" i="1"/>
  <c r="S353" i="1"/>
  <c r="S337" i="1"/>
  <c r="S321" i="1"/>
  <c r="S305" i="1"/>
  <c r="S289" i="1"/>
  <c r="S273" i="1"/>
  <c r="S257" i="1"/>
  <c r="S241" i="1"/>
  <c r="S3712" i="1"/>
  <c r="S3696" i="1"/>
  <c r="S3680" i="1"/>
  <c r="S3648" i="1"/>
  <c r="S3632" i="1"/>
  <c r="S3616" i="1"/>
  <c r="S3600" i="1"/>
  <c r="S3584" i="1"/>
  <c r="S3568" i="1"/>
  <c r="S3552" i="1"/>
  <c r="S3536" i="1"/>
  <c r="S3520" i="1"/>
  <c r="S3504" i="1"/>
  <c r="S3488" i="1"/>
  <c r="S3472" i="1"/>
  <c r="S3456" i="1"/>
  <c r="S3440" i="1"/>
  <c r="S3424" i="1"/>
  <c r="S3408" i="1"/>
  <c r="S3392" i="1"/>
  <c r="S3376" i="1"/>
  <c r="S3360" i="1"/>
  <c r="S3344" i="1"/>
  <c r="S3328" i="1"/>
  <c r="S3312" i="1"/>
  <c r="S3296" i="1"/>
  <c r="S3280" i="1"/>
  <c r="S3264" i="1"/>
  <c r="S3248" i="1"/>
  <c r="S3232" i="1"/>
  <c r="S3216" i="1"/>
  <c r="S3200" i="1"/>
  <c r="S3184" i="1"/>
  <c r="S3168" i="1"/>
  <c r="S3152" i="1"/>
  <c r="S3136" i="1"/>
  <c r="S3120" i="1"/>
  <c r="S3104" i="1"/>
  <c r="S3088" i="1"/>
  <c r="S3072" i="1"/>
  <c r="S3056" i="1"/>
  <c r="S3040" i="1"/>
  <c r="S3024" i="1"/>
  <c r="S3008" i="1"/>
  <c r="S2992" i="1"/>
  <c r="S2976" i="1"/>
  <c r="S2960" i="1"/>
  <c r="S2944" i="1"/>
  <c r="S2928" i="1"/>
  <c r="S2912" i="1"/>
  <c r="S2896" i="1"/>
  <c r="S2880" i="1"/>
  <c r="S2864" i="1"/>
  <c r="S2848" i="1"/>
  <c r="S2832" i="1"/>
  <c r="S2816" i="1"/>
  <c r="S2800" i="1"/>
  <c r="S2784" i="1"/>
  <c r="S2768" i="1"/>
  <c r="S2752" i="1"/>
  <c r="S2736" i="1"/>
  <c r="S2720" i="1"/>
  <c r="S2704" i="1"/>
  <c r="S2688" i="1"/>
  <c r="S2672" i="1"/>
  <c r="S2656" i="1"/>
  <c r="S2640" i="1"/>
  <c r="S2624" i="1"/>
  <c r="S2608" i="1"/>
  <c r="S2592" i="1"/>
  <c r="S2576" i="1"/>
  <c r="S2560" i="1"/>
  <c r="S2544" i="1"/>
  <c r="S2528" i="1"/>
  <c r="S2512" i="1"/>
  <c r="S2496" i="1"/>
  <c r="S2480" i="1"/>
  <c r="S2464" i="1"/>
  <c r="S2448" i="1"/>
  <c r="S2432" i="1"/>
  <c r="S2416" i="1"/>
  <c r="S2400" i="1"/>
  <c r="S2384" i="1"/>
  <c r="S2368" i="1"/>
  <c r="S2352" i="1"/>
  <c r="S2336" i="1"/>
  <c r="S2320" i="1"/>
  <c r="S2304" i="1"/>
  <c r="S2288" i="1"/>
  <c r="S2272" i="1"/>
  <c r="S2256" i="1"/>
  <c r="S2240" i="1"/>
  <c r="S2224" i="1"/>
  <c r="S2208" i="1"/>
  <c r="S2192" i="1"/>
  <c r="S2176" i="1"/>
  <c r="S2160" i="1"/>
  <c r="S2144" i="1"/>
  <c r="S2128" i="1"/>
  <c r="S2112" i="1"/>
  <c r="S2096" i="1"/>
  <c r="S2080" i="1"/>
  <c r="S2064" i="1"/>
  <c r="S2048" i="1"/>
  <c r="S2032" i="1"/>
  <c r="S2016" i="1"/>
  <c r="S2000" i="1"/>
  <c r="S1984" i="1"/>
  <c r="S1968" i="1"/>
  <c r="S1952" i="1"/>
  <c r="S1936" i="1"/>
  <c r="S1920" i="1"/>
  <c r="S1904" i="1"/>
  <c r="S1888" i="1"/>
  <c r="S1872" i="1"/>
  <c r="S1856" i="1"/>
  <c r="S1840" i="1"/>
  <c r="S1824" i="1"/>
  <c r="S1808" i="1"/>
  <c r="S1792" i="1"/>
  <c r="S1776" i="1"/>
  <c r="S1760" i="1"/>
  <c r="S1744" i="1"/>
  <c r="S1728" i="1"/>
  <c r="S1712" i="1"/>
  <c r="S1696" i="1"/>
  <c r="S1680" i="1"/>
  <c r="S1664" i="1"/>
  <c r="S1648" i="1"/>
  <c r="S1632" i="1"/>
  <c r="S1616" i="1"/>
  <c r="S1600" i="1"/>
  <c r="S1584" i="1"/>
  <c r="S1568" i="1"/>
  <c r="S1552" i="1"/>
  <c r="S1536" i="1"/>
  <c r="S1520" i="1"/>
  <c r="S1504" i="1"/>
  <c r="S1488" i="1"/>
  <c r="S1472" i="1"/>
  <c r="S1456" i="1"/>
  <c r="S1440" i="1"/>
  <c r="S1424" i="1"/>
  <c r="S1408" i="1"/>
  <c r="S1392" i="1"/>
  <c r="S1376" i="1"/>
  <c r="S1360" i="1"/>
  <c r="S1344" i="1"/>
  <c r="S1328" i="1"/>
  <c r="S1312" i="1"/>
  <c r="S1296" i="1"/>
  <c r="S1280" i="1"/>
  <c r="S1264" i="1"/>
  <c r="S1248" i="1"/>
  <c r="S1232" i="1"/>
  <c r="S1216" i="1"/>
  <c r="S1200" i="1"/>
  <c r="S1184" i="1"/>
  <c r="S1168" i="1"/>
  <c r="S1152" i="1"/>
  <c r="S1136" i="1"/>
  <c r="S1120" i="1"/>
  <c r="S1104" i="1"/>
  <c r="S1088" i="1"/>
  <c r="S1072" i="1"/>
  <c r="S1056" i="1"/>
  <c r="S1040" i="1"/>
  <c r="S1024" i="1"/>
  <c r="S1008" i="1"/>
  <c r="S992" i="1"/>
  <c r="S976" i="1"/>
  <c r="S960" i="1"/>
  <c r="S944" i="1"/>
  <c r="S928" i="1"/>
  <c r="S912" i="1"/>
  <c r="S896" i="1"/>
  <c r="S880" i="1"/>
  <c r="S864" i="1"/>
  <c r="S848" i="1"/>
  <c r="S832" i="1"/>
  <c r="S816" i="1"/>
  <c r="S800" i="1"/>
  <c r="S784" i="1"/>
  <c r="S768" i="1"/>
  <c r="S752" i="1"/>
  <c r="S736" i="1"/>
  <c r="S720" i="1"/>
  <c r="S704" i="1"/>
  <c r="S688" i="1"/>
  <c r="S672" i="1"/>
  <c r="S656" i="1"/>
  <c r="S640" i="1"/>
  <c r="S624" i="1"/>
  <c r="S608" i="1"/>
  <c r="S592" i="1"/>
  <c r="S576" i="1"/>
  <c r="S560" i="1"/>
  <c r="S544" i="1"/>
  <c r="S528" i="1"/>
  <c r="S512" i="1"/>
  <c r="S496" i="1"/>
  <c r="S480" i="1"/>
  <c r="S464" i="1"/>
  <c r="S448" i="1"/>
  <c r="S432" i="1"/>
  <c r="S416" i="1"/>
  <c r="S400" i="1"/>
  <c r="S384" i="1"/>
  <c r="S368" i="1"/>
  <c r="S352" i="1"/>
  <c r="S336" i="1"/>
  <c r="S320" i="1"/>
  <c r="S304" i="1"/>
  <c r="S288" i="1"/>
  <c r="S272" i="1"/>
  <c r="S256" i="1"/>
  <c r="S240" i="1"/>
  <c r="S224" i="1"/>
  <c r="S3759" i="1"/>
  <c r="S3743" i="1"/>
  <c r="S3727" i="1"/>
  <c r="S3711" i="1"/>
  <c r="S3695" i="1"/>
  <c r="S3679" i="1"/>
  <c r="S3663" i="1"/>
  <c r="S3647" i="1"/>
  <c r="S3631" i="1"/>
  <c r="S3615" i="1"/>
  <c r="S3599" i="1"/>
  <c r="S3583" i="1"/>
  <c r="S3567" i="1"/>
  <c r="S3551" i="1"/>
  <c r="S3535" i="1"/>
  <c r="S3519" i="1"/>
  <c r="S3503" i="1"/>
  <c r="S3487" i="1"/>
  <c r="S3471" i="1"/>
  <c r="S3455" i="1"/>
  <c r="S3439" i="1"/>
  <c r="S3423" i="1"/>
  <c r="S3407" i="1"/>
  <c r="S3391" i="1"/>
  <c r="S3375" i="1"/>
  <c r="S3359" i="1"/>
  <c r="S3343" i="1"/>
  <c r="S3327" i="1"/>
  <c r="S3311" i="1"/>
  <c r="S3295" i="1"/>
  <c r="S3279" i="1"/>
  <c r="S3263" i="1"/>
  <c r="S3247" i="1"/>
  <c r="S3231" i="1"/>
  <c r="S3215" i="1"/>
  <c r="S3199" i="1"/>
  <c r="S3183" i="1"/>
  <c r="S3167" i="1"/>
  <c r="S3151" i="1"/>
  <c r="S3135" i="1"/>
  <c r="S3119" i="1"/>
  <c r="S3103" i="1"/>
  <c r="S3087" i="1"/>
  <c r="S3071" i="1"/>
  <c r="S3055" i="1"/>
  <c r="S3039" i="1"/>
  <c r="S3023" i="1"/>
  <c r="S3007" i="1"/>
  <c r="S2991" i="1"/>
  <c r="S2975" i="1"/>
  <c r="S2959" i="1"/>
  <c r="S2943" i="1"/>
  <c r="S2927" i="1"/>
  <c r="S2911" i="1"/>
  <c r="S2895" i="1"/>
  <c r="S2879" i="1"/>
  <c r="S2863" i="1"/>
  <c r="S2847" i="1"/>
  <c r="S2831" i="1"/>
  <c r="S2815" i="1"/>
  <c r="S2799" i="1"/>
  <c r="S2783" i="1"/>
  <c r="S2767" i="1"/>
  <c r="S2751" i="1"/>
  <c r="S2735" i="1"/>
  <c r="S2719" i="1"/>
  <c r="S2703" i="1"/>
  <c r="S2687" i="1"/>
  <c r="S2671" i="1"/>
  <c r="S2655" i="1"/>
  <c r="S2639" i="1"/>
  <c r="S2623" i="1"/>
  <c r="S2607" i="1"/>
  <c r="S2591" i="1"/>
  <c r="S2575" i="1"/>
  <c r="S2559" i="1"/>
  <c r="S2543" i="1"/>
  <c r="S2527" i="1"/>
  <c r="S2511" i="1"/>
  <c r="S2495" i="1"/>
  <c r="S2479" i="1"/>
  <c r="S2463" i="1"/>
  <c r="S2447" i="1"/>
  <c r="S2431" i="1"/>
  <c r="S2415" i="1"/>
  <c r="S2399" i="1"/>
  <c r="S2383" i="1"/>
  <c r="S2367" i="1"/>
  <c r="S2351" i="1"/>
  <c r="S2335" i="1"/>
  <c r="S2319" i="1"/>
  <c r="S2303" i="1"/>
  <c r="S2287" i="1"/>
  <c r="S2271" i="1"/>
  <c r="S2255" i="1"/>
  <c r="S2239" i="1"/>
  <c r="S2223" i="1"/>
  <c r="S2207" i="1"/>
  <c r="S2191" i="1"/>
  <c r="S2175" i="1"/>
  <c r="S2159" i="1"/>
  <c r="S2143" i="1"/>
  <c r="S2127" i="1"/>
  <c r="S2111" i="1"/>
  <c r="S2095" i="1"/>
  <c r="S2079" i="1"/>
  <c r="S2063" i="1"/>
  <c r="S2047" i="1"/>
  <c r="S2031" i="1"/>
  <c r="S2015" i="1"/>
  <c r="S1999" i="1"/>
  <c r="S1983" i="1"/>
  <c r="S1967" i="1"/>
  <c r="S1951" i="1"/>
  <c r="S1935" i="1"/>
  <c r="S1919" i="1"/>
  <c r="S1903" i="1"/>
  <c r="S1887" i="1"/>
  <c r="S1871" i="1"/>
  <c r="S1855" i="1"/>
  <c r="S1839" i="1"/>
  <c r="S1823" i="1"/>
  <c r="S1807" i="1"/>
  <c r="S1791" i="1"/>
  <c r="S1775" i="1"/>
  <c r="S1759" i="1"/>
  <c r="S1743" i="1"/>
  <c r="S1727" i="1"/>
  <c r="S1711" i="1"/>
  <c r="S1695" i="1"/>
  <c r="S1679" i="1"/>
  <c r="S1663" i="1"/>
  <c r="S1647" i="1"/>
  <c r="S1631" i="1"/>
  <c r="S1615" i="1"/>
  <c r="S1599" i="1"/>
  <c r="S1583" i="1"/>
  <c r="S1567" i="1"/>
  <c r="S1551" i="1"/>
  <c r="S1535" i="1"/>
  <c r="S1519" i="1"/>
  <c r="S1503" i="1"/>
  <c r="S1487" i="1"/>
  <c r="S1471" i="1"/>
  <c r="S1455" i="1"/>
  <c r="S1439" i="1"/>
  <c r="S1423" i="1"/>
  <c r="S1407" i="1"/>
  <c r="S1391" i="1"/>
  <c r="S1375" i="1"/>
  <c r="S1359" i="1"/>
  <c r="S1343" i="1"/>
  <c r="S1327" i="1"/>
  <c r="S1311" i="1"/>
  <c r="S1295" i="1"/>
  <c r="S1279" i="1"/>
  <c r="S1263" i="1"/>
  <c r="S1247" i="1"/>
  <c r="S1231" i="1"/>
  <c r="S1215" i="1"/>
  <c r="S1199" i="1"/>
  <c r="S1183" i="1"/>
  <c r="S1167" i="1"/>
  <c r="S1151" i="1"/>
  <c r="S1135" i="1"/>
  <c r="S1119" i="1"/>
  <c r="S1103" i="1"/>
  <c r="S1087" i="1"/>
  <c r="S1071" i="1"/>
  <c r="S1055" i="1"/>
  <c r="S1039" i="1"/>
  <c r="S1023" i="1"/>
  <c r="S1007" i="1"/>
  <c r="S991" i="1"/>
  <c r="S975" i="1"/>
  <c r="S959" i="1"/>
  <c r="S943" i="1"/>
  <c r="S927" i="1"/>
  <c r="S911" i="1"/>
  <c r="S895" i="1"/>
  <c r="S879" i="1"/>
  <c r="S863" i="1"/>
  <c r="S847" i="1"/>
  <c r="S831" i="1"/>
  <c r="S815" i="1"/>
  <c r="S799" i="1"/>
  <c r="S783" i="1"/>
  <c r="S767" i="1"/>
  <c r="S751" i="1"/>
  <c r="S735" i="1"/>
  <c r="S719" i="1"/>
  <c r="S703" i="1"/>
  <c r="S687" i="1"/>
  <c r="S671" i="1"/>
  <c r="S655" i="1"/>
  <c r="S639" i="1"/>
  <c r="S623" i="1"/>
  <c r="S607" i="1"/>
  <c r="S591" i="1"/>
  <c r="S575" i="1"/>
  <c r="S559" i="1"/>
  <c r="S543" i="1"/>
  <c r="S527" i="1"/>
  <c r="S511" i="1"/>
  <c r="S495" i="1"/>
  <c r="S479" i="1"/>
  <c r="S463" i="1"/>
  <c r="S447" i="1"/>
  <c r="S431" i="1"/>
  <c r="S415" i="1"/>
  <c r="S399" i="1"/>
  <c r="S383" i="1"/>
  <c r="S367" i="1"/>
  <c r="S351" i="1"/>
  <c r="S335" i="1"/>
  <c r="S319" i="1"/>
  <c r="S303" i="1"/>
  <c r="S287" i="1"/>
  <c r="S271" i="1"/>
  <c r="S255" i="1"/>
  <c r="S239" i="1"/>
  <c r="S223" i="1"/>
  <c r="S207" i="1"/>
  <c r="S3870" i="1"/>
  <c r="S3854" i="1"/>
  <c r="S3838" i="1"/>
  <c r="S3822" i="1"/>
  <c r="S3806" i="1"/>
  <c r="S3790" i="1"/>
  <c r="S3774" i="1"/>
  <c r="S3758" i="1"/>
  <c r="S3742" i="1"/>
  <c r="S3726" i="1"/>
  <c r="S3710" i="1"/>
  <c r="S3694" i="1"/>
  <c r="S3678" i="1"/>
  <c r="S3662" i="1"/>
  <c r="S3646" i="1"/>
  <c r="S3630" i="1"/>
  <c r="S3614" i="1"/>
  <c r="S3598" i="1"/>
  <c r="S3582" i="1"/>
  <c r="S3566" i="1"/>
  <c r="S3550" i="1"/>
  <c r="S3534" i="1"/>
  <c r="S3518" i="1"/>
  <c r="S3502" i="1"/>
  <c r="S3486" i="1"/>
  <c r="S3470" i="1"/>
  <c r="S3454" i="1"/>
  <c r="S3438" i="1"/>
  <c r="S3422" i="1"/>
  <c r="S3406" i="1"/>
  <c r="S3390" i="1"/>
  <c r="S3374" i="1"/>
  <c r="S3358" i="1"/>
  <c r="S3342" i="1"/>
  <c r="S3326" i="1"/>
  <c r="S3310" i="1"/>
  <c r="S3294" i="1"/>
  <c r="S3278" i="1"/>
  <c r="S3262" i="1"/>
  <c r="S3246" i="1"/>
  <c r="S3230" i="1"/>
  <c r="S3214" i="1"/>
  <c r="S3198" i="1"/>
  <c r="S3182" i="1"/>
  <c r="S3166" i="1"/>
  <c r="S3150" i="1"/>
  <c r="S3134" i="1"/>
  <c r="S3118" i="1"/>
  <c r="S3102" i="1"/>
  <c r="S3086" i="1"/>
  <c r="S3070" i="1"/>
  <c r="S3054" i="1"/>
  <c r="S3038" i="1"/>
  <c r="S3022" i="1"/>
  <c r="S3006" i="1"/>
  <c r="S2990" i="1"/>
  <c r="S2974" i="1"/>
  <c r="S2958" i="1"/>
  <c r="S2942" i="1"/>
  <c r="S2926" i="1"/>
  <c r="S2910" i="1"/>
  <c r="S2894" i="1"/>
  <c r="S2878" i="1"/>
  <c r="S2862" i="1"/>
  <c r="S2846" i="1"/>
  <c r="S2830" i="1"/>
  <c r="S2814" i="1"/>
  <c r="S2798" i="1"/>
  <c r="S2782" i="1"/>
  <c r="S2766" i="1"/>
  <c r="S2750" i="1"/>
  <c r="S2734" i="1"/>
  <c r="S2718" i="1"/>
  <c r="S2702" i="1"/>
  <c r="S2686" i="1"/>
  <c r="S2670" i="1"/>
  <c r="S2654" i="1"/>
  <c r="S2638" i="1"/>
  <c r="S2622" i="1"/>
  <c r="S2606" i="1"/>
  <c r="S2590" i="1"/>
  <c r="S2574" i="1"/>
  <c r="S2558" i="1"/>
  <c r="S2542" i="1"/>
  <c r="S2526" i="1"/>
  <c r="S2510" i="1"/>
  <c r="S2494" i="1"/>
  <c r="S2478" i="1"/>
  <c r="S2462" i="1"/>
  <c r="S2446" i="1"/>
  <c r="S2430" i="1"/>
  <c r="S2414" i="1"/>
  <c r="S2398" i="1"/>
  <c r="S2382" i="1"/>
  <c r="S2366" i="1"/>
  <c r="S2350" i="1"/>
  <c r="S2334" i="1"/>
  <c r="S2318" i="1"/>
  <c r="S2302" i="1"/>
  <c r="S2286" i="1"/>
  <c r="S2270" i="1"/>
  <c r="S2254" i="1"/>
  <c r="S2238" i="1"/>
  <c r="S2222" i="1"/>
  <c r="S2206" i="1"/>
  <c r="S2190" i="1"/>
  <c r="S2174" i="1"/>
  <c r="S2158" i="1"/>
  <c r="S2142" i="1"/>
  <c r="S2126" i="1"/>
  <c r="S2110" i="1"/>
  <c r="S2094" i="1"/>
  <c r="S2078" i="1"/>
  <c r="S2062" i="1"/>
  <c r="S2046" i="1"/>
  <c r="S2030" i="1"/>
  <c r="S2014" i="1"/>
  <c r="S1998" i="1"/>
  <c r="S1982" i="1"/>
  <c r="S1966" i="1"/>
  <c r="S1950" i="1"/>
  <c r="S1934" i="1"/>
  <c r="S1918" i="1"/>
  <c r="S1902" i="1"/>
  <c r="S1886" i="1"/>
  <c r="S1870" i="1"/>
  <c r="S1854" i="1"/>
  <c r="S1838" i="1"/>
  <c r="S1822" i="1"/>
  <c r="S1806" i="1"/>
  <c r="S1790" i="1"/>
  <c r="S1774" i="1"/>
  <c r="S1758" i="1"/>
  <c r="S1742" i="1"/>
  <c r="S1726" i="1"/>
  <c r="S1710" i="1"/>
  <c r="S1694" i="1"/>
  <c r="S1678" i="1"/>
  <c r="S1662" i="1"/>
  <c r="S1646" i="1"/>
  <c r="S1630" i="1"/>
  <c r="S1614" i="1"/>
  <c r="S1598" i="1"/>
  <c r="S1582" i="1"/>
  <c r="S1566" i="1"/>
  <c r="S1550" i="1"/>
  <c r="S1534" i="1"/>
  <c r="S1518" i="1"/>
  <c r="S1502" i="1"/>
  <c r="S1486" i="1"/>
  <c r="S1470" i="1"/>
  <c r="S1454" i="1"/>
  <c r="S1438" i="1"/>
  <c r="S1422" i="1"/>
  <c r="S1406" i="1"/>
  <c r="S1390" i="1"/>
  <c r="S1374" i="1"/>
  <c r="S1358" i="1"/>
  <c r="S1342" i="1"/>
  <c r="S1326" i="1"/>
  <c r="S1310" i="1"/>
  <c r="S1294" i="1"/>
  <c r="S1278" i="1"/>
  <c r="S1262" i="1"/>
  <c r="S1246" i="1"/>
  <c r="S1230" i="1"/>
  <c r="S1214" i="1"/>
  <c r="S1198" i="1"/>
  <c r="S1182" i="1"/>
  <c r="S1166" i="1"/>
  <c r="S1150" i="1"/>
  <c r="S1134" i="1"/>
  <c r="S1118" i="1"/>
  <c r="S1102" i="1"/>
  <c r="S1086" i="1"/>
  <c r="S1070" i="1"/>
  <c r="S1054" i="1"/>
  <c r="S1038" i="1"/>
  <c r="S1022" i="1"/>
  <c r="S1006" i="1"/>
  <c r="S990" i="1"/>
  <c r="S974" i="1"/>
  <c r="S958" i="1"/>
  <c r="S942" i="1"/>
  <c r="S926" i="1"/>
  <c r="S910" i="1"/>
  <c r="S894" i="1"/>
  <c r="S878" i="1"/>
  <c r="S862" i="1"/>
  <c r="S846" i="1"/>
  <c r="S830" i="1"/>
  <c r="S814" i="1"/>
  <c r="S798" i="1"/>
  <c r="S782" i="1"/>
  <c r="S766" i="1"/>
  <c r="S750" i="1"/>
  <c r="S734" i="1"/>
  <c r="S718" i="1"/>
  <c r="S702" i="1"/>
  <c r="S686" i="1"/>
  <c r="S670" i="1"/>
  <c r="S654" i="1"/>
  <c r="S638" i="1"/>
  <c r="S622" i="1"/>
  <c r="S606" i="1"/>
  <c r="S590" i="1"/>
  <c r="S574" i="1"/>
  <c r="S558" i="1"/>
  <c r="S542" i="1"/>
  <c r="S526" i="1"/>
  <c r="S510" i="1"/>
  <c r="S494" i="1"/>
  <c r="S478" i="1"/>
  <c r="S462" i="1"/>
  <c r="S446" i="1"/>
  <c r="S430" i="1"/>
  <c r="S414" i="1"/>
  <c r="S398" i="1"/>
  <c r="S382" i="1"/>
  <c r="S366" i="1"/>
  <c r="S350" i="1"/>
  <c r="S334" i="1"/>
  <c r="S318" i="1"/>
  <c r="S302" i="1"/>
  <c r="S286" i="1"/>
  <c r="S270" i="1"/>
  <c r="S254" i="1"/>
  <c r="S238" i="1"/>
  <c r="S3933" i="1"/>
  <c r="S3917" i="1"/>
  <c r="S3901" i="1"/>
  <c r="S3885" i="1"/>
  <c r="S3869" i="1"/>
  <c r="S3853" i="1"/>
  <c r="S3837" i="1"/>
  <c r="S3821" i="1"/>
  <c r="S3805" i="1"/>
  <c r="S3789" i="1"/>
  <c r="S3773" i="1"/>
  <c r="S3757" i="1"/>
  <c r="S3741" i="1"/>
  <c r="S3725" i="1"/>
  <c r="S3709" i="1"/>
  <c r="S3693" i="1"/>
  <c r="S3677" i="1"/>
  <c r="S3661" i="1"/>
  <c r="S3645" i="1"/>
  <c r="S3629" i="1"/>
  <c r="S3613" i="1"/>
  <c r="S3597" i="1"/>
  <c r="S3581" i="1"/>
  <c r="S3565" i="1"/>
  <c r="S3549" i="1"/>
  <c r="S3533" i="1"/>
  <c r="S3517" i="1"/>
  <c r="S3501" i="1"/>
  <c r="S3485" i="1"/>
  <c r="S3469" i="1"/>
  <c r="S3453" i="1"/>
  <c r="S3437" i="1"/>
  <c r="S3421" i="1"/>
  <c r="S3405" i="1"/>
  <c r="S3389" i="1"/>
  <c r="S3373" i="1"/>
  <c r="S3357" i="1"/>
  <c r="S3341" i="1"/>
  <c r="S3325" i="1"/>
  <c r="S3309" i="1"/>
  <c r="S3293" i="1"/>
  <c r="S3277" i="1"/>
  <c r="S3261" i="1"/>
  <c r="S3245" i="1"/>
  <c r="S3229" i="1"/>
  <c r="S3213" i="1"/>
  <c r="S3197" i="1"/>
  <c r="S3181" i="1"/>
  <c r="S3165" i="1"/>
  <c r="S3149" i="1"/>
  <c r="S3133" i="1"/>
  <c r="S3117" i="1"/>
  <c r="S3101" i="1"/>
  <c r="S3085" i="1"/>
  <c r="S3069" i="1"/>
  <c r="S3053" i="1"/>
  <c r="S3037" i="1"/>
  <c r="S3021" i="1"/>
  <c r="S3005" i="1"/>
  <c r="S2989" i="1"/>
  <c r="S2973" i="1"/>
  <c r="S2957" i="1"/>
  <c r="S2941" i="1"/>
  <c r="S2925" i="1"/>
  <c r="S2909" i="1"/>
  <c r="S2893" i="1"/>
  <c r="S2877" i="1"/>
  <c r="S2861" i="1"/>
  <c r="S2845" i="1"/>
  <c r="S2829" i="1"/>
  <c r="S2813" i="1"/>
  <c r="S2797" i="1"/>
  <c r="S2781" i="1"/>
  <c r="S2765" i="1"/>
  <c r="S2749" i="1"/>
  <c r="S2733" i="1"/>
  <c r="S2717" i="1"/>
  <c r="S2701" i="1"/>
  <c r="S2685" i="1"/>
  <c r="S2669" i="1"/>
  <c r="S2653" i="1"/>
  <c r="S2637" i="1"/>
  <c r="S2621" i="1"/>
  <c r="S2605" i="1"/>
  <c r="S2589" i="1"/>
  <c r="S2573" i="1"/>
  <c r="S2557" i="1"/>
  <c r="S2541" i="1"/>
  <c r="S2525" i="1"/>
  <c r="S2509" i="1"/>
  <c r="S2493" i="1"/>
  <c r="S2477" i="1"/>
  <c r="S2461" i="1"/>
  <c r="S2445" i="1"/>
  <c r="S2429" i="1"/>
  <c r="S2413" i="1"/>
  <c r="S2397" i="1"/>
  <c r="S2381" i="1"/>
  <c r="S2365" i="1"/>
  <c r="S2349" i="1"/>
  <c r="S2333" i="1"/>
  <c r="S2317" i="1"/>
  <c r="S2301" i="1"/>
  <c r="S2285" i="1"/>
  <c r="S2269" i="1"/>
  <c r="S2253" i="1"/>
  <c r="S2237" i="1"/>
  <c r="S2221" i="1"/>
  <c r="S2205" i="1"/>
  <c r="S2189" i="1"/>
  <c r="S2173" i="1"/>
  <c r="S2157" i="1"/>
  <c r="S2141" i="1"/>
  <c r="S2125" i="1"/>
  <c r="S2109" i="1"/>
  <c r="S2093" i="1"/>
  <c r="S2077" i="1"/>
  <c r="S2061" i="1"/>
  <c r="S2045" i="1"/>
  <c r="S2029" i="1"/>
  <c r="S2013" i="1"/>
  <c r="S1997" i="1"/>
  <c r="S1981" i="1"/>
  <c r="S1965" i="1"/>
  <c r="S1949" i="1"/>
  <c r="S1933" i="1"/>
  <c r="S1917" i="1"/>
  <c r="S1901" i="1"/>
  <c r="S1885" i="1"/>
  <c r="S1869" i="1"/>
  <c r="S1853" i="1"/>
  <c r="S1837" i="1"/>
  <c r="S1821" i="1"/>
  <c r="S1805" i="1"/>
  <c r="S1789" i="1"/>
  <c r="S1773" i="1"/>
  <c r="S1757" i="1"/>
  <c r="S1741" i="1"/>
  <c r="S1725" i="1"/>
  <c r="S1709" i="1"/>
  <c r="S1693" i="1"/>
  <c r="S1677" i="1"/>
  <c r="S1661" i="1"/>
  <c r="S1645" i="1"/>
  <c r="S1629" i="1"/>
  <c r="S1613" i="1"/>
  <c r="S1597" i="1"/>
  <c r="S1581" i="1"/>
  <c r="S1565" i="1"/>
  <c r="S1549" i="1"/>
  <c r="S1533" i="1"/>
  <c r="S1517" i="1"/>
  <c r="S1501" i="1"/>
  <c r="S1485" i="1"/>
  <c r="S1469" i="1"/>
  <c r="S1453" i="1"/>
  <c r="S1437" i="1"/>
  <c r="S1421" i="1"/>
  <c r="S1405" i="1"/>
  <c r="S1389" i="1"/>
  <c r="S1373" i="1"/>
  <c r="S1357" i="1"/>
  <c r="S1341" i="1"/>
  <c r="S1325" i="1"/>
  <c r="S1309" i="1"/>
  <c r="S1293" i="1"/>
  <c r="S1277" i="1"/>
  <c r="S1261" i="1"/>
  <c r="S1245" i="1"/>
  <c r="S1229" i="1"/>
  <c r="S1213" i="1"/>
  <c r="S1197" i="1"/>
  <c r="S1181" i="1"/>
  <c r="S1165" i="1"/>
  <c r="S1149" i="1"/>
  <c r="S1133" i="1"/>
  <c r="S1117" i="1"/>
  <c r="S1101" i="1"/>
  <c r="S1085" i="1"/>
  <c r="S1069" i="1"/>
  <c r="S1053" i="1"/>
  <c r="S1037" i="1"/>
  <c r="S1021" i="1"/>
  <c r="S1005" i="1"/>
  <c r="S989" i="1"/>
  <c r="S973" i="1"/>
  <c r="S957" i="1"/>
  <c r="S941" i="1"/>
  <c r="S925" i="1"/>
  <c r="S909" i="1"/>
  <c r="S893" i="1"/>
  <c r="S877" i="1"/>
  <c r="S861" i="1"/>
  <c r="S845" i="1"/>
  <c r="S829" i="1"/>
  <c r="S813" i="1"/>
  <c r="S797" i="1"/>
  <c r="S781" i="1"/>
  <c r="S765" i="1"/>
  <c r="S749" i="1"/>
  <c r="S733" i="1"/>
  <c r="S717" i="1"/>
  <c r="S701" i="1"/>
  <c r="S685" i="1"/>
  <c r="S669" i="1"/>
  <c r="S653" i="1"/>
  <c r="S637" i="1"/>
  <c r="S621" i="1"/>
  <c r="S605" i="1"/>
  <c r="S589" i="1"/>
  <c r="S573" i="1"/>
  <c r="S557" i="1"/>
  <c r="S541" i="1"/>
  <c r="S525" i="1"/>
  <c r="S509" i="1"/>
  <c r="S493" i="1"/>
  <c r="S477" i="1"/>
  <c r="S461" i="1"/>
  <c r="S445" i="1"/>
  <c r="S429" i="1"/>
  <c r="S413" i="1"/>
  <c r="S397" i="1"/>
  <c r="S381" i="1"/>
  <c r="S365" i="1"/>
  <c r="S349" i="1"/>
  <c r="S333" i="1"/>
  <c r="S317" i="1"/>
  <c r="S301" i="1"/>
  <c r="S285" i="1"/>
  <c r="S269" i="1"/>
  <c r="S253" i="1"/>
  <c r="S237" i="1"/>
  <c r="S221" i="1"/>
  <c r="S205" i="1"/>
  <c r="S189" i="1"/>
  <c r="S3788" i="1"/>
  <c r="S3772" i="1"/>
  <c r="S3756" i="1"/>
  <c r="S3740" i="1"/>
  <c r="S3724" i="1"/>
  <c r="S3708" i="1"/>
  <c r="S3692" i="1"/>
  <c r="S3676" i="1"/>
  <c r="S3660" i="1"/>
  <c r="S3644" i="1"/>
  <c r="S3628" i="1"/>
  <c r="S3612" i="1"/>
  <c r="S3596" i="1"/>
  <c r="S3580" i="1"/>
  <c r="S3564" i="1"/>
  <c r="S3548" i="1"/>
  <c r="S3532" i="1"/>
  <c r="S3516" i="1"/>
  <c r="S3500" i="1"/>
  <c r="S3484" i="1"/>
  <c r="S3468" i="1"/>
  <c r="S3452" i="1"/>
  <c r="S3436" i="1"/>
  <c r="S3420" i="1"/>
  <c r="S3404" i="1"/>
  <c r="S3388" i="1"/>
  <c r="S3372" i="1"/>
  <c r="S3356" i="1"/>
  <c r="S3340" i="1"/>
  <c r="S3324" i="1"/>
  <c r="S3308" i="1"/>
  <c r="S3292" i="1"/>
  <c r="S3276" i="1"/>
  <c r="S3260" i="1"/>
  <c r="S3244" i="1"/>
  <c r="S3228" i="1"/>
  <c r="S3212" i="1"/>
  <c r="S3196" i="1"/>
  <c r="S3180" i="1"/>
  <c r="S3164" i="1"/>
  <c r="S3148" i="1"/>
  <c r="S3132" i="1"/>
  <c r="S3116" i="1"/>
  <c r="S3100" i="1"/>
  <c r="S3084" i="1"/>
  <c r="S3068" i="1"/>
  <c r="S3052" i="1"/>
  <c r="S3036" i="1"/>
  <c r="S3020" i="1"/>
  <c r="S3004" i="1"/>
  <c r="S2988" i="1"/>
  <c r="S2972" i="1"/>
  <c r="S2956" i="1"/>
  <c r="S2940" i="1"/>
  <c r="S2924" i="1"/>
  <c r="S2908" i="1"/>
  <c r="S2892" i="1"/>
  <c r="S2876" i="1"/>
  <c r="S2860" i="1"/>
  <c r="S2844" i="1"/>
  <c r="S2828" i="1"/>
  <c r="S2812" i="1"/>
  <c r="S2796" i="1"/>
  <c r="S2780" i="1"/>
  <c r="S2764" i="1"/>
  <c r="S2748" i="1"/>
  <c r="S2732" i="1"/>
  <c r="S2716" i="1"/>
  <c r="S2700" i="1"/>
  <c r="S2684" i="1"/>
  <c r="S2668" i="1"/>
  <c r="S2652" i="1"/>
  <c r="S2636" i="1"/>
  <c r="S2620" i="1"/>
  <c r="S2604" i="1"/>
  <c r="S2588" i="1"/>
  <c r="S2572" i="1"/>
  <c r="S2556" i="1"/>
  <c r="S2540" i="1"/>
  <c r="S2524" i="1"/>
  <c r="S2508" i="1"/>
  <c r="S2492" i="1"/>
  <c r="S2476" i="1"/>
  <c r="S2460" i="1"/>
  <c r="S2444" i="1"/>
  <c r="S2428" i="1"/>
  <c r="S2412" i="1"/>
  <c r="S2396" i="1"/>
  <c r="S2380" i="1"/>
  <c r="S2364" i="1"/>
  <c r="S2348" i="1"/>
  <c r="S2332" i="1"/>
  <c r="S2316" i="1"/>
  <c r="S2300" i="1"/>
  <c r="S2284" i="1"/>
  <c r="S2268" i="1"/>
  <c r="S2252" i="1"/>
  <c r="S2236" i="1"/>
  <c r="S2220" i="1"/>
  <c r="S2204" i="1"/>
  <c r="S2188" i="1"/>
  <c r="S2172" i="1"/>
  <c r="S2156" i="1"/>
  <c r="S2140" i="1"/>
  <c r="S2124" i="1"/>
  <c r="S2108" i="1"/>
  <c r="S2092" i="1"/>
  <c r="S2076" i="1"/>
  <c r="S2060" i="1"/>
  <c r="S2044" i="1"/>
  <c r="S2028" i="1"/>
  <c r="S2012" i="1"/>
  <c r="S1996" i="1"/>
  <c r="S1980" i="1"/>
  <c r="S1964" i="1"/>
  <c r="S1948" i="1"/>
  <c r="S1932" i="1"/>
  <c r="S1916" i="1"/>
  <c r="S1900" i="1"/>
  <c r="S1884" i="1"/>
  <c r="S1868" i="1"/>
  <c r="S1852" i="1"/>
  <c r="S1836" i="1"/>
  <c r="S1820" i="1"/>
  <c r="S1804" i="1"/>
  <c r="S1788" i="1"/>
  <c r="S1772" i="1"/>
  <c r="S1756" i="1"/>
  <c r="S1740" i="1"/>
  <c r="S1724" i="1"/>
  <c r="S1708" i="1"/>
  <c r="S1692" i="1"/>
  <c r="S1676" i="1"/>
  <c r="S1660" i="1"/>
  <c r="S1644" i="1"/>
  <c r="S1628" i="1"/>
  <c r="S1612" i="1"/>
  <c r="S1596" i="1"/>
  <c r="S1580" i="1"/>
  <c r="S1564" i="1"/>
  <c r="S1548" i="1"/>
  <c r="S1532" i="1"/>
  <c r="S1516" i="1"/>
  <c r="S1500" i="1"/>
  <c r="S1484" i="1"/>
  <c r="S1468" i="1"/>
  <c r="S1452" i="1"/>
  <c r="S1436" i="1"/>
  <c r="S1420" i="1"/>
  <c r="S1404" i="1"/>
  <c r="S1388" i="1"/>
  <c r="S1372" i="1"/>
  <c r="S1356" i="1"/>
  <c r="S1340" i="1"/>
  <c r="S1324" i="1"/>
  <c r="S1308" i="1"/>
  <c r="S1292" i="1"/>
  <c r="S1276" i="1"/>
  <c r="S1260" i="1"/>
  <c r="S1244" i="1"/>
  <c r="S1228" i="1"/>
  <c r="S1212" i="1"/>
  <c r="S1196" i="1"/>
  <c r="S1180" i="1"/>
  <c r="S1164" i="1"/>
  <c r="S1148" i="1"/>
  <c r="S1132" i="1"/>
  <c r="S1116" i="1"/>
  <c r="S1100" i="1"/>
  <c r="S1084" i="1"/>
  <c r="S1068" i="1"/>
  <c r="S1052" i="1"/>
  <c r="S1036" i="1"/>
  <c r="S1020" i="1"/>
  <c r="S1004" i="1"/>
  <c r="S988" i="1"/>
  <c r="S972" i="1"/>
  <c r="S956" i="1"/>
  <c r="S940" i="1"/>
  <c r="S924" i="1"/>
  <c r="S908" i="1"/>
  <c r="S892" i="1"/>
  <c r="S876" i="1"/>
  <c r="S860" i="1"/>
  <c r="S844" i="1"/>
  <c r="S828" i="1"/>
  <c r="S812" i="1"/>
  <c r="S796" i="1"/>
  <c r="S780" i="1"/>
  <c r="S764" i="1"/>
  <c r="S748" i="1"/>
  <c r="S732" i="1"/>
  <c r="S716" i="1"/>
  <c r="S700" i="1"/>
  <c r="S684" i="1"/>
  <c r="S668" i="1"/>
  <c r="S652" i="1"/>
  <c r="S636" i="1"/>
  <c r="S620" i="1"/>
  <c r="S604" i="1"/>
  <c r="S588" i="1"/>
  <c r="S572" i="1"/>
  <c r="S556" i="1"/>
  <c r="S540" i="1"/>
  <c r="S524" i="1"/>
  <c r="S508" i="1"/>
  <c r="S492" i="1"/>
  <c r="S476" i="1"/>
  <c r="S460" i="1"/>
  <c r="S444" i="1"/>
  <c r="S428" i="1"/>
  <c r="S412" i="1"/>
  <c r="S396" i="1"/>
  <c r="S380" i="1"/>
  <c r="S364" i="1"/>
  <c r="S348" i="1"/>
  <c r="S332" i="1"/>
  <c r="S316" i="1"/>
  <c r="S300" i="1"/>
  <c r="S284" i="1"/>
  <c r="S268" i="1"/>
  <c r="S252" i="1"/>
  <c r="S236" i="1"/>
  <c r="S220" i="1"/>
  <c r="S3963" i="1"/>
  <c r="S3947" i="1"/>
  <c r="S3931" i="1"/>
  <c r="S3915" i="1"/>
  <c r="S3899" i="1"/>
  <c r="S3883" i="1"/>
  <c r="S3867" i="1"/>
  <c r="S3851" i="1"/>
  <c r="S3835" i="1"/>
  <c r="S3819" i="1"/>
  <c r="S3803" i="1"/>
  <c r="S3787" i="1"/>
  <c r="S3771" i="1"/>
  <c r="S3755" i="1"/>
  <c r="S3739" i="1"/>
  <c r="S3723" i="1"/>
  <c r="S3707" i="1"/>
  <c r="S3691" i="1"/>
  <c r="S3675" i="1"/>
  <c r="S3659" i="1"/>
  <c r="S3643" i="1"/>
  <c r="S3627" i="1"/>
  <c r="S3611" i="1"/>
  <c r="S3595" i="1"/>
  <c r="S3579" i="1"/>
  <c r="S3563" i="1"/>
  <c r="S3547" i="1"/>
  <c r="S3531" i="1"/>
  <c r="S3515" i="1"/>
  <c r="S3499" i="1"/>
  <c r="S3483" i="1"/>
  <c r="S3467" i="1"/>
  <c r="S3451" i="1"/>
  <c r="S3435" i="1"/>
  <c r="S3419" i="1"/>
  <c r="S3403" i="1"/>
  <c r="S3387" i="1"/>
  <c r="S3371" i="1"/>
  <c r="S3355" i="1"/>
  <c r="S3339" i="1"/>
  <c r="S3323" i="1"/>
  <c r="S3307" i="1"/>
  <c r="S3291" i="1"/>
  <c r="S3275" i="1"/>
  <c r="S3259" i="1"/>
  <c r="S3243" i="1"/>
  <c r="S3227" i="1"/>
  <c r="S3211" i="1"/>
  <c r="S3195" i="1"/>
  <c r="S3179" i="1"/>
  <c r="S3163" i="1"/>
  <c r="S3147" i="1"/>
  <c r="S3131" i="1"/>
  <c r="S3115" i="1"/>
  <c r="S3099" i="1"/>
  <c r="S3083" i="1"/>
  <c r="S3067" i="1"/>
  <c r="S3051" i="1"/>
  <c r="S3035" i="1"/>
  <c r="S3019" i="1"/>
  <c r="S3003" i="1"/>
  <c r="S2987" i="1"/>
  <c r="S2971" i="1"/>
  <c r="S2955" i="1"/>
  <c r="S2939" i="1"/>
  <c r="S2923" i="1"/>
  <c r="S2907" i="1"/>
  <c r="S2891" i="1"/>
  <c r="S2875" i="1"/>
  <c r="S2859" i="1"/>
  <c r="S2843" i="1"/>
  <c r="S2827" i="1"/>
  <c r="S2811" i="1"/>
  <c r="S2795" i="1"/>
  <c r="S2779" i="1"/>
  <c r="S2763" i="1"/>
  <c r="S2747" i="1"/>
  <c r="S2731" i="1"/>
  <c r="S2715" i="1"/>
  <c r="S2699" i="1"/>
  <c r="S2683" i="1"/>
  <c r="S2667" i="1"/>
  <c r="S2651" i="1"/>
  <c r="S2635" i="1"/>
  <c r="S2619" i="1"/>
  <c r="S2603" i="1"/>
  <c r="S2587" i="1"/>
  <c r="S2571" i="1"/>
  <c r="S2555" i="1"/>
  <c r="S2539" i="1"/>
  <c r="S2523" i="1"/>
  <c r="S2507" i="1"/>
  <c r="S2491" i="1"/>
  <c r="S2475" i="1"/>
  <c r="S2459" i="1"/>
  <c r="S2443" i="1"/>
  <c r="S2427" i="1"/>
  <c r="S2411" i="1"/>
  <c r="S2395" i="1"/>
  <c r="S2379" i="1"/>
  <c r="S2363" i="1"/>
  <c r="S2347" i="1"/>
  <c r="S2331" i="1"/>
  <c r="S2315" i="1"/>
  <c r="S2299" i="1"/>
  <c r="S2283" i="1"/>
  <c r="S2267" i="1"/>
  <c r="S2251" i="1"/>
  <c r="S2235" i="1"/>
  <c r="S2219" i="1"/>
  <c r="S2203" i="1"/>
  <c r="S2187" i="1"/>
  <c r="S2171" i="1"/>
  <c r="S2155" i="1"/>
  <c r="S2139" i="1"/>
  <c r="S2123" i="1"/>
  <c r="S2107" i="1"/>
  <c r="S2091" i="1"/>
  <c r="S2075" i="1"/>
  <c r="S2059" i="1"/>
  <c r="S2043" i="1"/>
  <c r="S2027" i="1"/>
  <c r="S2011" i="1"/>
  <c r="S1995" i="1"/>
  <c r="S1979" i="1"/>
  <c r="S1963" i="1"/>
  <c r="S1947" i="1"/>
  <c r="S1931" i="1"/>
  <c r="S1915" i="1"/>
  <c r="S1899" i="1"/>
  <c r="S1883" i="1"/>
  <c r="S1867" i="1"/>
  <c r="S1851" i="1"/>
  <c r="S1835" i="1"/>
  <c r="S1819" i="1"/>
  <c r="S1803" i="1"/>
  <c r="S1787" i="1"/>
  <c r="S1771" i="1"/>
  <c r="S1755" i="1"/>
  <c r="S1739" i="1"/>
  <c r="S1723" i="1"/>
  <c r="S1707" i="1"/>
  <c r="S1691" i="1"/>
  <c r="S1675" i="1"/>
  <c r="S1659" i="1"/>
  <c r="S1643" i="1"/>
  <c r="S1627" i="1"/>
  <c r="S1611" i="1"/>
  <c r="S1595" i="1"/>
  <c r="S1579" i="1"/>
  <c r="S1563" i="1"/>
  <c r="S1547" i="1"/>
  <c r="S1531" i="1"/>
  <c r="S1515" i="1"/>
  <c r="S1499" i="1"/>
  <c r="S1483" i="1"/>
  <c r="S1467" i="1"/>
  <c r="S1451" i="1"/>
  <c r="S1435" i="1"/>
  <c r="S1419" i="1"/>
  <c r="S1403" i="1"/>
  <c r="S1387" i="1"/>
  <c r="S1371" i="1"/>
  <c r="S1355" i="1"/>
  <c r="S1339" i="1"/>
  <c r="S1323" i="1"/>
  <c r="S1307" i="1"/>
  <c r="S1291" i="1"/>
  <c r="S1275" i="1"/>
  <c r="S1259" i="1"/>
  <c r="S1243" i="1"/>
  <c r="S1227" i="1"/>
  <c r="S1211" i="1"/>
  <c r="S1195" i="1"/>
  <c r="S1179" i="1"/>
  <c r="S1163" i="1"/>
  <c r="S1147" i="1"/>
  <c r="S1131" i="1"/>
  <c r="S1115" i="1"/>
  <c r="S1099" i="1"/>
  <c r="S1083" i="1"/>
  <c r="S1067" i="1"/>
  <c r="S1051" i="1"/>
  <c r="S1035" i="1"/>
  <c r="S1019" i="1"/>
  <c r="S1003" i="1"/>
  <c r="S987" i="1"/>
  <c r="S971" i="1"/>
  <c r="S955" i="1"/>
  <c r="S939" i="1"/>
  <c r="S923" i="1"/>
  <c r="S907" i="1"/>
  <c r="S891" i="1"/>
  <c r="S875" i="1"/>
  <c r="S859" i="1"/>
  <c r="S843" i="1"/>
  <c r="S827" i="1"/>
  <c r="S811" i="1"/>
  <c r="S795" i="1"/>
  <c r="S779" i="1"/>
  <c r="S763" i="1"/>
  <c r="S747" i="1"/>
  <c r="S731" i="1"/>
  <c r="S715" i="1"/>
  <c r="S699" i="1"/>
  <c r="S683" i="1"/>
  <c r="S667" i="1"/>
  <c r="S651" i="1"/>
  <c r="S635" i="1"/>
  <c r="S619" i="1"/>
  <c r="S603" i="1"/>
  <c r="S587" i="1"/>
  <c r="S571" i="1"/>
  <c r="S555" i="1"/>
  <c r="S539" i="1"/>
  <c r="S523" i="1"/>
  <c r="S507" i="1"/>
  <c r="S491" i="1"/>
  <c r="S475" i="1"/>
  <c r="S459" i="1"/>
  <c r="S443" i="1"/>
  <c r="S427" i="1"/>
  <c r="S411" i="1"/>
  <c r="S395" i="1"/>
  <c r="S379" i="1"/>
  <c r="S363" i="1"/>
  <c r="S347" i="1"/>
  <c r="S331" i="1"/>
  <c r="S315" i="1"/>
  <c r="S299" i="1"/>
  <c r="S283" i="1"/>
  <c r="S3754" i="1"/>
  <c r="S3738" i="1"/>
  <c r="S3722" i="1"/>
  <c r="S3706" i="1"/>
  <c r="S3690" i="1"/>
  <c r="S3674" i="1"/>
  <c r="S3658" i="1"/>
  <c r="S3642" i="1"/>
  <c r="S3626" i="1"/>
  <c r="S3610" i="1"/>
  <c r="S3594" i="1"/>
  <c r="S3578" i="1"/>
  <c r="S3562" i="1"/>
  <c r="S3546" i="1"/>
  <c r="S3530" i="1"/>
  <c r="S3514" i="1"/>
  <c r="S3498" i="1"/>
  <c r="S3482" i="1"/>
  <c r="S3466" i="1"/>
  <c r="S3450" i="1"/>
  <c r="S3434" i="1"/>
  <c r="S3418" i="1"/>
  <c r="S3402" i="1"/>
  <c r="S3386" i="1"/>
  <c r="S3370" i="1"/>
  <c r="S3354" i="1"/>
  <c r="S3338" i="1"/>
  <c r="S3322" i="1"/>
  <c r="S3306" i="1"/>
  <c r="S3290" i="1"/>
  <c r="S3274" i="1"/>
  <c r="S3258" i="1"/>
  <c r="S3242" i="1"/>
  <c r="S3226" i="1"/>
  <c r="S3210" i="1"/>
  <c r="S3194" i="1"/>
  <c r="S3178" i="1"/>
  <c r="S3162" i="1"/>
  <c r="S3146" i="1"/>
  <c r="S3130" i="1"/>
  <c r="S3114" i="1"/>
  <c r="S3098" i="1"/>
  <c r="S3082" i="1"/>
  <c r="S3066" i="1"/>
  <c r="S3050" i="1"/>
  <c r="S3034" i="1"/>
  <c r="S3018" i="1"/>
  <c r="S3002" i="1"/>
  <c r="S2986" i="1"/>
  <c r="S2970" i="1"/>
  <c r="S2954" i="1"/>
  <c r="S2938" i="1"/>
  <c r="S2922" i="1"/>
  <c r="S2906" i="1"/>
  <c r="S2890" i="1"/>
  <c r="S2874" i="1"/>
  <c r="S2858" i="1"/>
  <c r="S2842" i="1"/>
  <c r="S2826" i="1"/>
  <c r="S2810" i="1"/>
  <c r="S2794" i="1"/>
  <c r="S2778" i="1"/>
  <c r="S2762" i="1"/>
  <c r="S2746" i="1"/>
  <c r="S2730" i="1"/>
  <c r="S2714" i="1"/>
  <c r="S2698" i="1"/>
  <c r="S2682" i="1"/>
  <c r="S2666" i="1"/>
  <c r="S2650" i="1"/>
  <c r="S2634" i="1"/>
  <c r="S2618" i="1"/>
  <c r="S2602" i="1"/>
  <c r="S2586" i="1"/>
  <c r="S2570" i="1"/>
  <c r="S2554" i="1"/>
  <c r="S2538" i="1"/>
  <c r="S2522" i="1"/>
  <c r="S2506" i="1"/>
  <c r="S2490" i="1"/>
  <c r="S2474" i="1"/>
  <c r="S2458" i="1"/>
  <c r="S2442" i="1"/>
  <c r="S2426" i="1"/>
  <c r="S2410" i="1"/>
  <c r="S2394" i="1"/>
  <c r="S2378" i="1"/>
  <c r="S2362" i="1"/>
  <c r="S2346" i="1"/>
  <c r="S2330" i="1"/>
  <c r="S2314" i="1"/>
  <c r="S2298" i="1"/>
  <c r="S2282" i="1"/>
  <c r="S2266" i="1"/>
  <c r="S2250" i="1"/>
  <c r="S2234" i="1"/>
  <c r="S2218" i="1"/>
  <c r="S2202" i="1"/>
  <c r="S2186" i="1"/>
  <c r="S2170" i="1"/>
  <c r="S2154" i="1"/>
  <c r="S2138" i="1"/>
  <c r="S2122" i="1"/>
  <c r="S2106" i="1"/>
  <c r="S2090" i="1"/>
  <c r="S2074" i="1"/>
  <c r="S2058" i="1"/>
  <c r="S2042" i="1"/>
  <c r="S2026" i="1"/>
  <c r="S2010" i="1"/>
  <c r="S1994" i="1"/>
  <c r="S1978" i="1"/>
  <c r="S1962" i="1"/>
  <c r="S1946" i="1"/>
  <c r="S1930" i="1"/>
  <c r="S1914" i="1"/>
  <c r="S1898" i="1"/>
  <c r="S1882" i="1"/>
  <c r="S1866" i="1"/>
  <c r="S1850" i="1"/>
  <c r="S1834" i="1"/>
  <c r="S1818" i="1"/>
  <c r="S1802" i="1"/>
  <c r="S1786" i="1"/>
  <c r="S1770" i="1"/>
  <c r="S1754" i="1"/>
  <c r="S1738" i="1"/>
  <c r="S1722" i="1"/>
  <c r="S1706" i="1"/>
  <c r="S1690" i="1"/>
  <c r="S1674" i="1"/>
  <c r="S1658" i="1"/>
  <c r="S1642" i="1"/>
  <c r="S1626" i="1"/>
  <c r="S1610" i="1"/>
  <c r="S1594" i="1"/>
  <c r="S1578" i="1"/>
  <c r="S1562" i="1"/>
  <c r="S1546" i="1"/>
  <c r="S1530" i="1"/>
  <c r="S1514" i="1"/>
  <c r="S1498" i="1"/>
  <c r="S1482" i="1"/>
  <c r="S1466" i="1"/>
  <c r="S1450" i="1"/>
  <c r="S1434" i="1"/>
  <c r="S1418" i="1"/>
  <c r="S1402" i="1"/>
  <c r="S1386" i="1"/>
  <c r="S1370" i="1"/>
  <c r="S1354" i="1"/>
  <c r="S1338" i="1"/>
  <c r="S1322" i="1"/>
  <c r="S1306" i="1"/>
  <c r="S1290" i="1"/>
  <c r="S1274" i="1"/>
  <c r="S1258" i="1"/>
  <c r="S1242" i="1"/>
  <c r="S1226" i="1"/>
  <c r="S1210" i="1"/>
  <c r="S1194" i="1"/>
  <c r="S1178" i="1"/>
  <c r="S1162" i="1"/>
  <c r="S1146" i="1"/>
  <c r="S1130" i="1"/>
  <c r="S1114" i="1"/>
  <c r="S1098" i="1"/>
  <c r="S1082" i="1"/>
  <c r="S1066" i="1"/>
  <c r="S1050" i="1"/>
  <c r="S1034" i="1"/>
  <c r="S1018" i="1"/>
  <c r="S1002" i="1"/>
  <c r="S986" i="1"/>
  <c r="S970" i="1"/>
  <c r="S954" i="1"/>
  <c r="S938" i="1"/>
  <c r="S922" i="1"/>
  <c r="S906" i="1"/>
  <c r="S890" i="1"/>
  <c r="S874" i="1"/>
  <c r="S858" i="1"/>
  <c r="S842" i="1"/>
  <c r="S826" i="1"/>
  <c r="S810" i="1"/>
  <c r="S794" i="1"/>
  <c r="S778" i="1"/>
  <c r="S762" i="1"/>
  <c r="S746" i="1"/>
  <c r="S730" i="1"/>
  <c r="S714" i="1"/>
  <c r="S698" i="1"/>
  <c r="S682" i="1"/>
  <c r="S666" i="1"/>
  <c r="S650" i="1"/>
  <c r="S634" i="1"/>
  <c r="S618" i="1"/>
  <c r="S602" i="1"/>
  <c r="S586" i="1"/>
  <c r="S570" i="1"/>
  <c r="S554" i="1"/>
  <c r="S538" i="1"/>
  <c r="S522" i="1"/>
  <c r="S506" i="1"/>
  <c r="S490" i="1"/>
  <c r="S474" i="1"/>
  <c r="S458" i="1"/>
  <c r="S442" i="1"/>
  <c r="S426" i="1"/>
  <c r="S410" i="1"/>
  <c r="S394" i="1"/>
  <c r="S378" i="1"/>
  <c r="S362" i="1"/>
  <c r="S346" i="1"/>
  <c r="S330" i="1"/>
  <c r="S314" i="1"/>
  <c r="S298" i="1"/>
  <c r="S282" i="1"/>
  <c r="S266" i="1"/>
  <c r="S250" i="1"/>
  <c r="S234" i="1"/>
  <c r="S231" i="1"/>
  <c r="S215" i="1"/>
  <c r="S199" i="1"/>
  <c r="S183" i="1"/>
  <c r="S167" i="1"/>
  <c r="S151" i="1"/>
  <c r="S135" i="1"/>
  <c r="S119" i="1"/>
  <c r="S103" i="1"/>
  <c r="S87" i="1"/>
  <c r="S71" i="1"/>
  <c r="S55" i="1"/>
  <c r="S39" i="1"/>
  <c r="S23" i="1"/>
  <c r="S7" i="1"/>
  <c r="S262" i="1"/>
  <c r="S246" i="1"/>
  <c r="S230" i="1"/>
  <c r="S214" i="1"/>
  <c r="S198" i="1"/>
  <c r="S182" i="1"/>
  <c r="S166" i="1"/>
  <c r="S150" i="1"/>
  <c r="S134" i="1"/>
  <c r="S118" i="1"/>
  <c r="S102" i="1"/>
  <c r="S86" i="1"/>
  <c r="S70" i="1"/>
  <c r="S54" i="1"/>
  <c r="S38" i="1"/>
  <c r="S22" i="1"/>
  <c r="S6" i="1"/>
  <c r="S211" i="1"/>
  <c r="S195" i="1"/>
  <c r="S179" i="1"/>
  <c r="S163" i="1"/>
  <c r="S147" i="1"/>
  <c r="S131" i="1"/>
  <c r="S115" i="1"/>
  <c r="S99" i="1"/>
  <c r="S83" i="1"/>
  <c r="S67" i="1"/>
  <c r="S51" i="1"/>
  <c r="S35" i="1"/>
  <c r="S19" i="1"/>
  <c r="S3" i="1"/>
  <c r="S226" i="1"/>
  <c r="S210" i="1"/>
  <c r="S194" i="1"/>
  <c r="S178" i="1"/>
  <c r="S162" i="1"/>
  <c r="S146" i="1"/>
  <c r="S130" i="1"/>
  <c r="S114" i="1"/>
  <c r="S98" i="1"/>
  <c r="S82" i="1"/>
  <c r="S66" i="1"/>
  <c r="S50" i="1"/>
  <c r="S34" i="1"/>
  <c r="S18" i="1"/>
  <c r="S2" i="1"/>
  <c r="S225" i="1"/>
  <c r="S209" i="1"/>
  <c r="S193" i="1"/>
  <c r="S177" i="1"/>
  <c r="S161" i="1"/>
  <c r="S145" i="1"/>
  <c r="S129" i="1"/>
  <c r="S113" i="1"/>
  <c r="S97" i="1"/>
  <c r="S81" i="1"/>
  <c r="S65" i="1"/>
  <c r="S49" i="1"/>
  <c r="S33" i="1"/>
  <c r="S17" i="1"/>
  <c r="S208" i="1"/>
  <c r="S192" i="1"/>
  <c r="S176" i="1"/>
  <c r="S160" i="1"/>
  <c r="S144" i="1"/>
  <c r="S128" i="1"/>
  <c r="S112" i="1"/>
  <c r="S96" i="1"/>
  <c r="S80" i="1"/>
  <c r="S64" i="1"/>
  <c r="S48" i="1"/>
  <c r="S32" i="1"/>
  <c r="S16" i="1"/>
  <c r="S191" i="1"/>
  <c r="S175" i="1"/>
  <c r="S159" i="1"/>
  <c r="S143" i="1"/>
  <c r="S127" i="1"/>
  <c r="S111" i="1"/>
  <c r="S95" i="1"/>
  <c r="S79" i="1"/>
  <c r="S63" i="1"/>
  <c r="S47" i="1"/>
  <c r="S31" i="1"/>
  <c r="S15" i="1"/>
  <c r="S222" i="1"/>
  <c r="S206" i="1"/>
  <c r="S190" i="1"/>
  <c r="S174" i="1"/>
  <c r="S158" i="1"/>
  <c r="S142" i="1"/>
  <c r="S126" i="1"/>
  <c r="S110" i="1"/>
  <c r="S94" i="1"/>
  <c r="S78" i="1"/>
  <c r="S62" i="1"/>
  <c r="S46" i="1"/>
  <c r="S30" i="1"/>
  <c r="S14" i="1"/>
  <c r="S173" i="1"/>
  <c r="S157" i="1"/>
  <c r="S141" i="1"/>
  <c r="S125" i="1"/>
  <c r="S109" i="1"/>
  <c r="S93" i="1"/>
  <c r="S77" i="1"/>
  <c r="S61" i="1"/>
  <c r="S45" i="1"/>
  <c r="S29" i="1"/>
  <c r="S13" i="1"/>
  <c r="S204" i="1"/>
  <c r="S188" i="1"/>
  <c r="S172" i="1"/>
  <c r="S156" i="1"/>
  <c r="S140" i="1"/>
  <c r="S124" i="1"/>
  <c r="S108" i="1"/>
  <c r="S92" i="1"/>
  <c r="S76" i="1"/>
  <c r="S60" i="1"/>
  <c r="S44" i="1"/>
  <c r="S28" i="1"/>
  <c r="S12" i="1"/>
  <c r="S267" i="1"/>
  <c r="S251" i="1"/>
  <c r="S235" i="1"/>
  <c r="S219" i="1"/>
  <c r="S203" i="1"/>
  <c r="S187" i="1"/>
  <c r="S171" i="1"/>
  <c r="S155" i="1"/>
  <c r="S139" i="1"/>
  <c r="S123" i="1"/>
  <c r="S107" i="1"/>
  <c r="S91" i="1"/>
  <c r="S75" i="1"/>
  <c r="S59" i="1"/>
  <c r="S43" i="1"/>
  <c r="S27" i="1"/>
  <c r="S11" i="1"/>
  <c r="S218" i="1"/>
  <c r="S202" i="1"/>
  <c r="S186" i="1"/>
  <c r="S170" i="1"/>
  <c r="S154" i="1"/>
  <c r="S138" i="1"/>
  <c r="S122" i="1"/>
  <c r="S106" i="1"/>
  <c r="S90" i="1"/>
  <c r="S74" i="1"/>
  <c r="S58" i="1"/>
  <c r="S42" i="1"/>
  <c r="S26" i="1"/>
  <c r="S10" i="1"/>
  <c r="S281" i="1"/>
  <c r="S265" i="1"/>
  <c r="S249" i="1"/>
  <c r="S233" i="1"/>
  <c r="S217" i="1"/>
  <c r="S201" i="1"/>
  <c r="S185" i="1"/>
  <c r="S169" i="1"/>
  <c r="S153" i="1"/>
  <c r="S137" i="1"/>
  <c r="S121" i="1"/>
  <c r="S105" i="1"/>
  <c r="S89" i="1"/>
  <c r="S73" i="1"/>
  <c r="S57" i="1"/>
  <c r="S41" i="1"/>
  <c r="S25" i="1"/>
  <c r="S9" i="1"/>
</calcChain>
</file>

<file path=xl/sharedStrings.xml><?xml version="1.0" encoding="utf-8"?>
<sst xmlns="http://schemas.openxmlformats.org/spreadsheetml/2006/main" count="36797" uniqueCount="5463">
  <si>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</si>
  <si>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</si>
  <si>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</si>
  <si>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</si>
  <si>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</si>
  <si>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</si>
  <si>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</si>
  <si>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</si>
  <si>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</si>
  <si>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critic_score</t>
  </si>
  <si>
    <t>critic_count</t>
  </si>
  <si>
    <t>user_score</t>
  </si>
  <si>
    <t>user_count</t>
  </si>
  <si>
    <t>developer</t>
  </si>
  <si>
    <t>rating</t>
  </si>
  <si>
    <t>total sales</t>
  </si>
  <si>
    <t>NA population</t>
  </si>
  <si>
    <t>Weii Sports</t>
  </si>
  <si>
    <t>Weii</t>
  </si>
  <si>
    <t>Sports</t>
  </si>
  <si>
    <t>Ninti</t>
  </si>
  <si>
    <t>E</t>
  </si>
  <si>
    <t>Marrison Kart Weii</t>
  </si>
  <si>
    <t>Racing</t>
  </si>
  <si>
    <t>Weii Sports Resort</t>
  </si>
  <si>
    <t>New Super Marrison Bros.</t>
  </si>
  <si>
    <t>DS</t>
  </si>
  <si>
    <t>Platform</t>
  </si>
  <si>
    <t>Weii Play</t>
  </si>
  <si>
    <t>Misc</t>
  </si>
  <si>
    <t>New Super Marrison Bros. Weii</t>
  </si>
  <si>
    <t>Marrison Kart DS</t>
  </si>
  <si>
    <t>Weii Fit</t>
  </si>
  <si>
    <t>Kinect Adventures!</t>
  </si>
  <si>
    <t>X360</t>
  </si>
  <si>
    <t>Microsoft Game Studios</t>
  </si>
  <si>
    <t>Good Science Studio</t>
  </si>
  <si>
    <t>Weii Fit Plus</t>
  </si>
  <si>
    <t>Grand Steal Auto V</t>
  </si>
  <si>
    <t>PS3</t>
  </si>
  <si>
    <t>Action</t>
  </si>
  <si>
    <t>Take-Two Interactive</t>
  </si>
  <si>
    <t>Rockstar North</t>
  </si>
  <si>
    <t>M</t>
  </si>
  <si>
    <t>Grand Steal Auto: San Andreas</t>
  </si>
  <si>
    <t>PS2</t>
  </si>
  <si>
    <t>Brain Age: Train Your Brain in Minutes a Day</t>
  </si>
  <si>
    <t>Grand Steal Auto: Vice City</t>
  </si>
  <si>
    <t>Brain Age 2: More Training in Minutes a Day</t>
  </si>
  <si>
    <t>Puzzle</t>
  </si>
  <si>
    <t>Gran Turismo 3: A-Spec</t>
  </si>
  <si>
    <t>Sony Computer Entertainment</t>
  </si>
  <si>
    <t>Polyphony Digital</t>
  </si>
  <si>
    <t>Call of War: Modern Warfare 3</t>
  </si>
  <si>
    <t>Shooter</t>
  </si>
  <si>
    <t>Activision</t>
  </si>
  <si>
    <t>Infinity Ward, Sledgehammer Games</t>
  </si>
  <si>
    <t>Call of War: Black Ops</t>
  </si>
  <si>
    <t>Treyarch</t>
  </si>
  <si>
    <t>Call of War: Black Ops II</t>
  </si>
  <si>
    <t>Call of War: Modern Warfare 2</t>
  </si>
  <si>
    <t>Infinity Ward</t>
  </si>
  <si>
    <t>Grand Steal Auto III</t>
  </si>
  <si>
    <t>DMA Design</t>
  </si>
  <si>
    <t>Super Smash Bros. Brawl</t>
  </si>
  <si>
    <t>Fighting</t>
  </si>
  <si>
    <t>Game Arts</t>
  </si>
  <si>
    <t>T</t>
  </si>
  <si>
    <t>Marrison Kart 7</t>
  </si>
  <si>
    <t>3DS</t>
  </si>
  <si>
    <t>Retro Studios, Entertainment Analysis &amp; Development Division</t>
  </si>
  <si>
    <t>PS4</t>
  </si>
  <si>
    <t>Animal Crossing: Wild World</t>
  </si>
  <si>
    <t>Simulation</t>
  </si>
  <si>
    <t>Halo 3</t>
  </si>
  <si>
    <t>Bungie Software, Bungie</t>
  </si>
  <si>
    <t>Gran Turismo 4</t>
  </si>
  <si>
    <t>Super Marrison Galaxy</t>
  </si>
  <si>
    <t>Grand Steal Auto IV</t>
  </si>
  <si>
    <t>Super Marrison 3D Land</t>
  </si>
  <si>
    <t>Gran Turismo 5</t>
  </si>
  <si>
    <t>Call of War: Ghosts</t>
  </si>
  <si>
    <t>Just Dance 3</t>
  </si>
  <si>
    <t>Ubisoft</t>
  </si>
  <si>
    <t>E10+</t>
  </si>
  <si>
    <t>New Super Marrison Bros. 2</t>
  </si>
  <si>
    <t>Halo: Reach</t>
  </si>
  <si>
    <t>Bungie</t>
  </si>
  <si>
    <t>Halo 4</t>
  </si>
  <si>
    <t>343 Industries</t>
  </si>
  <si>
    <t>Just Dance 2</t>
  </si>
  <si>
    <t>Call of War 4: Modern Warfare</t>
  </si>
  <si>
    <t>Animal Crossing: New Leaf</t>
  </si>
  <si>
    <t>Marrison Party DS</t>
  </si>
  <si>
    <t>Hudson Soft</t>
  </si>
  <si>
    <t>The Elder Scrolls V: Skyrim</t>
  </si>
  <si>
    <t>Role-Playing</t>
  </si>
  <si>
    <t>Bethesda Softworks</t>
  </si>
  <si>
    <t>Bethesda Game Studios</t>
  </si>
  <si>
    <t>FIFA 16</t>
  </si>
  <si>
    <t>Electronic Arts</t>
  </si>
  <si>
    <t>EA Sports</t>
  </si>
  <si>
    <t>Halo 2</t>
  </si>
  <si>
    <t>XB</t>
  </si>
  <si>
    <t>Bungie Software</t>
  </si>
  <si>
    <t>Weii Party</t>
  </si>
  <si>
    <t>Nd Cube</t>
  </si>
  <si>
    <t>Marrison Party 8</t>
  </si>
  <si>
    <t>Hudson</t>
  </si>
  <si>
    <t>FIFA Soccer 13</t>
  </si>
  <si>
    <t>Final Fantasy X</t>
  </si>
  <si>
    <t>SquareSoft</t>
  </si>
  <si>
    <t>The Sims 3</t>
  </si>
  <si>
    <t>PC</t>
  </si>
  <si>
    <t>The Sims Studio</t>
  </si>
  <si>
    <t>Pokí©mon Platinum Version</t>
  </si>
  <si>
    <t>Game Freak</t>
  </si>
  <si>
    <t>Grand Steal Auto: Liberty City Stories</t>
  </si>
  <si>
    <t>PSP</t>
  </si>
  <si>
    <t>Rockstar Leeds</t>
  </si>
  <si>
    <t>Call of War: Advanced Warfare</t>
  </si>
  <si>
    <t>Sledgehammer Games</t>
  </si>
  <si>
    <t>FIFA 17</t>
  </si>
  <si>
    <t>EA Sports, EA Vancouver</t>
  </si>
  <si>
    <t>Super Marrison Galaxy 2</t>
  </si>
  <si>
    <t>Ninti EAD Tokyo</t>
  </si>
  <si>
    <t>Call of War: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</si>
  <si>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</si>
  <si>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</si>
  <si>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</si>
  <si>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</si>
  <si>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</si>
  <si>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</si>
  <si>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</si>
  <si>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The Legend of Zelda: Twilight Princess</t>
  </si>
  <si>
    <t>Marrison Kart 8</t>
  </si>
  <si>
    <t>WeiiU</t>
  </si>
  <si>
    <t>Super Smash Bros. Melee</t>
  </si>
  <si>
    <t>GC</t>
  </si>
  <si>
    <t>HAL Labs</t>
  </si>
  <si>
    <t>Need for Speed Underground 2</t>
  </si>
  <si>
    <t>EA Canada</t>
  </si>
  <si>
    <t>Medal of Honor: Frontline</t>
  </si>
  <si>
    <t>EA LA</t>
  </si>
  <si>
    <t>Just Dance 4</t>
  </si>
  <si>
    <t>Gears of War 2</t>
  </si>
  <si>
    <t>Epic Games</t>
  </si>
  <si>
    <t>Uncharted 3: Drake's Deception</t>
  </si>
  <si>
    <t>Naughty Dog</t>
  </si>
  <si>
    <t>Uncharted 2: Among Thieves</t>
  </si>
  <si>
    <t>Big Brain Academy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</si>
  <si>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</si>
  <si>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</si>
  <si>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</si>
  <si>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</si>
  <si>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</si>
  <si>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</si>
  <si>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</si>
  <si>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Pokí©mon Emerald Version</t>
  </si>
  <si>
    <t>GBA</t>
  </si>
  <si>
    <t>Kingdom Hearts</t>
  </si>
  <si>
    <t>Halo 3: ODST</t>
  </si>
  <si>
    <t>Super Marrison Sunshine</t>
  </si>
  <si>
    <t>World of Warcraft</t>
  </si>
  <si>
    <t>Blizzard Entertainment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</si>
  <si>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</si>
  <si>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</si>
  <si>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</si>
  <si>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</si>
  <si>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</si>
  <si>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</si>
  <si>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</si>
  <si>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</si>
  <si>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Metal Gear Solid 4: Guns of the Patriots</t>
  </si>
  <si>
    <t>Kojima Productions</t>
  </si>
  <si>
    <t>Final Fantasy XII</t>
  </si>
  <si>
    <t>Square Enix</t>
  </si>
  <si>
    <t>LittleBigPlanet</t>
  </si>
  <si>
    <t>SCE/WWS, Media Molecule</t>
  </si>
  <si>
    <t>Dragon Quest IX: Sentinels of the Starry Skies</t>
  </si>
  <si>
    <t>Level 5</t>
  </si>
  <si>
    <t>Destiny</t>
  </si>
  <si>
    <t>LEGO Star Wars: The Complete Saga</t>
  </si>
  <si>
    <t>LucasArts</t>
  </si>
  <si>
    <t>Traveller's Tales</t>
  </si>
  <si>
    <t>Cooking Mama</t>
  </si>
  <si>
    <t>505 Games</t>
  </si>
  <si>
    <t>Taito Corporation</t>
  </si>
  <si>
    <t>Assassin's Creed II</t>
  </si>
  <si>
    <t>Ubisoft Montreal</t>
  </si>
  <si>
    <t>Assassin's Creed</t>
  </si>
  <si>
    <t>Adventure</t>
  </si>
  <si>
    <t>Forza Motorsport 3</t>
  </si>
  <si>
    <t>Turn 10</t>
  </si>
  <si>
    <t>Super Marrison Advance</t>
  </si>
  <si>
    <t>Monster Hunter Freedom Unite</t>
  </si>
  <si>
    <t>Capcom</t>
  </si>
  <si>
    <t>Batman: Arkham City</t>
  </si>
  <si>
    <t>Warner Bros. Interactive Entertainment</t>
  </si>
  <si>
    <t>Rocksteady Studios</t>
  </si>
  <si>
    <t>XOne</t>
  </si>
  <si>
    <t>Marrison Kart: Super Circuit</t>
  </si>
  <si>
    <t>Intelligent Systems</t>
  </si>
  <si>
    <t>Uncharted 4: A Thief's End</t>
  </si>
  <si>
    <t>Final Fantasy XIII</t>
  </si>
  <si>
    <t>Final Fantasy X-2</t>
  </si>
  <si>
    <t>New Super Marrison Bros. U</t>
  </si>
  <si>
    <t>Dragon Quest VIII: Journey of the Cursed King</t>
  </si>
  <si>
    <t>Professor Layton and the Curious Village</t>
  </si>
  <si>
    <t>Diablo III</t>
  </si>
  <si>
    <t>Medal of Honor: Rising Sun</t>
  </si>
  <si>
    <t>Fable III</t>
  </si>
  <si>
    <t>Lionhead Studios</t>
  </si>
  <si>
    <t>Resident Evil 5</t>
  </si>
  <si>
    <t>The Legend of Zelda: Phantom Hourglass</t>
  </si>
  <si>
    <t>FIFA Soccer 11</t>
  </si>
  <si>
    <t>Grand Steal Auto: Vice City Stories</t>
  </si>
  <si>
    <t>Guitar Hero III: Legends of Rock</t>
  </si>
  <si>
    <t>Neversoft Entertainment, BudCat</t>
  </si>
  <si>
    <t>Link's Crossbow Training</t>
  </si>
  <si>
    <t>Fallout 3</t>
  </si>
  <si>
    <t>Uncharted: Drake's Fortune</t>
  </si>
  <si>
    <t>Naughty Dog, SCE/WWS</t>
  </si>
  <si>
    <t>Madden NFL 06</t>
  </si>
  <si>
    <t>StarCraft II: Wings of Liberty</t>
  </si>
  <si>
    <t>Strategy</t>
  </si>
  <si>
    <t>God of War III</t>
  </si>
  <si>
    <t>SCE Santa Monica</t>
  </si>
  <si>
    <t>TT Fusion</t>
  </si>
  <si>
    <t>Driver 2</t>
  </si>
  <si>
    <t>PS</t>
  </si>
  <si>
    <t>Atari</t>
  </si>
  <si>
    <t>Reflections Interactive</t>
  </si>
  <si>
    <t>Tony Hawk's Pro Skater 2</t>
  </si>
  <si>
    <t>Neversoft Entertainment</t>
  </si>
  <si>
    <t>The Lord of the Rings: The Two Towers</t>
  </si>
  <si>
    <t>Stormfront Studios</t>
  </si>
  <si>
    <t>Animal Crossing: City Folk</t>
  </si>
  <si>
    <t>Uncharted: The Nathan Drake Collection</t>
  </si>
  <si>
    <t>Bluepoint Games</t>
  </si>
  <si>
    <t>The Legend of Zelda: The Wind Waker</t>
  </si>
  <si>
    <t>Vicarious Visions</t>
  </si>
  <si>
    <t>Luigi's Mansion: Dark Moon</t>
  </si>
  <si>
    <t>Next Level Games</t>
  </si>
  <si>
    <t>Forza Motorsport 4</t>
  </si>
  <si>
    <t>Madden NFL 2005</t>
  </si>
  <si>
    <t>EA Tiburon</t>
  </si>
  <si>
    <t>Madden NFL 07</t>
  </si>
  <si>
    <t>Halo 5: Guardians</t>
  </si>
  <si>
    <t>Spider-Man: The Movie</t>
  </si>
  <si>
    <t>Call of War: Infinite Warfare</t>
  </si>
  <si>
    <t>God of War</t>
  </si>
  <si>
    <t>Splatoon</t>
  </si>
  <si>
    <t>Ninti Land</t>
  </si>
  <si>
    <t>Tony Hawk's Pro Skater 3</t>
  </si>
  <si>
    <t>Winning Eleven: Pro Evolution Soccer 2007</t>
  </si>
  <si>
    <t>Konami</t>
  </si>
  <si>
    <t>The Elder Scrolls IV: Oblivion</t>
  </si>
  <si>
    <t>Need for Speed: Most Wanted</t>
  </si>
  <si>
    <t>Michael Jackson: The Experience</t>
  </si>
  <si>
    <t>Ubisoft Paris, Ubisoft Montpellier</t>
  </si>
  <si>
    <t>Resistance: Fall of Man</t>
  </si>
  <si>
    <t>Insomniac Games</t>
  </si>
  <si>
    <t>Kingdom Hearts II</t>
  </si>
  <si>
    <t>Super Marrison 3D World</t>
  </si>
  <si>
    <t>Fable II</t>
  </si>
  <si>
    <t>Namco Museum</t>
  </si>
  <si>
    <t>Namco Bandai Games</t>
  </si>
  <si>
    <t>Mass Media</t>
  </si>
  <si>
    <t>Batman: Arkham Asylum</t>
  </si>
  <si>
    <t>Eidos Interactive</t>
  </si>
  <si>
    <t>Metal Gear Solid 3: Snake Eater</t>
  </si>
  <si>
    <t>Assassin's Creed: Revelations</t>
  </si>
  <si>
    <t>Daxter</t>
  </si>
  <si>
    <t>Ready at Dawn</t>
  </si>
  <si>
    <t>FIFA Soccer 06</t>
  </si>
  <si>
    <t>EyeToy Play</t>
  </si>
  <si>
    <t>SCEE, Zoe Mode</t>
  </si>
  <si>
    <t>Gran Turismo 5 Prologue</t>
  </si>
  <si>
    <t>Street Fighter IV</t>
  </si>
  <si>
    <t>Madden NFL 2003</t>
  </si>
  <si>
    <t>World of Warcraft: The Burning Crusade</t>
  </si>
  <si>
    <t>Battlefield 1</t>
  </si>
  <si>
    <t>God of War II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</si>
  <si>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</si>
  <si>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</si>
  <si>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</si>
  <si>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</si>
  <si>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</si>
  <si>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</si>
  <si>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Tekken Tag Tournament</t>
  </si>
  <si>
    <t>Namco</t>
  </si>
  <si>
    <t>Far Cry 4</t>
  </si>
  <si>
    <t>Left 4 Dead 2</t>
  </si>
  <si>
    <t>Valve Software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</si>
  <si>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</si>
  <si>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</si>
  <si>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</si>
  <si>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</si>
  <si>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</si>
  <si>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</si>
  <si>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</si>
  <si>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</si>
  <si>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</si>
  <si>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</si>
  <si>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</si>
  <si>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</si>
  <si>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</si>
  <si>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MotorStorm</t>
  </si>
  <si>
    <t>Evolution Studios</t>
  </si>
  <si>
    <t>World Soccer Winning Eleven 8 International</t>
  </si>
  <si>
    <t>KCET</t>
  </si>
  <si>
    <t>Sports Champions</t>
  </si>
  <si>
    <t>SCEA, Zindagi Games</t>
  </si>
  <si>
    <t>Flash Focus: Vision Training in Minutes a Day</t>
  </si>
  <si>
    <t>Ninti, Namco Bandai Games</t>
  </si>
  <si>
    <t>Tom Clancy's The Division</t>
  </si>
  <si>
    <t>Massive Entertainment</t>
  </si>
  <si>
    <t>Big Brain Academy: Weii Degree</t>
  </si>
  <si>
    <t>LEGO Indiana Jones: The Original Adventures</t>
  </si>
  <si>
    <t>The Sims: Unleashed</t>
  </si>
  <si>
    <t>Maxis</t>
  </si>
  <si>
    <t>Harry Potter and the Sorcerer's Stone</t>
  </si>
  <si>
    <t>Argonaut Games</t>
  </si>
  <si>
    <t>Super Paper Marrison</t>
  </si>
  <si>
    <t>Spyro: Year of the Dragon</t>
  </si>
  <si>
    <t>Assassin's Creed IV: Black Flag</t>
  </si>
  <si>
    <t>FIFA Soccer 2005</t>
  </si>
  <si>
    <t>Tony Hawk's Pro Skater 4</t>
  </si>
  <si>
    <t>MySims</t>
  </si>
  <si>
    <t>TOSE</t>
  </si>
  <si>
    <t>Midnight Club 3: DUB Edition</t>
  </si>
  <si>
    <t>SOCOM: U.S. Navy SEALs</t>
  </si>
  <si>
    <t>Zipper Interactive</t>
  </si>
  <si>
    <t>Jak and Daxter: The Precursor Legacy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</si>
  <si>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</si>
  <si>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</si>
  <si>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</si>
  <si>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</si>
  <si>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</si>
  <si>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</si>
  <si>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The Simpsons: Road Rage</t>
  </si>
  <si>
    <t>Fox Interactive</t>
  </si>
  <si>
    <t>Luigi's Mansion</t>
  </si>
  <si>
    <t>Battlefield 4</t>
  </si>
  <si>
    <t>Star Wars: Battlefront II</t>
  </si>
  <si>
    <t>Cooking Mama 2: Dinner With Friends</t>
  </si>
  <si>
    <t>Office Create</t>
  </si>
  <si>
    <t>The Getaway</t>
  </si>
  <si>
    <t>Team Soho</t>
  </si>
  <si>
    <t>James Bond 007: Agent Under Fire</t>
  </si>
  <si>
    <t>EA Redwood Shores</t>
  </si>
  <si>
    <t>Left 4 Dead</t>
  </si>
  <si>
    <t>Certain Affinity</t>
  </si>
  <si>
    <t>Assassin's Creed: Brotherhood</t>
  </si>
  <si>
    <t>Battlefield: Bad Company 2</t>
  </si>
  <si>
    <t>Guitar Hero: On Tour</t>
  </si>
  <si>
    <t>Clubhouse Games</t>
  </si>
  <si>
    <t>Agenda</t>
  </si>
  <si>
    <t>Borderlands</t>
  </si>
  <si>
    <t>Gearbox Software</t>
  </si>
  <si>
    <t>Tekken 4</t>
  </si>
  <si>
    <t>Metal Gear Solid V: The Phantom Pain</t>
  </si>
  <si>
    <t>Kojima Productions, Moby Dick Studio</t>
  </si>
  <si>
    <t>Spider-Man 2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</si>
  <si>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</si>
  <si>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</si>
  <si>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</si>
  <si>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</si>
  <si>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</si>
  <si>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</si>
  <si>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</si>
  <si>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</si>
  <si>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Far Cry 3</t>
  </si>
  <si>
    <t>James Bond 007: Nightfire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</si>
  <si>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</si>
  <si>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</si>
  <si>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</si>
  <si>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</si>
  <si>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</si>
  <si>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</si>
  <si>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</si>
  <si>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</si>
  <si>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</si>
  <si>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</si>
  <si>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</si>
  <si>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</si>
  <si>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Weii Music</t>
  </si>
  <si>
    <t>Madden NFL 16</t>
  </si>
  <si>
    <t>Gran Turismo 6</t>
  </si>
  <si>
    <t>Halo: The Master Chief Collection</t>
  </si>
  <si>
    <t>Super Marrison Maker</t>
  </si>
  <si>
    <t>God of War: Chains of Olympus</t>
  </si>
  <si>
    <t>Enter the Matrix</t>
  </si>
  <si>
    <t>Shiny Entertainment</t>
  </si>
  <si>
    <t>Crisis Core: Final Fantasy VII</t>
  </si>
  <si>
    <t>L.A. Noire</t>
  </si>
  <si>
    <t>Team Bondi</t>
  </si>
  <si>
    <t>Animal Crossing</t>
  </si>
  <si>
    <t>FIFA Soccer 08</t>
  </si>
  <si>
    <t>Spider-Man</t>
  </si>
  <si>
    <t>Marrison Party 9</t>
  </si>
  <si>
    <t>Sonic Rush</t>
  </si>
  <si>
    <t>Sega</t>
  </si>
  <si>
    <t>Dimps Corporation, Sonic Team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</si>
  <si>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</si>
  <si>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</si>
  <si>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</si>
  <si>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</si>
  <si>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</si>
  <si>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</si>
  <si>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</si>
  <si>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</si>
  <si>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</si>
  <si>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</si>
  <si>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</si>
  <si>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</si>
  <si>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</si>
  <si>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</si>
  <si>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</si>
  <si>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</si>
  <si>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</si>
  <si>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</si>
  <si>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</si>
  <si>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Saints Row 2</t>
  </si>
  <si>
    <t>THQ</t>
  </si>
  <si>
    <t>Volition Inc.</t>
  </si>
  <si>
    <t>Tom Clancy's Splinter Cell</t>
  </si>
  <si>
    <t>Killzone 2</t>
  </si>
  <si>
    <t>Guerrilla</t>
  </si>
  <si>
    <t>Epic Mickey</t>
  </si>
  <si>
    <t>Disney Interactive Studios</t>
  </si>
  <si>
    <t>Junction Point</t>
  </si>
  <si>
    <t>NBA 2K13</t>
  </si>
  <si>
    <t>Dragon Ball Z: Budokai Tenkaichi 3</t>
  </si>
  <si>
    <t>Spike, Namco Bandai Games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</si>
  <si>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</si>
  <si>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</si>
  <si>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</si>
  <si>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</si>
  <si>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</si>
  <si>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</si>
  <si>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</si>
  <si>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</si>
  <si>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</si>
  <si>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</si>
  <si>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</si>
  <si>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</si>
  <si>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</si>
  <si>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SOCOM II: U.S. Navy SEALs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</si>
  <si>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</si>
  <si>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</si>
  <si>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</si>
  <si>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</si>
  <si>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</si>
  <si>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</si>
  <si>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</si>
  <si>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</si>
  <si>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</si>
  <si>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</si>
  <si>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</si>
  <si>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</si>
  <si>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</si>
  <si>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War: Finest Hour</t>
  </si>
  <si>
    <t>Spark Unlimited</t>
  </si>
  <si>
    <t>WarioWare: Smooth Moves</t>
  </si>
  <si>
    <t>Madden NFL 13</t>
  </si>
  <si>
    <t>The Elder Scrolls III: Morrowind</t>
  </si>
  <si>
    <t>Mortal Kombat</t>
  </si>
  <si>
    <t>NetherRealm Studios</t>
  </si>
  <si>
    <t>Madden NFL 10</t>
  </si>
  <si>
    <t>BioShock</t>
  </si>
  <si>
    <t>Irrational Games, 2K Marin</t>
  </si>
  <si>
    <t>Metroid Prime</t>
  </si>
  <si>
    <t>Medal of Honor</t>
  </si>
  <si>
    <t>EA DICE, Danger Close</t>
  </si>
  <si>
    <t>inFAMOUS: Second Son</t>
  </si>
  <si>
    <t>NBA Street</t>
  </si>
  <si>
    <t>NuFX</t>
  </si>
  <si>
    <t>Jak II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</si>
  <si>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</si>
  <si>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</si>
  <si>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</si>
  <si>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</si>
  <si>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</si>
  <si>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</si>
  <si>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</si>
  <si>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</si>
  <si>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</si>
  <si>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</si>
  <si>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</si>
  <si>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</si>
  <si>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</si>
  <si>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Tekken 6</t>
  </si>
  <si>
    <t>Sonic and the Secret Rings</t>
  </si>
  <si>
    <t>The Legend of Zelda: A Link to the Past</t>
  </si>
  <si>
    <t>Call of War 3</t>
  </si>
  <si>
    <t>Madden NFL 12</t>
  </si>
  <si>
    <t>LEGO Star Wars II: The Original Trilogy</t>
  </si>
  <si>
    <t>Killzone: Shadow Fall</t>
  </si>
  <si>
    <t>Madden NFL 11</t>
  </si>
  <si>
    <t>Burnout 3: Takedown</t>
  </si>
  <si>
    <t>Marrison vs. Donkey Kong: Mini-Land Mayhem!</t>
  </si>
  <si>
    <t>Professor Layton and the Last Specter</t>
  </si>
  <si>
    <t>Call Of War 2: Big Red One</t>
  </si>
  <si>
    <t>Fable</t>
  </si>
  <si>
    <t>Big Blue Box</t>
  </si>
  <si>
    <t>Ubisoft Shanghai</t>
  </si>
  <si>
    <t>Need for Speed: Shift</t>
  </si>
  <si>
    <t>Slightly Mad Studios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</si>
  <si>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</si>
  <si>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</si>
  <si>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</si>
  <si>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</si>
  <si>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</si>
  <si>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</si>
  <si>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</si>
  <si>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</si>
  <si>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</si>
  <si>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</si>
  <si>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Dice, Danger Close</t>
  </si>
  <si>
    <t>Harry Potter and the Chamber of Secrets</t>
  </si>
  <si>
    <t>God of War Collection</t>
  </si>
  <si>
    <t>NBA Live 2005</t>
  </si>
  <si>
    <t>Marrison Strikers Charged</t>
  </si>
  <si>
    <t>FIFA Soccer 09</t>
  </si>
  <si>
    <t>Style Savvy</t>
  </si>
  <si>
    <t>syn Sophia</t>
  </si>
  <si>
    <t>WWE SmackDown vs. RAW 2007</t>
  </si>
  <si>
    <t>Yuke's</t>
  </si>
  <si>
    <t>Madden NFL 08</t>
  </si>
  <si>
    <t>Monster Hunter Freedom 2</t>
  </si>
  <si>
    <t>Sonic Adventure 2 Battle</t>
  </si>
  <si>
    <t>Dragon Age: Origins</t>
  </si>
  <si>
    <t>Pokí©mon Colosseum</t>
  </si>
  <si>
    <t>Genius Sonority Inc.</t>
  </si>
  <si>
    <t>Madden NFL 09</t>
  </si>
  <si>
    <t>Crazy Taxi</t>
  </si>
  <si>
    <t>Acclaim Entertainment</t>
  </si>
  <si>
    <t>Acclaim Studios Cheltenham</t>
  </si>
  <si>
    <t>Art Academy</t>
  </si>
  <si>
    <t>Headstrong Games</t>
  </si>
  <si>
    <t>NBA 2K14</t>
  </si>
  <si>
    <t>Skylanders Giants</t>
  </si>
  <si>
    <t>Deca Sports</t>
  </si>
  <si>
    <t>CAProduction</t>
  </si>
  <si>
    <t>Marvel: Ultimate Alliance</t>
  </si>
  <si>
    <t>Raven Software</t>
  </si>
  <si>
    <t>Mortal Kombat: Deadly Alliance</t>
  </si>
  <si>
    <t>Midway Games</t>
  </si>
  <si>
    <t>Midway</t>
  </si>
  <si>
    <t>Game Party</t>
  </si>
  <si>
    <t>Bloodborne</t>
  </si>
  <si>
    <t>From Software</t>
  </si>
  <si>
    <t>Marrison Party 4</t>
  </si>
  <si>
    <t>Pure</t>
  </si>
  <si>
    <t>Black Rock Studio</t>
  </si>
  <si>
    <t>Resistance 2</t>
  </si>
  <si>
    <t>NBA 2K15</t>
  </si>
  <si>
    <t>Midnight Club: Los Angeles</t>
  </si>
  <si>
    <t>The Sims: Bustin' Out</t>
  </si>
  <si>
    <t>LEGO Harry Potter: Years 1-4</t>
  </si>
  <si>
    <t>Tom Clancy's Rainbow Six: Vegas 2</t>
  </si>
  <si>
    <t>Need for Speed Carbon: Own the City</t>
  </si>
  <si>
    <t>Dragon Ball Z: Budokai 2</t>
  </si>
  <si>
    <t>pro evolution soccer 2011</t>
  </si>
  <si>
    <t>ATV Offroad Fury</t>
  </si>
  <si>
    <t>Rainbow Studios</t>
  </si>
  <si>
    <t>Need for Speed: ProStreet</t>
  </si>
  <si>
    <t>Black Box</t>
  </si>
  <si>
    <t>Halo: Combat Evolved Anniversary</t>
  </si>
  <si>
    <t>Dead Island</t>
  </si>
  <si>
    <t>Deep Silver</t>
  </si>
  <si>
    <t>Techland</t>
  </si>
  <si>
    <t>Half-Life 2</t>
  </si>
  <si>
    <t>Vivendi Games</t>
  </si>
  <si>
    <t>The Incredibles</t>
  </si>
  <si>
    <t>Heavy Iron Studios</t>
  </si>
  <si>
    <t>Tony Hawk's Underground 2</t>
  </si>
  <si>
    <t>Zumba Fitness</t>
  </si>
  <si>
    <t>Pipeworks Software, Inc.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</si>
  <si>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</si>
  <si>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</si>
  <si>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</si>
  <si>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</si>
  <si>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</si>
  <si>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</si>
  <si>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</si>
  <si>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</si>
  <si>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James Bond 007: Everything or Nothing</t>
  </si>
  <si>
    <t>Paper Marrison: Sticker Star</t>
  </si>
  <si>
    <t>Batman: Arkham Origins</t>
  </si>
  <si>
    <t>WB Games Montreal</t>
  </si>
  <si>
    <t>Pro Evolution Soccer 2010</t>
  </si>
  <si>
    <t>Pokemon Ranger: Shadows of Almia</t>
  </si>
  <si>
    <t>HAL Labs, Creatures Inc.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</si>
  <si>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</si>
  <si>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</si>
  <si>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</si>
  <si>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</si>
  <si>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</si>
  <si>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</si>
  <si>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Paper Marrison: The Thousand-Year Door</t>
  </si>
  <si>
    <t>God of War: Ascension</t>
  </si>
  <si>
    <t>Sonic Advance</t>
  </si>
  <si>
    <t>Super Monkey Ball: Banana Blitz</t>
  </si>
  <si>
    <t>New Super Luigi U</t>
  </si>
  <si>
    <t>Spyro: Season of Ice</t>
  </si>
  <si>
    <t>Digital Eclipse</t>
  </si>
  <si>
    <t>Dissidia: Final Fantasy</t>
  </si>
  <si>
    <t>Madden NFL 25</t>
  </si>
  <si>
    <t>Prince of Persia: The Sands of Time</t>
  </si>
  <si>
    <t>Monster Hunter Tri</t>
  </si>
  <si>
    <t>LEGO Marvel Super Heroes</t>
  </si>
  <si>
    <t>TT Games</t>
  </si>
  <si>
    <t>Tom Clancy's Rainbow Six: Siege</t>
  </si>
  <si>
    <t>Guitar Hero II</t>
  </si>
  <si>
    <t>Harmonix Music Systems</t>
  </si>
  <si>
    <t>Forza Motorsport 5</t>
  </si>
  <si>
    <t>Rock Band 2</t>
  </si>
  <si>
    <t>BioShock 2</t>
  </si>
  <si>
    <t>2K Marin</t>
  </si>
  <si>
    <t>Star Wars: Knights of the Old Republic</t>
  </si>
  <si>
    <t>Madden NFL 15</t>
  </si>
  <si>
    <t>Pro Evolution Soccer 2012</t>
  </si>
  <si>
    <t>Saints Row</t>
  </si>
  <si>
    <t>ATV Offroad Fury 2</t>
  </si>
  <si>
    <t>The Sims: House Party</t>
  </si>
  <si>
    <t>Scribblenauts</t>
  </si>
  <si>
    <t>5TH Cell</t>
  </si>
  <si>
    <t>Sonic Unleashed</t>
  </si>
  <si>
    <t>Pokemon Ranger</t>
  </si>
  <si>
    <t>Overwatch</t>
  </si>
  <si>
    <t>Hitman: Absolution</t>
  </si>
  <si>
    <t>Call of War: Roads to Victory</t>
  </si>
  <si>
    <t>Amaze Entertainment</t>
  </si>
  <si>
    <t>Dance Dance Revolution Extreme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</si>
  <si>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</si>
  <si>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</si>
  <si>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</si>
  <si>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</si>
  <si>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</si>
  <si>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</si>
  <si>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</si>
  <si>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Tetris DS</t>
  </si>
  <si>
    <t>Battlefield: Hardline</t>
  </si>
  <si>
    <t>Visceral Games</t>
  </si>
  <si>
    <t>Devil May Cry 3: Dante's Awakening</t>
  </si>
  <si>
    <t>NBA 2K11</t>
  </si>
  <si>
    <t>Dying Light</t>
  </si>
  <si>
    <t>Dead Rising</t>
  </si>
  <si>
    <t>World of Warcraft: Cataclysm</t>
  </si>
  <si>
    <t>Tetris Worlds</t>
  </si>
  <si>
    <t>Blue Planet Software</t>
  </si>
  <si>
    <t>Final Fantasy III</t>
  </si>
  <si>
    <t>Matrix Software</t>
  </si>
  <si>
    <t>Marrison Party 5</t>
  </si>
  <si>
    <t>Marrison Sports Mix</t>
  </si>
  <si>
    <t>Need for Speed: Most Wanted 5-1-0</t>
  </si>
  <si>
    <t>The Sims 2: Pets</t>
  </si>
  <si>
    <t>Full Fat</t>
  </si>
  <si>
    <t>Dance Dance Revolution: Hottest Party</t>
  </si>
  <si>
    <t>DriveClub</t>
  </si>
  <si>
    <t>UFC 2009 Undisputed</t>
  </si>
  <si>
    <t>Metal Gear Solid: Peace Walker</t>
  </si>
  <si>
    <t>Kingdom Hearts: Birth by Sleep</t>
  </si>
  <si>
    <t>SoulCalibur II</t>
  </si>
  <si>
    <t>Need For Speed: Undercover</t>
  </si>
  <si>
    <t>EA Vancouver</t>
  </si>
  <si>
    <t>SOCOM: U.S. Navy SEALs: Combined Assault</t>
  </si>
  <si>
    <t>Peter Jackson's King Kong: The Official Game of the Movie</t>
  </si>
  <si>
    <t>Ubisoft Montpellier</t>
  </si>
  <si>
    <t>Donkey Kong Country</t>
  </si>
  <si>
    <t>Dance Central 2</t>
  </si>
  <si>
    <t>NBA Live 2004</t>
  </si>
  <si>
    <t>Call of War 2</t>
  </si>
  <si>
    <t>Rayman Raving Rabbids: TV Party</t>
  </si>
  <si>
    <t>Pokí©mon Mystery Dungeon: Blue Rescue Team</t>
  </si>
  <si>
    <t>ChunSoft</t>
  </si>
  <si>
    <t>Dark Souls</t>
  </si>
  <si>
    <t>Fire Emblem: Awakening</t>
  </si>
  <si>
    <t>Need for Speed: The Run</t>
  </si>
  <si>
    <t>Dragon Age: Inquisition</t>
  </si>
  <si>
    <t>Dead Space</t>
  </si>
  <si>
    <t>Mortal Kombat vs. DC Universe</t>
  </si>
  <si>
    <t>TouchMaster</t>
  </si>
  <si>
    <t>Midway Studios - San Diego</t>
  </si>
  <si>
    <t>Kingdom Hearts 358/2 Days</t>
  </si>
  <si>
    <t>h.a.n.d. Inc.</t>
  </si>
  <si>
    <t>Need for Speed Rivals</t>
  </si>
  <si>
    <t>Ghost Games</t>
  </si>
  <si>
    <t>Devil May Cry 2</t>
  </si>
  <si>
    <t>Hot Shots Golf: Open Tee</t>
  </si>
  <si>
    <t>Forza Horizon</t>
  </si>
  <si>
    <t>PLAYGROUND, Playground Games</t>
  </si>
  <si>
    <t>Tom Clancy's Rainbow Six: Vegas</t>
  </si>
  <si>
    <t>Crash Nitro Kart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</si>
  <si>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</si>
  <si>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</si>
  <si>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</si>
  <si>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</si>
  <si>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</si>
  <si>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</si>
  <si>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Dragon Ball Z: Budokai 3</t>
  </si>
  <si>
    <t>Exakt</t>
  </si>
  <si>
    <t>Tom Clancy's Ghost Recon</t>
  </si>
  <si>
    <t>BioShock Infinite</t>
  </si>
  <si>
    <t>Irrational Games</t>
  </si>
  <si>
    <t>X-Men Legends</t>
  </si>
  <si>
    <t>Destiny: The Taken King</t>
  </si>
  <si>
    <t>Red Faction</t>
  </si>
  <si>
    <t>The Sims: Makin' Magic</t>
  </si>
  <si>
    <t>Marrison Party: Island Tour</t>
  </si>
  <si>
    <t>Ninti, Nd Cube</t>
  </si>
  <si>
    <t>MX Unleashed</t>
  </si>
  <si>
    <t>LittleBigPlanet 3</t>
  </si>
  <si>
    <t>Star Wars Rogue Leader: Rogue Squadron II</t>
  </si>
  <si>
    <t>Factor 5</t>
  </si>
  <si>
    <t>Marrison Super Sluggers</t>
  </si>
  <si>
    <t>Monopoly</t>
  </si>
  <si>
    <t>Game Party 2</t>
  </si>
  <si>
    <t>Mortal Kombat: Deception</t>
  </si>
  <si>
    <t>NBA 2K17</t>
  </si>
  <si>
    <t>Toy Story Mania!</t>
  </si>
  <si>
    <t>Papaya Studios</t>
  </si>
  <si>
    <t>Star Fox Adventures</t>
  </si>
  <si>
    <t>Dynasty Warriors 3</t>
  </si>
  <si>
    <t>Shrek 2</t>
  </si>
  <si>
    <t>Krome Studios</t>
  </si>
  <si>
    <t>NBA Live 2002</t>
  </si>
  <si>
    <t>Just Cause 3</t>
  </si>
  <si>
    <t>Avalanche Studios</t>
  </si>
  <si>
    <t>Jak 3</t>
  </si>
  <si>
    <t>Kingdom Hearts: Chain of Memories</t>
  </si>
  <si>
    <t>Jupiter Corporation</t>
  </si>
  <si>
    <t>Max Payne 3</t>
  </si>
  <si>
    <t>Rockstar Studios</t>
  </si>
  <si>
    <t>Phineas and Ferb</t>
  </si>
  <si>
    <t>Altron</t>
  </si>
  <si>
    <t>NCAA Football 06</t>
  </si>
  <si>
    <t>Rayman Raving Rabbids 2</t>
  </si>
  <si>
    <t>Kirby: Triple Deluxe</t>
  </si>
  <si>
    <t>Sonic Classic Collection</t>
  </si>
  <si>
    <t>Creative Assembly</t>
  </si>
  <si>
    <t>inFAMOUS 2</t>
  </si>
  <si>
    <t>World of Warcraft: Mists of Pandaria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</si>
  <si>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</si>
  <si>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</si>
  <si>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</si>
  <si>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</si>
  <si>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</si>
  <si>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</si>
  <si>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</si>
  <si>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</si>
  <si>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</si>
  <si>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Sonic Advance 2</t>
  </si>
  <si>
    <t>Forza Motorsport 6</t>
  </si>
  <si>
    <t>The Evil Within</t>
  </si>
  <si>
    <t>Tango Gameworks</t>
  </si>
  <si>
    <t>Metroid Prime 3: Corruption</t>
  </si>
  <si>
    <t>Midnight Club II</t>
  </si>
  <si>
    <t>The Getaway: Black Monday</t>
  </si>
  <si>
    <t>SCEE London Studio</t>
  </si>
  <si>
    <t>50 Cent: Bulletproof</t>
  </si>
  <si>
    <t>Genuine Games</t>
  </si>
  <si>
    <t>Dead or Alive 3</t>
  </si>
  <si>
    <t>Team Ninja</t>
  </si>
  <si>
    <t>Dragon Quest Monsters: Joker</t>
  </si>
  <si>
    <t>LEGO Star Wars III: The Clone Wars</t>
  </si>
  <si>
    <t>The SpongeBob SquarePants Movie</t>
  </si>
  <si>
    <t>Golden Sun</t>
  </si>
  <si>
    <t>Camelot Software Planning</t>
  </si>
  <si>
    <t>Def Jam: Fight for NY</t>
  </si>
  <si>
    <t>Red Storm Entertainment</t>
  </si>
  <si>
    <t>State of Emergency</t>
  </si>
  <si>
    <t>VIS Entertainment</t>
  </si>
  <si>
    <t>The Urbz: Sims in the City</t>
  </si>
  <si>
    <t>Star Wars: Starfighter</t>
  </si>
  <si>
    <t>Madden NFL 17</t>
  </si>
  <si>
    <t>Just Cause 2</t>
  </si>
  <si>
    <t>Crackdown</t>
  </si>
  <si>
    <t>Realtime Worlds</t>
  </si>
  <si>
    <t>Weii Party U</t>
  </si>
  <si>
    <t>Dance Dance Revolution X</t>
  </si>
  <si>
    <t>Xenosaga Episode I: Der Wille zur Macht</t>
  </si>
  <si>
    <t>Monolith Soft</t>
  </si>
  <si>
    <t>Kinect Star Wars</t>
  </si>
  <si>
    <t>Terminal Reality</t>
  </si>
  <si>
    <t>Dragon's Dogma</t>
  </si>
  <si>
    <t>The Order: 1886</t>
  </si>
  <si>
    <t>Ready at Dawn, SCE Santa Monica</t>
  </si>
  <si>
    <t>SSX Tricky</t>
  </si>
  <si>
    <t>Dragon Quest VI: Realms of Revelation</t>
  </si>
  <si>
    <t>ArtePiazza</t>
  </si>
  <si>
    <t>The Crew</t>
  </si>
  <si>
    <t>Ubisoft Reflections, Ivory Tower</t>
  </si>
  <si>
    <t>Star Ocean: Till The End of Time</t>
  </si>
  <si>
    <t>Tri-Ace</t>
  </si>
  <si>
    <t>Dishonored</t>
  </si>
  <si>
    <t>Arkane Studios</t>
  </si>
  <si>
    <t>NCAA Football 07</t>
  </si>
  <si>
    <t>The Sims 3: Late Night Expansion Pack</t>
  </si>
  <si>
    <t>SOCOM 3: U.S. Navy SEALs</t>
  </si>
  <si>
    <t>Griptonite Games</t>
  </si>
  <si>
    <t>Sonic Colors</t>
  </si>
  <si>
    <t>Sid Meier's Civilization V</t>
  </si>
  <si>
    <t>Firaxis Games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</si>
  <si>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</si>
  <si>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</si>
  <si>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</si>
  <si>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</si>
  <si>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</si>
  <si>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</si>
  <si>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</si>
  <si>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</si>
  <si>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Shaba Games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</si>
  <si>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</si>
  <si>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</si>
  <si>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</si>
  <si>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</si>
  <si>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</si>
  <si>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</si>
  <si>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</si>
  <si>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Big Beach Sports</t>
  </si>
  <si>
    <t>HB Studios Multimedia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</si>
  <si>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</si>
  <si>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</si>
  <si>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</si>
  <si>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</si>
  <si>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</si>
  <si>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</si>
  <si>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</si>
  <si>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</si>
  <si>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</si>
  <si>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</si>
  <si>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Kirby's Return to Dreamland</t>
  </si>
  <si>
    <t>Marrison Party 6</t>
  </si>
  <si>
    <t>Star Wars The Clone Wars: Lightsaber Duels</t>
  </si>
  <si>
    <t>Need for Speed Carbon</t>
  </si>
  <si>
    <t>Heavenly Sword</t>
  </si>
  <si>
    <t>Ninja Theory</t>
  </si>
  <si>
    <t>Army of Two</t>
  </si>
  <si>
    <t>EA Montreal</t>
  </si>
  <si>
    <t>Tiger Woods PGA Tour 2003</t>
  </si>
  <si>
    <t>Prince of Persia: Warrior Within</t>
  </si>
  <si>
    <t>Beyond: Two Souls</t>
  </si>
  <si>
    <t>Pikmin</t>
  </si>
  <si>
    <t>Tiger Woods PGA Tour 2004</t>
  </si>
  <si>
    <t>NCAA Football 2005</t>
  </si>
  <si>
    <t>Viva Pinata</t>
  </si>
  <si>
    <t>Kinectimals</t>
  </si>
  <si>
    <t>Kirby Air Ride</t>
  </si>
  <si>
    <t>Dragon Quest IV: Chapters of the Chosen</t>
  </si>
  <si>
    <t>NFL Street 2</t>
  </si>
  <si>
    <t>Super Marrison Strikers</t>
  </si>
  <si>
    <t>Rage</t>
  </si>
  <si>
    <t>id Software</t>
  </si>
  <si>
    <t>Marrison Hoops 3 on 3</t>
  </si>
  <si>
    <t>Far Cry 2</t>
  </si>
  <si>
    <t>Pokemon Battle Revolution</t>
  </si>
  <si>
    <t>Kingdom Hearts 3D: Dream Drop Distance</t>
  </si>
  <si>
    <t>Dance Dance Revolution: Hottest Party 2</t>
  </si>
  <si>
    <t>SoulCalibur IV</t>
  </si>
  <si>
    <t>Sonic Generations</t>
  </si>
  <si>
    <t>Spyro 2: Season of Flame</t>
  </si>
  <si>
    <t>Marrison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</si>
  <si>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</si>
  <si>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</si>
  <si>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</si>
  <si>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</si>
  <si>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</si>
  <si>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</si>
  <si>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Marrison Party 7</t>
  </si>
  <si>
    <t>Dragon Quest V: Hand of the Heavenly Bride</t>
  </si>
  <si>
    <t>Smuggler's Run</t>
  </si>
  <si>
    <t>Carnival Games: Mini Golf</t>
  </si>
  <si>
    <t>Pokemon Mystery Dungeon: Explorers of Sky</t>
  </si>
  <si>
    <t>LEGO Pirates of the Caribbean: The Video Game</t>
  </si>
  <si>
    <t>Stuntman</t>
  </si>
  <si>
    <t>Tom Clancy's Rainbow Six 3</t>
  </si>
  <si>
    <t>Spider-Man 2: Enter: Electro</t>
  </si>
  <si>
    <t>Guitar Hero 5</t>
  </si>
  <si>
    <t>Wolfenstein: The New Order</t>
  </si>
  <si>
    <t>MachineGames</t>
  </si>
  <si>
    <t>Mafia II</t>
  </si>
  <si>
    <t>2K Czech</t>
  </si>
  <si>
    <t>Dark Cloud</t>
  </si>
  <si>
    <t>Warcraft III: The Frozen Throne</t>
  </si>
  <si>
    <t>Active Life: Outdoor Challenge</t>
  </si>
  <si>
    <t>Tom Clancy's Ghost Recon Advanced Warfighter</t>
  </si>
  <si>
    <t>MVP Baseball 2005</t>
  </si>
  <si>
    <t>Uncharted: Golden Abyss</t>
  </si>
  <si>
    <t>PSV</t>
  </si>
  <si>
    <t>Naughty Dog, Sony Bend</t>
  </si>
  <si>
    <t>Go Vacation</t>
  </si>
  <si>
    <t>Pro Evolution Soccer 2013</t>
  </si>
  <si>
    <t>Marrison Golf: Toadstool Tour</t>
  </si>
  <si>
    <t>Resident Evil: The Umbrella Chronicles</t>
  </si>
  <si>
    <t>Cavia Inc.</t>
  </si>
  <si>
    <t>The Simpsons Skateboarding</t>
  </si>
  <si>
    <t>The Code Monkeys</t>
  </si>
  <si>
    <t>Donkey Kong Country: Tropical Freeze</t>
  </si>
  <si>
    <t>Fight Night Round 4</t>
  </si>
  <si>
    <t>Super Monkey Ball 2</t>
  </si>
  <si>
    <t>Amusement Vision</t>
  </si>
  <si>
    <t>Pac-Man World 2</t>
  </si>
  <si>
    <t>MySims Kingdom</t>
  </si>
  <si>
    <t>Dead Space 2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</si>
  <si>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</si>
  <si>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</si>
  <si>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</si>
  <si>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</si>
  <si>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</si>
  <si>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</si>
  <si>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</si>
  <si>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Red Faction II</t>
  </si>
  <si>
    <t>Star Wars: The Force Unleashed II</t>
  </si>
  <si>
    <t>Final Fantasy: Crystal Chronicles</t>
  </si>
  <si>
    <t>Dead Rising 2</t>
  </si>
  <si>
    <t>Blue Castle Games</t>
  </si>
  <si>
    <t>Dirge of Cerberus: Final Fantasy VII</t>
  </si>
  <si>
    <t>Sonic Rivals 2</t>
  </si>
  <si>
    <t>Resistance 3</t>
  </si>
  <si>
    <t>Drawn To Life: SpongeBob SquarePants Edition</t>
  </si>
  <si>
    <t>007: Quantum of Solace</t>
  </si>
  <si>
    <t>Major League Baseball 2K5</t>
  </si>
  <si>
    <t>Kush Games</t>
  </si>
  <si>
    <t>Fight Night 2004</t>
  </si>
  <si>
    <t>Tom Clancy's Splinter Cell: Pandora Tomorrow</t>
  </si>
  <si>
    <t>Call of War Black Ops: Declassified</t>
  </si>
  <si>
    <t>Nihilistic</t>
  </si>
  <si>
    <t>Tom Clancy's Ghost Recon: Future Soldier</t>
  </si>
  <si>
    <t>Super Scribblenauts</t>
  </si>
  <si>
    <t>Super Monkey Ball</t>
  </si>
  <si>
    <t>Marrison Superstar Baseball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</si>
  <si>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</si>
  <si>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</si>
  <si>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</si>
  <si>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</si>
  <si>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</si>
  <si>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</si>
  <si>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LEGO Battles: Ninjago</t>
  </si>
  <si>
    <t>Hellbent Games</t>
  </si>
  <si>
    <t>SingStar Pop</t>
  </si>
  <si>
    <t>Disney Infinity</t>
  </si>
  <si>
    <t>Avalanche Software</t>
  </si>
  <si>
    <t>My Word Coach</t>
  </si>
  <si>
    <t>Tiger Woods PGA Tour 2005</t>
  </si>
  <si>
    <t>NCAA Football 2003</t>
  </si>
  <si>
    <t>Kinect Joy Ride</t>
  </si>
  <si>
    <t>BigPark</t>
  </si>
  <si>
    <t>Smarty Pants</t>
  </si>
  <si>
    <t>Planet Moon Studios</t>
  </si>
  <si>
    <t>Classic NES Series: Super Marrison Bros.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</si>
  <si>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</si>
  <si>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</si>
  <si>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</si>
  <si>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</si>
  <si>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</si>
  <si>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</si>
  <si>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</si>
  <si>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</si>
  <si>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SimCity (2013)</t>
  </si>
  <si>
    <t>The Legend of Zelda: The Minish Cap</t>
  </si>
  <si>
    <t>Flagship</t>
  </si>
  <si>
    <t>NFL Street</t>
  </si>
  <si>
    <t>Tiger Woods PGA Tour 09 All-Play</t>
  </si>
  <si>
    <t>Metal Gear Rising: Revengeance</t>
  </si>
  <si>
    <t>PlatinumGames</t>
  </si>
  <si>
    <t>Rayman Raving Rabbids</t>
  </si>
  <si>
    <t>Dragon Quest Monsters: Joker 2</t>
  </si>
  <si>
    <t>UFC Undisputed 2010</t>
  </si>
  <si>
    <t>Medal of Honor: Warfighter</t>
  </si>
  <si>
    <t>Danger Close</t>
  </si>
  <si>
    <t>Twisted Metal: Black</t>
  </si>
  <si>
    <t>Incognito Inc.</t>
  </si>
  <si>
    <t>NASCAR 2005: Chase for the Cup</t>
  </si>
  <si>
    <t>LEGO Indiana Jones 2: The Adventure Continues</t>
  </si>
  <si>
    <t>Ridge Racer</t>
  </si>
  <si>
    <t>Sonic Advance 3</t>
  </si>
  <si>
    <t>Colin McRae Rally 3</t>
  </si>
  <si>
    <t>Codemasters</t>
  </si>
  <si>
    <t>Forza Horizon 2</t>
  </si>
  <si>
    <t>Playground Games</t>
  </si>
  <si>
    <t>Dynasty Warriors 5</t>
  </si>
  <si>
    <t>Injustice: Gods Among Us</t>
  </si>
  <si>
    <t>Yoshi's New Island</t>
  </si>
  <si>
    <t>Arzest</t>
  </si>
  <si>
    <t>Ryse: Son of Rome</t>
  </si>
  <si>
    <t>Crytek</t>
  </si>
  <si>
    <t>Rise of the Tomb Raider</t>
  </si>
  <si>
    <t>Crystal Dynamics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</si>
  <si>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</si>
  <si>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</si>
  <si>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</si>
  <si>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</si>
  <si>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</si>
  <si>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</si>
  <si>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</si>
  <si>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Final Fantasy XII: Revenant Wings</t>
  </si>
  <si>
    <t>Square Enix, Think and Feel</t>
  </si>
  <si>
    <t>Star Wars Knights of the Old Republic II: The Sith Lords</t>
  </si>
  <si>
    <t>The Sims 2</t>
  </si>
  <si>
    <t>Ridge Racer 7</t>
  </si>
  <si>
    <t>Tom Clancy's Ghost Recon 2</t>
  </si>
  <si>
    <t>Crash Bandicoot 2: N-Tranced</t>
  </si>
  <si>
    <t>Dead to Rights</t>
  </si>
  <si>
    <t>WWE '13</t>
  </si>
  <si>
    <t>Hasbro Family Game Night 2</t>
  </si>
  <si>
    <t>Gardening Mama</t>
  </si>
  <si>
    <t>MotorStorm: Pacific Rift</t>
  </si>
  <si>
    <t>Samurai Warriors</t>
  </si>
  <si>
    <t>Gears of War 4</t>
  </si>
  <si>
    <t>The Coalition</t>
  </si>
  <si>
    <t>Test Drive</t>
  </si>
  <si>
    <t>Pitbull Syndicate</t>
  </si>
  <si>
    <t>Metroid: Other M</t>
  </si>
  <si>
    <t>Crysis 2</t>
  </si>
  <si>
    <t>Chrono Trigger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</si>
  <si>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</si>
  <si>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</si>
  <si>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</si>
  <si>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</si>
  <si>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</si>
  <si>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</si>
  <si>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</si>
  <si>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Max Payne 2: The Fall of Max Payne</t>
  </si>
  <si>
    <t>Rockstar Vienna</t>
  </si>
  <si>
    <t>MVP Baseball 2004</t>
  </si>
  <si>
    <t>Alan Wake</t>
  </si>
  <si>
    <t>Remedy Entertainment</t>
  </si>
  <si>
    <t>Metroid Prime 2: Echoes</t>
  </si>
  <si>
    <t>Skylanders SWAP Force</t>
  </si>
  <si>
    <t>Grand Steal Auto: Chinatown Wars</t>
  </si>
  <si>
    <t>World of Warcraft: Wrath of the Lich King</t>
  </si>
  <si>
    <t>NFL 2K3</t>
  </si>
  <si>
    <t>Assassin's Creed III: Liberation</t>
  </si>
  <si>
    <t>Your Shape: Fitness Evolved</t>
  </si>
  <si>
    <t>Need for Speed Underground Rivals</t>
  </si>
  <si>
    <t>Madagascar</t>
  </si>
  <si>
    <t>Turok: Evolution</t>
  </si>
  <si>
    <t>Acclaim</t>
  </si>
  <si>
    <t>[Prototype]</t>
  </si>
  <si>
    <t>Radical Entertainment</t>
  </si>
  <si>
    <t>NBA Live 07</t>
  </si>
  <si>
    <t>Yoshi's Woolly World</t>
  </si>
  <si>
    <t>Good-Feel</t>
  </si>
  <si>
    <t>SingStar '80s</t>
  </si>
  <si>
    <t>SCEA</t>
  </si>
  <si>
    <t>Namco Bandai Games America, Namco Bandai Games</t>
  </si>
  <si>
    <t>Pokemon Ranger: Guardian Signs</t>
  </si>
  <si>
    <t>Creatures Inc.</t>
  </si>
  <si>
    <t>Namco Museum DS</t>
  </si>
  <si>
    <t>M2</t>
  </si>
  <si>
    <t>Transformers</t>
  </si>
  <si>
    <t>Melbourne House</t>
  </si>
  <si>
    <t>Assassin's Creed: Rogue</t>
  </si>
  <si>
    <t>Ubisoft Sofia</t>
  </si>
  <si>
    <t>EA Playground</t>
  </si>
  <si>
    <t>The Elder Scrolls Online</t>
  </si>
  <si>
    <t>ZeniMax Media</t>
  </si>
  <si>
    <t>Manhunt</t>
  </si>
  <si>
    <t>Silent Hill 2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</si>
  <si>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</si>
  <si>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</si>
  <si>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</si>
  <si>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</si>
  <si>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</si>
  <si>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</si>
  <si>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</si>
  <si>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Ninti, Spike Chunsoft</t>
  </si>
  <si>
    <t>NBA 2K9</t>
  </si>
  <si>
    <t>Metal Gear Solid V: Ground Zeroes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</si>
  <si>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</si>
  <si>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</si>
  <si>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</si>
  <si>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</si>
  <si>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</si>
  <si>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</si>
  <si>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</si>
  <si>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THQ, Yuke's</t>
  </si>
  <si>
    <t>Final Fantasy X / X-2 HD Remaster</t>
  </si>
  <si>
    <t>Virtuos</t>
  </si>
  <si>
    <t>EA Sports Active 2</t>
  </si>
  <si>
    <t>Rockstar Games presents Table Tennis</t>
  </si>
  <si>
    <t>Football Manager 2011</t>
  </si>
  <si>
    <t>Tamagotchi Connection: Corner Shop</t>
  </si>
  <si>
    <t>NanaOn-Sha</t>
  </si>
  <si>
    <t>Tomb Raider: Underworld</t>
  </si>
  <si>
    <t>Nixxes Software</t>
  </si>
  <si>
    <t>LEGO Battles</t>
  </si>
  <si>
    <t>NBA Live 2001</t>
  </si>
  <si>
    <t>SOCOM: U.S. Navy SEALs Confrontation</t>
  </si>
  <si>
    <t>Slant Six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</si>
  <si>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</si>
  <si>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</si>
  <si>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</si>
  <si>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</si>
  <si>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</si>
  <si>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</si>
  <si>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</si>
  <si>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</si>
  <si>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Lara Croft Tomb Raider: The Angel of Darkness</t>
  </si>
  <si>
    <t>Core Design Ltd.</t>
  </si>
  <si>
    <t>Ratchet: Deadlocked</t>
  </si>
  <si>
    <t>Ridge Racer V</t>
  </si>
  <si>
    <t>WWE SmackDown vs. Raw 2009</t>
  </si>
  <si>
    <t>FIFA Street</t>
  </si>
  <si>
    <t>Frogger: The Great Quest</t>
  </si>
  <si>
    <t>Ninja Gaiden</t>
  </si>
  <si>
    <t>Driv3r</t>
  </si>
  <si>
    <t>Assassin's Creed: Bloodlines</t>
  </si>
  <si>
    <t>LEGO The Lord of the Rings</t>
  </si>
  <si>
    <t>Hyrule Warriors</t>
  </si>
  <si>
    <t>Donkey Kong Country 2</t>
  </si>
  <si>
    <t>Ben 10: Protector of Earth</t>
  </si>
  <si>
    <t>D3Publisher</t>
  </si>
  <si>
    <t>High Voltage Software</t>
  </si>
  <si>
    <t>2010 FIFA World Cup South Africa</t>
  </si>
  <si>
    <t>Tales of Xillia</t>
  </si>
  <si>
    <t>Diddy Kong Racing DS</t>
  </si>
  <si>
    <t>Marrison Power Tennis</t>
  </si>
  <si>
    <t>Golden Sun: The Lost Age</t>
  </si>
  <si>
    <t>neo Software</t>
  </si>
  <si>
    <t>NBA 2K2</t>
  </si>
  <si>
    <t>Cars</t>
  </si>
  <si>
    <t>Fuzion Frenzy</t>
  </si>
  <si>
    <t>Blitz Games</t>
  </si>
  <si>
    <t>Final Fantasy IV</t>
  </si>
  <si>
    <t>Savage Entertainment</t>
  </si>
  <si>
    <t>Super Street Fighter IV: 3D Edition</t>
  </si>
  <si>
    <t>Sly Cooper and the Thievius Raccoonus</t>
  </si>
  <si>
    <t>WWE 2K16</t>
  </si>
  <si>
    <t>Naruto Shippuden: Ultimate Ninja Storm 2</t>
  </si>
  <si>
    <t>Medal of Honor: Airborne</t>
  </si>
  <si>
    <t>Bayonetta</t>
  </si>
  <si>
    <t>Nex Entertainment</t>
  </si>
  <si>
    <t>Boom Blox</t>
  </si>
  <si>
    <t>The Sims 2: Castaway</t>
  </si>
  <si>
    <t>F1 2011</t>
  </si>
  <si>
    <t>Pikmin 2</t>
  </si>
  <si>
    <t>Locomotive Games</t>
  </si>
  <si>
    <t>NHL 2002</t>
  </si>
  <si>
    <t>Captain Toad: Treasure Tracker</t>
  </si>
  <si>
    <t>SpongeBob SquarePants: Revenge of the Flying Dutchman</t>
  </si>
  <si>
    <t>Scarface: The World is Yours</t>
  </si>
  <si>
    <t>Marrison vs. Donkey Kong 2: March of the Minis</t>
  </si>
  <si>
    <t>Ninti, Ninti Software Technology</t>
  </si>
  <si>
    <t>Metal Gear Solid: Portable Ops</t>
  </si>
  <si>
    <t>One Piece: Pirate Warriors</t>
  </si>
  <si>
    <t>Omega Force, Tecmo Koei Games</t>
  </si>
  <si>
    <t>Gun</t>
  </si>
  <si>
    <t>Ty the Tasmanian Tiger</t>
  </si>
  <si>
    <t>Resident Evil: Operation Raccoon City</t>
  </si>
  <si>
    <t>Pokí©Park Weii: Pikachu's Adventure</t>
  </si>
  <si>
    <t>Cabela's Dangerous Hunts</t>
  </si>
  <si>
    <t>Zoo Digital Publishing</t>
  </si>
  <si>
    <t>WWE SmackDown vs. Raw 2010</t>
  </si>
  <si>
    <t>Spore</t>
  </si>
  <si>
    <t>Marrison vs. Donkey Kong</t>
  </si>
  <si>
    <t>Midnight Club 3: DUB Edition Remix</t>
  </si>
  <si>
    <t>Tom Clancy's Ghost Recon: Jungle Storm</t>
  </si>
  <si>
    <t>Mirror's Edge</t>
  </si>
  <si>
    <t>Sonic the Hedgehog</t>
  </si>
  <si>
    <t>NASCAR Thunder 2002</t>
  </si>
  <si>
    <t>Your Shape: Fitness Evolved 2012</t>
  </si>
  <si>
    <t>Final Fantasy Tactics: The War of the Lions</t>
  </si>
  <si>
    <t>Sonic Rush Adventure</t>
  </si>
  <si>
    <t>Worldwide Soccer Manager 2009</t>
  </si>
  <si>
    <t>Gauntlet: Dark Legacy</t>
  </si>
  <si>
    <t>Medal of Honor Heroes 2</t>
  </si>
  <si>
    <t>Donkey Konga</t>
  </si>
  <si>
    <t>Tak and the Power of Juju</t>
  </si>
  <si>
    <t>WWE 2K15</t>
  </si>
  <si>
    <t>Tenchu: Wrath of Heaven</t>
  </si>
  <si>
    <t>K2 LLC</t>
  </si>
  <si>
    <t>Shadow of the Colossus</t>
  </si>
  <si>
    <t>SCE Japan Studio</t>
  </si>
  <si>
    <t>Ninja Gaiden Sigma</t>
  </si>
  <si>
    <t>WWE 2K14</t>
  </si>
  <si>
    <t>Pokemon Rumble Blast</t>
  </si>
  <si>
    <t>Ambrella</t>
  </si>
  <si>
    <t>Dance Dance Revolution Extreme 2</t>
  </si>
  <si>
    <t>Konami Computer Entertainment Hawaii</t>
  </si>
  <si>
    <t>Hot Shots Golf: Out of Bounds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</si>
  <si>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</si>
  <si>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</si>
  <si>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</si>
  <si>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</si>
  <si>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</si>
  <si>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Helixe</t>
  </si>
  <si>
    <t>Watch Dogs 2</t>
  </si>
  <si>
    <t>Tom Clancy's Rainbow Six 3: Black Arrow</t>
  </si>
  <si>
    <t>Alien: Isolation</t>
  </si>
  <si>
    <t>Fantasy Life</t>
  </si>
  <si>
    <t>Level 5, Brownie Brown</t>
  </si>
  <si>
    <t>SingStar</t>
  </si>
  <si>
    <t>The Legend of Zelda: Tri Force Heroes</t>
  </si>
  <si>
    <t>Supercar Street Challenge</t>
  </si>
  <si>
    <t>Rabbids Go Home</t>
  </si>
  <si>
    <t>ModNation Racers</t>
  </si>
  <si>
    <t>United Front Games</t>
  </si>
  <si>
    <t>SOCOM: U.S. Navy SEALs Fireteam Bravo</t>
  </si>
  <si>
    <t>Rocksmith</t>
  </si>
  <si>
    <t>BudCat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</si>
  <si>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</si>
  <si>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</si>
  <si>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</si>
  <si>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</si>
  <si>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</si>
  <si>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</si>
  <si>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</si>
  <si>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</si>
  <si>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Fight Night Champion</t>
  </si>
  <si>
    <t>Tom Clancy's Splinter Cell: Chaos Theory</t>
  </si>
  <si>
    <t>Pikmin 3</t>
  </si>
  <si>
    <t>Dragon Ball: XenoVerse</t>
  </si>
  <si>
    <t>Castlevania: Lords of Shadow</t>
  </si>
  <si>
    <t>Mercury Steam</t>
  </si>
  <si>
    <t>Tales of Symphonia</t>
  </si>
  <si>
    <t>LEGO City Undercover</t>
  </si>
  <si>
    <t>GRID</t>
  </si>
  <si>
    <t>NCAA Football 14</t>
  </si>
  <si>
    <t>Yakuza 2</t>
  </si>
  <si>
    <t>Dragon Ball Z: The Legacy of Goku II</t>
  </si>
  <si>
    <t>Webfoot Technologies</t>
  </si>
  <si>
    <t>NERF N-Strike</t>
  </si>
  <si>
    <t>EA Redwood Shores, EA Salt Lake</t>
  </si>
  <si>
    <t>NFL 2K1</t>
  </si>
  <si>
    <t>DC</t>
  </si>
  <si>
    <t>Untold Legends: Brotherhood of the Blade</t>
  </si>
  <si>
    <t>Sony Online Entertainment</t>
  </si>
  <si>
    <t>Madden NFL 2004</t>
  </si>
  <si>
    <t>Sonic and the Black Knight</t>
  </si>
  <si>
    <t>The Godfather</t>
  </si>
  <si>
    <t>Sonic Free Riders</t>
  </si>
  <si>
    <t>Star Wars: Bounty Hunter</t>
  </si>
  <si>
    <t>WWE SmackDown vs. Raw 2011</t>
  </si>
  <si>
    <t>NCAA Football 13</t>
  </si>
  <si>
    <t>Skate 2</t>
  </si>
  <si>
    <t>NASCAR Thunder 2004</t>
  </si>
  <si>
    <t>Namco Museum Battle Collection</t>
  </si>
  <si>
    <t>Empire: Total War</t>
  </si>
  <si>
    <t>Virtua Fighter 5</t>
  </si>
  <si>
    <t>Dante's Inferno</t>
  </si>
  <si>
    <t>Ubisoft Shanghai/Paris</t>
  </si>
  <si>
    <t>Forza Horizon 3</t>
  </si>
  <si>
    <t>Dragon Ball Z: Taiketsu</t>
  </si>
  <si>
    <t>Star Fox: Assault</t>
  </si>
  <si>
    <t>Plants vs. Zombies: Garden Warfare</t>
  </si>
  <si>
    <t>PopCap</t>
  </si>
  <si>
    <t>Electronic Arts, Rebellion</t>
  </si>
  <si>
    <t>Prince of Persia</t>
  </si>
  <si>
    <t>SoulCalibur III</t>
  </si>
  <si>
    <t>Tiger Woods PGA Tour 10</t>
  </si>
  <si>
    <t>World Tour Soccer</t>
  </si>
  <si>
    <t>SCEE</t>
  </si>
  <si>
    <t>Naruto: Ultimate Ninja Storm</t>
  </si>
  <si>
    <t>Lightning Returns: Final Fantasy XIII</t>
  </si>
  <si>
    <t>Mortal Kombat: Armageddon</t>
  </si>
  <si>
    <t>Freekstyle</t>
  </si>
  <si>
    <t>Page 44 Studios</t>
  </si>
  <si>
    <t>Spore Creatures</t>
  </si>
  <si>
    <t>DJ Hero</t>
  </si>
  <si>
    <t>FreeStyleGames</t>
  </si>
  <si>
    <t>Bully: Scholarship Edition</t>
  </si>
  <si>
    <t>Mad Doc Software, Rockstar Vancouver</t>
  </si>
  <si>
    <t>NBA Street V3</t>
  </si>
  <si>
    <t>Aliens vs Predator</t>
  </si>
  <si>
    <t>Diablo II: Lord of Destruction</t>
  </si>
  <si>
    <t>Blizzard North</t>
  </si>
  <si>
    <t>Endless Ocean</t>
  </si>
  <si>
    <t>Arika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</si>
  <si>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</si>
  <si>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</si>
  <si>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</si>
  <si>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</si>
  <si>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</si>
  <si>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</si>
  <si>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</si>
  <si>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Resident Evil: The Darkside Chronicles</t>
  </si>
  <si>
    <t>SOCOM: U.S. Navy SEALs Fireteam Bravo 2</t>
  </si>
  <si>
    <t>NBA 2K3</t>
  </si>
  <si>
    <t>Dave Mirra Freestyle BMX</t>
  </si>
  <si>
    <t>EA Sports UFC</t>
  </si>
  <si>
    <t>Forza Motorsport</t>
  </si>
  <si>
    <t>Virtua Tennis 3</t>
  </si>
  <si>
    <t>Sega AM3</t>
  </si>
  <si>
    <t>MVP Baseball 2003</t>
  </si>
  <si>
    <t>Sleeping Dogs</t>
  </si>
  <si>
    <t>Naruto: Clash of Ninja 2</t>
  </si>
  <si>
    <t>8ing/Raizing</t>
  </si>
  <si>
    <t>Dance Dance Revolution SuperNOVA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</si>
  <si>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</si>
  <si>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</si>
  <si>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</si>
  <si>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</si>
  <si>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</si>
  <si>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</si>
  <si>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</si>
  <si>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</si>
  <si>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</si>
  <si>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</si>
  <si>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</si>
  <si>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</si>
  <si>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</si>
  <si>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</si>
  <si>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The Legend of Zelda: Twilight Princess HD</t>
  </si>
  <si>
    <t>Tantalus Interactive, Tantatus, Ninti</t>
  </si>
  <si>
    <t>MySims Agents</t>
  </si>
  <si>
    <t>MotorStorm: Arctic Edge</t>
  </si>
  <si>
    <t>Bigbig Studios</t>
  </si>
  <si>
    <t>Tiger Woods PGA Tour 08</t>
  </si>
  <si>
    <t>EA Salt Lake</t>
  </si>
  <si>
    <t>Disney Universe</t>
  </si>
  <si>
    <t>Dance on Broadway</t>
  </si>
  <si>
    <t>Longtail Studios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</si>
  <si>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</si>
  <si>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</si>
  <si>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</si>
  <si>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</si>
  <si>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</si>
  <si>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</si>
  <si>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Wall-E</t>
  </si>
  <si>
    <t>Ace Combat 6: Fires of Liberation</t>
  </si>
  <si>
    <t>Project Aces</t>
  </si>
  <si>
    <t>Ninja Gaiden II</t>
  </si>
  <si>
    <t>Team Ninja, Tecmo</t>
  </si>
  <si>
    <t>Rayman Legends</t>
  </si>
  <si>
    <t>ZombiU</t>
  </si>
  <si>
    <t>Pokken Tournament</t>
  </si>
  <si>
    <t>NERF N-Strike Elite</t>
  </si>
  <si>
    <t>God of War: Ghost of Sparta</t>
  </si>
  <si>
    <t>Dynasty Warriors 3: Xtreme Legends</t>
  </si>
  <si>
    <t>Rayman Origins</t>
  </si>
  <si>
    <t>UBlart Montpellier</t>
  </si>
  <si>
    <t>NFL Fever 2002</t>
  </si>
  <si>
    <t>Just Dance 2014</t>
  </si>
  <si>
    <t>NCAA Football 12</t>
  </si>
  <si>
    <t>Kirby: Mass Attack</t>
  </si>
  <si>
    <t>Haze</t>
  </si>
  <si>
    <t>Free Radical Design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</si>
  <si>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</si>
  <si>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</si>
  <si>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</si>
  <si>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</si>
  <si>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</si>
  <si>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</si>
  <si>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</si>
  <si>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Midnight Club: LA Remix</t>
  </si>
  <si>
    <t>Rockstar London</t>
  </si>
  <si>
    <t>Tales of Graces f</t>
  </si>
  <si>
    <t>Marrison Party Advance</t>
  </si>
  <si>
    <t>Zoo Tycoon DS</t>
  </si>
  <si>
    <t>Dead Space 3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</si>
  <si>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</si>
  <si>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</si>
  <si>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</si>
  <si>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</si>
  <si>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</si>
  <si>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</si>
  <si>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NHL 2004</t>
  </si>
  <si>
    <t>Band Hero</t>
  </si>
  <si>
    <t>Medal of Honor: Underground</t>
  </si>
  <si>
    <t>Dreamworks Interactive</t>
  </si>
  <si>
    <t>Dark Cloud 2</t>
  </si>
  <si>
    <t>Evolve</t>
  </si>
  <si>
    <t>Turtle Rock Studios</t>
  </si>
  <si>
    <t>NHL 2001</t>
  </si>
  <si>
    <t>Farming Simulator 2013</t>
  </si>
  <si>
    <t>Focus Home Interactive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</si>
  <si>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</si>
  <si>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</si>
  <si>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</si>
  <si>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</si>
  <si>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</si>
  <si>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Shinobi</t>
  </si>
  <si>
    <t>Overworks</t>
  </si>
  <si>
    <t>The Witcher 2: Assassins of Kings</t>
  </si>
  <si>
    <t>Sniper Elite V2</t>
  </si>
  <si>
    <t>Gangs of London</t>
  </si>
  <si>
    <t>Marrison Tennis Open</t>
  </si>
  <si>
    <t>PilotWings Resort</t>
  </si>
  <si>
    <t>Monster Games Inc.</t>
  </si>
  <si>
    <t>My Weight Loss Coach</t>
  </si>
  <si>
    <t>PlayStation All-Stars Battle Royale</t>
  </si>
  <si>
    <t>SuperBot Entertainment</t>
  </si>
  <si>
    <t>Pro Evolution Soccer 2014</t>
  </si>
  <si>
    <t>Kessen</t>
  </si>
  <si>
    <t>Driver: San Francisco</t>
  </si>
  <si>
    <t>Ubisoft Reflections</t>
  </si>
  <si>
    <t>Army of Two: The 40th Day</t>
  </si>
  <si>
    <t>Lost Planet 2</t>
  </si>
  <si>
    <t>Killzone</t>
  </si>
  <si>
    <t>Star Fox 64 3D</t>
  </si>
  <si>
    <t>Castlevania: Lament of Innocence</t>
  </si>
  <si>
    <t>Phantasy Star Portable</t>
  </si>
  <si>
    <t>Alfa System</t>
  </si>
  <si>
    <t>NCAA Football 10</t>
  </si>
  <si>
    <t>Tony Hawk: RIDE</t>
  </si>
  <si>
    <t>Buzz Monkey</t>
  </si>
  <si>
    <t>Bully</t>
  </si>
  <si>
    <t>Rockstar Vancouver</t>
  </si>
  <si>
    <t>MLB 06: The Show</t>
  </si>
  <si>
    <t>SCEA San Diego Studios</t>
  </si>
  <si>
    <t>NHL 2003</t>
  </si>
  <si>
    <t>Naruto Shippuden: Ultimate Ninja Storm 3</t>
  </si>
  <si>
    <t>EA Sports UFC 2</t>
  </si>
  <si>
    <t>White Knight Chronicles: International Edition</t>
  </si>
  <si>
    <t>SingStar Abba</t>
  </si>
  <si>
    <t>Kirby: Planet Robobot</t>
  </si>
  <si>
    <t>Guitar Hero: Metallica</t>
  </si>
  <si>
    <t>Teenage Mutant Ninja Turtles</t>
  </si>
  <si>
    <t>Unknown</t>
  </si>
  <si>
    <t>MLB 07: The Show</t>
  </si>
  <si>
    <t>Kingdom Hearts Re:coded</t>
  </si>
  <si>
    <t>Square Enix, h.a.n.d. Inc.</t>
  </si>
  <si>
    <t>Operation Flashpoint: Dragon Rising</t>
  </si>
  <si>
    <t>Lego Batman 3: Beyond Gotham</t>
  </si>
  <si>
    <t>Wipeout: In The Zone</t>
  </si>
  <si>
    <t>Brothers in Arms: Hell's Highway</t>
  </si>
  <si>
    <t>KCE Studios</t>
  </si>
  <si>
    <t>Disney Magical World</t>
  </si>
  <si>
    <t>NCAA Football 11</t>
  </si>
  <si>
    <t>007: The World is not Enough</t>
  </si>
  <si>
    <t>Black Ops Entertainment</t>
  </si>
  <si>
    <t>Phoenix Wright: Ace Attorney</t>
  </si>
  <si>
    <t>MLB 15: The Show</t>
  </si>
  <si>
    <t>South Park: The Stick of Truth</t>
  </si>
  <si>
    <t>MLB 12: The Show</t>
  </si>
  <si>
    <t>SpongeBob SquarePants: The Yellow Avenger</t>
  </si>
  <si>
    <t>Tantalus Interactive</t>
  </si>
  <si>
    <t>Weii Play: Motion</t>
  </si>
  <si>
    <t>Sonic Riders</t>
  </si>
  <si>
    <t>Blue Dragon</t>
  </si>
  <si>
    <t>Mistwalker, Artoon</t>
  </si>
  <si>
    <t>Xpec</t>
  </si>
  <si>
    <t>Knockout Kings 2002</t>
  </si>
  <si>
    <t>Tom Clancy's EndWar</t>
  </si>
  <si>
    <t>Xenoblade Chronicles</t>
  </si>
  <si>
    <t>Colin McRae Rally 2.0</t>
  </si>
  <si>
    <t>Dynasty Warriors 7</t>
  </si>
  <si>
    <t>Sonic Riders: Zero Gravity</t>
  </si>
  <si>
    <t>Tiger Woods PGA Tour 2002</t>
  </si>
  <si>
    <t>Lost Odyssey</t>
  </si>
  <si>
    <t>Mistwalker</t>
  </si>
  <si>
    <t>Street Fighter V</t>
  </si>
  <si>
    <t>MLB 2005</t>
  </si>
  <si>
    <t>989 Sports</t>
  </si>
  <si>
    <t>Marvel: Ultimate Alliance 2</t>
  </si>
  <si>
    <t>Burnout Revenge</t>
  </si>
  <si>
    <t>Crysis 3</t>
  </si>
  <si>
    <t>LEGO Jurassic World</t>
  </si>
  <si>
    <t>Hot Shots Tennis</t>
  </si>
  <si>
    <t>MX vs. ATV Reflex</t>
  </si>
  <si>
    <t>Spider-Man 3</t>
  </si>
  <si>
    <t>Harry Potter: Quidditch World Cup</t>
  </si>
  <si>
    <t>Magic Pockets</t>
  </si>
  <si>
    <t>Blitz: The League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</si>
  <si>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</si>
  <si>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</si>
  <si>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</si>
  <si>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</si>
  <si>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</si>
  <si>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</si>
  <si>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Killzone: Liberation</t>
  </si>
  <si>
    <t>Finding Nemo</t>
  </si>
  <si>
    <t>NFL 2K2</t>
  </si>
  <si>
    <t>Resistance: Retribution</t>
  </si>
  <si>
    <t>Sony Bend</t>
  </si>
  <si>
    <t>Tiger Woods PGA Tour 12: The Masters</t>
  </si>
  <si>
    <t>FIFA Soccer 09 All-Play</t>
  </si>
  <si>
    <t>Fossil Fighters</t>
  </si>
  <si>
    <t>RED Entertainment</t>
  </si>
  <si>
    <t>Samba De Amigo</t>
  </si>
  <si>
    <t>The Tomb Raider Trilogy</t>
  </si>
  <si>
    <t>Call of Juarez: Bound in Blood</t>
  </si>
  <si>
    <t>NBA 2K6</t>
  </si>
  <si>
    <t>Dissidia 012: Duodecim Final Fantasy</t>
  </si>
  <si>
    <t>Monster 4X4: World Circuit</t>
  </si>
  <si>
    <t>Resident Evil: Revelations</t>
  </si>
  <si>
    <t>Sonic Chronicles: The Dark Brotherhood</t>
  </si>
  <si>
    <t>Borderlands: The Handsome Collection</t>
  </si>
  <si>
    <t>Crimson Skies: High Road to Revenge</t>
  </si>
  <si>
    <t>FASA Studio</t>
  </si>
  <si>
    <t>F1 2009</t>
  </si>
  <si>
    <t>Tom Clancy's Ghost Recon: Island Thunder</t>
  </si>
  <si>
    <t>Kingdoms of Amalur: Reckoning</t>
  </si>
  <si>
    <t>Big Huge Games</t>
  </si>
  <si>
    <t>Kingdom Hearts Re: Chain of Memories</t>
  </si>
  <si>
    <t>Phantasy Star Portable 2</t>
  </si>
  <si>
    <t>LittleBigPlanet Karting</t>
  </si>
  <si>
    <t>Media Molecule, United Front Games</t>
  </si>
  <si>
    <t>Tony Hawk's Project 8</t>
  </si>
  <si>
    <t>Red Faction: Guerrilla</t>
  </si>
  <si>
    <t>Fight Night Round 2</t>
  </si>
  <si>
    <t>Cooking Mama: World Kitchen</t>
  </si>
  <si>
    <t>Cooking Mama Limited</t>
  </si>
  <si>
    <t>Vagrant Story</t>
  </si>
  <si>
    <t>Warriors Orochi</t>
  </si>
  <si>
    <t>Ghostbusters: The Video Game</t>
  </si>
  <si>
    <t>Red Fly Studio</t>
  </si>
  <si>
    <t>Guitar Hero Live</t>
  </si>
  <si>
    <t>Endless Ocean: Blue World</t>
  </si>
  <si>
    <t>Lemmings</t>
  </si>
  <si>
    <t>Team 17</t>
  </si>
  <si>
    <t>Dynasty Warriors 4: Xtreme Legends</t>
  </si>
  <si>
    <t>Tomb Raider: Anniversary</t>
  </si>
  <si>
    <t>NBA 2K8</t>
  </si>
  <si>
    <t>Dragon Ball Z: Burst Limit</t>
  </si>
  <si>
    <t>Dimps Corporation, Namco Bandai Games</t>
  </si>
  <si>
    <t>Tekken Tag Tournament 2</t>
  </si>
  <si>
    <t>Ratatouille</t>
  </si>
  <si>
    <t>Asobo Studio</t>
  </si>
  <si>
    <t>Burnout 2: Point of Impact</t>
  </si>
  <si>
    <t>Weii Fit U</t>
  </si>
  <si>
    <t>The Legendary Starfy</t>
  </si>
  <si>
    <t>The House of the Dead: Overkill</t>
  </si>
  <si>
    <t>Darksiders II</t>
  </si>
  <si>
    <t xml:space="preserve"> Tales of Xillia 2</t>
  </si>
  <si>
    <t>Xenoblade Chronicles X</t>
  </si>
  <si>
    <t>Rogue Galaxy</t>
  </si>
  <si>
    <t>ESPN College Hoops 2K5</t>
  </si>
  <si>
    <t>Harry Potter and the Order of the Phoenix</t>
  </si>
  <si>
    <t>Visual Impact</t>
  </si>
  <si>
    <t>Metroid: Zero Mission</t>
  </si>
  <si>
    <t>Burnout Legends</t>
  </si>
  <si>
    <t>Blazing Angels: Squadrons of WWeii</t>
  </si>
  <si>
    <t>Madden NFL 09 All-Play</t>
  </si>
  <si>
    <t>Dynasty Warriors 2</t>
  </si>
  <si>
    <t>Time Crisis 4</t>
  </si>
  <si>
    <t>Duke Nukem Forever</t>
  </si>
  <si>
    <t>Gearbox Software, 3D Realms</t>
  </si>
  <si>
    <t>Lizzie McGuire 2: Lizzie Diaries</t>
  </si>
  <si>
    <t>Artificial Mind and Movement</t>
  </si>
  <si>
    <t>Brute Force</t>
  </si>
  <si>
    <t>Digital Anvil</t>
  </si>
  <si>
    <t>Tiger Woods PGA Tour 11</t>
  </si>
  <si>
    <t>Sly 3: Honor Among Thieves</t>
  </si>
  <si>
    <t>Need for Speed: Nitro</t>
  </si>
  <si>
    <t>Street Fighter X Tekken</t>
  </si>
  <si>
    <t>Sid Meier's Civilization Revolution</t>
  </si>
  <si>
    <t>Tales of the Abyss</t>
  </si>
  <si>
    <t>Treyarch, Sledgehammer Games</t>
  </si>
  <si>
    <t>DJ Hero 2</t>
  </si>
  <si>
    <t>Harvest Moon: Tree of Tranquility</t>
  </si>
  <si>
    <t>Rising Star Games</t>
  </si>
  <si>
    <t>Marvelous Entertainment</t>
  </si>
  <si>
    <t>Tony Hawk's Underground 2 Remix</t>
  </si>
  <si>
    <t>EA Seattle</t>
  </si>
  <si>
    <t>Amped: Freestyle Snowboarding</t>
  </si>
  <si>
    <t>Indie Built</t>
  </si>
  <si>
    <t>Stranglehold</t>
  </si>
  <si>
    <t>Shin Megami Tensei: Persona 4</t>
  </si>
  <si>
    <t>Atlus Co.</t>
  </si>
  <si>
    <t>Devil May Cry HD Collection</t>
  </si>
  <si>
    <t>Capcom, Pipeworks Software, Inc.</t>
  </si>
  <si>
    <t>Dance Central 3</t>
  </si>
  <si>
    <t>Tales of Destiny II</t>
  </si>
  <si>
    <t>NASCAR 2001</t>
  </si>
  <si>
    <t>The Legend of Zelda: Four Swords Adventures</t>
  </si>
  <si>
    <t>MediEvil: Resurrection</t>
  </si>
  <si>
    <t>Patapon</t>
  </si>
  <si>
    <t>Dragon Ball: Raging Blast 2</t>
  </si>
  <si>
    <t>Yakuza</t>
  </si>
  <si>
    <t>Star Wars Rogue Squadron III: Rebel Strike</t>
  </si>
  <si>
    <t>Hitman: Contracts</t>
  </si>
  <si>
    <t>Dragon Ball Z: Budokai Tenkaichi 2</t>
  </si>
  <si>
    <t>Star Wars The Clone Wars: Republic Heroes</t>
  </si>
  <si>
    <t>Harvest Moon: A Wonderful Life</t>
  </si>
  <si>
    <t>Marvelous</t>
  </si>
  <si>
    <t>DmC: Devil May Cry</t>
  </si>
  <si>
    <t>Motocross Mania</t>
  </si>
  <si>
    <t>Deibus Studios</t>
  </si>
  <si>
    <t>[Prototype 2]</t>
  </si>
  <si>
    <t>Armored Core 2</t>
  </si>
  <si>
    <t>The Godfather II</t>
  </si>
  <si>
    <t>Pro Evolution Soccer 2016</t>
  </si>
  <si>
    <t>Rare Replay</t>
  </si>
  <si>
    <t>NCAA Football 08</t>
  </si>
  <si>
    <t>FIFA Soccer 2004</t>
  </si>
  <si>
    <t>Star Ocean: The Last Hope</t>
  </si>
  <si>
    <t>Square Enix, Tri-Ace</t>
  </si>
  <si>
    <t>Invizimals</t>
  </si>
  <si>
    <t>Novarama</t>
  </si>
  <si>
    <t>Too Human</t>
  </si>
  <si>
    <t>Silicon Knights</t>
  </si>
  <si>
    <t>Tom Clancy's Splinter Cell: Double Agent</t>
  </si>
  <si>
    <t>Golden Sun: Dark Dawn</t>
  </si>
  <si>
    <t>Dead Island: Riptide</t>
  </si>
  <si>
    <t>Star Wars The Clone Wars: Jedi Alliance</t>
  </si>
  <si>
    <t>The World Ends With You</t>
  </si>
  <si>
    <t>Drawn to Life</t>
  </si>
  <si>
    <t>NBA 2K7</t>
  </si>
  <si>
    <t>Kush Games, Visual Concepts</t>
  </si>
  <si>
    <t>Goldeneye 007: Reloaded</t>
  </si>
  <si>
    <t>Aliens: Colonial Marines</t>
  </si>
  <si>
    <t>Lips</t>
  </si>
  <si>
    <t>iNiS</t>
  </si>
  <si>
    <t>MadWorld</t>
  </si>
  <si>
    <t>Perfect Dark Zero</t>
  </si>
  <si>
    <t>Marvel Nemesis: Rise of the Imperfects</t>
  </si>
  <si>
    <t>EA Canada, Nihilistic</t>
  </si>
  <si>
    <t>UFC Personal Trainer: The Ultimate Fitness System</t>
  </si>
  <si>
    <t>Worms: Open Warfare</t>
  </si>
  <si>
    <t>Star Wars Episode II: Attack of the Clones</t>
  </si>
  <si>
    <t>David A. Palmer Productions</t>
  </si>
  <si>
    <t>Ghost Squad</t>
  </si>
  <si>
    <t>Artificial Mind and Movement, Polygon Magic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</si>
  <si>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</si>
  <si>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</si>
  <si>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</si>
  <si>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</si>
  <si>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</si>
  <si>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</si>
  <si>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</si>
  <si>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</si>
  <si>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Piranha Games</t>
  </si>
  <si>
    <t>Metroid Prime Hunters</t>
  </si>
  <si>
    <t>Bayonetta 2</t>
  </si>
  <si>
    <t>Star Wars Battlefront: Elite Squadron</t>
  </si>
  <si>
    <t>Syphon Filter: The Omega Strain</t>
  </si>
  <si>
    <t>That's So Raven</t>
  </si>
  <si>
    <t>Exient Entertainment</t>
  </si>
  <si>
    <t>LucasArts, Red Fly Studio</t>
  </si>
  <si>
    <t>Harry Potter and the Half-Blood Prince</t>
  </si>
  <si>
    <t>Professor Layton and the Azran Legacy</t>
  </si>
  <si>
    <t>Mega Man X5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</si>
  <si>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</si>
  <si>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</si>
  <si>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</si>
  <si>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</si>
  <si>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</si>
  <si>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</si>
  <si>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</si>
  <si>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</si>
  <si>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Zone of the Enders</t>
  </si>
  <si>
    <t>Pro Evolution Soccer 2015</t>
  </si>
  <si>
    <t>Raving Rabbids: Travel in Time</t>
  </si>
  <si>
    <t>Capcom vs. SNK 2: Mark of the Millennium 2001</t>
  </si>
  <si>
    <t>MVP 06 NCAA Baseball</t>
  </si>
  <si>
    <t>Coded Arms</t>
  </si>
  <si>
    <t>Final Fantasy Tactics A2: Grimoire of the Rift</t>
  </si>
  <si>
    <t>The Lord of the Rings: Conquest</t>
  </si>
  <si>
    <t>Burnout</t>
  </si>
  <si>
    <t>Spectrobes</t>
  </si>
  <si>
    <t>Mortal Kombat: Unchained</t>
  </si>
  <si>
    <t>JGI Entertainment</t>
  </si>
  <si>
    <t>Ace Combat: Assault Horizon</t>
  </si>
  <si>
    <t>Unreal Championship</t>
  </si>
  <si>
    <t>Digital Extremes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</si>
  <si>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</si>
  <si>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</si>
  <si>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</si>
  <si>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</si>
  <si>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</si>
  <si>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</si>
  <si>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Pirates of the Caribbean: At World's End</t>
  </si>
  <si>
    <t>Classic NES Series: Donkey Kong</t>
  </si>
  <si>
    <t>Harvest Moon: Animal Parade</t>
  </si>
  <si>
    <t>Natsume</t>
  </si>
  <si>
    <t>Style Savvy: Trendsetters</t>
  </si>
  <si>
    <t>Oddworld: Munch's Oddysee</t>
  </si>
  <si>
    <t>Oddworld Inhabitants</t>
  </si>
  <si>
    <t>Persona 4: Arena</t>
  </si>
  <si>
    <t>Arc System Works</t>
  </si>
  <si>
    <t>NHL 11</t>
  </si>
  <si>
    <t>Full Spectrum Warrior</t>
  </si>
  <si>
    <t>LEGO Marvel's Avengers</t>
  </si>
  <si>
    <t>Katamari Damacy</t>
  </si>
  <si>
    <t>Just Dance 2015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</si>
  <si>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</si>
  <si>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</si>
  <si>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</si>
  <si>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</si>
  <si>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</si>
  <si>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</si>
  <si>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</si>
  <si>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</si>
  <si>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</si>
  <si>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</si>
  <si>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</si>
  <si>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</si>
  <si>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</si>
  <si>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Persona Q: Shadow of the Labyrinth</t>
  </si>
  <si>
    <t>Nippon Ichi Software</t>
  </si>
  <si>
    <t>X-Men: Mutant Academy 2</t>
  </si>
  <si>
    <t>Paradox Development</t>
  </si>
  <si>
    <t>Kirby: Canvas Curse</t>
  </si>
  <si>
    <t>MLB 09: The Show</t>
  </si>
  <si>
    <t>Borderlands: The Pre-Sequel</t>
  </si>
  <si>
    <t>2K Australia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</si>
  <si>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</si>
  <si>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</si>
  <si>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</si>
  <si>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</si>
  <si>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</si>
  <si>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</si>
  <si>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Skate</t>
  </si>
  <si>
    <t>XCOM: Enemy Unknown</t>
  </si>
  <si>
    <t>Virtua Fighter 4: Evolution</t>
  </si>
  <si>
    <t>Crysis</t>
  </si>
  <si>
    <t>Resident Evil: Survivor</t>
  </si>
  <si>
    <t>Godzilla: Destroy All Monsters Melee</t>
  </si>
  <si>
    <t>Silent Hill 3</t>
  </si>
  <si>
    <t>Power Rangers: Dino Thunder</t>
  </si>
  <si>
    <t>Pacific Coast Power &amp; Light</t>
  </si>
  <si>
    <t>NBA Live 09</t>
  </si>
  <si>
    <t>Dragon Ball: Xenoverse 2</t>
  </si>
  <si>
    <t>Dynasty Warriors 6</t>
  </si>
  <si>
    <t>Koei, Omega Force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</si>
  <si>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</si>
  <si>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</si>
  <si>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</si>
  <si>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</si>
  <si>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</si>
  <si>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Skylanders: Trap Team</t>
  </si>
  <si>
    <t>Star Wars: Obi-Wan</t>
  </si>
  <si>
    <t>Ace Attorney Investigations: Miles Edgeworth</t>
  </si>
  <si>
    <t>Kill.Switch</t>
  </si>
  <si>
    <t>Catherine</t>
  </si>
  <si>
    <t>SplashDown</t>
  </si>
  <si>
    <t>Jade Empire</t>
  </si>
  <si>
    <t>Infinite Undiscovery</t>
  </si>
  <si>
    <t>Lego Star Wars: The Force Awakens</t>
  </si>
  <si>
    <t>NHL 12</t>
  </si>
  <si>
    <t>Advance Wars</t>
  </si>
  <si>
    <t>Ape Escape: On the Loose</t>
  </si>
  <si>
    <t>SCEA, Sims</t>
  </si>
  <si>
    <t>Mobile Suit Gundam: Journey to Jaburo</t>
  </si>
  <si>
    <t>MLB 08: The Show</t>
  </si>
  <si>
    <t>TimeSplitters 2</t>
  </si>
  <si>
    <t>Omerta: City of Gangsters</t>
  </si>
  <si>
    <t>Kalypso</t>
  </si>
  <si>
    <t>Classic NES Series: Zelda II: The Adventure of Link</t>
  </si>
  <si>
    <t>James Bond 007: Blood Stone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</si>
  <si>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</si>
  <si>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</si>
  <si>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</si>
  <si>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</si>
  <si>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</si>
  <si>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MotionSports</t>
  </si>
  <si>
    <t>Ubisoft Milan</t>
  </si>
  <si>
    <t>MX vs. ATV Unleashed: On the Edge</t>
  </si>
  <si>
    <t>Marrison Pinball Land</t>
  </si>
  <si>
    <t>Fuse Games Limited</t>
  </si>
  <si>
    <t>Pyramid</t>
  </si>
  <si>
    <t>The Sims 2: Apartment Pets</t>
  </si>
  <si>
    <t>Prince of Persia: The Forgotten Sands</t>
  </si>
  <si>
    <t>Hypnos Entertainment</t>
  </si>
  <si>
    <t>The Sims: Medieval</t>
  </si>
  <si>
    <t>Top Spin 4</t>
  </si>
  <si>
    <t>IL-2 Sturmovik: Birds of Prey</t>
  </si>
  <si>
    <t>Gaijin Entertainment</t>
  </si>
  <si>
    <t>MX vs. ATV Untamed</t>
  </si>
  <si>
    <t>The Last Remnant</t>
  </si>
  <si>
    <t>The Sly Collection</t>
  </si>
  <si>
    <t>Sanzaru Games</t>
  </si>
  <si>
    <t>Sniper Elite 3</t>
  </si>
  <si>
    <t>Prince of Persia: The Two Thrones</t>
  </si>
  <si>
    <t>Hot Shots Golf: Open Tee 2</t>
  </si>
  <si>
    <t>Iron Man</t>
  </si>
  <si>
    <t>Secret Level</t>
  </si>
  <si>
    <t>.hack//Mutation Part 2</t>
  </si>
  <si>
    <t>Cars: Mater-National Championship</t>
  </si>
  <si>
    <t>Kirby's Dream Collection: Special Edition</t>
  </si>
  <si>
    <t>Return to Castle Wolfenstein: Tides of War</t>
  </si>
  <si>
    <t>Nerve Software</t>
  </si>
  <si>
    <t>RIFT</t>
  </si>
  <si>
    <t>Trion Worlds</t>
  </si>
  <si>
    <t>BioWare, Demiurge Studios</t>
  </si>
  <si>
    <t>Star Wars: Republic Commando</t>
  </si>
  <si>
    <t>Terraria</t>
  </si>
  <si>
    <t>Engine Software</t>
  </si>
  <si>
    <t>Red Steel</t>
  </si>
  <si>
    <t>Unreal Tournament III</t>
  </si>
  <si>
    <t>Fossil Fighters: Champions</t>
  </si>
  <si>
    <t>RED Entertainment, Artdink</t>
  </si>
  <si>
    <t>Final Fantasy Crystal Chronicles: Ring of Fates</t>
  </si>
  <si>
    <t>F1 2015</t>
  </si>
  <si>
    <t>Tony Hawk's Proving Ground</t>
  </si>
  <si>
    <t>The Darkness</t>
  </si>
  <si>
    <t>Starbreeze</t>
  </si>
  <si>
    <t>MLB 2004</t>
  </si>
  <si>
    <t>Darkstone</t>
  </si>
  <si>
    <t>Delphine Software International</t>
  </si>
  <si>
    <t>NCAA March Madness 2003</t>
  </si>
  <si>
    <t>Thrillville</t>
  </si>
  <si>
    <t>NHL 10</t>
  </si>
  <si>
    <t>Street Fighter Anniversary Collection</t>
  </si>
  <si>
    <t>NHL 13</t>
  </si>
  <si>
    <t>Napoleon: Total War</t>
  </si>
  <si>
    <t>Lollipop Chainsaw</t>
  </si>
  <si>
    <t>Grasshopper Manufacture</t>
  </si>
  <si>
    <t>Suikoden IV</t>
  </si>
  <si>
    <t>Gods Eater Burst</t>
  </si>
  <si>
    <t>Shift, Bandai Namco Games</t>
  </si>
  <si>
    <t>One Piece: Pirate Warriors 2</t>
  </si>
  <si>
    <t>Brothers In Arms: Road to Hill 30</t>
  </si>
  <si>
    <t>Freedom Wars</t>
  </si>
  <si>
    <t>Dimps Corporation, SCE Japan Studio</t>
  </si>
  <si>
    <t>Shaun White Snowboarding</t>
  </si>
  <si>
    <t>Radiata Stories</t>
  </si>
  <si>
    <t>F-Zero GX</t>
  </si>
  <si>
    <t>Disney's Chicken Little</t>
  </si>
  <si>
    <t>Scene It? Box Office Smash</t>
  </si>
  <si>
    <t>Krome Studios, Screenlife Games</t>
  </si>
  <si>
    <t>Yoshi Topsy-Turvy</t>
  </si>
  <si>
    <t>Monster Jam: Maximum Destruction</t>
  </si>
  <si>
    <t>Tiger Woods PGA Tour 09</t>
  </si>
  <si>
    <t>Advance Wars 2: Black Hole Rising</t>
  </si>
  <si>
    <t>Wario: Master of Disguise</t>
  </si>
  <si>
    <t>Suzak</t>
  </si>
  <si>
    <t>The Last Story</t>
  </si>
  <si>
    <t>Drakengard</t>
  </si>
  <si>
    <t>Harry Potter and the Goblet of Fire</t>
  </si>
  <si>
    <t>Farming Simulator 17</t>
  </si>
  <si>
    <t>Iron Galaxy Studios</t>
  </si>
  <si>
    <t>Crash Bandicoot Purple: Ripto's Rampage</t>
  </si>
  <si>
    <t>Spyro: A Hero's Tail</t>
  </si>
  <si>
    <t>Crash: Twinsanity</t>
  </si>
  <si>
    <t>GoldenEye: Rogue Agent</t>
  </si>
  <si>
    <t>Star Ocean: First Departure</t>
  </si>
  <si>
    <t>X2: Wolverine's Revenge</t>
  </si>
  <si>
    <t>GenePool</t>
  </si>
  <si>
    <t>NBA Live 06</t>
  </si>
  <si>
    <t>Rayman 3D</t>
  </si>
  <si>
    <t>Ubisoft Casablanca</t>
  </si>
  <si>
    <t>Football Manager 2014</t>
  </si>
  <si>
    <t>Onimusha: Dawn of Dreams</t>
  </si>
  <si>
    <t>Sengoku Basara: Samurai Heroes</t>
  </si>
  <si>
    <t>Stuntman: Ignition</t>
  </si>
  <si>
    <t>Dishonored 2</t>
  </si>
  <si>
    <t>Dead or Alive 5</t>
  </si>
  <si>
    <t>Lemony Snicket's A Series of Unfortunate Events</t>
  </si>
  <si>
    <t>Adrenium</t>
  </si>
  <si>
    <t>X-Men Legends II: Rise of Apocalypse</t>
  </si>
  <si>
    <t>Tony Hawk's Pro Skater 2x</t>
  </si>
  <si>
    <t>NASCAR 06: Total Team Control</t>
  </si>
  <si>
    <t>White Knight Chronicles II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</si>
  <si>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</si>
  <si>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</si>
  <si>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</si>
  <si>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</si>
  <si>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</si>
  <si>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</si>
  <si>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</si>
  <si>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Sega Rally Revo</t>
  </si>
  <si>
    <t>SEGA Racing Studio</t>
  </si>
  <si>
    <t>Shin Megami Tensei: Persona 3 FES</t>
  </si>
  <si>
    <t>FIFA Soccer 2002</t>
  </si>
  <si>
    <t>Angry Birds Trilogy</t>
  </si>
  <si>
    <t>Condemned 2: Bloodshot</t>
  </si>
  <si>
    <t>Okami</t>
  </si>
  <si>
    <t>Clover Studio</t>
  </si>
  <si>
    <t>Buzz Lightyear of Star Command</t>
  </si>
  <si>
    <t>NHL 16</t>
  </si>
  <si>
    <t>EA Sports, EA Canada</t>
  </si>
  <si>
    <t>Tony Hawk's American Wasteland</t>
  </si>
  <si>
    <t>Wild ARMs 3</t>
  </si>
  <si>
    <t>Media Vision, Contrail</t>
  </si>
  <si>
    <t>Tak 2: The Staff of Dreams</t>
  </si>
  <si>
    <t>Donkey Kong Barrel Blast</t>
  </si>
  <si>
    <t>Paon Corporation</t>
  </si>
  <si>
    <t>Viewtiful Joe</t>
  </si>
  <si>
    <t>Red Steel 2</t>
  </si>
  <si>
    <t>XGRA: Extreme G-Racing Association</t>
  </si>
  <si>
    <t>NieR</t>
  </si>
  <si>
    <t>2014 FIFA World Cup Brazil</t>
  </si>
  <si>
    <t>NFL Fever 2003</t>
  </si>
  <si>
    <t>Samurai Warriors 2</t>
  </si>
  <si>
    <t>Wet</t>
  </si>
  <si>
    <t>Cooking Mama 4: Kitchen Magic!</t>
  </si>
  <si>
    <t>Scribblenauts: Unlimited</t>
  </si>
  <si>
    <t>Fire Emblem: Shadow Dragon</t>
  </si>
  <si>
    <t>Metroid Prime: Trilogy</t>
  </si>
  <si>
    <t>Jak and Daxter: The Lost Frontier</t>
  </si>
  <si>
    <t>High Impact Games</t>
  </si>
  <si>
    <t>Texas Hold 'Em Poker</t>
  </si>
  <si>
    <t>Majesco Entertainment</t>
  </si>
  <si>
    <t>Skyworks Technologies</t>
  </si>
  <si>
    <t>Time Crisis 3</t>
  </si>
  <si>
    <t>Vanquish</t>
  </si>
  <si>
    <t>Robomodo</t>
  </si>
  <si>
    <t>Major League Baseball 2K8</t>
  </si>
  <si>
    <t>Sacred 2: Fallen Angel</t>
  </si>
  <si>
    <t>Ascaron Entertainment GmbH, Ascaron Entertainment</t>
  </si>
  <si>
    <t>Final Fantasy IV Advance</t>
  </si>
  <si>
    <t>Dragon Ball Z: Ultimate Tenkaichi</t>
  </si>
  <si>
    <t>Dragon Ball Z: Buu's Fury</t>
  </si>
  <si>
    <t>Spider-Man: Mysterio's Menace</t>
  </si>
  <si>
    <t>MySims Racing</t>
  </si>
  <si>
    <t>Naruto: Ultimate Ninja</t>
  </si>
  <si>
    <t>Pac-Man Party</t>
  </si>
  <si>
    <t>Wave Race: Blue Storm</t>
  </si>
  <si>
    <t>Backyard Wrestling: Don't Try This at Home</t>
  </si>
  <si>
    <t>Yakuza: Dead Souls</t>
  </si>
  <si>
    <t>Kinect Sports Rivals</t>
  </si>
  <si>
    <t>Dynasty Warriors 8</t>
  </si>
  <si>
    <t>Secret Agent Clank</t>
  </si>
  <si>
    <t>Fighters Uncaged</t>
  </si>
  <si>
    <t>Rayman Arena</t>
  </si>
  <si>
    <t>Jaws Unleashed</t>
  </si>
  <si>
    <t>Appaloosa Interactive</t>
  </si>
  <si>
    <t>Half-Life</t>
  </si>
  <si>
    <t>Split/Second</t>
  </si>
  <si>
    <t>The Golden Compass</t>
  </si>
  <si>
    <t>Muramasa: The Demon Blade</t>
  </si>
  <si>
    <t>Vanillaware</t>
  </si>
  <si>
    <t>LEGO The Hobbit</t>
  </si>
  <si>
    <t>WWE 2K17</t>
  </si>
  <si>
    <t>NHL 15</t>
  </si>
  <si>
    <t>Total War: Shogun 2</t>
  </si>
  <si>
    <t>SimCity DS</t>
  </si>
  <si>
    <t>Hot Wheels: Stunt Track Challenge</t>
  </si>
  <si>
    <t>Climax Group</t>
  </si>
  <si>
    <t>Dreamworks Games</t>
  </si>
  <si>
    <t>Yakuza 5</t>
  </si>
  <si>
    <t>2002 FIFA World Cup</t>
  </si>
  <si>
    <t>Dead or Alive Xtreme Beach Volleyball</t>
  </si>
  <si>
    <t>Silent Hill: Shattered Memories</t>
  </si>
  <si>
    <t>Asphalt: Urban GT</t>
  </si>
  <si>
    <t>Gameloft</t>
  </si>
  <si>
    <t>Mega Man Anniversary Collection</t>
  </si>
  <si>
    <t>Atomic Planet Entertainment</t>
  </si>
  <si>
    <t>Harvest Moon: Friends of Mineral Town</t>
  </si>
  <si>
    <t>Naruto: The Broken Bond</t>
  </si>
  <si>
    <t>WarioWare D.I.Y.</t>
  </si>
  <si>
    <t>The Fight: Lights Out</t>
  </si>
  <si>
    <t>Coldwood Interactive</t>
  </si>
  <si>
    <t>Mega Man X7</t>
  </si>
  <si>
    <t>Valuewave Co.,Ltd.</t>
  </si>
  <si>
    <t>Final Fantasy Anniversary Edition</t>
  </si>
  <si>
    <t>Romancing SaGa</t>
  </si>
  <si>
    <t>Lost: Via Domus</t>
  </si>
  <si>
    <t>Top Spin 3</t>
  </si>
  <si>
    <t>Pam Development</t>
  </si>
  <si>
    <t>Game Party in Motion</t>
  </si>
  <si>
    <t>Farsight Studios</t>
  </si>
  <si>
    <t>The Lord of the Rings: The Third Age</t>
  </si>
  <si>
    <t>MLB 11: The Show</t>
  </si>
  <si>
    <t>Kinect Rush: A Disney Pixar Adventure</t>
  </si>
  <si>
    <t>Terminator 3: Rise of the Machines</t>
  </si>
  <si>
    <t>Guitar Hero: Smash Hits</t>
  </si>
  <si>
    <t>Beenox</t>
  </si>
  <si>
    <t>Tom Clancy's HAWX</t>
  </si>
  <si>
    <t>Ubisoft Romania</t>
  </si>
  <si>
    <t>Alice: Madness Returns</t>
  </si>
  <si>
    <t>Spicy Horse</t>
  </si>
  <si>
    <t>Shin Megami Tensei IV</t>
  </si>
  <si>
    <t>Digimon World 2</t>
  </si>
  <si>
    <t>JoJo's Bizarre Adventure: All Star Battle</t>
  </si>
  <si>
    <t>Contra: Shattered Soldier</t>
  </si>
  <si>
    <t>Final Fantasy: The 4 Heroes of Light</t>
  </si>
  <si>
    <t>FIFA Soccer</t>
  </si>
  <si>
    <t>Tenchu 2: Birth of the Stealth Assassins</t>
  </si>
  <si>
    <t>Acquire</t>
  </si>
  <si>
    <t>Naruto: Uzumaki Chronicles 2</t>
  </si>
  <si>
    <t>NHL 06</t>
  </si>
  <si>
    <t>Skate it</t>
  </si>
  <si>
    <t>Phineas and Ferb: Across the 2nd Dimension</t>
  </si>
  <si>
    <t>Far Cry Instincts</t>
  </si>
  <si>
    <t>Payday 2</t>
  </si>
  <si>
    <t>Overkill Software</t>
  </si>
  <si>
    <t>Blacksite: Area 51</t>
  </si>
  <si>
    <t>Midway Studios - Austin</t>
  </si>
  <si>
    <t>Spyro Orange: The Cortex Conspiracy</t>
  </si>
  <si>
    <t>The Sims 3: World Adventures</t>
  </si>
  <si>
    <t>Naruto: Ultimate Ninja 2</t>
  </si>
  <si>
    <t>Blood Wake</t>
  </si>
  <si>
    <t>Dynasty Warriors 5: Xtreme Legends</t>
  </si>
  <si>
    <t>FIFA World Cup Germany 2006</t>
  </si>
  <si>
    <t>Wreckless: ThE YaKuza MisSiOns</t>
  </si>
  <si>
    <t>Bunkasha Publishing</t>
  </si>
  <si>
    <t>Disgaea 4: A Promise Unforgotten</t>
  </si>
  <si>
    <t>Doom 3 BFG Edition</t>
  </si>
  <si>
    <t>The Conduit</t>
  </si>
  <si>
    <t>Just Dance 2016</t>
  </si>
  <si>
    <t>RalliSport Challenge</t>
  </si>
  <si>
    <t>Digital Illusions</t>
  </si>
  <si>
    <t>Resident Evil Outbreak File #2</t>
  </si>
  <si>
    <t>XIII</t>
  </si>
  <si>
    <t>Up</t>
  </si>
  <si>
    <t>Breath of Fire IV</t>
  </si>
  <si>
    <t>Odin Sphere</t>
  </si>
  <si>
    <t>Vanilla Ware</t>
  </si>
  <si>
    <t>Arena Football</t>
  </si>
  <si>
    <t>NHL Hitz 20-02</t>
  </si>
  <si>
    <t>The Legend of Spyro: Dawn of the Dragon</t>
  </si>
  <si>
    <t>Etranges Libellules</t>
  </si>
  <si>
    <t>Classic NES Series: Dr. Marrison</t>
  </si>
  <si>
    <t>NCAA March Madness 07</t>
  </si>
  <si>
    <t>Monsters, Inc. Scream Team</t>
  </si>
  <si>
    <t>Warhammer 40,000: Space Marine</t>
  </si>
  <si>
    <t>Relic</t>
  </si>
  <si>
    <t>Cabela's Big Game Hunter 2005 Adventures</t>
  </si>
  <si>
    <t>Battlefield 2: Modern Combat</t>
  </si>
  <si>
    <t>All-Star Baseball 2002</t>
  </si>
  <si>
    <t>Bolt</t>
  </si>
  <si>
    <t>WWE Raw 2</t>
  </si>
  <si>
    <t>Anchor</t>
  </si>
  <si>
    <t>Manhunt 2</t>
  </si>
  <si>
    <t>Fullmetal Alchemist and the Broken Angel</t>
  </si>
  <si>
    <t>Racjin</t>
  </si>
  <si>
    <t>Batman Begins</t>
  </si>
  <si>
    <t>Dr. Seuss' The Cat in the Hat</t>
  </si>
  <si>
    <t>Magenta Software</t>
  </si>
  <si>
    <t>Blinx: The Time Sweeper</t>
  </si>
  <si>
    <t>ESPN NFL Football</t>
  </si>
  <si>
    <t>Tetris Party Deluxe</t>
  </si>
  <si>
    <t>Tetris Online, Inc</t>
  </si>
  <si>
    <t>Gravity Rush</t>
  </si>
  <si>
    <t>Quantum Break</t>
  </si>
  <si>
    <t>Archer Maclean's Mercury</t>
  </si>
  <si>
    <t>Ignition Entertainment</t>
  </si>
  <si>
    <t>Awesome Studios</t>
  </si>
  <si>
    <t>TMNT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</si>
  <si>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</si>
  <si>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</si>
  <si>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</si>
  <si>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</si>
  <si>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</si>
  <si>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</si>
  <si>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No More Heroes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</si>
  <si>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</si>
  <si>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</si>
  <si>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</si>
  <si>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</si>
  <si>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</si>
  <si>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Enslaved: Odyssey to the West</t>
  </si>
  <si>
    <t>WWF Raw</t>
  </si>
  <si>
    <t>Extermination</t>
  </si>
  <si>
    <t>Deep Space</t>
  </si>
  <si>
    <t>Batman: Vengeance</t>
  </si>
  <si>
    <t>Hot Shots Golf: World Invitational</t>
  </si>
  <si>
    <t>Mega Man Zero</t>
  </si>
  <si>
    <t>Inti</t>
  </si>
  <si>
    <t>Resident Evil: Revelations 2</t>
  </si>
  <si>
    <t>MX vs. ATV: Alive</t>
  </si>
  <si>
    <t>THQ Digital Studio Phoenix</t>
  </si>
  <si>
    <t>Purr Pals</t>
  </si>
  <si>
    <t>Brain Toys</t>
  </si>
  <si>
    <t>Lips: Number One Hits</t>
  </si>
  <si>
    <t>Jak X: Combat Racing</t>
  </si>
  <si>
    <t>American Idol</t>
  </si>
  <si>
    <t>Hothouse Creations</t>
  </si>
  <si>
    <t>CrossworDS</t>
  </si>
  <si>
    <t>Nuevo Retro Games</t>
  </si>
  <si>
    <t>Viva Pinata: Pocket Paradise</t>
  </si>
  <si>
    <t>Spec Ops: The Line</t>
  </si>
  <si>
    <t>Yager</t>
  </si>
  <si>
    <t>NHL 14</t>
  </si>
  <si>
    <t>F1 2013</t>
  </si>
  <si>
    <t>Legends of WrestleMania</t>
  </si>
  <si>
    <t>Dance Dance Revolution Ultramix</t>
  </si>
  <si>
    <t>Crash Tag Team Racing</t>
  </si>
  <si>
    <t>Front Mission 4</t>
  </si>
  <si>
    <t>F.E.A.R.</t>
  </si>
  <si>
    <t>Dragon Ball Z: Shin Budokai</t>
  </si>
  <si>
    <t>Tiger Woods PGA Tour 13</t>
  </si>
  <si>
    <t>Dynasty Warriors: Gundam 3</t>
  </si>
  <si>
    <t>Omega Force, Koei Tecmo Games</t>
  </si>
  <si>
    <t>NBA Live 10</t>
  </si>
  <si>
    <t>Metro 2033</t>
  </si>
  <si>
    <t>4A Games</t>
  </si>
  <si>
    <t>Fire Emblem: Path of Radiance</t>
  </si>
  <si>
    <t>Hotel Dusk: Room 215</t>
  </si>
  <si>
    <t>Cing</t>
  </si>
  <si>
    <t>Final Fantasy Explorers</t>
  </si>
  <si>
    <t>Greg Hastings' Tournament Paintball</t>
  </si>
  <si>
    <t>WXP</t>
  </si>
  <si>
    <t>ESPN NBA Basketball</t>
  </si>
  <si>
    <t>Two Worlds II</t>
  </si>
  <si>
    <t>Reality Pump</t>
  </si>
  <si>
    <t>Over the Hedge</t>
  </si>
  <si>
    <t>Mat Hoffman's Pro BMX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</si>
  <si>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</si>
  <si>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</si>
  <si>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</si>
  <si>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</si>
  <si>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</si>
  <si>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</si>
  <si>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</si>
  <si>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Destineer</t>
  </si>
  <si>
    <t>Time Crisis II</t>
  </si>
  <si>
    <t>NCAA March Madness 06</t>
  </si>
  <si>
    <t>Valkyria Chronicles II</t>
  </si>
  <si>
    <t>Tatsunoko vs. Capcom: Ultimate All-Stars</t>
  </si>
  <si>
    <t>Eighting</t>
  </si>
  <si>
    <t>Rune Factory: A Fantasy Harvest Moon</t>
  </si>
  <si>
    <t>Neverland</t>
  </si>
  <si>
    <t>Legacy of Kain: Defiance</t>
  </si>
  <si>
    <t>NCAA March Madness 2005</t>
  </si>
  <si>
    <t>007 Racing</t>
  </si>
  <si>
    <t>Eutechnyx</t>
  </si>
  <si>
    <t>Tactics Ogre: Let Us Cling Together</t>
  </si>
  <si>
    <t>Dragon's Crown</t>
  </si>
  <si>
    <t>MLB SlugFest 20-04</t>
  </si>
  <si>
    <t>Medal of Honor: European Assault</t>
  </si>
  <si>
    <t>Ty the Tasmanian Tiger 2: Bush Rescue</t>
  </si>
  <si>
    <t>NBA 06</t>
  </si>
  <si>
    <t>SCEA Sports Studio</t>
  </si>
  <si>
    <t>Excite Truck</t>
  </si>
  <si>
    <t>Magician's Quest: Mysterious Times</t>
  </si>
  <si>
    <t>StarCraft II: Legacy of the Void</t>
  </si>
  <si>
    <t>Oni</t>
  </si>
  <si>
    <t>High Voltage Software, Ubisoft Paris</t>
  </si>
  <si>
    <t>SpongeBob SquarePants featuring Nicktoons: Globs of Doom</t>
  </si>
  <si>
    <t>Incinerator Games</t>
  </si>
  <si>
    <t>Terminator Salvation</t>
  </si>
  <si>
    <t>GRIN</t>
  </si>
  <si>
    <t>Juiced</t>
  </si>
  <si>
    <t>The Warriors</t>
  </si>
  <si>
    <t>Star Fox Command</t>
  </si>
  <si>
    <t>Q-Games</t>
  </si>
  <si>
    <t>Return to Castle Wolfenstein: Operation Resurrection</t>
  </si>
  <si>
    <t>Raster</t>
  </si>
  <si>
    <t>Marrison Tennis: Power Tour</t>
  </si>
  <si>
    <t>F.E.A.R. 2: Project Origin</t>
  </si>
  <si>
    <t>Mystery Dungeon: Shiren the Wanderer</t>
  </si>
  <si>
    <t>GT Pro Series</t>
  </si>
  <si>
    <t>MTO</t>
  </si>
  <si>
    <t>Syphon Filter 3</t>
  </si>
  <si>
    <t>Metal Gear Solid 2: Substance</t>
  </si>
  <si>
    <t>Tales of Symphonia: Dawn of the New World</t>
  </si>
  <si>
    <t>We Love Katamari</t>
  </si>
  <si>
    <t>Sesame Street: Once Upon A Monster</t>
  </si>
  <si>
    <t>We Cheer</t>
  </si>
  <si>
    <t>Machatin, Inc.</t>
  </si>
  <si>
    <t>Rory McIlroy PGA Tour</t>
  </si>
  <si>
    <t>SingStar Dance</t>
  </si>
  <si>
    <t>Lords of the Fallen</t>
  </si>
  <si>
    <t>City Interactive, Deck 13</t>
  </si>
  <si>
    <t>Tomb Raider: Legend</t>
  </si>
  <si>
    <t>Freedom Fighters</t>
  </si>
  <si>
    <t>Silent Hill: Origins</t>
  </si>
  <si>
    <t>Climax Group, Climax Studios</t>
  </si>
  <si>
    <t>The Punisher</t>
  </si>
  <si>
    <t>Kirby and the Rainbow Curse</t>
  </si>
  <si>
    <t>SSX On Tour</t>
  </si>
  <si>
    <t>Disgaea 3: Absence of Justice</t>
  </si>
  <si>
    <t>The Sims 2: Open for Business</t>
  </si>
  <si>
    <t>Rune Factory 2: A Fantasy Harvest Moon</t>
  </si>
  <si>
    <t>SimAnimals</t>
  </si>
  <si>
    <t>Way of the Samurai</t>
  </si>
  <si>
    <t>The 3rd Birthday</t>
  </si>
  <si>
    <t>HexaDrive</t>
  </si>
  <si>
    <t>Epic Mickey 2: The Power of Two</t>
  </si>
  <si>
    <t>Blitz Games Studios</t>
  </si>
  <si>
    <t>Pac-Man Fever</t>
  </si>
  <si>
    <t>Spectrobes: Beyond the Portals</t>
  </si>
  <si>
    <t>Jupiter Corporation, Jupiter Multimedia</t>
  </si>
  <si>
    <t>Lair</t>
  </si>
  <si>
    <t>Factor 5, SCE/WWS</t>
  </si>
  <si>
    <t>Summoner</t>
  </si>
  <si>
    <t>Soul Sacrifice</t>
  </si>
  <si>
    <t>SCE Japan Studio, comcept</t>
  </si>
  <si>
    <t>Major League Baseball 2K10</t>
  </si>
  <si>
    <t>Alice in Wonderland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</si>
  <si>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</si>
  <si>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</si>
  <si>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</si>
  <si>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</si>
  <si>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</si>
  <si>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</si>
  <si>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The BIGS</t>
  </si>
  <si>
    <t>Dragon Ball Z: Supersonic Warriors</t>
  </si>
  <si>
    <t>Silent Hill 4: The Room</t>
  </si>
  <si>
    <t>Capcom Classics Collection</t>
  </si>
  <si>
    <t>The Saboteur</t>
  </si>
  <si>
    <t>Looney Tunes: Back in Action</t>
  </si>
  <si>
    <t>Warthog</t>
  </si>
  <si>
    <t>NHL 09</t>
  </si>
  <si>
    <t>Avatar: The Last Airbender</t>
  </si>
  <si>
    <t>AWE Games</t>
  </si>
  <si>
    <t>Hitman: Blood Money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</si>
  <si>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</si>
  <si>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</si>
  <si>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</si>
  <si>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</si>
  <si>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</si>
  <si>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</si>
  <si>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</si>
  <si>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</si>
  <si>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</si>
  <si>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</si>
  <si>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Star Wars: Jedi Starfighter</t>
  </si>
  <si>
    <t>Tactics Ogre: The Knight of Lodis</t>
  </si>
  <si>
    <t>Quest</t>
  </si>
  <si>
    <t>Sega Bass Fishing</t>
  </si>
  <si>
    <t>Dead or Alive Ultimate</t>
  </si>
  <si>
    <t>Major League Baseball 2K12</t>
  </si>
  <si>
    <t>Dance Dance Revolution Universe 2</t>
  </si>
  <si>
    <t>The Adventures of Jimmy Neutron Boy Genius: Attack of the Twonkies</t>
  </si>
  <si>
    <t>Monster Hunter</t>
  </si>
  <si>
    <t>NBA Street Homecourt</t>
  </si>
  <si>
    <t>SplashDown: Rides Gone Wild</t>
  </si>
  <si>
    <t>Shrek SuperSlam</t>
  </si>
  <si>
    <t>Rayman Advance</t>
  </si>
  <si>
    <t>Fantastic 4</t>
  </si>
  <si>
    <t>7 Studios</t>
  </si>
  <si>
    <t>Ridge Racer 3D</t>
  </si>
  <si>
    <t>Picross 3D</t>
  </si>
  <si>
    <t>Dynasty Warriors: Gundam 2</t>
  </si>
  <si>
    <t>Super Monkey Ball 3D</t>
  </si>
  <si>
    <t>SpongeBob SquarePants: Creature from the Krusty Krab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</si>
  <si>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</si>
  <si>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</si>
  <si>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</si>
  <si>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</si>
  <si>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</si>
  <si>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</si>
  <si>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</si>
  <si>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</si>
  <si>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</si>
  <si>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Resident Evil: The Mercenaries 3D</t>
  </si>
  <si>
    <t>WayForward</t>
  </si>
  <si>
    <t xml:space="preserve">Pokemon Art Academy </t>
  </si>
  <si>
    <t>Asphalt 3D</t>
  </si>
  <si>
    <t>Spy Hunter 2</t>
  </si>
  <si>
    <t>Tales of Legendia</t>
  </si>
  <si>
    <t>Steel Diver</t>
  </si>
  <si>
    <t>Bravely Second: End Layer</t>
  </si>
  <si>
    <t>Silicon Studio</t>
  </si>
  <si>
    <t>Alone in the Dark</t>
  </si>
  <si>
    <t>Eden Studios</t>
  </si>
  <si>
    <t>Shrek the Third</t>
  </si>
  <si>
    <t>Need for Speed: Porsche Unleashed</t>
  </si>
  <si>
    <t>Pocketeers</t>
  </si>
  <si>
    <t>Skylanders: SuperChargers</t>
  </si>
  <si>
    <t>You're in the Movies</t>
  </si>
  <si>
    <t>Zoe Mode</t>
  </si>
  <si>
    <t>Scene It? Lights Camera Action</t>
  </si>
  <si>
    <t>Screenlife Games, WXP</t>
  </si>
  <si>
    <t>MotorStorm: Apocalypse</t>
  </si>
  <si>
    <t>Dark Sector</t>
  </si>
  <si>
    <t>Marrison Golf: World Tour</t>
  </si>
  <si>
    <t>Secret Weapons Over Normandy</t>
  </si>
  <si>
    <t>Totally Games</t>
  </si>
  <si>
    <t>Crash of the Titans</t>
  </si>
  <si>
    <t>Theme Park Roller Coaster</t>
  </si>
  <si>
    <t>Bullfrog Productions</t>
  </si>
  <si>
    <t>Fortune Street</t>
  </si>
  <si>
    <t>Marvelous AQL</t>
  </si>
  <si>
    <t>World of Outlaws: Sprint Cars 2002</t>
  </si>
  <si>
    <t>Ratbag</t>
  </si>
  <si>
    <t>Children of Mana</t>
  </si>
  <si>
    <t>Fantavision</t>
  </si>
  <si>
    <t>SCEJ</t>
  </si>
  <si>
    <t>X-Men: Next Dimension</t>
  </si>
  <si>
    <t>Dynasty Warriors Gundam</t>
  </si>
  <si>
    <t>ICO</t>
  </si>
  <si>
    <t>Valkyrie Profile 2: Silmeria</t>
  </si>
  <si>
    <t>Hot Wheels Velocity X</t>
  </si>
  <si>
    <t>Beyond Games</t>
  </si>
  <si>
    <t>L.A. Rush</t>
  </si>
  <si>
    <t>Viva Pinata: Trouble in Paradise</t>
  </si>
  <si>
    <t>NBA Ballers: Phenom</t>
  </si>
  <si>
    <t>Shadowrun</t>
  </si>
  <si>
    <t>Crazy Taxi: Fare Wars</t>
  </si>
  <si>
    <t>Warhammer 40,000: Dawn of War II</t>
  </si>
  <si>
    <t>Emergency Heroes</t>
  </si>
  <si>
    <t>Ubisoft Barcelona, Ubisoft Reflections</t>
  </si>
  <si>
    <t>FlingSmash</t>
  </si>
  <si>
    <t>Downhill Domination</t>
  </si>
  <si>
    <t>Dead Space Extraction</t>
  </si>
  <si>
    <t>Eurocom Entertainment Software, Visceral Games</t>
  </si>
  <si>
    <t>Pirates of the Caribbean: Dead Man's Chest</t>
  </si>
  <si>
    <t>World Series of Poker</t>
  </si>
  <si>
    <t>Final Fantasy Crystal Chronicles: Echoes of Time</t>
  </si>
  <si>
    <t>Rise of Nightmares</t>
  </si>
  <si>
    <t>Dead or Alive 4</t>
  </si>
  <si>
    <t>Godzilla: Save the Earth</t>
  </si>
  <si>
    <t>Dance Dance Revolution: Marrison Mix</t>
  </si>
  <si>
    <t>Metal Gear Solid: The Twin Snakes</t>
  </si>
  <si>
    <t>Art Academy: Lessons for Everyone</t>
  </si>
  <si>
    <t>Ninti, Headstrong Games</t>
  </si>
  <si>
    <t>Mat Hoffman's Pro BMX 2</t>
  </si>
  <si>
    <t>One Piece: Pirate Warriors 3</t>
  </si>
  <si>
    <t>SimCity Creator</t>
  </si>
  <si>
    <t>The Sims 3: Ambitions</t>
  </si>
  <si>
    <t>Disney's Kim Possible 3: Team Possible</t>
  </si>
  <si>
    <t>Syphon Filter: Logan's Shadow</t>
  </si>
  <si>
    <t>Kessen II</t>
  </si>
  <si>
    <t>Brothers In Arms: Earned in Blood</t>
  </si>
  <si>
    <t>Dragon Ball Z: Sagas</t>
  </si>
  <si>
    <t>The Mark of Kri</t>
  </si>
  <si>
    <t>Silent Hill: Downpour</t>
  </si>
  <si>
    <t>Vatra</t>
  </si>
  <si>
    <t>Star Wars: Demolition</t>
  </si>
  <si>
    <t>.hack//Outbreak Part 3</t>
  </si>
  <si>
    <t>Boom Blox Bash Party</t>
  </si>
  <si>
    <t>Top Spin</t>
  </si>
  <si>
    <t>Brothers In Arms: D-Day</t>
  </si>
  <si>
    <t>Bleach: The Blade of Fate</t>
  </si>
  <si>
    <t>Treasure</t>
  </si>
  <si>
    <t>NFL Head Coach</t>
  </si>
  <si>
    <t>Area 51</t>
  </si>
  <si>
    <t>NHL 2005</t>
  </si>
  <si>
    <t>The New York Times Crosswords</t>
  </si>
  <si>
    <t>Star Wars Jedi Knight: Jedi Academy</t>
  </si>
  <si>
    <t>Brain Challenge</t>
  </si>
  <si>
    <t>Enemy Territory: Quake Wars</t>
  </si>
  <si>
    <t>Major League Baseball 2K11</t>
  </si>
  <si>
    <t>Burnout Dominator</t>
  </si>
  <si>
    <t>Red Faction: Armageddon</t>
  </si>
  <si>
    <t>Shin Megami Tensei: Persona 3</t>
  </si>
  <si>
    <t>Samurai Warriors: Xtreme Legends</t>
  </si>
  <si>
    <t>WWE WrestleMania 21</t>
  </si>
  <si>
    <t>Studio Gigante</t>
  </si>
  <si>
    <t>F.E.A.R. 3</t>
  </si>
  <si>
    <t>WWE Day of Reckoning</t>
  </si>
  <si>
    <t>Pro Evolution Soccer 2017</t>
  </si>
  <si>
    <t>Sled Storm</t>
  </si>
  <si>
    <t>Deadpool</t>
  </si>
  <si>
    <t>High Moon Studios</t>
  </si>
  <si>
    <t>Marrison Golf: Advance Tour</t>
  </si>
  <si>
    <t>Celebrity Sports Showdown</t>
  </si>
  <si>
    <t>Disney Guilty Party</t>
  </si>
  <si>
    <t>Wideload Games Inc.</t>
  </si>
  <si>
    <t>World Soccer Winning Eleven 9</t>
  </si>
  <si>
    <t>Teenage Mutant Ninja Turtles 2: Battle Nexus</t>
  </si>
  <si>
    <t>The Thing</t>
  </si>
  <si>
    <t>Computer Artworks</t>
  </si>
  <si>
    <t>Van Helsing</t>
  </si>
  <si>
    <t>Saffire</t>
  </si>
  <si>
    <t>Marrison Tennis Ultra Smash</t>
  </si>
  <si>
    <t>Ninti, Camelot Software Planning</t>
  </si>
  <si>
    <t>Virtua Tennis 4</t>
  </si>
  <si>
    <t>Worms: Open Warfare 2</t>
  </si>
  <si>
    <t>Team 17, Two Tribes</t>
  </si>
  <si>
    <t>Spawn: Armageddon</t>
  </si>
  <si>
    <t>Point of View</t>
  </si>
  <si>
    <t>Viking: Battle for Asgard</t>
  </si>
  <si>
    <t>Dragon Quest Heroes: Rocket Slime</t>
  </si>
  <si>
    <t>Square Enix, TOSE</t>
  </si>
  <si>
    <t>Dance Dance Revolution: Hottest Party 3</t>
  </si>
  <si>
    <t>G-Force</t>
  </si>
  <si>
    <t>Transformers: Fall of Cybertron</t>
  </si>
  <si>
    <t>SOCOM: U.S. Navy SEALs Fireteam Bravo 3</t>
  </si>
  <si>
    <t>Wario World</t>
  </si>
  <si>
    <t>Samurai Warriors 3</t>
  </si>
  <si>
    <t>Ben 10 Alien Force: Vilgax Attacks</t>
  </si>
  <si>
    <t>Eternal Darkness: Sanity's Requiem</t>
  </si>
  <si>
    <t>Food Network: Cook or Be Cooked</t>
  </si>
  <si>
    <t>Naruto: Ultimate Ninja 3</t>
  </si>
  <si>
    <t>Thrillville: Off the Rails</t>
  </si>
  <si>
    <t>Child of Eden</t>
  </si>
  <si>
    <t>Q Entertainment</t>
  </si>
  <si>
    <t>Spider-Man: Shattered Dimensions</t>
  </si>
  <si>
    <t>NFL Blitz 20-03</t>
  </si>
  <si>
    <t>Eternal Sonata</t>
  </si>
  <si>
    <t>Tri-Crescendo</t>
  </si>
  <si>
    <t>Classic NES Series: Metroid</t>
  </si>
  <si>
    <t>Nicktoons: Attack of the Toybots</t>
  </si>
  <si>
    <t>Primal</t>
  </si>
  <si>
    <t>Ninja Gaiden 3</t>
  </si>
  <si>
    <t>The Chronicles of Narnia: The Lion, The Witch and The Wardrobe</t>
  </si>
  <si>
    <t>LucasArts, Krome Studios</t>
  </si>
  <si>
    <t>Bionicle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</si>
  <si>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</si>
  <si>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</si>
  <si>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</si>
  <si>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</si>
  <si>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</si>
  <si>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</si>
  <si>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InuYasha: The Secret of the Cursed Mask</t>
  </si>
  <si>
    <t>Kamui</t>
  </si>
  <si>
    <t>Mega Man Zero 2</t>
  </si>
  <si>
    <t>War Drum Studios</t>
  </si>
  <si>
    <t>EyeToy: AntiGrav</t>
  </si>
  <si>
    <t>OkamiDen</t>
  </si>
  <si>
    <t>Hometown Story</t>
  </si>
  <si>
    <t>TOYBOX</t>
  </si>
  <si>
    <t>Mobile Suit Gundam: Zeonic Front</t>
  </si>
  <si>
    <t>Sunrise Interactive</t>
  </si>
  <si>
    <t>Dawn of Mana</t>
  </si>
  <si>
    <t>Castlevania: Dawn of Sorrow</t>
  </si>
  <si>
    <t>Tales of the World: Radiant Mythology</t>
  </si>
  <si>
    <t>Alpha Protocol</t>
  </si>
  <si>
    <t>Disney Sing It</t>
  </si>
  <si>
    <t>Microsoft Flight Simulator X</t>
  </si>
  <si>
    <t>SEGA Classics Collection</t>
  </si>
  <si>
    <t>Naruto: Ninja Council 3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</si>
  <si>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</si>
  <si>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</si>
  <si>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</si>
  <si>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</si>
  <si>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</si>
  <si>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</si>
  <si>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</si>
  <si>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</si>
  <si>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</si>
  <si>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2K Sports</t>
  </si>
  <si>
    <t>Dog's Life</t>
  </si>
  <si>
    <t>All-Star Baseball 2004</t>
  </si>
  <si>
    <t>Batman: Arkham Origins Blackgate</t>
  </si>
  <si>
    <t>Armature Studio</t>
  </si>
  <si>
    <t>Zone of the Enders HD Collection</t>
  </si>
  <si>
    <t>Hot Wheels World Race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</si>
  <si>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</si>
  <si>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</si>
  <si>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</si>
  <si>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</si>
  <si>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</si>
  <si>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</si>
  <si>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Dance Dance Revolution Ultramix 2</t>
  </si>
  <si>
    <t>How to Train Your Dragon</t>
  </si>
  <si>
    <t>Story of Seasons</t>
  </si>
  <si>
    <t>Mega Man X6</t>
  </si>
  <si>
    <t>Castlevania: Curse of Darkness</t>
  </si>
  <si>
    <t>Paper Marrison: Color Splash</t>
  </si>
  <si>
    <t>Ninti, Intelligent Systems</t>
  </si>
  <si>
    <t>Valkyrie Profile: Covenant of the Plume</t>
  </si>
  <si>
    <t>TRON: Evolution</t>
  </si>
  <si>
    <t>Propaganda Games</t>
  </si>
  <si>
    <t>Mega Man Legends 2</t>
  </si>
  <si>
    <t>The Suffering</t>
  </si>
  <si>
    <t>Surreal Software</t>
  </si>
  <si>
    <t>Animal Crossing: Amiibo Festival</t>
  </si>
  <si>
    <t>Zone of the Enders: The 2nd Runner</t>
  </si>
  <si>
    <t>NFL GameDay 2004</t>
  </si>
  <si>
    <t>Condemned: Criminal Origins</t>
  </si>
  <si>
    <t>Tom Clancy's Rainbow Six: Lockdown</t>
  </si>
  <si>
    <t>Red Storm Entertainment, Ubisoft Montreal</t>
  </si>
  <si>
    <t>TimeShift</t>
  </si>
  <si>
    <t>Saber Interactive</t>
  </si>
  <si>
    <t>Maximum Games</t>
  </si>
  <si>
    <t>Castlevania: The Dracula X Chronicles</t>
  </si>
  <si>
    <t>Tom Clancy's HAWX 2</t>
  </si>
  <si>
    <t>X-Men: The Official Game</t>
  </si>
  <si>
    <t>Football Manager Handheld 2011</t>
  </si>
  <si>
    <t>300: March to Glory</t>
  </si>
  <si>
    <t>Collision Studios</t>
  </si>
  <si>
    <t>Marvel Super Hero Squad</t>
  </si>
  <si>
    <t>F1 2014</t>
  </si>
  <si>
    <t>The Terminator: Dawn of Fate</t>
  </si>
  <si>
    <t>NiGHTS: Journey of Dreams</t>
  </si>
  <si>
    <t>Ed, Edd n Eddy: The Mis-Edventures</t>
  </si>
  <si>
    <t>Disney's Tarzan Untamed</t>
  </si>
  <si>
    <t>WWE All Stars</t>
  </si>
  <si>
    <t>Resistance: Burning Skies</t>
  </si>
  <si>
    <t>Knockout Kings 2001</t>
  </si>
  <si>
    <t>From Russia With Love</t>
  </si>
  <si>
    <t>Fantastic Pets</t>
  </si>
  <si>
    <t>Minority Report: Everybody Runs</t>
  </si>
  <si>
    <t>Katamari Forever</t>
  </si>
  <si>
    <t>NFL GameDay 2002</t>
  </si>
  <si>
    <t>Spider-Man: Web of Shadows</t>
  </si>
  <si>
    <t>Six Flags Fun Park</t>
  </si>
  <si>
    <t>Beowulf: The Game</t>
  </si>
  <si>
    <t>NBA Jam</t>
  </si>
  <si>
    <t>Rune Factory 3: A Fantasy Harvest Moon</t>
  </si>
  <si>
    <t>Tales of Zestiria</t>
  </si>
  <si>
    <t>Metal Gear Solid: The Legacy Collection</t>
  </si>
  <si>
    <t>Defender</t>
  </si>
  <si>
    <t>Gauntlet: Seven Sorrows</t>
  </si>
  <si>
    <t>Overlord</t>
  </si>
  <si>
    <t>Triumph Studios</t>
  </si>
  <si>
    <t>The Chronicles of Narnia: Prince Caspian</t>
  </si>
  <si>
    <t>Life is Strange</t>
  </si>
  <si>
    <t>DONTNOD Entertainment</t>
  </si>
  <si>
    <t>Battalion Wars</t>
  </si>
  <si>
    <t>Kuju Entertainment</t>
  </si>
  <si>
    <t>The Wonderful 101</t>
  </si>
  <si>
    <t>Asura's Wrath</t>
  </si>
  <si>
    <t>18 Wheeler: American Pro Trucker</t>
  </si>
  <si>
    <t>Atari Anthology</t>
  </si>
  <si>
    <t>MLB 2006</t>
  </si>
  <si>
    <t>The Gunstringer</t>
  </si>
  <si>
    <t>Twisted Pixel Games</t>
  </si>
  <si>
    <t>Rampage: Total Destruction</t>
  </si>
  <si>
    <t>WWE SmackDown! vs. RAW 2006</t>
  </si>
  <si>
    <t>Spore Hero</t>
  </si>
  <si>
    <t>I-Ninja</t>
  </si>
  <si>
    <t>Zen Studios</t>
  </si>
  <si>
    <t>Naruto: Path of the Ninja</t>
  </si>
  <si>
    <t>Castlevania: Portrait of Ruin</t>
  </si>
  <si>
    <t>Rumble Roses</t>
  </si>
  <si>
    <t>Sherlock Holmes: The Mystery of the Mummy</t>
  </si>
  <si>
    <t>Frogwares, Mistic Software</t>
  </si>
  <si>
    <t>Fantastic Four: Rise of the Silver Surfer</t>
  </si>
  <si>
    <t>No More Heroes 2: Desperate Struggle</t>
  </si>
  <si>
    <t>Fishing Resort</t>
  </si>
  <si>
    <t>Prope</t>
  </si>
  <si>
    <t>Armored Core V</t>
  </si>
  <si>
    <t>The House of The Dead III</t>
  </si>
  <si>
    <t>Wow Entertainment</t>
  </si>
  <si>
    <t>Project X Zone</t>
  </si>
  <si>
    <t>Monolith Soft, Banpresto</t>
  </si>
  <si>
    <t>Madden NFL Football</t>
  </si>
  <si>
    <t>Donkey Konga 2</t>
  </si>
  <si>
    <t>Combat of Giants: Dinosaurs 3D</t>
  </si>
  <si>
    <t>Final Fantasy Crystal Chronicles: The Crystal Bearers</t>
  </si>
  <si>
    <t>Until Dawn: Rush of Blood</t>
  </si>
  <si>
    <t>SuperMassive Games</t>
  </si>
  <si>
    <t>Iron Man 2</t>
  </si>
  <si>
    <t>Sega Studios San Francisco</t>
  </si>
  <si>
    <t>Kengo: Master of Bushido</t>
  </si>
  <si>
    <t>Light Weight</t>
  </si>
  <si>
    <t>Blood Omen 2</t>
  </si>
  <si>
    <t>Chessmaster</t>
  </si>
  <si>
    <t>The Darkness II</t>
  </si>
  <si>
    <t>Ice Age 2: The Meltdown</t>
  </si>
  <si>
    <t>Advance Wars: Dual Strike</t>
  </si>
  <si>
    <t>Auto Modellista</t>
  </si>
  <si>
    <t>Tom Clancy's Ghost Recon 2: Summit Strike</t>
  </si>
  <si>
    <t>Samurai Warriors Chronicles</t>
  </si>
  <si>
    <t>One Piece: Unlimited World Red</t>
  </si>
  <si>
    <t>Ganbarion</t>
  </si>
  <si>
    <t>MotoGP 08</t>
  </si>
  <si>
    <t>Milestone S.r.l</t>
  </si>
  <si>
    <t>Dungeon Siege III</t>
  </si>
  <si>
    <t>Looney Tunes: Acme Arsenal</t>
  </si>
  <si>
    <t>Red Tribe</t>
  </si>
  <si>
    <t>Red Zone Entertainment</t>
  </si>
  <si>
    <t>Headhunter</t>
  </si>
  <si>
    <t>Amuze</t>
  </si>
  <si>
    <t>Brunswick Pro Bowling</t>
  </si>
  <si>
    <t>Bratz: Rock Angelz</t>
  </si>
  <si>
    <t>Metal Gear Solid: Snake Eater 3D</t>
  </si>
  <si>
    <t>LocoRoco</t>
  </si>
  <si>
    <t>Risk: Global Domination</t>
  </si>
  <si>
    <t>Cyberlore Studios</t>
  </si>
  <si>
    <t>Deus Ex: Mankind Divided</t>
  </si>
  <si>
    <t>The Incredible Hulk</t>
  </si>
  <si>
    <t>Ghost Trick: Phantom Detective</t>
  </si>
  <si>
    <t>Dawn of Discovery</t>
  </si>
  <si>
    <t>Pokemon Channel</t>
  </si>
  <si>
    <t>Virtua Tennis 2009</t>
  </si>
  <si>
    <t>The Dog Island</t>
  </si>
  <si>
    <t>Madagascar: Escape 2 Africa</t>
  </si>
  <si>
    <t>Firebrand Games</t>
  </si>
  <si>
    <t>Naruto Shippuden: Ultimate Ninja Heroes 3</t>
  </si>
  <si>
    <t>Age of Empires III</t>
  </si>
  <si>
    <t>EyeToy Play 2</t>
  </si>
  <si>
    <t>Dance Dance Revolution Ultramix 3</t>
  </si>
  <si>
    <t>Pro Evolution Soccer 2011 3D</t>
  </si>
  <si>
    <t>Weii Sports Club</t>
  </si>
  <si>
    <t>GRID 2</t>
  </si>
  <si>
    <t>Super Dragon Ball Z</t>
  </si>
  <si>
    <t>Crafts &amp; Meister</t>
  </si>
  <si>
    <t>Monsters, Inc. Scream Arena</t>
  </si>
  <si>
    <t>Trivial Pursuit</t>
  </si>
  <si>
    <t>Kingdom Under Fire: Circle of Doom</t>
  </si>
  <si>
    <t>Blueside</t>
  </si>
  <si>
    <t>Spider-Man: Friend or Foe</t>
  </si>
  <si>
    <t>EA Sports MMA</t>
  </si>
  <si>
    <t>Guitar Hero On Tour: Modern Hits</t>
  </si>
  <si>
    <t>Quake 4</t>
  </si>
  <si>
    <t>Tiger Woods PGA Tour 14</t>
  </si>
  <si>
    <t>Custom Robo</t>
  </si>
  <si>
    <t>Noise Inc.</t>
  </si>
  <si>
    <t>BioShock The Collection</t>
  </si>
  <si>
    <t>2K Games</t>
  </si>
  <si>
    <t>Theatrhythm Final Fantasy: Curtain Call</t>
  </si>
  <si>
    <t>Rocket League</t>
  </si>
  <si>
    <t>Psyonix</t>
  </si>
  <si>
    <t>The Legend of Spyro: A New Beginning</t>
  </si>
  <si>
    <t>DiRT Rally</t>
  </si>
  <si>
    <t>NFL Street 2 Unleashed</t>
  </si>
  <si>
    <t>FIFA Street 2</t>
  </si>
  <si>
    <t>Overlord: Dark Legend</t>
  </si>
  <si>
    <t>Wanted: Weapons of Fate</t>
  </si>
  <si>
    <t>Xenosaga Episode III: Also sprach Zarathustra</t>
  </si>
  <si>
    <t>Rune Factory: Frontier</t>
  </si>
  <si>
    <t>Mini Ninjas</t>
  </si>
  <si>
    <t>Fragile Dreams: Farewell Ruins of the Moon</t>
  </si>
  <si>
    <t>Dragon Ball Z: Infinite World</t>
  </si>
  <si>
    <t>Elite Beat Agents</t>
  </si>
  <si>
    <t>ESPN X Games Skateboarding</t>
  </si>
  <si>
    <t>KCEO</t>
  </si>
  <si>
    <t>Sid Meier's Civilization: Beyond Earth</t>
  </si>
  <si>
    <t>Castlevania: Order of Ecclesia</t>
  </si>
  <si>
    <t>Star Fox: Zero</t>
  </si>
  <si>
    <t>SAW</t>
  </si>
  <si>
    <t>Zombie Studios</t>
  </si>
  <si>
    <t>Robots</t>
  </si>
  <si>
    <t>NARC</t>
  </si>
  <si>
    <t>Dragon Ball Z: Attack of the Saiyans</t>
  </si>
  <si>
    <t>Bionic Commando</t>
  </si>
  <si>
    <t>Monster Rancher 3</t>
  </si>
  <si>
    <t>Tecmo</t>
  </si>
  <si>
    <t>The Incredibles: Rise of the Underminer</t>
  </si>
  <si>
    <t>Sword Art Online: Lost Song</t>
  </si>
  <si>
    <t>Bandai Namco Games, Artdink</t>
  </si>
  <si>
    <t>Hamtaro: Ham-Ham Heartbreak</t>
  </si>
  <si>
    <t>Pax Softonica</t>
  </si>
  <si>
    <t>Okage: Shadow King</t>
  </si>
  <si>
    <t>Zener Works</t>
  </si>
  <si>
    <t>World's Scariest Police Chases</t>
  </si>
  <si>
    <t>UDS</t>
  </si>
  <si>
    <t>MechAssault 2: Lone Wolf</t>
  </si>
  <si>
    <t>Valkyrie Profile: Lenneth</t>
  </si>
  <si>
    <t>Rapala Pro Fishing</t>
  </si>
  <si>
    <t>Fossil Fighters: Frontier</t>
  </si>
  <si>
    <t>RED Entertainment, Spike Chunsoft</t>
  </si>
  <si>
    <t>Arc the Lad: Twilight of the Spirits</t>
  </si>
  <si>
    <t>Cattle Call</t>
  </si>
  <si>
    <t>Arctic Thunder</t>
  </si>
  <si>
    <t>Inland Productions</t>
  </si>
  <si>
    <t>ESPN: Sports Connection</t>
  </si>
  <si>
    <t>Wipeout 2048</t>
  </si>
  <si>
    <t>Trauma Center: Under the Knife</t>
  </si>
  <si>
    <t>ITL</t>
  </si>
  <si>
    <t>Earth Defense Force 2025</t>
  </si>
  <si>
    <t>Sandlot</t>
  </si>
  <si>
    <t>Suikoden V</t>
  </si>
  <si>
    <t>LocoRoco 2</t>
  </si>
  <si>
    <t>Football Manager Handheld 2010</t>
  </si>
  <si>
    <t>Batman: Rise of Sin Tzu</t>
  </si>
  <si>
    <t>Dark Void</t>
  </si>
  <si>
    <t>Airtight Games</t>
  </si>
  <si>
    <t>NHL 2K10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</si>
  <si>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</si>
  <si>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</si>
  <si>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</si>
  <si>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</si>
  <si>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</si>
  <si>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Spike Chunsoft</t>
  </si>
  <si>
    <t>Star Wars: Flight of the Falcon</t>
  </si>
  <si>
    <t>Pocket Studios</t>
  </si>
  <si>
    <t>Teenage Mutant Ninja Turtles: Smash-Up</t>
  </si>
  <si>
    <t>Toukiden: The Age of Demons</t>
  </si>
  <si>
    <t>Football Manager 2016</t>
  </si>
  <si>
    <t>Resident Evil: Dead Aim</t>
  </si>
  <si>
    <t>Chicken Shoot</t>
  </si>
  <si>
    <t>Destination Software</t>
  </si>
  <si>
    <t>Aggressive Inline</t>
  </si>
  <si>
    <t>Mirror's Edge Catalyst</t>
  </si>
  <si>
    <t>Karaoke Revolution</t>
  </si>
  <si>
    <t>Metal Arms: Glitch in the System</t>
  </si>
  <si>
    <t>EverGrace</t>
  </si>
  <si>
    <t>TrackMania Turbo</t>
  </si>
  <si>
    <t>Nadeo</t>
  </si>
  <si>
    <t>Dynasty Warriors 5 Empires</t>
  </si>
  <si>
    <t>Transformers: Dark of the Moon</t>
  </si>
  <si>
    <t>Driver 2 Advance</t>
  </si>
  <si>
    <t>Sennari Interactive</t>
  </si>
  <si>
    <t>Monster Rancher 4</t>
  </si>
  <si>
    <t>Tim Burton's The Nightmare Before Christmas: Oogie's Revenge</t>
  </si>
  <si>
    <t>Battalion Wars 2</t>
  </si>
  <si>
    <t>Supreme Commander 2</t>
  </si>
  <si>
    <t>Gas Powered Games</t>
  </si>
  <si>
    <t>Thunderstrike: Operation Phoenix</t>
  </si>
  <si>
    <t>Racquet Sports</t>
  </si>
  <si>
    <t>Company of Heroes 2</t>
  </si>
  <si>
    <t>Trauma Center: Second Opinion</t>
  </si>
  <si>
    <t>WWE Day of Reckoning 2</t>
  </si>
  <si>
    <t>Tantatus</t>
  </si>
  <si>
    <t>Tenchu Z</t>
  </si>
  <si>
    <t>Conan</t>
  </si>
  <si>
    <t>Leisure Suit Larry: Magna Cum Laude</t>
  </si>
  <si>
    <t>Naruto Shippuden: Ultimate Ninja Impact</t>
  </si>
  <si>
    <t>Tom Clancy's Ghost Recon: Shadow Wars</t>
  </si>
  <si>
    <t>Herbie: Fully Loaded</t>
  </si>
  <si>
    <t>Buena Vista Interactive</t>
  </si>
  <si>
    <t>Kameo: Elements of Power</t>
  </si>
  <si>
    <t>Dynasty Warriors 6 Empires</t>
  </si>
  <si>
    <t>The Shoot</t>
  </si>
  <si>
    <t>Cohort Studios</t>
  </si>
  <si>
    <t>Puzzle Quest: Challenge of the Warlords</t>
  </si>
  <si>
    <t>1st Playable Productions</t>
  </si>
  <si>
    <t>Star Ocean: Second Evolution</t>
  </si>
  <si>
    <t>MXRider</t>
  </si>
  <si>
    <t>The Eye of Judgment</t>
  </si>
  <si>
    <t>World of Final Fantasy</t>
  </si>
  <si>
    <t>Banjo-Kazooie: Grunty's Revenge</t>
  </si>
  <si>
    <t>NHL 17</t>
  </si>
  <si>
    <t>EA Canada, EA Vancouver</t>
  </si>
  <si>
    <t>Mega Man ZX Advent</t>
  </si>
  <si>
    <t>Inti Creates</t>
  </si>
  <si>
    <t>NCAA Basketball 10</t>
  </si>
  <si>
    <t>Jeanne d'Arc</t>
  </si>
  <si>
    <t>Harry Potter and the Deathly Hallows - Part 2</t>
  </si>
  <si>
    <t>Ape Escape Academy</t>
  </si>
  <si>
    <t>Shift</t>
  </si>
  <si>
    <t>WWE Wrestlemania XIX</t>
  </si>
  <si>
    <t>Untold Legends: The Warriors Code</t>
  </si>
  <si>
    <t>Klonoa 2: Lunatea's Veil</t>
  </si>
  <si>
    <t>Deus Ex: Invisible War</t>
  </si>
  <si>
    <t>Ion Storm</t>
  </si>
  <si>
    <t>The King of Fighters XIII</t>
  </si>
  <si>
    <t>SNK Playmore</t>
  </si>
  <si>
    <t>Fracture</t>
  </si>
  <si>
    <t>Ninja Blade</t>
  </si>
  <si>
    <t>Bee Movie Game</t>
  </si>
  <si>
    <t>Smart Bomb Interactive</t>
  </si>
  <si>
    <t>Kelly Slater's Pro Surfer</t>
  </si>
  <si>
    <t>Legends of Wrestling II</t>
  </si>
  <si>
    <t>Street Fighter Alpha 3 MAX</t>
  </si>
  <si>
    <t>Classic NES Series: Castlevania</t>
  </si>
  <si>
    <t>Way of the Samurai 2</t>
  </si>
  <si>
    <t>Planet Puzzle League</t>
  </si>
  <si>
    <t>Naruto: Rise of a Ninja</t>
  </si>
  <si>
    <t>Cabela's Dangerous Hunts 2011</t>
  </si>
  <si>
    <t>Disgaea 2: Cursed Memories</t>
  </si>
  <si>
    <t>Clock Tower 3</t>
  </si>
  <si>
    <t>SunSoft</t>
  </si>
  <si>
    <t>Etrian Odyssey</t>
  </si>
  <si>
    <t>Lancarse, Atlus</t>
  </si>
  <si>
    <t>Dragon Ball Z: Extreme Butoden</t>
  </si>
  <si>
    <t>Disgaea: Hour of Darkness</t>
  </si>
  <si>
    <t>NeoGeo Battle Coliseum</t>
  </si>
  <si>
    <t>Spy Kids 3-D: Game Over</t>
  </si>
  <si>
    <t>Power Rangers: Ninja Storm</t>
  </si>
  <si>
    <t>SSX Blur</t>
  </si>
  <si>
    <t>Danganronpa: Trigger Happy Havoc</t>
  </si>
  <si>
    <t>Teen Titans</t>
  </si>
  <si>
    <t>Binary Domain</t>
  </si>
  <si>
    <t>Major League Baseball 2K6</t>
  </si>
  <si>
    <t>Golden Axe: Beast Rider</t>
  </si>
  <si>
    <t>The Witcher: Enhanced Edition</t>
  </si>
  <si>
    <t>Mystery Case Files: The Malgrave Incident</t>
  </si>
  <si>
    <t>SWAT: Global Strike Team</t>
  </si>
  <si>
    <t>Battlestations: Pacific</t>
  </si>
  <si>
    <t>Elebits</t>
  </si>
  <si>
    <t>Def Jam Rapstar</t>
  </si>
  <si>
    <t>Terminal Reality, 4mm Games</t>
  </si>
  <si>
    <t>Hatsune Miku: Project Mirai DX</t>
  </si>
  <si>
    <t>Kinetica</t>
  </si>
  <si>
    <t>The Black Eyed Peas Experience</t>
  </si>
  <si>
    <t>Remember Me</t>
  </si>
  <si>
    <t>Dead Rising 2: Off the Record</t>
  </si>
  <si>
    <t>Overlord II</t>
  </si>
  <si>
    <t>Dance Dance Revolution Universe</t>
  </si>
  <si>
    <t>Warhammer 40,000: Squad Command</t>
  </si>
  <si>
    <t>Darkwatch</t>
  </si>
  <si>
    <t>Beautiful Katamari</t>
  </si>
  <si>
    <t>Sky Odyssey</t>
  </si>
  <si>
    <t>World of Warcraft: Legion</t>
  </si>
  <si>
    <t>Hatsune Miku: Project Diva F 2nd</t>
  </si>
  <si>
    <t>Bleach: Shattered Blade</t>
  </si>
  <si>
    <t>Polygon Magic</t>
  </si>
  <si>
    <t>FIFA Street 3</t>
  </si>
  <si>
    <t>FIFA 2001 Major League Soccer</t>
  </si>
  <si>
    <t>Operation Flashpoint: Red River</t>
  </si>
  <si>
    <t>Frogger's Adventures: The Rescue</t>
  </si>
  <si>
    <t>Silent Hill HD Collection</t>
  </si>
  <si>
    <t>Hijinx Studios</t>
  </si>
  <si>
    <t>Karaoke Revolution Volume 3</t>
  </si>
  <si>
    <t>Buzz Monkey, EA Montreal</t>
  </si>
  <si>
    <t>Persona 4: Dancing All Night</t>
  </si>
  <si>
    <t>Atlus, Dingo Inc.</t>
  </si>
  <si>
    <t>Ultimate Fighting Championship: Throwdown</t>
  </si>
  <si>
    <t>Opus</t>
  </si>
  <si>
    <t>Disney's Extreme Skate Adventure</t>
  </si>
  <si>
    <t>Prey</t>
  </si>
  <si>
    <t>Venom Games</t>
  </si>
  <si>
    <t>Folklore</t>
  </si>
  <si>
    <t>Game Republic, JapanStudio</t>
  </si>
  <si>
    <t>Murdered: Soul Suspect</t>
  </si>
  <si>
    <t>NFL Fever 2004</t>
  </si>
  <si>
    <t>Kingdom Under Fire: The Crusaders</t>
  </si>
  <si>
    <t>Phantagram</t>
  </si>
  <si>
    <t>Clive Barker's Jericho</t>
  </si>
  <si>
    <t>Mercury Steam, Alchemic Productions</t>
  </si>
  <si>
    <t>Romance of the Three Kingdoms VII</t>
  </si>
  <si>
    <t>Monsters, Inc.</t>
  </si>
  <si>
    <t>Lord of Arcana</t>
  </si>
  <si>
    <t>Access Games</t>
  </si>
  <si>
    <t>Dynasty Warriors 4 Empires</t>
  </si>
  <si>
    <t>Shenmue II</t>
  </si>
  <si>
    <t>Rugby World Cup 2011</t>
  </si>
  <si>
    <t>F1 Race Stars</t>
  </si>
  <si>
    <t>Etrian Odyssey III: The Drowned City</t>
  </si>
  <si>
    <t>Fishing Master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</si>
  <si>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</si>
  <si>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</si>
  <si>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</si>
  <si>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</si>
  <si>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</si>
  <si>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</si>
  <si>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Bust-A-Move Universe</t>
  </si>
  <si>
    <t>Human Head Studios</t>
  </si>
  <si>
    <t>Sonic Boom: Rise of Lyric</t>
  </si>
  <si>
    <t>Big Red Button Entertainment</t>
  </si>
  <si>
    <t>The Settlers 7: Paths to a Kingdom</t>
  </si>
  <si>
    <t>Blue Byte</t>
  </si>
  <si>
    <t>WipEout Pulse</t>
  </si>
  <si>
    <t>Fuel</t>
  </si>
  <si>
    <t>KISS Pinball</t>
  </si>
  <si>
    <t>Wildfire Studios</t>
  </si>
  <si>
    <t>LEGO Legends of Chima: Laval's Journey</t>
  </si>
  <si>
    <t>Mega Man Maverick Hunter X</t>
  </si>
  <si>
    <t>Clash of the Titans</t>
  </si>
  <si>
    <t>Mega Man Battle Network 2</t>
  </si>
  <si>
    <t>Pandora's Tower</t>
  </si>
  <si>
    <t>Midway Arcade Treasures 2</t>
  </si>
  <si>
    <t>NASCAR Thunder 2003</t>
  </si>
  <si>
    <t>Mega Man Zero Collection</t>
  </si>
  <si>
    <t>Inti, Inti Creates</t>
  </si>
  <si>
    <t>Star Wars Racer Revenge</t>
  </si>
  <si>
    <t>NCAA Final Four 2002</t>
  </si>
  <si>
    <t>Blade II</t>
  </si>
  <si>
    <t>Mucky Foot Productions</t>
  </si>
  <si>
    <t>Disney's The Emperor's New Groove</t>
  </si>
  <si>
    <t>Disney Interactive</t>
  </si>
  <si>
    <t>Dragon Ball Z: Battle of Z</t>
  </si>
  <si>
    <t>Artdink</t>
  </si>
  <si>
    <t>Disney's Stitch: Experiment 626</t>
  </si>
  <si>
    <t>Orphen: Scion of Sorcery</t>
  </si>
  <si>
    <t>Shade</t>
  </si>
  <si>
    <t>Midtown Madness 3</t>
  </si>
  <si>
    <t>Contra 4</t>
  </si>
  <si>
    <t>Monsters vs. Aliens</t>
  </si>
  <si>
    <t>NASCAR 2011: The Game</t>
  </si>
  <si>
    <t>Marrison Party: Star Rush</t>
  </si>
  <si>
    <t>Chaos Legion</t>
  </si>
  <si>
    <t>Neopets: The Darkest Faerie</t>
  </si>
  <si>
    <t>Idol Minds</t>
  </si>
  <si>
    <t>Batman: Arkham VR</t>
  </si>
  <si>
    <t>24: The Game</t>
  </si>
  <si>
    <t>SCE Studio Cambridge</t>
  </si>
  <si>
    <t>Tom Clancy's Splinter Cell 3D</t>
  </si>
  <si>
    <t>Romance of the Three Kingdoms VIII</t>
  </si>
  <si>
    <t>Crazy Taxi: Catch a Ride</t>
  </si>
  <si>
    <t>Graphic State</t>
  </si>
  <si>
    <t>Final Fantasy XI: Wings of the Goddess</t>
  </si>
  <si>
    <t>PowerUp Heroes</t>
  </si>
  <si>
    <t>Rayman 2: Revolution</t>
  </si>
  <si>
    <t>Pride FC: Fighting Championships</t>
  </si>
  <si>
    <t>Eternal Ring</t>
  </si>
  <si>
    <t>Resident Evil Archives: Resident Evil</t>
  </si>
  <si>
    <t>Dance Dance Revolution Universe 3</t>
  </si>
  <si>
    <t>Showdown: Legends of Wrestling</t>
  </si>
  <si>
    <t>Sword Art Online: Hollow Fragment</t>
  </si>
  <si>
    <t>Fist of the North Star: Ken's Rage 2</t>
  </si>
  <si>
    <t>MLB SlugFest Loaded</t>
  </si>
  <si>
    <t>Capcom Classics Collection Remixed</t>
  </si>
  <si>
    <t>1701 A.D.</t>
  </si>
  <si>
    <t>Related Designs</t>
  </si>
  <si>
    <t>Little Deviants</t>
  </si>
  <si>
    <t>Radiant Historia</t>
  </si>
  <si>
    <t>Sorcery</t>
  </si>
  <si>
    <t>The Workshop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</si>
  <si>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</si>
  <si>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</si>
  <si>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</si>
  <si>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</si>
  <si>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</si>
  <si>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MySims SkyHeroes</t>
  </si>
  <si>
    <t>Syphon Filter: Dark Mirror</t>
  </si>
  <si>
    <t>Glory of Heracles</t>
  </si>
  <si>
    <t>Modnation Racers: Road Trip</t>
  </si>
  <si>
    <t>ExerBeat</t>
  </si>
  <si>
    <t>Front Mission Evolved</t>
  </si>
  <si>
    <t>Ultimate Marvel vs. Capcom 3</t>
  </si>
  <si>
    <t>Little King's Story</t>
  </si>
  <si>
    <t>Dynasty Warriors: Strikeforce</t>
  </si>
  <si>
    <t>Zoo Tycoon 2 DS</t>
  </si>
  <si>
    <t>UEFA Euro 2016</t>
  </si>
  <si>
    <t>Mega Man X8</t>
  </si>
  <si>
    <t>The Chronicles of Riddick: Assault on Dark Athena</t>
  </si>
  <si>
    <t>Ford Mustang: The Legend Lives</t>
  </si>
  <si>
    <t>Duel Masters: Sempai Legends</t>
  </si>
  <si>
    <t>Mistic Software</t>
  </si>
  <si>
    <t>Harvest Moon: Magical Melody</t>
  </si>
  <si>
    <t>Heroes of the Pacific</t>
  </si>
  <si>
    <t>IR Gurus</t>
  </si>
  <si>
    <t>Prince of Persia: Rival Swords</t>
  </si>
  <si>
    <t>Trace Memory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</si>
  <si>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</si>
  <si>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</si>
  <si>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</si>
  <si>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</si>
  <si>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</si>
  <si>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</si>
  <si>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The BIGS 2</t>
  </si>
  <si>
    <t>Turning Point: Fall of Liberty</t>
  </si>
  <si>
    <t>Sonic Boom: Shattered Crystal</t>
  </si>
  <si>
    <t>MLB Power Pros</t>
  </si>
  <si>
    <t>Sakura Wars: So Long, My Love</t>
  </si>
  <si>
    <t>Dynasty Tactics</t>
  </si>
  <si>
    <t>Call of Juarez: The Cartel</t>
  </si>
  <si>
    <t>Angry Birds Star Wars</t>
  </si>
  <si>
    <t>SimCity 4</t>
  </si>
  <si>
    <t>Vicious Cycle</t>
  </si>
  <si>
    <t>Disgaea 5: Alliance of Vengeance</t>
  </si>
  <si>
    <t>Rayman 3: Hoodlum Havoc</t>
  </si>
  <si>
    <t>Warriors Orochi 2</t>
  </si>
  <si>
    <t>Feel the Magic XY/XX</t>
  </si>
  <si>
    <t>Psi-Ops: The Mindgate Conspiracy</t>
  </si>
  <si>
    <t>Dead Rising: Chop Till You Drop</t>
  </si>
  <si>
    <t>NASCAR 08</t>
  </si>
  <si>
    <t>Links 2004</t>
  </si>
  <si>
    <t>Majin and the Forsaken Kingdom</t>
  </si>
  <si>
    <t>Tales of Phantasia</t>
  </si>
  <si>
    <t>Monster 4x4: Masters of Metal</t>
  </si>
  <si>
    <t>Dragon Ball GT: Transformation</t>
  </si>
  <si>
    <t>Shadow Hearts</t>
  </si>
  <si>
    <t>Sacnoth</t>
  </si>
  <si>
    <t>Street Hoops</t>
  </si>
  <si>
    <t>R: Racing Evolution</t>
  </si>
  <si>
    <t>ATV Quad Power Racing 2</t>
  </si>
  <si>
    <t>Hatsune Miku: Project Diva f</t>
  </si>
  <si>
    <t>Final Fantasy VI Advance</t>
  </si>
  <si>
    <t>DeathSmiles</t>
  </si>
  <si>
    <t>Cave</t>
  </si>
  <si>
    <t>Fable: The Journey</t>
  </si>
  <si>
    <t>Bladestorm: The Hundred Years' War</t>
  </si>
  <si>
    <t>Chromehounds</t>
  </si>
  <si>
    <t>Kung Fu Chaos</t>
  </si>
  <si>
    <t>Just Add Monsters</t>
  </si>
  <si>
    <t>Surf's Up</t>
  </si>
  <si>
    <t>Assassin's Creed II: Discovery</t>
  </si>
  <si>
    <t>Mission: Impossible - Operation Surma</t>
  </si>
  <si>
    <t>Driver: Parallel Lines</t>
  </si>
  <si>
    <t>Mega Man ZX</t>
  </si>
  <si>
    <t>Backyard Wrestling 2: There Goes the Neighborhood</t>
  </si>
  <si>
    <t>Dead to Rights: Retribution</t>
  </si>
  <si>
    <t>Volatile Games</t>
  </si>
  <si>
    <t>Wild ARMs 5</t>
  </si>
  <si>
    <t>Media Vision</t>
  </si>
  <si>
    <t>NFL Blitz 20-02</t>
  </si>
  <si>
    <t>El Shaddai: Ascension of the Metatron</t>
  </si>
  <si>
    <t>Tony Hawk: Shred</t>
  </si>
  <si>
    <t>Silent Hill 2: Restless Dreams</t>
  </si>
  <si>
    <t>NES Remix</t>
  </si>
  <si>
    <t>Bass Strike</t>
  </si>
  <si>
    <t>NHL Hitz 20-03</t>
  </si>
  <si>
    <t>Medieval Moves: Deadmund's Quest</t>
  </si>
  <si>
    <t>Zindagi Games</t>
  </si>
  <si>
    <t>Mister Mosquito</t>
  </si>
  <si>
    <t>Zoom</t>
  </si>
  <si>
    <t>Virtua Fighter 5 Online</t>
  </si>
  <si>
    <t>True Crime: New York City</t>
  </si>
  <si>
    <t>Summer Heat Beach Volleyball</t>
  </si>
  <si>
    <t>Castlevania: Aria of Sorrow</t>
  </si>
  <si>
    <t>Myst III: Exile</t>
  </si>
  <si>
    <t>Presto Studios</t>
  </si>
  <si>
    <t>Shin Megami Tensei: Strange Journey</t>
  </si>
  <si>
    <t>Army of Two: The Devil's Cartel</t>
  </si>
  <si>
    <t>Patapon 3</t>
  </si>
  <si>
    <t>Ice Age: Dawn of the Dinosaurs</t>
  </si>
  <si>
    <t>Tao Feng: Fist of the Lotus</t>
  </si>
  <si>
    <t>Siren: Blood Curse</t>
  </si>
  <si>
    <t>Evil Dead: Hail to the King</t>
  </si>
  <si>
    <t>Dave Mirra Freestyle BMX: Maximum Remix</t>
  </si>
  <si>
    <t>Rock Revolution</t>
  </si>
  <si>
    <t>Zoe Mode, HB Studios Multimedia</t>
  </si>
  <si>
    <t>Athens 2004</t>
  </si>
  <si>
    <t>Pro Race Driver</t>
  </si>
  <si>
    <t>Baten Kaitos: Eternal Wings and the Lost Ocean</t>
  </si>
  <si>
    <t>Rocky: Legends</t>
  </si>
  <si>
    <t>Rockstar Toronto, Rockstar Leeds</t>
  </si>
  <si>
    <t>RalliSport Challenge 2</t>
  </si>
  <si>
    <t>Pac-Pix</t>
  </si>
  <si>
    <t>Sing Party</t>
  </si>
  <si>
    <t>RollerCoaster Tycoon 3</t>
  </si>
  <si>
    <t>WWE Road to WrestleMania X8</t>
  </si>
  <si>
    <t>Fullmetal Alchemist 2: Curse of the Crimson Elixir</t>
  </si>
  <si>
    <t>BloodRayne 2</t>
  </si>
  <si>
    <t>The Club</t>
  </si>
  <si>
    <t>Shadow of Rome</t>
  </si>
  <si>
    <t>Transformers: Cybertron Adventures</t>
  </si>
  <si>
    <t>NHL 2K11</t>
  </si>
  <si>
    <t>MotoGP</t>
  </si>
  <si>
    <t>Shadows of the Damned</t>
  </si>
  <si>
    <t>Ultimate NES Remix</t>
  </si>
  <si>
    <t>Jurassic Park: Operation Genesis</t>
  </si>
  <si>
    <t>InuYasha: Feudal Combat</t>
  </si>
  <si>
    <t>Duel Masters</t>
  </si>
  <si>
    <t>MotionSports: Adrenaline</t>
  </si>
  <si>
    <t>Ubisoft Vancouver</t>
  </si>
  <si>
    <t>NBA 07</t>
  </si>
  <si>
    <t>My Japanese Coach</t>
  </si>
  <si>
    <t>Ubisoft, Sensory Sweep</t>
  </si>
  <si>
    <t>Family Guy: Back to the Multiverse</t>
  </si>
  <si>
    <t>All-Pro Football 2K8</t>
  </si>
  <si>
    <t>Fish Tycoon</t>
  </si>
  <si>
    <t>LDW, Big Fish Games</t>
  </si>
  <si>
    <t>Batman: Return to Arkham</t>
  </si>
  <si>
    <t>Rocksteady Studios, Virtuos</t>
  </si>
  <si>
    <t>Rune: Viking Warlord</t>
  </si>
  <si>
    <t>Panzer Dragoon Orta</t>
  </si>
  <si>
    <t>Smilebit</t>
  </si>
  <si>
    <t>America's Test Kitchen: Let's Get Cooking</t>
  </si>
  <si>
    <t>Suikoden Tierkreis</t>
  </si>
  <si>
    <t>Superman Returns</t>
  </si>
  <si>
    <t>Shin Megami Tensei: Devil Survivor</t>
  </si>
  <si>
    <t>Tearaway Unfolded</t>
  </si>
  <si>
    <t>MLB SlugFest 2006</t>
  </si>
  <si>
    <t>Blue Shift</t>
  </si>
  <si>
    <t>Etrian Odyssey II: Heroes of Lagaard</t>
  </si>
  <si>
    <t>Deadly Premonition</t>
  </si>
  <si>
    <t>Ford Racing 3</t>
  </si>
  <si>
    <t>Razorworks Studios</t>
  </si>
  <si>
    <t>The Adventures of Tintin: The Game</t>
  </si>
  <si>
    <t>Dragon Ball Z: Tenkaichi Tag Team</t>
  </si>
  <si>
    <t>Etrian Odyssey Untold: The Millennium Girl</t>
  </si>
  <si>
    <t>Final Fantasy V Advance</t>
  </si>
  <si>
    <t>Dynasty Warriors 7: Xtreme Legends</t>
  </si>
  <si>
    <t>Naruto: Ultimate Ninja Heroes</t>
  </si>
  <si>
    <t>Rovio Mobile, Rovio Entertainment</t>
  </si>
  <si>
    <t>Major League Baseball 2K9</t>
  </si>
  <si>
    <t>Battlestations: Midway</t>
  </si>
  <si>
    <t>Evolution Skateboarding</t>
  </si>
  <si>
    <t>Treyarch, Shaba Games</t>
  </si>
  <si>
    <t>Legaia 2: Duel Saga</t>
  </si>
  <si>
    <t>Prokion</t>
  </si>
  <si>
    <t>ExciteBots: Trick Racing</t>
  </si>
  <si>
    <t>Oddworld: Stranger's Wrath</t>
  </si>
  <si>
    <t>King of Fighters: Maximum Impact</t>
  </si>
  <si>
    <t>Atelier Ayesha: The Alchemist of Dusk</t>
  </si>
  <si>
    <t>Battleborn</t>
  </si>
  <si>
    <t>Drakan: The Ancients' Gates</t>
  </si>
  <si>
    <t>Tokyo Jungle</t>
  </si>
  <si>
    <t>Crispy's</t>
  </si>
  <si>
    <t>Resident Evil: Deadly Silence</t>
  </si>
  <si>
    <t>Legendary</t>
  </si>
  <si>
    <t>Rayman DS</t>
  </si>
  <si>
    <t>DC Studios</t>
  </si>
  <si>
    <t>MTX Mototrax</t>
  </si>
  <si>
    <t>Left Field Productions</t>
  </si>
  <si>
    <t>NBA ShootOut 2004</t>
  </si>
  <si>
    <t>Nancy Drew: The Mystery of the Clue Bender Society</t>
  </si>
  <si>
    <t>Gorilla Systems</t>
  </si>
  <si>
    <t>Castlevania: Harmony of Dissonance</t>
  </si>
  <si>
    <t>Formula One 2001</t>
  </si>
  <si>
    <t>Baldur's Gate: Dark Alliance II</t>
  </si>
  <si>
    <t>Black Isle Studios</t>
  </si>
  <si>
    <t>Polarium</t>
  </si>
  <si>
    <t>Mitchell</t>
  </si>
  <si>
    <t>Super Street Fighter II: Turbo Revival</t>
  </si>
  <si>
    <t>Metroid Prime Pinball</t>
  </si>
  <si>
    <t>Bomberman Generation</t>
  </si>
  <si>
    <t>Bugbear</t>
  </si>
  <si>
    <t>Surfing H3O</t>
  </si>
  <si>
    <t>NASCAR 09</t>
  </si>
  <si>
    <t>Game of Thrones</t>
  </si>
  <si>
    <t>Cyanide, Cyanide Studios</t>
  </si>
  <si>
    <t>Silent Hunter 5: Battle of the Atlantic</t>
  </si>
  <si>
    <t>Amped 2</t>
  </si>
  <si>
    <t>NHL 08</t>
  </si>
  <si>
    <t>Dead or Alive Xtreme 2</t>
  </si>
  <si>
    <t>PlayStation VR Worlds</t>
  </si>
  <si>
    <t>Sony Interactive Entertainment</t>
  </si>
  <si>
    <t>Hunted: The Demon's Forge</t>
  </si>
  <si>
    <t>InXile Entertainment</t>
  </si>
  <si>
    <t>Men of Valor</t>
  </si>
  <si>
    <t>Medal of Honor European Assault</t>
  </si>
  <si>
    <t>Billy Hatcher and the Giant Egg</t>
  </si>
  <si>
    <t>WipEout Fusion</t>
  </si>
  <si>
    <t>Prison Break: The Conspiracy</t>
  </si>
  <si>
    <t>ZootFly</t>
  </si>
  <si>
    <t>Anno 2205</t>
  </si>
  <si>
    <t>Ultimate Fighting Championship</t>
  </si>
  <si>
    <t>Southend Interactive</t>
  </si>
  <si>
    <t>MotoGP '07</t>
  </si>
  <si>
    <t>The Mummy: Tomb of the Dragon Emperor</t>
  </si>
  <si>
    <t>The Bureau: XCOM Declassified</t>
  </si>
  <si>
    <t>World Series Baseball 2K3</t>
  </si>
  <si>
    <t>Amaze</t>
  </si>
  <si>
    <t>The Outfit</t>
  </si>
  <si>
    <t>Don King Presents: Prizefighter</t>
  </si>
  <si>
    <t>Devil Kings</t>
  </si>
  <si>
    <t>Spider-Man: Edge of Time</t>
  </si>
  <si>
    <t>L.A. Noire: The Complete Edition</t>
  </si>
  <si>
    <t>America's Army: Rise of a Soldier</t>
  </si>
  <si>
    <t>Pirates of the Caribbean: The Legend of Jack Sparrow</t>
  </si>
  <si>
    <t>Armored Core 4</t>
  </si>
  <si>
    <t>X-Men Origins: Wolverine</t>
  </si>
  <si>
    <t>Disgaea 2: Dark Hero Days</t>
  </si>
  <si>
    <t>Final Fantasy XI: Chains of Promathia</t>
  </si>
  <si>
    <t>TV Superstars</t>
  </si>
  <si>
    <t>Sid Meier's Civilization VI</t>
  </si>
  <si>
    <t>NBA Courtside 2002</t>
  </si>
  <si>
    <t>Digimon World: Data Squad</t>
  </si>
  <si>
    <t>Bec</t>
  </si>
  <si>
    <t>Io Interactive, Nixxes Software</t>
  </si>
  <si>
    <t>Stella Glow</t>
  </si>
  <si>
    <t>Far Cry Instincts Predator</t>
  </si>
  <si>
    <t>Onechanbara Z2: Chaos</t>
  </si>
  <si>
    <t>Tamsoft, D3Publisher</t>
  </si>
  <si>
    <t>MLB</t>
  </si>
  <si>
    <t>Britney's Dance Beat</t>
  </si>
  <si>
    <t>Metro Graphics</t>
  </si>
  <si>
    <t>Vexx</t>
  </si>
  <si>
    <t>Samurai Warriors 4</t>
  </si>
  <si>
    <t>Ace Combat: Assault Horizon Legacy</t>
  </si>
  <si>
    <t>TimeSplitters: Future Perfect</t>
  </si>
  <si>
    <t>Dynasty Warriors Next</t>
  </si>
  <si>
    <t>Genma Onimusha</t>
  </si>
  <si>
    <t>DK: King of Swing</t>
  </si>
  <si>
    <t>Percy Jackson and the Olympians: The Lightning Thief</t>
  </si>
  <si>
    <t>Super Monkey Ball Deluxe</t>
  </si>
  <si>
    <t>Dancing With The Stars</t>
  </si>
  <si>
    <t>Total War: Attila</t>
  </si>
  <si>
    <t>Azurik: Rise of Perathia</t>
  </si>
  <si>
    <t>Harvest Moon: Another Wonderful Life</t>
  </si>
  <si>
    <t>Final Fantasy Fables: Chocobo Tales</t>
  </si>
  <si>
    <t>NCAA College Basketball 2K3</t>
  </si>
  <si>
    <t>Tony Hawk's American Sk8land</t>
  </si>
  <si>
    <t>Valhalla Knights</t>
  </si>
  <si>
    <t>Etrian Mystery Dungeon</t>
  </si>
  <si>
    <t>Zumba Fitness: World Party</t>
  </si>
  <si>
    <t>Luminous Arc</t>
  </si>
  <si>
    <t>Grand Steal Auto</t>
  </si>
  <si>
    <t>Avalon Code</t>
  </si>
  <si>
    <t>Matrix Software, Marvelous Entertainment</t>
  </si>
  <si>
    <t>Dreamcast Collection</t>
  </si>
  <si>
    <t>Resident Evil Archives: Resident Evil Zero</t>
  </si>
  <si>
    <t>My Street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</si>
  <si>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</si>
  <si>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</si>
  <si>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</si>
  <si>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</si>
  <si>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</si>
  <si>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</si>
  <si>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The Testament of Sherlock Holmes</t>
  </si>
  <si>
    <t>Frogwares</t>
  </si>
  <si>
    <t>NBA Live 14</t>
  </si>
  <si>
    <t>G.I. Joe: The Rise of Cobra</t>
  </si>
  <si>
    <t>Pure Futbol</t>
  </si>
  <si>
    <t>Afro Samurai</t>
  </si>
  <si>
    <t>Ar tonelico Qoga: Knell of Ar Ciel</t>
  </si>
  <si>
    <t>Broken Sword: Shadow of the Templars - The Director's Cut</t>
  </si>
  <si>
    <t>Revolution Software</t>
  </si>
  <si>
    <t>Birds of Steel</t>
  </si>
  <si>
    <t>Karaoke Revolution Volume 2</t>
  </si>
  <si>
    <t>Disney's A Christmas Carol</t>
  </si>
  <si>
    <t>NBA Live 15</t>
  </si>
  <si>
    <t>Buffy the Vampire Slayer</t>
  </si>
  <si>
    <t>Sands of Destruction</t>
  </si>
  <si>
    <t>Viva Pinata: Party Animals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</si>
  <si>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</si>
  <si>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</si>
  <si>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</si>
  <si>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</si>
  <si>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</si>
  <si>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Falcom</t>
  </si>
  <si>
    <t>Jeremy McGrath Supercross World</t>
  </si>
  <si>
    <t>Meteos</t>
  </si>
  <si>
    <t>Star Wars Jedi Knight II: Jedi Outcast</t>
  </si>
  <si>
    <t>ESPN NHL Hockey</t>
  </si>
  <si>
    <t>DiRT Showdown</t>
  </si>
  <si>
    <t>XCOM 2</t>
  </si>
  <si>
    <t>Cross Edge</t>
  </si>
  <si>
    <t>Compile Heart</t>
  </si>
  <si>
    <t>The Lord of the Rings: Aragorn's Quest</t>
  </si>
  <si>
    <t>Mafia</t>
  </si>
  <si>
    <t>Illusion Softworks</t>
  </si>
  <si>
    <t>Grand Slam Tennis 2</t>
  </si>
  <si>
    <t>Airblade</t>
  </si>
  <si>
    <t>Carnival Island</t>
  </si>
  <si>
    <t>Magic Pixel Games</t>
  </si>
  <si>
    <t>Genji: Dawn of the Samurai</t>
  </si>
  <si>
    <t>The Italian Job</t>
  </si>
  <si>
    <t>TrackMania: Build to Race</t>
  </si>
  <si>
    <t>Ultimate Band</t>
  </si>
  <si>
    <t>Soldier of Fortune II: Double Helix</t>
  </si>
  <si>
    <t>Gratuitous Games</t>
  </si>
  <si>
    <t>Lunar Knights</t>
  </si>
  <si>
    <t>Final Fantasy XI: Treasures of Aht Urhgan</t>
  </si>
  <si>
    <t>Transformers: Devastation</t>
  </si>
  <si>
    <t>BlowOut</t>
  </si>
  <si>
    <t>NFL Blitz Pro</t>
  </si>
  <si>
    <t>Disgaea: Afternoon of Darkness</t>
  </si>
  <si>
    <t>Toukiden Kiwami</t>
  </si>
  <si>
    <t>Rune Factory: Tides of Destiny</t>
  </si>
  <si>
    <t>Lumines: Electronic Symphony</t>
  </si>
  <si>
    <t>The Polar Express</t>
  </si>
  <si>
    <t>Blue Tongue</t>
  </si>
  <si>
    <t>Valhalla Knights 2</t>
  </si>
  <si>
    <t>K2</t>
  </si>
  <si>
    <t>NBA ShootOut 2003</t>
  </si>
  <si>
    <t>Killer is Dead</t>
  </si>
  <si>
    <t>Legion: The Legend of Excalibur</t>
  </si>
  <si>
    <t>Spartan: Total Warrior</t>
  </si>
  <si>
    <t>Justice League Heroes</t>
  </si>
  <si>
    <t>Snowblind Studios</t>
  </si>
  <si>
    <t>Whirl Tour</t>
  </si>
  <si>
    <t>NBA Street: Showdown</t>
  </si>
  <si>
    <t>Skies of Arcadia Legends</t>
  </si>
  <si>
    <t>Breath of Fire</t>
  </si>
  <si>
    <t>Risen 2: Dark Waters</t>
  </si>
  <si>
    <t>Piranha Bytes</t>
  </si>
  <si>
    <t>Hamtaro: Ham-Ham Games</t>
  </si>
  <si>
    <t>Alphadream Corporation</t>
  </si>
  <si>
    <t>Soul Sacrifice Delta</t>
  </si>
  <si>
    <t>Spirit Camera: The Cursed Memoir</t>
  </si>
  <si>
    <t>Tecmo Koei Games</t>
  </si>
  <si>
    <t>Galactic Wrestling: Featuring Ultimate Muscle</t>
  </si>
  <si>
    <t>FaceBreaker K.O. Party</t>
  </si>
  <si>
    <t>Dino Stalker</t>
  </si>
  <si>
    <t>Mega Man Zero 3</t>
  </si>
  <si>
    <t>Super Swing Golf</t>
  </si>
  <si>
    <t>Tecmo, Ntreev Soft</t>
  </si>
  <si>
    <t>Luminous Arc 2</t>
  </si>
  <si>
    <t>Tony Hawk's Downhill Jam</t>
  </si>
  <si>
    <t>Age of Empires: The Age of Kings</t>
  </si>
  <si>
    <t>MotoGP 09/10</t>
  </si>
  <si>
    <t>Monumental Games</t>
  </si>
  <si>
    <t>Dinosaur King</t>
  </si>
  <si>
    <t>Climax Entertainment</t>
  </si>
  <si>
    <t>The Sims 4: Get Together</t>
  </si>
  <si>
    <t>Viewtiful Joe 2</t>
  </si>
  <si>
    <t>Touch the Dead</t>
  </si>
  <si>
    <t>Secret Stash Games</t>
  </si>
  <si>
    <t>Shellshock: Nam '67</t>
  </si>
  <si>
    <t>Magna Carta: Tears of Blood</t>
  </si>
  <si>
    <t>SoftMax</t>
  </si>
  <si>
    <t>Pinball Hall of Fame: The Williams Collection</t>
  </si>
  <si>
    <t>Aliens vs Predator: Requiem</t>
  </si>
  <si>
    <t>Asphalt: Injection</t>
  </si>
  <si>
    <t>NBA Live 09 All-Play</t>
  </si>
  <si>
    <t>NFL Quarterback Club 2002</t>
  </si>
  <si>
    <t>NCAA Basketball 09</t>
  </si>
  <si>
    <t>Shin Megami Tensei: Persona</t>
  </si>
  <si>
    <t>Growlanser: Heritage of War</t>
  </si>
  <si>
    <t>Career Soft</t>
  </si>
  <si>
    <t>Rugby 2004</t>
  </si>
  <si>
    <t>Deadly Creatures</t>
  </si>
  <si>
    <t>Art</t>
  </si>
  <si>
    <t>Full Auto</t>
  </si>
  <si>
    <t>Pseudo Interactive</t>
  </si>
  <si>
    <t>Herdy Gerdy</t>
  </si>
  <si>
    <t>Afrika</t>
  </si>
  <si>
    <t>Rhino Studios</t>
  </si>
  <si>
    <t>Over G Fighters</t>
  </si>
  <si>
    <t>Hot Shots Tennis: Get a Grip</t>
  </si>
  <si>
    <t>The Dukes of Hazzard: Return of the General Lee</t>
  </si>
  <si>
    <t>Crash 'N' Burn</t>
  </si>
  <si>
    <t>NBA</t>
  </si>
  <si>
    <t>College Hoops 2K7</t>
  </si>
  <si>
    <t>The Bard's Tale</t>
  </si>
  <si>
    <t>Conflict Zone</t>
  </si>
  <si>
    <t>MASA Group</t>
  </si>
  <si>
    <t>Code Name: S.T.E.A.M.</t>
  </si>
  <si>
    <t>Hannah Montana: The Movie</t>
  </si>
  <si>
    <t>Tenchu: Return From Darkness</t>
  </si>
  <si>
    <t>World Poker Tour</t>
  </si>
  <si>
    <t>Coresoft</t>
  </si>
  <si>
    <t>Neo Contra</t>
  </si>
  <si>
    <t>MVP Baseball</t>
  </si>
  <si>
    <t>Quake III: Revolution</t>
  </si>
  <si>
    <t>Pac-Man World 3</t>
  </si>
  <si>
    <t>50 Cent: Blood on the Sand</t>
  </si>
  <si>
    <t>Swordfish Studios</t>
  </si>
  <si>
    <t>Dragon Ball: Fusions</t>
  </si>
  <si>
    <t>HBO Boxing</t>
  </si>
  <si>
    <t>Osiris Studios</t>
  </si>
  <si>
    <t>Disgaea D2: A Brighter Darkness</t>
  </si>
  <si>
    <t>Maximo vs Army of Zin</t>
  </si>
  <si>
    <t>Summoner 2</t>
  </si>
  <si>
    <t>Shadow of Destiny</t>
  </si>
  <si>
    <t>Ninja Gaiden: Dragon Sword</t>
  </si>
  <si>
    <t>Danganronpa Another Episode: Ultra Despair Girls</t>
  </si>
  <si>
    <t>Cursed Mountain</t>
  </si>
  <si>
    <t>Deep Silver, Sproing Interactive Media, Sproing</t>
  </si>
  <si>
    <t>Age of Empires: Mythologies</t>
  </si>
  <si>
    <t>Heroes of Ruin</t>
  </si>
  <si>
    <t>A Boy and His Blob</t>
  </si>
  <si>
    <t>Baja: Edge of Control</t>
  </si>
  <si>
    <t>2XL Games</t>
  </si>
  <si>
    <t>Deus Ex: The Conspiracy</t>
  </si>
  <si>
    <t>Unreal II: The Awakening</t>
  </si>
  <si>
    <t>Rumble Racing</t>
  </si>
  <si>
    <t>Vampire Rain</t>
  </si>
  <si>
    <t>JSRF: Jet Set Radio Future</t>
  </si>
  <si>
    <t>Hitman: HD Trilogy</t>
  </si>
  <si>
    <t>J Stars Victory Vs.</t>
  </si>
  <si>
    <t>de Blob 2</t>
  </si>
  <si>
    <t>ESPN Winter X Games: Snowboarding 2002</t>
  </si>
  <si>
    <t>Final Fantasy Fables: Chocobo's Dungeon</t>
  </si>
  <si>
    <t>Project: Snowblind</t>
  </si>
  <si>
    <t>You Don't Know Jack</t>
  </si>
  <si>
    <t>Jellyvision, Iron Galaxy Studios</t>
  </si>
  <si>
    <t>Mortal Kombat: Special Forces</t>
  </si>
  <si>
    <t>Mega Man Legacy Collection</t>
  </si>
  <si>
    <t>The Last Airbender</t>
  </si>
  <si>
    <t>Evil Dead: Regeneration</t>
  </si>
  <si>
    <t>Cranky Pants Games</t>
  </si>
  <si>
    <t>Tiger Woods PGA Tour</t>
  </si>
  <si>
    <t>NHL 2K3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</si>
  <si>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</si>
  <si>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</si>
  <si>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</si>
  <si>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</si>
  <si>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</si>
  <si>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</si>
  <si>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</si>
  <si>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</si>
  <si>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Takara</t>
  </si>
  <si>
    <t>Power Rangers: Wild Force</t>
  </si>
  <si>
    <t>Tenchu: Shadow Assassins</t>
  </si>
  <si>
    <t>Lost Planet 3</t>
  </si>
  <si>
    <t>Beyblade G-Revolution</t>
  </si>
  <si>
    <t>Capcom Fighting Evolution</t>
  </si>
  <si>
    <t>Assassin's Creed The Ezio Collection</t>
  </si>
  <si>
    <t>Sanzaru Games, Sanzaru Games, Inc.</t>
  </si>
  <si>
    <t>Anarchy Reigns</t>
  </si>
  <si>
    <t>Mobile Suit Gundam: Crossfire</t>
  </si>
  <si>
    <t>Suikoden Tactics</t>
  </si>
  <si>
    <t>Phantasy Star Online</t>
  </si>
  <si>
    <t>Crazy Taxi 3: High Roller</t>
  </si>
  <si>
    <t>Hitmaker</t>
  </si>
  <si>
    <t>The King of Fighters Collection: The Orochi Saga</t>
  </si>
  <si>
    <t>Disney's Planes</t>
  </si>
  <si>
    <t>Behaviour Interactive</t>
  </si>
  <si>
    <t>MLB SlugFest 20-03</t>
  </si>
  <si>
    <t>The Con</t>
  </si>
  <si>
    <t>SCEA, Think and Feel</t>
  </si>
  <si>
    <t>Pitfall: The Lost Expedition</t>
  </si>
  <si>
    <t>Enchanted Arms</t>
  </si>
  <si>
    <t>The Witch and the Hundred Knight</t>
  </si>
  <si>
    <t>Dragon Ball Z: Harukanaru Densetsu</t>
  </si>
  <si>
    <t>Harvest Moon: More Friends of Mineral Town</t>
  </si>
  <si>
    <t>Dark Messiah of Might and Magic Elements</t>
  </si>
  <si>
    <t>Ubisoft Annecy</t>
  </si>
  <si>
    <t>Planet 51</t>
  </si>
  <si>
    <t>Pyro Studios</t>
  </si>
  <si>
    <t>Dead to Rights II</t>
  </si>
  <si>
    <t>WideScreen Games</t>
  </si>
  <si>
    <t>Kung Fu Rider</t>
  </si>
  <si>
    <t>Odin Sphere: Leifthrasir</t>
  </si>
  <si>
    <t>Body and Brain Connection</t>
  </si>
  <si>
    <t>Dragon Ball: Revenge of King Piccolo</t>
  </si>
  <si>
    <t>Omega Force, Koei Canada</t>
  </si>
  <si>
    <t>Monster Jam</t>
  </si>
  <si>
    <t>Torus Games</t>
  </si>
  <si>
    <t>Infinite Space</t>
  </si>
  <si>
    <t>IHRA Drag Racing 2004</t>
  </si>
  <si>
    <t>Tekken 3D: Prime Edition</t>
  </si>
  <si>
    <t>Apache: Air Assault</t>
  </si>
  <si>
    <t>Ridge Racer 6</t>
  </si>
  <si>
    <t>Teenage Mutant Ninja Turtles 3: Mutant Nightmare</t>
  </si>
  <si>
    <t>Gladius</t>
  </si>
  <si>
    <t>Earth Defense Force: Insect Armageddon</t>
  </si>
  <si>
    <t>Big Sky Software</t>
  </si>
  <si>
    <t>Taiko Drum Master</t>
  </si>
  <si>
    <t>Dungeon Hunter Alliance</t>
  </si>
  <si>
    <t>Forgotten Realms: Demon Stone</t>
  </si>
  <si>
    <t>Soldier of Fortune: Payback</t>
  </si>
  <si>
    <t>Cauldron Ltd.</t>
  </si>
  <si>
    <t>Silent Hill: Book of Memories</t>
  </si>
  <si>
    <t>Playboy: The Mansion</t>
  </si>
  <si>
    <t>Bleach: The 3rd Phantom</t>
  </si>
  <si>
    <t>Sega, Tom Create</t>
  </si>
  <si>
    <t>Untold Legends: Dark Kingdom</t>
  </si>
  <si>
    <t>Predator: Concrete Jungle</t>
  </si>
  <si>
    <t>Solatorobo: Red the Hunter</t>
  </si>
  <si>
    <t>NHL FaceOff 2001</t>
  </si>
  <si>
    <t>Castlevania: Lords of Shadow 2</t>
  </si>
  <si>
    <t>Way of the Samurai 4</t>
  </si>
  <si>
    <t>The King of Fighters XI</t>
  </si>
  <si>
    <t>Tom Clancy's Splinter Cell: Essentials</t>
  </si>
  <si>
    <t>Family Guy</t>
  </si>
  <si>
    <t>Sniper Elite</t>
  </si>
  <si>
    <t>Breath of Fire II</t>
  </si>
  <si>
    <t>No More Heroes: Heroes' Paradise</t>
  </si>
  <si>
    <t>FeelPlus</t>
  </si>
  <si>
    <t>Captain America: Super Soldier</t>
  </si>
  <si>
    <t>NCAA Final Four 2003</t>
  </si>
  <si>
    <t>Bound By Flame</t>
  </si>
  <si>
    <t>Spiders</t>
  </si>
  <si>
    <t>Spectrobes: Origins</t>
  </si>
  <si>
    <t>DanceMasters</t>
  </si>
  <si>
    <t>GCP1</t>
  </si>
  <si>
    <t>Breath of Fire: Dragon Quarter</t>
  </si>
  <si>
    <t>Shiren the Wanderer</t>
  </si>
  <si>
    <t>Spore Hero Arena</t>
  </si>
  <si>
    <t>Disney's Magical Mirror Starring Mickey Mouse</t>
  </si>
  <si>
    <t>Conflict: Denied Ops</t>
  </si>
  <si>
    <t>Pivotal Games</t>
  </si>
  <si>
    <t>Mace Griffin: Bounty Hunter</t>
  </si>
  <si>
    <t>Final Fantasy XI</t>
  </si>
  <si>
    <t>Phoenix Games Studio</t>
  </si>
  <si>
    <t>Fighter Within</t>
  </si>
  <si>
    <t>Aliens versus Predator: Extinction</t>
  </si>
  <si>
    <t>Zono Inc.</t>
  </si>
  <si>
    <t>Shrek: Forever After</t>
  </si>
  <si>
    <t>NHL Hitz Pro</t>
  </si>
  <si>
    <t>Space Invaders Extreme 2</t>
  </si>
  <si>
    <t>Quantum Theory</t>
  </si>
  <si>
    <t>Keen Games</t>
  </si>
  <si>
    <t>Activision, FreeStyleGames</t>
  </si>
  <si>
    <t>Frequency</t>
  </si>
  <si>
    <t>Dynasty Warriors 8: Empires</t>
  </si>
  <si>
    <t>Software Creations</t>
  </si>
  <si>
    <t>SpongeBob SquigglePants 3D</t>
  </si>
  <si>
    <t>Sudeki</t>
  </si>
  <si>
    <t>Arc Rise Fantasia</t>
  </si>
  <si>
    <t>Naruto: Ninja Destiny</t>
  </si>
  <si>
    <t>Takara Tomy</t>
  </si>
  <si>
    <t>FaceBreaker</t>
  </si>
  <si>
    <t>Conflict: Global Terror</t>
  </si>
  <si>
    <t>Artificial Mind and Movement, EA Redwood Shores</t>
  </si>
  <si>
    <t>Santa Cruz Games</t>
  </si>
  <si>
    <t>Death Jr.</t>
  </si>
  <si>
    <t>Phantasy Star Universe</t>
  </si>
  <si>
    <t>Gungrave</t>
  </si>
  <si>
    <t>Seta Corporation</t>
  </si>
  <si>
    <t>Transworld Surf</t>
  </si>
  <si>
    <t>Tenchu: Fatal Shadows</t>
  </si>
  <si>
    <t>Metro: Last Light</t>
  </si>
  <si>
    <t>Armored Core: For Answer</t>
  </si>
  <si>
    <t>The Legend of Heroes: Trails of Cold Steel II</t>
  </si>
  <si>
    <t>Rise of the Kasai</t>
  </si>
  <si>
    <t>BottleRocket Entertainment</t>
  </si>
  <si>
    <t>Risen</t>
  </si>
  <si>
    <t>Nostalgia</t>
  </si>
  <si>
    <t>Chibi-Robo! Park Patrol</t>
  </si>
  <si>
    <t>Skip Ltd.</t>
  </si>
  <si>
    <t>One Piece: Unlimited Adventure</t>
  </si>
  <si>
    <t>Shaun White Skateboarding</t>
  </si>
  <si>
    <t>Robin Hood: Defender of the Crown</t>
  </si>
  <si>
    <t>Cinemaware</t>
  </si>
  <si>
    <t>Sega GT 2002</t>
  </si>
  <si>
    <t>Ty the Tasmanian Tiger 3: Night of the Quinkan</t>
  </si>
  <si>
    <t>Samurai Warriors 2: Empires</t>
  </si>
  <si>
    <t>Dance Central: Spotlight</t>
  </si>
  <si>
    <t>Warriors: Legends of Troy</t>
  </si>
  <si>
    <t>Tecmo Koei Canada</t>
  </si>
  <si>
    <t>La Pucelle: Tactics</t>
  </si>
  <si>
    <t>NBA Ballers: Chosen One</t>
  </si>
  <si>
    <t>Disney's Meet the Robinsons</t>
  </si>
  <si>
    <t>Buena Vista Games</t>
  </si>
  <si>
    <t>Sword Art Online: Hollow Realization</t>
  </si>
  <si>
    <t>The Lord of the Rings: War in the North</t>
  </si>
  <si>
    <t>Rango: The Video Game</t>
  </si>
  <si>
    <t>Fairy Fencer F</t>
  </si>
  <si>
    <t>Phantasy Star Online Ver. 2</t>
  </si>
  <si>
    <t>Fight Club</t>
  </si>
  <si>
    <t>Samurai Warriors: State of War</t>
  </si>
  <si>
    <t>Dragon Blade: Wrath of Fire</t>
  </si>
  <si>
    <t>The Munchables</t>
  </si>
  <si>
    <t>Close Combat: First to Fight</t>
  </si>
  <si>
    <t>Indiana Jones and the Emperor's Tomb</t>
  </si>
  <si>
    <t>Buffy the Vampire Slayer: Chaos Bleeds</t>
  </si>
  <si>
    <t>Heavy Fire: Afghanistan</t>
  </si>
  <si>
    <t>Teyon</t>
  </si>
  <si>
    <t>Siren</t>
  </si>
  <si>
    <t>Shape Up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</si>
  <si>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</si>
  <si>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</si>
  <si>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</si>
  <si>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</si>
  <si>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</si>
  <si>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</si>
  <si>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CSI: Fatal Conspiracy</t>
  </si>
  <si>
    <t>Telltale Games</t>
  </si>
  <si>
    <t>Syndicate</t>
  </si>
  <si>
    <t>Zumba Fitness Rush</t>
  </si>
  <si>
    <t>Majesco Games, Majesco</t>
  </si>
  <si>
    <t>Call of Juarez</t>
  </si>
  <si>
    <t>Bloody Roar: Primal Fury</t>
  </si>
  <si>
    <t>Eighting/Raizing</t>
  </si>
  <si>
    <t>Saint Seiya: Soldiers' Soul</t>
  </si>
  <si>
    <t>LEGO Harry Potter: Years 5-7</t>
  </si>
  <si>
    <t>Corpse Party: Blood Drive</t>
  </si>
  <si>
    <t>5pb</t>
  </si>
  <si>
    <t>Hydravision</t>
  </si>
  <si>
    <t>Mega Man X: Command Mission</t>
  </si>
  <si>
    <t>FUN Labs</t>
  </si>
  <si>
    <t>Senran Kagura: Estival Versus</t>
  </si>
  <si>
    <t>Marvelous Inc.</t>
  </si>
  <si>
    <t>GRID Autosport</t>
  </si>
  <si>
    <t>Half-Minute Hero</t>
  </si>
  <si>
    <t>World of Outlaws: Sprint Cars</t>
  </si>
  <si>
    <t>Big Ant Studios</t>
  </si>
  <si>
    <t>Ben 10 Ultimate Alien: Cosmic Destruction</t>
  </si>
  <si>
    <t>SoulCalibur Legends</t>
  </si>
  <si>
    <t>Backbone Emeryville</t>
  </si>
  <si>
    <t>Commandos 2: Men of Courage</t>
  </si>
  <si>
    <t>Trinity Universe</t>
  </si>
  <si>
    <t>Gust, Idea Factory</t>
  </si>
  <si>
    <t>Ball Breakers</t>
  </si>
  <si>
    <t>Lost Toys</t>
  </si>
  <si>
    <t>Splatterhouse</t>
  </si>
  <si>
    <t>EyeToy: Groove</t>
  </si>
  <si>
    <t>Armored Core: Last Raven</t>
  </si>
  <si>
    <t>K-1 World Grand Prix</t>
  </si>
  <si>
    <t>Naruto Shippuden: Dragon Blade Chronicles</t>
  </si>
  <si>
    <t>Eighting, Takara Tomy</t>
  </si>
  <si>
    <t>Full Auto 2: Battlelines</t>
  </si>
  <si>
    <t>College Hoops 2K8</t>
  </si>
  <si>
    <t>Koei Tecmo Games</t>
  </si>
  <si>
    <t>MindJack</t>
  </si>
  <si>
    <t>NBA Live 16</t>
  </si>
  <si>
    <t>The Suffering: Ties That Bind</t>
  </si>
  <si>
    <t>EyeToy: Kinetic</t>
  </si>
  <si>
    <t>Project Spark</t>
  </si>
  <si>
    <t>Rapala Fishing Frenzy 2009</t>
  </si>
  <si>
    <t>Namco Bandai Games, Cellius</t>
  </si>
  <si>
    <t>Smash Court Tennis Pro Tournament</t>
  </si>
  <si>
    <t>Race Pro</t>
  </si>
  <si>
    <t>SimBin</t>
  </si>
  <si>
    <t>NBA Inside Drive 2004</t>
  </si>
  <si>
    <t>Gretzky NHL 2005</t>
  </si>
  <si>
    <t>Swingin' Ape</t>
  </si>
  <si>
    <t>NHL 2K9</t>
  </si>
  <si>
    <t>Disney's Atlantis: The Lost Empire</t>
  </si>
  <si>
    <t>Stormrise</t>
  </si>
  <si>
    <t>PlayStation Move Heroes</t>
  </si>
  <si>
    <t>RoadKill</t>
  </si>
  <si>
    <t>Top Spin 2</t>
  </si>
  <si>
    <t>Danganronpa 2: Goodbye Despair</t>
  </si>
  <si>
    <t>Thief: Deadly Shadows</t>
  </si>
  <si>
    <t>MotoGP 10/11</t>
  </si>
  <si>
    <t>NBA 09: The Inside</t>
  </si>
  <si>
    <t>Mercury Meltdown Revolution</t>
  </si>
  <si>
    <t>Let's TAP</t>
  </si>
  <si>
    <t>Professor Heinz Wolff's Gravity</t>
  </si>
  <si>
    <t>Gallop Racer 2001</t>
  </si>
  <si>
    <t>Hellboy: The Science of Evil</t>
  </si>
  <si>
    <t>Catwoman</t>
  </si>
  <si>
    <t>Beat Down: Fists of Vengeance</t>
  </si>
  <si>
    <t>Terminator 3: The Redemption</t>
  </si>
  <si>
    <t>Bladestorm: Nightmare</t>
  </si>
  <si>
    <t>World Tour Soccer 2006</t>
  </si>
  <si>
    <t>Disney Golf</t>
  </si>
  <si>
    <t>T&amp;E Soft</t>
  </si>
  <si>
    <t>Fuzion Frenzy 2</t>
  </si>
  <si>
    <t>Demon Gaze</t>
  </si>
  <si>
    <t>Experience Inc.</t>
  </si>
  <si>
    <t>Mega Man Network Transmission</t>
  </si>
  <si>
    <t>RC Revenge Pro</t>
  </si>
  <si>
    <t>Time and Eternity</t>
  </si>
  <si>
    <t>Lost Kingdoms</t>
  </si>
  <si>
    <t>Pursuit Force: Extreme Justice</t>
  </si>
  <si>
    <t>Ridge Racer Unbounded</t>
  </si>
  <si>
    <t>Mobile Suit Gundam: Extreme VS Force</t>
  </si>
  <si>
    <t>NASCAR '14</t>
  </si>
  <si>
    <t>Green Lantern: Rise of the Manhunters</t>
  </si>
  <si>
    <t>Naval Assault: The Killing Tide</t>
  </si>
  <si>
    <t>Artech Studios</t>
  </si>
  <si>
    <t>Sega Superstars</t>
  </si>
  <si>
    <t>Bomberman Land</t>
  </si>
  <si>
    <t>Midway Arcade Treasures</t>
  </si>
  <si>
    <t>Cubivore: Survival of the Fittest</t>
  </si>
  <si>
    <t>7th Dragon III Code: VFD</t>
  </si>
  <si>
    <t>Blood Bowl</t>
  </si>
  <si>
    <t>Cyanide</t>
  </si>
  <si>
    <t>Taz Wanted</t>
  </si>
  <si>
    <t>Sid Meier's Civilization IV</t>
  </si>
  <si>
    <t>Zoo Keeper</t>
  </si>
  <si>
    <t>Buddiez, Inc.</t>
  </si>
  <si>
    <t>Pursuit Force</t>
  </si>
  <si>
    <t>Star Wars: Super Bombad Racing</t>
  </si>
  <si>
    <t>Lucas Learning</t>
  </si>
  <si>
    <t>World Tour Soccer 2005</t>
  </si>
  <si>
    <t>ESPN College Hoops</t>
  </si>
  <si>
    <t>Dengeki Bunko Fighting Climax</t>
  </si>
  <si>
    <t>Sega, French-Bread</t>
  </si>
  <si>
    <t>Leisure Suit Larry: Box Office Bust</t>
  </si>
  <si>
    <t>Kya: Dark Lineage</t>
  </si>
  <si>
    <t>Guilty Gear Judgment</t>
  </si>
  <si>
    <t>NCAA Football 09 All-Play</t>
  </si>
  <si>
    <t>Doctor Lautrec and the Forgotten Knights</t>
  </si>
  <si>
    <t>WinkySoft</t>
  </si>
  <si>
    <t>Castlevania Judgment</t>
  </si>
  <si>
    <t>Aliens: Infestation</t>
  </si>
  <si>
    <t>Gearbox Software, WayForward</t>
  </si>
  <si>
    <t>True Swing Golf</t>
  </si>
  <si>
    <t>Fatal Frame II: Crimson Butterfly</t>
  </si>
  <si>
    <t>Shadow Man: 2econd Coming</t>
  </si>
  <si>
    <t>Wakeboarding Unleashed Featuring Shaun Murray</t>
  </si>
  <si>
    <t>Dewy's Adventure</t>
  </si>
  <si>
    <t>Marble Saga: Kororinpa</t>
  </si>
  <si>
    <t>Hudson Entertainment</t>
  </si>
  <si>
    <t>The King of Fighters XII</t>
  </si>
  <si>
    <t>Dungeon Siege: Throne of Agony</t>
  </si>
  <si>
    <t>SuperVillain Studios</t>
  </si>
  <si>
    <t>Culdcept SAGA</t>
  </si>
  <si>
    <t>Omiya Soft, Jamsworks</t>
  </si>
  <si>
    <t>Create</t>
  </si>
  <si>
    <t>Eragon</t>
  </si>
  <si>
    <t>Spyro: Shadow Legacy</t>
  </si>
  <si>
    <t>The Sims 3: Seasons</t>
  </si>
  <si>
    <t>Scarface: Money. Power. Respect.</t>
  </si>
  <si>
    <t>Naruto: Ultimate Ninja Heroes 2 - The Phantom Fortress</t>
  </si>
  <si>
    <t>Heroes over Europe</t>
  </si>
  <si>
    <t>Atari, Transmission Games, Atari SA</t>
  </si>
  <si>
    <t>F-Zero: GP Legend</t>
  </si>
  <si>
    <t>Klonoa</t>
  </si>
  <si>
    <t>Custom Robo Arena</t>
  </si>
  <si>
    <t>Ar Nosurge: Ode to an Unborn Star</t>
  </si>
  <si>
    <t>Amped 3</t>
  </si>
  <si>
    <t>Innocent Life: A Futuristic Harvest Moon</t>
  </si>
  <si>
    <t>Battlestar Galactica</t>
  </si>
  <si>
    <t>Time Hollow</t>
  </si>
  <si>
    <t>Tenky</t>
  </si>
  <si>
    <t>Tak and the Guardians of Gross</t>
  </si>
  <si>
    <t>Dynasty Warriors 8: Xtreme Legends</t>
  </si>
  <si>
    <t>Godzilla Unleashed</t>
  </si>
  <si>
    <t>Sherlock Holmes vs. Jack the Ripper</t>
  </si>
  <si>
    <t>Chaotic: Shadow Warriors</t>
  </si>
  <si>
    <t>James Noir's Hollywood Crimes</t>
  </si>
  <si>
    <t>Warhammer 40,000: Fire Warrior</t>
  </si>
  <si>
    <t>Lufia: Curse of the Sinistrals</t>
  </si>
  <si>
    <t>MTV Music Generator 2</t>
  </si>
  <si>
    <t>Jester Interactive</t>
  </si>
  <si>
    <t>Mugen Souls</t>
  </si>
  <si>
    <t>Compile Heart, GCREST</t>
  </si>
  <si>
    <t>Paris-Dakar Rally</t>
  </si>
  <si>
    <t>Broadsword Interactive</t>
  </si>
  <si>
    <t>Atelier Iris: Eternal Mana</t>
  </si>
  <si>
    <t>Tak: The Great Juju Challenge</t>
  </si>
  <si>
    <t>Fantasia: Music Evolved</t>
  </si>
  <si>
    <t>Knockout Kings 2003</t>
  </si>
  <si>
    <t>Bomberman</t>
  </si>
  <si>
    <t>XGIII: Extreme G Racing</t>
  </si>
  <si>
    <t>Digimon World 4</t>
  </si>
  <si>
    <t>The Godfather: Blackhand Edition</t>
  </si>
  <si>
    <t>Naruto: Powerful Shippuden</t>
  </si>
  <si>
    <t>Kingdom Under Fire: Heroes</t>
  </si>
  <si>
    <t>Infected</t>
  </si>
  <si>
    <t>Cars: Race-O-Rama</t>
  </si>
  <si>
    <t>Enthusia Professional Racing</t>
  </si>
  <si>
    <t>Get On Da Mic</t>
  </si>
  <si>
    <t>Project Sylpheed: Arc of Deception</t>
  </si>
  <si>
    <t>Game Arts, Seta Corporation</t>
  </si>
  <si>
    <t>MLB Power Pros 2008</t>
  </si>
  <si>
    <t>Tears to Tiara II: Heir of the Overlord</t>
  </si>
  <si>
    <t>Aqua Plus</t>
  </si>
  <si>
    <t>Puzzle Quest: Galactrix</t>
  </si>
  <si>
    <t>Infinite Interactive</t>
  </si>
  <si>
    <t>Disney's The Lion King: Simba's Mighty Adventure</t>
  </si>
  <si>
    <t>Samurai Warriors: Katana</t>
  </si>
  <si>
    <t>Kingdom of Paradise</t>
  </si>
  <si>
    <t>Naruto Shippuden: Legends: Akatsuki Rising</t>
  </si>
  <si>
    <t>Marvel Super Hero Squad: The Infinity Gauntlet</t>
  </si>
  <si>
    <t>Bleach: Dark Souls</t>
  </si>
  <si>
    <t>Serious Sam</t>
  </si>
  <si>
    <t>Croteam</t>
  </si>
  <si>
    <t>Killer7</t>
  </si>
  <si>
    <t>Super Monkey Ball Adventure</t>
  </si>
  <si>
    <t>Shadow Ops: Red Mercury</t>
  </si>
  <si>
    <t>Zombie</t>
  </si>
  <si>
    <t>Indigo Prophecy</t>
  </si>
  <si>
    <t>FIFA 06: Road to FIFA World Cup</t>
  </si>
  <si>
    <t>Musashi: Samurai Legend</t>
  </si>
  <si>
    <t>Oreshika: Tainted Bloodlines</t>
  </si>
  <si>
    <t>F1 2001</t>
  </si>
  <si>
    <t>Megamind: Ultimate Showdown</t>
  </si>
  <si>
    <t>THQ Australia</t>
  </si>
  <si>
    <t>Space Invaders Extreme</t>
  </si>
  <si>
    <t>Thor: God of Thunder</t>
  </si>
  <si>
    <t>Star Trek: Voyager Elite Force</t>
  </si>
  <si>
    <t>Hypnos</t>
  </si>
  <si>
    <t>187: Ride or Die</t>
  </si>
  <si>
    <t>Geist</t>
  </si>
  <si>
    <t>The King of Fighters XIV</t>
  </si>
  <si>
    <t>Street Fighter Alpha 3</t>
  </si>
  <si>
    <t>Crawfish Interactive</t>
  </si>
  <si>
    <t>Ridge Racer DS</t>
  </si>
  <si>
    <t>High Velocity Bowling</t>
  </si>
  <si>
    <t>LEGO Harry Potter Collection</t>
  </si>
  <si>
    <t>Brain Boost: Beta Wave</t>
  </si>
  <si>
    <t>Interchannel</t>
  </si>
  <si>
    <t>Blazing Angels 2: Secret Missions of WWeii</t>
  </si>
  <si>
    <t>Toy Story Racer</t>
  </si>
  <si>
    <t>Disney's Donald Duck: Goin' Quackers</t>
  </si>
  <si>
    <t>Medal of Honor: Infiltrator</t>
  </si>
  <si>
    <t>Netherock Ltd.</t>
  </si>
  <si>
    <t>The Wizard of Oz: Beyond The Yellow Brick Road</t>
  </si>
  <si>
    <t>Pac-Man Party 3D</t>
  </si>
  <si>
    <t>Darkstalkers Chronicle: The Chaos Tower</t>
  </si>
  <si>
    <t>Mad Dash Racing</t>
  </si>
  <si>
    <t>Summon Night 5</t>
  </si>
  <si>
    <t>Felistella</t>
  </si>
  <si>
    <t>Black * Rock Shooter: The Game</t>
  </si>
  <si>
    <t>BMX XXX</t>
  </si>
  <si>
    <t>Boktai: The Sun is in Your Hand</t>
  </si>
  <si>
    <t>Guilty Gear X2 #Reload</t>
  </si>
  <si>
    <t>ReCore</t>
  </si>
  <si>
    <t>Armature Studio, comcept</t>
  </si>
  <si>
    <t>Sensory Sweep</t>
  </si>
  <si>
    <t>Grabbed by the Ghoulies</t>
  </si>
  <si>
    <t>Ubisoft Bulgaria</t>
  </si>
  <si>
    <t>Re-Logic</t>
  </si>
  <si>
    <t>Rayman 3</t>
  </si>
  <si>
    <t>Wild ARMs 4</t>
  </si>
  <si>
    <t>Geometry Wars: Galaxies</t>
  </si>
  <si>
    <t>Cave Story 3D</t>
  </si>
  <si>
    <t>Nicalis</t>
  </si>
  <si>
    <t>Mega Man Powered Up</t>
  </si>
  <si>
    <t>Second Sight</t>
  </si>
  <si>
    <t>Phantom Brave</t>
  </si>
  <si>
    <t>Liquid Entertainment</t>
  </si>
  <si>
    <t>Harvest Moon: Hero of Leaf Valley</t>
  </si>
  <si>
    <t>Hexyz Force</t>
  </si>
  <si>
    <t>Sting</t>
  </si>
  <si>
    <t>MTV Music Generator 3: This Is the Remix</t>
  </si>
  <si>
    <t>Mix Max</t>
  </si>
  <si>
    <t>Victorious Boxers: Revolution</t>
  </si>
  <si>
    <t>The Legend of Heroes II: Prophecy of the Moonlight Witch</t>
  </si>
  <si>
    <t>Microvision</t>
  </si>
  <si>
    <t>Doom</t>
  </si>
  <si>
    <t>PaRappa The Rapper 2</t>
  </si>
  <si>
    <t>NFL Head Coach 09</t>
  </si>
  <si>
    <t>Gretzky NHL 06</t>
  </si>
  <si>
    <t>PaRappa The Rapper</t>
  </si>
  <si>
    <t>Epics</t>
  </si>
  <si>
    <t>Pirates: The Legend of Black Kat</t>
  </si>
  <si>
    <t>Westwood Studios</t>
  </si>
  <si>
    <t>Fur Fighters: Viggo's Revenge</t>
  </si>
  <si>
    <t>Skylanders Imaginators</t>
  </si>
  <si>
    <t>The Da Vinci Code</t>
  </si>
  <si>
    <t>FrontLine Studios</t>
  </si>
  <si>
    <t>Sphinx and the Cursed Mummy</t>
  </si>
  <si>
    <t>Cranium Kabookii</t>
  </si>
  <si>
    <t>Destruction Derby Raw</t>
  </si>
  <si>
    <t>Studio 33</t>
  </si>
  <si>
    <t>World Tour Soccer 2003</t>
  </si>
  <si>
    <t>ArmA II</t>
  </si>
  <si>
    <t>Bohemia Interactive</t>
  </si>
  <si>
    <t>Metal Slug Anthology</t>
  </si>
  <si>
    <t>Power Gig: Rise of the SixString</t>
  </si>
  <si>
    <t>Seven45 Studios</t>
  </si>
  <si>
    <t>Mr. Driller: Drill Spirits</t>
  </si>
  <si>
    <t>The Operative: No One Lives Forever</t>
  </si>
  <si>
    <t>Ecco the Dolphin: Defender of the Future</t>
  </si>
  <si>
    <t>Just Cause</t>
  </si>
  <si>
    <t>Tim Burton's The Nightmare Before Christmas: The Pumpkin King</t>
  </si>
  <si>
    <t>Wild ARMs XF</t>
  </si>
  <si>
    <t>Dino Crisis 3</t>
  </si>
  <si>
    <t>Dead Island Definitive Collection</t>
  </si>
  <si>
    <t>Shining Soul</t>
  </si>
  <si>
    <t>Next Entertainment</t>
  </si>
  <si>
    <t>Brothers: A Tale of Two Sons</t>
  </si>
  <si>
    <t>Transmission Games</t>
  </si>
  <si>
    <t>UEFA Euro 2004: Portugal</t>
  </si>
  <si>
    <t>Happy Feet</t>
  </si>
  <si>
    <t>World Tour Soccer 2002</t>
  </si>
  <si>
    <t>NCIS</t>
  </si>
  <si>
    <t>Apex</t>
  </si>
  <si>
    <t>Persona 4: Arena Ultimax</t>
  </si>
  <si>
    <t>Tomb Raider: The Prophecy</t>
  </si>
  <si>
    <t>Vampire Night</t>
  </si>
  <si>
    <t>Valhalla Knights: Eldar Saga</t>
  </si>
  <si>
    <t>K2, Kurogane</t>
  </si>
  <si>
    <t>World Championship Poker 2: Featuring Howard Lederer</t>
  </si>
  <si>
    <t>Crave</t>
  </si>
  <si>
    <t>BIT.TRIP SAGA</t>
  </si>
  <si>
    <t>Gaijin Games</t>
  </si>
  <si>
    <t>Metal Slug 7</t>
  </si>
  <si>
    <t>MotoGP '06</t>
  </si>
  <si>
    <t>Salt Lake 2002</t>
  </si>
  <si>
    <t>Attention To Detail</t>
  </si>
  <si>
    <t>Legends of Wrestling</t>
  </si>
  <si>
    <t>Magnetica</t>
  </si>
  <si>
    <t>Your Shape: Fitness Evolved 2013</t>
  </si>
  <si>
    <t>JV Games Inc.</t>
  </si>
  <si>
    <t>Castlevania Chronicles</t>
  </si>
  <si>
    <t>King Arthur</t>
  </si>
  <si>
    <t>Rogue Warrior</t>
  </si>
  <si>
    <t>Baseball Advance</t>
  </si>
  <si>
    <t>Nitrobike</t>
  </si>
  <si>
    <t>Hulk Hogan's Main Event</t>
  </si>
  <si>
    <t>Panic Button</t>
  </si>
  <si>
    <t>Retro Atari Classics</t>
  </si>
  <si>
    <t>Taniko</t>
  </si>
  <si>
    <t>Ys: The Ark of Napishtim</t>
  </si>
  <si>
    <t>Divinity II: The Dragon Knight Saga</t>
  </si>
  <si>
    <t>Larian Studios</t>
  </si>
  <si>
    <t>NHL 2K8</t>
  </si>
  <si>
    <t>Puzzle Kingdoms</t>
  </si>
  <si>
    <t>Shin Megami Tensei: Devil Summoner 2 - Raidou Kuzunoha vs. King Abaddon</t>
  </si>
  <si>
    <t>Superman: The Man of Steel</t>
  </si>
  <si>
    <t>Circus Freak</t>
  </si>
  <si>
    <t>Kororinpa: Marble Mania</t>
  </si>
  <si>
    <t>Chicken Run</t>
  </si>
  <si>
    <t>Fatal Inertia</t>
  </si>
  <si>
    <t>Phantom Brave: We Meet Again</t>
  </si>
  <si>
    <t>WWE Survivor Series</t>
  </si>
  <si>
    <t>Warcraft III: Reign of Chaos</t>
  </si>
  <si>
    <t>Frogger Beyond</t>
  </si>
  <si>
    <t>Alone in the Dark: Inferno</t>
  </si>
  <si>
    <t>Gravity Rush Remastered</t>
  </si>
  <si>
    <t>Destruction Derby Arenas</t>
  </si>
  <si>
    <t>Rumble Roses XX</t>
  </si>
  <si>
    <t>Total War: WARHAMMER</t>
  </si>
  <si>
    <t>Shaman King: Power of Spirit</t>
  </si>
  <si>
    <t>Dead to Rights: Reckoning</t>
  </si>
  <si>
    <t>NBA 08</t>
  </si>
  <si>
    <t>Rocksteady Studios, Iron Galaxy Studios</t>
  </si>
  <si>
    <t>Disney's Kim Possible: Kimmunicator</t>
  </si>
  <si>
    <t>Drakengard 2</t>
  </si>
  <si>
    <t>Cabela's Alaskan Adventure</t>
  </si>
  <si>
    <t>IR Gurus Interactive Ltd.</t>
  </si>
  <si>
    <t>RollerCoaster Tycoon</t>
  </si>
  <si>
    <t>NightCaster</t>
  </si>
  <si>
    <t>Jaleco Entertainment</t>
  </si>
  <si>
    <t>Ape Escape 3</t>
  </si>
  <si>
    <t>Crouching Tiger, Hidden Dragon</t>
  </si>
  <si>
    <t>Final Fantasy XIV: Heavensward</t>
  </si>
  <si>
    <t>Whiplash</t>
  </si>
  <si>
    <t>Spider-Man: Battle for New York</t>
  </si>
  <si>
    <t>Game Party: Champions</t>
  </si>
  <si>
    <t>Phosphor Games Studio, LLC</t>
  </si>
  <si>
    <t>Otogi: Myth of Demons</t>
  </si>
  <si>
    <t>Alter Echo</t>
  </si>
  <si>
    <t>Outrage Games</t>
  </si>
  <si>
    <t>Deception IV: Blood Ties</t>
  </si>
  <si>
    <t>Eat Lead: The Return of Matt Hazard</t>
  </si>
  <si>
    <t>Star Wars: Lethal Alliance</t>
  </si>
  <si>
    <t>Naruto Shippuden: Kizuna Drive</t>
  </si>
  <si>
    <t>Premium Agency</t>
  </si>
  <si>
    <t>Sega GT</t>
  </si>
  <si>
    <t>Steel Battalion: Heavy Armor</t>
  </si>
  <si>
    <t>Onechanbara: Bikini Samurai Squad</t>
  </si>
  <si>
    <t>Tamsoft</t>
  </si>
  <si>
    <t>Hyperdevotion Noire: Goddess Black Heart</t>
  </si>
  <si>
    <t>Idea Factory</t>
  </si>
  <si>
    <t>City Crisis</t>
  </si>
  <si>
    <t>Syscom</t>
  </si>
  <si>
    <t>Advent Rising</t>
  </si>
  <si>
    <t>GlyphX Games</t>
  </si>
  <si>
    <t>Baroque</t>
  </si>
  <si>
    <t>Jurassic: The Hunted</t>
  </si>
  <si>
    <t>Hour of Victory</t>
  </si>
  <si>
    <t>Nfusion</t>
  </si>
  <si>
    <t>Mega Man X Collection</t>
  </si>
  <si>
    <t>Quantum Redshift</t>
  </si>
  <si>
    <t>Curly Monsters</t>
  </si>
  <si>
    <t>Smash Court Tennis Pro Tournament 2</t>
  </si>
  <si>
    <t>Brothers in Arms: Double Time</t>
  </si>
  <si>
    <t>Armed and Dangerous</t>
  </si>
  <si>
    <t>Teenage Mutant Ninja Turtles: Arcade Attack</t>
  </si>
  <si>
    <t>Crush3D</t>
  </si>
  <si>
    <t>NeverDead</t>
  </si>
  <si>
    <t>NHL 2K7</t>
  </si>
  <si>
    <t>Worms 3D</t>
  </si>
  <si>
    <t>Disney's PK: Out of the Shadows</t>
  </si>
  <si>
    <t>Chessmaster: The Art of Learning</t>
  </si>
  <si>
    <t>Makai Kingdom: Chronicles of the Sacred Tome</t>
  </si>
  <si>
    <t>Neopets Petpet Adventures: The Wand of Wishing</t>
  </si>
  <si>
    <t>Star Trek: Conquest</t>
  </si>
  <si>
    <t>Major League Baseball 2K8 Fantasy All-Stars</t>
  </si>
  <si>
    <t>Deep Fried Entertainment</t>
  </si>
  <si>
    <t>Voodoo Vince</t>
  </si>
  <si>
    <t>Beep Industries</t>
  </si>
  <si>
    <t>Everybody Dance</t>
  </si>
  <si>
    <t>Blackwater</t>
  </si>
  <si>
    <t>The X Files: Resist or Serve</t>
  </si>
  <si>
    <t xml:space="preserve">Touch My Katamari </t>
  </si>
  <si>
    <t>PixelJunk Monsters Deluxe</t>
  </si>
  <si>
    <t>Curious George</t>
  </si>
  <si>
    <t>Monkey Bar Games</t>
  </si>
  <si>
    <t>Zathura</t>
  </si>
  <si>
    <t>Mytran Wars</t>
  </si>
  <si>
    <t>Stormregion</t>
  </si>
  <si>
    <t>Ninja Reflex</t>
  </si>
  <si>
    <t>Cel Damage</t>
  </si>
  <si>
    <t>Supremacy MMA</t>
  </si>
  <si>
    <t>Kung Fu Factory</t>
  </si>
  <si>
    <t>Lunar: Dragon Song</t>
  </si>
  <si>
    <t>Game Arts, Japan Art Media (JAM)</t>
  </si>
  <si>
    <t>Breakdown</t>
  </si>
  <si>
    <t>Conduit 2</t>
  </si>
  <si>
    <t>Crystal Dynamics, Nixxes Software</t>
  </si>
  <si>
    <t>Hatsune Miku: Project Diva X</t>
  </si>
  <si>
    <t>Godzilla Unleashed: Double Smash</t>
  </si>
  <si>
    <t>College Hoops 2K6</t>
  </si>
  <si>
    <t>Fat Princess: Fistful of Cake</t>
  </si>
  <si>
    <t>Sonic Adventure 2</t>
  </si>
  <si>
    <t>Gladiator: Sword of Vengeance</t>
  </si>
  <si>
    <t>Acclaim Studios Manchester</t>
  </si>
  <si>
    <t>Rodea the Sky Soldier</t>
  </si>
  <si>
    <t>Prope, Kadokawa</t>
  </si>
  <si>
    <t>Academy of Champions: Soccer</t>
  </si>
  <si>
    <t>Overlord: Raising Hell</t>
  </si>
  <si>
    <t>Onimusha: Blade Warriors</t>
  </si>
  <si>
    <t>Psychonauts</t>
  </si>
  <si>
    <t>The Sky Crawlers: Innocent Aces</t>
  </si>
  <si>
    <t>nail'd</t>
  </si>
  <si>
    <t>Lost Magic</t>
  </si>
  <si>
    <t>Marvel Avengers: Battle for Earth</t>
  </si>
  <si>
    <t>Cruis'n</t>
  </si>
  <si>
    <t>Samurai Warriors 4-II</t>
  </si>
  <si>
    <t>Battles of Prince of Persia</t>
  </si>
  <si>
    <t>RFX Interactive</t>
  </si>
  <si>
    <t>Marvel Trading Card Game</t>
  </si>
  <si>
    <t>Nightshade</t>
  </si>
  <si>
    <t>CSI: Crime Scene Investigation</t>
  </si>
  <si>
    <t>369 Interactive</t>
  </si>
  <si>
    <t>Onechanbara: Bikini Zombie Slayers</t>
  </si>
  <si>
    <t>Reality Fighters</t>
  </si>
  <si>
    <t>Dragon Ball: Origins</t>
  </si>
  <si>
    <t>Lost in Shadow</t>
  </si>
  <si>
    <t>F1 2002</t>
  </si>
  <si>
    <t>Visual Sciences</t>
  </si>
  <si>
    <t>Every Extend Extra</t>
  </si>
  <si>
    <t>Darkspore</t>
  </si>
  <si>
    <t>Self-Defense Training Camp</t>
  </si>
  <si>
    <t>GT Advance 2: Rally Racing</t>
  </si>
  <si>
    <t>Cabela's Deer Hunt 2005 Season</t>
  </si>
  <si>
    <t>Dead Man's Hand</t>
  </si>
  <si>
    <t>NASCAR 07</t>
  </si>
  <si>
    <t>Tecmo Bowl: Kickoff</t>
  </si>
  <si>
    <t>Lost Horizon</t>
  </si>
  <si>
    <t>Animation Arts</t>
  </si>
  <si>
    <t>Puzzle Quest 2</t>
  </si>
  <si>
    <t>Phantasy Star Collection</t>
  </si>
  <si>
    <t>Disney Art Academy</t>
  </si>
  <si>
    <t>A Witch's Tale</t>
  </si>
  <si>
    <t>Nippon Ichi Software, Hit Maker</t>
  </si>
  <si>
    <t>Retro Game Challenge</t>
  </si>
  <si>
    <t>Shining Force NEO</t>
  </si>
  <si>
    <t>Funatics Software, Funatics</t>
  </si>
  <si>
    <t>Blood Drive</t>
  </si>
  <si>
    <t>Sidhe Interactive</t>
  </si>
  <si>
    <t>Phantom Dust</t>
  </si>
  <si>
    <t>Microsoft Game Studios Japan</t>
  </si>
  <si>
    <t>Growlanser Generations</t>
  </si>
  <si>
    <t>Mega Man Battle Chip Challenge</t>
  </si>
  <si>
    <t>Fatal Frame: Maiden of Black Water</t>
  </si>
  <si>
    <t>Cold Winter</t>
  </si>
  <si>
    <t>Ring of Red</t>
  </si>
  <si>
    <t>Stubbs the Zombie in Rebel Without a Pulse</t>
  </si>
  <si>
    <t>Ping Pals</t>
  </si>
  <si>
    <t>Warhammer: Battle March</t>
  </si>
  <si>
    <t>Black Hole Games</t>
  </si>
  <si>
    <t>Coraline</t>
  </si>
  <si>
    <t>Cold Fear</t>
  </si>
  <si>
    <t>Darkworks</t>
  </si>
  <si>
    <t>Zubo</t>
  </si>
  <si>
    <t>InuYasha: A Feudal Fairy Tale</t>
  </si>
  <si>
    <t>Where the Wild Things Are</t>
  </si>
  <si>
    <t>Sabrina The Teenage Witch: Potion Commotion</t>
  </si>
  <si>
    <t>EA Tiburon, n-Space</t>
  </si>
  <si>
    <t>AirForce Delta Strike</t>
  </si>
  <si>
    <t>Pimp My Ride</t>
  </si>
  <si>
    <t>Capcom vs. SNK 2 EO</t>
  </si>
  <si>
    <t>Open Season</t>
  </si>
  <si>
    <t>Halfbrick Studios</t>
  </si>
  <si>
    <t>JASF: Jane's Advanced Strike Fighters</t>
  </si>
  <si>
    <t>Trickstar Games</t>
  </si>
  <si>
    <t>Digimon Story: Cyber Sleuth</t>
  </si>
  <si>
    <t>Cloudy With a Chance of Meatballs</t>
  </si>
  <si>
    <t>The Settlers</t>
  </si>
  <si>
    <t>XXX</t>
  </si>
  <si>
    <t>Truth or Lies</t>
  </si>
  <si>
    <t>Worms Forts: Under Siege</t>
  </si>
  <si>
    <t>Astro Boy: The Video Game</t>
  </si>
  <si>
    <t>Cake Mania</t>
  </si>
  <si>
    <t>Digital Embryo</t>
  </si>
  <si>
    <t>Odama</t>
  </si>
  <si>
    <t>Vivarium</t>
  </si>
  <si>
    <t>Karaoke Revolution Presents American Idol Encore</t>
  </si>
  <si>
    <t>Naval Ops: Warship Gunner</t>
  </si>
  <si>
    <t>Micro Cabin</t>
  </si>
  <si>
    <t>Bionicle Heroes</t>
  </si>
  <si>
    <t>The King of Fighters 2000/2001</t>
  </si>
  <si>
    <t>Bodycount</t>
  </si>
  <si>
    <t>Guildford Studio</t>
  </si>
  <si>
    <t>Ninja Assault</t>
  </si>
  <si>
    <t>Alias</t>
  </si>
  <si>
    <t>Calling</t>
  </si>
  <si>
    <t>Night at the Museum: Battle of the Smithsonian</t>
  </si>
  <si>
    <t>Spyborgs</t>
  </si>
  <si>
    <t>Bionic Games</t>
  </si>
  <si>
    <t>NHL Rivals 2004</t>
  </si>
  <si>
    <t>Death Jr.: Root of Evil</t>
  </si>
  <si>
    <t>Michael Phelps: Push the Limit</t>
  </si>
  <si>
    <t>Lost in Blue</t>
  </si>
  <si>
    <t>Dynasty Tactics 2</t>
  </si>
  <si>
    <t>Frogger: Helmet Chaos</t>
  </si>
  <si>
    <t>RIGS: Mechanized Combat League</t>
  </si>
  <si>
    <t>Guerilla Cambridge</t>
  </si>
  <si>
    <t>Cabela's North American Adventures</t>
  </si>
  <si>
    <t>Rengoku: The Tower of Purgatory</t>
  </si>
  <si>
    <t>Bust-A-Move DS</t>
  </si>
  <si>
    <t>Happy Happening</t>
  </si>
  <si>
    <t>God Eater 2: Rage Burst</t>
  </si>
  <si>
    <t>Mega Man Zero 4</t>
  </si>
  <si>
    <t>Martian Gothic: Unification</t>
  </si>
  <si>
    <t>Coyote Developments</t>
  </si>
  <si>
    <t>Tom Clancy's Splinter Cell: Conviction</t>
  </si>
  <si>
    <t>Lucha Libre AAA: Heroes del Ring</t>
  </si>
  <si>
    <t>Immersion Software &amp; Graphics</t>
  </si>
  <si>
    <t>Pac-Man and the Ghostly Adventures 2</t>
  </si>
  <si>
    <t>Trauma Center: Under the Knife 2</t>
  </si>
  <si>
    <t>Vanguard</t>
  </si>
  <si>
    <t>SimCity 2000</t>
  </si>
  <si>
    <t>Full-Fat</t>
  </si>
  <si>
    <t>Rocky Balboa</t>
  </si>
  <si>
    <t>Gravity Games Bike: Street Vert Dirt</t>
  </si>
  <si>
    <t>Family Feud: 2012 Edition</t>
  </si>
  <si>
    <t>UFC: Tapout 2</t>
  </si>
  <si>
    <t>The Godfather: Mob Wars</t>
  </si>
  <si>
    <t>F1 Career Challenge</t>
  </si>
  <si>
    <t>Metal Slug 3</t>
  </si>
  <si>
    <t>SNK</t>
  </si>
  <si>
    <t>Sacred 3</t>
  </si>
  <si>
    <t>Deep Silver, Keen Games</t>
  </si>
  <si>
    <t>Banjo-Pilot</t>
  </si>
  <si>
    <t>Gallop Racer 2006</t>
  </si>
  <si>
    <t>Patapon 2</t>
  </si>
  <si>
    <t>Frogger: Ancient Shadow</t>
  </si>
  <si>
    <t>Escape From Monkey Island</t>
  </si>
  <si>
    <t>Gretzky NHL</t>
  </si>
  <si>
    <t>Dropship: United Peace Force</t>
  </si>
  <si>
    <t>Road Rash: Jailbreak</t>
  </si>
  <si>
    <t>G1 Jockey 3</t>
  </si>
  <si>
    <t>Koei/Inis</t>
  </si>
  <si>
    <t>Exit DS</t>
  </si>
  <si>
    <t>Moss</t>
  </si>
  <si>
    <t>Blades of Time</t>
  </si>
  <si>
    <t>Bujingai: The Forsaken City</t>
  </si>
  <si>
    <t>Universe at War: Earth Assault</t>
  </si>
  <si>
    <t>Petroglyph</t>
  </si>
  <si>
    <t>Death By Degrees</t>
  </si>
  <si>
    <t>Rome: Total War</t>
  </si>
  <si>
    <t>NASCAR The Game: Inside Line</t>
  </si>
  <si>
    <t>JU-ON: The Grudge</t>
  </si>
  <si>
    <t>Colin McRae Rally 04</t>
  </si>
  <si>
    <t>The Sims 4: City Living</t>
  </si>
  <si>
    <t>Blitz: The League II</t>
  </si>
  <si>
    <t>Miami Law</t>
  </si>
  <si>
    <t>Baten Kaitos Origins</t>
  </si>
  <si>
    <t>Monolith Soft, Namco Bandai Games</t>
  </si>
  <si>
    <t>EŒ‡OŒ‡E: Eve of Extinction</t>
  </si>
  <si>
    <t>Scribblenauts Unmasked: A DC Comics Adventure</t>
  </si>
  <si>
    <t>The Ant Bully</t>
  </si>
  <si>
    <t>Monster Rancher EVO</t>
  </si>
  <si>
    <t>The Whispered World</t>
  </si>
  <si>
    <t>Daedalic Entertainment</t>
  </si>
  <si>
    <t>Beach Spikers: Virtua Beach Volleyball</t>
  </si>
  <si>
    <t>Draglade</t>
  </si>
  <si>
    <t>Jade Cocoon 2</t>
  </si>
  <si>
    <t>Mana Khemia: Student Alliance</t>
  </si>
  <si>
    <t>Frima Studio</t>
  </si>
  <si>
    <t>NFL Tour</t>
  </si>
  <si>
    <t>Sudoku Mania</t>
  </si>
  <si>
    <t>Alien Hominid</t>
  </si>
  <si>
    <t>The Behemoth</t>
  </si>
  <si>
    <t>Myst</t>
  </si>
  <si>
    <t>Hoplite Research</t>
  </si>
  <si>
    <t>Bullet Witch</t>
  </si>
  <si>
    <t>Rolling Stone: Drum King</t>
  </si>
  <si>
    <t>NBA Ballers: Rebound</t>
  </si>
  <si>
    <t>Silent Scope Complete</t>
  </si>
  <si>
    <t>Sneakers</t>
  </si>
  <si>
    <t>Contact</t>
  </si>
  <si>
    <t>Harvey Birdman: Attorney at Law</t>
  </si>
  <si>
    <t>Opoona</t>
  </si>
  <si>
    <t>Ultra Street Fighter IV</t>
  </si>
  <si>
    <t>Other Ocean Interactive</t>
  </si>
  <si>
    <t>Dragon Ball: Evolution</t>
  </si>
  <si>
    <t>The Crew: Wild Run</t>
  </si>
  <si>
    <t>Ivory Tower</t>
  </si>
  <si>
    <t>Natural Doctrine</t>
  </si>
  <si>
    <t>Kadokawa</t>
  </si>
  <si>
    <t>MotoGP 07</t>
  </si>
  <si>
    <t>Milestone</t>
  </si>
  <si>
    <t>Cubic Ninja</t>
  </si>
  <si>
    <t>AQ Interactive</t>
  </si>
  <si>
    <t>Harvest Moon: Frantic Farming</t>
  </si>
  <si>
    <t>Blue Dragon: Awakened Shadow</t>
  </si>
  <si>
    <t>Shining Force EXA</t>
  </si>
  <si>
    <t>Digimon World DS</t>
  </si>
  <si>
    <t>Guilty Gear Isuka</t>
  </si>
  <si>
    <t>Tornado Outbreak</t>
  </si>
  <si>
    <t>Loose Cannon Studios</t>
  </si>
  <si>
    <t>Operation Abyss: New Tokyo Legacy</t>
  </si>
  <si>
    <t>MotoGP 2</t>
  </si>
  <si>
    <t>Heatseeker</t>
  </si>
  <si>
    <t>Ar tonelico: Melody of Elemia</t>
  </si>
  <si>
    <t>Castlevania Double Pack</t>
  </si>
  <si>
    <t>Samurai Warriors 4: Empires</t>
  </si>
  <si>
    <t>Steel Battalion</t>
  </si>
  <si>
    <t>Power Stone Collection</t>
  </si>
  <si>
    <t>Cartoon Network: Punch Time Explosion</t>
  </si>
  <si>
    <t>Blast Works: Build, Trade, Destroy</t>
  </si>
  <si>
    <t>SNK vs. Capcom Card Fighters DS</t>
  </si>
  <si>
    <t>Medieval II: Total War</t>
  </si>
  <si>
    <t>NASCAR</t>
  </si>
  <si>
    <t>Rio</t>
  </si>
  <si>
    <t>Disney's Aladdin in Nasira's Revenge</t>
  </si>
  <si>
    <t>Barnyard</t>
  </si>
  <si>
    <t>Brain Age: Concentration Training</t>
  </si>
  <si>
    <t>Hakuoki: Demon of the Fleeting Blossom</t>
  </si>
  <si>
    <t>Speed Kings</t>
  </si>
  <si>
    <t>Little League World Series Baseball 2008</t>
  </si>
  <si>
    <t>Winter Stars</t>
  </si>
  <si>
    <t>49Games</t>
  </si>
  <si>
    <t>Burnout Paradise: The Ultimate Box</t>
  </si>
  <si>
    <t>Altered Beast: Guardian of the Realms</t>
  </si>
  <si>
    <t>3d6 Games</t>
  </si>
  <si>
    <t>The Legend of Heroes: A Tear of Vermillion</t>
  </si>
  <si>
    <t>Family Party: 30 Great Games</t>
  </si>
  <si>
    <t>Shining Tears</t>
  </si>
  <si>
    <t>Scaler</t>
  </si>
  <si>
    <t>Gradius V</t>
  </si>
  <si>
    <t>Medal of Honor: Vanguard</t>
  </si>
  <si>
    <t>Beaterator</t>
  </si>
  <si>
    <t>Digimon Rumble Arena 2</t>
  </si>
  <si>
    <t>Black Ship Games</t>
  </si>
  <si>
    <t>Teenage Mutant Ninja Turtles: Mutants in Manhattan</t>
  </si>
  <si>
    <t>Ribbit King</t>
  </si>
  <si>
    <t>Rygar: The Battle of Argus</t>
  </si>
  <si>
    <t>Ninja Gaiden Black</t>
  </si>
  <si>
    <t>Touch Detective</t>
  </si>
  <si>
    <t>BeeWorks</t>
  </si>
  <si>
    <t>Trivial Pursuit unhinged</t>
  </si>
  <si>
    <t>NCAA March Madness 08</t>
  </si>
  <si>
    <t>InuYasha: Secret of the Divine Jewel</t>
  </si>
  <si>
    <t>Bloody Roar 4</t>
  </si>
  <si>
    <t>Atari Classics Evolved</t>
  </si>
  <si>
    <t>Stainless Games</t>
  </si>
  <si>
    <t>Football Manager 2017</t>
  </si>
  <si>
    <t>Wild ARMs: Alter Code F</t>
  </si>
  <si>
    <t>Army Corps of Hell</t>
  </si>
  <si>
    <t>Entersphere, Inc.</t>
  </si>
  <si>
    <t>Ultimate Mortal Kombat</t>
  </si>
  <si>
    <t>Total Overdose: A Gunslinger's Tale in Mexico</t>
  </si>
  <si>
    <t>Deadline Games</t>
  </si>
  <si>
    <t>Romance of the Three Kingdoms X</t>
  </si>
  <si>
    <t>Prinny: Can I Really Be the Hero?</t>
  </si>
  <si>
    <t>GripShift</t>
  </si>
  <si>
    <t>Skies of Arcadia</t>
  </si>
  <si>
    <t>Jimmie Johnson's Anything With an Engine</t>
  </si>
  <si>
    <t>Isopod Labs</t>
  </si>
  <si>
    <t>echochrome</t>
  </si>
  <si>
    <t>SCE/WWS, SCE Japan Studio</t>
  </si>
  <si>
    <t>Project Eden</t>
  </si>
  <si>
    <t>Riviera: The Promised Land</t>
  </si>
  <si>
    <t>Digimon All-Star Rumble</t>
  </si>
  <si>
    <t>Driver: Renegade</t>
  </si>
  <si>
    <t>Yaiba: Ninja Gaiden Z</t>
  </si>
  <si>
    <t>Spark Unlimited, comcept</t>
  </si>
  <si>
    <t>Ghosthunter</t>
  </si>
  <si>
    <t>Def Jam Fight For NY: The Takeover</t>
  </si>
  <si>
    <t>Astro Boy: Omega Factor</t>
  </si>
  <si>
    <t>Disgaea Infinite</t>
  </si>
  <si>
    <t>Phantom Brave: The Hermuda Triangle</t>
  </si>
  <si>
    <t>Lock's Quest</t>
  </si>
  <si>
    <t>Rugby 2005</t>
  </si>
  <si>
    <t>Pokemon Rumble World</t>
  </si>
  <si>
    <t>Ambrella, The Pokemon Company</t>
  </si>
  <si>
    <t>Last Rebellion</t>
  </si>
  <si>
    <t>Hit Maker</t>
  </si>
  <si>
    <t>DriveClub VR</t>
  </si>
  <si>
    <t>Mystic Heroes</t>
  </si>
  <si>
    <t>Arslan: The Warriors of Legend</t>
  </si>
  <si>
    <t>Freestyle Metal X</t>
  </si>
  <si>
    <t>Damnation</t>
  </si>
  <si>
    <t>Blue Omega</t>
  </si>
  <si>
    <t>Supreme Commander</t>
  </si>
  <si>
    <t>Transworld Snowboarding</t>
  </si>
  <si>
    <t>Housemarque</t>
  </si>
  <si>
    <t>Crimson Sea</t>
  </si>
  <si>
    <t>The Weakest Link</t>
  </si>
  <si>
    <t>Activision, Traveller's Tales</t>
  </si>
  <si>
    <t>Viewtiful Joe: Red Hot Rumble</t>
  </si>
  <si>
    <t>Wolfenstein: The Old Blood</t>
  </si>
  <si>
    <t>Ikaruga</t>
  </si>
  <si>
    <t>Nobunaga's Ambition: Iron Triangle</t>
  </si>
  <si>
    <t>Knights in the Nightmare</t>
  </si>
  <si>
    <t>Spectral Force 3</t>
  </si>
  <si>
    <t>Risen 3: Titan Lords</t>
  </si>
  <si>
    <t>Battle Fantasia</t>
  </si>
  <si>
    <t>Fire Pro Wrestling Returns</t>
  </si>
  <si>
    <t>S-Neo</t>
  </si>
  <si>
    <t>Jimmy Neutron: Boy Genius</t>
  </si>
  <si>
    <t>Henry Hatsworth in the Puzzling Adventure</t>
  </si>
  <si>
    <t>Rollcage Stage II</t>
  </si>
  <si>
    <t>Samurai Warriors 2: Xtreme Legends</t>
  </si>
  <si>
    <t>Jumper: Griffin's Story</t>
  </si>
  <si>
    <t>BIT.TRIP COMPLETE</t>
  </si>
  <si>
    <t>Data East Arcade Classics</t>
  </si>
  <si>
    <t>G1M2</t>
  </si>
  <si>
    <t>Wizardry: Tale of the Forsaken Land</t>
  </si>
  <si>
    <t>ShellShock 2: Blood Trails</t>
  </si>
  <si>
    <t>F.E.A.R. Files</t>
  </si>
  <si>
    <t>TimeGate Studios, Day 1 Studios</t>
  </si>
  <si>
    <t>The Smurfs 2</t>
  </si>
  <si>
    <t>Lara Croft and the Temple of Osiris</t>
  </si>
  <si>
    <t>The Sims 2: Apartment Life</t>
  </si>
  <si>
    <t>Age of Mythology</t>
  </si>
  <si>
    <t>Astro Boy</t>
  </si>
  <si>
    <t>Puss in Boots</t>
  </si>
  <si>
    <t>Monster House</t>
  </si>
  <si>
    <t>Ephemeral Fantasia</t>
  </si>
  <si>
    <t>Counter-Strike: Source</t>
  </si>
  <si>
    <t>America's Army: True Soldiers</t>
  </si>
  <si>
    <t>Star Wars: Empire at War</t>
  </si>
  <si>
    <t>Sega GT Online</t>
  </si>
  <si>
    <t>EA Canada, Sensory Sweep</t>
  </si>
  <si>
    <t>Nano Assault</t>
  </si>
  <si>
    <t>Shin'en</t>
  </si>
  <si>
    <t>Onimusha Tactics</t>
  </si>
  <si>
    <t>TOCA Race Driver 3</t>
  </si>
  <si>
    <t>Mad Dog McCree: Gunslinger Pack</t>
  </si>
  <si>
    <t>Digital Leisure Inc.</t>
  </si>
  <si>
    <t>Exit</t>
  </si>
  <si>
    <t>RTX Red Rock</t>
  </si>
  <si>
    <t>Smart Bomb</t>
  </si>
  <si>
    <t>Shining Force: Resurrection of the Dark Dragon</t>
  </si>
  <si>
    <t>Shining Soul II</t>
  </si>
  <si>
    <t>The Golf Club</t>
  </si>
  <si>
    <t>Metal Slug Advance</t>
  </si>
  <si>
    <t>Noise Factory</t>
  </si>
  <si>
    <t>Pac-Man World Rally</t>
  </si>
  <si>
    <t>God Eater Resurrection</t>
  </si>
  <si>
    <t>Miami Nights: Singles in the City</t>
  </si>
  <si>
    <t>Invizimals: The Alliance</t>
  </si>
  <si>
    <t>Death Jr. and the Science Fair of Doom</t>
  </si>
  <si>
    <t>Foundation 9 Entertainment</t>
  </si>
  <si>
    <t>Don King Boxing</t>
  </si>
  <si>
    <t>Grand Prix Challenge</t>
  </si>
  <si>
    <t>Knights Contract</t>
  </si>
  <si>
    <t>Fatal Frame III: The Tormented</t>
  </si>
  <si>
    <t>Seven Samurai 20XX</t>
  </si>
  <si>
    <t>Battlefield 2</t>
  </si>
  <si>
    <t>Swingerz Golf</t>
  </si>
  <si>
    <t>Telenet</t>
  </si>
  <si>
    <t>The King of Fighters 2006</t>
  </si>
  <si>
    <t>Nobunaga's Ambition: Rise to Power</t>
  </si>
  <si>
    <t>Smuggler's Run: Warzones</t>
  </si>
  <si>
    <t>Warriors Orochi 3 Hyper</t>
  </si>
  <si>
    <t>NBA 10: The Inside</t>
  </si>
  <si>
    <t>PAC-MAN and the Ghostly Adventures</t>
  </si>
  <si>
    <t>Namco Bandai Games, Monkey Bar Games</t>
  </si>
  <si>
    <t>The Legend of Alon D'ar</t>
  </si>
  <si>
    <t>Super Robot Taisen OG Saga: Endless Frontier</t>
  </si>
  <si>
    <t>Samurai Shodown Sen</t>
  </si>
  <si>
    <t>Samurai Western</t>
  </si>
  <si>
    <t>Line Rider 2: Unbound</t>
  </si>
  <si>
    <t>Warhammer 40,000: Dawn of War II - Retribution</t>
  </si>
  <si>
    <t>The King of Fighters EX2: Howling Blood</t>
  </si>
  <si>
    <t>Crush</t>
  </si>
  <si>
    <t>Earth Defense Force 2017</t>
  </si>
  <si>
    <t>Lost Dimension</t>
  </si>
  <si>
    <t>FuRyu</t>
  </si>
  <si>
    <t>Evolution Worlds</t>
  </si>
  <si>
    <t>Far Cry Vengeance</t>
  </si>
  <si>
    <t>Worms: A Space Oddity</t>
  </si>
  <si>
    <t>MLB Front Office Manager</t>
  </si>
  <si>
    <t>World Series of Poker 2008: Battle for the Bracelets</t>
  </si>
  <si>
    <t>Phantasy Star Online Episode III: C.A.R.D. Revolution</t>
  </si>
  <si>
    <t>Ultimate Ghosts 'n Goblins</t>
  </si>
  <si>
    <t>TrackMania DS</t>
  </si>
  <si>
    <t>Silent Hunter III</t>
  </si>
  <si>
    <t>Alien Syndrome</t>
  </si>
  <si>
    <t>C.O.P.: The Recruit</t>
  </si>
  <si>
    <t>Velez &amp; Dubail</t>
  </si>
  <si>
    <t>Urban Reign</t>
  </si>
  <si>
    <t>Soul Bubbles</t>
  </si>
  <si>
    <t>Mekensleep</t>
  </si>
  <si>
    <t>Resident Evil 3: Nemesis</t>
  </si>
  <si>
    <t>Bangai-O Spirits</t>
  </si>
  <si>
    <t>Valentino Rossi: The Game</t>
  </si>
  <si>
    <t>Milestone, Milestone S.r.l</t>
  </si>
  <si>
    <t>Samurai Warriors Chronicles 3</t>
  </si>
  <si>
    <t>Lost in Blue: Shipwrecked</t>
  </si>
  <si>
    <t>Stuart Little 3: Big Photo Adventure</t>
  </si>
  <si>
    <t>Duke Nukem: Land of the Babes</t>
  </si>
  <si>
    <t>Stella Deus: The Gate of Eternity</t>
  </si>
  <si>
    <t>Pinegrow</t>
  </si>
  <si>
    <t>P.T.O. IV: Pacific Theater of Operations</t>
  </si>
  <si>
    <t>Elebits: The Adventures of Kai and Zero</t>
  </si>
  <si>
    <t>Far Cry Instincts Evolution</t>
  </si>
  <si>
    <t>Cosmic Family</t>
  </si>
  <si>
    <t>Ubisoft Barcelona</t>
  </si>
  <si>
    <t>The Legend of Kage 2</t>
  </si>
  <si>
    <t>The History Channel: Battle for the Pacific</t>
  </si>
  <si>
    <t>Super Ghouls 'n Ghosts</t>
  </si>
  <si>
    <t>Legend of the Guardians: The Owls of Ga'Hoole</t>
  </si>
  <si>
    <t>The Hustle: Detroit Streets</t>
  </si>
  <si>
    <t>Blade Interactive</t>
  </si>
  <si>
    <t>Escape Dead Island</t>
  </si>
  <si>
    <t>Fatshark AB</t>
  </si>
  <si>
    <t>The Lord of the Rings: The Battle for Middle-Earth</t>
  </si>
  <si>
    <t>Kessen III</t>
  </si>
  <si>
    <t>Aero Elite: Combat Academy</t>
  </si>
  <si>
    <t>Wrath Unleashed</t>
  </si>
  <si>
    <t>Emergency 2012</t>
  </si>
  <si>
    <t>ValuSoft</t>
  </si>
  <si>
    <t>Overlord: Minions</t>
  </si>
  <si>
    <t>Kengo: Legend of The 9</t>
  </si>
  <si>
    <t>Romance of the Three Kingdoms XI</t>
  </si>
  <si>
    <t>TMNT: Mutant Melee</t>
  </si>
  <si>
    <t>Combat: Task Force 121</t>
  </si>
  <si>
    <t>Direct Action Games</t>
  </si>
  <si>
    <t>Circus Maximus: Chariot Wars</t>
  </si>
  <si>
    <t>Kodiak Interactive</t>
  </si>
  <si>
    <t>Monster Racers</t>
  </si>
  <si>
    <t>Speed Zone</t>
  </si>
  <si>
    <t>Awesome Play Ltd.</t>
  </si>
  <si>
    <t>James Cameron's Dark Angel</t>
  </si>
  <si>
    <t>Aqua Teen Hunger Force: Zombie Ninja Pro-Am</t>
  </si>
  <si>
    <t>R-Type Command</t>
  </si>
  <si>
    <t>Irem</t>
  </si>
  <si>
    <t>Haunting Ground</t>
  </si>
  <si>
    <t>Grand Kingdom</t>
  </si>
  <si>
    <t>Robocalypse</t>
  </si>
  <si>
    <t>Vogster</t>
  </si>
  <si>
    <t>Romance of the Three Kingdoms IX</t>
  </si>
  <si>
    <t>Child of Light</t>
  </si>
  <si>
    <t>SNK Arcade Classics Vol. 1</t>
  </si>
  <si>
    <t>Ghost in the Shell: Stand Alone Complex</t>
  </si>
  <si>
    <t>G-Artists</t>
  </si>
  <si>
    <t>Crimson Sea 2</t>
  </si>
  <si>
    <t>Digimon World Championship</t>
  </si>
  <si>
    <t>Colosseum: Road to Freedom</t>
  </si>
  <si>
    <t>Goshow</t>
  </si>
  <si>
    <t>Football Manager 2010</t>
  </si>
  <si>
    <t>Target: Terror</t>
  </si>
  <si>
    <t>Leviathan Games</t>
  </si>
  <si>
    <t>Mugen Souls Z</t>
  </si>
  <si>
    <t>BeatMania</t>
  </si>
  <si>
    <t>Real Time Conflict: Shogun Empires</t>
  </si>
  <si>
    <t>Box Clever Interactive</t>
  </si>
  <si>
    <t>River City Ransom EX</t>
  </si>
  <si>
    <t>Million</t>
  </si>
  <si>
    <t>Fable: The Lost Chapters</t>
  </si>
  <si>
    <t>Crazy Taxi 2</t>
  </si>
  <si>
    <t>The Sims 2: Seasons</t>
  </si>
  <si>
    <t>Human Soft</t>
  </si>
  <si>
    <t>Warhammer: Battle For Atluma</t>
  </si>
  <si>
    <t>Sabertooth Games</t>
  </si>
  <si>
    <t>Eagle Flight</t>
  </si>
  <si>
    <t>Ubisoft, FunHouse</t>
  </si>
  <si>
    <t>Operation: Vietnam</t>
  </si>
  <si>
    <t>Coyote Console</t>
  </si>
  <si>
    <t>Lifeline</t>
  </si>
  <si>
    <t>Microsoft Flight Simulator 2004: A Century of Flight</t>
  </si>
  <si>
    <t>Inversion</t>
  </si>
  <si>
    <t>Assassin's Creed Chronicles</t>
  </si>
  <si>
    <t>Climax Studios</t>
  </si>
  <si>
    <t>Dragoneer's Aria</t>
  </si>
  <si>
    <t>N+</t>
  </si>
  <si>
    <t>Metanet Software Inc., SilverBirch Studios</t>
  </si>
  <si>
    <t>Sega Soccer Slam</t>
  </si>
  <si>
    <t>Deep Labyrinth</t>
  </si>
  <si>
    <t>Interactive Brains</t>
  </si>
  <si>
    <t>God Hand</t>
  </si>
  <si>
    <t>Powerhead Games</t>
  </si>
  <si>
    <t>RedCard 20-03</t>
  </si>
  <si>
    <t>Future Tactics: The Uprising</t>
  </si>
  <si>
    <t>Zed Two Limited</t>
  </si>
  <si>
    <t>Top Gun</t>
  </si>
  <si>
    <t>Doublesix</t>
  </si>
  <si>
    <t>Armored Core: Nine Breaker</t>
  </si>
  <si>
    <t>The Guided Fate Paradox</t>
  </si>
  <si>
    <t>WipEout HD Fury</t>
  </si>
  <si>
    <t>Flower, Sun, and Rain</t>
  </si>
  <si>
    <t>Gunstar Super Heroes</t>
  </si>
  <si>
    <t>Cities XL 2012</t>
  </si>
  <si>
    <t>Monte Cristo Multimedia</t>
  </si>
  <si>
    <t>Full Spectrum Warrior: Ten Hammers</t>
  </si>
  <si>
    <t>Prince of Persia: The Fallen King</t>
  </si>
  <si>
    <t>Wings of War</t>
  </si>
  <si>
    <t>Silver Wish Games</t>
  </si>
  <si>
    <t>Age of Empires III: The Asian Dynasties</t>
  </si>
  <si>
    <t>DiP Interactive</t>
  </si>
  <si>
    <t>NanoBreaker</t>
  </si>
  <si>
    <t>Criminal Girls: Invite Only</t>
  </si>
  <si>
    <t>Miami Vice: The Game</t>
  </si>
  <si>
    <t>XGRA: Extreme G Racing Association</t>
  </si>
  <si>
    <t>Marrison vs. Donkey Kong: Tipping Stars</t>
  </si>
  <si>
    <t>Tournament of Legends</t>
  </si>
  <si>
    <t>Escape from Bug Island</t>
  </si>
  <si>
    <t>Gradius Collection</t>
  </si>
  <si>
    <t>Gallop Racer 2004</t>
  </si>
  <si>
    <t>Mobile Suit Gundam Seed: Never Ending Tomorrow</t>
  </si>
  <si>
    <t>Crimson Gem Saga</t>
  </si>
  <si>
    <t>IronNos Co.,Ltd.</t>
  </si>
  <si>
    <t>Monster Tale</t>
  </si>
  <si>
    <t>DreamRift</t>
  </si>
  <si>
    <t>Arc the Lad: End of Darkness</t>
  </si>
  <si>
    <t>Tokobot</t>
  </si>
  <si>
    <t>Assetto Corsa</t>
  </si>
  <si>
    <t>Kunos Simulazioni</t>
  </si>
  <si>
    <t>Jurassic Park III: Park Builder</t>
  </si>
  <si>
    <t>Showtime Championship Boxing</t>
  </si>
  <si>
    <t>Nikitova Games</t>
  </si>
  <si>
    <t>Nights of Azure</t>
  </si>
  <si>
    <t>Age of Empires Online</t>
  </si>
  <si>
    <t>Earth Defense Force 2017 Portable</t>
  </si>
  <si>
    <t>Atelier Iris 2: The Azoth Of Destiny</t>
  </si>
  <si>
    <t>DuckTales: Remastered</t>
  </si>
  <si>
    <t>The Technomancer</t>
  </si>
  <si>
    <t>Theme Park</t>
  </si>
  <si>
    <t>EA Japan Studio</t>
  </si>
  <si>
    <t>Call of Cthulhu: Dark Corners of the Earth</t>
  </si>
  <si>
    <t>Headfirst Productions</t>
  </si>
  <si>
    <t>The Next BIG Thing</t>
  </si>
  <si>
    <t>Pendulo Studios</t>
  </si>
  <si>
    <t>Disney Sports Skateboarding</t>
  </si>
  <si>
    <t>Arkanoid DS</t>
  </si>
  <si>
    <t>Serious Sam II</t>
  </si>
  <si>
    <t>Flipnic: Ultimate Pinball</t>
  </si>
  <si>
    <t>SCEI</t>
  </si>
  <si>
    <t>The Witcher</t>
  </si>
  <si>
    <t>Coded Arms: Contagion</t>
  </si>
  <si>
    <t>S.T.A.L.K.E.R.: Call of Pripyat</t>
  </si>
  <si>
    <t>GSC Game World</t>
  </si>
  <si>
    <t>Commandos: Strike Force</t>
  </si>
  <si>
    <t>Mobile Suit Gundam: Gundam vs. Zeta Gundam</t>
  </si>
  <si>
    <t>Devil's Third</t>
  </si>
  <si>
    <t>Valhalla Game Studios</t>
  </si>
  <si>
    <t>Star Trek: Tactical Assault</t>
  </si>
  <si>
    <t>Quicksilver Software</t>
  </si>
  <si>
    <t>Trapt</t>
  </si>
  <si>
    <t>PoPoLoCrois</t>
  </si>
  <si>
    <t>Tron 2.0: Killer App</t>
  </si>
  <si>
    <t>The Fast and the Furious</t>
  </si>
  <si>
    <t>Vampire Rain: Altered Species</t>
  </si>
  <si>
    <t>Racing Gears Advance</t>
  </si>
  <si>
    <t>Orbital Media, Inc.</t>
  </si>
  <si>
    <t>Mercury Meltdown</t>
  </si>
  <si>
    <t>Zoo Tycoon 2</t>
  </si>
  <si>
    <t>Blue Fang Games</t>
  </si>
  <si>
    <t>Fatal Frame</t>
  </si>
  <si>
    <t>Urban Chaos: Riot Response</t>
  </si>
  <si>
    <t>Tom Clancy's Ghost Recon: Advanced Warfighter</t>
  </si>
  <si>
    <t>Ivy the Kiwi?</t>
  </si>
  <si>
    <t>Resident Evil 2</t>
  </si>
  <si>
    <t>Top Gun: Hard Lock</t>
  </si>
  <si>
    <t>Mana Khemia: Alchemists of Al-Revis</t>
  </si>
  <si>
    <t>Zone of the Enders: The Fist of Mars</t>
  </si>
  <si>
    <t>Gun Showdown</t>
  </si>
  <si>
    <t>Rebellion, Neversoft Entertainment</t>
  </si>
  <si>
    <t>Samurai Shodown Anthology</t>
  </si>
  <si>
    <t>S.T.A.L.K.E.R.: Shadow of Chernobyl</t>
  </si>
  <si>
    <t>Nanostray</t>
  </si>
  <si>
    <t>Samurai Jack: The Shadow of Aku</t>
  </si>
  <si>
    <t>Rugby World Cup 2015</t>
  </si>
  <si>
    <t>Lost Kingdoms II</t>
  </si>
  <si>
    <t>Blade Dancer: Lineage of Light</t>
  </si>
  <si>
    <t>The Sims 2: University</t>
  </si>
  <si>
    <t>MotorStorm RC</t>
  </si>
  <si>
    <t>KnowWonder</t>
  </si>
  <si>
    <t>Ride to Hell</t>
  </si>
  <si>
    <t>Eutechnyx, Deep Silver</t>
  </si>
  <si>
    <t>V-Rally 3</t>
  </si>
  <si>
    <t>Titan Quest</t>
  </si>
  <si>
    <t>Iron Lore Entertainment</t>
  </si>
  <si>
    <t>Amazing Island</t>
  </si>
  <si>
    <t>Alvin and the Chipmunks</t>
  </si>
  <si>
    <t>Final Fight: Streetwise</t>
  </si>
  <si>
    <t>Rebelstar: Tactical Command</t>
  </si>
  <si>
    <t>Codo Games</t>
  </si>
  <si>
    <t>Bombastic</t>
  </si>
  <si>
    <t>Marc Ecko's Getting Up: Contents Under Pressure</t>
  </si>
  <si>
    <t>Rez</t>
  </si>
  <si>
    <t>UGA</t>
  </si>
  <si>
    <t>Neverland Card Battles</t>
  </si>
  <si>
    <t>Medabots: Infinity</t>
  </si>
  <si>
    <t>Imagineer</t>
  </si>
  <si>
    <t>IL-2 Sturmovik: Cliffs of Dover</t>
  </si>
  <si>
    <t>1C: Maddox Games</t>
  </si>
  <si>
    <t>Death Jr. II: Root of Evil</t>
  </si>
  <si>
    <t>Mighty No. 9</t>
  </si>
  <si>
    <t>Samurai Champloo: Sidetracked</t>
  </si>
  <si>
    <t>Rhapsody: A Musical Adventure</t>
  </si>
  <si>
    <t>Virtua Striker 2002</t>
  </si>
  <si>
    <t>UEFA Champions League 2006-2007</t>
  </si>
  <si>
    <t>Otogi 2: Immortal Warriors</t>
  </si>
  <si>
    <t>IndyCar Series</t>
  </si>
  <si>
    <t>Ferrari F355 Challenge</t>
  </si>
  <si>
    <t>Wasteland 2</t>
  </si>
  <si>
    <t>MorphX</t>
  </si>
  <si>
    <t>Buka Entertainment, Targem Games</t>
  </si>
  <si>
    <t>Sigma Star Saga</t>
  </si>
  <si>
    <t>Disney's Party</t>
  </si>
  <si>
    <t>Nanostray 2</t>
  </si>
  <si>
    <t>Yanya Caballista: City Skater</t>
  </si>
  <si>
    <t>The Typing of the Dead</t>
  </si>
  <si>
    <t>Jenga World Tour</t>
  </si>
  <si>
    <t>Rave Master</t>
  </si>
  <si>
    <t>OutRun 2006: Coast 2 Coast</t>
  </si>
  <si>
    <t>Zumba Fitness Core</t>
  </si>
  <si>
    <t>Guilty Gear Dust Strikers</t>
  </si>
  <si>
    <t>Dark Summit</t>
  </si>
  <si>
    <t>The Lost Vikings</t>
  </si>
  <si>
    <t>Secret Files: Tunguska</t>
  </si>
  <si>
    <t>10tacle Studios, Fusionsphere Systems</t>
  </si>
  <si>
    <t>PQ2: Practical Intelligence Quotient</t>
  </si>
  <si>
    <t>Metroid Prime: Federation Force</t>
  </si>
  <si>
    <t>Next Level Games, Ninti</t>
  </si>
  <si>
    <t>Saints Row: Gat out of Hell</t>
  </si>
  <si>
    <t>Ms Saga: A New Dawn</t>
  </si>
  <si>
    <t>GrimGrimoire</t>
  </si>
  <si>
    <t>Crime Life: Gang Wars</t>
  </si>
  <si>
    <t>Warhammer 40,000: Dawn of War</t>
  </si>
  <si>
    <t>Rock 'N Roll Racing</t>
  </si>
  <si>
    <t>Dynasty Warriors Vol. 2</t>
  </si>
  <si>
    <t>Freelancer</t>
  </si>
  <si>
    <t>Rugby 06</t>
  </si>
  <si>
    <t>Fatal Frame II: Crimson Butterfly Director's Cut</t>
  </si>
  <si>
    <t>The Lord of the Rings: The Battle for Middle-Earth II</t>
  </si>
  <si>
    <t>Colin McRae Rally 2005</t>
  </si>
  <si>
    <t>Empire Earth</t>
  </si>
  <si>
    <t>Stainless Steel Studios</t>
  </si>
  <si>
    <t>B-Boy</t>
  </si>
  <si>
    <t>Kakuto Chojin</t>
  </si>
  <si>
    <t>Snoopy vs the Red Baron</t>
  </si>
  <si>
    <t>Raze's Hell</t>
  </si>
  <si>
    <t>Far Cry</t>
  </si>
  <si>
    <t>Time Crisis: Project Titan</t>
  </si>
  <si>
    <t>Flying Tiger Development</t>
  </si>
  <si>
    <t>Konami Software Shanghai</t>
  </si>
  <si>
    <t>FIFA Manager 12</t>
  </si>
  <si>
    <t>Bright Future GmbH</t>
  </si>
  <si>
    <t>Gitaroo Man</t>
  </si>
  <si>
    <t>Company of Heroes</t>
  </si>
  <si>
    <t>Wonder World Amusement Park</t>
  </si>
  <si>
    <t>Wing Island</t>
  </si>
  <si>
    <t>Silent Hunter: Wolves of the Pacific</t>
  </si>
  <si>
    <t>March of the Penguins</t>
  </si>
  <si>
    <t>SkyRiver Studios</t>
  </si>
  <si>
    <t>Double Dragon Advance</t>
  </si>
  <si>
    <t>The Bible Game</t>
  </si>
  <si>
    <t>Bubble Bobble Revolution</t>
  </si>
  <si>
    <t>Microsoft Train Simulator</t>
  </si>
  <si>
    <t>Assassin's Creed: Altair's Chronicles</t>
  </si>
  <si>
    <t>Pony Friends</t>
  </si>
  <si>
    <t>Art of Fighting Anthology</t>
  </si>
  <si>
    <t>Lux-Pain</t>
  </si>
  <si>
    <t>Killaware</t>
  </si>
  <si>
    <t>Guilty Gear XX Accent Core</t>
  </si>
  <si>
    <t>Operation Flashpoint: Elite</t>
  </si>
  <si>
    <t>Front Mission</t>
  </si>
  <si>
    <t>Boktai 2: Solar Boy Django</t>
  </si>
  <si>
    <t>Runaway: A Twist of Fate</t>
  </si>
  <si>
    <t>Rogue Trooper</t>
  </si>
  <si>
    <t>Backyard Baseball '09</t>
  </si>
  <si>
    <t>Humongous Entertainment</t>
  </si>
  <si>
    <t>Enemy Front</t>
  </si>
  <si>
    <t>CI Games</t>
  </si>
  <si>
    <t>Shantae and the Pirate's Curse</t>
  </si>
  <si>
    <t>Nobunaga's Ambition: Sphere of Influence</t>
  </si>
  <si>
    <t>Corpse Party: Book of Shadows</t>
  </si>
  <si>
    <t>WarTech: Senko no Ronde</t>
  </si>
  <si>
    <t>G.Rev</t>
  </si>
  <si>
    <t>IL-2 Sturmovik: 1946</t>
  </si>
  <si>
    <t>Red Ninja: End of Honor</t>
  </si>
  <si>
    <t>Praetorians</t>
  </si>
  <si>
    <t>Smash Court Tennis 3</t>
  </si>
  <si>
    <t>LEGO Friends</t>
  </si>
  <si>
    <t>SPRay</t>
  </si>
  <si>
    <t>EKO Software</t>
  </si>
  <si>
    <t>Attack of the Movies 3D</t>
  </si>
  <si>
    <t>Dance Dance Revolution Disney Mix</t>
  </si>
  <si>
    <t>Nitroplus Blasterz: Heroines Infinite Duel</t>
  </si>
  <si>
    <t>Examu, Marvelous Inc.</t>
  </si>
  <si>
    <t>Capcom, QLOC</t>
  </si>
  <si>
    <t>Dead Head Fred</t>
  </si>
  <si>
    <t>Gravity Falls: Legend of the Gnome Gemulets</t>
  </si>
  <si>
    <t>Ubisoft Osaka</t>
  </si>
  <si>
    <t>The Sims Deluxe</t>
  </si>
  <si>
    <t>Company of Heroes: Tales of Valor</t>
  </si>
  <si>
    <t>Test Drive: Ferrari Legends</t>
  </si>
  <si>
    <t>Atari, Slightly Mad Studios, Atari SA</t>
  </si>
  <si>
    <t>Heroes of Might and Magic V</t>
  </si>
  <si>
    <t>Nival Interactive</t>
  </si>
  <si>
    <t>Metal Gear Solid: Digital Graphic Novel</t>
  </si>
  <si>
    <t>Aeon Flux</t>
  </si>
  <si>
    <t>Age of Mythology: The Titans</t>
  </si>
  <si>
    <t>Psycho-Pass: Mandatory Happiness</t>
  </si>
  <si>
    <t>Shattered Union</t>
  </si>
  <si>
    <t>PopTop Software</t>
  </si>
  <si>
    <t>Company of Heroes: Opposing Fronts</t>
  </si>
  <si>
    <t>Superman: Countdown to Apokolips</t>
  </si>
  <si>
    <t>Worms 4: Mayhem</t>
  </si>
  <si>
    <t>Rise of Nations</t>
  </si>
  <si>
    <t>Men of War: Vietnam</t>
  </si>
  <si>
    <t>Best Way</t>
  </si>
  <si>
    <t>Imperial Glory</t>
  </si>
  <si>
    <t>Fisherman's Challenge</t>
  </si>
  <si>
    <t>Headhunter: Redemption</t>
  </si>
  <si>
    <t>SWAT: Target Liberty</t>
  </si>
  <si>
    <t>Bomberman: Act Zero</t>
  </si>
  <si>
    <t>Empire Earth III</t>
  </si>
  <si>
    <t>Mad Doc Software</t>
  </si>
  <si>
    <t>Brothers In Arms DS</t>
  </si>
  <si>
    <t>Stoked: Big Air Edition</t>
  </si>
  <si>
    <t>Bongfish</t>
  </si>
  <si>
    <t>The Movies</t>
  </si>
  <si>
    <t>Supreme Commander: Forged Alliance</t>
  </si>
  <si>
    <t>Dragon Ball: Advanced Adventure</t>
  </si>
  <si>
    <t>Meteos: Disney Magic</t>
  </si>
  <si>
    <t>Beyblade Evolution</t>
  </si>
  <si>
    <t>Greg Hastings' Tournament Paintball Max'd</t>
  </si>
  <si>
    <t>Nightlight Studios</t>
  </si>
  <si>
    <t>Assassin's Creed Chronicles: China</t>
  </si>
  <si>
    <t>Worms: Ultimate Mayhem</t>
  </si>
  <si>
    <t>Rugby 08</t>
  </si>
  <si>
    <t>Caesar IV</t>
  </si>
  <si>
    <t>Tilted Mill</t>
  </si>
  <si>
    <t>Cy Girls</t>
  </si>
  <si>
    <t>Ray Gigant</t>
  </si>
  <si>
    <t>Bubble Bobble Double Shot</t>
  </si>
  <si>
    <t>Chaos Wars</t>
  </si>
  <si>
    <t>Steambot Chronicles</t>
  </si>
  <si>
    <t>Legasista</t>
  </si>
  <si>
    <t>System Prisma</t>
  </si>
  <si>
    <t>Fatal Fury: Battle Archives Volume 1</t>
  </si>
  <si>
    <t>Without Warning</t>
  </si>
  <si>
    <t>CiRCLE</t>
  </si>
  <si>
    <t>Napoleon Dynamite: The Game</t>
  </si>
  <si>
    <t>Volition Inc., CD Projekt Red Studio, CD Projekt, CD Projekt Localisation Centre</t>
  </si>
  <si>
    <t>Trine 2</t>
  </si>
  <si>
    <t>Frozenbyte, Inc.</t>
  </si>
  <si>
    <t>Teenage Zombies: Invasion of the Alien Brain Thingys</t>
  </si>
  <si>
    <t>InLight Entertainment</t>
  </si>
  <si>
    <t>Just Dance 2017</t>
  </si>
  <si>
    <t>Stranger of Sword City</t>
  </si>
  <si>
    <t>Secret Files 2: Puritas Cordis</t>
  </si>
  <si>
    <t>Fusionsphere Systems, Animation Arts</t>
  </si>
  <si>
    <t>Monster Kingdom: Jewel Summoner</t>
  </si>
  <si>
    <t>Gaia (Sony)</t>
  </si>
  <si>
    <t>S.T.A.L.K.E.R.: Clear Sky</t>
  </si>
  <si>
    <t>World in Conflict</t>
  </si>
  <si>
    <t>Infamous: First Light</t>
  </si>
  <si>
    <t>Tour de France 2014</t>
  </si>
  <si>
    <t>Bounty Hounds</t>
  </si>
  <si>
    <t>Silent Scope</t>
  </si>
  <si>
    <t>DarkStar One</t>
  </si>
  <si>
    <t>Ascaron Entertainment GmbH</t>
  </si>
  <si>
    <t>Battle Engine Aquila</t>
  </si>
  <si>
    <t>Crimson Tears</t>
  </si>
  <si>
    <t>Battle Assault 3 featuring Gundam Seed</t>
  </si>
  <si>
    <t>WRC: FIA World Rally Championship</t>
  </si>
  <si>
    <t>Rapala Tournament Fishing!</t>
  </si>
  <si>
    <t>JoJo's Bizarre Adventure: Eyes of Heaven</t>
  </si>
  <si>
    <t>Rise of Nations: Rise of Legends</t>
  </si>
  <si>
    <t>The Sum of All Fears</t>
  </si>
  <si>
    <t>EverBlue 2</t>
  </si>
  <si>
    <t>Electroplankton</t>
  </si>
  <si>
    <t>FIFA World Cup: Germany 2006</t>
  </si>
  <si>
    <t>Earthworm Jim 2</t>
  </si>
  <si>
    <t>Super Empire</t>
  </si>
  <si>
    <t>Volition Inc., Reactor Zero</t>
  </si>
  <si>
    <t>Eidos Montreal, Nixxes Software</t>
  </si>
  <si>
    <t>Astonishia Story</t>
  </si>
  <si>
    <t>Sonnori</t>
  </si>
  <si>
    <t>Tork: Prehistoric Punk</t>
  </si>
  <si>
    <t>Tiwak</t>
  </si>
  <si>
    <t>Jikandia: The Timeless Land</t>
  </si>
  <si>
    <t>Opus Studio</t>
  </si>
  <si>
    <t>Toy Shop</t>
  </si>
  <si>
    <t>Gameinvest, Seed Studios, Lda</t>
  </si>
  <si>
    <t>Sorcery Saga: The Curse of the Great Curry God</t>
  </si>
  <si>
    <t>Zerodiv</t>
  </si>
  <si>
    <t>Dance Factory</t>
  </si>
  <si>
    <t>The Legend of Heroes III: Song of the Ocean</t>
  </si>
  <si>
    <t>Men of War</t>
  </si>
  <si>
    <t>Zero Escape: Virtue's Last Reward</t>
  </si>
  <si>
    <t>Darkstalkers Resurrection</t>
  </si>
  <si>
    <t>Neverwinter Nights</t>
  </si>
  <si>
    <t>Sunny Garcia Surfing</t>
  </si>
  <si>
    <t>Lock On: Modern Air Combat</t>
  </si>
  <si>
    <t>Eagle Dynamics</t>
  </si>
  <si>
    <t>Rabbids Land</t>
  </si>
  <si>
    <t>Take On Helicopters</t>
  </si>
  <si>
    <t>S.L.A.I.: Steel Lancer Arena International</t>
  </si>
  <si>
    <t>Nacho Libre</t>
  </si>
  <si>
    <t>Homeworld 2</t>
  </si>
  <si>
    <t>Graffiti Kingdom</t>
  </si>
  <si>
    <t>Klonoa 2: Dream Champ Tournament</t>
  </si>
  <si>
    <t>Empire Earth II</t>
  </si>
  <si>
    <t>Hot Pixel</t>
  </si>
  <si>
    <t>zSlide</t>
  </si>
  <si>
    <t>Codename: Panzers Cold War</t>
  </si>
  <si>
    <t>Atomic Betty</t>
  </si>
  <si>
    <t>Big Blue Bubble Inc., Breakthrough New Media</t>
  </si>
  <si>
    <t>Street Jam Basketball</t>
  </si>
  <si>
    <t>Prograph</t>
  </si>
  <si>
    <t>Popeye: Rush for Spinach</t>
  </si>
  <si>
    <t>Culdcept</t>
  </si>
  <si>
    <t>NEC Interchannel</t>
  </si>
  <si>
    <t>GTR Evolution</t>
  </si>
  <si>
    <t>Drome Racers</t>
  </si>
  <si>
    <t>Gekido Advance: Kintaro's Revenge</t>
  </si>
  <si>
    <t>Naps Team</t>
  </si>
  <si>
    <t>Race Driver 2006</t>
  </si>
  <si>
    <t>Buffy the Vampire Slayer: Wrath of the Darkhul King</t>
  </si>
  <si>
    <t>Spectral Souls: Resurrection of the Ethereal Empires</t>
  </si>
  <si>
    <t>Neverland, Idea Factory</t>
  </si>
  <si>
    <t>Syberia II</t>
  </si>
  <si>
    <t>Microids</t>
  </si>
  <si>
    <t>Turn It Around</t>
  </si>
  <si>
    <t>Taito Corporation, 505 Games</t>
  </si>
  <si>
    <t>MechAssault: Phantom War</t>
  </si>
  <si>
    <t>The Last Guy</t>
  </si>
  <si>
    <t>Mobius Entertainment</t>
  </si>
  <si>
    <t>Warhammer: Mark of Chaos</t>
  </si>
  <si>
    <t>Warship Gunner 2</t>
  </si>
  <si>
    <t>Gotcha Force</t>
  </si>
  <si>
    <t>Battlefield Vietnam</t>
  </si>
  <si>
    <t>Jet Grind Radio</t>
  </si>
  <si>
    <t>The Sims 2: Bon Voyage</t>
  </si>
  <si>
    <t>The Peanuts Movie: Snoopy's Grand Adventure</t>
  </si>
  <si>
    <t>Activision, Behaviour Interactive</t>
  </si>
  <si>
    <t>Justice League Heroes: The Flash</t>
  </si>
  <si>
    <t>Battlefield 2142</t>
  </si>
  <si>
    <t>X3: Terran Conflict</t>
  </si>
  <si>
    <t>Egosoft</t>
  </si>
  <si>
    <t>SWAT 4</t>
  </si>
  <si>
    <t>Battlefield 1942</t>
  </si>
  <si>
    <t>Dungeon Siege II</t>
  </si>
  <si>
    <t>ZooCube</t>
  </si>
  <si>
    <t>PuzzleKings</t>
  </si>
  <si>
    <t>Steel Battalion: Line of Contact</t>
  </si>
  <si>
    <t>NBA Starting Five</t>
  </si>
  <si>
    <t>Spy Hunter: Nowhere To Run</t>
  </si>
  <si>
    <t>Neverwinter Nights 2</t>
  </si>
  <si>
    <t>Star Wars: Empire at War - Forces of Corruption</t>
  </si>
  <si>
    <t>Worms</t>
  </si>
  <si>
    <t>Capcom Digital Collection</t>
  </si>
  <si>
    <t>The Settlers: Rise of an Empire</t>
  </si>
  <si>
    <t>ParaWorld</t>
  </si>
  <si>
    <t>SEK Ost</t>
  </si>
  <si>
    <t>Rengoku II:  The Stairway To H.E.A.V.E.N.</t>
  </si>
  <si>
    <t>Here They Lie</t>
  </si>
  <si>
    <t>The Tangentlemen</t>
  </si>
  <si>
    <t>George of the Jungle and the Search for the Secret</t>
  </si>
  <si>
    <t>Demigod</t>
  </si>
  <si>
    <t>Mage Knight: Destiny's Soldier</t>
  </si>
  <si>
    <t>Big Blue Bubble Inc.</t>
  </si>
  <si>
    <t>DemiKids: Light Version</t>
  </si>
  <si>
    <t>Multimedia Intelligence Transfer</t>
  </si>
  <si>
    <t>Cities XL 2011</t>
  </si>
  <si>
    <t>SimCity Societies</t>
  </si>
  <si>
    <t>Star Trek Online</t>
  </si>
  <si>
    <t>Cryptic Studios</t>
  </si>
  <si>
    <t>ScrapLand</t>
  </si>
  <si>
    <t>IL-2 Sturmovik: Forgotten Battles</t>
  </si>
  <si>
    <t>1C, 1C Company</t>
  </si>
  <si>
    <t>Pro Fishing Challenge</t>
  </si>
  <si>
    <t>Phoenix Wright: Ace Attorney Trilogy</t>
  </si>
  <si>
    <t>NATSUME ATARI Inc.</t>
  </si>
  <si>
    <t>Rule of Rose</t>
  </si>
  <si>
    <t>Punchline, Shirogumi</t>
  </si>
  <si>
    <t>GT Legends</t>
  </si>
  <si>
    <t>Eureka Seven Vol. 2: The New Vision</t>
  </si>
  <si>
    <t>Namco Bandai Games America</t>
  </si>
  <si>
    <t>Grey's Anatomy: The Video Game</t>
  </si>
  <si>
    <t>Iron Phoenix</t>
  </si>
  <si>
    <t>InterServ International</t>
  </si>
  <si>
    <t>Dungeon Defenders</t>
  </si>
  <si>
    <t>Trendy Entertainment</t>
  </si>
  <si>
    <t>Group S Challenge</t>
  </si>
  <si>
    <t>Balls of Fury</t>
  </si>
  <si>
    <t>Black Lantern Studios</t>
  </si>
  <si>
    <t>Touhou Genso Rondo: Bullet Ballet</t>
  </si>
  <si>
    <t>Mediascape, CUBETYPE</t>
  </si>
  <si>
    <t>SBK: Snowboard Kids</t>
  </si>
  <si>
    <t>Order of War</t>
  </si>
  <si>
    <t>Wargaming.net</t>
  </si>
  <si>
    <t>The Awakened Fate Ultimatum</t>
  </si>
  <si>
    <t>RollerCoaster Tycoon World</t>
  </si>
  <si>
    <t>Nvizzio Creations</t>
  </si>
  <si>
    <t>Motocross Mania 3</t>
  </si>
  <si>
    <t>Hellgate: London</t>
  </si>
  <si>
    <t>Flagship Studios</t>
  </si>
  <si>
    <t>Tenkai Knights: Brave Battle</t>
  </si>
  <si>
    <t>Battle Princess of Arcadias</t>
  </si>
  <si>
    <t>ApolloSoft</t>
  </si>
  <si>
    <t>Tom Clancy's Splinter Cell Classic Trilogy HD</t>
  </si>
  <si>
    <t>Crysis: Warhead</t>
  </si>
  <si>
    <t>Point Blank 3</t>
  </si>
  <si>
    <t>Tose Software</t>
  </si>
  <si>
    <t>Nervous Brickdown</t>
  </si>
  <si>
    <t>Arkedo Studio</t>
  </si>
  <si>
    <t>Charlie's Angels</t>
  </si>
  <si>
    <t>Neko Entertainment</t>
  </si>
  <si>
    <t>uDraw Studio: Instant Artist</t>
  </si>
  <si>
    <t>Broken Sword: The Sleeping Dragon</t>
  </si>
  <si>
    <t>Tycoon City: New York</t>
  </si>
  <si>
    <t>Deep Red</t>
  </si>
  <si>
    <t>Tranji</t>
  </si>
  <si>
    <t>Commandos 3: Destination Berlin</t>
  </si>
  <si>
    <t>Chili Con Carnage</t>
  </si>
  <si>
    <t>Vicious Cycle, Infinite Interactive</t>
  </si>
  <si>
    <t>Emergency Mayhem</t>
  </si>
  <si>
    <t>Supersonic Software</t>
  </si>
  <si>
    <t>Uru: Ages Beyond Myst</t>
  </si>
  <si>
    <t>Cyan Worlds</t>
  </si>
  <si>
    <t>Prototype: Biohazard Bundle</t>
  </si>
  <si>
    <t>Blood Bowl: Legendary Edition</t>
  </si>
  <si>
    <t>Invizimals: The Lost Kingdom</t>
  </si>
  <si>
    <t>Space Channel 5: Ulala's Cosmic Attack</t>
  </si>
  <si>
    <t>Combat Flight Simulator 3: Battle for Europe</t>
  </si>
  <si>
    <t>Aedis Eclipse: Generation of Chaos</t>
  </si>
  <si>
    <t>Digimon Rumble Arena</t>
  </si>
  <si>
    <t>Divinity: Original Sin</t>
  </si>
  <si>
    <t>Unreal Tournament 2004</t>
  </si>
  <si>
    <t>Judge Dredd: Dredd Vs Death</t>
  </si>
  <si>
    <t>Stronghold Legends</t>
  </si>
  <si>
    <t>FireFly Studios</t>
  </si>
  <si>
    <t>Dragon Booster</t>
  </si>
  <si>
    <t>Star Trek: Legacy</t>
  </si>
  <si>
    <t>Online Chess Kingdoms</t>
  </si>
  <si>
    <t>Evil Genius</t>
  </si>
  <si>
    <t>Elixir Studios</t>
  </si>
  <si>
    <t>Blackthorne</t>
  </si>
  <si>
    <t>Contrast</t>
  </si>
  <si>
    <t>Compulsion Games</t>
  </si>
  <si>
    <t>Space Invaders Revolution</t>
  </si>
  <si>
    <t>Republique</t>
  </si>
  <si>
    <t>Camouflaj, LLC</t>
  </si>
  <si>
    <t>Super Stardust Ultra VR</t>
  </si>
  <si>
    <t>Unreal Tournament 2003</t>
  </si>
  <si>
    <t>Neverwinter Nights 2: Mask of the Betrayer</t>
  </si>
  <si>
    <t>Mortal Kombat: Tournament Edition</t>
  </si>
  <si>
    <t>DMA Design, Rockstar North</t>
  </si>
  <si>
    <t>Spidersoft, Spiders</t>
  </si>
  <si>
    <t>Impossible Creatures</t>
  </si>
  <si>
    <t>Monster Rancher Advance 2</t>
  </si>
  <si>
    <t>Tecmo, Graphic Research</t>
  </si>
  <si>
    <t>htoL#NiQ: The Firefly Diary</t>
  </si>
  <si>
    <t>Doki-Doki Universe</t>
  </si>
  <si>
    <t>BattleForge</t>
  </si>
  <si>
    <t>EA Phenomic</t>
  </si>
  <si>
    <t>Rail Simulator</t>
  </si>
  <si>
    <t>Banjo-Kazooie</t>
  </si>
  <si>
    <t>F.E.A.R. Perseus Mandate</t>
  </si>
  <si>
    <t>TimeGate Studios</t>
  </si>
  <si>
    <t>Deus Ex</t>
  </si>
  <si>
    <t>Headgate</t>
  </si>
  <si>
    <t>Activision Value</t>
  </si>
  <si>
    <t>Dungeon Explorer: Warriors of Ancient Arts</t>
  </si>
  <si>
    <t>Art Academy: Home Studio</t>
  </si>
  <si>
    <t>Hoshigami: Ruining Blue Earth Remix</t>
  </si>
  <si>
    <t>Barnhouse Effect</t>
  </si>
  <si>
    <t>Aspyr</t>
  </si>
  <si>
    <t>The Eye of Judgment: Legends</t>
  </si>
  <si>
    <t>High Moon Studios, Mercenary Technologies</t>
  </si>
  <si>
    <t>Micro Machines V4</t>
  </si>
  <si>
    <t>Dragon Ball Z for Kinect</t>
  </si>
  <si>
    <t>Hospital Tycoon</t>
  </si>
  <si>
    <t>Big Red Software</t>
  </si>
  <si>
    <t xml:space="preserve">Fast Racing Neo </t>
  </si>
  <si>
    <t>STORM: Frontline Nation</t>
  </si>
  <si>
    <t>Column Labels</t>
  </si>
  <si>
    <t>Grand Total</t>
  </si>
  <si>
    <t>Values</t>
  </si>
  <si>
    <t>Average of na_sales</t>
  </si>
  <si>
    <t>Average of eu_sales</t>
  </si>
  <si>
    <t>Average of jp_sales</t>
  </si>
  <si>
    <t>Sum of total sales</t>
  </si>
  <si>
    <t>Average of total sales</t>
  </si>
  <si>
    <t>Row Labels</t>
  </si>
  <si>
    <t>Count of genre</t>
  </si>
  <si>
    <t>(All)</t>
  </si>
  <si>
    <t>(Multiple Items)</t>
  </si>
  <si>
    <t>Average of other_sales</t>
  </si>
  <si>
    <t>review_score</t>
  </si>
  <si>
    <t>review_count</t>
  </si>
  <si>
    <t>review_count/sales * 100k</t>
  </si>
  <si>
    <t>Count of platform</t>
  </si>
  <si>
    <t>Count of rating</t>
  </si>
  <si>
    <t>Count of total sales</t>
  </si>
  <si>
    <t>Var of total sales</t>
  </si>
  <si>
    <t>diff</t>
  </si>
  <si>
    <t>z</t>
  </si>
  <si>
    <t>p</t>
  </si>
  <si>
    <t>Puzzle vs Action</t>
  </si>
  <si>
    <t>Puzzle vs RPG</t>
  </si>
  <si>
    <t>Puzzle vs shooter</t>
  </si>
  <si>
    <t>2009-2016</t>
  </si>
  <si>
    <t>3DS,PC,PS4,XB1,WIIU</t>
  </si>
  <si>
    <t>Average of review_score</t>
  </si>
  <si>
    <t>Var of review_score</t>
  </si>
  <si>
    <t>Count of review_score</t>
  </si>
  <si>
    <t>Country Name</t>
  </si>
  <si>
    <t>Country Code</t>
  </si>
  <si>
    <t>NA/EU/JP/Other</t>
  </si>
  <si>
    <t>Afghanistan</t>
  </si>
  <si>
    <t>AFG</t>
  </si>
  <si>
    <t>Other</t>
  </si>
  <si>
    <t>Albania</t>
  </si>
  <si>
    <t>ALB</t>
  </si>
  <si>
    <t>Algeria</t>
  </si>
  <si>
    <t>DZA</t>
  </si>
  <si>
    <t>American Samoa</t>
  </si>
  <si>
    <t>ASM</t>
  </si>
  <si>
    <t>Andorra</t>
  </si>
  <si>
    <t>AND</t>
  </si>
  <si>
    <t>Angola</t>
  </si>
  <si>
    <t>AGO</t>
  </si>
  <si>
    <t>Antigua and Barbuda</t>
  </si>
  <si>
    <t>ATG</t>
  </si>
  <si>
    <t>NA</t>
  </si>
  <si>
    <t>Arab World</t>
  </si>
  <si>
    <t>ARB</t>
  </si>
  <si>
    <t>Argentina</t>
  </si>
  <si>
    <t>ARG</t>
  </si>
  <si>
    <t>Armenia</t>
  </si>
  <si>
    <t>ARM</t>
  </si>
  <si>
    <t>Aruba</t>
  </si>
  <si>
    <t>ABW</t>
  </si>
  <si>
    <t>Australia</t>
  </si>
  <si>
    <t>AUS</t>
  </si>
  <si>
    <t>Austria</t>
  </si>
  <si>
    <t>AUT</t>
  </si>
  <si>
    <t>EU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</si>
  <si>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</si>
  <si>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</si>
  <si>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</si>
  <si>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</si>
  <si>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</si>
  <si>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</si>
  <si>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</si>
  <si>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</si>
  <si>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</si>
  <si>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</si>
  <si>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</si>
  <si>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</si>
  <si>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</si>
  <si>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</si>
  <si>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</si>
  <si>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</si>
  <si>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</si>
  <si>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</si>
  <si>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</si>
  <si>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</si>
  <si>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</si>
  <si>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</si>
  <si>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</si>
  <si>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</si>
  <si>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</si>
  <si>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</si>
  <si>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</si>
  <si>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</si>
  <si>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</si>
  <si>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</si>
  <si>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</si>
  <si>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</si>
  <si>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Brunei Darussalam</t>
  </si>
  <si>
    <t>BRN</t>
  </si>
  <si>
    <t>Bulgaria</t>
  </si>
  <si>
    <t>BGR</t>
  </si>
  <si>
    <t>Burkina Faso</t>
  </si>
  <si>
    <t>BFA</t>
  </si>
  <si>
    <t>Burundi</t>
  </si>
  <si>
    <t>BDI</t>
  </si>
  <si>
    <t>Cabo Verde</t>
  </si>
  <si>
    <t>CPV</t>
  </si>
  <si>
    <t>Cambodia</t>
  </si>
  <si>
    <t>KHM</t>
  </si>
  <si>
    <t>Cameroon</t>
  </si>
  <si>
    <t>CMR</t>
  </si>
  <si>
    <t>Canada</t>
  </si>
  <si>
    <t>CAN</t>
  </si>
  <si>
    <t>Caribbean small states</t>
  </si>
  <si>
    <t>CSS</t>
  </si>
  <si>
    <t>Cayman Islands</t>
  </si>
  <si>
    <t>CYM</t>
  </si>
  <si>
    <t>Central African Republic</t>
  </si>
  <si>
    <t>CAF</t>
  </si>
  <si>
    <t>Central Europe and the Baltics</t>
  </si>
  <si>
    <t>CEB</t>
  </si>
  <si>
    <t>Chad</t>
  </si>
  <si>
    <t>TCD</t>
  </si>
  <si>
    <t>Channel Islands</t>
  </si>
  <si>
    <t>CHI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</si>
  <si>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</si>
  <si>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</si>
  <si>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</si>
  <si>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</si>
  <si>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</si>
  <si>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</si>
  <si>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</si>
  <si>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</si>
  <si>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Congo, Dem. Rep.</t>
  </si>
  <si>
    <t>COD</t>
  </si>
  <si>
    <t>Congo, Rep.</t>
  </si>
  <si>
    <t>COG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</si>
  <si>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</si>
  <si>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</si>
  <si>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</si>
  <si>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</si>
  <si>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</si>
  <si>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</si>
  <si>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</si>
  <si>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</si>
  <si>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</si>
  <si>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</si>
  <si>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</si>
  <si>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</si>
  <si>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 Republic</t>
  </si>
  <si>
    <t>CZE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</si>
  <si>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</si>
  <si>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</si>
  <si>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</si>
  <si>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</si>
  <si>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</si>
  <si>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</si>
  <si>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</si>
  <si>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</si>
  <si>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Early-demographic dividend</t>
  </si>
  <si>
    <t>EAR</t>
  </si>
  <si>
    <t>East Asia &amp; Pacific</t>
  </si>
  <si>
    <t>EAS</t>
  </si>
  <si>
    <t>East Asia &amp; Pacific (excluding high income)</t>
  </si>
  <si>
    <t>EAP</t>
  </si>
  <si>
    <t>East Asia &amp; Pacific (IDA &amp; IBRD countries)</t>
  </si>
  <si>
    <t>TEA</t>
  </si>
  <si>
    <t>Ecuador</t>
  </si>
  <si>
    <t>ECU</t>
  </si>
  <si>
    <t>Egypt, Arab Rep.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</si>
  <si>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</si>
  <si>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</si>
  <si>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</si>
  <si>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</si>
  <si>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</si>
  <si>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</si>
  <si>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</si>
  <si>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</si>
  <si>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</si>
  <si>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</si>
  <si>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</si>
  <si>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</si>
  <si>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</si>
  <si>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Euro area</t>
  </si>
  <si>
    <t>EMU</t>
  </si>
  <si>
    <t>Europe &amp; Central Asia</t>
  </si>
  <si>
    <t>ECS</t>
  </si>
  <si>
    <t>Europe &amp; Central Asia (excluding high income)</t>
  </si>
  <si>
    <t>ECA</t>
  </si>
  <si>
    <t>Europe &amp; Central Asia (IDA &amp; IBRD countries)</t>
  </si>
  <si>
    <t>TEC</t>
  </si>
  <si>
    <t>European Union</t>
  </si>
  <si>
    <t>EUU</t>
  </si>
  <si>
    <t>Faroe Islands</t>
  </si>
  <si>
    <t>FRO</t>
  </si>
  <si>
    <t>Fiji</t>
  </si>
  <si>
    <t>FJI</t>
  </si>
  <si>
    <t>Finland</t>
  </si>
  <si>
    <t>FIN</t>
  </si>
  <si>
    <t>Fragile and conflict affected situations</t>
  </si>
  <si>
    <t>FCS</t>
  </si>
  <si>
    <t>France</t>
  </si>
  <si>
    <t>FRA</t>
  </si>
  <si>
    <t>French Polynesia</t>
  </si>
  <si>
    <t>PYF</t>
  </si>
  <si>
    <t>Gabon</t>
  </si>
  <si>
    <t>GAB</t>
  </si>
  <si>
    <t>Gambia, The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</si>
  <si>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</si>
  <si>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</si>
  <si>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</si>
  <si>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</si>
  <si>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</si>
  <si>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</si>
  <si>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</si>
  <si>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</si>
  <si>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</si>
  <si>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</si>
  <si>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</si>
  <si>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</si>
  <si>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</si>
  <si>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</si>
  <si>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</si>
  <si>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</si>
  <si>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</si>
  <si>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</si>
  <si>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</si>
  <si>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</si>
  <si>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</si>
  <si>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</si>
  <si>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</si>
  <si>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</si>
  <si>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</si>
  <si>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</si>
  <si>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</si>
  <si>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Heavily indebted poor countries (HIPC)</t>
  </si>
  <si>
    <t>HPC</t>
  </si>
  <si>
    <t>High income</t>
  </si>
  <si>
    <t>HIC</t>
  </si>
  <si>
    <t>Honduras</t>
  </si>
  <si>
    <t>HND</t>
  </si>
  <si>
    <t>Hong Kong SAR, China</t>
  </si>
  <si>
    <t>HKG</t>
  </si>
  <si>
    <t>Hungary</t>
  </si>
  <si>
    <t>HUN</t>
  </si>
  <si>
    <t>IBRD only</t>
  </si>
  <si>
    <t>IBD</t>
  </si>
  <si>
    <t>Iceland</t>
  </si>
  <si>
    <t>ISL</t>
  </si>
  <si>
    <t>IDA &amp; IBRD total</t>
  </si>
  <si>
    <t>IBT</t>
  </si>
  <si>
    <t>IDA blend</t>
  </si>
  <si>
    <t>IDB</t>
  </si>
  <si>
    <t>IDA only</t>
  </si>
  <si>
    <t>IDX</t>
  </si>
  <si>
    <t>IDA total</t>
  </si>
  <si>
    <t>IDA</t>
  </si>
  <si>
    <t>India</t>
  </si>
  <si>
    <t>IND</t>
  </si>
  <si>
    <t>Indonesia</t>
  </si>
  <si>
    <t>IDN</t>
  </si>
  <si>
    <t>Iran, Islamic Rep.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</si>
  <si>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</si>
  <si>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</si>
  <si>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</si>
  <si>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</si>
  <si>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</si>
  <si>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</si>
  <si>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</si>
  <si>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</si>
  <si>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</si>
  <si>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</si>
  <si>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</si>
  <si>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</si>
  <si>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</si>
  <si>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</si>
  <si>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</si>
  <si>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JP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</si>
  <si>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</si>
  <si>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</si>
  <si>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</si>
  <si>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</si>
  <si>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</si>
  <si>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</si>
  <si>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</si>
  <si>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</si>
  <si>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Korea, Dem. People’s Rep.</t>
  </si>
  <si>
    <t>PRK</t>
  </si>
  <si>
    <t>Korea, Rep.</t>
  </si>
  <si>
    <t>KOR</t>
  </si>
  <si>
    <t>Kosovo</t>
  </si>
  <si>
    <t>XKX</t>
  </si>
  <si>
    <t>Kuwait</t>
  </si>
  <si>
    <t>KWT</t>
  </si>
  <si>
    <t>Kyrgyz Republic</t>
  </si>
  <si>
    <t>KGZ</t>
  </si>
  <si>
    <t>Lao PDR</t>
  </si>
  <si>
    <t>LAO</t>
  </si>
  <si>
    <t>Late-demographic dividend</t>
  </si>
  <si>
    <t>LTE</t>
  </si>
  <si>
    <t>Latin America &amp; Caribbean</t>
  </si>
  <si>
    <t>LCN</t>
  </si>
  <si>
    <t>Latin America &amp; Caribbean (excluding high income)</t>
  </si>
  <si>
    <t>LAC</t>
  </si>
  <si>
    <t>Latin America &amp; the Caribbean (IDA &amp; IBRD countries)</t>
  </si>
  <si>
    <t>TLA</t>
  </si>
  <si>
    <t>Latvia</t>
  </si>
  <si>
    <t>LVA</t>
  </si>
  <si>
    <t>Least developed countries: UN classification</t>
  </si>
  <si>
    <t>LDC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</si>
  <si>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</si>
  <si>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</si>
  <si>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</si>
  <si>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</si>
  <si>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</si>
  <si>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</si>
  <si>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</si>
  <si>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</si>
  <si>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</si>
  <si>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</si>
  <si>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</si>
  <si>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</si>
  <si>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Low &amp; middle income</t>
  </si>
  <si>
    <t>LMY</t>
  </si>
  <si>
    <t>Low income</t>
  </si>
  <si>
    <t>LIC</t>
  </si>
  <si>
    <t>Lower middle income</t>
  </si>
  <si>
    <t>LMC</t>
  </si>
  <si>
    <t>Luxembourg</t>
  </si>
  <si>
    <t>LUX</t>
  </si>
  <si>
    <t>Macao SAR, China</t>
  </si>
  <si>
    <t>MAC</t>
  </si>
  <si>
    <t>Macedonia, FYR</t>
  </si>
  <si>
    <t>MKD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</si>
  <si>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</si>
  <si>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</si>
  <si>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</si>
  <si>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</si>
  <si>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</si>
  <si>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</si>
  <si>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</si>
  <si>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</si>
  <si>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</si>
  <si>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</si>
  <si>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</si>
  <si>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</si>
  <si>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</si>
  <si>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</si>
  <si>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</si>
  <si>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</si>
  <si>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</si>
  <si>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</si>
  <si>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</si>
  <si>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Micronesia, Fed. Sts.</t>
  </si>
  <si>
    <t>FSM</t>
  </si>
  <si>
    <t>Middle East &amp; North Africa</t>
  </si>
  <si>
    <t>MEA</t>
  </si>
  <si>
    <t>Middle East &amp; North Africa (excluding high income)</t>
  </si>
  <si>
    <t>MNA</t>
  </si>
  <si>
    <t>Middle East &amp; North Africa (IDA &amp; IBRD countries)</t>
  </si>
  <si>
    <t>TMN</t>
  </si>
  <si>
    <t>Middle income</t>
  </si>
  <si>
    <t>MIC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</si>
  <si>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</si>
  <si>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</si>
  <si>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</si>
  <si>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</si>
  <si>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</si>
  <si>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</si>
  <si>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</si>
  <si>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</si>
  <si>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</si>
  <si>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</si>
  <si>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</si>
  <si>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</si>
  <si>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</si>
  <si>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</si>
  <si>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</si>
  <si>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</si>
  <si>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</si>
  <si>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</si>
  <si>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</si>
  <si>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</si>
  <si>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</si>
  <si>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</si>
  <si>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</si>
  <si>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</si>
  <si>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</si>
  <si>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</si>
  <si>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</si>
  <si>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</si>
  <si>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</si>
  <si>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</si>
  <si>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</si>
  <si>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</si>
  <si>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North America</t>
  </si>
  <si>
    <t>NAC</t>
  </si>
  <si>
    <t>Northern Mariana Islands</t>
  </si>
  <si>
    <t>MNP</t>
  </si>
  <si>
    <t>Norway</t>
  </si>
  <si>
    <t>NOR</t>
  </si>
  <si>
    <t>Not classified</t>
  </si>
  <si>
    <t>INX</t>
  </si>
  <si>
    <t>OECD members</t>
  </si>
  <si>
    <t>OED</t>
  </si>
  <si>
    <t>Oman</t>
  </si>
  <si>
    <t>OMN</t>
  </si>
  <si>
    <t>Other small states</t>
  </si>
  <si>
    <t>OSS</t>
  </si>
  <si>
    <t>Pacific island small states</t>
  </si>
  <si>
    <t>PSS</t>
  </si>
  <si>
    <t>Pakistan</t>
  </si>
  <si>
    <t>PAK</t>
  </si>
  <si>
    <t>Palau</t>
  </si>
  <si>
    <t>PLW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</si>
  <si>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</si>
  <si>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</si>
  <si>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</si>
  <si>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</si>
  <si>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</si>
  <si>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</si>
  <si>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</si>
  <si>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</si>
  <si>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</si>
  <si>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</si>
  <si>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</si>
  <si>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</si>
  <si>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</si>
  <si>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</si>
  <si>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Post-demographic dividend</t>
  </si>
  <si>
    <t>PST</t>
  </si>
  <si>
    <t>Pre-demographic dividend</t>
  </si>
  <si>
    <t>PRE</t>
  </si>
  <si>
    <t>Puerto Rico</t>
  </si>
  <si>
    <t>PRI</t>
  </si>
  <si>
    <t>Qatar</t>
  </si>
  <si>
    <t>QAT</t>
  </si>
  <si>
    <t>Romania</t>
  </si>
  <si>
    <t>ROU</t>
  </si>
  <si>
    <t>Russian Federation</t>
  </si>
  <si>
    <t>RUS</t>
  </si>
  <si>
    <t>Rwanda</t>
  </si>
  <si>
    <t>RWA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</si>
  <si>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</si>
  <si>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</si>
  <si>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</si>
  <si>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</si>
  <si>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</si>
  <si>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</si>
  <si>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</si>
  <si>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</si>
  <si>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</si>
  <si>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</si>
  <si>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</si>
  <si>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</si>
  <si>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</si>
  <si>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</si>
  <si>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</si>
  <si>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</si>
  <si>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</si>
  <si>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</si>
  <si>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</si>
  <si>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</si>
  <si>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 Republic</t>
  </si>
  <si>
    <t>SVK</t>
  </si>
  <si>
    <t>Slovenia</t>
  </si>
  <si>
    <t>SVN</t>
  </si>
  <si>
    <t>Small states</t>
  </si>
  <si>
    <t>SST</t>
  </si>
  <si>
    <t>Solomon Islands</t>
  </si>
  <si>
    <t>SLB</t>
  </si>
  <si>
    <t>Somalia</t>
  </si>
  <si>
    <t>SOM</t>
  </si>
  <si>
    <t>South Africa</t>
  </si>
  <si>
    <t>ZAF</t>
  </si>
  <si>
    <t>South Asia</t>
  </si>
  <si>
    <t>SAS</t>
  </si>
  <si>
    <t>South Asia (IDA &amp; IBRD)</t>
  </si>
  <si>
    <t>TSA</t>
  </si>
  <si>
    <t>South Sudan</t>
  </si>
  <si>
    <t>SSD</t>
  </si>
  <si>
    <t>Spain</t>
  </si>
  <si>
    <t>ESP</t>
  </si>
  <si>
    <t>Sri Lanka</t>
  </si>
  <si>
    <t>LKA</t>
  </si>
  <si>
    <t>St. Kitts and Nevis</t>
  </si>
  <si>
    <t>KNA</t>
  </si>
  <si>
    <t>St. Lucia</t>
  </si>
  <si>
    <t>LCA</t>
  </si>
  <si>
    <t>St. Martin (French part)</t>
  </si>
  <si>
    <t>MAF</t>
  </si>
  <si>
    <t>St. Vincent and the Grenadines</t>
  </si>
  <si>
    <t>VCT</t>
  </si>
  <si>
    <t>Sub-Saharan Africa</t>
  </si>
  <si>
    <t>SSF</t>
  </si>
  <si>
    <t>Sub-Saharan Africa (excluding high income)</t>
  </si>
  <si>
    <t>SSA</t>
  </si>
  <si>
    <t>Sub-Saharan Africa (IDA &amp; IBRD countries)</t>
  </si>
  <si>
    <t>TSS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</si>
  <si>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</si>
  <si>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</si>
  <si>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</si>
  <si>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</si>
  <si>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</si>
  <si>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</si>
  <si>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</si>
  <si>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</si>
  <si>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Syrian Arab Republic</t>
  </si>
  <si>
    <t>SYR</t>
  </si>
  <si>
    <t>Tajikistan</t>
  </si>
  <si>
    <t>TJK</t>
  </si>
  <si>
    <t>Tanzania</t>
  </si>
  <si>
    <t>TZA</t>
  </si>
  <si>
    <t>Thailand</t>
  </si>
  <si>
    <t>THA</t>
  </si>
  <si>
    <t>Timor-Leste</t>
  </si>
  <si>
    <t>TLS</t>
  </si>
  <si>
    <t>Togo</t>
  </si>
  <si>
    <t>TGO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</si>
  <si>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</si>
  <si>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</si>
  <si>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</si>
  <si>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</si>
  <si>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</si>
  <si>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</si>
  <si>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</si>
  <si>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</si>
  <si>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</si>
  <si>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</si>
  <si>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</si>
  <si>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</si>
  <si>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Tuvalu</t>
  </si>
  <si>
    <t>TUV</t>
  </si>
  <si>
    <t>Uganda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</si>
  <si>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</si>
  <si>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</si>
  <si>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</si>
  <si>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</si>
  <si>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</si>
  <si>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</si>
  <si>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</si>
  <si>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</si>
  <si>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Upper middle income</t>
  </si>
  <si>
    <t>UMC</t>
  </si>
  <si>
    <t>Uruguay</t>
  </si>
  <si>
    <t>URY</t>
  </si>
  <si>
    <t>Uzbekistan</t>
  </si>
  <si>
    <t>UZB</t>
  </si>
  <si>
    <t>Vanuatu</t>
  </si>
  <si>
    <t>VUT</t>
  </si>
  <si>
    <t>Venezuela, RB</t>
  </si>
  <si>
    <t>VEN</t>
  </si>
  <si>
    <t>Vietnam</t>
  </si>
  <si>
    <t>VNM</t>
  </si>
  <si>
    <t>Virgin Islands (U.S.)</t>
  </si>
  <si>
    <t>VIR</t>
  </si>
  <si>
    <t>West Bank and Gaza</t>
  </si>
  <si>
    <t>PSE</t>
  </si>
  <si>
    <t>World</t>
  </si>
  <si>
    <t>WLD</t>
  </si>
  <si>
    <t>Yemen, Rep.</t>
  </si>
  <si>
    <t>YEM</t>
  </si>
  <si>
    <t>Zambia</t>
  </si>
  <si>
    <t>ZMB</t>
  </si>
  <si>
    <t>Zimbabwe</t>
  </si>
  <si>
    <t>ZWE</t>
  </si>
  <si>
    <t>2017</t>
  </si>
  <si>
    <t>2016</t>
  </si>
  <si>
    <t>2015</t>
  </si>
  <si>
    <t>2014</t>
  </si>
  <si>
    <t>2013</t>
  </si>
  <si>
    <t>2012</t>
  </si>
  <si>
    <t>2011</t>
  </si>
  <si>
    <t>2010</t>
  </si>
  <si>
    <t>2009</t>
  </si>
  <si>
    <t>2008</t>
  </si>
  <si>
    <t>2007</t>
  </si>
  <si>
    <t>2006</t>
  </si>
  <si>
    <t>2005</t>
  </si>
  <si>
    <t>2004</t>
  </si>
  <si>
    <t>2003</t>
  </si>
  <si>
    <t>2002</t>
  </si>
  <si>
    <t>2001</t>
  </si>
  <si>
    <t>2000</t>
  </si>
  <si>
    <t>1999</t>
  </si>
  <si>
    <t>1998</t>
  </si>
  <si>
    <t>1997</t>
  </si>
  <si>
    <t>1996</t>
  </si>
  <si>
    <t>1995</t>
  </si>
  <si>
    <t>na sales per year</t>
  </si>
  <si>
    <t>sales per year</t>
  </si>
  <si>
    <t>eu sales per year</t>
  </si>
  <si>
    <t>jp sales per year</t>
  </si>
  <si>
    <t>other sales per year</t>
  </si>
  <si>
    <t>Eu population</t>
  </si>
  <si>
    <t>Jp population</t>
  </si>
  <si>
    <t>Na sales/pop</t>
  </si>
  <si>
    <t>eu sales/pop</t>
  </si>
  <si>
    <t>jp sales/pop</t>
  </si>
  <si>
    <t>Average of na sales per year</t>
  </si>
  <si>
    <t>Average of eu sales per year</t>
  </si>
  <si>
    <t>Average of jp sales per year</t>
  </si>
  <si>
    <t>Average of Na sales/pop</t>
  </si>
  <si>
    <t>Average of eu sales/pop</t>
  </si>
  <si>
    <t>Average of jp sales/pop</t>
  </si>
  <si>
    <t>Average of sales per year</t>
  </si>
  <si>
    <t>Average of other sales per year</t>
  </si>
  <si>
    <t>Var of sales per year</t>
  </si>
  <si>
    <t>Count of sales per year</t>
  </si>
  <si>
    <t>Sum of 2000</t>
  </si>
  <si>
    <t>Sum of 1995</t>
  </si>
  <si>
    <t>Sum of 2017</t>
  </si>
  <si>
    <t>Sum of 2016</t>
  </si>
  <si>
    <t>Sum of 2015</t>
  </si>
  <si>
    <t>Sum of 2014</t>
  </si>
  <si>
    <t>Sum of 2013</t>
  </si>
  <si>
    <t>Sum of 2012</t>
  </si>
  <si>
    <t>Sum of 2011</t>
  </si>
  <si>
    <t>Sum of 2010</t>
  </si>
  <si>
    <t>Sum of 2009</t>
  </si>
  <si>
    <t>Sum of 2008</t>
  </si>
  <si>
    <t>Sum of 2007</t>
  </si>
  <si>
    <t>Sum of 2006</t>
  </si>
  <si>
    <t>Sum of 2005</t>
  </si>
  <si>
    <t>Sum of 2004</t>
  </si>
  <si>
    <t>Sum of 2003</t>
  </si>
  <si>
    <t>Sum of 2002</t>
  </si>
  <si>
    <t>Sum of 2001</t>
  </si>
  <si>
    <t>Sum of 1999</t>
  </si>
  <si>
    <t>Sum of 1998</t>
  </si>
  <si>
    <t>Sum of 1997</t>
  </si>
  <si>
    <t>Sum of 1996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</si>
</sst>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6" formatCode="_(* #,##0.0_);_(* \(#,##0.0\);_(* &quot;-&quot;??_);_(@_)"/>
    <numFmt numFmtId="167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10" fontId="0" fillId="0" borderId="0" xfId="2" applyNumberFormat="1" applyFont="1"/>
    <xf numFmtId="43" fontId="0" fillId="0" borderId="0" xfId="1" applyFont="1"/>
    <xf numFmtId="166" fontId="0" fillId="0" borderId="0" xfId="1" applyNumberFormat="1" applyFont="1"/>
    <xf numFmtId="167" fontId="0" fillId="0" borderId="0" xfId="1" applyNumberFormat="1" applyFont="1"/>
    <xf numFmtId="0" fontId="0" fillId="0" borderId="0" xfId="0" pivotButton="1"/>
    <xf numFmtId="167" fontId="0" fillId="0" borderId="0" xfId="0" applyNumberFormat="1"/>
    <xf numFmtId="0" fontId="0" fillId="0" borderId="0" xfId="0" applyNumberFormat="1"/>
    <xf numFmtId="0" fontId="0" fillId="0" borderId="0" xfId="0" applyAlignment="1">
      <alignment horizontal="left"/>
    </xf>
    <xf numFmtId="43" fontId="0" fillId="0" borderId="0" xfId="0" applyNumberFormat="1"/>
    <xf numFmtId="0" fontId="0" fillId="0" borderId="0" xfId="0" applyAlignment="1">
      <alignment horizontal="left" indent="1"/>
    </xf>
  </cellXfs>
  <cellStyles count="3">
    <cellStyle name="Comma" xfId="1" builtinId="3"/>
    <cellStyle name="Normal" xfId="0" builtinId="0"/>
    <cellStyle name="Percent" xfId="2" builtinId="5"/>
  </cellStyles>
  <dxfs count="81"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14" formatCode="0.00%"/>
    </dxf>
    <dxf>
      <numFmt numFmtId="14" formatCode="0.00%"/>
    </dxf>
    <dxf>
      <numFmt numFmtId="14" formatCode="0.00%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167" formatCode="_(* #,##0_);_(* \(#,##0\);_(* &quot;-&quot;??_);_(@_)"/>
    </dxf>
    <dxf>
      <numFmt numFmtId="166" formatCode="_(* #,##0.0_);_(* \(#,##0.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167" formatCode="_(* #,##0_);_(* \(#,##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[FILTERED CONSOLE (2).xlsx]trends!PivotTable20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games released each</a:t>
            </a:r>
            <a:r>
              <a:rPr lang="en-US" baseline="0"/>
              <a:t> year by genre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trends!$B$3:$B$4</c:f>
              <c:strCache>
                <c:ptCount val="1"/>
                <c:pt idx="0">
                  <c:v>Action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trends!$A$5:$A$22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trends!$B$5:$B$22</c:f>
              <c:numCache>
                <c:formatCode>General</c:formatCode>
                <c:ptCount val="17"/>
                <c:pt idx="0">
                  <c:v>11</c:v>
                </c:pt>
                <c:pt idx="1">
                  <c:v>26</c:v>
                </c:pt>
                <c:pt idx="2">
                  <c:v>65</c:v>
                </c:pt>
                <c:pt idx="3">
                  <c:v>86</c:v>
                </c:pt>
                <c:pt idx="4">
                  <c:v>83</c:v>
                </c:pt>
                <c:pt idx="5">
                  <c:v>128</c:v>
                </c:pt>
                <c:pt idx="6">
                  <c:v>102</c:v>
                </c:pt>
                <c:pt idx="7">
                  <c:v>122</c:v>
                </c:pt>
                <c:pt idx="8">
                  <c:v>125</c:v>
                </c:pt>
                <c:pt idx="9">
                  <c:v>130</c:v>
                </c:pt>
                <c:pt idx="10">
                  <c:v>109</c:v>
                </c:pt>
                <c:pt idx="11">
                  <c:v>119</c:v>
                </c:pt>
                <c:pt idx="12">
                  <c:v>111</c:v>
                </c:pt>
                <c:pt idx="13">
                  <c:v>77</c:v>
                </c:pt>
                <c:pt idx="14">
                  <c:v>74</c:v>
                </c:pt>
                <c:pt idx="15">
                  <c:v>70</c:v>
                </c:pt>
                <c:pt idx="16">
                  <c:v>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0A-466B-B56C-105D41590902}"/>
            </c:ext>
          </c:extLst>
        </c:ser>
        <c:ser>
          <c:idx val="1"/>
          <c:order val="1"/>
          <c:tx>
            <c:strRef>
              <c:f>trends!$C$3:$C$4</c:f>
              <c:strCache>
                <c:ptCount val="1"/>
                <c:pt idx="0">
                  <c:v>Puzzle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trends!$A$5:$A$22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trends!$C$5:$C$22</c:f>
              <c:numCache>
                <c:formatCode>General</c:formatCode>
                <c:ptCount val="17"/>
                <c:pt idx="0">
                  <c:v>1</c:v>
                </c:pt>
                <c:pt idx="1">
                  <c:v>2</c:v>
                </c:pt>
                <c:pt idx="2">
                  <c:v>7</c:v>
                </c:pt>
                <c:pt idx="3">
                  <c:v>1</c:v>
                </c:pt>
                <c:pt idx="4">
                  <c:v>7</c:v>
                </c:pt>
                <c:pt idx="5">
                  <c:v>12</c:v>
                </c:pt>
                <c:pt idx="6">
                  <c:v>10</c:v>
                </c:pt>
                <c:pt idx="7">
                  <c:v>20</c:v>
                </c:pt>
                <c:pt idx="8">
                  <c:v>10</c:v>
                </c:pt>
                <c:pt idx="9">
                  <c:v>14</c:v>
                </c:pt>
                <c:pt idx="10">
                  <c:v>6</c:v>
                </c:pt>
                <c:pt idx="11">
                  <c:v>2</c:v>
                </c:pt>
                <c:pt idx="12">
                  <c:v>1</c:v>
                </c:pt>
                <c:pt idx="13">
                  <c:v>3</c:v>
                </c:pt>
                <c:pt idx="14">
                  <c:v>1</c:v>
                </c:pt>
                <c:pt idx="15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A10A-466B-B56C-105D41590902}"/>
            </c:ext>
          </c:extLst>
        </c:ser>
        <c:ser>
          <c:idx val="2"/>
          <c:order val="2"/>
          <c:tx>
            <c:strRef>
              <c:f>trends!$D$3:$D$4</c:f>
              <c:strCache>
                <c:ptCount val="1"/>
                <c:pt idx="0">
                  <c:v>Role-Playing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trends!$A$5:$A$22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trends!$D$5:$D$22</c:f>
              <c:numCache>
                <c:formatCode>General</c:formatCode>
                <c:ptCount val="17"/>
                <c:pt idx="0">
                  <c:v>15</c:v>
                </c:pt>
                <c:pt idx="1">
                  <c:v>16</c:v>
                </c:pt>
                <c:pt idx="2">
                  <c:v>21</c:v>
                </c:pt>
                <c:pt idx="3">
                  <c:v>24</c:v>
                </c:pt>
                <c:pt idx="4">
                  <c:v>37</c:v>
                </c:pt>
                <c:pt idx="5">
                  <c:v>42</c:v>
                </c:pt>
                <c:pt idx="6">
                  <c:v>60</c:v>
                </c:pt>
                <c:pt idx="7">
                  <c:v>44</c:v>
                </c:pt>
                <c:pt idx="8">
                  <c:v>57</c:v>
                </c:pt>
                <c:pt idx="9">
                  <c:v>41</c:v>
                </c:pt>
                <c:pt idx="10">
                  <c:v>45</c:v>
                </c:pt>
                <c:pt idx="11">
                  <c:v>28</c:v>
                </c:pt>
                <c:pt idx="12">
                  <c:v>30</c:v>
                </c:pt>
                <c:pt idx="13">
                  <c:v>26</c:v>
                </c:pt>
                <c:pt idx="14">
                  <c:v>41</c:v>
                </c:pt>
                <c:pt idx="15">
                  <c:v>23</c:v>
                </c:pt>
                <c:pt idx="16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A10A-466B-B56C-105D41590902}"/>
            </c:ext>
          </c:extLst>
        </c:ser>
        <c:ser>
          <c:idx val="3"/>
          <c:order val="3"/>
          <c:tx>
            <c:strRef>
              <c:f>trends!$E$3:$E$4</c:f>
              <c:strCache>
                <c:ptCount val="1"/>
                <c:pt idx="0">
                  <c:v>Shooter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trends!$A$5:$A$22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trends!$E$5:$E$22</c:f>
              <c:numCache>
                <c:formatCode>General</c:formatCode>
                <c:ptCount val="17"/>
                <c:pt idx="0">
                  <c:v>5</c:v>
                </c:pt>
                <c:pt idx="1">
                  <c:v>20</c:v>
                </c:pt>
                <c:pt idx="2">
                  <c:v>39</c:v>
                </c:pt>
                <c:pt idx="3">
                  <c:v>53</c:v>
                </c:pt>
                <c:pt idx="4">
                  <c:v>53</c:v>
                </c:pt>
                <c:pt idx="5">
                  <c:v>74</c:v>
                </c:pt>
                <c:pt idx="6">
                  <c:v>51</c:v>
                </c:pt>
                <c:pt idx="7">
                  <c:v>71</c:v>
                </c:pt>
                <c:pt idx="8">
                  <c:v>57</c:v>
                </c:pt>
                <c:pt idx="9">
                  <c:v>56</c:v>
                </c:pt>
                <c:pt idx="10">
                  <c:v>43</c:v>
                </c:pt>
                <c:pt idx="11">
                  <c:v>66</c:v>
                </c:pt>
                <c:pt idx="12">
                  <c:v>38</c:v>
                </c:pt>
                <c:pt idx="13">
                  <c:v>37</c:v>
                </c:pt>
                <c:pt idx="14">
                  <c:v>30</c:v>
                </c:pt>
                <c:pt idx="15">
                  <c:v>17</c:v>
                </c:pt>
                <c:pt idx="16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A10A-466B-B56C-105D415909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444288"/>
        <c:axId val="925444704"/>
      </c:lineChart>
      <c:catAx>
        <c:axId val="925444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5444704"/>
        <c:crosses val="autoZero"/>
        <c:auto val="1"/>
        <c:lblAlgn val="ctr"/>
        <c:lblOffset val="100"/>
        <c:noMultiLvlLbl val="0"/>
      </c:catAx>
      <c:valAx>
        <c:axId val="925444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5444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[FILTERED CONSOLE (2).xlsx]trends!PivotTable21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 total sales each year by genre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trends!$B$26:$B$27</c:f>
              <c:strCache>
                <c:ptCount val="1"/>
                <c:pt idx="0">
                  <c:v>Action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trends!$A$28:$A$45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trends!$B$28:$B$45</c:f>
              <c:numCache>
                <c:formatCode>_(* #,##0_);_(* \(#,##0\);_(* "-"??_);_(@_)</c:formatCode>
                <c:ptCount val="17"/>
                <c:pt idx="0">
                  <c:v>72566.84491978609</c:v>
                </c:pt>
                <c:pt idx="1">
                  <c:v>107451.92307692308</c:v>
                </c:pt>
                <c:pt idx="2">
                  <c:v>69394.871794871826</c:v>
                </c:pt>
                <c:pt idx="3">
                  <c:v>39227.574750830579</c:v>
                </c:pt>
                <c:pt idx="4">
                  <c:v>59935.125115848008</c:v>
                </c:pt>
                <c:pt idx="5">
                  <c:v>42194.01041666665</c:v>
                </c:pt>
                <c:pt idx="6">
                  <c:v>44982.174688057035</c:v>
                </c:pt>
                <c:pt idx="7">
                  <c:v>62344.262295081964</c:v>
                </c:pt>
                <c:pt idx="8">
                  <c:v>101759.99999999996</c:v>
                </c:pt>
                <c:pt idx="9">
                  <c:v>88384.61538461539</c:v>
                </c:pt>
                <c:pt idx="10">
                  <c:v>105753.60419397119</c:v>
                </c:pt>
                <c:pt idx="11">
                  <c:v>132394.95798319325</c:v>
                </c:pt>
                <c:pt idx="12">
                  <c:v>167585.58558558559</c:v>
                </c:pt>
                <c:pt idx="13">
                  <c:v>318441.55844155845</c:v>
                </c:pt>
                <c:pt idx="14">
                  <c:v>279504.5045045045</c:v>
                </c:pt>
                <c:pt idx="15">
                  <c:v>307142.85714285716</c:v>
                </c:pt>
                <c:pt idx="16">
                  <c:v>346326.53061224491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DA-4BFF-BB2E-EB9F05CC21D5}"/>
            </c:ext>
          </c:extLst>
        </c:ser>
        <c:ser>
          <c:idx val="1"/>
          <c:order val="1"/>
          <c:tx>
            <c:strRef>
              <c:f>trends!$C$26:$C$27</c:f>
              <c:strCache>
                <c:ptCount val="1"/>
                <c:pt idx="0">
                  <c:v>Puzzle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trends!$A$28:$A$45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trends!$C$28:$C$45</c:f>
              <c:numCache>
                <c:formatCode>_(* #,##0_);_(* \(#,##0\);_(* "-"??_);_(@_)</c:formatCode>
                <c:ptCount val="17"/>
                <c:pt idx="0">
                  <c:v>28235.294117647059</c:v>
                </c:pt>
                <c:pt idx="1">
                  <c:v>137500</c:v>
                </c:pt>
                <c:pt idx="2">
                  <c:v>44857.142857142855</c:v>
                </c:pt>
                <c:pt idx="3">
                  <c:v>3571.4285714285716</c:v>
                </c:pt>
                <c:pt idx="4">
                  <c:v>36483.516483516483</c:v>
                </c:pt>
                <c:pt idx="5">
                  <c:v>121527.7777777778</c:v>
                </c:pt>
                <c:pt idx="6">
                  <c:v>69545.454545454544</c:v>
                </c:pt>
                <c:pt idx="7">
                  <c:v>69450</c:v>
                </c:pt>
                <c:pt idx="8">
                  <c:v>77666.666666666672</c:v>
                </c:pt>
                <c:pt idx="9">
                  <c:v>85892.857142857145</c:v>
                </c:pt>
                <c:pt idx="10">
                  <c:v>116666.66666666667</c:v>
                </c:pt>
                <c:pt idx="11">
                  <c:v>36666.666666666672</c:v>
                </c:pt>
                <c:pt idx="12">
                  <c:v>20000</c:v>
                </c:pt>
                <c:pt idx="13">
                  <c:v>80000</c:v>
                </c:pt>
                <c:pt idx="14">
                  <c:v>396666.66666666669</c:v>
                </c:pt>
                <c:pt idx="15">
                  <c:v>17500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DA-4BFF-BB2E-EB9F05CC21D5}"/>
            </c:ext>
          </c:extLst>
        </c:ser>
        <c:ser>
          <c:idx val="2"/>
          <c:order val="2"/>
          <c:tx>
            <c:strRef>
              <c:f>trends!$D$26:$D$27</c:f>
              <c:strCache>
                <c:ptCount val="1"/>
                <c:pt idx="0">
                  <c:v>Role-Playing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trends!$A$28:$A$45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trends!$D$28:$D$45</c:f>
              <c:numCache>
                <c:formatCode>_(* #,##0_);_(* \(#,##0\);_(* "-"??_);_(@_)</c:formatCode>
                <c:ptCount val="17"/>
                <c:pt idx="0">
                  <c:v>26627.450980392157</c:v>
                </c:pt>
                <c:pt idx="1">
                  <c:v>55703.125</c:v>
                </c:pt>
                <c:pt idx="2">
                  <c:v>58984.126984126997</c:v>
                </c:pt>
                <c:pt idx="3">
                  <c:v>60922.619047619053</c:v>
                </c:pt>
                <c:pt idx="4">
                  <c:v>73825.36382536382</c:v>
                </c:pt>
                <c:pt idx="5">
                  <c:v>38551.587301587286</c:v>
                </c:pt>
                <c:pt idx="6">
                  <c:v>51045.454545454551</c:v>
                </c:pt>
                <c:pt idx="7">
                  <c:v>72159.090909090912</c:v>
                </c:pt>
                <c:pt idx="8">
                  <c:v>103840.15594541914</c:v>
                </c:pt>
                <c:pt idx="9">
                  <c:v>104695.12195121951</c:v>
                </c:pt>
                <c:pt idx="10">
                  <c:v>130571.42857142857</c:v>
                </c:pt>
                <c:pt idx="11">
                  <c:v>232976.19047619053</c:v>
                </c:pt>
                <c:pt idx="12">
                  <c:v>195333.33333333334</c:v>
                </c:pt>
                <c:pt idx="13">
                  <c:v>110384.61538461539</c:v>
                </c:pt>
                <c:pt idx="14">
                  <c:v>147560.97560975607</c:v>
                </c:pt>
                <c:pt idx="15">
                  <c:v>539565.21739130432</c:v>
                </c:pt>
                <c:pt idx="16">
                  <c:v>261666.66666666666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DA-4BFF-BB2E-EB9F05CC21D5}"/>
            </c:ext>
          </c:extLst>
        </c:ser>
        <c:ser>
          <c:idx val="3"/>
          <c:order val="3"/>
          <c:tx>
            <c:strRef>
              <c:f>trends!$E$26:$E$27</c:f>
              <c:strCache>
                <c:ptCount val="1"/>
                <c:pt idx="0">
                  <c:v>Shooter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trends!$A$28:$A$45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trends!$E$28:$E$45</c:f>
              <c:numCache>
                <c:formatCode>_(* #,##0_);_(* \(#,##0\);_(* "-"??_);_(@_)</c:formatCode>
                <c:ptCount val="17"/>
                <c:pt idx="0">
                  <c:v>18235.294117647059</c:v>
                </c:pt>
                <c:pt idx="1">
                  <c:v>66156.25</c:v>
                </c:pt>
                <c:pt idx="2">
                  <c:v>64923.076923076922</c:v>
                </c:pt>
                <c:pt idx="3">
                  <c:v>33665.768194070086</c:v>
                </c:pt>
                <c:pt idx="4">
                  <c:v>61741.654571843232</c:v>
                </c:pt>
                <c:pt idx="5">
                  <c:v>40506.756756756768</c:v>
                </c:pt>
                <c:pt idx="6">
                  <c:v>66078.431372549006</c:v>
                </c:pt>
                <c:pt idx="7">
                  <c:v>95704.225352112669</c:v>
                </c:pt>
                <c:pt idx="8">
                  <c:v>104171.53996101365</c:v>
                </c:pt>
                <c:pt idx="9">
                  <c:v>137946.42857142858</c:v>
                </c:pt>
                <c:pt idx="10">
                  <c:v>228637.87375415282</c:v>
                </c:pt>
                <c:pt idx="11">
                  <c:v>230101.01010101015</c:v>
                </c:pt>
                <c:pt idx="12">
                  <c:v>371052.63157894736</c:v>
                </c:pt>
                <c:pt idx="13">
                  <c:v>386891.89189189189</c:v>
                </c:pt>
                <c:pt idx="14">
                  <c:v>533777.77777777775</c:v>
                </c:pt>
                <c:pt idx="15">
                  <c:v>805882.3529411765</c:v>
                </c:pt>
                <c:pt idx="16">
                  <c:v>1061515.1515151516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3DA-4BFF-BB2E-EB9F05CC21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3742832"/>
        <c:axId val="1163738672"/>
      </c:lineChart>
      <c:catAx>
        <c:axId val="1163742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3738672"/>
        <c:crosses val="autoZero"/>
        <c:auto val="1"/>
        <c:lblAlgn val="ctr"/>
        <c:lblOffset val="100"/>
        <c:noMultiLvlLbl val="0"/>
      </c:catAx>
      <c:valAx>
        <c:axId val="1163738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3742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[FILTERED CONSOLE (2).xlsx]trends!PivotTable22</c:name>
    <c:fmtId val="17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trends!$B$49:$B$50</c:f>
              <c:strCache>
                <c:ptCount val="1"/>
                <c:pt idx="0">
                  <c:v>3DS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trends!$A$51:$A$58</c:f>
              <c:strCache>
                <c:ptCount val="7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</c:strCache>
            </c:strRef>
          </c:cat>
          <c:val>
            <c:numRef>
              <c:f>trends!$B$51:$B$58</c:f>
              <c:numCache>
                <c:formatCode>General</c:formatCode>
                <c:ptCount val="7"/>
                <c:pt idx="1">
                  <c:v>146319.44444444441</c:v>
                </c:pt>
                <c:pt idx="2">
                  <c:v>254482.75862068965</c:v>
                </c:pt>
                <c:pt idx="3">
                  <c:v>225147.0588235294</c:v>
                </c:pt>
                <c:pt idx="4">
                  <c:v>247777.77777777781</c:v>
                </c:pt>
                <c:pt idx="5">
                  <c:v>312187.5</c:v>
                </c:pt>
                <c:pt idx="6">
                  <c:v>260000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6C-4E18-8FCD-A53C3CA8E6D7}"/>
            </c:ext>
          </c:extLst>
        </c:ser>
        <c:ser>
          <c:idx val="1"/>
          <c:order val="1"/>
          <c:tx>
            <c:strRef>
              <c:f>trends!$C$49:$C$50</c:f>
              <c:strCache>
                <c:ptCount val="1"/>
                <c:pt idx="0">
                  <c:v>PC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trends!$A$51:$A$58</c:f>
              <c:strCache>
                <c:ptCount val="7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</c:strCache>
            </c:strRef>
          </c:cat>
          <c:val>
            <c:numRef>
              <c:f>trends!$C$51:$C$58</c:f>
              <c:numCache>
                <c:formatCode>General</c:formatCode>
                <c:ptCount val="7"/>
                <c:pt idx="0">
                  <c:v>60972.644376899698</c:v>
                </c:pt>
                <c:pt idx="1">
                  <c:v>74788.359788359798</c:v>
                </c:pt>
                <c:pt idx="2">
                  <c:v>100457.14285714286</c:v>
                </c:pt>
                <c:pt idx="3">
                  <c:v>99903.846153846156</c:v>
                </c:pt>
                <c:pt idx="4">
                  <c:v>112258.06451612903</c:v>
                </c:pt>
                <c:pt idx="5">
                  <c:v>129038.46153846153</c:v>
                </c:pt>
                <c:pt idx="6">
                  <c:v>135882.35294117648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6C-4E18-8FCD-A53C3CA8E6D7}"/>
            </c:ext>
          </c:extLst>
        </c:ser>
        <c:ser>
          <c:idx val="2"/>
          <c:order val="2"/>
          <c:tx>
            <c:strRef>
              <c:f>trends!$D$49:$D$50</c:f>
              <c:strCache>
                <c:ptCount val="1"/>
                <c:pt idx="0">
                  <c:v>PS4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trends!$A$51:$A$58</c:f>
              <c:strCache>
                <c:ptCount val="7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</c:strCache>
            </c:strRef>
          </c:cat>
          <c:val>
            <c:numRef>
              <c:f>trends!$D$51:$D$58</c:f>
              <c:numCache>
                <c:formatCode>General</c:formatCode>
                <c:ptCount val="7"/>
                <c:pt idx="3">
                  <c:v>445769.23076923075</c:v>
                </c:pt>
                <c:pt idx="4">
                  <c:v>564751.77304964524</c:v>
                </c:pt>
                <c:pt idx="5">
                  <c:v>598571.42857142852</c:v>
                </c:pt>
                <c:pt idx="6">
                  <c:v>790579.71014492749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6C-4E18-8FCD-A53C3CA8E6D7}"/>
            </c:ext>
          </c:extLst>
        </c:ser>
        <c:ser>
          <c:idx val="3"/>
          <c:order val="3"/>
          <c:tx>
            <c:strRef>
              <c:f>trends!$E$49:$E$50</c:f>
              <c:strCache>
                <c:ptCount val="1"/>
                <c:pt idx="0">
                  <c:v>WeiiU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trends!$A$51:$A$58</c:f>
              <c:strCache>
                <c:ptCount val="7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</c:strCache>
            </c:strRef>
          </c:cat>
          <c:val>
            <c:numRef>
              <c:f>trends!$E$51:$E$58</c:f>
              <c:numCache>
                <c:formatCode>General</c:formatCode>
                <c:ptCount val="7"/>
                <c:pt idx="2">
                  <c:v>148500</c:v>
                </c:pt>
                <c:pt idx="3">
                  <c:v>161111.11111111112</c:v>
                </c:pt>
                <c:pt idx="4">
                  <c:v>360238.09523809532</c:v>
                </c:pt>
                <c:pt idx="5">
                  <c:v>448235.29411764705</c:v>
                </c:pt>
                <c:pt idx="6">
                  <c:v>407500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B6C-4E18-8FCD-A53C3CA8E6D7}"/>
            </c:ext>
          </c:extLst>
        </c:ser>
        <c:ser>
          <c:idx val="4"/>
          <c:order val="4"/>
          <c:tx>
            <c:strRef>
              <c:f>trends!$F$49:$F$50</c:f>
              <c:strCache>
                <c:ptCount val="1"/>
                <c:pt idx="0">
                  <c:v>XOne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trends!$A$51:$A$58</c:f>
              <c:strCache>
                <c:ptCount val="7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</c:strCache>
            </c:strRef>
          </c:cat>
          <c:val>
            <c:numRef>
              <c:f>trends!$F$51:$F$58</c:f>
              <c:numCache>
                <c:formatCode>General</c:formatCode>
                <c:ptCount val="7"/>
                <c:pt idx="3">
                  <c:v>266428.57142857142</c:v>
                </c:pt>
                <c:pt idx="4">
                  <c:v>364418.60465116269</c:v>
                </c:pt>
                <c:pt idx="5">
                  <c:v>515714.28571428574</c:v>
                </c:pt>
                <c:pt idx="6">
                  <c:v>481666.66666666669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B6C-4E18-8FCD-A53C3CA8E6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3689168"/>
        <c:axId val="1163690000"/>
      </c:lineChart>
      <c:catAx>
        <c:axId val="1163689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3690000"/>
        <c:crosses val="autoZero"/>
        <c:auto val="1"/>
        <c:lblAlgn val="ctr"/>
        <c:lblOffset val="100"/>
        <c:noMultiLvlLbl val="0"/>
      </c:catAx>
      <c:valAx>
        <c:axId val="1163690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3689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[FILTERED CONSOLE (2).xlsx]trends!PivotTable23</c:name>
    <c:fmtId val="19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trends!$B$64:$B$65</c:f>
              <c:strCache>
                <c:ptCount val="1"/>
                <c:pt idx="0">
                  <c:v>3DS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trends!$A$66:$A$73</c:f>
              <c:strCache>
                <c:ptCount val="7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</c:strCache>
            </c:strRef>
          </c:cat>
          <c:val>
            <c:numRef>
              <c:f>trends!$B$66:$B$73</c:f>
              <c:numCache>
                <c:formatCode>General</c:formatCode>
                <c:ptCount val="7"/>
                <c:pt idx="1">
                  <c:v>48</c:v>
                </c:pt>
                <c:pt idx="2">
                  <c:v>29</c:v>
                </c:pt>
                <c:pt idx="3">
                  <c:v>17</c:v>
                </c:pt>
                <c:pt idx="4">
                  <c:v>15</c:v>
                </c:pt>
                <c:pt idx="5">
                  <c:v>16</c:v>
                </c:pt>
                <c:pt idx="6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64-494D-BFD5-4CEC3B280DD6}"/>
            </c:ext>
          </c:extLst>
        </c:ser>
        <c:ser>
          <c:idx val="1"/>
          <c:order val="1"/>
          <c:tx>
            <c:strRef>
              <c:f>trends!$C$64:$C$65</c:f>
              <c:strCache>
                <c:ptCount val="1"/>
                <c:pt idx="0">
                  <c:v>PC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trends!$A$66:$A$73</c:f>
              <c:strCache>
                <c:ptCount val="7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</c:strCache>
            </c:strRef>
          </c:cat>
          <c:val>
            <c:numRef>
              <c:f>trends!$C$66:$C$73</c:f>
              <c:numCache>
                <c:formatCode>General</c:formatCode>
                <c:ptCount val="7"/>
                <c:pt idx="0">
                  <c:v>47</c:v>
                </c:pt>
                <c:pt idx="1">
                  <c:v>63</c:v>
                </c:pt>
                <c:pt idx="2">
                  <c:v>35</c:v>
                </c:pt>
                <c:pt idx="3">
                  <c:v>26</c:v>
                </c:pt>
                <c:pt idx="4">
                  <c:v>31</c:v>
                </c:pt>
                <c:pt idx="5">
                  <c:v>26</c:v>
                </c:pt>
                <c:pt idx="6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64-494D-BFD5-4CEC3B280DD6}"/>
            </c:ext>
          </c:extLst>
        </c:ser>
        <c:ser>
          <c:idx val="2"/>
          <c:order val="2"/>
          <c:tx>
            <c:strRef>
              <c:f>trends!$D$64:$D$65</c:f>
              <c:strCache>
                <c:ptCount val="1"/>
                <c:pt idx="0">
                  <c:v>PS4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trends!$A$66:$A$73</c:f>
              <c:strCache>
                <c:ptCount val="7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</c:strCache>
            </c:strRef>
          </c:cat>
          <c:val>
            <c:numRef>
              <c:f>trends!$D$66:$D$73</c:f>
              <c:numCache>
                <c:formatCode>General</c:formatCode>
                <c:ptCount val="7"/>
                <c:pt idx="3">
                  <c:v>13</c:v>
                </c:pt>
                <c:pt idx="4">
                  <c:v>47</c:v>
                </c:pt>
                <c:pt idx="5">
                  <c:v>63</c:v>
                </c:pt>
                <c:pt idx="6">
                  <c:v>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64-494D-BFD5-4CEC3B280DD6}"/>
            </c:ext>
          </c:extLst>
        </c:ser>
        <c:ser>
          <c:idx val="3"/>
          <c:order val="3"/>
          <c:tx>
            <c:strRef>
              <c:f>trends!$E$64:$E$65</c:f>
              <c:strCache>
                <c:ptCount val="1"/>
                <c:pt idx="0">
                  <c:v>WeiiU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trends!$A$66:$A$73</c:f>
              <c:strCache>
                <c:ptCount val="7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</c:strCache>
            </c:strRef>
          </c:cat>
          <c:val>
            <c:numRef>
              <c:f>trends!$E$66:$E$73</c:f>
              <c:numCache>
                <c:formatCode>General</c:formatCode>
                <c:ptCount val="7"/>
                <c:pt idx="2">
                  <c:v>20</c:v>
                </c:pt>
                <c:pt idx="3">
                  <c:v>27</c:v>
                </c:pt>
                <c:pt idx="4">
                  <c:v>14</c:v>
                </c:pt>
                <c:pt idx="5">
                  <c:v>17</c:v>
                </c:pt>
                <c:pt idx="6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E64-494D-BFD5-4CEC3B280DD6}"/>
            </c:ext>
          </c:extLst>
        </c:ser>
        <c:ser>
          <c:idx val="4"/>
          <c:order val="4"/>
          <c:tx>
            <c:strRef>
              <c:f>trends!$F$64:$F$65</c:f>
              <c:strCache>
                <c:ptCount val="1"/>
                <c:pt idx="0">
                  <c:v>XOne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trends!$A$66:$A$73</c:f>
              <c:strCache>
                <c:ptCount val="7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</c:strCache>
            </c:strRef>
          </c:cat>
          <c:val>
            <c:numRef>
              <c:f>trends!$F$66:$F$73</c:f>
              <c:numCache>
                <c:formatCode>General</c:formatCode>
                <c:ptCount val="7"/>
                <c:pt idx="3">
                  <c:v>14</c:v>
                </c:pt>
                <c:pt idx="4">
                  <c:v>43</c:v>
                </c:pt>
                <c:pt idx="5">
                  <c:v>42</c:v>
                </c:pt>
                <c:pt idx="6">
                  <c:v>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E64-494D-BFD5-4CEC3B280D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7989888"/>
        <c:axId val="1497977824"/>
      </c:lineChart>
      <c:catAx>
        <c:axId val="1497989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977824"/>
        <c:crosses val="autoZero"/>
        <c:auto val="1"/>
        <c:lblAlgn val="ctr"/>
        <c:lblOffset val="100"/>
        <c:noMultiLvlLbl val="0"/>
      </c:catAx>
      <c:valAx>
        <c:axId val="149797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989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[FILTERED CONSOLE (2).xlsx]trends!PivotTable24</c:name>
    <c:fmtId val="2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trends!$B$80:$B$81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trends!$A$82:$A$89</c:f>
              <c:strCache>
                <c:ptCount val="7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</c:strCache>
            </c:strRef>
          </c:cat>
          <c:val>
            <c:numRef>
              <c:f>trends!$B$82:$B$89</c:f>
              <c:numCache>
                <c:formatCode>General</c:formatCode>
                <c:ptCount val="7"/>
                <c:pt idx="0">
                  <c:v>91</c:v>
                </c:pt>
                <c:pt idx="1">
                  <c:v>85</c:v>
                </c:pt>
                <c:pt idx="2">
                  <c:v>68</c:v>
                </c:pt>
                <c:pt idx="3">
                  <c:v>54</c:v>
                </c:pt>
                <c:pt idx="4">
                  <c:v>37</c:v>
                </c:pt>
                <c:pt idx="5">
                  <c:v>34</c:v>
                </c:pt>
                <c:pt idx="6">
                  <c:v>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6C-47D2-96F7-404B4BCE9867}"/>
            </c:ext>
          </c:extLst>
        </c:ser>
        <c:ser>
          <c:idx val="1"/>
          <c:order val="1"/>
          <c:tx>
            <c:strRef>
              <c:f>trends!$C$80:$C$81</c:f>
              <c:strCache>
                <c:ptCount val="1"/>
                <c:pt idx="0">
                  <c:v>E10+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trends!$A$82:$A$89</c:f>
              <c:strCache>
                <c:ptCount val="7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</c:strCache>
            </c:strRef>
          </c:cat>
          <c:val>
            <c:numRef>
              <c:f>trends!$C$82:$C$89</c:f>
              <c:numCache>
                <c:formatCode>General</c:formatCode>
                <c:ptCount val="7"/>
                <c:pt idx="0">
                  <c:v>67</c:v>
                </c:pt>
                <c:pt idx="1">
                  <c:v>82</c:v>
                </c:pt>
                <c:pt idx="2">
                  <c:v>43</c:v>
                </c:pt>
                <c:pt idx="3">
                  <c:v>47</c:v>
                </c:pt>
                <c:pt idx="4">
                  <c:v>45</c:v>
                </c:pt>
                <c:pt idx="5">
                  <c:v>27</c:v>
                </c:pt>
                <c:pt idx="6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6C-47D2-96F7-404B4BCE9867}"/>
            </c:ext>
          </c:extLst>
        </c:ser>
        <c:ser>
          <c:idx val="2"/>
          <c:order val="2"/>
          <c:tx>
            <c:strRef>
              <c:f>trends!$D$80:$D$81</c:f>
              <c:strCache>
                <c:ptCount val="1"/>
                <c:pt idx="0">
                  <c:v>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trends!$A$82:$A$89</c:f>
              <c:strCache>
                <c:ptCount val="7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</c:strCache>
            </c:strRef>
          </c:cat>
          <c:val>
            <c:numRef>
              <c:f>trends!$D$82:$D$89</c:f>
              <c:numCache>
                <c:formatCode>General</c:formatCode>
                <c:ptCount val="7"/>
                <c:pt idx="0">
                  <c:v>80</c:v>
                </c:pt>
                <c:pt idx="1">
                  <c:v>112</c:v>
                </c:pt>
                <c:pt idx="2">
                  <c:v>115</c:v>
                </c:pt>
                <c:pt idx="3">
                  <c:v>86</c:v>
                </c:pt>
                <c:pt idx="4">
                  <c:v>87</c:v>
                </c:pt>
                <c:pt idx="5">
                  <c:v>54</c:v>
                </c:pt>
                <c:pt idx="6">
                  <c:v>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6C-47D2-96F7-404B4BCE9867}"/>
            </c:ext>
          </c:extLst>
        </c:ser>
        <c:ser>
          <c:idx val="3"/>
          <c:order val="3"/>
          <c:tx>
            <c:strRef>
              <c:f>trends!$E$80:$E$81</c:f>
              <c:strCache>
                <c:ptCount val="1"/>
                <c:pt idx="0">
                  <c:v>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trends!$A$82:$A$89</c:f>
              <c:strCache>
                <c:ptCount val="7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</c:strCache>
            </c:strRef>
          </c:cat>
          <c:val>
            <c:numRef>
              <c:f>trends!$E$82:$E$89</c:f>
              <c:numCache>
                <c:formatCode>General</c:formatCode>
                <c:ptCount val="7"/>
                <c:pt idx="0">
                  <c:v>144</c:v>
                </c:pt>
                <c:pt idx="1">
                  <c:v>126</c:v>
                </c:pt>
                <c:pt idx="2">
                  <c:v>64</c:v>
                </c:pt>
                <c:pt idx="3">
                  <c:v>52</c:v>
                </c:pt>
                <c:pt idx="4">
                  <c:v>60</c:v>
                </c:pt>
                <c:pt idx="5">
                  <c:v>59</c:v>
                </c:pt>
                <c:pt idx="6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16C-47D2-96F7-404B4BCE98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5592480"/>
        <c:axId val="435592896"/>
      </c:lineChart>
      <c:catAx>
        <c:axId val="435592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592896"/>
        <c:crosses val="autoZero"/>
        <c:auto val="1"/>
        <c:lblAlgn val="ctr"/>
        <c:lblOffset val="100"/>
        <c:noMultiLvlLbl val="0"/>
      </c:catAx>
      <c:valAx>
        <c:axId val="435592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592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[FILTERED CONSOLE (2).xlsx]market regions!PivotTable32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'market regions'!$B$3</c:f>
              <c:strCache>
                <c:ptCount val="1"/>
                <c:pt idx="0">
                  <c:v>Average of na_sales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'market regions'!$A$4:$A$22</c:f>
              <c:multiLvlStrCache>
                <c:ptCount val="17"/>
                <c:lvl>
                  <c:pt idx="0">
                    <c:v>2000</c:v>
                  </c:pt>
                  <c:pt idx="1">
                    <c:v>2001</c:v>
                  </c:pt>
                  <c:pt idx="2">
                    <c:v>2002</c:v>
                  </c:pt>
                  <c:pt idx="3">
                    <c:v>2003</c:v>
                  </c:pt>
                  <c:pt idx="4">
                    <c:v>2004</c:v>
                  </c:pt>
                  <c:pt idx="5">
                    <c:v>2005</c:v>
                  </c:pt>
                  <c:pt idx="6">
                    <c:v>2006</c:v>
                  </c:pt>
                  <c:pt idx="7">
                    <c:v>2007</c:v>
                  </c:pt>
                  <c:pt idx="8">
                    <c:v>2008</c:v>
                  </c:pt>
                  <c:pt idx="9">
                    <c:v>2009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2015</c:v>
                  </c:pt>
                  <c:pt idx="16">
                    <c:v>2016</c:v>
                  </c:pt>
                </c:lvl>
                <c:lvl>
                  <c:pt idx="0">
                    <c:v>Role-Playing</c:v>
                  </c:pt>
                </c:lvl>
              </c:multiLvlStrCache>
            </c:multiLvlStrRef>
          </c:cat>
          <c:val>
            <c:numRef>
              <c:f>'market regions'!$B$4:$B$22</c:f>
              <c:numCache>
                <c:formatCode>General</c:formatCode>
                <c:ptCount val="17"/>
                <c:pt idx="0">
                  <c:v>146666.66666666666</c:v>
                </c:pt>
                <c:pt idx="1">
                  <c:v>393125</c:v>
                </c:pt>
                <c:pt idx="2">
                  <c:v>445238.09523809527</c:v>
                </c:pt>
                <c:pt idx="3">
                  <c:v>424166.66666666669</c:v>
                </c:pt>
                <c:pt idx="4">
                  <c:v>390540.54054054053</c:v>
                </c:pt>
                <c:pt idx="5">
                  <c:v>216190.47619047618</c:v>
                </c:pt>
                <c:pt idx="6">
                  <c:v>279833.33333333331</c:v>
                </c:pt>
                <c:pt idx="7">
                  <c:v>353409.09090909088</c:v>
                </c:pt>
                <c:pt idx="8">
                  <c:v>405087.71929824562</c:v>
                </c:pt>
                <c:pt idx="9">
                  <c:v>331463.41463414632</c:v>
                </c:pt>
                <c:pt idx="10">
                  <c:v>456666.66666666669</c:v>
                </c:pt>
                <c:pt idx="11">
                  <c:v>634285.71428571432</c:v>
                </c:pt>
                <c:pt idx="12">
                  <c:v>434666.66666666669</c:v>
                </c:pt>
                <c:pt idx="13">
                  <c:v>168076.92307692306</c:v>
                </c:pt>
                <c:pt idx="14">
                  <c:v>151463.41463414635</c:v>
                </c:pt>
                <c:pt idx="15">
                  <c:v>438695.65217391303</c:v>
                </c:pt>
                <c:pt idx="16">
                  <c:v>83333.333333333328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F9-48DE-A645-3443D436A278}"/>
            </c:ext>
          </c:extLst>
        </c:ser>
        <c:ser>
          <c:idx val="1"/>
          <c:order val="1"/>
          <c:tx>
            <c:strRef>
              <c:f>'market regions'!$C$3</c:f>
              <c:strCache>
                <c:ptCount val="1"/>
                <c:pt idx="0">
                  <c:v>Average of eu_sales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'market regions'!$A$4:$A$22</c:f>
              <c:multiLvlStrCache>
                <c:ptCount val="17"/>
                <c:lvl>
                  <c:pt idx="0">
                    <c:v>2000</c:v>
                  </c:pt>
                  <c:pt idx="1">
                    <c:v>2001</c:v>
                  </c:pt>
                  <c:pt idx="2">
                    <c:v>2002</c:v>
                  </c:pt>
                  <c:pt idx="3">
                    <c:v>2003</c:v>
                  </c:pt>
                  <c:pt idx="4">
                    <c:v>2004</c:v>
                  </c:pt>
                  <c:pt idx="5">
                    <c:v>2005</c:v>
                  </c:pt>
                  <c:pt idx="6">
                    <c:v>2006</c:v>
                  </c:pt>
                  <c:pt idx="7">
                    <c:v>2007</c:v>
                  </c:pt>
                  <c:pt idx="8">
                    <c:v>2008</c:v>
                  </c:pt>
                  <c:pt idx="9">
                    <c:v>2009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2015</c:v>
                  </c:pt>
                  <c:pt idx="16">
                    <c:v>2016</c:v>
                  </c:pt>
                </c:lvl>
                <c:lvl>
                  <c:pt idx="0">
                    <c:v>Role-Playing</c:v>
                  </c:pt>
                </c:lvl>
              </c:multiLvlStrCache>
            </c:multiLvlStrRef>
          </c:cat>
          <c:val>
            <c:numRef>
              <c:f>'market regions'!$C$4:$C$22</c:f>
              <c:numCache>
                <c:formatCode>General</c:formatCode>
                <c:ptCount val="17"/>
                <c:pt idx="0">
                  <c:v>96666.666666666672</c:v>
                </c:pt>
                <c:pt idx="1">
                  <c:v>206875</c:v>
                </c:pt>
                <c:pt idx="2">
                  <c:v>200476.19047619047</c:v>
                </c:pt>
                <c:pt idx="3">
                  <c:v>183750</c:v>
                </c:pt>
                <c:pt idx="4">
                  <c:v>336756.75675675675</c:v>
                </c:pt>
                <c:pt idx="5">
                  <c:v>70714.28571428571</c:v>
                </c:pt>
                <c:pt idx="6">
                  <c:v>51166.666666666664</c:v>
                </c:pt>
                <c:pt idx="7">
                  <c:v>136363.63636363635</c:v>
                </c:pt>
                <c:pt idx="8">
                  <c:v>180000</c:v>
                </c:pt>
                <c:pt idx="9">
                  <c:v>163170.73170731709</c:v>
                </c:pt>
                <c:pt idx="10">
                  <c:v>197333.33333333334</c:v>
                </c:pt>
                <c:pt idx="11">
                  <c:v>463928.57142857142</c:v>
                </c:pt>
                <c:pt idx="12">
                  <c:v>298000</c:v>
                </c:pt>
                <c:pt idx="13">
                  <c:v>95769.230769230766</c:v>
                </c:pt>
                <c:pt idx="14">
                  <c:v>121707.31707317074</c:v>
                </c:pt>
                <c:pt idx="15">
                  <c:v>430000</c:v>
                </c:pt>
                <c:pt idx="16">
                  <c:v>88888.888888888891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F9-48DE-A645-3443D436A278}"/>
            </c:ext>
          </c:extLst>
        </c:ser>
        <c:ser>
          <c:idx val="2"/>
          <c:order val="2"/>
          <c:tx>
            <c:strRef>
              <c:f>'market regions'!$D$3</c:f>
              <c:strCache>
                <c:ptCount val="1"/>
                <c:pt idx="0">
                  <c:v>Average of jp_sales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'market regions'!$A$4:$A$22</c:f>
              <c:multiLvlStrCache>
                <c:ptCount val="17"/>
                <c:lvl>
                  <c:pt idx="0">
                    <c:v>2000</c:v>
                  </c:pt>
                  <c:pt idx="1">
                    <c:v>2001</c:v>
                  </c:pt>
                  <c:pt idx="2">
                    <c:v>2002</c:v>
                  </c:pt>
                  <c:pt idx="3">
                    <c:v>2003</c:v>
                  </c:pt>
                  <c:pt idx="4">
                    <c:v>2004</c:v>
                  </c:pt>
                  <c:pt idx="5">
                    <c:v>2005</c:v>
                  </c:pt>
                  <c:pt idx="6">
                    <c:v>2006</c:v>
                  </c:pt>
                  <c:pt idx="7">
                    <c:v>2007</c:v>
                  </c:pt>
                  <c:pt idx="8">
                    <c:v>2008</c:v>
                  </c:pt>
                  <c:pt idx="9">
                    <c:v>2009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2015</c:v>
                  </c:pt>
                  <c:pt idx="16">
                    <c:v>2016</c:v>
                  </c:pt>
                </c:lvl>
                <c:lvl>
                  <c:pt idx="0">
                    <c:v>Role-Playing</c:v>
                  </c:pt>
                </c:lvl>
              </c:multiLvlStrCache>
            </c:multiLvlStrRef>
          </c:cat>
          <c:val>
            <c:numRef>
              <c:f>'market regions'!$D$4:$D$22</c:f>
              <c:numCache>
                <c:formatCode>General</c:formatCode>
                <c:ptCount val="17"/>
                <c:pt idx="0">
                  <c:v>170666.66666666666</c:v>
                </c:pt>
                <c:pt idx="1">
                  <c:v>255625</c:v>
                </c:pt>
                <c:pt idx="2">
                  <c:v>195714.28571428571</c:v>
                </c:pt>
                <c:pt idx="3">
                  <c:v>209166.66666666666</c:v>
                </c:pt>
                <c:pt idx="4">
                  <c:v>193783.78378378379</c:v>
                </c:pt>
                <c:pt idx="5">
                  <c:v>149761.90476190476</c:v>
                </c:pt>
                <c:pt idx="6">
                  <c:v>166166.66666666666</c:v>
                </c:pt>
                <c:pt idx="7">
                  <c:v>175909.09090909091</c:v>
                </c:pt>
                <c:pt idx="8">
                  <c:v>255789.47368421053</c:v>
                </c:pt>
                <c:pt idx="9">
                  <c:v>281951.21951219509</c:v>
                </c:pt>
                <c:pt idx="10">
                  <c:v>186000</c:v>
                </c:pt>
                <c:pt idx="11">
                  <c:v>138214.28571428571</c:v>
                </c:pt>
                <c:pt idx="12">
                  <c:v>155000</c:v>
                </c:pt>
                <c:pt idx="13">
                  <c:v>130384.61538461539</c:v>
                </c:pt>
                <c:pt idx="14">
                  <c:v>130731.70731707317</c:v>
                </c:pt>
                <c:pt idx="15">
                  <c:v>84782.608695652176</c:v>
                </c:pt>
                <c:pt idx="16">
                  <c:v>61111.111111111109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F9-48DE-A645-3443D436A278}"/>
            </c:ext>
          </c:extLst>
        </c:ser>
        <c:ser>
          <c:idx val="3"/>
          <c:order val="3"/>
          <c:tx>
            <c:strRef>
              <c:f>'market regions'!$E$3</c:f>
              <c:strCache>
                <c:ptCount val="1"/>
                <c:pt idx="0">
                  <c:v>Average of other_sales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'market regions'!$A$4:$A$22</c:f>
              <c:multiLvlStrCache>
                <c:ptCount val="17"/>
                <c:lvl>
                  <c:pt idx="0">
                    <c:v>2000</c:v>
                  </c:pt>
                  <c:pt idx="1">
                    <c:v>2001</c:v>
                  </c:pt>
                  <c:pt idx="2">
                    <c:v>2002</c:v>
                  </c:pt>
                  <c:pt idx="3">
                    <c:v>2003</c:v>
                  </c:pt>
                  <c:pt idx="4">
                    <c:v>2004</c:v>
                  </c:pt>
                  <c:pt idx="5">
                    <c:v>2005</c:v>
                  </c:pt>
                  <c:pt idx="6">
                    <c:v>2006</c:v>
                  </c:pt>
                  <c:pt idx="7">
                    <c:v>2007</c:v>
                  </c:pt>
                  <c:pt idx="8">
                    <c:v>2008</c:v>
                  </c:pt>
                  <c:pt idx="9">
                    <c:v>2009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2015</c:v>
                  </c:pt>
                  <c:pt idx="16">
                    <c:v>2016</c:v>
                  </c:pt>
                </c:lvl>
                <c:lvl>
                  <c:pt idx="0">
                    <c:v>Role-Playing</c:v>
                  </c:pt>
                </c:lvl>
              </c:multiLvlStrCache>
            </c:multiLvlStrRef>
          </c:cat>
          <c:val>
            <c:numRef>
              <c:f>'market regions'!$E$4:$E$22</c:f>
              <c:numCache>
                <c:formatCode>General</c:formatCode>
                <c:ptCount val="17"/>
                <c:pt idx="0">
                  <c:v>38666.666666666664</c:v>
                </c:pt>
                <c:pt idx="1">
                  <c:v>35625</c:v>
                </c:pt>
                <c:pt idx="2">
                  <c:v>43333.333333333336</c:v>
                </c:pt>
                <c:pt idx="3">
                  <c:v>35833.333333333336</c:v>
                </c:pt>
                <c:pt idx="4">
                  <c:v>38648.648648648646</c:v>
                </c:pt>
                <c:pt idx="5">
                  <c:v>25952.380952380954</c:v>
                </c:pt>
                <c:pt idx="6">
                  <c:v>64333.333333333336</c:v>
                </c:pt>
                <c:pt idx="7">
                  <c:v>55909.090909090912</c:v>
                </c:pt>
                <c:pt idx="8">
                  <c:v>93684.210526315786</c:v>
                </c:pt>
                <c:pt idx="9">
                  <c:v>60975.609756097561</c:v>
                </c:pt>
                <c:pt idx="10">
                  <c:v>74000</c:v>
                </c:pt>
                <c:pt idx="11">
                  <c:v>161428.57142857142</c:v>
                </c:pt>
                <c:pt idx="12">
                  <c:v>89000</c:v>
                </c:pt>
                <c:pt idx="13">
                  <c:v>47307.692307692305</c:v>
                </c:pt>
                <c:pt idx="14">
                  <c:v>38780.487804878052</c:v>
                </c:pt>
                <c:pt idx="15">
                  <c:v>125652.17391304347</c:v>
                </c:pt>
                <c:pt idx="16">
                  <c:v>28333.333333333332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DF9-48DE-A645-3443D436A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4513040"/>
        <c:axId val="1034513456"/>
      </c:lineChart>
      <c:catAx>
        <c:axId val="1034513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4513456"/>
        <c:crosses val="autoZero"/>
        <c:auto val="1"/>
        <c:lblAlgn val="ctr"/>
        <c:lblOffset val="100"/>
        <c:noMultiLvlLbl val="0"/>
      </c:catAx>
      <c:valAx>
        <c:axId val="1034513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4513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[FILTERED CONSOLE (2).xlsx]market regions!PivotTable33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'market regions'!$B$25</c:f>
              <c:strCache>
                <c:ptCount val="1"/>
                <c:pt idx="0">
                  <c:v>Average of na sales per year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'market regions'!$A$26:$A$44</c:f>
              <c:multiLvlStrCache>
                <c:ptCount val="17"/>
                <c:lvl>
                  <c:pt idx="0">
                    <c:v>2000</c:v>
                  </c:pt>
                  <c:pt idx="1">
                    <c:v>2001</c:v>
                  </c:pt>
                  <c:pt idx="2">
                    <c:v>2002</c:v>
                  </c:pt>
                  <c:pt idx="3">
                    <c:v>2003</c:v>
                  </c:pt>
                  <c:pt idx="4">
                    <c:v>2004</c:v>
                  </c:pt>
                  <c:pt idx="5">
                    <c:v>2005</c:v>
                  </c:pt>
                  <c:pt idx="6">
                    <c:v>2006</c:v>
                  </c:pt>
                  <c:pt idx="7">
                    <c:v>2007</c:v>
                  </c:pt>
                  <c:pt idx="8">
                    <c:v>2008</c:v>
                  </c:pt>
                  <c:pt idx="9">
                    <c:v>2009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2015</c:v>
                  </c:pt>
                  <c:pt idx="16">
                    <c:v>2016</c:v>
                  </c:pt>
                </c:lvl>
                <c:lvl>
                  <c:pt idx="0">
                    <c:v>Role-Playing</c:v>
                  </c:pt>
                </c:lvl>
              </c:multiLvlStrCache>
            </c:multiLvlStrRef>
          </c:cat>
          <c:val>
            <c:numRef>
              <c:f>'market regions'!$B$26:$B$44</c:f>
              <c:numCache>
                <c:formatCode>General</c:formatCode>
                <c:ptCount val="17"/>
                <c:pt idx="0">
                  <c:v>8627.4509803921574</c:v>
                </c:pt>
                <c:pt idx="1">
                  <c:v>24570.3125</c:v>
                </c:pt>
                <c:pt idx="2">
                  <c:v>29682.539682539678</c:v>
                </c:pt>
                <c:pt idx="3">
                  <c:v>30297.61904761905</c:v>
                </c:pt>
                <c:pt idx="4">
                  <c:v>30041.58004158004</c:v>
                </c:pt>
                <c:pt idx="5">
                  <c:v>18015.873015873018</c:v>
                </c:pt>
                <c:pt idx="6">
                  <c:v>25439.393939393936</c:v>
                </c:pt>
                <c:pt idx="7">
                  <c:v>35340.909090909088</c:v>
                </c:pt>
                <c:pt idx="8">
                  <c:v>45009.746588693939</c:v>
                </c:pt>
                <c:pt idx="9">
                  <c:v>41432.92682926829</c:v>
                </c:pt>
                <c:pt idx="10">
                  <c:v>65238.095238095222</c:v>
                </c:pt>
                <c:pt idx="11">
                  <c:v>105714.28571428572</c:v>
                </c:pt>
                <c:pt idx="12">
                  <c:v>86933.333333333328</c:v>
                </c:pt>
                <c:pt idx="13">
                  <c:v>42019.230769230766</c:v>
                </c:pt>
                <c:pt idx="14">
                  <c:v>50487.804878048781</c:v>
                </c:pt>
                <c:pt idx="15">
                  <c:v>219347.82608695651</c:v>
                </c:pt>
                <c:pt idx="16">
                  <c:v>83333.333333333328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9C9-4CEC-8E30-6E0CE08E64DB}"/>
            </c:ext>
          </c:extLst>
        </c:ser>
        <c:ser>
          <c:idx val="1"/>
          <c:order val="1"/>
          <c:tx>
            <c:strRef>
              <c:f>'market regions'!$C$25</c:f>
              <c:strCache>
                <c:ptCount val="1"/>
                <c:pt idx="0">
                  <c:v>Average of eu sales per year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'market regions'!$A$26:$A$44</c:f>
              <c:multiLvlStrCache>
                <c:ptCount val="17"/>
                <c:lvl>
                  <c:pt idx="0">
                    <c:v>2000</c:v>
                  </c:pt>
                  <c:pt idx="1">
                    <c:v>2001</c:v>
                  </c:pt>
                  <c:pt idx="2">
                    <c:v>2002</c:v>
                  </c:pt>
                  <c:pt idx="3">
                    <c:v>2003</c:v>
                  </c:pt>
                  <c:pt idx="4">
                    <c:v>2004</c:v>
                  </c:pt>
                  <c:pt idx="5">
                    <c:v>2005</c:v>
                  </c:pt>
                  <c:pt idx="6">
                    <c:v>2006</c:v>
                  </c:pt>
                  <c:pt idx="7">
                    <c:v>2007</c:v>
                  </c:pt>
                  <c:pt idx="8">
                    <c:v>2008</c:v>
                  </c:pt>
                  <c:pt idx="9">
                    <c:v>2009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2015</c:v>
                  </c:pt>
                  <c:pt idx="16">
                    <c:v>2016</c:v>
                  </c:pt>
                </c:lvl>
                <c:lvl>
                  <c:pt idx="0">
                    <c:v>Role-Playing</c:v>
                  </c:pt>
                </c:lvl>
              </c:multiLvlStrCache>
            </c:multiLvlStrRef>
          </c:cat>
          <c:val>
            <c:numRef>
              <c:f>'market regions'!$C$26:$C$44</c:f>
              <c:numCache>
                <c:formatCode>General</c:formatCode>
                <c:ptCount val="17"/>
                <c:pt idx="0">
                  <c:v>5686.2745098039213</c:v>
                </c:pt>
                <c:pt idx="1">
                  <c:v>12929.6875</c:v>
                </c:pt>
                <c:pt idx="2">
                  <c:v>13365.079365079366</c:v>
                </c:pt>
                <c:pt idx="3">
                  <c:v>13125</c:v>
                </c:pt>
                <c:pt idx="4">
                  <c:v>25904.365904365906</c:v>
                </c:pt>
                <c:pt idx="5">
                  <c:v>5892.857142857144</c:v>
                </c:pt>
                <c:pt idx="6">
                  <c:v>4651.5151515151529</c:v>
                </c:pt>
                <c:pt idx="7">
                  <c:v>13636.363636363636</c:v>
                </c:pt>
                <c:pt idx="8">
                  <c:v>20000.000000000011</c:v>
                </c:pt>
                <c:pt idx="9">
                  <c:v>20396.341463414636</c:v>
                </c:pt>
                <c:pt idx="10">
                  <c:v>28190.476190476191</c:v>
                </c:pt>
                <c:pt idx="11">
                  <c:v>77321.428571428565</c:v>
                </c:pt>
                <c:pt idx="12">
                  <c:v>59600</c:v>
                </c:pt>
                <c:pt idx="13">
                  <c:v>23942.307692307691</c:v>
                </c:pt>
                <c:pt idx="14">
                  <c:v>40569.10569105691</c:v>
                </c:pt>
                <c:pt idx="15">
                  <c:v>215000</c:v>
                </c:pt>
                <c:pt idx="16">
                  <c:v>88888.888888888891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9C9-4CEC-8E30-6E0CE08E64DB}"/>
            </c:ext>
          </c:extLst>
        </c:ser>
        <c:ser>
          <c:idx val="2"/>
          <c:order val="2"/>
          <c:tx>
            <c:strRef>
              <c:f>'market regions'!$D$25</c:f>
              <c:strCache>
                <c:ptCount val="1"/>
                <c:pt idx="0">
                  <c:v>Average of jp sales per year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'market regions'!$A$26:$A$44</c:f>
              <c:multiLvlStrCache>
                <c:ptCount val="17"/>
                <c:lvl>
                  <c:pt idx="0">
                    <c:v>2000</c:v>
                  </c:pt>
                  <c:pt idx="1">
                    <c:v>2001</c:v>
                  </c:pt>
                  <c:pt idx="2">
                    <c:v>2002</c:v>
                  </c:pt>
                  <c:pt idx="3">
                    <c:v>2003</c:v>
                  </c:pt>
                  <c:pt idx="4">
                    <c:v>2004</c:v>
                  </c:pt>
                  <c:pt idx="5">
                    <c:v>2005</c:v>
                  </c:pt>
                  <c:pt idx="6">
                    <c:v>2006</c:v>
                  </c:pt>
                  <c:pt idx="7">
                    <c:v>2007</c:v>
                  </c:pt>
                  <c:pt idx="8">
                    <c:v>2008</c:v>
                  </c:pt>
                  <c:pt idx="9">
                    <c:v>2009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2015</c:v>
                  </c:pt>
                  <c:pt idx="16">
                    <c:v>2016</c:v>
                  </c:pt>
                </c:lvl>
                <c:lvl>
                  <c:pt idx="0">
                    <c:v>Role-Playing</c:v>
                  </c:pt>
                </c:lvl>
              </c:multiLvlStrCache>
            </c:multiLvlStrRef>
          </c:cat>
          <c:val>
            <c:numRef>
              <c:f>'market regions'!$D$26:$D$44</c:f>
              <c:numCache>
                <c:formatCode>General</c:formatCode>
                <c:ptCount val="17"/>
                <c:pt idx="0">
                  <c:v>10039.215686274509</c:v>
                </c:pt>
                <c:pt idx="1">
                  <c:v>15976.5625</c:v>
                </c:pt>
                <c:pt idx="2">
                  <c:v>13047.619047619048</c:v>
                </c:pt>
                <c:pt idx="3">
                  <c:v>14940.476190476191</c:v>
                </c:pt>
                <c:pt idx="4">
                  <c:v>14906.444906444905</c:v>
                </c:pt>
                <c:pt idx="5">
                  <c:v>12480.15873015873</c:v>
                </c:pt>
                <c:pt idx="6">
                  <c:v>15106.060606060608</c:v>
                </c:pt>
                <c:pt idx="7">
                  <c:v>17590.909090909092</c:v>
                </c:pt>
                <c:pt idx="8">
                  <c:v>28421.052631578939</c:v>
                </c:pt>
                <c:pt idx="9">
                  <c:v>35243.902439024387</c:v>
                </c:pt>
                <c:pt idx="10">
                  <c:v>26571.428571428572</c:v>
                </c:pt>
                <c:pt idx="11">
                  <c:v>23035.714285714286</c:v>
                </c:pt>
                <c:pt idx="12">
                  <c:v>31000</c:v>
                </c:pt>
                <c:pt idx="13">
                  <c:v>32596.153846153848</c:v>
                </c:pt>
                <c:pt idx="14">
                  <c:v>43577.235772357722</c:v>
                </c:pt>
                <c:pt idx="15">
                  <c:v>42391.304347826088</c:v>
                </c:pt>
                <c:pt idx="16">
                  <c:v>61111.111111111109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9C9-4CEC-8E30-6E0CE08E64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1404624"/>
        <c:axId val="1041411280"/>
      </c:lineChart>
      <c:catAx>
        <c:axId val="1041404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1411280"/>
        <c:crosses val="autoZero"/>
        <c:auto val="1"/>
        <c:lblAlgn val="ctr"/>
        <c:lblOffset val="100"/>
        <c:noMultiLvlLbl val="0"/>
      </c:catAx>
      <c:valAx>
        <c:axId val="1041411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1404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[FILTERED CONSOLE (2).xlsx]market regions!PivotTable41</c:name>
    <c:fmtId val="6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'market regions'!$B$48</c:f>
              <c:strCache>
                <c:ptCount val="1"/>
                <c:pt idx="0">
                  <c:v>Average of Na sales/pop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'market regions'!$A$49:$A$67</c:f>
              <c:multiLvlStrCache>
                <c:ptCount val="17"/>
                <c:lvl>
                  <c:pt idx="0">
                    <c:v>2000</c:v>
                  </c:pt>
                  <c:pt idx="1">
                    <c:v>2001</c:v>
                  </c:pt>
                  <c:pt idx="2">
                    <c:v>2002</c:v>
                  </c:pt>
                  <c:pt idx="3">
                    <c:v>2003</c:v>
                  </c:pt>
                  <c:pt idx="4">
                    <c:v>2004</c:v>
                  </c:pt>
                  <c:pt idx="5">
                    <c:v>2005</c:v>
                  </c:pt>
                  <c:pt idx="6">
                    <c:v>2006</c:v>
                  </c:pt>
                  <c:pt idx="7">
                    <c:v>2007</c:v>
                  </c:pt>
                  <c:pt idx="8">
                    <c:v>2008</c:v>
                  </c:pt>
                  <c:pt idx="9">
                    <c:v>2009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2015</c:v>
                  </c:pt>
                  <c:pt idx="16">
                    <c:v>2016</c:v>
                  </c:pt>
                </c:lvl>
                <c:lvl>
                  <c:pt idx="0">
                    <c:v>Role-Playing</c:v>
                  </c:pt>
                </c:lvl>
              </c:multiLvlStrCache>
            </c:multiLvlStrRef>
          </c:cat>
          <c:val>
            <c:numRef>
              <c:f>'market regions'!$B$49:$B$67</c:f>
              <c:numCache>
                <c:formatCode>General</c:formatCode>
                <c:ptCount val="17"/>
                <c:pt idx="0">
                  <c:v>3.0287724989439571E-4</c:v>
                </c:pt>
                <c:pt idx="1">
                  <c:v>8.0270124645715998E-4</c:v>
                </c:pt>
                <c:pt idx="2">
                  <c:v>8.9944692875598199E-4</c:v>
                </c:pt>
                <c:pt idx="3">
                  <c:v>8.4812040761627879E-4</c:v>
                </c:pt>
                <c:pt idx="4">
                  <c:v>7.7254565063244237E-4</c:v>
                </c:pt>
                <c:pt idx="5">
                  <c:v>4.2302851694223759E-4</c:v>
                </c:pt>
                <c:pt idx="6">
                  <c:v>5.4145372805613253E-4</c:v>
                </c:pt>
                <c:pt idx="7">
                  <c:v>6.7605604700411996E-4</c:v>
                </c:pt>
                <c:pt idx="8">
                  <c:v>7.6602727803954881E-4</c:v>
                </c:pt>
                <c:pt idx="9">
                  <c:v>6.1985842844543911E-4</c:v>
                </c:pt>
                <c:pt idx="10">
                  <c:v>8.4486423153903639E-4</c:v>
                </c:pt>
                <c:pt idx="11">
                  <c:v>1.1617776548817043E-3</c:v>
                </c:pt>
                <c:pt idx="12">
                  <c:v>7.8817566250626611E-4</c:v>
                </c:pt>
                <c:pt idx="13">
                  <c:v>3.0182882430428496E-4</c:v>
                </c:pt>
                <c:pt idx="14">
                  <c:v>2.6934565833273456E-4</c:v>
                </c:pt>
                <c:pt idx="15">
                  <c:v>7.7271570243921811E-4</c:v>
                </c:pt>
                <c:pt idx="16">
                  <c:v>1.4538816411599969E-4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03-4C79-AA65-7F7863D6F887}"/>
            </c:ext>
          </c:extLst>
        </c:ser>
        <c:ser>
          <c:idx val="1"/>
          <c:order val="1"/>
          <c:tx>
            <c:strRef>
              <c:f>'market regions'!$C$48</c:f>
              <c:strCache>
                <c:ptCount val="1"/>
                <c:pt idx="0">
                  <c:v>Average of eu sales/pop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'market regions'!$A$49:$A$67</c:f>
              <c:multiLvlStrCache>
                <c:ptCount val="17"/>
                <c:lvl>
                  <c:pt idx="0">
                    <c:v>2000</c:v>
                  </c:pt>
                  <c:pt idx="1">
                    <c:v>2001</c:v>
                  </c:pt>
                  <c:pt idx="2">
                    <c:v>2002</c:v>
                  </c:pt>
                  <c:pt idx="3">
                    <c:v>2003</c:v>
                  </c:pt>
                  <c:pt idx="4">
                    <c:v>2004</c:v>
                  </c:pt>
                  <c:pt idx="5">
                    <c:v>2005</c:v>
                  </c:pt>
                  <c:pt idx="6">
                    <c:v>2006</c:v>
                  </c:pt>
                  <c:pt idx="7">
                    <c:v>2007</c:v>
                  </c:pt>
                  <c:pt idx="8">
                    <c:v>2008</c:v>
                  </c:pt>
                  <c:pt idx="9">
                    <c:v>2009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2015</c:v>
                  </c:pt>
                  <c:pt idx="16">
                    <c:v>2016</c:v>
                  </c:pt>
                </c:lvl>
                <c:lvl>
                  <c:pt idx="0">
                    <c:v>Role-Playing</c:v>
                  </c:pt>
                </c:lvl>
              </c:multiLvlStrCache>
            </c:multiLvlStrRef>
          </c:cat>
          <c:val>
            <c:numRef>
              <c:f>'market regions'!$C$49:$C$67</c:f>
              <c:numCache>
                <c:formatCode>General</c:formatCode>
                <c:ptCount val="17"/>
                <c:pt idx="0">
                  <c:v>2.2517993845465784E-4</c:v>
                </c:pt>
                <c:pt idx="1">
                  <c:v>4.8106438495501563E-4</c:v>
                </c:pt>
                <c:pt idx="2">
                  <c:v>4.6512063598834274E-4</c:v>
                </c:pt>
                <c:pt idx="3">
                  <c:v>4.2480388625159844E-4</c:v>
                </c:pt>
                <c:pt idx="4">
                  <c:v>7.7562512243461979E-4</c:v>
                </c:pt>
                <c:pt idx="5">
                  <c:v>1.6229526288652255E-4</c:v>
                </c:pt>
                <c:pt idx="6">
                  <c:v>1.1705220521337009E-4</c:v>
                </c:pt>
                <c:pt idx="7">
                  <c:v>3.1091072644874921E-4</c:v>
                </c:pt>
                <c:pt idx="8">
                  <c:v>4.0908953120298819E-4</c:v>
                </c:pt>
                <c:pt idx="9">
                  <c:v>3.6996668098984102E-4</c:v>
                </c:pt>
                <c:pt idx="10">
                  <c:v>4.4680449699337286E-4</c:v>
                </c:pt>
                <c:pt idx="11">
                  <c:v>1.0525735205255667E-3</c:v>
                </c:pt>
                <c:pt idx="12">
                  <c:v>6.7509823279626204E-4</c:v>
                </c:pt>
                <c:pt idx="13">
                  <c:v>2.1643112066233993E-4</c:v>
                </c:pt>
                <c:pt idx="14">
                  <c:v>2.7437468262409644E-4</c:v>
                </c:pt>
                <c:pt idx="15">
                  <c:v>9.6718603642119427E-4</c:v>
                </c:pt>
                <c:pt idx="16">
                  <c:v>1.9947087582528937E-4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03-4C79-AA65-7F7863D6F887}"/>
            </c:ext>
          </c:extLst>
        </c:ser>
        <c:ser>
          <c:idx val="2"/>
          <c:order val="2"/>
          <c:tx>
            <c:strRef>
              <c:f>'market regions'!$D$48</c:f>
              <c:strCache>
                <c:ptCount val="1"/>
                <c:pt idx="0">
                  <c:v>Average of jp sales/pop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'market regions'!$A$49:$A$67</c:f>
              <c:multiLvlStrCache>
                <c:ptCount val="17"/>
                <c:lvl>
                  <c:pt idx="0">
                    <c:v>2000</c:v>
                  </c:pt>
                  <c:pt idx="1">
                    <c:v>2001</c:v>
                  </c:pt>
                  <c:pt idx="2">
                    <c:v>2002</c:v>
                  </c:pt>
                  <c:pt idx="3">
                    <c:v>2003</c:v>
                  </c:pt>
                  <c:pt idx="4">
                    <c:v>2004</c:v>
                  </c:pt>
                  <c:pt idx="5">
                    <c:v>2005</c:v>
                  </c:pt>
                  <c:pt idx="6">
                    <c:v>2006</c:v>
                  </c:pt>
                  <c:pt idx="7">
                    <c:v>2007</c:v>
                  </c:pt>
                  <c:pt idx="8">
                    <c:v>2008</c:v>
                  </c:pt>
                  <c:pt idx="9">
                    <c:v>2009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2015</c:v>
                  </c:pt>
                  <c:pt idx="16">
                    <c:v>2016</c:v>
                  </c:pt>
                </c:lvl>
                <c:lvl>
                  <c:pt idx="0">
                    <c:v>Role-Playing</c:v>
                  </c:pt>
                </c:lvl>
              </c:multiLvlStrCache>
            </c:multiLvlStrRef>
          </c:cat>
          <c:val>
            <c:numRef>
              <c:f>'market regions'!$D$49:$D$67</c:f>
              <c:numCache>
                <c:formatCode>General</c:formatCode>
                <c:ptCount val="17"/>
                <c:pt idx="0">
                  <c:v>1.3454953498944892E-3</c:v>
                </c:pt>
                <c:pt idx="1">
                  <c:v>2.0104365744126967E-3</c:v>
                </c:pt>
                <c:pt idx="2">
                  <c:v>1.5356764542687879E-3</c:v>
                </c:pt>
                <c:pt idx="3">
                  <c:v>1.637722691137245E-3</c:v>
                </c:pt>
                <c:pt idx="4">
                  <c:v>1.5167679008757271E-3</c:v>
                </c:pt>
                <c:pt idx="5">
                  <c:v>1.1720935155463577E-3</c:v>
                </c:pt>
                <c:pt idx="6">
                  <c:v>1.2996595074590285E-3</c:v>
                </c:pt>
                <c:pt idx="7">
                  <c:v>1.3742790361723023E-3</c:v>
                </c:pt>
                <c:pt idx="8">
                  <c:v>1.997372181537295E-3</c:v>
                </c:pt>
                <c:pt idx="9">
                  <c:v>2.2019353792919402E-3</c:v>
                </c:pt>
                <c:pt idx="10">
                  <c:v>1.4523307566174748E-3</c:v>
                </c:pt>
                <c:pt idx="11">
                  <c:v>1.0812097479859328E-3</c:v>
                </c:pt>
                <c:pt idx="12">
                  <c:v>1.2144575292449208E-3</c:v>
                </c:pt>
                <c:pt idx="13">
                  <c:v>1.0230657568724973E-3</c:v>
                </c:pt>
                <c:pt idx="14">
                  <c:v>1.0271512878867435E-3</c:v>
                </c:pt>
                <c:pt idx="15">
                  <c:v>6.6683924694356804E-4</c:v>
                </c:pt>
                <c:pt idx="16">
                  <c:v>4.8121064942020303E-4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703-4C79-AA65-7F7863D6F8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9394800"/>
        <c:axId val="969402704"/>
      </c:lineChart>
      <c:catAx>
        <c:axId val="969394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9402704"/>
        <c:crosses val="autoZero"/>
        <c:auto val="1"/>
        <c:lblAlgn val="ctr"/>
        <c:lblOffset val="100"/>
        <c:noMultiLvlLbl val="0"/>
      </c:catAx>
      <c:valAx>
        <c:axId val="969402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9394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[FILTERED CONSOLE (2).xlsx]platforms!PivotTable34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platforms!$B$4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platforms!$A$5:$A$11</c:f>
              <c:strCache>
                <c:ptCount val="6"/>
                <c:pt idx="0">
                  <c:v>3DS</c:v>
                </c:pt>
                <c:pt idx="1">
                  <c:v>PC</c:v>
                </c:pt>
                <c:pt idx="2">
                  <c:v>PS3</c:v>
                </c:pt>
                <c:pt idx="3">
                  <c:v>PS4</c:v>
                </c:pt>
                <c:pt idx="4">
                  <c:v>WeiiU</c:v>
                </c:pt>
                <c:pt idx="5">
                  <c:v>XOne</c:v>
                </c:pt>
              </c:strCache>
            </c:strRef>
          </c:cat>
          <c:val>
            <c:numRef>
              <c:f>platforms!$B$5:$B$11</c:f>
              <c:numCache>
                <c:formatCode>_(* #,##0.00_);_(* \(#,##0.00\);_(* "-"??_);_(@_)</c:formatCode>
                <c:ptCount val="6"/>
                <c:pt idx="0">
                  <c:v>875500</c:v>
                </c:pt>
                <c:pt idx="1">
                  <c:v>765357.14285714284</c:v>
                </c:pt>
                <c:pt idx="2">
                  <c:v>762857.14285714284</c:v>
                </c:pt>
                <c:pt idx="3">
                  <c:v>952631.57894736843</c:v>
                </c:pt>
                <c:pt idx="4">
                  <c:v>630000</c:v>
                </c:pt>
                <c:pt idx="5">
                  <c:v>1023750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7D-4366-9DBE-4C87EA1C13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97959104"/>
        <c:axId val="1497953696"/>
      </c:barChart>
      <c:catAx>
        <c:axId val="1497959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953696"/>
        <c:crosses val="autoZero"/>
        <c:auto val="1"/>
        <c:lblAlgn val="ctr"/>
        <c:lblOffset val="100"/>
        <c:noMultiLvlLbl val="0"/>
      </c:catAx>
      <c:valAx>
        <c:axId val="1497953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959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[FILTERED CONSOLE (2).xlsx]platforms!PivotTable35</c:name>
    <c:fmtId val="1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platforms!$B$23</c:f>
              <c:strCache>
                <c:ptCount val="1"/>
                <c:pt idx="0">
                  <c:v>Average of na_sales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platforms!$A$24:$A$30</c:f>
              <c:strCache>
                <c:ptCount val="6"/>
                <c:pt idx="0">
                  <c:v>3DS</c:v>
                </c:pt>
                <c:pt idx="1">
                  <c:v>PC</c:v>
                </c:pt>
                <c:pt idx="2">
                  <c:v>PS3</c:v>
                </c:pt>
                <c:pt idx="3">
                  <c:v>PS4</c:v>
                </c:pt>
                <c:pt idx="4">
                  <c:v>WeiiU</c:v>
                </c:pt>
                <c:pt idx="5">
                  <c:v>XOne</c:v>
                </c:pt>
              </c:strCache>
            </c:strRef>
          </c:cat>
          <c:val>
            <c:numRef>
              <c:f>platforms!$B$24:$B$30</c:f>
              <c:numCache>
                <c:formatCode>_(* #,##0.00_);_(* \(#,##0.00\);_(* "-"??_);_(@_)</c:formatCode>
                <c:ptCount val="6"/>
                <c:pt idx="0">
                  <c:v>318000</c:v>
                </c:pt>
                <c:pt idx="1">
                  <c:v>321785.71428571426</c:v>
                </c:pt>
                <c:pt idx="2">
                  <c:v>279047.61904761905</c:v>
                </c:pt>
                <c:pt idx="3">
                  <c:v>315263.15789473685</c:v>
                </c:pt>
                <c:pt idx="4">
                  <c:v>280000</c:v>
                </c:pt>
                <c:pt idx="5">
                  <c:v>597500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65-4F3F-8761-EE21C286CEA9}"/>
            </c:ext>
          </c:extLst>
        </c:ser>
        <c:ser>
          <c:idx val="1"/>
          <c:order val="1"/>
          <c:tx>
            <c:strRef>
              <c:f>platforms!$C$23</c:f>
              <c:strCache>
                <c:ptCount val="1"/>
                <c:pt idx="0">
                  <c:v>Average of eu_sales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platforms!$A$24:$A$30</c:f>
              <c:strCache>
                <c:ptCount val="6"/>
                <c:pt idx="0">
                  <c:v>3DS</c:v>
                </c:pt>
                <c:pt idx="1">
                  <c:v>PC</c:v>
                </c:pt>
                <c:pt idx="2">
                  <c:v>PS3</c:v>
                </c:pt>
                <c:pt idx="3">
                  <c:v>PS4</c:v>
                </c:pt>
                <c:pt idx="4">
                  <c:v>WeiiU</c:v>
                </c:pt>
                <c:pt idx="5">
                  <c:v>XOne</c:v>
                </c:pt>
              </c:strCache>
            </c:strRef>
          </c:cat>
          <c:val>
            <c:numRef>
              <c:f>platforms!$C$24:$C$30</c:f>
              <c:numCache>
                <c:formatCode>_(* #,##0.00_);_(* \(#,##0.00\);_(* "-"??_);_(@_)</c:formatCode>
                <c:ptCount val="6"/>
                <c:pt idx="0">
                  <c:v>154000</c:v>
                </c:pt>
                <c:pt idx="1">
                  <c:v>356785.71428571426</c:v>
                </c:pt>
                <c:pt idx="2">
                  <c:v>221904.76190476189</c:v>
                </c:pt>
                <c:pt idx="3">
                  <c:v>420526.31578947371</c:v>
                </c:pt>
                <c:pt idx="4">
                  <c:v>210000</c:v>
                </c:pt>
                <c:pt idx="5">
                  <c:v>332500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65-4F3F-8761-EE21C286CEA9}"/>
            </c:ext>
          </c:extLst>
        </c:ser>
        <c:ser>
          <c:idx val="2"/>
          <c:order val="2"/>
          <c:tx>
            <c:strRef>
              <c:f>platforms!$D$23</c:f>
              <c:strCache>
                <c:ptCount val="1"/>
                <c:pt idx="0">
                  <c:v>Average of jp_sales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platforms!$A$24:$A$30</c:f>
              <c:strCache>
                <c:ptCount val="6"/>
                <c:pt idx="0">
                  <c:v>3DS</c:v>
                </c:pt>
                <c:pt idx="1">
                  <c:v>PC</c:v>
                </c:pt>
                <c:pt idx="2">
                  <c:v>PS3</c:v>
                </c:pt>
                <c:pt idx="3">
                  <c:v>PS4</c:v>
                </c:pt>
                <c:pt idx="4">
                  <c:v>WeiiU</c:v>
                </c:pt>
                <c:pt idx="5">
                  <c:v>XOne</c:v>
                </c:pt>
              </c:strCache>
            </c:strRef>
          </c:cat>
          <c:val>
            <c:numRef>
              <c:f>platforms!$D$24:$D$30</c:f>
              <c:numCache>
                <c:formatCode>_(* #,##0.00_);_(* \(#,##0.00\);_(* "-"??_);_(@_)</c:formatCode>
                <c:ptCount val="6"/>
                <c:pt idx="0">
                  <c:v>358500</c:v>
                </c:pt>
                <c:pt idx="1">
                  <c:v>0</c:v>
                </c:pt>
                <c:pt idx="2">
                  <c:v>168571.42857142858</c:v>
                </c:pt>
                <c:pt idx="3">
                  <c:v>74736.84210526316</c:v>
                </c:pt>
                <c:pt idx="4">
                  <c:v>95000</c:v>
                </c:pt>
                <c:pt idx="5">
                  <c:v>1250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65-4F3F-8761-EE21C286CEA9}"/>
            </c:ext>
          </c:extLst>
        </c:ser>
        <c:ser>
          <c:idx val="3"/>
          <c:order val="3"/>
          <c:tx>
            <c:strRef>
              <c:f>platforms!$E$23</c:f>
              <c:strCache>
                <c:ptCount val="1"/>
                <c:pt idx="0">
                  <c:v>Average of other_sales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platforms!$A$24:$A$30</c:f>
              <c:strCache>
                <c:ptCount val="6"/>
                <c:pt idx="0">
                  <c:v>3DS</c:v>
                </c:pt>
                <c:pt idx="1">
                  <c:v>PC</c:v>
                </c:pt>
                <c:pt idx="2">
                  <c:v>PS3</c:v>
                </c:pt>
                <c:pt idx="3">
                  <c:v>PS4</c:v>
                </c:pt>
                <c:pt idx="4">
                  <c:v>WeiiU</c:v>
                </c:pt>
                <c:pt idx="5">
                  <c:v>XOne</c:v>
                </c:pt>
              </c:strCache>
            </c:strRef>
          </c:cat>
          <c:val>
            <c:numRef>
              <c:f>platforms!$E$24:$E$30</c:f>
              <c:numCache>
                <c:formatCode>_(* #,##0.00_);_(* \(#,##0.00\);_(* "-"??_);_(@_)</c:formatCode>
                <c:ptCount val="6"/>
                <c:pt idx="0">
                  <c:v>45000</c:v>
                </c:pt>
                <c:pt idx="1">
                  <c:v>86785.71428571429</c:v>
                </c:pt>
                <c:pt idx="2">
                  <c:v>93333.333333333328</c:v>
                </c:pt>
                <c:pt idx="3">
                  <c:v>142105.26315789475</c:v>
                </c:pt>
                <c:pt idx="4">
                  <c:v>45000</c:v>
                </c:pt>
                <c:pt idx="5">
                  <c:v>92500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465-4F3F-8761-EE21C286CE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63696656"/>
        <c:axId val="1163698736"/>
      </c:barChart>
      <c:catAx>
        <c:axId val="1163696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3698736"/>
        <c:crosses val="autoZero"/>
        <c:auto val="1"/>
        <c:lblAlgn val="ctr"/>
        <c:lblOffset val="100"/>
        <c:noMultiLvlLbl val="0"/>
      </c:catAx>
      <c:valAx>
        <c:axId val="116369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3696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[FILTERED CONSOLE (2).xlsx]platforms!PivotTable42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platforms!$B$39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platforms!$A$40:$A$46</c:f>
              <c:strCache>
                <c:ptCount val="6"/>
                <c:pt idx="0">
                  <c:v>3DS</c:v>
                </c:pt>
                <c:pt idx="1">
                  <c:v>PC</c:v>
                </c:pt>
                <c:pt idx="2">
                  <c:v>PS3</c:v>
                </c:pt>
                <c:pt idx="3">
                  <c:v>PS4</c:v>
                </c:pt>
                <c:pt idx="4">
                  <c:v>WeiiU</c:v>
                </c:pt>
                <c:pt idx="5">
                  <c:v>XOne</c:v>
                </c:pt>
              </c:strCache>
            </c:strRef>
          </c:cat>
          <c:val>
            <c:numRef>
              <c:f>platforms!$B$40:$B$46</c:f>
              <c:numCache>
                <c:formatCode>_(* #,##0.00_);_(* \(#,##0.00\);_(* "-"??_);_(@_)</c:formatCode>
                <c:ptCount val="6"/>
                <c:pt idx="0">
                  <c:v>257525</c:v>
                </c:pt>
                <c:pt idx="1">
                  <c:v>186988.09523809524</c:v>
                </c:pt>
                <c:pt idx="2">
                  <c:v>156075.39682539683</c:v>
                </c:pt>
                <c:pt idx="3">
                  <c:v>529210.52631578944</c:v>
                </c:pt>
                <c:pt idx="4">
                  <c:v>420000</c:v>
                </c:pt>
                <c:pt idx="5">
                  <c:v>499166.66666666663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7D-4D46-BC12-0A330DFC5F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57594672"/>
        <c:axId val="1757595920"/>
      </c:barChart>
      <c:catAx>
        <c:axId val="1757594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7595920"/>
        <c:crosses val="autoZero"/>
        <c:auto val="1"/>
        <c:lblAlgn val="ctr"/>
        <c:lblOffset val="100"/>
        <c:noMultiLvlLbl val="0"/>
      </c:catAx>
      <c:valAx>
        <c:axId val="175759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759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[FILTERED CONSOLE (2).xlsx]genre!PivotTable36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genre!$B$3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genre!$A$4:$A$8</c:f>
              <c:strCache>
                <c:ptCount val="4"/>
                <c:pt idx="0">
                  <c:v>Action</c:v>
                </c:pt>
                <c:pt idx="1">
                  <c:v>Puzzle</c:v>
                </c:pt>
                <c:pt idx="2">
                  <c:v>Role-Playing</c:v>
                </c:pt>
                <c:pt idx="3">
                  <c:v>Shooter</c:v>
                </c:pt>
              </c:strCache>
            </c:strRef>
          </c:cat>
          <c:val>
            <c:numRef>
              <c:f>genre!$B$4:$B$8</c:f>
              <c:numCache>
                <c:formatCode>_(* #,##0.00_);_(* \(#,##0.00\);_(* "-"??_);_(@_)</c:formatCode>
                <c:ptCount val="4"/>
                <c:pt idx="0">
                  <c:v>407640000</c:v>
                </c:pt>
                <c:pt idx="1">
                  <c:v>2760000</c:v>
                </c:pt>
                <c:pt idx="2">
                  <c:v>127600000</c:v>
                </c:pt>
                <c:pt idx="3">
                  <c:v>329350000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C2-4FCB-92C1-F70A6B20F7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98001952"/>
        <c:axId val="1498016512"/>
      </c:barChart>
      <c:catAx>
        <c:axId val="149800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016512"/>
        <c:crosses val="autoZero"/>
        <c:auto val="1"/>
        <c:lblAlgn val="ctr"/>
        <c:lblOffset val="100"/>
        <c:noMultiLvlLbl val="0"/>
      </c:catAx>
      <c:valAx>
        <c:axId val="1498016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00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[FILTERED CONSOLE (2).xlsx]genre!PivotTable37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genre!$B$22</c:f>
              <c:strCache>
                <c:ptCount val="1"/>
                <c:pt idx="0">
                  <c:v>Average of na_sales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genre!$A$23:$A$27</c:f>
              <c:strCache>
                <c:ptCount val="4"/>
                <c:pt idx="0">
                  <c:v>Action</c:v>
                </c:pt>
                <c:pt idx="1">
                  <c:v>Puzzle</c:v>
                </c:pt>
                <c:pt idx="2">
                  <c:v>Role-Playing</c:v>
                </c:pt>
                <c:pt idx="3">
                  <c:v>Shooter</c:v>
                </c:pt>
              </c:strCache>
            </c:strRef>
          </c:cat>
          <c:val>
            <c:numRef>
              <c:f>genre!$B$23:$B$27</c:f>
              <c:numCache>
                <c:formatCode>_(* #,##0.00_);_(* \(#,##0.00\);_(* "-"??_);_(@_)</c:formatCode>
                <c:ptCount val="4"/>
                <c:pt idx="0">
                  <c:v>353840</c:v>
                </c:pt>
                <c:pt idx="1">
                  <c:v>105555.55555555556</c:v>
                </c:pt>
                <c:pt idx="2">
                  <c:v>319096.38554216869</c:v>
                </c:pt>
                <c:pt idx="3">
                  <c:v>725520.36199095019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D9-44A9-99F9-2F4DA5D44765}"/>
            </c:ext>
          </c:extLst>
        </c:ser>
        <c:ser>
          <c:idx val="1"/>
          <c:order val="1"/>
          <c:tx>
            <c:strRef>
              <c:f>genre!$C$22</c:f>
              <c:strCache>
                <c:ptCount val="1"/>
                <c:pt idx="0">
                  <c:v>Average of eu_sales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genre!$A$23:$A$27</c:f>
              <c:strCache>
                <c:ptCount val="4"/>
                <c:pt idx="0">
                  <c:v>Action</c:v>
                </c:pt>
                <c:pt idx="1">
                  <c:v>Puzzle</c:v>
                </c:pt>
                <c:pt idx="2">
                  <c:v>Role-Playing</c:v>
                </c:pt>
                <c:pt idx="3">
                  <c:v>Shooter</c:v>
                </c:pt>
              </c:strCache>
            </c:strRef>
          </c:cat>
          <c:val>
            <c:numRef>
              <c:f>genre!$C$23:$C$27</c:f>
              <c:numCache>
                <c:formatCode>_(* #,##0.00_);_(* \(#,##0.00\);_(* "-"??_);_(@_)</c:formatCode>
                <c:ptCount val="4"/>
                <c:pt idx="0">
                  <c:v>312080</c:v>
                </c:pt>
                <c:pt idx="1">
                  <c:v>115555.55555555556</c:v>
                </c:pt>
                <c:pt idx="2">
                  <c:v>246385.5421686747</c:v>
                </c:pt>
                <c:pt idx="3">
                  <c:v>542941.17647058819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D9-44A9-99F9-2F4DA5D44765}"/>
            </c:ext>
          </c:extLst>
        </c:ser>
        <c:ser>
          <c:idx val="2"/>
          <c:order val="2"/>
          <c:tx>
            <c:strRef>
              <c:f>genre!$D$22</c:f>
              <c:strCache>
                <c:ptCount val="1"/>
                <c:pt idx="0">
                  <c:v>Average of jp_sales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genre!$A$23:$A$27</c:f>
              <c:strCache>
                <c:ptCount val="4"/>
                <c:pt idx="0">
                  <c:v>Action</c:v>
                </c:pt>
                <c:pt idx="1">
                  <c:v>Puzzle</c:v>
                </c:pt>
                <c:pt idx="2">
                  <c:v>Role-Playing</c:v>
                </c:pt>
                <c:pt idx="3">
                  <c:v>Shooter</c:v>
                </c:pt>
              </c:strCache>
            </c:strRef>
          </c:cat>
          <c:val>
            <c:numRef>
              <c:f>genre!$D$23:$D$27</c:f>
              <c:numCache>
                <c:formatCode>_(* #,##0.00_);_(* \(#,##0.00\);_(* "-"??_);_(@_)</c:formatCode>
                <c:ptCount val="4"/>
                <c:pt idx="0">
                  <c:v>48420</c:v>
                </c:pt>
                <c:pt idx="1">
                  <c:v>63333.333333333336</c:v>
                </c:pt>
                <c:pt idx="2">
                  <c:v>122409.63855421687</c:v>
                </c:pt>
                <c:pt idx="3">
                  <c:v>45610.859728506788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3D9-44A9-99F9-2F4DA5D44765}"/>
            </c:ext>
          </c:extLst>
        </c:ser>
        <c:ser>
          <c:idx val="3"/>
          <c:order val="3"/>
          <c:tx>
            <c:strRef>
              <c:f>genre!$E$22</c:f>
              <c:strCache>
                <c:ptCount val="1"/>
                <c:pt idx="0">
                  <c:v>Average of other_sales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genre!$A$23:$A$27</c:f>
              <c:strCache>
                <c:ptCount val="4"/>
                <c:pt idx="0">
                  <c:v>Action</c:v>
                </c:pt>
                <c:pt idx="1">
                  <c:v>Puzzle</c:v>
                </c:pt>
                <c:pt idx="2">
                  <c:v>Role-Playing</c:v>
                </c:pt>
                <c:pt idx="3">
                  <c:v>Shooter</c:v>
                </c:pt>
              </c:strCache>
            </c:strRef>
          </c:cat>
          <c:val>
            <c:numRef>
              <c:f>genre!$E$23:$E$27</c:f>
              <c:numCache>
                <c:formatCode>_(* #,##0.00_);_(* \(#,##0.00\);_(* "-"??_);_(@_)</c:formatCode>
                <c:ptCount val="4"/>
                <c:pt idx="0">
                  <c:v>100940</c:v>
                </c:pt>
                <c:pt idx="1">
                  <c:v>22222.222222222223</c:v>
                </c:pt>
                <c:pt idx="2">
                  <c:v>80783.132530120478</c:v>
                </c:pt>
                <c:pt idx="3">
                  <c:v>176199.09502262445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3D9-44A9-99F9-2F4DA5D447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63699984"/>
        <c:axId val="1163703728"/>
      </c:barChart>
      <c:catAx>
        <c:axId val="116369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3703728"/>
        <c:crosses val="autoZero"/>
        <c:auto val="1"/>
        <c:lblAlgn val="ctr"/>
        <c:lblOffset val="100"/>
        <c:noMultiLvlLbl val="0"/>
      </c:catAx>
      <c:valAx>
        <c:axId val="1163703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3699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[FILTERED CONSOLE (2).xlsx]genre!PivotTable43</c:name>
    <c:fmtId val="9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genre!$B$39</c:f>
              <c:strCache>
                <c:ptCount val="1"/>
                <c:pt idx="0">
                  <c:v>Average of na sales per year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genre!$A$40:$A$44</c:f>
              <c:strCache>
                <c:ptCount val="4"/>
                <c:pt idx="0">
                  <c:v>Action</c:v>
                </c:pt>
                <c:pt idx="1">
                  <c:v>Puzzle</c:v>
                </c:pt>
                <c:pt idx="2">
                  <c:v>Role-Playing</c:v>
                </c:pt>
                <c:pt idx="3">
                  <c:v>Shooter</c:v>
                </c:pt>
              </c:strCache>
            </c:strRef>
          </c:cat>
          <c:val>
            <c:numRef>
              <c:f>genre!$B$40:$B$44</c:f>
              <c:numCache>
                <c:formatCode>_(* #,##0.00_);_(* \(#,##0.00\);_(* "-"??_);_(@_)</c:formatCode>
                <c:ptCount val="4"/>
                <c:pt idx="0">
                  <c:v>99283.666666666701</c:v>
                </c:pt>
                <c:pt idx="1">
                  <c:v>29407.407407407401</c:v>
                </c:pt>
                <c:pt idx="2">
                  <c:v>92021.084337349414</c:v>
                </c:pt>
                <c:pt idx="3">
                  <c:v>230471.34238310705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78-4BAB-8A72-141EC41A7C1F}"/>
            </c:ext>
          </c:extLst>
        </c:ser>
        <c:ser>
          <c:idx val="1"/>
          <c:order val="1"/>
          <c:tx>
            <c:strRef>
              <c:f>genre!$C$39</c:f>
              <c:strCache>
                <c:ptCount val="1"/>
                <c:pt idx="0">
                  <c:v>Average of eu sales per year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genre!$A$40:$A$44</c:f>
              <c:strCache>
                <c:ptCount val="4"/>
                <c:pt idx="0">
                  <c:v>Action</c:v>
                </c:pt>
                <c:pt idx="1">
                  <c:v>Puzzle</c:v>
                </c:pt>
                <c:pt idx="2">
                  <c:v>Role-Playing</c:v>
                </c:pt>
                <c:pt idx="3">
                  <c:v>Shooter</c:v>
                </c:pt>
              </c:strCache>
            </c:strRef>
          </c:cat>
          <c:val>
            <c:numRef>
              <c:f>genre!$C$40:$C$44</c:f>
              <c:numCache>
                <c:formatCode>_(* #,##0.00_);_(* \(#,##0.00\);_(* "-"??_);_(@_)</c:formatCode>
                <c:ptCount val="4"/>
                <c:pt idx="0">
                  <c:v>93296.666666666613</c:v>
                </c:pt>
                <c:pt idx="1">
                  <c:v>30740.740740740745</c:v>
                </c:pt>
                <c:pt idx="2">
                  <c:v>77011.044176706826</c:v>
                </c:pt>
                <c:pt idx="3">
                  <c:v>184420.81447963812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78-4BAB-8A72-141EC41A7C1F}"/>
            </c:ext>
          </c:extLst>
        </c:ser>
        <c:ser>
          <c:idx val="2"/>
          <c:order val="2"/>
          <c:tx>
            <c:strRef>
              <c:f>genre!$D$39</c:f>
              <c:strCache>
                <c:ptCount val="1"/>
                <c:pt idx="0">
                  <c:v>Average of jp sales per year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genre!$A$40:$A$44</c:f>
              <c:strCache>
                <c:ptCount val="4"/>
                <c:pt idx="0">
                  <c:v>Action</c:v>
                </c:pt>
                <c:pt idx="1">
                  <c:v>Puzzle</c:v>
                </c:pt>
                <c:pt idx="2">
                  <c:v>Role-Playing</c:v>
                </c:pt>
                <c:pt idx="3">
                  <c:v>Shooter</c:v>
                </c:pt>
              </c:strCache>
            </c:strRef>
          </c:cat>
          <c:val>
            <c:numRef>
              <c:f>genre!$D$40:$D$44</c:f>
              <c:numCache>
                <c:formatCode>_(* #,##0.00_);_(* \(#,##0.00\);_(* "-"??_);_(@_)</c:formatCode>
                <c:ptCount val="4"/>
                <c:pt idx="0">
                  <c:v>14192.999999999995</c:v>
                </c:pt>
                <c:pt idx="1">
                  <c:v>18981.481481481482</c:v>
                </c:pt>
                <c:pt idx="2">
                  <c:v>37856.425702811241</c:v>
                </c:pt>
                <c:pt idx="3">
                  <c:v>15914.781297134234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78-4BAB-8A72-141EC41A7C1F}"/>
            </c:ext>
          </c:extLst>
        </c:ser>
        <c:ser>
          <c:idx val="3"/>
          <c:order val="3"/>
          <c:tx>
            <c:strRef>
              <c:f>genre!$E$39</c:f>
              <c:strCache>
                <c:ptCount val="1"/>
                <c:pt idx="0">
                  <c:v>Average of other sales per year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genre!$A$40:$A$44</c:f>
              <c:strCache>
                <c:ptCount val="4"/>
                <c:pt idx="0">
                  <c:v>Action</c:v>
                </c:pt>
                <c:pt idx="1">
                  <c:v>Puzzle</c:v>
                </c:pt>
                <c:pt idx="2">
                  <c:v>Role-Playing</c:v>
                </c:pt>
                <c:pt idx="3">
                  <c:v>Shooter</c:v>
                </c:pt>
              </c:strCache>
            </c:strRef>
          </c:cat>
          <c:val>
            <c:numRef>
              <c:f>genre!$E$40:$E$44</c:f>
              <c:numCache>
                <c:formatCode>_(* #,##0.00_);_(* \(#,##0.00\);_(* "-"??_);_(@_)</c:formatCode>
                <c:ptCount val="4"/>
                <c:pt idx="0">
                  <c:v>29287.333333333318</c:v>
                </c:pt>
                <c:pt idx="1">
                  <c:v>5870.3703703703704</c:v>
                </c:pt>
                <c:pt idx="2">
                  <c:v>24577.309236947793</c:v>
                </c:pt>
                <c:pt idx="3">
                  <c:v>59441.930618401224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E78-4BAB-8A72-141EC41A7C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63692496"/>
        <c:axId val="1163693744"/>
      </c:barChart>
      <c:catAx>
        <c:axId val="1163692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3693744"/>
        <c:crosses val="autoZero"/>
        <c:auto val="1"/>
        <c:lblAlgn val="ctr"/>
        <c:lblOffset val="100"/>
        <c:noMultiLvlLbl val="0"/>
      </c:catAx>
      <c:valAx>
        <c:axId val="1163693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369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[FILTERED CONSOLE (2).xlsx]rating!PivotTable38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rating!$B$3</c:f>
              <c:strCache>
                <c:ptCount val="1"/>
                <c:pt idx="0">
                  <c:v>Average of na_sales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rating!$A$4:$A$8</c:f>
              <c:strCache>
                <c:ptCount val="4"/>
                <c:pt idx="0">
                  <c:v>E</c:v>
                </c:pt>
                <c:pt idx="1">
                  <c:v>E10+</c:v>
                </c:pt>
                <c:pt idx="2">
                  <c:v>M</c:v>
                </c:pt>
                <c:pt idx="3">
                  <c:v>T</c:v>
                </c:pt>
              </c:strCache>
            </c:strRef>
          </c:cat>
          <c:val>
            <c:numRef>
              <c:f>rating!$B$4:$B$8</c:f>
              <c:numCache>
                <c:formatCode>_(* #,##0.00_);_(* \(#,##0.00\);_(* "-"??_);_(@_)</c:formatCode>
                <c:ptCount val="4"/>
                <c:pt idx="0">
                  <c:v>512500</c:v>
                </c:pt>
                <c:pt idx="1">
                  <c:v>208720.93023255814</c:v>
                </c:pt>
                <c:pt idx="2">
                  <c:v>567539.68253968249</c:v>
                </c:pt>
                <c:pt idx="3">
                  <c:v>249594.59459459459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9D-4AE7-9EC0-50F307A73B86}"/>
            </c:ext>
          </c:extLst>
        </c:ser>
        <c:ser>
          <c:idx val="1"/>
          <c:order val="1"/>
          <c:tx>
            <c:strRef>
              <c:f>rating!$C$3</c:f>
              <c:strCache>
                <c:ptCount val="1"/>
                <c:pt idx="0">
                  <c:v>Average of eu_sales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rating!$A$4:$A$8</c:f>
              <c:strCache>
                <c:ptCount val="4"/>
                <c:pt idx="0">
                  <c:v>E</c:v>
                </c:pt>
                <c:pt idx="1">
                  <c:v>E10+</c:v>
                </c:pt>
                <c:pt idx="2">
                  <c:v>M</c:v>
                </c:pt>
                <c:pt idx="3">
                  <c:v>T</c:v>
                </c:pt>
              </c:strCache>
            </c:strRef>
          </c:cat>
          <c:val>
            <c:numRef>
              <c:f>rating!$C$4:$C$8</c:f>
              <c:numCache>
                <c:formatCode>_(* #,##0.00_);_(* \(#,##0.00\);_(* "-"??_);_(@_)</c:formatCode>
                <c:ptCount val="4"/>
                <c:pt idx="0">
                  <c:v>182166.66666666666</c:v>
                </c:pt>
                <c:pt idx="1">
                  <c:v>61860.465116279069</c:v>
                </c:pt>
                <c:pt idx="2">
                  <c:v>375158.73015873018</c:v>
                </c:pt>
                <c:pt idx="3">
                  <c:v>138817.56756756757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9D-4AE7-9EC0-50F307A73B86}"/>
            </c:ext>
          </c:extLst>
        </c:ser>
        <c:ser>
          <c:idx val="2"/>
          <c:order val="2"/>
          <c:tx>
            <c:strRef>
              <c:f>rating!$D$3</c:f>
              <c:strCache>
                <c:ptCount val="1"/>
                <c:pt idx="0">
                  <c:v>Average of jp_sales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rating!$A$4:$A$8</c:f>
              <c:strCache>
                <c:ptCount val="4"/>
                <c:pt idx="0">
                  <c:v>E</c:v>
                </c:pt>
                <c:pt idx="1">
                  <c:v>E10+</c:v>
                </c:pt>
                <c:pt idx="2">
                  <c:v>M</c:v>
                </c:pt>
                <c:pt idx="3">
                  <c:v>T</c:v>
                </c:pt>
              </c:strCache>
            </c:strRef>
          </c:cat>
          <c:val>
            <c:numRef>
              <c:f>rating!$D$4:$D$8</c:f>
              <c:numCache>
                <c:formatCode>_(* #,##0.00_);_(* \(#,##0.00\);_(* "-"??_);_(@_)</c:formatCode>
                <c:ptCount val="4"/>
                <c:pt idx="0">
                  <c:v>299166.66666666669</c:v>
                </c:pt>
                <c:pt idx="1">
                  <c:v>246279.06976744186</c:v>
                </c:pt>
                <c:pt idx="2">
                  <c:v>63333.333333333336</c:v>
                </c:pt>
                <c:pt idx="3">
                  <c:v>184695.94594594595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9D-4AE7-9EC0-50F307A73B86}"/>
            </c:ext>
          </c:extLst>
        </c:ser>
        <c:ser>
          <c:idx val="3"/>
          <c:order val="3"/>
          <c:tx>
            <c:strRef>
              <c:f>rating!$E$3</c:f>
              <c:strCache>
                <c:ptCount val="1"/>
                <c:pt idx="0">
                  <c:v>Average of other_sales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rating!$A$4:$A$8</c:f>
              <c:strCache>
                <c:ptCount val="4"/>
                <c:pt idx="0">
                  <c:v>E</c:v>
                </c:pt>
                <c:pt idx="1">
                  <c:v>E10+</c:v>
                </c:pt>
                <c:pt idx="2">
                  <c:v>M</c:v>
                </c:pt>
                <c:pt idx="3">
                  <c:v>T</c:v>
                </c:pt>
              </c:strCache>
            </c:strRef>
          </c:cat>
          <c:val>
            <c:numRef>
              <c:f>rating!$E$4:$E$8</c:f>
              <c:numCache>
                <c:formatCode>_(* #,##0.00_);_(* \(#,##0.00\);_(* "-"??_);_(@_)</c:formatCode>
                <c:ptCount val="4"/>
                <c:pt idx="0">
                  <c:v>45000</c:v>
                </c:pt>
                <c:pt idx="1">
                  <c:v>29651.162790697676</c:v>
                </c:pt>
                <c:pt idx="2">
                  <c:v>123412.69841269842</c:v>
                </c:pt>
                <c:pt idx="3">
                  <c:v>52500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69D-4AE7-9EC0-50F307A73B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7989056"/>
        <c:axId val="1497996128"/>
      </c:barChart>
      <c:catAx>
        <c:axId val="1497989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996128"/>
        <c:crosses val="autoZero"/>
        <c:auto val="1"/>
        <c:lblAlgn val="ctr"/>
        <c:lblOffset val="100"/>
        <c:noMultiLvlLbl val="0"/>
      </c:catAx>
      <c:valAx>
        <c:axId val="1497996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989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[FILTERED CONSOLE (2).xlsx]pop pivot!PivotTable44</c:name>
    <c:fmtId val="1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'pop pivot'!$B$3:$B$5</c:f>
              <c:strCache>
                <c:ptCount val="1"/>
                <c:pt idx="0">
                  <c:v>EU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'pop pivot'!$A$6:$A$28</c:f>
              <c:strCache>
                <c:ptCount val="23"/>
                <c:pt idx="0">
                  <c:v>Sum of 1995</c:v>
                </c:pt>
                <c:pt idx="1">
                  <c:v>Sum of 1996</c:v>
                </c:pt>
                <c:pt idx="2">
                  <c:v>Sum of 1997</c:v>
                </c:pt>
                <c:pt idx="3">
                  <c:v>Sum of 1998</c:v>
                </c:pt>
                <c:pt idx="4">
                  <c:v>Sum of 1999</c:v>
                </c:pt>
                <c:pt idx="5">
                  <c:v>Sum of 2000</c:v>
                </c:pt>
                <c:pt idx="6">
                  <c:v>Sum of 2001</c:v>
                </c:pt>
                <c:pt idx="7">
                  <c:v>Sum of 2002</c:v>
                </c:pt>
                <c:pt idx="8">
                  <c:v>Sum of 2003</c:v>
                </c:pt>
                <c:pt idx="9">
                  <c:v>Sum of 2004</c:v>
                </c:pt>
                <c:pt idx="10">
                  <c:v>Sum of 2005</c:v>
                </c:pt>
                <c:pt idx="11">
                  <c:v>Sum of 2006</c:v>
                </c:pt>
                <c:pt idx="12">
                  <c:v>Sum of 2007</c:v>
                </c:pt>
                <c:pt idx="13">
                  <c:v>Sum of 2008</c:v>
                </c:pt>
                <c:pt idx="14">
                  <c:v>Sum of 2009</c:v>
                </c:pt>
                <c:pt idx="15">
                  <c:v>Sum of 2010</c:v>
                </c:pt>
                <c:pt idx="16">
                  <c:v>Sum of 2011</c:v>
                </c:pt>
                <c:pt idx="17">
                  <c:v>Sum of 2012</c:v>
                </c:pt>
                <c:pt idx="18">
                  <c:v>Sum of 2013</c:v>
                </c:pt>
                <c:pt idx="19">
                  <c:v>Sum of 2014</c:v>
                </c:pt>
                <c:pt idx="20">
                  <c:v>Sum of 2015</c:v>
                </c:pt>
                <c:pt idx="21">
                  <c:v>Sum of 2016</c:v>
                </c:pt>
                <c:pt idx="22">
                  <c:v>Sum of 2017</c:v>
                </c:pt>
              </c:strCache>
            </c:strRef>
          </c:cat>
          <c:val>
            <c:numRef>
              <c:f>'pop pivot'!$B$6:$B$28</c:f>
              <c:numCache>
                <c:formatCode>_(* #,##0.00_);_(* \(#,##0.00\);_(* "-"??_);_(@_)</c:formatCode>
                <c:ptCount val="23"/>
                <c:pt idx="0">
                  <c:v>426252314</c:v>
                </c:pt>
                <c:pt idx="1">
                  <c:v>426833766</c:v>
                </c:pt>
                <c:pt idx="2">
                  <c:v>427575140</c:v>
                </c:pt>
                <c:pt idx="3">
                  <c:v>428078730</c:v>
                </c:pt>
                <c:pt idx="4">
                  <c:v>428856900</c:v>
                </c:pt>
                <c:pt idx="5">
                  <c:v>429286318</c:v>
                </c:pt>
                <c:pt idx="6">
                  <c:v>430035992</c:v>
                </c:pt>
                <c:pt idx="7">
                  <c:v>431019772</c:v>
                </c:pt>
                <c:pt idx="8">
                  <c:v>432552540</c:v>
                </c:pt>
                <c:pt idx="9">
                  <c:v>434174638</c:v>
                </c:pt>
                <c:pt idx="10">
                  <c:v>435713800</c:v>
                </c:pt>
                <c:pt idx="11">
                  <c:v>437126892</c:v>
                </c:pt>
                <c:pt idx="12">
                  <c:v>438594184</c:v>
                </c:pt>
                <c:pt idx="13">
                  <c:v>440001482</c:v>
                </c:pt>
                <c:pt idx="14">
                  <c:v>441041694</c:v>
                </c:pt>
                <c:pt idx="15">
                  <c:v>441654761</c:v>
                </c:pt>
                <c:pt idx="16">
                  <c:v>440756453</c:v>
                </c:pt>
                <c:pt idx="17">
                  <c:v>441417242</c:v>
                </c:pt>
                <c:pt idx="18">
                  <c:v>442492884</c:v>
                </c:pt>
                <c:pt idx="19">
                  <c:v>443580712</c:v>
                </c:pt>
                <c:pt idx="20">
                  <c:v>444588718</c:v>
                </c:pt>
                <c:pt idx="21">
                  <c:v>445623395</c:v>
                </c:pt>
                <c:pt idx="22">
                  <c:v>446439017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B7-46F2-91DD-3A0A8C65D572}"/>
            </c:ext>
          </c:extLst>
        </c:ser>
        <c:ser>
          <c:idx val="1"/>
          <c:order val="1"/>
          <c:tx>
            <c:strRef>
              <c:f>'pop pivot'!$C$3:$C$5</c:f>
              <c:strCache>
                <c:ptCount val="1"/>
                <c:pt idx="0">
                  <c:v>JP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'pop pivot'!$A$6:$A$28</c:f>
              <c:strCache>
                <c:ptCount val="23"/>
                <c:pt idx="0">
                  <c:v>Sum of 1995</c:v>
                </c:pt>
                <c:pt idx="1">
                  <c:v>Sum of 1996</c:v>
                </c:pt>
                <c:pt idx="2">
                  <c:v>Sum of 1997</c:v>
                </c:pt>
                <c:pt idx="3">
                  <c:v>Sum of 1998</c:v>
                </c:pt>
                <c:pt idx="4">
                  <c:v>Sum of 1999</c:v>
                </c:pt>
                <c:pt idx="5">
                  <c:v>Sum of 2000</c:v>
                </c:pt>
                <c:pt idx="6">
                  <c:v>Sum of 2001</c:v>
                </c:pt>
                <c:pt idx="7">
                  <c:v>Sum of 2002</c:v>
                </c:pt>
                <c:pt idx="8">
                  <c:v>Sum of 2003</c:v>
                </c:pt>
                <c:pt idx="9">
                  <c:v>Sum of 2004</c:v>
                </c:pt>
                <c:pt idx="10">
                  <c:v>Sum of 2005</c:v>
                </c:pt>
                <c:pt idx="11">
                  <c:v>Sum of 2006</c:v>
                </c:pt>
                <c:pt idx="12">
                  <c:v>Sum of 2007</c:v>
                </c:pt>
                <c:pt idx="13">
                  <c:v>Sum of 2008</c:v>
                </c:pt>
                <c:pt idx="14">
                  <c:v>Sum of 2009</c:v>
                </c:pt>
                <c:pt idx="15">
                  <c:v>Sum of 2010</c:v>
                </c:pt>
                <c:pt idx="16">
                  <c:v>Sum of 2011</c:v>
                </c:pt>
                <c:pt idx="17">
                  <c:v>Sum of 2012</c:v>
                </c:pt>
                <c:pt idx="18">
                  <c:v>Sum of 2013</c:v>
                </c:pt>
                <c:pt idx="19">
                  <c:v>Sum of 2014</c:v>
                </c:pt>
                <c:pt idx="20">
                  <c:v>Sum of 2015</c:v>
                </c:pt>
                <c:pt idx="21">
                  <c:v>Sum of 2016</c:v>
                </c:pt>
                <c:pt idx="22">
                  <c:v>Sum of 2017</c:v>
                </c:pt>
              </c:strCache>
            </c:strRef>
          </c:cat>
          <c:val>
            <c:numRef>
              <c:f>'pop pivot'!$C$6:$C$28</c:f>
              <c:numCache>
                <c:formatCode>_(* #,##0.00_);_(* \(#,##0.00\);_(* "-"??_);_(@_)</c:formatCode>
                <c:ptCount val="23"/>
                <c:pt idx="0">
                  <c:v>125439000</c:v>
                </c:pt>
                <c:pt idx="1">
                  <c:v>125757000</c:v>
                </c:pt>
                <c:pt idx="2">
                  <c:v>126057000</c:v>
                </c:pt>
                <c:pt idx="3">
                  <c:v>126400000</c:v>
                </c:pt>
                <c:pt idx="4">
                  <c:v>126631000</c:v>
                </c:pt>
                <c:pt idx="5">
                  <c:v>126843000</c:v>
                </c:pt>
                <c:pt idx="6">
                  <c:v>127149000</c:v>
                </c:pt>
                <c:pt idx="7">
                  <c:v>127445000</c:v>
                </c:pt>
                <c:pt idx="8">
                  <c:v>127718000</c:v>
                </c:pt>
                <c:pt idx="9">
                  <c:v>127761000</c:v>
                </c:pt>
                <c:pt idx="10">
                  <c:v>127773000</c:v>
                </c:pt>
                <c:pt idx="11">
                  <c:v>127854000</c:v>
                </c:pt>
                <c:pt idx="12">
                  <c:v>128001000</c:v>
                </c:pt>
                <c:pt idx="13">
                  <c:v>128063000</c:v>
                </c:pt>
                <c:pt idx="14">
                  <c:v>128047000</c:v>
                </c:pt>
                <c:pt idx="15">
                  <c:v>128070000</c:v>
                </c:pt>
                <c:pt idx="16">
                  <c:v>127833000</c:v>
                </c:pt>
                <c:pt idx="17">
                  <c:v>127629000</c:v>
                </c:pt>
                <c:pt idx="18">
                  <c:v>127445000</c:v>
                </c:pt>
                <c:pt idx="19">
                  <c:v>127276000</c:v>
                </c:pt>
                <c:pt idx="20">
                  <c:v>127141000</c:v>
                </c:pt>
                <c:pt idx="21">
                  <c:v>126994511</c:v>
                </c:pt>
                <c:pt idx="22">
                  <c:v>126785797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B7-46F2-91DD-3A0A8C65D572}"/>
            </c:ext>
          </c:extLst>
        </c:ser>
        <c:ser>
          <c:idx val="2"/>
          <c:order val="2"/>
          <c:tx>
            <c:strRef>
              <c:f>'pop pivot'!$D$3:$D$5</c:f>
              <c:strCache>
                <c:ptCount val="1"/>
                <c:pt idx="0">
                  <c:v>NA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'pop pivot'!$A$6:$A$28</c:f>
              <c:strCache>
                <c:ptCount val="23"/>
                <c:pt idx="0">
                  <c:v>Sum of 1995</c:v>
                </c:pt>
                <c:pt idx="1">
                  <c:v>Sum of 1996</c:v>
                </c:pt>
                <c:pt idx="2">
                  <c:v>Sum of 1997</c:v>
                </c:pt>
                <c:pt idx="3">
                  <c:v>Sum of 1998</c:v>
                </c:pt>
                <c:pt idx="4">
                  <c:v>Sum of 1999</c:v>
                </c:pt>
                <c:pt idx="5">
                  <c:v>Sum of 2000</c:v>
                </c:pt>
                <c:pt idx="6">
                  <c:v>Sum of 2001</c:v>
                </c:pt>
                <c:pt idx="7">
                  <c:v>Sum of 2002</c:v>
                </c:pt>
                <c:pt idx="8">
                  <c:v>Sum of 2003</c:v>
                </c:pt>
                <c:pt idx="9">
                  <c:v>Sum of 2004</c:v>
                </c:pt>
                <c:pt idx="10">
                  <c:v>Sum of 2005</c:v>
                </c:pt>
                <c:pt idx="11">
                  <c:v>Sum of 2006</c:v>
                </c:pt>
                <c:pt idx="12">
                  <c:v>Sum of 2007</c:v>
                </c:pt>
                <c:pt idx="13">
                  <c:v>Sum of 2008</c:v>
                </c:pt>
                <c:pt idx="14">
                  <c:v>Sum of 2009</c:v>
                </c:pt>
                <c:pt idx="15">
                  <c:v>Sum of 2010</c:v>
                </c:pt>
                <c:pt idx="16">
                  <c:v>Sum of 2011</c:v>
                </c:pt>
                <c:pt idx="17">
                  <c:v>Sum of 2012</c:v>
                </c:pt>
                <c:pt idx="18">
                  <c:v>Sum of 2013</c:v>
                </c:pt>
                <c:pt idx="19">
                  <c:v>Sum of 2014</c:v>
                </c:pt>
                <c:pt idx="20">
                  <c:v>Sum of 2015</c:v>
                </c:pt>
                <c:pt idx="21">
                  <c:v>Sum of 2016</c:v>
                </c:pt>
                <c:pt idx="22">
                  <c:v>Sum of 2017</c:v>
                </c:pt>
              </c:strCache>
            </c:strRef>
          </c:cat>
          <c:val>
            <c:numRef>
              <c:f>'pop pivot'!$D$6:$D$28</c:f>
              <c:numCache>
                <c:formatCode>_(* #,##0.00_);_(* \(#,##0.00\);_(* "-"??_);_(@_)</c:formatCode>
                <c:ptCount val="23"/>
                <c:pt idx="0">
                  <c:v>453975202</c:v>
                </c:pt>
                <c:pt idx="1">
                  <c:v>460121119</c:v>
                </c:pt>
                <c:pt idx="2">
                  <c:v>466358498</c:v>
                </c:pt>
                <c:pt idx="3">
                  <c:v>472414946</c:v>
                </c:pt>
                <c:pt idx="4">
                  <c:v>478384713</c:v>
                </c:pt>
                <c:pt idx="5">
                  <c:v>484244580</c:v>
                </c:pt>
                <c:pt idx="6">
                  <c:v>489752572</c:v>
                </c:pt>
                <c:pt idx="7">
                  <c:v>495013192</c:v>
                </c:pt>
                <c:pt idx="8">
                  <c:v>500125528</c:v>
                </c:pt>
                <c:pt idx="9">
                  <c:v>505524224</c:v>
                </c:pt>
                <c:pt idx="10">
                  <c:v>511054143</c:v>
                </c:pt>
                <c:pt idx="11">
                  <c:v>516818555</c:v>
                </c:pt>
                <c:pt idx="12">
                  <c:v>522751172</c:v>
                </c:pt>
                <c:pt idx="13">
                  <c:v>528816311</c:v>
                </c:pt>
                <c:pt idx="14">
                  <c:v>534740514</c:v>
                </c:pt>
                <c:pt idx="15">
                  <c:v>540520772</c:v>
                </c:pt>
                <c:pt idx="16">
                  <c:v>545961365</c:v>
                </c:pt>
                <c:pt idx="17">
                  <c:v>551484507</c:v>
                </c:pt>
                <c:pt idx="18">
                  <c:v>556861736</c:v>
                </c:pt>
                <c:pt idx="19">
                  <c:v>562338430</c:v>
                </c:pt>
                <c:pt idx="20">
                  <c:v>567732286</c:v>
                </c:pt>
                <c:pt idx="21">
                  <c:v>573178249</c:v>
                </c:pt>
                <c:pt idx="22">
                  <c:v>578544793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B7-46F2-91DD-3A0A8C65D5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3462560"/>
        <c:axId val="1043462976"/>
      </c:lineChart>
      <c:catAx>
        <c:axId val="1043462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3462976"/>
        <c:crosses val="autoZero"/>
        <c:auto val="1"/>
        <c:lblAlgn val="ctr"/>
        <c:lblOffset val="100"/>
        <c:noMultiLvlLbl val="0"/>
      </c:catAx>
      <c:valAx>
        <c:axId val="1043462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3462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295275</xdr:colOff>
      <xdr:row>4</xdr:row>
      <xdr:rowOff>42862</xdr:rowOff>
    </xdr:from>
    <xdr:to>
      <xdr:col>14</xdr:col>
      <xdr:colOff>180975</xdr:colOff>
      <xdr:row>18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DC70C4-02A8-484D-9393-08A3120232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314325</xdr:colOff>
      <xdr:row>26</xdr:row>
      <xdr:rowOff>152400</xdr:rowOff>
    </xdr:from>
    <xdr:to>
      <xdr:col>11</xdr:col>
      <xdr:colOff>552450</xdr:colOff>
      <xdr:row>42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34DFEA-095A-424F-878A-C7A787C15C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276224</xdr:colOff>
      <xdr:row>46</xdr:row>
      <xdr:rowOff>33337</xdr:rowOff>
    </xdr:from>
    <xdr:to>
      <xdr:col>14</xdr:col>
      <xdr:colOff>419099</xdr:colOff>
      <xdr:row>60</xdr:row>
      <xdr:rowOff>109537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8FFDC36-E6E5-4345-BFAF-0A00F3CB1A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285750</xdr:colOff>
      <xdr:row>62</xdr:row>
      <xdr:rowOff>42862</xdr:rowOff>
    </xdr:from>
    <xdr:to>
      <xdr:col>15</xdr:col>
      <xdr:colOff>428625</xdr:colOff>
      <xdr:row>74</xdr:row>
      <xdr:rowOff>19050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F7F98D1-B469-47A3-BD09-1F81DC69DE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666750</xdr:colOff>
      <xdr:row>76</xdr:row>
      <xdr:rowOff>185737</xdr:rowOff>
    </xdr:from>
    <xdr:to>
      <xdr:col>13</xdr:col>
      <xdr:colOff>495300</xdr:colOff>
      <xdr:row>91</xdr:row>
      <xdr:rowOff>71437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4C4F5E0-9C27-4176-A8B4-C5B9C266AA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85724</xdr:colOff>
      <xdr:row>3</xdr:row>
      <xdr:rowOff>42862</xdr:rowOff>
    </xdr:from>
    <xdr:to>
      <xdr:col>14</xdr:col>
      <xdr:colOff>19049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B43221-D120-40DC-A161-99F6F82D13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57149</xdr:colOff>
      <xdr:row>24</xdr:row>
      <xdr:rowOff>100011</xdr:rowOff>
    </xdr:from>
    <xdr:to>
      <xdr:col>13</xdr:col>
      <xdr:colOff>504824</xdr:colOff>
      <xdr:row>42</xdr:row>
      <xdr:rowOff>9524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1B61D2-DC78-4DAB-A9AE-F2C2FFB584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85725</xdr:colOff>
      <xdr:row>48</xdr:row>
      <xdr:rowOff>109537</xdr:rowOff>
    </xdr:from>
    <xdr:to>
      <xdr:col>12</xdr:col>
      <xdr:colOff>390525</xdr:colOff>
      <xdr:row>62</xdr:row>
      <xdr:rowOff>185737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AA3300A-15B1-48C9-8F99-B719410F95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466725</xdr:colOff>
      <xdr:row>0</xdr:row>
      <xdr:rowOff>128587</xdr:rowOff>
    </xdr:from>
    <xdr:to>
      <xdr:col>11</xdr:col>
      <xdr:colOff>171450</xdr:colOff>
      <xdr:row>15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60B723-3231-4493-A97E-57328F23AF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161925</xdr:colOff>
      <xdr:row>18</xdr:row>
      <xdr:rowOff>109537</xdr:rowOff>
    </xdr:from>
    <xdr:to>
      <xdr:col>15</xdr:col>
      <xdr:colOff>514350</xdr:colOff>
      <xdr:row>32</xdr:row>
      <xdr:rowOff>185737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49BF89-E1DA-4B26-91A1-A1BC19889F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381000</xdr:colOff>
      <xdr:row>34</xdr:row>
      <xdr:rowOff>90487</xdr:rowOff>
    </xdr:from>
    <xdr:to>
      <xdr:col>6</xdr:col>
      <xdr:colOff>476250</xdr:colOff>
      <xdr:row>48</xdr:row>
      <xdr:rowOff>166687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7D03593-0EB3-448E-BF5F-CDFD4838AC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476250</xdr:colOff>
      <xdr:row>1</xdr:row>
      <xdr:rowOff>14287</xdr:rowOff>
    </xdr:from>
    <xdr:to>
      <xdr:col>11</xdr:col>
      <xdr:colOff>171450</xdr:colOff>
      <xdr:row>15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D1CB0E-AC55-4BF9-9E7A-CBEDDE4F30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590550</xdr:colOff>
      <xdr:row>17</xdr:row>
      <xdr:rowOff>138112</xdr:rowOff>
    </xdr:from>
    <xdr:to>
      <xdr:col>14</xdr:col>
      <xdr:colOff>514350</xdr:colOff>
      <xdr:row>32</xdr:row>
      <xdr:rowOff>23812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BA375F-3DBF-4C41-AF53-3AD5914B4A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400051</xdr:colOff>
      <xdr:row>34</xdr:row>
      <xdr:rowOff>176211</xdr:rowOff>
    </xdr:from>
    <xdr:to>
      <xdr:col>15</xdr:col>
      <xdr:colOff>85725</xdr:colOff>
      <xdr:row>50</xdr:row>
      <xdr:rowOff>85724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74D8BE2-BE76-44ED-8D3B-6383B62CA6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457200</xdr:colOff>
      <xdr:row>0</xdr:row>
      <xdr:rowOff>166687</xdr:rowOff>
    </xdr:from>
    <xdr:to>
      <xdr:col>13</xdr:col>
      <xdr:colOff>152400</xdr:colOff>
      <xdr:row>15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1DD0C3-929F-4FF4-9AE1-2CE0A61588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857249</xdr:colOff>
      <xdr:row>6</xdr:row>
      <xdr:rowOff>80961</xdr:rowOff>
    </xdr:from>
    <xdr:to>
      <xdr:col>15</xdr:col>
      <xdr:colOff>200024</xdr:colOff>
      <xdr:row>26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676085-FFC1-4B7F-AE5E-A31A3301E5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 Vu" refreshedDate="44529.115121643517" createdVersion="7" refreshedVersion="7" minRefreshableVersion="3" recordCount="5950" xr:uid="{F4A87157-0E71-40D0-9373-B6DC5861FFB6}">
  <cacheSource type="worksheet">
    <worksheetSource name="Table1"/>
  </cacheSource>
  <cacheFields count="30">
    <cacheField name="name" numFmtId="0">
      <sharedItems/>
    </cacheField>
    <cacheField name="platform" numFmtId="0">
      <sharedItems count="17">
        <s v="Weii"/>
        <s v="DS"/>
        <s v="X360"/>
        <s v="PS3"/>
        <s v="PS2"/>
        <s v="3DS"/>
        <s v="PS4"/>
        <s v="XB"/>
        <s v="PC"/>
        <s v="PSP"/>
        <s v="WeiiU"/>
        <s v="GC"/>
        <s v="GBA"/>
        <s v="XOne"/>
        <s v="PS"/>
        <s v="PSV"/>
        <s v="DC"/>
      </sharedItems>
    </cacheField>
    <cacheField name="year_of_release" numFmtId="0">
      <sharedItems containsSemiMixedTypes="0" containsString="0" containsNumber="1" containsInteger="1" minValue="2000" maxValue="2016" count="17">
        <n v="2006"/>
        <n v="2008"/>
        <n v="2009"/>
        <n v="2005"/>
        <n v="2007"/>
        <n v="2010"/>
        <n v="2013"/>
        <n v="2004"/>
        <n v="2002"/>
        <n v="2001"/>
        <n v="2011"/>
        <n v="2012"/>
        <n v="2014"/>
        <n v="2015"/>
        <n v="2016"/>
        <n v="2003"/>
        <n v="2000"/>
      </sharedItems>
    </cacheField>
    <cacheField name="genre" numFmtId="0">
      <sharedItems count="12">
        <s v="Sports"/>
        <s v="Racing"/>
        <s v="Platform"/>
        <s v="Misc"/>
        <s v="Action"/>
        <s v="Puzzle"/>
        <s v="Shooter"/>
        <s v="Fighting"/>
        <s v="Simulation"/>
        <s v="Role-Playing"/>
        <s v="Adventure"/>
        <s v="Strategy"/>
      </sharedItems>
    </cacheField>
    <cacheField name="publisher" numFmtId="0">
      <sharedItems/>
    </cacheField>
    <cacheField name="na_sales" numFmtId="167">
      <sharedItems containsSemiMixedTypes="0" containsString="0" containsNumber="1" containsInteger="1" minValue="0" maxValue="41360000"/>
    </cacheField>
    <cacheField name="eu_sales" numFmtId="167">
      <sharedItems containsSemiMixedTypes="0" containsString="0" containsNumber="1" containsInteger="1" minValue="0" maxValue="28960000"/>
    </cacheField>
    <cacheField name="jp_sales" numFmtId="167">
      <sharedItems containsSemiMixedTypes="0" containsString="0" containsNumber="1" containsInteger="1" minValue="0" maxValue="6500000"/>
    </cacheField>
    <cacheField name="other_sales" numFmtId="167">
      <sharedItems containsSemiMixedTypes="0" containsString="0" containsNumber="1" containsInteger="1" minValue="0" maxValue="10570000"/>
    </cacheField>
    <cacheField name="critic_score" numFmtId="0">
      <sharedItems containsSemiMixedTypes="0" containsString="0" containsNumber="1" minValue="1.3" maxValue="9.8000000000000007"/>
    </cacheField>
    <cacheField name="critic_count" numFmtId="0">
      <sharedItems containsSemiMixedTypes="0" containsString="0" containsNumber="1" containsInteger="1" minValue="3" maxValue="113"/>
    </cacheField>
    <cacheField name="user_score" numFmtId="0">
      <sharedItems containsSemiMixedTypes="0" containsString="0" containsNumber="1" minValue="0.5" maxValue="9.6"/>
    </cacheField>
    <cacheField name="user_count" numFmtId="167">
      <sharedItems containsSemiMixedTypes="0" containsString="0" containsNumber="1" containsInteger="1" minValue="4" maxValue="10665"/>
    </cacheField>
    <cacheField name="developer" numFmtId="0">
      <sharedItems containsMixedTypes="1" containsNumber="1" containsInteger="1" minValue="2015" maxValue="2015"/>
    </cacheField>
    <cacheField name="rating" numFmtId="0">
      <sharedItems count="4">
        <s v="E"/>
        <s v="M"/>
        <s v="T"/>
        <s v="E10+"/>
      </sharedItems>
    </cacheField>
    <cacheField name="total sales" numFmtId="167">
      <sharedItems containsSemiMixedTypes="0" containsString="0" containsNumber="1" containsInteger="1" minValue="10000" maxValue="82540000" count="521">
        <n v="82540000"/>
        <n v="35520000"/>
        <n v="32770000"/>
        <n v="29800000"/>
        <n v="28910000"/>
        <n v="28320000"/>
        <n v="23210000"/>
        <n v="22700000"/>
        <n v="21820000"/>
        <n v="21800000"/>
        <n v="21050000"/>
        <n v="20810000"/>
        <n v="20140000"/>
        <n v="16270000"/>
        <n v="16150000"/>
        <n v="15280000"/>
        <n v="14970000"/>
        <n v="14730000"/>
        <n v="14620000"/>
        <n v="13790000"/>
        <n v="13680000"/>
        <n v="13470000"/>
        <n v="13330000"/>
        <n v="13100000"/>
        <n v="12840000"/>
        <n v="12650000"/>
        <n v="12630000"/>
        <n v="12620000"/>
        <n v="12140000"/>
        <n v="12120000"/>
        <n v="11650000"/>
        <n v="11350000"/>
        <n v="11000000"/>
        <n v="10810000"/>
        <n v="10700000"/>
        <n v="10610000"/>
        <n v="10500000"/>
        <n v="10240000"/>
        <n v="10120000"/>
        <n v="9900000"/>
        <n v="9860000"/>
        <n v="9710000"/>
        <n v="9440000"/>
        <n v="9360000"/>
        <n v="9320000"/>
        <n v="9170000"/>
        <n v="8910000"/>
        <n v="160000"/>
        <n v="8580000"/>
        <n v="8480000"/>
        <n v="8380000"/>
        <n v="8260000"/>
        <n v="8170000"/>
        <n v="8040000"/>
        <n v="8010000"/>
        <n v="7710000"/>
        <n v="7680000"/>
        <n v="7660000"/>
        <n v="7600000"/>
        <n v="7510000"/>
        <n v="7380000"/>
        <n v="7320000"/>
        <n v="7200000"/>
        <n v="7170000"/>
        <n v="120000"/>
        <n v="7160000"/>
        <n v="7090000"/>
        <n v="7060000"/>
        <n v="6900000"/>
        <n v="6840000"/>
        <n v="6760000"/>
        <n v="6750000"/>
        <n v="6740000"/>
        <n v="6680000"/>
        <n v="6660000"/>
        <n v="6630000"/>
        <n v="6480000"/>
        <n v="6460000"/>
        <n v="6450000"/>
        <n v="6440000"/>
        <n v="6430000"/>
        <n v="6420000"/>
        <n v="190000"/>
        <n v="6400000"/>
        <n v="6350000"/>
        <n v="6320000"/>
        <n v="6310000"/>
        <n v="6290000"/>
        <n v="6210000"/>
        <n v="6190000"/>
        <n v="6090000"/>
        <n v="6080000"/>
        <n v="6050000"/>
        <n v="5990000"/>
        <n v="5950000"/>
        <n v="5820000"/>
        <n v="150000"/>
        <n v="5640000"/>
        <n v="5630000"/>
        <n v="5620000"/>
        <n v="5550000"/>
        <n v="5540000"/>
        <n v="5490000"/>
        <n v="5480000"/>
        <n v="5470000"/>
        <n v="5390000"/>
        <n v="90000"/>
        <n v="5290000"/>
        <n v="5280000"/>
        <n v="5260000"/>
        <n v="5250000"/>
        <n v="5230000"/>
        <n v="5210000"/>
        <n v="5190000"/>
        <n v="5160000"/>
        <n v="5140000"/>
        <n v="5100000"/>
        <n v="5090000"/>
        <n v="5080000"/>
        <n v="5070000"/>
        <n v="5030000"/>
        <n v="4990000"/>
        <n v="4970000"/>
        <n v="4930000"/>
        <n v="4920000"/>
        <n v="4910000"/>
        <n v="4830000"/>
        <n v="4820000"/>
        <n v="4800000"/>
        <n v="4760000"/>
        <n v="4730000"/>
        <n v="4720000"/>
        <n v="4680000"/>
        <n v="4670000"/>
        <n v="4620000"/>
        <n v="4610000"/>
        <n v="4590000"/>
        <n v="4580000"/>
        <n v="4570000"/>
        <n v="4530000"/>
        <n v="4490000"/>
        <n v="4480000"/>
        <n v="4470000"/>
        <n v="4450000"/>
        <n v="4440000"/>
        <n v="4420000"/>
        <n v="4400000"/>
        <n v="4380000"/>
        <n v="4370000"/>
        <n v="4350000"/>
        <n v="4330000"/>
        <n v="4320000"/>
        <n v="4270000"/>
        <n v="4230000"/>
        <n v="4220000"/>
        <n v="480000"/>
        <n v="4210000"/>
        <n v="4190000"/>
        <n v="4170000"/>
        <n v="4140000"/>
        <n v="4090000"/>
        <n v="4070000"/>
        <n v="4060000"/>
        <n v="4050000"/>
        <n v="4040000"/>
        <n v="3970000"/>
        <n v="2020000"/>
        <n v="3960000"/>
        <n v="3950000"/>
        <n v="3940000"/>
        <n v="3900000"/>
        <n v="3890000"/>
        <n v="1000000"/>
        <n v="3880000"/>
        <n v="3870000"/>
        <n v="3860000"/>
        <n v="3850000"/>
        <n v="3830000"/>
        <n v="3820000"/>
        <n v="3800000"/>
        <n v="3790000"/>
        <n v="3770000"/>
        <n v="3760000"/>
        <n v="3730000"/>
        <n v="3710000"/>
        <n v="3700000"/>
        <n v="3690000"/>
        <n v="3670000"/>
        <n v="3660000"/>
        <n v="3650000"/>
        <n v="3640000"/>
        <n v="3620000"/>
        <n v="3610000"/>
        <n v="3600000"/>
        <n v="3580000"/>
        <n v="3540000"/>
        <n v="3530000"/>
        <n v="3520000"/>
        <n v="3500000"/>
        <n v="3490000"/>
        <n v="3480000"/>
        <n v="3470000"/>
        <n v="3450000"/>
        <n v="3440000"/>
        <n v="3430000"/>
        <n v="3420000"/>
        <n v="3400000"/>
        <n v="3390000"/>
        <n v="3380000"/>
        <n v="3370000"/>
        <n v="3350000"/>
        <n v="3320000"/>
        <n v="3310000"/>
        <n v="3290000"/>
        <n v="3280000"/>
        <n v="3270000"/>
        <n v="3260000"/>
        <n v="3250000"/>
        <n v="3240000"/>
        <n v="3230000"/>
        <n v="3210000"/>
        <n v="3180000"/>
        <n v="3170000"/>
        <n v="3160000"/>
        <n v="3140000"/>
        <n v="3130000"/>
        <n v="3120000"/>
        <n v="3110000"/>
        <n v="3100000"/>
        <n v="3090000"/>
        <n v="3080000"/>
        <n v="3070000"/>
        <n v="3060000"/>
        <n v="3050000"/>
        <n v="3040000"/>
        <n v="3030000"/>
        <n v="3020000"/>
        <n v="3010000"/>
        <n v="3000000"/>
        <n v="2990000"/>
        <n v="2980000"/>
        <n v="110000"/>
        <n v="2960000"/>
        <n v="2950000"/>
        <n v="2940000"/>
        <n v="2930000"/>
        <n v="2920000"/>
        <n v="2900000"/>
        <n v="2890000"/>
        <n v="2880000"/>
        <n v="2860000"/>
        <n v="2850000"/>
        <n v="2830000"/>
        <n v="2820000"/>
        <n v="2810000"/>
        <n v="2790000"/>
        <n v="2780000"/>
        <n v="2770000"/>
        <n v="2760000"/>
        <n v="2730000"/>
        <n v="2700000"/>
        <n v="2690000"/>
        <n v="2680000"/>
        <n v="2670000"/>
        <n v="2660000"/>
        <n v="2650000"/>
        <n v="2640000"/>
        <n v="1820000"/>
        <n v="2630000"/>
        <n v="2620000"/>
        <n v="2610000"/>
        <n v="2600000"/>
        <n v="2590000"/>
        <n v="2580000"/>
        <n v="2570000"/>
        <n v="2560000"/>
        <n v="250000"/>
        <n v="2550000"/>
        <n v="2540000"/>
        <n v="2530000"/>
        <n v="2520000"/>
        <n v="2500000"/>
        <n v="2480000"/>
        <n v="2470000"/>
        <n v="2460000"/>
        <n v="2450000"/>
        <n v="2440000"/>
        <n v="2430000"/>
        <n v="2420000"/>
        <n v="2410000"/>
        <n v="2400000"/>
        <n v="2390000"/>
        <n v="2380000"/>
        <n v="2370000"/>
        <n v="2350000"/>
        <n v="2340000"/>
        <n v="2330000"/>
        <n v="2320000"/>
        <n v="2310000"/>
        <n v="2290000"/>
        <n v="2280000"/>
        <n v="2270000"/>
        <n v="2260000"/>
        <n v="2250000"/>
        <n v="2240000"/>
        <n v="2230000"/>
        <n v="2220000"/>
        <n v="570000"/>
        <n v="2210000"/>
        <n v="2200000"/>
        <n v="2190000"/>
        <n v="2180000"/>
        <n v="2170000"/>
        <n v="2160000"/>
        <n v="2150000"/>
        <n v="2140000"/>
        <n v="2130000"/>
        <n v="2120000"/>
        <n v="2110000"/>
        <n v="2100000"/>
        <n v="2090000"/>
        <n v="2080000"/>
        <n v="2070000"/>
        <n v="2060000"/>
        <n v="2050000"/>
        <n v="2040000"/>
        <n v="2030000"/>
        <n v="290000"/>
        <n v="2010000"/>
        <n v="2000000"/>
        <n v="1990000"/>
        <n v="1980000"/>
        <n v="1970000"/>
        <n v="1960000"/>
        <n v="1950000"/>
        <n v="1940000"/>
        <n v="1930000"/>
        <n v="1920000"/>
        <n v="1910000"/>
        <n v="1900000"/>
        <n v="1890000"/>
        <n v="1880000"/>
        <n v="1870000"/>
        <n v="1860000"/>
        <n v="1850000"/>
        <n v="1840000"/>
        <n v="1830000"/>
        <n v="1670000"/>
        <n v="1810000"/>
        <n v="1800000"/>
        <n v="1790000"/>
        <n v="1780000"/>
        <n v="1770000"/>
        <n v="1760000"/>
        <n v="1750000"/>
        <n v="1740000"/>
        <n v="1730000"/>
        <n v="1720000"/>
        <n v="1710000"/>
        <n v="1700000"/>
        <n v="1690000"/>
        <n v="1680000"/>
        <n v="510000"/>
        <n v="1660000"/>
        <n v="1650000"/>
        <n v="1640000"/>
        <n v="1630000"/>
        <n v="1620000"/>
        <n v="1610000"/>
        <n v="1600000"/>
        <n v="1590000"/>
        <n v="1580000"/>
        <n v="1570000"/>
        <n v="1560000"/>
        <n v="360000"/>
        <n v="1550000"/>
        <n v="1540000"/>
        <n v="1530000"/>
        <n v="1520000"/>
        <n v="1510000"/>
        <n v="5800000"/>
        <n v="1500000"/>
        <n v="1490000"/>
        <n v="1480000"/>
        <n v="1470000"/>
        <n v="1460000"/>
        <n v="1450000"/>
        <n v="20000"/>
        <n v="1440000"/>
        <n v="1430000"/>
        <n v="1420000"/>
        <n v="1410000"/>
        <n v="1400000"/>
        <n v="1390000"/>
        <n v="1380000"/>
        <n v="1370000"/>
        <n v="1360000"/>
        <n v="1350000"/>
        <n v="1340000"/>
        <n v="1330000"/>
        <n v="1320000"/>
        <n v="1310000"/>
        <n v="1300000"/>
        <n v="380000"/>
        <n v="1290000"/>
        <n v="1280000"/>
        <n v="370000"/>
        <n v="180000"/>
        <n v="1270000"/>
        <n v="1260000"/>
        <n v="1250000"/>
        <n v="240000"/>
        <n v="1240000"/>
        <n v="1230000"/>
        <n v="320000"/>
        <n v="1220000"/>
        <n v="1210000"/>
        <n v="1200000"/>
        <n v="1190000"/>
        <n v="1180000"/>
        <n v="1170000"/>
        <n v="1160000"/>
        <n v="1150000"/>
        <n v="1140000"/>
        <n v="1130000"/>
        <n v="1120000"/>
        <n v="1110000"/>
        <n v="1100000"/>
        <n v="1090000"/>
        <n v="1080000"/>
        <n v="1070000"/>
        <n v="1060000"/>
        <n v="1050000"/>
        <n v="1040000"/>
        <n v="1030000"/>
        <n v="1020000"/>
        <n v="1010000"/>
        <n v="990000"/>
        <n v="980000"/>
        <n v="970000"/>
        <n v="960000"/>
        <n v="950000"/>
        <n v="940000"/>
        <n v="930000"/>
        <n v="920000"/>
        <n v="910000"/>
        <n v="900000"/>
        <n v="890000"/>
        <n v="880000"/>
        <n v="870000"/>
        <n v="860000"/>
        <n v="850000"/>
        <n v="840000"/>
        <n v="470000"/>
        <n v="830000"/>
        <n v="820000"/>
        <n v="260000"/>
        <n v="810000"/>
        <n v="800000"/>
        <n v="790000"/>
        <n v="550000"/>
        <n v="780000"/>
        <n v="770000"/>
        <n v="760000"/>
        <n v="750000"/>
        <n v="740000"/>
        <n v="730000"/>
        <n v="5330000"/>
        <n v="720000"/>
        <n v="710000"/>
        <n v="700000"/>
        <n v="690000"/>
        <n v="680000"/>
        <n v="670000"/>
        <n v="580000"/>
        <n v="660000"/>
        <n v="650000"/>
        <n v="640000"/>
        <n v="630000"/>
        <n v="620000"/>
        <n v="610000"/>
        <n v="100000"/>
        <n v="600000"/>
        <n v="590000"/>
        <n v="70000"/>
        <n v="170000"/>
        <n v="560000"/>
        <n v="140000"/>
        <n v="540000"/>
        <n v="530000"/>
        <n v="520000"/>
        <n v="500000"/>
        <n v="490000"/>
        <n v="330000"/>
        <n v="210000"/>
        <n v="460000"/>
        <n v="450000"/>
        <n v="440000"/>
        <n v="430000"/>
        <n v="420000"/>
        <n v="410000"/>
        <n v="400000"/>
        <n v="390000"/>
        <n v="310000"/>
        <n v="350000"/>
        <n v="340000"/>
        <n v="40000"/>
        <n v="300000"/>
        <n v="280000"/>
        <n v="270000"/>
        <n v="130000"/>
        <n v="230000"/>
        <n v="220000"/>
        <n v="200000"/>
        <n v="2970000"/>
        <n v="30000"/>
        <n v="8790000"/>
        <n v="10000"/>
        <n v="80000"/>
        <n v="60000"/>
        <n v="50000"/>
      </sharedItems>
    </cacheField>
    <cacheField name="review_score" numFmtId="166">
      <sharedItems containsSemiMixedTypes="0" containsString="0" containsNumber="1" minValue="1.1499999999999999" maxValue="9.5"/>
    </cacheField>
    <cacheField name="review_count" numFmtId="167">
      <sharedItems containsSemiMixedTypes="0" containsString="0" containsNumber="1" containsInteger="1" minValue="8" maxValue="10697"/>
    </cacheField>
    <cacheField name="review_count/sales * 100k" numFmtId="43">
      <sharedItems containsSemiMixedTypes="0" containsString="0" containsNumber="1" minValue="0.30632411067193677" maxValue="18875"/>
    </cacheField>
    <cacheField name="sales per year" numFmtId="43">
      <sharedItems containsSemiMixedTypes="0" containsString="0" containsNumber="1" minValue="588.23529411764707" maxValue="7600000"/>
    </cacheField>
    <cacheField name="na sales per year" numFmtId="43">
      <sharedItems containsSemiMixedTypes="0" containsString="0" containsNumber="1" minValue="0" maxValue="3760000"/>
    </cacheField>
    <cacheField name="eu sales per year" numFmtId="167">
      <sharedItems containsSemiMixedTypes="0" containsString="0" containsNumber="1" minValue="0" maxValue="5750000"/>
    </cacheField>
    <cacheField name="jp sales per year" numFmtId="167">
      <sharedItems containsSemiMixedTypes="0" containsString="0" containsNumber="1" minValue="0" maxValue="878000"/>
    </cacheField>
    <cacheField name="other sales per year" numFmtId="167">
      <sharedItems containsSemiMixedTypes="0" containsString="0" containsNumber="1" minValue="0" maxValue="1110000"/>
    </cacheField>
    <cacheField name="NA population" numFmtId="167">
      <sharedItems containsSemiMixedTypes="0" containsString="0" containsNumber="1" containsInteger="1" minValue="484244580" maxValue="573178249"/>
    </cacheField>
    <cacheField name="Eu population" numFmtId="167">
      <sharedItems containsSemiMixedTypes="0" containsString="0" containsNumber="1" containsInteger="1" minValue="429286318" maxValue="445623395"/>
    </cacheField>
    <cacheField name="Jp population" numFmtId="167">
      <sharedItems containsSemiMixedTypes="0" containsString="0" containsNumber="1" containsInteger="1" minValue="126843000" maxValue="128070000"/>
    </cacheField>
    <cacheField name="Na sales/pop" numFmtId="10">
      <sharedItems containsSemiMixedTypes="0" containsString="0" containsNumber="1" minValue="0" maxValue="8.0028086452894484E-2"/>
    </cacheField>
    <cacheField name="eu sales/pop" numFmtId="10">
      <sharedItems containsSemiMixedTypes="0" containsString="0" containsNumber="1" minValue="0" maxValue="6.6250785595684647E-2"/>
    </cacheField>
    <cacheField name="jp sales/pop" numFmtId="10">
      <sharedItems containsSemiMixedTypes="0" containsString="0" containsNumber="1" minValue="0" maxValue="5.0839238506421386E-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 Vu" refreshedDate="44529.122261921293" createdVersion="7" refreshedVersion="7" minRefreshableVersion="3" recordCount="264" xr:uid="{8849BBD0-0E97-4D36-B51F-93C0FE5D4BD0}">
  <cacheSource type="worksheet">
    <worksheetSource name="Table14"/>
  </cacheSource>
  <cacheFields count="26">
    <cacheField name="Country Name" numFmtId="0">
      <sharedItems count="264">
        <s v="Afghanistan"/>
        <s v="Albania"/>
        <s v="Algeria"/>
        <s v="American Samoa"/>
        <s v="Andorra"/>
        <s v="Angola"/>
        <s v="Antigua and Barbuda"/>
        <s v="Arab World"/>
        <s v="Argentina"/>
        <s v="Armenia"/>
        <s v="Aruba"/>
        <s v="Australia"/>
        <s v="Austria"/>
        <s v="Azerbaijan"/>
        <s v="Bahamas"/>
        <s v="Bahrain"/>
        <s v="Bangladesh"/>
        <s v="Barbados"/>
        <s v="Belarus"/>
        <s v="Belgium"/>
        <s v="Belize"/>
        <s v="Benin"/>
        <s v="Bermuda"/>
        <s v="Bhutan"/>
        <s v="Bolivia"/>
        <s v="Bosnia and Herzegovina"/>
        <s v="Botswana"/>
        <s v="Brazil"/>
        <s v="British Virgin Islands"/>
        <s v="Brunei Darussalam"/>
        <s v="Bulgaria"/>
        <s v="Burkina Faso"/>
        <s v="Burundi"/>
        <s v="Cabo Verde"/>
        <s v="Cambodia"/>
        <s v="Cameroon"/>
        <s v="Canada"/>
        <s v="Caribbean small states"/>
        <s v="Cayman Islands"/>
        <s v="Central African Republic"/>
        <s v="Central Europe and the Baltics"/>
        <s v="Chad"/>
        <s v="Channel Islands"/>
        <s v="Chile"/>
        <s v="China"/>
        <s v="Colombia"/>
        <s v="Comoros"/>
        <s v="Congo, Dem. Rep."/>
        <s v="Congo, Rep."/>
        <s v="Costa Rica"/>
        <s v="Cote d'Ivoire"/>
        <s v="Croatia"/>
        <s v="Cuba"/>
        <s v="Curacao"/>
        <s v="Cyprus"/>
        <s v="Czech Republic"/>
        <s v="Denmark"/>
        <s v="Djibouti"/>
        <s v="Dominica"/>
        <s v="Dominican Republic"/>
        <s v="Early-demographic dividend"/>
        <s v="East Asia &amp; Pacific"/>
        <s v="East Asia &amp; Pacific (excluding high income)"/>
        <s v="East Asia &amp; Pacific (IDA &amp; IBRD countries)"/>
        <s v="Ecuador"/>
        <s v="Egypt, Arab Rep."/>
        <s v="El Salvador"/>
        <s v="Equatorial Guinea"/>
        <s v="Eritrea"/>
        <s v="Estonia"/>
        <s v="Eswatini"/>
        <s v="Ethiopia"/>
        <s v="Euro area"/>
        <s v="Europe &amp; Central Asia"/>
        <s v="Europe &amp; Central Asia (excluding high income)"/>
        <s v="Europe &amp; Central Asia (IDA &amp; IBRD countries)"/>
        <s v="European Union"/>
        <s v="Faroe Islands"/>
        <s v="Fiji"/>
        <s v="Finland"/>
        <s v="Fragile and conflict affected situations"/>
        <s v="France"/>
        <s v="French Polynesia"/>
        <s v="Gabon"/>
        <s v="Gambia, The"/>
        <s v="Georgia"/>
        <s v="Germany"/>
        <s v="Ghana"/>
        <s v="Gibraltar"/>
        <s v="Greece"/>
        <s v="Greenland"/>
        <s v="Grenada"/>
        <s v="Guam"/>
        <s v="Guatemala"/>
        <s v="Guinea"/>
        <s v="Guinea-Bissau"/>
        <s v="Guyana"/>
        <s v="Haiti"/>
        <s v="Heavily indebted poor countries (HIPC)"/>
        <s v="High income"/>
        <s v="Honduras"/>
        <s v="Hong Kong SAR, China"/>
        <s v="Hungary"/>
        <s v="IBRD only"/>
        <s v="Iceland"/>
        <s v="IDA &amp; IBRD total"/>
        <s v="IDA blend"/>
        <s v="IDA only"/>
        <s v="IDA total"/>
        <s v="India"/>
        <s v="Indonesia"/>
        <s v="Iran, Islamic Rep."/>
        <s v="Iraq"/>
        <s v="Ireland"/>
        <s v="Isle of Man"/>
        <s v="Israel"/>
        <s v="Italy"/>
        <s v="Jamaica"/>
        <s v="Japan"/>
        <s v="Jordan"/>
        <s v="Kazakhstan"/>
        <s v="Kenya"/>
        <s v="Kiribati"/>
        <s v="Korea, Dem. People’s Rep."/>
        <s v="Korea, Rep."/>
        <s v="Kosovo"/>
        <s v="Kuwait"/>
        <s v="Kyrgyz Republic"/>
        <s v="Lao PDR"/>
        <s v="Late-demographic dividend"/>
        <s v="Latin America &amp; Caribbean"/>
        <s v="Latin America &amp; Caribbean (excluding high income)"/>
        <s v="Latin America &amp; the Caribbean (IDA &amp; IBRD countries)"/>
        <s v="Latvia"/>
        <s v="Least developed countries: UN classification"/>
        <s v="Lebanon"/>
        <s v="Lesotho"/>
        <s v="Liberia"/>
        <s v="Libya"/>
        <s v="Liechtenstein"/>
        <s v="Lithuania"/>
        <s v="Low &amp; middle income"/>
        <s v="Low income"/>
        <s v="Lower middle income"/>
        <s v="Luxembourg"/>
        <s v="Macao SAR, China"/>
        <s v="Macedonia, FYR"/>
        <s v="Madagascar"/>
        <s v="Malawi"/>
        <s v="Malaysia"/>
        <s v="Maldives"/>
        <s v="Mali"/>
        <s v="Malta"/>
        <s v="Marshall Islands"/>
        <s v="Mauritania"/>
        <s v="Mauritius"/>
        <s v="Mexico"/>
        <s v="Micronesia, Fed. Sts."/>
        <s v="Middle East &amp; North Africa"/>
        <s v="Middle East &amp; North Africa (excluding high income)"/>
        <s v="Middle East &amp; North Africa (IDA &amp; IBRD countries)"/>
        <s v="Middle income"/>
        <s v="Moldova"/>
        <s v="Monaco"/>
        <s v="Mongolia"/>
        <s v="Montenegro"/>
        <s v="Morocco"/>
        <s v="Mozambique"/>
        <s v="Myanmar"/>
        <s v="Namibia"/>
        <s v="Nauru"/>
        <s v="Nepal"/>
        <s v="Netherlands"/>
        <s v="New Caledonia"/>
        <s v="New Zealand"/>
        <s v="Nicaragua"/>
        <s v="Niger"/>
        <s v="Nigeria"/>
        <s v="North America"/>
        <s v="Northern Mariana Islands"/>
        <s v="Norway"/>
        <s v="Not classified"/>
        <s v="OECD members"/>
        <s v="Oman"/>
        <s v="Other small states"/>
        <s v="Pacific island small states"/>
        <s v="Pakistan"/>
        <s v="Palau"/>
        <s v="Panama"/>
        <s v="Papua New Guinea"/>
        <s v="Paraguay"/>
        <s v="Peru"/>
        <s v="Philippines"/>
        <s v="Poland"/>
        <s v="Portugal"/>
        <s v="Post-demographic dividend"/>
        <s v="Pre-demographic dividend"/>
        <s v="Puerto Rico"/>
        <s v="Qatar"/>
        <s v="Romania"/>
        <s v="Russian Federation"/>
        <s v="Rwanda"/>
        <s v="Samoa"/>
        <s v="San Marino"/>
        <s v="Sao Tome and Principe"/>
        <s v="Saudi Arabia"/>
        <s v="Senegal"/>
        <s v="Serbia"/>
        <s v="Seychelles"/>
        <s v="Sierra Leone"/>
        <s v="Singapore"/>
        <s v="Sint Maarten (Dutch part)"/>
        <s v="Slovak Republic"/>
        <s v="Slovenia"/>
        <s v="Small states"/>
        <s v="Solomon Islands"/>
        <s v="Somalia"/>
        <s v="South Africa"/>
        <s v="South Asia"/>
        <s v="South Asia (IDA &amp; IBRD)"/>
        <s v="South Sudan"/>
        <s v="Spain"/>
        <s v="Sri Lanka"/>
        <s v="St. Kitts and Nevis"/>
        <s v="St. Lucia"/>
        <s v="St. Martin (French part)"/>
        <s v="St. Vincent and the Grenadines"/>
        <s v="Sub-Saharan Africa"/>
        <s v="Sub-Saharan Africa (excluding high income)"/>
        <s v="Sub-Saharan Africa (IDA &amp; IBRD countries)"/>
        <s v="Sudan"/>
        <s v="Suriname"/>
        <s v="Sweden"/>
        <s v="Switzerland"/>
        <s v="Syrian Arab Republic"/>
        <s v="Tajikistan"/>
        <s v="Tanzania"/>
        <s v="Thailand"/>
        <s v="Timor-Leste"/>
        <s v="Togo"/>
        <s v="Tonga"/>
        <s v="Trinidad and Tobago"/>
        <s v="Tunisia"/>
        <s v="Turkey"/>
        <s v="Turkmenistan"/>
        <s v="Turks and Caicos Islands"/>
        <s v="Tuvalu"/>
        <s v="Uganda"/>
        <s v="Ukraine"/>
        <s v="United Arab Emirates"/>
        <s v="United Kingdom"/>
        <s v="United States"/>
        <s v="Upper middle income"/>
        <s v="Uruguay"/>
        <s v="Uzbekistan"/>
        <s v="Vanuatu"/>
        <s v="Venezuela, RB"/>
        <s v="Vietnam"/>
        <s v="Virgin Islands (U.S.)"/>
        <s v="West Bank and Gaza"/>
        <s v="World"/>
        <s v="Yemen, Rep."/>
        <s v="Zambia"/>
        <s v="Zimbabwe"/>
      </sharedItems>
    </cacheField>
    <cacheField name="Country Code" numFmtId="0">
      <sharedItems/>
    </cacheField>
    <cacheField name="NA/EU/JP/Other" numFmtId="0">
      <sharedItems count="4">
        <s v="Other"/>
        <s v="NA"/>
        <s v="EU"/>
        <s v="JP"/>
      </sharedItems>
    </cacheField>
    <cacheField name="1995" numFmtId="0">
      <sharedItems containsString="0" containsBlank="1" containsNumber="1" containsInteger="1" minValue="9230" maxValue="5713794372" count="261">
        <n v="17099541"/>
        <n v="3187784"/>
        <n v="28904298"/>
        <n v="52868"/>
        <n v="63850"/>
        <n v="14268994"/>
        <n v="73619"/>
        <n v="255029671"/>
        <n v="34994814"/>
        <n v="3217342"/>
        <n v="80324"/>
        <n v="18072000"/>
        <n v="7948278"/>
        <n v="7685000"/>
        <n v="280150"/>
        <n v="563699"/>
        <n v="118706871"/>
        <n v="264959"/>
        <n v="10194000"/>
        <n v="10136811"/>
        <n v="206963"/>
        <n v="5905558"/>
        <n v="59746"/>
        <n v="514877"/>
        <n v="7566714"/>
        <n v="3843712"/>
        <n v="1569094"/>
        <n v="162296612"/>
        <n v="18427"/>
        <n v="297192"/>
        <n v="8406067"/>
        <n v="10089878"/>
        <n v="5962058"/>
        <n v="389127"/>
        <n v="10653558"/>
        <n v="13460994"/>
        <n v="29354000"/>
        <n v="6292827"/>
        <n v="31672"/>
        <n v="3352767"/>
        <n v="109913216"/>
        <n v="7000722"/>
        <n v="144046"/>
        <n v="14296613"/>
        <n v="1204855000"/>
        <n v="37441977"/>
        <n v="475394"/>
        <n v="41595744"/>
        <n v="2799255"/>
        <n v="3510926"/>
        <n v="14540820"/>
        <n v="4669000"/>
        <n v="10906043"/>
        <n v="145139"/>
        <n v="855384"/>
        <n v="10327253"/>
        <n v="5233373"/>
        <n v="630388"/>
        <n v="71368"/>
        <n v="7892423"/>
        <n v="2252578506"/>
        <n v="1941918800"/>
        <n v="1717381821"/>
        <n v="1695483907"/>
        <n v="11440583"/>
        <n v="63714386"/>
        <n v="5611115"/>
        <n v="504871"/>
        <n v="3090159"/>
        <n v="1436634"/>
        <n v="960792"/>
        <n v="57309880"/>
        <n v="317181449"/>
        <n v="856352860"/>
        <n v="391384579"/>
        <n v="434648577"/>
        <n v="484271344"/>
        <n v="46040"/>
        <n v="775498"/>
        <n v="5107790"/>
        <n v="298837493"/>
        <n v="59541899"/>
        <n v="215196"/>
        <n v="1086137"/>
        <n v="1066223"/>
        <n v="4734000"/>
        <n v="81678051"/>
        <n v="16760467"/>
        <n v="30147"/>
        <n v="10562153"/>
        <n v="55800"/>
        <n v="100255"/>
        <n v="145561"/>
        <n v="10408489"/>
        <n v="7871173"/>
        <n v="1137122"/>
        <n v="761291"/>
        <n v="7819806"/>
        <n v="413418810"/>
        <n v="1078558586"/>
        <n v="5709051"/>
        <n v="6156100"/>
        <n v="10328965"/>
        <n v="3738698415"/>
        <n v="267468"/>
        <n v="4699923937"/>
        <n v="321107441"/>
        <n v="640118081"/>
        <n v="961225522"/>
        <n v="960482795"/>
        <n v="196957849"/>
        <n v="60575644"/>
        <n v="20208387"/>
        <n v="3608841"/>
        <n v="70070"/>
        <n v="5545000"/>
        <n v="56844303"/>
        <n v="2537440"/>
        <n v="125439000"/>
        <n v="4572904"/>
        <n v="15815626"/>
        <n v="27346456"/>
        <n v="77730"/>
        <n v="21862299"/>
        <n v="45092991"/>
        <n v="2029000"/>
        <n v="1610651"/>
        <n v="4560400"/>
        <n v="4851923"/>
        <n v="1957770830"/>
        <n v="485913138"/>
        <n v="424626030"/>
        <n v="470347459"/>
        <n v="2485056"/>
        <n v="585496175"/>
        <n v="3033394"/>
        <n v="1761359"/>
        <n v="2073482"/>
        <n v="4948798"/>
        <n v="30833"/>
        <n v="3629102"/>
        <n v="4635235786"/>
        <n v="406983803"/>
        <n v="2082090008"/>
        <n v="408625"/>
        <n v="385686"/>
        <n v="1983252"/>
        <n v="13475400"/>
        <n v="9909088"/>
        <n v="20495597"/>
        <n v="254082"/>
        <n v="9604450"/>
        <n v="377419"/>
        <n v="51015"/>
        <n v="2327075"/>
        <n v="1122457"/>
        <n v="94045579"/>
        <n v="107556"/>
        <n v="286917385"/>
        <n v="254918217"/>
        <n v="252443551"/>
        <n v="4228251983"/>
        <n v="3675099"/>
        <n v="30691"/>
        <n v="2298039"/>
        <n v="611712"/>
        <n v="27075232"/>
        <n v="15759132"/>
        <n v="43237792"/>
        <n v="1655359"/>
        <n v="9969"/>
        <n v="21396384"/>
        <n v="15459006"/>
        <n v="193816"/>
        <n v="3673400"/>
        <n v="4612228"/>
        <n v="9477333"/>
        <n v="108011465"/>
        <n v="295691746"/>
        <n v="56278"/>
        <n v="4359184"/>
        <m/>
        <n v="1119229507"/>
        <n v="2204283"/>
        <n v="19149327"/>
        <n v="1841944"/>
        <n v="122829148"/>
        <n v="17253"/>
        <n v="2739730"/>
        <n v="4894276"/>
        <n v="4760850"/>
        <n v="24038760"/>
        <n v="69835715"/>
        <n v="38594998"/>
        <n v="10026176"/>
        <n v="995414348"/>
        <n v="483495980"/>
        <n v="3683103"/>
        <n v="513455"/>
        <n v="22684270"/>
        <n v="148375726"/>
        <n v="5928078"/>
        <n v="170157"/>
        <n v="25877"/>
        <n v="126454"/>
        <n v="18735841"/>
        <n v="8746606"/>
        <n v="7625357"/>
        <n v="75304"/>
        <n v="4274819"/>
        <n v="3524506"/>
        <n v="5361999"/>
        <n v="1989872"/>
        <n v="27284098"/>
        <n v="359225"/>
        <n v="7704894"/>
        <n v="42088165"/>
        <n v="1259530819"/>
        <n v="5459519"/>
        <n v="39724050"/>
        <n v="18247121"/>
        <n v="42891"/>
        <n v="147044"/>
        <n v="32712"/>
        <n v="108122"/>
        <n v="587469624"/>
        <n v="587394320"/>
        <n v="24102986"/>
        <n v="443724"/>
        <n v="8826939"/>
        <n v="7040687"/>
        <n v="14345492"/>
        <n v="5764712"/>
        <n v="29960776"/>
        <n v="59491790"/>
        <n v="871447"/>
        <n v="4274024"/>
        <n v="96076"/>
        <n v="1255001"/>
        <n v="9113975"/>
        <n v="58486381"/>
        <n v="4207840"/>
        <n v="15332"/>
        <n v="9230"/>
        <n v="20550291"/>
        <n v="51512299"/>
        <n v="2448820"/>
        <n v="58019030"/>
        <n v="266278000"/>
        <n v="2146161975"/>
        <n v="3224804"/>
        <n v="22785000"/>
        <n v="168235"/>
        <n v="22188667"/>
        <n v="75198977"/>
        <n v="107818"/>
        <n v="2474666"/>
        <n v="5713794372"/>
        <n v="15320653"/>
        <n v="9137077"/>
        <n v="11320346"/>
      </sharedItems>
    </cacheField>
    <cacheField name="1996" numFmtId="0">
      <sharedItems containsString="0" containsBlank="1" containsNumber="1" containsInteger="1" minValue="9256" maxValue="5796632117"/>
    </cacheField>
    <cacheField name="1997" numFmtId="0">
      <sharedItems containsString="0" containsBlank="1" containsNumber="1" containsInteger="1" minValue="9277" maxValue="5879433900"/>
    </cacheField>
    <cacheField name="1998" numFmtId="0">
      <sharedItems containsString="0" containsBlank="1" containsNumber="1" containsInteger="1" minValue="9306" maxValue="5961166037"/>
    </cacheField>
    <cacheField name="1999" numFmtId="0">
      <sharedItems containsString="0" containsBlank="1" containsNumber="1" containsInteger="1" minValue="9345" maxValue="6041818586"/>
    </cacheField>
    <cacheField name="2000" numFmtId="0">
      <sharedItems containsString="0" containsBlank="1" containsNumber="1" containsInteger="1" minValue="9420" maxValue="6121682736"/>
    </cacheField>
    <cacheField name="2001" numFmtId="0">
      <sharedItems containsString="0" containsBlank="1" containsNumber="1" containsInteger="1" minValue="9512" maxValue="6201340258"/>
    </cacheField>
    <cacheField name="2002" numFmtId="0">
      <sharedItems containsString="0" containsBlank="1" containsNumber="1" containsInteger="1" minValue="9635" maxValue="6280530065"/>
    </cacheField>
    <cacheField name="2003" numFmtId="0">
      <sharedItems containsString="0" containsBlank="1" containsNumber="1" containsInteger="1" minValue="9767" maxValue="6359899296"/>
    </cacheField>
    <cacheField name="2004" numFmtId="0">
      <sharedItems containsString="0" containsBlank="1" containsNumber="1" containsInteger="1" minValue="9894" maxValue="6439825381"/>
    </cacheField>
    <cacheField name="2005" numFmtId="0">
      <sharedItems containsString="0" containsBlank="1" containsNumber="1" containsInteger="1" minValue="10027" maxValue="6520298763"/>
    </cacheField>
    <cacheField name="2006" numFmtId="0">
      <sharedItems containsString="0" containsBlank="1" containsNumber="1" containsInteger="1" minValue="10071" maxValue="6601476541"/>
    </cacheField>
    <cacheField name="2007" numFmtId="0">
      <sharedItems containsString="0" containsBlank="1" containsNumber="1" containsInteger="1" minValue="10002" maxValue="6683223772"/>
    </cacheField>
    <cacheField name="2008" numFmtId="0">
      <sharedItems containsString="0" containsBlank="1" containsNumber="1" containsInteger="1" minValue="9947" maxValue="6766296679"/>
    </cacheField>
    <cacheField name="2009" numFmtId="0">
      <sharedItems containsString="0" containsBlank="1" containsNumber="1" containsInteger="1" minValue="9945" maxValue="6849569339"/>
    </cacheField>
    <cacheField name="2010" numFmtId="0">
      <sharedItems containsString="0" containsBlank="1" containsNumber="1" containsInteger="1" minValue="10025" maxValue="6932869743"/>
    </cacheField>
    <cacheField name="2011" numFmtId="0">
      <sharedItems containsString="0" containsBlank="1" containsNumber="1" containsInteger="1" minValue="10057" maxValue="7014983968"/>
    </cacheField>
    <cacheField name="2012" numFmtId="0">
      <sharedItems containsString="0" containsBlank="1" containsNumber="1" containsInteger="1" minValue="10279" maxValue="7099557649"/>
    </cacheField>
    <cacheField name="2013" numFmtId="0">
      <sharedItems containsString="0" containsBlank="1" containsNumber="1" containsInteger="1" minValue="10819" maxValue="7185137526"/>
    </cacheField>
    <cacheField name="2014" numFmtId="0">
      <sharedItems containsString="0" containsBlank="1" containsNumber="1" containsInteger="1" minValue="10908" maxValue="7271322821"/>
    </cacheField>
    <cacheField name="2015" numFmtId="0">
      <sharedItems containsString="0" containsBlank="1" containsNumber="1" containsInteger="1" minValue="11001" maxValue="7357559450"/>
    </cacheField>
    <cacheField name="2016" numFmtId="0">
      <sharedItems containsString="0" containsBlank="1" containsNumber="1" containsInteger="1" minValue="11097" maxValue="7444157356"/>
    </cacheField>
    <cacheField name="2017" numFmtId="0">
      <sharedItems containsString="0" containsBlank="1" containsNumber="1" containsInteger="1" minValue="11192" maxValue="753036014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0">
  <r>
    <s v="Weii Sports"/>
    <x v="0"/>
    <x v="0"/>
    <x v="0"/>
    <s v="Ninti"/>
    <n v="41360000"/>
    <n v="28960000"/>
    <n v="3770000"/>
    <n v="8450000"/>
    <n v="7.6"/>
    <n v="51"/>
    <n v="8"/>
    <n v="322"/>
    <s v="Ninti"/>
    <x v="0"/>
    <x v="0"/>
    <n v="7.8"/>
    <n v="373"/>
    <n v="0.45190210806881514"/>
    <n v="7503636.3636363633"/>
    <n v="3760000"/>
    <n v="2632727.2727272729"/>
    <n v="342727.27272727271"/>
    <n v="768181.81818181823"/>
    <n v="516818555"/>
    <n v="437126892"/>
    <n v="127854000"/>
    <n v="8.0028086452894484E-2"/>
    <n v="6.6250785595684647E-2"/>
    <n v="2.9486758333724404E-2"/>
  </r>
  <r>
    <s v="Marrison Kart Weii"/>
    <x v="0"/>
    <x v="1"/>
    <x v="1"/>
    <s v="Ninti"/>
    <n v="15680000"/>
    <n v="12760000"/>
    <n v="3790000"/>
    <n v="3290000"/>
    <n v="8.1999999999999993"/>
    <n v="73"/>
    <n v="8.3000000000000007"/>
    <n v="709"/>
    <s v="Ninti"/>
    <x v="0"/>
    <x v="1"/>
    <n v="8.25"/>
    <n v="782"/>
    <n v="2.2015765765765765"/>
    <n v="3946666.6666666665"/>
    <n v="1742222.2222222222"/>
    <n v="1417777.7777777778"/>
    <n v="421111.11111111112"/>
    <n v="365555.55555555556"/>
    <n v="528816311"/>
    <n v="440001482"/>
    <n v="128063000"/>
    <n v="2.9651127761828815E-2"/>
    <n v="2.8999902323056267E-2"/>
    <n v="2.959480880504127E-2"/>
  </r>
  <r>
    <s v="Weii Sports Resort"/>
    <x v="0"/>
    <x v="2"/>
    <x v="0"/>
    <s v="Ninti"/>
    <n v="15610000"/>
    <n v="10930000"/>
    <n v="3280000"/>
    <n v="2950000"/>
    <n v="8"/>
    <n v="73"/>
    <n v="8"/>
    <n v="192"/>
    <s v="Ninti"/>
    <x v="0"/>
    <x v="2"/>
    <n v="8"/>
    <n v="265"/>
    <n v="0.80866646322856273"/>
    <n v="4096250"/>
    <n v="1951250"/>
    <n v="1366250"/>
    <n v="410000"/>
    <n v="368750"/>
    <n v="534740514"/>
    <n v="441041694"/>
    <n v="128047000"/>
    <n v="2.9191728682072517E-2"/>
    <n v="2.4782237481610979E-2"/>
    <n v="2.5615594273977523E-2"/>
  </r>
  <r>
    <s v="New Super Marrison Bros."/>
    <x v="1"/>
    <x v="0"/>
    <x v="2"/>
    <s v="Ninti"/>
    <n v="11280000"/>
    <n v="9140000"/>
    <n v="6500000"/>
    <n v="2880000"/>
    <n v="8.9"/>
    <n v="65"/>
    <n v="8.5"/>
    <n v="431"/>
    <s v="Ninti"/>
    <x v="0"/>
    <x v="3"/>
    <n v="8.6999999999999993"/>
    <n v="496"/>
    <n v="1.6644295302013423"/>
    <n v="2709090.9090909092"/>
    <n v="1025454.5454545454"/>
    <n v="830909.09090909094"/>
    <n v="590909.09090909094"/>
    <n v="261818.18181818182"/>
    <n v="516818555"/>
    <n v="437126892"/>
    <n v="127854000"/>
    <n v="2.1825841759880314E-2"/>
    <n v="2.0909260371013733E-2"/>
    <n v="5.0839238506421386E-2"/>
  </r>
  <r>
    <s v="Weii Play"/>
    <x v="0"/>
    <x v="0"/>
    <x v="3"/>
    <s v="Ninti"/>
    <n v="13960000"/>
    <n v="9180000"/>
    <n v="2930000"/>
    <n v="2840000"/>
    <n v="5.8"/>
    <n v="41"/>
    <n v="6.6"/>
    <n v="129"/>
    <s v="Ninti"/>
    <x v="0"/>
    <x v="4"/>
    <n v="6.1999999999999993"/>
    <n v="170"/>
    <n v="0.58803182289865097"/>
    <n v="2628181.8181818184"/>
    <n v="1269090.9090909092"/>
    <n v="834545.45454545459"/>
    <n v="266363.63636363635"/>
    <n v="258181.81818181818"/>
    <n v="516818555"/>
    <n v="437126892"/>
    <n v="127854000"/>
    <n v="2.7011414092901521E-2"/>
    <n v="2.1000766980952525E-2"/>
    <n v="2.2916764434433023E-2"/>
  </r>
  <r>
    <s v="New Super Marrison Bros. Weii"/>
    <x v="0"/>
    <x v="2"/>
    <x v="2"/>
    <s v="Ninti"/>
    <n v="14440000"/>
    <n v="6940000"/>
    <n v="4700000"/>
    <n v="2240000"/>
    <n v="8.6999999999999993"/>
    <n v="80"/>
    <n v="8.4"/>
    <n v="594"/>
    <s v="Ninti"/>
    <x v="0"/>
    <x v="5"/>
    <n v="8.5500000000000007"/>
    <n v="674"/>
    <n v="2.3799435028248586"/>
    <n v="3540000"/>
    <n v="1805000"/>
    <n v="867500"/>
    <n v="587500"/>
    <n v="280000"/>
    <n v="534740514"/>
    <n v="441041694"/>
    <n v="128047000"/>
    <n v="2.7003751580341264E-2"/>
    <n v="1.5735473753191235E-2"/>
    <n v="3.6705272282833649E-2"/>
  </r>
  <r>
    <s v="Marrison Kart DS"/>
    <x v="1"/>
    <x v="3"/>
    <x v="1"/>
    <s v="Ninti"/>
    <n v="9710000"/>
    <n v="7470000"/>
    <n v="4130000"/>
    <n v="1900000"/>
    <n v="9.1"/>
    <n v="64"/>
    <n v="8.6"/>
    <n v="464"/>
    <s v="Ninti"/>
    <x v="0"/>
    <x v="6"/>
    <n v="8.85"/>
    <n v="528"/>
    <n v="2.2748815165876777"/>
    <n v="1934166.6666666667"/>
    <n v="809166.66666666663"/>
    <n v="622500"/>
    <n v="344166.66666666669"/>
    <n v="158333.33333333334"/>
    <n v="511054143"/>
    <n v="435713800"/>
    <n v="127773000"/>
    <n v="1.8999943808302128E-2"/>
    <n v="1.7144281406739927E-2"/>
    <n v="3.2322947727610685E-2"/>
  </r>
  <r>
    <s v="Weii Fit"/>
    <x v="0"/>
    <x v="4"/>
    <x v="0"/>
    <s v="Ninti"/>
    <n v="8920000"/>
    <n v="8030000"/>
    <n v="3600000"/>
    <n v="2150000"/>
    <n v="8"/>
    <n v="63"/>
    <n v="7.7"/>
    <n v="146"/>
    <s v="Ninti"/>
    <x v="0"/>
    <x v="7"/>
    <n v="7.85"/>
    <n v="209"/>
    <n v="0.92070484581497802"/>
    <n v="2270000"/>
    <n v="892000"/>
    <n v="803000"/>
    <n v="360000"/>
    <n v="215000"/>
    <n v="522751172"/>
    <n v="438594184"/>
    <n v="128001000"/>
    <n v="1.7063567673837755E-2"/>
    <n v="1.8308496311478677E-2"/>
    <n v="2.8124780275154099E-2"/>
  </r>
  <r>
    <s v="Kinect Adventures!"/>
    <x v="2"/>
    <x v="5"/>
    <x v="3"/>
    <s v="Microsoft Game Studios"/>
    <n v="15000000"/>
    <n v="4890000"/>
    <n v="240000"/>
    <n v="1690000"/>
    <n v="6.1"/>
    <n v="45"/>
    <n v="6.3"/>
    <n v="106"/>
    <s v="Good Science Studio"/>
    <x v="0"/>
    <x v="8"/>
    <n v="6.1999999999999993"/>
    <n v="151"/>
    <n v="0.692025664527956"/>
    <n v="3117142.8571428573"/>
    <n v="2142857.1428571427"/>
    <n v="698571.42857142852"/>
    <n v="34285.714285714283"/>
    <n v="241428.57142857142"/>
    <n v="540520772"/>
    <n v="441654761"/>
    <n v="128070000"/>
    <n v="2.7751014904566888E-2"/>
    <n v="1.1071996572454021E-2"/>
    <n v="1.8739751698289998E-3"/>
  </r>
  <r>
    <s v="Weii Fit Plus"/>
    <x v="0"/>
    <x v="2"/>
    <x v="0"/>
    <s v="Ninti"/>
    <n v="9010000"/>
    <n v="8490000"/>
    <n v="2530000"/>
    <n v="1770000"/>
    <n v="8"/>
    <n v="33"/>
    <n v="7.4"/>
    <n v="52"/>
    <s v="Ninti"/>
    <x v="0"/>
    <x v="9"/>
    <n v="7.7"/>
    <n v="85"/>
    <n v="0.38990825688073394"/>
    <n v="2725000"/>
    <n v="1126250"/>
    <n v="1061250"/>
    <n v="316250"/>
    <n v="221250"/>
    <n v="534740514"/>
    <n v="441041694"/>
    <n v="128047000"/>
    <n v="1.6849293749229555E-2"/>
    <n v="1.9249880715359307E-2"/>
    <n v="1.9758369973525345E-2"/>
  </r>
  <r>
    <s v="Grand Steal Auto V"/>
    <x v="3"/>
    <x v="6"/>
    <x v="4"/>
    <s v="Take-Two Interactive"/>
    <n v="7020000"/>
    <n v="9090000"/>
    <n v="980000"/>
    <n v="3960000"/>
    <n v="9.6999999999999993"/>
    <n v="50"/>
    <n v="8.1999999999999993"/>
    <n v="3994"/>
    <s v="Rockstar North"/>
    <x v="1"/>
    <x v="10"/>
    <n v="8.9499999999999993"/>
    <n v="4044"/>
    <n v="19.211401425178146"/>
    <n v="5262500"/>
    <n v="1755000"/>
    <n v="2272500"/>
    <n v="245000"/>
    <n v="990000"/>
    <n v="556861736"/>
    <n v="442492884"/>
    <n v="127445000"/>
    <n v="1.2606360872315349E-2"/>
    <n v="2.0542703235878479E-2"/>
    <n v="7.6895915885283848E-3"/>
  </r>
  <r>
    <s v="Grand Steal Auto: San Andreas"/>
    <x v="4"/>
    <x v="7"/>
    <x v="4"/>
    <s v="Take-Two Interactive"/>
    <n v="9430000"/>
    <n v="400000"/>
    <n v="410000"/>
    <n v="10570000"/>
    <n v="9.5"/>
    <n v="80"/>
    <n v="9"/>
    <n v="1588"/>
    <s v="Rockstar North"/>
    <x v="1"/>
    <x v="11"/>
    <n v="9.25"/>
    <n v="1668"/>
    <n v="8.015377222489187"/>
    <n v="1600769.2307692308"/>
    <n v="725384.61538461538"/>
    <n v="30769.23076923077"/>
    <n v="31538.461538461539"/>
    <n v="813076.92307692312"/>
    <n v="505524224"/>
    <n v="434174638"/>
    <n v="127761000"/>
    <n v="1.8653903319181001E-2"/>
    <n v="9.2128826741832862E-4"/>
    <n v="3.2091170231917407E-3"/>
  </r>
  <r>
    <s v="Brain Age: Train Your Brain in Minutes a Day"/>
    <x v="1"/>
    <x v="3"/>
    <x v="3"/>
    <s v="Ninti"/>
    <n v="4740000"/>
    <n v="9200000"/>
    <n v="4160000"/>
    <n v="2040000"/>
    <n v="7.7"/>
    <n v="58"/>
    <n v="7.9"/>
    <n v="50"/>
    <s v="Ninti"/>
    <x v="0"/>
    <x v="12"/>
    <n v="7.8000000000000007"/>
    <n v="108"/>
    <n v="0.53624627606752728"/>
    <n v="1678333.3333333333"/>
    <n v="395000"/>
    <n v="766666.66666666663"/>
    <n v="346666.66666666669"/>
    <n v="170000"/>
    <n v="511054143"/>
    <n v="435713800"/>
    <n v="127773000"/>
    <n v="9.2749468230022749E-3"/>
    <n v="2.1114777636145561E-2"/>
    <n v="3.2557739115462579E-2"/>
  </r>
  <r>
    <s v="Grand Steal Auto V"/>
    <x v="2"/>
    <x v="6"/>
    <x v="4"/>
    <s v="Take-Two Interactive"/>
    <n v="9660000"/>
    <n v="5140000"/>
    <n v="60000"/>
    <n v="1410000"/>
    <n v="9.6999999999999993"/>
    <n v="58"/>
    <n v="8.1"/>
    <n v="3711"/>
    <s v="Rockstar North"/>
    <x v="1"/>
    <x v="13"/>
    <n v="8.8999999999999986"/>
    <n v="3769"/>
    <n v="23.165334972341732"/>
    <n v="4067500"/>
    <n v="2415000"/>
    <n v="1285000"/>
    <n v="15000"/>
    <n v="352500"/>
    <n v="556861736"/>
    <n v="442492884"/>
    <n v="127445000"/>
    <n v="1.7347214533698901E-2"/>
    <n v="1.1616006010166708E-2"/>
    <n v="4.7079132174663582E-4"/>
  </r>
  <r>
    <s v="Grand Steal Auto: Vice City"/>
    <x v="4"/>
    <x v="8"/>
    <x v="4"/>
    <s v="Take-Two Interactive"/>
    <n v="8410000"/>
    <n v="5490000"/>
    <n v="470000"/>
    <n v="1780000"/>
    <n v="9.5"/>
    <n v="62"/>
    <n v="8.6999999999999993"/>
    <n v="730"/>
    <s v="Rockstar North"/>
    <x v="1"/>
    <x v="14"/>
    <n v="9.1"/>
    <n v="792"/>
    <n v="4.9040247678018574"/>
    <n v="1076666.6666666667"/>
    <n v="560666.66666666663"/>
    <n v="366000"/>
    <n v="31333.333333333332"/>
    <n v="118666.66666666667"/>
    <n v="495013192"/>
    <n v="431019772"/>
    <n v="127445000"/>
    <n v="1.6989446212576895E-2"/>
    <n v="1.273723470857388E-2"/>
    <n v="3.6878653536819806E-3"/>
  </r>
  <r>
    <s v="Brain Age 2: More Training in Minutes a Day"/>
    <x v="1"/>
    <x v="3"/>
    <x v="5"/>
    <s v="Ninti"/>
    <n v="3430000"/>
    <n v="5350000"/>
    <n v="5320000"/>
    <n v="1180000"/>
    <n v="7.7"/>
    <n v="37"/>
    <n v="7.1"/>
    <n v="19"/>
    <s v="Ninti"/>
    <x v="0"/>
    <x v="15"/>
    <n v="7.4"/>
    <n v="56"/>
    <n v="0.36649214659685864"/>
    <n v="1273333.3333333333"/>
    <n v="285833.33333333331"/>
    <n v="445833.33333333331"/>
    <n v="443333.33333333331"/>
    <n v="98333.333333333328"/>
    <n v="511054143"/>
    <n v="435713800"/>
    <n v="127773000"/>
    <n v="6.7116176377421521E-3"/>
    <n v="1.2278702212323777E-2"/>
    <n v="4.1636339445735797E-2"/>
  </r>
  <r>
    <s v="Gran Turismo 3: A-Spec"/>
    <x v="4"/>
    <x v="9"/>
    <x v="1"/>
    <s v="Sony Computer Entertainment"/>
    <n v="6850000"/>
    <n v="5090000"/>
    <n v="1870000"/>
    <n v="1160000"/>
    <n v="9.5"/>
    <n v="54"/>
    <n v="8.4"/>
    <n v="314"/>
    <s v="Polyphony Digital"/>
    <x v="0"/>
    <x v="16"/>
    <n v="8.9499999999999993"/>
    <n v="368"/>
    <n v="2.4582498329993321"/>
    <n v="935625"/>
    <n v="428125"/>
    <n v="318125"/>
    <n v="116875"/>
    <n v="72500"/>
    <n v="489752572"/>
    <n v="430035992"/>
    <n v="127149000"/>
    <n v="1.3986654469269433E-2"/>
    <n v="1.1836218583304069E-2"/>
    <n v="1.4707154598148628E-2"/>
  </r>
  <r>
    <s v="Call of War: Modern Warfare 3"/>
    <x v="2"/>
    <x v="10"/>
    <x v="6"/>
    <s v="Activision"/>
    <n v="9040000"/>
    <n v="4240000"/>
    <n v="130000"/>
    <n v="1320000"/>
    <n v="8.8000000000000007"/>
    <n v="81"/>
    <n v="3.4"/>
    <n v="8713"/>
    <s v="Infinity Ward, Sledgehammer Games"/>
    <x v="1"/>
    <x v="17"/>
    <n v="6.1000000000000005"/>
    <n v="8794"/>
    <n v="59.701289884589272"/>
    <n v="2455000"/>
    <n v="1506666.6666666667"/>
    <n v="706666.66666666663"/>
    <n v="21666.666666666668"/>
    <n v="220000"/>
    <n v="545961365"/>
    <n v="440756453"/>
    <n v="127833000"/>
    <n v="1.6557948198404112E-2"/>
    <n v="9.6198251236947856E-3"/>
    <n v="1.0169518043071819E-3"/>
  </r>
  <r>
    <s v="Call of War: Black Ops"/>
    <x v="2"/>
    <x v="5"/>
    <x v="6"/>
    <s v="Activision"/>
    <n v="9700000"/>
    <n v="3680000"/>
    <n v="110000"/>
    <n v="1130000"/>
    <n v="8.6999999999999993"/>
    <n v="89"/>
    <n v="6.3"/>
    <n v="1454"/>
    <s v="Treyarch"/>
    <x v="1"/>
    <x v="18"/>
    <n v="7.5"/>
    <n v="1543"/>
    <n v="10.554035567715458"/>
    <n v="2088571.4285714286"/>
    <n v="1385714.2857142857"/>
    <n v="525714.28571428568"/>
    <n v="15714.285714285714"/>
    <n v="161428.57142857142"/>
    <n v="540520772"/>
    <n v="441654761"/>
    <n v="128070000"/>
    <n v="1.7945656304953254E-2"/>
    <n v="8.3323000790656038E-3"/>
    <n v="8.5890528617162489E-4"/>
  </r>
  <r>
    <s v="Call of War: Black Ops II"/>
    <x v="3"/>
    <x v="11"/>
    <x v="6"/>
    <s v="Activision"/>
    <n v="4990000"/>
    <n v="5730000"/>
    <n v="650000"/>
    <n v="2420000"/>
    <n v="8.3000000000000007"/>
    <n v="21"/>
    <n v="5.3"/>
    <n v="922"/>
    <s v="Treyarch"/>
    <x v="1"/>
    <x v="19"/>
    <n v="6.8000000000000007"/>
    <n v="943"/>
    <n v="6.838288614938361"/>
    <n v="2758000"/>
    <n v="998000"/>
    <n v="1146000"/>
    <n v="130000"/>
    <n v="484000"/>
    <n v="551484507"/>
    <n v="441417242"/>
    <n v="127629000"/>
    <n v="9.0483049599070602E-3"/>
    <n v="1.2980915684303967E-2"/>
    <n v="5.0928864129625709E-3"/>
  </r>
  <r>
    <s v="Call of War: Black Ops II"/>
    <x v="2"/>
    <x v="11"/>
    <x v="6"/>
    <s v="Activision"/>
    <n v="8250000"/>
    <n v="4240000"/>
    <n v="70000"/>
    <n v="1120000"/>
    <n v="8.3000000000000007"/>
    <n v="73"/>
    <n v="4.8"/>
    <n v="2256"/>
    <s v="Treyarch"/>
    <x v="1"/>
    <x v="20"/>
    <n v="6.5500000000000007"/>
    <n v="2329"/>
    <n v="17.024853801169591"/>
    <n v="2736000"/>
    <n v="1650000"/>
    <n v="848000"/>
    <n v="14000"/>
    <n v="224000"/>
    <n v="551484507"/>
    <n v="441417242"/>
    <n v="127629000"/>
    <n v="1.4959622428704057E-2"/>
    <n v="9.605424520322656E-3"/>
    <n v="5.4846469062673844E-4"/>
  </r>
  <r>
    <s v="Call of War: Modern Warfare 2"/>
    <x v="2"/>
    <x v="2"/>
    <x v="6"/>
    <s v="Activision"/>
    <n v="8520000"/>
    <n v="3590000"/>
    <n v="80000"/>
    <n v="1280000"/>
    <n v="9.4"/>
    <n v="100"/>
    <n v="6.3"/>
    <n v="2698"/>
    <s v="Infinity Ward"/>
    <x v="1"/>
    <x v="21"/>
    <n v="7.85"/>
    <n v="2798"/>
    <n v="20.7720861172977"/>
    <n v="1683750"/>
    <n v="1065000"/>
    <n v="448750"/>
    <n v="10000"/>
    <n v="160000"/>
    <n v="534740514"/>
    <n v="441041694"/>
    <n v="128047000"/>
    <n v="1.5932961458760914E-2"/>
    <n v="8.1398199962473394E-3"/>
    <n v="6.2477059204823224E-4"/>
  </r>
  <r>
    <s v="Call of War: Modern Warfare 3"/>
    <x v="3"/>
    <x v="10"/>
    <x v="6"/>
    <s v="Activision"/>
    <n v="5540000"/>
    <n v="5730000"/>
    <n v="490000"/>
    <n v="1570000"/>
    <n v="8.8000000000000007"/>
    <n v="39"/>
    <n v="3.2"/>
    <n v="5234"/>
    <s v="Infinity Ward, Sledgehammer Games"/>
    <x v="1"/>
    <x v="22"/>
    <n v="6"/>
    <n v="5273"/>
    <n v="39.557389347336837"/>
    <n v="2221666.6666666665"/>
    <n v="923333.33333333337"/>
    <n v="955000"/>
    <n v="81666.666666666672"/>
    <n v="261666.66666666666"/>
    <n v="545961365"/>
    <n v="440756453"/>
    <n v="127833000"/>
    <n v="1.0147238165836148E-2"/>
    <n v="1.300037687706866E-2"/>
    <n v="3.8331260316193786E-3"/>
  </r>
  <r>
    <s v="Grand Steal Auto III"/>
    <x v="4"/>
    <x v="9"/>
    <x v="4"/>
    <s v="Take-Two Interactive"/>
    <n v="6990000"/>
    <n v="4510000"/>
    <n v="300000"/>
    <n v="1300000"/>
    <n v="9.6999999999999993"/>
    <n v="56"/>
    <n v="8.5"/>
    <n v="664"/>
    <s v="DMA Design"/>
    <x v="1"/>
    <x v="23"/>
    <n v="9.1"/>
    <n v="720"/>
    <n v="5.4961832061068705"/>
    <n v="818750"/>
    <n v="436875"/>
    <n v="281875"/>
    <n v="18750"/>
    <n v="81250"/>
    <n v="489752572"/>
    <n v="430035992"/>
    <n v="127149000"/>
    <n v="1.4272513100758152E-2"/>
    <n v="1.0487494265363724E-2"/>
    <n v="2.3594365665479083E-3"/>
  </r>
  <r>
    <s v="Super Smash Bros. Brawl"/>
    <x v="0"/>
    <x v="1"/>
    <x v="7"/>
    <s v="Ninti"/>
    <n v="6620000"/>
    <n v="2550000"/>
    <n v="2660000"/>
    <n v="1010000"/>
    <n v="9.3000000000000007"/>
    <n v="81"/>
    <n v="8.9"/>
    <n v="1662"/>
    <s v="Game Arts"/>
    <x v="2"/>
    <x v="24"/>
    <n v="9.1000000000000014"/>
    <n v="1743"/>
    <n v="13.574766355140186"/>
    <n v="1426666.6666666667"/>
    <n v="735555.5555555555"/>
    <n v="283333.33333333331"/>
    <n v="295555.55555555556"/>
    <n v="112222.22222222222"/>
    <n v="528816311"/>
    <n v="440001482"/>
    <n v="128063000"/>
    <n v="1.2518524603527216E-2"/>
    <n v="5.7954350253756649E-3"/>
    <n v="2.0771026760266431E-2"/>
  </r>
  <r>
    <s v="Marrison Kart 7"/>
    <x v="5"/>
    <x v="10"/>
    <x v="1"/>
    <s v="Ninti"/>
    <n v="5030000"/>
    <n v="4020000"/>
    <n v="2690000"/>
    <n v="910000"/>
    <n v="8.5"/>
    <n v="73"/>
    <n v="8.1999999999999993"/>
    <n v="632"/>
    <s v="Retro Studios, Entertainment Analysis &amp; Development Division"/>
    <x v="0"/>
    <x v="25"/>
    <n v="8.35"/>
    <n v="705"/>
    <n v="5.5731225296442686"/>
    <n v="2108333.3333333335"/>
    <n v="838333.33333333337"/>
    <n v="670000"/>
    <n v="448333.33333333331"/>
    <n v="151666.66666666666"/>
    <n v="545961365"/>
    <n v="440756453"/>
    <n v="127833000"/>
    <n v="9.213106132519102E-3"/>
    <n v="9.1206832540691122E-3"/>
    <n v="2.1043079642971689E-2"/>
  </r>
  <r>
    <s v="Call of War: Black Ops"/>
    <x v="3"/>
    <x v="5"/>
    <x v="6"/>
    <s v="Activision"/>
    <n v="5990000"/>
    <n v="4370000"/>
    <n v="480000"/>
    <n v="1790000"/>
    <n v="8.8000000000000007"/>
    <n v="58"/>
    <n v="6.4"/>
    <n v="1094"/>
    <s v="Treyarch"/>
    <x v="1"/>
    <x v="26"/>
    <n v="7.6000000000000005"/>
    <n v="1152"/>
    <n v="9.1211401425178149"/>
    <n v="1804285.7142857143"/>
    <n v="855714.28571428568"/>
    <n v="624285.71428571432"/>
    <n v="68571.428571428565"/>
    <n v="255714.28571428571"/>
    <n v="540520772"/>
    <n v="441654761"/>
    <n v="128070000"/>
    <n v="1.1081905285223711E-2"/>
    <n v="9.8946063438904042E-3"/>
    <n v="3.7479503396579995E-3"/>
  </r>
  <r>
    <s v="Grand Steal Auto V"/>
    <x v="6"/>
    <x v="12"/>
    <x v="4"/>
    <s v="Take-Two Interactive"/>
    <n v="3960000"/>
    <n v="6310000"/>
    <n v="380000"/>
    <n v="1970000"/>
    <n v="9.6999999999999993"/>
    <n v="66"/>
    <n v="8.3000000000000007"/>
    <n v="2899"/>
    <s v="Rockstar North"/>
    <x v="1"/>
    <x v="27"/>
    <n v="9"/>
    <n v="2965"/>
    <n v="23.494453248811411"/>
    <n v="4206666.666666667"/>
    <n v="1320000"/>
    <n v="2103333.3333333335"/>
    <n v="126666.66666666667"/>
    <n v="656666.66666666663"/>
    <n v="562338430"/>
    <n v="443580712"/>
    <n v="127276000"/>
    <n v="7.0420227193080153E-3"/>
    <n v="1.4225145118573144E-2"/>
    <n v="2.9856375121782583E-3"/>
  </r>
  <r>
    <s v="Animal Crossing: Wild World"/>
    <x v="1"/>
    <x v="3"/>
    <x v="8"/>
    <s v="Ninti"/>
    <n v="2500000"/>
    <n v="3450000"/>
    <n v="5330000"/>
    <n v="860000"/>
    <n v="8.6"/>
    <n v="57"/>
    <n v="8.6999999999999993"/>
    <n v="242"/>
    <s v="Ninti"/>
    <x v="0"/>
    <x v="28"/>
    <n v="8.6499999999999986"/>
    <n v="299"/>
    <n v="2.4629324546952223"/>
    <n v="1011666.6666666666"/>
    <n v="208333.33333333334"/>
    <n v="287500"/>
    <n v="444166.66666666669"/>
    <n v="71666.666666666672"/>
    <n v="511054143"/>
    <n v="435713800"/>
    <n v="127773000"/>
    <n v="4.8918495901910733E-3"/>
    <n v="7.9180416135545863E-3"/>
    <n v="4.1714603241686431E-2"/>
  </r>
  <r>
    <s v="Halo 3"/>
    <x v="2"/>
    <x v="4"/>
    <x v="6"/>
    <s v="Microsoft Game Studios"/>
    <n v="7970000"/>
    <n v="2810000"/>
    <n v="130000"/>
    <n v="1210000"/>
    <n v="9.4"/>
    <n v="86"/>
    <n v="7.8"/>
    <n v="4100"/>
    <s v="Bungie Software, Bungie"/>
    <x v="1"/>
    <x v="29"/>
    <n v="8.6"/>
    <n v="4186"/>
    <n v="34.537953795379536"/>
    <n v="1212000"/>
    <n v="797000"/>
    <n v="281000"/>
    <n v="13000"/>
    <n v="121000"/>
    <n v="522751172"/>
    <n v="438594184"/>
    <n v="128001000"/>
    <n v="1.5246259457453689E-2"/>
    <n v="6.4068337030205582E-3"/>
    <n v="1.0156170654916758E-3"/>
  </r>
  <r>
    <s v="Gran Turismo 4"/>
    <x v="4"/>
    <x v="7"/>
    <x v="1"/>
    <s v="Sony Computer Entertainment"/>
    <n v="3010000"/>
    <n v="10000"/>
    <n v="1100000"/>
    <n v="7530000"/>
    <n v="8.9"/>
    <n v="74"/>
    <n v="8.5"/>
    <n v="272"/>
    <s v="Polyphony Digital"/>
    <x v="0"/>
    <x v="30"/>
    <n v="8.6999999999999993"/>
    <n v="346"/>
    <n v="2.9699570815450644"/>
    <n v="896153.84615384613"/>
    <n v="231538.46153846153"/>
    <n v="769.23076923076928"/>
    <n v="84615.38461538461"/>
    <n v="579230.76923076925"/>
    <n v="505524224"/>
    <n v="434174638"/>
    <n v="127761000"/>
    <n v="5.9542151633865123E-3"/>
    <n v="2.3032206685458213E-5"/>
    <n v="8.6098261597827193E-3"/>
  </r>
  <r>
    <s v="Super Marrison Galaxy"/>
    <x v="0"/>
    <x v="4"/>
    <x v="2"/>
    <s v="Ninti"/>
    <n v="6060000"/>
    <n v="3350000"/>
    <n v="1200000"/>
    <n v="740000"/>
    <n v="9.6999999999999993"/>
    <n v="73"/>
    <n v="8.9"/>
    <n v="2147"/>
    <s v="Ninti"/>
    <x v="0"/>
    <x v="31"/>
    <n v="9.3000000000000007"/>
    <n v="2220"/>
    <n v="19.559471365638768"/>
    <n v="1135000"/>
    <n v="606000"/>
    <n v="335000"/>
    <n v="120000"/>
    <n v="74000"/>
    <n v="522751172"/>
    <n v="438594184"/>
    <n v="128001000"/>
    <n v="1.1592513464513093E-2"/>
    <n v="7.6380401797576051E-3"/>
    <n v="9.374926758384701E-3"/>
  </r>
  <r>
    <s v="Grand Steal Auto IV"/>
    <x v="2"/>
    <x v="1"/>
    <x v="4"/>
    <s v="Take-Two Interactive"/>
    <n v="6760000"/>
    <n v="3070000"/>
    <n v="140000"/>
    <n v="1030000"/>
    <n v="9.8000000000000007"/>
    <n v="86"/>
    <n v="7.9"/>
    <n v="2951"/>
    <s v="Rockstar North"/>
    <x v="1"/>
    <x v="32"/>
    <n v="8.8500000000000014"/>
    <n v="3037"/>
    <n v="27.609090909090909"/>
    <n v="1222222.2222222222"/>
    <n v="751111.11111111112"/>
    <n v="341111.11111111112"/>
    <n v="15555.555555555555"/>
    <n v="114444.44444444444"/>
    <n v="528816311"/>
    <n v="440001482"/>
    <n v="128063000"/>
    <n v="1.2783266815686402E-2"/>
    <n v="6.9772492266287414E-3"/>
    <n v="1.0932119347508648E-3"/>
  </r>
  <r>
    <s v="Super Marrison 3D Land"/>
    <x v="5"/>
    <x v="10"/>
    <x v="2"/>
    <s v="Ninti"/>
    <n v="4890000"/>
    <n v="3000000"/>
    <n v="2140000"/>
    <n v="780000"/>
    <n v="9"/>
    <n v="82"/>
    <n v="8.4"/>
    <n v="921"/>
    <s v="Ninti"/>
    <x v="0"/>
    <x v="33"/>
    <n v="8.6999999999999993"/>
    <n v="1003"/>
    <n v="9.2784458834412575"/>
    <n v="1801666.6666666667"/>
    <n v="815000"/>
    <n v="500000"/>
    <n v="356666.66666666669"/>
    <n v="130000"/>
    <n v="545961365"/>
    <n v="440756453"/>
    <n v="127833000"/>
    <n v="8.956677731216384E-3"/>
    <n v="6.8064800403500846E-3"/>
    <n v="1.6740591240133613E-2"/>
  </r>
  <r>
    <s v="Gran Turismo 5"/>
    <x v="3"/>
    <x v="5"/>
    <x v="1"/>
    <s v="Sony Computer Entertainment"/>
    <n v="2960000"/>
    <n v="4820000"/>
    <n v="810000"/>
    <n v="2110000"/>
    <n v="8.4"/>
    <n v="82"/>
    <n v="7.5"/>
    <n v="1112"/>
    <s v="Polyphony Digital"/>
    <x v="0"/>
    <x v="34"/>
    <n v="7.95"/>
    <n v="1194"/>
    <n v="11.158878504672897"/>
    <n v="1528571.4285714286"/>
    <n v="422857.14285714284"/>
    <n v="688571.42857142852"/>
    <n v="115714.28571428571"/>
    <n v="301428.57142857142"/>
    <n v="540520772"/>
    <n v="441654761"/>
    <n v="128070000"/>
    <n v="5.4762002745011992E-3"/>
    <n v="1.0913501733993535E-2"/>
    <n v="6.3246661981728744E-3"/>
  </r>
  <r>
    <s v="Call of War: Modern Warfare 2"/>
    <x v="3"/>
    <x v="2"/>
    <x v="6"/>
    <s v="Activision"/>
    <n v="4990000"/>
    <n v="3640000"/>
    <n v="380000"/>
    <n v="1600000"/>
    <n v="9.4"/>
    <n v="67"/>
    <n v="6.3"/>
    <n v="2073"/>
    <s v="Infinity Ward"/>
    <x v="1"/>
    <x v="35"/>
    <n v="7.85"/>
    <n v="2140"/>
    <n v="20.169651272384542"/>
    <n v="1326250"/>
    <n v="623750"/>
    <n v="455000"/>
    <n v="47500"/>
    <n v="200000"/>
    <n v="534740514"/>
    <n v="441041694"/>
    <n v="128047000"/>
    <n v="9.3316288355888444E-3"/>
    <n v="8.2531879627688893E-3"/>
    <n v="2.9676603122291033E-3"/>
  </r>
  <r>
    <s v="Grand Steal Auto IV"/>
    <x v="3"/>
    <x v="1"/>
    <x v="4"/>
    <s v="Take-Two Interactive"/>
    <n v="4760000"/>
    <n v="3690000"/>
    <n v="440000"/>
    <n v="1610000"/>
    <n v="9.8000000000000007"/>
    <n v="64"/>
    <n v="7.5"/>
    <n v="2833"/>
    <s v="Rockstar North"/>
    <x v="1"/>
    <x v="36"/>
    <n v="8.65"/>
    <n v="2897"/>
    <n v="27.590476190476192"/>
    <n v="1166666.6666666667"/>
    <n v="528888.88888888888"/>
    <n v="410000"/>
    <n v="48888.888888888891"/>
    <n v="178888.88888888888"/>
    <n v="528816311"/>
    <n v="440001482"/>
    <n v="128063000"/>
    <n v="9.0012352134123189E-3"/>
    <n v="8.3863353896612564E-3"/>
    <n v="3.4358089377884322E-3"/>
  </r>
  <r>
    <s v="Call of War: Ghosts"/>
    <x v="2"/>
    <x v="6"/>
    <x v="6"/>
    <s v="Activision"/>
    <n v="6730000"/>
    <n v="2560000"/>
    <n v="40000"/>
    <n v="910000"/>
    <n v="7.3"/>
    <n v="29"/>
    <n v="2.6"/>
    <n v="2117"/>
    <s v="Infinity Ward"/>
    <x v="1"/>
    <x v="37"/>
    <n v="4.95"/>
    <n v="2146"/>
    <n v="20.95703125"/>
    <n v="2560000"/>
    <n v="1682500"/>
    <n v="640000"/>
    <n v="10000"/>
    <n v="227500"/>
    <n v="556861736"/>
    <n v="442492884"/>
    <n v="127445000"/>
    <n v="1.2085585280723975E-2"/>
    <n v="5.7854037716005393E-3"/>
    <n v="3.1386088116442388E-4"/>
  </r>
  <r>
    <s v="Just Dance 3"/>
    <x v="0"/>
    <x v="10"/>
    <x v="3"/>
    <s v="Ubisoft"/>
    <n v="5950000"/>
    <n v="3110000"/>
    <n v="0"/>
    <n v="1060000"/>
    <n v="7.4"/>
    <n v="15"/>
    <n v="7.8"/>
    <n v="16"/>
    <s v="Ubisoft"/>
    <x v="3"/>
    <x v="38"/>
    <n v="7.6"/>
    <n v="31"/>
    <n v="0.30632411067193677"/>
    <n v="1686666.6666666667"/>
    <n v="991666.66666666663"/>
    <n v="518333.33333333331"/>
    <n v="0"/>
    <n v="176666.66666666666"/>
    <n v="545961365"/>
    <n v="440756453"/>
    <n v="127833000"/>
    <n v="1.0898207055365539E-2"/>
    <n v="7.0560509751629204E-3"/>
    <n v="0"/>
  </r>
  <r>
    <s v="New Super Marrison Bros. 2"/>
    <x v="5"/>
    <x v="11"/>
    <x v="2"/>
    <s v="Ninti"/>
    <n v="3660000"/>
    <n v="3140000"/>
    <n v="2470000"/>
    <n v="630000"/>
    <n v="7.8"/>
    <n v="70"/>
    <n v="7.2"/>
    <n v="424"/>
    <s v="Ninti"/>
    <x v="0"/>
    <x v="39"/>
    <n v="7.5"/>
    <n v="494"/>
    <n v="4.9898989898989896"/>
    <n v="1980000"/>
    <n v="732000"/>
    <n v="628000"/>
    <n v="494000"/>
    <n v="126000"/>
    <n v="551484507"/>
    <n v="441417242"/>
    <n v="127629000"/>
    <n v="6.6366324956432547E-3"/>
    <n v="7.1134511777861181E-3"/>
    <n v="1.9352968369257772E-2"/>
  </r>
  <r>
    <s v="Halo: Reach"/>
    <x v="2"/>
    <x v="5"/>
    <x v="6"/>
    <s v="Microsoft Game Studios"/>
    <n v="7040000"/>
    <n v="1950000"/>
    <n v="80000"/>
    <n v="790000"/>
    <n v="9.1"/>
    <n v="99"/>
    <n v="7.9"/>
    <n v="2045"/>
    <s v="Bungie"/>
    <x v="1"/>
    <x v="40"/>
    <n v="8.5"/>
    <n v="2144"/>
    <n v="21.744421906693713"/>
    <n v="1408571.4285714286"/>
    <n v="1005714.2857142857"/>
    <n v="278571.42857142858"/>
    <n v="11428.571428571429"/>
    <n v="112857.14285714286"/>
    <n v="540520772"/>
    <n v="441654761"/>
    <n v="128070000"/>
    <n v="1.3024476328543392E-2"/>
    <n v="4.4152133571135664E-3"/>
    <n v="6.2465838994299992E-4"/>
  </r>
  <r>
    <s v="Halo 4"/>
    <x v="2"/>
    <x v="11"/>
    <x v="6"/>
    <s v="Microsoft Game Studios"/>
    <n v="6650000"/>
    <n v="2280000"/>
    <n v="40000"/>
    <n v="740000"/>
    <n v="8.6999999999999993"/>
    <n v="87"/>
    <n v="7"/>
    <n v="3260"/>
    <s v="343 Industries"/>
    <x v="1"/>
    <x v="41"/>
    <n v="7.85"/>
    <n v="3347"/>
    <n v="34.46961894953656"/>
    <n v="1942000"/>
    <n v="1330000"/>
    <n v="456000"/>
    <n v="8000"/>
    <n v="148000"/>
    <n v="551484507"/>
    <n v="441417242"/>
    <n v="127629000"/>
    <n v="1.2058362321319028E-2"/>
    <n v="5.1651811099848247E-3"/>
    <n v="3.1340839464385052E-4"/>
  </r>
  <r>
    <s v="Just Dance 2"/>
    <x v="0"/>
    <x v="5"/>
    <x v="3"/>
    <s v="Ubisoft"/>
    <n v="5800000"/>
    <n v="2850000"/>
    <n v="10000"/>
    <n v="780000"/>
    <n v="7.4"/>
    <n v="24"/>
    <n v="7.3"/>
    <n v="24"/>
    <s v="Ubisoft"/>
    <x v="3"/>
    <x v="42"/>
    <n v="7.35"/>
    <n v="48"/>
    <n v="0.50847457627118642"/>
    <n v="1348571.4285714286"/>
    <n v="828571.42857142852"/>
    <n v="407142.85714285716"/>
    <n v="1428.5714285714287"/>
    <n v="111428.57142857143"/>
    <n v="540520772"/>
    <n v="441654761"/>
    <n v="128070000"/>
    <n v="1.0730392429765864E-2"/>
    <n v="6.4530041373198283E-3"/>
    <n v="7.808229874287499E-5"/>
  </r>
  <r>
    <s v="Call of War: Ghosts"/>
    <x v="3"/>
    <x v="6"/>
    <x v="6"/>
    <s v="Activision"/>
    <n v="4100000"/>
    <n v="3630000"/>
    <n v="380000"/>
    <n v="1250000"/>
    <n v="7.1"/>
    <n v="10"/>
    <n v="2.6"/>
    <n v="1047"/>
    <s v="Infinity Ward"/>
    <x v="1"/>
    <x v="43"/>
    <n v="4.8499999999999996"/>
    <n v="1057"/>
    <n v="11.292735042735043"/>
    <n v="2340000"/>
    <n v="1025000"/>
    <n v="907500"/>
    <n v="95000"/>
    <n v="312500"/>
    <n v="556861736"/>
    <n v="442492884"/>
    <n v="127445000"/>
    <n v="7.3626893983608169E-3"/>
    <n v="8.2035217542617018E-3"/>
    <n v="2.9816783710620268E-3"/>
  </r>
  <r>
    <s v="Call of War 4: Modern Warfare"/>
    <x v="2"/>
    <x v="4"/>
    <x v="6"/>
    <s v="Activision"/>
    <n v="5930000"/>
    <n v="2360000"/>
    <n v="130000"/>
    <n v="900000"/>
    <n v="9.4"/>
    <n v="70"/>
    <n v="8.4"/>
    <n v="1320"/>
    <s v="Infinity Ward"/>
    <x v="1"/>
    <x v="44"/>
    <n v="8.9"/>
    <n v="1390"/>
    <n v="14.914163090128755"/>
    <n v="932000"/>
    <n v="593000"/>
    <n v="236000"/>
    <n v="13000"/>
    <n v="90000"/>
    <n v="522751172"/>
    <n v="438594184"/>
    <n v="128001000"/>
    <n v="1.1343829182271063E-2"/>
    <n v="5.380828305739686E-3"/>
    <n v="1.0156170654916758E-3"/>
  </r>
  <r>
    <s v="Animal Crossing: New Leaf"/>
    <x v="5"/>
    <x v="11"/>
    <x v="8"/>
    <s v="Ninti"/>
    <n v="2030000"/>
    <n v="2360000"/>
    <n v="4390000"/>
    <n v="390000"/>
    <n v="8.8000000000000007"/>
    <n v="70"/>
    <n v="8.6999999999999993"/>
    <n v="626"/>
    <s v="Ninti"/>
    <x v="0"/>
    <x v="45"/>
    <n v="8.75"/>
    <n v="696"/>
    <n v="7.5899672846237731"/>
    <n v="1834000"/>
    <n v="406000"/>
    <n v="472000"/>
    <n v="878000"/>
    <n v="78000"/>
    <n v="551484507"/>
    <n v="441417242"/>
    <n v="127629000"/>
    <n v="3.6809737612447562E-3"/>
    <n v="5.3464155348965734E-3"/>
    <n v="3.4396571312162595E-2"/>
  </r>
  <r>
    <s v="Marrison Party DS"/>
    <x v="1"/>
    <x v="4"/>
    <x v="3"/>
    <s v="Ninti"/>
    <n v="4400000"/>
    <n v="1850000"/>
    <n v="1980000"/>
    <n v="680000"/>
    <n v="7.2"/>
    <n v="27"/>
    <n v="7.8"/>
    <n v="85"/>
    <s v="Hudson Soft"/>
    <x v="0"/>
    <x v="46"/>
    <n v="7.5"/>
    <n v="112"/>
    <n v="1.2570145903479237"/>
    <n v="891000"/>
    <n v="440000"/>
    <n v="185000"/>
    <n v="198000"/>
    <n v="68000"/>
    <n v="522751172"/>
    <n v="438594184"/>
    <n v="128001000"/>
    <n v="8.4170064758840937E-3"/>
    <n v="4.218022188821364E-3"/>
    <n v="1.5468629151334755E-2"/>
  </r>
  <r>
    <s v="7th Dragon III Code: VFD"/>
    <x v="5"/>
    <x v="13"/>
    <x v="9"/>
    <s v="Sega"/>
    <n v="40000"/>
    <n v="0"/>
    <n v="120000"/>
    <n v="0"/>
    <n v="7.7"/>
    <n v="26"/>
    <n v="8.1999999999999993"/>
    <n v="38"/>
    <s v="Sega"/>
    <x v="2"/>
    <x v="47"/>
    <n v="7.9499999999999993"/>
    <n v="64"/>
    <n v="40"/>
    <n v="80000"/>
    <n v="20000"/>
    <n v="0"/>
    <n v="60000"/>
    <n v="0"/>
    <n v="567732286"/>
    <n v="444588718"/>
    <n v="127141000"/>
    <n v="7.0455742937966358E-5"/>
    <n v="0"/>
    <n v="9.4383401105858846E-4"/>
  </r>
  <r>
    <s v="FIFA 16"/>
    <x v="6"/>
    <x v="13"/>
    <x v="0"/>
    <s v="Electronic Arts"/>
    <n v="1120000"/>
    <n v="6120000"/>
    <n v="60000"/>
    <n v="1280000"/>
    <n v="8.1999999999999993"/>
    <n v="42"/>
    <n v="4.3"/>
    <n v="896"/>
    <s v="EA Sports"/>
    <x v="0"/>
    <x v="48"/>
    <n v="6.25"/>
    <n v="938"/>
    <n v="10.932400932400933"/>
    <n v="4290000"/>
    <n v="560000"/>
    <n v="3060000"/>
    <n v="30000"/>
    <n v="640000"/>
    <n v="567732286"/>
    <n v="444588718"/>
    <n v="127141000"/>
    <n v="1.9727608022630581E-3"/>
    <n v="1.3765531495110948E-2"/>
    <n v="4.7191700552929423E-4"/>
  </r>
  <r>
    <s v="Halo 2"/>
    <x v="7"/>
    <x v="7"/>
    <x v="6"/>
    <s v="Microsoft Game Studios"/>
    <n v="6820000"/>
    <n v="1530000"/>
    <n v="50000"/>
    <n v="80000"/>
    <n v="9.5"/>
    <n v="91"/>
    <n v="8.1999999999999993"/>
    <n v="1218"/>
    <s v="Bungie Software"/>
    <x v="1"/>
    <x v="49"/>
    <n v="8.85"/>
    <n v="1309"/>
    <n v="15.436320754716981"/>
    <n v="652307.69230769225"/>
    <n v="524615.38461538462"/>
    <n v="117692.30769230769"/>
    <n v="3846.1538461538462"/>
    <n v="6153.8461538461543"/>
    <n v="505524224"/>
    <n v="434174638"/>
    <n v="127761000"/>
    <n v="1.3490945984815952E-2"/>
    <n v="3.5239276228751066E-3"/>
    <n v="3.9135573453557816E-4"/>
  </r>
  <r>
    <s v="Weii Party"/>
    <x v="0"/>
    <x v="5"/>
    <x v="3"/>
    <s v="Ninti"/>
    <n v="1750000"/>
    <n v="3470000"/>
    <n v="2490000"/>
    <n v="670000"/>
    <n v="6.8"/>
    <n v="42"/>
    <n v="7.4"/>
    <n v="54"/>
    <s v="Nd Cube"/>
    <x v="0"/>
    <x v="50"/>
    <n v="7.1"/>
    <n v="96"/>
    <n v="1.1455847255369929"/>
    <n v="1197142.857142857"/>
    <n v="250000"/>
    <n v="495714.28571428574"/>
    <n v="355714.28571428574"/>
    <n v="95714.28571428571"/>
    <n v="540520772"/>
    <n v="441654761"/>
    <n v="128070000"/>
    <n v="3.2376184055328034E-3"/>
    <n v="7.8568155636841424E-3"/>
    <n v="1.9442492386975874E-2"/>
  </r>
  <r>
    <s v="Marrison Party 8"/>
    <x v="0"/>
    <x v="4"/>
    <x v="3"/>
    <s v="Ninti"/>
    <n v="3740000"/>
    <n v="2240000"/>
    <n v="1580000"/>
    <n v="700000"/>
    <n v="6.2"/>
    <n v="41"/>
    <n v="6.3"/>
    <n v="190"/>
    <s v="Hudson"/>
    <x v="0"/>
    <x v="51"/>
    <n v="6.25"/>
    <n v="231"/>
    <n v="2.7966101694915255"/>
    <n v="826000"/>
    <n v="374000"/>
    <n v="224000"/>
    <n v="158000"/>
    <n v="70000"/>
    <n v="522751172"/>
    <n v="438594184"/>
    <n v="128001000"/>
    <n v="7.1544555045014802E-3"/>
    <n v="5.1072268664647865E-3"/>
    <n v="1.2343653565206522E-2"/>
  </r>
  <r>
    <s v="FIFA Soccer 13"/>
    <x v="3"/>
    <x v="11"/>
    <x v="4"/>
    <s v="Electronic Arts"/>
    <n v="1060000"/>
    <n v="5010000"/>
    <n v="130000"/>
    <n v="1970000"/>
    <n v="8.8000000000000007"/>
    <n v="37"/>
    <n v="6.6"/>
    <n v="348"/>
    <s v="Electronic Arts"/>
    <x v="0"/>
    <x v="52"/>
    <n v="7.7"/>
    <n v="385"/>
    <n v="4.7123623011015914"/>
    <n v="1634000"/>
    <n v="212000"/>
    <n v="1002000"/>
    <n v="26000"/>
    <n v="394000"/>
    <n v="551484507"/>
    <n v="441417242"/>
    <n v="127629000"/>
    <n v="1.922084821142582E-3"/>
    <n v="1.1349805860098233E-2"/>
    <n v="1.0185772825925142E-3"/>
  </r>
  <r>
    <s v="Final Fantasy X"/>
    <x v="4"/>
    <x v="9"/>
    <x v="9"/>
    <s v="Sony Computer Entertainment"/>
    <n v="2910000"/>
    <n v="2070000"/>
    <n v="2730000"/>
    <n v="330000"/>
    <n v="9.1999999999999993"/>
    <n v="53"/>
    <n v="8.6999999999999993"/>
    <n v="1056"/>
    <s v="SquareSoft"/>
    <x v="2"/>
    <x v="53"/>
    <n v="8.9499999999999993"/>
    <n v="1109"/>
    <n v="13.793532338308458"/>
    <n v="502500"/>
    <n v="181875"/>
    <n v="129375"/>
    <n v="170625"/>
    <n v="20625"/>
    <n v="489752572"/>
    <n v="430035992"/>
    <n v="127149000"/>
    <n v="5.9417758402297884E-3"/>
    <n v="4.8135505829939931E-3"/>
    <n v="2.1470872755585967E-2"/>
  </r>
  <r>
    <s v="The Sims 3"/>
    <x v="8"/>
    <x v="2"/>
    <x v="8"/>
    <s v="Electronic Arts"/>
    <n v="990000"/>
    <n v="6420000"/>
    <n v="0"/>
    <n v="600000"/>
    <n v="8.6"/>
    <n v="75"/>
    <n v="7.6"/>
    <n v="886"/>
    <s v="The Sims Studio"/>
    <x v="2"/>
    <x v="54"/>
    <n v="8.1"/>
    <n v="961"/>
    <n v="11.997503121098626"/>
    <n v="1001250"/>
    <n v="123750"/>
    <n v="802500"/>
    <n v="0"/>
    <n v="75000"/>
    <n v="534740514"/>
    <n v="441041694"/>
    <n v="128047000"/>
    <n v="1.8513652399264439E-3"/>
    <n v="1.4556446901367107E-2"/>
    <n v="0"/>
  </r>
  <r>
    <s v="Pokí©mon Platinum Version"/>
    <x v="1"/>
    <x v="1"/>
    <x v="9"/>
    <s v="Ninti"/>
    <n v="2760000"/>
    <n v="1720000"/>
    <n v="2690000"/>
    <n v="540000"/>
    <n v="8.3000000000000007"/>
    <n v="46"/>
    <n v="8.5"/>
    <n v="203"/>
    <s v="Game Freak"/>
    <x v="0"/>
    <x v="55"/>
    <n v="8.4"/>
    <n v="249"/>
    <n v="3.2295719844357977"/>
    <n v="856666.66666666663"/>
    <n v="306666.66666666669"/>
    <n v="191111.11111111112"/>
    <n v="298888.88888888888"/>
    <n v="60000"/>
    <n v="528816311"/>
    <n v="440001482"/>
    <n v="128063000"/>
    <n v="5.219203611138235E-3"/>
    <n v="3.909077742606331E-3"/>
    <n v="2.1005286460570188E-2"/>
  </r>
  <r>
    <s v="Grand Steal Auto: Liberty City Stories"/>
    <x v="9"/>
    <x v="3"/>
    <x v="4"/>
    <s v="Take-Two Interactive"/>
    <n v="2900000"/>
    <n v="2810000"/>
    <n v="240000"/>
    <n v="1730000"/>
    <n v="8.8000000000000007"/>
    <n v="65"/>
    <n v="7.6"/>
    <n v="451"/>
    <s v="Rockstar Leeds"/>
    <x v="1"/>
    <x v="56"/>
    <n v="8.1999999999999993"/>
    <n v="516"/>
    <n v="6.71875"/>
    <n v="640000"/>
    <n v="241666.66666666666"/>
    <n v="234166.66666666666"/>
    <n v="20000"/>
    <n v="144166.66666666666"/>
    <n v="511054143"/>
    <n v="435713800"/>
    <n v="127773000"/>
    <n v="5.6745455246216443E-3"/>
    <n v="6.4491875171270681E-3"/>
    <n v="1.8783311028151488E-3"/>
  </r>
  <r>
    <s v="Call of War: Advanced Warfare"/>
    <x v="6"/>
    <x v="12"/>
    <x v="6"/>
    <s v="Activision"/>
    <n v="2810000"/>
    <n v="3480000"/>
    <n v="140000"/>
    <n v="1230000"/>
    <n v="8.3000000000000007"/>
    <n v="39"/>
    <n v="5.7"/>
    <n v="1443"/>
    <s v="Sledgehammer Games"/>
    <x v="1"/>
    <x v="57"/>
    <n v="7"/>
    <n v="1482"/>
    <n v="19.347258485639685"/>
    <n v="2553333.3333333335"/>
    <n v="936666.66666666663"/>
    <n v="1160000"/>
    <n v="46666.666666666664"/>
    <n v="410000"/>
    <n v="562338430"/>
    <n v="443580712"/>
    <n v="127276000"/>
    <n v="4.9969908690039198E-3"/>
    <n v="7.845246436233683E-3"/>
    <n v="1.0999717150130424E-3"/>
  </r>
  <r>
    <s v="FIFA 17"/>
    <x v="6"/>
    <x v="14"/>
    <x v="0"/>
    <s v="Electronic Arts"/>
    <n v="660000"/>
    <n v="5750000"/>
    <n v="80000"/>
    <n v="1110000"/>
    <n v="8.5"/>
    <n v="41"/>
    <n v="5"/>
    <n v="398"/>
    <s v="EA Sports, EA Vancouver"/>
    <x v="0"/>
    <x v="58"/>
    <n v="6.75"/>
    <n v="439"/>
    <n v="5.7763157894736841"/>
    <n v="7600000"/>
    <n v="660000"/>
    <n v="5750000"/>
    <n v="80000"/>
    <n v="1110000"/>
    <n v="573178249"/>
    <n v="445623395"/>
    <n v="126994511"/>
    <n v="1.1514742597987175E-3"/>
    <n v="1.2903272279948409E-2"/>
    <n v="6.2994848651372023E-4"/>
  </r>
  <r>
    <s v="Super Marrison Galaxy 2"/>
    <x v="0"/>
    <x v="5"/>
    <x v="2"/>
    <s v="Ninti"/>
    <n v="3560000"/>
    <n v="2350000"/>
    <n v="980000"/>
    <n v="620000"/>
    <n v="9.6999999999999993"/>
    <n v="87"/>
    <n v="9.1"/>
    <n v="1854"/>
    <s v="Ninti EAD Tokyo"/>
    <x v="0"/>
    <x v="59"/>
    <n v="9.3999999999999986"/>
    <n v="1941"/>
    <n v="25.845539280958722"/>
    <n v="1072857.142857143"/>
    <n v="508571.42857142858"/>
    <n v="335714.28571428574"/>
    <n v="140000"/>
    <n v="88571.428571428565"/>
    <n v="540520772"/>
    <n v="441654761"/>
    <n v="128070000"/>
    <n v="6.5862408706838741E-3"/>
    <n v="5.3208981483163498E-3"/>
    <n v="7.6520652768017486E-3"/>
  </r>
  <r>
    <s v="Call of War: World at War"/>
    <x v="2"/>
    <x v="1"/>
    <x v="6"/>
    <s v="Activision"/>
    <n v="4810000"/>
    <n v="1880000"/>
    <n v="0"/>
    <n v="690000"/>
    <n v="8.4"/>
    <n v="84"/>
    <n v="7.6"/>
    <n v="580"/>
    <s v="Treyarch"/>
    <x v="1"/>
    <x v="60"/>
    <n v="8"/>
    <n v="664"/>
    <n v="8.9972899728997291"/>
    <n v="820000"/>
    <n v="534444.4444444445"/>
    <n v="208888.88888888888"/>
    <n v="0"/>
    <n v="76666.666666666672"/>
    <n v="528816311"/>
    <n v="440001482"/>
    <n v="128063000"/>
    <n v="9.0957860034691709E-3"/>
    <n v="4.2727128814534308E-3"/>
    <n v="0"/>
  </r>
  <r>
    <s v="Battlefield 3"/>
    <x v="2"/>
    <x v="10"/>
    <x v="6"/>
    <s v="Electronic Arts"/>
    <n v="4460000"/>
    <n v="2110000"/>
    <n v="60000"/>
    <n v="690000"/>
    <n v="8.4"/>
    <n v="57"/>
    <n v="7.4"/>
    <n v="2142"/>
    <s v="EA DICE"/>
    <x v="1"/>
    <x v="61"/>
    <n v="7.9"/>
    <n v="2199"/>
    <n v="30.040983606557376"/>
    <n v="1220000"/>
    <n v="743333.33333333337"/>
    <n v="351666.66666666669"/>
    <n v="10000"/>
    <n v="115000"/>
    <n v="545961365"/>
    <n v="440756453"/>
    <n v="127833000"/>
    <n v="8.1690762129294631E-3"/>
    <n v="4.7872242950462258E-3"/>
    <n v="4.6936237121869941E-4"/>
  </r>
  <r>
    <s v="Need for Speed Underground"/>
    <x v="4"/>
    <x v="15"/>
    <x v="1"/>
    <s v="Electronic Arts"/>
    <n v="3270000"/>
    <n v="2830000"/>
    <n v="80000"/>
    <n v="1020000"/>
    <n v="8.5"/>
    <n v="33"/>
    <n v="8.6"/>
    <n v="171"/>
    <s v="EA Black Box"/>
    <x v="0"/>
    <x v="62"/>
    <n v="8.5500000000000007"/>
    <n v="204"/>
    <n v="2.8333333333333335"/>
    <n v="514285.71428571426"/>
    <n v="233571.42857142858"/>
    <n v="202142.85714285713"/>
    <n v="5714.2857142857147"/>
    <n v="72857.142857142855"/>
    <n v="500125528"/>
    <n v="432552540"/>
    <n v="127718000"/>
    <n v="6.5383585058669509E-3"/>
    <n v="6.5425578127457067E-3"/>
    <n v="6.2637999342301002E-4"/>
  </r>
  <r>
    <s v="Just Dance"/>
    <x v="0"/>
    <x v="2"/>
    <x v="3"/>
    <s v="Ubisoft"/>
    <n v="3480000"/>
    <n v="2990000"/>
    <n v="0"/>
    <n v="730000"/>
    <n v="4.9000000000000004"/>
    <n v="21"/>
    <n v="8"/>
    <n v="110"/>
    <s v="Ubisoft Paris"/>
    <x v="3"/>
    <x v="62"/>
    <n v="6.45"/>
    <n v="131"/>
    <n v="1.8194444444444444"/>
    <n v="900000"/>
    <n v="435000"/>
    <n v="373750"/>
    <n v="0"/>
    <n v="91250"/>
    <n v="534740514"/>
    <n v="441041694"/>
    <n v="128047000"/>
    <n v="6.5078293282262879E-3"/>
    <n v="6.7794043979887307E-3"/>
    <n v="0"/>
  </r>
  <r>
    <s v="Battlefield 3"/>
    <x v="3"/>
    <x v="10"/>
    <x v="6"/>
    <s v="Electronic Arts"/>
    <n v="2850000"/>
    <n v="2890000"/>
    <n v="350000"/>
    <n v="1080000"/>
    <n v="8.5"/>
    <n v="38"/>
    <n v="7.5"/>
    <n v="1761"/>
    <s v="EA DICE"/>
    <x v="1"/>
    <x v="63"/>
    <n v="8"/>
    <n v="1799"/>
    <n v="25.090655509065552"/>
    <n v="1195000"/>
    <n v="475000"/>
    <n v="481666.66666666669"/>
    <n v="58333.333333333336"/>
    <n v="180000"/>
    <n v="545961365"/>
    <n v="440756453"/>
    <n v="127833000"/>
    <n v="5.2201495979481991E-3"/>
    <n v="6.5569091055372479E-3"/>
    <n v="2.7379471654424134E-3"/>
  </r>
  <r>
    <s v="A Witch's Tale"/>
    <x v="1"/>
    <x v="2"/>
    <x v="9"/>
    <s v="Nippon Ichi Software"/>
    <n v="80000"/>
    <n v="0"/>
    <n v="30000"/>
    <n v="10000"/>
    <n v="5"/>
    <n v="17"/>
    <n v="6.2"/>
    <n v="9"/>
    <s v="Nippon Ichi Software, Hit Maker"/>
    <x v="3"/>
    <x v="64"/>
    <n v="5.6"/>
    <n v="26"/>
    <n v="21.666666666666668"/>
    <n v="15000"/>
    <n v="10000"/>
    <n v="0"/>
    <n v="3750"/>
    <n v="1250"/>
    <n v="534740514"/>
    <n v="441041694"/>
    <n v="128047000"/>
    <n v="1.49605271913248E-4"/>
    <n v="0"/>
    <n v="2.3428897201808712E-4"/>
  </r>
  <r>
    <s v="The Legend of Zelda: Twilight Princess"/>
    <x v="0"/>
    <x v="0"/>
    <x v="4"/>
    <s v="Ninti"/>
    <n v="3740000"/>
    <n v="2140000"/>
    <n v="600000"/>
    <n v="680000"/>
    <n v="9.5"/>
    <n v="73"/>
    <n v="9"/>
    <n v="1658"/>
    <s v="Ninti"/>
    <x v="2"/>
    <x v="65"/>
    <n v="9.25"/>
    <n v="1731"/>
    <n v="24.175977653631286"/>
    <n v="650909.09090909094"/>
    <n v="340000"/>
    <n v="194545.45454545456"/>
    <n v="54545.454545454544"/>
    <n v="61818.181818181816"/>
    <n v="516818555"/>
    <n v="437126892"/>
    <n v="127854000"/>
    <n v="7.2365822856340755E-3"/>
    <n v="4.8956036317253163E-3"/>
    <n v="4.6928527852081276E-3"/>
  </r>
  <r>
    <s v="Marrison Kart 8"/>
    <x v="10"/>
    <x v="12"/>
    <x v="1"/>
    <s v="Ninti"/>
    <n v="3150000"/>
    <n v="2150000"/>
    <n v="1280000"/>
    <n v="510000"/>
    <n v="8.8000000000000007"/>
    <n v="82"/>
    <n v="9.1"/>
    <n v="1599"/>
    <s v="Ninti"/>
    <x v="0"/>
    <x v="66"/>
    <n v="8.9499999999999993"/>
    <n v="1681"/>
    <n v="23.709449929478136"/>
    <n v="2363333.3333333335"/>
    <n v="1050000"/>
    <n v="716666.66666666663"/>
    <n v="426666.66666666669"/>
    <n v="170000"/>
    <n v="562338430"/>
    <n v="443580712"/>
    <n v="127276000"/>
    <n v="5.601608981267739E-3"/>
    <n v="4.8469194936501207E-3"/>
    <n v="1.0056884251547818E-2"/>
  </r>
  <r>
    <s v="Super Smash Bros. Melee"/>
    <x v="11"/>
    <x v="9"/>
    <x v="7"/>
    <s v="Ninti"/>
    <n v="4410000"/>
    <n v="1040000"/>
    <n v="1390000"/>
    <n v="220000"/>
    <n v="9.1999999999999993"/>
    <n v="38"/>
    <n v="9.1"/>
    <n v="568"/>
    <s v="HAL Labs"/>
    <x v="2"/>
    <x v="67"/>
    <n v="9.1499999999999986"/>
    <n v="606"/>
    <n v="8.5835694050991496"/>
    <n v="441250"/>
    <n v="275625"/>
    <n v="65000"/>
    <n v="86875"/>
    <n v="13750"/>
    <n v="489752572"/>
    <n v="430035992"/>
    <n v="127149000"/>
    <n v="9.004546891894628E-3"/>
    <n v="2.4184022252723442E-3"/>
    <n v="1.0932056091671975E-2"/>
  </r>
  <r>
    <s v="Need for Speed Underground 2"/>
    <x v="4"/>
    <x v="7"/>
    <x v="1"/>
    <s v="Electronic Arts"/>
    <n v="2710000"/>
    <n v="3020000"/>
    <n v="80000"/>
    <n v="1090000"/>
    <n v="8.1999999999999993"/>
    <n v="39"/>
    <n v="8.6"/>
    <n v="132"/>
    <s v="EA Canada"/>
    <x v="0"/>
    <x v="68"/>
    <n v="8.3999999999999986"/>
    <n v="171"/>
    <n v="2.4782608695652173"/>
    <n v="530769.23076923075"/>
    <n v="208461.53846153847"/>
    <n v="232307.69230769231"/>
    <n v="6153.8461538461543"/>
    <n v="83846.153846153844"/>
    <n v="505524224"/>
    <n v="434174638"/>
    <n v="127761000"/>
    <n v="5.3607717916204153E-3"/>
    <n v="6.9557264190083807E-3"/>
    <n v="6.2616917525692506E-4"/>
  </r>
  <r>
    <s v="Medal of Honor: Frontline"/>
    <x v="4"/>
    <x v="8"/>
    <x v="6"/>
    <s v="Electronic Arts"/>
    <n v="2930000"/>
    <n v="2750000"/>
    <n v="170000"/>
    <n v="990000"/>
    <n v="8.8000000000000007"/>
    <n v="29"/>
    <n v="8.5"/>
    <n v="135"/>
    <s v="EA LA"/>
    <x v="2"/>
    <x v="69"/>
    <n v="8.65"/>
    <n v="164"/>
    <n v="2.3976608187134505"/>
    <n v="456000"/>
    <n v="195333.33333333334"/>
    <n v="183333.33333333334"/>
    <n v="11333.333333333334"/>
    <n v="66000"/>
    <n v="495013192"/>
    <n v="431019772"/>
    <n v="127445000"/>
    <n v="5.9190341739417725E-3"/>
    <n v="6.3802177501963873E-3"/>
    <n v="1.3339087449488014E-3"/>
  </r>
  <r>
    <s v="Just Dance 4"/>
    <x v="0"/>
    <x v="11"/>
    <x v="3"/>
    <s v="Ubisoft"/>
    <n v="4050000"/>
    <n v="2160000"/>
    <n v="0"/>
    <n v="550000"/>
    <n v="7.4"/>
    <n v="10"/>
    <n v="7.3"/>
    <n v="28"/>
    <s v="Ubisoft"/>
    <x v="3"/>
    <x v="70"/>
    <n v="7.35"/>
    <n v="38"/>
    <n v="0.56213017751479288"/>
    <n v="1352000"/>
    <n v="810000"/>
    <n v="432000"/>
    <n v="0"/>
    <n v="110000"/>
    <n v="551484507"/>
    <n v="441417242"/>
    <n v="127629000"/>
    <n v="7.3438146468183555E-3"/>
    <n v="4.8933294726172024E-3"/>
    <n v="0"/>
  </r>
  <r>
    <s v="Gears of War 2"/>
    <x v="2"/>
    <x v="1"/>
    <x v="6"/>
    <s v="Microsoft Game Studios"/>
    <n v="4150000"/>
    <n v="1900000"/>
    <n v="60000"/>
    <n v="640000"/>
    <n v="9.3000000000000007"/>
    <n v="90"/>
    <n v="7.7"/>
    <n v="2739"/>
    <s v="Epic Games"/>
    <x v="1"/>
    <x v="71"/>
    <n v="8.5"/>
    <n v="2829"/>
    <n v="41.911111111111111"/>
    <n v="750000"/>
    <n v="461111.11111111112"/>
    <n v="211111.11111111112"/>
    <n v="6666.666666666667"/>
    <n v="71111.111111111109"/>
    <n v="528816311"/>
    <n v="440001482"/>
    <n v="128063000"/>
    <n v="7.8477155747187239E-3"/>
    <n v="4.3181672738093185E-3"/>
    <n v="4.685194006075135E-4"/>
  </r>
  <r>
    <s v="Uncharted 3: Drake's Deception"/>
    <x v="3"/>
    <x v="10"/>
    <x v="4"/>
    <s v="Sony Computer Entertainment"/>
    <n v="2770000"/>
    <n v="2750000"/>
    <n v="190000"/>
    <n v="1030000"/>
    <n v="9.1999999999999993"/>
    <n v="97"/>
    <n v="8.3000000000000007"/>
    <n v="3712"/>
    <s v="Naughty Dog"/>
    <x v="2"/>
    <x v="72"/>
    <n v="8.75"/>
    <n v="3809"/>
    <n v="56.513353115727"/>
    <n v="1123333.3333333333"/>
    <n v="461666.66666666669"/>
    <n v="458333.33333333331"/>
    <n v="31666.666666666668"/>
    <n v="171666.66666666666"/>
    <n v="545961365"/>
    <n v="440756453"/>
    <n v="127833000"/>
    <n v="5.073619082918074E-3"/>
    <n v="6.2392733703209103E-3"/>
    <n v="1.4863141755258815E-3"/>
  </r>
  <r>
    <s v="Call of War 4: Modern Warfare"/>
    <x v="3"/>
    <x v="4"/>
    <x v="6"/>
    <s v="Activision"/>
    <n v="3110000"/>
    <n v="2260000"/>
    <n v="280000"/>
    <n v="1030000"/>
    <n v="9.4"/>
    <n v="44"/>
    <n v="8.4"/>
    <n v="993"/>
    <s v="Infinity Ward"/>
    <x v="1"/>
    <x v="73"/>
    <n v="8.9"/>
    <n v="1037"/>
    <n v="15.523952095808383"/>
    <n v="668000"/>
    <n v="311000"/>
    <n v="226000"/>
    <n v="28000"/>
    <n v="103000"/>
    <n v="522751172"/>
    <n v="438594184"/>
    <n v="128001000"/>
    <n v="5.9492932136362576E-3"/>
    <n v="5.1528271063439367E-3"/>
    <n v="2.1874829102897634E-3"/>
  </r>
  <r>
    <s v="Uncharted 2: Among Thieves"/>
    <x v="3"/>
    <x v="2"/>
    <x v="4"/>
    <s v="Sony Computer Entertainment"/>
    <n v="3270000"/>
    <n v="2200000"/>
    <n v="210000"/>
    <n v="980000"/>
    <n v="9.6"/>
    <n v="105"/>
    <n v="8.8000000000000007"/>
    <n v="5187"/>
    <s v="Naughty Dog"/>
    <x v="2"/>
    <x v="74"/>
    <n v="9.1999999999999993"/>
    <n v="5292"/>
    <n v="79.459459459459453"/>
    <n v="832500"/>
    <n v="408750"/>
    <n v="275000"/>
    <n v="26250"/>
    <n v="122500"/>
    <n v="534740514"/>
    <n v="441041694"/>
    <n v="128047000"/>
    <n v="6.115115489454012E-3"/>
    <n v="4.9881905269482298E-3"/>
    <n v="1.6400228041266098E-3"/>
  </r>
  <r>
    <s v="Big Brain Academy"/>
    <x v="1"/>
    <x v="3"/>
    <x v="3"/>
    <s v="Ninti"/>
    <n v="1660000"/>
    <n v="2750000"/>
    <n v="1600000"/>
    <n v="620000"/>
    <n v="7.4"/>
    <n v="45"/>
    <n v="7.4"/>
    <n v="27"/>
    <s v="Ninti"/>
    <x v="0"/>
    <x v="75"/>
    <n v="7.4"/>
    <n v="72"/>
    <n v="1.0859728506787329"/>
    <n v="552500"/>
    <n v="138333.33333333334"/>
    <n v="229166.66666666666"/>
    <n v="133333.33333333334"/>
    <n v="51666.666666666664"/>
    <n v="511054143"/>
    <n v="435713800"/>
    <n v="127773000"/>
    <n v="3.2481881278868725E-3"/>
    <n v="6.3114824455869885E-3"/>
    <n v="1.2522207352100991E-2"/>
  </r>
  <r>
    <s v="Red Dead Redemption"/>
    <x v="3"/>
    <x v="5"/>
    <x v="4"/>
    <s v="Take-Two Interactive"/>
    <n v="2790000"/>
    <n v="2530000"/>
    <n v="170000"/>
    <n v="990000"/>
    <n v="9.5"/>
    <n v="73"/>
    <n v="8.8000000000000007"/>
    <n v="2456"/>
    <s v="Rockstar San Diego"/>
    <x v="1"/>
    <x v="76"/>
    <n v="9.15"/>
    <n v="2529"/>
    <n v="39.027777777777779"/>
    <n v="925714.28571428568"/>
    <n v="398571.42857142858"/>
    <n v="361428.57142857142"/>
    <n v="24285.714285714286"/>
    <n v="141428.57142857142"/>
    <n v="540520772"/>
    <n v="441654761"/>
    <n v="128070000"/>
    <n v="5.1616887722494408E-3"/>
    <n v="5.7284563043576023E-3"/>
    <n v="1.3273990786288748E-3"/>
  </r>
  <r>
    <s v="FIFA 14"/>
    <x v="3"/>
    <x v="6"/>
    <x v="0"/>
    <s v="Electronic Arts"/>
    <n v="780000"/>
    <n v="4240000"/>
    <n v="70000"/>
    <n v="1370000"/>
    <n v="8.6"/>
    <n v="37"/>
    <n v="4.3"/>
    <n v="576"/>
    <s v="EA Canada"/>
    <x v="0"/>
    <x v="77"/>
    <n v="6.4499999999999993"/>
    <n v="613"/>
    <n v="9.4891640866873068"/>
    <n v="1615000"/>
    <n v="195000"/>
    <n v="1060000"/>
    <n v="17500"/>
    <n v="342500"/>
    <n v="556861736"/>
    <n v="442492884"/>
    <n v="127445000"/>
    <n v="1.4007067635905944E-3"/>
    <n v="9.5820749967133936E-3"/>
    <n v="5.4925654203774176E-4"/>
  </r>
  <r>
    <s v="Donkey Kong Country Returns"/>
    <x v="0"/>
    <x v="5"/>
    <x v="2"/>
    <s v="Ninti"/>
    <n v="3170000"/>
    <n v="1790000"/>
    <n v="1030000"/>
    <n v="460000"/>
    <n v="8.6999999999999993"/>
    <n v="77"/>
    <n v="8.6"/>
    <n v="368"/>
    <s v="Retro Studios"/>
    <x v="0"/>
    <x v="78"/>
    <n v="8.6499999999999986"/>
    <n v="445"/>
    <n v="6.8992248062015502"/>
    <n v="921428.57142857148"/>
    <n v="452857.14285714284"/>
    <n v="255714.28571428571"/>
    <n v="147142.85714285713"/>
    <n v="65714.28571428571"/>
    <n v="540520772"/>
    <n v="441654761"/>
    <n v="128070000"/>
    <n v="5.8647144831651355E-3"/>
    <n v="4.0529394406324535E-3"/>
    <n v="8.0424767705161247E-3"/>
  </r>
  <r>
    <s v="Assassin's Creed III"/>
    <x v="3"/>
    <x v="11"/>
    <x v="4"/>
    <s v="Ubisoft"/>
    <n v="2640000"/>
    <n v="2520000"/>
    <n v="160000"/>
    <n v="1120000"/>
    <n v="8.5"/>
    <n v="41"/>
    <n v="6.9"/>
    <n v="1307"/>
    <s v="Ubisoft"/>
    <x v="1"/>
    <x v="79"/>
    <n v="7.7"/>
    <n v="1348"/>
    <n v="20.93167701863354"/>
    <n v="1288000"/>
    <n v="528000"/>
    <n v="504000"/>
    <n v="32000"/>
    <n v="224000"/>
    <n v="551484507"/>
    <n v="441417242"/>
    <n v="127629000"/>
    <n v="4.7870791771852982E-3"/>
    <n v="5.7088843847200692E-3"/>
    <n v="1.2536335785754021E-3"/>
  </r>
  <r>
    <s v="Halo: Combat Evolved"/>
    <x v="7"/>
    <x v="9"/>
    <x v="6"/>
    <s v="Microsoft Game Studios"/>
    <n v="4980000"/>
    <n v="1300000"/>
    <n v="80000"/>
    <n v="70000"/>
    <n v="9.6999999999999993"/>
    <n v="68"/>
    <n v="8.6"/>
    <n v="1283"/>
    <s v="Bungie Software"/>
    <x v="1"/>
    <x v="80"/>
    <n v="9.1499999999999986"/>
    <n v="1351"/>
    <n v="21.010886469673405"/>
    <n v="401875"/>
    <n v="311250"/>
    <n v="81250"/>
    <n v="5000"/>
    <n v="4375"/>
    <n v="489752572"/>
    <n v="430035992"/>
    <n v="127149000"/>
    <n v="1.0168399891527267E-2"/>
    <n v="3.0230027815904303E-3"/>
    <n v="6.2918308441277555E-4"/>
  </r>
  <r>
    <s v="Pokí©mon Emerald Version"/>
    <x v="12"/>
    <x v="7"/>
    <x v="9"/>
    <s v="Ninti"/>
    <n v="2570000"/>
    <n v="1580000"/>
    <n v="2060000"/>
    <n v="210000"/>
    <n v="7.6"/>
    <n v="28"/>
    <n v="9"/>
    <n v="222"/>
    <s v="Game Freak"/>
    <x v="0"/>
    <x v="81"/>
    <n v="8.3000000000000007"/>
    <n v="250"/>
    <n v="3.8940809968847354"/>
    <n v="493846.15384615387"/>
    <n v="197692.30769230769"/>
    <n v="121538.46153846153"/>
    <n v="158461.53846153847"/>
    <n v="16153.846153846154"/>
    <n v="505524224"/>
    <n v="434174638"/>
    <n v="127761000"/>
    <n v="5.0838315514629027E-3"/>
    <n v="3.6390886563023978E-3"/>
    <n v="1.6123856262865818E-2"/>
  </r>
  <r>
    <s v="Arc Rise Fantasia"/>
    <x v="0"/>
    <x v="2"/>
    <x v="9"/>
    <s v="Marvelous Interactive"/>
    <n v="120000"/>
    <n v="0"/>
    <n v="60000"/>
    <n v="10000"/>
    <n v="6.4"/>
    <n v="26"/>
    <n v="7.8"/>
    <n v="43"/>
    <s v="Image Epoch, Imageepoch"/>
    <x v="2"/>
    <x v="82"/>
    <n v="7.1"/>
    <n v="69"/>
    <n v="36.315789473684212"/>
    <n v="23750"/>
    <n v="15000"/>
    <n v="0"/>
    <n v="7500"/>
    <n v="1250"/>
    <n v="534740514"/>
    <n v="441041694"/>
    <n v="128047000"/>
    <n v="2.2440790786987201E-4"/>
    <n v="0"/>
    <n v="4.6857794403617423E-4"/>
  </r>
  <r>
    <s v="Kingdom Hearts"/>
    <x v="4"/>
    <x v="8"/>
    <x v="9"/>
    <s v="Sony Computer Entertainment"/>
    <n v="3640000"/>
    <n v="1200000"/>
    <n v="1490000"/>
    <n v="70000"/>
    <n v="8.5"/>
    <n v="46"/>
    <n v="8.8000000000000007"/>
    <n v="597"/>
    <s v="SquareSoft"/>
    <x v="0"/>
    <x v="83"/>
    <n v="8.65"/>
    <n v="643"/>
    <n v="10.046875"/>
    <n v="426666.66666666669"/>
    <n v="242666.66666666666"/>
    <n v="80000"/>
    <n v="99333.333333333328"/>
    <n v="4666.666666666667"/>
    <n v="495013192"/>
    <n v="431019772"/>
    <n v="127445000"/>
    <n v="7.3533393833269799E-3"/>
    <n v="2.7840950182675146E-3"/>
    <n v="1.169131782337479E-2"/>
  </r>
  <r>
    <s v="Halo 3: ODST"/>
    <x v="2"/>
    <x v="2"/>
    <x v="6"/>
    <s v="Microsoft Game Studios"/>
    <n v="4340000"/>
    <n v="1340000"/>
    <n v="60000"/>
    <n v="610000"/>
    <n v="8.3000000000000007"/>
    <n v="94"/>
    <n v="7.1"/>
    <n v="1163"/>
    <s v="Bungie Software, Bungie"/>
    <x v="1"/>
    <x v="84"/>
    <n v="7.7"/>
    <n v="1257"/>
    <n v="19.795275590551181"/>
    <n v="793750"/>
    <n v="542500"/>
    <n v="167500"/>
    <n v="7500"/>
    <n v="76250"/>
    <n v="534740514"/>
    <n v="441041694"/>
    <n v="128047000"/>
    <n v="8.1160860012937045E-3"/>
    <n v="3.0382615027775583E-3"/>
    <n v="4.6857794403617423E-4"/>
  </r>
  <r>
    <s v="Red Dead Redemption"/>
    <x v="2"/>
    <x v="5"/>
    <x v="4"/>
    <s v="Take-Two Interactive"/>
    <n v="3700000"/>
    <n v="1950000"/>
    <n v="90000"/>
    <n v="580000"/>
    <n v="9.5"/>
    <n v="96"/>
    <n v="9"/>
    <n v="2316"/>
    <s v="Rockstar San Diego"/>
    <x v="1"/>
    <x v="85"/>
    <n v="9.25"/>
    <n v="2412"/>
    <n v="38.164556962025316"/>
    <n v="902857.14285714284"/>
    <n v="528571.42857142852"/>
    <n v="278571.42857142858"/>
    <n v="12857.142857142857"/>
    <n v="82857.142857142855"/>
    <n v="540520772"/>
    <n v="441654761"/>
    <n v="128070000"/>
    <n v="6.8452503431264983E-3"/>
    <n v="4.4152133571135664E-3"/>
    <n v="7.0274068868587491E-4"/>
  </r>
  <r>
    <s v="Super Marrison Sunshine"/>
    <x v="11"/>
    <x v="8"/>
    <x v="2"/>
    <s v="Ninti"/>
    <n v="4010000"/>
    <n v="1260000"/>
    <n v="870000"/>
    <n v="170000"/>
    <n v="9.1999999999999993"/>
    <n v="61"/>
    <n v="8.6"/>
    <n v="439"/>
    <s v="Ninti"/>
    <x v="0"/>
    <x v="86"/>
    <n v="8.8999999999999986"/>
    <n v="500"/>
    <n v="7.9239302694136295"/>
    <n v="420666.66666666669"/>
    <n v="267333.33333333331"/>
    <n v="84000"/>
    <n v="58000"/>
    <n v="11333.333333333334"/>
    <n v="495013192"/>
    <n v="431019772"/>
    <n v="127445000"/>
    <n v="8.1007942107530744E-3"/>
    <n v="2.9232997691808903E-3"/>
    <n v="6.8264741653262188E-3"/>
  </r>
  <r>
    <s v="World of Warcraft"/>
    <x v="8"/>
    <x v="7"/>
    <x v="9"/>
    <s v="Activision"/>
    <n v="80000"/>
    <n v="6210000"/>
    <n v="0"/>
    <n v="0"/>
    <n v="9.3000000000000007"/>
    <n v="57"/>
    <n v="7.3"/>
    <n v="2182"/>
    <s v="Blizzard Entertainment"/>
    <x v="2"/>
    <x v="87"/>
    <n v="8.3000000000000007"/>
    <n v="2239"/>
    <n v="35.596184419713829"/>
    <n v="483846.15384615387"/>
    <n v="6153.8461538461543"/>
    <n v="477692.30769230769"/>
    <n v="0"/>
    <n v="0"/>
    <n v="505524224"/>
    <n v="434174638"/>
    <n v="127761000"/>
    <n v="1.582515658042927E-4"/>
    <n v="1.4303000351669551E-2"/>
    <n v="0"/>
  </r>
  <r>
    <s v="Gears of War 3"/>
    <x v="2"/>
    <x v="10"/>
    <x v="6"/>
    <s v="Microsoft Game Studios"/>
    <n v="4050000"/>
    <n v="1590000"/>
    <n v="70000"/>
    <n v="500000"/>
    <n v="9.1"/>
    <n v="96"/>
    <n v="7.8"/>
    <n v="1504"/>
    <s v="Epic Games"/>
    <x v="1"/>
    <x v="88"/>
    <n v="8.4499999999999993"/>
    <n v="1600"/>
    <n v="25.764895330112722"/>
    <n v="1035000"/>
    <n v="675000"/>
    <n v="265000"/>
    <n v="11666.666666666666"/>
    <n v="83333.333333333328"/>
    <n v="545961365"/>
    <n v="440756453"/>
    <n v="127833000"/>
    <n v="7.4181073234000725E-3"/>
    <n v="3.6074344213855446E-3"/>
    <n v="5.4758943308848263E-4"/>
  </r>
  <r>
    <s v="Kinect Sports"/>
    <x v="2"/>
    <x v="5"/>
    <x v="0"/>
    <s v="Microsoft Game Studios"/>
    <n v="3920000"/>
    <n v="1730000"/>
    <n v="30000"/>
    <n v="510000"/>
    <n v="7.3"/>
    <n v="51"/>
    <n v="7.4"/>
    <n v="95"/>
    <s v="Rare Ltd."/>
    <x v="3"/>
    <x v="89"/>
    <n v="7.35"/>
    <n v="146"/>
    <n v="2.3586429725363489"/>
    <n v="884285.71428571432"/>
    <n v="560000"/>
    <n v="247142.85714285713"/>
    <n v="4285.7142857142853"/>
    <n v="72857.142857142855"/>
    <n v="540520772"/>
    <n v="441654761"/>
    <n v="128070000"/>
    <n v="7.2522652283934794E-3"/>
    <n v="3.9170867219520365E-3"/>
    <n v="2.3424689622862497E-4"/>
  </r>
  <r>
    <s v="Gears of War"/>
    <x v="2"/>
    <x v="0"/>
    <x v="6"/>
    <s v="Microsoft Game Studios"/>
    <n v="3540000"/>
    <n v="1880000"/>
    <n v="70000"/>
    <n v="600000"/>
    <n v="9.4"/>
    <n v="88"/>
    <n v="8.3000000000000007"/>
    <n v="2295"/>
    <s v="Epic Games"/>
    <x v="1"/>
    <x v="90"/>
    <n v="8.8500000000000014"/>
    <n v="2383"/>
    <n v="39.129720853858785"/>
    <n v="553636.36363636365"/>
    <n v="321818.18181818182"/>
    <n v="170909.09090909091"/>
    <n v="6363.636363636364"/>
    <n v="54545.454545454544"/>
    <n v="516818555"/>
    <n v="437126892"/>
    <n v="127854000"/>
    <n v="6.8495992757071191E-3"/>
    <n v="4.3008106671231748E-3"/>
    <n v="5.4749949160761498E-4"/>
  </r>
  <r>
    <s v="FIFA 15"/>
    <x v="6"/>
    <x v="12"/>
    <x v="0"/>
    <s v="Electronic Arts"/>
    <n v="800000"/>
    <n v="4330000"/>
    <n v="50000"/>
    <n v="900000"/>
    <n v="8.1999999999999993"/>
    <n v="47"/>
    <n v="5.7"/>
    <n v="988"/>
    <s v="EA Sports"/>
    <x v="0"/>
    <x v="91"/>
    <n v="6.9499999999999993"/>
    <n v="1035"/>
    <n v="17.023026315789473"/>
    <n v="2026666.6666666667"/>
    <n v="266666.66666666669"/>
    <n v="1443333.3333333333"/>
    <n v="16666.666666666668"/>
    <n v="300000"/>
    <n v="562338430"/>
    <n v="443580712"/>
    <n v="127276000"/>
    <n v="1.4226308523854576E-3"/>
    <n v="9.7614704220953599E-3"/>
    <n v="3.9284704107608664E-4"/>
  </r>
  <r>
    <s v="Metal Gear Solid 2: Sons of Liberty"/>
    <x v="4"/>
    <x v="9"/>
    <x v="4"/>
    <s v="Konami Digital Entertainment"/>
    <n v="2450000"/>
    <n v="2010000"/>
    <n v="870000"/>
    <n v="720000"/>
    <n v="9.6"/>
    <n v="42"/>
    <n v="8.6999999999999993"/>
    <n v="1026"/>
    <s v="KCEJ"/>
    <x v="1"/>
    <x v="92"/>
    <n v="9.1499999999999986"/>
    <n v="1068"/>
    <n v="17.652892561983471"/>
    <n v="378125"/>
    <n v="153125"/>
    <n v="125625"/>
    <n v="54375"/>
    <n v="45000"/>
    <n v="489752572"/>
    <n v="430035992"/>
    <n v="127149000"/>
    <n v="5.0025260510525712E-3"/>
    <n v="4.6740273776898194E-3"/>
    <n v="6.8423660429889344E-3"/>
  </r>
  <r>
    <s v="Metal Gear Solid 4: Guns of the Patriots"/>
    <x v="3"/>
    <x v="1"/>
    <x v="4"/>
    <s v="Konami Digital Entertainment"/>
    <n v="2630000"/>
    <n v="1710000"/>
    <n v="830000"/>
    <n v="820000"/>
    <n v="9.4"/>
    <n v="82"/>
    <n v="8.6999999999999993"/>
    <n v="3558"/>
    <s v="Kojima Productions"/>
    <x v="1"/>
    <x v="93"/>
    <n v="9.0500000000000007"/>
    <n v="3640"/>
    <n v="60.767946577629381"/>
    <n v="665555.5555555555"/>
    <n v="292222.22222222225"/>
    <n v="190000"/>
    <n v="92222.222222222219"/>
    <n v="91111.111111111109"/>
    <n v="528816311"/>
    <n v="440001482"/>
    <n v="128063000"/>
    <n v="4.9733715569904198E-3"/>
    <n v="3.8863505464283867E-3"/>
    <n v="6.4811850417372703E-3"/>
  </r>
  <r>
    <s v="Final Fantasy XII"/>
    <x v="4"/>
    <x v="0"/>
    <x v="9"/>
    <s v="Square Enix"/>
    <n v="1880000"/>
    <n v="0"/>
    <n v="2330000"/>
    <n v="1740000"/>
    <n v="9.1999999999999993"/>
    <n v="64"/>
    <n v="7.6"/>
    <n v="972"/>
    <s v="Square Enix"/>
    <x v="2"/>
    <x v="94"/>
    <n v="8.3999999999999986"/>
    <n v="1036"/>
    <n v="17.411764705882351"/>
    <n v="540909.09090909094"/>
    <n v="170909.09090909091"/>
    <n v="0"/>
    <n v="211818.18181818182"/>
    <n v="158181.81818181818"/>
    <n v="516818555"/>
    <n v="437126892"/>
    <n v="127854000"/>
    <n v="3.6376402933133854E-3"/>
    <n v="0"/>
    <n v="1.8223911649224898E-2"/>
  </r>
  <r>
    <s v="LittleBigPlanet"/>
    <x v="3"/>
    <x v="1"/>
    <x v="2"/>
    <s v="Sony Computer Entertainment"/>
    <n v="2800000"/>
    <n v="1980000"/>
    <n v="170000"/>
    <n v="870000"/>
    <n v="9.5"/>
    <n v="85"/>
    <n v="6.8"/>
    <n v="5311"/>
    <s v="SCE/WWS, Media Molecule"/>
    <x v="0"/>
    <x v="95"/>
    <n v="8.15"/>
    <n v="5396"/>
    <n v="92.714776632302403"/>
    <n v="646666.66666666663"/>
    <n v="311111.11111111112"/>
    <n v="220000"/>
    <n v="18888.888888888891"/>
    <n v="96666.666666666672"/>
    <n v="528816311"/>
    <n v="440001482"/>
    <n v="128063000"/>
    <n v="5.294844243183717E-3"/>
    <n v="4.4999848432328692E-3"/>
    <n v="1.3274716350546215E-3"/>
  </r>
  <r>
    <s v="Black * Rock Shooter: The Game"/>
    <x v="9"/>
    <x v="10"/>
    <x v="9"/>
    <s v="Unknown"/>
    <n v="0"/>
    <n v="0"/>
    <n v="150000"/>
    <n v="0"/>
    <n v="6.6"/>
    <n v="19"/>
    <n v="7.2"/>
    <n v="39"/>
    <s v="Image Epoch, Imageepoch"/>
    <x v="2"/>
    <x v="96"/>
    <n v="6.9"/>
    <n v="58"/>
    <n v="38.666666666666664"/>
    <n v="25000"/>
    <n v="0"/>
    <n v="0"/>
    <n v="25000"/>
    <n v="0"/>
    <n v="545961365"/>
    <n v="440756453"/>
    <n v="127833000"/>
    <n v="0"/>
    <n v="0"/>
    <n v="1.1734059280467486E-3"/>
  </r>
  <r>
    <s v="Destiny"/>
    <x v="6"/>
    <x v="12"/>
    <x v="6"/>
    <s v="Activision"/>
    <n v="2490000"/>
    <n v="2070000"/>
    <n v="160000"/>
    <n v="920000"/>
    <n v="7.6"/>
    <n v="95"/>
    <n v="6.1"/>
    <n v="5380"/>
    <s v="Bungie Software, Bungie"/>
    <x v="2"/>
    <x v="97"/>
    <n v="6.85"/>
    <n v="5475"/>
    <n v="97.074468085106389"/>
    <n v="1880000"/>
    <n v="830000"/>
    <n v="690000"/>
    <n v="53333.333333333336"/>
    <n v="306666.66666666669"/>
    <n v="562338430"/>
    <n v="443580712"/>
    <n v="127276000"/>
    <n v="4.4279385280497369E-3"/>
    <n v="4.6665690008631392E-3"/>
    <n v="1.2571105314434772E-3"/>
  </r>
  <r>
    <s v="LEGO Star Wars: The Complete Saga"/>
    <x v="0"/>
    <x v="4"/>
    <x v="4"/>
    <s v="LucasArts"/>
    <n v="3570000"/>
    <n v="1550000"/>
    <n v="0"/>
    <n v="510000"/>
    <n v="8"/>
    <n v="17"/>
    <n v="8.9"/>
    <n v="62"/>
    <s v="Traveller's Tales"/>
    <x v="3"/>
    <x v="98"/>
    <n v="8.4499999999999993"/>
    <n v="79"/>
    <n v="1.4031971580817051"/>
    <n v="563000"/>
    <n v="357000"/>
    <n v="155000"/>
    <n v="0"/>
    <n v="51000"/>
    <n v="522751172"/>
    <n v="438594184"/>
    <n v="128001000"/>
    <n v="6.8292529815695948E-3"/>
    <n v="3.5340185906341157E-3"/>
    <n v="0"/>
  </r>
  <r>
    <s v="Cooking Mama"/>
    <x v="1"/>
    <x v="0"/>
    <x v="8"/>
    <s v="505 Games"/>
    <n v="3070000"/>
    <n v="1910000"/>
    <n v="70000"/>
    <n v="570000"/>
    <n v="6.7"/>
    <n v="35"/>
    <n v="7.2"/>
    <n v="21"/>
    <s v="Taito Corporation"/>
    <x v="0"/>
    <x v="99"/>
    <n v="6.95"/>
    <n v="56"/>
    <n v="0.99644128113879005"/>
    <n v="510909.09090909088"/>
    <n v="279090.90909090912"/>
    <n v="173636.36363636365"/>
    <n v="6363.636363636364"/>
    <n v="51818.181818181816"/>
    <n v="516818555"/>
    <n v="437126892"/>
    <n v="127854000"/>
    <n v="5.9401892023787728E-3"/>
    <n v="4.369440624577268E-3"/>
    <n v="5.4749949160761498E-4"/>
  </r>
  <r>
    <s v="Assassin's Creed"/>
    <x v="2"/>
    <x v="4"/>
    <x v="10"/>
    <s v="Ubisoft"/>
    <n v="3280000"/>
    <n v="1640000"/>
    <n v="70000"/>
    <n v="560000"/>
    <n v="8.1"/>
    <n v="77"/>
    <n v="7.7"/>
    <n v="1074"/>
    <s v="Ubisoft Montreal"/>
    <x v="1"/>
    <x v="100"/>
    <n v="7.9"/>
    <n v="1151"/>
    <n v="20.738738738738739"/>
    <n v="555000"/>
    <n v="328000"/>
    <n v="164000"/>
    <n v="7000"/>
    <n v="56000"/>
    <n v="522751172"/>
    <n v="438594184"/>
    <n v="128001000"/>
    <n v="6.274495736568143E-3"/>
    <n v="3.7392196700902899E-3"/>
    <n v="5.4687072757244085E-4"/>
  </r>
  <r>
    <s v="Assassin's Creed II"/>
    <x v="3"/>
    <x v="2"/>
    <x v="4"/>
    <s v="Ubisoft"/>
    <n v="2540000"/>
    <n v="1930000"/>
    <n v="210000"/>
    <n v="860000"/>
    <n v="9.1"/>
    <n v="70"/>
    <n v="8.6"/>
    <n v="1202"/>
    <s v="Ubisoft Montreal"/>
    <x v="1"/>
    <x v="101"/>
    <n v="8.85"/>
    <n v="1272"/>
    <n v="22.960288808664259"/>
    <n v="692500"/>
    <n v="317500"/>
    <n v="241250"/>
    <n v="26250"/>
    <n v="107500"/>
    <n v="534740514"/>
    <n v="441041694"/>
    <n v="128047000"/>
    <n v="4.7499673832456244E-3"/>
    <n v="4.3760035077318564E-3"/>
    <n v="1.6400228041266098E-3"/>
  </r>
  <r>
    <s v="Forza Motorsport 3"/>
    <x v="2"/>
    <x v="2"/>
    <x v="1"/>
    <s v="Microsoft Game Studios"/>
    <n v="2990000"/>
    <n v="1900000"/>
    <n v="100000"/>
    <n v="500000"/>
    <n v="9.1999999999999993"/>
    <n v="90"/>
    <n v="8"/>
    <n v="516"/>
    <s v="Turn 10"/>
    <x v="0"/>
    <x v="102"/>
    <n v="8.6"/>
    <n v="606"/>
    <n v="11.038251366120219"/>
    <n v="686250"/>
    <n v="373750"/>
    <n v="237500"/>
    <n v="12500"/>
    <n v="62500"/>
    <n v="534740514"/>
    <n v="441041694"/>
    <n v="128047000"/>
    <n v="5.5914970377576442E-3"/>
    <n v="4.3079827278189259E-3"/>
    <n v="7.8096324006029041E-4"/>
  </r>
  <r>
    <s v="Super Marrison Advance"/>
    <x v="12"/>
    <x v="9"/>
    <x v="2"/>
    <s v="Ninti"/>
    <n v="3140000"/>
    <n v="1240000"/>
    <n v="910000"/>
    <n v="200000"/>
    <n v="8.4"/>
    <n v="19"/>
    <n v="7.8"/>
    <n v="41"/>
    <s v="Ninti"/>
    <x v="0"/>
    <x v="102"/>
    <n v="8.1"/>
    <n v="60"/>
    <n v="1.0928961748633881"/>
    <n v="343125"/>
    <n v="196250"/>
    <n v="77500"/>
    <n v="56875"/>
    <n v="12500"/>
    <n v="489752572"/>
    <n v="430035992"/>
    <n v="127149000"/>
    <n v="6.4114007348183974E-3"/>
    <n v="2.8834795762862566E-3"/>
    <n v="7.1569575851953221E-3"/>
  </r>
  <r>
    <s v="Monster Hunter Freedom Unite"/>
    <x v="9"/>
    <x v="1"/>
    <x v="9"/>
    <s v="Capcom"/>
    <n v="470000"/>
    <n v="550000"/>
    <n v="4130000"/>
    <n v="340000"/>
    <n v="8.1"/>
    <n v="48"/>
    <n v="8.6999999999999993"/>
    <n v="124"/>
    <s v="Capcom"/>
    <x v="2"/>
    <x v="102"/>
    <n v="8.3999999999999986"/>
    <n v="172"/>
    <n v="3.1329690346083789"/>
    <n v="610000"/>
    <n v="52222.222222222219"/>
    <n v="61111.111111111109"/>
    <n v="458888.88888888888"/>
    <n v="37777.777777777781"/>
    <n v="528816311"/>
    <n v="440001482"/>
    <n v="128063000"/>
    <n v="8.8877742653440956E-4"/>
    <n v="1.249995789786908E-3"/>
    <n v="3.224975207515051E-2"/>
  </r>
  <r>
    <s v="Batman: Arkham City"/>
    <x v="3"/>
    <x v="10"/>
    <x v="4"/>
    <s v="Warner Bros. Interactive Entertainment"/>
    <n v="2710000"/>
    <n v="1850000"/>
    <n v="110000"/>
    <n v="810000"/>
    <n v="9.6"/>
    <n v="42"/>
    <n v="8.6"/>
    <n v="2162"/>
    <s v="Rocksteady Studios"/>
    <x v="2"/>
    <x v="103"/>
    <n v="9.1"/>
    <n v="2204"/>
    <n v="40.21897810218978"/>
    <n v="913333.33333333337"/>
    <n v="451666.66666666669"/>
    <n v="308333.33333333331"/>
    <n v="18333.333333333332"/>
    <n v="135000"/>
    <n v="545961365"/>
    <n v="440756453"/>
    <n v="127833000"/>
    <n v="4.9637211966454802E-3"/>
    <n v="4.1973293582158854E-3"/>
    <n v="8.6049768056761561E-4"/>
  </r>
  <r>
    <s v="Marrison Kart: Super Circuit"/>
    <x v="12"/>
    <x v="9"/>
    <x v="1"/>
    <s v="Ninti"/>
    <n v="2620000"/>
    <n v="1640000"/>
    <n v="990000"/>
    <n v="230000"/>
    <n v="9.3000000000000007"/>
    <n v="24"/>
    <n v="8.3000000000000007"/>
    <n v="108"/>
    <s v="Intelligent Systems"/>
    <x v="0"/>
    <x v="103"/>
    <n v="8.8000000000000007"/>
    <n v="132"/>
    <n v="2.4087591240875912"/>
    <n v="342500"/>
    <n v="163750"/>
    <n v="102500"/>
    <n v="61875"/>
    <n v="14375"/>
    <n v="489752572"/>
    <n v="430035992"/>
    <n v="127149000"/>
    <n v="5.3496401035745865E-3"/>
    <n v="3.8136342783140812E-3"/>
    <n v="7.7861406696080977E-3"/>
  </r>
  <r>
    <s v="Grand Steal Auto V"/>
    <x v="13"/>
    <x v="12"/>
    <x v="4"/>
    <s v="Take-Two Interactive"/>
    <n v="2810000"/>
    <n v="2190000"/>
    <n v="0"/>
    <n v="470000"/>
    <n v="9.6999999999999993"/>
    <n v="14"/>
    <n v="7.9"/>
    <n v="764"/>
    <s v="Rockstar North"/>
    <x v="1"/>
    <x v="104"/>
    <n v="8.8000000000000007"/>
    <n v="778"/>
    <n v="14.223034734917734"/>
    <n v="1823333.3333333333"/>
    <n v="936666.66666666663"/>
    <n v="730000"/>
    <n v="0"/>
    <n v="156666.66666666666"/>
    <n v="562338430"/>
    <n v="443580712"/>
    <n v="127276000"/>
    <n v="4.9969908690039198E-3"/>
    <n v="4.937094740043611E-3"/>
    <n v="0"/>
  </r>
  <r>
    <s v="Call of War: World at War"/>
    <x v="3"/>
    <x v="1"/>
    <x v="6"/>
    <s v="Activision"/>
    <n v="2730000"/>
    <n v="1830000"/>
    <n v="0"/>
    <n v="830000"/>
    <n v="8.5"/>
    <n v="45"/>
    <n v="7.6"/>
    <n v="409"/>
    <s v="Treyarch"/>
    <x v="1"/>
    <x v="105"/>
    <n v="8.0500000000000007"/>
    <n v="454"/>
    <n v="8.4230055658627094"/>
    <n v="598888.88888888888"/>
    <n v="303333.33333333331"/>
    <n v="203333.33333333334"/>
    <n v="0"/>
    <n v="92222.222222222219"/>
    <n v="528816311"/>
    <n v="440001482"/>
    <n v="128063000"/>
    <n v="5.1624731371041239E-3"/>
    <n v="4.1590769005637124E-3"/>
    <n v="0"/>
  </r>
  <r>
    <s v="Uncharted 4: A Thief's End"/>
    <x v="6"/>
    <x v="14"/>
    <x v="6"/>
    <s v="Sony Computer Entertainment"/>
    <n v="1850000"/>
    <n v="2500000"/>
    <n v="190000"/>
    <n v="850000"/>
    <n v="9.3000000000000007"/>
    <n v="113"/>
    <n v="7.9"/>
    <n v="7064"/>
    <s v="Naughty Dog"/>
    <x v="2"/>
    <x v="105"/>
    <n v="8.6000000000000014"/>
    <n v="7177"/>
    <n v="133.15398886827458"/>
    <n v="5390000"/>
    <n v="1850000"/>
    <n v="2500000"/>
    <n v="190000"/>
    <n v="850000"/>
    <n v="573178249"/>
    <n v="445623395"/>
    <n v="126994511"/>
    <n v="3.2276172433751932E-3"/>
    <n v="5.6101183825862646E-3"/>
    <n v="1.4961276554700856E-3"/>
  </r>
  <r>
    <s v="Blue Dragon: Awakened Shadow"/>
    <x v="1"/>
    <x v="2"/>
    <x v="9"/>
    <s v="Namco Bandai Games"/>
    <n v="60000"/>
    <n v="0"/>
    <n v="30000"/>
    <n v="0"/>
    <n v="6.3"/>
    <n v="27"/>
    <n v="6.6"/>
    <n v="10"/>
    <s v="Tri-Crescendo"/>
    <x v="3"/>
    <x v="106"/>
    <n v="6.4499999999999993"/>
    <n v="37"/>
    <n v="41.111111111111114"/>
    <n v="11250"/>
    <n v="7500"/>
    <n v="0"/>
    <n v="3750"/>
    <n v="0"/>
    <n v="534740514"/>
    <n v="441041694"/>
    <n v="128047000"/>
    <n v="1.12203953934936E-4"/>
    <n v="0"/>
    <n v="2.3428897201808712E-4"/>
  </r>
  <r>
    <s v="Assassin's Creed III"/>
    <x v="2"/>
    <x v="11"/>
    <x v="4"/>
    <s v="Ubisoft"/>
    <n v="3130000"/>
    <n v="1690000"/>
    <n v="30000"/>
    <n v="440000"/>
    <n v="8.4"/>
    <n v="61"/>
    <n v="6.7"/>
    <n v="1196"/>
    <s v="Ubisoft"/>
    <x v="1"/>
    <x v="107"/>
    <n v="7.5500000000000007"/>
    <n v="1257"/>
    <n v="23.761814744801512"/>
    <n v="1058000"/>
    <n v="626000"/>
    <n v="338000"/>
    <n v="6000"/>
    <n v="88000"/>
    <n v="551484507"/>
    <n v="441417242"/>
    <n v="127629000"/>
    <n v="5.6755900850719637E-3"/>
    <n v="3.8285772262606813E-3"/>
    <n v="2.3505629598288789E-4"/>
  </r>
  <r>
    <s v="Final Fantasy X-2"/>
    <x v="4"/>
    <x v="15"/>
    <x v="9"/>
    <s v="Electronic Arts"/>
    <n v="1920000"/>
    <n v="1080000"/>
    <n v="2110000"/>
    <n v="170000"/>
    <n v="8.5"/>
    <n v="45"/>
    <n v="6.6"/>
    <n v="400"/>
    <s v="SquareSoft"/>
    <x v="2"/>
    <x v="108"/>
    <n v="7.55"/>
    <n v="445"/>
    <n v="8.4280303030303028"/>
    <n v="377142.85714285716"/>
    <n v="137142.85714285713"/>
    <n v="77142.857142857145"/>
    <n v="150714.28571428571"/>
    <n v="12142.857142857143"/>
    <n v="500125528"/>
    <n v="432552540"/>
    <n v="127718000"/>
    <n v="3.8390361869310536E-3"/>
    <n v="2.496806515111436E-3"/>
    <n v="1.6520772326531891E-2"/>
  </r>
  <r>
    <s v="Call of War: Advanced Warfare"/>
    <x v="13"/>
    <x v="12"/>
    <x v="6"/>
    <s v="Activision"/>
    <n v="3220000"/>
    <n v="1550000"/>
    <n v="10000"/>
    <n v="480000"/>
    <n v="8.1"/>
    <n v="53"/>
    <n v="5.4"/>
    <n v="898"/>
    <s v="Sledgehammer Games"/>
    <x v="1"/>
    <x v="109"/>
    <n v="6.75"/>
    <n v="951"/>
    <n v="18.079847908745247"/>
    <n v="1753333.3333333333"/>
    <n v="1073333.3333333333"/>
    <n v="516666.66666666669"/>
    <n v="3333.3333333333335"/>
    <n v="160000"/>
    <n v="562338430"/>
    <n v="443580712"/>
    <n v="127276000"/>
    <n v="5.7260891808514668E-3"/>
    <n v="3.4942907977477612E-3"/>
    <n v="7.8569408215217325E-5"/>
  </r>
  <r>
    <s v="Assassin's Creed II"/>
    <x v="2"/>
    <x v="2"/>
    <x v="4"/>
    <s v="Ubisoft"/>
    <n v="3110000"/>
    <n v="1550000"/>
    <n v="80000"/>
    <n v="510000"/>
    <n v="9"/>
    <n v="82"/>
    <n v="8.8000000000000007"/>
    <n v="1305"/>
    <s v="Ubisoft Montreal"/>
    <x v="1"/>
    <x v="110"/>
    <n v="8.9"/>
    <n v="1387"/>
    <n v="26.419047619047618"/>
    <n v="656250"/>
    <n v="388750"/>
    <n v="193750"/>
    <n v="10000"/>
    <n v="63750"/>
    <n v="534740514"/>
    <n v="441041694"/>
    <n v="128047000"/>
    <n v="5.8159049456275157E-3"/>
    <n v="3.5144069621680712E-3"/>
    <n v="6.2477059204823224E-4"/>
  </r>
  <r>
    <s v="New Super Marrison Bros. U"/>
    <x v="10"/>
    <x v="11"/>
    <x v="2"/>
    <s v="Ninti"/>
    <n v="2300000"/>
    <n v="1340000"/>
    <n v="1270000"/>
    <n v="320000"/>
    <n v="8.4"/>
    <n v="70"/>
    <n v="8.1"/>
    <n v="733"/>
    <s v="Ninti"/>
    <x v="0"/>
    <x v="111"/>
    <n v="8.25"/>
    <n v="803"/>
    <n v="15.353728489483748"/>
    <n v="1046000"/>
    <n v="460000"/>
    <n v="268000"/>
    <n v="254000"/>
    <n v="64000"/>
    <n v="551484507"/>
    <n v="441417242"/>
    <n v="127629000"/>
    <n v="4.1705614043659796E-3"/>
    <n v="3.0356766172717829E-3"/>
    <n v="9.9507165299422551E-3"/>
  </r>
  <r>
    <s v="Dragon Quest VIII: Journey of the Cursed King"/>
    <x v="4"/>
    <x v="7"/>
    <x v="9"/>
    <s v="Square Enix"/>
    <n v="650000"/>
    <n v="750000"/>
    <n v="3610000"/>
    <n v="200000"/>
    <n v="8.9"/>
    <n v="63"/>
    <n v="8.8000000000000007"/>
    <n v="245"/>
    <s v="Level 5"/>
    <x v="2"/>
    <x v="112"/>
    <n v="8.8500000000000014"/>
    <n v="308"/>
    <n v="5.9117082533589249"/>
    <n v="400769.23076923075"/>
    <n v="50000"/>
    <n v="57692.307692307695"/>
    <n v="277692.30769230769"/>
    <n v="15384.615384615385"/>
    <n v="505524224"/>
    <n v="434174638"/>
    <n v="127761000"/>
    <n v="1.2857939721598781E-3"/>
    <n v="1.727415501409366E-3"/>
    <n v="2.8255884033468744E-2"/>
  </r>
  <r>
    <s v="Professor Layton and the Curious Village"/>
    <x v="1"/>
    <x v="4"/>
    <x v="5"/>
    <s v="Ninti"/>
    <n v="1210000"/>
    <n v="2430000"/>
    <n v="1030000"/>
    <n v="520000"/>
    <n v="8.5"/>
    <n v="72"/>
    <n v="8.6"/>
    <n v="147"/>
    <s v="Level 5"/>
    <x v="0"/>
    <x v="113"/>
    <n v="8.5500000000000007"/>
    <n v="219"/>
    <n v="4.2196531791907512"/>
    <n v="519000"/>
    <n v="121000"/>
    <n v="243000"/>
    <n v="103000"/>
    <n v="52000"/>
    <n v="522751172"/>
    <n v="438594184"/>
    <n v="128001000"/>
    <n v="2.3146767808681261E-3"/>
    <n v="5.5404291453167104E-3"/>
    <n v="8.0468121342802002E-3"/>
  </r>
  <r>
    <s v="FIFA Soccer 13"/>
    <x v="2"/>
    <x v="11"/>
    <x v="4"/>
    <s v="Electronic Arts"/>
    <n v="1090000"/>
    <n v="3470000"/>
    <n v="30000"/>
    <n v="570000"/>
    <n v="9"/>
    <n v="48"/>
    <n v="6.1"/>
    <n v="403"/>
    <s v="Electronic Arts"/>
    <x v="0"/>
    <x v="114"/>
    <n v="7.55"/>
    <n v="451"/>
    <n v="8.7403100775193803"/>
    <n v="1032000"/>
    <n v="218000"/>
    <n v="694000"/>
    <n v="6000"/>
    <n v="114000"/>
    <n v="551484507"/>
    <n v="441417242"/>
    <n v="127629000"/>
    <n v="1.9764834481560511E-3"/>
    <n v="7.8610431805470806E-3"/>
    <n v="2.3505629598288789E-4"/>
  </r>
  <r>
    <s v="Diablo III"/>
    <x v="8"/>
    <x v="11"/>
    <x v="9"/>
    <s v="Activision"/>
    <n v="2440000"/>
    <n v="2160000"/>
    <n v="0"/>
    <n v="540000"/>
    <n v="8.8000000000000007"/>
    <n v="86"/>
    <n v="4"/>
    <n v="9629"/>
    <s v="Blizzard Entertainment"/>
    <x v="1"/>
    <x v="115"/>
    <n v="6.4"/>
    <n v="9715"/>
    <n v="189.00778210116732"/>
    <n v="1028000"/>
    <n v="488000"/>
    <n v="432000"/>
    <n v="0"/>
    <n v="108000"/>
    <n v="551484507"/>
    <n v="441417242"/>
    <n v="127629000"/>
    <n v="4.4244216637621698E-3"/>
    <n v="4.8933294726172024E-3"/>
    <n v="0"/>
  </r>
  <r>
    <s v="Medal of Honor: Rising Sun"/>
    <x v="4"/>
    <x v="15"/>
    <x v="6"/>
    <s v="Electronic Arts"/>
    <n v="1980000"/>
    <n v="2230000"/>
    <n v="130000"/>
    <n v="800000"/>
    <n v="6.8"/>
    <n v="30"/>
    <n v="7.6"/>
    <n v="100"/>
    <s v="EA LA"/>
    <x v="2"/>
    <x v="115"/>
    <n v="7.1999999999999993"/>
    <n v="130"/>
    <n v="2.5291828793774318"/>
    <n v="367142.85714285716"/>
    <n v="141428.57142857142"/>
    <n v="159285.71428571429"/>
    <n v="9285.7142857142862"/>
    <n v="57142.857142857145"/>
    <n v="500125528"/>
    <n v="432552540"/>
    <n v="127718000"/>
    <n v="3.9590060677726496E-3"/>
    <n v="5.1554430821282426E-3"/>
    <n v="1.0178674893123914E-3"/>
  </r>
  <r>
    <s v="Fable III"/>
    <x v="2"/>
    <x v="5"/>
    <x v="9"/>
    <s v="Microsoft Game Studios"/>
    <n v="3590000"/>
    <n v="1080000"/>
    <n v="50000"/>
    <n v="380000"/>
    <n v="8"/>
    <n v="88"/>
    <n v="6.5"/>
    <n v="604"/>
    <s v="Lionhead Studios"/>
    <x v="1"/>
    <x v="116"/>
    <n v="7.25"/>
    <n v="692"/>
    <n v="13.568627450980392"/>
    <n v="728571.42857142852"/>
    <n v="512857.14285714284"/>
    <n v="154285.71428571429"/>
    <n v="7142.8571428571431"/>
    <n v="54285.714285714283"/>
    <n v="540520772"/>
    <n v="441654761"/>
    <n v="128070000"/>
    <n v="6.6417429004930082E-3"/>
    <n v="2.4453489362475139E-3"/>
    <n v="3.9041149371437495E-4"/>
  </r>
  <r>
    <s v="Resident Evil 5"/>
    <x v="3"/>
    <x v="2"/>
    <x v="4"/>
    <s v="Capcom"/>
    <n v="1960000"/>
    <n v="1410000"/>
    <n v="1080000"/>
    <n v="640000"/>
    <n v="8.4"/>
    <n v="76"/>
    <n v="7.5"/>
    <n v="667"/>
    <s v="Capcom"/>
    <x v="1"/>
    <x v="117"/>
    <n v="7.95"/>
    <n v="743"/>
    <n v="14.597249508840864"/>
    <n v="636250"/>
    <n v="245000"/>
    <n v="176250"/>
    <n v="135000"/>
    <n v="80000"/>
    <n v="534740514"/>
    <n v="441041694"/>
    <n v="128047000"/>
    <n v="3.665329161874576E-3"/>
    <n v="3.1969766559077294E-3"/>
    <n v="8.4344029926511355E-3"/>
  </r>
  <r>
    <s v="The Legend of Zelda: Phantom Hourglass"/>
    <x v="1"/>
    <x v="4"/>
    <x v="4"/>
    <s v="Ninti"/>
    <n v="1850000"/>
    <n v="1800000"/>
    <n v="950000"/>
    <n v="480000"/>
    <n v="9"/>
    <n v="57"/>
    <n v="8"/>
    <n v="416"/>
    <s v="Ninti"/>
    <x v="0"/>
    <x v="118"/>
    <n v="8.5"/>
    <n v="473"/>
    <n v="9.3110236220472444"/>
    <n v="508000"/>
    <n v="185000"/>
    <n v="180000"/>
    <n v="95000"/>
    <n v="48000"/>
    <n v="522751172"/>
    <n v="438594184"/>
    <n v="128001000"/>
    <n v="3.5389686319058124E-3"/>
    <n v="4.1040215891234889E-3"/>
    <n v="7.4218170170545546E-3"/>
  </r>
  <r>
    <s v="FIFA Soccer 11"/>
    <x v="3"/>
    <x v="5"/>
    <x v="0"/>
    <s v="Electronic Arts"/>
    <n v="610000"/>
    <n v="3280000"/>
    <n v="60000"/>
    <n v="1120000"/>
    <n v="8.9"/>
    <n v="51"/>
    <n v="8"/>
    <n v="233"/>
    <s v="EA Sports"/>
    <x v="0"/>
    <x v="119"/>
    <n v="8.4499999999999993"/>
    <n v="284"/>
    <n v="5.6015779092702171"/>
    <n v="724285.71428571432"/>
    <n v="87142.857142857145"/>
    <n v="468571.42857142858"/>
    <n v="8571.4285714285706"/>
    <n v="160000"/>
    <n v="540520772"/>
    <n v="441654761"/>
    <n v="128070000"/>
    <n v="1.1285412727857201E-3"/>
    <n v="7.4266152878628196E-3"/>
    <n v="4.6849379245724994E-4"/>
  </r>
  <r>
    <s v="Grand Steal Auto: Vice City Stories"/>
    <x v="9"/>
    <x v="0"/>
    <x v="4"/>
    <s v="Take-Two Interactive"/>
    <n v="1700000"/>
    <n v="1990000"/>
    <n v="160000"/>
    <n v="1180000"/>
    <n v="8.6"/>
    <n v="50"/>
    <n v="8"/>
    <n v="150"/>
    <s v="Rockstar Leeds"/>
    <x v="1"/>
    <x v="120"/>
    <n v="8.3000000000000007"/>
    <n v="200"/>
    <n v="3.9761431411530817"/>
    <n v="457272.72727272729"/>
    <n v="154545.45454545456"/>
    <n v="180909.09090909091"/>
    <n v="14545.454545454546"/>
    <n v="107272.72727272728"/>
    <n v="516818555"/>
    <n v="437126892"/>
    <n v="127854000"/>
    <n v="3.2893555843791253E-3"/>
    <n v="4.5524538444548504E-3"/>
    <n v="1.2514274093888341E-3"/>
  </r>
  <r>
    <s v="Guitar Hero III: Legends of Rock"/>
    <x v="4"/>
    <x v="4"/>
    <x v="3"/>
    <s v="Activision"/>
    <n v="3490000"/>
    <n v="10000"/>
    <n v="10000"/>
    <n v="1480000"/>
    <n v="8.1999999999999993"/>
    <n v="24"/>
    <n v="8.1999999999999993"/>
    <n v="46"/>
    <s v="Neversoft Entertainment, BudCat"/>
    <x v="2"/>
    <x v="121"/>
    <n v="8.1999999999999993"/>
    <n v="70"/>
    <n v="1.402805611222445"/>
    <n v="499000"/>
    <n v="349000"/>
    <n v="1000"/>
    <n v="1000"/>
    <n v="148000"/>
    <n v="522751172"/>
    <n v="438594184"/>
    <n v="128001000"/>
    <n v="6.6762165001898839E-3"/>
    <n v="2.280011993957494E-5"/>
    <n v="7.8124389653205832E-5"/>
  </r>
  <r>
    <s v="Link's Crossbow Training"/>
    <x v="0"/>
    <x v="4"/>
    <x v="6"/>
    <s v="Ninti"/>
    <n v="3050000"/>
    <n v="1170000"/>
    <n v="290000"/>
    <n v="460000"/>
    <n v="6.8"/>
    <n v="34"/>
    <n v="7.1"/>
    <n v="47"/>
    <s v="Ninti"/>
    <x v="2"/>
    <x v="122"/>
    <n v="6.9499999999999993"/>
    <n v="81"/>
    <n v="1.6297786720321932"/>
    <n v="497000"/>
    <n v="305000"/>
    <n v="117000"/>
    <n v="29000"/>
    <n v="46000"/>
    <n v="522751172"/>
    <n v="438594184"/>
    <n v="128001000"/>
    <n v="5.834515852601474E-3"/>
    <n v="2.6676140329302679E-3"/>
    <n v="2.2656072999429691E-3"/>
  </r>
  <r>
    <s v="Fallout 3"/>
    <x v="2"/>
    <x v="1"/>
    <x v="9"/>
    <s v="Bethesda Softworks"/>
    <n v="3400000"/>
    <n v="990000"/>
    <n v="90000"/>
    <n v="450000"/>
    <n v="9.3000000000000007"/>
    <n v="84"/>
    <n v="8.5"/>
    <n v="1655"/>
    <s v="Bethesda Game Studios"/>
    <x v="1"/>
    <x v="123"/>
    <n v="8.9"/>
    <n v="1739"/>
    <n v="35.273833671399593"/>
    <n v="547777.77777777775"/>
    <n v="377777.77777777775"/>
    <n v="110000"/>
    <n v="10000"/>
    <n v="50000"/>
    <n v="528816311"/>
    <n v="440001482"/>
    <n v="128063000"/>
    <n v="6.4294537238659419E-3"/>
    <n v="2.2499924216164346E-3"/>
    <n v="7.0277910091127028E-4"/>
  </r>
  <r>
    <s v="Uncharted: Drake's Fortune"/>
    <x v="3"/>
    <x v="4"/>
    <x v="4"/>
    <s v="Sony Computer Entertainment"/>
    <n v="2310000"/>
    <n v="1720000"/>
    <n v="120000"/>
    <n v="770000"/>
    <n v="8.8000000000000007"/>
    <n v="66"/>
    <n v="8.1"/>
    <n v="2306"/>
    <s v="Naughty Dog, SCE/WWS"/>
    <x v="2"/>
    <x v="124"/>
    <n v="8.4499999999999993"/>
    <n v="2372"/>
    <n v="48.211382113821138"/>
    <n v="492000"/>
    <n v="231000"/>
    <n v="172000"/>
    <n v="12000"/>
    <n v="77000"/>
    <n v="522751172"/>
    <n v="438594184"/>
    <n v="128001000"/>
    <n v="4.4189283998391496E-3"/>
    <n v="3.9216206296068899E-3"/>
    <n v="9.3749267583846999E-4"/>
  </r>
  <r>
    <s v="Madden NFL 06"/>
    <x v="4"/>
    <x v="3"/>
    <x v="0"/>
    <s v="Electronic Arts"/>
    <n v="3980000"/>
    <n v="260000"/>
    <n v="10000"/>
    <n v="660000"/>
    <n v="8.8000000000000007"/>
    <n v="29"/>
    <n v="8"/>
    <n v="121"/>
    <s v="EA Sports"/>
    <x v="0"/>
    <x v="125"/>
    <n v="8.4"/>
    <n v="150"/>
    <n v="3.0549898167006111"/>
    <n v="409166.66666666669"/>
    <n v="331666.66666666669"/>
    <n v="21666.666666666668"/>
    <n v="833.33333333333337"/>
    <n v="55000"/>
    <n v="511054143"/>
    <n v="435713800"/>
    <n v="127773000"/>
    <n v="7.7878245475841885E-3"/>
    <n v="5.9672197667367892E-4"/>
    <n v="7.8263795950631203E-5"/>
  </r>
  <r>
    <s v="StarCraft II: Wings of Liberty"/>
    <x v="8"/>
    <x v="5"/>
    <x v="11"/>
    <s v="Activision"/>
    <n v="2570000"/>
    <n v="1680000"/>
    <n v="0"/>
    <n v="580000"/>
    <n v="9.3000000000000007"/>
    <n v="82"/>
    <n v="8.1999999999999993"/>
    <n v="3052"/>
    <s v="Blizzard Entertainment"/>
    <x v="2"/>
    <x v="126"/>
    <n v="8.75"/>
    <n v="3134"/>
    <n v="64.886128364389236"/>
    <n v="690000"/>
    <n v="367142.85714285716"/>
    <n v="240000"/>
    <n v="0"/>
    <n v="82857.142857142855"/>
    <n v="540520772"/>
    <n v="441654761"/>
    <n v="128070000"/>
    <n v="4.7546738869824598E-3"/>
    <n v="3.8038761230516885E-3"/>
    <n v="0"/>
  </r>
  <r>
    <s v="Assassin's Creed"/>
    <x v="3"/>
    <x v="4"/>
    <x v="10"/>
    <s v="Ubisoft"/>
    <n v="1910000"/>
    <n v="2000000"/>
    <n v="90000"/>
    <n v="820000"/>
    <n v="8.1"/>
    <n v="40"/>
    <n v="7.3"/>
    <n v="769"/>
    <s v="Ubisoft Montreal"/>
    <x v="1"/>
    <x v="127"/>
    <n v="7.6999999999999993"/>
    <n v="809"/>
    <n v="16.784232365145229"/>
    <n v="482000"/>
    <n v="191000"/>
    <n v="200000"/>
    <n v="9000"/>
    <n v="82000"/>
    <n v="522751172"/>
    <n v="438594184"/>
    <n v="128001000"/>
    <n v="3.6537459929405955E-3"/>
    <n v="4.5600239879149875E-3"/>
    <n v="7.0311950687885246E-4"/>
  </r>
  <r>
    <s v="God of War III"/>
    <x v="3"/>
    <x v="5"/>
    <x v="4"/>
    <s v="Sony Computer Entertainment"/>
    <n v="2740000"/>
    <n v="1330000"/>
    <n v="120000"/>
    <n v="610000"/>
    <n v="9.1999999999999993"/>
    <n v="101"/>
    <n v="8.6999999999999993"/>
    <n v="2633"/>
    <s v="SCE Santa Monica"/>
    <x v="1"/>
    <x v="128"/>
    <n v="8.9499999999999993"/>
    <n v="2734"/>
    <n v="56.958333333333336"/>
    <n v="685714.28571428568"/>
    <n v="391428.57142857142"/>
    <n v="190000"/>
    <n v="17142.857142857141"/>
    <n v="87142.857142857145"/>
    <n v="540520772"/>
    <n v="441654761"/>
    <n v="128070000"/>
    <n v="5.0691853892342181E-3"/>
    <n v="3.0114019307492532E-3"/>
    <n v="9.3698758491449988E-4"/>
  </r>
  <r>
    <s v="LEGO Star Wars: The Complete Saga"/>
    <x v="1"/>
    <x v="4"/>
    <x v="4"/>
    <s v="LucasArts"/>
    <n v="2830000"/>
    <n v="1480000"/>
    <n v="0"/>
    <n v="450000"/>
    <n v="8"/>
    <n v="9"/>
    <n v="5.4"/>
    <n v="46"/>
    <s v="TT Fusion"/>
    <x v="0"/>
    <x v="129"/>
    <n v="6.7"/>
    <n v="55"/>
    <n v="1.1554621848739495"/>
    <n v="476000"/>
    <n v="283000"/>
    <n v="148000"/>
    <n v="0"/>
    <n v="45000"/>
    <n v="522751172"/>
    <n v="438594184"/>
    <n v="128001000"/>
    <n v="5.4136655288072695E-3"/>
    <n v="3.3744177510570909E-3"/>
    <n v="0"/>
  </r>
  <r>
    <s v="Driver 2"/>
    <x v="14"/>
    <x v="16"/>
    <x v="4"/>
    <s v="Atari"/>
    <n v="2360000"/>
    <n v="2100000"/>
    <n v="20000"/>
    <n v="250000"/>
    <n v="6.2"/>
    <n v="14"/>
    <n v="7.7"/>
    <n v="92"/>
    <s v="Reflections Interactive"/>
    <x v="2"/>
    <x v="130"/>
    <n v="6.95"/>
    <n v="106"/>
    <n v="2.2410147991543341"/>
    <n v="278235.29411764705"/>
    <n v="138823.5294117647"/>
    <n v="123529.41176470589"/>
    <n v="1176.4705882352941"/>
    <n v="14705.882352941177"/>
    <n v="484244580"/>
    <n v="429286318"/>
    <n v="126843000"/>
    <n v="4.8735702937552751E-3"/>
    <n v="4.8918400422908424E-3"/>
    <n v="1.5767523631576044E-4"/>
  </r>
  <r>
    <s v="Batman: Arkham City"/>
    <x v="2"/>
    <x v="10"/>
    <x v="4"/>
    <s v="Warner Bros. Interactive Entertainment"/>
    <n v="2990000"/>
    <n v="1270000"/>
    <n v="40000"/>
    <n v="420000"/>
    <n v="9.4"/>
    <n v="87"/>
    <n v="8.6999999999999993"/>
    <n v="1472"/>
    <s v="Rocksteady Studios"/>
    <x v="2"/>
    <x v="131"/>
    <n v="9.0500000000000007"/>
    <n v="1559"/>
    <n v="33.029661016949156"/>
    <n v="786666.66666666663"/>
    <n v="498333.33333333331"/>
    <n v="211666.66666666666"/>
    <n v="6666.666666666667"/>
    <n v="70000"/>
    <n v="545961365"/>
    <n v="440756453"/>
    <n v="127833000"/>
    <n v="5.476577999250918E-3"/>
    <n v="2.8814098837482024E-3"/>
    <n v="3.1290824747913292E-4"/>
  </r>
  <r>
    <s v="Tony Hawk's Pro Skater 2"/>
    <x v="14"/>
    <x v="16"/>
    <x v="0"/>
    <s v="Activision"/>
    <n v="3050000"/>
    <n v="1410000"/>
    <n v="20000"/>
    <n v="200000"/>
    <n v="9.8000000000000007"/>
    <n v="19"/>
    <n v="7.7"/>
    <n v="299"/>
    <s v="Neversoft Entertainment"/>
    <x v="2"/>
    <x v="132"/>
    <n v="8.75"/>
    <n v="318"/>
    <n v="6.7948717948717947"/>
    <n v="275294.1176470588"/>
    <n v="179411.76470588235"/>
    <n v="82941.176470588238"/>
    <n v="1176.4705882352941"/>
    <n v="11764.705882352941"/>
    <n v="484244580"/>
    <n v="429286318"/>
    <n v="126843000"/>
    <n v="6.2984700830311822E-3"/>
    <n v="3.2845211712524227E-3"/>
    <n v="1.5767523631576044E-4"/>
  </r>
  <r>
    <s v="The Lord of the Rings: The Two Towers"/>
    <x v="4"/>
    <x v="8"/>
    <x v="4"/>
    <s v="Electronic Arts"/>
    <n v="1940000"/>
    <n v="1950000"/>
    <n v="80000"/>
    <n v="700000"/>
    <n v="8.1999999999999993"/>
    <n v="32"/>
    <n v="8.1999999999999993"/>
    <n v="78"/>
    <s v="Stormfront Studios"/>
    <x v="2"/>
    <x v="133"/>
    <n v="8.1999999999999993"/>
    <n v="110"/>
    <n v="2.3554603854389722"/>
    <n v="311333.33333333331"/>
    <n v="129333.33333333333"/>
    <n v="130000"/>
    <n v="5333.333333333333"/>
    <n v="46666.666666666664"/>
    <n v="495013192"/>
    <n v="431019772"/>
    <n v="127445000"/>
    <n v="3.9190874735314128E-3"/>
    <n v="4.5241544046847109E-3"/>
    <n v="6.2772176232884776E-4"/>
  </r>
  <r>
    <s v="Animal Crossing: City Folk"/>
    <x v="0"/>
    <x v="1"/>
    <x v="8"/>
    <s v="Ninti"/>
    <n v="1820000"/>
    <n v="1120000"/>
    <n v="1320000"/>
    <n v="360000"/>
    <n v="7.3"/>
    <n v="50"/>
    <n v="7.6"/>
    <n v="119"/>
    <s v="Ninti"/>
    <x v="0"/>
    <x v="134"/>
    <n v="7.4499999999999993"/>
    <n v="169"/>
    <n v="3.6580086580086579"/>
    <n v="513333.33333333331"/>
    <n v="202222.22222222222"/>
    <n v="124444.44444444444"/>
    <n v="146666.66666666666"/>
    <n v="40000"/>
    <n v="528816311"/>
    <n v="440001482"/>
    <n v="128063000"/>
    <n v="3.4416487580694161E-3"/>
    <n v="2.5454459719297037E-3"/>
    <n v="1.0307426813365297E-2"/>
  </r>
  <r>
    <s v="Uncharted: The Nathan Drake Collection"/>
    <x v="6"/>
    <x v="13"/>
    <x v="4"/>
    <s v="Sony Computer Entertainment"/>
    <n v="2070000"/>
    <n v="1710000"/>
    <n v="80000"/>
    <n v="760000"/>
    <n v="8.6"/>
    <n v="78"/>
    <n v="8.1"/>
    <n v="1264"/>
    <s v="Bluepoint Games"/>
    <x v="2"/>
    <x v="134"/>
    <n v="8.35"/>
    <n v="1342"/>
    <n v="29.047619047619047"/>
    <n v="2310000"/>
    <n v="1035000"/>
    <n v="855000"/>
    <n v="40000"/>
    <n v="380000"/>
    <n v="567732286"/>
    <n v="444588718"/>
    <n v="127141000"/>
    <n v="3.6460846970397592E-3"/>
    <n v="3.8462514471633534E-3"/>
    <n v="6.2922267403905897E-4"/>
  </r>
  <r>
    <s v="The Legend of Zelda: The Wind Waker"/>
    <x v="11"/>
    <x v="8"/>
    <x v="4"/>
    <s v="Ninti"/>
    <n v="2600000"/>
    <n v="990000"/>
    <n v="890000"/>
    <n v="130000"/>
    <n v="9.6"/>
    <n v="80"/>
    <n v="8.9"/>
    <n v="968"/>
    <s v="Ninti"/>
    <x v="0"/>
    <x v="135"/>
    <n v="9.25"/>
    <n v="1048"/>
    <n v="22.733188720173537"/>
    <n v="307333.33333333331"/>
    <n v="173333.33333333334"/>
    <n v="66000"/>
    <n v="59333.333333333336"/>
    <n v="8666.6666666666661"/>
    <n v="495013192"/>
    <n v="431019772"/>
    <n v="127445000"/>
    <n v="5.2523852738049857E-3"/>
    <n v="2.2968783900706997E-3"/>
    <n v="6.9834046059084314E-3"/>
  </r>
  <r>
    <s v="Luigi's Mansion: Dark Moon"/>
    <x v="5"/>
    <x v="6"/>
    <x v="4"/>
    <s v="Ninti"/>
    <n v="1800000"/>
    <n v="1390000"/>
    <n v="1110000"/>
    <n v="290000"/>
    <n v="8.6"/>
    <n v="74"/>
    <n v="8.4"/>
    <n v="458"/>
    <s v="Next Level Games"/>
    <x v="0"/>
    <x v="136"/>
    <n v="8.5"/>
    <n v="532"/>
    <n v="11.59041394335512"/>
    <n v="1147500"/>
    <n v="450000"/>
    <n v="347500"/>
    <n v="277500"/>
    <n v="72500"/>
    <n v="556861736"/>
    <n v="442492884"/>
    <n v="127445000"/>
    <n v="3.2324002236706023E-3"/>
    <n v="3.1412934541112303E-3"/>
    <n v="8.7096394523127618E-3"/>
  </r>
  <r>
    <s v="Guitar Hero III: Legends of Rock"/>
    <x v="0"/>
    <x v="4"/>
    <x v="3"/>
    <s v="Activision"/>
    <n v="3040000"/>
    <n v="1110000"/>
    <n v="0"/>
    <n v="430000"/>
    <n v="8.6"/>
    <n v="36"/>
    <n v="8.4"/>
    <n v="87"/>
    <s v="Vicarious Visions"/>
    <x v="2"/>
    <x v="137"/>
    <n v="8.5"/>
    <n v="123"/>
    <n v="2.6855895196506552"/>
    <n v="458000"/>
    <n v="304000"/>
    <n v="111000"/>
    <n v="0"/>
    <n v="43000"/>
    <n v="522751172"/>
    <n v="438594184"/>
    <n v="128001000"/>
    <n v="5.8153862924290103E-3"/>
    <n v="2.5308133132928182E-3"/>
    <n v="0"/>
  </r>
  <r>
    <s v="Forza Motorsport 4"/>
    <x v="2"/>
    <x v="10"/>
    <x v="1"/>
    <s v="Microsoft Game Studios"/>
    <n v="2080000"/>
    <n v="1970000"/>
    <n v="60000"/>
    <n v="460000"/>
    <n v="9.1"/>
    <n v="83"/>
    <n v="8.1999999999999993"/>
    <n v="617"/>
    <s v="Turn 10"/>
    <x v="0"/>
    <x v="138"/>
    <n v="8.6499999999999986"/>
    <n v="700"/>
    <n v="15.317286652078774"/>
    <n v="761666.66666666663"/>
    <n v="346666.66666666669"/>
    <n v="328333.33333333331"/>
    <n v="10000"/>
    <n v="76666.666666666672"/>
    <n v="545961365"/>
    <n v="440756453"/>
    <n v="127833000"/>
    <n v="3.809793390783247E-3"/>
    <n v="4.4695885598298882E-3"/>
    <n v="4.6936237121869941E-4"/>
  </r>
  <r>
    <s v="Madden NFL 2005"/>
    <x v="4"/>
    <x v="7"/>
    <x v="0"/>
    <s v="Electronic Arts"/>
    <n v="4180000"/>
    <n v="260000"/>
    <n v="10000"/>
    <n v="80000"/>
    <n v="9.1"/>
    <n v="30"/>
    <n v="7.9"/>
    <n v="78"/>
    <s v="EA Tiburon"/>
    <x v="0"/>
    <x v="139"/>
    <n v="8.5"/>
    <n v="108"/>
    <n v="2.3841059602649008"/>
    <n v="348461.53846153844"/>
    <n v="321538.46153846156"/>
    <n v="20000"/>
    <n v="769.23076923076928"/>
    <n v="6153.8461538461543"/>
    <n v="505524224"/>
    <n v="434174638"/>
    <n v="127761000"/>
    <n v="8.268644313274294E-3"/>
    <n v="5.988373738219136E-4"/>
    <n v="7.8271146907115633E-5"/>
  </r>
  <r>
    <s v="Guitar Hero III: Legends of Rock"/>
    <x v="2"/>
    <x v="4"/>
    <x v="3"/>
    <s v="Activision"/>
    <n v="3190000"/>
    <n v="910000"/>
    <n v="10000"/>
    <n v="420000"/>
    <n v="8.5"/>
    <n v="69"/>
    <n v="7.9"/>
    <n v="165"/>
    <s v="Neversoft Entertainment"/>
    <x v="2"/>
    <x v="139"/>
    <n v="8.1999999999999993"/>
    <n v="234"/>
    <n v="5.1655629139072845"/>
    <n v="453000"/>
    <n v="319000"/>
    <n v="91000"/>
    <n v="1000"/>
    <n v="42000"/>
    <n v="522751172"/>
    <n v="438594184"/>
    <n v="128001000"/>
    <n v="6.1023296950159685E-3"/>
    <n v="2.0748109145013196E-3"/>
    <n v="7.8124389653205832E-5"/>
  </r>
  <r>
    <s v="Madden NFL 07"/>
    <x v="4"/>
    <x v="0"/>
    <x v="0"/>
    <s v="Electronic Arts"/>
    <n v="3630000"/>
    <n v="240000"/>
    <n v="10000"/>
    <n v="610000"/>
    <n v="8.4"/>
    <n v="29"/>
    <n v="8.1999999999999993"/>
    <n v="39"/>
    <s v="EA Sports"/>
    <x v="0"/>
    <x v="140"/>
    <n v="8.3000000000000007"/>
    <n v="68"/>
    <n v="1.5144766146993318"/>
    <n v="408181.81818181818"/>
    <n v="330000"/>
    <n v="21818.18181818182"/>
    <n v="909.09090909090912"/>
    <n v="55454.545454545456"/>
    <n v="516818555"/>
    <n v="437126892"/>
    <n v="127854000"/>
    <n v="7.0237416301742496E-3"/>
    <n v="5.4903965963274575E-4"/>
    <n v="7.821421308680213E-5"/>
  </r>
  <r>
    <s v="Halo 5: Guardians"/>
    <x v="13"/>
    <x v="13"/>
    <x v="6"/>
    <s v="Microsoft Game Studios"/>
    <n v="2780000"/>
    <n v="1270000"/>
    <n v="30000"/>
    <n v="410000"/>
    <n v="8.4"/>
    <n v="101"/>
    <n v="6.4"/>
    <n v="2438"/>
    <s v="343 Industries"/>
    <x v="2"/>
    <x v="140"/>
    <n v="7.4"/>
    <n v="2539"/>
    <n v="56.547884187082403"/>
    <n v="2245000"/>
    <n v="1390000"/>
    <n v="635000"/>
    <n v="15000"/>
    <n v="205000"/>
    <n v="567732286"/>
    <n v="444588718"/>
    <n v="127141000"/>
    <n v="4.8966741341886621E-3"/>
    <n v="2.8565727122207363E-3"/>
    <n v="2.3595850276464711E-4"/>
  </r>
  <r>
    <s v="Spider-Man: The Movie"/>
    <x v="4"/>
    <x v="8"/>
    <x v="4"/>
    <s v="Activision"/>
    <n v="2710000"/>
    <n v="1510000"/>
    <n v="30000"/>
    <n v="230000"/>
    <n v="7.6"/>
    <n v="25"/>
    <n v="7.9"/>
    <n v="41"/>
    <s v="Treyarch"/>
    <x v="0"/>
    <x v="141"/>
    <n v="7.75"/>
    <n v="66"/>
    <n v="1.4732142857142858"/>
    <n v="298666.66666666669"/>
    <n v="180666.66666666666"/>
    <n v="100666.66666666667"/>
    <n v="2000"/>
    <n v="15333.333333333334"/>
    <n v="495013192"/>
    <n v="431019772"/>
    <n v="127445000"/>
    <n v="5.4746015738505816E-3"/>
    <n v="3.5033195646532894E-3"/>
    <n v="2.3539566087331791E-4"/>
  </r>
  <r>
    <s v="Call of War: Infinite Warfare"/>
    <x v="6"/>
    <x v="14"/>
    <x v="6"/>
    <s v="Activision"/>
    <n v="1610000"/>
    <n v="2000000"/>
    <n v="150000"/>
    <n v="710000"/>
    <n v="7.7"/>
    <n v="82"/>
    <n v="3.4"/>
    <n v="1129"/>
    <s v="Infinity Ward"/>
    <x v="1"/>
    <x v="142"/>
    <n v="5.55"/>
    <n v="1211"/>
    <n v="27.091722595078298"/>
    <n v="4470000"/>
    <n v="1610000"/>
    <n v="2000000"/>
    <n v="150000"/>
    <n v="710000"/>
    <n v="573178249"/>
    <n v="445623395"/>
    <n v="126994511"/>
    <n v="2.8088993307211138E-3"/>
    <n v="4.4880947060690112E-3"/>
    <n v="1.1811534122132255E-3"/>
  </r>
  <r>
    <s v="God of War"/>
    <x v="4"/>
    <x v="3"/>
    <x v="4"/>
    <s v="Sony Computer Entertainment"/>
    <n v="2710000"/>
    <n v="1290000"/>
    <n v="20000"/>
    <n v="430000"/>
    <n v="9.4"/>
    <n v="75"/>
    <n v="8.9"/>
    <n v="997"/>
    <s v="SCE Santa Monica"/>
    <x v="1"/>
    <x v="143"/>
    <n v="9.15"/>
    <n v="1072"/>
    <n v="24.089887640449437"/>
    <n v="370833.33333333331"/>
    <n v="225833.33333333334"/>
    <n v="107500"/>
    <n v="1666.6666666666667"/>
    <n v="35833.333333333336"/>
    <n v="511054143"/>
    <n v="435713800"/>
    <n v="127773000"/>
    <n v="5.3027649557671232E-3"/>
    <n v="2.9606590381117148E-3"/>
    <n v="1.5652759190126241E-4"/>
  </r>
  <r>
    <s v="Splatoon"/>
    <x v="10"/>
    <x v="13"/>
    <x v="6"/>
    <s v="Ninti"/>
    <n v="1540000"/>
    <n v="1180000"/>
    <n v="1460000"/>
    <n v="260000"/>
    <n v="8.1"/>
    <n v="88"/>
    <n v="8.5"/>
    <n v="1184"/>
    <s v="Ninti"/>
    <x v="3"/>
    <x v="144"/>
    <n v="8.3000000000000007"/>
    <n v="1272"/>
    <n v="28.648648648648649"/>
    <n v="2220000"/>
    <n v="770000"/>
    <n v="590000"/>
    <n v="730000"/>
    <n v="130000"/>
    <n v="567732286"/>
    <n v="444588718"/>
    <n v="127141000"/>
    <n v="2.7125461031117051E-3"/>
    <n v="2.6541384255279279E-3"/>
    <n v="1.1483313801212827E-2"/>
  </r>
  <r>
    <s v="Ninti Land"/>
    <x v="10"/>
    <x v="11"/>
    <x v="3"/>
    <s v="Ninti"/>
    <n v="2520000"/>
    <n v="1110000"/>
    <n v="460000"/>
    <n v="330000"/>
    <n v="7.7"/>
    <n v="61"/>
    <n v="7.9"/>
    <n v="471"/>
    <s v="Ninti"/>
    <x v="3"/>
    <x v="145"/>
    <n v="7.8000000000000007"/>
    <n v="532"/>
    <n v="12.036199095022624"/>
    <n v="884000"/>
    <n v="504000"/>
    <n v="222000"/>
    <n v="92000"/>
    <n v="66000"/>
    <n v="551484507"/>
    <n v="441417242"/>
    <n v="127629000"/>
    <n v="4.5694846691314217E-3"/>
    <n v="2.5146276456505068E-3"/>
    <n v="3.6041965384042813E-3"/>
  </r>
  <r>
    <s v="Tony Hawk's Pro Skater 3"/>
    <x v="4"/>
    <x v="9"/>
    <x v="0"/>
    <s v="Activision"/>
    <n v="2660000"/>
    <n v="1290000"/>
    <n v="10000"/>
    <n v="460000"/>
    <n v="9.6999999999999993"/>
    <n v="34"/>
    <n v="7.5"/>
    <n v="298"/>
    <s v="Neversoft Entertainment"/>
    <x v="2"/>
    <x v="145"/>
    <n v="8.6"/>
    <n v="332"/>
    <n v="7.5113122171945701"/>
    <n v="276250"/>
    <n v="166250"/>
    <n v="80625"/>
    <n v="625"/>
    <n v="28750"/>
    <n v="489752572"/>
    <n v="430035992"/>
    <n v="127149000"/>
    <n v="5.4313139982856487E-3"/>
    <n v="2.9997489140397345E-3"/>
    <n v="7.8647885551596944E-5"/>
  </r>
  <r>
    <s v="Winning Eleven: Pro Evolution Soccer 2007"/>
    <x v="4"/>
    <x v="0"/>
    <x v="0"/>
    <s v="Konami Digital Entertainment"/>
    <n v="100000"/>
    <n v="2390000"/>
    <n v="1050000"/>
    <n v="860000"/>
    <n v="8.6"/>
    <n v="19"/>
    <n v="8.9"/>
    <n v="33"/>
    <s v="Konami"/>
    <x v="0"/>
    <x v="146"/>
    <n v="8.75"/>
    <n v="52"/>
    <n v="1.1818181818181819"/>
    <n v="400000"/>
    <n v="9090.9090909090901"/>
    <n v="217272.72727272726"/>
    <n v="95454.545454545456"/>
    <n v="78181.818181818177"/>
    <n v="516818555"/>
    <n v="437126892"/>
    <n v="127854000"/>
    <n v="1.9349150496347794E-4"/>
    <n v="5.4675199438427597E-3"/>
    <n v="8.212492374114224E-3"/>
  </r>
  <r>
    <s v="The Elder Scrolls IV: Oblivion"/>
    <x v="2"/>
    <x v="0"/>
    <x v="9"/>
    <s v="Take-Two Interactive"/>
    <n v="2820000"/>
    <n v="1030000"/>
    <n v="130000"/>
    <n v="400000"/>
    <n v="9.4"/>
    <n v="90"/>
    <n v="8.6999999999999993"/>
    <n v="1109"/>
    <s v="Bethesda Softworks"/>
    <x v="1"/>
    <x v="147"/>
    <n v="9.0500000000000007"/>
    <n v="1199"/>
    <n v="27.374429223744293"/>
    <n v="398181.81818181818"/>
    <n v="256363.63636363635"/>
    <n v="93636.363636363632"/>
    <n v="11818.181818181818"/>
    <n v="36363.63636363636"/>
    <n v="516818555"/>
    <n v="437126892"/>
    <n v="127854000"/>
    <n v="5.4564604399700784E-3"/>
    <n v="2.3562952059238669E-3"/>
    <n v="1.0167847701284278E-3"/>
  </r>
  <r>
    <s v="Need for Speed: Most Wanted"/>
    <x v="4"/>
    <x v="3"/>
    <x v="1"/>
    <s v="Electronic Arts"/>
    <n v="2030000"/>
    <n v="1790000"/>
    <n v="80000"/>
    <n v="470000"/>
    <n v="8.1999999999999993"/>
    <n v="36"/>
    <n v="9.1"/>
    <n v="137"/>
    <s v="EA Canada"/>
    <x v="2"/>
    <x v="148"/>
    <n v="8.6499999999999986"/>
    <n v="173"/>
    <n v="3.9588100686498855"/>
    <n v="364166.66666666669"/>
    <n v="169166.66666666666"/>
    <n v="149166.66666666666"/>
    <n v="6666.666666666667"/>
    <n v="39166.666666666664"/>
    <n v="511054143"/>
    <n v="435713800"/>
    <n v="127773000"/>
    <n v="3.9721818672351509E-3"/>
    <n v="4.1082013009457125E-3"/>
    <n v="6.2611036760504963E-4"/>
  </r>
  <r>
    <s v="Michael Jackson: The Experience"/>
    <x v="0"/>
    <x v="5"/>
    <x v="3"/>
    <s v="Ubisoft"/>
    <n v="2640000"/>
    <n v="1330000"/>
    <n v="10000"/>
    <n v="390000"/>
    <n v="5.6"/>
    <n v="37"/>
    <n v="8.3000000000000007"/>
    <n v="31"/>
    <s v="Ubisoft Paris, Ubisoft Montpellier"/>
    <x v="3"/>
    <x v="148"/>
    <n v="6.95"/>
    <n v="68"/>
    <n v="1.5560640732265447"/>
    <n v="624285.71428571432"/>
    <n v="377142.85714285716"/>
    <n v="190000"/>
    <n v="1428.5714285714287"/>
    <n v="55714.285714285717"/>
    <n v="540520772"/>
    <n v="441654761"/>
    <n v="128070000"/>
    <n v="4.8841786232037719E-3"/>
    <n v="3.0114019307492532E-3"/>
    <n v="7.808229874287499E-5"/>
  </r>
  <r>
    <s v="Resistance: Fall of Man"/>
    <x v="3"/>
    <x v="0"/>
    <x v="6"/>
    <s v="Sony Computer Entertainment"/>
    <n v="1740000"/>
    <n v="1720000"/>
    <n v="140000"/>
    <n v="750000"/>
    <n v="8.6"/>
    <n v="70"/>
    <n v="8.1"/>
    <n v="715"/>
    <s v="Insomniac Games"/>
    <x v="1"/>
    <x v="149"/>
    <n v="8.35"/>
    <n v="785"/>
    <n v="18.045977011494251"/>
    <n v="395454.54545454547"/>
    <n v="158181.81818181818"/>
    <n v="156363.63636363635"/>
    <n v="12727.272727272728"/>
    <n v="68181.818181818177"/>
    <n v="516818555"/>
    <n v="437126892"/>
    <n v="127854000"/>
    <n v="3.3667521863645165E-3"/>
    <n v="3.9347842273680109E-3"/>
    <n v="1.09499898321523E-3"/>
  </r>
  <r>
    <s v="Kingdom Hearts II"/>
    <x v="4"/>
    <x v="3"/>
    <x v="9"/>
    <s v="Square Enix"/>
    <n v="2200000"/>
    <n v="580000"/>
    <n v="1380000"/>
    <n v="170000"/>
    <n v="8.6999999999999993"/>
    <n v="64"/>
    <n v="9"/>
    <n v="766"/>
    <s v="Square Enix"/>
    <x v="3"/>
    <x v="150"/>
    <n v="8.85"/>
    <n v="830"/>
    <n v="19.168591224018474"/>
    <n v="360833.33333333331"/>
    <n v="183333.33333333334"/>
    <n v="48333.333333333336"/>
    <n v="115000"/>
    <n v="14166.666666666666"/>
    <n v="511054143"/>
    <n v="435713800"/>
    <n v="127773000"/>
    <n v="4.3048276393681442E-3"/>
    <n v="1.3311490248874376E-3"/>
    <n v="1.0800403841187104E-2"/>
  </r>
  <r>
    <s v="Super Marrison 3D World"/>
    <x v="10"/>
    <x v="6"/>
    <x v="2"/>
    <s v="Ninti"/>
    <n v="2110000"/>
    <n v="1160000"/>
    <n v="730000"/>
    <n v="320000"/>
    <n v="9.3000000000000007"/>
    <n v="83"/>
    <n v="9"/>
    <n v="1607"/>
    <s v="Ninti"/>
    <x v="0"/>
    <x v="151"/>
    <n v="9.15"/>
    <n v="1690"/>
    <n v="39.120370370370374"/>
    <n v="1080000"/>
    <n v="527500"/>
    <n v="290000"/>
    <n v="182500"/>
    <n v="80000"/>
    <n v="556861736"/>
    <n v="442492884"/>
    <n v="127445000"/>
    <n v="3.7890913733027616E-3"/>
    <n v="2.6215110840064944E-3"/>
    <n v="5.7279610812507355E-3"/>
  </r>
  <r>
    <s v="Fable II"/>
    <x v="2"/>
    <x v="1"/>
    <x v="9"/>
    <s v="Microsoft Game Studios"/>
    <n v="2510000"/>
    <n v="1240000"/>
    <n v="110000"/>
    <n v="410000"/>
    <n v="8.9"/>
    <n v="95"/>
    <n v="6.5"/>
    <n v="2423"/>
    <s v="Lionhead Studios"/>
    <x v="1"/>
    <x v="152"/>
    <n v="7.7"/>
    <n v="2518"/>
    <n v="58.969555035128806"/>
    <n v="474444.44444444444"/>
    <n v="278888.88888888888"/>
    <n v="137777.77777777778"/>
    <n v="12222.222222222223"/>
    <n v="45555.555555555555"/>
    <n v="528816311"/>
    <n v="440001482"/>
    <n v="128063000"/>
    <n v="4.7464496608539746E-3"/>
    <n v="2.818172326065029E-3"/>
    <n v="8.5895223444710806E-4"/>
  </r>
  <r>
    <s v="Namco Museum"/>
    <x v="12"/>
    <x v="9"/>
    <x v="3"/>
    <s v="Namco Bandai Games"/>
    <n v="3000000"/>
    <n v="1110000"/>
    <n v="50000"/>
    <n v="70000"/>
    <n v="7.9"/>
    <n v="10"/>
    <n v="7.3"/>
    <n v="6"/>
    <s v="Mass Media"/>
    <x v="0"/>
    <x v="153"/>
    <n v="7.6"/>
    <n v="16"/>
    <n v="0.37825059101654845"/>
    <n v="264375"/>
    <n v="187500"/>
    <n v="69375"/>
    <n v="3125"/>
    <n v="4375"/>
    <n v="489752572"/>
    <n v="430035992"/>
    <n v="127149000"/>
    <n v="6.1255421033296785E-3"/>
    <n v="2.5811792981272133E-3"/>
    <n v="3.9323942775798472E-4"/>
  </r>
  <r>
    <s v="Batman: Arkham Asylum"/>
    <x v="3"/>
    <x v="2"/>
    <x v="4"/>
    <s v="Eidos Interactive"/>
    <n v="2240000"/>
    <n v="1310000"/>
    <n v="70000"/>
    <n v="610000"/>
    <n v="9.1"/>
    <n v="70"/>
    <n v="8.9"/>
    <n v="1122"/>
    <s v="Rocksteady Studios"/>
    <x v="2"/>
    <x v="153"/>
    <n v="9"/>
    <n v="1192"/>
    <n v="28.17966903073286"/>
    <n v="528750"/>
    <n v="280000"/>
    <n v="163750"/>
    <n v="8750"/>
    <n v="76250"/>
    <n v="534740514"/>
    <n v="441041694"/>
    <n v="128047000"/>
    <n v="4.1889476135709442E-3"/>
    <n v="2.9702407228646278E-3"/>
    <n v="5.4667426804220326E-4"/>
  </r>
  <r>
    <s v="Metal Gear Solid 3: Snake Eater"/>
    <x v="4"/>
    <x v="7"/>
    <x v="4"/>
    <s v="Konami Digital Entertainment"/>
    <n v="1460000"/>
    <n v="0"/>
    <n v="830000"/>
    <n v="1930000"/>
    <n v="9.1"/>
    <n v="68"/>
    <n v="9.3000000000000007"/>
    <n v="955"/>
    <s v="KCEJ"/>
    <x v="1"/>
    <x v="154"/>
    <n v="9.1999999999999993"/>
    <n v="1023"/>
    <n v="24.24170616113744"/>
    <n v="324615.38461538462"/>
    <n v="112307.69230769231"/>
    <n v="0"/>
    <n v="63846.153846153844"/>
    <n v="148461.53846153847"/>
    <n v="505524224"/>
    <n v="434174638"/>
    <n v="127761000"/>
    <n v="2.8880910759283415E-3"/>
    <n v="0"/>
    <n v="6.4965051932905976E-3"/>
  </r>
  <r>
    <s v="Assassin's Creed: Revelations"/>
    <x v="3"/>
    <x v="10"/>
    <x v="4"/>
    <s v="Ubisoft"/>
    <n v="1410000"/>
    <n v="2010000"/>
    <n v="100000"/>
    <n v="700000"/>
    <n v="8"/>
    <n v="39"/>
    <n v="7.5"/>
    <n v="613"/>
    <s v="Ubisoft Montreal"/>
    <x v="1"/>
    <x v="154"/>
    <n v="7.75"/>
    <n v="652"/>
    <n v="15.450236966824644"/>
    <n v="703333.33333333337"/>
    <n v="235000"/>
    <n v="335000"/>
    <n v="16666.666666666668"/>
    <n v="116666.66666666667"/>
    <n v="545961365"/>
    <n v="440756453"/>
    <n v="127833000"/>
    <n v="2.5826003274059513E-3"/>
    <n v="4.5603416270345561E-3"/>
    <n v="7.8227061869783228E-4"/>
  </r>
  <r>
    <s v="Bravely Second: End Layer"/>
    <x v="5"/>
    <x v="13"/>
    <x v="9"/>
    <s v="Ninti"/>
    <n v="170000"/>
    <n v="100000"/>
    <n v="180000"/>
    <n v="30000"/>
    <n v="8.1"/>
    <n v="70"/>
    <n v="7.4"/>
    <n v="103"/>
    <s v="Silicon Studio"/>
    <x v="2"/>
    <x v="155"/>
    <n v="7.75"/>
    <n v="173"/>
    <n v="36.041666666666664"/>
    <n v="240000"/>
    <n v="85000"/>
    <n v="50000"/>
    <n v="90000"/>
    <n v="15000"/>
    <n v="567732286"/>
    <n v="444588718"/>
    <n v="127141000"/>
    <n v="2.9943690748635704E-4"/>
    <n v="2.2492698521423118E-4"/>
    <n v="1.4157510165878828E-3"/>
  </r>
  <r>
    <s v="FIFA 14"/>
    <x v="2"/>
    <x v="6"/>
    <x v="0"/>
    <s v="Electronic Arts"/>
    <n v="920000"/>
    <n v="2890000"/>
    <n v="10000"/>
    <n v="400000"/>
    <n v="8.4"/>
    <n v="41"/>
    <n v="4.2"/>
    <n v="435"/>
    <s v="EA Canada"/>
    <x v="0"/>
    <x v="154"/>
    <n v="6.3000000000000007"/>
    <n v="476"/>
    <n v="11.279620853080569"/>
    <n v="1055000"/>
    <n v="230000"/>
    <n v="722500"/>
    <n v="2500"/>
    <n v="100000"/>
    <n v="556861736"/>
    <n v="442492884"/>
    <n v="127445000"/>
    <n v="1.6521156698760858E-3"/>
    <n v="6.5311784765334216E-3"/>
    <n v="7.8465220291105969E-5"/>
  </r>
  <r>
    <s v="Daxter"/>
    <x v="9"/>
    <x v="0"/>
    <x v="2"/>
    <s v="Sony Computer Entertainment"/>
    <n v="2450000"/>
    <n v="1010000"/>
    <n v="0"/>
    <n v="750000"/>
    <n v="8.5"/>
    <n v="59"/>
    <n v="8.6999999999999993"/>
    <n v="109"/>
    <s v="Ready at Dawn"/>
    <x v="3"/>
    <x v="156"/>
    <n v="8.6"/>
    <n v="168"/>
    <n v="3.9904988123515439"/>
    <n v="382727.27272727271"/>
    <n v="222727.27272727274"/>
    <n v="91818.181818181823"/>
    <n v="0"/>
    <n v="68181.818181818177"/>
    <n v="516818555"/>
    <n v="437126892"/>
    <n v="127854000"/>
    <n v="4.7405418716052099E-3"/>
    <n v="2.3105419009544718E-3"/>
    <n v="0"/>
  </r>
  <r>
    <s v="FIFA Soccer 06"/>
    <x v="4"/>
    <x v="3"/>
    <x v="0"/>
    <s v="Electronic Arts"/>
    <n v="780000"/>
    <n v="2550000"/>
    <n v="40000"/>
    <n v="840000"/>
    <n v="8"/>
    <n v="32"/>
    <n v="7.8"/>
    <n v="47"/>
    <s v="EA Canada"/>
    <x v="0"/>
    <x v="156"/>
    <n v="7.9"/>
    <n v="79"/>
    <n v="1.8764845605700713"/>
    <n v="350833.33333333331"/>
    <n v="65000"/>
    <n v="212500"/>
    <n v="3333.3333333333335"/>
    <n v="70000"/>
    <n v="511054143"/>
    <n v="435713800"/>
    <n v="127773000"/>
    <n v="1.5262570721396149E-3"/>
    <n v="5.8524655404533898E-3"/>
    <n v="3.1305518380252481E-4"/>
  </r>
  <r>
    <s v="EyeToy Play"/>
    <x v="4"/>
    <x v="15"/>
    <x v="3"/>
    <s v="Sony Computer Entertainment"/>
    <n v="880000"/>
    <n v="2300000"/>
    <n v="200000"/>
    <n v="830000"/>
    <n v="8"/>
    <n v="32"/>
    <n v="7.5"/>
    <n v="22"/>
    <s v="SCEE, Zoe Mode"/>
    <x v="0"/>
    <x v="156"/>
    <n v="7.75"/>
    <n v="54"/>
    <n v="1.2826603325415677"/>
    <n v="300714.28571428574"/>
    <n v="62857.142857142855"/>
    <n v="164285.71428571429"/>
    <n v="14285.714285714286"/>
    <n v="59285.714285714283"/>
    <n v="500125528"/>
    <n v="432552540"/>
    <n v="127718000"/>
    <n v="1.7595582523433997E-3"/>
    <n v="5.3172731340336132E-3"/>
    <n v="1.5659499835575252E-3"/>
  </r>
  <r>
    <s v="Gran Turismo 5 Prologue"/>
    <x v="3"/>
    <x v="4"/>
    <x v="1"/>
    <s v="Sony Computer Entertainment"/>
    <n v="1280000"/>
    <n v="1820000"/>
    <n v="570000"/>
    <n v="520000"/>
    <n v="8"/>
    <n v="67"/>
    <n v="7.1"/>
    <n v="120"/>
    <s v="Polyphony Digital"/>
    <x v="0"/>
    <x v="157"/>
    <n v="7.55"/>
    <n v="187"/>
    <n v="4.4630071599045342"/>
    <n v="419000"/>
    <n v="128000"/>
    <n v="182000"/>
    <n v="57000"/>
    <n v="52000"/>
    <n v="522751172"/>
    <n v="438594184"/>
    <n v="128001000"/>
    <n v="2.4485837020753729E-3"/>
    <n v="4.1496218290026391E-3"/>
    <n v="4.453090210232733E-3"/>
  </r>
  <r>
    <s v="Assassin's Creed: Revelations"/>
    <x v="2"/>
    <x v="10"/>
    <x v="4"/>
    <s v="Ubisoft"/>
    <n v="2250000"/>
    <n v="1470000"/>
    <n v="40000"/>
    <n v="430000"/>
    <n v="8"/>
    <n v="77"/>
    <n v="7.2"/>
    <n v="564"/>
    <s v="Ubisoft Montreal"/>
    <x v="1"/>
    <x v="157"/>
    <n v="7.6"/>
    <n v="641"/>
    <n v="15.298329355608592"/>
    <n v="698333.33333333337"/>
    <n v="375000"/>
    <n v="245000"/>
    <n v="6666.666666666667"/>
    <n v="71666.666666666672"/>
    <n v="545961365"/>
    <n v="440756453"/>
    <n v="127833000"/>
    <n v="4.1211707352222628E-3"/>
    <n v="3.3351752197715414E-3"/>
    <n v="3.1290824747913292E-4"/>
  </r>
  <r>
    <s v="Street Fighter IV"/>
    <x v="3"/>
    <x v="2"/>
    <x v="7"/>
    <s v="Capcom"/>
    <n v="2030000"/>
    <n v="1040000"/>
    <n v="580000"/>
    <n v="520000"/>
    <n v="9.4"/>
    <n v="61"/>
    <n v="7.3"/>
    <n v="330"/>
    <s v="Capcom"/>
    <x v="2"/>
    <x v="158"/>
    <n v="8.35"/>
    <n v="391"/>
    <n v="9.3764988009592329"/>
    <n v="521250"/>
    <n v="253750"/>
    <n v="130000"/>
    <n v="72500"/>
    <n v="65000"/>
    <n v="534740514"/>
    <n v="441041694"/>
    <n v="128047000"/>
    <n v="3.7962337747986679E-3"/>
    <n v="2.358053703648254E-3"/>
    <n v="4.5295867923496845E-3"/>
  </r>
  <r>
    <s v="Madden NFL 2003"/>
    <x v="4"/>
    <x v="8"/>
    <x v="0"/>
    <s v="Electronic Arts"/>
    <n v="3360000"/>
    <n v="210000"/>
    <n v="10000"/>
    <n v="560000"/>
    <n v="9.5"/>
    <n v="25"/>
    <n v="7.7"/>
    <n v="65"/>
    <s v="EA Sports"/>
    <x v="0"/>
    <x v="159"/>
    <n v="8.6"/>
    <n v="90"/>
    <n v="2.1739130434782608"/>
    <n v="276000"/>
    <n v="224000"/>
    <n v="14000"/>
    <n v="666.66666666666663"/>
    <n v="37333.333333333336"/>
    <n v="495013192"/>
    <n v="431019772"/>
    <n v="127445000"/>
    <n v="6.7876978923018276E-3"/>
    <n v="4.8721662819681505E-4"/>
    <n v="7.8465220291105969E-5"/>
  </r>
  <r>
    <s v="World of Warcraft: The Burning Crusade"/>
    <x v="8"/>
    <x v="4"/>
    <x v="9"/>
    <s v="Activision"/>
    <n v="2570000"/>
    <n v="1520000"/>
    <n v="0"/>
    <n v="0"/>
    <n v="9.1"/>
    <n v="46"/>
    <n v="7.9"/>
    <n v="785"/>
    <s v="Blizzard Entertainment"/>
    <x v="2"/>
    <x v="160"/>
    <n v="8.5"/>
    <n v="831"/>
    <n v="20.317848410757946"/>
    <n v="409000"/>
    <n v="257000"/>
    <n v="152000"/>
    <n v="0"/>
    <n v="0"/>
    <n v="522751172"/>
    <n v="438594184"/>
    <n v="128001000"/>
    <n v="4.9162969643232095E-3"/>
    <n v="3.4656182308153908E-3"/>
    <n v="0"/>
  </r>
  <r>
    <s v="Battlefield 1"/>
    <x v="6"/>
    <x v="14"/>
    <x v="6"/>
    <s v="Electronic Arts"/>
    <n v="1100000"/>
    <n v="2150000"/>
    <n v="210000"/>
    <n v="610000"/>
    <n v="8.8000000000000007"/>
    <n v="31"/>
    <n v="8.4"/>
    <n v="809"/>
    <s v="EA DICE"/>
    <x v="1"/>
    <x v="161"/>
    <n v="8.6000000000000014"/>
    <n v="840"/>
    <n v="20.63882063882064"/>
    <n v="4070000"/>
    <n v="1100000"/>
    <n v="2150000"/>
    <n v="210000"/>
    <n v="610000"/>
    <n v="573178249"/>
    <n v="445623395"/>
    <n v="126994511"/>
    <n v="1.9191237663311958E-3"/>
    <n v="4.8247018090241877E-3"/>
    <n v="1.6536147770985156E-3"/>
  </r>
  <r>
    <s v="God of War II"/>
    <x v="4"/>
    <x v="4"/>
    <x v="4"/>
    <s v="Sony Computer Entertainment"/>
    <n v="2320000"/>
    <n v="40000"/>
    <n v="40000"/>
    <n v="1670000"/>
    <n v="9.3000000000000007"/>
    <n v="70"/>
    <n v="8.9"/>
    <n v="709"/>
    <s v="SCE Santa Monica"/>
    <x v="1"/>
    <x v="161"/>
    <n v="9.1000000000000014"/>
    <n v="779"/>
    <n v="19.14004914004914"/>
    <n v="407000"/>
    <n v="232000"/>
    <n v="4000"/>
    <n v="4000"/>
    <n v="167000"/>
    <n v="522751172"/>
    <n v="438594184"/>
    <n v="128001000"/>
    <n v="4.4380579600116132E-3"/>
    <n v="9.1200479758299759E-5"/>
    <n v="3.1249755861282333E-4"/>
  </r>
  <r>
    <s v="Fallout: New Vegas"/>
    <x v="2"/>
    <x v="5"/>
    <x v="9"/>
    <s v="Bethesda Softworks"/>
    <n v="2660000"/>
    <n v="1030000"/>
    <n v="40000"/>
    <n v="330000"/>
    <n v="8.4"/>
    <n v="81"/>
    <n v="8.1"/>
    <n v="769"/>
    <s v="Obsidian Entertainment"/>
    <x v="1"/>
    <x v="162"/>
    <n v="8.25"/>
    <n v="850"/>
    <n v="20.935960591133004"/>
    <n v="580000"/>
    <n v="380000"/>
    <n v="147142.85714285713"/>
    <n v="5714.2857142857147"/>
    <n v="47142.857142857145"/>
    <n v="540520772"/>
    <n v="441654761"/>
    <n v="128070000"/>
    <n v="4.9211799764098613E-3"/>
    <n v="2.3321383373471659E-3"/>
    <n v="3.1232919497149996E-4"/>
  </r>
  <r>
    <s v="Forza Motorsport 2"/>
    <x v="2"/>
    <x v="4"/>
    <x v="1"/>
    <s v="Microsoft Game Studios"/>
    <n v="2350000"/>
    <n v="1270000"/>
    <n v="30000"/>
    <n v="410000"/>
    <n v="9"/>
    <n v="66"/>
    <n v="8.3000000000000007"/>
    <n v="381"/>
    <s v="Turn 10"/>
    <x v="0"/>
    <x v="162"/>
    <n v="8.65"/>
    <n v="447"/>
    <n v="11.009852216748769"/>
    <n v="406000"/>
    <n v="235000"/>
    <n v="127000"/>
    <n v="3000"/>
    <n v="41000"/>
    <n v="522751172"/>
    <n v="438594184"/>
    <n v="128001000"/>
    <n v="4.495446640529005E-3"/>
    <n v="2.8956152323260172E-3"/>
    <n v="2.343731689596175E-4"/>
  </r>
  <r>
    <s v="Carnival Games"/>
    <x v="0"/>
    <x v="4"/>
    <x v="3"/>
    <s v="Take-Two Interactive"/>
    <n v="2120000"/>
    <n v="1470000"/>
    <n v="50000"/>
    <n v="420000"/>
    <n v="5.6"/>
    <n v="27"/>
    <n v="6"/>
    <n v="44"/>
    <s v="Cat Daddy Games"/>
    <x v="0"/>
    <x v="162"/>
    <n v="5.8"/>
    <n v="71"/>
    <n v="1.7487684729064039"/>
    <n v="406000"/>
    <n v="212000"/>
    <n v="147000"/>
    <n v="5000"/>
    <n v="42000"/>
    <n v="522751172"/>
    <n v="438594184"/>
    <n v="128001000"/>
    <n v="4.055466756562336E-3"/>
    <n v="3.3516176311175162E-3"/>
    <n v="3.9062194826602919E-4"/>
  </r>
  <r>
    <s v="Watch Dogs"/>
    <x v="6"/>
    <x v="12"/>
    <x v="4"/>
    <s v="Ubisoft"/>
    <n v="1400000"/>
    <n v="1900000"/>
    <n v="110000"/>
    <n v="640000"/>
    <n v="8"/>
    <n v="80"/>
    <n v="6.3"/>
    <n v="2996"/>
    <s v="Ubisoft Montreal"/>
    <x v="1"/>
    <x v="163"/>
    <n v="7.15"/>
    <n v="3076"/>
    <n v="75.950617283950621"/>
    <n v="1350000"/>
    <n v="466666.66666666669"/>
    <n v="633333.33333333337"/>
    <n v="36666.666666666664"/>
    <n v="213333.33333333334"/>
    <n v="562338430"/>
    <n v="443580712"/>
    <n v="127276000"/>
    <n v="2.489603991674551E-3"/>
    <n v="4.2833242036908045E-3"/>
    <n v="8.6426349036739056E-4"/>
  </r>
  <r>
    <s v="Tekken Tag Tournament"/>
    <x v="4"/>
    <x v="16"/>
    <x v="7"/>
    <s v="Namco Bandai Games"/>
    <n v="1680000"/>
    <n v="1510000"/>
    <n v="510000"/>
    <n v="350000"/>
    <n v="8.5"/>
    <n v="25"/>
    <n v="8.5"/>
    <n v="117"/>
    <s v="Namco"/>
    <x v="2"/>
    <x v="163"/>
    <n v="8.5"/>
    <n v="142"/>
    <n v="3.5061728395061729"/>
    <n v="238235.29411764705"/>
    <n v="98823.529411764699"/>
    <n v="88823.529411764699"/>
    <n v="30000"/>
    <n v="20588.235294117647"/>
    <n v="484244580"/>
    <n v="429286318"/>
    <n v="126843000"/>
    <n v="3.4693212260630776E-3"/>
    <n v="3.5174659351710344E-3"/>
    <n v="4.0207185260518908E-3"/>
  </r>
  <r>
    <s v="Far Cry 4"/>
    <x v="6"/>
    <x v="12"/>
    <x v="6"/>
    <s v="Ubisoft"/>
    <n v="1130000"/>
    <n v="2180000"/>
    <n v="100000"/>
    <n v="630000"/>
    <n v="8.5"/>
    <n v="83"/>
    <n v="7.7"/>
    <n v="1653"/>
    <s v="Ubisoft Montreal"/>
    <x v="1"/>
    <x v="164"/>
    <n v="8.1"/>
    <n v="1736"/>
    <n v="42.970297029702969"/>
    <n v="1346666.6666666667"/>
    <n v="376666.66666666669"/>
    <n v="726666.66666666663"/>
    <n v="33333.333333333336"/>
    <n v="210000"/>
    <n v="562338430"/>
    <n v="443580712"/>
    <n v="127276000"/>
    <n v="2.0094660789944591E-3"/>
    <n v="4.9145509284452384E-3"/>
    <n v="7.8569408215217328E-4"/>
  </r>
  <r>
    <s v="Left 4 Dead 2"/>
    <x v="2"/>
    <x v="2"/>
    <x v="6"/>
    <s v="Electronic Arts"/>
    <n v="2670000"/>
    <n v="870000"/>
    <n v="50000"/>
    <n v="380000"/>
    <n v="8.9"/>
    <n v="76"/>
    <n v="8.6"/>
    <n v="681"/>
    <s v="Valve Software"/>
    <x v="1"/>
    <x v="165"/>
    <n v="8.75"/>
    <n v="757"/>
    <n v="19.06801007556675"/>
    <n v="496250"/>
    <n v="333750"/>
    <n v="108750"/>
    <n v="6250"/>
    <n v="47500"/>
    <n v="534740514"/>
    <n v="441041694"/>
    <n v="128047000"/>
    <n v="4.9930759501046517E-3"/>
    <n v="1.9726026174749817E-3"/>
    <n v="3.904816200301452E-4"/>
  </r>
  <r>
    <s v="Dark Souls"/>
    <x v="3"/>
    <x v="10"/>
    <x v="9"/>
    <s v="Namco Bandai Games"/>
    <n v="750000"/>
    <n v="510000"/>
    <n v="540000"/>
    <n v="220000"/>
    <n v="8.9"/>
    <n v="54"/>
    <n v="8.6999999999999993"/>
    <n v="1397"/>
    <s v="From Software"/>
    <x v="1"/>
    <x v="166"/>
    <n v="8.8000000000000007"/>
    <n v="1451"/>
    <n v="71.831683168316829"/>
    <n v="336666.66666666669"/>
    <n v="125000"/>
    <n v="85000"/>
    <n v="90000"/>
    <n v="36666.666666666664"/>
    <n v="545961365"/>
    <n v="440756453"/>
    <n v="127833000"/>
    <n v="1.3737235784074208E-3"/>
    <n v="1.1571016068595143E-3"/>
    <n v="4.2242613409682944E-3"/>
  </r>
  <r>
    <s v="Assassin's Creed: Unity"/>
    <x v="6"/>
    <x v="12"/>
    <x v="4"/>
    <s v="Ubisoft"/>
    <n v="1190000"/>
    <n v="2070000"/>
    <n v="80000"/>
    <n v="620000"/>
    <n v="7"/>
    <n v="40"/>
    <n v="4.9000000000000004"/>
    <n v="2050"/>
    <s v="Ubisoft, Ubisoft Montreal"/>
    <x v="1"/>
    <x v="167"/>
    <n v="5.95"/>
    <n v="2090"/>
    <n v="52.777777777777779"/>
    <n v="1320000"/>
    <n v="396666.66666666669"/>
    <n v="690000"/>
    <n v="26666.666666666668"/>
    <n v="206666.66666666666"/>
    <n v="562338430"/>
    <n v="443580712"/>
    <n v="127276000"/>
    <n v="2.1161633929233682E-3"/>
    <n v="4.6665690008631392E-3"/>
    <n v="6.285552657217386E-4"/>
  </r>
  <r>
    <s v="Batman: Arkham Knight"/>
    <x v="6"/>
    <x v="13"/>
    <x v="4"/>
    <s v="Warner Bros. Interactive Entertainment"/>
    <n v="1530000"/>
    <n v="1690000"/>
    <n v="100000"/>
    <n v="640000"/>
    <n v="8.6999999999999993"/>
    <n v="89"/>
    <n v="7.6"/>
    <n v="2679"/>
    <s v="Rocksteady Studios"/>
    <x v="1"/>
    <x v="167"/>
    <n v="8.1499999999999986"/>
    <n v="2768"/>
    <n v="69.898989898989896"/>
    <n v="1980000"/>
    <n v="765000"/>
    <n v="845000"/>
    <n v="50000"/>
    <n v="320000"/>
    <n v="567732286"/>
    <n v="444588718"/>
    <n v="127141000"/>
    <n v="2.6949321673772134E-3"/>
    <n v="3.8012660501205069E-3"/>
    <n v="7.8652834254882371E-4"/>
  </r>
  <r>
    <s v="Professor Layton and the Diabolical Box"/>
    <x v="1"/>
    <x v="4"/>
    <x v="5"/>
    <s v="Ninti"/>
    <n v="900000"/>
    <n v="1760000"/>
    <n v="920000"/>
    <n v="370000"/>
    <n v="8.4"/>
    <n v="65"/>
    <n v="8.8000000000000007"/>
    <n v="72"/>
    <s v="Level 5"/>
    <x v="3"/>
    <x v="168"/>
    <n v="8.6000000000000014"/>
    <n v="137"/>
    <n v="3.4683544303797467"/>
    <n v="395000"/>
    <n v="90000"/>
    <n v="176000"/>
    <n v="92000"/>
    <n v="37000"/>
    <n v="522751172"/>
    <n v="438594184"/>
    <n v="128001000"/>
    <n v="1.7216604155217466E-3"/>
    <n v="4.0128211093651894E-3"/>
    <n v="7.1874438480949371E-3"/>
  </r>
  <r>
    <s v="The Legend of Zelda: Skyward Sword"/>
    <x v="0"/>
    <x v="10"/>
    <x v="4"/>
    <s v="Ninti"/>
    <n v="2030000"/>
    <n v="1160000"/>
    <n v="370000"/>
    <n v="380000"/>
    <n v="9.3000000000000007"/>
    <n v="81"/>
    <n v="8"/>
    <n v="1958"/>
    <s v="Ninti"/>
    <x v="3"/>
    <x v="169"/>
    <n v="8.65"/>
    <n v="2039"/>
    <n v="51.751269035532992"/>
    <n v="656666.66666666663"/>
    <n v="338333.33333333331"/>
    <n v="193333.33333333334"/>
    <n v="61666.666666666664"/>
    <n v="63333.333333333336"/>
    <n v="545961365"/>
    <n v="440756453"/>
    <n v="127833000"/>
    <n v="3.7182118188894189E-3"/>
    <n v="2.6318389489353661E-3"/>
    <n v="2.8944012891819796E-3"/>
  </r>
  <r>
    <s v="Fallout 3"/>
    <x v="3"/>
    <x v="1"/>
    <x v="9"/>
    <s v="Bethesda Softworks"/>
    <n v="2150000"/>
    <n v="1130000"/>
    <n v="70000"/>
    <n v="590000"/>
    <n v="9"/>
    <n v="57"/>
    <n v="8"/>
    <n v="910"/>
    <s v="Bethesda Game Studios"/>
    <x v="1"/>
    <x v="169"/>
    <n v="8.5"/>
    <n v="967"/>
    <n v="24.543147208121827"/>
    <n v="437777.77777777775"/>
    <n v="238888.88888888888"/>
    <n v="125555.55555555556"/>
    <n v="7777.7777777777774"/>
    <n v="65555.555555555562"/>
    <n v="528816311"/>
    <n v="440001482"/>
    <n v="128063000"/>
    <n v="4.0656839724446401E-3"/>
    <n v="2.5681731681076476E-3"/>
    <n v="5.4660596737543239E-4"/>
  </r>
  <r>
    <s v="EA Sports Active"/>
    <x v="0"/>
    <x v="2"/>
    <x v="0"/>
    <s v="Electronic Arts"/>
    <n v="2090000"/>
    <n v="1350000"/>
    <n v="60000"/>
    <n v="400000"/>
    <n v="8.1"/>
    <n v="27"/>
    <n v="8.6999999999999993"/>
    <n v="39"/>
    <s v="EA Canada"/>
    <x v="0"/>
    <x v="170"/>
    <n v="8.3999999999999986"/>
    <n v="66"/>
    <n v="1.6923076923076923"/>
    <n v="487500"/>
    <n v="261250"/>
    <n v="168750"/>
    <n v="7500"/>
    <n v="50000"/>
    <n v="534740514"/>
    <n v="441041694"/>
    <n v="128047000"/>
    <n v="3.9084377287336037E-3"/>
    <n v="3.0609350960818685E-3"/>
    <n v="4.6857794403617423E-4"/>
  </r>
  <r>
    <s v="Tony Hawk's Underground"/>
    <x v="4"/>
    <x v="15"/>
    <x v="0"/>
    <s v="Activision"/>
    <n v="2290000"/>
    <n v="1170000"/>
    <n v="10000"/>
    <n v="420000"/>
    <n v="9"/>
    <n v="38"/>
    <n v="8.6999999999999993"/>
    <n v="121"/>
    <s v="Neversoft Entertainment"/>
    <x v="2"/>
    <x v="171"/>
    <n v="8.85"/>
    <n v="159"/>
    <n v="4.0874035989717221"/>
    <n v="277857.14285714284"/>
    <n v="163571.42857142858"/>
    <n v="83571.428571428565"/>
    <n v="714.28571428571433"/>
    <n v="30000"/>
    <n v="500125528"/>
    <n v="432552540"/>
    <n v="127718000"/>
    <n v="4.5788504521208926E-3"/>
    <n v="2.7048737247040554E-3"/>
    <n v="7.8297499177876252E-5"/>
  </r>
  <r>
    <s v="Monster Hunter 4 Ultimate"/>
    <x v="5"/>
    <x v="12"/>
    <x v="9"/>
    <s v="Ninti"/>
    <n v="680000"/>
    <n v="480000"/>
    <n v="2620000"/>
    <n v="110000"/>
    <n v="8.6"/>
    <n v="80"/>
    <n v="8.6999999999999993"/>
    <n v="348"/>
    <s v="Capcom"/>
    <x v="2"/>
    <x v="171"/>
    <n v="8.6499999999999986"/>
    <n v="428"/>
    <n v="11.002570694087403"/>
    <n v="1296666.6666666667"/>
    <n v="226666.66666666666"/>
    <n v="160000"/>
    <n v="873333.33333333337"/>
    <n v="36666.666666666664"/>
    <n v="562338430"/>
    <n v="443580712"/>
    <n v="127276000"/>
    <n v="1.2092362245276389E-3"/>
    <n v="1.0821029567218874E-3"/>
    <n v="2.058518495238694E-2"/>
  </r>
  <r>
    <s v="Dark Souls"/>
    <x v="2"/>
    <x v="10"/>
    <x v="9"/>
    <s v="Namco Bandai Games"/>
    <n v="640000"/>
    <n v="270000"/>
    <n v="0"/>
    <n v="90000"/>
    <n v="8.9"/>
    <n v="66"/>
    <n v="8.4"/>
    <n v="1106"/>
    <s v="From Software"/>
    <x v="1"/>
    <x v="172"/>
    <n v="8.65"/>
    <n v="1172"/>
    <n v="117.2"/>
    <n v="166666.66666666666"/>
    <n v="106666.66666666667"/>
    <n v="45000"/>
    <n v="0"/>
    <n v="15000"/>
    <n v="545961365"/>
    <n v="440756453"/>
    <n v="127833000"/>
    <n v="1.172244120240999E-3"/>
    <n v="6.1258320363150758E-4"/>
    <n v="0"/>
  </r>
  <r>
    <s v="Tekken 5"/>
    <x v="4"/>
    <x v="3"/>
    <x v="7"/>
    <s v="Namco Bandai Games"/>
    <n v="930000"/>
    <n v="1940000"/>
    <n v="310000"/>
    <n v="700000"/>
    <n v="8.8000000000000007"/>
    <n v="62"/>
    <n v="8.6"/>
    <n v="229"/>
    <s v="Namco"/>
    <x v="2"/>
    <x v="173"/>
    <n v="8.6999999999999993"/>
    <n v="291"/>
    <n v="7.5"/>
    <n v="323333.33333333331"/>
    <n v="77500"/>
    <n v="161666.66666666666"/>
    <n v="25833.333333333332"/>
    <n v="58333.333333333336"/>
    <n v="511054143"/>
    <n v="435713800"/>
    <n v="127773000"/>
    <n v="1.8197680475510792E-3"/>
    <n v="4.4524639797959122E-3"/>
    <n v="2.4261776744695673E-3"/>
  </r>
  <r>
    <s v="NBA 2K16"/>
    <x v="6"/>
    <x v="13"/>
    <x v="0"/>
    <s v="Take-Two Interactive"/>
    <n v="2490000"/>
    <n v="660000"/>
    <n v="30000"/>
    <n v="690000"/>
    <n v="8.6999999999999993"/>
    <n v="51"/>
    <n v="6.7"/>
    <n v="364"/>
    <s v="Visual Concepts"/>
    <x v="3"/>
    <x v="174"/>
    <n v="7.6999999999999993"/>
    <n v="415"/>
    <n v="10.723514211886306"/>
    <n v="1935000"/>
    <n v="1245000"/>
    <n v="330000"/>
    <n v="15000"/>
    <n v="345000"/>
    <n v="567732286"/>
    <n v="444588718"/>
    <n v="127141000"/>
    <n v="4.3858699978884062E-3"/>
    <n v="1.4845181024139259E-3"/>
    <n v="2.3595850276464711E-4"/>
  </r>
  <r>
    <s v="MotorStorm"/>
    <x v="3"/>
    <x v="0"/>
    <x v="1"/>
    <s v="Sony Computer Entertainment"/>
    <n v="1530000"/>
    <n v="1600000"/>
    <n v="60000"/>
    <n v="670000"/>
    <n v="8.4"/>
    <n v="9"/>
    <n v="7.4"/>
    <n v="220"/>
    <s v="Evolution Studios"/>
    <x v="2"/>
    <x v="175"/>
    <n v="7.9"/>
    <n v="229"/>
    <n v="5.9326424870466319"/>
    <n v="350909.09090909088"/>
    <n v="139090.90909090909"/>
    <n v="145454.54545454544"/>
    <n v="5454.545454545455"/>
    <n v="60909.090909090912"/>
    <n v="516818555"/>
    <n v="437126892"/>
    <n v="127854000"/>
    <n v="2.9604200259412128E-3"/>
    <n v="3.6602643975516382E-3"/>
    <n v="4.6928527852081281E-4"/>
  </r>
  <r>
    <s v="World Soccer Winning Eleven 8 International"/>
    <x v="4"/>
    <x v="7"/>
    <x v="0"/>
    <s v="Konami Digital Entertainment"/>
    <n v="160000"/>
    <n v="1890000"/>
    <n v="1120000"/>
    <n v="680000"/>
    <n v="9.1"/>
    <n v="26"/>
    <n v="9.1"/>
    <n v="38"/>
    <s v="KCET"/>
    <x v="0"/>
    <x v="176"/>
    <n v="9.1"/>
    <n v="64"/>
    <n v="1.6623376623376624"/>
    <n v="296153.84615384613"/>
    <n v="12307.692307692309"/>
    <n v="145384.61538461538"/>
    <n v="86153.846153846156"/>
    <n v="52307.692307692305"/>
    <n v="505524224"/>
    <n v="434174638"/>
    <n v="127761000"/>
    <n v="3.165031316085854E-4"/>
    <n v="4.3530870635516026E-3"/>
    <n v="8.76636845359695E-3"/>
  </r>
  <r>
    <s v="Sports Champions"/>
    <x v="3"/>
    <x v="5"/>
    <x v="0"/>
    <s v="Sony Computer Entertainment"/>
    <n v="2130000"/>
    <n v="1120000"/>
    <n v="100000"/>
    <n v="500000"/>
    <n v="7.6"/>
    <n v="64"/>
    <n v="7.9"/>
    <n v="104"/>
    <s v="SCEA, Zindagi Games"/>
    <x v="3"/>
    <x v="176"/>
    <n v="7.75"/>
    <n v="168"/>
    <n v="4.3636363636363633"/>
    <n v="550000"/>
    <n v="304285.71428571426"/>
    <n v="160000"/>
    <n v="14285.714285714286"/>
    <n v="71428.571428571435"/>
    <n v="540520772"/>
    <n v="441654761"/>
    <n v="128070000"/>
    <n v="3.9406441164484976E-3"/>
    <n v="2.5359174153677922E-3"/>
    <n v="7.808229874287499E-4"/>
  </r>
  <r>
    <s v="Call of War: Ghosts"/>
    <x v="6"/>
    <x v="6"/>
    <x v="6"/>
    <s v="Activision"/>
    <n v="1780000"/>
    <n v="1430000"/>
    <n v="50000"/>
    <n v="570000"/>
    <n v="7.8"/>
    <n v="49"/>
    <n v="3.7"/>
    <n v="1564"/>
    <s v="Infinity Ward"/>
    <x v="1"/>
    <x v="177"/>
    <n v="5.75"/>
    <n v="1613"/>
    <n v="42.114882506527415"/>
    <n v="957500"/>
    <n v="445000"/>
    <n v="357500"/>
    <n v="12500"/>
    <n v="142500"/>
    <n v="556861736"/>
    <n v="442492884"/>
    <n v="127445000"/>
    <n v="3.1964846656298181E-3"/>
    <n v="3.2316903880424889E-3"/>
    <n v="3.9232610145552982E-4"/>
  </r>
  <r>
    <s v="Flash Focus: Vision Training in Minutes a Day"/>
    <x v="1"/>
    <x v="4"/>
    <x v="3"/>
    <s v="Ninti"/>
    <n v="860000"/>
    <n v="1560000"/>
    <n v="1050000"/>
    <n v="350000"/>
    <n v="5.9"/>
    <n v="22"/>
    <n v="4"/>
    <n v="4"/>
    <s v="Ninti, Namco Bandai Games"/>
    <x v="0"/>
    <x v="178"/>
    <n v="4.95"/>
    <n v="26"/>
    <n v="0.68062827225130895"/>
    <n v="382000"/>
    <n v="86000"/>
    <n v="156000"/>
    <n v="105000"/>
    <n v="35000"/>
    <n v="522751172"/>
    <n v="438594184"/>
    <n v="128001000"/>
    <n v="1.6451421748318912E-3"/>
    <n v="3.5568187105736904E-3"/>
    <n v="8.2030609135866125E-3"/>
  </r>
  <r>
    <s v="Tom Clancy's The Division"/>
    <x v="6"/>
    <x v="14"/>
    <x v="6"/>
    <s v="Ubisoft"/>
    <n v="1350000"/>
    <n v="1700000"/>
    <n v="150000"/>
    <n v="600000"/>
    <n v="8"/>
    <n v="64"/>
    <n v="7"/>
    <n v="2219"/>
    <s v="Massive Entertainment"/>
    <x v="1"/>
    <x v="179"/>
    <n v="7.5"/>
    <n v="2283"/>
    <n v="60.078947368421055"/>
    <n v="3800000"/>
    <n v="1350000"/>
    <n v="1700000"/>
    <n v="150000"/>
    <n v="600000"/>
    <n v="573178249"/>
    <n v="445623395"/>
    <n v="126994511"/>
    <n v="2.3552882586791949E-3"/>
    <n v="3.8148805001586598E-3"/>
    <n v="1.1811534122132255E-3"/>
  </r>
  <r>
    <s v="Big Brain Academy: Weii Degree"/>
    <x v="0"/>
    <x v="4"/>
    <x v="3"/>
    <s v="Ninti"/>
    <n v="1050000"/>
    <n v="1910000"/>
    <n v="410000"/>
    <n v="420000"/>
    <n v="6.8"/>
    <n v="33"/>
    <n v="6.9"/>
    <n v="39"/>
    <s v="Ninti"/>
    <x v="0"/>
    <x v="180"/>
    <n v="6.85"/>
    <n v="72"/>
    <n v="1.8997361477572559"/>
    <n v="379000"/>
    <n v="105000"/>
    <n v="191000"/>
    <n v="41000"/>
    <n v="42000"/>
    <n v="522751172"/>
    <n v="438594184"/>
    <n v="128001000"/>
    <n v="2.0086038181087043E-3"/>
    <n v="4.3548229084588138E-3"/>
    <n v="3.2030999757814392E-3"/>
  </r>
  <r>
    <s v="LEGO Indiana Jones: The Original Adventures"/>
    <x v="2"/>
    <x v="1"/>
    <x v="4"/>
    <s v="Activision"/>
    <n v="2400000"/>
    <n v="1010000"/>
    <n v="0"/>
    <n v="360000"/>
    <n v="7.7"/>
    <n v="60"/>
    <n v="7.5"/>
    <n v="66"/>
    <s v="Traveller's Tales"/>
    <x v="3"/>
    <x v="181"/>
    <n v="7.6"/>
    <n v="126"/>
    <n v="3.3421750663129974"/>
    <n v="418888.88888888888"/>
    <n v="266666.66666666669"/>
    <n v="112222.22222222222"/>
    <n v="0"/>
    <n v="40000"/>
    <n v="528816311"/>
    <n v="440001482"/>
    <n v="128063000"/>
    <n v="4.5384379227289004E-3"/>
    <n v="2.2954468139723219E-3"/>
    <n v="0"/>
  </r>
  <r>
    <s v="The Sims: Unleashed"/>
    <x v="8"/>
    <x v="8"/>
    <x v="8"/>
    <s v="Electronic Arts"/>
    <n v="2030000"/>
    <n v="1560000"/>
    <n v="0"/>
    <n v="170000"/>
    <n v="7.9"/>
    <n v="21"/>
    <n v="8"/>
    <n v="29"/>
    <s v="Maxis"/>
    <x v="2"/>
    <x v="182"/>
    <n v="7.95"/>
    <n v="50"/>
    <n v="1.3297872340425532"/>
    <n v="250666.66666666666"/>
    <n v="135333.33333333334"/>
    <n v="104000"/>
    <n v="0"/>
    <n v="11333.333333333334"/>
    <n v="495013192"/>
    <n v="431019772"/>
    <n v="127445000"/>
    <n v="4.100900809932354E-3"/>
    <n v="3.6193235237477689E-3"/>
    <n v="0"/>
  </r>
  <r>
    <s v="Harry Potter and the Sorcerer's Stone"/>
    <x v="14"/>
    <x v="9"/>
    <x v="4"/>
    <s v="Electronic Arts"/>
    <n v="1370000"/>
    <n v="2000000"/>
    <n v="140000"/>
    <n v="220000"/>
    <n v="6.4"/>
    <n v="11"/>
    <n v="7.5"/>
    <n v="41"/>
    <s v="Argonaut Games"/>
    <x v="0"/>
    <x v="183"/>
    <n v="6.95"/>
    <n v="52"/>
    <n v="1.3941018766756033"/>
    <n v="233125"/>
    <n v="85625"/>
    <n v="125000"/>
    <n v="8750"/>
    <n v="13750"/>
    <n v="489752572"/>
    <n v="430035992"/>
    <n v="127149000"/>
    <n v="2.7973308938538865E-3"/>
    <n v="4.6507735101391232E-3"/>
    <n v="1.1010703977223572E-3"/>
  </r>
  <r>
    <s v="Super Paper Marrison"/>
    <x v="0"/>
    <x v="4"/>
    <x v="2"/>
    <s v="Ninti"/>
    <n v="1950000"/>
    <n v="860000"/>
    <n v="590000"/>
    <n v="310000"/>
    <n v="8.5"/>
    <n v="56"/>
    <n v="7.9"/>
    <n v="417"/>
    <s v="Intelligent Systems"/>
    <x v="0"/>
    <x v="184"/>
    <n v="8.1999999999999993"/>
    <n v="473"/>
    <n v="12.74932614555256"/>
    <n v="371000"/>
    <n v="195000"/>
    <n v="86000"/>
    <n v="59000"/>
    <n v="31000"/>
    <n v="522751172"/>
    <n v="438594184"/>
    <n v="128001000"/>
    <n v="3.730264233630451E-3"/>
    <n v="1.9608103148034449E-3"/>
    <n v="4.6093389895391444E-3"/>
  </r>
  <r>
    <s v="Assassin's Creed IV: Black Flag"/>
    <x v="3"/>
    <x v="6"/>
    <x v="4"/>
    <s v="Ubisoft"/>
    <n v="1330000"/>
    <n v="1680000"/>
    <n v="130000"/>
    <n v="570000"/>
    <n v="8.8000000000000007"/>
    <n v="36"/>
    <n v="8.1"/>
    <n v="840"/>
    <s v="Ubisoft"/>
    <x v="1"/>
    <x v="184"/>
    <n v="8.4499999999999993"/>
    <n v="876"/>
    <n v="23.611859838274931"/>
    <n v="927500"/>
    <n v="332500"/>
    <n v="420000"/>
    <n v="32500"/>
    <n v="142500"/>
    <n v="556861736"/>
    <n v="442492884"/>
    <n v="127445000"/>
    <n v="2.3883846097121674E-3"/>
    <n v="3.7966712251128539E-3"/>
    <n v="1.0200478637843776E-3"/>
  </r>
  <r>
    <s v="Spyro: Year of the Dragon"/>
    <x v="14"/>
    <x v="16"/>
    <x v="2"/>
    <s v="Sony Computer Entertainment"/>
    <n v="1930000"/>
    <n v="1580000"/>
    <n v="0"/>
    <n v="190000"/>
    <n v="9.1"/>
    <n v="15"/>
    <n v="8.8000000000000007"/>
    <n v="207"/>
    <s v="Insomniac Games"/>
    <x v="0"/>
    <x v="185"/>
    <n v="8.9499999999999993"/>
    <n v="222"/>
    <n v="6"/>
    <n v="217647.0588235294"/>
    <n v="113529.41176470589"/>
    <n v="92941.176470588238"/>
    <n v="0"/>
    <n v="11176.470588235294"/>
    <n v="484244580"/>
    <n v="429286318"/>
    <n v="126843000"/>
    <n v="3.9855892656557972E-3"/>
    <n v="3.6805272699140623E-3"/>
    <n v="0"/>
  </r>
  <r>
    <s v="FIFA Soccer 2005"/>
    <x v="4"/>
    <x v="7"/>
    <x v="0"/>
    <s v="Electronic Arts"/>
    <n v="580000"/>
    <n v="2480000"/>
    <n v="40000"/>
    <n v="590000"/>
    <n v="8.1"/>
    <n v="27"/>
    <n v="7.6"/>
    <n v="56"/>
    <s v="EA Canada"/>
    <x v="0"/>
    <x v="186"/>
    <n v="7.85"/>
    <n v="83"/>
    <n v="2.2493224932249323"/>
    <n v="283846.15384615387"/>
    <n v="44615.384615384617"/>
    <n v="190769.23076923078"/>
    <n v="3076.9230769230771"/>
    <n v="45384.615384615383"/>
    <n v="505524224"/>
    <n v="434174638"/>
    <n v="127761000"/>
    <n v="1.147323852081122E-3"/>
    <n v="5.7119872579936368E-3"/>
    <n v="3.1308458762846253E-4"/>
  </r>
  <r>
    <s v="Tony Hawk's Pro Skater 4"/>
    <x v="4"/>
    <x v="8"/>
    <x v="0"/>
    <s v="Activision"/>
    <n v="2130000"/>
    <n v="1180000"/>
    <n v="10000"/>
    <n v="350000"/>
    <n v="9.4"/>
    <n v="27"/>
    <n v="8.5"/>
    <n v="128"/>
    <s v="Neversoft Entertainment"/>
    <x v="2"/>
    <x v="187"/>
    <n v="8.9499999999999993"/>
    <n v="155"/>
    <n v="4.223433242506812"/>
    <n v="244666.66666666666"/>
    <n v="142000"/>
    <n v="78666.666666666672"/>
    <n v="666.66666666666663"/>
    <n v="23333.333333333332"/>
    <n v="495013192"/>
    <n v="431019772"/>
    <n v="127445000"/>
    <n v="4.302915628155623E-3"/>
    <n v="2.7376934346297226E-3"/>
    <n v="7.8465220291105969E-5"/>
  </r>
  <r>
    <s v="MySims"/>
    <x v="1"/>
    <x v="4"/>
    <x v="8"/>
    <s v="Electronic Arts"/>
    <n v="1580000"/>
    <n v="1590000"/>
    <n v="80000"/>
    <n v="410000"/>
    <n v="6.7"/>
    <n v="15"/>
    <n v="7.3"/>
    <n v="13"/>
    <s v="TOSE"/>
    <x v="0"/>
    <x v="188"/>
    <n v="7"/>
    <n v="28"/>
    <n v="0.76502732240437155"/>
    <n v="366000"/>
    <n v="158000"/>
    <n v="159000"/>
    <n v="8000"/>
    <n v="41000"/>
    <n v="522751172"/>
    <n v="438594184"/>
    <n v="128001000"/>
    <n v="3.0224705072492883E-3"/>
    <n v="3.6252190703924153E-3"/>
    <n v="6.2499511722564666E-4"/>
  </r>
  <r>
    <s v="Midnight Club 3: DUB Edition"/>
    <x v="9"/>
    <x v="3"/>
    <x v="1"/>
    <s v="Take-Two Interactive"/>
    <n v="1650000"/>
    <n v="1210000"/>
    <n v="0"/>
    <n v="790000"/>
    <n v="7.4"/>
    <n v="34"/>
    <n v="8.4"/>
    <n v="31"/>
    <s v="Rockstar Leeds"/>
    <x v="3"/>
    <x v="189"/>
    <n v="7.9"/>
    <n v="65"/>
    <n v="1.7808219178082192"/>
    <n v="304166.66666666669"/>
    <n v="137500"/>
    <n v="100833.33333333333"/>
    <n v="0"/>
    <n v="65833.333333333328"/>
    <n v="511054143"/>
    <n v="435713800"/>
    <n v="127773000"/>
    <n v="3.2286207295261081E-3"/>
    <n v="2.7770522760582751E-3"/>
    <n v="0"/>
  </r>
  <r>
    <s v="Jak and Daxter: The Precursor Legacy"/>
    <x v="4"/>
    <x v="9"/>
    <x v="2"/>
    <s v="Sony Computer Entertainment"/>
    <n v="2080000"/>
    <n v="1090000"/>
    <n v="150000"/>
    <n v="330000"/>
    <n v="9"/>
    <n v="35"/>
    <n v="8.6999999999999993"/>
    <n v="312"/>
    <s v="Naughty Dog"/>
    <x v="0"/>
    <x v="189"/>
    <n v="8.85"/>
    <n v="347"/>
    <n v="9.506849315068493"/>
    <n v="228125"/>
    <n v="130000"/>
    <n v="68125"/>
    <n v="9375"/>
    <n v="20625"/>
    <n v="489752572"/>
    <n v="430035992"/>
    <n v="127149000"/>
    <n v="4.2470425249752442E-3"/>
    <n v="2.5346715630258222E-3"/>
    <n v="1.1797182832739542E-3"/>
  </r>
  <r>
    <s v="SOCOM: U.S. Navy SEALs"/>
    <x v="4"/>
    <x v="8"/>
    <x v="6"/>
    <s v="Sony Computer Entertainment"/>
    <n v="2530000"/>
    <n v="810000"/>
    <n v="60000"/>
    <n v="240000"/>
    <n v="8.1999999999999993"/>
    <n v="42"/>
    <n v="7.9"/>
    <n v="82"/>
    <s v="Zipper Interactive"/>
    <x v="1"/>
    <x v="190"/>
    <n v="8.0500000000000007"/>
    <n v="124"/>
    <n v="3.4065934065934065"/>
    <n v="242666.66666666666"/>
    <n v="168666.66666666666"/>
    <n v="54000"/>
    <n v="4000"/>
    <n v="16000"/>
    <n v="495013192"/>
    <n v="431019772"/>
    <n v="127445000"/>
    <n v="5.1109749010486974E-3"/>
    <n v="1.8792641373305723E-3"/>
    <n v="4.7079132174663582E-4"/>
  </r>
  <r>
    <s v="Pro Evolution Soccer 2008"/>
    <x v="4"/>
    <x v="4"/>
    <x v="0"/>
    <s v="Konami Digital Entertainment"/>
    <n v="50000"/>
    <n v="0"/>
    <n v="640000"/>
    <n v="2930000"/>
    <n v="8.1999999999999993"/>
    <n v="10"/>
    <n v="7.9"/>
    <n v="38"/>
    <s v="Konami"/>
    <x v="0"/>
    <x v="191"/>
    <n v="8.0500000000000007"/>
    <n v="48"/>
    <n v="1.3259668508287292"/>
    <n v="362000"/>
    <n v="5000"/>
    <n v="0"/>
    <n v="64000"/>
    <n v="293000"/>
    <n v="522751172"/>
    <n v="438594184"/>
    <n v="128001000"/>
    <n v="9.5647800862319252E-5"/>
    <n v="0"/>
    <n v="4.9999609378051733E-3"/>
  </r>
  <r>
    <s v="Resident Evil 4"/>
    <x v="4"/>
    <x v="3"/>
    <x v="4"/>
    <s v="Capcom"/>
    <n v="2080000"/>
    <n v="830000"/>
    <n v="460000"/>
    <n v="250000"/>
    <n v="9.6"/>
    <n v="38"/>
    <n v="8.9"/>
    <n v="1013"/>
    <s v="Capcom"/>
    <x v="1"/>
    <x v="191"/>
    <n v="9.25"/>
    <n v="1051"/>
    <n v="29.033149171270718"/>
    <n v="301666.66666666669"/>
    <n v="173333.33333333334"/>
    <n v="69166.666666666672"/>
    <n v="38333.333333333336"/>
    <n v="20833.333333333332"/>
    <n v="511054143"/>
    <n v="435713800"/>
    <n v="127773000"/>
    <n v="4.0700188590389727E-3"/>
    <n v="1.9049201563044365E-3"/>
    <n v="3.6001346137290351E-3"/>
  </r>
  <r>
    <s v="Guitar Hero: World Tour"/>
    <x v="0"/>
    <x v="1"/>
    <x v="3"/>
    <s v="Activision"/>
    <n v="2320000"/>
    <n v="960000"/>
    <n v="0"/>
    <n v="340000"/>
    <n v="8.6"/>
    <n v="18"/>
    <n v="7.6"/>
    <n v="71"/>
    <s v="Vicarious Visions"/>
    <x v="2"/>
    <x v="191"/>
    <n v="8.1"/>
    <n v="89"/>
    <n v="2.458563535911602"/>
    <n v="402222.22222222225"/>
    <n v="257777.77777777778"/>
    <n v="106666.66666666667"/>
    <n v="0"/>
    <n v="37777.777777777781"/>
    <n v="528816311"/>
    <n v="440001482"/>
    <n v="128063000"/>
    <n v="4.3871566586379364E-3"/>
    <n v="2.1818108330826031E-3"/>
    <n v="0"/>
  </r>
  <r>
    <s v="FIFA Soccer 10"/>
    <x v="3"/>
    <x v="2"/>
    <x v="0"/>
    <s v="Electronic Arts"/>
    <n v="600000"/>
    <n v="2450000"/>
    <n v="50000"/>
    <n v="520000"/>
    <n v="9.1"/>
    <n v="56"/>
    <n v="7.6"/>
    <n v="203"/>
    <s v="EA Sports"/>
    <x v="0"/>
    <x v="191"/>
    <n v="8.35"/>
    <n v="259"/>
    <n v="7.1546961325966851"/>
    <n v="452500"/>
    <n v="75000"/>
    <n v="306250"/>
    <n v="6250"/>
    <n v="65000"/>
    <n v="534740514"/>
    <n v="441041694"/>
    <n v="128047000"/>
    <n v="1.1220395393493601E-3"/>
    <n v="5.5550303595559838E-3"/>
    <n v="3.904816200301452E-4"/>
  </r>
  <r>
    <s v="Star Wars: Battlefront"/>
    <x v="4"/>
    <x v="7"/>
    <x v="6"/>
    <s v="LucasArts"/>
    <n v="1930000"/>
    <n v="1220000"/>
    <n v="30000"/>
    <n v="440000"/>
    <n v="8.1999999999999993"/>
    <n v="36"/>
    <n v="8.6999999999999993"/>
    <n v="142"/>
    <s v="Pandemic Studios"/>
    <x v="2"/>
    <x v="191"/>
    <n v="8.4499999999999993"/>
    <n v="178"/>
    <n v="4.9171270718232041"/>
    <n v="278461.53846153844"/>
    <n v="148461.53846153847"/>
    <n v="93846.153846153844"/>
    <n v="2307.6923076923076"/>
    <n v="33846.153846153844"/>
    <n v="505524224"/>
    <n v="434174638"/>
    <n v="127761000"/>
    <n v="3.8178190250285613E-3"/>
    <n v="2.8099292156259022E-3"/>
    <n v="2.348134407213469E-4"/>
  </r>
  <r>
    <s v="The Simpsons: Road Rage"/>
    <x v="4"/>
    <x v="9"/>
    <x v="1"/>
    <s v="Electronic Arts"/>
    <n v="2020000"/>
    <n v="1170000"/>
    <n v="0"/>
    <n v="420000"/>
    <n v="6.4"/>
    <n v="23"/>
    <n v="7.7"/>
    <n v="32"/>
    <s v="Fox Interactive"/>
    <x v="2"/>
    <x v="192"/>
    <n v="7.0500000000000007"/>
    <n v="55"/>
    <n v="1.5235457063711912"/>
    <n v="225625"/>
    <n v="126250"/>
    <n v="73125"/>
    <n v="0"/>
    <n v="26250"/>
    <n v="489752572"/>
    <n v="430035992"/>
    <n v="127149000"/>
    <n v="4.1245316829086505E-3"/>
    <n v="2.720702503431387E-3"/>
    <n v="0"/>
  </r>
  <r>
    <s v="Luigi's Mansion"/>
    <x v="11"/>
    <x v="9"/>
    <x v="4"/>
    <s v="Ninti"/>
    <n v="2380000"/>
    <n v="670000"/>
    <n v="460000"/>
    <n v="100000"/>
    <n v="7.8"/>
    <n v="34"/>
    <n v="8.5"/>
    <n v="161"/>
    <s v="Ninti"/>
    <x v="0"/>
    <x v="192"/>
    <n v="8.15"/>
    <n v="195"/>
    <n v="5.4016620498614962"/>
    <n v="225625"/>
    <n v="148750"/>
    <n v="41875"/>
    <n v="28750"/>
    <n v="6250"/>
    <n v="489752572"/>
    <n v="430035992"/>
    <n v="127149000"/>
    <n v="4.8595967353082118E-3"/>
    <n v="1.5580091258966062E-3"/>
    <n v="3.6178027353734594E-3"/>
  </r>
  <r>
    <s v="Star Wars: Battlefront II"/>
    <x v="4"/>
    <x v="3"/>
    <x v="6"/>
    <s v="LucasArts"/>
    <n v="2180000"/>
    <n v="1020000"/>
    <n v="30000"/>
    <n v="370000"/>
    <n v="8.4"/>
    <n v="30"/>
    <n v="9"/>
    <n v="268"/>
    <s v="Pandemic Studios"/>
    <x v="2"/>
    <x v="193"/>
    <n v="8.6999999999999993"/>
    <n v="298"/>
    <n v="8.2777777777777786"/>
    <n v="300000"/>
    <n v="181666.66666666666"/>
    <n v="85000"/>
    <n v="2500"/>
    <n v="30833.333333333332"/>
    <n v="511054143"/>
    <n v="435713800"/>
    <n v="127773000"/>
    <n v="4.2656928426466154E-3"/>
    <n v="2.3409862161813556E-3"/>
    <n v="2.347913878518936E-4"/>
  </r>
  <r>
    <s v="Battlefield 4"/>
    <x v="6"/>
    <x v="6"/>
    <x v="6"/>
    <s v="Electronic Arts"/>
    <n v="1350000"/>
    <n v="1550000"/>
    <n v="170000"/>
    <n v="510000"/>
    <n v="8.5"/>
    <n v="18"/>
    <n v="6.9"/>
    <n v="1580"/>
    <s v="EA DICE"/>
    <x v="1"/>
    <x v="194"/>
    <n v="7.7"/>
    <n v="1598"/>
    <n v="44.63687150837989"/>
    <n v="895000"/>
    <n v="337500"/>
    <n v="387500"/>
    <n v="42500"/>
    <n v="127500"/>
    <n v="556861736"/>
    <n v="442492884"/>
    <n v="127445000"/>
    <n v="2.424300167752952E-3"/>
    <n v="3.5028811898362641E-3"/>
    <n v="1.3339087449488014E-3"/>
  </r>
  <r>
    <s v="Cooking Mama 2: Dinner With Friends"/>
    <x v="1"/>
    <x v="4"/>
    <x v="8"/>
    <s v="505 Games"/>
    <n v="1600000"/>
    <n v="1490000"/>
    <n v="100000"/>
    <n v="390000"/>
    <n v="7"/>
    <n v="39"/>
    <n v="8"/>
    <n v="9"/>
    <s v="Office Create"/>
    <x v="0"/>
    <x v="194"/>
    <n v="7.5"/>
    <n v="48"/>
    <n v="1.3407821229050279"/>
    <n v="358000"/>
    <n v="160000"/>
    <n v="149000"/>
    <n v="10000"/>
    <n v="39000"/>
    <n v="522751172"/>
    <n v="438594184"/>
    <n v="128001000"/>
    <n v="3.0607296275942161E-3"/>
    <n v="3.397217870996666E-3"/>
    <n v="7.8124389653205838E-4"/>
  </r>
  <r>
    <s v="The Getaway"/>
    <x v="4"/>
    <x v="8"/>
    <x v="4"/>
    <s v="Sony Computer Entertainment"/>
    <n v="1230000"/>
    <n v="1770000"/>
    <n v="50000"/>
    <n v="490000"/>
    <n v="7.2"/>
    <n v="49"/>
    <n v="6.8"/>
    <n v="88"/>
    <s v="Team Soho"/>
    <x v="1"/>
    <x v="195"/>
    <n v="7"/>
    <n v="137"/>
    <n v="3.8700564971751414"/>
    <n v="236000"/>
    <n v="82000"/>
    <n v="118000"/>
    <n v="3333.3333333333335"/>
    <n v="32666.666666666668"/>
    <n v="495013192"/>
    <n v="431019772"/>
    <n v="127445000"/>
    <n v="2.484782264146205E-3"/>
    <n v="4.1065401519445842E-3"/>
    <n v="3.9232610145552982E-4"/>
  </r>
  <r>
    <s v="James Bond 007: Agent Under Fire"/>
    <x v="4"/>
    <x v="9"/>
    <x v="6"/>
    <s v="Electronic Arts"/>
    <n v="1900000"/>
    <n v="1130000"/>
    <n v="100000"/>
    <n v="410000"/>
    <n v="7.2"/>
    <n v="27"/>
    <n v="7.9"/>
    <n v="48"/>
    <s v="EA Redwood Shores"/>
    <x v="2"/>
    <x v="195"/>
    <n v="7.5500000000000007"/>
    <n v="75"/>
    <n v="2.1186440677966103"/>
    <n v="221250"/>
    <n v="118750"/>
    <n v="70625"/>
    <n v="6250"/>
    <n v="25625"/>
    <n v="489752572"/>
    <n v="430035992"/>
    <n v="127149000"/>
    <n v="3.8795099987754631E-3"/>
    <n v="2.6276870332286048E-3"/>
    <n v="7.8647885551596944E-4"/>
  </r>
  <r>
    <s v="Grand Steal Auto: Liberty City Stories"/>
    <x v="4"/>
    <x v="0"/>
    <x v="4"/>
    <s v="Take-Two Interactive"/>
    <n v="1560000"/>
    <n v="1400000"/>
    <n v="70000"/>
    <n v="500000"/>
    <n v="7.8"/>
    <n v="49"/>
    <n v="7.8"/>
    <n v="112"/>
    <s v="Rockstar Leeds"/>
    <x v="1"/>
    <x v="196"/>
    <n v="7.8"/>
    <n v="161"/>
    <n v="4.5609065155807365"/>
    <n v="320909.09090909088"/>
    <n v="141818.18181818182"/>
    <n v="127272.72727272728"/>
    <n v="6363.636363636364"/>
    <n v="45454.545454545456"/>
    <n v="516818555"/>
    <n v="437126892"/>
    <n v="127854000"/>
    <n v="3.0184674774302559E-3"/>
    <n v="3.2027313478576835E-3"/>
    <n v="5.4749949160761498E-4"/>
  </r>
  <r>
    <s v="FIFA Soccer 11"/>
    <x v="2"/>
    <x v="5"/>
    <x v="0"/>
    <s v="Electronic Arts"/>
    <n v="710000"/>
    <n v="2390000"/>
    <n v="20000"/>
    <n v="400000"/>
    <n v="8.8000000000000007"/>
    <n v="66"/>
    <n v="7.5"/>
    <n v="155"/>
    <s v="EA Sports"/>
    <x v="0"/>
    <x v="197"/>
    <n v="8.15"/>
    <n v="221"/>
    <n v="6.2784090909090908"/>
    <n v="502857.14285714284"/>
    <n v="101428.57142857143"/>
    <n v="341428.57142857142"/>
    <n v="2857.1428571428573"/>
    <n v="57142.857142857145"/>
    <n v="540520772"/>
    <n v="441654761"/>
    <n v="128070000"/>
    <n v="1.3135480388161659E-3"/>
    <n v="5.411466627436628E-3"/>
    <n v="1.5616459748574998E-4"/>
  </r>
  <r>
    <s v="Left 4 Dead"/>
    <x v="2"/>
    <x v="1"/>
    <x v="6"/>
    <s v="Electronic Arts"/>
    <n v="2660000"/>
    <n v="490000"/>
    <n v="50000"/>
    <n v="300000"/>
    <n v="8.9"/>
    <n v="67"/>
    <n v="7.9"/>
    <n v="1309"/>
    <s v="Certain Affinity"/>
    <x v="1"/>
    <x v="198"/>
    <n v="8.4"/>
    <n v="1376"/>
    <n v="39.314285714285717"/>
    <n v="388888.88888888888"/>
    <n v="295555.55555555556"/>
    <n v="54444.444444444445"/>
    <n v="5555.5555555555557"/>
    <n v="33333.333333333336"/>
    <n v="528816311"/>
    <n v="440001482"/>
    <n v="128063000"/>
    <n v="5.0301020310245309E-3"/>
    <n v="1.1136326127192454E-3"/>
    <n v="3.9043283383959456E-4"/>
  </r>
  <r>
    <s v="Assassin's Creed: Unity"/>
    <x v="13"/>
    <x v="12"/>
    <x v="4"/>
    <s v="Ubisoft"/>
    <n v="2270000"/>
    <n v="900000"/>
    <n v="0"/>
    <n v="330000"/>
    <n v="7.2"/>
    <n v="59"/>
    <n v="4.0999999999999996"/>
    <n v="1005"/>
    <s v="Ubisoft, Ubisoft Montreal"/>
    <x v="1"/>
    <x v="198"/>
    <n v="5.65"/>
    <n v="1064"/>
    <n v="30.4"/>
    <n v="1166666.6666666667"/>
    <n v="756666.66666666663"/>
    <n v="300000"/>
    <n v="0"/>
    <n v="110000"/>
    <n v="562338430"/>
    <n v="443580712"/>
    <n v="127276000"/>
    <n v="4.0367150436437359E-3"/>
    <n v="2.0289430438535389E-3"/>
    <n v="0"/>
  </r>
  <r>
    <s v="Resident Evil 5"/>
    <x v="2"/>
    <x v="2"/>
    <x v="4"/>
    <s v="Capcom"/>
    <n v="2110000"/>
    <n v="930000"/>
    <n v="120000"/>
    <n v="340000"/>
    <n v="8.3000000000000007"/>
    <n v="91"/>
    <n v="7.5"/>
    <n v="523"/>
    <s v="Capcom"/>
    <x v="1"/>
    <x v="198"/>
    <n v="7.9"/>
    <n v="614"/>
    <n v="17.542857142857144"/>
    <n v="437500"/>
    <n v="263750"/>
    <n v="116250"/>
    <n v="15000"/>
    <n v="42500"/>
    <n v="534740514"/>
    <n v="441041694"/>
    <n v="128047000"/>
    <n v="3.945839046711916E-3"/>
    <n v="2.1086441773008426E-3"/>
    <n v="9.3715588807234847E-4"/>
  </r>
  <r>
    <s v="Assassin's Creed: Brotherhood"/>
    <x v="2"/>
    <x v="5"/>
    <x v="4"/>
    <s v="Ubisoft"/>
    <n v="2850000"/>
    <n v="380000"/>
    <n v="30000"/>
    <n v="240000"/>
    <n v="8.9"/>
    <n v="81"/>
    <n v="8.3000000000000007"/>
    <n v="693"/>
    <s v="Ubisoft Montreal"/>
    <x v="1"/>
    <x v="198"/>
    <n v="8.6000000000000014"/>
    <n v="774"/>
    <n v="22.114285714285714"/>
    <n v="500000"/>
    <n v="407142.85714285716"/>
    <n v="54285.714285714283"/>
    <n v="4285.7142857142853"/>
    <n v="34285.714285714283"/>
    <n v="540520772"/>
    <n v="441654761"/>
    <n v="128070000"/>
    <n v="5.2726928318677082E-3"/>
    <n v="8.6040055164264377E-4"/>
    <n v="2.3424689622862497E-4"/>
  </r>
  <r>
    <s v="Battlefield 4"/>
    <x v="3"/>
    <x v="6"/>
    <x v="6"/>
    <s v="Electronic Arts"/>
    <n v="1300000"/>
    <n v="1420000"/>
    <n v="270000"/>
    <n v="500000"/>
    <n v="8"/>
    <n v="14"/>
    <n v="5.8"/>
    <n v="579"/>
    <s v="EA DICE"/>
    <x v="1"/>
    <x v="199"/>
    <n v="6.9"/>
    <n v="593"/>
    <n v="16.991404011461317"/>
    <n v="872500"/>
    <n v="325000"/>
    <n v="355000"/>
    <n v="67500"/>
    <n v="125000"/>
    <n v="556861736"/>
    <n v="442492884"/>
    <n v="127445000"/>
    <n v="2.3345112726509908E-3"/>
    <n v="3.2090911545596744E-3"/>
    <n v="2.1185609478598611E-3"/>
  </r>
  <r>
    <s v="Battlefield 4"/>
    <x v="2"/>
    <x v="6"/>
    <x v="6"/>
    <s v="Electronic Arts"/>
    <n v="2150000"/>
    <n v="1010000"/>
    <n v="20000"/>
    <n v="310000"/>
    <n v="7.9"/>
    <n v="21"/>
    <n v="5.6"/>
    <n v="542"/>
    <s v="EA DICE"/>
    <x v="1"/>
    <x v="199"/>
    <n v="6.75"/>
    <n v="563"/>
    <n v="16.131805157593124"/>
    <n v="872500"/>
    <n v="537500"/>
    <n v="252500"/>
    <n v="5000"/>
    <n v="77500"/>
    <n v="556861736"/>
    <n v="442492884"/>
    <n v="127445000"/>
    <n v="3.8609224893843309E-3"/>
    <n v="2.2825225817642751E-3"/>
    <n v="1.5693044058221194E-4"/>
  </r>
  <r>
    <s v="Batman: Arkham Asylum"/>
    <x v="2"/>
    <x v="2"/>
    <x v="4"/>
    <s v="Eidos Interactive"/>
    <n v="2200000"/>
    <n v="950000"/>
    <n v="20000"/>
    <n v="310000"/>
    <n v="9.1999999999999993"/>
    <n v="78"/>
    <n v="8.6999999999999993"/>
    <n v="1080"/>
    <s v="Rocksteady Studios"/>
    <x v="2"/>
    <x v="200"/>
    <n v="8.9499999999999993"/>
    <n v="1158"/>
    <n v="33.275862068965516"/>
    <n v="435000"/>
    <n v="275000"/>
    <n v="118750"/>
    <n v="2500"/>
    <n v="38750"/>
    <n v="534740514"/>
    <n v="441041694"/>
    <n v="128047000"/>
    <n v="4.1141449776143204E-3"/>
    <n v="2.153991363909463E-3"/>
    <n v="1.5619264801205806E-4"/>
  </r>
  <r>
    <s v="Battlefield: Bad Company 2"/>
    <x v="2"/>
    <x v="5"/>
    <x v="6"/>
    <s v="Electronic Arts"/>
    <n v="2100000"/>
    <n v="1010000"/>
    <n v="40000"/>
    <n v="320000"/>
    <n v="8.8000000000000007"/>
    <n v="75"/>
    <n v="8.6"/>
    <n v="869"/>
    <s v="EA DICE"/>
    <x v="1"/>
    <x v="201"/>
    <n v="8.6999999999999993"/>
    <n v="944"/>
    <n v="27.204610951008647"/>
    <n v="495714.28571428574"/>
    <n v="300000"/>
    <n v="144285.71428571429"/>
    <n v="5714.2857142857147"/>
    <n v="45714.285714285717"/>
    <n v="540520772"/>
    <n v="441654761"/>
    <n v="128070000"/>
    <n v="3.8851420866393644E-3"/>
    <n v="2.2868540977870268E-3"/>
    <n v="3.1232919497149996E-4"/>
  </r>
  <r>
    <s v="Guitar Hero: On Tour"/>
    <x v="1"/>
    <x v="1"/>
    <x v="3"/>
    <s v="Activision"/>
    <n v="2100000"/>
    <n v="1010000"/>
    <n v="10000"/>
    <n v="350000"/>
    <n v="7.1"/>
    <n v="70"/>
    <n v="8.8000000000000007"/>
    <n v="29"/>
    <s v="Vicarious Visions"/>
    <x v="3"/>
    <x v="201"/>
    <n v="7.95"/>
    <n v="99"/>
    <n v="2.8530259365994235"/>
    <n v="385555.55555555556"/>
    <n v="233333.33333333334"/>
    <n v="112222.22222222222"/>
    <n v="1111.1111111111111"/>
    <n v="38888.888888888891"/>
    <n v="528816311"/>
    <n v="440001482"/>
    <n v="128063000"/>
    <n v="3.971133182387788E-3"/>
    <n v="2.2954468139723219E-3"/>
    <n v="7.8086566767918917E-5"/>
  </r>
  <r>
    <s v="Clubhouse Games"/>
    <x v="1"/>
    <x v="0"/>
    <x v="3"/>
    <s v="Ninti"/>
    <n v="590000"/>
    <n v="1790000"/>
    <n v="730000"/>
    <n v="340000"/>
    <n v="8.3000000000000007"/>
    <n v="30"/>
    <n v="8.4"/>
    <n v="28"/>
    <s v="Agenda"/>
    <x v="0"/>
    <x v="202"/>
    <n v="8.3500000000000014"/>
    <n v="58"/>
    <n v="1.681159420289855"/>
    <n v="313636.36363636365"/>
    <n v="53636.36363636364"/>
    <n v="162727.27272727274"/>
    <n v="66363.636363636368"/>
    <n v="30909.090909090908"/>
    <n v="516818555"/>
    <n v="437126892"/>
    <n v="127854000"/>
    <n v="1.1415998792845198E-3"/>
    <n v="4.0949207947608953E-3"/>
    <n v="5.7096375553365554E-3"/>
  </r>
  <r>
    <s v="Tekken 4"/>
    <x v="4"/>
    <x v="8"/>
    <x v="7"/>
    <s v="Namco Bandai Games"/>
    <n v="1550000"/>
    <n v="1270000"/>
    <n v="330000"/>
    <n v="290000"/>
    <n v="7.9"/>
    <n v="23"/>
    <n v="8.3000000000000007"/>
    <n v="126"/>
    <s v="Namco"/>
    <x v="2"/>
    <x v="203"/>
    <n v="8.1000000000000014"/>
    <n v="149"/>
    <n v="4.3313953488372094"/>
    <n v="229333.33333333334"/>
    <n v="103333.33333333333"/>
    <n v="84666.666666666672"/>
    <n v="22000"/>
    <n v="19333.333333333332"/>
    <n v="495013192"/>
    <n v="431019772"/>
    <n v="127445000"/>
    <n v="3.1312296824606645E-3"/>
    <n v="2.9465005609997865E-3"/>
    <n v="2.5893522696064969E-3"/>
  </r>
  <r>
    <s v="Borderlands"/>
    <x v="2"/>
    <x v="2"/>
    <x v="6"/>
    <s v="Take-Two Interactive"/>
    <n v="2400000"/>
    <n v="710000"/>
    <n v="30000"/>
    <n v="290000"/>
    <n v="8.4"/>
    <n v="83"/>
    <n v="8.1999999999999993"/>
    <n v="715"/>
    <s v="Gearbox Software"/>
    <x v="1"/>
    <x v="204"/>
    <n v="8.3000000000000007"/>
    <n v="798"/>
    <n v="23.26530612244898"/>
    <n v="428750"/>
    <n v="300000"/>
    <n v="88750"/>
    <n v="3750"/>
    <n v="36250"/>
    <n v="534740514"/>
    <n v="441041694"/>
    <n v="128047000"/>
    <n v="4.4881581573974405E-3"/>
    <n v="1.6098251246060196E-3"/>
    <n v="2.3428897201808712E-4"/>
  </r>
  <r>
    <s v="Metal Gear Solid V: The Phantom Pain"/>
    <x v="6"/>
    <x v="13"/>
    <x v="4"/>
    <s v="Konami Digital Entertainment"/>
    <n v="1090000"/>
    <n v="1360000"/>
    <n v="490000"/>
    <n v="480000"/>
    <n v="9.3000000000000007"/>
    <n v="86"/>
    <n v="8.1999999999999993"/>
    <n v="3943"/>
    <s v="Kojima Productions, Moby Dick Studio"/>
    <x v="1"/>
    <x v="205"/>
    <n v="8.75"/>
    <n v="4029"/>
    <n v="117.80701754385964"/>
    <n v="1710000"/>
    <n v="545000"/>
    <n v="680000"/>
    <n v="245000"/>
    <n v="240000"/>
    <n v="567732286"/>
    <n v="444588718"/>
    <n v="127141000"/>
    <n v="1.9199189950595834E-3"/>
    <n v="3.0590069989135443E-3"/>
    <n v="3.8539888784892362E-3"/>
  </r>
  <r>
    <s v="Spider-Man 2"/>
    <x v="4"/>
    <x v="7"/>
    <x v="4"/>
    <s v="Activision"/>
    <n v="1750000"/>
    <n v="1200000"/>
    <n v="20000"/>
    <n v="430000"/>
    <n v="8"/>
    <n v="50"/>
    <n v="8.9"/>
    <n v="106"/>
    <s v="Treyarch"/>
    <x v="2"/>
    <x v="206"/>
    <n v="8.4499999999999993"/>
    <n v="156"/>
    <n v="4.5882352941176467"/>
    <n v="261538.46153846153"/>
    <n v="134615.38461538462"/>
    <n v="92307.692307692312"/>
    <n v="1538.4615384615386"/>
    <n v="33076.923076923078"/>
    <n v="505524224"/>
    <n v="434174638"/>
    <n v="127761000"/>
    <n v="3.4617530019689026E-3"/>
    <n v="2.7638648022549855E-3"/>
    <n v="1.5654229381423127E-4"/>
  </r>
  <r>
    <s v="FIFA Soccer 2003"/>
    <x v="4"/>
    <x v="8"/>
    <x v="0"/>
    <s v="Electronic Arts"/>
    <n v="460000"/>
    <n v="2280000"/>
    <n v="50000"/>
    <n v="610000"/>
    <n v="8.8000000000000007"/>
    <n v="15"/>
    <n v="6.7"/>
    <n v="35"/>
    <s v="EA Canada"/>
    <x v="0"/>
    <x v="206"/>
    <n v="7.75"/>
    <n v="50"/>
    <n v="1.4705882352941178"/>
    <n v="226666.66666666666"/>
    <n v="30666.666666666668"/>
    <n v="152000"/>
    <n v="3333.3333333333335"/>
    <n v="40666.666666666664"/>
    <n v="495013192"/>
    <n v="431019772"/>
    <n v="127445000"/>
    <n v="9.2926816382703594E-4"/>
    <n v="5.2897805347082777E-3"/>
    <n v="3.9232610145552982E-4"/>
  </r>
  <r>
    <s v="LittleBigPlanet 2"/>
    <x v="3"/>
    <x v="10"/>
    <x v="2"/>
    <s v="Sony Computer Entertainment"/>
    <n v="1830000"/>
    <n v="1050000"/>
    <n v="60000"/>
    <n v="460000"/>
    <n v="9.1"/>
    <n v="86"/>
    <n v="8.4"/>
    <n v="657"/>
    <s v="Media Molecule"/>
    <x v="0"/>
    <x v="206"/>
    <n v="8.75"/>
    <n v="743"/>
    <n v="21.852941176470587"/>
    <n v="566666.66666666663"/>
    <n v="305000"/>
    <n v="175000"/>
    <n v="10000"/>
    <n v="76666.666666666672"/>
    <n v="545961365"/>
    <n v="440756453"/>
    <n v="127833000"/>
    <n v="3.3518855313141066E-3"/>
    <n v="2.3822680141225294E-3"/>
    <n v="4.6936237121869941E-4"/>
  </r>
  <r>
    <s v="Crash Bash"/>
    <x v="14"/>
    <x v="16"/>
    <x v="3"/>
    <s v="Sony Computer Entertainment"/>
    <n v="1560000"/>
    <n v="1470000"/>
    <n v="190000"/>
    <n v="170000"/>
    <n v="6.8"/>
    <n v="12"/>
    <n v="8.1999999999999993"/>
    <n v="99"/>
    <s v="Eurocom Entertainment Software"/>
    <x v="0"/>
    <x v="207"/>
    <n v="7.5"/>
    <n v="111"/>
    <n v="3.2743362831858409"/>
    <n v="199411.76470588235"/>
    <n v="91764.705882352937"/>
    <n v="86470.588235294112"/>
    <n v="11176.470588235294"/>
    <n v="10000"/>
    <n v="484244580"/>
    <n v="429286318"/>
    <n v="126843000"/>
    <n v="3.2215125670585721E-3"/>
    <n v="3.4242880296035897E-3"/>
    <n v="1.4979147449997242E-3"/>
  </r>
  <r>
    <s v="Assassin's Creed Syndicate"/>
    <x v="6"/>
    <x v="13"/>
    <x v="4"/>
    <s v="Ubisoft"/>
    <n v="810000"/>
    <n v="1990000"/>
    <n v="70000"/>
    <n v="520000"/>
    <n v="7.6"/>
    <n v="86"/>
    <n v="6.8"/>
    <n v="1319"/>
    <s v="Ubisoft Quebec"/>
    <x v="1"/>
    <x v="207"/>
    <n v="7.1999999999999993"/>
    <n v="1405"/>
    <n v="41.445427728613566"/>
    <n v="1695000"/>
    <n v="405000"/>
    <n v="995000"/>
    <n v="35000"/>
    <n v="260000"/>
    <n v="567732286"/>
    <n v="444588718"/>
    <n v="127141000"/>
    <n v="1.4267287944938188E-3"/>
    <n v="4.476047005763201E-3"/>
    <n v="5.5056983978417665E-4"/>
  </r>
  <r>
    <s v="LEGO Batman: The Videogame"/>
    <x v="2"/>
    <x v="1"/>
    <x v="4"/>
    <s v="Warner Bros. Interactive Entertainment"/>
    <n v="2040000"/>
    <n v="1020000"/>
    <n v="0"/>
    <n v="320000"/>
    <n v="7.6"/>
    <n v="49"/>
    <n v="7.9"/>
    <n v="75"/>
    <s v="Traveller's Tales"/>
    <x v="3"/>
    <x v="208"/>
    <n v="7.75"/>
    <n v="124"/>
    <n v="3.668639053254438"/>
    <n v="375555.55555555556"/>
    <n v="226666.66666666666"/>
    <n v="113333.33333333333"/>
    <n v="0"/>
    <n v="35555.555555555555"/>
    <n v="528816311"/>
    <n v="440001482"/>
    <n v="128063000"/>
    <n v="3.857672234319565E-3"/>
    <n v="2.3181740101502657E-3"/>
    <n v="0"/>
  </r>
  <r>
    <s v="Destiny"/>
    <x v="13"/>
    <x v="12"/>
    <x v="6"/>
    <s v="Activision"/>
    <n v="2140000"/>
    <n v="920000"/>
    <n v="0"/>
    <n v="310000"/>
    <n v="7.5"/>
    <n v="11"/>
    <n v="5.5"/>
    <n v="1735"/>
    <s v="Bungie Software, Bungie"/>
    <x v="2"/>
    <x v="209"/>
    <n v="6.5"/>
    <n v="1746"/>
    <n v="51.810089020771514"/>
    <n v="1123333.3333333333"/>
    <n v="713333.33333333337"/>
    <n v="306666.66666666669"/>
    <n v="0"/>
    <n v="103333.33333333333"/>
    <n v="562338430"/>
    <n v="443580712"/>
    <n v="127276000"/>
    <n v="3.8055375301310991E-3"/>
    <n v="2.0740306670502841E-3"/>
    <n v="0"/>
  </r>
  <r>
    <s v="Far Cry 3"/>
    <x v="3"/>
    <x v="11"/>
    <x v="6"/>
    <s v="Ubisoft"/>
    <n v="880000"/>
    <n v="1700000"/>
    <n v="100000"/>
    <n v="670000"/>
    <n v="9"/>
    <n v="32"/>
    <n v="8.5"/>
    <n v="1041"/>
    <s v="Ubisoft Montreal"/>
    <x v="1"/>
    <x v="210"/>
    <n v="8.75"/>
    <n v="1073"/>
    <n v="32.029850746268657"/>
    <n v="670000"/>
    <n v="176000"/>
    <n v="340000"/>
    <n v="20000"/>
    <n v="134000"/>
    <n v="551484507"/>
    <n v="441417242"/>
    <n v="127629000"/>
    <n v="1.5956930590617661E-3"/>
    <n v="3.8512315293746501E-3"/>
    <n v="7.8352098660962636E-4"/>
  </r>
  <r>
    <s v="James Bond 007: Nightfire"/>
    <x v="4"/>
    <x v="8"/>
    <x v="6"/>
    <s v="Electronic Arts"/>
    <n v="1450000"/>
    <n v="1290000"/>
    <n v="120000"/>
    <n v="460000"/>
    <n v="7.7"/>
    <n v="20"/>
    <n v="8.5"/>
    <n v="66"/>
    <s v="Eurocom Entertainment Software"/>
    <x v="2"/>
    <x v="211"/>
    <n v="8.1"/>
    <n v="86"/>
    <n v="2.5903614457831323"/>
    <n v="221333.33333333334"/>
    <n v="96666.666666666672"/>
    <n v="86000"/>
    <n v="8000"/>
    <n v="30666.666666666668"/>
    <n v="495013192"/>
    <n v="431019772"/>
    <n v="127445000"/>
    <n v="2.9292148642373959E-3"/>
    <n v="2.9929021446375784E-3"/>
    <n v="9.4158264349327163E-4"/>
  </r>
  <r>
    <s v="Star Wars Episode III: Revenge of the Sith"/>
    <x v="4"/>
    <x v="3"/>
    <x v="4"/>
    <s v="LucasArts"/>
    <n v="1470000"/>
    <n v="1390000"/>
    <n v="30000"/>
    <n v="430000"/>
    <n v="6"/>
    <n v="34"/>
    <n v="7.2"/>
    <n v="82"/>
    <s v="Double Helix Games"/>
    <x v="2"/>
    <x v="211"/>
    <n v="6.6"/>
    <n v="116"/>
    <n v="3.4939759036144578"/>
    <n v="276666.66666666669"/>
    <n v="122500"/>
    <n v="115833.33333333333"/>
    <n v="2500"/>
    <n v="35833.333333333336"/>
    <n v="511054143"/>
    <n v="435713800"/>
    <n v="127773000"/>
    <n v="2.8764075590323509E-3"/>
    <n v="3.1901674906785141E-3"/>
    <n v="2.347913878518936E-4"/>
  </r>
  <r>
    <s v="The Legend of Zelda: Spirit Tracks"/>
    <x v="1"/>
    <x v="2"/>
    <x v="4"/>
    <s v="Ninti"/>
    <n v="1400000"/>
    <n v="910000"/>
    <n v="740000"/>
    <n v="260000"/>
    <n v="8.6999999999999993"/>
    <n v="75"/>
    <n v="7.8"/>
    <n v="228"/>
    <s v="Ninti"/>
    <x v="3"/>
    <x v="212"/>
    <n v="8.25"/>
    <n v="303"/>
    <n v="9.1540785498489434"/>
    <n v="413750"/>
    <n v="175000"/>
    <n v="113750"/>
    <n v="92500"/>
    <n v="32500"/>
    <n v="534740514"/>
    <n v="441041694"/>
    <n v="128047000"/>
    <n v="2.6180922584818399E-3"/>
    <n v="2.0632969906922223E-3"/>
    <n v="5.779127976446149E-3"/>
  </r>
  <r>
    <s v="Max Payne"/>
    <x v="4"/>
    <x v="9"/>
    <x v="6"/>
    <s v="Take-Two Interactive"/>
    <n v="1990000"/>
    <n v="1050000"/>
    <n v="50000"/>
    <n v="220000"/>
    <n v="8"/>
    <n v="21"/>
    <n v="8.5"/>
    <n v="86"/>
    <s v="Rockstar Toronto"/>
    <x v="1"/>
    <x v="212"/>
    <n v="8.25"/>
    <n v="107"/>
    <n v="3.2326283987915407"/>
    <n v="206875"/>
    <n v="124375"/>
    <n v="65625"/>
    <n v="3125"/>
    <n v="13750"/>
    <n v="489752572"/>
    <n v="430035992"/>
    <n v="127149000"/>
    <n v="4.0632762618753541E-3"/>
    <n v="2.44165609282304E-3"/>
    <n v="3.9323942775798472E-4"/>
  </r>
  <r>
    <s v="Assassin's Creed IV: Black Flag"/>
    <x v="2"/>
    <x v="6"/>
    <x v="4"/>
    <s v="Ubisoft"/>
    <n v="1900000"/>
    <n v="1110000"/>
    <n v="10000"/>
    <n v="290000"/>
    <n v="8.6"/>
    <n v="35"/>
    <n v="7.9"/>
    <n v="701"/>
    <s v="Ubisoft"/>
    <x v="1"/>
    <x v="212"/>
    <n v="8.25"/>
    <n v="736"/>
    <n v="22.235649546827794"/>
    <n v="827500"/>
    <n v="475000"/>
    <n v="277500"/>
    <n v="2500"/>
    <n v="72500"/>
    <n v="556861736"/>
    <n v="442492884"/>
    <n v="127445000"/>
    <n v="3.4119780138745248E-3"/>
    <n v="2.5085149165924212E-3"/>
    <n v="7.8465220291105969E-5"/>
  </r>
  <r>
    <s v="The Lord of the Rings: The Return of the King"/>
    <x v="4"/>
    <x v="15"/>
    <x v="4"/>
    <s v="Electronic Arts"/>
    <n v="1500000"/>
    <n v="1280000"/>
    <n v="50000"/>
    <n v="460000"/>
    <n v="8.5"/>
    <n v="31"/>
    <n v="8.6999999999999993"/>
    <n v="105"/>
    <s v="EA Games"/>
    <x v="2"/>
    <x v="213"/>
    <n v="8.6"/>
    <n v="136"/>
    <n v="4.1337386018237083"/>
    <n v="235000"/>
    <n v="107142.85714285714"/>
    <n v="91428.571428571435"/>
    <n v="3571.4285714285716"/>
    <n v="32857.142857142855"/>
    <n v="500125528"/>
    <n v="432552540"/>
    <n v="127718000"/>
    <n v="2.999247021039886E-3"/>
    <n v="2.9591780919839242E-3"/>
    <n v="3.914874958893813E-4"/>
  </r>
  <r>
    <s v="Gears of War: Ultimate Edition"/>
    <x v="13"/>
    <x v="13"/>
    <x v="6"/>
    <s v="Microsoft Game Studios"/>
    <n v="2610000"/>
    <n v="330000"/>
    <n v="0"/>
    <n v="340000"/>
    <n v="8.1999999999999993"/>
    <n v="74"/>
    <n v="7.5"/>
    <n v="563"/>
    <s v="Splash Damage, The Coalition"/>
    <x v="1"/>
    <x v="214"/>
    <n v="7.85"/>
    <n v="637"/>
    <n v="19.420731707317074"/>
    <n v="1640000"/>
    <n v="1305000"/>
    <n v="165000"/>
    <n v="0"/>
    <n v="170000"/>
    <n v="567732286"/>
    <n v="444588718"/>
    <n v="127141000"/>
    <n v="4.597237226702305E-3"/>
    <n v="7.4225905120696293E-4"/>
    <n v="0"/>
  </r>
  <r>
    <s v="True Crime: Streets of LA"/>
    <x v="4"/>
    <x v="15"/>
    <x v="4"/>
    <s v="Activision"/>
    <n v="1890000"/>
    <n v="1050000"/>
    <n v="20000"/>
    <n v="310000"/>
    <n v="7.7"/>
    <n v="39"/>
    <n v="8"/>
    <n v="94"/>
    <s v="Luxoflux, Inc."/>
    <x v="1"/>
    <x v="215"/>
    <n v="7.85"/>
    <n v="133"/>
    <n v="4.0672782874617734"/>
    <n v="233571.42857142858"/>
    <n v="135000"/>
    <n v="75000"/>
    <n v="1428.5714285714287"/>
    <n v="22142.857142857141"/>
    <n v="500125528"/>
    <n v="432552540"/>
    <n v="127718000"/>
    <n v="3.7790512465102561E-3"/>
    <n v="2.4274507785805627E-3"/>
    <n v="1.565949983557525E-4"/>
  </r>
  <r>
    <s v="Professor Layton and the Unwound Future"/>
    <x v="1"/>
    <x v="1"/>
    <x v="5"/>
    <s v="Ninti"/>
    <n v="600000"/>
    <n v="1570000"/>
    <n v="820000"/>
    <n v="270000"/>
    <n v="8.6"/>
    <n v="62"/>
    <n v="9.1999999999999993"/>
    <n v="111"/>
    <s v="Level 5"/>
    <x v="3"/>
    <x v="216"/>
    <n v="8.8999999999999986"/>
    <n v="173"/>
    <n v="5.3067484662576687"/>
    <n v="362222.22222222225"/>
    <n v="66666.666666666672"/>
    <n v="174444.44444444444"/>
    <n v="91111.111111111109"/>
    <n v="30000"/>
    <n v="528816311"/>
    <n v="440001482"/>
    <n v="128063000"/>
    <n v="1.1346094806822251E-3"/>
    <n v="3.5681697999371737E-3"/>
    <n v="6.4030984749693506E-3"/>
  </r>
  <r>
    <s v="FIFA 16"/>
    <x v="13"/>
    <x v="13"/>
    <x v="0"/>
    <s v="Electronic Arts"/>
    <n v="890000"/>
    <n v="2120000"/>
    <n v="0"/>
    <n v="240000"/>
    <n v="8.4"/>
    <n v="45"/>
    <n v="4.4000000000000004"/>
    <n v="459"/>
    <s v="EA Sports"/>
    <x v="0"/>
    <x v="217"/>
    <n v="6.4"/>
    <n v="504"/>
    <n v="15.507692307692308"/>
    <n v="1625000"/>
    <n v="445000"/>
    <n v="1060000"/>
    <n v="0"/>
    <n v="120000"/>
    <n v="567732286"/>
    <n v="444588718"/>
    <n v="127141000"/>
    <n v="1.5676402803697516E-3"/>
    <n v="4.7684520865417012E-3"/>
    <n v="0"/>
  </r>
  <r>
    <s v="Weii Music"/>
    <x v="0"/>
    <x v="1"/>
    <x v="3"/>
    <s v="Ninti"/>
    <n v="1350000"/>
    <n v="1110000"/>
    <n v="460000"/>
    <n v="320000"/>
    <n v="6.3"/>
    <n v="43"/>
    <n v="4.5999999999999996"/>
    <n v="116"/>
    <s v="Ninti"/>
    <x v="0"/>
    <x v="218"/>
    <n v="5.4499999999999993"/>
    <n v="159"/>
    <n v="4.9074074074074074"/>
    <n v="360000"/>
    <n v="150000"/>
    <n v="123333.33333333333"/>
    <n v="51111.111111111109"/>
    <n v="35555.555555555555"/>
    <n v="528816311"/>
    <n v="440001482"/>
    <n v="128063000"/>
    <n v="2.5528713315350064E-3"/>
    <n v="2.5227187757517599E-3"/>
    <n v="3.5919820713242699E-3"/>
  </r>
  <r>
    <s v="Madden NFL 16"/>
    <x v="6"/>
    <x v="13"/>
    <x v="0"/>
    <s v="Electronic Arts"/>
    <n v="2340000"/>
    <n v="300000"/>
    <n v="0"/>
    <n v="600000"/>
    <n v="8.3000000000000007"/>
    <n v="37"/>
    <n v="5.9"/>
    <n v="180"/>
    <s v="EA Sports"/>
    <x v="0"/>
    <x v="218"/>
    <n v="7.1000000000000005"/>
    <n v="217"/>
    <n v="6.6975308641975309"/>
    <n v="1620000"/>
    <n v="1170000"/>
    <n v="150000"/>
    <n v="0"/>
    <n v="300000"/>
    <n v="567732286"/>
    <n v="444588718"/>
    <n v="127141000"/>
    <n v="4.1216609618710326E-3"/>
    <n v="6.747809556426936E-4"/>
    <n v="0"/>
  </r>
  <r>
    <s v="Gran Turismo 6"/>
    <x v="3"/>
    <x v="6"/>
    <x v="1"/>
    <s v="Sony Computer Entertainment"/>
    <n v="720000"/>
    <n v="1670000"/>
    <n v="400000"/>
    <n v="440000"/>
    <n v="8.1"/>
    <n v="81"/>
    <n v="7.7"/>
    <n v="758"/>
    <s v="Polyphony Digital"/>
    <x v="0"/>
    <x v="219"/>
    <n v="7.9"/>
    <n v="839"/>
    <n v="25.975232198142415"/>
    <n v="807500"/>
    <n v="180000"/>
    <n v="417500"/>
    <n v="100000"/>
    <n v="110000"/>
    <n v="556861736"/>
    <n v="442492884"/>
    <n v="127445000"/>
    <n v="1.2929600894682411E-3"/>
    <n v="3.7740719916300393E-3"/>
    <n v="3.1386088116442386E-3"/>
  </r>
  <r>
    <s v="Halo: The Master Chief Collection"/>
    <x v="13"/>
    <x v="12"/>
    <x v="6"/>
    <s v="Microsoft Game Studios"/>
    <n v="1910000"/>
    <n v="1000000"/>
    <n v="30000"/>
    <n v="290000"/>
    <n v="8.5"/>
    <n v="69"/>
    <n v="7.2"/>
    <n v="1267"/>
    <s v="343 Industries"/>
    <x v="1"/>
    <x v="219"/>
    <n v="7.85"/>
    <n v="1336"/>
    <n v="41.362229102167184"/>
    <n v="1076666.6666666667"/>
    <n v="636666.66666666663"/>
    <n v="333333.33333333331"/>
    <n v="10000"/>
    <n v="96666.666666666672"/>
    <n v="562338430"/>
    <n v="443580712"/>
    <n v="127276000"/>
    <n v="3.3965311600702799E-3"/>
    <n v="2.2543811598372656E-3"/>
    <n v="2.3570822464565196E-4"/>
  </r>
  <r>
    <s v="Super Marrison Maker"/>
    <x v="10"/>
    <x v="13"/>
    <x v="2"/>
    <s v="Ninti"/>
    <n v="1180000"/>
    <n v="890000"/>
    <n v="940000"/>
    <n v="200000"/>
    <n v="8.8000000000000007"/>
    <n v="85"/>
    <n v="8.6999999999999993"/>
    <n v="691"/>
    <s v="Ninti"/>
    <x v="0"/>
    <x v="220"/>
    <n v="8.75"/>
    <n v="776"/>
    <n v="24.174454828660437"/>
    <n v="1605000"/>
    <n v="590000"/>
    <n v="445000"/>
    <n v="470000"/>
    <n v="100000"/>
    <n v="567732286"/>
    <n v="444588718"/>
    <n v="127141000"/>
    <n v="2.0784444166700076E-3"/>
    <n v="2.0018501684066574E-3"/>
    <n v="7.3933664199589428E-3"/>
  </r>
  <r>
    <s v="God of War: Chains of Olympus"/>
    <x v="9"/>
    <x v="1"/>
    <x v="4"/>
    <s v="Sony Computer Entertainment"/>
    <n v="1480000"/>
    <n v="1000000"/>
    <n v="40000"/>
    <n v="660000"/>
    <n v="9.1"/>
    <n v="79"/>
    <n v="8.6"/>
    <n v="565"/>
    <s v="Ready at Dawn"/>
    <x v="1"/>
    <x v="221"/>
    <n v="8.85"/>
    <n v="644"/>
    <n v="20.251572327044027"/>
    <n v="353333.33333333331"/>
    <n v="164444.44444444444"/>
    <n v="111111.11111111111"/>
    <n v="4444.4444444444443"/>
    <n v="73333.333333333328"/>
    <n v="528816311"/>
    <n v="440001482"/>
    <n v="128063000"/>
    <n v="2.7987033856828217E-3"/>
    <n v="2.2727196177943785E-3"/>
    <n v="3.1234626707167567E-4"/>
  </r>
  <r>
    <s v="Enter the Matrix"/>
    <x v="4"/>
    <x v="15"/>
    <x v="4"/>
    <s v="Atari"/>
    <n v="1780000"/>
    <n v="1120000"/>
    <n v="90000"/>
    <n v="190000"/>
    <n v="6.2"/>
    <n v="30"/>
    <n v="8.1"/>
    <n v="137"/>
    <s v="Shiny Entertainment"/>
    <x v="2"/>
    <x v="221"/>
    <n v="7.15"/>
    <n v="167"/>
    <n v="5.2515723270440251"/>
    <n v="227142.85714285713"/>
    <n v="127142.85714285714"/>
    <n v="80000"/>
    <n v="6428.5714285714284"/>
    <n v="13571.428571428571"/>
    <n v="500125528"/>
    <n v="432552540"/>
    <n v="127718000"/>
    <n v="3.5591064649673309E-3"/>
    <n v="2.5892808304859337E-3"/>
    <n v="7.0467749260088631E-4"/>
  </r>
  <r>
    <s v="Crisis Core: Final Fantasy VII"/>
    <x v="9"/>
    <x v="4"/>
    <x v="9"/>
    <s v="Square Enix"/>
    <n v="1350000"/>
    <n v="590000"/>
    <n v="800000"/>
    <n v="430000"/>
    <n v="8.3000000000000007"/>
    <n v="67"/>
    <n v="8"/>
    <n v="463"/>
    <s v="Square Enix"/>
    <x v="2"/>
    <x v="222"/>
    <n v="8.15"/>
    <n v="530"/>
    <n v="16.719242902208201"/>
    <n v="317000"/>
    <n v="135000"/>
    <n v="59000"/>
    <n v="80000"/>
    <n v="43000"/>
    <n v="522751172"/>
    <n v="438594184"/>
    <n v="128001000"/>
    <n v="2.5824906232826197E-3"/>
    <n v="1.3452070764349215E-3"/>
    <n v="6.249951172256467E-3"/>
  </r>
  <r>
    <s v="L.A. Noire"/>
    <x v="3"/>
    <x v="10"/>
    <x v="10"/>
    <s v="Take-Two Interactive"/>
    <n v="1270000"/>
    <n v="1290000"/>
    <n v="120000"/>
    <n v="490000"/>
    <n v="8.9"/>
    <n v="78"/>
    <n v="7.7"/>
    <n v="1010"/>
    <s v="Team Bondi"/>
    <x v="1"/>
    <x v="222"/>
    <n v="8.3000000000000007"/>
    <n v="1088"/>
    <n v="34.321766561514195"/>
    <n v="528333.33333333337"/>
    <n v="211666.66666666666"/>
    <n v="215000"/>
    <n v="20000"/>
    <n v="81666.666666666672"/>
    <n v="545961365"/>
    <n v="440756453"/>
    <n v="127833000"/>
    <n v="2.3261719261032324E-3"/>
    <n v="2.9267864173505363E-3"/>
    <n v="9.3872474243739882E-4"/>
  </r>
  <r>
    <s v="Animal Crossing"/>
    <x v="11"/>
    <x v="9"/>
    <x v="8"/>
    <s v="Ninti"/>
    <n v="1920000"/>
    <n v="160000"/>
    <n v="990000"/>
    <n v="90000"/>
    <n v="8.6999999999999993"/>
    <n v="42"/>
    <n v="8.9"/>
    <n v="137"/>
    <s v="Ninti"/>
    <x v="0"/>
    <x v="223"/>
    <n v="8.8000000000000007"/>
    <n v="179"/>
    <n v="5.6645569620253164"/>
    <n v="197500"/>
    <n v="120000"/>
    <n v="10000"/>
    <n v="61875"/>
    <n v="5625"/>
    <n v="489752572"/>
    <n v="430035992"/>
    <n v="127149000"/>
    <n v="3.9203469461309946E-3"/>
    <n v="3.720618808111299E-4"/>
    <n v="7.7861406696080977E-3"/>
  </r>
  <r>
    <s v="FIFA Soccer 08"/>
    <x v="4"/>
    <x v="4"/>
    <x v="0"/>
    <s v="Electronic Arts"/>
    <n v="680000"/>
    <n v="0"/>
    <n v="0"/>
    <n v="2460000"/>
    <n v="8.3000000000000007"/>
    <n v="12"/>
    <n v="6.5"/>
    <n v="36"/>
    <s v="EA Canada"/>
    <x v="0"/>
    <x v="224"/>
    <n v="7.4"/>
    <n v="48"/>
    <n v="1.5286624203821657"/>
    <n v="314000"/>
    <n v="68000"/>
    <n v="0"/>
    <n v="0"/>
    <n v="246000"/>
    <n v="522751172"/>
    <n v="438594184"/>
    <n v="128001000"/>
    <n v="1.3008100917275419E-3"/>
    <n v="0"/>
    <n v="0"/>
  </r>
  <r>
    <s v="Spider-Man"/>
    <x v="14"/>
    <x v="16"/>
    <x v="4"/>
    <s v="Activision"/>
    <n v="1700000"/>
    <n v="1250000"/>
    <n v="20000"/>
    <n v="160000"/>
    <n v="8.6999999999999993"/>
    <n v="19"/>
    <n v="9"/>
    <n v="107"/>
    <s v="Neversoft Entertainment"/>
    <x v="0"/>
    <x v="225"/>
    <n v="8.85"/>
    <n v="126"/>
    <n v="4.0255591054313102"/>
    <n v="184117.64705882352"/>
    <n v="100000"/>
    <n v="73529.411764705888"/>
    <n v="1176.4705882352941"/>
    <n v="9411.7647058823532"/>
    <n v="484244580"/>
    <n v="429286318"/>
    <n v="126843000"/>
    <n v="3.5106226692304949E-3"/>
    <n v="2.9118095489826441E-3"/>
    <n v="1.5767523631576044E-4"/>
  </r>
  <r>
    <s v="Marrison Party 9"/>
    <x v="0"/>
    <x v="11"/>
    <x v="3"/>
    <s v="Ninti"/>
    <n v="1060000"/>
    <n v="1090000"/>
    <n v="760000"/>
    <n v="220000"/>
    <n v="7.3"/>
    <n v="45"/>
    <n v="6.8"/>
    <n v="155"/>
    <s v="Nd Cube"/>
    <x v="0"/>
    <x v="225"/>
    <n v="7.05"/>
    <n v="200"/>
    <n v="6.3897763578274764"/>
    <n v="626000"/>
    <n v="212000"/>
    <n v="218000"/>
    <n v="152000"/>
    <n v="44000"/>
    <n v="551484507"/>
    <n v="441417242"/>
    <n v="127629000"/>
    <n v="1.922084821142582E-3"/>
    <n v="2.4693190394225696E-3"/>
    <n v="5.95475949823316E-3"/>
  </r>
  <r>
    <s v="Sonic Rush"/>
    <x v="1"/>
    <x v="3"/>
    <x v="2"/>
    <s v="Sega"/>
    <n v="1210000"/>
    <n v="1560000"/>
    <n v="60000"/>
    <n v="290000"/>
    <n v="8.1999999999999993"/>
    <n v="43"/>
    <n v="8.5"/>
    <n v="101"/>
    <s v="Dimps Corporation, Sonic Team"/>
    <x v="0"/>
    <x v="226"/>
    <n v="8.35"/>
    <n v="144"/>
    <n v="4.615384615384615"/>
    <n v="260000"/>
    <n v="100833.33333333333"/>
    <n v="130000"/>
    <n v="5000"/>
    <n v="24166.666666666668"/>
    <n v="511054143"/>
    <n v="435713800"/>
    <n v="127773000"/>
    <n v="2.3676552016524792E-3"/>
    <n v="3.5803318600420735E-3"/>
    <n v="4.6958277570378719E-4"/>
  </r>
  <r>
    <s v="Rhythm Heaven"/>
    <x v="1"/>
    <x v="1"/>
    <x v="3"/>
    <s v="Ninti"/>
    <n v="550000"/>
    <n v="500000"/>
    <n v="1930000"/>
    <n v="130000"/>
    <n v="8.3000000000000007"/>
    <n v="48"/>
    <n v="9"/>
    <n v="63"/>
    <s v="Ninti"/>
    <x v="0"/>
    <x v="227"/>
    <n v="8.65"/>
    <n v="111"/>
    <n v="3.5691318327974275"/>
    <n v="345555.55555555556"/>
    <n v="61111.111111111109"/>
    <n v="55555.555555555555"/>
    <n v="214444.44444444444"/>
    <n v="14444.444444444445"/>
    <n v="528816311"/>
    <n v="440001482"/>
    <n v="128063000"/>
    <n v="1.040058690625373E-3"/>
    <n v="1.1363598088971892E-3"/>
    <n v="1.5070707386208351E-2"/>
  </r>
  <r>
    <s v="Fallout: New Vegas"/>
    <x v="3"/>
    <x v="5"/>
    <x v="9"/>
    <s v="Bethesda Softworks"/>
    <n v="1520000"/>
    <n v="1030000"/>
    <n v="100000"/>
    <n v="460000"/>
    <n v="8.1999999999999993"/>
    <n v="57"/>
    <n v="7.8"/>
    <n v="492"/>
    <s v="Obsidian Entertainment"/>
    <x v="1"/>
    <x v="227"/>
    <n v="8"/>
    <n v="549"/>
    <n v="17.65273311897106"/>
    <n v="444285.71428571426"/>
    <n v="217142.85714285713"/>
    <n v="147142.85714285713"/>
    <n v="14285.714285714286"/>
    <n v="65714.28571428571"/>
    <n v="540520772"/>
    <n v="441654761"/>
    <n v="128070000"/>
    <n v="2.812102843662778E-3"/>
    <n v="2.3321383373471659E-3"/>
    <n v="7.808229874287499E-4"/>
  </r>
  <r>
    <s v="The Elder Scrolls IV: Oblivion"/>
    <x v="3"/>
    <x v="4"/>
    <x v="9"/>
    <s v="Ubisoft"/>
    <n v="1690000"/>
    <n v="850000"/>
    <n v="140000"/>
    <n v="430000"/>
    <n v="9.3000000000000007"/>
    <n v="45"/>
    <n v="8"/>
    <n v="604"/>
    <s v="4J Studios"/>
    <x v="1"/>
    <x v="227"/>
    <n v="8.65"/>
    <n v="649"/>
    <n v="20.868167202572348"/>
    <n v="311000"/>
    <n v="169000"/>
    <n v="85000"/>
    <n v="14000"/>
    <n v="43000"/>
    <n v="522751172"/>
    <n v="438594184"/>
    <n v="128001000"/>
    <n v="3.2328956691463906E-3"/>
    <n v="1.9380101948638698E-3"/>
    <n v="1.0937414551448817E-3"/>
  </r>
  <r>
    <s v="Personal Trainer: Cooking"/>
    <x v="1"/>
    <x v="0"/>
    <x v="3"/>
    <s v="Ninti"/>
    <n v="900000"/>
    <n v="1000000"/>
    <n v="1030000"/>
    <n v="170000"/>
    <n v="8.1"/>
    <n v="12"/>
    <n v="7.8"/>
    <n v="10"/>
    <s v="Indies Zero"/>
    <x v="0"/>
    <x v="228"/>
    <n v="7.9499999999999993"/>
    <n v="22"/>
    <n v="0.70967741935483875"/>
    <n v="281818.18181818182"/>
    <n v="81818.181818181823"/>
    <n v="90909.090909090912"/>
    <n v="93636.363636363632"/>
    <n v="15454.545454545454"/>
    <n v="516818555"/>
    <n v="437126892"/>
    <n v="127854000"/>
    <n v="1.7414235446713015E-3"/>
    <n v="2.2876652484697738E-3"/>
    <n v="8.0560639479406206E-3"/>
  </r>
  <r>
    <s v="The Legend of Zelda: A Link Between Worlds"/>
    <x v="5"/>
    <x v="6"/>
    <x v="4"/>
    <s v="Ninti"/>
    <n v="1400000"/>
    <n v="1010000"/>
    <n v="460000"/>
    <n v="230000"/>
    <n v="9.1"/>
    <n v="81"/>
    <n v="8.9"/>
    <n v="1057"/>
    <s v="Ninti"/>
    <x v="0"/>
    <x v="228"/>
    <n v="9"/>
    <n v="1138"/>
    <n v="36.70967741935484"/>
    <n v="775000"/>
    <n v="350000"/>
    <n v="252500"/>
    <n v="115000"/>
    <n v="57500"/>
    <n v="556861736"/>
    <n v="442492884"/>
    <n v="127445000"/>
    <n v="2.5140890628549128E-3"/>
    <n v="2.2825225817642751E-3"/>
    <n v="3.6094001333908743E-3"/>
  </r>
  <r>
    <s v="Resident Evil 6"/>
    <x v="3"/>
    <x v="11"/>
    <x v="6"/>
    <s v="Capcom"/>
    <n v="880000"/>
    <n v="940000"/>
    <n v="880000"/>
    <n v="400000"/>
    <n v="7.4"/>
    <n v="34"/>
    <n v="5.4"/>
    <n v="1304"/>
    <s v="Capcom"/>
    <x v="1"/>
    <x v="228"/>
    <n v="6.4"/>
    <n v="1338"/>
    <n v="43.161290322580648"/>
    <n v="620000"/>
    <n v="176000"/>
    <n v="188000"/>
    <n v="176000"/>
    <n v="80000"/>
    <n v="551484507"/>
    <n v="441417242"/>
    <n v="127629000"/>
    <n v="1.5956930590617661E-3"/>
    <n v="2.1295044927130418E-3"/>
    <n v="6.8949846821647117E-3"/>
  </r>
  <r>
    <s v="Mass Effect 2"/>
    <x v="2"/>
    <x v="5"/>
    <x v="9"/>
    <s v="Electronic Arts"/>
    <n v="1990000"/>
    <n v="810000"/>
    <n v="30000"/>
    <n v="270000"/>
    <n v="9.6"/>
    <n v="98"/>
    <n v="8.9"/>
    <n v="3143"/>
    <s v="BioWare"/>
    <x v="1"/>
    <x v="228"/>
    <n v="9.25"/>
    <n v="3241"/>
    <n v="104.54838709677419"/>
    <n v="442857.14285714284"/>
    <n v="284285.71428571426"/>
    <n v="115714.28571428571"/>
    <n v="4285.7142857142853"/>
    <n v="38571.428571428572"/>
    <n v="540520772"/>
    <n v="441654761"/>
    <n v="128070000"/>
    <n v="3.6816346440058738E-3"/>
    <n v="1.8340117021856353E-3"/>
    <n v="2.3424689622862497E-4"/>
  </r>
  <r>
    <s v="Madden NFL 2002"/>
    <x v="4"/>
    <x v="9"/>
    <x v="0"/>
    <s v="Electronic Arts"/>
    <n v="2500000"/>
    <n v="160000"/>
    <n v="10000"/>
    <n v="420000"/>
    <n v="9.4"/>
    <n v="23"/>
    <n v="7.9"/>
    <n v="46"/>
    <s v="EA Sports"/>
    <x v="0"/>
    <x v="229"/>
    <n v="8.65"/>
    <n v="69"/>
    <n v="2.233009708737864"/>
    <n v="193125"/>
    <n v="156250"/>
    <n v="10000"/>
    <n v="625"/>
    <n v="26250"/>
    <n v="489752572"/>
    <n v="430035992"/>
    <n v="127149000"/>
    <n v="5.1046184194413992E-3"/>
    <n v="3.720618808111299E-4"/>
    <n v="7.8647885551596944E-5"/>
  </r>
  <r>
    <s v="Dragon Ball Z: Budokai"/>
    <x v="4"/>
    <x v="8"/>
    <x v="7"/>
    <s v="Atari"/>
    <n v="2170000"/>
    <n v="280000"/>
    <n v="550000"/>
    <n v="80000"/>
    <n v="6.7"/>
    <n v="28"/>
    <n v="7.9"/>
    <n v="71"/>
    <s v="Dimps Corporation"/>
    <x v="2"/>
    <x v="230"/>
    <n v="7.3000000000000007"/>
    <n v="99"/>
    <n v="3.2142857142857144"/>
    <n v="205333.33333333334"/>
    <n v="144666.66666666666"/>
    <n v="18666.666666666668"/>
    <n v="36666.666666666664"/>
    <n v="5333.333333333333"/>
    <n v="495013192"/>
    <n v="431019772"/>
    <n v="127445000"/>
    <n v="4.3837215554449306E-3"/>
    <n v="6.4962217092908673E-4"/>
    <n v="4.3155871160108286E-3"/>
  </r>
  <r>
    <s v="The Sims: Vacation"/>
    <x v="8"/>
    <x v="8"/>
    <x v="8"/>
    <s v="Electronic Arts"/>
    <n v="1720000"/>
    <n v="1210000"/>
    <n v="0"/>
    <n v="140000"/>
    <n v="7.5"/>
    <n v="18"/>
    <n v="7.8"/>
    <n v="22"/>
    <s v="Maxis"/>
    <x v="2"/>
    <x v="231"/>
    <n v="7.65"/>
    <n v="40"/>
    <n v="1.3029315960912051"/>
    <n v="204666.66666666666"/>
    <n v="114666.66666666667"/>
    <n v="80666.666666666672"/>
    <n v="0"/>
    <n v="9333.3333333333339"/>
    <n v="495013192"/>
    <n v="431019772"/>
    <n v="127445000"/>
    <n v="3.4746548734402214E-3"/>
    <n v="2.8072958100864107E-3"/>
    <n v="0"/>
  </r>
  <r>
    <s v="Borderlands 2"/>
    <x v="2"/>
    <x v="11"/>
    <x v="6"/>
    <s v="Take-Two Interactive"/>
    <n v="1890000"/>
    <n v="880000"/>
    <n v="40000"/>
    <n v="250000"/>
    <n v="8.9"/>
    <n v="59"/>
    <n v="8.1999999999999993"/>
    <n v="892"/>
    <s v="Gearbox Software"/>
    <x v="1"/>
    <x v="232"/>
    <n v="8.5500000000000007"/>
    <n v="951"/>
    <n v="31.078431372549019"/>
    <n v="612000"/>
    <n v="378000"/>
    <n v="176000"/>
    <n v="8000"/>
    <n v="50000"/>
    <n v="551484507"/>
    <n v="441417242"/>
    <n v="127629000"/>
    <n v="3.427113501848566E-3"/>
    <n v="1.9935786740292306E-3"/>
    <n v="3.1340839464385052E-4"/>
  </r>
  <r>
    <s v="Animal Crossing: Happy Home Designer"/>
    <x v="5"/>
    <x v="13"/>
    <x v="8"/>
    <s v="Ninti"/>
    <n v="510000"/>
    <n v="1020000"/>
    <n v="1400000"/>
    <n v="120000"/>
    <n v="6.6"/>
    <n v="60"/>
    <n v="6.9"/>
    <n v="106"/>
    <s v="Ninti"/>
    <x v="0"/>
    <x v="233"/>
    <n v="6.75"/>
    <n v="166"/>
    <n v="5.442622950819672"/>
    <n v="1525000"/>
    <n v="255000"/>
    <n v="510000"/>
    <n v="700000"/>
    <n v="60000"/>
    <n v="567732286"/>
    <n v="444588718"/>
    <n v="127141000"/>
    <n v="8.9831072245907112E-4"/>
    <n v="2.294255249185158E-3"/>
    <n v="1.1011396795683533E-2"/>
  </r>
  <r>
    <s v="The Sims 4"/>
    <x v="8"/>
    <x v="12"/>
    <x v="8"/>
    <s v="Electronic Arts"/>
    <n v="1000000"/>
    <n v="1820000"/>
    <n v="0"/>
    <n v="230000"/>
    <n v="7"/>
    <n v="74"/>
    <n v="3.9"/>
    <n v="2057"/>
    <s v="Maxis"/>
    <x v="2"/>
    <x v="233"/>
    <n v="5.45"/>
    <n v="2131"/>
    <n v="69.868852459016395"/>
    <n v="1016666.6666666666"/>
    <n v="333333.33333333331"/>
    <n v="606666.66666666663"/>
    <n v="0"/>
    <n v="76666.666666666672"/>
    <n v="562338430"/>
    <n v="443580712"/>
    <n v="127276000"/>
    <n v="1.778288565481822E-3"/>
    <n v="4.102973710903823E-3"/>
    <n v="0"/>
  </r>
  <r>
    <s v="LEGO Batman: The Videogame"/>
    <x v="1"/>
    <x v="1"/>
    <x v="4"/>
    <s v="Warner Bros. Interactive Entertainment"/>
    <n v="1750000"/>
    <n v="1010000"/>
    <n v="0"/>
    <n v="290000"/>
    <n v="7.2"/>
    <n v="16"/>
    <n v="8"/>
    <n v="16"/>
    <s v="TT Fusion"/>
    <x v="3"/>
    <x v="233"/>
    <n v="7.6"/>
    <n v="32"/>
    <n v="1.0491803278688525"/>
    <n v="338888.88888888888"/>
    <n v="194444.44444444444"/>
    <n v="112222.22222222222"/>
    <n v="0"/>
    <n v="32222.222222222223"/>
    <n v="528816311"/>
    <n v="440001482"/>
    <n v="128063000"/>
    <n v="3.309277651989823E-3"/>
    <n v="2.2954468139723219E-3"/>
    <n v="0"/>
  </r>
  <r>
    <s v="Mass Effect 3"/>
    <x v="2"/>
    <x v="11"/>
    <x v="9"/>
    <s v="Electronic Arts"/>
    <n v="1940000"/>
    <n v="840000"/>
    <n v="30000"/>
    <n v="240000"/>
    <n v="9.3000000000000007"/>
    <n v="74"/>
    <n v="5.8"/>
    <n v="3725"/>
    <s v="BioWare"/>
    <x v="1"/>
    <x v="233"/>
    <n v="7.5500000000000007"/>
    <n v="3799"/>
    <n v="124.55737704918033"/>
    <n v="610000"/>
    <n v="388000"/>
    <n v="168000"/>
    <n v="6000"/>
    <n v="48000"/>
    <n v="551484507"/>
    <n v="441417242"/>
    <n v="127629000"/>
    <n v="3.5177778802043484E-3"/>
    <n v="1.9029614615733565E-3"/>
    <n v="2.3505629598288789E-4"/>
  </r>
  <r>
    <s v="Kung Fu Panda"/>
    <x v="2"/>
    <x v="1"/>
    <x v="4"/>
    <s v="Activision"/>
    <n v="1910000"/>
    <n v="840000"/>
    <n v="0"/>
    <n v="290000"/>
    <n v="7.5"/>
    <n v="42"/>
    <n v="7.4"/>
    <n v="32"/>
    <s v="Luxoflux, Inc."/>
    <x v="3"/>
    <x v="234"/>
    <n v="7.45"/>
    <n v="74"/>
    <n v="2.4342105263157894"/>
    <n v="337777.77777777775"/>
    <n v="212222.22222222222"/>
    <n v="93333.333333333328"/>
    <n v="0"/>
    <n v="32222.222222222223"/>
    <n v="528816311"/>
    <n v="440001482"/>
    <n v="128063000"/>
    <n v="3.6118401801717498E-3"/>
    <n v="1.9090844789472778E-3"/>
    <n v="0"/>
  </r>
  <r>
    <s v="Heavy Rain"/>
    <x v="3"/>
    <x v="5"/>
    <x v="10"/>
    <s v="Sony Computer Entertainment"/>
    <n v="1290000"/>
    <n v="1210000"/>
    <n v="60000"/>
    <n v="470000"/>
    <n v="8.6999999999999993"/>
    <n v="107"/>
    <n v="7.7"/>
    <n v="2759"/>
    <s v="Quantic Dream"/>
    <x v="1"/>
    <x v="235"/>
    <n v="8.1999999999999993"/>
    <n v="2866"/>
    <n v="94.587458745874585"/>
    <n v="432857.14285714284"/>
    <n v="184285.71428571429"/>
    <n v="172857.14285714287"/>
    <n v="8571.4285714285706"/>
    <n v="67142.857142857145"/>
    <n v="540520772"/>
    <n v="441654761"/>
    <n v="128070000"/>
    <n v="2.3865872817927522E-3"/>
    <n v="2.7396964933884185E-3"/>
    <n v="4.6849379245724994E-4"/>
  </r>
  <r>
    <s v="Saints Row 2"/>
    <x v="2"/>
    <x v="1"/>
    <x v="4"/>
    <s v="THQ"/>
    <n v="1940000"/>
    <n v="790000"/>
    <n v="20000"/>
    <n v="280000"/>
    <n v="8.1"/>
    <n v="75"/>
    <n v="8.1"/>
    <n v="307"/>
    <s v="Volition Inc."/>
    <x v="1"/>
    <x v="235"/>
    <n v="8.1"/>
    <n v="382"/>
    <n v="12.607260726072607"/>
    <n v="336666.66666666669"/>
    <n v="215555.55555555556"/>
    <n v="87777.777777777781"/>
    <n v="2222.2222222222222"/>
    <n v="31111.111111111109"/>
    <n v="528816311"/>
    <n v="440001482"/>
    <n v="128063000"/>
    <n v="3.6685706542058608E-3"/>
    <n v="1.7954484980575588E-3"/>
    <n v="1.5617313353583783E-4"/>
  </r>
  <r>
    <s v="Tom Clancy's Splinter Cell"/>
    <x v="7"/>
    <x v="8"/>
    <x v="4"/>
    <s v="Ubisoft"/>
    <n v="1850000"/>
    <n v="1040000"/>
    <n v="0"/>
    <n v="130000"/>
    <n v="9.3000000000000007"/>
    <n v="46"/>
    <n v="8.5"/>
    <n v="121"/>
    <s v="Ubisoft Montreal"/>
    <x v="2"/>
    <x v="236"/>
    <n v="8.9"/>
    <n v="167"/>
    <n v="5.5298013245033113"/>
    <n v="201333.33333333334"/>
    <n v="123333.33333333333"/>
    <n v="69333.333333333328"/>
    <n v="0"/>
    <n v="8666.6666666666661"/>
    <n v="495013192"/>
    <n v="431019772"/>
    <n v="127445000"/>
    <n v="3.7372741371304707E-3"/>
    <n v="2.4128823491651793E-3"/>
    <n v="0"/>
  </r>
  <r>
    <s v="FIFA 14"/>
    <x v="6"/>
    <x v="6"/>
    <x v="0"/>
    <s v="Electronic Arts"/>
    <n v="610000"/>
    <n v="1850000"/>
    <n v="110000"/>
    <n v="440000"/>
    <n v="8.6999999999999993"/>
    <n v="26"/>
    <n v="6.3"/>
    <n v="616"/>
    <s v="EA Canada"/>
    <x v="0"/>
    <x v="237"/>
    <n v="7.5"/>
    <n v="642"/>
    <n v="21.32890365448505"/>
    <n v="752500"/>
    <n v="152500"/>
    <n v="462500"/>
    <n v="27500"/>
    <n v="110000"/>
    <n v="556861736"/>
    <n v="442492884"/>
    <n v="127445000"/>
    <n v="1.0954245202439265E-3"/>
    <n v="4.1808581943207027E-3"/>
    <n v="8.6311742320216564E-4"/>
  </r>
  <r>
    <s v="Killzone 2"/>
    <x v="3"/>
    <x v="2"/>
    <x v="6"/>
    <s v="Sony Computer Entertainment"/>
    <n v="1400000"/>
    <n v="1060000"/>
    <n v="80000"/>
    <n v="470000"/>
    <n v="9.1"/>
    <n v="94"/>
    <n v="8.1"/>
    <n v="1505"/>
    <s v="Guerrilla"/>
    <x v="1"/>
    <x v="237"/>
    <n v="8.6"/>
    <n v="1599"/>
    <n v="53.122923588039868"/>
    <n v="376250"/>
    <n v="175000"/>
    <n v="132500"/>
    <n v="10000"/>
    <n v="58750"/>
    <n v="534740514"/>
    <n v="441041694"/>
    <n v="128047000"/>
    <n v="2.6180922584818399E-3"/>
    <n v="2.4034008902568743E-3"/>
    <n v="6.2477059204823224E-4"/>
  </r>
  <r>
    <s v="Epic Mickey"/>
    <x v="0"/>
    <x v="5"/>
    <x v="2"/>
    <s v="Disney Interactive Studios"/>
    <n v="2040000"/>
    <n v="630000"/>
    <n v="120000"/>
    <n v="220000"/>
    <n v="7.3"/>
    <n v="78"/>
    <n v="7"/>
    <n v="131"/>
    <s v="Junction Point"/>
    <x v="0"/>
    <x v="237"/>
    <n v="7.15"/>
    <n v="209"/>
    <n v="6.9435215946843858"/>
    <n v="430000"/>
    <n v="291428.57142857142"/>
    <n v="90000"/>
    <n v="17142.857142857141"/>
    <n v="31428.571428571428"/>
    <n v="540520772"/>
    <n v="441654761"/>
    <n v="128070000"/>
    <n v="3.7741380270210965E-3"/>
    <n v="1.426453546144383E-3"/>
    <n v="9.3698758491449988E-4"/>
  </r>
  <r>
    <s v="Far Cry 3"/>
    <x v="2"/>
    <x v="11"/>
    <x v="6"/>
    <s v="Ubisoft"/>
    <n v="1380000"/>
    <n v="1320000"/>
    <n v="20000"/>
    <n v="280000"/>
    <n v="9.1"/>
    <n v="39"/>
    <n v="8.6"/>
    <n v="1247"/>
    <s v="Ubisoft Montreal"/>
    <x v="1"/>
    <x v="238"/>
    <n v="8.85"/>
    <n v="1286"/>
    <n v="42.866666666666667"/>
    <n v="600000"/>
    <n v="276000"/>
    <n v="264000"/>
    <n v="4000"/>
    <n v="56000"/>
    <n v="551484507"/>
    <n v="441417242"/>
    <n v="127629000"/>
    <n v="2.5023368426195878E-3"/>
    <n v="2.9903680110438457E-3"/>
    <n v="1.5670419732192526E-4"/>
  </r>
  <r>
    <s v="NBA 2K13"/>
    <x v="2"/>
    <x v="11"/>
    <x v="0"/>
    <s v="Take-Two Interactive"/>
    <n v="2600000"/>
    <n v="200000"/>
    <n v="10000"/>
    <n v="190000"/>
    <n v="8.8000000000000007"/>
    <n v="41"/>
    <n v="7.2"/>
    <n v="131"/>
    <s v="Visual Concepts"/>
    <x v="0"/>
    <x v="238"/>
    <n v="8"/>
    <n v="172"/>
    <n v="5.7333333333333334"/>
    <n v="600000"/>
    <n v="520000"/>
    <n v="40000"/>
    <n v="2000"/>
    <n v="38000"/>
    <n v="551484507"/>
    <n v="441417242"/>
    <n v="127629000"/>
    <n v="4.7145476745006727E-3"/>
    <n v="4.5308606227937058E-4"/>
    <n v="7.8352098660962631E-5"/>
  </r>
  <r>
    <s v="Dragon Ball Z: Budokai Tenkaichi 3"/>
    <x v="4"/>
    <x v="4"/>
    <x v="7"/>
    <s v="Atari"/>
    <n v="1150000"/>
    <n v="0"/>
    <n v="760000"/>
    <n v="1090000"/>
    <n v="7.3"/>
    <n v="24"/>
    <n v="9.1999999999999993"/>
    <n v="173"/>
    <s v="Spike, Namco Bandai Games"/>
    <x v="2"/>
    <x v="238"/>
    <n v="8.25"/>
    <n v="197"/>
    <n v="6.5666666666666664"/>
    <n v="300000"/>
    <n v="115000"/>
    <n v="0"/>
    <n v="76000"/>
    <n v="109000"/>
    <n v="522751172"/>
    <n v="438594184"/>
    <n v="128001000"/>
    <n v="2.199899419833343E-3"/>
    <n v="0"/>
    <n v="5.9374536136436434E-3"/>
  </r>
  <r>
    <s v="World Soccer Winning Eleven 6 International"/>
    <x v="4"/>
    <x v="8"/>
    <x v="0"/>
    <s v="Konami Digital Entertainment"/>
    <n v="120000"/>
    <n v="1260000"/>
    <n v="1160000"/>
    <n v="450000"/>
    <n v="9.3000000000000007"/>
    <n v="24"/>
    <n v="9.1"/>
    <n v="65"/>
    <s v="KCET"/>
    <x v="0"/>
    <x v="239"/>
    <n v="9.1999999999999993"/>
    <n v="89"/>
    <n v="2.9765886287625416"/>
    <n v="199333.33333333334"/>
    <n v="8000"/>
    <n v="84000"/>
    <n v="77333.333333333328"/>
    <n v="30000"/>
    <n v="495013192"/>
    <n v="431019772"/>
    <n v="127445000"/>
    <n v="2.4241778186792241E-4"/>
    <n v="2.9232997691808903E-3"/>
    <n v="9.1019655537682917E-3"/>
  </r>
  <r>
    <s v="Devil May Cry"/>
    <x v="4"/>
    <x v="9"/>
    <x v="4"/>
    <s v="Capcom"/>
    <n v="1360000"/>
    <n v="860000"/>
    <n v="640000"/>
    <n v="130000"/>
    <n v="9.4"/>
    <n v="37"/>
    <n v="8.5"/>
    <n v="466"/>
    <s v="Capcom"/>
    <x v="1"/>
    <x v="239"/>
    <n v="8.9499999999999993"/>
    <n v="503"/>
    <n v="16.822742474916389"/>
    <n v="186875"/>
    <n v="85000"/>
    <n v="53750"/>
    <n v="40000"/>
    <n v="8125"/>
    <n v="489752572"/>
    <n v="430035992"/>
    <n v="127149000"/>
    <n v="2.7769124201761212E-3"/>
    <n v="1.999832609359823E-3"/>
    <n v="5.0334646753022044E-3"/>
  </r>
  <r>
    <s v="The Sims: Livin Large"/>
    <x v="8"/>
    <x v="16"/>
    <x v="3"/>
    <s v="Electronic Arts"/>
    <n v="1670000"/>
    <n v="1180000"/>
    <n v="0"/>
    <n v="130000"/>
    <n v="8.1999999999999993"/>
    <n v="23"/>
    <n v="6.6"/>
    <n v="20"/>
    <s v="Maxis"/>
    <x v="2"/>
    <x v="240"/>
    <n v="7.3999999999999995"/>
    <n v="43"/>
    <n v="1.4429530201342282"/>
    <n v="175294.11764705883"/>
    <n v="98235.294117647063"/>
    <n v="69411.76470588235"/>
    <n v="0"/>
    <n v="7647.0588235294117"/>
    <n v="484244580"/>
    <n v="429286318"/>
    <n v="126843000"/>
    <n v="3.4486705044793685E-3"/>
    <n v="2.7487482142396161E-3"/>
    <n v="0"/>
  </r>
  <r>
    <s v="Darkspore"/>
    <x v="8"/>
    <x v="10"/>
    <x v="9"/>
    <s v="Electronic Arts"/>
    <n v="70000"/>
    <n v="30000"/>
    <n v="0"/>
    <n v="10000"/>
    <n v="6.5"/>
    <n v="52"/>
    <n v="6"/>
    <n v="133"/>
    <s v="Maxis"/>
    <x v="2"/>
    <x v="241"/>
    <n v="6.25"/>
    <n v="185"/>
    <n v="168.18181818181819"/>
    <n v="18333.333333333332"/>
    <n v="11666.666666666666"/>
    <n v="5000"/>
    <n v="0"/>
    <n v="1666.6666666666667"/>
    <n v="545961365"/>
    <n v="440756453"/>
    <n v="127833000"/>
    <n v="1.2821420065135927E-4"/>
    <n v="6.8064800403500847E-5"/>
    <n v="0"/>
  </r>
  <r>
    <s v="Middle-Earth: Shadow of Mordor"/>
    <x v="6"/>
    <x v="12"/>
    <x v="4"/>
    <s v="Warner Bros. Interactive Entertainment"/>
    <n v="1010000"/>
    <n v="1430000"/>
    <n v="50000"/>
    <n v="470000"/>
    <n v="8.4"/>
    <n v="85"/>
    <n v="8.1"/>
    <n v="1886"/>
    <s v="Monolith Productions"/>
    <x v="1"/>
    <x v="242"/>
    <n v="8.25"/>
    <n v="1971"/>
    <n v="66.587837837837839"/>
    <n v="986666.66666666663"/>
    <n v="336666.66666666669"/>
    <n v="476666.66666666669"/>
    <n v="16666.666666666668"/>
    <n v="156666.66666666666"/>
    <n v="562338430"/>
    <n v="443580712"/>
    <n v="127276000"/>
    <n v="1.7960714511366402E-3"/>
    <n v="3.2237650585672894E-3"/>
    <n v="3.9284704107608664E-4"/>
  </r>
  <r>
    <s v="Sonic Heroes"/>
    <x v="4"/>
    <x v="15"/>
    <x v="2"/>
    <s v="Sega"/>
    <n v="1040000"/>
    <n v="1370000"/>
    <n v="60000"/>
    <n v="490000"/>
    <n v="6.4"/>
    <n v="29"/>
    <n v="7.8"/>
    <n v="94"/>
    <s v="Sonic Team"/>
    <x v="0"/>
    <x v="242"/>
    <n v="7.1"/>
    <n v="123"/>
    <n v="4.1554054054054053"/>
    <n v="211428.57142857142"/>
    <n v="74285.71428571429"/>
    <n v="97857.142857142855"/>
    <n v="4285.7142857142853"/>
    <n v="35000"/>
    <n v="500125528"/>
    <n v="432552540"/>
    <n v="127718000"/>
    <n v="2.0794779345876544E-3"/>
    <n v="3.1672453015765436E-3"/>
    <n v="4.6978499506725754E-4"/>
  </r>
  <r>
    <s v="Hitman 2: Silent Assassin"/>
    <x v="4"/>
    <x v="8"/>
    <x v="4"/>
    <s v="Eidos Interactive"/>
    <n v="1360000"/>
    <n v="1150000"/>
    <n v="40000"/>
    <n v="410000"/>
    <n v="8.5"/>
    <n v="19"/>
    <n v="7.8"/>
    <n v="78"/>
    <s v="Io Interactive"/>
    <x v="1"/>
    <x v="242"/>
    <n v="8.15"/>
    <n v="97"/>
    <n v="3.2770270270270272"/>
    <n v="197333.33333333334"/>
    <n v="90666.666666666672"/>
    <n v="76666.666666666672"/>
    <n v="2666.6666666666665"/>
    <n v="27333.333333333332"/>
    <n v="495013192"/>
    <n v="431019772"/>
    <n v="127445000"/>
    <n v="2.7474015278364542E-3"/>
    <n v="2.668091059173035E-3"/>
    <n v="3.1386088116442388E-4"/>
  </r>
  <r>
    <s v="Titanfall"/>
    <x v="13"/>
    <x v="12"/>
    <x v="6"/>
    <s v="Electronic Arts"/>
    <n v="1840000"/>
    <n v="800000"/>
    <n v="40000"/>
    <n v="270000"/>
    <n v="8.6"/>
    <n v="68"/>
    <n v="6.4"/>
    <n v="2658"/>
    <s v="Respawn Entertainment"/>
    <x v="1"/>
    <x v="243"/>
    <n v="7.5"/>
    <n v="2726"/>
    <n v="92.406779661016955"/>
    <n v="983333.33333333337"/>
    <n v="613333.33333333337"/>
    <n v="266666.66666666669"/>
    <n v="13333.333333333334"/>
    <n v="90000"/>
    <n v="562338430"/>
    <n v="443580712"/>
    <n v="127276000"/>
    <n v="3.2720509604865526E-3"/>
    <n v="1.8035049278698123E-3"/>
    <n v="3.142776328608693E-4"/>
  </r>
  <r>
    <s v="Battlefield: Bad Company 2"/>
    <x v="3"/>
    <x v="5"/>
    <x v="6"/>
    <s v="Electronic Arts"/>
    <n v="1330000"/>
    <n v="1100000"/>
    <n v="80000"/>
    <n v="440000"/>
    <n v="8.8000000000000007"/>
    <n v="59"/>
    <n v="8.5"/>
    <n v="572"/>
    <s v="EA DICE"/>
    <x v="1"/>
    <x v="243"/>
    <n v="8.65"/>
    <n v="631"/>
    <n v="21.389830508474578"/>
    <n v="421428.57142857142"/>
    <n v="190000"/>
    <n v="157142.85714285713"/>
    <n v="11428.571428571429"/>
    <n v="62857.142857142855"/>
    <n v="540520772"/>
    <n v="441654761"/>
    <n v="128070000"/>
    <n v="2.4605899882049307E-3"/>
    <n v="2.4906331758076531E-3"/>
    <n v="6.2465838994299992E-4"/>
  </r>
  <r>
    <s v="SOCOM II: U.S. Navy SEALs"/>
    <x v="4"/>
    <x v="15"/>
    <x v="6"/>
    <s v="Sony Computer Entertainment"/>
    <n v="2220000"/>
    <n v="510000"/>
    <n v="60000"/>
    <n v="150000"/>
    <n v="8.6999999999999993"/>
    <n v="42"/>
    <n v="9"/>
    <n v="93"/>
    <s v="Zipper Interactive"/>
    <x v="1"/>
    <x v="244"/>
    <n v="8.85"/>
    <n v="135"/>
    <n v="4.591836734693878"/>
    <n v="210000"/>
    <n v="158571.42857142858"/>
    <n v="36428.571428571428"/>
    <n v="4285.7142857142853"/>
    <n v="10714.285714285714"/>
    <n v="500125528"/>
    <n v="432552540"/>
    <n v="127718000"/>
    <n v="4.438885591139031E-3"/>
    <n v="1.1790475210248447E-3"/>
    <n v="4.6978499506725754E-4"/>
  </r>
  <r>
    <s v="Pac-Man Collection"/>
    <x v="12"/>
    <x v="9"/>
    <x v="5"/>
    <s v="Atari"/>
    <n v="2070000"/>
    <n v="770000"/>
    <n v="50000"/>
    <n v="50000"/>
    <n v="7.9"/>
    <n v="13"/>
    <n v="7.8"/>
    <n v="4"/>
    <s v="Mass Media"/>
    <x v="0"/>
    <x v="244"/>
    <n v="7.85"/>
    <n v="17"/>
    <n v="0.57823129251700678"/>
    <n v="183750"/>
    <n v="129375"/>
    <n v="48125"/>
    <n v="3125"/>
    <n v="3125"/>
    <n v="489752572"/>
    <n v="430035992"/>
    <n v="127149000"/>
    <n v="4.2266240512974784E-3"/>
    <n v="1.7905478014035626E-3"/>
    <n v="3.9323942775798472E-4"/>
  </r>
  <r>
    <s v="Street Fighter IV"/>
    <x v="2"/>
    <x v="2"/>
    <x v="7"/>
    <s v="Capcom"/>
    <n v="1820000"/>
    <n v="700000"/>
    <n v="150000"/>
    <n v="260000"/>
    <n v="9.3000000000000007"/>
    <n v="77"/>
    <n v="7.3"/>
    <n v="292"/>
    <s v="Capcom"/>
    <x v="2"/>
    <x v="245"/>
    <n v="8.3000000000000007"/>
    <n v="369"/>
    <n v="12.593856655290102"/>
    <n v="366250"/>
    <n v="227500"/>
    <n v="87500"/>
    <n v="18750"/>
    <n v="32500"/>
    <n v="534740514"/>
    <n v="441041694"/>
    <n v="128047000"/>
    <n v="3.4035199360263921E-3"/>
    <n v="1.5871515313017096E-3"/>
    <n v="1.1714448600904355E-3"/>
  </r>
  <r>
    <s v="inFAMOUS"/>
    <x v="3"/>
    <x v="2"/>
    <x v="4"/>
    <s v="Sony Computer Entertainment"/>
    <n v="1760000"/>
    <n v="680000"/>
    <n v="120000"/>
    <n v="370000"/>
    <n v="8.5"/>
    <n v="98"/>
    <n v="8.3000000000000007"/>
    <n v="1172"/>
    <s v="Sucker Punch"/>
    <x v="2"/>
    <x v="245"/>
    <n v="8.4"/>
    <n v="1270"/>
    <n v="43.344709897610919"/>
    <n v="366250"/>
    <n v="220000"/>
    <n v="85000"/>
    <n v="15000"/>
    <n v="46250"/>
    <n v="534740514"/>
    <n v="441041694"/>
    <n v="128047000"/>
    <n v="3.2913159820914559E-3"/>
    <n v="1.5418043446930893E-3"/>
    <n v="9.3715588807234847E-4"/>
  </r>
  <r>
    <s v="Kirby Super Star Ultra"/>
    <x v="1"/>
    <x v="1"/>
    <x v="2"/>
    <s v="Ninti"/>
    <n v="1550000"/>
    <n v="40000"/>
    <n v="1190000"/>
    <n v="150000"/>
    <n v="7.6"/>
    <n v="40"/>
    <n v="8.8000000000000007"/>
    <n v="76"/>
    <s v="HAL Labs"/>
    <x v="0"/>
    <x v="245"/>
    <n v="8.1999999999999993"/>
    <n v="116"/>
    <n v="3.9590443686006824"/>
    <n v="325555.55555555556"/>
    <n v="172222.22222222222"/>
    <n v="4444.4444444444443"/>
    <n v="132222.22222222222"/>
    <n v="16666.666666666668"/>
    <n v="528816311"/>
    <n v="440001482"/>
    <n v="128063000"/>
    <n v="2.9310744917624147E-3"/>
    <n v="9.0908784711775124E-5"/>
    <n v="9.2923014453823501E-3"/>
  </r>
  <r>
    <s v="Call of War: Ghosts"/>
    <x v="13"/>
    <x v="6"/>
    <x v="6"/>
    <s v="Activision"/>
    <n v="1880000"/>
    <n v="770000"/>
    <n v="0"/>
    <n v="270000"/>
    <n v="7.8"/>
    <n v="7"/>
    <n v="4.3"/>
    <n v="700"/>
    <s v="Infinity Ward"/>
    <x v="1"/>
    <x v="246"/>
    <n v="6.05"/>
    <n v="707"/>
    <n v="24.212328767123289"/>
    <n v="730000"/>
    <n v="470000"/>
    <n v="192500"/>
    <n v="0"/>
    <n v="67500"/>
    <n v="556861736"/>
    <n v="442492884"/>
    <n v="127445000"/>
    <n v="3.3760624558337405E-3"/>
    <n v="1.7401409781767248E-3"/>
    <n v="0"/>
  </r>
  <r>
    <s v="Mass Effect"/>
    <x v="2"/>
    <x v="4"/>
    <x v="9"/>
    <s v="Microsoft Game Studios"/>
    <n v="1830000"/>
    <n v="790000"/>
    <n v="30000"/>
    <n v="270000"/>
    <n v="9.1"/>
    <n v="74"/>
    <n v="8.6999999999999993"/>
    <n v="1692"/>
    <s v="BioWare"/>
    <x v="1"/>
    <x v="246"/>
    <n v="8.8999999999999986"/>
    <n v="1766"/>
    <n v="60.479452054794521"/>
    <n v="292000"/>
    <n v="183000"/>
    <n v="79000"/>
    <n v="3000"/>
    <n v="27000"/>
    <n v="522751172"/>
    <n v="438594184"/>
    <n v="128001000"/>
    <n v="3.5007095115608847E-3"/>
    <n v="1.8012094752264203E-3"/>
    <n v="2.343731689596175E-4"/>
  </r>
  <r>
    <s v="Sonic Mega Collection Plus"/>
    <x v="4"/>
    <x v="7"/>
    <x v="3"/>
    <s v="Sega"/>
    <n v="1540000"/>
    <n v="1140000"/>
    <n v="0"/>
    <n v="220000"/>
    <n v="7.3"/>
    <n v="21"/>
    <n v="8.6"/>
    <n v="30"/>
    <s v="Sonic Team"/>
    <x v="0"/>
    <x v="247"/>
    <n v="7.9499999999999993"/>
    <n v="51"/>
    <n v="1.7586206896551724"/>
    <n v="223076.92307692306"/>
    <n v="118461.53846153847"/>
    <n v="87692.307692307688"/>
    <n v="0"/>
    <n v="16923.076923076922"/>
    <n v="505524224"/>
    <n v="434174638"/>
    <n v="127761000"/>
    <n v="3.0463426417326345E-3"/>
    <n v="2.6256715621422364E-3"/>
    <n v="0"/>
  </r>
  <r>
    <s v="World Soccer Winning Eleven 7 International"/>
    <x v="4"/>
    <x v="15"/>
    <x v="0"/>
    <s v="Konami Digital Entertainment"/>
    <n v="80000"/>
    <n v="1240000"/>
    <n v="1130000"/>
    <n v="450000"/>
    <n v="9.3000000000000007"/>
    <n v="28"/>
    <n v="9"/>
    <n v="45"/>
    <s v="KCET"/>
    <x v="0"/>
    <x v="247"/>
    <n v="9.15"/>
    <n v="73"/>
    <n v="2.5172413793103448"/>
    <n v="207142.85714285713"/>
    <n v="5714.2857142857147"/>
    <n v="88571.428571428565"/>
    <n v="80714.28571428571"/>
    <n v="32142.857142857141"/>
    <n v="500125528"/>
    <n v="432552540"/>
    <n v="127718000"/>
    <n v="1.5995984112212723E-4"/>
    <n v="2.8667037766094265E-3"/>
    <n v="8.8476174071000172E-3"/>
  </r>
  <r>
    <s v="Sega Superstars Tennis"/>
    <x v="2"/>
    <x v="1"/>
    <x v="0"/>
    <s v="Sega"/>
    <n v="1750000"/>
    <n v="860000"/>
    <n v="0"/>
    <n v="280000"/>
    <n v="6.7"/>
    <n v="45"/>
    <n v="6.8"/>
    <n v="18"/>
    <s v="Sumo Digital"/>
    <x v="3"/>
    <x v="248"/>
    <n v="6.75"/>
    <n v="63"/>
    <n v="2.179930795847751"/>
    <n v="321111.11111111112"/>
    <n v="194444.44444444444"/>
    <n v="95555.555555555562"/>
    <n v="0"/>
    <n v="31111.111111111109"/>
    <n v="528816311"/>
    <n v="440001482"/>
    <n v="128063000"/>
    <n v="3.309277651989823E-3"/>
    <n v="1.9545388713031655E-3"/>
    <n v="0"/>
  </r>
  <r>
    <s v="Hot Shots Golf 3"/>
    <x v="4"/>
    <x v="9"/>
    <x v="0"/>
    <s v="Sony Computer Entertainment"/>
    <n v="990000"/>
    <n v="320000"/>
    <n v="1380000"/>
    <n v="200000"/>
    <n v="8.5"/>
    <n v="30"/>
    <n v="8.9"/>
    <n v="16"/>
    <s v="Clap Hanz"/>
    <x v="0"/>
    <x v="248"/>
    <n v="8.6999999999999993"/>
    <n v="46"/>
    <n v="1.5916955017301038"/>
    <n v="180625"/>
    <n v="61875"/>
    <n v="20000"/>
    <n v="86250"/>
    <n v="12500"/>
    <n v="489752572"/>
    <n v="430035992"/>
    <n v="127149000"/>
    <n v="2.0214288940987942E-3"/>
    <n v="7.441237616222598E-4"/>
    <n v="1.0853408206120378E-2"/>
  </r>
  <r>
    <s v="WarioWare: Smooth Moves"/>
    <x v="0"/>
    <x v="0"/>
    <x v="5"/>
    <s v="Ninti"/>
    <n v="860000"/>
    <n v="1040000"/>
    <n v="730000"/>
    <n v="260000"/>
    <n v="8.3000000000000007"/>
    <n v="61"/>
    <n v="7.4"/>
    <n v="179"/>
    <s v="Intelligent Systems"/>
    <x v="3"/>
    <x v="248"/>
    <n v="7.8500000000000005"/>
    <n v="240"/>
    <n v="8.3044982698961931"/>
    <n v="262727.27272727271"/>
    <n v="78181.818181818177"/>
    <n v="94545.454545454544"/>
    <n v="66363.636363636368"/>
    <n v="23636.363636363636"/>
    <n v="516818555"/>
    <n v="437126892"/>
    <n v="127854000"/>
    <n v="1.6640269426859103E-3"/>
    <n v="2.379171858408565E-3"/>
    <n v="5.7096375553365554E-3"/>
  </r>
  <r>
    <s v="Cooking Mama: Cook Off"/>
    <x v="0"/>
    <x v="4"/>
    <x v="8"/>
    <s v="505 Games"/>
    <n v="1410000"/>
    <n v="1120000"/>
    <n v="50000"/>
    <n v="300000"/>
    <n v="6.1"/>
    <n v="37"/>
    <n v="5.3"/>
    <n v="23"/>
    <s v="OfficeCreate"/>
    <x v="0"/>
    <x v="249"/>
    <n v="5.6999999999999993"/>
    <n v="60"/>
    <n v="2.0833333333333335"/>
    <n v="288000"/>
    <n v="141000"/>
    <n v="112000"/>
    <n v="5000"/>
    <n v="30000"/>
    <n v="522751172"/>
    <n v="438594184"/>
    <n v="128001000"/>
    <n v="2.6972679843174029E-3"/>
    <n v="2.5536134332323933E-3"/>
    <n v="3.9062194826602919E-4"/>
  </r>
  <r>
    <s v="Call of War: Finest Hour"/>
    <x v="4"/>
    <x v="7"/>
    <x v="6"/>
    <s v="Activision"/>
    <n v="1510000"/>
    <n v="1120000"/>
    <n v="10000"/>
    <n v="240000"/>
    <n v="7.6"/>
    <n v="49"/>
    <n v="7.7"/>
    <n v="69"/>
    <s v="Spark Unlimited"/>
    <x v="2"/>
    <x v="249"/>
    <n v="7.65"/>
    <n v="118"/>
    <n v="4.0972222222222223"/>
    <n v="221538.46153846153"/>
    <n v="116153.84615384616"/>
    <n v="86153.846153846156"/>
    <n v="769.23076923076928"/>
    <n v="18461.538461538461"/>
    <n v="505524224"/>
    <n v="434174638"/>
    <n v="127761000"/>
    <n v="2.9869983045560248E-3"/>
    <n v="2.5796071487713202E-3"/>
    <n v="7.8271146907115633E-5"/>
  </r>
  <r>
    <s v="The Elder Scrolls III: Morrowind"/>
    <x v="7"/>
    <x v="8"/>
    <x v="9"/>
    <s v="Ubisoft"/>
    <n v="2090000"/>
    <n v="630000"/>
    <n v="30000"/>
    <n v="110000"/>
    <n v="8.6999999999999993"/>
    <n v="34"/>
    <n v="8.6999999999999993"/>
    <n v="111"/>
    <s v="Bethesda Softworks"/>
    <x v="2"/>
    <x v="250"/>
    <n v="8.6999999999999993"/>
    <n v="145"/>
    <n v="5.06993006993007"/>
    <n v="190666.66666666666"/>
    <n v="139333.33333333334"/>
    <n v="42000"/>
    <n v="2000"/>
    <n v="7333.333333333333"/>
    <n v="495013192"/>
    <n v="431019772"/>
    <n v="127445000"/>
    <n v="4.2221097008663154E-3"/>
    <n v="1.4616498845904451E-3"/>
    <n v="2.3539566087331791E-4"/>
  </r>
  <r>
    <s v="Assassin's Creed IV: Black Flag"/>
    <x v="6"/>
    <x v="6"/>
    <x v="4"/>
    <s v="Ubisoft"/>
    <n v="1070000"/>
    <n v="1310000"/>
    <n v="60000"/>
    <n v="420000"/>
    <n v="8.3000000000000007"/>
    <n v="29"/>
    <n v="7.8"/>
    <n v="1530"/>
    <s v="Ubisoft"/>
    <x v="1"/>
    <x v="250"/>
    <n v="8.0500000000000007"/>
    <n v="1559"/>
    <n v="54.510489510489514"/>
    <n v="715000"/>
    <n v="267500"/>
    <n v="327500"/>
    <n v="15000"/>
    <n v="105000"/>
    <n v="556861736"/>
    <n v="442492884"/>
    <n v="127445000"/>
    <n v="1.9214823551819693E-3"/>
    <n v="2.9604995862487138E-3"/>
    <n v="4.7079132174663582E-4"/>
  </r>
  <r>
    <s v="Madden NFL 13"/>
    <x v="2"/>
    <x v="11"/>
    <x v="0"/>
    <s v="Electronic Arts"/>
    <n v="2530000"/>
    <n v="150000"/>
    <n v="0"/>
    <n v="170000"/>
    <n v="8.1"/>
    <n v="36"/>
    <n v="5.8"/>
    <n v="179"/>
    <s v="EA Tiburon"/>
    <x v="0"/>
    <x v="251"/>
    <n v="6.9499999999999993"/>
    <n v="215"/>
    <n v="7.5438596491228074"/>
    <n v="570000"/>
    <n v="506000"/>
    <n v="30000"/>
    <n v="0"/>
    <n v="34000"/>
    <n v="551484507"/>
    <n v="441417242"/>
    <n v="127629000"/>
    <n v="4.5876175448025776E-3"/>
    <n v="3.3981454670952793E-4"/>
    <n v="0"/>
  </r>
  <r>
    <s v="Mortal Kombat"/>
    <x v="3"/>
    <x v="10"/>
    <x v="7"/>
    <s v="Warner Bros. Interactive Entertainment"/>
    <n v="1980000"/>
    <n v="530000"/>
    <n v="0"/>
    <n v="340000"/>
    <n v="8.4"/>
    <n v="60"/>
    <n v="8.4"/>
    <n v="494"/>
    <s v="NetherRealm Studios"/>
    <x v="1"/>
    <x v="251"/>
    <n v="8.4"/>
    <n v="554"/>
    <n v="19.438596491228068"/>
    <n v="475000"/>
    <n v="330000"/>
    <n v="88333.333333333328"/>
    <n v="0"/>
    <n v="56666.666666666664"/>
    <n v="545961365"/>
    <n v="440756453"/>
    <n v="127833000"/>
    <n v="3.6266302469955911E-3"/>
    <n v="1.2024781404618482E-3"/>
    <n v="0"/>
  </r>
  <r>
    <s v="Madden NFL 10"/>
    <x v="2"/>
    <x v="2"/>
    <x v="0"/>
    <s v="Electronic Arts"/>
    <n v="2520000"/>
    <n v="90000"/>
    <n v="0"/>
    <n v="220000"/>
    <n v="8.5"/>
    <n v="58"/>
    <n v="6.1"/>
    <n v="90"/>
    <s v="EA Tiburon"/>
    <x v="0"/>
    <x v="252"/>
    <n v="7.3"/>
    <n v="148"/>
    <n v="5.2296819787985864"/>
    <n v="353750"/>
    <n v="315000"/>
    <n v="11250"/>
    <n v="0"/>
    <n v="27500"/>
    <n v="534740514"/>
    <n v="441041694"/>
    <n v="128047000"/>
    <n v="4.712566065267312E-3"/>
    <n v="2.0406233973879122E-4"/>
    <n v="0"/>
  </r>
  <r>
    <s v="BioShock"/>
    <x v="2"/>
    <x v="4"/>
    <x v="6"/>
    <s v="Take-Two Interactive"/>
    <n v="1650000"/>
    <n v="850000"/>
    <n v="50000"/>
    <n v="280000"/>
    <n v="9.6"/>
    <n v="88"/>
    <n v="8.9"/>
    <n v="2249"/>
    <s v="Irrational Games, 2K Marin"/>
    <x v="1"/>
    <x v="252"/>
    <n v="9.25"/>
    <n v="2337"/>
    <n v="82.579505300353361"/>
    <n v="283000"/>
    <n v="165000"/>
    <n v="85000"/>
    <n v="5000"/>
    <n v="28000"/>
    <n v="522751172"/>
    <n v="438594184"/>
    <n v="128001000"/>
    <n v="3.1563774284565351E-3"/>
    <n v="1.9380101948638698E-3"/>
    <n v="3.9062194826602919E-4"/>
  </r>
  <r>
    <s v="Metroid Prime"/>
    <x v="11"/>
    <x v="8"/>
    <x v="6"/>
    <s v="Ninti"/>
    <n v="1960000"/>
    <n v="670000"/>
    <n v="100000"/>
    <n v="90000"/>
    <n v="9.6999999999999993"/>
    <n v="70"/>
    <n v="9.3000000000000007"/>
    <n v="747"/>
    <s v="Retro Studios"/>
    <x v="2"/>
    <x v="253"/>
    <n v="9.5"/>
    <n v="817"/>
    <n v="28.971631205673759"/>
    <n v="188000"/>
    <n v="130666.66666666667"/>
    <n v="44666.666666666664"/>
    <n v="6666.666666666667"/>
    <n v="6000"/>
    <n v="495013192"/>
    <n v="431019772"/>
    <n v="127445000"/>
    <n v="3.9594904371760666E-3"/>
    <n v="1.554453051866029E-3"/>
    <n v="7.8465220291105964E-4"/>
  </r>
  <r>
    <s v="Assassin's Creed: Brotherhood"/>
    <x v="3"/>
    <x v="5"/>
    <x v="4"/>
    <s v="Ubisoft"/>
    <n v="1870000"/>
    <n v="550000"/>
    <n v="110000"/>
    <n v="290000"/>
    <n v="9"/>
    <n v="59"/>
    <n v="8.1999999999999993"/>
    <n v="791"/>
    <s v="Ubisoft Montreal"/>
    <x v="1"/>
    <x v="253"/>
    <n v="8.6"/>
    <n v="850"/>
    <n v="30.141843971631207"/>
    <n v="402857.14285714284"/>
    <n v="267142.85714285716"/>
    <n v="78571.428571428565"/>
    <n v="15714.285714285714"/>
    <n v="41428.571428571428"/>
    <n v="540520772"/>
    <n v="441654761"/>
    <n v="128070000"/>
    <n v="3.4596265247693386E-3"/>
    <n v="1.2453165879038265E-3"/>
    <n v="8.5890528617162489E-4"/>
  </r>
  <r>
    <s v="Medal of Honor"/>
    <x v="3"/>
    <x v="5"/>
    <x v="6"/>
    <s v="Electronic Arts"/>
    <n v="1280000"/>
    <n v="1040000"/>
    <n v="70000"/>
    <n v="420000"/>
    <n v="7.5"/>
    <n v="56"/>
    <n v="7.5"/>
    <n v="286"/>
    <s v="EA DICE, Danger Close"/>
    <x v="1"/>
    <x v="254"/>
    <n v="7.5"/>
    <n v="342"/>
    <n v="12.170818505338078"/>
    <n v="401428.57142857142"/>
    <n v="182857.14285714287"/>
    <n v="148571.42857142858"/>
    <n v="10000"/>
    <n v="60000"/>
    <n v="540520772"/>
    <n v="441654761"/>
    <n v="128070000"/>
    <n v="2.3680866051897075E-3"/>
    <n v="2.3547804571272357E-3"/>
    <n v="5.4657609120012493E-4"/>
  </r>
  <r>
    <s v="inFAMOUS: Second Son"/>
    <x v="6"/>
    <x v="12"/>
    <x v="4"/>
    <s v="Sony Computer Entertainment"/>
    <n v="1280000"/>
    <n v="980000"/>
    <n v="70000"/>
    <n v="460000"/>
    <n v="8"/>
    <n v="90"/>
    <n v="7.9"/>
    <n v="2944"/>
    <s v="Sucker Punch"/>
    <x v="2"/>
    <x v="255"/>
    <n v="7.95"/>
    <n v="3034"/>
    <n v="108.74551971326164"/>
    <n v="930000"/>
    <n v="426666.66666666669"/>
    <n v="326666.66666666669"/>
    <n v="23333.333333333332"/>
    <n v="153333.33333333334"/>
    <n v="562338430"/>
    <n v="443580712"/>
    <n v="127276000"/>
    <n v="2.2762093638167323E-3"/>
    <n v="2.20929353664052E-3"/>
    <n v="5.4998585750652121E-4"/>
  </r>
  <r>
    <s v="NBA Street"/>
    <x v="4"/>
    <x v="9"/>
    <x v="0"/>
    <s v="Electronic Arts"/>
    <n v="2190000"/>
    <n v="220000"/>
    <n v="0"/>
    <n v="380000"/>
    <n v="8.9"/>
    <n v="22"/>
    <n v="8.6"/>
    <n v="39"/>
    <s v="NuFX"/>
    <x v="0"/>
    <x v="255"/>
    <n v="8.75"/>
    <n v="61"/>
    <n v="2.1863799283154122"/>
    <n v="174375"/>
    <n v="136875"/>
    <n v="13750"/>
    <n v="0"/>
    <n v="23750"/>
    <n v="489752572"/>
    <n v="430035992"/>
    <n v="127149000"/>
    <n v="4.4716457354306658E-3"/>
    <n v="5.1158508611530353E-4"/>
    <n v="0"/>
  </r>
  <r>
    <s v="Jak II"/>
    <x v="4"/>
    <x v="15"/>
    <x v="2"/>
    <s v="Sony Computer Entertainment"/>
    <n v="1680000"/>
    <n v="740000"/>
    <n v="0"/>
    <n v="360000"/>
    <n v="8.6999999999999993"/>
    <n v="47"/>
    <n v="8.1999999999999993"/>
    <n v="241"/>
    <s v="Naughty Dog"/>
    <x v="2"/>
    <x v="256"/>
    <n v="8.4499999999999993"/>
    <n v="288"/>
    <n v="10.359712230215827"/>
    <n v="198571.42857142858"/>
    <n v="120000"/>
    <n v="52857.142857142855"/>
    <n v="0"/>
    <n v="25714.285714285714"/>
    <n v="500125528"/>
    <n v="432552540"/>
    <n v="127718000"/>
    <n v="3.3591566635646723E-3"/>
    <n v="1.7107748344282062E-3"/>
    <n v="0"/>
  </r>
  <r>
    <s v="Need for Speed: Hot Pursuit"/>
    <x v="3"/>
    <x v="5"/>
    <x v="1"/>
    <s v="Electronic Arts"/>
    <n v="1050000"/>
    <n v="1230000"/>
    <n v="30000"/>
    <n v="470000"/>
    <n v="8.9"/>
    <n v="59"/>
    <n v="7.2"/>
    <n v="301"/>
    <s v="Criterion Games"/>
    <x v="3"/>
    <x v="256"/>
    <n v="8.0500000000000007"/>
    <n v="360"/>
    <n v="12.949640287769784"/>
    <n v="397142.85714285716"/>
    <n v="150000"/>
    <n v="175714.28571428571"/>
    <n v="4285.7142857142853"/>
    <n v="67142.857142857145"/>
    <n v="540520772"/>
    <n v="441654761"/>
    <n v="128070000"/>
    <n v="1.9425710433196822E-3"/>
    <n v="2.7849807329485576E-3"/>
    <n v="2.3424689622862497E-4"/>
  </r>
  <r>
    <s v="Skylanders: Spyro's Adventure"/>
    <x v="0"/>
    <x v="10"/>
    <x v="4"/>
    <s v="Activision"/>
    <n v="1350000"/>
    <n v="1130000"/>
    <n v="0"/>
    <n v="300000"/>
    <n v="8.1"/>
    <n v="11"/>
    <n v="5.6"/>
    <n v="31"/>
    <s v="Toys for Bob"/>
    <x v="3"/>
    <x v="256"/>
    <n v="6.85"/>
    <n v="42"/>
    <n v="1.5107913669064748"/>
    <n v="463333.33333333331"/>
    <n v="225000"/>
    <n v="188333.33333333334"/>
    <n v="0"/>
    <n v="50000"/>
    <n v="545961365"/>
    <n v="440756453"/>
    <n v="127833000"/>
    <n v="2.4727024411333575E-3"/>
    <n v="2.5637741485318652E-3"/>
    <n v="0"/>
  </r>
  <r>
    <s v="Battlefield 3"/>
    <x v="8"/>
    <x v="10"/>
    <x v="6"/>
    <s v="Electronic Arts"/>
    <n v="890000"/>
    <n v="1430000"/>
    <n v="0"/>
    <n v="460000"/>
    <n v="8.9"/>
    <n v="61"/>
    <n v="7.5"/>
    <n v="4926"/>
    <s v="EA DICE"/>
    <x v="1"/>
    <x v="256"/>
    <n v="8.1999999999999993"/>
    <n v="4987"/>
    <n v="179.3884892086331"/>
    <n v="463333.33333333331"/>
    <n v="148333.33333333334"/>
    <n v="238333.33333333334"/>
    <n v="0"/>
    <n v="76666.666666666672"/>
    <n v="545961365"/>
    <n v="440756453"/>
    <n v="127833000"/>
    <n v="1.6301519797101394E-3"/>
    <n v="3.2444221525668735E-3"/>
    <n v="0"/>
  </r>
  <r>
    <s v="Mortal Kombat X"/>
    <x v="6"/>
    <x v="13"/>
    <x v="7"/>
    <s v="Warner Bros. Interactive Entertainment"/>
    <n v="1500000"/>
    <n v="800000"/>
    <n v="0"/>
    <n v="480000"/>
    <n v="8.3000000000000007"/>
    <n v="81"/>
    <n v="7.7"/>
    <n v="836"/>
    <s v="Warner Bros. Interactive Entertainment, NetherRealm Studios"/>
    <x v="1"/>
    <x v="256"/>
    <n v="8"/>
    <n v="917"/>
    <n v="32.985611510791365"/>
    <n v="1390000"/>
    <n v="750000"/>
    <n v="400000"/>
    <n v="0"/>
    <n v="240000"/>
    <n v="567732286"/>
    <n v="444588718"/>
    <n v="127141000"/>
    <n v="2.6420903601737386E-3"/>
    <n v="1.7994158817138495E-3"/>
    <n v="0"/>
  </r>
  <r>
    <s v="Killzone 3"/>
    <x v="3"/>
    <x v="10"/>
    <x v="6"/>
    <s v="Sony Computer Entertainment"/>
    <n v="1450000"/>
    <n v="860000"/>
    <n v="90000"/>
    <n v="380000"/>
    <n v="8.4"/>
    <n v="85"/>
    <n v="7.9"/>
    <n v="942"/>
    <s v="Guerrilla"/>
    <x v="1"/>
    <x v="256"/>
    <n v="8.15"/>
    <n v="1027"/>
    <n v="36.942446043165468"/>
    <n v="463333.33333333331"/>
    <n v="241666.66666666666"/>
    <n v="143333.33333333334"/>
    <n v="15000"/>
    <n v="63333.333333333336"/>
    <n v="545961365"/>
    <n v="440756453"/>
    <n v="127833000"/>
    <n v="2.6558655849210134E-3"/>
    <n v="1.9511909449003574E-3"/>
    <n v="7.0404355682804906E-4"/>
  </r>
  <r>
    <s v="The Sims"/>
    <x v="4"/>
    <x v="15"/>
    <x v="8"/>
    <s v="Electronic Arts"/>
    <n v="1410000"/>
    <n v="1120000"/>
    <n v="0"/>
    <n v="240000"/>
    <n v="8.3000000000000007"/>
    <n v="33"/>
    <n v="7.7"/>
    <n v="46"/>
    <s v="Edge of Reality"/>
    <x v="2"/>
    <x v="257"/>
    <n v="8"/>
    <n v="79"/>
    <n v="2.8519855595667871"/>
    <n v="197857.14285714287"/>
    <n v="100714.28571428571"/>
    <n v="80000"/>
    <n v="0"/>
    <n v="17142.857142857141"/>
    <n v="500125528"/>
    <n v="432552540"/>
    <n v="127718000"/>
    <n v="2.8192921997774929E-3"/>
    <n v="2.5892808304859337E-3"/>
    <n v="0"/>
  </r>
  <r>
    <s v="Star Wars: The Force Unleashed"/>
    <x v="2"/>
    <x v="1"/>
    <x v="4"/>
    <s v="LucasArts"/>
    <n v="1740000"/>
    <n v="770000"/>
    <n v="0"/>
    <n v="260000"/>
    <n v="7.3"/>
    <n v="74"/>
    <n v="6.7"/>
    <n v="389"/>
    <s v="LucasArts"/>
    <x v="2"/>
    <x v="257"/>
    <n v="7"/>
    <n v="463"/>
    <n v="16.714801444043321"/>
    <n v="307777.77777777775"/>
    <n v="193333.33333333334"/>
    <n v="85555.555555555562"/>
    <n v="0"/>
    <n v="28888.888888888891"/>
    <n v="528816311"/>
    <n v="440001482"/>
    <n v="128063000"/>
    <n v="3.2903674939784525E-3"/>
    <n v="1.7499941057016713E-3"/>
    <n v="0"/>
  </r>
  <r>
    <s v="Yoshi's Island DS"/>
    <x v="1"/>
    <x v="0"/>
    <x v="2"/>
    <s v="Ninti"/>
    <n v="1450000"/>
    <n v="70000"/>
    <n v="1100000"/>
    <n v="150000"/>
    <n v="8.1"/>
    <n v="42"/>
    <n v="7.4"/>
    <n v="67"/>
    <s v="Artoon"/>
    <x v="0"/>
    <x v="257"/>
    <n v="7.75"/>
    <n v="109"/>
    <n v="3.9350180505415162"/>
    <n v="251818.18181818182"/>
    <n v="131818.18181818182"/>
    <n v="6363.636363636364"/>
    <n v="100000"/>
    <n v="13636.363636363636"/>
    <n v="516818555"/>
    <n v="437126892"/>
    <n v="127854000"/>
    <n v="2.8056268219704304E-3"/>
    <n v="1.6013656739288418E-4"/>
    <n v="8.6035634395482345E-3"/>
  </r>
  <r>
    <s v="Saints Row: The Third"/>
    <x v="2"/>
    <x v="10"/>
    <x v="4"/>
    <s v="THQ"/>
    <n v="1250000"/>
    <n v="1140000"/>
    <n v="70000"/>
    <n v="300000"/>
    <n v="8.4"/>
    <n v="70"/>
    <n v="7.6"/>
    <n v="490"/>
    <s v="Volition Inc."/>
    <x v="1"/>
    <x v="258"/>
    <n v="8"/>
    <n v="560"/>
    <n v="20.289855072463769"/>
    <n v="460000"/>
    <n v="208333.33333333334"/>
    <n v="190000"/>
    <n v="11666.666666666666"/>
    <n v="50000"/>
    <n v="545961365"/>
    <n v="440756453"/>
    <n v="127833000"/>
    <n v="2.2895392973457012E-3"/>
    <n v="2.5864624153330322E-3"/>
    <n v="5.4758943308848263E-4"/>
  </r>
  <r>
    <s v="Tekken 6"/>
    <x v="3"/>
    <x v="2"/>
    <x v="7"/>
    <s v="Namco Bandai Games"/>
    <n v="1200000"/>
    <n v="970000"/>
    <n v="170000"/>
    <n v="420000"/>
    <n v="7.9"/>
    <n v="63"/>
    <n v="7.4"/>
    <n v="211"/>
    <s v="Namco Bandai Games"/>
    <x v="2"/>
    <x v="258"/>
    <n v="7.65"/>
    <n v="274"/>
    <n v="9.9275362318840585"/>
    <n v="345000"/>
    <n v="150000"/>
    <n v="121250"/>
    <n v="21250"/>
    <n v="52500"/>
    <n v="534740514"/>
    <n v="441041694"/>
    <n v="128047000"/>
    <n v="2.2440790786987202E-3"/>
    <n v="2.1993385505180833E-3"/>
    <n v="1.3276375081024937E-3"/>
  </r>
  <r>
    <s v="Sonic and the Secret Rings"/>
    <x v="0"/>
    <x v="4"/>
    <x v="2"/>
    <s v="Sega"/>
    <n v="1210000"/>
    <n v="1190000"/>
    <n v="40000"/>
    <n v="290000"/>
    <n v="6.9"/>
    <n v="44"/>
    <n v="6.6"/>
    <n v="174"/>
    <s v="Sonic Team"/>
    <x v="0"/>
    <x v="259"/>
    <n v="6.75"/>
    <n v="218"/>
    <n v="7.9853479853479854"/>
    <n v="273000"/>
    <n v="121000"/>
    <n v="119000"/>
    <n v="4000"/>
    <n v="29000"/>
    <n v="522751172"/>
    <n v="438594184"/>
    <n v="128001000"/>
    <n v="2.3146767808681261E-3"/>
    <n v="2.7132142728094177E-3"/>
    <n v="3.1249755861282333E-4"/>
  </r>
  <r>
    <s v="The Legend of Zelda: A Link to the Past"/>
    <x v="12"/>
    <x v="8"/>
    <x v="4"/>
    <s v="Ninti"/>
    <n v="1750000"/>
    <n v="520000"/>
    <n v="330000"/>
    <n v="100000"/>
    <n v="9.5"/>
    <n v="30"/>
    <n v="9.1"/>
    <n v="314"/>
    <s v="Capcom"/>
    <x v="0"/>
    <x v="260"/>
    <n v="9.3000000000000007"/>
    <n v="344"/>
    <n v="12.74074074074074"/>
    <n v="180000"/>
    <n v="116666.66666666667"/>
    <n v="34666.666666666664"/>
    <n v="22000"/>
    <n v="6666.666666666667"/>
    <n v="495013192"/>
    <n v="431019772"/>
    <n v="127445000"/>
    <n v="3.5352593189072021E-3"/>
    <n v="1.2064411745825896E-3"/>
    <n v="2.5893522696064969E-3"/>
  </r>
  <r>
    <s v="L.A. Noire"/>
    <x v="2"/>
    <x v="10"/>
    <x v="10"/>
    <s v="Take-Two Interactive"/>
    <n v="1520000"/>
    <n v="920000"/>
    <n v="20000"/>
    <n v="240000"/>
    <n v="8.9"/>
    <n v="83"/>
    <n v="7.8"/>
    <n v="893"/>
    <s v="Team Bondi"/>
    <x v="1"/>
    <x v="260"/>
    <n v="8.35"/>
    <n v="976"/>
    <n v="36.148148148148145"/>
    <n v="450000"/>
    <n v="253333.33333333334"/>
    <n v="153333.33333333334"/>
    <n v="3333.3333333333335"/>
    <n v="40000"/>
    <n v="545961365"/>
    <n v="440756453"/>
    <n v="127833000"/>
    <n v="2.7840797855723728E-3"/>
    <n v="2.0873205457073592E-3"/>
    <n v="1.5645412373956646E-4"/>
  </r>
  <r>
    <s v="Call of War 3"/>
    <x v="2"/>
    <x v="0"/>
    <x v="6"/>
    <s v="Activision"/>
    <n v="1490000"/>
    <n v="920000"/>
    <n v="20000"/>
    <n v="270000"/>
    <n v="8.1999999999999993"/>
    <n v="71"/>
    <n v="6.5"/>
    <n v="233"/>
    <s v="Treyarch"/>
    <x v="2"/>
    <x v="260"/>
    <n v="7.35"/>
    <n v="304"/>
    <n v="11.25925925925926"/>
    <n v="245454.54545454544"/>
    <n v="135454.54545454544"/>
    <n v="83636.363636363632"/>
    <n v="1818.1818181818182"/>
    <n v="24545.454545454544"/>
    <n v="516818555"/>
    <n v="437126892"/>
    <n v="127854000"/>
    <n v="2.8830234239558216E-3"/>
    <n v="2.1046520285921918E-3"/>
    <n v="1.5642842617360426E-4"/>
  </r>
  <r>
    <s v="Madden NFL 12"/>
    <x v="2"/>
    <x v="10"/>
    <x v="0"/>
    <s v="Electronic Arts"/>
    <n v="2420000"/>
    <n v="110000"/>
    <n v="0"/>
    <n v="160000"/>
    <n v="7.8"/>
    <n v="55"/>
    <n v="5.9"/>
    <n v="94"/>
    <s v="EA Tiburon"/>
    <x v="0"/>
    <x v="261"/>
    <n v="6.85"/>
    <n v="149"/>
    <n v="5.5390334572490705"/>
    <n v="448333.33333333331"/>
    <n v="403333.33333333331"/>
    <n v="18333.333333333332"/>
    <n v="0"/>
    <n v="26666.666666666668"/>
    <n v="545961365"/>
    <n v="440756453"/>
    <n v="127833000"/>
    <n v="4.4325480796612781E-3"/>
    <n v="2.4957093481283642E-4"/>
    <n v="0"/>
  </r>
  <r>
    <s v="LEGO Star Wars II: The Original Trilogy"/>
    <x v="4"/>
    <x v="0"/>
    <x v="4"/>
    <s v="LucasArts"/>
    <n v="1850000"/>
    <n v="640000"/>
    <n v="10000"/>
    <n v="190000"/>
    <n v="8.4"/>
    <n v="32"/>
    <n v="9"/>
    <n v="41"/>
    <s v="Traveller's Tales"/>
    <x v="3"/>
    <x v="261"/>
    <n v="8.6999999999999993"/>
    <n v="73"/>
    <n v="2.7137546468401488"/>
    <n v="244545.45454545456"/>
    <n v="168181.81818181818"/>
    <n v="58181.818181818184"/>
    <n v="909.09090909090912"/>
    <n v="17272.727272727272"/>
    <n v="516818555"/>
    <n v="437126892"/>
    <n v="127854000"/>
    <n v="3.5795928418243419E-3"/>
    <n v="1.4641057590206552E-3"/>
    <n v="7.821421308680213E-5"/>
  </r>
  <r>
    <s v="Killzone: Shadow Fall"/>
    <x v="6"/>
    <x v="6"/>
    <x v="6"/>
    <s v="Sony Computer Entertainment"/>
    <n v="890000"/>
    <n v="1330000"/>
    <n v="80000"/>
    <n v="390000"/>
    <n v="7.3"/>
    <n v="88"/>
    <n v="6.8"/>
    <n v="2102"/>
    <s v="Guerrilla"/>
    <x v="1"/>
    <x v="261"/>
    <n v="7.05"/>
    <n v="2190"/>
    <n v="81.412639405204459"/>
    <n v="672500"/>
    <n v="222500"/>
    <n v="332500"/>
    <n v="20000"/>
    <n v="97500"/>
    <n v="556861736"/>
    <n v="442492884"/>
    <n v="127445000"/>
    <n v="1.598242332814909E-3"/>
    <n v="3.0056980532143429E-3"/>
    <n v="6.2772176232884776E-4"/>
  </r>
  <r>
    <s v="Madden NFL 11"/>
    <x v="2"/>
    <x v="5"/>
    <x v="0"/>
    <s v="Electronic Arts"/>
    <n v="2380000"/>
    <n v="120000"/>
    <n v="0"/>
    <n v="180000"/>
    <n v="8.4"/>
    <n v="47"/>
    <n v="5.7"/>
    <n v="120"/>
    <s v="EA Tiburon"/>
    <x v="0"/>
    <x v="262"/>
    <n v="7.0500000000000007"/>
    <n v="167"/>
    <n v="6.2313432835820892"/>
    <n v="382857.14285714284"/>
    <n v="340000"/>
    <n v="17142.857142857141"/>
    <n v="0"/>
    <n v="25714.285714285714"/>
    <n v="540520772"/>
    <n v="441654761"/>
    <n v="128070000"/>
    <n v="4.4031610315246128E-3"/>
    <n v="2.717054373608349E-4"/>
    <n v="0"/>
  </r>
  <r>
    <s v="Burnout 3: Takedown"/>
    <x v="4"/>
    <x v="7"/>
    <x v="1"/>
    <s v="Electronic Arts"/>
    <n v="1230000"/>
    <n v="1110000"/>
    <n v="0"/>
    <n v="340000"/>
    <n v="9.3000000000000007"/>
    <n v="52"/>
    <n v="9.1"/>
    <n v="271"/>
    <s v="Criterion Games"/>
    <x v="2"/>
    <x v="262"/>
    <n v="9.1999999999999993"/>
    <n v="323"/>
    <n v="12.052238805970148"/>
    <n v="206153.84615384616"/>
    <n v="94615.38461538461"/>
    <n v="85384.61538461539"/>
    <n v="0"/>
    <n v="26153.846153846152"/>
    <n v="505524224"/>
    <n v="434174638"/>
    <n v="127761000"/>
    <n v="2.4331178242410004E-3"/>
    <n v="2.5565749420858618E-3"/>
    <n v="0"/>
  </r>
  <r>
    <s v="Marrison vs. Donkey Kong: Mini-Land Mayhem!"/>
    <x v="1"/>
    <x v="5"/>
    <x v="5"/>
    <s v="Ninti"/>
    <n v="1630000"/>
    <n v="510000"/>
    <n v="350000"/>
    <n v="180000"/>
    <n v="7.9"/>
    <n v="51"/>
    <n v="7.7"/>
    <n v="18"/>
    <s v="Ninti"/>
    <x v="0"/>
    <x v="263"/>
    <n v="7.8000000000000007"/>
    <n v="69"/>
    <n v="2.5842696629213484"/>
    <n v="381428.57142857142"/>
    <n v="232857.14285714287"/>
    <n v="72857.142857142855"/>
    <n v="50000"/>
    <n v="25714.285714285714"/>
    <n v="540520772"/>
    <n v="441654761"/>
    <n v="128070000"/>
    <n v="3.0156102862962685E-3"/>
    <n v="1.1547481087835483E-3"/>
    <n v="2.7328804560006244E-3"/>
  </r>
  <r>
    <s v="Professor Layton and the Last Specter"/>
    <x v="1"/>
    <x v="2"/>
    <x v="5"/>
    <s v="Ninti"/>
    <n v="280000"/>
    <n v="1390000"/>
    <n v="680000"/>
    <n v="320000"/>
    <n v="8.3000000000000007"/>
    <n v="58"/>
    <n v="8.6999999999999993"/>
    <n v="52"/>
    <s v="Level 5"/>
    <x v="3"/>
    <x v="263"/>
    <n v="8.5"/>
    <n v="110"/>
    <n v="4.1198501872659179"/>
    <n v="333750"/>
    <n v="35000"/>
    <n v="173750"/>
    <n v="85000"/>
    <n v="40000"/>
    <n v="534740514"/>
    <n v="441041694"/>
    <n v="128047000"/>
    <n v="5.2361845169636803E-4"/>
    <n v="3.1516294692991091E-3"/>
    <n v="5.3105500324099747E-3"/>
  </r>
  <r>
    <s v="Call Of War 2: Big Red One"/>
    <x v="4"/>
    <x v="3"/>
    <x v="6"/>
    <s v="Activision"/>
    <n v="1480000"/>
    <n v="920000"/>
    <n v="10000"/>
    <n v="260000"/>
    <n v="7.7"/>
    <n v="39"/>
    <n v="8.1999999999999993"/>
    <n v="69"/>
    <s v="Treyarch"/>
    <x v="2"/>
    <x v="263"/>
    <n v="7.9499999999999993"/>
    <n v="108"/>
    <n v="4.0449438202247192"/>
    <n v="222500"/>
    <n v="123333.33333333333"/>
    <n v="76666.666666666672"/>
    <n v="833.33333333333337"/>
    <n v="21666.666666666668"/>
    <n v="511054143"/>
    <n v="435713800"/>
    <n v="127773000"/>
    <n v="2.8959749573931153E-3"/>
    <n v="2.1114777636145562E-3"/>
    <n v="7.8263795950631203E-5"/>
  </r>
  <r>
    <s v="Fable"/>
    <x v="7"/>
    <x v="7"/>
    <x v="9"/>
    <s v="Microsoft Game Studios"/>
    <n v="1990000"/>
    <n v="580000"/>
    <n v="0"/>
    <n v="90000"/>
    <n v="8.5"/>
    <n v="87"/>
    <n v="8.5"/>
    <n v="268"/>
    <s v="Big Blue Box"/>
    <x v="1"/>
    <x v="264"/>
    <n v="8.5"/>
    <n v="355"/>
    <n v="13.345864661654135"/>
    <n v="204615.38461538462"/>
    <n v="153076.92307692306"/>
    <n v="44615.384615384617"/>
    <n v="0"/>
    <n v="6923.0769230769229"/>
    <n v="505524224"/>
    <n v="434174638"/>
    <n v="127761000"/>
    <n v="3.9365076993817805E-3"/>
    <n v="1.3358679877565763E-3"/>
    <n v="0"/>
  </r>
  <r>
    <s v="Guitar Hero: World Tour"/>
    <x v="2"/>
    <x v="1"/>
    <x v="3"/>
    <s v="Activision"/>
    <n v="1780000"/>
    <n v="630000"/>
    <n v="0"/>
    <n v="250000"/>
    <n v="8.5"/>
    <n v="67"/>
    <n v="6.3"/>
    <n v="171"/>
    <s v="Neversoft Entertainment"/>
    <x v="2"/>
    <x v="264"/>
    <n v="7.4"/>
    <n v="238"/>
    <n v="8.9473684210526319"/>
    <n v="295555.55555555556"/>
    <n v="197777.77777777778"/>
    <n v="70000"/>
    <n v="0"/>
    <n v="27777.777777777777"/>
    <n v="528816311"/>
    <n v="440001482"/>
    <n v="128063000"/>
    <n v="3.3660081260239341E-3"/>
    <n v="1.4318133592104583E-3"/>
    <n v="0"/>
  </r>
  <r>
    <s v="Tom Clancy's Splinter Cell"/>
    <x v="4"/>
    <x v="15"/>
    <x v="4"/>
    <s v="Ubisoft"/>
    <n v="1150000"/>
    <n v="1110000"/>
    <n v="0"/>
    <n v="400000"/>
    <n v="8.9"/>
    <n v="24"/>
    <n v="7.7"/>
    <n v="102"/>
    <s v="Ubisoft Shanghai"/>
    <x v="2"/>
    <x v="264"/>
    <n v="8.3000000000000007"/>
    <n v="126"/>
    <n v="4.7368421052631575"/>
    <n v="190000"/>
    <n v="82142.857142857145"/>
    <n v="79285.71428571429"/>
    <n v="0"/>
    <n v="28571.428571428572"/>
    <n v="500125528"/>
    <n v="432552540"/>
    <n v="127718000"/>
    <n v="2.2994227161305791E-3"/>
    <n v="2.5661622516423093E-3"/>
    <n v="0"/>
  </r>
  <r>
    <s v="FIFA 17"/>
    <x v="13"/>
    <x v="14"/>
    <x v="0"/>
    <s v="Electronic Arts"/>
    <n v="430000"/>
    <n v="2050000"/>
    <n v="0"/>
    <n v="170000"/>
    <n v="8.4"/>
    <n v="50"/>
    <n v="5.5"/>
    <n v="201"/>
    <s v="EA Sports, EA Vancouver"/>
    <x v="0"/>
    <x v="265"/>
    <n v="6.95"/>
    <n v="251"/>
    <n v="9.4716981132075464"/>
    <n v="2650000"/>
    <n v="430000"/>
    <n v="2050000"/>
    <n v="0"/>
    <n v="170000"/>
    <n v="573178249"/>
    <n v="445623395"/>
    <n v="126994511"/>
    <n v="7.5020292683855843E-4"/>
    <n v="4.6002970737207367E-3"/>
    <n v="0"/>
  </r>
  <r>
    <s v="Need for Speed: Shift"/>
    <x v="3"/>
    <x v="2"/>
    <x v="1"/>
    <s v="Electronic Arts"/>
    <n v="690000"/>
    <n v="1400000"/>
    <n v="40000"/>
    <n v="520000"/>
    <n v="8.4"/>
    <n v="55"/>
    <n v="6.9"/>
    <n v="113"/>
    <s v="Slightly Mad Studios"/>
    <x v="0"/>
    <x v="265"/>
    <n v="7.65"/>
    <n v="168"/>
    <n v="6.3396226415094343"/>
    <n v="331250"/>
    <n v="86250"/>
    <n v="175000"/>
    <n v="5000"/>
    <n v="65000"/>
    <n v="534740514"/>
    <n v="441041694"/>
    <n v="128047000"/>
    <n v="1.290345470251764E-3"/>
    <n v="3.1743030626034193E-3"/>
    <n v="3.1238529602411612E-4"/>
  </r>
  <r>
    <s v="Medal of Honor Heroes"/>
    <x v="9"/>
    <x v="0"/>
    <x v="6"/>
    <s v="Electronic Arts"/>
    <n v="860000"/>
    <n v="1110000"/>
    <n v="10000"/>
    <n v="660000"/>
    <n v="7.1"/>
    <n v="24"/>
    <n v="7.9"/>
    <n v="47"/>
    <s v="Team Fusion"/>
    <x v="2"/>
    <x v="266"/>
    <n v="7.5"/>
    <n v="71"/>
    <n v="2.6893939393939394"/>
    <n v="240000"/>
    <n v="78181.818181818177"/>
    <n v="100909.09090909091"/>
    <n v="909.09090909090912"/>
    <n v="60000"/>
    <n v="516818555"/>
    <n v="437126892"/>
    <n v="127854000"/>
    <n v="1.6640269426859103E-3"/>
    <n v="2.5393084258014489E-3"/>
    <n v="7.821421308680213E-5"/>
  </r>
  <r>
    <s v="Skate 3"/>
    <x v="2"/>
    <x v="5"/>
    <x v="0"/>
    <s v="Electronic Arts"/>
    <n v="1470000"/>
    <n v="930000"/>
    <n v="0"/>
    <n v="240000"/>
    <n v="8"/>
    <n v="65"/>
    <n v="8"/>
    <n v="127"/>
    <s v="EA Black Box"/>
    <x v="2"/>
    <x v="266"/>
    <n v="8"/>
    <n v="192"/>
    <n v="7.2727272727272725"/>
    <n v="377142.85714285716"/>
    <n v="210000"/>
    <n v="132857.14285714287"/>
    <n v="0"/>
    <n v="34285.714285714283"/>
    <n v="540520772"/>
    <n v="441654761"/>
    <n v="128070000"/>
    <n v="2.7195994606475549E-3"/>
    <n v="2.1057171395464703E-3"/>
    <n v="0"/>
  </r>
  <r>
    <s v="Demon's Souls"/>
    <x v="3"/>
    <x v="2"/>
    <x v="9"/>
    <s v="Namco Bandai Games"/>
    <n v="970000"/>
    <n v="330000"/>
    <n v="350000"/>
    <n v="170000"/>
    <n v="8.9"/>
    <n v="81"/>
    <n v="8.9"/>
    <n v="1441"/>
    <s v="From Software"/>
    <x v="1"/>
    <x v="267"/>
    <n v="8.9"/>
    <n v="1522"/>
    <n v="83.626373626373621"/>
    <n v="227500"/>
    <n v="121250"/>
    <n v="41250"/>
    <n v="43750"/>
    <n v="21250"/>
    <n v="534740514"/>
    <n v="441041694"/>
    <n v="128047000"/>
    <n v="1.813963921948132E-3"/>
    <n v="7.482285790422345E-4"/>
    <n v="2.7333713402110161E-3"/>
  </r>
  <r>
    <s v="Midnight Club: Street Racing"/>
    <x v="4"/>
    <x v="16"/>
    <x v="1"/>
    <s v="Take-Two Interactive"/>
    <n v="2000000"/>
    <n v="470000"/>
    <n v="20000"/>
    <n v="140000"/>
    <n v="7.8"/>
    <n v="18"/>
    <n v="7.8"/>
    <n v="21"/>
    <s v="Angel Studios"/>
    <x v="2"/>
    <x v="268"/>
    <n v="7.8"/>
    <n v="39"/>
    <n v="1.4828897338403042"/>
    <n v="154705.88235294117"/>
    <n v="117647.05882352941"/>
    <n v="27647.058823529413"/>
    <n v="1176.4705882352941"/>
    <n v="8235.2941176470595"/>
    <n v="484244580"/>
    <n v="429286318"/>
    <n v="126843000"/>
    <n v="4.1301443167417592E-3"/>
    <n v="1.0948403904174743E-3"/>
    <n v="1.5767523631576044E-4"/>
  </r>
  <r>
    <s v="ESPN NFL 2K5"/>
    <x v="4"/>
    <x v="7"/>
    <x v="0"/>
    <s v="Sega"/>
    <n v="2150000"/>
    <n v="120000"/>
    <n v="0"/>
    <n v="360000"/>
    <n v="9"/>
    <n v="37"/>
    <n v="8.1999999999999993"/>
    <n v="84"/>
    <s v="Visual Concepts"/>
    <x v="0"/>
    <x v="268"/>
    <n v="8.6"/>
    <n v="121"/>
    <n v="4.6007604562737638"/>
    <n v="202307.69230769231"/>
    <n v="165384.61538461538"/>
    <n v="9230.7692307692305"/>
    <n v="0"/>
    <n v="27692.307692307691"/>
    <n v="505524224"/>
    <n v="434174638"/>
    <n v="127761000"/>
    <n v="4.2530108309903666E-3"/>
    <n v="2.7638648022549857E-4"/>
    <n v="0"/>
  </r>
  <r>
    <s v="Halo Wars"/>
    <x v="2"/>
    <x v="2"/>
    <x v="11"/>
    <s v="Microsoft Game Studios"/>
    <n v="1540000"/>
    <n v="800000"/>
    <n v="40000"/>
    <n v="240000"/>
    <n v="8.1999999999999993"/>
    <n v="92"/>
    <n v="7.2"/>
    <n v="454"/>
    <s v="Ensemble Studios"/>
    <x v="2"/>
    <x v="269"/>
    <n v="7.6999999999999993"/>
    <n v="546"/>
    <n v="20.83969465648855"/>
    <n v="327500"/>
    <n v="192500"/>
    <n v="100000"/>
    <n v="5000"/>
    <n v="30000"/>
    <n v="534740514"/>
    <n v="441041694"/>
    <n v="128047000"/>
    <n v="2.8799014843300243E-3"/>
    <n v="1.813887464344811E-3"/>
    <n v="3.1238529602411612E-4"/>
  </r>
  <r>
    <s v="NBA 2K12"/>
    <x v="2"/>
    <x v="10"/>
    <x v="0"/>
    <s v="Take-Two Interactive"/>
    <n v="2310000"/>
    <n v="140000"/>
    <n v="10000"/>
    <n v="160000"/>
    <n v="9"/>
    <n v="42"/>
    <n v="7.7"/>
    <n v="134"/>
    <s v="Visual Concepts"/>
    <x v="0"/>
    <x v="269"/>
    <n v="8.35"/>
    <n v="176"/>
    <n v="6.7175572519083966"/>
    <n v="436666.66666666669"/>
    <n v="385000"/>
    <n v="23333.333333333332"/>
    <n v="1666.6666666666667"/>
    <n v="26666.666666666668"/>
    <n v="545961365"/>
    <n v="440756453"/>
    <n v="127833000"/>
    <n v="4.2310686214948557E-3"/>
    <n v="3.1763573521633728E-4"/>
    <n v="7.8227061869783231E-5"/>
  </r>
  <r>
    <s v="FIFA Soccer 10"/>
    <x v="2"/>
    <x v="2"/>
    <x v="0"/>
    <s v="Electronic Arts"/>
    <n v="590000"/>
    <n v="1790000"/>
    <n v="10000"/>
    <n v="230000"/>
    <n v="9"/>
    <n v="63"/>
    <n v="7.5"/>
    <n v="133"/>
    <s v="EA Sports"/>
    <x v="0"/>
    <x v="269"/>
    <n v="8.25"/>
    <n v="196"/>
    <n v="7.4809160305343507"/>
    <n v="327500"/>
    <n v="73750"/>
    <n v="223750"/>
    <n v="1250"/>
    <n v="28750"/>
    <n v="534740514"/>
    <n v="441041694"/>
    <n v="128047000"/>
    <n v="1.1033388803602039E-3"/>
    <n v="4.0585732014715142E-3"/>
    <n v="7.809632400602903E-5"/>
  </r>
  <r>
    <s v="Medal of Honor"/>
    <x v="2"/>
    <x v="5"/>
    <x v="6"/>
    <s v="Electronic Arts"/>
    <n v="1560000"/>
    <n v="800000"/>
    <n v="40000"/>
    <n v="210000"/>
    <n v="7.4"/>
    <n v="71"/>
    <n v="6.7"/>
    <n v="288"/>
    <s v="Dice, Danger Close"/>
    <x v="1"/>
    <x v="270"/>
    <n v="7.0500000000000007"/>
    <n v="359"/>
    <n v="13.754789272030651"/>
    <n v="372857.14285714284"/>
    <n v="222857.14285714287"/>
    <n v="114285.71428571429"/>
    <n v="5714.2857142857147"/>
    <n v="30000"/>
    <n v="540520772"/>
    <n v="441654761"/>
    <n v="128070000"/>
    <n v="2.8861055500749564E-3"/>
    <n v="1.8113695824055658E-3"/>
    <n v="3.1232919497149996E-4"/>
  </r>
  <r>
    <s v="Harry Potter and the Chamber of Secrets"/>
    <x v="4"/>
    <x v="8"/>
    <x v="4"/>
    <s v="Electronic Arts"/>
    <n v="900000"/>
    <n v="1220000"/>
    <n v="40000"/>
    <n v="440000"/>
    <n v="7.1"/>
    <n v="16"/>
    <n v="7.6"/>
    <n v="49"/>
    <s v="Electronic Arts"/>
    <x v="0"/>
    <x v="271"/>
    <n v="7.35"/>
    <n v="65"/>
    <n v="2.5"/>
    <n v="173333.33333333334"/>
    <n v="60000"/>
    <n v="81333.333333333328"/>
    <n v="2666.6666666666665"/>
    <n v="29333.333333333332"/>
    <n v="495013192"/>
    <n v="431019772"/>
    <n v="127445000"/>
    <n v="1.8181333640094181E-3"/>
    <n v="2.8304966019053065E-3"/>
    <n v="3.1386088116442388E-4"/>
  </r>
  <r>
    <s v="God of War Collection"/>
    <x v="3"/>
    <x v="2"/>
    <x v="4"/>
    <s v="Sony Computer Entertainment"/>
    <n v="1700000"/>
    <n v="440000"/>
    <n v="60000"/>
    <n v="400000"/>
    <n v="9.1"/>
    <n v="50"/>
    <n v="8.6999999999999993"/>
    <n v="529"/>
    <s v="Bluepoint Games"/>
    <x v="1"/>
    <x v="271"/>
    <n v="8.8999999999999986"/>
    <n v="579"/>
    <n v="22.26923076923077"/>
    <n v="325000"/>
    <n v="212500"/>
    <n v="55000"/>
    <n v="7500"/>
    <n v="50000"/>
    <n v="534740514"/>
    <n v="441041694"/>
    <n v="128047000"/>
    <n v="3.1791120281565201E-3"/>
    <n v="9.9763810538964592E-4"/>
    <n v="4.6857794403617423E-4"/>
  </r>
  <r>
    <s v="NBA Live 2005"/>
    <x v="4"/>
    <x v="7"/>
    <x v="0"/>
    <s v="Electronic Arts"/>
    <n v="2030000"/>
    <n v="210000"/>
    <n v="0"/>
    <n v="350000"/>
    <n v="8.4"/>
    <n v="21"/>
    <n v="8.1"/>
    <n v="44"/>
    <s v="EA Canada"/>
    <x v="0"/>
    <x v="272"/>
    <n v="8.25"/>
    <n v="65"/>
    <n v="2.5096525096525095"/>
    <n v="199230.76923076922"/>
    <n v="156153.84615384616"/>
    <n v="16153.846153846154"/>
    <n v="0"/>
    <n v="26923.076923076922"/>
    <n v="505524224"/>
    <n v="434174638"/>
    <n v="127761000"/>
    <n v="4.0156334822839274E-3"/>
    <n v="4.8367634039462248E-4"/>
    <n v="0"/>
  </r>
  <r>
    <s v="Marrison Strikers Charged"/>
    <x v="0"/>
    <x v="4"/>
    <x v="0"/>
    <s v="Ninti"/>
    <n v="1050000"/>
    <n v="1050000"/>
    <n v="240000"/>
    <n v="240000"/>
    <n v="7.9"/>
    <n v="47"/>
    <n v="8"/>
    <n v="124"/>
    <s v="Next Level Games"/>
    <x v="3"/>
    <x v="273"/>
    <n v="7.95"/>
    <n v="171"/>
    <n v="6.6279069767441863"/>
    <n v="258000"/>
    <n v="105000"/>
    <n v="105000"/>
    <n v="24000"/>
    <n v="24000"/>
    <n v="522751172"/>
    <n v="438594184"/>
    <n v="128001000"/>
    <n v="2.0086038181087043E-3"/>
    <n v="2.3940125936553688E-3"/>
    <n v="1.87498535167694E-3"/>
  </r>
  <r>
    <s v="FIFA Soccer 09"/>
    <x v="3"/>
    <x v="1"/>
    <x v="0"/>
    <s v="Electronic Arts"/>
    <n v="480000"/>
    <n v="1630000"/>
    <n v="40000"/>
    <n v="430000"/>
    <n v="8.6999999999999993"/>
    <n v="42"/>
    <n v="7.5"/>
    <n v="108"/>
    <s v="EA Canada"/>
    <x v="0"/>
    <x v="273"/>
    <n v="8.1"/>
    <n v="150"/>
    <n v="5.8139534883720927"/>
    <n v="286666.66666666669"/>
    <n v="53333.333333333336"/>
    <n v="181111.11111111112"/>
    <n v="4444.4444444444443"/>
    <n v="47777.777777777781"/>
    <n v="528816311"/>
    <n v="440001482"/>
    <n v="128063000"/>
    <n v="9.0768758454578006E-4"/>
    <n v="3.7045329770048364E-3"/>
    <n v="3.1234626707167567E-4"/>
  </r>
  <r>
    <s v="Style Savvy"/>
    <x v="1"/>
    <x v="1"/>
    <x v="8"/>
    <s v="Ninti"/>
    <n v="620000"/>
    <n v="820000"/>
    <n v="960000"/>
    <n v="180000"/>
    <n v="7.3"/>
    <n v="4"/>
    <n v="7.7"/>
    <n v="7"/>
    <s v="syn Sophia"/>
    <x v="0"/>
    <x v="273"/>
    <n v="7.5"/>
    <n v="11"/>
    <n v="0.4263565891472868"/>
    <n v="286666.66666666669"/>
    <n v="68888.888888888891"/>
    <n v="91111.111111111109"/>
    <n v="106666.66666666667"/>
    <n v="20000"/>
    <n v="528816311"/>
    <n v="440001482"/>
    <n v="128063000"/>
    <n v="1.1724297967049659E-3"/>
    <n v="1.8636300865913901E-3"/>
    <n v="7.496310409720216E-3"/>
  </r>
  <r>
    <s v="LEGO Star Wars: The Complete Saga"/>
    <x v="2"/>
    <x v="4"/>
    <x v="4"/>
    <s v="LucasArts"/>
    <n v="1530000"/>
    <n v="810000"/>
    <n v="0"/>
    <n v="240000"/>
    <n v="8"/>
    <n v="24"/>
    <n v="7.4"/>
    <n v="114"/>
    <s v="Traveller's Tales"/>
    <x v="3"/>
    <x v="273"/>
    <n v="7.7"/>
    <n v="138"/>
    <n v="5.3488372093023253"/>
    <n v="258000"/>
    <n v="153000"/>
    <n v="81000"/>
    <n v="0"/>
    <n v="24000"/>
    <n v="522751172"/>
    <n v="438594184"/>
    <n v="128001000"/>
    <n v="2.9268227063869692E-3"/>
    <n v="1.8468097151055701E-3"/>
    <n v="0"/>
  </r>
  <r>
    <s v="WWE SmackDown vs. RAW 2007"/>
    <x v="4"/>
    <x v="0"/>
    <x v="7"/>
    <s v="THQ"/>
    <n v="1400000"/>
    <n v="880000"/>
    <n v="30000"/>
    <n v="260000"/>
    <n v="8"/>
    <n v="27"/>
    <n v="8.6"/>
    <n v="57"/>
    <s v="Yuke's"/>
    <x v="2"/>
    <x v="274"/>
    <n v="8.3000000000000007"/>
    <n v="84"/>
    <n v="3.2684824902723735"/>
    <n v="233636.36363636365"/>
    <n v="127272.72727272728"/>
    <n v="80000"/>
    <n v="2727.2727272727275"/>
    <n v="23636.363636363636"/>
    <n v="516818555"/>
    <n v="437126892"/>
    <n v="127854000"/>
    <n v="2.7088810694886911E-3"/>
    <n v="2.013145418653401E-3"/>
    <n v="2.346426392604064E-4"/>
  </r>
  <r>
    <s v="Madden NFL 08"/>
    <x v="4"/>
    <x v="4"/>
    <x v="0"/>
    <s v="Electronic Arts"/>
    <n v="2140000"/>
    <n v="80000"/>
    <n v="0"/>
    <n v="350000"/>
    <n v="7.8"/>
    <n v="11"/>
    <n v="7.8"/>
    <n v="17"/>
    <s v="EA Tiburon"/>
    <x v="0"/>
    <x v="274"/>
    <n v="7.8"/>
    <n v="28"/>
    <n v="1.0894941634241244"/>
    <n v="257000"/>
    <n v="214000"/>
    <n v="8000"/>
    <n v="0"/>
    <n v="35000"/>
    <n v="522751172"/>
    <n v="438594184"/>
    <n v="128001000"/>
    <n v="4.0937258769072641E-3"/>
    <n v="1.8240095951659952E-4"/>
    <n v="0"/>
  </r>
  <r>
    <s v="Monster Hunter Freedom 2"/>
    <x v="9"/>
    <x v="4"/>
    <x v="9"/>
    <s v="Capcom"/>
    <n v="370000"/>
    <n v="270000"/>
    <n v="1750000"/>
    <n v="180000"/>
    <n v="7.2"/>
    <n v="38"/>
    <n v="8.6999999999999993"/>
    <n v="83"/>
    <s v="Capcom"/>
    <x v="2"/>
    <x v="274"/>
    <n v="7.9499999999999993"/>
    <n v="121"/>
    <n v="4.7081712062256811"/>
    <n v="257000"/>
    <n v="37000"/>
    <n v="27000"/>
    <n v="175000"/>
    <n v="18000"/>
    <n v="522751172"/>
    <n v="438594184"/>
    <n v="128001000"/>
    <n v="7.0779372638116243E-4"/>
    <n v="6.1560323836852332E-4"/>
    <n v="1.3671768189311021E-2"/>
  </r>
  <r>
    <s v="Sonic Adventure 2 Battle"/>
    <x v="11"/>
    <x v="9"/>
    <x v="2"/>
    <s v="Sega"/>
    <n v="1700000"/>
    <n v="590000"/>
    <n v="210000"/>
    <n v="70000"/>
    <n v="7.3"/>
    <n v="28"/>
    <n v="8.3000000000000007"/>
    <n v="179"/>
    <s v="Sonic Team"/>
    <x v="0"/>
    <x v="274"/>
    <n v="7.8000000000000007"/>
    <n v="207"/>
    <n v="8.054474708171206"/>
    <n v="160625"/>
    <n v="106250"/>
    <n v="36875"/>
    <n v="13125"/>
    <n v="4375"/>
    <n v="489752572"/>
    <n v="430035992"/>
    <n v="127149000"/>
    <n v="3.4711405252201514E-3"/>
    <n v="1.3719781854910414E-3"/>
    <n v="1.6516055965835358E-3"/>
  </r>
  <r>
    <s v="Madden NFL 13"/>
    <x v="3"/>
    <x v="11"/>
    <x v="0"/>
    <s v="Electronic Arts"/>
    <n v="2110000"/>
    <n v="220000"/>
    <n v="0"/>
    <n v="230000"/>
    <n v="8.3000000000000007"/>
    <n v="22"/>
    <n v="5.5"/>
    <n v="101"/>
    <s v="EA Tiburon"/>
    <x v="0"/>
    <x v="275"/>
    <n v="6.9"/>
    <n v="123"/>
    <n v="4.8046875"/>
    <n v="512000"/>
    <n v="422000"/>
    <n v="44000"/>
    <n v="0"/>
    <n v="46000"/>
    <n v="551484507"/>
    <n v="441417242"/>
    <n v="127629000"/>
    <n v="3.8260367666140076E-3"/>
    <n v="4.9839466850730766E-4"/>
    <n v="0"/>
  </r>
  <r>
    <s v="Disgaea 2: Dark Hero Days"/>
    <x v="9"/>
    <x v="2"/>
    <x v="9"/>
    <s v="Nippon Ichi Software"/>
    <n v="100000"/>
    <n v="10000"/>
    <n v="120000"/>
    <n v="20000"/>
    <n v="8.3000000000000007"/>
    <n v="33"/>
    <n v="7.1"/>
    <n v="47"/>
    <s v="Nippon Ichi Software"/>
    <x v="2"/>
    <x v="276"/>
    <n v="7.7"/>
    <n v="80"/>
    <n v="32"/>
    <n v="31250"/>
    <n v="12500"/>
    <n v="1250"/>
    <n v="15000"/>
    <n v="2500"/>
    <n v="534740514"/>
    <n v="441041694"/>
    <n v="128047000"/>
    <n v="1.8700658989156E-4"/>
    <n v="2.2673593304310136E-5"/>
    <n v="9.3715588807234847E-4"/>
  </r>
  <r>
    <s v="Pokí©mon Colosseum"/>
    <x v="11"/>
    <x v="15"/>
    <x v="9"/>
    <s v="Ninti"/>
    <n v="1210000"/>
    <n v="570000"/>
    <n v="700000"/>
    <n v="70000"/>
    <n v="7.3"/>
    <n v="37"/>
    <n v="8"/>
    <n v="89"/>
    <s v="Genius Sonority Inc."/>
    <x v="0"/>
    <x v="277"/>
    <n v="7.65"/>
    <n v="126"/>
    <n v="4.9411764705882355"/>
    <n v="182142.85714285713"/>
    <n v="86428.571428571435"/>
    <n v="40714.285714285717"/>
    <n v="50000"/>
    <n v="5000"/>
    <n v="500125528"/>
    <n v="432552540"/>
    <n v="127718000"/>
    <n v="2.4193925969721746E-3"/>
    <n v="1.3177589940865913E-3"/>
    <n v="5.4808249424513379E-3"/>
  </r>
  <r>
    <s v="LittleBigPlanet"/>
    <x v="9"/>
    <x v="2"/>
    <x v="2"/>
    <s v="Sony Computer Entertainment"/>
    <n v="640000"/>
    <n v="1220000"/>
    <n v="10000"/>
    <n v="670000"/>
    <n v="8.6999999999999993"/>
    <n v="68"/>
    <n v="7.8"/>
    <n v="98"/>
    <s v="SCE/WWS, Media Molecule"/>
    <x v="3"/>
    <x v="278"/>
    <n v="8.25"/>
    <n v="166"/>
    <n v="6.5354330708661417"/>
    <n v="317500"/>
    <n v="80000"/>
    <n v="152500"/>
    <n v="1250"/>
    <n v="83750"/>
    <n v="534740514"/>
    <n v="441041694"/>
    <n v="128047000"/>
    <n v="1.196842175305984E-3"/>
    <n v="2.7661783831258368E-3"/>
    <n v="7.809632400602903E-5"/>
  </r>
  <r>
    <s v="Madden NFL 09"/>
    <x v="2"/>
    <x v="1"/>
    <x v="0"/>
    <s v="Electronic Arts"/>
    <n v="2210000"/>
    <n v="120000"/>
    <n v="0"/>
    <n v="200000"/>
    <n v="8.3000000000000007"/>
    <n v="50"/>
    <n v="7"/>
    <n v="125"/>
    <s v="EA Tiburon"/>
    <x v="0"/>
    <x v="279"/>
    <n v="7.65"/>
    <n v="175"/>
    <n v="6.9169960474308301"/>
    <n v="281111.11111111112"/>
    <n v="245555.55555555556"/>
    <n v="13333.333333333334"/>
    <n v="0"/>
    <n v="22222.222222222223"/>
    <n v="528816311"/>
    <n v="440001482"/>
    <n v="128063000"/>
    <n v="4.1791449205128622E-3"/>
    <n v="2.7272635413532538E-4"/>
    <n v="0"/>
  </r>
  <r>
    <s v="Crazy Taxi"/>
    <x v="4"/>
    <x v="9"/>
    <x v="1"/>
    <s v="Acclaim Entertainment"/>
    <n v="1130000"/>
    <n v="1120000"/>
    <n v="60000"/>
    <n v="220000"/>
    <n v="8"/>
    <n v="15"/>
    <n v="7.9"/>
    <n v="46"/>
    <s v="Acclaim Studios Cheltenham"/>
    <x v="2"/>
    <x v="279"/>
    <n v="7.95"/>
    <n v="61"/>
    <n v="2.4110671936758892"/>
    <n v="158125"/>
    <n v="70625"/>
    <n v="70000"/>
    <n v="3750"/>
    <n v="13750"/>
    <n v="489752572"/>
    <n v="430035992"/>
    <n v="127149000"/>
    <n v="2.3072875255875122E-3"/>
    <n v="2.6044331656779091E-3"/>
    <n v="4.7188731330958167E-4"/>
  </r>
  <r>
    <s v="Art Academy"/>
    <x v="1"/>
    <x v="5"/>
    <x v="3"/>
    <s v="Ninti"/>
    <n v="260000"/>
    <n v="1650000"/>
    <n v="330000"/>
    <n v="280000"/>
    <n v="7.5"/>
    <n v="15"/>
    <n v="8"/>
    <n v="5"/>
    <s v="Headstrong Games"/>
    <x v="0"/>
    <x v="280"/>
    <n v="7.75"/>
    <n v="20"/>
    <n v="0.79365079365079361"/>
    <n v="360000"/>
    <n v="37142.857142857145"/>
    <n v="235714.28571428571"/>
    <n v="47142.857142857145"/>
    <n v="40000"/>
    <n v="540520772"/>
    <n v="441654761"/>
    <n v="128070000"/>
    <n v="4.8101759167915937E-4"/>
    <n v="3.7359497637114796E-3"/>
    <n v="2.5767158585148745E-3"/>
  </r>
  <r>
    <s v="NBA 2K14"/>
    <x v="2"/>
    <x v="6"/>
    <x v="0"/>
    <s v="Take-Two Interactive"/>
    <n v="2100000"/>
    <n v="190000"/>
    <n v="0"/>
    <n v="230000"/>
    <n v="8.6999999999999993"/>
    <n v="23"/>
    <n v="4.9000000000000004"/>
    <n v="150"/>
    <s v="Visual Concepts"/>
    <x v="0"/>
    <x v="280"/>
    <n v="6.8"/>
    <n v="173"/>
    <n v="6.8650793650793647"/>
    <n v="630000"/>
    <n v="525000"/>
    <n v="47500"/>
    <n v="0"/>
    <n v="57500"/>
    <n v="556861736"/>
    <n v="442492884"/>
    <n v="127445000"/>
    <n v="3.7711335942823697E-3"/>
    <n v="4.2938543617347755E-4"/>
    <n v="0"/>
  </r>
  <r>
    <s v="Skylanders Giants"/>
    <x v="0"/>
    <x v="11"/>
    <x v="4"/>
    <s v="Activision"/>
    <n v="1480000"/>
    <n v="830000"/>
    <n v="0"/>
    <n v="210000"/>
    <n v="7.8"/>
    <n v="8"/>
    <n v="7"/>
    <n v="20"/>
    <s v="Toys for Bob"/>
    <x v="3"/>
    <x v="280"/>
    <n v="7.4"/>
    <n v="28"/>
    <n v="1.1111111111111112"/>
    <n v="504000"/>
    <n v="296000"/>
    <n v="166000"/>
    <n v="0"/>
    <n v="42000"/>
    <n v="551484507"/>
    <n v="441417242"/>
    <n v="127629000"/>
    <n v="2.683665599331152E-3"/>
    <n v="1.8803071584593879E-3"/>
    <n v="0"/>
  </r>
  <r>
    <s v="Deca Sports"/>
    <x v="0"/>
    <x v="1"/>
    <x v="0"/>
    <s v="Konami Digital Entertainment"/>
    <n v="1110000"/>
    <n v="850000"/>
    <n v="290000"/>
    <n v="250000"/>
    <n v="5"/>
    <n v="23"/>
    <n v="5.4"/>
    <n v="16"/>
    <s v="CAProduction"/>
    <x v="0"/>
    <x v="281"/>
    <n v="5.2"/>
    <n v="39"/>
    <n v="1.56"/>
    <n v="277777.77777777775"/>
    <n v="123333.33333333333"/>
    <n v="94444.444444444438"/>
    <n v="32222.222222222223"/>
    <n v="27777.777777777777"/>
    <n v="528816311"/>
    <n v="440001482"/>
    <n v="128063000"/>
    <n v="2.0990275392621161E-3"/>
    <n v="1.9318116751252214E-3"/>
    <n v="2.2645104362696484E-3"/>
  </r>
  <r>
    <s v="Marvel: Ultimate Alliance"/>
    <x v="2"/>
    <x v="0"/>
    <x v="9"/>
    <s v="Activision"/>
    <n v="2290000"/>
    <n v="20000"/>
    <n v="0"/>
    <n v="190000"/>
    <n v="8.1999999999999993"/>
    <n v="68"/>
    <n v="7.5"/>
    <n v="120"/>
    <s v="Raven Software"/>
    <x v="2"/>
    <x v="281"/>
    <n v="7.85"/>
    <n v="188"/>
    <n v="7.52"/>
    <n v="227272.72727272726"/>
    <n v="208181.81818181818"/>
    <n v="1818.1818181818182"/>
    <n v="0"/>
    <n v="17272.727272727272"/>
    <n v="516818555"/>
    <n v="437126892"/>
    <n v="127854000"/>
    <n v="4.4309554636636451E-3"/>
    <n v="4.5753304969395475E-5"/>
    <n v="0"/>
  </r>
  <r>
    <s v="Mortal Kombat: Deadly Alliance"/>
    <x v="4"/>
    <x v="8"/>
    <x v="7"/>
    <s v="Midway Games"/>
    <n v="1810000"/>
    <n v="520000"/>
    <n v="0"/>
    <n v="150000"/>
    <n v="7.9"/>
    <n v="31"/>
    <n v="8.8000000000000007"/>
    <n v="96"/>
    <s v="Midway"/>
    <x v="1"/>
    <x v="282"/>
    <n v="8.3500000000000014"/>
    <n v="127"/>
    <n v="5.120967741935484"/>
    <n v="165333.33333333334"/>
    <n v="120666.66666666667"/>
    <n v="34666.666666666664"/>
    <n v="0"/>
    <n v="10000"/>
    <n v="495013192"/>
    <n v="431019772"/>
    <n v="127445000"/>
    <n v="3.6564682098411631E-3"/>
    <n v="1.2064411745825896E-3"/>
    <n v="0"/>
  </r>
  <r>
    <s v="Game Party"/>
    <x v="0"/>
    <x v="4"/>
    <x v="3"/>
    <s v="Midway Games"/>
    <n v="1470000"/>
    <n v="770000"/>
    <n v="0"/>
    <n v="240000"/>
    <n v="2.5"/>
    <n v="8"/>
    <n v="4.3"/>
    <n v="26"/>
    <s v="Midway"/>
    <x v="0"/>
    <x v="282"/>
    <n v="3.4"/>
    <n v="34"/>
    <n v="1.3709677419354838"/>
    <n v="248000"/>
    <n v="147000"/>
    <n v="77000"/>
    <n v="0"/>
    <n v="24000"/>
    <n v="522751172"/>
    <n v="438594184"/>
    <n v="128001000"/>
    <n v="2.8120453453521861E-3"/>
    <n v="1.7556092353472703E-3"/>
    <n v="0"/>
  </r>
  <r>
    <s v="Bloodborne"/>
    <x v="6"/>
    <x v="13"/>
    <x v="4"/>
    <s v="Sony Computer Entertainment"/>
    <n v="1030000"/>
    <n v="810000"/>
    <n v="260000"/>
    <n v="380000"/>
    <n v="9.1999999999999993"/>
    <n v="100"/>
    <n v="8.6"/>
    <n v="6383"/>
    <s v="From Software"/>
    <x v="1"/>
    <x v="282"/>
    <n v="8.8999999999999986"/>
    <n v="6483"/>
    <n v="261.41129032258067"/>
    <n v="1240000"/>
    <n v="515000"/>
    <n v="405000"/>
    <n v="130000"/>
    <n v="190000"/>
    <n v="567732286"/>
    <n v="444588718"/>
    <n v="127141000"/>
    <n v="1.814235380652634E-3"/>
    <n v="1.8219085802352727E-3"/>
    <n v="2.0449736906269418E-3"/>
  </r>
  <r>
    <s v="Marrison Party 4"/>
    <x v="11"/>
    <x v="8"/>
    <x v="3"/>
    <s v="Ninti"/>
    <n v="1130000"/>
    <n v="360000"/>
    <n v="920000"/>
    <n v="70000"/>
    <n v="7"/>
    <n v="26"/>
    <n v="7.4"/>
    <n v="74"/>
    <s v="Hudson"/>
    <x v="0"/>
    <x v="282"/>
    <n v="7.2"/>
    <n v="100"/>
    <n v="4.032258064516129"/>
    <n v="165333.33333333334"/>
    <n v="75333.333333333328"/>
    <n v="24000"/>
    <n v="61333.333333333336"/>
    <n v="4666.666666666667"/>
    <n v="495013192"/>
    <n v="431019772"/>
    <n v="127445000"/>
    <n v="2.2827674459229359E-3"/>
    <n v="8.3522850548025437E-4"/>
    <n v="7.2188002667817486E-3"/>
  </r>
  <r>
    <s v="NBA 2K13"/>
    <x v="3"/>
    <x v="11"/>
    <x v="0"/>
    <s v="Take-Two Interactive"/>
    <n v="1730000"/>
    <n v="430000"/>
    <n v="50000"/>
    <n v="270000"/>
    <n v="9"/>
    <n v="26"/>
    <n v="8"/>
    <n v="99"/>
    <s v="Visual Concepts"/>
    <x v="0"/>
    <x v="282"/>
    <n v="8.5"/>
    <n v="125"/>
    <n v="5.040322580645161"/>
    <n v="496000"/>
    <n v="346000"/>
    <n v="86000"/>
    <n v="10000"/>
    <n v="54000"/>
    <n v="551484507"/>
    <n v="441417242"/>
    <n v="127629000"/>
    <n v="3.1369874911100631E-3"/>
    <n v="9.7413503390064672E-4"/>
    <n v="3.9176049330481318E-4"/>
  </r>
  <r>
    <s v="Pure"/>
    <x v="2"/>
    <x v="1"/>
    <x v="1"/>
    <s v="Disney Interactive Studios"/>
    <n v="1380000"/>
    <n v="840000"/>
    <n v="0"/>
    <n v="250000"/>
    <n v="8.5"/>
    <n v="55"/>
    <n v="7.7"/>
    <n v="83"/>
    <s v="Black Rock Studio"/>
    <x v="0"/>
    <x v="283"/>
    <n v="8.1"/>
    <n v="138"/>
    <n v="5.5870445344129553"/>
    <n v="274444.44444444444"/>
    <n v="153333.33333333334"/>
    <n v="93333.333333333328"/>
    <n v="0"/>
    <n v="27777.777777777777"/>
    <n v="528816311"/>
    <n v="440001482"/>
    <n v="128063000"/>
    <n v="2.6096018055691175E-3"/>
    <n v="1.9090844789472778E-3"/>
    <n v="0"/>
  </r>
  <r>
    <s v="Resistance 2"/>
    <x v="3"/>
    <x v="1"/>
    <x v="6"/>
    <s v="Sony Computer Entertainment"/>
    <n v="1150000"/>
    <n v="840000"/>
    <n v="100000"/>
    <n v="380000"/>
    <n v="8.6999999999999993"/>
    <n v="79"/>
    <n v="6.1"/>
    <n v="1889"/>
    <s v="Insomniac Games"/>
    <x v="1"/>
    <x v="283"/>
    <n v="7.3999999999999995"/>
    <n v="1968"/>
    <n v="79.676113360323882"/>
    <n v="274444.44444444444"/>
    <n v="127777.77777777778"/>
    <n v="93333.333333333328"/>
    <n v="11111.111111111111"/>
    <n v="42222.222222222219"/>
    <n v="528816311"/>
    <n v="440001482"/>
    <n v="128063000"/>
    <n v="2.1746681713075981E-3"/>
    <n v="1.9090844789472778E-3"/>
    <n v="7.8086566767918912E-4"/>
  </r>
  <r>
    <s v="Saints Row: The Third"/>
    <x v="3"/>
    <x v="10"/>
    <x v="4"/>
    <s v="THQ"/>
    <n v="860000"/>
    <n v="1040000"/>
    <n v="180000"/>
    <n v="380000"/>
    <n v="8.1999999999999993"/>
    <n v="50"/>
    <n v="7.7"/>
    <n v="384"/>
    <s v="Volition Inc."/>
    <x v="1"/>
    <x v="284"/>
    <n v="7.9499999999999993"/>
    <n v="434"/>
    <n v="17.642276422764226"/>
    <n v="410000"/>
    <n v="143333.33333333334"/>
    <n v="173333.33333333334"/>
    <n v="30000"/>
    <n v="63333.333333333336"/>
    <n v="545961365"/>
    <n v="440756453"/>
    <n v="127833000"/>
    <n v="1.5752030365738425E-3"/>
    <n v="2.3595797473213624E-3"/>
    <n v="1.4080871136560981E-3"/>
  </r>
  <r>
    <s v="NBA 2K15"/>
    <x v="6"/>
    <x v="12"/>
    <x v="0"/>
    <s v="Take-Two Interactive"/>
    <n v="1470000"/>
    <n v="540000"/>
    <n v="10000"/>
    <n v="430000"/>
    <n v="8.3000000000000007"/>
    <n v="50"/>
    <n v="7"/>
    <n v="291"/>
    <s v="Visual Concepts"/>
    <x v="0"/>
    <x v="285"/>
    <n v="7.65"/>
    <n v="341"/>
    <n v="13.918367346938776"/>
    <n v="816666.66666666663"/>
    <n v="490000"/>
    <n v="180000"/>
    <n v="3333.3333333333335"/>
    <n v="143333.33333333334"/>
    <n v="562338430"/>
    <n v="443580712"/>
    <n v="127276000"/>
    <n v="2.6140841912582783E-3"/>
    <n v="1.2173658263121233E-3"/>
    <n v="7.8569408215217325E-5"/>
  </r>
  <r>
    <s v="Midnight Club: Los Angeles"/>
    <x v="3"/>
    <x v="1"/>
    <x v="1"/>
    <s v="Take-Two Interactive"/>
    <n v="1560000"/>
    <n v="530000"/>
    <n v="50000"/>
    <n v="310000"/>
    <n v="8.1999999999999993"/>
    <n v="50"/>
    <n v="8.1999999999999993"/>
    <n v="100"/>
    <s v="Rockstar San Diego"/>
    <x v="2"/>
    <x v="285"/>
    <n v="8.1999999999999993"/>
    <n v="150"/>
    <n v="6.1224489795918364"/>
    <n v="272222.22222222225"/>
    <n v="173333.33333333334"/>
    <n v="58888.888888888891"/>
    <n v="5555.5555555555557"/>
    <n v="34444.444444444445"/>
    <n v="528816311"/>
    <n v="440001482"/>
    <n v="128063000"/>
    <n v="2.9499846497737852E-3"/>
    <n v="1.2045413974310205E-3"/>
    <n v="3.9043283383959456E-4"/>
  </r>
  <r>
    <s v="The Sims: Bustin' Out"/>
    <x v="4"/>
    <x v="15"/>
    <x v="8"/>
    <s v="Electronic Arts"/>
    <n v="1070000"/>
    <n v="1190000"/>
    <n v="0"/>
    <n v="180000"/>
    <n v="8.1"/>
    <n v="26"/>
    <n v="8.4"/>
    <n v="42"/>
    <s v="Maxis"/>
    <x v="2"/>
    <x v="286"/>
    <n v="8.25"/>
    <n v="68"/>
    <n v="2.7868852459016393"/>
    <n v="174285.71428571429"/>
    <n v="76428.571428571435"/>
    <n v="85000"/>
    <n v="0"/>
    <n v="12857.142857142857"/>
    <n v="500125528"/>
    <n v="432552540"/>
    <n v="127718000"/>
    <n v="2.1394628750084519E-3"/>
    <n v="2.7511108823913043E-3"/>
    <n v="0"/>
  </r>
  <r>
    <s v="LEGO Harry Potter: Years 1-4"/>
    <x v="0"/>
    <x v="5"/>
    <x v="4"/>
    <s v="Warner Bros. Interactive Entertainment"/>
    <n v="1280000"/>
    <n v="930000"/>
    <n v="0"/>
    <n v="220000"/>
    <n v="7.9"/>
    <n v="13"/>
    <n v="8"/>
    <n v="34"/>
    <s v="Traveller's Tales"/>
    <x v="3"/>
    <x v="287"/>
    <n v="7.95"/>
    <n v="47"/>
    <n v="1.9341563786008231"/>
    <n v="347142.85714285716"/>
    <n v="182857.14285714287"/>
    <n v="132857.14285714287"/>
    <n v="0"/>
    <n v="31428.571428571428"/>
    <n v="540520772"/>
    <n v="441654761"/>
    <n v="128070000"/>
    <n v="2.3680866051897075E-3"/>
    <n v="2.1057171395464703E-3"/>
    <n v="0"/>
  </r>
  <r>
    <s v="Call of War: Infinite Warfare"/>
    <x v="13"/>
    <x v="14"/>
    <x v="6"/>
    <s v="Activision"/>
    <n v="1460000"/>
    <n v="740000"/>
    <n v="0"/>
    <n v="220000"/>
    <n v="7.8"/>
    <n v="17"/>
    <n v="3.1"/>
    <n v="290"/>
    <s v="Infinity Ward"/>
    <x v="1"/>
    <x v="288"/>
    <n v="5.45"/>
    <n v="307"/>
    <n v="12.685950413223141"/>
    <n v="2420000"/>
    <n v="1460000"/>
    <n v="740000"/>
    <n v="0"/>
    <n v="220000"/>
    <n v="573178249"/>
    <n v="445623395"/>
    <n v="126994511"/>
    <n v="2.5472006353123144E-3"/>
    <n v="1.6605950412455343E-3"/>
    <n v="0"/>
  </r>
  <r>
    <s v="Madden NFL 16"/>
    <x v="13"/>
    <x v="13"/>
    <x v="0"/>
    <s v="Electronic Arts"/>
    <n v="2080000"/>
    <n v="80000"/>
    <n v="0"/>
    <n v="260000"/>
    <n v="8.4"/>
    <n v="23"/>
    <n v="6.1"/>
    <n v="124"/>
    <s v="EA Sports"/>
    <x v="0"/>
    <x v="288"/>
    <n v="7.25"/>
    <n v="147"/>
    <n v="6.0743801652892566"/>
    <n v="1210000"/>
    <n v="1040000"/>
    <n v="40000"/>
    <n v="0"/>
    <n v="130000"/>
    <n v="567732286"/>
    <n v="444588718"/>
    <n v="127141000"/>
    <n v="3.6636986327742509E-3"/>
    <n v="1.7994158817138495E-4"/>
    <n v="0"/>
  </r>
  <r>
    <s v="Need for Speed Carbon: Own the City"/>
    <x v="9"/>
    <x v="0"/>
    <x v="1"/>
    <s v="Electronic Arts"/>
    <n v="870000"/>
    <n v="970000"/>
    <n v="0"/>
    <n v="580000"/>
    <n v="7.3"/>
    <n v="14"/>
    <n v="7.9"/>
    <n v="39"/>
    <s v="EA Canada"/>
    <x v="3"/>
    <x v="288"/>
    <n v="7.6"/>
    <n v="53"/>
    <n v="2.1900826446280992"/>
    <n v="220000"/>
    <n v="79090.909090909088"/>
    <n v="88181.818181818177"/>
    <n v="0"/>
    <n v="52727.272727272728"/>
    <n v="516818555"/>
    <n v="437126892"/>
    <n v="127854000"/>
    <n v="1.6833760931822582E-3"/>
    <n v="2.2190352910156806E-3"/>
    <n v="0"/>
  </r>
  <r>
    <s v="Dragon Ball Z: Budokai 2"/>
    <x v="4"/>
    <x v="15"/>
    <x v="7"/>
    <s v="Atari"/>
    <n v="1630000"/>
    <n v="220000"/>
    <n v="510000"/>
    <n v="60000"/>
    <n v="6.6"/>
    <n v="28"/>
    <n v="8.1999999999999993"/>
    <n v="92"/>
    <s v="Dimps Corporation"/>
    <x v="2"/>
    <x v="288"/>
    <n v="7.3999999999999995"/>
    <n v="120"/>
    <n v="4.9586776859504136"/>
    <n v="172857.14285714287"/>
    <n v="116428.57142857143"/>
    <n v="15714.285714285714"/>
    <n v="36428.571428571428"/>
    <n v="4285.7142857142853"/>
    <n v="500125528"/>
    <n v="432552540"/>
    <n v="127718000"/>
    <n v="3.2591817628633427E-3"/>
    <n v="5.0860873455973695E-4"/>
    <n v="3.9931724580716888E-3"/>
  </r>
  <r>
    <s v="Tom Clancy's Rainbow Six: Vegas 2"/>
    <x v="2"/>
    <x v="1"/>
    <x v="6"/>
    <s v="Ubisoft"/>
    <n v="1560000"/>
    <n v="600000"/>
    <n v="20000"/>
    <n v="230000"/>
    <n v="8.1999999999999993"/>
    <n v="66"/>
    <n v="7.8"/>
    <n v="176"/>
    <s v="Ubisoft Montreal"/>
    <x v="1"/>
    <x v="289"/>
    <n v="8"/>
    <n v="242"/>
    <n v="10.04149377593361"/>
    <n v="267777.77777777775"/>
    <n v="173333.33333333334"/>
    <n v="66666.666666666672"/>
    <n v="2222.2222222222222"/>
    <n v="25555.555555555555"/>
    <n v="528816311"/>
    <n v="440001482"/>
    <n v="128063000"/>
    <n v="2.9499846497737852E-3"/>
    <n v="1.363631770676627E-3"/>
    <n v="1.5617313353583783E-4"/>
  </r>
  <r>
    <s v="pro evolution soccer 2011"/>
    <x v="3"/>
    <x v="5"/>
    <x v="0"/>
    <s v="Konami Digital Entertainment"/>
    <n v="290000"/>
    <n v="1170000"/>
    <n v="540000"/>
    <n v="410000"/>
    <n v="7.7"/>
    <n v="40"/>
    <n v="6.8"/>
    <n v="85"/>
    <s v="Konami"/>
    <x v="0"/>
    <x v="289"/>
    <n v="7.25"/>
    <n v="125"/>
    <n v="5.186721991701245"/>
    <n v="344285.71428571426"/>
    <n v="41428.571428571428"/>
    <n v="167142.85714285713"/>
    <n v="77142.857142857145"/>
    <n v="58571.428571428572"/>
    <n v="540520772"/>
    <n v="441654761"/>
    <n v="128070000"/>
    <n v="5.3651962148829318E-4"/>
    <n v="2.6491280142681402E-3"/>
    <n v="4.216444132115249E-3"/>
  </r>
  <r>
    <s v="ATV Offroad Fury"/>
    <x v="4"/>
    <x v="9"/>
    <x v="1"/>
    <s v="Sony Computer Entertainment"/>
    <n v="2070000"/>
    <n v="260000"/>
    <n v="0"/>
    <n v="80000"/>
    <n v="8.1999999999999993"/>
    <n v="16"/>
    <n v="8.4"/>
    <n v="53"/>
    <s v="Rainbow Studios"/>
    <x v="0"/>
    <x v="289"/>
    <n v="8.3000000000000007"/>
    <n v="69"/>
    <n v="2.8630705394190872"/>
    <n v="150625"/>
    <n v="129375"/>
    <n v="16250"/>
    <n v="0"/>
    <n v="5000"/>
    <n v="489752572"/>
    <n v="430035992"/>
    <n v="127149000"/>
    <n v="4.2266240512974784E-3"/>
    <n v="6.0460055631808606E-4"/>
    <n v="0"/>
  </r>
  <r>
    <s v="Need for Speed: ProStreet"/>
    <x v="4"/>
    <x v="4"/>
    <x v="1"/>
    <s v="Electronic Arts"/>
    <n v="690000"/>
    <n v="0"/>
    <n v="40000"/>
    <n v="1680000"/>
    <n v="6.2"/>
    <n v="11"/>
    <n v="6.2"/>
    <n v="34"/>
    <s v="Black Box"/>
    <x v="3"/>
    <x v="289"/>
    <n v="6.2"/>
    <n v="45"/>
    <n v="1.8672199170124482"/>
    <n v="241000"/>
    <n v="69000"/>
    <n v="0"/>
    <n v="4000"/>
    <n v="168000"/>
    <n v="522751172"/>
    <n v="438594184"/>
    <n v="128001000"/>
    <n v="1.3199396519000058E-3"/>
    <n v="0"/>
    <n v="3.1249755861282333E-4"/>
  </r>
  <r>
    <s v="Halo: Combat Evolved Anniversary"/>
    <x v="2"/>
    <x v="10"/>
    <x v="6"/>
    <s v="Microsoft Game Studios"/>
    <n v="1440000"/>
    <n v="700000"/>
    <n v="40000"/>
    <n v="220000"/>
    <n v="8.1999999999999993"/>
    <n v="73"/>
    <n v="8.1"/>
    <n v="487"/>
    <s v="343 Industries"/>
    <x v="1"/>
    <x v="290"/>
    <n v="8.1499999999999986"/>
    <n v="560"/>
    <n v="23.333333333333332"/>
    <n v="400000"/>
    <n v="240000"/>
    <n v="116666.66666666667"/>
    <n v="6666.666666666667"/>
    <n v="36666.666666666664"/>
    <n v="545961365"/>
    <n v="440756453"/>
    <n v="127833000"/>
    <n v="2.6375492705422478E-3"/>
    <n v="1.5881786760816863E-3"/>
    <n v="3.1290824747913292E-4"/>
  </r>
  <r>
    <s v="Madden NFL 11"/>
    <x v="3"/>
    <x v="5"/>
    <x v="0"/>
    <s v="Electronic Arts"/>
    <n v="2040000"/>
    <n v="150000"/>
    <n v="0"/>
    <n v="200000"/>
    <n v="8.3000000000000007"/>
    <n v="36"/>
    <n v="6.1"/>
    <n v="68"/>
    <s v="EA Tiburon"/>
    <x v="0"/>
    <x v="291"/>
    <n v="7.2"/>
    <n v="104"/>
    <n v="4.3514644351464433"/>
    <n v="341428.57142857142"/>
    <n v="291428.57142857142"/>
    <n v="21428.571428571428"/>
    <n v="0"/>
    <n v="28571.428571428572"/>
    <n v="540520772"/>
    <n v="441654761"/>
    <n v="128070000"/>
    <n v="3.7741380270210965E-3"/>
    <n v="3.3963179670104359E-4"/>
    <n v="0"/>
  </r>
  <r>
    <s v="Half-Life 2"/>
    <x v="8"/>
    <x v="7"/>
    <x v="6"/>
    <s v="Vivendi Games"/>
    <n v="2280000"/>
    <n v="20000"/>
    <n v="80000"/>
    <n v="0"/>
    <n v="9.6"/>
    <n v="81"/>
    <n v="9.1"/>
    <n v="8665"/>
    <s v="Valve Software"/>
    <x v="1"/>
    <x v="292"/>
    <n v="9.35"/>
    <n v="8746"/>
    <n v="367.47899159663865"/>
    <n v="183076.92307692306"/>
    <n v="175384.61538461538"/>
    <n v="1538.4615384615386"/>
    <n v="6153.8461538461543"/>
    <n v="0"/>
    <n v="505524224"/>
    <n v="434174638"/>
    <n v="127761000"/>
    <n v="4.510169625422342E-3"/>
    <n v="4.6064413370916427E-5"/>
    <n v="6.2616917525692506E-4"/>
  </r>
  <r>
    <s v="The Incredibles"/>
    <x v="4"/>
    <x v="7"/>
    <x v="4"/>
    <s v="THQ"/>
    <n v="960000"/>
    <n v="1080000"/>
    <n v="40000"/>
    <n v="300000"/>
    <n v="6.2"/>
    <n v="36"/>
    <n v="7.6"/>
    <n v="22"/>
    <s v="Heavy Iron Studios"/>
    <x v="2"/>
    <x v="292"/>
    <n v="6.9"/>
    <n v="58"/>
    <n v="2.4369747899159662"/>
    <n v="183076.92307692306"/>
    <n v="73846.153846153844"/>
    <n v="83076.923076923078"/>
    <n v="3076.9230769230771"/>
    <n v="23076.923076923078"/>
    <n v="505524224"/>
    <n v="434174638"/>
    <n v="127761000"/>
    <n v="1.8990187896515123E-3"/>
    <n v="2.4874783220294873E-3"/>
    <n v="3.1308458762846253E-4"/>
  </r>
  <r>
    <s v="Tony Hawk's Underground 2"/>
    <x v="4"/>
    <x v="7"/>
    <x v="0"/>
    <s v="Activision"/>
    <n v="1250000"/>
    <n v="860000"/>
    <n v="10000"/>
    <n v="260000"/>
    <n v="8.3000000000000007"/>
    <n v="59"/>
    <n v="8.8000000000000007"/>
    <n v="55"/>
    <s v="Neversoft Entertainment"/>
    <x v="2"/>
    <x v="292"/>
    <n v="8.5500000000000007"/>
    <n v="114"/>
    <n v="4.7899159663865545"/>
    <n v="183076.92307692306"/>
    <n v="96153.846153846156"/>
    <n v="66153.846153846156"/>
    <n v="769.23076923076928"/>
    <n v="20000"/>
    <n v="505524224"/>
    <n v="434174638"/>
    <n v="127761000"/>
    <n v="2.4726807156920734E-3"/>
    <n v="1.9807697749494066E-3"/>
    <n v="7.8271146907115633E-5"/>
  </r>
  <r>
    <s v="Dead Island"/>
    <x v="2"/>
    <x v="10"/>
    <x v="4"/>
    <s v="Deep Silver"/>
    <n v="1480000"/>
    <n v="690000"/>
    <n v="0"/>
    <n v="200000"/>
    <n v="7.1"/>
    <n v="75"/>
    <n v="6.9"/>
    <n v="627"/>
    <s v="Techland"/>
    <x v="1"/>
    <x v="293"/>
    <n v="7"/>
    <n v="702"/>
    <n v="29.620253164556964"/>
    <n v="395000"/>
    <n v="246666.66666666666"/>
    <n v="115000"/>
    <n v="0"/>
    <n v="33333.333333333336"/>
    <n v="545961365"/>
    <n v="440756453"/>
    <n v="127833000"/>
    <n v="2.7108145280573103E-3"/>
    <n v="1.5654904092805193E-3"/>
    <n v="0"/>
  </r>
  <r>
    <s v="Madden NFL 08"/>
    <x v="2"/>
    <x v="4"/>
    <x v="0"/>
    <s v="Electronic Arts"/>
    <n v="2180000"/>
    <n v="10000"/>
    <n v="0"/>
    <n v="180000"/>
    <n v="8.5"/>
    <n v="46"/>
    <n v="6.4"/>
    <n v="108"/>
    <s v="EA Tiburon"/>
    <x v="0"/>
    <x v="293"/>
    <n v="7.45"/>
    <n v="154"/>
    <n v="6.4978902953586495"/>
    <n v="237000"/>
    <n v="218000"/>
    <n v="1000"/>
    <n v="0"/>
    <n v="18000"/>
    <n v="522751172"/>
    <n v="438594184"/>
    <n v="128001000"/>
    <n v="4.1702441175971196E-3"/>
    <n v="2.280011993957494E-5"/>
    <n v="0"/>
  </r>
  <r>
    <s v="Zumba Fitness"/>
    <x v="2"/>
    <x v="5"/>
    <x v="0"/>
    <s v="505 Games"/>
    <n v="1740000"/>
    <n v="450000"/>
    <n v="0"/>
    <n v="180000"/>
    <n v="4.2"/>
    <n v="10"/>
    <n v="5.5"/>
    <n v="16"/>
    <s v="Pipeworks Software, Inc."/>
    <x v="0"/>
    <x v="293"/>
    <n v="4.8499999999999996"/>
    <n v="26"/>
    <n v="1.0970464135021096"/>
    <n v="338571.42857142858"/>
    <n v="248571.42857142858"/>
    <n v="64285.714285714283"/>
    <n v="0"/>
    <n v="25714.285714285714"/>
    <n v="540520772"/>
    <n v="441654761"/>
    <n v="128070000"/>
    <n v="3.2191177289297591E-3"/>
    <n v="1.0188953901031307E-3"/>
    <n v="0"/>
  </r>
  <r>
    <s v="Madden NFL 10"/>
    <x v="3"/>
    <x v="2"/>
    <x v="0"/>
    <s v="Electronic Arts"/>
    <n v="2030000"/>
    <n v="130000"/>
    <n v="0"/>
    <n v="210000"/>
    <n v="8.5"/>
    <n v="41"/>
    <n v="6.8"/>
    <n v="58"/>
    <s v="EA Tiburon"/>
    <x v="0"/>
    <x v="293"/>
    <n v="7.65"/>
    <n v="99"/>
    <n v="4.1772151898734178"/>
    <n v="296250"/>
    <n v="253750"/>
    <n v="16250"/>
    <n v="0"/>
    <n v="26250"/>
    <n v="534740514"/>
    <n v="441041694"/>
    <n v="128047000"/>
    <n v="3.7962337747986679E-3"/>
    <n v="2.9475671295603174E-4"/>
    <n v="0"/>
  </r>
  <r>
    <s v="Midnight Club: Los Angeles"/>
    <x v="2"/>
    <x v="1"/>
    <x v="1"/>
    <s v="Take-Two Interactive"/>
    <n v="1680000"/>
    <n v="450000"/>
    <n v="10000"/>
    <n v="210000"/>
    <n v="8.1"/>
    <n v="66"/>
    <n v="8.5"/>
    <n v="142"/>
    <s v="Rockstar San Diego"/>
    <x v="2"/>
    <x v="294"/>
    <n v="8.3000000000000007"/>
    <n v="208"/>
    <n v="8.8510638297872344"/>
    <n v="261111.11111111112"/>
    <n v="186666.66666666666"/>
    <n v="50000"/>
    <n v="1111.1111111111111"/>
    <n v="23333.333333333332"/>
    <n v="528816311"/>
    <n v="440001482"/>
    <n v="128063000"/>
    <n v="3.17690654591023E-3"/>
    <n v="1.0227238280074702E-3"/>
    <n v="7.8086566767918917E-5"/>
  </r>
  <r>
    <s v="Kinect: Disneyland Adventures"/>
    <x v="2"/>
    <x v="10"/>
    <x v="3"/>
    <s v="Microsoft Game Studios"/>
    <n v="1730000"/>
    <n v="430000"/>
    <n v="20000"/>
    <n v="170000"/>
    <n v="7.3"/>
    <n v="33"/>
    <n v="2.9"/>
    <n v="67"/>
    <s v="Frontier Developments"/>
    <x v="3"/>
    <x v="294"/>
    <n v="5.0999999999999996"/>
    <n v="100"/>
    <n v="4.2553191489361701"/>
    <n v="391666.66666666669"/>
    <n v="288333.33333333331"/>
    <n v="71666.666666666672"/>
    <n v="3333.3333333333335"/>
    <n v="28333.333333333332"/>
    <n v="545961365"/>
    <n v="440756453"/>
    <n v="127833000"/>
    <n v="3.1687223875264507E-3"/>
    <n v="9.755954724501787E-4"/>
    <n v="1.5645412373956646E-4"/>
  </r>
  <r>
    <s v="WWE SmackDown vs Raw 2008"/>
    <x v="4"/>
    <x v="4"/>
    <x v="7"/>
    <s v="THQ"/>
    <n v="920000"/>
    <n v="0"/>
    <n v="10000"/>
    <n v="1410000"/>
    <n v="7.1"/>
    <n v="11"/>
    <n v="7.2"/>
    <n v="31"/>
    <s v="Yuke's"/>
    <x v="2"/>
    <x v="295"/>
    <n v="7.15"/>
    <n v="42"/>
    <n v="1.7948717948717949"/>
    <n v="234000"/>
    <n v="92000"/>
    <n v="0"/>
    <n v="1000"/>
    <n v="141000"/>
    <n v="522751172"/>
    <n v="438594184"/>
    <n v="128001000"/>
    <n v="1.7599195358666741E-3"/>
    <n v="0"/>
    <n v="7.8124389653205832E-5"/>
  </r>
  <r>
    <s v="The Legend of Zelda: Majora's Mask 3D"/>
    <x v="5"/>
    <x v="13"/>
    <x v="4"/>
    <s v="Ninti"/>
    <n v="1150000"/>
    <n v="550000"/>
    <n v="470000"/>
    <n v="170000"/>
    <n v="8.9"/>
    <n v="82"/>
    <n v="9"/>
    <n v="478"/>
    <s v="GREZZO"/>
    <x v="3"/>
    <x v="295"/>
    <n v="8.9499999999999993"/>
    <n v="560"/>
    <n v="23.931623931623932"/>
    <n v="1170000"/>
    <n v="575000"/>
    <n v="275000"/>
    <n v="235000"/>
    <n v="85000"/>
    <n v="567732286"/>
    <n v="444588718"/>
    <n v="127141000"/>
    <n v="2.0256026094665328E-3"/>
    <n v="1.2370984186782716E-3"/>
    <n v="3.6966832099794714E-3"/>
  </r>
  <r>
    <s v="NBA 2K16"/>
    <x v="13"/>
    <x v="13"/>
    <x v="0"/>
    <s v="Take-Two Interactive"/>
    <n v="1950000"/>
    <n v="150000"/>
    <n v="0"/>
    <n v="240000"/>
    <n v="8.6"/>
    <n v="14"/>
    <n v="6.2"/>
    <n v="115"/>
    <s v="Visual Concepts"/>
    <x v="3"/>
    <x v="295"/>
    <n v="7.4"/>
    <n v="129"/>
    <n v="5.5128205128205128"/>
    <n v="1170000"/>
    <n v="975000"/>
    <n v="75000"/>
    <n v="0"/>
    <n v="120000"/>
    <n v="567732286"/>
    <n v="444588718"/>
    <n v="127141000"/>
    <n v="3.4347174682258603E-3"/>
    <n v="3.373904778213468E-4"/>
    <n v="0"/>
  </r>
  <r>
    <s v="Kinect Sports: Season Two"/>
    <x v="2"/>
    <x v="10"/>
    <x v="0"/>
    <s v="Microsoft Game Studios"/>
    <n v="1380000"/>
    <n v="720000"/>
    <n v="20000"/>
    <n v="220000"/>
    <n v="6.6"/>
    <n v="46"/>
    <n v="6.5"/>
    <n v="39"/>
    <s v="Rare Ltd., BigPark"/>
    <x v="0"/>
    <x v="295"/>
    <n v="6.55"/>
    <n v="85"/>
    <n v="3.6324786324786325"/>
    <n v="390000"/>
    <n v="230000"/>
    <n v="120000"/>
    <n v="3333.3333333333335"/>
    <n v="36666.666666666664"/>
    <n v="545961365"/>
    <n v="440756453"/>
    <n v="127833000"/>
    <n v="2.5276513842696544E-3"/>
    <n v="1.6335552096840202E-3"/>
    <n v="1.5645412373956646E-4"/>
  </r>
  <r>
    <s v="Resident Evil - Code: Veronica X"/>
    <x v="4"/>
    <x v="9"/>
    <x v="4"/>
    <s v="Capcom"/>
    <n v="1080000"/>
    <n v="700000"/>
    <n v="340000"/>
    <n v="210000"/>
    <n v="8.4"/>
    <n v="21"/>
    <n v="8.4"/>
    <n v="189"/>
    <s v="Capcom"/>
    <x v="1"/>
    <x v="296"/>
    <n v="8.4"/>
    <n v="210"/>
    <n v="9.0128755364806867"/>
    <n v="145625"/>
    <n v="67500"/>
    <n v="43750"/>
    <n v="21250"/>
    <n v="13125"/>
    <n v="489752572"/>
    <n v="430035992"/>
    <n v="127149000"/>
    <n v="2.2051951571986843E-3"/>
    <n v="1.6277707285486931E-3"/>
    <n v="2.6740281087542961E-3"/>
  </r>
  <r>
    <s v="James Bond 007: Everything or Nothing"/>
    <x v="4"/>
    <x v="7"/>
    <x v="6"/>
    <s v="Electronic Arts"/>
    <n v="850000"/>
    <n v="1060000"/>
    <n v="90000"/>
    <n v="320000"/>
    <n v="8.4"/>
    <n v="42"/>
    <n v="9.1"/>
    <n v="51"/>
    <s v="EA Redwood Shores"/>
    <x v="2"/>
    <x v="297"/>
    <n v="8.75"/>
    <n v="93"/>
    <n v="4.0086206896551726"/>
    <n v="178461.53846153847"/>
    <n v="65384.615384615383"/>
    <n v="81538.461538461532"/>
    <n v="6923.0769230769229"/>
    <n v="24615.384615384617"/>
    <n v="505524224"/>
    <n v="434174638"/>
    <n v="127761000"/>
    <n v="1.6814228866706099E-3"/>
    <n v="2.4414139086585706E-3"/>
    <n v="7.0444032216404064E-4"/>
  </r>
  <r>
    <s v="Paper Marrison: Sticker Star"/>
    <x v="5"/>
    <x v="11"/>
    <x v="9"/>
    <s v="Ninti"/>
    <n v="1120000"/>
    <n v="410000"/>
    <n v="640000"/>
    <n v="140000"/>
    <n v="7.5"/>
    <n v="69"/>
    <n v="5.6"/>
    <n v="382"/>
    <s v="Intelligent Systems"/>
    <x v="0"/>
    <x v="298"/>
    <n v="6.55"/>
    <n v="451"/>
    <n v="19.523809523809526"/>
    <n v="462000"/>
    <n v="224000"/>
    <n v="82000"/>
    <n v="128000"/>
    <n v="28000"/>
    <n v="551484507"/>
    <n v="441417242"/>
    <n v="127629000"/>
    <n v="2.0308820751695207E-3"/>
    <n v="9.2882642767270975E-4"/>
    <n v="5.0145343143016084E-3"/>
  </r>
  <r>
    <s v="Batman: Arkham Origins"/>
    <x v="3"/>
    <x v="6"/>
    <x v="4"/>
    <s v="Warner Bros. Interactive Entertainment"/>
    <n v="1070000"/>
    <n v="800000"/>
    <n v="40000"/>
    <n v="380000"/>
    <n v="7.6"/>
    <n v="46"/>
    <n v="7.7"/>
    <n v="668"/>
    <s v="WB Games Montreal"/>
    <x v="2"/>
    <x v="299"/>
    <n v="7.65"/>
    <n v="714"/>
    <n v="31.179039301310045"/>
    <n v="572500"/>
    <n v="267500"/>
    <n v="200000"/>
    <n v="10000"/>
    <n v="95000"/>
    <n v="556861736"/>
    <n v="442492884"/>
    <n v="127445000"/>
    <n v="1.9214823551819693E-3"/>
    <n v="1.8079386786251687E-3"/>
    <n v="3.1386088116442388E-4"/>
  </r>
  <r>
    <s v="Pro Evolution Soccer 2010"/>
    <x v="3"/>
    <x v="2"/>
    <x v="0"/>
    <s v="Konami Digital Entertainment"/>
    <n v="300000"/>
    <n v="1270000"/>
    <n v="460000"/>
    <n v="260000"/>
    <n v="7.8"/>
    <n v="42"/>
    <n v="6.7"/>
    <n v="76"/>
    <s v="Konami"/>
    <x v="0"/>
    <x v="299"/>
    <n v="7.25"/>
    <n v="118"/>
    <n v="5.1528384279475983"/>
    <n v="286250"/>
    <n v="37500"/>
    <n v="158750"/>
    <n v="57500"/>
    <n v="32500"/>
    <n v="534740514"/>
    <n v="441041694"/>
    <n v="128047000"/>
    <n v="5.6101976967468006E-4"/>
    <n v="2.8795463496473872E-3"/>
    <n v="3.5924309042773355E-3"/>
  </r>
  <r>
    <s v="LEGO Star Wars: The Complete Saga"/>
    <x v="3"/>
    <x v="4"/>
    <x v="4"/>
    <s v="LucasArts"/>
    <n v="1020000"/>
    <n v="900000"/>
    <n v="0"/>
    <n v="360000"/>
    <n v="8"/>
    <n v="18"/>
    <n v="6.7"/>
    <n v="87"/>
    <s v="Traveller's Tales"/>
    <x v="3"/>
    <x v="300"/>
    <n v="7.35"/>
    <n v="105"/>
    <n v="4.6052631578947372"/>
    <n v="228000"/>
    <n v="102000"/>
    <n v="90000"/>
    <n v="0"/>
    <n v="36000"/>
    <n v="522751172"/>
    <n v="438594184"/>
    <n v="128001000"/>
    <n v="1.9512151375913128E-3"/>
    <n v="2.0520107945617445E-3"/>
    <n v="0"/>
  </r>
  <r>
    <s v="Need for Speed Underground 2"/>
    <x v="7"/>
    <x v="7"/>
    <x v="1"/>
    <s v="Electronic Arts"/>
    <n v="1380000"/>
    <n v="800000"/>
    <n v="0"/>
    <n v="100000"/>
    <n v="7.7"/>
    <n v="35"/>
    <n v="8.6999999999999993"/>
    <n v="27"/>
    <s v="EA Canada"/>
    <x v="0"/>
    <x v="300"/>
    <n v="8.1999999999999993"/>
    <n v="62"/>
    <n v="2.7192982456140351"/>
    <n v="175384.61538461538"/>
    <n v="106153.84615384616"/>
    <n v="61538.461538461539"/>
    <n v="0"/>
    <n v="7692.3076923076924"/>
    <n v="505524224"/>
    <n v="434174638"/>
    <n v="127761000"/>
    <n v="2.7298395101240489E-3"/>
    <n v="1.8425765348366572E-3"/>
    <n v="0"/>
  </r>
  <r>
    <s v="FIFA Soccer 09"/>
    <x v="4"/>
    <x v="1"/>
    <x v="0"/>
    <s v="Electronic Arts"/>
    <n v="380000"/>
    <n v="70000"/>
    <n v="10000"/>
    <n v="1820000"/>
    <n v="8.1999999999999993"/>
    <n v="8"/>
    <n v="6.9"/>
    <n v="20"/>
    <s v="EA Canada"/>
    <x v="0"/>
    <x v="300"/>
    <n v="7.55"/>
    <n v="28"/>
    <n v="1.2280701754385965"/>
    <n v="253333.33333333334"/>
    <n v="42222.222222222219"/>
    <n v="7777.7777777777774"/>
    <n v="1111.1111111111111"/>
    <n v="202222.22222222222"/>
    <n v="528816311"/>
    <n v="440001482"/>
    <n v="128063000"/>
    <n v="7.1858600443207581E-4"/>
    <n v="1.5909037324560648E-4"/>
    <n v="7.8086566767918917E-5"/>
  </r>
  <r>
    <s v="LEGO Harry Potter: Years 1-4"/>
    <x v="1"/>
    <x v="5"/>
    <x v="4"/>
    <s v="Warner Bros. Interactive Entertainment"/>
    <n v="1070000"/>
    <n v="990000"/>
    <n v="0"/>
    <n v="220000"/>
    <n v="7.2"/>
    <n v="7"/>
    <n v="7.2"/>
    <n v="6"/>
    <s v="TT Fusion"/>
    <x v="3"/>
    <x v="300"/>
    <n v="7.2"/>
    <n v="13"/>
    <n v="0.57017543859649122"/>
    <n v="325714.28571428574"/>
    <n v="152857.14285714287"/>
    <n v="141428.57142857142"/>
    <n v="0"/>
    <n v="31428.571428571428"/>
    <n v="540520772"/>
    <n v="441654761"/>
    <n v="128070000"/>
    <n v="1.9795723965257712E-3"/>
    <n v="2.2415698582268877E-3"/>
    <n v="0"/>
  </r>
  <r>
    <s v="The Sims 3"/>
    <x v="2"/>
    <x v="5"/>
    <x v="8"/>
    <s v="Electronic Arts"/>
    <n v="1270000"/>
    <n v="810000"/>
    <n v="0"/>
    <n v="200000"/>
    <n v="7.6"/>
    <n v="42"/>
    <n v="7.1"/>
    <n v="71"/>
    <s v="The Sims Studio"/>
    <x v="2"/>
    <x v="300"/>
    <n v="7.35"/>
    <n v="113"/>
    <n v="4.9561403508771926"/>
    <n v="325714.28571428574"/>
    <n v="181428.57142857142"/>
    <n v="115714.28571428571"/>
    <n v="0"/>
    <n v="28571.428571428572"/>
    <n v="540520772"/>
    <n v="441654761"/>
    <n v="128070000"/>
    <n v="2.3495859285866632E-3"/>
    <n v="1.8340117021856353E-3"/>
    <n v="0"/>
  </r>
  <r>
    <s v="Pokemon Ranger: Shadows of Almia"/>
    <x v="1"/>
    <x v="1"/>
    <x v="9"/>
    <s v="Ninti"/>
    <n v="940000"/>
    <n v="530000"/>
    <n v="620000"/>
    <n v="180000"/>
    <n v="6.8"/>
    <n v="24"/>
    <n v="8.1999999999999993"/>
    <n v="27"/>
    <s v="HAL Labs, Creatures Inc."/>
    <x v="0"/>
    <x v="301"/>
    <n v="7.5"/>
    <n v="51"/>
    <n v="2.2466960352422909"/>
    <n v="252222.22222222222"/>
    <n v="104444.44444444444"/>
    <n v="58888.888888888891"/>
    <n v="68888.888888888891"/>
    <n v="20000"/>
    <n v="528816311"/>
    <n v="440001482"/>
    <n v="128063000"/>
    <n v="1.7775548530688191E-3"/>
    <n v="1.2045413974310205E-3"/>
    <n v="4.841367139610973E-3"/>
  </r>
  <r>
    <s v="Dead Island"/>
    <x v="3"/>
    <x v="10"/>
    <x v="4"/>
    <s v="Deep Silver"/>
    <n v="1080000"/>
    <n v="730000"/>
    <n v="150000"/>
    <n v="310000"/>
    <n v="7.1"/>
    <n v="41"/>
    <n v="6.6"/>
    <n v="405"/>
    <s v="Techland"/>
    <x v="1"/>
    <x v="301"/>
    <n v="6.85"/>
    <n v="446"/>
    <n v="19.647577092511014"/>
    <n v="378333.33333333331"/>
    <n v="180000"/>
    <n v="121666.66666666667"/>
    <n v="25000"/>
    <n v="51666.666666666664"/>
    <n v="545961365"/>
    <n v="440756453"/>
    <n v="127833000"/>
    <n v="1.9781619529066858E-3"/>
    <n v="1.6562434764851872E-3"/>
    <n v="1.1734059280467486E-3"/>
  </r>
  <r>
    <s v="Kirby: Nightmare in Dream Land"/>
    <x v="12"/>
    <x v="8"/>
    <x v="2"/>
    <s v="Ninti"/>
    <n v="1220000"/>
    <n v="100000"/>
    <n v="910000"/>
    <n v="40000"/>
    <n v="8.1"/>
    <n v="24"/>
    <n v="8.9"/>
    <n v="54"/>
    <s v="HAL Labs"/>
    <x v="0"/>
    <x v="301"/>
    <n v="8.5"/>
    <n v="78"/>
    <n v="3.4361233480176212"/>
    <n v="151333.33333333334"/>
    <n v="81333.333333333328"/>
    <n v="6666.666666666667"/>
    <n v="60666.666666666664"/>
    <n v="2666.6666666666665"/>
    <n v="495013192"/>
    <n v="431019772"/>
    <n v="127445000"/>
    <n v="2.4645807823238781E-3"/>
    <n v="2.3200791818895955E-4"/>
    <n v="7.1403350464906432E-3"/>
  </r>
  <r>
    <s v="Wario Land 4"/>
    <x v="12"/>
    <x v="9"/>
    <x v="2"/>
    <s v="Ninti"/>
    <n v="900000"/>
    <n v="730000"/>
    <n v="540000"/>
    <n v="90000"/>
    <n v="8.8000000000000007"/>
    <n v="17"/>
    <n v="8.9"/>
    <n v="42"/>
    <s v="Ninti"/>
    <x v="0"/>
    <x v="302"/>
    <n v="8.8500000000000014"/>
    <n v="59"/>
    <n v="2.6106194690265485"/>
    <n v="141250"/>
    <n v="56250"/>
    <n v="45625"/>
    <n v="33750"/>
    <n v="5625"/>
    <n v="489752572"/>
    <n v="430035992"/>
    <n v="127149000"/>
    <n v="1.8376626309989036E-3"/>
    <n v="1.69753233120078E-3"/>
    <n v="4.2469858197862354E-3"/>
  </r>
  <r>
    <s v="Far Cry: Primal"/>
    <x v="6"/>
    <x v="14"/>
    <x v="4"/>
    <s v="Ubisoft"/>
    <n v="600000"/>
    <n v="1250000"/>
    <n v="60000"/>
    <n v="350000"/>
    <n v="7.6"/>
    <n v="91"/>
    <n v="6.3"/>
    <n v="635"/>
    <s v="Ubisoft Montreal"/>
    <x v="1"/>
    <x v="302"/>
    <n v="6.9499999999999993"/>
    <n v="726"/>
    <n v="32.123893805309734"/>
    <n v="2260000"/>
    <n v="600000"/>
    <n v="1250000"/>
    <n v="60000"/>
    <n v="350000"/>
    <n v="573178249"/>
    <n v="445623395"/>
    <n v="126994511"/>
    <n v="1.0467947816351977E-3"/>
    <n v="2.8050591912931323E-3"/>
    <n v="4.724613648852902E-4"/>
  </r>
  <r>
    <s v="Sonic's Ultimate Genesis Collection"/>
    <x v="3"/>
    <x v="2"/>
    <x v="3"/>
    <s v="Sega"/>
    <n v="1340000"/>
    <n v="600000"/>
    <n v="0"/>
    <n v="310000"/>
    <n v="8"/>
    <n v="35"/>
    <n v="8.6"/>
    <n v="43"/>
    <s v="Backbone Entertainment"/>
    <x v="3"/>
    <x v="303"/>
    <n v="8.3000000000000007"/>
    <n v="78"/>
    <n v="3.4666666666666668"/>
    <n v="281250"/>
    <n v="167500"/>
    <n v="75000"/>
    <n v="0"/>
    <n v="38750"/>
    <n v="534740514"/>
    <n v="441041694"/>
    <n v="128047000"/>
    <n v="2.5058883045469041E-3"/>
    <n v="1.3604155982586083E-3"/>
    <n v="0"/>
  </r>
  <r>
    <s v="Battlefield 1"/>
    <x v="13"/>
    <x v="14"/>
    <x v="6"/>
    <s v="Electronic Arts"/>
    <n v="1280000"/>
    <n v="770000"/>
    <n v="0"/>
    <n v="200000"/>
    <n v="8.6999999999999993"/>
    <n v="37"/>
    <n v="8.1999999999999993"/>
    <n v="440"/>
    <s v="EA DICE"/>
    <x v="1"/>
    <x v="303"/>
    <n v="8.4499999999999993"/>
    <n v="477"/>
    <n v="21.2"/>
    <n v="2250000"/>
    <n v="1280000"/>
    <n v="770000"/>
    <n v="0"/>
    <n v="200000"/>
    <n v="573178249"/>
    <n v="445623395"/>
    <n v="126994511"/>
    <n v="2.2331622008217554E-3"/>
    <n v="1.7279164618365693E-3"/>
    <n v="0"/>
  </r>
  <r>
    <s v="Onimusha 2: Samurai's Destiny"/>
    <x v="4"/>
    <x v="8"/>
    <x v="10"/>
    <s v="Capcom"/>
    <n v="620000"/>
    <n v="440000"/>
    <n v="1060000"/>
    <n v="130000"/>
    <n v="8.4"/>
    <n v="31"/>
    <n v="9"/>
    <n v="52"/>
    <s v="Capcom"/>
    <x v="1"/>
    <x v="303"/>
    <n v="8.6999999999999993"/>
    <n v="83"/>
    <n v="3.6888888888888891"/>
    <n v="150000"/>
    <n v="41333.333333333336"/>
    <n v="29333.333333333332"/>
    <n v="70666.666666666672"/>
    <n v="8666.6666666666661"/>
    <n v="495013192"/>
    <n v="431019772"/>
    <n v="127445000"/>
    <n v="1.2524918729842659E-3"/>
    <n v="1.020834840031422E-3"/>
    <n v="8.3173133508572319E-3"/>
  </r>
  <r>
    <s v="Paper Marrison: The Thousand-Year Door"/>
    <x v="11"/>
    <x v="7"/>
    <x v="9"/>
    <s v="Ninti"/>
    <n v="1480000"/>
    <n v="250000"/>
    <n v="460000"/>
    <n v="60000"/>
    <n v="8.6999999999999993"/>
    <n v="55"/>
    <n v="9.4"/>
    <n v="306"/>
    <s v="Intelligent Systems"/>
    <x v="0"/>
    <x v="303"/>
    <n v="9.0500000000000007"/>
    <n v="361"/>
    <n v="16.044444444444444"/>
    <n v="173076.92307692306"/>
    <n v="113846.15384615384"/>
    <n v="19230.76923076923"/>
    <n v="35384.615384615383"/>
    <n v="4615.3846153846152"/>
    <n v="505524224"/>
    <n v="434174638"/>
    <n v="127761000"/>
    <n v="2.927653967379415E-3"/>
    <n v="5.7580516713645537E-4"/>
    <n v="3.6004727577273188E-3"/>
  </r>
  <r>
    <s v="Madden NFL 12"/>
    <x v="3"/>
    <x v="10"/>
    <x v="0"/>
    <s v="Electronic Arts"/>
    <n v="1930000"/>
    <n v="150000"/>
    <n v="0"/>
    <n v="170000"/>
    <n v="7.9"/>
    <n v="31"/>
    <n v="5.5"/>
    <n v="56"/>
    <s v="EA Tiburon"/>
    <x v="0"/>
    <x v="303"/>
    <n v="6.7"/>
    <n v="87"/>
    <n v="3.8666666666666667"/>
    <n v="375000"/>
    <n v="321666.66666666669"/>
    <n v="25000"/>
    <n v="0"/>
    <n v="28333.333333333332"/>
    <n v="545961365"/>
    <n v="440756453"/>
    <n v="127833000"/>
    <n v="3.535048675101763E-3"/>
    <n v="3.403240020175042E-4"/>
    <n v="0"/>
  </r>
  <r>
    <s v="God of War: Ascension"/>
    <x v="3"/>
    <x v="6"/>
    <x v="4"/>
    <s v="Sony Computer Entertainment"/>
    <n v="1230000"/>
    <n v="630000"/>
    <n v="40000"/>
    <n v="350000"/>
    <n v="8"/>
    <n v="89"/>
    <n v="7.5"/>
    <n v="914"/>
    <s v="SCE Santa Monica"/>
    <x v="1"/>
    <x v="303"/>
    <n v="7.75"/>
    <n v="1003"/>
    <n v="44.577777777777776"/>
    <n v="562500"/>
    <n v="307500"/>
    <n v="157500"/>
    <n v="10000"/>
    <n v="87500"/>
    <n v="556861736"/>
    <n v="442492884"/>
    <n v="127445000"/>
    <n v="2.2088068195082449E-3"/>
    <n v="1.4237517094173203E-3"/>
    <n v="3.1386088116442388E-4"/>
  </r>
  <r>
    <s v="Guitar Hero III: Legends of Rock"/>
    <x v="3"/>
    <x v="4"/>
    <x v="3"/>
    <s v="Activision"/>
    <n v="1400000"/>
    <n v="530000"/>
    <n v="20000"/>
    <n v="300000"/>
    <n v="8.3000000000000007"/>
    <n v="45"/>
    <n v="7.8"/>
    <n v="52"/>
    <s v="Neversoft Entertainment"/>
    <x v="2"/>
    <x v="303"/>
    <n v="8.0500000000000007"/>
    <n v="97"/>
    <n v="4.3111111111111109"/>
    <n v="225000"/>
    <n v="140000"/>
    <n v="53000"/>
    <n v="2000"/>
    <n v="30000"/>
    <n v="522751172"/>
    <n v="438594184"/>
    <n v="128001000"/>
    <n v="2.6781384241449393E-3"/>
    <n v="1.2084063567974718E-3"/>
    <n v="1.5624877930641166E-4"/>
  </r>
  <r>
    <s v="Sonic Advance"/>
    <x v="12"/>
    <x v="9"/>
    <x v="2"/>
    <s v="Sega"/>
    <n v="1190000"/>
    <n v="710000"/>
    <n v="220000"/>
    <n v="130000"/>
    <n v="8.6999999999999993"/>
    <n v="22"/>
    <n v="8.1"/>
    <n v="48"/>
    <s v="Sonic Team"/>
    <x v="0"/>
    <x v="303"/>
    <n v="8.3999999999999986"/>
    <n v="70"/>
    <n v="3.1111111111111112"/>
    <n v="140625"/>
    <n v="74375"/>
    <n v="44375"/>
    <n v="13750"/>
    <n v="8125"/>
    <n v="489752572"/>
    <n v="430035992"/>
    <n v="127149000"/>
    <n v="2.4297983676541059E-3"/>
    <n v="1.6510245960993889E-3"/>
    <n v="1.7302534821351328E-3"/>
  </r>
  <r>
    <s v="Super Monkey Ball: Banana Blitz"/>
    <x v="0"/>
    <x v="0"/>
    <x v="3"/>
    <s v="Sega"/>
    <n v="1050000"/>
    <n v="910000"/>
    <n v="40000"/>
    <n v="240000"/>
    <n v="7.4"/>
    <n v="53"/>
    <n v="5.7"/>
    <n v="72"/>
    <s v="Sega"/>
    <x v="0"/>
    <x v="304"/>
    <n v="6.5500000000000007"/>
    <n v="125"/>
    <n v="5.5803571428571432"/>
    <n v="203636.36363636365"/>
    <n v="95454.545454545456"/>
    <n v="82727.272727272721"/>
    <n v="3636.3636363636365"/>
    <n v="21818.18181818182"/>
    <n v="516818555"/>
    <n v="437126892"/>
    <n v="127854000"/>
    <n v="2.0316608021165184E-3"/>
    <n v="2.0817753761074942E-3"/>
    <n v="3.1285685234720852E-4"/>
  </r>
  <r>
    <s v="New Super Luigi U"/>
    <x v="10"/>
    <x v="6"/>
    <x v="2"/>
    <s v="Ninti"/>
    <n v="1250000"/>
    <n v="620000"/>
    <n v="180000"/>
    <n v="180000"/>
    <n v="7.7"/>
    <n v="59"/>
    <n v="7.9"/>
    <n v="288"/>
    <s v="Ninti"/>
    <x v="0"/>
    <x v="305"/>
    <n v="7.8000000000000007"/>
    <n v="347"/>
    <n v="15.560538116591928"/>
    <n v="557500"/>
    <n v="312500"/>
    <n v="155000"/>
    <n v="45000"/>
    <n v="45000"/>
    <n v="556861736"/>
    <n v="442492884"/>
    <n v="127445000"/>
    <n v="2.2447223775490296E-3"/>
    <n v="1.4011524759345057E-3"/>
    <n v="1.4123739652399075E-3"/>
  </r>
  <r>
    <s v="Spyro: Season of Ice"/>
    <x v="12"/>
    <x v="9"/>
    <x v="2"/>
    <s v="Vivendi Games"/>
    <n v="1290000"/>
    <n v="830000"/>
    <n v="0"/>
    <n v="110000"/>
    <n v="7.4"/>
    <n v="16"/>
    <n v="8"/>
    <n v="13"/>
    <s v="Digital Eclipse"/>
    <x v="0"/>
    <x v="305"/>
    <n v="7.7"/>
    <n v="29"/>
    <n v="1.3004484304932735"/>
    <n v="139375"/>
    <n v="80625"/>
    <n v="51875"/>
    <n v="0"/>
    <n v="6875"/>
    <n v="489752572"/>
    <n v="430035992"/>
    <n v="127149000"/>
    <n v="2.6339831044317617E-3"/>
    <n v="1.9300710067077361E-3"/>
    <n v="0"/>
  </r>
  <r>
    <s v="Dissidia: Final Fantasy"/>
    <x v="9"/>
    <x v="1"/>
    <x v="7"/>
    <s v="Square Enix"/>
    <n v="510000"/>
    <n v="500000"/>
    <n v="910000"/>
    <n v="310000"/>
    <n v="7.9"/>
    <n v="61"/>
    <n v="8"/>
    <n v="139"/>
    <s v="Square Enix"/>
    <x v="2"/>
    <x v="305"/>
    <n v="7.95"/>
    <n v="200"/>
    <n v="8.9686098654708513"/>
    <n v="247777.77777777778"/>
    <n v="56666.666666666664"/>
    <n v="55555.555555555555"/>
    <n v="101111.11111111111"/>
    <n v="34444.444444444445"/>
    <n v="528816311"/>
    <n v="440001482"/>
    <n v="128063000"/>
    <n v="9.6441805857989124E-4"/>
    <n v="1.1363598088971892E-3"/>
    <n v="7.105877575880621E-3"/>
  </r>
  <r>
    <s v="Madden NFL 25"/>
    <x v="2"/>
    <x v="6"/>
    <x v="0"/>
    <s v="Electronic Arts"/>
    <n v="1980000"/>
    <n v="60000"/>
    <n v="0"/>
    <n v="190000"/>
    <n v="8"/>
    <n v="32"/>
    <n v="5.6"/>
    <n v="136"/>
    <s v="EA Sports"/>
    <x v="0"/>
    <x v="305"/>
    <n v="6.8"/>
    <n v="168"/>
    <n v="7.5336322869955161"/>
    <n v="557500"/>
    <n v="495000"/>
    <n v="15000"/>
    <n v="0"/>
    <n v="47500"/>
    <n v="556861736"/>
    <n v="442492884"/>
    <n v="127445000"/>
    <n v="3.5556402460376626E-3"/>
    <n v="1.3559540089688765E-4"/>
    <n v="0"/>
  </r>
  <r>
    <s v="Borderlands 2"/>
    <x v="3"/>
    <x v="11"/>
    <x v="6"/>
    <s v="Take-Two Interactive"/>
    <n v="1050000"/>
    <n v="720000"/>
    <n v="100000"/>
    <n v="350000"/>
    <n v="9.1"/>
    <n v="25"/>
    <n v="8.1999999999999993"/>
    <n v="858"/>
    <s v="Gearbox Software"/>
    <x v="1"/>
    <x v="306"/>
    <n v="8.6499999999999986"/>
    <n v="883"/>
    <n v="39.774774774774777"/>
    <n v="444000"/>
    <n v="210000"/>
    <n v="144000"/>
    <n v="20000"/>
    <n v="70000"/>
    <n v="551484507"/>
    <n v="441417242"/>
    <n v="127629000"/>
    <n v="1.9039519454714256E-3"/>
    <n v="1.6311098242057342E-3"/>
    <n v="7.8352098660962636E-4"/>
  </r>
  <r>
    <s v="Prince of Persia: The Sands of Time"/>
    <x v="4"/>
    <x v="15"/>
    <x v="4"/>
    <s v="Ubisoft"/>
    <n v="880000"/>
    <n v="1030000"/>
    <n v="0"/>
    <n v="310000"/>
    <n v="9.1999999999999993"/>
    <n v="44"/>
    <n v="8.8000000000000007"/>
    <n v="204"/>
    <s v="Ubisoft"/>
    <x v="2"/>
    <x v="306"/>
    <n v="9"/>
    <n v="248"/>
    <n v="11.171171171171171"/>
    <n v="158571.42857142858"/>
    <n v="62857.142857142855"/>
    <n v="73571.428571428565"/>
    <n v="0"/>
    <n v="22142.857142857141"/>
    <n v="500125528"/>
    <n v="432552540"/>
    <n v="127718000"/>
    <n v="1.7595582523433997E-3"/>
    <n v="2.3812136208933138E-3"/>
    <n v="0"/>
  </r>
  <r>
    <s v="LEGO Marvel Super Heroes"/>
    <x v="2"/>
    <x v="6"/>
    <x v="4"/>
    <s v="Warner Bros. Interactive Entertainment"/>
    <n v="1240000"/>
    <n v="790000"/>
    <n v="0"/>
    <n v="190000"/>
    <n v="8"/>
    <n v="37"/>
    <n v="7.6"/>
    <n v="127"/>
    <s v="TT Games"/>
    <x v="3"/>
    <x v="306"/>
    <n v="7.8"/>
    <n v="164"/>
    <n v="7.3873873873873874"/>
    <n v="555000"/>
    <n v="310000"/>
    <n v="197500"/>
    <n v="0"/>
    <n v="47500"/>
    <n v="556861736"/>
    <n v="442492884"/>
    <n v="127445000"/>
    <n v="2.2267645985286372E-3"/>
    <n v="1.7853394451423539E-3"/>
    <n v="0"/>
  </r>
  <r>
    <s v="Disgaea 4: A Promise Unforgotten"/>
    <x v="3"/>
    <x v="10"/>
    <x v="9"/>
    <s v="Nippon Ichi Software"/>
    <n v="270000"/>
    <n v="110000"/>
    <n v="140000"/>
    <n v="50000"/>
    <n v="8"/>
    <n v="39"/>
    <n v="7.8"/>
    <n v="126"/>
    <s v="Nippon Ichi Software"/>
    <x v="2"/>
    <x v="307"/>
    <n v="7.9"/>
    <n v="165"/>
    <n v="28.94736842105263"/>
    <n v="95000"/>
    <n v="45000"/>
    <n v="18333.333333333332"/>
    <n v="23333.333333333332"/>
    <n v="8333.3333333333339"/>
    <n v="545961365"/>
    <n v="440756453"/>
    <n v="127833000"/>
    <n v="4.9454048822667146E-4"/>
    <n v="2.4957093481283642E-4"/>
    <n v="1.0951788661769653E-3"/>
  </r>
  <r>
    <s v="Tom Clancy's Rainbow Six: Siege"/>
    <x v="6"/>
    <x v="13"/>
    <x v="6"/>
    <s v="Ubisoft"/>
    <n v="550000"/>
    <n v="1190000"/>
    <n v="140000"/>
    <n v="330000"/>
    <n v="7.3"/>
    <n v="40"/>
    <n v="7.3"/>
    <n v="480"/>
    <s v="Ubisoft Montreal"/>
    <x v="1"/>
    <x v="308"/>
    <n v="7.3"/>
    <n v="520"/>
    <n v="23.529411764705884"/>
    <n v="1105000"/>
    <n v="275000"/>
    <n v="595000"/>
    <n v="70000"/>
    <n v="165000"/>
    <n v="567732286"/>
    <n v="444588718"/>
    <n v="127141000"/>
    <n v="9.6876646539703745E-4"/>
    <n v="2.6766311240493511E-3"/>
    <n v="1.1011396795683533E-3"/>
  </r>
  <r>
    <s v="Star Wars: The Force Unleashed"/>
    <x v="3"/>
    <x v="1"/>
    <x v="4"/>
    <s v="LucasArts"/>
    <n v="1010000"/>
    <n v="850000"/>
    <n v="0"/>
    <n v="350000"/>
    <n v="7.1"/>
    <n v="47"/>
    <n v="6.6"/>
    <n v="233"/>
    <s v="LucasArts"/>
    <x v="2"/>
    <x v="308"/>
    <n v="6.85"/>
    <n v="280"/>
    <n v="12.669683257918551"/>
    <n v="245555.55555555556"/>
    <n v="112222.22222222222"/>
    <n v="94444.444444444438"/>
    <n v="0"/>
    <n v="38888.888888888891"/>
    <n v="528816311"/>
    <n v="440001482"/>
    <n v="128063000"/>
    <n v="1.9099259591484122E-3"/>
    <n v="1.9318116751252214E-3"/>
    <n v="0"/>
  </r>
  <r>
    <s v="Guitar Hero II"/>
    <x v="2"/>
    <x v="4"/>
    <x v="3"/>
    <s v="Activision"/>
    <n v="2010000"/>
    <n v="20000"/>
    <n v="0"/>
    <n v="170000"/>
    <n v="9.1999999999999993"/>
    <n v="55"/>
    <n v="8.1"/>
    <n v="220"/>
    <s v="Harmonix Music Systems"/>
    <x v="2"/>
    <x v="309"/>
    <n v="8.6499999999999986"/>
    <n v="275"/>
    <n v="12.5"/>
    <n v="220000"/>
    <n v="201000"/>
    <n v="2000"/>
    <n v="0"/>
    <n v="17000"/>
    <n v="522751172"/>
    <n v="438594184"/>
    <n v="128001000"/>
    <n v="3.8450415946652342E-3"/>
    <n v="4.560023987914988E-5"/>
    <n v="0"/>
  </r>
  <r>
    <s v="Forza Motorsport 5"/>
    <x v="13"/>
    <x v="6"/>
    <x v="1"/>
    <s v="Microsoft Game Studios"/>
    <n v="1210000"/>
    <n v="790000"/>
    <n v="10000"/>
    <n v="190000"/>
    <n v="7.9"/>
    <n v="76"/>
    <n v="5.9"/>
    <n v="1095"/>
    <s v="Turn 10"/>
    <x v="0"/>
    <x v="309"/>
    <n v="6.9"/>
    <n v="1171"/>
    <n v="53.227272727272727"/>
    <n v="550000"/>
    <n v="302500"/>
    <n v="197500"/>
    <n v="2500"/>
    <n v="47500"/>
    <n v="556861736"/>
    <n v="442492884"/>
    <n v="127445000"/>
    <n v="2.1728912614674607E-3"/>
    <n v="1.7853394451423539E-3"/>
    <n v="7.8465220291105969E-5"/>
  </r>
  <r>
    <s v="Rock Band 2"/>
    <x v="2"/>
    <x v="1"/>
    <x v="3"/>
    <s v="Electronic Arts"/>
    <n v="1780000"/>
    <n v="240000"/>
    <n v="0"/>
    <n v="180000"/>
    <n v="9.1999999999999993"/>
    <n v="69"/>
    <n v="8.3000000000000007"/>
    <n v="156"/>
    <s v="Harmonix Music Systems"/>
    <x v="2"/>
    <x v="309"/>
    <n v="8.75"/>
    <n v="225"/>
    <n v="10.227272727272727"/>
    <n v="244444.44444444444"/>
    <n v="197777.77777777778"/>
    <n v="26666.666666666668"/>
    <n v="0"/>
    <n v="20000"/>
    <n v="528816311"/>
    <n v="440001482"/>
    <n v="128063000"/>
    <n v="3.3660081260239341E-3"/>
    <n v="5.4545270827065077E-4"/>
    <n v="0"/>
  </r>
  <r>
    <s v="Need for Speed: Hot Pursuit"/>
    <x v="2"/>
    <x v="5"/>
    <x v="1"/>
    <s v="Electronic Arts"/>
    <n v="1030000"/>
    <n v="960000"/>
    <n v="0"/>
    <n v="210000"/>
    <n v="8.8000000000000007"/>
    <n v="73"/>
    <n v="7"/>
    <n v="206"/>
    <s v="Criterion Games"/>
    <x v="3"/>
    <x v="309"/>
    <n v="7.9"/>
    <n v="279"/>
    <n v="12.681818181818182"/>
    <n v="314285.71428571426"/>
    <n v="147142.85714285713"/>
    <n v="137142.85714285713"/>
    <n v="0"/>
    <n v="30000"/>
    <n v="540520772"/>
    <n v="441654761"/>
    <n v="128070000"/>
    <n v="1.905569690113593E-3"/>
    <n v="2.1736434988866792E-3"/>
    <n v="0"/>
  </r>
  <r>
    <s v="BioShock 2"/>
    <x v="2"/>
    <x v="5"/>
    <x v="6"/>
    <s v="Take-Two Interactive"/>
    <n v="1450000"/>
    <n v="540000"/>
    <n v="20000"/>
    <n v="190000"/>
    <n v="8.8000000000000007"/>
    <n v="93"/>
    <n v="8.1999999999999993"/>
    <n v="573"/>
    <s v="2K Marin"/>
    <x v="1"/>
    <x v="309"/>
    <n v="8.5"/>
    <n v="666"/>
    <n v="30.272727272727273"/>
    <n v="314285.71428571426"/>
    <n v="207142.85714285713"/>
    <n v="77142.857142857145"/>
    <n v="2857.1428571428573"/>
    <n v="27142.857142857141"/>
    <n v="540520772"/>
    <n v="441654761"/>
    <n v="128070000"/>
    <n v="2.6825981074414659E-3"/>
    <n v="1.222674468123757E-3"/>
    <n v="1.5616459748574998E-4"/>
  </r>
  <r>
    <s v="Star Wars: Knights of the Old Republic"/>
    <x v="7"/>
    <x v="15"/>
    <x v="9"/>
    <s v="Activision"/>
    <n v="1680000"/>
    <n v="440000"/>
    <n v="0"/>
    <n v="80000"/>
    <n v="9.4"/>
    <n v="72"/>
    <n v="9.1999999999999993"/>
    <n v="317"/>
    <s v="BioWare"/>
    <x v="2"/>
    <x v="309"/>
    <n v="9.3000000000000007"/>
    <n v="389"/>
    <n v="17.681818181818183"/>
    <n v="157142.85714285713"/>
    <n v="120000"/>
    <n v="31428.571428571428"/>
    <n v="0"/>
    <n v="5714.2857142857147"/>
    <n v="500125528"/>
    <n v="432552540"/>
    <n v="127718000"/>
    <n v="3.3591566635646723E-3"/>
    <n v="1.0172174691194739E-3"/>
    <n v="0"/>
  </r>
  <r>
    <s v="LEGO Indiana Jones: The Original Adventures"/>
    <x v="1"/>
    <x v="1"/>
    <x v="4"/>
    <s v="Activision"/>
    <n v="1400000"/>
    <n v="590000"/>
    <n v="0"/>
    <n v="200000"/>
    <n v="8"/>
    <n v="15"/>
    <n v="7.9"/>
    <n v="16"/>
    <s v="TT Fusion"/>
    <x v="0"/>
    <x v="310"/>
    <n v="7.95"/>
    <n v="31"/>
    <n v="1.4155251141552512"/>
    <n v="243333.33333333334"/>
    <n v="155555.55555555556"/>
    <n v="65555.555555555562"/>
    <n v="0"/>
    <n v="22222.222222222223"/>
    <n v="528816311"/>
    <n v="440001482"/>
    <n v="128063000"/>
    <n v="2.6474221215918585E-3"/>
    <n v="1.3409045744986832E-3"/>
    <n v="0"/>
  </r>
  <r>
    <s v="Madden NFL 15"/>
    <x v="6"/>
    <x v="12"/>
    <x v="0"/>
    <s v="Electronic Arts"/>
    <n v="1540000"/>
    <n v="250000"/>
    <n v="0"/>
    <n v="400000"/>
    <n v="8.1"/>
    <n v="37"/>
    <n v="6.1"/>
    <n v="208"/>
    <s v="EA Sports"/>
    <x v="0"/>
    <x v="310"/>
    <n v="7.1"/>
    <n v="245"/>
    <n v="11.187214611872147"/>
    <n v="730000"/>
    <n v="513333.33333333331"/>
    <n v="83333.333333333328"/>
    <n v="0"/>
    <n v="133333.33333333334"/>
    <n v="562338430"/>
    <n v="443580712"/>
    <n v="127276000"/>
    <n v="2.7385643908420061E-3"/>
    <n v="5.6359528995931639E-4"/>
    <n v="0"/>
  </r>
  <r>
    <s v="Pro Evolution Soccer 2012"/>
    <x v="3"/>
    <x v="10"/>
    <x v="4"/>
    <s v="Konami Digital Entertainment"/>
    <n v="340000"/>
    <n v="960000"/>
    <n v="550000"/>
    <n v="330000"/>
    <n v="8"/>
    <n v="41"/>
    <n v="6.6"/>
    <n v="132"/>
    <s v="Konami"/>
    <x v="0"/>
    <x v="311"/>
    <n v="7.3"/>
    <n v="173"/>
    <n v="7.9357798165137616"/>
    <n v="363333.33333333331"/>
    <n v="56666.666666666664"/>
    <n v="160000"/>
    <n v="91666.666666666672"/>
    <n v="55000"/>
    <n v="545961365"/>
    <n v="440756453"/>
    <n v="127833000"/>
    <n v="6.2275468887803079E-4"/>
    <n v="2.1780736129120271E-3"/>
    <n v="4.3024884028380781E-3"/>
  </r>
  <r>
    <s v="Saints Row"/>
    <x v="2"/>
    <x v="0"/>
    <x v="4"/>
    <s v="THQ"/>
    <n v="1170000"/>
    <n v="770000"/>
    <n v="20000"/>
    <n v="220000"/>
    <n v="8.1"/>
    <n v="74"/>
    <n v="7.5"/>
    <n v="211"/>
    <s v="Volition Inc."/>
    <x v="1"/>
    <x v="311"/>
    <n v="7.8"/>
    <n v="285"/>
    <n v="13.073394495412844"/>
    <n v="198181.81818181818"/>
    <n v="106363.63636363637"/>
    <n v="70000"/>
    <n v="1818.1818181818182"/>
    <n v="20000"/>
    <n v="516818555"/>
    <n v="437126892"/>
    <n v="127854000"/>
    <n v="2.263850608072692E-3"/>
    <n v="1.7615022413217259E-3"/>
    <n v="1.5642842617360426E-4"/>
  </r>
  <r>
    <s v="ATV Offroad Fury 2"/>
    <x v="4"/>
    <x v="8"/>
    <x v="1"/>
    <s v="THQ"/>
    <n v="1920000"/>
    <n v="200000"/>
    <n v="0"/>
    <n v="60000"/>
    <n v="8.1999999999999993"/>
    <n v="26"/>
    <n v="8.9"/>
    <n v="28"/>
    <s v="Rainbow Studios"/>
    <x v="0"/>
    <x v="311"/>
    <n v="8.5500000000000007"/>
    <n v="54"/>
    <n v="2.477064220183486"/>
    <n v="145333.33333333334"/>
    <n v="128000"/>
    <n v="13333.333333333334"/>
    <n v="0"/>
    <n v="4000"/>
    <n v="495013192"/>
    <n v="431019772"/>
    <n v="127445000"/>
    <n v="3.8786845098867585E-3"/>
    <n v="4.6401583637791909E-4"/>
    <n v="0"/>
  </r>
  <r>
    <s v="FIFA 15"/>
    <x v="13"/>
    <x v="12"/>
    <x v="0"/>
    <s v="Electronic Arts"/>
    <n v="600000"/>
    <n v="1420000"/>
    <n v="0"/>
    <n v="160000"/>
    <n v="8.1999999999999993"/>
    <n v="33"/>
    <n v="5.4"/>
    <n v="347"/>
    <s v="EA Sports"/>
    <x v="0"/>
    <x v="311"/>
    <n v="6.8"/>
    <n v="380"/>
    <n v="17.431192660550458"/>
    <n v="726666.66666666663"/>
    <n v="200000"/>
    <n v="473333.33333333331"/>
    <n v="0"/>
    <n v="53333.333333333336"/>
    <n v="562338430"/>
    <n v="443580712"/>
    <n v="127276000"/>
    <n v="1.0669731392890932E-3"/>
    <n v="3.2012212469689169E-3"/>
    <n v="0"/>
  </r>
  <r>
    <s v="Tom Clancy's The Division"/>
    <x v="13"/>
    <x v="14"/>
    <x v="6"/>
    <s v="Ubisoft"/>
    <n v="1290000"/>
    <n v="680000"/>
    <n v="0"/>
    <n v="200000"/>
    <n v="8"/>
    <n v="33"/>
    <n v="6.9"/>
    <n v="614"/>
    <s v="Massive Entertainment"/>
    <x v="1"/>
    <x v="312"/>
    <n v="7.45"/>
    <n v="647"/>
    <n v="29.815668202764979"/>
    <n v="2170000"/>
    <n v="1290000"/>
    <n v="680000"/>
    <n v="0"/>
    <n v="200000"/>
    <n v="573178249"/>
    <n v="445623395"/>
    <n v="126994511"/>
    <n v="2.250608780515675E-3"/>
    <n v="1.525952200063464E-3"/>
    <n v="0"/>
  </r>
  <r>
    <s v="Final Fantasy XIII"/>
    <x v="2"/>
    <x v="5"/>
    <x v="9"/>
    <s v="Square Enix"/>
    <n v="1280000"/>
    <n v="670000"/>
    <n v="10000"/>
    <n v="210000"/>
    <n v="8.1999999999999993"/>
    <n v="54"/>
    <n v="6.3"/>
    <n v="539"/>
    <s v="Square Enix"/>
    <x v="2"/>
    <x v="312"/>
    <n v="7.25"/>
    <n v="593"/>
    <n v="27.327188940092167"/>
    <n v="310000"/>
    <n v="182857.14285714287"/>
    <n v="95714.28571428571"/>
    <n v="1428.5714285714287"/>
    <n v="30000"/>
    <n v="540520772"/>
    <n v="441654761"/>
    <n v="128070000"/>
    <n v="2.3680866051897075E-3"/>
    <n v="1.5170220252646615E-3"/>
    <n v="7.808229874287499E-5"/>
  </r>
  <r>
    <s v="Scribblenauts"/>
    <x v="1"/>
    <x v="2"/>
    <x v="5"/>
    <s v="Warner Bros. Interactive Entertainment"/>
    <n v="1670000"/>
    <n v="300000"/>
    <n v="20000"/>
    <n v="180000"/>
    <n v="7.9"/>
    <n v="72"/>
    <n v="7.6"/>
    <n v="110"/>
    <s v="5TH Cell"/>
    <x v="3"/>
    <x v="312"/>
    <n v="7.75"/>
    <n v="182"/>
    <n v="8.387096774193548"/>
    <n v="271250"/>
    <n v="208750"/>
    <n v="37500"/>
    <n v="2500"/>
    <n v="22500"/>
    <n v="534740514"/>
    <n v="441041694"/>
    <n v="128047000"/>
    <n v="3.123010051189052E-3"/>
    <n v="6.8020779912930413E-4"/>
    <n v="1.5619264801205806E-4"/>
  </r>
  <r>
    <s v="The Sims: House Party"/>
    <x v="8"/>
    <x v="9"/>
    <x v="8"/>
    <s v="Electronic Arts"/>
    <n v="1230000"/>
    <n v="830000"/>
    <n v="0"/>
    <n v="100000"/>
    <n v="7.4"/>
    <n v="17"/>
    <n v="7.9"/>
    <n v="30"/>
    <s v="Maxis"/>
    <x v="2"/>
    <x v="313"/>
    <n v="7.65"/>
    <n v="47"/>
    <n v="2.175925925925926"/>
    <n v="135000"/>
    <n v="76875"/>
    <n v="51875"/>
    <n v="0"/>
    <n v="6250"/>
    <n v="489752572"/>
    <n v="430035992"/>
    <n v="127149000"/>
    <n v="2.5114722623651685E-3"/>
    <n v="1.9300710067077361E-3"/>
    <n v="0"/>
  </r>
  <r>
    <s v="Sonic Unleashed"/>
    <x v="0"/>
    <x v="1"/>
    <x v="2"/>
    <s v="Sega"/>
    <n v="1260000"/>
    <n v="670000"/>
    <n v="20000"/>
    <n v="210000"/>
    <n v="6.6"/>
    <n v="30"/>
    <n v="7.3"/>
    <n v="136"/>
    <s v="Sonic Team"/>
    <x v="3"/>
    <x v="313"/>
    <n v="6.9499999999999993"/>
    <n v="166"/>
    <n v="7.6851851851851851"/>
    <n v="240000"/>
    <n v="140000"/>
    <n v="74444.444444444438"/>
    <n v="2222.2222222222222"/>
    <n v="23333.333333333332"/>
    <n v="528816311"/>
    <n v="440001482"/>
    <n v="128063000"/>
    <n v="2.3826799094326724E-3"/>
    <n v="1.5227221439222335E-3"/>
    <n v="1.5617313353583783E-4"/>
  </r>
  <r>
    <s v="Pokemon Ranger"/>
    <x v="1"/>
    <x v="0"/>
    <x v="9"/>
    <s v="Ninti"/>
    <n v="1280000"/>
    <n v="30000"/>
    <n v="730000"/>
    <n v="120000"/>
    <n v="6.9"/>
    <n v="21"/>
    <n v="7.6"/>
    <n v="50"/>
    <s v="HAL Labs"/>
    <x v="0"/>
    <x v="313"/>
    <n v="7.25"/>
    <n v="71"/>
    <n v="3.2870370370370372"/>
    <n v="196363.63636363635"/>
    <n v="116363.63636363637"/>
    <n v="2727.2727272727275"/>
    <n v="66363.636363636368"/>
    <n v="10909.09090909091"/>
    <n v="516818555"/>
    <n v="437126892"/>
    <n v="127854000"/>
    <n v="2.4766912635325179E-3"/>
    <n v="6.8629957454093219E-5"/>
    <n v="5.7096375553365554E-3"/>
  </r>
  <r>
    <s v="Hitman: Absolution"/>
    <x v="3"/>
    <x v="11"/>
    <x v="4"/>
    <s v="Square Enix"/>
    <n v="590000"/>
    <n v="1050000"/>
    <n v="70000"/>
    <n v="440000"/>
    <n v="8.3000000000000007"/>
    <n v="30"/>
    <n v="7.5"/>
    <n v="511"/>
    <s v="Io Interactive"/>
    <x v="1"/>
    <x v="314"/>
    <n v="7.9"/>
    <n v="541"/>
    <n v="25.162790697674417"/>
    <n v="430000"/>
    <n v="118000"/>
    <n v="210000"/>
    <n v="14000"/>
    <n v="88000"/>
    <n v="551484507"/>
    <n v="441417242"/>
    <n v="127629000"/>
    <n v="1.0698396645982297E-3"/>
    <n v="2.3787018269666956E-3"/>
    <n v="5.4846469062673844E-4"/>
  </r>
  <r>
    <s v="Overwatch"/>
    <x v="6"/>
    <x v="14"/>
    <x v="6"/>
    <s v="Activision"/>
    <n v="810000"/>
    <n v="850000"/>
    <n v="150000"/>
    <n v="330000"/>
    <n v="9"/>
    <n v="31"/>
    <n v="6.1"/>
    <n v="1358"/>
    <s v="Blizzard Entertainment"/>
    <x v="2"/>
    <x v="315"/>
    <n v="7.55"/>
    <n v="1389"/>
    <n v="64.90654205607477"/>
    <n v="2140000"/>
    <n v="810000"/>
    <n v="850000"/>
    <n v="150000"/>
    <n v="330000"/>
    <n v="573178249"/>
    <n v="445623395"/>
    <n v="126994511"/>
    <n v="1.4131729552075169E-3"/>
    <n v="1.9074402500793299E-3"/>
    <n v="1.1811534122132255E-3"/>
  </r>
  <r>
    <s v="Call of War: Roads to Victory"/>
    <x v="9"/>
    <x v="4"/>
    <x v="6"/>
    <s v="Activision"/>
    <n v="520000"/>
    <n v="1020000"/>
    <n v="0"/>
    <n v="590000"/>
    <n v="6.4"/>
    <n v="45"/>
    <n v="7.5"/>
    <n v="30"/>
    <s v="Amaze Entertainment"/>
    <x v="2"/>
    <x v="316"/>
    <n v="6.95"/>
    <n v="75"/>
    <n v="3.5211267605633805"/>
    <n v="213000"/>
    <n v="52000"/>
    <n v="102000"/>
    <n v="0"/>
    <n v="59000"/>
    <n v="522751172"/>
    <n v="438594184"/>
    <n v="128001000"/>
    <n v="9.9473712896812013E-4"/>
    <n v="2.325612233836644E-3"/>
    <n v="0"/>
  </r>
  <r>
    <s v="Your Shape featuring Jenny McCarthy"/>
    <x v="0"/>
    <x v="2"/>
    <x v="0"/>
    <s v="Ubisoft"/>
    <n v="1490000"/>
    <n v="460000"/>
    <n v="0"/>
    <n v="180000"/>
    <n v="6.2"/>
    <n v="5"/>
    <n v="5.2"/>
    <n v="54"/>
    <s v="Ubisoft"/>
    <x v="0"/>
    <x v="316"/>
    <n v="5.7"/>
    <n v="59"/>
    <n v="2.7699530516431925"/>
    <n v="266250"/>
    <n v="186250"/>
    <n v="57500"/>
    <n v="0"/>
    <n v="22500"/>
    <n v="534740514"/>
    <n v="441041694"/>
    <n v="128047000"/>
    <n v="2.7863981893842442E-3"/>
    <n v="1.0429852919982662E-3"/>
    <n v="0"/>
  </r>
  <r>
    <s v="Dance Dance Revolution Extreme"/>
    <x v="4"/>
    <x v="7"/>
    <x v="8"/>
    <s v="Konami Digital Entertainment"/>
    <n v="1040000"/>
    <n v="810000"/>
    <n v="0"/>
    <n v="270000"/>
    <n v="7.7"/>
    <n v="26"/>
    <n v="9"/>
    <n v="20"/>
    <s v="KCET"/>
    <x v="0"/>
    <x v="317"/>
    <n v="8.35"/>
    <n v="46"/>
    <n v="2.1698113207547172"/>
    <n v="163076.92307692306"/>
    <n v="80000"/>
    <n v="62307.692307692305"/>
    <n v="0"/>
    <n v="20769.23076923077"/>
    <n v="505524224"/>
    <n v="434174638"/>
    <n v="127761000"/>
    <n v="2.0572703554558049E-3"/>
    <n v="1.8656087415221153E-3"/>
    <n v="0"/>
  </r>
  <r>
    <s v="Project Gotham Racing"/>
    <x v="7"/>
    <x v="9"/>
    <x v="1"/>
    <s v="Microsoft Game Studios"/>
    <n v="1370000"/>
    <n v="610000"/>
    <n v="50000"/>
    <n v="90000"/>
    <n v="8.5"/>
    <n v="35"/>
    <n v="8.1999999999999993"/>
    <n v="28"/>
    <s v="Bizarre Creations"/>
    <x v="0"/>
    <x v="317"/>
    <n v="8.35"/>
    <n v="63"/>
    <n v="2.9716981132075473"/>
    <n v="132500"/>
    <n v="85625"/>
    <n v="38125"/>
    <n v="3125"/>
    <n v="5625"/>
    <n v="489752572"/>
    <n v="430035992"/>
    <n v="127149000"/>
    <n v="2.7973308938538865E-3"/>
    <n v="1.4184859205924327E-3"/>
    <n v="3.9323942775798472E-4"/>
  </r>
  <r>
    <s v="NBA 2K12"/>
    <x v="3"/>
    <x v="10"/>
    <x v="0"/>
    <s v="Take-Two Interactive"/>
    <n v="1620000"/>
    <n v="260000"/>
    <n v="50000"/>
    <n v="180000"/>
    <n v="9"/>
    <n v="38"/>
    <n v="6.7"/>
    <n v="127"/>
    <s v="Visual Concepts"/>
    <x v="0"/>
    <x v="318"/>
    <n v="7.85"/>
    <n v="165"/>
    <n v="7.8199052132701423"/>
    <n v="351666.66666666669"/>
    <n v="270000"/>
    <n v="43333.333333333336"/>
    <n v="8333.3333333333339"/>
    <n v="30000"/>
    <n v="545961365"/>
    <n v="440756453"/>
    <n v="127833000"/>
    <n v="2.9672429293600292E-3"/>
    <n v="5.8989493683034061E-4"/>
    <n v="3.9113530934891614E-4"/>
  </r>
  <r>
    <s v="NBA 2K14"/>
    <x v="3"/>
    <x v="6"/>
    <x v="0"/>
    <s v="Take-Two Interactive"/>
    <n v="1440000"/>
    <n v="310000"/>
    <n v="40000"/>
    <n v="320000"/>
    <n v="8.4"/>
    <n v="26"/>
    <n v="4.9000000000000004"/>
    <n v="142"/>
    <s v="Visual Concepts"/>
    <x v="0"/>
    <x v="318"/>
    <n v="6.65"/>
    <n v="168"/>
    <n v="7.9620853080568716"/>
    <n v="527500"/>
    <n v="360000"/>
    <n v="77500"/>
    <n v="10000"/>
    <n v="80000"/>
    <n v="556861736"/>
    <n v="442492884"/>
    <n v="127445000"/>
    <n v="2.5859201789364822E-3"/>
    <n v="7.0057623796725285E-4"/>
    <n v="3.1386088116442388E-4"/>
  </r>
  <r>
    <s v="Tetris DS"/>
    <x v="1"/>
    <x v="0"/>
    <x v="5"/>
    <s v="Ninti"/>
    <n v="630000"/>
    <n v="50000"/>
    <n v="1350000"/>
    <n v="80000"/>
    <n v="8.4"/>
    <n v="56"/>
    <n v="8.6999999999999993"/>
    <n v="44"/>
    <s v="Ninti"/>
    <x v="0"/>
    <x v="318"/>
    <n v="8.5500000000000007"/>
    <n v="100"/>
    <n v="4.7393364928909953"/>
    <n v="191818.18181818182"/>
    <n v="57272.727272727272"/>
    <n v="4545.454545454545"/>
    <n v="122727.27272727272"/>
    <n v="7272.727272727273"/>
    <n v="516818555"/>
    <n v="437126892"/>
    <n v="127854000"/>
    <n v="1.218996481269911E-3"/>
    <n v="1.1438326242348869E-4"/>
    <n v="1.0558918766718288E-2"/>
  </r>
  <r>
    <s v="Battlefield: Hardline"/>
    <x v="6"/>
    <x v="13"/>
    <x v="6"/>
    <s v="Electronic Arts"/>
    <n v="710000"/>
    <n v="940000"/>
    <n v="140000"/>
    <n v="320000"/>
    <n v="7.3"/>
    <n v="46"/>
    <n v="5"/>
    <n v="845"/>
    <s v="Visceral Games"/>
    <x v="1"/>
    <x v="318"/>
    <n v="6.15"/>
    <n v="891"/>
    <n v="42.227488151658768"/>
    <n v="1055000"/>
    <n v="355000"/>
    <n v="470000"/>
    <n v="70000"/>
    <n v="160000"/>
    <n v="567732286"/>
    <n v="444588718"/>
    <n v="127141000"/>
    <n v="1.2505894371489029E-3"/>
    <n v="2.1143136610137733E-3"/>
    <n v="1.1011396795683533E-3"/>
  </r>
  <r>
    <s v="Need for Speed: Hot Pursuit 2"/>
    <x v="4"/>
    <x v="8"/>
    <x v="1"/>
    <s v="Electronic Arts"/>
    <n v="1680000"/>
    <n v="310000"/>
    <n v="20000"/>
    <n v="90000"/>
    <n v="8.9"/>
    <n v="31"/>
    <n v="8.5"/>
    <n v="92"/>
    <s v="Black Box"/>
    <x v="0"/>
    <x v="319"/>
    <n v="8.6999999999999993"/>
    <n v="123"/>
    <n v="5.8571428571428568"/>
    <n v="140000"/>
    <n v="112000"/>
    <n v="20666.666666666668"/>
    <n v="1333.3333333333333"/>
    <n v="6000"/>
    <n v="495013192"/>
    <n v="431019772"/>
    <n v="127445000"/>
    <n v="3.3938489461509138E-3"/>
    <n v="7.1922454638577459E-4"/>
    <n v="1.5693044058221194E-4"/>
  </r>
  <r>
    <s v="Dynasty Warriors 4"/>
    <x v="4"/>
    <x v="15"/>
    <x v="4"/>
    <s v="Tecmo Koei"/>
    <n v="630000"/>
    <n v="210000"/>
    <n v="1130000"/>
    <n v="130000"/>
    <n v="7.8"/>
    <n v="24"/>
    <n v="9.3000000000000007"/>
    <n v="201"/>
    <s v="Omega Force"/>
    <x v="2"/>
    <x v="319"/>
    <n v="8.5500000000000007"/>
    <n v="225"/>
    <n v="10.714285714285714"/>
    <n v="150000"/>
    <n v="45000"/>
    <n v="15000"/>
    <n v="80714.28571428571"/>
    <n v="9285.7142857142862"/>
    <n v="500125528"/>
    <n v="432552540"/>
    <n v="127718000"/>
    <n v="1.2596837488367521E-3"/>
    <n v="4.8549015571611252E-4"/>
    <n v="8.8476174071000172E-3"/>
  </r>
  <r>
    <s v="Mortal Kombat"/>
    <x v="2"/>
    <x v="10"/>
    <x v="7"/>
    <s v="Warner Bros. Interactive Entertainment"/>
    <n v="1630000"/>
    <n v="310000"/>
    <n v="0"/>
    <n v="160000"/>
    <n v="8.6"/>
    <n v="66"/>
    <n v="8.3000000000000007"/>
    <n v="382"/>
    <s v="NetherRealm Studios"/>
    <x v="1"/>
    <x v="319"/>
    <n v="8.4499999999999993"/>
    <n v="448"/>
    <n v="21.333333333333332"/>
    <n v="350000"/>
    <n v="271666.66666666669"/>
    <n v="51666.666666666664"/>
    <n v="0"/>
    <n v="26666.666666666668"/>
    <n v="545961365"/>
    <n v="440756453"/>
    <n v="127833000"/>
    <n v="2.9855592437387944E-3"/>
    <n v="7.0333627083617536E-4"/>
    <n v="0"/>
  </r>
  <r>
    <s v="Devil May Cry 3: Dante's Awakening"/>
    <x v="4"/>
    <x v="3"/>
    <x v="4"/>
    <s v="Capcom"/>
    <n v="990000"/>
    <n v="630000"/>
    <n v="290000"/>
    <n v="190000"/>
    <n v="8.4"/>
    <n v="60"/>
    <n v="9"/>
    <n v="212"/>
    <s v="Capcom"/>
    <x v="1"/>
    <x v="319"/>
    <n v="8.6999999999999993"/>
    <n v="272"/>
    <n v="12.952380952380953"/>
    <n v="175000"/>
    <n v="82500"/>
    <n v="52500"/>
    <n v="24166.666666666668"/>
    <n v="15833.333333333334"/>
    <n v="511054143"/>
    <n v="435713800"/>
    <n v="127773000"/>
    <n v="1.937172437715665E-3"/>
    <n v="1.4459032511708373E-3"/>
    <n v="2.2696500825683049E-3"/>
  </r>
  <r>
    <s v="NBA 2K11"/>
    <x v="2"/>
    <x v="5"/>
    <x v="4"/>
    <s v="Take-Two Interactive"/>
    <n v="1840000"/>
    <n v="120000"/>
    <n v="10000"/>
    <n v="130000"/>
    <n v="8.9"/>
    <n v="50"/>
    <n v="8.1"/>
    <n v="100"/>
    <s v="Visual Concepts"/>
    <x v="0"/>
    <x v="319"/>
    <n v="8.5"/>
    <n v="150"/>
    <n v="7.1428571428571432"/>
    <n v="300000"/>
    <n v="262857.14285714284"/>
    <n v="17142.857142857141"/>
    <n v="1428.5714285714287"/>
    <n v="18571.428571428572"/>
    <n v="540520772"/>
    <n v="441654761"/>
    <n v="128070000"/>
    <n v="3.4041244949602049E-3"/>
    <n v="2.717054373608349E-4"/>
    <n v="7.808229874287499E-5"/>
  </r>
  <r>
    <s v="Borderlands"/>
    <x v="3"/>
    <x v="2"/>
    <x v="6"/>
    <s v="Take-Two Interactive"/>
    <n v="1200000"/>
    <n v="600000"/>
    <n v="0"/>
    <n v="290000"/>
    <n v="8.3000000000000007"/>
    <n v="58"/>
    <n v="7.9"/>
    <n v="427"/>
    <s v="Gearbox Software"/>
    <x v="1"/>
    <x v="320"/>
    <n v="8.1000000000000014"/>
    <n v="485"/>
    <n v="23.205741626794257"/>
    <n v="261250"/>
    <n v="150000"/>
    <n v="75000"/>
    <n v="0"/>
    <n v="36250"/>
    <n v="534740514"/>
    <n v="441041694"/>
    <n v="128047000"/>
    <n v="2.2440790786987202E-3"/>
    <n v="1.3604155982586083E-3"/>
    <n v="0"/>
  </r>
  <r>
    <s v="Dying Light"/>
    <x v="6"/>
    <x v="13"/>
    <x v="4"/>
    <s v="Warner Bros. Interactive Entertainment"/>
    <n v="960000"/>
    <n v="670000"/>
    <n v="120000"/>
    <n v="340000"/>
    <n v="7.4"/>
    <n v="58"/>
    <n v="7.9"/>
    <n v="1287"/>
    <s v="Techland"/>
    <x v="1"/>
    <x v="320"/>
    <n v="7.65"/>
    <n v="1345"/>
    <n v="64.354066985645929"/>
    <n v="1045000"/>
    <n v="480000"/>
    <n v="335000"/>
    <n v="60000"/>
    <n v="170000"/>
    <n v="567732286"/>
    <n v="444588718"/>
    <n v="127141000"/>
    <n v="1.6909378305111928E-3"/>
    <n v="1.5070108009353489E-3"/>
    <n v="9.4383401105858846E-4"/>
  </r>
  <r>
    <s v="World of Warcraft: Cataclysm"/>
    <x v="8"/>
    <x v="5"/>
    <x v="9"/>
    <s v="Activision"/>
    <n v="1770000"/>
    <n v="320000"/>
    <n v="0"/>
    <n v="0"/>
    <n v="9"/>
    <n v="53"/>
    <n v="5.6"/>
    <n v="953"/>
    <s v="Blizzard Entertainment"/>
    <x v="2"/>
    <x v="320"/>
    <n v="7.3"/>
    <n v="1006"/>
    <n v="48.133971291866025"/>
    <n v="298571.42857142858"/>
    <n v="252857.14285714287"/>
    <n v="45714.285714285717"/>
    <n v="0"/>
    <n v="0"/>
    <n v="540520772"/>
    <n v="441654761"/>
    <n v="128070000"/>
    <n v="3.2746197587388928E-3"/>
    <n v="7.245478329622264E-4"/>
    <n v="0"/>
  </r>
  <r>
    <s v="Tetris Worlds"/>
    <x v="4"/>
    <x v="8"/>
    <x v="5"/>
    <s v="THQ"/>
    <n v="1110000"/>
    <n v="710000"/>
    <n v="0"/>
    <n v="270000"/>
    <n v="4.4000000000000004"/>
    <n v="7"/>
    <n v="6.2"/>
    <n v="11"/>
    <s v="Blue Planet Software"/>
    <x v="0"/>
    <x v="320"/>
    <n v="5.3000000000000007"/>
    <n v="18"/>
    <n v="0.86124401913875603"/>
    <n v="139333.33333333334"/>
    <n v="74000"/>
    <n v="47333.333333333336"/>
    <n v="0"/>
    <n v="18000"/>
    <n v="495013192"/>
    <n v="431019772"/>
    <n v="127445000"/>
    <n v="2.2423644822782826E-3"/>
    <n v="1.6472562191416128E-3"/>
    <n v="0"/>
  </r>
  <r>
    <s v="Final Fantasy III"/>
    <x v="1"/>
    <x v="0"/>
    <x v="9"/>
    <s v="Square Enix"/>
    <n v="890000"/>
    <n v="40000"/>
    <n v="1070000"/>
    <n v="90000"/>
    <n v="7.7"/>
    <n v="45"/>
    <n v="7.1"/>
    <n v="136"/>
    <s v="Matrix Software"/>
    <x v="3"/>
    <x v="320"/>
    <n v="7.4"/>
    <n v="181"/>
    <n v="8.6602870813397121"/>
    <n v="190000"/>
    <n v="80909.090909090912"/>
    <n v="3636.3636363636365"/>
    <n v="97272.727272727279"/>
    <n v="8181.818181818182"/>
    <n v="516818555"/>
    <n v="437126892"/>
    <n v="127854000"/>
    <n v="1.7220743941749536E-3"/>
    <n v="9.1506609938790949E-5"/>
    <n v="8.3689208002878275E-3"/>
  </r>
  <r>
    <s v="Marrison Party 5"/>
    <x v="11"/>
    <x v="15"/>
    <x v="3"/>
    <s v="Ninti"/>
    <n v="970000"/>
    <n v="330000"/>
    <n v="730000"/>
    <n v="60000"/>
    <n v="6.9"/>
    <n v="33"/>
    <n v="8.1999999999999993"/>
    <n v="57"/>
    <s v="Hudson"/>
    <x v="0"/>
    <x v="320"/>
    <n v="7.55"/>
    <n v="90"/>
    <n v="4.3062200956937797"/>
    <n v="149285.71428571429"/>
    <n v="69285.71428571429"/>
    <n v="23571.428571428572"/>
    <n v="52142.857142857145"/>
    <n v="4285.7142857142853"/>
    <n v="500125528"/>
    <n v="432552540"/>
    <n v="127718000"/>
    <n v="1.9395130736057928E-3"/>
    <n v="7.6291310183960548E-4"/>
    <n v="5.7157174399849672E-3"/>
  </r>
  <r>
    <s v="Dead Rising"/>
    <x v="2"/>
    <x v="0"/>
    <x v="4"/>
    <s v="Capcom"/>
    <n v="1160000"/>
    <n v="640000"/>
    <n v="80000"/>
    <n v="200000"/>
    <n v="8.5"/>
    <n v="82"/>
    <n v="7.6"/>
    <n v="520"/>
    <s v="Capcom"/>
    <x v="1"/>
    <x v="321"/>
    <n v="8.0500000000000007"/>
    <n v="602"/>
    <n v="28.942307692307693"/>
    <n v="189090.90909090909"/>
    <n v="105454.54545454546"/>
    <n v="58181.818181818184"/>
    <n v="7272.727272727273"/>
    <n v="18181.81818181818"/>
    <n v="516818555"/>
    <n v="437126892"/>
    <n v="127854000"/>
    <n v="2.2445014575763443E-3"/>
    <n v="1.4641057590206552E-3"/>
    <n v="6.2571370469441704E-4"/>
  </r>
  <r>
    <s v="Need for Speed: Most Wanted 5-1-0"/>
    <x v="9"/>
    <x v="3"/>
    <x v="1"/>
    <s v="Electronic Arts"/>
    <n v="1770000"/>
    <n v="120000"/>
    <n v="20000"/>
    <n v="170000"/>
    <n v="7.2"/>
    <n v="21"/>
    <n v="7.8"/>
    <n v="54"/>
    <s v="EA Canada"/>
    <x v="3"/>
    <x v="321"/>
    <n v="7.5"/>
    <n v="75"/>
    <n v="3.6057692307692308"/>
    <n v="173333.33333333334"/>
    <n v="147500"/>
    <n v="10000"/>
    <n v="1666.6666666666667"/>
    <n v="14166.666666666666"/>
    <n v="511054143"/>
    <n v="435713800"/>
    <n v="127773000"/>
    <n v="3.4634295098552796E-3"/>
    <n v="2.754101430801595E-4"/>
    <n v="1.5652759190126241E-4"/>
  </r>
  <r>
    <s v="Marrison Sports Mix"/>
    <x v="0"/>
    <x v="5"/>
    <x v="0"/>
    <s v="Ninti"/>
    <n v="880000"/>
    <n v="440000"/>
    <n v="630000"/>
    <n v="120000"/>
    <n v="6.4"/>
    <n v="54"/>
    <n v="7.1"/>
    <n v="34"/>
    <s v="Square Enix"/>
    <x v="0"/>
    <x v="322"/>
    <n v="6.75"/>
    <n v="88"/>
    <n v="4.2512077294685993"/>
    <n v="295714.28571428574"/>
    <n v="125714.28571428571"/>
    <n v="62857.142857142855"/>
    <n v="90000"/>
    <n v="17142.857142857141"/>
    <n v="540520772"/>
    <n v="441654761"/>
    <n v="128070000"/>
    <n v="1.628059541067924E-3"/>
    <n v="9.9625327032306114E-4"/>
    <n v="4.9191848208011242E-3"/>
  </r>
  <r>
    <s v="The Sims 2: Pets"/>
    <x v="1"/>
    <x v="0"/>
    <x v="8"/>
    <s v="Electronic Arts"/>
    <n v="920000"/>
    <n v="930000"/>
    <n v="0"/>
    <n v="220000"/>
    <n v="4.9000000000000004"/>
    <n v="5"/>
    <n v="5.2"/>
    <n v="24"/>
    <s v="Full Fat"/>
    <x v="0"/>
    <x v="322"/>
    <n v="5.0500000000000007"/>
    <n v="29"/>
    <n v="1.4009661835748792"/>
    <n v="188181.81818181818"/>
    <n v="83636.363636363632"/>
    <n v="84545.454545454544"/>
    <n v="0"/>
    <n v="20000"/>
    <n v="516818555"/>
    <n v="437126892"/>
    <n v="127854000"/>
    <n v="1.7801218456639971E-3"/>
    <n v="2.1275286810768898E-3"/>
    <n v="0"/>
  </r>
  <r>
    <s v="DriveClub"/>
    <x v="6"/>
    <x v="12"/>
    <x v="1"/>
    <s v="Sony Computer Entertainment"/>
    <n v="360000"/>
    <n v="1380000"/>
    <n v="20000"/>
    <n v="310000"/>
    <n v="7.1"/>
    <n v="85"/>
    <n v="6.1"/>
    <n v="1571"/>
    <s v="Evolution Studios"/>
    <x v="0"/>
    <x v="322"/>
    <n v="6.6"/>
    <n v="1656"/>
    <n v="80"/>
    <n v="690000"/>
    <n v="120000"/>
    <n v="460000"/>
    <n v="6666.666666666667"/>
    <n v="103333.33333333333"/>
    <n v="562338430"/>
    <n v="443580712"/>
    <n v="127276000"/>
    <n v="6.4018388357345594E-4"/>
    <n v="3.1110460005754261E-3"/>
    <n v="1.5713881643043465E-4"/>
  </r>
  <r>
    <s v="Metal Gear Solid: Peace Walker"/>
    <x v="9"/>
    <x v="5"/>
    <x v="4"/>
    <s v="Konami Digital Entertainment"/>
    <n v="460000"/>
    <n v="410000"/>
    <n v="960000"/>
    <n v="240000"/>
    <n v="8.9"/>
    <n v="66"/>
    <n v="8.9"/>
    <n v="443"/>
    <s v="Kojima Productions"/>
    <x v="2"/>
    <x v="322"/>
    <n v="8.9"/>
    <n v="509"/>
    <n v="24.589371980676329"/>
    <n v="295714.28571428574"/>
    <n v="65714.28571428571"/>
    <n v="58571.428571428572"/>
    <n v="137142.85714285713"/>
    <n v="34285.714285714283"/>
    <n v="540520772"/>
    <n v="441654761"/>
    <n v="128070000"/>
    <n v="8.5103112374005122E-4"/>
    <n v="9.2832691098285246E-4"/>
    <n v="7.4959006793159991E-3"/>
  </r>
  <r>
    <s v="Dance Dance Revolution: Hottest Party"/>
    <x v="0"/>
    <x v="4"/>
    <x v="8"/>
    <s v="Konami Digital Entertainment"/>
    <n v="1350000"/>
    <n v="520000"/>
    <n v="0"/>
    <n v="190000"/>
    <n v="7.3"/>
    <n v="16"/>
    <n v="7.1"/>
    <n v="27"/>
    <s v="Konami"/>
    <x v="3"/>
    <x v="323"/>
    <n v="7.1999999999999993"/>
    <n v="43"/>
    <n v="2.087378640776699"/>
    <n v="206000"/>
    <n v="135000"/>
    <n v="52000"/>
    <n v="0"/>
    <n v="19000"/>
    <n v="522751172"/>
    <n v="438594184"/>
    <n v="128001000"/>
    <n v="2.5824906232826197E-3"/>
    <n v="1.1856062368578969E-3"/>
    <n v="0"/>
  </r>
  <r>
    <s v="UFC 2009 Undisputed"/>
    <x v="2"/>
    <x v="2"/>
    <x v="7"/>
    <s v="THQ"/>
    <n v="1480000"/>
    <n v="390000"/>
    <n v="0"/>
    <n v="190000"/>
    <n v="8.3000000000000007"/>
    <n v="68"/>
    <n v="7.9"/>
    <n v="51"/>
    <s v="Yuke's"/>
    <x v="2"/>
    <x v="323"/>
    <n v="8.1000000000000014"/>
    <n v="119"/>
    <n v="5.7766990291262132"/>
    <n v="257500"/>
    <n v="185000"/>
    <n v="48750"/>
    <n v="0"/>
    <n v="23750"/>
    <n v="534740514"/>
    <n v="441041694"/>
    <n v="128047000"/>
    <n v="2.767697530395088E-3"/>
    <n v="8.8427013886809534E-4"/>
    <n v="0"/>
  </r>
  <r>
    <s v="SoulCalibur II"/>
    <x v="4"/>
    <x v="15"/>
    <x v="7"/>
    <s v="Namco Bandai Games"/>
    <n v="1060000"/>
    <n v="620000"/>
    <n v="130000"/>
    <n v="250000"/>
    <n v="9.1999999999999993"/>
    <n v="41"/>
    <n v="8.8000000000000007"/>
    <n v="120"/>
    <s v="Namco"/>
    <x v="2"/>
    <x v="323"/>
    <n v="9"/>
    <n v="161"/>
    <n v="7.8155339805825239"/>
    <n v="147142.85714285713"/>
    <n v="75714.28571428571"/>
    <n v="44285.714285714283"/>
    <n v="9285.7142857142862"/>
    <n v="17857.142857142859"/>
    <n v="500125528"/>
    <n v="432552540"/>
    <n v="127718000"/>
    <n v="2.1194678948681859E-3"/>
    <n v="1.4333518883047132E-3"/>
    <n v="1.0178674893123914E-3"/>
  </r>
  <r>
    <s v="Need For Speed: Undercover"/>
    <x v="3"/>
    <x v="1"/>
    <x v="1"/>
    <s v="Electronic Arts"/>
    <n v="630000"/>
    <n v="1000000"/>
    <n v="50000"/>
    <n v="380000"/>
    <n v="5.9"/>
    <n v="40"/>
    <n v="5.9"/>
    <n v="71"/>
    <s v="EA Vancouver"/>
    <x v="2"/>
    <x v="323"/>
    <n v="5.9"/>
    <n v="111"/>
    <n v="5.3883495145631066"/>
    <n v="228888.88888888888"/>
    <n v="70000"/>
    <n v="111111.11111111111"/>
    <n v="5555.5555555555557"/>
    <n v="42222.222222222219"/>
    <n v="528816311"/>
    <n v="440001482"/>
    <n v="128063000"/>
    <n v="1.1913399547163362E-3"/>
    <n v="2.2727196177943785E-3"/>
    <n v="3.9043283383959456E-4"/>
  </r>
  <r>
    <s v="Kingdom Hearts: Birth by Sleep"/>
    <x v="9"/>
    <x v="5"/>
    <x v="9"/>
    <s v="Square Enix"/>
    <n v="630000"/>
    <n v="410000"/>
    <n v="750000"/>
    <n v="260000"/>
    <n v="8.1999999999999993"/>
    <n v="62"/>
    <n v="8.6"/>
    <n v="208"/>
    <s v="Square Enix"/>
    <x v="3"/>
    <x v="324"/>
    <n v="8.3999999999999986"/>
    <n v="270"/>
    <n v="13.170731707317072"/>
    <n v="292857.14285714284"/>
    <n v="90000"/>
    <n v="58571.428571428572"/>
    <n v="107142.85714285714"/>
    <n v="37142.857142857145"/>
    <n v="540520772"/>
    <n v="441654761"/>
    <n v="128070000"/>
    <n v="1.1655426259918093E-3"/>
    <n v="9.2832691098285246E-4"/>
    <n v="5.8561724057156241E-3"/>
  </r>
  <r>
    <s v="Need for Speed: ProStreet"/>
    <x v="2"/>
    <x v="4"/>
    <x v="1"/>
    <s v="Electronic Arts"/>
    <n v="1040000"/>
    <n v="790000"/>
    <n v="10000"/>
    <n v="210000"/>
    <n v="7.2"/>
    <n v="42"/>
    <n v="7.1"/>
    <n v="78"/>
    <s v="EA Black Box"/>
    <x v="3"/>
    <x v="324"/>
    <n v="7.15"/>
    <n v="120"/>
    <n v="5.8536585365853657"/>
    <n v="205000"/>
    <n v="104000"/>
    <n v="79000"/>
    <n v="1000"/>
    <n v="21000"/>
    <n v="522751172"/>
    <n v="438594184"/>
    <n v="128001000"/>
    <n v="1.9894742579362403E-3"/>
    <n v="1.8012094752264203E-3"/>
    <n v="7.8124389653205832E-5"/>
  </r>
  <r>
    <s v="SOCOM: U.S. Navy SEALs: Combined Assault"/>
    <x v="4"/>
    <x v="0"/>
    <x v="6"/>
    <s v="Sony Computer Entertainment"/>
    <n v="1740000"/>
    <n v="20000"/>
    <n v="0"/>
    <n v="280000"/>
    <n v="7.2"/>
    <n v="38"/>
    <n v="9"/>
    <n v="34"/>
    <s v="Zipper Interactive"/>
    <x v="2"/>
    <x v="325"/>
    <n v="8.1"/>
    <n v="72"/>
    <n v="3.5294117647058822"/>
    <n v="185454.54545454544"/>
    <n v="158181.81818181818"/>
    <n v="1818.1818181818182"/>
    <n v="0"/>
    <n v="25454.545454545456"/>
    <n v="516818555"/>
    <n v="437126892"/>
    <n v="127854000"/>
    <n v="3.3667521863645165E-3"/>
    <n v="4.5753304969395475E-5"/>
    <n v="0"/>
  </r>
  <r>
    <s v="Peter Jackson's King Kong: The Official Game of the Movie"/>
    <x v="4"/>
    <x v="3"/>
    <x v="4"/>
    <s v="Ubisoft"/>
    <n v="710000"/>
    <n v="1020000"/>
    <n v="0"/>
    <n v="310000"/>
    <n v="8.1999999999999993"/>
    <n v="41"/>
    <n v="8.1999999999999993"/>
    <n v="68"/>
    <s v="Ubisoft Montpellier"/>
    <x v="2"/>
    <x v="325"/>
    <n v="8.1999999999999993"/>
    <n v="109"/>
    <n v="5.3431372549019605"/>
    <n v="170000"/>
    <n v="59166.666666666664"/>
    <n v="85000"/>
    <n v="0"/>
    <n v="25833.333333333332"/>
    <n v="511054143"/>
    <n v="435713800"/>
    <n v="127773000"/>
    <n v="1.3892852836142648E-3"/>
    <n v="2.3409862161813556E-3"/>
    <n v="0"/>
  </r>
  <r>
    <s v="Need for Speed: ProStreet"/>
    <x v="3"/>
    <x v="4"/>
    <x v="1"/>
    <s v="Electronic Arts"/>
    <n v="730000"/>
    <n v="910000"/>
    <n v="40000"/>
    <n v="360000"/>
    <n v="7.3"/>
    <n v="26"/>
    <n v="6"/>
    <n v="43"/>
    <s v="EA Black Box"/>
    <x v="3"/>
    <x v="325"/>
    <n v="6.65"/>
    <n v="69"/>
    <n v="3.3823529411764706"/>
    <n v="204000"/>
    <n v="73000"/>
    <n v="91000"/>
    <n v="4000"/>
    <n v="36000"/>
    <n v="522751172"/>
    <n v="438594184"/>
    <n v="128001000"/>
    <n v="1.396457892589861E-3"/>
    <n v="2.0748109145013196E-3"/>
    <n v="3.1249755861282333E-4"/>
  </r>
  <r>
    <s v="Donkey Kong Country"/>
    <x v="12"/>
    <x v="15"/>
    <x v="2"/>
    <s v="Ninti"/>
    <n v="1200000"/>
    <n v="480000"/>
    <n v="290000"/>
    <n v="70000"/>
    <n v="7.8"/>
    <n v="26"/>
    <n v="8.9"/>
    <n v="53"/>
    <s v="Rare Ltd."/>
    <x v="0"/>
    <x v="325"/>
    <n v="8.35"/>
    <n v="79"/>
    <n v="3.8725490196078431"/>
    <n v="145714.28571428571"/>
    <n v="85714.28571428571"/>
    <n v="34285.714285714283"/>
    <n v="20714.285714285714"/>
    <n v="5000"/>
    <n v="500125528"/>
    <n v="432552540"/>
    <n v="127718000"/>
    <n v="2.3993976168319086E-3"/>
    <n v="1.1096917844939716E-3"/>
    <n v="2.2706274761584116E-3"/>
  </r>
  <r>
    <s v="Dance Central 2"/>
    <x v="2"/>
    <x v="10"/>
    <x v="3"/>
    <s v="Microsoft Game Studios"/>
    <n v="1450000"/>
    <n v="410000"/>
    <n v="10000"/>
    <n v="160000"/>
    <n v="8.6"/>
    <n v="56"/>
    <n v="8.1999999999999993"/>
    <n v="63"/>
    <s v="Harmonix Music Systems"/>
    <x v="2"/>
    <x v="326"/>
    <n v="8.3999999999999986"/>
    <n v="119"/>
    <n v="5.8620689655172411"/>
    <n v="338333.33333333331"/>
    <n v="241666.66666666666"/>
    <n v="68333.333333333328"/>
    <n v="1666.6666666666667"/>
    <n v="26666.666666666668"/>
    <n v="545961365"/>
    <n v="440756453"/>
    <n v="127833000"/>
    <n v="2.6558655849210134E-3"/>
    <n v="9.3021893884784486E-4"/>
    <n v="7.8227061869783231E-5"/>
  </r>
  <r>
    <s v="Carnival Games"/>
    <x v="1"/>
    <x v="1"/>
    <x v="3"/>
    <s v="Take-Two Interactive"/>
    <n v="1210000"/>
    <n v="630000"/>
    <n v="0"/>
    <n v="190000"/>
    <n v="4.8"/>
    <n v="11"/>
    <n v="3.3"/>
    <n v="4"/>
    <s v="Cat Daddy Games"/>
    <x v="0"/>
    <x v="326"/>
    <n v="4.05"/>
    <n v="15"/>
    <n v="0.73891625615763545"/>
    <n v="225555.55555555556"/>
    <n v="134444.44444444444"/>
    <n v="70000"/>
    <n v="0"/>
    <n v="21111.111111111109"/>
    <n v="528816311"/>
    <n v="440001482"/>
    <n v="128063000"/>
    <n v="2.2881291193758203E-3"/>
    <n v="1.4318133592104583E-3"/>
    <n v="0"/>
  </r>
  <r>
    <s v="Call of War 2"/>
    <x v="2"/>
    <x v="3"/>
    <x v="6"/>
    <s v="Activision"/>
    <n v="1820000"/>
    <n v="40000"/>
    <n v="10000"/>
    <n v="160000"/>
    <n v="8.9"/>
    <n v="65"/>
    <n v="8.1"/>
    <n v="307"/>
    <s v="Infinity Ward"/>
    <x v="2"/>
    <x v="326"/>
    <n v="8.5"/>
    <n v="372"/>
    <n v="18.325123152709359"/>
    <n v="169166.66666666666"/>
    <n v="151666.66666666666"/>
    <n v="3333.3333333333335"/>
    <n v="833.33333333333337"/>
    <n v="13333.333333333334"/>
    <n v="511054143"/>
    <n v="435713800"/>
    <n v="127773000"/>
    <n v="3.561266501659101E-3"/>
    <n v="9.1803381026719835E-5"/>
    <n v="7.8263795950631203E-5"/>
  </r>
  <r>
    <s v="Rayman Raving Rabbids: TV Party"/>
    <x v="0"/>
    <x v="1"/>
    <x v="3"/>
    <s v="Ubisoft"/>
    <n v="720000"/>
    <n v="1080000"/>
    <n v="0"/>
    <n v="230000"/>
    <n v="7.3"/>
    <n v="24"/>
    <n v="7.7"/>
    <n v="29"/>
    <s v="Ubisoft Paris, Ubisoft Montpellier"/>
    <x v="3"/>
    <x v="326"/>
    <n v="7.5"/>
    <n v="53"/>
    <n v="2.6108374384236455"/>
    <n v="225555.55555555556"/>
    <n v="80000"/>
    <n v="120000"/>
    <n v="0"/>
    <n v="25555.555555555555"/>
    <n v="528816311"/>
    <n v="440001482"/>
    <n v="128063000"/>
    <n v="1.36153137681867E-3"/>
    <n v="2.4545371872179284E-3"/>
    <n v="0"/>
  </r>
  <r>
    <s v="NBA Live 2004"/>
    <x v="4"/>
    <x v="15"/>
    <x v="0"/>
    <s v="Electronic Arts"/>
    <n v="1570000"/>
    <n v="180000"/>
    <n v="0"/>
    <n v="270000"/>
    <n v="8.6"/>
    <n v="19"/>
    <n v="7.7"/>
    <n v="41"/>
    <s v="EA Sports"/>
    <x v="0"/>
    <x v="166"/>
    <n v="8.15"/>
    <n v="60"/>
    <n v="2.9702970297029703"/>
    <n v="144285.71428571429"/>
    <n v="112142.85714285714"/>
    <n v="12857.142857142857"/>
    <n v="0"/>
    <n v="19285.714285714286"/>
    <n v="500125528"/>
    <n v="432552540"/>
    <n v="127718000"/>
    <n v="3.1392118820217471E-3"/>
    <n v="4.1613441918523933E-4"/>
    <n v="0"/>
  </r>
  <r>
    <s v="Pokí©mon Mystery Dungeon: Blue Rescue Team"/>
    <x v="1"/>
    <x v="3"/>
    <x v="9"/>
    <s v="Ninti"/>
    <n v="1150000"/>
    <n v="40000"/>
    <n v="830000"/>
    <n v="0"/>
    <n v="6.2"/>
    <n v="34"/>
    <n v="8.1"/>
    <n v="97"/>
    <s v="ChunSoft"/>
    <x v="0"/>
    <x v="166"/>
    <n v="7.15"/>
    <n v="131"/>
    <n v="6.4851485148514856"/>
    <n v="168333.33333333334"/>
    <n v="95833.333333333328"/>
    <n v="3333.3333333333335"/>
    <n v="69166.666666666672"/>
    <n v="0"/>
    <n v="511054143"/>
    <n v="435713800"/>
    <n v="127773000"/>
    <n v="2.2502508114878935E-3"/>
    <n v="9.1803381026719835E-5"/>
    <n v="6.4958950639023893E-3"/>
  </r>
  <r>
    <s v="Disgaea 5: Alliance of Vengeance"/>
    <x v="6"/>
    <x v="13"/>
    <x v="9"/>
    <s v="Nippon Ichi Software"/>
    <n v="110000"/>
    <n v="80000"/>
    <n v="60000"/>
    <n v="40000"/>
    <n v="8"/>
    <n v="43"/>
    <n v="8.1"/>
    <n v="173"/>
    <s v="Nippon Ichi Software"/>
    <x v="2"/>
    <x v="327"/>
    <n v="8.0500000000000007"/>
    <n v="216"/>
    <n v="74.482758620689651"/>
    <n v="145000"/>
    <n v="55000"/>
    <n v="40000"/>
    <n v="30000"/>
    <n v="20000"/>
    <n v="567732286"/>
    <n v="444588718"/>
    <n v="127141000"/>
    <n v="1.9375329307940749E-4"/>
    <n v="1.7994158817138495E-4"/>
    <n v="4.7191700552929423E-4"/>
  </r>
  <r>
    <s v="Just Dance 3"/>
    <x v="2"/>
    <x v="10"/>
    <x v="3"/>
    <s v="Ubisoft"/>
    <n v="1470000"/>
    <n v="390000"/>
    <n v="0"/>
    <n v="160000"/>
    <n v="7"/>
    <n v="34"/>
    <n v="7.7"/>
    <n v="17"/>
    <s v="Ubisoft"/>
    <x v="3"/>
    <x v="166"/>
    <n v="7.35"/>
    <n v="51"/>
    <n v="2.5247524752475248"/>
    <n v="336666.66666666669"/>
    <n v="245000"/>
    <n v="65000"/>
    <n v="0"/>
    <n v="26666.666666666668"/>
    <n v="545961365"/>
    <n v="440756453"/>
    <n v="127833000"/>
    <n v="2.6924982136785447E-3"/>
    <n v="8.8484240524551092E-4"/>
    <n v="0"/>
  </r>
  <r>
    <s v="Battlefield 4"/>
    <x v="13"/>
    <x v="6"/>
    <x v="6"/>
    <s v="Electronic Arts"/>
    <n v="1250000"/>
    <n v="580000"/>
    <n v="0"/>
    <n v="190000"/>
    <n v="8.1"/>
    <n v="5"/>
    <n v="6.6"/>
    <n v="480"/>
    <s v="EA DICE"/>
    <x v="1"/>
    <x v="166"/>
    <n v="7.35"/>
    <n v="485"/>
    <n v="24.009900990099009"/>
    <n v="505000"/>
    <n v="312500"/>
    <n v="145000"/>
    <n v="0"/>
    <n v="47500"/>
    <n v="556861736"/>
    <n v="442492884"/>
    <n v="127445000"/>
    <n v="2.2447223775490296E-3"/>
    <n v="1.3107555420032472E-3"/>
    <n v="0"/>
  </r>
  <r>
    <s v="Fire Emblem: Awakening"/>
    <x v="5"/>
    <x v="11"/>
    <x v="9"/>
    <s v="Ninti"/>
    <n v="900000"/>
    <n v="450000"/>
    <n v="540000"/>
    <n v="130000"/>
    <n v="9.1999999999999993"/>
    <n v="72"/>
    <n v="9.1"/>
    <n v="1130"/>
    <s v="Intelligent Systems"/>
    <x v="2"/>
    <x v="166"/>
    <n v="9.1499999999999986"/>
    <n v="1202"/>
    <n v="59.504950495049506"/>
    <n v="404000"/>
    <n v="180000"/>
    <n v="90000"/>
    <n v="108000"/>
    <n v="26000"/>
    <n v="551484507"/>
    <n v="441417242"/>
    <n v="127629000"/>
    <n v="1.6319588104040791E-3"/>
    <n v="1.0194436401285839E-3"/>
    <n v="4.2310133276919825E-3"/>
  </r>
  <r>
    <s v="Need for Speed: The Run"/>
    <x v="3"/>
    <x v="10"/>
    <x v="4"/>
    <s v="Electronic Arts"/>
    <n v="580000"/>
    <n v="1040000"/>
    <n v="30000"/>
    <n v="360000"/>
    <n v="6.4"/>
    <n v="48"/>
    <n v="6.4"/>
    <n v="182"/>
    <s v="Black Box"/>
    <x v="2"/>
    <x v="328"/>
    <n v="6.4"/>
    <n v="230"/>
    <n v="11.442786069651742"/>
    <n v="335000"/>
    <n v="96666.666666666672"/>
    <n v="173333.33333333334"/>
    <n v="5000"/>
    <n v="60000"/>
    <n v="545961365"/>
    <n v="440756453"/>
    <n v="127833000"/>
    <n v="1.0623462339684055E-3"/>
    <n v="2.3595797473213624E-3"/>
    <n v="2.3468118560934971E-4"/>
  </r>
  <r>
    <s v="Dragon Age: Inquisition"/>
    <x v="6"/>
    <x v="12"/>
    <x v="9"/>
    <s v="Electronic Arts"/>
    <n v="730000"/>
    <n v="880000"/>
    <n v="80000"/>
    <n v="320000"/>
    <n v="8.9"/>
    <n v="43"/>
    <n v="7.4"/>
    <n v="1984"/>
    <s v="BioWare"/>
    <x v="1"/>
    <x v="328"/>
    <n v="8.15"/>
    <n v="2027"/>
    <n v="100.8457711442786"/>
    <n v="670000"/>
    <n v="243333.33333333334"/>
    <n v="293333.33333333331"/>
    <n v="26666.666666666668"/>
    <n v="106666.66666666667"/>
    <n v="562338430"/>
    <n v="443580712"/>
    <n v="127276000"/>
    <n v="1.2981506528017301E-3"/>
    <n v="1.9838554206567938E-3"/>
    <n v="6.285552657217386E-4"/>
  </r>
  <r>
    <s v="Dead Space"/>
    <x v="3"/>
    <x v="1"/>
    <x v="4"/>
    <s v="Electronic Arts"/>
    <n v="1050000"/>
    <n v="660000"/>
    <n v="0"/>
    <n v="290000"/>
    <n v="8.8000000000000007"/>
    <n v="67"/>
    <n v="8.8000000000000007"/>
    <n v="545"/>
    <s v="EA Redwood Shores"/>
    <x v="1"/>
    <x v="329"/>
    <n v="8.8000000000000007"/>
    <n v="612"/>
    <n v="30.6"/>
    <n v="222222.22222222222"/>
    <n v="116666.66666666667"/>
    <n v="73333.333333333328"/>
    <n v="0"/>
    <n v="32222.222222222223"/>
    <n v="528816311"/>
    <n v="440001482"/>
    <n v="128063000"/>
    <n v="1.985566591193894E-3"/>
    <n v="1.4999949477442897E-3"/>
    <n v="0"/>
  </r>
  <r>
    <s v="Mortal Kombat vs. DC Universe"/>
    <x v="3"/>
    <x v="1"/>
    <x v="7"/>
    <s v="Midway Games"/>
    <n v="1480000"/>
    <n v="280000"/>
    <n v="0"/>
    <n v="230000"/>
    <n v="7.6"/>
    <n v="44"/>
    <n v="7.1"/>
    <n v="107"/>
    <s v="Midway"/>
    <x v="2"/>
    <x v="330"/>
    <n v="7.35"/>
    <n v="151"/>
    <n v="7.5879396984924625"/>
    <n v="221111.11111111112"/>
    <n v="164444.44444444444"/>
    <n v="31111.111111111109"/>
    <n v="0"/>
    <n v="25555.555555555555"/>
    <n v="528816311"/>
    <n v="440001482"/>
    <n v="128063000"/>
    <n v="2.7987033856828217E-3"/>
    <n v="6.3636149298242593E-4"/>
    <n v="0"/>
  </r>
  <r>
    <s v="TouchMaster"/>
    <x v="1"/>
    <x v="4"/>
    <x v="5"/>
    <s v="Midway Games"/>
    <n v="480000"/>
    <n v="1270000"/>
    <n v="0"/>
    <n v="240000"/>
    <n v="7.1"/>
    <n v="19"/>
    <n v="5.7"/>
    <n v="9"/>
    <s v="Midway Studios - San Diego"/>
    <x v="3"/>
    <x v="330"/>
    <n v="6.4"/>
    <n v="28"/>
    <n v="1.4070351758793971"/>
    <n v="199000"/>
    <n v="48000"/>
    <n v="127000"/>
    <n v="0"/>
    <n v="24000"/>
    <n v="522751172"/>
    <n v="438594184"/>
    <n v="128001000"/>
    <n v="9.182188882782648E-4"/>
    <n v="2.8956152323260172E-3"/>
    <n v="0"/>
  </r>
  <r>
    <s v="Harry Potter and the Chamber of Secrets"/>
    <x v="12"/>
    <x v="8"/>
    <x v="4"/>
    <s v="Electronic Arts"/>
    <n v="1210000"/>
    <n v="640000"/>
    <n v="50000"/>
    <n v="90000"/>
    <n v="7.6"/>
    <n v="11"/>
    <n v="7.9"/>
    <n v="14"/>
    <s v="Eurocom Entertainment Software"/>
    <x v="0"/>
    <x v="330"/>
    <n v="7.75"/>
    <n v="25"/>
    <n v="1.256281407035176"/>
    <n v="132666.66666666666"/>
    <n v="80666.666666666672"/>
    <n v="42666.666666666664"/>
    <n v="3333.3333333333335"/>
    <n v="6000"/>
    <n v="495013192"/>
    <n v="431019772"/>
    <n v="127445000"/>
    <n v="2.4443793005015512E-3"/>
    <n v="1.4848506764093411E-3"/>
    <n v="3.9232610145552982E-4"/>
  </r>
  <r>
    <s v="Skate 3"/>
    <x v="3"/>
    <x v="5"/>
    <x v="0"/>
    <s v="Electronic Arts"/>
    <n v="790000"/>
    <n v="880000"/>
    <n v="0"/>
    <n v="320000"/>
    <n v="8"/>
    <n v="46"/>
    <n v="7.6"/>
    <n v="82"/>
    <s v="EA Black Box"/>
    <x v="2"/>
    <x v="330"/>
    <n v="7.8"/>
    <n v="128"/>
    <n v="6.4321608040201008"/>
    <n v="284285.71428571426"/>
    <n v="112857.14285714286"/>
    <n v="125714.28571428571"/>
    <n v="0"/>
    <n v="45714.285714285717"/>
    <n v="540520772"/>
    <n v="441654761"/>
    <n v="128070000"/>
    <n v="1.4615534516405227E-3"/>
    <n v="1.9925065406461223E-3"/>
    <n v="0"/>
  </r>
  <r>
    <s v="Dragon Age: Origins"/>
    <x v="2"/>
    <x v="2"/>
    <x v="9"/>
    <s v="Electronic Arts"/>
    <n v="1760000"/>
    <n v="550000"/>
    <n v="30000"/>
    <n v="220000"/>
    <n v="8.6"/>
    <n v="68"/>
    <n v="7.9"/>
    <n v="725"/>
    <s v="BioWare"/>
    <x v="1"/>
    <x v="275"/>
    <n v="8.25"/>
    <n v="793"/>
    <n v="30.9765625"/>
    <n v="320000"/>
    <n v="220000"/>
    <n v="68750"/>
    <n v="3750"/>
    <n v="27500"/>
    <n v="534740514"/>
    <n v="441041694"/>
    <n v="128047000"/>
    <n v="3.2913159820914559E-3"/>
    <n v="1.2470476317370575E-3"/>
    <n v="2.3428897201808712E-4"/>
  </r>
  <r>
    <s v="Need for Speed Rivals"/>
    <x v="6"/>
    <x v="6"/>
    <x v="1"/>
    <s v="Electronic Arts"/>
    <n v="730000"/>
    <n v="920000"/>
    <n v="30000"/>
    <n v="300000"/>
    <n v="8"/>
    <n v="53"/>
    <n v="6.2"/>
    <n v="667"/>
    <s v="Ghost Games"/>
    <x v="3"/>
    <x v="331"/>
    <n v="7.1"/>
    <n v="720"/>
    <n v="36.363636363636367"/>
    <n v="495000"/>
    <n v="182500"/>
    <n v="230000"/>
    <n v="7500"/>
    <n v="75000"/>
    <n v="556861736"/>
    <n v="442492884"/>
    <n v="127445000"/>
    <n v="1.3109178684886332E-3"/>
    <n v="2.0791294804189441E-3"/>
    <n v="2.3539566087331791E-4"/>
  </r>
  <r>
    <s v="Devil May Cry 2"/>
    <x v="4"/>
    <x v="15"/>
    <x v="4"/>
    <s v="Capcom"/>
    <n v="710000"/>
    <n v="580000"/>
    <n v="510000"/>
    <n v="170000"/>
    <n v="6.8"/>
    <n v="40"/>
    <n v="6.6"/>
    <n v="167"/>
    <s v="Capcom"/>
    <x v="1"/>
    <x v="332"/>
    <n v="6.6999999999999993"/>
    <n v="207"/>
    <n v="10.50761421319797"/>
    <n v="140714.28571428571"/>
    <n v="50714.285714285717"/>
    <n v="41428.571428571428"/>
    <n v="36428.571428571428"/>
    <n v="12142.857142857143"/>
    <n v="500125528"/>
    <n v="432552540"/>
    <n v="127718000"/>
    <n v="1.4196435899588792E-3"/>
    <n v="1.3408775729302155E-3"/>
    <n v="3.9931724580716888E-3"/>
  </r>
  <r>
    <s v="Forza Horizon"/>
    <x v="2"/>
    <x v="11"/>
    <x v="1"/>
    <s v="Microsoft Game Studios"/>
    <n v="820000"/>
    <n v="930000"/>
    <n v="40000"/>
    <n v="180000"/>
    <n v="8.5"/>
    <n v="83"/>
    <n v="8.4"/>
    <n v="431"/>
    <s v="PLAYGROUND, Playground Games"/>
    <x v="2"/>
    <x v="332"/>
    <n v="8.4499999999999993"/>
    <n v="514"/>
    <n v="26.091370558375633"/>
    <n v="394000"/>
    <n v="164000"/>
    <n v="186000"/>
    <n v="8000"/>
    <n v="36000"/>
    <n v="551484507"/>
    <n v="441417242"/>
    <n v="127629000"/>
    <n v="1.4868958050348277E-3"/>
    <n v="2.1068501895990734E-3"/>
    <n v="3.1340839464385052E-4"/>
  </r>
  <r>
    <s v="Hot Shots Golf: Open Tee"/>
    <x v="9"/>
    <x v="7"/>
    <x v="0"/>
    <s v="Sony Computer Entertainment"/>
    <n v="500000"/>
    <n v="500000"/>
    <n v="630000"/>
    <n v="330000"/>
    <n v="8.1"/>
    <n v="57"/>
    <n v="8.6999999999999993"/>
    <n v="34"/>
    <s v="Clap Hanz"/>
    <x v="3"/>
    <x v="333"/>
    <n v="8.3999999999999986"/>
    <n v="91"/>
    <n v="4.6428571428571432"/>
    <n v="150769.23076923078"/>
    <n v="38461.538461538461"/>
    <n v="38461.538461538461"/>
    <n v="48461.538461538461"/>
    <n v="25384.615384615383"/>
    <n v="505524224"/>
    <n v="434174638"/>
    <n v="127761000"/>
    <n v="9.8907228627682941E-4"/>
    <n v="1.1516103342729107E-3"/>
    <n v="4.9310822551482843E-3"/>
  </r>
  <r>
    <s v="Tom Clancy's Rainbow Six: Vegas"/>
    <x v="2"/>
    <x v="0"/>
    <x v="6"/>
    <s v="Ubisoft"/>
    <n v="1090000"/>
    <n v="650000"/>
    <n v="20000"/>
    <n v="200000"/>
    <n v="8.8000000000000007"/>
    <n v="69"/>
    <n v="8.3000000000000007"/>
    <n v="225"/>
    <s v="Ubisoft Montreal"/>
    <x v="1"/>
    <x v="333"/>
    <n v="8.5500000000000007"/>
    <n v="294"/>
    <n v="15"/>
    <n v="178181.81818181818"/>
    <n v="99090.909090909088"/>
    <n v="59090.909090909088"/>
    <n v="1818.1818181818182"/>
    <n v="18181.81818181818"/>
    <n v="516818555"/>
    <n v="437126892"/>
    <n v="127854000"/>
    <n v="2.1090574041019096E-3"/>
    <n v="1.486982411505353E-3"/>
    <n v="1.5642842617360426E-4"/>
  </r>
  <r>
    <s v="Crash Nitro Kart"/>
    <x v="4"/>
    <x v="15"/>
    <x v="1"/>
    <s v="Vivendi Games"/>
    <n v="740000"/>
    <n v="1010000"/>
    <n v="0"/>
    <n v="200000"/>
    <n v="6.9"/>
    <n v="24"/>
    <n v="7.7"/>
    <n v="59"/>
    <s v="Vicarious Visions"/>
    <x v="0"/>
    <x v="334"/>
    <n v="7.3000000000000007"/>
    <n v="83"/>
    <n v="4.2564102564102564"/>
    <n v="139285.71428571429"/>
    <n v="52857.142857142855"/>
    <n v="72142.857142857145"/>
    <n v="0"/>
    <n v="14285.714285714286"/>
    <n v="500125528"/>
    <n v="432552540"/>
    <n v="127718000"/>
    <n v="1.479628530379677E-3"/>
    <n v="2.334976463206065E-3"/>
    <n v="0"/>
  </r>
  <r>
    <s v="Resident Evil 6"/>
    <x v="2"/>
    <x v="11"/>
    <x v="6"/>
    <s v="Capcom"/>
    <n v="1120000"/>
    <n v="600000"/>
    <n v="70000"/>
    <n v="160000"/>
    <n v="6.7"/>
    <n v="71"/>
    <n v="5"/>
    <n v="1407"/>
    <s v="Capcom"/>
    <x v="1"/>
    <x v="334"/>
    <n v="5.85"/>
    <n v="1478"/>
    <n v="75.794871794871796"/>
    <n v="390000"/>
    <n v="224000"/>
    <n v="120000"/>
    <n v="14000"/>
    <n v="32000"/>
    <n v="551484507"/>
    <n v="441417242"/>
    <n v="127629000"/>
    <n v="2.0308820751695207E-3"/>
    <n v="1.3592581868381117E-3"/>
    <n v="5.4846469062673844E-4"/>
  </r>
  <r>
    <s v="NBA Street Vol. 2"/>
    <x v="4"/>
    <x v="15"/>
    <x v="0"/>
    <s v="Electronic Arts"/>
    <n v="1690000"/>
    <n v="200000"/>
    <n v="0"/>
    <n v="60000"/>
    <n v="9"/>
    <n v="31"/>
    <n v="8.8000000000000007"/>
    <n v="70"/>
    <s v="Electronic Arts"/>
    <x v="0"/>
    <x v="334"/>
    <n v="8.9"/>
    <n v="101"/>
    <n v="5.1794871794871797"/>
    <n v="139285.71428571429"/>
    <n v="120714.28571428571"/>
    <n v="14285.714285714286"/>
    <n v="0"/>
    <n v="4285.7142857142853"/>
    <n v="500125528"/>
    <n v="432552540"/>
    <n v="127718000"/>
    <n v="3.3791516437049378E-3"/>
    <n v="4.6237157687248814E-4"/>
    <n v="0"/>
  </r>
  <r>
    <s v="Def Jam Vendetta"/>
    <x v="4"/>
    <x v="15"/>
    <x v="7"/>
    <s v="Electronic Arts"/>
    <n v="950000"/>
    <n v="740000"/>
    <n v="0"/>
    <n v="250000"/>
    <n v="8"/>
    <n v="33"/>
    <n v="8.9"/>
    <n v="41"/>
    <s v="Aki Corp."/>
    <x v="2"/>
    <x v="335"/>
    <n v="8.4499999999999993"/>
    <n v="74"/>
    <n v="3.8144329896907219"/>
    <n v="138571.42857142858"/>
    <n v="67857.142857142855"/>
    <n v="52857.142857142855"/>
    <n v="0"/>
    <n v="17857.142857142859"/>
    <n v="500125528"/>
    <n v="432552540"/>
    <n v="127718000"/>
    <n v="1.899523113325261E-3"/>
    <n v="1.7107748344282062E-3"/>
    <n v="0"/>
  </r>
  <r>
    <s v="Burnout Paradise"/>
    <x v="3"/>
    <x v="1"/>
    <x v="1"/>
    <s v="Electronic Arts"/>
    <n v="1010000"/>
    <n v="620000"/>
    <n v="20000"/>
    <n v="290000"/>
    <n v="8.6999999999999993"/>
    <n v="55"/>
    <n v="7.7"/>
    <n v="455"/>
    <s v="Criterion Games"/>
    <x v="3"/>
    <x v="335"/>
    <n v="8.1999999999999993"/>
    <n v="510"/>
    <n v="26.288659793814432"/>
    <n v="215555.55555555556"/>
    <n v="112222.22222222222"/>
    <n v="68888.888888888891"/>
    <n v="2222.2222222222222"/>
    <n v="32222.222222222223"/>
    <n v="528816311"/>
    <n v="440001482"/>
    <n v="128063000"/>
    <n v="1.9099259591484122E-3"/>
    <n v="1.4090861630325145E-3"/>
    <n v="1.5617313353583783E-4"/>
  </r>
  <r>
    <s v="The Sims 3"/>
    <x v="3"/>
    <x v="5"/>
    <x v="8"/>
    <s v="Electronic Arts"/>
    <n v="730000"/>
    <n v="890000"/>
    <n v="20000"/>
    <n v="300000"/>
    <n v="7.8"/>
    <n v="39"/>
    <n v="6.4"/>
    <n v="55"/>
    <s v="The Sims Studio"/>
    <x v="2"/>
    <x v="335"/>
    <n v="7.1"/>
    <n v="94"/>
    <n v="4.8453608247422677"/>
    <n v="277142.85714285716"/>
    <n v="104285.71428571429"/>
    <n v="127142.85714285714"/>
    <n v="2857.1428571428573"/>
    <n v="42857.142857142855"/>
    <n v="540520772"/>
    <n v="441654761"/>
    <n v="128070000"/>
    <n v="1.3505493920222551E-3"/>
    <n v="2.0151486604261921E-3"/>
    <n v="1.5616459748574998E-4"/>
  </r>
  <r>
    <s v="FIFA Soccer 09"/>
    <x v="2"/>
    <x v="1"/>
    <x v="0"/>
    <s v="Electronic Arts"/>
    <n v="490000"/>
    <n v="1260000"/>
    <n v="10000"/>
    <n v="180000"/>
    <n v="8.6999999999999993"/>
    <n v="51"/>
    <n v="8"/>
    <n v="106"/>
    <s v="EA Canada"/>
    <x v="0"/>
    <x v="335"/>
    <n v="8.35"/>
    <n v="157"/>
    <n v="8.0927835051546388"/>
    <n v="215555.55555555556"/>
    <n v="54444.444444444445"/>
    <n v="140000"/>
    <n v="1111.1111111111111"/>
    <n v="20000"/>
    <n v="528816311"/>
    <n v="440001482"/>
    <n v="128063000"/>
    <n v="9.2659774255715046E-4"/>
    <n v="2.8636267184209167E-3"/>
    <n v="7.8086566767918917E-5"/>
  </r>
  <r>
    <s v="Tom Clancy's Ghost Recon"/>
    <x v="4"/>
    <x v="8"/>
    <x v="6"/>
    <s v="Ubisoft"/>
    <n v="1420000"/>
    <n v="400000"/>
    <n v="0"/>
    <n v="120000"/>
    <n v="6.3"/>
    <n v="18"/>
    <n v="8.3000000000000007"/>
    <n v="22"/>
    <s v="Ubisoft"/>
    <x v="1"/>
    <x v="335"/>
    <n v="7.3000000000000007"/>
    <n v="40"/>
    <n v="2.0618556701030926"/>
    <n v="129333.33333333333"/>
    <n v="94666.666666666672"/>
    <n v="26666.666666666668"/>
    <n v="0"/>
    <n v="8000"/>
    <n v="495013192"/>
    <n v="431019772"/>
    <n v="127445000"/>
    <n v="2.8686104187704152E-3"/>
    <n v="9.2803167275583819E-4"/>
    <n v="0"/>
  </r>
  <r>
    <s v="BioShock Infinite"/>
    <x v="2"/>
    <x v="6"/>
    <x v="6"/>
    <s v="Take-Two Interactive"/>
    <n v="1220000"/>
    <n v="540000"/>
    <n v="20000"/>
    <n v="160000"/>
    <n v="9.3000000000000007"/>
    <n v="33"/>
    <n v="8.5"/>
    <n v="1647"/>
    <s v="Irrational Games"/>
    <x v="1"/>
    <x v="335"/>
    <n v="8.9"/>
    <n v="1680"/>
    <n v="86.597938144329902"/>
    <n v="485000"/>
    <n v="305000"/>
    <n v="135000"/>
    <n v="5000"/>
    <n v="40000"/>
    <n v="556861736"/>
    <n v="442492884"/>
    <n v="127445000"/>
    <n v="2.190849040487853E-3"/>
    <n v="1.2203586080719888E-3"/>
    <n v="1.5693044058221194E-4"/>
  </r>
  <r>
    <s v="Kirby Squeak Squad"/>
    <x v="1"/>
    <x v="0"/>
    <x v="2"/>
    <s v="Ninti"/>
    <n v="780000"/>
    <n v="20000"/>
    <n v="1050000"/>
    <n v="80000"/>
    <n v="7.1"/>
    <n v="29"/>
    <n v="8.1"/>
    <n v="41"/>
    <s v="Flagship, HAL Labs"/>
    <x v="0"/>
    <x v="336"/>
    <n v="7.6"/>
    <n v="70"/>
    <n v="3.6269430051813472"/>
    <n v="175454.54545454544"/>
    <n v="70909.090909090912"/>
    <n v="1818.1818181818182"/>
    <n v="95454.545454545456"/>
    <n v="7272.727272727273"/>
    <n v="516818555"/>
    <n v="437126892"/>
    <n v="127854000"/>
    <n v="1.5092337387151279E-3"/>
    <n v="4.5753304969395475E-5"/>
    <n v="8.212492374114224E-3"/>
  </r>
  <r>
    <s v="Dragon Ball Z: Budokai 3"/>
    <x v="4"/>
    <x v="7"/>
    <x v="7"/>
    <s v="Atari"/>
    <n v="1090000"/>
    <n v="150000"/>
    <n v="650000"/>
    <n v="40000"/>
    <n v="7.7"/>
    <n v="32"/>
    <n v="8.9"/>
    <n v="137"/>
    <s v="Dimps Corporation"/>
    <x v="2"/>
    <x v="336"/>
    <n v="8.3000000000000007"/>
    <n v="169"/>
    <n v="8.756476683937823"/>
    <n v="148461.53846153847"/>
    <n v="83846.153846153844"/>
    <n v="11538.461538461539"/>
    <n v="50000"/>
    <n v="3076.9230769230771"/>
    <n v="505524224"/>
    <n v="434174638"/>
    <n v="127761000"/>
    <n v="2.1561775840834877E-3"/>
    <n v="3.4548310028187319E-4"/>
    <n v="5.0876245489625159E-3"/>
  </r>
  <r>
    <s v="Call of War: World at War"/>
    <x v="0"/>
    <x v="1"/>
    <x v="6"/>
    <s v="Activision"/>
    <n v="1170000"/>
    <n v="580000"/>
    <n v="0"/>
    <n v="180000"/>
    <n v="8.3000000000000007"/>
    <n v="19"/>
    <n v="7.6"/>
    <n v="78"/>
    <s v="Exakt"/>
    <x v="1"/>
    <x v="336"/>
    <n v="7.95"/>
    <n v="97"/>
    <n v="5.0259067357512954"/>
    <n v="214444.44444444444"/>
    <n v="130000"/>
    <n v="64444.444444444445"/>
    <n v="0"/>
    <n v="20000"/>
    <n v="528816311"/>
    <n v="440001482"/>
    <n v="128063000"/>
    <n v="2.2124884873303387E-3"/>
    <n v="1.3181773783207393E-3"/>
    <n v="0"/>
  </r>
  <r>
    <s v="X-Men Legends"/>
    <x v="4"/>
    <x v="7"/>
    <x v="9"/>
    <s v="Activision"/>
    <n v="1000000"/>
    <n v="720000"/>
    <n v="0"/>
    <n v="210000"/>
    <n v="7.9"/>
    <n v="48"/>
    <n v="8.5"/>
    <n v="69"/>
    <s v="Raven Software"/>
    <x v="2"/>
    <x v="336"/>
    <n v="8.1999999999999993"/>
    <n v="117"/>
    <n v="6.062176165803109"/>
    <n v="148461.53846153847"/>
    <n v="76923.076923076922"/>
    <n v="55384.615384615383"/>
    <n v="0"/>
    <n v="16153.846153846154"/>
    <n v="505524224"/>
    <n v="434174638"/>
    <n v="127761000"/>
    <n v="1.9781445725536588E-3"/>
    <n v="1.6583188813529914E-3"/>
    <n v="0"/>
  </r>
  <r>
    <s v="Mortal Kombat vs. DC Universe"/>
    <x v="2"/>
    <x v="1"/>
    <x v="7"/>
    <s v="Midway Games"/>
    <n v="1530000"/>
    <n v="230000"/>
    <n v="0"/>
    <n v="160000"/>
    <n v="7.2"/>
    <n v="61"/>
    <n v="7.5"/>
    <n v="87"/>
    <s v="Midway"/>
    <x v="2"/>
    <x v="337"/>
    <n v="7.35"/>
    <n v="148"/>
    <n v="7.708333333333333"/>
    <n v="213333.33333333334"/>
    <n v="170000"/>
    <n v="25555.555555555555"/>
    <n v="0"/>
    <n v="17777.777777777777"/>
    <n v="528816311"/>
    <n v="440001482"/>
    <n v="128063000"/>
    <n v="2.8932541757396737E-3"/>
    <n v="5.2272551209270703E-4"/>
    <n v="0"/>
  </r>
  <r>
    <s v="Destiny: The Taken King"/>
    <x v="6"/>
    <x v="13"/>
    <x v="6"/>
    <s v="Activision"/>
    <n v="780000"/>
    <n v="790000"/>
    <n v="40000"/>
    <n v="310000"/>
    <n v="8.6"/>
    <n v="81"/>
    <n v="6"/>
    <n v="1079"/>
    <s v="Bungie"/>
    <x v="2"/>
    <x v="337"/>
    <n v="7.3"/>
    <n v="1160"/>
    <n v="60.416666666666664"/>
    <n v="960000"/>
    <n v="390000"/>
    <n v="395000"/>
    <n v="20000"/>
    <n v="155000"/>
    <n v="567732286"/>
    <n v="444588718"/>
    <n v="127141000"/>
    <n v="1.373886987290344E-3"/>
    <n v="1.7769231831924264E-3"/>
    <n v="3.1461133701952949E-4"/>
  </r>
  <r>
    <s v="Red Faction"/>
    <x v="4"/>
    <x v="9"/>
    <x v="6"/>
    <s v="THQ"/>
    <n v="760000"/>
    <n v="960000"/>
    <n v="0"/>
    <n v="200000"/>
    <n v="8.8000000000000007"/>
    <n v="25"/>
    <n v="8"/>
    <n v="69"/>
    <s v="Volition Inc."/>
    <x v="1"/>
    <x v="337"/>
    <n v="8.4"/>
    <n v="94"/>
    <n v="4.895833333333333"/>
    <n v="120000"/>
    <n v="47500"/>
    <n v="60000"/>
    <n v="0"/>
    <n v="12500"/>
    <n v="489752572"/>
    <n v="430035992"/>
    <n v="127149000"/>
    <n v="1.5518039995101854E-3"/>
    <n v="2.2323712848667794E-3"/>
    <n v="0"/>
  </r>
  <r>
    <s v="The Sims: Makin' Magic"/>
    <x v="8"/>
    <x v="15"/>
    <x v="8"/>
    <s v="Electronic Arts"/>
    <n v="1030000"/>
    <n v="800000"/>
    <n v="0"/>
    <n v="90000"/>
    <n v="8"/>
    <n v="22"/>
    <n v="8.6"/>
    <n v="31"/>
    <s v="Maxis"/>
    <x v="2"/>
    <x v="337"/>
    <n v="8.3000000000000007"/>
    <n v="53"/>
    <n v="2.7604166666666665"/>
    <n v="137142.85714285713"/>
    <n v="73571.428571428565"/>
    <n v="57142.857142857145"/>
    <n v="0"/>
    <n v="6428.5714285714284"/>
    <n v="500125528"/>
    <n v="432552540"/>
    <n v="127718000"/>
    <n v="2.0594829544473884E-3"/>
    <n v="1.8494863074899526E-3"/>
    <n v="0"/>
  </r>
  <r>
    <s v="Marrison Party: Island Tour"/>
    <x v="5"/>
    <x v="6"/>
    <x v="3"/>
    <s v="Ninti"/>
    <n v="620000"/>
    <n v="640000"/>
    <n v="550000"/>
    <n v="110000"/>
    <n v="5.7"/>
    <n v="47"/>
    <n v="6.3"/>
    <n v="117"/>
    <s v="Ninti, Nd Cube"/>
    <x v="0"/>
    <x v="337"/>
    <n v="6"/>
    <n v="164"/>
    <n v="8.5416666666666661"/>
    <n v="480000"/>
    <n v="155000"/>
    <n v="160000"/>
    <n v="137500"/>
    <n v="27500"/>
    <n v="556861736"/>
    <n v="442492884"/>
    <n v="127445000"/>
    <n v="1.1133822992643186E-3"/>
    <n v="1.4463509429001348E-3"/>
    <n v="4.3155871160108286E-3"/>
  </r>
  <r>
    <s v="MX Unleashed"/>
    <x v="4"/>
    <x v="7"/>
    <x v="1"/>
    <s v="THQ"/>
    <n v="940000"/>
    <n v="730000"/>
    <n v="0"/>
    <n v="250000"/>
    <n v="8"/>
    <n v="18"/>
    <n v="9.1999999999999993"/>
    <n v="46"/>
    <s v="Rainbow Studios"/>
    <x v="0"/>
    <x v="337"/>
    <n v="8.6"/>
    <n v="64"/>
    <n v="3.3333333333333335"/>
    <n v="147692.30769230769"/>
    <n v="72307.692307692312"/>
    <n v="56153.846153846156"/>
    <n v="0"/>
    <n v="19230.76923076923"/>
    <n v="505524224"/>
    <n v="434174638"/>
    <n v="127761000"/>
    <n v="1.8594558982004392E-3"/>
    <n v="1.6813510880384496E-3"/>
    <n v="0"/>
  </r>
  <r>
    <s v="Guitar Hero: World Tour"/>
    <x v="3"/>
    <x v="1"/>
    <x v="3"/>
    <s v="Activision"/>
    <n v="1100000"/>
    <n v="550000"/>
    <n v="0"/>
    <n v="270000"/>
    <n v="8.4"/>
    <n v="43"/>
    <n v="7.5"/>
    <n v="80"/>
    <s v="Neversoft Entertainment"/>
    <x v="2"/>
    <x v="337"/>
    <n v="7.95"/>
    <n v="123"/>
    <n v="6.40625"/>
    <n v="213333.33333333334"/>
    <n v="122222.22222222222"/>
    <n v="61111.111111111109"/>
    <n v="0"/>
    <n v="30000"/>
    <n v="528816311"/>
    <n v="440001482"/>
    <n v="128063000"/>
    <n v="2.0801173812507461E-3"/>
    <n v="1.249995789786908E-3"/>
    <n v="0"/>
  </r>
  <r>
    <s v="Need for Speed: Shift"/>
    <x v="2"/>
    <x v="2"/>
    <x v="1"/>
    <s v="Electronic Arts"/>
    <n v="730000"/>
    <n v="960000"/>
    <n v="10000"/>
    <n v="220000"/>
    <n v="8.3000000000000007"/>
    <n v="75"/>
    <n v="6.5"/>
    <n v="134"/>
    <s v="Slightly Mad Studios"/>
    <x v="0"/>
    <x v="337"/>
    <n v="7.4"/>
    <n v="209"/>
    <n v="10.885416666666666"/>
    <n v="240000"/>
    <n v="91250"/>
    <n v="120000"/>
    <n v="1250"/>
    <n v="27500"/>
    <n v="534740514"/>
    <n v="441041694"/>
    <n v="128047000"/>
    <n v="1.3651481062083881E-3"/>
    <n v="2.1766649572137731E-3"/>
    <n v="7.809632400602903E-5"/>
  </r>
  <r>
    <s v="Diablo III"/>
    <x v="3"/>
    <x v="6"/>
    <x v="9"/>
    <s v="Activision"/>
    <n v="720000"/>
    <n v="750000"/>
    <n v="150000"/>
    <n v="290000"/>
    <n v="8.6"/>
    <n v="43"/>
    <n v="6.4"/>
    <n v="557"/>
    <s v="Blizzard Entertainment"/>
    <x v="1"/>
    <x v="338"/>
    <n v="7.5"/>
    <n v="600"/>
    <n v="31.413612565445025"/>
    <n v="477500"/>
    <n v="180000"/>
    <n v="187500"/>
    <n v="37500"/>
    <n v="72500"/>
    <n v="556861736"/>
    <n v="442492884"/>
    <n v="127445000"/>
    <n v="1.2929600894682411E-3"/>
    <n v="1.6949425112110954E-3"/>
    <n v="1.1769783043665894E-3"/>
  </r>
  <r>
    <s v="LittleBigPlanet 3"/>
    <x v="6"/>
    <x v="12"/>
    <x v="2"/>
    <s v="Sony Computer Entertainment"/>
    <n v="660000"/>
    <n v="930000"/>
    <n v="10000"/>
    <n v="310000"/>
    <n v="7.9"/>
    <n v="78"/>
    <n v="7.1"/>
    <n v="506"/>
    <s v="Sumo Digital"/>
    <x v="0"/>
    <x v="338"/>
    <n v="7.5"/>
    <n v="584"/>
    <n v="30.575916230366492"/>
    <n v="636666.66666666663"/>
    <n v="220000"/>
    <n v="310000"/>
    <n v="3333.3333333333335"/>
    <n v="103333.33333333333"/>
    <n v="562338430"/>
    <n v="443580712"/>
    <n v="127276000"/>
    <n v="1.1736704532180025E-3"/>
    <n v="2.0965744786486567E-3"/>
    <n v="7.8569408215217325E-5"/>
  </r>
  <r>
    <s v="Star Wars Rogue Leader: Rogue Squadron II"/>
    <x v="11"/>
    <x v="9"/>
    <x v="8"/>
    <s v="LucasArts"/>
    <n v="1030000"/>
    <n v="750000"/>
    <n v="30000"/>
    <n v="90000"/>
    <n v="9"/>
    <n v="45"/>
    <n v="8.6"/>
    <n v="80"/>
    <s v="Factor 5"/>
    <x v="2"/>
    <x v="339"/>
    <n v="8.8000000000000007"/>
    <n v="125"/>
    <n v="6.5789473684210522"/>
    <n v="118750"/>
    <n v="64375"/>
    <n v="46875"/>
    <n v="1875"/>
    <n v="5625"/>
    <n v="489752572"/>
    <n v="430035992"/>
    <n v="127149000"/>
    <n v="2.1031027888098563E-3"/>
    <n v="1.7440400663021713E-3"/>
    <n v="2.3594365665479083E-4"/>
  </r>
  <r>
    <s v="Marrison Super Sluggers"/>
    <x v="0"/>
    <x v="1"/>
    <x v="0"/>
    <s v="Ninti"/>
    <n v="1480000"/>
    <n v="0"/>
    <n v="290000"/>
    <n v="120000"/>
    <n v="6.9"/>
    <n v="31"/>
    <n v="7.8"/>
    <n v="58"/>
    <s v="Namco Bandai Games"/>
    <x v="0"/>
    <x v="340"/>
    <n v="7.35"/>
    <n v="89"/>
    <n v="4.7089947089947088"/>
    <n v="210000"/>
    <n v="164444.44444444444"/>
    <n v="0"/>
    <n v="32222.222222222223"/>
    <n v="13333.333333333334"/>
    <n v="528816311"/>
    <n v="440001482"/>
    <n v="128063000"/>
    <n v="2.7987033856828217E-3"/>
    <n v="0"/>
    <n v="2.2645104362696484E-3"/>
  </r>
  <r>
    <s v="Monopoly"/>
    <x v="0"/>
    <x v="1"/>
    <x v="3"/>
    <s v="Electronic Arts"/>
    <n v="860000"/>
    <n v="830000"/>
    <n v="0"/>
    <n v="200000"/>
    <n v="7"/>
    <n v="11"/>
    <n v="7.8"/>
    <n v="17"/>
    <s v="Electronic Arts"/>
    <x v="0"/>
    <x v="340"/>
    <n v="7.4"/>
    <n v="28"/>
    <n v="1.4814814814814814"/>
    <n v="210000"/>
    <n v="95555.555555555562"/>
    <n v="92222.222222222219"/>
    <n v="0"/>
    <n v="22222.222222222223"/>
    <n v="528816311"/>
    <n v="440001482"/>
    <n v="128063000"/>
    <n v="1.6262735889778558E-3"/>
    <n v="1.886357282769334E-3"/>
    <n v="0"/>
  </r>
  <r>
    <s v="Madden NFL 09"/>
    <x v="3"/>
    <x v="1"/>
    <x v="0"/>
    <s v="Electronic Arts"/>
    <n v="1560000"/>
    <n v="140000"/>
    <n v="0"/>
    <n v="180000"/>
    <n v="8.5"/>
    <n v="38"/>
    <n v="4.4000000000000004"/>
    <n v="132"/>
    <s v="EA Tiburon"/>
    <x v="0"/>
    <x v="341"/>
    <n v="6.45"/>
    <n v="170"/>
    <n v="9.0425531914893611"/>
    <n v="208888.88888888888"/>
    <n v="173333.33333333334"/>
    <n v="15555.555555555555"/>
    <n v="0"/>
    <n v="20000"/>
    <n v="528816311"/>
    <n v="440001482"/>
    <n v="128063000"/>
    <n v="2.9499846497737852E-3"/>
    <n v="3.1818074649121297E-4"/>
    <n v="0"/>
  </r>
  <r>
    <s v="Batman: Arkham Origins"/>
    <x v="2"/>
    <x v="6"/>
    <x v="4"/>
    <s v="Warner Bros. Interactive Entertainment"/>
    <n v="1150000"/>
    <n v="560000"/>
    <n v="0"/>
    <n v="170000"/>
    <n v="7.4"/>
    <n v="46"/>
    <n v="7.5"/>
    <n v="685"/>
    <s v="WB Games Montreal"/>
    <x v="2"/>
    <x v="341"/>
    <n v="7.45"/>
    <n v="731"/>
    <n v="38.882978723404257"/>
    <n v="470000"/>
    <n v="287500"/>
    <n v="140000"/>
    <n v="0"/>
    <n v="42500"/>
    <n v="556861736"/>
    <n v="442492884"/>
    <n v="127445000"/>
    <n v="2.0651445873451071E-3"/>
    <n v="1.2655570750376181E-3"/>
    <n v="0"/>
  </r>
  <r>
    <s v="Game Party 2"/>
    <x v="0"/>
    <x v="1"/>
    <x v="3"/>
    <s v="Midway Games"/>
    <n v="1280000"/>
    <n v="430000"/>
    <n v="0"/>
    <n v="170000"/>
    <n v="2.9"/>
    <n v="7"/>
    <n v="4.5999999999999996"/>
    <n v="7"/>
    <s v="Midway"/>
    <x v="0"/>
    <x v="341"/>
    <n v="3.75"/>
    <n v="14"/>
    <n v="0.74468085106382975"/>
    <n v="208888.88888888888"/>
    <n v="142222.22222222222"/>
    <n v="47777.777777777781"/>
    <n v="0"/>
    <n v="18888.888888888891"/>
    <n v="528816311"/>
    <n v="440001482"/>
    <n v="128063000"/>
    <n v="2.4205002254554134E-3"/>
    <n v="9.7726943565158274E-4"/>
    <n v="0"/>
  </r>
  <r>
    <s v="Mortal Kombat: Deception"/>
    <x v="4"/>
    <x v="7"/>
    <x v="7"/>
    <s v="Midway Games"/>
    <n v="920000"/>
    <n v="720000"/>
    <n v="0"/>
    <n v="240000"/>
    <n v="8.1"/>
    <n v="43"/>
    <n v="8.5"/>
    <n v="90"/>
    <s v="Midway"/>
    <x v="1"/>
    <x v="341"/>
    <n v="8.3000000000000007"/>
    <n v="133"/>
    <n v="7.0744680851063828"/>
    <n v="144615.38461538462"/>
    <n v="70769.230769230766"/>
    <n v="55384.615384615383"/>
    <n v="0"/>
    <n v="18461.538461538461"/>
    <n v="505524224"/>
    <n v="434174638"/>
    <n v="127761000"/>
    <n v="1.819893006749366E-3"/>
    <n v="1.6583188813529914E-3"/>
    <n v="0"/>
  </r>
  <r>
    <s v="NBA 2K17"/>
    <x v="6"/>
    <x v="14"/>
    <x v="0"/>
    <s v="Take-Two Interactive"/>
    <n v="1250000"/>
    <n v="270000"/>
    <n v="20000"/>
    <n v="340000"/>
    <n v="8.8000000000000007"/>
    <n v="47"/>
    <n v="6.7"/>
    <n v="162"/>
    <s v="Visual Concepts"/>
    <x v="0"/>
    <x v="341"/>
    <n v="7.75"/>
    <n v="209"/>
    <n v="11.117021276595745"/>
    <n v="1880000"/>
    <n v="1250000"/>
    <n v="270000"/>
    <n v="20000"/>
    <n v="340000"/>
    <n v="573178249"/>
    <n v="445623395"/>
    <n v="126994511"/>
    <n v="2.1808224617399954E-3"/>
    <n v="6.0589278531931654E-4"/>
    <n v="1.5748712162843006E-4"/>
  </r>
  <r>
    <s v="Toy Story Mania!"/>
    <x v="0"/>
    <x v="2"/>
    <x v="3"/>
    <s v="Disney Interactive Studios"/>
    <n v="1040000"/>
    <n v="660000"/>
    <n v="0"/>
    <n v="180000"/>
    <n v="4.9000000000000004"/>
    <n v="15"/>
    <n v="6.6"/>
    <n v="13"/>
    <s v="Papaya Studios"/>
    <x v="0"/>
    <x v="341"/>
    <n v="5.75"/>
    <n v="28"/>
    <n v="1.4893617021276595"/>
    <n v="235000"/>
    <n v="130000"/>
    <n v="82500"/>
    <n v="0"/>
    <n v="22500"/>
    <n v="534740514"/>
    <n v="441041694"/>
    <n v="128047000"/>
    <n v="1.944868534872224E-3"/>
    <n v="1.496457158084469E-3"/>
    <n v="0"/>
  </r>
  <r>
    <s v="Star Fox Adventures"/>
    <x v="11"/>
    <x v="8"/>
    <x v="10"/>
    <s v="Ninti"/>
    <n v="960000"/>
    <n v="530000"/>
    <n v="300000"/>
    <n v="90000"/>
    <n v="8.1999999999999993"/>
    <n v="39"/>
    <n v="7.7"/>
    <n v="145"/>
    <s v="Rare Ltd."/>
    <x v="2"/>
    <x v="341"/>
    <n v="7.9499999999999993"/>
    <n v="184"/>
    <n v="9.787234042553191"/>
    <n v="125333.33333333333"/>
    <n v="64000"/>
    <n v="35333.333333333336"/>
    <n v="20000"/>
    <n v="6000"/>
    <n v="495013192"/>
    <n v="431019772"/>
    <n v="127445000"/>
    <n v="1.9393422549433793E-3"/>
    <n v="1.2296419664014856E-3"/>
    <n v="2.3539566087331788E-3"/>
  </r>
  <r>
    <s v="Madden NFL 25"/>
    <x v="3"/>
    <x v="6"/>
    <x v="0"/>
    <s v="Electronic Arts"/>
    <n v="1600000"/>
    <n v="30000"/>
    <n v="0"/>
    <n v="240000"/>
    <n v="7.6"/>
    <n v="19"/>
    <n v="4.0999999999999996"/>
    <n v="91"/>
    <s v="EA Sports"/>
    <x v="0"/>
    <x v="342"/>
    <n v="5.85"/>
    <n v="110"/>
    <n v="5.882352941176471"/>
    <n v="467500"/>
    <n v="400000"/>
    <n v="7500"/>
    <n v="0"/>
    <n v="60000"/>
    <n v="556861736"/>
    <n v="442492884"/>
    <n v="127445000"/>
    <n v="2.8732446432627578E-3"/>
    <n v="6.7797700448443823E-5"/>
    <n v="0"/>
  </r>
  <r>
    <s v="Dynasty Warriors 3"/>
    <x v="4"/>
    <x v="9"/>
    <x v="4"/>
    <s v="THQ"/>
    <n v="530000"/>
    <n v="160000"/>
    <n v="1070000"/>
    <n v="100000"/>
    <n v="7.8"/>
    <n v="17"/>
    <n v="9.1"/>
    <n v="90"/>
    <s v="Omega Force"/>
    <x v="2"/>
    <x v="343"/>
    <n v="8.4499999999999993"/>
    <n v="107"/>
    <n v="5.752688172043011"/>
    <n v="116250"/>
    <n v="33125"/>
    <n v="10000"/>
    <n v="66875"/>
    <n v="6250"/>
    <n v="489752572"/>
    <n v="430035992"/>
    <n v="127149000"/>
    <n v="1.0821791049215766E-3"/>
    <n v="3.720618808111299E-4"/>
    <n v="8.4153237540208724E-3"/>
  </r>
  <r>
    <s v="Madden NFL 06"/>
    <x v="7"/>
    <x v="3"/>
    <x v="0"/>
    <s v="Electronic Arts"/>
    <n v="1750000"/>
    <n v="30000"/>
    <n v="0"/>
    <n v="80000"/>
    <n v="8.6"/>
    <n v="39"/>
    <n v="6.7"/>
    <n v="41"/>
    <s v="EA Sports"/>
    <x v="0"/>
    <x v="343"/>
    <n v="7.65"/>
    <n v="80"/>
    <n v="4.301075268817204"/>
    <n v="155000"/>
    <n v="145833.33333333334"/>
    <n v="2500"/>
    <n v="0"/>
    <n v="6666.666666666667"/>
    <n v="511054143"/>
    <n v="435713800"/>
    <n v="127773000"/>
    <n v="3.4242947131337509E-3"/>
    <n v="6.8852535770039876E-5"/>
    <n v="0"/>
  </r>
  <r>
    <s v="Shrek 2"/>
    <x v="4"/>
    <x v="7"/>
    <x v="2"/>
    <s v="Activision"/>
    <n v="1120000"/>
    <n v="690000"/>
    <n v="30000"/>
    <n v="20000"/>
    <n v="7.1"/>
    <n v="32"/>
    <n v="8.5"/>
    <n v="24"/>
    <s v="Luxoflux, Inc."/>
    <x v="0"/>
    <x v="343"/>
    <n v="7.8"/>
    <n v="56"/>
    <n v="3.010752688172043"/>
    <n v="143076.92307692306"/>
    <n v="86153.846153846156"/>
    <n v="53076.923076923078"/>
    <n v="2307.6923076923076"/>
    <n v="1538.4615384615386"/>
    <n v="505524224"/>
    <n v="434174638"/>
    <n v="127761000"/>
    <n v="2.2155219212600975E-3"/>
    <n v="1.5892222612966169E-3"/>
    <n v="2.348134407213469E-4"/>
  </r>
  <r>
    <s v="NBA Live 2002"/>
    <x v="4"/>
    <x v="9"/>
    <x v="0"/>
    <s v="Electronic Arts"/>
    <n v="910000"/>
    <n v="710000"/>
    <n v="0"/>
    <n v="240000"/>
    <n v="7"/>
    <n v="16"/>
    <n v="7.4"/>
    <n v="8"/>
    <s v="Electronic Arts"/>
    <x v="0"/>
    <x v="343"/>
    <n v="7.2"/>
    <n v="24"/>
    <n v="1.2903225806451613"/>
    <n v="116250"/>
    <n v="56875"/>
    <n v="44375"/>
    <n v="0"/>
    <n v="15000"/>
    <n v="489752572"/>
    <n v="430035992"/>
    <n v="127149000"/>
    <n v="1.8580811046766692E-3"/>
    <n v="1.6510245960993889E-3"/>
    <n v="0"/>
  </r>
  <r>
    <s v="Star Wars: The Force Unleashed"/>
    <x v="0"/>
    <x v="1"/>
    <x v="4"/>
    <s v="LucasArts"/>
    <n v="1110000"/>
    <n v="560000"/>
    <n v="0"/>
    <n v="180000"/>
    <n v="7.1"/>
    <n v="18"/>
    <n v="7.9"/>
    <n v="75"/>
    <s v="Krome Studios"/>
    <x v="2"/>
    <x v="344"/>
    <n v="7.5"/>
    <n v="93"/>
    <n v="5.0270270270270272"/>
    <n v="205555.55555555556"/>
    <n v="123333.33333333333"/>
    <n v="62222.222222222219"/>
    <n v="0"/>
    <n v="20000"/>
    <n v="528816311"/>
    <n v="440001482"/>
    <n v="128063000"/>
    <n v="2.0990275392621161E-3"/>
    <n v="1.2727229859648519E-3"/>
    <n v="0"/>
  </r>
  <r>
    <s v="Just Cause 3"/>
    <x v="6"/>
    <x v="13"/>
    <x v="4"/>
    <s v="Square Enix"/>
    <n v="470000"/>
    <n v="1030000"/>
    <n v="70000"/>
    <n v="280000"/>
    <n v="7.3"/>
    <n v="42"/>
    <n v="6.5"/>
    <n v="403"/>
    <s v="Avalanche Studios"/>
    <x v="1"/>
    <x v="344"/>
    <n v="6.9"/>
    <n v="445"/>
    <n v="24.054054054054053"/>
    <n v="925000"/>
    <n v="235000"/>
    <n v="515000"/>
    <n v="35000"/>
    <n v="140000"/>
    <n v="567732286"/>
    <n v="444588718"/>
    <n v="127141000"/>
    <n v="8.2785497952110479E-4"/>
    <n v="2.3167479477065813E-3"/>
    <n v="5.5056983978417665E-4"/>
  </r>
  <r>
    <s v="Jak 3"/>
    <x v="4"/>
    <x v="7"/>
    <x v="2"/>
    <s v="Sony Computer Entertainment"/>
    <n v="1330000"/>
    <n v="490000"/>
    <n v="0"/>
    <n v="30000"/>
    <n v="8.4"/>
    <n v="55"/>
    <n v="8.6"/>
    <n v="246"/>
    <s v="Naughty Dog"/>
    <x v="2"/>
    <x v="344"/>
    <n v="8.5"/>
    <n v="301"/>
    <n v="16.27027027027027"/>
    <n v="142307.69230769231"/>
    <n v="102307.69230769231"/>
    <n v="37692.307692307695"/>
    <n v="0"/>
    <n v="2307.6923076923076"/>
    <n v="505524224"/>
    <n v="434174638"/>
    <n v="127761000"/>
    <n v="2.630932281496366E-3"/>
    <n v="1.1285781275874524E-3"/>
    <n v="0"/>
  </r>
  <r>
    <s v="Kingdom Hearts: Chain of Memories"/>
    <x v="12"/>
    <x v="7"/>
    <x v="9"/>
    <s v="Square Enix"/>
    <n v="1260000"/>
    <n v="180000"/>
    <n v="350000"/>
    <n v="60000"/>
    <n v="7.6"/>
    <n v="37"/>
    <n v="7.9"/>
    <n v="84"/>
    <s v="Jupiter Corporation"/>
    <x v="0"/>
    <x v="344"/>
    <n v="7.75"/>
    <n v="121"/>
    <n v="6.5405405405405403"/>
    <n v="142307.69230769231"/>
    <n v="96923.076923076922"/>
    <n v="13846.153846153846"/>
    <n v="26923.076923076922"/>
    <n v="4615.3846153846152"/>
    <n v="505524224"/>
    <n v="434174638"/>
    <n v="127761000"/>
    <n v="2.4924621614176097E-3"/>
    <n v="4.1457972033824786E-4"/>
    <n v="2.7394901417490472E-3"/>
  </r>
  <r>
    <s v="Max Payne 3"/>
    <x v="3"/>
    <x v="11"/>
    <x v="6"/>
    <s v="Take-Two Interactive"/>
    <n v="590000"/>
    <n v="890000"/>
    <n v="60000"/>
    <n v="300000"/>
    <n v="8.6999999999999993"/>
    <n v="31"/>
    <n v="7.8"/>
    <n v="790"/>
    <s v="Rockstar Studios"/>
    <x v="1"/>
    <x v="345"/>
    <n v="8.25"/>
    <n v="821"/>
    <n v="44.619565217391305"/>
    <n v="368000"/>
    <n v="118000"/>
    <n v="178000"/>
    <n v="12000"/>
    <n v="60000"/>
    <n v="551484507"/>
    <n v="441417242"/>
    <n v="127629000"/>
    <n v="1.0698396645982297E-3"/>
    <n v="2.016232977143199E-3"/>
    <n v="4.7011259196577578E-4"/>
  </r>
  <r>
    <s v="Phineas and Ferb"/>
    <x v="1"/>
    <x v="2"/>
    <x v="4"/>
    <s v="Disney Interactive Studios"/>
    <n v="1320000"/>
    <n v="370000"/>
    <n v="0"/>
    <n v="150000"/>
    <n v="8"/>
    <n v="4"/>
    <n v="4.5"/>
    <n v="8"/>
    <s v="Altron"/>
    <x v="0"/>
    <x v="345"/>
    <n v="6.25"/>
    <n v="12"/>
    <n v="0.65217391304347827"/>
    <n v="230000"/>
    <n v="165000"/>
    <n v="46250"/>
    <n v="0"/>
    <n v="18750"/>
    <n v="534740514"/>
    <n v="441041694"/>
    <n v="128047000"/>
    <n v="2.4684869865685922E-3"/>
    <n v="8.3892295225947502E-4"/>
    <n v="0"/>
  </r>
  <r>
    <s v="Rayman Raving Rabbids 2"/>
    <x v="0"/>
    <x v="4"/>
    <x v="3"/>
    <s v="Ubisoft"/>
    <n v="820000"/>
    <n v="820000"/>
    <n v="0"/>
    <n v="200000"/>
    <n v="6.7"/>
    <n v="25"/>
    <n v="8.3000000000000007"/>
    <n v="66"/>
    <s v="Ubisoft Montpellier"/>
    <x v="3"/>
    <x v="345"/>
    <n v="7.5"/>
    <n v="91"/>
    <n v="4.9456521739130439"/>
    <n v="184000"/>
    <n v="82000"/>
    <n v="82000"/>
    <n v="0"/>
    <n v="20000"/>
    <n v="522751172"/>
    <n v="438594184"/>
    <n v="128001000"/>
    <n v="1.5686239341420358E-3"/>
    <n v="1.869609835045145E-3"/>
    <n v="0"/>
  </r>
  <r>
    <s v="LEGO Marvel Super Heroes"/>
    <x v="3"/>
    <x v="6"/>
    <x v="4"/>
    <s v="Warner Bros. Interactive Entertainment"/>
    <n v="770000"/>
    <n v="760000"/>
    <n v="10000"/>
    <n v="290000"/>
    <n v="8.1999999999999993"/>
    <n v="22"/>
    <n v="7.9"/>
    <n v="76"/>
    <s v="TT Games"/>
    <x v="3"/>
    <x v="346"/>
    <n v="8.0500000000000007"/>
    <n v="98"/>
    <n v="5.3551912568306008"/>
    <n v="457500"/>
    <n v="192500"/>
    <n v="190000"/>
    <n v="2500"/>
    <n v="72500"/>
    <n v="556861736"/>
    <n v="442492884"/>
    <n v="127445000"/>
    <n v="1.3827489845702021E-3"/>
    <n v="1.7175417446939102E-3"/>
    <n v="7.8465220291105969E-5"/>
  </r>
  <r>
    <s v="NCAA Football 06"/>
    <x v="4"/>
    <x v="3"/>
    <x v="0"/>
    <s v="Electronic Arts"/>
    <n v="1530000"/>
    <n v="50000"/>
    <n v="0"/>
    <n v="250000"/>
    <n v="8.6999999999999993"/>
    <n v="25"/>
    <n v="8.5"/>
    <n v="36"/>
    <s v="EA Sports"/>
    <x v="0"/>
    <x v="346"/>
    <n v="8.6"/>
    <n v="61"/>
    <n v="3.3333333333333335"/>
    <n v="152500"/>
    <n v="127500"/>
    <n v="4166.666666666667"/>
    <n v="0"/>
    <n v="20833.333333333332"/>
    <n v="511054143"/>
    <n v="435713800"/>
    <n v="127773000"/>
    <n v="2.9938119491969366E-3"/>
    <n v="1.1475422628339979E-4"/>
    <n v="0"/>
  </r>
  <r>
    <s v="Kirby: Triple Deluxe"/>
    <x v="5"/>
    <x v="12"/>
    <x v="2"/>
    <s v="Ninti"/>
    <n v="610000"/>
    <n v="340000"/>
    <n v="790000"/>
    <n v="90000"/>
    <n v="8"/>
    <n v="68"/>
    <n v="8.8000000000000007"/>
    <n v="206"/>
    <s v="HAL Labs"/>
    <x v="0"/>
    <x v="346"/>
    <n v="8.4"/>
    <n v="274"/>
    <n v="14.972677595628415"/>
    <n v="610000"/>
    <n v="203333.33333333334"/>
    <n v="113333.33333333333"/>
    <n v="263333.33333333331"/>
    <n v="30000"/>
    <n v="562338430"/>
    <n v="443580712"/>
    <n v="127276000"/>
    <n v="1.0847560249439114E-3"/>
    <n v="7.6648959434467024E-4"/>
    <n v="6.2069832490021688E-3"/>
  </r>
  <r>
    <s v="Sonic Classic Collection"/>
    <x v="1"/>
    <x v="5"/>
    <x v="2"/>
    <s v="Sega"/>
    <n v="920000"/>
    <n v="730000"/>
    <n v="0"/>
    <n v="170000"/>
    <n v="7"/>
    <n v="24"/>
    <n v="7.5"/>
    <n v="28"/>
    <s v="Creative Assembly"/>
    <x v="0"/>
    <x v="267"/>
    <n v="7.25"/>
    <n v="52"/>
    <n v="2.8571428571428572"/>
    <n v="260000"/>
    <n v="131428.57142857142"/>
    <n v="104285.71428571429"/>
    <n v="0"/>
    <n v="24285.714285714286"/>
    <n v="540520772"/>
    <n v="441654761"/>
    <n v="128070000"/>
    <n v="1.7020622474801024E-3"/>
    <n v="1.6528747439450789E-3"/>
    <n v="0"/>
  </r>
  <r>
    <s v="inFAMOUS 2"/>
    <x v="3"/>
    <x v="10"/>
    <x v="4"/>
    <s v="Sony Computer Entertainment"/>
    <n v="1050000"/>
    <n v="470000"/>
    <n v="80000"/>
    <n v="220000"/>
    <n v="8.3000000000000007"/>
    <n v="90"/>
    <n v="8.4"/>
    <n v="932"/>
    <s v="Sucker Punch"/>
    <x v="2"/>
    <x v="267"/>
    <n v="8.3500000000000014"/>
    <n v="1022"/>
    <n v="56.153846153846153"/>
    <n v="303333.33333333331"/>
    <n v="175000"/>
    <n v="78333.333333333328"/>
    <n v="13333.333333333334"/>
    <n v="36666.666666666664"/>
    <n v="545961365"/>
    <n v="440756453"/>
    <n v="127833000"/>
    <n v="1.9232130097703891E-3"/>
    <n v="1.0663485396548466E-3"/>
    <n v="6.2581649495826585E-4"/>
  </r>
  <r>
    <s v="World of Warcraft: Mists of Pandaria"/>
    <x v="8"/>
    <x v="11"/>
    <x v="9"/>
    <s v="Activision"/>
    <n v="840000"/>
    <n v="760000"/>
    <n v="0"/>
    <n v="220000"/>
    <n v="8.1999999999999993"/>
    <n v="42"/>
    <n v="4.8"/>
    <n v="1265"/>
    <s v="Blizzard Entertainment"/>
    <x v="2"/>
    <x v="267"/>
    <n v="6.5"/>
    <n v="1307"/>
    <n v="71.813186813186817"/>
    <n v="364000"/>
    <n v="168000"/>
    <n v="152000"/>
    <n v="0"/>
    <n v="44000"/>
    <n v="551484507"/>
    <n v="441417242"/>
    <n v="127629000"/>
    <n v="1.5231615563771404E-3"/>
    <n v="1.7217270366616081E-3"/>
    <n v="0"/>
  </r>
  <r>
    <s v="Namco Museum"/>
    <x v="4"/>
    <x v="9"/>
    <x v="3"/>
    <s v="Namco Bandai Games"/>
    <n v="1730000"/>
    <n v="70000"/>
    <n v="0"/>
    <n v="20000"/>
    <n v="7.2"/>
    <n v="9"/>
    <n v="6"/>
    <n v="5"/>
    <s v="Mass Media"/>
    <x v="0"/>
    <x v="267"/>
    <n v="6.6"/>
    <n v="14"/>
    <n v="0.76923076923076927"/>
    <n v="113750"/>
    <n v="108125"/>
    <n v="4375"/>
    <n v="0"/>
    <n v="1250"/>
    <n v="489752572"/>
    <n v="430035992"/>
    <n v="127149000"/>
    <n v="3.5323959462534482E-3"/>
    <n v="1.6277707285486932E-4"/>
    <n v="0"/>
  </r>
  <r>
    <s v="Dragon Age: Origins"/>
    <x v="3"/>
    <x v="2"/>
    <x v="9"/>
    <s v="Electronic Arts"/>
    <n v="960000"/>
    <n v="420000"/>
    <n v="80000"/>
    <n v="210000"/>
    <n v="8.6999999999999993"/>
    <n v="41"/>
    <n v="7.9"/>
    <n v="597"/>
    <s v="BioWare"/>
    <x v="1"/>
    <x v="347"/>
    <n v="8.3000000000000007"/>
    <n v="638"/>
    <n v="38.203592814371255"/>
    <n v="208750"/>
    <n v="120000"/>
    <n v="52500"/>
    <n v="10000"/>
    <n v="26250"/>
    <n v="534740514"/>
    <n v="441041694"/>
    <n v="128047000"/>
    <n v="1.7952632629589761E-3"/>
    <n v="9.5229091878102571E-4"/>
    <n v="6.2477059204823224E-4"/>
  </r>
  <r>
    <s v="DDRMAX2: Dance Dance Revolution"/>
    <x v="4"/>
    <x v="15"/>
    <x v="8"/>
    <s v="Konami Digital Entertainment"/>
    <n v="1050000"/>
    <n v="590000"/>
    <n v="0"/>
    <n v="180000"/>
    <n v="8.1999999999999993"/>
    <n v="27"/>
    <n v="8.1999999999999993"/>
    <n v="11"/>
    <s v="Konami"/>
    <x v="0"/>
    <x v="267"/>
    <n v="8.1999999999999993"/>
    <n v="38"/>
    <n v="2.087912087912088"/>
    <n v="130000"/>
    <n v="75000"/>
    <n v="42142.857142857145"/>
    <n v="0"/>
    <n v="12857.142857142857"/>
    <n v="500125528"/>
    <n v="432552540"/>
    <n v="127718000"/>
    <n v="2.0994729147279199E-3"/>
    <n v="1.3639961517738399E-3"/>
    <n v="0"/>
  </r>
  <r>
    <s v="Virtua Fighter 4"/>
    <x v="4"/>
    <x v="8"/>
    <x v="7"/>
    <s v="Sega"/>
    <n v="780000"/>
    <n v="440000"/>
    <n v="560000"/>
    <n v="40000"/>
    <n v="9.4"/>
    <n v="36"/>
    <n v="8"/>
    <n v="84"/>
    <s v="Sega AM2"/>
    <x v="2"/>
    <x v="267"/>
    <n v="8.6999999999999993"/>
    <n v="120"/>
    <n v="6.5934065934065931"/>
    <n v="121333.33333333333"/>
    <n v="52000"/>
    <n v="29333.333333333332"/>
    <n v="37333.333333333336"/>
    <n v="2666.6666666666665"/>
    <n v="495013192"/>
    <n v="431019772"/>
    <n v="127445000"/>
    <n v="1.5757155821414957E-3"/>
    <n v="1.020834840031422E-3"/>
    <n v="4.3940523363019341E-3"/>
  </r>
  <r>
    <s v="The Sims: Hot Date"/>
    <x v="8"/>
    <x v="9"/>
    <x v="8"/>
    <s v="Electronic Arts"/>
    <n v="1810000"/>
    <n v="0"/>
    <n v="0"/>
    <n v="0"/>
    <n v="8.5"/>
    <n v="17"/>
    <n v="7.9"/>
    <n v="70"/>
    <s v="Maxis"/>
    <x v="2"/>
    <x v="348"/>
    <n v="8.1999999999999993"/>
    <n v="87"/>
    <n v="4.806629834254144"/>
    <n v="113125"/>
    <n v="113125"/>
    <n v="0"/>
    <n v="0"/>
    <n v="0"/>
    <n v="489752572"/>
    <n v="430035992"/>
    <n v="127149000"/>
    <n v="3.695743735675573E-3"/>
    <n v="0"/>
    <n v="0"/>
  </r>
  <r>
    <s v="The Orange Box"/>
    <x v="2"/>
    <x v="4"/>
    <x v="6"/>
    <s v="Electronic Arts"/>
    <n v="1090000"/>
    <n v="530000"/>
    <n v="20000"/>
    <n v="170000"/>
    <n v="9.6"/>
    <n v="54"/>
    <n v="8.9"/>
    <n v="797"/>
    <s v="Valve Software"/>
    <x v="1"/>
    <x v="348"/>
    <n v="9.25"/>
    <n v="851"/>
    <n v="47.016574585635361"/>
    <n v="181000"/>
    <n v="109000"/>
    <n v="53000"/>
    <n v="2000"/>
    <n v="17000"/>
    <n v="522751172"/>
    <n v="438594184"/>
    <n v="128001000"/>
    <n v="2.0851220587985598E-3"/>
    <n v="1.2084063567974718E-3"/>
    <n v="1.5624877930641166E-4"/>
  </r>
  <r>
    <s v="Mafia III"/>
    <x v="6"/>
    <x v="14"/>
    <x v="4"/>
    <s v="Take-Two Interactive"/>
    <n v="420000"/>
    <n v="1080000"/>
    <n v="30000"/>
    <n v="280000"/>
    <n v="6.8"/>
    <n v="66"/>
    <n v="5.0999999999999996"/>
    <n v="1147"/>
    <s v="Hangar 13"/>
    <x v="1"/>
    <x v="348"/>
    <n v="5.9499999999999993"/>
    <n v="1213"/>
    <n v="67.016574585635354"/>
    <n v="1810000"/>
    <n v="420000"/>
    <n v="1080000"/>
    <n v="30000"/>
    <n v="280000"/>
    <n v="573178249"/>
    <n v="445623395"/>
    <n v="126994511"/>
    <n v="7.3275634714463844E-4"/>
    <n v="2.4235711412772662E-3"/>
    <n v="2.362306824426451E-4"/>
  </r>
  <r>
    <s v="Sly 2: Band of Thieves"/>
    <x v="4"/>
    <x v="7"/>
    <x v="2"/>
    <s v="Sony Computer Entertainment"/>
    <n v="880000"/>
    <n v="690000"/>
    <n v="0"/>
    <n v="230000"/>
    <n v="8.8000000000000007"/>
    <n v="64"/>
    <n v="9"/>
    <n v="178"/>
    <s v="Sucker Punch"/>
    <x v="0"/>
    <x v="349"/>
    <n v="8.9"/>
    <n v="242"/>
    <n v="13.444444444444445"/>
    <n v="138461.53846153847"/>
    <n v="67692.307692307688"/>
    <n v="53076.923076923078"/>
    <n v="0"/>
    <n v="17692.307692307691"/>
    <n v="505524224"/>
    <n v="434174638"/>
    <n v="127761000"/>
    <n v="1.7407672238472197E-3"/>
    <n v="1.5892222612966169E-3"/>
    <n v="0"/>
  </r>
  <r>
    <s v="Sonic Advance 2"/>
    <x v="12"/>
    <x v="8"/>
    <x v="2"/>
    <s v="Sega"/>
    <n v="930000"/>
    <n v="590000"/>
    <n v="210000"/>
    <n v="70000"/>
    <n v="8.3000000000000007"/>
    <n v="23"/>
    <n v="8.3000000000000007"/>
    <n v="46"/>
    <s v="Dimps Corporation"/>
    <x v="0"/>
    <x v="349"/>
    <n v="8.3000000000000007"/>
    <n v="69"/>
    <n v="3.8333333333333335"/>
    <n v="120000"/>
    <n v="62000"/>
    <n v="39333.333333333336"/>
    <n v="14000"/>
    <n v="4666.666666666667"/>
    <n v="495013192"/>
    <n v="431019772"/>
    <n v="127445000"/>
    <n v="1.8787378094763988E-3"/>
    <n v="1.3688467173148613E-3"/>
    <n v="1.6477696261132254E-3"/>
  </r>
  <r>
    <s v="Madden NFL 07"/>
    <x v="2"/>
    <x v="0"/>
    <x v="0"/>
    <s v="Electronic Arts"/>
    <n v="1660000"/>
    <n v="0"/>
    <n v="10000"/>
    <n v="130000"/>
    <n v="8"/>
    <n v="54"/>
    <n v="6"/>
    <n v="148"/>
    <s v="EA Tiburon"/>
    <x v="0"/>
    <x v="349"/>
    <n v="7"/>
    <n v="202"/>
    <n v="11.222222222222221"/>
    <n v="163636.36363636365"/>
    <n v="150909.09090909091"/>
    <n v="0"/>
    <n v="909.09090909090912"/>
    <n v="11818.181818181818"/>
    <n v="516818555"/>
    <n v="437126892"/>
    <n v="127854000"/>
    <n v="3.2119589823937341E-3"/>
    <n v="0"/>
    <n v="7.821421308680213E-5"/>
  </r>
  <r>
    <s v="NBA 2K11"/>
    <x v="3"/>
    <x v="5"/>
    <x v="4"/>
    <s v="Take-Two Interactive"/>
    <n v="1410000"/>
    <n v="200000"/>
    <n v="30000"/>
    <n v="160000"/>
    <n v="8.9"/>
    <n v="46"/>
    <n v="7.6"/>
    <n v="105"/>
    <s v="Visual Concepts"/>
    <x v="0"/>
    <x v="349"/>
    <n v="8.25"/>
    <n v="151"/>
    <n v="8.3888888888888893"/>
    <n v="257142.85714285713"/>
    <n v="201428.57142857142"/>
    <n v="28571.428571428572"/>
    <n v="4285.7142857142853"/>
    <n v="22857.142857142859"/>
    <n v="540520772"/>
    <n v="441654761"/>
    <n v="128070000"/>
    <n v="2.6085954010292875E-3"/>
    <n v="4.5284239560139145E-4"/>
    <n v="2.3424689622862497E-4"/>
  </r>
  <r>
    <s v="Forza Motorsport 6"/>
    <x v="13"/>
    <x v="13"/>
    <x v="1"/>
    <s v="Microsoft Game Studios"/>
    <n v="730000"/>
    <n v="900000"/>
    <n v="30000"/>
    <n v="140000"/>
    <n v="8.6999999999999993"/>
    <n v="85"/>
    <n v="7.9"/>
    <n v="863"/>
    <s v="Turn 10"/>
    <x v="0"/>
    <x v="349"/>
    <n v="8.3000000000000007"/>
    <n v="948"/>
    <n v="52.666666666666664"/>
    <n v="900000"/>
    <n v="365000"/>
    <n v="450000"/>
    <n v="15000"/>
    <n v="70000"/>
    <n v="567732286"/>
    <n v="444588718"/>
    <n v="127141000"/>
    <n v="1.2858173086178861E-3"/>
    <n v="2.0243428669280807E-3"/>
    <n v="2.3595850276464711E-4"/>
  </r>
  <r>
    <s v="The Evil Within"/>
    <x v="6"/>
    <x v="12"/>
    <x v="4"/>
    <s v="Bethesda Softworks"/>
    <n v="550000"/>
    <n v="860000"/>
    <n v="110000"/>
    <n v="270000"/>
    <n v="7.5"/>
    <n v="65"/>
    <n v="7.3"/>
    <n v="1223"/>
    <s v="Tango Gameworks"/>
    <x v="1"/>
    <x v="350"/>
    <n v="7.4"/>
    <n v="1288"/>
    <n v="71.955307262569832"/>
    <n v="596666.66666666663"/>
    <n v="183333.33333333334"/>
    <n v="286666.66666666669"/>
    <n v="36666.666666666664"/>
    <n v="90000"/>
    <n v="562338430"/>
    <n v="443580712"/>
    <n v="127276000"/>
    <n v="9.7805871101500205E-4"/>
    <n v="1.9387677974600482E-3"/>
    <n v="8.6426349036739056E-4"/>
  </r>
  <r>
    <s v="Metroid Prime 3: Corruption"/>
    <x v="0"/>
    <x v="4"/>
    <x v="6"/>
    <s v="Ninti"/>
    <n v="890000"/>
    <n v="740000"/>
    <n v="70000"/>
    <n v="90000"/>
    <n v="9"/>
    <n v="62"/>
    <n v="8.9"/>
    <n v="491"/>
    <s v="Retro Studios"/>
    <x v="2"/>
    <x v="350"/>
    <n v="8.9499999999999993"/>
    <n v="553"/>
    <n v="30.893854748603353"/>
    <n v="179000"/>
    <n v="89000"/>
    <n v="74000"/>
    <n v="7000"/>
    <n v="9000"/>
    <n v="522751172"/>
    <n v="438594184"/>
    <n v="128001000"/>
    <n v="1.7025308553492828E-3"/>
    <n v="1.6872088755285454E-3"/>
    <n v="5.4687072757244085E-4"/>
  </r>
  <r>
    <s v="Midnight Club II"/>
    <x v="4"/>
    <x v="15"/>
    <x v="1"/>
    <s v="Take-Two Interactive"/>
    <n v="1250000"/>
    <n v="290000"/>
    <n v="0"/>
    <n v="240000"/>
    <n v="8.5"/>
    <n v="41"/>
    <n v="8.5"/>
    <n v="47"/>
    <s v="Rockstar San Diego"/>
    <x v="2"/>
    <x v="351"/>
    <n v="8.5"/>
    <n v="88"/>
    <n v="4.9438202247191008"/>
    <n v="127142.85714285714"/>
    <n v="89285.71428571429"/>
    <n v="20714.285714285714"/>
    <n v="0"/>
    <n v="17142.857142857141"/>
    <n v="500125528"/>
    <n v="432552540"/>
    <n v="127718000"/>
    <n v="2.4993725175332382E-3"/>
    <n v="6.7043878646510775E-4"/>
    <n v="0"/>
  </r>
  <r>
    <s v="The Getaway: Black Monday"/>
    <x v="4"/>
    <x v="7"/>
    <x v="4"/>
    <s v="Sony Computer Entertainment"/>
    <n v="390000"/>
    <n v="1010000"/>
    <n v="20000"/>
    <n v="360000"/>
    <n v="5.7"/>
    <n v="53"/>
    <n v="7.6"/>
    <n v="47"/>
    <s v="SCEE London Studio"/>
    <x v="1"/>
    <x v="351"/>
    <n v="6.65"/>
    <n v="100"/>
    <n v="5.617977528089888"/>
    <n v="136923.07692307694"/>
    <n v="30000"/>
    <n v="77692.307692307688"/>
    <n v="1538.4615384615386"/>
    <n v="27692.307692307691"/>
    <n v="505524224"/>
    <n v="434174638"/>
    <n v="127761000"/>
    <n v="7.714763832959269E-4"/>
    <n v="2.3262528752312798E-3"/>
    <n v="1.5654229381423127E-4"/>
  </r>
  <r>
    <s v="Dead or Alive 3"/>
    <x v="7"/>
    <x v="9"/>
    <x v="7"/>
    <s v="Microsoft Game Studios"/>
    <n v="1190000"/>
    <n v="290000"/>
    <n v="240000"/>
    <n v="60000"/>
    <n v="8.6999999999999993"/>
    <n v="35"/>
    <n v="8.6"/>
    <n v="44"/>
    <s v="Team Ninja"/>
    <x v="2"/>
    <x v="351"/>
    <n v="8.6499999999999986"/>
    <n v="79"/>
    <n v="4.4382022471910112"/>
    <n v="111250"/>
    <n v="74375"/>
    <n v="18125"/>
    <n v="15000"/>
    <n v="3750"/>
    <n v="489752572"/>
    <n v="430035992"/>
    <n v="127149000"/>
    <n v="2.4297983676541059E-3"/>
    <n v="6.7436215897017293E-4"/>
    <n v="1.8875492532383267E-3"/>
  </r>
  <r>
    <s v="50 Cent: Bulletproof"/>
    <x v="4"/>
    <x v="3"/>
    <x v="4"/>
    <s v="Vivendi Games"/>
    <n v="850000"/>
    <n v="760000"/>
    <n v="0"/>
    <n v="160000"/>
    <n v="4.7"/>
    <n v="21"/>
    <n v="6.6"/>
    <n v="129"/>
    <s v="Genuine Games"/>
    <x v="1"/>
    <x v="352"/>
    <n v="5.65"/>
    <n v="150"/>
    <n v="8.4745762711864412"/>
    <n v="147500"/>
    <n v="70833.333333333328"/>
    <n v="63333.333333333336"/>
    <n v="0"/>
    <n v="13333.333333333334"/>
    <n v="511054143"/>
    <n v="435713800"/>
    <n v="127773000"/>
    <n v="1.6632288606649647E-3"/>
    <n v="1.7442642395076769E-3"/>
    <n v="0"/>
  </r>
  <r>
    <s v="Golden Sun"/>
    <x v="12"/>
    <x v="9"/>
    <x v="9"/>
    <s v="Ninti"/>
    <n v="930000"/>
    <n v="380000"/>
    <n v="400000"/>
    <n v="60000"/>
    <n v="9.1"/>
    <n v="29"/>
    <n v="9.3000000000000007"/>
    <n v="198"/>
    <s v="Camelot Software Planning"/>
    <x v="0"/>
    <x v="352"/>
    <n v="9.1999999999999993"/>
    <n v="227"/>
    <n v="12.824858757062147"/>
    <n v="110625"/>
    <n v="58125"/>
    <n v="23750"/>
    <n v="25000"/>
    <n v="3750"/>
    <n v="489752572"/>
    <n v="430035992"/>
    <n v="127149000"/>
    <n v="1.8989180520322005E-3"/>
    <n v="8.8364696692643343E-4"/>
    <n v="3.1459154220638778E-3"/>
  </r>
  <r>
    <s v="Dragon Quest Monsters: Joker"/>
    <x v="1"/>
    <x v="0"/>
    <x v="9"/>
    <s v="Square Enix"/>
    <n v="230000"/>
    <n v="20000"/>
    <n v="1490000"/>
    <n v="20000"/>
    <n v="7.5"/>
    <n v="30"/>
    <n v="7.4"/>
    <n v="27"/>
    <s v="TOSE"/>
    <x v="3"/>
    <x v="353"/>
    <n v="7.45"/>
    <n v="57"/>
    <n v="3.2386363636363638"/>
    <n v="160000"/>
    <n v="20909.090909090908"/>
    <n v="1818.1818181818182"/>
    <n v="135454.54545454544"/>
    <n v="1818.1818181818182"/>
    <n v="516818555"/>
    <n v="437126892"/>
    <n v="127854000"/>
    <n v="4.4503046141599928E-4"/>
    <n v="4.5753304969395475E-5"/>
    <n v="1.1653917749933518E-2"/>
  </r>
  <r>
    <s v="LEGO Star Wars III: The Clone Wars"/>
    <x v="0"/>
    <x v="10"/>
    <x v="4"/>
    <s v="LucasArts"/>
    <n v="1010000"/>
    <n v="600000"/>
    <n v="0"/>
    <n v="150000"/>
    <n v="7.6"/>
    <n v="7"/>
    <n v="7.7"/>
    <n v="10"/>
    <s v="Traveller's Tales"/>
    <x v="3"/>
    <x v="353"/>
    <n v="7.65"/>
    <n v="17"/>
    <n v="0.96590909090909094"/>
    <n v="293333.33333333331"/>
    <n v="168333.33333333334"/>
    <n v="100000"/>
    <n v="0"/>
    <n v="25000"/>
    <n v="545961365"/>
    <n v="440756453"/>
    <n v="127833000"/>
    <n v="1.8499477522553266E-3"/>
    <n v="1.3612960080700168E-3"/>
    <n v="0"/>
  </r>
  <r>
    <s v="UFC 2009 Undisputed"/>
    <x v="3"/>
    <x v="2"/>
    <x v="7"/>
    <s v="THQ"/>
    <n v="1070000"/>
    <n v="440000"/>
    <n v="10000"/>
    <n v="240000"/>
    <n v="8.4"/>
    <n v="58"/>
    <n v="8.1"/>
    <n v="47"/>
    <s v="THQ"/>
    <x v="2"/>
    <x v="353"/>
    <n v="8.25"/>
    <n v="105"/>
    <n v="5.9659090909090908"/>
    <n v="220000"/>
    <n v="133750"/>
    <n v="55000"/>
    <n v="1250"/>
    <n v="30000"/>
    <n v="534740514"/>
    <n v="441041694"/>
    <n v="128047000"/>
    <n v="2.0009705118396921E-3"/>
    <n v="9.9763810538964592E-4"/>
    <n v="7.809632400602903E-5"/>
  </r>
  <r>
    <s v="The SpongeBob SquarePants Movie"/>
    <x v="4"/>
    <x v="7"/>
    <x v="2"/>
    <s v="THQ"/>
    <n v="1060000"/>
    <n v="540000"/>
    <n v="0"/>
    <n v="160000"/>
    <n v="7.5"/>
    <n v="5"/>
    <n v="9"/>
    <n v="54"/>
    <s v="Heavy Iron Studios"/>
    <x v="0"/>
    <x v="353"/>
    <n v="8.25"/>
    <n v="59"/>
    <n v="3.3522727272727271"/>
    <n v="135384.61538461538"/>
    <n v="81538.461538461532"/>
    <n v="41538.461538461539"/>
    <n v="0"/>
    <n v="12307.692307692309"/>
    <n v="505524224"/>
    <n v="434174638"/>
    <n v="127761000"/>
    <n v="2.0968332469068784E-3"/>
    <n v="1.2437391610147436E-3"/>
    <n v="0"/>
  </r>
  <r>
    <s v="Tom Clancy's Ghost Recon"/>
    <x v="7"/>
    <x v="8"/>
    <x v="6"/>
    <s v="Ubisoft"/>
    <n v="1230000"/>
    <n v="460000"/>
    <n v="0"/>
    <n v="70000"/>
    <n v="8.4"/>
    <n v="29"/>
    <n v="6.1"/>
    <n v="27"/>
    <s v="Red Storm Entertainment"/>
    <x v="1"/>
    <x v="353"/>
    <n v="7.25"/>
    <n v="56"/>
    <n v="3.1818181818181817"/>
    <n v="117333.33333333333"/>
    <n v="82000"/>
    <n v="30666.666666666668"/>
    <n v="0"/>
    <n v="4666.666666666667"/>
    <n v="495013192"/>
    <n v="431019772"/>
    <n v="127445000"/>
    <n v="2.484782264146205E-3"/>
    <n v="1.0672364236692139E-3"/>
    <n v="0"/>
  </r>
  <r>
    <s v="The Urbz: Sims in the City"/>
    <x v="4"/>
    <x v="7"/>
    <x v="8"/>
    <s v="Electronic Arts"/>
    <n v="520000"/>
    <n v="950000"/>
    <n v="0"/>
    <n v="290000"/>
    <n v="7"/>
    <n v="25"/>
    <n v="8.1999999999999993"/>
    <n v="24"/>
    <s v="Maxis"/>
    <x v="2"/>
    <x v="353"/>
    <n v="7.6"/>
    <n v="49"/>
    <n v="2.7840909090909092"/>
    <n v="135384.61538461538"/>
    <n v="40000"/>
    <n v="73076.923076923078"/>
    <n v="0"/>
    <n v="22307.692307692309"/>
    <n v="505524224"/>
    <n v="434174638"/>
    <n v="127761000"/>
    <n v="1.0286351777279025E-3"/>
    <n v="2.1880596351185303E-3"/>
    <n v="0"/>
  </r>
  <r>
    <s v="Star Wars: Starfighter"/>
    <x v="4"/>
    <x v="9"/>
    <x v="8"/>
    <s v="Activision"/>
    <n v="610000"/>
    <n v="870000"/>
    <n v="20000"/>
    <n v="260000"/>
    <n v="8.4"/>
    <n v="25"/>
    <n v="8"/>
    <n v="21"/>
    <s v="LucasArts"/>
    <x v="2"/>
    <x v="353"/>
    <n v="8.1999999999999993"/>
    <n v="46"/>
    <n v="2.6136363636363638"/>
    <n v="110000"/>
    <n v="38125"/>
    <n v="54375"/>
    <n v="1250"/>
    <n v="16250"/>
    <n v="489752572"/>
    <n v="430035992"/>
    <n v="127149000"/>
    <n v="1.2455268943437014E-3"/>
    <n v="2.0230864769105188E-3"/>
    <n v="1.5729577110319389E-4"/>
  </r>
  <r>
    <s v="Star Wars: Battlefront"/>
    <x v="7"/>
    <x v="7"/>
    <x v="6"/>
    <s v="Activision"/>
    <n v="1240000"/>
    <n v="450000"/>
    <n v="0"/>
    <n v="70000"/>
    <n v="8"/>
    <n v="55"/>
    <n v="9.1"/>
    <n v="57"/>
    <s v="Pandemic Studios"/>
    <x v="2"/>
    <x v="353"/>
    <n v="8.5500000000000007"/>
    <n v="112"/>
    <n v="6.3636363636363633"/>
    <n v="135384.61538461538"/>
    <n v="95384.61538461539"/>
    <n v="34615.384615384617"/>
    <n v="0"/>
    <n v="5384.6153846153848"/>
    <n v="505524224"/>
    <n v="434174638"/>
    <n v="127761000"/>
    <n v="2.4528992699665367E-3"/>
    <n v="1.0364493008456197E-3"/>
    <n v="0"/>
  </r>
  <r>
    <s v="Def Jam: Fight for NY"/>
    <x v="4"/>
    <x v="7"/>
    <x v="7"/>
    <s v="Electronic Arts"/>
    <n v="860000"/>
    <n v="670000"/>
    <n v="0"/>
    <n v="220000"/>
    <n v="8.3000000000000007"/>
    <n v="46"/>
    <n v="8.9"/>
    <n v="73"/>
    <s v="Aki Corp."/>
    <x v="1"/>
    <x v="354"/>
    <n v="8.6000000000000014"/>
    <n v="119"/>
    <n v="6.8"/>
    <n v="134615.38461538462"/>
    <n v="66153.846153846156"/>
    <n v="51538.461538461539"/>
    <n v="0"/>
    <n v="16923.076923076922"/>
    <n v="505524224"/>
    <n v="434174638"/>
    <n v="127761000"/>
    <n v="1.7012043323961464E-3"/>
    <n v="1.5431578479257004E-3"/>
    <n v="0"/>
  </r>
  <r>
    <s v="State of Emergency"/>
    <x v="4"/>
    <x v="8"/>
    <x v="4"/>
    <s v="Take-Two Interactive"/>
    <n v="860000"/>
    <n v="670000"/>
    <n v="0"/>
    <n v="220000"/>
    <n v="7.1"/>
    <n v="34"/>
    <n v="5.7"/>
    <n v="33"/>
    <s v="VIS Entertainment"/>
    <x v="1"/>
    <x v="354"/>
    <n v="6.4"/>
    <n v="67"/>
    <n v="3.8285714285714287"/>
    <n v="116666.66666666667"/>
    <n v="57333.333333333336"/>
    <n v="44666.666666666664"/>
    <n v="0"/>
    <n v="14666.666666666666"/>
    <n v="495013192"/>
    <n v="431019772"/>
    <n v="127445000"/>
    <n v="1.7373274367201107E-3"/>
    <n v="1.554453051866029E-3"/>
    <n v="0"/>
  </r>
  <r>
    <s v="Just Cause 2"/>
    <x v="3"/>
    <x v="5"/>
    <x v="4"/>
    <s v="Square Enix"/>
    <n v="450000"/>
    <n v="920000"/>
    <n v="60000"/>
    <n v="320000"/>
    <n v="8.3000000000000007"/>
    <n v="66"/>
    <n v="8"/>
    <n v="291"/>
    <s v="Avalanche Studios"/>
    <x v="1"/>
    <x v="354"/>
    <n v="8.15"/>
    <n v="357"/>
    <n v="20.399999999999999"/>
    <n v="250000"/>
    <n v="64285.714285714283"/>
    <n v="131428.57142857142"/>
    <n v="8571.4285714285706"/>
    <n v="45714.285714285717"/>
    <n v="540520772"/>
    <n v="441654761"/>
    <n v="128070000"/>
    <n v="8.3253044713700662E-4"/>
    <n v="2.083075019766401E-3"/>
    <n v="4.6849379245724994E-4"/>
  </r>
  <r>
    <s v="Weii Party U"/>
    <x v="10"/>
    <x v="6"/>
    <x v="3"/>
    <s v="Ninti"/>
    <n v="300000"/>
    <n v="560000"/>
    <n v="840000"/>
    <n v="50000"/>
    <n v="6.5"/>
    <n v="38"/>
    <n v="6.8"/>
    <n v="135"/>
    <s v="Nd Cube"/>
    <x v="0"/>
    <x v="354"/>
    <n v="6.65"/>
    <n v="173"/>
    <n v="9.8857142857142861"/>
    <n v="437500"/>
    <n v="75000"/>
    <n v="140000"/>
    <n v="210000"/>
    <n v="12500"/>
    <n v="556861736"/>
    <n v="442492884"/>
    <n v="127445000"/>
    <n v="5.3873337061176709E-4"/>
    <n v="1.2655570750376181E-3"/>
    <n v="6.5910785044529015E-3"/>
  </r>
  <r>
    <s v="Madden NFL 17"/>
    <x v="6"/>
    <x v="14"/>
    <x v="0"/>
    <s v="Electronic Arts"/>
    <n v="1250000"/>
    <n v="170000"/>
    <n v="0"/>
    <n v="320000"/>
    <n v="8.1999999999999993"/>
    <n v="35"/>
    <n v="4.9000000000000004"/>
    <n v="83"/>
    <s v="EA Sports"/>
    <x v="0"/>
    <x v="355"/>
    <n v="6.55"/>
    <n v="118"/>
    <n v="6.7816091954022992"/>
    <n v="1740000"/>
    <n v="1250000"/>
    <n v="170000"/>
    <n v="0"/>
    <n v="320000"/>
    <n v="573178249"/>
    <n v="445623395"/>
    <n v="126994511"/>
    <n v="2.1808224617399954E-3"/>
    <n v="3.8148805001586599E-4"/>
    <n v="0"/>
  </r>
  <r>
    <s v="FIFA Soccer 08"/>
    <x v="3"/>
    <x v="4"/>
    <x v="0"/>
    <s v="Electronic Arts"/>
    <n v="350000"/>
    <n v="1060000"/>
    <n v="20000"/>
    <n v="310000"/>
    <n v="8.1"/>
    <n v="28"/>
    <n v="7.1"/>
    <n v="47"/>
    <s v="EA Canada"/>
    <x v="0"/>
    <x v="355"/>
    <n v="7.6"/>
    <n v="75"/>
    <n v="4.3103448275862073"/>
    <n v="174000"/>
    <n v="35000"/>
    <n v="106000"/>
    <n v="2000"/>
    <n v="31000"/>
    <n v="522751172"/>
    <n v="438594184"/>
    <n v="128001000"/>
    <n v="6.6953460603623482E-4"/>
    <n v="2.4168127135949435E-3"/>
    <n v="1.5624877930641166E-4"/>
  </r>
  <r>
    <s v="Crackdown"/>
    <x v="2"/>
    <x v="4"/>
    <x v="6"/>
    <s v="Microsoft Game Studios"/>
    <n v="1000000"/>
    <n v="530000"/>
    <n v="30000"/>
    <n v="180000"/>
    <n v="8.3000000000000007"/>
    <n v="75"/>
    <n v="8"/>
    <n v="340"/>
    <s v="Realtime Worlds"/>
    <x v="1"/>
    <x v="355"/>
    <n v="8.15"/>
    <n v="415"/>
    <n v="23.850574712643677"/>
    <n v="174000"/>
    <n v="100000"/>
    <n v="53000"/>
    <n v="3000"/>
    <n v="18000"/>
    <n v="522751172"/>
    <n v="438594184"/>
    <n v="128001000"/>
    <n v="1.912956017246385E-3"/>
    <n v="1.2084063567974718E-3"/>
    <n v="2.343731689596175E-4"/>
  </r>
  <r>
    <s v="Dance Dance Revolution X"/>
    <x v="4"/>
    <x v="1"/>
    <x v="8"/>
    <s v="Konami Digital Entertainment"/>
    <n v="850000"/>
    <n v="660000"/>
    <n v="10000"/>
    <n v="220000"/>
    <n v="5.5"/>
    <n v="6"/>
    <n v="6.2"/>
    <n v="6"/>
    <s v="Konami"/>
    <x v="3"/>
    <x v="355"/>
    <n v="5.85"/>
    <n v="12"/>
    <n v="0.68965517241379315"/>
    <n v="193333.33333333334"/>
    <n v="94444.444444444438"/>
    <n v="73333.333333333328"/>
    <n v="1111.1111111111111"/>
    <n v="24444.444444444445"/>
    <n v="528816311"/>
    <n v="440001482"/>
    <n v="128063000"/>
    <n v="1.6073634309664855E-3"/>
    <n v="1.4999949477442897E-3"/>
    <n v="7.8086566767918917E-5"/>
  </r>
  <r>
    <s v="Xenosaga Episode I: Der Wille zur Macht"/>
    <x v="4"/>
    <x v="8"/>
    <x v="9"/>
    <s v="Namco Bandai Games"/>
    <n v="630000"/>
    <n v="490000"/>
    <n v="450000"/>
    <n v="170000"/>
    <n v="8.3000000000000007"/>
    <n v="35"/>
    <n v="8.6999999999999993"/>
    <n v="99"/>
    <s v="Monolith Soft"/>
    <x v="2"/>
    <x v="355"/>
    <n v="8.5"/>
    <n v="134"/>
    <n v="7.7011494252873565"/>
    <n v="116000"/>
    <n v="42000"/>
    <n v="32666.666666666668"/>
    <n v="30000"/>
    <n v="11333.333333333334"/>
    <n v="495013192"/>
    <n v="431019772"/>
    <n v="127445000"/>
    <n v="1.2726933548065926E-3"/>
    <n v="1.1368387991259018E-3"/>
    <n v="3.5309349130997684E-3"/>
  </r>
  <r>
    <s v="Kinect Star Wars"/>
    <x v="2"/>
    <x v="11"/>
    <x v="4"/>
    <s v="Microsoft Game Studios"/>
    <n v="1050000"/>
    <n v="520000"/>
    <n v="30000"/>
    <n v="140000"/>
    <n v="5.5"/>
    <n v="61"/>
    <n v="3.5"/>
    <n v="145"/>
    <s v="Terminal Reality"/>
    <x v="2"/>
    <x v="355"/>
    <n v="4.5"/>
    <n v="206"/>
    <n v="11.839080459770114"/>
    <n v="348000"/>
    <n v="210000"/>
    <n v="104000"/>
    <n v="6000"/>
    <n v="28000"/>
    <n v="551484507"/>
    <n v="441417242"/>
    <n v="127629000"/>
    <n v="1.9039519454714256E-3"/>
    <n v="1.1780237619263636E-3"/>
    <n v="2.3505629598288789E-4"/>
  </r>
  <r>
    <s v="Dragon's Dogma"/>
    <x v="3"/>
    <x v="11"/>
    <x v="9"/>
    <s v="Capcom"/>
    <n v="410000"/>
    <n v="440000"/>
    <n v="720000"/>
    <n v="170000"/>
    <n v="7.8"/>
    <n v="38"/>
    <n v="8.3000000000000007"/>
    <n v="444"/>
    <s v="Capcom"/>
    <x v="1"/>
    <x v="355"/>
    <n v="8.0500000000000007"/>
    <n v="482"/>
    <n v="27.701149425287355"/>
    <n v="348000"/>
    <n v="82000"/>
    <n v="88000"/>
    <n v="144000"/>
    <n v="34000"/>
    <n v="551484507"/>
    <n v="441417242"/>
    <n v="127629000"/>
    <n v="7.4344790251741383E-4"/>
    <n v="9.9678933701461531E-4"/>
    <n v="5.6413511035893101E-3"/>
  </r>
  <r>
    <s v="Hitman: Absolution"/>
    <x v="2"/>
    <x v="11"/>
    <x v="4"/>
    <s v="Square Enix"/>
    <n v="680000"/>
    <n v="880000"/>
    <n v="10000"/>
    <n v="170000"/>
    <n v="7.9"/>
    <n v="51"/>
    <n v="7.1"/>
    <n v="453"/>
    <s v="Io Interactive"/>
    <x v="1"/>
    <x v="355"/>
    <n v="7.5"/>
    <n v="504"/>
    <n v="28.96551724137931"/>
    <n v="348000"/>
    <n v="136000"/>
    <n v="176000"/>
    <n v="2000"/>
    <n v="34000"/>
    <n v="551484507"/>
    <n v="441417242"/>
    <n v="127629000"/>
    <n v="1.2330355456386375E-3"/>
    <n v="1.9935786740292306E-3"/>
    <n v="7.8352098660962631E-5"/>
  </r>
  <r>
    <s v="SSX Tricky"/>
    <x v="4"/>
    <x v="9"/>
    <x v="0"/>
    <s v="Electronic Arts"/>
    <n v="850000"/>
    <n v="660000"/>
    <n v="0"/>
    <n v="220000"/>
    <n v="9.1999999999999993"/>
    <n v="33"/>
    <n v="8.9"/>
    <n v="71"/>
    <s v="EA Canada"/>
    <x v="0"/>
    <x v="356"/>
    <n v="9.0500000000000007"/>
    <n v="104"/>
    <n v="6.0115606936416182"/>
    <n v="108125"/>
    <n v="53125"/>
    <n v="41250"/>
    <n v="0"/>
    <n v="13750"/>
    <n v="489752572"/>
    <n v="430035992"/>
    <n v="127149000"/>
    <n v="1.7355702626100757E-3"/>
    <n v="1.5347552583459107E-3"/>
    <n v="0"/>
  </r>
  <r>
    <s v="NBA 2K15"/>
    <x v="13"/>
    <x v="12"/>
    <x v="0"/>
    <s v="Take-Two Interactive"/>
    <n v="1370000"/>
    <n v="180000"/>
    <n v="0"/>
    <n v="180000"/>
    <n v="8.1999999999999993"/>
    <n v="9"/>
    <n v="6.3"/>
    <n v="101"/>
    <s v="Visual Concepts"/>
    <x v="0"/>
    <x v="356"/>
    <n v="7.25"/>
    <n v="110"/>
    <n v="6.3583815028901736"/>
    <n v="576666.66666666663"/>
    <n v="456666.66666666669"/>
    <n v="60000"/>
    <n v="0"/>
    <n v="60000"/>
    <n v="562338430"/>
    <n v="443580712"/>
    <n v="127276000"/>
    <n v="2.436255334710096E-3"/>
    <n v="4.0578860877070775E-4"/>
    <n v="0"/>
  </r>
  <r>
    <s v="The Order: 1886"/>
    <x v="6"/>
    <x v="13"/>
    <x v="6"/>
    <s v="Sony Computer Entertainment"/>
    <n v="610000"/>
    <n v="780000"/>
    <n v="60000"/>
    <n v="270000"/>
    <n v="6.3"/>
    <n v="94"/>
    <n v="6.6"/>
    <n v="3172"/>
    <s v="Ready at Dawn, SCE Santa Monica"/>
    <x v="1"/>
    <x v="357"/>
    <n v="6.4499999999999993"/>
    <n v="3266"/>
    <n v="189.88372093023256"/>
    <n v="860000"/>
    <n v="305000"/>
    <n v="390000"/>
    <n v="30000"/>
    <n v="135000"/>
    <n v="567732286"/>
    <n v="444588718"/>
    <n v="127141000"/>
    <n v="1.074450079803987E-3"/>
    <n v="1.7544304846710034E-3"/>
    <n v="4.7191700552929423E-4"/>
  </r>
  <r>
    <s v="Dragon Quest VI: Realms of Revelation"/>
    <x v="1"/>
    <x v="5"/>
    <x v="9"/>
    <s v="Ninti"/>
    <n v="200000"/>
    <n v="140000"/>
    <n v="1350000"/>
    <n v="30000"/>
    <n v="7.8"/>
    <n v="41"/>
    <n v="8.1"/>
    <n v="31"/>
    <s v="ArtePiazza"/>
    <x v="2"/>
    <x v="357"/>
    <n v="7.9499999999999993"/>
    <n v="72"/>
    <n v="4.1860465116279073"/>
    <n v="245714.28571428571"/>
    <n v="28571.428571428572"/>
    <n v="20000"/>
    <n v="192857.14285714287"/>
    <n v="4285.7142857142853"/>
    <n v="540520772"/>
    <n v="441654761"/>
    <n v="128070000"/>
    <n v="3.700135320608918E-4"/>
    <n v="3.1698967692097402E-4"/>
    <n v="1.0541110330288124E-2"/>
  </r>
  <r>
    <s v="The Crew"/>
    <x v="6"/>
    <x v="12"/>
    <x v="1"/>
    <s v="Ubisoft"/>
    <n v="350000"/>
    <n v="1080000"/>
    <n v="30000"/>
    <n v="260000"/>
    <n v="6.1"/>
    <n v="60"/>
    <n v="5.4"/>
    <n v="575"/>
    <s v="Ubisoft Reflections, Ivory Tower"/>
    <x v="2"/>
    <x v="357"/>
    <n v="5.75"/>
    <n v="635"/>
    <n v="36.918604651162788"/>
    <n v="573333.33333333337"/>
    <n v="116666.66666666667"/>
    <n v="360000"/>
    <n v="10000"/>
    <n v="86666.666666666672"/>
    <n v="562338430"/>
    <n v="443580712"/>
    <n v="127276000"/>
    <n v="6.2240099791863776E-4"/>
    <n v="2.4347316526242466E-3"/>
    <n v="2.3570822464565196E-4"/>
  </r>
  <r>
    <s v="Madden NFL 2005"/>
    <x v="7"/>
    <x v="7"/>
    <x v="0"/>
    <s v="Electronic Arts"/>
    <n v="1610000"/>
    <n v="30000"/>
    <n v="0"/>
    <n v="80000"/>
    <n v="9.1"/>
    <n v="39"/>
    <n v="7.6"/>
    <n v="26"/>
    <s v="EA Tiburon"/>
    <x v="0"/>
    <x v="357"/>
    <n v="8.35"/>
    <n v="65"/>
    <n v="3.7790697674418605"/>
    <n v="132307.69230769231"/>
    <n v="123846.15384615384"/>
    <n v="2307.6923076923076"/>
    <n v="0"/>
    <n v="6153.8461538461543"/>
    <n v="505524224"/>
    <n v="434174638"/>
    <n v="127761000"/>
    <n v="3.1848127618113904E-3"/>
    <n v="6.9096620056374644E-5"/>
    <n v="0"/>
  </r>
  <r>
    <s v="Star Ocean: Till The End of Time"/>
    <x v="4"/>
    <x v="15"/>
    <x v="9"/>
    <s v="Ubisoft"/>
    <n v="800000"/>
    <n v="210000"/>
    <n v="550000"/>
    <n v="150000"/>
    <n v="8"/>
    <n v="55"/>
    <n v="7.7"/>
    <n v="134"/>
    <s v="Tri-Ace"/>
    <x v="2"/>
    <x v="358"/>
    <n v="7.85"/>
    <n v="189"/>
    <n v="11.052631578947368"/>
    <n v="122142.85714285714"/>
    <n v="57142.857142857145"/>
    <n v="15000"/>
    <n v="39285.714285714283"/>
    <n v="10714.285714285714"/>
    <n v="500125528"/>
    <n v="432552540"/>
    <n v="127718000"/>
    <n v="1.5995984112212723E-3"/>
    <n v="4.8549015571611252E-4"/>
    <n v="4.306362454783194E-3"/>
  </r>
  <r>
    <s v="Call of War: Modern Warfare 3"/>
    <x v="8"/>
    <x v="10"/>
    <x v="6"/>
    <s v="Activision"/>
    <n v="410000"/>
    <n v="980000"/>
    <n v="0"/>
    <n v="320000"/>
    <n v="7.8"/>
    <n v="26"/>
    <n v="2.5"/>
    <n v="5664"/>
    <s v="Infinity Ward, Sledgehammer Games"/>
    <x v="1"/>
    <x v="358"/>
    <n v="5.15"/>
    <n v="5690"/>
    <n v="332.74853801169593"/>
    <n v="285000"/>
    <n v="68333.333333333328"/>
    <n v="163333.33333333334"/>
    <n v="0"/>
    <n v="53333.333333333336"/>
    <n v="545961365"/>
    <n v="440756453"/>
    <n v="127833000"/>
    <n v="7.5096888952939E-4"/>
    <n v="2.2234501465143611E-3"/>
    <n v="0"/>
  </r>
  <r>
    <s v="Dishonored"/>
    <x v="2"/>
    <x v="11"/>
    <x v="4"/>
    <s v="Bethesda Softworks"/>
    <n v="1060000"/>
    <n v="500000"/>
    <n v="10000"/>
    <n v="140000"/>
    <n v="8.8000000000000007"/>
    <n v="56"/>
    <n v="7.9"/>
    <n v="815"/>
    <s v="Arkane Studios"/>
    <x v="1"/>
    <x v="358"/>
    <n v="8.3500000000000014"/>
    <n v="871"/>
    <n v="50.935672514619881"/>
    <n v="342000"/>
    <n v="212000"/>
    <n v="100000"/>
    <n v="2000"/>
    <n v="28000"/>
    <n v="551484507"/>
    <n v="441417242"/>
    <n v="127629000"/>
    <n v="1.922084821142582E-3"/>
    <n v="1.1327151556984264E-3"/>
    <n v="7.8352098660962631E-5"/>
  </r>
  <r>
    <s v="Need for Speed Underground"/>
    <x v="7"/>
    <x v="15"/>
    <x v="1"/>
    <s v="Electronic Arts"/>
    <n v="1090000"/>
    <n v="550000"/>
    <n v="0"/>
    <n v="70000"/>
    <n v="8.3000000000000007"/>
    <n v="25"/>
    <n v="8.6999999999999993"/>
    <n v="35"/>
    <s v="Electronic Arts"/>
    <x v="0"/>
    <x v="358"/>
    <n v="8.5"/>
    <n v="60"/>
    <n v="3.5087719298245612"/>
    <n v="122142.85714285714"/>
    <n v="77857.142857142855"/>
    <n v="39285.714285714283"/>
    <n v="0"/>
    <n v="5000"/>
    <n v="500125528"/>
    <n v="432552540"/>
    <n v="127718000"/>
    <n v="2.1794528352889835E-3"/>
    <n v="1.2715218363993424E-3"/>
    <n v="0"/>
  </r>
  <r>
    <s v="SOCOM 3: U.S. Navy SEALs"/>
    <x v="4"/>
    <x v="3"/>
    <x v="6"/>
    <s v="Sony Computer Entertainment"/>
    <n v="1220000"/>
    <n v="340000"/>
    <n v="40000"/>
    <n v="100000"/>
    <n v="8.1999999999999993"/>
    <n v="59"/>
    <n v="8.8000000000000007"/>
    <n v="64"/>
    <s v="Zipper Interactive"/>
    <x v="1"/>
    <x v="359"/>
    <n v="8.5"/>
    <n v="123"/>
    <n v="7.2352941176470589"/>
    <n v="141666.66666666666"/>
    <n v="101666.66666666667"/>
    <n v="28333.333333333332"/>
    <n v="3333.3333333333335"/>
    <n v="8333.3333333333339"/>
    <n v="511054143"/>
    <n v="435713800"/>
    <n v="127773000"/>
    <n v="2.3872226000132436E-3"/>
    <n v="7.8032873872711859E-4"/>
    <n v="3.1305518380252481E-4"/>
  </r>
  <r>
    <s v="NCAA Football 07"/>
    <x v="4"/>
    <x v="0"/>
    <x v="0"/>
    <s v="Electronic Arts"/>
    <n v="1410000"/>
    <n v="50000"/>
    <n v="0"/>
    <n v="230000"/>
    <n v="8.6999999999999993"/>
    <n v="18"/>
    <n v="8.6"/>
    <n v="23"/>
    <s v="EA Sports"/>
    <x v="0"/>
    <x v="360"/>
    <n v="8.6499999999999986"/>
    <n v="41"/>
    <n v="2.4260355029585798"/>
    <n v="153636.36363636365"/>
    <n v="128181.81818181818"/>
    <n v="4545.454545454545"/>
    <n v="0"/>
    <n v="20909.090909090908"/>
    <n v="516818555"/>
    <n v="437126892"/>
    <n v="127854000"/>
    <n v="2.7282302199850392E-3"/>
    <n v="1.1438326242348869E-4"/>
    <n v="0"/>
  </r>
  <r>
    <s v="The Sims 3: Late Night Expansion Pack"/>
    <x v="8"/>
    <x v="5"/>
    <x v="8"/>
    <s v="Electronic Arts"/>
    <n v="590000"/>
    <n v="870000"/>
    <n v="0"/>
    <n v="230000"/>
    <n v="7.4"/>
    <n v="17"/>
    <n v="5.3"/>
    <n v="77"/>
    <s v="The Sims Studio"/>
    <x v="2"/>
    <x v="360"/>
    <n v="6.35"/>
    <n v="94"/>
    <n v="5.5621301775147929"/>
    <n v="241428.57142857142"/>
    <n v="84285.71428571429"/>
    <n v="124285.71428571429"/>
    <n v="0"/>
    <n v="32857.142857142855"/>
    <n v="540520772"/>
    <n v="441654761"/>
    <n v="128070000"/>
    <n v="1.0915399195796309E-3"/>
    <n v="1.9698644208660529E-3"/>
    <n v="0"/>
  </r>
  <r>
    <s v="BioShock Infinite"/>
    <x v="3"/>
    <x v="6"/>
    <x v="6"/>
    <s v="Take-Two Interactive"/>
    <n v="720000"/>
    <n v="650000"/>
    <n v="40000"/>
    <n v="280000"/>
    <n v="9.4"/>
    <n v="27"/>
    <n v="8.5"/>
    <n v="1863"/>
    <s v="Irrational Games"/>
    <x v="1"/>
    <x v="360"/>
    <n v="8.9499999999999993"/>
    <n v="1890"/>
    <n v="111.83431952662721"/>
    <n v="422500"/>
    <n v="180000"/>
    <n v="162500"/>
    <n v="10000"/>
    <n v="70000"/>
    <n v="556861736"/>
    <n v="442492884"/>
    <n v="127445000"/>
    <n v="1.2929600894682411E-3"/>
    <n v="1.4689501763829494E-3"/>
    <n v="3.1386088116442388E-4"/>
  </r>
  <r>
    <s v="Harry Potter and the Sorcerer's Stone"/>
    <x v="12"/>
    <x v="9"/>
    <x v="4"/>
    <s v="Electronic Arts"/>
    <n v="870000"/>
    <n v="660000"/>
    <n v="80000"/>
    <n v="80000"/>
    <n v="6.4"/>
    <n v="8"/>
    <n v="7.1"/>
    <n v="7"/>
    <s v="Griptonite Games"/>
    <x v="0"/>
    <x v="360"/>
    <n v="6.75"/>
    <n v="15"/>
    <n v="0.8875739644970414"/>
    <n v="105625"/>
    <n v="54375"/>
    <n v="41250"/>
    <n v="5000"/>
    <n v="5000"/>
    <n v="489752572"/>
    <n v="430035992"/>
    <n v="127149000"/>
    <n v="1.7764072099656068E-3"/>
    <n v="1.5347552583459107E-3"/>
    <n v="6.2918308441277555E-4"/>
  </r>
  <r>
    <s v="Saints Row 2"/>
    <x v="3"/>
    <x v="1"/>
    <x v="4"/>
    <s v="THQ"/>
    <n v="880000"/>
    <n v="540000"/>
    <n v="20000"/>
    <n v="250000"/>
    <n v="8.1999999999999993"/>
    <n v="50"/>
    <n v="7.9"/>
    <n v="135"/>
    <s v="Volition Inc."/>
    <x v="1"/>
    <x v="360"/>
    <n v="8.0500000000000007"/>
    <n v="185"/>
    <n v="10.946745562130177"/>
    <n v="187777.77777777778"/>
    <n v="97777.777777777781"/>
    <n v="60000"/>
    <n v="2222.2222222222222"/>
    <n v="27777.777777777777"/>
    <n v="528816311"/>
    <n v="440001482"/>
    <n v="128063000"/>
    <n v="1.6640939050005968E-3"/>
    <n v="1.2272685936089642E-3"/>
    <n v="1.5617313353583783E-4"/>
  </r>
  <r>
    <s v="Resident Evil 4"/>
    <x v="11"/>
    <x v="3"/>
    <x v="4"/>
    <s v="Capcom"/>
    <n v="980000"/>
    <n v="420000"/>
    <n v="220000"/>
    <n v="60000"/>
    <n v="9.6"/>
    <n v="82"/>
    <n v="9.4"/>
    <n v="767"/>
    <s v="Capcom"/>
    <x v="1"/>
    <x v="361"/>
    <n v="9.5"/>
    <n v="849"/>
    <n v="50.535714285714285"/>
    <n v="140000"/>
    <n v="81666.666666666672"/>
    <n v="35000"/>
    <n v="18333.333333333332"/>
    <n v="5000"/>
    <n v="511054143"/>
    <n v="435713800"/>
    <n v="127773000"/>
    <n v="1.9176050393549006E-3"/>
    <n v="9.6393550078055826E-4"/>
    <n v="1.7218035109138863E-3"/>
  </r>
  <r>
    <s v="Need For Speed: Undercover"/>
    <x v="2"/>
    <x v="1"/>
    <x v="1"/>
    <s v="Electronic Arts"/>
    <n v="790000"/>
    <n v="700000"/>
    <n v="10000"/>
    <n v="180000"/>
    <n v="6.4"/>
    <n v="62"/>
    <n v="5.9"/>
    <n v="104"/>
    <s v="EA Vancouver"/>
    <x v="2"/>
    <x v="361"/>
    <n v="6.15"/>
    <n v="166"/>
    <n v="9.8809523809523814"/>
    <n v="186666.66666666666"/>
    <n v="87777.777777777781"/>
    <n v="77777.777777777781"/>
    <n v="1111.1111111111111"/>
    <n v="20000"/>
    <n v="528816311"/>
    <n v="440001482"/>
    <n v="128063000"/>
    <n v="1.4939024828982629E-3"/>
    <n v="1.5909037324560648E-3"/>
    <n v="7.8086566767918917E-5"/>
  </r>
  <r>
    <s v="Sonic Colors"/>
    <x v="0"/>
    <x v="5"/>
    <x v="2"/>
    <s v="Sega"/>
    <n v="920000"/>
    <n v="600000"/>
    <n v="10000"/>
    <n v="150000"/>
    <n v="7.8"/>
    <n v="58"/>
    <n v="8.5"/>
    <n v="301"/>
    <s v="Sonic Team"/>
    <x v="0"/>
    <x v="361"/>
    <n v="8.15"/>
    <n v="359"/>
    <n v="21.36904761904762"/>
    <n v="240000"/>
    <n v="131428.57142857142"/>
    <n v="85714.28571428571"/>
    <n v="1428.5714285714287"/>
    <n v="21428.571428571428"/>
    <n v="540520772"/>
    <n v="441654761"/>
    <n v="128070000"/>
    <n v="1.7020622474801024E-3"/>
    <n v="1.3585271868041743E-3"/>
    <n v="7.808229874287499E-5"/>
  </r>
  <r>
    <s v="Metroid Fusion"/>
    <x v="12"/>
    <x v="8"/>
    <x v="4"/>
    <s v="Ninti"/>
    <n v="1180000"/>
    <n v="270000"/>
    <n v="170000"/>
    <n v="60000"/>
    <n v="9.1999999999999993"/>
    <n v="44"/>
    <n v="9.1"/>
    <n v="200"/>
    <s v="Ninti"/>
    <x v="0"/>
    <x v="361"/>
    <n v="9.1499999999999986"/>
    <n v="244"/>
    <n v="14.523809523809524"/>
    <n v="112000"/>
    <n v="78666.666666666672"/>
    <n v="18000"/>
    <n v="11333.333333333334"/>
    <n v="4000"/>
    <n v="495013192"/>
    <n v="431019772"/>
    <n v="127445000"/>
    <n v="2.3837748550345705E-3"/>
    <n v="6.2642137911019078E-4"/>
    <n v="1.3339087449488014E-3"/>
  </r>
  <r>
    <s v="Star Wars Battlefront: Renegade Squadron"/>
    <x v="9"/>
    <x v="4"/>
    <x v="6"/>
    <s v="LucasArts"/>
    <n v="900000"/>
    <n v="460000"/>
    <n v="0"/>
    <n v="320000"/>
    <n v="7.3"/>
    <n v="35"/>
    <n v="7.9"/>
    <n v="46"/>
    <s v="Rebellion"/>
    <x v="2"/>
    <x v="361"/>
    <n v="7.6"/>
    <n v="81"/>
    <n v="4.8214285714285712"/>
    <n v="168000"/>
    <n v="90000"/>
    <n v="46000"/>
    <n v="0"/>
    <n v="32000"/>
    <n v="522751172"/>
    <n v="438594184"/>
    <n v="128001000"/>
    <n v="1.7216604155217466E-3"/>
    <n v="1.0488055172204471E-3"/>
    <n v="0"/>
  </r>
  <r>
    <s v="Sid Meier's Civilization V"/>
    <x v="8"/>
    <x v="5"/>
    <x v="11"/>
    <s v="Take-Two Interactive"/>
    <n v="980000"/>
    <n v="520000"/>
    <n v="0"/>
    <n v="170000"/>
    <n v="9"/>
    <n v="70"/>
    <n v="7.9"/>
    <n v="2280"/>
    <s v="Firaxis Games"/>
    <x v="3"/>
    <x v="347"/>
    <n v="8.4499999999999993"/>
    <n v="2350"/>
    <n v="140.71856287425149"/>
    <n v="238571.42857142858"/>
    <n v="140000"/>
    <n v="74285.71428571429"/>
    <n v="0"/>
    <n v="24285.714285714286"/>
    <n v="540520772"/>
    <n v="441654761"/>
    <n v="128070000"/>
    <n v="1.8130663070983699E-3"/>
    <n v="1.1773902285636178E-3"/>
    <n v="0"/>
  </r>
  <r>
    <s v="The Sims: Superstar"/>
    <x v="8"/>
    <x v="15"/>
    <x v="8"/>
    <s v="Electronic Arts"/>
    <n v="1670000"/>
    <n v="0"/>
    <n v="0"/>
    <n v="0"/>
    <n v="7.9"/>
    <n v="20"/>
    <n v="8.1999999999999993"/>
    <n v="25"/>
    <s v="Maxis"/>
    <x v="2"/>
    <x v="347"/>
    <n v="8.0500000000000007"/>
    <n v="45"/>
    <n v="2.6946107784431139"/>
    <n v="119285.71428571429"/>
    <n v="119285.71428571429"/>
    <n v="0"/>
    <n v="0"/>
    <n v="0"/>
    <n v="500125528"/>
    <n v="432552540"/>
    <n v="127718000"/>
    <n v="3.3391616834244063E-3"/>
    <n v="0"/>
    <n v="0"/>
  </r>
  <r>
    <s v="SSX 3"/>
    <x v="4"/>
    <x v="15"/>
    <x v="0"/>
    <s v="Electronic Arts"/>
    <n v="930000"/>
    <n v="520000"/>
    <n v="0"/>
    <n v="220000"/>
    <n v="9.3000000000000007"/>
    <n v="41"/>
    <n v="9.1"/>
    <n v="125"/>
    <s v="EA Canada"/>
    <x v="0"/>
    <x v="347"/>
    <n v="9.1999999999999993"/>
    <n v="166"/>
    <n v="9.9401197604790426"/>
    <n v="119285.71428571429"/>
    <n v="66428.571428571435"/>
    <n v="37142.857142857145"/>
    <n v="0"/>
    <n v="15714.285714285714"/>
    <n v="500125528"/>
    <n v="432552540"/>
    <n v="127718000"/>
    <n v="1.8595331530447293E-3"/>
    <n v="1.2021660998684691E-3"/>
    <n v="0"/>
  </r>
  <r>
    <s v="Madden NFL 2001"/>
    <x v="14"/>
    <x v="16"/>
    <x v="0"/>
    <s v="Electronic Arts"/>
    <n v="1580000"/>
    <n v="50000"/>
    <n v="0"/>
    <n v="40000"/>
    <n v="9"/>
    <n v="14"/>
    <n v="6.8"/>
    <n v="4"/>
    <s v="EA Sports"/>
    <x v="0"/>
    <x v="347"/>
    <n v="7.9"/>
    <n v="18"/>
    <n v="1.0778443113772456"/>
    <n v="98235.294117647063"/>
    <n v="92941.176470588238"/>
    <n v="2941.1764705882351"/>
    <n v="0"/>
    <n v="2352.9411764705883"/>
    <n v="484244580"/>
    <n v="429286318"/>
    <n v="126843000"/>
    <n v="3.2628140102259895E-3"/>
    <n v="1.1647238195930577E-4"/>
    <n v="0"/>
  </r>
  <r>
    <s v="Star Wars: Battlefront II"/>
    <x v="7"/>
    <x v="3"/>
    <x v="6"/>
    <s v="Activision"/>
    <n v="1220000"/>
    <n v="390000"/>
    <n v="0"/>
    <n v="60000"/>
    <n v="8.3000000000000007"/>
    <n v="40"/>
    <n v="8.9"/>
    <n v="106"/>
    <s v="Pandemic Studios"/>
    <x v="2"/>
    <x v="347"/>
    <n v="8.6000000000000014"/>
    <n v="146"/>
    <n v="8.7425149700598794"/>
    <n v="139166.66666666666"/>
    <n v="101666.66666666667"/>
    <n v="32500"/>
    <n v="0"/>
    <n v="5000"/>
    <n v="511054143"/>
    <n v="435713800"/>
    <n v="127773000"/>
    <n v="2.3872226000132436E-3"/>
    <n v="8.9508296501051839E-4"/>
    <n v="0"/>
  </r>
  <r>
    <s v="Tony Hawk's Pro Skater 3"/>
    <x v="14"/>
    <x v="9"/>
    <x v="0"/>
    <s v="Activision"/>
    <n v="1090000"/>
    <n v="490000"/>
    <n v="20000"/>
    <n v="70000"/>
    <n v="8.6999999999999993"/>
    <n v="10"/>
    <n v="8.3000000000000007"/>
    <n v="36"/>
    <s v="Shaba Games"/>
    <x v="0"/>
    <x v="347"/>
    <n v="8.5"/>
    <n v="46"/>
    <n v="2.7544910179640718"/>
    <n v="104375"/>
    <n v="68125"/>
    <n v="30625"/>
    <n v="1250"/>
    <n v="4375"/>
    <n v="489752572"/>
    <n v="430035992"/>
    <n v="127149000"/>
    <n v="2.22561363087645E-3"/>
    <n v="1.1394395099840852E-3"/>
    <n v="1.5729577110319389E-4"/>
  </r>
  <r>
    <s v="Dragon Age: Origins"/>
    <x v="8"/>
    <x v="2"/>
    <x v="9"/>
    <s v="Electronic Arts"/>
    <n v="0"/>
    <n v="460000"/>
    <n v="0"/>
    <n v="50000"/>
    <n v="9.1"/>
    <n v="67"/>
    <n v="8.6"/>
    <n v="3542"/>
    <s v="BioWare"/>
    <x v="1"/>
    <x v="362"/>
    <n v="8.85"/>
    <n v="3609"/>
    <n v="707.64705882352939"/>
    <n v="63750"/>
    <n v="0"/>
    <n v="57500"/>
    <n v="0"/>
    <n v="6250"/>
    <n v="534740514"/>
    <n v="441041694"/>
    <n v="128047000"/>
    <n v="0"/>
    <n v="1.0429852919982662E-3"/>
    <n v="0"/>
  </r>
  <r>
    <s v="Spy Hunter"/>
    <x v="4"/>
    <x v="9"/>
    <x v="1"/>
    <s v="Midway Games"/>
    <n v="1130000"/>
    <n v="320000"/>
    <n v="0"/>
    <n v="220000"/>
    <n v="8.4"/>
    <n v="28"/>
    <n v="7.8"/>
    <n v="13"/>
    <s v="Paradigm Entertainment"/>
    <x v="2"/>
    <x v="347"/>
    <n v="8.1"/>
    <n v="41"/>
    <n v="2.4550898203592815"/>
    <n v="104375"/>
    <n v="70625"/>
    <n v="20000"/>
    <n v="0"/>
    <n v="13750"/>
    <n v="489752572"/>
    <n v="430035992"/>
    <n v="127149000"/>
    <n v="2.3072875255875122E-3"/>
    <n v="7.441237616222598E-4"/>
    <n v="0"/>
  </r>
  <r>
    <s v="NCAA Football 2004"/>
    <x v="4"/>
    <x v="15"/>
    <x v="0"/>
    <s v="Electronic Arts"/>
    <n v="1350000"/>
    <n v="90000"/>
    <n v="0"/>
    <n v="230000"/>
    <n v="9.4"/>
    <n v="15"/>
    <n v="8.8000000000000007"/>
    <n v="81"/>
    <s v="EA Sports"/>
    <x v="0"/>
    <x v="347"/>
    <n v="9.1000000000000014"/>
    <n v="96"/>
    <n v="5.7485029940119761"/>
    <n v="119285.71428571429"/>
    <n v="96428.571428571435"/>
    <n v="6428.5714285714284"/>
    <n v="0"/>
    <n v="16428.571428571428"/>
    <n v="500125528"/>
    <n v="432552540"/>
    <n v="127718000"/>
    <n v="2.6993223189358973E-3"/>
    <n v="2.0806720959261967E-4"/>
    <n v="0"/>
  </r>
  <r>
    <s v="StarCraft II: Heart of the Swarm"/>
    <x v="8"/>
    <x v="6"/>
    <x v="11"/>
    <s v="Activision"/>
    <n v="830000"/>
    <n v="660000"/>
    <n v="0"/>
    <n v="180000"/>
    <n v="8.6"/>
    <n v="68"/>
    <n v="7.9"/>
    <n v="1346"/>
    <s v="Blizzard Entertainment"/>
    <x v="2"/>
    <x v="347"/>
    <n v="8.25"/>
    <n v="1414"/>
    <n v="84.670658682634738"/>
    <n v="417500"/>
    <n v="207500"/>
    <n v="165000"/>
    <n v="0"/>
    <n v="45000"/>
    <n v="556861736"/>
    <n v="442492884"/>
    <n v="127445000"/>
    <n v="1.4904956586925557E-3"/>
    <n v="1.4915494098657642E-3"/>
    <n v="0"/>
  </r>
  <r>
    <s v="SpongeBob SquarePants: Battle for Bikini Bottom"/>
    <x v="4"/>
    <x v="15"/>
    <x v="2"/>
    <s v="THQ"/>
    <n v="1080000"/>
    <n v="450000"/>
    <n v="0"/>
    <n v="140000"/>
    <n v="7.1"/>
    <n v="9"/>
    <n v="9"/>
    <n v="85"/>
    <s v="Heavy Iron Studios"/>
    <x v="0"/>
    <x v="347"/>
    <n v="8.0500000000000007"/>
    <n v="94"/>
    <n v="5.6287425149700603"/>
    <n v="119285.71428571429"/>
    <n v="77142.857142857145"/>
    <n v="32142.857142857141"/>
    <n v="0"/>
    <n v="10000"/>
    <n v="500125528"/>
    <n v="432552540"/>
    <n v="127718000"/>
    <n v="2.1594578551487179E-3"/>
    <n v="1.0403360479630983E-3"/>
    <n v="0"/>
  </r>
  <r>
    <s v="Big Beach Sports"/>
    <x v="0"/>
    <x v="1"/>
    <x v="0"/>
    <s v="THQ"/>
    <n v="450000"/>
    <n v="1020000"/>
    <n v="0"/>
    <n v="200000"/>
    <n v="4.4000000000000004"/>
    <n v="17"/>
    <n v="8"/>
    <n v="41"/>
    <s v="HB Studios Multimedia"/>
    <x v="0"/>
    <x v="347"/>
    <n v="6.2"/>
    <n v="58"/>
    <n v="3.4730538922155687"/>
    <n v="185555.55555555556"/>
    <n v="50000"/>
    <n v="113333.33333333333"/>
    <n v="0"/>
    <n v="22222.222222222223"/>
    <n v="528816311"/>
    <n v="440001482"/>
    <n v="128063000"/>
    <n v="8.5095711051166878E-4"/>
    <n v="2.3181740101502657E-3"/>
    <n v="0"/>
  </r>
  <r>
    <s v="We Ski"/>
    <x v="0"/>
    <x v="1"/>
    <x v="0"/>
    <s v="Namco Bandai Games"/>
    <n v="970000"/>
    <n v="400000"/>
    <n v="140000"/>
    <n v="150000"/>
    <n v="6.7"/>
    <n v="32"/>
    <n v="8.5"/>
    <n v="12"/>
    <s v="Bandai Namco Games"/>
    <x v="0"/>
    <x v="363"/>
    <n v="7.6"/>
    <n v="44"/>
    <n v="2.6506024096385543"/>
    <n v="184444.44444444444"/>
    <n v="107777.77777777778"/>
    <n v="44444.444444444445"/>
    <n v="15555.555555555555"/>
    <n v="16666.666666666668"/>
    <n v="528816311"/>
    <n v="440001482"/>
    <n v="128063000"/>
    <n v="1.8342853271029304E-3"/>
    <n v="9.0908784711775132E-4"/>
    <n v="1.0932119347508648E-3"/>
  </r>
  <r>
    <s v="Fight Night Round 3"/>
    <x v="3"/>
    <x v="0"/>
    <x v="7"/>
    <s v="Electronic Arts"/>
    <n v="810000"/>
    <n v="580000"/>
    <n v="10000"/>
    <n v="260000"/>
    <n v="8.3000000000000007"/>
    <n v="37"/>
    <n v="7.9"/>
    <n v="24"/>
    <s v="EA Chicago"/>
    <x v="2"/>
    <x v="363"/>
    <n v="8.1000000000000014"/>
    <n v="61"/>
    <n v="3.6746987951807228"/>
    <n v="150909.09090909091"/>
    <n v="73636.363636363632"/>
    <n v="52727.272727272728"/>
    <n v="909.09090909090912"/>
    <n v="23636.363636363636"/>
    <n v="516818555"/>
    <n v="437126892"/>
    <n v="127854000"/>
    <n v="1.5672811902041714E-3"/>
    <n v="1.3268458441124688E-3"/>
    <n v="7.821421308680213E-5"/>
  </r>
  <r>
    <s v="LEGO Batman 2: DC Super Heroes"/>
    <x v="2"/>
    <x v="11"/>
    <x v="4"/>
    <s v="Warner Bros. Interactive Entertainment"/>
    <n v="900000"/>
    <n v="610000"/>
    <n v="0"/>
    <n v="150000"/>
    <n v="7.9"/>
    <n v="59"/>
    <n v="7.2"/>
    <n v="114"/>
    <s v="TT Games"/>
    <x v="3"/>
    <x v="363"/>
    <n v="7.5500000000000007"/>
    <n v="173"/>
    <n v="10.421686746987952"/>
    <n v="332000"/>
    <n v="180000"/>
    <n v="122000"/>
    <n v="0"/>
    <n v="30000"/>
    <n v="551484507"/>
    <n v="441417242"/>
    <n v="127629000"/>
    <n v="1.6319588104040791E-3"/>
    <n v="1.3819124899520803E-3"/>
    <n v="0"/>
  </r>
  <r>
    <s v="Dragon Ball Z: Budokai Tenkaichi"/>
    <x v="4"/>
    <x v="3"/>
    <x v="7"/>
    <s v="Atari"/>
    <n v="960000"/>
    <n v="120000"/>
    <n v="540000"/>
    <n v="40000"/>
    <n v="7.2"/>
    <n v="29"/>
    <n v="8.4"/>
    <n v="71"/>
    <s v="Spike"/>
    <x v="2"/>
    <x v="363"/>
    <n v="7.8000000000000007"/>
    <n v="100"/>
    <n v="6.024096385542169"/>
    <n v="138333.33333333334"/>
    <n v="80000"/>
    <n v="10000"/>
    <n v="45000"/>
    <n v="3333.3333333333335"/>
    <n v="511054143"/>
    <n v="435713800"/>
    <n v="127773000"/>
    <n v="1.8784702426333721E-3"/>
    <n v="2.754101430801595E-4"/>
    <n v="4.2262449813340848E-3"/>
  </r>
  <r>
    <s v="Dark Souls III"/>
    <x v="6"/>
    <x v="14"/>
    <x v="9"/>
    <s v="Namco Bandai Games"/>
    <n v="650000"/>
    <n v="450000"/>
    <n v="340000"/>
    <n v="220000"/>
    <n v="8.9"/>
    <n v="69"/>
    <n v="8.8000000000000007"/>
    <n v="1940"/>
    <s v="From Software"/>
    <x v="1"/>
    <x v="363"/>
    <n v="8.8500000000000014"/>
    <n v="2009"/>
    <n v="121.02409638554217"/>
    <n v="1660000"/>
    <n v="650000"/>
    <n v="450000"/>
    <n v="340000"/>
    <n v="220000"/>
    <n v="573178249"/>
    <n v="445623395"/>
    <n v="126994511"/>
    <n v="1.1340276801047975E-3"/>
    <n v="1.0098213088655275E-3"/>
    <n v="2.6772810676833113E-3"/>
  </r>
  <r>
    <s v="Marrison Party 6"/>
    <x v="11"/>
    <x v="7"/>
    <x v="3"/>
    <s v="Ninti"/>
    <n v="900000"/>
    <n v="110000"/>
    <n v="600000"/>
    <n v="50000"/>
    <n v="7.1"/>
    <n v="33"/>
    <n v="7.9"/>
    <n v="51"/>
    <s v="Hudson Soft"/>
    <x v="0"/>
    <x v="363"/>
    <n v="7.5"/>
    <n v="84"/>
    <n v="5.0602409638554215"/>
    <n v="127692.30769230769"/>
    <n v="69230.769230769234"/>
    <n v="8461.538461538461"/>
    <n v="46153.846153846156"/>
    <n v="3846.1538461538462"/>
    <n v="505524224"/>
    <n v="434174638"/>
    <n v="127761000"/>
    <n v="1.7803301152982927E-3"/>
    <n v="2.5335427354004035E-4"/>
    <n v="4.6962688144269382E-3"/>
  </r>
  <r>
    <s v="SSX"/>
    <x v="4"/>
    <x v="16"/>
    <x v="0"/>
    <s v="Electronic Arts"/>
    <n v="780000"/>
    <n v="610000"/>
    <n v="60000"/>
    <n v="200000"/>
    <n v="9.3000000000000007"/>
    <n v="35"/>
    <n v="8.3000000000000007"/>
    <n v="33"/>
    <s v="EA Sports Big"/>
    <x v="0"/>
    <x v="364"/>
    <n v="8.8000000000000007"/>
    <n v="68"/>
    <n v="4.1212121212121211"/>
    <n v="97058.823529411762"/>
    <n v="45882.352941176468"/>
    <n v="35882.352941176468"/>
    <n v="3529.4117647058824"/>
    <n v="11764.705882352941"/>
    <n v="484244580"/>
    <n v="429286318"/>
    <n v="126843000"/>
    <n v="1.6107562835292861E-3"/>
    <n v="1.4209630599035304E-3"/>
    <n v="4.7302570894728127E-4"/>
  </r>
  <r>
    <s v="Shaun White Snowboarding: Road Trip"/>
    <x v="0"/>
    <x v="1"/>
    <x v="0"/>
    <s v="Ubisoft"/>
    <n v="930000"/>
    <n v="560000"/>
    <n v="0"/>
    <n v="160000"/>
    <n v="7.8"/>
    <n v="28"/>
    <n v="8.6999999999999993"/>
    <n v="22"/>
    <s v="Ubisoft"/>
    <x v="3"/>
    <x v="364"/>
    <n v="8.25"/>
    <n v="50"/>
    <n v="3.0303030303030303"/>
    <n v="183333.33333333334"/>
    <n v="103333.33333333333"/>
    <n v="62222.222222222219"/>
    <n v="0"/>
    <n v="17777.777777777777"/>
    <n v="528816311"/>
    <n v="440001482"/>
    <n v="128063000"/>
    <n v="1.7586446950574488E-3"/>
    <n v="1.2727229859648519E-3"/>
    <n v="0"/>
  </r>
  <r>
    <s v="NBA Ballers"/>
    <x v="4"/>
    <x v="7"/>
    <x v="0"/>
    <s v="Midway Games"/>
    <n v="810000"/>
    <n v="630000"/>
    <n v="0"/>
    <n v="210000"/>
    <n v="8.3000000000000007"/>
    <n v="44"/>
    <n v="9.1999999999999993"/>
    <n v="19"/>
    <s v="Midway"/>
    <x v="0"/>
    <x v="364"/>
    <n v="8.75"/>
    <n v="63"/>
    <n v="3.8181818181818183"/>
    <n v="126923.07692307692"/>
    <n v="62307.692307692305"/>
    <n v="48461.538461538461"/>
    <n v="0"/>
    <n v="16153.846153846154"/>
    <n v="505524224"/>
    <n v="434174638"/>
    <n v="127761000"/>
    <n v="1.6022971037684636E-3"/>
    <n v="1.4510290211838675E-3"/>
    <n v="0"/>
  </r>
  <r>
    <s v="Saints Row IV"/>
    <x v="2"/>
    <x v="6"/>
    <x v="4"/>
    <s v="Deep Silver"/>
    <n v="1010000"/>
    <n v="500000"/>
    <n v="10000"/>
    <n v="130000"/>
    <n v="8.1"/>
    <n v="42"/>
    <n v="6.5"/>
    <n v="325"/>
    <s v="Volition Inc."/>
    <x v="1"/>
    <x v="364"/>
    <n v="7.3"/>
    <n v="367"/>
    <n v="22.242424242424242"/>
    <n v="412500"/>
    <n v="252500"/>
    <n v="125000"/>
    <n v="2500"/>
    <n v="32500"/>
    <n v="556861736"/>
    <n v="442492884"/>
    <n v="127445000"/>
    <n v="1.813735681059616E-3"/>
    <n v="1.1299616741407303E-3"/>
    <n v="7.8465220291105969E-5"/>
  </r>
  <r>
    <s v="NBA Live 2003"/>
    <x v="4"/>
    <x v="8"/>
    <x v="0"/>
    <s v="Electronic Arts"/>
    <n v="1250000"/>
    <n v="150000"/>
    <n v="30000"/>
    <n v="220000"/>
    <n v="8.3000000000000007"/>
    <n v="22"/>
    <n v="8.3000000000000007"/>
    <n v="28"/>
    <s v="EA Canada"/>
    <x v="0"/>
    <x v="364"/>
    <n v="8.3000000000000007"/>
    <n v="50"/>
    <n v="3.0303030303030303"/>
    <n v="110000"/>
    <n v="83333.333333333328"/>
    <n v="10000"/>
    <n v="2000"/>
    <n v="14666.666666666666"/>
    <n v="495013192"/>
    <n v="431019772"/>
    <n v="127445000"/>
    <n v="2.5251852277908588E-3"/>
    <n v="3.4801187728343932E-4"/>
    <n v="2.3539566087331791E-4"/>
  </r>
  <r>
    <s v="Kirby's Return to Dreamland"/>
    <x v="0"/>
    <x v="10"/>
    <x v="2"/>
    <s v="Ninti"/>
    <n v="580000"/>
    <n v="210000"/>
    <n v="790000"/>
    <n v="70000"/>
    <n v="7.7"/>
    <n v="49"/>
    <n v="8.5"/>
    <n v="156"/>
    <s v="HAL Labs"/>
    <x v="3"/>
    <x v="364"/>
    <n v="8.1"/>
    <n v="205"/>
    <n v="12.424242424242424"/>
    <n v="275000"/>
    <n v="96666.666666666672"/>
    <n v="35000"/>
    <n v="131666.66666666666"/>
    <n v="11666.666666666666"/>
    <n v="545961365"/>
    <n v="440756453"/>
    <n v="127833000"/>
    <n v="1.0623462339684055E-3"/>
    <n v="4.7645360282450592E-4"/>
    <n v="6.1799378877128754E-3"/>
  </r>
  <r>
    <s v="Star Wars The Clone Wars: Lightsaber Duels"/>
    <x v="0"/>
    <x v="1"/>
    <x v="4"/>
    <s v="LucasArts"/>
    <n v="1210000"/>
    <n v="300000"/>
    <n v="0"/>
    <n v="140000"/>
    <n v="5.6"/>
    <n v="24"/>
    <n v="6.7"/>
    <n v="18"/>
    <s v="Krome Studios"/>
    <x v="2"/>
    <x v="364"/>
    <n v="6.15"/>
    <n v="42"/>
    <n v="2.5454545454545454"/>
    <n v="183333.33333333334"/>
    <n v="134444.44444444444"/>
    <n v="33333.333333333336"/>
    <n v="0"/>
    <n v="15555.555555555555"/>
    <n v="528816311"/>
    <n v="440001482"/>
    <n v="128063000"/>
    <n v="2.2881291193758203E-3"/>
    <n v="6.8181588533831352E-4"/>
    <n v="0"/>
  </r>
  <r>
    <s v="Need for Speed Carbon"/>
    <x v="2"/>
    <x v="0"/>
    <x v="1"/>
    <s v="Electronic Arts"/>
    <n v="760000"/>
    <n v="690000"/>
    <n v="20000"/>
    <n v="180000"/>
    <n v="7.7"/>
    <n v="52"/>
    <n v="6.3"/>
    <n v="82"/>
    <s v="EA Canada"/>
    <x v="3"/>
    <x v="364"/>
    <n v="7"/>
    <n v="134"/>
    <n v="8.1212121212121211"/>
    <n v="150000"/>
    <n v="69090.909090909088"/>
    <n v="62727.272727272728"/>
    <n v="1818.1818181818182"/>
    <n v="16363.636363636364"/>
    <n v="516818555"/>
    <n v="437126892"/>
    <n v="127854000"/>
    <n v="1.4705354377224323E-3"/>
    <n v="1.578489021444144E-3"/>
    <n v="1.5642842617360426E-4"/>
  </r>
  <r>
    <s v="MySims"/>
    <x v="0"/>
    <x v="4"/>
    <x v="8"/>
    <s v="Electronic Arts"/>
    <n v="900000"/>
    <n v="540000"/>
    <n v="40000"/>
    <n v="170000"/>
    <n v="6.8"/>
    <n v="38"/>
    <n v="7.2"/>
    <n v="56"/>
    <s v="EA Redwood Shores"/>
    <x v="0"/>
    <x v="364"/>
    <n v="7"/>
    <n v="94"/>
    <n v="5.6969696969696972"/>
    <n v="165000"/>
    <n v="90000"/>
    <n v="54000"/>
    <n v="4000"/>
    <n v="17000"/>
    <n v="522751172"/>
    <n v="438594184"/>
    <n v="128001000"/>
    <n v="1.7216604155217466E-3"/>
    <n v="1.2312064767370466E-3"/>
    <n v="3.1249755861282333E-4"/>
  </r>
  <r>
    <s v="Heavenly Sword"/>
    <x v="3"/>
    <x v="4"/>
    <x v="4"/>
    <s v="Sony Computer Entertainment"/>
    <n v="570000"/>
    <n v="720000"/>
    <n v="60000"/>
    <n v="290000"/>
    <n v="7.9"/>
    <n v="64"/>
    <n v="8.3000000000000007"/>
    <n v="544"/>
    <s v="Ninja Theory"/>
    <x v="2"/>
    <x v="365"/>
    <n v="8.1000000000000014"/>
    <n v="608"/>
    <n v="37.073170731707314"/>
    <n v="164000"/>
    <n v="57000"/>
    <n v="72000"/>
    <n v="6000"/>
    <n v="29000"/>
    <n v="522751172"/>
    <n v="438594184"/>
    <n v="128001000"/>
    <n v="1.0903849298304394E-3"/>
    <n v="1.6416086356493957E-3"/>
    <n v="4.6874633791923499E-4"/>
  </r>
  <r>
    <s v="Army of Two"/>
    <x v="2"/>
    <x v="1"/>
    <x v="6"/>
    <s v="Electronic Arts"/>
    <n v="1090000"/>
    <n v="370000"/>
    <n v="20000"/>
    <n v="160000"/>
    <n v="7.2"/>
    <n v="76"/>
    <n v="7.6"/>
    <n v="233"/>
    <s v="EA Montreal"/>
    <x v="1"/>
    <x v="365"/>
    <n v="7.4"/>
    <n v="309"/>
    <n v="18.841463414634145"/>
    <n v="182222.22222222222"/>
    <n v="121111.11111111111"/>
    <n v="41111.111111111109"/>
    <n v="2222.2222222222222"/>
    <n v="17777.777777777777"/>
    <n v="528816311"/>
    <n v="440001482"/>
    <n v="128063000"/>
    <n v="2.0612072232393756E-3"/>
    <n v="8.4090625858392E-4"/>
    <n v="1.5617313353583783E-4"/>
  </r>
  <r>
    <s v="Tiger Woods PGA Tour 2003"/>
    <x v="4"/>
    <x v="8"/>
    <x v="0"/>
    <s v="Electronic Arts"/>
    <n v="800000"/>
    <n v="630000"/>
    <n v="0"/>
    <n v="210000"/>
    <n v="8.8000000000000007"/>
    <n v="18"/>
    <n v="8.9"/>
    <n v="18"/>
    <s v="EA Sports"/>
    <x v="0"/>
    <x v="365"/>
    <n v="8.8500000000000014"/>
    <n v="36"/>
    <n v="2.1951219512195124"/>
    <n v="109333.33333333333"/>
    <n v="53333.333333333336"/>
    <n v="42000"/>
    <n v="0"/>
    <n v="14000"/>
    <n v="495013192"/>
    <n v="431019772"/>
    <n v="127445000"/>
    <n v="1.6161185457861495E-3"/>
    <n v="1.4616498845904451E-3"/>
    <n v="0"/>
  </r>
  <r>
    <s v="Prince of Persia: Warrior Within"/>
    <x v="4"/>
    <x v="7"/>
    <x v="4"/>
    <s v="Ubisoft"/>
    <n v="540000"/>
    <n v="880000"/>
    <n v="0"/>
    <n v="220000"/>
    <n v="8.3000000000000007"/>
    <n v="51"/>
    <n v="8.5"/>
    <n v="120"/>
    <s v="Ubisoft Montreal"/>
    <x v="1"/>
    <x v="365"/>
    <n v="8.4"/>
    <n v="171"/>
    <n v="10.426829268292684"/>
    <n v="126153.84615384616"/>
    <n v="41538.461538461539"/>
    <n v="67692.307692307688"/>
    <n v="0"/>
    <n v="16923.076923076922"/>
    <n v="505524224"/>
    <n v="434174638"/>
    <n v="127761000"/>
    <n v="1.0681980691789757E-3"/>
    <n v="2.0268341883203228E-3"/>
    <n v="0"/>
  </r>
  <r>
    <s v="Far Cry 4"/>
    <x v="13"/>
    <x v="12"/>
    <x v="6"/>
    <s v="Ubisoft"/>
    <n v="800000"/>
    <n v="690000"/>
    <n v="10000"/>
    <n v="140000"/>
    <n v="8.1999999999999993"/>
    <n v="15"/>
    <n v="7.5"/>
    <n v="383"/>
    <s v="Ubisoft Montreal"/>
    <x v="1"/>
    <x v="365"/>
    <n v="7.85"/>
    <n v="398"/>
    <n v="24.26829268292683"/>
    <n v="546666.66666666663"/>
    <n v="266666.66666666669"/>
    <n v="230000"/>
    <n v="3333.3333333333335"/>
    <n v="46666.666666666664"/>
    <n v="562338430"/>
    <n v="443580712"/>
    <n v="127276000"/>
    <n v="1.4226308523854576E-3"/>
    <n v="1.5555230002877131E-3"/>
    <n v="7.8569408215217325E-5"/>
  </r>
  <r>
    <s v="Beyond: Two Souls"/>
    <x v="3"/>
    <x v="6"/>
    <x v="10"/>
    <s v="Sony Computer Entertainment"/>
    <n v="520000"/>
    <n v="800000"/>
    <n v="60000"/>
    <n v="260000"/>
    <n v="7"/>
    <n v="98"/>
    <n v="8.1"/>
    <n v="2652"/>
    <s v="Quantic Dream"/>
    <x v="1"/>
    <x v="365"/>
    <n v="7.55"/>
    <n v="2750"/>
    <n v="167.6829268292683"/>
    <n v="410000"/>
    <n v="130000"/>
    <n v="200000"/>
    <n v="15000"/>
    <n v="65000"/>
    <n v="556861736"/>
    <n v="442492884"/>
    <n v="127445000"/>
    <n v="9.3380450906039626E-4"/>
    <n v="1.8079386786251687E-3"/>
    <n v="4.7079132174663582E-4"/>
  </r>
  <r>
    <s v="ESPN NFL 2K5"/>
    <x v="7"/>
    <x v="7"/>
    <x v="0"/>
    <s v="Sega"/>
    <n v="1540000"/>
    <n v="20000"/>
    <n v="0"/>
    <n v="70000"/>
    <n v="9.1999999999999993"/>
    <n v="42"/>
    <n v="9.1"/>
    <n v="93"/>
    <s v="Visual Concepts"/>
    <x v="0"/>
    <x v="366"/>
    <n v="9.1499999999999986"/>
    <n v="135"/>
    <n v="8.2822085889570545"/>
    <n v="125384.61538461539"/>
    <n v="118461.53846153847"/>
    <n v="1538.4615384615386"/>
    <n v="0"/>
    <n v="5384.6153846153848"/>
    <n v="505524224"/>
    <n v="434174638"/>
    <n v="127761000"/>
    <n v="3.0463426417326345E-3"/>
    <n v="4.6064413370916427E-5"/>
    <n v="0"/>
  </r>
  <r>
    <s v="Pikmin"/>
    <x v="11"/>
    <x v="9"/>
    <x v="11"/>
    <s v="Ninti"/>
    <n v="780000"/>
    <n v="250000"/>
    <n v="560000"/>
    <n v="40000"/>
    <n v="8.9"/>
    <n v="39"/>
    <n v="8.6999999999999993"/>
    <n v="121"/>
    <s v="Ninti"/>
    <x v="0"/>
    <x v="366"/>
    <n v="8.8000000000000007"/>
    <n v="160"/>
    <n v="9.8159509202453989"/>
    <n v="101875"/>
    <n v="48750"/>
    <n v="15625"/>
    <n v="35000"/>
    <n v="2500"/>
    <n v="489752572"/>
    <n v="430035992"/>
    <n v="127149000"/>
    <n v="1.5926409468657165E-3"/>
    <n v="5.813466887673904E-4"/>
    <n v="4.4042815908894289E-3"/>
  </r>
  <r>
    <s v="NCAA Football 2005"/>
    <x v="4"/>
    <x v="7"/>
    <x v="0"/>
    <s v="Electronic Arts"/>
    <n v="1320000"/>
    <n v="90000"/>
    <n v="0"/>
    <n v="220000"/>
    <n v="8.8000000000000007"/>
    <n v="29"/>
    <n v="8.8000000000000007"/>
    <n v="35"/>
    <s v="EA Tiburon"/>
    <x v="0"/>
    <x v="366"/>
    <n v="8.8000000000000007"/>
    <n v="64"/>
    <n v="3.9263803680981595"/>
    <n v="125384.61538461539"/>
    <n v="101538.46153846153"/>
    <n v="6923.0769230769229"/>
    <n v="0"/>
    <n v="16923.076923076922"/>
    <n v="505524224"/>
    <n v="434174638"/>
    <n v="127761000"/>
    <n v="2.6111508357708293E-3"/>
    <n v="2.0728986016912393E-4"/>
    <n v="0"/>
  </r>
  <r>
    <s v="Tiger Woods PGA Tour 2004"/>
    <x v="4"/>
    <x v="15"/>
    <x v="0"/>
    <s v="Electronic Arts"/>
    <n v="1180000"/>
    <n v="340000"/>
    <n v="0"/>
    <n v="100000"/>
    <n v="8.9"/>
    <n v="23"/>
    <n v="8.8000000000000007"/>
    <n v="40"/>
    <s v="EA Sports"/>
    <x v="0"/>
    <x v="367"/>
    <n v="8.8500000000000014"/>
    <n v="63"/>
    <n v="3.8888888888888888"/>
    <n v="115714.28571428571"/>
    <n v="84285.71428571429"/>
    <n v="24285.714285714286"/>
    <n v="0"/>
    <n v="7142.8571428571431"/>
    <n v="500125528"/>
    <n v="432552540"/>
    <n v="127718000"/>
    <n v="2.3594076565513766E-3"/>
    <n v="7.860316806832298E-4"/>
    <n v="0"/>
  </r>
  <r>
    <s v="Max Payne 3"/>
    <x v="2"/>
    <x v="11"/>
    <x v="6"/>
    <s v="Take-Two Interactive"/>
    <n v="860000"/>
    <n v="620000"/>
    <n v="10000"/>
    <n v="130000"/>
    <n v="8.6"/>
    <n v="80"/>
    <n v="7.8"/>
    <n v="869"/>
    <s v="Rockstar Studios"/>
    <x v="1"/>
    <x v="367"/>
    <n v="8.1999999999999993"/>
    <n v="949"/>
    <n v="58.580246913580247"/>
    <n v="324000"/>
    <n v="172000"/>
    <n v="124000"/>
    <n v="2000"/>
    <n v="26000"/>
    <n v="551484507"/>
    <n v="441417242"/>
    <n v="127629000"/>
    <n v="1.5594273077194534E-3"/>
    <n v="1.4045667930660489E-3"/>
    <n v="7.8352098660962631E-5"/>
  </r>
  <r>
    <s v="Viva Pinata"/>
    <x v="2"/>
    <x v="0"/>
    <x v="8"/>
    <s v="Microsoft Game Studios"/>
    <n v="450000"/>
    <n v="950000"/>
    <n v="20000"/>
    <n v="200000"/>
    <n v="8.4"/>
    <n v="65"/>
    <n v="8"/>
    <n v="131"/>
    <s v="Rare Ltd."/>
    <x v="0"/>
    <x v="367"/>
    <n v="8.1999999999999993"/>
    <n v="196"/>
    <n v="12.098765432098766"/>
    <n v="147272.72727272726"/>
    <n v="40909.090909090912"/>
    <n v="86363.636363636368"/>
    <n v="1818.1818181818182"/>
    <n v="18181.81818181818"/>
    <n v="516818555"/>
    <n v="437126892"/>
    <n v="127854000"/>
    <n v="8.7071177233565076E-4"/>
    <n v="2.173281986046285E-3"/>
    <n v="1.5642842617360426E-4"/>
  </r>
  <r>
    <s v="LEGO Marvel Super Heroes"/>
    <x v="6"/>
    <x v="6"/>
    <x v="4"/>
    <s v="Warner Bros. Interactive Entertainment"/>
    <n v="590000"/>
    <n v="760000"/>
    <n v="10000"/>
    <n v="260000"/>
    <n v="8.3000000000000007"/>
    <n v="22"/>
    <n v="7.7"/>
    <n v="262"/>
    <s v="TT Games"/>
    <x v="3"/>
    <x v="367"/>
    <n v="8"/>
    <n v="284"/>
    <n v="17.530864197530864"/>
    <n v="405000"/>
    <n v="147500"/>
    <n v="190000"/>
    <n v="2500"/>
    <n v="65000"/>
    <n v="556861736"/>
    <n v="442492884"/>
    <n v="127445000"/>
    <n v="1.0595089622031418E-3"/>
    <n v="1.7175417446939102E-3"/>
    <n v="7.8465220291105969E-5"/>
  </r>
  <r>
    <s v="Dragon Quest IV: Chapters of the Chosen"/>
    <x v="1"/>
    <x v="4"/>
    <x v="9"/>
    <s v="Square Enix"/>
    <n v="300000"/>
    <n v="20000"/>
    <n v="1270000"/>
    <n v="30000"/>
    <n v="8"/>
    <n v="44"/>
    <n v="7.9"/>
    <n v="50"/>
    <s v="ArtePiazza"/>
    <x v="3"/>
    <x v="367"/>
    <n v="7.95"/>
    <n v="94"/>
    <n v="5.8024691358024691"/>
    <n v="162000"/>
    <n v="30000"/>
    <n v="2000"/>
    <n v="127000"/>
    <n v="3000"/>
    <n v="522751172"/>
    <n v="438594184"/>
    <n v="128001000"/>
    <n v="5.7388680517391551E-4"/>
    <n v="4.560023987914988E-5"/>
    <n v="9.9217974859571404E-3"/>
  </r>
  <r>
    <s v="NFL Street 2"/>
    <x v="4"/>
    <x v="7"/>
    <x v="0"/>
    <s v="Electronic Arts"/>
    <n v="790000"/>
    <n v="620000"/>
    <n v="0"/>
    <n v="210000"/>
    <n v="7.7"/>
    <n v="33"/>
    <n v="8.6999999999999993"/>
    <n v="20"/>
    <s v="EA Tiburon"/>
    <x v="0"/>
    <x v="367"/>
    <n v="8.1999999999999993"/>
    <n v="53"/>
    <n v="3.2716049382716048"/>
    <n v="124615.38461538461"/>
    <n v="60769.230769230766"/>
    <n v="47692.307692307695"/>
    <n v="0"/>
    <n v="16153.846153846154"/>
    <n v="505524224"/>
    <n v="434174638"/>
    <n v="127761000"/>
    <n v="1.5627342123173903E-3"/>
    <n v="1.4279968144984092E-3"/>
    <n v="0"/>
  </r>
  <r>
    <s v="Kinectimals"/>
    <x v="2"/>
    <x v="5"/>
    <x v="8"/>
    <s v="Microsoft Game Studios"/>
    <n v="1020000"/>
    <n v="460000"/>
    <n v="0"/>
    <n v="130000"/>
    <n v="7.4"/>
    <n v="50"/>
    <n v="3.1"/>
    <n v="69"/>
    <s v="Frontier Developments"/>
    <x v="0"/>
    <x v="368"/>
    <n v="5.25"/>
    <n v="119"/>
    <n v="7.3913043478260869"/>
    <n v="230000"/>
    <n v="145714.28571428571"/>
    <n v="65714.28571428571"/>
    <n v="0"/>
    <n v="18571.428571428572"/>
    <n v="540520772"/>
    <n v="441654761"/>
    <n v="128070000"/>
    <n v="1.8870690135105483E-3"/>
    <n v="1.0415375098832005E-3"/>
    <n v="0"/>
  </r>
  <r>
    <s v="Kirby Air Ride"/>
    <x v="11"/>
    <x v="15"/>
    <x v="1"/>
    <s v="Ninti"/>
    <n v="1010000"/>
    <n v="110000"/>
    <n v="450000"/>
    <n v="40000"/>
    <n v="6.1"/>
    <n v="28"/>
    <n v="7.9"/>
    <n v="69"/>
    <s v="HAL Labs"/>
    <x v="0"/>
    <x v="368"/>
    <n v="7"/>
    <n v="97"/>
    <n v="6.024844720496894"/>
    <n v="115000"/>
    <n v="72142.857142857145"/>
    <n v="7857.1428571428569"/>
    <n v="32142.857142857141"/>
    <n v="2857.1428571428573"/>
    <n v="500125528"/>
    <n v="432552540"/>
    <n v="127718000"/>
    <n v="2.0194929941668564E-3"/>
    <n v="2.5430436727986848E-4"/>
    <n v="3.5233874630044315E-3"/>
  </r>
  <r>
    <s v="Just Cause 2"/>
    <x v="2"/>
    <x v="5"/>
    <x v="4"/>
    <s v="Square Enix"/>
    <n v="590000"/>
    <n v="830000"/>
    <n v="20000"/>
    <n v="170000"/>
    <n v="8.1"/>
    <n v="74"/>
    <n v="8"/>
    <n v="267"/>
    <s v="Avalanche Studios"/>
    <x v="1"/>
    <x v="368"/>
    <n v="8.0500000000000007"/>
    <n v="341"/>
    <n v="21.180124223602483"/>
    <n v="230000"/>
    <n v="84285.71428571429"/>
    <n v="118571.42857142857"/>
    <n v="2857.1428571428573"/>
    <n v="24285.714285714286"/>
    <n v="540520772"/>
    <n v="441654761"/>
    <n v="128070000"/>
    <n v="1.0915399195796309E-3"/>
    <n v="1.8792959417457747E-3"/>
    <n v="1.5616459748574998E-4"/>
  </r>
  <r>
    <s v="Super Marrison Strikers"/>
    <x v="11"/>
    <x v="3"/>
    <x v="0"/>
    <s v="Ninti"/>
    <n v="980000"/>
    <n v="380000"/>
    <n v="200000"/>
    <n v="40000"/>
    <n v="7.6"/>
    <n v="39"/>
    <n v="8.6999999999999993"/>
    <n v="55"/>
    <s v="Next Level Games"/>
    <x v="0"/>
    <x v="369"/>
    <n v="8.1499999999999986"/>
    <n v="94"/>
    <n v="5.875"/>
    <n v="133333.33333333334"/>
    <n v="81666.666666666672"/>
    <n v="31666.666666666668"/>
    <n v="16666.666666666668"/>
    <n v="3333.3333333333335"/>
    <n v="511054143"/>
    <n v="435713800"/>
    <n v="127773000"/>
    <n v="1.9176050393549006E-3"/>
    <n v="8.7213211975383843E-4"/>
    <n v="1.5652759190126239E-3"/>
  </r>
  <r>
    <s v="Rage"/>
    <x v="2"/>
    <x v="10"/>
    <x v="6"/>
    <s v="Bethesda Softworks"/>
    <n v="820000"/>
    <n v="600000"/>
    <n v="30000"/>
    <n v="150000"/>
    <n v="8.1"/>
    <n v="77"/>
    <n v="6.7"/>
    <n v="559"/>
    <s v="id Software"/>
    <x v="1"/>
    <x v="369"/>
    <n v="7.4"/>
    <n v="636"/>
    <n v="39.75"/>
    <n v="266666.66666666669"/>
    <n v="136666.66666666666"/>
    <n v="100000"/>
    <n v="5000"/>
    <n v="25000"/>
    <n v="545961365"/>
    <n v="440756453"/>
    <n v="127833000"/>
    <n v="1.50193777905878E-3"/>
    <n v="1.3612960080700168E-3"/>
    <n v="2.3468118560934971E-4"/>
  </r>
  <r>
    <s v="Marrison Hoops 3 on 3"/>
    <x v="1"/>
    <x v="0"/>
    <x v="0"/>
    <s v="Ninti"/>
    <n v="980000"/>
    <n v="40000"/>
    <n v="490000"/>
    <n v="90000"/>
    <n v="6.9"/>
    <n v="40"/>
    <n v="8"/>
    <n v="37"/>
    <s v="Square Enix"/>
    <x v="0"/>
    <x v="369"/>
    <n v="7.45"/>
    <n v="77"/>
    <n v="4.8125"/>
    <n v="145454.54545454544"/>
    <n v="89090.909090909088"/>
    <n v="3636.3636363636365"/>
    <n v="44545.454545454544"/>
    <n v="8181.818181818182"/>
    <n v="516818555"/>
    <n v="437126892"/>
    <n v="127854000"/>
    <n v="1.8962167486420839E-3"/>
    <n v="9.1506609938790949E-5"/>
    <n v="3.8324964412533046E-3"/>
  </r>
  <r>
    <s v="Far Cry 2"/>
    <x v="2"/>
    <x v="1"/>
    <x v="4"/>
    <s v="Ubisoft"/>
    <n v="710000"/>
    <n v="690000"/>
    <n v="20000"/>
    <n v="180000"/>
    <n v="8.5"/>
    <n v="75"/>
    <n v="6.7"/>
    <n v="288"/>
    <s v="Ubisoft Montreal"/>
    <x v="1"/>
    <x v="369"/>
    <n v="7.6"/>
    <n v="363"/>
    <n v="22.6875"/>
    <n v="177777.77777777778"/>
    <n v="78888.888888888891"/>
    <n v="76666.666666666672"/>
    <n v="2222.2222222222222"/>
    <n v="20000"/>
    <n v="528816311"/>
    <n v="440001482"/>
    <n v="128063000"/>
    <n v="1.3426212188072995E-3"/>
    <n v="1.568176536278121E-3"/>
    <n v="1.5617313353583783E-4"/>
  </r>
  <r>
    <s v="Sonic Heroes"/>
    <x v="11"/>
    <x v="15"/>
    <x v="2"/>
    <s v="Sega"/>
    <n v="1050000"/>
    <n v="440000"/>
    <n v="60000"/>
    <n v="40000"/>
    <n v="7.2"/>
    <n v="49"/>
    <n v="7.8"/>
    <n v="125"/>
    <s v="Sonic Team"/>
    <x v="0"/>
    <x v="370"/>
    <n v="7.5"/>
    <n v="174"/>
    <n v="10.943396226415095"/>
    <n v="113571.42857142857"/>
    <n v="75000"/>
    <n v="31428.571428571428"/>
    <n v="4285.7142857142853"/>
    <n v="2857.1428571428573"/>
    <n v="500125528"/>
    <n v="432552540"/>
    <n v="127718000"/>
    <n v="2.0994729147279199E-3"/>
    <n v="1.0172174691194739E-3"/>
    <n v="4.6978499506725754E-4"/>
  </r>
  <r>
    <s v="The Legend of Zelda: Twilight Princess"/>
    <x v="11"/>
    <x v="0"/>
    <x v="4"/>
    <s v="Ninti"/>
    <n v="1150000"/>
    <n v="360000"/>
    <n v="40000"/>
    <n v="40000"/>
    <n v="9.6"/>
    <n v="16"/>
    <n v="9.1999999999999993"/>
    <n v="568"/>
    <s v="Ninti"/>
    <x v="2"/>
    <x v="370"/>
    <n v="9.3999999999999986"/>
    <n v="584"/>
    <n v="36.729559748427675"/>
    <n v="144545.45454545456"/>
    <n v="104545.45454545454"/>
    <n v="32727.272727272728"/>
    <n v="3636.3636363636365"/>
    <n v="3636.3636363636365"/>
    <n v="516818555"/>
    <n v="437126892"/>
    <n v="127854000"/>
    <n v="2.2251523070799962E-3"/>
    <n v="8.2355948944911857E-4"/>
    <n v="3.1285685234720852E-4"/>
  </r>
  <r>
    <s v="Pro Evolution Soccer 2008"/>
    <x v="3"/>
    <x v="4"/>
    <x v="0"/>
    <s v="Konami Digital Entertainment"/>
    <n v="40000"/>
    <n v="1100000"/>
    <n v="320000"/>
    <n v="130000"/>
    <n v="7.4"/>
    <n v="19"/>
    <n v="6.1"/>
    <n v="47"/>
    <s v="Konami"/>
    <x v="0"/>
    <x v="370"/>
    <n v="6.75"/>
    <n v="66"/>
    <n v="4.1509433962264151"/>
    <n v="159000"/>
    <n v="4000"/>
    <n v="110000"/>
    <n v="32000"/>
    <n v="13000"/>
    <n v="522751172"/>
    <n v="438594184"/>
    <n v="128001000"/>
    <n v="7.6518240689855404E-5"/>
    <n v="2.5080131933532435E-3"/>
    <n v="2.4999804689025866E-3"/>
  </r>
  <r>
    <s v="Pokemon Battle Revolution"/>
    <x v="0"/>
    <x v="0"/>
    <x v="9"/>
    <s v="Ninti"/>
    <n v="780000"/>
    <n v="370000"/>
    <n v="300000"/>
    <n v="130000"/>
    <n v="5.3"/>
    <n v="34"/>
    <n v="6.7"/>
    <n v="106"/>
    <s v="Genius Sonority Inc."/>
    <x v="0"/>
    <x v="371"/>
    <n v="6"/>
    <n v="140"/>
    <n v="8.8607594936708853"/>
    <n v="143636.36363636365"/>
    <n v="70909.090909090912"/>
    <n v="33636.36363636364"/>
    <n v="27272.727272727272"/>
    <n v="11818.181818181818"/>
    <n v="516818555"/>
    <n v="437126892"/>
    <n v="127854000"/>
    <n v="1.5092337387151279E-3"/>
    <n v="8.4643614193381637E-4"/>
    <n v="2.3464263926040638E-3"/>
  </r>
  <r>
    <s v="Kingdom Hearts 3D: Dream Drop Distance"/>
    <x v="5"/>
    <x v="11"/>
    <x v="4"/>
    <s v="Square Enix"/>
    <n v="880000"/>
    <n v="260000"/>
    <n v="340000"/>
    <n v="100000"/>
    <n v="7.5"/>
    <n v="54"/>
    <n v="8.1999999999999993"/>
    <n v="267"/>
    <s v="Square Enix"/>
    <x v="3"/>
    <x v="371"/>
    <n v="7.85"/>
    <n v="321"/>
    <n v="20.316455696202532"/>
    <n v="316000"/>
    <n v="176000"/>
    <n v="52000"/>
    <n v="68000"/>
    <n v="20000"/>
    <n v="551484507"/>
    <n v="441417242"/>
    <n v="127629000"/>
    <n v="1.5956930590617661E-3"/>
    <n v="5.8901188096318181E-4"/>
    <n v="2.6639713544727296E-3"/>
  </r>
  <r>
    <s v="Dance Dance Revolution: Hottest Party 2"/>
    <x v="0"/>
    <x v="1"/>
    <x v="8"/>
    <s v="Konami Digital Entertainment"/>
    <n v="940000"/>
    <n v="480000"/>
    <n v="10000"/>
    <n v="150000"/>
    <n v="6.9"/>
    <n v="8"/>
    <n v="6.8"/>
    <n v="6"/>
    <s v="Konami"/>
    <x v="3"/>
    <x v="371"/>
    <n v="6.85"/>
    <n v="14"/>
    <n v="0.88607594936708856"/>
    <n v="175555.55555555556"/>
    <n v="104444.44444444444"/>
    <n v="53333.333333333336"/>
    <n v="1111.1111111111111"/>
    <n v="16666.666666666668"/>
    <n v="528816311"/>
    <n v="440001482"/>
    <n v="128063000"/>
    <n v="1.7775548530688191E-3"/>
    <n v="1.0909054165413015E-3"/>
    <n v="7.8086566767918917E-5"/>
  </r>
  <r>
    <s v="Spyro 2: Season of Flame"/>
    <x v="12"/>
    <x v="8"/>
    <x v="2"/>
    <s v="Vivendi Games"/>
    <n v="850000"/>
    <n v="650000"/>
    <n v="0"/>
    <n v="80000"/>
    <n v="7.6"/>
    <n v="18"/>
    <n v="7.6"/>
    <n v="13"/>
    <s v="Digital Eclipse"/>
    <x v="0"/>
    <x v="371"/>
    <n v="7.6"/>
    <n v="31"/>
    <n v="1.9620253164556962"/>
    <n v="105333.33333333333"/>
    <n v="56666.666666666664"/>
    <n v="43333.333333333336"/>
    <n v="0"/>
    <n v="5333.333333333333"/>
    <n v="495013192"/>
    <n v="431019772"/>
    <n v="127445000"/>
    <n v="1.7171259548977838E-3"/>
    <n v="1.5080514682282371E-3"/>
    <n v="0"/>
  </r>
  <r>
    <s v="Marrison Party 10"/>
    <x v="10"/>
    <x v="13"/>
    <x v="3"/>
    <s v="Ninti"/>
    <n v="690000"/>
    <n v="530000"/>
    <n v="240000"/>
    <n v="120000"/>
    <n v="6.6"/>
    <n v="66"/>
    <n v="6.5"/>
    <n v="279"/>
    <s v="Ninti, Nd Cube"/>
    <x v="0"/>
    <x v="371"/>
    <n v="6.55"/>
    <n v="345"/>
    <n v="21.835443037974684"/>
    <n v="790000"/>
    <n v="345000"/>
    <n v="265000"/>
    <n v="120000"/>
    <n v="60000"/>
    <n v="567732286"/>
    <n v="444588718"/>
    <n v="127141000"/>
    <n v="1.2153615656799199E-3"/>
    <n v="1.1921130216354253E-3"/>
    <n v="1.8876680221171769E-3"/>
  </r>
  <r>
    <s v="SoulCalibur IV"/>
    <x v="2"/>
    <x v="1"/>
    <x v="7"/>
    <s v="Ubisoft"/>
    <n v="920000"/>
    <n v="430000"/>
    <n v="70000"/>
    <n v="150000"/>
    <n v="8.5"/>
    <n v="62"/>
    <n v="7.9"/>
    <n v="157"/>
    <s v="Namco"/>
    <x v="2"/>
    <x v="372"/>
    <n v="8.1999999999999993"/>
    <n v="219"/>
    <n v="13.949044585987261"/>
    <n v="174444.44444444444"/>
    <n v="102222.22222222222"/>
    <n v="47777.777777777781"/>
    <n v="7777.7777777777774"/>
    <n v="16666.666666666668"/>
    <n v="528816311"/>
    <n v="440001482"/>
    <n v="128063000"/>
    <n v="1.7397345370460783E-3"/>
    <n v="9.7726943565158274E-4"/>
    <n v="5.4660596737543239E-4"/>
  </r>
  <r>
    <s v="Sonic Generations"/>
    <x v="3"/>
    <x v="10"/>
    <x v="2"/>
    <s v="Sega"/>
    <n v="600000"/>
    <n v="690000"/>
    <n v="20000"/>
    <n v="260000"/>
    <n v="7.6"/>
    <n v="38"/>
    <n v="8.1999999999999993"/>
    <n v="253"/>
    <s v="Sega"/>
    <x v="0"/>
    <x v="372"/>
    <n v="7.8999999999999995"/>
    <n v="291"/>
    <n v="18.535031847133759"/>
    <n v="261666.66666666666"/>
    <n v="100000"/>
    <n v="115000"/>
    <n v="3333.3333333333335"/>
    <n v="43333.333333333336"/>
    <n v="545961365"/>
    <n v="440756453"/>
    <n v="127833000"/>
    <n v="1.0989788627259367E-3"/>
    <n v="1.5654904092805193E-3"/>
    <n v="1.5645412373956646E-4"/>
  </r>
  <r>
    <s v="Devil May Cry 4"/>
    <x v="3"/>
    <x v="1"/>
    <x v="4"/>
    <s v="Capcom"/>
    <n v="580000"/>
    <n v="450000"/>
    <n v="340000"/>
    <n v="200000"/>
    <n v="8.4"/>
    <n v="63"/>
    <n v="8.1999999999999993"/>
    <n v="311"/>
    <s v="Capcom"/>
    <x v="1"/>
    <x v="372"/>
    <n v="8.3000000000000007"/>
    <n v="374"/>
    <n v="23.821656050955415"/>
    <n v="174444.44444444444"/>
    <n v="64444.444444444445"/>
    <n v="50000"/>
    <n v="37777.777777777781"/>
    <n v="22222.222222222223"/>
    <n v="528816311"/>
    <n v="440001482"/>
    <n v="128063000"/>
    <n v="1.0967891646594841E-3"/>
    <n v="1.0227238280074702E-3"/>
    <n v="2.654943270109243E-3"/>
  </r>
  <r>
    <s v="Dead Rising 3"/>
    <x v="13"/>
    <x v="6"/>
    <x v="4"/>
    <s v="Microsoft Game Studios"/>
    <n v="1060000"/>
    <n v="350000"/>
    <n v="10000"/>
    <n v="150000"/>
    <n v="7.8"/>
    <n v="69"/>
    <n v="6.8"/>
    <n v="908"/>
    <s v="Capcom Vancouver"/>
    <x v="1"/>
    <x v="372"/>
    <n v="7.3"/>
    <n v="977"/>
    <n v="62.229299363057322"/>
    <n v="392500"/>
    <n v="265000"/>
    <n v="87500"/>
    <n v="2500"/>
    <n v="37500"/>
    <n v="556861736"/>
    <n v="442492884"/>
    <n v="127445000"/>
    <n v="1.903524576161577E-3"/>
    <n v="7.909731718985112E-4"/>
    <n v="7.8465220291105969E-5"/>
  </r>
  <r>
    <s v="NCAA Football 2002"/>
    <x v="4"/>
    <x v="9"/>
    <x v="0"/>
    <s v="Electronic Arts"/>
    <n v="770000"/>
    <n v="600000"/>
    <n v="0"/>
    <n v="200000"/>
    <n v="9"/>
    <n v="18"/>
    <n v="8.6999999999999993"/>
    <n v="24"/>
    <s v="EA Sports"/>
    <x v="0"/>
    <x v="372"/>
    <n v="8.85"/>
    <n v="42"/>
    <n v="2.6751592356687897"/>
    <n v="98125"/>
    <n v="48125"/>
    <n v="37500"/>
    <n v="0"/>
    <n v="12500"/>
    <n v="489752572"/>
    <n v="430035992"/>
    <n v="127149000"/>
    <n v="1.5722224731879509E-3"/>
    <n v="1.395232053041737E-3"/>
    <n v="0"/>
  </r>
  <r>
    <s v="Gears of War: Judgment"/>
    <x v="2"/>
    <x v="6"/>
    <x v="6"/>
    <s v="Microsoft Game Studios"/>
    <n v="920000"/>
    <n v="500000"/>
    <n v="30000"/>
    <n v="120000"/>
    <n v="7.9"/>
    <n v="81"/>
    <n v="5.4"/>
    <n v="779"/>
    <s v="Epic Games"/>
    <x v="1"/>
    <x v="372"/>
    <n v="6.65"/>
    <n v="860"/>
    <n v="54.777070063694268"/>
    <n v="392500"/>
    <n v="230000"/>
    <n v="125000"/>
    <n v="7500"/>
    <n v="30000"/>
    <n v="556861736"/>
    <n v="442492884"/>
    <n v="127445000"/>
    <n v="1.6521156698760858E-3"/>
    <n v="1.1299616741407303E-3"/>
    <n v="2.3539566087331791E-4"/>
  </r>
  <r>
    <s v="Watch Dogs"/>
    <x v="13"/>
    <x v="12"/>
    <x v="4"/>
    <s v="Ubisoft"/>
    <n v="900000"/>
    <n v="530000"/>
    <n v="0"/>
    <n v="140000"/>
    <n v="7.8"/>
    <n v="15"/>
    <n v="5.8"/>
    <n v="712"/>
    <s v="Ubisoft Montreal"/>
    <x v="1"/>
    <x v="372"/>
    <n v="6.8"/>
    <n v="727"/>
    <n v="46.305732484076437"/>
    <n v="523333.33333333331"/>
    <n v="300000"/>
    <n v="176666.66666666666"/>
    <n v="0"/>
    <n v="46666.666666666664"/>
    <n v="562338430"/>
    <n v="443580712"/>
    <n v="127276000"/>
    <n v="1.6004597089336399E-3"/>
    <n v="1.1948220147137507E-3"/>
    <n v="0"/>
  </r>
  <r>
    <s v="Guitar Hero: On Tour Decades"/>
    <x v="1"/>
    <x v="1"/>
    <x v="3"/>
    <s v="Activision"/>
    <n v="840000"/>
    <n v="570000"/>
    <n v="0"/>
    <n v="160000"/>
    <n v="7.2"/>
    <n v="40"/>
    <n v="8"/>
    <n v="5"/>
    <s v="Vicarious Visions"/>
    <x v="3"/>
    <x v="372"/>
    <n v="7.6"/>
    <n v="45"/>
    <n v="2.8662420382165603"/>
    <n v="174444.44444444444"/>
    <n v="93333.333333333328"/>
    <n v="63333.333333333336"/>
    <n v="0"/>
    <n v="17777.777777777777"/>
    <n v="528816311"/>
    <n v="440001482"/>
    <n v="128063000"/>
    <n v="1.588453272955115E-3"/>
    <n v="1.2954501821427955E-3"/>
    <n v="0"/>
  </r>
  <r>
    <s v="Dragon Quest V: Hand of the Heavenly Bride"/>
    <x v="1"/>
    <x v="1"/>
    <x v="9"/>
    <s v="Square Enix"/>
    <n v="170000"/>
    <n v="20000"/>
    <n v="1360000"/>
    <n v="20000"/>
    <n v="8.4"/>
    <n v="46"/>
    <n v="8.5"/>
    <n v="57"/>
    <s v="ArtePiazza"/>
    <x v="3"/>
    <x v="372"/>
    <n v="8.4499999999999993"/>
    <n v="103"/>
    <n v="6.5605095541401273"/>
    <n v="174444.44444444444"/>
    <n v="18888.888888888891"/>
    <n v="2222.2222222222222"/>
    <n v="151111.11111111112"/>
    <n v="2222.2222222222222"/>
    <n v="528816311"/>
    <n v="440001482"/>
    <n v="128063000"/>
    <n v="3.2147268619329706E-4"/>
    <n v="4.5454392355887562E-5"/>
    <n v="1.0619773080436972E-2"/>
  </r>
  <r>
    <s v="Smuggler's Run"/>
    <x v="4"/>
    <x v="16"/>
    <x v="1"/>
    <s v="Take-Two Interactive"/>
    <n v="770000"/>
    <n v="600000"/>
    <n v="0"/>
    <n v="200000"/>
    <n v="7.9"/>
    <n v="21"/>
    <n v="6.8"/>
    <n v="18"/>
    <s v="Rockstar San Diego"/>
    <x v="2"/>
    <x v="372"/>
    <n v="7.35"/>
    <n v="39"/>
    <n v="2.484076433121019"/>
    <n v="92352.941176470587"/>
    <n v="45294.117647058825"/>
    <n v="35294.117647058825"/>
    <n v="0"/>
    <n v="11764.705882352941"/>
    <n v="484244580"/>
    <n v="429286318"/>
    <n v="126843000"/>
    <n v="1.5901055619455772E-3"/>
    <n v="1.3976685835116692E-3"/>
    <n v="0"/>
  </r>
  <r>
    <s v="Fight Night Round 3"/>
    <x v="4"/>
    <x v="0"/>
    <x v="7"/>
    <s v="Electronic Arts"/>
    <n v="1070000"/>
    <n v="400000"/>
    <n v="0"/>
    <n v="100000"/>
    <n v="8.4"/>
    <n v="32"/>
    <n v="8.1"/>
    <n v="41"/>
    <s v="EA Chicago"/>
    <x v="2"/>
    <x v="372"/>
    <n v="8.25"/>
    <n v="73"/>
    <n v="4.6496815286624207"/>
    <n v="142727.27272727274"/>
    <n v="97272.727272727279"/>
    <n v="36363.63636363636"/>
    <n v="0"/>
    <n v="9090.9090909090901"/>
    <n v="516818555"/>
    <n v="437126892"/>
    <n v="127854000"/>
    <n v="2.0703591031092142E-3"/>
    <n v="9.1506609938790955E-4"/>
    <n v="0"/>
  </r>
  <r>
    <s v="Madden NFL 15"/>
    <x v="13"/>
    <x v="12"/>
    <x v="0"/>
    <s v="Electronic Arts"/>
    <n v="1310000"/>
    <n v="90000"/>
    <n v="0"/>
    <n v="160000"/>
    <n v="8"/>
    <n v="19"/>
    <n v="6.4"/>
    <n v="138"/>
    <s v="EA Sports"/>
    <x v="0"/>
    <x v="373"/>
    <n v="7.2"/>
    <n v="157"/>
    <n v="10.064102564102564"/>
    <n v="520000"/>
    <n v="436666.66666666669"/>
    <n v="30000"/>
    <n v="0"/>
    <n v="53333.333333333336"/>
    <n v="562338430"/>
    <n v="443580712"/>
    <n v="127276000"/>
    <n v="2.3295580207811869E-3"/>
    <n v="2.0289430438535388E-4"/>
    <n v="0"/>
  </r>
  <r>
    <s v="Marrison Party 7"/>
    <x v="11"/>
    <x v="3"/>
    <x v="3"/>
    <s v="Ninti"/>
    <n v="950000"/>
    <n v="110000"/>
    <n v="460000"/>
    <n v="40000"/>
    <n v="6.4"/>
    <n v="25"/>
    <n v="7.9"/>
    <n v="53"/>
    <s v="Hudson"/>
    <x v="0"/>
    <x v="373"/>
    <n v="7.15"/>
    <n v="78"/>
    <n v="5"/>
    <n v="130000"/>
    <n v="79166.666666666672"/>
    <n v="9166.6666666666661"/>
    <n v="38333.333333333336"/>
    <n v="3333.3333333333335"/>
    <n v="511054143"/>
    <n v="435713800"/>
    <n v="127773000"/>
    <n v="1.8589028442726077E-3"/>
    <n v="2.5245929782347955E-4"/>
    <n v="3.6001346137290351E-3"/>
  </r>
  <r>
    <s v="Need for Speed: Most Wanted"/>
    <x v="2"/>
    <x v="11"/>
    <x v="1"/>
    <s v="Electronic Arts"/>
    <n v="620000"/>
    <n v="780000"/>
    <n v="10000"/>
    <n v="150000"/>
    <n v="8.3000000000000007"/>
    <n v="54"/>
    <n v="8.5"/>
    <n v="134"/>
    <s v="EA Canada"/>
    <x v="2"/>
    <x v="373"/>
    <n v="8.4"/>
    <n v="188"/>
    <n v="12.051282051282051"/>
    <n v="312000"/>
    <n v="124000"/>
    <n v="156000"/>
    <n v="2000"/>
    <n v="30000"/>
    <n v="551484507"/>
    <n v="441417242"/>
    <n v="127629000"/>
    <n v="1.1242382916116988E-3"/>
    <n v="1.7670356428895453E-3"/>
    <n v="7.8352098660962631E-5"/>
  </r>
  <r>
    <s v="Dragon Ball Z: Attack of the Saiyans"/>
    <x v="1"/>
    <x v="2"/>
    <x v="9"/>
    <s v="Namco Bandai Games"/>
    <n v="120000"/>
    <n v="20000"/>
    <n v="210000"/>
    <n v="10000"/>
    <n v="7.3"/>
    <n v="21"/>
    <n v="7.9"/>
    <n v="24"/>
    <s v="Monolith Soft"/>
    <x v="3"/>
    <x v="374"/>
    <n v="7.6"/>
    <n v="45"/>
    <n v="12.5"/>
    <n v="45000"/>
    <n v="15000"/>
    <n v="2500"/>
    <n v="26250"/>
    <n v="1250"/>
    <n v="534740514"/>
    <n v="441041694"/>
    <n v="128047000"/>
    <n v="2.2440790786987201E-4"/>
    <n v="4.5347186608620271E-5"/>
    <n v="1.6400228041266098E-3"/>
  </r>
  <r>
    <s v="Carnival Games: Mini Golf"/>
    <x v="0"/>
    <x v="1"/>
    <x v="0"/>
    <s v="Take-Two Interactive"/>
    <n v="860000"/>
    <n v="540000"/>
    <n v="0"/>
    <n v="150000"/>
    <n v="3.8"/>
    <n v="10"/>
    <n v="5.7"/>
    <n v="7"/>
    <s v="Cat Daddy Games"/>
    <x v="0"/>
    <x v="375"/>
    <n v="4.75"/>
    <n v="17"/>
    <n v="1.096774193548387"/>
    <n v="172222.22222222222"/>
    <n v="95555.555555555562"/>
    <n v="60000"/>
    <n v="0"/>
    <n v="16666.666666666668"/>
    <n v="528816311"/>
    <n v="440001482"/>
    <n v="128063000"/>
    <n v="1.6262735889778558E-3"/>
    <n v="1.2272685936089642E-3"/>
    <n v="0"/>
  </r>
  <r>
    <s v="LEGO Pirates of the Caribbean: The Video Game"/>
    <x v="0"/>
    <x v="10"/>
    <x v="4"/>
    <s v="Disney Interactive Studios"/>
    <n v="730000"/>
    <n v="670000"/>
    <n v="0"/>
    <n v="150000"/>
    <n v="7.3"/>
    <n v="14"/>
    <n v="7"/>
    <n v="13"/>
    <s v="Traveller's Tales"/>
    <x v="3"/>
    <x v="375"/>
    <n v="7.15"/>
    <n v="27"/>
    <n v="1.7419354838709677"/>
    <n v="258333.33333333334"/>
    <n v="121666.66666666667"/>
    <n v="111666.66666666667"/>
    <n v="0"/>
    <n v="25000"/>
    <n v="545961365"/>
    <n v="440756453"/>
    <n v="127833000"/>
    <n v="1.3370909496498895E-3"/>
    <n v="1.5201138756781856E-3"/>
    <n v="0"/>
  </r>
  <r>
    <s v="Stuntman"/>
    <x v="4"/>
    <x v="8"/>
    <x v="1"/>
    <s v="Atari"/>
    <n v="760000"/>
    <n v="590000"/>
    <n v="0"/>
    <n v="200000"/>
    <n v="7.1"/>
    <n v="37"/>
    <n v="5.7"/>
    <n v="36"/>
    <s v="Reflections Interactive"/>
    <x v="2"/>
    <x v="375"/>
    <n v="6.4"/>
    <n v="73"/>
    <n v="4.709677419354839"/>
    <n v="103333.33333333333"/>
    <n v="50666.666666666664"/>
    <n v="39333.333333333336"/>
    <n v="0"/>
    <n v="13333.333333333334"/>
    <n v="495013192"/>
    <n v="431019772"/>
    <n v="127445000"/>
    <n v="1.5353126184968419E-3"/>
    <n v="1.3688467173148613E-3"/>
    <n v="0"/>
  </r>
  <r>
    <s v="Tom Clancy's Rainbow Six 3"/>
    <x v="7"/>
    <x v="15"/>
    <x v="6"/>
    <s v="Ubisoft"/>
    <n v="910000"/>
    <n v="570000"/>
    <n v="0"/>
    <n v="70000"/>
    <n v="8.6"/>
    <n v="39"/>
    <n v="8.5"/>
    <n v="31"/>
    <s v="Ubisoft"/>
    <x v="1"/>
    <x v="375"/>
    <n v="8.5500000000000007"/>
    <n v="70"/>
    <n v="4.5161290322580649"/>
    <n v="110714.28571428571"/>
    <n v="65000"/>
    <n v="40714.285714285717"/>
    <n v="0"/>
    <n v="5000"/>
    <n v="500125528"/>
    <n v="432552540"/>
    <n v="127718000"/>
    <n v="1.8195431927641975E-3"/>
    <n v="1.3177589940865913E-3"/>
    <n v="0"/>
  </r>
  <r>
    <s v="LEGO Harry Potter: Years 1-4"/>
    <x v="2"/>
    <x v="5"/>
    <x v="4"/>
    <s v="Warner Bros. Interactive Entertainment"/>
    <n v="950000"/>
    <n v="460000"/>
    <n v="0"/>
    <n v="140000"/>
    <n v="7.9"/>
    <n v="58"/>
    <n v="8"/>
    <n v="62"/>
    <s v="Traveller's Tales"/>
    <x v="3"/>
    <x v="375"/>
    <n v="7.95"/>
    <n v="120"/>
    <n v="7.741935483870968"/>
    <n v="221428.57142857142"/>
    <n v="135714.28571428571"/>
    <n v="65714.28571428571"/>
    <n v="0"/>
    <n v="20000"/>
    <n v="540520772"/>
    <n v="441654761"/>
    <n v="128070000"/>
    <n v="1.7575642772892361E-3"/>
    <n v="1.0415375098832005E-3"/>
    <n v="0"/>
  </r>
  <r>
    <s v="Spider-Man 2: Enter: Electro"/>
    <x v="14"/>
    <x v="9"/>
    <x v="4"/>
    <s v="Activision"/>
    <n v="570000"/>
    <n v="870000"/>
    <n v="20000"/>
    <n v="90000"/>
    <n v="7.4"/>
    <n v="15"/>
    <n v="8.6999999999999993"/>
    <n v="35"/>
    <s v="Vicarious Visions"/>
    <x v="0"/>
    <x v="375"/>
    <n v="8.0500000000000007"/>
    <n v="50"/>
    <n v="3.225806451612903"/>
    <n v="96875"/>
    <n v="35625"/>
    <n v="54375"/>
    <n v="1250"/>
    <n v="5625"/>
    <n v="489752572"/>
    <n v="430035992"/>
    <n v="127149000"/>
    <n v="1.163852999632639E-3"/>
    <n v="2.0230864769105188E-3"/>
    <n v="1.5729577110319389E-4"/>
  </r>
  <r>
    <s v="Guitar Hero 5"/>
    <x v="0"/>
    <x v="2"/>
    <x v="3"/>
    <s v="Activision"/>
    <n v="920000"/>
    <n v="480000"/>
    <n v="0"/>
    <n v="150000"/>
    <n v="8.9"/>
    <n v="25"/>
    <n v="6.9"/>
    <n v="49"/>
    <s v="Vicarious Visions"/>
    <x v="2"/>
    <x v="375"/>
    <n v="7.9"/>
    <n v="74"/>
    <n v="4.774193548387097"/>
    <n v="193750"/>
    <n v="115000"/>
    <n v="60000"/>
    <n v="0"/>
    <n v="18750"/>
    <n v="534740514"/>
    <n v="441041694"/>
    <n v="128047000"/>
    <n v="1.720460627002352E-3"/>
    <n v="1.0883324786068866E-3"/>
    <n v="0"/>
  </r>
  <r>
    <s v="Mafia II"/>
    <x v="2"/>
    <x v="5"/>
    <x v="4"/>
    <s v="Take-Two Interactive"/>
    <n v="850000"/>
    <n v="550000"/>
    <n v="0"/>
    <n v="150000"/>
    <n v="7.4"/>
    <n v="79"/>
    <n v="7.8"/>
    <n v="458"/>
    <s v="2K Czech"/>
    <x v="1"/>
    <x v="375"/>
    <n v="7.6"/>
    <n v="537"/>
    <n v="34.645161290322584"/>
    <n v="221428.57142857142"/>
    <n v="121428.57142857143"/>
    <n v="78571.428571428565"/>
    <n v="0"/>
    <n v="21428.571428571428"/>
    <n v="540520772"/>
    <n v="441654761"/>
    <n v="128070000"/>
    <n v="1.5725575112587903E-3"/>
    <n v="1.2453165879038265E-3"/>
    <n v="0"/>
  </r>
  <r>
    <s v="BioShock 2"/>
    <x v="3"/>
    <x v="5"/>
    <x v="6"/>
    <s v="Take-Two Interactive"/>
    <n v="850000"/>
    <n v="460000"/>
    <n v="20000"/>
    <n v="220000"/>
    <n v="8.8000000000000007"/>
    <n v="62"/>
    <n v="8.1999999999999993"/>
    <n v="492"/>
    <s v="2K Marin"/>
    <x v="1"/>
    <x v="375"/>
    <n v="8.5"/>
    <n v="554"/>
    <n v="35.741935483870968"/>
    <n v="221428.57142857142"/>
    <n v="121428.57142857143"/>
    <n v="65714.28571428571"/>
    <n v="2857.1428571428573"/>
    <n v="31428.571428571428"/>
    <n v="540520772"/>
    <n v="441654761"/>
    <n v="128070000"/>
    <n v="1.5725575112587903E-3"/>
    <n v="1.0415375098832005E-3"/>
    <n v="1.5616459748574998E-4"/>
  </r>
  <r>
    <s v="Wolfenstein: The New Order"/>
    <x v="6"/>
    <x v="12"/>
    <x v="6"/>
    <s v="Bethesda Softworks"/>
    <n v="470000"/>
    <n v="800000"/>
    <n v="30000"/>
    <n v="240000"/>
    <n v="7.9"/>
    <n v="73"/>
    <n v="8.1"/>
    <n v="1116"/>
    <s v="MachineGames"/>
    <x v="1"/>
    <x v="376"/>
    <n v="8"/>
    <n v="1189"/>
    <n v="77.20779220779221"/>
    <n v="513333.33333333331"/>
    <n v="156666.66666666666"/>
    <n v="266666.66666666669"/>
    <n v="10000"/>
    <n v="80000"/>
    <n v="562338430"/>
    <n v="443580712"/>
    <n v="127276000"/>
    <n v="8.3579562577645633E-4"/>
    <n v="1.8035049278698123E-3"/>
    <n v="2.3570822464565196E-4"/>
  </r>
  <r>
    <s v="Dark Cloud"/>
    <x v="4"/>
    <x v="16"/>
    <x v="9"/>
    <s v="Sony Computer Entertainment"/>
    <n v="830000"/>
    <n v="440000"/>
    <n v="80000"/>
    <n v="190000"/>
    <n v="8"/>
    <n v="27"/>
    <n v="8.1999999999999993"/>
    <n v="99"/>
    <s v="Level 5"/>
    <x v="2"/>
    <x v="376"/>
    <n v="8.1"/>
    <n v="126"/>
    <n v="8.1818181818181817"/>
    <n v="90588.23529411765"/>
    <n v="48823.529411764706"/>
    <n v="25882.352941176472"/>
    <n v="4705.8823529411766"/>
    <n v="11176.470588235294"/>
    <n v="484244580"/>
    <n v="429286318"/>
    <n v="126843000"/>
    <n v="1.7140098914478299E-3"/>
    <n v="1.0249569612418908E-3"/>
    <n v="6.3070094526304177E-4"/>
  </r>
  <r>
    <s v="Warcraft III: The Frozen Throne"/>
    <x v="8"/>
    <x v="15"/>
    <x v="11"/>
    <s v="Activision"/>
    <n v="580000"/>
    <n v="870000"/>
    <n v="0"/>
    <n v="90000"/>
    <n v="8.8000000000000007"/>
    <n v="23"/>
    <n v="9"/>
    <n v="713"/>
    <s v="Blizzard Entertainment"/>
    <x v="2"/>
    <x v="376"/>
    <n v="8.9"/>
    <n v="736"/>
    <n v="47.79220779220779"/>
    <n v="110000"/>
    <n v="41428.571428571428"/>
    <n v="62142.857142857145"/>
    <n v="0"/>
    <n v="6428.5714285714284"/>
    <n v="500125528"/>
    <n v="432552540"/>
    <n v="127718000"/>
    <n v="1.1597088481354225E-3"/>
    <n v="2.0113163593953234E-3"/>
    <n v="0"/>
  </r>
  <r>
    <s v="Active Life: Outdoor Challenge"/>
    <x v="0"/>
    <x v="1"/>
    <x v="0"/>
    <s v="Atari"/>
    <n v="780000"/>
    <n v="430000"/>
    <n v="190000"/>
    <n v="140000"/>
    <n v="6.9"/>
    <n v="6"/>
    <n v="8.1"/>
    <n v="14"/>
    <s v="h.a.n.d. Inc."/>
    <x v="0"/>
    <x v="376"/>
    <n v="7.5"/>
    <n v="20"/>
    <n v="1.2987012987012987"/>
    <n v="171111.11111111112"/>
    <n v="86666.666666666672"/>
    <n v="47777.777777777781"/>
    <n v="21111.111111111109"/>
    <n v="15555.555555555555"/>
    <n v="528816311"/>
    <n v="440001482"/>
    <n v="128063000"/>
    <n v="1.4749923248868926E-3"/>
    <n v="9.7726943565158274E-4"/>
    <n v="1.4836447685904594E-3"/>
  </r>
  <r>
    <s v="Tom Clancy's Ghost Recon Advanced Warfighter"/>
    <x v="2"/>
    <x v="0"/>
    <x v="6"/>
    <s v="Ubisoft"/>
    <n v="1400000"/>
    <n v="20000"/>
    <n v="20000"/>
    <n v="100000"/>
    <n v="9"/>
    <n v="78"/>
    <n v="8"/>
    <n v="215"/>
    <s v="Ubisoft Paris"/>
    <x v="2"/>
    <x v="376"/>
    <n v="8.5"/>
    <n v="293"/>
    <n v="19.025974025974026"/>
    <n v="140000"/>
    <n v="127272.72727272728"/>
    <n v="1818.1818181818182"/>
    <n v="1818.1818181818182"/>
    <n v="9090.9090909090901"/>
    <n v="516818555"/>
    <n v="437126892"/>
    <n v="127854000"/>
    <n v="2.7088810694886911E-3"/>
    <n v="4.5753304969395475E-5"/>
    <n v="1.5642842617360426E-4"/>
  </r>
  <r>
    <s v="MVP Baseball 2005"/>
    <x v="4"/>
    <x v="3"/>
    <x v="0"/>
    <s v="Electronic Arts"/>
    <n v="1260000"/>
    <n v="70000"/>
    <n v="0"/>
    <n v="210000"/>
    <n v="8.6999999999999993"/>
    <n v="25"/>
    <n v="8.6"/>
    <n v="47"/>
    <s v="EA Sports"/>
    <x v="0"/>
    <x v="376"/>
    <n v="8.6499999999999986"/>
    <n v="72"/>
    <n v="4.6753246753246751"/>
    <n v="128333.33333333333"/>
    <n v="105000"/>
    <n v="5833.333333333333"/>
    <n v="0"/>
    <n v="17500"/>
    <n v="511054143"/>
    <n v="435713800"/>
    <n v="127773000"/>
    <n v="2.4654921934563006E-3"/>
    <n v="1.6065591679675971E-4"/>
    <n v="0"/>
  </r>
  <r>
    <s v="Uncharted: Golden Abyss"/>
    <x v="15"/>
    <x v="10"/>
    <x v="6"/>
    <s v="Sony Computer Entertainment"/>
    <n v="530000"/>
    <n v="660000"/>
    <n v="130000"/>
    <n v="220000"/>
    <n v="8"/>
    <n v="80"/>
    <n v="7.4"/>
    <n v="770"/>
    <s v="Naughty Dog, Sony Bend"/>
    <x v="2"/>
    <x v="376"/>
    <n v="7.7"/>
    <n v="850"/>
    <n v="55.194805194805198"/>
    <n v="256666.66666666666"/>
    <n v="88333.333333333328"/>
    <n v="110000"/>
    <n v="21666.666666666668"/>
    <n v="36666.666666666664"/>
    <n v="545961365"/>
    <n v="440756453"/>
    <n v="127833000"/>
    <n v="9.7076466207457739E-4"/>
    <n v="1.4974256088770186E-3"/>
    <n v="1.0169518043071819E-3"/>
  </r>
  <r>
    <s v="Go Vacation"/>
    <x v="0"/>
    <x v="10"/>
    <x v="3"/>
    <s v="Namco Bandai Games"/>
    <n v="420000"/>
    <n v="650000"/>
    <n v="330000"/>
    <n v="140000"/>
    <n v="6.4"/>
    <n v="28"/>
    <n v="7.8"/>
    <n v="13"/>
    <s v="Namco Bandai Games"/>
    <x v="3"/>
    <x v="376"/>
    <n v="7.1"/>
    <n v="41"/>
    <n v="2.6623376623376624"/>
    <n v="256666.66666666666"/>
    <n v="70000"/>
    <n v="108333.33333333333"/>
    <n v="55000"/>
    <n v="23333.333333333332"/>
    <n v="545961365"/>
    <n v="440756453"/>
    <n v="127833000"/>
    <n v="7.6928520390815564E-4"/>
    <n v="1.4747373420758516E-3"/>
    <n v="2.5814930417028467E-3"/>
  </r>
  <r>
    <s v="Pro Evolution Soccer 2013"/>
    <x v="3"/>
    <x v="11"/>
    <x v="0"/>
    <s v="Konami Digital Entertainment"/>
    <n v="180000"/>
    <n v="630000"/>
    <n v="490000"/>
    <n v="240000"/>
    <n v="8.1999999999999993"/>
    <n v="37"/>
    <n v="6.7"/>
    <n v="146"/>
    <s v="Konami"/>
    <x v="0"/>
    <x v="376"/>
    <n v="7.4499999999999993"/>
    <n v="183"/>
    <n v="11.883116883116884"/>
    <n v="308000"/>
    <n v="36000"/>
    <n v="126000"/>
    <n v="98000"/>
    <n v="48000"/>
    <n v="551484507"/>
    <n v="441417242"/>
    <n v="127629000"/>
    <n v="3.2639176208081581E-4"/>
    <n v="1.4272210961800173E-3"/>
    <n v="3.8392528343871692E-3"/>
  </r>
  <r>
    <s v="Dishonored"/>
    <x v="3"/>
    <x v="11"/>
    <x v="4"/>
    <s v="Bethesda Softworks"/>
    <n v="720000"/>
    <n v="520000"/>
    <n v="40000"/>
    <n v="250000"/>
    <n v="8.9"/>
    <n v="35"/>
    <n v="7.9"/>
    <n v="781"/>
    <s v="Arkane Studios"/>
    <x v="1"/>
    <x v="377"/>
    <n v="8.4"/>
    <n v="816"/>
    <n v="53.333333333333336"/>
    <n v="306000"/>
    <n v="144000"/>
    <n v="104000"/>
    <n v="8000"/>
    <n v="50000"/>
    <n v="551484507"/>
    <n v="441417242"/>
    <n v="127629000"/>
    <n v="1.3055670483232632E-3"/>
    <n v="1.1780237619263636E-3"/>
    <n v="3.1340839464385052E-4"/>
  </r>
  <r>
    <s v="Marrison Golf: Toadstool Tour"/>
    <x v="11"/>
    <x v="15"/>
    <x v="0"/>
    <s v="Ninti"/>
    <n v="1090000"/>
    <n v="150000"/>
    <n v="250000"/>
    <n v="40000"/>
    <n v="8.1"/>
    <n v="49"/>
    <n v="8"/>
    <n v="56"/>
    <s v="Camelot Software Planning"/>
    <x v="0"/>
    <x v="377"/>
    <n v="8.0500000000000007"/>
    <n v="105"/>
    <n v="6.8627450980392153"/>
    <n v="109285.71428571429"/>
    <n v="77857.142857142855"/>
    <n v="10714.285714285714"/>
    <n v="17857.142857142859"/>
    <n v="2857.1428571428573"/>
    <n v="500125528"/>
    <n v="432552540"/>
    <n v="127718000"/>
    <n v="2.1794528352889835E-3"/>
    <n v="3.4677868265436609E-4"/>
    <n v="1.9574374794469065E-3"/>
  </r>
  <r>
    <s v="Resident Evil: The Umbrella Chronicles"/>
    <x v="0"/>
    <x v="4"/>
    <x v="4"/>
    <s v="Capcom"/>
    <n v="670000"/>
    <n v="430000"/>
    <n v="290000"/>
    <n v="140000"/>
    <n v="7.5"/>
    <n v="47"/>
    <n v="7.6"/>
    <n v="122"/>
    <s v="Cavia Inc."/>
    <x v="1"/>
    <x v="377"/>
    <n v="7.55"/>
    <n v="169"/>
    <n v="11.045751633986928"/>
    <n v="153000"/>
    <n v="67000"/>
    <n v="43000"/>
    <n v="29000"/>
    <n v="14000"/>
    <n v="522751172"/>
    <n v="438594184"/>
    <n v="128001000"/>
    <n v="1.2816805315550781E-3"/>
    <n v="9.8040515740172246E-4"/>
    <n v="2.2656072999429691E-3"/>
  </r>
  <r>
    <s v="The Simpsons Skateboarding"/>
    <x v="4"/>
    <x v="8"/>
    <x v="0"/>
    <s v="Electronic Arts"/>
    <n v="360000"/>
    <n v="900000"/>
    <n v="0"/>
    <n v="270000"/>
    <n v="3.8"/>
    <n v="21"/>
    <n v="5"/>
    <n v="26"/>
    <s v="The Code Monkeys"/>
    <x v="2"/>
    <x v="377"/>
    <n v="4.4000000000000004"/>
    <n v="47"/>
    <n v="3.0718954248366015"/>
    <n v="102000"/>
    <n v="24000"/>
    <n v="60000"/>
    <n v="0"/>
    <n v="18000"/>
    <n v="495013192"/>
    <n v="431019772"/>
    <n v="127445000"/>
    <n v="7.2725334560376725E-4"/>
    <n v="2.0880712637006359E-3"/>
    <n v="0"/>
  </r>
  <r>
    <s v="Donkey Kong Country: Tropical Freeze"/>
    <x v="10"/>
    <x v="12"/>
    <x v="2"/>
    <s v="Ninti"/>
    <n v="700000"/>
    <n v="550000"/>
    <n v="160000"/>
    <n v="120000"/>
    <n v="8.3000000000000007"/>
    <n v="77"/>
    <n v="8.9"/>
    <n v="712"/>
    <s v="Retro Studios"/>
    <x v="0"/>
    <x v="377"/>
    <n v="8.6000000000000014"/>
    <n v="789"/>
    <n v="51.568627450980394"/>
    <n v="510000"/>
    <n v="233333.33333333334"/>
    <n v="183333.33333333334"/>
    <n v="53333.333333333336"/>
    <n v="40000"/>
    <n v="562338430"/>
    <n v="443580712"/>
    <n v="127276000"/>
    <n v="1.2448019958372755E-3"/>
    <n v="1.2399096379104959E-3"/>
    <n v="1.2571105314434772E-3"/>
  </r>
  <r>
    <s v="Call of War: Black Ops II"/>
    <x v="8"/>
    <x v="11"/>
    <x v="6"/>
    <s v="Activision"/>
    <n v="640000"/>
    <n v="690000"/>
    <n v="0"/>
    <n v="190000"/>
    <n v="7.4"/>
    <n v="11"/>
    <n v="4.2"/>
    <n v="1635"/>
    <s v="Treyarch"/>
    <x v="1"/>
    <x v="378"/>
    <n v="5.8000000000000007"/>
    <n v="1646"/>
    <n v="108.28947368421052"/>
    <n v="304000"/>
    <n v="128000"/>
    <n v="138000"/>
    <n v="0"/>
    <n v="38000"/>
    <n v="551484507"/>
    <n v="441417242"/>
    <n v="127629000"/>
    <n v="1.1605040429540118E-3"/>
    <n v="1.5631469148638286E-3"/>
    <n v="0"/>
  </r>
  <r>
    <s v="Fight Night Round 4"/>
    <x v="3"/>
    <x v="2"/>
    <x v="7"/>
    <s v="Electronic Arts"/>
    <n v="920000"/>
    <n v="400000"/>
    <n v="0"/>
    <n v="200000"/>
    <n v="8.8000000000000007"/>
    <n v="46"/>
    <n v="7.6"/>
    <n v="95"/>
    <s v="EA Canada"/>
    <x v="2"/>
    <x v="378"/>
    <n v="8.1999999999999993"/>
    <n v="141"/>
    <n v="9.276315789473685"/>
    <n v="190000"/>
    <n v="115000"/>
    <n v="50000"/>
    <n v="0"/>
    <n v="25000"/>
    <n v="534740514"/>
    <n v="441041694"/>
    <n v="128047000"/>
    <n v="1.720460627002352E-3"/>
    <n v="9.069437321724055E-4"/>
    <n v="0"/>
  </r>
  <r>
    <s v="Super Monkey Ball 2"/>
    <x v="11"/>
    <x v="8"/>
    <x v="5"/>
    <s v="Atari"/>
    <n v="1110000"/>
    <n v="310000"/>
    <n v="60000"/>
    <n v="40000"/>
    <n v="8.6999999999999993"/>
    <n v="34"/>
    <n v="8.5"/>
    <n v="51"/>
    <s v="Amusement Vision"/>
    <x v="0"/>
    <x v="378"/>
    <n v="8.6"/>
    <n v="85"/>
    <n v="5.5921052631578947"/>
    <n v="101333.33333333333"/>
    <n v="74000"/>
    <n v="20666.666666666668"/>
    <n v="4000"/>
    <n v="2666.6666666666665"/>
    <n v="495013192"/>
    <n v="431019772"/>
    <n v="127445000"/>
    <n v="2.2423644822782826E-3"/>
    <n v="7.1922454638577459E-4"/>
    <n v="4.7079132174663582E-4"/>
  </r>
  <r>
    <s v="Pac-Man World 2"/>
    <x v="4"/>
    <x v="8"/>
    <x v="4"/>
    <s v="Namco Bandai Games"/>
    <n v="1260000"/>
    <n v="50000"/>
    <n v="0"/>
    <n v="210000"/>
    <n v="7.3"/>
    <n v="19"/>
    <n v="7.8"/>
    <n v="26"/>
    <s v="Namco"/>
    <x v="0"/>
    <x v="378"/>
    <n v="7.55"/>
    <n v="45"/>
    <n v="2.9605263157894739"/>
    <n v="101333.33333333333"/>
    <n v="84000"/>
    <n v="3333.3333333333335"/>
    <n v="0"/>
    <n v="14000"/>
    <n v="495013192"/>
    <n v="431019772"/>
    <n v="127445000"/>
    <n v="2.5453867096131852E-3"/>
    <n v="1.1600395909447977E-4"/>
    <n v="0"/>
  </r>
  <r>
    <s v="MySims Kingdom"/>
    <x v="0"/>
    <x v="1"/>
    <x v="8"/>
    <s v="Electronic Arts"/>
    <n v="700000"/>
    <n v="640000"/>
    <n v="10000"/>
    <n v="160000"/>
    <n v="7.6"/>
    <n v="19"/>
    <n v="8.1"/>
    <n v="24"/>
    <s v="EA Redwood Shores"/>
    <x v="0"/>
    <x v="379"/>
    <n v="7.85"/>
    <n v="43"/>
    <n v="2.8476821192052979"/>
    <n v="167777.77777777778"/>
    <n v="77777.777777777781"/>
    <n v="71111.111111111109"/>
    <n v="1111.1111111111111"/>
    <n v="17777.777777777777"/>
    <n v="528816311"/>
    <n v="440001482"/>
    <n v="128063000"/>
    <n v="1.3237110607959293E-3"/>
    <n v="1.454540555388402E-3"/>
    <n v="7.8086566767918917E-5"/>
  </r>
  <r>
    <s v="Dead Space 2"/>
    <x v="2"/>
    <x v="10"/>
    <x v="6"/>
    <s v="Electronic Arts"/>
    <n v="940000"/>
    <n v="440000"/>
    <n v="0"/>
    <n v="130000"/>
    <n v="9"/>
    <n v="83"/>
    <n v="8.6"/>
    <n v="679"/>
    <s v="Visceral Games"/>
    <x v="1"/>
    <x v="379"/>
    <n v="8.8000000000000007"/>
    <n v="762"/>
    <n v="50.463576158940398"/>
    <n v="251666.66666666666"/>
    <n v="156666.66666666666"/>
    <n v="73333.333333333328"/>
    <n v="0"/>
    <n v="21666.666666666668"/>
    <n v="545961365"/>
    <n v="440756453"/>
    <n v="127833000"/>
    <n v="1.7217335516039674E-3"/>
    <n v="9.9828373925134567E-4"/>
    <n v="0"/>
  </r>
  <r>
    <s v="The Simpsons Game"/>
    <x v="4"/>
    <x v="4"/>
    <x v="4"/>
    <s v="Electronic Arts"/>
    <n v="350000"/>
    <n v="30000"/>
    <n v="0"/>
    <n v="1130000"/>
    <n v="6.8"/>
    <n v="10"/>
    <n v="8.1999999999999993"/>
    <n v="27"/>
    <s v="Electronic Arts"/>
    <x v="2"/>
    <x v="379"/>
    <n v="7.5"/>
    <n v="37"/>
    <n v="2.4503311258278146"/>
    <n v="151000"/>
    <n v="35000"/>
    <n v="3000"/>
    <n v="0"/>
    <n v="113000"/>
    <n v="522751172"/>
    <n v="438594184"/>
    <n v="128001000"/>
    <n v="6.6953460603623482E-4"/>
    <n v="6.8400359818724819E-5"/>
    <n v="0"/>
  </r>
  <r>
    <s v="Football Manager 2012"/>
    <x v="8"/>
    <x v="10"/>
    <x v="0"/>
    <s v="Sega"/>
    <n v="20000"/>
    <n v="1160000"/>
    <n v="0"/>
    <n v="330000"/>
    <n v="8.4"/>
    <n v="45"/>
    <n v="8"/>
    <n v="172"/>
    <s v="Sports Interactive"/>
    <x v="0"/>
    <x v="379"/>
    <n v="8.1999999999999993"/>
    <n v="217"/>
    <n v="14.370860927152318"/>
    <n v="251666.66666666666"/>
    <n v="3333.3333333333335"/>
    <n v="193333.33333333334"/>
    <n v="0"/>
    <n v="55000"/>
    <n v="545961365"/>
    <n v="440756453"/>
    <n v="127833000"/>
    <n v="3.663262875753122E-5"/>
    <n v="2.6318389489353661E-3"/>
    <n v="0"/>
  </r>
  <r>
    <s v="Dragon Quest IX: Sentinels of the Starry Skies"/>
    <x v="1"/>
    <x v="2"/>
    <x v="9"/>
    <s v="Ninti"/>
    <n v="630000"/>
    <n v="670000"/>
    <n v="4350000"/>
    <n v="150000"/>
    <n v="8.6999999999999993"/>
    <n v="65"/>
    <n v="8.8000000000000007"/>
    <n v="197"/>
    <s v="Level 5"/>
    <x v="3"/>
    <x v="380"/>
    <n v="8.75"/>
    <n v="262"/>
    <n v="4.5172413793103452"/>
    <n v="725000"/>
    <n v="78750"/>
    <n v="83750"/>
    <n v="543750"/>
    <n v="18750"/>
    <n v="534740514"/>
    <n v="441041694"/>
    <n v="128047000"/>
    <n v="1.178141516316828E-3"/>
    <n v="1.5191307513887792E-3"/>
    <n v="3.3971900942622632E-2"/>
  </r>
  <r>
    <s v="Call of War 3"/>
    <x v="3"/>
    <x v="0"/>
    <x v="6"/>
    <s v="Activision"/>
    <n v="600000"/>
    <n v="620000"/>
    <n v="30000"/>
    <n v="260000"/>
    <n v="8"/>
    <n v="43"/>
    <n v="6.9"/>
    <n v="92"/>
    <s v="Treyarch"/>
    <x v="2"/>
    <x v="379"/>
    <n v="7.45"/>
    <n v="135"/>
    <n v="8.9403973509933774"/>
    <n v="137272.72727272726"/>
    <n v="54545.454545454544"/>
    <n v="56363.63636363636"/>
    <n v="2727.2727272727275"/>
    <n v="23636.363636363636"/>
    <n v="516818555"/>
    <n v="437126892"/>
    <n v="127854000"/>
    <n v="1.1609490297808678E-3"/>
    <n v="1.4183524540512598E-3"/>
    <n v="2.346426392604064E-4"/>
  </r>
  <r>
    <s v="Madden NFL 2001"/>
    <x v="4"/>
    <x v="16"/>
    <x v="0"/>
    <s v="Electronic Arts"/>
    <n v="1190000"/>
    <n v="70000"/>
    <n v="50000"/>
    <n v="200000"/>
    <n v="9.1"/>
    <n v="25"/>
    <n v="7.7"/>
    <n v="7"/>
    <s v="EA Sports"/>
    <x v="0"/>
    <x v="379"/>
    <n v="8.4"/>
    <n v="32"/>
    <n v="2.1192052980132452"/>
    <n v="88823.529411764699"/>
    <n v="70000"/>
    <n v="4117.6470588235297"/>
    <n v="2941.1764705882351"/>
    <n v="11764.705882352941"/>
    <n v="484244580"/>
    <n v="429286318"/>
    <n v="126843000"/>
    <n v="2.4574358684613467E-3"/>
    <n v="1.6306133474302807E-4"/>
    <n v="3.9418809078940108E-4"/>
  </r>
  <r>
    <s v="The Simpsons Game"/>
    <x v="1"/>
    <x v="4"/>
    <x v="4"/>
    <s v="Electronic Arts"/>
    <n v="560000"/>
    <n v="770000"/>
    <n v="0"/>
    <n v="170000"/>
    <n v="6.9"/>
    <n v="17"/>
    <n v="7.3"/>
    <n v="18"/>
    <s v="Griptonite Games"/>
    <x v="2"/>
    <x v="381"/>
    <n v="7.1"/>
    <n v="35"/>
    <n v="2.3333333333333335"/>
    <n v="150000"/>
    <n v="56000"/>
    <n v="77000"/>
    <n v="0"/>
    <n v="17000"/>
    <n v="522751172"/>
    <n v="438594184"/>
    <n v="128001000"/>
    <n v="1.0712553696579756E-3"/>
    <n v="1.7556092353472703E-3"/>
    <n v="0"/>
  </r>
  <r>
    <s v="SoulCalibur II"/>
    <x v="11"/>
    <x v="15"/>
    <x v="7"/>
    <s v="Namco Bandai Games"/>
    <n v="990000"/>
    <n v="320000"/>
    <n v="110000"/>
    <n v="80000"/>
    <n v="9.3000000000000007"/>
    <n v="45"/>
    <n v="9.1"/>
    <n v="135"/>
    <s v="Namco"/>
    <x v="2"/>
    <x v="381"/>
    <n v="9.1999999999999993"/>
    <n v="180"/>
    <n v="12"/>
    <n v="107142.85714285714"/>
    <n v="70714.28571428571"/>
    <n v="22857.142857142859"/>
    <n v="7857.1428571428569"/>
    <n v="5714.2857142857147"/>
    <n v="500125528"/>
    <n v="432552540"/>
    <n v="127718000"/>
    <n v="1.9795030338863248E-3"/>
    <n v="7.3979452299598105E-4"/>
    <n v="8.612724909566389E-4"/>
  </r>
  <r>
    <s v="Tokyo Xtreme Racer Zero"/>
    <x v="4"/>
    <x v="16"/>
    <x v="1"/>
    <s v="Crave Entertainment"/>
    <n v="660000"/>
    <n v="520000"/>
    <n v="150000"/>
    <n v="170000"/>
    <n v="7.6"/>
    <n v="15"/>
    <n v="8.9"/>
    <n v="64"/>
    <s v="Genki"/>
    <x v="0"/>
    <x v="381"/>
    <n v="8.25"/>
    <n v="79"/>
    <n v="5.2666666666666666"/>
    <n v="88235.294117647063"/>
    <n v="38823.529411764706"/>
    <n v="30588.235294117647"/>
    <n v="8823.5294117647063"/>
    <n v="10000"/>
    <n v="484244580"/>
    <n v="429286318"/>
    <n v="126843000"/>
    <n v="1.3629476245247804E-3"/>
    <n v="1.2113127723767799E-3"/>
    <n v="1.1825642723682032E-3"/>
  </r>
  <r>
    <s v="Red Faction II"/>
    <x v="4"/>
    <x v="8"/>
    <x v="6"/>
    <s v="THQ"/>
    <n v="490000"/>
    <n v="780000"/>
    <n v="0"/>
    <n v="230000"/>
    <n v="8.4"/>
    <n v="30"/>
    <n v="8.3000000000000007"/>
    <n v="35"/>
    <s v="Volition Inc."/>
    <x v="1"/>
    <x v="381"/>
    <n v="8.3500000000000014"/>
    <n v="65"/>
    <n v="4.333333333333333"/>
    <n v="100000"/>
    <n v="32666.666666666668"/>
    <n v="52000"/>
    <n v="0"/>
    <n v="15333.333333333334"/>
    <n v="495013192"/>
    <n v="431019772"/>
    <n v="127445000"/>
    <n v="9.8987260929401665E-4"/>
    <n v="1.8096617618738845E-3"/>
    <n v="0"/>
  </r>
  <r>
    <s v="Star Wars: The Force Unleashed II"/>
    <x v="3"/>
    <x v="5"/>
    <x v="4"/>
    <s v="LucasArts"/>
    <n v="800000"/>
    <n v="490000"/>
    <n v="0"/>
    <n v="210000"/>
    <n v="6.3"/>
    <n v="41"/>
    <n v="6.8"/>
    <n v="121"/>
    <s v="LucasArts"/>
    <x v="2"/>
    <x v="381"/>
    <n v="6.55"/>
    <n v="162"/>
    <n v="10.8"/>
    <n v="214285.71428571429"/>
    <n v="114285.71428571429"/>
    <n v="70000"/>
    <n v="0"/>
    <n v="30000"/>
    <n v="540520772"/>
    <n v="441654761"/>
    <n v="128070000"/>
    <n v="1.4800541282435672E-3"/>
    <n v="1.1094638692234092E-3"/>
    <n v="0"/>
  </r>
  <r>
    <s v="Final Fantasy: Crystal Chronicles"/>
    <x v="11"/>
    <x v="15"/>
    <x v="9"/>
    <s v="Ninti"/>
    <n v="720000"/>
    <n v="380000"/>
    <n v="360000"/>
    <n v="40000"/>
    <n v="8"/>
    <n v="55"/>
    <n v="8.1"/>
    <n v="94"/>
    <s v="Square Enix"/>
    <x v="2"/>
    <x v="381"/>
    <n v="8.0500000000000007"/>
    <n v="149"/>
    <n v="9.9333333333333336"/>
    <n v="107142.85714285714"/>
    <n v="51428.571428571428"/>
    <n v="27142.857142857141"/>
    <n v="25714.285714285714"/>
    <n v="2857.1428571428573"/>
    <n v="500125528"/>
    <n v="432552540"/>
    <n v="127718000"/>
    <n v="1.4396385700991452E-3"/>
    <n v="8.7850599605772742E-4"/>
    <n v="2.8187099704035453E-3"/>
  </r>
  <r>
    <s v="Medal of Honor: Frontline"/>
    <x v="7"/>
    <x v="8"/>
    <x v="6"/>
    <s v="Electronic Arts"/>
    <n v="1000000"/>
    <n v="430000"/>
    <n v="0"/>
    <n v="60000"/>
    <n v="8.1"/>
    <n v="18"/>
    <n v="6.9"/>
    <n v="23"/>
    <s v="EA LA"/>
    <x v="2"/>
    <x v="382"/>
    <n v="7.5"/>
    <n v="41"/>
    <n v="2.7516778523489931"/>
    <n v="99333.333333333328"/>
    <n v="66666.666666666672"/>
    <n v="28666.666666666668"/>
    <n v="0"/>
    <n v="4000"/>
    <n v="495013192"/>
    <n v="431019772"/>
    <n v="127445000"/>
    <n v="2.0201481822326867E-3"/>
    <n v="9.9763404821252605E-4"/>
    <n v="0"/>
  </r>
  <r>
    <s v="Madden NFL 09"/>
    <x v="4"/>
    <x v="1"/>
    <x v="0"/>
    <s v="Electronic Arts"/>
    <n v="1220000"/>
    <n v="0"/>
    <n v="0"/>
    <n v="270000"/>
    <n v="6.7"/>
    <n v="4"/>
    <n v="7"/>
    <n v="24"/>
    <s v="EA Tiburon"/>
    <x v="0"/>
    <x v="382"/>
    <n v="6.85"/>
    <n v="28"/>
    <n v="1.8791946308724832"/>
    <n v="165555.55555555556"/>
    <n v="135555.55555555556"/>
    <n v="0"/>
    <n v="0"/>
    <n v="30000"/>
    <n v="528816311"/>
    <n v="440001482"/>
    <n v="128063000"/>
    <n v="2.3070392773871908E-3"/>
    <n v="0"/>
    <n v="0"/>
  </r>
  <r>
    <s v="Mafia II"/>
    <x v="3"/>
    <x v="5"/>
    <x v="4"/>
    <s v="Take-Two Interactive"/>
    <n v="500000"/>
    <n v="690000"/>
    <n v="40000"/>
    <n v="260000"/>
    <n v="7.5"/>
    <n v="61"/>
    <n v="7.7"/>
    <n v="297"/>
    <s v="2K Czech"/>
    <x v="1"/>
    <x v="382"/>
    <n v="7.6"/>
    <n v="358"/>
    <n v="24.026845637583893"/>
    <n v="212857.14285714287"/>
    <n v="71428.571428571435"/>
    <n v="98571.428571428565"/>
    <n v="5714.2857142857147"/>
    <n v="37142.857142857145"/>
    <n v="540520772"/>
    <n v="441654761"/>
    <n v="128070000"/>
    <n v="9.2503383015222953E-4"/>
    <n v="1.5623062648248006E-3"/>
    <n v="3.1232919497149996E-4"/>
  </r>
  <r>
    <s v="Batman: Arkham Knight"/>
    <x v="13"/>
    <x v="13"/>
    <x v="4"/>
    <s v="Warner Bros. Interactive Entertainment"/>
    <n v="880000"/>
    <n v="470000"/>
    <n v="0"/>
    <n v="140000"/>
    <n v="8.5"/>
    <n v="16"/>
    <n v="6.6"/>
    <n v="694"/>
    <s v="Rocksteady Studios"/>
    <x v="1"/>
    <x v="382"/>
    <n v="7.55"/>
    <n v="710"/>
    <n v="47.651006711409394"/>
    <n v="745000"/>
    <n v="440000"/>
    <n v="235000"/>
    <n v="0"/>
    <n v="70000"/>
    <n v="567732286"/>
    <n v="444588718"/>
    <n v="127141000"/>
    <n v="1.5500263446352599E-3"/>
    <n v="1.0571568305068866E-3"/>
    <n v="0"/>
  </r>
  <r>
    <s v="Dead Rising 2"/>
    <x v="2"/>
    <x v="5"/>
    <x v="4"/>
    <s v="Capcom"/>
    <n v="750000"/>
    <n v="520000"/>
    <n v="90000"/>
    <n v="120000"/>
    <n v="7.9"/>
    <n v="76"/>
    <n v="6.9"/>
    <n v="216"/>
    <s v="Blue Castle Games"/>
    <x v="1"/>
    <x v="383"/>
    <n v="7.4"/>
    <n v="292"/>
    <n v="19.72972972972973"/>
    <n v="211428.57142857142"/>
    <n v="107142.85714285714"/>
    <n v="74285.71428571429"/>
    <n v="12857.142857142857"/>
    <n v="17142.857142857141"/>
    <n v="540520772"/>
    <n v="441654761"/>
    <n v="128070000"/>
    <n v="1.3875507452283443E-3"/>
    <n v="1.1773902285636178E-3"/>
    <n v="7.0274068868587491E-4"/>
  </r>
  <r>
    <s v="Dirge of Cerberus: Final Fantasy VII"/>
    <x v="4"/>
    <x v="0"/>
    <x v="6"/>
    <s v="Square Enix"/>
    <n v="470000"/>
    <n v="370000"/>
    <n v="520000"/>
    <n v="120000"/>
    <n v="5.7"/>
    <n v="51"/>
    <n v="6.9"/>
    <n v="103"/>
    <s v="Square Enix"/>
    <x v="2"/>
    <x v="383"/>
    <n v="6.3000000000000007"/>
    <n v="154"/>
    <n v="10.405405405405405"/>
    <n v="134545.45454545456"/>
    <n v="42727.272727272728"/>
    <n v="33636.36363636364"/>
    <n v="47272.727272727272"/>
    <n v="10909.09090909091"/>
    <n v="516818555"/>
    <n v="437126892"/>
    <n v="127854000"/>
    <n v="9.0941007332834636E-4"/>
    <n v="8.4643614193381637E-4"/>
    <n v="4.0671390805137111E-3"/>
  </r>
  <r>
    <s v="Sonic Rivals 2"/>
    <x v="9"/>
    <x v="4"/>
    <x v="1"/>
    <s v="Sega"/>
    <n v="440000"/>
    <n v="670000"/>
    <n v="0"/>
    <n v="370000"/>
    <n v="6"/>
    <n v="24"/>
    <n v="7.8"/>
    <n v="35"/>
    <s v="Backbone Entertainment"/>
    <x v="0"/>
    <x v="383"/>
    <n v="6.9"/>
    <n v="59"/>
    <n v="3.9864864864864864"/>
    <n v="148000"/>
    <n v="44000"/>
    <n v="67000"/>
    <n v="0"/>
    <n v="37000"/>
    <n v="522751172"/>
    <n v="438594184"/>
    <n v="128001000"/>
    <n v="8.4170064758840946E-4"/>
    <n v="1.527608035951521E-3"/>
    <n v="0"/>
  </r>
  <r>
    <s v="Resistance 3"/>
    <x v="3"/>
    <x v="10"/>
    <x v="6"/>
    <s v="Sony Computer Entertainment"/>
    <n v="640000"/>
    <n v="570000"/>
    <n v="50000"/>
    <n v="220000"/>
    <n v="8.3000000000000007"/>
    <n v="91"/>
    <n v="7.8"/>
    <n v="543"/>
    <s v="Insomniac Games"/>
    <x v="1"/>
    <x v="383"/>
    <n v="8.0500000000000007"/>
    <n v="634"/>
    <n v="42.837837837837839"/>
    <n v="246666.66666666666"/>
    <n v="106666.66666666667"/>
    <n v="95000"/>
    <n v="8333.3333333333339"/>
    <n v="36666.666666666664"/>
    <n v="545961365"/>
    <n v="440756453"/>
    <n v="127833000"/>
    <n v="1.172244120240999E-3"/>
    <n v="1.2932312076665161E-3"/>
    <n v="3.9113530934891614E-4"/>
  </r>
  <r>
    <s v="007: Quantum of Solace"/>
    <x v="2"/>
    <x v="1"/>
    <x v="4"/>
    <s v="Activision"/>
    <n v="820000"/>
    <n v="510000"/>
    <n v="10000"/>
    <n v="140000"/>
    <n v="6.5"/>
    <n v="69"/>
    <n v="7.1"/>
    <n v="71"/>
    <s v="Treyarch"/>
    <x v="2"/>
    <x v="383"/>
    <n v="6.8"/>
    <n v="140"/>
    <n v="9.4594594594594597"/>
    <n v="164444.44444444444"/>
    <n v="91111.111111111109"/>
    <n v="56666.666666666664"/>
    <n v="1111.1111111111111"/>
    <n v="15555.555555555555"/>
    <n v="528816311"/>
    <n v="440001482"/>
    <n v="128063000"/>
    <n v="1.5506329569323742E-3"/>
    <n v="1.1590870050751329E-3"/>
    <n v="7.8086566767918917E-5"/>
  </r>
  <r>
    <s v="Fight Night 2004"/>
    <x v="4"/>
    <x v="7"/>
    <x v="7"/>
    <s v="Electronic Arts"/>
    <n v="1080000"/>
    <n v="200000"/>
    <n v="0"/>
    <n v="200000"/>
    <n v="8.5"/>
    <n v="43"/>
    <n v="9"/>
    <n v="25"/>
    <s v="EA Sports"/>
    <x v="2"/>
    <x v="383"/>
    <n v="8.75"/>
    <n v="68"/>
    <n v="4.5945945945945947"/>
    <n v="113846.15384615384"/>
    <n v="83076.923076923078"/>
    <n v="15384.615384615385"/>
    <n v="0"/>
    <n v="15384.615384615385"/>
    <n v="505524224"/>
    <n v="434174638"/>
    <n v="127761000"/>
    <n v="2.1363961383579514E-3"/>
    <n v="4.6064413370916431E-4"/>
    <n v="0"/>
  </r>
  <r>
    <s v="LEGO Star Wars III: The Clone Wars"/>
    <x v="2"/>
    <x v="10"/>
    <x v="4"/>
    <s v="LucasArts"/>
    <n v="840000"/>
    <n v="510000"/>
    <n v="0"/>
    <n v="130000"/>
    <n v="7.5"/>
    <n v="43"/>
    <n v="7.8"/>
    <n v="42"/>
    <s v="Traveller's Tales"/>
    <x v="3"/>
    <x v="383"/>
    <n v="7.65"/>
    <n v="85"/>
    <n v="5.743243243243243"/>
    <n v="246666.66666666666"/>
    <n v="140000"/>
    <n v="85000"/>
    <n v="0"/>
    <n v="21666.666666666668"/>
    <n v="545961365"/>
    <n v="440756453"/>
    <n v="127833000"/>
    <n v="1.5385704078163113E-3"/>
    <n v="1.1571016068595143E-3"/>
    <n v="0"/>
  </r>
  <r>
    <s v="Tom Clancy's Splinter Cell: Pandora Tomorrow"/>
    <x v="7"/>
    <x v="7"/>
    <x v="4"/>
    <s v="Ubisoft"/>
    <n v="820000"/>
    <n v="590000"/>
    <n v="0"/>
    <n v="70000"/>
    <n v="9.3000000000000007"/>
    <n v="74"/>
    <n v="8.6"/>
    <n v="68"/>
    <s v="Ubisoft Shanghai"/>
    <x v="2"/>
    <x v="383"/>
    <n v="8.9499999999999993"/>
    <n v="142"/>
    <n v="9.5945945945945947"/>
    <n v="113846.15384615384"/>
    <n v="63076.923076923078"/>
    <n v="45384.615384615383"/>
    <n v="0"/>
    <n v="5384.6153846153848"/>
    <n v="505524224"/>
    <n v="434174638"/>
    <n v="127761000"/>
    <n v="1.6220785494940001E-3"/>
    <n v="1.3589001944420346E-3"/>
    <n v="0"/>
  </r>
  <r>
    <s v="Drawn To Life: SpongeBob SquarePants Edition"/>
    <x v="1"/>
    <x v="1"/>
    <x v="10"/>
    <s v="THQ"/>
    <n v="990000"/>
    <n v="350000"/>
    <n v="0"/>
    <n v="130000"/>
    <n v="6.8"/>
    <n v="12"/>
    <n v="5.5"/>
    <n v="4"/>
    <s v="Altron"/>
    <x v="0"/>
    <x v="384"/>
    <n v="6.15"/>
    <n v="16"/>
    <n v="1.08843537414966"/>
    <n v="163333.33333333334"/>
    <n v="110000"/>
    <n v="38888.888888888891"/>
    <n v="0"/>
    <n v="14444.444444444445"/>
    <n v="528816311"/>
    <n v="440001482"/>
    <n v="128063000"/>
    <n v="1.8721056431256712E-3"/>
    <n v="7.9545186622803242E-4"/>
    <n v="0"/>
  </r>
  <r>
    <s v="Major League Baseball 2K5"/>
    <x v="4"/>
    <x v="3"/>
    <x v="0"/>
    <s v="Take-Two Interactive"/>
    <n v="720000"/>
    <n v="560000"/>
    <n v="0"/>
    <n v="190000"/>
    <n v="8.1999999999999993"/>
    <n v="19"/>
    <n v="7.4"/>
    <n v="20"/>
    <s v="Kush Games"/>
    <x v="0"/>
    <x v="384"/>
    <n v="7.8"/>
    <n v="39"/>
    <n v="2.6530612244897958"/>
    <n v="122500"/>
    <n v="60000"/>
    <n v="46666.666666666664"/>
    <n v="0"/>
    <n v="15833.333333333334"/>
    <n v="511054143"/>
    <n v="435713800"/>
    <n v="127773000"/>
    <n v="1.4088526819750291E-3"/>
    <n v="1.2852473343740777E-3"/>
    <n v="0"/>
  </r>
  <r>
    <s v="Call of War Black Ops: Declassified"/>
    <x v="15"/>
    <x v="11"/>
    <x v="4"/>
    <s v="Activision"/>
    <n v="710000"/>
    <n v="430000"/>
    <n v="70000"/>
    <n v="260000"/>
    <n v="3.3"/>
    <n v="58"/>
    <n v="4.8"/>
    <n v="479"/>
    <s v="Nihilistic"/>
    <x v="1"/>
    <x v="384"/>
    <n v="4.05"/>
    <n v="537"/>
    <n v="36.530612244897959"/>
    <n v="294000"/>
    <n v="142000"/>
    <n v="86000"/>
    <n v="14000"/>
    <n v="52000"/>
    <n v="551484507"/>
    <n v="441417242"/>
    <n v="127629000"/>
    <n v="1.2874341726521069E-3"/>
    <n v="9.7413503390064672E-4"/>
    <n v="5.4846469062673844E-4"/>
  </r>
  <r>
    <s v="Tom Clancy's Ghost Recon: Future Soldier"/>
    <x v="2"/>
    <x v="11"/>
    <x v="6"/>
    <s v="Ubisoft"/>
    <n v="930000"/>
    <n v="400000"/>
    <n v="20000"/>
    <n v="120000"/>
    <n v="7.9"/>
    <n v="75"/>
    <n v="7.2"/>
    <n v="334"/>
    <s v="Ubisoft Paris"/>
    <x v="1"/>
    <x v="384"/>
    <n v="7.5500000000000007"/>
    <n v="409"/>
    <n v="27.823129251700681"/>
    <n v="294000"/>
    <n v="186000"/>
    <n v="80000"/>
    <n v="4000"/>
    <n v="24000"/>
    <n v="551484507"/>
    <n v="441417242"/>
    <n v="127629000"/>
    <n v="1.6863574374175482E-3"/>
    <n v="9.0617212455874115E-4"/>
    <n v="1.5670419732192526E-4"/>
  </r>
  <r>
    <s v="Fight Night Round 3"/>
    <x v="2"/>
    <x v="0"/>
    <x v="7"/>
    <s v="Electronic Arts"/>
    <n v="1330000"/>
    <n v="30000"/>
    <n v="10000"/>
    <n v="100000"/>
    <n v="8.6"/>
    <n v="67"/>
    <n v="8.8000000000000007"/>
    <n v="264"/>
    <s v="EA Chicago"/>
    <x v="2"/>
    <x v="384"/>
    <n v="8.6999999999999993"/>
    <n v="331"/>
    <n v="22.517006802721088"/>
    <n v="133636.36363636365"/>
    <n v="120909.09090909091"/>
    <n v="2727.2727272727275"/>
    <n v="909.09090909090912"/>
    <n v="9090.9090909090901"/>
    <n v="516818555"/>
    <n v="437126892"/>
    <n v="127854000"/>
    <n v="2.5734370160142568E-3"/>
    <n v="6.8629957454093219E-5"/>
    <n v="7.821421308680213E-5"/>
  </r>
  <r>
    <s v="Super Scribblenauts"/>
    <x v="1"/>
    <x v="5"/>
    <x v="5"/>
    <s v="Warner Bros. Interactive Entertainment"/>
    <n v="1060000"/>
    <n v="290000"/>
    <n v="0"/>
    <n v="110000"/>
    <n v="8.1"/>
    <n v="53"/>
    <n v="8.1999999999999993"/>
    <n v="46"/>
    <s v="5TH Cell"/>
    <x v="3"/>
    <x v="385"/>
    <n v="8.1499999999999986"/>
    <n v="99"/>
    <n v="6.7808219178082192"/>
    <n v="208571.42857142858"/>
    <n v="151428.57142857142"/>
    <n v="41428.571428571428"/>
    <n v="0"/>
    <n v="15714.285714285714"/>
    <n v="540520772"/>
    <n v="441654761"/>
    <n v="128070000"/>
    <n v="1.9610717199227265E-3"/>
    <n v="6.5662147362201761E-4"/>
    <n v="0"/>
  </r>
  <r>
    <s v="Super Monkey Ball"/>
    <x v="11"/>
    <x v="9"/>
    <x v="5"/>
    <s v="Atari"/>
    <n v="950000"/>
    <n v="370000"/>
    <n v="100000"/>
    <n v="40000"/>
    <n v="8.6999999999999993"/>
    <n v="28"/>
    <n v="7.9"/>
    <n v="46"/>
    <s v="Amusement Vision"/>
    <x v="0"/>
    <x v="385"/>
    <n v="8.3000000000000007"/>
    <n v="74"/>
    <n v="5.0684931506849313"/>
    <n v="91250"/>
    <n v="59375"/>
    <n v="23125"/>
    <n v="6250"/>
    <n v="2500"/>
    <n v="489752572"/>
    <n v="430035992"/>
    <n v="127149000"/>
    <n v="1.9397549993877316E-3"/>
    <n v="8.6039309937573788E-4"/>
    <n v="7.8647885551596944E-4"/>
  </r>
  <r>
    <s v="SoulCalibur IV"/>
    <x v="3"/>
    <x v="1"/>
    <x v="7"/>
    <s v="Ubisoft"/>
    <n v="720000"/>
    <n v="400000"/>
    <n v="140000"/>
    <n v="200000"/>
    <n v="8.5"/>
    <n v="65"/>
    <n v="7.9"/>
    <n v="129"/>
    <s v="Namco"/>
    <x v="2"/>
    <x v="385"/>
    <n v="8.1999999999999993"/>
    <n v="194"/>
    <n v="13.287671232876713"/>
    <n v="162222.22222222222"/>
    <n v="80000"/>
    <n v="44444.444444444445"/>
    <n v="15555.555555555555"/>
    <n v="22222.222222222223"/>
    <n v="528816311"/>
    <n v="440001482"/>
    <n v="128063000"/>
    <n v="1.36153137681867E-3"/>
    <n v="9.0908784711775132E-4"/>
    <n v="1.0932119347508648E-3"/>
  </r>
  <r>
    <s v="Marrison Superstar Baseball"/>
    <x v="11"/>
    <x v="3"/>
    <x v="0"/>
    <s v="Ninti"/>
    <n v="930000"/>
    <n v="240000"/>
    <n v="250000"/>
    <n v="40000"/>
    <n v="7.6"/>
    <n v="38"/>
    <n v="8.6"/>
    <n v="41"/>
    <s v="Namco"/>
    <x v="0"/>
    <x v="385"/>
    <n v="8.1"/>
    <n v="79"/>
    <n v="5.4109589041095889"/>
    <n v="121666.66666666667"/>
    <n v="77500"/>
    <n v="20000"/>
    <n v="20833.333333333332"/>
    <n v="3333.3333333333335"/>
    <n v="511054143"/>
    <n v="435713800"/>
    <n v="127773000"/>
    <n v="1.8197680475510792E-3"/>
    <n v="5.5082028616031901E-4"/>
    <n v="1.95659489876578E-3"/>
  </r>
  <r>
    <s v="Battlefield: Bad Company"/>
    <x v="2"/>
    <x v="1"/>
    <x v="6"/>
    <s v="Electronic Arts"/>
    <n v="810000"/>
    <n v="460000"/>
    <n v="40000"/>
    <n v="150000"/>
    <n v="8.3000000000000007"/>
    <n v="70"/>
    <n v="7.7"/>
    <n v="263"/>
    <s v="EA DICE"/>
    <x v="2"/>
    <x v="385"/>
    <n v="8"/>
    <n v="333"/>
    <n v="22.80821917808219"/>
    <n v="162222.22222222222"/>
    <n v="90000"/>
    <n v="51111.111111111109"/>
    <n v="4444.4444444444443"/>
    <n v="16666.666666666668"/>
    <n v="528816311"/>
    <n v="440001482"/>
    <n v="128063000"/>
    <n v="1.5317227989210037E-3"/>
    <n v="1.0454510241854141E-3"/>
    <n v="3.1234626707167567E-4"/>
  </r>
  <r>
    <s v="Homefront"/>
    <x v="2"/>
    <x v="10"/>
    <x v="6"/>
    <s v="THQ"/>
    <n v="830000"/>
    <n v="480000"/>
    <n v="20000"/>
    <n v="120000"/>
    <n v="7"/>
    <n v="85"/>
    <n v="6"/>
    <n v="399"/>
    <s v="Kaos Studios"/>
    <x v="1"/>
    <x v="386"/>
    <n v="6.5"/>
    <n v="484"/>
    <n v="33.379310344827587"/>
    <n v="241666.66666666666"/>
    <n v="138333.33333333334"/>
    <n v="80000"/>
    <n v="3333.3333333333335"/>
    <n v="20000"/>
    <n v="545961365"/>
    <n v="440756453"/>
    <n v="127833000"/>
    <n v="1.5202540934375456E-3"/>
    <n v="1.0890368064560136E-3"/>
    <n v="1.5645412373956646E-4"/>
  </r>
  <r>
    <s v="Onimusha 3: Demon Siege"/>
    <x v="4"/>
    <x v="7"/>
    <x v="4"/>
    <s v="Capcom"/>
    <n v="370000"/>
    <n v="470000"/>
    <n v="540000"/>
    <n v="70000"/>
    <n v="8.5"/>
    <n v="53"/>
    <n v="8.6"/>
    <n v="73"/>
    <s v="Capcom"/>
    <x v="1"/>
    <x v="386"/>
    <n v="8.5500000000000007"/>
    <n v="126"/>
    <n v="8.6896551724137936"/>
    <n v="111538.46153846153"/>
    <n v="28461.538461538461"/>
    <n v="36153.846153846156"/>
    <n v="41538.461538461539"/>
    <n v="5384.6153846153848"/>
    <n v="505524224"/>
    <n v="434174638"/>
    <n v="127761000"/>
    <n v="7.3191349184485374E-4"/>
    <n v="1.082513714216536E-3"/>
    <n v="4.2266419329842443E-3"/>
  </r>
  <r>
    <s v="Red Dead Revolver"/>
    <x v="4"/>
    <x v="7"/>
    <x v="6"/>
    <s v="Take-Two Interactive"/>
    <n v="710000"/>
    <n v="550000"/>
    <n v="0"/>
    <n v="190000"/>
    <n v="7.3"/>
    <n v="42"/>
    <n v="7.8"/>
    <n v="70"/>
    <s v="Rockstar San Diego"/>
    <x v="1"/>
    <x v="386"/>
    <n v="7.55"/>
    <n v="112"/>
    <n v="7.7241379310344831"/>
    <n v="111538.46153846153"/>
    <n v="54615.384615384617"/>
    <n v="42307.692307692305"/>
    <n v="0"/>
    <n v="14615.384615384615"/>
    <n v="505524224"/>
    <n v="434174638"/>
    <n v="127761000"/>
    <n v="1.4044826465130977E-3"/>
    <n v="1.2667713677002018E-3"/>
    <n v="0"/>
  </r>
  <r>
    <s v="Resident Evil: Outbreak"/>
    <x v="4"/>
    <x v="15"/>
    <x v="4"/>
    <s v="Capcom"/>
    <n v="540000"/>
    <n v="350000"/>
    <n v="460000"/>
    <n v="100000"/>
    <n v="7.1"/>
    <n v="40"/>
    <n v="8.3000000000000007"/>
    <n v="94"/>
    <s v="Capcom"/>
    <x v="1"/>
    <x v="386"/>
    <n v="7.7"/>
    <n v="134"/>
    <n v="9.2413793103448274"/>
    <n v="103571.42857142857"/>
    <n v="38571.428571428572"/>
    <n v="25000"/>
    <n v="32857.142857142855"/>
    <n v="7142.8571428571431"/>
    <n v="500125528"/>
    <n v="432552540"/>
    <n v="127718000"/>
    <n v="1.079728927574359E-3"/>
    <n v="8.0915025952685423E-4"/>
    <n v="3.6016849621823077E-3"/>
  </r>
  <r>
    <s v="Dungeon Defenders"/>
    <x v="8"/>
    <x v="10"/>
    <x v="9"/>
    <s v="Unknown"/>
    <n v="20000"/>
    <n v="0"/>
    <n v="0"/>
    <n v="0"/>
    <n v="8.1"/>
    <n v="26"/>
    <n v="7.3"/>
    <n v="399"/>
    <s v="Trendy Entertainment"/>
    <x v="3"/>
    <x v="387"/>
    <n v="7.6999999999999993"/>
    <n v="425"/>
    <n v="2125"/>
    <n v="3333.3333333333335"/>
    <n v="3333.3333333333335"/>
    <n v="0"/>
    <n v="0"/>
    <n v="0"/>
    <n v="545961365"/>
    <n v="440756453"/>
    <n v="127833000"/>
    <n v="3.663262875753122E-5"/>
    <n v="0"/>
    <n v="0"/>
  </r>
  <r>
    <s v="LEGO Battles: Ninjago"/>
    <x v="1"/>
    <x v="10"/>
    <x v="11"/>
    <s v="Warner Bros. Interactive Entertainment"/>
    <n v="1020000"/>
    <n v="320000"/>
    <n v="0"/>
    <n v="110000"/>
    <n v="5.9"/>
    <n v="14"/>
    <n v="6.9"/>
    <n v="11"/>
    <s v="Hellbent Games"/>
    <x v="0"/>
    <x v="386"/>
    <n v="6.4"/>
    <n v="25"/>
    <n v="1.7241379310344827"/>
    <n v="241666.66666666666"/>
    <n v="170000"/>
    <n v="53333.333333333336"/>
    <n v="0"/>
    <n v="18333.333333333332"/>
    <n v="545961365"/>
    <n v="440756453"/>
    <n v="127833000"/>
    <n v="1.8682640666340922E-3"/>
    <n v="7.2602453763734233E-4"/>
    <n v="0"/>
  </r>
  <r>
    <s v="NBA 2K14"/>
    <x v="6"/>
    <x v="6"/>
    <x v="0"/>
    <s v="Take-Two Interactive"/>
    <n v="890000"/>
    <n v="310000"/>
    <n v="10000"/>
    <n v="230000"/>
    <n v="8.5"/>
    <n v="20"/>
    <n v="6.5"/>
    <n v="368"/>
    <s v="Visual Concepts"/>
    <x v="0"/>
    <x v="388"/>
    <n v="7.5"/>
    <n v="388"/>
    <n v="26.944444444444443"/>
    <n v="360000"/>
    <n v="222500"/>
    <n v="77500"/>
    <n v="2500"/>
    <n v="57500"/>
    <n v="556861736"/>
    <n v="442492884"/>
    <n v="127445000"/>
    <n v="1.598242332814909E-3"/>
    <n v="7.0057623796725285E-4"/>
    <n v="7.8465220291105969E-5"/>
  </r>
  <r>
    <s v="SingStar Pop"/>
    <x v="4"/>
    <x v="4"/>
    <x v="3"/>
    <s v="Sony Computer Entertainment"/>
    <n v="40000"/>
    <n v="1080000"/>
    <n v="0"/>
    <n v="320000"/>
    <n v="7.3"/>
    <n v="13"/>
    <n v="7.5"/>
    <n v="8"/>
    <s v="SCEE London Studio"/>
    <x v="3"/>
    <x v="388"/>
    <n v="7.4"/>
    <n v="21"/>
    <n v="1.4583333333333333"/>
    <n v="144000"/>
    <n v="4000"/>
    <n v="108000"/>
    <n v="0"/>
    <n v="32000"/>
    <n v="522751172"/>
    <n v="438594184"/>
    <n v="128001000"/>
    <n v="7.6518240689855404E-5"/>
    <n v="2.4624129534740933E-3"/>
    <n v="0"/>
  </r>
  <r>
    <s v="Disney Infinity"/>
    <x v="2"/>
    <x v="6"/>
    <x v="4"/>
    <s v="Disney Interactive Studios"/>
    <n v="970000"/>
    <n v="340000"/>
    <n v="0"/>
    <n v="130000"/>
    <n v="7.4"/>
    <n v="38"/>
    <n v="6.5"/>
    <n v="79"/>
    <s v="Avalanche Software"/>
    <x v="3"/>
    <x v="388"/>
    <n v="6.95"/>
    <n v="117"/>
    <n v="8.125"/>
    <n v="360000"/>
    <n v="242500"/>
    <n v="85000"/>
    <n v="0"/>
    <n v="32500"/>
    <n v="556861736"/>
    <n v="442492884"/>
    <n v="127445000"/>
    <n v="1.7419045649780468E-3"/>
    <n v="7.6837393841569664E-4"/>
    <n v="0"/>
  </r>
  <r>
    <s v="My Word Coach"/>
    <x v="1"/>
    <x v="4"/>
    <x v="3"/>
    <s v="Ubisoft"/>
    <n v="370000"/>
    <n v="890000"/>
    <n v="0"/>
    <n v="180000"/>
    <n v="7.1"/>
    <n v="7"/>
    <n v="6.8"/>
    <n v="5"/>
    <s v="Ubisoft"/>
    <x v="0"/>
    <x v="388"/>
    <n v="6.9499999999999993"/>
    <n v="12"/>
    <n v="0.83333333333333337"/>
    <n v="144000"/>
    <n v="37000"/>
    <n v="89000"/>
    <n v="0"/>
    <n v="18000"/>
    <n v="522751172"/>
    <n v="438594184"/>
    <n v="128001000"/>
    <n v="7.0779372638116243E-4"/>
    <n v="2.0292106746221698E-3"/>
    <n v="0"/>
  </r>
  <r>
    <s v="Tiger Woods PGA Tour 2005"/>
    <x v="4"/>
    <x v="7"/>
    <x v="0"/>
    <s v="Electronic Arts"/>
    <n v="1030000"/>
    <n v="320000"/>
    <n v="0"/>
    <n v="90000"/>
    <n v="8.8000000000000007"/>
    <n v="30"/>
    <n v="8.1999999999999993"/>
    <n v="20"/>
    <s v="EA Sports"/>
    <x v="0"/>
    <x v="388"/>
    <n v="8.5"/>
    <n v="50"/>
    <n v="3.4722222222222223"/>
    <n v="110769.23076923077"/>
    <n v="79230.769230769234"/>
    <n v="24615.384615384617"/>
    <n v="0"/>
    <n v="6923.0769230769229"/>
    <n v="505524224"/>
    <n v="434174638"/>
    <n v="127761000"/>
    <n v="2.0374889097302686E-3"/>
    <n v="7.3703061393466283E-4"/>
    <n v="0"/>
  </r>
  <r>
    <s v="NCAA Football 2003"/>
    <x v="4"/>
    <x v="8"/>
    <x v="0"/>
    <s v="Electronic Arts"/>
    <n v="1160000"/>
    <n v="80000"/>
    <n v="0"/>
    <n v="190000"/>
    <n v="9.1"/>
    <n v="19"/>
    <n v="8.6"/>
    <n v="27"/>
    <s v="EA Sports"/>
    <x v="0"/>
    <x v="389"/>
    <n v="8.85"/>
    <n v="46"/>
    <n v="3.2167832167832167"/>
    <n v="95333.333333333328"/>
    <n v="77333.333333333328"/>
    <n v="5333.333333333333"/>
    <n v="0"/>
    <n v="12666.666666666666"/>
    <n v="495013192"/>
    <n v="431019772"/>
    <n v="127445000"/>
    <n v="2.3433718913899166E-3"/>
    <n v="1.8560633455116764E-4"/>
    <n v="0"/>
  </r>
  <r>
    <s v="Star Wars: The Force Unleashed II"/>
    <x v="2"/>
    <x v="5"/>
    <x v="4"/>
    <s v="LucasArts"/>
    <n v="950000"/>
    <n v="370000"/>
    <n v="0"/>
    <n v="110000"/>
    <n v="6.1"/>
    <n v="59"/>
    <n v="5.7"/>
    <n v="180"/>
    <s v="LucasArts"/>
    <x v="2"/>
    <x v="389"/>
    <n v="5.9"/>
    <n v="239"/>
    <n v="16.713286713286713"/>
    <n v="204285.71428571429"/>
    <n v="135714.28571428571"/>
    <n v="52857.142857142855"/>
    <n v="0"/>
    <n v="15714.285714285714"/>
    <n v="540520772"/>
    <n v="441654761"/>
    <n v="128070000"/>
    <n v="1.7575642772892361E-3"/>
    <n v="8.3775843186257421E-4"/>
    <n v="0"/>
  </r>
  <r>
    <s v="WWE SmackDown vs Raw 2008"/>
    <x v="2"/>
    <x v="4"/>
    <x v="7"/>
    <s v="THQ"/>
    <n v="920000"/>
    <n v="380000"/>
    <n v="0"/>
    <n v="130000"/>
    <n v="7.1"/>
    <n v="41"/>
    <n v="6.8"/>
    <n v="48"/>
    <s v="Yuke's"/>
    <x v="2"/>
    <x v="389"/>
    <n v="6.9499999999999993"/>
    <n v="89"/>
    <n v="6.2237762237762242"/>
    <n v="143000"/>
    <n v="92000"/>
    <n v="38000"/>
    <n v="0"/>
    <n v="13000"/>
    <n v="522751172"/>
    <n v="438594184"/>
    <n v="128001000"/>
    <n v="1.7599195358666741E-3"/>
    <n v="8.6640455770384771E-4"/>
    <n v="0"/>
  </r>
  <r>
    <s v="Kinect Joy Ride"/>
    <x v="2"/>
    <x v="5"/>
    <x v="1"/>
    <s v="Microsoft Game Studios"/>
    <n v="920000"/>
    <n v="390000"/>
    <n v="0"/>
    <n v="120000"/>
    <n v="5.2"/>
    <n v="46"/>
    <n v="5"/>
    <n v="20"/>
    <s v="BigPark"/>
    <x v="0"/>
    <x v="389"/>
    <n v="5.0999999999999996"/>
    <n v="66"/>
    <n v="4.615384615384615"/>
    <n v="204285.71428571429"/>
    <n v="131428.57142857142"/>
    <n v="55714.285714285717"/>
    <n v="0"/>
    <n v="17142.857142857141"/>
    <n v="540520772"/>
    <n v="441654761"/>
    <n v="128070000"/>
    <n v="1.7020622474801024E-3"/>
    <n v="8.8304267142271333E-4"/>
    <n v="0"/>
  </r>
  <r>
    <s v="Smarty Pants"/>
    <x v="0"/>
    <x v="4"/>
    <x v="3"/>
    <s v="Electronic Arts"/>
    <n v="520000"/>
    <n v="750000"/>
    <n v="0"/>
    <n v="160000"/>
    <n v="6.5"/>
    <n v="26"/>
    <n v="7.6"/>
    <n v="10"/>
    <s v="Planet Moon Studios"/>
    <x v="0"/>
    <x v="389"/>
    <n v="7.05"/>
    <n v="36"/>
    <n v="2.5174825174825175"/>
    <n v="143000"/>
    <n v="52000"/>
    <n v="75000"/>
    <n v="0"/>
    <n v="16000"/>
    <n v="522751172"/>
    <n v="438594184"/>
    <n v="128001000"/>
    <n v="9.9473712896812013E-4"/>
    <n v="1.7100089954681205E-3"/>
    <n v="0"/>
  </r>
  <r>
    <s v="The Legend of Zelda: The Minish Cap"/>
    <x v="12"/>
    <x v="7"/>
    <x v="4"/>
    <s v="Ninti"/>
    <n v="890000"/>
    <n v="220000"/>
    <n v="220000"/>
    <n v="100000"/>
    <n v="8.9"/>
    <n v="56"/>
    <n v="9"/>
    <n v="203"/>
    <s v="Flagship"/>
    <x v="0"/>
    <x v="389"/>
    <n v="8.9499999999999993"/>
    <n v="259"/>
    <n v="18.111888111888113"/>
    <n v="110000"/>
    <n v="68461.538461538468"/>
    <n v="16923.076923076922"/>
    <n v="16923.076923076922"/>
    <n v="7692.3076923076924"/>
    <n v="505524224"/>
    <n v="434174638"/>
    <n v="127761000"/>
    <n v="1.7605486695727562E-3"/>
    <n v="5.067085470800807E-4"/>
    <n v="1.7219652319565438E-3"/>
  </r>
  <r>
    <s v="Classic NES Series: Super Marrison Bros."/>
    <x v="12"/>
    <x v="7"/>
    <x v="2"/>
    <s v="Ninti"/>
    <n v="0"/>
    <n v="0"/>
    <n v="1390000"/>
    <n v="30000"/>
    <n v="8.4"/>
    <n v="14"/>
    <n v="8.6"/>
    <n v="44"/>
    <s v="Ninti"/>
    <x v="0"/>
    <x v="390"/>
    <n v="8.5"/>
    <n v="58"/>
    <n v="4.084507042253521"/>
    <n v="109230.76923076923"/>
    <n v="0"/>
    <n v="0"/>
    <n v="106923.07692307692"/>
    <n v="2307.6923076923076"/>
    <n v="505524224"/>
    <n v="434174638"/>
    <n v="127761000"/>
    <n v="0"/>
    <n v="0"/>
    <n v="1.0879689420089073E-2"/>
  </r>
  <r>
    <s v="Anno 2070"/>
    <x v="8"/>
    <x v="10"/>
    <x v="11"/>
    <s v="Ubisoft"/>
    <n v="0"/>
    <n v="1130000"/>
    <n v="0"/>
    <n v="290000"/>
    <n v="8.3000000000000007"/>
    <n v="33"/>
    <n v="7"/>
    <n v="493"/>
    <s v="Blue Byte, Related Designs"/>
    <x v="2"/>
    <x v="390"/>
    <n v="7.65"/>
    <n v="526"/>
    <n v="37.04225352112676"/>
    <n v="236666.66666666666"/>
    <n v="0"/>
    <n v="188333.33333333334"/>
    <n v="0"/>
    <n v="48333.333333333336"/>
    <n v="545961365"/>
    <n v="440756453"/>
    <n v="127833000"/>
    <n v="0"/>
    <n v="2.5637741485318652E-3"/>
    <n v="0"/>
  </r>
  <r>
    <s v="Hasbro Family Game Night"/>
    <x v="0"/>
    <x v="1"/>
    <x v="5"/>
    <s v="Electronic Arts"/>
    <n v="960000"/>
    <n v="330000"/>
    <n v="0"/>
    <n v="130000"/>
    <n v="6.3"/>
    <n v="12"/>
    <n v="7.5"/>
    <n v="11"/>
    <s v="EA Bright Light"/>
    <x v="0"/>
    <x v="390"/>
    <n v="6.9"/>
    <n v="23"/>
    <n v="1.619718309859155"/>
    <n v="157777.77777777778"/>
    <n v="106666.66666666667"/>
    <n v="36666.666666666664"/>
    <n v="0"/>
    <n v="14444.444444444445"/>
    <n v="528816311"/>
    <n v="440001482"/>
    <n v="128063000"/>
    <n v="1.8153751690915601E-3"/>
    <n v="7.4999747387214483E-4"/>
    <n v="0"/>
  </r>
  <r>
    <s v="Sonic Rivals"/>
    <x v="9"/>
    <x v="0"/>
    <x v="1"/>
    <s v="Sega"/>
    <n v="730000"/>
    <n v="420000"/>
    <n v="0"/>
    <n v="270000"/>
    <n v="6.4"/>
    <n v="25"/>
    <n v="7.8"/>
    <n v="38"/>
    <s v="Backbone Entertainment"/>
    <x v="0"/>
    <x v="390"/>
    <n v="7.1"/>
    <n v="63"/>
    <n v="4.436619718309859"/>
    <n v="129090.90909090909"/>
    <n v="66363.636363636368"/>
    <n v="38181.818181818184"/>
    <n v="0"/>
    <n v="24545.454545454544"/>
    <n v="516818555"/>
    <n v="437126892"/>
    <n v="127854000"/>
    <n v="1.412487986233389E-3"/>
    <n v="9.6081940435730504E-4"/>
    <n v="0"/>
  </r>
  <r>
    <s v="BioShock"/>
    <x v="3"/>
    <x v="1"/>
    <x v="6"/>
    <s v="Take-Two Interactive"/>
    <n v="750000"/>
    <n v="460000"/>
    <n v="10000"/>
    <n v="200000"/>
    <n v="9.4"/>
    <n v="51"/>
    <n v="8.6999999999999993"/>
    <n v="881"/>
    <s v="Digital Extremes, 2K Marin"/>
    <x v="1"/>
    <x v="390"/>
    <n v="9.0500000000000007"/>
    <n v="932"/>
    <n v="65.633802816901408"/>
    <n v="157777.77777777778"/>
    <n v="83333.333333333328"/>
    <n v="51111.111111111109"/>
    <n v="1111.1111111111111"/>
    <n v="22222.222222222223"/>
    <n v="528816311"/>
    <n v="440001482"/>
    <n v="128063000"/>
    <n v="1.4182618508527813E-3"/>
    <n v="1.0454510241854141E-3"/>
    <n v="7.8086566767918917E-5"/>
  </r>
  <r>
    <s v="Mass Effect 3"/>
    <x v="3"/>
    <x v="11"/>
    <x v="9"/>
    <s v="Electronic Arts"/>
    <n v="630000"/>
    <n v="560000"/>
    <n v="30000"/>
    <n v="200000"/>
    <n v="9.3000000000000007"/>
    <n v="30"/>
    <n v="5.5"/>
    <n v="1849"/>
    <s v="BioWare"/>
    <x v="1"/>
    <x v="390"/>
    <n v="7.4"/>
    <n v="1879"/>
    <n v="132.32394366197184"/>
    <n v="284000"/>
    <n v="126000"/>
    <n v="112000"/>
    <n v="6000"/>
    <n v="40000"/>
    <n v="551484507"/>
    <n v="441417242"/>
    <n v="127629000"/>
    <n v="1.1423711672828554E-3"/>
    <n v="1.2686409743822376E-3"/>
    <n v="2.3505629598288789E-4"/>
  </r>
  <r>
    <s v="Cabela's Big Game Hunter"/>
    <x v="4"/>
    <x v="8"/>
    <x v="0"/>
    <s v="Activision"/>
    <n v="700000"/>
    <n v="540000"/>
    <n v="0"/>
    <n v="180000"/>
    <n v="5.9"/>
    <n v="7"/>
    <n v="7.8"/>
    <n v="12"/>
    <s v="Sand Grain Studios"/>
    <x v="2"/>
    <x v="390"/>
    <n v="6.85"/>
    <n v="19"/>
    <n v="1.3380281690140845"/>
    <n v="94666.666666666672"/>
    <n v="46666.666666666664"/>
    <n v="36000"/>
    <n v="0"/>
    <n v="12000"/>
    <n v="495013192"/>
    <n v="431019772"/>
    <n v="127445000"/>
    <n v="1.4141037275628807E-3"/>
    <n v="1.2528427582203816E-3"/>
    <n v="0"/>
  </r>
  <r>
    <s v="SimCity (2013)"/>
    <x v="8"/>
    <x v="6"/>
    <x v="8"/>
    <s v="Electronic Arts"/>
    <n v="480000"/>
    <n v="770000"/>
    <n v="0"/>
    <n v="170000"/>
    <n v="6.4"/>
    <n v="75"/>
    <n v="2.2000000000000002"/>
    <n v="4572"/>
    <s v="Maxis"/>
    <x v="3"/>
    <x v="390"/>
    <n v="4.3000000000000007"/>
    <n v="4647"/>
    <n v="327.25352112676057"/>
    <n v="355000"/>
    <n v="120000"/>
    <n v="192500"/>
    <n v="0"/>
    <n v="42500"/>
    <n v="556861736"/>
    <n v="442492884"/>
    <n v="127445000"/>
    <n v="8.6197339297882736E-4"/>
    <n v="1.7401409781767248E-3"/>
    <n v="0"/>
  </r>
  <r>
    <s v="NFL Street"/>
    <x v="4"/>
    <x v="7"/>
    <x v="0"/>
    <s v="Electronic Arts"/>
    <n v="1150000"/>
    <n v="80000"/>
    <n v="0"/>
    <n v="190000"/>
    <n v="8"/>
    <n v="36"/>
    <n v="8.9"/>
    <n v="45"/>
    <s v="EA Tiburon"/>
    <x v="0"/>
    <x v="390"/>
    <n v="8.4499999999999993"/>
    <n v="81"/>
    <n v="5.704225352112676"/>
    <n v="109230.76923076923"/>
    <n v="88461.538461538468"/>
    <n v="6153.8461538461543"/>
    <n v="0"/>
    <n v="14615.384615384615"/>
    <n v="505524224"/>
    <n v="434174638"/>
    <n v="127761000"/>
    <n v="2.2748662584367073E-3"/>
    <n v="1.8425765348366571E-4"/>
    <n v="0"/>
  </r>
  <r>
    <s v="Dead Space 2"/>
    <x v="3"/>
    <x v="10"/>
    <x v="6"/>
    <s v="Electronic Arts"/>
    <n v="730000"/>
    <n v="480000"/>
    <n v="0"/>
    <n v="210000"/>
    <n v="8.9"/>
    <n v="78"/>
    <n v="8.4"/>
    <n v="535"/>
    <s v="Visceral Games"/>
    <x v="1"/>
    <x v="390"/>
    <n v="8.65"/>
    <n v="613"/>
    <n v="43.16901408450704"/>
    <n v="236666.66666666666"/>
    <n v="121666.66666666667"/>
    <n v="80000"/>
    <n v="0"/>
    <n v="35000"/>
    <n v="545961365"/>
    <n v="440756453"/>
    <n v="127833000"/>
    <n v="1.3370909496498895E-3"/>
    <n v="1.0890368064560136E-3"/>
    <n v="0"/>
  </r>
  <r>
    <s v="Metal Gear Rising: Revengeance"/>
    <x v="3"/>
    <x v="6"/>
    <x v="4"/>
    <s v="Konami Digital Entertainment"/>
    <n v="450000"/>
    <n v="370000"/>
    <n v="440000"/>
    <n v="160000"/>
    <n v="8"/>
    <n v="61"/>
    <n v="7.9"/>
    <n v="746"/>
    <s v="PlatinumGames"/>
    <x v="1"/>
    <x v="390"/>
    <n v="7.95"/>
    <n v="807"/>
    <n v="56.83098591549296"/>
    <n v="355000"/>
    <n v="112500"/>
    <n v="92500"/>
    <n v="110000"/>
    <n v="40000"/>
    <n v="556861736"/>
    <n v="442492884"/>
    <n v="127445000"/>
    <n v="8.0810005591765057E-4"/>
    <n v="8.3617163886414044E-4"/>
    <n v="3.4524696928086625E-3"/>
  </r>
  <r>
    <s v="Dragon Quest Monsters: Joker 2"/>
    <x v="1"/>
    <x v="5"/>
    <x v="9"/>
    <s v="Square Enix"/>
    <n v="90000"/>
    <n v="70000"/>
    <n v="1240000"/>
    <n v="20000"/>
    <n v="7.7"/>
    <n v="33"/>
    <n v="7.3"/>
    <n v="15"/>
    <s v="TOSE"/>
    <x v="0"/>
    <x v="390"/>
    <n v="7.5"/>
    <n v="48"/>
    <n v="3.380281690140845"/>
    <n v="202857.14285714287"/>
    <n v="12857.142857142857"/>
    <n v="10000"/>
    <n v="177142.85714285713"/>
    <n v="2857.1428571428573"/>
    <n v="540520772"/>
    <n v="441654761"/>
    <n v="128070000"/>
    <n v="1.6650608942740132E-4"/>
    <n v="1.5849483846048701E-4"/>
    <n v="9.6822050441164979E-3"/>
  </r>
  <r>
    <s v="Medal of Honor: Warfighter"/>
    <x v="3"/>
    <x v="11"/>
    <x v="4"/>
    <s v="Electronic Arts"/>
    <n v="480000"/>
    <n v="620000"/>
    <n v="60000"/>
    <n v="260000"/>
    <n v="5.5"/>
    <n v="22"/>
    <n v="6"/>
    <n v="250"/>
    <s v="Danger Close"/>
    <x v="1"/>
    <x v="390"/>
    <n v="5.75"/>
    <n v="272"/>
    <n v="19.154929577464788"/>
    <n v="284000"/>
    <n v="96000"/>
    <n v="124000"/>
    <n v="12000"/>
    <n v="52000"/>
    <n v="551484507"/>
    <n v="441417242"/>
    <n v="127629000"/>
    <n v="8.7037803221550879E-4"/>
    <n v="1.4045667930660489E-3"/>
    <n v="4.7011259196577578E-4"/>
  </r>
  <r>
    <s v="Tiger Woods PGA Tour 09 All-Play"/>
    <x v="0"/>
    <x v="1"/>
    <x v="0"/>
    <s v="Electronic Arts"/>
    <n v="800000"/>
    <n v="470000"/>
    <n v="0"/>
    <n v="140000"/>
    <n v="8.1"/>
    <n v="18"/>
    <n v="8.6999999999999993"/>
    <n v="34"/>
    <s v="EA Tiburon"/>
    <x v="0"/>
    <x v="391"/>
    <n v="8.3999999999999986"/>
    <n v="52"/>
    <n v="3.6879432624113475"/>
    <n v="156666.66666666666"/>
    <n v="88888.888888888891"/>
    <n v="52222.222222222219"/>
    <n v="0"/>
    <n v="15555.555555555555"/>
    <n v="528816311"/>
    <n v="440001482"/>
    <n v="128063000"/>
    <n v="1.5128126409096334E-3"/>
    <n v="1.0681782203633577E-3"/>
    <n v="0"/>
  </r>
  <r>
    <s v="Rayman Raving Rabbids"/>
    <x v="0"/>
    <x v="0"/>
    <x v="3"/>
    <s v="Ubisoft"/>
    <n v="1220000"/>
    <n v="60000"/>
    <n v="20000"/>
    <n v="110000"/>
    <n v="7.6"/>
    <n v="54"/>
    <n v="7.9"/>
    <n v="116"/>
    <s v="Ubisoft Montpellier"/>
    <x v="0"/>
    <x v="391"/>
    <n v="7.75"/>
    <n v="170"/>
    <n v="12.056737588652481"/>
    <n v="128181.81818181818"/>
    <n v="110909.09090909091"/>
    <n v="5454.545454545455"/>
    <n v="1818.1818181818182"/>
    <n v="10000"/>
    <n v="516818555"/>
    <n v="437126892"/>
    <n v="127854000"/>
    <n v="2.3605963605544309E-3"/>
    <n v="1.3725991490818644E-4"/>
    <n v="1.5642842617360426E-4"/>
  </r>
  <r>
    <s v="Sonic's Ultimate Genesis Collection"/>
    <x v="2"/>
    <x v="2"/>
    <x v="3"/>
    <s v="Sega"/>
    <n v="850000"/>
    <n v="430000"/>
    <n v="0"/>
    <n v="130000"/>
    <n v="7.9"/>
    <n v="45"/>
    <n v="8.5"/>
    <n v="40"/>
    <s v="Backbone Entertainment"/>
    <x v="3"/>
    <x v="391"/>
    <n v="8.1999999999999993"/>
    <n v="85"/>
    <n v="6.0283687943262407"/>
    <n v="176250"/>
    <n v="106250"/>
    <n v="53750"/>
    <n v="0"/>
    <n v="16250"/>
    <n v="534740514"/>
    <n v="441041694"/>
    <n v="128047000"/>
    <n v="1.58955601407826E-3"/>
    <n v="9.7496451208533587E-4"/>
    <n v="0"/>
  </r>
  <r>
    <s v="Diablo III"/>
    <x v="2"/>
    <x v="6"/>
    <x v="9"/>
    <s v="Activision"/>
    <n v="900000"/>
    <n v="390000"/>
    <n v="0"/>
    <n v="120000"/>
    <n v="8.6999999999999993"/>
    <n v="42"/>
    <n v="6.6"/>
    <n v="384"/>
    <s v="Blizzard Entertainment"/>
    <x v="1"/>
    <x v="391"/>
    <n v="7.6499999999999995"/>
    <n v="426"/>
    <n v="30.212765957446809"/>
    <n v="352500"/>
    <n v="225000"/>
    <n v="97500"/>
    <n v="0"/>
    <n v="30000"/>
    <n v="556861736"/>
    <n v="442492884"/>
    <n v="127445000"/>
    <n v="1.6162001118353011E-3"/>
    <n v="8.8137010582976967E-4"/>
    <n v="0"/>
  </r>
  <r>
    <s v="Twisted Metal: Black"/>
    <x v="4"/>
    <x v="9"/>
    <x v="1"/>
    <s v="Sony Computer Entertainment"/>
    <n v="1190000"/>
    <n v="170000"/>
    <n v="0"/>
    <n v="50000"/>
    <n v="9.1"/>
    <n v="15"/>
    <n v="8.4"/>
    <n v="98"/>
    <s v="Incognito Inc."/>
    <x v="1"/>
    <x v="391"/>
    <n v="8.75"/>
    <n v="113"/>
    <n v="8.0141843971631204"/>
    <n v="88125"/>
    <n v="74375"/>
    <n v="10625"/>
    <n v="0"/>
    <n v="3125"/>
    <n v="489752572"/>
    <n v="430035992"/>
    <n v="127149000"/>
    <n v="2.4297983676541059E-3"/>
    <n v="3.953157483618255E-4"/>
    <n v="0"/>
  </r>
  <r>
    <s v="NASCAR 2005: Chase for the Cup"/>
    <x v="4"/>
    <x v="7"/>
    <x v="1"/>
    <s v="Electronic Arts"/>
    <n v="690000"/>
    <n v="540000"/>
    <n v="0"/>
    <n v="180000"/>
    <n v="8.6999999999999993"/>
    <n v="19"/>
    <n v="8.4"/>
    <n v="15"/>
    <s v="EA Tiburon"/>
    <x v="0"/>
    <x v="391"/>
    <n v="8.5500000000000007"/>
    <n v="34"/>
    <n v="2.4113475177304964"/>
    <n v="108461.53846153847"/>
    <n v="53076.923076923078"/>
    <n v="41538.461538461539"/>
    <n v="0"/>
    <n v="13846.153846153846"/>
    <n v="505524224"/>
    <n v="434174638"/>
    <n v="127761000"/>
    <n v="1.3649197550620244E-3"/>
    <n v="1.2437391610147436E-3"/>
    <n v="0"/>
  </r>
  <r>
    <s v="Fight Night Round 4"/>
    <x v="2"/>
    <x v="2"/>
    <x v="7"/>
    <s v="Electronic Arts"/>
    <n v="950000"/>
    <n v="330000"/>
    <n v="0"/>
    <n v="130000"/>
    <n v="8.6999999999999993"/>
    <n v="76"/>
    <n v="8.1"/>
    <n v="86"/>
    <s v="EA Canada"/>
    <x v="2"/>
    <x v="391"/>
    <n v="8.3999999999999986"/>
    <n v="162"/>
    <n v="11.48936170212766"/>
    <n v="176250"/>
    <n v="118750"/>
    <n v="41250"/>
    <n v="0"/>
    <n v="16250"/>
    <n v="534740514"/>
    <n v="441041694"/>
    <n v="128047000"/>
    <n v="1.7765626039698201E-3"/>
    <n v="7.482285790422345E-4"/>
    <n v="0"/>
  </r>
  <r>
    <s v="Dead Space"/>
    <x v="2"/>
    <x v="1"/>
    <x v="4"/>
    <s v="Electronic Arts"/>
    <n v="890000"/>
    <n v="390000"/>
    <n v="0"/>
    <n v="130000"/>
    <n v="8.9"/>
    <n v="79"/>
    <n v="8.6999999999999993"/>
    <n v="768"/>
    <s v="EA Redwood Shores"/>
    <x v="1"/>
    <x v="391"/>
    <n v="8.8000000000000007"/>
    <n v="847"/>
    <n v="60.070921985815602"/>
    <n v="156666.66666666666"/>
    <n v="98888.888888888891"/>
    <n v="43333.333333333336"/>
    <n v="0"/>
    <n v="14444.444444444445"/>
    <n v="528816311"/>
    <n v="440001482"/>
    <n v="128063000"/>
    <n v="1.6830040630119671E-3"/>
    <n v="8.8636065093980747E-4"/>
    <n v="0"/>
  </r>
  <r>
    <s v="UFC Undisputed 2010"/>
    <x v="3"/>
    <x v="5"/>
    <x v="7"/>
    <s v="THQ"/>
    <n v="800000"/>
    <n v="400000"/>
    <n v="20000"/>
    <n v="180000"/>
    <n v="8.5"/>
    <n v="54"/>
    <n v="7.2"/>
    <n v="48"/>
    <s v="Yuke's"/>
    <x v="2"/>
    <x v="392"/>
    <n v="7.85"/>
    <n v="102"/>
    <n v="7.2857142857142856"/>
    <n v="200000"/>
    <n v="114285.71428571429"/>
    <n v="57142.857142857145"/>
    <n v="2857.1428571428573"/>
    <n v="25714.285714285714"/>
    <n v="540520772"/>
    <n v="441654761"/>
    <n v="128070000"/>
    <n v="1.4800541282435672E-3"/>
    <n v="9.0568479120278289E-4"/>
    <n v="1.5616459748574998E-4"/>
  </r>
  <r>
    <s v="Spider-Man: The Movie"/>
    <x v="7"/>
    <x v="8"/>
    <x v="4"/>
    <s v="Activision"/>
    <n v="1070000"/>
    <n v="280000"/>
    <n v="0"/>
    <n v="50000"/>
    <n v="7.9"/>
    <n v="29"/>
    <n v="7.5"/>
    <n v="11"/>
    <s v="Treyarch"/>
    <x v="0"/>
    <x v="392"/>
    <n v="7.7"/>
    <n v="40"/>
    <n v="2.8571428571428572"/>
    <n v="93333.333333333328"/>
    <n v="71333.333333333328"/>
    <n v="18666.666666666668"/>
    <n v="0"/>
    <n v="3333.3333333333335"/>
    <n v="495013192"/>
    <n v="431019772"/>
    <n v="127445000"/>
    <n v="2.161558554988975E-3"/>
    <n v="6.4962217092908673E-4"/>
    <n v="0"/>
  </r>
  <r>
    <s v="LEGO Star Wars II: The Original Trilogy"/>
    <x v="9"/>
    <x v="0"/>
    <x v="4"/>
    <s v="LucasArts"/>
    <n v="580000"/>
    <n v="500000"/>
    <n v="0"/>
    <n v="320000"/>
    <n v="8.3000000000000007"/>
    <n v="11"/>
    <n v="8.6"/>
    <n v="26"/>
    <s v="Traveller's Tales"/>
    <x v="3"/>
    <x v="392"/>
    <n v="8.4499999999999993"/>
    <n v="37"/>
    <n v="2.6428571428571428"/>
    <n v="127272.72727272728"/>
    <n v="52727.272727272728"/>
    <n v="45454.545454545456"/>
    <n v="0"/>
    <n v="29090.909090909092"/>
    <n v="516818555"/>
    <n v="437126892"/>
    <n v="127854000"/>
    <n v="1.1222507287881722E-3"/>
    <n v="1.1438326242348869E-3"/>
    <n v="0"/>
  </r>
  <r>
    <s v="LEGO Indiana Jones 2: The Adventure Continues"/>
    <x v="0"/>
    <x v="2"/>
    <x v="4"/>
    <s v="Activision"/>
    <n v="900000"/>
    <n v="380000"/>
    <n v="0"/>
    <n v="120000"/>
    <n v="7.2"/>
    <n v="13"/>
    <n v="6.1"/>
    <n v="14"/>
    <s v="Traveller's Tales"/>
    <x v="3"/>
    <x v="392"/>
    <n v="6.65"/>
    <n v="27"/>
    <n v="1.9285714285714286"/>
    <n v="175000"/>
    <n v="112500"/>
    <n v="47500"/>
    <n v="0"/>
    <n v="15000"/>
    <n v="534740514"/>
    <n v="441041694"/>
    <n v="128047000"/>
    <n v="1.6830593090240401E-3"/>
    <n v="8.6159654556378518E-4"/>
    <n v="0"/>
  </r>
  <r>
    <s v="Sonic Advance 3"/>
    <x v="12"/>
    <x v="7"/>
    <x v="2"/>
    <s v="THQ"/>
    <n v="740000"/>
    <n v="520000"/>
    <n v="80000"/>
    <n v="60000"/>
    <n v="7.9"/>
    <n v="30"/>
    <n v="8.4"/>
    <n v="34"/>
    <s v="Dimps Corporation"/>
    <x v="0"/>
    <x v="392"/>
    <n v="8.15"/>
    <n v="64"/>
    <n v="4.5714285714285712"/>
    <n v="107692.30769230769"/>
    <n v="56923.076923076922"/>
    <n v="40000"/>
    <n v="6153.8461538461543"/>
    <n v="4615.3846153846152"/>
    <n v="505524224"/>
    <n v="434174638"/>
    <n v="127761000"/>
    <n v="1.4638269836897075E-3"/>
    <n v="1.1976747476438272E-3"/>
    <n v="6.2616917525692506E-4"/>
  </r>
  <r>
    <s v="Colin McRae Rally 3"/>
    <x v="4"/>
    <x v="8"/>
    <x v="1"/>
    <s v="Codemasters"/>
    <n v="30000"/>
    <n v="1050000"/>
    <n v="20000"/>
    <n v="300000"/>
    <n v="8.6"/>
    <n v="25"/>
    <n v="7.7"/>
    <n v="24"/>
    <s v="Codemasters"/>
    <x v="0"/>
    <x v="392"/>
    <n v="8.15"/>
    <n v="49"/>
    <n v="3.5"/>
    <n v="93333.333333333328"/>
    <n v="2000"/>
    <n v="70000"/>
    <n v="1333.3333333333333"/>
    <n v="20000"/>
    <n v="495013192"/>
    <n v="431019772"/>
    <n v="127445000"/>
    <n v="6.0604445466980602E-5"/>
    <n v="2.4360831409840755E-3"/>
    <n v="1.5693044058221194E-4"/>
  </r>
  <r>
    <s v="Forza Horizon 2"/>
    <x v="13"/>
    <x v="12"/>
    <x v="1"/>
    <s v="Microsoft Game Studios"/>
    <n v="500000"/>
    <n v="780000"/>
    <n v="10000"/>
    <n v="110000"/>
    <n v="8.6"/>
    <n v="85"/>
    <n v="8.1999999999999993"/>
    <n v="977"/>
    <s v="Playground Games"/>
    <x v="3"/>
    <x v="392"/>
    <n v="8.3999999999999986"/>
    <n v="1062"/>
    <n v="75.857142857142861"/>
    <n v="466666.66666666669"/>
    <n v="166666.66666666666"/>
    <n v="260000"/>
    <n v="3333.3333333333335"/>
    <n v="36666.666666666664"/>
    <n v="562338430"/>
    <n v="443580712"/>
    <n v="127276000"/>
    <n v="8.89144282740911E-4"/>
    <n v="1.7584173046730671E-3"/>
    <n v="7.8569408215217325E-5"/>
  </r>
  <r>
    <s v="Madden NFL 2002"/>
    <x v="14"/>
    <x v="9"/>
    <x v="0"/>
    <s v="Electronic Arts"/>
    <n v="780000"/>
    <n v="530000"/>
    <n v="0"/>
    <n v="90000"/>
    <n v="8.8000000000000007"/>
    <n v="9"/>
    <n v="8"/>
    <n v="7"/>
    <s v="EA Sports"/>
    <x v="0"/>
    <x v="392"/>
    <n v="8.4"/>
    <n v="16"/>
    <n v="1.1428571428571428"/>
    <n v="87500"/>
    <n v="48750"/>
    <n v="33125"/>
    <n v="0"/>
    <n v="5625"/>
    <n v="489752572"/>
    <n v="430035992"/>
    <n v="127149000"/>
    <n v="1.5926409468657165E-3"/>
    <n v="1.2324549801868677E-3"/>
    <n v="0"/>
  </r>
  <r>
    <s v="Ridge Racer"/>
    <x v="9"/>
    <x v="7"/>
    <x v="1"/>
    <s v="Sony Computer Entertainment"/>
    <n v="360000"/>
    <n v="440000"/>
    <n v="320000"/>
    <n v="270000"/>
    <n v="8.8000000000000007"/>
    <n v="58"/>
    <n v="8.1999999999999993"/>
    <n v="65"/>
    <s v="Namco"/>
    <x v="0"/>
    <x v="393"/>
    <n v="8.5"/>
    <n v="123"/>
    <n v="8.8489208633093526"/>
    <n v="106923.07692307692"/>
    <n v="27692.307692307691"/>
    <n v="33846.153846153844"/>
    <n v="24615.384615384617"/>
    <n v="20769.23076923077"/>
    <n v="505524224"/>
    <n v="434174638"/>
    <n v="127761000"/>
    <n v="7.1213204611931711E-4"/>
    <n v="1.0134170941601614E-3"/>
    <n v="2.5046767010277003E-3"/>
  </r>
  <r>
    <s v="Dynasty Warriors 5"/>
    <x v="4"/>
    <x v="3"/>
    <x v="4"/>
    <s v="Tecmo Koei"/>
    <n v="240000"/>
    <n v="180000"/>
    <n v="910000"/>
    <n v="60000"/>
    <n v="6.9"/>
    <n v="29"/>
    <n v="8.8000000000000007"/>
    <n v="68"/>
    <s v="Omega Force"/>
    <x v="2"/>
    <x v="393"/>
    <n v="7.8500000000000005"/>
    <n v="97"/>
    <n v="6.9784172661870505"/>
    <n v="115833.33333333333"/>
    <n v="20000"/>
    <n v="15000"/>
    <n v="75833.333333333328"/>
    <n v="5000"/>
    <n v="511054143"/>
    <n v="435713800"/>
    <n v="127773000"/>
    <n v="4.6961756065834302E-4"/>
    <n v="4.1311521462023926E-4"/>
    <n v="7.122005431507439E-3"/>
  </r>
  <r>
    <s v="Far Cry 2"/>
    <x v="3"/>
    <x v="1"/>
    <x v="4"/>
    <s v="Ubisoft"/>
    <n v="430000"/>
    <n v="690000"/>
    <n v="10000"/>
    <n v="260000"/>
    <n v="8.5"/>
    <n v="49"/>
    <n v="6.4"/>
    <n v="241"/>
    <s v="Ubisoft Montreal"/>
    <x v="1"/>
    <x v="393"/>
    <n v="7.45"/>
    <n v="290"/>
    <n v="20.863309352517987"/>
    <n v="154444.44444444444"/>
    <n v="47777.777777777781"/>
    <n v="76666.666666666672"/>
    <n v="1111.1111111111111"/>
    <n v="28888.888888888891"/>
    <n v="528816311"/>
    <n v="440001482"/>
    <n v="128063000"/>
    <n v="8.1313679448892788E-4"/>
    <n v="1.568176536278121E-3"/>
    <n v="7.8086566767918917E-5"/>
  </r>
  <r>
    <s v="Ryse: Son of Rome"/>
    <x v="13"/>
    <x v="6"/>
    <x v="4"/>
    <s v="Microsoft Game Studios"/>
    <n v="830000"/>
    <n v="430000"/>
    <n v="0"/>
    <n v="130000"/>
    <n v="6"/>
    <n v="77"/>
    <n v="6.1"/>
    <n v="1409"/>
    <s v="Crytek"/>
    <x v="1"/>
    <x v="393"/>
    <n v="6.05"/>
    <n v="1486"/>
    <n v="106.90647482014388"/>
    <n v="347500"/>
    <n v="207500"/>
    <n v="107500"/>
    <n v="0"/>
    <n v="32500"/>
    <n v="556861736"/>
    <n v="442492884"/>
    <n v="127445000"/>
    <n v="1.4904956586925557E-3"/>
    <n v="9.7176703976102814E-4"/>
    <n v="0"/>
  </r>
  <r>
    <s v="Injustice: Gods Among Us"/>
    <x v="2"/>
    <x v="6"/>
    <x v="7"/>
    <s v="Warner Bros. Interactive Entertainment"/>
    <n v="970000"/>
    <n v="300000"/>
    <n v="0"/>
    <n v="110000"/>
    <n v="8.1"/>
    <n v="63"/>
    <n v="7.9"/>
    <n v="362"/>
    <s v="NetherRealm Studios"/>
    <x v="2"/>
    <x v="394"/>
    <n v="8"/>
    <n v="425"/>
    <n v="30.797101449275363"/>
    <n v="345000"/>
    <n v="242500"/>
    <n v="75000"/>
    <n v="0"/>
    <n v="27500"/>
    <n v="556861736"/>
    <n v="442492884"/>
    <n v="127445000"/>
    <n v="1.7419045649780468E-3"/>
    <n v="6.7797700448443817E-4"/>
    <n v="0"/>
  </r>
  <r>
    <s v="Yoshi's New Island"/>
    <x v="5"/>
    <x v="12"/>
    <x v="2"/>
    <s v="Ninti"/>
    <n v="480000"/>
    <n v="530000"/>
    <n v="280000"/>
    <n v="90000"/>
    <n v="6.4"/>
    <n v="71"/>
    <n v="6.1"/>
    <n v="155"/>
    <s v="Arzest"/>
    <x v="0"/>
    <x v="394"/>
    <n v="6.25"/>
    <n v="226"/>
    <n v="16.376811594202898"/>
    <n v="460000"/>
    <n v="160000"/>
    <n v="176666.66666666666"/>
    <n v="93333.333333333328"/>
    <n v="30000"/>
    <n v="562338430"/>
    <n v="443580712"/>
    <n v="127276000"/>
    <n v="8.5357851143127463E-4"/>
    <n v="1.1948220147137507E-3"/>
    <n v="2.1999434300260848E-3"/>
  </r>
  <r>
    <s v="True Crime: Streets of LA"/>
    <x v="7"/>
    <x v="15"/>
    <x v="4"/>
    <s v="Activision"/>
    <n v="960000"/>
    <n v="370000"/>
    <n v="0"/>
    <n v="50000"/>
    <n v="7.7"/>
    <n v="39"/>
    <n v="7.8"/>
    <n v="28"/>
    <s v="Luxoflux, Inc."/>
    <x v="1"/>
    <x v="394"/>
    <n v="7.75"/>
    <n v="67"/>
    <n v="4.8550724637681162"/>
    <n v="98571.428571428565"/>
    <n v="68571.428571428565"/>
    <n v="26428.571428571428"/>
    <n v="0"/>
    <n v="3571.4285714285716"/>
    <n v="500125528"/>
    <n v="432552540"/>
    <n v="127718000"/>
    <n v="1.9195180934655268E-3"/>
    <n v="8.553874172141031E-4"/>
    <n v="0"/>
  </r>
  <r>
    <s v="Mortal Kombat X"/>
    <x v="13"/>
    <x v="13"/>
    <x v="7"/>
    <s v="Warner Bros. Interactive Entertainment"/>
    <n v="1030000"/>
    <n v="210000"/>
    <n v="0"/>
    <n v="140000"/>
    <n v="8.6"/>
    <n v="21"/>
    <n v="7.3"/>
    <n v="279"/>
    <s v="Warner Bros. Interactive Entertainment, NetherRealm Studios"/>
    <x v="1"/>
    <x v="394"/>
    <n v="7.9499999999999993"/>
    <n v="300"/>
    <n v="21.739130434782609"/>
    <n v="690000"/>
    <n v="515000"/>
    <n v="105000"/>
    <n v="0"/>
    <n v="70000"/>
    <n v="567732286"/>
    <n v="444588718"/>
    <n v="127141000"/>
    <n v="1.814235380652634E-3"/>
    <n v="4.7234666894988551E-4"/>
    <n v="0"/>
  </r>
  <r>
    <s v="Rise of the Tomb Raider"/>
    <x v="13"/>
    <x v="13"/>
    <x v="10"/>
    <s v="Square Enix"/>
    <n v="550000"/>
    <n v="700000"/>
    <n v="20000"/>
    <n v="110000"/>
    <n v="8.6"/>
    <n v="102"/>
    <n v="8"/>
    <n v="1288"/>
    <s v="Crystal Dynamics"/>
    <x v="1"/>
    <x v="394"/>
    <n v="8.3000000000000007"/>
    <n v="1390"/>
    <n v="100.72463768115942"/>
    <n v="690000"/>
    <n v="275000"/>
    <n v="350000"/>
    <n v="10000"/>
    <n v="55000"/>
    <n v="567732286"/>
    <n v="444588718"/>
    <n v="127141000"/>
    <n v="9.6876646539703745E-4"/>
    <n v="1.5744888964996182E-3"/>
    <n v="1.5730566850976474E-4"/>
  </r>
  <r>
    <s v="Dave Mirra Freestyle BMX 2"/>
    <x v="4"/>
    <x v="9"/>
    <x v="0"/>
    <s v="Acclaim Entertainment"/>
    <n v="670000"/>
    <n v="530000"/>
    <n v="0"/>
    <n v="180000"/>
    <n v="8.1"/>
    <n v="21"/>
    <n v="8.1"/>
    <n v="18"/>
    <s v="Z-Axis, Ltd."/>
    <x v="2"/>
    <x v="394"/>
    <n v="8.1"/>
    <n v="39"/>
    <n v="2.8260869565217392"/>
    <n v="86250"/>
    <n v="41875"/>
    <n v="33125"/>
    <n v="0"/>
    <n v="11250"/>
    <n v="489752572"/>
    <n v="430035992"/>
    <n v="127149000"/>
    <n v="1.3680377364102951E-3"/>
    <n v="1.2324549801868677E-3"/>
    <n v="0"/>
  </r>
  <r>
    <s v="Bakugan: Battle Brawlers"/>
    <x v="1"/>
    <x v="2"/>
    <x v="4"/>
    <s v="Activision"/>
    <n v="1260000"/>
    <n v="20000"/>
    <n v="0"/>
    <n v="100000"/>
    <n v="6"/>
    <n v="6"/>
    <n v="6.7"/>
    <n v="7"/>
    <s v="Now Production"/>
    <x v="0"/>
    <x v="394"/>
    <n v="6.35"/>
    <n v="13"/>
    <n v="0.94202898550724634"/>
    <n v="172500"/>
    <n v="157500"/>
    <n v="2500"/>
    <n v="0"/>
    <n v="12500"/>
    <n v="534740514"/>
    <n v="441041694"/>
    <n v="128047000"/>
    <n v="2.356283032633656E-3"/>
    <n v="4.5347186608620271E-5"/>
    <n v="0"/>
  </r>
  <r>
    <s v="Final Fantasy XII: Revenant Wings"/>
    <x v="1"/>
    <x v="4"/>
    <x v="9"/>
    <s v="Square Enix"/>
    <n v="330000"/>
    <n v="410000"/>
    <n v="540000"/>
    <n v="100000"/>
    <n v="8.1"/>
    <n v="44"/>
    <n v="6.1"/>
    <n v="60"/>
    <s v="Square Enix, Think and Feel"/>
    <x v="3"/>
    <x v="394"/>
    <n v="7.1"/>
    <n v="104"/>
    <n v="7.5362318840579707"/>
    <n v="138000"/>
    <n v="33000"/>
    <n v="41000"/>
    <n v="54000"/>
    <n v="10000"/>
    <n v="522751172"/>
    <n v="438594184"/>
    <n v="128001000"/>
    <n v="6.3127548569130709E-4"/>
    <n v="9.3480491752257248E-4"/>
    <n v="4.2187170412731154E-3"/>
  </r>
  <r>
    <s v="Deus Ex: Human Revolution"/>
    <x v="3"/>
    <x v="10"/>
    <x v="6"/>
    <s v="Square Enix"/>
    <n v="500000"/>
    <n v="590000"/>
    <n v="70000"/>
    <n v="220000"/>
    <n v="8.9"/>
    <n v="50"/>
    <n v="8.1999999999999993"/>
    <n v="682"/>
    <s v="Eidos Montreal"/>
    <x v="1"/>
    <x v="394"/>
    <n v="8.5500000000000007"/>
    <n v="732"/>
    <n v="53.043478260869563"/>
    <n v="230000"/>
    <n v="83333.333333333328"/>
    <n v="98333.333333333328"/>
    <n v="11666.666666666666"/>
    <n v="36666.666666666664"/>
    <n v="545961365"/>
    <n v="440756453"/>
    <n v="127833000"/>
    <n v="9.158157189382806E-4"/>
    <n v="1.3386077412688498E-3"/>
    <n v="5.4758943308848263E-4"/>
  </r>
  <r>
    <s v="Sonic Generations"/>
    <x v="2"/>
    <x v="10"/>
    <x v="2"/>
    <s v="Sega"/>
    <n v="710000"/>
    <n v="530000"/>
    <n v="0"/>
    <n v="130000"/>
    <n v="7.7"/>
    <n v="49"/>
    <n v="8.3000000000000007"/>
    <n v="340"/>
    <s v="Sega, Sonic Team"/>
    <x v="0"/>
    <x v="395"/>
    <n v="8"/>
    <n v="389"/>
    <n v="28.394160583941606"/>
    <n v="228333.33333333334"/>
    <n v="118333.33333333333"/>
    <n v="88333.333333333328"/>
    <n v="0"/>
    <n v="21666.666666666668"/>
    <n v="545961365"/>
    <n v="440756453"/>
    <n v="127833000"/>
    <n v="1.3004583208923585E-3"/>
    <n v="1.2024781404618482E-3"/>
    <n v="0"/>
  </r>
  <r>
    <s v="LEGO Indiana Jones: The Original Adventures"/>
    <x v="4"/>
    <x v="1"/>
    <x v="4"/>
    <s v="LucasArts"/>
    <n v="600000"/>
    <n v="10000"/>
    <n v="0"/>
    <n v="760000"/>
    <n v="7.7"/>
    <n v="12"/>
    <n v="8.4"/>
    <n v="16"/>
    <s v="Traveller's Tales"/>
    <x v="3"/>
    <x v="395"/>
    <n v="8.0500000000000007"/>
    <n v="28"/>
    <n v="2.0437956204379564"/>
    <n v="152222.22222222222"/>
    <n v="66666.666666666672"/>
    <n v="1111.1111111111111"/>
    <n v="0"/>
    <n v="84444.444444444438"/>
    <n v="528816311"/>
    <n v="440001482"/>
    <n v="128063000"/>
    <n v="1.1346094806822251E-3"/>
    <n v="2.2727196177943781E-5"/>
    <n v="0"/>
  </r>
  <r>
    <s v="Deus Ex: Human Revolution"/>
    <x v="2"/>
    <x v="10"/>
    <x v="6"/>
    <s v="Square Enix"/>
    <n v="760000"/>
    <n v="470000"/>
    <n v="20000"/>
    <n v="120000"/>
    <n v="8.9"/>
    <n v="70"/>
    <n v="8.3000000000000007"/>
    <n v="684"/>
    <s v="Eidos Montreal"/>
    <x v="1"/>
    <x v="395"/>
    <n v="8.6000000000000014"/>
    <n v="754"/>
    <n v="55.036496350364963"/>
    <n v="228333.33333333334"/>
    <n v="126666.66666666667"/>
    <n v="78333.333333333328"/>
    <n v="3333.3333333333335"/>
    <n v="20000"/>
    <n v="545961365"/>
    <n v="440756453"/>
    <n v="127833000"/>
    <n v="1.3920398927861864E-3"/>
    <n v="1.0663485396548466E-3"/>
    <n v="1.5645412373956646E-4"/>
  </r>
  <r>
    <s v="Call of War: Black Ops"/>
    <x v="0"/>
    <x v="5"/>
    <x v="6"/>
    <s v="Activision"/>
    <n v="800000"/>
    <n v="450000"/>
    <n v="0"/>
    <n v="120000"/>
    <n v="8"/>
    <n v="25"/>
    <n v="5.8"/>
    <n v="87"/>
    <s v="Treyarch"/>
    <x v="1"/>
    <x v="395"/>
    <n v="6.9"/>
    <n v="112"/>
    <n v="8.1751824817518255"/>
    <n v="195714.28571428571"/>
    <n v="114285.71428571429"/>
    <n v="64285.714285714283"/>
    <n v="0"/>
    <n v="17142.857142857141"/>
    <n v="540520772"/>
    <n v="441654761"/>
    <n v="128070000"/>
    <n v="1.4800541282435672E-3"/>
    <n v="1.0188953901031307E-3"/>
    <n v="0"/>
  </r>
  <r>
    <s v="Star Wars Knights of the Old Republic II: The Sith Lords"/>
    <x v="7"/>
    <x v="7"/>
    <x v="9"/>
    <s v="Activision"/>
    <n v="990000"/>
    <n v="330000"/>
    <n v="0"/>
    <n v="50000"/>
    <n v="8.6"/>
    <n v="67"/>
    <n v="8.6"/>
    <n v="140"/>
    <s v="Obsidian Entertainment"/>
    <x v="2"/>
    <x v="395"/>
    <n v="8.6"/>
    <n v="207"/>
    <n v="15.10948905109489"/>
    <n v="105384.61538461539"/>
    <n v="76153.846153846156"/>
    <n v="25384.615384615383"/>
    <n v="0"/>
    <n v="3846.1538461538462"/>
    <n v="505524224"/>
    <n v="434174638"/>
    <n v="127761000"/>
    <n v="1.9583631268281221E-3"/>
    <n v="7.6006282062012105E-4"/>
    <n v="0"/>
  </r>
  <r>
    <s v="The Sims 2"/>
    <x v="9"/>
    <x v="3"/>
    <x v="8"/>
    <s v="Electronic Arts"/>
    <n v="490000"/>
    <n v="550000"/>
    <n v="0"/>
    <n v="330000"/>
    <n v="6.5"/>
    <n v="17"/>
    <n v="6.9"/>
    <n v="32"/>
    <s v="Maxis"/>
    <x v="2"/>
    <x v="395"/>
    <n v="6.7"/>
    <n v="49"/>
    <n v="3.5766423357664232"/>
    <n v="114166.66666666667"/>
    <n v="40833.333333333336"/>
    <n v="45833.333333333336"/>
    <n v="0"/>
    <n v="27500"/>
    <n v="511054143"/>
    <n v="435713800"/>
    <n v="127773000"/>
    <n v="9.588025196774503E-4"/>
    <n v="1.2622964891173976E-3"/>
    <n v="0"/>
  </r>
  <r>
    <s v="Tom Clancy's Ghost Recon 2"/>
    <x v="7"/>
    <x v="7"/>
    <x v="6"/>
    <s v="Ubisoft"/>
    <n v="860000"/>
    <n v="450000"/>
    <n v="0"/>
    <n v="60000"/>
    <n v="8"/>
    <n v="53"/>
    <n v="8.9"/>
    <n v="58"/>
    <s v="Red Storm Entertainment"/>
    <x v="2"/>
    <x v="395"/>
    <n v="8.4499999999999993"/>
    <n v="111"/>
    <n v="8.102189781021897"/>
    <n v="105384.61538461539"/>
    <n v="66153.846153846156"/>
    <n v="34615.384615384617"/>
    <n v="0"/>
    <n v="4615.3846153846152"/>
    <n v="505524224"/>
    <n v="434174638"/>
    <n v="127761000"/>
    <n v="1.7012043323961464E-3"/>
    <n v="1.0364493008456197E-3"/>
    <n v="0"/>
  </r>
  <r>
    <s v="Ridge Racer 7"/>
    <x v="3"/>
    <x v="0"/>
    <x v="1"/>
    <s v="Namco Bandai Games"/>
    <n v="240000"/>
    <n v="700000"/>
    <n v="160000"/>
    <n v="260000"/>
    <n v="7.8"/>
    <n v="45"/>
    <n v="7.1"/>
    <n v="52"/>
    <s v="Namco Bandai Games"/>
    <x v="0"/>
    <x v="396"/>
    <n v="7.4499999999999993"/>
    <n v="97"/>
    <n v="7.132352941176471"/>
    <n v="123636.36363636363"/>
    <n v="21818.18181818182"/>
    <n v="63636.36363636364"/>
    <n v="14545.454545454546"/>
    <n v="23636.363636363636"/>
    <n v="516818555"/>
    <n v="437126892"/>
    <n v="127854000"/>
    <n v="4.6437961191234708E-4"/>
    <n v="1.6013656739288418E-3"/>
    <n v="1.2514274093888341E-3"/>
  </r>
  <r>
    <s v="Crash Bandicoot 2: N-Tranced"/>
    <x v="12"/>
    <x v="15"/>
    <x v="2"/>
    <s v="Vivendi Games"/>
    <n v="630000"/>
    <n v="660000"/>
    <n v="0"/>
    <n v="70000"/>
    <n v="7.5"/>
    <n v="21"/>
    <n v="7.8"/>
    <n v="30"/>
    <s v="Vicarious Visions"/>
    <x v="0"/>
    <x v="396"/>
    <n v="7.65"/>
    <n v="51"/>
    <n v="3.75"/>
    <n v="97142.857142857145"/>
    <n v="45000"/>
    <n v="47142.857142857145"/>
    <n v="0"/>
    <n v="5000"/>
    <n v="500125528"/>
    <n v="432552540"/>
    <n v="127718000"/>
    <n v="1.2596837488367521E-3"/>
    <n v="1.525826203679211E-3"/>
    <n v="0"/>
  </r>
  <r>
    <s v="Titanfall"/>
    <x v="2"/>
    <x v="12"/>
    <x v="6"/>
    <s v="Electronic Arts"/>
    <n v="870000"/>
    <n v="340000"/>
    <n v="20000"/>
    <n v="130000"/>
    <n v="8.3000000000000007"/>
    <n v="21"/>
    <n v="5.9"/>
    <n v="371"/>
    <s v="Bluepoint Games"/>
    <x v="1"/>
    <x v="396"/>
    <n v="7.1000000000000005"/>
    <n v="392"/>
    <n v="28.823529411764707"/>
    <n v="453333.33333333331"/>
    <n v="290000"/>
    <n v="113333.33333333333"/>
    <n v="6666.666666666667"/>
    <n v="43333.333333333336"/>
    <n v="562338430"/>
    <n v="443580712"/>
    <n v="127276000"/>
    <n v="1.5471110519691851E-3"/>
    <n v="7.6648959434467024E-4"/>
    <n v="1.5713881643043465E-4"/>
  </r>
  <r>
    <s v="Dead to Rights"/>
    <x v="4"/>
    <x v="8"/>
    <x v="6"/>
    <s v="Electronic Arts"/>
    <n v="670000"/>
    <n v="520000"/>
    <n v="0"/>
    <n v="170000"/>
    <n v="7.3"/>
    <n v="20"/>
    <n v="8.9"/>
    <n v="36"/>
    <s v="Namco"/>
    <x v="1"/>
    <x v="396"/>
    <n v="8.1"/>
    <n v="56"/>
    <n v="4.117647058823529"/>
    <n v="90666.666666666672"/>
    <n v="44666.666666666664"/>
    <n v="34666.666666666664"/>
    <n v="0"/>
    <n v="11333.333333333334"/>
    <n v="495013192"/>
    <n v="431019772"/>
    <n v="127445000"/>
    <n v="1.3534992820959002E-3"/>
    <n v="1.2064411745825896E-3"/>
    <n v="0"/>
  </r>
  <r>
    <s v="WWE '13"/>
    <x v="3"/>
    <x v="11"/>
    <x v="4"/>
    <s v="THQ"/>
    <n v="510000"/>
    <n v="600000"/>
    <n v="0"/>
    <n v="250000"/>
    <n v="7.6"/>
    <n v="24"/>
    <n v="8.1"/>
    <n v="99"/>
    <s v="THQ"/>
    <x v="2"/>
    <x v="396"/>
    <n v="7.85"/>
    <n v="123"/>
    <n v="9.0441176470588243"/>
    <n v="272000"/>
    <n v="102000"/>
    <n v="120000"/>
    <n v="0"/>
    <n v="50000"/>
    <n v="551484507"/>
    <n v="441417242"/>
    <n v="127629000"/>
    <n v="9.2477665922897814E-4"/>
    <n v="1.3592581868381117E-3"/>
    <n v="0"/>
  </r>
  <r>
    <s v="Middle-Earth: Shadow of Mordor"/>
    <x v="13"/>
    <x v="12"/>
    <x v="4"/>
    <s v="Warner Bros. Interactive Entertainment"/>
    <n v="730000"/>
    <n v="500000"/>
    <n v="10000"/>
    <n v="120000"/>
    <n v="8.6999999999999993"/>
    <n v="12"/>
    <n v="8"/>
    <n v="585"/>
    <s v="Monolith Productions"/>
    <x v="1"/>
    <x v="396"/>
    <n v="8.35"/>
    <n v="597"/>
    <n v="43.897058823529413"/>
    <n v="453333.33333333331"/>
    <n v="243333.33333333334"/>
    <n v="166666.66666666666"/>
    <n v="3333.3333333333335"/>
    <n v="40000"/>
    <n v="562338430"/>
    <n v="443580712"/>
    <n v="127276000"/>
    <n v="1.2981506528017301E-3"/>
    <n v="1.1271905799186328E-3"/>
    <n v="7.8569408215217325E-5"/>
  </r>
  <r>
    <s v="Battlefield 4"/>
    <x v="8"/>
    <x v="6"/>
    <x v="6"/>
    <s v="Electronic Arts"/>
    <n v="390000"/>
    <n v="870000"/>
    <n v="0"/>
    <n v="100000"/>
    <n v="8.1"/>
    <n v="52"/>
    <n v="6"/>
    <n v="3517"/>
    <s v="EA DICE"/>
    <x v="1"/>
    <x v="396"/>
    <n v="7.05"/>
    <n v="3569"/>
    <n v="262.4264705882353"/>
    <n v="340000"/>
    <n v="97500"/>
    <n v="217500"/>
    <n v="0"/>
    <n v="25000"/>
    <n v="556861736"/>
    <n v="442492884"/>
    <n v="127445000"/>
    <n v="7.0035338179529722E-4"/>
    <n v="1.9661333130048708E-3"/>
    <n v="0"/>
  </r>
  <r>
    <s v="Dead Rising 2"/>
    <x v="3"/>
    <x v="5"/>
    <x v="4"/>
    <s v="Capcom"/>
    <n v="430000"/>
    <n v="560000"/>
    <n v="150000"/>
    <n v="210000"/>
    <n v="8"/>
    <n v="54"/>
    <n v="6.7"/>
    <n v="178"/>
    <s v="Blue Castle Games"/>
    <x v="1"/>
    <x v="397"/>
    <n v="7.35"/>
    <n v="232"/>
    <n v="17.185185185185187"/>
    <n v="192857.14285714287"/>
    <n v="61428.571428571428"/>
    <n v="80000"/>
    <n v="21428.571428571428"/>
    <n v="30000"/>
    <n v="540520772"/>
    <n v="441654761"/>
    <n v="128070000"/>
    <n v="7.9552909393091741E-4"/>
    <n v="1.2679587076838961E-3"/>
    <n v="1.1712344811431249E-3"/>
  </r>
  <r>
    <s v="Need for Speed: The Run"/>
    <x v="2"/>
    <x v="10"/>
    <x v="4"/>
    <s v="Electronic Arts"/>
    <n v="630000"/>
    <n v="570000"/>
    <n v="0"/>
    <n v="150000"/>
    <n v="6.8"/>
    <n v="65"/>
    <n v="6"/>
    <n v="160"/>
    <s v="Black Box"/>
    <x v="2"/>
    <x v="397"/>
    <n v="6.4"/>
    <n v="225"/>
    <n v="16.666666666666668"/>
    <n v="225000"/>
    <n v="105000"/>
    <n v="95000"/>
    <n v="0"/>
    <n v="25000"/>
    <n v="545961365"/>
    <n v="440756453"/>
    <n v="127833000"/>
    <n v="1.1539278058622334E-3"/>
    <n v="1.2932312076665161E-3"/>
    <n v="0"/>
  </r>
  <r>
    <s v="Hasbro Family Game Night 2"/>
    <x v="0"/>
    <x v="2"/>
    <x v="3"/>
    <s v="Electronic Arts"/>
    <n v="700000"/>
    <n v="520000"/>
    <n v="0"/>
    <n v="130000"/>
    <n v="6.3"/>
    <n v="16"/>
    <n v="6.3"/>
    <n v="6"/>
    <s v="Electronic Arts"/>
    <x v="0"/>
    <x v="397"/>
    <n v="6.3"/>
    <n v="22"/>
    <n v="1.6296296296296295"/>
    <n v="168750"/>
    <n v="87500"/>
    <n v="65000"/>
    <n v="0"/>
    <n v="16250"/>
    <n v="534740514"/>
    <n v="441041694"/>
    <n v="128047000"/>
    <n v="1.30904612924092E-3"/>
    <n v="1.179026851824127E-3"/>
    <n v="0"/>
  </r>
  <r>
    <s v="Gardening Mama"/>
    <x v="1"/>
    <x v="2"/>
    <x v="5"/>
    <s v="505 Games"/>
    <n v="790000"/>
    <n v="420000"/>
    <n v="10000"/>
    <n v="130000"/>
    <n v="6"/>
    <n v="17"/>
    <n v="9.3000000000000007"/>
    <n v="4"/>
    <s v="Taito Corporation"/>
    <x v="0"/>
    <x v="397"/>
    <n v="7.65"/>
    <n v="21"/>
    <n v="1.5555555555555556"/>
    <n v="168750"/>
    <n v="98750"/>
    <n v="52500"/>
    <n v="1250"/>
    <n v="16250"/>
    <n v="534740514"/>
    <n v="441041694"/>
    <n v="128047000"/>
    <n v="1.4773520601433241E-3"/>
    <n v="9.5229091878102571E-4"/>
    <n v="7.809632400602903E-5"/>
  </r>
  <r>
    <s v="Burnout Paradise"/>
    <x v="2"/>
    <x v="1"/>
    <x v="1"/>
    <s v="Electronic Arts"/>
    <n v="630000"/>
    <n v="570000"/>
    <n v="10000"/>
    <n v="140000"/>
    <n v="8.8000000000000007"/>
    <n v="68"/>
    <n v="6.9"/>
    <n v="279"/>
    <s v="Criterion Games"/>
    <x v="3"/>
    <x v="397"/>
    <n v="7.8500000000000005"/>
    <n v="347"/>
    <n v="25.703703703703702"/>
    <n v="150000"/>
    <n v="70000"/>
    <n v="63333.333333333336"/>
    <n v="1111.1111111111111"/>
    <n v="15555.555555555555"/>
    <n v="528816311"/>
    <n v="440001482"/>
    <n v="128063000"/>
    <n v="1.1913399547163362E-3"/>
    <n v="1.2954501821427955E-3"/>
    <n v="7.8086566767918917E-5"/>
  </r>
  <r>
    <s v="MotorStorm: Pacific Rift"/>
    <x v="3"/>
    <x v="1"/>
    <x v="1"/>
    <s v="Sony Computer Entertainment"/>
    <n v="430000"/>
    <n v="650000"/>
    <n v="20000"/>
    <n v="250000"/>
    <n v="8.1999999999999993"/>
    <n v="63"/>
    <n v="8"/>
    <n v="318"/>
    <s v="Evolution Studios"/>
    <x v="2"/>
    <x v="397"/>
    <n v="8.1"/>
    <n v="381"/>
    <n v="28.222222222222221"/>
    <n v="150000"/>
    <n v="47777.777777777781"/>
    <n v="72222.222222222219"/>
    <n v="2222.2222222222222"/>
    <n v="27777.777777777777"/>
    <n v="528816311"/>
    <n v="440001482"/>
    <n v="128063000"/>
    <n v="8.1313679448892788E-4"/>
    <n v="1.4772677515663458E-3"/>
    <n v="1.5617313353583783E-4"/>
  </r>
  <r>
    <s v="Samurai Warriors"/>
    <x v="4"/>
    <x v="7"/>
    <x v="4"/>
    <s v="Electronic Arts"/>
    <n v="220000"/>
    <n v="50000"/>
    <n v="1060000"/>
    <n v="20000"/>
    <n v="7.3"/>
    <n v="37"/>
    <n v="8.6999999999999993"/>
    <n v="23"/>
    <s v="Omega Force"/>
    <x v="2"/>
    <x v="397"/>
    <n v="8"/>
    <n v="60"/>
    <n v="4.4444444444444446"/>
    <n v="103846.15384615384"/>
    <n v="16923.076923076922"/>
    <n v="3846.1538461538462"/>
    <n v="81538.461538461532"/>
    <n v="1538.4615384615386"/>
    <n v="505524224"/>
    <n v="434174638"/>
    <n v="127761000"/>
    <n v="4.3519180596180492E-4"/>
    <n v="1.1516103342729108E-4"/>
    <n v="8.2967415721542561E-3"/>
  </r>
  <r>
    <s v="FIFA Soccer 08"/>
    <x v="9"/>
    <x v="4"/>
    <x v="0"/>
    <s v="Electronic Arts"/>
    <n v="200000"/>
    <n v="760000"/>
    <n v="0"/>
    <n v="390000"/>
    <n v="7.9"/>
    <n v="7"/>
    <n v="7.4"/>
    <n v="15"/>
    <s v="EA Canada"/>
    <x v="0"/>
    <x v="397"/>
    <n v="7.65"/>
    <n v="22"/>
    <n v="1.6296296296296295"/>
    <n v="135000"/>
    <n v="20000"/>
    <n v="76000"/>
    <n v="0"/>
    <n v="39000"/>
    <n v="522751172"/>
    <n v="438594184"/>
    <n v="128001000"/>
    <n v="3.8259120344927701E-4"/>
    <n v="1.7328091154076954E-3"/>
    <n v="0"/>
  </r>
  <r>
    <s v="FIFA Soccer 09"/>
    <x v="9"/>
    <x v="1"/>
    <x v="0"/>
    <s v="Electronic Arts"/>
    <n v="230000"/>
    <n v="730000"/>
    <n v="20000"/>
    <n v="370000"/>
    <n v="8.4"/>
    <n v="8"/>
    <n v="8.9"/>
    <n v="21"/>
    <s v="EA Canada"/>
    <x v="0"/>
    <x v="397"/>
    <n v="8.65"/>
    <n v="29"/>
    <n v="2.1481481481481484"/>
    <n v="150000"/>
    <n v="25555.555555555555"/>
    <n v="81111.111111111109"/>
    <n v="2222.2222222222222"/>
    <n v="41111.111111111109"/>
    <n v="528816311"/>
    <n v="440001482"/>
    <n v="128063000"/>
    <n v="4.3493363426151959E-4"/>
    <n v="1.6590853209898962E-3"/>
    <n v="1.5617313353583783E-4"/>
  </r>
  <r>
    <s v="FIFA Soccer 08"/>
    <x v="2"/>
    <x v="4"/>
    <x v="0"/>
    <s v="Electronic Arts"/>
    <n v="310000"/>
    <n v="890000"/>
    <n v="10000"/>
    <n v="140000"/>
    <n v="8.1999999999999993"/>
    <n v="43"/>
    <n v="7.9"/>
    <n v="57"/>
    <s v="EA Canada"/>
    <x v="0"/>
    <x v="397"/>
    <n v="8.0500000000000007"/>
    <n v="100"/>
    <n v="7.4074074074074074"/>
    <n v="135000"/>
    <n v="31000"/>
    <n v="89000"/>
    <n v="1000"/>
    <n v="14000"/>
    <n v="522751172"/>
    <n v="438594184"/>
    <n v="128001000"/>
    <n v="5.9301636534637937E-4"/>
    <n v="2.0292106746221698E-3"/>
    <n v="7.8124389653205832E-5"/>
  </r>
  <r>
    <s v="Test Drive"/>
    <x v="4"/>
    <x v="8"/>
    <x v="1"/>
    <s v="Atari"/>
    <n v="950000"/>
    <n v="210000"/>
    <n v="10000"/>
    <n v="180000"/>
    <n v="7.3"/>
    <n v="19"/>
    <n v="7.4"/>
    <n v="23"/>
    <s v="Pitbull Syndicate"/>
    <x v="2"/>
    <x v="397"/>
    <n v="7.35"/>
    <n v="42"/>
    <n v="3.1111111111111112"/>
    <n v="90000"/>
    <n v="63333.333333333336"/>
    <n v="14000"/>
    <n v="666.66666666666663"/>
    <n v="12000"/>
    <n v="495013192"/>
    <n v="431019772"/>
    <n v="127445000"/>
    <n v="1.9191407731210526E-3"/>
    <n v="4.8721662819681505E-4"/>
    <n v="7.8465220291105969E-5"/>
  </r>
  <r>
    <s v="Tom Clancy's Rainbow Six: Vegas 2"/>
    <x v="3"/>
    <x v="1"/>
    <x v="6"/>
    <s v="Ubisoft"/>
    <n v="660000"/>
    <n v="440000"/>
    <n v="40000"/>
    <n v="210000"/>
    <n v="8.1"/>
    <n v="32"/>
    <n v="7.9"/>
    <n v="93"/>
    <s v="Ubisoft Montreal"/>
    <x v="1"/>
    <x v="397"/>
    <n v="8"/>
    <n v="125"/>
    <n v="9.2592592592592595"/>
    <n v="150000"/>
    <n v="73333.333333333328"/>
    <n v="48888.888888888891"/>
    <n v="4444.4444444444443"/>
    <n v="23333.333333333332"/>
    <n v="528816311"/>
    <n v="440001482"/>
    <n v="128063000"/>
    <n v="1.2480704287504475E-3"/>
    <n v="9.9999663182952637E-4"/>
    <n v="3.1234626707167567E-4"/>
  </r>
  <r>
    <s v="Metroid: Other M"/>
    <x v="0"/>
    <x v="5"/>
    <x v="4"/>
    <s v="Ninti"/>
    <n v="850000"/>
    <n v="270000"/>
    <n v="130000"/>
    <n v="100000"/>
    <n v="7.9"/>
    <n v="71"/>
    <n v="6.5"/>
    <n v="482"/>
    <s v="Team Ninja"/>
    <x v="2"/>
    <x v="397"/>
    <n v="7.2"/>
    <n v="553"/>
    <n v="40.962962962962962"/>
    <n v="192857.14285714287"/>
    <n v="121428.57142857143"/>
    <n v="38571.428571428572"/>
    <n v="18571.428571428572"/>
    <n v="14285.714285714286"/>
    <n v="540520772"/>
    <n v="441654761"/>
    <n v="128070000"/>
    <n v="1.5725575112587903E-3"/>
    <n v="6.1133723406187849E-4"/>
    <n v="1.0150698836573749E-3"/>
  </r>
  <r>
    <s v="Gears of War 4"/>
    <x v="13"/>
    <x v="14"/>
    <x v="6"/>
    <s v="Microsoft Game Studios"/>
    <n v="780000"/>
    <n v="440000"/>
    <n v="0"/>
    <n v="120000"/>
    <n v="8.4"/>
    <n v="96"/>
    <n v="6.2"/>
    <n v="815"/>
    <s v="The Coalition"/>
    <x v="1"/>
    <x v="398"/>
    <n v="7.3000000000000007"/>
    <n v="911"/>
    <n v="67.985074626865668"/>
    <n v="1340000"/>
    <n v="780000"/>
    <n v="440000"/>
    <n v="0"/>
    <n v="120000"/>
    <n v="573178249"/>
    <n v="445623395"/>
    <n v="126994511"/>
    <n v="1.3608332161257571E-3"/>
    <n v="9.8738083533518248E-4"/>
    <n v="0"/>
  </r>
  <r>
    <s v="Devil May Cry 4"/>
    <x v="2"/>
    <x v="1"/>
    <x v="4"/>
    <s v="Capcom"/>
    <n v="790000"/>
    <n v="340000"/>
    <n v="80000"/>
    <n v="130000"/>
    <n v="8.4"/>
    <n v="61"/>
    <n v="8"/>
    <n v="248"/>
    <s v="Capcom"/>
    <x v="1"/>
    <x v="398"/>
    <n v="8.1999999999999993"/>
    <n v="309"/>
    <n v="23.059701492537314"/>
    <n v="148888.88888888888"/>
    <n v="87777.777777777781"/>
    <n v="37777.777777777781"/>
    <n v="8888.8888888888887"/>
    <n v="14444.444444444445"/>
    <n v="528816311"/>
    <n v="440001482"/>
    <n v="128063000"/>
    <n v="1.4939024828982629E-3"/>
    <n v="7.7272467005008857E-4"/>
    <n v="6.2469253414335134E-4"/>
  </r>
  <r>
    <s v="Crysis 2"/>
    <x v="2"/>
    <x v="10"/>
    <x v="4"/>
    <s v="Electronic Arts"/>
    <n v="710000"/>
    <n v="490000"/>
    <n v="20000"/>
    <n v="120000"/>
    <n v="8.4"/>
    <n v="72"/>
    <n v="7.5"/>
    <n v="533"/>
    <s v="Crytek"/>
    <x v="1"/>
    <x v="398"/>
    <n v="7.95"/>
    <n v="605"/>
    <n v="45.149253731343286"/>
    <n v="223333.33333333334"/>
    <n v="118333.33333333333"/>
    <n v="81666.666666666672"/>
    <n v="3333.3333333333335"/>
    <n v="20000"/>
    <n v="545961365"/>
    <n v="440756453"/>
    <n v="127833000"/>
    <n v="1.3004583208923585E-3"/>
    <n v="1.1117250732571805E-3"/>
    <n v="1.5645412373956646E-4"/>
  </r>
  <r>
    <s v="Chrono Trigger"/>
    <x v="1"/>
    <x v="1"/>
    <x v="9"/>
    <s v="Square Enix"/>
    <n v="610000"/>
    <n v="160000"/>
    <n v="490000"/>
    <n v="80000"/>
    <n v="9.1999999999999993"/>
    <n v="57"/>
    <n v="8.9"/>
    <n v="440"/>
    <s v="TOSE"/>
    <x v="3"/>
    <x v="398"/>
    <n v="9.0500000000000007"/>
    <n v="497"/>
    <n v="37.089552238805972"/>
    <n v="148888.88888888888"/>
    <n v="67777.777777777781"/>
    <n v="17777.777777777777"/>
    <n v="54444.444444444445"/>
    <n v="8888.8888888888887"/>
    <n v="528816311"/>
    <n v="440001482"/>
    <n v="128063000"/>
    <n v="1.1535196386935954E-3"/>
    <n v="3.6363513884710049E-4"/>
    <n v="3.8262417716280269E-3"/>
  </r>
  <r>
    <s v="Marvel vs. Capcom 3: Fate of Two Worlds"/>
    <x v="3"/>
    <x v="10"/>
    <x v="7"/>
    <s v="Capcom"/>
    <n v="810000"/>
    <n v="280000"/>
    <n v="110000"/>
    <n v="140000"/>
    <n v="8.4"/>
    <n v="56"/>
    <n v="7.3"/>
    <n v="147"/>
    <s v="Capcom"/>
    <x v="2"/>
    <x v="398"/>
    <n v="7.85"/>
    <n v="203"/>
    <n v="15.149253731343284"/>
    <n v="223333.33333333334"/>
    <n v="135000"/>
    <n v="46666.666666666664"/>
    <n v="18333.333333333332"/>
    <n v="23333.333333333332"/>
    <n v="545961365"/>
    <n v="440756453"/>
    <n v="127833000"/>
    <n v="1.4836214646800146E-3"/>
    <n v="6.3527147043267456E-4"/>
    <n v="8.6049768056761561E-4"/>
  </r>
  <r>
    <s v="Doom 3"/>
    <x v="7"/>
    <x v="3"/>
    <x v="6"/>
    <s v="Activision"/>
    <n v="850000"/>
    <n v="430000"/>
    <n v="0"/>
    <n v="60000"/>
    <n v="8.8000000000000007"/>
    <n v="71"/>
    <n v="7.4"/>
    <n v="116"/>
    <s v="Vicarious Visions"/>
    <x v="1"/>
    <x v="398"/>
    <n v="8.1000000000000014"/>
    <n v="187"/>
    <n v="13.955223880597014"/>
    <n v="111666.66666666667"/>
    <n v="70833.333333333328"/>
    <n v="35833.333333333336"/>
    <n v="0"/>
    <n v="5000"/>
    <n v="511054143"/>
    <n v="435713800"/>
    <n v="127773000"/>
    <n v="1.6632288606649647E-3"/>
    <n v="9.8688634603723811E-4"/>
    <n v="0"/>
  </r>
  <r>
    <s v="Tom Clancy's Rainbow Six: Siege"/>
    <x v="13"/>
    <x v="13"/>
    <x v="6"/>
    <s v="Ubisoft"/>
    <n v="770000"/>
    <n v="450000"/>
    <n v="0"/>
    <n v="120000"/>
    <n v="7.4"/>
    <n v="24"/>
    <n v="6.9"/>
    <n v="252"/>
    <s v="Ubisoft Montreal"/>
    <x v="1"/>
    <x v="398"/>
    <n v="7.15"/>
    <n v="276"/>
    <n v="20.597014925373134"/>
    <n v="670000"/>
    <n v="385000"/>
    <n v="225000"/>
    <n v="0"/>
    <n v="60000"/>
    <n v="567732286"/>
    <n v="444588718"/>
    <n v="127141000"/>
    <n v="1.3562730515558525E-3"/>
    <n v="1.0121714334640403E-3"/>
    <n v="0"/>
  </r>
  <r>
    <s v="F1 2010"/>
    <x v="3"/>
    <x v="5"/>
    <x v="1"/>
    <s v="Codemasters"/>
    <n v="250000"/>
    <n v="750000"/>
    <n v="80000"/>
    <n v="260000"/>
    <n v="8.4"/>
    <n v="46"/>
    <n v="7.8"/>
    <n v="83"/>
    <s v="Codemasters Birmingham"/>
    <x v="0"/>
    <x v="398"/>
    <n v="8.1"/>
    <n v="129"/>
    <n v="9.6268656716417915"/>
    <n v="191428.57142857142"/>
    <n v="35714.285714285717"/>
    <n v="107142.85714285714"/>
    <n v="11428.571428571429"/>
    <n v="37142.857142857145"/>
    <n v="540520772"/>
    <n v="441654761"/>
    <n v="128070000"/>
    <n v="4.6251691507611476E-4"/>
    <n v="1.698158983505218E-3"/>
    <n v="6.2465838994299992E-4"/>
  </r>
  <r>
    <s v="Monster Hunter Freedom"/>
    <x v="9"/>
    <x v="3"/>
    <x v="9"/>
    <s v="Capcom"/>
    <n v="240000"/>
    <n v="30000"/>
    <n v="1030000"/>
    <n v="40000"/>
    <n v="7.1"/>
    <n v="34"/>
    <n v="8.6"/>
    <n v="78"/>
    <s v="Capcom"/>
    <x v="2"/>
    <x v="398"/>
    <n v="7.85"/>
    <n v="112"/>
    <n v="8.3582089552238799"/>
    <n v="111666.66666666667"/>
    <n v="20000"/>
    <n v="2500"/>
    <n v="85833.333333333328"/>
    <n v="3333.3333333333335"/>
    <n v="511054143"/>
    <n v="435713800"/>
    <n v="127773000"/>
    <n v="4.6961756065834302E-4"/>
    <n v="6.8852535770039876E-5"/>
    <n v="8.0611709829150127E-3"/>
  </r>
  <r>
    <s v="Donkey Kong Jungle Beat"/>
    <x v="11"/>
    <x v="7"/>
    <x v="2"/>
    <s v="Ninti"/>
    <n v="840000"/>
    <n v="220000"/>
    <n v="240000"/>
    <n v="40000"/>
    <n v="8"/>
    <n v="49"/>
    <n v="8.3000000000000007"/>
    <n v="30"/>
    <s v="Ninti"/>
    <x v="3"/>
    <x v="398"/>
    <n v="8.15"/>
    <n v="79"/>
    <n v="5.8955223880597014"/>
    <n v="103076.92307692308"/>
    <n v="64615.384615384617"/>
    <n v="16923.076923076922"/>
    <n v="18461.538461538461"/>
    <n v="3076.9230769230771"/>
    <n v="505524224"/>
    <n v="434174638"/>
    <n v="127761000"/>
    <n v="1.6616414409450734E-3"/>
    <n v="5.067085470800807E-4"/>
    <n v="1.8785075257707752E-3"/>
  </r>
  <r>
    <s v="Battlefield: Bad Company"/>
    <x v="3"/>
    <x v="1"/>
    <x v="6"/>
    <s v="Electronic Arts"/>
    <n v="760000"/>
    <n v="350000"/>
    <n v="50000"/>
    <n v="180000"/>
    <n v="8.4"/>
    <n v="50"/>
    <n v="8.1"/>
    <n v="203"/>
    <s v="EA DICE"/>
    <x v="2"/>
    <x v="398"/>
    <n v="8.25"/>
    <n v="253"/>
    <n v="18.880597014925375"/>
    <n v="148888.88888888888"/>
    <n v="84444.444444444438"/>
    <n v="38888.888888888891"/>
    <n v="5555.5555555555557"/>
    <n v="20000"/>
    <n v="528816311"/>
    <n v="440001482"/>
    <n v="128063000"/>
    <n v="1.4371720088641516E-3"/>
    <n v="7.9545186622803242E-4"/>
    <n v="3.9043283383959456E-4"/>
  </r>
  <r>
    <s v="MVP Baseball 2004"/>
    <x v="4"/>
    <x v="7"/>
    <x v="0"/>
    <s v="Electronic Arts"/>
    <n v="1100000"/>
    <n v="60000"/>
    <n v="0"/>
    <n v="180000"/>
    <n v="9"/>
    <n v="28"/>
    <n v="8.6"/>
    <n v="51"/>
    <s v="EA Sports"/>
    <x v="0"/>
    <x v="398"/>
    <n v="8.8000000000000007"/>
    <n v="79"/>
    <n v="5.8955223880597014"/>
    <n v="103076.92307692308"/>
    <n v="84615.38461538461"/>
    <n v="4615.3846153846152"/>
    <n v="0"/>
    <n v="13846.153846153846"/>
    <n v="505524224"/>
    <n v="434174638"/>
    <n v="127761000"/>
    <n v="2.1759590298090245E-3"/>
    <n v="1.3819324011274929E-4"/>
    <n v="0"/>
  </r>
  <r>
    <s v="Alan Wake"/>
    <x v="2"/>
    <x v="5"/>
    <x v="4"/>
    <s v="Microsoft Game Studios"/>
    <n v="660000"/>
    <n v="500000"/>
    <n v="50000"/>
    <n v="130000"/>
    <n v="8.3000000000000007"/>
    <n v="100"/>
    <n v="8.1"/>
    <n v="1156"/>
    <s v="Remedy Entertainment"/>
    <x v="2"/>
    <x v="398"/>
    <n v="8.1999999999999993"/>
    <n v="1256"/>
    <n v="93.731343283582092"/>
    <n v="191428.57142857142"/>
    <n v="94285.71428571429"/>
    <n v="71428.571428571435"/>
    <n v="7142.8571428571431"/>
    <n v="18571.428571428572"/>
    <n v="540520772"/>
    <n v="441654761"/>
    <n v="128070000"/>
    <n v="1.221044655800943E-3"/>
    <n v="1.1321059890034787E-3"/>
    <n v="3.9041149371437495E-4"/>
  </r>
  <r>
    <s v="Need for Speed Carbon"/>
    <x v="4"/>
    <x v="0"/>
    <x v="1"/>
    <s v="Electronic Arts"/>
    <n v="1220000"/>
    <n v="50000"/>
    <n v="50000"/>
    <n v="10000"/>
    <n v="7.4"/>
    <n v="26"/>
    <n v="8.4"/>
    <n v="60"/>
    <s v="EA Canada"/>
    <x v="3"/>
    <x v="399"/>
    <n v="7.9"/>
    <n v="86"/>
    <n v="6.4661654135338349"/>
    <n v="120909.09090909091"/>
    <n v="110909.09090909091"/>
    <n v="4545.454545454545"/>
    <n v="4545.454545454545"/>
    <n v="909.09090909090912"/>
    <n v="516818555"/>
    <n v="437126892"/>
    <n v="127854000"/>
    <n v="2.3605963605544309E-3"/>
    <n v="1.1438326242348869E-4"/>
    <n v="3.9107106543401069E-4"/>
  </r>
  <r>
    <s v="Lost Planet: Extreme Condition"/>
    <x v="2"/>
    <x v="0"/>
    <x v="6"/>
    <s v="Capcom"/>
    <n v="1090000"/>
    <n v="40000"/>
    <n v="100000"/>
    <n v="100000"/>
    <n v="7.9"/>
    <n v="76"/>
    <n v="7.1"/>
    <n v="187"/>
    <s v="Capcom"/>
    <x v="2"/>
    <x v="399"/>
    <n v="7.5"/>
    <n v="263"/>
    <n v="19.774436090225564"/>
    <n v="120909.09090909091"/>
    <n v="99090.909090909088"/>
    <n v="3636.3636363636365"/>
    <n v="9090.9090909090901"/>
    <n v="9090.9090909090901"/>
    <n v="516818555"/>
    <n v="437126892"/>
    <n v="127854000"/>
    <n v="2.1090574041019096E-3"/>
    <n v="9.1506609938790949E-5"/>
    <n v="7.8214213086802138E-4"/>
  </r>
  <r>
    <s v="Max Payne 2: The Fall of Max Payne"/>
    <x v="4"/>
    <x v="15"/>
    <x v="6"/>
    <s v="Take-Two Interactive"/>
    <n v="650000"/>
    <n v="510000"/>
    <n v="0"/>
    <n v="170000"/>
    <n v="7.3"/>
    <n v="27"/>
    <n v="8.1999999999999993"/>
    <n v="63"/>
    <s v="Rockstar Vienna"/>
    <x v="1"/>
    <x v="399"/>
    <n v="7.75"/>
    <n v="90"/>
    <n v="6.7669172932330826"/>
    <n v="95000"/>
    <n v="46428.571428571428"/>
    <n v="36428.571428571428"/>
    <n v="0"/>
    <n v="12142.857142857143"/>
    <n v="500125528"/>
    <n v="432552540"/>
    <n v="127718000"/>
    <n v="1.2996737091172839E-3"/>
    <n v="1.1790475210248447E-3"/>
    <n v="0"/>
  </r>
  <r>
    <s v="Metroid Prime 2: Echoes"/>
    <x v="11"/>
    <x v="7"/>
    <x v="6"/>
    <s v="Ninti"/>
    <n v="870000"/>
    <n v="350000"/>
    <n v="70000"/>
    <n v="40000"/>
    <n v="9.1999999999999993"/>
    <n v="60"/>
    <n v="8.8000000000000007"/>
    <n v="279"/>
    <s v="Retro Studios"/>
    <x v="2"/>
    <x v="399"/>
    <n v="9"/>
    <n v="339"/>
    <n v="25.488721804511279"/>
    <n v="102307.69230769231"/>
    <n v="66923.076923076922"/>
    <n v="26923.076923076922"/>
    <n v="5384.6153846153848"/>
    <n v="3076.9230769230771"/>
    <n v="505524224"/>
    <n v="434174638"/>
    <n v="127761000"/>
    <n v="1.7209857781216832E-3"/>
    <n v="8.061272339910375E-4"/>
    <n v="5.4789802834980938E-4"/>
  </r>
  <r>
    <s v="Grand Steal Auto: Chinatown Wars"/>
    <x v="1"/>
    <x v="2"/>
    <x v="4"/>
    <s v="Take-Two Interactive"/>
    <n v="580000"/>
    <n v="560000"/>
    <n v="50000"/>
    <n v="140000"/>
    <n v="9.3000000000000007"/>
    <n v="85"/>
    <n v="8.3000000000000007"/>
    <n v="280"/>
    <s v="Rockstar Leeds"/>
    <x v="1"/>
    <x v="399"/>
    <n v="8.8000000000000007"/>
    <n v="365"/>
    <n v="27.443609022556391"/>
    <n v="166250"/>
    <n v="72500"/>
    <n v="70000"/>
    <n v="6250"/>
    <n v="17500"/>
    <n v="534740514"/>
    <n v="441041694"/>
    <n v="128047000"/>
    <n v="1.084638221371048E-3"/>
    <n v="1.2697212250413676E-3"/>
    <n v="3.904816200301452E-4"/>
  </r>
  <r>
    <s v="WWE SmackDown vs Raw 2008"/>
    <x v="3"/>
    <x v="4"/>
    <x v="7"/>
    <s v="THQ"/>
    <n v="620000"/>
    <n v="490000"/>
    <n v="10000"/>
    <n v="200000"/>
    <n v="7.4"/>
    <n v="27"/>
    <n v="7.3"/>
    <n v="41"/>
    <s v="Yuke's"/>
    <x v="2"/>
    <x v="400"/>
    <n v="7.35"/>
    <n v="68"/>
    <n v="5.1515151515151514"/>
    <n v="132000"/>
    <n v="62000"/>
    <n v="49000"/>
    <n v="1000"/>
    <n v="20000"/>
    <n v="522751172"/>
    <n v="438594184"/>
    <n v="128001000"/>
    <n v="1.1860327306927587E-3"/>
    <n v="1.117205877039172E-3"/>
    <n v="7.8124389653205832E-5"/>
  </r>
  <r>
    <s v="Skylanders SWAP Force"/>
    <x v="2"/>
    <x v="6"/>
    <x v="2"/>
    <s v="Activision"/>
    <n v="860000"/>
    <n v="340000"/>
    <n v="0"/>
    <n v="120000"/>
    <n v="8.3000000000000007"/>
    <n v="37"/>
    <n v="5.7"/>
    <n v="45"/>
    <s v="Vicarious Visions"/>
    <x v="3"/>
    <x v="400"/>
    <n v="7"/>
    <n v="82"/>
    <n v="6.2121212121212119"/>
    <n v="330000"/>
    <n v="215000"/>
    <n v="85000"/>
    <n v="0"/>
    <n v="30000"/>
    <n v="556861736"/>
    <n v="442492884"/>
    <n v="127445000"/>
    <n v="1.5443689957537322E-3"/>
    <n v="7.6837393841569664E-4"/>
    <n v="0"/>
  </r>
  <r>
    <s v="UFC Undisputed 2010"/>
    <x v="2"/>
    <x v="5"/>
    <x v="7"/>
    <s v="THQ"/>
    <n v="900000"/>
    <n v="310000"/>
    <n v="0"/>
    <n v="110000"/>
    <n v="8.4"/>
    <n v="70"/>
    <n v="6.7"/>
    <n v="80"/>
    <s v="Yuke's"/>
    <x v="2"/>
    <x v="400"/>
    <n v="7.5500000000000007"/>
    <n v="150"/>
    <n v="11.363636363636363"/>
    <n v="188571.42857142858"/>
    <n v="128571.42857142857"/>
    <n v="44285.714285714283"/>
    <n v="0"/>
    <n v="15714.285714285714"/>
    <n v="540520772"/>
    <n v="441654761"/>
    <n v="128070000"/>
    <n v="1.6650608942740132E-3"/>
    <n v="7.0190571318215673E-4"/>
    <n v="0"/>
  </r>
  <r>
    <s v="World of Warcraft: Wrath of the Lich King"/>
    <x v="8"/>
    <x v="1"/>
    <x v="9"/>
    <s v="Activision"/>
    <n v="10000"/>
    <n v="130000"/>
    <n v="0"/>
    <n v="1180000"/>
    <n v="9.1"/>
    <n v="47"/>
    <n v="7.5"/>
    <n v="930"/>
    <s v="Blizzard Entertainment"/>
    <x v="2"/>
    <x v="400"/>
    <n v="8.3000000000000007"/>
    <n v="977"/>
    <n v="74.015151515151516"/>
    <n v="146666.66666666666"/>
    <n v="1111.1111111111111"/>
    <n v="14444.444444444445"/>
    <n v="0"/>
    <n v="131111.11111111112"/>
    <n v="528816311"/>
    <n v="440001482"/>
    <n v="128063000"/>
    <n v="1.8910158011370417E-5"/>
    <n v="2.9545355031326918E-4"/>
    <n v="0"/>
  </r>
  <r>
    <s v="NFL 2K3"/>
    <x v="4"/>
    <x v="8"/>
    <x v="0"/>
    <s v="Atari"/>
    <n v="1060000"/>
    <n v="80000"/>
    <n v="0"/>
    <n v="180000"/>
    <n v="9.3000000000000007"/>
    <n v="20"/>
    <n v="7.4"/>
    <n v="25"/>
    <s v="Visual Concepts"/>
    <x v="0"/>
    <x v="400"/>
    <n v="8.3500000000000014"/>
    <n v="45"/>
    <n v="3.4090909090909092"/>
    <n v="88000"/>
    <n v="70666.666666666672"/>
    <n v="5333.333333333333"/>
    <n v="0"/>
    <n v="12000"/>
    <n v="495013192"/>
    <n v="431019772"/>
    <n v="127445000"/>
    <n v="2.1413570731666481E-3"/>
    <n v="1.8560633455116764E-4"/>
    <n v="0"/>
  </r>
  <r>
    <s v="Need for Speed Underground Rivals"/>
    <x v="9"/>
    <x v="3"/>
    <x v="1"/>
    <s v="Electronic Arts"/>
    <n v="690000"/>
    <n v="370000"/>
    <n v="20000"/>
    <n v="240000"/>
    <n v="7.4"/>
    <n v="36"/>
    <n v="8.5"/>
    <n v="38"/>
    <s v="Team Fusion"/>
    <x v="0"/>
    <x v="400"/>
    <n v="7.95"/>
    <n v="74"/>
    <n v="5.6060606060606064"/>
    <n v="110000"/>
    <n v="57500"/>
    <n v="30833.333333333332"/>
    <n v="1666.6666666666667"/>
    <n v="20000"/>
    <n v="511054143"/>
    <n v="435713800"/>
    <n v="127773000"/>
    <n v="1.3501504868927362E-3"/>
    <n v="8.4918127449715847E-4"/>
    <n v="1.5652759190126241E-4"/>
  </r>
  <r>
    <s v="Assassin's Creed III: Liberation"/>
    <x v="15"/>
    <x v="11"/>
    <x v="4"/>
    <s v="Ubisoft"/>
    <n v="530000"/>
    <n v="480000"/>
    <n v="60000"/>
    <n v="240000"/>
    <n v="7"/>
    <n v="71"/>
    <n v="7.2"/>
    <n v="318"/>
    <s v="Ubisoft"/>
    <x v="1"/>
    <x v="401"/>
    <n v="7.1"/>
    <n v="389"/>
    <n v="29.694656488549619"/>
    <n v="262000"/>
    <n v="106000"/>
    <n v="96000"/>
    <n v="12000"/>
    <n v="48000"/>
    <n v="551484507"/>
    <n v="441417242"/>
    <n v="127629000"/>
    <n v="9.61042410571291E-4"/>
    <n v="1.0874065494704895E-3"/>
    <n v="4.7011259196577578E-4"/>
  </r>
  <r>
    <s v="Your Shape: Fitness Evolved"/>
    <x v="2"/>
    <x v="5"/>
    <x v="0"/>
    <s v="Ubisoft"/>
    <n v="790000"/>
    <n v="410000"/>
    <n v="0"/>
    <n v="110000"/>
    <n v="7.3"/>
    <n v="32"/>
    <n v="7.5"/>
    <n v="25"/>
    <s v="Ubisoft Montreal"/>
    <x v="0"/>
    <x v="401"/>
    <n v="7.4"/>
    <n v="57"/>
    <n v="4.3511450381679388"/>
    <n v="187142.85714285713"/>
    <n v="112857.14285714286"/>
    <n v="58571.428571428572"/>
    <n v="0"/>
    <n v="15714.285714285714"/>
    <n v="540520772"/>
    <n v="441654761"/>
    <n v="128070000"/>
    <n v="1.4615534516405227E-3"/>
    <n v="9.2832691098285246E-4"/>
    <n v="0"/>
  </r>
  <r>
    <s v="Rage"/>
    <x v="3"/>
    <x v="10"/>
    <x v="6"/>
    <s v="Bethesda Softworks"/>
    <n v="470000"/>
    <n v="580000"/>
    <n v="60000"/>
    <n v="200000"/>
    <n v="8.1"/>
    <n v="37"/>
    <n v="6.2"/>
    <n v="353"/>
    <s v="id Software"/>
    <x v="1"/>
    <x v="401"/>
    <n v="7.15"/>
    <n v="390"/>
    <n v="29.770992366412212"/>
    <n v="218333.33333333334"/>
    <n v="78333.333333333328"/>
    <n v="96666.666666666672"/>
    <n v="10000"/>
    <n v="33333.333333333336"/>
    <n v="545961365"/>
    <n v="440756453"/>
    <n v="127833000"/>
    <n v="8.608667758019837E-4"/>
    <n v="1.3159194744676831E-3"/>
    <n v="4.6936237121869941E-4"/>
  </r>
  <r>
    <s v="LEGO Harry Potter: Years 1-4"/>
    <x v="3"/>
    <x v="5"/>
    <x v="4"/>
    <s v="Warner Bros. Interactive Entertainment"/>
    <n v="550000"/>
    <n v="550000"/>
    <n v="0"/>
    <n v="210000"/>
    <n v="7.9"/>
    <n v="42"/>
    <n v="8"/>
    <n v="52"/>
    <s v="Traveller's Tales"/>
    <x v="3"/>
    <x v="401"/>
    <n v="7.95"/>
    <n v="94"/>
    <n v="7.1755725190839694"/>
    <n v="187142.85714285713"/>
    <n v="78571.428571428565"/>
    <n v="78571.428571428565"/>
    <n v="0"/>
    <n v="30000"/>
    <n v="540520772"/>
    <n v="441654761"/>
    <n v="128070000"/>
    <n v="1.0175372131674524E-3"/>
    <n v="1.2453165879038265E-3"/>
    <n v="0"/>
  </r>
  <r>
    <s v="Turok: Evolution"/>
    <x v="4"/>
    <x v="8"/>
    <x v="6"/>
    <s v="Acclaim Entertainment"/>
    <n v="640000"/>
    <n v="500000"/>
    <n v="0"/>
    <n v="170000"/>
    <n v="6.1"/>
    <n v="20"/>
    <n v="7.3"/>
    <n v="27"/>
    <s v="Acclaim"/>
    <x v="1"/>
    <x v="401"/>
    <n v="6.6999999999999993"/>
    <n v="47"/>
    <n v="3.5877862595419847"/>
    <n v="87333.333333333328"/>
    <n v="42666.666666666664"/>
    <n v="33333.333333333336"/>
    <n v="0"/>
    <n v="11333.333333333334"/>
    <n v="495013192"/>
    <n v="431019772"/>
    <n v="127445000"/>
    <n v="1.2928948366289195E-3"/>
    <n v="1.1600395909447977E-3"/>
    <n v="0"/>
  </r>
  <r>
    <s v="[Prototype]"/>
    <x v="2"/>
    <x v="2"/>
    <x v="4"/>
    <s v="Activision"/>
    <n v="840000"/>
    <n v="350000"/>
    <n v="0"/>
    <n v="120000"/>
    <n v="7.8"/>
    <n v="83"/>
    <n v="7.8"/>
    <n v="356"/>
    <s v="Radical Entertainment"/>
    <x v="1"/>
    <x v="401"/>
    <n v="7.8"/>
    <n v="439"/>
    <n v="33.511450381679388"/>
    <n v="163750"/>
    <n v="105000"/>
    <n v="43750"/>
    <n v="0"/>
    <n v="15000"/>
    <n v="534740514"/>
    <n v="441041694"/>
    <n v="128047000"/>
    <n v="1.5708553550891041E-3"/>
    <n v="7.9357576565085481E-4"/>
    <n v="0"/>
  </r>
  <r>
    <s v="Burnout 3: Takedown"/>
    <x v="7"/>
    <x v="7"/>
    <x v="1"/>
    <s v="Electronic Arts"/>
    <n v="840000"/>
    <n v="430000"/>
    <n v="0"/>
    <n v="40000"/>
    <n v="9.4"/>
    <n v="76"/>
    <n v="7.2"/>
    <n v="139"/>
    <s v="Criterion Games"/>
    <x v="2"/>
    <x v="401"/>
    <n v="8.3000000000000007"/>
    <n v="215"/>
    <n v="16.412213740458014"/>
    <n v="100769.23076923077"/>
    <n v="64615.384615384617"/>
    <n v="33076.923076923078"/>
    <n v="0"/>
    <n v="3076.9230769230771"/>
    <n v="505524224"/>
    <n v="434174638"/>
    <n v="127761000"/>
    <n v="1.6616414409450734E-3"/>
    <n v="9.9038488747470329E-4"/>
    <n v="0"/>
  </r>
  <r>
    <s v="SingStar '80s"/>
    <x v="4"/>
    <x v="3"/>
    <x v="3"/>
    <s v="Sony Computer Entertainment"/>
    <n v="270000"/>
    <n v="20000"/>
    <n v="0"/>
    <n v="1020000"/>
    <n v="7.8"/>
    <n v="22"/>
    <n v="8.3000000000000007"/>
    <n v="6"/>
    <s v="SCEA"/>
    <x v="2"/>
    <x v="401"/>
    <n v="8.0500000000000007"/>
    <n v="28"/>
    <n v="2.1374045801526718"/>
    <n v="109166.66666666667"/>
    <n v="22500"/>
    <n v="1666.6666666666667"/>
    <n v="0"/>
    <n v="85000"/>
    <n v="511054143"/>
    <n v="435713800"/>
    <n v="127773000"/>
    <n v="5.2831975574063584E-4"/>
    <n v="4.5901690513359917E-5"/>
    <n v="0"/>
  </r>
  <r>
    <s v="Madagascar"/>
    <x v="4"/>
    <x v="3"/>
    <x v="2"/>
    <s v="Activision"/>
    <n v="780000"/>
    <n v="450000"/>
    <n v="0"/>
    <n v="70000"/>
    <n v="6.9"/>
    <n v="25"/>
    <n v="7.4"/>
    <n v="25"/>
    <s v="Toys for Bob"/>
    <x v="3"/>
    <x v="402"/>
    <n v="7.15"/>
    <n v="50"/>
    <n v="3.8461538461538463"/>
    <n v="108333.33333333333"/>
    <n v="65000"/>
    <n v="37500"/>
    <n v="0"/>
    <n v="5833.333333333333"/>
    <n v="511054143"/>
    <n v="435713800"/>
    <n v="127773000"/>
    <n v="1.5262570721396149E-3"/>
    <n v="1.032788036550598E-3"/>
    <n v="0"/>
  </r>
  <r>
    <s v="Dungeon Siege III"/>
    <x v="3"/>
    <x v="10"/>
    <x v="9"/>
    <s v="Square Enix"/>
    <n v="170000"/>
    <n v="130000"/>
    <n v="30000"/>
    <n v="50000"/>
    <n v="7.1"/>
    <n v="52"/>
    <n v="6.3"/>
    <n v="86"/>
    <s v="Obsidian Entertainment"/>
    <x v="2"/>
    <x v="403"/>
    <n v="6.6999999999999993"/>
    <n v="138"/>
    <n v="36.315789473684212"/>
    <n v="63333.333333333336"/>
    <n v="28333.333333333332"/>
    <n v="21666.666666666668"/>
    <n v="5000"/>
    <n v="8333.3333333333339"/>
    <n v="545961365"/>
    <n v="440756453"/>
    <n v="127833000"/>
    <n v="3.1137734443901539E-4"/>
    <n v="2.9494746841517031E-4"/>
    <n v="2.3468118560934971E-4"/>
  </r>
  <r>
    <s v="NBA Live 07"/>
    <x v="4"/>
    <x v="0"/>
    <x v="0"/>
    <s v="Electronic Arts"/>
    <n v="1070000"/>
    <n v="40000"/>
    <n v="20000"/>
    <n v="170000"/>
    <n v="6.3"/>
    <n v="12"/>
    <n v="6"/>
    <n v="39"/>
    <s v="EA Sports"/>
    <x v="0"/>
    <x v="402"/>
    <n v="6.15"/>
    <n v="51"/>
    <n v="3.9230769230769229"/>
    <n v="118181.81818181818"/>
    <n v="97272.727272727279"/>
    <n v="3636.3636363636365"/>
    <n v="1818.1818181818182"/>
    <n v="15454.545454545454"/>
    <n v="516818555"/>
    <n v="437126892"/>
    <n v="127854000"/>
    <n v="2.0703591031092142E-3"/>
    <n v="9.1506609938790949E-5"/>
    <n v="1.5642842617360426E-4"/>
  </r>
  <r>
    <s v="Yoshi's Woolly World"/>
    <x v="10"/>
    <x v="13"/>
    <x v="2"/>
    <s v="Ninti"/>
    <n v="620000"/>
    <n v="470000"/>
    <n v="110000"/>
    <n v="100000"/>
    <n v="7.8"/>
    <n v="83"/>
    <n v="8.5"/>
    <n v="376"/>
    <s v="Good-Feel"/>
    <x v="0"/>
    <x v="402"/>
    <n v="8.15"/>
    <n v="459"/>
    <n v="35.307692307692307"/>
    <n v="650000"/>
    <n v="310000"/>
    <n v="235000"/>
    <n v="55000"/>
    <n v="50000"/>
    <n v="567732286"/>
    <n v="444588718"/>
    <n v="127141000"/>
    <n v="1.0920640155384787E-3"/>
    <n v="1.0571568305068866E-3"/>
    <n v="8.6518117680370614E-4"/>
  </r>
  <r>
    <s v="Skylanders Giants"/>
    <x v="2"/>
    <x v="11"/>
    <x v="4"/>
    <s v="Activision"/>
    <n v="750000"/>
    <n v="440000"/>
    <n v="0"/>
    <n v="110000"/>
    <n v="8"/>
    <n v="35"/>
    <n v="6.6"/>
    <n v="38"/>
    <s v="Toys for Bob"/>
    <x v="3"/>
    <x v="402"/>
    <n v="7.3"/>
    <n v="73"/>
    <n v="5.615384615384615"/>
    <n v="260000"/>
    <n v="150000"/>
    <n v="88000"/>
    <n v="0"/>
    <n v="22000"/>
    <n v="551484507"/>
    <n v="441417242"/>
    <n v="127629000"/>
    <n v="1.3599656753367326E-3"/>
    <n v="9.9678933701461531E-4"/>
    <n v="0"/>
  </r>
  <r>
    <s v="LEGO Batman: The Videogame"/>
    <x v="3"/>
    <x v="1"/>
    <x v="4"/>
    <s v="Warner Bros. Interactive Entertainment"/>
    <n v="720000"/>
    <n v="390000"/>
    <n v="0"/>
    <n v="190000"/>
    <n v="7.5"/>
    <n v="24"/>
    <n v="7.7"/>
    <n v="33"/>
    <s v="Traveller's Tales"/>
    <x v="3"/>
    <x v="402"/>
    <n v="7.6"/>
    <n v="57"/>
    <n v="4.384615384615385"/>
    <n v="144444.44444444444"/>
    <n v="80000"/>
    <n v="43333.333333333336"/>
    <n v="0"/>
    <n v="21111.111111111109"/>
    <n v="528816311"/>
    <n v="440001482"/>
    <n v="128063000"/>
    <n v="1.36153137681867E-3"/>
    <n v="8.8636065093980747E-4"/>
    <n v="0"/>
  </r>
  <r>
    <s v="Tekken 6"/>
    <x v="2"/>
    <x v="2"/>
    <x v="7"/>
    <s v="Namco Bandai Games"/>
    <n v="710000"/>
    <n v="410000"/>
    <n v="50000"/>
    <n v="120000"/>
    <n v="8"/>
    <n v="59"/>
    <n v="7"/>
    <n v="132"/>
    <s v="Namco Bandai Games America, Namco Bandai Games"/>
    <x v="2"/>
    <x v="404"/>
    <n v="7.5"/>
    <n v="191"/>
    <n v="14.806201550387597"/>
    <n v="161250"/>
    <n v="88750"/>
    <n v="51250"/>
    <n v="6250"/>
    <n v="15000"/>
    <n v="534740514"/>
    <n v="441041694"/>
    <n v="128047000"/>
    <n v="1.3277467882300759E-3"/>
    <n v="9.2961732547671555E-4"/>
    <n v="3.904816200301452E-4"/>
  </r>
  <r>
    <s v="Assassin's Creed Syndicate"/>
    <x v="13"/>
    <x v="13"/>
    <x v="4"/>
    <s v="Ubisoft"/>
    <n v="620000"/>
    <n v="560000"/>
    <n v="0"/>
    <n v="110000"/>
    <n v="7.8"/>
    <n v="22"/>
    <n v="6.1"/>
    <n v="402"/>
    <s v="Ubisoft Quebec"/>
    <x v="1"/>
    <x v="404"/>
    <n v="6.9499999999999993"/>
    <n v="424"/>
    <n v="32.868217054263567"/>
    <n v="645000"/>
    <n v="310000"/>
    <n v="280000"/>
    <n v="0"/>
    <n v="55000"/>
    <n v="567732286"/>
    <n v="444588718"/>
    <n v="127141000"/>
    <n v="1.0920640155384787E-3"/>
    <n v="1.2595911171996946E-3"/>
    <n v="0"/>
  </r>
  <r>
    <s v="Pokemon Ranger: Guardian Signs"/>
    <x v="1"/>
    <x v="5"/>
    <x v="9"/>
    <s v="Ninti"/>
    <n v="500000"/>
    <n v="160000"/>
    <n v="580000"/>
    <n v="50000"/>
    <n v="6.8"/>
    <n v="25"/>
    <n v="8.1999999999999993"/>
    <n v="25"/>
    <s v="Creatures Inc."/>
    <x v="0"/>
    <x v="404"/>
    <n v="7.5"/>
    <n v="50"/>
    <n v="3.8759689922480618"/>
    <n v="184285.71428571429"/>
    <n v="71428.571428571435"/>
    <n v="22857.142857142859"/>
    <n v="82857.142857142855"/>
    <n v="7142.8571428571431"/>
    <n v="540520772"/>
    <n v="441654761"/>
    <n v="128070000"/>
    <n v="9.2503383015222953E-4"/>
    <n v="3.622739164811132E-4"/>
    <n v="4.528773327086749E-3"/>
  </r>
  <r>
    <s v="Crysis 2"/>
    <x v="3"/>
    <x v="10"/>
    <x v="4"/>
    <s v="Electronic Arts"/>
    <n v="460000"/>
    <n v="560000"/>
    <n v="60000"/>
    <n v="210000"/>
    <n v="8.5"/>
    <n v="54"/>
    <n v="7.2"/>
    <n v="406"/>
    <s v="Crytek"/>
    <x v="1"/>
    <x v="404"/>
    <n v="7.85"/>
    <n v="460"/>
    <n v="35.65891472868217"/>
    <n v="215000"/>
    <n v="76666.666666666672"/>
    <n v="93333.333333333328"/>
    <n v="10000"/>
    <n v="35000"/>
    <n v="545961365"/>
    <n v="440756453"/>
    <n v="127833000"/>
    <n v="8.4255046142321806E-4"/>
    <n v="1.2705429408653491E-3"/>
    <n v="4.6936237121869941E-4"/>
  </r>
  <r>
    <s v="Namco Museum DS"/>
    <x v="1"/>
    <x v="4"/>
    <x v="3"/>
    <s v="Atari"/>
    <n v="1130000"/>
    <n v="10000"/>
    <n v="60000"/>
    <n v="90000"/>
    <n v="6.7"/>
    <n v="19"/>
    <n v="5.9"/>
    <n v="8"/>
    <s v="M2"/>
    <x v="0"/>
    <x v="404"/>
    <n v="6.3000000000000007"/>
    <n v="27"/>
    <n v="2.0930232558139537"/>
    <n v="129000"/>
    <n v="113000"/>
    <n v="1000"/>
    <n v="6000"/>
    <n v="9000"/>
    <n v="522751172"/>
    <n v="438594184"/>
    <n v="128001000"/>
    <n v="2.1616402994884152E-3"/>
    <n v="2.280011993957494E-5"/>
    <n v="4.6874633791923499E-4"/>
  </r>
  <r>
    <s v="Dying Light"/>
    <x v="13"/>
    <x v="13"/>
    <x v="4"/>
    <s v="Warner Bros. Interactive Entertainment"/>
    <n v="860000"/>
    <n v="300000"/>
    <n v="10000"/>
    <n v="120000"/>
    <n v="7.4"/>
    <n v="26"/>
    <n v="7.8"/>
    <n v="387"/>
    <s v="Techland"/>
    <x v="1"/>
    <x v="404"/>
    <n v="7.6"/>
    <n v="413"/>
    <n v="32.015503875968989"/>
    <n v="645000"/>
    <n v="430000"/>
    <n v="150000"/>
    <n v="5000"/>
    <n v="60000"/>
    <n v="567732286"/>
    <n v="444588718"/>
    <n v="127141000"/>
    <n v="1.5147984731662769E-3"/>
    <n v="6.747809556426936E-4"/>
    <n v="7.8652834254882371E-5"/>
  </r>
  <r>
    <s v="Sonic Colors"/>
    <x v="1"/>
    <x v="5"/>
    <x v="2"/>
    <s v="Sega"/>
    <n v="690000"/>
    <n v="470000"/>
    <n v="10000"/>
    <n v="120000"/>
    <n v="7.9"/>
    <n v="26"/>
    <n v="7.9"/>
    <n v="66"/>
    <s v="Dimps Corporation"/>
    <x v="0"/>
    <x v="404"/>
    <n v="7.9"/>
    <n v="92"/>
    <n v="7.1317829457364343"/>
    <n v="184285.71428571429"/>
    <n v="98571.428571428565"/>
    <n v="67142.857142857145"/>
    <n v="1428.5714285714287"/>
    <n v="17142.857142857141"/>
    <n v="540520772"/>
    <n v="441654761"/>
    <n v="128070000"/>
    <n v="1.2765466856100769E-3"/>
    <n v="1.06417962966327E-3"/>
    <n v="7.808229874287499E-5"/>
  </r>
  <r>
    <s v="Transformers"/>
    <x v="4"/>
    <x v="7"/>
    <x v="6"/>
    <s v="Atari"/>
    <n v="630000"/>
    <n v="490000"/>
    <n v="0"/>
    <n v="160000"/>
    <n v="7.5"/>
    <n v="51"/>
    <n v="8.6"/>
    <n v="27"/>
    <s v="Melbourne House"/>
    <x v="2"/>
    <x v="405"/>
    <n v="8.0500000000000007"/>
    <n v="78"/>
    <n v="6.09375"/>
    <n v="98461.538461538468"/>
    <n v="48461.538461538461"/>
    <n v="37692.307692307695"/>
    <n v="0"/>
    <n v="12307.692307692309"/>
    <n v="505524224"/>
    <n v="434174638"/>
    <n v="127761000"/>
    <n v="1.2462310807088049E-3"/>
    <n v="1.1285781275874524E-3"/>
    <n v="0"/>
  </r>
  <r>
    <s v="Dungeon Siege III"/>
    <x v="2"/>
    <x v="10"/>
    <x v="9"/>
    <s v="Square Enix"/>
    <n v="210000"/>
    <n v="120000"/>
    <n v="10000"/>
    <n v="30000"/>
    <n v="7.2"/>
    <n v="55"/>
    <n v="5.9"/>
    <n v="102"/>
    <s v="Obsidian Entertainment"/>
    <x v="2"/>
    <x v="406"/>
    <n v="6.5500000000000007"/>
    <n v="157"/>
    <n v="42.432432432432435"/>
    <n v="61666.666666666664"/>
    <n v="35000"/>
    <n v="20000"/>
    <n v="1666.6666666666667"/>
    <n v="5000"/>
    <n v="545961365"/>
    <n v="440756453"/>
    <n v="127833000"/>
    <n v="3.8464260195407782E-4"/>
    <n v="2.7225920161400339E-4"/>
    <n v="7.8227061869783231E-5"/>
  </r>
  <r>
    <s v="Assassin's Creed: Rogue"/>
    <x v="3"/>
    <x v="12"/>
    <x v="4"/>
    <s v="Ubisoft"/>
    <n v="460000"/>
    <n v="560000"/>
    <n v="60000"/>
    <n v="200000"/>
    <n v="7.2"/>
    <n v="53"/>
    <n v="7.5"/>
    <n v="292"/>
    <s v="Ubisoft Sofia"/>
    <x v="1"/>
    <x v="405"/>
    <n v="7.35"/>
    <n v="345"/>
    <n v="26.953125"/>
    <n v="426666.66666666669"/>
    <n v="153333.33333333334"/>
    <n v="186666.66666666666"/>
    <n v="20000"/>
    <n v="66666.666666666672"/>
    <n v="562338430"/>
    <n v="443580712"/>
    <n v="127276000"/>
    <n v="8.1801274012163814E-4"/>
    <n v="1.2624534495088687E-3"/>
    <n v="4.7141644929130392E-4"/>
  </r>
  <r>
    <s v="EA Playground"/>
    <x v="0"/>
    <x v="4"/>
    <x v="0"/>
    <s v="Electronic Arts"/>
    <n v="680000"/>
    <n v="470000"/>
    <n v="0"/>
    <n v="130000"/>
    <n v="6.6"/>
    <n v="32"/>
    <n v="7.6"/>
    <n v="30"/>
    <s v="EA Canada"/>
    <x v="0"/>
    <x v="405"/>
    <n v="7.1"/>
    <n v="62"/>
    <n v="4.84375"/>
    <n v="128000"/>
    <n v="68000"/>
    <n v="47000"/>
    <n v="0"/>
    <n v="13000"/>
    <n v="522751172"/>
    <n v="438594184"/>
    <n v="128001000"/>
    <n v="1.3008100917275419E-3"/>
    <n v="1.0716056371600222E-3"/>
    <n v="0"/>
  </r>
  <r>
    <s v="Dungeon Siege III"/>
    <x v="8"/>
    <x v="10"/>
    <x v="9"/>
    <s v="Square Enix"/>
    <n v="80000"/>
    <n v="80000"/>
    <n v="0"/>
    <n v="20000"/>
    <n v="7.2"/>
    <n v="37"/>
    <n v="4.7"/>
    <n v="399"/>
    <s v="Obsidian Entertainment"/>
    <x v="2"/>
    <x v="407"/>
    <n v="5.95"/>
    <n v="436"/>
    <n v="242.22222222222223"/>
    <n v="30000"/>
    <n v="13333.333333333334"/>
    <n v="13333.333333333334"/>
    <n v="0"/>
    <n v="3333.3333333333335"/>
    <n v="545961365"/>
    <n v="440756453"/>
    <n v="127833000"/>
    <n v="1.4653051503012488E-4"/>
    <n v="1.8150613440933558E-4"/>
    <n v="0"/>
  </r>
  <r>
    <s v="Manhunt"/>
    <x v="4"/>
    <x v="15"/>
    <x v="4"/>
    <s v="Take-Two Interactive"/>
    <n v="630000"/>
    <n v="490000"/>
    <n v="0"/>
    <n v="160000"/>
    <n v="7.6"/>
    <n v="47"/>
    <n v="8.3000000000000007"/>
    <n v="136"/>
    <s v="Rockstar North"/>
    <x v="1"/>
    <x v="405"/>
    <n v="7.95"/>
    <n v="183"/>
    <n v="14.296875"/>
    <n v="91428.571428571435"/>
    <n v="45000"/>
    <n v="35000"/>
    <n v="0"/>
    <n v="11428.571428571429"/>
    <n v="500125528"/>
    <n v="432552540"/>
    <n v="127718000"/>
    <n v="1.2596837488367521E-3"/>
    <n v="1.1328103633375958E-3"/>
    <n v="0"/>
  </r>
  <r>
    <s v="Need for Speed Carbon"/>
    <x v="0"/>
    <x v="0"/>
    <x v="1"/>
    <s v="Electronic Arts"/>
    <n v="450000"/>
    <n v="660000"/>
    <n v="20000"/>
    <n v="150000"/>
    <n v="6.7"/>
    <n v="21"/>
    <n v="7.3"/>
    <n v="26"/>
    <s v="EA Canada"/>
    <x v="3"/>
    <x v="405"/>
    <n v="7"/>
    <n v="47"/>
    <n v="3.671875"/>
    <n v="116363.63636363637"/>
    <n v="40909.090909090912"/>
    <n v="60000"/>
    <n v="1818.1818181818182"/>
    <n v="13636.363636363636"/>
    <n v="516818555"/>
    <n v="437126892"/>
    <n v="127854000"/>
    <n v="8.7071177233565076E-4"/>
    <n v="1.5098590639900508E-3"/>
    <n v="1.5642842617360426E-4"/>
  </r>
  <r>
    <s v="Dark Souls II"/>
    <x v="3"/>
    <x v="12"/>
    <x v="9"/>
    <s v="Namco Bandai Games"/>
    <n v="400000"/>
    <n v="330000"/>
    <n v="400000"/>
    <n v="150000"/>
    <n v="9.1"/>
    <n v="69"/>
    <n v="8.1"/>
    <n v="1107"/>
    <s v="From Software"/>
    <x v="2"/>
    <x v="405"/>
    <n v="8.6"/>
    <n v="1176"/>
    <n v="91.875"/>
    <n v="426666.66666666669"/>
    <n v="133333.33333333334"/>
    <n v="110000"/>
    <n v="133333.33333333334"/>
    <n v="50000"/>
    <n v="562338430"/>
    <n v="443580712"/>
    <n v="127276000"/>
    <n v="7.113154261927288E-4"/>
    <n v="7.4394578274629755E-4"/>
    <n v="3.1427763286086931E-3"/>
  </r>
  <r>
    <s v="Silent Hill 2"/>
    <x v="4"/>
    <x v="9"/>
    <x v="4"/>
    <s v="Konami Digital Entertainment"/>
    <n v="620000"/>
    <n v="490000"/>
    <n v="0"/>
    <n v="160000"/>
    <n v="8.9"/>
    <n v="34"/>
    <n v="8.9"/>
    <n v="557"/>
    <s v="KCET"/>
    <x v="1"/>
    <x v="408"/>
    <n v="8.9"/>
    <n v="591"/>
    <n v="46.535433070866141"/>
    <n v="79375"/>
    <n v="38750"/>
    <n v="30625"/>
    <n v="0"/>
    <n v="10000"/>
    <n v="489752572"/>
    <n v="430035992"/>
    <n v="127149000"/>
    <n v="1.2659453680214669E-3"/>
    <n v="1.1394395099840852E-3"/>
    <n v="0"/>
  </r>
  <r>
    <s v="Guitar Hero: Aerosmith"/>
    <x v="0"/>
    <x v="1"/>
    <x v="3"/>
    <s v="Activision"/>
    <n v="1030000"/>
    <n v="140000"/>
    <n v="0"/>
    <n v="100000"/>
    <n v="7.3"/>
    <n v="16"/>
    <n v="7.2"/>
    <n v="19"/>
    <s v="Vicarious Visions"/>
    <x v="2"/>
    <x v="408"/>
    <n v="7.25"/>
    <n v="35"/>
    <n v="2.7559055118110236"/>
    <n v="141111.11111111112"/>
    <n v="114444.44444444444"/>
    <n v="15555.555555555555"/>
    <n v="0"/>
    <n v="11111.111111111111"/>
    <n v="528816311"/>
    <n v="440001482"/>
    <n v="128063000"/>
    <n v="1.947746275171153E-3"/>
    <n v="3.1818074649121297E-4"/>
    <n v="0"/>
  </r>
  <r>
    <s v="The LEGO Movie Videogame"/>
    <x v="2"/>
    <x v="12"/>
    <x v="4"/>
    <s v="Warner Bros. Interactive Entertainment"/>
    <n v="690000"/>
    <n v="470000"/>
    <n v="0"/>
    <n v="110000"/>
    <n v="6.9"/>
    <n v="8"/>
    <n v="7.2"/>
    <n v="26"/>
    <s v="TT Games"/>
    <x v="3"/>
    <x v="408"/>
    <n v="7.0500000000000007"/>
    <n v="34"/>
    <n v="2.6771653543307088"/>
    <n v="423333.33333333331"/>
    <n v="230000"/>
    <n v="156666.66666666666"/>
    <n v="0"/>
    <n v="36666.666666666664"/>
    <n v="562338430"/>
    <n v="443580712"/>
    <n v="127276000"/>
    <n v="1.2270191101824571E-3"/>
    <n v="1.0595591451235148E-3"/>
    <n v="0"/>
  </r>
  <r>
    <s v="The Sims 2: Nightlife"/>
    <x v="8"/>
    <x v="3"/>
    <x v="8"/>
    <s v="Electronic Arts"/>
    <n v="1220000"/>
    <n v="50000"/>
    <n v="0"/>
    <n v="0"/>
    <n v="7.6"/>
    <n v="31"/>
    <n v="6.6"/>
    <n v="71"/>
    <s v="Maxis"/>
    <x v="2"/>
    <x v="408"/>
    <n v="7.1"/>
    <n v="102"/>
    <n v="8.0314960629921259"/>
    <n v="105833.33333333333"/>
    <n v="101666.66666666667"/>
    <n v="4166.666666666667"/>
    <n v="0"/>
    <n v="0"/>
    <n v="511054143"/>
    <n v="435713800"/>
    <n v="127773000"/>
    <n v="2.3872226000132436E-3"/>
    <n v="1.1475422628339979E-4"/>
    <n v="0"/>
  </r>
  <r>
    <s v="Pokemon Mystery Dungeon: Gates to Infinity"/>
    <x v="5"/>
    <x v="11"/>
    <x v="9"/>
    <s v="Ninti"/>
    <n v="440000"/>
    <n v="290000"/>
    <n v="470000"/>
    <n v="70000"/>
    <n v="5.9"/>
    <n v="46"/>
    <n v="6.3"/>
    <n v="134"/>
    <s v="Ninti, Spike Chunsoft"/>
    <x v="0"/>
    <x v="408"/>
    <n v="6.1"/>
    <n v="180"/>
    <n v="14.173228346456693"/>
    <n v="254000"/>
    <n v="88000"/>
    <n v="58000"/>
    <n v="94000"/>
    <n v="14000"/>
    <n v="551484507"/>
    <n v="441417242"/>
    <n v="127629000"/>
    <n v="7.9784652953088307E-4"/>
    <n v="6.5697479030508738E-4"/>
    <n v="3.6825486370652438E-3"/>
  </r>
  <r>
    <s v="LEGO Batman: The Videogame"/>
    <x v="4"/>
    <x v="1"/>
    <x v="4"/>
    <s v="Warner Bros. Interactive Entertainment"/>
    <n v="720000"/>
    <n v="30000"/>
    <n v="0"/>
    <n v="520000"/>
    <n v="7.7"/>
    <n v="8"/>
    <n v="8.9"/>
    <n v="17"/>
    <s v="Traveller's Tales"/>
    <x v="3"/>
    <x v="408"/>
    <n v="8.3000000000000007"/>
    <n v="25"/>
    <n v="1.9685039370078741"/>
    <n v="141111.11111111112"/>
    <n v="80000"/>
    <n v="3333.3333333333335"/>
    <n v="0"/>
    <n v="57777.777777777781"/>
    <n v="528816311"/>
    <n v="440001482"/>
    <n v="128063000"/>
    <n v="1.36153137681867E-3"/>
    <n v="6.8181588533831346E-5"/>
    <n v="0"/>
  </r>
  <r>
    <s v="NBA 2K9"/>
    <x v="2"/>
    <x v="1"/>
    <x v="0"/>
    <s v="Take-Two Interactive"/>
    <n v="1000000"/>
    <n v="160000"/>
    <n v="0"/>
    <n v="110000"/>
    <n v="8.4"/>
    <n v="32"/>
    <n v="7.2"/>
    <n v="44"/>
    <s v="Visual Concepts"/>
    <x v="0"/>
    <x v="408"/>
    <n v="7.8000000000000007"/>
    <n v="76"/>
    <n v="5.984251968503937"/>
    <n v="141111.11111111112"/>
    <n v="111111.11111111111"/>
    <n v="17777.777777777777"/>
    <n v="0"/>
    <n v="12222.222222222223"/>
    <n v="528816311"/>
    <n v="440001482"/>
    <n v="128063000"/>
    <n v="1.8910158011370417E-3"/>
    <n v="3.6363513884710049E-4"/>
    <n v="0"/>
  </r>
  <r>
    <s v="Tony Hawk's Underground"/>
    <x v="7"/>
    <x v="15"/>
    <x v="0"/>
    <s v="Activision"/>
    <n v="850000"/>
    <n v="370000"/>
    <n v="0"/>
    <n v="50000"/>
    <n v="8.5"/>
    <n v="33"/>
    <n v="9.1"/>
    <n v="26"/>
    <s v="Neversoft Entertainment"/>
    <x v="2"/>
    <x v="408"/>
    <n v="8.8000000000000007"/>
    <n v="59"/>
    <n v="4.6456692913385824"/>
    <n v="90714.28571428571"/>
    <n v="60714.285714285717"/>
    <n v="26428.571428571428"/>
    <n v="0"/>
    <n v="3571.4285714285716"/>
    <n v="500125528"/>
    <n v="432552540"/>
    <n v="127718000"/>
    <n v="1.6995733119226019E-3"/>
    <n v="8.553874172141031E-4"/>
    <n v="0"/>
  </r>
  <r>
    <s v="Metal Gear Solid V: Ground Zeroes"/>
    <x v="6"/>
    <x v="12"/>
    <x v="4"/>
    <s v="Konami Digital Entertainment"/>
    <n v="450000"/>
    <n v="470000"/>
    <n v="170000"/>
    <n v="180000"/>
    <n v="7.5"/>
    <n v="70"/>
    <n v="6.2"/>
    <n v="1311"/>
    <s v="Kojima Productions"/>
    <x v="1"/>
    <x v="408"/>
    <n v="6.85"/>
    <n v="1381"/>
    <n v="108.74015748031496"/>
    <n v="423333.33333333331"/>
    <n v="150000"/>
    <n v="156666.66666666666"/>
    <n v="56666.666666666664"/>
    <n v="60000"/>
    <n v="562338430"/>
    <n v="443580712"/>
    <n v="127276000"/>
    <n v="8.0022985446681996E-4"/>
    <n v="1.0595591451235148E-3"/>
    <n v="1.3356799396586946E-3"/>
  </r>
  <r>
    <s v="Jillian Michaels' Fitness Ultimatum 2009"/>
    <x v="0"/>
    <x v="1"/>
    <x v="0"/>
    <s v="Deep Silver"/>
    <n v="960000"/>
    <n v="200000"/>
    <n v="0"/>
    <n v="110000"/>
    <n v="3"/>
    <n v="4"/>
    <n v="2"/>
    <n v="23"/>
    <s v="3G Studios"/>
    <x v="0"/>
    <x v="408"/>
    <n v="2.5"/>
    <n v="27"/>
    <n v="2.1259842519685042"/>
    <n v="141111.11111111112"/>
    <n v="106666.66666666667"/>
    <n v="22222.222222222223"/>
    <n v="0"/>
    <n v="12222.222222222223"/>
    <n v="528816311"/>
    <n v="440001482"/>
    <n v="128063000"/>
    <n v="1.8153751690915601E-3"/>
    <n v="4.5454392355887566E-4"/>
    <n v="0"/>
  </r>
  <r>
    <s v="Valkyria Chronicles"/>
    <x v="3"/>
    <x v="1"/>
    <x v="9"/>
    <s v="Sega"/>
    <n v="710000"/>
    <n v="190000"/>
    <n v="240000"/>
    <n v="130000"/>
    <n v="8.6"/>
    <n v="60"/>
    <n v="8.6"/>
    <n v="433"/>
    <s v="Sega"/>
    <x v="2"/>
    <x v="408"/>
    <n v="8.6"/>
    <n v="493"/>
    <n v="38.818897637795274"/>
    <n v="141111.11111111112"/>
    <n v="78888.888888888891"/>
    <n v="21111.111111111109"/>
    <n v="26666.666666666668"/>
    <n v="14444.444444444445"/>
    <n v="528816311"/>
    <n v="440001482"/>
    <n v="128063000"/>
    <n v="1.3426212188072995E-3"/>
    <n v="4.3181672738093187E-4"/>
    <n v="1.874077602430054E-3"/>
  </r>
  <r>
    <s v="WWE '13"/>
    <x v="2"/>
    <x v="11"/>
    <x v="4"/>
    <s v="THQ"/>
    <n v="720000"/>
    <n v="440000"/>
    <n v="0"/>
    <n v="110000"/>
    <n v="7.8"/>
    <n v="46"/>
    <n v="8"/>
    <n v="110"/>
    <s v="THQ, Yuke's"/>
    <x v="2"/>
    <x v="408"/>
    <n v="7.9"/>
    <n v="156"/>
    <n v="12.283464566929133"/>
    <n v="254000"/>
    <n v="144000"/>
    <n v="88000"/>
    <n v="0"/>
    <n v="22000"/>
    <n v="551484507"/>
    <n v="441417242"/>
    <n v="127629000"/>
    <n v="1.3055670483232632E-3"/>
    <n v="9.9678933701461531E-4"/>
    <n v="0"/>
  </r>
  <r>
    <s v="Final Fantasy X / X-2 HD Remaster"/>
    <x v="3"/>
    <x v="6"/>
    <x v="9"/>
    <s v="Square Enix"/>
    <n v="430000"/>
    <n v="360000"/>
    <n v="320000"/>
    <n v="160000"/>
    <n v="8.5"/>
    <n v="50"/>
    <n v="8.5"/>
    <n v="332"/>
    <s v="Virtuos"/>
    <x v="2"/>
    <x v="408"/>
    <n v="8.5"/>
    <n v="382"/>
    <n v="30.078740157480315"/>
    <n v="317500"/>
    <n v="107500"/>
    <n v="90000"/>
    <n v="80000"/>
    <n v="40000"/>
    <n v="556861736"/>
    <n v="442492884"/>
    <n v="127445000"/>
    <n v="7.7218449787686612E-4"/>
    <n v="8.1357240538132587E-4"/>
    <n v="2.510887049315391E-3"/>
  </r>
  <r>
    <s v="Tomb Raider: Underworld"/>
    <x v="3"/>
    <x v="1"/>
    <x v="4"/>
    <s v="Eidos Interactive"/>
    <n v="450000"/>
    <n v="550000"/>
    <n v="50000"/>
    <n v="220000"/>
    <n v="7.5"/>
    <n v="42"/>
    <n v="7.2"/>
    <n v="166"/>
    <s v="Nixxes Software"/>
    <x v="2"/>
    <x v="408"/>
    <n v="7.35"/>
    <n v="208"/>
    <n v="16.377952755905511"/>
    <n v="141111.11111111112"/>
    <n v="50000"/>
    <n v="61111.111111111109"/>
    <n v="5555.5555555555557"/>
    <n v="24444.444444444445"/>
    <n v="528816311"/>
    <n v="440001482"/>
    <n v="128063000"/>
    <n v="8.5095711051166878E-4"/>
    <n v="1.249995789786908E-3"/>
    <n v="3.9043283383959456E-4"/>
  </r>
  <r>
    <s v="Kid Icarus: Uprising"/>
    <x v="5"/>
    <x v="11"/>
    <x v="4"/>
    <s v="Ninti"/>
    <n v="480000"/>
    <n v="350000"/>
    <n v="360000"/>
    <n v="70000"/>
    <n v="8.3000000000000007"/>
    <n v="75"/>
    <n v="8.6999999999999993"/>
    <n v="487"/>
    <s v="Opus, Project Sora"/>
    <x v="3"/>
    <x v="409"/>
    <n v="8.5"/>
    <n v="562"/>
    <n v="44.603174603174601"/>
    <n v="252000"/>
    <n v="96000"/>
    <n v="70000"/>
    <n v="72000"/>
    <n v="14000"/>
    <n v="551484507"/>
    <n v="441417242"/>
    <n v="127629000"/>
    <n v="8.7037803221550879E-4"/>
    <n v="7.9290060898889851E-4"/>
    <n v="2.820675551794655E-3"/>
  </r>
  <r>
    <s v=".hack//Infection Part 1"/>
    <x v="4"/>
    <x v="8"/>
    <x v="9"/>
    <s v="Atari"/>
    <n v="490000"/>
    <n v="380000"/>
    <n v="260000"/>
    <n v="130000"/>
    <n v="7.5"/>
    <n v="35"/>
    <n v="8.5"/>
    <n v="60"/>
    <s v="CyberConnect2"/>
    <x v="2"/>
    <x v="409"/>
    <n v="8"/>
    <n v="95"/>
    <n v="7.5396825396825395"/>
    <n v="84000"/>
    <n v="32666.666666666668"/>
    <n v="25333.333333333332"/>
    <n v="17333.333333333332"/>
    <n v="8666.6666666666661"/>
    <n v="495013192"/>
    <n v="431019772"/>
    <n v="127445000"/>
    <n v="9.8987260929401665E-4"/>
    <n v="8.8163008911804628E-4"/>
    <n v="2.0400957275687553E-3"/>
  </r>
  <r>
    <s v="WWE '12"/>
    <x v="2"/>
    <x v="10"/>
    <x v="7"/>
    <s v="THQ"/>
    <n v="740000"/>
    <n v="400000"/>
    <n v="0"/>
    <n v="120000"/>
    <n v="7.1"/>
    <n v="52"/>
    <n v="6.3"/>
    <n v="89"/>
    <s v="Yuke's"/>
    <x v="2"/>
    <x v="409"/>
    <n v="6.6999999999999993"/>
    <n v="141"/>
    <n v="11.19047619047619"/>
    <n v="210000"/>
    <n v="123333.33333333333"/>
    <n v="66666.666666666672"/>
    <n v="0"/>
    <n v="20000"/>
    <n v="545961365"/>
    <n v="440756453"/>
    <n v="127833000"/>
    <n v="1.3554072640286552E-3"/>
    <n v="9.0753067204667789E-4"/>
    <n v="0"/>
  </r>
  <r>
    <s v="Sonic Adventure DX: Director's Cut"/>
    <x v="11"/>
    <x v="15"/>
    <x v="2"/>
    <s v="Sega"/>
    <n v="870000"/>
    <n v="300000"/>
    <n v="60000"/>
    <n v="30000"/>
    <n v="5.7"/>
    <n v="27"/>
    <n v="7.9"/>
    <n v="139"/>
    <s v="Sonic Team"/>
    <x v="0"/>
    <x v="409"/>
    <n v="6.8000000000000007"/>
    <n v="166"/>
    <n v="13.174603174603174"/>
    <n v="90000"/>
    <n v="62142.857142857145"/>
    <n v="21428.571428571428"/>
    <n v="4285.7142857142853"/>
    <n v="2142.8571428571427"/>
    <n v="500125528"/>
    <n v="432552540"/>
    <n v="127718000"/>
    <n v="1.7395632722031337E-3"/>
    <n v="6.9355736530873219E-4"/>
    <n v="4.6978499506725754E-4"/>
  </r>
  <r>
    <s v="Need for Speed Rivals"/>
    <x v="3"/>
    <x v="6"/>
    <x v="1"/>
    <s v="Electronic Arts"/>
    <n v="330000"/>
    <n v="690000"/>
    <n v="50000"/>
    <n v="190000"/>
    <n v="8"/>
    <n v="6"/>
    <n v="4.9000000000000004"/>
    <n v="123"/>
    <s v="Ghost Games"/>
    <x v="3"/>
    <x v="409"/>
    <n v="6.45"/>
    <n v="129"/>
    <n v="10.238095238095237"/>
    <n v="315000"/>
    <n v="82500"/>
    <n v="172500"/>
    <n v="12500"/>
    <n v="47500"/>
    <n v="556861736"/>
    <n v="442492884"/>
    <n v="127445000"/>
    <n v="5.9260670767294376E-4"/>
    <n v="1.5593471103142078E-3"/>
    <n v="3.9232610145552982E-4"/>
  </r>
  <r>
    <s v="EA Sports Active 2"/>
    <x v="0"/>
    <x v="5"/>
    <x v="0"/>
    <s v="Electronic Arts"/>
    <n v="760000"/>
    <n v="390000"/>
    <n v="0"/>
    <n v="110000"/>
    <n v="7.9"/>
    <n v="8"/>
    <n v="8.1"/>
    <n v="22"/>
    <s v="EA Canada"/>
    <x v="0"/>
    <x v="409"/>
    <n v="8"/>
    <n v="30"/>
    <n v="2.3809523809523809"/>
    <n v="180000"/>
    <n v="108571.42857142857"/>
    <n v="55714.285714285717"/>
    <n v="0"/>
    <n v="15714.285714285714"/>
    <n v="540520772"/>
    <n v="441654761"/>
    <n v="128070000"/>
    <n v="1.406051421831389E-3"/>
    <n v="8.8304267142271333E-4"/>
    <n v="0"/>
  </r>
  <r>
    <s v="Rockstar Games presents Table Tennis"/>
    <x v="0"/>
    <x v="4"/>
    <x v="0"/>
    <s v="Take-Two Interactive"/>
    <n v="390000"/>
    <n v="720000"/>
    <n v="0"/>
    <n v="150000"/>
    <n v="6.8"/>
    <n v="36"/>
    <n v="5.8"/>
    <n v="21"/>
    <s v="Rockstar San Diego"/>
    <x v="0"/>
    <x v="409"/>
    <n v="6.3"/>
    <n v="57"/>
    <n v="4.5238095238095237"/>
    <n v="126000"/>
    <n v="39000"/>
    <n v="72000"/>
    <n v="0"/>
    <n v="15000"/>
    <n v="522751172"/>
    <n v="438594184"/>
    <n v="128001000"/>
    <n v="7.4605284672609015E-4"/>
    <n v="1.6416086356493957E-3"/>
    <n v="0"/>
  </r>
  <r>
    <s v="Football Manager 2011"/>
    <x v="8"/>
    <x v="5"/>
    <x v="0"/>
    <s v="Sega"/>
    <n v="0"/>
    <n v="1010000"/>
    <n v="0"/>
    <n v="250000"/>
    <n v="8.5"/>
    <n v="23"/>
    <n v="8.4"/>
    <n v="77"/>
    <s v="Sports Interactive"/>
    <x v="0"/>
    <x v="409"/>
    <n v="8.4499999999999993"/>
    <n v="100"/>
    <n v="7.9365079365079367"/>
    <n v="180000"/>
    <n v="0"/>
    <n v="144285.71428571429"/>
    <n v="0"/>
    <n v="35714.285714285717"/>
    <n v="540520772"/>
    <n v="441654761"/>
    <n v="128070000"/>
    <n v="0"/>
    <n v="2.2868540977870268E-3"/>
    <n v="0"/>
  </r>
  <r>
    <s v="Tamagotchi Connection: Corner Shop"/>
    <x v="1"/>
    <x v="3"/>
    <x v="8"/>
    <s v="Atari"/>
    <n v="100000"/>
    <n v="20000"/>
    <n v="1120000"/>
    <n v="10000"/>
    <n v="5.9"/>
    <n v="20"/>
    <n v="7.7"/>
    <n v="6"/>
    <s v="NanaOn-Sha"/>
    <x v="0"/>
    <x v="410"/>
    <n v="6.8000000000000007"/>
    <n v="26"/>
    <n v="2.08"/>
    <n v="104166.66666666667"/>
    <n v="8333.3333333333339"/>
    <n v="1666.6666666666667"/>
    <n v="93333.333333333328"/>
    <n v="833.33333333333337"/>
    <n v="511054143"/>
    <n v="435713800"/>
    <n v="127773000"/>
    <n v="1.9567398360764292E-4"/>
    <n v="4.5901690513359917E-5"/>
    <n v="8.7655451464706945E-3"/>
  </r>
  <r>
    <s v="LEGO Battles"/>
    <x v="1"/>
    <x v="2"/>
    <x v="11"/>
    <s v="Warner Bros. Interactive Entertainment"/>
    <n v="770000"/>
    <n v="370000"/>
    <n v="0"/>
    <n v="110000"/>
    <n v="6.5"/>
    <n v="29"/>
    <n v="8.9"/>
    <n v="51"/>
    <s v="Hellbent Games"/>
    <x v="0"/>
    <x v="410"/>
    <n v="7.7"/>
    <n v="80"/>
    <n v="6.4"/>
    <n v="156250"/>
    <n v="96250"/>
    <n v="46250"/>
    <n v="0"/>
    <n v="13750"/>
    <n v="534740514"/>
    <n v="441041694"/>
    <n v="128047000"/>
    <n v="1.4399507421650121E-3"/>
    <n v="8.3892295225947502E-4"/>
    <n v="0"/>
  </r>
  <r>
    <s v="NBA Live 2001"/>
    <x v="14"/>
    <x v="16"/>
    <x v="0"/>
    <s v="Electronic Arts"/>
    <n v="700000"/>
    <n v="470000"/>
    <n v="0"/>
    <n v="80000"/>
    <n v="8.6"/>
    <n v="10"/>
    <n v="8"/>
    <n v="6"/>
    <s v="EA Sports"/>
    <x v="0"/>
    <x v="410"/>
    <n v="8.3000000000000007"/>
    <n v="16"/>
    <n v="1.28"/>
    <n v="73529.411764705888"/>
    <n v="41176.470588235294"/>
    <n v="27647.058823529413"/>
    <n v="0"/>
    <n v="4705.8823529411766"/>
    <n v="484244580"/>
    <n v="429286318"/>
    <n v="126843000"/>
    <n v="1.4455505108596156E-3"/>
    <n v="1.0948403904174743E-3"/>
    <n v="0"/>
  </r>
  <r>
    <s v="Saints Row IV"/>
    <x v="3"/>
    <x v="6"/>
    <x v="4"/>
    <s v="Deep Silver"/>
    <n v="560000"/>
    <n v="410000"/>
    <n v="90000"/>
    <n v="190000"/>
    <n v="7.6"/>
    <n v="26"/>
    <n v="6.3"/>
    <n v="278"/>
    <s v="Volition Inc."/>
    <x v="1"/>
    <x v="410"/>
    <n v="6.9499999999999993"/>
    <n v="304"/>
    <n v="24.32"/>
    <n v="312500"/>
    <n v="140000"/>
    <n v="102500"/>
    <n v="22500"/>
    <n v="47500"/>
    <n v="556861736"/>
    <n v="442492884"/>
    <n v="127445000"/>
    <n v="1.0056356251419653E-3"/>
    <n v="9.265685727953989E-4"/>
    <n v="7.0618698261995375E-4"/>
  </r>
  <r>
    <s v="Star Wars: The Force Unleashed"/>
    <x v="4"/>
    <x v="1"/>
    <x v="4"/>
    <s v="LucasArts"/>
    <n v="490000"/>
    <n v="0"/>
    <n v="10000"/>
    <n v="750000"/>
    <n v="6.8"/>
    <n v="7"/>
    <n v="7.4"/>
    <n v="33"/>
    <s v="Krome Studios"/>
    <x v="2"/>
    <x v="410"/>
    <n v="7.1"/>
    <n v="40"/>
    <n v="3.2"/>
    <n v="138888.88888888888"/>
    <n v="54444.444444444445"/>
    <n v="0"/>
    <n v="1111.1111111111111"/>
    <n v="83333.333333333328"/>
    <n v="528816311"/>
    <n v="440001482"/>
    <n v="128063000"/>
    <n v="9.2659774255715046E-4"/>
    <n v="0"/>
    <n v="7.8086566767918917E-5"/>
  </r>
  <r>
    <s v="SOCOM: U.S. Navy SEALs Confrontation"/>
    <x v="3"/>
    <x v="1"/>
    <x v="6"/>
    <s v="Sony Computer Entertainment"/>
    <n v="940000"/>
    <n v="160000"/>
    <n v="20000"/>
    <n v="130000"/>
    <n v="6.3"/>
    <n v="64"/>
    <n v="6.9"/>
    <n v="223"/>
    <s v="Slant Six"/>
    <x v="1"/>
    <x v="410"/>
    <n v="6.6"/>
    <n v="287"/>
    <n v="22.96"/>
    <n v="138888.88888888888"/>
    <n v="104444.44444444444"/>
    <n v="17777.777777777777"/>
    <n v="2222.2222222222222"/>
    <n v="14444.444444444445"/>
    <n v="528816311"/>
    <n v="440001482"/>
    <n v="128063000"/>
    <n v="1.7775548530688191E-3"/>
    <n v="3.6363513884710049E-4"/>
    <n v="1.5617313353583783E-4"/>
  </r>
  <r>
    <s v="Need for Speed: Most Wanted"/>
    <x v="2"/>
    <x v="3"/>
    <x v="1"/>
    <s v="Electronic Arts"/>
    <n v="1000000"/>
    <n v="130000"/>
    <n v="20000"/>
    <n v="100000"/>
    <n v="8.3000000000000007"/>
    <n v="54"/>
    <n v="8.5"/>
    <n v="134"/>
    <s v="EA Canada"/>
    <x v="2"/>
    <x v="410"/>
    <n v="8.4"/>
    <n v="188"/>
    <n v="15.04"/>
    <n v="104166.66666666667"/>
    <n v="83333.333333333328"/>
    <n v="10833.333333333334"/>
    <n v="1666.6666666666667"/>
    <n v="8333.3333333333339"/>
    <n v="511054143"/>
    <n v="435713800"/>
    <n v="127773000"/>
    <n v="1.9567398360764293E-3"/>
    <n v="2.9836098833683946E-4"/>
    <n v="1.5652759190126241E-4"/>
  </r>
  <r>
    <s v="Tom Clancy's Rainbow Six: Vegas"/>
    <x v="3"/>
    <x v="4"/>
    <x v="6"/>
    <s v="Ubisoft"/>
    <n v="470000"/>
    <n v="530000"/>
    <n v="30000"/>
    <n v="220000"/>
    <n v="8.6"/>
    <n v="32"/>
    <n v="7.6"/>
    <n v="81"/>
    <s v="Ubisoft Montreal"/>
    <x v="1"/>
    <x v="410"/>
    <n v="8.1"/>
    <n v="113"/>
    <n v="9.0399999999999991"/>
    <n v="125000"/>
    <n v="47000"/>
    <n v="53000"/>
    <n v="3000"/>
    <n v="22000"/>
    <n v="522751172"/>
    <n v="438594184"/>
    <n v="128001000"/>
    <n v="8.9908932810580093E-4"/>
    <n v="1.2084063567974718E-3"/>
    <n v="2.343731689596175E-4"/>
  </r>
  <r>
    <s v="LittleBigPlanet PS Vita"/>
    <x v="15"/>
    <x v="11"/>
    <x v="2"/>
    <s v="Sony Computer Entertainment"/>
    <n v="350000"/>
    <n v="610000"/>
    <n v="20000"/>
    <n v="270000"/>
    <n v="8.8000000000000007"/>
    <n v="71"/>
    <n v="8.6"/>
    <n v="348"/>
    <s v="Tarsier Studios, Double Eleven"/>
    <x v="0"/>
    <x v="410"/>
    <n v="8.6999999999999993"/>
    <n v="419"/>
    <n v="33.520000000000003"/>
    <n v="250000"/>
    <n v="70000"/>
    <n v="122000"/>
    <n v="4000"/>
    <n v="54000"/>
    <n v="551484507"/>
    <n v="441417242"/>
    <n v="127629000"/>
    <n v="6.3465064849047514E-4"/>
    <n v="1.3819124899520803E-3"/>
    <n v="1.5670419732192526E-4"/>
  </r>
  <r>
    <s v="Etrian Mystery Dungeon"/>
    <x v="5"/>
    <x v="13"/>
    <x v="9"/>
    <s v="Nippon Ichi Software"/>
    <n v="90000"/>
    <n v="10000"/>
    <n v="130000"/>
    <n v="10000"/>
    <n v="7.7"/>
    <n v="44"/>
    <n v="7.9"/>
    <n v="49"/>
    <s v="Spike Chunsoft"/>
    <x v="3"/>
    <x v="411"/>
    <n v="7.8000000000000007"/>
    <n v="93"/>
    <n v="38.75"/>
    <n v="120000"/>
    <n v="45000"/>
    <n v="5000"/>
    <n v="65000"/>
    <n v="5000"/>
    <n v="567732286"/>
    <n v="444588718"/>
    <n v="127141000"/>
    <n v="1.5852542161042432E-4"/>
    <n v="2.2492698521423118E-5"/>
    <n v="1.0224868453134709E-3"/>
  </r>
  <r>
    <s v="Lara Croft Tomb Raider: The Angel of Darkness"/>
    <x v="4"/>
    <x v="15"/>
    <x v="4"/>
    <s v="Eidos Interactive"/>
    <n v="610000"/>
    <n v="480000"/>
    <n v="0"/>
    <n v="160000"/>
    <n v="5.2"/>
    <n v="37"/>
    <n v="6.2"/>
    <n v="106"/>
    <s v="Core Design Ltd."/>
    <x v="2"/>
    <x v="410"/>
    <n v="5.7"/>
    <n v="143"/>
    <n v="11.44"/>
    <n v="89285.71428571429"/>
    <n v="43571.428571428572"/>
    <n v="34285.714285714283"/>
    <n v="0"/>
    <n v="11428.571428571429"/>
    <n v="500125528"/>
    <n v="432552540"/>
    <n v="127718000"/>
    <n v="1.2196937885562203E-3"/>
    <n v="1.1096917844939716E-3"/>
    <n v="0"/>
  </r>
  <r>
    <s v="Tom Clancy's Splinter Cell: Pandora Tomorrow"/>
    <x v="4"/>
    <x v="7"/>
    <x v="4"/>
    <s v="Ubisoft"/>
    <n v="520000"/>
    <n v="560000"/>
    <n v="0"/>
    <n v="170000"/>
    <n v="8.6999999999999993"/>
    <n v="45"/>
    <n v="8.6"/>
    <n v="34"/>
    <s v="Ubisoft Shanghai"/>
    <x v="2"/>
    <x v="410"/>
    <n v="8.6499999999999986"/>
    <n v="79"/>
    <n v="6.32"/>
    <n v="96153.846153846156"/>
    <n v="40000"/>
    <n v="43076.923076923078"/>
    <n v="0"/>
    <n v="13076.923076923076"/>
    <n v="505524224"/>
    <n v="434174638"/>
    <n v="127761000"/>
    <n v="1.0286351777279025E-3"/>
    <n v="1.2898035743856601E-3"/>
    <n v="0"/>
  </r>
  <r>
    <s v="Pokemon XD: Gale of Darkness"/>
    <x v="11"/>
    <x v="3"/>
    <x v="9"/>
    <s v="Ninti"/>
    <n v="710000"/>
    <n v="190000"/>
    <n v="310000"/>
    <n v="30000"/>
    <n v="6.4"/>
    <n v="27"/>
    <n v="8.3000000000000007"/>
    <n v="74"/>
    <s v="Genius Sonority Inc."/>
    <x v="0"/>
    <x v="412"/>
    <n v="7.3500000000000005"/>
    <n v="101"/>
    <n v="8.1451612903225801"/>
    <n v="103333.33333333333"/>
    <n v="59166.666666666664"/>
    <n v="15833.333333333334"/>
    <n v="25833.333333333332"/>
    <n v="2500"/>
    <n v="511054143"/>
    <n v="435713800"/>
    <n v="127773000"/>
    <n v="1.3892852836142648E-3"/>
    <n v="4.3606605987691921E-4"/>
    <n v="2.4261776744695673E-3"/>
  </r>
  <r>
    <s v="Black"/>
    <x v="4"/>
    <x v="0"/>
    <x v="6"/>
    <s v="Electronic Arts"/>
    <n v="1010000"/>
    <n v="40000"/>
    <n v="30000"/>
    <n v="160000"/>
    <n v="7.9"/>
    <n v="62"/>
    <n v="8.4"/>
    <n v="194"/>
    <s v="Criterion Games"/>
    <x v="1"/>
    <x v="412"/>
    <n v="8.15"/>
    <n v="256"/>
    <n v="20.64516129032258"/>
    <n v="112727.27272727272"/>
    <n v="91818.181818181823"/>
    <n v="3636.3636363636365"/>
    <n v="2727.2727272727275"/>
    <n v="14545.454545454546"/>
    <n v="516818555"/>
    <n v="437126892"/>
    <n v="127854000"/>
    <n v="1.9542642001311272E-3"/>
    <n v="9.1506609938790949E-5"/>
    <n v="2.346426392604064E-4"/>
  </r>
  <r>
    <s v="RollerCoaster Tycoon 2"/>
    <x v="8"/>
    <x v="8"/>
    <x v="11"/>
    <s v="Atari"/>
    <n v="1190000"/>
    <n v="50000"/>
    <n v="0"/>
    <n v="0"/>
    <n v="7.4"/>
    <n v="22"/>
    <n v="8.5"/>
    <n v="135"/>
    <s v="Chris Sawyer"/>
    <x v="0"/>
    <x v="412"/>
    <n v="7.95"/>
    <n v="157"/>
    <n v="12.661290322580646"/>
    <n v="82666.666666666672"/>
    <n v="79333.333333333328"/>
    <n v="3333.3333333333335"/>
    <n v="0"/>
    <n v="0"/>
    <n v="495013192"/>
    <n v="431019772"/>
    <n v="127445000"/>
    <n v="2.4039763368568974E-3"/>
    <n v="1.1600395909447977E-4"/>
    <n v="0"/>
  </r>
  <r>
    <s v="Ratchet: Deadlocked"/>
    <x v="4"/>
    <x v="3"/>
    <x v="6"/>
    <s v="Sony Computer Entertainment"/>
    <n v="850000"/>
    <n v="30000"/>
    <n v="220000"/>
    <n v="140000"/>
    <n v="8.1"/>
    <n v="51"/>
    <n v="8.9"/>
    <n v="155"/>
    <s v="Insomniac Games"/>
    <x v="2"/>
    <x v="412"/>
    <n v="8.5"/>
    <n v="206"/>
    <n v="16.612903225806452"/>
    <n v="103333.33333333333"/>
    <n v="70833.333333333328"/>
    <n v="2500"/>
    <n v="18333.333333333332"/>
    <n v="11666.666666666666"/>
    <n v="511054143"/>
    <n v="435713800"/>
    <n v="127773000"/>
    <n v="1.6632288606649647E-3"/>
    <n v="6.8852535770039876E-5"/>
    <n v="1.7218035109138863E-3"/>
  </r>
  <r>
    <s v="Ridge Racer V"/>
    <x v="4"/>
    <x v="16"/>
    <x v="4"/>
    <s v="Namco Bandai Games"/>
    <n v="240000"/>
    <n v="190000"/>
    <n v="750000"/>
    <n v="60000"/>
    <n v="7.8"/>
    <n v="20"/>
    <n v="7.7"/>
    <n v="6"/>
    <s v="Namco"/>
    <x v="0"/>
    <x v="412"/>
    <n v="7.75"/>
    <n v="26"/>
    <n v="2.096774193548387"/>
    <n v="72941.176470588238"/>
    <n v="14117.64705882353"/>
    <n v="11176.470588235294"/>
    <n v="44117.647058823532"/>
    <n v="3529.4117647058824"/>
    <n v="484244580"/>
    <n v="429286318"/>
    <n v="126843000"/>
    <n v="4.9561731800901111E-4"/>
    <n v="4.4259505144536191E-4"/>
    <n v="5.9128213618410159E-3"/>
  </r>
  <r>
    <s v="WWE SmackDown vs. Raw 2009"/>
    <x v="4"/>
    <x v="1"/>
    <x v="7"/>
    <s v="THQ"/>
    <n v="690000"/>
    <n v="0"/>
    <n v="0"/>
    <n v="550000"/>
    <n v="7.8"/>
    <n v="9"/>
    <n v="6.9"/>
    <n v="34"/>
    <s v="Yuke's"/>
    <x v="2"/>
    <x v="412"/>
    <n v="7.35"/>
    <n v="43"/>
    <n v="3.467741935483871"/>
    <n v="137777.77777777778"/>
    <n v="76666.666666666672"/>
    <n v="0"/>
    <n v="0"/>
    <n v="61111.111111111109"/>
    <n v="528816311"/>
    <n v="440001482"/>
    <n v="128063000"/>
    <n v="1.3048009027845588E-3"/>
    <n v="0"/>
    <n v="0"/>
  </r>
  <r>
    <s v="Star Wars Episode III: Revenge of the Sith"/>
    <x v="7"/>
    <x v="3"/>
    <x v="4"/>
    <s v="Activision"/>
    <n v="820000"/>
    <n v="380000"/>
    <n v="0"/>
    <n v="40000"/>
    <n v="6.1"/>
    <n v="44"/>
    <n v="8.1"/>
    <n v="54"/>
    <s v="Double Helix Games"/>
    <x v="2"/>
    <x v="412"/>
    <n v="7.1"/>
    <n v="98"/>
    <n v="7.903225806451613"/>
    <n v="103333.33333333333"/>
    <n v="68333.333333333328"/>
    <n v="31666.666666666668"/>
    <n v="0"/>
    <n v="3333.3333333333335"/>
    <n v="511054143"/>
    <n v="435713800"/>
    <n v="127773000"/>
    <n v="1.6045266655826719E-3"/>
    <n v="8.7213211975383843E-4"/>
    <n v="0"/>
  </r>
  <r>
    <s v="[Prototype]"/>
    <x v="3"/>
    <x v="2"/>
    <x v="4"/>
    <s v="Activision"/>
    <n v="650000"/>
    <n v="400000"/>
    <n v="0"/>
    <n v="190000"/>
    <n v="7.9"/>
    <n v="53"/>
    <n v="7.7"/>
    <n v="308"/>
    <s v="Radical Entertainment"/>
    <x v="1"/>
    <x v="412"/>
    <n v="7.8000000000000007"/>
    <n v="361"/>
    <n v="29.112903225806452"/>
    <n v="155000"/>
    <n v="81250"/>
    <n v="50000"/>
    <n v="0"/>
    <n v="23750"/>
    <n v="534740514"/>
    <n v="441041694"/>
    <n v="128047000"/>
    <n v="1.2155428342951399E-3"/>
    <n v="9.069437321724055E-4"/>
    <n v="0"/>
  </r>
  <r>
    <s v="FIFA Street"/>
    <x v="3"/>
    <x v="11"/>
    <x v="0"/>
    <s v="Electronic Arts"/>
    <n v="120000"/>
    <n v="890000"/>
    <n v="0"/>
    <n v="230000"/>
    <n v="7.6"/>
    <n v="36"/>
    <n v="6.4"/>
    <n v="66"/>
    <s v="EA Sports"/>
    <x v="0"/>
    <x v="412"/>
    <n v="7"/>
    <n v="102"/>
    <n v="8.2258064516129039"/>
    <n v="248000"/>
    <n v="24000"/>
    <n v="178000"/>
    <n v="0"/>
    <n v="46000"/>
    <n v="551484507"/>
    <n v="441417242"/>
    <n v="127629000"/>
    <n v="2.175945080538772E-4"/>
    <n v="2.016232977143199E-3"/>
    <n v="0"/>
  </r>
  <r>
    <s v="LEGO The Lord of the Rings"/>
    <x v="2"/>
    <x v="11"/>
    <x v="4"/>
    <s v="Warner Bros. Interactive Entertainment"/>
    <n v="640000"/>
    <n v="490000"/>
    <n v="0"/>
    <n v="110000"/>
    <n v="8"/>
    <n v="49"/>
    <n v="8.5"/>
    <n v="73"/>
    <s v="TT Games"/>
    <x v="3"/>
    <x v="412"/>
    <n v="8.25"/>
    <n v="122"/>
    <n v="9.8387096774193541"/>
    <n v="248000"/>
    <n v="128000"/>
    <n v="98000"/>
    <n v="0"/>
    <n v="22000"/>
    <n v="551484507"/>
    <n v="441417242"/>
    <n v="127629000"/>
    <n v="1.1605040429540118E-3"/>
    <n v="1.1100608525844578E-3"/>
    <n v="0"/>
  </r>
  <r>
    <s v="Frogger: The Great Quest"/>
    <x v="4"/>
    <x v="9"/>
    <x v="2"/>
    <s v="Konami Digital Entertainment"/>
    <n v="600000"/>
    <n v="470000"/>
    <n v="0"/>
    <n v="160000"/>
    <n v="3.2"/>
    <n v="6"/>
    <n v="4.5999999999999996"/>
    <n v="29"/>
    <s v="Konami"/>
    <x v="0"/>
    <x v="413"/>
    <n v="3.9"/>
    <n v="35"/>
    <n v="2.845528455284553"/>
    <n v="76875"/>
    <n v="37500"/>
    <n v="29375"/>
    <n v="0"/>
    <n v="10000"/>
    <n v="489752572"/>
    <n v="430035992"/>
    <n v="127149000"/>
    <n v="1.2251084206659358E-3"/>
    <n v="1.0929317748826939E-3"/>
    <n v="0"/>
  </r>
  <r>
    <s v="Madden NFL 17"/>
    <x v="13"/>
    <x v="14"/>
    <x v="0"/>
    <s v="Electronic Arts"/>
    <n v="1080000"/>
    <n v="20000"/>
    <n v="0"/>
    <n v="130000"/>
    <n v="8.3000000000000007"/>
    <n v="30"/>
    <n v="5.9"/>
    <n v="39"/>
    <s v="EA Sports"/>
    <x v="0"/>
    <x v="413"/>
    <n v="7.1000000000000005"/>
    <n v="69"/>
    <n v="5.6097560975609753"/>
    <n v="1230000"/>
    <n v="1080000"/>
    <n v="20000"/>
    <n v="0"/>
    <n v="130000"/>
    <n v="573178249"/>
    <n v="445623395"/>
    <n v="126994511"/>
    <n v="1.884230606943356E-3"/>
    <n v="4.4880947060690115E-5"/>
    <n v="0"/>
  </r>
  <r>
    <s v="Ninja Gaiden"/>
    <x v="7"/>
    <x v="7"/>
    <x v="4"/>
    <s v="Microsoft Game Studios"/>
    <n v="920000"/>
    <n v="200000"/>
    <n v="70000"/>
    <n v="40000"/>
    <n v="9.1"/>
    <n v="89"/>
    <n v="8.8000000000000007"/>
    <n v="152"/>
    <s v="Team Ninja"/>
    <x v="1"/>
    <x v="413"/>
    <n v="8.9499999999999993"/>
    <n v="241"/>
    <n v="19.59349593495935"/>
    <n v="94615.38461538461"/>
    <n v="70769.230769230766"/>
    <n v="15384.615384615385"/>
    <n v="5384.6153846153848"/>
    <n v="3076.9230769230771"/>
    <n v="505524224"/>
    <n v="434174638"/>
    <n v="127761000"/>
    <n v="1.819893006749366E-3"/>
    <n v="4.6064413370916431E-4"/>
    <n v="5.4789802834980938E-4"/>
  </r>
  <r>
    <s v="Driv3r"/>
    <x v="4"/>
    <x v="7"/>
    <x v="1"/>
    <s v="Atari"/>
    <n v="600000"/>
    <n v="470000"/>
    <n v="0"/>
    <n v="160000"/>
    <n v="5.7"/>
    <n v="51"/>
    <n v="5.5"/>
    <n v="102"/>
    <s v="Reflections Interactive"/>
    <x v="1"/>
    <x v="413"/>
    <n v="5.6"/>
    <n v="153"/>
    <n v="12.439024390243903"/>
    <n v="94615.38461538461"/>
    <n v="46153.846153846156"/>
    <n v="36153.846153846156"/>
    <n v="0"/>
    <n v="12307.692307692309"/>
    <n v="505524224"/>
    <n v="434174638"/>
    <n v="127761000"/>
    <n v="1.1868867435321953E-3"/>
    <n v="1.082513714216536E-3"/>
    <n v="0"/>
  </r>
  <r>
    <s v="Assassin's Creed: Bloodlines"/>
    <x v="9"/>
    <x v="2"/>
    <x v="4"/>
    <s v="Ubisoft"/>
    <n v="430000"/>
    <n v="470000"/>
    <n v="50000"/>
    <n v="280000"/>
    <n v="6.3"/>
    <n v="38"/>
    <n v="7.2"/>
    <n v="69"/>
    <s v="Griptonite Games"/>
    <x v="1"/>
    <x v="413"/>
    <n v="6.75"/>
    <n v="107"/>
    <n v="8.6991869918699187"/>
    <n v="153750"/>
    <n v="53750"/>
    <n v="58750"/>
    <n v="6250"/>
    <n v="35000"/>
    <n v="534740514"/>
    <n v="441041694"/>
    <n v="128047000"/>
    <n v="8.04128336533708E-4"/>
    <n v="1.0656588853025764E-3"/>
    <n v="3.904816200301452E-4"/>
  </r>
  <r>
    <s v="Hyrule Warriors"/>
    <x v="10"/>
    <x v="12"/>
    <x v="4"/>
    <s v="Ninti"/>
    <n v="580000"/>
    <n v="420000"/>
    <n v="130000"/>
    <n v="100000"/>
    <n v="7.6"/>
    <n v="81"/>
    <n v="8.3000000000000007"/>
    <n v="662"/>
    <s v="Omega Force"/>
    <x v="2"/>
    <x v="413"/>
    <n v="7.95"/>
    <n v="743"/>
    <n v="60.40650406504065"/>
    <n v="410000"/>
    <n v="193333.33333333334"/>
    <n v="140000"/>
    <n v="43333.333333333336"/>
    <n v="33333.333333333336"/>
    <n v="562338430"/>
    <n v="443580712"/>
    <n v="127276000"/>
    <n v="1.0314073679794568E-3"/>
    <n v="9.4684008713165151E-4"/>
    <n v="1.0214023067978252E-3"/>
  </r>
  <r>
    <s v="Guitar Hero: Aerosmith"/>
    <x v="2"/>
    <x v="1"/>
    <x v="3"/>
    <s v="Activision"/>
    <n v="1000000"/>
    <n v="130000"/>
    <n v="0"/>
    <n v="100000"/>
    <n v="7"/>
    <n v="59"/>
    <n v="6.7"/>
    <n v="48"/>
    <s v="Neversoft Entertainment"/>
    <x v="2"/>
    <x v="413"/>
    <n v="6.85"/>
    <n v="107"/>
    <n v="8.6991869918699187"/>
    <n v="136666.66666666666"/>
    <n v="111111.11111111111"/>
    <n v="14444.444444444445"/>
    <n v="0"/>
    <n v="11111.111111111111"/>
    <n v="528816311"/>
    <n v="440001482"/>
    <n v="128063000"/>
    <n v="1.8910158011370417E-3"/>
    <n v="2.9545355031326918E-4"/>
    <n v="0"/>
  </r>
  <r>
    <s v="2010 FIFA World Cup South Africa"/>
    <x v="3"/>
    <x v="5"/>
    <x v="0"/>
    <s v="Electronic Arts"/>
    <n v="300000"/>
    <n v="640000"/>
    <n v="70000"/>
    <n v="220000"/>
    <n v="8.1999999999999993"/>
    <n v="56"/>
    <n v="7.8"/>
    <n v="57"/>
    <s v="EA Canada"/>
    <x v="0"/>
    <x v="413"/>
    <n v="8"/>
    <n v="113"/>
    <n v="9.1869918699186996"/>
    <n v="175714.28571428571"/>
    <n v="42857.142857142855"/>
    <n v="91428.571428571435"/>
    <n v="10000"/>
    <n v="31428.571428571428"/>
    <n v="540520772"/>
    <n v="441654761"/>
    <n v="128070000"/>
    <n v="5.5502029809133778E-4"/>
    <n v="1.4490956659244528E-3"/>
    <n v="5.4657609120012493E-4"/>
  </r>
  <r>
    <s v="Fable III"/>
    <x v="8"/>
    <x v="10"/>
    <x v="9"/>
    <s v="Microsoft Game Studios"/>
    <n v="100000"/>
    <n v="170000"/>
    <n v="0"/>
    <n v="50000"/>
    <n v="7.5"/>
    <n v="39"/>
    <n v="5.4"/>
    <n v="555"/>
    <s v="Lionhead Studios"/>
    <x v="1"/>
    <x v="414"/>
    <n v="6.45"/>
    <n v="594"/>
    <n v="185.625"/>
    <n v="53333.333333333336"/>
    <n v="16666.666666666668"/>
    <n v="28333.333333333332"/>
    <n v="0"/>
    <n v="8333.3333333333339"/>
    <n v="545961365"/>
    <n v="440756453"/>
    <n v="127833000"/>
    <n v="1.8316314378765612E-4"/>
    <n v="3.8570053561983808E-4"/>
    <n v="0"/>
  </r>
  <r>
    <s v="Marrison Power Tennis"/>
    <x v="11"/>
    <x v="7"/>
    <x v="0"/>
    <s v="Ninti"/>
    <n v="580000"/>
    <n v="160000"/>
    <n v="460000"/>
    <n v="30000"/>
    <n v="8"/>
    <n v="43"/>
    <n v="8.5"/>
    <n v="48"/>
    <s v="Camelot Software Planning"/>
    <x v="0"/>
    <x v="413"/>
    <n v="8.25"/>
    <n v="91"/>
    <n v="7.3983739837398375"/>
    <n v="94615.38461538461"/>
    <n v="44615.384615384617"/>
    <n v="12307.692307692309"/>
    <n v="35384.615384615383"/>
    <n v="2307.6923076923076"/>
    <n v="505524224"/>
    <n v="434174638"/>
    <n v="127761000"/>
    <n v="1.147323852081122E-3"/>
    <n v="3.6851530696733141E-4"/>
    <n v="3.6004727577273188E-3"/>
  </r>
  <r>
    <s v="Donkey Kong Country 2"/>
    <x v="12"/>
    <x v="7"/>
    <x v="2"/>
    <s v="Ninti"/>
    <n v="790000"/>
    <n v="270000"/>
    <n v="120000"/>
    <n v="40000"/>
    <n v="8"/>
    <n v="22"/>
    <n v="9.1"/>
    <n v="37"/>
    <s v="Rare Ltd."/>
    <x v="0"/>
    <x v="415"/>
    <n v="8.5500000000000007"/>
    <n v="59"/>
    <n v="4.8360655737704921"/>
    <n v="93846.153846153844"/>
    <n v="60769.230769230766"/>
    <n v="20769.23076923077"/>
    <n v="9230.7692307692305"/>
    <n v="3076.9230769230771"/>
    <n v="505524224"/>
    <n v="434174638"/>
    <n v="127761000"/>
    <n v="1.5627342123173903E-3"/>
    <n v="6.2186958050737182E-4"/>
    <n v="9.3925376288538759E-4"/>
  </r>
  <r>
    <s v="Need for Speed Carbon"/>
    <x v="3"/>
    <x v="0"/>
    <x v="1"/>
    <s v="Electronic Arts"/>
    <n v="490000"/>
    <n v="500000"/>
    <n v="30000"/>
    <n v="200000"/>
    <n v="7.5"/>
    <n v="31"/>
    <n v="7.3"/>
    <n v="42"/>
    <s v="EA Canada"/>
    <x v="3"/>
    <x v="415"/>
    <n v="7.4"/>
    <n v="73"/>
    <n v="5.9836065573770494"/>
    <n v="110909.09090909091"/>
    <n v="44545.454545454544"/>
    <n v="45454.545454545456"/>
    <n v="2727.2727272727275"/>
    <n v="18181.81818181818"/>
    <n v="516818555"/>
    <n v="437126892"/>
    <n v="127854000"/>
    <n v="9.4810837432104196E-4"/>
    <n v="1.1438326242348869E-3"/>
    <n v="2.346426392604064E-4"/>
  </r>
  <r>
    <s v="Ben 10: Protector of Earth"/>
    <x v="0"/>
    <x v="4"/>
    <x v="4"/>
    <s v="D3Publisher"/>
    <n v="540000"/>
    <n v="550000"/>
    <n v="0"/>
    <n v="130000"/>
    <n v="6.3"/>
    <n v="6"/>
    <n v="7.7"/>
    <n v="9"/>
    <s v="High Voltage Software"/>
    <x v="3"/>
    <x v="415"/>
    <n v="7"/>
    <n v="15"/>
    <n v="1.2295081967213115"/>
    <n v="122000"/>
    <n v="54000"/>
    <n v="55000"/>
    <n v="0"/>
    <n v="13000"/>
    <n v="522751172"/>
    <n v="438594184"/>
    <n v="128001000"/>
    <n v="1.0329962493130479E-3"/>
    <n v="1.2540065966766217E-3"/>
    <n v="0"/>
  </r>
  <r>
    <s v="Golden Sun: The Lost Age"/>
    <x v="12"/>
    <x v="8"/>
    <x v="9"/>
    <s v="Ninti"/>
    <n v="610000"/>
    <n v="270000"/>
    <n v="270000"/>
    <n v="70000"/>
    <n v="8.6"/>
    <n v="29"/>
    <n v="9.5"/>
    <n v="150"/>
    <s v="Camelot Software Planning"/>
    <x v="0"/>
    <x v="415"/>
    <n v="9.0500000000000007"/>
    <n v="179"/>
    <n v="14.672131147540984"/>
    <n v="81333.333333333328"/>
    <n v="40666.666666666664"/>
    <n v="18000"/>
    <n v="18000"/>
    <n v="4666.666666666667"/>
    <n v="495013192"/>
    <n v="431019772"/>
    <n v="127445000"/>
    <n v="1.232290391161939E-3"/>
    <n v="6.2642137911019078E-4"/>
    <n v="2.1185609478598611E-3"/>
  </r>
  <r>
    <s v="Max Payne"/>
    <x v="7"/>
    <x v="9"/>
    <x v="6"/>
    <s v="Take-Two Interactive"/>
    <n v="980000"/>
    <n v="190000"/>
    <n v="0"/>
    <n v="50000"/>
    <n v="8.9"/>
    <n v="24"/>
    <n v="8.3000000000000007"/>
    <n v="61"/>
    <s v="neo Software"/>
    <x v="1"/>
    <x v="415"/>
    <n v="8.6000000000000014"/>
    <n v="85"/>
    <n v="6.9672131147540988"/>
    <n v="76250"/>
    <n v="61250"/>
    <n v="11875"/>
    <n v="0"/>
    <n v="3125"/>
    <n v="489752572"/>
    <n v="430035992"/>
    <n v="127149000"/>
    <n v="2.0010104204210284E-3"/>
    <n v="4.4182348346321671E-4"/>
    <n v="0"/>
  </r>
  <r>
    <s v="Call of War: Finest Hour"/>
    <x v="7"/>
    <x v="7"/>
    <x v="6"/>
    <s v="Activision"/>
    <n v="780000"/>
    <n v="400000"/>
    <n v="0"/>
    <n v="40000"/>
    <n v="7.3"/>
    <n v="55"/>
    <n v="7.8"/>
    <n v="22"/>
    <s v="Spark Unlimited"/>
    <x v="2"/>
    <x v="415"/>
    <n v="7.55"/>
    <n v="77"/>
    <n v="6.3114754098360653"/>
    <n v="93846.153846153844"/>
    <n v="60000"/>
    <n v="30769.23076923077"/>
    <n v="0"/>
    <n v="3076.9230769230771"/>
    <n v="505524224"/>
    <n v="434174638"/>
    <n v="127761000"/>
    <n v="1.5429527665918538E-3"/>
    <n v="9.2128826741832862E-4"/>
    <n v="0"/>
  </r>
  <r>
    <s v="Final Fantasy IV"/>
    <x v="1"/>
    <x v="4"/>
    <x v="8"/>
    <s v="Square Enix"/>
    <n v="510000"/>
    <n v="40000"/>
    <n v="620000"/>
    <n v="50000"/>
    <n v="8.5"/>
    <n v="52"/>
    <n v="7.7"/>
    <n v="164"/>
    <s v="Matrix Software"/>
    <x v="3"/>
    <x v="415"/>
    <n v="8.1"/>
    <n v="216"/>
    <n v="17.704918032786885"/>
    <n v="122000"/>
    <n v="51000"/>
    <n v="4000"/>
    <n v="62000"/>
    <n v="5000"/>
    <n v="522751172"/>
    <n v="438594184"/>
    <n v="128001000"/>
    <n v="9.7560756879565638E-4"/>
    <n v="9.1200479758299759E-5"/>
    <n v="4.8437121584987619E-3"/>
  </r>
  <r>
    <s v="Super Street Fighter IV: 3D Edition"/>
    <x v="5"/>
    <x v="10"/>
    <x v="7"/>
    <s v="Capcom"/>
    <n v="550000"/>
    <n v="440000"/>
    <n v="140000"/>
    <n v="90000"/>
    <n v="8.5"/>
    <n v="69"/>
    <n v="8.1"/>
    <n v="206"/>
    <s v="Capcom"/>
    <x v="2"/>
    <x v="415"/>
    <n v="8.3000000000000007"/>
    <n v="275"/>
    <n v="22.540983606557376"/>
    <n v="203333.33333333334"/>
    <n v="91666.666666666672"/>
    <n v="73333.333333333328"/>
    <n v="23333.333333333332"/>
    <n v="15000"/>
    <n v="545961365"/>
    <n v="440756453"/>
    <n v="127833000"/>
    <n v="1.0073972908321085E-3"/>
    <n v="9.9828373925134567E-4"/>
    <n v="1.0951788661769653E-3"/>
  </r>
  <r>
    <s v="Medal of Honor: Airborne"/>
    <x v="3"/>
    <x v="4"/>
    <x v="6"/>
    <s v="Electronic Arts"/>
    <n v="250000"/>
    <n v="690000"/>
    <n v="30000"/>
    <n v="250000"/>
    <n v="7.5"/>
    <n v="16"/>
    <n v="7.6"/>
    <n v="39"/>
    <s v="Electronic Arts"/>
    <x v="2"/>
    <x v="415"/>
    <n v="7.55"/>
    <n v="55"/>
    <n v="4.5081967213114753"/>
    <n v="122000"/>
    <n v="25000"/>
    <n v="69000"/>
    <n v="3000"/>
    <n v="25000"/>
    <n v="522751172"/>
    <n v="438594184"/>
    <n v="128001000"/>
    <n v="4.7823900431159626E-4"/>
    <n v="1.5732082758306708E-3"/>
    <n v="2.343731689596175E-4"/>
  </r>
  <r>
    <s v="Diddy Kong Racing DS"/>
    <x v="1"/>
    <x v="4"/>
    <x v="1"/>
    <s v="Ninti"/>
    <n v="1090000"/>
    <n v="30000"/>
    <n v="0"/>
    <n v="90000"/>
    <n v="6.3"/>
    <n v="39"/>
    <n v="7.5"/>
    <n v="27"/>
    <s v="Rare Ltd."/>
    <x v="0"/>
    <x v="416"/>
    <n v="6.9"/>
    <n v="66"/>
    <n v="5.4545454545454541"/>
    <n v="121000"/>
    <n v="109000"/>
    <n v="3000"/>
    <n v="0"/>
    <n v="9000"/>
    <n v="522751172"/>
    <n v="438594184"/>
    <n v="128001000"/>
    <n v="2.0851220587985598E-3"/>
    <n v="6.8400359818724819E-5"/>
    <n v="0"/>
  </r>
  <r>
    <s v="NBA 2K2"/>
    <x v="4"/>
    <x v="8"/>
    <x v="0"/>
    <s v="Sega"/>
    <n v="590000"/>
    <n v="460000"/>
    <n v="10000"/>
    <n v="150000"/>
    <n v="8.9"/>
    <n v="19"/>
    <n v="7.8"/>
    <n v="16"/>
    <s v="Visual Concepts"/>
    <x v="0"/>
    <x v="416"/>
    <n v="8.35"/>
    <n v="35"/>
    <n v="2.8925619834710745"/>
    <n v="80666.666666666672"/>
    <n v="39333.333333333336"/>
    <n v="30666.666666666668"/>
    <n v="666.66666666666663"/>
    <n v="10000"/>
    <n v="495013192"/>
    <n v="431019772"/>
    <n v="127445000"/>
    <n v="1.1918874275172852E-3"/>
    <n v="1.0672364236692139E-3"/>
    <n v="7.8465220291105969E-5"/>
  </r>
  <r>
    <s v="Cars"/>
    <x v="4"/>
    <x v="0"/>
    <x v="1"/>
    <s v="THQ"/>
    <n v="1010000"/>
    <n v="40000"/>
    <n v="0"/>
    <n v="160000"/>
    <n v="7.1"/>
    <n v="30"/>
    <n v="8.4"/>
    <n v="12"/>
    <s v="Rainbow Studios"/>
    <x v="0"/>
    <x v="416"/>
    <n v="7.75"/>
    <n v="42"/>
    <n v="3.4710743801652892"/>
    <n v="110000"/>
    <n v="91818.181818181823"/>
    <n v="3636.3636363636365"/>
    <n v="0"/>
    <n v="14545.454545454546"/>
    <n v="516818555"/>
    <n v="437126892"/>
    <n v="127854000"/>
    <n v="1.9542642001311272E-3"/>
    <n v="9.1506609938790949E-5"/>
    <n v="0"/>
  </r>
  <r>
    <s v="Fuzion Frenzy"/>
    <x v="7"/>
    <x v="9"/>
    <x v="3"/>
    <s v="Microsoft Game Studios"/>
    <n v="930000"/>
    <n v="240000"/>
    <n v="0"/>
    <n v="40000"/>
    <n v="7"/>
    <n v="28"/>
    <n v="6.9"/>
    <n v="16"/>
    <s v="Blitz Games"/>
    <x v="0"/>
    <x v="416"/>
    <n v="6.95"/>
    <n v="44"/>
    <n v="3.6363636363636362"/>
    <n v="75625"/>
    <n v="58125"/>
    <n v="15000"/>
    <n v="0"/>
    <n v="2500"/>
    <n v="489752572"/>
    <n v="430035992"/>
    <n v="127149000"/>
    <n v="1.8989180520322005E-3"/>
    <n v="5.5809282121669485E-4"/>
    <n v="0"/>
  </r>
  <r>
    <s v="Star Wars: Battlefront II"/>
    <x v="9"/>
    <x v="3"/>
    <x v="6"/>
    <s v="LucasArts"/>
    <n v="1050000"/>
    <n v="50000"/>
    <n v="10000"/>
    <n v="100000"/>
    <n v="6.9"/>
    <n v="22"/>
    <n v="8.5"/>
    <n v="111"/>
    <s v="Savage Entertainment"/>
    <x v="2"/>
    <x v="416"/>
    <n v="7.7"/>
    <n v="133"/>
    <n v="10.991735537190083"/>
    <n v="100833.33333333333"/>
    <n v="87500"/>
    <n v="4166.666666666667"/>
    <n v="833.33333333333337"/>
    <n v="8333.3333333333339"/>
    <n v="511054143"/>
    <n v="435713800"/>
    <n v="127773000"/>
    <n v="2.0545768278802507E-3"/>
    <n v="1.1475422628339979E-4"/>
    <n v="7.8263795950631203E-5"/>
  </r>
  <r>
    <s v="Sly Cooper and the Thievius Raccoonus"/>
    <x v="4"/>
    <x v="8"/>
    <x v="2"/>
    <s v="Sony Computer Entertainment"/>
    <n v="1030000"/>
    <n v="140000"/>
    <n v="0"/>
    <n v="40000"/>
    <n v="8.6"/>
    <n v="41"/>
    <n v="8.6"/>
    <n v="184"/>
    <s v="Sucker Punch"/>
    <x v="0"/>
    <x v="416"/>
    <n v="8.6"/>
    <n v="225"/>
    <n v="18.595041322314049"/>
    <n v="80666.666666666672"/>
    <n v="68666.666666666672"/>
    <n v="9333.3333333333339"/>
    <n v="0"/>
    <n v="2666.6666666666665"/>
    <n v="495013192"/>
    <n v="431019772"/>
    <n v="127445000"/>
    <n v="2.0807526276996674E-3"/>
    <n v="3.2481108546454336E-4"/>
    <n v="0"/>
  </r>
  <r>
    <s v="WWE 2K16"/>
    <x v="6"/>
    <x v="13"/>
    <x v="0"/>
    <s v="Take-Two Interactive"/>
    <n v="410000"/>
    <n v="600000"/>
    <n v="0"/>
    <n v="200000"/>
    <n v="7.3"/>
    <n v="47"/>
    <n v="7.4"/>
    <n v="237"/>
    <s v="Yuke's"/>
    <x v="2"/>
    <x v="416"/>
    <n v="7.35"/>
    <n v="284"/>
    <n v="23.471074380165291"/>
    <n v="605000"/>
    <n v="205000"/>
    <n v="300000"/>
    <n v="0"/>
    <n v="100000"/>
    <n v="567732286"/>
    <n v="444588718"/>
    <n v="127141000"/>
    <n v="7.2217136511415524E-4"/>
    <n v="1.3495619112853872E-3"/>
    <n v="0"/>
  </r>
  <r>
    <s v="Need for Speed Underground"/>
    <x v="11"/>
    <x v="15"/>
    <x v="1"/>
    <s v="Electronic Arts"/>
    <n v="690000"/>
    <n v="480000"/>
    <n v="10000"/>
    <n v="30000"/>
    <n v="8.3000000000000007"/>
    <n v="24"/>
    <n v="9"/>
    <n v="45"/>
    <s v="Electronic Arts"/>
    <x v="0"/>
    <x v="416"/>
    <n v="8.65"/>
    <n v="69"/>
    <n v="5.7024793388429753"/>
    <n v="86428.571428571435"/>
    <n v="49285.714285714283"/>
    <n v="34285.714285714283"/>
    <n v="714.28571428571433"/>
    <n v="2142.8571428571427"/>
    <n v="500125528"/>
    <n v="432552540"/>
    <n v="127718000"/>
    <n v="1.3796536296783474E-3"/>
    <n v="1.1096917844939716E-3"/>
    <n v="7.8297499177876252E-5"/>
  </r>
  <r>
    <s v="Naruto Shippuden: Ultimate Ninja Storm 2"/>
    <x v="3"/>
    <x v="5"/>
    <x v="7"/>
    <s v="Namco Bandai Games"/>
    <n v="420000"/>
    <n v="460000"/>
    <n v="150000"/>
    <n v="180000"/>
    <n v="7.6"/>
    <n v="34"/>
    <n v="8.3000000000000007"/>
    <n v="130"/>
    <s v="CyberConnect2"/>
    <x v="2"/>
    <x v="416"/>
    <n v="7.95"/>
    <n v="164"/>
    <n v="13.553719008264462"/>
    <n v="172857.14285714287"/>
    <n v="60000"/>
    <n v="65714.28571428571"/>
    <n v="21428.571428571428"/>
    <n v="25714.285714285714"/>
    <n v="540520772"/>
    <n v="441654761"/>
    <n v="128070000"/>
    <n v="7.7702841732787281E-4"/>
    <n v="1.0415375098832005E-3"/>
    <n v="1.1712344811431249E-3"/>
  </r>
  <r>
    <s v="Battlefield: Hardline"/>
    <x v="13"/>
    <x v="13"/>
    <x v="6"/>
    <s v="Electronic Arts"/>
    <n v="720000"/>
    <n v="370000"/>
    <n v="10000"/>
    <n v="110000"/>
    <n v="7.1"/>
    <n v="27"/>
    <n v="5.0999999999999996"/>
    <n v="299"/>
    <s v="Visceral Games"/>
    <x v="1"/>
    <x v="416"/>
    <n v="6.1"/>
    <n v="326"/>
    <n v="26.942148760330578"/>
    <n v="605000"/>
    <n v="360000"/>
    <n v="185000"/>
    <n v="5000"/>
    <n v="55000"/>
    <n v="567732286"/>
    <n v="444588718"/>
    <n v="127141000"/>
    <n v="1.2682033728833946E-3"/>
    <n v="8.322298452926554E-4"/>
    <n v="7.8652834254882371E-5"/>
  </r>
  <r>
    <s v="Boom Blox"/>
    <x v="0"/>
    <x v="1"/>
    <x v="5"/>
    <s v="Electronic Arts"/>
    <n v="710000"/>
    <n v="380000"/>
    <n v="0"/>
    <n v="120000"/>
    <n v="8.5"/>
    <n v="61"/>
    <n v="8.6"/>
    <n v="105"/>
    <s v="EA LA"/>
    <x v="0"/>
    <x v="416"/>
    <n v="8.5500000000000007"/>
    <n v="166"/>
    <n v="13.71900826446281"/>
    <n v="134444.44444444444"/>
    <n v="78888.888888888891"/>
    <n v="42222.222222222219"/>
    <n v="0"/>
    <n v="13333.333333333334"/>
    <n v="528816311"/>
    <n v="440001482"/>
    <n v="128063000"/>
    <n v="1.3426212188072995E-3"/>
    <n v="8.6363345476186374E-4"/>
    <n v="0"/>
  </r>
  <r>
    <s v="The Sims 2: Castaway"/>
    <x v="0"/>
    <x v="4"/>
    <x v="8"/>
    <s v="Electronic Arts"/>
    <n v="440000"/>
    <n v="630000"/>
    <n v="0"/>
    <n v="140000"/>
    <n v="7.3"/>
    <n v="19"/>
    <n v="8.1999999999999993"/>
    <n v="10"/>
    <s v="Maxis"/>
    <x v="2"/>
    <x v="416"/>
    <n v="7.75"/>
    <n v="29"/>
    <n v="2.3966942148760331"/>
    <n v="121000"/>
    <n v="44000"/>
    <n v="63000"/>
    <n v="0"/>
    <n v="14000"/>
    <n v="522751172"/>
    <n v="438594184"/>
    <n v="128001000"/>
    <n v="8.4170064758840946E-4"/>
    <n v="1.4364075561932213E-3"/>
    <n v="0"/>
  </r>
  <r>
    <s v="F1 2011"/>
    <x v="3"/>
    <x v="10"/>
    <x v="1"/>
    <s v="Codemasters"/>
    <n v="120000"/>
    <n v="740000"/>
    <n v="110000"/>
    <n v="240000"/>
    <n v="8.1999999999999993"/>
    <n v="36"/>
    <n v="7.1"/>
    <n v="55"/>
    <s v="Codemasters"/>
    <x v="0"/>
    <x v="416"/>
    <n v="7.6499999999999995"/>
    <n v="91"/>
    <n v="7.5206611570247937"/>
    <n v="201666.66666666666"/>
    <n v="20000"/>
    <n v="123333.33333333333"/>
    <n v="18333.333333333332"/>
    <n v="40000"/>
    <n v="545961365"/>
    <n v="440756453"/>
    <n v="127833000"/>
    <n v="2.1979577254518733E-4"/>
    <n v="1.6789317432863542E-3"/>
    <n v="8.6049768056761561E-4"/>
  </r>
  <r>
    <s v="Bayonetta"/>
    <x v="3"/>
    <x v="2"/>
    <x v="4"/>
    <s v="Sega"/>
    <n v="440000"/>
    <n v="390000"/>
    <n v="210000"/>
    <n v="160000"/>
    <n v="8.6999999999999993"/>
    <n v="54"/>
    <n v="7.7"/>
    <n v="355"/>
    <s v="Nex Entertainment"/>
    <x v="1"/>
    <x v="417"/>
    <n v="8.1999999999999993"/>
    <n v="409"/>
    <n v="34.083333333333336"/>
    <n v="150000"/>
    <n v="55000"/>
    <n v="48750"/>
    <n v="26250"/>
    <n v="20000"/>
    <n v="534740514"/>
    <n v="441041694"/>
    <n v="128047000"/>
    <n v="8.2282899552286396E-4"/>
    <n v="8.8427013886809534E-4"/>
    <n v="1.6400228041266098E-3"/>
  </r>
  <r>
    <s v="Pikmin 2"/>
    <x v="11"/>
    <x v="7"/>
    <x v="11"/>
    <s v="Ninti"/>
    <n v="480000"/>
    <n v="130000"/>
    <n v="560000"/>
    <n v="30000"/>
    <n v="9"/>
    <n v="54"/>
    <n v="9.1"/>
    <n v="137"/>
    <s v="Ninti"/>
    <x v="0"/>
    <x v="417"/>
    <n v="9.0500000000000007"/>
    <n v="191"/>
    <n v="15.916666666666666"/>
    <n v="92307.692307692312"/>
    <n v="36923.076923076922"/>
    <n v="10000"/>
    <n v="43076.923076923078"/>
    <n v="2307.6923076923076"/>
    <n v="505524224"/>
    <n v="434174638"/>
    <n v="127761000"/>
    <n v="9.4950939482575615E-4"/>
    <n v="2.994186869109568E-4"/>
    <n v="4.383184226798475E-3"/>
  </r>
  <r>
    <s v="Enter the Matrix"/>
    <x v="7"/>
    <x v="15"/>
    <x v="4"/>
    <s v="Atari"/>
    <n v="720000"/>
    <n v="430000"/>
    <n v="10000"/>
    <n v="40000"/>
    <n v="6.5"/>
    <n v="33"/>
    <n v="7.1"/>
    <n v="75"/>
    <s v="Shiny Entertainment"/>
    <x v="2"/>
    <x v="417"/>
    <n v="6.8"/>
    <n v="108"/>
    <n v="9"/>
    <n v="85714.28571428571"/>
    <n v="51428.571428571428"/>
    <n v="30714.285714285714"/>
    <n v="714.28571428571433"/>
    <n v="2857.1428571428573"/>
    <n v="500125528"/>
    <n v="432552540"/>
    <n v="127718000"/>
    <n v="1.4396385700991452E-3"/>
    <n v="9.9409889027584947E-4"/>
    <n v="7.8297499177876252E-5"/>
  </r>
  <r>
    <s v="Cars"/>
    <x v="9"/>
    <x v="0"/>
    <x v="1"/>
    <s v="THQ"/>
    <n v="720000"/>
    <n v="280000"/>
    <n v="0"/>
    <n v="200000"/>
    <n v="7"/>
    <n v="17"/>
    <n v="7"/>
    <n v="4"/>
    <s v="Locomotive Games"/>
    <x v="0"/>
    <x v="417"/>
    <n v="7"/>
    <n v="21"/>
    <n v="1.75"/>
    <n v="109090.90909090909"/>
    <n v="65454.545454545456"/>
    <n v="25454.545454545456"/>
    <n v="0"/>
    <n v="18181.81818181818"/>
    <n v="516818555"/>
    <n v="437126892"/>
    <n v="127854000"/>
    <n v="1.3931388357370411E-3"/>
    <n v="6.4054626957153673E-4"/>
    <n v="0"/>
  </r>
  <r>
    <s v="NHL 2002"/>
    <x v="4"/>
    <x v="9"/>
    <x v="0"/>
    <s v="Electronic Arts"/>
    <n v="590000"/>
    <n v="460000"/>
    <n v="0"/>
    <n v="150000"/>
    <n v="9.1999999999999993"/>
    <n v="22"/>
    <n v="8.5"/>
    <n v="26"/>
    <s v="EA Sports"/>
    <x v="0"/>
    <x v="417"/>
    <n v="8.85"/>
    <n v="48"/>
    <n v="4"/>
    <n v="75000"/>
    <n v="36875"/>
    <n v="28750"/>
    <n v="0"/>
    <n v="9375"/>
    <n v="489752572"/>
    <n v="430035992"/>
    <n v="127149000"/>
    <n v="1.2046899469881703E-3"/>
    <n v="1.0696779073319984E-3"/>
    <n v="0"/>
  </r>
  <r>
    <s v="The Simpsons: Road Rage"/>
    <x v="12"/>
    <x v="15"/>
    <x v="1"/>
    <s v="THQ"/>
    <n v="860000"/>
    <n v="320000"/>
    <n v="0"/>
    <n v="20000"/>
    <n v="5.5"/>
    <n v="14"/>
    <n v="6.8"/>
    <n v="9"/>
    <s v="Altron"/>
    <x v="0"/>
    <x v="417"/>
    <n v="6.15"/>
    <n v="23"/>
    <n v="1.9166666666666667"/>
    <n v="85714.28571428571"/>
    <n v="61428.571428571428"/>
    <n v="22857.142857142859"/>
    <n v="0"/>
    <n v="1428.5714285714287"/>
    <n v="500125528"/>
    <n v="432552540"/>
    <n v="127718000"/>
    <n v="1.7195682920628679E-3"/>
    <n v="7.3979452299598105E-4"/>
    <n v="0"/>
  </r>
  <r>
    <s v="Destiny: The Taken King"/>
    <x v="13"/>
    <x v="13"/>
    <x v="6"/>
    <s v="Activision"/>
    <n v="850000"/>
    <n v="230000"/>
    <n v="0"/>
    <n v="120000"/>
    <n v="8.9"/>
    <n v="11"/>
    <n v="5.2"/>
    <n v="393"/>
    <s v="Bungie Software, Bungie"/>
    <x v="2"/>
    <x v="417"/>
    <n v="7.0500000000000007"/>
    <n v="404"/>
    <n v="33.666666666666664"/>
    <n v="600000"/>
    <n v="425000"/>
    <n v="115000"/>
    <n v="0"/>
    <n v="60000"/>
    <n v="567732286"/>
    <n v="444588718"/>
    <n v="127141000"/>
    <n v="1.4971845374317852E-3"/>
    <n v="5.1733206599273169E-4"/>
    <n v="0"/>
  </r>
  <r>
    <s v="WWE SmackDown vs Raw 2008"/>
    <x v="9"/>
    <x v="4"/>
    <x v="7"/>
    <s v="THQ"/>
    <n v="450000"/>
    <n v="470000"/>
    <n v="0"/>
    <n v="280000"/>
    <n v="6.8"/>
    <n v="11"/>
    <n v="7.8"/>
    <n v="15"/>
    <s v="Yuke's"/>
    <x v="2"/>
    <x v="417"/>
    <n v="7.3"/>
    <n v="26"/>
    <n v="2.1666666666666665"/>
    <n v="120000"/>
    <n v="45000"/>
    <n v="47000"/>
    <n v="0"/>
    <n v="28000"/>
    <n v="522751172"/>
    <n v="438594184"/>
    <n v="128001000"/>
    <n v="8.6083020776087332E-4"/>
    <n v="1.0716056371600222E-3"/>
    <n v="0"/>
  </r>
  <r>
    <s v="FIFA Soccer 11"/>
    <x v="9"/>
    <x v="5"/>
    <x v="0"/>
    <s v="Electronic Arts"/>
    <n v="130000"/>
    <n v="690000"/>
    <n v="10000"/>
    <n v="360000"/>
    <n v="6.8"/>
    <n v="6"/>
    <n v="5.4"/>
    <n v="9"/>
    <s v="EA Sports"/>
    <x v="0"/>
    <x v="418"/>
    <n v="6.1"/>
    <n v="15"/>
    <n v="1.2605042016806722"/>
    <n v="170000"/>
    <n v="18571.428571428572"/>
    <n v="98571.428571428565"/>
    <n v="1428.5714285714287"/>
    <n v="51428.571428571428"/>
    <n v="540520772"/>
    <n v="441654761"/>
    <n v="128070000"/>
    <n v="2.4050879583957968E-4"/>
    <n v="1.5623062648248006E-3"/>
    <n v="7.808229874287499E-5"/>
  </r>
  <r>
    <s v="LEGO Batman 2: DC Super Heroes"/>
    <x v="3"/>
    <x v="11"/>
    <x v="4"/>
    <s v="Warner Bros. Interactive Entertainment"/>
    <n v="500000"/>
    <n v="500000"/>
    <n v="0"/>
    <n v="190000"/>
    <n v="8.1"/>
    <n v="28"/>
    <n v="7.5"/>
    <n v="81"/>
    <s v="Traveller's Tales"/>
    <x v="3"/>
    <x v="418"/>
    <n v="7.8"/>
    <n v="109"/>
    <n v="9.1596638655462179"/>
    <n v="238000"/>
    <n v="100000"/>
    <n v="100000"/>
    <n v="0"/>
    <n v="38000"/>
    <n v="551484507"/>
    <n v="441417242"/>
    <n v="127629000"/>
    <n v="9.0664378355782165E-4"/>
    <n v="1.1327151556984264E-3"/>
    <n v="0"/>
  </r>
  <r>
    <s v="Captain Toad: Treasure Tracker"/>
    <x v="10"/>
    <x v="12"/>
    <x v="5"/>
    <s v="Ninti"/>
    <n v="530000"/>
    <n v="380000"/>
    <n v="190000"/>
    <n v="90000"/>
    <n v="8.1"/>
    <n v="78"/>
    <n v="8.6"/>
    <n v="377"/>
    <s v="Ninti EAD Tokyo"/>
    <x v="0"/>
    <x v="418"/>
    <n v="8.35"/>
    <n v="455"/>
    <n v="38.235294117647058"/>
    <n v="396666.66666666669"/>
    <n v="176666.66666666666"/>
    <n v="126666.66666666667"/>
    <n v="63333.333333333336"/>
    <n v="30000"/>
    <n v="562338430"/>
    <n v="443580712"/>
    <n v="127276000"/>
    <n v="9.4249293970536567E-4"/>
    <n v="8.5666484073816088E-4"/>
    <n v="1.4928187560891292E-3"/>
  </r>
  <r>
    <s v="SpongeBob SquarePants: Revenge of the Flying Dutchman"/>
    <x v="12"/>
    <x v="8"/>
    <x v="2"/>
    <s v="THQ"/>
    <n v="920000"/>
    <n v="230000"/>
    <n v="0"/>
    <n v="40000"/>
    <n v="7.1"/>
    <n v="4"/>
    <n v="7.7"/>
    <n v="7"/>
    <s v="Vicarious Visions"/>
    <x v="0"/>
    <x v="418"/>
    <n v="7.4"/>
    <n v="11"/>
    <n v="0.92436974789915971"/>
    <n v="79333.333333333328"/>
    <n v="61333.333333333336"/>
    <n v="15333.333333333334"/>
    <n v="0"/>
    <n v="2666.6666666666665"/>
    <n v="495013192"/>
    <n v="431019772"/>
    <n v="127445000"/>
    <n v="1.8585363276540719E-3"/>
    <n v="5.3361821183460696E-4"/>
    <n v="0"/>
  </r>
  <r>
    <s v="Pro Evolution Soccer 2008"/>
    <x v="0"/>
    <x v="1"/>
    <x v="0"/>
    <s v="Konami Digital Entertainment"/>
    <n v="90000"/>
    <n v="840000"/>
    <n v="110000"/>
    <n v="150000"/>
    <n v="8.3000000000000007"/>
    <n v="19"/>
    <n v="8.4"/>
    <n v="43"/>
    <s v="Konami"/>
    <x v="0"/>
    <x v="418"/>
    <n v="8.3500000000000014"/>
    <n v="62"/>
    <n v="5.2100840336134455"/>
    <n v="132222.22222222222"/>
    <n v="10000"/>
    <n v="93333.333333333328"/>
    <n v="12222.222222222223"/>
    <n v="16666.666666666668"/>
    <n v="528816311"/>
    <n v="440001482"/>
    <n v="128063000"/>
    <n v="1.7019142210233376E-4"/>
    <n v="1.9090844789472778E-3"/>
    <n v="8.5895223444710806E-4"/>
  </r>
  <r>
    <s v="Scarface: The World is Yours"/>
    <x v="4"/>
    <x v="0"/>
    <x v="4"/>
    <s v="Vivendi Games"/>
    <n v="990000"/>
    <n v="40000"/>
    <n v="0"/>
    <n v="160000"/>
    <n v="7.5"/>
    <n v="46"/>
    <n v="8.6"/>
    <n v="113"/>
    <s v="Radical Entertainment"/>
    <x v="1"/>
    <x v="418"/>
    <n v="8.0500000000000007"/>
    <n v="159"/>
    <n v="13.361344537815127"/>
    <n v="108181.81818181818"/>
    <n v="90000"/>
    <n v="3636.3636363636365"/>
    <n v="0"/>
    <n v="14545.454545454546"/>
    <n v="516818555"/>
    <n v="437126892"/>
    <n v="127854000"/>
    <n v="1.9155658991384316E-3"/>
    <n v="9.1506609938790949E-5"/>
    <n v="0"/>
  </r>
  <r>
    <s v="Marrison vs. Donkey Kong 2: March of the Minis"/>
    <x v="1"/>
    <x v="0"/>
    <x v="5"/>
    <s v="Ninti"/>
    <n v="730000"/>
    <n v="30000"/>
    <n v="360000"/>
    <n v="70000"/>
    <n v="7.6"/>
    <n v="32"/>
    <n v="7.9"/>
    <n v="17"/>
    <s v="Ninti, Ninti Software Technology"/>
    <x v="0"/>
    <x v="418"/>
    <n v="7.75"/>
    <n v="49"/>
    <n v="4.117647058823529"/>
    <n v="108181.81818181818"/>
    <n v="66363.636363636368"/>
    <n v="2727.2727272727275"/>
    <n v="32727.272727272728"/>
    <n v="6363.636363636364"/>
    <n v="516818555"/>
    <n v="437126892"/>
    <n v="127854000"/>
    <n v="1.412487986233389E-3"/>
    <n v="6.8629957454093219E-5"/>
    <n v="2.8157116711248768E-3"/>
  </r>
  <r>
    <s v="Metal Gear Solid: Portable Ops"/>
    <x v="9"/>
    <x v="0"/>
    <x v="4"/>
    <s v="Konami Digital Entertainment"/>
    <n v="380000"/>
    <n v="350000"/>
    <n v="380000"/>
    <n v="80000"/>
    <n v="8.6999999999999993"/>
    <n v="54"/>
    <n v="8.1999999999999993"/>
    <n v="147"/>
    <s v="Kojima Productions"/>
    <x v="1"/>
    <x v="418"/>
    <n v="8.4499999999999993"/>
    <n v="201"/>
    <n v="16.890756302521009"/>
    <n v="108181.81818181818"/>
    <n v="34545.454545454544"/>
    <n v="31818.18181818182"/>
    <n v="34545.454545454544"/>
    <n v="7272.727272727273"/>
    <n v="516818555"/>
    <n v="437126892"/>
    <n v="127854000"/>
    <n v="7.3526771886121617E-4"/>
    <n v="8.0068283696442088E-4"/>
    <n v="2.9721400972984812E-3"/>
  </r>
  <r>
    <s v="Injustice: Gods Among Us"/>
    <x v="3"/>
    <x v="6"/>
    <x v="7"/>
    <s v="Warner Bros. Interactive Entertainment"/>
    <n v="480000"/>
    <n v="500000"/>
    <n v="10000"/>
    <n v="200000"/>
    <n v="7.8"/>
    <n v="37"/>
    <n v="7.9"/>
    <n v="282"/>
    <s v="NetherRealm Studios"/>
    <x v="2"/>
    <x v="418"/>
    <n v="7.85"/>
    <n v="319"/>
    <n v="26.806722689075631"/>
    <n v="297500"/>
    <n v="120000"/>
    <n v="125000"/>
    <n v="2500"/>
    <n v="50000"/>
    <n v="556861736"/>
    <n v="442492884"/>
    <n v="127445000"/>
    <n v="8.6197339297882736E-4"/>
    <n v="1.1299616741407303E-3"/>
    <n v="7.8465220291105969E-5"/>
  </r>
  <r>
    <s v="Spider-Man: The Movie"/>
    <x v="11"/>
    <x v="8"/>
    <x v="4"/>
    <s v="Activision"/>
    <n v="860000"/>
    <n v="270000"/>
    <n v="10000"/>
    <n v="40000"/>
    <n v="7.6"/>
    <n v="14"/>
    <n v="7.3"/>
    <n v="11"/>
    <s v="Treyarch"/>
    <x v="0"/>
    <x v="419"/>
    <n v="7.4499999999999993"/>
    <n v="25"/>
    <n v="2.1186440677966103"/>
    <n v="78666.666666666672"/>
    <n v="57333.333333333336"/>
    <n v="18000"/>
    <n v="666.66666666666663"/>
    <n v="2666.6666666666665"/>
    <n v="495013192"/>
    <n v="431019772"/>
    <n v="127445000"/>
    <n v="1.7373274367201107E-3"/>
    <n v="6.2642137911019078E-4"/>
    <n v="7.8465220291105969E-5"/>
  </r>
  <r>
    <s v="Just Dance 4"/>
    <x v="2"/>
    <x v="11"/>
    <x v="3"/>
    <s v="Ubisoft"/>
    <n v="900000"/>
    <n v="190000"/>
    <n v="0"/>
    <n v="90000"/>
    <n v="7.7"/>
    <n v="23"/>
    <n v="7.7"/>
    <n v="36"/>
    <s v="Ubisoft"/>
    <x v="3"/>
    <x v="419"/>
    <n v="7.7"/>
    <n v="59"/>
    <n v="5"/>
    <n v="236000"/>
    <n v="180000"/>
    <n v="38000"/>
    <n v="0"/>
    <n v="18000"/>
    <n v="551484507"/>
    <n v="441417242"/>
    <n v="127629000"/>
    <n v="1.6319588104040791E-3"/>
    <n v="4.3043175916540204E-4"/>
    <n v="0"/>
  </r>
  <r>
    <s v="Tony Hawk's Pro Skater 2"/>
    <x v="12"/>
    <x v="9"/>
    <x v="0"/>
    <s v="Activision"/>
    <n v="850000"/>
    <n v="310000"/>
    <n v="0"/>
    <n v="20000"/>
    <n v="9.5"/>
    <n v="16"/>
    <n v="7.5"/>
    <n v="22"/>
    <s v="Vicarious Visions"/>
    <x v="0"/>
    <x v="419"/>
    <n v="8.5"/>
    <n v="38"/>
    <n v="3.2203389830508473"/>
    <n v="73750"/>
    <n v="53125"/>
    <n v="19375"/>
    <n v="0"/>
    <n v="1250"/>
    <n v="489752572"/>
    <n v="430035992"/>
    <n v="127149000"/>
    <n v="1.7355702626100757E-3"/>
    <n v="7.2086989407156414E-4"/>
    <n v="0"/>
  </r>
  <r>
    <s v="One Piece: Pirate Warriors"/>
    <x v="3"/>
    <x v="11"/>
    <x v="4"/>
    <s v="Namco Bandai Games"/>
    <n v="10000"/>
    <n v="230000"/>
    <n v="860000"/>
    <n v="80000"/>
    <n v="6.4"/>
    <n v="33"/>
    <n v="6.5"/>
    <n v="55"/>
    <s v="Omega Force, Tecmo Koei Games"/>
    <x v="2"/>
    <x v="419"/>
    <n v="6.45"/>
    <n v="88"/>
    <n v="7.4576271186440675"/>
    <n v="236000"/>
    <n v="2000"/>
    <n v="46000"/>
    <n v="172000"/>
    <n v="16000"/>
    <n v="551484507"/>
    <n v="441417242"/>
    <n v="127629000"/>
    <n v="1.8132875671156434E-5"/>
    <n v="5.2104897162127614E-4"/>
    <n v="6.7382804848427867E-3"/>
  </r>
  <r>
    <s v="Gun"/>
    <x v="4"/>
    <x v="3"/>
    <x v="6"/>
    <s v="Activision"/>
    <n v="980000"/>
    <n v="40000"/>
    <n v="0"/>
    <n v="160000"/>
    <n v="7.7"/>
    <n v="43"/>
    <n v="8.6999999999999993"/>
    <n v="70"/>
    <s v="Neversoft Entertainment"/>
    <x v="1"/>
    <x v="419"/>
    <n v="8.1999999999999993"/>
    <n v="113"/>
    <n v="9.5762711864406782"/>
    <n v="98333.333333333328"/>
    <n v="81666.666666666672"/>
    <n v="3333.3333333333335"/>
    <n v="0"/>
    <n v="13333.333333333334"/>
    <n v="511054143"/>
    <n v="435713800"/>
    <n v="127773000"/>
    <n v="1.9176050393549006E-3"/>
    <n v="9.1803381026719835E-5"/>
    <n v="0"/>
  </r>
  <r>
    <s v="Resident Evil: Operation Raccoon City"/>
    <x v="3"/>
    <x v="11"/>
    <x v="4"/>
    <s v="Capcom"/>
    <n v="480000"/>
    <n v="240000"/>
    <n v="360000"/>
    <n v="100000"/>
    <n v="5.2"/>
    <n v="36"/>
    <n v="4.9000000000000004"/>
    <n v="222"/>
    <s v="Slant Six"/>
    <x v="1"/>
    <x v="419"/>
    <n v="5.0500000000000007"/>
    <n v="258"/>
    <n v="21.864406779661017"/>
    <n v="236000"/>
    <n v="96000"/>
    <n v="48000"/>
    <n v="72000"/>
    <n v="20000"/>
    <n v="551484507"/>
    <n v="441417242"/>
    <n v="127629000"/>
    <n v="8.7037803221550879E-4"/>
    <n v="5.4370327473524474E-4"/>
    <n v="2.820675551794655E-3"/>
  </r>
  <r>
    <s v="Fallout: New Vegas"/>
    <x v="8"/>
    <x v="5"/>
    <x v="9"/>
    <s v="Bethesda Softworks"/>
    <n v="590000"/>
    <n v="450000"/>
    <n v="0"/>
    <n v="140000"/>
    <n v="8.4"/>
    <n v="39"/>
    <n v="8.6"/>
    <n v="2754"/>
    <s v="Obsidian Entertainment"/>
    <x v="1"/>
    <x v="419"/>
    <n v="8.5"/>
    <n v="2793"/>
    <n v="236.69491525423729"/>
    <n v="168571.42857142858"/>
    <n v="84285.71428571429"/>
    <n v="64285.714285714283"/>
    <n v="0"/>
    <n v="20000"/>
    <n v="540520772"/>
    <n v="441654761"/>
    <n v="128070000"/>
    <n v="1.0915399195796309E-3"/>
    <n v="1.0188953901031307E-3"/>
    <n v="0"/>
  </r>
  <r>
    <s v="Ty the Tasmanian Tiger"/>
    <x v="4"/>
    <x v="8"/>
    <x v="2"/>
    <s v="Electronic Arts"/>
    <n v="570000"/>
    <n v="450000"/>
    <n v="0"/>
    <n v="150000"/>
    <n v="7"/>
    <n v="14"/>
    <n v="8.8000000000000007"/>
    <n v="60"/>
    <s v="Krome Studios"/>
    <x v="0"/>
    <x v="420"/>
    <n v="7.9"/>
    <n v="74"/>
    <n v="6.3247863247863245"/>
    <n v="78000"/>
    <n v="38000"/>
    <n v="30000"/>
    <n v="0"/>
    <n v="10000"/>
    <n v="495013192"/>
    <n v="431019772"/>
    <n v="127445000"/>
    <n v="1.1514844638726314E-3"/>
    <n v="1.044035631850318E-3"/>
    <n v="0"/>
  </r>
  <r>
    <s v="LEGO Indiana Jones: The Original Adventures"/>
    <x v="9"/>
    <x v="1"/>
    <x v="4"/>
    <s v="LucasArts"/>
    <n v="400000"/>
    <n v="480000"/>
    <n v="0"/>
    <n v="290000"/>
    <n v="7.6"/>
    <n v="8"/>
    <n v="7.6"/>
    <n v="11"/>
    <s v="Traveller's Tales"/>
    <x v="3"/>
    <x v="420"/>
    <n v="7.6"/>
    <n v="19"/>
    <n v="1.6239316239316239"/>
    <n v="130000"/>
    <n v="44444.444444444445"/>
    <n v="53333.333333333336"/>
    <n v="0"/>
    <n v="32222.222222222223"/>
    <n v="528816311"/>
    <n v="440001482"/>
    <n v="128063000"/>
    <n v="7.564063204548167E-4"/>
    <n v="1.0909054165413015E-3"/>
    <n v="0"/>
  </r>
  <r>
    <s v="Pokí©Park Weii: Pikachu's Adventure"/>
    <x v="0"/>
    <x v="2"/>
    <x v="10"/>
    <s v="Ninti"/>
    <n v="530000"/>
    <n v="160000"/>
    <n v="420000"/>
    <n v="60000"/>
    <n v="6.2"/>
    <n v="22"/>
    <n v="7.2"/>
    <n v="36"/>
    <s v="Creatures Inc."/>
    <x v="0"/>
    <x v="420"/>
    <n v="6.7"/>
    <n v="58"/>
    <n v="4.9572649572649574"/>
    <n v="146250"/>
    <n v="66250"/>
    <n v="20000"/>
    <n v="52500"/>
    <n v="7500"/>
    <n v="534740514"/>
    <n v="441041694"/>
    <n v="128047000"/>
    <n v="9.9113492642526795E-4"/>
    <n v="3.6277749286896217E-4"/>
    <n v="3.2800456082532196E-3"/>
  </r>
  <r>
    <s v="WWE '12"/>
    <x v="3"/>
    <x v="10"/>
    <x v="7"/>
    <s v="THQ"/>
    <n v="530000"/>
    <n v="450000"/>
    <n v="20000"/>
    <n v="170000"/>
    <n v="7.2"/>
    <n v="28"/>
    <n v="6.9"/>
    <n v="80"/>
    <s v="Yuke's"/>
    <x v="2"/>
    <x v="420"/>
    <n v="7.0500000000000007"/>
    <n v="108"/>
    <n v="9.2307692307692299"/>
    <n v="195000"/>
    <n v="88333.333333333328"/>
    <n v="75000"/>
    <n v="3333.3333333333335"/>
    <n v="28333.333333333332"/>
    <n v="545961365"/>
    <n v="440756453"/>
    <n v="127833000"/>
    <n v="9.7076466207457739E-4"/>
    <n v="1.0209720060525126E-3"/>
    <n v="1.5645412373956646E-4"/>
  </r>
  <r>
    <s v="Cabela's Dangerous Hunts"/>
    <x v="4"/>
    <x v="15"/>
    <x v="0"/>
    <s v="Zoo Digital Publishing"/>
    <n v="570000"/>
    <n v="450000"/>
    <n v="0"/>
    <n v="150000"/>
    <n v="5.7"/>
    <n v="4"/>
    <n v="8.4"/>
    <n v="37"/>
    <s v="Sand Grain Studios"/>
    <x v="2"/>
    <x v="420"/>
    <n v="7.0500000000000007"/>
    <n v="41"/>
    <n v="3.5042735042735043"/>
    <n v="83571.428571428565"/>
    <n v="40714.285714285717"/>
    <n v="32142.857142857141"/>
    <n v="0"/>
    <n v="10714.285714285714"/>
    <n v="500125528"/>
    <n v="432552540"/>
    <n v="127718000"/>
    <n v="1.1397138679951565E-3"/>
    <n v="1.0403360479630983E-3"/>
    <n v="0"/>
  </r>
  <r>
    <s v="Grand Steal Auto V"/>
    <x v="8"/>
    <x v="13"/>
    <x v="4"/>
    <s v="Take-Two Interactive"/>
    <n v="390000"/>
    <n v="690000"/>
    <n v="0"/>
    <n v="90000"/>
    <n v="9.6"/>
    <n v="57"/>
    <n v="7.9"/>
    <n v="3756"/>
    <s v="Rockstar North"/>
    <x v="1"/>
    <x v="420"/>
    <n v="8.75"/>
    <n v="3813"/>
    <n v="325.89743589743591"/>
    <n v="585000"/>
    <n v="195000"/>
    <n v="345000"/>
    <n v="0"/>
    <n v="45000"/>
    <n v="567732286"/>
    <n v="444588718"/>
    <n v="127141000"/>
    <n v="6.8694349364517202E-4"/>
    <n v="1.5519961979781952E-3"/>
    <n v="0"/>
  </r>
  <r>
    <s v="WWE SmackDown vs. Raw 2010"/>
    <x v="3"/>
    <x v="2"/>
    <x v="7"/>
    <s v="THQ"/>
    <n v="480000"/>
    <n v="480000"/>
    <n v="10000"/>
    <n v="200000"/>
    <n v="8.1"/>
    <n v="38"/>
    <n v="8.1"/>
    <n v="55"/>
    <s v="Yuke's"/>
    <x v="2"/>
    <x v="420"/>
    <n v="8.1"/>
    <n v="93"/>
    <n v="7.9487179487179489"/>
    <n v="146250"/>
    <n v="60000"/>
    <n v="60000"/>
    <n v="1250"/>
    <n v="25000"/>
    <n v="534740514"/>
    <n v="441041694"/>
    <n v="128047000"/>
    <n v="8.9763163147948803E-4"/>
    <n v="1.0883324786068866E-3"/>
    <n v="7.809632400602903E-5"/>
  </r>
  <r>
    <s v="Medal of Honor: Rising Sun"/>
    <x v="7"/>
    <x v="15"/>
    <x v="6"/>
    <s v="Electronic Arts"/>
    <n v="760000"/>
    <n v="360000"/>
    <n v="0"/>
    <n v="50000"/>
    <n v="6.5"/>
    <n v="23"/>
    <n v="5.8"/>
    <n v="28"/>
    <s v="EA LA"/>
    <x v="2"/>
    <x v="420"/>
    <n v="6.15"/>
    <n v="51"/>
    <n v="4.3589743589743586"/>
    <n v="83571.428571428565"/>
    <n v="54285.714285714283"/>
    <n v="25714.285714285714"/>
    <n v="0"/>
    <n v="3571.4285714285716"/>
    <n v="500125528"/>
    <n v="432552540"/>
    <n v="127718000"/>
    <n v="1.5196184906602088E-3"/>
    <n v="8.3226883837047867E-4"/>
    <n v="0"/>
  </r>
  <r>
    <s v="Army of Two"/>
    <x v="3"/>
    <x v="1"/>
    <x v="6"/>
    <s v="Electronic Arts"/>
    <n v="740000"/>
    <n v="260000"/>
    <n v="20000"/>
    <n v="150000"/>
    <n v="7.4"/>
    <n v="43"/>
    <n v="7.3"/>
    <n v="118"/>
    <s v="EA Montreal"/>
    <x v="1"/>
    <x v="420"/>
    <n v="7.35"/>
    <n v="161"/>
    <n v="13.760683760683762"/>
    <n v="130000"/>
    <n v="82222.222222222219"/>
    <n v="28888.888888888891"/>
    <n v="2222.2222222222222"/>
    <n v="16666.666666666668"/>
    <n v="528816311"/>
    <n v="440001482"/>
    <n v="128063000"/>
    <n v="1.3993516928414108E-3"/>
    <n v="5.9090710062653835E-4"/>
    <n v="1.5617313353583783E-4"/>
  </r>
  <r>
    <s v="Spore"/>
    <x v="8"/>
    <x v="1"/>
    <x v="11"/>
    <s v="Electronic Arts"/>
    <n v="30000"/>
    <n v="1060000"/>
    <n v="0"/>
    <n v="80000"/>
    <n v="8.4"/>
    <n v="75"/>
    <n v="5.3"/>
    <n v="1711"/>
    <s v="Maxis"/>
    <x v="3"/>
    <x v="420"/>
    <n v="6.85"/>
    <n v="1786"/>
    <n v="152.64957264957266"/>
    <n v="130000"/>
    <n v="3333.3333333333335"/>
    <n v="117777.77777777778"/>
    <n v="0"/>
    <n v="8888.8888888888887"/>
    <n v="528816311"/>
    <n v="440001482"/>
    <n v="128063000"/>
    <n v="5.6730474034111254E-5"/>
    <n v="2.4090827948620411E-3"/>
    <n v="0"/>
  </r>
  <r>
    <s v="LEGO Star Wars III: The Clone Wars"/>
    <x v="3"/>
    <x v="10"/>
    <x v="4"/>
    <s v="LucasArts"/>
    <n v="520000"/>
    <n v="460000"/>
    <n v="0"/>
    <n v="190000"/>
    <n v="7.6"/>
    <n v="36"/>
    <n v="7.3"/>
    <n v="34"/>
    <s v="Traveller's Tales"/>
    <x v="3"/>
    <x v="420"/>
    <n v="7.4499999999999993"/>
    <n v="70"/>
    <n v="5.982905982905983"/>
    <n v="195000"/>
    <n v="86666.666666666672"/>
    <n v="76666.666666666672"/>
    <n v="0"/>
    <n v="31666.666666666668"/>
    <n v="545961365"/>
    <n v="440756453"/>
    <n v="127833000"/>
    <n v="9.5244834769581176E-4"/>
    <n v="1.0436602728536796E-3"/>
    <n v="0"/>
  </r>
  <r>
    <s v="Midnight Club 3: DUB Edition Remix"/>
    <x v="4"/>
    <x v="0"/>
    <x v="1"/>
    <s v="Take-Two Interactive"/>
    <n v="970000"/>
    <n v="40000"/>
    <n v="0"/>
    <n v="160000"/>
    <n v="8.5"/>
    <n v="19"/>
    <n v="8.9"/>
    <n v="53"/>
    <s v="Rockstar San Diego"/>
    <x v="3"/>
    <x v="420"/>
    <n v="8.6999999999999993"/>
    <n v="72"/>
    <n v="6.1538461538461542"/>
    <n v="106363.63636363637"/>
    <n v="88181.818181818177"/>
    <n v="3636.3636363636365"/>
    <n v="0"/>
    <n v="14545.454545454546"/>
    <n v="516818555"/>
    <n v="437126892"/>
    <n v="127854000"/>
    <n v="1.876867598145736E-3"/>
    <n v="9.1506609938790949E-5"/>
    <n v="0"/>
  </r>
  <r>
    <s v="Sonic the Hedgehog"/>
    <x v="3"/>
    <x v="0"/>
    <x v="2"/>
    <s v="Sega"/>
    <n v="410000"/>
    <n v="60000"/>
    <n v="40000"/>
    <n v="660000"/>
    <n v="4.3"/>
    <n v="17"/>
    <n v="4.0999999999999996"/>
    <n v="176"/>
    <s v="Sonic Team"/>
    <x v="3"/>
    <x v="420"/>
    <n v="4.1999999999999993"/>
    <n v="193"/>
    <n v="16.495726495726494"/>
    <n v="106363.63636363637"/>
    <n v="37272.727272727272"/>
    <n v="5454.545454545455"/>
    <n v="3636.3636363636365"/>
    <n v="60000"/>
    <n v="516818555"/>
    <n v="437126892"/>
    <n v="127854000"/>
    <n v="7.9331517035025956E-4"/>
    <n v="1.3725991490818644E-4"/>
    <n v="3.1285685234720852E-4"/>
  </r>
  <r>
    <s v="Marrison vs. Donkey Kong"/>
    <x v="12"/>
    <x v="7"/>
    <x v="5"/>
    <s v="Ninti"/>
    <n v="680000"/>
    <n v="250000"/>
    <n v="210000"/>
    <n v="20000"/>
    <n v="8.1"/>
    <n v="43"/>
    <n v="8"/>
    <n v="31"/>
    <s v="Ninti"/>
    <x v="0"/>
    <x v="421"/>
    <n v="8.0500000000000007"/>
    <n v="74"/>
    <n v="6.3793103448275863"/>
    <n v="89230.769230769234"/>
    <n v="52307.692307692305"/>
    <n v="19230.76923076923"/>
    <n v="16153.846153846154"/>
    <n v="1538.4615384615386"/>
    <n v="505524224"/>
    <n v="434174638"/>
    <n v="127761000"/>
    <n v="1.3451383093364879E-3"/>
    <n v="5.7580516713645537E-4"/>
    <n v="1.6436940850494282E-3"/>
  </r>
  <r>
    <s v="Tom Clancy's Ghost Recon: Jungle Storm"/>
    <x v="4"/>
    <x v="7"/>
    <x v="6"/>
    <s v="Ubisoft"/>
    <n v="570000"/>
    <n v="440000"/>
    <n v="0"/>
    <n v="150000"/>
    <n v="7"/>
    <n v="31"/>
    <n v="6.3"/>
    <n v="24"/>
    <s v="Red Storm Entertainment"/>
    <x v="2"/>
    <x v="421"/>
    <n v="6.65"/>
    <n v="55"/>
    <n v="4.7413793103448274"/>
    <n v="89230.769230769234"/>
    <n v="43846.153846153844"/>
    <n v="33846.153846153844"/>
    <n v="0"/>
    <n v="11538.461538461539"/>
    <n v="505524224"/>
    <n v="434174638"/>
    <n v="127761000"/>
    <n v="1.1275424063555855E-3"/>
    <n v="1.0134170941601614E-3"/>
    <n v="0"/>
  </r>
  <r>
    <s v="Mirror's Edge"/>
    <x v="2"/>
    <x v="1"/>
    <x v="2"/>
    <s v="Electronic Arts"/>
    <n v="510000"/>
    <n v="510000"/>
    <n v="10000"/>
    <n v="130000"/>
    <n v="7.9"/>
    <n v="82"/>
    <n v="7.6"/>
    <n v="328"/>
    <s v="EA DICE"/>
    <x v="2"/>
    <x v="421"/>
    <n v="7.75"/>
    <n v="410"/>
    <n v="35.344827586206897"/>
    <n v="128888.88888888889"/>
    <n v="56666.666666666664"/>
    <n v="56666.666666666664"/>
    <n v="1111.1111111111111"/>
    <n v="14444.444444444445"/>
    <n v="528816311"/>
    <n v="440001482"/>
    <n v="128063000"/>
    <n v="9.6441805857989124E-4"/>
    <n v="1.1590870050751329E-3"/>
    <n v="7.8086566767918917E-5"/>
  </r>
  <r>
    <s v="NASCAR Thunder 2002"/>
    <x v="4"/>
    <x v="9"/>
    <x v="1"/>
    <s v="Electronic Arts"/>
    <n v="570000"/>
    <n v="440000"/>
    <n v="0"/>
    <n v="150000"/>
    <n v="8.5"/>
    <n v="17"/>
    <n v="8.5"/>
    <n v="22"/>
    <s v="EA Sports"/>
    <x v="0"/>
    <x v="421"/>
    <n v="8.5"/>
    <n v="39"/>
    <n v="3.3620689655172415"/>
    <n v="72500"/>
    <n v="35625"/>
    <n v="27500"/>
    <n v="0"/>
    <n v="9375"/>
    <n v="489752572"/>
    <n v="430035992"/>
    <n v="127149000"/>
    <n v="1.163852999632639E-3"/>
    <n v="1.0231701722306071E-3"/>
    <n v="0"/>
  </r>
  <r>
    <s v="Your Shape: Fitness Evolved 2012"/>
    <x v="2"/>
    <x v="10"/>
    <x v="0"/>
    <s v="Ubisoft"/>
    <n v="700000"/>
    <n v="360000"/>
    <n v="0"/>
    <n v="100000"/>
    <n v="7.7"/>
    <n v="13"/>
    <n v="7.6"/>
    <n v="21"/>
    <s v="Ubisoft"/>
    <x v="0"/>
    <x v="421"/>
    <n v="7.65"/>
    <n v="34"/>
    <n v="2.9310344827586206"/>
    <n v="193333.33333333334"/>
    <n v="116666.66666666667"/>
    <n v="60000"/>
    <n v="0"/>
    <n v="16666.666666666668"/>
    <n v="545961365"/>
    <n v="440756453"/>
    <n v="127833000"/>
    <n v="1.2821420065135928E-3"/>
    <n v="8.1677760484201011E-4"/>
    <n v="0"/>
  </r>
  <r>
    <s v="FIFA 14"/>
    <x v="13"/>
    <x v="6"/>
    <x v="0"/>
    <s v="Electronic Arts"/>
    <n v="410000"/>
    <n v="660000"/>
    <n v="0"/>
    <n v="90000"/>
    <n v="8.8000000000000007"/>
    <n v="22"/>
    <n v="5.8"/>
    <n v="328"/>
    <s v="EA Canada"/>
    <x v="0"/>
    <x v="421"/>
    <n v="7.3000000000000007"/>
    <n v="350"/>
    <n v="30.172413793103448"/>
    <n v="290000"/>
    <n v="102500"/>
    <n v="165000"/>
    <n v="0"/>
    <n v="22500"/>
    <n v="556861736"/>
    <n v="442492884"/>
    <n v="127445000"/>
    <n v="7.3626893983608167E-4"/>
    <n v="1.4915494098657642E-3"/>
    <n v="0"/>
  </r>
  <r>
    <s v="Medal of Honor Heroes 2"/>
    <x v="9"/>
    <x v="4"/>
    <x v="6"/>
    <s v="Electronic Arts"/>
    <n v="500000"/>
    <n v="390000"/>
    <n v="20000"/>
    <n v="250000"/>
    <n v="6.9"/>
    <n v="20"/>
    <n v="7.3"/>
    <n v="30"/>
    <s v="EA LA"/>
    <x v="2"/>
    <x v="421"/>
    <n v="7.1"/>
    <n v="50"/>
    <n v="4.3103448275862073"/>
    <n v="116000"/>
    <n v="50000"/>
    <n v="39000"/>
    <n v="2000"/>
    <n v="25000"/>
    <n v="522751172"/>
    <n v="438594184"/>
    <n v="128001000"/>
    <n v="9.5647800862319252E-4"/>
    <n v="8.892046776434226E-4"/>
    <n v="1.5624877930641166E-4"/>
  </r>
  <r>
    <s v="Final Fantasy Tactics: The War of the Lions"/>
    <x v="9"/>
    <x v="4"/>
    <x v="9"/>
    <s v="Square Enix"/>
    <n v="450000"/>
    <n v="240000"/>
    <n v="300000"/>
    <n v="160000"/>
    <n v="8.8000000000000007"/>
    <n v="41"/>
    <n v="8"/>
    <n v="238"/>
    <s v="TOSE"/>
    <x v="2"/>
    <x v="422"/>
    <n v="8.4"/>
    <n v="279"/>
    <n v="24.260869565217391"/>
    <n v="115000"/>
    <n v="45000"/>
    <n v="24000"/>
    <n v="30000"/>
    <n v="16000"/>
    <n v="522751172"/>
    <n v="438594184"/>
    <n v="128001000"/>
    <n v="8.6083020776087332E-4"/>
    <n v="5.4720287854979855E-4"/>
    <n v="2.3437316895961752E-3"/>
  </r>
  <r>
    <s v="Worldwide Soccer Manager 2009"/>
    <x v="8"/>
    <x v="1"/>
    <x v="8"/>
    <s v="Sega"/>
    <n v="0"/>
    <n v="1140000"/>
    <n v="0"/>
    <n v="10000"/>
    <n v="8.3000000000000007"/>
    <n v="29"/>
    <n v="8.1"/>
    <n v="30"/>
    <s v="Sports Interactive"/>
    <x v="0"/>
    <x v="422"/>
    <n v="8.1999999999999993"/>
    <n v="59"/>
    <n v="5.1304347826086953"/>
    <n v="127777.77777777778"/>
    <n v="0"/>
    <n v="126666.66666666667"/>
    <n v="0"/>
    <n v="1111.1111111111111"/>
    <n v="528816311"/>
    <n v="440001482"/>
    <n v="128063000"/>
    <n v="0"/>
    <n v="2.590900364285591E-3"/>
    <n v="0"/>
  </r>
  <r>
    <s v="Gauntlet: Dark Legacy"/>
    <x v="4"/>
    <x v="9"/>
    <x v="4"/>
    <s v="Midway Games"/>
    <n v="560000"/>
    <n v="440000"/>
    <n v="0"/>
    <n v="150000"/>
    <n v="7.3"/>
    <n v="15"/>
    <n v="8.3000000000000007"/>
    <n v="30"/>
    <s v="Midway"/>
    <x v="2"/>
    <x v="422"/>
    <n v="7.8000000000000007"/>
    <n v="45"/>
    <n v="3.9130434782608696"/>
    <n v="71875"/>
    <n v="35000"/>
    <n v="27500"/>
    <n v="0"/>
    <n v="9375"/>
    <n v="489752572"/>
    <n v="430035992"/>
    <n v="127149000"/>
    <n v="1.1434345259548734E-3"/>
    <n v="1.0231701722306071E-3"/>
    <n v="0"/>
  </r>
  <r>
    <s v="Medal of Honor: Warfighter"/>
    <x v="2"/>
    <x v="11"/>
    <x v="4"/>
    <s v="Electronic Arts"/>
    <n v="590000"/>
    <n v="450000"/>
    <n v="10000"/>
    <n v="100000"/>
    <n v="5.3"/>
    <n v="43"/>
    <n v="5.4"/>
    <n v="437"/>
    <s v="Danger Close"/>
    <x v="1"/>
    <x v="422"/>
    <n v="5.35"/>
    <n v="480"/>
    <n v="41.739130434782609"/>
    <n v="230000"/>
    <n v="118000"/>
    <n v="90000"/>
    <n v="2000"/>
    <n v="20000"/>
    <n v="551484507"/>
    <n v="441417242"/>
    <n v="127629000"/>
    <n v="1.0698396645982297E-3"/>
    <n v="1.0194436401285839E-3"/>
    <n v="7.8352098660962631E-5"/>
  </r>
  <r>
    <s v="Donkey Konga"/>
    <x v="11"/>
    <x v="15"/>
    <x v="3"/>
    <s v="Ninti"/>
    <n v="500000"/>
    <n v="160000"/>
    <n v="460000"/>
    <n v="30000"/>
    <n v="7.6"/>
    <n v="55"/>
    <n v="8.3000000000000007"/>
    <n v="21"/>
    <s v="Namco"/>
    <x v="0"/>
    <x v="422"/>
    <n v="7.95"/>
    <n v="76"/>
    <n v="6.6086956521739131"/>
    <n v="82142.857142857145"/>
    <n v="35714.285714285717"/>
    <n v="11428.571428571429"/>
    <n v="32857.142857142855"/>
    <n v="2142.8571428571427"/>
    <n v="500125528"/>
    <n v="432552540"/>
    <n v="127718000"/>
    <n v="9.9974900701329519E-4"/>
    <n v="3.6989726149799052E-4"/>
    <n v="3.6016849621823077E-3"/>
  </r>
  <r>
    <s v="Call of War 4: Modern Warfare"/>
    <x v="8"/>
    <x v="4"/>
    <x v="6"/>
    <s v="Activision"/>
    <n v="0"/>
    <n v="1120000"/>
    <n v="0"/>
    <n v="30000"/>
    <n v="9.1999999999999993"/>
    <n v="40"/>
    <n v="8.5"/>
    <n v="2360"/>
    <s v="Infinity Ward"/>
    <x v="1"/>
    <x v="422"/>
    <n v="8.85"/>
    <n v="2400"/>
    <n v="208.69565217391303"/>
    <n v="115000"/>
    <n v="0"/>
    <n v="112000"/>
    <n v="0"/>
    <n v="3000"/>
    <n v="522751172"/>
    <n v="438594184"/>
    <n v="128001000"/>
    <n v="0"/>
    <n v="2.5536134332323933E-3"/>
    <n v="0"/>
  </r>
  <r>
    <s v="Tak and the Power of Juju"/>
    <x v="4"/>
    <x v="15"/>
    <x v="2"/>
    <s v="THQ"/>
    <n v="560000"/>
    <n v="440000"/>
    <n v="0"/>
    <n v="150000"/>
    <n v="6.8"/>
    <n v="28"/>
    <n v="9"/>
    <n v="28"/>
    <s v="Avalanche Software"/>
    <x v="0"/>
    <x v="422"/>
    <n v="7.9"/>
    <n v="56"/>
    <n v="4.8695652173913047"/>
    <n v="82142.857142857145"/>
    <n v="40000"/>
    <n v="31428.571428571428"/>
    <n v="0"/>
    <n v="10714.285714285714"/>
    <n v="500125528"/>
    <n v="432552540"/>
    <n v="127718000"/>
    <n v="1.1197188878548908E-3"/>
    <n v="1.0172174691194739E-3"/>
    <n v="0"/>
  </r>
  <r>
    <s v="WWE 2K15"/>
    <x v="6"/>
    <x v="12"/>
    <x v="0"/>
    <s v="Take-Two Interactive"/>
    <n v="390000"/>
    <n v="570000"/>
    <n v="0"/>
    <n v="190000"/>
    <n v="6.2"/>
    <n v="44"/>
    <n v="5.0999999999999996"/>
    <n v="164"/>
    <s v="Yuke's"/>
    <x v="2"/>
    <x v="422"/>
    <n v="5.65"/>
    <n v="208"/>
    <n v="18.086956521739129"/>
    <n v="383333.33333333331"/>
    <n v="130000"/>
    <n v="190000"/>
    <n v="0"/>
    <n v="63333.333333333336"/>
    <n v="562338430"/>
    <n v="443580712"/>
    <n v="127276000"/>
    <n v="6.9353254053791061E-4"/>
    <n v="1.2849972611072413E-3"/>
    <n v="0"/>
  </r>
  <r>
    <s v="Pokemon Rumble Blast"/>
    <x v="5"/>
    <x v="10"/>
    <x v="4"/>
    <s v="Ninti"/>
    <n v="470000"/>
    <n v="260000"/>
    <n v="350000"/>
    <n v="70000"/>
    <n v="5.6"/>
    <n v="36"/>
    <n v="7.1"/>
    <n v="50"/>
    <s v="Ambrella"/>
    <x v="3"/>
    <x v="422"/>
    <n v="6.35"/>
    <n v="86"/>
    <n v="7.4782608695652177"/>
    <n v="191666.66666666666"/>
    <n v="78333.333333333328"/>
    <n v="43333.333333333336"/>
    <n v="58333.333333333336"/>
    <n v="11666.666666666666"/>
    <n v="545961365"/>
    <n v="440756453"/>
    <n v="127833000"/>
    <n v="8.608667758019837E-4"/>
    <n v="5.8989493683034061E-4"/>
    <n v="2.7379471654424134E-3"/>
  </r>
  <r>
    <s v="007: Quantum of Solace"/>
    <x v="3"/>
    <x v="1"/>
    <x v="4"/>
    <s v="Activision"/>
    <n v="430000"/>
    <n v="510000"/>
    <n v="20000"/>
    <n v="190000"/>
    <n v="6.5"/>
    <n v="42"/>
    <n v="6.6"/>
    <n v="47"/>
    <s v="Treyarch"/>
    <x v="2"/>
    <x v="422"/>
    <n v="6.55"/>
    <n v="89"/>
    <n v="7.7391304347826084"/>
    <n v="127777.77777777778"/>
    <n v="47777.777777777781"/>
    <n v="56666.666666666664"/>
    <n v="2222.2222222222222"/>
    <n v="21111.111111111109"/>
    <n v="528816311"/>
    <n v="440001482"/>
    <n v="128063000"/>
    <n v="8.1313679448892788E-4"/>
    <n v="1.1590870050751329E-3"/>
    <n v="1.5617313353583783E-4"/>
  </r>
  <r>
    <s v="Dance Dance Revolution Extreme 2"/>
    <x v="4"/>
    <x v="3"/>
    <x v="8"/>
    <s v="Konami Digital Entertainment"/>
    <n v="950000"/>
    <n v="40000"/>
    <n v="0"/>
    <n v="160000"/>
    <n v="7.6"/>
    <n v="27"/>
    <n v="9"/>
    <n v="21"/>
    <s v="Konami Computer Entertainment Hawaii"/>
    <x v="3"/>
    <x v="422"/>
    <n v="8.3000000000000007"/>
    <n v="48"/>
    <n v="4.1739130434782608"/>
    <n v="95833.333333333328"/>
    <n v="79166.666666666672"/>
    <n v="3333.3333333333335"/>
    <n v="0"/>
    <n v="13333.333333333334"/>
    <n v="511054143"/>
    <n v="435713800"/>
    <n v="127773000"/>
    <n v="1.8589028442726077E-3"/>
    <n v="9.1803381026719835E-5"/>
    <n v="0"/>
  </r>
  <r>
    <s v="Sonic Rush Adventure"/>
    <x v="1"/>
    <x v="4"/>
    <x v="2"/>
    <s v="Sega"/>
    <n v="530000"/>
    <n v="480000"/>
    <n v="10000"/>
    <n v="120000"/>
    <n v="7.8"/>
    <n v="32"/>
    <n v="8.1999999999999993"/>
    <n v="66"/>
    <s v="Dimps Corporation"/>
    <x v="0"/>
    <x v="423"/>
    <n v="8"/>
    <n v="98"/>
    <n v="8.5964912280701746"/>
    <n v="114000"/>
    <n v="53000"/>
    <n v="48000"/>
    <n v="1000"/>
    <n v="12000"/>
    <n v="522751172"/>
    <n v="438594184"/>
    <n v="128001000"/>
    <n v="1.013866689140584E-3"/>
    <n v="1.0944057570995971E-3"/>
    <n v="7.8124389653205832E-5"/>
  </r>
  <r>
    <s v="FIFA Soccer 10"/>
    <x v="9"/>
    <x v="2"/>
    <x v="0"/>
    <s v="Electronic Arts"/>
    <n v="150000"/>
    <n v="670000"/>
    <n v="10000"/>
    <n v="310000"/>
    <n v="8.3000000000000007"/>
    <n v="9"/>
    <n v="7.9"/>
    <n v="14"/>
    <s v="EA Sports"/>
    <x v="0"/>
    <x v="423"/>
    <n v="8.1000000000000014"/>
    <n v="23"/>
    <n v="2.0175438596491229"/>
    <n v="142500"/>
    <n v="18750"/>
    <n v="83750"/>
    <n v="1250"/>
    <n v="38750"/>
    <n v="534740514"/>
    <n v="441041694"/>
    <n v="128047000"/>
    <n v="2.8050988483734003E-4"/>
    <n v="1.5191307513887792E-3"/>
    <n v="7.809632400602903E-5"/>
  </r>
  <r>
    <s v="Tenchu: Wrath of Heaven"/>
    <x v="4"/>
    <x v="15"/>
    <x v="4"/>
    <s v="Activision"/>
    <n v="440000"/>
    <n v="340000"/>
    <n v="250000"/>
    <n v="110000"/>
    <n v="7.9"/>
    <n v="33"/>
    <n v="8.4"/>
    <n v="38"/>
    <s v="K2 LLC"/>
    <x v="1"/>
    <x v="423"/>
    <n v="8.15"/>
    <n v="71"/>
    <n v="6.2280701754385968"/>
    <n v="81428.571428571435"/>
    <n v="31428.571428571428"/>
    <n v="24285.714285714286"/>
    <n v="17857.142857142859"/>
    <n v="7857.1428571428569"/>
    <n v="500125528"/>
    <n v="432552540"/>
    <n v="127718000"/>
    <n v="8.7977912617169985E-4"/>
    <n v="7.860316806832298E-4"/>
    <n v="1.9574374794469065E-3"/>
  </r>
  <r>
    <s v="Shadow of the Colossus"/>
    <x v="4"/>
    <x v="3"/>
    <x v="4"/>
    <s v="Sony Computer Entertainment"/>
    <n v="780000"/>
    <n v="30000"/>
    <n v="200000"/>
    <n v="130000"/>
    <n v="9.1"/>
    <n v="77"/>
    <n v="9.1"/>
    <n v="933"/>
    <s v="SCE Japan Studio"/>
    <x v="2"/>
    <x v="423"/>
    <n v="9.1"/>
    <n v="1010"/>
    <n v="88.596491228070178"/>
    <n v="95000"/>
    <n v="65000"/>
    <n v="2500"/>
    <n v="16666.666666666668"/>
    <n v="10833.333333333334"/>
    <n v="511054143"/>
    <n v="435713800"/>
    <n v="127773000"/>
    <n v="1.5262570721396149E-3"/>
    <n v="6.8852535770039876E-5"/>
    <n v="1.5652759190126239E-3"/>
  </r>
  <r>
    <s v="Ninja Gaiden Sigma"/>
    <x v="3"/>
    <x v="4"/>
    <x v="4"/>
    <s v="Eidos Interactive"/>
    <n v="570000"/>
    <n v="320000"/>
    <n v="90000"/>
    <n v="160000"/>
    <n v="8.8000000000000007"/>
    <n v="46"/>
    <n v="7.5"/>
    <n v="155"/>
    <s v="Team Ninja"/>
    <x v="1"/>
    <x v="423"/>
    <n v="8.15"/>
    <n v="201"/>
    <n v="17.631578947368421"/>
    <n v="114000"/>
    <n v="57000"/>
    <n v="32000"/>
    <n v="9000"/>
    <n v="16000"/>
    <n v="522751172"/>
    <n v="438594184"/>
    <n v="128001000"/>
    <n v="1.0903849298304394E-3"/>
    <n v="7.2960383806639807E-4"/>
    <n v="7.0311950687885246E-4"/>
  </r>
  <r>
    <s v="WWE 2K14"/>
    <x v="3"/>
    <x v="6"/>
    <x v="0"/>
    <s v="Take-Two Interactive"/>
    <n v="490000"/>
    <n v="460000"/>
    <n v="0"/>
    <n v="190000"/>
    <n v="7.4"/>
    <n v="22"/>
    <n v="7.5"/>
    <n v="121"/>
    <s v="Yuke's"/>
    <x v="2"/>
    <x v="423"/>
    <n v="7.45"/>
    <n v="143"/>
    <n v="12.543859649122806"/>
    <n v="285000"/>
    <n v="122500"/>
    <n v="115000"/>
    <n v="0"/>
    <n v="47500"/>
    <n v="556861736"/>
    <n v="442492884"/>
    <n v="127445000"/>
    <n v="8.7993117199921958E-4"/>
    <n v="1.039564740209472E-3"/>
    <n v="0"/>
  </r>
  <r>
    <s v="The Lord of the Rings: The Return of the King"/>
    <x v="7"/>
    <x v="15"/>
    <x v="4"/>
    <s v="Electronic Arts"/>
    <n v="710000"/>
    <n v="380000"/>
    <n v="0"/>
    <n v="50000"/>
    <n v="8.4"/>
    <n v="31"/>
    <n v="9.1"/>
    <n v="31"/>
    <s v="EA Games"/>
    <x v="2"/>
    <x v="423"/>
    <n v="8.75"/>
    <n v="62"/>
    <n v="5.4385964912280702"/>
    <n v="81428.571428571435"/>
    <n v="50714.285714285717"/>
    <n v="27142.857142857141"/>
    <n v="0"/>
    <n v="3571.4285714285716"/>
    <n v="500125528"/>
    <n v="432552540"/>
    <n v="127718000"/>
    <n v="1.4196435899588792E-3"/>
    <n v="8.7850599605772742E-4"/>
    <n v="0"/>
  </r>
  <r>
    <s v="Hot Shots Golf: Out of Bounds"/>
    <x v="3"/>
    <x v="4"/>
    <x v="0"/>
    <s v="Sony Computer Entertainment"/>
    <n v="310000"/>
    <n v="30000"/>
    <n v="760000"/>
    <n v="40000"/>
    <n v="8.1"/>
    <n v="66"/>
    <n v="8.8000000000000007"/>
    <n v="32"/>
    <s v="Clap Hanz"/>
    <x v="0"/>
    <x v="423"/>
    <n v="8.4499999999999993"/>
    <n v="98"/>
    <n v="8.5964912280701746"/>
    <n v="114000"/>
    <n v="31000"/>
    <n v="3000"/>
    <n v="76000"/>
    <n v="4000"/>
    <n v="522751172"/>
    <n v="438594184"/>
    <n v="128001000"/>
    <n v="5.9301636534637937E-4"/>
    <n v="6.8400359818724819E-5"/>
    <n v="5.9374536136436434E-3"/>
  </r>
  <r>
    <s v="Naruto Shippuden: Ultimate Ninja Storm 4"/>
    <x v="6"/>
    <x v="14"/>
    <x v="7"/>
    <s v="Namco Bandai Games"/>
    <n v="410000"/>
    <n v="450000"/>
    <n v="110000"/>
    <n v="170000"/>
    <n v="7.9"/>
    <n v="60"/>
    <n v="8.1999999999999993"/>
    <n v="201"/>
    <s v="CyberConnect2"/>
    <x v="2"/>
    <x v="423"/>
    <n v="8.0500000000000007"/>
    <n v="261"/>
    <n v="22.894736842105264"/>
    <n v="1140000"/>
    <n v="410000"/>
    <n v="450000"/>
    <n v="110000"/>
    <n v="170000"/>
    <n v="573178249"/>
    <n v="445623395"/>
    <n v="126994511"/>
    <n v="7.1530976745071845E-4"/>
    <n v="1.0098213088655275E-3"/>
    <n v="8.6617916895636541E-4"/>
  </r>
  <r>
    <s v="MechAssault"/>
    <x v="7"/>
    <x v="8"/>
    <x v="8"/>
    <s v="Microsoft Game Studios"/>
    <n v="1010000"/>
    <n v="100000"/>
    <n v="0"/>
    <n v="30000"/>
    <n v="8.6999999999999993"/>
    <n v="32"/>
    <n v="8"/>
    <n v="47"/>
    <s v="Day 1 Studios"/>
    <x v="2"/>
    <x v="423"/>
    <n v="8.35"/>
    <n v="79"/>
    <n v="6.9298245614035086"/>
    <n v="76000"/>
    <n v="67333.333333333328"/>
    <n v="6666.666666666667"/>
    <n v="0"/>
    <n v="2000"/>
    <n v="495013192"/>
    <n v="431019772"/>
    <n v="127445000"/>
    <n v="2.0403496640550136E-3"/>
    <n v="2.3200791818895955E-4"/>
    <n v="0"/>
  </r>
  <r>
    <s v="Sunset Overdrive"/>
    <x v="13"/>
    <x v="12"/>
    <x v="6"/>
    <s v="Microsoft Game Studios"/>
    <n v="630000"/>
    <n v="400000"/>
    <n v="0"/>
    <n v="100000"/>
    <n v="8.1"/>
    <n v="89"/>
    <n v="7.7"/>
    <n v="1137"/>
    <s v="Insomniac Games"/>
    <x v="1"/>
    <x v="424"/>
    <n v="7.9"/>
    <n v="1226"/>
    <n v="108.49557522123894"/>
    <n v="376666.66666666669"/>
    <n v="210000"/>
    <n v="133333.33333333334"/>
    <n v="0"/>
    <n v="33333.333333333336"/>
    <n v="562338430"/>
    <n v="443580712"/>
    <n v="127276000"/>
    <n v="1.120321796253548E-3"/>
    <n v="9.0175246393490614E-4"/>
    <n v="0"/>
  </r>
  <r>
    <s v="Mobile Suit Gundam: Federation vs. Zeon"/>
    <x v="4"/>
    <x v="9"/>
    <x v="8"/>
    <s v="Atari"/>
    <n v="120000"/>
    <n v="100000"/>
    <n v="880000"/>
    <n v="30000"/>
    <n v="7.3"/>
    <n v="15"/>
    <n v="8.8000000000000007"/>
    <n v="32"/>
    <s v="Capcom"/>
    <x v="2"/>
    <x v="424"/>
    <n v="8.0500000000000007"/>
    <n v="47"/>
    <n v="4.1592920353982299"/>
    <n v="70625"/>
    <n v="7500"/>
    <n v="6250"/>
    <n v="55000"/>
    <n v="1875"/>
    <n v="489752572"/>
    <n v="430035992"/>
    <n v="127149000"/>
    <n v="2.4502168413318716E-4"/>
    <n v="2.3253867550695616E-4"/>
    <n v="6.9210139285405311E-3"/>
  </r>
  <r>
    <s v="Cars"/>
    <x v="12"/>
    <x v="0"/>
    <x v="1"/>
    <s v="THQ"/>
    <n v="810000"/>
    <n v="300000"/>
    <n v="0"/>
    <n v="20000"/>
    <n v="5"/>
    <n v="8"/>
    <n v="4.7"/>
    <n v="6"/>
    <s v="Helixe"/>
    <x v="0"/>
    <x v="424"/>
    <n v="4.8499999999999996"/>
    <n v="14"/>
    <n v="1.2389380530973451"/>
    <n v="102727.27272727272"/>
    <n v="73636.363636363632"/>
    <n v="27272.727272727272"/>
    <n v="0"/>
    <n v="1818.1818181818182"/>
    <n v="516818555"/>
    <n v="437126892"/>
    <n v="127854000"/>
    <n v="1.5672811902041714E-3"/>
    <n v="6.8629957454093211E-4"/>
    <n v="0"/>
  </r>
  <r>
    <s v="Watch Dogs 2"/>
    <x v="6"/>
    <x v="14"/>
    <x v="4"/>
    <s v="Ubisoft"/>
    <n v="370000"/>
    <n v="580000"/>
    <n v="0"/>
    <n v="180000"/>
    <n v="8.3000000000000007"/>
    <n v="88"/>
    <n v="7.8"/>
    <n v="621"/>
    <s v="Ubisoft Montreal"/>
    <x v="1"/>
    <x v="424"/>
    <n v="8.0500000000000007"/>
    <n v="709"/>
    <n v="62.743362831858406"/>
    <n v="1130000"/>
    <n v="370000"/>
    <n v="580000"/>
    <n v="0"/>
    <n v="180000"/>
    <n v="573178249"/>
    <n v="445623395"/>
    <n v="126994511"/>
    <n v="6.4552344867503859E-4"/>
    <n v="1.3015474647600134E-3"/>
    <n v="0"/>
  </r>
  <r>
    <s v="LEGO Star Wars III: The Clone Wars"/>
    <x v="5"/>
    <x v="10"/>
    <x v="4"/>
    <s v="LucasArts"/>
    <n v="610000"/>
    <n v="430000"/>
    <n v="0"/>
    <n v="90000"/>
    <n v="6.7"/>
    <n v="25"/>
    <n v="6.1"/>
    <n v="31"/>
    <s v="Traveller's Tales"/>
    <x v="3"/>
    <x v="424"/>
    <n v="6.4"/>
    <n v="56"/>
    <n v="4.9557522123893802"/>
    <n v="188333.33333333334"/>
    <n v="101666.66666666667"/>
    <n v="71666.666666666672"/>
    <n v="0"/>
    <n v="15000"/>
    <n v="545961365"/>
    <n v="440756453"/>
    <n v="127833000"/>
    <n v="1.1172951771047024E-3"/>
    <n v="9.755954724501787E-4"/>
    <n v="0"/>
  </r>
  <r>
    <s v="Tom Clancy's Rainbow Six 3: Black Arrow"/>
    <x v="7"/>
    <x v="7"/>
    <x v="6"/>
    <s v="Ubisoft"/>
    <n v="990000"/>
    <n v="120000"/>
    <n v="0"/>
    <n v="20000"/>
    <n v="8.4"/>
    <n v="55"/>
    <n v="8.6"/>
    <n v="14"/>
    <s v="Ubisoft Montreal"/>
    <x v="1"/>
    <x v="424"/>
    <n v="8.5"/>
    <n v="69"/>
    <n v="6.1061946902654869"/>
    <n v="86923.076923076922"/>
    <n v="76153.846153846156"/>
    <n v="9230.7692307692305"/>
    <n v="0"/>
    <n v="1538.4615384615386"/>
    <n v="505524224"/>
    <n v="434174638"/>
    <n v="127761000"/>
    <n v="1.9583631268281221E-3"/>
    <n v="2.7638648022549857E-4"/>
    <n v="0"/>
  </r>
  <r>
    <s v="Mirror's Edge"/>
    <x v="3"/>
    <x v="1"/>
    <x v="2"/>
    <s v="Electronic Arts"/>
    <n v="310000"/>
    <n v="580000"/>
    <n v="20000"/>
    <n v="220000"/>
    <n v="7.9"/>
    <n v="66"/>
    <n v="7.8"/>
    <n v="362"/>
    <s v="EA DICE"/>
    <x v="2"/>
    <x v="424"/>
    <n v="7.85"/>
    <n v="428"/>
    <n v="37.876106194690266"/>
    <n v="125555.55555555556"/>
    <n v="34444.444444444445"/>
    <n v="64444.444444444445"/>
    <n v="2222.2222222222222"/>
    <n v="24444.444444444445"/>
    <n v="528816311"/>
    <n v="440001482"/>
    <n v="128063000"/>
    <n v="5.8621489835248295E-4"/>
    <n v="1.3181773783207393E-3"/>
    <n v="1.5617313353583783E-4"/>
  </r>
  <r>
    <s v="Guitar Hero 5"/>
    <x v="2"/>
    <x v="2"/>
    <x v="3"/>
    <s v="Activision"/>
    <n v="650000"/>
    <n v="370000"/>
    <n v="0"/>
    <n v="110000"/>
    <n v="8.5"/>
    <n v="69"/>
    <n v="6.8"/>
    <n v="108"/>
    <s v="Neversoft Entertainment"/>
    <x v="2"/>
    <x v="424"/>
    <n v="7.65"/>
    <n v="177"/>
    <n v="15.663716814159292"/>
    <n v="141250"/>
    <n v="81250"/>
    <n v="46250"/>
    <n v="0"/>
    <n v="13750"/>
    <n v="534740514"/>
    <n v="441041694"/>
    <n v="128047000"/>
    <n v="1.2155428342951399E-3"/>
    <n v="8.3892295225947502E-4"/>
    <n v="0"/>
  </r>
  <r>
    <s v="Fantasy Life"/>
    <x v="5"/>
    <x v="11"/>
    <x v="9"/>
    <s v="Ninti"/>
    <n v="330000"/>
    <n v="370000"/>
    <n v="370000"/>
    <n v="60000"/>
    <n v="7.3"/>
    <n v="51"/>
    <n v="8.6"/>
    <n v="209"/>
    <s v="Level 5, Brownie Brown"/>
    <x v="3"/>
    <x v="424"/>
    <n v="7.9499999999999993"/>
    <n v="260"/>
    <n v="23.008849557522122"/>
    <n v="226000"/>
    <n v="66000"/>
    <n v="74000"/>
    <n v="74000"/>
    <n v="12000"/>
    <n v="551484507"/>
    <n v="441417242"/>
    <n v="127629000"/>
    <n v="5.9838489714816227E-4"/>
    <n v="8.3820921521683559E-4"/>
    <n v="2.8990276504556175E-3"/>
  </r>
  <r>
    <s v="SingStar"/>
    <x v="3"/>
    <x v="4"/>
    <x v="3"/>
    <s v="Sony Computer Entertainment"/>
    <n v="450000"/>
    <n v="560000"/>
    <n v="0"/>
    <n v="120000"/>
    <n v="8.1999999999999993"/>
    <n v="48"/>
    <n v="5.9"/>
    <n v="15"/>
    <s v="SCEE London Studio"/>
    <x v="2"/>
    <x v="424"/>
    <n v="7.05"/>
    <n v="63"/>
    <n v="5.5752212389380533"/>
    <n v="113000"/>
    <n v="45000"/>
    <n v="56000"/>
    <n v="0"/>
    <n v="12000"/>
    <n v="522751172"/>
    <n v="438594184"/>
    <n v="128001000"/>
    <n v="8.6083020776087332E-4"/>
    <n v="1.2768067166161966E-3"/>
    <n v="0"/>
  </r>
  <r>
    <s v="Rabbids Go Home"/>
    <x v="0"/>
    <x v="2"/>
    <x v="2"/>
    <s v="Ubisoft"/>
    <n v="250000"/>
    <n v="740000"/>
    <n v="0"/>
    <n v="140000"/>
    <n v="7.8"/>
    <n v="50"/>
    <n v="8.3000000000000007"/>
    <n v="32"/>
    <s v="Ubisoft Montpellier"/>
    <x v="3"/>
    <x v="424"/>
    <n v="8.0500000000000007"/>
    <n v="82"/>
    <n v="7.2566371681415927"/>
    <n v="141250"/>
    <n v="31250"/>
    <n v="92500"/>
    <n v="0"/>
    <n v="17500"/>
    <n v="534740514"/>
    <n v="441041694"/>
    <n v="128047000"/>
    <n v="4.6751647472890003E-4"/>
    <n v="1.67784590451895E-3"/>
    <n v="0"/>
  </r>
  <r>
    <s v="Rocksmith"/>
    <x v="3"/>
    <x v="10"/>
    <x v="3"/>
    <s v="Ubisoft"/>
    <n v="530000"/>
    <n v="360000"/>
    <n v="90000"/>
    <n v="150000"/>
    <n v="8"/>
    <n v="27"/>
    <n v="8.3000000000000007"/>
    <n v="52"/>
    <s v="Ubisoft"/>
    <x v="2"/>
    <x v="424"/>
    <n v="8.15"/>
    <n v="79"/>
    <n v="6.9911504424778759"/>
    <n v="188333.33333333334"/>
    <n v="88333.333333333328"/>
    <n v="60000"/>
    <n v="15000"/>
    <n v="25000"/>
    <n v="545961365"/>
    <n v="440756453"/>
    <n v="127833000"/>
    <n v="9.7076466207457739E-4"/>
    <n v="8.1677760484201011E-4"/>
    <n v="7.0404355682804906E-4"/>
  </r>
  <r>
    <s v="Alien: Isolation"/>
    <x v="6"/>
    <x v="12"/>
    <x v="6"/>
    <s v="Sega"/>
    <n v="340000"/>
    <n v="570000"/>
    <n v="40000"/>
    <n v="170000"/>
    <n v="7.9"/>
    <n v="50"/>
    <n v="8.1"/>
    <n v="795"/>
    <s v="Creative Assembly"/>
    <x v="1"/>
    <x v="425"/>
    <n v="8"/>
    <n v="845"/>
    <n v="75.446428571428569"/>
    <n v="373333.33333333331"/>
    <n v="113333.33333333333"/>
    <n v="190000"/>
    <n v="13333.333333333334"/>
    <n v="56666.666666666664"/>
    <n v="562338430"/>
    <n v="443580712"/>
    <n v="127276000"/>
    <n v="6.0461811226381946E-4"/>
    <n v="1.2849972611072413E-3"/>
    <n v="3.142776328608693E-4"/>
  </r>
  <r>
    <s v="Supercar Street Challenge"/>
    <x v="4"/>
    <x v="9"/>
    <x v="1"/>
    <s v="Activision"/>
    <n v="550000"/>
    <n v="430000"/>
    <n v="0"/>
    <n v="140000"/>
    <n v="5.7"/>
    <n v="15"/>
    <n v="7.6"/>
    <n v="9"/>
    <s v="Exakt"/>
    <x v="0"/>
    <x v="425"/>
    <n v="6.65"/>
    <n v="24"/>
    <n v="2.1428571428571428"/>
    <n v="70000"/>
    <n v="34375"/>
    <n v="26875"/>
    <n v="0"/>
    <n v="8750"/>
    <n v="489752572"/>
    <n v="430035992"/>
    <n v="127149000"/>
    <n v="1.1230160522771079E-3"/>
    <n v="9.9991630467991151E-4"/>
    <n v="0"/>
  </r>
  <r>
    <s v="ModNation Racers"/>
    <x v="3"/>
    <x v="5"/>
    <x v="1"/>
    <s v="Sony Computer Entertainment"/>
    <n v="500000"/>
    <n v="400000"/>
    <n v="60000"/>
    <n v="160000"/>
    <n v="8.1999999999999993"/>
    <n v="85"/>
    <n v="8.4"/>
    <n v="201"/>
    <s v="United Front Games"/>
    <x v="0"/>
    <x v="425"/>
    <n v="8.3000000000000007"/>
    <n v="286"/>
    <n v="25.535714285714285"/>
    <n v="160000"/>
    <n v="71428.571428571435"/>
    <n v="57142.857142857145"/>
    <n v="8571.4285714285706"/>
    <n v="22857.142857142859"/>
    <n v="540520772"/>
    <n v="441654761"/>
    <n v="128070000"/>
    <n v="9.2503383015222953E-4"/>
    <n v="9.0568479120278289E-4"/>
    <n v="4.6849379245724994E-4"/>
  </r>
  <r>
    <s v="SOCOM: U.S. Navy SEALs Fireteam Bravo"/>
    <x v="9"/>
    <x v="3"/>
    <x v="6"/>
    <s v="Sony Computer Entertainment"/>
    <n v="1030000"/>
    <n v="0"/>
    <n v="10000"/>
    <n v="80000"/>
    <n v="8.1999999999999993"/>
    <n v="44"/>
    <n v="8.6"/>
    <n v="63"/>
    <s v="Zipper Interactive"/>
    <x v="1"/>
    <x v="425"/>
    <n v="8.3999999999999986"/>
    <n v="107"/>
    <n v="9.5535714285714288"/>
    <n v="93333.333333333328"/>
    <n v="85833.333333333328"/>
    <n v="0"/>
    <n v="833.33333333333337"/>
    <n v="6666.666666666667"/>
    <n v="511054143"/>
    <n v="435713800"/>
    <n v="127773000"/>
    <n v="2.015442031158722E-3"/>
    <n v="0"/>
    <n v="7.8263795950631203E-5"/>
  </r>
  <r>
    <s v="Rocksmith"/>
    <x v="2"/>
    <x v="10"/>
    <x v="3"/>
    <s v="Ubisoft"/>
    <n v="840000"/>
    <n v="190000"/>
    <n v="10000"/>
    <n v="80000"/>
    <n v="7.7"/>
    <n v="30"/>
    <n v="8.1999999999999993"/>
    <n v="62"/>
    <s v="Ubisoft"/>
    <x v="2"/>
    <x v="425"/>
    <n v="7.9499999999999993"/>
    <n v="92"/>
    <n v="8.2142857142857135"/>
    <n v="186666.66666666666"/>
    <n v="140000"/>
    <n v="31666.666666666668"/>
    <n v="1666.6666666666667"/>
    <n v="13333.333333333334"/>
    <n v="545961365"/>
    <n v="440756453"/>
    <n v="127833000"/>
    <n v="1.5385704078163113E-3"/>
    <n v="4.3107706922217203E-4"/>
    <n v="7.8227061869783231E-5"/>
  </r>
  <r>
    <s v="Guitar Hero 5"/>
    <x v="4"/>
    <x v="2"/>
    <x v="3"/>
    <s v="Activision"/>
    <n v="280000"/>
    <n v="300000"/>
    <n v="0"/>
    <n v="540000"/>
    <n v="7.1"/>
    <n v="4"/>
    <n v="2.6"/>
    <n v="10"/>
    <s v="BudCat"/>
    <x v="2"/>
    <x v="425"/>
    <n v="4.8499999999999996"/>
    <n v="14"/>
    <n v="1.25"/>
    <n v="140000"/>
    <n v="35000"/>
    <n v="37500"/>
    <n v="0"/>
    <n v="67500"/>
    <n v="534740514"/>
    <n v="441041694"/>
    <n v="128047000"/>
    <n v="5.2361845169636803E-4"/>
    <n v="6.8020779912930413E-4"/>
    <n v="0"/>
  </r>
  <r>
    <s v="Persona 4: Golden"/>
    <x v="15"/>
    <x v="11"/>
    <x v="9"/>
    <s v="Atlus"/>
    <n v="360000"/>
    <n v="230000"/>
    <n v="380000"/>
    <n v="150000"/>
    <n v="9.3000000000000007"/>
    <n v="61"/>
    <n v="9.1999999999999993"/>
    <n v="1228"/>
    <s v="Atlus"/>
    <x v="1"/>
    <x v="425"/>
    <n v="9.25"/>
    <n v="1289"/>
    <n v="115.08928571428571"/>
    <n v="224000"/>
    <n v="72000"/>
    <n v="46000"/>
    <n v="76000"/>
    <n v="30000"/>
    <n v="551484507"/>
    <n v="441417242"/>
    <n v="127629000"/>
    <n v="6.5278352416163162E-4"/>
    <n v="5.2104897162127614E-4"/>
    <n v="2.97737974911658E-3"/>
  </r>
  <r>
    <s v="Spider-Man 2"/>
    <x v="7"/>
    <x v="7"/>
    <x v="4"/>
    <s v="Activision"/>
    <n v="820000"/>
    <n v="260000"/>
    <n v="0"/>
    <n v="40000"/>
    <n v="8.3000000000000007"/>
    <n v="60"/>
    <n v="8.3000000000000007"/>
    <n v="40"/>
    <s v="Treyarch"/>
    <x v="2"/>
    <x v="425"/>
    <n v="8.3000000000000007"/>
    <n v="100"/>
    <n v="8.9285714285714288"/>
    <n v="86153.846153846156"/>
    <n v="63076.923076923078"/>
    <n v="20000"/>
    <n v="0"/>
    <n v="3076.9230769230771"/>
    <n v="505524224"/>
    <n v="434174638"/>
    <n v="127761000"/>
    <n v="1.6220785494940001E-3"/>
    <n v="5.988373738219136E-4"/>
    <n v="0"/>
  </r>
  <r>
    <s v="Counter-Strike"/>
    <x v="7"/>
    <x v="15"/>
    <x v="6"/>
    <s v="Microsoft Game Studios"/>
    <n v="850000"/>
    <n v="230000"/>
    <n v="0"/>
    <n v="40000"/>
    <n v="7.4"/>
    <n v="38"/>
    <n v="7.6"/>
    <n v="51"/>
    <s v="Valve Software"/>
    <x v="1"/>
    <x v="425"/>
    <n v="7.5"/>
    <n v="89"/>
    <n v="7.9464285714285712"/>
    <n v="80000"/>
    <n v="60714.285714285717"/>
    <n v="16428.571428571428"/>
    <n v="0"/>
    <n v="2857.1428571428573"/>
    <n v="500125528"/>
    <n v="432552540"/>
    <n v="127718000"/>
    <n v="1.6995733119226019E-3"/>
    <n v="5.3172731340336138E-4"/>
    <n v="0"/>
  </r>
  <r>
    <s v="Fight Night Champion"/>
    <x v="3"/>
    <x v="10"/>
    <x v="7"/>
    <s v="Electronic Arts"/>
    <n v="450000"/>
    <n v="490000"/>
    <n v="0"/>
    <n v="180000"/>
    <n v="8.4"/>
    <n v="52"/>
    <n v="7.3"/>
    <n v="95"/>
    <s v="EA Canada"/>
    <x v="1"/>
    <x v="425"/>
    <n v="7.85"/>
    <n v="147"/>
    <n v="13.125"/>
    <n v="186666.66666666666"/>
    <n v="75000"/>
    <n v="81666.666666666672"/>
    <n v="0"/>
    <n v="30000"/>
    <n v="545961365"/>
    <n v="440756453"/>
    <n v="127833000"/>
    <n v="8.2423414704445254E-4"/>
    <n v="1.1117250732571805E-3"/>
    <n v="0"/>
  </r>
  <r>
    <s v="Pikmin 3"/>
    <x v="10"/>
    <x v="6"/>
    <x v="11"/>
    <s v="Ninti"/>
    <n v="440000"/>
    <n v="320000"/>
    <n v="290000"/>
    <n v="70000"/>
    <n v="8.6999999999999993"/>
    <n v="79"/>
    <n v="8.6999999999999993"/>
    <n v="664"/>
    <s v="Ninti"/>
    <x v="3"/>
    <x v="425"/>
    <n v="8.6999999999999993"/>
    <n v="743"/>
    <n v="66.339285714285708"/>
    <n v="280000"/>
    <n v="110000"/>
    <n v="80000"/>
    <n v="72500"/>
    <n v="17500"/>
    <n v="556861736"/>
    <n v="442492884"/>
    <n v="127445000"/>
    <n v="7.9014227689725835E-4"/>
    <n v="7.2317547145006741E-4"/>
    <n v="2.2754913884420729E-3"/>
  </r>
  <r>
    <s v="The Legend of Zelda: Tri Force Heroes"/>
    <x v="5"/>
    <x v="13"/>
    <x v="4"/>
    <s v="Ninti"/>
    <n v="530000"/>
    <n v="330000"/>
    <n v="170000"/>
    <n v="80000"/>
    <n v="7.3"/>
    <n v="73"/>
    <n v="7.6"/>
    <n v="179"/>
    <s v="Ninti"/>
    <x v="0"/>
    <x v="426"/>
    <n v="7.4499999999999993"/>
    <n v="252"/>
    <n v="22.702702702702702"/>
    <n v="555000"/>
    <n v="265000"/>
    <n v="165000"/>
    <n v="85000"/>
    <n v="40000"/>
    <n v="567732286"/>
    <n v="444588718"/>
    <n v="127141000"/>
    <n v="9.3353859392805434E-4"/>
    <n v="7.4225905120696293E-4"/>
    <n v="1.3370981823330004E-3"/>
  </r>
  <r>
    <s v="Call Of War 2: Big Red One"/>
    <x v="7"/>
    <x v="3"/>
    <x v="6"/>
    <s v="Activision"/>
    <n v="660000"/>
    <n v="400000"/>
    <n v="0"/>
    <n v="50000"/>
    <n v="7.8"/>
    <n v="46"/>
    <n v="5.0999999999999996"/>
    <n v="27"/>
    <s v="Treyarch"/>
    <x v="2"/>
    <x v="426"/>
    <n v="6.4499999999999993"/>
    <n v="73"/>
    <n v="6.5765765765765769"/>
    <n v="92500"/>
    <n v="55000"/>
    <n v="33333.333333333336"/>
    <n v="0"/>
    <n v="4166.666666666667"/>
    <n v="511054143"/>
    <n v="435713800"/>
    <n v="127773000"/>
    <n v="1.2914482918104432E-3"/>
    <n v="9.1803381026719835E-4"/>
    <n v="0"/>
  </r>
  <r>
    <s v="Yakuza 3"/>
    <x v="3"/>
    <x v="2"/>
    <x v="4"/>
    <s v="Sega"/>
    <n v="210000"/>
    <n v="200000"/>
    <n v="620000"/>
    <n v="80000"/>
    <n v="7.9"/>
    <n v="77"/>
    <n v="8.1"/>
    <n v="165"/>
    <s v="Ryu ga Gotoku Studios"/>
    <x v="1"/>
    <x v="426"/>
    <n v="8"/>
    <n v="242"/>
    <n v="21.801801801801801"/>
    <n v="138750"/>
    <n v="26250"/>
    <n v="25000"/>
    <n v="77500"/>
    <n v="10000"/>
    <n v="534740514"/>
    <n v="441041694"/>
    <n v="128047000"/>
    <n v="3.9271383877227602E-4"/>
    <n v="4.5347186608620275E-4"/>
    <n v="4.8419720883738004E-3"/>
  </r>
  <r>
    <s v="Crackdown 2"/>
    <x v="2"/>
    <x v="5"/>
    <x v="6"/>
    <s v="Microsoft Game Studios"/>
    <n v="630000"/>
    <n v="360000"/>
    <n v="20000"/>
    <n v="100000"/>
    <n v="7"/>
    <n v="91"/>
    <n v="6"/>
    <n v="202"/>
    <s v="Ruffian Games"/>
    <x v="1"/>
    <x v="426"/>
    <n v="6.5"/>
    <n v="293"/>
    <n v="26.396396396396398"/>
    <n v="158571.42857142858"/>
    <n v="90000"/>
    <n v="51428.571428571428"/>
    <n v="2857.1428571428573"/>
    <n v="14285.714285714286"/>
    <n v="540520772"/>
    <n v="441654761"/>
    <n v="128070000"/>
    <n v="1.1655426259918093E-3"/>
    <n v="8.1511631208250465E-4"/>
    <n v="1.5616459748574998E-4"/>
  </r>
  <r>
    <s v="Dragon Age II"/>
    <x v="2"/>
    <x v="10"/>
    <x v="4"/>
    <s v="Electronic Arts"/>
    <n v="720000"/>
    <n v="290000"/>
    <n v="10000"/>
    <n v="90000"/>
    <n v="7.9"/>
    <n v="75"/>
    <n v="4.5"/>
    <n v="2380"/>
    <s v="BioWare"/>
    <x v="1"/>
    <x v="426"/>
    <n v="6.2"/>
    <n v="2455"/>
    <n v="221.17117117117118"/>
    <n v="185000"/>
    <n v="120000"/>
    <n v="48333.333333333336"/>
    <n v="1666.6666666666667"/>
    <n v="15000"/>
    <n v="545961365"/>
    <n v="440756453"/>
    <n v="127833000"/>
    <n v="1.3187746352711239E-3"/>
    <n v="6.5795973723384153E-4"/>
    <n v="7.8227061869783231E-5"/>
  </r>
  <r>
    <s v="Tom Clancy's Splinter Cell: Chaos Theory"/>
    <x v="7"/>
    <x v="3"/>
    <x v="4"/>
    <s v="Ubisoft"/>
    <n v="680000"/>
    <n v="380000"/>
    <n v="0"/>
    <n v="50000"/>
    <n v="9.4"/>
    <n v="70"/>
    <n v="9"/>
    <n v="160"/>
    <s v="Ubisoft Montreal"/>
    <x v="1"/>
    <x v="426"/>
    <n v="9.1999999999999993"/>
    <n v="230"/>
    <n v="20.72072072072072"/>
    <n v="92500"/>
    <n v="56666.666666666664"/>
    <n v="31666.666666666668"/>
    <n v="0"/>
    <n v="4166.666666666667"/>
    <n v="511054143"/>
    <n v="435713800"/>
    <n v="127773000"/>
    <n v="1.3305830885319719E-3"/>
    <n v="8.7213211975383843E-4"/>
    <n v="0"/>
  </r>
  <r>
    <s v="WWE 2K14"/>
    <x v="2"/>
    <x v="6"/>
    <x v="0"/>
    <s v="Take-Two Interactive"/>
    <n v="640000"/>
    <n v="370000"/>
    <n v="0"/>
    <n v="100000"/>
    <n v="7.5"/>
    <n v="43"/>
    <n v="7.7"/>
    <n v="100"/>
    <s v="Yuke's"/>
    <x v="2"/>
    <x v="426"/>
    <n v="7.6"/>
    <n v="143"/>
    <n v="12.882882882882884"/>
    <n v="277500"/>
    <n v="160000"/>
    <n v="92500"/>
    <n v="0"/>
    <n v="25000"/>
    <n v="556861736"/>
    <n v="442492884"/>
    <n v="127445000"/>
    <n v="1.1492978573051031E-3"/>
    <n v="8.3617163886414044E-4"/>
    <n v="0"/>
  </r>
  <r>
    <s v="Dragon Ball: XenoVerse"/>
    <x v="6"/>
    <x v="13"/>
    <x v="7"/>
    <s v="Namco Bandai Games"/>
    <n v="300000"/>
    <n v="520000"/>
    <n v="120000"/>
    <n v="160000"/>
    <n v="6.9"/>
    <n v="50"/>
    <n v="7.7"/>
    <n v="598"/>
    <s v="Dimps Corporation"/>
    <x v="2"/>
    <x v="427"/>
    <n v="7.3000000000000007"/>
    <n v="648"/>
    <n v="58.909090909090907"/>
    <n v="550000"/>
    <n v="150000"/>
    <n v="260000"/>
    <n v="60000"/>
    <n v="80000"/>
    <n v="567732286"/>
    <n v="444588718"/>
    <n v="127141000"/>
    <n v="5.2841807203474775E-4"/>
    <n v="1.1696203231140023E-3"/>
    <n v="9.4383401105858846E-4"/>
  </r>
  <r>
    <s v="Castlevania: Lords of Shadow"/>
    <x v="3"/>
    <x v="5"/>
    <x v="4"/>
    <s v="Konami Digital Entertainment"/>
    <n v="500000"/>
    <n v="350000"/>
    <n v="100000"/>
    <n v="150000"/>
    <n v="8.5"/>
    <n v="62"/>
    <n v="8"/>
    <n v="468"/>
    <s v="Mercury Steam"/>
    <x v="1"/>
    <x v="427"/>
    <n v="8.25"/>
    <n v="530"/>
    <n v="48.18181818181818"/>
    <n v="157142.85714285713"/>
    <n v="71428.571428571435"/>
    <n v="50000"/>
    <n v="14285.714285714286"/>
    <n v="21428.571428571428"/>
    <n v="540520772"/>
    <n v="441654761"/>
    <n v="128070000"/>
    <n v="9.2503383015222953E-4"/>
    <n v="7.9247419230243509E-4"/>
    <n v="7.808229874287499E-4"/>
  </r>
  <r>
    <s v="Tales of Symphonia"/>
    <x v="11"/>
    <x v="15"/>
    <x v="9"/>
    <s v="Ninti"/>
    <n v="540000"/>
    <n v="210000"/>
    <n v="310000"/>
    <n v="40000"/>
    <n v="8.6"/>
    <n v="60"/>
    <n v="8.5"/>
    <n v="176"/>
    <s v="Namco"/>
    <x v="2"/>
    <x v="427"/>
    <n v="8.5500000000000007"/>
    <n v="236"/>
    <n v="21.454545454545453"/>
    <n v="78571.428571428565"/>
    <n v="38571.428571428572"/>
    <n v="15000"/>
    <n v="22142.857142857141"/>
    <n v="2857.1428571428573"/>
    <n v="500125528"/>
    <n v="432552540"/>
    <n v="127718000"/>
    <n v="1.079728927574359E-3"/>
    <n v="4.8549015571611252E-4"/>
    <n v="2.4272224745141642E-3"/>
  </r>
  <r>
    <s v="LEGO City Undercover"/>
    <x v="10"/>
    <x v="6"/>
    <x v="2"/>
    <s v="Ninti"/>
    <n v="470000"/>
    <n v="420000"/>
    <n v="130000"/>
    <n v="80000"/>
    <n v="8"/>
    <n v="66"/>
    <n v="8.1999999999999993"/>
    <n v="283"/>
    <s v="TT Games"/>
    <x v="3"/>
    <x v="427"/>
    <n v="8.1"/>
    <n v="349"/>
    <n v="31.727272727272727"/>
    <n v="275000"/>
    <n v="117500"/>
    <n v="105000"/>
    <n v="32500"/>
    <n v="20000"/>
    <n v="556861736"/>
    <n v="442492884"/>
    <n v="127445000"/>
    <n v="8.4401561395843513E-4"/>
    <n v="9.4916780627821347E-4"/>
    <n v="1.0200478637843776E-3"/>
  </r>
  <r>
    <s v="Need for Speed: ProStreet"/>
    <x v="0"/>
    <x v="4"/>
    <x v="1"/>
    <s v="Electronic Arts"/>
    <n v="530000"/>
    <n v="450000"/>
    <n v="0"/>
    <n v="120000"/>
    <n v="6.1"/>
    <n v="16"/>
    <n v="6.9"/>
    <n v="14"/>
    <s v="EA Games"/>
    <x v="3"/>
    <x v="427"/>
    <n v="6.5"/>
    <n v="30"/>
    <n v="2.7272727272727271"/>
    <n v="110000"/>
    <n v="53000"/>
    <n v="45000"/>
    <n v="0"/>
    <n v="12000"/>
    <n v="522751172"/>
    <n v="438594184"/>
    <n v="128001000"/>
    <n v="1.013866689140584E-3"/>
    <n v="1.0260053972808722E-3"/>
    <n v="0"/>
  </r>
  <r>
    <s v="GRID"/>
    <x v="3"/>
    <x v="1"/>
    <x v="1"/>
    <s v="Codemasters"/>
    <n v="310000"/>
    <n v="560000"/>
    <n v="30000"/>
    <n v="200000"/>
    <n v="8.6999999999999993"/>
    <n v="39"/>
    <n v="8.1"/>
    <n v="109"/>
    <s v="Codemasters"/>
    <x v="0"/>
    <x v="427"/>
    <n v="8.3999999999999986"/>
    <n v="148"/>
    <n v="13.454545454545455"/>
    <n v="122222.22222222222"/>
    <n v="34444.444444444445"/>
    <n v="62222.222222222219"/>
    <n v="3333.3333333333335"/>
    <n v="22222.222222222223"/>
    <n v="528816311"/>
    <n v="440001482"/>
    <n v="128063000"/>
    <n v="5.8621489835248295E-4"/>
    <n v="1.2727229859648519E-3"/>
    <n v="2.3425970030375675E-4"/>
  </r>
  <r>
    <s v="Medal of Honor: Airborne"/>
    <x v="2"/>
    <x v="4"/>
    <x v="6"/>
    <s v="Electronic Arts"/>
    <n v="450000"/>
    <n v="520000"/>
    <n v="10000"/>
    <n v="120000"/>
    <n v="7.3"/>
    <n v="54"/>
    <n v="6.7"/>
    <n v="77"/>
    <s v="Electronic Arts"/>
    <x v="2"/>
    <x v="427"/>
    <n v="7"/>
    <n v="131"/>
    <n v="11.909090909090908"/>
    <n v="110000"/>
    <n v="45000"/>
    <n v="52000"/>
    <n v="1000"/>
    <n v="12000"/>
    <n v="522751172"/>
    <n v="438594184"/>
    <n v="128001000"/>
    <n v="8.6083020776087332E-4"/>
    <n v="1.1856062368578969E-3"/>
    <n v="7.8124389653205832E-5"/>
  </r>
  <r>
    <s v="Untold Legends: Brotherhood of the Blade"/>
    <x v="9"/>
    <x v="3"/>
    <x v="9"/>
    <s v="Activision"/>
    <n v="540000"/>
    <n v="330000"/>
    <n v="10000"/>
    <n v="220000"/>
    <n v="6.8"/>
    <n v="51"/>
    <n v="7.6"/>
    <n v="58"/>
    <s v="Sony Online Entertainment"/>
    <x v="2"/>
    <x v="427"/>
    <n v="7.1999999999999993"/>
    <n v="109"/>
    <n v="9.9090909090909083"/>
    <n v="91666.666666666672"/>
    <n v="45000"/>
    <n v="27500"/>
    <n v="833.33333333333337"/>
    <n v="18333.333333333332"/>
    <n v="511054143"/>
    <n v="435713800"/>
    <n v="127773000"/>
    <n v="1.0566395114812717E-3"/>
    <n v="7.5737789347043864E-4"/>
    <n v="7.8263795950631203E-5"/>
  </r>
  <r>
    <s v="NCAA Football 14"/>
    <x v="2"/>
    <x v="6"/>
    <x v="0"/>
    <s v="Electronic Arts"/>
    <n v="1010000"/>
    <n v="0"/>
    <n v="0"/>
    <n v="80000"/>
    <n v="7.7"/>
    <n v="18"/>
    <n v="5.8"/>
    <n v="74"/>
    <s v="EA Tiburon"/>
    <x v="0"/>
    <x v="428"/>
    <n v="6.75"/>
    <n v="92"/>
    <n v="8.4403669724770634"/>
    <n v="272500"/>
    <n v="252500"/>
    <n v="0"/>
    <n v="0"/>
    <n v="20000"/>
    <n v="556861736"/>
    <n v="442492884"/>
    <n v="127445000"/>
    <n v="1.813735681059616E-3"/>
    <n v="0"/>
    <n v="0"/>
  </r>
  <r>
    <s v="Yakuza 2"/>
    <x v="4"/>
    <x v="0"/>
    <x v="10"/>
    <s v="Sega"/>
    <n v="50000"/>
    <n v="40000"/>
    <n v="840000"/>
    <n v="160000"/>
    <n v="7.7"/>
    <n v="34"/>
    <n v="8.1"/>
    <n v="52"/>
    <s v="Amusement Vision"/>
    <x v="1"/>
    <x v="428"/>
    <n v="7.9"/>
    <n v="86"/>
    <n v="7.8899082568807337"/>
    <n v="99090.909090909088"/>
    <n v="4545.454545454545"/>
    <n v="3636.3636363636365"/>
    <n v="76363.636363636368"/>
    <n v="14545.454545454546"/>
    <n v="516818555"/>
    <n v="437126892"/>
    <n v="127854000"/>
    <n v="9.6745752481738971E-5"/>
    <n v="9.1506609938790949E-5"/>
    <n v="6.5699938992913789E-3"/>
  </r>
  <r>
    <s v="Guitar Hero 5"/>
    <x v="3"/>
    <x v="2"/>
    <x v="3"/>
    <s v="Activision"/>
    <n v="530000"/>
    <n v="390000"/>
    <n v="0"/>
    <n v="170000"/>
    <n v="8.6"/>
    <n v="54"/>
    <n v="5.7"/>
    <n v="87"/>
    <s v="Neversoft Entertainment"/>
    <x v="2"/>
    <x v="428"/>
    <n v="7.15"/>
    <n v="141"/>
    <n v="12.935779816513762"/>
    <n v="136250"/>
    <n v="66250"/>
    <n v="48750"/>
    <n v="0"/>
    <n v="21250"/>
    <n v="534740514"/>
    <n v="441041694"/>
    <n v="128047000"/>
    <n v="9.9113492642526795E-4"/>
    <n v="8.8427013886809534E-4"/>
    <n v="0"/>
  </r>
  <r>
    <s v="Dragon Ball Z: The Legacy of Goku II"/>
    <x v="12"/>
    <x v="15"/>
    <x v="9"/>
    <s v="Atari"/>
    <n v="780000"/>
    <n v="290000"/>
    <n v="0"/>
    <n v="20000"/>
    <n v="7.5"/>
    <n v="21"/>
    <n v="8.9"/>
    <n v="39"/>
    <s v="Webfoot Technologies"/>
    <x v="0"/>
    <x v="428"/>
    <n v="8.1999999999999993"/>
    <n v="60"/>
    <n v="5.5045871559633026"/>
    <n v="77857.142857142855"/>
    <n v="55714.285714285717"/>
    <n v="20714.285714285714"/>
    <n v="0"/>
    <n v="1428.5714285714287"/>
    <n v="500125528"/>
    <n v="432552540"/>
    <n v="127718000"/>
    <n v="1.5596084509407406E-3"/>
    <n v="6.7043878646510775E-4"/>
    <n v="0"/>
  </r>
  <r>
    <s v="NERF N-Strike"/>
    <x v="0"/>
    <x v="1"/>
    <x v="6"/>
    <s v="Electronic Arts"/>
    <n v="910000"/>
    <n v="90000"/>
    <n v="0"/>
    <n v="90000"/>
    <n v="6.6"/>
    <n v="13"/>
    <n v="4.4000000000000004"/>
    <n v="7"/>
    <s v="EA Redwood Shores, EA Salt Lake"/>
    <x v="3"/>
    <x v="428"/>
    <n v="5.5"/>
    <n v="20"/>
    <n v="1.834862385321101"/>
    <n v="121111.11111111111"/>
    <n v="101111.11111111111"/>
    <n v="10000"/>
    <n v="0"/>
    <n v="10000"/>
    <n v="528816311"/>
    <n v="440001482"/>
    <n v="128063000"/>
    <n v="1.7208243790347081E-3"/>
    <n v="2.0454476560149404E-4"/>
    <n v="0"/>
  </r>
  <r>
    <s v="NFL 2K1"/>
    <x v="16"/>
    <x v="16"/>
    <x v="0"/>
    <s v="Sega"/>
    <n v="1020000"/>
    <n v="50000"/>
    <n v="0"/>
    <n v="20000"/>
    <n v="9.6999999999999993"/>
    <n v="22"/>
    <n v="6"/>
    <n v="47"/>
    <s v="Visual Concepts"/>
    <x v="0"/>
    <x v="428"/>
    <n v="7.85"/>
    <n v="69"/>
    <n v="6.330275229357798"/>
    <n v="64117.647058823532"/>
    <n v="60000"/>
    <n v="2941.1764705882351"/>
    <n v="0"/>
    <n v="1176.4705882352941"/>
    <n v="484244580"/>
    <n v="429286318"/>
    <n v="126843000"/>
    <n v="2.106373601538297E-3"/>
    <n v="1.1647238195930577E-4"/>
    <n v="0"/>
  </r>
  <r>
    <s v="Madden NFL 2004"/>
    <x v="7"/>
    <x v="15"/>
    <x v="0"/>
    <s v="Electronic Arts"/>
    <n v="1020000"/>
    <n v="20000"/>
    <n v="0"/>
    <n v="50000"/>
    <n v="9.1999999999999993"/>
    <n v="27"/>
    <n v="8.3000000000000007"/>
    <n v="48"/>
    <s v="EA Tiburon"/>
    <x v="0"/>
    <x v="428"/>
    <n v="8.75"/>
    <n v="75"/>
    <n v="6.8807339449541285"/>
    <n v="77857.142857142855"/>
    <n v="72857.142857142855"/>
    <n v="1428.5714285714287"/>
    <n v="0"/>
    <n v="3571.4285714285716"/>
    <n v="500125528"/>
    <n v="432552540"/>
    <n v="127718000"/>
    <n v="2.0394879743071224E-3"/>
    <n v="4.6237157687248816E-5"/>
    <n v="0"/>
  </r>
  <r>
    <s v="Sonic and the Black Knight"/>
    <x v="0"/>
    <x v="2"/>
    <x v="2"/>
    <s v="Sega"/>
    <n v="640000"/>
    <n v="340000"/>
    <n v="10000"/>
    <n v="100000"/>
    <n v="5.4"/>
    <n v="51"/>
    <n v="6.9"/>
    <n v="198"/>
    <s v="Sonic Team"/>
    <x v="3"/>
    <x v="428"/>
    <n v="6.15"/>
    <n v="249"/>
    <n v="22.844036697247706"/>
    <n v="136250"/>
    <n v="80000"/>
    <n v="42500"/>
    <n v="1250"/>
    <n v="12500"/>
    <n v="534740514"/>
    <n v="441041694"/>
    <n v="128047000"/>
    <n v="1.196842175305984E-3"/>
    <n v="7.7090217234654466E-4"/>
    <n v="7.809632400602903E-5"/>
  </r>
  <r>
    <s v="Star Wars: Bounty Hunter"/>
    <x v="4"/>
    <x v="8"/>
    <x v="6"/>
    <s v="LucasArts"/>
    <n v="530000"/>
    <n v="420000"/>
    <n v="0"/>
    <n v="140000"/>
    <n v="6.5"/>
    <n v="32"/>
    <n v="8.3000000000000007"/>
    <n v="33"/>
    <s v="LucasArts"/>
    <x v="2"/>
    <x v="428"/>
    <n v="7.4"/>
    <n v="65"/>
    <n v="5.9633027522935782"/>
    <n v="72666.666666666672"/>
    <n v="35333.333333333336"/>
    <n v="28000"/>
    <n v="0"/>
    <n v="9333.3333333333339"/>
    <n v="495013192"/>
    <n v="431019772"/>
    <n v="127445000"/>
    <n v="1.070678536583324E-3"/>
    <n v="9.7443325639363009E-4"/>
    <n v="0"/>
  </r>
  <r>
    <s v="WWE SmackDown vs. Raw 2011"/>
    <x v="3"/>
    <x v="5"/>
    <x v="7"/>
    <s v="THQ"/>
    <n v="440000"/>
    <n v="460000"/>
    <n v="10000"/>
    <n v="180000"/>
    <n v="7.4"/>
    <n v="42"/>
    <n v="6.9"/>
    <n v="41"/>
    <s v="Yuke's"/>
    <x v="2"/>
    <x v="428"/>
    <n v="7.15"/>
    <n v="83"/>
    <n v="7.6146788990825689"/>
    <n v="155714.28571428571"/>
    <n v="62857.142857142855"/>
    <n v="65714.28571428571"/>
    <n v="1428.5714285714287"/>
    <n v="25714.285714285714"/>
    <n v="540520772"/>
    <n v="441654761"/>
    <n v="128070000"/>
    <n v="8.1402977053396202E-4"/>
    <n v="1.0415375098832005E-3"/>
    <n v="7.808229874287499E-5"/>
  </r>
  <r>
    <s v="NCAA Football 13"/>
    <x v="2"/>
    <x v="11"/>
    <x v="4"/>
    <s v="Electronic Arts"/>
    <n v="1020000"/>
    <n v="0"/>
    <n v="0"/>
    <n v="70000"/>
    <n v="7.6"/>
    <n v="20"/>
    <n v="5.5"/>
    <n v="65"/>
    <s v="EA Tiburon"/>
    <x v="0"/>
    <x v="428"/>
    <n v="6.55"/>
    <n v="85"/>
    <n v="7.7981651376146788"/>
    <n v="218000"/>
    <n v="204000"/>
    <n v="0"/>
    <n v="0"/>
    <n v="14000"/>
    <n v="551484507"/>
    <n v="441417242"/>
    <n v="127629000"/>
    <n v="1.8495533184579563E-3"/>
    <n v="0"/>
    <n v="0"/>
  </r>
  <r>
    <s v="Skate 2"/>
    <x v="2"/>
    <x v="2"/>
    <x v="0"/>
    <s v="Electronic Arts"/>
    <n v="820000"/>
    <n v="170000"/>
    <n v="10000"/>
    <n v="90000"/>
    <n v="8.4"/>
    <n v="70"/>
    <n v="8"/>
    <n v="72"/>
    <s v="EA Black Box"/>
    <x v="2"/>
    <x v="428"/>
    <n v="8.1999999999999993"/>
    <n v="142"/>
    <n v="13.027522935779816"/>
    <n v="136250"/>
    <n v="102500"/>
    <n v="21250"/>
    <n v="1250"/>
    <n v="11250"/>
    <n v="534740514"/>
    <n v="441041694"/>
    <n v="128047000"/>
    <n v="1.5334540371107919E-3"/>
    <n v="3.8545108617327233E-4"/>
    <n v="7.809632400602903E-5"/>
  </r>
  <r>
    <s v="Namco Museum Battle Collection"/>
    <x v="9"/>
    <x v="3"/>
    <x v="3"/>
    <s v="Sony Computer Entertainment"/>
    <n v="750000"/>
    <n v="180000"/>
    <n v="0"/>
    <n v="160000"/>
    <n v="7.3"/>
    <n v="28"/>
    <n v="7.2"/>
    <n v="9"/>
    <s v="TOSE"/>
    <x v="3"/>
    <x v="428"/>
    <n v="7.25"/>
    <n v="37"/>
    <n v="3.3944954128440368"/>
    <n v="90833.333333333328"/>
    <n v="62500"/>
    <n v="15000"/>
    <n v="0"/>
    <n v="13333.333333333334"/>
    <n v="511054143"/>
    <n v="435713800"/>
    <n v="127773000"/>
    <n v="1.467554877057322E-3"/>
    <n v="4.1311521462023926E-4"/>
    <n v="0"/>
  </r>
  <r>
    <s v="Dante's Inferno"/>
    <x v="3"/>
    <x v="5"/>
    <x v="4"/>
    <s v="Electronic Arts"/>
    <n v="640000"/>
    <n v="280000"/>
    <n v="40000"/>
    <n v="130000"/>
    <n v="7.5"/>
    <n v="69"/>
    <n v="7.5"/>
    <n v="265"/>
    <s v="Visceral Games"/>
    <x v="1"/>
    <x v="428"/>
    <n v="7.5"/>
    <n v="334"/>
    <n v="30.642201834862384"/>
    <n v="155714.28571428571"/>
    <n v="91428.571428571435"/>
    <n v="40000"/>
    <n v="5714.2857142857147"/>
    <n v="18571.428571428572"/>
    <n v="540520772"/>
    <n v="441654761"/>
    <n v="128070000"/>
    <n v="1.1840433025948538E-3"/>
    <n v="6.3397935384194805E-4"/>
    <n v="3.1232919497149996E-4"/>
  </r>
  <r>
    <s v="The Godfather"/>
    <x v="4"/>
    <x v="0"/>
    <x v="4"/>
    <s v="Electronic Arts"/>
    <n v="890000"/>
    <n v="30000"/>
    <n v="10000"/>
    <n v="150000"/>
    <n v="7.5"/>
    <n v="56"/>
    <n v="8.3000000000000007"/>
    <n v="99"/>
    <s v="Electronic Arts"/>
    <x v="1"/>
    <x v="429"/>
    <n v="7.9"/>
    <n v="155"/>
    <n v="14.351851851851851"/>
    <n v="98181.818181818177"/>
    <n v="80909.090909090912"/>
    <n v="2727.2727272727275"/>
    <n v="909.09090909090912"/>
    <n v="13636.363636363636"/>
    <n v="516818555"/>
    <n v="437126892"/>
    <n v="127854000"/>
    <n v="1.7220743941749536E-3"/>
    <n v="6.8629957454093219E-5"/>
    <n v="7.821421308680213E-5"/>
  </r>
  <r>
    <s v="Sonic Free Riders"/>
    <x v="2"/>
    <x v="5"/>
    <x v="1"/>
    <s v="Sega"/>
    <n v="740000"/>
    <n v="250000"/>
    <n v="0"/>
    <n v="90000"/>
    <n v="4.7"/>
    <n v="52"/>
    <n v="2.1"/>
    <n v="98"/>
    <s v="Sega"/>
    <x v="0"/>
    <x v="429"/>
    <n v="3.4000000000000004"/>
    <n v="150"/>
    <n v="13.888888888888889"/>
    <n v="154285.71428571429"/>
    <n v="105714.28571428571"/>
    <n v="35714.285714285717"/>
    <n v="0"/>
    <n v="12857.142857142857"/>
    <n v="540520772"/>
    <n v="441654761"/>
    <n v="128070000"/>
    <n v="1.3690500686252998E-3"/>
    <n v="5.6605299450173936E-4"/>
    <n v="0"/>
  </r>
  <r>
    <s v="NASCAR Thunder 2004"/>
    <x v="4"/>
    <x v="15"/>
    <x v="1"/>
    <s v="Electronic Arts"/>
    <n v="530000"/>
    <n v="410000"/>
    <n v="0"/>
    <n v="140000"/>
    <n v="8.8000000000000007"/>
    <n v="15"/>
    <n v="8.9"/>
    <n v="77"/>
    <s v="EA Tiburon"/>
    <x v="0"/>
    <x v="429"/>
    <n v="8.8500000000000014"/>
    <n v="92"/>
    <n v="8.518518518518519"/>
    <n v="77142.857142857145"/>
    <n v="37857.142857142855"/>
    <n v="29285.714285714286"/>
    <n v="0"/>
    <n v="10000"/>
    <n v="500125528"/>
    <n v="432552540"/>
    <n v="127718000"/>
    <n v="1.059733947434093E-3"/>
    <n v="9.4786173258860071E-4"/>
    <n v="0"/>
  </r>
  <r>
    <s v="Empire: Total War"/>
    <x v="8"/>
    <x v="2"/>
    <x v="11"/>
    <s v="Sega"/>
    <n v="10000"/>
    <n v="970000"/>
    <n v="0"/>
    <n v="100000"/>
    <n v="9"/>
    <n v="62"/>
    <n v="6.9"/>
    <n v="2981"/>
    <s v="Creative Assembly"/>
    <x v="2"/>
    <x v="429"/>
    <n v="7.95"/>
    <n v="3043"/>
    <n v="281.75925925925924"/>
    <n v="135000"/>
    <n v="1250"/>
    <n v="121250"/>
    <n v="0"/>
    <n v="12500"/>
    <n v="534740514"/>
    <n v="441041694"/>
    <n v="128047000"/>
    <n v="1.8700658989155999E-5"/>
    <n v="2.1993385505180833E-3"/>
    <n v="0"/>
  </r>
  <r>
    <s v="Virtua Fighter 5"/>
    <x v="3"/>
    <x v="4"/>
    <x v="7"/>
    <s v="Sega"/>
    <n v="290000"/>
    <n v="510000"/>
    <n v="80000"/>
    <n v="200000"/>
    <n v="8.5"/>
    <n v="47"/>
    <n v="7.4"/>
    <n v="67"/>
    <s v="Sega AM2"/>
    <x v="2"/>
    <x v="429"/>
    <n v="7.95"/>
    <n v="114"/>
    <n v="10.555555555555555"/>
    <n v="108000"/>
    <n v="29000"/>
    <n v="51000"/>
    <n v="8000"/>
    <n v="20000"/>
    <n v="522751172"/>
    <n v="438594184"/>
    <n v="128001000"/>
    <n v="5.5475724500145165E-4"/>
    <n v="1.162806116918322E-3"/>
    <n v="6.2499511722564666E-4"/>
  </r>
  <r>
    <s v="Tom Clancy's Ghost Recon 2"/>
    <x v="4"/>
    <x v="7"/>
    <x v="6"/>
    <s v="Ubisoft"/>
    <n v="640000"/>
    <n v="340000"/>
    <n v="0"/>
    <n v="100000"/>
    <n v="5.8"/>
    <n v="21"/>
    <n v="6"/>
    <n v="19"/>
    <s v="Ubisoft Shanghai/Paris"/>
    <x v="2"/>
    <x v="429"/>
    <n v="5.9"/>
    <n v="40"/>
    <n v="3.7037037037037037"/>
    <n v="83076.923076923078"/>
    <n v="49230.769230769234"/>
    <n v="26153.846153846152"/>
    <n v="0"/>
    <n v="7692.3076923076924"/>
    <n v="505524224"/>
    <n v="434174638"/>
    <n v="127761000"/>
    <n v="1.2660125264343416E-3"/>
    <n v="7.8309502730557928E-4"/>
    <n v="0"/>
  </r>
  <r>
    <s v="Forza Horizon 3"/>
    <x v="13"/>
    <x v="14"/>
    <x v="1"/>
    <s v="Microsoft Game Studios"/>
    <n v="420000"/>
    <n v="580000"/>
    <n v="0"/>
    <n v="80000"/>
    <n v="9.1"/>
    <n v="90"/>
    <n v="7.4"/>
    <n v="594"/>
    <s v="Playground Games"/>
    <x v="0"/>
    <x v="429"/>
    <n v="8.25"/>
    <n v="684"/>
    <n v="63.333333333333336"/>
    <n v="1080000"/>
    <n v="420000"/>
    <n v="580000"/>
    <n v="0"/>
    <n v="80000"/>
    <n v="573178249"/>
    <n v="445623395"/>
    <n v="126994511"/>
    <n v="7.3275634714463844E-4"/>
    <n v="1.3015474647600134E-3"/>
    <n v="0"/>
  </r>
  <r>
    <s v="Dragon Ball Z: Taiketsu"/>
    <x v="12"/>
    <x v="15"/>
    <x v="7"/>
    <s v="Atari"/>
    <n v="770000"/>
    <n v="290000"/>
    <n v="0"/>
    <n v="20000"/>
    <n v="4"/>
    <n v="23"/>
    <n v="6.1"/>
    <n v="22"/>
    <s v="Webfoot Technologies"/>
    <x v="2"/>
    <x v="429"/>
    <n v="5.05"/>
    <n v="45"/>
    <n v="4.166666666666667"/>
    <n v="77142.857142857145"/>
    <n v="55000"/>
    <n v="20714.285714285714"/>
    <n v="0"/>
    <n v="1428.5714285714287"/>
    <n v="500125528"/>
    <n v="432552540"/>
    <n v="127718000"/>
    <n v="1.5396134708004748E-3"/>
    <n v="6.7043878646510775E-4"/>
    <n v="0"/>
  </r>
  <r>
    <s v="Star Fox: Assault"/>
    <x v="11"/>
    <x v="3"/>
    <x v="6"/>
    <s v="Ninti"/>
    <n v="680000"/>
    <n v="180000"/>
    <n v="190000"/>
    <n v="30000"/>
    <n v="6.7"/>
    <n v="59"/>
    <n v="8.1"/>
    <n v="106"/>
    <s v="Namco"/>
    <x v="2"/>
    <x v="429"/>
    <n v="7.4"/>
    <n v="165"/>
    <n v="15.277777777777779"/>
    <n v="90000"/>
    <n v="56666.666666666664"/>
    <n v="15000"/>
    <n v="15833.333333333334"/>
    <n v="2500"/>
    <n v="511054143"/>
    <n v="435713800"/>
    <n v="127773000"/>
    <n v="1.3305830885319719E-3"/>
    <n v="4.1311521462023926E-4"/>
    <n v="1.4870121230619927E-3"/>
  </r>
  <r>
    <s v="The Simpsons Game"/>
    <x v="9"/>
    <x v="4"/>
    <x v="4"/>
    <s v="Electronic Arts"/>
    <n v="240000"/>
    <n v="540000"/>
    <n v="0"/>
    <n v="300000"/>
    <n v="5.9"/>
    <n v="7"/>
    <n v="6.7"/>
    <n v="15"/>
    <s v="Electronic Arts, Rebellion"/>
    <x v="2"/>
    <x v="429"/>
    <n v="6.3000000000000007"/>
    <n v="22"/>
    <n v="2.0370370370370372"/>
    <n v="108000"/>
    <n v="24000"/>
    <n v="54000"/>
    <n v="0"/>
    <n v="30000"/>
    <n v="522751172"/>
    <n v="438594184"/>
    <n v="128001000"/>
    <n v="4.591094441391324E-4"/>
    <n v="1.2312064767370466E-3"/>
    <n v="0"/>
  </r>
  <r>
    <s v="Star Wars: The Force Unleashed"/>
    <x v="9"/>
    <x v="1"/>
    <x v="4"/>
    <s v="LucasArts"/>
    <n v="430000"/>
    <n v="400000"/>
    <n v="0"/>
    <n v="240000"/>
    <n v="7"/>
    <n v="10"/>
    <n v="8.1"/>
    <n v="49"/>
    <s v="Krome Studios"/>
    <x v="2"/>
    <x v="430"/>
    <n v="7.55"/>
    <n v="59"/>
    <n v="5.5140186915887854"/>
    <n v="118888.88888888889"/>
    <n v="47777.777777777781"/>
    <n v="44444.444444444445"/>
    <n v="0"/>
    <n v="26666.666666666668"/>
    <n v="528816311"/>
    <n v="440001482"/>
    <n v="128063000"/>
    <n v="8.1313679448892788E-4"/>
    <n v="9.0908784711775132E-4"/>
    <n v="0"/>
  </r>
  <r>
    <s v="Plants vs. Zombies: Garden Warfare"/>
    <x v="2"/>
    <x v="12"/>
    <x v="6"/>
    <s v="Electronic Arts"/>
    <n v="510000"/>
    <n v="470000"/>
    <n v="0"/>
    <n v="90000"/>
    <n v="6.9"/>
    <n v="6"/>
    <n v="7.3"/>
    <n v="121"/>
    <s v="PopCap"/>
    <x v="3"/>
    <x v="430"/>
    <n v="7.1"/>
    <n v="127"/>
    <n v="11.869158878504672"/>
    <n v="356666.66666666669"/>
    <n v="170000"/>
    <n v="156666.66666666666"/>
    <n v="0"/>
    <n v="30000"/>
    <n v="562338430"/>
    <n v="443580712"/>
    <n v="127276000"/>
    <n v="9.0692716839572919E-4"/>
    <n v="1.0595591451235148E-3"/>
    <n v="0"/>
  </r>
  <r>
    <s v="LEGO Star Wars II: The Original Trilogy"/>
    <x v="1"/>
    <x v="0"/>
    <x v="4"/>
    <s v="LucasArts"/>
    <n v="960000"/>
    <n v="30000"/>
    <n v="0"/>
    <n v="80000"/>
    <n v="4.7"/>
    <n v="9"/>
    <n v="5"/>
    <n v="38"/>
    <s v="Amaze Entertainment"/>
    <x v="0"/>
    <x v="430"/>
    <n v="4.8499999999999996"/>
    <n v="47"/>
    <n v="4.3925233644859816"/>
    <n v="97272.727272727279"/>
    <n v="87272.727272727279"/>
    <n v="2727.2727272727275"/>
    <n v="0"/>
    <n v="7272.727272727273"/>
    <n v="516818555"/>
    <n v="437126892"/>
    <n v="127854000"/>
    <n v="1.8575184476493883E-3"/>
    <n v="6.8629957454093219E-5"/>
    <n v="0"/>
  </r>
  <r>
    <s v="Call of War 3"/>
    <x v="4"/>
    <x v="0"/>
    <x v="6"/>
    <s v="Activision"/>
    <n v="890000"/>
    <n v="30000"/>
    <n v="0"/>
    <n v="150000"/>
    <n v="8.1999999999999993"/>
    <n v="14"/>
    <n v="7.4"/>
    <n v="83"/>
    <s v="Treyarch"/>
    <x v="2"/>
    <x v="430"/>
    <n v="7.8"/>
    <n v="97"/>
    <n v="9.065420560747663"/>
    <n v="97272.727272727279"/>
    <n v="80909.090909090912"/>
    <n v="2727.2727272727275"/>
    <n v="0"/>
    <n v="13636.363636363636"/>
    <n v="516818555"/>
    <n v="437126892"/>
    <n v="127854000"/>
    <n v="1.7220743941749536E-3"/>
    <n v="6.8629957454093219E-5"/>
    <n v="0"/>
  </r>
  <r>
    <s v="FIFA Soccer 11"/>
    <x v="0"/>
    <x v="5"/>
    <x v="0"/>
    <s v="Electronic Arts"/>
    <n v="260000"/>
    <n v="690000"/>
    <n v="0"/>
    <n v="120000"/>
    <n v="7.3"/>
    <n v="17"/>
    <n v="7.3"/>
    <n v="8"/>
    <s v="EA Sports"/>
    <x v="0"/>
    <x v="430"/>
    <n v="7.3"/>
    <n v="25"/>
    <n v="2.3364485981308412"/>
    <n v="152857.14285714287"/>
    <n v="37142.857142857145"/>
    <n v="98571.428571428565"/>
    <n v="0"/>
    <n v="17142.857142857141"/>
    <n v="540520772"/>
    <n v="441654761"/>
    <n v="128070000"/>
    <n v="4.8101759167915937E-4"/>
    <n v="1.5623062648248006E-3"/>
    <n v="0"/>
  </r>
  <r>
    <s v="Prince of Persia"/>
    <x v="3"/>
    <x v="1"/>
    <x v="4"/>
    <s v="Ubisoft"/>
    <n v="470000"/>
    <n v="400000"/>
    <n v="30000"/>
    <n v="170000"/>
    <n v="8.5"/>
    <n v="59"/>
    <n v="7.3"/>
    <n v="245"/>
    <s v="Ubisoft Montreal"/>
    <x v="2"/>
    <x v="430"/>
    <n v="7.9"/>
    <n v="304"/>
    <n v="28.411214953271028"/>
    <n v="118888.88888888889"/>
    <n v="52222.222222222219"/>
    <n v="44444.444444444445"/>
    <n v="3333.3333333333335"/>
    <n v="18888.888888888891"/>
    <n v="528816311"/>
    <n v="440001482"/>
    <n v="128063000"/>
    <n v="8.8877742653440956E-4"/>
    <n v="9.0908784711775132E-4"/>
    <n v="2.3425970030375675E-4"/>
  </r>
  <r>
    <s v="Tomb Raider: Underworld"/>
    <x v="2"/>
    <x v="1"/>
    <x v="4"/>
    <s v="Eidos Interactive"/>
    <n v="530000"/>
    <n v="420000"/>
    <n v="10000"/>
    <n v="110000"/>
    <n v="7.6"/>
    <n v="57"/>
    <n v="6.6"/>
    <n v="198"/>
    <s v="Crystal Dynamics"/>
    <x v="2"/>
    <x v="430"/>
    <n v="7.1"/>
    <n v="255"/>
    <n v="23.831775700934578"/>
    <n v="118888.88888888889"/>
    <n v="58888.888888888891"/>
    <n v="46666.666666666664"/>
    <n v="1111.1111111111111"/>
    <n v="12222.222222222223"/>
    <n v="528816311"/>
    <n v="440001482"/>
    <n v="128063000"/>
    <n v="1.002238374602632E-3"/>
    <n v="9.545422394736389E-4"/>
    <n v="7.8086566767918917E-5"/>
  </r>
  <r>
    <s v="Pro Evolution Soccer 2008"/>
    <x v="2"/>
    <x v="4"/>
    <x v="0"/>
    <s v="Konami Digital Entertainment"/>
    <n v="80000"/>
    <n v="900000"/>
    <n v="40000"/>
    <n v="50000"/>
    <n v="7.6"/>
    <n v="29"/>
    <n v="7.8"/>
    <n v="36"/>
    <s v="Konami"/>
    <x v="0"/>
    <x v="430"/>
    <n v="7.6999999999999993"/>
    <n v="65"/>
    <n v="6.0747663551401869"/>
    <n v="107000"/>
    <n v="8000"/>
    <n v="90000"/>
    <n v="4000"/>
    <n v="5000"/>
    <n v="522751172"/>
    <n v="438594184"/>
    <n v="128001000"/>
    <n v="1.5303648137971081E-4"/>
    <n v="2.0520107945617445E-3"/>
    <n v="3.1249755861282333E-4"/>
  </r>
  <r>
    <s v="SoulCalibur III"/>
    <x v="4"/>
    <x v="3"/>
    <x v="7"/>
    <s v="Namco Bandai Games"/>
    <n v="740000"/>
    <n v="150000"/>
    <n v="130000"/>
    <n v="50000"/>
    <n v="8.6"/>
    <n v="57"/>
    <n v="8.4"/>
    <n v="96"/>
    <s v="Namco"/>
    <x v="2"/>
    <x v="430"/>
    <n v="8.5"/>
    <n v="153"/>
    <n v="14.299065420560748"/>
    <n v="89166.666666666672"/>
    <n v="61666.666666666664"/>
    <n v="12500"/>
    <n v="10833.333333333334"/>
    <n v="4166.666666666667"/>
    <n v="511054143"/>
    <n v="435713800"/>
    <n v="127773000"/>
    <n v="1.4479874786965576E-3"/>
    <n v="3.4426267885019938E-4"/>
    <n v="1.0174293473582056E-3"/>
  </r>
  <r>
    <s v="Tiger Woods PGA Tour 10"/>
    <x v="0"/>
    <x v="2"/>
    <x v="0"/>
    <s v="Electronic Arts"/>
    <n v="600000"/>
    <n v="360000"/>
    <n v="0"/>
    <n v="110000"/>
    <n v="8.8000000000000007"/>
    <n v="44"/>
    <n v="8.8000000000000007"/>
    <n v="57"/>
    <s v="EA Tiburon"/>
    <x v="0"/>
    <x v="430"/>
    <n v="8.8000000000000007"/>
    <n v="101"/>
    <n v="9.4392523364485985"/>
    <n v="133750"/>
    <n v="75000"/>
    <n v="45000"/>
    <n v="0"/>
    <n v="13750"/>
    <n v="534740514"/>
    <n v="441041694"/>
    <n v="128047000"/>
    <n v="1.1220395393493601E-3"/>
    <n v="8.1624935895516487E-4"/>
    <n v="0"/>
  </r>
  <r>
    <s v="World Tour Soccer"/>
    <x v="9"/>
    <x v="3"/>
    <x v="0"/>
    <s v="Sony Computer Entertainment"/>
    <n v="100000"/>
    <n v="630000"/>
    <n v="0"/>
    <n v="340000"/>
    <n v="7"/>
    <n v="31"/>
    <n v="5.6"/>
    <n v="5"/>
    <s v="SCEE"/>
    <x v="0"/>
    <x v="430"/>
    <n v="6.3"/>
    <n v="36"/>
    <n v="3.3644859813084111"/>
    <n v="89166.666666666672"/>
    <n v="8333.3333333333339"/>
    <n v="52500"/>
    <n v="0"/>
    <n v="28333.333333333332"/>
    <n v="511054143"/>
    <n v="435713800"/>
    <n v="127773000"/>
    <n v="1.9567398360764292E-4"/>
    <n v="1.4459032511708373E-3"/>
    <n v="0"/>
  </r>
  <r>
    <s v="Naruto: Ultimate Ninja Storm"/>
    <x v="3"/>
    <x v="1"/>
    <x v="7"/>
    <s v="Namco Bandai Games"/>
    <n v="490000"/>
    <n v="340000"/>
    <n v="90000"/>
    <n v="150000"/>
    <n v="7.5"/>
    <n v="32"/>
    <n v="8.6"/>
    <n v="95"/>
    <s v="CyberConnect2"/>
    <x v="2"/>
    <x v="430"/>
    <n v="8.0500000000000007"/>
    <n v="127"/>
    <n v="11.869158878504672"/>
    <n v="118888.88888888889"/>
    <n v="54444.444444444445"/>
    <n v="37777.777777777781"/>
    <n v="10000"/>
    <n v="16666.666666666668"/>
    <n v="528816311"/>
    <n v="440001482"/>
    <n v="128063000"/>
    <n v="9.2659774255715046E-4"/>
    <n v="7.7272467005008857E-4"/>
    <n v="7.0277910091127028E-4"/>
  </r>
  <r>
    <s v="Lightning Returns: Final Fantasy XIII"/>
    <x v="3"/>
    <x v="6"/>
    <x v="9"/>
    <s v="Square Enix"/>
    <n v="310000"/>
    <n v="200000"/>
    <n v="450000"/>
    <n v="110000"/>
    <n v="6.6"/>
    <n v="62"/>
    <n v="5.9"/>
    <n v="552"/>
    <s v="Square Enix"/>
    <x v="2"/>
    <x v="430"/>
    <n v="6.25"/>
    <n v="614"/>
    <n v="57.383177570093459"/>
    <n v="267500"/>
    <n v="77500"/>
    <n v="50000"/>
    <n v="112500"/>
    <n v="27500"/>
    <n v="556861736"/>
    <n v="442492884"/>
    <n v="127445000"/>
    <n v="5.5669114963215931E-4"/>
    <n v="4.5198466965629217E-4"/>
    <n v="3.5309349130997684E-3"/>
  </r>
  <r>
    <s v="Freekstyle"/>
    <x v="4"/>
    <x v="8"/>
    <x v="1"/>
    <s v="Electronic Arts"/>
    <n v="520000"/>
    <n v="410000"/>
    <n v="0"/>
    <n v="140000"/>
    <n v="8.1"/>
    <n v="25"/>
    <n v="7.3"/>
    <n v="14"/>
    <s v="Page 44 Studios"/>
    <x v="0"/>
    <x v="430"/>
    <n v="7.6999999999999993"/>
    <n v="39"/>
    <n v="3.6448598130841123"/>
    <n v="71333.333333333328"/>
    <n v="34666.666666666664"/>
    <n v="27333.333333333332"/>
    <n v="0"/>
    <n v="9333.3333333333339"/>
    <n v="495013192"/>
    <n v="431019772"/>
    <n v="127445000"/>
    <n v="1.0504770547609971E-3"/>
    <n v="9.5123246457473414E-4"/>
    <n v="0"/>
  </r>
  <r>
    <s v="Grand Steal Auto: Chinatown Wars"/>
    <x v="9"/>
    <x v="2"/>
    <x v="4"/>
    <s v="Take-Two Interactive"/>
    <n v="280000"/>
    <n v="490000"/>
    <n v="30000"/>
    <n v="270000"/>
    <n v="9"/>
    <n v="77"/>
    <n v="7.3"/>
    <n v="146"/>
    <s v="Rockstar Leeds"/>
    <x v="1"/>
    <x v="430"/>
    <n v="8.15"/>
    <n v="223"/>
    <n v="20.841121495327101"/>
    <n v="133750"/>
    <n v="35000"/>
    <n v="61250"/>
    <n v="3750"/>
    <n v="33750"/>
    <n v="534740514"/>
    <n v="441041694"/>
    <n v="128047000"/>
    <n v="5.2361845169636803E-4"/>
    <n v="1.1110060719111967E-3"/>
    <n v="2.3428897201808712E-4"/>
  </r>
  <r>
    <s v="The Orange Box"/>
    <x v="3"/>
    <x v="4"/>
    <x v="6"/>
    <s v="Electronic Arts"/>
    <n v="280000"/>
    <n v="580000"/>
    <n v="0"/>
    <n v="210000"/>
    <n v="8.9"/>
    <n v="21"/>
    <n v="8.4"/>
    <n v="188"/>
    <s v="EA Games"/>
    <x v="1"/>
    <x v="430"/>
    <n v="8.65"/>
    <n v="209"/>
    <n v="19.532710280373831"/>
    <n v="107000"/>
    <n v="28000"/>
    <n v="58000"/>
    <n v="0"/>
    <n v="21000"/>
    <n v="522751172"/>
    <n v="438594184"/>
    <n v="128001000"/>
    <n v="5.3562768482898779E-4"/>
    <n v="1.3224069564953464E-3"/>
    <n v="0"/>
  </r>
  <r>
    <s v="Bully: Scholarship Edition"/>
    <x v="2"/>
    <x v="1"/>
    <x v="4"/>
    <s v="Take-Two Interactive"/>
    <n v="530000"/>
    <n v="400000"/>
    <n v="30000"/>
    <n v="110000"/>
    <n v="8"/>
    <n v="56"/>
    <n v="8.3000000000000007"/>
    <n v="154"/>
    <s v="Mad Doc Software, Rockstar Vancouver"/>
    <x v="2"/>
    <x v="430"/>
    <n v="8.15"/>
    <n v="210"/>
    <n v="19.626168224299064"/>
    <n v="118888.88888888889"/>
    <n v="58888.888888888891"/>
    <n v="44444.444444444445"/>
    <n v="3333.3333333333335"/>
    <n v="12222.222222222223"/>
    <n v="528816311"/>
    <n v="440001482"/>
    <n v="128063000"/>
    <n v="1.002238374602632E-3"/>
    <n v="9.0908784711775132E-4"/>
    <n v="2.3425970030375675E-4"/>
  </r>
  <r>
    <s v="NBA Street V3"/>
    <x v="4"/>
    <x v="3"/>
    <x v="0"/>
    <s v="Electronic Arts"/>
    <n v="520000"/>
    <n v="410000"/>
    <n v="0"/>
    <n v="140000"/>
    <n v="8.9"/>
    <n v="36"/>
    <n v="8.6999999999999993"/>
    <n v="37"/>
    <s v="EA Canada"/>
    <x v="0"/>
    <x v="430"/>
    <n v="8.8000000000000007"/>
    <n v="73"/>
    <n v="6.8224299065420562"/>
    <n v="89166.666666666672"/>
    <n v="43333.333333333336"/>
    <n v="34166.666666666664"/>
    <n v="0"/>
    <n v="11666.666666666666"/>
    <n v="511054143"/>
    <n v="435713800"/>
    <n v="127773000"/>
    <n v="1.0175047147597432E-3"/>
    <n v="9.409846555238783E-4"/>
    <n v="0"/>
  </r>
  <r>
    <s v="Endless Ocean"/>
    <x v="0"/>
    <x v="4"/>
    <x v="10"/>
    <s v="Ninti"/>
    <n v="430000"/>
    <n v="460000"/>
    <n v="90000"/>
    <n v="90000"/>
    <n v="7.2"/>
    <n v="42"/>
    <n v="8.1"/>
    <n v="61"/>
    <s v="Arika"/>
    <x v="0"/>
    <x v="430"/>
    <n v="7.65"/>
    <n v="103"/>
    <n v="9.6261682242990663"/>
    <n v="107000"/>
    <n v="43000"/>
    <n v="46000"/>
    <n v="9000"/>
    <n v="9000"/>
    <n v="522751172"/>
    <n v="438594184"/>
    <n v="128001000"/>
    <n v="8.225710874159456E-4"/>
    <n v="1.0488055172204471E-3"/>
    <n v="7.0311950687885246E-4"/>
  </r>
  <r>
    <s v="Mortal Kombat: Armageddon"/>
    <x v="4"/>
    <x v="0"/>
    <x v="7"/>
    <s v="Midway Games"/>
    <n v="880000"/>
    <n v="40000"/>
    <n v="0"/>
    <n v="140000"/>
    <n v="7.5"/>
    <n v="43"/>
    <n v="8.5"/>
    <n v="84"/>
    <s v="Midway"/>
    <x v="1"/>
    <x v="431"/>
    <n v="8"/>
    <n v="127"/>
    <n v="11.981132075471699"/>
    <n v="96363.636363636368"/>
    <n v="80000"/>
    <n v="3636.3636363636365"/>
    <n v="0"/>
    <n v="12727.272727272728"/>
    <n v="516818555"/>
    <n v="437126892"/>
    <n v="127854000"/>
    <n v="1.7027252436786059E-3"/>
    <n v="9.1506609938790949E-5"/>
    <n v="0"/>
  </r>
  <r>
    <s v="Spore Creatures"/>
    <x v="1"/>
    <x v="1"/>
    <x v="8"/>
    <s v="Electronic Arts"/>
    <n v="660000"/>
    <n v="300000"/>
    <n v="0"/>
    <n v="100000"/>
    <n v="6.5"/>
    <n v="20"/>
    <n v="6.5"/>
    <n v="21"/>
    <s v="Griptonite Games"/>
    <x v="0"/>
    <x v="431"/>
    <n v="6.5"/>
    <n v="41"/>
    <n v="3.8679245283018866"/>
    <n v="117777.77777777778"/>
    <n v="73333.333333333328"/>
    <n v="33333.333333333336"/>
    <n v="0"/>
    <n v="11111.111111111111"/>
    <n v="528816311"/>
    <n v="440001482"/>
    <n v="128063000"/>
    <n v="1.2480704287504475E-3"/>
    <n v="6.8181588533831352E-4"/>
    <n v="0"/>
  </r>
  <r>
    <s v="DJ Hero"/>
    <x v="2"/>
    <x v="2"/>
    <x v="3"/>
    <s v="Activision"/>
    <n v="560000"/>
    <n v="390000"/>
    <n v="0"/>
    <n v="110000"/>
    <n v="8.4"/>
    <n v="72"/>
    <n v="8"/>
    <n v="42"/>
    <s v="FreeStyleGames"/>
    <x v="2"/>
    <x v="431"/>
    <n v="8.1999999999999993"/>
    <n v="114"/>
    <n v="10.754716981132075"/>
    <n v="132500"/>
    <n v="70000"/>
    <n v="48750"/>
    <n v="0"/>
    <n v="13750"/>
    <n v="534740514"/>
    <n v="441041694"/>
    <n v="128047000"/>
    <n v="1.0472369033927361E-3"/>
    <n v="8.8427013886809534E-4"/>
    <n v="0"/>
  </r>
  <r>
    <s v="Overwatch"/>
    <x v="13"/>
    <x v="14"/>
    <x v="6"/>
    <s v="Activision"/>
    <n v="630000"/>
    <n v="330000"/>
    <n v="0"/>
    <n v="100000"/>
    <n v="9.1"/>
    <n v="18"/>
    <n v="5.6"/>
    <n v="668"/>
    <s v="Blizzard Entertainment"/>
    <x v="2"/>
    <x v="431"/>
    <n v="7.35"/>
    <n v="686"/>
    <n v="64.716981132075475"/>
    <n v="1060000"/>
    <n v="630000"/>
    <n v="330000"/>
    <n v="0"/>
    <n v="100000"/>
    <n v="573178249"/>
    <n v="445623395"/>
    <n v="126994511"/>
    <n v="1.0991345207169577E-3"/>
    <n v="7.4053562650138686E-4"/>
    <n v="0"/>
  </r>
  <r>
    <s v="Aliens vs Predator"/>
    <x v="2"/>
    <x v="5"/>
    <x v="6"/>
    <s v="Sega"/>
    <n v="550000"/>
    <n v="400000"/>
    <n v="0"/>
    <n v="110000"/>
    <n v="6.4"/>
    <n v="64"/>
    <n v="7.3"/>
    <n v="247"/>
    <s v="Rebellion"/>
    <x v="1"/>
    <x v="431"/>
    <n v="6.85"/>
    <n v="311"/>
    <n v="29.339622641509433"/>
    <n v="151428.57142857142"/>
    <n v="78571.428571428565"/>
    <n v="57142.857142857145"/>
    <n v="0"/>
    <n v="15714.285714285714"/>
    <n v="540520772"/>
    <n v="441654761"/>
    <n v="128070000"/>
    <n v="1.0175372131674524E-3"/>
    <n v="9.0568479120278289E-4"/>
    <n v="0"/>
  </r>
  <r>
    <s v="Spider-Man 2"/>
    <x v="12"/>
    <x v="7"/>
    <x v="4"/>
    <s v="Activision"/>
    <n v="760000"/>
    <n v="280000"/>
    <n v="0"/>
    <n v="20000"/>
    <n v="6.5"/>
    <n v="12"/>
    <n v="7.7"/>
    <n v="6"/>
    <s v="Digital Eclipse"/>
    <x v="0"/>
    <x v="431"/>
    <n v="7.1"/>
    <n v="18"/>
    <n v="1.6981132075471699"/>
    <n v="81538.461538461532"/>
    <n v="58461.538461538461"/>
    <n v="21538.461538461539"/>
    <n v="0"/>
    <n v="1538.4615384615386"/>
    <n v="505524224"/>
    <n v="434174638"/>
    <n v="127761000"/>
    <n v="1.5033898751407805E-3"/>
    <n v="6.4490178719283004E-4"/>
    <n v="0"/>
  </r>
  <r>
    <s v="Darksiders"/>
    <x v="2"/>
    <x v="5"/>
    <x v="4"/>
    <s v="THQ"/>
    <n v="670000"/>
    <n v="280000"/>
    <n v="10000"/>
    <n v="100000"/>
    <n v="8.3000000000000007"/>
    <n v="81"/>
    <n v="7.9"/>
    <n v="292"/>
    <s v="Vigil Games"/>
    <x v="1"/>
    <x v="431"/>
    <n v="8.1000000000000014"/>
    <n v="373"/>
    <n v="35.188679245283019"/>
    <n v="151428.57142857142"/>
    <n v="95714.28571428571"/>
    <n v="40000"/>
    <n v="1428.5714285714287"/>
    <n v="14285.714285714286"/>
    <n v="540520772"/>
    <n v="441654761"/>
    <n v="128070000"/>
    <n v="1.2395453324039877E-3"/>
    <n v="6.3397935384194805E-4"/>
    <n v="7.808229874287499E-5"/>
  </r>
  <r>
    <s v="Mercenaries 2: World in Flames"/>
    <x v="2"/>
    <x v="1"/>
    <x v="6"/>
    <s v="Electronic Arts"/>
    <n v="650000"/>
    <n v="300000"/>
    <n v="10000"/>
    <n v="100000"/>
    <n v="7.2"/>
    <n v="69"/>
    <n v="7.2"/>
    <n v="152"/>
    <s v="Pandemic Studios"/>
    <x v="2"/>
    <x v="431"/>
    <n v="7.2"/>
    <n v="221"/>
    <n v="20.849056603773583"/>
    <n v="117777.77777777778"/>
    <n v="72222.222222222219"/>
    <n v="33333.333333333336"/>
    <n v="1111.1111111111111"/>
    <n v="11111.111111111111"/>
    <n v="528816311"/>
    <n v="440001482"/>
    <n v="128063000"/>
    <n v="1.2291602707390772E-3"/>
    <n v="6.8181588533831352E-4"/>
    <n v="7.8086566767918917E-5"/>
  </r>
  <r>
    <s v="Sega Superstars Tennis"/>
    <x v="0"/>
    <x v="1"/>
    <x v="0"/>
    <s v="Sega"/>
    <n v="280000"/>
    <n v="650000"/>
    <n v="0"/>
    <n v="130000"/>
    <n v="7.1"/>
    <n v="24"/>
    <n v="7"/>
    <n v="16"/>
    <s v="Sumo Digital"/>
    <x v="3"/>
    <x v="431"/>
    <n v="7.05"/>
    <n v="40"/>
    <n v="3.7735849056603774"/>
    <n v="117777.77777777778"/>
    <n v="31111.111111111109"/>
    <n v="72222.222222222219"/>
    <n v="0"/>
    <n v="14444.444444444445"/>
    <n v="528816311"/>
    <n v="440001482"/>
    <n v="128063000"/>
    <n v="5.2948442431837166E-4"/>
    <n v="1.4772677515663458E-3"/>
    <n v="0"/>
  </r>
  <r>
    <s v="Resident Evil: The Darkside Chronicles"/>
    <x v="0"/>
    <x v="2"/>
    <x v="4"/>
    <s v="Capcom"/>
    <n v="460000"/>
    <n v="310000"/>
    <n v="200000"/>
    <n v="90000"/>
    <n v="7.5"/>
    <n v="55"/>
    <n v="8"/>
    <n v="60"/>
    <s v="Cavia Inc."/>
    <x v="1"/>
    <x v="431"/>
    <n v="7.75"/>
    <n v="115"/>
    <n v="10.849056603773585"/>
    <n v="132500"/>
    <n v="57500"/>
    <n v="38750"/>
    <n v="25000"/>
    <n v="11250"/>
    <n v="534740514"/>
    <n v="441041694"/>
    <n v="128047000"/>
    <n v="8.60230313501176E-4"/>
    <n v="7.0288139243361418E-4"/>
    <n v="1.5619264801205808E-3"/>
  </r>
  <r>
    <s v="Skylanders Giants"/>
    <x v="3"/>
    <x v="11"/>
    <x v="4"/>
    <s v="Activision"/>
    <n v="360000"/>
    <n v="490000"/>
    <n v="0"/>
    <n v="200000"/>
    <n v="7.7"/>
    <n v="21"/>
    <n v="6.3"/>
    <n v="18"/>
    <s v="Toys for Bob"/>
    <x v="3"/>
    <x v="432"/>
    <n v="7"/>
    <n v="39"/>
    <n v="3.7142857142857144"/>
    <n v="210000"/>
    <n v="72000"/>
    <n v="98000"/>
    <n v="0"/>
    <n v="40000"/>
    <n v="551484507"/>
    <n v="441417242"/>
    <n v="127629000"/>
    <n v="6.5278352416163162E-4"/>
    <n v="1.1100608525844578E-3"/>
    <n v="0"/>
  </r>
  <r>
    <s v="Diablo II: Lord of Destruction"/>
    <x v="8"/>
    <x v="9"/>
    <x v="9"/>
    <s v="Vivendi Games"/>
    <n v="1030000"/>
    <n v="20000"/>
    <n v="0"/>
    <n v="0"/>
    <n v="8.6999999999999993"/>
    <n v="21"/>
    <n v="9.1"/>
    <n v="639"/>
    <s v="Blizzard North"/>
    <x v="1"/>
    <x v="432"/>
    <n v="8.8999999999999986"/>
    <n v="660"/>
    <n v="62.857142857142854"/>
    <n v="65625"/>
    <n v="64375"/>
    <n v="1250"/>
    <n v="0"/>
    <n v="0"/>
    <n v="489752572"/>
    <n v="430035992"/>
    <n v="127149000"/>
    <n v="2.1031027888098563E-3"/>
    <n v="4.6507735101391237E-5"/>
    <n v="0"/>
  </r>
  <r>
    <s v="Warhawk"/>
    <x v="3"/>
    <x v="4"/>
    <x v="8"/>
    <s v="Sony Computer Entertainment"/>
    <n v="490000"/>
    <n v="390000"/>
    <n v="0"/>
    <n v="170000"/>
    <n v="8.4"/>
    <n v="50"/>
    <n v="8.4"/>
    <n v="183"/>
    <s v="Incognito Inc."/>
    <x v="2"/>
    <x v="432"/>
    <n v="8.4"/>
    <n v="233"/>
    <n v="22.19047619047619"/>
    <n v="105000"/>
    <n v="49000"/>
    <n v="39000"/>
    <n v="0"/>
    <n v="17000"/>
    <n v="522751172"/>
    <n v="438594184"/>
    <n v="128001000"/>
    <n v="9.3734844845072866E-4"/>
    <n v="8.892046776434226E-4"/>
    <n v="0"/>
  </r>
  <r>
    <s v="DiRT 3"/>
    <x v="3"/>
    <x v="10"/>
    <x v="1"/>
    <s v="Codemasters"/>
    <n v="270000"/>
    <n v="570000"/>
    <n v="10000"/>
    <n v="200000"/>
    <n v="8.6999999999999993"/>
    <n v="52"/>
    <n v="7.1"/>
    <n v="122"/>
    <s v="Codemasters"/>
    <x v="2"/>
    <x v="432"/>
    <n v="7.8999999999999995"/>
    <n v="174"/>
    <n v="16.571428571428573"/>
    <n v="175000"/>
    <n v="45000"/>
    <n v="95000"/>
    <n v="1666.6666666666667"/>
    <n v="33333.333333333336"/>
    <n v="545961365"/>
    <n v="440756453"/>
    <n v="127833000"/>
    <n v="4.9454048822667146E-4"/>
    <n v="1.2932312076665161E-3"/>
    <n v="7.8227061869783231E-5"/>
  </r>
  <r>
    <s v="DiRT"/>
    <x v="3"/>
    <x v="4"/>
    <x v="1"/>
    <s v="Codemasters"/>
    <n v="160000"/>
    <n v="660000"/>
    <n v="0"/>
    <n v="230000"/>
    <n v="8.3000000000000007"/>
    <n v="32"/>
    <n v="8"/>
    <n v="32"/>
    <s v="Codemasters"/>
    <x v="0"/>
    <x v="432"/>
    <n v="8.15"/>
    <n v="64"/>
    <n v="6.0952380952380949"/>
    <n v="105000"/>
    <n v="16000"/>
    <n v="66000"/>
    <n v="0"/>
    <n v="23000"/>
    <n v="522751172"/>
    <n v="438594184"/>
    <n v="128001000"/>
    <n v="3.0607296275942162E-4"/>
    <n v="1.5048079160119459E-3"/>
    <n v="0"/>
  </r>
  <r>
    <s v="Call of War 4: Modern Warfare"/>
    <x v="1"/>
    <x v="4"/>
    <x v="6"/>
    <s v="Activision"/>
    <n v="950000"/>
    <n v="10000"/>
    <n v="10000"/>
    <n v="80000"/>
    <n v="7.5"/>
    <n v="22"/>
    <n v="6.9"/>
    <n v="36"/>
    <s v="n-Space"/>
    <x v="2"/>
    <x v="432"/>
    <n v="7.2"/>
    <n v="58"/>
    <n v="5.5238095238095237"/>
    <n v="105000"/>
    <n v="95000"/>
    <n v="1000"/>
    <n v="1000"/>
    <n v="8000"/>
    <n v="522751172"/>
    <n v="438594184"/>
    <n v="128001000"/>
    <n v="1.8173082163840657E-3"/>
    <n v="2.280011993957494E-5"/>
    <n v="7.8124389653205832E-5"/>
  </r>
  <r>
    <s v="SOCOM: U.S. Navy SEALs Fireteam Bravo 2"/>
    <x v="9"/>
    <x v="0"/>
    <x v="6"/>
    <s v="Sony Computer Entertainment"/>
    <n v="810000"/>
    <n v="110000"/>
    <n v="0"/>
    <n v="130000"/>
    <n v="8.1"/>
    <n v="31"/>
    <n v="9"/>
    <n v="36"/>
    <s v="Zipper Interactive"/>
    <x v="2"/>
    <x v="432"/>
    <n v="8.5500000000000007"/>
    <n v="67"/>
    <n v="6.3809523809523814"/>
    <n v="95454.545454545456"/>
    <n v="73636.363636363632"/>
    <n v="10000"/>
    <n v="0"/>
    <n v="11818.181818181818"/>
    <n v="516818555"/>
    <n v="437126892"/>
    <n v="127854000"/>
    <n v="1.5672811902041714E-3"/>
    <n v="2.5164317733167513E-4"/>
    <n v="0"/>
  </r>
  <r>
    <s v="LEGO The Lord of the Rings"/>
    <x v="3"/>
    <x v="11"/>
    <x v="4"/>
    <s v="Warner Bros. Interactive Entertainment"/>
    <n v="370000"/>
    <n v="490000"/>
    <n v="0"/>
    <n v="190000"/>
    <n v="8.1999999999999993"/>
    <n v="16"/>
    <n v="8.3000000000000007"/>
    <n v="85"/>
    <s v="TT Games"/>
    <x v="3"/>
    <x v="432"/>
    <n v="8.25"/>
    <n v="101"/>
    <n v="9.6190476190476186"/>
    <n v="210000"/>
    <n v="74000"/>
    <n v="98000"/>
    <n v="0"/>
    <n v="38000"/>
    <n v="551484507"/>
    <n v="441417242"/>
    <n v="127629000"/>
    <n v="6.70916399832788E-4"/>
    <n v="1.1100608525844578E-3"/>
    <n v="0"/>
  </r>
  <r>
    <s v="The Simpsons: Road Rage"/>
    <x v="7"/>
    <x v="9"/>
    <x v="1"/>
    <s v="Electronic Arts"/>
    <n v="780000"/>
    <n v="260000"/>
    <n v="0"/>
    <n v="10000"/>
    <n v="6.1"/>
    <n v="17"/>
    <n v="8.3000000000000007"/>
    <n v="6"/>
    <s v="Fox Interactive"/>
    <x v="2"/>
    <x v="432"/>
    <n v="7.2"/>
    <n v="23"/>
    <n v="2.1904761904761907"/>
    <n v="65625"/>
    <n v="48750"/>
    <n v="16250"/>
    <n v="0"/>
    <n v="625"/>
    <n v="489752572"/>
    <n v="430035992"/>
    <n v="127149000"/>
    <n v="1.5926409468657165E-3"/>
    <n v="6.0460055631808606E-4"/>
    <n v="0"/>
  </r>
  <r>
    <s v="Dave Mirra Freestyle BMX"/>
    <x v="14"/>
    <x v="16"/>
    <x v="0"/>
    <s v="Acclaim Entertainment"/>
    <n v="910000"/>
    <n v="110000"/>
    <n v="0"/>
    <n v="30000"/>
    <n v="8.1999999999999993"/>
    <n v="14"/>
    <n v="8.4"/>
    <n v="5"/>
    <s v="Z-Axis, Ltd."/>
    <x v="0"/>
    <x v="432"/>
    <n v="8.3000000000000007"/>
    <n v="19"/>
    <n v="1.8095238095238095"/>
    <n v="61764.705882352944"/>
    <n v="53529.411764705881"/>
    <n v="6470.588235294118"/>
    <n v="0"/>
    <n v="1764.7058823529412"/>
    <n v="484244580"/>
    <n v="429286318"/>
    <n v="126843000"/>
    <n v="1.8792156641175002E-3"/>
    <n v="2.562392403104727E-4"/>
    <n v="0"/>
  </r>
  <r>
    <s v="EA Sports UFC"/>
    <x v="6"/>
    <x v="12"/>
    <x v="0"/>
    <s v="Electronic Arts"/>
    <n v="460000"/>
    <n v="410000"/>
    <n v="10000"/>
    <n v="170000"/>
    <n v="7"/>
    <n v="57"/>
    <n v="6.1"/>
    <n v="279"/>
    <s v="EA Sports"/>
    <x v="2"/>
    <x v="432"/>
    <n v="6.55"/>
    <n v="336"/>
    <n v="32"/>
    <n v="350000"/>
    <n v="153333.33333333334"/>
    <n v="136666.66666666666"/>
    <n v="3333.3333333333335"/>
    <n v="56666.666666666664"/>
    <n v="562338430"/>
    <n v="443580712"/>
    <n v="127276000"/>
    <n v="8.1801274012163814E-4"/>
    <n v="9.2429627553327883E-4"/>
    <n v="7.8569408215217325E-5"/>
  </r>
  <r>
    <s v="Forza Motorsport"/>
    <x v="7"/>
    <x v="3"/>
    <x v="1"/>
    <s v="Microsoft Game Studios"/>
    <n v="520000"/>
    <n v="510000"/>
    <n v="0"/>
    <n v="20000"/>
    <n v="9.1999999999999993"/>
    <n v="73"/>
    <n v="7.6"/>
    <n v="213"/>
    <s v="Microsoft Game Studios"/>
    <x v="0"/>
    <x v="432"/>
    <n v="8.3999999999999986"/>
    <n v="286"/>
    <n v="27.238095238095237"/>
    <n v="87500"/>
    <n v="43333.333333333336"/>
    <n v="42500"/>
    <n v="0"/>
    <n v="1666.6666666666667"/>
    <n v="511054143"/>
    <n v="435713800"/>
    <n v="127773000"/>
    <n v="1.0175047147597432E-3"/>
    <n v="1.1704931080906778E-3"/>
    <n v="0"/>
  </r>
  <r>
    <s v="Virtua Tennis 3"/>
    <x v="3"/>
    <x v="4"/>
    <x v="0"/>
    <s v="Sega"/>
    <n v="230000"/>
    <n v="580000"/>
    <n v="30000"/>
    <n v="210000"/>
    <n v="8"/>
    <n v="35"/>
    <n v="7.9"/>
    <n v="32"/>
    <s v="Sega AM3"/>
    <x v="0"/>
    <x v="432"/>
    <n v="7.95"/>
    <n v="67"/>
    <n v="6.3809523809523814"/>
    <n v="105000"/>
    <n v="23000"/>
    <n v="58000"/>
    <n v="3000"/>
    <n v="21000"/>
    <n v="522751172"/>
    <n v="438594184"/>
    <n v="128001000"/>
    <n v="4.3997988396666854E-4"/>
    <n v="1.3224069564953464E-3"/>
    <n v="2.343731689596175E-4"/>
  </r>
  <r>
    <s v="Aliens vs Predator"/>
    <x v="3"/>
    <x v="5"/>
    <x v="6"/>
    <s v="Sega"/>
    <n v="410000"/>
    <n v="460000"/>
    <n v="0"/>
    <n v="180000"/>
    <n v="6.5"/>
    <n v="57"/>
    <n v="7.3"/>
    <n v="168"/>
    <s v="Rebellion"/>
    <x v="1"/>
    <x v="432"/>
    <n v="6.9"/>
    <n v="225"/>
    <n v="21.428571428571427"/>
    <n v="150000"/>
    <n v="58571.428571428572"/>
    <n v="65714.28571428571"/>
    <n v="0"/>
    <n v="25714.285714285714"/>
    <n v="540520772"/>
    <n v="441654761"/>
    <n v="128070000"/>
    <n v="7.5852774072482821E-4"/>
    <n v="1.0415375098832005E-3"/>
    <n v="0"/>
  </r>
  <r>
    <s v="NBA 2K3"/>
    <x v="4"/>
    <x v="8"/>
    <x v="0"/>
    <s v="Sega"/>
    <n v="510000"/>
    <n v="400000"/>
    <n v="0"/>
    <n v="130000"/>
    <n v="8.9"/>
    <n v="21"/>
    <n v="8"/>
    <n v="22"/>
    <s v="Visual Concepts"/>
    <x v="0"/>
    <x v="433"/>
    <n v="8.4499999999999993"/>
    <n v="43"/>
    <n v="4.134615384615385"/>
    <n v="69333.333333333328"/>
    <n v="34000"/>
    <n v="26666.666666666668"/>
    <n v="0"/>
    <n v="8666.6666666666661"/>
    <n v="495013192"/>
    <n v="431019772"/>
    <n v="127445000"/>
    <n v="1.0302755729386702E-3"/>
    <n v="9.2803167275583819E-4"/>
    <n v="0"/>
  </r>
  <r>
    <s v="MVP Baseball 2003"/>
    <x v="4"/>
    <x v="15"/>
    <x v="0"/>
    <s v="Electronic Arts"/>
    <n v="510000"/>
    <n v="400000"/>
    <n v="0"/>
    <n v="130000"/>
    <n v="8.1"/>
    <n v="22"/>
    <n v="8.9"/>
    <n v="17"/>
    <s v="EA Sports"/>
    <x v="0"/>
    <x v="433"/>
    <n v="8.5"/>
    <n v="39"/>
    <n v="3.75"/>
    <n v="74285.71428571429"/>
    <n v="36428.571428571428"/>
    <n v="28571.428571428572"/>
    <n v="0"/>
    <n v="9285.7142857142862"/>
    <n v="500125528"/>
    <n v="432552540"/>
    <n v="127718000"/>
    <n v="1.0197439871535612E-3"/>
    <n v="9.2474315374497628E-4"/>
    <n v="0"/>
  </r>
  <r>
    <s v="WWE SmackDown vs. Raw 2010"/>
    <x v="2"/>
    <x v="2"/>
    <x v="7"/>
    <s v="THQ"/>
    <n v="560000"/>
    <n v="370000"/>
    <n v="10000"/>
    <n v="100000"/>
    <n v="8"/>
    <n v="59"/>
    <n v="8.4"/>
    <n v="36"/>
    <s v="Yuke's"/>
    <x v="2"/>
    <x v="433"/>
    <n v="8.1999999999999993"/>
    <n v="95"/>
    <n v="9.134615384615385"/>
    <n v="130000"/>
    <n v="70000"/>
    <n v="46250"/>
    <n v="1250"/>
    <n v="12500"/>
    <n v="534740514"/>
    <n v="441041694"/>
    <n v="128047000"/>
    <n v="1.0472369033927361E-3"/>
    <n v="8.3892295225947502E-4"/>
    <n v="7.809632400602903E-5"/>
  </r>
  <r>
    <s v="Sleeping Dogs"/>
    <x v="3"/>
    <x v="11"/>
    <x v="4"/>
    <s v="Square Enix"/>
    <n v="310000"/>
    <n v="490000"/>
    <n v="50000"/>
    <n v="190000"/>
    <n v="8.3000000000000007"/>
    <n v="40"/>
    <n v="7.7"/>
    <n v="645"/>
    <s v="United Front Games"/>
    <x v="1"/>
    <x v="433"/>
    <n v="8"/>
    <n v="685"/>
    <n v="65.865384615384613"/>
    <n v="208000"/>
    <n v="62000"/>
    <n v="98000"/>
    <n v="10000"/>
    <n v="38000"/>
    <n v="551484507"/>
    <n v="441417242"/>
    <n v="127629000"/>
    <n v="5.6211914580584941E-4"/>
    <n v="1.1100608525844578E-3"/>
    <n v="3.9176049330481318E-4"/>
  </r>
  <r>
    <s v="Naruto: Clash of Ninja 2"/>
    <x v="11"/>
    <x v="15"/>
    <x v="7"/>
    <s v="Ninti"/>
    <n v="440000"/>
    <n v="120000"/>
    <n v="450000"/>
    <n v="30000"/>
    <n v="7.4"/>
    <n v="22"/>
    <n v="8.9"/>
    <n v="39"/>
    <s v="8ing/Raizing"/>
    <x v="2"/>
    <x v="433"/>
    <n v="8.15"/>
    <n v="61"/>
    <n v="5.865384615384615"/>
    <n v="74285.71428571429"/>
    <n v="31428.571428571428"/>
    <n v="8571.4285714285706"/>
    <n v="32142.857142857141"/>
    <n v="2142.8571428571427"/>
    <n v="500125528"/>
    <n v="432552540"/>
    <n v="127718000"/>
    <n v="8.7977912617169985E-4"/>
    <n v="2.7742294612349291E-4"/>
    <n v="3.5233874630044315E-3"/>
  </r>
  <r>
    <s v="Dance Dance Revolution SuperNOVA"/>
    <x v="4"/>
    <x v="0"/>
    <x v="8"/>
    <s v="Konami Digital Entertainment"/>
    <n v="870000"/>
    <n v="30000"/>
    <n v="0"/>
    <n v="140000"/>
    <n v="7.3"/>
    <n v="25"/>
    <n v="8.6999999999999993"/>
    <n v="6"/>
    <s v="Konami"/>
    <x v="3"/>
    <x v="433"/>
    <n v="8"/>
    <n v="31"/>
    <n v="2.9807692307692308"/>
    <n v="94545.454545454544"/>
    <n v="79090.909090909088"/>
    <n v="2727.2727272727275"/>
    <n v="0"/>
    <n v="12727.272727272728"/>
    <n v="516818555"/>
    <n v="437126892"/>
    <n v="127854000"/>
    <n v="1.6833760931822582E-3"/>
    <n v="6.8629957454093219E-5"/>
    <n v="0"/>
  </r>
  <r>
    <s v="F-Zero: Maximum Velocity"/>
    <x v="12"/>
    <x v="9"/>
    <x v="1"/>
    <s v="Ninti"/>
    <n v="390000"/>
    <n v="160000"/>
    <n v="370000"/>
    <n v="120000"/>
    <n v="8.6"/>
    <n v="19"/>
    <n v="8.5"/>
    <n v="22"/>
    <s v="Nd Cube"/>
    <x v="0"/>
    <x v="433"/>
    <n v="8.5500000000000007"/>
    <n v="41"/>
    <n v="3.9423076923076925"/>
    <n v="65000"/>
    <n v="24375"/>
    <n v="10000"/>
    <n v="23125"/>
    <n v="7500"/>
    <n v="489752572"/>
    <n v="430035992"/>
    <n v="127149000"/>
    <n v="7.9632047343285823E-4"/>
    <n v="3.720618808111299E-4"/>
    <n v="2.9099717654090872E-3"/>
  </r>
  <r>
    <s v="Need for Speed: Most Wanted"/>
    <x v="7"/>
    <x v="3"/>
    <x v="1"/>
    <s v="Electronic Arts"/>
    <n v="530000"/>
    <n v="460000"/>
    <n v="0"/>
    <n v="50000"/>
    <n v="8.3000000000000007"/>
    <n v="32"/>
    <n v="8.8000000000000007"/>
    <n v="29"/>
    <s v="EA Canada"/>
    <x v="2"/>
    <x v="433"/>
    <n v="8.5500000000000007"/>
    <n v="61"/>
    <n v="5.865384615384615"/>
    <n v="86666.666666666672"/>
    <n v="44166.666666666664"/>
    <n v="38333.333333333336"/>
    <n v="0"/>
    <n v="4166.666666666667"/>
    <n v="511054143"/>
    <n v="435713800"/>
    <n v="127773000"/>
    <n v="1.0370721131205075E-3"/>
    <n v="1.0557388818072781E-3"/>
    <n v="0"/>
  </r>
  <r>
    <s v="The Simpsons Game"/>
    <x v="2"/>
    <x v="4"/>
    <x v="4"/>
    <s v="Electronic Arts"/>
    <n v="540000"/>
    <n v="390000"/>
    <n v="0"/>
    <n v="110000"/>
    <n v="7.1"/>
    <n v="52"/>
    <n v="7.7"/>
    <n v="71"/>
    <s v="Electronic Arts, EA Redwood Shores"/>
    <x v="2"/>
    <x v="433"/>
    <n v="7.4"/>
    <n v="123"/>
    <n v="11.826923076923077"/>
    <n v="104000"/>
    <n v="54000"/>
    <n v="39000"/>
    <n v="0"/>
    <n v="11000"/>
    <n v="522751172"/>
    <n v="438594184"/>
    <n v="128001000"/>
    <n v="1.0329962493130479E-3"/>
    <n v="8.892046776434226E-4"/>
    <n v="0"/>
  </r>
  <r>
    <s v="Brink"/>
    <x v="2"/>
    <x v="10"/>
    <x v="6"/>
    <s v="Bethesda Softworks"/>
    <n v="590000"/>
    <n v="350000"/>
    <n v="10000"/>
    <n v="90000"/>
    <n v="6.8"/>
    <n v="85"/>
    <n v="5.8"/>
    <n v="404"/>
    <s v="Splash Damage"/>
    <x v="2"/>
    <x v="433"/>
    <n v="6.3"/>
    <n v="489"/>
    <n v="47.019230769230766"/>
    <n v="173333.33333333334"/>
    <n v="98333.333333333328"/>
    <n v="58333.333333333336"/>
    <n v="1666.6666666666667"/>
    <n v="15000"/>
    <n v="545961365"/>
    <n v="440756453"/>
    <n v="127833000"/>
    <n v="1.0806625483471711E-3"/>
    <n v="7.9408933804084314E-4"/>
    <n v="7.8227061869783231E-5"/>
  </r>
  <r>
    <s v="WipEout Pure"/>
    <x v="9"/>
    <x v="3"/>
    <x v="1"/>
    <s v="Sony Computer Entertainment"/>
    <n v="470000"/>
    <n v="340000"/>
    <n v="0"/>
    <n v="230000"/>
    <n v="8.8000000000000007"/>
    <n v="56"/>
    <n v="7.9"/>
    <n v="102"/>
    <s v="Studio Liverpool"/>
    <x v="0"/>
    <x v="433"/>
    <n v="8.3500000000000014"/>
    <n v="158"/>
    <n v="15.192307692307692"/>
    <n v="86666.666666666672"/>
    <n v="39166.666666666664"/>
    <n v="28333.333333333332"/>
    <n v="0"/>
    <n v="19166.666666666668"/>
    <n v="511054143"/>
    <n v="435713800"/>
    <n v="127773000"/>
    <n v="9.1966772295592168E-4"/>
    <n v="7.8032873872711859E-4"/>
    <n v="0"/>
  </r>
  <r>
    <s v="Guinness World Records: The Videogame"/>
    <x v="0"/>
    <x v="1"/>
    <x v="4"/>
    <s v="Warner Bros. Interactive Entertainment"/>
    <n v="460000"/>
    <n v="470000"/>
    <n v="0"/>
    <n v="110000"/>
    <n v="6.7"/>
    <n v="12"/>
    <n v="7"/>
    <n v="8"/>
    <s v="TT Fusion"/>
    <x v="3"/>
    <x v="433"/>
    <n v="6.85"/>
    <n v="20"/>
    <n v="1.9230769230769231"/>
    <n v="115555.55555555556"/>
    <n v="51111.111111111109"/>
    <n v="52222.222222222219"/>
    <n v="0"/>
    <n v="12222.222222222223"/>
    <n v="528816311"/>
    <n v="440001482"/>
    <n v="128063000"/>
    <n v="8.6986726852303917E-4"/>
    <n v="1.0681782203633577E-3"/>
    <n v="0"/>
  </r>
  <r>
    <s v="Sonic the Hedgehog"/>
    <x v="2"/>
    <x v="0"/>
    <x v="2"/>
    <s v="Sega"/>
    <n v="440000"/>
    <n v="480000"/>
    <n v="0"/>
    <n v="110000"/>
    <n v="4.5999999999999996"/>
    <n v="38"/>
    <n v="4.4000000000000004"/>
    <n v="455"/>
    <s v="Sega"/>
    <x v="3"/>
    <x v="434"/>
    <n v="4.5"/>
    <n v="493"/>
    <n v="47.864077669902912"/>
    <n v="93636.363636363632"/>
    <n v="40000"/>
    <n v="43636.36363636364"/>
    <n v="0"/>
    <n v="10000"/>
    <n v="516818555"/>
    <n v="437126892"/>
    <n v="127854000"/>
    <n v="8.5136262183930296E-4"/>
    <n v="1.0980793192654915E-3"/>
    <n v="0"/>
  </r>
  <r>
    <s v="F1 2012"/>
    <x v="3"/>
    <x v="11"/>
    <x v="1"/>
    <s v="Codemasters"/>
    <n v="120000"/>
    <n v="630000"/>
    <n v="50000"/>
    <n v="230000"/>
    <n v="8.1"/>
    <n v="23"/>
    <n v="7.5"/>
    <n v="54"/>
    <s v="Codemasters"/>
    <x v="0"/>
    <x v="434"/>
    <n v="7.8"/>
    <n v="77"/>
    <n v="7.4757281553398061"/>
    <n v="206000"/>
    <n v="24000"/>
    <n v="126000"/>
    <n v="10000"/>
    <n v="46000"/>
    <n v="551484507"/>
    <n v="441417242"/>
    <n v="127629000"/>
    <n v="2.175945080538772E-4"/>
    <n v="1.4272210961800173E-3"/>
    <n v="3.9176049330481318E-4"/>
  </r>
  <r>
    <s v="MX vs. ATV Unleashed"/>
    <x v="4"/>
    <x v="3"/>
    <x v="1"/>
    <s v="THQ"/>
    <n v="860000"/>
    <n v="30000"/>
    <n v="0"/>
    <n v="140000"/>
    <n v="7.9"/>
    <n v="30"/>
    <n v="8.4"/>
    <n v="17"/>
    <s v="Rainbow Studios"/>
    <x v="0"/>
    <x v="434"/>
    <n v="8.15"/>
    <n v="47"/>
    <n v="4.5631067961165046"/>
    <n v="85833.333333333328"/>
    <n v="71666.666666666672"/>
    <n v="2500"/>
    <n v="0"/>
    <n v="11666.666666666666"/>
    <n v="511054143"/>
    <n v="435713800"/>
    <n v="127773000"/>
    <n v="1.6827962590257291E-3"/>
    <n v="6.8852535770039876E-5"/>
    <n v="0"/>
  </r>
  <r>
    <s v="UFC Undisputed 3"/>
    <x v="3"/>
    <x v="11"/>
    <x v="4"/>
    <s v="THQ"/>
    <n v="550000"/>
    <n v="320000"/>
    <n v="30000"/>
    <n v="130000"/>
    <n v="8.6"/>
    <n v="30"/>
    <n v="7.4"/>
    <n v="92"/>
    <s v="Yuke's"/>
    <x v="2"/>
    <x v="434"/>
    <n v="8"/>
    <n v="122"/>
    <n v="11.844660194174757"/>
    <n v="206000"/>
    <n v="110000"/>
    <n v="64000"/>
    <n v="6000"/>
    <n v="26000"/>
    <n v="551484507"/>
    <n v="441417242"/>
    <n v="127629000"/>
    <n v="9.9730816191360375E-4"/>
    <n v="7.2493769964699294E-4"/>
    <n v="2.3505629598288789E-4"/>
  </r>
  <r>
    <s v="Tom Clancy's Ghost Recon Advanced Warfighter 2"/>
    <x v="3"/>
    <x v="4"/>
    <x v="6"/>
    <s v="Ubisoft"/>
    <n v="340000"/>
    <n v="480000"/>
    <n v="20000"/>
    <n v="190000"/>
    <n v="8.4"/>
    <n v="29"/>
    <n v="8.1"/>
    <n v="41"/>
    <s v="Red Storm Entertainment, Ubisoft Paris"/>
    <x v="2"/>
    <x v="434"/>
    <n v="8.25"/>
    <n v="70"/>
    <n v="6.7961165048543686"/>
    <n v="103000"/>
    <n v="34000"/>
    <n v="48000"/>
    <n v="2000"/>
    <n v="19000"/>
    <n v="522751172"/>
    <n v="438594184"/>
    <n v="128001000"/>
    <n v="6.5040504586377096E-4"/>
    <n v="1.0944057570995971E-3"/>
    <n v="1.5624877930641166E-4"/>
  </r>
  <r>
    <s v="Super Princess Peach"/>
    <x v="1"/>
    <x v="3"/>
    <x v="2"/>
    <s v="Ninti"/>
    <n v="700000"/>
    <n v="50000"/>
    <n v="210000"/>
    <n v="70000"/>
    <n v="7.5"/>
    <n v="48"/>
    <n v="7.6"/>
    <n v="33"/>
    <s v="TOSE"/>
    <x v="0"/>
    <x v="434"/>
    <n v="7.55"/>
    <n v="81"/>
    <n v="7.8640776699029127"/>
    <n v="85833.333333333328"/>
    <n v="58333.333333333336"/>
    <n v="4166.666666666667"/>
    <n v="17500"/>
    <n v="5833.333333333333"/>
    <n v="511054143"/>
    <n v="435713800"/>
    <n v="127773000"/>
    <n v="1.3697178852535004E-3"/>
    <n v="1.1475422628339979E-4"/>
    <n v="1.6435397149632551E-3"/>
  </r>
  <r>
    <s v="The Legend of Zelda: Twilight Princess HD"/>
    <x v="10"/>
    <x v="14"/>
    <x v="4"/>
    <s v="Ninti"/>
    <n v="560000"/>
    <n v="300000"/>
    <n v="80000"/>
    <n v="90000"/>
    <n v="8.6"/>
    <n v="74"/>
    <n v="8.4"/>
    <n v="329"/>
    <s v="Tantalus Interactive, Tantatus, Ninti"/>
    <x v="2"/>
    <x v="434"/>
    <n v="8.5"/>
    <n v="403"/>
    <n v="39.126213592233007"/>
    <n v="1030000"/>
    <n v="560000"/>
    <n v="300000"/>
    <n v="80000"/>
    <n v="90000"/>
    <n v="573178249"/>
    <n v="445623395"/>
    <n v="126994511"/>
    <n v="9.7700846285951799E-4"/>
    <n v="6.732142059103517E-4"/>
    <n v="6.2994848651372023E-4"/>
  </r>
  <r>
    <s v="LEGO Indiana Jones: The Original Adventures"/>
    <x v="3"/>
    <x v="1"/>
    <x v="4"/>
    <s v="Activision"/>
    <n v="440000"/>
    <n v="420000"/>
    <n v="0"/>
    <n v="170000"/>
    <n v="7.7"/>
    <n v="36"/>
    <n v="7.7"/>
    <n v="30"/>
    <s v="Traveller's Tales"/>
    <x v="3"/>
    <x v="434"/>
    <n v="7.7"/>
    <n v="66"/>
    <n v="6.407766990291262"/>
    <n v="114444.44444444444"/>
    <n v="48888.888888888891"/>
    <n v="46666.666666666664"/>
    <n v="0"/>
    <n v="18888.888888888891"/>
    <n v="528816311"/>
    <n v="440001482"/>
    <n v="128063000"/>
    <n v="8.3204695250029838E-4"/>
    <n v="9.545422394736389E-4"/>
    <n v="0"/>
  </r>
  <r>
    <s v="MySims Agents"/>
    <x v="0"/>
    <x v="2"/>
    <x v="10"/>
    <s v="Electronic Arts"/>
    <n v="610000"/>
    <n v="320000"/>
    <n v="0"/>
    <n v="100000"/>
    <n v="7.8"/>
    <n v="28"/>
    <n v="8.6"/>
    <n v="28"/>
    <s v="Electronic Arts"/>
    <x v="0"/>
    <x v="434"/>
    <n v="8.1999999999999993"/>
    <n v="56"/>
    <n v="5.4368932038834954"/>
    <n v="128750"/>
    <n v="76250"/>
    <n v="40000"/>
    <n v="0"/>
    <n v="12500"/>
    <n v="534740514"/>
    <n v="441041694"/>
    <n v="128047000"/>
    <n v="1.1407401983385161E-3"/>
    <n v="7.2555498573792434E-4"/>
    <n v="0"/>
  </r>
  <r>
    <s v="FIFA Soccer 08"/>
    <x v="0"/>
    <x v="4"/>
    <x v="0"/>
    <s v="Electronic Arts"/>
    <n v="320000"/>
    <n v="590000"/>
    <n v="10000"/>
    <n v="110000"/>
    <n v="6.5"/>
    <n v="13"/>
    <n v="6.1"/>
    <n v="26"/>
    <s v="EA Canada"/>
    <x v="0"/>
    <x v="434"/>
    <n v="6.3"/>
    <n v="39"/>
    <n v="3.7864077669902914"/>
    <n v="103000"/>
    <n v="32000"/>
    <n v="59000"/>
    <n v="1000"/>
    <n v="11000"/>
    <n v="522751172"/>
    <n v="438594184"/>
    <n v="128001000"/>
    <n v="6.1214592551884323E-4"/>
    <n v="1.3452070764349215E-3"/>
    <n v="7.8124389653205832E-5"/>
  </r>
  <r>
    <s v="Dragon Ball Z: Budokai Tenkaichi 3"/>
    <x v="0"/>
    <x v="4"/>
    <x v="7"/>
    <s v="Atari"/>
    <n v="320000"/>
    <n v="360000"/>
    <n v="260000"/>
    <n v="90000"/>
    <n v="7.2"/>
    <n v="27"/>
    <n v="8.4"/>
    <n v="61"/>
    <s v="Spike, Namco Bandai Games"/>
    <x v="2"/>
    <x v="434"/>
    <n v="7.8000000000000007"/>
    <n v="88"/>
    <n v="8.5436893203883493"/>
    <n v="103000"/>
    <n v="32000"/>
    <n v="36000"/>
    <n v="26000"/>
    <n v="9000"/>
    <n v="522751172"/>
    <n v="438594184"/>
    <n v="128001000"/>
    <n v="6.1214592551884323E-4"/>
    <n v="8.2080431782469783E-4"/>
    <n v="2.0312341309833516E-3"/>
  </r>
  <r>
    <s v="Shrek 2"/>
    <x v="11"/>
    <x v="7"/>
    <x v="2"/>
    <s v="Activision"/>
    <n v="730000"/>
    <n v="260000"/>
    <n v="10000"/>
    <n v="30000"/>
    <n v="7"/>
    <n v="25"/>
    <n v="6.4"/>
    <n v="14"/>
    <s v="Luxoflux, Inc."/>
    <x v="0"/>
    <x v="434"/>
    <n v="6.7"/>
    <n v="39"/>
    <n v="3.7864077669902914"/>
    <n v="79230.769230769234"/>
    <n v="56153.846153846156"/>
    <n v="20000"/>
    <n v="769.23076923076928"/>
    <n v="2307.6923076923076"/>
    <n v="505524224"/>
    <n v="434174638"/>
    <n v="127761000"/>
    <n v="1.4440455379641707E-3"/>
    <n v="5.988373738219136E-4"/>
    <n v="7.8271146907115633E-5"/>
  </r>
  <r>
    <s v="NBA 2K17"/>
    <x v="13"/>
    <x v="14"/>
    <x v="0"/>
    <s v="Take-Two Interactive"/>
    <n v="860000"/>
    <n v="60000"/>
    <n v="0"/>
    <n v="110000"/>
    <n v="9"/>
    <n v="17"/>
    <n v="6.2"/>
    <n v="91"/>
    <s v="Visual Concepts"/>
    <x v="0"/>
    <x v="434"/>
    <n v="7.6"/>
    <n v="108"/>
    <n v="10.485436893203884"/>
    <n v="1030000"/>
    <n v="860000"/>
    <n v="60000"/>
    <n v="0"/>
    <n v="110000"/>
    <n v="573178249"/>
    <n v="445623395"/>
    <n v="126994511"/>
    <n v="1.5004058536771169E-3"/>
    <n v="1.3464284118207035E-4"/>
    <n v="0"/>
  </r>
  <r>
    <s v="Sonic Unleashed"/>
    <x v="3"/>
    <x v="1"/>
    <x v="2"/>
    <s v="Sega"/>
    <n v="560000"/>
    <n v="320000"/>
    <n v="10000"/>
    <n v="140000"/>
    <n v="5.4"/>
    <n v="24"/>
    <n v="7.9"/>
    <n v="130"/>
    <s v="Sonic Team"/>
    <x v="3"/>
    <x v="434"/>
    <n v="6.65"/>
    <n v="154"/>
    <n v="14.951456310679612"/>
    <n v="114444.44444444444"/>
    <n v="62222.222222222219"/>
    <n v="35555.555555555555"/>
    <n v="1111.1111111111111"/>
    <n v="15555.555555555555"/>
    <n v="528816311"/>
    <n v="440001482"/>
    <n v="128063000"/>
    <n v="1.0589688486367433E-3"/>
    <n v="7.2727027769420099E-4"/>
    <n v="7.8086566767918917E-5"/>
  </r>
  <r>
    <s v="Madden NFL 07"/>
    <x v="7"/>
    <x v="0"/>
    <x v="0"/>
    <s v="Electronic Arts"/>
    <n v="970000"/>
    <n v="30000"/>
    <n v="0"/>
    <n v="30000"/>
    <n v="8.3000000000000007"/>
    <n v="27"/>
    <n v="8.6999999999999993"/>
    <n v="6"/>
    <s v="EA Tiburon"/>
    <x v="0"/>
    <x v="434"/>
    <n v="8.5"/>
    <n v="33"/>
    <n v="3.203883495145631"/>
    <n v="93636.363636363632"/>
    <n v="88181.818181818177"/>
    <n v="2727.2727272727275"/>
    <n v="0"/>
    <n v="2727.2727272727275"/>
    <n v="516818555"/>
    <n v="437126892"/>
    <n v="127854000"/>
    <n v="1.876867598145736E-3"/>
    <n v="6.8629957454093219E-5"/>
    <n v="0"/>
  </r>
  <r>
    <s v="LEGO Pirates of the Caribbean: The Video Game"/>
    <x v="2"/>
    <x v="10"/>
    <x v="4"/>
    <s v="Disney Interactive Studios"/>
    <n v="540000"/>
    <n v="390000"/>
    <n v="0"/>
    <n v="90000"/>
    <n v="7.3"/>
    <n v="54"/>
    <n v="7"/>
    <n v="31"/>
    <s v="Traveller's Tales"/>
    <x v="3"/>
    <x v="435"/>
    <n v="7.15"/>
    <n v="85"/>
    <n v="8.3333333333333339"/>
    <n v="170000"/>
    <n v="90000"/>
    <n v="65000"/>
    <n v="0"/>
    <n v="15000"/>
    <n v="545961365"/>
    <n v="440756453"/>
    <n v="127833000"/>
    <n v="9.8908097645334292E-4"/>
    <n v="8.8484240524551092E-4"/>
    <n v="0"/>
  </r>
  <r>
    <s v="NCAA March Madness 2004"/>
    <x v="4"/>
    <x v="15"/>
    <x v="0"/>
    <s v="Electronic Arts"/>
    <n v="500000"/>
    <n v="390000"/>
    <n v="0"/>
    <n v="130000"/>
    <n v="8.1999999999999993"/>
    <n v="16"/>
    <n v="8.8000000000000007"/>
    <n v="12"/>
    <s v="NuFX"/>
    <x v="0"/>
    <x v="435"/>
    <n v="8.5"/>
    <n v="28"/>
    <n v="2.7450980392156863"/>
    <n v="72857.142857142855"/>
    <n v="35714.285714285717"/>
    <n v="27857.142857142859"/>
    <n v="0"/>
    <n v="9285.7142857142862"/>
    <n v="500125528"/>
    <n v="432552540"/>
    <n v="127718000"/>
    <n v="9.9974900701329519E-4"/>
    <n v="9.0162457490135185E-4"/>
    <n v="0"/>
  </r>
  <r>
    <s v="MotorStorm: Arctic Edge"/>
    <x v="9"/>
    <x v="2"/>
    <x v="1"/>
    <s v="Sony Computer Entertainment"/>
    <n v="160000"/>
    <n v="570000"/>
    <n v="0"/>
    <n v="290000"/>
    <n v="7.9"/>
    <n v="58"/>
    <n v="8.8000000000000007"/>
    <n v="39"/>
    <s v="Bigbig Studios"/>
    <x v="2"/>
    <x v="435"/>
    <n v="8.3500000000000014"/>
    <n v="97"/>
    <n v="9.5098039215686274"/>
    <n v="127500"/>
    <n v="20000"/>
    <n v="71250"/>
    <n v="0"/>
    <n v="36250"/>
    <n v="534740514"/>
    <n v="441041694"/>
    <n v="128047000"/>
    <n v="2.9921054382649599E-4"/>
    <n v="1.2923948183456778E-3"/>
    <n v="0"/>
  </r>
  <r>
    <s v="Tiger Woods PGA Tour 08"/>
    <x v="0"/>
    <x v="4"/>
    <x v="0"/>
    <s v="Electronic Arts"/>
    <n v="930000"/>
    <n v="10000"/>
    <n v="0"/>
    <n v="80000"/>
    <n v="7.2"/>
    <n v="24"/>
    <n v="7"/>
    <n v="22"/>
    <s v="EA Salt Lake"/>
    <x v="0"/>
    <x v="435"/>
    <n v="7.1"/>
    <n v="46"/>
    <n v="4.5098039215686274"/>
    <n v="102000"/>
    <n v="93000"/>
    <n v="1000"/>
    <n v="0"/>
    <n v="8000"/>
    <n v="522751172"/>
    <n v="438594184"/>
    <n v="128001000"/>
    <n v="1.779049096039138E-3"/>
    <n v="2.280011993957494E-5"/>
    <n v="0"/>
  </r>
  <r>
    <s v="Tom Clancy's Ghost Recon Advanced Warfighter 2"/>
    <x v="2"/>
    <x v="4"/>
    <x v="6"/>
    <s v="Ubisoft"/>
    <n v="870000"/>
    <n v="50000"/>
    <n v="20000"/>
    <n v="80000"/>
    <n v="8.6"/>
    <n v="58"/>
    <n v="8.1"/>
    <n v="89"/>
    <s v="Red Storm Entertainment, Ubisoft Paris"/>
    <x v="2"/>
    <x v="435"/>
    <n v="8.35"/>
    <n v="147"/>
    <n v="14.411764705882353"/>
    <n v="102000"/>
    <n v="87000"/>
    <n v="5000"/>
    <n v="2000"/>
    <n v="8000"/>
    <n v="522751172"/>
    <n v="438594184"/>
    <n v="128001000"/>
    <n v="1.6642717350043551E-3"/>
    <n v="1.140005996978747E-4"/>
    <n v="1.5624877930641166E-4"/>
  </r>
  <r>
    <s v="Disney Universe"/>
    <x v="0"/>
    <x v="10"/>
    <x v="4"/>
    <s v="Disney Interactive Studios"/>
    <n v="640000"/>
    <n v="280000"/>
    <n v="0"/>
    <n v="100000"/>
    <n v="6.1"/>
    <n v="11"/>
    <n v="6"/>
    <n v="5"/>
    <s v="Eurocom Entertainment Software"/>
    <x v="3"/>
    <x v="435"/>
    <n v="6.05"/>
    <n v="16"/>
    <n v="1.5686274509803921"/>
    <n v="170000"/>
    <n v="106666.66666666667"/>
    <n v="46666.666666666664"/>
    <n v="0"/>
    <n v="16666.666666666668"/>
    <n v="545961365"/>
    <n v="440756453"/>
    <n v="127833000"/>
    <n v="1.172244120240999E-3"/>
    <n v="6.3527147043267456E-4"/>
    <n v="0"/>
  </r>
  <r>
    <s v="Dance on Broadway"/>
    <x v="0"/>
    <x v="5"/>
    <x v="3"/>
    <s v="Ubisoft"/>
    <n v="250000"/>
    <n v="650000"/>
    <n v="0"/>
    <n v="120000"/>
    <n v="4.8"/>
    <n v="6"/>
    <n v="3.3"/>
    <n v="4"/>
    <s v="Longtail Studios"/>
    <x v="3"/>
    <x v="435"/>
    <n v="4.05"/>
    <n v="10"/>
    <n v="0.98039215686274506"/>
    <n v="145714.28571428571"/>
    <n v="35714.285714285717"/>
    <n v="92857.142857142855"/>
    <n v="0"/>
    <n v="17142.857142857141"/>
    <n v="540520772"/>
    <n v="441654761"/>
    <n v="128070000"/>
    <n v="4.6251691507611476E-4"/>
    <n v="1.4717377857045224E-3"/>
    <n v="0"/>
  </r>
  <r>
    <s v="LEGO Indiana Jones 2: The Adventure Continues"/>
    <x v="2"/>
    <x v="2"/>
    <x v="4"/>
    <s v="Activision"/>
    <n v="620000"/>
    <n v="310000"/>
    <n v="0"/>
    <n v="90000"/>
    <n v="7.1"/>
    <n v="41"/>
    <n v="7.4"/>
    <n v="25"/>
    <s v="Traveller's Tales"/>
    <x v="3"/>
    <x v="435"/>
    <n v="7.25"/>
    <n v="66"/>
    <n v="6.4705882352941178"/>
    <n v="127500"/>
    <n v="77500"/>
    <n v="38750"/>
    <n v="0"/>
    <n v="11250"/>
    <n v="534740514"/>
    <n v="441041694"/>
    <n v="128047000"/>
    <n v="1.159440857327672E-3"/>
    <n v="7.0288139243361418E-4"/>
    <n v="0"/>
  </r>
  <r>
    <s v="Bulletstorm"/>
    <x v="2"/>
    <x v="10"/>
    <x v="6"/>
    <s v="Electronic Arts"/>
    <n v="610000"/>
    <n v="320000"/>
    <n v="10000"/>
    <n v="80000"/>
    <n v="8.4"/>
    <n v="83"/>
    <n v="7.6"/>
    <n v="439"/>
    <s v="Epic Games, People Can Fly"/>
    <x v="1"/>
    <x v="435"/>
    <n v="8"/>
    <n v="522"/>
    <n v="51.176470588235297"/>
    <n v="170000"/>
    <n v="101666.66666666667"/>
    <n v="53333.333333333336"/>
    <n v="1666.6666666666667"/>
    <n v="13333.333333333334"/>
    <n v="545961365"/>
    <n v="440756453"/>
    <n v="127833000"/>
    <n v="1.1172951771047024E-3"/>
    <n v="7.2602453763734233E-4"/>
    <n v="7.8227061869783231E-5"/>
  </r>
  <r>
    <s v="Skylanders SWAP Force"/>
    <x v="3"/>
    <x v="6"/>
    <x v="2"/>
    <s v="Activision"/>
    <n v="430000"/>
    <n v="420000"/>
    <n v="0"/>
    <n v="170000"/>
    <n v="8.3000000000000007"/>
    <n v="31"/>
    <n v="5.3"/>
    <n v="33"/>
    <s v="Vicarious Visions"/>
    <x v="3"/>
    <x v="435"/>
    <n v="6.8000000000000007"/>
    <n v="64"/>
    <n v="6.2745098039215685"/>
    <n v="255000"/>
    <n v="107500"/>
    <n v="105000"/>
    <n v="0"/>
    <n v="42500"/>
    <n v="556861736"/>
    <n v="442492884"/>
    <n v="127445000"/>
    <n v="7.7218449787686612E-4"/>
    <n v="9.4916780627821347E-4"/>
    <n v="0"/>
  </r>
  <r>
    <s v="Harry Potter and the Prisoner of Azkaban"/>
    <x v="4"/>
    <x v="7"/>
    <x v="4"/>
    <s v="Electronic Arts"/>
    <n v="500000"/>
    <n v="390000"/>
    <n v="0"/>
    <n v="130000"/>
    <n v="7"/>
    <n v="29"/>
    <n v="8.6999999999999993"/>
    <n v="29"/>
    <s v="EA Games"/>
    <x v="0"/>
    <x v="435"/>
    <n v="7.85"/>
    <n v="58"/>
    <n v="5.6862745098039218"/>
    <n v="78461.538461538468"/>
    <n v="38461.538461538461"/>
    <n v="30000"/>
    <n v="0"/>
    <n v="10000"/>
    <n v="505524224"/>
    <n v="434174638"/>
    <n v="127761000"/>
    <n v="9.8907228627682941E-4"/>
    <n v="8.9825606073287039E-4"/>
    <n v="0"/>
  </r>
  <r>
    <s v="Pokemon Conquest"/>
    <x v="1"/>
    <x v="11"/>
    <x v="9"/>
    <s v="Ninti"/>
    <n v="560000"/>
    <n v="50000"/>
    <n v="370000"/>
    <n v="40000"/>
    <n v="8"/>
    <n v="40"/>
    <n v="8.1999999999999993"/>
    <n v="89"/>
    <s v="Koei"/>
    <x v="0"/>
    <x v="435"/>
    <n v="8.1"/>
    <n v="129"/>
    <n v="12.647058823529411"/>
    <n v="204000"/>
    <n v="112000"/>
    <n v="10000"/>
    <n v="74000"/>
    <n v="8000"/>
    <n v="551484507"/>
    <n v="441417242"/>
    <n v="127629000"/>
    <n v="1.0154410375847603E-3"/>
    <n v="1.1327151556984264E-4"/>
    <n v="2.8990276504556175E-3"/>
  </r>
  <r>
    <s v="Wall-E"/>
    <x v="0"/>
    <x v="1"/>
    <x v="2"/>
    <s v="THQ"/>
    <n v="510000"/>
    <n v="400000"/>
    <n v="0"/>
    <n v="110000"/>
    <n v="5.0999999999999996"/>
    <n v="18"/>
    <n v="3.6"/>
    <n v="8"/>
    <s v="Heavy Iron Studios"/>
    <x v="0"/>
    <x v="435"/>
    <n v="4.3499999999999996"/>
    <n v="26"/>
    <n v="2.5490196078431371"/>
    <n v="113333.33333333333"/>
    <n v="56666.666666666664"/>
    <n v="44444.444444444445"/>
    <n v="0"/>
    <n v="12222.222222222223"/>
    <n v="528816311"/>
    <n v="440001482"/>
    <n v="128063000"/>
    <n v="9.6441805857989124E-4"/>
    <n v="9.0908784711775132E-4"/>
    <n v="0"/>
  </r>
  <r>
    <s v="The Simpsons Game"/>
    <x v="0"/>
    <x v="4"/>
    <x v="4"/>
    <s v="Electronic Arts"/>
    <n v="450000"/>
    <n v="460000"/>
    <n v="0"/>
    <n v="110000"/>
    <n v="6.4"/>
    <n v="19"/>
    <n v="6.1"/>
    <n v="38"/>
    <s v="Electronic Arts, Rebellion"/>
    <x v="2"/>
    <x v="435"/>
    <n v="6.25"/>
    <n v="57"/>
    <n v="5.5882352941176467"/>
    <n v="102000"/>
    <n v="45000"/>
    <n v="46000"/>
    <n v="0"/>
    <n v="11000"/>
    <n v="522751172"/>
    <n v="438594184"/>
    <n v="128001000"/>
    <n v="8.6083020776087332E-4"/>
    <n v="1.0488055172204471E-3"/>
    <n v="0"/>
  </r>
  <r>
    <s v="Ninja Gaiden II"/>
    <x v="2"/>
    <x v="1"/>
    <x v="4"/>
    <s v="Tecmo Koei"/>
    <n v="650000"/>
    <n v="220000"/>
    <n v="50000"/>
    <n v="100000"/>
    <n v="8.1"/>
    <n v="74"/>
    <n v="8"/>
    <n v="302"/>
    <s v="Team Ninja, Tecmo"/>
    <x v="1"/>
    <x v="435"/>
    <n v="8.0500000000000007"/>
    <n v="376"/>
    <n v="36.862745098039213"/>
    <n v="113333.33333333333"/>
    <n v="72222.222222222219"/>
    <n v="24444.444444444445"/>
    <n v="5555.5555555555557"/>
    <n v="11111.111111111111"/>
    <n v="528816311"/>
    <n v="440001482"/>
    <n v="128063000"/>
    <n v="1.2291602707390772E-3"/>
    <n v="4.9999831591476319E-4"/>
    <n v="3.9043283383959456E-4"/>
  </r>
  <r>
    <s v="Rayman Legends"/>
    <x v="6"/>
    <x v="12"/>
    <x v="2"/>
    <s v="Ubisoft"/>
    <n v="220000"/>
    <n v="640000"/>
    <n v="0"/>
    <n v="160000"/>
    <n v="9"/>
    <n v="16"/>
    <n v="8.5"/>
    <n v="525"/>
    <s v="Ubisoft Montpellier"/>
    <x v="3"/>
    <x v="435"/>
    <n v="8.75"/>
    <n v="541"/>
    <n v="53.03921568627451"/>
    <n v="340000"/>
    <n v="73333.333333333328"/>
    <n v="213333.33333333334"/>
    <n v="0"/>
    <n v="53333.333333333336"/>
    <n v="562338430"/>
    <n v="443580712"/>
    <n v="127276000"/>
    <n v="3.9122348440600083E-4"/>
    <n v="1.44280394229585E-3"/>
    <n v="0"/>
  </r>
  <r>
    <s v="Sonic Generations"/>
    <x v="5"/>
    <x v="10"/>
    <x v="2"/>
    <s v="Sega"/>
    <n v="440000"/>
    <n v="470000"/>
    <n v="10000"/>
    <n v="90000"/>
    <n v="6.6"/>
    <n v="29"/>
    <n v="6.9"/>
    <n v="108"/>
    <s v="Sega, Dimps Corporation"/>
    <x v="0"/>
    <x v="436"/>
    <n v="6.75"/>
    <n v="137"/>
    <n v="13.564356435643564"/>
    <n v="168333.33333333334"/>
    <n v="73333.333333333328"/>
    <n v="78333.333333333328"/>
    <n v="1666.6666666666667"/>
    <n v="15000"/>
    <n v="545961365"/>
    <n v="440756453"/>
    <n v="127833000"/>
    <n v="8.059178326656869E-4"/>
    <n v="1.0663485396548466E-3"/>
    <n v="7.8227061869783231E-5"/>
  </r>
  <r>
    <s v="Ace Combat 6: Fires of Liberation"/>
    <x v="2"/>
    <x v="4"/>
    <x v="8"/>
    <s v="Atari"/>
    <n v="690000"/>
    <n v="40000"/>
    <n v="220000"/>
    <n v="60000"/>
    <n v="8"/>
    <n v="54"/>
    <n v="7.9"/>
    <n v="101"/>
    <s v="Project Aces"/>
    <x v="2"/>
    <x v="436"/>
    <n v="7.95"/>
    <n v="155"/>
    <n v="15.346534653465346"/>
    <n v="101000"/>
    <n v="69000"/>
    <n v="4000"/>
    <n v="22000"/>
    <n v="6000"/>
    <n v="522751172"/>
    <n v="438594184"/>
    <n v="128001000"/>
    <n v="1.3199396519000058E-3"/>
    <n v="9.1200479758299759E-5"/>
    <n v="1.7187365723705284E-3"/>
  </r>
  <r>
    <s v="Assassin's Creed: Rogue"/>
    <x v="2"/>
    <x v="12"/>
    <x v="4"/>
    <s v="Ubisoft"/>
    <n v="580000"/>
    <n v="340000"/>
    <n v="0"/>
    <n v="90000"/>
    <n v="7.2"/>
    <n v="32"/>
    <n v="7.3"/>
    <n v="318"/>
    <s v="Ubisoft"/>
    <x v="1"/>
    <x v="436"/>
    <n v="7.25"/>
    <n v="350"/>
    <n v="34.653465346534652"/>
    <n v="336666.66666666669"/>
    <n v="193333.33333333334"/>
    <n v="113333.33333333333"/>
    <n v="0"/>
    <n v="30000"/>
    <n v="562338430"/>
    <n v="443580712"/>
    <n v="127276000"/>
    <n v="1.0314073679794568E-3"/>
    <n v="7.6648959434467024E-4"/>
    <n v="0"/>
  </r>
  <r>
    <s v="ZombiU"/>
    <x v="10"/>
    <x v="11"/>
    <x v="4"/>
    <s v="Ubisoft"/>
    <n v="520000"/>
    <n v="360000"/>
    <n v="50000"/>
    <n v="80000"/>
    <n v="7.7"/>
    <n v="70"/>
    <n v="7.7"/>
    <n v="758"/>
    <s v="Ubisoft Montpellier"/>
    <x v="1"/>
    <x v="436"/>
    <n v="7.7"/>
    <n v="828"/>
    <n v="81.980198019801975"/>
    <n v="202000"/>
    <n v="104000"/>
    <n v="72000"/>
    <n v="10000"/>
    <n v="16000"/>
    <n v="551484507"/>
    <n v="441417242"/>
    <n v="127629000"/>
    <n v="9.4290953490013452E-4"/>
    <n v="8.155549121028671E-4"/>
    <n v="3.9176049330481318E-4"/>
  </r>
  <r>
    <s v="Pokken Tournament"/>
    <x v="10"/>
    <x v="14"/>
    <x v="7"/>
    <s v="Namco Bandai Games"/>
    <n v="500000"/>
    <n v="260000"/>
    <n v="170000"/>
    <n v="80000"/>
    <n v="7.6"/>
    <n v="74"/>
    <n v="8"/>
    <n v="273"/>
    <s v="Bandai Namco Games"/>
    <x v="3"/>
    <x v="436"/>
    <n v="7.8"/>
    <n v="347"/>
    <n v="34.356435643564353"/>
    <n v="1010000"/>
    <n v="500000"/>
    <n v="260000"/>
    <n v="170000"/>
    <n v="80000"/>
    <n v="573178249"/>
    <n v="445623395"/>
    <n v="126994511"/>
    <n v="8.7232898469599815E-4"/>
    <n v="5.8345231178897152E-4"/>
    <n v="1.3386405338416557E-3"/>
  </r>
  <r>
    <s v="Prince of Persia"/>
    <x v="2"/>
    <x v="1"/>
    <x v="4"/>
    <s v="Ubisoft"/>
    <n v="540000"/>
    <n v="340000"/>
    <n v="20000"/>
    <n v="100000"/>
    <n v="8.1"/>
    <n v="73"/>
    <n v="7"/>
    <n v="189"/>
    <s v="Ubisoft Montreal"/>
    <x v="2"/>
    <x v="172"/>
    <n v="7.55"/>
    <n v="262"/>
    <n v="26.2"/>
    <n v="111111.11111111111"/>
    <n v="60000"/>
    <n v="37777.777777777781"/>
    <n v="2222.2222222222222"/>
    <n v="11111.111111111111"/>
    <n v="528816311"/>
    <n v="440001482"/>
    <n v="128063000"/>
    <n v="1.0211485326140025E-3"/>
    <n v="7.7272467005008857E-4"/>
    <n v="1.5617313353583783E-4"/>
  </r>
  <r>
    <s v="NERF N-Strike Elite"/>
    <x v="0"/>
    <x v="2"/>
    <x v="6"/>
    <s v="Electronic Arts"/>
    <n v="930000"/>
    <n v="0"/>
    <n v="0"/>
    <n v="70000"/>
    <n v="6.7"/>
    <n v="12"/>
    <n v="4.5"/>
    <n v="6"/>
    <s v="EA Salt Lake"/>
    <x v="3"/>
    <x v="172"/>
    <n v="5.6"/>
    <n v="18"/>
    <n v="1.8"/>
    <n v="125000"/>
    <n v="116250"/>
    <n v="0"/>
    <n v="0"/>
    <n v="8750"/>
    <n v="534740514"/>
    <n v="441041694"/>
    <n v="128047000"/>
    <n v="1.739161285991508E-3"/>
    <n v="0"/>
    <n v="0"/>
  </r>
  <r>
    <s v="God of War: Ghost of Sparta"/>
    <x v="9"/>
    <x v="5"/>
    <x v="4"/>
    <s v="Sony Computer Entertainment"/>
    <n v="410000"/>
    <n v="350000"/>
    <n v="30000"/>
    <n v="210000"/>
    <n v="8.6"/>
    <n v="73"/>
    <n v="8.4"/>
    <n v="255"/>
    <s v="Ready at Dawn"/>
    <x v="1"/>
    <x v="172"/>
    <n v="8.5"/>
    <n v="328"/>
    <n v="32.799999999999997"/>
    <n v="142857.14285714287"/>
    <n v="58571.428571428572"/>
    <n v="50000"/>
    <n v="4285.7142857142853"/>
    <n v="30000"/>
    <n v="540520772"/>
    <n v="441654761"/>
    <n v="128070000"/>
    <n v="7.5852774072482821E-4"/>
    <n v="7.9247419230243509E-4"/>
    <n v="2.3424689622862497E-4"/>
  </r>
  <r>
    <s v="Dynasty Warriors 3: Xtreme Legends"/>
    <x v="4"/>
    <x v="8"/>
    <x v="4"/>
    <s v="Tecmo Koei"/>
    <n v="130000"/>
    <n v="100000"/>
    <n v="740000"/>
    <n v="30000"/>
    <n v="7.2"/>
    <n v="16"/>
    <n v="9.3000000000000007"/>
    <n v="54"/>
    <s v="Omega Force"/>
    <x v="2"/>
    <x v="172"/>
    <n v="8.25"/>
    <n v="70"/>
    <n v="7"/>
    <n v="66666.666666666672"/>
    <n v="8666.6666666666661"/>
    <n v="6666.666666666667"/>
    <n v="49333.333333333336"/>
    <n v="2000"/>
    <n v="495013192"/>
    <n v="431019772"/>
    <n v="127445000"/>
    <n v="2.6261926369024928E-4"/>
    <n v="2.3200791818895955E-4"/>
    <n v="5.8064263015418418E-3"/>
  </r>
  <r>
    <s v="Rayman Origins"/>
    <x v="3"/>
    <x v="10"/>
    <x v="2"/>
    <s v="Ubisoft"/>
    <n v="330000"/>
    <n v="490000"/>
    <n v="10000"/>
    <n v="170000"/>
    <n v="8.6999999999999993"/>
    <n v="43"/>
    <n v="8.4"/>
    <n v="238"/>
    <s v="UBlart Montpellier"/>
    <x v="3"/>
    <x v="172"/>
    <n v="8.5500000000000007"/>
    <n v="281"/>
    <n v="28.1"/>
    <n v="166666.66666666666"/>
    <n v="55000"/>
    <n v="81666.666666666672"/>
    <n v="1666.6666666666667"/>
    <n v="28333.333333333332"/>
    <n v="545961365"/>
    <n v="440756453"/>
    <n v="127833000"/>
    <n v="6.0443837449926515E-4"/>
    <n v="1.1117250732571805E-3"/>
    <n v="7.8227061869783231E-5"/>
  </r>
  <r>
    <s v="NCAA Football 12"/>
    <x v="2"/>
    <x v="10"/>
    <x v="0"/>
    <s v="Electronic Arts"/>
    <n v="940000"/>
    <n v="0"/>
    <n v="0"/>
    <n v="60000"/>
    <n v="8.1999999999999993"/>
    <n v="25"/>
    <n v="6.6"/>
    <n v="49"/>
    <s v="EA Sports"/>
    <x v="0"/>
    <x v="172"/>
    <n v="7.3999999999999995"/>
    <n v="74"/>
    <n v="7.4"/>
    <n v="166666.66666666666"/>
    <n v="156666.66666666666"/>
    <n v="0"/>
    <n v="0"/>
    <n v="10000"/>
    <n v="545961365"/>
    <n v="440756453"/>
    <n v="127833000"/>
    <n v="1.7217335516039674E-3"/>
    <n v="0"/>
    <n v="0"/>
  </r>
  <r>
    <s v="UFC Undisputed 3"/>
    <x v="2"/>
    <x v="11"/>
    <x v="4"/>
    <s v="THQ"/>
    <n v="720000"/>
    <n v="200000"/>
    <n v="0"/>
    <n v="80000"/>
    <n v="8.5"/>
    <n v="60"/>
    <n v="7.6"/>
    <n v="88"/>
    <s v="Yuke's"/>
    <x v="2"/>
    <x v="172"/>
    <n v="8.0500000000000007"/>
    <n v="148"/>
    <n v="14.8"/>
    <n v="200000"/>
    <n v="144000"/>
    <n v="40000"/>
    <n v="0"/>
    <n v="16000"/>
    <n v="551484507"/>
    <n v="441417242"/>
    <n v="127629000"/>
    <n v="1.3055670483232632E-3"/>
    <n v="4.5308606227937058E-4"/>
    <n v="0"/>
  </r>
  <r>
    <s v="Kirby: Mass Attack"/>
    <x v="1"/>
    <x v="10"/>
    <x v="2"/>
    <s v="Ninti"/>
    <n v="480000"/>
    <n v="60000"/>
    <n v="410000"/>
    <n v="50000"/>
    <n v="8.3000000000000007"/>
    <n v="46"/>
    <n v="8.6"/>
    <n v="55"/>
    <s v="HAL Labs"/>
    <x v="0"/>
    <x v="172"/>
    <n v="8.4499999999999993"/>
    <n v="101"/>
    <n v="10.1"/>
    <n v="166666.66666666666"/>
    <n v="80000"/>
    <n v="10000"/>
    <n v="68333.333333333328"/>
    <n v="8333.3333333333339"/>
    <n v="545961365"/>
    <n v="440756453"/>
    <n v="127833000"/>
    <n v="8.7918309018074933E-4"/>
    <n v="1.3612960080700169E-4"/>
    <n v="3.2073095366611125E-3"/>
  </r>
  <r>
    <s v="Fallout 4"/>
    <x v="6"/>
    <x v="13"/>
    <x v="9"/>
    <s v="Bethesda Softworks"/>
    <n v="2530000"/>
    <n v="3270000"/>
    <n v="240000"/>
    <n v="1130000"/>
    <n v="8.6999999999999993"/>
    <n v="58"/>
    <n v="6.5"/>
    <n v="4228"/>
    <s v="Bethesda Game Studios"/>
    <x v="1"/>
    <x v="63"/>
    <n v="7.6"/>
    <n v="4286"/>
    <n v="59.776847977684795"/>
    <n v="3585000"/>
    <n v="1265000"/>
    <n v="1635000"/>
    <n v="120000"/>
    <n v="565000"/>
    <n v="567732286"/>
    <n v="444588718"/>
    <n v="127141000"/>
    <n v="4.4563257408263722E-3"/>
    <n v="7.3551124165053602E-3"/>
    <n v="1.8876680221171769E-3"/>
  </r>
  <r>
    <s v="SoulCalibur II"/>
    <x v="7"/>
    <x v="15"/>
    <x v="7"/>
    <s v="Namco Bandai Games"/>
    <n v="780000"/>
    <n v="180000"/>
    <n v="30000"/>
    <n v="0"/>
    <n v="9.1999999999999993"/>
    <n v="39"/>
    <n v="8.9"/>
    <n v="54"/>
    <s v="Namco"/>
    <x v="2"/>
    <x v="437"/>
    <n v="9.0500000000000007"/>
    <n v="93"/>
    <n v="9.3939393939393945"/>
    <n v="70714.28571428571"/>
    <n v="55714.285714285717"/>
    <n v="12857.142857142857"/>
    <n v="2142.8571428571427"/>
    <n v="0"/>
    <n v="500125528"/>
    <n v="432552540"/>
    <n v="127718000"/>
    <n v="1.5596084509407406E-3"/>
    <n v="4.1613441918523933E-4"/>
    <n v="2.3489249753362877E-4"/>
  </r>
  <r>
    <s v="NFL Fever 2002"/>
    <x v="7"/>
    <x v="16"/>
    <x v="0"/>
    <s v="Microsoft Game Studios"/>
    <n v="740000"/>
    <n v="210000"/>
    <n v="0"/>
    <n v="40000"/>
    <n v="7.9"/>
    <n v="24"/>
    <n v="8.5"/>
    <n v="10"/>
    <s v="Microsoft Game Studios"/>
    <x v="0"/>
    <x v="437"/>
    <n v="8.1999999999999993"/>
    <n v="34"/>
    <n v="3.4343434343434343"/>
    <n v="58235.294117647056"/>
    <n v="43529.411764705881"/>
    <n v="12352.941176470587"/>
    <n v="0"/>
    <n v="2352.9411764705883"/>
    <n v="484244580"/>
    <n v="429286318"/>
    <n v="126843000"/>
    <n v="1.5281533971944507E-3"/>
    <n v="4.8918400422908424E-4"/>
    <n v="0"/>
  </r>
  <r>
    <s v="Just Dance 2014"/>
    <x v="2"/>
    <x v="6"/>
    <x v="3"/>
    <s v="Ubisoft"/>
    <n v="720000"/>
    <n v="170000"/>
    <n v="0"/>
    <n v="100000"/>
    <n v="7.9"/>
    <n v="16"/>
    <n v="7.8"/>
    <n v="33"/>
    <s v="Ubisoft"/>
    <x v="3"/>
    <x v="437"/>
    <n v="7.85"/>
    <n v="49"/>
    <n v="4.9494949494949498"/>
    <n v="247500"/>
    <n v="180000"/>
    <n v="42500"/>
    <n v="0"/>
    <n v="25000"/>
    <n v="556861736"/>
    <n v="442492884"/>
    <n v="127445000"/>
    <n v="1.2929600894682411E-3"/>
    <n v="3.8418696920784832E-4"/>
    <n v="0"/>
  </r>
  <r>
    <s v="Haze"/>
    <x v="3"/>
    <x v="1"/>
    <x v="6"/>
    <s v="Ubisoft"/>
    <n v="490000"/>
    <n v="330000"/>
    <n v="20000"/>
    <n v="150000"/>
    <n v="5.5"/>
    <n v="65"/>
    <n v="6.5"/>
    <n v="294"/>
    <s v="Free Radical Design"/>
    <x v="1"/>
    <x v="437"/>
    <n v="6"/>
    <n v="359"/>
    <n v="36.262626262626263"/>
    <n v="110000"/>
    <n v="54444.444444444445"/>
    <n v="36666.666666666664"/>
    <n v="2222.2222222222222"/>
    <n v="16666.666666666668"/>
    <n v="528816311"/>
    <n v="440001482"/>
    <n v="128063000"/>
    <n v="9.2659774255715046E-4"/>
    <n v="7.4999747387214483E-4"/>
    <n v="1.5617313353583783E-4"/>
  </r>
  <r>
    <s v="The Bouncer"/>
    <x v="4"/>
    <x v="16"/>
    <x v="4"/>
    <s v="Sony Computer Entertainment"/>
    <n v="300000"/>
    <n v="230000"/>
    <n v="380000"/>
    <n v="80000"/>
    <n v="6.6"/>
    <n v="20"/>
    <n v="8"/>
    <n v="35"/>
    <s v="DreamFactory"/>
    <x v="2"/>
    <x v="437"/>
    <n v="7.3"/>
    <n v="55"/>
    <n v="5.5555555555555554"/>
    <n v="58235.294117647056"/>
    <n v="17647.058823529413"/>
    <n v="13529.411764705883"/>
    <n v="22352.941176470587"/>
    <n v="4705.8823529411766"/>
    <n v="484244580"/>
    <n v="429286318"/>
    <n v="126843000"/>
    <n v="6.1952164751126384E-4"/>
    <n v="5.3577295701280657E-4"/>
    <n v="2.9958294899994483E-3"/>
  </r>
  <r>
    <s v="Guitar Hero: Aerosmith"/>
    <x v="3"/>
    <x v="1"/>
    <x v="3"/>
    <s v="Activision"/>
    <n v="730000"/>
    <n v="150000"/>
    <n v="0"/>
    <n v="110000"/>
    <n v="7"/>
    <n v="39"/>
    <n v="5"/>
    <n v="26"/>
    <s v="Neversoft Entertainment"/>
    <x v="2"/>
    <x v="437"/>
    <n v="6"/>
    <n v="65"/>
    <n v="6.5656565656565657"/>
    <n v="110000"/>
    <n v="81111.111111111109"/>
    <n v="16666.666666666668"/>
    <n v="0"/>
    <n v="12222.222222222223"/>
    <n v="528816311"/>
    <n v="440001482"/>
    <n v="128063000"/>
    <n v="1.3804415348300405E-3"/>
    <n v="3.4090794266915676E-4"/>
    <n v="0"/>
  </r>
  <r>
    <s v="Shadow The Hedgehog"/>
    <x v="11"/>
    <x v="3"/>
    <x v="2"/>
    <s v="Sega"/>
    <n v="760000"/>
    <n v="200000"/>
    <n v="0"/>
    <n v="30000"/>
    <n v="5.0999999999999996"/>
    <n v="22"/>
    <n v="6.6"/>
    <n v="120"/>
    <s v="Sonic Team"/>
    <x v="3"/>
    <x v="437"/>
    <n v="5.85"/>
    <n v="142"/>
    <n v="14.343434343434344"/>
    <n v="82500"/>
    <n v="63333.333333333336"/>
    <n v="16666.666666666668"/>
    <n v="0"/>
    <n v="2500"/>
    <n v="511054143"/>
    <n v="435713800"/>
    <n v="127773000"/>
    <n v="1.4871222754180861E-3"/>
    <n v="4.5901690513359917E-4"/>
    <n v="0"/>
  </r>
  <r>
    <s v="EyePet"/>
    <x v="3"/>
    <x v="2"/>
    <x v="8"/>
    <s v="Sony Computer Entertainment"/>
    <n v="350000"/>
    <n v="520000"/>
    <n v="40000"/>
    <n v="80000"/>
    <n v="7"/>
    <n v="35"/>
    <n v="8.1999999999999993"/>
    <n v="20"/>
    <s v="SCEE London Studio"/>
    <x v="0"/>
    <x v="437"/>
    <n v="7.6"/>
    <n v="55"/>
    <n v="5.5555555555555554"/>
    <n v="123750"/>
    <n v="43750"/>
    <n v="65000"/>
    <n v="5000"/>
    <n v="10000"/>
    <n v="534740514"/>
    <n v="441041694"/>
    <n v="128047000"/>
    <n v="6.5452306462045998E-4"/>
    <n v="1.179026851824127E-3"/>
    <n v="3.1238529602411612E-4"/>
  </r>
  <r>
    <s v="Apollo Justice: Ace Attorney"/>
    <x v="1"/>
    <x v="4"/>
    <x v="10"/>
    <s v="Capcom"/>
    <n v="280000"/>
    <n v="40000"/>
    <n v="640000"/>
    <n v="30000"/>
    <n v="7.8"/>
    <n v="48"/>
    <n v="8.1"/>
    <n v="84"/>
    <s v="Capcom"/>
    <x v="2"/>
    <x v="437"/>
    <n v="7.9499999999999993"/>
    <n v="132"/>
    <n v="13.333333333333334"/>
    <n v="99000"/>
    <n v="28000"/>
    <n v="4000"/>
    <n v="64000"/>
    <n v="3000"/>
    <n v="522751172"/>
    <n v="438594184"/>
    <n v="128001000"/>
    <n v="5.3562768482898779E-4"/>
    <n v="9.1200479758299759E-5"/>
    <n v="4.9999609378051733E-3"/>
  </r>
  <r>
    <s v="Pro Evolution Soccer 2008"/>
    <x v="9"/>
    <x v="1"/>
    <x v="0"/>
    <s v="Konami Digital Entertainment"/>
    <n v="20000"/>
    <n v="530000"/>
    <n v="190000"/>
    <n v="250000"/>
    <n v="8"/>
    <n v="17"/>
    <n v="6.8"/>
    <n v="11"/>
    <s v="Konami"/>
    <x v="0"/>
    <x v="437"/>
    <n v="7.4"/>
    <n v="28"/>
    <n v="2.8282828282828283"/>
    <n v="110000"/>
    <n v="2222.2222222222222"/>
    <n v="58888.888888888891"/>
    <n v="21111.111111111109"/>
    <n v="27777.777777777777"/>
    <n v="528816311"/>
    <n v="440001482"/>
    <n v="128063000"/>
    <n v="3.7820316022740834E-5"/>
    <n v="1.2045413974310205E-3"/>
    <n v="1.4836447685904594E-3"/>
  </r>
  <r>
    <s v="Marrison Party Advance"/>
    <x v="12"/>
    <x v="3"/>
    <x v="3"/>
    <s v="Ninti"/>
    <n v="500000"/>
    <n v="190000"/>
    <n v="280000"/>
    <n v="20000"/>
    <n v="5.4"/>
    <n v="27"/>
    <n v="5.4"/>
    <n v="34"/>
    <s v="Hudson"/>
    <x v="0"/>
    <x v="437"/>
    <n v="5.4"/>
    <n v="61"/>
    <n v="6.1616161616161618"/>
    <n v="82500"/>
    <n v="41666.666666666664"/>
    <n v="15833.333333333334"/>
    <n v="23333.333333333332"/>
    <n v="1666.6666666666667"/>
    <n v="511054143"/>
    <n v="435713800"/>
    <n v="127773000"/>
    <n v="9.7836991803821466E-4"/>
    <n v="4.3606605987691921E-4"/>
    <n v="2.1913862866176736E-3"/>
  </r>
  <r>
    <s v="WWE SmackDown vs Raw 2008"/>
    <x v="0"/>
    <x v="4"/>
    <x v="7"/>
    <s v="THQ"/>
    <n v="380000"/>
    <n v="500000"/>
    <n v="0"/>
    <n v="110000"/>
    <n v="5.9"/>
    <n v="13"/>
    <n v="5.9"/>
    <n v="18"/>
    <s v="Yuke's"/>
    <x v="2"/>
    <x v="437"/>
    <n v="5.9"/>
    <n v="31"/>
    <n v="3.1313131313131315"/>
    <n v="99000"/>
    <n v="38000"/>
    <n v="50000"/>
    <n v="0"/>
    <n v="11000"/>
    <n v="522751172"/>
    <n v="438594184"/>
    <n v="128001000"/>
    <n v="7.2692328655362629E-4"/>
    <n v="1.1400059969787469E-3"/>
    <n v="0"/>
  </r>
  <r>
    <s v="DiRT 2"/>
    <x v="3"/>
    <x v="2"/>
    <x v="1"/>
    <s v="Codemasters"/>
    <n v="270000"/>
    <n v="520000"/>
    <n v="0"/>
    <n v="190000"/>
    <n v="8.6999999999999993"/>
    <n v="63"/>
    <n v="8.1999999999999993"/>
    <n v="94"/>
    <s v="Codemasters"/>
    <x v="2"/>
    <x v="438"/>
    <n v="8.4499999999999993"/>
    <n v="157"/>
    <n v="16.020408163265305"/>
    <n v="122500"/>
    <n v="33750"/>
    <n v="65000"/>
    <n v="0"/>
    <n v="23750"/>
    <n v="534740514"/>
    <n v="441041694"/>
    <n v="128047000"/>
    <n v="5.0491779270721196E-4"/>
    <n v="1.179026851824127E-3"/>
    <n v="0"/>
  </r>
  <r>
    <s v="Ace Combat X: Skies of Deception"/>
    <x v="9"/>
    <x v="0"/>
    <x v="8"/>
    <s v="Namco Bandai Games"/>
    <n v="370000"/>
    <n v="300000"/>
    <n v="120000"/>
    <n v="190000"/>
    <n v="7.5"/>
    <n v="26"/>
    <n v="8.3000000000000007"/>
    <n v="30"/>
    <s v="Project Aces"/>
    <x v="2"/>
    <x v="438"/>
    <n v="7.9"/>
    <n v="56"/>
    <n v="5.7142857142857144"/>
    <n v="89090.909090909088"/>
    <n v="33636.36363636364"/>
    <n v="27272.727272727272"/>
    <n v="10909.09090909091"/>
    <n v="17272.727272727272"/>
    <n v="516818555"/>
    <n v="437126892"/>
    <n v="127854000"/>
    <n v="7.1591856836486837E-4"/>
    <n v="6.8629957454093211E-4"/>
    <n v="9.3857055704162562E-4"/>
  </r>
  <r>
    <s v="Midnight Club: LA Remix"/>
    <x v="9"/>
    <x v="1"/>
    <x v="1"/>
    <s v="Take-Two Interactive"/>
    <n v="520000"/>
    <n v="270000"/>
    <n v="0"/>
    <n v="190000"/>
    <n v="7.9"/>
    <n v="26"/>
    <n v="8.6999999999999993"/>
    <n v="43"/>
    <s v="Rockstar London"/>
    <x v="2"/>
    <x v="438"/>
    <n v="8.3000000000000007"/>
    <n v="69"/>
    <n v="7.0408163265306118"/>
    <n v="108888.88888888889"/>
    <n v="57777.777777777781"/>
    <n v="30000"/>
    <n v="0"/>
    <n v="21111.111111111109"/>
    <n v="528816311"/>
    <n v="440001482"/>
    <n v="128063000"/>
    <n v="9.8332821659126175E-4"/>
    <n v="6.1363429680448209E-4"/>
    <n v="0"/>
  </r>
  <r>
    <s v="FIFA Soccer 10"/>
    <x v="0"/>
    <x v="2"/>
    <x v="0"/>
    <s v="Electronic Arts"/>
    <n v="230000"/>
    <n v="640000"/>
    <n v="0"/>
    <n v="110000"/>
    <n v="7.5"/>
    <n v="21"/>
    <n v="6.2"/>
    <n v="17"/>
    <s v="EA Sports"/>
    <x v="0"/>
    <x v="438"/>
    <n v="6.85"/>
    <n v="38"/>
    <n v="3.8775510204081631"/>
    <n v="122500"/>
    <n v="28750"/>
    <n v="80000"/>
    <n v="0"/>
    <n v="13750"/>
    <n v="534740514"/>
    <n v="441041694"/>
    <n v="128047000"/>
    <n v="4.30115156750588E-4"/>
    <n v="1.4511099714758487E-3"/>
    <n v="0"/>
  </r>
  <r>
    <s v="Tales of Graces f"/>
    <x v="3"/>
    <x v="5"/>
    <x v="9"/>
    <s v="Namco Bandai Games"/>
    <n v="280000"/>
    <n v="180000"/>
    <n v="450000"/>
    <n v="70000"/>
    <n v="7.7"/>
    <n v="55"/>
    <n v="8.1999999999999993"/>
    <n v="336"/>
    <s v="Namco Bandai Games"/>
    <x v="2"/>
    <x v="438"/>
    <n v="7.9499999999999993"/>
    <n v="391"/>
    <n v="39.897959183673471"/>
    <n v="140000"/>
    <n v="40000"/>
    <n v="25714.285714285714"/>
    <n v="64285.714285714283"/>
    <n v="10000"/>
    <n v="540520772"/>
    <n v="441654761"/>
    <n v="128070000"/>
    <n v="5.1801894488524858E-4"/>
    <n v="4.0755815604125232E-4"/>
    <n v="3.5137034434293743E-3"/>
  </r>
  <r>
    <s v="Fallout 3"/>
    <x v="8"/>
    <x v="1"/>
    <x v="9"/>
    <s v="Bethesda Softworks"/>
    <n v="20000"/>
    <n v="880000"/>
    <n v="0"/>
    <n v="80000"/>
    <n v="9.1"/>
    <n v="48"/>
    <n v="7.9"/>
    <n v="3450"/>
    <s v="Bethesda Game Studios"/>
    <x v="1"/>
    <x v="438"/>
    <n v="8.5"/>
    <n v="3498"/>
    <n v="356.9387755102041"/>
    <n v="108888.88888888889"/>
    <n v="2222.2222222222222"/>
    <n v="97777.777777777781"/>
    <n v="0"/>
    <n v="8888.8888888888887"/>
    <n v="528816311"/>
    <n v="440001482"/>
    <n v="128063000"/>
    <n v="3.7820316022740834E-5"/>
    <n v="1.9999932636590527E-3"/>
    <n v="0"/>
  </r>
  <r>
    <s v="Zoo Tycoon DS"/>
    <x v="1"/>
    <x v="3"/>
    <x v="11"/>
    <s v="THQ"/>
    <n v="860000"/>
    <n v="30000"/>
    <n v="10000"/>
    <n v="80000"/>
    <n v="4.4000000000000004"/>
    <n v="19"/>
    <n v="6.6"/>
    <n v="25"/>
    <s v="Altron"/>
    <x v="0"/>
    <x v="438"/>
    <n v="5.5"/>
    <n v="44"/>
    <n v="4.4897959183673466"/>
    <n v="81666.666666666672"/>
    <n v="71666.666666666672"/>
    <n v="2500"/>
    <n v="833.33333333333337"/>
    <n v="6666.666666666667"/>
    <n v="511054143"/>
    <n v="435713800"/>
    <n v="127773000"/>
    <n v="1.6827962590257291E-3"/>
    <n v="6.8852535770039876E-5"/>
    <n v="7.8263795950631203E-5"/>
  </r>
  <r>
    <s v="Dead Space 3"/>
    <x v="2"/>
    <x v="6"/>
    <x v="4"/>
    <s v="Electronic Arts"/>
    <n v="640000"/>
    <n v="260000"/>
    <n v="0"/>
    <n v="80000"/>
    <n v="7.8"/>
    <n v="68"/>
    <n v="6.4"/>
    <n v="694"/>
    <s v="Visceral Games"/>
    <x v="1"/>
    <x v="438"/>
    <n v="7.1"/>
    <n v="762"/>
    <n v="77.755102040816325"/>
    <n v="245000"/>
    <n v="160000"/>
    <n v="65000"/>
    <n v="0"/>
    <n v="20000"/>
    <n v="556861736"/>
    <n v="442492884"/>
    <n v="127445000"/>
    <n v="1.1492978573051031E-3"/>
    <n v="5.8758007055317982E-4"/>
    <n v="0"/>
  </r>
  <r>
    <s v="Tom Clancy's Splinter Cell: Blacklist"/>
    <x v="2"/>
    <x v="6"/>
    <x v="4"/>
    <s v="Ubisoft"/>
    <n v="570000"/>
    <n v="320000"/>
    <n v="10000"/>
    <n v="80000"/>
    <n v="8.1999999999999993"/>
    <n v="58"/>
    <n v="7.5"/>
    <n v="383"/>
    <s v="Ubisoft Toronto"/>
    <x v="1"/>
    <x v="438"/>
    <n v="7.85"/>
    <n v="441"/>
    <n v="45"/>
    <n v="245000"/>
    <n v="142500"/>
    <n v="80000"/>
    <n v="2500"/>
    <n v="20000"/>
    <n v="556861736"/>
    <n v="442492884"/>
    <n v="127445000"/>
    <n v="1.0235934041623574E-3"/>
    <n v="7.2317547145006741E-4"/>
    <n v="7.8465220291105969E-5"/>
  </r>
  <r>
    <s v="NBA 2K10"/>
    <x v="2"/>
    <x v="2"/>
    <x v="0"/>
    <s v="Take-Two Interactive"/>
    <n v="880000"/>
    <n v="20000"/>
    <n v="0"/>
    <n v="80000"/>
    <n v="8.1999999999999993"/>
    <n v="46"/>
    <n v="7.6"/>
    <n v="34"/>
    <s v="Visual Concepts"/>
    <x v="0"/>
    <x v="438"/>
    <n v="7.8999999999999995"/>
    <n v="80"/>
    <n v="8.1632653061224492"/>
    <n v="122500"/>
    <n v="110000"/>
    <n v="2500"/>
    <n v="0"/>
    <n v="10000"/>
    <n v="534740514"/>
    <n v="441041694"/>
    <n v="128047000"/>
    <n v="1.6456579910457279E-3"/>
    <n v="4.5347186608620271E-5"/>
    <n v="0"/>
  </r>
  <r>
    <s v="NCAA Football 06"/>
    <x v="7"/>
    <x v="3"/>
    <x v="0"/>
    <s v="Electronic Arts"/>
    <n v="730000"/>
    <n v="210000"/>
    <n v="0"/>
    <n v="30000"/>
    <n v="8.6999999999999993"/>
    <n v="38"/>
    <n v="8.3000000000000007"/>
    <n v="27"/>
    <s v="EA Sports"/>
    <x v="0"/>
    <x v="439"/>
    <n v="8.5"/>
    <n v="65"/>
    <n v="6.7010309278350517"/>
    <n v="80833.333333333328"/>
    <n v="60833.333333333336"/>
    <n v="17500"/>
    <n v="0"/>
    <n v="2500"/>
    <n v="511054143"/>
    <n v="435713800"/>
    <n v="127773000"/>
    <n v="1.4284200803357933E-3"/>
    <n v="4.8196775039027913E-4"/>
    <n v="0"/>
  </r>
  <r>
    <s v="Grand Steal Auto: San Andreas"/>
    <x v="8"/>
    <x v="3"/>
    <x v="4"/>
    <s v="Take-Two Interactive"/>
    <n v="0"/>
    <n v="930000"/>
    <n v="0"/>
    <n v="40000"/>
    <n v="9.3000000000000007"/>
    <n v="47"/>
    <n v="8.9"/>
    <n v="1841"/>
    <s v="Rockstar North"/>
    <x v="1"/>
    <x v="439"/>
    <n v="9.1000000000000014"/>
    <n v="1888"/>
    <n v="194.63917525773195"/>
    <n v="80833.333333333328"/>
    <n v="0"/>
    <n v="77500"/>
    <n v="0"/>
    <n v="3333.3333333333335"/>
    <n v="511054143"/>
    <n v="435713800"/>
    <n v="127773000"/>
    <n v="0"/>
    <n v="2.1344286088712363E-3"/>
    <n v="0"/>
  </r>
  <r>
    <s v="Madden NFL 08"/>
    <x v="3"/>
    <x v="4"/>
    <x v="0"/>
    <s v="Electronic Arts"/>
    <n v="890000"/>
    <n v="0"/>
    <n v="0"/>
    <n v="80000"/>
    <n v="8.1"/>
    <n v="31"/>
    <n v="5.3"/>
    <n v="33"/>
    <s v="EA Tiburon"/>
    <x v="0"/>
    <x v="439"/>
    <n v="6.6999999999999993"/>
    <n v="64"/>
    <n v="6.5979381443298966"/>
    <n v="97000"/>
    <n v="89000"/>
    <n v="0"/>
    <n v="0"/>
    <n v="8000"/>
    <n v="522751172"/>
    <n v="438594184"/>
    <n v="128001000"/>
    <n v="1.7025308553492828E-3"/>
    <n v="0"/>
    <n v="0"/>
  </r>
  <r>
    <s v="Fire Emblem"/>
    <x v="12"/>
    <x v="15"/>
    <x v="11"/>
    <s v="Ninti"/>
    <n v="490000"/>
    <n v="180000"/>
    <n v="290000"/>
    <n v="10000"/>
    <n v="8.8000000000000007"/>
    <n v="31"/>
    <n v="9.1999999999999993"/>
    <n v="144"/>
    <s v="Intelligent Systems"/>
    <x v="0"/>
    <x v="439"/>
    <n v="9"/>
    <n v="175"/>
    <n v="18.041237113402062"/>
    <n v="69285.71428571429"/>
    <n v="35000"/>
    <n v="12857.142857142857"/>
    <n v="20714.285714285714"/>
    <n v="714.28571428571433"/>
    <n v="500125528"/>
    <n v="432552540"/>
    <n v="127718000"/>
    <n v="9.7975402687302941E-4"/>
    <n v="4.1613441918523933E-4"/>
    <n v="2.2706274761584116E-3"/>
  </r>
  <r>
    <s v="Brutal Legend"/>
    <x v="2"/>
    <x v="2"/>
    <x v="4"/>
    <s v="Electronic Arts"/>
    <n v="620000"/>
    <n v="260000"/>
    <n v="0"/>
    <n v="90000"/>
    <n v="8.1999999999999993"/>
    <n v="88"/>
    <n v="8"/>
    <n v="268"/>
    <s v="Double Fine Productions"/>
    <x v="1"/>
    <x v="439"/>
    <n v="8.1"/>
    <n v="356"/>
    <n v="36.701030927835049"/>
    <n v="121250"/>
    <n v="77500"/>
    <n v="32500"/>
    <n v="0"/>
    <n v="11250"/>
    <n v="534740514"/>
    <n v="441041694"/>
    <n v="128047000"/>
    <n v="1.159440857327672E-3"/>
    <n v="5.8951342591206349E-4"/>
    <n v="0"/>
  </r>
  <r>
    <s v="Disney Infinity"/>
    <x v="3"/>
    <x v="6"/>
    <x v="4"/>
    <s v="Disney Interactive Studios"/>
    <n v="490000"/>
    <n v="320000"/>
    <n v="0"/>
    <n v="160000"/>
    <n v="7.5"/>
    <n v="21"/>
    <n v="5.9"/>
    <n v="47"/>
    <s v="Avalanche Software"/>
    <x v="3"/>
    <x v="439"/>
    <n v="6.7"/>
    <n v="68"/>
    <n v="7.0103092783505154"/>
    <n v="242500"/>
    <n v="122500"/>
    <n v="80000"/>
    <n v="0"/>
    <n v="40000"/>
    <n v="556861736"/>
    <n v="442492884"/>
    <n v="127445000"/>
    <n v="8.7993117199921958E-4"/>
    <n v="7.2317547145006741E-4"/>
    <n v="0"/>
  </r>
  <r>
    <s v="Grand Steal Auto: Vice City Stories"/>
    <x v="4"/>
    <x v="4"/>
    <x v="4"/>
    <s v="Take-Two Interactive"/>
    <n v="780000"/>
    <n v="30000"/>
    <n v="30000"/>
    <n v="130000"/>
    <n v="7.5"/>
    <n v="37"/>
    <n v="7.9"/>
    <n v="67"/>
    <s v="Rockstar Leeds"/>
    <x v="1"/>
    <x v="439"/>
    <n v="7.7"/>
    <n v="104"/>
    <n v="10.721649484536082"/>
    <n v="97000"/>
    <n v="78000"/>
    <n v="3000"/>
    <n v="3000"/>
    <n v="13000"/>
    <n v="522751172"/>
    <n v="438594184"/>
    <n v="128001000"/>
    <n v="1.4921056934521803E-3"/>
    <n v="6.8400359818724819E-5"/>
    <n v="2.343731689596175E-4"/>
  </r>
  <r>
    <s v="FIFA Soccer 2005"/>
    <x v="7"/>
    <x v="7"/>
    <x v="0"/>
    <s v="Electronic Arts"/>
    <n v="330000"/>
    <n v="600000"/>
    <n v="0"/>
    <n v="40000"/>
    <n v="8.1"/>
    <n v="34"/>
    <n v="8.6999999999999993"/>
    <n v="23"/>
    <s v="EA Canada"/>
    <x v="0"/>
    <x v="439"/>
    <n v="8.3999999999999986"/>
    <n v="57"/>
    <n v="5.8762886597938149"/>
    <n v="74615.38461538461"/>
    <n v="25384.615384615383"/>
    <n v="46153.846153846156"/>
    <n v="0"/>
    <n v="3076.9230769230771"/>
    <n v="505524224"/>
    <n v="434174638"/>
    <n v="127761000"/>
    <n v="6.5278770894270732E-4"/>
    <n v="1.3819324011274928E-3"/>
    <n v="0"/>
  </r>
  <r>
    <s v="Band Hero"/>
    <x v="0"/>
    <x v="2"/>
    <x v="3"/>
    <s v="Activision"/>
    <n v="590000"/>
    <n v="290000"/>
    <n v="0"/>
    <n v="90000"/>
    <n v="7.9"/>
    <n v="20"/>
    <n v="6.6"/>
    <n v="15"/>
    <s v="Vicarious Visions"/>
    <x v="3"/>
    <x v="439"/>
    <n v="7.25"/>
    <n v="35"/>
    <n v="3.6082474226804124"/>
    <n v="121250"/>
    <n v="73750"/>
    <n v="36250"/>
    <n v="0"/>
    <n v="11250"/>
    <n v="534740514"/>
    <n v="441041694"/>
    <n v="128047000"/>
    <n v="1.1033388803602039E-3"/>
    <n v="6.5753420582499397E-4"/>
    <n v="0"/>
  </r>
  <r>
    <s v="Skylanders: Spyro's Adventure"/>
    <x v="2"/>
    <x v="10"/>
    <x v="4"/>
    <s v="Activision"/>
    <n v="530000"/>
    <n v="340000"/>
    <n v="0"/>
    <n v="100000"/>
    <n v="7.8"/>
    <n v="35"/>
    <n v="5.2"/>
    <n v="53"/>
    <s v="Toys for Bob"/>
    <x v="3"/>
    <x v="439"/>
    <n v="6.5"/>
    <n v="88"/>
    <n v="9.072164948453608"/>
    <n v="161666.66666666666"/>
    <n v="88333.333333333328"/>
    <n v="56666.666666666664"/>
    <n v="0"/>
    <n v="16666.666666666668"/>
    <n v="545961365"/>
    <n v="440756453"/>
    <n v="127833000"/>
    <n v="9.7076466207457739E-4"/>
    <n v="7.7140107123967617E-4"/>
    <n v="0"/>
  </r>
  <r>
    <s v="LEGO Star Wars II: The Original Trilogy"/>
    <x v="11"/>
    <x v="0"/>
    <x v="4"/>
    <s v="LucasArts"/>
    <n v="750000"/>
    <n v="190000"/>
    <n v="0"/>
    <n v="30000"/>
    <n v="8.4"/>
    <n v="25"/>
    <n v="9.1"/>
    <n v="16"/>
    <s v="Traveller's Tales"/>
    <x v="3"/>
    <x v="439"/>
    <n v="8.75"/>
    <n v="41"/>
    <n v="4.2268041237113403"/>
    <n v="88181.818181818177"/>
    <n v="68181.818181818177"/>
    <n v="17272.727272727272"/>
    <n v="0"/>
    <n v="2727.2727272727275"/>
    <n v="516818555"/>
    <n v="437126892"/>
    <n v="127854000"/>
    <n v="1.4511862872260846E-3"/>
    <n v="4.3465639720925703E-4"/>
    <n v="0"/>
  </r>
  <r>
    <s v="Medal of Honor: Underground"/>
    <x v="14"/>
    <x v="16"/>
    <x v="6"/>
    <s v="Electronic Arts"/>
    <n v="540000"/>
    <n v="370000"/>
    <n v="0"/>
    <n v="60000"/>
    <n v="8.6"/>
    <n v="16"/>
    <n v="9"/>
    <n v="44"/>
    <s v="Dreamworks Interactive"/>
    <x v="2"/>
    <x v="439"/>
    <n v="8.8000000000000007"/>
    <n v="60"/>
    <n v="6.1855670103092786"/>
    <n v="57058.823529411762"/>
    <n v="31764.705882352941"/>
    <n v="21764.705882352941"/>
    <n v="0"/>
    <n v="3529.4117647058824"/>
    <n v="484244580"/>
    <n v="429286318"/>
    <n v="126843000"/>
    <n v="1.115138965520275E-3"/>
    <n v="8.6189562649886266E-4"/>
    <n v="0"/>
  </r>
  <r>
    <s v="Evolve"/>
    <x v="6"/>
    <x v="13"/>
    <x v="6"/>
    <s v="Take-Two Interactive"/>
    <n v="360000"/>
    <n v="410000"/>
    <n v="50000"/>
    <n v="150000"/>
    <n v="7.6"/>
    <n v="46"/>
    <n v="4.3"/>
    <n v="894"/>
    <s v="Turtle Rock Studios"/>
    <x v="1"/>
    <x v="439"/>
    <n v="5.9499999999999993"/>
    <n v="940"/>
    <n v="96.907216494845358"/>
    <n v="485000"/>
    <n v="180000"/>
    <n v="205000"/>
    <n v="25000"/>
    <n v="75000"/>
    <n v="567732286"/>
    <n v="444588718"/>
    <n v="127141000"/>
    <n v="6.341016864416973E-4"/>
    <n v="9.2220063937834787E-4"/>
    <n v="3.9326417127441186E-4"/>
  </r>
  <r>
    <s v="NHL 2004"/>
    <x v="4"/>
    <x v="15"/>
    <x v="0"/>
    <s v="Electronic Arts"/>
    <n v="470000"/>
    <n v="370000"/>
    <n v="0"/>
    <n v="120000"/>
    <n v="8.5"/>
    <n v="19"/>
    <n v="7.6"/>
    <n v="53"/>
    <s v="EA Sports"/>
    <x v="0"/>
    <x v="440"/>
    <n v="8.0500000000000007"/>
    <n v="72"/>
    <n v="7.5"/>
    <n v="68571.428571428565"/>
    <n v="33571.428571428572"/>
    <n v="26428.571428571428"/>
    <n v="0"/>
    <n v="8571.4285714285706"/>
    <n v="500125528"/>
    <n v="432552540"/>
    <n v="127718000"/>
    <n v="9.3976406659249752E-4"/>
    <n v="8.553874172141031E-4"/>
    <n v="0"/>
  </r>
  <r>
    <s v="Mass Effect 3"/>
    <x v="8"/>
    <x v="11"/>
    <x v="9"/>
    <s v="Electronic Arts"/>
    <n v="400000"/>
    <n v="440000"/>
    <n v="0"/>
    <n v="120000"/>
    <n v="8.9"/>
    <n v="23"/>
    <n v="5.5"/>
    <n v="5926"/>
    <s v="BioWare"/>
    <x v="1"/>
    <x v="440"/>
    <n v="7.2"/>
    <n v="5949"/>
    <n v="619.6875"/>
    <n v="192000"/>
    <n v="80000"/>
    <n v="88000"/>
    <n v="0"/>
    <n v="24000"/>
    <n v="551484507"/>
    <n v="441417242"/>
    <n v="127629000"/>
    <n v="7.2531502684625734E-4"/>
    <n v="9.9678933701461531E-4"/>
    <n v="0"/>
  </r>
  <r>
    <s v="Cars"/>
    <x v="1"/>
    <x v="0"/>
    <x v="1"/>
    <s v="THQ"/>
    <n v="850000"/>
    <n v="40000"/>
    <n v="0"/>
    <n v="70000"/>
    <n v="5.4"/>
    <n v="17"/>
    <n v="2.1"/>
    <n v="11"/>
    <s v="Helixe"/>
    <x v="0"/>
    <x v="440"/>
    <n v="3.75"/>
    <n v="28"/>
    <n v="2.9166666666666665"/>
    <n v="87272.727272727279"/>
    <n v="77272.727272727279"/>
    <n v="3636.3636363636365"/>
    <n v="0"/>
    <n v="6363.636363636364"/>
    <n v="516818555"/>
    <n v="437126892"/>
    <n v="127854000"/>
    <n v="1.6446777921895626E-3"/>
    <n v="9.1506609938790949E-5"/>
    <n v="0"/>
  </r>
  <r>
    <s v="Dark Cloud 2"/>
    <x v="4"/>
    <x v="8"/>
    <x v="9"/>
    <s v="Sony Computer Entertainment"/>
    <n v="380000"/>
    <n v="250000"/>
    <n v="260000"/>
    <n v="70000"/>
    <n v="8.6999999999999993"/>
    <n v="41"/>
    <n v="9.1"/>
    <n v="174"/>
    <s v="Level 5"/>
    <x v="2"/>
    <x v="440"/>
    <n v="8.8999999999999986"/>
    <n v="215"/>
    <n v="22.395833333333332"/>
    <n v="64000"/>
    <n v="25333.333333333332"/>
    <n v="16666.666666666668"/>
    <n v="17333.333333333332"/>
    <n v="4666.666666666667"/>
    <n v="495013192"/>
    <n v="431019772"/>
    <n v="127445000"/>
    <n v="7.6765630924842095E-4"/>
    <n v="5.8001979547239887E-4"/>
    <n v="2.0400957275687553E-3"/>
  </r>
  <r>
    <s v="Far Cry 3"/>
    <x v="8"/>
    <x v="11"/>
    <x v="6"/>
    <s v="Ubisoft"/>
    <n v="220000"/>
    <n v="620000"/>
    <n v="0"/>
    <n v="120000"/>
    <n v="8.8000000000000007"/>
    <n v="43"/>
    <n v="8.1999999999999993"/>
    <n v="3183"/>
    <s v="Ubisoft Montreal"/>
    <x v="1"/>
    <x v="440"/>
    <n v="8.5"/>
    <n v="3226"/>
    <n v="336.04166666666669"/>
    <n v="192000"/>
    <n v="44000"/>
    <n v="124000"/>
    <n v="0"/>
    <n v="24000"/>
    <n v="551484507"/>
    <n v="441417242"/>
    <n v="127629000"/>
    <n v="3.9892326476544153E-4"/>
    <n v="1.4045667930660489E-3"/>
    <n v="0"/>
  </r>
  <r>
    <s v="Dead Space 3"/>
    <x v="3"/>
    <x v="6"/>
    <x v="4"/>
    <s v="Electronic Arts"/>
    <n v="440000"/>
    <n v="360000"/>
    <n v="0"/>
    <n v="160000"/>
    <n v="7.6"/>
    <n v="37"/>
    <n v="6.4"/>
    <n v="522"/>
    <s v="Visceral Games"/>
    <x v="1"/>
    <x v="440"/>
    <n v="7"/>
    <n v="559"/>
    <n v="58.229166666666664"/>
    <n v="240000"/>
    <n v="110000"/>
    <n v="90000"/>
    <n v="0"/>
    <n v="40000"/>
    <n v="556861736"/>
    <n v="442492884"/>
    <n v="127445000"/>
    <n v="7.9014227689725835E-4"/>
    <n v="8.1357240538132587E-4"/>
    <n v="0"/>
  </r>
  <r>
    <s v="NHL 2001"/>
    <x v="4"/>
    <x v="16"/>
    <x v="0"/>
    <s v="Electronic Arts"/>
    <n v="470000"/>
    <n v="370000"/>
    <n v="0"/>
    <n v="120000"/>
    <n v="8.5"/>
    <n v="22"/>
    <n v="8.1"/>
    <n v="9"/>
    <s v="EA Sports"/>
    <x v="0"/>
    <x v="440"/>
    <n v="8.3000000000000007"/>
    <n v="31"/>
    <n v="3.2291666666666665"/>
    <n v="56470.588235294119"/>
    <n v="27647.058823529413"/>
    <n v="21764.705882352941"/>
    <n v="0"/>
    <n v="7058.8235294117649"/>
    <n v="484244580"/>
    <n v="429286318"/>
    <n v="126843000"/>
    <n v="9.7058391443431333E-4"/>
    <n v="8.6189562649886266E-4"/>
    <n v="0"/>
  </r>
  <r>
    <s v="Farming Simulator 2013"/>
    <x v="8"/>
    <x v="11"/>
    <x v="8"/>
    <s v="Focus Home Interactive"/>
    <n v="0"/>
    <n v="810000"/>
    <n v="0"/>
    <n v="150000"/>
    <n v="6.5"/>
    <n v="12"/>
    <n v="7.5"/>
    <n v="111"/>
    <s v="Giants Software"/>
    <x v="0"/>
    <x v="440"/>
    <n v="7"/>
    <n v="123"/>
    <n v="12.8125"/>
    <n v="192000"/>
    <n v="0"/>
    <n v="162000"/>
    <n v="0"/>
    <n v="30000"/>
    <n v="551484507"/>
    <n v="441417242"/>
    <n v="127629000"/>
    <n v="0"/>
    <n v="1.8349985522314509E-3"/>
    <n v="0"/>
  </r>
  <r>
    <s v="Guitar Hero: Warriors of Rock"/>
    <x v="0"/>
    <x v="5"/>
    <x v="3"/>
    <s v="Activision"/>
    <n v="470000"/>
    <n v="400000"/>
    <n v="0"/>
    <n v="90000"/>
    <n v="7.7"/>
    <n v="26"/>
    <n v="7.5"/>
    <n v="17"/>
    <s v="Vicarious Visions, Neversoft Entertainment"/>
    <x v="2"/>
    <x v="440"/>
    <n v="7.6"/>
    <n v="43"/>
    <n v="4.479166666666667"/>
    <n v="137142.85714285713"/>
    <n v="67142.857142857145"/>
    <n v="57142.857142857145"/>
    <n v="0"/>
    <n v="12857.142857142857"/>
    <n v="540520772"/>
    <n v="441654761"/>
    <n v="128070000"/>
    <n v="8.6953180034309583E-4"/>
    <n v="9.0568479120278289E-4"/>
    <n v="0"/>
  </r>
  <r>
    <s v="de Blob"/>
    <x v="0"/>
    <x v="1"/>
    <x v="2"/>
    <s v="THQ"/>
    <n v="490000"/>
    <n v="370000"/>
    <n v="0"/>
    <n v="100000"/>
    <n v="8.1999999999999993"/>
    <n v="48"/>
    <n v="8.6"/>
    <n v="73"/>
    <s v="Blue Tongue Entertainment"/>
    <x v="0"/>
    <x v="440"/>
    <n v="8.3999999999999986"/>
    <n v="121"/>
    <n v="12.604166666666666"/>
    <n v="106666.66666666667"/>
    <n v="54444.444444444445"/>
    <n v="41111.111111111109"/>
    <n v="0"/>
    <n v="11111.111111111111"/>
    <n v="528816311"/>
    <n v="440001482"/>
    <n v="128063000"/>
    <n v="9.2659774255715046E-4"/>
    <n v="8.4090625858392E-4"/>
    <n v="0"/>
  </r>
  <r>
    <s v="Mortal Kombat: Deadly Alliance"/>
    <x v="7"/>
    <x v="8"/>
    <x v="7"/>
    <s v="Midway Games"/>
    <n v="770000"/>
    <n v="150000"/>
    <n v="0"/>
    <n v="40000"/>
    <n v="8.1"/>
    <n v="27"/>
    <n v="8.4"/>
    <n v="24"/>
    <s v="Midway"/>
    <x v="1"/>
    <x v="440"/>
    <n v="8.25"/>
    <n v="51"/>
    <n v="5.3125"/>
    <n v="64000"/>
    <n v="51333.333333333336"/>
    <n v="10000"/>
    <n v="0"/>
    <n v="2666.6666666666665"/>
    <n v="495013192"/>
    <n v="431019772"/>
    <n v="127445000"/>
    <n v="1.5555141003191688E-3"/>
    <n v="3.4801187728343932E-4"/>
    <n v="0"/>
  </r>
  <r>
    <s v="Sniper Elite V2"/>
    <x v="3"/>
    <x v="11"/>
    <x v="6"/>
    <s v="505 Games"/>
    <n v="380000"/>
    <n v="380000"/>
    <n v="60000"/>
    <n v="140000"/>
    <n v="7"/>
    <n v="21"/>
    <n v="6.9"/>
    <n v="92"/>
    <s v="Rebellion"/>
    <x v="1"/>
    <x v="440"/>
    <n v="6.95"/>
    <n v="113"/>
    <n v="11.770833333333334"/>
    <n v="192000"/>
    <n v="76000"/>
    <n v="76000"/>
    <n v="12000"/>
    <n v="28000"/>
    <n v="551484507"/>
    <n v="441417242"/>
    <n v="127629000"/>
    <n v="6.8904927550394448E-4"/>
    <n v="8.6086351833080407E-4"/>
    <n v="4.7011259196577578E-4"/>
  </r>
  <r>
    <s v="PilotWings Resort"/>
    <x v="5"/>
    <x v="10"/>
    <x v="8"/>
    <s v="Ninti"/>
    <n v="400000"/>
    <n v="360000"/>
    <n v="130000"/>
    <n v="70000"/>
    <n v="7.1"/>
    <n v="64"/>
    <n v="7.4"/>
    <n v="88"/>
    <s v="Monster Games Inc."/>
    <x v="0"/>
    <x v="440"/>
    <n v="7.25"/>
    <n v="152"/>
    <n v="15.833333333333334"/>
    <n v="160000"/>
    <n v="66666.666666666672"/>
    <n v="60000"/>
    <n v="21666.666666666668"/>
    <n v="11666.666666666666"/>
    <n v="545961365"/>
    <n v="440756453"/>
    <n v="127833000"/>
    <n v="7.3265257515062448E-4"/>
    <n v="8.1677760484201011E-4"/>
    <n v="1.0169518043071819E-3"/>
  </r>
  <r>
    <s v="SpongeBob SquarePants: Battle for Bikini Bottom"/>
    <x v="11"/>
    <x v="15"/>
    <x v="2"/>
    <s v="THQ"/>
    <n v="740000"/>
    <n v="190000"/>
    <n v="0"/>
    <n v="30000"/>
    <n v="7.1"/>
    <n v="10"/>
    <n v="8.6"/>
    <n v="34"/>
    <s v="Heavy Iron Studios"/>
    <x v="0"/>
    <x v="440"/>
    <n v="7.85"/>
    <n v="44"/>
    <n v="4.583333333333333"/>
    <n v="68571.428571428565"/>
    <n v="52857.142857142855"/>
    <n v="13571.428571428571"/>
    <n v="0"/>
    <n v="2142.8571428571427"/>
    <n v="500125528"/>
    <n v="432552540"/>
    <n v="127718000"/>
    <n v="1.479628530379677E-3"/>
    <n v="4.3925299802886371E-4"/>
    <n v="0"/>
  </r>
  <r>
    <s v="PlayStation All-Stars Battle Royale"/>
    <x v="3"/>
    <x v="11"/>
    <x v="4"/>
    <s v="Sony Computer Entertainment"/>
    <n v="500000"/>
    <n v="270000"/>
    <n v="40000"/>
    <n v="150000"/>
    <n v="7.4"/>
    <n v="69"/>
    <n v="7.3"/>
    <n v="540"/>
    <s v="SuperBot Entertainment"/>
    <x v="2"/>
    <x v="440"/>
    <n v="7.35"/>
    <n v="609"/>
    <n v="63.4375"/>
    <n v="192000"/>
    <n v="100000"/>
    <n v="54000"/>
    <n v="8000"/>
    <n v="30000"/>
    <n v="551484507"/>
    <n v="441417242"/>
    <n v="127629000"/>
    <n v="9.0664378355782165E-4"/>
    <n v="6.116661840771503E-4"/>
    <n v="3.1340839464385052E-4"/>
  </r>
  <r>
    <s v="Kessen"/>
    <x v="4"/>
    <x v="16"/>
    <x v="11"/>
    <s v="Electronic Arts"/>
    <n v="270000"/>
    <n v="210000"/>
    <n v="410000"/>
    <n v="70000"/>
    <n v="7.5"/>
    <n v="20"/>
    <n v="8.4"/>
    <n v="12"/>
    <s v="Koei"/>
    <x v="2"/>
    <x v="440"/>
    <n v="7.95"/>
    <n v="32"/>
    <n v="3.3333333333333335"/>
    <n v="56470.588235294119"/>
    <n v="15882.35294117647"/>
    <n v="12352.941176470587"/>
    <n v="24117.647058823528"/>
    <n v="4117.6470588235297"/>
    <n v="484244580"/>
    <n v="429286318"/>
    <n v="126843000"/>
    <n v="5.5756948276013748E-4"/>
    <n v="4.8918400422908424E-4"/>
    <n v="3.232342344473089E-3"/>
  </r>
  <r>
    <s v="Shinobi"/>
    <x v="4"/>
    <x v="8"/>
    <x v="2"/>
    <s v="Sony Computer Entertainment"/>
    <n v="360000"/>
    <n v="280000"/>
    <n v="220000"/>
    <n v="90000"/>
    <n v="7.1"/>
    <n v="33"/>
    <n v="7.9"/>
    <n v="43"/>
    <s v="Overworks"/>
    <x v="1"/>
    <x v="441"/>
    <n v="7.5"/>
    <n v="76"/>
    <n v="8"/>
    <n v="63333.333333333336"/>
    <n v="24000"/>
    <n v="18666.666666666668"/>
    <n v="14666.666666666666"/>
    <n v="6000"/>
    <n v="495013192"/>
    <n v="431019772"/>
    <n v="127445000"/>
    <n v="7.2725334560376725E-4"/>
    <n v="6.4962217092908673E-4"/>
    <n v="1.7262348464043313E-3"/>
  </r>
  <r>
    <s v="The Witcher 2: Assassins of Kings"/>
    <x v="8"/>
    <x v="10"/>
    <x v="4"/>
    <s v="Namco Bandai Games"/>
    <n v="250000"/>
    <n v="560000"/>
    <n v="0"/>
    <n v="140000"/>
    <n v="8.8000000000000007"/>
    <n v="76"/>
    <n v="8.5"/>
    <n v="4378"/>
    <s v="CD Projekt Red Studio"/>
    <x v="1"/>
    <x v="441"/>
    <n v="8.65"/>
    <n v="4454"/>
    <n v="468.84210526315792"/>
    <n v="158333.33333333334"/>
    <n v="41666.666666666664"/>
    <n v="93333.333333333328"/>
    <n v="0"/>
    <n v="23333.333333333332"/>
    <n v="545961365"/>
    <n v="440756453"/>
    <n v="127833000"/>
    <n v="4.579078594691403E-4"/>
    <n v="1.2705429408653491E-3"/>
    <n v="0"/>
  </r>
  <r>
    <s v="Gangs of London"/>
    <x v="9"/>
    <x v="0"/>
    <x v="10"/>
    <s v="Sony Computer Entertainment"/>
    <n v="300000"/>
    <n v="430000"/>
    <n v="0"/>
    <n v="220000"/>
    <n v="5.2"/>
    <n v="47"/>
    <n v="6.7"/>
    <n v="18"/>
    <s v="SCEE London Studio"/>
    <x v="1"/>
    <x v="441"/>
    <n v="5.95"/>
    <n v="65"/>
    <n v="6.8421052631578947"/>
    <n v="86363.636363636368"/>
    <n v="27272.727272727272"/>
    <n v="39090.909090909088"/>
    <n v="0"/>
    <n v="20000"/>
    <n v="516818555"/>
    <n v="437126892"/>
    <n v="127854000"/>
    <n v="5.8047451489043388E-4"/>
    <n v="9.8369605684200273E-4"/>
    <n v="0"/>
  </r>
  <r>
    <s v="My Weight Loss Coach"/>
    <x v="1"/>
    <x v="1"/>
    <x v="0"/>
    <s v="Ubisoft"/>
    <n v="300000"/>
    <n v="540000"/>
    <n v="0"/>
    <n v="110000"/>
    <n v="6.3"/>
    <n v="4"/>
    <n v="7.6"/>
    <n v="7"/>
    <s v="Ubisoft Montreal"/>
    <x v="0"/>
    <x v="441"/>
    <n v="6.9499999999999993"/>
    <n v="11"/>
    <n v="1.1578947368421053"/>
    <n v="105555.55555555556"/>
    <n v="33333.333333333336"/>
    <n v="60000"/>
    <n v="0"/>
    <n v="12222.222222222223"/>
    <n v="528816311"/>
    <n v="440001482"/>
    <n v="128063000"/>
    <n v="5.6730474034111255E-4"/>
    <n v="1.2272685936089642E-3"/>
    <n v="0"/>
  </r>
  <r>
    <s v="Tom Clancy's Splinter Cell: Chaos Theory"/>
    <x v="4"/>
    <x v="3"/>
    <x v="4"/>
    <s v="Ubisoft"/>
    <n v="360000"/>
    <n v="450000"/>
    <n v="0"/>
    <n v="140000"/>
    <n v="8.6999999999999993"/>
    <n v="29"/>
    <n v="8.6"/>
    <n v="53"/>
    <s v="Ubisoft Montreal"/>
    <x v="1"/>
    <x v="441"/>
    <n v="8.6499999999999986"/>
    <n v="82"/>
    <n v="8.6315789473684212"/>
    <n v="79166.666666666672"/>
    <n v="30000"/>
    <n v="37500"/>
    <n v="0"/>
    <n v="11666.666666666666"/>
    <n v="511054143"/>
    <n v="435713800"/>
    <n v="127773000"/>
    <n v="7.0442634098751456E-4"/>
    <n v="1.032788036550598E-3"/>
    <n v="0"/>
  </r>
  <r>
    <s v="Sonic Unleashed"/>
    <x v="2"/>
    <x v="1"/>
    <x v="2"/>
    <s v="Sega"/>
    <n v="540000"/>
    <n v="320000"/>
    <n v="0"/>
    <n v="90000"/>
    <n v="6"/>
    <n v="50"/>
    <n v="7.8"/>
    <n v="238"/>
    <s v="Sonic Team"/>
    <x v="3"/>
    <x v="441"/>
    <n v="6.9"/>
    <n v="288"/>
    <n v="30.315789473684209"/>
    <n v="105555.55555555556"/>
    <n v="60000"/>
    <n v="35555.555555555555"/>
    <n v="0"/>
    <n v="10000"/>
    <n v="528816311"/>
    <n v="440001482"/>
    <n v="128063000"/>
    <n v="1.0211485326140025E-3"/>
    <n v="7.2727027769420099E-4"/>
    <n v="0"/>
  </r>
  <r>
    <s v="Pro Evolution Soccer 2014"/>
    <x v="3"/>
    <x v="6"/>
    <x v="4"/>
    <s v="Konami Digital Entertainment"/>
    <n v="30000"/>
    <n v="410000"/>
    <n v="510000"/>
    <n v="0"/>
    <n v="7.8"/>
    <n v="39"/>
    <n v="4.0999999999999996"/>
    <n v="303"/>
    <s v="Konami"/>
    <x v="0"/>
    <x v="441"/>
    <n v="5.9499999999999993"/>
    <n v="342"/>
    <n v="36"/>
    <n v="237500"/>
    <n v="7500"/>
    <n v="102500"/>
    <n v="127500"/>
    <n v="0"/>
    <n v="556861736"/>
    <n v="442492884"/>
    <n v="127445000"/>
    <n v="5.387333706117671E-5"/>
    <n v="9.265685727953989E-4"/>
    <n v="4.0017262348464042E-3"/>
  </r>
  <r>
    <s v="Driver: San Francisco"/>
    <x v="3"/>
    <x v="10"/>
    <x v="1"/>
    <s v="Ubisoft"/>
    <n v="240000"/>
    <n v="520000"/>
    <n v="10000"/>
    <n v="180000"/>
    <n v="7.9"/>
    <n v="53"/>
    <n v="7.7"/>
    <n v="114"/>
    <s v="Ubisoft Reflections"/>
    <x v="2"/>
    <x v="441"/>
    <n v="7.8000000000000007"/>
    <n v="167"/>
    <n v="17.578947368421051"/>
    <n v="158333.33333333334"/>
    <n v="40000"/>
    <n v="86666.666666666672"/>
    <n v="1666.6666666666667"/>
    <n v="30000"/>
    <n v="545961365"/>
    <n v="440756453"/>
    <n v="127833000"/>
    <n v="4.3959154509037467E-4"/>
    <n v="1.1797898736606812E-3"/>
    <n v="7.8227061869783231E-5"/>
  </r>
  <r>
    <s v="Army of Two: The 40th Day"/>
    <x v="2"/>
    <x v="5"/>
    <x v="6"/>
    <s v="Electronic Arts"/>
    <n v="620000"/>
    <n v="240000"/>
    <n v="0"/>
    <n v="90000"/>
    <n v="7.3"/>
    <n v="79"/>
    <n v="7.3"/>
    <n v="126"/>
    <s v="EA Montreal"/>
    <x v="1"/>
    <x v="441"/>
    <n v="7.3"/>
    <n v="205"/>
    <n v="21.578947368421051"/>
    <n v="135714.28571428571"/>
    <n v="88571.428571428565"/>
    <n v="34285.714285714283"/>
    <n v="0"/>
    <n v="12857.142857142857"/>
    <n v="540520772"/>
    <n v="441654761"/>
    <n v="128070000"/>
    <n v="1.1470419493887646E-3"/>
    <n v="5.434108747216698E-4"/>
    <n v="0"/>
  </r>
  <r>
    <s v="Lost Planet 2"/>
    <x v="3"/>
    <x v="5"/>
    <x v="6"/>
    <s v="Capcom"/>
    <n v="290000"/>
    <n v="330000"/>
    <n v="200000"/>
    <n v="130000"/>
    <n v="6.8"/>
    <n v="56"/>
    <n v="6.9"/>
    <n v="62"/>
    <s v="Capcom"/>
    <x v="2"/>
    <x v="441"/>
    <n v="6.85"/>
    <n v="118"/>
    <n v="12.421052631578947"/>
    <n v="135714.28571428571"/>
    <n v="41428.571428571428"/>
    <n v="47142.857142857145"/>
    <n v="28571.428571428572"/>
    <n v="18571.428571428572"/>
    <n v="540520772"/>
    <n v="441654761"/>
    <n v="128070000"/>
    <n v="5.3651962148829318E-4"/>
    <n v="7.4718995274229596E-4"/>
    <n v="1.5616459748574998E-3"/>
  </r>
  <r>
    <s v="LEGO Pirates of the Caribbean: The Video Game"/>
    <x v="3"/>
    <x v="10"/>
    <x v="4"/>
    <s v="Disney Interactive Studios"/>
    <n v="360000"/>
    <n v="430000"/>
    <n v="0"/>
    <n v="160000"/>
    <n v="7.3"/>
    <n v="42"/>
    <n v="7.1"/>
    <n v="34"/>
    <s v="Traveller's Tales"/>
    <x v="3"/>
    <x v="441"/>
    <n v="7.1999999999999993"/>
    <n v="76"/>
    <n v="8"/>
    <n v="158333.33333333334"/>
    <n v="60000"/>
    <n v="71666.666666666672"/>
    <n v="0"/>
    <n v="26666.666666666668"/>
    <n v="545961365"/>
    <n v="440756453"/>
    <n v="127833000"/>
    <n v="6.5938731763556194E-4"/>
    <n v="9.755954724501787E-4"/>
    <n v="0"/>
  </r>
  <r>
    <s v="Killzone"/>
    <x v="4"/>
    <x v="7"/>
    <x v="6"/>
    <s v="Sony Computer Entertainment"/>
    <n v="790000"/>
    <n v="30000"/>
    <n v="0"/>
    <n v="130000"/>
    <n v="7"/>
    <n v="67"/>
    <n v="7.4"/>
    <n v="254"/>
    <s v="Guerrilla"/>
    <x v="1"/>
    <x v="441"/>
    <n v="7.2"/>
    <n v="321"/>
    <n v="33.789473684210527"/>
    <n v="73076.923076923078"/>
    <n v="60769.230769230766"/>
    <n v="2307.6923076923076"/>
    <n v="0"/>
    <n v="10000"/>
    <n v="505524224"/>
    <n v="434174638"/>
    <n v="127761000"/>
    <n v="1.5627342123173903E-3"/>
    <n v="6.9096620056374644E-5"/>
    <n v="0"/>
  </r>
  <r>
    <s v="The SpongeBob SquarePants Movie"/>
    <x v="11"/>
    <x v="7"/>
    <x v="2"/>
    <s v="THQ"/>
    <n v="730000"/>
    <n v="190000"/>
    <n v="0"/>
    <n v="30000"/>
    <n v="7.3"/>
    <n v="9"/>
    <n v="7.8"/>
    <n v="13"/>
    <s v="Heavy Iron Studios"/>
    <x v="0"/>
    <x v="441"/>
    <n v="7.55"/>
    <n v="22"/>
    <n v="2.3157894736842106"/>
    <n v="73076.923076923078"/>
    <n v="56153.846153846156"/>
    <n v="14615.384615384615"/>
    <n v="0"/>
    <n v="2307.6923076923076"/>
    <n v="505524224"/>
    <n v="434174638"/>
    <n v="127761000"/>
    <n v="1.4440455379641707E-3"/>
    <n v="4.3761192702370608E-4"/>
    <n v="0"/>
  </r>
  <r>
    <s v="Marrison Tennis Open"/>
    <x v="5"/>
    <x v="11"/>
    <x v="0"/>
    <s v="Ninti"/>
    <n v="260000"/>
    <n v="290000"/>
    <n v="340000"/>
    <n v="50000"/>
    <n v="6.9"/>
    <n v="58"/>
    <n v="6.9"/>
    <n v="110"/>
    <s v="Camelot Software Planning"/>
    <x v="0"/>
    <x v="442"/>
    <n v="6.9"/>
    <n v="168"/>
    <n v="17.872340425531913"/>
    <n v="188000"/>
    <n v="52000"/>
    <n v="58000"/>
    <n v="68000"/>
    <n v="10000"/>
    <n v="551484507"/>
    <n v="441417242"/>
    <n v="127629000"/>
    <n v="4.7145476745006726E-4"/>
    <n v="6.5697479030508738E-4"/>
    <n v="2.6639713544727296E-3"/>
  </r>
  <r>
    <s v="Tom Clancy's Ghost Recon: Future Soldier"/>
    <x v="3"/>
    <x v="11"/>
    <x v="6"/>
    <s v="Ubisoft"/>
    <n v="410000"/>
    <n v="320000"/>
    <n v="90000"/>
    <n v="120000"/>
    <n v="7.9"/>
    <n v="18"/>
    <n v="6.9"/>
    <n v="156"/>
    <s v="Ubisoft Paris"/>
    <x v="1"/>
    <x v="442"/>
    <n v="7.4"/>
    <n v="174"/>
    <n v="18.51063829787234"/>
    <n v="188000"/>
    <n v="82000"/>
    <n v="64000"/>
    <n v="18000"/>
    <n v="24000"/>
    <n v="551484507"/>
    <n v="441417242"/>
    <n v="127629000"/>
    <n v="7.4344790251741383E-4"/>
    <n v="7.2493769964699294E-4"/>
    <n v="7.0516888794866376E-4"/>
  </r>
  <r>
    <s v="Star Fox 64 3D"/>
    <x v="5"/>
    <x v="10"/>
    <x v="6"/>
    <s v="Ninti"/>
    <n v="480000"/>
    <n v="270000"/>
    <n v="130000"/>
    <n v="60000"/>
    <n v="8.1"/>
    <n v="65"/>
    <n v="8.1999999999999993"/>
    <n v="231"/>
    <s v="Ninti"/>
    <x v="3"/>
    <x v="442"/>
    <n v="8.1499999999999986"/>
    <n v="296"/>
    <n v="31.48936170212766"/>
    <n v="156666.66666666666"/>
    <n v="80000"/>
    <n v="45000"/>
    <n v="21666.666666666668"/>
    <n v="10000"/>
    <n v="545961365"/>
    <n v="440756453"/>
    <n v="127833000"/>
    <n v="8.7918309018074933E-4"/>
    <n v="6.1258320363150758E-4"/>
    <n v="1.0169518043071819E-3"/>
  </r>
  <r>
    <s v="Castlevania: Lament of Innocence"/>
    <x v="4"/>
    <x v="15"/>
    <x v="4"/>
    <s v="Konami Digital Entertainment"/>
    <n v="460000"/>
    <n v="360000"/>
    <n v="0"/>
    <n v="120000"/>
    <n v="7.9"/>
    <n v="45"/>
    <n v="8.4"/>
    <n v="74"/>
    <s v="KCET"/>
    <x v="1"/>
    <x v="442"/>
    <n v="8.15"/>
    <n v="119"/>
    <n v="12.659574468085106"/>
    <n v="67142.857142857145"/>
    <n v="32857.142857142855"/>
    <n v="25714.285714285714"/>
    <n v="0"/>
    <n v="8571.4285714285706"/>
    <n v="500125528"/>
    <n v="432552540"/>
    <n v="127718000"/>
    <n v="9.1976908645223163E-4"/>
    <n v="8.3226883837047867E-4"/>
    <n v="0"/>
  </r>
  <r>
    <s v="Tom Clancy's Splinter Cell: Blacklist"/>
    <x v="3"/>
    <x v="6"/>
    <x v="4"/>
    <s v="Ubisoft"/>
    <n v="340000"/>
    <n v="390000"/>
    <n v="60000"/>
    <n v="150000"/>
    <n v="8.4"/>
    <n v="27"/>
    <n v="7.7"/>
    <n v="314"/>
    <s v="Ubisoft Toronto"/>
    <x v="1"/>
    <x v="442"/>
    <n v="8.0500000000000007"/>
    <n v="341"/>
    <n v="36.276595744680854"/>
    <n v="235000"/>
    <n v="85000"/>
    <n v="97500"/>
    <n v="15000"/>
    <n v="37500"/>
    <n v="556861736"/>
    <n v="442492884"/>
    <n v="127445000"/>
    <n v="6.1056448669333599E-4"/>
    <n v="8.8137010582976967E-4"/>
    <n v="4.7079132174663582E-4"/>
  </r>
  <r>
    <s v="Skylanders: Spyro's Adventure"/>
    <x v="3"/>
    <x v="10"/>
    <x v="4"/>
    <s v="Activision"/>
    <n v="390000"/>
    <n v="390000"/>
    <n v="0"/>
    <n v="160000"/>
    <n v="7.7"/>
    <n v="18"/>
    <n v="4.8"/>
    <n v="42"/>
    <s v="Toys for Bob"/>
    <x v="3"/>
    <x v="442"/>
    <n v="6.25"/>
    <n v="60"/>
    <n v="6.3829787234042552"/>
    <n v="156666.66666666666"/>
    <n v="65000"/>
    <n v="65000"/>
    <n v="0"/>
    <n v="26666.666666666668"/>
    <n v="545961365"/>
    <n v="440756453"/>
    <n v="127833000"/>
    <n v="7.1433626077185884E-4"/>
    <n v="8.8484240524551092E-4"/>
    <n v="0"/>
  </r>
  <r>
    <s v="WWE SmackDown vs. Raw 2009"/>
    <x v="3"/>
    <x v="1"/>
    <x v="7"/>
    <s v="THQ"/>
    <n v="510000"/>
    <n v="300000"/>
    <n v="10000"/>
    <n v="120000"/>
    <n v="7.8"/>
    <n v="37"/>
    <n v="7"/>
    <n v="49"/>
    <s v="Yuke's"/>
    <x v="2"/>
    <x v="442"/>
    <n v="7.4"/>
    <n v="86"/>
    <n v="9.1489361702127656"/>
    <n v="104444.44444444444"/>
    <n v="56666.666666666664"/>
    <n v="33333.333333333336"/>
    <n v="1111.1111111111111"/>
    <n v="13333.333333333334"/>
    <n v="528816311"/>
    <n v="440001482"/>
    <n v="128063000"/>
    <n v="9.6441805857989124E-4"/>
    <n v="6.8181588533831352E-4"/>
    <n v="7.8086566767918917E-5"/>
  </r>
  <r>
    <s v="NCAA Football 10"/>
    <x v="2"/>
    <x v="2"/>
    <x v="0"/>
    <s v="Electronic Arts"/>
    <n v="870000"/>
    <n v="0"/>
    <n v="0"/>
    <n v="70000"/>
    <n v="8.3000000000000007"/>
    <n v="26"/>
    <n v="6.7"/>
    <n v="37"/>
    <s v="EA Tiburon"/>
    <x v="0"/>
    <x v="442"/>
    <n v="7.5"/>
    <n v="63"/>
    <n v="6.7021276595744679"/>
    <n v="117500"/>
    <n v="108750"/>
    <n v="0"/>
    <n v="0"/>
    <n v="8750"/>
    <n v="534740514"/>
    <n v="441041694"/>
    <n v="128047000"/>
    <n v="1.626957332056572E-3"/>
    <n v="0"/>
    <n v="0"/>
  </r>
  <r>
    <s v="Brutal Legend"/>
    <x v="3"/>
    <x v="2"/>
    <x v="4"/>
    <s v="Electronic Arts"/>
    <n v="540000"/>
    <n v="270000"/>
    <n v="0"/>
    <n v="130000"/>
    <n v="8.3000000000000007"/>
    <n v="61"/>
    <n v="7.6"/>
    <n v="162"/>
    <s v="Double Fine Productions"/>
    <x v="1"/>
    <x v="442"/>
    <n v="7.95"/>
    <n v="223"/>
    <n v="23.723404255319149"/>
    <n v="117500"/>
    <n v="67500"/>
    <n v="33750"/>
    <n v="0"/>
    <n v="16250"/>
    <n v="534740514"/>
    <n v="441041694"/>
    <n v="128047000"/>
    <n v="1.0098355854144239E-3"/>
    <n v="6.1218701921637365E-4"/>
    <n v="0"/>
  </r>
  <r>
    <s v="Tony Hawk: RIDE"/>
    <x v="0"/>
    <x v="2"/>
    <x v="0"/>
    <s v="Activision"/>
    <n v="690000"/>
    <n v="170000"/>
    <n v="0"/>
    <n v="80000"/>
    <n v="4.7"/>
    <n v="15"/>
    <n v="4.5"/>
    <n v="21"/>
    <s v="Buzz Monkey"/>
    <x v="3"/>
    <x v="442"/>
    <n v="4.5999999999999996"/>
    <n v="36"/>
    <n v="3.8297872340425534"/>
    <n v="117500"/>
    <n v="86250"/>
    <n v="21250"/>
    <n v="0"/>
    <n v="10000"/>
    <n v="534740514"/>
    <n v="441041694"/>
    <n v="128047000"/>
    <n v="1.290345470251764E-3"/>
    <n v="3.8545108617327233E-4"/>
    <n v="0"/>
  </r>
  <r>
    <s v="Bully"/>
    <x v="4"/>
    <x v="0"/>
    <x v="4"/>
    <s v="Take-Two Interactive"/>
    <n v="750000"/>
    <n v="30000"/>
    <n v="40000"/>
    <n v="120000"/>
    <n v="8.6999999999999993"/>
    <n v="69"/>
    <n v="9.1"/>
    <n v="293"/>
    <s v="Rockstar Vancouver"/>
    <x v="2"/>
    <x v="442"/>
    <n v="8.8999999999999986"/>
    <n v="362"/>
    <n v="38.51063829787234"/>
    <n v="85454.545454545456"/>
    <n v="68181.818181818177"/>
    <n v="2727.2727272727275"/>
    <n v="3636.3636363636365"/>
    <n v="10909.09090909091"/>
    <n v="516818555"/>
    <n v="437126892"/>
    <n v="127854000"/>
    <n v="1.4511862872260846E-3"/>
    <n v="6.8629957454093219E-5"/>
    <n v="3.1285685234720852E-4"/>
  </r>
  <r>
    <s v="Prince of Persia: The Sands of Time"/>
    <x v="7"/>
    <x v="15"/>
    <x v="4"/>
    <s v="Ubisoft"/>
    <n v="570000"/>
    <n v="330000"/>
    <n v="0"/>
    <n v="40000"/>
    <n v="9.1999999999999993"/>
    <n v="41"/>
    <n v="7.8"/>
    <n v="72"/>
    <s v="Ubisoft"/>
    <x v="2"/>
    <x v="442"/>
    <n v="8.5"/>
    <n v="113"/>
    <n v="12.021276595744681"/>
    <n v="67142.857142857145"/>
    <n v="40714.285714285717"/>
    <n v="23571.428571428572"/>
    <n v="0"/>
    <n v="2857.1428571428573"/>
    <n v="500125528"/>
    <n v="432552540"/>
    <n v="127718000"/>
    <n v="1.1397138679951565E-3"/>
    <n v="7.6291310183960548E-4"/>
    <n v="0"/>
  </r>
  <r>
    <s v="MLB 06: The Show"/>
    <x v="4"/>
    <x v="0"/>
    <x v="0"/>
    <s v="Sony Computer Entertainment"/>
    <n v="780000"/>
    <n v="30000"/>
    <n v="0"/>
    <n v="130000"/>
    <n v="8.3000000000000007"/>
    <n v="30"/>
    <n v="8.9"/>
    <n v="31"/>
    <s v="SCEA San Diego Studios"/>
    <x v="0"/>
    <x v="442"/>
    <n v="8.6000000000000014"/>
    <n v="61"/>
    <n v="6.4893617021276597"/>
    <n v="85454.545454545456"/>
    <n v="70909.090909090912"/>
    <n v="2727.2727272727275"/>
    <n v="0"/>
    <n v="11818.181818181818"/>
    <n v="516818555"/>
    <n v="437126892"/>
    <n v="127854000"/>
    <n v="1.5092337387151279E-3"/>
    <n v="6.8629957454093219E-5"/>
    <n v="0"/>
  </r>
  <r>
    <s v="NHL 2003"/>
    <x v="4"/>
    <x v="8"/>
    <x v="0"/>
    <s v="Electronic Arts"/>
    <n v="460000"/>
    <n v="360000"/>
    <n v="0"/>
    <n v="120000"/>
    <n v="7.9"/>
    <n v="20"/>
    <n v="6.8"/>
    <n v="18"/>
    <s v="EA Sports"/>
    <x v="0"/>
    <x v="442"/>
    <n v="7.35"/>
    <n v="38"/>
    <n v="4.042553191489362"/>
    <n v="62666.666666666664"/>
    <n v="30666.666666666668"/>
    <n v="24000"/>
    <n v="0"/>
    <n v="8000"/>
    <n v="495013192"/>
    <n v="431019772"/>
    <n v="127445000"/>
    <n v="9.2926816382703594E-4"/>
    <n v="8.3522850548025437E-4"/>
    <n v="0"/>
  </r>
  <r>
    <s v="Naruto Shippuden: Ultimate Ninja Storm 3"/>
    <x v="3"/>
    <x v="6"/>
    <x v="7"/>
    <s v="Namco Bandai Games"/>
    <n v="320000"/>
    <n v="320000"/>
    <n v="150000"/>
    <n v="150000"/>
    <n v="7.7"/>
    <n v="32"/>
    <n v="7.9"/>
    <n v="187"/>
    <s v="CyberConnect2"/>
    <x v="2"/>
    <x v="442"/>
    <n v="7.8000000000000007"/>
    <n v="219"/>
    <n v="23.297872340425531"/>
    <n v="235000"/>
    <n v="80000"/>
    <n v="80000"/>
    <n v="37500"/>
    <n v="37500"/>
    <n v="556861736"/>
    <n v="442492884"/>
    <n v="127445000"/>
    <n v="5.7464892865255154E-4"/>
    <n v="7.2317547145006741E-4"/>
    <n v="1.1769783043665894E-3"/>
  </r>
  <r>
    <s v="Teenage Mutant Ninja Turtles"/>
    <x v="12"/>
    <x v="15"/>
    <x v="4"/>
    <s v="Unknown"/>
    <n v="670000"/>
    <n v="250000"/>
    <n v="0"/>
    <n v="20000"/>
    <n v="7.1"/>
    <n v="16"/>
    <n v="8.8000000000000007"/>
    <n v="8"/>
    <s v="Konami"/>
    <x v="0"/>
    <x v="442"/>
    <n v="7.95"/>
    <n v="24"/>
    <n v="2.5531914893617023"/>
    <n v="67142.857142857145"/>
    <n v="47857.142857142855"/>
    <n v="17857.142857142859"/>
    <n v="0"/>
    <n v="1428.5714285714287"/>
    <n v="500125528"/>
    <n v="432552540"/>
    <n v="127718000"/>
    <n v="1.3396636693978157E-3"/>
    <n v="5.7796447109061014E-4"/>
    <n v="0"/>
  </r>
  <r>
    <s v="Cars"/>
    <x v="11"/>
    <x v="0"/>
    <x v="1"/>
    <s v="THQ"/>
    <n v="720000"/>
    <n v="190000"/>
    <n v="0"/>
    <n v="30000"/>
    <n v="7.1"/>
    <n v="21"/>
    <n v="7"/>
    <n v="5"/>
    <s v="Rainbow Studios"/>
    <x v="0"/>
    <x v="442"/>
    <n v="7.05"/>
    <n v="26"/>
    <n v="2.7659574468085109"/>
    <n v="85454.545454545456"/>
    <n v="65454.545454545456"/>
    <n v="17272.727272727272"/>
    <n v="0"/>
    <n v="2727.2727272727275"/>
    <n v="516818555"/>
    <n v="437126892"/>
    <n v="127854000"/>
    <n v="1.3931388357370411E-3"/>
    <n v="4.3465639720925703E-4"/>
    <n v="0"/>
  </r>
  <r>
    <s v="Kingdom Hearts Re:coded"/>
    <x v="1"/>
    <x v="5"/>
    <x v="9"/>
    <s v="Square Enix"/>
    <n v="530000"/>
    <n v="90000"/>
    <n v="270000"/>
    <n v="50000"/>
    <n v="6.6"/>
    <n v="58"/>
    <n v="7"/>
    <n v="76"/>
    <s v="Square Enix, h.a.n.d. Inc."/>
    <x v="3"/>
    <x v="442"/>
    <n v="6.8"/>
    <n v="134"/>
    <n v="14.25531914893617"/>
    <n v="134285.71428571429"/>
    <n v="75714.28571428571"/>
    <n v="12857.142857142857"/>
    <n v="38571.428571428572"/>
    <n v="7142.8571428571431"/>
    <n v="540520772"/>
    <n v="441654761"/>
    <n v="128070000"/>
    <n v="9.8053585996136323E-4"/>
    <n v="2.0377907802062616E-4"/>
    <n v="2.1082220660576245E-3"/>
  </r>
  <r>
    <s v="Phantasy Star Portable"/>
    <x v="9"/>
    <x v="1"/>
    <x v="9"/>
    <s v="Sega"/>
    <n v="190000"/>
    <n v="60000"/>
    <n v="630000"/>
    <n v="50000"/>
    <n v="6.4"/>
    <n v="38"/>
    <n v="7.8"/>
    <n v="19"/>
    <s v="Alfa System"/>
    <x v="2"/>
    <x v="443"/>
    <n v="7.1"/>
    <n v="57"/>
    <n v="6.129032258064516"/>
    <n v="103333.33333333333"/>
    <n v="21111.111111111109"/>
    <n v="6666.666666666667"/>
    <n v="70000"/>
    <n v="5555.5555555555557"/>
    <n v="528816311"/>
    <n v="440001482"/>
    <n v="128063000"/>
    <n v="3.592930022160379E-4"/>
    <n v="1.3636317706766269E-4"/>
    <n v="4.9194537063788919E-3"/>
  </r>
  <r>
    <s v="EA Sports UFC 2"/>
    <x v="6"/>
    <x v="14"/>
    <x v="0"/>
    <s v="Electronic Arts"/>
    <n v="290000"/>
    <n v="490000"/>
    <n v="0"/>
    <n v="150000"/>
    <n v="7.9"/>
    <n v="38"/>
    <n v="6.2"/>
    <n v="157"/>
    <s v="EA Sports"/>
    <x v="2"/>
    <x v="443"/>
    <n v="7.0500000000000007"/>
    <n v="195"/>
    <n v="20.967741935483872"/>
    <n v="930000"/>
    <n v="290000"/>
    <n v="490000"/>
    <n v="0"/>
    <n v="150000"/>
    <n v="573178249"/>
    <n v="445623395"/>
    <n v="126994511"/>
    <n v="5.0595081112367888E-4"/>
    <n v="1.0995832029869078E-3"/>
    <n v="0"/>
  </r>
  <r>
    <s v="The Sims 2"/>
    <x v="1"/>
    <x v="3"/>
    <x v="8"/>
    <s v="Electronic Arts"/>
    <n v="810000"/>
    <n v="50000"/>
    <n v="0"/>
    <n v="70000"/>
    <n v="7"/>
    <n v="13"/>
    <n v="6.1"/>
    <n v="24"/>
    <s v="Griptonite Games"/>
    <x v="3"/>
    <x v="443"/>
    <n v="6.55"/>
    <n v="37"/>
    <n v="3.978494623655914"/>
    <n v="77500"/>
    <n v="67500"/>
    <n v="4166.666666666667"/>
    <n v="0"/>
    <n v="5833.333333333333"/>
    <n v="511054143"/>
    <n v="435713800"/>
    <n v="127773000"/>
    <n v="1.5849592672219077E-3"/>
    <n v="1.1475422628339979E-4"/>
    <n v="0"/>
  </r>
  <r>
    <s v="Tony Hawk's Pro Skater 4"/>
    <x v="7"/>
    <x v="8"/>
    <x v="0"/>
    <s v="Activision"/>
    <n v="590000"/>
    <n v="300000"/>
    <n v="0"/>
    <n v="40000"/>
    <n v="9"/>
    <n v="25"/>
    <n v="8.5"/>
    <n v="21"/>
    <s v="Neversoft Entertainment"/>
    <x v="2"/>
    <x v="443"/>
    <n v="8.75"/>
    <n v="46"/>
    <n v="4.946236559139785"/>
    <n v="62000"/>
    <n v="39333.333333333336"/>
    <n v="20000"/>
    <n v="0"/>
    <n v="2666.6666666666665"/>
    <n v="495013192"/>
    <n v="431019772"/>
    <n v="127445000"/>
    <n v="1.1918874275172852E-3"/>
    <n v="6.9602375456687864E-4"/>
    <n v="0"/>
  </r>
  <r>
    <s v="Dragon Age: Inquisition"/>
    <x v="13"/>
    <x v="12"/>
    <x v="9"/>
    <s v="Electronic Arts"/>
    <n v="560000"/>
    <n v="280000"/>
    <n v="0"/>
    <n v="90000"/>
    <n v="8.5"/>
    <n v="28"/>
    <n v="6.9"/>
    <n v="703"/>
    <s v="BioWare"/>
    <x v="1"/>
    <x v="443"/>
    <n v="7.7"/>
    <n v="731"/>
    <n v="78.602150537634415"/>
    <n v="310000"/>
    <n v="186666.66666666666"/>
    <n v="93333.333333333328"/>
    <n v="0"/>
    <n v="30000"/>
    <n v="562338430"/>
    <n v="443580712"/>
    <n v="127276000"/>
    <n v="9.9584159666982024E-4"/>
    <n v="6.3122672475443434E-4"/>
    <n v="0"/>
  </r>
  <r>
    <s v="White Knight Chronicles: International Edition"/>
    <x v="3"/>
    <x v="1"/>
    <x v="9"/>
    <s v="Sony Computer Entertainment"/>
    <n v="330000"/>
    <n v="160000"/>
    <n v="360000"/>
    <n v="80000"/>
    <n v="6.4"/>
    <n v="77"/>
    <n v="7.5"/>
    <n v="213"/>
    <s v="Level 5"/>
    <x v="2"/>
    <x v="443"/>
    <n v="6.95"/>
    <n v="290"/>
    <n v="31.182795698924732"/>
    <n v="103333.33333333333"/>
    <n v="36666.666666666664"/>
    <n v="17777.777777777777"/>
    <n v="40000"/>
    <n v="8888.8888888888887"/>
    <n v="528816311"/>
    <n v="440001482"/>
    <n v="128063000"/>
    <n v="6.2403521437522373E-4"/>
    <n v="3.6363513884710049E-4"/>
    <n v="2.8111164036450811E-3"/>
  </r>
  <r>
    <s v="SingStar Abba"/>
    <x v="3"/>
    <x v="1"/>
    <x v="3"/>
    <s v="Sony Computer Entertainment"/>
    <n v="270000"/>
    <n v="500000"/>
    <n v="0"/>
    <n v="160000"/>
    <n v="7"/>
    <n v="26"/>
    <n v="5.5"/>
    <n v="4"/>
    <s v="SCEE London Studio"/>
    <x v="2"/>
    <x v="443"/>
    <n v="6.25"/>
    <n v="30"/>
    <n v="3.225806451612903"/>
    <n v="103333.33333333333"/>
    <n v="30000"/>
    <n v="55555.555555555555"/>
    <n v="0"/>
    <n v="17777.777777777777"/>
    <n v="528816311"/>
    <n v="440001482"/>
    <n v="128063000"/>
    <n v="5.1057426630700127E-4"/>
    <n v="1.1363598088971892E-3"/>
    <n v="0"/>
  </r>
  <r>
    <s v="Kirby: Planet Robobot"/>
    <x v="5"/>
    <x v="14"/>
    <x v="4"/>
    <s v="Ninti"/>
    <n v="280000"/>
    <n v="140000"/>
    <n v="470000"/>
    <n v="40000"/>
    <n v="8.1"/>
    <n v="71"/>
    <n v="8.6999999999999993"/>
    <n v="87"/>
    <s v="HAL Labs"/>
    <x v="0"/>
    <x v="443"/>
    <n v="8.3999999999999986"/>
    <n v="158"/>
    <n v="16.989247311827956"/>
    <n v="930000"/>
    <n v="280000"/>
    <n v="140000"/>
    <n v="470000"/>
    <n v="40000"/>
    <n v="573178249"/>
    <n v="445623395"/>
    <n v="126994511"/>
    <n v="4.8850423142975899E-4"/>
    <n v="3.1416662942483078E-4"/>
    <n v="3.7009473582681066E-3"/>
  </r>
  <r>
    <s v="Guitar Hero: Metallica"/>
    <x v="0"/>
    <x v="2"/>
    <x v="3"/>
    <s v="Activision"/>
    <n v="400000"/>
    <n v="430000"/>
    <n v="0"/>
    <n v="100000"/>
    <n v="8.5"/>
    <n v="20"/>
    <n v="8.6"/>
    <n v="17"/>
    <s v="Neversoft Entertainment"/>
    <x v="2"/>
    <x v="443"/>
    <n v="8.5500000000000007"/>
    <n v="37"/>
    <n v="3.978494623655914"/>
    <n v="116250"/>
    <n v="50000"/>
    <n v="53750"/>
    <n v="0"/>
    <n v="12500"/>
    <n v="534740514"/>
    <n v="441041694"/>
    <n v="128047000"/>
    <n v="7.4802635956624001E-4"/>
    <n v="9.7496451208533587E-4"/>
    <n v="0"/>
  </r>
  <r>
    <s v="Bayonetta"/>
    <x v="2"/>
    <x v="2"/>
    <x v="4"/>
    <s v="Sega"/>
    <n v="510000"/>
    <n v="250000"/>
    <n v="90000"/>
    <n v="80000"/>
    <n v="9"/>
    <n v="86"/>
    <n v="8"/>
    <n v="597"/>
    <s v="PlatinumGames"/>
    <x v="1"/>
    <x v="443"/>
    <n v="8.5"/>
    <n v="683"/>
    <n v="73.44086021505376"/>
    <n v="116250"/>
    <n v="63750"/>
    <n v="31250"/>
    <n v="11250"/>
    <n v="10000"/>
    <n v="534740514"/>
    <n v="441041694"/>
    <n v="128047000"/>
    <n v="9.5373360844695602E-4"/>
    <n v="5.6683983260775344E-4"/>
    <n v="7.0286691605426133E-4"/>
  </r>
  <r>
    <s v="MLB 07: The Show"/>
    <x v="4"/>
    <x v="4"/>
    <x v="0"/>
    <s v="Sony Computer Entertainment"/>
    <n v="770000"/>
    <n v="30000"/>
    <n v="0"/>
    <n v="130000"/>
    <n v="8.3000000000000007"/>
    <n v="25"/>
    <n v="8.6"/>
    <n v="19"/>
    <s v="SCEA"/>
    <x v="0"/>
    <x v="443"/>
    <n v="8.4499999999999993"/>
    <n v="44"/>
    <n v="4.731182795698925"/>
    <n v="93000"/>
    <n v="77000"/>
    <n v="3000"/>
    <n v="0"/>
    <n v="13000"/>
    <n v="522751172"/>
    <n v="438594184"/>
    <n v="128001000"/>
    <n v="1.4729761332797164E-3"/>
    <n v="6.8400359818724819E-5"/>
    <n v="0"/>
  </r>
  <r>
    <s v="Operation Flashpoint: Dragon Rising"/>
    <x v="2"/>
    <x v="2"/>
    <x v="6"/>
    <s v="Codemasters"/>
    <n v="360000"/>
    <n v="450000"/>
    <n v="20000"/>
    <n v="100000"/>
    <n v="7.7"/>
    <n v="47"/>
    <n v="7.8"/>
    <n v="112"/>
    <s v="Codemasters"/>
    <x v="1"/>
    <x v="443"/>
    <n v="7.75"/>
    <n v="159"/>
    <n v="17.096774193548388"/>
    <n v="116250"/>
    <n v="45000"/>
    <n v="56250"/>
    <n v="2500"/>
    <n v="12500"/>
    <n v="534740514"/>
    <n v="441041694"/>
    <n v="128047000"/>
    <n v="6.7322372360961605E-4"/>
    <n v="1.0203116986939561E-3"/>
    <n v="1.5619264801205806E-4"/>
  </r>
  <r>
    <s v="Wipeout: In The Zone"/>
    <x v="2"/>
    <x v="10"/>
    <x v="3"/>
    <s v="Activision"/>
    <n v="870000"/>
    <n v="0"/>
    <n v="0"/>
    <n v="60000"/>
    <n v="3.9"/>
    <n v="5"/>
    <n v="5.6"/>
    <n v="8"/>
    <s v="Activision"/>
    <x v="3"/>
    <x v="443"/>
    <n v="4.75"/>
    <n v="13"/>
    <n v="1.3978494623655915"/>
    <n v="155000"/>
    <n v="145000"/>
    <n v="0"/>
    <n v="0"/>
    <n v="10000"/>
    <n v="545961365"/>
    <n v="440756453"/>
    <n v="127833000"/>
    <n v="1.5935193509526082E-3"/>
    <n v="0"/>
    <n v="0"/>
  </r>
  <r>
    <s v="Brothers in Arms: Hell's Highway"/>
    <x v="3"/>
    <x v="1"/>
    <x v="6"/>
    <s v="Ubisoft"/>
    <n v="440000"/>
    <n v="340000"/>
    <n v="0"/>
    <n v="150000"/>
    <n v="7.6"/>
    <n v="48"/>
    <n v="8"/>
    <n v="70"/>
    <s v="Gearbox Software"/>
    <x v="1"/>
    <x v="443"/>
    <n v="7.8"/>
    <n v="118"/>
    <n v="12.688172043010752"/>
    <n v="103333.33333333333"/>
    <n v="48888.888888888891"/>
    <n v="37777.777777777781"/>
    <n v="0"/>
    <n v="16666.666666666668"/>
    <n v="528816311"/>
    <n v="440001482"/>
    <n v="128063000"/>
    <n v="8.3204695250029838E-4"/>
    <n v="7.7272467005008857E-4"/>
    <n v="0"/>
  </r>
  <r>
    <s v="The LEGO Movie Videogame"/>
    <x v="3"/>
    <x v="12"/>
    <x v="4"/>
    <s v="Warner Bros. Interactive Entertainment"/>
    <n v="330000"/>
    <n v="430000"/>
    <n v="20000"/>
    <n v="150000"/>
    <n v="8"/>
    <n v="5"/>
    <n v="6.8"/>
    <n v="12"/>
    <s v="TT Games"/>
    <x v="3"/>
    <x v="443"/>
    <n v="7.4"/>
    <n v="17"/>
    <n v="1.8279569892473118"/>
    <n v="310000"/>
    <n v="110000"/>
    <n v="143333.33333333334"/>
    <n v="6666.666666666667"/>
    <n v="50000"/>
    <n v="562338430"/>
    <n v="443580712"/>
    <n v="127276000"/>
    <n v="5.8683522660900127E-4"/>
    <n v="9.6938389873002409E-4"/>
    <n v="1.5713881643043465E-4"/>
  </r>
  <r>
    <s v="Assassin's Creed III"/>
    <x v="8"/>
    <x v="11"/>
    <x v="4"/>
    <s v="Ubisoft"/>
    <n v="280000"/>
    <n v="530000"/>
    <n v="0"/>
    <n v="120000"/>
    <n v="8"/>
    <n v="21"/>
    <n v="6.2"/>
    <n v="1489"/>
    <s v="Ubisoft"/>
    <x v="1"/>
    <x v="443"/>
    <n v="7.1"/>
    <n v="1510"/>
    <n v="162.36559139784947"/>
    <n v="186000"/>
    <n v="56000"/>
    <n v="106000"/>
    <n v="0"/>
    <n v="24000"/>
    <n v="551484507"/>
    <n v="441417242"/>
    <n v="127629000"/>
    <n v="5.0772051879238017E-4"/>
    <n v="1.200678065040332E-3"/>
    <n v="0"/>
  </r>
  <r>
    <s v="Borderlands 2"/>
    <x v="8"/>
    <x v="11"/>
    <x v="6"/>
    <s v="Take-Two Interactive"/>
    <n v="420000"/>
    <n v="410000"/>
    <n v="0"/>
    <n v="100000"/>
    <n v="8.9"/>
    <n v="38"/>
    <n v="8.1999999999999993"/>
    <n v="2482"/>
    <s v="Gearbox Software"/>
    <x v="1"/>
    <x v="443"/>
    <n v="8.5500000000000007"/>
    <n v="2520"/>
    <n v="270.96774193548384"/>
    <n v="186000"/>
    <n v="84000"/>
    <n v="82000"/>
    <n v="0"/>
    <n v="20000"/>
    <n v="551484507"/>
    <n v="441417242"/>
    <n v="127629000"/>
    <n v="7.6158077818857021E-4"/>
    <n v="9.2882642767270975E-4"/>
    <n v="0"/>
  </r>
  <r>
    <s v="Disney Magical World"/>
    <x v="5"/>
    <x v="6"/>
    <x v="10"/>
    <s v="Ninti"/>
    <n v="170000"/>
    <n v="200000"/>
    <n v="530000"/>
    <n v="30000"/>
    <n v="7.1"/>
    <n v="27"/>
    <n v="7.5"/>
    <n v="21"/>
    <s v="h.a.n.d. Inc."/>
    <x v="0"/>
    <x v="443"/>
    <n v="7.3"/>
    <n v="48"/>
    <n v="5.161290322580645"/>
    <n v="232500"/>
    <n v="42500"/>
    <n v="50000"/>
    <n v="132500"/>
    <n v="7500"/>
    <n v="556861736"/>
    <n v="442492884"/>
    <n v="127445000"/>
    <n v="3.0528224334666799E-4"/>
    <n v="4.5198466965629217E-4"/>
    <n v="4.158656675428616E-3"/>
  </r>
  <r>
    <s v="Phoenix Wright: Ace Attorney"/>
    <x v="1"/>
    <x v="3"/>
    <x v="10"/>
    <s v="Capcom"/>
    <n v="440000"/>
    <n v="50000"/>
    <n v="390000"/>
    <n v="50000"/>
    <n v="8.1"/>
    <n v="53"/>
    <n v="9.1999999999999993"/>
    <n v="203"/>
    <s v="Capcom"/>
    <x v="2"/>
    <x v="443"/>
    <n v="8.6499999999999986"/>
    <n v="256"/>
    <n v="27.526881720430108"/>
    <n v="77500"/>
    <n v="36666.666666666664"/>
    <n v="4166.666666666667"/>
    <n v="32500"/>
    <n v="4166.666666666667"/>
    <n v="511054143"/>
    <n v="435713800"/>
    <n v="127773000"/>
    <n v="8.6096552787362881E-4"/>
    <n v="1.1475422628339979E-4"/>
    <n v="3.0522880420746166E-3"/>
  </r>
  <r>
    <s v="MLB 15: The Show"/>
    <x v="6"/>
    <x v="13"/>
    <x v="0"/>
    <s v="Sony Computer Entertainment"/>
    <n v="680000"/>
    <n v="80000"/>
    <n v="0"/>
    <n v="170000"/>
    <n v="8"/>
    <n v="44"/>
    <n v="7.8"/>
    <n v="190"/>
    <s v="SCEA San Diego Studios"/>
    <x v="0"/>
    <x v="443"/>
    <n v="7.9"/>
    <n v="234"/>
    <n v="25.161290322580644"/>
    <n v="465000"/>
    <n v="340000"/>
    <n v="40000"/>
    <n v="0"/>
    <n v="85000"/>
    <n v="567732286"/>
    <n v="444588718"/>
    <n v="127141000"/>
    <n v="1.1977476299454282E-3"/>
    <n v="1.7994158817138495E-4"/>
    <n v="0"/>
  </r>
  <r>
    <s v="South Park: The Stick of Truth"/>
    <x v="3"/>
    <x v="12"/>
    <x v="9"/>
    <s v="Ubisoft"/>
    <n v="430000"/>
    <n v="340000"/>
    <n v="0"/>
    <n v="160000"/>
    <n v="8.5"/>
    <n v="31"/>
    <n v="8.5"/>
    <n v="575"/>
    <s v="Obsidian Entertainment"/>
    <x v="1"/>
    <x v="443"/>
    <n v="8.5"/>
    <n v="606"/>
    <n v="65.161290322580641"/>
    <n v="310000"/>
    <n v="143333.33333333334"/>
    <n v="113333.33333333333"/>
    <n v="0"/>
    <n v="53333.333333333336"/>
    <n v="562338430"/>
    <n v="443580712"/>
    <n v="127276000"/>
    <n v="7.6466408315718347E-4"/>
    <n v="7.6648959434467024E-4"/>
    <n v="0"/>
  </r>
  <r>
    <s v="South Park: The Stick of Truth"/>
    <x v="2"/>
    <x v="12"/>
    <x v="9"/>
    <s v="Ubisoft"/>
    <n v="580000"/>
    <n v="260000"/>
    <n v="0"/>
    <n v="90000"/>
    <n v="8.1999999999999993"/>
    <n v="33"/>
    <n v="8.4"/>
    <n v="363"/>
    <s v="Obsidian Entertainment"/>
    <x v="1"/>
    <x v="443"/>
    <n v="8.3000000000000007"/>
    <n v="396"/>
    <n v="42.58064516129032"/>
    <n v="310000"/>
    <n v="193333.33333333334"/>
    <n v="86666.666666666672"/>
    <n v="0"/>
    <n v="30000"/>
    <n v="562338430"/>
    <n v="443580712"/>
    <n v="127276000"/>
    <n v="1.0314073679794568E-3"/>
    <n v="5.8613910155768897E-4"/>
    <n v="0"/>
  </r>
  <r>
    <s v="Lego Batman 3: Beyond Gotham"/>
    <x v="6"/>
    <x v="12"/>
    <x v="4"/>
    <s v="Warner Bros. Interactive Entertainment"/>
    <n v="370000"/>
    <n v="400000"/>
    <n v="0"/>
    <n v="150000"/>
    <n v="7.3"/>
    <n v="43"/>
    <n v="7.1"/>
    <n v="75"/>
    <s v="TT Games"/>
    <x v="3"/>
    <x v="444"/>
    <n v="7.1999999999999993"/>
    <n v="118"/>
    <n v="12.826086956521738"/>
    <n v="306666.66666666669"/>
    <n v="123333.33333333333"/>
    <n v="133333.33333333334"/>
    <n v="0"/>
    <n v="50000"/>
    <n v="562338430"/>
    <n v="443580712"/>
    <n v="127276000"/>
    <n v="6.5796676922827413E-4"/>
    <n v="9.0175246393490614E-4"/>
    <n v="0"/>
  </r>
  <r>
    <s v="Teenage Mutant Ninja Turtles"/>
    <x v="4"/>
    <x v="15"/>
    <x v="4"/>
    <s v="Konami Digital Entertainment"/>
    <n v="450000"/>
    <n v="350000"/>
    <n v="0"/>
    <n v="120000"/>
    <n v="5.9"/>
    <n v="29"/>
    <n v="8.6999999999999993"/>
    <n v="31"/>
    <s v="KCE Studios"/>
    <x v="0"/>
    <x v="444"/>
    <n v="7.3"/>
    <n v="60"/>
    <n v="6.5217391304347823"/>
    <n v="65714.28571428571"/>
    <n v="32142.857142857141"/>
    <n v="25000"/>
    <n v="0"/>
    <n v="8571.4285714285706"/>
    <n v="500125528"/>
    <n v="432552540"/>
    <n v="127718000"/>
    <n v="8.9977410631196574E-4"/>
    <n v="8.0915025952685423E-4"/>
    <n v="0"/>
  </r>
  <r>
    <s v="NCAA Football 11"/>
    <x v="2"/>
    <x v="5"/>
    <x v="0"/>
    <s v="Electronic Arts"/>
    <n v="860000"/>
    <n v="0"/>
    <n v="0"/>
    <n v="60000"/>
    <n v="8.6"/>
    <n v="29"/>
    <n v="7.1"/>
    <n v="70"/>
    <s v="EA Tiburon"/>
    <x v="0"/>
    <x v="444"/>
    <n v="7.85"/>
    <n v="99"/>
    <n v="10.760869565217391"/>
    <n v="131428.57142857142"/>
    <n v="122857.14285714286"/>
    <n v="0"/>
    <n v="0"/>
    <n v="8571.4285714285706"/>
    <n v="540520772"/>
    <n v="441654761"/>
    <n v="128070000"/>
    <n v="1.5910581878618348E-3"/>
    <n v="0"/>
    <n v="0"/>
  </r>
  <r>
    <s v="007: The World is not Enough"/>
    <x v="14"/>
    <x v="16"/>
    <x v="4"/>
    <s v="Electronic Arts"/>
    <n v="510000"/>
    <n v="350000"/>
    <n v="0"/>
    <n v="60000"/>
    <n v="6.1"/>
    <n v="11"/>
    <n v="6.7"/>
    <n v="44"/>
    <s v="Black Ops Entertainment"/>
    <x v="2"/>
    <x v="444"/>
    <n v="6.4"/>
    <n v="55"/>
    <n v="5.9782608695652177"/>
    <n v="54117.647058823532"/>
    <n v="30000"/>
    <n v="20588.235294117647"/>
    <n v="0"/>
    <n v="3529.4117647058824"/>
    <n v="484244580"/>
    <n v="429286318"/>
    <n v="126843000"/>
    <n v="1.0531868007691485E-3"/>
    <n v="8.1530667371514044E-4"/>
    <n v="0"/>
  </r>
  <r>
    <s v="MLB 12: The Show"/>
    <x v="3"/>
    <x v="11"/>
    <x v="0"/>
    <s v="Sony Computer Entertainment"/>
    <n v="860000"/>
    <n v="0"/>
    <n v="0"/>
    <n v="60000"/>
    <n v="8.6999999999999993"/>
    <n v="23"/>
    <n v="7.5"/>
    <n v="75"/>
    <s v="SCEA San Diego Studios"/>
    <x v="0"/>
    <x v="444"/>
    <n v="8.1"/>
    <n v="98"/>
    <n v="10.652173913043478"/>
    <n v="184000"/>
    <n v="172000"/>
    <n v="0"/>
    <n v="0"/>
    <n v="12000"/>
    <n v="551484507"/>
    <n v="441417242"/>
    <n v="127629000"/>
    <n v="1.5594273077194534E-3"/>
    <n v="0"/>
    <n v="0"/>
  </r>
  <r>
    <s v="SpongeBob SquarePants: The Yellow Avenger"/>
    <x v="9"/>
    <x v="0"/>
    <x v="4"/>
    <s v="THQ"/>
    <n v="550000"/>
    <n v="210000"/>
    <n v="0"/>
    <n v="160000"/>
    <n v="4.8"/>
    <n v="9"/>
    <n v="6.4"/>
    <n v="13"/>
    <s v="Tantalus Interactive"/>
    <x v="0"/>
    <x v="444"/>
    <n v="5.6"/>
    <n v="22"/>
    <n v="2.3913043478260869"/>
    <n v="83636.363636363632"/>
    <n v="50000"/>
    <n v="19090.909090909092"/>
    <n v="0"/>
    <n v="14545.454545454546"/>
    <n v="516818555"/>
    <n v="437126892"/>
    <n v="127854000"/>
    <n v="1.0642032772991286E-3"/>
    <n v="4.8040970217865252E-4"/>
    <n v="0"/>
  </r>
  <r>
    <s v="Dante's Inferno"/>
    <x v="2"/>
    <x v="5"/>
    <x v="4"/>
    <s v="Electronic Arts"/>
    <n v="630000"/>
    <n v="200000"/>
    <n v="20000"/>
    <n v="70000"/>
    <n v="7.3"/>
    <n v="71"/>
    <n v="7.7"/>
    <n v="224"/>
    <s v="Visceral Games"/>
    <x v="1"/>
    <x v="444"/>
    <n v="7.5"/>
    <n v="295"/>
    <n v="32.065217391304351"/>
    <n v="131428.57142857142"/>
    <n v="90000"/>
    <n v="28571.428571428572"/>
    <n v="2857.1428571428573"/>
    <n v="10000"/>
    <n v="540520772"/>
    <n v="441654761"/>
    <n v="128070000"/>
    <n v="1.1655426259918093E-3"/>
    <n v="4.5284239560139145E-4"/>
    <n v="1.5616459748574998E-4"/>
  </r>
  <r>
    <s v="Weii Play: Motion"/>
    <x v="0"/>
    <x v="10"/>
    <x v="3"/>
    <s v="Ninti"/>
    <n v="230000"/>
    <n v="420000"/>
    <n v="180000"/>
    <n v="90000"/>
    <n v="6"/>
    <n v="34"/>
    <n v="6.1"/>
    <n v="16"/>
    <s v="Ninti"/>
    <x v="3"/>
    <x v="444"/>
    <n v="6.05"/>
    <n v="50"/>
    <n v="5.4347826086956523"/>
    <n v="153333.33333333334"/>
    <n v="38333.333333333336"/>
    <n v="70000"/>
    <n v="30000"/>
    <n v="15000"/>
    <n v="545961365"/>
    <n v="440756453"/>
    <n v="127833000"/>
    <n v="4.2127523071160903E-4"/>
    <n v="9.5290720564901183E-4"/>
    <n v="1.4080871136560981E-3"/>
  </r>
  <r>
    <s v="WWE SmackDown vs. Raw 2009"/>
    <x v="2"/>
    <x v="1"/>
    <x v="7"/>
    <s v="THQ"/>
    <n v="580000"/>
    <n v="260000"/>
    <n v="0"/>
    <n v="80000"/>
    <n v="7.9"/>
    <n v="47"/>
    <n v="7.1"/>
    <n v="34"/>
    <s v="Yuke's"/>
    <x v="2"/>
    <x v="444"/>
    <n v="7.5"/>
    <n v="81"/>
    <n v="8.804347826086957"/>
    <n v="102222.22222222222"/>
    <n v="64444.444444444445"/>
    <n v="28888.888888888891"/>
    <n v="0"/>
    <n v="8888.8888888888887"/>
    <n v="528816311"/>
    <n v="440001482"/>
    <n v="128063000"/>
    <n v="1.0967891646594841E-3"/>
    <n v="5.9090710062653835E-4"/>
    <n v="0"/>
  </r>
  <r>
    <s v="Sonic Riders"/>
    <x v="11"/>
    <x v="0"/>
    <x v="1"/>
    <s v="Sega"/>
    <n v="710000"/>
    <n v="180000"/>
    <n v="0"/>
    <n v="30000"/>
    <n v="5.9"/>
    <n v="32"/>
    <n v="8"/>
    <n v="46"/>
    <s v="Sonic Team"/>
    <x v="0"/>
    <x v="444"/>
    <n v="6.95"/>
    <n v="78"/>
    <n v="8.4782608695652169"/>
    <n v="83636.363636363632"/>
    <n v="64545.454545454544"/>
    <n v="16363.636363636364"/>
    <n v="0"/>
    <n v="2727.2727272727275"/>
    <n v="516818555"/>
    <n v="437126892"/>
    <n v="127854000"/>
    <n v="1.3737896852406934E-3"/>
    <n v="4.1177974472455929E-4"/>
    <n v="0"/>
  </r>
  <r>
    <s v="Knockout Kings 2002"/>
    <x v="4"/>
    <x v="8"/>
    <x v="0"/>
    <s v="Electronic Arts"/>
    <n v="450000"/>
    <n v="350000"/>
    <n v="0"/>
    <n v="120000"/>
    <n v="7.6"/>
    <n v="23"/>
    <n v="8.1"/>
    <n v="12"/>
    <s v="Electronic Arts"/>
    <x v="2"/>
    <x v="444"/>
    <n v="7.85"/>
    <n v="35"/>
    <n v="3.8043478260869565"/>
    <n v="61333.333333333336"/>
    <n v="30000"/>
    <n v="23333.333333333332"/>
    <n v="0"/>
    <n v="8000"/>
    <n v="495013192"/>
    <n v="431019772"/>
    <n v="127445000"/>
    <n v="9.0906668200470904E-4"/>
    <n v="8.1202771366135841E-4"/>
    <n v="0"/>
  </r>
  <r>
    <s v="Tom Clancy's EndWar"/>
    <x v="2"/>
    <x v="1"/>
    <x v="11"/>
    <s v="Ubisoft"/>
    <n v="580000"/>
    <n v="240000"/>
    <n v="10000"/>
    <n v="90000"/>
    <n v="7.7"/>
    <n v="63"/>
    <n v="7.2"/>
    <n v="53"/>
    <s v="Ubisoft Shanghai"/>
    <x v="2"/>
    <x v="444"/>
    <n v="7.45"/>
    <n v="116"/>
    <n v="12.608695652173912"/>
    <n v="102222.22222222222"/>
    <n v="64444.444444444445"/>
    <n v="26666.666666666668"/>
    <n v="1111.1111111111111"/>
    <n v="10000"/>
    <n v="528816311"/>
    <n v="440001482"/>
    <n v="128063000"/>
    <n v="1.0967891646594841E-3"/>
    <n v="5.4545270827065077E-4"/>
    <n v="7.8086566767918917E-5"/>
  </r>
  <r>
    <s v="SSX"/>
    <x v="3"/>
    <x v="11"/>
    <x v="0"/>
    <s v="Electronic Arts"/>
    <n v="350000"/>
    <n v="410000"/>
    <n v="20000"/>
    <n v="140000"/>
    <n v="8.1"/>
    <n v="38"/>
    <n v="6.8"/>
    <n v="110"/>
    <s v="EA Canada"/>
    <x v="0"/>
    <x v="444"/>
    <n v="7.4499999999999993"/>
    <n v="148"/>
    <n v="16.086956521739129"/>
    <n v="184000"/>
    <n v="70000"/>
    <n v="82000"/>
    <n v="4000"/>
    <n v="28000"/>
    <n v="551484507"/>
    <n v="441417242"/>
    <n v="127629000"/>
    <n v="6.3465064849047514E-4"/>
    <n v="9.2882642767270975E-4"/>
    <n v="1.5670419732192526E-4"/>
  </r>
  <r>
    <s v="Blue Dragon"/>
    <x v="2"/>
    <x v="0"/>
    <x v="9"/>
    <s v="Microsoft Game Studios"/>
    <n v="300000"/>
    <n v="320000"/>
    <n v="210000"/>
    <n v="80000"/>
    <n v="7.9"/>
    <n v="56"/>
    <n v="7.8"/>
    <n v="161"/>
    <s v="Mistwalker, Artoon"/>
    <x v="2"/>
    <x v="445"/>
    <n v="7.85"/>
    <n v="217"/>
    <n v="23.846153846153847"/>
    <n v="82727.272727272721"/>
    <n v="27272.727272727272"/>
    <n v="29090.909090909092"/>
    <n v="19090.909090909092"/>
    <n v="7272.727272727273"/>
    <n v="516818555"/>
    <n v="437126892"/>
    <n v="127854000"/>
    <n v="5.8047451489043388E-4"/>
    <n v="7.3205287951032759E-4"/>
    <n v="1.6424984748228447E-3"/>
  </r>
  <r>
    <s v="Kung Fu Panda"/>
    <x v="0"/>
    <x v="1"/>
    <x v="4"/>
    <s v="Activision"/>
    <n v="500000"/>
    <n v="320000"/>
    <n v="0"/>
    <n v="90000"/>
    <n v="7"/>
    <n v="20"/>
    <n v="6.7"/>
    <n v="7"/>
    <s v="Xpec"/>
    <x v="3"/>
    <x v="445"/>
    <n v="6.85"/>
    <n v="27"/>
    <n v="2.9670329670329672"/>
    <n v="101111.11111111111"/>
    <n v="55555.555555555555"/>
    <n v="35555.555555555555"/>
    <n v="0"/>
    <n v="10000"/>
    <n v="528816311"/>
    <n v="440001482"/>
    <n v="128063000"/>
    <n v="9.4550790056852085E-4"/>
    <n v="7.2727027769420099E-4"/>
    <n v="0"/>
  </r>
  <r>
    <s v="EA Sports Active 2"/>
    <x v="3"/>
    <x v="5"/>
    <x v="0"/>
    <s v="Electronic Arts"/>
    <n v="520000"/>
    <n v="270000"/>
    <n v="0"/>
    <n v="120000"/>
    <n v="7.8"/>
    <n v="20"/>
    <n v="5.4"/>
    <n v="14"/>
    <s v="EA Canada"/>
    <x v="0"/>
    <x v="445"/>
    <n v="6.6"/>
    <n v="34"/>
    <n v="3.7362637362637363"/>
    <n v="130000"/>
    <n v="74285.71428571429"/>
    <n v="38571.428571428572"/>
    <n v="0"/>
    <n v="17142.857142857141"/>
    <n v="540520772"/>
    <n v="441654761"/>
    <n v="128070000"/>
    <n v="9.6203518335831874E-4"/>
    <n v="6.1133723406187849E-4"/>
    <n v="0"/>
  </r>
  <r>
    <s v="Xenoblade Chronicles"/>
    <x v="0"/>
    <x v="5"/>
    <x v="9"/>
    <s v="Ninti"/>
    <n v="430000"/>
    <n v="250000"/>
    <n v="160000"/>
    <n v="70000"/>
    <n v="9.1999999999999993"/>
    <n v="59"/>
    <n v="8.9"/>
    <n v="950"/>
    <s v="Monolith Soft"/>
    <x v="2"/>
    <x v="445"/>
    <n v="9.0500000000000007"/>
    <n v="1009"/>
    <n v="110.87912087912088"/>
    <n v="130000"/>
    <n v="61428.571428571428"/>
    <n v="35714.285714285717"/>
    <n v="22857.142857142859"/>
    <n v="10000"/>
    <n v="540520772"/>
    <n v="441654761"/>
    <n v="128070000"/>
    <n v="7.9552909393091741E-4"/>
    <n v="5.6605299450173936E-4"/>
    <n v="1.2493167798859998E-3"/>
  </r>
  <r>
    <s v="Colin McRae Rally 2.0"/>
    <x v="14"/>
    <x v="16"/>
    <x v="1"/>
    <s v="Codemasters"/>
    <n v="20000"/>
    <n v="800000"/>
    <n v="20000"/>
    <n v="70000"/>
    <n v="9"/>
    <n v="13"/>
    <n v="8.6999999999999993"/>
    <n v="31"/>
    <s v="Codemasters"/>
    <x v="0"/>
    <x v="445"/>
    <n v="8.85"/>
    <n v="44"/>
    <n v="4.8351648351648349"/>
    <n v="53529.411764705881"/>
    <n v="1176.4705882352941"/>
    <n v="47058.823529411762"/>
    <n v="1176.4705882352941"/>
    <n v="4117.6470588235297"/>
    <n v="484244580"/>
    <n v="429286318"/>
    <n v="126843000"/>
    <n v="4.1301443167417588E-5"/>
    <n v="1.8635581113488923E-3"/>
    <n v="1.5767523631576044E-4"/>
  </r>
  <r>
    <s v="Sonic Riders: Zero Gravity"/>
    <x v="0"/>
    <x v="1"/>
    <x v="1"/>
    <s v="Sega"/>
    <n v="480000"/>
    <n v="320000"/>
    <n v="20000"/>
    <n v="90000"/>
    <n v="5.6"/>
    <n v="26"/>
    <n v="8.1"/>
    <n v="57"/>
    <s v="Sonic Team"/>
    <x v="0"/>
    <x v="445"/>
    <n v="6.85"/>
    <n v="83"/>
    <n v="9.1208791208791204"/>
    <n v="101111.11111111111"/>
    <n v="53333.333333333336"/>
    <n v="35555.555555555555"/>
    <n v="2222.2222222222222"/>
    <n v="10000"/>
    <n v="528816311"/>
    <n v="440001482"/>
    <n v="128063000"/>
    <n v="9.0768758454578006E-4"/>
    <n v="7.2727027769420099E-4"/>
    <n v="1.5617313353583783E-4"/>
  </r>
  <r>
    <s v="Sonic Mega Collection Plus"/>
    <x v="7"/>
    <x v="7"/>
    <x v="3"/>
    <s v="Sega"/>
    <n v="610000"/>
    <n v="260000"/>
    <n v="0"/>
    <n v="40000"/>
    <n v="7.5"/>
    <n v="20"/>
    <n v="7.9"/>
    <n v="12"/>
    <s v="Sonic Team"/>
    <x v="0"/>
    <x v="445"/>
    <n v="7.7"/>
    <n v="32"/>
    <n v="3.5164835164835164"/>
    <n v="70000"/>
    <n v="46923.076923076922"/>
    <n v="20000"/>
    <n v="0"/>
    <n v="3076.9230769230771"/>
    <n v="505524224"/>
    <n v="434174638"/>
    <n v="127761000"/>
    <n v="1.2066681892577318E-3"/>
    <n v="5.988373738219136E-4"/>
    <n v="0"/>
  </r>
  <r>
    <s v="Operation Flashpoint: Dragon Rising"/>
    <x v="3"/>
    <x v="2"/>
    <x v="6"/>
    <s v="Codemasters"/>
    <n v="230000"/>
    <n v="460000"/>
    <n v="50000"/>
    <n v="170000"/>
    <n v="7.6"/>
    <n v="42"/>
    <n v="6.5"/>
    <n v="53"/>
    <s v="Codemasters"/>
    <x v="1"/>
    <x v="445"/>
    <n v="7.05"/>
    <n v="95"/>
    <n v="10.43956043956044"/>
    <n v="113750"/>
    <n v="28750"/>
    <n v="57500"/>
    <n v="6250"/>
    <n v="21250"/>
    <n v="534740514"/>
    <n v="441041694"/>
    <n v="128047000"/>
    <n v="4.30115156750588E-4"/>
    <n v="1.0429852919982662E-3"/>
    <n v="3.904816200301452E-4"/>
  </r>
  <r>
    <s v="Tiger Woods PGA Tour 2002"/>
    <x v="4"/>
    <x v="8"/>
    <x v="0"/>
    <s v="Electronic Arts"/>
    <n v="440000"/>
    <n v="350000"/>
    <n v="0"/>
    <n v="120000"/>
    <n v="8"/>
    <n v="23"/>
    <n v="7.6"/>
    <n v="5"/>
    <s v="EA Sports"/>
    <x v="0"/>
    <x v="445"/>
    <n v="7.8"/>
    <n v="28"/>
    <n v="3.0769230769230771"/>
    <n v="60666.666666666664"/>
    <n v="29333.333333333332"/>
    <n v="23333.333333333332"/>
    <n v="0"/>
    <n v="8000"/>
    <n v="495013192"/>
    <n v="431019772"/>
    <n v="127445000"/>
    <n v="8.8886520018238225E-4"/>
    <n v="8.1202771366135841E-4"/>
    <n v="0"/>
  </r>
  <r>
    <s v="Just Cause 3"/>
    <x v="13"/>
    <x v="13"/>
    <x v="4"/>
    <s v="Square Enix"/>
    <n v="440000"/>
    <n v="390000"/>
    <n v="0"/>
    <n v="80000"/>
    <n v="7.1"/>
    <n v="24"/>
    <n v="7"/>
    <n v="186"/>
    <s v="Avalanche Studios"/>
    <x v="1"/>
    <x v="445"/>
    <n v="7.05"/>
    <n v="210"/>
    <n v="23.076923076923077"/>
    <n v="455000"/>
    <n v="220000"/>
    <n v="195000"/>
    <n v="0"/>
    <n v="40000"/>
    <n v="567732286"/>
    <n v="444588718"/>
    <n v="127141000"/>
    <n v="7.7501317231762996E-4"/>
    <n v="8.7721524233550169E-4"/>
    <n v="0"/>
  </r>
  <r>
    <s v="MLB 2005"/>
    <x v="4"/>
    <x v="7"/>
    <x v="0"/>
    <s v="Sony Computer Entertainment"/>
    <n v="440000"/>
    <n v="350000"/>
    <n v="0"/>
    <n v="120000"/>
    <n v="7.8"/>
    <n v="36"/>
    <n v="7.6"/>
    <n v="9"/>
    <s v="989 Sports"/>
    <x v="0"/>
    <x v="445"/>
    <n v="7.6999999999999993"/>
    <n v="45"/>
    <n v="4.9450549450549453"/>
    <n v="70000"/>
    <n v="33846.153846153844"/>
    <n v="26923.076923076922"/>
    <n v="0"/>
    <n v="9230.7692307692305"/>
    <n v="505524224"/>
    <n v="434174638"/>
    <n v="127761000"/>
    <n v="8.7038361192360984E-4"/>
    <n v="8.061272339910375E-4"/>
    <n v="0"/>
  </r>
  <r>
    <s v="Fallout 4"/>
    <x v="13"/>
    <x v="13"/>
    <x v="9"/>
    <s v="Bethesda Softworks"/>
    <n v="2510000"/>
    <n v="1320000"/>
    <n v="10000"/>
    <n v="380000"/>
    <n v="8.8000000000000007"/>
    <n v="39"/>
    <n v="6.2"/>
    <n v="1749"/>
    <s v="Bethesda Game Studios"/>
    <x v="1"/>
    <x v="154"/>
    <n v="7.5"/>
    <n v="1788"/>
    <n v="42.369668246445499"/>
    <n v="2110000"/>
    <n v="1255000"/>
    <n v="660000"/>
    <n v="5000"/>
    <n v="190000"/>
    <n v="567732286"/>
    <n v="444588718"/>
    <n v="127141000"/>
    <n v="4.4210978693573896E-3"/>
    <n v="2.9690362048278517E-3"/>
    <n v="7.8652834254882371E-5"/>
  </r>
  <r>
    <s v="Crysis 3"/>
    <x v="2"/>
    <x v="6"/>
    <x v="6"/>
    <s v="Electronic Arts"/>
    <n v="510000"/>
    <n v="310000"/>
    <n v="10000"/>
    <n v="80000"/>
    <n v="7.6"/>
    <n v="45"/>
    <n v="6.7"/>
    <n v="344"/>
    <s v="Crytek"/>
    <x v="1"/>
    <x v="445"/>
    <n v="7.15"/>
    <n v="389"/>
    <n v="42.747252747252745"/>
    <n v="227500"/>
    <n v="127500"/>
    <n v="77500"/>
    <n v="2500"/>
    <n v="20000"/>
    <n v="556861736"/>
    <n v="442492884"/>
    <n v="127445000"/>
    <n v="9.1584673004000403E-4"/>
    <n v="7.0057623796725285E-4"/>
    <n v="7.8465220291105969E-5"/>
  </r>
  <r>
    <s v="Madden NFL 25"/>
    <x v="6"/>
    <x v="6"/>
    <x v="0"/>
    <s v="Electronic Arts"/>
    <n v="630000"/>
    <n v="130000"/>
    <n v="0"/>
    <n v="150000"/>
    <n v="7.4"/>
    <n v="13"/>
    <n v="5.2"/>
    <n v="118"/>
    <s v="EA Sports"/>
    <x v="0"/>
    <x v="445"/>
    <n v="6.3000000000000007"/>
    <n v="131"/>
    <n v="14.395604395604396"/>
    <n v="227500"/>
    <n v="157500"/>
    <n v="32500"/>
    <n v="0"/>
    <n v="37500"/>
    <n v="556861736"/>
    <n v="442492884"/>
    <n v="127445000"/>
    <n v="1.131340078284711E-3"/>
    <n v="2.9379003527658991E-4"/>
    <n v="0"/>
  </r>
  <r>
    <s v="Dynasty Warriors 7"/>
    <x v="3"/>
    <x v="10"/>
    <x v="4"/>
    <s v="Tecmo Koei"/>
    <n v="250000"/>
    <n v="130000"/>
    <n v="460000"/>
    <n v="60000"/>
    <n v="5.7"/>
    <n v="25"/>
    <n v="7.4"/>
    <n v="57"/>
    <s v="Omega Force"/>
    <x v="2"/>
    <x v="446"/>
    <n v="6.5500000000000007"/>
    <n v="82"/>
    <n v="9.1111111111111107"/>
    <n v="150000"/>
    <n v="41666.666666666664"/>
    <n v="21666.666666666668"/>
    <n v="76666.666666666672"/>
    <n v="10000"/>
    <n v="545961365"/>
    <n v="440756453"/>
    <n v="127833000"/>
    <n v="4.579078594691403E-4"/>
    <n v="2.9494746841517031E-4"/>
    <n v="3.5984448460100286E-3"/>
  </r>
  <r>
    <s v="NBA 2K14"/>
    <x v="13"/>
    <x v="6"/>
    <x v="0"/>
    <s v="Take-Two Interactive"/>
    <n v="700000"/>
    <n v="110000"/>
    <n v="0"/>
    <n v="90000"/>
    <n v="8.6"/>
    <n v="15"/>
    <n v="5.7"/>
    <n v="183"/>
    <s v="Visual Concepts"/>
    <x v="0"/>
    <x v="446"/>
    <n v="7.15"/>
    <n v="198"/>
    <n v="22"/>
    <n v="225000"/>
    <n v="175000"/>
    <n v="27500"/>
    <n v="0"/>
    <n v="22500"/>
    <n v="556861736"/>
    <n v="442492884"/>
    <n v="127445000"/>
    <n v="1.2570445314274564E-3"/>
    <n v="2.4859156831096067E-4"/>
    <n v="0"/>
  </r>
  <r>
    <s v="Lost Odyssey"/>
    <x v="2"/>
    <x v="4"/>
    <x v="9"/>
    <s v="Microsoft Game Studios"/>
    <n v="450000"/>
    <n v="260000"/>
    <n v="110000"/>
    <n v="80000"/>
    <n v="7.8"/>
    <n v="68"/>
    <n v="8.3000000000000007"/>
    <n v="432"/>
    <s v="Mistwalker"/>
    <x v="2"/>
    <x v="446"/>
    <n v="8.0500000000000007"/>
    <n v="500"/>
    <n v="55.555555555555557"/>
    <n v="90000"/>
    <n v="45000"/>
    <n v="26000"/>
    <n v="11000"/>
    <n v="8000"/>
    <n v="522751172"/>
    <n v="438594184"/>
    <n v="128001000"/>
    <n v="8.6083020776087332E-4"/>
    <n v="5.9280311842894843E-4"/>
    <n v="8.5936828618526418E-4"/>
  </r>
  <r>
    <s v="Street Fighter V"/>
    <x v="6"/>
    <x v="14"/>
    <x v="7"/>
    <s v="Capcom"/>
    <n v="400000"/>
    <n v="280000"/>
    <n v="80000"/>
    <n v="140000"/>
    <n v="7.7"/>
    <n v="80"/>
    <n v="3.4"/>
    <n v="1221"/>
    <s v="Capcom"/>
    <x v="2"/>
    <x v="446"/>
    <n v="5.55"/>
    <n v="1301"/>
    <n v="144.55555555555554"/>
    <n v="900000"/>
    <n v="400000"/>
    <n v="280000"/>
    <n v="80000"/>
    <n v="140000"/>
    <n v="573178249"/>
    <n v="445623395"/>
    <n v="126994511"/>
    <n v="6.9786318775679845E-4"/>
    <n v="6.2833325884966156E-4"/>
    <n v="6.2994848651372023E-4"/>
  </r>
  <r>
    <s v="Burnout Revenge"/>
    <x v="4"/>
    <x v="3"/>
    <x v="1"/>
    <s v="Electronic Arts"/>
    <n v="750000"/>
    <n v="30000"/>
    <n v="0"/>
    <n v="120000"/>
    <n v="9"/>
    <n v="52"/>
    <n v="8.8000000000000007"/>
    <n v="114"/>
    <s v="Criterion Games"/>
    <x v="3"/>
    <x v="446"/>
    <n v="8.9"/>
    <n v="166"/>
    <n v="18.444444444444443"/>
    <n v="75000"/>
    <n v="62500"/>
    <n v="2500"/>
    <n v="0"/>
    <n v="10000"/>
    <n v="511054143"/>
    <n v="435713800"/>
    <n v="127773000"/>
    <n v="1.467554877057322E-3"/>
    <n v="6.8852535770039876E-5"/>
    <n v="0"/>
  </r>
  <r>
    <s v="The Witcher 2: Assassins of Kings"/>
    <x v="2"/>
    <x v="11"/>
    <x v="4"/>
    <s v="Namco Bandai Games"/>
    <n v="480000"/>
    <n v="320000"/>
    <n v="20000"/>
    <n v="80000"/>
    <n v="8.8000000000000007"/>
    <n v="82"/>
    <n v="8.3000000000000007"/>
    <n v="818"/>
    <s v="CD Projekt Red Studio"/>
    <x v="1"/>
    <x v="446"/>
    <n v="8.5500000000000007"/>
    <n v="900"/>
    <n v="100"/>
    <n v="180000"/>
    <n v="96000"/>
    <n v="64000"/>
    <n v="4000"/>
    <n v="16000"/>
    <n v="551484507"/>
    <n v="441417242"/>
    <n v="127629000"/>
    <n v="8.7037803221550879E-4"/>
    <n v="7.2493769964699294E-4"/>
    <n v="1.5670419732192526E-4"/>
  </r>
  <r>
    <s v="Homefront"/>
    <x v="3"/>
    <x v="10"/>
    <x v="6"/>
    <s v="THQ"/>
    <n v="320000"/>
    <n v="390000"/>
    <n v="40000"/>
    <n v="150000"/>
    <n v="7"/>
    <n v="60"/>
    <n v="5.7"/>
    <n v="174"/>
    <s v="Kaos Studios"/>
    <x v="1"/>
    <x v="446"/>
    <n v="6.35"/>
    <n v="234"/>
    <n v="26"/>
    <n v="150000"/>
    <n v="53333.333333333336"/>
    <n v="65000"/>
    <n v="6666.666666666667"/>
    <n v="25000"/>
    <n v="545961365"/>
    <n v="440756453"/>
    <n v="127833000"/>
    <n v="5.8612206012049952E-4"/>
    <n v="8.8484240524551092E-4"/>
    <n v="3.1290824747913292E-4"/>
  </r>
  <r>
    <s v="LEGO Jurassic World"/>
    <x v="6"/>
    <x v="13"/>
    <x v="4"/>
    <s v="Warner Bros. Interactive Entertainment"/>
    <n v="320000"/>
    <n v="420000"/>
    <n v="20000"/>
    <n v="140000"/>
    <n v="7"/>
    <n v="46"/>
    <n v="7"/>
    <n v="80"/>
    <s v="TT Games"/>
    <x v="3"/>
    <x v="446"/>
    <n v="7"/>
    <n v="126"/>
    <n v="14"/>
    <n v="450000"/>
    <n v="160000"/>
    <n v="210000"/>
    <n v="10000"/>
    <n v="70000"/>
    <n v="567732286"/>
    <n v="444588718"/>
    <n v="127141000"/>
    <n v="5.6364594350373086E-4"/>
    <n v="9.4469333789977102E-4"/>
    <n v="1.5730566850976474E-4"/>
  </r>
  <r>
    <s v="The Elder Scrolls Online"/>
    <x v="8"/>
    <x v="12"/>
    <x v="9"/>
    <s v="Bethesda Softworks"/>
    <n v="320000"/>
    <n v="510000"/>
    <n v="0"/>
    <n v="70000"/>
    <n v="7.1"/>
    <n v="64"/>
    <n v="5.7"/>
    <n v="2421"/>
    <s v="ZeniMax Media"/>
    <x v="1"/>
    <x v="446"/>
    <n v="6.4"/>
    <n v="2485"/>
    <n v="276.11111111111109"/>
    <n v="300000"/>
    <n v="106666.66666666667"/>
    <n v="170000"/>
    <n v="0"/>
    <n v="23333.333333333332"/>
    <n v="562338430"/>
    <n v="443580712"/>
    <n v="127276000"/>
    <n v="5.6905234095418309E-4"/>
    <n v="1.1497343915170054E-3"/>
    <n v="0"/>
  </r>
  <r>
    <s v="Hot Shots Tennis"/>
    <x v="4"/>
    <x v="0"/>
    <x v="0"/>
    <s v="Sony Computer Entertainment"/>
    <n v="170000"/>
    <n v="130000"/>
    <n v="550000"/>
    <n v="50000"/>
    <n v="7"/>
    <n v="44"/>
    <n v="8.1"/>
    <n v="8"/>
    <s v="Clap Hanz"/>
    <x v="0"/>
    <x v="446"/>
    <n v="7.55"/>
    <n v="52"/>
    <n v="5.7777777777777777"/>
    <n v="81818.181818181823"/>
    <n v="15454.545454545454"/>
    <n v="11818.181818181818"/>
    <n v="50000"/>
    <n v="4545.454545454545"/>
    <n v="516818555"/>
    <n v="437126892"/>
    <n v="127854000"/>
    <n v="3.2893555843791248E-4"/>
    <n v="2.9739648230107062E-4"/>
    <n v="4.3017817197741172E-3"/>
  </r>
  <r>
    <s v="Sonic Heroes"/>
    <x v="7"/>
    <x v="15"/>
    <x v="2"/>
    <s v="Sega"/>
    <n v="410000"/>
    <n v="430000"/>
    <n v="10000"/>
    <n v="50000"/>
    <n v="7.3"/>
    <n v="28"/>
    <n v="7.6"/>
    <n v="34"/>
    <s v="Sonic Team"/>
    <x v="0"/>
    <x v="446"/>
    <n v="7.4499999999999993"/>
    <n v="62"/>
    <n v="6.8888888888888893"/>
    <n v="64285.714285714283"/>
    <n v="29285.714285714286"/>
    <n v="30714.285714285714"/>
    <n v="714.28571428571433"/>
    <n v="3571.4285714285716"/>
    <n v="500125528"/>
    <n v="432552540"/>
    <n v="127718000"/>
    <n v="8.1979418575090217E-4"/>
    <n v="9.9409889027584947E-4"/>
    <n v="7.8297499177876252E-5"/>
  </r>
  <r>
    <s v="Spider-Man 3"/>
    <x v="4"/>
    <x v="4"/>
    <x v="2"/>
    <s v="Activision"/>
    <n v="740000"/>
    <n v="30000"/>
    <n v="10000"/>
    <n v="120000"/>
    <n v="5"/>
    <n v="14"/>
    <n v="6.5"/>
    <n v="28"/>
    <s v="Vicarious Visions"/>
    <x v="2"/>
    <x v="446"/>
    <n v="5.75"/>
    <n v="42"/>
    <n v="4.666666666666667"/>
    <n v="90000"/>
    <n v="74000"/>
    <n v="3000"/>
    <n v="1000"/>
    <n v="12000"/>
    <n v="522751172"/>
    <n v="438594184"/>
    <n v="128001000"/>
    <n v="1.4155874527623249E-3"/>
    <n v="6.8400359818724819E-5"/>
    <n v="7.8124389653205832E-5"/>
  </r>
  <r>
    <s v="James Bond 007: Agent Under Fire"/>
    <x v="7"/>
    <x v="8"/>
    <x v="6"/>
    <s v="Electronic Arts"/>
    <n v="650000"/>
    <n v="220000"/>
    <n v="0"/>
    <n v="30000"/>
    <n v="7.1"/>
    <n v="16"/>
    <n v="7.5"/>
    <n v="15"/>
    <s v="Electronic Arts"/>
    <x v="2"/>
    <x v="446"/>
    <n v="7.3"/>
    <n v="31"/>
    <n v="3.4444444444444446"/>
    <n v="60000"/>
    <n v="43333.333333333336"/>
    <n v="14666.666666666666"/>
    <n v="0"/>
    <n v="2000"/>
    <n v="495013192"/>
    <n v="431019772"/>
    <n v="127445000"/>
    <n v="1.3130963184512464E-3"/>
    <n v="5.10417420015711E-4"/>
    <n v="0"/>
  </r>
  <r>
    <s v="DJ Hero"/>
    <x v="3"/>
    <x v="2"/>
    <x v="3"/>
    <s v="Activision"/>
    <n v="420000"/>
    <n v="340000"/>
    <n v="0"/>
    <n v="140000"/>
    <n v="8.6"/>
    <n v="53"/>
    <n v="7.8"/>
    <n v="49"/>
    <s v="FreeStyleGames"/>
    <x v="2"/>
    <x v="446"/>
    <n v="8.1999999999999993"/>
    <n v="102"/>
    <n v="11.333333333333334"/>
    <n v="112500"/>
    <n v="52500"/>
    <n v="42500"/>
    <n v="0"/>
    <n v="17500"/>
    <n v="534740514"/>
    <n v="441041694"/>
    <n v="128047000"/>
    <n v="7.8542767754455204E-4"/>
    <n v="7.7090217234654466E-4"/>
    <n v="0"/>
  </r>
  <r>
    <s v="X-Men Legends"/>
    <x v="7"/>
    <x v="7"/>
    <x v="9"/>
    <s v="Activision"/>
    <n v="620000"/>
    <n v="240000"/>
    <n v="0"/>
    <n v="40000"/>
    <n v="8.1999999999999993"/>
    <n v="63"/>
    <n v="8.5"/>
    <n v="14"/>
    <s v="Raven Software"/>
    <x v="2"/>
    <x v="446"/>
    <n v="8.35"/>
    <n v="77"/>
    <n v="8.5555555555555554"/>
    <n v="69230.769230769234"/>
    <n v="47692.307692307695"/>
    <n v="18461.538461538461"/>
    <n v="0"/>
    <n v="3076.9230769230771"/>
    <n v="505524224"/>
    <n v="434174638"/>
    <n v="127761000"/>
    <n v="1.2264496349832683E-3"/>
    <n v="5.5277296045099715E-4"/>
    <n v="0"/>
  </r>
  <r>
    <s v="NBA Live 2005"/>
    <x v="7"/>
    <x v="7"/>
    <x v="0"/>
    <s v="Electronic Arts"/>
    <n v="810000"/>
    <n v="50000"/>
    <n v="0"/>
    <n v="40000"/>
    <n v="8.5"/>
    <n v="28"/>
    <n v="7.6"/>
    <n v="14"/>
    <s v="EA Canada"/>
    <x v="0"/>
    <x v="446"/>
    <n v="8.0500000000000007"/>
    <n v="42"/>
    <n v="4.666666666666667"/>
    <n v="69230.769230769234"/>
    <n v="62307.692307692305"/>
    <n v="3846.1538461538462"/>
    <n v="0"/>
    <n v="3076.9230769230771"/>
    <n v="505524224"/>
    <n v="434174638"/>
    <n v="127761000"/>
    <n v="1.6022971037684636E-3"/>
    <n v="1.1516103342729108E-4"/>
    <n v="0"/>
  </r>
  <r>
    <s v="Fire Emblem: The Sacred Stones"/>
    <x v="12"/>
    <x v="7"/>
    <x v="11"/>
    <s v="Ninti"/>
    <n v="420000"/>
    <n v="160000"/>
    <n v="300000"/>
    <n v="20000"/>
    <n v="8.5"/>
    <n v="38"/>
    <n v="9.1"/>
    <n v="132"/>
    <s v="Intelligent Systems"/>
    <x v="0"/>
    <x v="446"/>
    <n v="8.8000000000000007"/>
    <n v="170"/>
    <n v="18.888888888888889"/>
    <n v="69230.769230769234"/>
    <n v="32307.692307692309"/>
    <n v="12307.692307692309"/>
    <n v="23076.923076923078"/>
    <n v="1538.4615384615386"/>
    <n v="505524224"/>
    <n v="434174638"/>
    <n v="127761000"/>
    <n v="8.3082072047253668E-4"/>
    <n v="3.6851530696733141E-4"/>
    <n v="2.3481344072134691E-3"/>
  </r>
  <r>
    <s v="MX vs. ATV Reflex"/>
    <x v="3"/>
    <x v="2"/>
    <x v="1"/>
    <s v="THQ"/>
    <n v="520000"/>
    <n v="250000"/>
    <n v="0"/>
    <n v="120000"/>
    <n v="7.4"/>
    <n v="44"/>
    <n v="7.4"/>
    <n v="10"/>
    <s v="Rainbow Studios"/>
    <x v="0"/>
    <x v="447"/>
    <n v="7.4"/>
    <n v="54"/>
    <n v="6.0674157303370784"/>
    <n v="111250"/>
    <n v="65000"/>
    <n v="31250"/>
    <n v="0"/>
    <n v="15000"/>
    <n v="534740514"/>
    <n v="441041694"/>
    <n v="128047000"/>
    <n v="9.7243426743611199E-4"/>
    <n v="5.6683983260775344E-4"/>
    <n v="0"/>
  </r>
  <r>
    <s v="LEGO Marvel Super Heroes"/>
    <x v="5"/>
    <x v="6"/>
    <x v="4"/>
    <s v="Warner Bros. Interactive Entertainment"/>
    <n v="420000"/>
    <n v="360000"/>
    <n v="40000"/>
    <n v="70000"/>
    <n v="6.1"/>
    <n v="4"/>
    <n v="5.2"/>
    <n v="11"/>
    <s v="TT Games"/>
    <x v="3"/>
    <x v="447"/>
    <n v="5.65"/>
    <n v="15"/>
    <n v="1.6853932584269662"/>
    <n v="222500"/>
    <n v="105000"/>
    <n v="90000"/>
    <n v="10000"/>
    <n v="17500"/>
    <n v="556861736"/>
    <n v="442492884"/>
    <n v="127445000"/>
    <n v="7.542267188564739E-4"/>
    <n v="8.1357240538132587E-4"/>
    <n v="3.1386088116442388E-4"/>
  </r>
  <r>
    <s v="Harry Potter: Quidditch World Cup"/>
    <x v="4"/>
    <x v="15"/>
    <x v="0"/>
    <s v="Electronic Arts"/>
    <n v="440000"/>
    <n v="340000"/>
    <n v="0"/>
    <n v="110000"/>
    <n v="6.8"/>
    <n v="21"/>
    <n v="6.6"/>
    <n v="27"/>
    <s v="Magic Pockets"/>
    <x v="0"/>
    <x v="447"/>
    <n v="6.6999999999999993"/>
    <n v="48"/>
    <n v="5.393258426966292"/>
    <n v="63571.428571428572"/>
    <n v="31428.571428571428"/>
    <n v="24285.714285714286"/>
    <n v="0"/>
    <n v="7857.1428571428569"/>
    <n v="500125528"/>
    <n v="432552540"/>
    <n v="127718000"/>
    <n v="8.7977912617169985E-4"/>
    <n v="7.860316806832298E-4"/>
    <n v="0"/>
  </r>
  <r>
    <s v="Blitz: The League"/>
    <x v="4"/>
    <x v="3"/>
    <x v="0"/>
    <s v="Unknown"/>
    <n v="740000"/>
    <n v="30000"/>
    <n v="0"/>
    <n v="120000"/>
    <n v="7.6"/>
    <n v="25"/>
    <n v="8"/>
    <n v="20"/>
    <s v="Midway"/>
    <x v="1"/>
    <x v="447"/>
    <n v="7.8"/>
    <n v="45"/>
    <n v="5.0561797752808992"/>
    <n v="74166.666666666672"/>
    <n v="61666.666666666664"/>
    <n v="2500"/>
    <n v="0"/>
    <n v="10000"/>
    <n v="511054143"/>
    <n v="435713800"/>
    <n v="127773000"/>
    <n v="1.4479874786965576E-3"/>
    <n v="6.8852535770039876E-5"/>
    <n v="0"/>
  </r>
  <r>
    <s v="Castlevania: Circle of the Moon"/>
    <x v="12"/>
    <x v="9"/>
    <x v="2"/>
    <s v="Konami Digital Entertainment"/>
    <n v="600000"/>
    <n v="220000"/>
    <n v="50000"/>
    <n v="20000"/>
    <n v="9.1"/>
    <n v="22"/>
    <n v="8.5"/>
    <n v="59"/>
    <s v="KCEK"/>
    <x v="2"/>
    <x v="447"/>
    <n v="8.8000000000000007"/>
    <n v="81"/>
    <n v="9.1011235955056176"/>
    <n v="55625"/>
    <n v="37500"/>
    <n v="13750"/>
    <n v="3125"/>
    <n v="1250"/>
    <n v="489752572"/>
    <n v="430035992"/>
    <n v="127149000"/>
    <n v="1.2251084206659358E-3"/>
    <n v="5.1158508611530353E-4"/>
    <n v="3.9323942775798472E-4"/>
  </r>
  <r>
    <s v="SOCOM 4: U.S. Navy SEALs"/>
    <x v="3"/>
    <x v="10"/>
    <x v="6"/>
    <s v="Sony Computer Entertainment"/>
    <n v="660000"/>
    <n v="110000"/>
    <n v="40000"/>
    <n v="80000"/>
    <n v="6.7"/>
    <n v="64"/>
    <n v="6.3"/>
    <n v="121"/>
    <s v="Zipper Interactive"/>
    <x v="1"/>
    <x v="447"/>
    <n v="6.5"/>
    <n v="185"/>
    <n v="20.786516853932586"/>
    <n v="148333.33333333334"/>
    <n v="110000"/>
    <n v="18333.333333333332"/>
    <n v="6666.666666666667"/>
    <n v="13333.333333333334"/>
    <n v="545961365"/>
    <n v="440756453"/>
    <n v="127833000"/>
    <n v="1.2088767489985303E-3"/>
    <n v="2.4957093481283642E-4"/>
    <n v="3.1290824747913292E-4"/>
  </r>
  <r>
    <s v="Tiger Woods PGA Tour 06"/>
    <x v="4"/>
    <x v="3"/>
    <x v="0"/>
    <s v="Electronic Arts"/>
    <n v="740000"/>
    <n v="30000"/>
    <n v="0"/>
    <n v="120000"/>
    <n v="8.3000000000000007"/>
    <n v="29"/>
    <n v="6.2"/>
    <n v="16"/>
    <s v="EA Sports"/>
    <x v="0"/>
    <x v="447"/>
    <n v="7.25"/>
    <n v="45"/>
    <n v="5.0561797752808992"/>
    <n v="74166.666666666672"/>
    <n v="61666.666666666664"/>
    <n v="2500"/>
    <n v="0"/>
    <n v="10000"/>
    <n v="511054143"/>
    <n v="435713800"/>
    <n v="127773000"/>
    <n v="1.4479874786965576E-3"/>
    <n v="6.8852535770039876E-5"/>
    <n v="0"/>
  </r>
  <r>
    <s v="FIFA Street"/>
    <x v="2"/>
    <x v="11"/>
    <x v="0"/>
    <s v="Electronic Arts"/>
    <n v="170000"/>
    <n v="620000"/>
    <n v="0"/>
    <n v="100000"/>
    <n v="7.7"/>
    <n v="47"/>
    <n v="6.7"/>
    <n v="58"/>
    <s v="EA Sports"/>
    <x v="0"/>
    <x v="447"/>
    <n v="7.2"/>
    <n v="105"/>
    <n v="11.797752808988765"/>
    <n v="178000"/>
    <n v="34000"/>
    <n v="124000"/>
    <n v="0"/>
    <n v="20000"/>
    <n v="551484507"/>
    <n v="441417242"/>
    <n v="127629000"/>
    <n v="3.0825888640965938E-4"/>
    <n v="1.4045667930660489E-3"/>
    <n v="0"/>
  </r>
  <r>
    <s v="Classic NES Series: The Legend of Zelda"/>
    <x v="12"/>
    <x v="7"/>
    <x v="10"/>
    <s v="Ninti"/>
    <n v="460000"/>
    <n v="170000"/>
    <n v="240000"/>
    <n v="20000"/>
    <n v="8.4"/>
    <n v="16"/>
    <n v="8.6"/>
    <n v="58"/>
    <s v="Ninti"/>
    <x v="0"/>
    <x v="447"/>
    <n v="8.5"/>
    <n v="74"/>
    <n v="8.3146067415730336"/>
    <n v="68461.538461538468"/>
    <n v="35384.615384615383"/>
    <n v="13076.923076923076"/>
    <n v="18461.538461538461"/>
    <n v="1538.4615384615386"/>
    <n v="505524224"/>
    <n v="434174638"/>
    <n v="127761000"/>
    <n v="9.0994650337468299E-4"/>
    <n v="3.9154751365278964E-4"/>
    <n v="1.8785075257707752E-3"/>
  </r>
  <r>
    <s v="Killzone: Liberation"/>
    <x v="9"/>
    <x v="0"/>
    <x v="6"/>
    <s v="Sony Computer Entertainment"/>
    <n v="440000"/>
    <n v="270000"/>
    <n v="0"/>
    <n v="180000"/>
    <n v="7.7"/>
    <n v="56"/>
    <n v="8.3000000000000007"/>
    <n v="80"/>
    <s v="Guerrilla"/>
    <x v="2"/>
    <x v="447"/>
    <n v="8"/>
    <n v="136"/>
    <n v="15.280898876404494"/>
    <n v="80909.090909090912"/>
    <n v="40000"/>
    <n v="24545.454545454544"/>
    <n v="0"/>
    <n v="16363.636363636364"/>
    <n v="516818555"/>
    <n v="437126892"/>
    <n v="127854000"/>
    <n v="8.5136262183930296E-4"/>
    <n v="6.1766961708683893E-4"/>
    <n v="0"/>
  </r>
  <r>
    <s v="Finding Nemo"/>
    <x v="11"/>
    <x v="15"/>
    <x v="4"/>
    <s v="THQ"/>
    <n v="690000"/>
    <n v="180000"/>
    <n v="0"/>
    <n v="20000"/>
    <n v="6.2"/>
    <n v="11"/>
    <n v="5.5"/>
    <n v="8"/>
    <s v="Traveller's Tales"/>
    <x v="0"/>
    <x v="447"/>
    <n v="5.85"/>
    <n v="19"/>
    <n v="2.1348314606741572"/>
    <n v="63571.428571428572"/>
    <n v="49285.714285714283"/>
    <n v="12857.142857142857"/>
    <n v="0"/>
    <n v="1428.5714285714287"/>
    <n v="500125528"/>
    <n v="432552540"/>
    <n v="127718000"/>
    <n v="1.3796536296783474E-3"/>
    <n v="4.1613441918523933E-4"/>
    <n v="0"/>
  </r>
  <r>
    <s v="NFL 2K2"/>
    <x v="4"/>
    <x v="9"/>
    <x v="0"/>
    <s v="Sega"/>
    <n v="440000"/>
    <n v="340000"/>
    <n v="0"/>
    <n v="110000"/>
    <n v="8.5"/>
    <n v="16"/>
    <n v="7.5"/>
    <n v="6"/>
    <s v="Visual Concepts"/>
    <x v="0"/>
    <x v="447"/>
    <n v="8"/>
    <n v="22"/>
    <n v="2.4719101123595504"/>
    <n v="55625"/>
    <n v="27500"/>
    <n v="21250"/>
    <n v="0"/>
    <n v="6875"/>
    <n v="489752572"/>
    <n v="430035992"/>
    <n v="127149000"/>
    <n v="8.9841284182168627E-4"/>
    <n v="7.9063149672365101E-4"/>
    <n v="0"/>
  </r>
  <r>
    <s v="Pure"/>
    <x v="3"/>
    <x v="1"/>
    <x v="1"/>
    <s v="Disney Interactive Studios"/>
    <n v="420000"/>
    <n v="330000"/>
    <n v="0"/>
    <n v="140000"/>
    <n v="8.3000000000000007"/>
    <n v="43"/>
    <n v="7.8"/>
    <n v="30"/>
    <s v="Black Rock Studio"/>
    <x v="0"/>
    <x v="447"/>
    <n v="8.0500000000000007"/>
    <n v="73"/>
    <n v="8.2022471910112351"/>
    <n v="98888.888888888891"/>
    <n v="46666.666666666664"/>
    <n v="36666.666666666664"/>
    <n v="0"/>
    <n v="15555.555555555555"/>
    <n v="528816311"/>
    <n v="440001482"/>
    <n v="128063000"/>
    <n v="7.9422663647755749E-4"/>
    <n v="7.4999747387214483E-4"/>
    <n v="0"/>
  </r>
  <r>
    <s v="Call of War: World at War"/>
    <x v="1"/>
    <x v="1"/>
    <x v="6"/>
    <s v="Activision"/>
    <n v="560000"/>
    <n v="250000"/>
    <n v="0"/>
    <n v="80000"/>
    <n v="7.5"/>
    <n v="12"/>
    <n v="7.8"/>
    <n v="20"/>
    <s v="n-Space"/>
    <x v="2"/>
    <x v="447"/>
    <n v="7.65"/>
    <n v="32"/>
    <n v="3.595505617977528"/>
    <n v="98888.888888888891"/>
    <n v="62222.222222222219"/>
    <n v="27777.777777777777"/>
    <n v="0"/>
    <n v="8888.8888888888887"/>
    <n v="528816311"/>
    <n v="440001482"/>
    <n v="128063000"/>
    <n v="1.0589688486367433E-3"/>
    <n v="5.6817990444859461E-4"/>
    <n v="0"/>
  </r>
  <r>
    <s v="LEGO Indiana Jones 2: The Adventure Continues"/>
    <x v="3"/>
    <x v="2"/>
    <x v="4"/>
    <s v="Activision"/>
    <n v="470000"/>
    <n v="290000"/>
    <n v="0"/>
    <n v="130000"/>
    <n v="7"/>
    <n v="25"/>
    <n v="7.1"/>
    <n v="16"/>
    <s v="Traveller's Tales"/>
    <x v="3"/>
    <x v="447"/>
    <n v="7.05"/>
    <n v="41"/>
    <n v="4.606741573033708"/>
    <n v="111250"/>
    <n v="58750"/>
    <n v="36250"/>
    <n v="0"/>
    <n v="16250"/>
    <n v="534740514"/>
    <n v="441041694"/>
    <n v="128047000"/>
    <n v="8.7893097249033196E-4"/>
    <n v="6.5753420582499397E-4"/>
    <n v="0"/>
  </r>
  <r>
    <s v="Fossil Fighters"/>
    <x v="1"/>
    <x v="1"/>
    <x v="9"/>
    <s v="Ninti"/>
    <n v="830000"/>
    <n v="0"/>
    <n v="0"/>
    <n v="60000"/>
    <n v="7"/>
    <n v="17"/>
    <n v="7.9"/>
    <n v="15"/>
    <s v="RED Entertainment"/>
    <x v="0"/>
    <x v="447"/>
    <n v="7.45"/>
    <n v="32"/>
    <n v="3.595505617977528"/>
    <n v="98888.888888888891"/>
    <n v="92222.222222222219"/>
    <n v="0"/>
    <n v="0"/>
    <n v="6666.666666666667"/>
    <n v="528816311"/>
    <n v="440001482"/>
    <n v="128063000"/>
    <n v="1.5695431149437447E-3"/>
    <n v="0"/>
    <n v="0"/>
  </r>
  <r>
    <s v="NCAA Football 13"/>
    <x v="3"/>
    <x v="11"/>
    <x v="4"/>
    <s v="Electronic Arts"/>
    <n v="820000"/>
    <n v="0"/>
    <n v="0"/>
    <n v="70000"/>
    <n v="7.9"/>
    <n v="9"/>
    <n v="4.0999999999999996"/>
    <n v="34"/>
    <s v="EA Tiburon"/>
    <x v="0"/>
    <x v="447"/>
    <n v="6"/>
    <n v="43"/>
    <n v="4.8314606741573032"/>
    <n v="178000"/>
    <n v="164000"/>
    <n v="0"/>
    <n v="0"/>
    <n v="14000"/>
    <n v="551484507"/>
    <n v="441417242"/>
    <n v="127629000"/>
    <n v="1.4868958050348277E-3"/>
    <n v="0"/>
    <n v="0"/>
  </r>
  <r>
    <s v="The Simpsons Game"/>
    <x v="3"/>
    <x v="4"/>
    <x v="4"/>
    <s v="Electronic Arts"/>
    <n v="380000"/>
    <n v="360000"/>
    <n v="0"/>
    <n v="150000"/>
    <n v="7.1"/>
    <n v="30"/>
    <n v="7.5"/>
    <n v="49"/>
    <s v="EA Redwood Shores"/>
    <x v="2"/>
    <x v="447"/>
    <n v="7.3"/>
    <n v="79"/>
    <n v="8.8764044943820224"/>
    <n v="89000"/>
    <n v="38000"/>
    <n v="36000"/>
    <n v="0"/>
    <n v="15000"/>
    <n v="522751172"/>
    <n v="438594184"/>
    <n v="128001000"/>
    <n v="7.2692328655362629E-4"/>
    <n v="8.2080431782469783E-4"/>
    <n v="0"/>
  </r>
  <r>
    <s v="Call of War: Modern Warfare 2"/>
    <x v="8"/>
    <x v="2"/>
    <x v="6"/>
    <s v="Activision"/>
    <n v="10000"/>
    <n v="790000"/>
    <n v="0"/>
    <n v="90000"/>
    <n v="8.6"/>
    <n v="40"/>
    <n v="4.2"/>
    <n v="6430"/>
    <s v="Infinity Ward"/>
    <x v="1"/>
    <x v="447"/>
    <n v="6.4"/>
    <n v="6470"/>
    <n v="726.96629213483141"/>
    <n v="111250"/>
    <n v="1250"/>
    <n v="98750"/>
    <n v="0"/>
    <n v="11250"/>
    <n v="534740514"/>
    <n v="441041694"/>
    <n v="128047000"/>
    <n v="1.8700658989155999E-5"/>
    <n v="1.7912138710405008E-3"/>
    <n v="0"/>
  </r>
  <r>
    <s v="Resistance: Retribution"/>
    <x v="9"/>
    <x v="2"/>
    <x v="6"/>
    <s v="Sony Computer Entertainment"/>
    <n v="270000"/>
    <n v="350000"/>
    <n v="50000"/>
    <n v="210000"/>
    <n v="8.1"/>
    <n v="67"/>
    <n v="8.1"/>
    <n v="84"/>
    <s v="Sony Bend"/>
    <x v="1"/>
    <x v="448"/>
    <n v="8.1"/>
    <n v="151"/>
    <n v="17.15909090909091"/>
    <n v="110000"/>
    <n v="33750"/>
    <n v="43750"/>
    <n v="6250"/>
    <n v="26250"/>
    <n v="534740514"/>
    <n v="441041694"/>
    <n v="128047000"/>
    <n v="5.0491779270721196E-4"/>
    <n v="7.9357576565085481E-4"/>
    <n v="3.904816200301452E-4"/>
  </r>
  <r>
    <s v="Tiger Woods PGA Tour 12: The Masters"/>
    <x v="3"/>
    <x v="10"/>
    <x v="0"/>
    <s v="Electronic Arts"/>
    <n v="520000"/>
    <n v="250000"/>
    <n v="0"/>
    <n v="110000"/>
    <n v="8"/>
    <n v="41"/>
    <n v="7.3"/>
    <n v="17"/>
    <s v="Electronic Arts"/>
    <x v="0"/>
    <x v="448"/>
    <n v="7.65"/>
    <n v="58"/>
    <n v="6.5909090909090908"/>
    <n v="146666.66666666666"/>
    <n v="86666.666666666672"/>
    <n v="41666.666666666664"/>
    <n v="0"/>
    <n v="18333.333333333332"/>
    <n v="545961365"/>
    <n v="440756453"/>
    <n v="127833000"/>
    <n v="9.5244834769581176E-4"/>
    <n v="5.6720667002917364E-4"/>
    <n v="0"/>
  </r>
  <r>
    <s v="FIFA Soccer 09 All-Play"/>
    <x v="0"/>
    <x v="1"/>
    <x v="0"/>
    <s v="Electronic Arts"/>
    <n v="280000"/>
    <n v="510000"/>
    <n v="0"/>
    <n v="90000"/>
    <n v="8"/>
    <n v="18"/>
    <n v="8.4"/>
    <n v="22"/>
    <s v="EA Canada"/>
    <x v="0"/>
    <x v="448"/>
    <n v="8.1999999999999993"/>
    <n v="40"/>
    <n v="4.5454545454545459"/>
    <n v="97777.777777777781"/>
    <n v="31111.111111111109"/>
    <n v="56666.666666666664"/>
    <n v="0"/>
    <n v="10000"/>
    <n v="528816311"/>
    <n v="440001482"/>
    <n v="128063000"/>
    <n v="5.2948442431837166E-4"/>
    <n v="1.1590870050751329E-3"/>
    <n v="0"/>
  </r>
  <r>
    <s v="Samba De Amigo"/>
    <x v="0"/>
    <x v="1"/>
    <x v="3"/>
    <s v="Sega"/>
    <n v="410000"/>
    <n v="370000"/>
    <n v="10000"/>
    <n v="90000"/>
    <n v="6.8"/>
    <n v="43"/>
    <n v="8.1"/>
    <n v="40"/>
    <s v="Gearbox Software"/>
    <x v="0"/>
    <x v="448"/>
    <n v="7.4499999999999993"/>
    <n v="83"/>
    <n v="9.4318181818181817"/>
    <n v="97777.777777777781"/>
    <n v="45555.555555555555"/>
    <n v="41111.111111111109"/>
    <n v="1111.1111111111111"/>
    <n v="10000"/>
    <n v="528816311"/>
    <n v="440001482"/>
    <n v="128063000"/>
    <n v="7.753164784661871E-4"/>
    <n v="8.4090625858392E-4"/>
    <n v="7.8086566767918917E-5"/>
  </r>
  <r>
    <s v="The Tomb Raider Trilogy"/>
    <x v="3"/>
    <x v="10"/>
    <x v="4"/>
    <s v="Square Enix"/>
    <n v="270000"/>
    <n v="460000"/>
    <n v="0"/>
    <n v="150000"/>
    <n v="7.8"/>
    <n v="37"/>
    <n v="8.1"/>
    <n v="60"/>
    <s v="Crystal Dynamics"/>
    <x v="2"/>
    <x v="448"/>
    <n v="7.9499999999999993"/>
    <n v="97"/>
    <n v="11.022727272727273"/>
    <n v="146666.66666666666"/>
    <n v="45000"/>
    <n v="76666.666666666672"/>
    <n v="0"/>
    <n v="25000"/>
    <n v="545961365"/>
    <n v="440756453"/>
    <n v="127833000"/>
    <n v="4.9454048822667146E-4"/>
    <n v="1.0436602728536796E-3"/>
    <n v="0"/>
  </r>
  <r>
    <s v="F1 2010"/>
    <x v="2"/>
    <x v="5"/>
    <x v="1"/>
    <s v="Codemasters"/>
    <n v="180000"/>
    <n v="590000"/>
    <n v="10000"/>
    <n v="100000"/>
    <n v="8.4"/>
    <n v="43"/>
    <n v="7.5"/>
    <n v="65"/>
    <s v="Codemasters Birmingham"/>
    <x v="0"/>
    <x v="448"/>
    <n v="7.95"/>
    <n v="108"/>
    <n v="12.272727272727273"/>
    <n v="125714.28571428571"/>
    <n v="25714.285714285714"/>
    <n v="84285.71428571429"/>
    <n v="1428.5714285714287"/>
    <n v="14285.714285714286"/>
    <n v="540520772"/>
    <n v="441654761"/>
    <n v="128070000"/>
    <n v="3.3301217885480265E-4"/>
    <n v="1.3358850670241048E-3"/>
    <n v="7.808229874287499E-5"/>
  </r>
  <r>
    <s v="Call of Juarez: Bound in Blood"/>
    <x v="3"/>
    <x v="2"/>
    <x v="6"/>
    <s v="Ubisoft"/>
    <n v="350000"/>
    <n v="370000"/>
    <n v="10000"/>
    <n v="150000"/>
    <n v="7.8"/>
    <n v="47"/>
    <n v="7.8"/>
    <n v="91"/>
    <s v="Techland"/>
    <x v="1"/>
    <x v="448"/>
    <n v="7.8"/>
    <n v="138"/>
    <n v="15.681818181818182"/>
    <n v="110000"/>
    <n v="43750"/>
    <n v="46250"/>
    <n v="1250"/>
    <n v="18750"/>
    <n v="534740514"/>
    <n v="441041694"/>
    <n v="128047000"/>
    <n v="6.5452306462045998E-4"/>
    <n v="8.3892295225947502E-4"/>
    <n v="7.809632400602903E-5"/>
  </r>
  <r>
    <s v="NBA 2K6"/>
    <x v="4"/>
    <x v="3"/>
    <x v="4"/>
    <s v="Take-Two Interactive"/>
    <n v="430000"/>
    <n v="340000"/>
    <n v="0"/>
    <n v="110000"/>
    <n v="8.4"/>
    <n v="23"/>
    <n v="8.3000000000000007"/>
    <n v="13"/>
    <s v="Visual Concepts"/>
    <x v="0"/>
    <x v="448"/>
    <n v="8.3500000000000014"/>
    <n v="36"/>
    <n v="4.0909090909090908"/>
    <n v="73333.333333333328"/>
    <n v="35833.333333333336"/>
    <n v="28333.333333333332"/>
    <n v="0"/>
    <n v="9166.6666666666661"/>
    <n v="511054143"/>
    <n v="435713800"/>
    <n v="127773000"/>
    <n v="8.4139812951286455E-4"/>
    <n v="7.8032873872711859E-4"/>
    <n v="0"/>
  </r>
  <r>
    <s v="Monster 4X4: World Circuit"/>
    <x v="0"/>
    <x v="0"/>
    <x v="1"/>
    <s v="Ubisoft"/>
    <n v="800000"/>
    <n v="0"/>
    <n v="10000"/>
    <n v="70000"/>
    <n v="5.0999999999999996"/>
    <n v="11"/>
    <n v="7.8"/>
    <n v="17"/>
    <s v="Ubisoft"/>
    <x v="0"/>
    <x v="448"/>
    <n v="6.4499999999999993"/>
    <n v="28"/>
    <n v="3.1818181818181817"/>
    <n v="80000"/>
    <n v="72727.272727272721"/>
    <n v="0"/>
    <n v="909.09090909090912"/>
    <n v="6363.636363636364"/>
    <n v="516818555"/>
    <n v="437126892"/>
    <n v="127854000"/>
    <n v="1.5479320397078235E-3"/>
    <n v="0"/>
    <n v="7.821421308680213E-5"/>
  </r>
  <r>
    <s v="Far Cry: Primal"/>
    <x v="13"/>
    <x v="14"/>
    <x v="4"/>
    <s v="Ubisoft"/>
    <n v="470000"/>
    <n v="330000"/>
    <n v="0"/>
    <n v="80000"/>
    <n v="7.7"/>
    <n v="27"/>
    <n v="6.4"/>
    <n v="194"/>
    <s v="Ubisoft Montreal"/>
    <x v="1"/>
    <x v="448"/>
    <n v="7.0500000000000007"/>
    <n v="221"/>
    <n v="25.113636363636363"/>
    <n v="880000"/>
    <n v="470000"/>
    <n v="330000"/>
    <n v="0"/>
    <n v="80000"/>
    <n v="573178249"/>
    <n v="445623395"/>
    <n v="126994511"/>
    <n v="8.1998924561423828E-4"/>
    <n v="7.4053562650138686E-4"/>
    <n v="0"/>
  </r>
  <r>
    <s v="Sonic Chronicles: The Dark Brotherhood"/>
    <x v="1"/>
    <x v="1"/>
    <x v="9"/>
    <s v="Sega"/>
    <n v="500000"/>
    <n v="290000"/>
    <n v="10000"/>
    <n v="80000"/>
    <n v="7.4"/>
    <n v="55"/>
    <n v="7.3"/>
    <n v="81"/>
    <s v="BioWare"/>
    <x v="0"/>
    <x v="448"/>
    <n v="7.35"/>
    <n v="136"/>
    <n v="15.454545454545455"/>
    <n v="97777.777777777781"/>
    <n v="55555.555555555555"/>
    <n v="32222.222222222223"/>
    <n v="1111.1111111111111"/>
    <n v="8888.8888888888887"/>
    <n v="528816311"/>
    <n v="440001482"/>
    <n v="128063000"/>
    <n v="9.4550790056852085E-4"/>
    <n v="6.5908868916036967E-4"/>
    <n v="7.8086566767918917E-5"/>
  </r>
  <r>
    <s v="Borderlands: The Handsome Collection"/>
    <x v="6"/>
    <x v="13"/>
    <x v="6"/>
    <s v="Take-Two Interactive"/>
    <n v="380000"/>
    <n v="330000"/>
    <n v="30000"/>
    <n v="140000"/>
    <n v="8.1999999999999993"/>
    <n v="49"/>
    <n v="7.8"/>
    <n v="345"/>
    <s v="Gearbox Software"/>
    <x v="1"/>
    <x v="448"/>
    <n v="8"/>
    <n v="394"/>
    <n v="44.772727272727273"/>
    <n v="440000"/>
    <n v="190000"/>
    <n v="165000"/>
    <n v="15000"/>
    <n v="70000"/>
    <n v="567732286"/>
    <n v="444588718"/>
    <n v="127141000"/>
    <n v="6.6932955791068041E-4"/>
    <n v="7.4225905120696293E-4"/>
    <n v="2.3595850276464711E-4"/>
  </r>
  <r>
    <s v="F1 2009"/>
    <x v="0"/>
    <x v="2"/>
    <x v="1"/>
    <s v="Codemasters"/>
    <n v="150000"/>
    <n v="620000"/>
    <n v="0"/>
    <n v="110000"/>
    <n v="6.9"/>
    <n v="29"/>
    <n v="7.2"/>
    <n v="30"/>
    <s v="Sumo Digital"/>
    <x v="0"/>
    <x v="448"/>
    <n v="7.0500000000000007"/>
    <n v="59"/>
    <n v="6.7045454545454541"/>
    <n v="110000"/>
    <n v="18750"/>
    <n v="77500"/>
    <n v="0"/>
    <n v="13750"/>
    <n v="534740514"/>
    <n v="441041694"/>
    <n v="128047000"/>
    <n v="2.8050988483734003E-4"/>
    <n v="1.4057627848672284E-3"/>
    <n v="0"/>
  </r>
  <r>
    <s v="Tom Clancy's Ghost Recon: Island Thunder"/>
    <x v="7"/>
    <x v="15"/>
    <x v="6"/>
    <s v="Ubisoft"/>
    <n v="610000"/>
    <n v="240000"/>
    <n v="0"/>
    <n v="30000"/>
    <n v="8.1"/>
    <n v="33"/>
    <n v="8.8000000000000007"/>
    <n v="17"/>
    <s v="Red Storm Entertainment"/>
    <x v="1"/>
    <x v="448"/>
    <n v="8.4499999999999993"/>
    <n v="50"/>
    <n v="5.6818181818181817"/>
    <n v="62857.142857142855"/>
    <n v="43571.428571428572"/>
    <n v="17142.857142857141"/>
    <n v="0"/>
    <n v="2142.8571428571427"/>
    <n v="500125528"/>
    <n v="432552540"/>
    <n v="127718000"/>
    <n v="1.2196937885562203E-3"/>
    <n v="5.5484589224698581E-4"/>
    <n v="0"/>
  </r>
  <r>
    <s v="Kingdom Hearts Re: Chain of Memories"/>
    <x v="4"/>
    <x v="1"/>
    <x v="9"/>
    <s v="Square Enix"/>
    <n v="730000"/>
    <n v="30000"/>
    <n v="0"/>
    <n v="120000"/>
    <n v="6.8"/>
    <n v="20"/>
    <n v="7.2"/>
    <n v="105"/>
    <s v="Jupiter Corporation"/>
    <x v="3"/>
    <x v="448"/>
    <n v="7"/>
    <n v="125"/>
    <n v="14.204545454545455"/>
    <n v="97777.777777777781"/>
    <n v="81111.111111111109"/>
    <n v="3333.3333333333335"/>
    <n v="0"/>
    <n v="13333.333333333334"/>
    <n v="528816311"/>
    <n v="440001482"/>
    <n v="128063000"/>
    <n v="1.3804415348300405E-3"/>
    <n v="6.8181588533831346E-5"/>
    <n v="0"/>
  </r>
  <r>
    <s v="LittleBigPlanet Karting"/>
    <x v="3"/>
    <x v="11"/>
    <x v="4"/>
    <s v="Sony Computer Entertainment"/>
    <n v="420000"/>
    <n v="300000"/>
    <n v="10000"/>
    <n v="150000"/>
    <n v="7.3"/>
    <n v="69"/>
    <n v="6.9"/>
    <n v="159"/>
    <s v="Media Molecule, United Front Games"/>
    <x v="0"/>
    <x v="448"/>
    <n v="7.1"/>
    <n v="228"/>
    <n v="25.90909090909091"/>
    <n v="176000"/>
    <n v="84000"/>
    <n v="60000"/>
    <n v="2000"/>
    <n v="30000"/>
    <n v="551484507"/>
    <n v="441417242"/>
    <n v="127629000"/>
    <n v="7.6158077818857021E-4"/>
    <n v="6.7962909341905586E-4"/>
    <n v="7.8352098660962631E-5"/>
  </r>
  <r>
    <s v="Dissidia 012: Duodecim Final Fantasy"/>
    <x v="9"/>
    <x v="10"/>
    <x v="7"/>
    <s v="Square Enix"/>
    <n v="210000"/>
    <n v="120000"/>
    <n v="460000"/>
    <n v="80000"/>
    <n v="7.8"/>
    <n v="52"/>
    <n v="8.3000000000000007"/>
    <n v="144"/>
    <s v="Square Enix"/>
    <x v="2"/>
    <x v="449"/>
    <n v="8.0500000000000007"/>
    <n v="196"/>
    <n v="22.528735632183906"/>
    <n v="145000"/>
    <n v="35000"/>
    <n v="20000"/>
    <n v="76666.666666666672"/>
    <n v="13333.333333333334"/>
    <n v="545961365"/>
    <n v="440756453"/>
    <n v="127833000"/>
    <n v="3.8464260195407782E-4"/>
    <n v="2.7225920161400339E-4"/>
    <n v="3.5984448460100286E-3"/>
  </r>
  <r>
    <s v="Resident Evil: Revelations"/>
    <x v="5"/>
    <x v="11"/>
    <x v="4"/>
    <s v="Capcom"/>
    <n v="300000"/>
    <n v="220000"/>
    <n v="300000"/>
    <n v="50000"/>
    <n v="8.1999999999999993"/>
    <n v="78"/>
    <n v="8.5"/>
    <n v="397"/>
    <s v="Capcom"/>
    <x v="1"/>
    <x v="449"/>
    <n v="8.35"/>
    <n v="475"/>
    <n v="54.597701149425291"/>
    <n v="174000"/>
    <n v="60000"/>
    <n v="44000"/>
    <n v="60000"/>
    <n v="10000"/>
    <n v="551484507"/>
    <n v="441417242"/>
    <n v="127629000"/>
    <n v="5.4398627013469304E-4"/>
    <n v="4.9839466850730766E-4"/>
    <n v="2.3505629598288792E-3"/>
  </r>
  <r>
    <s v="Star Wars: The Force Unleashed"/>
    <x v="1"/>
    <x v="1"/>
    <x v="4"/>
    <s v="LucasArts"/>
    <n v="500000"/>
    <n v="280000"/>
    <n v="0"/>
    <n v="90000"/>
    <n v="6.1"/>
    <n v="8"/>
    <n v="5.5"/>
    <n v="18"/>
    <s v="n-Space"/>
    <x v="2"/>
    <x v="449"/>
    <n v="5.8"/>
    <n v="26"/>
    <n v="2.9885057471264367"/>
    <n v="96666.666666666672"/>
    <n v="55555.555555555555"/>
    <n v="31111.111111111109"/>
    <n v="0"/>
    <n v="10000"/>
    <n v="528816311"/>
    <n v="440001482"/>
    <n v="128063000"/>
    <n v="9.4550790056852085E-4"/>
    <n v="6.3636149298242593E-4"/>
    <n v="0"/>
  </r>
  <r>
    <s v="Grand Steal Auto IV"/>
    <x v="8"/>
    <x v="1"/>
    <x v="4"/>
    <s v="Take-Two Interactive"/>
    <n v="10000"/>
    <n v="790000"/>
    <n v="0"/>
    <n v="70000"/>
    <n v="9"/>
    <n v="40"/>
    <n v="6.6"/>
    <n v="2299"/>
    <s v="Rockstar Toronto"/>
    <x v="1"/>
    <x v="449"/>
    <n v="7.8"/>
    <n v="2339"/>
    <n v="268.85057471264366"/>
    <n v="96666.666666666672"/>
    <n v="1111.1111111111111"/>
    <n v="87777.777777777781"/>
    <n v="0"/>
    <n v="7777.7777777777774"/>
    <n v="528816311"/>
    <n v="440001482"/>
    <n v="128063000"/>
    <n v="1.8910158011370417E-5"/>
    <n v="1.7954484980575588E-3"/>
    <n v="0"/>
  </r>
  <r>
    <s v="WWE SmackDown vs. Raw 2011"/>
    <x v="2"/>
    <x v="5"/>
    <x v="7"/>
    <s v="THQ"/>
    <n v="440000"/>
    <n v="350000"/>
    <n v="0"/>
    <n v="80000"/>
    <n v="7.5"/>
    <n v="49"/>
    <n v="7.6"/>
    <n v="45"/>
    <s v="Yuke's"/>
    <x v="2"/>
    <x v="449"/>
    <n v="7.55"/>
    <n v="94"/>
    <n v="10.804597701149426"/>
    <n v="124285.71428571429"/>
    <n v="62857.142857142855"/>
    <n v="50000"/>
    <n v="0"/>
    <n v="11428.571428571429"/>
    <n v="540520772"/>
    <n v="441654761"/>
    <n v="128070000"/>
    <n v="8.1402977053396202E-4"/>
    <n v="7.9247419230243509E-4"/>
    <n v="0"/>
  </r>
  <r>
    <s v="Crimson Skies: High Road to Revenge"/>
    <x v="7"/>
    <x v="15"/>
    <x v="8"/>
    <s v="Microsoft Game Studios"/>
    <n v="650000"/>
    <n v="190000"/>
    <n v="0"/>
    <n v="30000"/>
    <n v="8.8000000000000007"/>
    <n v="49"/>
    <n v="8.8000000000000007"/>
    <n v="45"/>
    <s v="FASA Studio"/>
    <x v="2"/>
    <x v="449"/>
    <n v="8.8000000000000007"/>
    <n v="94"/>
    <n v="10.804597701149426"/>
    <n v="62142.857142857145"/>
    <n v="46428.571428571428"/>
    <n v="13571.428571428571"/>
    <n v="0"/>
    <n v="2142.8571428571427"/>
    <n v="500125528"/>
    <n v="432552540"/>
    <n v="127718000"/>
    <n v="1.2996737091172839E-3"/>
    <n v="4.3925299802886371E-4"/>
    <n v="0"/>
  </r>
  <r>
    <s v="Madden NFL 08"/>
    <x v="0"/>
    <x v="4"/>
    <x v="0"/>
    <s v="Electronic Arts"/>
    <n v="800000"/>
    <n v="0"/>
    <n v="0"/>
    <n v="70000"/>
    <n v="7.6"/>
    <n v="29"/>
    <n v="6.8"/>
    <n v="27"/>
    <s v="EA Tiburon"/>
    <x v="0"/>
    <x v="449"/>
    <n v="7.1999999999999993"/>
    <n v="56"/>
    <n v="6.4367816091954024"/>
    <n v="87000"/>
    <n v="80000"/>
    <n v="0"/>
    <n v="0"/>
    <n v="7000"/>
    <n v="522751172"/>
    <n v="438594184"/>
    <n v="128001000"/>
    <n v="1.530364813797108E-3"/>
    <n v="0"/>
    <n v="0"/>
  </r>
  <r>
    <s v="Kingdoms of Amalur: Reckoning"/>
    <x v="2"/>
    <x v="11"/>
    <x v="9"/>
    <s v="Electronic Arts"/>
    <n v="550000"/>
    <n v="240000"/>
    <n v="10000"/>
    <n v="70000"/>
    <n v="8"/>
    <n v="71"/>
    <n v="7.7"/>
    <n v="446"/>
    <s v="Big Huge Games"/>
    <x v="1"/>
    <x v="449"/>
    <n v="7.85"/>
    <n v="517"/>
    <n v="59.425287356321839"/>
    <n v="174000"/>
    <n v="110000"/>
    <n v="48000"/>
    <n v="2000"/>
    <n v="14000"/>
    <n v="551484507"/>
    <n v="441417242"/>
    <n v="127629000"/>
    <n v="9.9730816191360375E-4"/>
    <n v="5.4370327473524474E-4"/>
    <n v="7.8352098660962631E-5"/>
  </r>
  <r>
    <s v="Fallout 4"/>
    <x v="8"/>
    <x v="13"/>
    <x v="9"/>
    <s v="Bethesda Softworks"/>
    <n v="510000"/>
    <n v="670000"/>
    <n v="0"/>
    <n v="100000"/>
    <n v="8.4"/>
    <n v="38"/>
    <n v="5.4"/>
    <n v="7512"/>
    <s v="Bethesda Game Studios"/>
    <x v="1"/>
    <x v="405"/>
    <n v="6.9"/>
    <n v="7550"/>
    <n v="589.84375"/>
    <n v="640000"/>
    <n v="255000"/>
    <n v="335000"/>
    <n v="0"/>
    <n v="50000"/>
    <n v="567732286"/>
    <n v="444588718"/>
    <n v="127141000"/>
    <n v="8.9831072245907112E-4"/>
    <n v="1.5070108009353489E-3"/>
    <n v="0"/>
  </r>
  <r>
    <s v="Michael Jackson: The Experience"/>
    <x v="2"/>
    <x v="10"/>
    <x v="3"/>
    <s v="Ubisoft"/>
    <n v="620000"/>
    <n v="180000"/>
    <n v="0"/>
    <n v="70000"/>
    <n v="6.3"/>
    <n v="31"/>
    <n v="6.8"/>
    <n v="29"/>
    <s v="Ubisoft Montreal"/>
    <x v="3"/>
    <x v="449"/>
    <n v="6.55"/>
    <n v="60"/>
    <n v="6.8965517241379306"/>
    <n v="145000"/>
    <n v="103333.33333333333"/>
    <n v="30000"/>
    <n v="0"/>
    <n v="11666.666666666666"/>
    <n v="545961365"/>
    <n v="440756453"/>
    <n v="127833000"/>
    <n v="1.135611491483468E-3"/>
    <n v="4.0838880242100506E-4"/>
    <n v="0"/>
  </r>
  <r>
    <s v="Tony Hawk's Project 8"/>
    <x v="4"/>
    <x v="0"/>
    <x v="0"/>
    <s v="Activision"/>
    <n v="720000"/>
    <n v="30000"/>
    <n v="0"/>
    <n v="120000"/>
    <n v="6.9"/>
    <n v="17"/>
    <n v="7.3"/>
    <n v="19"/>
    <s v="Shaba Games"/>
    <x v="2"/>
    <x v="449"/>
    <n v="7.1"/>
    <n v="36"/>
    <n v="4.1379310344827589"/>
    <n v="79090.909090909088"/>
    <n v="65454.545454545456"/>
    <n v="2727.2727272727275"/>
    <n v="0"/>
    <n v="10909.09090909091"/>
    <n v="516818555"/>
    <n v="437126892"/>
    <n v="127854000"/>
    <n v="1.3931388357370411E-3"/>
    <n v="6.8629957454093219E-5"/>
    <n v="0"/>
  </r>
  <r>
    <s v="GRID"/>
    <x v="2"/>
    <x v="1"/>
    <x v="1"/>
    <s v="Codemasters"/>
    <n v="330000"/>
    <n v="440000"/>
    <n v="10000"/>
    <n v="90000"/>
    <n v="8.6999999999999993"/>
    <n v="62"/>
    <n v="7.9"/>
    <n v="131"/>
    <s v="Codemasters"/>
    <x v="0"/>
    <x v="449"/>
    <n v="8.3000000000000007"/>
    <n v="193"/>
    <n v="22.183908045977013"/>
    <n v="96666.666666666672"/>
    <n v="36666.666666666664"/>
    <n v="48888.888888888891"/>
    <n v="1111.1111111111111"/>
    <n v="10000"/>
    <n v="528816311"/>
    <n v="440001482"/>
    <n v="128063000"/>
    <n v="6.2403521437522373E-4"/>
    <n v="9.9999663182952637E-4"/>
    <n v="7.8086566767918917E-5"/>
  </r>
  <r>
    <s v="DiRT"/>
    <x v="2"/>
    <x v="4"/>
    <x v="1"/>
    <s v="Codemasters"/>
    <n v="380000"/>
    <n v="400000"/>
    <n v="0"/>
    <n v="90000"/>
    <n v="8.3000000000000007"/>
    <n v="59"/>
    <n v="7.4"/>
    <n v="94"/>
    <s v="Codemasters"/>
    <x v="0"/>
    <x v="449"/>
    <n v="7.8500000000000005"/>
    <n v="153"/>
    <n v="17.586206896551722"/>
    <n v="87000"/>
    <n v="38000"/>
    <n v="40000"/>
    <n v="0"/>
    <n v="9000"/>
    <n v="522751172"/>
    <n v="438594184"/>
    <n v="128001000"/>
    <n v="7.2692328655362629E-4"/>
    <n v="9.1200479758299759E-4"/>
    <n v="0"/>
  </r>
  <r>
    <s v="Red Faction: Guerrilla"/>
    <x v="2"/>
    <x v="2"/>
    <x v="6"/>
    <s v="THQ"/>
    <n v="480000"/>
    <n v="290000"/>
    <n v="10000"/>
    <n v="90000"/>
    <n v="8.5"/>
    <n v="84"/>
    <n v="8.1"/>
    <n v="237"/>
    <s v="Volition Inc."/>
    <x v="1"/>
    <x v="449"/>
    <n v="8.3000000000000007"/>
    <n v="321"/>
    <n v="36.896551724137929"/>
    <n v="108750"/>
    <n v="60000"/>
    <n v="36250"/>
    <n v="1250"/>
    <n v="11250"/>
    <n v="534740514"/>
    <n v="441041694"/>
    <n v="128047000"/>
    <n v="8.9763163147948803E-4"/>
    <n v="6.5753420582499397E-4"/>
    <n v="7.809632400602903E-5"/>
  </r>
  <r>
    <s v="Fight Night Round 2"/>
    <x v="4"/>
    <x v="3"/>
    <x v="7"/>
    <s v="Electronic Arts"/>
    <n v="720000"/>
    <n v="30000"/>
    <n v="0"/>
    <n v="120000"/>
    <n v="8.8000000000000007"/>
    <n v="37"/>
    <n v="9"/>
    <n v="37"/>
    <s v="EA Sports"/>
    <x v="2"/>
    <x v="449"/>
    <n v="8.9"/>
    <n v="74"/>
    <n v="8.5057471264367823"/>
    <n v="72500"/>
    <n v="60000"/>
    <n v="2500"/>
    <n v="0"/>
    <n v="10000"/>
    <n v="511054143"/>
    <n v="435713800"/>
    <n v="127773000"/>
    <n v="1.4088526819750291E-3"/>
    <n v="6.8852535770039876E-5"/>
    <n v="0"/>
  </r>
  <r>
    <s v="Cooking Mama: World Kitchen"/>
    <x v="0"/>
    <x v="1"/>
    <x v="8"/>
    <s v="505 Games"/>
    <n v="510000"/>
    <n v="270000"/>
    <n v="10000"/>
    <n v="80000"/>
    <n v="6.2"/>
    <n v="17"/>
    <n v="4.9000000000000004"/>
    <n v="12"/>
    <s v="Cooking Mama Limited"/>
    <x v="0"/>
    <x v="449"/>
    <n v="5.5500000000000007"/>
    <n v="29"/>
    <n v="3.3333333333333335"/>
    <n v="96666.666666666672"/>
    <n v="56666.666666666664"/>
    <n v="30000"/>
    <n v="1111.1111111111111"/>
    <n v="8888.8888888888887"/>
    <n v="528816311"/>
    <n v="440001482"/>
    <n v="128063000"/>
    <n v="9.6441805857989124E-4"/>
    <n v="6.1363429680448209E-4"/>
    <n v="7.8086566767918917E-5"/>
  </r>
  <r>
    <s v="Warriors Orochi"/>
    <x v="4"/>
    <x v="4"/>
    <x v="4"/>
    <s v="Tecmo Koei"/>
    <n v="110000"/>
    <n v="90000"/>
    <n v="640000"/>
    <n v="30000"/>
    <n v="5.5"/>
    <n v="14"/>
    <n v="8.1999999999999993"/>
    <n v="16"/>
    <s v="Omega Force"/>
    <x v="2"/>
    <x v="449"/>
    <n v="6.85"/>
    <n v="30"/>
    <n v="3.4482758620689653"/>
    <n v="87000"/>
    <n v="11000"/>
    <n v="9000"/>
    <n v="64000"/>
    <n v="3000"/>
    <n v="522751172"/>
    <n v="438594184"/>
    <n v="128001000"/>
    <n v="2.1042516189710236E-4"/>
    <n v="2.0520107945617446E-4"/>
    <n v="4.9999609378051733E-3"/>
  </r>
  <r>
    <s v="Crysis 3"/>
    <x v="3"/>
    <x v="6"/>
    <x v="6"/>
    <s v="Electronic Arts"/>
    <n v="260000"/>
    <n v="420000"/>
    <n v="30000"/>
    <n v="160000"/>
    <n v="7.7"/>
    <n v="23"/>
    <n v="6.3"/>
    <n v="288"/>
    <s v="Crytek"/>
    <x v="1"/>
    <x v="449"/>
    <n v="7"/>
    <n v="311"/>
    <n v="35.747126436781606"/>
    <n v="217500"/>
    <n v="65000"/>
    <n v="105000"/>
    <n v="7500"/>
    <n v="40000"/>
    <n v="556861736"/>
    <n v="442492884"/>
    <n v="127445000"/>
    <n v="4.6690225453019813E-4"/>
    <n v="9.4916780627821347E-4"/>
    <n v="2.3539566087331791E-4"/>
  </r>
  <r>
    <s v="Brothers in Arms: Hell's Highway"/>
    <x v="2"/>
    <x v="1"/>
    <x v="6"/>
    <s v="Ubisoft"/>
    <n v="470000"/>
    <n v="300000"/>
    <n v="0"/>
    <n v="90000"/>
    <n v="7.6"/>
    <n v="65"/>
    <n v="8.3000000000000007"/>
    <n v="149"/>
    <s v="Gearbox Software"/>
    <x v="1"/>
    <x v="450"/>
    <n v="7.95"/>
    <n v="214"/>
    <n v="24.88372093023256"/>
    <n v="95555.555555555562"/>
    <n v="52222.222222222219"/>
    <n v="33333.333333333336"/>
    <n v="0"/>
    <n v="10000"/>
    <n v="528816311"/>
    <n v="440001482"/>
    <n v="128063000"/>
    <n v="8.8877742653440956E-4"/>
    <n v="6.8181588533831352E-4"/>
    <n v="0"/>
  </r>
  <r>
    <s v="Vagrant Story"/>
    <x v="14"/>
    <x v="16"/>
    <x v="9"/>
    <s v="Crave Entertainment"/>
    <n v="300000"/>
    <n v="200000"/>
    <n v="300000"/>
    <n v="60000"/>
    <n v="9.1999999999999993"/>
    <n v="19"/>
    <n v="8.3000000000000007"/>
    <n v="129"/>
    <s v="SquareSoft"/>
    <x v="2"/>
    <x v="450"/>
    <n v="8.75"/>
    <n v="148"/>
    <n v="17.209302325581394"/>
    <n v="50588.23529411765"/>
    <n v="17647.058823529413"/>
    <n v="11764.705882352941"/>
    <n v="17647.058823529413"/>
    <n v="3529.4117647058824"/>
    <n v="484244580"/>
    <n v="429286318"/>
    <n v="126843000"/>
    <n v="6.1952164751126384E-4"/>
    <n v="4.6588952783722308E-4"/>
    <n v="2.3651285447364064E-3"/>
  </r>
  <r>
    <s v="Mercenaries 2: World in Flames"/>
    <x v="3"/>
    <x v="1"/>
    <x v="6"/>
    <s v="Electronic Arts"/>
    <n v="290000"/>
    <n v="390000"/>
    <n v="20000"/>
    <n v="160000"/>
    <n v="7.2"/>
    <n v="43"/>
    <n v="7.1"/>
    <n v="73"/>
    <s v="Pandemic Studios"/>
    <x v="2"/>
    <x v="450"/>
    <n v="7.15"/>
    <n v="116"/>
    <n v="13.488372093023257"/>
    <n v="95555.555555555562"/>
    <n v="32222.222222222223"/>
    <n v="43333.333333333336"/>
    <n v="2222.2222222222222"/>
    <n v="17777.777777777777"/>
    <n v="528816311"/>
    <n v="440001482"/>
    <n v="128063000"/>
    <n v="5.4839458232974205E-4"/>
    <n v="8.8636065093980747E-4"/>
    <n v="1.5617313353583783E-4"/>
  </r>
  <r>
    <s v="Ghostbusters: The Video Game"/>
    <x v="0"/>
    <x v="2"/>
    <x v="4"/>
    <s v="Atari"/>
    <n v="590000"/>
    <n v="200000"/>
    <n v="0"/>
    <n v="70000"/>
    <n v="7.6"/>
    <n v="29"/>
    <n v="8.5"/>
    <n v="28"/>
    <s v="Red Fly Studio"/>
    <x v="3"/>
    <x v="450"/>
    <n v="8.0500000000000007"/>
    <n v="57"/>
    <n v="6.6279069767441863"/>
    <n v="107500"/>
    <n v="73750"/>
    <n v="25000"/>
    <n v="0"/>
    <n v="8750"/>
    <n v="534740514"/>
    <n v="441041694"/>
    <n v="128047000"/>
    <n v="1.1033388803602039E-3"/>
    <n v="4.5347186608620275E-4"/>
    <n v="0"/>
  </r>
  <r>
    <s v="Guitar Hero Live"/>
    <x v="6"/>
    <x v="13"/>
    <x v="3"/>
    <s v="Activision"/>
    <n v="340000"/>
    <n v="380000"/>
    <n v="0"/>
    <n v="140000"/>
    <n v="8"/>
    <n v="69"/>
    <n v="6.2"/>
    <n v="160"/>
    <s v="FreeStyleGames"/>
    <x v="2"/>
    <x v="450"/>
    <n v="7.1"/>
    <n v="229"/>
    <n v="26.627906976744185"/>
    <n v="430000"/>
    <n v="170000"/>
    <n v="190000"/>
    <n v="0"/>
    <n v="70000"/>
    <n v="567732286"/>
    <n v="444588718"/>
    <n v="127141000"/>
    <n v="5.9887381497271408E-4"/>
    <n v="8.5472254381407855E-4"/>
    <n v="0"/>
  </r>
  <r>
    <s v="Winning Eleven: Pro Evolution Soccer 2007"/>
    <x v="9"/>
    <x v="0"/>
    <x v="0"/>
    <s v="Konami Digital Entertainment"/>
    <n v="10000"/>
    <n v="720000"/>
    <n v="120000"/>
    <n v="10000"/>
    <n v="8.1"/>
    <n v="10"/>
    <n v="8.3000000000000007"/>
    <n v="14"/>
    <s v="KCET"/>
    <x v="0"/>
    <x v="450"/>
    <n v="8.1999999999999993"/>
    <n v="24"/>
    <n v="2.7906976744186047"/>
    <n v="78181.818181818177"/>
    <n v="909.09090909090912"/>
    <n v="65454.545454545456"/>
    <n v="10909.09090909091"/>
    <n v="909.09090909090912"/>
    <n v="516818555"/>
    <n v="437126892"/>
    <n v="127854000"/>
    <n v="1.9349150496347796E-5"/>
    <n v="1.6471189788982371E-3"/>
    <n v="9.3857055704162562E-4"/>
  </r>
  <r>
    <s v="Guitar Hero: Warriors of Rock"/>
    <x v="2"/>
    <x v="5"/>
    <x v="3"/>
    <s v="Activision"/>
    <n v="470000"/>
    <n v="310000"/>
    <n v="0"/>
    <n v="80000"/>
    <n v="7.2"/>
    <n v="65"/>
    <n v="6.5"/>
    <n v="51"/>
    <s v="Neversoft Entertainment"/>
    <x v="2"/>
    <x v="450"/>
    <n v="6.85"/>
    <n v="116"/>
    <n v="13.488372093023257"/>
    <n v="122857.14285714286"/>
    <n v="67142.857142857145"/>
    <n v="44285.714285714283"/>
    <n v="0"/>
    <n v="11428.571428571429"/>
    <n v="540520772"/>
    <n v="441654761"/>
    <n v="128070000"/>
    <n v="8.6953180034309583E-4"/>
    <n v="7.0190571318215673E-4"/>
    <n v="0"/>
  </r>
  <r>
    <s v="Lemmings"/>
    <x v="9"/>
    <x v="0"/>
    <x v="5"/>
    <s v="Sony Computer Entertainment"/>
    <n v="120000"/>
    <n v="510000"/>
    <n v="0"/>
    <n v="230000"/>
    <n v="7.6"/>
    <n v="46"/>
    <n v="7.9"/>
    <n v="14"/>
    <s v="Team 17"/>
    <x v="0"/>
    <x v="450"/>
    <n v="7.75"/>
    <n v="60"/>
    <n v="6.9767441860465116"/>
    <n v="78181.818181818177"/>
    <n v="10909.09090909091"/>
    <n v="46363.63636363636"/>
    <n v="0"/>
    <n v="20909.090909090908"/>
    <n v="516818555"/>
    <n v="437126892"/>
    <n v="127854000"/>
    <n v="2.3218980595617354E-4"/>
    <n v="1.1667092767195847E-3"/>
    <n v="0"/>
  </r>
  <r>
    <s v="NBA 2K8"/>
    <x v="2"/>
    <x v="4"/>
    <x v="0"/>
    <s v="Take-Two Interactive"/>
    <n v="790000"/>
    <n v="0"/>
    <n v="0"/>
    <n v="70000"/>
    <n v="8.1"/>
    <n v="33"/>
    <n v="7"/>
    <n v="28"/>
    <s v="Visual Concepts"/>
    <x v="0"/>
    <x v="450"/>
    <n v="7.55"/>
    <n v="61"/>
    <n v="7.0930232558139537"/>
    <n v="86000"/>
    <n v="79000"/>
    <n v="0"/>
    <n v="0"/>
    <n v="7000"/>
    <n v="522751172"/>
    <n v="438594184"/>
    <n v="128001000"/>
    <n v="1.5112352536246442E-3"/>
    <n v="0"/>
    <n v="0"/>
  </r>
  <r>
    <s v="Kingdoms of Amalur: Reckoning"/>
    <x v="3"/>
    <x v="11"/>
    <x v="9"/>
    <s v="Electronic Arts"/>
    <n v="370000"/>
    <n v="290000"/>
    <n v="90000"/>
    <n v="110000"/>
    <n v="8.1"/>
    <n v="34"/>
    <n v="7.6"/>
    <n v="376"/>
    <s v="Big Huge Games"/>
    <x v="1"/>
    <x v="450"/>
    <n v="7.85"/>
    <n v="410"/>
    <n v="47.674418604651166"/>
    <n v="172000"/>
    <n v="74000"/>
    <n v="58000"/>
    <n v="18000"/>
    <n v="22000"/>
    <n v="551484507"/>
    <n v="441417242"/>
    <n v="127629000"/>
    <n v="6.70916399832788E-4"/>
    <n v="6.5697479030508738E-4"/>
    <n v="7.0516888794866376E-4"/>
  </r>
  <r>
    <s v="Endless Ocean: Blue World"/>
    <x v="0"/>
    <x v="2"/>
    <x v="8"/>
    <s v="Ninti"/>
    <n v="460000"/>
    <n v="210000"/>
    <n v="120000"/>
    <n v="60000"/>
    <n v="7.6"/>
    <n v="42"/>
    <n v="8.5"/>
    <n v="26"/>
    <s v="Arika"/>
    <x v="3"/>
    <x v="451"/>
    <n v="8.0500000000000007"/>
    <n v="68"/>
    <n v="8"/>
    <n v="106250"/>
    <n v="57500"/>
    <n v="26250"/>
    <n v="15000"/>
    <n v="7500"/>
    <n v="534740514"/>
    <n v="441041694"/>
    <n v="128047000"/>
    <n v="8.60230313501176E-4"/>
    <n v="4.7614545939051286E-4"/>
    <n v="9.3715588807234847E-4"/>
  </r>
  <r>
    <s v="Dynasty Warriors 4: Xtreme Legends"/>
    <x v="4"/>
    <x v="15"/>
    <x v="4"/>
    <s v="Tecmo Koei"/>
    <n v="170000"/>
    <n v="130000"/>
    <n v="510000"/>
    <n v="40000"/>
    <n v="7.2"/>
    <n v="15"/>
    <n v="9.1"/>
    <n v="39"/>
    <s v="Omega Force"/>
    <x v="2"/>
    <x v="451"/>
    <n v="8.15"/>
    <n v="54"/>
    <n v="6.3529411764705879"/>
    <n v="60714.285714285717"/>
    <n v="12142.857142857143"/>
    <n v="9285.7142857142862"/>
    <n v="36428.571428571428"/>
    <n v="2857.1428571428573"/>
    <n v="500125528"/>
    <n v="432552540"/>
    <n v="127718000"/>
    <n v="3.3991466238452041E-4"/>
    <n v="3.0054152496711728E-4"/>
    <n v="3.9931724580716888E-3"/>
  </r>
  <r>
    <s v="2010 FIFA World Cup South Africa"/>
    <x v="2"/>
    <x v="5"/>
    <x v="0"/>
    <s v="Electronic Arts"/>
    <n v="320000"/>
    <n v="420000"/>
    <n v="20000"/>
    <n v="90000"/>
    <n v="8.3000000000000007"/>
    <n v="61"/>
    <n v="8.1"/>
    <n v="58"/>
    <s v="Electronic Arts"/>
    <x v="0"/>
    <x v="451"/>
    <n v="8.1999999999999993"/>
    <n v="119"/>
    <n v="14"/>
    <n v="121428.57142857143"/>
    <n v="45714.285714285717"/>
    <n v="60000"/>
    <n v="2857.1428571428573"/>
    <n v="12857.142857142857"/>
    <n v="540520772"/>
    <n v="441654761"/>
    <n v="128070000"/>
    <n v="5.9202165129742688E-4"/>
    <n v="9.5096903076292213E-4"/>
    <n v="1.5616459748574998E-4"/>
  </r>
  <r>
    <s v="Tomb Raider: Anniversary"/>
    <x v="0"/>
    <x v="4"/>
    <x v="4"/>
    <s v="Eidos Interactive"/>
    <n v="120000"/>
    <n v="620000"/>
    <n v="0"/>
    <n v="110000"/>
    <n v="7.3"/>
    <n v="22"/>
    <n v="7.3"/>
    <n v="25"/>
    <s v="Crystal Dynamics"/>
    <x v="2"/>
    <x v="451"/>
    <n v="7.3"/>
    <n v="47"/>
    <n v="5.5294117647058822"/>
    <n v="85000"/>
    <n v="12000"/>
    <n v="62000"/>
    <n v="0"/>
    <n v="11000"/>
    <n v="522751172"/>
    <n v="438594184"/>
    <n v="128001000"/>
    <n v="2.295547220695662E-4"/>
    <n v="1.4136074362536462E-3"/>
    <n v="0"/>
  </r>
  <r>
    <s v="Tiger Woods PGA Tour 2005"/>
    <x v="7"/>
    <x v="7"/>
    <x v="0"/>
    <s v="Electronic Arts"/>
    <n v="640000"/>
    <n v="180000"/>
    <n v="0"/>
    <n v="30000"/>
    <n v="8.8000000000000007"/>
    <n v="26"/>
    <n v="8.9"/>
    <n v="14"/>
    <s v="EA Sports"/>
    <x v="0"/>
    <x v="451"/>
    <n v="8.8500000000000014"/>
    <n v="40"/>
    <n v="4.7058823529411766"/>
    <n v="65384.615384615383"/>
    <n v="49230.769230769234"/>
    <n v="13846.153846153846"/>
    <n v="0"/>
    <n v="2307.6923076923076"/>
    <n v="505524224"/>
    <n v="434174638"/>
    <n v="127761000"/>
    <n v="1.2660125264343416E-3"/>
    <n v="4.1457972033824786E-4"/>
    <n v="0"/>
  </r>
  <r>
    <s v="Dragon Ball Z: Burst Limit"/>
    <x v="3"/>
    <x v="1"/>
    <x v="7"/>
    <s v="Atari"/>
    <n v="220000"/>
    <n v="330000"/>
    <n v="180000"/>
    <n v="120000"/>
    <n v="7.1"/>
    <n v="32"/>
    <n v="7.2"/>
    <n v="51"/>
    <s v="Dimps Corporation, Namco Bandai Games"/>
    <x v="2"/>
    <x v="451"/>
    <n v="7.15"/>
    <n v="83"/>
    <n v="9.764705882352942"/>
    <n v="94444.444444444438"/>
    <n v="24444.444444444445"/>
    <n v="36666.666666666664"/>
    <n v="20000"/>
    <n v="13333.333333333334"/>
    <n v="528816311"/>
    <n v="440001482"/>
    <n v="128063000"/>
    <n v="4.1602347625014919E-4"/>
    <n v="7.4999747387214483E-4"/>
    <n v="1.4055582018225406E-3"/>
  </r>
  <r>
    <s v="Tekken Tag Tournament 2"/>
    <x v="3"/>
    <x v="11"/>
    <x v="7"/>
    <s v="Namco Bandai Games"/>
    <n v="280000"/>
    <n v="310000"/>
    <n v="130000"/>
    <n v="130000"/>
    <n v="8.1999999999999993"/>
    <n v="50"/>
    <n v="8.1999999999999993"/>
    <n v="193"/>
    <s v="Namco Bandai Games"/>
    <x v="2"/>
    <x v="451"/>
    <n v="8.1999999999999993"/>
    <n v="243"/>
    <n v="28.588235294117649"/>
    <n v="170000"/>
    <n v="56000"/>
    <n v="62000"/>
    <n v="26000"/>
    <n v="26000"/>
    <n v="551484507"/>
    <n v="441417242"/>
    <n v="127629000"/>
    <n v="5.0772051879238017E-4"/>
    <n v="7.0228339653302446E-4"/>
    <n v="1.0185772825925142E-3"/>
  </r>
  <r>
    <s v="Burnout 2: Point of Impact"/>
    <x v="4"/>
    <x v="8"/>
    <x v="1"/>
    <s v="Acclaim Entertainment"/>
    <n v="420000"/>
    <n v="320000"/>
    <n v="0"/>
    <n v="110000"/>
    <n v="8.6"/>
    <n v="31"/>
    <n v="8.1999999999999993"/>
    <n v="48"/>
    <s v="Criterion Games"/>
    <x v="0"/>
    <x v="451"/>
    <n v="8.3999999999999986"/>
    <n v="79"/>
    <n v="9.2941176470588243"/>
    <n v="56666.666666666664"/>
    <n v="28000"/>
    <n v="21333.333333333332"/>
    <n v="0"/>
    <n v="7333.333333333333"/>
    <n v="495013192"/>
    <n v="431019772"/>
    <n v="127445000"/>
    <n v="8.4846223653772845E-4"/>
    <n v="7.4242533820467055E-4"/>
    <n v="0"/>
  </r>
  <r>
    <s v="The Legendary Starfy"/>
    <x v="1"/>
    <x v="1"/>
    <x v="2"/>
    <s v="Ninti"/>
    <n v="600000"/>
    <n v="0"/>
    <n v="200000"/>
    <n v="50000"/>
    <n v="7.5"/>
    <n v="25"/>
    <n v="8.4"/>
    <n v="26"/>
    <s v="TOSE"/>
    <x v="0"/>
    <x v="451"/>
    <n v="7.95"/>
    <n v="51"/>
    <n v="6"/>
    <n v="94444.444444444438"/>
    <n v="66666.666666666672"/>
    <n v="0"/>
    <n v="22222.222222222223"/>
    <n v="5555.5555555555557"/>
    <n v="528816311"/>
    <n v="440001482"/>
    <n v="128063000"/>
    <n v="1.1346094806822251E-3"/>
    <n v="0"/>
    <n v="1.5617313353583782E-3"/>
  </r>
  <r>
    <s v="NCAA Football 11"/>
    <x v="3"/>
    <x v="5"/>
    <x v="0"/>
    <s v="Electronic Arts"/>
    <n v="790000"/>
    <n v="0"/>
    <n v="0"/>
    <n v="60000"/>
    <n v="8.5"/>
    <n v="22"/>
    <n v="7.4"/>
    <n v="25"/>
    <s v="EA Tiburon"/>
    <x v="0"/>
    <x v="451"/>
    <n v="7.95"/>
    <n v="47"/>
    <n v="5.5294117647058822"/>
    <n v="121428.57142857143"/>
    <n v="112857.14285714286"/>
    <n v="0"/>
    <n v="0"/>
    <n v="8571.4285714285706"/>
    <n v="540520772"/>
    <n v="441654761"/>
    <n v="128070000"/>
    <n v="1.4615534516405227E-3"/>
    <n v="0"/>
    <n v="0"/>
  </r>
  <r>
    <s v="The House of the Dead: Overkill"/>
    <x v="0"/>
    <x v="2"/>
    <x v="6"/>
    <s v="Sega"/>
    <n v="440000"/>
    <n v="300000"/>
    <n v="20000"/>
    <n v="90000"/>
    <n v="7.8"/>
    <n v="65"/>
    <n v="8.6999999999999993"/>
    <n v="95"/>
    <s v="Headstrong Games"/>
    <x v="1"/>
    <x v="451"/>
    <n v="8.25"/>
    <n v="160"/>
    <n v="18.823529411764707"/>
    <n v="106250"/>
    <n v="55000"/>
    <n v="37500"/>
    <n v="2500"/>
    <n v="11250"/>
    <n v="534740514"/>
    <n v="441041694"/>
    <n v="128047000"/>
    <n v="8.2282899552286396E-4"/>
    <n v="6.8020779912930413E-4"/>
    <n v="1.5619264801205806E-4"/>
  </r>
  <r>
    <s v="Darksiders II"/>
    <x v="3"/>
    <x v="11"/>
    <x v="4"/>
    <s v="THQ"/>
    <n v="350000"/>
    <n v="350000"/>
    <n v="10000"/>
    <n v="140000"/>
    <n v="8.4"/>
    <n v="39"/>
    <n v="7.1"/>
    <n v="422"/>
    <s v="Vigil Games"/>
    <x v="1"/>
    <x v="451"/>
    <n v="7.75"/>
    <n v="461"/>
    <n v="54.235294117647058"/>
    <n v="170000"/>
    <n v="70000"/>
    <n v="70000"/>
    <n v="2000"/>
    <n v="28000"/>
    <n v="551484507"/>
    <n v="441417242"/>
    <n v="127629000"/>
    <n v="6.3465064849047514E-4"/>
    <n v="7.9290060898889851E-4"/>
    <n v="7.8352098660962631E-5"/>
  </r>
  <r>
    <s v="Ratatouille"/>
    <x v="4"/>
    <x v="4"/>
    <x v="4"/>
    <s v="THQ"/>
    <n v="310000"/>
    <n v="0"/>
    <n v="0"/>
    <n v="530000"/>
    <n v="6.5"/>
    <n v="9"/>
    <n v="8"/>
    <n v="11"/>
    <s v="Asobo Studio"/>
    <x v="0"/>
    <x v="452"/>
    <n v="7.25"/>
    <n v="20"/>
    <n v="2.3809523809523809"/>
    <n v="84000"/>
    <n v="31000"/>
    <n v="0"/>
    <n v="0"/>
    <n v="53000"/>
    <n v="522751172"/>
    <n v="438594184"/>
    <n v="128001000"/>
    <n v="5.9301636534637937E-4"/>
    <n v="0"/>
    <n v="0"/>
  </r>
  <r>
    <s v="Weii Fit U"/>
    <x v="10"/>
    <x v="6"/>
    <x v="0"/>
    <s v="Ninti"/>
    <n v="350000"/>
    <n v="230000"/>
    <n v="210000"/>
    <n v="50000"/>
    <n v="7.2"/>
    <n v="19"/>
    <n v="7.7"/>
    <n v="72"/>
    <s v="Ninti"/>
    <x v="0"/>
    <x v="452"/>
    <n v="7.45"/>
    <n v="91"/>
    <n v="10.833333333333334"/>
    <n v="210000"/>
    <n v="87500"/>
    <n v="57500"/>
    <n v="52500"/>
    <n v="12500"/>
    <n v="556861736"/>
    <n v="442492884"/>
    <n v="127445000"/>
    <n v="6.2852226571372821E-4"/>
    <n v="5.1978237010473602E-4"/>
    <n v="1.6477696261132254E-3"/>
  </r>
  <r>
    <s v="Army of Two: The 40th Day"/>
    <x v="3"/>
    <x v="5"/>
    <x v="6"/>
    <s v="Electronic Arts"/>
    <n v="440000"/>
    <n v="270000"/>
    <n v="10000"/>
    <n v="120000"/>
    <n v="7.4"/>
    <n v="56"/>
    <n v="7"/>
    <n v="88"/>
    <s v="EA Montreal"/>
    <x v="1"/>
    <x v="452"/>
    <n v="7.2"/>
    <n v="144"/>
    <n v="17.142857142857142"/>
    <n v="120000"/>
    <n v="62857.142857142855"/>
    <n v="38571.428571428572"/>
    <n v="1428.5714285714287"/>
    <n v="17142.857142857141"/>
    <n v="540520772"/>
    <n v="441654761"/>
    <n v="128070000"/>
    <n v="8.1402977053396202E-4"/>
    <n v="6.1133723406187849E-4"/>
    <n v="7.808229874287499E-5"/>
  </r>
  <r>
    <s v="Spider-Man 2"/>
    <x v="11"/>
    <x v="7"/>
    <x v="4"/>
    <s v="Activision"/>
    <n v="650000"/>
    <n v="170000"/>
    <n v="0"/>
    <n v="20000"/>
    <n v="8"/>
    <n v="41"/>
    <n v="8.8000000000000007"/>
    <n v="30"/>
    <s v="Treyarch"/>
    <x v="2"/>
    <x v="452"/>
    <n v="8.4"/>
    <n v="71"/>
    <n v="8.4523809523809526"/>
    <n v="64615.384615384617"/>
    <n v="50000"/>
    <n v="13076.923076923076"/>
    <n v="0"/>
    <n v="1538.4615384615386"/>
    <n v="505524224"/>
    <n v="434174638"/>
    <n v="127761000"/>
    <n v="1.2857939721598781E-3"/>
    <n v="3.9154751365278964E-4"/>
    <n v="0"/>
  </r>
  <r>
    <s v=" Tales of Xillia 2"/>
    <x v="3"/>
    <x v="11"/>
    <x v="9"/>
    <s v="Namco Bandai Games"/>
    <n v="200000"/>
    <n v="120000"/>
    <n v="450000"/>
    <n v="70000"/>
    <n v="7.1"/>
    <n v="59"/>
    <n v="7.9"/>
    <n v="216"/>
    <s v="Bandai Namco Games"/>
    <x v="2"/>
    <x v="452"/>
    <n v="7.5"/>
    <n v="275"/>
    <n v="32.738095238095241"/>
    <n v="168000"/>
    <n v="40000"/>
    <n v="24000"/>
    <n v="90000"/>
    <n v="14000"/>
    <n v="551484507"/>
    <n v="441417242"/>
    <n v="127629000"/>
    <n v="3.6265751342312867E-4"/>
    <n v="2.7185163736762237E-4"/>
    <n v="3.5258444397433183E-3"/>
  </r>
  <r>
    <s v="Ghostbusters: The Video Game"/>
    <x v="3"/>
    <x v="2"/>
    <x v="4"/>
    <s v="Sony Computer Entertainment"/>
    <n v="340000"/>
    <n v="360000"/>
    <n v="0"/>
    <n v="140000"/>
    <n v="7.8"/>
    <n v="74"/>
    <n v="7.9"/>
    <n v="96"/>
    <s v="Terminal Reality"/>
    <x v="2"/>
    <x v="452"/>
    <n v="7.85"/>
    <n v="170"/>
    <n v="20.238095238095237"/>
    <n v="105000"/>
    <n v="42500"/>
    <n v="45000"/>
    <n v="0"/>
    <n v="17500"/>
    <n v="534740514"/>
    <n v="441041694"/>
    <n v="128047000"/>
    <n v="6.3582240563130402E-4"/>
    <n v="8.1624935895516487E-4"/>
    <n v="0"/>
  </r>
  <r>
    <s v="The Incredibles"/>
    <x v="11"/>
    <x v="7"/>
    <x v="4"/>
    <s v="THQ"/>
    <n v="650000"/>
    <n v="170000"/>
    <n v="0"/>
    <n v="20000"/>
    <n v="6.3"/>
    <n v="27"/>
    <n v="7.1"/>
    <n v="7"/>
    <s v="Heavy Iron Studios"/>
    <x v="2"/>
    <x v="452"/>
    <n v="6.6999999999999993"/>
    <n v="34"/>
    <n v="4.0476190476190474"/>
    <n v="64615.384615384617"/>
    <n v="50000"/>
    <n v="13076.923076923076"/>
    <n v="0"/>
    <n v="1538.4615384615386"/>
    <n v="505524224"/>
    <n v="434174638"/>
    <n v="127761000"/>
    <n v="1.2857939721598781E-3"/>
    <n v="3.9154751365278964E-4"/>
    <n v="0"/>
  </r>
  <r>
    <s v="Final Fantasy Crystal Chronicles: Echoes of Time"/>
    <x v="1"/>
    <x v="2"/>
    <x v="9"/>
    <s v="Square Enix"/>
    <n v="120000"/>
    <n v="60000"/>
    <n v="270000"/>
    <n v="20000"/>
    <n v="7.5"/>
    <n v="37"/>
    <n v="7.3"/>
    <n v="21"/>
    <s v="Square Enix"/>
    <x v="3"/>
    <x v="453"/>
    <n v="7.4"/>
    <n v="58"/>
    <n v="12.340425531914894"/>
    <n v="58750"/>
    <n v="15000"/>
    <n v="7500"/>
    <n v="33750"/>
    <n v="2500"/>
    <n v="534740514"/>
    <n v="441041694"/>
    <n v="128047000"/>
    <n v="2.2440790786987201E-4"/>
    <n v="1.3604155982586082E-4"/>
    <n v="2.1086007481627839E-3"/>
  </r>
  <r>
    <s v="NBA 2K10"/>
    <x v="3"/>
    <x v="2"/>
    <x v="0"/>
    <s v="Take-Two Interactive"/>
    <n v="750000"/>
    <n v="10000"/>
    <n v="10000"/>
    <n v="70000"/>
    <n v="8.3000000000000007"/>
    <n v="30"/>
    <n v="7.8"/>
    <n v="39"/>
    <s v="Visual Concepts"/>
    <x v="0"/>
    <x v="452"/>
    <n v="8.0500000000000007"/>
    <n v="69"/>
    <n v="8.2142857142857135"/>
    <n v="105000"/>
    <n v="93750"/>
    <n v="1250"/>
    <n v="1250"/>
    <n v="8750"/>
    <n v="534740514"/>
    <n v="441041694"/>
    <n v="128047000"/>
    <n v="1.4025494241867E-3"/>
    <n v="2.2673593304310136E-5"/>
    <n v="7.809632400602903E-5"/>
  </r>
  <r>
    <s v="Skate 2"/>
    <x v="3"/>
    <x v="2"/>
    <x v="0"/>
    <s v="Electronic Arts"/>
    <n v="460000"/>
    <n v="250000"/>
    <n v="10000"/>
    <n v="120000"/>
    <n v="8.4"/>
    <n v="50"/>
    <n v="7.8"/>
    <n v="53"/>
    <s v="EA Black Box"/>
    <x v="2"/>
    <x v="452"/>
    <n v="8.1"/>
    <n v="103"/>
    <n v="12.261904761904763"/>
    <n v="105000"/>
    <n v="57500"/>
    <n v="31250"/>
    <n v="1250"/>
    <n v="15000"/>
    <n v="534740514"/>
    <n v="441041694"/>
    <n v="128047000"/>
    <n v="8.60230313501176E-4"/>
    <n v="5.6683983260775344E-4"/>
    <n v="7.809632400602903E-5"/>
  </r>
  <r>
    <s v="Rogue Galaxy"/>
    <x v="4"/>
    <x v="3"/>
    <x v="9"/>
    <s v="Sony Computer Entertainment"/>
    <n v="240000"/>
    <n v="160000"/>
    <n v="390000"/>
    <n v="50000"/>
    <n v="8.3000000000000007"/>
    <n v="59"/>
    <n v="8.4"/>
    <n v="89"/>
    <s v="Level 5"/>
    <x v="2"/>
    <x v="452"/>
    <n v="8.3500000000000014"/>
    <n v="148"/>
    <n v="17.61904761904762"/>
    <n v="70000"/>
    <n v="20000"/>
    <n v="13333.333333333334"/>
    <n v="32500"/>
    <n v="4166.666666666667"/>
    <n v="511054143"/>
    <n v="435713800"/>
    <n v="127773000"/>
    <n v="4.6961756065834302E-4"/>
    <n v="3.6721352410687934E-4"/>
    <n v="3.0522880420746166E-3"/>
  </r>
  <r>
    <s v="ESPN College Hoops 2K5"/>
    <x v="4"/>
    <x v="7"/>
    <x v="0"/>
    <s v="Sega"/>
    <n v="410000"/>
    <n v="320000"/>
    <n v="0"/>
    <n v="110000"/>
    <n v="8.6"/>
    <n v="14"/>
    <n v="8.1"/>
    <n v="10"/>
    <s v="Visual Concepts"/>
    <x v="0"/>
    <x v="452"/>
    <n v="8.35"/>
    <n v="24"/>
    <n v="2.8571428571428572"/>
    <n v="64615.384615384617"/>
    <n v="31538.461538461539"/>
    <n v="24615.384615384617"/>
    <n v="0"/>
    <n v="8461.538461538461"/>
    <n v="505524224"/>
    <n v="434174638"/>
    <n v="127761000"/>
    <n v="8.1103927474700005E-4"/>
    <n v="7.3703061393466283E-4"/>
    <n v="0"/>
  </r>
  <r>
    <s v="NCAA Football 14"/>
    <x v="3"/>
    <x v="6"/>
    <x v="0"/>
    <s v="Electronic Arts"/>
    <n v="750000"/>
    <n v="0"/>
    <n v="0"/>
    <n v="90000"/>
    <n v="7.7"/>
    <n v="9"/>
    <n v="6.2"/>
    <n v="40"/>
    <s v="EA Tiburon"/>
    <x v="0"/>
    <x v="452"/>
    <n v="6.95"/>
    <n v="49"/>
    <n v="5.833333333333333"/>
    <n v="210000"/>
    <n v="187500"/>
    <n v="0"/>
    <n v="0"/>
    <n v="22500"/>
    <n v="556861736"/>
    <n v="442492884"/>
    <n v="127445000"/>
    <n v="1.3468334265294177E-3"/>
    <n v="0"/>
    <n v="0"/>
  </r>
  <r>
    <s v="Harry Potter and the Order of the Phoenix"/>
    <x v="1"/>
    <x v="4"/>
    <x v="4"/>
    <s v="Electronic Arts"/>
    <n v="280000"/>
    <n v="460000"/>
    <n v="0"/>
    <n v="100000"/>
    <n v="5.0999999999999996"/>
    <n v="15"/>
    <n v="4.9000000000000004"/>
    <n v="19"/>
    <s v="Visual Impact"/>
    <x v="0"/>
    <x v="452"/>
    <n v="5"/>
    <n v="34"/>
    <n v="4.0476190476190474"/>
    <n v="84000"/>
    <n v="28000"/>
    <n v="46000"/>
    <n v="0"/>
    <n v="10000"/>
    <n v="522751172"/>
    <n v="438594184"/>
    <n v="128001000"/>
    <n v="5.3562768482898779E-4"/>
    <n v="1.0488055172204471E-3"/>
    <n v="0"/>
  </r>
  <r>
    <s v="Blazing Angels: Squadrons of WWeii"/>
    <x v="0"/>
    <x v="4"/>
    <x v="8"/>
    <s v="Ubisoft"/>
    <n v="740000"/>
    <n v="40000"/>
    <n v="0"/>
    <n v="60000"/>
    <n v="5.7"/>
    <n v="11"/>
    <n v="6.7"/>
    <n v="28"/>
    <s v="Ubisoft"/>
    <x v="2"/>
    <x v="452"/>
    <n v="6.2"/>
    <n v="39"/>
    <n v="4.6428571428571432"/>
    <n v="84000"/>
    <n v="74000"/>
    <n v="4000"/>
    <n v="0"/>
    <n v="6000"/>
    <n v="522751172"/>
    <n v="438594184"/>
    <n v="128001000"/>
    <n v="1.4155874527623249E-3"/>
    <n v="9.1200479758299759E-5"/>
    <n v="0"/>
  </r>
  <r>
    <s v="Duke Nukem Forever"/>
    <x v="2"/>
    <x v="10"/>
    <x v="6"/>
    <s v="Take-Two Interactive"/>
    <n v="520000"/>
    <n v="250000"/>
    <n v="0"/>
    <n v="70000"/>
    <n v="4.9000000000000004"/>
    <n v="76"/>
    <n v="4.4000000000000004"/>
    <n v="456"/>
    <s v="Gearbox Software, 3D Realms"/>
    <x v="1"/>
    <x v="452"/>
    <n v="4.6500000000000004"/>
    <n v="532"/>
    <n v="63.333333333333336"/>
    <n v="140000"/>
    <n v="86666.666666666672"/>
    <n v="41666.666666666664"/>
    <n v="0"/>
    <n v="11666.666666666666"/>
    <n v="545961365"/>
    <n v="440756453"/>
    <n v="127833000"/>
    <n v="9.5244834769581176E-4"/>
    <n v="5.6720667002917364E-4"/>
    <n v="0"/>
  </r>
  <r>
    <s v="Brute Force"/>
    <x v="7"/>
    <x v="15"/>
    <x v="6"/>
    <s v="Microsoft Game Studios"/>
    <n v="620000"/>
    <n v="180000"/>
    <n v="10000"/>
    <n v="30000"/>
    <n v="7.7"/>
    <n v="45"/>
    <n v="7.8"/>
    <n v="49"/>
    <s v="Digital Anvil"/>
    <x v="1"/>
    <x v="452"/>
    <n v="7.75"/>
    <n v="94"/>
    <n v="11.19047619047619"/>
    <n v="60000"/>
    <n v="44285.714285714283"/>
    <n v="12857.142857142857"/>
    <n v="714.28571428571433"/>
    <n v="2142.8571428571427"/>
    <n v="500125528"/>
    <n v="432552540"/>
    <n v="127718000"/>
    <n v="1.2396887686964861E-3"/>
    <n v="4.1613441918523933E-4"/>
    <n v="7.8297499177876252E-5"/>
  </r>
  <r>
    <s v="Sniper Elite V2"/>
    <x v="2"/>
    <x v="11"/>
    <x v="6"/>
    <s v="505 Games"/>
    <n v="460000"/>
    <n v="280000"/>
    <n v="20000"/>
    <n v="70000"/>
    <n v="6.7"/>
    <n v="37"/>
    <n v="6.8"/>
    <n v="131"/>
    <s v="Rebellion"/>
    <x v="1"/>
    <x v="454"/>
    <n v="6.75"/>
    <n v="168"/>
    <n v="20.240963855421686"/>
    <n v="166000"/>
    <n v="92000"/>
    <n v="56000"/>
    <n v="4000"/>
    <n v="14000"/>
    <n v="551484507"/>
    <n v="441417242"/>
    <n v="127629000"/>
    <n v="8.3411228087319593E-4"/>
    <n v="6.3432048719111879E-4"/>
    <n v="1.5670419732192526E-4"/>
  </r>
  <r>
    <s v="Metroid: Zero Mission"/>
    <x v="12"/>
    <x v="7"/>
    <x v="10"/>
    <s v="Ninti"/>
    <n v="600000"/>
    <n v="220000"/>
    <n v="0"/>
    <n v="10000"/>
    <n v="8.9"/>
    <n v="50"/>
    <n v="9"/>
    <n v="132"/>
    <s v="Ninti"/>
    <x v="0"/>
    <x v="454"/>
    <n v="8.9499999999999993"/>
    <n v="182"/>
    <n v="21.927710843373493"/>
    <n v="63846.153846153844"/>
    <n v="46153.846153846156"/>
    <n v="16923.076923076922"/>
    <n v="0"/>
    <n v="769.23076923076928"/>
    <n v="505524224"/>
    <n v="434174638"/>
    <n v="127761000"/>
    <n v="1.1868867435321953E-3"/>
    <n v="5.067085470800807E-4"/>
    <n v="0"/>
  </r>
  <r>
    <s v="Burnout Legends"/>
    <x v="9"/>
    <x v="3"/>
    <x v="1"/>
    <s v="Electronic Arts"/>
    <n v="700000"/>
    <n v="50000"/>
    <n v="0"/>
    <n v="80000"/>
    <n v="8.6"/>
    <n v="53"/>
    <n v="8.4"/>
    <n v="108"/>
    <s v="Criterion Games"/>
    <x v="3"/>
    <x v="454"/>
    <n v="8.5"/>
    <n v="161"/>
    <n v="19.397590361445783"/>
    <n v="69166.666666666672"/>
    <n v="58333.333333333336"/>
    <n v="4166.666666666667"/>
    <n v="0"/>
    <n v="6666.666666666667"/>
    <n v="511054143"/>
    <n v="435713800"/>
    <n v="127773000"/>
    <n v="1.3697178852535004E-3"/>
    <n v="1.1475422628339979E-4"/>
    <n v="0"/>
  </r>
  <r>
    <s v="Madden NFL 09 All-Play"/>
    <x v="0"/>
    <x v="1"/>
    <x v="0"/>
    <s v="Electronic Arts"/>
    <n v="760000"/>
    <n v="10000"/>
    <n v="0"/>
    <n v="60000"/>
    <n v="8.1999999999999993"/>
    <n v="19"/>
    <n v="7.2"/>
    <n v="22"/>
    <s v="EA Tiburon"/>
    <x v="0"/>
    <x v="454"/>
    <n v="7.6999999999999993"/>
    <n v="41"/>
    <n v="4.9397590361445785"/>
    <n v="92222.222222222219"/>
    <n v="84444.444444444438"/>
    <n v="1111.1111111111111"/>
    <n v="0"/>
    <n v="6666.666666666667"/>
    <n v="528816311"/>
    <n v="440001482"/>
    <n v="128063000"/>
    <n v="1.4371720088641516E-3"/>
    <n v="2.2727196177943781E-5"/>
    <n v="0"/>
  </r>
  <r>
    <s v="Dynasty Warriors 2"/>
    <x v="4"/>
    <x v="16"/>
    <x v="4"/>
    <s v="THQ"/>
    <n v="240000"/>
    <n v="190000"/>
    <n v="340000"/>
    <n v="60000"/>
    <n v="7.5"/>
    <n v="17"/>
    <n v="8.8000000000000007"/>
    <n v="24"/>
    <s v="Omega Force"/>
    <x v="2"/>
    <x v="454"/>
    <n v="8.15"/>
    <n v="41"/>
    <n v="4.9397590361445785"/>
    <n v="48823.529411764706"/>
    <n v="14117.64705882353"/>
    <n v="11176.470588235294"/>
    <n v="20000"/>
    <n v="3529.4117647058824"/>
    <n v="484244580"/>
    <n v="429286318"/>
    <n v="126843000"/>
    <n v="4.9561731800901111E-4"/>
    <n v="4.4259505144536191E-4"/>
    <n v="2.6804790173679273E-3"/>
  </r>
  <r>
    <s v="Time Crisis 4"/>
    <x v="3"/>
    <x v="4"/>
    <x v="6"/>
    <s v="Namco Bandai Games"/>
    <n v="320000"/>
    <n v="320000"/>
    <n v="50000"/>
    <n v="140000"/>
    <n v="6"/>
    <n v="52"/>
    <n v="7.4"/>
    <n v="21"/>
    <s v="Nex Entertainment"/>
    <x v="2"/>
    <x v="454"/>
    <n v="6.7"/>
    <n v="73"/>
    <n v="8.7951807228915655"/>
    <n v="83000"/>
    <n v="32000"/>
    <n v="32000"/>
    <n v="5000"/>
    <n v="14000"/>
    <n v="522751172"/>
    <n v="438594184"/>
    <n v="128001000"/>
    <n v="6.1214592551884323E-4"/>
    <n v="7.2960383806639807E-4"/>
    <n v="3.9062194826602919E-4"/>
  </r>
  <r>
    <s v="Lizzie McGuire 2: Lizzie Diaries"/>
    <x v="12"/>
    <x v="7"/>
    <x v="4"/>
    <s v="Disney Interactive Studios"/>
    <n v="600000"/>
    <n v="220000"/>
    <n v="0"/>
    <n v="10000"/>
    <n v="5.7"/>
    <n v="6"/>
    <n v="5"/>
    <n v="5"/>
    <s v="Artificial Mind and Movement"/>
    <x v="0"/>
    <x v="454"/>
    <n v="5.35"/>
    <n v="11"/>
    <n v="1.3253012048192772"/>
    <n v="63846.153846153844"/>
    <n v="46153.846153846156"/>
    <n v="16923.076923076922"/>
    <n v="0"/>
    <n v="769.23076923076928"/>
    <n v="505524224"/>
    <n v="434174638"/>
    <n v="127761000"/>
    <n v="1.1868867435321953E-3"/>
    <n v="5.067085470800807E-4"/>
    <n v="0"/>
  </r>
  <r>
    <s v="NCAA Football 12"/>
    <x v="3"/>
    <x v="10"/>
    <x v="0"/>
    <s v="Electronic Arts"/>
    <n v="780000"/>
    <n v="0"/>
    <n v="0"/>
    <n v="50000"/>
    <n v="8.1999999999999993"/>
    <n v="17"/>
    <n v="5.8"/>
    <n v="41"/>
    <s v="EA Sports"/>
    <x v="0"/>
    <x v="454"/>
    <n v="7"/>
    <n v="58"/>
    <n v="6.9879518072289155"/>
    <n v="138333.33333333334"/>
    <n v="130000"/>
    <n v="0"/>
    <n v="0"/>
    <n v="8333.3333333333339"/>
    <n v="545961365"/>
    <n v="440756453"/>
    <n v="127833000"/>
    <n v="1.4286725215437177E-3"/>
    <n v="0"/>
    <n v="0"/>
  </r>
  <r>
    <s v="Tiger Woods PGA Tour 11"/>
    <x v="3"/>
    <x v="5"/>
    <x v="0"/>
    <s v="Electronic Arts"/>
    <n v="370000"/>
    <n v="330000"/>
    <n v="0"/>
    <n v="130000"/>
    <n v="7.8"/>
    <n v="40"/>
    <n v="6.7"/>
    <n v="17"/>
    <s v="EA Sports"/>
    <x v="0"/>
    <x v="454"/>
    <n v="7.25"/>
    <n v="57"/>
    <n v="6.8674698795180724"/>
    <n v="118571.42857142857"/>
    <n v="52857.142857142855"/>
    <n v="47142.857142857145"/>
    <n v="0"/>
    <n v="18571.428571428572"/>
    <n v="540520772"/>
    <n v="441654761"/>
    <n v="128070000"/>
    <n v="6.845250343126499E-4"/>
    <n v="7.4718995274229596E-4"/>
    <n v="0"/>
  </r>
  <r>
    <s v="WWE SmackDown vs. Raw 2009"/>
    <x v="0"/>
    <x v="1"/>
    <x v="7"/>
    <s v="THQ"/>
    <n v="440000"/>
    <n v="310000"/>
    <n v="0"/>
    <n v="80000"/>
    <n v="7.9"/>
    <n v="18"/>
    <n v="8.5"/>
    <n v="18"/>
    <s v="Yuke's"/>
    <x v="2"/>
    <x v="454"/>
    <n v="8.1999999999999993"/>
    <n v="36"/>
    <n v="4.3373493975903612"/>
    <n v="92222.222222222219"/>
    <n v="48888.888888888891"/>
    <n v="34444.444444444445"/>
    <n v="0"/>
    <n v="8888.8888888888887"/>
    <n v="528816311"/>
    <n v="440001482"/>
    <n v="128063000"/>
    <n v="8.3204695250029838E-4"/>
    <n v="7.0454308151625725E-4"/>
    <n v="0"/>
  </r>
  <r>
    <s v="Sly 3: Honor Among Thieves"/>
    <x v="4"/>
    <x v="3"/>
    <x v="2"/>
    <s v="Sony Computer Entertainment"/>
    <n v="690000"/>
    <n v="30000"/>
    <n v="0"/>
    <n v="110000"/>
    <n v="8.3000000000000007"/>
    <n v="59"/>
    <n v="8.8000000000000007"/>
    <n v="130"/>
    <s v="Sucker Punch"/>
    <x v="3"/>
    <x v="454"/>
    <n v="8.5500000000000007"/>
    <n v="189"/>
    <n v="22.771084337349397"/>
    <n v="69166.666666666672"/>
    <n v="57500"/>
    <n v="2500"/>
    <n v="0"/>
    <n v="9166.6666666666661"/>
    <n v="511054143"/>
    <n v="435713800"/>
    <n v="127773000"/>
    <n v="1.3501504868927362E-3"/>
    <n v="6.8852535770039876E-5"/>
    <n v="0"/>
  </r>
  <r>
    <s v="Need for Speed: Nitro"/>
    <x v="0"/>
    <x v="2"/>
    <x v="1"/>
    <s v="Electronic Arts"/>
    <n v="450000"/>
    <n v="300000"/>
    <n v="0"/>
    <n v="80000"/>
    <n v="6.9"/>
    <n v="41"/>
    <n v="7.4"/>
    <n v="38"/>
    <s v="EA Montreal"/>
    <x v="3"/>
    <x v="454"/>
    <n v="7.15"/>
    <n v="79"/>
    <n v="9.5180722891566258"/>
    <n v="103750"/>
    <n v="56250"/>
    <n v="37500"/>
    <n v="0"/>
    <n v="10000"/>
    <n v="534740514"/>
    <n v="441041694"/>
    <n v="128047000"/>
    <n v="8.4152965451202003E-4"/>
    <n v="6.8020779912930413E-4"/>
    <n v="0"/>
  </r>
  <r>
    <s v="Call of War: Modern Warfare 3"/>
    <x v="0"/>
    <x v="10"/>
    <x v="6"/>
    <s v="Activision"/>
    <n v="550000"/>
    <n v="200000"/>
    <n v="0"/>
    <n v="80000"/>
    <n v="7"/>
    <n v="16"/>
    <n v="1.8"/>
    <n v="442"/>
    <s v="Treyarch, Sledgehammer Games"/>
    <x v="1"/>
    <x v="454"/>
    <n v="4.4000000000000004"/>
    <n v="458"/>
    <n v="55.180722891566262"/>
    <n v="138333.33333333334"/>
    <n v="91666.666666666672"/>
    <n v="33333.333333333336"/>
    <n v="0"/>
    <n v="13333.333333333334"/>
    <n v="545961365"/>
    <n v="440756453"/>
    <n v="127833000"/>
    <n v="1.0073972908321085E-3"/>
    <n v="4.5376533602333894E-4"/>
    <n v="0"/>
  </r>
  <r>
    <s v="James Bond 007: Nightfire"/>
    <x v="7"/>
    <x v="8"/>
    <x v="6"/>
    <s v="Electronic Arts"/>
    <n v="580000"/>
    <n v="220000"/>
    <n v="0"/>
    <n v="30000"/>
    <n v="7.8"/>
    <n v="30"/>
    <n v="7.8"/>
    <n v="25"/>
    <s v="Eurocom Entertainment Software"/>
    <x v="2"/>
    <x v="454"/>
    <n v="7.8"/>
    <n v="55"/>
    <n v="6.6265060240963853"/>
    <n v="55333.333333333336"/>
    <n v="38666.666666666664"/>
    <n v="14666.666666666666"/>
    <n v="0"/>
    <n v="2000"/>
    <n v="495013192"/>
    <n v="431019772"/>
    <n v="127445000"/>
    <n v="1.1716859456949583E-3"/>
    <n v="5.10417420015711E-4"/>
    <n v="0"/>
  </r>
  <r>
    <s v="Tony Hawk's Pro Skater 3"/>
    <x v="11"/>
    <x v="9"/>
    <x v="0"/>
    <s v="Activision"/>
    <n v="640000"/>
    <n v="170000"/>
    <n v="0"/>
    <n v="20000"/>
    <n v="9.1"/>
    <n v="27"/>
    <n v="9"/>
    <n v="27"/>
    <s v="Neversoft Entertainment"/>
    <x v="2"/>
    <x v="454"/>
    <n v="9.0500000000000007"/>
    <n v="54"/>
    <n v="6.5060240963855422"/>
    <n v="51875"/>
    <n v="40000"/>
    <n v="10625"/>
    <n v="0"/>
    <n v="1250"/>
    <n v="489752572"/>
    <n v="430035992"/>
    <n v="127149000"/>
    <n v="1.3067823153769982E-3"/>
    <n v="3.953157483618255E-4"/>
    <n v="0"/>
  </r>
  <r>
    <s v="Marvel: Ultimate Alliance"/>
    <x v="4"/>
    <x v="0"/>
    <x v="9"/>
    <s v="Activision"/>
    <n v="690000"/>
    <n v="30000"/>
    <n v="0"/>
    <n v="110000"/>
    <n v="8.1"/>
    <n v="29"/>
    <n v="8.1999999999999993"/>
    <n v="33"/>
    <s v="Raven Software"/>
    <x v="2"/>
    <x v="454"/>
    <n v="8.1499999999999986"/>
    <n v="62"/>
    <n v="7.4698795180722888"/>
    <n v="75454.545454545456"/>
    <n v="62727.272727272728"/>
    <n v="2727.2727272727275"/>
    <n v="0"/>
    <n v="10000"/>
    <n v="516818555"/>
    <n v="437126892"/>
    <n v="127854000"/>
    <n v="1.3350913842479978E-3"/>
    <n v="6.8629957454093219E-5"/>
    <n v="0"/>
  </r>
  <r>
    <s v="Stranglehold"/>
    <x v="2"/>
    <x v="4"/>
    <x v="6"/>
    <s v="Midway Games"/>
    <n v="400000"/>
    <n v="330000"/>
    <n v="10000"/>
    <n v="90000"/>
    <n v="7.7"/>
    <n v="59"/>
    <n v="7.6"/>
    <n v="91"/>
    <s v="Midway"/>
    <x v="1"/>
    <x v="454"/>
    <n v="7.65"/>
    <n v="150"/>
    <n v="18.072289156626507"/>
    <n v="83000"/>
    <n v="40000"/>
    <n v="33000"/>
    <n v="1000"/>
    <n v="9000"/>
    <n v="522751172"/>
    <n v="438594184"/>
    <n v="128001000"/>
    <n v="7.6518240689855401E-4"/>
    <n v="7.5240395800597296E-4"/>
    <n v="7.8124389653205832E-5"/>
  </r>
  <r>
    <s v="Street Fighter X Tekken"/>
    <x v="3"/>
    <x v="11"/>
    <x v="7"/>
    <s v="Capcom"/>
    <n v="420000"/>
    <n v="210000"/>
    <n v="100000"/>
    <n v="90000"/>
    <n v="8.4"/>
    <n v="51"/>
    <n v="5.3"/>
    <n v="191"/>
    <s v="Capcom"/>
    <x v="2"/>
    <x v="455"/>
    <n v="6.85"/>
    <n v="242"/>
    <n v="29.512195121951219"/>
    <n v="164000"/>
    <n v="84000"/>
    <n v="42000"/>
    <n v="20000"/>
    <n v="18000"/>
    <n v="551484507"/>
    <n v="441417242"/>
    <n v="127629000"/>
    <n v="7.6158077818857021E-4"/>
    <n v="4.7574036539333912E-4"/>
    <n v="7.8352098660962636E-4"/>
  </r>
  <r>
    <s v="Sid Meier's Civilization Revolution"/>
    <x v="2"/>
    <x v="1"/>
    <x v="11"/>
    <s v="Take-Two Interactive"/>
    <n v="580000"/>
    <n v="170000"/>
    <n v="0"/>
    <n v="70000"/>
    <n v="8.4"/>
    <n v="55"/>
    <n v="7.8"/>
    <n v="171"/>
    <s v="Firaxis Games"/>
    <x v="3"/>
    <x v="455"/>
    <n v="8.1"/>
    <n v="226"/>
    <n v="27.560975609756099"/>
    <n v="91111.111111111109"/>
    <n v="64444.444444444445"/>
    <n v="18888.888888888891"/>
    <n v="0"/>
    <n v="7777.7777777777774"/>
    <n v="528816311"/>
    <n v="440001482"/>
    <n v="128063000"/>
    <n v="1.0967891646594841E-3"/>
    <n v="3.8636233502504429E-4"/>
    <n v="0"/>
  </r>
  <r>
    <s v="Final Fantasy Crystal Chronicles: Echoes of Time"/>
    <x v="0"/>
    <x v="2"/>
    <x v="9"/>
    <s v="Square Enix"/>
    <n v="130000"/>
    <n v="60000"/>
    <n v="50000"/>
    <n v="20000"/>
    <n v="6.4"/>
    <n v="29"/>
    <n v="5.6"/>
    <n v="11"/>
    <s v="Square Enix"/>
    <x v="3"/>
    <x v="456"/>
    <n v="6"/>
    <n v="40"/>
    <n v="15.384615384615385"/>
    <n v="32500"/>
    <n v="16250"/>
    <n v="7500"/>
    <n v="6250"/>
    <n v="2500"/>
    <n v="534740514"/>
    <n v="441041694"/>
    <n v="128047000"/>
    <n v="2.43108566859028E-4"/>
    <n v="1.3604155982586082E-4"/>
    <n v="3.904816200301452E-4"/>
  </r>
  <r>
    <s v="Dragon Age II"/>
    <x v="3"/>
    <x v="10"/>
    <x v="4"/>
    <s v="Electronic Arts"/>
    <n v="400000"/>
    <n v="260000"/>
    <n v="50000"/>
    <n v="110000"/>
    <n v="8.1999999999999993"/>
    <n v="52"/>
    <n v="4.3"/>
    <n v="1197"/>
    <s v="BioWare"/>
    <x v="1"/>
    <x v="455"/>
    <n v="6.25"/>
    <n v="1249"/>
    <n v="152.3170731707317"/>
    <n v="136666.66666666666"/>
    <n v="66666.666666666672"/>
    <n v="43333.333333333336"/>
    <n v="8333.3333333333339"/>
    <n v="18333.333333333332"/>
    <n v="545961365"/>
    <n v="440756453"/>
    <n v="127833000"/>
    <n v="7.3265257515062448E-4"/>
    <n v="5.8989493683034061E-4"/>
    <n v="3.9113530934891614E-4"/>
  </r>
  <r>
    <s v="DJ Hero 2"/>
    <x v="2"/>
    <x v="5"/>
    <x v="3"/>
    <s v="Activision"/>
    <n v="640000"/>
    <n v="120000"/>
    <n v="0"/>
    <n v="60000"/>
    <n v="8.6"/>
    <n v="66"/>
    <n v="7.9"/>
    <n v="23"/>
    <s v="FreeStyleGames"/>
    <x v="2"/>
    <x v="455"/>
    <n v="8.25"/>
    <n v="89"/>
    <n v="10.853658536585366"/>
    <n v="117142.85714285714"/>
    <n v="91428.571428571435"/>
    <n v="17142.857142857141"/>
    <n v="0"/>
    <n v="8571.4285714285706"/>
    <n v="540520772"/>
    <n v="441654761"/>
    <n v="128070000"/>
    <n v="1.1840433025948538E-3"/>
    <n v="2.717054373608349E-4"/>
    <n v="0"/>
  </r>
  <r>
    <s v="Tony Hawk's Underground 2 Remix"/>
    <x v="9"/>
    <x v="3"/>
    <x v="0"/>
    <s v="Activision"/>
    <n v="460000"/>
    <n v="210000"/>
    <n v="0"/>
    <n v="150000"/>
    <n v="8.3000000000000007"/>
    <n v="49"/>
    <n v="8"/>
    <n v="34"/>
    <s v="Shaba Games"/>
    <x v="2"/>
    <x v="455"/>
    <n v="8.15"/>
    <n v="83"/>
    <n v="10.121951219512194"/>
    <n v="68333.333333333328"/>
    <n v="38333.333333333336"/>
    <n v="17500"/>
    <n v="0"/>
    <n v="12500"/>
    <n v="511054143"/>
    <n v="435713800"/>
    <n v="127773000"/>
    <n v="9.0010032459515743E-4"/>
    <n v="4.8196775039027913E-4"/>
    <n v="0"/>
  </r>
  <r>
    <s v="Need for Speed: Hot Pursuit 2"/>
    <x v="7"/>
    <x v="8"/>
    <x v="1"/>
    <s v="Electronic Arts"/>
    <n v="680000"/>
    <n v="110000"/>
    <n v="0"/>
    <n v="30000"/>
    <n v="7.5"/>
    <n v="18"/>
    <n v="6.4"/>
    <n v="15"/>
    <s v="EA Seattle"/>
    <x v="0"/>
    <x v="455"/>
    <n v="6.95"/>
    <n v="33"/>
    <n v="4.024390243902439"/>
    <n v="54666.666666666664"/>
    <n v="45333.333333333336"/>
    <n v="7333.333333333333"/>
    <n v="0"/>
    <n v="2000"/>
    <n v="495013192"/>
    <n v="431019772"/>
    <n v="127445000"/>
    <n v="1.3737007639182271E-3"/>
    <n v="2.552087100078555E-4"/>
    <n v="0"/>
  </r>
  <r>
    <s v="Amped: Freestyle Snowboarding"/>
    <x v="7"/>
    <x v="9"/>
    <x v="0"/>
    <s v="Microsoft Game Studios"/>
    <n v="690000"/>
    <n v="110000"/>
    <n v="0"/>
    <n v="20000"/>
    <n v="7.8"/>
    <n v="30"/>
    <n v="9"/>
    <n v="20"/>
    <s v="Indie Built"/>
    <x v="0"/>
    <x v="455"/>
    <n v="8.4"/>
    <n v="50"/>
    <n v="6.0975609756097562"/>
    <n v="51250"/>
    <n v="43125"/>
    <n v="6875"/>
    <n v="0"/>
    <n v="1250"/>
    <n v="489752572"/>
    <n v="430035992"/>
    <n v="127149000"/>
    <n v="1.4088746837658261E-3"/>
    <n v="2.5579254305765176E-4"/>
    <n v="0"/>
  </r>
  <r>
    <s v="Shin Megami Tensei: Persona 4"/>
    <x v="4"/>
    <x v="1"/>
    <x v="9"/>
    <s v="Atlus"/>
    <n v="340000"/>
    <n v="40000"/>
    <n v="360000"/>
    <n v="80000"/>
    <n v="9"/>
    <n v="47"/>
    <n v="8.9"/>
    <n v="634"/>
    <s v="Atlus Co."/>
    <x v="1"/>
    <x v="455"/>
    <n v="8.9499999999999993"/>
    <n v="681"/>
    <n v="83.048780487804876"/>
    <n v="91111.111111111109"/>
    <n v="37777.777777777781"/>
    <n v="4444.4444444444443"/>
    <n v="40000"/>
    <n v="8888.8888888888887"/>
    <n v="528816311"/>
    <n v="440001482"/>
    <n v="128063000"/>
    <n v="6.4294537238659413E-4"/>
    <n v="9.0908784711775124E-5"/>
    <n v="2.8111164036450811E-3"/>
  </r>
  <r>
    <s v="MediEvil: Resurrection"/>
    <x v="9"/>
    <x v="3"/>
    <x v="10"/>
    <s v="Sony Computer Entertainment"/>
    <n v="190000"/>
    <n v="410000"/>
    <n v="0"/>
    <n v="220000"/>
    <n v="6.6"/>
    <n v="43"/>
    <n v="8.6999999999999993"/>
    <n v="52"/>
    <s v="SCEE"/>
    <x v="2"/>
    <x v="455"/>
    <n v="7.6499999999999995"/>
    <n v="95"/>
    <n v="11.585365853658537"/>
    <n v="68333.333333333328"/>
    <n v="15833.333333333334"/>
    <n v="34166.666666666664"/>
    <n v="0"/>
    <n v="18333.333333333332"/>
    <n v="511054143"/>
    <n v="435713800"/>
    <n v="127773000"/>
    <n v="3.7178056885452153E-4"/>
    <n v="9.409846555238783E-4"/>
    <n v="0"/>
  </r>
  <r>
    <s v="Harvest Moon: Tree of Tranquility"/>
    <x v="0"/>
    <x v="4"/>
    <x v="8"/>
    <s v="Rising Star Games"/>
    <n v="670000"/>
    <n v="30000"/>
    <n v="60000"/>
    <n v="50000"/>
    <n v="6.5"/>
    <n v="18"/>
    <n v="8.1999999999999993"/>
    <n v="28"/>
    <s v="Marvelous Entertainment"/>
    <x v="0"/>
    <x v="457"/>
    <n v="7.35"/>
    <n v="46"/>
    <n v="5.6790123456790127"/>
    <n v="81000"/>
    <n v="67000"/>
    <n v="3000"/>
    <n v="6000"/>
    <n v="5000"/>
    <n v="522751172"/>
    <n v="438594184"/>
    <n v="128001000"/>
    <n v="1.2816805315550781E-3"/>
    <n v="6.8400359818724819E-5"/>
    <n v="4.6874633791923499E-4"/>
  </r>
  <r>
    <s v="Devil May Cry HD Collection"/>
    <x v="3"/>
    <x v="11"/>
    <x v="4"/>
    <s v="Capcom"/>
    <n v="420000"/>
    <n v="190000"/>
    <n v="110000"/>
    <n v="90000"/>
    <n v="7.4"/>
    <n v="27"/>
    <n v="8.8000000000000007"/>
    <n v="158"/>
    <s v="Capcom, Pipeworks Software, Inc."/>
    <x v="1"/>
    <x v="457"/>
    <n v="8.1000000000000014"/>
    <n v="185"/>
    <n v="22.839506172839506"/>
    <n v="162000"/>
    <n v="84000"/>
    <n v="38000"/>
    <n v="22000"/>
    <n v="18000"/>
    <n v="551484507"/>
    <n v="441417242"/>
    <n v="127629000"/>
    <n v="7.6158077818857021E-4"/>
    <n v="4.3043175916540204E-4"/>
    <n v="8.6187308527058896E-4"/>
  </r>
  <r>
    <s v="Dance Central 3"/>
    <x v="2"/>
    <x v="11"/>
    <x v="3"/>
    <s v="Microsoft Game Studios"/>
    <n v="570000"/>
    <n v="180000"/>
    <n v="0"/>
    <n v="60000"/>
    <n v="8.6"/>
    <n v="43"/>
    <n v="8"/>
    <n v="45"/>
    <s v="Harmonix Music Systems"/>
    <x v="2"/>
    <x v="457"/>
    <n v="8.3000000000000007"/>
    <n v="88"/>
    <n v="10.864197530864198"/>
    <n v="162000"/>
    <n v="114000"/>
    <n v="36000"/>
    <n v="0"/>
    <n v="12000"/>
    <n v="551484507"/>
    <n v="441417242"/>
    <n v="127629000"/>
    <n v="1.0335739132559167E-3"/>
    <n v="4.0777745605143355E-4"/>
    <n v="0"/>
  </r>
  <r>
    <s v="Tales of Destiny II"/>
    <x v="14"/>
    <x v="16"/>
    <x v="9"/>
    <s v="Namco Bandai Games"/>
    <n v="60000"/>
    <n v="40000"/>
    <n v="660000"/>
    <n v="50000"/>
    <n v="7.8"/>
    <n v="9"/>
    <n v="8.6999999999999993"/>
    <n v="31"/>
    <s v="Namco"/>
    <x v="2"/>
    <x v="457"/>
    <n v="8.25"/>
    <n v="40"/>
    <n v="4.9382716049382713"/>
    <n v="47647.058823529413"/>
    <n v="3529.4117647058824"/>
    <n v="2352.9411764705883"/>
    <n v="38823.529411764706"/>
    <n v="2941.1764705882351"/>
    <n v="484244580"/>
    <n v="429286318"/>
    <n v="126843000"/>
    <n v="1.2390432950225278E-4"/>
    <n v="9.3177905567444618E-5"/>
    <n v="5.203282798420094E-3"/>
  </r>
  <r>
    <s v="NASCAR 2001"/>
    <x v="14"/>
    <x v="16"/>
    <x v="1"/>
    <s v="Electronic Arts"/>
    <n v="450000"/>
    <n v="310000"/>
    <n v="0"/>
    <n v="50000"/>
    <n v="7.3"/>
    <n v="8"/>
    <n v="6.1"/>
    <n v="9"/>
    <s v="Black Box"/>
    <x v="0"/>
    <x v="457"/>
    <n v="6.6999999999999993"/>
    <n v="17"/>
    <n v="2.0987654320987654"/>
    <n v="47647.058823529413"/>
    <n v="26470.588235294119"/>
    <n v="18235.294117647059"/>
    <n v="0"/>
    <n v="2941.1764705882351"/>
    <n v="484244580"/>
    <n v="429286318"/>
    <n v="126843000"/>
    <n v="9.2928247126689576E-4"/>
    <n v="7.2212876814769578E-4"/>
    <n v="0"/>
  </r>
  <r>
    <s v="The Legend of Zelda: Four Swords Adventures"/>
    <x v="11"/>
    <x v="7"/>
    <x v="4"/>
    <s v="Ninti"/>
    <n v="630000"/>
    <n v="160000"/>
    <n v="0"/>
    <n v="20000"/>
    <n v="8.6"/>
    <n v="55"/>
    <n v="7.2"/>
    <n v="74"/>
    <s v="Ninti"/>
    <x v="0"/>
    <x v="457"/>
    <n v="7.9"/>
    <n v="129"/>
    <n v="15.925925925925926"/>
    <n v="62307.692307692305"/>
    <n v="48461.538461538461"/>
    <n v="12307.692307692309"/>
    <n v="0"/>
    <n v="1538.4615384615386"/>
    <n v="505524224"/>
    <n v="434174638"/>
    <n v="127761000"/>
    <n v="1.2462310807088049E-3"/>
    <n v="3.6851530696733141E-4"/>
    <n v="0"/>
  </r>
  <r>
    <s v="Patapon"/>
    <x v="9"/>
    <x v="4"/>
    <x v="3"/>
    <s v="Sony Computer Entertainment"/>
    <n v="330000"/>
    <n v="250000"/>
    <n v="70000"/>
    <n v="160000"/>
    <n v="8.6"/>
    <n v="60"/>
    <n v="8.6999999999999993"/>
    <n v="102"/>
    <s v="SCE Japan Studio"/>
    <x v="0"/>
    <x v="457"/>
    <n v="8.6499999999999986"/>
    <n v="162"/>
    <n v="20"/>
    <n v="81000"/>
    <n v="33000"/>
    <n v="25000"/>
    <n v="7000"/>
    <n v="16000"/>
    <n v="522751172"/>
    <n v="438594184"/>
    <n v="128001000"/>
    <n v="6.3127548569130709E-4"/>
    <n v="5.7000299848937344E-4"/>
    <n v="5.4687072757244085E-4"/>
  </r>
  <r>
    <s v="Pro Evolution Soccer 2010"/>
    <x v="2"/>
    <x v="2"/>
    <x v="0"/>
    <s v="Konami Digital Entertainment"/>
    <n v="120000"/>
    <n v="580000"/>
    <n v="30000"/>
    <n v="80000"/>
    <n v="7.8"/>
    <n v="34"/>
    <n v="7.6"/>
    <n v="29"/>
    <s v="Konami"/>
    <x v="0"/>
    <x v="457"/>
    <n v="7.6999999999999993"/>
    <n v="63"/>
    <n v="7.7777777777777777"/>
    <n v="101250"/>
    <n v="15000"/>
    <n v="72500"/>
    <n v="3750"/>
    <n v="10000"/>
    <n v="534740514"/>
    <n v="441041694"/>
    <n v="128047000"/>
    <n v="2.2440790786987201E-4"/>
    <n v="1.3150684116499879E-3"/>
    <n v="2.3428897201808712E-4"/>
  </r>
  <r>
    <s v="Tom Clancy's Rainbow Six 3"/>
    <x v="4"/>
    <x v="7"/>
    <x v="6"/>
    <s v="Ubisoft"/>
    <n v="400000"/>
    <n v="310000"/>
    <n v="0"/>
    <n v="100000"/>
    <n v="7"/>
    <n v="34"/>
    <n v="8.1999999999999993"/>
    <n v="17"/>
    <s v="Ubisoft Shanghai"/>
    <x v="1"/>
    <x v="457"/>
    <n v="7.6"/>
    <n v="51"/>
    <n v="6.2962962962962967"/>
    <n v="62307.692307692305"/>
    <n v="30769.23076923077"/>
    <n v="23846.153846153848"/>
    <n v="0"/>
    <n v="7692.3076923076924"/>
    <n v="505524224"/>
    <n v="434174638"/>
    <n v="127761000"/>
    <n v="7.9125782902146342E-4"/>
    <n v="7.139984072492046E-4"/>
    <n v="0"/>
  </r>
  <r>
    <s v="NCAA Football 10"/>
    <x v="3"/>
    <x v="2"/>
    <x v="0"/>
    <s v="Electronic Arts"/>
    <n v="750000"/>
    <n v="0"/>
    <n v="0"/>
    <n v="60000"/>
    <n v="8"/>
    <n v="20"/>
    <n v="6.9"/>
    <n v="14"/>
    <s v="EA Tiburon"/>
    <x v="0"/>
    <x v="457"/>
    <n v="7.45"/>
    <n v="34"/>
    <n v="4.1975308641975309"/>
    <n v="101250"/>
    <n v="93750"/>
    <n v="0"/>
    <n v="0"/>
    <n v="7500"/>
    <n v="534740514"/>
    <n v="441041694"/>
    <n v="128047000"/>
    <n v="1.4025494241867E-3"/>
    <n v="0"/>
    <n v="0"/>
  </r>
  <r>
    <s v="The Sims 2"/>
    <x v="4"/>
    <x v="3"/>
    <x v="8"/>
    <s v="Electronic Arts"/>
    <n v="670000"/>
    <n v="30000"/>
    <n v="0"/>
    <n v="110000"/>
    <n v="7.5"/>
    <n v="31"/>
    <n v="4.4000000000000004"/>
    <n v="166"/>
    <s v="Maxis"/>
    <x v="2"/>
    <x v="457"/>
    <n v="5.95"/>
    <n v="197"/>
    <n v="24.320987654320987"/>
    <n v="67500"/>
    <n v="55833.333333333336"/>
    <n v="2500"/>
    <n v="0"/>
    <n v="9166.6666666666661"/>
    <n v="511054143"/>
    <n v="435713800"/>
    <n v="127773000"/>
    <n v="1.3110156901712075E-3"/>
    <n v="6.8852535770039876E-5"/>
    <n v="0"/>
  </r>
  <r>
    <s v="Madden NFL 25"/>
    <x v="13"/>
    <x v="6"/>
    <x v="0"/>
    <s v="Electronic Arts"/>
    <n v="670000"/>
    <n v="50000"/>
    <n v="0"/>
    <n v="80000"/>
    <n v="7.3"/>
    <n v="18"/>
    <n v="5.9"/>
    <n v="111"/>
    <s v="EA Sports"/>
    <x v="0"/>
    <x v="458"/>
    <n v="6.6"/>
    <n v="129"/>
    <n v="16.125"/>
    <n v="200000"/>
    <n v="167500"/>
    <n v="12500"/>
    <n v="0"/>
    <n v="20000"/>
    <n v="556861736"/>
    <n v="442492884"/>
    <n v="127445000"/>
    <n v="1.2031711943662799E-3"/>
    <n v="1.1299616741407304E-4"/>
    <n v="0"/>
  </r>
  <r>
    <s v="Guitar Hero: Warriors of Rock"/>
    <x v="3"/>
    <x v="5"/>
    <x v="3"/>
    <s v="Activision"/>
    <n v="330000"/>
    <n v="340000"/>
    <n v="0"/>
    <n v="130000"/>
    <n v="7.4"/>
    <n v="46"/>
    <n v="7.1"/>
    <n v="30"/>
    <s v="Neversoft Entertainment"/>
    <x v="2"/>
    <x v="458"/>
    <n v="7.25"/>
    <n v="76"/>
    <n v="9.5"/>
    <n v="114285.71428571429"/>
    <n v="47142.857142857145"/>
    <n v="48571.428571428572"/>
    <n v="0"/>
    <n v="18571.428571428572"/>
    <n v="540520772"/>
    <n v="441654761"/>
    <n v="128070000"/>
    <n v="6.1052232790047148E-4"/>
    <n v="7.6983207252236553E-4"/>
    <n v="0"/>
  </r>
  <r>
    <s v="Dragon Ball: Raging Blast 2"/>
    <x v="3"/>
    <x v="5"/>
    <x v="7"/>
    <s v="Namco Bandai Games"/>
    <n v="420000"/>
    <n v="180000"/>
    <n v="110000"/>
    <n v="90000"/>
    <n v="6"/>
    <n v="27"/>
    <n v="7.5"/>
    <n v="63"/>
    <s v="Spike"/>
    <x v="2"/>
    <x v="458"/>
    <n v="6.75"/>
    <n v="90"/>
    <n v="11.25"/>
    <n v="114285.71428571429"/>
    <n v="60000"/>
    <n v="25714.285714285714"/>
    <n v="15714.285714285714"/>
    <n v="12857.142857142857"/>
    <n v="540520772"/>
    <n v="441654761"/>
    <n v="128070000"/>
    <n v="7.7702841732787281E-4"/>
    <n v="4.0755815604125232E-4"/>
    <n v="8.5890528617162489E-4"/>
  </r>
  <r>
    <s v="Yakuza"/>
    <x v="4"/>
    <x v="3"/>
    <x v="4"/>
    <s v="Sega"/>
    <n v="30000"/>
    <n v="20000"/>
    <n v="740000"/>
    <n v="10000"/>
    <n v="7.5"/>
    <n v="58"/>
    <n v="8.1999999999999993"/>
    <n v="73"/>
    <s v="Amusement Vision"/>
    <x v="1"/>
    <x v="458"/>
    <n v="7.85"/>
    <n v="131"/>
    <n v="16.375"/>
    <n v="66666.666666666672"/>
    <n v="2500"/>
    <n v="1666.6666666666667"/>
    <n v="61666.666666666664"/>
    <n v="833.33333333333337"/>
    <n v="511054143"/>
    <n v="435713800"/>
    <n v="127773000"/>
    <n v="5.8702195082292878E-5"/>
    <n v="4.5901690513359917E-5"/>
    <n v="5.7915209003467083E-3"/>
  </r>
  <r>
    <s v="Star Wars Rogue Squadron III: Rebel Strike"/>
    <x v="11"/>
    <x v="15"/>
    <x v="8"/>
    <s v="LucasArts"/>
    <n v="620000"/>
    <n v="160000"/>
    <n v="0"/>
    <n v="20000"/>
    <n v="7.5"/>
    <n v="36"/>
    <n v="7.6"/>
    <n v="50"/>
    <s v="Factor 5"/>
    <x v="2"/>
    <x v="458"/>
    <n v="7.55"/>
    <n v="86"/>
    <n v="10.75"/>
    <n v="57142.857142857145"/>
    <n v="44285.714285714283"/>
    <n v="11428.571428571429"/>
    <n v="0"/>
    <n v="1428.5714285714287"/>
    <n v="500125528"/>
    <n v="432552540"/>
    <n v="127718000"/>
    <n v="1.2396887686964861E-3"/>
    <n v="3.6989726149799052E-4"/>
    <n v="0"/>
  </r>
  <r>
    <s v="Hitman: Contracts"/>
    <x v="4"/>
    <x v="7"/>
    <x v="6"/>
    <s v="Eidos Interactive"/>
    <n v="390000"/>
    <n v="310000"/>
    <n v="0"/>
    <n v="100000"/>
    <n v="8"/>
    <n v="39"/>
    <n v="8.3000000000000007"/>
    <n v="43"/>
    <s v="Io Interactive"/>
    <x v="1"/>
    <x v="458"/>
    <n v="8.15"/>
    <n v="82"/>
    <n v="10.25"/>
    <n v="61538.461538461539"/>
    <n v="30000"/>
    <n v="23846.153846153848"/>
    <n v="0"/>
    <n v="7692.3076923076924"/>
    <n v="505524224"/>
    <n v="434174638"/>
    <n v="127761000"/>
    <n v="7.714763832959269E-4"/>
    <n v="7.139984072492046E-4"/>
    <n v="0"/>
  </r>
  <r>
    <s v="DiRT 2"/>
    <x v="2"/>
    <x v="2"/>
    <x v="1"/>
    <s v="Codemasters"/>
    <n v="320000"/>
    <n v="390000"/>
    <n v="0"/>
    <n v="90000"/>
    <n v="8.6999999999999993"/>
    <n v="65"/>
    <n v="8.1999999999999993"/>
    <n v="110"/>
    <s v="Codemasters"/>
    <x v="2"/>
    <x v="458"/>
    <n v="8.4499999999999993"/>
    <n v="175"/>
    <n v="21.875"/>
    <n v="100000"/>
    <n v="40000"/>
    <n v="48750"/>
    <n v="0"/>
    <n v="11250"/>
    <n v="534740514"/>
    <n v="441041694"/>
    <n v="128047000"/>
    <n v="5.9842108765299198E-4"/>
    <n v="8.8427013886809534E-4"/>
    <n v="0"/>
  </r>
  <r>
    <s v="Prince of Persia: Warrior Within"/>
    <x v="7"/>
    <x v="7"/>
    <x v="4"/>
    <s v="Ubisoft"/>
    <n v="480000"/>
    <n v="280000"/>
    <n v="0"/>
    <n v="40000"/>
    <n v="8.3000000000000007"/>
    <n v="55"/>
    <n v="7.5"/>
    <n v="35"/>
    <s v="Ubisoft Montreal"/>
    <x v="1"/>
    <x v="458"/>
    <n v="7.9"/>
    <n v="90"/>
    <n v="11.25"/>
    <n v="61538.461538461539"/>
    <n v="36923.076923076922"/>
    <n v="21538.461538461539"/>
    <n v="0"/>
    <n v="3076.9230769230771"/>
    <n v="505524224"/>
    <n v="434174638"/>
    <n v="127761000"/>
    <n v="9.4950939482575615E-4"/>
    <n v="6.4490178719283004E-4"/>
    <n v="0"/>
  </r>
  <r>
    <s v="Pro Evolution Soccer 2010"/>
    <x v="9"/>
    <x v="2"/>
    <x v="0"/>
    <s v="Konami Digital Entertainment"/>
    <n v="90000"/>
    <n v="330000"/>
    <n v="200000"/>
    <n v="180000"/>
    <n v="7.2"/>
    <n v="9"/>
    <n v="4.5999999999999996"/>
    <n v="5"/>
    <s v="Konami"/>
    <x v="0"/>
    <x v="458"/>
    <n v="5.9"/>
    <n v="14"/>
    <n v="1.75"/>
    <n v="100000"/>
    <n v="11250"/>
    <n v="41250"/>
    <n v="25000"/>
    <n v="22500"/>
    <n v="534740514"/>
    <n v="441041694"/>
    <n v="128047000"/>
    <n v="1.6830593090240401E-4"/>
    <n v="7.482285790422345E-4"/>
    <n v="1.5619264801205808E-3"/>
  </r>
  <r>
    <s v="Final Fantasy X / X-2 HD Remaster"/>
    <x v="15"/>
    <x v="6"/>
    <x v="9"/>
    <s v="Square Enix"/>
    <n v="160000"/>
    <n v="240000"/>
    <n v="280000"/>
    <n v="120000"/>
    <n v="8.6"/>
    <n v="14"/>
    <n v="8.5"/>
    <n v="223"/>
    <s v="Virtuos"/>
    <x v="2"/>
    <x v="458"/>
    <n v="8.5500000000000007"/>
    <n v="237"/>
    <n v="29.625"/>
    <n v="200000"/>
    <n v="40000"/>
    <n v="60000"/>
    <n v="70000"/>
    <n v="30000"/>
    <n v="556861736"/>
    <n v="442492884"/>
    <n v="127445000"/>
    <n v="2.8732446432627577E-4"/>
    <n v="5.4238160358755058E-4"/>
    <n v="2.197026168150967E-3"/>
  </r>
  <r>
    <s v="Rayman Raving Rabbids 2"/>
    <x v="1"/>
    <x v="4"/>
    <x v="3"/>
    <s v="Ubisoft"/>
    <n v="730000"/>
    <n v="10000"/>
    <n v="0"/>
    <n v="60000"/>
    <n v="5.7"/>
    <n v="8"/>
    <n v="7"/>
    <n v="15"/>
    <s v="Ubisoft Paris"/>
    <x v="3"/>
    <x v="458"/>
    <n v="6.35"/>
    <n v="23"/>
    <n v="2.875"/>
    <n v="80000"/>
    <n v="73000"/>
    <n v="1000"/>
    <n v="0"/>
    <n v="6000"/>
    <n v="522751172"/>
    <n v="438594184"/>
    <n v="128001000"/>
    <n v="1.396457892589861E-3"/>
    <n v="2.280011993957494E-5"/>
    <n v="0"/>
  </r>
  <r>
    <s v="pro evolution soccer 2011"/>
    <x v="9"/>
    <x v="5"/>
    <x v="0"/>
    <s v="Konami Digital Entertainment"/>
    <n v="50000"/>
    <n v="300000"/>
    <n v="290000"/>
    <n v="160000"/>
    <n v="7.4"/>
    <n v="10"/>
    <n v="5.8"/>
    <n v="5"/>
    <s v="Konami"/>
    <x v="0"/>
    <x v="458"/>
    <n v="6.6"/>
    <n v="15"/>
    <n v="1.875"/>
    <n v="114285.71428571429"/>
    <n v="7142.8571428571431"/>
    <n v="42857.142857142855"/>
    <n v="41428.571428571428"/>
    <n v="22857.142857142859"/>
    <n v="540520772"/>
    <n v="441654761"/>
    <n v="128070000"/>
    <n v="9.250338301522295E-5"/>
    <n v="6.7926359340208717E-4"/>
    <n v="2.2643866635433745E-3"/>
  </r>
  <r>
    <s v="Need for Speed Rivals"/>
    <x v="2"/>
    <x v="6"/>
    <x v="1"/>
    <s v="Electronic Arts"/>
    <n v="370000"/>
    <n v="350000"/>
    <n v="10000"/>
    <n v="70000"/>
    <n v="7.6"/>
    <n v="12"/>
    <n v="5.4"/>
    <n v="107"/>
    <s v="Ghost Games"/>
    <x v="3"/>
    <x v="458"/>
    <n v="6.5"/>
    <n v="119"/>
    <n v="14.875"/>
    <n v="200000"/>
    <n v="92500"/>
    <n v="87500"/>
    <n v="2500"/>
    <n v="17500"/>
    <n v="556861736"/>
    <n v="442492884"/>
    <n v="127445000"/>
    <n v="6.6443782375451277E-4"/>
    <n v="7.909731718985112E-4"/>
    <n v="7.8465220291105969E-5"/>
  </r>
  <r>
    <s v="Armored Core 2"/>
    <x v="4"/>
    <x v="16"/>
    <x v="8"/>
    <s v="Ubisoft"/>
    <n v="280000"/>
    <n v="220000"/>
    <n v="230000"/>
    <n v="70000"/>
    <n v="7.8"/>
    <n v="23"/>
    <n v="8.4"/>
    <n v="19"/>
    <s v="From Software"/>
    <x v="2"/>
    <x v="458"/>
    <n v="8.1"/>
    <n v="42"/>
    <n v="5.25"/>
    <n v="47058.823529411762"/>
    <n v="16470.588235294119"/>
    <n v="12941.176470588236"/>
    <n v="13529.411764705883"/>
    <n v="4117.6470588235297"/>
    <n v="484244580"/>
    <n v="429286318"/>
    <n v="126843000"/>
    <n v="5.7822020434384626E-4"/>
    <n v="5.1247848062094541E-4"/>
    <n v="1.8132652176312449E-3"/>
  </r>
  <r>
    <s v="Guitar Hero: Metallica"/>
    <x v="2"/>
    <x v="2"/>
    <x v="3"/>
    <s v="Activision"/>
    <n v="520000"/>
    <n v="200000"/>
    <n v="0"/>
    <n v="70000"/>
    <n v="8.4"/>
    <n v="62"/>
    <n v="8.1"/>
    <n v="79"/>
    <s v="Neversoft Entertainment"/>
    <x v="2"/>
    <x v="459"/>
    <n v="8.25"/>
    <n v="141"/>
    <n v="17.848101265822784"/>
    <n v="98750"/>
    <n v="65000"/>
    <n v="25000"/>
    <n v="0"/>
    <n v="8750"/>
    <n v="534740514"/>
    <n v="441041694"/>
    <n v="128047000"/>
    <n v="9.7243426743611199E-4"/>
    <n v="4.5347186608620275E-4"/>
    <n v="0"/>
  </r>
  <r>
    <s v="Need for Speed: Hot Pursuit 2"/>
    <x v="11"/>
    <x v="8"/>
    <x v="1"/>
    <s v="Electronic Arts"/>
    <n v="680000"/>
    <n v="90000"/>
    <n v="0"/>
    <n v="20000"/>
    <n v="6.8"/>
    <n v="16"/>
    <n v="8.3000000000000007"/>
    <n v="15"/>
    <s v="EA Seattle"/>
    <x v="0"/>
    <x v="459"/>
    <n v="7.5500000000000007"/>
    <n v="31"/>
    <n v="3.9240506329113924"/>
    <n v="52666.666666666664"/>
    <n v="45333.333333333336"/>
    <n v="6000"/>
    <n v="0"/>
    <n v="1333.3333333333333"/>
    <n v="495013192"/>
    <n v="431019772"/>
    <n v="127445000"/>
    <n v="1.3737007639182271E-3"/>
    <n v="2.0880712637006359E-4"/>
    <n v="0"/>
  </r>
  <r>
    <s v="The Sims 2: Pets"/>
    <x v="9"/>
    <x v="0"/>
    <x v="8"/>
    <s v="Electronic Arts"/>
    <n v="190000"/>
    <n v="380000"/>
    <n v="0"/>
    <n v="220000"/>
    <n v="5.7"/>
    <n v="9"/>
    <n v="7.3"/>
    <n v="10"/>
    <s v="Maxis"/>
    <x v="2"/>
    <x v="459"/>
    <n v="6.5"/>
    <n v="19"/>
    <n v="2.4050632911392404"/>
    <n v="71818.181818181823"/>
    <n v="17272.727272727272"/>
    <n v="34545.454545454544"/>
    <n v="0"/>
    <n v="20000"/>
    <n v="516818555"/>
    <n v="437126892"/>
    <n v="127854000"/>
    <n v="3.6763385943060808E-4"/>
    <n v="8.6931279441851406E-4"/>
    <n v="0"/>
  </r>
  <r>
    <s v="Dragon Ball Z: Budokai Tenkaichi 2"/>
    <x v="4"/>
    <x v="0"/>
    <x v="7"/>
    <s v="Atari"/>
    <n v="660000"/>
    <n v="20000"/>
    <n v="0"/>
    <n v="110000"/>
    <n v="7.3"/>
    <n v="31"/>
    <n v="8.6"/>
    <n v="61"/>
    <s v="Spike"/>
    <x v="2"/>
    <x v="459"/>
    <n v="7.9499999999999993"/>
    <n v="92"/>
    <n v="11.645569620253164"/>
    <n v="71818.181818181823"/>
    <n v="60000"/>
    <n v="1818.1818181818182"/>
    <n v="0"/>
    <n v="10000"/>
    <n v="516818555"/>
    <n v="437126892"/>
    <n v="127854000"/>
    <n v="1.2770439327589546E-3"/>
    <n v="4.5753304969395475E-5"/>
    <n v="0"/>
  </r>
  <r>
    <s v="Guitar Hero: Aerosmith"/>
    <x v="4"/>
    <x v="1"/>
    <x v="3"/>
    <s v="Activision"/>
    <n v="610000"/>
    <n v="0"/>
    <n v="0"/>
    <n v="180000"/>
    <n v="7.1"/>
    <n v="11"/>
    <n v="6.3"/>
    <n v="15"/>
    <s v="BudCat"/>
    <x v="2"/>
    <x v="459"/>
    <n v="6.6999999999999993"/>
    <n v="26"/>
    <n v="3.2911392405063293"/>
    <n v="87777.777777777781"/>
    <n v="67777.777777777781"/>
    <n v="0"/>
    <n v="0"/>
    <n v="20000"/>
    <n v="528816311"/>
    <n v="440001482"/>
    <n v="128063000"/>
    <n v="1.1535196386935954E-3"/>
    <n v="0"/>
    <n v="0"/>
  </r>
  <r>
    <s v="Star Wars The Clone Wars: Republic Heroes"/>
    <x v="0"/>
    <x v="2"/>
    <x v="4"/>
    <s v="LucasArts"/>
    <n v="430000"/>
    <n v="290000"/>
    <n v="0"/>
    <n v="70000"/>
    <n v="4.8"/>
    <n v="10"/>
    <n v="6.4"/>
    <n v="5"/>
    <s v="Krome Studios"/>
    <x v="2"/>
    <x v="459"/>
    <n v="5.6"/>
    <n v="15"/>
    <n v="1.8987341772151898"/>
    <n v="98750"/>
    <n v="53750"/>
    <n v="36250"/>
    <n v="0"/>
    <n v="8750"/>
    <n v="534740514"/>
    <n v="441041694"/>
    <n v="128047000"/>
    <n v="8.04128336533708E-4"/>
    <n v="6.5753420582499397E-4"/>
    <n v="0"/>
  </r>
  <r>
    <s v="Harvest Moon: A Wonderful Life"/>
    <x v="11"/>
    <x v="15"/>
    <x v="9"/>
    <s v="Ubisoft"/>
    <n v="610000"/>
    <n v="160000"/>
    <n v="0"/>
    <n v="20000"/>
    <n v="7.9"/>
    <n v="28"/>
    <n v="8.9"/>
    <n v="148"/>
    <s v="Marvelous"/>
    <x v="0"/>
    <x v="459"/>
    <n v="8.4"/>
    <n v="176"/>
    <n v="22.278481012658229"/>
    <n v="56428.571428571428"/>
    <n v="43571.428571428572"/>
    <n v="11428.571428571429"/>
    <n v="0"/>
    <n v="1428.5714285714287"/>
    <n v="500125528"/>
    <n v="432552540"/>
    <n v="127718000"/>
    <n v="1.2196937885562203E-3"/>
    <n v="3.6989726149799052E-4"/>
    <n v="0"/>
  </r>
  <r>
    <s v="DmC: Devil May Cry"/>
    <x v="3"/>
    <x v="6"/>
    <x v="4"/>
    <s v="Capcom"/>
    <n v="240000"/>
    <n v="260000"/>
    <n v="190000"/>
    <n v="100000"/>
    <n v="8.5"/>
    <n v="40"/>
    <n v="5.3"/>
    <n v="1471"/>
    <s v="Ninja Theory"/>
    <x v="1"/>
    <x v="459"/>
    <n v="6.9"/>
    <n v="1511"/>
    <n v="191.26582278481013"/>
    <n v="197500"/>
    <n v="60000"/>
    <n v="65000"/>
    <n v="47500"/>
    <n v="25000"/>
    <n v="556861736"/>
    <n v="442492884"/>
    <n v="127445000"/>
    <n v="4.3098669648941368E-4"/>
    <n v="5.8758007055317982E-4"/>
    <n v="1.4908391855310134E-3"/>
  </r>
  <r>
    <s v="Motocross Mania"/>
    <x v="14"/>
    <x v="9"/>
    <x v="1"/>
    <s v="Take-Two Interactive"/>
    <n v="440000"/>
    <n v="300000"/>
    <n v="0"/>
    <n v="50000"/>
    <n v="3.4"/>
    <n v="6"/>
    <n v="5.3"/>
    <n v="6"/>
    <s v="Deibus Studios"/>
    <x v="0"/>
    <x v="459"/>
    <n v="4.3499999999999996"/>
    <n v="12"/>
    <n v="1.518987341772152"/>
    <n v="49375"/>
    <n v="27500"/>
    <n v="18750"/>
    <n v="0"/>
    <n v="3125"/>
    <n v="489752572"/>
    <n v="430035992"/>
    <n v="127149000"/>
    <n v="8.9841284182168627E-4"/>
    <n v="6.9761602652086848E-4"/>
    <n v="0"/>
  </r>
  <r>
    <s v="Darksiders II"/>
    <x v="2"/>
    <x v="11"/>
    <x v="4"/>
    <s v="THQ"/>
    <n v="450000"/>
    <n v="270000"/>
    <n v="0"/>
    <n v="70000"/>
    <n v="8.3000000000000007"/>
    <n v="63"/>
    <n v="8"/>
    <n v="456"/>
    <s v="Vigil Games"/>
    <x v="1"/>
    <x v="459"/>
    <n v="8.15"/>
    <n v="519"/>
    <n v="65.696202531645568"/>
    <n v="158000"/>
    <n v="90000"/>
    <n v="54000"/>
    <n v="0"/>
    <n v="14000"/>
    <n v="551484507"/>
    <n v="441417242"/>
    <n v="127629000"/>
    <n v="8.1597940520203955E-4"/>
    <n v="6.116661840771503E-4"/>
    <n v="0"/>
  </r>
  <r>
    <s v="[Prototype 2]"/>
    <x v="2"/>
    <x v="11"/>
    <x v="4"/>
    <s v="Activision"/>
    <n v="480000"/>
    <n v="240000"/>
    <n v="0"/>
    <n v="70000"/>
    <n v="7.4"/>
    <n v="69"/>
    <n v="7"/>
    <n v="173"/>
    <s v="Radical Entertainment"/>
    <x v="1"/>
    <x v="459"/>
    <n v="7.2"/>
    <n v="242"/>
    <n v="30.632911392405063"/>
    <n v="158000"/>
    <n v="96000"/>
    <n v="48000"/>
    <n v="0"/>
    <n v="14000"/>
    <n v="551484507"/>
    <n v="441417242"/>
    <n v="127629000"/>
    <n v="8.7037803221550879E-4"/>
    <n v="5.4370327473524474E-4"/>
    <n v="0"/>
  </r>
  <r>
    <s v="The Godfather II"/>
    <x v="2"/>
    <x v="2"/>
    <x v="4"/>
    <s v="Electronic Arts"/>
    <n v="470000"/>
    <n v="230000"/>
    <n v="10000"/>
    <n v="80000"/>
    <n v="6.5"/>
    <n v="72"/>
    <n v="6.9"/>
    <n v="60"/>
    <s v="EA Redwood Shores"/>
    <x v="1"/>
    <x v="459"/>
    <n v="6.7"/>
    <n v="132"/>
    <n v="16.708860759493671"/>
    <n v="98750"/>
    <n v="58750"/>
    <n v="28750"/>
    <n v="1250"/>
    <n v="10000"/>
    <n v="534740514"/>
    <n v="441041694"/>
    <n v="128047000"/>
    <n v="8.7893097249033196E-4"/>
    <n v="5.2149264599913312E-4"/>
    <n v="7.809632400602903E-5"/>
  </r>
  <r>
    <s v="Rare Replay"/>
    <x v="13"/>
    <x v="13"/>
    <x v="3"/>
    <s v="Microsoft Game Studios"/>
    <n v="490000"/>
    <n v="220000"/>
    <n v="10000"/>
    <n v="70000"/>
    <n v="8.4"/>
    <n v="75"/>
    <n v="7.7"/>
    <n v="325"/>
    <s v="Rare Ltd."/>
    <x v="1"/>
    <x v="459"/>
    <n v="8.0500000000000007"/>
    <n v="400"/>
    <n v="50.632911392405063"/>
    <n v="395000"/>
    <n v="245000"/>
    <n v="110000"/>
    <n v="5000"/>
    <n v="35000"/>
    <n v="567732286"/>
    <n v="444588718"/>
    <n v="127141000"/>
    <n v="8.6308285099008801E-4"/>
    <n v="4.9483936747130865E-4"/>
    <n v="7.8652834254882371E-5"/>
  </r>
  <r>
    <s v="Band Hero"/>
    <x v="2"/>
    <x v="2"/>
    <x v="3"/>
    <s v="Activision"/>
    <n v="510000"/>
    <n v="210000"/>
    <n v="0"/>
    <n v="70000"/>
    <n v="7.6"/>
    <n v="52"/>
    <n v="5"/>
    <n v="30"/>
    <s v="Neversoft Entertainment"/>
    <x v="3"/>
    <x v="459"/>
    <n v="6.3"/>
    <n v="82"/>
    <n v="10.379746835443038"/>
    <n v="98750"/>
    <n v="63750"/>
    <n v="26250"/>
    <n v="0"/>
    <n v="8750"/>
    <n v="534740514"/>
    <n v="441041694"/>
    <n v="128047000"/>
    <n v="9.5373360844695602E-4"/>
    <n v="4.7614545939051286E-4"/>
    <n v="0"/>
  </r>
  <r>
    <s v="NCAA Football 08"/>
    <x v="4"/>
    <x v="4"/>
    <x v="0"/>
    <s v="Electronic Arts"/>
    <n v="650000"/>
    <n v="30000"/>
    <n v="0"/>
    <n v="110000"/>
    <n v="8.3000000000000007"/>
    <n v="6"/>
    <n v="8.3000000000000007"/>
    <n v="23"/>
    <s v="EA Tiburon"/>
    <x v="0"/>
    <x v="459"/>
    <n v="8.3000000000000007"/>
    <n v="29"/>
    <n v="3.6708860759493671"/>
    <n v="79000"/>
    <n v="65000"/>
    <n v="3000"/>
    <n v="0"/>
    <n v="11000"/>
    <n v="522751172"/>
    <n v="438594184"/>
    <n v="128001000"/>
    <n v="1.2434214112101503E-3"/>
    <n v="6.8400359818724819E-5"/>
    <n v="0"/>
  </r>
  <r>
    <s v="The Sims 2: Castaway"/>
    <x v="9"/>
    <x v="4"/>
    <x v="8"/>
    <s v="Electronic Arts"/>
    <n v="80000"/>
    <n v="460000"/>
    <n v="0"/>
    <n v="250000"/>
    <n v="6.4"/>
    <n v="5"/>
    <n v="7.3"/>
    <n v="18"/>
    <s v="Maxis"/>
    <x v="3"/>
    <x v="459"/>
    <n v="6.85"/>
    <n v="23"/>
    <n v="2.9113924050632911"/>
    <n v="79000"/>
    <n v="8000"/>
    <n v="46000"/>
    <n v="0"/>
    <n v="25000"/>
    <n v="522751172"/>
    <n v="438594184"/>
    <n v="128001000"/>
    <n v="1.5303648137971081E-4"/>
    <n v="1.0488055172204471E-3"/>
    <n v="0"/>
  </r>
  <r>
    <s v="Final Fantasy IV: The Complete Collection"/>
    <x v="9"/>
    <x v="10"/>
    <x v="9"/>
    <s v="Square Enix"/>
    <n v="130000"/>
    <n v="90000"/>
    <n v="270000"/>
    <n v="60000"/>
    <n v="7.7"/>
    <n v="41"/>
    <n v="7.5"/>
    <n v="80"/>
    <s v="Bullets"/>
    <x v="3"/>
    <x v="460"/>
    <n v="7.6"/>
    <n v="121"/>
    <n v="22"/>
    <n v="91666.666666666672"/>
    <n v="21666.666666666668"/>
    <n v="15000"/>
    <n v="45000"/>
    <n v="10000"/>
    <n v="545961365"/>
    <n v="440756453"/>
    <n v="127833000"/>
    <n v="2.3811208692395294E-4"/>
    <n v="2.0419440121050253E-4"/>
    <n v="2.1121306704841472E-3"/>
  </r>
  <r>
    <s v="Dragon's Dogma"/>
    <x v="2"/>
    <x v="11"/>
    <x v="9"/>
    <s v="Capcom"/>
    <n v="420000"/>
    <n v="230000"/>
    <n v="70000"/>
    <n v="60000"/>
    <n v="7.5"/>
    <n v="59"/>
    <n v="7.8"/>
    <n v="320"/>
    <s v="Capcom"/>
    <x v="1"/>
    <x v="461"/>
    <n v="7.65"/>
    <n v="379"/>
    <n v="48.589743589743591"/>
    <n v="156000"/>
    <n v="84000"/>
    <n v="46000"/>
    <n v="14000"/>
    <n v="12000"/>
    <n v="551484507"/>
    <n v="441417242"/>
    <n v="127629000"/>
    <n v="7.6158077818857021E-4"/>
    <n v="5.2104897162127614E-4"/>
    <n v="5.4846469062673844E-4"/>
  </r>
  <r>
    <s v="Pro Evolution Soccer 2016"/>
    <x v="6"/>
    <x v="13"/>
    <x v="0"/>
    <s v="Konami Digital Entertainment"/>
    <n v="130000"/>
    <n v="420000"/>
    <n v="130000"/>
    <n v="100000"/>
    <n v="8.6999999999999993"/>
    <n v="54"/>
    <n v="7.1"/>
    <n v="680"/>
    <s v="Konami"/>
    <x v="0"/>
    <x v="461"/>
    <n v="7.8999999999999995"/>
    <n v="734"/>
    <n v="94.102564102564102"/>
    <n v="390000"/>
    <n v="65000"/>
    <n v="210000"/>
    <n v="65000"/>
    <n v="50000"/>
    <n v="567732286"/>
    <n v="444588718"/>
    <n v="127141000"/>
    <n v="2.2898116454839068E-4"/>
    <n v="9.4469333789977102E-4"/>
    <n v="1.0224868453134709E-3"/>
  </r>
  <r>
    <s v="FIFA Soccer 2004"/>
    <x v="7"/>
    <x v="15"/>
    <x v="0"/>
    <s v="Electronic Arts"/>
    <n v="240000"/>
    <n v="490000"/>
    <n v="0"/>
    <n v="50000"/>
    <n v="8.1999999999999993"/>
    <n v="20"/>
    <n v="8.1999999999999993"/>
    <n v="23"/>
    <s v="EA Canada"/>
    <x v="0"/>
    <x v="461"/>
    <n v="8.1999999999999993"/>
    <n v="43"/>
    <n v="5.5128205128205128"/>
    <n v="55714.285714285717"/>
    <n v="17142.857142857141"/>
    <n v="35000"/>
    <n v="0"/>
    <n v="3571.4285714285716"/>
    <n v="500125528"/>
    <n v="432552540"/>
    <n v="127718000"/>
    <n v="4.798795233663817E-4"/>
    <n v="1.1328103633375958E-3"/>
    <n v="0"/>
  </r>
  <r>
    <s v="Invizimals"/>
    <x v="9"/>
    <x v="2"/>
    <x v="11"/>
    <s v="Sony Computer Entertainment"/>
    <n v="170000"/>
    <n v="500000"/>
    <n v="0"/>
    <n v="110000"/>
    <n v="6.9"/>
    <n v="32"/>
    <n v="7.3"/>
    <n v="19"/>
    <s v="Novarama"/>
    <x v="3"/>
    <x v="461"/>
    <n v="7.1"/>
    <n v="51"/>
    <n v="6.5384615384615383"/>
    <n v="97500"/>
    <n v="21250"/>
    <n v="62500"/>
    <n v="0"/>
    <n v="13750"/>
    <n v="534740514"/>
    <n v="441041694"/>
    <n v="128047000"/>
    <n v="3.1791120281565201E-4"/>
    <n v="1.1336796652155069E-3"/>
    <n v="0"/>
  </r>
  <r>
    <s v="WWE 2K15"/>
    <x v="3"/>
    <x v="12"/>
    <x v="0"/>
    <s v="Take-Two Interactive"/>
    <n v="360000"/>
    <n v="290000"/>
    <n v="0"/>
    <n v="130000"/>
    <n v="5.5"/>
    <n v="5"/>
    <n v="3.1"/>
    <n v="57"/>
    <s v="Yuke's"/>
    <x v="2"/>
    <x v="461"/>
    <n v="4.3"/>
    <n v="62"/>
    <n v="7.9487179487179489"/>
    <n v="260000"/>
    <n v="120000"/>
    <n v="96666.666666666672"/>
    <n v="0"/>
    <n v="43333.333333333336"/>
    <n v="562338430"/>
    <n v="443580712"/>
    <n v="127276000"/>
    <n v="6.4018388357345594E-4"/>
    <n v="6.5377053635280692E-4"/>
    <n v="0"/>
  </r>
  <r>
    <s v="Too Human"/>
    <x v="2"/>
    <x v="1"/>
    <x v="9"/>
    <s v="Microsoft Game Studios"/>
    <n v="380000"/>
    <n v="290000"/>
    <n v="30000"/>
    <n v="80000"/>
    <n v="6.5"/>
    <n v="80"/>
    <n v="7"/>
    <n v="458"/>
    <s v="Silicon Knights"/>
    <x v="2"/>
    <x v="461"/>
    <n v="6.75"/>
    <n v="538"/>
    <n v="68.974358974358978"/>
    <n v="86666.666666666672"/>
    <n v="42222.222222222219"/>
    <n v="32222.222222222223"/>
    <n v="3333.3333333333335"/>
    <n v="8888.8888888888887"/>
    <n v="528816311"/>
    <n v="440001482"/>
    <n v="128063000"/>
    <n v="7.1858600443207581E-4"/>
    <n v="6.5908868916036967E-4"/>
    <n v="2.3425970030375675E-4"/>
  </r>
  <r>
    <s v="Tiger Woods PGA Tour 10"/>
    <x v="3"/>
    <x v="2"/>
    <x v="0"/>
    <s v="Electronic Arts"/>
    <n v="420000"/>
    <n v="250000"/>
    <n v="0"/>
    <n v="110000"/>
    <n v="8.1"/>
    <n v="38"/>
    <n v="7.7"/>
    <n v="9"/>
    <s v="EA Tiburon"/>
    <x v="0"/>
    <x v="461"/>
    <n v="7.9"/>
    <n v="47"/>
    <n v="6.0256410256410255"/>
    <n v="97500"/>
    <n v="52500"/>
    <n v="31250"/>
    <n v="0"/>
    <n v="13750"/>
    <n v="534740514"/>
    <n v="441041694"/>
    <n v="128047000"/>
    <n v="7.8542767754455204E-4"/>
    <n v="5.6683983260775344E-4"/>
    <n v="0"/>
  </r>
  <r>
    <s v="Tom Clancy's Splinter Cell: Double Agent"/>
    <x v="2"/>
    <x v="0"/>
    <x v="4"/>
    <s v="Ubisoft"/>
    <n v="670000"/>
    <n v="40000"/>
    <n v="10000"/>
    <n v="60000"/>
    <n v="8.5"/>
    <n v="59"/>
    <n v="8.1"/>
    <n v="148"/>
    <s v="Ubisoft Shanghai"/>
    <x v="1"/>
    <x v="461"/>
    <n v="8.3000000000000007"/>
    <n v="207"/>
    <n v="26.53846153846154"/>
    <n v="70909.090909090912"/>
    <n v="60909.090909090912"/>
    <n v="3636.3636363636365"/>
    <n v="909.09090909090912"/>
    <n v="5454.545454545455"/>
    <n v="516818555"/>
    <n v="437126892"/>
    <n v="127854000"/>
    <n v="1.2963930832553022E-3"/>
    <n v="9.1506609938790949E-5"/>
    <n v="7.821421308680213E-5"/>
  </r>
  <r>
    <s v="Naruto Shippuden: Ultimate Ninja Storm 2"/>
    <x v="2"/>
    <x v="5"/>
    <x v="7"/>
    <s v="Namco Bandai Games"/>
    <n v="430000"/>
    <n v="270000"/>
    <n v="10000"/>
    <n v="70000"/>
    <n v="7.4"/>
    <n v="31"/>
    <n v="8.5"/>
    <n v="39"/>
    <s v="CyberConnect2"/>
    <x v="2"/>
    <x v="461"/>
    <n v="7.95"/>
    <n v="70"/>
    <n v="8.9743589743589745"/>
    <n v="111428.57142857143"/>
    <n v="61428.571428571428"/>
    <n v="38571.428571428572"/>
    <n v="1428.5714285714287"/>
    <n v="10000"/>
    <n v="540520772"/>
    <n v="441654761"/>
    <n v="128070000"/>
    <n v="7.9552909393091741E-4"/>
    <n v="6.1133723406187849E-4"/>
    <n v="7.808229874287499E-5"/>
  </r>
  <r>
    <s v="Golden Sun: Dark Dawn"/>
    <x v="1"/>
    <x v="5"/>
    <x v="9"/>
    <s v="Ninti"/>
    <n v="510000"/>
    <n v="90000"/>
    <n v="130000"/>
    <n v="50000"/>
    <n v="7.9"/>
    <n v="63"/>
    <n v="8.1"/>
    <n v="86"/>
    <s v="Camelot Software Planning"/>
    <x v="3"/>
    <x v="461"/>
    <n v="8"/>
    <n v="149"/>
    <n v="19.102564102564102"/>
    <n v="111428.57142857143"/>
    <n v="72857.142857142855"/>
    <n v="12857.142857142857"/>
    <n v="18571.428571428572"/>
    <n v="7142.8571428571431"/>
    <n v="540520772"/>
    <n v="441654761"/>
    <n v="128070000"/>
    <n v="9.4353450675527413E-4"/>
    <n v="2.0377907802062616E-4"/>
    <n v="1.0150698836573749E-3"/>
  </r>
  <r>
    <s v="Fight Night Champion"/>
    <x v="2"/>
    <x v="10"/>
    <x v="7"/>
    <s v="Electronic Arts"/>
    <n v="400000"/>
    <n v="310000"/>
    <n v="0"/>
    <n v="70000"/>
    <n v="8.6"/>
    <n v="59"/>
    <n v="7.4"/>
    <n v="105"/>
    <s v="EA Canada"/>
    <x v="1"/>
    <x v="461"/>
    <n v="8"/>
    <n v="164"/>
    <n v="21.025641025641026"/>
    <n v="130000"/>
    <n v="66666.666666666672"/>
    <n v="51666.666666666664"/>
    <n v="0"/>
    <n v="11666.666666666666"/>
    <n v="545961365"/>
    <n v="440756453"/>
    <n v="127833000"/>
    <n v="7.3265257515062448E-4"/>
    <n v="7.0333627083617536E-4"/>
    <n v="0"/>
  </r>
  <r>
    <s v="Dead Island: Riptide"/>
    <x v="2"/>
    <x v="6"/>
    <x v="4"/>
    <s v="Deep Silver"/>
    <n v="440000"/>
    <n v="260000"/>
    <n v="10000"/>
    <n v="70000"/>
    <n v="5.7"/>
    <n v="43"/>
    <n v="6.3"/>
    <n v="192"/>
    <s v="Techland"/>
    <x v="1"/>
    <x v="461"/>
    <n v="6"/>
    <n v="235"/>
    <n v="30.128205128205128"/>
    <n v="195000"/>
    <n v="110000"/>
    <n v="65000"/>
    <n v="2500"/>
    <n v="17500"/>
    <n v="556861736"/>
    <n v="442492884"/>
    <n v="127445000"/>
    <n v="7.9014227689725835E-4"/>
    <n v="5.8758007055317982E-4"/>
    <n v="7.8465220291105969E-5"/>
  </r>
  <r>
    <s v="Star Wars The Clone Wars: Jedi Alliance"/>
    <x v="1"/>
    <x v="1"/>
    <x v="4"/>
    <s v="LucasArts"/>
    <n v="610000"/>
    <n v="110000"/>
    <n v="0"/>
    <n v="60000"/>
    <n v="6.8"/>
    <n v="10"/>
    <n v="7.8"/>
    <n v="32"/>
    <s v="LucasArts"/>
    <x v="3"/>
    <x v="461"/>
    <n v="7.3"/>
    <n v="42"/>
    <n v="5.384615384615385"/>
    <n v="86666.666666666672"/>
    <n v="67777.777777777781"/>
    <n v="12222.222222222223"/>
    <n v="0"/>
    <n v="6666.666666666667"/>
    <n v="528816311"/>
    <n v="440001482"/>
    <n v="128063000"/>
    <n v="1.1535196386935954E-3"/>
    <n v="2.4999915795738159E-4"/>
    <n v="0"/>
  </r>
  <r>
    <s v="The World Ends With You"/>
    <x v="1"/>
    <x v="4"/>
    <x v="9"/>
    <s v="Square Enix"/>
    <n v="490000"/>
    <n v="40000"/>
    <n v="210000"/>
    <n v="40000"/>
    <n v="8.8000000000000007"/>
    <n v="59"/>
    <n v="8.9"/>
    <n v="283"/>
    <s v="Jupiter Corporation"/>
    <x v="2"/>
    <x v="461"/>
    <n v="8.8500000000000014"/>
    <n v="342"/>
    <n v="43.846153846153847"/>
    <n v="78000"/>
    <n v="49000"/>
    <n v="4000"/>
    <n v="21000"/>
    <n v="4000"/>
    <n v="522751172"/>
    <n v="438594184"/>
    <n v="128001000"/>
    <n v="9.3734844845072866E-4"/>
    <n v="9.1200479758299759E-5"/>
    <n v="1.6406121827173225E-3"/>
  </r>
  <r>
    <s v="Drawn to Life"/>
    <x v="1"/>
    <x v="4"/>
    <x v="4"/>
    <s v="THQ"/>
    <n v="710000"/>
    <n v="10000"/>
    <n v="0"/>
    <n v="60000"/>
    <n v="7.3"/>
    <n v="34"/>
    <n v="8.1999999999999993"/>
    <n v="30"/>
    <s v="5TH Cell"/>
    <x v="0"/>
    <x v="461"/>
    <n v="7.75"/>
    <n v="64"/>
    <n v="8.2051282051282044"/>
    <n v="78000"/>
    <n v="71000"/>
    <n v="1000"/>
    <n v="0"/>
    <n v="6000"/>
    <n v="522751172"/>
    <n v="438594184"/>
    <n v="128001000"/>
    <n v="1.3581987722449335E-3"/>
    <n v="2.280011993957494E-5"/>
    <n v="0"/>
  </r>
  <r>
    <s v="Sid Meier's Civilization Revolution"/>
    <x v="3"/>
    <x v="1"/>
    <x v="11"/>
    <s v="Take-Two Interactive"/>
    <n v="490000"/>
    <n v="190000"/>
    <n v="10000"/>
    <n v="90000"/>
    <n v="8.5"/>
    <n v="39"/>
    <n v="7.7"/>
    <n v="87"/>
    <s v="Firaxis Games"/>
    <x v="3"/>
    <x v="461"/>
    <n v="8.1"/>
    <n v="126"/>
    <n v="16.153846153846153"/>
    <n v="86666.666666666672"/>
    <n v="54444.444444444445"/>
    <n v="21111.111111111109"/>
    <n v="1111.1111111111111"/>
    <n v="10000"/>
    <n v="528816311"/>
    <n v="440001482"/>
    <n v="128063000"/>
    <n v="9.2659774255715046E-4"/>
    <n v="4.3181672738093187E-4"/>
    <n v="7.8086566767918917E-5"/>
  </r>
  <r>
    <s v="NBA 2K7"/>
    <x v="4"/>
    <x v="0"/>
    <x v="0"/>
    <s v="Take-Two Interactive"/>
    <n v="650000"/>
    <n v="20000"/>
    <n v="0"/>
    <n v="110000"/>
    <n v="8.1"/>
    <n v="12"/>
    <n v="8.4"/>
    <n v="18"/>
    <s v="Kush Games, Visual Concepts"/>
    <x v="0"/>
    <x v="461"/>
    <n v="8.25"/>
    <n v="30"/>
    <n v="3.8461538461538463"/>
    <n v="70909.090909090912"/>
    <n v="59090.909090909088"/>
    <n v="1818.1818181818182"/>
    <n v="0"/>
    <n v="10000"/>
    <n v="516818555"/>
    <n v="437126892"/>
    <n v="127854000"/>
    <n v="1.2576947822626066E-3"/>
    <n v="4.5753304969395475E-5"/>
    <n v="0"/>
  </r>
  <r>
    <s v="James Bond 007: Nightfire"/>
    <x v="11"/>
    <x v="8"/>
    <x v="6"/>
    <s v="Electronic Arts"/>
    <n v="600000"/>
    <n v="160000"/>
    <n v="0"/>
    <n v="20000"/>
    <n v="8"/>
    <n v="17"/>
    <n v="8.6"/>
    <n v="46"/>
    <s v="Eurocom Entertainment Software"/>
    <x v="2"/>
    <x v="461"/>
    <n v="8.3000000000000007"/>
    <n v="63"/>
    <n v="8.0769230769230766"/>
    <n v="52000"/>
    <n v="40000"/>
    <n v="10666.666666666666"/>
    <n v="0"/>
    <n v="1333.3333333333333"/>
    <n v="495013192"/>
    <n v="431019772"/>
    <n v="127445000"/>
    <n v="1.2120889093396121E-3"/>
    <n v="3.7121266910233527E-4"/>
    <n v="0"/>
  </r>
  <r>
    <s v="Goldeneye 007: Reloaded"/>
    <x v="3"/>
    <x v="10"/>
    <x v="6"/>
    <s v="Activision"/>
    <n v="330000"/>
    <n v="330000"/>
    <n v="0"/>
    <n v="120000"/>
    <n v="7.2"/>
    <n v="38"/>
    <n v="6.3"/>
    <n v="52"/>
    <s v="Eurocom Entertainment Software"/>
    <x v="2"/>
    <x v="461"/>
    <n v="6.75"/>
    <n v="90"/>
    <n v="11.538461538461538"/>
    <n v="130000"/>
    <n v="55000"/>
    <n v="55000"/>
    <n v="0"/>
    <n v="20000"/>
    <n v="545961365"/>
    <n v="440756453"/>
    <n v="127833000"/>
    <n v="6.0443837449926515E-4"/>
    <n v="7.4871280443850931E-4"/>
    <n v="0"/>
  </r>
  <r>
    <s v="Rayman Origins"/>
    <x v="2"/>
    <x v="10"/>
    <x v="2"/>
    <s v="Ubisoft"/>
    <n v="380000"/>
    <n v="320000"/>
    <n v="0"/>
    <n v="80000"/>
    <n v="8.6999999999999993"/>
    <n v="55"/>
    <n v="8.1999999999999993"/>
    <n v="209"/>
    <s v="UBlart Montpellier"/>
    <x v="3"/>
    <x v="461"/>
    <n v="8.4499999999999993"/>
    <n v="264"/>
    <n v="33.846153846153847"/>
    <n v="130000"/>
    <n v="63333.333333333336"/>
    <n v="53333.333333333336"/>
    <n v="0"/>
    <n v="13333.333333333334"/>
    <n v="545961365"/>
    <n v="440756453"/>
    <n v="127833000"/>
    <n v="6.9601994639309321E-4"/>
    <n v="7.2602453763734233E-4"/>
    <n v="0"/>
  </r>
  <r>
    <s v="Lips"/>
    <x v="2"/>
    <x v="1"/>
    <x v="3"/>
    <s v="Microsoft Game Studios"/>
    <n v="120000"/>
    <n v="560000"/>
    <n v="0"/>
    <n v="100000"/>
    <n v="7.1"/>
    <n v="43"/>
    <n v="7.4"/>
    <n v="34"/>
    <s v="iNiS"/>
    <x v="2"/>
    <x v="461"/>
    <n v="7.25"/>
    <n v="77"/>
    <n v="9.8717948717948723"/>
    <n v="86666.666666666672"/>
    <n v="13333.333333333334"/>
    <n v="62222.222222222219"/>
    <n v="0"/>
    <n v="11111.111111111111"/>
    <n v="528816311"/>
    <n v="440001482"/>
    <n v="128063000"/>
    <n v="2.2692189613644502E-4"/>
    <n v="1.2727229859648519E-3"/>
    <n v="0"/>
  </r>
  <r>
    <s v="Resident Evil: Operation Raccoon City"/>
    <x v="2"/>
    <x v="11"/>
    <x v="4"/>
    <s v="Capcom"/>
    <n v="550000"/>
    <n v="140000"/>
    <n v="30000"/>
    <n v="60000"/>
    <n v="5.2"/>
    <n v="56"/>
    <n v="4.9000000000000004"/>
    <n v="330"/>
    <s v="Slant Six"/>
    <x v="1"/>
    <x v="461"/>
    <n v="5.0500000000000007"/>
    <n v="386"/>
    <n v="49.487179487179489"/>
    <n v="156000"/>
    <n v="110000"/>
    <n v="28000"/>
    <n v="6000"/>
    <n v="12000"/>
    <n v="551484507"/>
    <n v="441417242"/>
    <n v="127629000"/>
    <n v="9.9730816191360375E-4"/>
    <n v="3.1716024359555939E-4"/>
    <n v="2.3505629598288789E-4"/>
  </r>
  <r>
    <s v="Ghost Squad"/>
    <x v="0"/>
    <x v="4"/>
    <x v="6"/>
    <s v="Sega"/>
    <n v="420000"/>
    <n v="210000"/>
    <n v="80000"/>
    <n v="70000"/>
    <n v="6.9"/>
    <n v="42"/>
    <n v="7.5"/>
    <n v="31"/>
    <s v="Artificial Mind and Movement, Polygon Magic"/>
    <x v="2"/>
    <x v="461"/>
    <n v="7.2"/>
    <n v="73"/>
    <n v="9.3589743589743595"/>
    <n v="78000"/>
    <n v="42000"/>
    <n v="21000"/>
    <n v="8000"/>
    <n v="7000"/>
    <n v="522751172"/>
    <n v="438594184"/>
    <n v="128001000"/>
    <n v="8.0344152724348174E-4"/>
    <n v="4.7880251873107373E-4"/>
    <n v="6.2499511722564666E-4"/>
  </r>
  <r>
    <s v="Metroid Prime Hunters"/>
    <x v="1"/>
    <x v="0"/>
    <x v="6"/>
    <s v="Ninti"/>
    <n v="570000"/>
    <n v="40000"/>
    <n v="110000"/>
    <n v="60000"/>
    <n v="8.5"/>
    <n v="54"/>
    <n v="8"/>
    <n v="188"/>
    <s v="Ninti"/>
    <x v="2"/>
    <x v="461"/>
    <n v="8.25"/>
    <n v="242"/>
    <n v="31.025641025641026"/>
    <n v="70909.090909090912"/>
    <n v="51818.181818181816"/>
    <n v="3636.3636363636365"/>
    <n v="10000"/>
    <n v="5454.545454545455"/>
    <n v="516818555"/>
    <n v="437126892"/>
    <n v="127854000"/>
    <n v="1.1029015782918242E-3"/>
    <n v="9.1506609938790949E-5"/>
    <n v="8.6035634395482345E-4"/>
  </r>
  <r>
    <s v="Aliens: Colonial Marines"/>
    <x v="2"/>
    <x v="6"/>
    <x v="6"/>
    <s v="Sega"/>
    <n v="360000"/>
    <n v="340000"/>
    <n v="0"/>
    <n v="70000"/>
    <n v="4.8"/>
    <n v="47"/>
    <n v="3.8"/>
    <n v="449"/>
    <s v="Gearbox Software"/>
    <x v="1"/>
    <x v="462"/>
    <n v="4.3"/>
    <n v="496"/>
    <n v="64.415584415584419"/>
    <n v="192500"/>
    <n v="90000"/>
    <n v="85000"/>
    <n v="0"/>
    <n v="17500"/>
    <n v="556861736"/>
    <n v="442492884"/>
    <n v="127445000"/>
    <n v="6.4648004473412055E-4"/>
    <n v="7.6837393841569664E-4"/>
    <n v="0"/>
  </r>
  <r>
    <s v="MadWorld"/>
    <x v="0"/>
    <x v="2"/>
    <x v="4"/>
    <s v="Sega"/>
    <n v="450000"/>
    <n v="230000"/>
    <n v="20000"/>
    <n v="70000"/>
    <n v="8.1"/>
    <n v="74"/>
    <n v="8.6"/>
    <n v="176"/>
    <s v="PlatinumGames"/>
    <x v="1"/>
    <x v="462"/>
    <n v="8.35"/>
    <n v="250"/>
    <n v="32.467532467532465"/>
    <n v="96250"/>
    <n v="56250"/>
    <n v="28750"/>
    <n v="2500"/>
    <n v="8750"/>
    <n v="534740514"/>
    <n v="441041694"/>
    <n v="128047000"/>
    <n v="8.4152965451202003E-4"/>
    <n v="5.2149264599913312E-4"/>
    <n v="1.5619264801205806E-4"/>
  </r>
  <r>
    <s v="Need for Speed: ProStreet"/>
    <x v="9"/>
    <x v="1"/>
    <x v="1"/>
    <s v="Electronic Arts"/>
    <n v="240000"/>
    <n v="330000"/>
    <n v="10000"/>
    <n v="190000"/>
    <n v="5.7"/>
    <n v="14"/>
    <n v="7.1"/>
    <n v="19"/>
    <s v="EA Games"/>
    <x v="0"/>
    <x v="462"/>
    <n v="6.4"/>
    <n v="33"/>
    <n v="4.2857142857142856"/>
    <n v="85555.555555555562"/>
    <n v="26666.666666666668"/>
    <n v="36666.666666666664"/>
    <n v="1111.1111111111111"/>
    <n v="21111.111111111109"/>
    <n v="528816311"/>
    <n v="440001482"/>
    <n v="128063000"/>
    <n v="4.5384379227289003E-4"/>
    <n v="7.4999747387214483E-4"/>
    <n v="7.8086566767918917E-5"/>
  </r>
  <r>
    <s v="Perfect Dark Zero"/>
    <x v="2"/>
    <x v="3"/>
    <x v="6"/>
    <s v="Microsoft Game Studios"/>
    <n v="660000"/>
    <n v="20000"/>
    <n v="30000"/>
    <n v="60000"/>
    <n v="8.1"/>
    <n v="75"/>
    <n v="7.3"/>
    <n v="229"/>
    <s v="Rare Ltd."/>
    <x v="1"/>
    <x v="462"/>
    <n v="7.6999999999999993"/>
    <n v="304"/>
    <n v="39.480519480519483"/>
    <n v="64166.666666666664"/>
    <n v="55000"/>
    <n v="1666.6666666666667"/>
    <n v="2500"/>
    <n v="5000"/>
    <n v="511054143"/>
    <n v="435713800"/>
    <n v="127773000"/>
    <n v="1.2914482918104432E-3"/>
    <n v="4.5901690513359917E-5"/>
    <n v="2.347913878518936E-4"/>
  </r>
  <r>
    <s v="UFC Personal Trainer: The Ultimate Fitness System"/>
    <x v="2"/>
    <x v="10"/>
    <x v="0"/>
    <s v="THQ"/>
    <n v="530000"/>
    <n v="180000"/>
    <n v="0"/>
    <n v="60000"/>
    <n v="7"/>
    <n v="36"/>
    <n v="6.5"/>
    <n v="15"/>
    <s v="THQ"/>
    <x v="0"/>
    <x v="462"/>
    <n v="6.75"/>
    <n v="51"/>
    <n v="6.6233766233766236"/>
    <n v="128333.33333333333"/>
    <n v="88333.333333333328"/>
    <n v="30000"/>
    <n v="0"/>
    <n v="10000"/>
    <n v="545961365"/>
    <n v="440756453"/>
    <n v="127833000"/>
    <n v="9.7076466207457739E-4"/>
    <n v="4.0838880242100506E-4"/>
    <n v="0"/>
  </r>
  <r>
    <s v="Worms: Open Warfare"/>
    <x v="9"/>
    <x v="0"/>
    <x v="11"/>
    <s v="THQ"/>
    <n v="110000"/>
    <n v="430000"/>
    <n v="0"/>
    <n v="230000"/>
    <n v="7"/>
    <n v="22"/>
    <n v="6.6"/>
    <n v="18"/>
    <s v="Team 17"/>
    <x v="3"/>
    <x v="462"/>
    <n v="6.8"/>
    <n v="40"/>
    <n v="5.1948051948051948"/>
    <n v="70000"/>
    <n v="10000"/>
    <n v="39090.909090909088"/>
    <n v="0"/>
    <n v="20909.090909090908"/>
    <n v="516818555"/>
    <n v="437126892"/>
    <n v="127854000"/>
    <n v="2.1284065545982574E-4"/>
    <n v="9.8369605684200273E-4"/>
    <n v="0"/>
  </r>
  <r>
    <s v="Maximo: Ghosts to Glory"/>
    <x v="4"/>
    <x v="9"/>
    <x v="2"/>
    <s v="Capcom"/>
    <n v="380000"/>
    <n v="290000"/>
    <n v="0"/>
    <n v="100000"/>
    <n v="8.4"/>
    <n v="33"/>
    <n v="8.6999999999999993"/>
    <n v="16"/>
    <s v="Capcom"/>
    <x v="2"/>
    <x v="462"/>
    <n v="8.5500000000000007"/>
    <n v="49"/>
    <n v="6.3636363636363633"/>
    <n v="48125"/>
    <n v="23750"/>
    <n v="18125"/>
    <n v="0"/>
    <n v="6250"/>
    <n v="489752572"/>
    <n v="430035992"/>
    <n v="127149000"/>
    <n v="7.7590199975509269E-4"/>
    <n v="6.7436215897017293E-4"/>
    <n v="0"/>
  </r>
  <r>
    <s v="Donkey Kong Country 3"/>
    <x v="12"/>
    <x v="3"/>
    <x v="2"/>
    <s v="Ninti"/>
    <n v="450000"/>
    <n v="170000"/>
    <n v="140000"/>
    <n v="10000"/>
    <n v="7.7"/>
    <n v="16"/>
    <n v="8.4"/>
    <n v="27"/>
    <s v="Rare Ltd."/>
    <x v="0"/>
    <x v="462"/>
    <n v="8.0500000000000007"/>
    <n v="43"/>
    <n v="5.5844155844155843"/>
    <n v="64166.666666666664"/>
    <n v="37500"/>
    <n v="14166.666666666666"/>
    <n v="11666.666666666666"/>
    <n v="833.33333333333337"/>
    <n v="511054143"/>
    <n v="435713800"/>
    <n v="127773000"/>
    <n v="8.8053292623439317E-4"/>
    <n v="3.901643693635593E-4"/>
    <n v="1.0956931433088368E-3"/>
  </r>
  <r>
    <s v="All-Star Baseball 2003"/>
    <x v="4"/>
    <x v="8"/>
    <x v="0"/>
    <s v="Acclaim Entertainment"/>
    <n v="380000"/>
    <n v="290000"/>
    <n v="0"/>
    <n v="100000"/>
    <n v="8.1"/>
    <n v="15"/>
    <n v="8.4"/>
    <n v="17"/>
    <s v="Acclaim Studios Austin"/>
    <x v="0"/>
    <x v="462"/>
    <n v="8.25"/>
    <n v="32"/>
    <n v="4.1558441558441555"/>
    <n v="51333.333333333336"/>
    <n v="25333.333333333332"/>
    <n v="19333.333333333332"/>
    <n v="0"/>
    <n v="6666.666666666667"/>
    <n v="495013192"/>
    <n v="431019772"/>
    <n v="127445000"/>
    <n v="7.6765630924842095E-4"/>
    <n v="6.7282296274798268E-4"/>
    <n v="0"/>
  </r>
  <r>
    <s v="Unlimited Saga"/>
    <x v="4"/>
    <x v="8"/>
    <x v="9"/>
    <s v="Atari"/>
    <n v="100000"/>
    <n v="80000"/>
    <n v="560000"/>
    <n v="30000"/>
    <n v="4.5"/>
    <n v="26"/>
    <n v="3"/>
    <n v="29"/>
    <s v="SquareSoft"/>
    <x v="2"/>
    <x v="462"/>
    <n v="3.75"/>
    <n v="55"/>
    <n v="7.1428571428571432"/>
    <n v="51333.333333333336"/>
    <n v="6666.666666666667"/>
    <n v="5333.333333333333"/>
    <n v="37333.333333333336"/>
    <n v="2000"/>
    <n v="495013192"/>
    <n v="431019772"/>
    <n v="127445000"/>
    <n v="2.0201481822326869E-4"/>
    <n v="1.8560633455116764E-4"/>
    <n v="4.3940523363019341E-3"/>
  </r>
  <r>
    <s v="Pokemon Dash"/>
    <x v="1"/>
    <x v="7"/>
    <x v="1"/>
    <s v="Ninti"/>
    <n v="210000"/>
    <n v="140000"/>
    <n v="380000"/>
    <n v="40000"/>
    <n v="4.5999999999999996"/>
    <n v="28"/>
    <n v="5.9"/>
    <n v="34"/>
    <s v="Ambrella"/>
    <x v="0"/>
    <x v="462"/>
    <n v="5.25"/>
    <n v="62"/>
    <n v="8.0519480519480524"/>
    <n v="59230.769230769234"/>
    <n v="16153.846153846154"/>
    <n v="10769.23076923077"/>
    <n v="29230.76923076923"/>
    <n v="3076.9230769230771"/>
    <n v="505524224"/>
    <n v="434174638"/>
    <n v="127761000"/>
    <n v="4.1541036023626834E-4"/>
    <n v="3.2245089359641502E-4"/>
    <n v="2.9743035824703942E-3"/>
  </r>
  <r>
    <s v="Dragon Ball: Raging Blast"/>
    <x v="3"/>
    <x v="2"/>
    <x v="7"/>
    <s v="Namco Bandai Games"/>
    <n v="370000"/>
    <n v="190000"/>
    <n v="110000"/>
    <n v="100000"/>
    <n v="5.7"/>
    <n v="26"/>
    <n v="7.2"/>
    <n v="58"/>
    <s v="Spike"/>
    <x v="2"/>
    <x v="462"/>
    <n v="6.45"/>
    <n v="84"/>
    <n v="10.909090909090908"/>
    <n v="96250"/>
    <n v="46250"/>
    <n v="23750"/>
    <n v="13750"/>
    <n v="12500"/>
    <n v="534740514"/>
    <n v="441041694"/>
    <n v="128047000"/>
    <n v="6.9192438259877201E-4"/>
    <n v="4.3079827278189259E-4"/>
    <n v="8.5905956406631939E-4"/>
  </r>
  <r>
    <s v="Twisted Metal: Head On"/>
    <x v="9"/>
    <x v="3"/>
    <x v="4"/>
    <s v="Sony Computer Entertainment"/>
    <n v="710000"/>
    <n v="0"/>
    <n v="0"/>
    <n v="60000"/>
    <n v="7.9"/>
    <n v="45"/>
    <n v="8.1999999999999993"/>
    <n v="38"/>
    <s v="Incognito Inc."/>
    <x v="2"/>
    <x v="462"/>
    <n v="8.0500000000000007"/>
    <n v="83"/>
    <n v="10.779220779220779"/>
    <n v="64166.666666666664"/>
    <n v="59166.666666666664"/>
    <n v="0"/>
    <n v="0"/>
    <n v="5000"/>
    <n v="511054143"/>
    <n v="435713800"/>
    <n v="127773000"/>
    <n v="1.3892852836142648E-3"/>
    <n v="0"/>
    <n v="0"/>
  </r>
  <r>
    <s v="Sonic Unleashed"/>
    <x v="4"/>
    <x v="1"/>
    <x v="2"/>
    <s v="Sega"/>
    <n v="370000"/>
    <n v="40000"/>
    <n v="0"/>
    <n v="360000"/>
    <n v="6.6"/>
    <n v="5"/>
    <n v="6.7"/>
    <n v="49"/>
    <s v="Sonic Team"/>
    <x v="3"/>
    <x v="462"/>
    <n v="6.65"/>
    <n v="54"/>
    <n v="7.0129870129870131"/>
    <n v="85555.555555555562"/>
    <n v="41111.111111111109"/>
    <n v="4444.4444444444443"/>
    <n v="0"/>
    <n v="40000"/>
    <n v="528816311"/>
    <n v="440001482"/>
    <n v="128063000"/>
    <n v="6.9967584642070541E-4"/>
    <n v="9.0908784711775124E-5"/>
    <n v="0"/>
  </r>
  <r>
    <s v="Driv3r"/>
    <x v="7"/>
    <x v="7"/>
    <x v="1"/>
    <s v="Atari"/>
    <n v="360000"/>
    <n v="380000"/>
    <n v="0"/>
    <n v="30000"/>
    <n v="5.6"/>
    <n v="57"/>
    <n v="4.7"/>
    <n v="69"/>
    <s v="Reflections Interactive"/>
    <x v="1"/>
    <x v="462"/>
    <n v="5.15"/>
    <n v="126"/>
    <n v="16.363636363636363"/>
    <n v="59230.769230769234"/>
    <n v="27692.307692307691"/>
    <n v="29230.76923076923"/>
    <n v="0"/>
    <n v="2307.6923076923076"/>
    <n v="505524224"/>
    <n v="434174638"/>
    <n v="127761000"/>
    <n v="7.1213204611931711E-4"/>
    <n v="8.7522385404741217E-4"/>
    <n v="0"/>
  </r>
  <r>
    <s v="The Sims 3"/>
    <x v="5"/>
    <x v="10"/>
    <x v="8"/>
    <s v="Electronic Arts"/>
    <n v="300000"/>
    <n v="370000"/>
    <n v="30000"/>
    <n v="70000"/>
    <n v="5.2"/>
    <n v="29"/>
    <n v="3.3"/>
    <n v="31"/>
    <s v="EA Games"/>
    <x v="2"/>
    <x v="462"/>
    <n v="4.25"/>
    <n v="60"/>
    <n v="7.7922077922077921"/>
    <n v="128333.33333333333"/>
    <n v="50000"/>
    <n v="61666.666666666664"/>
    <n v="5000"/>
    <n v="11666.666666666666"/>
    <n v="545961365"/>
    <n v="440756453"/>
    <n v="127833000"/>
    <n v="5.4948943136296836E-4"/>
    <n v="8.3946587164317708E-4"/>
    <n v="2.3468118560934971E-4"/>
  </r>
  <r>
    <s v="Marvel Nemesis: Rise of the Imperfects"/>
    <x v="4"/>
    <x v="3"/>
    <x v="7"/>
    <s v="Electronic Arts"/>
    <n v="640000"/>
    <n v="20000"/>
    <n v="0"/>
    <n v="100000"/>
    <n v="5.3"/>
    <n v="30"/>
    <n v="6.3"/>
    <n v="46"/>
    <s v="EA Canada, Nihilistic"/>
    <x v="2"/>
    <x v="463"/>
    <n v="5.8"/>
    <n v="76"/>
    <n v="10"/>
    <n v="63333.333333333336"/>
    <n v="53333.333333333336"/>
    <n v="1666.6666666666667"/>
    <n v="0"/>
    <n v="8333.3333333333339"/>
    <n v="511054143"/>
    <n v="435713800"/>
    <n v="127773000"/>
    <n v="1.2523134950889147E-3"/>
    <n v="4.5901690513359917E-5"/>
    <n v="0"/>
  </r>
  <r>
    <s v="Star Wars Episode II: Attack of the Clones"/>
    <x v="12"/>
    <x v="8"/>
    <x v="4"/>
    <s v="THQ"/>
    <n v="550000"/>
    <n v="200000"/>
    <n v="0"/>
    <n v="10000"/>
    <n v="3.8"/>
    <n v="14"/>
    <n v="5"/>
    <n v="6"/>
    <s v="David A. Palmer Productions"/>
    <x v="0"/>
    <x v="463"/>
    <n v="4.4000000000000004"/>
    <n v="20"/>
    <n v="2.6315789473684212"/>
    <n v="50666.666666666664"/>
    <n v="36666.666666666664"/>
    <n v="13333.333333333334"/>
    <n v="0"/>
    <n v="666.66666666666663"/>
    <n v="495013192"/>
    <n v="431019772"/>
    <n v="127445000"/>
    <n v="1.1110815002279778E-3"/>
    <n v="4.6401583637791909E-4"/>
    <n v="0"/>
  </r>
  <r>
    <s v="Need For Speed: Undercover"/>
    <x v="9"/>
    <x v="1"/>
    <x v="1"/>
    <s v="Electronic Arts"/>
    <n v="230000"/>
    <n v="310000"/>
    <n v="30000"/>
    <n v="190000"/>
    <n v="5.2"/>
    <n v="7"/>
    <n v="6.8"/>
    <n v="37"/>
    <s v="Piranha Games"/>
    <x v="2"/>
    <x v="463"/>
    <n v="6"/>
    <n v="44"/>
    <n v="5.7894736842105265"/>
    <n v="84444.444444444438"/>
    <n v="25555.555555555555"/>
    <n v="34444.444444444445"/>
    <n v="3333.3333333333335"/>
    <n v="21111.111111111109"/>
    <n v="528816311"/>
    <n v="440001482"/>
    <n v="128063000"/>
    <n v="4.3493363426151959E-4"/>
    <n v="7.0454308151625725E-4"/>
    <n v="2.3425970030375675E-4"/>
  </r>
  <r>
    <s v="Bayonetta 2"/>
    <x v="10"/>
    <x v="12"/>
    <x v="4"/>
    <s v="Ninti"/>
    <n v="320000"/>
    <n v="280000"/>
    <n v="100000"/>
    <n v="60000"/>
    <n v="9.1"/>
    <n v="80"/>
    <n v="8.1999999999999993"/>
    <n v="1217"/>
    <s v="PlatinumGames"/>
    <x v="1"/>
    <x v="463"/>
    <n v="8.6499999999999986"/>
    <n v="1297"/>
    <n v="170.65789473684211"/>
    <n v="253333.33333333334"/>
    <n v="106666.66666666667"/>
    <n v="93333.333333333328"/>
    <n v="33333.333333333336"/>
    <n v="20000"/>
    <n v="562338430"/>
    <n v="443580712"/>
    <n v="127276000"/>
    <n v="5.6905234095418309E-4"/>
    <n v="6.3122672475443434E-4"/>
    <n v="7.8569408215217328E-4"/>
  </r>
  <r>
    <s v="Star Wars Battlefront: Elite Squadron"/>
    <x v="9"/>
    <x v="2"/>
    <x v="6"/>
    <s v="LucasArts"/>
    <n v="380000"/>
    <n v="230000"/>
    <n v="0"/>
    <n v="150000"/>
    <n v="6.3"/>
    <n v="25"/>
    <n v="8"/>
    <n v="41"/>
    <s v="Savage Entertainment"/>
    <x v="2"/>
    <x v="463"/>
    <n v="7.15"/>
    <n v="66"/>
    <n v="8.6842105263157894"/>
    <n v="95000"/>
    <n v="47500"/>
    <n v="28750"/>
    <n v="0"/>
    <n v="18750"/>
    <n v="534740514"/>
    <n v="441041694"/>
    <n v="128047000"/>
    <n v="7.1062504158792797E-4"/>
    <n v="5.2149264599913312E-4"/>
    <n v="0"/>
  </r>
  <r>
    <s v="Syphon Filter: The Omega Strain"/>
    <x v="4"/>
    <x v="7"/>
    <x v="6"/>
    <s v="Sony Computer Entertainment"/>
    <n v="370000"/>
    <n v="290000"/>
    <n v="0"/>
    <n v="100000"/>
    <n v="6.5"/>
    <n v="47"/>
    <n v="6.9"/>
    <n v="30"/>
    <s v="Sony Bend"/>
    <x v="1"/>
    <x v="463"/>
    <n v="6.7"/>
    <n v="77"/>
    <n v="10.131578947368421"/>
    <n v="58461.538461538461"/>
    <n v="28461.538461538461"/>
    <n v="22307.692307692309"/>
    <n v="0"/>
    <n v="7692.3076923076924"/>
    <n v="505524224"/>
    <n v="434174638"/>
    <n v="127761000"/>
    <n v="7.3191349184485374E-4"/>
    <n v="6.6793399387828816E-4"/>
    <n v="0"/>
  </r>
  <r>
    <s v="Mortal Kombat: Deception"/>
    <x v="7"/>
    <x v="7"/>
    <x v="7"/>
    <s v="Midway Games"/>
    <n v="610000"/>
    <n v="120000"/>
    <n v="0"/>
    <n v="30000"/>
    <n v="8.1"/>
    <n v="53"/>
    <n v="8.8000000000000007"/>
    <n v="24"/>
    <s v="Midway"/>
    <x v="1"/>
    <x v="463"/>
    <n v="8.4499999999999993"/>
    <n v="77"/>
    <n v="10.131578947368421"/>
    <n v="58461.538461538461"/>
    <n v="46923.076923076922"/>
    <n v="9230.7692307692305"/>
    <n v="0"/>
    <n v="2307.6923076923076"/>
    <n v="505524224"/>
    <n v="434174638"/>
    <n v="127761000"/>
    <n v="1.2066681892577318E-3"/>
    <n v="2.7638648022549857E-4"/>
    <n v="0"/>
  </r>
  <r>
    <s v="Duke Nukem Forever"/>
    <x v="3"/>
    <x v="10"/>
    <x v="6"/>
    <s v="Take-Two Interactive"/>
    <n v="330000"/>
    <n v="310000"/>
    <n v="0"/>
    <n v="120000"/>
    <n v="5.0999999999999996"/>
    <n v="48"/>
    <n v="4.9000000000000004"/>
    <n v="278"/>
    <s v="Gearbox Software, 3D Realms"/>
    <x v="1"/>
    <x v="463"/>
    <n v="5"/>
    <n v="326"/>
    <n v="42.89473684210526"/>
    <n v="126666.66666666667"/>
    <n v="55000"/>
    <n v="51666.666666666664"/>
    <n v="0"/>
    <n v="20000"/>
    <n v="545961365"/>
    <n v="440756453"/>
    <n v="127833000"/>
    <n v="6.0443837449926515E-4"/>
    <n v="7.0333627083617536E-4"/>
    <n v="0"/>
  </r>
  <r>
    <s v="Star Wars: The Force Unleashed II"/>
    <x v="0"/>
    <x v="5"/>
    <x v="4"/>
    <s v="LucasArts"/>
    <n v="520000"/>
    <n v="180000"/>
    <n v="0"/>
    <n v="60000"/>
    <n v="7.1"/>
    <n v="10"/>
    <n v="7.8"/>
    <n v="31"/>
    <s v="LucasArts, Red Fly Studio"/>
    <x v="2"/>
    <x v="463"/>
    <n v="7.4499999999999993"/>
    <n v="41"/>
    <n v="5.3947368421052628"/>
    <n v="108571.42857142857"/>
    <n v="74285.71428571429"/>
    <n v="25714.285714285714"/>
    <n v="0"/>
    <n v="8571.4285714285706"/>
    <n v="540520772"/>
    <n v="441654761"/>
    <n v="128070000"/>
    <n v="9.6203518335831874E-4"/>
    <n v="4.0755815604125232E-4"/>
    <n v="0"/>
  </r>
  <r>
    <s v="Professor Layton and the Azran Legacy"/>
    <x v="5"/>
    <x v="6"/>
    <x v="5"/>
    <s v="Ninti"/>
    <n v="0"/>
    <n v="480000"/>
    <n v="250000"/>
    <n v="30000"/>
    <n v="8.1"/>
    <n v="58"/>
    <n v="7.9"/>
    <n v="86"/>
    <s v="Level 5"/>
    <x v="3"/>
    <x v="463"/>
    <n v="8"/>
    <n v="144"/>
    <n v="18.94736842105263"/>
    <n v="190000"/>
    <n v="0"/>
    <n v="120000"/>
    <n v="62500"/>
    <n v="7500"/>
    <n v="556861736"/>
    <n v="442492884"/>
    <n v="127445000"/>
    <n v="0"/>
    <n v="1.0847632071751012E-3"/>
    <n v="1.9616305072776494E-3"/>
  </r>
  <r>
    <s v="Mega Man X5"/>
    <x v="14"/>
    <x v="16"/>
    <x v="2"/>
    <s v="Capcom"/>
    <n v="300000"/>
    <n v="210000"/>
    <n v="200000"/>
    <n v="50000"/>
    <n v="7.6"/>
    <n v="10"/>
    <n v="8.9"/>
    <n v="55"/>
    <s v="Capcom"/>
    <x v="0"/>
    <x v="463"/>
    <n v="8.25"/>
    <n v="65"/>
    <n v="8.5526315789473681"/>
    <n v="44705.882352941175"/>
    <n v="17647.058823529413"/>
    <n v="12352.941176470587"/>
    <n v="11764.705882352941"/>
    <n v="2941.1764705882351"/>
    <n v="484244580"/>
    <n v="429286318"/>
    <n v="126843000"/>
    <n v="6.1952164751126384E-4"/>
    <n v="4.8918400422908424E-4"/>
    <n v="1.5767523631576043E-3"/>
  </r>
  <r>
    <s v="Titanfall 2"/>
    <x v="6"/>
    <x v="14"/>
    <x v="6"/>
    <s v="Electronic Arts"/>
    <n v="340000"/>
    <n v="250000"/>
    <n v="50000"/>
    <n v="120000"/>
    <n v="8.9"/>
    <n v="56"/>
    <n v="8.4"/>
    <n v="704"/>
    <s v="Respawn Entertainment"/>
    <x v="1"/>
    <x v="463"/>
    <n v="8.65"/>
    <n v="760"/>
    <n v="100"/>
    <n v="760000"/>
    <n v="340000"/>
    <n v="250000"/>
    <n v="50000"/>
    <n v="120000"/>
    <n v="573178249"/>
    <n v="445623395"/>
    <n v="126994511"/>
    <n v="5.9318370959327872E-4"/>
    <n v="5.610118382586264E-4"/>
    <n v="3.9371780407107516E-4"/>
  </r>
  <r>
    <s v="PokePark 2: Wonders Beyond"/>
    <x v="0"/>
    <x v="10"/>
    <x v="4"/>
    <s v="Ninti"/>
    <n v="260000"/>
    <n v="190000"/>
    <n v="270000"/>
    <n v="40000"/>
    <n v="6"/>
    <n v="18"/>
    <n v="7"/>
    <n v="27"/>
    <s v="Creatures Inc."/>
    <x v="0"/>
    <x v="463"/>
    <n v="6.5"/>
    <n v="45"/>
    <n v="5.9210526315789478"/>
    <n v="126666.66666666667"/>
    <n v="43333.333333333336"/>
    <n v="31666.666666666668"/>
    <n v="45000"/>
    <n v="6666.666666666667"/>
    <n v="545961365"/>
    <n v="440756453"/>
    <n v="127833000"/>
    <n v="4.7622417384790588E-4"/>
    <n v="4.3107706922217203E-4"/>
    <n v="2.1121306704841472E-3"/>
  </r>
  <r>
    <s v="DJ Hero 2"/>
    <x v="3"/>
    <x v="5"/>
    <x v="3"/>
    <s v="Activision"/>
    <n v="470000"/>
    <n v="190000"/>
    <n v="0"/>
    <n v="100000"/>
    <n v="8.6"/>
    <n v="46"/>
    <n v="7.8"/>
    <n v="22"/>
    <s v="FreeStyleGames"/>
    <x v="2"/>
    <x v="463"/>
    <n v="8.1999999999999993"/>
    <n v="68"/>
    <n v="8.9473684210526319"/>
    <n v="108571.42857142857"/>
    <n v="67142.857142857145"/>
    <n v="27142.857142857141"/>
    <n v="0"/>
    <n v="14285.714285714286"/>
    <n v="540520772"/>
    <n v="441654761"/>
    <n v="128070000"/>
    <n v="8.6953180034309583E-4"/>
    <n v="4.3020027582132189E-4"/>
    <n v="0"/>
  </r>
  <r>
    <s v="Shark Tale"/>
    <x v="4"/>
    <x v="7"/>
    <x v="4"/>
    <s v="Activision"/>
    <n v="370000"/>
    <n v="290000"/>
    <n v="0"/>
    <n v="100000"/>
    <n v="6.9"/>
    <n v="30"/>
    <n v="6.5"/>
    <n v="6"/>
    <s v="Edge of Reality"/>
    <x v="0"/>
    <x v="463"/>
    <n v="6.7"/>
    <n v="36"/>
    <n v="4.7368421052631575"/>
    <n v="58461.538461538461"/>
    <n v="28461.538461538461"/>
    <n v="22307.692307692309"/>
    <n v="0"/>
    <n v="7692.3076923076924"/>
    <n v="505524224"/>
    <n v="434174638"/>
    <n v="127761000"/>
    <n v="7.3191349184485374E-4"/>
    <n v="6.6793399387828816E-4"/>
    <n v="0"/>
  </r>
  <r>
    <s v="That's So Raven"/>
    <x v="12"/>
    <x v="7"/>
    <x v="10"/>
    <s v="Disney Interactive Studios"/>
    <n v="540000"/>
    <n v="200000"/>
    <n v="0"/>
    <n v="10000"/>
    <n v="3.9"/>
    <n v="6"/>
    <n v="7.6"/>
    <n v="5"/>
    <s v="Vicarious Visions"/>
    <x v="0"/>
    <x v="464"/>
    <n v="5.75"/>
    <n v="11"/>
    <n v="1.4666666666666666"/>
    <n v="57692.307692307695"/>
    <n v="41538.461538461539"/>
    <n v="15384.615384615385"/>
    <n v="0"/>
    <n v="769.23076923076928"/>
    <n v="505524224"/>
    <n v="434174638"/>
    <n v="127761000"/>
    <n v="1.0681980691789757E-3"/>
    <n v="4.6064413370916431E-4"/>
    <n v="0"/>
  </r>
  <r>
    <s v="DJ Hero"/>
    <x v="0"/>
    <x v="2"/>
    <x v="3"/>
    <s v="Activision"/>
    <n v="450000"/>
    <n v="230000"/>
    <n v="0"/>
    <n v="70000"/>
    <n v="8.6999999999999993"/>
    <n v="22"/>
    <n v="7.6"/>
    <n v="19"/>
    <s v="Exient Entertainment"/>
    <x v="2"/>
    <x v="464"/>
    <n v="8.1499999999999986"/>
    <n v="41"/>
    <n v="5.4666666666666668"/>
    <n v="93750"/>
    <n v="56250"/>
    <n v="28750"/>
    <n v="0"/>
    <n v="8750"/>
    <n v="534740514"/>
    <n v="441041694"/>
    <n v="128047000"/>
    <n v="8.4152965451202003E-4"/>
    <n v="5.2149264599913312E-4"/>
    <n v="0"/>
  </r>
  <r>
    <s v="Harry Potter and the Half-Blood Prince"/>
    <x v="0"/>
    <x v="2"/>
    <x v="4"/>
    <s v="Electronic Arts"/>
    <n v="280000"/>
    <n v="390000"/>
    <n v="0"/>
    <n v="80000"/>
    <n v="6"/>
    <n v="35"/>
    <n v="6"/>
    <n v="8"/>
    <s v="EA Bright Light"/>
    <x v="3"/>
    <x v="464"/>
    <n v="6"/>
    <n v="43"/>
    <n v="5.7333333333333334"/>
    <n v="93750"/>
    <n v="35000"/>
    <n v="48750"/>
    <n v="0"/>
    <n v="10000"/>
    <n v="534740514"/>
    <n v="441041694"/>
    <n v="128047000"/>
    <n v="5.2361845169636803E-4"/>
    <n v="8.8427013886809534E-4"/>
    <n v="0"/>
  </r>
  <r>
    <s v="Wall-E"/>
    <x v="4"/>
    <x v="1"/>
    <x v="2"/>
    <s v="THQ"/>
    <n v="210000"/>
    <n v="0"/>
    <n v="0"/>
    <n v="540000"/>
    <n v="6.7"/>
    <n v="8"/>
    <n v="8.4"/>
    <n v="9"/>
    <s v="Asobo Studio"/>
    <x v="0"/>
    <x v="464"/>
    <n v="7.5500000000000007"/>
    <n v="17"/>
    <n v="2.2666666666666666"/>
    <n v="83333.333333333328"/>
    <n v="23333.333333333332"/>
    <n v="0"/>
    <n v="0"/>
    <n v="60000"/>
    <n v="528816311"/>
    <n v="440001482"/>
    <n v="128063000"/>
    <n v="3.9711331823877874E-4"/>
    <n v="0"/>
    <n v="0"/>
  </r>
  <r>
    <s v="Genji: Days of the Blade"/>
    <x v="3"/>
    <x v="0"/>
    <x v="4"/>
    <s v="Sony Computer Entertainment"/>
    <n v="180000"/>
    <n v="370000"/>
    <n v="60000"/>
    <n v="140000"/>
    <n v="5.5"/>
    <n v="46"/>
    <n v="5.8"/>
    <n v="30"/>
    <s v="Game Republic"/>
    <x v="2"/>
    <x v="464"/>
    <n v="5.65"/>
    <n v="76"/>
    <n v="10.133333333333333"/>
    <n v="68181.818181818177"/>
    <n v="16363.636363636364"/>
    <n v="33636.36363636364"/>
    <n v="5454.545454545455"/>
    <n v="12727.272727272728"/>
    <n v="516818555"/>
    <n v="437126892"/>
    <n v="127854000"/>
    <n v="3.4828470893426028E-4"/>
    <n v="8.4643614193381637E-4"/>
    <n v="4.6928527852081281E-4"/>
  </r>
  <r>
    <s v="Metal Gear Solid V: The Phantom Pain"/>
    <x v="13"/>
    <x v="13"/>
    <x v="4"/>
    <s v="Konami Digital Entertainment"/>
    <n v="410000"/>
    <n v="260000"/>
    <n v="10000"/>
    <n v="70000"/>
    <n v="9.5"/>
    <n v="10"/>
    <n v="7.3"/>
    <n v="900"/>
    <s v="Kojima Productions, Moby Dick Studio"/>
    <x v="1"/>
    <x v="464"/>
    <n v="8.4"/>
    <n v="910"/>
    <n v="121.33333333333333"/>
    <n v="375000"/>
    <n v="205000"/>
    <n v="130000"/>
    <n v="5000"/>
    <n v="35000"/>
    <n v="567732286"/>
    <n v="444588718"/>
    <n v="127141000"/>
    <n v="7.2217136511415524E-4"/>
    <n v="5.8481016155700113E-4"/>
    <n v="7.8652834254882371E-5"/>
  </r>
  <r>
    <s v="Drawn to Life: The Next Chapter"/>
    <x v="0"/>
    <x v="2"/>
    <x v="5"/>
    <s v="THQ"/>
    <n v="280000"/>
    <n v="390000"/>
    <n v="0"/>
    <n v="80000"/>
    <n v="5.8"/>
    <n v="22"/>
    <n v="6"/>
    <n v="8"/>
    <s v="Planet Moon Studios"/>
    <x v="0"/>
    <x v="464"/>
    <n v="5.9"/>
    <n v="30"/>
    <n v="4"/>
    <n v="93750"/>
    <n v="35000"/>
    <n v="48750"/>
    <n v="0"/>
    <n v="10000"/>
    <n v="534740514"/>
    <n v="441041694"/>
    <n v="128047000"/>
    <n v="5.2361845169636803E-4"/>
    <n v="8.8427013886809534E-4"/>
    <n v="0"/>
  </r>
  <r>
    <s v="WWE SmackDown vs. Raw 2009"/>
    <x v="9"/>
    <x v="1"/>
    <x v="7"/>
    <s v="THQ"/>
    <n v="410000"/>
    <n v="200000"/>
    <n v="0"/>
    <n v="140000"/>
    <n v="7.2"/>
    <n v="9"/>
    <n v="6"/>
    <n v="9"/>
    <s v="Yuke's"/>
    <x v="2"/>
    <x v="464"/>
    <n v="6.6"/>
    <n v="18"/>
    <n v="2.4"/>
    <n v="83333.333333333328"/>
    <n v="45555.555555555555"/>
    <n v="22222.222222222223"/>
    <n v="0"/>
    <n v="15555.555555555555"/>
    <n v="528816311"/>
    <n v="440001482"/>
    <n v="128063000"/>
    <n v="7.753164784661871E-4"/>
    <n v="4.5454392355887566E-4"/>
    <n v="0"/>
  </r>
  <r>
    <s v="LEGO Batman 2: DC Super Heroes"/>
    <x v="5"/>
    <x v="11"/>
    <x v="4"/>
    <s v="Warner Bros. Interactive Entertainment"/>
    <n v="410000"/>
    <n v="280000"/>
    <n v="0"/>
    <n v="60000"/>
    <n v="7.2"/>
    <n v="6"/>
    <n v="5.2"/>
    <n v="25"/>
    <s v="TT Games"/>
    <x v="3"/>
    <x v="464"/>
    <n v="6.2"/>
    <n v="31"/>
    <n v="4.1333333333333337"/>
    <n v="150000"/>
    <n v="82000"/>
    <n v="56000"/>
    <n v="0"/>
    <n v="12000"/>
    <n v="551484507"/>
    <n v="441417242"/>
    <n v="127629000"/>
    <n v="7.4344790251741383E-4"/>
    <n v="6.3432048719111879E-4"/>
    <n v="0"/>
  </r>
  <r>
    <s v="Zone of the Enders"/>
    <x v="4"/>
    <x v="9"/>
    <x v="6"/>
    <s v="Konami Digital Entertainment"/>
    <n v="300000"/>
    <n v="240000"/>
    <n v="130000"/>
    <n v="80000"/>
    <n v="7.8"/>
    <n v="21"/>
    <n v="7.4"/>
    <n v="49"/>
    <s v="KCEJ"/>
    <x v="1"/>
    <x v="464"/>
    <n v="7.6"/>
    <n v="70"/>
    <n v="9.3333333333333339"/>
    <n v="46875"/>
    <n v="18750"/>
    <n v="15000"/>
    <n v="8125"/>
    <n v="5000"/>
    <n v="489752572"/>
    <n v="430035992"/>
    <n v="127149000"/>
    <n v="6.1255421033296791E-4"/>
    <n v="5.5809282121669485E-4"/>
    <n v="1.0224225121707603E-3"/>
  </r>
  <r>
    <s v="Pro Evolution Soccer 2015"/>
    <x v="6"/>
    <x v="12"/>
    <x v="0"/>
    <s v="Konami Digital Entertainment"/>
    <n v="90000"/>
    <n v="450000"/>
    <n v="110000"/>
    <n v="100000"/>
    <n v="8.1999999999999993"/>
    <n v="56"/>
    <n v="7.2"/>
    <n v="386"/>
    <s v="Konami"/>
    <x v="0"/>
    <x v="464"/>
    <n v="7.6999999999999993"/>
    <n v="442"/>
    <n v="58.93333333333333"/>
    <n v="250000"/>
    <n v="30000"/>
    <n v="150000"/>
    <n v="36666.666666666664"/>
    <n v="33333.333333333336"/>
    <n v="562338430"/>
    <n v="443580712"/>
    <n v="127276000"/>
    <n v="1.6004597089336399E-4"/>
    <n v="1.0144715219267695E-3"/>
    <n v="8.6426349036739056E-4"/>
  </r>
  <r>
    <s v="Tony Hawk's Underground 2"/>
    <x v="7"/>
    <x v="7"/>
    <x v="0"/>
    <s v="Activision"/>
    <n v="480000"/>
    <n v="240000"/>
    <n v="0"/>
    <n v="30000"/>
    <n v="8.3000000000000007"/>
    <n v="55"/>
    <n v="7.8"/>
    <n v="12"/>
    <s v="Neversoft Entertainment"/>
    <x v="2"/>
    <x v="464"/>
    <n v="8.0500000000000007"/>
    <n v="67"/>
    <n v="8.9333333333333336"/>
    <n v="57692.307692307695"/>
    <n v="36923.076923076922"/>
    <n v="18461.538461538461"/>
    <n v="0"/>
    <n v="2307.6923076923076"/>
    <n v="505524224"/>
    <n v="434174638"/>
    <n v="127761000"/>
    <n v="9.4950939482575615E-4"/>
    <n v="5.5277296045099715E-4"/>
    <n v="0"/>
  </r>
  <r>
    <s v="Madden NFL 06"/>
    <x v="9"/>
    <x v="3"/>
    <x v="0"/>
    <s v="Electronic Arts"/>
    <n v="690000"/>
    <n v="0"/>
    <n v="0"/>
    <n v="60000"/>
    <n v="7.5"/>
    <n v="23"/>
    <n v="7.9"/>
    <n v="16"/>
    <s v="EA Tiburon"/>
    <x v="0"/>
    <x v="464"/>
    <n v="7.7"/>
    <n v="39"/>
    <n v="5.2"/>
    <n v="62500"/>
    <n v="57500"/>
    <n v="0"/>
    <n v="0"/>
    <n v="5000"/>
    <n v="511054143"/>
    <n v="435713800"/>
    <n v="127773000"/>
    <n v="1.3501504868927362E-3"/>
    <n v="0"/>
    <n v="0"/>
  </r>
  <r>
    <s v="Raving Rabbids: Travel in Time"/>
    <x v="0"/>
    <x v="5"/>
    <x v="10"/>
    <s v="Ubisoft"/>
    <n v="210000"/>
    <n v="460000"/>
    <n v="0"/>
    <n v="80000"/>
    <n v="6.2"/>
    <n v="24"/>
    <n v="7.6"/>
    <n v="14"/>
    <s v="Ubisoft"/>
    <x v="3"/>
    <x v="464"/>
    <n v="6.9"/>
    <n v="38"/>
    <n v="5.0666666666666664"/>
    <n v="107142.85714285714"/>
    <n v="30000"/>
    <n v="65714.28571428571"/>
    <n v="0"/>
    <n v="11428.571428571429"/>
    <n v="540520772"/>
    <n v="441654761"/>
    <n v="128070000"/>
    <n v="3.885142086639364E-4"/>
    <n v="1.0415375098832005E-3"/>
    <n v="0"/>
  </r>
  <r>
    <s v="Capcom vs. SNK 2: Mark of the Millennium 2001"/>
    <x v="4"/>
    <x v="9"/>
    <x v="7"/>
    <s v="Capcom"/>
    <n v="220000"/>
    <n v="170000"/>
    <n v="300000"/>
    <n v="60000"/>
    <n v="8.1"/>
    <n v="22"/>
    <n v="7.9"/>
    <n v="27"/>
    <s v="Capcom"/>
    <x v="2"/>
    <x v="464"/>
    <n v="8"/>
    <n v="49"/>
    <n v="6.5333333333333332"/>
    <n v="46875"/>
    <n v="13750"/>
    <n v="10625"/>
    <n v="18750"/>
    <n v="3750"/>
    <n v="489752572"/>
    <n v="430035992"/>
    <n v="127149000"/>
    <n v="4.4920642091084313E-4"/>
    <n v="3.953157483618255E-4"/>
    <n v="2.3594365665479083E-3"/>
  </r>
  <r>
    <s v="Final Fantasy Tactics A2: Grimoire of the Rift"/>
    <x v="1"/>
    <x v="4"/>
    <x v="9"/>
    <s v="Square Enix"/>
    <n v="380000"/>
    <n v="30000"/>
    <n v="300000"/>
    <n v="40000"/>
    <n v="8"/>
    <n v="47"/>
    <n v="6.9"/>
    <n v="106"/>
    <s v="Square Enix"/>
    <x v="3"/>
    <x v="464"/>
    <n v="7.45"/>
    <n v="153"/>
    <n v="20.399999999999999"/>
    <n v="75000"/>
    <n v="38000"/>
    <n v="3000"/>
    <n v="30000"/>
    <n v="4000"/>
    <n v="522751172"/>
    <n v="438594184"/>
    <n v="128001000"/>
    <n v="7.2692328655362629E-4"/>
    <n v="6.8400359818724819E-5"/>
    <n v="2.3437316895961752E-3"/>
  </r>
  <r>
    <s v="Band Hero"/>
    <x v="3"/>
    <x v="2"/>
    <x v="3"/>
    <s v="Activision"/>
    <n v="410000"/>
    <n v="230000"/>
    <n v="0"/>
    <n v="110000"/>
    <n v="7.6"/>
    <n v="45"/>
    <n v="5.7"/>
    <n v="9"/>
    <s v="Neversoft Entertainment"/>
    <x v="3"/>
    <x v="464"/>
    <n v="6.65"/>
    <n v="54"/>
    <n v="7.2"/>
    <n v="93750"/>
    <n v="51250"/>
    <n v="28750"/>
    <n v="0"/>
    <n v="13750"/>
    <n v="534740514"/>
    <n v="441041694"/>
    <n v="128047000"/>
    <n v="7.6672701855539597E-4"/>
    <n v="5.2149264599913312E-4"/>
    <n v="0"/>
  </r>
  <r>
    <s v="Need for Speed: Shift"/>
    <x v="9"/>
    <x v="2"/>
    <x v="1"/>
    <s v="Electronic Arts"/>
    <n v="160000"/>
    <n v="370000"/>
    <n v="10000"/>
    <n v="210000"/>
    <n v="6.9"/>
    <n v="11"/>
    <n v="6.5"/>
    <n v="31"/>
    <s v="EA Bright Light"/>
    <x v="0"/>
    <x v="464"/>
    <n v="6.7"/>
    <n v="42"/>
    <n v="5.6"/>
    <n v="93750"/>
    <n v="20000"/>
    <n v="46250"/>
    <n v="1250"/>
    <n v="26250"/>
    <n v="534740514"/>
    <n v="441041694"/>
    <n v="128047000"/>
    <n v="2.9921054382649599E-4"/>
    <n v="8.3892295225947502E-4"/>
    <n v="7.809632400602903E-5"/>
  </r>
  <r>
    <s v="Rockstar Games presents Table Tennis"/>
    <x v="2"/>
    <x v="0"/>
    <x v="0"/>
    <s v="Take-Two Interactive"/>
    <n v="280000"/>
    <n v="380000"/>
    <n v="0"/>
    <n v="80000"/>
    <n v="8.1"/>
    <n v="75"/>
    <n v="7.8"/>
    <n v="69"/>
    <s v="Rockstar San Diego"/>
    <x v="0"/>
    <x v="465"/>
    <n v="7.9499999999999993"/>
    <n v="144"/>
    <n v="19.45945945945946"/>
    <n v="67272.727272727279"/>
    <n v="25454.545454545456"/>
    <n v="34545.454545454544"/>
    <n v="0"/>
    <n v="7272.727272727273"/>
    <n v="516818555"/>
    <n v="437126892"/>
    <n v="127854000"/>
    <n v="5.4177621389773828E-4"/>
    <n v="8.6931279441851406E-4"/>
    <n v="0"/>
  </r>
  <r>
    <s v="SoulCalibur V"/>
    <x v="3"/>
    <x v="11"/>
    <x v="7"/>
    <s v="Namco Bandai Games"/>
    <n v="350000"/>
    <n v="230000"/>
    <n v="70000"/>
    <n v="90000"/>
    <n v="8.1"/>
    <n v="53"/>
    <n v="6.7"/>
    <n v="150"/>
    <s v="Project Soul"/>
    <x v="2"/>
    <x v="465"/>
    <n v="7.4"/>
    <n v="203"/>
    <n v="27.432432432432432"/>
    <n v="148000"/>
    <n v="70000"/>
    <n v="46000"/>
    <n v="14000"/>
    <n v="18000"/>
    <n v="551484507"/>
    <n v="441417242"/>
    <n v="127629000"/>
    <n v="6.3465064849047514E-4"/>
    <n v="5.2104897162127614E-4"/>
    <n v="5.4846469062673844E-4"/>
  </r>
  <r>
    <s v="MVP 06 NCAA Baseball"/>
    <x v="4"/>
    <x v="0"/>
    <x v="0"/>
    <s v="Electronic Arts"/>
    <n v="620000"/>
    <n v="20000"/>
    <n v="0"/>
    <n v="100000"/>
    <n v="7.6"/>
    <n v="27"/>
    <n v="9"/>
    <n v="18"/>
    <s v="EA Canada"/>
    <x v="0"/>
    <x v="465"/>
    <n v="8.3000000000000007"/>
    <n v="45"/>
    <n v="6.0810810810810807"/>
    <n v="67272.727272727279"/>
    <n v="56363.63636363636"/>
    <n v="1818.1818181818182"/>
    <n v="0"/>
    <n v="9090.9090909090901"/>
    <n v="516818555"/>
    <n v="437126892"/>
    <n v="127854000"/>
    <n v="1.1996473307735634E-3"/>
    <n v="4.5753304969395475E-5"/>
    <n v="0"/>
  </r>
  <r>
    <s v="Coded Arms"/>
    <x v="9"/>
    <x v="3"/>
    <x v="6"/>
    <s v="Konami Digital Entertainment"/>
    <n v="280000"/>
    <n v="290000"/>
    <n v="0"/>
    <n v="170000"/>
    <n v="5.9"/>
    <n v="42"/>
    <n v="6.5"/>
    <n v="61"/>
    <s v="Konami"/>
    <x v="2"/>
    <x v="465"/>
    <n v="6.2"/>
    <n v="103"/>
    <n v="13.918918918918919"/>
    <n v="61666.666666666664"/>
    <n v="23333.333333333332"/>
    <n v="24166.666666666668"/>
    <n v="0"/>
    <n v="14166.666666666666"/>
    <n v="511054143"/>
    <n v="435713800"/>
    <n v="127773000"/>
    <n v="5.478871541014002E-4"/>
    <n v="6.655745124437188E-4"/>
    <n v="0"/>
  </r>
  <r>
    <s v="The Lord of the Rings: Conquest"/>
    <x v="3"/>
    <x v="2"/>
    <x v="4"/>
    <s v="Electronic Arts"/>
    <n v="380000"/>
    <n v="250000"/>
    <n v="0"/>
    <n v="110000"/>
    <n v="5.4"/>
    <n v="45"/>
    <n v="7.1"/>
    <n v="57"/>
    <s v="Pandemic Studios"/>
    <x v="2"/>
    <x v="465"/>
    <n v="6.25"/>
    <n v="102"/>
    <n v="13.783783783783784"/>
    <n v="92500"/>
    <n v="47500"/>
    <n v="31250"/>
    <n v="0"/>
    <n v="13750"/>
    <n v="534740514"/>
    <n v="441041694"/>
    <n v="128047000"/>
    <n v="7.1062504158792797E-4"/>
    <n v="5.6683983260775344E-4"/>
    <n v="0"/>
  </r>
  <r>
    <s v="Burnout"/>
    <x v="4"/>
    <x v="9"/>
    <x v="1"/>
    <s v="Acclaim Entertainment"/>
    <n v="360000"/>
    <n v="280000"/>
    <n v="0"/>
    <n v="100000"/>
    <n v="7.9"/>
    <n v="25"/>
    <n v="7.7"/>
    <n v="33"/>
    <s v="Criterion Games"/>
    <x v="0"/>
    <x v="465"/>
    <n v="7.8000000000000007"/>
    <n v="58"/>
    <n v="7.8378378378378377"/>
    <n v="46250"/>
    <n v="22500"/>
    <n v="17500"/>
    <n v="0"/>
    <n v="6250"/>
    <n v="489752572"/>
    <n v="430035992"/>
    <n v="127149000"/>
    <n v="7.3506505239956149E-4"/>
    <n v="6.5110829141947727E-4"/>
    <n v="0"/>
  </r>
  <r>
    <s v="Spectrobes"/>
    <x v="1"/>
    <x v="4"/>
    <x v="9"/>
    <s v="Disney Interactive Studios"/>
    <n v="660000"/>
    <n v="20000"/>
    <n v="0"/>
    <n v="60000"/>
    <n v="6.3"/>
    <n v="37"/>
    <n v="7.9"/>
    <n v="31"/>
    <s v="Jupiter Corporation"/>
    <x v="0"/>
    <x v="465"/>
    <n v="7.1"/>
    <n v="68"/>
    <n v="9.1891891891891895"/>
    <n v="74000"/>
    <n v="66000"/>
    <n v="2000"/>
    <n v="0"/>
    <n v="6000"/>
    <n v="522751172"/>
    <n v="438594184"/>
    <n v="128001000"/>
    <n v="1.2625509713826142E-3"/>
    <n v="4.560023987914988E-5"/>
    <n v="0"/>
  </r>
  <r>
    <s v="Mortal Kombat: Unchained"/>
    <x v="9"/>
    <x v="0"/>
    <x v="7"/>
    <s v="Midway Games"/>
    <n v="670000"/>
    <n v="10000"/>
    <n v="0"/>
    <n v="60000"/>
    <n v="7"/>
    <n v="19"/>
    <n v="8.8000000000000007"/>
    <n v="31"/>
    <s v="JGI Entertainment"/>
    <x v="1"/>
    <x v="465"/>
    <n v="7.9"/>
    <n v="50"/>
    <n v="6.756756756756757"/>
    <n v="67272.727272727279"/>
    <n v="60909.090909090912"/>
    <n v="909.09090909090912"/>
    <n v="0"/>
    <n v="5454.545454545455"/>
    <n v="516818555"/>
    <n v="437126892"/>
    <n v="127854000"/>
    <n v="1.2963930832553022E-3"/>
    <n v="2.2876652484697737E-5"/>
    <n v="0"/>
  </r>
  <r>
    <s v="Dark Souls II"/>
    <x v="2"/>
    <x v="12"/>
    <x v="9"/>
    <s v="Namco Bandai Games"/>
    <n v="480000"/>
    <n v="180000"/>
    <n v="10000"/>
    <n v="70000"/>
    <n v="9.1"/>
    <n v="30"/>
    <n v="7.9"/>
    <n v="915"/>
    <s v="From Software"/>
    <x v="2"/>
    <x v="465"/>
    <n v="8.5"/>
    <n v="945"/>
    <n v="127.70270270270271"/>
    <n v="246666.66666666666"/>
    <n v="160000"/>
    <n v="60000"/>
    <n v="3333.3333333333335"/>
    <n v="23333.333333333332"/>
    <n v="562338430"/>
    <n v="443580712"/>
    <n v="127276000"/>
    <n v="8.5357851143127463E-4"/>
    <n v="4.0578860877070775E-4"/>
    <n v="7.8569408215217325E-5"/>
  </r>
  <r>
    <s v="Assassin's Creed: Revelations"/>
    <x v="8"/>
    <x v="10"/>
    <x v="4"/>
    <s v="Ubisoft"/>
    <n v="140000"/>
    <n v="480000"/>
    <n v="0"/>
    <n v="120000"/>
    <n v="8"/>
    <n v="20"/>
    <n v="7.4"/>
    <n v="771"/>
    <s v="Ubisoft Montreal"/>
    <x v="1"/>
    <x v="465"/>
    <n v="7.7"/>
    <n v="791"/>
    <n v="106.89189189189189"/>
    <n v="123333.33333333333"/>
    <n v="23333.333333333332"/>
    <n v="80000"/>
    <n v="0"/>
    <n v="20000"/>
    <n v="545961365"/>
    <n v="440756453"/>
    <n v="127833000"/>
    <n v="2.5642840130271855E-4"/>
    <n v="1.0890368064560136E-3"/>
    <n v="0"/>
  </r>
  <r>
    <s v="[Prototype 2]"/>
    <x v="3"/>
    <x v="11"/>
    <x v="4"/>
    <s v="Activision"/>
    <n v="360000"/>
    <n v="280000"/>
    <n v="0"/>
    <n v="100000"/>
    <n v="7.9"/>
    <n v="39"/>
    <n v="6.8"/>
    <n v="179"/>
    <s v="Radical Entertainment"/>
    <x v="1"/>
    <x v="465"/>
    <n v="7.35"/>
    <n v="218"/>
    <n v="29.45945945945946"/>
    <n v="148000"/>
    <n v="72000"/>
    <n v="56000"/>
    <n v="0"/>
    <n v="20000"/>
    <n v="551484507"/>
    <n v="441417242"/>
    <n v="127629000"/>
    <n v="6.5278352416163162E-4"/>
    <n v="6.3432048719111879E-4"/>
    <n v="0"/>
  </r>
  <r>
    <s v="Midnight Club 3: DUB Edition"/>
    <x v="7"/>
    <x v="3"/>
    <x v="1"/>
    <s v="Take-Two Interactive"/>
    <n v="610000"/>
    <n v="100000"/>
    <n v="0"/>
    <n v="30000"/>
    <n v="8.4"/>
    <n v="53"/>
    <n v="7.4"/>
    <n v="40"/>
    <s v="Rockstar San Diego"/>
    <x v="3"/>
    <x v="465"/>
    <n v="7.9"/>
    <n v="93"/>
    <n v="12.567567567567568"/>
    <n v="61666.666666666664"/>
    <n v="50833.333333333336"/>
    <n v="8333.3333333333339"/>
    <n v="0"/>
    <n v="2500"/>
    <n v="511054143"/>
    <n v="435713800"/>
    <n v="127773000"/>
    <n v="1.1936113000066218E-3"/>
    <n v="2.2950845256679959E-4"/>
    <n v="0"/>
  </r>
  <r>
    <s v="Resident Evil: Revelations"/>
    <x v="3"/>
    <x v="6"/>
    <x v="4"/>
    <s v="Capcom"/>
    <n v="140000"/>
    <n v="290000"/>
    <n v="220000"/>
    <n v="90000"/>
    <n v="7.4"/>
    <n v="30"/>
    <n v="7.2"/>
    <n v="204"/>
    <s v="Capcom"/>
    <x v="1"/>
    <x v="465"/>
    <n v="7.3000000000000007"/>
    <n v="234"/>
    <n v="31.621621621621621"/>
    <n v="185000"/>
    <n v="35000"/>
    <n v="72500"/>
    <n v="55000"/>
    <n v="22500"/>
    <n v="556861736"/>
    <n v="442492884"/>
    <n v="127445000"/>
    <n v="2.5140890628549132E-4"/>
    <n v="6.5537777100162361E-4"/>
    <n v="1.7262348464043313E-3"/>
  </r>
  <r>
    <s v="Tom Clancy's Rainbow Six: Vegas"/>
    <x v="9"/>
    <x v="4"/>
    <x v="6"/>
    <s v="Ubisoft"/>
    <n v="420000"/>
    <n v="190000"/>
    <n v="0"/>
    <n v="130000"/>
    <n v="6"/>
    <n v="20"/>
    <n v="7.1"/>
    <n v="31"/>
    <s v="Ubisoft Montreal"/>
    <x v="2"/>
    <x v="465"/>
    <n v="6.55"/>
    <n v="51"/>
    <n v="6.8918918918918921"/>
    <n v="74000"/>
    <n v="42000"/>
    <n v="19000"/>
    <n v="0"/>
    <n v="13000"/>
    <n v="522751172"/>
    <n v="438594184"/>
    <n v="128001000"/>
    <n v="8.0344152724348174E-4"/>
    <n v="4.3320227885192386E-4"/>
    <n v="0"/>
  </r>
  <r>
    <s v="Red Faction: Guerrilla"/>
    <x v="3"/>
    <x v="2"/>
    <x v="6"/>
    <s v="THQ"/>
    <n v="330000"/>
    <n v="270000"/>
    <n v="20000"/>
    <n v="120000"/>
    <n v="8.5"/>
    <n v="56"/>
    <n v="8.1"/>
    <n v="136"/>
    <s v="Volition Inc."/>
    <x v="1"/>
    <x v="465"/>
    <n v="8.3000000000000007"/>
    <n v="192"/>
    <n v="25.945945945945947"/>
    <n v="92500"/>
    <n v="41250"/>
    <n v="33750"/>
    <n v="2500"/>
    <n v="15000"/>
    <n v="534740514"/>
    <n v="441041694"/>
    <n v="128047000"/>
    <n v="6.1712174664214805E-4"/>
    <n v="6.1218701921637365E-4"/>
    <n v="1.5619264801205806E-4"/>
  </r>
  <r>
    <s v="Ace Combat: Assault Horizon"/>
    <x v="3"/>
    <x v="10"/>
    <x v="4"/>
    <s v="Namco Bandai Games"/>
    <n v="300000"/>
    <n v="150000"/>
    <n v="220000"/>
    <n v="70000"/>
    <n v="7.7"/>
    <n v="28"/>
    <n v="6.7"/>
    <n v="82"/>
    <s v="Project Aces"/>
    <x v="2"/>
    <x v="465"/>
    <n v="7.2"/>
    <n v="110"/>
    <n v="14.864864864864865"/>
    <n v="123333.33333333333"/>
    <n v="50000"/>
    <n v="25000"/>
    <n v="36666.666666666664"/>
    <n v="11666.666666666666"/>
    <n v="545961365"/>
    <n v="440756453"/>
    <n v="127833000"/>
    <n v="5.4948943136296836E-4"/>
    <n v="3.403240020175042E-4"/>
    <n v="1.7209953611352312E-3"/>
  </r>
  <r>
    <s v="Unreal Championship"/>
    <x v="7"/>
    <x v="8"/>
    <x v="6"/>
    <s v="Atari"/>
    <n v="590000"/>
    <n v="120000"/>
    <n v="0"/>
    <n v="30000"/>
    <n v="8.3000000000000007"/>
    <n v="29"/>
    <n v="8.1999999999999993"/>
    <n v="24"/>
    <s v="Digital Extremes"/>
    <x v="1"/>
    <x v="465"/>
    <n v="8.25"/>
    <n v="53"/>
    <n v="7.1621621621621623"/>
    <n v="49333.333333333336"/>
    <n v="39333.333333333336"/>
    <n v="8000"/>
    <n v="0"/>
    <n v="2000"/>
    <n v="495013192"/>
    <n v="431019772"/>
    <n v="127445000"/>
    <n v="1.1918874275172852E-3"/>
    <n v="2.7840950182675146E-4"/>
    <n v="0"/>
  </r>
  <r>
    <s v="Crysis 2"/>
    <x v="8"/>
    <x v="10"/>
    <x v="4"/>
    <s v="Electronic Arts"/>
    <n v="160000"/>
    <n v="450000"/>
    <n v="0"/>
    <n v="130000"/>
    <n v="8.6"/>
    <n v="42"/>
    <n v="6.8"/>
    <n v="1594"/>
    <s v="Crytek"/>
    <x v="1"/>
    <x v="465"/>
    <n v="7.6999999999999993"/>
    <n v="1636"/>
    <n v="221.08108108108109"/>
    <n v="123333.33333333333"/>
    <n v="26666.666666666668"/>
    <n v="75000"/>
    <n v="0"/>
    <n v="21666.666666666668"/>
    <n v="545961365"/>
    <n v="440756453"/>
    <n v="127833000"/>
    <n v="2.9306103006024976E-4"/>
    <n v="1.0209720060525126E-3"/>
    <n v="0"/>
  </r>
  <r>
    <s v="MLB 13: The Show"/>
    <x v="3"/>
    <x v="6"/>
    <x v="0"/>
    <s v="Sony Computer Entertainment"/>
    <n v="670000"/>
    <n v="0"/>
    <n v="0"/>
    <n v="70000"/>
    <n v="8.6999999999999993"/>
    <n v="36"/>
    <n v="7.8"/>
    <n v="114"/>
    <s v="SCEA San Diego Studios"/>
    <x v="0"/>
    <x v="465"/>
    <n v="8.25"/>
    <n v="150"/>
    <n v="20.27027027027027"/>
    <n v="185000"/>
    <n v="167500"/>
    <n v="0"/>
    <n v="0"/>
    <n v="17500"/>
    <n v="556861736"/>
    <n v="442492884"/>
    <n v="127445000"/>
    <n v="1.2031711943662799E-3"/>
    <n v="0"/>
    <n v="0"/>
  </r>
  <r>
    <s v="LEGO Marvel Super Heroes"/>
    <x v="10"/>
    <x v="6"/>
    <x v="4"/>
    <s v="Warner Bros. Interactive Entertainment"/>
    <n v="310000"/>
    <n v="350000"/>
    <n v="20000"/>
    <n v="60000"/>
    <n v="8.1999999999999993"/>
    <n v="8"/>
    <n v="8"/>
    <n v="71"/>
    <s v="TT Games"/>
    <x v="3"/>
    <x v="465"/>
    <n v="8.1"/>
    <n v="79"/>
    <n v="10.675675675675675"/>
    <n v="185000"/>
    <n v="77500"/>
    <n v="87500"/>
    <n v="5000"/>
    <n v="15000"/>
    <n v="556861736"/>
    <n v="442492884"/>
    <n v="127445000"/>
    <n v="5.5669114963215931E-4"/>
    <n v="7.909731718985112E-4"/>
    <n v="1.5693044058221194E-4"/>
  </r>
  <r>
    <s v="Sword of Mana"/>
    <x v="12"/>
    <x v="15"/>
    <x v="9"/>
    <s v="Ninti"/>
    <n v="310000"/>
    <n v="110000"/>
    <n v="300000"/>
    <n v="20000"/>
    <n v="7.2"/>
    <n v="31"/>
    <n v="8.3000000000000007"/>
    <n v="25"/>
    <s v="Brownie Brown"/>
    <x v="0"/>
    <x v="465"/>
    <n v="7.75"/>
    <n v="56"/>
    <n v="7.5675675675675675"/>
    <n v="52857.142857142855"/>
    <n v="22142.857142857141"/>
    <n v="7857.1428571428569"/>
    <n v="21428.571428571428"/>
    <n v="1428.5714285714287"/>
    <n v="500125528"/>
    <n v="432552540"/>
    <n v="127718000"/>
    <n v="6.1984438434824305E-4"/>
    <n v="2.5430436727986848E-4"/>
    <n v="2.3489249753362879E-3"/>
  </r>
  <r>
    <s v="Brink"/>
    <x v="3"/>
    <x v="10"/>
    <x v="6"/>
    <s v="Bethesda Softworks"/>
    <n v="290000"/>
    <n v="320000"/>
    <n v="10000"/>
    <n v="120000"/>
    <n v="7.2"/>
    <n v="39"/>
    <n v="5.8"/>
    <n v="168"/>
    <s v="Splash Damage"/>
    <x v="2"/>
    <x v="465"/>
    <n v="6.5"/>
    <n v="207"/>
    <n v="27.972972972972972"/>
    <n v="123333.33333333333"/>
    <n v="48333.333333333336"/>
    <n v="53333.333333333336"/>
    <n v="1666.6666666666667"/>
    <n v="20000"/>
    <n v="545961365"/>
    <n v="440756453"/>
    <n v="127833000"/>
    <n v="5.3117311698420273E-4"/>
    <n v="7.2602453763734233E-4"/>
    <n v="7.8227061869783231E-5"/>
  </r>
  <r>
    <s v="Katamari Damacy"/>
    <x v="4"/>
    <x v="7"/>
    <x v="5"/>
    <s v="Namco Bandai Games"/>
    <n v="470000"/>
    <n v="20000"/>
    <n v="170000"/>
    <n v="80000"/>
    <n v="8.6"/>
    <n v="55"/>
    <n v="9"/>
    <n v="86"/>
    <s v="Namco"/>
    <x v="0"/>
    <x v="465"/>
    <n v="8.8000000000000007"/>
    <n v="141"/>
    <n v="19.054054054054053"/>
    <n v="56923.076923076922"/>
    <n v="36153.846153846156"/>
    <n v="1538.4615384615386"/>
    <n v="13076.923076923076"/>
    <n v="6153.8461538461543"/>
    <n v="505524224"/>
    <n v="434174638"/>
    <n v="127761000"/>
    <n v="9.2972794910021962E-4"/>
    <n v="4.6064413370916427E-5"/>
    <n v="1.3306094974209657E-3"/>
  </r>
  <r>
    <s v="The Godfather II"/>
    <x v="3"/>
    <x v="2"/>
    <x v="4"/>
    <s v="Electronic Arts"/>
    <n v="410000"/>
    <n v="210000"/>
    <n v="10000"/>
    <n v="100000"/>
    <n v="6.7"/>
    <n v="53"/>
    <n v="7.2"/>
    <n v="50"/>
    <s v="EA Redwood Shores"/>
    <x v="1"/>
    <x v="466"/>
    <n v="6.95"/>
    <n v="103"/>
    <n v="14.109589041095891"/>
    <n v="91250"/>
    <n v="51250"/>
    <n v="26250"/>
    <n v="1250"/>
    <n v="12500"/>
    <n v="534740514"/>
    <n v="441041694"/>
    <n v="128047000"/>
    <n v="7.6672701855539597E-4"/>
    <n v="4.7614545939051286E-4"/>
    <n v="7.809632400602903E-5"/>
  </r>
  <r>
    <s v="Tales of Vesperia"/>
    <x v="2"/>
    <x v="1"/>
    <x v="9"/>
    <s v="Atari"/>
    <n v="320000"/>
    <n v="170000"/>
    <n v="190000"/>
    <n v="50000"/>
    <n v="7.9"/>
    <n v="67"/>
    <n v="8.1999999999999993"/>
    <n v="264"/>
    <s v="Bandai Namco Games"/>
    <x v="2"/>
    <x v="466"/>
    <n v="8.0500000000000007"/>
    <n v="331"/>
    <n v="45.342465753424655"/>
    <n v="81111.111111111109"/>
    <n v="35555.555555555555"/>
    <n v="18888.888888888891"/>
    <n v="21111.111111111109"/>
    <n v="5555.5555555555557"/>
    <n v="528816311"/>
    <n v="440001482"/>
    <n v="128063000"/>
    <n v="6.0512505636385334E-4"/>
    <n v="3.8636233502504429E-4"/>
    <n v="1.4836447685904594E-3"/>
  </r>
  <r>
    <s v="Namco Museum Remix"/>
    <x v="0"/>
    <x v="4"/>
    <x v="3"/>
    <s v="Atari"/>
    <n v="680000"/>
    <n v="0"/>
    <n v="0"/>
    <n v="50000"/>
    <n v="4.9000000000000004"/>
    <n v="18"/>
    <n v="6.3"/>
    <n v="4"/>
    <s v="TOSE"/>
    <x v="0"/>
    <x v="466"/>
    <n v="5.6"/>
    <n v="22"/>
    <n v="3.0136986301369864"/>
    <n v="73000"/>
    <n v="68000"/>
    <n v="0"/>
    <n v="0"/>
    <n v="5000"/>
    <n v="522751172"/>
    <n v="438594184"/>
    <n v="128001000"/>
    <n v="1.3008100917275419E-3"/>
    <n v="0"/>
    <n v="0"/>
  </r>
  <r>
    <s v="Final Fantasy XIII"/>
    <x v="3"/>
    <x v="2"/>
    <x v="9"/>
    <s v="Square Enix"/>
    <n v="1740000"/>
    <n v="1210000"/>
    <n v="1870000"/>
    <n v="510000"/>
    <n v="8.3000000000000007"/>
    <n v="83"/>
    <n v="7.3"/>
    <n v="2483"/>
    <s v="Square Enix"/>
    <x v="2"/>
    <x v="467"/>
    <n v="7.8000000000000007"/>
    <n v="2566"/>
    <n v="48.142589118198877"/>
    <n v="666250"/>
    <n v="217500"/>
    <n v="151250"/>
    <n v="233750"/>
    <n v="63750"/>
    <n v="534740514"/>
    <n v="441041694"/>
    <n v="128047000"/>
    <n v="3.2539146641131439E-3"/>
    <n v="2.7435047898215267E-3"/>
    <n v="1.460401258912743E-2"/>
  </r>
  <r>
    <s v="Dragon Age: Inquisition"/>
    <x v="8"/>
    <x v="12"/>
    <x v="9"/>
    <s v="Electronic Arts"/>
    <n v="330000"/>
    <n v="340000"/>
    <n v="0"/>
    <n v="60000"/>
    <n v="8.5"/>
    <n v="45"/>
    <n v="5.9"/>
    <n v="3926"/>
    <s v="BioWare"/>
    <x v="1"/>
    <x v="466"/>
    <n v="7.2"/>
    <n v="3971"/>
    <n v="543.97260273972597"/>
    <n v="243333.33333333334"/>
    <n v="110000"/>
    <n v="113333.33333333333"/>
    <n v="0"/>
    <n v="20000"/>
    <n v="562338430"/>
    <n v="443580712"/>
    <n v="127276000"/>
    <n v="5.8683522660900127E-4"/>
    <n v="7.6648959434467024E-4"/>
    <n v="0"/>
  </r>
  <r>
    <s v="Resonance of Fate"/>
    <x v="3"/>
    <x v="5"/>
    <x v="9"/>
    <s v="Sega"/>
    <n v="200000"/>
    <n v="210000"/>
    <n v="240000"/>
    <n v="80000"/>
    <n v="7.2"/>
    <n v="42"/>
    <n v="8"/>
    <n v="136"/>
    <s v="Tri-Ace"/>
    <x v="2"/>
    <x v="466"/>
    <n v="7.6"/>
    <n v="178"/>
    <n v="24.383561643835616"/>
    <n v="104285.71428571429"/>
    <n v="28571.428571428572"/>
    <n v="30000"/>
    <n v="34285.714285714283"/>
    <n v="11428.571428571429"/>
    <n v="540520772"/>
    <n v="441654761"/>
    <n v="128070000"/>
    <n v="3.700135320608918E-4"/>
    <n v="4.7548451538146106E-4"/>
    <n v="1.8739751698289998E-3"/>
  </r>
  <r>
    <s v="Pirates of the Caribbean: At World's End"/>
    <x v="3"/>
    <x v="4"/>
    <x v="4"/>
    <s v="Disney Interactive Studios"/>
    <n v="170000"/>
    <n v="410000"/>
    <n v="0"/>
    <n v="150000"/>
    <n v="5.5"/>
    <n v="24"/>
    <n v="6.9"/>
    <n v="19"/>
    <s v="Eurocom Entertainment Software"/>
    <x v="2"/>
    <x v="466"/>
    <n v="6.2"/>
    <n v="43"/>
    <n v="5.8904109589041092"/>
    <n v="73000"/>
    <n v="17000"/>
    <n v="41000"/>
    <n v="0"/>
    <n v="15000"/>
    <n v="522751172"/>
    <n v="438594184"/>
    <n v="128001000"/>
    <n v="3.2520252293188548E-4"/>
    <n v="9.3480491752257248E-4"/>
    <n v="0"/>
  </r>
  <r>
    <s v="Tiger Woods PGA Tour 08"/>
    <x v="3"/>
    <x v="4"/>
    <x v="0"/>
    <s v="Electronic Arts"/>
    <n v="220000"/>
    <n v="370000"/>
    <n v="0"/>
    <n v="140000"/>
    <n v="7.9"/>
    <n v="30"/>
    <n v="6.6"/>
    <n v="7"/>
    <s v="EA Salt Lake"/>
    <x v="0"/>
    <x v="466"/>
    <n v="7.25"/>
    <n v="37"/>
    <n v="5.0684931506849313"/>
    <n v="73000"/>
    <n v="22000"/>
    <n v="37000"/>
    <n v="0"/>
    <n v="14000"/>
    <n v="522751172"/>
    <n v="438594184"/>
    <n v="128001000"/>
    <n v="4.2085032379420473E-4"/>
    <n v="8.4360443776427272E-4"/>
    <n v="0"/>
  </r>
  <r>
    <s v="Classic NES Series: Donkey Kong"/>
    <x v="12"/>
    <x v="7"/>
    <x v="2"/>
    <s v="Ninti"/>
    <n v="400000"/>
    <n v="150000"/>
    <n v="170000"/>
    <n v="10000"/>
    <n v="5.5"/>
    <n v="15"/>
    <n v="4.8"/>
    <n v="4"/>
    <s v="Ninti"/>
    <x v="0"/>
    <x v="466"/>
    <n v="5.15"/>
    <n v="19"/>
    <n v="2.6027397260273974"/>
    <n v="56153.846153846156"/>
    <n v="30769.23076923077"/>
    <n v="11538.461538461539"/>
    <n v="13076.923076923076"/>
    <n v="769.23076923076928"/>
    <n v="505524224"/>
    <n v="434174638"/>
    <n v="127761000"/>
    <n v="7.9125782902146342E-4"/>
    <n v="3.4548310028187319E-4"/>
    <n v="1.3306094974209657E-3"/>
  </r>
  <r>
    <s v="Harvest Moon: Animal Parade"/>
    <x v="0"/>
    <x v="1"/>
    <x v="8"/>
    <s v="Rising Star Games"/>
    <n v="580000"/>
    <n v="80000"/>
    <n v="20000"/>
    <n v="50000"/>
    <n v="7.6"/>
    <n v="10"/>
    <n v="8.9"/>
    <n v="20"/>
    <s v="Natsume"/>
    <x v="0"/>
    <x v="466"/>
    <n v="8.25"/>
    <n v="30"/>
    <n v="4.1095890410958908"/>
    <n v="81111.111111111109"/>
    <n v="64444.444444444445"/>
    <n v="8888.8888888888887"/>
    <n v="2222.2222222222222"/>
    <n v="5555.5555555555557"/>
    <n v="528816311"/>
    <n v="440001482"/>
    <n v="128063000"/>
    <n v="1.0967891646594841E-3"/>
    <n v="1.8181756942355025E-4"/>
    <n v="1.5617313353583783E-4"/>
  </r>
  <r>
    <s v="Final Fantasy XIII-2"/>
    <x v="3"/>
    <x v="10"/>
    <x v="9"/>
    <s v="Square Enix"/>
    <n v="780000"/>
    <n v="730000"/>
    <n v="890000"/>
    <n v="230000"/>
    <n v="7.9"/>
    <n v="53"/>
    <n v="6.6"/>
    <n v="707"/>
    <s v="Square Enix"/>
    <x v="2"/>
    <x v="268"/>
    <n v="7.25"/>
    <n v="760"/>
    <n v="28.897338403041825"/>
    <n v="438333.33333333331"/>
    <n v="130000"/>
    <n v="121666.66666666667"/>
    <n v="148333.33333333334"/>
    <n v="38333.333333333336"/>
    <n v="545961365"/>
    <n v="440756453"/>
    <n v="127833000"/>
    <n v="1.4286725215437177E-3"/>
    <n v="1.6562434764851872E-3"/>
    <n v="6.9622085064107078E-3"/>
  </r>
  <r>
    <s v="Oddworld: Munch's Oddysee"/>
    <x v="7"/>
    <x v="9"/>
    <x v="2"/>
    <s v="Atari"/>
    <n v="540000"/>
    <n v="160000"/>
    <n v="0"/>
    <n v="30000"/>
    <n v="8"/>
    <n v="30"/>
    <n v="8.6999999999999993"/>
    <n v="32"/>
    <s v="Oddworld Inhabitants"/>
    <x v="2"/>
    <x v="466"/>
    <n v="8.35"/>
    <n v="62"/>
    <n v="8.493150684931507"/>
    <n v="45625"/>
    <n v="33750"/>
    <n v="10000"/>
    <n v="0"/>
    <n v="1875"/>
    <n v="489752572"/>
    <n v="430035992"/>
    <n v="127149000"/>
    <n v="1.1025975785993421E-3"/>
    <n v="3.720618808111299E-4"/>
    <n v="0"/>
  </r>
  <r>
    <s v="NHL 11"/>
    <x v="2"/>
    <x v="5"/>
    <x v="0"/>
    <s v="Electronic Arts"/>
    <n v="610000"/>
    <n v="70000"/>
    <n v="0"/>
    <n v="50000"/>
    <n v="8.8000000000000007"/>
    <n v="49"/>
    <n v="7.7"/>
    <n v="71"/>
    <s v="Electronic Arts"/>
    <x v="3"/>
    <x v="466"/>
    <n v="8.25"/>
    <n v="120"/>
    <n v="16.438356164383563"/>
    <n v="104285.71428571429"/>
    <n v="87142.857142857145"/>
    <n v="10000"/>
    <n v="0"/>
    <n v="7142.8571428571431"/>
    <n v="540520772"/>
    <n v="441654761"/>
    <n v="128070000"/>
    <n v="1.1285412727857201E-3"/>
    <n v="1.5849483846048701E-4"/>
    <n v="0"/>
  </r>
  <r>
    <s v="NCAA Football 07"/>
    <x v="2"/>
    <x v="0"/>
    <x v="0"/>
    <s v="Electronic Arts"/>
    <n v="670000"/>
    <n v="0"/>
    <n v="0"/>
    <n v="60000"/>
    <n v="7.9"/>
    <n v="43"/>
    <n v="6.9"/>
    <n v="20"/>
    <s v="EA Sports"/>
    <x v="0"/>
    <x v="466"/>
    <n v="7.4"/>
    <n v="63"/>
    <n v="8.6301369863013697"/>
    <n v="66363.636363636368"/>
    <n v="60909.090909090912"/>
    <n v="0"/>
    <n v="0"/>
    <n v="5454.545454545455"/>
    <n v="516818555"/>
    <n v="437126892"/>
    <n v="127854000"/>
    <n v="1.2963930832553022E-3"/>
    <n v="0"/>
    <n v="0"/>
  </r>
  <r>
    <s v="Full Spectrum Warrior"/>
    <x v="7"/>
    <x v="7"/>
    <x v="11"/>
    <s v="THQ"/>
    <n v="540000"/>
    <n v="160000"/>
    <n v="0"/>
    <n v="30000"/>
    <n v="8.4"/>
    <n v="67"/>
    <n v="8.6999999999999993"/>
    <n v="27"/>
    <s v="Pandemic Studios"/>
    <x v="1"/>
    <x v="466"/>
    <n v="8.5500000000000007"/>
    <n v="94"/>
    <n v="12.876712328767123"/>
    <n v="56153.846153846156"/>
    <n v="41538.461538461539"/>
    <n v="12307.692307692309"/>
    <n v="0"/>
    <n v="2307.6923076923076"/>
    <n v="505524224"/>
    <n v="434174638"/>
    <n v="127761000"/>
    <n v="1.0681980691789757E-3"/>
    <n v="3.6851530696733141E-4"/>
    <n v="0"/>
  </r>
  <r>
    <s v="LEGO Marvel's Avengers"/>
    <x v="6"/>
    <x v="14"/>
    <x v="4"/>
    <s v="Warner Bros. Interactive Entertainment"/>
    <n v="260000"/>
    <n v="350000"/>
    <n v="0"/>
    <n v="120000"/>
    <n v="7.1"/>
    <n v="70"/>
    <n v="7"/>
    <n v="87"/>
    <s v="TT Games"/>
    <x v="3"/>
    <x v="466"/>
    <n v="7.05"/>
    <n v="157"/>
    <n v="21.506849315068493"/>
    <n v="730000"/>
    <n v="260000"/>
    <n v="350000"/>
    <n v="0"/>
    <n v="120000"/>
    <n v="573178249"/>
    <n v="445623395"/>
    <n v="126994511"/>
    <n v="4.5361107204191901E-4"/>
    <n v="7.85416573562077E-4"/>
    <n v="0"/>
  </r>
  <r>
    <s v="Just Dance 2015"/>
    <x v="10"/>
    <x v="12"/>
    <x v="3"/>
    <s v="Ubisoft"/>
    <n v="380000"/>
    <n v="290000"/>
    <n v="0"/>
    <n v="60000"/>
    <n v="7.5"/>
    <n v="6"/>
    <n v="6.6"/>
    <n v="26"/>
    <s v="Ubisoft"/>
    <x v="3"/>
    <x v="466"/>
    <n v="7.05"/>
    <n v="32"/>
    <n v="4.3835616438356162"/>
    <n v="243333.33333333334"/>
    <n v="126666.66666666667"/>
    <n v="96666.666666666672"/>
    <n v="0"/>
    <n v="20000"/>
    <n v="562338430"/>
    <n v="443580712"/>
    <n v="127276000"/>
    <n v="6.7574965488309243E-4"/>
    <n v="6.5377053635280692E-4"/>
    <n v="0"/>
  </r>
  <r>
    <s v="LEGO Dimensions"/>
    <x v="6"/>
    <x v="13"/>
    <x v="4"/>
    <s v="Warner Bros. Interactive Entertainment"/>
    <n v="240000"/>
    <n v="370000"/>
    <n v="0"/>
    <n v="120000"/>
    <n v="8"/>
    <n v="53"/>
    <n v="7.1"/>
    <n v="65"/>
    <s v="Traveller's Tales"/>
    <x v="3"/>
    <x v="466"/>
    <n v="7.55"/>
    <n v="118"/>
    <n v="16.164383561643834"/>
    <n v="365000"/>
    <n v="120000"/>
    <n v="185000"/>
    <n v="0"/>
    <n v="60000"/>
    <n v="567732286"/>
    <n v="444588718"/>
    <n v="127141000"/>
    <n v="4.227344576277982E-4"/>
    <n v="8.322298452926554E-4"/>
    <n v="0"/>
  </r>
  <r>
    <s v="Naruto Shippuden: Ultimate Ninja Storm Generations"/>
    <x v="3"/>
    <x v="11"/>
    <x v="7"/>
    <s v="Namco Bandai Games"/>
    <n v="270000"/>
    <n v="240000"/>
    <n v="140000"/>
    <n v="80000"/>
    <n v="7.4"/>
    <n v="23"/>
    <n v="7.1"/>
    <n v="83"/>
    <s v="CyberConnect2, Racjin"/>
    <x v="2"/>
    <x v="466"/>
    <n v="7.25"/>
    <n v="106"/>
    <n v="14.520547945205479"/>
    <n v="146000"/>
    <n v="54000"/>
    <n v="48000"/>
    <n v="28000"/>
    <n v="16000"/>
    <n v="551484507"/>
    <n v="441417242"/>
    <n v="127629000"/>
    <n v="4.8958764312122369E-4"/>
    <n v="5.4370327473524474E-4"/>
    <n v="1.0969293812534769E-3"/>
  </r>
  <r>
    <s v="Shaun Palmer's Pro Snowboarder"/>
    <x v="4"/>
    <x v="9"/>
    <x v="0"/>
    <s v="Codemasters"/>
    <n v="360000"/>
    <n v="280000"/>
    <n v="0"/>
    <n v="90000"/>
    <n v="6.4"/>
    <n v="17"/>
    <n v="8.6999999999999993"/>
    <n v="13"/>
    <s v="Dearsoft"/>
    <x v="0"/>
    <x v="466"/>
    <n v="7.55"/>
    <n v="30"/>
    <n v="4.1095890410958908"/>
    <n v="45625"/>
    <n v="22500"/>
    <n v="17500"/>
    <n v="0"/>
    <n v="5625"/>
    <n v="489752572"/>
    <n v="430035992"/>
    <n v="127149000"/>
    <n v="7.3506505239956149E-4"/>
    <n v="6.5110829141947727E-4"/>
    <n v="0"/>
  </r>
  <r>
    <s v="James Bond 007: Agent Under Fire"/>
    <x v="11"/>
    <x v="8"/>
    <x v="6"/>
    <s v="Electronic Arts"/>
    <n v="560000"/>
    <n v="150000"/>
    <n v="0"/>
    <n v="20000"/>
    <n v="7.4"/>
    <n v="16"/>
    <n v="6.8"/>
    <n v="25"/>
    <s v="Electronic Arts"/>
    <x v="2"/>
    <x v="466"/>
    <n v="7.1"/>
    <n v="41"/>
    <n v="5.6164383561643838"/>
    <n v="48666.666666666664"/>
    <n v="37333.333333333336"/>
    <n v="10000"/>
    <n v="0"/>
    <n v="1333.3333333333333"/>
    <n v="495013192"/>
    <n v="431019772"/>
    <n v="127445000"/>
    <n v="1.1312829820503047E-3"/>
    <n v="3.4801187728343932E-4"/>
    <n v="0"/>
  </r>
  <r>
    <s v="Harvest Moon DS: Island of Happiness"/>
    <x v="1"/>
    <x v="4"/>
    <x v="8"/>
    <s v="Rising Star Games"/>
    <n v="430000"/>
    <n v="10000"/>
    <n v="250000"/>
    <n v="40000"/>
    <n v="6.5"/>
    <n v="15"/>
    <n v="7"/>
    <n v="22"/>
    <s v="TOSE"/>
    <x v="0"/>
    <x v="466"/>
    <n v="6.75"/>
    <n v="37"/>
    <n v="5.0684931506849313"/>
    <n v="73000"/>
    <n v="43000"/>
    <n v="1000"/>
    <n v="25000"/>
    <n v="4000"/>
    <n v="522751172"/>
    <n v="438594184"/>
    <n v="128001000"/>
    <n v="8.225710874159456E-4"/>
    <n v="2.280011993957494E-5"/>
    <n v="1.9531097413301459E-3"/>
  </r>
  <r>
    <s v="Monopoly Streets"/>
    <x v="0"/>
    <x v="5"/>
    <x v="3"/>
    <s v="Electronic Arts"/>
    <n v="230000"/>
    <n v="420000"/>
    <n v="0"/>
    <n v="80000"/>
    <n v="6.5"/>
    <n v="9"/>
    <n v="5.2"/>
    <n v="5"/>
    <s v="Electronic Arts"/>
    <x v="0"/>
    <x v="466"/>
    <n v="5.85"/>
    <n v="14"/>
    <n v="1.9178082191780821"/>
    <n v="104285.71428571429"/>
    <n v="32857.142857142855"/>
    <n v="60000"/>
    <n v="0"/>
    <n v="11428.571428571429"/>
    <n v="540520772"/>
    <n v="441654761"/>
    <n v="128070000"/>
    <n v="4.2551556187002561E-4"/>
    <n v="9.5096903076292213E-4"/>
    <n v="0"/>
  </r>
  <r>
    <s v="Dead to Rights"/>
    <x v="7"/>
    <x v="8"/>
    <x v="6"/>
    <s v="Electronic Arts"/>
    <n v="530000"/>
    <n v="170000"/>
    <n v="0"/>
    <n v="30000"/>
    <n v="7.3"/>
    <n v="39"/>
    <n v="8.9"/>
    <n v="16"/>
    <s v="Namco"/>
    <x v="1"/>
    <x v="466"/>
    <n v="8.1"/>
    <n v="55"/>
    <n v="7.5342465753424657"/>
    <n v="48666.666666666664"/>
    <n v="35333.333333333336"/>
    <n v="11333.333333333334"/>
    <n v="0"/>
    <n v="2000"/>
    <n v="495013192"/>
    <n v="431019772"/>
    <n v="127445000"/>
    <n v="1.070678536583324E-3"/>
    <n v="3.9441346092123123E-4"/>
    <n v="0"/>
  </r>
  <r>
    <s v="Borderlands: The Pre-Sequel"/>
    <x v="2"/>
    <x v="12"/>
    <x v="6"/>
    <s v="Take-Two Interactive"/>
    <n v="460000"/>
    <n v="190000"/>
    <n v="10000"/>
    <n v="70000"/>
    <n v="7.4"/>
    <n v="16"/>
    <n v="6.4"/>
    <n v="161"/>
    <s v="2K Australia"/>
    <x v="1"/>
    <x v="466"/>
    <n v="6.9"/>
    <n v="177"/>
    <n v="24.246575342465754"/>
    <n v="243333.33333333334"/>
    <n v="153333.33333333334"/>
    <n v="63333.333333333336"/>
    <n v="3333.3333333333335"/>
    <n v="23333.333333333332"/>
    <n v="562338430"/>
    <n v="443580712"/>
    <n v="127276000"/>
    <n v="8.1801274012163814E-4"/>
    <n v="4.2833242036908044E-4"/>
    <n v="7.8569408215217325E-5"/>
  </r>
  <r>
    <s v="WWE SmackDown vs. Raw 2010"/>
    <x v="0"/>
    <x v="2"/>
    <x v="7"/>
    <s v="THQ"/>
    <n v="490000"/>
    <n v="170000"/>
    <n v="0"/>
    <n v="60000"/>
    <n v="7.8"/>
    <n v="11"/>
    <n v="7.7"/>
    <n v="9"/>
    <s v="Yuke's"/>
    <x v="2"/>
    <x v="468"/>
    <n v="7.75"/>
    <n v="20"/>
    <n v="2.7777777777777777"/>
    <n v="90000"/>
    <n v="61250"/>
    <n v="21250"/>
    <n v="0"/>
    <n v="7500"/>
    <n v="534740514"/>
    <n v="441041694"/>
    <n v="128047000"/>
    <n v="9.1633229046864399E-4"/>
    <n v="3.8545108617327233E-4"/>
    <n v="0"/>
  </r>
  <r>
    <s v="Style Savvy: Trendsetters"/>
    <x v="5"/>
    <x v="11"/>
    <x v="8"/>
    <s v="Ninti"/>
    <n v="160000"/>
    <n v="20000"/>
    <n v="530000"/>
    <n v="10000"/>
    <n v="7.6"/>
    <n v="5"/>
    <n v="8"/>
    <n v="15"/>
    <s v="syn Sophia"/>
    <x v="0"/>
    <x v="468"/>
    <n v="7.8"/>
    <n v="20"/>
    <n v="2.7777777777777777"/>
    <n v="144000"/>
    <n v="32000"/>
    <n v="4000"/>
    <n v="106000"/>
    <n v="2000"/>
    <n v="551484507"/>
    <n v="441417242"/>
    <n v="127629000"/>
    <n v="2.9012601073850295E-4"/>
    <n v="4.5308606227937059E-5"/>
    <n v="4.1526612290310192E-3"/>
  </r>
  <r>
    <s v="Persona 4: Arena"/>
    <x v="3"/>
    <x v="11"/>
    <x v="7"/>
    <s v="Atlus"/>
    <n v="300000"/>
    <n v="110000"/>
    <n v="240000"/>
    <n v="70000"/>
    <n v="8.6"/>
    <n v="47"/>
    <n v="7.7"/>
    <n v="180"/>
    <s v="Arc System Works"/>
    <x v="2"/>
    <x v="468"/>
    <n v="8.15"/>
    <n v="227"/>
    <n v="31.527777777777779"/>
    <n v="144000"/>
    <n v="60000"/>
    <n v="22000"/>
    <n v="48000"/>
    <n v="14000"/>
    <n v="551484507"/>
    <n v="441417242"/>
    <n v="127629000"/>
    <n v="5.4398627013469304E-4"/>
    <n v="2.4919733425365383E-4"/>
    <n v="1.8804503678631031E-3"/>
  </r>
  <r>
    <s v="Star Wars Episode III: Revenge of the Sith"/>
    <x v="12"/>
    <x v="3"/>
    <x v="4"/>
    <s v="Ubisoft"/>
    <n v="520000"/>
    <n v="190000"/>
    <n v="0"/>
    <n v="10000"/>
    <n v="7.3"/>
    <n v="13"/>
    <n v="7.5"/>
    <n v="12"/>
    <s v="Ubisoft"/>
    <x v="3"/>
    <x v="468"/>
    <n v="7.4"/>
    <n v="25"/>
    <n v="3.4722222222222223"/>
    <n v="60000"/>
    <n v="43333.333333333336"/>
    <n v="15833.333333333334"/>
    <n v="0"/>
    <n v="833.33333333333337"/>
    <n v="511054143"/>
    <n v="435713800"/>
    <n v="127773000"/>
    <n v="1.0175047147597432E-3"/>
    <n v="4.3606605987691921E-4"/>
    <n v="0"/>
  </r>
  <r>
    <s v="Ultimate Spider-Man"/>
    <x v="4"/>
    <x v="3"/>
    <x v="4"/>
    <s v="Activision"/>
    <n v="600000"/>
    <n v="20000"/>
    <n v="0"/>
    <n v="100000"/>
    <n v="7.4"/>
    <n v="52"/>
    <n v="7.9"/>
    <n v="54"/>
    <s v="Treyarch"/>
    <x v="2"/>
    <x v="468"/>
    <n v="7.65"/>
    <n v="106"/>
    <n v="14.722222222222221"/>
    <n v="60000"/>
    <n v="50000"/>
    <n v="1666.6666666666667"/>
    <n v="0"/>
    <n v="8333.3333333333339"/>
    <n v="511054143"/>
    <n v="435713800"/>
    <n v="127773000"/>
    <n v="1.1740439016458574E-3"/>
    <n v="4.5901690513359917E-5"/>
    <n v="0"/>
  </r>
  <r>
    <s v="Total War: Rome II"/>
    <x v="8"/>
    <x v="6"/>
    <x v="11"/>
    <s v="Sega"/>
    <n v="120000"/>
    <n v="530000"/>
    <n v="0"/>
    <n v="70000"/>
    <n v="7.6"/>
    <n v="71"/>
    <n v="4.2"/>
    <n v="3742"/>
    <s v="Creative Assembly"/>
    <x v="2"/>
    <x v="468"/>
    <n v="5.9"/>
    <n v="3813"/>
    <n v="529.58333333333337"/>
    <n v="180000"/>
    <n v="30000"/>
    <n v="132500"/>
    <n v="0"/>
    <n v="17500"/>
    <n v="556861736"/>
    <n v="442492884"/>
    <n v="127445000"/>
    <n v="2.1549334824470684E-4"/>
    <n v="1.1977593745891742E-3"/>
    <n v="0"/>
  </r>
  <r>
    <s v="NBA Live 08"/>
    <x v="4"/>
    <x v="4"/>
    <x v="0"/>
    <s v="Electronic Arts"/>
    <n v="590000"/>
    <n v="20000"/>
    <n v="10000"/>
    <n v="100000"/>
    <n v="6.8"/>
    <n v="10"/>
    <n v="6.6"/>
    <n v="9"/>
    <s v="EA Canada"/>
    <x v="0"/>
    <x v="468"/>
    <n v="6.6999999999999993"/>
    <n v="19"/>
    <n v="2.6388888888888888"/>
    <n v="72000"/>
    <n v="59000"/>
    <n v="2000"/>
    <n v="1000"/>
    <n v="10000"/>
    <n v="522751172"/>
    <n v="438594184"/>
    <n v="128001000"/>
    <n v="1.1286440501753672E-3"/>
    <n v="4.560023987914988E-5"/>
    <n v="7.8124389653205832E-5"/>
  </r>
  <r>
    <s v="Star Ocean: The Last Hope International"/>
    <x v="3"/>
    <x v="5"/>
    <x v="9"/>
    <s v="Square Enix"/>
    <n v="280000"/>
    <n v="150000"/>
    <n v="220000"/>
    <n v="70000"/>
    <n v="7.4"/>
    <n v="45"/>
    <n v="6.7"/>
    <n v="155"/>
    <s v="Square Enix, Tri-Ace"/>
    <x v="2"/>
    <x v="468"/>
    <n v="7.0500000000000007"/>
    <n v="200"/>
    <n v="27.777777777777779"/>
    <n v="102857.14285714286"/>
    <n v="40000"/>
    <n v="21428.571428571428"/>
    <n v="31428.571428571428"/>
    <n v="10000"/>
    <n v="540520772"/>
    <n v="441654761"/>
    <n v="128070000"/>
    <n v="5.1801894488524858E-4"/>
    <n v="3.3963179670104359E-4"/>
    <n v="1.7178105723432498E-3"/>
  </r>
  <r>
    <s v="Indiana Jones and the Staff of Kings"/>
    <x v="0"/>
    <x v="2"/>
    <x v="4"/>
    <s v="Activision"/>
    <n v="360000"/>
    <n v="290000"/>
    <n v="0"/>
    <n v="70000"/>
    <n v="5.5"/>
    <n v="32"/>
    <n v="7"/>
    <n v="28"/>
    <s v="Artificial Mind and Movement"/>
    <x v="2"/>
    <x v="468"/>
    <n v="6.25"/>
    <n v="60"/>
    <n v="8.3333333333333339"/>
    <n v="90000"/>
    <n v="45000"/>
    <n v="36250"/>
    <n v="0"/>
    <n v="8750"/>
    <n v="534740514"/>
    <n v="441041694"/>
    <n v="128047000"/>
    <n v="6.7322372360961605E-4"/>
    <n v="6.5753420582499397E-4"/>
    <n v="0"/>
  </r>
  <r>
    <s v="Tiger Woods PGA Tour 07"/>
    <x v="4"/>
    <x v="0"/>
    <x v="0"/>
    <s v="Electronic Arts"/>
    <n v="600000"/>
    <n v="20000"/>
    <n v="0"/>
    <n v="100000"/>
    <n v="7.9"/>
    <n v="33"/>
    <n v="6"/>
    <n v="8"/>
    <s v="EA Redwood Shores"/>
    <x v="0"/>
    <x v="468"/>
    <n v="6.95"/>
    <n v="41"/>
    <n v="5.6944444444444446"/>
    <n v="65454.545454545456"/>
    <n v="54545.454545454544"/>
    <n v="1818.1818181818182"/>
    <n v="0"/>
    <n v="9090.9090909090901"/>
    <n v="516818555"/>
    <n v="437126892"/>
    <n v="127854000"/>
    <n v="1.1609490297808678E-3"/>
    <n v="4.5753304969395475E-5"/>
    <n v="0"/>
  </r>
  <r>
    <s v="Persona Q: Shadow of the Labyrinth"/>
    <x v="5"/>
    <x v="12"/>
    <x v="9"/>
    <s v="Nippon Ichi Software"/>
    <n v="340000"/>
    <n v="70000"/>
    <n v="270000"/>
    <n v="40000"/>
    <n v="8.3000000000000007"/>
    <n v="56"/>
    <n v="8.1"/>
    <n v="169"/>
    <s v="Atlus"/>
    <x v="1"/>
    <x v="468"/>
    <n v="8.1999999999999993"/>
    <n v="225"/>
    <n v="31.25"/>
    <n v="240000"/>
    <n v="113333.33333333333"/>
    <n v="23333.333333333332"/>
    <n v="90000"/>
    <n v="13333.333333333334"/>
    <n v="562338430"/>
    <n v="443580712"/>
    <n v="127276000"/>
    <n v="6.0461811226381946E-4"/>
    <n v="1.5780668118860859E-4"/>
    <n v="2.1213740218108679E-3"/>
  </r>
  <r>
    <s v="X-Men: Mutant Academy 2"/>
    <x v="14"/>
    <x v="9"/>
    <x v="7"/>
    <s v="Activision"/>
    <n v="400000"/>
    <n v="270000"/>
    <n v="0"/>
    <n v="50000"/>
    <n v="7.2"/>
    <n v="12"/>
    <n v="8.4"/>
    <n v="18"/>
    <s v="Paradox Development"/>
    <x v="2"/>
    <x v="468"/>
    <n v="7.8000000000000007"/>
    <n v="30"/>
    <n v="4.166666666666667"/>
    <n v="45000"/>
    <n v="25000"/>
    <n v="16875"/>
    <n v="0"/>
    <n v="3125"/>
    <n v="489752572"/>
    <n v="430035992"/>
    <n v="127149000"/>
    <n v="8.1673894711062388E-4"/>
    <n v="6.2785442386878161E-4"/>
    <n v="0"/>
  </r>
  <r>
    <s v="Madden NFL 10"/>
    <x v="0"/>
    <x v="2"/>
    <x v="0"/>
    <s v="Electronic Arts"/>
    <n v="620000"/>
    <n v="40000"/>
    <n v="0"/>
    <n v="60000"/>
    <n v="7.7"/>
    <n v="23"/>
    <n v="7.2"/>
    <n v="24"/>
    <s v="EA Tiburon"/>
    <x v="0"/>
    <x v="468"/>
    <n v="7.45"/>
    <n v="47"/>
    <n v="6.5277777777777777"/>
    <n v="90000"/>
    <n v="77500"/>
    <n v="5000"/>
    <n v="0"/>
    <n v="7500"/>
    <n v="534740514"/>
    <n v="441041694"/>
    <n v="128047000"/>
    <n v="1.159440857327672E-3"/>
    <n v="9.0694373217240542E-5"/>
    <n v="0"/>
  </r>
  <r>
    <s v="MLB 09: The Show"/>
    <x v="3"/>
    <x v="2"/>
    <x v="0"/>
    <s v="Sony Computer Entertainment"/>
    <n v="660000"/>
    <n v="0"/>
    <n v="0"/>
    <n v="60000"/>
    <n v="9"/>
    <n v="27"/>
    <n v="8.1"/>
    <n v="61"/>
    <s v="SCEA San Diego Studios"/>
    <x v="0"/>
    <x v="468"/>
    <n v="8.5500000000000007"/>
    <n v="88"/>
    <n v="12.222222222222221"/>
    <n v="90000"/>
    <n v="82500"/>
    <n v="0"/>
    <n v="0"/>
    <n v="7500"/>
    <n v="534740514"/>
    <n v="441041694"/>
    <n v="128047000"/>
    <n v="1.2342434932842961E-3"/>
    <n v="0"/>
    <n v="0"/>
  </r>
  <r>
    <s v="Final Fantasy XIII-2"/>
    <x v="2"/>
    <x v="10"/>
    <x v="9"/>
    <s v="Square Enix"/>
    <n v="360000"/>
    <n v="290000"/>
    <n v="20000"/>
    <n v="60000"/>
    <n v="7.9"/>
    <n v="50"/>
    <n v="6.3"/>
    <n v="268"/>
    <s v="Square Enix"/>
    <x v="2"/>
    <x v="466"/>
    <n v="7.1"/>
    <n v="318"/>
    <n v="43.561643835616437"/>
    <n v="121666.66666666667"/>
    <n v="60000"/>
    <n v="48333.333333333336"/>
    <n v="3333.3333333333335"/>
    <n v="10000"/>
    <n v="545961365"/>
    <n v="440756453"/>
    <n v="127833000"/>
    <n v="6.5938731763556194E-4"/>
    <n v="6.5795973723384153E-4"/>
    <n v="1.5645412373956646E-4"/>
  </r>
  <r>
    <s v="MLB 10: The Show"/>
    <x v="3"/>
    <x v="5"/>
    <x v="0"/>
    <s v="Sony Computer Entertainment"/>
    <n v="660000"/>
    <n v="0"/>
    <n v="0"/>
    <n v="60000"/>
    <n v="9.1"/>
    <n v="33"/>
    <n v="8.3000000000000007"/>
    <n v="107"/>
    <s v="SCEA"/>
    <x v="0"/>
    <x v="468"/>
    <n v="8.6999999999999993"/>
    <n v="140"/>
    <n v="19.444444444444443"/>
    <n v="102857.14285714286"/>
    <n v="94285.71428571429"/>
    <n v="0"/>
    <n v="0"/>
    <n v="8571.4285714285706"/>
    <n v="540520772"/>
    <n v="441654761"/>
    <n v="128070000"/>
    <n v="1.221044655800943E-3"/>
    <n v="0"/>
    <n v="0"/>
  </r>
  <r>
    <s v="MX vs. ATV Reflex"/>
    <x v="2"/>
    <x v="2"/>
    <x v="1"/>
    <s v="THQ"/>
    <n v="520000"/>
    <n v="140000"/>
    <n v="0"/>
    <n v="60000"/>
    <n v="7.5"/>
    <n v="47"/>
    <n v="6.6"/>
    <n v="30"/>
    <s v="Rainbow Studios"/>
    <x v="0"/>
    <x v="468"/>
    <n v="7.05"/>
    <n v="77"/>
    <n v="10.694444444444445"/>
    <n v="90000"/>
    <n v="65000"/>
    <n v="17500"/>
    <n v="0"/>
    <n v="7500"/>
    <n v="534740514"/>
    <n v="441041694"/>
    <n v="128047000"/>
    <n v="9.7243426743611199E-4"/>
    <n v="3.174303062603419E-4"/>
    <n v="0"/>
  </r>
  <r>
    <s v="Blur"/>
    <x v="3"/>
    <x v="5"/>
    <x v="1"/>
    <s v="Activision"/>
    <n v="220000"/>
    <n v="360000"/>
    <n v="20000"/>
    <n v="120000"/>
    <n v="8.1"/>
    <n v="58"/>
    <n v="8.1999999999999993"/>
    <n v="86"/>
    <s v="Bizarre Creations"/>
    <x v="3"/>
    <x v="468"/>
    <n v="8.1499999999999986"/>
    <n v="144"/>
    <n v="20"/>
    <n v="102857.14285714286"/>
    <n v="31428.571428571428"/>
    <n v="51428.571428571428"/>
    <n v="2857.1428571428573"/>
    <n v="17142.857142857141"/>
    <n v="540520772"/>
    <n v="441654761"/>
    <n v="128070000"/>
    <n v="4.0701488526698101E-4"/>
    <n v="8.1511631208250465E-4"/>
    <n v="1.5616459748574998E-4"/>
  </r>
  <r>
    <s v="Battlefield: Bad Company 2"/>
    <x v="8"/>
    <x v="5"/>
    <x v="6"/>
    <s v="Electronic Arts"/>
    <n v="190000"/>
    <n v="530000"/>
    <n v="0"/>
    <n v="0"/>
    <n v="8.6999999999999993"/>
    <n v="46"/>
    <n v="8.3000000000000007"/>
    <n v="1467"/>
    <s v="EA DICE"/>
    <x v="1"/>
    <x v="468"/>
    <n v="8.5"/>
    <n v="1513"/>
    <n v="210.13888888888889"/>
    <n v="102857.14285714286"/>
    <n v="27142.857142857141"/>
    <n v="75714.28571428571"/>
    <n v="0"/>
    <n v="0"/>
    <n v="540520772"/>
    <n v="441654761"/>
    <n v="128070000"/>
    <n v="3.5151285545784725E-4"/>
    <n v="1.2000323483436874E-3"/>
    <n v="0"/>
  </r>
  <r>
    <s v="DiRT 3"/>
    <x v="2"/>
    <x v="10"/>
    <x v="1"/>
    <s v="Codemasters"/>
    <n v="230000"/>
    <n v="400000"/>
    <n v="10000"/>
    <n v="80000"/>
    <n v="8.6999999999999993"/>
    <n v="81"/>
    <n v="7.1"/>
    <n v="166"/>
    <s v="Codemasters"/>
    <x v="2"/>
    <x v="468"/>
    <n v="7.8999999999999995"/>
    <n v="247"/>
    <n v="34.305555555555557"/>
    <n v="120000"/>
    <n v="38333.333333333336"/>
    <n v="66666.666666666672"/>
    <n v="1666.6666666666667"/>
    <n v="13333.333333333334"/>
    <n v="545961365"/>
    <n v="440756453"/>
    <n v="127833000"/>
    <n v="4.2127523071160903E-4"/>
    <n v="9.0753067204667789E-4"/>
    <n v="7.8227061869783231E-5"/>
  </r>
  <r>
    <s v="The Lord of the Rings: The Two Towers"/>
    <x v="7"/>
    <x v="8"/>
    <x v="4"/>
    <s v="Electronic Arts"/>
    <n v="450000"/>
    <n v="240000"/>
    <n v="0"/>
    <n v="30000"/>
    <n v="7.9"/>
    <n v="17"/>
    <n v="8.1"/>
    <n v="18"/>
    <s v="Stormfront Studios"/>
    <x v="2"/>
    <x v="468"/>
    <n v="8"/>
    <n v="35"/>
    <n v="4.8611111111111107"/>
    <n v="48000"/>
    <n v="30000"/>
    <n v="16000"/>
    <n v="0"/>
    <n v="2000"/>
    <n v="495013192"/>
    <n v="431019772"/>
    <n v="127445000"/>
    <n v="9.0906668200470904E-4"/>
    <n v="5.5681900365350291E-4"/>
    <n v="0"/>
  </r>
  <r>
    <s v="Madden NFL 2003"/>
    <x v="7"/>
    <x v="8"/>
    <x v="0"/>
    <s v="Electronic Arts"/>
    <n v="670000"/>
    <n v="20000"/>
    <n v="0"/>
    <n v="30000"/>
    <n v="9.1999999999999993"/>
    <n v="16"/>
    <n v="8.3000000000000007"/>
    <n v="16"/>
    <s v="EA Tiburon"/>
    <x v="0"/>
    <x v="468"/>
    <n v="8.75"/>
    <n v="32"/>
    <n v="4.4444444444444446"/>
    <n v="48000"/>
    <n v="44666.666666666664"/>
    <n v="1333.3333333333333"/>
    <n v="0"/>
    <n v="2000"/>
    <n v="495013192"/>
    <n v="431019772"/>
    <n v="127445000"/>
    <n v="1.3534992820959002E-3"/>
    <n v="4.6401583637791909E-5"/>
    <n v="0"/>
  </r>
  <r>
    <s v="Resident Evil: Survivor"/>
    <x v="14"/>
    <x v="16"/>
    <x v="4"/>
    <s v="Eidos Interactive"/>
    <n v="230000"/>
    <n v="150000"/>
    <n v="290000"/>
    <n v="50000"/>
    <n v="3.9"/>
    <n v="10"/>
    <n v="7"/>
    <n v="47"/>
    <s v="Capcom"/>
    <x v="1"/>
    <x v="468"/>
    <n v="5.45"/>
    <n v="57"/>
    <n v="7.916666666666667"/>
    <n v="42352.941176470587"/>
    <n v="13529.411764705883"/>
    <n v="8823.5294117647063"/>
    <n v="17058.823529411766"/>
    <n v="2941.1764705882351"/>
    <n v="484244580"/>
    <n v="429286318"/>
    <n v="126843000"/>
    <n v="4.7496659642530227E-4"/>
    <n v="3.4941714587791731E-4"/>
    <n v="2.286290926578526E-3"/>
  </r>
  <r>
    <s v="The Sims 2: Castaway"/>
    <x v="1"/>
    <x v="4"/>
    <x v="8"/>
    <s v="Electronic Arts"/>
    <n v="620000"/>
    <n v="40000"/>
    <n v="0"/>
    <n v="60000"/>
    <n v="6.6"/>
    <n v="8"/>
    <n v="4"/>
    <n v="5"/>
    <s v="Full Fat"/>
    <x v="0"/>
    <x v="468"/>
    <n v="5.3"/>
    <n v="13"/>
    <n v="1.8055555555555556"/>
    <n v="72000"/>
    <n v="62000"/>
    <n v="4000"/>
    <n v="0"/>
    <n v="6000"/>
    <n v="522751172"/>
    <n v="438594184"/>
    <n v="128001000"/>
    <n v="1.1860327306927587E-3"/>
    <n v="9.1200479758299759E-5"/>
    <n v="0"/>
  </r>
  <r>
    <s v="Kirby: Canvas Curse"/>
    <x v="1"/>
    <x v="3"/>
    <x v="2"/>
    <s v="Ninti"/>
    <n v="360000"/>
    <n v="0"/>
    <n v="320000"/>
    <n v="30000"/>
    <n v="8.6"/>
    <n v="48"/>
    <n v="8.1999999999999993"/>
    <n v="87"/>
    <s v="HAL Labs"/>
    <x v="0"/>
    <x v="469"/>
    <n v="8.3999999999999986"/>
    <n v="135"/>
    <n v="19.014084507042252"/>
    <n v="59166.666666666664"/>
    <n v="30000"/>
    <n v="0"/>
    <n v="26666.666666666668"/>
    <n v="2500"/>
    <n v="511054143"/>
    <n v="435713800"/>
    <n v="127773000"/>
    <n v="7.0442634098751456E-4"/>
    <n v="0"/>
    <n v="2.5044414704201985E-3"/>
  </r>
  <r>
    <s v="Super Monkey Ball Jr."/>
    <x v="12"/>
    <x v="8"/>
    <x v="5"/>
    <s v="Atari"/>
    <n v="510000"/>
    <n v="190000"/>
    <n v="0"/>
    <n v="10000"/>
    <n v="8.1999999999999993"/>
    <n v="20"/>
    <n v="8.6"/>
    <n v="11"/>
    <s v="Realism Ltd"/>
    <x v="0"/>
    <x v="469"/>
    <n v="8.3999999999999986"/>
    <n v="31"/>
    <n v="4.3661971830985919"/>
    <n v="47333.333333333336"/>
    <n v="34000"/>
    <n v="12666.666666666666"/>
    <n v="0"/>
    <n v="666.66666666666663"/>
    <n v="495013192"/>
    <n v="431019772"/>
    <n v="127445000"/>
    <n v="1.0302755729386702E-3"/>
    <n v="4.4081504455902314E-4"/>
    <n v="0"/>
  </r>
  <r>
    <s v="F1 2011"/>
    <x v="2"/>
    <x v="10"/>
    <x v="1"/>
    <s v="Codemasters"/>
    <n v="110000"/>
    <n v="500000"/>
    <n v="10000"/>
    <n v="90000"/>
    <n v="8.4"/>
    <n v="61"/>
    <n v="7.1"/>
    <n v="54"/>
    <s v="Codemasters"/>
    <x v="0"/>
    <x v="469"/>
    <n v="7.75"/>
    <n v="115"/>
    <n v="16.197183098591548"/>
    <n v="118333.33333333333"/>
    <n v="18333.333333333332"/>
    <n v="83333.333333333328"/>
    <n v="1666.6666666666667"/>
    <n v="15000"/>
    <n v="545961365"/>
    <n v="440756453"/>
    <n v="127833000"/>
    <n v="2.0147945816642173E-4"/>
    <n v="1.1344133400583473E-3"/>
    <n v="7.8227061869783231E-5"/>
  </r>
  <r>
    <s v="Mobile Suit Gundam: Encounters in Space"/>
    <x v="4"/>
    <x v="15"/>
    <x v="8"/>
    <s v="Namco Bandai Games"/>
    <n v="50000"/>
    <n v="40000"/>
    <n v="610000"/>
    <n v="10000"/>
    <n v="6.6"/>
    <n v="10"/>
    <n v="8.5"/>
    <n v="37"/>
    <s v="Bandai"/>
    <x v="2"/>
    <x v="469"/>
    <n v="7.55"/>
    <n v="47"/>
    <n v="6.619718309859155"/>
    <n v="50714.285714285717"/>
    <n v="3571.4285714285716"/>
    <n v="2857.1428571428573"/>
    <n v="43571.428571428572"/>
    <n v="714.28571428571433"/>
    <n v="500125528"/>
    <n v="432552540"/>
    <n v="127718000"/>
    <n v="9.9974900701329522E-5"/>
    <n v="9.2474315374497631E-5"/>
    <n v="4.7761474498504517E-3"/>
  </r>
  <r>
    <s v="Skate"/>
    <x v="2"/>
    <x v="4"/>
    <x v="0"/>
    <s v="Electronic Arts"/>
    <n v="620000"/>
    <n v="30000"/>
    <n v="0"/>
    <n v="60000"/>
    <n v="8.6"/>
    <n v="59"/>
    <n v="8.4"/>
    <n v="137"/>
    <s v="EA Black Box"/>
    <x v="2"/>
    <x v="469"/>
    <n v="8.5"/>
    <n v="196"/>
    <n v="27.6056338028169"/>
    <n v="71000"/>
    <n v="62000"/>
    <n v="3000"/>
    <n v="0"/>
    <n v="6000"/>
    <n v="522751172"/>
    <n v="438594184"/>
    <n v="128001000"/>
    <n v="1.1860327306927587E-3"/>
    <n v="6.8400359818724819E-5"/>
    <n v="0"/>
  </r>
  <r>
    <s v="XCOM: Enemy Unknown"/>
    <x v="8"/>
    <x v="11"/>
    <x v="11"/>
    <s v="Take-Two Interactive"/>
    <n v="270000"/>
    <n v="360000"/>
    <n v="0"/>
    <n v="80000"/>
    <n v="8.9"/>
    <n v="57"/>
    <n v="8.1999999999999993"/>
    <n v="2235"/>
    <s v="Firaxis Games"/>
    <x v="1"/>
    <x v="469"/>
    <n v="8.5500000000000007"/>
    <n v="2292"/>
    <n v="322.81690140845069"/>
    <n v="142000"/>
    <n v="54000"/>
    <n v="72000"/>
    <n v="0"/>
    <n v="16000"/>
    <n v="551484507"/>
    <n v="441417242"/>
    <n v="127629000"/>
    <n v="4.8958764312122369E-4"/>
    <n v="8.155549121028671E-4"/>
    <n v="0"/>
  </r>
  <r>
    <s v="Ben 10: Protector of Earth"/>
    <x v="9"/>
    <x v="4"/>
    <x v="4"/>
    <s v="D3Publisher"/>
    <n v="230000"/>
    <n v="300000"/>
    <n v="0"/>
    <n v="180000"/>
    <n v="6"/>
    <n v="4"/>
    <n v="7.2"/>
    <n v="23"/>
    <s v="High Voltage Software"/>
    <x v="3"/>
    <x v="469"/>
    <n v="6.6"/>
    <n v="27"/>
    <n v="3.8028169014084505"/>
    <n v="71000"/>
    <n v="23000"/>
    <n v="30000"/>
    <n v="0"/>
    <n v="18000"/>
    <n v="522751172"/>
    <n v="438594184"/>
    <n v="128001000"/>
    <n v="4.3997988396666854E-4"/>
    <n v="6.8400359818724819E-4"/>
    <n v="0"/>
  </r>
  <r>
    <s v="Virtua Fighter 4: Evolution"/>
    <x v="4"/>
    <x v="15"/>
    <x v="7"/>
    <s v="Sega"/>
    <n v="350000"/>
    <n v="270000"/>
    <n v="0"/>
    <n v="90000"/>
    <n v="9.3000000000000007"/>
    <n v="30"/>
    <n v="9"/>
    <n v="48"/>
    <s v="Sega"/>
    <x v="2"/>
    <x v="469"/>
    <n v="9.15"/>
    <n v="78"/>
    <n v="10.985915492957746"/>
    <n v="50714.285714285717"/>
    <n v="25000"/>
    <n v="19285.714285714286"/>
    <n v="0"/>
    <n v="6428.5714285714284"/>
    <n v="500125528"/>
    <n v="432552540"/>
    <n v="127718000"/>
    <n v="6.9982430490930672E-4"/>
    <n v="6.24201628777859E-4"/>
    <n v="0"/>
  </r>
  <r>
    <s v="Crysis"/>
    <x v="8"/>
    <x v="4"/>
    <x v="6"/>
    <s v="Electronic Arts"/>
    <n v="0"/>
    <n v="690000"/>
    <n v="0"/>
    <n v="20000"/>
    <n v="9.1"/>
    <n v="56"/>
    <n v="8"/>
    <n v="1970"/>
    <s v="Crytek"/>
    <x v="1"/>
    <x v="469"/>
    <n v="8.5500000000000007"/>
    <n v="2026"/>
    <n v="285.35211267605632"/>
    <n v="71000"/>
    <n v="0"/>
    <n v="69000"/>
    <n v="0"/>
    <n v="2000"/>
    <n v="522751172"/>
    <n v="438594184"/>
    <n v="128001000"/>
    <n v="0"/>
    <n v="1.5732082758306708E-3"/>
    <n v="0"/>
  </r>
  <r>
    <s v="Godzilla: Destroy All Monsters Melee"/>
    <x v="11"/>
    <x v="8"/>
    <x v="7"/>
    <s v="Atari"/>
    <n v="550000"/>
    <n v="140000"/>
    <n v="0"/>
    <n v="20000"/>
    <n v="7.3"/>
    <n v="30"/>
    <n v="7.8"/>
    <n v="23"/>
    <s v="Pipeworks Software, Inc."/>
    <x v="2"/>
    <x v="469"/>
    <n v="7.55"/>
    <n v="53"/>
    <n v="7.464788732394366"/>
    <n v="47333.333333333336"/>
    <n v="36666.666666666664"/>
    <n v="9333.3333333333339"/>
    <n v="0"/>
    <n v="1333.3333333333333"/>
    <n v="495013192"/>
    <n v="431019772"/>
    <n v="127445000"/>
    <n v="1.1110815002279778E-3"/>
    <n v="3.2481108546454336E-4"/>
    <n v="0"/>
  </r>
  <r>
    <s v="Silent Hill 3"/>
    <x v="4"/>
    <x v="15"/>
    <x v="4"/>
    <s v="Konami Digital Entertainment"/>
    <n v="350000"/>
    <n v="270000"/>
    <n v="0"/>
    <n v="90000"/>
    <n v="8.5"/>
    <n v="41"/>
    <n v="8.8000000000000007"/>
    <n v="315"/>
    <s v="KCET"/>
    <x v="1"/>
    <x v="469"/>
    <n v="8.65"/>
    <n v="356"/>
    <n v="50.140845070422536"/>
    <n v="50714.285714285717"/>
    <n v="25000"/>
    <n v="19285.714285714286"/>
    <n v="0"/>
    <n v="6428.5714285714284"/>
    <n v="500125528"/>
    <n v="432552540"/>
    <n v="127718000"/>
    <n v="6.9982430490930672E-4"/>
    <n v="6.24201628777859E-4"/>
    <n v="0"/>
  </r>
  <r>
    <s v="Power Rangers: Dino Thunder"/>
    <x v="4"/>
    <x v="7"/>
    <x v="4"/>
    <s v="THQ"/>
    <n v="350000"/>
    <n v="270000"/>
    <n v="0"/>
    <n v="90000"/>
    <n v="4.9000000000000004"/>
    <n v="6"/>
    <n v="6.2"/>
    <n v="5"/>
    <s v="Pacific Coast Power &amp; Light"/>
    <x v="0"/>
    <x v="469"/>
    <n v="5.5500000000000007"/>
    <n v="11"/>
    <n v="1.5492957746478873"/>
    <n v="54615.384615384617"/>
    <n v="26923.076923076922"/>
    <n v="20769.23076923077"/>
    <n v="0"/>
    <n v="6923.0769230769229"/>
    <n v="505524224"/>
    <n v="434174638"/>
    <n v="127761000"/>
    <n v="6.9235060039378059E-4"/>
    <n v="6.2186958050737182E-4"/>
    <n v="0"/>
  </r>
  <r>
    <s v="Madden NFL 08"/>
    <x v="9"/>
    <x v="4"/>
    <x v="0"/>
    <s v="Electronic Arts"/>
    <n v="600000"/>
    <n v="40000"/>
    <n v="0"/>
    <n v="70000"/>
    <n v="7.5"/>
    <n v="10"/>
    <n v="6.8"/>
    <n v="8"/>
    <s v="EA Tiburon"/>
    <x v="0"/>
    <x v="469"/>
    <n v="7.15"/>
    <n v="18"/>
    <n v="2.535211267605634"/>
    <n v="71000"/>
    <n v="60000"/>
    <n v="4000"/>
    <n v="0"/>
    <n v="7000"/>
    <n v="522751172"/>
    <n v="438594184"/>
    <n v="128001000"/>
    <n v="1.147773610347831E-3"/>
    <n v="9.1200479758299759E-5"/>
    <n v="0"/>
  </r>
  <r>
    <s v="Madden NFL 09"/>
    <x v="9"/>
    <x v="1"/>
    <x v="0"/>
    <s v="Electronic Arts"/>
    <n v="650000"/>
    <n v="0"/>
    <n v="0"/>
    <n v="60000"/>
    <n v="6.8"/>
    <n v="8"/>
    <n v="6.5"/>
    <n v="4"/>
    <s v="EA Tiburon"/>
    <x v="0"/>
    <x v="469"/>
    <n v="6.65"/>
    <n v="12"/>
    <n v="1.6901408450704225"/>
    <n v="78888.888888888891"/>
    <n v="72222.222222222219"/>
    <n v="0"/>
    <n v="0"/>
    <n v="6666.666666666667"/>
    <n v="528816311"/>
    <n v="440001482"/>
    <n v="128063000"/>
    <n v="1.2291602707390772E-3"/>
    <n v="0"/>
    <n v="0"/>
  </r>
  <r>
    <s v="NBA Live 09"/>
    <x v="2"/>
    <x v="1"/>
    <x v="0"/>
    <s v="Electronic Arts"/>
    <n v="500000"/>
    <n v="140000"/>
    <n v="0"/>
    <n v="70000"/>
    <n v="7.7"/>
    <n v="32"/>
    <n v="7.4"/>
    <n v="14"/>
    <s v="EA Canada"/>
    <x v="0"/>
    <x v="469"/>
    <n v="7.5500000000000007"/>
    <n v="46"/>
    <n v="6.47887323943662"/>
    <n v="78888.888888888891"/>
    <n v="55555.555555555555"/>
    <n v="15555.555555555555"/>
    <n v="0"/>
    <n v="7777.7777777777774"/>
    <n v="528816311"/>
    <n v="440001482"/>
    <n v="128063000"/>
    <n v="9.4550790056852085E-4"/>
    <n v="3.1818074649121297E-4"/>
    <n v="0"/>
  </r>
  <r>
    <s v="Doom 3: Resurrection of Evil"/>
    <x v="7"/>
    <x v="3"/>
    <x v="6"/>
    <s v="Activision"/>
    <n v="530000"/>
    <n v="150000"/>
    <n v="0"/>
    <n v="30000"/>
    <n v="7.7"/>
    <n v="41"/>
    <n v="7.9"/>
    <n v="16"/>
    <s v="id Software, Nerve Software"/>
    <x v="1"/>
    <x v="469"/>
    <n v="7.8000000000000007"/>
    <n v="57"/>
    <n v="8.0281690140845079"/>
    <n v="59166.666666666664"/>
    <n v="44166.666666666664"/>
    <n v="12500"/>
    <n v="0"/>
    <n v="2500"/>
    <n v="511054143"/>
    <n v="435713800"/>
    <n v="127773000"/>
    <n v="1.0370721131205075E-3"/>
    <n v="3.4426267885019938E-4"/>
    <n v="0"/>
  </r>
  <r>
    <s v="Dragon Quest Swords: The Masked Queen and the Tower of Mirrors"/>
    <x v="0"/>
    <x v="4"/>
    <x v="9"/>
    <s v="Square Enix"/>
    <n v="180000"/>
    <n v="10000"/>
    <n v="500000"/>
    <n v="20000"/>
    <n v="6.5"/>
    <n v="43"/>
    <n v="5.9"/>
    <n v="21"/>
    <s v="Eighting, Genius Sonority Inc."/>
    <x v="2"/>
    <x v="469"/>
    <n v="6.2"/>
    <n v="64"/>
    <n v="9.0140845070422539"/>
    <n v="71000"/>
    <n v="18000"/>
    <n v="1000"/>
    <n v="50000"/>
    <n v="2000"/>
    <n v="522751172"/>
    <n v="438594184"/>
    <n v="128001000"/>
    <n v="3.4433208310434929E-4"/>
    <n v="2.280011993957494E-5"/>
    <n v="3.9062194826602918E-3"/>
  </r>
  <r>
    <s v="Ace Attorney Investigations: Miles Edgeworth"/>
    <x v="1"/>
    <x v="2"/>
    <x v="10"/>
    <s v="Capcom"/>
    <n v="230000"/>
    <n v="140000"/>
    <n v="300000"/>
    <n v="40000"/>
    <n v="7.8"/>
    <n v="51"/>
    <n v="8.4"/>
    <n v="79"/>
    <s v="Capcom"/>
    <x v="2"/>
    <x v="469"/>
    <n v="8.1"/>
    <n v="130"/>
    <n v="18.309859154929576"/>
    <n v="88750"/>
    <n v="28750"/>
    <n v="17500"/>
    <n v="37500"/>
    <n v="5000"/>
    <n v="534740514"/>
    <n v="441041694"/>
    <n v="128047000"/>
    <n v="4.30115156750588E-4"/>
    <n v="3.174303062603419E-4"/>
    <n v="2.342889720180871E-3"/>
  </r>
  <r>
    <s v="Lego Star Wars: The Force Awakens"/>
    <x v="6"/>
    <x v="14"/>
    <x v="4"/>
    <s v="Warner Bros. Interactive Entertainment"/>
    <n v="160000"/>
    <n v="430000"/>
    <n v="10000"/>
    <n v="110000"/>
    <n v="7.8"/>
    <n v="61"/>
    <n v="7.5"/>
    <n v="91"/>
    <s v="TT Games"/>
    <x v="3"/>
    <x v="469"/>
    <n v="7.65"/>
    <n v="152"/>
    <n v="21.408450704225352"/>
    <n v="710000"/>
    <n v="160000"/>
    <n v="430000"/>
    <n v="10000"/>
    <n v="110000"/>
    <n v="573178249"/>
    <n v="445623395"/>
    <n v="126994511"/>
    <n v="2.7914527510271942E-4"/>
    <n v="9.6494036180483746E-4"/>
    <n v="7.8743560814215028E-5"/>
  </r>
  <r>
    <s v="Dragon Ball: Xenoverse 2"/>
    <x v="6"/>
    <x v="14"/>
    <x v="4"/>
    <s v="Namco Bandai Games"/>
    <n v="240000"/>
    <n v="270000"/>
    <n v="90000"/>
    <n v="100000"/>
    <n v="7.3"/>
    <n v="54"/>
    <n v="7.8"/>
    <n v="117"/>
    <s v="Dimps Corporation"/>
    <x v="2"/>
    <x v="470"/>
    <n v="7.55"/>
    <n v="171"/>
    <n v="24.428571428571427"/>
    <n v="700000"/>
    <n v="240000"/>
    <n v="270000"/>
    <n v="90000"/>
    <n v="100000"/>
    <n v="573178249"/>
    <n v="445623395"/>
    <n v="126994511"/>
    <n v="4.1871791265407908E-4"/>
    <n v="6.0589278531931654E-4"/>
    <n v="7.0869204732793532E-4"/>
  </r>
  <r>
    <s v="Dynasty Warriors 6"/>
    <x v="3"/>
    <x v="4"/>
    <x v="4"/>
    <s v="Tecmo Koei"/>
    <n v="180000"/>
    <n v="70000"/>
    <n v="410000"/>
    <n v="40000"/>
    <n v="5.9"/>
    <n v="31"/>
    <n v="7.3"/>
    <n v="49"/>
    <s v="Koei, Omega Force"/>
    <x v="2"/>
    <x v="470"/>
    <n v="6.6"/>
    <n v="80"/>
    <n v="11.428571428571429"/>
    <n v="70000"/>
    <n v="18000"/>
    <n v="7000"/>
    <n v="41000"/>
    <n v="4000"/>
    <n v="522751172"/>
    <n v="438594184"/>
    <n v="128001000"/>
    <n v="3.4433208310434929E-4"/>
    <n v="1.5960083957702458E-4"/>
    <n v="3.2030999757814392E-3"/>
  </r>
  <r>
    <s v="NCAA Football 09"/>
    <x v="2"/>
    <x v="1"/>
    <x v="0"/>
    <s v="Electronic Arts"/>
    <n v="650000"/>
    <n v="0"/>
    <n v="0"/>
    <n v="50000"/>
    <n v="8.3000000000000007"/>
    <n v="24"/>
    <n v="7.7"/>
    <n v="26"/>
    <s v="EA Tiburon"/>
    <x v="0"/>
    <x v="470"/>
    <n v="8"/>
    <n v="50"/>
    <n v="7.1428571428571432"/>
    <n v="77777.777777777781"/>
    <n v="72222.222222222219"/>
    <n v="0"/>
    <n v="0"/>
    <n v="5555.5555555555557"/>
    <n v="528816311"/>
    <n v="440001482"/>
    <n v="128063000"/>
    <n v="1.2291602707390772E-3"/>
    <n v="0"/>
    <n v="0"/>
  </r>
  <r>
    <s v="SSX"/>
    <x v="2"/>
    <x v="11"/>
    <x v="0"/>
    <s v="Electronic Arts"/>
    <n v="380000"/>
    <n v="260000"/>
    <n v="0"/>
    <n v="60000"/>
    <n v="8.1999999999999993"/>
    <n v="65"/>
    <n v="6.4"/>
    <n v="186"/>
    <s v="EA Canada"/>
    <x v="0"/>
    <x v="470"/>
    <n v="7.3"/>
    <n v="251"/>
    <n v="35.857142857142854"/>
    <n v="140000"/>
    <n v="76000"/>
    <n v="52000"/>
    <n v="0"/>
    <n v="12000"/>
    <n v="551484507"/>
    <n v="441417242"/>
    <n v="127629000"/>
    <n v="6.8904927550394448E-4"/>
    <n v="5.8901188096318181E-4"/>
    <n v="0"/>
  </r>
  <r>
    <s v="Tony Hawk's Underground"/>
    <x v="11"/>
    <x v="15"/>
    <x v="0"/>
    <s v="Activision"/>
    <n v="540000"/>
    <n v="140000"/>
    <n v="0"/>
    <n v="20000"/>
    <n v="8.9"/>
    <n v="19"/>
    <n v="8.5"/>
    <n v="24"/>
    <s v="Neversoft Entertainment"/>
    <x v="2"/>
    <x v="470"/>
    <n v="8.6999999999999993"/>
    <n v="43"/>
    <n v="6.1428571428571432"/>
    <n v="50000"/>
    <n v="38571.428571428572"/>
    <n v="10000"/>
    <n v="0"/>
    <n v="1428.5714285714287"/>
    <n v="500125528"/>
    <n v="432552540"/>
    <n v="127718000"/>
    <n v="1.079728927574359E-3"/>
    <n v="3.2366010381074172E-4"/>
    <n v="0"/>
  </r>
  <r>
    <s v="Spider-Man 2"/>
    <x v="9"/>
    <x v="3"/>
    <x v="4"/>
    <s v="Activision"/>
    <n v="350000"/>
    <n v="210000"/>
    <n v="0"/>
    <n v="140000"/>
    <n v="6.7"/>
    <n v="43"/>
    <n v="6.9"/>
    <n v="8"/>
    <s v="Vicarious Visions"/>
    <x v="2"/>
    <x v="470"/>
    <n v="6.8000000000000007"/>
    <n v="51"/>
    <n v="7.2857142857142856"/>
    <n v="58333.333333333336"/>
    <n v="29166.666666666668"/>
    <n v="17500"/>
    <n v="0"/>
    <n v="11666.666666666666"/>
    <n v="511054143"/>
    <n v="435713800"/>
    <n v="127773000"/>
    <n v="6.848589426267502E-4"/>
    <n v="4.8196775039027913E-4"/>
    <n v="0"/>
  </r>
  <r>
    <s v="NCAA Football 08"/>
    <x v="2"/>
    <x v="4"/>
    <x v="0"/>
    <s v="Electronic Arts"/>
    <n v="650000"/>
    <n v="0"/>
    <n v="0"/>
    <n v="50000"/>
    <n v="8.1"/>
    <n v="30"/>
    <n v="7.8"/>
    <n v="44"/>
    <s v="EA Sports"/>
    <x v="0"/>
    <x v="470"/>
    <n v="7.9499999999999993"/>
    <n v="74"/>
    <n v="10.571428571428571"/>
    <n v="70000"/>
    <n v="65000"/>
    <n v="0"/>
    <n v="0"/>
    <n v="5000"/>
    <n v="522751172"/>
    <n v="438594184"/>
    <n v="128001000"/>
    <n v="1.2434214112101503E-3"/>
    <n v="0"/>
    <n v="0"/>
  </r>
  <r>
    <s v="Skylanders: Trap Team"/>
    <x v="10"/>
    <x v="12"/>
    <x v="4"/>
    <s v="Activision"/>
    <n v="380000"/>
    <n v="260000"/>
    <n v="0"/>
    <n v="60000"/>
    <n v="8.6"/>
    <n v="4"/>
    <n v="7.1"/>
    <n v="18"/>
    <s v="Toys for Bob"/>
    <x v="3"/>
    <x v="470"/>
    <n v="7.85"/>
    <n v="22"/>
    <n v="3.1428571428571428"/>
    <n v="233333.33333333334"/>
    <n v="126666.66666666667"/>
    <n v="86666.666666666672"/>
    <n v="0"/>
    <n v="20000"/>
    <n v="562338430"/>
    <n v="443580712"/>
    <n v="127276000"/>
    <n v="6.7574965488309243E-4"/>
    <n v="5.8613910155768897E-4"/>
    <n v="0"/>
  </r>
  <r>
    <s v="Star Wars: Obi-Wan"/>
    <x v="7"/>
    <x v="9"/>
    <x v="4"/>
    <s v="Activision"/>
    <n v="520000"/>
    <n v="160000"/>
    <n v="0"/>
    <n v="20000"/>
    <n v="5.8"/>
    <n v="28"/>
    <n v="5.9"/>
    <n v="14"/>
    <s v="LucasArts"/>
    <x v="2"/>
    <x v="470"/>
    <n v="5.85"/>
    <n v="42"/>
    <n v="6"/>
    <n v="43750"/>
    <n v="32500"/>
    <n v="10000"/>
    <n v="0"/>
    <n v="1250"/>
    <n v="489752572"/>
    <n v="430035992"/>
    <n v="127149000"/>
    <n v="1.061760631243811E-3"/>
    <n v="3.720618808111299E-4"/>
    <n v="0"/>
  </r>
  <r>
    <s v="Kill.Switch"/>
    <x v="4"/>
    <x v="15"/>
    <x v="6"/>
    <s v="Sony Computer Entertainment"/>
    <n v="340000"/>
    <n v="270000"/>
    <n v="0"/>
    <n v="90000"/>
    <n v="7.3"/>
    <n v="33"/>
    <n v="8.3000000000000007"/>
    <n v="19"/>
    <s v="Namco"/>
    <x v="2"/>
    <x v="470"/>
    <n v="7.8000000000000007"/>
    <n v="52"/>
    <n v="7.4285714285714288"/>
    <n v="50000"/>
    <n v="24285.714285714286"/>
    <n v="19285.714285714286"/>
    <n v="0"/>
    <n v="6428.5714285714284"/>
    <n v="500125528"/>
    <n v="432552540"/>
    <n v="127718000"/>
    <n v="6.7982932476904083E-4"/>
    <n v="6.24201628777859E-4"/>
    <n v="0"/>
  </r>
  <r>
    <s v="Catherine"/>
    <x v="3"/>
    <x v="10"/>
    <x v="10"/>
    <s v="Deep Silver"/>
    <n v="300000"/>
    <n v="140000"/>
    <n v="200000"/>
    <n v="60000"/>
    <n v="7.9"/>
    <n v="61"/>
    <n v="8.1"/>
    <n v="372"/>
    <s v="Atlus"/>
    <x v="1"/>
    <x v="470"/>
    <n v="8"/>
    <n v="433"/>
    <n v="61.857142857142854"/>
    <n v="116666.66666666667"/>
    <n v="50000"/>
    <n v="23333.333333333332"/>
    <n v="33333.333333333336"/>
    <n v="10000"/>
    <n v="545961365"/>
    <n v="440756453"/>
    <n v="127833000"/>
    <n v="5.4948943136296836E-4"/>
    <n v="3.1763573521633728E-4"/>
    <n v="1.5645412373956646E-3"/>
  </r>
  <r>
    <s v="SplashDown"/>
    <x v="4"/>
    <x v="9"/>
    <x v="1"/>
    <s v="Atari"/>
    <n v="340000"/>
    <n v="270000"/>
    <n v="0"/>
    <n v="90000"/>
    <n v="8.4"/>
    <n v="22"/>
    <n v="8.1999999999999993"/>
    <n v="11"/>
    <s v="Rainbow Studios"/>
    <x v="0"/>
    <x v="470"/>
    <n v="8.3000000000000007"/>
    <n v="33"/>
    <n v="4.7142857142857144"/>
    <n v="43750"/>
    <n v="21250"/>
    <n v="16875"/>
    <n v="0"/>
    <n v="5625"/>
    <n v="489752572"/>
    <n v="430035992"/>
    <n v="127149000"/>
    <n v="6.942281050440303E-4"/>
    <n v="6.2785442386878161E-4"/>
    <n v="0"/>
  </r>
  <r>
    <s v="Jade Empire"/>
    <x v="7"/>
    <x v="3"/>
    <x v="9"/>
    <s v="Microsoft Game Studios"/>
    <n v="480000"/>
    <n v="190000"/>
    <n v="0"/>
    <n v="30000"/>
    <n v="8.9"/>
    <n v="84"/>
    <n v="8.6"/>
    <n v="113"/>
    <s v="BioWare"/>
    <x v="1"/>
    <x v="470"/>
    <n v="8.75"/>
    <n v="197"/>
    <n v="28.142857142857142"/>
    <n v="58333.333333333336"/>
    <n v="40000"/>
    <n v="15833.333333333334"/>
    <n v="0"/>
    <n v="2500"/>
    <n v="511054143"/>
    <n v="435713800"/>
    <n v="127773000"/>
    <n v="9.3923512131668604E-4"/>
    <n v="4.3606605987691921E-4"/>
    <n v="0"/>
  </r>
  <r>
    <s v="Infinite Undiscovery"/>
    <x v="2"/>
    <x v="1"/>
    <x v="9"/>
    <s v="Square Enix"/>
    <n v="340000"/>
    <n v="180000"/>
    <n v="120000"/>
    <n v="60000"/>
    <n v="6.8"/>
    <n v="60"/>
    <n v="7"/>
    <n v="158"/>
    <s v="Tri-Ace"/>
    <x v="2"/>
    <x v="470"/>
    <n v="6.9"/>
    <n v="218"/>
    <n v="31.142857142857142"/>
    <n v="77777.777777777781"/>
    <n v="37777.777777777781"/>
    <n v="20000"/>
    <n v="13333.333333333334"/>
    <n v="6666.666666666667"/>
    <n v="528816311"/>
    <n v="440001482"/>
    <n v="128063000"/>
    <n v="6.4294537238659413E-4"/>
    <n v="4.0908953120298808E-4"/>
    <n v="9.3703880121502701E-4"/>
  </r>
  <r>
    <s v="NHL 12"/>
    <x v="2"/>
    <x v="10"/>
    <x v="0"/>
    <s v="Electronic Arts"/>
    <n v="550000"/>
    <n v="100000"/>
    <n v="0"/>
    <n v="50000"/>
    <n v="8.6"/>
    <n v="56"/>
    <n v="7"/>
    <n v="72"/>
    <s v="Electronic Arts"/>
    <x v="3"/>
    <x v="470"/>
    <n v="7.8"/>
    <n v="128"/>
    <n v="18.285714285714285"/>
    <n v="116666.66666666667"/>
    <n v="91666.666666666672"/>
    <n v="16666.666666666668"/>
    <n v="0"/>
    <n v="8333.3333333333339"/>
    <n v="545961365"/>
    <n v="440756453"/>
    <n v="127833000"/>
    <n v="1.0073972908321085E-3"/>
    <n v="2.2688266801166947E-4"/>
    <n v="0"/>
  </r>
  <r>
    <s v="Advance Wars"/>
    <x v="12"/>
    <x v="9"/>
    <x v="11"/>
    <s v="Ninti"/>
    <n v="500000"/>
    <n v="190000"/>
    <n v="0"/>
    <n v="10000"/>
    <n v="9.1999999999999993"/>
    <n v="28"/>
    <n v="9"/>
    <n v="95"/>
    <s v="Intelligent Systems"/>
    <x v="0"/>
    <x v="470"/>
    <n v="9.1"/>
    <n v="123"/>
    <n v="17.571428571428573"/>
    <n v="43750"/>
    <n v="31250"/>
    <n v="11875"/>
    <n v="0"/>
    <n v="625"/>
    <n v="489752572"/>
    <n v="430035992"/>
    <n v="127149000"/>
    <n v="1.0209236838882797E-3"/>
    <n v="4.4182348346321671E-4"/>
    <n v="0"/>
  </r>
  <r>
    <s v="NASCAR 2001"/>
    <x v="4"/>
    <x v="16"/>
    <x v="1"/>
    <s v="Electronic Arts"/>
    <n v="340000"/>
    <n v="270000"/>
    <n v="0"/>
    <n v="90000"/>
    <n v="6.6"/>
    <n v="16"/>
    <n v="6.6"/>
    <n v="9"/>
    <s v="EA Sports"/>
    <x v="0"/>
    <x v="470"/>
    <n v="6.6"/>
    <n v="25"/>
    <n v="3.5714285714285716"/>
    <n v="41176.470588235294"/>
    <n v="20000"/>
    <n v="15882.35294117647"/>
    <n v="0"/>
    <n v="5294.1176470588234"/>
    <n v="484244580"/>
    <n v="429286318"/>
    <n v="126843000"/>
    <n v="7.0212453384609899E-4"/>
    <n v="6.2895086258025112E-4"/>
    <n v="0"/>
  </r>
  <r>
    <s v="TimeSplitters 2"/>
    <x v="4"/>
    <x v="8"/>
    <x v="6"/>
    <s v="Eidos Interactive"/>
    <n v="340000"/>
    <n v="270000"/>
    <n v="0"/>
    <n v="90000"/>
    <n v="9"/>
    <n v="33"/>
    <n v="8.8000000000000007"/>
    <n v="127"/>
    <s v="Free Radical Design"/>
    <x v="2"/>
    <x v="470"/>
    <n v="8.9"/>
    <n v="160"/>
    <n v="22.857142857142858"/>
    <n v="46666.666666666664"/>
    <n v="22666.666666666668"/>
    <n v="18000"/>
    <n v="0"/>
    <n v="6000"/>
    <n v="495013192"/>
    <n v="431019772"/>
    <n v="127445000"/>
    <n v="6.8685038195911356E-4"/>
    <n v="6.2642137911019078E-4"/>
    <n v="0"/>
  </r>
  <r>
    <s v="Omerta: City of Gangsters"/>
    <x v="2"/>
    <x v="10"/>
    <x v="8"/>
    <s v="Konami Digital Entertainment"/>
    <n v="420000"/>
    <n v="220000"/>
    <n v="0"/>
    <n v="60000"/>
    <n v="4.3"/>
    <n v="18"/>
    <n v="3.3"/>
    <n v="25"/>
    <s v="Kalypso"/>
    <x v="2"/>
    <x v="470"/>
    <n v="3.8"/>
    <n v="43"/>
    <n v="6.1428571428571432"/>
    <n v="116666.66666666667"/>
    <n v="70000"/>
    <n v="36666.666666666664"/>
    <n v="0"/>
    <n v="10000"/>
    <n v="545961365"/>
    <n v="440756453"/>
    <n v="127833000"/>
    <n v="7.6928520390815564E-4"/>
    <n v="4.9914186962567283E-4"/>
    <n v="0"/>
  </r>
  <r>
    <s v="Need for Speed Rivals"/>
    <x v="13"/>
    <x v="6"/>
    <x v="1"/>
    <s v="Electronic Arts"/>
    <n v="460000"/>
    <n v="170000"/>
    <n v="0"/>
    <n v="70000"/>
    <n v="7.5"/>
    <n v="18"/>
    <n v="5.8"/>
    <n v="175"/>
    <s v="Ghost Games"/>
    <x v="3"/>
    <x v="470"/>
    <n v="6.65"/>
    <n v="193"/>
    <n v="27.571428571428573"/>
    <n v="175000"/>
    <n v="115000"/>
    <n v="42500"/>
    <n v="0"/>
    <n v="17500"/>
    <n v="556861736"/>
    <n v="442492884"/>
    <n v="127445000"/>
    <n v="8.2605783493804291E-4"/>
    <n v="3.8418696920784832E-4"/>
    <n v="0"/>
  </r>
  <r>
    <s v="Ape Escape: On the Loose"/>
    <x v="9"/>
    <x v="3"/>
    <x v="2"/>
    <s v="Sony Computer Entertainment"/>
    <n v="520000"/>
    <n v="0"/>
    <n v="120000"/>
    <n v="50000"/>
    <n v="6.6"/>
    <n v="35"/>
    <n v="6.4"/>
    <n v="16"/>
    <s v="SCEA, Sims"/>
    <x v="0"/>
    <x v="471"/>
    <n v="6.5"/>
    <n v="51"/>
    <n v="7.3913043478260869"/>
    <n v="57500"/>
    <n v="43333.333333333336"/>
    <n v="0"/>
    <n v="10000"/>
    <n v="4166.666666666667"/>
    <n v="511054143"/>
    <n v="435713800"/>
    <n v="127773000"/>
    <n v="1.0175047147597432E-3"/>
    <n v="0"/>
    <n v="9.3916555140757438E-4"/>
  </r>
  <r>
    <s v="Mobile Suit Gundam: Journey to Jaburo"/>
    <x v="4"/>
    <x v="16"/>
    <x v="8"/>
    <s v="Namco Bandai Games"/>
    <n v="160000"/>
    <n v="130000"/>
    <n v="360000"/>
    <n v="40000"/>
    <n v="5.8"/>
    <n v="16"/>
    <n v="8.1"/>
    <n v="49"/>
    <s v="Bandai"/>
    <x v="2"/>
    <x v="471"/>
    <n v="6.9499999999999993"/>
    <n v="65"/>
    <n v="9.420289855072463"/>
    <n v="40588.23529411765"/>
    <n v="9411.7647058823532"/>
    <n v="7647.0588235294117"/>
    <n v="21176.470588235294"/>
    <n v="2352.9411764705883"/>
    <n v="484244580"/>
    <n v="429286318"/>
    <n v="126843000"/>
    <n v="3.3041154533934071E-4"/>
    <n v="3.0282819309419498E-4"/>
    <n v="2.8381542536836876E-3"/>
  </r>
  <r>
    <s v="MLB 08: The Show"/>
    <x v="3"/>
    <x v="1"/>
    <x v="0"/>
    <s v="Sony Computer Entertainment"/>
    <n v="640000"/>
    <n v="0"/>
    <n v="0"/>
    <n v="50000"/>
    <n v="8.5"/>
    <n v="33"/>
    <n v="8.6999999999999993"/>
    <n v="76"/>
    <s v="SCEA San Diego Studios"/>
    <x v="0"/>
    <x v="471"/>
    <n v="8.6"/>
    <n v="109"/>
    <n v="15.797101449275363"/>
    <n v="76666.666666666672"/>
    <n v="71111.111111111109"/>
    <n v="0"/>
    <n v="0"/>
    <n v="5555.5555555555557"/>
    <n v="528816311"/>
    <n v="440001482"/>
    <n v="128063000"/>
    <n v="1.2102501127277067E-3"/>
    <n v="0"/>
    <n v="0"/>
  </r>
  <r>
    <s v="Driver: San Francisco"/>
    <x v="2"/>
    <x v="10"/>
    <x v="1"/>
    <s v="Ubisoft"/>
    <n v="250000"/>
    <n v="370000"/>
    <n v="0"/>
    <n v="70000"/>
    <n v="8"/>
    <n v="63"/>
    <n v="7.6"/>
    <n v="130"/>
    <s v="Ubisoft Reflections"/>
    <x v="2"/>
    <x v="471"/>
    <n v="7.8"/>
    <n v="193"/>
    <n v="27.971014492753625"/>
    <n v="115000"/>
    <n v="41666.666666666664"/>
    <n v="61666.666666666664"/>
    <n v="0"/>
    <n v="11666.666666666666"/>
    <n v="545961365"/>
    <n v="440756453"/>
    <n v="127833000"/>
    <n v="4.579078594691403E-4"/>
    <n v="8.3946587164317708E-4"/>
    <n v="0"/>
  </r>
  <r>
    <s v="Classic NES Series: Zelda II: The Adventure of Link"/>
    <x v="12"/>
    <x v="7"/>
    <x v="10"/>
    <s v="Ninti"/>
    <n v="370000"/>
    <n v="140000"/>
    <n v="170000"/>
    <n v="10000"/>
    <n v="7.3"/>
    <n v="8"/>
    <n v="7.5"/>
    <n v="39"/>
    <s v="Ninti"/>
    <x v="0"/>
    <x v="471"/>
    <n v="7.4"/>
    <n v="47"/>
    <n v="6.8115942028985508"/>
    <n v="53076.923076923078"/>
    <n v="28461.538461538461"/>
    <n v="10769.23076923077"/>
    <n v="13076.923076923076"/>
    <n v="769.23076923076928"/>
    <n v="505524224"/>
    <n v="434174638"/>
    <n v="127761000"/>
    <n v="7.3191349184485374E-4"/>
    <n v="3.2245089359641502E-4"/>
    <n v="1.3306094974209657E-3"/>
  </r>
  <r>
    <s v="James Bond 007: Blood Stone"/>
    <x v="3"/>
    <x v="5"/>
    <x v="6"/>
    <s v="Activision"/>
    <n v="180000"/>
    <n v="360000"/>
    <n v="20000"/>
    <n v="130000"/>
    <n v="6.5"/>
    <n v="49"/>
    <n v="7.4"/>
    <n v="45"/>
    <s v="Bizarre Creations"/>
    <x v="2"/>
    <x v="471"/>
    <n v="6.95"/>
    <n v="94"/>
    <n v="13.623188405797102"/>
    <n v="98571.428571428565"/>
    <n v="25714.285714285714"/>
    <n v="51428.571428571428"/>
    <n v="2857.1428571428573"/>
    <n v="18571.428571428572"/>
    <n v="540520772"/>
    <n v="441654761"/>
    <n v="128070000"/>
    <n v="3.3301217885480265E-4"/>
    <n v="8.1511631208250465E-4"/>
    <n v="1.5616459748574998E-4"/>
  </r>
  <r>
    <s v="Metal Gear Solid: Portable Ops Plus"/>
    <x v="9"/>
    <x v="4"/>
    <x v="4"/>
    <s v="Konami Digital Entertainment"/>
    <n v="260000"/>
    <n v="0"/>
    <n v="260000"/>
    <n v="170000"/>
    <n v="6.5"/>
    <n v="19"/>
    <n v="7.5"/>
    <n v="27"/>
    <s v="Kojima Productions"/>
    <x v="2"/>
    <x v="471"/>
    <n v="7"/>
    <n v="46"/>
    <n v="6.666666666666667"/>
    <n v="69000"/>
    <n v="26000"/>
    <n v="0"/>
    <n v="26000"/>
    <n v="17000"/>
    <n v="522751172"/>
    <n v="438594184"/>
    <n v="128001000"/>
    <n v="4.9736856448406007E-4"/>
    <n v="0"/>
    <n v="2.0312341309833516E-3"/>
  </r>
  <r>
    <s v="LEGO Rock Band"/>
    <x v="0"/>
    <x v="2"/>
    <x v="3"/>
    <s v="Warner Bros. Interactive Entertainment"/>
    <n v="410000"/>
    <n v="220000"/>
    <n v="0"/>
    <n v="60000"/>
    <n v="7"/>
    <n v="15"/>
    <n v="6.8"/>
    <n v="6"/>
    <s v="TT Fusion"/>
    <x v="3"/>
    <x v="471"/>
    <n v="6.9"/>
    <n v="21"/>
    <n v="3.0434782608695654"/>
    <n v="86250"/>
    <n v="51250"/>
    <n v="27500"/>
    <n v="0"/>
    <n v="7500"/>
    <n v="534740514"/>
    <n v="441041694"/>
    <n v="128047000"/>
    <n v="7.6672701855539597E-4"/>
    <n v="4.9881905269482296E-4"/>
    <n v="0"/>
  </r>
  <r>
    <s v="Halo 2 Multiplayer Map Pack"/>
    <x v="7"/>
    <x v="3"/>
    <x v="6"/>
    <s v="Microsoft Game Studios"/>
    <n v="540000"/>
    <n v="130000"/>
    <n v="0"/>
    <n v="20000"/>
    <n v="8.9"/>
    <n v="37"/>
    <n v="7.4"/>
    <n v="34"/>
    <s v="Bungie Software"/>
    <x v="1"/>
    <x v="471"/>
    <n v="8.15"/>
    <n v="71"/>
    <n v="10.289855072463768"/>
    <n v="57500"/>
    <n v="45000"/>
    <n v="10833.333333333334"/>
    <n v="0"/>
    <n v="1666.6666666666667"/>
    <n v="511054143"/>
    <n v="435713800"/>
    <n v="127773000"/>
    <n v="1.0566395114812717E-3"/>
    <n v="2.9836098833683946E-4"/>
    <n v="0"/>
  </r>
  <r>
    <s v="Mortal Kombat: Shaolin Monks"/>
    <x v="4"/>
    <x v="3"/>
    <x v="4"/>
    <s v="Midway Games"/>
    <n v="580000"/>
    <n v="20000"/>
    <n v="0"/>
    <n v="90000"/>
    <n v="7.7"/>
    <n v="41"/>
    <n v="8.6"/>
    <n v="74"/>
    <s v="Midway Studios - Los Angeles"/>
    <x v="1"/>
    <x v="471"/>
    <n v="8.15"/>
    <n v="115"/>
    <n v="16.666666666666668"/>
    <n v="57500"/>
    <n v="48333.333333333336"/>
    <n v="1666.6666666666667"/>
    <n v="0"/>
    <n v="7500"/>
    <n v="511054143"/>
    <n v="435713800"/>
    <n v="127773000"/>
    <n v="1.1349091049243289E-3"/>
    <n v="4.5901690513359917E-5"/>
    <n v="0"/>
  </r>
  <r>
    <s v="MotionSports"/>
    <x v="2"/>
    <x v="5"/>
    <x v="0"/>
    <s v="Ubisoft"/>
    <n v="380000"/>
    <n v="250000"/>
    <n v="0"/>
    <n v="60000"/>
    <n v="4"/>
    <n v="30"/>
    <n v="4.4000000000000004"/>
    <n v="9"/>
    <s v="Ubisoft Milan"/>
    <x v="2"/>
    <x v="471"/>
    <n v="4.2"/>
    <n v="39"/>
    <n v="5.6521739130434785"/>
    <n v="98571.428571428565"/>
    <n v="54285.714285714283"/>
    <n v="35714.285714285717"/>
    <n v="0"/>
    <n v="8571.4285714285706"/>
    <n v="540520772"/>
    <n v="441654761"/>
    <n v="128070000"/>
    <n v="7.030257109156945E-4"/>
    <n v="5.6605299450173936E-4"/>
    <n v="0"/>
  </r>
  <r>
    <s v="MX vs. ATV Unleashed: On the Edge"/>
    <x v="9"/>
    <x v="0"/>
    <x v="1"/>
    <s v="THQ"/>
    <n v="640000"/>
    <n v="0"/>
    <n v="0"/>
    <n v="50000"/>
    <n v="6.8"/>
    <n v="22"/>
    <n v="8.1"/>
    <n v="7"/>
    <s v="Rainbow Studios"/>
    <x v="0"/>
    <x v="471"/>
    <n v="7.4499999999999993"/>
    <n v="29"/>
    <n v="4.2028985507246377"/>
    <n v="62727.272727272728"/>
    <n v="58181.818181818184"/>
    <n v="0"/>
    <n v="0"/>
    <n v="4545.454545454545"/>
    <n v="516818555"/>
    <n v="437126892"/>
    <n v="127854000"/>
    <n v="1.238345631766259E-3"/>
    <n v="0"/>
    <n v="0"/>
  </r>
  <r>
    <s v="Marrison Pinball Land"/>
    <x v="12"/>
    <x v="7"/>
    <x v="3"/>
    <s v="Ninti"/>
    <n v="500000"/>
    <n v="180000"/>
    <n v="0"/>
    <n v="10000"/>
    <n v="6.2"/>
    <n v="35"/>
    <n v="4.9000000000000004"/>
    <n v="11"/>
    <s v="Fuse Games Limited"/>
    <x v="0"/>
    <x v="471"/>
    <n v="5.5500000000000007"/>
    <n v="46"/>
    <n v="6.666666666666667"/>
    <n v="53076.923076923078"/>
    <n v="38461.538461538461"/>
    <n v="13846.153846153846"/>
    <n v="0"/>
    <n v="769.23076923076928"/>
    <n v="505524224"/>
    <n v="434174638"/>
    <n v="127761000"/>
    <n v="9.8907228627682941E-4"/>
    <n v="4.1457972033824786E-4"/>
    <n v="0"/>
  </r>
  <r>
    <s v="Dragon Ball Z: Budokai"/>
    <x v="11"/>
    <x v="15"/>
    <x v="7"/>
    <s v="Atari"/>
    <n v="530000"/>
    <n v="140000"/>
    <n v="0"/>
    <n v="20000"/>
    <n v="6.5"/>
    <n v="16"/>
    <n v="6.3"/>
    <n v="15"/>
    <s v="Pyramid"/>
    <x v="2"/>
    <x v="471"/>
    <n v="6.4"/>
    <n v="31"/>
    <n v="4.4927536231884062"/>
    <n v="49285.714285714283"/>
    <n v="37857.142857142855"/>
    <n v="10000"/>
    <n v="0"/>
    <n v="1428.5714285714287"/>
    <n v="500125528"/>
    <n v="432552540"/>
    <n v="127718000"/>
    <n v="1.059733947434093E-3"/>
    <n v="3.2366010381074172E-4"/>
    <n v="0"/>
  </r>
  <r>
    <s v="Harry Potter and the Chamber of Secrets"/>
    <x v="11"/>
    <x v="8"/>
    <x v="4"/>
    <s v="Electronic Arts"/>
    <n v="530000"/>
    <n v="140000"/>
    <n v="0"/>
    <n v="20000"/>
    <n v="7.7"/>
    <n v="14"/>
    <n v="8.3000000000000007"/>
    <n v="27"/>
    <s v="Eurocom Entertainment Software"/>
    <x v="0"/>
    <x v="471"/>
    <n v="8"/>
    <n v="41"/>
    <n v="5.9420289855072461"/>
    <n v="46000"/>
    <n v="35333.333333333336"/>
    <n v="9333.3333333333339"/>
    <n v="0"/>
    <n v="1333.3333333333333"/>
    <n v="495013192"/>
    <n v="431019772"/>
    <n v="127445000"/>
    <n v="1.070678536583324E-3"/>
    <n v="3.2481108546454336E-4"/>
    <n v="0"/>
  </r>
  <r>
    <s v="The Lord of the Rings: The Return of the King"/>
    <x v="11"/>
    <x v="15"/>
    <x v="4"/>
    <s v="Electronic Arts"/>
    <n v="530000"/>
    <n v="140000"/>
    <n v="0"/>
    <n v="20000"/>
    <n v="8.4"/>
    <n v="23"/>
    <n v="8.5"/>
    <n v="21"/>
    <s v="Hypnos Entertainment"/>
    <x v="2"/>
    <x v="471"/>
    <n v="8.4499999999999993"/>
    <n v="44"/>
    <n v="6.3768115942028984"/>
    <n v="49285.714285714283"/>
    <n v="37857.142857142855"/>
    <n v="10000"/>
    <n v="0"/>
    <n v="1428.5714285714287"/>
    <n v="500125528"/>
    <n v="432552540"/>
    <n v="127718000"/>
    <n v="1.059733947434093E-3"/>
    <n v="3.2366010381074172E-4"/>
    <n v="0"/>
  </r>
  <r>
    <s v="The Sims: Medieval"/>
    <x v="8"/>
    <x v="10"/>
    <x v="8"/>
    <s v="Electronic Arts"/>
    <n v="280000"/>
    <n v="320000"/>
    <n v="0"/>
    <n v="90000"/>
    <n v="7.7"/>
    <n v="56"/>
    <n v="6.1"/>
    <n v="173"/>
    <s v="The Sims Studio"/>
    <x v="2"/>
    <x v="471"/>
    <n v="6.9"/>
    <n v="229"/>
    <n v="33.188405797101453"/>
    <n v="115000"/>
    <n v="46666.666666666664"/>
    <n v="53333.333333333336"/>
    <n v="0"/>
    <n v="15000"/>
    <n v="545961365"/>
    <n v="440756453"/>
    <n v="127833000"/>
    <n v="5.1285680260543709E-4"/>
    <n v="7.2602453763734233E-4"/>
    <n v="0"/>
  </r>
  <r>
    <s v="Top Spin 4"/>
    <x v="3"/>
    <x v="10"/>
    <x v="0"/>
    <s v="Take-Two Interactive"/>
    <n v="170000"/>
    <n v="390000"/>
    <n v="0"/>
    <n v="130000"/>
    <n v="8.1999999999999993"/>
    <n v="37"/>
    <n v="7.7"/>
    <n v="55"/>
    <s v="2K Czech"/>
    <x v="0"/>
    <x v="471"/>
    <n v="7.9499999999999993"/>
    <n v="92"/>
    <n v="13.333333333333334"/>
    <n v="115000"/>
    <n v="28333.333333333332"/>
    <n v="65000"/>
    <n v="0"/>
    <n v="21666.666666666668"/>
    <n v="545961365"/>
    <n v="440756453"/>
    <n v="127833000"/>
    <n v="3.1137734443901539E-4"/>
    <n v="8.8484240524551092E-4"/>
    <n v="0"/>
  </r>
  <r>
    <s v="IL-2 Sturmovik: Birds of Prey"/>
    <x v="3"/>
    <x v="2"/>
    <x v="8"/>
    <s v="505 Games"/>
    <n v="340000"/>
    <n v="250000"/>
    <n v="0"/>
    <n v="100000"/>
    <n v="8.1"/>
    <n v="28"/>
    <n v="7.3"/>
    <n v="20"/>
    <s v="Gaijin Entertainment"/>
    <x v="2"/>
    <x v="471"/>
    <n v="7.6999999999999993"/>
    <n v="48"/>
    <n v="6.9565217391304346"/>
    <n v="86250"/>
    <n v="42500"/>
    <n v="31250"/>
    <n v="0"/>
    <n v="12500"/>
    <n v="534740514"/>
    <n v="441041694"/>
    <n v="128047000"/>
    <n v="6.3582240563130402E-4"/>
    <n v="5.6683983260775344E-4"/>
    <n v="0"/>
  </r>
  <r>
    <s v="MX vs. ATV Untamed"/>
    <x v="2"/>
    <x v="4"/>
    <x v="1"/>
    <s v="THQ"/>
    <n v="550000"/>
    <n v="80000"/>
    <n v="0"/>
    <n v="60000"/>
    <n v="7"/>
    <n v="43"/>
    <n v="7.1"/>
    <n v="17"/>
    <s v="Rainbow Studios"/>
    <x v="0"/>
    <x v="471"/>
    <n v="7.05"/>
    <n v="60"/>
    <n v="8.695652173913043"/>
    <n v="69000"/>
    <n v="55000"/>
    <n v="8000"/>
    <n v="0"/>
    <n v="6000"/>
    <n v="522751172"/>
    <n v="438594184"/>
    <n v="128001000"/>
    <n v="1.0521258094855117E-3"/>
    <n v="1.8240095951659952E-4"/>
    <n v="0"/>
  </r>
  <r>
    <s v="The Last Remnant"/>
    <x v="2"/>
    <x v="1"/>
    <x v="9"/>
    <s v="Square Enix"/>
    <n v="250000"/>
    <n v="200000"/>
    <n v="180000"/>
    <n v="60000"/>
    <n v="6.6"/>
    <n v="49"/>
    <n v="6.9"/>
    <n v="122"/>
    <s v="Square Enix"/>
    <x v="1"/>
    <x v="471"/>
    <n v="6.75"/>
    <n v="171"/>
    <n v="24.782608695652176"/>
    <n v="76666.666666666672"/>
    <n v="27777.777777777777"/>
    <n v="22222.222222222223"/>
    <n v="20000"/>
    <n v="6666.666666666667"/>
    <n v="528816311"/>
    <n v="440001482"/>
    <n v="128063000"/>
    <n v="4.7275395028426043E-4"/>
    <n v="4.5454392355887566E-4"/>
    <n v="1.4055582018225406E-3"/>
  </r>
  <r>
    <s v="The Sly Collection"/>
    <x v="3"/>
    <x v="5"/>
    <x v="2"/>
    <s v="Sony Computer Entertainment"/>
    <n v="520000"/>
    <n v="80000"/>
    <n v="10000"/>
    <n v="80000"/>
    <n v="8.5"/>
    <n v="46"/>
    <n v="8.8000000000000007"/>
    <n v="172"/>
    <s v="Sanzaru Games"/>
    <x v="3"/>
    <x v="471"/>
    <n v="8.65"/>
    <n v="218"/>
    <n v="31.594202898550726"/>
    <n v="98571.428571428565"/>
    <n v="74285.71428571429"/>
    <n v="11428.571428571429"/>
    <n v="1428.5714285714287"/>
    <n v="11428.571428571429"/>
    <n v="540520772"/>
    <n v="441654761"/>
    <n v="128070000"/>
    <n v="9.6203518335831874E-4"/>
    <n v="1.811369582405566E-4"/>
    <n v="7.808229874287499E-5"/>
  </r>
  <r>
    <s v="Sniper Elite 3"/>
    <x v="6"/>
    <x v="12"/>
    <x v="6"/>
    <s v="505 Games"/>
    <n v="240000"/>
    <n v="340000"/>
    <n v="0"/>
    <n v="110000"/>
    <n v="6.7"/>
    <n v="41"/>
    <n v="7.1"/>
    <n v="178"/>
    <s v="Rebellion"/>
    <x v="1"/>
    <x v="471"/>
    <n v="6.9"/>
    <n v="219"/>
    <n v="31.739130434782609"/>
    <n v="230000"/>
    <n v="80000"/>
    <n v="113333.33333333333"/>
    <n v="0"/>
    <n v="36666.666666666664"/>
    <n v="562338430"/>
    <n v="443580712"/>
    <n v="127276000"/>
    <n v="4.2678925571563731E-4"/>
    <n v="7.6648959434467024E-4"/>
    <n v="0"/>
  </r>
  <r>
    <s v="Plants vs. Zombies: Garden Warfare"/>
    <x v="13"/>
    <x v="12"/>
    <x v="6"/>
    <s v="Electronic Arts"/>
    <n v="390000"/>
    <n v="230000"/>
    <n v="0"/>
    <n v="60000"/>
    <n v="7.6"/>
    <n v="65"/>
    <n v="7.4"/>
    <n v="438"/>
    <s v="PopCap"/>
    <x v="3"/>
    <x v="472"/>
    <n v="7.5"/>
    <n v="503"/>
    <n v="73.970588235294116"/>
    <n v="226666.66666666666"/>
    <n v="130000"/>
    <n v="76666.666666666672"/>
    <n v="0"/>
    <n v="20000"/>
    <n v="562338430"/>
    <n v="443580712"/>
    <n v="127276000"/>
    <n v="6.9353254053791061E-4"/>
    <n v="5.1850766676257102E-4"/>
    <n v="0"/>
  </r>
  <r>
    <s v="The Sims 2: Apartment Pets"/>
    <x v="1"/>
    <x v="1"/>
    <x v="8"/>
    <s v="Electronic Arts"/>
    <n v="310000"/>
    <n v="300000"/>
    <n v="0"/>
    <n v="70000"/>
    <n v="5"/>
    <n v="12"/>
    <n v="3.3"/>
    <n v="4"/>
    <s v="Full Fat"/>
    <x v="0"/>
    <x v="472"/>
    <n v="4.1500000000000004"/>
    <n v="16"/>
    <n v="2.3529411764705883"/>
    <n v="75555.555555555562"/>
    <n v="34444.444444444445"/>
    <n v="33333.333333333336"/>
    <n v="0"/>
    <n v="7777.7777777777774"/>
    <n v="528816311"/>
    <n v="440001482"/>
    <n v="128063000"/>
    <n v="5.8621489835248295E-4"/>
    <n v="6.8181588533831352E-4"/>
    <n v="0"/>
  </r>
  <r>
    <s v="Prince of Persia: The Forgotten Sands"/>
    <x v="3"/>
    <x v="5"/>
    <x v="4"/>
    <s v="Ubisoft"/>
    <n v="190000"/>
    <n v="360000"/>
    <n v="10000"/>
    <n v="120000"/>
    <n v="7.5"/>
    <n v="49"/>
    <n v="7.6"/>
    <n v="120"/>
    <s v="Ubisoft Montreal"/>
    <x v="2"/>
    <x v="472"/>
    <n v="7.55"/>
    <n v="169"/>
    <n v="24.852941176470587"/>
    <n v="97142.857142857145"/>
    <n v="27142.857142857141"/>
    <n v="51428.571428571428"/>
    <n v="1428.5714285714287"/>
    <n v="17142.857142857141"/>
    <n v="540520772"/>
    <n v="441654761"/>
    <n v="128070000"/>
    <n v="3.5151285545784725E-4"/>
    <n v="8.1511631208250465E-4"/>
    <n v="7.808229874287499E-5"/>
  </r>
  <r>
    <s v="Shark Tale"/>
    <x v="12"/>
    <x v="7"/>
    <x v="4"/>
    <s v="Activision"/>
    <n v="490000"/>
    <n v="180000"/>
    <n v="0"/>
    <n v="10000"/>
    <n v="6.3"/>
    <n v="8"/>
    <n v="9"/>
    <n v="4"/>
    <s v="Vicarious Visions"/>
    <x v="0"/>
    <x v="472"/>
    <n v="7.65"/>
    <n v="12"/>
    <n v="1.7647058823529411"/>
    <n v="52307.692307692305"/>
    <n v="37692.307692307695"/>
    <n v="13846.153846153846"/>
    <n v="0"/>
    <n v="769.23076923076928"/>
    <n v="505524224"/>
    <n v="434174638"/>
    <n v="127761000"/>
    <n v="9.6929084055129278E-4"/>
    <n v="4.1457972033824786E-4"/>
    <n v="0"/>
  </r>
  <r>
    <s v="NBA Street Vol. 2"/>
    <x v="7"/>
    <x v="15"/>
    <x v="0"/>
    <s v="Electronic Arts"/>
    <n v="620000"/>
    <n v="40000"/>
    <n v="0"/>
    <n v="20000"/>
    <n v="8.9"/>
    <n v="22"/>
    <n v="8.8000000000000007"/>
    <n v="24"/>
    <s v="Electronic Arts"/>
    <x v="0"/>
    <x v="472"/>
    <n v="8.8500000000000014"/>
    <n v="46"/>
    <n v="6.7647058823529411"/>
    <n v="48571.428571428572"/>
    <n v="44285.714285714283"/>
    <n v="2857.1428571428573"/>
    <n v="0"/>
    <n v="1428.5714285714287"/>
    <n v="500125528"/>
    <n v="432552540"/>
    <n v="127718000"/>
    <n v="1.2396887686964861E-3"/>
    <n v="9.2474315374497631E-5"/>
    <n v="0"/>
  </r>
  <r>
    <s v="NCAA Football 2005"/>
    <x v="7"/>
    <x v="7"/>
    <x v="0"/>
    <s v="Electronic Arts"/>
    <n v="630000"/>
    <n v="20000"/>
    <n v="0"/>
    <n v="30000"/>
    <n v="8.9"/>
    <n v="29"/>
    <n v="8"/>
    <n v="12"/>
    <s v="EA Sports"/>
    <x v="0"/>
    <x v="472"/>
    <n v="8.4499999999999993"/>
    <n v="41"/>
    <n v="6.0294117647058822"/>
    <n v="52307.692307692305"/>
    <n v="48461.538461538461"/>
    <n v="1538.4615384615386"/>
    <n v="0"/>
    <n v="2307.6923076923076"/>
    <n v="505524224"/>
    <n v="434174638"/>
    <n v="127761000"/>
    <n v="1.2462310807088049E-3"/>
    <n v="4.6064413370916427E-5"/>
    <n v="0"/>
  </r>
  <r>
    <s v="Prince of Persia: The Two Thrones"/>
    <x v="4"/>
    <x v="3"/>
    <x v="4"/>
    <s v="Ubisoft"/>
    <n v="570000"/>
    <n v="20000"/>
    <n v="0"/>
    <n v="90000"/>
    <n v="8.5"/>
    <n v="46"/>
    <n v="8.5"/>
    <n v="111"/>
    <s v="Ubisoft Montreal"/>
    <x v="1"/>
    <x v="472"/>
    <n v="8.5"/>
    <n v="157"/>
    <n v="23.088235294117649"/>
    <n v="56666.666666666664"/>
    <n v="47500"/>
    <n v="1666.6666666666667"/>
    <n v="0"/>
    <n v="7500"/>
    <n v="511054143"/>
    <n v="435713800"/>
    <n v="127773000"/>
    <n v="1.1153417065635645E-3"/>
    <n v="4.5901690513359917E-5"/>
    <n v="0"/>
  </r>
  <r>
    <s v="Hot Shots Golf: Open Tee 2"/>
    <x v="9"/>
    <x v="4"/>
    <x v="0"/>
    <s v="Sony Computer Entertainment"/>
    <n v="210000"/>
    <n v="110000"/>
    <n v="280000"/>
    <n v="80000"/>
    <n v="8.1999999999999993"/>
    <n v="42"/>
    <n v="8.6"/>
    <n v="12"/>
    <s v="Clap Hanz"/>
    <x v="0"/>
    <x v="472"/>
    <n v="8.3999999999999986"/>
    <n v="54"/>
    <n v="7.9411764705882355"/>
    <n v="68000"/>
    <n v="21000"/>
    <n v="11000"/>
    <n v="28000"/>
    <n v="8000"/>
    <n v="522751172"/>
    <n v="438594184"/>
    <n v="128001000"/>
    <n v="4.0172076362174087E-4"/>
    <n v="2.5080131933532434E-4"/>
    <n v="2.1874829102897634E-3"/>
  </r>
  <r>
    <s v="Iron Man"/>
    <x v="3"/>
    <x v="1"/>
    <x v="4"/>
    <s v="Sega"/>
    <n v="320000"/>
    <n v="250000"/>
    <n v="0"/>
    <n v="110000"/>
    <n v="4.2"/>
    <n v="27"/>
    <n v="6.2"/>
    <n v="45"/>
    <s v="Secret Level"/>
    <x v="2"/>
    <x v="472"/>
    <n v="5.2"/>
    <n v="72"/>
    <n v="10.588235294117647"/>
    <n v="75555.555555555562"/>
    <n v="35555.555555555555"/>
    <n v="27777.777777777777"/>
    <n v="0"/>
    <n v="12222.222222222223"/>
    <n v="528816311"/>
    <n v="440001482"/>
    <n v="128063000"/>
    <n v="6.0512505636385334E-4"/>
    <n v="5.6817990444859461E-4"/>
    <n v="0"/>
  </r>
  <r>
    <s v="FIFA Soccer 06"/>
    <x v="7"/>
    <x v="3"/>
    <x v="0"/>
    <s v="Electronic Arts"/>
    <n v="290000"/>
    <n v="380000"/>
    <n v="0"/>
    <n v="10000"/>
    <n v="8"/>
    <n v="39"/>
    <n v="7.5"/>
    <n v="22"/>
    <s v="EA Canada"/>
    <x v="0"/>
    <x v="472"/>
    <n v="7.75"/>
    <n v="61"/>
    <n v="8.9705882352941178"/>
    <n v="56666.666666666664"/>
    <n v="24166.666666666668"/>
    <n v="31666.666666666668"/>
    <n v="0"/>
    <n v="833.33333333333337"/>
    <n v="511054143"/>
    <n v="435713800"/>
    <n v="127773000"/>
    <n v="5.6745455246216445E-4"/>
    <n v="8.7213211975383843E-4"/>
    <n v="0"/>
  </r>
  <r>
    <s v="Fight Night 2004"/>
    <x v="7"/>
    <x v="7"/>
    <x v="7"/>
    <s v="Electronic Arts"/>
    <n v="510000"/>
    <n v="150000"/>
    <n v="0"/>
    <n v="20000"/>
    <n v="8.5"/>
    <n v="47"/>
    <n v="8.6999999999999993"/>
    <n v="20"/>
    <s v="EA Sports"/>
    <x v="2"/>
    <x v="472"/>
    <n v="8.6"/>
    <n v="67"/>
    <n v="9.8529411764705888"/>
    <n v="52307.692307692305"/>
    <n v="39230.769230769234"/>
    <n v="11538.461538461539"/>
    <n v="0"/>
    <n v="1538.4615384615386"/>
    <n v="505524224"/>
    <n v="434174638"/>
    <n v="127761000"/>
    <n v="1.0088537320023659E-3"/>
    <n v="3.4548310028187319E-4"/>
    <n v="0"/>
  </r>
  <r>
    <s v="Wolfenstein: The New Order"/>
    <x v="13"/>
    <x v="12"/>
    <x v="6"/>
    <s v="Bethesda Softworks"/>
    <n v="340000"/>
    <n v="280000"/>
    <n v="0"/>
    <n v="60000"/>
    <n v="7.9"/>
    <n v="18"/>
    <n v="7.8"/>
    <n v="397"/>
    <s v="MachineGames"/>
    <x v="1"/>
    <x v="472"/>
    <n v="7.85"/>
    <n v="415"/>
    <n v="61.029411764705884"/>
    <n v="226666.66666666666"/>
    <n v="113333.33333333333"/>
    <n v="93333.333333333328"/>
    <n v="0"/>
    <n v="20000"/>
    <n v="562338430"/>
    <n v="443580712"/>
    <n v="127276000"/>
    <n v="6.0461811226381946E-4"/>
    <n v="6.3122672475443434E-4"/>
    <n v="0"/>
  </r>
  <r>
    <s v="Cars: Mater-National Championship"/>
    <x v="1"/>
    <x v="4"/>
    <x v="1"/>
    <s v="THQ"/>
    <n v="630000"/>
    <n v="0"/>
    <n v="0"/>
    <n v="50000"/>
    <n v="6.9"/>
    <n v="7"/>
    <n v="6.8"/>
    <n v="5"/>
    <s v="Rainbow Studios"/>
    <x v="0"/>
    <x v="472"/>
    <n v="6.85"/>
    <n v="12"/>
    <n v="1.7647058823529411"/>
    <n v="68000"/>
    <n v="63000"/>
    <n v="0"/>
    <n v="0"/>
    <n v="5000"/>
    <n v="522751172"/>
    <n v="438594184"/>
    <n v="128001000"/>
    <n v="1.2051622908652226E-3"/>
    <n v="0"/>
    <n v="0"/>
  </r>
  <r>
    <s v="Kirby's Dream Collection: Special Edition"/>
    <x v="0"/>
    <x v="11"/>
    <x v="4"/>
    <s v="Ninti"/>
    <n v="330000"/>
    <n v="0"/>
    <n v="330000"/>
    <n v="20000"/>
    <n v="8.1999999999999993"/>
    <n v="6"/>
    <n v="8.8000000000000007"/>
    <n v="37"/>
    <s v="HAL Labs"/>
    <x v="3"/>
    <x v="472"/>
    <n v="8.5"/>
    <n v="43"/>
    <n v="6.3235294117647056"/>
    <n v="136000"/>
    <n v="66000"/>
    <n v="0"/>
    <n v="66000"/>
    <n v="4000"/>
    <n v="551484507"/>
    <n v="441417242"/>
    <n v="127629000"/>
    <n v="5.9838489714816227E-4"/>
    <n v="0"/>
    <n v="2.5856192558117671E-3"/>
  </r>
  <r>
    <s v="Spider-Man 3"/>
    <x v="3"/>
    <x v="4"/>
    <x v="2"/>
    <s v="Activision"/>
    <n v="260000"/>
    <n v="290000"/>
    <n v="20000"/>
    <n v="110000"/>
    <n v="6"/>
    <n v="33"/>
    <n v="7"/>
    <n v="40"/>
    <s v="Treyarch"/>
    <x v="2"/>
    <x v="472"/>
    <n v="6.5"/>
    <n v="73"/>
    <n v="10.735294117647058"/>
    <n v="68000"/>
    <n v="26000"/>
    <n v="29000"/>
    <n v="2000"/>
    <n v="11000"/>
    <n v="522751172"/>
    <n v="438594184"/>
    <n v="128001000"/>
    <n v="4.9736856448406007E-4"/>
    <n v="6.612034782476732E-4"/>
    <n v="1.5624877930641166E-4"/>
  </r>
  <r>
    <s v="Terraria"/>
    <x v="2"/>
    <x v="6"/>
    <x v="4"/>
    <s v="505 Games"/>
    <n v="350000"/>
    <n v="270000"/>
    <n v="0"/>
    <n v="60000"/>
    <n v="8.1"/>
    <n v="39"/>
    <n v="7.2"/>
    <n v="139"/>
    <s v="Engine Software"/>
    <x v="2"/>
    <x v="472"/>
    <n v="7.65"/>
    <n v="178"/>
    <n v="26.176470588235293"/>
    <n v="170000"/>
    <n v="87500"/>
    <n v="67500"/>
    <n v="0"/>
    <n v="15000"/>
    <n v="556861736"/>
    <n v="442492884"/>
    <n v="127445000"/>
    <n v="6.2852226571372821E-4"/>
    <n v="6.1017930403599438E-4"/>
    <n v="0"/>
  </r>
  <r>
    <s v=".hack//Mutation Part 2"/>
    <x v="4"/>
    <x v="8"/>
    <x v="9"/>
    <s v="Atari"/>
    <n v="230000"/>
    <n v="180000"/>
    <n v="200000"/>
    <n v="60000"/>
    <n v="7.6"/>
    <n v="24"/>
    <n v="8.9"/>
    <n v="81"/>
    <s v="CyberConnect2"/>
    <x v="2"/>
    <x v="473"/>
    <n v="8.25"/>
    <n v="105"/>
    <n v="15.671641791044776"/>
    <n v="44666.666666666664"/>
    <n v="15333.333333333334"/>
    <n v="12000"/>
    <n v="13333.333333333334"/>
    <n v="4000"/>
    <n v="495013192"/>
    <n v="431019772"/>
    <n v="127445000"/>
    <n v="4.6463408191351797E-4"/>
    <n v="4.1761425274012718E-4"/>
    <n v="1.5693044058221193E-3"/>
  </r>
  <r>
    <s v="Return to Castle Wolfenstein: Tides of War"/>
    <x v="7"/>
    <x v="15"/>
    <x v="6"/>
    <s v="Activision"/>
    <n v="490000"/>
    <n v="160000"/>
    <n v="0"/>
    <n v="20000"/>
    <n v="8.4"/>
    <n v="38"/>
    <n v="8.8000000000000007"/>
    <n v="33"/>
    <s v="Nerve Software"/>
    <x v="1"/>
    <x v="473"/>
    <n v="8.6000000000000014"/>
    <n v="71"/>
    <n v="10.597014925373134"/>
    <n v="47857.142857142855"/>
    <n v="35000"/>
    <n v="11428.571428571429"/>
    <n v="0"/>
    <n v="1428.5714285714287"/>
    <n v="500125528"/>
    <n v="432552540"/>
    <n v="127718000"/>
    <n v="9.7975402687302941E-4"/>
    <n v="3.6989726149799052E-4"/>
    <n v="0"/>
  </r>
  <r>
    <s v="Final Fantasy: The 4 Heroes of Light"/>
    <x v="1"/>
    <x v="2"/>
    <x v="9"/>
    <s v="Square Enix"/>
    <n v="220000"/>
    <n v="100000"/>
    <n v="230000"/>
    <n v="30000"/>
    <n v="7.1"/>
    <n v="49"/>
    <n v="7.1"/>
    <n v="38"/>
    <s v="Matrix Software"/>
    <x v="3"/>
    <x v="474"/>
    <n v="7.1"/>
    <n v="87"/>
    <n v="15"/>
    <n v="72500"/>
    <n v="27500"/>
    <n v="12500"/>
    <n v="28750"/>
    <n v="3750"/>
    <n v="534740514"/>
    <n v="441041694"/>
    <n v="128047000"/>
    <n v="4.1141449776143198E-4"/>
    <n v="2.2673593304310138E-4"/>
    <n v="1.7962154521386677E-3"/>
  </r>
  <r>
    <s v="Mass Effect"/>
    <x v="8"/>
    <x v="1"/>
    <x v="9"/>
    <s v="Electronic Arts"/>
    <n v="0"/>
    <n v="590000"/>
    <n v="0"/>
    <n v="80000"/>
    <n v="8.9"/>
    <n v="45"/>
    <n v="8.6"/>
    <n v="2386"/>
    <s v="BioWare, Demiurge Studios"/>
    <x v="1"/>
    <x v="473"/>
    <n v="8.75"/>
    <n v="2431"/>
    <n v="362.83582089552237"/>
    <n v="74444.444444444438"/>
    <n v="0"/>
    <n v="65555.555555555562"/>
    <n v="0"/>
    <n v="8888.8888888888887"/>
    <n v="528816311"/>
    <n v="440001482"/>
    <n v="128063000"/>
    <n v="0"/>
    <n v="1.3409045744986832E-3"/>
    <n v="0"/>
  </r>
  <r>
    <s v="Star Wars: Republic Commando"/>
    <x v="7"/>
    <x v="3"/>
    <x v="6"/>
    <s v="Activision"/>
    <n v="480000"/>
    <n v="170000"/>
    <n v="0"/>
    <n v="20000"/>
    <n v="7.8"/>
    <n v="54"/>
    <n v="8.9"/>
    <n v="89"/>
    <s v="LucasArts"/>
    <x v="2"/>
    <x v="473"/>
    <n v="8.35"/>
    <n v="143"/>
    <n v="21.343283582089551"/>
    <n v="55833.333333333336"/>
    <n v="40000"/>
    <n v="14166.666666666666"/>
    <n v="0"/>
    <n v="1666.6666666666667"/>
    <n v="511054143"/>
    <n v="435713800"/>
    <n v="127773000"/>
    <n v="9.3923512131668604E-4"/>
    <n v="3.901643693635593E-4"/>
    <n v="0"/>
  </r>
  <r>
    <s v="The LEGO Movie Videogame"/>
    <x v="6"/>
    <x v="12"/>
    <x v="4"/>
    <s v="Warner Bros. Interactive Entertainment"/>
    <n v="240000"/>
    <n v="310000"/>
    <n v="10000"/>
    <n v="110000"/>
    <n v="7.1"/>
    <n v="31"/>
    <n v="7.1"/>
    <n v="98"/>
    <s v="TT Games"/>
    <x v="3"/>
    <x v="473"/>
    <n v="7.1"/>
    <n v="129"/>
    <n v="19.253731343283583"/>
    <n v="223333.33333333334"/>
    <n v="80000"/>
    <n v="103333.33333333333"/>
    <n v="3333.3333333333335"/>
    <n v="36666.666666666664"/>
    <n v="562338430"/>
    <n v="443580712"/>
    <n v="127276000"/>
    <n v="4.2678925571563731E-4"/>
    <n v="6.9885815954955229E-4"/>
    <n v="7.8569408215217325E-5"/>
  </r>
  <r>
    <s v="Fossil Fighters: Champions"/>
    <x v="1"/>
    <x v="5"/>
    <x v="9"/>
    <s v="Ninti"/>
    <n v="310000"/>
    <n v="0"/>
    <n v="340000"/>
    <n v="20000"/>
    <n v="6.8"/>
    <n v="8"/>
    <n v="7.1"/>
    <n v="11"/>
    <s v="RED Entertainment, Artdink"/>
    <x v="0"/>
    <x v="473"/>
    <n v="6.9499999999999993"/>
    <n v="19"/>
    <n v="2.8358208955223883"/>
    <n v="95714.28571428571"/>
    <n v="44285.714285714283"/>
    <n v="0"/>
    <n v="48571.428571428572"/>
    <n v="2857.1428571428573"/>
    <n v="540520772"/>
    <n v="441654761"/>
    <n v="128070000"/>
    <n v="5.7352097469438228E-4"/>
    <n v="0"/>
    <n v="2.6547981572577497E-3"/>
  </r>
  <r>
    <s v="Final Fantasy Crystal Chronicles: Ring of Fates"/>
    <x v="1"/>
    <x v="4"/>
    <x v="9"/>
    <s v="Square Enix"/>
    <n v="220000"/>
    <n v="10000"/>
    <n v="420000"/>
    <n v="20000"/>
    <n v="7.7"/>
    <n v="41"/>
    <n v="7.2"/>
    <n v="25"/>
    <s v="Square Enix"/>
    <x v="3"/>
    <x v="473"/>
    <n v="7.45"/>
    <n v="66"/>
    <n v="9.8507462686567155"/>
    <n v="67000"/>
    <n v="22000"/>
    <n v="1000"/>
    <n v="42000"/>
    <n v="2000"/>
    <n v="522751172"/>
    <n v="438594184"/>
    <n v="128001000"/>
    <n v="4.2085032379420473E-4"/>
    <n v="2.280011993957494E-5"/>
    <n v="3.2812243654346449E-3"/>
  </r>
  <r>
    <s v="Bakugan: Battle Brawlers"/>
    <x v="0"/>
    <x v="2"/>
    <x v="4"/>
    <s v="Activision"/>
    <n v="590000"/>
    <n v="30000"/>
    <n v="0"/>
    <n v="50000"/>
    <n v="6.2"/>
    <n v="12"/>
    <n v="7.2"/>
    <n v="11"/>
    <s v="Now Production"/>
    <x v="0"/>
    <x v="473"/>
    <n v="6.7"/>
    <n v="23"/>
    <n v="3.4328358208955225"/>
    <n v="83750"/>
    <n v="73750"/>
    <n v="3750"/>
    <n v="0"/>
    <n v="6250"/>
    <n v="534740514"/>
    <n v="441041694"/>
    <n v="128047000"/>
    <n v="1.1033388803602039E-3"/>
    <n v="6.802077991293041E-5"/>
    <n v="0"/>
  </r>
  <r>
    <s v="Blazing Angels: Squadrons of WWeii"/>
    <x v="3"/>
    <x v="0"/>
    <x v="8"/>
    <s v="Ubisoft"/>
    <n v="350000"/>
    <n v="220000"/>
    <n v="0"/>
    <n v="100000"/>
    <n v="6.7"/>
    <n v="26"/>
    <n v="6.9"/>
    <n v="9"/>
    <s v="Ubisoft"/>
    <x v="2"/>
    <x v="473"/>
    <n v="6.8000000000000007"/>
    <n v="35"/>
    <n v="5.2238805970149258"/>
    <n v="60909.090909090912"/>
    <n v="31818.18181818182"/>
    <n v="20000"/>
    <n v="0"/>
    <n v="9090.9090909090901"/>
    <n v="516818555"/>
    <n v="437126892"/>
    <n v="127854000"/>
    <n v="6.7722026737217277E-4"/>
    <n v="5.0328635466335026E-4"/>
    <n v="0"/>
  </r>
  <r>
    <s v="WWE SmackDown vs. RAW 2007"/>
    <x v="9"/>
    <x v="0"/>
    <x v="7"/>
    <s v="THQ"/>
    <n v="330000"/>
    <n v="200000"/>
    <n v="0"/>
    <n v="140000"/>
    <n v="7.8"/>
    <n v="13"/>
    <n v="8.1"/>
    <n v="21"/>
    <s v="Yuke's"/>
    <x v="2"/>
    <x v="473"/>
    <n v="7.9499999999999993"/>
    <n v="34"/>
    <n v="5.0746268656716422"/>
    <n v="60909.090909090912"/>
    <n v="30000"/>
    <n v="18181.81818181818"/>
    <n v="0"/>
    <n v="12727.272727272728"/>
    <n v="516818555"/>
    <n v="437126892"/>
    <n v="127854000"/>
    <n v="6.3852196637947728E-4"/>
    <n v="4.5753304969395477E-4"/>
    <n v="0"/>
  </r>
  <r>
    <s v="F1 2015"/>
    <x v="6"/>
    <x v="13"/>
    <x v="1"/>
    <s v="Codemasters"/>
    <n v="90000"/>
    <n v="450000"/>
    <n v="30000"/>
    <n v="100000"/>
    <n v="6.5"/>
    <n v="46"/>
    <n v="6.3"/>
    <n v="43"/>
    <s v="Codemasters"/>
    <x v="0"/>
    <x v="473"/>
    <n v="6.4"/>
    <n v="89"/>
    <n v="13.283582089552239"/>
    <n v="335000"/>
    <n v="45000"/>
    <n v="225000"/>
    <n v="15000"/>
    <n v="50000"/>
    <n v="567732286"/>
    <n v="444588718"/>
    <n v="127141000"/>
    <n v="1.5852542161042432E-4"/>
    <n v="1.0121714334640403E-3"/>
    <n v="2.3595850276464711E-4"/>
  </r>
  <r>
    <s v="NHL 10"/>
    <x v="2"/>
    <x v="2"/>
    <x v="0"/>
    <s v="Electronic Arts"/>
    <n v="510000"/>
    <n v="100000"/>
    <n v="0"/>
    <n v="60000"/>
    <n v="8.8000000000000007"/>
    <n v="52"/>
    <n v="8.4"/>
    <n v="71"/>
    <s v="EA Canada"/>
    <x v="3"/>
    <x v="473"/>
    <n v="8.6000000000000014"/>
    <n v="123"/>
    <n v="18.35820895522388"/>
    <n v="83750"/>
    <n v="63750"/>
    <n v="12500"/>
    <n v="0"/>
    <n v="7500"/>
    <n v="534740514"/>
    <n v="441041694"/>
    <n v="128047000"/>
    <n v="9.5373360844695602E-4"/>
    <n v="2.2673593304310138E-4"/>
    <n v="0"/>
  </r>
  <r>
    <s v="Napoleon: Total War"/>
    <x v="8"/>
    <x v="5"/>
    <x v="11"/>
    <s v="Sega"/>
    <n v="20000"/>
    <n v="530000"/>
    <n v="0"/>
    <n v="120000"/>
    <n v="8.1"/>
    <n v="56"/>
    <n v="7.9"/>
    <n v="515"/>
    <s v="Creative Assembly"/>
    <x v="2"/>
    <x v="473"/>
    <n v="8"/>
    <n v="571"/>
    <n v="85.223880597014926"/>
    <n v="95714.28571428571"/>
    <n v="2857.1428571428573"/>
    <n v="75714.28571428571"/>
    <n v="0"/>
    <n v="17142.857142857141"/>
    <n v="540520772"/>
    <n v="441654761"/>
    <n v="128070000"/>
    <n v="3.700135320608918E-5"/>
    <n v="1.2000323483436874E-3"/>
    <n v="0"/>
  </r>
  <r>
    <s v="The Evil Within"/>
    <x v="13"/>
    <x v="12"/>
    <x v="4"/>
    <s v="Bethesda Softworks"/>
    <n v="350000"/>
    <n v="250000"/>
    <n v="0"/>
    <n v="60000"/>
    <n v="7.9"/>
    <n v="24"/>
    <n v="7.3"/>
    <n v="430"/>
    <s v="Tango Gameworks"/>
    <x v="1"/>
    <x v="475"/>
    <n v="7.6"/>
    <n v="454"/>
    <n v="68.787878787878782"/>
    <n v="220000"/>
    <n v="116666.66666666667"/>
    <n v="83333.333333333328"/>
    <n v="0"/>
    <n v="20000"/>
    <n v="562338430"/>
    <n v="443580712"/>
    <n v="127276000"/>
    <n v="6.2240099791863776E-4"/>
    <n v="5.6359528995931639E-4"/>
    <n v="0"/>
  </r>
  <r>
    <s v="Red Steel"/>
    <x v="0"/>
    <x v="0"/>
    <x v="6"/>
    <s v="Ubisoft"/>
    <n v="540000"/>
    <n v="30000"/>
    <n v="40000"/>
    <n v="50000"/>
    <n v="6.3"/>
    <n v="54"/>
    <n v="6.8"/>
    <n v="121"/>
    <s v="Ubisoft Paris"/>
    <x v="2"/>
    <x v="475"/>
    <n v="6.55"/>
    <n v="175"/>
    <n v="26.515151515151516"/>
    <n v="60000"/>
    <n v="49090.909090909088"/>
    <n v="2727.2727272727275"/>
    <n v="3636.3636363636365"/>
    <n v="4545.454545454545"/>
    <n v="516818555"/>
    <n v="437126892"/>
    <n v="127854000"/>
    <n v="1.044854126802781E-3"/>
    <n v="6.8629957454093219E-5"/>
    <n v="3.1285685234720852E-4"/>
  </r>
  <r>
    <s v="Unreal Tournament III"/>
    <x v="3"/>
    <x v="4"/>
    <x v="6"/>
    <s v="Midway Games"/>
    <n v="330000"/>
    <n v="230000"/>
    <n v="0"/>
    <n v="100000"/>
    <n v="8.6"/>
    <n v="42"/>
    <n v="7.7"/>
    <n v="127"/>
    <s v="Epic Games"/>
    <x v="1"/>
    <x v="475"/>
    <n v="8.15"/>
    <n v="169"/>
    <n v="25.606060606060606"/>
    <n v="66000"/>
    <n v="33000"/>
    <n v="23000"/>
    <n v="0"/>
    <n v="10000"/>
    <n v="522751172"/>
    <n v="438594184"/>
    <n v="128001000"/>
    <n v="6.3127548569130709E-4"/>
    <n v="5.2440275861022356E-4"/>
    <n v="0"/>
  </r>
  <r>
    <s v="The Sims 3"/>
    <x v="1"/>
    <x v="5"/>
    <x v="8"/>
    <s v="Electronic Arts"/>
    <n v="380000"/>
    <n v="220000"/>
    <n v="0"/>
    <n v="60000"/>
    <n v="7.3"/>
    <n v="9"/>
    <n v="6.4"/>
    <n v="20"/>
    <s v="Exient Entertainment"/>
    <x v="0"/>
    <x v="475"/>
    <n v="6.85"/>
    <n v="29"/>
    <n v="4.3939393939393936"/>
    <n v="94285.71428571429"/>
    <n v="54285.714285714283"/>
    <n v="31428.571428571428"/>
    <n v="0"/>
    <n v="8571.4285714285706"/>
    <n v="540520772"/>
    <n v="441654761"/>
    <n v="128070000"/>
    <n v="7.030257109156945E-4"/>
    <n v="4.9812663516153057E-4"/>
    <n v="0"/>
  </r>
  <r>
    <s v="NFL Street"/>
    <x v="7"/>
    <x v="7"/>
    <x v="0"/>
    <s v="Electronic Arts"/>
    <n v="490000"/>
    <n v="150000"/>
    <n v="0"/>
    <n v="20000"/>
    <n v="8.1"/>
    <n v="38"/>
    <n v="8.8000000000000007"/>
    <n v="9"/>
    <s v="EA Tiburon"/>
    <x v="0"/>
    <x v="475"/>
    <n v="8.4499999999999993"/>
    <n v="47"/>
    <n v="7.1212121212121211"/>
    <n v="50769.230769230766"/>
    <n v="37692.307692307695"/>
    <n v="11538.461538461539"/>
    <n v="0"/>
    <n v="1538.4615384615386"/>
    <n v="505524224"/>
    <n v="434174638"/>
    <n v="127761000"/>
    <n v="9.6929084055129278E-4"/>
    <n v="3.4548310028187319E-4"/>
    <n v="0"/>
  </r>
  <r>
    <s v="Tony Hawk's Proving Ground"/>
    <x v="4"/>
    <x v="4"/>
    <x v="0"/>
    <s v="Activision"/>
    <n v="550000"/>
    <n v="20000"/>
    <n v="0"/>
    <n v="90000"/>
    <n v="6.5"/>
    <n v="6"/>
    <n v="6.6"/>
    <n v="17"/>
    <s v="Page 44 Studios"/>
    <x v="2"/>
    <x v="475"/>
    <n v="6.55"/>
    <n v="23"/>
    <n v="3.4848484848484849"/>
    <n v="66000"/>
    <n v="55000"/>
    <n v="2000"/>
    <n v="0"/>
    <n v="9000"/>
    <n v="522751172"/>
    <n v="438594184"/>
    <n v="128001000"/>
    <n v="1.0521258094855117E-3"/>
    <n v="4.560023987914988E-5"/>
    <n v="0"/>
  </r>
  <r>
    <s v="The Darkness"/>
    <x v="3"/>
    <x v="4"/>
    <x v="6"/>
    <s v="Take-Two Interactive"/>
    <n v="200000"/>
    <n v="330000"/>
    <n v="0"/>
    <n v="130000"/>
    <n v="8"/>
    <n v="35"/>
    <n v="7.7"/>
    <n v="107"/>
    <s v="Starbreeze"/>
    <x v="1"/>
    <x v="475"/>
    <n v="7.85"/>
    <n v="142"/>
    <n v="21.515151515151516"/>
    <n v="66000"/>
    <n v="20000"/>
    <n v="33000"/>
    <n v="0"/>
    <n v="13000"/>
    <n v="522751172"/>
    <n v="438594184"/>
    <n v="128001000"/>
    <n v="3.8259120344927701E-4"/>
    <n v="7.5240395800597296E-4"/>
    <n v="0"/>
  </r>
  <r>
    <s v="Darkstone"/>
    <x v="14"/>
    <x v="9"/>
    <x v="9"/>
    <s v="Electronic Arts"/>
    <n v="370000"/>
    <n v="250000"/>
    <n v="0"/>
    <n v="40000"/>
    <n v="5.8"/>
    <n v="10"/>
    <n v="8.3000000000000007"/>
    <n v="12"/>
    <s v="Delphine Software International"/>
    <x v="2"/>
    <x v="475"/>
    <n v="7.0500000000000007"/>
    <n v="22"/>
    <n v="3.3333333333333335"/>
    <n v="41250"/>
    <n v="23125"/>
    <n v="15625"/>
    <n v="0"/>
    <n v="2500"/>
    <n v="489752572"/>
    <n v="430035992"/>
    <n v="127149000"/>
    <n v="7.5548352607732704E-4"/>
    <n v="5.813466887673904E-4"/>
    <n v="0"/>
  </r>
  <r>
    <s v="Thrillville"/>
    <x v="4"/>
    <x v="0"/>
    <x v="11"/>
    <s v="Atari"/>
    <n v="550000"/>
    <n v="20000"/>
    <n v="0"/>
    <n v="90000"/>
    <n v="6.9"/>
    <n v="32"/>
    <n v="2.9"/>
    <n v="52"/>
    <s v="Frontier Developments"/>
    <x v="3"/>
    <x v="475"/>
    <n v="4.9000000000000004"/>
    <n v="84"/>
    <n v="12.727272727272727"/>
    <n v="60000"/>
    <n v="50000"/>
    <n v="1818.1818181818182"/>
    <n v="0"/>
    <n v="8181.818181818182"/>
    <n v="516818555"/>
    <n v="437126892"/>
    <n v="127854000"/>
    <n v="1.0642032772991286E-3"/>
    <n v="4.5753304969395475E-5"/>
    <n v="0"/>
  </r>
  <r>
    <s v="NHL 13"/>
    <x v="2"/>
    <x v="11"/>
    <x v="0"/>
    <s v="Electronic Arts"/>
    <n v="510000"/>
    <n v="100000"/>
    <n v="0"/>
    <n v="50000"/>
    <n v="8.3000000000000007"/>
    <n v="44"/>
    <n v="6.6"/>
    <n v="86"/>
    <s v="Electronic Arts"/>
    <x v="3"/>
    <x v="475"/>
    <n v="7.45"/>
    <n v="130"/>
    <n v="19.696969696969695"/>
    <n v="132000"/>
    <n v="102000"/>
    <n v="20000"/>
    <n v="0"/>
    <n v="10000"/>
    <n v="551484507"/>
    <n v="441417242"/>
    <n v="127629000"/>
    <n v="9.2477665922897814E-4"/>
    <n v="2.2654303113968529E-4"/>
    <n v="0"/>
  </r>
  <r>
    <s v="Rayman Legends"/>
    <x v="10"/>
    <x v="6"/>
    <x v="2"/>
    <s v="Ubisoft"/>
    <n v="250000"/>
    <n v="330000"/>
    <n v="30000"/>
    <n v="50000"/>
    <n v="9.1999999999999993"/>
    <n v="35"/>
    <n v="8.6999999999999993"/>
    <n v="465"/>
    <s v="Ubisoft Montpellier"/>
    <x v="3"/>
    <x v="475"/>
    <n v="8.9499999999999993"/>
    <n v="500"/>
    <n v="75.757575757575751"/>
    <n v="165000"/>
    <n v="62500"/>
    <n v="82500"/>
    <n v="7500"/>
    <n v="12500"/>
    <n v="556861736"/>
    <n v="442492884"/>
    <n v="127445000"/>
    <n v="4.489444755098059E-4"/>
    <n v="7.4577470493288208E-4"/>
    <n v="2.3539566087331791E-4"/>
  </r>
  <r>
    <s v="The Sims: Bustin' Out"/>
    <x v="11"/>
    <x v="15"/>
    <x v="8"/>
    <s v="Electronic Arts"/>
    <n v="430000"/>
    <n v="200000"/>
    <n v="0"/>
    <n v="30000"/>
    <n v="8.1"/>
    <n v="30"/>
    <n v="9"/>
    <n v="15"/>
    <s v="Maxis"/>
    <x v="2"/>
    <x v="475"/>
    <n v="8.5500000000000007"/>
    <n v="45"/>
    <n v="6.8181818181818183"/>
    <n v="47142.857142857145"/>
    <n v="30714.285714285714"/>
    <n v="14285.714285714286"/>
    <n v="0"/>
    <n v="2142.8571428571427"/>
    <n v="500125528"/>
    <n v="432552540"/>
    <n v="127718000"/>
    <n v="8.5978414603143395E-4"/>
    <n v="4.6237157687248814E-4"/>
    <n v="0"/>
  </r>
  <r>
    <s v="BioShock Infinite"/>
    <x v="8"/>
    <x v="6"/>
    <x v="6"/>
    <s v="Take-Two Interactive"/>
    <n v="290000"/>
    <n v="300000"/>
    <n v="0"/>
    <n v="70000"/>
    <n v="9.4"/>
    <n v="68"/>
    <n v="8.5"/>
    <n v="7322"/>
    <s v="Irrational Games"/>
    <x v="1"/>
    <x v="475"/>
    <n v="8.9499999999999993"/>
    <n v="7390"/>
    <n v="1119.6969696969697"/>
    <n v="165000"/>
    <n v="72500"/>
    <n v="75000"/>
    <n v="0"/>
    <n v="17500"/>
    <n v="556861736"/>
    <n v="442492884"/>
    <n v="127445000"/>
    <n v="5.2077559159137486E-4"/>
    <n v="6.7797700448443817E-4"/>
    <n v="0"/>
  </r>
  <r>
    <s v="Lollipop Chainsaw"/>
    <x v="3"/>
    <x v="11"/>
    <x v="4"/>
    <s v="Warner Bros. Interactive Entertainment"/>
    <n v="270000"/>
    <n v="200000"/>
    <n v="110000"/>
    <n v="80000"/>
    <n v="6.7"/>
    <n v="37"/>
    <n v="7.1"/>
    <n v="199"/>
    <s v="Grasshopper Manufacture"/>
    <x v="1"/>
    <x v="475"/>
    <n v="6.9"/>
    <n v="236"/>
    <n v="35.757575757575758"/>
    <n v="132000"/>
    <n v="54000"/>
    <n v="40000"/>
    <n v="22000"/>
    <n v="16000"/>
    <n v="551484507"/>
    <n v="441417242"/>
    <n v="127629000"/>
    <n v="4.8958764312122369E-4"/>
    <n v="4.5308606227937058E-4"/>
    <n v="8.6187308527058896E-4"/>
  </r>
  <r>
    <s v="Tom Clancy's EndWar"/>
    <x v="3"/>
    <x v="1"/>
    <x v="11"/>
    <s v="Ubisoft"/>
    <n v="330000"/>
    <n v="220000"/>
    <n v="10000"/>
    <n v="100000"/>
    <n v="7.6"/>
    <n v="33"/>
    <n v="6.6"/>
    <n v="42"/>
    <s v="Ubisoft Shanghai"/>
    <x v="2"/>
    <x v="475"/>
    <n v="7.1"/>
    <n v="75"/>
    <n v="11.363636363636363"/>
    <n v="73333.333333333328"/>
    <n v="36666.666666666664"/>
    <n v="24444.444444444445"/>
    <n v="1111.1111111111111"/>
    <n v="11111.111111111111"/>
    <n v="528816311"/>
    <n v="440001482"/>
    <n v="128063000"/>
    <n v="6.2403521437522373E-4"/>
    <n v="4.9999831591476319E-4"/>
    <n v="7.8086566767918917E-5"/>
  </r>
  <r>
    <s v="One Piece: Pirate Warriors 2"/>
    <x v="3"/>
    <x v="6"/>
    <x v="4"/>
    <s v="Namco Bandai Games"/>
    <n v="0"/>
    <n v="190000"/>
    <n v="420000"/>
    <n v="50000"/>
    <n v="7.1"/>
    <n v="35"/>
    <n v="7.8"/>
    <n v="61"/>
    <s v="Omega Force"/>
    <x v="2"/>
    <x v="475"/>
    <n v="7.4499999999999993"/>
    <n v="96"/>
    <n v="14.545454545454545"/>
    <n v="165000"/>
    <n v="0"/>
    <n v="47500"/>
    <n v="105000"/>
    <n v="12500"/>
    <n v="556861736"/>
    <n v="442492884"/>
    <n v="127445000"/>
    <n v="0"/>
    <n v="4.2938543617347755E-4"/>
    <n v="3.2955392522264508E-3"/>
  </r>
  <r>
    <s v="LEGO Jurassic World"/>
    <x v="13"/>
    <x v="13"/>
    <x v="4"/>
    <s v="Warner Bros. Interactive Entertainment"/>
    <n v="380000"/>
    <n v="220000"/>
    <n v="0"/>
    <n v="60000"/>
    <n v="7"/>
    <n v="17"/>
    <n v="6.7"/>
    <n v="44"/>
    <s v="TT Games"/>
    <x v="3"/>
    <x v="475"/>
    <n v="6.85"/>
    <n v="61"/>
    <n v="9.2424242424242422"/>
    <n v="330000"/>
    <n v="190000"/>
    <n v="110000"/>
    <n v="0"/>
    <n v="30000"/>
    <n v="567732286"/>
    <n v="444588718"/>
    <n v="127141000"/>
    <n v="6.6932955791068041E-4"/>
    <n v="4.9483936747130865E-4"/>
    <n v="0"/>
  </r>
  <r>
    <s v="Radiata Stories"/>
    <x v="4"/>
    <x v="3"/>
    <x v="9"/>
    <s v="Square Enix"/>
    <n v="180000"/>
    <n v="140000"/>
    <n v="290000"/>
    <n v="50000"/>
    <n v="7.4"/>
    <n v="36"/>
    <n v="9"/>
    <n v="54"/>
    <s v="Tri-Ace"/>
    <x v="2"/>
    <x v="475"/>
    <n v="8.1999999999999993"/>
    <n v="90"/>
    <n v="13.636363636363637"/>
    <n v="55000"/>
    <n v="15000"/>
    <n v="11666.666666666666"/>
    <n v="24166.666666666668"/>
    <n v="4166.666666666667"/>
    <n v="511054143"/>
    <n v="435713800"/>
    <n v="127773000"/>
    <n v="3.5221317049375728E-4"/>
    <n v="3.2131183359351942E-4"/>
    <n v="2.2696500825683049E-3"/>
  </r>
  <r>
    <s v="F-Zero GX"/>
    <x v="11"/>
    <x v="15"/>
    <x v="1"/>
    <s v="Ninti"/>
    <n v="410000"/>
    <n v="110000"/>
    <n v="120000"/>
    <n v="20000"/>
    <n v="8.9"/>
    <n v="50"/>
    <n v="8.5"/>
    <n v="161"/>
    <s v="Amusement Vision"/>
    <x v="2"/>
    <x v="475"/>
    <n v="8.6999999999999993"/>
    <n v="211"/>
    <n v="31.969696969696969"/>
    <n v="47142.857142857145"/>
    <n v="29285.714285714286"/>
    <n v="7857.1428571428569"/>
    <n v="8571.4285714285706"/>
    <n v="1428.5714285714287"/>
    <n v="500125528"/>
    <n v="432552540"/>
    <n v="127718000"/>
    <n v="8.1979418575090217E-4"/>
    <n v="2.5430436727986848E-4"/>
    <n v="9.3956999013451508E-4"/>
  </r>
  <r>
    <s v="Tiger Woods PGA Tour 09"/>
    <x v="3"/>
    <x v="1"/>
    <x v="0"/>
    <s v="Electronic Arts"/>
    <n v="340000"/>
    <n v="220000"/>
    <n v="0"/>
    <n v="100000"/>
    <n v="8.1999999999999993"/>
    <n v="34"/>
    <n v="7.2"/>
    <n v="9"/>
    <s v="EA Tiburon"/>
    <x v="0"/>
    <x v="475"/>
    <n v="7.6999999999999993"/>
    <n v="43"/>
    <n v="6.5151515151515156"/>
    <n v="73333.333333333328"/>
    <n v="37777.777777777781"/>
    <n v="24444.444444444445"/>
    <n v="0"/>
    <n v="11111.111111111111"/>
    <n v="528816311"/>
    <n v="440001482"/>
    <n v="128063000"/>
    <n v="6.4294537238659413E-4"/>
    <n v="4.9999831591476319E-4"/>
    <n v="0"/>
  </r>
  <r>
    <s v="Wario: Master of Disguise"/>
    <x v="1"/>
    <x v="4"/>
    <x v="2"/>
    <s v="Ninti"/>
    <n v="280000"/>
    <n v="20000"/>
    <n v="330000"/>
    <n v="30000"/>
    <n v="6"/>
    <n v="35"/>
    <n v="7.4"/>
    <n v="19"/>
    <s v="Suzak"/>
    <x v="3"/>
    <x v="475"/>
    <n v="6.7"/>
    <n v="54"/>
    <n v="8.1818181818181817"/>
    <n v="66000"/>
    <n v="28000"/>
    <n v="2000"/>
    <n v="33000"/>
    <n v="3000"/>
    <n v="522751172"/>
    <n v="438594184"/>
    <n v="128001000"/>
    <n v="5.3562768482898779E-4"/>
    <n v="4.560023987914988E-5"/>
    <n v="2.5781048585557923E-3"/>
  </r>
  <r>
    <s v="MLB 2004"/>
    <x v="4"/>
    <x v="15"/>
    <x v="0"/>
    <s v="Sony Computer Entertainment"/>
    <n v="320000"/>
    <n v="250000"/>
    <n v="0"/>
    <n v="80000"/>
    <n v="6.1"/>
    <n v="21"/>
    <n v="7.9"/>
    <n v="9"/>
    <s v="989 Sports"/>
    <x v="0"/>
    <x v="476"/>
    <n v="7"/>
    <n v="30"/>
    <n v="4.615384615384615"/>
    <n v="46428.571428571428"/>
    <n v="22857.142857142859"/>
    <n v="17857.142857142859"/>
    <n v="0"/>
    <n v="5714.2857142857147"/>
    <n v="500125528"/>
    <n v="432552540"/>
    <n v="127718000"/>
    <n v="6.3983936448850894E-4"/>
    <n v="5.7796447109061014E-4"/>
    <n v="0"/>
  </r>
  <r>
    <s v="NCAA March Madness 2003"/>
    <x v="4"/>
    <x v="8"/>
    <x v="0"/>
    <s v="Electronic Arts"/>
    <n v="320000"/>
    <n v="250000"/>
    <n v="0"/>
    <n v="80000"/>
    <n v="7.4"/>
    <n v="13"/>
    <n v="8"/>
    <n v="27"/>
    <s v="NuFX"/>
    <x v="0"/>
    <x v="476"/>
    <n v="7.7"/>
    <n v="40"/>
    <n v="6.1538461538461542"/>
    <n v="43333.333333333336"/>
    <n v="21333.333333333332"/>
    <n v="16666.666666666668"/>
    <n v="0"/>
    <n v="5333.333333333333"/>
    <n v="495013192"/>
    <n v="431019772"/>
    <n v="127445000"/>
    <n v="6.4644741831445976E-4"/>
    <n v="5.8001979547239887E-4"/>
    <n v="0"/>
  </r>
  <r>
    <s v="Castlevania: Lords of Shadow"/>
    <x v="2"/>
    <x v="5"/>
    <x v="4"/>
    <s v="Konami Digital Entertainment"/>
    <n v="420000"/>
    <n v="170000"/>
    <n v="10000"/>
    <n v="50000"/>
    <n v="8.3000000000000007"/>
    <n v="70"/>
    <n v="7.8"/>
    <n v="237"/>
    <s v="Mercury Steam"/>
    <x v="1"/>
    <x v="476"/>
    <n v="8.0500000000000007"/>
    <n v="307"/>
    <n v="47.230769230769234"/>
    <n v="92857.142857142855"/>
    <n v="60000"/>
    <n v="24285.714285714286"/>
    <n v="1428.5714285714287"/>
    <n v="7142.8571428571431"/>
    <n v="540520772"/>
    <n v="441654761"/>
    <n v="128070000"/>
    <n v="7.7702841732787281E-4"/>
    <n v="3.8491603626118276E-4"/>
    <n v="7.808229874287499E-5"/>
  </r>
  <r>
    <s v="Street Fighter Anniversary Collection"/>
    <x v="4"/>
    <x v="7"/>
    <x v="7"/>
    <s v="Capcom"/>
    <n v="320000"/>
    <n v="250000"/>
    <n v="0"/>
    <n v="80000"/>
    <n v="7.8"/>
    <n v="30"/>
    <n v="8.6999999999999993"/>
    <n v="20"/>
    <s v="Capcom"/>
    <x v="2"/>
    <x v="476"/>
    <n v="8.25"/>
    <n v="50"/>
    <n v="7.6923076923076925"/>
    <n v="50000"/>
    <n v="24615.384615384617"/>
    <n v="19230.76923076923"/>
    <n v="0"/>
    <n v="6153.8461538461543"/>
    <n v="505524224"/>
    <n v="434174638"/>
    <n v="127761000"/>
    <n v="6.330062632171708E-4"/>
    <n v="5.7580516713645537E-4"/>
    <n v="0"/>
  </r>
  <r>
    <s v="Ratatouille"/>
    <x v="9"/>
    <x v="4"/>
    <x v="4"/>
    <s v="THQ"/>
    <n v="220000"/>
    <n v="270000"/>
    <n v="0"/>
    <n v="160000"/>
    <n v="6.4"/>
    <n v="7"/>
    <n v="7.1"/>
    <n v="7"/>
    <s v="Locomotive Games"/>
    <x v="0"/>
    <x v="476"/>
    <n v="6.75"/>
    <n v="14"/>
    <n v="2.1538461538461537"/>
    <n v="65000"/>
    <n v="22000"/>
    <n v="27000"/>
    <n v="0"/>
    <n v="16000"/>
    <n v="522751172"/>
    <n v="438594184"/>
    <n v="128001000"/>
    <n v="4.2085032379420473E-4"/>
    <n v="6.1560323836852332E-4"/>
    <n v="0"/>
  </r>
  <r>
    <s v="Suikoden IV"/>
    <x v="4"/>
    <x v="7"/>
    <x v="9"/>
    <s v="Konami Digital Entertainment"/>
    <n v="170000"/>
    <n v="130000"/>
    <n v="300000"/>
    <n v="50000"/>
    <n v="6.3"/>
    <n v="44"/>
    <n v="7.3"/>
    <n v="47"/>
    <s v="KCET"/>
    <x v="2"/>
    <x v="476"/>
    <n v="6.8"/>
    <n v="91"/>
    <n v="14"/>
    <n v="50000"/>
    <n v="13076.923076923076"/>
    <n v="10000"/>
    <n v="23076.923076923078"/>
    <n v="3846.1538461538462"/>
    <n v="505524224"/>
    <n v="434174638"/>
    <n v="127761000"/>
    <n v="3.3628457733412198E-4"/>
    <n v="2.994186869109568E-4"/>
    <n v="2.3481344072134691E-3"/>
  </r>
  <r>
    <s v="Gods Eater Burst"/>
    <x v="9"/>
    <x v="5"/>
    <x v="4"/>
    <s v="Namco Bandai Games"/>
    <n v="30000"/>
    <n v="0"/>
    <n v="620000"/>
    <n v="0"/>
    <n v="7.1"/>
    <n v="30"/>
    <n v="7.9"/>
    <n v="35"/>
    <s v="Shift, Bandai Namco Games"/>
    <x v="2"/>
    <x v="476"/>
    <n v="7.5"/>
    <n v="65"/>
    <n v="10"/>
    <n v="92857.142857142855"/>
    <n v="4285.7142857142853"/>
    <n v="0"/>
    <n v="88571.428571428565"/>
    <n v="0"/>
    <n v="540520772"/>
    <n v="441654761"/>
    <n v="128070000"/>
    <n v="5.5502029809133777E-5"/>
    <n v="0"/>
    <n v="4.841102522058249E-3"/>
  </r>
  <r>
    <s v="Brothers In Arms: Road to Hill 30"/>
    <x v="7"/>
    <x v="3"/>
    <x v="6"/>
    <s v="Ubisoft"/>
    <n v="490000"/>
    <n v="140000"/>
    <n v="0"/>
    <n v="20000"/>
    <n v="8.8000000000000007"/>
    <n v="64"/>
    <n v="8"/>
    <n v="69"/>
    <s v="Gearbox Software"/>
    <x v="1"/>
    <x v="476"/>
    <n v="8.4"/>
    <n v="133"/>
    <n v="20.46153846153846"/>
    <n v="54166.666666666664"/>
    <n v="40833.333333333336"/>
    <n v="11666.666666666666"/>
    <n v="0"/>
    <n v="1666.6666666666667"/>
    <n v="511054143"/>
    <n v="435713800"/>
    <n v="127773000"/>
    <n v="9.588025196774503E-4"/>
    <n v="3.2131183359351942E-4"/>
    <n v="0"/>
  </r>
  <r>
    <s v="Kung Fu Panda"/>
    <x v="4"/>
    <x v="1"/>
    <x v="4"/>
    <s v="Activision"/>
    <n v="240000"/>
    <n v="0"/>
    <n v="0"/>
    <n v="410000"/>
    <n v="7.3"/>
    <n v="6"/>
    <n v="8.6"/>
    <n v="5"/>
    <s v="Xpec"/>
    <x v="3"/>
    <x v="476"/>
    <n v="7.9499999999999993"/>
    <n v="11"/>
    <n v="1.6923076923076923"/>
    <n v="72222.222222222219"/>
    <n v="26666.666666666668"/>
    <n v="0"/>
    <n v="0"/>
    <n v="45555.555555555555"/>
    <n v="528816311"/>
    <n v="440001482"/>
    <n v="128063000"/>
    <n v="4.5384379227289003E-4"/>
    <n v="0"/>
    <n v="0"/>
  </r>
  <r>
    <s v="Freedom Wars"/>
    <x v="15"/>
    <x v="12"/>
    <x v="9"/>
    <s v="Sony Computer Entertainment"/>
    <n v="150000"/>
    <n v="100000"/>
    <n v="320000"/>
    <n v="80000"/>
    <n v="7.3"/>
    <n v="39"/>
    <n v="8.3000000000000007"/>
    <n v="265"/>
    <s v="Dimps Corporation, SCE Japan Studio"/>
    <x v="2"/>
    <x v="476"/>
    <n v="7.8000000000000007"/>
    <n v="304"/>
    <n v="46.769230769230766"/>
    <n v="216666.66666666666"/>
    <n v="50000"/>
    <n v="33333.333333333336"/>
    <n v="106666.66666666667"/>
    <n v="26666.666666666668"/>
    <n v="562338430"/>
    <n v="443580712"/>
    <n v="127276000"/>
    <n v="2.667432848222733E-4"/>
    <n v="2.2543811598372653E-4"/>
    <n v="2.5142210628869544E-3"/>
  </r>
  <r>
    <s v="Shaun White Snowboarding"/>
    <x v="3"/>
    <x v="1"/>
    <x v="0"/>
    <s v="Ubisoft"/>
    <n v="310000"/>
    <n v="230000"/>
    <n v="10000"/>
    <n v="100000"/>
    <n v="6.3"/>
    <n v="30"/>
    <n v="6.3"/>
    <n v="26"/>
    <s v="Ubisoft Montreal"/>
    <x v="2"/>
    <x v="476"/>
    <n v="6.3"/>
    <n v="56"/>
    <n v="8.615384615384615"/>
    <n v="72222.222222222219"/>
    <n v="34444.444444444445"/>
    <n v="25555.555555555555"/>
    <n v="1111.1111111111111"/>
    <n v="11111.111111111111"/>
    <n v="528816311"/>
    <n v="440001482"/>
    <n v="128063000"/>
    <n v="5.8621489835248295E-4"/>
    <n v="5.2272551209270703E-4"/>
    <n v="7.8086566767918917E-5"/>
  </r>
  <r>
    <s v="Disney's Chicken Little"/>
    <x v="4"/>
    <x v="3"/>
    <x v="2"/>
    <s v="Disney Interactive Studios"/>
    <n v="320000"/>
    <n v="250000"/>
    <n v="0"/>
    <n v="80000"/>
    <n v="6"/>
    <n v="20"/>
    <n v="8.9"/>
    <n v="7"/>
    <s v="Avalanche Software"/>
    <x v="3"/>
    <x v="476"/>
    <n v="7.45"/>
    <n v="27"/>
    <n v="4.1538461538461542"/>
    <n v="54166.666666666664"/>
    <n v="26666.666666666668"/>
    <n v="20833.333333333332"/>
    <n v="0"/>
    <n v="6666.666666666667"/>
    <n v="511054143"/>
    <n v="435713800"/>
    <n v="127773000"/>
    <n v="6.2615674754445733E-4"/>
    <n v="5.7377113141699897E-4"/>
    <n v="0"/>
  </r>
  <r>
    <s v="Scene It? Box Office Smash"/>
    <x v="2"/>
    <x v="1"/>
    <x v="3"/>
    <s v="Microsoft Game Studios"/>
    <n v="330000"/>
    <n v="250000"/>
    <n v="0"/>
    <n v="70000"/>
    <n v="7.6"/>
    <n v="32"/>
    <n v="7.4"/>
    <n v="25"/>
    <s v="Krome Studios, Screenlife Games"/>
    <x v="2"/>
    <x v="476"/>
    <n v="7.5"/>
    <n v="57"/>
    <n v="8.7692307692307701"/>
    <n v="72222.222222222219"/>
    <n v="36666.666666666664"/>
    <n v="27777.777777777777"/>
    <n v="0"/>
    <n v="7777.7777777777774"/>
    <n v="528816311"/>
    <n v="440001482"/>
    <n v="128063000"/>
    <n v="6.2403521437522373E-4"/>
    <n v="5.6817990444859461E-4"/>
    <n v="0"/>
  </r>
  <r>
    <s v="Yoshi Topsy-Turvy"/>
    <x v="12"/>
    <x v="7"/>
    <x v="2"/>
    <s v="Ninti"/>
    <n v="250000"/>
    <n v="90000"/>
    <n v="300000"/>
    <n v="10000"/>
    <n v="6"/>
    <n v="23"/>
    <n v="6.6"/>
    <n v="5"/>
    <s v="Artoon"/>
    <x v="0"/>
    <x v="476"/>
    <n v="6.3"/>
    <n v="28"/>
    <n v="4.3076923076923075"/>
    <n v="50000"/>
    <n v="19230.76923076923"/>
    <n v="6923.0769230769229"/>
    <n v="23076.923076923078"/>
    <n v="769.23076923076928"/>
    <n v="505524224"/>
    <n v="434174638"/>
    <n v="127761000"/>
    <n v="4.9453614313841471E-4"/>
    <n v="2.0728986016912393E-4"/>
    <n v="2.3481344072134691E-3"/>
  </r>
  <r>
    <s v="Monster Jam: Maximum Destruction"/>
    <x v="4"/>
    <x v="8"/>
    <x v="1"/>
    <s v="Ubisoft"/>
    <n v="320000"/>
    <n v="250000"/>
    <n v="0"/>
    <n v="80000"/>
    <n v="4.7"/>
    <n v="11"/>
    <n v="6"/>
    <n v="6"/>
    <s v="Ubisoft"/>
    <x v="2"/>
    <x v="476"/>
    <n v="5.35"/>
    <n v="17"/>
    <n v="2.6153846153846154"/>
    <n v="43333.333333333336"/>
    <n v="21333.333333333332"/>
    <n v="16666.666666666668"/>
    <n v="0"/>
    <n v="5333.333333333333"/>
    <n v="495013192"/>
    <n v="431019772"/>
    <n v="127445000"/>
    <n v="6.4644741831445976E-4"/>
    <n v="5.8001979547239887E-4"/>
    <n v="0"/>
  </r>
  <r>
    <s v="Mortal Kombat"/>
    <x v="15"/>
    <x v="11"/>
    <x v="7"/>
    <s v="Warner Bros. Interactive Entertainment"/>
    <n v="420000"/>
    <n v="130000"/>
    <n v="0"/>
    <n v="100000"/>
    <n v="8.5"/>
    <n v="51"/>
    <n v="7.8"/>
    <n v="192"/>
    <s v="NetherRealm Studios"/>
    <x v="1"/>
    <x v="476"/>
    <n v="8.15"/>
    <n v="243"/>
    <n v="37.384615384615387"/>
    <n v="130000"/>
    <n v="84000"/>
    <n v="26000"/>
    <n v="0"/>
    <n v="20000"/>
    <n v="551484507"/>
    <n v="441417242"/>
    <n v="127629000"/>
    <n v="7.6158077818857021E-4"/>
    <n v="2.9450594048159091E-4"/>
    <n v="0"/>
  </r>
  <r>
    <s v="Tiger Woods PGA Tour 09"/>
    <x v="2"/>
    <x v="1"/>
    <x v="0"/>
    <s v="Electronic Arts"/>
    <n v="350000"/>
    <n v="230000"/>
    <n v="0"/>
    <n v="70000"/>
    <n v="8.4"/>
    <n v="41"/>
    <n v="7.8"/>
    <n v="29"/>
    <s v="EA Tiburon"/>
    <x v="0"/>
    <x v="476"/>
    <n v="8.1"/>
    <n v="70"/>
    <n v="10.76923076923077"/>
    <n v="72222.222222222219"/>
    <n v="38888.888888888891"/>
    <n v="25555.555555555555"/>
    <n v="0"/>
    <n v="7777.7777777777774"/>
    <n v="528816311"/>
    <n v="440001482"/>
    <n v="128063000"/>
    <n v="6.6185553039796463E-4"/>
    <n v="5.2272551209270703E-4"/>
    <n v="0"/>
  </r>
  <r>
    <s v="Advance Wars 2: Black Hole Rising"/>
    <x v="12"/>
    <x v="15"/>
    <x v="11"/>
    <s v="Ninti"/>
    <n v="470000"/>
    <n v="170000"/>
    <n v="0"/>
    <n v="10000"/>
    <n v="8.9"/>
    <n v="34"/>
    <n v="9.4"/>
    <n v="97"/>
    <s v="Intelligent Systems"/>
    <x v="0"/>
    <x v="476"/>
    <n v="9.15"/>
    <n v="131"/>
    <n v="20.153846153846153"/>
    <n v="46428.571428571428"/>
    <n v="33571.428571428572"/>
    <n v="12142.857142857143"/>
    <n v="0"/>
    <n v="714.28571428571433"/>
    <n v="500125528"/>
    <n v="432552540"/>
    <n v="127718000"/>
    <n v="9.3976406659249752E-4"/>
    <n v="3.930158403416149E-4"/>
    <n v="0"/>
  </r>
  <r>
    <s v="Fragile Dreams: Farewell Ruins of the Moon"/>
    <x v="0"/>
    <x v="2"/>
    <x v="9"/>
    <s v="Rising Star Games"/>
    <n v="160000"/>
    <n v="120000"/>
    <n v="60000"/>
    <n v="30000"/>
    <n v="6.7"/>
    <n v="41"/>
    <n v="8.3000000000000007"/>
    <n v="63"/>
    <s v="Tri-Crescendo"/>
    <x v="2"/>
    <x v="406"/>
    <n v="7.5"/>
    <n v="104"/>
    <n v="28.108108108108109"/>
    <n v="46250"/>
    <n v="20000"/>
    <n v="15000"/>
    <n v="7500"/>
    <n v="3750"/>
    <n v="534740514"/>
    <n v="441041694"/>
    <n v="128047000"/>
    <n v="2.9921054382649599E-4"/>
    <n v="2.7208311965172164E-4"/>
    <n v="4.6857794403617423E-4"/>
  </r>
  <r>
    <s v="Drakengard"/>
    <x v="4"/>
    <x v="15"/>
    <x v="9"/>
    <s v="Square Enix"/>
    <n v="190000"/>
    <n v="150000"/>
    <n v="260000"/>
    <n v="50000"/>
    <n v="6.3"/>
    <n v="55"/>
    <n v="9.1"/>
    <n v="88"/>
    <s v="Cavia Inc."/>
    <x v="1"/>
    <x v="476"/>
    <n v="7.6999999999999993"/>
    <n v="143"/>
    <n v="22"/>
    <n v="46428.571428571428"/>
    <n v="13571.428571428571"/>
    <n v="10714.285714285714"/>
    <n v="18571.428571428572"/>
    <n v="3571.4285714285716"/>
    <n v="500125528"/>
    <n v="432552540"/>
    <n v="127718000"/>
    <n v="3.799046226650522E-4"/>
    <n v="3.4677868265436609E-4"/>
    <n v="2.0357349786247828E-3"/>
  </r>
  <r>
    <s v="Harry Potter and the Goblet of Fire"/>
    <x v="4"/>
    <x v="3"/>
    <x v="4"/>
    <s v="Electronic Arts"/>
    <n v="540000"/>
    <n v="20000"/>
    <n v="0"/>
    <n v="90000"/>
    <n v="6.8"/>
    <n v="29"/>
    <n v="6.7"/>
    <n v="48"/>
    <s v="Electronic Arts"/>
    <x v="3"/>
    <x v="476"/>
    <n v="6.75"/>
    <n v="77"/>
    <n v="11.846153846153847"/>
    <n v="54166.666666666664"/>
    <n v="45000"/>
    <n v="1666.6666666666667"/>
    <n v="0"/>
    <n v="7500"/>
    <n v="511054143"/>
    <n v="435713800"/>
    <n v="127773000"/>
    <n v="1.0566395114812717E-3"/>
    <n v="4.5901690513359917E-5"/>
    <n v="0"/>
  </r>
  <r>
    <s v="Tiger Woods PGA Tour 10"/>
    <x v="2"/>
    <x v="2"/>
    <x v="0"/>
    <s v="Electronic Arts"/>
    <n v="390000"/>
    <n v="200000"/>
    <n v="0"/>
    <n v="60000"/>
    <n v="8"/>
    <n v="51"/>
    <n v="6.9"/>
    <n v="20"/>
    <s v="EA Tiburon"/>
    <x v="0"/>
    <x v="476"/>
    <n v="7.45"/>
    <n v="71"/>
    <n v="10.923076923076923"/>
    <n v="81250"/>
    <n v="48750"/>
    <n v="25000"/>
    <n v="0"/>
    <n v="7500"/>
    <n v="534740514"/>
    <n v="441041694"/>
    <n v="128047000"/>
    <n v="7.2932570057708404E-4"/>
    <n v="4.5347186608620275E-4"/>
    <n v="0"/>
  </r>
  <r>
    <s v="007: Quantum of Solace"/>
    <x v="0"/>
    <x v="1"/>
    <x v="4"/>
    <s v="Activision"/>
    <n v="290000"/>
    <n v="280000"/>
    <n v="10000"/>
    <n v="70000"/>
    <n v="5.4"/>
    <n v="11"/>
    <n v="7.5"/>
    <n v="26"/>
    <s v="Treyarch"/>
    <x v="2"/>
    <x v="476"/>
    <n v="6.45"/>
    <n v="37"/>
    <n v="5.6923076923076925"/>
    <n v="72222.222222222219"/>
    <n v="32222.222222222223"/>
    <n v="31111.111111111109"/>
    <n v="1111.1111111111111"/>
    <n v="7777.7777777777774"/>
    <n v="528816311"/>
    <n v="440001482"/>
    <n v="128063000"/>
    <n v="5.4839458232974205E-4"/>
    <n v="6.3636149298242593E-4"/>
    <n v="7.8086566767918917E-5"/>
  </r>
  <r>
    <s v="Farming Simulator 17"/>
    <x v="8"/>
    <x v="14"/>
    <x v="8"/>
    <s v="Focus Home Interactive"/>
    <n v="30000"/>
    <n v="580000"/>
    <n v="0"/>
    <n v="40000"/>
    <n v="6.4"/>
    <n v="5"/>
    <n v="8"/>
    <n v="20"/>
    <s v="Giants Software"/>
    <x v="0"/>
    <x v="476"/>
    <n v="7.2"/>
    <n v="25"/>
    <n v="3.8461538461538463"/>
    <n v="650000"/>
    <n v="30000"/>
    <n v="580000"/>
    <n v="0"/>
    <n v="40000"/>
    <n v="573178249"/>
    <n v="445623395"/>
    <n v="126994511"/>
    <n v="5.2339739081759885E-5"/>
    <n v="1.3015474647600134E-3"/>
    <n v="0"/>
  </r>
  <r>
    <s v="Assassin's Creed IV: Black Flag"/>
    <x v="8"/>
    <x v="6"/>
    <x v="4"/>
    <s v="Ubisoft"/>
    <n v="220000"/>
    <n v="380000"/>
    <n v="0"/>
    <n v="50000"/>
    <n v="8.4"/>
    <n v="10"/>
    <n v="7.7"/>
    <n v="1470"/>
    <s v="Ubisoft"/>
    <x v="1"/>
    <x v="476"/>
    <n v="8.0500000000000007"/>
    <n v="1480"/>
    <n v="227.69230769230768"/>
    <n v="162500"/>
    <n v="55000"/>
    <n v="95000"/>
    <n v="0"/>
    <n v="12500"/>
    <n v="556861736"/>
    <n v="442492884"/>
    <n v="127445000"/>
    <n v="3.9507113844862917E-4"/>
    <n v="8.5877087234695511E-4"/>
    <n v="0"/>
  </r>
  <r>
    <s v="Need For Speed: Undercover"/>
    <x v="0"/>
    <x v="1"/>
    <x v="1"/>
    <s v="Electronic Arts"/>
    <n v="270000"/>
    <n v="310000"/>
    <n v="0"/>
    <n v="70000"/>
    <n v="5.4"/>
    <n v="12"/>
    <n v="6.2"/>
    <n v="29"/>
    <s v="Exient Entertainment"/>
    <x v="2"/>
    <x v="476"/>
    <n v="5.8000000000000007"/>
    <n v="41"/>
    <n v="6.3076923076923075"/>
    <n v="72222.222222222219"/>
    <n v="30000"/>
    <n v="34444.444444444445"/>
    <n v="0"/>
    <n v="7777.7777777777774"/>
    <n v="528816311"/>
    <n v="440001482"/>
    <n v="128063000"/>
    <n v="5.1057426630700127E-4"/>
    <n v="7.0454308151625725E-4"/>
    <n v="0"/>
  </r>
  <r>
    <s v="Spyro: A Hero's Tail"/>
    <x v="4"/>
    <x v="7"/>
    <x v="2"/>
    <s v="Vivendi Games"/>
    <n v="320000"/>
    <n v="250000"/>
    <n v="0"/>
    <n v="80000"/>
    <n v="6"/>
    <n v="16"/>
    <n v="8"/>
    <n v="44"/>
    <s v="Eurocom Entertainment Software"/>
    <x v="0"/>
    <x v="476"/>
    <n v="7"/>
    <n v="60"/>
    <n v="9.2307692307692299"/>
    <n v="50000"/>
    <n v="24615.384615384617"/>
    <n v="19230.76923076923"/>
    <n v="0"/>
    <n v="6153.8461538461543"/>
    <n v="505524224"/>
    <n v="434174638"/>
    <n v="127761000"/>
    <n v="6.330062632171708E-4"/>
    <n v="5.7580516713645537E-4"/>
    <n v="0"/>
  </r>
  <r>
    <s v="Crash: Twinsanity"/>
    <x v="4"/>
    <x v="7"/>
    <x v="2"/>
    <s v="Vivendi Games"/>
    <n v="320000"/>
    <n v="250000"/>
    <n v="0"/>
    <n v="80000"/>
    <n v="6.4"/>
    <n v="38"/>
    <n v="8"/>
    <n v="129"/>
    <s v="Traveller's Tales"/>
    <x v="0"/>
    <x v="476"/>
    <n v="7.2"/>
    <n v="167"/>
    <n v="25.692307692307693"/>
    <n v="50000"/>
    <n v="24615.384615384617"/>
    <n v="19230.76923076923"/>
    <n v="0"/>
    <n v="6153.8461538461543"/>
    <n v="505524224"/>
    <n v="434174638"/>
    <n v="127761000"/>
    <n v="6.330062632171708E-4"/>
    <n v="5.7580516713645537E-4"/>
    <n v="0"/>
  </r>
  <r>
    <s v="GoldenEye: Rogue Agent"/>
    <x v="4"/>
    <x v="7"/>
    <x v="6"/>
    <s v="Electronic Arts"/>
    <n v="540000"/>
    <n v="20000"/>
    <n v="0"/>
    <n v="90000"/>
    <n v="6"/>
    <n v="38"/>
    <n v="7"/>
    <n v="32"/>
    <s v="EA LA"/>
    <x v="2"/>
    <x v="476"/>
    <n v="6.5"/>
    <n v="70"/>
    <n v="10.76923076923077"/>
    <n v="50000"/>
    <n v="41538.461538461539"/>
    <n v="1538.4615384615386"/>
    <n v="0"/>
    <n v="6923.0769230769229"/>
    <n v="505524224"/>
    <n v="434174638"/>
    <n v="127761000"/>
    <n v="1.0681980691789757E-3"/>
    <n v="4.6064413370916427E-5"/>
    <n v="0"/>
  </r>
  <r>
    <s v="Onimusha: Dawn of Dreams"/>
    <x v="4"/>
    <x v="0"/>
    <x v="4"/>
    <s v="Capcom"/>
    <n v="150000"/>
    <n v="120000"/>
    <n v="340000"/>
    <n v="40000"/>
    <n v="8.1"/>
    <n v="45"/>
    <n v="8.9"/>
    <n v="62"/>
    <s v="Capcom"/>
    <x v="1"/>
    <x v="476"/>
    <n v="8.5"/>
    <n v="107"/>
    <n v="16.46153846153846"/>
    <n v="59090.909090909088"/>
    <n v="13636.363636363636"/>
    <n v="10909.09090909091"/>
    <n v="30909.090909090908"/>
    <n v="3636.3636363636365"/>
    <n v="516818555"/>
    <n v="437126892"/>
    <n v="127854000"/>
    <n v="2.9023725744521694E-4"/>
    <n v="2.7451982981637288E-4"/>
    <n v="2.6592832449512725E-3"/>
  </r>
  <r>
    <s v="Borderlands 2"/>
    <x v="15"/>
    <x v="12"/>
    <x v="6"/>
    <s v="Take-Two Interactive"/>
    <n v="320000"/>
    <n v="160000"/>
    <n v="10000"/>
    <n v="150000"/>
    <n v="6.4"/>
    <n v="31"/>
    <n v="7.6"/>
    <n v="358"/>
    <s v="Iron Galaxy Studios"/>
    <x v="1"/>
    <x v="477"/>
    <n v="7"/>
    <n v="389"/>
    <n v="60.78125"/>
    <n v="213333.33333333334"/>
    <n v="106666.66666666667"/>
    <n v="53333.333333333336"/>
    <n v="3333.3333333333335"/>
    <n v="50000"/>
    <n v="562338430"/>
    <n v="443580712"/>
    <n v="127276000"/>
    <n v="5.6905234095418309E-4"/>
    <n v="3.6070098557396249E-4"/>
    <n v="7.8569408215217325E-5"/>
  </r>
  <r>
    <s v="Crash Bandicoot Purple: Ripto's Rampage"/>
    <x v="12"/>
    <x v="7"/>
    <x v="2"/>
    <s v="Vivendi Games"/>
    <n v="460000"/>
    <n v="170000"/>
    <n v="0"/>
    <n v="10000"/>
    <n v="6.7"/>
    <n v="23"/>
    <n v="6.6"/>
    <n v="12"/>
    <s v="Vicarious Visions"/>
    <x v="0"/>
    <x v="477"/>
    <n v="6.65"/>
    <n v="35"/>
    <n v="5.46875"/>
    <n v="49230.769230769234"/>
    <n v="35384.615384615383"/>
    <n v="13076.923076923076"/>
    <n v="0"/>
    <n v="769.23076923076928"/>
    <n v="505524224"/>
    <n v="434174638"/>
    <n v="127761000"/>
    <n v="9.0994650337468299E-4"/>
    <n v="3.9154751365278964E-4"/>
    <n v="0"/>
  </r>
  <r>
    <s v="The LEGO Movie Videogame"/>
    <x v="10"/>
    <x v="12"/>
    <x v="4"/>
    <s v="Warner Bros. Interactive Entertainment"/>
    <n v="330000"/>
    <n v="230000"/>
    <n v="30000"/>
    <n v="50000"/>
    <n v="6.8"/>
    <n v="5"/>
    <n v="7.7"/>
    <n v="25"/>
    <s v="TT Games"/>
    <x v="3"/>
    <x v="477"/>
    <n v="7.25"/>
    <n v="30"/>
    <n v="4.6875"/>
    <n v="213333.33333333334"/>
    <n v="110000"/>
    <n v="76666.666666666672"/>
    <n v="10000"/>
    <n v="16666.666666666668"/>
    <n v="562338430"/>
    <n v="443580712"/>
    <n v="127276000"/>
    <n v="5.8683522660900127E-4"/>
    <n v="5.1850766676257102E-4"/>
    <n v="2.3570822464565196E-4"/>
  </r>
  <r>
    <s v="Max Payne 2: The Fall of Max Payne"/>
    <x v="7"/>
    <x v="15"/>
    <x v="6"/>
    <s v="Take-Two Interactive"/>
    <n v="470000"/>
    <n v="150000"/>
    <n v="0"/>
    <n v="20000"/>
    <n v="8.4"/>
    <n v="34"/>
    <n v="8.4"/>
    <n v="49"/>
    <s v="Remedy Entertainment"/>
    <x v="1"/>
    <x v="477"/>
    <n v="8.4"/>
    <n v="83"/>
    <n v="12.96875"/>
    <n v="45714.285714285717"/>
    <n v="33571.428571428572"/>
    <n v="10714.285714285714"/>
    <n v="0"/>
    <n v="1428.5714285714287"/>
    <n v="500125528"/>
    <n v="432552540"/>
    <n v="127718000"/>
    <n v="9.3976406659249752E-4"/>
    <n v="3.4677868265436609E-4"/>
    <n v="0"/>
  </r>
  <r>
    <s v="Drawn to Life: The Next Chapter"/>
    <x v="1"/>
    <x v="2"/>
    <x v="5"/>
    <s v="THQ"/>
    <n v="440000"/>
    <n v="140000"/>
    <n v="0"/>
    <n v="60000"/>
    <n v="7.2"/>
    <n v="21"/>
    <n v="7.7"/>
    <n v="22"/>
    <s v="5TH Cell"/>
    <x v="0"/>
    <x v="477"/>
    <n v="7.45"/>
    <n v="43"/>
    <n v="6.71875"/>
    <n v="80000"/>
    <n v="55000"/>
    <n v="17500"/>
    <n v="0"/>
    <n v="7500"/>
    <n v="534740514"/>
    <n v="441041694"/>
    <n v="128047000"/>
    <n v="8.2282899552286396E-4"/>
    <n v="3.174303062603419E-4"/>
    <n v="0"/>
  </r>
  <r>
    <s v="WWE 2K15"/>
    <x v="2"/>
    <x v="12"/>
    <x v="0"/>
    <s v="Take-Two Interactive"/>
    <n v="380000"/>
    <n v="200000"/>
    <n v="0"/>
    <n v="60000"/>
    <n v="5"/>
    <n v="5"/>
    <n v="4"/>
    <n v="65"/>
    <s v="Yuke's"/>
    <x v="2"/>
    <x v="477"/>
    <n v="4.5"/>
    <n v="70"/>
    <n v="10.9375"/>
    <n v="213333.33333333334"/>
    <n v="126666.66666666667"/>
    <n v="66666.666666666672"/>
    <n v="0"/>
    <n v="20000"/>
    <n v="562338430"/>
    <n v="443580712"/>
    <n v="127276000"/>
    <n v="6.7574965488309243E-4"/>
    <n v="4.5087623196745307E-4"/>
    <n v="0"/>
  </r>
  <r>
    <s v="Star Ocean: First Departure"/>
    <x v="9"/>
    <x v="4"/>
    <x v="9"/>
    <s v="Square Enix"/>
    <n v="200000"/>
    <n v="130000"/>
    <n v="220000"/>
    <n v="90000"/>
    <n v="7.4"/>
    <n v="32"/>
    <n v="7.4"/>
    <n v="28"/>
    <s v="TOSE"/>
    <x v="2"/>
    <x v="477"/>
    <n v="7.4"/>
    <n v="60"/>
    <n v="9.375"/>
    <n v="64000"/>
    <n v="20000"/>
    <n v="13000"/>
    <n v="22000"/>
    <n v="9000"/>
    <n v="522751172"/>
    <n v="438594184"/>
    <n v="128001000"/>
    <n v="3.8259120344927701E-4"/>
    <n v="2.9640155921447422E-4"/>
    <n v="1.7187365723705284E-3"/>
  </r>
  <r>
    <s v="James Bond 007: Everything or Nothing"/>
    <x v="7"/>
    <x v="7"/>
    <x v="6"/>
    <s v="Electronic Arts"/>
    <n v="430000"/>
    <n v="190000"/>
    <n v="0"/>
    <n v="20000"/>
    <n v="8.3000000000000007"/>
    <n v="51"/>
    <n v="7.4"/>
    <n v="27"/>
    <s v="EA Redwood Shores"/>
    <x v="2"/>
    <x v="477"/>
    <n v="7.8500000000000005"/>
    <n v="78"/>
    <n v="12.1875"/>
    <n v="49230.769230769234"/>
    <n v="33076.923076923078"/>
    <n v="14615.384615384615"/>
    <n v="0"/>
    <n v="1538.4615384615386"/>
    <n v="505524224"/>
    <n v="434174638"/>
    <n v="127761000"/>
    <n v="8.5060216619807321E-4"/>
    <n v="4.3761192702370608E-4"/>
    <n v="0"/>
  </r>
  <r>
    <s v="NBA Live 06"/>
    <x v="7"/>
    <x v="3"/>
    <x v="0"/>
    <s v="Electronic Arts"/>
    <n v="570000"/>
    <n v="40000"/>
    <n v="0"/>
    <n v="30000"/>
    <n v="7.9"/>
    <n v="30"/>
    <n v="6.4"/>
    <n v="15"/>
    <s v="EA Canada"/>
    <x v="0"/>
    <x v="477"/>
    <n v="7.15"/>
    <n v="45"/>
    <n v="7.03125"/>
    <n v="53333.333333333336"/>
    <n v="47500"/>
    <n v="3333.3333333333335"/>
    <n v="0"/>
    <n v="2500"/>
    <n v="511054143"/>
    <n v="435713800"/>
    <n v="127773000"/>
    <n v="1.1153417065635645E-3"/>
    <n v="9.1803381026719835E-5"/>
    <n v="0"/>
  </r>
  <r>
    <s v="Rayman 3D"/>
    <x v="5"/>
    <x v="10"/>
    <x v="2"/>
    <s v="Ubisoft"/>
    <n v="230000"/>
    <n v="350000"/>
    <n v="0"/>
    <n v="60000"/>
    <n v="6.1"/>
    <n v="39"/>
    <n v="6.6"/>
    <n v="48"/>
    <s v="Ubisoft Casablanca"/>
    <x v="0"/>
    <x v="477"/>
    <n v="6.35"/>
    <n v="87"/>
    <n v="13.59375"/>
    <n v="106666.66666666667"/>
    <n v="38333.333333333336"/>
    <n v="58333.333333333336"/>
    <n v="0"/>
    <n v="10000"/>
    <n v="545961365"/>
    <n v="440756453"/>
    <n v="127833000"/>
    <n v="4.2127523071160903E-4"/>
    <n v="7.9408933804084314E-4"/>
    <n v="0"/>
  </r>
  <r>
    <s v="Dishonored 2"/>
    <x v="6"/>
    <x v="14"/>
    <x v="4"/>
    <s v="Bethesda Softworks"/>
    <n v="220000"/>
    <n v="320000"/>
    <n v="0"/>
    <n v="100000"/>
    <n v="8.8000000000000007"/>
    <n v="56"/>
    <n v="7.7"/>
    <n v="569"/>
    <s v="Arkane Studios"/>
    <x v="1"/>
    <x v="477"/>
    <n v="8.25"/>
    <n v="625"/>
    <n v="97.65625"/>
    <n v="640000"/>
    <n v="220000"/>
    <n v="320000"/>
    <n v="0"/>
    <n v="100000"/>
    <n v="573178249"/>
    <n v="445623395"/>
    <n v="126994511"/>
    <n v="3.8382475326623916E-4"/>
    <n v="7.1809515297104184E-4"/>
    <n v="0"/>
  </r>
  <r>
    <s v="The Crew"/>
    <x v="13"/>
    <x v="12"/>
    <x v="1"/>
    <s v="Ubisoft"/>
    <n v="250000"/>
    <n v="340000"/>
    <n v="0"/>
    <n v="50000"/>
    <n v="6.4"/>
    <n v="18"/>
    <n v="5.9"/>
    <n v="176"/>
    <s v="Ubisoft Reflections, Ivory Tower"/>
    <x v="2"/>
    <x v="477"/>
    <n v="6.15"/>
    <n v="194"/>
    <n v="30.3125"/>
    <n v="213333.33333333334"/>
    <n v="83333.333333333328"/>
    <n v="113333.33333333333"/>
    <n v="0"/>
    <n v="16666.666666666668"/>
    <n v="562338430"/>
    <n v="443580712"/>
    <n v="127276000"/>
    <n v="4.445721413704555E-4"/>
    <n v="7.6648959434467024E-4"/>
    <n v="0"/>
  </r>
  <r>
    <s v="Dragon Ball: Raging Blast 2"/>
    <x v="2"/>
    <x v="5"/>
    <x v="7"/>
    <s v="Namco Bandai Games"/>
    <n v="490000"/>
    <n v="90000"/>
    <n v="10000"/>
    <n v="50000"/>
    <n v="5.7"/>
    <n v="33"/>
    <n v="7.4"/>
    <n v="30"/>
    <s v="Spike"/>
    <x v="2"/>
    <x v="477"/>
    <n v="6.5500000000000007"/>
    <n v="63"/>
    <n v="9.84375"/>
    <n v="91428.571428571435"/>
    <n v="70000"/>
    <n v="12857.142857142857"/>
    <n v="1428.5714285714287"/>
    <n v="7142.8571428571431"/>
    <n v="540520772"/>
    <n v="441654761"/>
    <n v="128070000"/>
    <n v="9.0653315354918493E-4"/>
    <n v="2.0377907802062616E-4"/>
    <n v="7.808229874287499E-5"/>
  </r>
  <r>
    <s v="Dead or Alive 5"/>
    <x v="3"/>
    <x v="11"/>
    <x v="7"/>
    <s v="Tecmo Koei"/>
    <n v="230000"/>
    <n v="140000"/>
    <n v="200000"/>
    <n v="70000"/>
    <n v="7.4"/>
    <n v="34"/>
    <n v="7.7"/>
    <n v="109"/>
    <s v="Team Ninja"/>
    <x v="1"/>
    <x v="477"/>
    <n v="7.5500000000000007"/>
    <n v="143"/>
    <n v="22.34375"/>
    <n v="128000"/>
    <n v="46000"/>
    <n v="28000"/>
    <n v="40000"/>
    <n v="14000"/>
    <n v="551484507"/>
    <n v="441417242"/>
    <n v="127629000"/>
    <n v="4.1705614043659796E-4"/>
    <n v="3.1716024359555939E-4"/>
    <n v="1.5670419732192527E-3"/>
  </r>
  <r>
    <s v="X-Men Legends II: Rise of Apocalypse"/>
    <x v="4"/>
    <x v="3"/>
    <x v="9"/>
    <s v="Activision"/>
    <n v="530000"/>
    <n v="20000"/>
    <n v="0"/>
    <n v="90000"/>
    <n v="8.1999999999999993"/>
    <n v="44"/>
    <n v="7.3"/>
    <n v="41"/>
    <s v="Raven Software"/>
    <x v="2"/>
    <x v="477"/>
    <n v="7.75"/>
    <n v="85"/>
    <n v="13.28125"/>
    <n v="53333.333333333336"/>
    <n v="44166.666666666664"/>
    <n v="1666.6666666666667"/>
    <n v="0"/>
    <n v="7500"/>
    <n v="511054143"/>
    <n v="435713800"/>
    <n v="127773000"/>
    <n v="1.0370721131205075E-3"/>
    <n v="4.5901690513359917E-5"/>
    <n v="0"/>
  </r>
  <r>
    <s v="Dragon Age II"/>
    <x v="8"/>
    <x v="10"/>
    <x v="4"/>
    <s v="Electronic Arts"/>
    <n v="230000"/>
    <n v="330000"/>
    <n v="0"/>
    <n v="80000"/>
    <n v="8.1999999999999993"/>
    <n v="45"/>
    <n v="4.5"/>
    <n v="4533"/>
    <s v="BioWare"/>
    <x v="1"/>
    <x v="477"/>
    <n v="6.35"/>
    <n v="4578"/>
    <n v="715.3125"/>
    <n v="106666.66666666667"/>
    <n v="38333.333333333336"/>
    <n v="55000"/>
    <n v="0"/>
    <n v="13333.333333333334"/>
    <n v="545961365"/>
    <n v="440756453"/>
    <n v="127833000"/>
    <n v="4.2127523071160903E-4"/>
    <n v="7.4871280443850931E-4"/>
    <n v="0"/>
  </r>
  <r>
    <s v="NBA Live 08"/>
    <x v="3"/>
    <x v="4"/>
    <x v="0"/>
    <s v="Electronic Arts"/>
    <n v="560000"/>
    <n v="20000"/>
    <n v="10000"/>
    <n v="50000"/>
    <n v="7.3"/>
    <n v="28"/>
    <n v="6.8"/>
    <n v="10"/>
    <s v="EA Canada"/>
    <x v="0"/>
    <x v="477"/>
    <n v="7.05"/>
    <n v="38"/>
    <n v="5.9375"/>
    <n v="64000"/>
    <n v="56000"/>
    <n v="2000"/>
    <n v="1000"/>
    <n v="5000"/>
    <n v="522751172"/>
    <n v="438594184"/>
    <n v="128001000"/>
    <n v="1.0712553696579756E-3"/>
    <n v="4.560023987914988E-5"/>
    <n v="7.8124389653205832E-5"/>
  </r>
  <r>
    <s v="FIFA Soccer 2003"/>
    <x v="7"/>
    <x v="8"/>
    <x v="0"/>
    <s v="Electronic Arts"/>
    <n v="200000"/>
    <n v="400000"/>
    <n v="0"/>
    <n v="40000"/>
    <n v="8.8000000000000007"/>
    <n v="11"/>
    <n v="7.7"/>
    <n v="11"/>
    <s v="EA Canada"/>
    <x v="0"/>
    <x v="477"/>
    <n v="8.25"/>
    <n v="22"/>
    <n v="3.4375"/>
    <n v="42666.666666666664"/>
    <n v="13333.333333333334"/>
    <n v="26666.666666666668"/>
    <n v="0"/>
    <n v="2666.6666666666665"/>
    <n v="495013192"/>
    <n v="431019772"/>
    <n v="127445000"/>
    <n v="4.0402963644653738E-4"/>
    <n v="9.2803167275583819E-4"/>
    <n v="0"/>
  </r>
  <r>
    <s v="NASCAR 06: Total Team Control"/>
    <x v="4"/>
    <x v="3"/>
    <x v="1"/>
    <s v="Electronic Arts"/>
    <n v="530000"/>
    <n v="20000"/>
    <n v="0"/>
    <n v="90000"/>
    <n v="7.8"/>
    <n v="18"/>
    <n v="7.7"/>
    <n v="18"/>
    <s v="EA Sports"/>
    <x v="0"/>
    <x v="477"/>
    <n v="7.75"/>
    <n v="36"/>
    <n v="5.625"/>
    <n v="53333.333333333336"/>
    <n v="44166.666666666664"/>
    <n v="1666.6666666666667"/>
    <n v="0"/>
    <n v="7500"/>
    <n v="511054143"/>
    <n v="435713800"/>
    <n v="127773000"/>
    <n v="1.0370721131205075E-3"/>
    <n v="4.5901690513359917E-5"/>
    <n v="0"/>
  </r>
  <r>
    <s v="Iron Man"/>
    <x v="9"/>
    <x v="1"/>
    <x v="4"/>
    <s v="Sega"/>
    <n v="460000"/>
    <n v="90000"/>
    <n v="0"/>
    <n v="90000"/>
    <n v="4.4000000000000004"/>
    <n v="7"/>
    <n v="6.5"/>
    <n v="16"/>
    <s v="Artificial Mind and Movement"/>
    <x v="2"/>
    <x v="477"/>
    <n v="5.45"/>
    <n v="23"/>
    <n v="3.59375"/>
    <n v="71111.111111111109"/>
    <n v="51111.111111111109"/>
    <n v="10000"/>
    <n v="0"/>
    <n v="10000"/>
    <n v="528816311"/>
    <n v="440001482"/>
    <n v="128063000"/>
    <n v="8.6986726852303917E-4"/>
    <n v="2.0454476560149404E-4"/>
    <n v="0"/>
  </r>
  <r>
    <s v="X2: Wolverine's Revenge"/>
    <x v="4"/>
    <x v="15"/>
    <x v="2"/>
    <s v="Activision"/>
    <n v="310000"/>
    <n v="240000"/>
    <n v="0"/>
    <n v="80000"/>
    <n v="5.8"/>
    <n v="24"/>
    <n v="7.2"/>
    <n v="13"/>
    <s v="GenePool"/>
    <x v="2"/>
    <x v="478"/>
    <n v="6.5"/>
    <n v="37"/>
    <n v="5.8730158730158726"/>
    <n v="45000"/>
    <n v="22142.857142857141"/>
    <n v="17142.857142857141"/>
    <n v="0"/>
    <n v="5714.2857142857147"/>
    <n v="500125528"/>
    <n v="432552540"/>
    <n v="127718000"/>
    <n v="6.1984438434824305E-4"/>
    <n v="5.5484589224698581E-4"/>
    <n v="0"/>
  </r>
  <r>
    <s v="Football Manager 2014"/>
    <x v="8"/>
    <x v="6"/>
    <x v="0"/>
    <s v="Sega"/>
    <n v="0"/>
    <n v="600000"/>
    <n v="0"/>
    <n v="30000"/>
    <n v="8.5"/>
    <n v="41"/>
    <n v="5.5"/>
    <n v="275"/>
    <s v="Sports Interactive"/>
    <x v="0"/>
    <x v="478"/>
    <n v="7"/>
    <n v="316"/>
    <n v="50.158730158730158"/>
    <n v="157500"/>
    <n v="0"/>
    <n v="150000"/>
    <n v="0"/>
    <n v="7500"/>
    <n v="556861736"/>
    <n v="442492884"/>
    <n v="127445000"/>
    <n v="0"/>
    <n v="1.3559540089688763E-3"/>
    <n v="0"/>
  </r>
  <r>
    <s v="TimeSplitters 2"/>
    <x v="7"/>
    <x v="8"/>
    <x v="6"/>
    <s v="Eidos Interactive"/>
    <n v="290000"/>
    <n v="330000"/>
    <n v="0"/>
    <n v="10000"/>
    <n v="8.8000000000000007"/>
    <n v="20"/>
    <n v="7.7"/>
    <n v="34"/>
    <s v="Free Radical Design"/>
    <x v="2"/>
    <x v="478"/>
    <n v="8.25"/>
    <n v="54"/>
    <n v="8.5714285714285712"/>
    <n v="42000"/>
    <n v="19333.333333333332"/>
    <n v="22000"/>
    <n v="0"/>
    <n v="666.66666666666663"/>
    <n v="495013192"/>
    <n v="431019772"/>
    <n v="127445000"/>
    <n v="5.8584297284747916E-4"/>
    <n v="7.656261300235665E-4"/>
    <n v="0"/>
  </r>
  <r>
    <s v="Sengoku Basara: Samurai Heroes"/>
    <x v="3"/>
    <x v="5"/>
    <x v="4"/>
    <s v="Capcom"/>
    <n v="170000"/>
    <n v="40000"/>
    <n v="400000"/>
    <n v="20000"/>
    <n v="6.1"/>
    <n v="37"/>
    <n v="7.9"/>
    <n v="29"/>
    <s v="Capcom"/>
    <x v="2"/>
    <x v="478"/>
    <n v="7"/>
    <n v="66"/>
    <n v="10.476190476190476"/>
    <n v="90000"/>
    <n v="24285.714285714286"/>
    <n v="5714.2857142857147"/>
    <n v="57142.857142857145"/>
    <n v="2857.1428571428573"/>
    <n v="540520772"/>
    <n v="441654761"/>
    <n v="128070000"/>
    <n v="3.1451150225175804E-4"/>
    <n v="9.05684791202783E-5"/>
    <n v="3.1232919497149996E-3"/>
  </r>
  <r>
    <s v="Stuntman: Ignition"/>
    <x v="2"/>
    <x v="4"/>
    <x v="1"/>
    <s v="THQ"/>
    <n v="250000"/>
    <n v="310000"/>
    <n v="0"/>
    <n v="70000"/>
    <n v="7.5"/>
    <n v="38"/>
    <n v="7.3"/>
    <n v="31"/>
    <s v="Paradigm Entertainment"/>
    <x v="2"/>
    <x v="478"/>
    <n v="7.4"/>
    <n v="69"/>
    <n v="10.952380952380953"/>
    <n v="63000"/>
    <n v="25000"/>
    <n v="31000"/>
    <n v="0"/>
    <n v="7000"/>
    <n v="522751172"/>
    <n v="438594184"/>
    <n v="128001000"/>
    <n v="4.7823900431159626E-4"/>
    <n v="7.0680371812682308E-4"/>
    <n v="0"/>
  </r>
  <r>
    <s v="NHL 13"/>
    <x v="3"/>
    <x v="11"/>
    <x v="0"/>
    <s v="Electronic Arts"/>
    <n v="330000"/>
    <n v="210000"/>
    <n v="0"/>
    <n v="90000"/>
    <n v="8.4"/>
    <n v="22"/>
    <n v="6.8"/>
    <n v="60"/>
    <s v="Electronic Arts"/>
    <x v="3"/>
    <x v="478"/>
    <n v="7.6"/>
    <n v="82"/>
    <n v="13.015873015873016"/>
    <n v="126000"/>
    <n v="66000"/>
    <n v="42000"/>
    <n v="0"/>
    <n v="18000"/>
    <n v="551484507"/>
    <n v="441417242"/>
    <n v="127629000"/>
    <n v="5.9838489714816227E-4"/>
    <n v="4.7574036539333912E-4"/>
    <n v="0"/>
  </r>
  <r>
    <s v="Evolve"/>
    <x v="13"/>
    <x v="13"/>
    <x v="6"/>
    <s v="Take-Two Interactive"/>
    <n v="370000"/>
    <n v="200000"/>
    <n v="0"/>
    <n v="60000"/>
    <n v="7.4"/>
    <n v="31"/>
    <n v="5.0999999999999996"/>
    <n v="336"/>
    <s v="Turtle Rock Studios"/>
    <x v="1"/>
    <x v="478"/>
    <n v="6.25"/>
    <n v="367"/>
    <n v="58.253968253968253"/>
    <n v="315000"/>
    <n v="185000"/>
    <n v="100000"/>
    <n v="0"/>
    <n v="30000"/>
    <n v="567732286"/>
    <n v="444588718"/>
    <n v="127141000"/>
    <n v="6.5171562217618891E-4"/>
    <n v="4.4985397042846236E-4"/>
    <n v="0"/>
  </r>
  <r>
    <s v="Lemony Snicket's A Series of Unfortunate Events"/>
    <x v="4"/>
    <x v="7"/>
    <x v="2"/>
    <s v="Activision"/>
    <n v="310000"/>
    <n v="240000"/>
    <n v="0"/>
    <n v="80000"/>
    <n v="6.3"/>
    <n v="25"/>
    <n v="5.7"/>
    <n v="12"/>
    <s v="Adrenium"/>
    <x v="0"/>
    <x v="478"/>
    <n v="6"/>
    <n v="37"/>
    <n v="5.8730158730158726"/>
    <n v="48461.538461538461"/>
    <n v="23846.153846153848"/>
    <n v="18461.538461538461"/>
    <n v="0"/>
    <n v="6153.8461538461543"/>
    <n v="505524224"/>
    <n v="434174638"/>
    <n v="127761000"/>
    <n v="6.1322481749163417E-4"/>
    <n v="5.5277296045099715E-4"/>
    <n v="0"/>
  </r>
  <r>
    <s v="Lost Planet: Extreme Condition"/>
    <x v="3"/>
    <x v="1"/>
    <x v="6"/>
    <s v="Capcom"/>
    <n v="310000"/>
    <n v="170000"/>
    <n v="70000"/>
    <n v="80000"/>
    <n v="6.7"/>
    <n v="34"/>
    <n v="7"/>
    <n v="36"/>
    <s v="Capcom"/>
    <x v="2"/>
    <x v="478"/>
    <n v="6.85"/>
    <n v="70"/>
    <n v="11.111111111111111"/>
    <n v="70000"/>
    <n v="34444.444444444445"/>
    <n v="18888.888888888891"/>
    <n v="7777.7777777777774"/>
    <n v="8888.8888888888887"/>
    <n v="528816311"/>
    <n v="440001482"/>
    <n v="128063000"/>
    <n v="5.8621489835248295E-4"/>
    <n v="3.8636233502504429E-4"/>
    <n v="5.4660596737543239E-4"/>
  </r>
  <r>
    <s v="LEGO Star Wars II: The Original Trilogy"/>
    <x v="2"/>
    <x v="0"/>
    <x v="4"/>
    <s v="LucasArts"/>
    <n v="550000"/>
    <n v="30000"/>
    <n v="0"/>
    <n v="50000"/>
    <n v="8.1"/>
    <n v="50"/>
    <n v="8"/>
    <n v="45"/>
    <s v="Traveller's Tales"/>
    <x v="3"/>
    <x v="478"/>
    <n v="8.0500000000000007"/>
    <n v="95"/>
    <n v="15.079365079365079"/>
    <n v="57272.727272727272"/>
    <n v="50000"/>
    <n v="2727.2727272727275"/>
    <n v="0"/>
    <n v="4545.454545454545"/>
    <n v="516818555"/>
    <n v="437126892"/>
    <n v="127854000"/>
    <n v="1.0642032772991286E-3"/>
    <n v="6.8629957454093219E-5"/>
    <n v="0"/>
  </r>
  <r>
    <s v="Tony Hawk's Pro Skater 2x"/>
    <x v="7"/>
    <x v="9"/>
    <x v="0"/>
    <s v="Activision"/>
    <n v="410000"/>
    <n v="190000"/>
    <n v="0"/>
    <n v="30000"/>
    <n v="7.8"/>
    <n v="24"/>
    <n v="8.8000000000000007"/>
    <n v="5"/>
    <s v="Treyarch"/>
    <x v="2"/>
    <x v="478"/>
    <n v="8.3000000000000007"/>
    <n v="29"/>
    <n v="4.6031746031746028"/>
    <n v="39375"/>
    <n v="25625"/>
    <n v="11875"/>
    <n v="0"/>
    <n v="1875"/>
    <n v="489752572"/>
    <n v="430035992"/>
    <n v="127149000"/>
    <n v="8.3715742078838942E-4"/>
    <n v="4.4182348346321671E-4"/>
    <n v="0"/>
  </r>
  <r>
    <s v="The Lord of the Rings: Conquest"/>
    <x v="2"/>
    <x v="2"/>
    <x v="4"/>
    <s v="Electronic Arts"/>
    <n v="370000"/>
    <n v="200000"/>
    <n v="0"/>
    <n v="60000"/>
    <n v="5.5"/>
    <n v="58"/>
    <n v="7"/>
    <n v="110"/>
    <s v="Pandemic Studios"/>
    <x v="2"/>
    <x v="478"/>
    <n v="6.25"/>
    <n v="168"/>
    <n v="26.666666666666668"/>
    <n v="78750"/>
    <n v="46250"/>
    <n v="25000"/>
    <n v="0"/>
    <n v="7500"/>
    <n v="534740514"/>
    <n v="441041694"/>
    <n v="128047000"/>
    <n v="6.9192438259877201E-4"/>
    <n v="4.5347186608620275E-4"/>
    <n v="0"/>
  </r>
  <r>
    <s v="Far Cry 4"/>
    <x v="8"/>
    <x v="12"/>
    <x v="6"/>
    <s v="Ubisoft"/>
    <n v="150000"/>
    <n v="440000"/>
    <n v="0"/>
    <n v="40000"/>
    <n v="8"/>
    <n v="17"/>
    <n v="6.7"/>
    <n v="1064"/>
    <s v="Ubisoft Montreal"/>
    <x v="1"/>
    <x v="478"/>
    <n v="7.35"/>
    <n v="1081"/>
    <n v="171.5873015873016"/>
    <n v="210000"/>
    <n v="50000"/>
    <n v="146666.66666666666"/>
    <n v="0"/>
    <n v="13333.333333333334"/>
    <n v="562338430"/>
    <n v="443580712"/>
    <n v="127276000"/>
    <n v="2.667432848222733E-4"/>
    <n v="9.9192771032839688E-4"/>
    <n v="0"/>
  </r>
  <r>
    <s v="White Knight Chronicles II"/>
    <x v="3"/>
    <x v="5"/>
    <x v="9"/>
    <s v="Sony Computer Entertainment"/>
    <n v="230000"/>
    <n v="90000"/>
    <n v="270000"/>
    <n v="40000"/>
    <n v="6"/>
    <n v="45"/>
    <n v="7.1"/>
    <n v="64"/>
    <s v="Level 5"/>
    <x v="2"/>
    <x v="478"/>
    <n v="6.55"/>
    <n v="109"/>
    <n v="17.301587301587301"/>
    <n v="90000"/>
    <n v="32857.142857142855"/>
    <n v="12857.142857142857"/>
    <n v="38571.428571428572"/>
    <n v="5714.2857142857147"/>
    <n v="540520772"/>
    <n v="441654761"/>
    <n v="128070000"/>
    <n v="4.2551556187002561E-4"/>
    <n v="2.0377907802062616E-4"/>
    <n v="2.1082220660576245E-3"/>
  </r>
  <r>
    <s v="Juiced 2: Hot Import Nights"/>
    <x v="2"/>
    <x v="4"/>
    <x v="1"/>
    <s v="THQ"/>
    <n v="220000"/>
    <n v="340000"/>
    <n v="0"/>
    <n v="70000"/>
    <n v="6.8"/>
    <n v="24"/>
    <n v="7.6"/>
    <n v="21"/>
    <s v="Juice Games"/>
    <x v="2"/>
    <x v="478"/>
    <n v="7.1999999999999993"/>
    <n v="45"/>
    <n v="7.1428571428571432"/>
    <n v="63000"/>
    <n v="22000"/>
    <n v="34000"/>
    <n v="0"/>
    <n v="7000"/>
    <n v="522751172"/>
    <n v="438594184"/>
    <n v="128001000"/>
    <n v="4.2085032379420473E-4"/>
    <n v="7.7520407794554795E-4"/>
    <n v="0"/>
  </r>
  <r>
    <s v="Wolfenstein"/>
    <x v="3"/>
    <x v="2"/>
    <x v="6"/>
    <s v="Activision"/>
    <n v="250000"/>
    <n v="270000"/>
    <n v="0"/>
    <n v="110000"/>
    <n v="7.1"/>
    <n v="58"/>
    <n v="7.4"/>
    <n v="77"/>
    <s v="id Software, Raven Software"/>
    <x v="1"/>
    <x v="478"/>
    <n v="7.25"/>
    <n v="135"/>
    <n v="21.428571428571427"/>
    <n v="78750"/>
    <n v="31250"/>
    <n v="33750"/>
    <n v="0"/>
    <n v="13750"/>
    <n v="534740514"/>
    <n v="441041694"/>
    <n v="128047000"/>
    <n v="4.6751647472890003E-4"/>
    <n v="6.1218701921637365E-4"/>
    <n v="0"/>
  </r>
  <r>
    <s v="The Sims 3: Generations"/>
    <x v="8"/>
    <x v="10"/>
    <x v="8"/>
    <s v="Electronic Arts"/>
    <n v="400000"/>
    <n v="230000"/>
    <n v="0"/>
    <n v="0"/>
    <n v="7"/>
    <n v="22"/>
    <n v="3.6"/>
    <n v="81"/>
    <s v="The Sims Studio"/>
    <x v="2"/>
    <x v="478"/>
    <n v="5.3"/>
    <n v="103"/>
    <n v="16.349206349206348"/>
    <n v="105000"/>
    <n v="66666.666666666672"/>
    <n v="38333.333333333336"/>
    <n v="0"/>
    <n v="0"/>
    <n v="545961365"/>
    <n v="440756453"/>
    <n v="127833000"/>
    <n v="7.3265257515062448E-4"/>
    <n v="5.2183013642683981E-4"/>
    <n v="0"/>
  </r>
  <r>
    <s v="Sega Rally Revo"/>
    <x v="3"/>
    <x v="4"/>
    <x v="1"/>
    <s v="Sega"/>
    <n v="70000"/>
    <n v="420000"/>
    <n v="0"/>
    <n v="140000"/>
    <n v="7.5"/>
    <n v="40"/>
    <n v="7"/>
    <n v="20"/>
    <s v="SEGA Racing Studio"/>
    <x v="0"/>
    <x v="478"/>
    <n v="7.25"/>
    <n v="60"/>
    <n v="9.5238095238095237"/>
    <n v="63000"/>
    <n v="7000"/>
    <n v="42000"/>
    <n v="0"/>
    <n v="14000"/>
    <n v="522751172"/>
    <n v="438594184"/>
    <n v="128001000"/>
    <n v="1.3390692120724695E-4"/>
    <n v="9.5760503746214747E-4"/>
    <n v="0"/>
  </r>
  <r>
    <s v="Shin Megami Tensei: Persona 3 FES"/>
    <x v="4"/>
    <x v="4"/>
    <x v="9"/>
    <s v="Tecmo Koei"/>
    <n v="220000"/>
    <n v="200000"/>
    <n v="160000"/>
    <n v="50000"/>
    <n v="8.9"/>
    <n v="25"/>
    <n v="8.3000000000000007"/>
    <n v="296"/>
    <s v="Atlus Co."/>
    <x v="1"/>
    <x v="478"/>
    <n v="8.6000000000000014"/>
    <n v="321"/>
    <n v="50.952380952380949"/>
    <n v="63000"/>
    <n v="22000"/>
    <n v="20000"/>
    <n v="16000"/>
    <n v="5000"/>
    <n v="522751172"/>
    <n v="438594184"/>
    <n v="128001000"/>
    <n v="4.2085032379420473E-4"/>
    <n v="4.560023987914988E-4"/>
    <n v="1.2499902344512933E-3"/>
  </r>
  <r>
    <s v="FIFA Soccer 2002"/>
    <x v="4"/>
    <x v="9"/>
    <x v="0"/>
    <s v="Electronic Arts"/>
    <n v="310000"/>
    <n v="240000"/>
    <n v="0"/>
    <n v="80000"/>
    <n v="8.1999999999999993"/>
    <n v="17"/>
    <n v="5.8"/>
    <n v="28"/>
    <s v="EA Sports"/>
    <x v="0"/>
    <x v="478"/>
    <n v="7"/>
    <n v="45"/>
    <n v="7.1428571428571432"/>
    <n v="39375"/>
    <n v="19375"/>
    <n v="15000"/>
    <n v="0"/>
    <n v="5000"/>
    <n v="489752572"/>
    <n v="430035992"/>
    <n v="127149000"/>
    <n v="6.3297268401073345E-4"/>
    <n v="5.5809282121669485E-4"/>
    <n v="0"/>
  </r>
  <r>
    <s v="Angry Birds Trilogy"/>
    <x v="5"/>
    <x v="11"/>
    <x v="4"/>
    <s v="Activision"/>
    <n v="380000"/>
    <n v="200000"/>
    <n v="0"/>
    <n v="50000"/>
    <n v="6.2"/>
    <n v="7"/>
    <n v="4.5999999999999996"/>
    <n v="20"/>
    <s v="Exient Entertainment"/>
    <x v="0"/>
    <x v="478"/>
    <n v="5.4"/>
    <n v="27"/>
    <n v="4.2857142857142856"/>
    <n v="126000"/>
    <n v="76000"/>
    <n v="40000"/>
    <n v="0"/>
    <n v="10000"/>
    <n v="551484507"/>
    <n v="441417242"/>
    <n v="127629000"/>
    <n v="6.8904927550394448E-4"/>
    <n v="4.5308606227937058E-4"/>
    <n v="0"/>
  </r>
  <r>
    <s v="Condemned 2: Bloodshot"/>
    <x v="2"/>
    <x v="1"/>
    <x v="4"/>
    <s v="Sega"/>
    <n v="380000"/>
    <n v="190000"/>
    <n v="0"/>
    <n v="60000"/>
    <n v="8"/>
    <n v="76"/>
    <n v="8.4"/>
    <n v="178"/>
    <s v="Monolith Productions"/>
    <x v="1"/>
    <x v="478"/>
    <n v="8.1999999999999993"/>
    <n v="254"/>
    <n v="40.317460317460316"/>
    <n v="70000"/>
    <n v="42222.222222222219"/>
    <n v="21111.111111111109"/>
    <n v="0"/>
    <n v="6666.666666666667"/>
    <n v="528816311"/>
    <n v="440001482"/>
    <n v="128063000"/>
    <n v="7.1858600443207581E-4"/>
    <n v="4.3181672738093187E-4"/>
    <n v="0"/>
  </r>
  <r>
    <s v="Okami"/>
    <x v="4"/>
    <x v="0"/>
    <x v="4"/>
    <s v="Capcom"/>
    <n v="110000"/>
    <n v="30000"/>
    <n v="150000"/>
    <n v="340000"/>
    <n v="9.3000000000000007"/>
    <n v="69"/>
    <n v="9.3000000000000007"/>
    <n v="327"/>
    <s v="Clover Studio"/>
    <x v="2"/>
    <x v="478"/>
    <n v="9.3000000000000007"/>
    <n v="396"/>
    <n v="62.857142857142854"/>
    <n v="57272.727272727272"/>
    <n v="10000"/>
    <n v="2727.2727272727275"/>
    <n v="13636.363636363636"/>
    <n v="30909.090909090908"/>
    <n v="516818555"/>
    <n v="437126892"/>
    <n v="127854000"/>
    <n v="2.1284065545982574E-4"/>
    <n v="6.8629957454093219E-5"/>
    <n v="1.1732131963020319E-3"/>
  </r>
  <r>
    <s v="NHL 2001"/>
    <x v="14"/>
    <x v="16"/>
    <x v="0"/>
    <s v="Electronic Arts"/>
    <n v="350000"/>
    <n v="240000"/>
    <n v="0"/>
    <n v="40000"/>
    <n v="8.8000000000000007"/>
    <n v="10"/>
    <n v="7.7"/>
    <n v="7"/>
    <s v="Page 44 Studios"/>
    <x v="0"/>
    <x v="478"/>
    <n v="8.25"/>
    <n v="17"/>
    <n v="2.6984126984126986"/>
    <n v="37058.823529411762"/>
    <n v="20588.235294117647"/>
    <n v="14117.64705882353"/>
    <n v="0"/>
    <n v="2352.9411764705883"/>
    <n v="484244580"/>
    <n v="429286318"/>
    <n v="126843000"/>
    <n v="7.2277525542980778E-4"/>
    <n v="5.5906743340466774E-4"/>
    <n v="0"/>
  </r>
  <r>
    <s v="Crysis 3"/>
    <x v="8"/>
    <x v="6"/>
    <x v="6"/>
    <s v="Electronic Arts"/>
    <n v="170000"/>
    <n v="390000"/>
    <n v="0"/>
    <n v="70000"/>
    <n v="7.6"/>
    <n v="47"/>
    <n v="6.5"/>
    <n v="1223"/>
    <s v="Crytek"/>
    <x v="1"/>
    <x v="478"/>
    <n v="7.05"/>
    <n v="1270"/>
    <n v="201.5873015873016"/>
    <n v="157500"/>
    <n v="42500"/>
    <n v="97500"/>
    <n v="0"/>
    <n v="17500"/>
    <n v="556861736"/>
    <n v="442492884"/>
    <n v="127445000"/>
    <n v="3.0528224334666799E-4"/>
    <n v="8.8137010582976967E-4"/>
    <n v="0"/>
  </r>
  <r>
    <s v="Buzz Lightyear of Star Command"/>
    <x v="14"/>
    <x v="16"/>
    <x v="2"/>
    <s v="Activision"/>
    <n v="350000"/>
    <n v="240000"/>
    <n v="0"/>
    <n v="40000"/>
    <n v="5.4"/>
    <n v="10"/>
    <n v="5.3"/>
    <n v="4"/>
    <s v="Traveller's Tales"/>
    <x v="0"/>
    <x v="478"/>
    <n v="5.35"/>
    <n v="14"/>
    <n v="2.2222222222222223"/>
    <n v="37058.823529411762"/>
    <n v="20588.235294117647"/>
    <n v="14117.64705882353"/>
    <n v="0"/>
    <n v="2352.9411764705883"/>
    <n v="484244580"/>
    <n v="429286318"/>
    <n v="126843000"/>
    <n v="7.2277525542980778E-4"/>
    <n v="5.5906743340466774E-4"/>
    <n v="0"/>
  </r>
  <r>
    <s v="NHL 16"/>
    <x v="6"/>
    <x v="13"/>
    <x v="0"/>
    <s v="Electronic Arts"/>
    <n v="360000"/>
    <n v="160000"/>
    <n v="0"/>
    <n v="110000"/>
    <n v="7.8"/>
    <n v="28"/>
    <n v="5.5"/>
    <n v="157"/>
    <s v="EA Sports, EA Canada"/>
    <x v="3"/>
    <x v="478"/>
    <n v="6.65"/>
    <n v="185"/>
    <n v="29.365079365079364"/>
    <n v="315000"/>
    <n v="180000"/>
    <n v="80000"/>
    <n v="0"/>
    <n v="55000"/>
    <n v="567732286"/>
    <n v="444588718"/>
    <n v="127141000"/>
    <n v="6.341016864416973E-4"/>
    <n v="3.5988317634276989E-4"/>
    <n v="0"/>
  </r>
  <r>
    <s v="Tony Hawk's Project 8"/>
    <x v="3"/>
    <x v="0"/>
    <x v="0"/>
    <s v="Activision"/>
    <n v="300000"/>
    <n v="220000"/>
    <n v="10000"/>
    <n v="100000"/>
    <n v="7.6"/>
    <n v="43"/>
    <n v="7.2"/>
    <n v="14"/>
    <s v="Neversoft Entertainment"/>
    <x v="2"/>
    <x v="478"/>
    <n v="7.4"/>
    <n v="57"/>
    <n v="9.0476190476190474"/>
    <n v="57272.727272727272"/>
    <n v="27272.727272727272"/>
    <n v="20000"/>
    <n v="909.09090909090912"/>
    <n v="9090.9090909090901"/>
    <n v="516818555"/>
    <n v="437126892"/>
    <n v="127854000"/>
    <n v="5.8047451489043388E-4"/>
    <n v="5.0328635466335026E-4"/>
    <n v="7.821421308680213E-5"/>
  </r>
  <r>
    <s v="Ghostbusters: The Video Game"/>
    <x v="2"/>
    <x v="2"/>
    <x v="4"/>
    <s v="Atari"/>
    <n v="430000"/>
    <n v="140000"/>
    <n v="0"/>
    <n v="60000"/>
    <n v="7.9"/>
    <n v="53"/>
    <n v="8.5"/>
    <n v="125"/>
    <s v="Terminal Reality"/>
    <x v="2"/>
    <x v="478"/>
    <n v="8.1999999999999993"/>
    <n v="178"/>
    <n v="28.253968253968253"/>
    <n v="78750"/>
    <n v="53750"/>
    <n v="17500"/>
    <n v="0"/>
    <n v="7500"/>
    <n v="534740514"/>
    <n v="441041694"/>
    <n v="128047000"/>
    <n v="8.04128336533708E-4"/>
    <n v="3.174303062603419E-4"/>
    <n v="0"/>
  </r>
  <r>
    <s v="Tony Hawk's American Wasteland"/>
    <x v="7"/>
    <x v="3"/>
    <x v="0"/>
    <s v="Activision"/>
    <n v="400000"/>
    <n v="200000"/>
    <n v="0"/>
    <n v="30000"/>
    <n v="7.7"/>
    <n v="40"/>
    <n v="7.7"/>
    <n v="15"/>
    <s v="Neversoft Entertainment"/>
    <x v="2"/>
    <x v="478"/>
    <n v="7.7"/>
    <n v="55"/>
    <n v="8.7301587301587293"/>
    <n v="52500"/>
    <n v="33333.333333333336"/>
    <n v="16666.666666666668"/>
    <n v="0"/>
    <n v="2500"/>
    <n v="511054143"/>
    <n v="435713800"/>
    <n v="127773000"/>
    <n v="7.8269593443057168E-4"/>
    <n v="4.5901690513359917E-4"/>
    <n v="0"/>
  </r>
  <r>
    <s v="Madden NFL 07"/>
    <x v="11"/>
    <x v="0"/>
    <x v="0"/>
    <s v="Electronic Arts"/>
    <n v="480000"/>
    <n v="130000"/>
    <n v="0"/>
    <n v="20000"/>
    <n v="8.1999999999999993"/>
    <n v="14"/>
    <n v="9.1999999999999993"/>
    <n v="5"/>
    <s v="EA Tiburon"/>
    <x v="0"/>
    <x v="478"/>
    <n v="8.6999999999999993"/>
    <n v="19"/>
    <n v="3.0158730158730158"/>
    <n v="57272.727272727272"/>
    <n v="43636.36363636364"/>
    <n v="11818.181818181818"/>
    <n v="0"/>
    <n v="1818.1818181818182"/>
    <n v="516818555"/>
    <n v="437126892"/>
    <n v="127854000"/>
    <n v="9.2875922382469416E-4"/>
    <n v="2.9739648230107062E-4"/>
    <n v="0"/>
  </r>
  <r>
    <s v="The Walking Dead: Survival Instinct"/>
    <x v="2"/>
    <x v="6"/>
    <x v="6"/>
    <s v="Activision"/>
    <n v="460000"/>
    <n v="110000"/>
    <n v="0"/>
    <n v="50000"/>
    <n v="3.2"/>
    <n v="30"/>
    <n v="4"/>
    <n v="410"/>
    <s v="Terminal Reality"/>
    <x v="1"/>
    <x v="479"/>
    <n v="3.6"/>
    <n v="440"/>
    <n v="70.967741935483872"/>
    <n v="155000"/>
    <n v="115000"/>
    <n v="27500"/>
    <n v="0"/>
    <n v="12500"/>
    <n v="556861736"/>
    <n v="442492884"/>
    <n v="127445000"/>
    <n v="8.2605783493804291E-4"/>
    <n v="2.4859156831096067E-4"/>
    <n v="0"/>
  </r>
  <r>
    <s v="Ape Escape 2"/>
    <x v="4"/>
    <x v="8"/>
    <x v="2"/>
    <s v="Sony Computer Entertainment"/>
    <n v="120000"/>
    <n v="90000"/>
    <n v="380000"/>
    <n v="30000"/>
    <n v="8.1999999999999993"/>
    <n v="31"/>
    <n v="8.4"/>
    <n v="32"/>
    <s v="SCE Japan Studio"/>
    <x v="0"/>
    <x v="479"/>
    <n v="8.3000000000000007"/>
    <n v="63"/>
    <n v="10.161290322580646"/>
    <n v="41333.333333333336"/>
    <n v="8000"/>
    <n v="6000"/>
    <n v="25333.333333333332"/>
    <n v="2000"/>
    <n v="495013192"/>
    <n v="431019772"/>
    <n v="127445000"/>
    <n v="2.4241778186792241E-4"/>
    <n v="2.0880712637006359E-4"/>
    <n v="2.9816783710620268E-3"/>
  </r>
  <r>
    <s v="XCOM: Enemy Unknown"/>
    <x v="2"/>
    <x v="11"/>
    <x v="11"/>
    <s v="Take-Two Interactive"/>
    <n v="360000"/>
    <n v="210000"/>
    <n v="0"/>
    <n v="50000"/>
    <n v="9"/>
    <n v="35"/>
    <n v="8.3000000000000007"/>
    <n v="366"/>
    <s v="Firaxis Games"/>
    <x v="1"/>
    <x v="479"/>
    <n v="8.65"/>
    <n v="401"/>
    <n v="64.677419354838705"/>
    <n v="124000"/>
    <n v="72000"/>
    <n v="42000"/>
    <n v="0"/>
    <n v="10000"/>
    <n v="551484507"/>
    <n v="441417242"/>
    <n v="127629000"/>
    <n v="6.5278352416163162E-4"/>
    <n v="4.7574036539333912E-4"/>
    <n v="0"/>
  </r>
  <r>
    <s v="Wild ARMs 3"/>
    <x v="4"/>
    <x v="8"/>
    <x v="9"/>
    <s v="Ubisoft"/>
    <n v="160000"/>
    <n v="130000"/>
    <n v="290000"/>
    <n v="40000"/>
    <n v="7.8"/>
    <n v="30"/>
    <n v="8.4"/>
    <n v="38"/>
    <s v="Media Vision, Contrail"/>
    <x v="2"/>
    <x v="479"/>
    <n v="8.1"/>
    <n v="68"/>
    <n v="10.96774193548387"/>
    <n v="41333.333333333336"/>
    <n v="10666.666666666666"/>
    <n v="8666.6666666666661"/>
    <n v="19333.333333333332"/>
    <n v="2666.6666666666665"/>
    <n v="495013192"/>
    <n v="431019772"/>
    <n v="127445000"/>
    <n v="3.2322370915722988E-4"/>
    <n v="3.0161029364564741E-4"/>
    <n v="2.2754913884420729E-3"/>
  </r>
  <r>
    <s v="Tiger Woods PGA Tour 2004"/>
    <x v="7"/>
    <x v="15"/>
    <x v="0"/>
    <s v="Electronic Arts"/>
    <n v="470000"/>
    <n v="130000"/>
    <n v="0"/>
    <n v="20000"/>
    <n v="8.9"/>
    <n v="18"/>
    <n v="8.1999999999999993"/>
    <n v="14"/>
    <s v="EA Sports"/>
    <x v="0"/>
    <x v="479"/>
    <n v="8.5500000000000007"/>
    <n v="32"/>
    <n v="5.161290322580645"/>
    <n v="44285.714285714283"/>
    <n v="33571.428571428572"/>
    <n v="9285.7142857142862"/>
    <n v="0"/>
    <n v="1428.5714285714287"/>
    <n v="500125528"/>
    <n v="432552540"/>
    <n v="127718000"/>
    <n v="9.3976406659249752E-4"/>
    <n v="3.0054152496711728E-4"/>
    <n v="0"/>
  </r>
  <r>
    <s v="Tak 2: The Staff of Dreams"/>
    <x v="4"/>
    <x v="7"/>
    <x v="2"/>
    <s v="THQ"/>
    <n v="300000"/>
    <n v="240000"/>
    <n v="0"/>
    <n v="80000"/>
    <n v="7.1"/>
    <n v="31"/>
    <n v="8"/>
    <n v="10"/>
    <s v="Avalanche Software"/>
    <x v="0"/>
    <x v="479"/>
    <n v="7.55"/>
    <n v="41"/>
    <n v="6.612903225806452"/>
    <n v="47692.307692307695"/>
    <n v="23076.923076923078"/>
    <n v="18461.538461538461"/>
    <n v="0"/>
    <n v="6153.8461538461543"/>
    <n v="505524224"/>
    <n v="434174638"/>
    <n v="127761000"/>
    <n v="5.9344337176609765E-4"/>
    <n v="5.5277296045099715E-4"/>
    <n v="0"/>
  </r>
  <r>
    <s v="Just Dance 3"/>
    <x v="3"/>
    <x v="10"/>
    <x v="3"/>
    <s v="Ubisoft"/>
    <n v="330000"/>
    <n v="200000"/>
    <n v="0"/>
    <n v="90000"/>
    <n v="7.5"/>
    <n v="5"/>
    <n v="6"/>
    <n v="7"/>
    <s v="Ubisoft"/>
    <x v="3"/>
    <x v="479"/>
    <n v="6.75"/>
    <n v="12"/>
    <n v="1.935483870967742"/>
    <n v="103333.33333333333"/>
    <n v="55000"/>
    <n v="33333.333333333336"/>
    <n v="0"/>
    <n v="15000"/>
    <n v="545961365"/>
    <n v="440756453"/>
    <n v="127833000"/>
    <n v="6.0443837449926515E-4"/>
    <n v="4.5376533602333894E-4"/>
    <n v="0"/>
  </r>
  <r>
    <s v="LEGO Pirates of the Caribbean: The Video Game"/>
    <x v="5"/>
    <x v="10"/>
    <x v="4"/>
    <s v="Disney Interactive Studios"/>
    <n v="290000"/>
    <n v="270000"/>
    <n v="0"/>
    <n v="60000"/>
    <n v="7.1"/>
    <n v="16"/>
    <n v="7.3"/>
    <n v="20"/>
    <s v="Traveller's Tales"/>
    <x v="3"/>
    <x v="479"/>
    <n v="7.1999999999999993"/>
    <n v="36"/>
    <n v="5.806451612903226"/>
    <n v="103333.33333333333"/>
    <n v="48333.333333333336"/>
    <n v="45000"/>
    <n v="0"/>
    <n v="10000"/>
    <n v="545961365"/>
    <n v="440756453"/>
    <n v="127833000"/>
    <n v="5.3117311698420273E-4"/>
    <n v="6.1258320363150758E-4"/>
    <n v="0"/>
  </r>
  <r>
    <s v="Donkey Kong Barrel Blast"/>
    <x v="0"/>
    <x v="4"/>
    <x v="1"/>
    <s v="Ninti"/>
    <n v="190000"/>
    <n v="260000"/>
    <n v="110000"/>
    <n v="60000"/>
    <n v="4.5999999999999996"/>
    <n v="34"/>
    <n v="6.8"/>
    <n v="26"/>
    <s v="Paon Corporation"/>
    <x v="0"/>
    <x v="479"/>
    <n v="5.6999999999999993"/>
    <n v="60"/>
    <n v="9.67741935483871"/>
    <n v="62000"/>
    <n v="19000"/>
    <n v="26000"/>
    <n v="11000"/>
    <n v="6000"/>
    <n v="522751172"/>
    <n v="438594184"/>
    <n v="128001000"/>
    <n v="3.6346164327681315E-4"/>
    <n v="5.9280311842894843E-4"/>
    <n v="8.5936828618526418E-4"/>
  </r>
  <r>
    <s v="Viewtiful Joe"/>
    <x v="11"/>
    <x v="15"/>
    <x v="4"/>
    <s v="Capcom"/>
    <n v="380000"/>
    <n v="100000"/>
    <n v="120000"/>
    <n v="20000"/>
    <n v="9.3000000000000007"/>
    <n v="52"/>
    <n v="8.3000000000000007"/>
    <n v="115"/>
    <s v="Clover Studio"/>
    <x v="2"/>
    <x v="479"/>
    <n v="8.8000000000000007"/>
    <n v="167"/>
    <n v="26.93548387096774"/>
    <n v="44285.714285714283"/>
    <n v="27142.857142857141"/>
    <n v="7142.8571428571431"/>
    <n v="8571.4285714285706"/>
    <n v="1428.5714285714287"/>
    <n v="500125528"/>
    <n v="432552540"/>
    <n v="127718000"/>
    <n v="7.5980924533010439E-4"/>
    <n v="2.3118578843624407E-4"/>
    <n v="9.3956999013451508E-4"/>
  </r>
  <r>
    <s v="The Urbz: Sims in the City"/>
    <x v="12"/>
    <x v="7"/>
    <x v="8"/>
    <s v="Electronic Arts"/>
    <n v="370000"/>
    <n v="220000"/>
    <n v="0"/>
    <n v="30000"/>
    <n v="7.2"/>
    <n v="6"/>
    <n v="9.1999999999999993"/>
    <n v="25"/>
    <s v="Griptonite Games"/>
    <x v="0"/>
    <x v="479"/>
    <n v="8.1999999999999993"/>
    <n v="31"/>
    <n v="5"/>
    <n v="47692.307692307695"/>
    <n v="28461.538461538461"/>
    <n v="16923.076923076922"/>
    <n v="0"/>
    <n v="2307.6923076923076"/>
    <n v="505524224"/>
    <n v="434174638"/>
    <n v="127761000"/>
    <n v="7.3191349184485374E-4"/>
    <n v="5.067085470800807E-4"/>
    <n v="0"/>
  </r>
  <r>
    <s v="Guitar Hero: Metallica"/>
    <x v="3"/>
    <x v="2"/>
    <x v="3"/>
    <s v="Activision"/>
    <n v="280000"/>
    <n v="240000"/>
    <n v="0"/>
    <n v="100000"/>
    <n v="8.6"/>
    <n v="44"/>
    <n v="8"/>
    <n v="48"/>
    <s v="Neversoft Entertainment"/>
    <x v="2"/>
    <x v="479"/>
    <n v="8.3000000000000007"/>
    <n v="92"/>
    <n v="14.838709677419354"/>
    <n v="77500"/>
    <n v="35000"/>
    <n v="30000"/>
    <n v="0"/>
    <n v="12500"/>
    <n v="534740514"/>
    <n v="441041694"/>
    <n v="128047000"/>
    <n v="5.2361845169636803E-4"/>
    <n v="5.4416623930344328E-4"/>
    <n v="0"/>
  </r>
  <r>
    <s v="Red Steel 2"/>
    <x v="0"/>
    <x v="5"/>
    <x v="6"/>
    <s v="Ubisoft"/>
    <n v="350000"/>
    <n v="200000"/>
    <n v="10000"/>
    <n v="60000"/>
    <n v="8"/>
    <n v="73"/>
    <n v="8.6"/>
    <n v="178"/>
    <s v="Ubisoft Paris"/>
    <x v="2"/>
    <x v="479"/>
    <n v="8.3000000000000007"/>
    <n v="251"/>
    <n v="40.483870967741936"/>
    <n v="88571.428571428565"/>
    <n v="50000"/>
    <n v="28571.428571428572"/>
    <n v="1428.5714285714287"/>
    <n v="8571.4285714285706"/>
    <n v="540520772"/>
    <n v="441654761"/>
    <n v="128070000"/>
    <n v="6.4752368110656069E-4"/>
    <n v="4.5284239560139145E-4"/>
    <n v="7.808229874287499E-5"/>
  </r>
  <r>
    <s v="XGRA: Extreme G-Racing Association"/>
    <x v="4"/>
    <x v="7"/>
    <x v="1"/>
    <s v="Eidos Interactive"/>
    <n v="300000"/>
    <n v="240000"/>
    <n v="0"/>
    <n v="80000"/>
    <n v="6.8"/>
    <n v="23"/>
    <n v="8.6"/>
    <n v="8"/>
    <s v="Acclaim Studios Cheltenham"/>
    <x v="2"/>
    <x v="479"/>
    <n v="7.6999999999999993"/>
    <n v="31"/>
    <n v="5"/>
    <n v="47692.307692307695"/>
    <n v="23076.923076923078"/>
    <n v="18461.538461538461"/>
    <n v="0"/>
    <n v="6153.8461538461543"/>
    <n v="505524224"/>
    <n v="434174638"/>
    <n v="127761000"/>
    <n v="5.9344337176609765E-4"/>
    <n v="5.5277296045099715E-4"/>
    <n v="0"/>
  </r>
  <r>
    <s v="Mafia III"/>
    <x v="13"/>
    <x v="14"/>
    <x v="4"/>
    <s v="Take-Two Interactive"/>
    <n v="280000"/>
    <n v="290000"/>
    <n v="0"/>
    <n v="50000"/>
    <n v="6.7"/>
    <n v="20"/>
    <n v="4.5999999999999996"/>
    <n v="274"/>
    <s v="Hangar 13"/>
    <x v="1"/>
    <x v="479"/>
    <n v="5.65"/>
    <n v="294"/>
    <n v="47.41935483870968"/>
    <n v="620000"/>
    <n v="280000"/>
    <n v="290000"/>
    <n v="0"/>
    <n v="50000"/>
    <n v="573178249"/>
    <n v="445623395"/>
    <n v="126994511"/>
    <n v="4.8850423142975899E-4"/>
    <n v="6.5077373238000668E-4"/>
    <n v="0"/>
  </r>
  <r>
    <s v="Prince of Persia: The Forgotten Sands"/>
    <x v="2"/>
    <x v="5"/>
    <x v="4"/>
    <s v="Ubisoft"/>
    <n v="300000"/>
    <n v="260000"/>
    <n v="0"/>
    <n v="60000"/>
    <n v="7.4"/>
    <n v="69"/>
    <n v="7.8"/>
    <n v="112"/>
    <s v="Ubisoft Montreal"/>
    <x v="2"/>
    <x v="479"/>
    <n v="7.6"/>
    <n v="181"/>
    <n v="29.193548387096776"/>
    <n v="88571.428571428565"/>
    <n v="42857.142857142855"/>
    <n v="37142.857142857145"/>
    <n v="0"/>
    <n v="8571.4285714285706"/>
    <n v="540520772"/>
    <n v="441654761"/>
    <n v="128070000"/>
    <n v="5.5502029809133778E-4"/>
    <n v="5.8869511428180892E-4"/>
    <n v="0"/>
  </r>
  <r>
    <s v="Wall-E"/>
    <x v="2"/>
    <x v="1"/>
    <x v="2"/>
    <s v="THQ"/>
    <n v="290000"/>
    <n v="260000"/>
    <n v="0"/>
    <n v="70000"/>
    <n v="5"/>
    <n v="32"/>
    <n v="6.3"/>
    <n v="6"/>
    <s v="Heavy Iron Studios"/>
    <x v="0"/>
    <x v="479"/>
    <n v="5.65"/>
    <n v="38"/>
    <n v="6.129032258064516"/>
    <n v="68888.888888888891"/>
    <n v="32222.222222222223"/>
    <n v="28888.888888888891"/>
    <n v="0"/>
    <n v="7777.7777777777774"/>
    <n v="528816311"/>
    <n v="440001482"/>
    <n v="128063000"/>
    <n v="5.4839458232974205E-4"/>
    <n v="5.9090710062653835E-4"/>
    <n v="0"/>
  </r>
  <r>
    <s v="NieR"/>
    <x v="3"/>
    <x v="5"/>
    <x v="9"/>
    <s v="Square Enix"/>
    <n v="170000"/>
    <n v="180000"/>
    <n v="200000"/>
    <n v="70000"/>
    <n v="6.8"/>
    <n v="58"/>
    <n v="8.4"/>
    <n v="263"/>
    <s v="Cavia Inc."/>
    <x v="1"/>
    <x v="479"/>
    <n v="7.6"/>
    <n v="321"/>
    <n v="51.774193548387096"/>
    <n v="88571.428571428565"/>
    <n v="24285.714285714286"/>
    <n v="25714.285714285714"/>
    <n v="28571.428571428572"/>
    <n v="10000"/>
    <n v="540520772"/>
    <n v="441654761"/>
    <n v="128070000"/>
    <n v="3.1451150225175804E-4"/>
    <n v="4.0755815604125232E-4"/>
    <n v="1.5616459748574998E-3"/>
  </r>
  <r>
    <s v="Samurai Warriors 2"/>
    <x v="4"/>
    <x v="0"/>
    <x v="4"/>
    <s v="Tecmo Koei"/>
    <n v="20000"/>
    <n v="20000"/>
    <n v="570000"/>
    <n v="10000"/>
    <n v="5.8"/>
    <n v="26"/>
    <n v="8.8000000000000007"/>
    <n v="13"/>
    <s v="Omega Force"/>
    <x v="2"/>
    <x v="479"/>
    <n v="7.3000000000000007"/>
    <n v="39"/>
    <n v="6.290322580645161"/>
    <n v="56363.63636363636"/>
    <n v="1818.1818181818182"/>
    <n v="1818.1818181818182"/>
    <n v="51818.181818181816"/>
    <n v="909.09090909090912"/>
    <n v="516818555"/>
    <n v="437126892"/>
    <n v="127854000"/>
    <n v="3.8698300992695592E-5"/>
    <n v="4.5753304969395475E-5"/>
    <n v="4.4582101459477216E-3"/>
  </r>
  <r>
    <s v="Cooking Mama 4: Kitchen Magic!"/>
    <x v="5"/>
    <x v="10"/>
    <x v="8"/>
    <s v="505 Games"/>
    <n v="500000"/>
    <n v="70000"/>
    <n v="0"/>
    <n v="50000"/>
    <n v="5.6"/>
    <n v="6"/>
    <n v="6"/>
    <n v="7"/>
    <s v="Cooking Mama Limited"/>
    <x v="0"/>
    <x v="479"/>
    <n v="5.8"/>
    <n v="13"/>
    <n v="2.096774193548387"/>
    <n v="103333.33333333333"/>
    <n v="83333.333333333328"/>
    <n v="11666.666666666666"/>
    <n v="0"/>
    <n v="8333.3333333333339"/>
    <n v="545961365"/>
    <n v="440756453"/>
    <n v="127833000"/>
    <n v="9.158157189382806E-4"/>
    <n v="1.5881786760816864E-4"/>
    <n v="0"/>
  </r>
  <r>
    <s v="Scribblenauts: Unlimited"/>
    <x v="5"/>
    <x v="11"/>
    <x v="4"/>
    <s v="Warner Bros. Interactive Entertainment"/>
    <n v="560000"/>
    <n v="10000"/>
    <n v="0"/>
    <n v="50000"/>
    <n v="7.3"/>
    <n v="13"/>
    <n v="7.4"/>
    <n v="21"/>
    <s v="5TH Cell"/>
    <x v="3"/>
    <x v="479"/>
    <n v="7.35"/>
    <n v="34"/>
    <n v="5.4838709677419351"/>
    <n v="124000"/>
    <n v="112000"/>
    <n v="2000"/>
    <n v="0"/>
    <n v="10000"/>
    <n v="551484507"/>
    <n v="441417242"/>
    <n v="127629000"/>
    <n v="1.0154410375847603E-3"/>
    <n v="2.265430311396853E-5"/>
    <n v="0"/>
  </r>
  <r>
    <s v="Borderlands: The Pre-Sequel"/>
    <x v="3"/>
    <x v="12"/>
    <x v="6"/>
    <s v="Take-Two Interactive"/>
    <n v="260000"/>
    <n v="210000"/>
    <n v="50000"/>
    <n v="100000"/>
    <n v="7.7"/>
    <n v="24"/>
    <n v="6.3"/>
    <n v="130"/>
    <s v="2K Australia"/>
    <x v="1"/>
    <x v="479"/>
    <n v="7"/>
    <n v="154"/>
    <n v="24.838709677419356"/>
    <n v="206666.66666666666"/>
    <n v="86666.666666666672"/>
    <n v="70000"/>
    <n v="16666.666666666668"/>
    <n v="33333.333333333336"/>
    <n v="562338430"/>
    <n v="443580712"/>
    <n v="127276000"/>
    <n v="4.6235502702527374E-4"/>
    <n v="4.7342004356582576E-4"/>
    <n v="3.9284704107608664E-4"/>
  </r>
  <r>
    <s v="DJ Hero 2"/>
    <x v="0"/>
    <x v="5"/>
    <x v="3"/>
    <s v="Activision"/>
    <n v="480000"/>
    <n v="90000"/>
    <n v="0"/>
    <n v="40000"/>
    <n v="8.8000000000000007"/>
    <n v="20"/>
    <n v="7.5"/>
    <n v="17"/>
    <s v="FreeStyleGames"/>
    <x v="2"/>
    <x v="480"/>
    <n v="8.15"/>
    <n v="37"/>
    <n v="6.0655737704918034"/>
    <n v="87142.857142857145"/>
    <n v="68571.428571428565"/>
    <n v="12857.142857142857"/>
    <n v="0"/>
    <n v="5714.2857142857147"/>
    <n v="540520772"/>
    <n v="441654761"/>
    <n v="128070000"/>
    <n v="8.8803247694614043E-4"/>
    <n v="2.0377907802062616E-4"/>
    <n v="0"/>
  </r>
  <r>
    <s v="Tiger Woods PGA Tour 12: The Masters"/>
    <x v="2"/>
    <x v="10"/>
    <x v="0"/>
    <s v="Electronic Arts"/>
    <n v="400000"/>
    <n v="160000"/>
    <n v="0"/>
    <n v="50000"/>
    <n v="8"/>
    <n v="50"/>
    <n v="6.1"/>
    <n v="25"/>
    <s v="Electronic Arts"/>
    <x v="0"/>
    <x v="480"/>
    <n v="7.05"/>
    <n v="75"/>
    <n v="12.295081967213115"/>
    <n v="101666.66666666667"/>
    <n v="66666.666666666672"/>
    <n v="26666.666666666668"/>
    <n v="0"/>
    <n v="8333.3333333333339"/>
    <n v="545961365"/>
    <n v="440756453"/>
    <n v="127833000"/>
    <n v="7.3265257515062448E-4"/>
    <n v="3.6301226881867117E-4"/>
    <n v="0"/>
  </r>
  <r>
    <s v="Harry Potter and the Half-Blood Prince"/>
    <x v="1"/>
    <x v="2"/>
    <x v="4"/>
    <s v="Electronic Arts"/>
    <n v="200000"/>
    <n v="340000"/>
    <n v="0"/>
    <n v="70000"/>
    <n v="4.8"/>
    <n v="9"/>
    <n v="4.3"/>
    <n v="7"/>
    <s v="EA Bright Light"/>
    <x v="0"/>
    <x v="480"/>
    <n v="4.55"/>
    <n v="16"/>
    <n v="2.622950819672131"/>
    <n v="76250"/>
    <n v="25000"/>
    <n v="42500"/>
    <n v="0"/>
    <n v="8750"/>
    <n v="534740514"/>
    <n v="441041694"/>
    <n v="128047000"/>
    <n v="3.7401317978312E-4"/>
    <n v="7.7090217234654466E-4"/>
    <n v="0"/>
  </r>
  <r>
    <s v="2014 FIFA World Cup Brazil"/>
    <x v="3"/>
    <x v="12"/>
    <x v="0"/>
    <s v="Electronic Arts"/>
    <n v="150000"/>
    <n v="360000"/>
    <n v="10000"/>
    <n v="90000"/>
    <n v="7.3"/>
    <n v="33"/>
    <n v="4.3"/>
    <n v="87"/>
    <s v="EA Canada"/>
    <x v="0"/>
    <x v="480"/>
    <n v="5.8"/>
    <n v="120"/>
    <n v="19.672131147540984"/>
    <n v="203333.33333333334"/>
    <n v="50000"/>
    <n v="120000"/>
    <n v="3333.3333333333335"/>
    <n v="30000"/>
    <n v="562338430"/>
    <n v="443580712"/>
    <n v="127276000"/>
    <n v="2.667432848222733E-4"/>
    <n v="8.115772175414155E-4"/>
    <n v="7.8569408215217325E-5"/>
  </r>
  <r>
    <s v="NBA 2K9"/>
    <x v="3"/>
    <x v="1"/>
    <x v="0"/>
    <s v="Take-Two Interactive"/>
    <n v="560000"/>
    <n v="0"/>
    <n v="0"/>
    <n v="50000"/>
    <n v="8.1999999999999993"/>
    <n v="30"/>
    <n v="7"/>
    <n v="37"/>
    <s v="Visual Concepts"/>
    <x v="0"/>
    <x v="480"/>
    <n v="7.6"/>
    <n v="67"/>
    <n v="10.983606557377049"/>
    <n v="67777.777777777781"/>
    <n v="62222.222222222219"/>
    <n v="0"/>
    <n v="0"/>
    <n v="5555.5555555555557"/>
    <n v="528816311"/>
    <n v="440001482"/>
    <n v="128063000"/>
    <n v="1.0589688486367433E-3"/>
    <n v="0"/>
    <n v="0"/>
  </r>
  <r>
    <s v="NFL Fever 2003"/>
    <x v="7"/>
    <x v="8"/>
    <x v="0"/>
    <s v="Microsoft Game Studios"/>
    <n v="460000"/>
    <n v="130000"/>
    <n v="0"/>
    <n v="20000"/>
    <n v="7.2"/>
    <n v="25"/>
    <n v="8.6"/>
    <n v="12"/>
    <s v="Microsoft Game Studios"/>
    <x v="0"/>
    <x v="480"/>
    <n v="7.9"/>
    <n v="37"/>
    <n v="6.0655737704918034"/>
    <n v="40666.666666666664"/>
    <n v="30666.666666666668"/>
    <n v="8666.6666666666661"/>
    <n v="0"/>
    <n v="1333.3333333333333"/>
    <n v="495013192"/>
    <n v="431019772"/>
    <n v="127445000"/>
    <n v="9.2926816382703594E-4"/>
    <n v="3.0161029364564741E-4"/>
    <n v="0"/>
  </r>
  <r>
    <s v="Wet"/>
    <x v="3"/>
    <x v="2"/>
    <x v="6"/>
    <s v="Bethesda Softworks"/>
    <n v="220000"/>
    <n v="270000"/>
    <n v="10000"/>
    <n v="110000"/>
    <n v="7"/>
    <n v="61"/>
    <n v="6.4"/>
    <n v="55"/>
    <s v="Artificial Mind and Movement"/>
    <x v="1"/>
    <x v="480"/>
    <n v="6.7"/>
    <n v="116"/>
    <n v="19.016393442622952"/>
    <n v="76250"/>
    <n v="27500"/>
    <n v="33750"/>
    <n v="1250"/>
    <n v="13750"/>
    <n v="534740514"/>
    <n v="441041694"/>
    <n v="128047000"/>
    <n v="4.1141449776143198E-4"/>
    <n v="6.1218701921637365E-4"/>
    <n v="7.809632400602903E-5"/>
  </r>
  <r>
    <s v="Fire Emblem: Shadow Dragon"/>
    <x v="1"/>
    <x v="1"/>
    <x v="9"/>
    <s v="Ninti"/>
    <n v="290000"/>
    <n v="20000"/>
    <n v="270000"/>
    <n v="30000"/>
    <n v="8.1"/>
    <n v="42"/>
    <n v="7"/>
    <n v="106"/>
    <s v="Intelligent Systems"/>
    <x v="3"/>
    <x v="480"/>
    <n v="7.55"/>
    <n v="148"/>
    <n v="24.262295081967213"/>
    <n v="67777.777777777781"/>
    <n v="32222.222222222223"/>
    <n v="2222.2222222222222"/>
    <n v="30000"/>
    <n v="3333.3333333333335"/>
    <n v="528816311"/>
    <n v="440001482"/>
    <n v="128063000"/>
    <n v="5.4839458232974205E-4"/>
    <n v="4.5454392355887562E-5"/>
    <n v="2.1083373027338107E-3"/>
  </r>
  <r>
    <s v="Plants vs. Zombies: Garden Warfare"/>
    <x v="6"/>
    <x v="12"/>
    <x v="6"/>
    <s v="Electronic Arts"/>
    <n v="210000"/>
    <n v="290000"/>
    <n v="10000"/>
    <n v="100000"/>
    <n v="7.5"/>
    <n v="23"/>
    <n v="7.6"/>
    <n v="259"/>
    <s v="PopCap"/>
    <x v="3"/>
    <x v="480"/>
    <n v="7.55"/>
    <n v="282"/>
    <n v="46.229508196721312"/>
    <n v="203333.33333333334"/>
    <n v="70000"/>
    <n v="96666.666666666672"/>
    <n v="3333.3333333333335"/>
    <n v="33333.333333333336"/>
    <n v="562338430"/>
    <n v="443580712"/>
    <n v="127276000"/>
    <n v="3.7344059875118264E-4"/>
    <n v="6.5377053635280692E-4"/>
    <n v="7.8569408215217325E-5"/>
  </r>
  <r>
    <s v="Metroid Prime: Trilogy"/>
    <x v="0"/>
    <x v="2"/>
    <x v="6"/>
    <s v="Ninti"/>
    <n v="420000"/>
    <n v="50000"/>
    <n v="0"/>
    <n v="140000"/>
    <n v="9.1"/>
    <n v="48"/>
    <n v="9.3000000000000007"/>
    <n v="316"/>
    <s v="Retro Studios"/>
    <x v="2"/>
    <x v="480"/>
    <n v="9.1999999999999993"/>
    <n v="364"/>
    <n v="59.672131147540981"/>
    <n v="76250"/>
    <n v="52500"/>
    <n v="6250"/>
    <n v="0"/>
    <n v="17500"/>
    <n v="534740514"/>
    <n v="441041694"/>
    <n v="128047000"/>
    <n v="7.8542767754455204E-4"/>
    <n v="1.1336796652155069E-4"/>
    <n v="0"/>
  </r>
  <r>
    <s v="Disney Universe"/>
    <x v="3"/>
    <x v="10"/>
    <x v="4"/>
    <s v="Disney Interactive Studios"/>
    <n v="300000"/>
    <n v="220000"/>
    <n v="0"/>
    <n v="90000"/>
    <n v="7"/>
    <n v="29"/>
    <n v="6.9"/>
    <n v="13"/>
    <s v="Eurocom Entertainment Software"/>
    <x v="3"/>
    <x v="480"/>
    <n v="6.95"/>
    <n v="42"/>
    <n v="6.8852459016393439"/>
    <n v="101666.66666666667"/>
    <n v="50000"/>
    <n v="36666.666666666664"/>
    <n v="0"/>
    <n v="15000"/>
    <n v="545961365"/>
    <n v="440756453"/>
    <n v="127833000"/>
    <n v="5.4948943136296836E-4"/>
    <n v="4.9914186962567283E-4"/>
    <n v="0"/>
  </r>
  <r>
    <s v="Texas Hold 'Em Poker"/>
    <x v="12"/>
    <x v="7"/>
    <x v="3"/>
    <s v="Majesco Entertainment"/>
    <n v="440000"/>
    <n v="160000"/>
    <n v="0"/>
    <n v="10000"/>
    <n v="4.9000000000000004"/>
    <n v="7"/>
    <n v="6.8"/>
    <n v="6"/>
    <s v="Skyworks Technologies"/>
    <x v="0"/>
    <x v="480"/>
    <n v="5.85"/>
    <n v="13"/>
    <n v="2.1311475409836067"/>
    <n v="46923.076923076922"/>
    <n v="33846.153846153844"/>
    <n v="12307.692307692309"/>
    <n v="0"/>
    <n v="769.23076923076928"/>
    <n v="505524224"/>
    <n v="434174638"/>
    <n v="127761000"/>
    <n v="8.7038361192360984E-4"/>
    <n v="3.6851530696733141E-4"/>
    <n v="0"/>
  </r>
  <r>
    <s v="Time Crisis 3"/>
    <x v="4"/>
    <x v="15"/>
    <x v="6"/>
    <s v="Namco Bandai Games"/>
    <n v="300000"/>
    <n v="230000"/>
    <n v="0"/>
    <n v="80000"/>
    <n v="8.1"/>
    <n v="29"/>
    <n v="8.1"/>
    <n v="12"/>
    <s v="Namco"/>
    <x v="2"/>
    <x v="480"/>
    <n v="8.1"/>
    <n v="41"/>
    <n v="6.721311475409836"/>
    <n v="43571.428571428572"/>
    <n v="21428.571428571428"/>
    <n v="16428.571428571428"/>
    <n v="0"/>
    <n v="5714.2857142857147"/>
    <n v="500125528"/>
    <n v="432552540"/>
    <n v="127718000"/>
    <n v="5.9984940420797716E-4"/>
    <n v="5.3172731340336138E-4"/>
    <n v="0"/>
  </r>
  <r>
    <s v="Vanquish"/>
    <x v="3"/>
    <x v="5"/>
    <x v="6"/>
    <s v="Sega"/>
    <n v="210000"/>
    <n v="210000"/>
    <n v="110000"/>
    <n v="80000"/>
    <n v="8.4"/>
    <n v="61"/>
    <n v="8.1"/>
    <n v="304"/>
    <s v="PlatinumGames"/>
    <x v="1"/>
    <x v="480"/>
    <n v="8.25"/>
    <n v="365"/>
    <n v="59.83606557377049"/>
    <n v="87142.857142857145"/>
    <n v="30000"/>
    <n v="30000"/>
    <n v="15714.285714285714"/>
    <n v="11428.571428571429"/>
    <n v="540520772"/>
    <n v="441654761"/>
    <n v="128070000"/>
    <n v="3.885142086639364E-4"/>
    <n v="4.7548451538146106E-4"/>
    <n v="8.5890528617162489E-4"/>
  </r>
  <r>
    <s v="Half-Life 2"/>
    <x v="7"/>
    <x v="3"/>
    <x v="6"/>
    <s v="Electronic Arts"/>
    <n v="370000"/>
    <n v="210000"/>
    <n v="0"/>
    <n v="30000"/>
    <n v="9"/>
    <n v="35"/>
    <n v="8.6"/>
    <n v="115"/>
    <s v="Valve Software"/>
    <x v="1"/>
    <x v="480"/>
    <n v="8.8000000000000007"/>
    <n v="150"/>
    <n v="24.590163934426229"/>
    <n v="50833.333333333336"/>
    <n v="30833.333333333332"/>
    <n v="17500"/>
    <n v="0"/>
    <n v="2500"/>
    <n v="511054143"/>
    <n v="435713800"/>
    <n v="127773000"/>
    <n v="7.2399373934827881E-4"/>
    <n v="4.8196775039027913E-4"/>
    <n v="0"/>
  </r>
  <r>
    <s v="Tony Hawk: RIDE"/>
    <x v="2"/>
    <x v="2"/>
    <x v="0"/>
    <s v="Activision"/>
    <n v="460000"/>
    <n v="100000"/>
    <n v="0"/>
    <n v="50000"/>
    <n v="4.5999999999999996"/>
    <n v="43"/>
    <n v="3"/>
    <n v="67"/>
    <s v="Robomodo"/>
    <x v="3"/>
    <x v="480"/>
    <n v="3.8"/>
    <n v="110"/>
    <n v="18.032786885245901"/>
    <n v="76250"/>
    <n v="57500"/>
    <n v="12500"/>
    <n v="0"/>
    <n v="6250"/>
    <n v="534740514"/>
    <n v="441041694"/>
    <n v="128047000"/>
    <n v="8.60230313501176E-4"/>
    <n v="2.2673593304310138E-4"/>
    <n v="0"/>
  </r>
  <r>
    <s v="Major League Baseball 2K8"/>
    <x v="2"/>
    <x v="1"/>
    <x v="0"/>
    <s v="Bethesda Softworks"/>
    <n v="560000"/>
    <n v="0"/>
    <n v="0"/>
    <n v="50000"/>
    <n v="7"/>
    <n v="28"/>
    <n v="5.9"/>
    <n v="34"/>
    <s v="Kush Games"/>
    <x v="0"/>
    <x v="480"/>
    <n v="6.45"/>
    <n v="62"/>
    <n v="10.163934426229508"/>
    <n v="67777.777777777781"/>
    <n v="62222.222222222219"/>
    <n v="0"/>
    <n v="0"/>
    <n v="5555.5555555555557"/>
    <n v="528816311"/>
    <n v="440001482"/>
    <n v="128063000"/>
    <n v="1.0589688486367433E-3"/>
    <n v="0"/>
    <n v="0"/>
  </r>
  <r>
    <s v="God Eater 2: Rage Burst"/>
    <x v="6"/>
    <x v="13"/>
    <x v="9"/>
    <s v="Namco Bandai Games"/>
    <n v="0"/>
    <n v="10000"/>
    <n v="90000"/>
    <n v="0"/>
    <n v="6.9"/>
    <n v="35"/>
    <n v="8"/>
    <n v="79"/>
    <s v="Shift"/>
    <x v="2"/>
    <x v="481"/>
    <n v="7.45"/>
    <n v="114"/>
    <n v="114"/>
    <n v="50000"/>
    <n v="0"/>
    <n v="5000"/>
    <n v="45000"/>
    <n v="0"/>
    <n v="567732286"/>
    <n v="444588718"/>
    <n v="127141000"/>
    <n v="0"/>
    <n v="2.2492698521423118E-5"/>
    <n v="7.078755082939414E-4"/>
  </r>
  <r>
    <s v="Dragon Ball Z: Ultimate Tenkaichi"/>
    <x v="3"/>
    <x v="10"/>
    <x v="7"/>
    <s v="Namco Bandai Games"/>
    <n v="270000"/>
    <n v="180000"/>
    <n v="90000"/>
    <n v="70000"/>
    <n v="5.8"/>
    <n v="26"/>
    <n v="5.4"/>
    <n v="77"/>
    <s v="Spike"/>
    <x v="2"/>
    <x v="480"/>
    <n v="5.6"/>
    <n v="103"/>
    <n v="16.885245901639344"/>
    <n v="101666.66666666667"/>
    <n v="45000"/>
    <n v="30000"/>
    <n v="15000"/>
    <n v="11666.666666666666"/>
    <n v="545961365"/>
    <n v="440756453"/>
    <n v="127833000"/>
    <n v="4.9454048822667146E-4"/>
    <n v="4.0838880242100506E-4"/>
    <n v="7.0404355682804906E-4"/>
  </r>
  <r>
    <s v="Harry Potter and the Goblet of Fire"/>
    <x v="12"/>
    <x v="3"/>
    <x v="4"/>
    <s v="Electronic Arts"/>
    <n v="440000"/>
    <n v="160000"/>
    <n v="0"/>
    <n v="10000"/>
    <n v="7.1"/>
    <n v="9"/>
    <n v="6"/>
    <n v="8"/>
    <s v="Magic Pockets"/>
    <x v="0"/>
    <x v="480"/>
    <n v="6.55"/>
    <n v="17"/>
    <n v="2.7868852459016393"/>
    <n v="50833.333333333336"/>
    <n v="36666.666666666664"/>
    <n v="13333.333333333334"/>
    <n v="0"/>
    <n v="833.33333333333337"/>
    <n v="511054143"/>
    <n v="435713800"/>
    <n v="127773000"/>
    <n v="8.6096552787362881E-4"/>
    <n v="3.6721352410687934E-4"/>
    <n v="0"/>
  </r>
  <r>
    <s v="Dragon Ball Z: Buu's Fury"/>
    <x v="12"/>
    <x v="7"/>
    <x v="4"/>
    <s v="Atari"/>
    <n v="440000"/>
    <n v="160000"/>
    <n v="0"/>
    <n v="10000"/>
    <n v="6.2"/>
    <n v="19"/>
    <n v="8.9"/>
    <n v="39"/>
    <s v="Webfoot Technologies"/>
    <x v="0"/>
    <x v="480"/>
    <n v="7.5500000000000007"/>
    <n v="58"/>
    <n v="9.5081967213114762"/>
    <n v="46923.076923076922"/>
    <n v="33846.153846153844"/>
    <n v="12307.692307692309"/>
    <n v="0"/>
    <n v="769.23076923076928"/>
    <n v="505524224"/>
    <n v="434174638"/>
    <n v="127761000"/>
    <n v="8.7038361192360984E-4"/>
    <n v="3.6851530696733141E-4"/>
    <n v="0"/>
  </r>
  <r>
    <s v="MySims Racing"/>
    <x v="1"/>
    <x v="2"/>
    <x v="1"/>
    <s v="Electronic Arts"/>
    <n v="250000"/>
    <n v="290000"/>
    <n v="0"/>
    <n v="70000"/>
    <n v="6.7"/>
    <n v="11"/>
    <n v="7.3"/>
    <n v="4"/>
    <s v="EA Games"/>
    <x v="0"/>
    <x v="480"/>
    <n v="7"/>
    <n v="15"/>
    <n v="2.459016393442623"/>
    <n v="76250"/>
    <n v="31250"/>
    <n v="36250"/>
    <n v="0"/>
    <n v="8750"/>
    <n v="534740514"/>
    <n v="441041694"/>
    <n v="128047000"/>
    <n v="4.6751647472890003E-4"/>
    <n v="6.5753420582499397E-4"/>
    <n v="0"/>
  </r>
  <r>
    <s v="Wave Race: Blue Storm"/>
    <x v="11"/>
    <x v="9"/>
    <x v="1"/>
    <s v="Ninti"/>
    <n v="400000"/>
    <n v="100000"/>
    <n v="90000"/>
    <n v="20000"/>
    <n v="8"/>
    <n v="21"/>
    <n v="8.3000000000000007"/>
    <n v="29"/>
    <s v="Ninti"/>
    <x v="0"/>
    <x v="480"/>
    <n v="8.15"/>
    <n v="50"/>
    <n v="8.1967213114754092"/>
    <n v="38125"/>
    <n v="25000"/>
    <n v="6250"/>
    <n v="5625"/>
    <n v="1250"/>
    <n v="489752572"/>
    <n v="430035992"/>
    <n v="127149000"/>
    <n v="8.1673894711062388E-4"/>
    <n v="2.3253867550695616E-4"/>
    <n v="7.078309699643725E-4"/>
  </r>
  <r>
    <s v="Backyard Wrestling: Don't Try This at Home"/>
    <x v="4"/>
    <x v="15"/>
    <x v="7"/>
    <s v="Eidos Interactive"/>
    <n v="300000"/>
    <n v="230000"/>
    <n v="0"/>
    <n v="80000"/>
    <n v="5.0999999999999996"/>
    <n v="24"/>
    <n v="7.8"/>
    <n v="29"/>
    <s v="Paradox Development"/>
    <x v="1"/>
    <x v="480"/>
    <n v="6.4499999999999993"/>
    <n v="53"/>
    <n v="8.6885245901639347"/>
    <n v="43571.428571428572"/>
    <n v="21428.571428571428"/>
    <n v="16428.571428571428"/>
    <n v="0"/>
    <n v="5714.2857142857147"/>
    <n v="500125528"/>
    <n v="432552540"/>
    <n v="127718000"/>
    <n v="5.9984940420797716E-4"/>
    <n v="5.3172731340336138E-4"/>
    <n v="0"/>
  </r>
  <r>
    <s v="Dead Island: Riptide"/>
    <x v="3"/>
    <x v="6"/>
    <x v="4"/>
    <s v="Deep Silver"/>
    <n v="260000"/>
    <n v="190000"/>
    <n v="70000"/>
    <n v="90000"/>
    <n v="6.2"/>
    <n v="25"/>
    <n v="5.9"/>
    <n v="140"/>
    <s v="Techland"/>
    <x v="1"/>
    <x v="480"/>
    <n v="6.0500000000000007"/>
    <n v="165"/>
    <n v="27.049180327868854"/>
    <n v="152500"/>
    <n v="65000"/>
    <n v="47500"/>
    <n v="17500"/>
    <n v="22500"/>
    <n v="556861736"/>
    <n v="442492884"/>
    <n v="127445000"/>
    <n v="4.6690225453019813E-4"/>
    <n v="4.2938543617347755E-4"/>
    <n v="5.4925654203774176E-4"/>
  </r>
  <r>
    <s v="Dynasty Warriors 8"/>
    <x v="3"/>
    <x v="6"/>
    <x v="4"/>
    <s v="Tecmo Koei"/>
    <n v="120000"/>
    <n v="100000"/>
    <n v="340000"/>
    <n v="50000"/>
    <n v="6.8"/>
    <n v="26"/>
    <n v="8.5"/>
    <n v="75"/>
    <s v="Omega Force"/>
    <x v="2"/>
    <x v="480"/>
    <n v="7.65"/>
    <n v="101"/>
    <n v="16.557377049180328"/>
    <n v="152500"/>
    <n v="30000"/>
    <n v="25000"/>
    <n v="85000"/>
    <n v="12500"/>
    <n v="556861736"/>
    <n v="442492884"/>
    <n v="127445000"/>
    <n v="2.1549334824470684E-4"/>
    <n v="2.2599233482814609E-4"/>
    <n v="2.6678174898976028E-3"/>
  </r>
  <r>
    <s v="Split/Second"/>
    <x v="2"/>
    <x v="5"/>
    <x v="1"/>
    <s v="Disney Interactive Studios"/>
    <n v="320000"/>
    <n v="230000"/>
    <n v="0"/>
    <n v="60000"/>
    <n v="8.1999999999999993"/>
    <n v="78"/>
    <n v="8.1"/>
    <n v="101"/>
    <s v="Black Rock Studio"/>
    <x v="3"/>
    <x v="480"/>
    <n v="8.1499999999999986"/>
    <n v="179"/>
    <n v="29.344262295081968"/>
    <n v="87142.857142857145"/>
    <n v="45714.285714285717"/>
    <n v="32857.142857142855"/>
    <n v="0"/>
    <n v="8571.4285714285706"/>
    <n v="540520772"/>
    <n v="441654761"/>
    <n v="128070000"/>
    <n v="5.9202165129742688E-4"/>
    <n v="5.2076875494160024E-4"/>
    <n v="0"/>
  </r>
  <r>
    <s v="Okami"/>
    <x v="0"/>
    <x v="1"/>
    <x v="4"/>
    <s v="Capcom"/>
    <n v="430000"/>
    <n v="90000"/>
    <n v="40000"/>
    <n v="50000"/>
    <n v="9"/>
    <n v="44"/>
    <n v="8.9"/>
    <n v="236"/>
    <s v="Ready at Dawn"/>
    <x v="2"/>
    <x v="480"/>
    <n v="8.9499999999999993"/>
    <n v="280"/>
    <n v="45.901639344262293"/>
    <n v="67777.777777777781"/>
    <n v="47777.777777777781"/>
    <n v="10000"/>
    <n v="4444.4444444444443"/>
    <n v="5555.5555555555557"/>
    <n v="528816311"/>
    <n v="440001482"/>
    <n v="128063000"/>
    <n v="8.1313679448892788E-4"/>
    <n v="2.0454476560149404E-4"/>
    <n v="3.1234626707167567E-4"/>
  </r>
  <r>
    <s v="Jak and Daxter: The Lost Frontier"/>
    <x v="9"/>
    <x v="2"/>
    <x v="2"/>
    <s v="Sony Computer Entertainment"/>
    <n v="180000"/>
    <n v="270000"/>
    <n v="0"/>
    <n v="150000"/>
    <n v="7.1"/>
    <n v="47"/>
    <n v="6.3"/>
    <n v="28"/>
    <s v="High Impact Games"/>
    <x v="3"/>
    <x v="482"/>
    <n v="6.6999999999999993"/>
    <n v="75"/>
    <n v="12.5"/>
    <n v="75000"/>
    <n v="22500"/>
    <n v="33750"/>
    <n v="0"/>
    <n v="18750"/>
    <n v="534740514"/>
    <n v="441041694"/>
    <n v="128047000"/>
    <n v="3.3661186180480802E-4"/>
    <n v="6.1218701921637365E-4"/>
    <n v="0"/>
  </r>
  <r>
    <s v="pro evolution soccer 2011"/>
    <x v="2"/>
    <x v="5"/>
    <x v="0"/>
    <s v="Konami Digital Entertainment"/>
    <n v="90000"/>
    <n v="440000"/>
    <n v="0"/>
    <n v="70000"/>
    <n v="7.9"/>
    <n v="43"/>
    <n v="5.9"/>
    <n v="33"/>
    <s v="Konami"/>
    <x v="0"/>
    <x v="482"/>
    <n v="6.9"/>
    <n v="76"/>
    <n v="12.666666666666666"/>
    <n v="85714.28571428571"/>
    <n v="12857.142857142857"/>
    <n v="62857.142857142855"/>
    <n v="0"/>
    <n v="10000"/>
    <n v="540520772"/>
    <n v="441654761"/>
    <n v="128070000"/>
    <n v="1.6650608942740132E-4"/>
    <n v="9.9625327032306114E-4"/>
    <n v="0"/>
  </r>
  <r>
    <s v="Final Fantasy IV Advance"/>
    <x v="12"/>
    <x v="3"/>
    <x v="9"/>
    <s v="Ninti"/>
    <n v="270000"/>
    <n v="100000"/>
    <n v="220000"/>
    <n v="10000"/>
    <n v="8.5"/>
    <n v="30"/>
    <n v="7.3"/>
    <n v="70"/>
    <s v="TOSE"/>
    <x v="3"/>
    <x v="482"/>
    <n v="7.9"/>
    <n v="100"/>
    <n v="16.666666666666668"/>
    <n v="50000"/>
    <n v="22500"/>
    <n v="8333.3333333333339"/>
    <n v="18333.333333333332"/>
    <n v="833.33333333333337"/>
    <n v="511054143"/>
    <n v="435713800"/>
    <n v="127773000"/>
    <n v="5.2831975574063584E-4"/>
    <n v="2.2950845256679959E-4"/>
    <n v="1.7218035109138863E-3"/>
  </r>
  <r>
    <s v="Spider-Man: Mysterio's Menace"/>
    <x v="12"/>
    <x v="9"/>
    <x v="4"/>
    <s v="Activision"/>
    <n v="430000"/>
    <n v="160000"/>
    <n v="0"/>
    <n v="10000"/>
    <n v="8.4"/>
    <n v="8"/>
    <n v="8.6999999999999993"/>
    <n v="11"/>
    <s v="Vicarious Visions"/>
    <x v="0"/>
    <x v="482"/>
    <n v="8.5500000000000007"/>
    <n v="19"/>
    <n v="3.1666666666666665"/>
    <n v="37500"/>
    <n v="26875"/>
    <n v="10000"/>
    <n v="0"/>
    <n v="625"/>
    <n v="489752572"/>
    <n v="430035992"/>
    <n v="127149000"/>
    <n v="8.7799436814392062E-4"/>
    <n v="3.720618808111299E-4"/>
    <n v="0"/>
  </r>
  <r>
    <s v="Naruto: Ultimate Ninja"/>
    <x v="4"/>
    <x v="15"/>
    <x v="7"/>
    <s v="Atari"/>
    <n v="500000"/>
    <n v="20000"/>
    <n v="0"/>
    <n v="80000"/>
    <n v="7.5"/>
    <n v="34"/>
    <n v="7.7"/>
    <n v="35"/>
    <s v="CyberConnect2"/>
    <x v="2"/>
    <x v="482"/>
    <n v="7.6"/>
    <n v="69"/>
    <n v="11.5"/>
    <n v="42857.142857142855"/>
    <n v="35714.285714285717"/>
    <n v="1428.5714285714287"/>
    <n v="0"/>
    <n v="5714.2857142857147"/>
    <n v="500125528"/>
    <n v="432552540"/>
    <n v="127718000"/>
    <n v="9.9974900701329519E-4"/>
    <n v="4.6237157687248816E-5"/>
    <n v="0"/>
  </r>
  <r>
    <s v="Pac-Man Party"/>
    <x v="0"/>
    <x v="5"/>
    <x v="3"/>
    <s v="Namco Bandai Games"/>
    <n v="470000"/>
    <n v="80000"/>
    <n v="10000"/>
    <n v="40000"/>
    <n v="5.9"/>
    <n v="14"/>
    <n v="5.9"/>
    <n v="8"/>
    <s v="TOSE"/>
    <x v="3"/>
    <x v="482"/>
    <n v="5.9"/>
    <n v="22"/>
    <n v="3.6666666666666665"/>
    <n v="85714.28571428571"/>
    <n v="67142.857142857145"/>
    <n v="11428.571428571429"/>
    <n v="1428.5714285714287"/>
    <n v="5714.2857142857147"/>
    <n v="540520772"/>
    <n v="441654761"/>
    <n v="128070000"/>
    <n v="8.6953180034309583E-4"/>
    <n v="1.811369582405566E-4"/>
    <n v="7.808229874287499E-5"/>
  </r>
  <r>
    <s v="Tony Hawk's Underground"/>
    <x v="12"/>
    <x v="15"/>
    <x v="0"/>
    <s v="Activision"/>
    <n v="430000"/>
    <n v="160000"/>
    <n v="0"/>
    <n v="10000"/>
    <n v="8.6"/>
    <n v="9"/>
    <n v="7.7"/>
    <n v="9"/>
    <s v="Vicarious Visions"/>
    <x v="0"/>
    <x v="482"/>
    <n v="8.15"/>
    <n v="18"/>
    <n v="3"/>
    <n v="42857.142857142855"/>
    <n v="30714.285714285714"/>
    <n v="11428.571428571429"/>
    <n v="0"/>
    <n v="714.28571428571433"/>
    <n v="500125528"/>
    <n v="432552540"/>
    <n v="127718000"/>
    <n v="8.5978414603143395E-4"/>
    <n v="3.6989726149799052E-4"/>
    <n v="0"/>
  </r>
  <r>
    <s v="Shadow The Hedgehog"/>
    <x v="4"/>
    <x v="3"/>
    <x v="2"/>
    <s v="Sega"/>
    <n v="500000"/>
    <n v="20000"/>
    <n v="0"/>
    <n v="80000"/>
    <n v="4.5"/>
    <n v="28"/>
    <n v="6"/>
    <n v="137"/>
    <s v="Sonic Team"/>
    <x v="3"/>
    <x v="482"/>
    <n v="5.25"/>
    <n v="165"/>
    <n v="27.5"/>
    <n v="50000"/>
    <n v="41666.666666666664"/>
    <n v="1666.6666666666667"/>
    <n v="0"/>
    <n v="6666.666666666667"/>
    <n v="511054143"/>
    <n v="435713800"/>
    <n v="127773000"/>
    <n v="9.7836991803821466E-4"/>
    <n v="4.5901690513359917E-5"/>
    <n v="0"/>
  </r>
  <r>
    <s v="Aliens: Colonial Marines"/>
    <x v="3"/>
    <x v="6"/>
    <x v="6"/>
    <s v="Sega"/>
    <n v="200000"/>
    <n v="290000"/>
    <n v="0"/>
    <n v="110000"/>
    <n v="4.3"/>
    <n v="25"/>
    <n v="3.6"/>
    <n v="295"/>
    <s v="Gearbox Software"/>
    <x v="1"/>
    <x v="482"/>
    <n v="3.95"/>
    <n v="320"/>
    <n v="53.333333333333336"/>
    <n v="150000"/>
    <n v="50000"/>
    <n v="72500"/>
    <n v="0"/>
    <n v="27500"/>
    <n v="556861736"/>
    <n v="442492884"/>
    <n v="127445000"/>
    <n v="3.5915558040784472E-4"/>
    <n v="6.5537777100162361E-4"/>
    <n v="0"/>
  </r>
  <r>
    <s v="Yakuza: Dead Souls"/>
    <x v="3"/>
    <x v="10"/>
    <x v="6"/>
    <s v="Sega"/>
    <n v="90000"/>
    <n v="60000"/>
    <n v="420000"/>
    <n v="30000"/>
    <n v="6.4"/>
    <n v="55"/>
    <n v="7.4"/>
    <n v="69"/>
    <s v="Ryu ga Gotoku Studios"/>
    <x v="1"/>
    <x v="482"/>
    <n v="6.9"/>
    <n v="124"/>
    <n v="20.666666666666668"/>
    <n v="100000"/>
    <n v="15000"/>
    <n v="10000"/>
    <n v="70000"/>
    <n v="5000"/>
    <n v="545961365"/>
    <n v="440756453"/>
    <n v="127833000"/>
    <n v="1.6484682940889049E-4"/>
    <n v="1.3612960080700169E-4"/>
    <n v="3.2855365985308958E-3"/>
  </r>
  <r>
    <s v="Fight Night Round 2"/>
    <x v="7"/>
    <x v="3"/>
    <x v="7"/>
    <s v="Electronic Arts"/>
    <n v="420000"/>
    <n v="160000"/>
    <n v="0"/>
    <n v="20000"/>
    <n v="8.8000000000000007"/>
    <n v="48"/>
    <n v="8.8000000000000007"/>
    <n v="27"/>
    <s v="EA Sports"/>
    <x v="2"/>
    <x v="482"/>
    <n v="8.8000000000000007"/>
    <n v="75"/>
    <n v="12.5"/>
    <n v="50000"/>
    <n v="35000"/>
    <n v="13333.333333333334"/>
    <n v="0"/>
    <n v="1666.6666666666667"/>
    <n v="511054143"/>
    <n v="435713800"/>
    <n v="127773000"/>
    <n v="8.218307311521003E-4"/>
    <n v="3.6721352410687934E-4"/>
    <n v="0"/>
  </r>
  <r>
    <s v="Kinect Sports Rivals"/>
    <x v="13"/>
    <x v="12"/>
    <x v="0"/>
    <s v="Microsoft Game Studios"/>
    <n v="300000"/>
    <n v="230000"/>
    <n v="20000"/>
    <n v="50000"/>
    <n v="6"/>
    <n v="53"/>
    <n v="5.0999999999999996"/>
    <n v="144"/>
    <s v="Microsoft Game Studios"/>
    <x v="3"/>
    <x v="482"/>
    <n v="5.55"/>
    <n v="197"/>
    <n v="32.833333333333336"/>
    <n v="200000"/>
    <n v="100000"/>
    <n v="76666.666666666672"/>
    <n v="6666.666666666667"/>
    <n v="16666.666666666668"/>
    <n v="562338430"/>
    <n v="443580712"/>
    <n v="127276000"/>
    <n v="5.334865696445466E-4"/>
    <n v="5.1850766676257102E-4"/>
    <n v="1.5713881643043465E-4"/>
  </r>
  <r>
    <s v="NBA 2K8"/>
    <x v="4"/>
    <x v="4"/>
    <x v="0"/>
    <s v="Take-Two Interactive"/>
    <n v="500000"/>
    <n v="20000"/>
    <n v="0"/>
    <n v="80000"/>
    <n v="7.2"/>
    <n v="7"/>
    <n v="6"/>
    <n v="9"/>
    <s v="Visual Concepts"/>
    <x v="0"/>
    <x v="482"/>
    <n v="6.6"/>
    <n v="16"/>
    <n v="2.6666666666666665"/>
    <n v="60000"/>
    <n v="50000"/>
    <n v="2000"/>
    <n v="0"/>
    <n v="8000"/>
    <n v="522751172"/>
    <n v="438594184"/>
    <n v="128001000"/>
    <n v="9.5647800862319252E-4"/>
    <n v="4.560023987914988E-5"/>
    <n v="0"/>
  </r>
  <r>
    <s v="Disney Infinity"/>
    <x v="10"/>
    <x v="6"/>
    <x v="4"/>
    <s v="Disney Interactive Studios"/>
    <n v="330000"/>
    <n v="220000"/>
    <n v="0"/>
    <n v="50000"/>
    <n v="7.1"/>
    <n v="10"/>
    <n v="7.6"/>
    <n v="58"/>
    <s v="Avalanche Software"/>
    <x v="3"/>
    <x v="482"/>
    <n v="7.35"/>
    <n v="68"/>
    <n v="11.333333333333334"/>
    <n v="150000"/>
    <n v="82500"/>
    <n v="55000"/>
    <n v="0"/>
    <n v="12500"/>
    <n v="556861736"/>
    <n v="442492884"/>
    <n v="127445000"/>
    <n v="5.9260670767294376E-4"/>
    <n v="4.9718313662192135E-4"/>
    <n v="0"/>
  </r>
  <r>
    <s v="Secret Agent Clank"/>
    <x v="4"/>
    <x v="2"/>
    <x v="2"/>
    <s v="Sony Computer Entertainment"/>
    <n v="130000"/>
    <n v="180000"/>
    <n v="0"/>
    <n v="290000"/>
    <n v="6.1"/>
    <n v="9"/>
    <n v="6.7"/>
    <n v="14"/>
    <s v="Sanzaru Games"/>
    <x v="3"/>
    <x v="482"/>
    <n v="6.4"/>
    <n v="23"/>
    <n v="3.8333333333333335"/>
    <n v="75000"/>
    <n v="16250"/>
    <n v="22500"/>
    <n v="0"/>
    <n v="36250"/>
    <n v="534740514"/>
    <n v="441041694"/>
    <n v="128047000"/>
    <n v="2.43108566859028E-4"/>
    <n v="4.0812467947758243E-4"/>
    <n v="0"/>
  </r>
  <r>
    <s v="Call of Juarez: Bound in Blood"/>
    <x v="2"/>
    <x v="2"/>
    <x v="6"/>
    <s v="Ubisoft"/>
    <n v="300000"/>
    <n v="240000"/>
    <n v="0"/>
    <n v="60000"/>
    <n v="7.7"/>
    <n v="77"/>
    <n v="7.6"/>
    <n v="94"/>
    <s v="Techland"/>
    <x v="1"/>
    <x v="482"/>
    <n v="7.65"/>
    <n v="171"/>
    <n v="28.5"/>
    <n v="75000"/>
    <n v="37500"/>
    <n v="30000"/>
    <n v="0"/>
    <n v="7500"/>
    <n v="534740514"/>
    <n v="441041694"/>
    <n v="128047000"/>
    <n v="5.6101976967468006E-4"/>
    <n v="5.4416623930344328E-4"/>
    <n v="0"/>
  </r>
  <r>
    <s v="Fighters Uncaged"/>
    <x v="2"/>
    <x v="5"/>
    <x v="7"/>
    <s v="Ubisoft"/>
    <n v="310000"/>
    <n v="230000"/>
    <n v="0"/>
    <n v="60000"/>
    <n v="3.2"/>
    <n v="38"/>
    <n v="4.5999999999999996"/>
    <n v="23"/>
    <s v="Ubisoft"/>
    <x v="2"/>
    <x v="482"/>
    <n v="3.9"/>
    <n v="61"/>
    <n v="10.166666666666666"/>
    <n v="85714.28571428571"/>
    <n v="44285.714285714283"/>
    <n v="32857.142857142855"/>
    <n v="0"/>
    <n v="8571.4285714285706"/>
    <n v="540520772"/>
    <n v="441654761"/>
    <n v="128070000"/>
    <n v="5.7352097469438228E-4"/>
    <n v="5.2076875494160024E-4"/>
    <n v="0"/>
  </r>
  <r>
    <s v="Rayman Arena"/>
    <x v="4"/>
    <x v="9"/>
    <x v="1"/>
    <s v="Ubisoft"/>
    <n v="290000"/>
    <n v="230000"/>
    <n v="0"/>
    <n v="80000"/>
    <n v="6.3"/>
    <n v="10"/>
    <n v="8.6"/>
    <n v="8"/>
    <s v="Ubisoft"/>
    <x v="0"/>
    <x v="482"/>
    <n v="7.4499999999999993"/>
    <n v="18"/>
    <n v="3"/>
    <n v="37500"/>
    <n v="18125"/>
    <n v="14375"/>
    <n v="0"/>
    <n v="5000"/>
    <n v="489752572"/>
    <n v="430035992"/>
    <n v="127149000"/>
    <n v="5.9213573665520226E-4"/>
    <n v="5.3483895366599919E-4"/>
    <n v="0"/>
  </r>
  <r>
    <s v="Jaws Unleashed"/>
    <x v="4"/>
    <x v="0"/>
    <x v="4"/>
    <s v="THQ"/>
    <n v="500000"/>
    <n v="20000"/>
    <n v="0"/>
    <n v="80000"/>
    <n v="5.2"/>
    <n v="29"/>
    <n v="7.5"/>
    <n v="39"/>
    <s v="Appaloosa Interactive"/>
    <x v="1"/>
    <x v="482"/>
    <n v="6.35"/>
    <n v="68"/>
    <n v="11.333333333333334"/>
    <n v="54545.454545454544"/>
    <n v="45454.545454545456"/>
    <n v="1818.1818181818182"/>
    <n v="0"/>
    <n v="7272.727272727273"/>
    <n v="516818555"/>
    <n v="437126892"/>
    <n v="127854000"/>
    <n v="9.6745752481738976E-4"/>
    <n v="4.5753304969395475E-5"/>
    <n v="0"/>
  </r>
  <r>
    <s v="Half-Life"/>
    <x v="4"/>
    <x v="9"/>
    <x v="6"/>
    <s v="Vivendi Games"/>
    <n v="290000"/>
    <n v="230000"/>
    <n v="0"/>
    <n v="80000"/>
    <n v="8.6999999999999993"/>
    <n v="24"/>
    <n v="8.6"/>
    <n v="94"/>
    <s v="Gearbox Software"/>
    <x v="1"/>
    <x v="482"/>
    <n v="8.6499999999999986"/>
    <n v="118"/>
    <n v="19.666666666666668"/>
    <n v="37500"/>
    <n v="18125"/>
    <n v="14375"/>
    <n v="0"/>
    <n v="5000"/>
    <n v="489752572"/>
    <n v="430035992"/>
    <n v="127149000"/>
    <n v="5.9213573665520226E-4"/>
    <n v="5.3483895366599919E-4"/>
    <n v="0"/>
  </r>
  <r>
    <s v="LEGO The Hobbit"/>
    <x v="6"/>
    <x v="12"/>
    <x v="4"/>
    <s v="Warner Bros. Interactive Entertainment"/>
    <n v="130000"/>
    <n v="380000"/>
    <n v="0"/>
    <n v="90000"/>
    <n v="7.2"/>
    <n v="47"/>
    <n v="6.6"/>
    <n v="88"/>
    <s v="TT Games"/>
    <x v="3"/>
    <x v="482"/>
    <n v="6.9"/>
    <n v="135"/>
    <n v="22.5"/>
    <n v="200000"/>
    <n v="43333.333333333336"/>
    <n v="126666.66666666667"/>
    <n v="0"/>
    <n v="30000"/>
    <n v="562338430"/>
    <n v="443580712"/>
    <n v="127276000"/>
    <n v="2.3117751351263687E-4"/>
    <n v="8.5666484073816088E-4"/>
    <n v="0"/>
  </r>
  <r>
    <s v="WWE 2K17"/>
    <x v="6"/>
    <x v="14"/>
    <x v="0"/>
    <s v="Take-Two Interactive"/>
    <n v="170000"/>
    <n v="340000"/>
    <n v="0"/>
    <n v="90000"/>
    <n v="6.9"/>
    <n v="50"/>
    <n v="6.9"/>
    <n v="88"/>
    <s v="Yuke's"/>
    <x v="2"/>
    <x v="482"/>
    <n v="6.9"/>
    <n v="138"/>
    <n v="23"/>
    <n v="600000"/>
    <n v="170000"/>
    <n v="340000"/>
    <n v="0"/>
    <n v="90000"/>
    <n v="573178249"/>
    <n v="445623395"/>
    <n v="126994511"/>
    <n v="2.9659185479663936E-4"/>
    <n v="7.6297610003173198E-4"/>
    <n v="0"/>
  </r>
  <r>
    <s v="NHL 15"/>
    <x v="6"/>
    <x v="12"/>
    <x v="0"/>
    <s v="Electronic Arts"/>
    <n v="310000"/>
    <n v="190000"/>
    <n v="0"/>
    <n v="100000"/>
    <n v="6"/>
    <n v="28"/>
    <n v="3.6"/>
    <n v="306"/>
    <s v="EA Sports"/>
    <x v="3"/>
    <x v="482"/>
    <n v="4.8"/>
    <n v="334"/>
    <n v="55.666666666666664"/>
    <n v="200000"/>
    <n v="103333.33333333333"/>
    <n v="63333.333333333336"/>
    <n v="0"/>
    <n v="33333.333333333336"/>
    <n v="562338430"/>
    <n v="443580712"/>
    <n v="127276000"/>
    <n v="5.5126945529936479E-4"/>
    <n v="4.2833242036908044E-4"/>
    <n v="0"/>
  </r>
  <r>
    <s v="Hot Wheels: Stunt Track Challenge"/>
    <x v="4"/>
    <x v="7"/>
    <x v="1"/>
    <s v="THQ"/>
    <n v="290000"/>
    <n v="230000"/>
    <n v="0"/>
    <n v="80000"/>
    <n v="6.2"/>
    <n v="8"/>
    <n v="8.1"/>
    <n v="8"/>
    <s v="Climax Group"/>
    <x v="0"/>
    <x v="482"/>
    <n v="7.15"/>
    <n v="16"/>
    <n v="2.6666666666666665"/>
    <n v="46153.846153846156"/>
    <n v="22307.692307692309"/>
    <n v="17692.307692307691"/>
    <n v="0"/>
    <n v="6153.8461538461543"/>
    <n v="505524224"/>
    <n v="434174638"/>
    <n v="127761000"/>
    <n v="5.7366192604056101E-4"/>
    <n v="5.2974075376553892E-4"/>
    <n v="0"/>
  </r>
  <r>
    <s v="Monopoly"/>
    <x v="2"/>
    <x v="1"/>
    <x v="3"/>
    <s v="Electronic Arts"/>
    <n v="340000"/>
    <n v="200000"/>
    <n v="0"/>
    <n v="60000"/>
    <n v="5.6"/>
    <n v="9"/>
    <n v="5.8"/>
    <n v="17"/>
    <s v="EA Bright Light"/>
    <x v="0"/>
    <x v="482"/>
    <n v="5.6999999999999993"/>
    <n v="26"/>
    <n v="4.333333333333333"/>
    <n v="66666.666666666672"/>
    <n v="37777.777777777781"/>
    <n v="22222.222222222223"/>
    <n v="0"/>
    <n v="6666.666666666667"/>
    <n v="528816311"/>
    <n v="440001482"/>
    <n v="128063000"/>
    <n v="6.4294537238659413E-4"/>
    <n v="4.5454392355887566E-4"/>
    <n v="0"/>
  </r>
  <r>
    <s v="Medal of Honor: Frontline"/>
    <x v="11"/>
    <x v="8"/>
    <x v="6"/>
    <s v="Electronic Arts"/>
    <n v="460000"/>
    <n v="120000"/>
    <n v="0"/>
    <n v="20000"/>
    <n v="8"/>
    <n v="16"/>
    <n v="7.9"/>
    <n v="16"/>
    <s v="Dreamworks Games"/>
    <x v="2"/>
    <x v="482"/>
    <n v="7.95"/>
    <n v="32"/>
    <n v="5.333333333333333"/>
    <n v="40000"/>
    <n v="30666.666666666668"/>
    <n v="8000"/>
    <n v="0"/>
    <n v="1333.3333333333333"/>
    <n v="495013192"/>
    <n v="431019772"/>
    <n v="127445000"/>
    <n v="9.2926816382703594E-4"/>
    <n v="2.7840950182675146E-4"/>
    <n v="0"/>
  </r>
  <r>
    <s v="2002 FIFA World Cup"/>
    <x v="4"/>
    <x v="8"/>
    <x v="0"/>
    <s v="Electronic Arts"/>
    <n v="210000"/>
    <n v="170000"/>
    <n v="160000"/>
    <n v="60000"/>
    <n v="7.3"/>
    <n v="19"/>
    <n v="5.6"/>
    <n v="18"/>
    <s v="EA Sports"/>
    <x v="0"/>
    <x v="482"/>
    <n v="6.4499999999999993"/>
    <n v="37"/>
    <n v="6.166666666666667"/>
    <n v="40000"/>
    <n v="14000"/>
    <n v="11333.333333333334"/>
    <n v="10666.666666666666"/>
    <n v="4000"/>
    <n v="495013192"/>
    <n v="431019772"/>
    <n v="127445000"/>
    <n v="4.2423111826886422E-4"/>
    <n v="3.9441346092123123E-4"/>
    <n v="1.2554435246576955E-3"/>
  </r>
  <r>
    <s v="Dead or Alive Xtreme Beach Volleyball"/>
    <x v="7"/>
    <x v="15"/>
    <x v="0"/>
    <s v="Microsoft Game Studios"/>
    <n v="360000"/>
    <n v="80000"/>
    <n v="140000"/>
    <n v="20000"/>
    <n v="7.3"/>
    <n v="42"/>
    <n v="7.8"/>
    <n v="47"/>
    <s v="Team Ninja"/>
    <x v="1"/>
    <x v="482"/>
    <n v="7.55"/>
    <n v="89"/>
    <n v="14.833333333333334"/>
    <n v="42857.142857142855"/>
    <n v="25714.285714285714"/>
    <n v="5714.2857142857147"/>
    <n v="10000"/>
    <n v="1428.5714285714287"/>
    <n v="500125528"/>
    <n v="432552540"/>
    <n v="127718000"/>
    <n v="7.1981928504957261E-4"/>
    <n v="1.8494863074899526E-4"/>
    <n v="1.0961649884902677E-3"/>
  </r>
  <r>
    <s v="The Golden Compass"/>
    <x v="1"/>
    <x v="4"/>
    <x v="4"/>
    <s v="Sega"/>
    <n v="280000"/>
    <n v="250000"/>
    <n v="0"/>
    <n v="60000"/>
    <n v="4.3"/>
    <n v="7"/>
    <n v="4.9000000000000004"/>
    <n v="8"/>
    <s v="Artificial Mind and Movement"/>
    <x v="3"/>
    <x v="483"/>
    <n v="4.5999999999999996"/>
    <n v="15"/>
    <n v="2.5423728813559321"/>
    <n v="59000"/>
    <n v="28000"/>
    <n v="25000"/>
    <n v="0"/>
    <n v="6000"/>
    <n v="522751172"/>
    <n v="438594184"/>
    <n v="128001000"/>
    <n v="5.3562768482898779E-4"/>
    <n v="5.7000299848937344E-4"/>
    <n v="0"/>
  </r>
  <r>
    <s v="Grand Kingdom"/>
    <x v="6"/>
    <x v="13"/>
    <x v="9"/>
    <s v="Nippon Ichi Software"/>
    <n v="30000"/>
    <n v="0"/>
    <n v="30000"/>
    <n v="10000"/>
    <n v="7.8"/>
    <n v="33"/>
    <n v="8.1"/>
    <n v="63"/>
    <s v="Spike Chunsoft"/>
    <x v="2"/>
    <x v="484"/>
    <n v="7.9499999999999993"/>
    <n v="96"/>
    <n v="137.14285714285714"/>
    <n v="35000"/>
    <n v="15000"/>
    <n v="0"/>
    <n v="15000"/>
    <n v="5000"/>
    <n v="567732286"/>
    <n v="444588718"/>
    <n v="127141000"/>
    <n v="5.2841807203474775E-5"/>
    <n v="0"/>
    <n v="2.3595850276464711E-4"/>
  </r>
  <r>
    <s v="Just Dance 2014"/>
    <x v="10"/>
    <x v="6"/>
    <x v="3"/>
    <s v="Ubisoft"/>
    <n v="310000"/>
    <n v="230000"/>
    <n v="0"/>
    <n v="50000"/>
    <n v="7.2"/>
    <n v="13"/>
    <n v="7.6"/>
    <n v="45"/>
    <s v="Ubisoft"/>
    <x v="3"/>
    <x v="483"/>
    <n v="7.4"/>
    <n v="58"/>
    <n v="9.8305084745762716"/>
    <n v="147500"/>
    <n v="77500"/>
    <n v="57500"/>
    <n v="0"/>
    <n v="12500"/>
    <n v="556861736"/>
    <n v="442492884"/>
    <n v="127445000"/>
    <n v="5.5669114963215931E-4"/>
    <n v="5.1978237010473602E-4"/>
    <n v="0"/>
  </r>
  <r>
    <s v="Total War: Shogun 2"/>
    <x v="8"/>
    <x v="10"/>
    <x v="11"/>
    <s v="Sega"/>
    <n v="190000"/>
    <n v="310000"/>
    <n v="0"/>
    <n v="90000"/>
    <n v="9"/>
    <n v="62"/>
    <n v="8.3000000000000007"/>
    <n v="1180"/>
    <s v="Creative Assembly"/>
    <x v="2"/>
    <x v="483"/>
    <n v="8.65"/>
    <n v="1242"/>
    <n v="210.5084745762712"/>
    <n v="98333.333333333328"/>
    <n v="31666.666666666668"/>
    <n v="51666.666666666664"/>
    <n v="0"/>
    <n v="15000"/>
    <n v="545961365"/>
    <n v="440756453"/>
    <n v="127833000"/>
    <n v="3.4800997319654661E-4"/>
    <n v="7.0333627083617536E-4"/>
    <n v="0"/>
  </r>
  <r>
    <s v="SimCity DS"/>
    <x v="1"/>
    <x v="4"/>
    <x v="8"/>
    <s v="Electronic Arts"/>
    <n v="330000"/>
    <n v="20000"/>
    <n v="210000"/>
    <n v="30000"/>
    <n v="6.9"/>
    <n v="27"/>
    <n v="6.3"/>
    <n v="18"/>
    <s v="Aki Corp."/>
    <x v="0"/>
    <x v="483"/>
    <n v="6.6"/>
    <n v="45"/>
    <n v="7.6271186440677967"/>
    <n v="59000"/>
    <n v="33000"/>
    <n v="2000"/>
    <n v="21000"/>
    <n v="3000"/>
    <n v="522751172"/>
    <n v="438594184"/>
    <n v="128001000"/>
    <n v="6.3127548569130709E-4"/>
    <n v="4.560023987914988E-5"/>
    <n v="1.6406121827173225E-3"/>
  </r>
  <r>
    <s v="Tony Hawk: RIDE"/>
    <x v="3"/>
    <x v="2"/>
    <x v="0"/>
    <s v="Activision"/>
    <n v="380000"/>
    <n v="140000"/>
    <n v="0"/>
    <n v="70000"/>
    <n v="4.4000000000000004"/>
    <n v="29"/>
    <n v="2.1"/>
    <n v="31"/>
    <s v="Robomodo"/>
    <x v="3"/>
    <x v="483"/>
    <n v="3.25"/>
    <n v="60"/>
    <n v="10.169491525423728"/>
    <n v="73750"/>
    <n v="47500"/>
    <n v="17500"/>
    <n v="0"/>
    <n v="8750"/>
    <n v="534740514"/>
    <n v="441041694"/>
    <n v="128047000"/>
    <n v="7.1062504158792797E-4"/>
    <n v="3.174303062603419E-4"/>
    <n v="0"/>
  </r>
  <r>
    <s v="Dead Space"/>
    <x v="8"/>
    <x v="1"/>
    <x v="4"/>
    <s v="Electronic Arts"/>
    <n v="0"/>
    <n v="530000"/>
    <n v="0"/>
    <n v="60000"/>
    <n v="8.6"/>
    <n v="28"/>
    <n v="8"/>
    <n v="1093"/>
    <s v="EA Redwood Shores"/>
    <x v="1"/>
    <x v="483"/>
    <n v="8.3000000000000007"/>
    <n v="1121"/>
    <n v="190"/>
    <n v="65555.555555555562"/>
    <n v="0"/>
    <n v="58888.888888888891"/>
    <n v="0"/>
    <n v="6666.666666666667"/>
    <n v="528816311"/>
    <n v="440001482"/>
    <n v="128063000"/>
    <n v="0"/>
    <n v="1.2045413974310205E-3"/>
    <n v="0"/>
  </r>
  <r>
    <s v="NHL 11"/>
    <x v="3"/>
    <x v="5"/>
    <x v="0"/>
    <s v="Electronic Arts"/>
    <n v="400000"/>
    <n v="120000"/>
    <n v="0"/>
    <n v="70000"/>
    <n v="8.8000000000000007"/>
    <n v="38"/>
    <n v="7.1"/>
    <n v="54"/>
    <s v="Electronic Arts"/>
    <x v="3"/>
    <x v="483"/>
    <n v="7.95"/>
    <n v="92"/>
    <n v="15.59322033898305"/>
    <n v="84285.71428571429"/>
    <n v="57142.857142857145"/>
    <n v="17142.857142857141"/>
    <n v="0"/>
    <n v="10000"/>
    <n v="540520772"/>
    <n v="441654761"/>
    <n v="128070000"/>
    <n v="7.400270641217836E-4"/>
    <n v="2.717054373608349E-4"/>
    <n v="0"/>
  </r>
  <r>
    <s v="Yakuza 5"/>
    <x v="3"/>
    <x v="11"/>
    <x v="4"/>
    <s v="Sega"/>
    <n v="0"/>
    <n v="0"/>
    <n v="590000"/>
    <n v="0"/>
    <n v="8.3000000000000007"/>
    <n v="34"/>
    <n v="8.5"/>
    <n v="180"/>
    <s v="Ryu ga Gotoku Studios"/>
    <x v="1"/>
    <x v="483"/>
    <n v="8.4"/>
    <n v="214"/>
    <n v="36.271186440677965"/>
    <n v="118000"/>
    <n v="0"/>
    <n v="0"/>
    <n v="118000"/>
    <n v="0"/>
    <n v="551484507"/>
    <n v="441417242"/>
    <n v="127629000"/>
    <n v="0"/>
    <n v="0"/>
    <n v="4.622773820996795E-3"/>
  </r>
  <r>
    <s v="MVP Baseball 2004"/>
    <x v="7"/>
    <x v="7"/>
    <x v="0"/>
    <s v="Electronic Arts"/>
    <n v="440000"/>
    <n v="130000"/>
    <n v="0"/>
    <n v="20000"/>
    <n v="9"/>
    <n v="31"/>
    <n v="8.5"/>
    <n v="19"/>
    <s v="EA Sports"/>
    <x v="0"/>
    <x v="483"/>
    <n v="8.75"/>
    <n v="50"/>
    <n v="8.4745762711864412"/>
    <n v="45384.615384615383"/>
    <n v="33846.153846153844"/>
    <n v="10000"/>
    <n v="0"/>
    <n v="1538.4615384615386"/>
    <n v="505524224"/>
    <n v="434174638"/>
    <n v="127761000"/>
    <n v="8.7038361192360984E-4"/>
    <n v="2.994186869109568E-4"/>
    <n v="0"/>
  </r>
  <r>
    <s v="WWE 2K16"/>
    <x v="13"/>
    <x v="13"/>
    <x v="0"/>
    <s v="Take-Two Interactive"/>
    <n v="320000"/>
    <n v="220000"/>
    <n v="0"/>
    <n v="50000"/>
    <n v="7.2"/>
    <n v="18"/>
    <n v="5.7"/>
    <n v="75"/>
    <s v="Yuke's"/>
    <x v="2"/>
    <x v="483"/>
    <n v="6.45"/>
    <n v="93"/>
    <n v="15.76271186440678"/>
    <n v="295000"/>
    <n v="160000"/>
    <n v="110000"/>
    <n v="0"/>
    <n v="25000"/>
    <n v="567732286"/>
    <n v="444588718"/>
    <n v="127141000"/>
    <n v="5.6364594350373086E-4"/>
    <n v="4.9483936747130865E-4"/>
    <n v="0"/>
  </r>
  <r>
    <s v="Assassin's Creed: Brotherhood"/>
    <x v="8"/>
    <x v="10"/>
    <x v="4"/>
    <s v="Ubisoft"/>
    <n v="150000"/>
    <n v="340000"/>
    <n v="0"/>
    <n v="100000"/>
    <n v="8.8000000000000007"/>
    <n v="24"/>
    <n v="8.1999999999999993"/>
    <n v="1102"/>
    <s v="Ubisoft Montreal"/>
    <x v="1"/>
    <x v="483"/>
    <n v="8.5"/>
    <n v="1126"/>
    <n v="190.84745762711864"/>
    <n v="98333.333333333328"/>
    <n v="25000"/>
    <n v="56666.666666666664"/>
    <n v="0"/>
    <n v="16666.666666666668"/>
    <n v="545961365"/>
    <n v="440756453"/>
    <n v="127833000"/>
    <n v="2.7474471568148418E-4"/>
    <n v="7.7140107123967617E-4"/>
    <n v="0"/>
  </r>
  <r>
    <s v="Silent Hill: Shattered Memories"/>
    <x v="4"/>
    <x v="5"/>
    <x v="4"/>
    <s v="Konami Digital Entertainment"/>
    <n v="130000"/>
    <n v="220000"/>
    <n v="10000"/>
    <n v="230000"/>
    <n v="7.7"/>
    <n v="8"/>
    <n v="6.8"/>
    <n v="82"/>
    <s v="Climax Group"/>
    <x v="1"/>
    <x v="483"/>
    <n v="7.25"/>
    <n v="90"/>
    <n v="15.254237288135593"/>
    <n v="84285.71428571429"/>
    <n v="18571.428571428572"/>
    <n v="31428.571428571428"/>
    <n v="1428.5714285714287"/>
    <n v="32857.142857142855"/>
    <n v="540520772"/>
    <n v="441654761"/>
    <n v="128070000"/>
    <n v="2.4050879583957968E-4"/>
    <n v="4.9812663516153057E-4"/>
    <n v="7.808229874287499E-5"/>
  </r>
  <r>
    <s v="Asphalt: Urban GT"/>
    <x v="1"/>
    <x v="7"/>
    <x v="1"/>
    <s v="Ubisoft"/>
    <n v="310000"/>
    <n v="220000"/>
    <n v="0"/>
    <n v="60000"/>
    <n v="6"/>
    <n v="38"/>
    <n v="7.5"/>
    <n v="13"/>
    <s v="Gameloft"/>
    <x v="0"/>
    <x v="483"/>
    <n v="6.75"/>
    <n v="51"/>
    <n v="8.6440677966101696"/>
    <n v="45384.615384615383"/>
    <n v="23846.153846153848"/>
    <n v="16923.076923076922"/>
    <n v="0"/>
    <n v="4615.3846153846152"/>
    <n v="505524224"/>
    <n v="434174638"/>
    <n v="127761000"/>
    <n v="6.1322481749163417E-4"/>
    <n v="5.067085470800807E-4"/>
    <n v="0"/>
  </r>
  <r>
    <s v="Mega Man Anniversary Collection"/>
    <x v="4"/>
    <x v="7"/>
    <x v="2"/>
    <s v="Capcom"/>
    <n v="290000"/>
    <n v="220000"/>
    <n v="0"/>
    <n v="80000"/>
    <n v="8.1"/>
    <n v="26"/>
    <n v="9"/>
    <n v="20"/>
    <s v="Atomic Planet Entertainment"/>
    <x v="0"/>
    <x v="483"/>
    <n v="8.5500000000000007"/>
    <n v="46"/>
    <n v="7.7966101694915251"/>
    <n v="45384.615384615383"/>
    <n v="22307.692307692309"/>
    <n v="16923.076923076922"/>
    <n v="0"/>
    <n v="6153.8461538461543"/>
    <n v="505524224"/>
    <n v="434174638"/>
    <n v="127761000"/>
    <n v="5.7366192604056101E-4"/>
    <n v="5.067085470800807E-4"/>
    <n v="0"/>
  </r>
  <r>
    <s v="Harvest Moon: Friends of Mineral Town"/>
    <x v="12"/>
    <x v="15"/>
    <x v="8"/>
    <s v="Ubisoft"/>
    <n v="340000"/>
    <n v="130000"/>
    <n v="110000"/>
    <n v="10000"/>
    <n v="8.1"/>
    <n v="25"/>
    <n v="9.6"/>
    <n v="116"/>
    <s v="TOSE"/>
    <x v="0"/>
    <x v="483"/>
    <n v="8.85"/>
    <n v="141"/>
    <n v="23.898305084745761"/>
    <n v="42142.857142857145"/>
    <n v="24285.714285714286"/>
    <n v="9285.7142857142862"/>
    <n v="7857.1428571428569"/>
    <n v="714.28571428571433"/>
    <n v="500125528"/>
    <n v="432552540"/>
    <n v="127718000"/>
    <n v="6.7982932476904083E-4"/>
    <n v="3.0054152496711728E-4"/>
    <n v="8.612724909566389E-4"/>
  </r>
  <r>
    <s v="WarioWare D.I.Y."/>
    <x v="1"/>
    <x v="2"/>
    <x v="3"/>
    <s v="Ninti"/>
    <n v="170000"/>
    <n v="180000"/>
    <n v="200000"/>
    <n v="40000"/>
    <n v="8.1999999999999993"/>
    <n v="53"/>
    <n v="8.6999999999999993"/>
    <n v="39"/>
    <s v="Intelligent Systems"/>
    <x v="0"/>
    <x v="483"/>
    <n v="8.4499999999999993"/>
    <n v="92"/>
    <n v="15.59322033898305"/>
    <n v="73750"/>
    <n v="21250"/>
    <n v="22500"/>
    <n v="25000"/>
    <n v="5000"/>
    <n v="534740514"/>
    <n v="441041694"/>
    <n v="128047000"/>
    <n v="3.1791120281565201E-4"/>
    <n v="4.0812467947758243E-4"/>
    <n v="1.5619264801205808E-3"/>
  </r>
  <r>
    <s v="The Fight: Lights Out"/>
    <x v="3"/>
    <x v="5"/>
    <x v="7"/>
    <s v="Sony Computer Entertainment"/>
    <n v="290000"/>
    <n v="210000"/>
    <n v="0"/>
    <n v="90000"/>
    <n v="4.8"/>
    <n v="39"/>
    <n v="7.5"/>
    <n v="77"/>
    <s v="Coldwood Interactive"/>
    <x v="2"/>
    <x v="483"/>
    <n v="6.15"/>
    <n v="116"/>
    <n v="19.661016949152543"/>
    <n v="84285.71428571429"/>
    <n v="41428.571428571428"/>
    <n v="30000"/>
    <n v="0"/>
    <n v="12857.142857142857"/>
    <n v="540520772"/>
    <n v="441654761"/>
    <n v="128070000"/>
    <n v="5.3651962148829318E-4"/>
    <n v="4.7548451538146106E-4"/>
    <n v="0"/>
  </r>
  <r>
    <s v="Mega Man X7"/>
    <x v="4"/>
    <x v="15"/>
    <x v="4"/>
    <s v="Capcom"/>
    <n v="220000"/>
    <n v="170000"/>
    <n v="140000"/>
    <n v="60000"/>
    <n v="5.8"/>
    <n v="30"/>
    <n v="5.0999999999999996"/>
    <n v="38"/>
    <s v="Valuewave Co.,Ltd."/>
    <x v="0"/>
    <x v="483"/>
    <n v="5.4499999999999993"/>
    <n v="68"/>
    <n v="11.525423728813559"/>
    <n v="42142.857142857145"/>
    <n v="15714.285714285714"/>
    <n v="12142.857142857143"/>
    <n v="10000"/>
    <n v="4285.7142857142853"/>
    <n v="500125528"/>
    <n v="432552540"/>
    <n v="127718000"/>
    <n v="4.3988956308584992E-4"/>
    <n v="3.930158403416149E-4"/>
    <n v="1.0961649884902677E-3"/>
  </r>
  <r>
    <s v="Lost: Via Domus"/>
    <x v="2"/>
    <x v="1"/>
    <x v="4"/>
    <s v="Ubisoft"/>
    <n v="180000"/>
    <n v="340000"/>
    <n v="0"/>
    <n v="70000"/>
    <n v="5.5"/>
    <n v="50"/>
    <n v="6.4"/>
    <n v="58"/>
    <s v="Ubisoft Montreal"/>
    <x v="2"/>
    <x v="483"/>
    <n v="5.95"/>
    <n v="108"/>
    <n v="18.305084745762713"/>
    <n v="65555.555555555562"/>
    <n v="20000"/>
    <n v="37777.777777777781"/>
    <n v="0"/>
    <n v="7777.7777777777774"/>
    <n v="528816311"/>
    <n v="440001482"/>
    <n v="128063000"/>
    <n v="3.4038284420466751E-4"/>
    <n v="7.7272467005008857E-4"/>
    <n v="0"/>
  </r>
  <r>
    <s v="Top Spin 3"/>
    <x v="0"/>
    <x v="1"/>
    <x v="4"/>
    <s v="Take-Two Interactive"/>
    <n v="150000"/>
    <n v="370000"/>
    <n v="0"/>
    <n v="70000"/>
    <n v="6.8"/>
    <n v="18"/>
    <n v="5.7"/>
    <n v="29"/>
    <s v="Pam Development"/>
    <x v="0"/>
    <x v="483"/>
    <n v="6.25"/>
    <n v="47"/>
    <n v="7.9661016949152543"/>
    <n v="65555.555555555562"/>
    <n v="16666.666666666668"/>
    <n v="41111.111111111109"/>
    <n v="0"/>
    <n v="7777.7777777777774"/>
    <n v="528816311"/>
    <n v="440001482"/>
    <n v="128063000"/>
    <n v="2.8365237017055628E-4"/>
    <n v="8.4090625858392E-4"/>
    <n v="0"/>
  </r>
  <r>
    <s v="The Lord of the Rings: The Third Age"/>
    <x v="4"/>
    <x v="7"/>
    <x v="9"/>
    <s v="Electronic Arts"/>
    <n v="490000"/>
    <n v="20000"/>
    <n v="0"/>
    <n v="80000"/>
    <n v="7.3"/>
    <n v="35"/>
    <n v="8.1999999999999993"/>
    <n v="60"/>
    <s v="EA Games"/>
    <x v="2"/>
    <x v="483"/>
    <n v="7.75"/>
    <n v="95"/>
    <n v="16.101694915254239"/>
    <n v="45384.615384615383"/>
    <n v="37692.307692307695"/>
    <n v="1538.4615384615386"/>
    <n v="0"/>
    <n v="6153.8461538461543"/>
    <n v="505524224"/>
    <n v="434174638"/>
    <n v="127761000"/>
    <n v="9.6929084055129278E-4"/>
    <n v="4.6064413370916427E-5"/>
    <n v="0"/>
  </r>
  <r>
    <s v="Digimon World 2"/>
    <x v="14"/>
    <x v="16"/>
    <x v="9"/>
    <s v="Namco Bandai Games"/>
    <n v="230000"/>
    <n v="160000"/>
    <n v="160000"/>
    <n v="40000"/>
    <n v="4.2"/>
    <n v="5"/>
    <n v="7.6"/>
    <n v="47"/>
    <s v="Bandai"/>
    <x v="0"/>
    <x v="483"/>
    <n v="5.9"/>
    <n v="52"/>
    <n v="8.8135593220338979"/>
    <n v="34705.882352941175"/>
    <n v="13529.411764705883"/>
    <n v="9411.7647058823532"/>
    <n v="9411.7647058823532"/>
    <n v="2352.9411764705883"/>
    <n v="484244580"/>
    <n v="429286318"/>
    <n v="126843000"/>
    <n v="4.7496659642530227E-4"/>
    <n v="3.7271162226977847E-4"/>
    <n v="1.2614018905260835E-3"/>
  </r>
  <r>
    <s v="Tony Hawk's Pro Skater 4"/>
    <x v="11"/>
    <x v="8"/>
    <x v="0"/>
    <s v="Activision"/>
    <n v="450000"/>
    <n v="120000"/>
    <n v="0"/>
    <n v="20000"/>
    <n v="9.1"/>
    <n v="19"/>
    <n v="8.6"/>
    <n v="21"/>
    <s v="Neversoft Entertainment"/>
    <x v="2"/>
    <x v="483"/>
    <n v="8.85"/>
    <n v="40"/>
    <n v="6.7796610169491522"/>
    <n v="39333.333333333336"/>
    <n v="30000"/>
    <n v="8000"/>
    <n v="0"/>
    <n v="1333.3333333333333"/>
    <n v="495013192"/>
    <n v="431019772"/>
    <n v="127445000"/>
    <n v="9.0906668200470904E-4"/>
    <n v="2.7840950182675146E-4"/>
    <n v="0"/>
  </r>
  <r>
    <s v="Blur"/>
    <x v="2"/>
    <x v="5"/>
    <x v="1"/>
    <s v="Activision"/>
    <n v="250000"/>
    <n v="270000"/>
    <n v="0"/>
    <n v="60000"/>
    <n v="8.1999999999999993"/>
    <n v="78"/>
    <n v="8.3000000000000007"/>
    <n v="169"/>
    <s v="Bizarre Creations"/>
    <x v="3"/>
    <x v="474"/>
    <n v="8.25"/>
    <n v="247"/>
    <n v="42.586206896551722"/>
    <n v="82857.142857142855"/>
    <n v="35714.285714285717"/>
    <n v="38571.428571428572"/>
    <n v="0"/>
    <n v="8571.4285714285706"/>
    <n v="540520772"/>
    <n v="441654761"/>
    <n v="128070000"/>
    <n v="4.6251691507611476E-4"/>
    <n v="6.1133723406187849E-4"/>
    <n v="0"/>
  </r>
  <r>
    <s v="Metal Gear Solid V: Ground Zeroes"/>
    <x v="3"/>
    <x v="12"/>
    <x v="4"/>
    <s v="Konami Digital Entertainment"/>
    <n v="140000"/>
    <n v="120000"/>
    <n v="270000"/>
    <n v="50000"/>
    <n v="6.6"/>
    <n v="5"/>
    <n v="5.9"/>
    <n v="242"/>
    <s v="Kojima Productions"/>
    <x v="1"/>
    <x v="474"/>
    <n v="6.25"/>
    <n v="247"/>
    <n v="42.586206896551722"/>
    <n v="193333.33333333334"/>
    <n v="46666.666666666664"/>
    <n v="40000"/>
    <n v="90000"/>
    <n v="16666.666666666668"/>
    <n v="562338430"/>
    <n v="443580712"/>
    <n v="127276000"/>
    <n v="2.4896039916745506E-4"/>
    <n v="2.7052573918047185E-4"/>
    <n v="2.1213740218108679E-3"/>
  </r>
  <r>
    <s v="Naruto: The Broken Bond"/>
    <x v="2"/>
    <x v="1"/>
    <x v="4"/>
    <s v="Ubisoft"/>
    <n v="240000"/>
    <n v="280000"/>
    <n v="0"/>
    <n v="60000"/>
    <n v="8"/>
    <n v="34"/>
    <n v="7.8"/>
    <n v="46"/>
    <s v="Ubisoft Montreal"/>
    <x v="2"/>
    <x v="474"/>
    <n v="7.9"/>
    <n v="80"/>
    <n v="13.793103448275861"/>
    <n v="64444.444444444445"/>
    <n v="26666.666666666668"/>
    <n v="31111.111111111109"/>
    <n v="0"/>
    <n v="6666.666666666667"/>
    <n v="528816311"/>
    <n v="440001482"/>
    <n v="128063000"/>
    <n v="4.5384379227289003E-4"/>
    <n v="6.3636149298242593E-4"/>
    <n v="0"/>
  </r>
  <r>
    <s v="Iron Man"/>
    <x v="0"/>
    <x v="1"/>
    <x v="4"/>
    <s v="Sega"/>
    <n v="300000"/>
    <n v="220000"/>
    <n v="0"/>
    <n v="60000"/>
    <n v="4.4000000000000004"/>
    <n v="14"/>
    <n v="7"/>
    <n v="8"/>
    <s v="Artificial Mind and Movement"/>
    <x v="2"/>
    <x v="474"/>
    <n v="5.7"/>
    <n v="22"/>
    <n v="3.7931034482758621"/>
    <n v="64444.444444444445"/>
    <n v="33333.333333333336"/>
    <n v="24444.444444444445"/>
    <n v="0"/>
    <n v="6666.666666666667"/>
    <n v="528816311"/>
    <n v="440001482"/>
    <n v="128063000"/>
    <n v="5.6730474034111255E-4"/>
    <n v="4.9999831591476319E-4"/>
    <n v="0"/>
  </r>
  <r>
    <s v="Deus Ex: Human Revolution"/>
    <x v="8"/>
    <x v="10"/>
    <x v="6"/>
    <s v="Square Enix"/>
    <n v="250000"/>
    <n v="250000"/>
    <n v="0"/>
    <n v="80000"/>
    <n v="9"/>
    <n v="52"/>
    <n v="8.5"/>
    <n v="3069"/>
    <s v="Nixxes Software"/>
    <x v="1"/>
    <x v="474"/>
    <n v="8.75"/>
    <n v="3121"/>
    <n v="538.10344827586209"/>
    <n v="96666.666666666672"/>
    <n v="41666.666666666664"/>
    <n v="41666.666666666664"/>
    <n v="0"/>
    <n v="13333.333333333334"/>
    <n v="545961365"/>
    <n v="440756453"/>
    <n v="127833000"/>
    <n v="4.579078594691403E-4"/>
    <n v="5.6720667002917364E-4"/>
    <n v="0"/>
  </r>
  <r>
    <s v="Final Fantasy Anniversary Edition"/>
    <x v="9"/>
    <x v="4"/>
    <x v="9"/>
    <s v="Square Enix"/>
    <n v="390000"/>
    <n v="20000"/>
    <n v="130000"/>
    <n v="40000"/>
    <n v="6.7"/>
    <n v="34"/>
    <n v="7.7"/>
    <n v="47"/>
    <s v="TOSE"/>
    <x v="3"/>
    <x v="474"/>
    <n v="7.2"/>
    <n v="81"/>
    <n v="13.96551724137931"/>
    <n v="58000"/>
    <n v="39000"/>
    <n v="2000"/>
    <n v="13000"/>
    <n v="4000"/>
    <n v="522751172"/>
    <n v="438594184"/>
    <n v="128001000"/>
    <n v="7.4605284672609015E-4"/>
    <n v="4.560023987914988E-5"/>
    <n v="1.0156170654916758E-3"/>
  </r>
  <r>
    <s v="SoulCalibur V"/>
    <x v="2"/>
    <x v="11"/>
    <x v="7"/>
    <s v="Namco Bandai Games"/>
    <n v="390000"/>
    <n v="130000"/>
    <n v="20000"/>
    <n v="40000"/>
    <n v="7.7"/>
    <n v="56"/>
    <n v="6.2"/>
    <n v="124"/>
    <s v="Project Soul"/>
    <x v="2"/>
    <x v="474"/>
    <n v="6.95"/>
    <n v="180"/>
    <n v="31.03448275862069"/>
    <n v="116000"/>
    <n v="78000"/>
    <n v="26000"/>
    <n v="4000"/>
    <n v="8000"/>
    <n v="551484507"/>
    <n v="441417242"/>
    <n v="127629000"/>
    <n v="7.0718215117510097E-4"/>
    <n v="2.9450594048159091E-4"/>
    <n v="1.5670419732192526E-4"/>
  </r>
  <r>
    <s v="Romancing SaGa"/>
    <x v="4"/>
    <x v="3"/>
    <x v="9"/>
    <s v="Square Enix"/>
    <n v="60000"/>
    <n v="40000"/>
    <n v="470000"/>
    <n v="10000"/>
    <n v="5.8"/>
    <n v="23"/>
    <n v="8"/>
    <n v="35"/>
    <s v="Square Enix"/>
    <x v="3"/>
    <x v="474"/>
    <n v="6.9"/>
    <n v="58"/>
    <n v="10"/>
    <n v="48333.333333333336"/>
    <n v="5000"/>
    <n v="3333.3333333333335"/>
    <n v="39166.666666666664"/>
    <n v="833.33333333333337"/>
    <n v="511054143"/>
    <n v="435713800"/>
    <n v="127773000"/>
    <n v="1.1740439016458576E-4"/>
    <n v="9.1803381026719835E-5"/>
    <n v="3.6783984096796663E-3"/>
  </r>
  <r>
    <s v="Game Party in Motion"/>
    <x v="2"/>
    <x v="5"/>
    <x v="3"/>
    <s v="Warner Bros. Interactive Entertainment"/>
    <n v="360000"/>
    <n v="170000"/>
    <n v="0"/>
    <n v="50000"/>
    <n v="3.3"/>
    <n v="6"/>
    <n v="3.7"/>
    <n v="9"/>
    <s v="Farsight Studios"/>
    <x v="0"/>
    <x v="474"/>
    <n v="3.5"/>
    <n v="15"/>
    <n v="2.5862068965517242"/>
    <n v="82857.142857142855"/>
    <n v="51428.571428571428"/>
    <n v="24285.714285714286"/>
    <n v="0"/>
    <n v="7142.8571428571431"/>
    <n v="540520772"/>
    <n v="441654761"/>
    <n v="128070000"/>
    <n v="6.660243577096053E-4"/>
    <n v="3.8491603626118276E-4"/>
    <n v="0"/>
  </r>
  <r>
    <s v="Call of War: Black Ops"/>
    <x v="1"/>
    <x v="5"/>
    <x v="6"/>
    <s v="Activision"/>
    <n v="500000"/>
    <n v="40000"/>
    <n v="0"/>
    <n v="40000"/>
    <n v="7.4"/>
    <n v="13"/>
    <n v="6"/>
    <n v="54"/>
    <s v="n-Space"/>
    <x v="2"/>
    <x v="474"/>
    <n v="6.7"/>
    <n v="67"/>
    <n v="11.551724137931034"/>
    <n v="82857.142857142855"/>
    <n v="71428.571428571435"/>
    <n v="5714.2857142857147"/>
    <n v="0"/>
    <n v="5714.2857142857147"/>
    <n v="540520772"/>
    <n v="441654761"/>
    <n v="128070000"/>
    <n v="9.2503383015222953E-4"/>
    <n v="9.05684791202783E-5"/>
    <n v="0"/>
  </r>
  <r>
    <s v="NCAA Football 09"/>
    <x v="3"/>
    <x v="1"/>
    <x v="0"/>
    <s v="Electronic Arts"/>
    <n v="540000"/>
    <n v="0"/>
    <n v="0"/>
    <n v="40000"/>
    <n v="8.1"/>
    <n v="20"/>
    <n v="7.3"/>
    <n v="25"/>
    <s v="EA Tiburon"/>
    <x v="0"/>
    <x v="474"/>
    <n v="7.6999999999999993"/>
    <n v="45"/>
    <n v="7.7586206896551726"/>
    <n v="64444.444444444445"/>
    <n v="60000"/>
    <n v="0"/>
    <n v="0"/>
    <n v="4444.4444444444443"/>
    <n v="528816311"/>
    <n v="440001482"/>
    <n v="128063000"/>
    <n v="1.0211485326140025E-3"/>
    <n v="0"/>
    <n v="0"/>
  </r>
  <r>
    <s v="MLB 11: The Show"/>
    <x v="3"/>
    <x v="10"/>
    <x v="0"/>
    <s v="Sony Computer Entertainment"/>
    <n v="540000"/>
    <n v="0"/>
    <n v="0"/>
    <n v="40000"/>
    <n v="9"/>
    <n v="30"/>
    <n v="7.8"/>
    <n v="87"/>
    <s v="SCEA San Diego Studios"/>
    <x v="0"/>
    <x v="474"/>
    <n v="8.4"/>
    <n v="117"/>
    <n v="20.172413793103448"/>
    <n v="96666.666666666672"/>
    <n v="90000"/>
    <n v="0"/>
    <n v="0"/>
    <n v="6666.666666666667"/>
    <n v="545961365"/>
    <n v="440756453"/>
    <n v="127833000"/>
    <n v="9.8908097645334292E-4"/>
    <n v="0"/>
    <n v="0"/>
  </r>
  <r>
    <s v="Kinect Rush: A Disney Pixar Adventure"/>
    <x v="2"/>
    <x v="11"/>
    <x v="10"/>
    <s v="Microsoft Game Studios"/>
    <n v="380000"/>
    <n v="150000"/>
    <n v="0"/>
    <n v="50000"/>
    <n v="6.8"/>
    <n v="31"/>
    <n v="5.0999999999999996"/>
    <n v="15"/>
    <s v="Asobo Studio"/>
    <x v="0"/>
    <x v="474"/>
    <n v="5.9499999999999993"/>
    <n v="46"/>
    <n v="7.931034482758621"/>
    <n v="116000"/>
    <n v="76000"/>
    <n v="30000"/>
    <n v="0"/>
    <n v="10000"/>
    <n v="551484507"/>
    <n v="441417242"/>
    <n v="127629000"/>
    <n v="6.8904927550394448E-4"/>
    <n v="3.3981454670952793E-4"/>
    <n v="0"/>
  </r>
  <r>
    <s v="Skylanders SWAP Force"/>
    <x v="10"/>
    <x v="6"/>
    <x v="2"/>
    <s v="Activision"/>
    <n v="380000"/>
    <n v="150000"/>
    <n v="0"/>
    <n v="50000"/>
    <n v="8.9"/>
    <n v="7"/>
    <n v="6"/>
    <n v="96"/>
    <s v="Vicarious Visions"/>
    <x v="3"/>
    <x v="474"/>
    <n v="7.45"/>
    <n v="103"/>
    <n v="17.758620689655171"/>
    <n v="145000"/>
    <n v="95000"/>
    <n v="37500"/>
    <n v="0"/>
    <n v="12500"/>
    <n v="556861736"/>
    <n v="442492884"/>
    <n v="127445000"/>
    <n v="6.82395602774905E-4"/>
    <n v="3.3898850224221909E-4"/>
    <n v="0"/>
  </r>
  <r>
    <s v="Guitar Hero: Smash Hits"/>
    <x v="0"/>
    <x v="2"/>
    <x v="3"/>
    <s v="Activision"/>
    <n v="310000"/>
    <n v="210000"/>
    <n v="0"/>
    <n v="60000"/>
    <n v="7.4"/>
    <n v="17"/>
    <n v="7.7"/>
    <n v="6"/>
    <s v="Beenox"/>
    <x v="2"/>
    <x v="474"/>
    <n v="7.5500000000000007"/>
    <n v="23"/>
    <n v="3.9655172413793105"/>
    <n v="72500"/>
    <n v="38750"/>
    <n v="26250"/>
    <n v="0"/>
    <n v="7500"/>
    <n v="534740514"/>
    <n v="441041694"/>
    <n v="128047000"/>
    <n v="5.7972042866383602E-4"/>
    <n v="4.7614545939051286E-4"/>
    <n v="0"/>
  </r>
  <r>
    <s v="Tom Clancy's HAWX"/>
    <x v="2"/>
    <x v="2"/>
    <x v="4"/>
    <s v="Ubisoft"/>
    <n v="310000"/>
    <n v="190000"/>
    <n v="20000"/>
    <n v="60000"/>
    <n v="7.3"/>
    <n v="64"/>
    <n v="7.3"/>
    <n v="51"/>
    <s v="Ubisoft Romania"/>
    <x v="2"/>
    <x v="474"/>
    <n v="7.3"/>
    <n v="115"/>
    <n v="19.827586206896552"/>
    <n v="72500"/>
    <n v="38750"/>
    <n v="23750"/>
    <n v="2500"/>
    <n v="7500"/>
    <n v="534740514"/>
    <n v="441041694"/>
    <n v="128047000"/>
    <n v="5.7972042866383602E-4"/>
    <n v="4.3079827278189259E-4"/>
    <n v="1.5619264801205806E-4"/>
  </r>
  <r>
    <s v="Alice: Madness Returns"/>
    <x v="3"/>
    <x v="10"/>
    <x v="10"/>
    <s v="Electronic Arts"/>
    <n v="220000"/>
    <n v="240000"/>
    <n v="40000"/>
    <n v="80000"/>
    <n v="7"/>
    <n v="51"/>
    <n v="7.9"/>
    <n v="181"/>
    <s v="Spicy Horse"/>
    <x v="1"/>
    <x v="474"/>
    <n v="7.45"/>
    <n v="232"/>
    <n v="40"/>
    <n v="96666.666666666672"/>
    <n v="36666.666666666664"/>
    <n v="40000"/>
    <n v="6666.666666666667"/>
    <n v="13333.333333333334"/>
    <n v="545961365"/>
    <n v="440756453"/>
    <n v="127833000"/>
    <n v="4.0295891633284345E-4"/>
    <n v="5.4451840322800678E-4"/>
    <n v="3.1290824747913292E-4"/>
  </r>
  <r>
    <s v="Shin Megami Tensei IV"/>
    <x v="5"/>
    <x v="6"/>
    <x v="9"/>
    <s v="Atlus"/>
    <n v="280000"/>
    <n v="0"/>
    <n v="270000"/>
    <n v="30000"/>
    <n v="8.3000000000000007"/>
    <n v="48"/>
    <n v="8.3000000000000007"/>
    <n v="251"/>
    <s v="Atlus"/>
    <x v="1"/>
    <x v="474"/>
    <n v="8.3000000000000007"/>
    <n v="299"/>
    <n v="51.551724137931032"/>
    <n v="145000"/>
    <n v="70000"/>
    <n v="0"/>
    <n v="67500"/>
    <n v="7500"/>
    <n v="556861736"/>
    <n v="442492884"/>
    <n v="127445000"/>
    <n v="5.0281781257098263E-4"/>
    <n v="0"/>
    <n v="2.1185609478598611E-3"/>
  </r>
  <r>
    <s v="NHL 12"/>
    <x v="3"/>
    <x v="10"/>
    <x v="0"/>
    <s v="Electronic Arts"/>
    <n v="360000"/>
    <n v="150000"/>
    <n v="0"/>
    <n v="70000"/>
    <n v="8.6"/>
    <n v="33"/>
    <n v="7.5"/>
    <n v="52"/>
    <s v="Electronic Arts"/>
    <x v="3"/>
    <x v="474"/>
    <n v="8.0500000000000007"/>
    <n v="85"/>
    <n v="14.655172413793103"/>
    <n v="96666.666666666672"/>
    <n v="60000"/>
    <n v="25000"/>
    <n v="0"/>
    <n v="11666.666666666666"/>
    <n v="545961365"/>
    <n v="440756453"/>
    <n v="127833000"/>
    <n v="6.5938731763556194E-4"/>
    <n v="3.403240020175042E-4"/>
    <n v="0"/>
  </r>
  <r>
    <s v="Prince of Persia: The Two Thrones"/>
    <x v="7"/>
    <x v="3"/>
    <x v="4"/>
    <s v="Ubisoft"/>
    <n v="330000"/>
    <n v="220000"/>
    <n v="0"/>
    <n v="30000"/>
    <n v="8.5"/>
    <n v="46"/>
    <n v="8.4"/>
    <n v="28"/>
    <s v="Ubisoft"/>
    <x v="1"/>
    <x v="474"/>
    <n v="8.4499999999999993"/>
    <n v="74"/>
    <n v="12.758620689655173"/>
    <n v="48333.333333333336"/>
    <n v="27500"/>
    <n v="18333.333333333332"/>
    <n v="0"/>
    <n v="2500"/>
    <n v="511054143"/>
    <n v="435713800"/>
    <n v="127773000"/>
    <n v="6.4572414590522158E-4"/>
    <n v="5.0491859564695909E-4"/>
    <n v="0"/>
  </r>
  <r>
    <s v="JoJo's Bizarre Adventure: All Star Battle"/>
    <x v="3"/>
    <x v="6"/>
    <x v="7"/>
    <s v="Namco Bandai Games"/>
    <n v="50000"/>
    <n v="20000"/>
    <n v="500000"/>
    <n v="10000"/>
    <n v="7.1"/>
    <n v="53"/>
    <n v="8.3000000000000007"/>
    <n v="55"/>
    <s v="CyberConnect2"/>
    <x v="2"/>
    <x v="474"/>
    <n v="7.7"/>
    <n v="108"/>
    <n v="18.620689655172413"/>
    <n v="145000"/>
    <n v="12500"/>
    <n v="5000"/>
    <n v="125000"/>
    <n v="2500"/>
    <n v="556861736"/>
    <n v="442492884"/>
    <n v="127445000"/>
    <n v="8.9788895101961181E-5"/>
    <n v="4.5198466965629213E-5"/>
    <n v="3.9232610145552987E-3"/>
  </r>
  <r>
    <s v="Grand Kingdom"/>
    <x v="15"/>
    <x v="13"/>
    <x v="9"/>
    <s v="Nippon Ichi Software"/>
    <n v="10000"/>
    <n v="10000"/>
    <n v="40000"/>
    <n v="10000"/>
    <n v="7.6"/>
    <n v="11"/>
    <n v="8.8000000000000007"/>
    <n v="33"/>
    <s v="Spike Chunsoft"/>
    <x v="2"/>
    <x v="484"/>
    <n v="8.1999999999999993"/>
    <n v="44"/>
    <n v="62.857142857142854"/>
    <n v="35000"/>
    <n v="5000"/>
    <n v="5000"/>
    <n v="20000"/>
    <n v="5000"/>
    <n v="567732286"/>
    <n v="444588718"/>
    <n v="127141000"/>
    <n v="1.7613935734491589E-5"/>
    <n v="2.2492698521423118E-5"/>
    <n v="3.1461133701952949E-4"/>
  </r>
  <r>
    <s v="Rayman Legends"/>
    <x v="3"/>
    <x v="6"/>
    <x v="2"/>
    <s v="Ubisoft"/>
    <n v="140000"/>
    <n v="340000"/>
    <n v="0"/>
    <n v="100000"/>
    <n v="9.1"/>
    <n v="23"/>
    <n v="8.6999999999999993"/>
    <n v="310"/>
    <s v="Ubisoft Montpellier"/>
    <x v="3"/>
    <x v="474"/>
    <n v="8.8999999999999986"/>
    <n v="333"/>
    <n v="57.413793103448278"/>
    <n v="145000"/>
    <n v="35000"/>
    <n v="85000"/>
    <n v="0"/>
    <n v="25000"/>
    <n v="556861736"/>
    <n v="442492884"/>
    <n v="127445000"/>
    <n v="2.5140890628549132E-4"/>
    <n v="7.6837393841569664E-4"/>
    <n v="0"/>
  </r>
  <r>
    <s v="FIFA Soccer"/>
    <x v="15"/>
    <x v="11"/>
    <x v="0"/>
    <s v="Electronic Arts"/>
    <n v="160000"/>
    <n v="320000"/>
    <n v="20000"/>
    <n v="80000"/>
    <n v="7.9"/>
    <n v="45"/>
    <n v="7.2"/>
    <n v="79"/>
    <s v="Electronic Arts"/>
    <x v="0"/>
    <x v="474"/>
    <n v="7.5500000000000007"/>
    <n v="124"/>
    <n v="21.379310344827587"/>
    <n v="116000"/>
    <n v="32000"/>
    <n v="64000"/>
    <n v="4000"/>
    <n v="16000"/>
    <n v="551484507"/>
    <n v="441417242"/>
    <n v="127629000"/>
    <n v="2.9012601073850295E-4"/>
    <n v="7.2493769964699294E-4"/>
    <n v="1.5670419732192526E-4"/>
  </r>
  <r>
    <s v="Tenchu 2: Birth of the Stealth Assassins"/>
    <x v="14"/>
    <x v="16"/>
    <x v="4"/>
    <s v="Activision"/>
    <n v="320000"/>
    <n v="220000"/>
    <n v="0"/>
    <n v="40000"/>
    <n v="7.7"/>
    <n v="14"/>
    <n v="8.6999999999999993"/>
    <n v="32"/>
    <s v="Acquire"/>
    <x v="1"/>
    <x v="474"/>
    <n v="8.1999999999999993"/>
    <n v="46"/>
    <n v="7.931034482758621"/>
    <n v="34117.647058823532"/>
    <n v="18823.529411764706"/>
    <n v="12941.176470588236"/>
    <n v="0"/>
    <n v="2352.9411764705883"/>
    <n v="484244580"/>
    <n v="429286318"/>
    <n v="126843000"/>
    <n v="6.6082309067868141E-4"/>
    <n v="5.1247848062094541E-4"/>
    <n v="0"/>
  </r>
  <r>
    <s v="NHL 06"/>
    <x v="4"/>
    <x v="3"/>
    <x v="0"/>
    <s v="Electronic Arts"/>
    <n v="480000"/>
    <n v="20000"/>
    <n v="0"/>
    <n v="80000"/>
    <n v="7.8"/>
    <n v="27"/>
    <n v="8.5"/>
    <n v="29"/>
    <s v="EA Canada"/>
    <x v="3"/>
    <x v="474"/>
    <n v="8.15"/>
    <n v="56"/>
    <n v="9.6551724137931032"/>
    <n v="48333.333333333336"/>
    <n v="40000"/>
    <n v="1666.6666666666667"/>
    <n v="0"/>
    <n v="6666.666666666667"/>
    <n v="511054143"/>
    <n v="435713800"/>
    <n v="127773000"/>
    <n v="9.3923512131668604E-4"/>
    <n v="4.5901690513359917E-5"/>
    <n v="0"/>
  </r>
  <r>
    <s v="Phineas and Ferb: Across the 2nd Dimension"/>
    <x v="0"/>
    <x v="10"/>
    <x v="4"/>
    <s v="Disney Interactive Studios"/>
    <n v="350000"/>
    <n v="180000"/>
    <n v="0"/>
    <n v="50000"/>
    <n v="7.6"/>
    <n v="4"/>
    <n v="8.3000000000000007"/>
    <n v="6"/>
    <s v="High Impact Games"/>
    <x v="3"/>
    <x v="474"/>
    <n v="7.95"/>
    <n v="10"/>
    <n v="1.7241379310344827"/>
    <n v="96666.666666666672"/>
    <n v="58333.333333333336"/>
    <n v="30000"/>
    <n v="0"/>
    <n v="8333.3333333333339"/>
    <n v="545961365"/>
    <n v="440756453"/>
    <n v="127833000"/>
    <n v="6.4107100325679642E-4"/>
    <n v="4.0838880242100506E-4"/>
    <n v="0"/>
  </r>
  <r>
    <s v="Far Cry Instincts"/>
    <x v="7"/>
    <x v="3"/>
    <x v="6"/>
    <s v="Ubisoft"/>
    <n v="320000"/>
    <n v="240000"/>
    <n v="0"/>
    <n v="20000"/>
    <n v="8.5"/>
    <n v="56"/>
    <n v="5.7"/>
    <n v="73"/>
    <s v="Ubisoft Montreal"/>
    <x v="1"/>
    <x v="474"/>
    <n v="7.1"/>
    <n v="129"/>
    <n v="22.241379310344829"/>
    <n v="48333.333333333336"/>
    <n v="26666.666666666668"/>
    <n v="20000"/>
    <n v="0"/>
    <n v="1666.6666666666667"/>
    <n v="511054143"/>
    <n v="435713800"/>
    <n v="127773000"/>
    <n v="6.2615674754445733E-4"/>
    <n v="5.5082028616031901E-4"/>
    <n v="0"/>
  </r>
  <r>
    <s v="The Sims 3: World Adventures"/>
    <x v="8"/>
    <x v="2"/>
    <x v="8"/>
    <s v="Electronic Arts"/>
    <n v="20000"/>
    <n v="180000"/>
    <n v="0"/>
    <n v="380000"/>
    <n v="8.1"/>
    <n v="31"/>
    <n v="8"/>
    <n v="72"/>
    <s v="The Sims Studio"/>
    <x v="2"/>
    <x v="474"/>
    <n v="8.0500000000000007"/>
    <n v="103"/>
    <n v="17.758620689655171"/>
    <n v="72500"/>
    <n v="2500"/>
    <n v="22500"/>
    <n v="0"/>
    <n v="47500"/>
    <n v="534740514"/>
    <n v="441041694"/>
    <n v="128047000"/>
    <n v="3.7401317978311999E-5"/>
    <n v="4.0812467947758243E-4"/>
    <n v="0"/>
  </r>
  <r>
    <s v="Terminator 3: Rise of the Machines"/>
    <x v="4"/>
    <x v="15"/>
    <x v="4"/>
    <s v="Atari"/>
    <n v="280000"/>
    <n v="220000"/>
    <n v="0"/>
    <n v="70000"/>
    <n v="3.8"/>
    <n v="21"/>
    <n v="6.3"/>
    <n v="23"/>
    <s v="Black Ops Entertainment"/>
    <x v="2"/>
    <x v="307"/>
    <n v="5.05"/>
    <n v="44"/>
    <n v="7.7192982456140351"/>
    <n v="40714.285714285717"/>
    <n v="20000"/>
    <n v="15714.285714285714"/>
    <n v="0"/>
    <n v="5000"/>
    <n v="500125528"/>
    <n v="432552540"/>
    <n v="127718000"/>
    <n v="5.5985944392744538E-4"/>
    <n v="5.0860873455973695E-4"/>
    <n v="0"/>
  </r>
  <r>
    <s v="NBA 2K7"/>
    <x v="2"/>
    <x v="0"/>
    <x v="0"/>
    <s v="Take-Two Interactive"/>
    <n v="530000"/>
    <n v="0"/>
    <n v="0"/>
    <n v="40000"/>
    <n v="8.4"/>
    <n v="46"/>
    <n v="7.8"/>
    <n v="67"/>
    <s v="Kush Games, Visual Concepts"/>
    <x v="0"/>
    <x v="307"/>
    <n v="8.1"/>
    <n v="113"/>
    <n v="19.82456140350877"/>
    <n v="51818.181818181816"/>
    <n v="48181.818181818184"/>
    <n v="0"/>
    <n v="0"/>
    <n v="3636.3636363636365"/>
    <n v="516818555"/>
    <n v="437126892"/>
    <n v="127854000"/>
    <n v="1.025504976306433E-3"/>
    <n v="0"/>
    <n v="0"/>
  </r>
  <r>
    <s v="Contra: Shattered Soldier"/>
    <x v="4"/>
    <x v="8"/>
    <x v="6"/>
    <s v="Konami Digital Entertainment"/>
    <n v="280000"/>
    <n v="220000"/>
    <n v="0"/>
    <n v="70000"/>
    <n v="7.8"/>
    <n v="33"/>
    <n v="6.6"/>
    <n v="25"/>
    <s v="KCET"/>
    <x v="2"/>
    <x v="307"/>
    <n v="7.1999999999999993"/>
    <n v="58"/>
    <n v="10.175438596491228"/>
    <n v="38000"/>
    <n v="18666.666666666668"/>
    <n v="14666.666666666666"/>
    <n v="0"/>
    <n v="4666.666666666667"/>
    <n v="495013192"/>
    <n v="431019772"/>
    <n v="127445000"/>
    <n v="5.6564149102515237E-4"/>
    <n v="5.10417420015711E-4"/>
    <n v="0"/>
  </r>
  <r>
    <s v="Naruto: Uzumaki Chronicles 2"/>
    <x v="4"/>
    <x v="0"/>
    <x v="4"/>
    <s v="Namco Bandai Games"/>
    <n v="280000"/>
    <n v="220000"/>
    <n v="0"/>
    <n v="70000"/>
    <n v="5.2"/>
    <n v="22"/>
    <n v="6.9"/>
    <n v="17"/>
    <s v="Cavia Inc."/>
    <x v="2"/>
    <x v="307"/>
    <n v="6.0500000000000007"/>
    <n v="39"/>
    <n v="6.8421052631578947"/>
    <n v="51818.181818181816"/>
    <n v="25454.545454545456"/>
    <n v="20000"/>
    <n v="0"/>
    <n v="6363.636363636364"/>
    <n v="516818555"/>
    <n v="437126892"/>
    <n v="127854000"/>
    <n v="5.4177621389773828E-4"/>
    <n v="5.0328635466335026E-4"/>
    <n v="0"/>
  </r>
  <r>
    <s v="Skate it"/>
    <x v="0"/>
    <x v="1"/>
    <x v="0"/>
    <s v="Electronic Arts"/>
    <n v="500000"/>
    <n v="30000"/>
    <n v="0"/>
    <n v="40000"/>
    <n v="7"/>
    <n v="37"/>
    <n v="8.4"/>
    <n v="25"/>
    <s v="Electronic Arts"/>
    <x v="0"/>
    <x v="307"/>
    <n v="7.7"/>
    <n v="62"/>
    <n v="10.87719298245614"/>
    <n v="63333.333333333336"/>
    <n v="55555.555555555555"/>
    <n v="3333.3333333333335"/>
    <n v="0"/>
    <n v="4444.4444444444443"/>
    <n v="528816311"/>
    <n v="440001482"/>
    <n v="128063000"/>
    <n v="9.4550790056852085E-4"/>
    <n v="6.8181588533831346E-5"/>
    <n v="0"/>
  </r>
  <r>
    <s v="Tony Hawk's Pro Skater 4"/>
    <x v="12"/>
    <x v="8"/>
    <x v="0"/>
    <s v="Activision"/>
    <n v="410000"/>
    <n v="150000"/>
    <n v="0"/>
    <n v="10000"/>
    <n v="8.5"/>
    <n v="13"/>
    <n v="8.8000000000000007"/>
    <n v="4"/>
    <s v="Vicarious Visions"/>
    <x v="0"/>
    <x v="307"/>
    <n v="8.65"/>
    <n v="17"/>
    <n v="2.9824561403508771"/>
    <n v="38000"/>
    <n v="27333.333333333332"/>
    <n v="10000"/>
    <n v="0"/>
    <n v="666.66666666666663"/>
    <n v="495013192"/>
    <n v="431019772"/>
    <n v="127445000"/>
    <n v="8.2826075471540165E-4"/>
    <n v="3.4801187728343932E-4"/>
    <n v="0"/>
  </r>
  <r>
    <s v="Tales of the Abyss"/>
    <x v="4"/>
    <x v="3"/>
    <x v="9"/>
    <s v="Namco Bandai Games"/>
    <n v="0"/>
    <n v="0"/>
    <n v="570000"/>
    <n v="0"/>
    <n v="7.8"/>
    <n v="22"/>
    <n v="8.4"/>
    <n v="109"/>
    <s v="Namco"/>
    <x v="2"/>
    <x v="307"/>
    <n v="8.1"/>
    <n v="131"/>
    <n v="22.982456140350877"/>
    <n v="47500"/>
    <n v="0"/>
    <n v="0"/>
    <n v="47500"/>
    <n v="0"/>
    <n v="511054143"/>
    <n v="435713800"/>
    <n v="127773000"/>
    <n v="0"/>
    <n v="0"/>
    <n v="4.4610363691859785E-3"/>
  </r>
  <r>
    <s v="Payday 2"/>
    <x v="2"/>
    <x v="6"/>
    <x v="6"/>
    <s v="505 Games"/>
    <n v="330000"/>
    <n v="190000"/>
    <n v="0"/>
    <n v="50000"/>
    <n v="7.5"/>
    <n v="18"/>
    <n v="6.3"/>
    <n v="203"/>
    <s v="Overkill Software"/>
    <x v="1"/>
    <x v="307"/>
    <n v="6.9"/>
    <n v="221"/>
    <n v="38.771929824561404"/>
    <n v="142500"/>
    <n v="82500"/>
    <n v="47500"/>
    <n v="0"/>
    <n v="12500"/>
    <n v="556861736"/>
    <n v="442492884"/>
    <n v="127445000"/>
    <n v="5.9260670767294376E-4"/>
    <n v="4.2938543617347755E-4"/>
    <n v="0"/>
  </r>
  <r>
    <s v="Blacksite: Area 51"/>
    <x v="2"/>
    <x v="4"/>
    <x v="6"/>
    <s v="Midway Games"/>
    <n v="290000"/>
    <n v="220000"/>
    <n v="0"/>
    <n v="60000"/>
    <n v="6.2"/>
    <n v="48"/>
    <n v="6.1"/>
    <n v="65"/>
    <s v="Midway Studios - Austin"/>
    <x v="2"/>
    <x v="307"/>
    <n v="6.15"/>
    <n v="113"/>
    <n v="19.82456140350877"/>
    <n v="57000"/>
    <n v="29000"/>
    <n v="22000"/>
    <n v="0"/>
    <n v="6000"/>
    <n v="522751172"/>
    <n v="438594184"/>
    <n v="128001000"/>
    <n v="5.5475724500145165E-4"/>
    <n v="5.0160263867064867E-4"/>
    <n v="0"/>
  </r>
  <r>
    <s v="Spyro Orange: The Cortex Conspiracy"/>
    <x v="12"/>
    <x v="7"/>
    <x v="4"/>
    <s v="Vivendi Games"/>
    <n v="410000"/>
    <n v="150000"/>
    <n v="0"/>
    <n v="10000"/>
    <n v="6"/>
    <n v="25"/>
    <n v="7"/>
    <n v="12"/>
    <s v="Vicarious Visions"/>
    <x v="0"/>
    <x v="307"/>
    <n v="6.5"/>
    <n v="37"/>
    <n v="6.4912280701754383"/>
    <n v="43846.153846153844"/>
    <n v="31538.461538461539"/>
    <n v="11538.461538461539"/>
    <n v="0"/>
    <n v="769.23076923076928"/>
    <n v="505524224"/>
    <n v="434174638"/>
    <n v="127761000"/>
    <n v="8.1103927474700005E-4"/>
    <n v="3.4548310028187319E-4"/>
    <n v="0"/>
  </r>
  <r>
    <s v="XCOM: Enemy Unknown"/>
    <x v="3"/>
    <x v="11"/>
    <x v="11"/>
    <s v="Take-Two Interactive"/>
    <n v="240000"/>
    <n v="230000"/>
    <n v="0"/>
    <n v="100000"/>
    <n v="8.9"/>
    <n v="20"/>
    <n v="8.1999999999999993"/>
    <n v="296"/>
    <s v="Firaxis Games"/>
    <x v="1"/>
    <x v="307"/>
    <n v="8.5500000000000007"/>
    <n v="316"/>
    <n v="55.438596491228068"/>
    <n v="114000"/>
    <n v="48000"/>
    <n v="46000"/>
    <n v="0"/>
    <n v="20000"/>
    <n v="551484507"/>
    <n v="441417242"/>
    <n v="127629000"/>
    <n v="4.351890161077544E-4"/>
    <n v="5.2104897162127614E-4"/>
    <n v="0"/>
  </r>
  <r>
    <s v="Skylanders: Spyro's Adventure"/>
    <x v="5"/>
    <x v="10"/>
    <x v="4"/>
    <s v="Activision"/>
    <n v="320000"/>
    <n v="200000"/>
    <n v="0"/>
    <n v="50000"/>
    <n v="8.1999999999999993"/>
    <n v="8"/>
    <n v="4.9000000000000004"/>
    <n v="62"/>
    <s v="Vicarious Visions"/>
    <x v="3"/>
    <x v="307"/>
    <n v="6.55"/>
    <n v="70"/>
    <n v="12.280701754385966"/>
    <n v="95000"/>
    <n v="53333.333333333336"/>
    <n v="33333.333333333336"/>
    <n v="0"/>
    <n v="8333.3333333333339"/>
    <n v="545961365"/>
    <n v="440756453"/>
    <n v="127833000"/>
    <n v="5.8612206012049952E-4"/>
    <n v="4.5376533602333894E-4"/>
    <n v="0"/>
  </r>
  <r>
    <s v="Madden NFL 06"/>
    <x v="11"/>
    <x v="3"/>
    <x v="0"/>
    <s v="Electronic Arts"/>
    <n v="440000"/>
    <n v="110000"/>
    <n v="0"/>
    <n v="20000"/>
    <n v="8.6"/>
    <n v="21"/>
    <n v="8.5"/>
    <n v="11"/>
    <s v="EA Sports"/>
    <x v="0"/>
    <x v="307"/>
    <n v="8.5500000000000007"/>
    <n v="32"/>
    <n v="5.6140350877192979"/>
    <n v="47500"/>
    <n v="36666.666666666664"/>
    <n v="9166.6666666666661"/>
    <n v="0"/>
    <n v="1666.6666666666667"/>
    <n v="511054143"/>
    <n v="435713800"/>
    <n v="127773000"/>
    <n v="8.6096552787362881E-4"/>
    <n v="2.5245929782347955E-4"/>
    <n v="0"/>
  </r>
  <r>
    <s v="Titanfall 2"/>
    <x v="13"/>
    <x v="14"/>
    <x v="6"/>
    <s v="Electronic Arts"/>
    <n v="370000"/>
    <n v="150000"/>
    <n v="0"/>
    <n v="50000"/>
    <n v="8.6999999999999993"/>
    <n v="31"/>
    <n v="8"/>
    <n v="261"/>
    <s v="Respawn Entertainment"/>
    <x v="1"/>
    <x v="307"/>
    <n v="8.35"/>
    <n v="292"/>
    <n v="51.228070175438596"/>
    <n v="570000"/>
    <n v="370000"/>
    <n v="150000"/>
    <n v="0"/>
    <n v="50000"/>
    <n v="573178249"/>
    <n v="445623395"/>
    <n v="126994511"/>
    <n v="6.4552344867503859E-4"/>
    <n v="3.3660710295517585E-4"/>
    <n v="0"/>
  </r>
  <r>
    <s v="Iron Man"/>
    <x v="2"/>
    <x v="1"/>
    <x v="4"/>
    <s v="Sega"/>
    <n v="270000"/>
    <n v="240000"/>
    <n v="0"/>
    <n v="60000"/>
    <n v="4.5"/>
    <n v="43"/>
    <n v="5.9"/>
    <n v="52"/>
    <s v="Secret Level"/>
    <x v="2"/>
    <x v="307"/>
    <n v="5.2"/>
    <n v="95"/>
    <n v="16.666666666666668"/>
    <n v="63333.333333333336"/>
    <n v="30000"/>
    <n v="26666.666666666668"/>
    <n v="0"/>
    <n v="6666.666666666667"/>
    <n v="528816311"/>
    <n v="440001482"/>
    <n v="128063000"/>
    <n v="5.1057426630700127E-4"/>
    <n v="5.4545270827065077E-4"/>
    <n v="0"/>
  </r>
  <r>
    <s v="Naruto: Ultimate Ninja 2"/>
    <x v="4"/>
    <x v="7"/>
    <x v="7"/>
    <s v="Namco Bandai Games"/>
    <n v="470000"/>
    <n v="20000"/>
    <n v="0"/>
    <n v="80000"/>
    <n v="7.3"/>
    <n v="27"/>
    <n v="7.9"/>
    <n v="27"/>
    <s v="CyberConnect2"/>
    <x v="2"/>
    <x v="307"/>
    <n v="7.6"/>
    <n v="54"/>
    <n v="9.473684210526315"/>
    <n v="43846.153846153844"/>
    <n v="36153.846153846156"/>
    <n v="1538.4615384615386"/>
    <n v="0"/>
    <n v="6153.8461538461543"/>
    <n v="505524224"/>
    <n v="434174638"/>
    <n v="127761000"/>
    <n v="9.2972794910021962E-4"/>
    <n v="4.6064413370916427E-5"/>
    <n v="0"/>
  </r>
  <r>
    <s v="NHL 10"/>
    <x v="3"/>
    <x v="2"/>
    <x v="0"/>
    <s v="Electronic Arts"/>
    <n v="380000"/>
    <n v="120000"/>
    <n v="0"/>
    <n v="70000"/>
    <n v="8.8000000000000007"/>
    <n v="35"/>
    <n v="7.9"/>
    <n v="40"/>
    <s v="EA Canada"/>
    <x v="3"/>
    <x v="307"/>
    <n v="8.3500000000000014"/>
    <n v="75"/>
    <n v="13.157894736842104"/>
    <n v="71250"/>
    <n v="47500"/>
    <n v="15000"/>
    <n v="0"/>
    <n v="8750"/>
    <n v="534740514"/>
    <n v="441041694"/>
    <n v="128047000"/>
    <n v="7.1062504158792797E-4"/>
    <n v="2.7208311965172164E-4"/>
    <n v="0"/>
  </r>
  <r>
    <s v="Blood Wake"/>
    <x v="7"/>
    <x v="9"/>
    <x v="6"/>
    <s v="Microsoft Game Studios"/>
    <n v="430000"/>
    <n v="120000"/>
    <n v="0"/>
    <n v="20000"/>
    <n v="7.1"/>
    <n v="30"/>
    <n v="7.5"/>
    <n v="13"/>
    <s v="Stormfront Studios"/>
    <x v="2"/>
    <x v="307"/>
    <n v="7.3"/>
    <n v="43"/>
    <n v="7.5438596491228074"/>
    <n v="35625"/>
    <n v="26875"/>
    <n v="7500"/>
    <n v="0"/>
    <n v="1250"/>
    <n v="489752572"/>
    <n v="430035992"/>
    <n v="127149000"/>
    <n v="8.7799436814392062E-4"/>
    <n v="2.7904641060834742E-4"/>
    <n v="0"/>
  </r>
  <r>
    <s v="Dynasty Warriors 5: Xtreme Legends"/>
    <x v="4"/>
    <x v="3"/>
    <x v="4"/>
    <s v="Tecmo Koei"/>
    <n v="110000"/>
    <n v="80000"/>
    <n v="350000"/>
    <n v="30000"/>
    <n v="5.7"/>
    <n v="22"/>
    <n v="9.1"/>
    <n v="26"/>
    <s v="Omega Force"/>
    <x v="2"/>
    <x v="307"/>
    <n v="7.4"/>
    <n v="48"/>
    <n v="8.4210526315789469"/>
    <n v="47500"/>
    <n v="9166.6666666666661"/>
    <n v="6666.666666666667"/>
    <n v="29166.666666666668"/>
    <n v="2500"/>
    <n v="511054143"/>
    <n v="435713800"/>
    <n v="127773000"/>
    <n v="2.152413819684072E-4"/>
    <n v="1.8360676205343967E-4"/>
    <n v="2.7392328582720917E-3"/>
  </r>
  <r>
    <s v="WWE 2K15"/>
    <x v="13"/>
    <x v="12"/>
    <x v="0"/>
    <s v="Take-Two Interactive"/>
    <n v="290000"/>
    <n v="230000"/>
    <n v="0"/>
    <n v="50000"/>
    <n v="5.6"/>
    <n v="25"/>
    <n v="5.7"/>
    <n v="63"/>
    <s v="Yuke's"/>
    <x v="2"/>
    <x v="307"/>
    <n v="5.65"/>
    <n v="88"/>
    <n v="15.43859649122807"/>
    <n v="190000"/>
    <n v="96666.666666666672"/>
    <n v="76666.666666666672"/>
    <n v="0"/>
    <n v="16666.666666666668"/>
    <n v="562338430"/>
    <n v="443580712"/>
    <n v="127276000"/>
    <n v="5.1570368398972841E-4"/>
    <n v="5.1850766676257102E-4"/>
    <n v="0"/>
  </r>
  <r>
    <s v="FIFA World Cup Germany 2006"/>
    <x v="4"/>
    <x v="0"/>
    <x v="0"/>
    <s v="Electronic Arts"/>
    <n v="470000"/>
    <n v="20000"/>
    <n v="0"/>
    <n v="80000"/>
    <n v="7.7"/>
    <n v="28"/>
    <n v="8.1"/>
    <n v="33"/>
    <s v="EA Canada"/>
    <x v="0"/>
    <x v="307"/>
    <n v="7.9"/>
    <n v="61"/>
    <n v="10.701754385964913"/>
    <n v="51818.181818181816"/>
    <n v="42727.272727272728"/>
    <n v="1818.1818181818182"/>
    <n v="0"/>
    <n v="7272.727272727273"/>
    <n v="516818555"/>
    <n v="437126892"/>
    <n v="127854000"/>
    <n v="9.0941007332834636E-4"/>
    <n v="4.5753304969395475E-5"/>
    <n v="0"/>
  </r>
  <r>
    <s v="Wreckless: ThE YaKuza MisSiOns"/>
    <x v="7"/>
    <x v="8"/>
    <x v="1"/>
    <s v="Activision"/>
    <n v="420000"/>
    <n v="110000"/>
    <n v="20000"/>
    <n v="20000"/>
    <n v="7.4"/>
    <n v="36"/>
    <n v="5.2"/>
    <n v="13"/>
    <s v="Bunkasha Publishing"/>
    <x v="2"/>
    <x v="307"/>
    <n v="6.3000000000000007"/>
    <n v="49"/>
    <n v="8.5964912280701746"/>
    <n v="38000"/>
    <n v="28000"/>
    <n v="7333.333333333333"/>
    <n v="1333.3333333333333"/>
    <n v="1333.3333333333333"/>
    <n v="495013192"/>
    <n v="431019772"/>
    <n v="127445000"/>
    <n v="8.4846223653772845E-4"/>
    <n v="2.552087100078555E-4"/>
    <n v="1.5693044058221194E-4"/>
  </r>
  <r>
    <s v="Half-Minute Hero"/>
    <x v="9"/>
    <x v="2"/>
    <x v="9"/>
    <s v="Rising Star Games"/>
    <n v="80000"/>
    <n v="10000"/>
    <n v="70000"/>
    <n v="10000"/>
    <n v="8.4"/>
    <n v="41"/>
    <n v="7.8"/>
    <n v="38"/>
    <s v="Opus"/>
    <x v="3"/>
    <x v="485"/>
    <n v="8.1"/>
    <n v="79"/>
    <n v="46.470588235294116"/>
    <n v="21250"/>
    <n v="10000"/>
    <n v="1250"/>
    <n v="8750"/>
    <n v="1250"/>
    <n v="534740514"/>
    <n v="441041694"/>
    <n v="128047000"/>
    <n v="1.49605271913248E-4"/>
    <n v="2.2673593304310136E-5"/>
    <n v="5.4667426804220326E-4"/>
  </r>
  <r>
    <s v="SpongeBob SquarePants: Battle for Bikini Bottom"/>
    <x v="7"/>
    <x v="15"/>
    <x v="2"/>
    <s v="THQ"/>
    <n v="450000"/>
    <n v="100000"/>
    <n v="0"/>
    <n v="20000"/>
    <n v="7"/>
    <n v="8"/>
    <n v="8.9"/>
    <n v="17"/>
    <s v="Heavy Iron Studios"/>
    <x v="0"/>
    <x v="307"/>
    <n v="7.95"/>
    <n v="25"/>
    <n v="4.3859649122807021"/>
    <n v="40714.285714285717"/>
    <n v="32142.857142857141"/>
    <n v="7142.8571428571431"/>
    <n v="0"/>
    <n v="1428.5714285714287"/>
    <n v="500125528"/>
    <n v="432552540"/>
    <n v="127718000"/>
    <n v="8.9977410631196574E-4"/>
    <n v="2.3118578843624407E-4"/>
    <n v="0"/>
  </r>
  <r>
    <s v="Doom 3 BFG Edition"/>
    <x v="3"/>
    <x v="11"/>
    <x v="6"/>
    <s v="Bethesda Softworks"/>
    <n v="260000"/>
    <n v="210000"/>
    <n v="0"/>
    <n v="100000"/>
    <n v="6.7"/>
    <n v="16"/>
    <n v="6.4"/>
    <n v="107"/>
    <s v="id Software"/>
    <x v="1"/>
    <x v="307"/>
    <n v="6.5500000000000007"/>
    <n v="123"/>
    <n v="21.578947368421051"/>
    <n v="114000"/>
    <n v="52000"/>
    <n v="42000"/>
    <n v="0"/>
    <n v="20000"/>
    <n v="551484507"/>
    <n v="441417242"/>
    <n v="127629000"/>
    <n v="4.7145476745006726E-4"/>
    <n v="4.7574036539333912E-4"/>
    <n v="0"/>
  </r>
  <r>
    <s v="Spider-Man 3"/>
    <x v="2"/>
    <x v="4"/>
    <x v="2"/>
    <s v="Activision"/>
    <n v="490000"/>
    <n v="40000"/>
    <n v="0"/>
    <n v="40000"/>
    <n v="6.3"/>
    <n v="61"/>
    <n v="7"/>
    <n v="53"/>
    <s v="Treyarch"/>
    <x v="2"/>
    <x v="307"/>
    <n v="6.65"/>
    <n v="114"/>
    <n v="20"/>
    <n v="57000"/>
    <n v="49000"/>
    <n v="4000"/>
    <n v="0"/>
    <n v="4000"/>
    <n v="522751172"/>
    <n v="438594184"/>
    <n v="128001000"/>
    <n v="9.3734844845072866E-4"/>
    <n v="9.1200479758299759E-5"/>
    <n v="0"/>
  </r>
  <r>
    <s v="The Conduit"/>
    <x v="0"/>
    <x v="2"/>
    <x v="6"/>
    <s v="Sega"/>
    <n v="280000"/>
    <n v="230000"/>
    <n v="0"/>
    <n v="60000"/>
    <n v="6.9"/>
    <n v="79"/>
    <n v="8.1999999999999993"/>
    <n v="258"/>
    <s v="High Voltage Software"/>
    <x v="2"/>
    <x v="307"/>
    <n v="7.55"/>
    <n v="337"/>
    <n v="59.122807017543863"/>
    <n v="71250"/>
    <n v="35000"/>
    <n v="28750"/>
    <n v="0"/>
    <n v="7500"/>
    <n v="534740514"/>
    <n v="441041694"/>
    <n v="128047000"/>
    <n v="5.2361845169636803E-4"/>
    <n v="5.2149264599913312E-4"/>
    <n v="0"/>
  </r>
  <r>
    <s v="Just Dance 2016"/>
    <x v="10"/>
    <x v="13"/>
    <x v="3"/>
    <s v="Ubisoft"/>
    <n v="270000"/>
    <n v="250000"/>
    <n v="0"/>
    <n v="50000"/>
    <n v="7.3"/>
    <n v="7"/>
    <n v="6.9"/>
    <n v="11"/>
    <s v="Ubisoft"/>
    <x v="3"/>
    <x v="307"/>
    <n v="7.1"/>
    <n v="18"/>
    <n v="3.1578947368421053"/>
    <n v="285000"/>
    <n v="135000"/>
    <n v="125000"/>
    <n v="0"/>
    <n v="25000"/>
    <n v="567732286"/>
    <n v="444588718"/>
    <n v="127141000"/>
    <n v="4.7557626483127297E-4"/>
    <n v="5.6231746303557798E-4"/>
    <n v="0"/>
  </r>
  <r>
    <s v="RalliSport Challenge"/>
    <x v="7"/>
    <x v="8"/>
    <x v="1"/>
    <s v="Microsoft Game Studios"/>
    <n v="390000"/>
    <n v="160000"/>
    <n v="0"/>
    <n v="20000"/>
    <n v="8.6999999999999993"/>
    <n v="32"/>
    <n v="8.3000000000000007"/>
    <n v="19"/>
    <s v="Digital Illusions"/>
    <x v="0"/>
    <x v="307"/>
    <n v="8.5"/>
    <n v="51"/>
    <n v="8.9473684210526319"/>
    <n v="38000"/>
    <n v="26000"/>
    <n v="10666.666666666666"/>
    <n v="0"/>
    <n v="1333.3333333333333"/>
    <n v="495013192"/>
    <n v="431019772"/>
    <n v="127445000"/>
    <n v="7.8785779107074785E-4"/>
    <n v="3.7121266910233527E-4"/>
    <n v="0"/>
  </r>
  <r>
    <s v="XIII"/>
    <x v="4"/>
    <x v="15"/>
    <x v="6"/>
    <s v="Ubisoft"/>
    <n v="280000"/>
    <n v="220000"/>
    <n v="0"/>
    <n v="70000"/>
    <n v="7.3"/>
    <n v="37"/>
    <n v="8.6"/>
    <n v="35"/>
    <s v="Ubisoft Paris"/>
    <x v="1"/>
    <x v="307"/>
    <n v="7.9499999999999993"/>
    <n v="72"/>
    <n v="12.631578947368421"/>
    <n v="40714.285714285717"/>
    <n v="20000"/>
    <n v="15714.285714285714"/>
    <n v="0"/>
    <n v="5000"/>
    <n v="500125528"/>
    <n v="432552540"/>
    <n v="127718000"/>
    <n v="5.5985944392744538E-4"/>
    <n v="5.0860873455973695E-4"/>
    <n v="0"/>
  </r>
  <r>
    <s v="Breath of Fire IV"/>
    <x v="14"/>
    <x v="16"/>
    <x v="9"/>
    <s v="Capcom"/>
    <n v="110000"/>
    <n v="80000"/>
    <n v="340000"/>
    <n v="40000"/>
    <n v="8.3000000000000007"/>
    <n v="10"/>
    <n v="8.9"/>
    <n v="45"/>
    <s v="Capcom"/>
    <x v="2"/>
    <x v="307"/>
    <n v="8.6000000000000014"/>
    <n v="55"/>
    <n v="9.6491228070175445"/>
    <n v="33529.411764705881"/>
    <n v="6470.588235294118"/>
    <n v="4705.8823529411766"/>
    <n v="20000"/>
    <n v="2352.9411764705883"/>
    <n v="484244580"/>
    <n v="429286318"/>
    <n v="126843000"/>
    <n v="2.2715793742079674E-4"/>
    <n v="1.8635581113488924E-4"/>
    <n v="2.6804790173679273E-3"/>
  </r>
  <r>
    <s v="True Crime: Streets of LA"/>
    <x v="11"/>
    <x v="15"/>
    <x v="4"/>
    <s v="Activision"/>
    <n v="440000"/>
    <n v="110000"/>
    <n v="0"/>
    <n v="20000"/>
    <n v="7.7"/>
    <n v="29"/>
    <n v="7.3"/>
    <n v="29"/>
    <s v="Exakt"/>
    <x v="1"/>
    <x v="307"/>
    <n v="7.5"/>
    <n v="58"/>
    <n v="10.175438596491228"/>
    <n v="40714.285714285717"/>
    <n v="31428.571428571428"/>
    <n v="7857.1428571428569"/>
    <n v="0"/>
    <n v="1428.5714285714287"/>
    <n v="500125528"/>
    <n v="432552540"/>
    <n v="127718000"/>
    <n v="8.7977912617169985E-4"/>
    <n v="2.5430436727986848E-4"/>
    <n v="0"/>
  </r>
  <r>
    <s v="Arena Football"/>
    <x v="4"/>
    <x v="0"/>
    <x v="0"/>
    <s v="Electronic Arts"/>
    <n v="280000"/>
    <n v="220000"/>
    <n v="0"/>
    <n v="70000"/>
    <n v="6.6"/>
    <n v="18"/>
    <n v="8.6"/>
    <n v="14"/>
    <s v="EA Tiburon"/>
    <x v="3"/>
    <x v="307"/>
    <n v="7.6"/>
    <n v="32"/>
    <n v="5.6140350877192979"/>
    <n v="51818.181818181816"/>
    <n v="25454.545454545456"/>
    <n v="20000"/>
    <n v="0"/>
    <n v="6363.636363636364"/>
    <n v="516818555"/>
    <n v="437126892"/>
    <n v="127854000"/>
    <n v="5.4177621389773828E-4"/>
    <n v="5.0328635466335026E-4"/>
    <n v="0"/>
  </r>
  <r>
    <s v="NHL Hitz 20-02"/>
    <x v="4"/>
    <x v="9"/>
    <x v="0"/>
    <s v="Midway Games"/>
    <n v="280000"/>
    <n v="220000"/>
    <n v="0"/>
    <n v="70000"/>
    <n v="7.8"/>
    <n v="18"/>
    <n v="7.6"/>
    <n v="8"/>
    <s v="Black Box"/>
    <x v="0"/>
    <x v="307"/>
    <n v="7.6999999999999993"/>
    <n v="26"/>
    <n v="4.5614035087719298"/>
    <n v="35625"/>
    <n v="17500"/>
    <n v="13750"/>
    <n v="0"/>
    <n v="4375"/>
    <n v="489752572"/>
    <n v="430035992"/>
    <n v="127149000"/>
    <n v="5.7171726297743672E-4"/>
    <n v="5.1158508611530353E-4"/>
    <n v="0"/>
  </r>
  <r>
    <s v="NCAA March Madness 07"/>
    <x v="4"/>
    <x v="4"/>
    <x v="0"/>
    <s v="Electronic Arts"/>
    <n v="280000"/>
    <n v="220000"/>
    <n v="0"/>
    <n v="70000"/>
    <n v="6.3"/>
    <n v="9"/>
    <n v="8.6"/>
    <n v="7"/>
    <s v="EA Canada"/>
    <x v="0"/>
    <x v="307"/>
    <n v="7.4499999999999993"/>
    <n v="16"/>
    <n v="2.807017543859649"/>
    <n v="57000"/>
    <n v="28000"/>
    <n v="22000"/>
    <n v="0"/>
    <n v="7000"/>
    <n v="522751172"/>
    <n v="438594184"/>
    <n v="128001000"/>
    <n v="5.3562768482898779E-4"/>
    <n v="5.0160263867064867E-4"/>
    <n v="0"/>
  </r>
  <r>
    <s v="Warhammer 40,000: Space Marine"/>
    <x v="2"/>
    <x v="10"/>
    <x v="6"/>
    <s v="THQ"/>
    <n v="250000"/>
    <n v="260000"/>
    <n v="0"/>
    <n v="60000"/>
    <n v="7.6"/>
    <n v="57"/>
    <n v="7.8"/>
    <n v="232"/>
    <s v="Relic"/>
    <x v="1"/>
    <x v="307"/>
    <n v="7.6999999999999993"/>
    <n v="289"/>
    <n v="50.701754385964911"/>
    <n v="95000"/>
    <n v="41666.666666666664"/>
    <n v="43333.333333333336"/>
    <n v="0"/>
    <n v="10000"/>
    <n v="545961365"/>
    <n v="440756453"/>
    <n v="127833000"/>
    <n v="4.579078594691403E-4"/>
    <n v="5.8989493683034061E-4"/>
    <n v="0"/>
  </r>
  <r>
    <s v="Tom Clancy's HAWX"/>
    <x v="3"/>
    <x v="2"/>
    <x v="4"/>
    <s v="Ubisoft"/>
    <n v="210000"/>
    <n v="220000"/>
    <n v="50000"/>
    <n v="90000"/>
    <n v="7.4"/>
    <n v="35"/>
    <n v="8.1"/>
    <n v="39"/>
    <s v="Ubisoft Romania"/>
    <x v="2"/>
    <x v="307"/>
    <n v="7.75"/>
    <n v="74"/>
    <n v="12.982456140350877"/>
    <n v="71250"/>
    <n v="26250"/>
    <n v="27500"/>
    <n v="6250"/>
    <n v="11250"/>
    <n v="534740514"/>
    <n v="441041694"/>
    <n v="128047000"/>
    <n v="3.9271383877227602E-4"/>
    <n v="4.9881905269482296E-4"/>
    <n v="3.904816200301452E-4"/>
  </r>
  <r>
    <s v="Fullmetal Alchemist and the Broken Angel"/>
    <x v="4"/>
    <x v="15"/>
    <x v="9"/>
    <s v="Square Enix"/>
    <n v="150000"/>
    <n v="120000"/>
    <n v="260000"/>
    <n v="40000"/>
    <n v="5.6"/>
    <n v="35"/>
    <n v="8.1"/>
    <n v="38"/>
    <s v="Racjin"/>
    <x v="2"/>
    <x v="307"/>
    <n v="6.85"/>
    <n v="73"/>
    <n v="12.807017543859649"/>
    <n v="40714.285714285717"/>
    <n v="10714.285714285714"/>
    <n v="8571.4285714285706"/>
    <n v="18571.428571428572"/>
    <n v="2857.1428571428573"/>
    <n v="500125528"/>
    <n v="432552540"/>
    <n v="127718000"/>
    <n v="2.9992470210398858E-4"/>
    <n v="2.7742294612349291E-4"/>
    <n v="2.0357349786247828E-3"/>
  </r>
  <r>
    <s v="Pro Evolution Soccer 2012"/>
    <x v="9"/>
    <x v="10"/>
    <x v="4"/>
    <s v="Konami Digital Entertainment"/>
    <n v="100000"/>
    <n v="110000"/>
    <n v="290000"/>
    <n v="60000"/>
    <n v="7.4"/>
    <n v="4"/>
    <n v="6.3"/>
    <n v="8"/>
    <s v="Konami"/>
    <x v="0"/>
    <x v="486"/>
    <n v="6.85"/>
    <n v="12"/>
    <n v="2.1428571428571428"/>
    <n v="93333.333333333328"/>
    <n v="16666.666666666668"/>
    <n v="18333.333333333332"/>
    <n v="48333.333333333336"/>
    <n v="10000"/>
    <n v="545961365"/>
    <n v="440756453"/>
    <n v="127833000"/>
    <n v="1.8316314378765612E-4"/>
    <n v="2.4957093481283642E-4"/>
    <n v="2.2685847942237138E-3"/>
  </r>
  <r>
    <s v="Disney Universe"/>
    <x v="2"/>
    <x v="10"/>
    <x v="4"/>
    <s v="Disney Interactive Studios"/>
    <n v="370000"/>
    <n v="140000"/>
    <n v="0"/>
    <n v="50000"/>
    <n v="6.6"/>
    <n v="31"/>
    <n v="5.3"/>
    <n v="13"/>
    <s v="Eurocom Entertainment Software"/>
    <x v="3"/>
    <x v="486"/>
    <n v="5.9499999999999993"/>
    <n v="44"/>
    <n v="7.8571428571428568"/>
    <n v="93333.333333333328"/>
    <n v="61666.666666666664"/>
    <n v="23333.333333333332"/>
    <n v="0"/>
    <n v="8333.3333333333339"/>
    <n v="545961365"/>
    <n v="440756453"/>
    <n v="127833000"/>
    <n v="6.7770363201432758E-4"/>
    <n v="3.1763573521633728E-4"/>
    <n v="0"/>
  </r>
  <r>
    <s v="Resident Evil Outbreak File #2"/>
    <x v="4"/>
    <x v="7"/>
    <x v="4"/>
    <s v="Capcom"/>
    <n v="190000"/>
    <n v="150000"/>
    <n v="170000"/>
    <n v="50000"/>
    <n v="5.8"/>
    <n v="35"/>
    <n v="7.7"/>
    <n v="70"/>
    <s v="Capcom"/>
    <x v="1"/>
    <x v="486"/>
    <n v="6.75"/>
    <n v="105"/>
    <n v="18.75"/>
    <n v="43076.923076923078"/>
    <n v="14615.384615384615"/>
    <n v="11538.461538461539"/>
    <n v="13076.923076923076"/>
    <n v="3846.1538461538462"/>
    <n v="505524224"/>
    <n v="434174638"/>
    <n v="127761000"/>
    <n v="3.7584746878519513E-4"/>
    <n v="3.4548310028187319E-4"/>
    <n v="1.3306094974209657E-3"/>
  </r>
  <r>
    <s v="Top Spin 3"/>
    <x v="3"/>
    <x v="1"/>
    <x v="4"/>
    <s v="Take-Two Interactive"/>
    <n v="80000"/>
    <n v="360000"/>
    <n v="0"/>
    <n v="120000"/>
    <n v="7.5"/>
    <n v="36"/>
    <n v="7.5"/>
    <n v="20"/>
    <s v="Pam Development"/>
    <x v="0"/>
    <x v="486"/>
    <n v="7.5"/>
    <n v="56"/>
    <n v="10"/>
    <n v="62222.222222222219"/>
    <n v="8888.8888888888887"/>
    <n v="40000"/>
    <n v="0"/>
    <n v="13333.333333333334"/>
    <n v="528816311"/>
    <n v="440001482"/>
    <n v="128063000"/>
    <n v="1.5128126409096334E-4"/>
    <n v="8.1817906240597615E-4"/>
    <n v="0"/>
  </r>
  <r>
    <s v="Tomb Raider: Anniversary"/>
    <x v="9"/>
    <x v="4"/>
    <x v="4"/>
    <s v="Eidos Interactive"/>
    <n v="210000"/>
    <n v="220000"/>
    <n v="0"/>
    <n v="130000"/>
    <n v="7.8"/>
    <n v="32"/>
    <n v="8.1999999999999993"/>
    <n v="28"/>
    <s v="Crystal Dynamics"/>
    <x v="2"/>
    <x v="486"/>
    <n v="8"/>
    <n v="60"/>
    <n v="10.714285714285714"/>
    <n v="56000"/>
    <n v="21000"/>
    <n v="22000"/>
    <n v="0"/>
    <n v="13000"/>
    <n v="522751172"/>
    <n v="438594184"/>
    <n v="128001000"/>
    <n v="4.0172076362174087E-4"/>
    <n v="5.0160263867064867E-4"/>
    <n v="0"/>
  </r>
  <r>
    <s v="Up"/>
    <x v="0"/>
    <x v="2"/>
    <x v="4"/>
    <s v="THQ"/>
    <n v="220000"/>
    <n v="280000"/>
    <n v="0"/>
    <n v="60000"/>
    <n v="6.2"/>
    <n v="6"/>
    <n v="8"/>
    <n v="4"/>
    <s v="Asobo Studio"/>
    <x v="3"/>
    <x v="486"/>
    <n v="7.1"/>
    <n v="10"/>
    <n v="1.7857142857142858"/>
    <n v="70000"/>
    <n v="27500"/>
    <n v="35000"/>
    <n v="0"/>
    <n v="7500"/>
    <n v="534740514"/>
    <n v="441041694"/>
    <n v="128047000"/>
    <n v="4.1141449776143198E-4"/>
    <n v="6.3486061252068381E-4"/>
    <n v="0"/>
  </r>
  <r>
    <s v="Odin Sphere"/>
    <x v="4"/>
    <x v="4"/>
    <x v="9"/>
    <s v="Square Enix"/>
    <n v="230000"/>
    <n v="180000"/>
    <n v="90000"/>
    <n v="60000"/>
    <n v="8.3000000000000007"/>
    <n v="49"/>
    <n v="8.6"/>
    <n v="59"/>
    <s v="Vanilla Ware"/>
    <x v="2"/>
    <x v="486"/>
    <n v="8.4499999999999993"/>
    <n v="108"/>
    <n v="19.285714285714285"/>
    <n v="56000"/>
    <n v="23000"/>
    <n v="18000"/>
    <n v="9000"/>
    <n v="6000"/>
    <n v="522751172"/>
    <n v="438594184"/>
    <n v="128001000"/>
    <n v="4.3997988396666854E-4"/>
    <n v="4.1040215891234892E-4"/>
    <n v="7.0311950687885246E-4"/>
  </r>
  <r>
    <s v="Titanfall"/>
    <x v="8"/>
    <x v="12"/>
    <x v="6"/>
    <s v="Electronic Arts"/>
    <n v="220000"/>
    <n v="300000"/>
    <n v="0"/>
    <n v="40000"/>
    <n v="8.6"/>
    <n v="29"/>
    <n v="6.2"/>
    <n v="1727"/>
    <s v="Respawn Entertainment"/>
    <x v="1"/>
    <x v="486"/>
    <n v="7.4"/>
    <n v="1756"/>
    <n v="313.57142857142856"/>
    <n v="186666.66666666666"/>
    <n v="73333.333333333328"/>
    <n v="100000"/>
    <n v="0"/>
    <n v="13333.333333333334"/>
    <n v="562338430"/>
    <n v="443580712"/>
    <n v="127276000"/>
    <n v="3.9122348440600083E-4"/>
    <n v="6.763143479511796E-4"/>
    <n v="0"/>
  </r>
  <r>
    <s v="The Lord of the Rings: The Return of the King"/>
    <x v="12"/>
    <x v="15"/>
    <x v="4"/>
    <s v="Electronic Arts"/>
    <n v="400000"/>
    <n v="150000"/>
    <n v="0"/>
    <n v="10000"/>
    <n v="7.7"/>
    <n v="13"/>
    <n v="8.1999999999999993"/>
    <n v="11"/>
    <s v="Griptonite Games"/>
    <x v="2"/>
    <x v="486"/>
    <n v="7.9499999999999993"/>
    <n v="24"/>
    <n v="4.2857142857142856"/>
    <n v="40000"/>
    <n v="28571.428571428572"/>
    <n v="10714.285714285714"/>
    <n v="0"/>
    <n v="714.28571428571433"/>
    <n v="500125528"/>
    <n v="432552540"/>
    <n v="127718000"/>
    <n v="7.9979920561063617E-4"/>
    <n v="3.4677868265436609E-4"/>
    <n v="0"/>
  </r>
  <r>
    <s v="The Legend of Spyro: Dawn of the Dragon"/>
    <x v="0"/>
    <x v="1"/>
    <x v="2"/>
    <s v="Vivendi Games"/>
    <n v="340000"/>
    <n v="170000"/>
    <n v="0"/>
    <n v="50000"/>
    <n v="6.4"/>
    <n v="11"/>
    <n v="6.5"/>
    <n v="19"/>
    <s v="Etranges Libellules"/>
    <x v="3"/>
    <x v="486"/>
    <n v="6.45"/>
    <n v="30"/>
    <n v="5.3571428571428568"/>
    <n v="62222.222222222219"/>
    <n v="37777.777777777781"/>
    <n v="18888.888888888891"/>
    <n v="0"/>
    <n v="5555.5555555555557"/>
    <n v="528816311"/>
    <n v="440001482"/>
    <n v="128063000"/>
    <n v="6.4294537238659413E-4"/>
    <n v="3.8636233502504429E-4"/>
    <n v="0"/>
  </r>
  <r>
    <s v="Classic NES Series: Dr. Marrison"/>
    <x v="12"/>
    <x v="7"/>
    <x v="5"/>
    <s v="Ninti"/>
    <n v="310000"/>
    <n v="110000"/>
    <n v="130000"/>
    <n v="10000"/>
    <n v="6.6"/>
    <n v="10"/>
    <n v="7.5"/>
    <n v="6"/>
    <s v="Ninti"/>
    <x v="0"/>
    <x v="486"/>
    <n v="7.05"/>
    <n v="16"/>
    <n v="2.8571428571428572"/>
    <n v="43076.923076923078"/>
    <n v="23846.153846153848"/>
    <n v="8461.538461538461"/>
    <n v="10000"/>
    <n v="769.23076923076928"/>
    <n v="505524224"/>
    <n v="434174638"/>
    <n v="127761000"/>
    <n v="6.1322481749163417E-4"/>
    <n v="2.5335427354004035E-4"/>
    <n v="1.0175249097925032E-3"/>
  </r>
  <r>
    <s v="The Sims: Bustin' Out"/>
    <x v="7"/>
    <x v="15"/>
    <x v="8"/>
    <s v="Electronic Arts"/>
    <n v="400000"/>
    <n v="140000"/>
    <n v="0"/>
    <n v="20000"/>
    <n v="8.1"/>
    <n v="26"/>
    <n v="8.9"/>
    <n v="12"/>
    <s v="Maxis"/>
    <x v="2"/>
    <x v="486"/>
    <n v="8.5"/>
    <n v="38"/>
    <n v="6.7857142857142856"/>
    <n v="40000"/>
    <n v="28571.428571428572"/>
    <n v="10000"/>
    <n v="0"/>
    <n v="1428.5714285714287"/>
    <n v="500125528"/>
    <n v="432552540"/>
    <n v="127718000"/>
    <n v="7.9979920561063617E-4"/>
    <n v="3.2366010381074172E-4"/>
    <n v="0"/>
  </r>
  <r>
    <s v="Monsters, Inc. Scream Team"/>
    <x v="14"/>
    <x v="9"/>
    <x v="2"/>
    <s v="Sony Computer Entertainment"/>
    <n v="310000"/>
    <n v="210000"/>
    <n v="0"/>
    <n v="40000"/>
    <n v="6.5"/>
    <n v="10"/>
    <n v="6.9"/>
    <n v="8"/>
    <s v="Artificial Mind and Movement"/>
    <x v="0"/>
    <x v="486"/>
    <n v="6.7"/>
    <n v="18"/>
    <n v="3.2142857142857144"/>
    <n v="35000"/>
    <n v="19375"/>
    <n v="13125"/>
    <n v="0"/>
    <n v="2500"/>
    <n v="489752572"/>
    <n v="430035992"/>
    <n v="127149000"/>
    <n v="6.3297268401073345E-4"/>
    <n v="4.8833121856460798E-4"/>
    <n v="0"/>
  </r>
  <r>
    <s v="Top Spin 3"/>
    <x v="2"/>
    <x v="1"/>
    <x v="4"/>
    <s v="Take-Two Interactive"/>
    <n v="90000"/>
    <n v="400000"/>
    <n v="0"/>
    <n v="70000"/>
    <n v="7.8"/>
    <n v="47"/>
    <n v="7.6"/>
    <n v="36"/>
    <s v="Pam Development"/>
    <x v="0"/>
    <x v="486"/>
    <n v="7.6999999999999993"/>
    <n v="83"/>
    <n v="14.821428571428571"/>
    <n v="62222.222222222219"/>
    <n v="10000"/>
    <n v="44444.444444444445"/>
    <n v="0"/>
    <n v="7777.7777777777774"/>
    <n v="528816311"/>
    <n v="440001482"/>
    <n v="128063000"/>
    <n v="1.7019142210233376E-4"/>
    <n v="9.0908784711775132E-4"/>
    <n v="0"/>
  </r>
  <r>
    <s v="Cabela's Big Game Hunter 2005 Adventures"/>
    <x v="4"/>
    <x v="7"/>
    <x v="0"/>
    <s v="Activision"/>
    <n v="280000"/>
    <n v="210000"/>
    <n v="0"/>
    <n v="70000"/>
    <n v="5.5"/>
    <n v="4"/>
    <n v="8.4"/>
    <n v="16"/>
    <s v="Sand Grain Studios"/>
    <x v="2"/>
    <x v="486"/>
    <n v="6.95"/>
    <n v="20"/>
    <n v="3.5714285714285716"/>
    <n v="43076.923076923078"/>
    <n v="21538.461538461539"/>
    <n v="16153.846153846154"/>
    <n v="0"/>
    <n v="5384.6153846153848"/>
    <n v="505524224"/>
    <n v="434174638"/>
    <n v="127761000"/>
    <n v="5.5388048031502438E-4"/>
    <n v="4.8367634039462248E-4"/>
    <n v="0"/>
  </r>
  <r>
    <s v="LEGO Rock Band"/>
    <x v="2"/>
    <x v="2"/>
    <x v="3"/>
    <s v="Warner Bros. Interactive Entertainment"/>
    <n v="400000"/>
    <n v="110000"/>
    <n v="0"/>
    <n v="50000"/>
    <n v="7.1"/>
    <n v="50"/>
    <n v="7.2"/>
    <n v="31"/>
    <s v="TT Fusion"/>
    <x v="3"/>
    <x v="486"/>
    <n v="7.15"/>
    <n v="81"/>
    <n v="14.464285714285714"/>
    <n v="70000"/>
    <n v="50000"/>
    <n v="13750"/>
    <n v="0"/>
    <n v="6250"/>
    <n v="534740514"/>
    <n v="441041694"/>
    <n v="128047000"/>
    <n v="7.4802635956624001E-4"/>
    <n v="2.4940952634741148E-4"/>
    <n v="0"/>
  </r>
  <r>
    <s v="Battlefield 2: Modern Combat"/>
    <x v="7"/>
    <x v="3"/>
    <x v="6"/>
    <s v="Electronic Arts"/>
    <n v="390000"/>
    <n v="150000"/>
    <n v="0"/>
    <n v="20000"/>
    <n v="8"/>
    <n v="49"/>
    <n v="8.1999999999999993"/>
    <n v="29"/>
    <s v="Digital Illusions"/>
    <x v="2"/>
    <x v="486"/>
    <n v="8.1"/>
    <n v="78"/>
    <n v="13.928571428571429"/>
    <n v="46666.666666666664"/>
    <n v="32500"/>
    <n v="12500"/>
    <n v="0"/>
    <n v="1666.6666666666667"/>
    <n v="511054143"/>
    <n v="435713800"/>
    <n v="127773000"/>
    <n v="7.6312853606980743E-4"/>
    <n v="3.4426267885019938E-4"/>
    <n v="0"/>
  </r>
  <r>
    <s v="Need for Speed: Most Wanted"/>
    <x v="11"/>
    <x v="3"/>
    <x v="1"/>
    <s v="Electronic Arts"/>
    <n v="430000"/>
    <n v="110000"/>
    <n v="0"/>
    <n v="20000"/>
    <n v="8"/>
    <n v="18"/>
    <n v="9.1"/>
    <n v="22"/>
    <s v="EA Canada"/>
    <x v="2"/>
    <x v="486"/>
    <n v="8.5500000000000007"/>
    <n v="40"/>
    <n v="7.1428571428571432"/>
    <n v="46666.666666666664"/>
    <n v="35833.333333333336"/>
    <n v="9166.6666666666661"/>
    <n v="0"/>
    <n v="1666.6666666666667"/>
    <n v="511054143"/>
    <n v="435713800"/>
    <n v="127773000"/>
    <n v="8.4139812951286455E-4"/>
    <n v="2.5245929782347955E-4"/>
    <n v="0"/>
  </r>
  <r>
    <s v="Bolt"/>
    <x v="0"/>
    <x v="1"/>
    <x v="10"/>
    <s v="Disney Interactive Studios"/>
    <n v="190000"/>
    <n v="310000"/>
    <n v="0"/>
    <n v="60000"/>
    <n v="5"/>
    <n v="4"/>
    <n v="5.8"/>
    <n v="5"/>
    <s v="Avalanche Software"/>
    <x v="3"/>
    <x v="486"/>
    <n v="5.4"/>
    <n v="9"/>
    <n v="1.6071428571428572"/>
    <n v="62222.222222222219"/>
    <n v="21111.111111111109"/>
    <n v="34444.444444444445"/>
    <n v="0"/>
    <n v="6666.666666666667"/>
    <n v="528816311"/>
    <n v="440001482"/>
    <n v="128063000"/>
    <n v="3.592930022160379E-4"/>
    <n v="7.0454308151625725E-4"/>
    <n v="0"/>
  </r>
  <r>
    <s v="WWE Raw 2"/>
    <x v="7"/>
    <x v="15"/>
    <x v="7"/>
    <s v="THQ"/>
    <n v="430000"/>
    <n v="110000"/>
    <n v="0"/>
    <n v="20000"/>
    <n v="6.8"/>
    <n v="26"/>
    <n v="7.3"/>
    <n v="25"/>
    <s v="Anchor"/>
    <x v="2"/>
    <x v="486"/>
    <n v="7.05"/>
    <n v="51"/>
    <n v="9.1071428571428577"/>
    <n v="40000"/>
    <n v="30714.285714285714"/>
    <n v="7857.1428571428569"/>
    <n v="0"/>
    <n v="1428.5714285714287"/>
    <n v="500125528"/>
    <n v="432552540"/>
    <n v="127718000"/>
    <n v="8.5978414603143395E-4"/>
    <n v="2.5430436727986848E-4"/>
    <n v="0"/>
  </r>
  <r>
    <s v="Wolfenstein"/>
    <x v="2"/>
    <x v="2"/>
    <x v="6"/>
    <s v="Activision"/>
    <n v="280000"/>
    <n v="220000"/>
    <n v="0"/>
    <n v="60000"/>
    <n v="7.2"/>
    <n v="66"/>
    <n v="7.5"/>
    <n v="128"/>
    <s v="id Software, Raven Software"/>
    <x v="1"/>
    <x v="486"/>
    <n v="7.35"/>
    <n v="194"/>
    <n v="34.642857142857146"/>
    <n v="70000"/>
    <n v="35000"/>
    <n v="27500"/>
    <n v="0"/>
    <n v="7500"/>
    <n v="534740514"/>
    <n v="441041694"/>
    <n v="128047000"/>
    <n v="5.2361845169636803E-4"/>
    <n v="4.9881905269482296E-4"/>
    <n v="0"/>
  </r>
  <r>
    <s v="Blinx: The Time Sweeper"/>
    <x v="7"/>
    <x v="8"/>
    <x v="2"/>
    <s v="Microsoft Game Studios"/>
    <n v="390000"/>
    <n v="150000"/>
    <n v="0"/>
    <n v="20000"/>
    <n v="7.1"/>
    <n v="36"/>
    <n v="8"/>
    <n v="41"/>
    <s v="Artoon"/>
    <x v="0"/>
    <x v="486"/>
    <n v="7.55"/>
    <n v="77"/>
    <n v="13.75"/>
    <n v="37333.333333333336"/>
    <n v="26000"/>
    <n v="10000"/>
    <n v="0"/>
    <n v="1333.3333333333333"/>
    <n v="495013192"/>
    <n v="431019772"/>
    <n v="127445000"/>
    <n v="7.8785779107074785E-4"/>
    <n v="3.4801187728343932E-4"/>
    <n v="0"/>
  </r>
  <r>
    <s v="Major League Baseball 2K5"/>
    <x v="7"/>
    <x v="3"/>
    <x v="0"/>
    <s v="Take-Two Interactive"/>
    <n v="520000"/>
    <n v="20000"/>
    <n v="0"/>
    <n v="20000"/>
    <n v="8.1"/>
    <n v="25"/>
    <n v="8.1999999999999993"/>
    <n v="17"/>
    <s v="Kush Games"/>
    <x v="0"/>
    <x v="486"/>
    <n v="8.1499999999999986"/>
    <n v="42"/>
    <n v="7.5"/>
    <n v="46666.666666666664"/>
    <n v="43333.333333333336"/>
    <n v="1666.6666666666667"/>
    <n v="0"/>
    <n v="1666.6666666666667"/>
    <n v="511054143"/>
    <n v="435713800"/>
    <n v="127773000"/>
    <n v="1.0175047147597432E-3"/>
    <n v="4.5901690513359917E-5"/>
    <n v="0"/>
  </r>
  <r>
    <s v="Tetris Party Deluxe"/>
    <x v="0"/>
    <x v="5"/>
    <x v="5"/>
    <s v="Ninti"/>
    <n v="330000"/>
    <n v="160000"/>
    <n v="20000"/>
    <n v="50000"/>
    <n v="7.2"/>
    <n v="19"/>
    <n v="5.8"/>
    <n v="4"/>
    <s v="Tetris Online, Inc"/>
    <x v="0"/>
    <x v="486"/>
    <n v="6.5"/>
    <n v="23"/>
    <n v="4.1071428571428568"/>
    <n v="80000"/>
    <n v="47142.857142857145"/>
    <n v="22857.142857142859"/>
    <n v="2857.1428571428573"/>
    <n v="7142.8571428571431"/>
    <n v="540520772"/>
    <n v="441654761"/>
    <n v="128070000"/>
    <n v="6.1052232790047148E-4"/>
    <n v="3.622739164811132E-4"/>
    <n v="1.5616459748574998E-4"/>
  </r>
  <r>
    <s v="Quantum Break"/>
    <x v="13"/>
    <x v="14"/>
    <x v="4"/>
    <s v="Microsoft Game Studios"/>
    <n v="300000"/>
    <n v="200000"/>
    <n v="10000"/>
    <n v="50000"/>
    <n v="7.7"/>
    <n v="106"/>
    <n v="6.8"/>
    <n v="1659"/>
    <s v="Remedy Entertainment"/>
    <x v="1"/>
    <x v="486"/>
    <n v="7.25"/>
    <n v="1765"/>
    <n v="315.17857142857144"/>
    <n v="560000"/>
    <n v="300000"/>
    <n v="200000"/>
    <n v="10000"/>
    <n v="50000"/>
    <n v="573178249"/>
    <n v="445623395"/>
    <n v="126994511"/>
    <n v="5.2339739081759887E-4"/>
    <n v="4.4880947060690115E-4"/>
    <n v="7.8743560814215028E-5"/>
  </r>
  <r>
    <s v="TMNT"/>
    <x v="2"/>
    <x v="4"/>
    <x v="4"/>
    <s v="Ubisoft"/>
    <n v="480000"/>
    <n v="30000"/>
    <n v="0"/>
    <n v="50000"/>
    <n v="5.8"/>
    <n v="31"/>
    <n v="6.3"/>
    <n v="32"/>
    <s v="Ubisoft Montreal"/>
    <x v="3"/>
    <x v="486"/>
    <n v="6.05"/>
    <n v="63"/>
    <n v="11.25"/>
    <n v="56000"/>
    <n v="48000"/>
    <n v="3000"/>
    <n v="0"/>
    <n v="5000"/>
    <n v="522751172"/>
    <n v="438594184"/>
    <n v="128001000"/>
    <n v="9.182188882782648E-4"/>
    <n v="6.8400359818724819E-5"/>
    <n v="0"/>
  </r>
  <r>
    <s v="Metal Gear Solid 3: Subsistence"/>
    <x v="4"/>
    <x v="3"/>
    <x v="4"/>
    <s v="Konami Digital Entertainment"/>
    <n v="340000"/>
    <n v="10000"/>
    <n v="150000"/>
    <n v="60000"/>
    <n v="9.4"/>
    <n v="53"/>
    <n v="9.3000000000000007"/>
    <n v="439"/>
    <s v="Aspect"/>
    <x v="1"/>
    <x v="486"/>
    <n v="9.3500000000000014"/>
    <n v="492"/>
    <n v="87.857142857142861"/>
    <n v="46666.666666666664"/>
    <n v="28333.333333333332"/>
    <n v="833.33333333333337"/>
    <n v="12500"/>
    <n v="5000"/>
    <n v="511054143"/>
    <n v="435713800"/>
    <n v="127773000"/>
    <n v="6.6529154426598594E-4"/>
    <n v="2.2950845256679959E-5"/>
    <n v="1.173956939259468E-3"/>
  </r>
  <r>
    <s v="Enslaved: Odyssey to the West"/>
    <x v="3"/>
    <x v="5"/>
    <x v="4"/>
    <s v="Namco Bandai Games"/>
    <n v="240000"/>
    <n v="220000"/>
    <n v="10000"/>
    <n v="90000"/>
    <n v="8"/>
    <n v="53"/>
    <n v="7.4"/>
    <n v="312"/>
    <s v="Ninja Theory"/>
    <x v="2"/>
    <x v="486"/>
    <n v="7.7"/>
    <n v="365"/>
    <n v="65.178571428571431"/>
    <n v="80000"/>
    <n v="34285.714285714283"/>
    <n v="31428.571428571428"/>
    <n v="1428.5714285714287"/>
    <n v="12857.142857142857"/>
    <n v="540520772"/>
    <n v="441654761"/>
    <n v="128070000"/>
    <n v="4.4401623847307022E-4"/>
    <n v="4.9812663516153057E-4"/>
    <n v="7.808229874287499E-5"/>
  </r>
  <r>
    <s v="Hot Shots Golf: World Invitational"/>
    <x v="15"/>
    <x v="10"/>
    <x v="0"/>
    <s v="Sony Computer Entertainment"/>
    <n v="150000"/>
    <n v="110000"/>
    <n v="250000"/>
    <n v="50000"/>
    <n v="7.6"/>
    <n v="55"/>
    <n v="8.1"/>
    <n v="77"/>
    <s v="Clap Hanz"/>
    <x v="0"/>
    <x v="486"/>
    <n v="7.85"/>
    <n v="132"/>
    <n v="23.571428571428573"/>
    <n v="93333.333333333328"/>
    <n v="25000"/>
    <n v="18333.333333333332"/>
    <n v="41666.666666666664"/>
    <n v="8333.3333333333339"/>
    <n v="545961365"/>
    <n v="440756453"/>
    <n v="127833000"/>
    <n v="2.7474471568148418E-4"/>
    <n v="2.4957093481283642E-4"/>
    <n v="1.955676546744581E-3"/>
  </r>
  <r>
    <s v="NBA 2K8"/>
    <x v="3"/>
    <x v="4"/>
    <x v="0"/>
    <s v="Take-Two Interactive"/>
    <n v="500000"/>
    <n v="10000"/>
    <n v="0"/>
    <n v="50000"/>
    <n v="8.1"/>
    <n v="18"/>
    <n v="6.8"/>
    <n v="19"/>
    <s v="Visual Concepts"/>
    <x v="0"/>
    <x v="486"/>
    <n v="7.4499999999999993"/>
    <n v="37"/>
    <n v="6.6071428571428568"/>
    <n v="56000"/>
    <n v="50000"/>
    <n v="1000"/>
    <n v="0"/>
    <n v="5000"/>
    <n v="522751172"/>
    <n v="438594184"/>
    <n v="128001000"/>
    <n v="9.5647800862319252E-4"/>
    <n v="2.280011993957494E-5"/>
    <n v="0"/>
  </r>
  <r>
    <s v="All-Star Baseball 2002"/>
    <x v="4"/>
    <x v="9"/>
    <x v="0"/>
    <s v="Acclaim Entertainment"/>
    <n v="270000"/>
    <n v="210000"/>
    <n v="0"/>
    <n v="70000"/>
    <n v="7.7"/>
    <n v="16"/>
    <n v="7.6"/>
    <n v="8"/>
    <s v="Acclaim Studios Austin"/>
    <x v="0"/>
    <x v="460"/>
    <n v="7.65"/>
    <n v="24"/>
    <n v="4.3636363636363633"/>
    <n v="34375"/>
    <n v="16875"/>
    <n v="13125"/>
    <n v="0"/>
    <n v="4375"/>
    <n v="489752572"/>
    <n v="430035992"/>
    <n v="127149000"/>
    <n v="5.5129878929967107E-4"/>
    <n v="4.8833121856460798E-4"/>
    <n v="0"/>
  </r>
  <r>
    <s v="Manhunt 2"/>
    <x v="4"/>
    <x v="4"/>
    <x v="4"/>
    <s v="Take-Two Interactive"/>
    <n v="270000"/>
    <n v="210000"/>
    <n v="0"/>
    <n v="70000"/>
    <n v="6.7"/>
    <n v="22"/>
    <n v="7.8"/>
    <n v="53"/>
    <s v="Rockstar London"/>
    <x v="1"/>
    <x v="460"/>
    <n v="7.25"/>
    <n v="75"/>
    <n v="13.636363636363637"/>
    <n v="55000"/>
    <n v="27000"/>
    <n v="21000"/>
    <n v="0"/>
    <n v="7000"/>
    <n v="522751172"/>
    <n v="438594184"/>
    <n v="128001000"/>
    <n v="5.1649812465652393E-4"/>
    <n v="4.7880251873107373E-4"/>
    <n v="0"/>
  </r>
  <r>
    <s v="Tony Hawk's Project 8"/>
    <x v="9"/>
    <x v="0"/>
    <x v="0"/>
    <s v="Activision"/>
    <n v="410000"/>
    <n v="70000"/>
    <n v="0"/>
    <n v="70000"/>
    <n v="6.8"/>
    <n v="11"/>
    <n v="7.6"/>
    <n v="14"/>
    <s v="Page 44 Studios"/>
    <x v="2"/>
    <x v="460"/>
    <n v="7.1999999999999993"/>
    <n v="25"/>
    <n v="4.5454545454545459"/>
    <n v="50000"/>
    <n v="37272.727272727272"/>
    <n v="6363.636363636364"/>
    <n v="0"/>
    <n v="6363.636363636364"/>
    <n v="516818555"/>
    <n v="437126892"/>
    <n v="127854000"/>
    <n v="7.9331517035025956E-4"/>
    <n v="1.6013656739288418E-4"/>
    <n v="0"/>
  </r>
  <r>
    <s v="Batman Begins"/>
    <x v="4"/>
    <x v="3"/>
    <x v="4"/>
    <s v="Electronic Arts"/>
    <n v="270000"/>
    <n v="210000"/>
    <n v="0"/>
    <n v="70000"/>
    <n v="6.4"/>
    <n v="41"/>
    <n v="7.3"/>
    <n v="70"/>
    <s v="Eurocom Entertainment Software"/>
    <x v="2"/>
    <x v="460"/>
    <n v="6.85"/>
    <n v="111"/>
    <n v="20.181818181818183"/>
    <n v="45833.333333333336"/>
    <n v="22500"/>
    <n v="17500"/>
    <n v="0"/>
    <n v="5833.333333333333"/>
    <n v="511054143"/>
    <n v="435713800"/>
    <n v="127773000"/>
    <n v="5.2831975574063584E-4"/>
    <n v="4.8196775039027913E-4"/>
    <n v="0"/>
  </r>
  <r>
    <s v="Tony Hawk's Proving Ground"/>
    <x v="2"/>
    <x v="4"/>
    <x v="0"/>
    <s v="Activision"/>
    <n v="490000"/>
    <n v="20000"/>
    <n v="0"/>
    <n v="40000"/>
    <n v="7.2"/>
    <n v="59"/>
    <n v="5.4"/>
    <n v="44"/>
    <s v="Neversoft Entertainment"/>
    <x v="2"/>
    <x v="460"/>
    <n v="6.3000000000000007"/>
    <n v="103"/>
    <n v="18.727272727272727"/>
    <n v="55000"/>
    <n v="49000"/>
    <n v="2000"/>
    <n v="0"/>
    <n v="4000"/>
    <n v="522751172"/>
    <n v="438594184"/>
    <n v="128001000"/>
    <n v="9.3734844845072866E-4"/>
    <n v="4.560023987914988E-5"/>
    <n v="0"/>
  </r>
  <r>
    <s v="Dr. Seuss' The Cat in the Hat"/>
    <x v="4"/>
    <x v="15"/>
    <x v="3"/>
    <s v="Vivendi Games"/>
    <n v="270000"/>
    <n v="210000"/>
    <n v="0"/>
    <n v="70000"/>
    <n v="5.6"/>
    <n v="6"/>
    <n v="6.5"/>
    <n v="8"/>
    <s v="Magenta Software"/>
    <x v="0"/>
    <x v="460"/>
    <n v="6.05"/>
    <n v="14"/>
    <n v="2.5454545454545454"/>
    <n v="39285.714285714283"/>
    <n v="19285.714285714286"/>
    <n v="15000"/>
    <n v="0"/>
    <n v="5000"/>
    <n v="500125528"/>
    <n v="432552540"/>
    <n v="127718000"/>
    <n v="5.3986446378717948E-4"/>
    <n v="4.8549015571611252E-4"/>
    <n v="0"/>
  </r>
  <r>
    <s v="ESPN NFL Football"/>
    <x v="4"/>
    <x v="15"/>
    <x v="0"/>
    <s v="Sega"/>
    <n v="270000"/>
    <n v="210000"/>
    <n v="0"/>
    <n v="70000"/>
    <n v="9.1"/>
    <n v="20"/>
    <n v="8.5"/>
    <n v="25"/>
    <s v="Visual Concepts"/>
    <x v="0"/>
    <x v="460"/>
    <n v="8.8000000000000007"/>
    <n v="45"/>
    <n v="8.1818181818181817"/>
    <n v="39285.714285714283"/>
    <n v="19285.714285714286"/>
    <n v="15000"/>
    <n v="0"/>
    <n v="5000"/>
    <n v="500125528"/>
    <n v="432552540"/>
    <n v="127718000"/>
    <n v="5.3986446378717948E-4"/>
    <n v="4.8549015571611252E-4"/>
    <n v="0"/>
  </r>
  <r>
    <s v="Gravity Rush"/>
    <x v="15"/>
    <x v="11"/>
    <x v="4"/>
    <s v="Sony Computer Entertainment"/>
    <n v="210000"/>
    <n v="170000"/>
    <n v="90000"/>
    <n v="80000"/>
    <n v="8.3000000000000007"/>
    <n v="73"/>
    <n v="8.5"/>
    <n v="625"/>
    <s v="SCE Japan Studio"/>
    <x v="2"/>
    <x v="460"/>
    <n v="8.4"/>
    <n v="698"/>
    <n v="126.90909090909091"/>
    <n v="110000"/>
    <n v="42000"/>
    <n v="34000"/>
    <n v="18000"/>
    <n v="16000"/>
    <n v="551484507"/>
    <n v="441417242"/>
    <n v="127629000"/>
    <n v="3.807903890942851E-4"/>
    <n v="3.8512315293746501E-4"/>
    <n v="7.0516888794866376E-4"/>
  </r>
  <r>
    <s v="Archer Maclean's Mercury"/>
    <x v="9"/>
    <x v="3"/>
    <x v="5"/>
    <s v="Ignition Entertainment"/>
    <n v="170000"/>
    <n v="240000"/>
    <n v="0"/>
    <n v="140000"/>
    <n v="7.5"/>
    <n v="39"/>
    <n v="6.6"/>
    <n v="21"/>
    <s v="Awesome Studios"/>
    <x v="0"/>
    <x v="460"/>
    <n v="7.05"/>
    <n v="60"/>
    <n v="10.909090909090908"/>
    <n v="45833.333333333336"/>
    <n v="14166.666666666666"/>
    <n v="20000"/>
    <n v="0"/>
    <n v="11666.666666666666"/>
    <n v="511054143"/>
    <n v="435713800"/>
    <n v="127773000"/>
    <n v="3.3264577213299297E-4"/>
    <n v="5.5082028616031901E-4"/>
    <n v="0"/>
  </r>
  <r>
    <s v="Soldier of Fortune: Gold Edition"/>
    <x v="4"/>
    <x v="9"/>
    <x v="6"/>
    <s v="Codemasters"/>
    <n v="270000"/>
    <n v="210000"/>
    <n v="0"/>
    <n v="70000"/>
    <n v="5.9"/>
    <n v="14"/>
    <n v="6.8"/>
    <n v="17"/>
    <s v="Pipe Dream Interactive"/>
    <x v="1"/>
    <x v="460"/>
    <n v="6.35"/>
    <n v="31"/>
    <n v="5.6363636363636367"/>
    <n v="34375"/>
    <n v="16875"/>
    <n v="13125"/>
    <n v="0"/>
    <n v="4375"/>
    <n v="489752572"/>
    <n v="430035992"/>
    <n v="127149000"/>
    <n v="5.5129878929967107E-4"/>
    <n v="4.8833121856460798E-4"/>
    <n v="0"/>
  </r>
  <r>
    <s v="Hexyz Force"/>
    <x v="9"/>
    <x v="2"/>
    <x v="9"/>
    <s v="Atlus"/>
    <n v="70000"/>
    <n v="0"/>
    <n v="60000"/>
    <n v="10000"/>
    <n v="6.8"/>
    <n v="13"/>
    <n v="7.3"/>
    <n v="21"/>
    <s v="Sting"/>
    <x v="2"/>
    <x v="487"/>
    <n v="7.05"/>
    <n v="34"/>
    <n v="24.285714285714285"/>
    <n v="17500"/>
    <n v="8750"/>
    <n v="0"/>
    <n v="7500"/>
    <n v="1250"/>
    <n v="534740514"/>
    <n v="441041694"/>
    <n v="128047000"/>
    <n v="1.3090461292409201E-4"/>
    <n v="0"/>
    <n v="4.6857794403617423E-4"/>
  </r>
  <r>
    <s v="Frontlines: Fuel of War"/>
    <x v="2"/>
    <x v="1"/>
    <x v="6"/>
    <s v="THQ"/>
    <n v="340000"/>
    <n v="150000"/>
    <n v="10000"/>
    <n v="50000"/>
    <n v="7.5"/>
    <n v="55"/>
    <n v="7.8"/>
    <n v="77"/>
    <s v="Kaos Studios"/>
    <x v="2"/>
    <x v="460"/>
    <n v="7.65"/>
    <n v="132"/>
    <n v="24"/>
    <n v="61111.111111111109"/>
    <n v="37777.777777777781"/>
    <n v="16666.666666666668"/>
    <n v="1111.1111111111111"/>
    <n v="5555.5555555555557"/>
    <n v="528816311"/>
    <n v="440001482"/>
    <n v="128063000"/>
    <n v="6.4294537238659413E-4"/>
    <n v="3.4090794266915676E-4"/>
    <n v="7.8086566767918917E-5"/>
  </r>
  <r>
    <s v="MX 2002 Featuring Ricky Carmichael"/>
    <x v="4"/>
    <x v="9"/>
    <x v="1"/>
    <s v="THQ"/>
    <n v="270000"/>
    <n v="210000"/>
    <n v="0"/>
    <n v="70000"/>
    <n v="7.6"/>
    <n v="17"/>
    <n v="8.3000000000000007"/>
    <n v="9"/>
    <s v="Pacific Coast Power &amp; Light"/>
    <x v="0"/>
    <x v="460"/>
    <n v="7.95"/>
    <n v="26"/>
    <n v="4.7272727272727275"/>
    <n v="34375"/>
    <n v="16875"/>
    <n v="13125"/>
    <n v="0"/>
    <n v="4375"/>
    <n v="489752572"/>
    <n v="430035992"/>
    <n v="127149000"/>
    <n v="5.5129878929967107E-4"/>
    <n v="4.8833121856460798E-4"/>
    <n v="0"/>
  </r>
  <r>
    <s v="NCAA Football 07"/>
    <x v="7"/>
    <x v="0"/>
    <x v="0"/>
    <s v="Electronic Arts"/>
    <n v="420000"/>
    <n v="120000"/>
    <n v="0"/>
    <n v="10000"/>
    <n v="8.8000000000000007"/>
    <n v="20"/>
    <n v="6.9"/>
    <n v="10"/>
    <s v="EA Sports"/>
    <x v="0"/>
    <x v="460"/>
    <n v="7.8500000000000005"/>
    <n v="30"/>
    <n v="5.4545454545454541"/>
    <n v="50000"/>
    <n v="38181.818181818184"/>
    <n v="10909.09090909091"/>
    <n v="0"/>
    <n v="909.09090909090912"/>
    <n v="516818555"/>
    <n v="437126892"/>
    <n v="127854000"/>
    <n v="8.1266432084660736E-4"/>
    <n v="2.7451982981637288E-4"/>
    <n v="0"/>
  </r>
  <r>
    <s v="No More Heroes"/>
    <x v="0"/>
    <x v="4"/>
    <x v="4"/>
    <s v="Rising Star Games"/>
    <n v="290000"/>
    <n v="170000"/>
    <n v="40000"/>
    <n v="50000"/>
    <n v="8.3000000000000007"/>
    <n v="64"/>
    <n v="8.4"/>
    <n v="259"/>
    <s v="Grasshopper Manufacture"/>
    <x v="1"/>
    <x v="460"/>
    <n v="8.3500000000000014"/>
    <n v="323"/>
    <n v="58.727272727272727"/>
    <n v="55000"/>
    <n v="29000"/>
    <n v="17000"/>
    <n v="4000"/>
    <n v="5000"/>
    <n v="522751172"/>
    <n v="438594184"/>
    <n v="128001000"/>
    <n v="5.5475724500145165E-4"/>
    <n v="3.8760203897277398E-4"/>
    <n v="3.1249755861282333E-4"/>
  </r>
  <r>
    <s v="God of War: Origins Collection"/>
    <x v="3"/>
    <x v="10"/>
    <x v="4"/>
    <s v="Sony Computer Entertainment"/>
    <n v="390000"/>
    <n v="80000"/>
    <n v="20000"/>
    <n v="60000"/>
    <n v="8.4"/>
    <n v="58"/>
    <n v="8.4"/>
    <n v="208"/>
    <s v="Ready at Dawn"/>
    <x v="1"/>
    <x v="460"/>
    <n v="8.4"/>
    <n v="266"/>
    <n v="48.363636363636367"/>
    <n v="91666.666666666672"/>
    <n v="65000"/>
    <n v="13333.333333333334"/>
    <n v="3333.3333333333335"/>
    <n v="10000"/>
    <n v="545961365"/>
    <n v="440756453"/>
    <n v="127833000"/>
    <n v="7.1433626077185884E-4"/>
    <n v="1.8150613440933558E-4"/>
    <n v="1.5645412373956646E-4"/>
  </r>
  <r>
    <s v="Dora The Explorer: Dora Saves the Snow Princess"/>
    <x v="0"/>
    <x v="1"/>
    <x v="2"/>
    <s v="Take-Two Interactive"/>
    <n v="490000"/>
    <n v="20000"/>
    <n v="0"/>
    <n v="40000"/>
    <n v="4.7"/>
    <n v="4"/>
    <n v="7"/>
    <n v="5"/>
    <s v="High Voltage Software"/>
    <x v="0"/>
    <x v="460"/>
    <n v="5.85"/>
    <n v="9"/>
    <n v="1.6363636363636365"/>
    <n v="61111.111111111109"/>
    <n v="54444.444444444445"/>
    <n v="2222.2222222222222"/>
    <n v="0"/>
    <n v="4444.4444444444443"/>
    <n v="528816311"/>
    <n v="440001482"/>
    <n v="128063000"/>
    <n v="9.2659774255715046E-4"/>
    <n v="4.5454392355887562E-5"/>
    <n v="0"/>
  </r>
  <r>
    <s v="Soul Reaver 2"/>
    <x v="4"/>
    <x v="9"/>
    <x v="4"/>
    <s v="Eidos Interactive"/>
    <n v="270000"/>
    <n v="210000"/>
    <n v="0"/>
    <n v="70000"/>
    <n v="8"/>
    <n v="22"/>
    <n v="8.5"/>
    <n v="35"/>
    <s v="Crystal Dynamics"/>
    <x v="1"/>
    <x v="460"/>
    <n v="8.25"/>
    <n v="57"/>
    <n v="10.363636363636363"/>
    <n v="34375"/>
    <n v="16875"/>
    <n v="13125"/>
    <n v="0"/>
    <n v="4375"/>
    <n v="489752572"/>
    <n v="430035992"/>
    <n v="127149000"/>
    <n v="5.5129878929967107E-4"/>
    <n v="4.8833121856460798E-4"/>
    <n v="0"/>
  </r>
  <r>
    <s v="WWF Raw"/>
    <x v="7"/>
    <x v="8"/>
    <x v="7"/>
    <s v="THQ"/>
    <n v="400000"/>
    <n v="130000"/>
    <n v="0"/>
    <n v="20000"/>
    <n v="6.8"/>
    <n v="33"/>
    <n v="6.6"/>
    <n v="15"/>
    <s v="Anchor"/>
    <x v="2"/>
    <x v="460"/>
    <n v="6.6999999999999993"/>
    <n v="48"/>
    <n v="8.7272727272727266"/>
    <n v="36666.666666666664"/>
    <n v="26666.666666666668"/>
    <n v="8666.6666666666661"/>
    <n v="0"/>
    <n v="1333.3333333333333"/>
    <n v="495013192"/>
    <n v="431019772"/>
    <n v="127445000"/>
    <n v="8.0805927289307475E-4"/>
    <n v="3.0161029364564741E-4"/>
    <n v="0"/>
  </r>
  <r>
    <s v="Guitar Hero Live"/>
    <x v="13"/>
    <x v="13"/>
    <x v="3"/>
    <s v="Activision"/>
    <n v="300000"/>
    <n v="200000"/>
    <n v="0"/>
    <n v="50000"/>
    <n v="8.1"/>
    <n v="21"/>
    <n v="5.0999999999999996"/>
    <n v="69"/>
    <s v="FreeStyleGames"/>
    <x v="2"/>
    <x v="460"/>
    <n v="6.6"/>
    <n v="90"/>
    <n v="16.363636363636363"/>
    <n v="275000"/>
    <n v="150000"/>
    <n v="100000"/>
    <n v="0"/>
    <n v="25000"/>
    <n v="567732286"/>
    <n v="444588718"/>
    <n v="127141000"/>
    <n v="5.2841807203474775E-4"/>
    <n v="4.4985397042846236E-4"/>
    <n v="0"/>
  </r>
  <r>
    <s v="Batman: Vengeance"/>
    <x v="4"/>
    <x v="9"/>
    <x v="10"/>
    <s v="Ubisoft"/>
    <n v="270000"/>
    <n v="210000"/>
    <n v="0"/>
    <n v="70000"/>
    <n v="6.8"/>
    <n v="19"/>
    <n v="6.7"/>
    <n v="12"/>
    <s v="Ubisoft"/>
    <x v="2"/>
    <x v="460"/>
    <n v="6.75"/>
    <n v="31"/>
    <n v="5.6363636363636367"/>
    <n v="34375"/>
    <n v="16875"/>
    <n v="13125"/>
    <n v="0"/>
    <n v="4375"/>
    <n v="489752572"/>
    <n v="430035992"/>
    <n v="127149000"/>
    <n v="5.5129878929967107E-4"/>
    <n v="4.8833121856460798E-4"/>
    <n v="0"/>
  </r>
  <r>
    <s v="Mega Man Zero"/>
    <x v="12"/>
    <x v="8"/>
    <x v="2"/>
    <s v="Capcom"/>
    <n v="220000"/>
    <n v="80000"/>
    <n v="240000"/>
    <n v="10000"/>
    <n v="8.1999999999999993"/>
    <n v="17"/>
    <n v="8.9"/>
    <n v="31"/>
    <s v="Inti"/>
    <x v="0"/>
    <x v="460"/>
    <n v="8.5500000000000007"/>
    <n v="48"/>
    <n v="8.7272727272727266"/>
    <n v="36666.666666666664"/>
    <n v="14666.666666666666"/>
    <n v="5333.333333333333"/>
    <n v="16000"/>
    <n v="666.66666666666663"/>
    <n v="495013192"/>
    <n v="431019772"/>
    <n v="127445000"/>
    <n v="4.4443260009119112E-4"/>
    <n v="1.8560633455116764E-4"/>
    <n v="1.8831652869865433E-3"/>
  </r>
  <r>
    <s v="Assassin's Creed: Unity"/>
    <x v="8"/>
    <x v="12"/>
    <x v="4"/>
    <s v="Ubisoft"/>
    <n v="180000"/>
    <n v="330000"/>
    <n v="0"/>
    <n v="40000"/>
    <n v="7"/>
    <n v="10"/>
    <n v="3"/>
    <n v="1463"/>
    <s v="Ubisoft, Ubisoft Montreal"/>
    <x v="1"/>
    <x v="460"/>
    <n v="5"/>
    <n v="1473"/>
    <n v="267.81818181818181"/>
    <n v="183333.33333333334"/>
    <n v="60000"/>
    <n v="110000"/>
    <n v="0"/>
    <n v="13333.333333333334"/>
    <n v="562338430"/>
    <n v="443580712"/>
    <n v="127276000"/>
    <n v="3.2009194178672797E-4"/>
    <n v="7.4394578274629755E-4"/>
    <n v="0"/>
  </r>
  <r>
    <s v="Shrek 2"/>
    <x v="7"/>
    <x v="7"/>
    <x v="2"/>
    <s v="Activision"/>
    <n v="400000"/>
    <n v="130000"/>
    <n v="0"/>
    <n v="20000"/>
    <n v="7.2"/>
    <n v="31"/>
    <n v="8.4"/>
    <n v="5"/>
    <s v="Luxoflux, Inc."/>
    <x v="0"/>
    <x v="460"/>
    <n v="7.8000000000000007"/>
    <n v="36"/>
    <n v="6.5454545454545459"/>
    <n v="42307.692307692305"/>
    <n v="30769.23076923077"/>
    <n v="10000"/>
    <n v="0"/>
    <n v="1538.4615384615386"/>
    <n v="505524224"/>
    <n v="434174638"/>
    <n v="127761000"/>
    <n v="7.9125782902146342E-4"/>
    <n v="2.994186869109568E-4"/>
    <n v="0"/>
  </r>
  <r>
    <s v="Purr Pals"/>
    <x v="1"/>
    <x v="4"/>
    <x v="8"/>
    <s v="THQ"/>
    <n v="180000"/>
    <n v="350000"/>
    <n v="0"/>
    <n v="20000"/>
    <n v="6.7"/>
    <n v="4"/>
    <n v="6.8"/>
    <n v="6"/>
    <s v="Brain Toys"/>
    <x v="0"/>
    <x v="460"/>
    <n v="6.75"/>
    <n v="10"/>
    <n v="1.8181818181818181"/>
    <n v="55000"/>
    <n v="18000"/>
    <n v="35000"/>
    <n v="0"/>
    <n v="2000"/>
    <n v="522751172"/>
    <n v="438594184"/>
    <n v="128001000"/>
    <n v="3.4433208310434929E-4"/>
    <n v="7.9800419788512284E-4"/>
    <n v="0"/>
  </r>
  <r>
    <s v="Assassin's Creed II"/>
    <x v="8"/>
    <x v="5"/>
    <x v="4"/>
    <s v="Ubisoft"/>
    <n v="10000"/>
    <n v="450000"/>
    <n v="0"/>
    <n v="90000"/>
    <n v="8.6"/>
    <n v="22"/>
    <n v="6.9"/>
    <n v="1611"/>
    <s v="Ubisoft Montreal"/>
    <x v="1"/>
    <x v="460"/>
    <n v="7.75"/>
    <n v="1633"/>
    <n v="296.90909090909093"/>
    <n v="78571.428571428565"/>
    <n v="1428.5714285714287"/>
    <n v="64285.714285714283"/>
    <n v="0"/>
    <n v="12857.142857142857"/>
    <n v="540520772"/>
    <n v="441654761"/>
    <n v="128070000"/>
    <n v="1.850067660304459E-5"/>
    <n v="1.0188953901031307E-3"/>
    <n v="0"/>
  </r>
  <r>
    <s v="Tak and the Power of Juju"/>
    <x v="12"/>
    <x v="15"/>
    <x v="2"/>
    <s v="THQ"/>
    <n v="390000"/>
    <n v="150000"/>
    <n v="0"/>
    <n v="10000"/>
    <n v="7.9"/>
    <n v="28"/>
    <n v="9.1999999999999993"/>
    <n v="19"/>
    <s v="Avalanche Software"/>
    <x v="0"/>
    <x v="460"/>
    <n v="8.5500000000000007"/>
    <n v="47"/>
    <n v="8.545454545454545"/>
    <n v="39285.714285714283"/>
    <n v="27857.142857142859"/>
    <n v="10714.285714285714"/>
    <n v="0"/>
    <n v="714.28571428571433"/>
    <n v="500125528"/>
    <n v="432552540"/>
    <n v="127718000"/>
    <n v="7.7980422547037028E-4"/>
    <n v="3.4677868265436609E-4"/>
    <n v="0"/>
  </r>
  <r>
    <s v="Lips: Number One Hits"/>
    <x v="2"/>
    <x v="2"/>
    <x v="3"/>
    <s v="Microsoft Game Studios"/>
    <n v="150000"/>
    <n v="340000"/>
    <n v="0"/>
    <n v="60000"/>
    <n v="7"/>
    <n v="22"/>
    <n v="7.6"/>
    <n v="7"/>
    <s v="iNiS"/>
    <x v="2"/>
    <x v="460"/>
    <n v="7.3"/>
    <n v="29"/>
    <n v="5.2727272727272725"/>
    <n v="68750"/>
    <n v="18750"/>
    <n v="42500"/>
    <n v="0"/>
    <n v="7500"/>
    <n v="534740514"/>
    <n v="441041694"/>
    <n v="128047000"/>
    <n v="2.8050988483734003E-4"/>
    <n v="7.7090217234654466E-4"/>
    <n v="0"/>
  </r>
  <r>
    <s v="Turok: Evolution"/>
    <x v="7"/>
    <x v="8"/>
    <x v="6"/>
    <s v="Acclaim Entertainment"/>
    <n v="390000"/>
    <n v="140000"/>
    <n v="0"/>
    <n v="20000"/>
    <n v="6.8"/>
    <n v="25"/>
    <n v="6.7"/>
    <n v="9"/>
    <s v="Acclaim"/>
    <x v="1"/>
    <x v="460"/>
    <n v="6.75"/>
    <n v="34"/>
    <n v="6.1818181818181817"/>
    <n v="36666.666666666664"/>
    <n v="26000"/>
    <n v="9333.3333333333339"/>
    <n v="0"/>
    <n v="1333.3333333333333"/>
    <n v="495013192"/>
    <n v="431019772"/>
    <n v="127445000"/>
    <n v="7.8785779107074785E-4"/>
    <n v="3.2481108546454336E-4"/>
    <n v="0"/>
  </r>
  <r>
    <s v="American Idol"/>
    <x v="4"/>
    <x v="15"/>
    <x v="3"/>
    <s v="Codemasters"/>
    <n v="270000"/>
    <n v="210000"/>
    <n v="0"/>
    <n v="70000"/>
    <n v="4.0999999999999996"/>
    <n v="14"/>
    <n v="4.8"/>
    <n v="12"/>
    <s v="Hothouse Creations"/>
    <x v="0"/>
    <x v="460"/>
    <n v="4.4499999999999993"/>
    <n v="26"/>
    <n v="4.7272727272727275"/>
    <n v="39285.714285714283"/>
    <n v="19285.714285714286"/>
    <n v="15000"/>
    <n v="0"/>
    <n v="5000"/>
    <n v="500125528"/>
    <n v="432552540"/>
    <n v="127718000"/>
    <n v="5.3986446378717948E-4"/>
    <n v="4.8549015571611252E-4"/>
    <n v="0"/>
  </r>
  <r>
    <s v="Viva Pinata: Pocket Paradise"/>
    <x v="1"/>
    <x v="1"/>
    <x v="8"/>
    <s v="THQ"/>
    <n v="260000"/>
    <n v="230000"/>
    <n v="0"/>
    <n v="60000"/>
    <n v="8.1999999999999993"/>
    <n v="34"/>
    <n v="7.1"/>
    <n v="15"/>
    <s v="Rare Ltd."/>
    <x v="0"/>
    <x v="460"/>
    <n v="7.6499999999999995"/>
    <n v="49"/>
    <n v="8.9090909090909083"/>
    <n v="61111.111111111109"/>
    <n v="28888.888888888891"/>
    <n v="25555.555555555555"/>
    <n v="0"/>
    <n v="6666.666666666667"/>
    <n v="528816311"/>
    <n v="440001482"/>
    <n v="128063000"/>
    <n v="4.9166410829563087E-4"/>
    <n v="5.2272551209270703E-4"/>
    <n v="0"/>
  </r>
  <r>
    <s v="Iron Man"/>
    <x v="4"/>
    <x v="1"/>
    <x v="4"/>
    <s v="Sega"/>
    <n v="360000"/>
    <n v="0"/>
    <n v="0"/>
    <n v="190000"/>
    <n v="4.7"/>
    <n v="8"/>
    <n v="5.6"/>
    <n v="15"/>
    <s v="Artificial Mind and Movement"/>
    <x v="2"/>
    <x v="460"/>
    <n v="5.15"/>
    <n v="23"/>
    <n v="4.1818181818181817"/>
    <n v="61111.111111111109"/>
    <n v="40000"/>
    <n v="0"/>
    <n v="0"/>
    <n v="21111.111111111109"/>
    <n v="528816311"/>
    <n v="440001482"/>
    <n v="128063000"/>
    <n v="6.8076568840933502E-4"/>
    <n v="0"/>
    <n v="0"/>
  </r>
  <r>
    <s v="F1 2013"/>
    <x v="3"/>
    <x v="6"/>
    <x v="1"/>
    <s v="Codemasters"/>
    <n v="10000"/>
    <n v="420000"/>
    <n v="30000"/>
    <n v="90000"/>
    <n v="7.7"/>
    <n v="22"/>
    <n v="6.3"/>
    <n v="40"/>
    <s v="Codemasters Birmingham"/>
    <x v="0"/>
    <x v="460"/>
    <n v="7"/>
    <n v="62"/>
    <n v="11.272727272727273"/>
    <n v="137500"/>
    <n v="2500"/>
    <n v="105000"/>
    <n v="7500"/>
    <n v="22500"/>
    <n v="556861736"/>
    <n v="442492884"/>
    <n v="127445000"/>
    <n v="1.7957779020392236E-5"/>
    <n v="9.4916780627821347E-4"/>
    <n v="2.3539566087331791E-4"/>
  </r>
  <r>
    <s v="Tiger Woods PGA Tour 08"/>
    <x v="2"/>
    <x v="4"/>
    <x v="0"/>
    <s v="Electronic Arts"/>
    <n v="490000"/>
    <n v="20000"/>
    <n v="0"/>
    <n v="40000"/>
    <n v="8"/>
    <n v="45"/>
    <n v="7.8"/>
    <n v="26"/>
    <s v="EA Salt Lake"/>
    <x v="0"/>
    <x v="460"/>
    <n v="7.9"/>
    <n v="71"/>
    <n v="12.909090909090908"/>
    <n v="55000"/>
    <n v="49000"/>
    <n v="2000"/>
    <n v="0"/>
    <n v="4000"/>
    <n v="522751172"/>
    <n v="438594184"/>
    <n v="128001000"/>
    <n v="9.3734844845072866E-4"/>
    <n v="4.560023987914988E-5"/>
    <n v="0"/>
  </r>
  <r>
    <s v="Dance Dance Revolution Ultramix"/>
    <x v="7"/>
    <x v="15"/>
    <x v="8"/>
    <s v="Konami Digital Entertainment"/>
    <n v="420000"/>
    <n v="110000"/>
    <n v="0"/>
    <n v="20000"/>
    <n v="8.1999999999999993"/>
    <n v="24"/>
    <n v="8.8000000000000007"/>
    <n v="10"/>
    <s v="Konami Computer Entertainment Hawaii"/>
    <x v="0"/>
    <x v="460"/>
    <n v="8.5"/>
    <n v="34"/>
    <n v="6.1818181818181817"/>
    <n v="39285.714285714283"/>
    <n v="30000"/>
    <n v="7857.1428571428569"/>
    <n v="0"/>
    <n v="1428.5714285714287"/>
    <n v="500125528"/>
    <n v="432552540"/>
    <n v="127718000"/>
    <n v="8.3978916589116806E-4"/>
    <n v="2.5430436727986848E-4"/>
    <n v="0"/>
  </r>
  <r>
    <s v="Crash Tag Team Racing"/>
    <x v="4"/>
    <x v="3"/>
    <x v="1"/>
    <s v="Vivendi Games"/>
    <n v="270000"/>
    <n v="210000"/>
    <n v="0"/>
    <n v="70000"/>
    <n v="6.6"/>
    <n v="21"/>
    <n v="7"/>
    <n v="49"/>
    <s v="Radical Entertainment"/>
    <x v="3"/>
    <x v="460"/>
    <n v="6.8"/>
    <n v="70"/>
    <n v="12.727272727272727"/>
    <n v="45833.333333333336"/>
    <n v="22500"/>
    <n v="17500"/>
    <n v="0"/>
    <n v="5833.333333333333"/>
    <n v="511054143"/>
    <n v="435713800"/>
    <n v="127773000"/>
    <n v="5.2831975574063584E-4"/>
    <n v="4.8196775039027913E-4"/>
    <n v="0"/>
  </r>
  <r>
    <s v="Hotel Dusk: Room 215"/>
    <x v="1"/>
    <x v="4"/>
    <x v="10"/>
    <s v="Ninti"/>
    <n v="260000"/>
    <n v="40000"/>
    <n v="220000"/>
    <n v="30000"/>
    <n v="7.8"/>
    <n v="57"/>
    <n v="8.6"/>
    <n v="102"/>
    <s v="Cing"/>
    <x v="2"/>
    <x v="460"/>
    <n v="8.1999999999999993"/>
    <n v="159"/>
    <n v="28.90909090909091"/>
    <n v="55000"/>
    <n v="26000"/>
    <n v="4000"/>
    <n v="22000"/>
    <n v="3000"/>
    <n v="522751172"/>
    <n v="438594184"/>
    <n v="128001000"/>
    <n v="4.9736856448406007E-4"/>
    <n v="9.1200479758299759E-5"/>
    <n v="1.7187365723705284E-3"/>
  </r>
  <r>
    <s v="Extermination"/>
    <x v="4"/>
    <x v="9"/>
    <x v="4"/>
    <s v="Sony Computer Entertainment"/>
    <n v="210000"/>
    <n v="160000"/>
    <n v="120000"/>
    <n v="50000"/>
    <n v="6.7"/>
    <n v="19"/>
    <n v="7.8"/>
    <n v="19"/>
    <s v="Deep Space"/>
    <x v="1"/>
    <x v="488"/>
    <n v="7.25"/>
    <n v="38"/>
    <n v="7.0370370370370372"/>
    <n v="33750"/>
    <n v="13125"/>
    <n v="10000"/>
    <n v="7500"/>
    <n v="3125"/>
    <n v="489752572"/>
    <n v="430035992"/>
    <n v="127149000"/>
    <n v="4.2878794723307754E-4"/>
    <n v="3.720618808111299E-4"/>
    <n v="9.4377462661916333E-4"/>
  </r>
  <r>
    <s v="Tony Hawk's Pro Skater 3"/>
    <x v="7"/>
    <x v="8"/>
    <x v="0"/>
    <s v="Activision"/>
    <n v="340000"/>
    <n v="180000"/>
    <n v="0"/>
    <n v="20000"/>
    <n v="9.3000000000000007"/>
    <n v="22"/>
    <n v="8.4"/>
    <n v="17"/>
    <s v="Neversoft Entertainment"/>
    <x v="2"/>
    <x v="488"/>
    <n v="8.8500000000000014"/>
    <n v="39"/>
    <n v="7.2222222222222223"/>
    <n v="36000"/>
    <n v="22666.666666666668"/>
    <n v="12000"/>
    <n v="0"/>
    <n v="1333.3333333333333"/>
    <n v="495013192"/>
    <n v="431019772"/>
    <n v="127445000"/>
    <n v="6.8685038195911356E-4"/>
    <n v="4.1761425274012718E-4"/>
    <n v="0"/>
  </r>
  <r>
    <s v="Resident Evil: Revelations 2"/>
    <x v="6"/>
    <x v="13"/>
    <x v="4"/>
    <s v="Capcom"/>
    <n v="130000"/>
    <n v="240000"/>
    <n v="100000"/>
    <n v="70000"/>
    <n v="7.5"/>
    <n v="30"/>
    <n v="7.7"/>
    <n v="284"/>
    <s v="Capcom"/>
    <x v="1"/>
    <x v="488"/>
    <n v="7.6"/>
    <n v="314"/>
    <n v="58.148148148148145"/>
    <n v="270000"/>
    <n v="65000"/>
    <n v="120000"/>
    <n v="50000"/>
    <n v="35000"/>
    <n v="567732286"/>
    <n v="444588718"/>
    <n v="127141000"/>
    <n v="2.2898116454839068E-4"/>
    <n v="5.3982476451415484E-4"/>
    <n v="7.8652834254882371E-4"/>
  </r>
  <r>
    <s v="Rayman Origins"/>
    <x v="0"/>
    <x v="10"/>
    <x v="2"/>
    <s v="Ubisoft"/>
    <n v="210000"/>
    <n v="270000"/>
    <n v="0"/>
    <n v="60000"/>
    <n v="9.1999999999999993"/>
    <n v="13"/>
    <n v="8.3000000000000007"/>
    <n v="127"/>
    <s v="UBlart Montpellier"/>
    <x v="3"/>
    <x v="488"/>
    <n v="8.75"/>
    <n v="140"/>
    <n v="25.925925925925927"/>
    <n v="90000"/>
    <n v="35000"/>
    <n v="45000"/>
    <n v="0"/>
    <n v="10000"/>
    <n v="545961365"/>
    <n v="440756453"/>
    <n v="127833000"/>
    <n v="3.8464260195407782E-4"/>
    <n v="6.1258320363150758E-4"/>
    <n v="0"/>
  </r>
  <r>
    <s v="MX vs. ATV: Alive"/>
    <x v="2"/>
    <x v="10"/>
    <x v="1"/>
    <s v="THQ"/>
    <n v="370000"/>
    <n v="130000"/>
    <n v="0"/>
    <n v="40000"/>
    <n v="6.3"/>
    <n v="43"/>
    <n v="7.2"/>
    <n v="24"/>
    <s v="THQ Digital Studio Phoenix"/>
    <x v="0"/>
    <x v="488"/>
    <n v="6.75"/>
    <n v="67"/>
    <n v="12.407407407407407"/>
    <n v="90000"/>
    <n v="61666.666666666664"/>
    <n v="21666.666666666668"/>
    <n v="0"/>
    <n v="6666.666666666667"/>
    <n v="545961365"/>
    <n v="440756453"/>
    <n v="127833000"/>
    <n v="6.7770363201432758E-4"/>
    <n v="2.9494746841517031E-4"/>
    <n v="0"/>
  </r>
  <r>
    <s v="Jak X: Combat Racing"/>
    <x v="4"/>
    <x v="3"/>
    <x v="1"/>
    <s v="Sony Computer Entertainment"/>
    <n v="450000"/>
    <n v="20000"/>
    <n v="0"/>
    <n v="70000"/>
    <n v="7.6"/>
    <n v="46"/>
    <n v="7.7"/>
    <n v="63"/>
    <s v="Naughty Dog"/>
    <x v="2"/>
    <x v="488"/>
    <n v="7.65"/>
    <n v="109"/>
    <n v="20.185185185185187"/>
    <n v="45000"/>
    <n v="37500"/>
    <n v="1666.6666666666667"/>
    <n v="0"/>
    <n v="5833.333333333333"/>
    <n v="511054143"/>
    <n v="435713800"/>
    <n v="127773000"/>
    <n v="8.8053292623439317E-4"/>
    <n v="4.5901690513359917E-5"/>
    <n v="0"/>
  </r>
  <r>
    <s v="Red Dead Revolver"/>
    <x v="7"/>
    <x v="7"/>
    <x v="6"/>
    <s v="Take-Two Interactive"/>
    <n v="400000"/>
    <n v="120000"/>
    <n v="0"/>
    <n v="20000"/>
    <n v="7.4"/>
    <n v="61"/>
    <n v="8.5"/>
    <n v="26"/>
    <s v="Rockstar San Diego"/>
    <x v="1"/>
    <x v="488"/>
    <n v="7.95"/>
    <n v="87"/>
    <n v="16.111111111111111"/>
    <n v="41538.461538461539"/>
    <n v="30769.23076923077"/>
    <n v="9230.7692307692305"/>
    <n v="0"/>
    <n v="1538.4615384615386"/>
    <n v="505524224"/>
    <n v="434174638"/>
    <n v="127761000"/>
    <n v="7.9125782902146342E-4"/>
    <n v="2.7638648022549857E-4"/>
    <n v="0"/>
  </r>
  <r>
    <s v="CrossworDS"/>
    <x v="1"/>
    <x v="1"/>
    <x v="5"/>
    <s v="Deep Silver"/>
    <n v="500000"/>
    <n v="0"/>
    <n v="0"/>
    <n v="40000"/>
    <n v="6.7"/>
    <n v="19"/>
    <n v="6.8"/>
    <n v="6"/>
    <s v="Nuevo Retro Games"/>
    <x v="0"/>
    <x v="488"/>
    <n v="6.75"/>
    <n v="25"/>
    <n v="4.6296296296296298"/>
    <n v="60000"/>
    <n v="55555.555555555555"/>
    <n v="0"/>
    <n v="0"/>
    <n v="4444.4444444444443"/>
    <n v="528816311"/>
    <n v="440001482"/>
    <n v="128063000"/>
    <n v="9.4550790056852085E-4"/>
    <n v="0"/>
    <n v="0"/>
  </r>
  <r>
    <s v="Spec Ops: The Line"/>
    <x v="3"/>
    <x v="11"/>
    <x v="6"/>
    <s v="Take-Two Interactive"/>
    <n v="190000"/>
    <n v="230000"/>
    <n v="40000"/>
    <n v="80000"/>
    <n v="7.7"/>
    <n v="27"/>
    <n v="8"/>
    <n v="350"/>
    <s v="Yager"/>
    <x v="1"/>
    <x v="488"/>
    <n v="7.85"/>
    <n v="377"/>
    <n v="69.81481481481481"/>
    <n v="108000"/>
    <n v="38000"/>
    <n v="46000"/>
    <n v="8000"/>
    <n v="16000"/>
    <n v="551484507"/>
    <n v="441417242"/>
    <n v="127629000"/>
    <n v="3.4452463775197224E-4"/>
    <n v="5.2104897162127614E-4"/>
    <n v="3.1340839464385052E-4"/>
  </r>
  <r>
    <s v="The SpongeBob SquarePants Movie"/>
    <x v="7"/>
    <x v="7"/>
    <x v="2"/>
    <s v="THQ"/>
    <n v="400000"/>
    <n v="120000"/>
    <n v="0"/>
    <n v="20000"/>
    <n v="7.4"/>
    <n v="14"/>
    <n v="8.5"/>
    <n v="8"/>
    <s v="Heavy Iron Studios"/>
    <x v="0"/>
    <x v="488"/>
    <n v="7.95"/>
    <n v="22"/>
    <n v="4.0740740740740744"/>
    <n v="41538.461538461539"/>
    <n v="30769.23076923077"/>
    <n v="9230.7692307692305"/>
    <n v="0"/>
    <n v="1538.4615384615386"/>
    <n v="505524224"/>
    <n v="434174638"/>
    <n v="127761000"/>
    <n v="7.9125782902146342E-4"/>
    <n v="2.7638648022549857E-4"/>
    <n v="0"/>
  </r>
  <r>
    <s v="NHL 14"/>
    <x v="3"/>
    <x v="6"/>
    <x v="0"/>
    <s v="Electronic Arts"/>
    <n v="280000"/>
    <n v="170000"/>
    <n v="0"/>
    <n v="90000"/>
    <n v="8"/>
    <n v="22"/>
    <n v="6"/>
    <n v="79"/>
    <s v="Electronic Arts"/>
    <x v="3"/>
    <x v="488"/>
    <n v="7"/>
    <n v="101"/>
    <n v="18.703703703703702"/>
    <n v="135000"/>
    <n v="70000"/>
    <n v="42500"/>
    <n v="0"/>
    <n v="22500"/>
    <n v="556861736"/>
    <n v="442492884"/>
    <n v="127445000"/>
    <n v="5.0281781257098263E-4"/>
    <n v="3.8418696920784832E-4"/>
    <n v="0"/>
  </r>
  <r>
    <s v="Front Mission 4"/>
    <x v="4"/>
    <x v="15"/>
    <x v="11"/>
    <s v="Square Enix"/>
    <n v="140000"/>
    <n v="110000"/>
    <n v="250000"/>
    <n v="40000"/>
    <n v="7.5"/>
    <n v="39"/>
    <n v="8.6"/>
    <n v="22"/>
    <s v="Square Enix"/>
    <x v="2"/>
    <x v="488"/>
    <n v="8.0500000000000007"/>
    <n v="61"/>
    <n v="11.296296296296296"/>
    <n v="38571.428571428572"/>
    <n v="10000"/>
    <n v="7857.1428571428569"/>
    <n v="17857.142857142859"/>
    <n v="2857.1428571428573"/>
    <n v="500125528"/>
    <n v="432552540"/>
    <n v="127718000"/>
    <n v="2.7992972196372269E-4"/>
    <n v="2.5430436727986848E-4"/>
    <n v="1.9574374794469065E-3"/>
  </r>
  <r>
    <s v="Rayman Origins"/>
    <x v="15"/>
    <x v="11"/>
    <x v="2"/>
    <s v="Ubisoft"/>
    <n v="120000"/>
    <n v="330000"/>
    <n v="0"/>
    <n v="90000"/>
    <n v="8.8000000000000007"/>
    <n v="54"/>
    <n v="8.4"/>
    <n v="298"/>
    <s v="UBlart Montpellier"/>
    <x v="3"/>
    <x v="488"/>
    <n v="8.6000000000000014"/>
    <n v="352"/>
    <n v="65.18518518518519"/>
    <n v="108000"/>
    <n v="24000"/>
    <n v="66000"/>
    <n v="0"/>
    <n v="18000"/>
    <n v="551484507"/>
    <n v="441417242"/>
    <n v="127629000"/>
    <n v="2.175945080538772E-4"/>
    <n v="7.4759200276096143E-4"/>
    <n v="0"/>
  </r>
  <r>
    <s v="F.E.A.R."/>
    <x v="3"/>
    <x v="4"/>
    <x v="6"/>
    <s v="Vivendi Games"/>
    <n v="180000"/>
    <n v="260000"/>
    <n v="0"/>
    <n v="100000"/>
    <n v="7.2"/>
    <n v="31"/>
    <n v="7.4"/>
    <n v="64"/>
    <s v="Day 1 Studios"/>
    <x v="1"/>
    <x v="488"/>
    <n v="7.3000000000000007"/>
    <n v="95"/>
    <n v="17.592592592592592"/>
    <n v="54000"/>
    <n v="18000"/>
    <n v="26000"/>
    <n v="0"/>
    <n v="10000"/>
    <n v="522751172"/>
    <n v="438594184"/>
    <n v="128001000"/>
    <n v="3.4433208310434929E-4"/>
    <n v="5.9280311842894843E-4"/>
    <n v="0"/>
  </r>
  <r>
    <s v="Enslaved: Odyssey to the West"/>
    <x v="2"/>
    <x v="5"/>
    <x v="4"/>
    <s v="Namco Bandai Games"/>
    <n v="300000"/>
    <n v="190000"/>
    <n v="0"/>
    <n v="50000"/>
    <n v="8.1999999999999993"/>
    <n v="72"/>
    <n v="7.8"/>
    <n v="295"/>
    <s v="Ninja Theory"/>
    <x v="2"/>
    <x v="488"/>
    <n v="8"/>
    <n v="367"/>
    <n v="67.962962962962962"/>
    <n v="77142.857142857145"/>
    <n v="42857.142857142855"/>
    <n v="27142.857142857141"/>
    <n v="0"/>
    <n v="7142.8571428571431"/>
    <n v="540520772"/>
    <n v="441654761"/>
    <n v="128070000"/>
    <n v="5.5502029809133778E-4"/>
    <n v="4.3020027582132189E-4"/>
    <n v="0"/>
  </r>
  <r>
    <s v="Dragon Ball Z: Shin Budokai"/>
    <x v="9"/>
    <x v="0"/>
    <x v="7"/>
    <s v="Atari"/>
    <n v="260000"/>
    <n v="80000"/>
    <n v="130000"/>
    <n v="70000"/>
    <n v="7"/>
    <n v="21"/>
    <n v="8.1"/>
    <n v="19"/>
    <s v="Dimps Corporation"/>
    <x v="2"/>
    <x v="488"/>
    <n v="7.55"/>
    <n v="40"/>
    <n v="7.4074074074074074"/>
    <n v="49090.909090909088"/>
    <n v="23636.363636363636"/>
    <n v="7272.727272727273"/>
    <n v="11818.181818181818"/>
    <n v="6363.636363636364"/>
    <n v="516818555"/>
    <n v="437126892"/>
    <n v="127854000"/>
    <n v="5.0307791290504268E-4"/>
    <n v="1.830132198775819E-4"/>
    <n v="1.0167847701284278E-3"/>
  </r>
  <r>
    <s v="Tiger Woods PGA Tour 11"/>
    <x v="0"/>
    <x v="5"/>
    <x v="0"/>
    <s v="Electronic Arts"/>
    <n v="230000"/>
    <n v="250000"/>
    <n v="0"/>
    <n v="60000"/>
    <n v="8.4"/>
    <n v="29"/>
    <n v="8.3000000000000007"/>
    <n v="23"/>
    <s v="EA Sports"/>
    <x v="0"/>
    <x v="488"/>
    <n v="8.3500000000000014"/>
    <n v="52"/>
    <n v="9.6296296296296298"/>
    <n v="77142.857142857145"/>
    <n v="32857.142857142855"/>
    <n v="35714.285714285717"/>
    <n v="0"/>
    <n v="8571.4285714285706"/>
    <n v="540520772"/>
    <n v="441654761"/>
    <n v="128070000"/>
    <n v="4.2551556187002561E-4"/>
    <n v="5.6605299450173936E-4"/>
    <n v="0"/>
  </r>
  <r>
    <s v="NBA Live 10"/>
    <x v="3"/>
    <x v="2"/>
    <x v="0"/>
    <s v="Electronic Arts"/>
    <n v="460000"/>
    <n v="20000"/>
    <n v="10000"/>
    <n v="50000"/>
    <n v="8.1"/>
    <n v="32"/>
    <n v="7.5"/>
    <n v="25"/>
    <s v="EA Canada"/>
    <x v="0"/>
    <x v="488"/>
    <n v="7.8"/>
    <n v="57"/>
    <n v="10.555555555555555"/>
    <n v="67500"/>
    <n v="57500"/>
    <n v="2500"/>
    <n v="1250"/>
    <n v="6250"/>
    <n v="534740514"/>
    <n v="441041694"/>
    <n v="128047000"/>
    <n v="8.60230313501176E-4"/>
    <n v="4.5347186608620271E-5"/>
    <n v="7.809632400602903E-5"/>
  </r>
  <r>
    <s v="Fire Emblem: Path of Radiance"/>
    <x v="11"/>
    <x v="3"/>
    <x v="4"/>
    <s v="Ninti"/>
    <n v="290000"/>
    <n v="80000"/>
    <n v="160000"/>
    <n v="10000"/>
    <n v="8.5"/>
    <n v="42"/>
    <n v="8.9"/>
    <n v="141"/>
    <s v="Intelligent Systems"/>
    <x v="2"/>
    <x v="488"/>
    <n v="8.6999999999999993"/>
    <n v="183"/>
    <n v="33.888888888888886"/>
    <n v="45000"/>
    <n v="24166.666666666668"/>
    <n v="6666.666666666667"/>
    <n v="13333.333333333334"/>
    <n v="833.33333333333337"/>
    <n v="511054143"/>
    <n v="435713800"/>
    <n v="127773000"/>
    <n v="5.6745455246216445E-4"/>
    <n v="1.8360676205343967E-4"/>
    <n v="1.2522207352100993E-3"/>
  </r>
  <r>
    <s v="SSX Tricky"/>
    <x v="11"/>
    <x v="9"/>
    <x v="0"/>
    <s v="Electronic Arts"/>
    <n v="420000"/>
    <n v="110000"/>
    <n v="0"/>
    <n v="10000"/>
    <n v="8.6999999999999993"/>
    <n v="20"/>
    <n v="8.6"/>
    <n v="18"/>
    <s v="EA Sports Big"/>
    <x v="0"/>
    <x v="488"/>
    <n v="8.6499999999999986"/>
    <n v="38"/>
    <n v="7.0370370370370372"/>
    <n v="33750"/>
    <n v="26250"/>
    <n v="6875"/>
    <n v="0"/>
    <n v="625"/>
    <n v="489752572"/>
    <n v="430035992"/>
    <n v="127149000"/>
    <n v="8.5757589446615508E-4"/>
    <n v="2.5579254305765176E-4"/>
    <n v="0"/>
  </r>
  <r>
    <s v="Greg Hastings' Tournament Paintball"/>
    <x v="7"/>
    <x v="7"/>
    <x v="6"/>
    <s v="Activision"/>
    <n v="460000"/>
    <n v="60000"/>
    <n v="0"/>
    <n v="20000"/>
    <n v="7.4"/>
    <n v="11"/>
    <n v="9.1999999999999993"/>
    <n v="42"/>
    <s v="WXP"/>
    <x v="2"/>
    <x v="488"/>
    <n v="8.3000000000000007"/>
    <n v="53"/>
    <n v="9.8148148148148149"/>
    <n v="41538.461538461539"/>
    <n v="35384.615384615383"/>
    <n v="4615.3846153846152"/>
    <n v="0"/>
    <n v="1538.4615384615386"/>
    <n v="505524224"/>
    <n v="434174638"/>
    <n v="127761000"/>
    <n v="9.0994650337468299E-4"/>
    <n v="1.3819324011274929E-4"/>
    <n v="0"/>
  </r>
  <r>
    <s v="ESPN NBA Basketball"/>
    <x v="4"/>
    <x v="15"/>
    <x v="0"/>
    <s v="Sega"/>
    <n v="260000"/>
    <n v="210000"/>
    <n v="0"/>
    <n v="70000"/>
    <n v="8.9"/>
    <n v="18"/>
    <n v="8.4"/>
    <n v="38"/>
    <s v="Visual Concepts"/>
    <x v="0"/>
    <x v="488"/>
    <n v="8.65"/>
    <n v="56"/>
    <n v="10.37037037037037"/>
    <n v="38571.428571428572"/>
    <n v="18571.428571428572"/>
    <n v="15000"/>
    <n v="0"/>
    <n v="5000"/>
    <n v="500125528"/>
    <n v="432552540"/>
    <n v="127718000"/>
    <n v="5.1986948364691359E-4"/>
    <n v="4.8549015571611252E-4"/>
    <n v="0"/>
  </r>
  <r>
    <s v="Dragon Ball Z: Ultimate Tenkaichi"/>
    <x v="2"/>
    <x v="10"/>
    <x v="7"/>
    <s v="Namco Bandai Games"/>
    <n v="390000"/>
    <n v="100000"/>
    <n v="10000"/>
    <n v="40000"/>
    <n v="5.5"/>
    <n v="24"/>
    <n v="5.8"/>
    <n v="52"/>
    <s v="Spike"/>
    <x v="2"/>
    <x v="488"/>
    <n v="5.65"/>
    <n v="76"/>
    <n v="14.074074074074074"/>
    <n v="90000"/>
    <n v="65000"/>
    <n v="16666.666666666668"/>
    <n v="1666.6666666666667"/>
    <n v="6666.666666666667"/>
    <n v="545961365"/>
    <n v="440756453"/>
    <n v="127833000"/>
    <n v="7.1433626077185884E-4"/>
    <n v="2.2688266801166947E-4"/>
    <n v="7.8227061869783231E-5"/>
  </r>
  <r>
    <s v="Infinite Space"/>
    <x v="1"/>
    <x v="2"/>
    <x v="9"/>
    <s v="Sega"/>
    <n v="60000"/>
    <n v="50000"/>
    <n v="70000"/>
    <n v="10000"/>
    <n v="7.5"/>
    <n v="46"/>
    <n v="9"/>
    <n v="61"/>
    <s v="PlatinumGames"/>
    <x v="2"/>
    <x v="82"/>
    <n v="8.25"/>
    <n v="107"/>
    <n v="56.315789473684212"/>
    <n v="23750"/>
    <n v="7500"/>
    <n v="6250"/>
    <n v="8750"/>
    <n v="1250"/>
    <n v="534740514"/>
    <n v="441041694"/>
    <n v="128047000"/>
    <n v="1.12203953934936E-4"/>
    <n v="1.1336796652155069E-4"/>
    <n v="5.4667426804220326E-4"/>
  </r>
  <r>
    <s v="Over the Hedge"/>
    <x v="4"/>
    <x v="0"/>
    <x v="2"/>
    <s v="Activision"/>
    <n v="450000"/>
    <n v="20000"/>
    <n v="0"/>
    <n v="70000"/>
    <n v="5.8"/>
    <n v="29"/>
    <n v="8.6"/>
    <n v="10"/>
    <s v="Edge of Reality"/>
    <x v="3"/>
    <x v="488"/>
    <n v="7.1999999999999993"/>
    <n v="39"/>
    <n v="7.2222222222222223"/>
    <n v="49090.909090909088"/>
    <n v="40909.090909090912"/>
    <n v="1818.1818181818182"/>
    <n v="0"/>
    <n v="6363.636363636364"/>
    <n v="516818555"/>
    <n v="437126892"/>
    <n v="127854000"/>
    <n v="8.7071177233565076E-4"/>
    <n v="4.5753304969395475E-5"/>
    <n v="0"/>
  </r>
  <r>
    <s v="Mat Hoffman's Pro BMX"/>
    <x v="14"/>
    <x v="9"/>
    <x v="0"/>
    <s v="Activision"/>
    <n v="300000"/>
    <n v="200000"/>
    <n v="0"/>
    <n v="40000"/>
    <n v="8"/>
    <n v="15"/>
    <n v="8.6"/>
    <n v="16"/>
    <s v="Shaba Games"/>
    <x v="0"/>
    <x v="488"/>
    <n v="8.3000000000000007"/>
    <n v="31"/>
    <n v="5.7407407407407405"/>
    <n v="33750"/>
    <n v="18750"/>
    <n v="12500"/>
    <n v="0"/>
    <n v="2500"/>
    <n v="489752572"/>
    <n v="430035992"/>
    <n v="127149000"/>
    <n v="6.1255421033296791E-4"/>
    <n v="4.6507735101391232E-4"/>
    <n v="0"/>
  </r>
  <r>
    <s v="NHL 14"/>
    <x v="2"/>
    <x v="6"/>
    <x v="0"/>
    <s v="Electronic Arts"/>
    <n v="400000"/>
    <n v="90000"/>
    <n v="0"/>
    <n v="50000"/>
    <n v="8.1"/>
    <n v="30"/>
    <n v="5.9"/>
    <n v="92"/>
    <s v="Electronic Arts"/>
    <x v="3"/>
    <x v="488"/>
    <n v="7"/>
    <n v="122"/>
    <n v="22.592592592592592"/>
    <n v="135000"/>
    <n v="100000"/>
    <n v="22500"/>
    <n v="0"/>
    <n v="12500"/>
    <n v="556861736"/>
    <n v="442492884"/>
    <n v="127445000"/>
    <n v="7.1831116081568945E-4"/>
    <n v="2.0339310134533147E-4"/>
    <n v="0"/>
  </r>
  <r>
    <s v="Harry Potter and the Deathly Hallows - Part 1"/>
    <x v="0"/>
    <x v="5"/>
    <x v="4"/>
    <s v="Electronic Arts"/>
    <n v="220000"/>
    <n v="270000"/>
    <n v="0"/>
    <n v="50000"/>
    <n v="4.0999999999999996"/>
    <n v="8"/>
    <n v="5"/>
    <n v="11"/>
    <s v="Electronic Arts"/>
    <x v="2"/>
    <x v="488"/>
    <n v="4.55"/>
    <n v="19"/>
    <n v="3.5185185185185186"/>
    <n v="77142.857142857145"/>
    <n v="31428.571428571428"/>
    <n v="38571.428571428572"/>
    <n v="0"/>
    <n v="7142.8571428571431"/>
    <n v="540520772"/>
    <n v="441654761"/>
    <n v="128070000"/>
    <n v="4.0701488526698101E-4"/>
    <n v="6.1133723406187849E-4"/>
    <n v="0"/>
  </r>
  <r>
    <s v="NCAA March Madness 06"/>
    <x v="4"/>
    <x v="3"/>
    <x v="0"/>
    <s v="Electronic Arts"/>
    <n v="450000"/>
    <n v="20000"/>
    <n v="0"/>
    <n v="70000"/>
    <n v="7.8"/>
    <n v="19"/>
    <n v="9.1"/>
    <n v="13"/>
    <s v="EA Canada"/>
    <x v="0"/>
    <x v="488"/>
    <n v="8.4499999999999993"/>
    <n v="32"/>
    <n v="5.9259259259259256"/>
    <n v="45000"/>
    <n v="37500"/>
    <n v="1666.6666666666667"/>
    <n v="0"/>
    <n v="5833.333333333333"/>
    <n v="511054143"/>
    <n v="435713800"/>
    <n v="127773000"/>
    <n v="8.8053292623439317E-4"/>
    <n v="4.5901690513359917E-5"/>
    <n v="0"/>
  </r>
  <r>
    <s v="Valkyria Chronicles II"/>
    <x v="9"/>
    <x v="5"/>
    <x v="9"/>
    <s v="Sega"/>
    <n v="120000"/>
    <n v="150000"/>
    <n v="180000"/>
    <n v="90000"/>
    <n v="8.3000000000000007"/>
    <n v="54"/>
    <n v="8.1"/>
    <n v="67"/>
    <s v="Sega"/>
    <x v="2"/>
    <x v="488"/>
    <n v="8.1999999999999993"/>
    <n v="121"/>
    <n v="22.407407407407408"/>
    <n v="77142.857142857145"/>
    <n v="17142.857142857141"/>
    <n v="21428.571428571428"/>
    <n v="25714.285714285714"/>
    <n v="12857.142857142857"/>
    <n v="540520772"/>
    <n v="441654761"/>
    <n v="128070000"/>
    <n v="2.2200811923653511E-4"/>
    <n v="3.3963179670104359E-4"/>
    <n v="1.4054813773717498E-3"/>
  </r>
  <r>
    <s v="Tactics Ogre: Let Us Cling Together"/>
    <x v="9"/>
    <x v="5"/>
    <x v="9"/>
    <s v="Square Enix"/>
    <n v="150000"/>
    <n v="70000"/>
    <n v="270000"/>
    <n v="50000"/>
    <n v="8.6999999999999993"/>
    <n v="49"/>
    <n v="8.8000000000000007"/>
    <n v="102"/>
    <s v="Square Enix"/>
    <x v="2"/>
    <x v="488"/>
    <n v="8.75"/>
    <n v="151"/>
    <n v="27.962962962962962"/>
    <n v="77142.857142857145"/>
    <n v="21428.571428571428"/>
    <n v="10000"/>
    <n v="38571.428571428572"/>
    <n v="7142.8571428571431"/>
    <n v="540520772"/>
    <n v="441654761"/>
    <n v="128070000"/>
    <n v="2.7751014904566889E-4"/>
    <n v="1.5849483846048701E-4"/>
    <n v="2.1082220660576245E-3"/>
  </r>
  <r>
    <s v="Dragon's Crown"/>
    <x v="3"/>
    <x v="6"/>
    <x v="9"/>
    <s v="Nippon Ichi Software"/>
    <n v="250000"/>
    <n v="70000"/>
    <n v="170000"/>
    <n v="50000"/>
    <n v="8.1999999999999993"/>
    <n v="62"/>
    <n v="8.3000000000000007"/>
    <n v="288"/>
    <s v="Vanillaware"/>
    <x v="2"/>
    <x v="488"/>
    <n v="8.25"/>
    <n v="350"/>
    <n v="64.81481481481481"/>
    <n v="135000"/>
    <n v="62500"/>
    <n v="17500"/>
    <n v="42500"/>
    <n v="12500"/>
    <n v="556861736"/>
    <n v="442492884"/>
    <n v="127445000"/>
    <n v="4.489444755098059E-4"/>
    <n v="1.5819463437970226E-4"/>
    <n v="1.3339087449488014E-3"/>
  </r>
  <r>
    <s v="Manhunt 2"/>
    <x v="0"/>
    <x v="4"/>
    <x v="4"/>
    <s v="Take-Two Interactive"/>
    <n v="250000"/>
    <n v="230000"/>
    <n v="0"/>
    <n v="60000"/>
    <n v="6.2"/>
    <n v="38"/>
    <n v="7.1"/>
    <n v="46"/>
    <s v="Rockstar Toronto"/>
    <x v="1"/>
    <x v="488"/>
    <n v="6.65"/>
    <n v="84"/>
    <n v="15.555555555555555"/>
    <n v="54000"/>
    <n v="25000"/>
    <n v="23000"/>
    <n v="0"/>
    <n v="6000"/>
    <n v="522751172"/>
    <n v="438594184"/>
    <n v="128001000"/>
    <n v="4.7823900431159626E-4"/>
    <n v="5.2440275861022356E-4"/>
    <n v="0"/>
  </r>
  <r>
    <s v="Excite Truck"/>
    <x v="0"/>
    <x v="0"/>
    <x v="1"/>
    <s v="Ninti"/>
    <n v="390000"/>
    <n v="30000"/>
    <n v="80000"/>
    <n v="40000"/>
    <n v="7.2"/>
    <n v="57"/>
    <n v="8.4"/>
    <n v="83"/>
    <s v="Monster Games Inc."/>
    <x v="0"/>
    <x v="488"/>
    <n v="7.8000000000000007"/>
    <n v="140"/>
    <n v="25.925925925925927"/>
    <n v="49090.909090909088"/>
    <n v="35454.545454545456"/>
    <n v="2727.2727272727275"/>
    <n v="7272.727272727273"/>
    <n v="3636.3636363636365"/>
    <n v="516818555"/>
    <n v="437126892"/>
    <n v="127854000"/>
    <n v="7.5461686935756396E-4"/>
    <n v="6.8629957454093219E-5"/>
    <n v="6.2571370469441704E-4"/>
  </r>
  <r>
    <s v="Legends of WrestleMania"/>
    <x v="3"/>
    <x v="2"/>
    <x v="7"/>
    <s v="THQ"/>
    <n v="300000"/>
    <n v="160000"/>
    <n v="0"/>
    <n v="70000"/>
    <n v="7"/>
    <n v="43"/>
    <n v="6.5"/>
    <n v="19"/>
    <s v="Yuke's"/>
    <x v="2"/>
    <x v="489"/>
    <n v="6.75"/>
    <n v="62"/>
    <n v="11.69811320754717"/>
    <n v="66250"/>
    <n v="37500"/>
    <n v="20000"/>
    <n v="0"/>
    <n v="8750"/>
    <n v="534740514"/>
    <n v="441041694"/>
    <n v="128047000"/>
    <n v="5.6101976967468006E-4"/>
    <n v="3.6277749286896217E-4"/>
    <n v="0"/>
  </r>
  <r>
    <s v="Tiger Woods PGA Tour 13"/>
    <x v="3"/>
    <x v="11"/>
    <x v="0"/>
    <s v="Electronic Arts"/>
    <n v="240000"/>
    <n v="210000"/>
    <n v="0"/>
    <n v="80000"/>
    <n v="7.5"/>
    <n v="14"/>
    <n v="5.7"/>
    <n v="9"/>
    <s v="Electronic Arts"/>
    <x v="0"/>
    <x v="489"/>
    <n v="6.6"/>
    <n v="23"/>
    <n v="4.3396226415094343"/>
    <n v="106000"/>
    <n v="48000"/>
    <n v="42000"/>
    <n v="0"/>
    <n v="16000"/>
    <n v="551484507"/>
    <n v="441417242"/>
    <n v="127629000"/>
    <n v="4.351890161077544E-4"/>
    <n v="4.7574036539333912E-4"/>
    <n v="0"/>
  </r>
  <r>
    <s v="Dynasty Warriors: Gundam 3"/>
    <x v="3"/>
    <x v="5"/>
    <x v="4"/>
    <s v="Tecmo Koei"/>
    <n v="110000"/>
    <n v="40000"/>
    <n v="360000"/>
    <n v="20000"/>
    <n v="5.8"/>
    <n v="18"/>
    <n v="7.5"/>
    <n v="20"/>
    <s v="Omega Force, Koei Tecmo Games"/>
    <x v="2"/>
    <x v="489"/>
    <n v="6.65"/>
    <n v="38"/>
    <n v="7.1698113207547172"/>
    <n v="75714.28571428571"/>
    <n v="15714.285714285714"/>
    <n v="5714.2857142857147"/>
    <n v="51428.571428571428"/>
    <n v="2857.1428571428573"/>
    <n v="540520772"/>
    <n v="441654761"/>
    <n v="128070000"/>
    <n v="2.035074426334905E-4"/>
    <n v="9.05684791202783E-5"/>
    <n v="2.8109627547434997E-3"/>
  </r>
  <r>
    <s v="Metro 2033"/>
    <x v="2"/>
    <x v="5"/>
    <x v="6"/>
    <s v="THQ"/>
    <n v="220000"/>
    <n v="230000"/>
    <n v="30000"/>
    <n v="50000"/>
    <n v="7.7"/>
    <n v="83"/>
    <n v="7.9"/>
    <n v="351"/>
    <s v="4A Games"/>
    <x v="1"/>
    <x v="489"/>
    <n v="7.8000000000000007"/>
    <n v="434"/>
    <n v="81.886792452830193"/>
    <n v="75714.28571428571"/>
    <n v="31428.571428571428"/>
    <n v="32857.142857142855"/>
    <n v="4285.7142857142853"/>
    <n v="7142.8571428571431"/>
    <n v="540520772"/>
    <n v="441654761"/>
    <n v="128070000"/>
    <n v="4.0701488526698101E-4"/>
    <n v="5.2076875494160024E-4"/>
    <n v="2.3424689622862497E-4"/>
  </r>
  <r>
    <s v="Final Fantasy Explorers"/>
    <x v="5"/>
    <x v="12"/>
    <x v="9"/>
    <s v="Square Enix"/>
    <n v="160000"/>
    <n v="70000"/>
    <n v="280000"/>
    <n v="20000"/>
    <n v="6.9"/>
    <n v="57"/>
    <n v="7"/>
    <n v="87"/>
    <s v="Racjin"/>
    <x v="3"/>
    <x v="489"/>
    <n v="6.95"/>
    <n v="144"/>
    <n v="27.169811320754718"/>
    <n v="176666.66666666666"/>
    <n v="53333.333333333336"/>
    <n v="23333.333333333332"/>
    <n v="93333.333333333328"/>
    <n v="6666.666666666667"/>
    <n v="562338430"/>
    <n v="443580712"/>
    <n v="127276000"/>
    <n v="2.8452617047709154E-4"/>
    <n v="1.5780668118860859E-4"/>
    <n v="2.1999434300260848E-3"/>
  </r>
  <r>
    <s v="Kingdom Hearts 358/2 Days"/>
    <x v="1"/>
    <x v="2"/>
    <x v="9"/>
    <s v="Square Enix"/>
    <n v="1060000"/>
    <n v="260000"/>
    <n v="530000"/>
    <n v="130000"/>
    <n v="7.5"/>
    <n v="53"/>
    <n v="7.8"/>
    <n v="162"/>
    <s v="h.a.n.d. Inc."/>
    <x v="3"/>
    <x v="331"/>
    <n v="7.65"/>
    <n v="215"/>
    <n v="10.858585858585858"/>
    <n v="247500"/>
    <n v="132500"/>
    <n v="32500"/>
    <n v="66250"/>
    <n v="16250"/>
    <n v="534740514"/>
    <n v="441041694"/>
    <n v="128047000"/>
    <n v="1.9822698528505359E-3"/>
    <n v="5.8951342591206349E-4"/>
    <n v="4.1391051723195385E-3"/>
  </r>
  <r>
    <s v="The Hobbit"/>
    <x v="4"/>
    <x v="15"/>
    <x v="2"/>
    <s v="Vivendi Games"/>
    <n v="260000"/>
    <n v="200000"/>
    <n v="0"/>
    <n v="70000"/>
    <n v="5.9"/>
    <n v="17"/>
    <n v="8.6"/>
    <n v="14"/>
    <s v="Inevitable Entertainment"/>
    <x v="0"/>
    <x v="489"/>
    <n v="7.25"/>
    <n v="31"/>
    <n v="5.8490566037735849"/>
    <n v="37857.142857142855"/>
    <n v="18571.428571428572"/>
    <n v="14285.714285714286"/>
    <n v="0"/>
    <n v="5000"/>
    <n v="500125528"/>
    <n v="432552540"/>
    <n v="127718000"/>
    <n v="5.1986948364691359E-4"/>
    <n v="4.6237157687248814E-4"/>
    <n v="0"/>
  </r>
  <r>
    <s v="War of the Monsters"/>
    <x v="4"/>
    <x v="15"/>
    <x v="7"/>
    <s v="Sony Computer Entertainment"/>
    <n v="260000"/>
    <n v="200000"/>
    <n v="0"/>
    <n v="70000"/>
    <n v="8"/>
    <n v="41"/>
    <n v="8.9"/>
    <n v="68"/>
    <s v="Incognito Inc."/>
    <x v="2"/>
    <x v="489"/>
    <n v="8.4499999999999993"/>
    <n v="109"/>
    <n v="20.566037735849058"/>
    <n v="37857.142857142855"/>
    <n v="18571.428571428572"/>
    <n v="14285.714285714286"/>
    <n v="0"/>
    <n v="5000"/>
    <n v="500125528"/>
    <n v="432552540"/>
    <n v="127718000"/>
    <n v="5.1986948364691359E-4"/>
    <n v="4.6237157687248814E-4"/>
    <n v="0"/>
  </r>
  <r>
    <s v="The Incredible Hulk: Ultimate Destruction"/>
    <x v="4"/>
    <x v="3"/>
    <x v="4"/>
    <s v="Vivendi Games"/>
    <n v="260000"/>
    <n v="200000"/>
    <n v="0"/>
    <n v="70000"/>
    <n v="8.3000000000000007"/>
    <n v="41"/>
    <n v="8.6999999999999993"/>
    <n v="38"/>
    <s v="Radical Entertainment"/>
    <x v="2"/>
    <x v="489"/>
    <n v="8.5"/>
    <n v="79"/>
    <n v="14.90566037735849"/>
    <n v="44166.666666666664"/>
    <n v="21666.666666666668"/>
    <n v="16666.666666666668"/>
    <n v="0"/>
    <n v="5833.333333333333"/>
    <n v="511054143"/>
    <n v="435713800"/>
    <n v="127773000"/>
    <n v="5.0875235737987158E-4"/>
    <n v="4.5901690513359917E-4"/>
    <n v="0"/>
  </r>
  <r>
    <s v="Time Crisis: Razing Storm"/>
    <x v="3"/>
    <x v="5"/>
    <x v="6"/>
    <s v="Namco Bandai Games"/>
    <n v="180000"/>
    <n v="200000"/>
    <n v="70000"/>
    <n v="80000"/>
    <n v="5.8"/>
    <n v="49"/>
    <n v="5.9"/>
    <n v="15"/>
    <s v="Nex Entertainment"/>
    <x v="2"/>
    <x v="489"/>
    <n v="5.85"/>
    <n v="64"/>
    <n v="12.075471698113208"/>
    <n v="75714.28571428571"/>
    <n v="25714.285714285714"/>
    <n v="28571.428571428572"/>
    <n v="10000"/>
    <n v="11428.571428571429"/>
    <n v="540520772"/>
    <n v="441654761"/>
    <n v="128070000"/>
    <n v="3.3301217885480265E-4"/>
    <n v="4.5284239560139145E-4"/>
    <n v="5.4657609120012493E-4"/>
  </r>
  <r>
    <s v="Summer Sports: Paradise Island"/>
    <x v="0"/>
    <x v="1"/>
    <x v="0"/>
    <s v="Ubisoft"/>
    <n v="480000"/>
    <n v="10000"/>
    <n v="0"/>
    <n v="40000"/>
    <n v="4.5999999999999996"/>
    <n v="7"/>
    <n v="4.5999999999999996"/>
    <n v="7"/>
    <s v="Destineer"/>
    <x v="0"/>
    <x v="489"/>
    <n v="4.5999999999999996"/>
    <n v="14"/>
    <n v="2.641509433962264"/>
    <n v="58888.888888888891"/>
    <n v="53333.333333333336"/>
    <n v="1111.1111111111111"/>
    <n v="0"/>
    <n v="4444.4444444444443"/>
    <n v="528816311"/>
    <n v="440001482"/>
    <n v="128063000"/>
    <n v="9.0768758454578006E-4"/>
    <n v="2.2727196177943781E-5"/>
    <n v="0"/>
  </r>
  <r>
    <s v="Time Crisis II"/>
    <x v="4"/>
    <x v="9"/>
    <x v="6"/>
    <s v="Namco Bandai Games"/>
    <n v="260000"/>
    <n v="200000"/>
    <n v="0"/>
    <n v="70000"/>
    <n v="8.1"/>
    <n v="21"/>
    <n v="7.9"/>
    <n v="20"/>
    <s v="Namco"/>
    <x v="2"/>
    <x v="489"/>
    <n v="8"/>
    <n v="41"/>
    <n v="7.7358490566037732"/>
    <n v="33125"/>
    <n v="16250"/>
    <n v="12500"/>
    <n v="0"/>
    <n v="4375"/>
    <n v="489752572"/>
    <n v="430035992"/>
    <n v="127149000"/>
    <n v="5.3088031562190552E-4"/>
    <n v="4.6507735101391232E-4"/>
    <n v="0"/>
  </r>
  <r>
    <s v="LEGO Dimensions"/>
    <x v="10"/>
    <x v="13"/>
    <x v="4"/>
    <s v="Warner Bros. Interactive Entertainment"/>
    <n v="300000"/>
    <n v="180000"/>
    <n v="0"/>
    <n v="50000"/>
    <n v="6.2"/>
    <n v="5"/>
    <n v="6.5"/>
    <n v="29"/>
    <s v="Traveller's Tales"/>
    <x v="3"/>
    <x v="489"/>
    <n v="6.35"/>
    <n v="34"/>
    <n v="6.4150943396226419"/>
    <n v="265000"/>
    <n v="150000"/>
    <n v="90000"/>
    <n v="0"/>
    <n v="25000"/>
    <n v="567732286"/>
    <n v="444588718"/>
    <n v="127141000"/>
    <n v="5.2841807203474775E-4"/>
    <n v="4.0486857338561613E-4"/>
    <n v="0"/>
  </r>
  <r>
    <s v="Tatsunoko vs. Capcom: Ultimate All-Stars"/>
    <x v="0"/>
    <x v="5"/>
    <x v="7"/>
    <s v="Capcom"/>
    <n v="300000"/>
    <n v="150000"/>
    <n v="30000"/>
    <n v="50000"/>
    <n v="8.5"/>
    <n v="62"/>
    <n v="8.8000000000000007"/>
    <n v="85"/>
    <s v="Eighting"/>
    <x v="2"/>
    <x v="489"/>
    <n v="8.65"/>
    <n v="147"/>
    <n v="27.735849056603772"/>
    <n v="75714.28571428571"/>
    <n v="42857.142857142855"/>
    <n v="21428.571428571428"/>
    <n v="4285.7142857142853"/>
    <n v="7142.8571428571431"/>
    <n v="540520772"/>
    <n v="441654761"/>
    <n v="128070000"/>
    <n v="5.5502029809133778E-4"/>
    <n v="3.3963179670104359E-4"/>
    <n v="2.3424689622862497E-4"/>
  </r>
  <r>
    <s v="Rune Factory: A Fantasy Harvest Moon"/>
    <x v="1"/>
    <x v="0"/>
    <x v="9"/>
    <s v="Rising Star Games"/>
    <n v="350000"/>
    <n v="10000"/>
    <n v="140000"/>
    <n v="30000"/>
    <n v="7.8"/>
    <n v="26"/>
    <n v="8.1"/>
    <n v="52"/>
    <s v="Neverland"/>
    <x v="0"/>
    <x v="489"/>
    <n v="7.9499999999999993"/>
    <n v="78"/>
    <n v="14.716981132075471"/>
    <n v="48181.818181818184"/>
    <n v="31818.18181818182"/>
    <n v="909.09090909090912"/>
    <n v="12727.272727272728"/>
    <n v="2727.2727272727275"/>
    <n v="516818555"/>
    <n v="437126892"/>
    <n v="127854000"/>
    <n v="6.7722026737217277E-4"/>
    <n v="2.2876652484697737E-5"/>
    <n v="1.09499898321523E-3"/>
  </r>
  <r>
    <s v="Legacy of Kain: Defiance"/>
    <x v="4"/>
    <x v="15"/>
    <x v="4"/>
    <s v="Eidos Interactive"/>
    <n v="260000"/>
    <n v="200000"/>
    <n v="0"/>
    <n v="70000"/>
    <n v="7.5"/>
    <n v="34"/>
    <n v="9.3000000000000007"/>
    <n v="49"/>
    <s v="Crystal Dynamics"/>
    <x v="1"/>
    <x v="489"/>
    <n v="8.4"/>
    <n v="83"/>
    <n v="15.660377358490566"/>
    <n v="37857.142857142855"/>
    <n v="18571.428571428572"/>
    <n v="14285.714285714286"/>
    <n v="0"/>
    <n v="5000"/>
    <n v="500125528"/>
    <n v="432552540"/>
    <n v="127718000"/>
    <n v="5.1986948364691359E-4"/>
    <n v="4.6237157687248814E-4"/>
    <n v="0"/>
  </r>
  <r>
    <s v="NCAA March Madness 2005"/>
    <x v="4"/>
    <x v="7"/>
    <x v="0"/>
    <s v="Electronic Arts"/>
    <n v="440000"/>
    <n v="20000"/>
    <n v="0"/>
    <n v="70000"/>
    <n v="7.8"/>
    <n v="19"/>
    <n v="8.3000000000000007"/>
    <n v="13"/>
    <s v="EA Canada"/>
    <x v="0"/>
    <x v="489"/>
    <n v="8.0500000000000007"/>
    <n v="32"/>
    <n v="6.0377358490566042"/>
    <n v="40769.230769230766"/>
    <n v="33846.153846153844"/>
    <n v="1538.4615384615386"/>
    <n v="0"/>
    <n v="5384.6153846153848"/>
    <n v="505524224"/>
    <n v="434174638"/>
    <n v="127761000"/>
    <n v="8.7038361192360984E-4"/>
    <n v="4.6064413370916427E-5"/>
    <n v="0"/>
  </r>
  <r>
    <s v="007 Racing"/>
    <x v="14"/>
    <x v="16"/>
    <x v="1"/>
    <s v="Electronic Arts"/>
    <n v="300000"/>
    <n v="200000"/>
    <n v="0"/>
    <n v="30000"/>
    <n v="5.0999999999999996"/>
    <n v="16"/>
    <n v="4.5999999999999996"/>
    <n v="14"/>
    <s v="Eutechnyx"/>
    <x v="2"/>
    <x v="489"/>
    <n v="4.8499999999999996"/>
    <n v="30"/>
    <n v="5.6603773584905657"/>
    <n v="31176.470588235294"/>
    <n v="17647.058823529413"/>
    <n v="11764.705882352941"/>
    <n v="0"/>
    <n v="1764.7058823529412"/>
    <n v="484244580"/>
    <n v="429286318"/>
    <n v="126843000"/>
    <n v="6.1952164751126384E-4"/>
    <n v="4.6588952783722308E-4"/>
    <n v="0"/>
  </r>
  <r>
    <s v="MLB SlugFest 20-04"/>
    <x v="4"/>
    <x v="15"/>
    <x v="0"/>
    <s v="Midway Games"/>
    <n v="260000"/>
    <n v="200000"/>
    <n v="0"/>
    <n v="70000"/>
    <n v="7.8"/>
    <n v="23"/>
    <n v="8.3000000000000007"/>
    <n v="8"/>
    <s v="Midway"/>
    <x v="0"/>
    <x v="489"/>
    <n v="8.0500000000000007"/>
    <n v="31"/>
    <n v="5.8490566037735849"/>
    <n v="37857.142857142855"/>
    <n v="18571.428571428572"/>
    <n v="14285.714285714286"/>
    <n v="0"/>
    <n v="5000"/>
    <n v="500125528"/>
    <n v="432552540"/>
    <n v="127718000"/>
    <n v="5.1986948364691359E-4"/>
    <n v="4.6237157687248814E-4"/>
    <n v="0"/>
  </r>
  <r>
    <s v="Blitz: The League"/>
    <x v="7"/>
    <x v="7"/>
    <x v="0"/>
    <s v="Midway Games"/>
    <n v="400000"/>
    <n v="110000"/>
    <n v="0"/>
    <n v="20000"/>
    <n v="7.8"/>
    <n v="30"/>
    <n v="7.7"/>
    <n v="14"/>
    <s v="Midway"/>
    <x v="1"/>
    <x v="489"/>
    <n v="7.75"/>
    <n v="44"/>
    <n v="8.3018867924528301"/>
    <n v="40769.230769230766"/>
    <n v="30769.23076923077"/>
    <n v="8461.538461538461"/>
    <n v="0"/>
    <n v="1538.4615384615386"/>
    <n v="505524224"/>
    <n v="434174638"/>
    <n v="127761000"/>
    <n v="7.9125782902146342E-4"/>
    <n v="2.5335427354004035E-4"/>
    <n v="0"/>
  </r>
  <r>
    <s v="Just Dance 2015"/>
    <x v="13"/>
    <x v="12"/>
    <x v="3"/>
    <s v="Ubisoft"/>
    <n v="350000"/>
    <n v="130000"/>
    <n v="0"/>
    <n v="50000"/>
    <n v="7"/>
    <n v="17"/>
    <n v="7.5"/>
    <n v="20"/>
    <s v="Ubisoft"/>
    <x v="3"/>
    <x v="489"/>
    <n v="7.25"/>
    <n v="37"/>
    <n v="6.9811320754716979"/>
    <n v="176666.66666666666"/>
    <n v="116666.66666666667"/>
    <n v="43333.333333333336"/>
    <n v="0"/>
    <n v="16666.666666666668"/>
    <n v="562338430"/>
    <n v="443580712"/>
    <n v="127276000"/>
    <n v="6.2240099791863776E-4"/>
    <n v="2.9306955077884448E-4"/>
    <n v="0"/>
  </r>
  <r>
    <s v="The LEGO Movie Videogame"/>
    <x v="13"/>
    <x v="12"/>
    <x v="4"/>
    <s v="Warner Bros. Interactive Entertainment"/>
    <n v="350000"/>
    <n v="130000"/>
    <n v="0"/>
    <n v="50000"/>
    <n v="6.9"/>
    <n v="18"/>
    <n v="6.9"/>
    <n v="49"/>
    <s v="TT Games"/>
    <x v="3"/>
    <x v="489"/>
    <n v="6.9"/>
    <n v="67"/>
    <n v="12.641509433962264"/>
    <n v="176666.66666666666"/>
    <n v="116666.66666666667"/>
    <n v="43333.333333333336"/>
    <n v="0"/>
    <n v="16666.666666666668"/>
    <n v="562338430"/>
    <n v="443580712"/>
    <n v="127276000"/>
    <n v="6.2240099791863776E-4"/>
    <n v="2.9306955077884448E-4"/>
    <n v="0"/>
  </r>
  <r>
    <s v="Overwatch"/>
    <x v="8"/>
    <x v="14"/>
    <x v="6"/>
    <s v="Activision"/>
    <n v="250000"/>
    <n v="240000"/>
    <n v="0"/>
    <n v="40000"/>
    <n v="9.1"/>
    <n v="62"/>
    <n v="6.8"/>
    <n v="4052"/>
    <s v="Blizzard Entertainment"/>
    <x v="2"/>
    <x v="489"/>
    <n v="7.9499999999999993"/>
    <n v="4114"/>
    <n v="776.22641509433959"/>
    <n v="530000"/>
    <n v="250000"/>
    <n v="240000"/>
    <n v="0"/>
    <n v="40000"/>
    <n v="573178249"/>
    <n v="445623395"/>
    <n v="126994511"/>
    <n v="4.3616449234799907E-4"/>
    <n v="5.3857136472828138E-4"/>
    <n v="0"/>
  </r>
  <r>
    <s v="Peter Jackson's King Kong: The Official Game of the Movie"/>
    <x v="7"/>
    <x v="3"/>
    <x v="4"/>
    <s v="Ubisoft"/>
    <n v="340000"/>
    <n v="170000"/>
    <n v="0"/>
    <n v="20000"/>
    <n v="8.1999999999999993"/>
    <n v="43"/>
    <n v="8.5"/>
    <n v="11"/>
    <s v="Ubisoft Montpellier"/>
    <x v="2"/>
    <x v="489"/>
    <n v="8.35"/>
    <n v="54"/>
    <n v="10.188679245283019"/>
    <n v="44166.666666666664"/>
    <n v="28333.333333333332"/>
    <n v="14166.666666666666"/>
    <n v="0"/>
    <n v="1666.6666666666667"/>
    <n v="511054143"/>
    <n v="435713800"/>
    <n v="127773000"/>
    <n v="6.6529154426598594E-4"/>
    <n v="3.901643693635593E-4"/>
    <n v="0"/>
  </r>
  <r>
    <s v="Medal of Honor: European Assault"/>
    <x v="7"/>
    <x v="3"/>
    <x v="6"/>
    <s v="Electronic Arts"/>
    <n v="320000"/>
    <n v="190000"/>
    <n v="0"/>
    <n v="20000"/>
    <n v="7.2"/>
    <n v="42"/>
    <n v="7"/>
    <n v="15"/>
    <s v="EA LA"/>
    <x v="2"/>
    <x v="489"/>
    <n v="7.1"/>
    <n v="57"/>
    <n v="10.754716981132075"/>
    <n v="44166.666666666664"/>
    <n v="26666.666666666668"/>
    <n v="15833.333333333334"/>
    <n v="0"/>
    <n v="1666.6666666666667"/>
    <n v="511054143"/>
    <n v="435713800"/>
    <n v="127773000"/>
    <n v="6.2615674754445733E-4"/>
    <n v="4.3606605987691921E-4"/>
    <n v="0"/>
  </r>
  <r>
    <s v="Ty the Tasmanian Tiger 2: Bush Rescue"/>
    <x v="4"/>
    <x v="7"/>
    <x v="2"/>
    <s v="Electronic Arts"/>
    <n v="260000"/>
    <n v="200000"/>
    <n v="0"/>
    <n v="70000"/>
    <n v="7.1"/>
    <n v="24"/>
    <n v="8.1999999999999993"/>
    <n v="22"/>
    <s v="Krome Studios"/>
    <x v="0"/>
    <x v="489"/>
    <n v="7.6499999999999995"/>
    <n v="46"/>
    <n v="8.6792452830188687"/>
    <n v="40769.230769230766"/>
    <n v="20000"/>
    <n v="15384.615384615385"/>
    <n v="0"/>
    <n v="5384.6153846153848"/>
    <n v="505524224"/>
    <n v="434174638"/>
    <n v="127761000"/>
    <n v="5.1431758886395123E-4"/>
    <n v="4.6064413370916431E-4"/>
    <n v="0"/>
  </r>
  <r>
    <s v="NBA 06"/>
    <x v="4"/>
    <x v="3"/>
    <x v="0"/>
    <s v="Sony Computer Entertainment"/>
    <n v="260000"/>
    <n v="200000"/>
    <n v="0"/>
    <n v="70000"/>
    <n v="6.3"/>
    <n v="26"/>
    <n v="6.3"/>
    <n v="27"/>
    <s v="SCEA Sports Studio"/>
    <x v="0"/>
    <x v="489"/>
    <n v="6.3"/>
    <n v="53"/>
    <n v="10"/>
    <n v="44166.666666666664"/>
    <n v="21666.666666666668"/>
    <n v="16666.666666666668"/>
    <n v="0"/>
    <n v="5833.333333333333"/>
    <n v="511054143"/>
    <n v="435713800"/>
    <n v="127773000"/>
    <n v="5.0875235737987158E-4"/>
    <n v="4.5901690513359917E-4"/>
    <n v="0"/>
  </r>
  <r>
    <s v="Magician's Quest: Mysterious Times"/>
    <x v="1"/>
    <x v="1"/>
    <x v="9"/>
    <s v="Konami Digital Entertainment"/>
    <n v="40000"/>
    <n v="10000"/>
    <n v="480000"/>
    <n v="0"/>
    <n v="6.9"/>
    <n v="13"/>
    <n v="7.6"/>
    <n v="9"/>
    <s v="Konami"/>
    <x v="3"/>
    <x v="489"/>
    <n v="7.25"/>
    <n v="22"/>
    <n v="4.1509433962264151"/>
    <n v="58888.888888888891"/>
    <n v="4444.4444444444443"/>
    <n v="1111.1111111111111"/>
    <n v="53333.333333333336"/>
    <n v="0"/>
    <n v="528816311"/>
    <n v="440001482"/>
    <n v="128063000"/>
    <n v="7.5640632045481668E-5"/>
    <n v="2.2727196177943781E-5"/>
    <n v="3.748155204860108E-3"/>
  </r>
  <r>
    <s v="X-Men Legends"/>
    <x v="11"/>
    <x v="7"/>
    <x v="9"/>
    <s v="Activision"/>
    <n v="410000"/>
    <n v="110000"/>
    <n v="0"/>
    <n v="10000"/>
    <n v="8.1"/>
    <n v="36"/>
    <n v="8.5"/>
    <n v="11"/>
    <s v="Raven Software"/>
    <x v="2"/>
    <x v="489"/>
    <n v="8.3000000000000007"/>
    <n v="47"/>
    <n v="8.8679245283018862"/>
    <n v="40769.230769230766"/>
    <n v="31538.461538461539"/>
    <n v="8461.538461538461"/>
    <n v="0"/>
    <n v="769.23076923076928"/>
    <n v="505524224"/>
    <n v="434174638"/>
    <n v="127761000"/>
    <n v="8.1103927474700005E-4"/>
    <n v="2.5335427354004035E-4"/>
    <n v="0"/>
  </r>
  <r>
    <s v="ModNation Racers"/>
    <x v="9"/>
    <x v="5"/>
    <x v="1"/>
    <s v="Sony Computer Entertainment"/>
    <n v="110000"/>
    <n v="260000"/>
    <n v="20000"/>
    <n v="140000"/>
    <n v="7.3"/>
    <n v="22"/>
    <n v="7.7"/>
    <n v="22"/>
    <s v="SCEA San Diego Studios"/>
    <x v="0"/>
    <x v="489"/>
    <n v="7.5"/>
    <n v="44"/>
    <n v="8.3018867924528301"/>
    <n v="75714.28571428571"/>
    <n v="15714.285714285714"/>
    <n v="37142.857142857145"/>
    <n v="2857.1428571428573"/>
    <n v="20000"/>
    <n v="540520772"/>
    <n v="441654761"/>
    <n v="128070000"/>
    <n v="2.035074426334905E-4"/>
    <n v="5.8869511428180892E-4"/>
    <n v="1.5616459748574998E-4"/>
  </r>
  <r>
    <s v="WWE SmackDown vs. Raw 2010"/>
    <x v="1"/>
    <x v="2"/>
    <x v="7"/>
    <s v="THQ"/>
    <n v="350000"/>
    <n v="130000"/>
    <n v="0"/>
    <n v="50000"/>
    <n v="7.5"/>
    <n v="7"/>
    <n v="8.3000000000000007"/>
    <n v="4"/>
    <s v="Yuke's"/>
    <x v="2"/>
    <x v="489"/>
    <n v="7.9"/>
    <n v="11"/>
    <n v="2.0754716981132075"/>
    <n v="66250"/>
    <n v="43750"/>
    <n v="16250"/>
    <n v="0"/>
    <n v="6250"/>
    <n v="534740514"/>
    <n v="441041694"/>
    <n v="128047000"/>
    <n v="6.5452306462045998E-4"/>
    <n v="2.9475671295603174E-4"/>
    <n v="0"/>
  </r>
  <r>
    <s v="Oni"/>
    <x v="4"/>
    <x v="9"/>
    <x v="4"/>
    <s v="Take-Two Interactive"/>
    <n v="260000"/>
    <n v="200000"/>
    <n v="0"/>
    <n v="70000"/>
    <n v="6.9"/>
    <n v="24"/>
    <n v="7.8"/>
    <n v="22"/>
    <s v="Rockstar Toronto"/>
    <x v="2"/>
    <x v="489"/>
    <n v="7.35"/>
    <n v="46"/>
    <n v="8.6792452830188687"/>
    <n v="33125"/>
    <n v="16250"/>
    <n v="12500"/>
    <n v="0"/>
    <n v="4375"/>
    <n v="489752572"/>
    <n v="430035992"/>
    <n v="127149000"/>
    <n v="5.3088031562190552E-4"/>
    <n v="4.6507735101391232E-4"/>
    <n v="0"/>
  </r>
  <r>
    <s v="SpongeBob SquarePants featuring Nicktoons: Globs of Doom"/>
    <x v="0"/>
    <x v="1"/>
    <x v="4"/>
    <s v="THQ"/>
    <n v="490000"/>
    <n v="0"/>
    <n v="0"/>
    <n v="40000"/>
    <n v="4.7"/>
    <n v="5"/>
    <n v="5.4"/>
    <n v="10"/>
    <s v="Incinerator Games"/>
    <x v="0"/>
    <x v="489"/>
    <n v="5.0500000000000007"/>
    <n v="15"/>
    <n v="2.8301886792452828"/>
    <n v="58888.888888888891"/>
    <n v="54444.444444444445"/>
    <n v="0"/>
    <n v="0"/>
    <n v="4444.4444444444443"/>
    <n v="528816311"/>
    <n v="440001482"/>
    <n v="128063000"/>
    <n v="9.2659774255715046E-4"/>
    <n v="0"/>
    <n v="0"/>
  </r>
  <r>
    <s v="The Lord of the Rings: The Two Towers"/>
    <x v="11"/>
    <x v="8"/>
    <x v="4"/>
    <s v="Electronic Arts"/>
    <n v="410000"/>
    <n v="110000"/>
    <n v="0"/>
    <n v="10000"/>
    <n v="8.1999999999999993"/>
    <n v="13"/>
    <n v="8.6999999999999993"/>
    <n v="23"/>
    <s v="Stormfront Studios"/>
    <x v="2"/>
    <x v="489"/>
    <n v="8.4499999999999993"/>
    <n v="36"/>
    <n v="6.7924528301886795"/>
    <n v="35333.333333333336"/>
    <n v="27333.333333333332"/>
    <n v="7333.333333333333"/>
    <n v="0"/>
    <n v="666.66666666666663"/>
    <n v="495013192"/>
    <n v="431019772"/>
    <n v="127445000"/>
    <n v="8.2826075471540165E-4"/>
    <n v="2.552087100078555E-4"/>
    <n v="0"/>
  </r>
  <r>
    <s v="Batman: Arkham City"/>
    <x v="8"/>
    <x v="10"/>
    <x v="4"/>
    <s v="Warner Bros. Interactive Entertainment"/>
    <n v="160000"/>
    <n v="280000"/>
    <n v="0"/>
    <n v="90000"/>
    <n v="9.1"/>
    <n v="27"/>
    <n v="8.6"/>
    <n v="1847"/>
    <s v="Rocksteady Studios"/>
    <x v="2"/>
    <x v="489"/>
    <n v="8.85"/>
    <n v="1874"/>
    <n v="353.58490566037733"/>
    <n v="88333.333333333328"/>
    <n v="26666.666666666668"/>
    <n v="46666.666666666664"/>
    <n v="0"/>
    <n v="15000"/>
    <n v="545961365"/>
    <n v="440756453"/>
    <n v="127833000"/>
    <n v="2.9306103006024976E-4"/>
    <n v="6.3527147043267456E-4"/>
    <n v="0"/>
  </r>
  <r>
    <s v="Juiced"/>
    <x v="4"/>
    <x v="3"/>
    <x v="1"/>
    <s v="THQ"/>
    <n v="260000"/>
    <n v="200000"/>
    <n v="0"/>
    <n v="70000"/>
    <n v="6.8"/>
    <n v="36"/>
    <n v="7.7"/>
    <n v="24"/>
    <s v="Juice Games"/>
    <x v="2"/>
    <x v="489"/>
    <n v="7.25"/>
    <n v="60"/>
    <n v="11.320754716981131"/>
    <n v="44166.666666666664"/>
    <n v="21666.666666666668"/>
    <n v="16666.666666666668"/>
    <n v="0"/>
    <n v="5833.333333333333"/>
    <n v="511054143"/>
    <n v="435713800"/>
    <n v="127773000"/>
    <n v="5.0875235737987158E-4"/>
    <n v="4.5901690513359917E-4"/>
    <n v="0"/>
  </r>
  <r>
    <s v="The Warriors"/>
    <x v="4"/>
    <x v="3"/>
    <x v="4"/>
    <s v="Take-Two Interactive"/>
    <n v="440000"/>
    <n v="20000"/>
    <n v="0"/>
    <n v="70000"/>
    <n v="8.4"/>
    <n v="52"/>
    <n v="8.5"/>
    <n v="72"/>
    <s v="Rockstar Toronto"/>
    <x v="1"/>
    <x v="489"/>
    <n v="8.4499999999999993"/>
    <n v="124"/>
    <n v="23.39622641509434"/>
    <n v="44166.666666666664"/>
    <n v="36666.666666666664"/>
    <n v="1666.6666666666667"/>
    <n v="0"/>
    <n v="5833.333333333333"/>
    <n v="511054143"/>
    <n v="435713800"/>
    <n v="127773000"/>
    <n v="8.6096552787362881E-4"/>
    <n v="4.5901690513359917E-5"/>
    <n v="0"/>
  </r>
  <r>
    <s v="Star Fox Command"/>
    <x v="1"/>
    <x v="0"/>
    <x v="6"/>
    <s v="Ninti"/>
    <n v="380000"/>
    <n v="10000"/>
    <n v="100000"/>
    <n v="40000"/>
    <n v="7.6"/>
    <n v="56"/>
    <n v="7.3"/>
    <n v="56"/>
    <s v="Q-Games"/>
    <x v="3"/>
    <x v="489"/>
    <n v="7.4499999999999993"/>
    <n v="112"/>
    <n v="21.132075471698112"/>
    <n v="48181.818181818184"/>
    <n v="34545.454545454544"/>
    <n v="909.09090909090912"/>
    <n v="9090.9090909090901"/>
    <n v="3636.3636363636365"/>
    <n v="516818555"/>
    <n v="437126892"/>
    <n v="127854000"/>
    <n v="7.3526771886121617E-4"/>
    <n v="2.2876652484697737E-5"/>
    <n v="7.8214213086802138E-4"/>
  </r>
  <r>
    <s v="Return to Castle Wolfenstein: Operation Resurrection"/>
    <x v="4"/>
    <x v="15"/>
    <x v="6"/>
    <s v="Activision"/>
    <n v="260000"/>
    <n v="200000"/>
    <n v="0"/>
    <n v="70000"/>
    <n v="6.6"/>
    <n v="21"/>
    <n v="8"/>
    <n v="23"/>
    <s v="Raster"/>
    <x v="1"/>
    <x v="489"/>
    <n v="7.3"/>
    <n v="44"/>
    <n v="8.3018867924528301"/>
    <n v="37857.142857142855"/>
    <n v="18571.428571428572"/>
    <n v="14285.714285714286"/>
    <n v="0"/>
    <n v="5000"/>
    <n v="500125528"/>
    <n v="432552540"/>
    <n v="127718000"/>
    <n v="5.1986948364691359E-4"/>
    <n v="4.6237157687248814E-4"/>
    <n v="0"/>
  </r>
  <r>
    <s v="Marrison Tennis: Power Tour"/>
    <x v="12"/>
    <x v="3"/>
    <x v="0"/>
    <s v="Ninti"/>
    <n v="240000"/>
    <n v="90000"/>
    <n v="190000"/>
    <n v="10000"/>
    <n v="8.1"/>
    <n v="21"/>
    <n v="8"/>
    <n v="25"/>
    <s v="Camelot Software Planning"/>
    <x v="0"/>
    <x v="489"/>
    <n v="8.0500000000000007"/>
    <n v="46"/>
    <n v="8.6792452830188687"/>
    <n v="44166.666666666664"/>
    <n v="20000"/>
    <n v="7500"/>
    <n v="15833.333333333334"/>
    <n v="833.33333333333337"/>
    <n v="511054143"/>
    <n v="435713800"/>
    <n v="127773000"/>
    <n v="4.6961756065834302E-4"/>
    <n v="2.0655760731011963E-4"/>
    <n v="1.4870121230619927E-3"/>
  </r>
  <r>
    <s v="Stuntman: Ignition"/>
    <x v="3"/>
    <x v="4"/>
    <x v="1"/>
    <s v="THQ"/>
    <n v="170000"/>
    <n v="260000"/>
    <n v="0"/>
    <n v="100000"/>
    <n v="7.6"/>
    <n v="18"/>
    <n v="6.2"/>
    <n v="12"/>
    <s v="Paradigm Entertainment"/>
    <x v="2"/>
    <x v="489"/>
    <n v="6.9"/>
    <n v="30"/>
    <n v="5.6603773584905657"/>
    <n v="53000"/>
    <n v="17000"/>
    <n v="26000"/>
    <n v="0"/>
    <n v="10000"/>
    <n v="522751172"/>
    <n v="438594184"/>
    <n v="128001000"/>
    <n v="3.2520252293188548E-4"/>
    <n v="5.9280311842894843E-4"/>
    <n v="0"/>
  </r>
  <r>
    <s v="GT Pro Series"/>
    <x v="0"/>
    <x v="0"/>
    <x v="1"/>
    <s v="Ubisoft"/>
    <n v="460000"/>
    <n v="10000"/>
    <n v="20000"/>
    <n v="40000"/>
    <n v="4.0999999999999996"/>
    <n v="15"/>
    <n v="4"/>
    <n v="21"/>
    <s v="MTO"/>
    <x v="0"/>
    <x v="489"/>
    <n v="4.05"/>
    <n v="36"/>
    <n v="6.7924528301886795"/>
    <n v="48181.818181818184"/>
    <n v="41818.181818181816"/>
    <n v="909.09090909090912"/>
    <n v="1818.1818181818182"/>
    <n v="3636.3636363636365"/>
    <n v="516818555"/>
    <n v="437126892"/>
    <n v="127854000"/>
    <n v="8.9006092283199856E-4"/>
    <n v="2.2876652484697737E-5"/>
    <n v="1.5642842617360426E-4"/>
  </r>
  <r>
    <s v="F1 2009"/>
    <x v="9"/>
    <x v="2"/>
    <x v="1"/>
    <s v="Codemasters"/>
    <n v="80000"/>
    <n v="290000"/>
    <n v="0"/>
    <n v="160000"/>
    <n v="6.8"/>
    <n v="23"/>
    <n v="7.2"/>
    <n v="14"/>
    <s v="Sumo Digital"/>
    <x v="0"/>
    <x v="489"/>
    <n v="7"/>
    <n v="37"/>
    <n v="6.9811320754716979"/>
    <n v="66250"/>
    <n v="10000"/>
    <n v="36250"/>
    <n v="0"/>
    <n v="20000"/>
    <n v="534740514"/>
    <n v="441041694"/>
    <n v="128047000"/>
    <n v="1.49605271913248E-4"/>
    <n v="6.5753420582499397E-4"/>
    <n v="0"/>
  </r>
  <r>
    <s v="Metal Gear Solid 2: Substance"/>
    <x v="4"/>
    <x v="8"/>
    <x v="4"/>
    <s v="Konami Digital Entertainment"/>
    <n v="180000"/>
    <n v="140000"/>
    <n v="160000"/>
    <n v="50000"/>
    <n v="8.6999999999999993"/>
    <n v="17"/>
    <n v="9"/>
    <n v="126"/>
    <s v="KCEJ"/>
    <x v="1"/>
    <x v="489"/>
    <n v="8.85"/>
    <n v="143"/>
    <n v="26.981132075471699"/>
    <n v="35333.333333333336"/>
    <n v="12000"/>
    <n v="9333.3333333333339"/>
    <n v="10666.666666666666"/>
    <n v="3333.3333333333335"/>
    <n v="495013192"/>
    <n v="431019772"/>
    <n v="127445000"/>
    <n v="3.6362667280188363E-4"/>
    <n v="3.2481108546454336E-4"/>
    <n v="1.2554435246576955E-3"/>
  </r>
  <r>
    <s v="We Love Katamari"/>
    <x v="4"/>
    <x v="3"/>
    <x v="5"/>
    <s v="Electronic Arts"/>
    <n v="260000"/>
    <n v="200000"/>
    <n v="0"/>
    <n v="70000"/>
    <n v="8.6"/>
    <n v="61"/>
    <n v="8.9"/>
    <n v="51"/>
    <s v="Namco"/>
    <x v="0"/>
    <x v="489"/>
    <n v="8.75"/>
    <n v="112"/>
    <n v="21.132075471698112"/>
    <n v="44166.666666666664"/>
    <n v="21666.666666666668"/>
    <n v="16666.666666666668"/>
    <n v="0"/>
    <n v="5833.333333333333"/>
    <n v="511054143"/>
    <n v="435713800"/>
    <n v="127773000"/>
    <n v="5.0875235737987158E-4"/>
    <n v="4.5901690513359917E-4"/>
    <n v="0"/>
  </r>
  <r>
    <s v="Rune Factory 2: A Fantasy Harvest Moon"/>
    <x v="1"/>
    <x v="1"/>
    <x v="9"/>
    <s v="Rising Star Games"/>
    <n v="320000"/>
    <n v="30000"/>
    <n v="150000"/>
    <n v="30000"/>
    <n v="7.7"/>
    <n v="14"/>
    <n v="7.9"/>
    <n v="30"/>
    <s v="Neverland"/>
    <x v="0"/>
    <x v="489"/>
    <n v="7.8000000000000007"/>
    <n v="44"/>
    <n v="8.3018867924528301"/>
    <n v="58888.888888888891"/>
    <n v="35555.555555555555"/>
    <n v="3333.3333333333335"/>
    <n v="16666.666666666668"/>
    <n v="3333.3333333333335"/>
    <n v="528816311"/>
    <n v="440001482"/>
    <n v="128063000"/>
    <n v="6.0512505636385334E-4"/>
    <n v="6.8181588533831346E-5"/>
    <n v="1.1712985015187836E-3"/>
  </r>
  <r>
    <s v="Burnout Revenge"/>
    <x v="7"/>
    <x v="3"/>
    <x v="1"/>
    <s v="Electronic Arts"/>
    <n v="320000"/>
    <n v="190000"/>
    <n v="0"/>
    <n v="10000"/>
    <n v="8.9"/>
    <n v="65"/>
    <n v="8.4"/>
    <n v="66"/>
    <s v="Criterion Games"/>
    <x v="3"/>
    <x v="490"/>
    <n v="8.65"/>
    <n v="131"/>
    <n v="25.192307692307693"/>
    <n v="43333.333333333336"/>
    <n v="26666.666666666668"/>
    <n v="15833.333333333334"/>
    <n v="0"/>
    <n v="833.33333333333337"/>
    <n v="511054143"/>
    <n v="435713800"/>
    <n v="127773000"/>
    <n v="6.2615674754445733E-4"/>
    <n v="4.3606605987691921E-4"/>
    <n v="0"/>
  </r>
  <r>
    <s v="StarCraft II: Legacy of the Void"/>
    <x v="8"/>
    <x v="13"/>
    <x v="11"/>
    <s v="Activision"/>
    <n v="190000"/>
    <n v="290000"/>
    <n v="0"/>
    <n v="40000"/>
    <n v="8.8000000000000007"/>
    <n v="62"/>
    <n v="8.3000000000000007"/>
    <n v="833"/>
    <s v="Blizzard Entertainment"/>
    <x v="2"/>
    <x v="490"/>
    <n v="8.5500000000000007"/>
    <n v="895"/>
    <n v="172.11538461538461"/>
    <n v="260000"/>
    <n v="95000"/>
    <n v="145000"/>
    <n v="0"/>
    <n v="20000"/>
    <n v="567732286"/>
    <n v="444588718"/>
    <n v="127141000"/>
    <n v="3.3466477895534021E-4"/>
    <n v="6.5228825712127046E-4"/>
    <n v="0"/>
  </r>
  <r>
    <s v="Tom Clancy's Ghost Recon Advanced Warfighter 2"/>
    <x v="9"/>
    <x v="4"/>
    <x v="6"/>
    <s v="Ubisoft"/>
    <n v="350000"/>
    <n v="90000"/>
    <n v="0"/>
    <n v="80000"/>
    <n v="6.1"/>
    <n v="12"/>
    <n v="6.4"/>
    <n v="9"/>
    <s v="High Voltage Software, Ubisoft Paris"/>
    <x v="2"/>
    <x v="490"/>
    <n v="6.25"/>
    <n v="21"/>
    <n v="4.0384615384615383"/>
    <n v="52000"/>
    <n v="35000"/>
    <n v="9000"/>
    <n v="0"/>
    <n v="8000"/>
    <n v="522751172"/>
    <n v="438594184"/>
    <n v="128001000"/>
    <n v="6.6953460603623482E-4"/>
    <n v="2.0520107945617446E-4"/>
    <n v="0"/>
  </r>
  <r>
    <s v="Terminator Salvation"/>
    <x v="3"/>
    <x v="2"/>
    <x v="6"/>
    <s v="Warner Bros. Interactive Entertainment"/>
    <n v="130000"/>
    <n v="280000"/>
    <n v="10000"/>
    <n v="100000"/>
    <n v="4.3"/>
    <n v="41"/>
    <n v="3.9"/>
    <n v="70"/>
    <s v="GRIN"/>
    <x v="2"/>
    <x v="490"/>
    <n v="4.0999999999999996"/>
    <n v="111"/>
    <n v="21.346153846153847"/>
    <n v="65000"/>
    <n v="16250"/>
    <n v="35000"/>
    <n v="1250"/>
    <n v="12500"/>
    <n v="534740514"/>
    <n v="441041694"/>
    <n v="128047000"/>
    <n v="2.43108566859028E-4"/>
    <n v="6.3486061252068381E-4"/>
    <n v="7.809632400602903E-5"/>
  </r>
  <r>
    <s v="Bulletstorm"/>
    <x v="3"/>
    <x v="10"/>
    <x v="6"/>
    <s v="Electronic Arts"/>
    <n v="230000"/>
    <n v="200000"/>
    <n v="10000"/>
    <n v="80000"/>
    <n v="8.3000000000000007"/>
    <n v="57"/>
    <n v="7.7"/>
    <n v="288"/>
    <s v="Epic Games, People Can Fly"/>
    <x v="1"/>
    <x v="490"/>
    <n v="8"/>
    <n v="345"/>
    <n v="66.34615384615384"/>
    <n v="86666.666666666672"/>
    <n v="38333.333333333336"/>
    <n v="33333.333333333336"/>
    <n v="1666.6666666666667"/>
    <n v="13333.333333333334"/>
    <n v="545961365"/>
    <n v="440756453"/>
    <n v="127833000"/>
    <n v="4.2127523071160903E-4"/>
    <n v="4.5376533602333894E-4"/>
    <n v="7.8227061869783231E-5"/>
  </r>
  <r>
    <s v="Michael Jackson: The Experience"/>
    <x v="3"/>
    <x v="10"/>
    <x v="3"/>
    <s v="Ubisoft"/>
    <n v="250000"/>
    <n v="190000"/>
    <n v="0"/>
    <n v="80000"/>
    <n v="6.6"/>
    <n v="11"/>
    <n v="8.4"/>
    <n v="16"/>
    <s v="Ubisoft Montreal"/>
    <x v="3"/>
    <x v="490"/>
    <n v="7.5"/>
    <n v="27"/>
    <n v="5.1923076923076925"/>
    <n v="86666.666666666672"/>
    <n v="41666.666666666664"/>
    <n v="31666.666666666668"/>
    <n v="0"/>
    <n v="13333.333333333334"/>
    <n v="545961365"/>
    <n v="440756453"/>
    <n v="127833000"/>
    <n v="4.579078594691403E-4"/>
    <n v="4.3107706922217203E-4"/>
    <n v="0"/>
  </r>
  <r>
    <s v="F.E.A.R. 2: Project Origin"/>
    <x v="2"/>
    <x v="2"/>
    <x v="6"/>
    <s v="Warner Bros. Interactive Entertainment"/>
    <n v="320000"/>
    <n v="150000"/>
    <n v="0"/>
    <n v="50000"/>
    <n v="7.7"/>
    <n v="68"/>
    <n v="8"/>
    <n v="114"/>
    <s v="Monolith Productions"/>
    <x v="1"/>
    <x v="490"/>
    <n v="7.85"/>
    <n v="182"/>
    <n v="35"/>
    <n v="65000"/>
    <n v="40000"/>
    <n v="18750"/>
    <n v="0"/>
    <n v="6250"/>
    <n v="534740514"/>
    <n v="441041694"/>
    <n v="128047000"/>
    <n v="5.9842108765299198E-4"/>
    <n v="3.4010389956465206E-4"/>
    <n v="0"/>
  </r>
  <r>
    <s v="Mystery Dungeon: Shiren the Wanderer"/>
    <x v="1"/>
    <x v="0"/>
    <x v="9"/>
    <s v="Sega"/>
    <n v="170000"/>
    <n v="0"/>
    <n v="330000"/>
    <n v="20000"/>
    <n v="6.9"/>
    <n v="27"/>
    <n v="8.1999999999999993"/>
    <n v="21"/>
    <s v="ChunSoft"/>
    <x v="0"/>
    <x v="490"/>
    <n v="7.55"/>
    <n v="48"/>
    <n v="9.2307692307692299"/>
    <n v="47272.727272727272"/>
    <n v="15454.545454545454"/>
    <n v="0"/>
    <n v="30000"/>
    <n v="1818.1818181818182"/>
    <n v="516818555"/>
    <n v="437126892"/>
    <n v="127854000"/>
    <n v="3.2893555843791248E-4"/>
    <n v="0"/>
    <n v="2.5810690318644703E-3"/>
  </r>
  <r>
    <s v="Tiger Woods PGA Tour 11"/>
    <x v="2"/>
    <x v="5"/>
    <x v="0"/>
    <s v="Electronic Arts"/>
    <n v="280000"/>
    <n v="190000"/>
    <n v="0"/>
    <n v="50000"/>
    <n v="7.9"/>
    <n v="51"/>
    <n v="7.8"/>
    <n v="19"/>
    <s v="EA Sports"/>
    <x v="0"/>
    <x v="490"/>
    <n v="7.85"/>
    <n v="70"/>
    <n v="13.461538461538462"/>
    <n v="74285.71428571429"/>
    <n v="40000"/>
    <n v="27142.857142857141"/>
    <n v="0"/>
    <n v="7142.8571428571431"/>
    <n v="540520772"/>
    <n v="441654761"/>
    <n v="128070000"/>
    <n v="5.1801894488524858E-4"/>
    <n v="4.3020027582132189E-4"/>
    <n v="0"/>
  </r>
  <r>
    <s v="The Golden Compass"/>
    <x v="4"/>
    <x v="4"/>
    <x v="4"/>
    <s v="Sega"/>
    <n v="130000"/>
    <n v="0"/>
    <n v="0"/>
    <n v="390000"/>
    <n v="4.5999999999999996"/>
    <n v="10"/>
    <n v="5.2"/>
    <n v="6"/>
    <s v="Shiny Entertainment"/>
    <x v="3"/>
    <x v="490"/>
    <n v="4.9000000000000004"/>
    <n v="16"/>
    <n v="3.0769230769230771"/>
    <n v="52000"/>
    <n v="13000"/>
    <n v="0"/>
    <n v="0"/>
    <n v="39000"/>
    <n v="522751172"/>
    <n v="438594184"/>
    <n v="128001000"/>
    <n v="2.4868428224203003E-4"/>
    <n v="0"/>
    <n v="0"/>
  </r>
  <r>
    <s v="Syphon Filter 3"/>
    <x v="14"/>
    <x v="9"/>
    <x v="6"/>
    <s v="Sony Computer Entertainment"/>
    <n v="290000"/>
    <n v="200000"/>
    <n v="0"/>
    <n v="30000"/>
    <n v="7.3"/>
    <n v="19"/>
    <n v="8.5"/>
    <n v="36"/>
    <s v="Sony Bend"/>
    <x v="1"/>
    <x v="490"/>
    <n v="7.9"/>
    <n v="55"/>
    <n v="10.576923076923077"/>
    <n v="32500"/>
    <n v="18125"/>
    <n v="12500"/>
    <n v="0"/>
    <n v="1875"/>
    <n v="489752572"/>
    <n v="430035992"/>
    <n v="127149000"/>
    <n v="5.9213573665520226E-4"/>
    <n v="4.6507735101391232E-4"/>
    <n v="0"/>
  </r>
  <r>
    <s v="Sesame Street: Once Upon A Monster"/>
    <x v="2"/>
    <x v="10"/>
    <x v="3"/>
    <s v="Warner Bros. Interactive Entertainment"/>
    <n v="390000"/>
    <n v="90000"/>
    <n v="0"/>
    <n v="40000"/>
    <n v="7.9"/>
    <n v="26"/>
    <n v="6.9"/>
    <n v="22"/>
    <s v="Double Fine Productions"/>
    <x v="0"/>
    <x v="490"/>
    <n v="7.4"/>
    <n v="48"/>
    <n v="9.2307692307692299"/>
    <n v="86666.666666666672"/>
    <n v="65000"/>
    <n v="15000"/>
    <n v="0"/>
    <n v="6666.666666666667"/>
    <n v="545961365"/>
    <n v="440756453"/>
    <n v="127833000"/>
    <n v="7.1433626077185884E-4"/>
    <n v="2.0419440121050253E-4"/>
    <n v="0"/>
  </r>
  <r>
    <s v="NCAA Football 2003"/>
    <x v="7"/>
    <x v="8"/>
    <x v="0"/>
    <s v="Electronic Arts"/>
    <n v="390000"/>
    <n v="110000"/>
    <n v="0"/>
    <n v="20000"/>
    <n v="9"/>
    <n v="14"/>
    <n v="8.1999999999999993"/>
    <n v="15"/>
    <s v="EA Sports"/>
    <x v="0"/>
    <x v="490"/>
    <n v="8.6"/>
    <n v="29"/>
    <n v="5.5769230769230766"/>
    <n v="34666.666666666664"/>
    <n v="26000"/>
    <n v="7333.333333333333"/>
    <n v="0"/>
    <n v="1333.3333333333333"/>
    <n v="495013192"/>
    <n v="431019772"/>
    <n v="127445000"/>
    <n v="7.8785779107074785E-4"/>
    <n v="2.552087100078555E-4"/>
    <n v="0"/>
  </r>
  <r>
    <s v="Madden NFL 07"/>
    <x v="3"/>
    <x v="0"/>
    <x v="0"/>
    <s v="Electronic Arts"/>
    <n v="470000"/>
    <n v="0"/>
    <n v="10000"/>
    <n v="40000"/>
    <n v="7.6"/>
    <n v="25"/>
    <n v="4.2"/>
    <n v="22"/>
    <s v="EA Tiburon"/>
    <x v="0"/>
    <x v="490"/>
    <n v="5.9"/>
    <n v="47"/>
    <n v="9.0384615384615383"/>
    <n v="47272.727272727272"/>
    <n v="42727.272727272728"/>
    <n v="0"/>
    <n v="909.09090909090912"/>
    <n v="3636.3636363636365"/>
    <n v="516818555"/>
    <n v="437126892"/>
    <n v="127854000"/>
    <n v="9.0941007332834636E-4"/>
    <n v="0"/>
    <n v="7.821421308680213E-5"/>
  </r>
  <r>
    <s v="LEGO Jurassic World"/>
    <x v="10"/>
    <x v="13"/>
    <x v="4"/>
    <s v="Warner Bros. Interactive Entertainment"/>
    <n v="270000"/>
    <n v="190000"/>
    <n v="20000"/>
    <n v="40000"/>
    <n v="7.1"/>
    <n v="5"/>
    <n v="8.1"/>
    <n v="14"/>
    <s v="TT Games"/>
    <x v="3"/>
    <x v="490"/>
    <n v="7.6"/>
    <n v="19"/>
    <n v="3.6538461538461537"/>
    <n v="260000"/>
    <n v="135000"/>
    <n v="95000"/>
    <n v="10000"/>
    <n v="20000"/>
    <n v="567732286"/>
    <n v="444588718"/>
    <n v="127141000"/>
    <n v="4.7557626483127297E-4"/>
    <n v="4.2736127190703927E-4"/>
    <n v="1.5730566850976474E-4"/>
  </r>
  <r>
    <s v="NBA Live 09"/>
    <x v="3"/>
    <x v="1"/>
    <x v="0"/>
    <s v="Electronic Arts"/>
    <n v="460000"/>
    <n v="0"/>
    <n v="20000"/>
    <n v="40000"/>
    <n v="7.5"/>
    <n v="32"/>
    <n v="7.8"/>
    <n v="15"/>
    <s v="EA Canada"/>
    <x v="0"/>
    <x v="490"/>
    <n v="7.65"/>
    <n v="47"/>
    <n v="9.0384615384615383"/>
    <n v="57777.777777777781"/>
    <n v="51111.111111111109"/>
    <n v="0"/>
    <n v="2222.2222222222222"/>
    <n v="4444.4444444444443"/>
    <n v="528816311"/>
    <n v="440001482"/>
    <n v="128063000"/>
    <n v="8.6986726852303917E-4"/>
    <n v="0"/>
    <n v="1.5617313353583783E-4"/>
  </r>
  <r>
    <s v="Lords of the Fallen"/>
    <x v="6"/>
    <x v="12"/>
    <x v="9"/>
    <s v="Square Enix"/>
    <n v="180000"/>
    <n v="240000"/>
    <n v="20000"/>
    <n v="80000"/>
    <n v="6.8"/>
    <n v="45"/>
    <n v="6.6"/>
    <n v="425"/>
    <s v="City Interactive, Deck 13"/>
    <x v="1"/>
    <x v="490"/>
    <n v="6.6999999999999993"/>
    <n v="470"/>
    <n v="90.384615384615387"/>
    <n v="173333.33333333334"/>
    <n v="60000"/>
    <n v="80000"/>
    <n v="6666.666666666667"/>
    <n v="26666.666666666668"/>
    <n v="562338430"/>
    <n v="443580712"/>
    <n v="127276000"/>
    <n v="3.2009194178672797E-4"/>
    <n v="5.4105147836094371E-4"/>
    <n v="1.5713881643043465E-4"/>
  </r>
  <r>
    <s v="Tomb Raider: Legend"/>
    <x v="4"/>
    <x v="0"/>
    <x v="4"/>
    <s v="Eidos Interactive"/>
    <n v="250000"/>
    <n v="190000"/>
    <n v="20000"/>
    <n v="60000"/>
    <n v="8.1999999999999993"/>
    <n v="43"/>
    <n v="7.1"/>
    <n v="96"/>
    <s v="Crystal Dynamics"/>
    <x v="2"/>
    <x v="490"/>
    <n v="7.6499999999999995"/>
    <n v="139"/>
    <n v="26.73076923076923"/>
    <n v="47272.727272727272"/>
    <n v="22727.272727272728"/>
    <n v="17272.727272727272"/>
    <n v="1818.1818181818182"/>
    <n v="5454.545454545455"/>
    <n v="516818555"/>
    <n v="437126892"/>
    <n v="127854000"/>
    <n v="4.8372876240869488E-4"/>
    <n v="4.3465639720925703E-4"/>
    <n v="1.5642842617360426E-4"/>
  </r>
  <r>
    <s v="Freedom Fighters"/>
    <x v="4"/>
    <x v="15"/>
    <x v="6"/>
    <s v="Electronic Arts"/>
    <n v="250000"/>
    <n v="200000"/>
    <n v="0"/>
    <n v="70000"/>
    <n v="8.1"/>
    <n v="26"/>
    <n v="8.4"/>
    <n v="57"/>
    <s v="Io Interactive"/>
    <x v="2"/>
    <x v="490"/>
    <n v="8.25"/>
    <n v="83"/>
    <n v="15.961538461538462"/>
    <n v="37142.857142857145"/>
    <n v="17857.142857142859"/>
    <n v="14285.714285714286"/>
    <n v="0"/>
    <n v="5000"/>
    <n v="500125528"/>
    <n v="432552540"/>
    <n v="127718000"/>
    <n v="4.9987450350664759E-4"/>
    <n v="4.6237157687248814E-4"/>
    <n v="0"/>
  </r>
  <r>
    <s v="Gun"/>
    <x v="7"/>
    <x v="3"/>
    <x v="6"/>
    <s v="Activision"/>
    <n v="380000"/>
    <n v="120000"/>
    <n v="0"/>
    <n v="20000"/>
    <n v="7.9"/>
    <n v="55"/>
    <n v="7.8"/>
    <n v="29"/>
    <s v="Neversoft Entertainment"/>
    <x v="1"/>
    <x v="490"/>
    <n v="7.85"/>
    <n v="84"/>
    <n v="16.153846153846153"/>
    <n v="43333.333333333336"/>
    <n v="31666.666666666668"/>
    <n v="10000"/>
    <n v="0"/>
    <n v="1666.6666666666667"/>
    <n v="511054143"/>
    <n v="435713800"/>
    <n v="127773000"/>
    <n v="7.4356113770904307E-4"/>
    <n v="2.754101430801595E-4"/>
    <n v="0"/>
  </r>
  <r>
    <s v="The Punisher"/>
    <x v="4"/>
    <x v="3"/>
    <x v="4"/>
    <s v="THQ"/>
    <n v="250000"/>
    <n v="200000"/>
    <n v="0"/>
    <n v="70000"/>
    <n v="6.8"/>
    <n v="44"/>
    <n v="8.1999999999999993"/>
    <n v="56"/>
    <s v="Volition Inc."/>
    <x v="1"/>
    <x v="490"/>
    <n v="7.5"/>
    <n v="100"/>
    <n v="19.23076923076923"/>
    <n v="43333.333333333336"/>
    <n v="20833.333333333332"/>
    <n v="16666.666666666668"/>
    <n v="0"/>
    <n v="5833.333333333333"/>
    <n v="511054143"/>
    <n v="435713800"/>
    <n v="127773000"/>
    <n v="4.8918495901910733E-4"/>
    <n v="4.5901690513359917E-4"/>
    <n v="0"/>
  </r>
  <r>
    <s v="SSX On Tour"/>
    <x v="4"/>
    <x v="3"/>
    <x v="0"/>
    <s v="Electronic Arts"/>
    <n v="250000"/>
    <n v="200000"/>
    <n v="0"/>
    <n v="70000"/>
    <n v="8"/>
    <n v="41"/>
    <n v="7.9"/>
    <n v="26"/>
    <s v="EA Canada"/>
    <x v="0"/>
    <x v="490"/>
    <n v="7.95"/>
    <n v="67"/>
    <n v="12.884615384615385"/>
    <n v="43333.333333333336"/>
    <n v="20833.333333333332"/>
    <n v="16666.666666666668"/>
    <n v="0"/>
    <n v="5833.333333333333"/>
    <n v="511054143"/>
    <n v="435713800"/>
    <n v="127773000"/>
    <n v="4.8918495901910733E-4"/>
    <n v="4.5901690513359917E-4"/>
    <n v="0"/>
  </r>
  <r>
    <s v="Tony Hawk's Pro Skater 3"/>
    <x v="12"/>
    <x v="8"/>
    <x v="0"/>
    <s v="Activision"/>
    <n v="370000"/>
    <n v="140000"/>
    <n v="0"/>
    <n v="10000"/>
    <n v="9"/>
    <n v="20"/>
    <n v="8"/>
    <n v="6"/>
    <s v="Vicarious Visions"/>
    <x v="0"/>
    <x v="490"/>
    <n v="8.5"/>
    <n v="26"/>
    <n v="5"/>
    <n v="34666.666666666664"/>
    <n v="24666.666666666668"/>
    <n v="9333.3333333333339"/>
    <n v="0"/>
    <n v="666.66666666666663"/>
    <n v="495013192"/>
    <n v="431019772"/>
    <n v="127445000"/>
    <n v="7.4745482742609416E-4"/>
    <n v="3.2481108546454336E-4"/>
    <n v="0"/>
  </r>
  <r>
    <s v="Harry Potter and the Prisoner of Azkaban"/>
    <x v="12"/>
    <x v="7"/>
    <x v="4"/>
    <s v="Electronic Arts"/>
    <n v="370000"/>
    <n v="140000"/>
    <n v="0"/>
    <n v="10000"/>
    <n v="6.9"/>
    <n v="11"/>
    <n v="8.1"/>
    <n v="12"/>
    <s v="Griptonite Games"/>
    <x v="0"/>
    <x v="490"/>
    <n v="7.5"/>
    <n v="23"/>
    <n v="4.4230769230769234"/>
    <n v="40000"/>
    <n v="28461.538461538461"/>
    <n v="10769.23076923077"/>
    <n v="0"/>
    <n v="769.23076923076928"/>
    <n v="505524224"/>
    <n v="434174638"/>
    <n v="127761000"/>
    <n v="7.3191349184485374E-4"/>
    <n v="3.2245089359641502E-4"/>
    <n v="0"/>
  </r>
  <r>
    <s v="The 3rd Birthday"/>
    <x v="9"/>
    <x v="5"/>
    <x v="9"/>
    <s v="Square Enix"/>
    <n v="130000"/>
    <n v="70000"/>
    <n v="270000"/>
    <n v="50000"/>
    <n v="7.1"/>
    <n v="56"/>
    <n v="6.1"/>
    <n v="113"/>
    <s v="HexaDrive"/>
    <x v="1"/>
    <x v="490"/>
    <n v="6.6"/>
    <n v="169"/>
    <n v="32.5"/>
    <n v="74285.71428571429"/>
    <n v="18571.428571428572"/>
    <n v="10000"/>
    <n v="38571.428571428572"/>
    <n v="7142.8571428571431"/>
    <n v="540520772"/>
    <n v="441654761"/>
    <n v="128070000"/>
    <n v="2.4050879583957968E-4"/>
    <n v="1.5849483846048701E-4"/>
    <n v="2.1082220660576245E-3"/>
  </r>
  <r>
    <s v="Pac-Man Fever"/>
    <x v="4"/>
    <x v="9"/>
    <x v="3"/>
    <s v="Sony Computer Entertainment"/>
    <n v="250000"/>
    <n v="200000"/>
    <n v="0"/>
    <n v="70000"/>
    <n v="4.7"/>
    <n v="14"/>
    <n v="6.3"/>
    <n v="7"/>
    <s v="Mass Media"/>
    <x v="0"/>
    <x v="490"/>
    <n v="5.5"/>
    <n v="21"/>
    <n v="4.0384615384615383"/>
    <n v="32500"/>
    <n v="15625"/>
    <n v="12500"/>
    <n v="0"/>
    <n v="4375"/>
    <n v="489752572"/>
    <n v="430035992"/>
    <n v="127149000"/>
    <n v="5.1046184194413987E-4"/>
    <n v="4.6507735101391232E-4"/>
    <n v="0"/>
  </r>
  <r>
    <s v="Summoner"/>
    <x v="4"/>
    <x v="16"/>
    <x v="9"/>
    <s v="THQ"/>
    <n v="250000"/>
    <n v="200000"/>
    <n v="0"/>
    <n v="70000"/>
    <n v="7.4"/>
    <n v="16"/>
    <n v="7.8"/>
    <n v="12"/>
    <s v="Volition Inc."/>
    <x v="2"/>
    <x v="490"/>
    <n v="7.6"/>
    <n v="28"/>
    <n v="5.384615384615385"/>
    <n v="30588.235294117647"/>
    <n v="14705.882352941177"/>
    <n v="11764.705882352941"/>
    <n v="0"/>
    <n v="4117.6470588235297"/>
    <n v="484244580"/>
    <n v="429286318"/>
    <n v="126843000"/>
    <n v="5.162680395927199E-4"/>
    <n v="4.6588952783722308E-4"/>
    <n v="0"/>
  </r>
  <r>
    <s v="Iron Man"/>
    <x v="1"/>
    <x v="1"/>
    <x v="4"/>
    <s v="Sega"/>
    <n v="350000"/>
    <n v="120000"/>
    <n v="0"/>
    <n v="50000"/>
    <n v="5.6"/>
    <n v="10"/>
    <n v="7"/>
    <n v="4"/>
    <s v="Artificial Mind and Movement"/>
    <x v="3"/>
    <x v="490"/>
    <n v="6.3"/>
    <n v="14"/>
    <n v="2.6923076923076925"/>
    <n v="57777.777777777781"/>
    <n v="38888.888888888891"/>
    <n v="13333.333333333334"/>
    <n v="0"/>
    <n v="5555.5555555555557"/>
    <n v="528816311"/>
    <n v="440001482"/>
    <n v="128063000"/>
    <n v="6.6185553039796463E-4"/>
    <n v="2.7272635413532538E-4"/>
    <n v="0"/>
  </r>
  <r>
    <s v="Disney's Kim Possible: Revenge of Monkey Fist"/>
    <x v="12"/>
    <x v="8"/>
    <x v="2"/>
    <s v="THQ"/>
    <n v="370000"/>
    <n v="140000"/>
    <n v="0"/>
    <n v="10000"/>
    <n v="6.2"/>
    <n v="4"/>
    <n v="8.8000000000000007"/>
    <n v="8"/>
    <s v="Digital Eclipse"/>
    <x v="0"/>
    <x v="490"/>
    <n v="7.5"/>
    <n v="12"/>
    <n v="2.3076923076923075"/>
    <n v="34666.666666666664"/>
    <n v="24666.666666666668"/>
    <n v="9333.3333333333339"/>
    <n v="0"/>
    <n v="666.66666666666663"/>
    <n v="495013192"/>
    <n v="431019772"/>
    <n v="127445000"/>
    <n v="7.4745482742609416E-4"/>
    <n v="3.2481108546454336E-4"/>
    <n v="0"/>
  </r>
  <r>
    <s v="Tales of Symphonia: Dawn of the New World"/>
    <x v="0"/>
    <x v="1"/>
    <x v="9"/>
    <s v="Namco Bandai Games"/>
    <n v="210000"/>
    <n v="40000"/>
    <n v="240000"/>
    <n v="20000"/>
    <n v="6.8"/>
    <n v="46"/>
    <n v="7.1"/>
    <n v="93"/>
    <s v="Bandai Namco Games"/>
    <x v="2"/>
    <x v="362"/>
    <n v="6.9499999999999993"/>
    <n v="139"/>
    <n v="27.254901960784313"/>
    <n v="56666.666666666664"/>
    <n v="23333.333333333332"/>
    <n v="4444.4444444444443"/>
    <n v="26666.666666666668"/>
    <n v="2222.2222222222222"/>
    <n v="528816311"/>
    <n v="440001482"/>
    <n v="128063000"/>
    <n v="3.9711331823877874E-4"/>
    <n v="9.0908784711775124E-5"/>
    <n v="1.874077602430054E-3"/>
  </r>
  <r>
    <s v="NBA Live 08"/>
    <x v="2"/>
    <x v="4"/>
    <x v="0"/>
    <s v="Electronic Arts"/>
    <n v="470000"/>
    <n v="0"/>
    <n v="0"/>
    <n v="40000"/>
    <n v="7.3"/>
    <n v="37"/>
    <n v="5.3"/>
    <n v="19"/>
    <s v="EA Canada"/>
    <x v="0"/>
    <x v="362"/>
    <n v="6.3"/>
    <n v="56"/>
    <n v="10.980392156862745"/>
    <n v="51000"/>
    <n v="47000"/>
    <n v="0"/>
    <n v="0"/>
    <n v="4000"/>
    <n v="522751172"/>
    <n v="438594184"/>
    <n v="128001000"/>
    <n v="8.9908932810580093E-4"/>
    <n v="0"/>
    <n v="0"/>
  </r>
  <r>
    <s v="We Cheer"/>
    <x v="0"/>
    <x v="1"/>
    <x v="8"/>
    <s v="505 Games"/>
    <n v="470000"/>
    <n v="0"/>
    <n v="0"/>
    <n v="40000"/>
    <n v="5.6"/>
    <n v="12"/>
    <n v="7.3"/>
    <n v="13"/>
    <s v="Machatin, Inc."/>
    <x v="3"/>
    <x v="362"/>
    <n v="6.4499999999999993"/>
    <n v="25"/>
    <n v="4.9019607843137258"/>
    <n v="56666.666666666664"/>
    <n v="52222.222222222219"/>
    <n v="0"/>
    <n v="0"/>
    <n v="4444.4444444444443"/>
    <n v="528816311"/>
    <n v="440001482"/>
    <n v="128063000"/>
    <n v="8.8877742653440956E-4"/>
    <n v="0"/>
    <n v="0"/>
  </r>
  <r>
    <s v="Rory McIlroy PGA Tour"/>
    <x v="6"/>
    <x v="13"/>
    <x v="4"/>
    <s v="Electronic Arts"/>
    <n v="180000"/>
    <n v="250000"/>
    <n v="0"/>
    <n v="80000"/>
    <n v="6.1"/>
    <n v="33"/>
    <n v="3.7"/>
    <n v="78"/>
    <s v="EA Tiburon"/>
    <x v="0"/>
    <x v="362"/>
    <n v="4.9000000000000004"/>
    <n v="111"/>
    <n v="21.764705882352942"/>
    <n v="255000"/>
    <n v="90000"/>
    <n v="125000"/>
    <n v="0"/>
    <n v="40000"/>
    <n v="567732286"/>
    <n v="444588718"/>
    <n v="127141000"/>
    <n v="3.1705084322084865E-4"/>
    <n v="5.6231746303557798E-4"/>
    <n v="0"/>
  </r>
  <r>
    <s v="SingStar Dance"/>
    <x v="3"/>
    <x v="5"/>
    <x v="3"/>
    <s v="Sony Computer Entertainment"/>
    <n v="90000"/>
    <n v="310000"/>
    <n v="0"/>
    <n v="110000"/>
    <n v="6.5"/>
    <n v="21"/>
    <n v="3.9"/>
    <n v="8"/>
    <s v="SCEE London Studio"/>
    <x v="2"/>
    <x v="362"/>
    <n v="5.2"/>
    <n v="29"/>
    <n v="5.6862745098039218"/>
    <n v="72857.142857142855"/>
    <n v="12857.142857142857"/>
    <n v="44285.714285714283"/>
    <n v="0"/>
    <n v="15714.285714285714"/>
    <n v="540520772"/>
    <n v="441654761"/>
    <n v="128070000"/>
    <n v="1.6650608942740132E-4"/>
    <n v="7.0190571318215673E-4"/>
    <n v="0"/>
  </r>
  <r>
    <s v="Silent Hill: Origins"/>
    <x v="9"/>
    <x v="4"/>
    <x v="4"/>
    <s v="Konami Digital Entertainment"/>
    <n v="220000"/>
    <n v="150000"/>
    <n v="40000"/>
    <n v="100000"/>
    <n v="7.8"/>
    <n v="40"/>
    <n v="7.8"/>
    <n v="107"/>
    <s v="Climax Group, Climax Studios"/>
    <x v="1"/>
    <x v="362"/>
    <n v="7.8"/>
    <n v="147"/>
    <n v="28.823529411764707"/>
    <n v="51000"/>
    <n v="22000"/>
    <n v="15000"/>
    <n v="4000"/>
    <n v="10000"/>
    <n v="522751172"/>
    <n v="438594184"/>
    <n v="128001000"/>
    <n v="4.2085032379420473E-4"/>
    <n v="3.420017990936241E-4"/>
    <n v="3.1249755861282333E-4"/>
  </r>
  <r>
    <s v="Fight Night Round 3"/>
    <x v="9"/>
    <x v="0"/>
    <x v="7"/>
    <s v="Electronic Arts"/>
    <n v="460000"/>
    <n v="10000"/>
    <n v="0"/>
    <n v="40000"/>
    <n v="7.4"/>
    <n v="22"/>
    <n v="8.1"/>
    <n v="22"/>
    <s v="EA Chicago"/>
    <x v="2"/>
    <x v="362"/>
    <n v="7.75"/>
    <n v="44"/>
    <n v="8.6274509803921564"/>
    <n v="46363.63636363636"/>
    <n v="41818.181818181816"/>
    <n v="909.09090909090912"/>
    <n v="0"/>
    <n v="3636.3636363636365"/>
    <n v="516818555"/>
    <n v="437126892"/>
    <n v="127854000"/>
    <n v="8.9006092283199856E-4"/>
    <n v="2.2876652484697737E-5"/>
    <n v="0"/>
  </r>
  <r>
    <s v="Kirby and the Rainbow Curse"/>
    <x v="10"/>
    <x v="13"/>
    <x v="2"/>
    <s v="Ninti"/>
    <n v="220000"/>
    <n v="130000"/>
    <n v="120000"/>
    <n v="40000"/>
    <n v="7.3"/>
    <n v="72"/>
    <n v="8"/>
    <n v="227"/>
    <s v="HAL Labs"/>
    <x v="0"/>
    <x v="362"/>
    <n v="7.65"/>
    <n v="299"/>
    <n v="58.627450980392155"/>
    <n v="255000"/>
    <n v="110000"/>
    <n v="65000"/>
    <n v="60000"/>
    <n v="20000"/>
    <n v="567732286"/>
    <n v="444588718"/>
    <n v="127141000"/>
    <n v="3.8750658615881498E-4"/>
    <n v="2.9240508077850056E-4"/>
    <n v="9.4383401105858846E-4"/>
  </r>
  <r>
    <s v="Disgaea 3: Absence of Justice"/>
    <x v="3"/>
    <x v="1"/>
    <x v="9"/>
    <s v="Square Enix"/>
    <n v="330000"/>
    <n v="30000"/>
    <n v="110000"/>
    <n v="40000"/>
    <n v="7.8"/>
    <n v="51"/>
    <n v="7.5"/>
    <n v="150"/>
    <s v="Nippon Ichi Software"/>
    <x v="2"/>
    <x v="362"/>
    <n v="7.65"/>
    <n v="201"/>
    <n v="39.411764705882355"/>
    <n v="56666.666666666664"/>
    <n v="36666.666666666664"/>
    <n v="3333.3333333333335"/>
    <n v="12222.222222222223"/>
    <n v="4444.4444444444443"/>
    <n v="528816311"/>
    <n v="440001482"/>
    <n v="128063000"/>
    <n v="6.2403521437522373E-4"/>
    <n v="6.8181588533831346E-5"/>
    <n v="8.5895223444710806E-4"/>
  </r>
  <r>
    <s v="The Sims 2: Open for Business"/>
    <x v="8"/>
    <x v="0"/>
    <x v="8"/>
    <s v="Electronic Arts"/>
    <n v="460000"/>
    <n v="50000"/>
    <n v="0"/>
    <n v="0"/>
    <n v="7.8"/>
    <n v="29"/>
    <n v="8.6"/>
    <n v="35"/>
    <s v="Maxis"/>
    <x v="2"/>
    <x v="362"/>
    <n v="8.1999999999999993"/>
    <n v="64"/>
    <n v="12.549019607843137"/>
    <n v="46363.63636363636"/>
    <n v="41818.181818181816"/>
    <n v="4545.454545454545"/>
    <n v="0"/>
    <n v="0"/>
    <n v="516818555"/>
    <n v="437126892"/>
    <n v="127854000"/>
    <n v="8.9006092283199856E-4"/>
    <n v="1.1438326242348869E-4"/>
    <n v="0"/>
  </r>
  <r>
    <s v="SimAnimals"/>
    <x v="1"/>
    <x v="2"/>
    <x v="8"/>
    <s v="Electronic Arts"/>
    <n v="260000"/>
    <n v="200000"/>
    <n v="0"/>
    <n v="50000"/>
    <n v="7"/>
    <n v="10"/>
    <n v="7.5"/>
    <n v="4"/>
    <s v="Electronic Arts"/>
    <x v="0"/>
    <x v="362"/>
    <n v="7.25"/>
    <n v="14"/>
    <n v="2.7450980392156863"/>
    <n v="63750"/>
    <n v="32500"/>
    <n v="25000"/>
    <n v="0"/>
    <n v="6250"/>
    <n v="534740514"/>
    <n v="441041694"/>
    <n v="128047000"/>
    <n v="4.8621713371805599E-4"/>
    <n v="4.5347186608620275E-4"/>
    <n v="0"/>
  </r>
  <r>
    <s v="NBA Live 2002"/>
    <x v="14"/>
    <x v="9"/>
    <x v="0"/>
    <s v="Electronic Arts"/>
    <n v="290000"/>
    <n v="190000"/>
    <n v="0"/>
    <n v="30000"/>
    <n v="8.1"/>
    <n v="6"/>
    <n v="8.8000000000000007"/>
    <n v="9"/>
    <s v="EA Canada"/>
    <x v="0"/>
    <x v="362"/>
    <n v="8.4499999999999993"/>
    <n v="15"/>
    <n v="2.9411764705882355"/>
    <n v="31875"/>
    <n v="18125"/>
    <n v="11875"/>
    <n v="0"/>
    <n v="1875"/>
    <n v="489752572"/>
    <n v="430035992"/>
    <n v="127149000"/>
    <n v="5.9213573665520226E-4"/>
    <n v="4.4182348346321671E-4"/>
    <n v="0"/>
  </r>
  <r>
    <s v="Way of the Samurai"/>
    <x v="4"/>
    <x v="8"/>
    <x v="4"/>
    <s v="Eidos Interactive"/>
    <n v="130000"/>
    <n v="100000"/>
    <n v="250000"/>
    <n v="30000"/>
    <n v="7.4"/>
    <n v="22"/>
    <n v="8.1999999999999993"/>
    <n v="19"/>
    <s v="Acquire"/>
    <x v="1"/>
    <x v="362"/>
    <n v="7.8"/>
    <n v="41"/>
    <n v="8.0392156862745097"/>
    <n v="34000"/>
    <n v="8666.6666666666661"/>
    <n v="6666.666666666667"/>
    <n v="16666.666666666668"/>
    <n v="2000"/>
    <n v="495013192"/>
    <n v="431019772"/>
    <n v="127445000"/>
    <n v="2.6261926369024928E-4"/>
    <n v="2.3200791818895955E-4"/>
    <n v="1.9616305072776494E-3"/>
  </r>
  <r>
    <s v="Kung Fu Panda"/>
    <x v="3"/>
    <x v="1"/>
    <x v="4"/>
    <s v="Activision"/>
    <n v="210000"/>
    <n v="210000"/>
    <n v="0"/>
    <n v="90000"/>
    <n v="7.6"/>
    <n v="23"/>
    <n v="7.3"/>
    <n v="18"/>
    <s v="Luxoflux, Inc."/>
    <x v="3"/>
    <x v="362"/>
    <n v="7.4499999999999993"/>
    <n v="41"/>
    <n v="8.0392156862745097"/>
    <n v="56666.666666666664"/>
    <n v="23333.333333333332"/>
    <n v="23333.333333333332"/>
    <n v="0"/>
    <n v="10000"/>
    <n v="528816311"/>
    <n v="440001482"/>
    <n v="128063000"/>
    <n v="3.9711331823877874E-4"/>
    <n v="4.7727111973681945E-4"/>
    <n v="0"/>
  </r>
  <r>
    <s v="Epic Mickey 2: The Power of Two"/>
    <x v="2"/>
    <x v="11"/>
    <x v="4"/>
    <s v="Disney Interactive Studios"/>
    <n v="320000"/>
    <n v="150000"/>
    <n v="0"/>
    <n v="40000"/>
    <n v="5.9"/>
    <n v="35"/>
    <n v="5.5"/>
    <n v="22"/>
    <s v="Blitz Games Studios"/>
    <x v="0"/>
    <x v="362"/>
    <n v="5.7"/>
    <n v="57"/>
    <n v="11.176470588235293"/>
    <n v="102000"/>
    <n v="64000"/>
    <n v="30000"/>
    <n v="0"/>
    <n v="8000"/>
    <n v="551484507"/>
    <n v="441417242"/>
    <n v="127629000"/>
    <n v="5.802520214770059E-4"/>
    <n v="3.3981454670952793E-4"/>
    <n v="0"/>
  </r>
  <r>
    <s v="Spectrobes: Beyond the Portals"/>
    <x v="1"/>
    <x v="1"/>
    <x v="9"/>
    <s v="Disney Interactive Studios"/>
    <n v="360000"/>
    <n v="110000"/>
    <n v="0"/>
    <n v="40000"/>
    <n v="7"/>
    <n v="26"/>
    <n v="7.7"/>
    <n v="14"/>
    <s v="Jupiter Corporation, Jupiter Multimedia"/>
    <x v="3"/>
    <x v="362"/>
    <n v="7.35"/>
    <n v="40"/>
    <n v="7.8431372549019605"/>
    <n v="56666.666666666664"/>
    <n v="40000"/>
    <n v="12222.222222222223"/>
    <n v="0"/>
    <n v="4444.4444444444443"/>
    <n v="528816311"/>
    <n v="440001482"/>
    <n v="128063000"/>
    <n v="6.8076568840933502E-4"/>
    <n v="2.4999915795738159E-4"/>
    <n v="0"/>
  </r>
  <r>
    <s v="Lair"/>
    <x v="3"/>
    <x v="4"/>
    <x v="4"/>
    <s v="Sony Computer Entertainment"/>
    <n v="360000"/>
    <n v="30000"/>
    <n v="80000"/>
    <n v="40000"/>
    <n v="5.3"/>
    <n v="55"/>
    <n v="6.4"/>
    <n v="229"/>
    <s v="Factor 5, SCE/WWS"/>
    <x v="2"/>
    <x v="362"/>
    <n v="5.85"/>
    <n v="284"/>
    <n v="55.686274509803923"/>
    <n v="51000"/>
    <n v="36000"/>
    <n v="3000"/>
    <n v="8000"/>
    <n v="4000"/>
    <n v="522751172"/>
    <n v="438594184"/>
    <n v="128001000"/>
    <n v="6.8866416620869857E-4"/>
    <n v="6.8400359818724819E-5"/>
    <n v="6.2499511722564666E-4"/>
  </r>
  <r>
    <s v="Madden NFL 2004"/>
    <x v="11"/>
    <x v="15"/>
    <x v="0"/>
    <s v="Electronic Arts"/>
    <n v="400000"/>
    <n v="100000"/>
    <n v="0"/>
    <n v="10000"/>
    <n v="9.4"/>
    <n v="19"/>
    <n v="7.7"/>
    <n v="17"/>
    <s v="EA Tiburon"/>
    <x v="0"/>
    <x v="362"/>
    <n v="8.5500000000000007"/>
    <n v="36"/>
    <n v="7.0588235294117645"/>
    <n v="36428.571428571428"/>
    <n v="28571.428571428572"/>
    <n v="7142.8571428571431"/>
    <n v="0"/>
    <n v="714.28571428571433"/>
    <n v="500125528"/>
    <n v="432552540"/>
    <n v="127718000"/>
    <n v="7.9979920561063617E-4"/>
    <n v="2.3118578843624407E-4"/>
    <n v="0"/>
  </r>
  <r>
    <s v="Soul Sacrifice"/>
    <x v="15"/>
    <x v="6"/>
    <x v="9"/>
    <s v="Sony Computer Entertainment"/>
    <n v="150000"/>
    <n v="80000"/>
    <n v="220000"/>
    <n v="60000"/>
    <n v="7.7"/>
    <n v="71"/>
    <n v="8.1999999999999993"/>
    <n v="298"/>
    <s v="SCE Japan Studio, comcept"/>
    <x v="1"/>
    <x v="362"/>
    <n v="7.9499999999999993"/>
    <n v="369"/>
    <n v="72.352941176470594"/>
    <n v="127500"/>
    <n v="37500"/>
    <n v="20000"/>
    <n v="55000"/>
    <n v="15000"/>
    <n v="556861736"/>
    <n v="442492884"/>
    <n v="127445000"/>
    <n v="2.6936668530588354E-4"/>
    <n v="1.8079386786251685E-4"/>
    <n v="1.7262348464043313E-3"/>
  </r>
  <r>
    <s v="NBA Live 07"/>
    <x v="9"/>
    <x v="0"/>
    <x v="0"/>
    <s v="Electronic Arts"/>
    <n v="470000"/>
    <n v="0"/>
    <n v="0"/>
    <n v="40000"/>
    <n v="6.4"/>
    <n v="9"/>
    <n v="7.5"/>
    <n v="4"/>
    <s v="EA Sports"/>
    <x v="0"/>
    <x v="362"/>
    <n v="6.95"/>
    <n v="13"/>
    <n v="2.5490196078431371"/>
    <n v="46363.63636363636"/>
    <n v="42727.272727272728"/>
    <n v="0"/>
    <n v="0"/>
    <n v="3636.3636363636365"/>
    <n v="516818555"/>
    <n v="437126892"/>
    <n v="127854000"/>
    <n v="9.0941007332834636E-4"/>
    <n v="0"/>
    <n v="0"/>
  </r>
  <r>
    <s v="IL-2 Sturmovik: Birds of Prey"/>
    <x v="2"/>
    <x v="2"/>
    <x v="8"/>
    <s v="505 Games"/>
    <n v="230000"/>
    <n v="230000"/>
    <n v="0"/>
    <n v="50000"/>
    <n v="8"/>
    <n v="43"/>
    <n v="8.4"/>
    <n v="18"/>
    <s v="Gaijin Entertainment"/>
    <x v="2"/>
    <x v="362"/>
    <n v="8.1999999999999993"/>
    <n v="61"/>
    <n v="11.96078431372549"/>
    <n v="63750"/>
    <n v="28750"/>
    <n v="28750"/>
    <n v="0"/>
    <n v="6250"/>
    <n v="534740514"/>
    <n v="441041694"/>
    <n v="128047000"/>
    <n v="4.30115156750588E-4"/>
    <n v="5.2149264599913312E-4"/>
    <n v="0"/>
  </r>
  <r>
    <s v="The Walking Dead: Survival Instinct"/>
    <x v="3"/>
    <x v="6"/>
    <x v="6"/>
    <s v="Activision"/>
    <n v="280000"/>
    <n v="150000"/>
    <n v="0"/>
    <n v="80000"/>
    <n v="3.4"/>
    <n v="14"/>
    <n v="3.6"/>
    <n v="196"/>
    <s v="Terminal Reality"/>
    <x v="1"/>
    <x v="362"/>
    <n v="3.5"/>
    <n v="210"/>
    <n v="41.176470588235297"/>
    <n v="127500"/>
    <n v="70000"/>
    <n v="37500"/>
    <n v="0"/>
    <n v="20000"/>
    <n v="556861736"/>
    <n v="442492884"/>
    <n v="127445000"/>
    <n v="5.0281781257098263E-4"/>
    <n v="3.3898850224221909E-4"/>
    <n v="0"/>
  </r>
  <r>
    <s v="Major League Baseball 2K10"/>
    <x v="2"/>
    <x v="5"/>
    <x v="0"/>
    <s v="Take-Two Interactive"/>
    <n v="470000"/>
    <n v="0"/>
    <n v="0"/>
    <n v="40000"/>
    <n v="7.6"/>
    <n v="26"/>
    <n v="7.6"/>
    <n v="38"/>
    <s v="Visual Concepts"/>
    <x v="0"/>
    <x v="362"/>
    <n v="7.6"/>
    <n v="64"/>
    <n v="12.549019607843137"/>
    <n v="72857.142857142855"/>
    <n v="67142.857142857145"/>
    <n v="0"/>
    <n v="0"/>
    <n v="5714.2857142857147"/>
    <n v="540520772"/>
    <n v="441654761"/>
    <n v="128070000"/>
    <n v="8.6953180034309583E-4"/>
    <n v="0"/>
    <n v="0"/>
  </r>
  <r>
    <s v="Alice in Wonderland"/>
    <x v="0"/>
    <x v="5"/>
    <x v="10"/>
    <s v="Disney Interactive Studios"/>
    <n v="250000"/>
    <n v="210000"/>
    <n v="0"/>
    <n v="50000"/>
    <n v="6.9"/>
    <n v="18"/>
    <n v="7.4"/>
    <n v="13"/>
    <s v="Etranges Libellules"/>
    <x v="3"/>
    <x v="362"/>
    <n v="7.15"/>
    <n v="31"/>
    <n v="6.0784313725490193"/>
    <n v="72857.142857142855"/>
    <n v="35714.285714285717"/>
    <n v="30000"/>
    <n v="0"/>
    <n v="7142.8571428571431"/>
    <n v="540520772"/>
    <n v="441654761"/>
    <n v="128070000"/>
    <n v="4.6251691507611476E-4"/>
    <n v="4.7548451538146106E-4"/>
    <n v="0"/>
  </r>
  <r>
    <s v="Ratatouille"/>
    <x v="3"/>
    <x v="4"/>
    <x v="4"/>
    <s v="THQ"/>
    <n v="90000"/>
    <n v="320000"/>
    <n v="0"/>
    <n v="100000"/>
    <n v="5.5"/>
    <n v="8"/>
    <n v="4.8"/>
    <n v="4"/>
    <s v="Heavy Iron Studios"/>
    <x v="0"/>
    <x v="362"/>
    <n v="5.15"/>
    <n v="12"/>
    <n v="2.3529411764705883"/>
    <n v="51000"/>
    <n v="9000"/>
    <n v="32000"/>
    <n v="0"/>
    <n v="10000"/>
    <n v="522751172"/>
    <n v="438594184"/>
    <n v="128001000"/>
    <n v="1.7216604155217464E-4"/>
    <n v="7.2960383806639807E-4"/>
    <n v="0"/>
  </r>
  <r>
    <s v="Naruto Shippuden: Clash of Ninja Revolution 3"/>
    <x v="0"/>
    <x v="2"/>
    <x v="7"/>
    <s v="Ninti"/>
    <n v="440000"/>
    <n v="30000"/>
    <n v="0"/>
    <n v="40000"/>
    <n v="7.4"/>
    <n v="23"/>
    <n v="8.1"/>
    <n v="21"/>
    <s v="8ing/Raizing"/>
    <x v="2"/>
    <x v="362"/>
    <n v="7.75"/>
    <n v="44"/>
    <n v="8.6274509803921564"/>
    <n v="63750"/>
    <n v="55000"/>
    <n v="3750"/>
    <n v="0"/>
    <n v="5000"/>
    <n v="534740514"/>
    <n v="441041694"/>
    <n v="128047000"/>
    <n v="8.2282899552286396E-4"/>
    <n v="6.802077991293041E-5"/>
    <n v="0"/>
  </r>
  <r>
    <s v="Ace Combat Zero: The Belkan War"/>
    <x v="4"/>
    <x v="0"/>
    <x v="8"/>
    <s v="Namco Bandai Games"/>
    <n v="150000"/>
    <n v="120000"/>
    <n v="200000"/>
    <n v="40000"/>
    <n v="7.5"/>
    <n v="45"/>
    <n v="8.4"/>
    <n v="55"/>
    <s v="Namco"/>
    <x v="2"/>
    <x v="362"/>
    <n v="7.95"/>
    <n v="100"/>
    <n v="19.607843137254903"/>
    <n v="46363.63636363636"/>
    <n v="13636.363636363636"/>
    <n v="10909.09090909091"/>
    <n v="18181.81818181818"/>
    <n v="3636.3636363636365"/>
    <n v="516818555"/>
    <n v="437126892"/>
    <n v="127854000"/>
    <n v="2.9023725744521694E-4"/>
    <n v="2.7451982981637288E-4"/>
    <n v="1.5642842617360428E-3"/>
  </r>
  <r>
    <s v="Marvel: Ultimate Alliance 2"/>
    <x v="2"/>
    <x v="2"/>
    <x v="9"/>
    <s v="Activision"/>
    <n v="680000"/>
    <n v="150000"/>
    <n v="0"/>
    <n v="80000"/>
    <n v="7.3"/>
    <n v="75"/>
    <n v="7.3"/>
    <n v="82"/>
    <s v="Vicarious Visions"/>
    <x v="2"/>
    <x v="445"/>
    <n v="7.3"/>
    <n v="157"/>
    <n v="17.252747252747252"/>
    <n v="113750"/>
    <n v="85000"/>
    <n v="18750"/>
    <n v="0"/>
    <n v="10000"/>
    <n v="534740514"/>
    <n v="441041694"/>
    <n v="128047000"/>
    <n v="1.271644811262608E-3"/>
    <n v="3.4010389956465206E-4"/>
    <n v="0"/>
  </r>
  <r>
    <s v="NHL 07"/>
    <x v="4"/>
    <x v="0"/>
    <x v="0"/>
    <s v="Electronic Arts"/>
    <n v="420000"/>
    <n v="20000"/>
    <n v="0"/>
    <n v="70000"/>
    <n v="7.6"/>
    <n v="11"/>
    <n v="4.5999999999999996"/>
    <n v="51"/>
    <s v="EA Sports"/>
    <x v="3"/>
    <x v="362"/>
    <n v="6.1"/>
    <n v="62"/>
    <n v="12.156862745098039"/>
    <n v="46363.63636363636"/>
    <n v="38181.818181818184"/>
    <n v="1818.1818181818182"/>
    <n v="0"/>
    <n v="6363.636363636364"/>
    <n v="516818555"/>
    <n v="437126892"/>
    <n v="127854000"/>
    <n v="8.1266432084660736E-4"/>
    <n v="4.5753304969395475E-5"/>
    <n v="0"/>
  </r>
  <r>
    <s v="SoulCalibur: Broken Destiny"/>
    <x v="9"/>
    <x v="2"/>
    <x v="7"/>
    <s v="Namco Bandai Games"/>
    <n v="120000"/>
    <n v="200000"/>
    <n v="70000"/>
    <n v="120000"/>
    <n v="8"/>
    <n v="52"/>
    <n v="6.2"/>
    <n v="45"/>
    <s v="Bandai Namco Games"/>
    <x v="2"/>
    <x v="362"/>
    <n v="7.1"/>
    <n v="97"/>
    <n v="19.019607843137255"/>
    <n v="63750"/>
    <n v="15000"/>
    <n v="25000"/>
    <n v="8750"/>
    <n v="15000"/>
    <n v="534740514"/>
    <n v="441041694"/>
    <n v="128047000"/>
    <n v="2.2440790786987201E-4"/>
    <n v="4.5347186608620275E-4"/>
    <n v="5.4667426804220326E-4"/>
  </r>
  <r>
    <s v="Naruto Shippuden: Ultimate Ninja Storm 3"/>
    <x v="2"/>
    <x v="6"/>
    <x v="7"/>
    <s v="Namco Bandai Games"/>
    <n v="290000"/>
    <n v="160000"/>
    <n v="10000"/>
    <n v="50000"/>
    <n v="7"/>
    <n v="16"/>
    <n v="7.7"/>
    <n v="67"/>
    <s v="CyberConnect2"/>
    <x v="2"/>
    <x v="362"/>
    <n v="7.35"/>
    <n v="83"/>
    <n v="16.274509803921568"/>
    <n v="127500"/>
    <n v="72500"/>
    <n v="40000"/>
    <n v="2500"/>
    <n v="12500"/>
    <n v="556861736"/>
    <n v="442492884"/>
    <n v="127445000"/>
    <n v="5.2077559159137486E-4"/>
    <n v="3.615877357250337E-4"/>
    <n v="7.8465220291105969E-5"/>
  </r>
  <r>
    <s v="Tiger Woods PGA Tour 13"/>
    <x v="2"/>
    <x v="11"/>
    <x v="0"/>
    <s v="Electronic Arts"/>
    <n v="290000"/>
    <n v="180000"/>
    <n v="0"/>
    <n v="40000"/>
    <n v="7.7"/>
    <n v="47"/>
    <n v="5.6"/>
    <n v="39"/>
    <s v="Electronic Arts"/>
    <x v="0"/>
    <x v="362"/>
    <n v="6.65"/>
    <n v="86"/>
    <n v="16.862745098039216"/>
    <n v="102000"/>
    <n v="58000"/>
    <n v="36000"/>
    <n v="0"/>
    <n v="8000"/>
    <n v="551484507"/>
    <n v="441417242"/>
    <n v="127629000"/>
    <n v="5.2585339446353655E-4"/>
    <n v="4.0777745605143355E-4"/>
    <n v="0"/>
  </r>
  <r>
    <s v="The Saboteur"/>
    <x v="2"/>
    <x v="2"/>
    <x v="4"/>
    <s v="Electronic Arts"/>
    <n v="260000"/>
    <n v="200000"/>
    <n v="0"/>
    <n v="50000"/>
    <n v="7.3"/>
    <n v="69"/>
    <n v="8.1999999999999993"/>
    <n v="141"/>
    <s v="Pandemic Studios"/>
    <x v="1"/>
    <x v="362"/>
    <n v="7.75"/>
    <n v="210"/>
    <n v="41.176470588235297"/>
    <n v="63750"/>
    <n v="32500"/>
    <n v="25000"/>
    <n v="0"/>
    <n v="6250"/>
    <n v="534740514"/>
    <n v="441041694"/>
    <n v="128047000"/>
    <n v="4.8621713371805599E-4"/>
    <n v="4.5347186608620275E-4"/>
    <n v="0"/>
  </r>
  <r>
    <s v="Sonic Riders"/>
    <x v="4"/>
    <x v="0"/>
    <x v="1"/>
    <s v="Sega"/>
    <n v="420000"/>
    <n v="20000"/>
    <n v="0"/>
    <n v="70000"/>
    <n v="5.5"/>
    <n v="41"/>
    <n v="7.2"/>
    <n v="25"/>
    <s v="Sonic Team"/>
    <x v="0"/>
    <x v="362"/>
    <n v="6.35"/>
    <n v="66"/>
    <n v="12.941176470588236"/>
    <n v="46363.63636363636"/>
    <n v="38181.818181818184"/>
    <n v="1818.1818181818182"/>
    <n v="0"/>
    <n v="6363.636363636364"/>
    <n v="516818555"/>
    <n v="437126892"/>
    <n v="127854000"/>
    <n v="8.1266432084660736E-4"/>
    <n v="4.5753304969395475E-5"/>
    <n v="0"/>
  </r>
  <r>
    <s v="Bully: Scholarship Edition"/>
    <x v="0"/>
    <x v="1"/>
    <x v="4"/>
    <s v="Take-Two Interactive"/>
    <n v="170000"/>
    <n v="280000"/>
    <n v="0"/>
    <n v="60000"/>
    <n v="8.3000000000000007"/>
    <n v="34"/>
    <n v="8.4"/>
    <n v="60"/>
    <s v="Rockstar Toronto"/>
    <x v="2"/>
    <x v="362"/>
    <n v="8.3500000000000014"/>
    <n v="94"/>
    <n v="18.431372549019606"/>
    <n v="56666.666666666664"/>
    <n v="18888.888888888891"/>
    <n v="31111.111111111109"/>
    <n v="0"/>
    <n v="6666.666666666667"/>
    <n v="528816311"/>
    <n v="440001482"/>
    <n v="128063000"/>
    <n v="3.2147268619329706E-4"/>
    <n v="6.3636149298242593E-4"/>
    <n v="0"/>
  </r>
  <r>
    <s v="WWE SmackDown vs. RAW 2007"/>
    <x v="2"/>
    <x v="0"/>
    <x v="7"/>
    <s v="THQ"/>
    <n v="440000"/>
    <n v="30000"/>
    <n v="0"/>
    <n v="40000"/>
    <n v="8.1"/>
    <n v="50"/>
    <n v="7.8"/>
    <n v="46"/>
    <s v="Yuke's"/>
    <x v="2"/>
    <x v="362"/>
    <n v="7.9499999999999993"/>
    <n v="96"/>
    <n v="18.823529411764707"/>
    <n v="46363.63636363636"/>
    <n v="40000"/>
    <n v="2727.2727272727275"/>
    <n v="0"/>
    <n v="3636.3636363636365"/>
    <n v="516818555"/>
    <n v="437126892"/>
    <n v="127854000"/>
    <n v="8.5136262183930296E-4"/>
    <n v="6.8629957454093219E-5"/>
    <n v="0"/>
  </r>
  <r>
    <s v="Picross DS"/>
    <x v="1"/>
    <x v="4"/>
    <x v="5"/>
    <s v="Ninti"/>
    <n v="170000"/>
    <n v="20000"/>
    <n v="300000"/>
    <n v="20000"/>
    <n v="8.3000000000000007"/>
    <n v="33"/>
    <n v="8.6999999999999993"/>
    <n v="36"/>
    <s v="Jupiter Corporation"/>
    <x v="0"/>
    <x v="362"/>
    <n v="8.5"/>
    <n v="69"/>
    <n v="13.529411764705882"/>
    <n v="51000"/>
    <n v="17000"/>
    <n v="2000"/>
    <n v="30000"/>
    <n v="2000"/>
    <n v="522751172"/>
    <n v="438594184"/>
    <n v="128001000"/>
    <n v="3.2520252293188548E-4"/>
    <n v="4.560023987914988E-5"/>
    <n v="2.3437316895961752E-3"/>
  </r>
  <r>
    <s v="Pro Evolution Soccer 2012"/>
    <x v="2"/>
    <x v="10"/>
    <x v="4"/>
    <s v="Konami Digital Entertainment"/>
    <n v="100000"/>
    <n v="340000"/>
    <n v="0"/>
    <n v="70000"/>
    <n v="7.8"/>
    <n v="36"/>
    <n v="6.6"/>
    <n v="55"/>
    <s v="Konami"/>
    <x v="0"/>
    <x v="362"/>
    <n v="7.1999999999999993"/>
    <n v="91"/>
    <n v="17.843137254901961"/>
    <n v="85000"/>
    <n v="16666.666666666668"/>
    <n v="56666.666666666664"/>
    <n v="0"/>
    <n v="11666.666666666666"/>
    <n v="545961365"/>
    <n v="440756453"/>
    <n v="127833000"/>
    <n v="1.8316314378765612E-4"/>
    <n v="7.7140107123967617E-4"/>
    <n v="0"/>
  </r>
  <r>
    <s v="NBA Live 2004"/>
    <x v="7"/>
    <x v="15"/>
    <x v="0"/>
    <s v="Electronic Arts"/>
    <n v="440000"/>
    <n v="40000"/>
    <n v="0"/>
    <n v="20000"/>
    <n v="8.5"/>
    <n v="19"/>
    <n v="8.1999999999999993"/>
    <n v="11"/>
    <s v="EA Sports"/>
    <x v="0"/>
    <x v="491"/>
    <n v="8.35"/>
    <n v="30"/>
    <n v="6"/>
    <n v="35714.285714285717"/>
    <n v="31428.571428571428"/>
    <n v="2857.1428571428573"/>
    <n v="0"/>
    <n v="1428.5714285714287"/>
    <n v="500125528"/>
    <n v="432552540"/>
    <n v="127718000"/>
    <n v="8.7977912617169985E-4"/>
    <n v="9.2474315374497631E-5"/>
    <n v="0"/>
  </r>
  <r>
    <s v="Alien: Isolation"/>
    <x v="13"/>
    <x v="12"/>
    <x v="6"/>
    <s v="Sega"/>
    <n v="220000"/>
    <n v="240000"/>
    <n v="0"/>
    <n v="40000"/>
    <n v="7.8"/>
    <n v="24"/>
    <n v="7.8"/>
    <n v="314"/>
    <s v="Creative Assembly"/>
    <x v="1"/>
    <x v="491"/>
    <n v="7.8"/>
    <n v="338"/>
    <n v="67.599999999999994"/>
    <n v="166666.66666666666"/>
    <n v="73333.333333333328"/>
    <n v="80000"/>
    <n v="0"/>
    <n v="13333.333333333334"/>
    <n v="562338430"/>
    <n v="443580712"/>
    <n v="127276000"/>
    <n v="3.9122348440600083E-4"/>
    <n v="5.4105147836094371E-4"/>
    <n v="0"/>
  </r>
  <r>
    <s v="Pro Evolution Soccer 2010"/>
    <x v="0"/>
    <x v="2"/>
    <x v="0"/>
    <s v="Konami Digital Entertainment"/>
    <n v="120000"/>
    <n v="270000"/>
    <n v="60000"/>
    <n v="50000"/>
    <n v="8.1999999999999993"/>
    <n v="13"/>
    <n v="8.4"/>
    <n v="17"/>
    <s v="Konami"/>
    <x v="0"/>
    <x v="491"/>
    <n v="8.3000000000000007"/>
    <n v="30"/>
    <n v="6"/>
    <n v="62500"/>
    <n v="15000"/>
    <n v="33750"/>
    <n v="7500"/>
    <n v="6250"/>
    <n v="534740514"/>
    <n v="441041694"/>
    <n v="128047000"/>
    <n v="2.2440790786987201E-4"/>
    <n v="6.1218701921637365E-4"/>
    <n v="4.6857794403617423E-4"/>
  </r>
  <r>
    <s v="Dynasty Warriors"/>
    <x v="9"/>
    <x v="7"/>
    <x v="4"/>
    <s v="Tecmo Koei"/>
    <n v="180000"/>
    <n v="0"/>
    <n v="300000"/>
    <n v="20000"/>
    <n v="6.2"/>
    <n v="26"/>
    <n v="7.3"/>
    <n v="24"/>
    <s v="Koei"/>
    <x v="2"/>
    <x v="491"/>
    <n v="6.75"/>
    <n v="50"/>
    <n v="10"/>
    <n v="38461.538461538461"/>
    <n v="13846.153846153846"/>
    <n v="0"/>
    <n v="23076.923076923078"/>
    <n v="1538.4615384615386"/>
    <n v="505524224"/>
    <n v="434174638"/>
    <n v="127761000"/>
    <n v="3.5606602305965856E-4"/>
    <n v="0"/>
    <n v="2.3481344072134691E-3"/>
  </r>
  <r>
    <s v="Dragon Ball: Raging Blast"/>
    <x v="2"/>
    <x v="2"/>
    <x v="7"/>
    <s v="Namco Bandai Games"/>
    <n v="360000"/>
    <n v="80000"/>
    <n v="20000"/>
    <n v="40000"/>
    <n v="5.6"/>
    <n v="29"/>
    <n v="7.5"/>
    <n v="33"/>
    <s v="Spike"/>
    <x v="2"/>
    <x v="491"/>
    <n v="6.55"/>
    <n v="62"/>
    <n v="12.4"/>
    <n v="62500"/>
    <n v="45000"/>
    <n v="10000"/>
    <n v="2500"/>
    <n v="5000"/>
    <n v="534740514"/>
    <n v="441041694"/>
    <n v="128047000"/>
    <n v="6.7322372360961605E-4"/>
    <n v="1.8138874643448108E-4"/>
    <n v="1.5619264801205806E-4"/>
  </r>
  <r>
    <s v="The BIGS"/>
    <x v="4"/>
    <x v="4"/>
    <x v="0"/>
    <s v="Take-Two Interactive"/>
    <n v="250000"/>
    <n v="190000"/>
    <n v="0"/>
    <n v="60000"/>
    <n v="7.1"/>
    <n v="4"/>
    <n v="4.8"/>
    <n v="4"/>
    <s v="Blue Castle Games"/>
    <x v="0"/>
    <x v="491"/>
    <n v="5.9499999999999993"/>
    <n v="8"/>
    <n v="1.6"/>
    <n v="50000"/>
    <n v="25000"/>
    <n v="19000"/>
    <n v="0"/>
    <n v="6000"/>
    <n v="522751172"/>
    <n v="438594184"/>
    <n v="128001000"/>
    <n v="4.7823900431159626E-4"/>
    <n v="4.3320227885192386E-4"/>
    <n v="0"/>
  </r>
  <r>
    <s v="Dragon Ball Z: Supersonic Warriors"/>
    <x v="12"/>
    <x v="7"/>
    <x v="7"/>
    <s v="Atari"/>
    <n v="360000"/>
    <n v="130000"/>
    <n v="0"/>
    <n v="10000"/>
    <n v="7.3"/>
    <n v="26"/>
    <n v="7"/>
    <n v="21"/>
    <s v="Arc System Works"/>
    <x v="2"/>
    <x v="491"/>
    <n v="7.15"/>
    <n v="47"/>
    <n v="9.4"/>
    <n v="38461.538461538461"/>
    <n v="27692.307692307691"/>
    <n v="10000"/>
    <n v="0"/>
    <n v="769.23076923076928"/>
    <n v="505524224"/>
    <n v="434174638"/>
    <n v="127761000"/>
    <n v="7.1213204611931711E-4"/>
    <n v="2.994186869109568E-4"/>
    <n v="0"/>
  </r>
  <r>
    <s v="NBA Ballers"/>
    <x v="7"/>
    <x v="7"/>
    <x v="0"/>
    <s v="Midway Games"/>
    <n v="370000"/>
    <n v="110000"/>
    <n v="0"/>
    <n v="20000"/>
    <n v="8.1999999999999993"/>
    <n v="35"/>
    <n v="8.1"/>
    <n v="8"/>
    <s v="Midway"/>
    <x v="0"/>
    <x v="491"/>
    <n v="8.1499999999999986"/>
    <n v="43"/>
    <n v="8.6"/>
    <n v="38461.538461538461"/>
    <n v="28461.538461538461"/>
    <n v="8461.538461538461"/>
    <n v="0"/>
    <n v="1538.4615384615386"/>
    <n v="505524224"/>
    <n v="434174638"/>
    <n v="127761000"/>
    <n v="7.3191349184485374E-4"/>
    <n v="2.5335427354004035E-4"/>
    <n v="0"/>
  </r>
  <r>
    <s v="Silent Hill 4: The Room"/>
    <x v="4"/>
    <x v="7"/>
    <x v="4"/>
    <s v="Konami Digital Entertainment"/>
    <n v="250000"/>
    <n v="190000"/>
    <n v="0"/>
    <n v="60000"/>
    <n v="7.6"/>
    <n v="54"/>
    <n v="7.8"/>
    <n v="191"/>
    <s v="KCET"/>
    <x v="1"/>
    <x v="491"/>
    <n v="7.6999999999999993"/>
    <n v="245"/>
    <n v="49"/>
    <n v="38461.538461538461"/>
    <n v="19230.76923076923"/>
    <n v="14615.384615384615"/>
    <n v="0"/>
    <n v="4615.3846153846152"/>
    <n v="505524224"/>
    <n v="434174638"/>
    <n v="127761000"/>
    <n v="4.9453614313841471E-4"/>
    <n v="4.3761192702370608E-4"/>
    <n v="0"/>
  </r>
  <r>
    <s v="Capcom Classics Collection"/>
    <x v="4"/>
    <x v="3"/>
    <x v="3"/>
    <s v="Capcom"/>
    <n v="220000"/>
    <n v="170000"/>
    <n v="50000"/>
    <n v="60000"/>
    <n v="7.8"/>
    <n v="30"/>
    <n v="8.4"/>
    <n v="5"/>
    <s v="Digital Eclipse"/>
    <x v="2"/>
    <x v="491"/>
    <n v="8.1"/>
    <n v="35"/>
    <n v="7"/>
    <n v="41666.666666666664"/>
    <n v="18333.333333333332"/>
    <n v="14166.666666666666"/>
    <n v="4166.666666666667"/>
    <n v="5000"/>
    <n v="511054143"/>
    <n v="435713800"/>
    <n v="127773000"/>
    <n v="4.304827639368144E-4"/>
    <n v="3.901643693635593E-4"/>
    <n v="3.9131897975315598E-4"/>
  </r>
  <r>
    <s v="Looney Tunes: Back in Action"/>
    <x v="4"/>
    <x v="15"/>
    <x v="2"/>
    <s v="Warner Bros. Interactive Entertainment"/>
    <n v="250000"/>
    <n v="190000"/>
    <n v="0"/>
    <n v="60000"/>
    <n v="5.0999999999999996"/>
    <n v="9"/>
    <n v="7.5"/>
    <n v="6"/>
    <s v="Warthog"/>
    <x v="0"/>
    <x v="491"/>
    <n v="6.3"/>
    <n v="15"/>
    <n v="3"/>
    <n v="35714.285714285717"/>
    <n v="17857.142857142859"/>
    <n v="13571.428571428571"/>
    <n v="0"/>
    <n v="4285.7142857142853"/>
    <n v="500125528"/>
    <n v="432552540"/>
    <n v="127718000"/>
    <n v="4.9987450350664759E-4"/>
    <n v="4.3925299802886371E-4"/>
    <n v="0"/>
  </r>
  <r>
    <s v="NHL 09"/>
    <x v="2"/>
    <x v="1"/>
    <x v="0"/>
    <s v="Electronic Arts"/>
    <n v="450000"/>
    <n v="10000"/>
    <n v="0"/>
    <n v="40000"/>
    <n v="8.8000000000000007"/>
    <n v="41"/>
    <n v="8.4"/>
    <n v="61"/>
    <s v="EA Canada"/>
    <x v="3"/>
    <x v="491"/>
    <n v="8.6000000000000014"/>
    <n v="102"/>
    <n v="20.399999999999999"/>
    <n v="55555.555555555555"/>
    <n v="50000"/>
    <n v="1111.1111111111111"/>
    <n v="0"/>
    <n v="4444.4444444444443"/>
    <n v="528816311"/>
    <n v="440001482"/>
    <n v="128063000"/>
    <n v="8.5095711051166878E-4"/>
    <n v="2.2727196177943781E-5"/>
    <n v="0"/>
  </r>
  <r>
    <s v="Midnight Club II"/>
    <x v="7"/>
    <x v="15"/>
    <x v="1"/>
    <s v="Take-Two Interactive"/>
    <n v="420000"/>
    <n v="60000"/>
    <n v="0"/>
    <n v="20000"/>
    <n v="8.6"/>
    <n v="33"/>
    <n v="7.6"/>
    <n v="12"/>
    <s v="Rockstar San Diego"/>
    <x v="2"/>
    <x v="491"/>
    <n v="8.1"/>
    <n v="45"/>
    <n v="9"/>
    <n v="35714.285714285717"/>
    <n v="30000"/>
    <n v="4285.7142857142853"/>
    <n v="0"/>
    <n v="1428.5714285714287"/>
    <n v="500125528"/>
    <n v="432552540"/>
    <n v="127718000"/>
    <n v="8.3978916589116806E-4"/>
    <n v="1.3871147306174645E-4"/>
    <n v="0"/>
  </r>
  <r>
    <s v="Ratatouille"/>
    <x v="0"/>
    <x v="4"/>
    <x v="4"/>
    <s v="THQ"/>
    <n v="430000"/>
    <n v="30000"/>
    <n v="0"/>
    <n v="40000"/>
    <n v="6.2"/>
    <n v="16"/>
    <n v="6.7"/>
    <n v="12"/>
    <s v="Asobo Studio"/>
    <x v="0"/>
    <x v="491"/>
    <n v="6.45"/>
    <n v="28"/>
    <n v="5.6"/>
    <n v="50000"/>
    <n v="43000"/>
    <n v="3000"/>
    <n v="0"/>
    <n v="4000"/>
    <n v="522751172"/>
    <n v="438594184"/>
    <n v="128001000"/>
    <n v="8.225710874159456E-4"/>
    <n v="6.8400359818724819E-5"/>
    <n v="0"/>
  </r>
  <r>
    <s v="Avatar: The Last Airbender"/>
    <x v="11"/>
    <x v="0"/>
    <x v="10"/>
    <s v="THQ"/>
    <n v="390000"/>
    <n v="100000"/>
    <n v="0"/>
    <n v="10000"/>
    <n v="6"/>
    <n v="10"/>
    <n v="6.5"/>
    <n v="4"/>
    <s v="AWE Games"/>
    <x v="3"/>
    <x v="491"/>
    <n v="6.25"/>
    <n v="14"/>
    <n v="2.8"/>
    <n v="45454.545454545456"/>
    <n v="35454.545454545456"/>
    <n v="9090.9090909090901"/>
    <n v="0"/>
    <n v="909.09090909090912"/>
    <n v="516818555"/>
    <n v="437126892"/>
    <n v="127854000"/>
    <n v="7.5461686935756396E-4"/>
    <n v="2.2876652484697739E-4"/>
    <n v="0"/>
  </r>
  <r>
    <s v="Hitman: Blood Money"/>
    <x v="4"/>
    <x v="0"/>
    <x v="4"/>
    <s v="Eidos Interactive"/>
    <n v="250000"/>
    <n v="190000"/>
    <n v="0"/>
    <n v="60000"/>
    <n v="8.3000000000000007"/>
    <n v="36"/>
    <n v="8.4"/>
    <n v="104"/>
    <s v="Io Interactive"/>
    <x v="1"/>
    <x v="491"/>
    <n v="8.3500000000000014"/>
    <n v="140"/>
    <n v="28"/>
    <n v="45454.545454545456"/>
    <n v="22727.272727272728"/>
    <n v="17272.727272727272"/>
    <n v="0"/>
    <n v="5454.545454545455"/>
    <n v="516818555"/>
    <n v="437126892"/>
    <n v="127854000"/>
    <n v="4.8372876240869488E-4"/>
    <n v="4.3465639720925703E-4"/>
    <n v="0"/>
  </r>
  <r>
    <s v="Lost: Via Domus"/>
    <x v="3"/>
    <x v="1"/>
    <x v="4"/>
    <s v="Ubisoft"/>
    <n v="190000"/>
    <n v="220000"/>
    <n v="0"/>
    <n v="90000"/>
    <n v="5.4"/>
    <n v="30"/>
    <n v="6.9"/>
    <n v="28"/>
    <s v="Ubisoft Montreal"/>
    <x v="2"/>
    <x v="491"/>
    <n v="6.15"/>
    <n v="58"/>
    <n v="11.6"/>
    <n v="55555.555555555555"/>
    <n v="21111.111111111109"/>
    <n v="24444.444444444445"/>
    <n v="0"/>
    <n v="10000"/>
    <n v="528816311"/>
    <n v="440001482"/>
    <n v="128063000"/>
    <n v="3.592930022160379E-4"/>
    <n v="4.9999831591476319E-4"/>
    <n v="0"/>
  </r>
  <r>
    <s v="Crash: Mind Over Mutant"/>
    <x v="4"/>
    <x v="1"/>
    <x v="2"/>
    <s v="Vivendi Games"/>
    <n v="250000"/>
    <n v="190000"/>
    <n v="0"/>
    <n v="60000"/>
    <n v="7.3"/>
    <n v="7"/>
    <n v="6.5"/>
    <n v="36"/>
    <s v="Radical Entertainment"/>
    <x v="3"/>
    <x v="491"/>
    <n v="6.9"/>
    <n v="43"/>
    <n v="8.6"/>
    <n v="55555.555555555555"/>
    <n v="27777.777777777777"/>
    <n v="21111.111111111109"/>
    <n v="0"/>
    <n v="6666.666666666667"/>
    <n v="528816311"/>
    <n v="440001482"/>
    <n v="128063000"/>
    <n v="4.7275395028426043E-4"/>
    <n v="4.3181672738093187E-4"/>
    <n v="0"/>
  </r>
  <r>
    <s v="Activision Anthology"/>
    <x v="4"/>
    <x v="8"/>
    <x v="3"/>
    <s v="Activision"/>
    <n v="250000"/>
    <n v="190000"/>
    <n v="0"/>
    <n v="60000"/>
    <n v="7.5"/>
    <n v="13"/>
    <n v="7.7"/>
    <n v="6"/>
    <s v="Contraband Entertainment"/>
    <x v="0"/>
    <x v="491"/>
    <n v="7.6"/>
    <n v="19"/>
    <n v="3.8"/>
    <n v="33333.333333333336"/>
    <n v="16666.666666666668"/>
    <n v="12666.666666666666"/>
    <n v="0"/>
    <n v="4000"/>
    <n v="495013192"/>
    <n v="431019772"/>
    <n v="127445000"/>
    <n v="5.0503704555817167E-4"/>
    <n v="4.4081504455902314E-4"/>
    <n v="0"/>
  </r>
  <r>
    <s v="Test Drive Unlimited"/>
    <x v="9"/>
    <x v="4"/>
    <x v="1"/>
    <s v="Atari"/>
    <n v="80000"/>
    <n v="270000"/>
    <n v="0"/>
    <n v="150000"/>
    <n v="8"/>
    <n v="18"/>
    <n v="7.3"/>
    <n v="29"/>
    <s v="Melbourne House"/>
    <x v="3"/>
    <x v="491"/>
    <n v="7.65"/>
    <n v="47"/>
    <n v="9.4"/>
    <n v="50000"/>
    <n v="8000"/>
    <n v="27000"/>
    <n v="0"/>
    <n v="15000"/>
    <n v="522751172"/>
    <n v="438594184"/>
    <n v="128001000"/>
    <n v="1.5303648137971081E-4"/>
    <n v="6.1560323836852332E-4"/>
    <n v="0"/>
  </r>
  <r>
    <s v="R.U.S.E."/>
    <x v="3"/>
    <x v="5"/>
    <x v="11"/>
    <s v="Ubisoft"/>
    <n v="180000"/>
    <n v="220000"/>
    <n v="20000"/>
    <n v="80000"/>
    <n v="7.6"/>
    <n v="37"/>
    <n v="7.3"/>
    <n v="50"/>
    <s v="Eugen Systems"/>
    <x v="2"/>
    <x v="491"/>
    <n v="7.4499999999999993"/>
    <n v="87"/>
    <n v="17.399999999999999"/>
    <n v="71428.571428571435"/>
    <n v="25714.285714285714"/>
    <n v="31428.571428571428"/>
    <n v="2857.1428571428573"/>
    <n v="11428.571428571429"/>
    <n v="540520772"/>
    <n v="441654761"/>
    <n v="128070000"/>
    <n v="3.3301217885480265E-4"/>
    <n v="4.9812663516153057E-4"/>
    <n v="1.5616459748574998E-4"/>
  </r>
  <r>
    <s v="Goldeneye 007: Reloaded"/>
    <x v="2"/>
    <x v="10"/>
    <x v="6"/>
    <s v="Activision"/>
    <n v="250000"/>
    <n v="200000"/>
    <n v="0"/>
    <n v="50000"/>
    <n v="7.2"/>
    <n v="56"/>
    <n v="6"/>
    <n v="96"/>
    <s v="Eurocom Entertainment Software"/>
    <x v="2"/>
    <x v="491"/>
    <n v="6.6"/>
    <n v="152"/>
    <n v="30.4"/>
    <n v="83333.333333333328"/>
    <n v="41666.666666666664"/>
    <n v="33333.333333333336"/>
    <n v="0"/>
    <n v="8333.3333333333339"/>
    <n v="545961365"/>
    <n v="440756453"/>
    <n v="127833000"/>
    <n v="4.579078594691403E-4"/>
    <n v="4.5376533602333894E-4"/>
    <n v="0"/>
  </r>
  <r>
    <s v="Tactics Ogre: The Knight of Lodis"/>
    <x v="12"/>
    <x v="9"/>
    <x v="9"/>
    <s v="Ninti"/>
    <n v="130000"/>
    <n v="50000"/>
    <n v="310000"/>
    <n v="10000"/>
    <n v="8.8000000000000007"/>
    <n v="20"/>
    <n v="9.1"/>
    <n v="26"/>
    <s v="Quest"/>
    <x v="0"/>
    <x v="491"/>
    <n v="8.9499999999999993"/>
    <n v="46"/>
    <n v="9.1999999999999993"/>
    <n v="31250"/>
    <n v="8125"/>
    <n v="3125"/>
    <n v="19375"/>
    <n v="625"/>
    <n v="489752572"/>
    <n v="430035992"/>
    <n v="127149000"/>
    <n v="2.6544015781095276E-4"/>
    <n v="1.1626933775347808E-4"/>
    <n v="2.4380844520995055E-3"/>
  </r>
  <r>
    <s v="Sega Bass Fishing"/>
    <x v="0"/>
    <x v="1"/>
    <x v="0"/>
    <s v="Sega"/>
    <n v="450000"/>
    <n v="10000"/>
    <n v="0"/>
    <n v="40000"/>
    <n v="5.9"/>
    <n v="29"/>
    <n v="6.3"/>
    <n v="9"/>
    <s v="Cavia Inc."/>
    <x v="0"/>
    <x v="491"/>
    <n v="6.1"/>
    <n v="38"/>
    <n v="7.6"/>
    <n v="55555.555555555555"/>
    <n v="50000"/>
    <n v="1111.1111111111111"/>
    <n v="0"/>
    <n v="4444.4444444444443"/>
    <n v="528816311"/>
    <n v="440001482"/>
    <n v="128063000"/>
    <n v="8.5095711051166878E-4"/>
    <n v="2.2727196177943781E-5"/>
    <n v="0"/>
  </r>
  <r>
    <s v="Dead or Alive Ultimate"/>
    <x v="7"/>
    <x v="7"/>
    <x v="7"/>
    <s v="Tecmo Koei"/>
    <n v="300000"/>
    <n v="100000"/>
    <n v="80000"/>
    <n v="20000"/>
    <n v="8.3000000000000007"/>
    <n v="64"/>
    <n v="8.6999999999999993"/>
    <n v="25"/>
    <s v="Team Ninja"/>
    <x v="1"/>
    <x v="491"/>
    <n v="8.5"/>
    <n v="89"/>
    <n v="17.8"/>
    <n v="38461.538461538461"/>
    <n v="23076.923076923078"/>
    <n v="7692.3076923076924"/>
    <n v="6153.8461538461543"/>
    <n v="1538.4615384615386"/>
    <n v="505524224"/>
    <n v="434174638"/>
    <n v="127761000"/>
    <n v="5.9344337176609765E-4"/>
    <n v="2.3032206685458215E-4"/>
    <n v="6.2616917525692506E-4"/>
  </r>
  <r>
    <s v="Major League Baseball 2K12"/>
    <x v="2"/>
    <x v="11"/>
    <x v="0"/>
    <s v="Take-Two Interactive"/>
    <n v="470000"/>
    <n v="0"/>
    <n v="0"/>
    <n v="30000"/>
    <n v="6.8"/>
    <n v="19"/>
    <n v="6.4"/>
    <n v="22"/>
    <s v="Visual Concepts"/>
    <x v="0"/>
    <x v="491"/>
    <n v="6.6"/>
    <n v="41"/>
    <n v="8.1999999999999993"/>
    <n v="100000"/>
    <n v="94000"/>
    <n v="0"/>
    <n v="0"/>
    <n v="6000"/>
    <n v="551484507"/>
    <n v="441417242"/>
    <n v="127629000"/>
    <n v="8.5224515654435241E-4"/>
    <n v="0"/>
    <n v="0"/>
  </r>
  <r>
    <s v="Dance Dance Revolution Universe 2"/>
    <x v="2"/>
    <x v="4"/>
    <x v="8"/>
    <s v="Konami Digital Entertainment"/>
    <n v="460000"/>
    <n v="0"/>
    <n v="0"/>
    <n v="40000"/>
    <n v="6.5"/>
    <n v="10"/>
    <n v="7.4"/>
    <n v="5"/>
    <s v="Konami"/>
    <x v="3"/>
    <x v="491"/>
    <n v="6.95"/>
    <n v="15"/>
    <n v="3"/>
    <n v="50000"/>
    <n v="46000"/>
    <n v="0"/>
    <n v="0"/>
    <n v="4000"/>
    <n v="522751172"/>
    <n v="438594184"/>
    <n v="128001000"/>
    <n v="8.7995976793333707E-4"/>
    <n v="0"/>
    <n v="0"/>
  </r>
  <r>
    <s v="Burnout Revenge"/>
    <x v="2"/>
    <x v="0"/>
    <x v="1"/>
    <s v="Electronic Arts"/>
    <n v="420000"/>
    <n v="40000"/>
    <n v="0"/>
    <n v="40000"/>
    <n v="8.9"/>
    <n v="61"/>
    <n v="8.1"/>
    <n v="140"/>
    <s v="Criterion Games"/>
    <x v="3"/>
    <x v="491"/>
    <n v="8.5"/>
    <n v="201"/>
    <n v="40.200000000000003"/>
    <n v="45454.545454545456"/>
    <n v="38181.818181818184"/>
    <n v="3636.3636363636365"/>
    <n v="0"/>
    <n v="3636.3636363636365"/>
    <n v="516818555"/>
    <n v="437126892"/>
    <n v="127854000"/>
    <n v="8.1266432084660736E-4"/>
    <n v="9.1506609938790949E-5"/>
    <n v="0"/>
  </r>
  <r>
    <s v="Monster Hunter"/>
    <x v="4"/>
    <x v="7"/>
    <x v="9"/>
    <s v="Capcom"/>
    <n v="110000"/>
    <n v="80000"/>
    <n v="280000"/>
    <n v="30000"/>
    <n v="6.8"/>
    <n v="37"/>
    <n v="8.9"/>
    <n v="46"/>
    <s v="Capcom"/>
    <x v="2"/>
    <x v="491"/>
    <n v="7.85"/>
    <n v="83"/>
    <n v="16.600000000000001"/>
    <n v="38461.538461538461"/>
    <n v="8461.538461538461"/>
    <n v="6153.8461538461543"/>
    <n v="21538.461538461539"/>
    <n v="2307.6923076923076"/>
    <n v="505524224"/>
    <n v="434174638"/>
    <n v="127761000"/>
    <n v="2.1759590298090246E-4"/>
    <n v="1.8425765348366571E-4"/>
    <n v="2.1915921133992375E-3"/>
  </r>
  <r>
    <s v="NBA Street Homecourt"/>
    <x v="2"/>
    <x v="4"/>
    <x v="0"/>
    <s v="Electronic Arts"/>
    <n v="450000"/>
    <n v="10000"/>
    <n v="0"/>
    <n v="40000"/>
    <n v="8"/>
    <n v="42"/>
    <n v="8.1999999999999993"/>
    <n v="30"/>
    <s v="EA Canada"/>
    <x v="0"/>
    <x v="491"/>
    <n v="8.1"/>
    <n v="72"/>
    <n v="14.4"/>
    <n v="50000"/>
    <n v="45000"/>
    <n v="1000"/>
    <n v="0"/>
    <n v="4000"/>
    <n v="522751172"/>
    <n v="438594184"/>
    <n v="128001000"/>
    <n v="8.6083020776087332E-4"/>
    <n v="2.280011993957494E-5"/>
    <n v="0"/>
  </r>
  <r>
    <s v="Rayman Advance"/>
    <x v="12"/>
    <x v="9"/>
    <x v="2"/>
    <s v="Ubisoft"/>
    <n v="360000"/>
    <n v="130000"/>
    <n v="0"/>
    <n v="10000"/>
    <n v="8.4"/>
    <n v="17"/>
    <n v="8.4"/>
    <n v="16"/>
    <s v="Digital Eclipse"/>
    <x v="0"/>
    <x v="491"/>
    <n v="8.4"/>
    <n v="33"/>
    <n v="6.6"/>
    <n v="31250"/>
    <n v="22500"/>
    <n v="8125"/>
    <n v="0"/>
    <n v="625"/>
    <n v="489752572"/>
    <n v="430035992"/>
    <n v="127149000"/>
    <n v="7.3506505239956149E-4"/>
    <n v="3.0230027815904303E-4"/>
    <n v="0"/>
  </r>
  <r>
    <s v="Madden NFL 07"/>
    <x v="0"/>
    <x v="0"/>
    <x v="0"/>
    <s v="Electronic Arts"/>
    <n v="460000"/>
    <n v="0"/>
    <n v="0"/>
    <n v="40000"/>
    <n v="8.1"/>
    <n v="35"/>
    <n v="8"/>
    <n v="16"/>
    <s v="EA Canada"/>
    <x v="0"/>
    <x v="491"/>
    <n v="8.0500000000000007"/>
    <n v="51"/>
    <n v="10.199999999999999"/>
    <n v="45454.545454545456"/>
    <n v="41818.181818181816"/>
    <n v="0"/>
    <n v="0"/>
    <n v="3636.3636363636365"/>
    <n v="516818555"/>
    <n v="437126892"/>
    <n v="127854000"/>
    <n v="8.9006092283199856E-4"/>
    <n v="0"/>
    <n v="0"/>
  </r>
  <r>
    <s v="Spider-Man 2"/>
    <x v="1"/>
    <x v="7"/>
    <x v="4"/>
    <s v="Activision"/>
    <n v="410000"/>
    <n v="20000"/>
    <n v="30000"/>
    <n v="40000"/>
    <n v="6.1"/>
    <n v="46"/>
    <n v="5"/>
    <n v="6"/>
    <s v="Vicarious Visions"/>
    <x v="0"/>
    <x v="491"/>
    <n v="5.55"/>
    <n v="52"/>
    <n v="10.4"/>
    <n v="38461.538461538461"/>
    <n v="31538.461538461539"/>
    <n v="1538.4615384615386"/>
    <n v="2307.6923076923076"/>
    <n v="3076.9230769230771"/>
    <n v="505524224"/>
    <n v="434174638"/>
    <n v="127761000"/>
    <n v="8.1103927474700005E-4"/>
    <n v="4.6064413370916427E-5"/>
    <n v="2.348134407213469E-4"/>
  </r>
  <r>
    <s v="Dynasty Warriors: Gundam 2"/>
    <x v="3"/>
    <x v="1"/>
    <x v="4"/>
    <s v="Namco Bandai Games"/>
    <n v="90000"/>
    <n v="60000"/>
    <n v="320000"/>
    <n v="30000"/>
    <n v="5.4"/>
    <n v="22"/>
    <n v="7"/>
    <n v="28"/>
    <s v="Omega Force"/>
    <x v="2"/>
    <x v="491"/>
    <n v="6.2"/>
    <n v="50"/>
    <n v="10"/>
    <n v="55555.555555555555"/>
    <n v="10000"/>
    <n v="6666.666666666667"/>
    <n v="35555.555555555555"/>
    <n v="3333.3333333333335"/>
    <n v="528816311"/>
    <n v="440001482"/>
    <n v="128063000"/>
    <n v="1.7019142210233376E-4"/>
    <n v="1.3636317706766269E-4"/>
    <n v="2.4987701365734053E-3"/>
  </r>
  <r>
    <s v="Super Monkey Ball 3D"/>
    <x v="5"/>
    <x v="10"/>
    <x v="4"/>
    <s v="Sega"/>
    <n v="260000"/>
    <n v="150000"/>
    <n v="50000"/>
    <n v="40000"/>
    <n v="5.5"/>
    <n v="57"/>
    <n v="5.5"/>
    <n v="31"/>
    <s v="Sega"/>
    <x v="0"/>
    <x v="491"/>
    <n v="5.5"/>
    <n v="88"/>
    <n v="17.600000000000001"/>
    <n v="83333.333333333328"/>
    <n v="43333.333333333336"/>
    <n v="25000"/>
    <n v="8333.3333333333339"/>
    <n v="6666.666666666667"/>
    <n v="545961365"/>
    <n v="440756453"/>
    <n v="127833000"/>
    <n v="4.7622417384790588E-4"/>
    <n v="3.403240020175042E-4"/>
    <n v="3.9113530934891614E-4"/>
  </r>
  <r>
    <s v="SpongeBob SquarePants: Creature from the Krusty Krab"/>
    <x v="0"/>
    <x v="0"/>
    <x v="2"/>
    <s v="THQ"/>
    <n v="440000"/>
    <n v="20000"/>
    <n v="0"/>
    <n v="40000"/>
    <n v="5.7"/>
    <n v="16"/>
    <n v="5.6"/>
    <n v="7"/>
    <s v="Blitz Games"/>
    <x v="0"/>
    <x v="491"/>
    <n v="5.65"/>
    <n v="23"/>
    <n v="4.5999999999999996"/>
    <n v="45454.545454545456"/>
    <n v="40000"/>
    <n v="1818.1818181818182"/>
    <n v="0"/>
    <n v="3636.3636363636365"/>
    <n v="516818555"/>
    <n v="437126892"/>
    <n v="127854000"/>
    <n v="8.5136262183930296E-4"/>
    <n v="4.5753304969395475E-5"/>
    <n v="0"/>
  </r>
  <r>
    <s v="Tony Hawk's Project 8"/>
    <x v="2"/>
    <x v="0"/>
    <x v="0"/>
    <s v="Activision"/>
    <n v="440000"/>
    <n v="20000"/>
    <n v="0"/>
    <n v="40000"/>
    <n v="8.1"/>
    <n v="65"/>
    <n v="7.6"/>
    <n v="38"/>
    <s v="Neversoft Entertainment"/>
    <x v="2"/>
    <x v="491"/>
    <n v="7.85"/>
    <n v="103"/>
    <n v="20.6"/>
    <n v="45454.545454545456"/>
    <n v="40000"/>
    <n v="1818.1818181818182"/>
    <n v="0"/>
    <n v="3636.3636363636365"/>
    <n v="516818555"/>
    <n v="437126892"/>
    <n v="127854000"/>
    <n v="8.5136262183930296E-4"/>
    <n v="4.5753304969395475E-5"/>
    <n v="0"/>
  </r>
  <r>
    <s v="Boogie"/>
    <x v="0"/>
    <x v="4"/>
    <x v="3"/>
    <s v="Electronic Arts"/>
    <n v="430000"/>
    <n v="30000"/>
    <n v="0"/>
    <n v="40000"/>
    <n v="5.7"/>
    <n v="37"/>
    <n v="5.3"/>
    <n v="54"/>
    <s v="EA Montreal"/>
    <x v="3"/>
    <x v="491"/>
    <n v="5.5"/>
    <n v="91"/>
    <n v="18.2"/>
    <n v="50000"/>
    <n v="43000"/>
    <n v="3000"/>
    <n v="0"/>
    <n v="4000"/>
    <n v="522751172"/>
    <n v="438594184"/>
    <n v="128001000"/>
    <n v="8.225710874159456E-4"/>
    <n v="6.8400359818724819E-5"/>
    <n v="0"/>
  </r>
  <r>
    <s v="Fire Emblem: Radiant Dawn"/>
    <x v="0"/>
    <x v="4"/>
    <x v="11"/>
    <s v="Ninti"/>
    <n v="270000"/>
    <n v="30000"/>
    <n v="170000"/>
    <n v="30000"/>
    <n v="7.8"/>
    <n v="36"/>
    <n v="8.6999999999999993"/>
    <n v="180"/>
    <s v="Intelligent Systems"/>
    <x v="3"/>
    <x v="491"/>
    <n v="8.25"/>
    <n v="216"/>
    <n v="43.2"/>
    <n v="50000"/>
    <n v="27000"/>
    <n v="3000"/>
    <n v="17000"/>
    <n v="3000"/>
    <n v="522751172"/>
    <n v="438594184"/>
    <n v="128001000"/>
    <n v="5.1649812465652393E-4"/>
    <n v="6.8400359818724819E-5"/>
    <n v="1.3281146241044992E-3"/>
  </r>
  <r>
    <s v="Scarface: The World is Yours"/>
    <x v="7"/>
    <x v="0"/>
    <x v="4"/>
    <s v="Vivendi Games"/>
    <n v="370000"/>
    <n v="110000"/>
    <n v="0"/>
    <n v="20000"/>
    <n v="7.6"/>
    <n v="41"/>
    <n v="8.4"/>
    <n v="46"/>
    <s v="Radical Entertainment"/>
    <x v="1"/>
    <x v="491"/>
    <n v="8"/>
    <n v="87"/>
    <n v="17.399999999999999"/>
    <n v="45454.545454545456"/>
    <n v="33636.36363636364"/>
    <n v="10000"/>
    <n v="0"/>
    <n v="1818.1818181818182"/>
    <n v="516818555"/>
    <n v="437126892"/>
    <n v="127854000"/>
    <n v="7.1591856836486837E-4"/>
    <n v="2.5164317733167513E-4"/>
    <n v="0"/>
  </r>
  <r>
    <s v="Dragon Ball Z: Burst Limit"/>
    <x v="2"/>
    <x v="1"/>
    <x v="7"/>
    <s v="Atari"/>
    <n v="240000"/>
    <n v="180000"/>
    <n v="30000"/>
    <n v="50000"/>
    <n v="7.2"/>
    <n v="50"/>
    <n v="7.6"/>
    <n v="41"/>
    <s v="Dimps Corporation, Namco Bandai Games"/>
    <x v="2"/>
    <x v="491"/>
    <n v="7.4"/>
    <n v="91"/>
    <n v="18.2"/>
    <n v="55555.555555555555"/>
    <n v="26666.666666666668"/>
    <n v="20000"/>
    <n v="3333.3333333333335"/>
    <n v="5555.5555555555557"/>
    <n v="528816311"/>
    <n v="440001482"/>
    <n v="128063000"/>
    <n v="4.5384379227289003E-4"/>
    <n v="4.0908953120298808E-4"/>
    <n v="2.3425970030375675E-4"/>
  </r>
  <r>
    <s v="Final Fantasy II Anniversary Edition"/>
    <x v="9"/>
    <x v="4"/>
    <x v="9"/>
    <s v="Square Enix"/>
    <n v="360000"/>
    <n v="20000"/>
    <n v="70000"/>
    <n v="40000"/>
    <n v="6.3"/>
    <n v="31"/>
    <n v="7.1"/>
    <n v="24"/>
    <s v="TOSE"/>
    <x v="2"/>
    <x v="492"/>
    <n v="6.6999999999999993"/>
    <n v="55"/>
    <n v="11.224489795918368"/>
    <n v="49000"/>
    <n v="36000"/>
    <n v="2000"/>
    <n v="7000"/>
    <n v="4000"/>
    <n v="522751172"/>
    <n v="438594184"/>
    <n v="128001000"/>
    <n v="6.8866416620869857E-4"/>
    <n v="4.560023987914988E-5"/>
    <n v="5.4687072757244085E-4"/>
  </r>
  <r>
    <s v="Unit 13"/>
    <x v="15"/>
    <x v="11"/>
    <x v="6"/>
    <s v="Sony Computer Entertainment"/>
    <n v="250000"/>
    <n v="130000"/>
    <n v="40000"/>
    <n v="70000"/>
    <n v="7.1"/>
    <n v="60"/>
    <n v="7.5"/>
    <n v="169"/>
    <s v="Zipper Interactive"/>
    <x v="2"/>
    <x v="492"/>
    <n v="7.3"/>
    <n v="229"/>
    <n v="46.734693877551024"/>
    <n v="98000"/>
    <n v="50000"/>
    <n v="26000"/>
    <n v="8000"/>
    <n v="14000"/>
    <n v="551484507"/>
    <n v="441417242"/>
    <n v="127629000"/>
    <n v="4.5332189177891083E-4"/>
    <n v="2.9450594048159091E-4"/>
    <n v="3.1340839464385052E-4"/>
  </r>
  <r>
    <s v="Theatrhythm: Final Fantasy"/>
    <x v="5"/>
    <x v="11"/>
    <x v="3"/>
    <s v="Square Enix"/>
    <n v="220000"/>
    <n v="70000"/>
    <n v="180000"/>
    <n v="20000"/>
    <n v="7.8"/>
    <n v="60"/>
    <n v="7.8"/>
    <n v="113"/>
    <s v="Indies Zero"/>
    <x v="3"/>
    <x v="492"/>
    <n v="7.8"/>
    <n v="173"/>
    <n v="35.306122448979593"/>
    <n v="98000"/>
    <n v="44000"/>
    <n v="14000"/>
    <n v="36000"/>
    <n v="4000"/>
    <n v="551484507"/>
    <n v="441417242"/>
    <n v="127629000"/>
    <n v="3.9892326476544153E-4"/>
    <n v="1.585801217977797E-4"/>
    <n v="1.4103377758973275E-3"/>
  </r>
  <r>
    <s v="Star Wars: Jedi Starfighter"/>
    <x v="4"/>
    <x v="8"/>
    <x v="8"/>
    <s v="Activision"/>
    <n v="240000"/>
    <n v="190000"/>
    <n v="0"/>
    <n v="60000"/>
    <n v="8.1"/>
    <n v="22"/>
    <n v="8.3000000000000007"/>
    <n v="8"/>
    <s v="LucasArts"/>
    <x v="2"/>
    <x v="492"/>
    <n v="8.1999999999999993"/>
    <n v="30"/>
    <n v="6.1224489795918364"/>
    <n v="32666.666666666668"/>
    <n v="16000"/>
    <n v="12666.666666666666"/>
    <n v="0"/>
    <n v="4000"/>
    <n v="495013192"/>
    <n v="431019772"/>
    <n v="127445000"/>
    <n v="4.8483556373584482E-4"/>
    <n v="4.4081504455902314E-4"/>
    <n v="0"/>
  </r>
  <r>
    <s v="The Adventures of Jimmy Neutron Boy Genius: Attack of the Twonkies"/>
    <x v="4"/>
    <x v="7"/>
    <x v="4"/>
    <s v="THQ"/>
    <n v="240000"/>
    <n v="190000"/>
    <n v="0"/>
    <n v="60000"/>
    <n v="6.5"/>
    <n v="8"/>
    <n v="7.3"/>
    <n v="8"/>
    <s v="THQ"/>
    <x v="0"/>
    <x v="492"/>
    <n v="6.9"/>
    <n v="16"/>
    <n v="3.2653061224489797"/>
    <n v="37692.307692307695"/>
    <n v="18461.538461538461"/>
    <n v="14615.384615384615"/>
    <n v="0"/>
    <n v="4615.3846153846152"/>
    <n v="505524224"/>
    <n v="434174638"/>
    <n v="127761000"/>
    <n v="4.7475469741287807E-4"/>
    <n v="4.3761192702370608E-4"/>
    <n v="0"/>
  </r>
  <r>
    <s v="Tony Hawk's Underground 2"/>
    <x v="11"/>
    <x v="7"/>
    <x v="0"/>
    <s v="Activision"/>
    <n v="380000"/>
    <n v="100000"/>
    <n v="0"/>
    <n v="10000"/>
    <n v="8.1999999999999993"/>
    <n v="30"/>
    <n v="8.9"/>
    <n v="17"/>
    <s v="Neversoft Entertainment"/>
    <x v="2"/>
    <x v="492"/>
    <n v="8.5500000000000007"/>
    <n v="47"/>
    <n v="9.591836734693878"/>
    <n v="37692.307692307695"/>
    <n v="29230.76923076923"/>
    <n v="7692.3076923076924"/>
    <n v="0"/>
    <n v="769.23076923076928"/>
    <n v="505524224"/>
    <n v="434174638"/>
    <n v="127761000"/>
    <n v="7.5169493757039027E-4"/>
    <n v="2.3032206685458215E-4"/>
    <n v="0"/>
  </r>
  <r>
    <s v="SplashDown: Rides Gone Wild"/>
    <x v="4"/>
    <x v="15"/>
    <x v="1"/>
    <s v="THQ"/>
    <n v="240000"/>
    <n v="190000"/>
    <n v="0"/>
    <n v="60000"/>
    <n v="8"/>
    <n v="25"/>
    <n v="8.6999999999999993"/>
    <n v="16"/>
    <s v="Rainbow Studios"/>
    <x v="0"/>
    <x v="492"/>
    <n v="8.35"/>
    <n v="41"/>
    <n v="8.3673469387755102"/>
    <n v="35000"/>
    <n v="17142.857142857141"/>
    <n v="13571.428571428571"/>
    <n v="0"/>
    <n v="4285.7142857142853"/>
    <n v="500125528"/>
    <n v="432552540"/>
    <n v="127718000"/>
    <n v="4.798795233663817E-4"/>
    <n v="4.3925299802886371E-4"/>
    <n v="0"/>
  </r>
  <r>
    <s v="Shrek SuperSlam"/>
    <x v="4"/>
    <x v="3"/>
    <x v="4"/>
    <s v="Activision"/>
    <n v="240000"/>
    <n v="190000"/>
    <n v="0"/>
    <n v="60000"/>
    <n v="6.7"/>
    <n v="21"/>
    <n v="9"/>
    <n v="26"/>
    <s v="Shaba Games"/>
    <x v="3"/>
    <x v="492"/>
    <n v="7.85"/>
    <n v="47"/>
    <n v="9.591836734693878"/>
    <n v="40833.333333333336"/>
    <n v="20000"/>
    <n v="15833.333333333334"/>
    <n v="0"/>
    <n v="5000"/>
    <n v="511054143"/>
    <n v="435713800"/>
    <n v="127773000"/>
    <n v="4.6961756065834302E-4"/>
    <n v="4.3606605987691921E-4"/>
    <n v="0"/>
  </r>
  <r>
    <s v="Fantastic 4"/>
    <x v="4"/>
    <x v="3"/>
    <x v="4"/>
    <s v="Activision"/>
    <n v="410000"/>
    <n v="10000"/>
    <n v="0"/>
    <n v="70000"/>
    <n v="6.4"/>
    <n v="42"/>
    <n v="7.8"/>
    <n v="19"/>
    <s v="7 Studios"/>
    <x v="2"/>
    <x v="492"/>
    <n v="7.1"/>
    <n v="61"/>
    <n v="12.448979591836734"/>
    <n v="40833.333333333336"/>
    <n v="34166.666666666664"/>
    <n v="833.33333333333337"/>
    <n v="0"/>
    <n v="5833.333333333333"/>
    <n v="511054143"/>
    <n v="435713800"/>
    <n v="127773000"/>
    <n v="8.0226333279133594E-4"/>
    <n v="2.2950845256679959E-5"/>
    <n v="0"/>
  </r>
  <r>
    <s v="Alice: Madness Returns"/>
    <x v="2"/>
    <x v="10"/>
    <x v="10"/>
    <s v="Electronic Arts"/>
    <n v="270000"/>
    <n v="140000"/>
    <n v="40000"/>
    <n v="40000"/>
    <n v="7"/>
    <n v="67"/>
    <n v="8.1"/>
    <n v="157"/>
    <s v="Spicy Horse"/>
    <x v="1"/>
    <x v="492"/>
    <n v="7.55"/>
    <n v="224"/>
    <n v="45.714285714285715"/>
    <n v="81666.666666666672"/>
    <n v="45000"/>
    <n v="23333.333333333332"/>
    <n v="6666.666666666667"/>
    <n v="6666.666666666667"/>
    <n v="545961365"/>
    <n v="440756453"/>
    <n v="127833000"/>
    <n v="4.9454048822667146E-4"/>
    <n v="3.1763573521633728E-4"/>
    <n v="3.1290824747913292E-4"/>
  </r>
  <r>
    <s v="Ridge Racer 3D"/>
    <x v="5"/>
    <x v="10"/>
    <x v="1"/>
    <s v="Namco Bandai Games"/>
    <n v="190000"/>
    <n v="150000"/>
    <n v="120000"/>
    <n v="30000"/>
    <n v="7.5"/>
    <n v="59"/>
    <n v="7.2"/>
    <n v="56"/>
    <s v="Namco Bandai Games"/>
    <x v="0"/>
    <x v="492"/>
    <n v="7.35"/>
    <n v="115"/>
    <n v="23.469387755102041"/>
    <n v="81666.666666666672"/>
    <n v="31666.666666666668"/>
    <n v="25000"/>
    <n v="20000"/>
    <n v="5000"/>
    <n v="545961365"/>
    <n v="440756453"/>
    <n v="127833000"/>
    <n v="3.4800997319654661E-4"/>
    <n v="3.403240020175042E-4"/>
    <n v="9.3872474243739882E-4"/>
  </r>
  <r>
    <s v="Picross 3D"/>
    <x v="1"/>
    <x v="2"/>
    <x v="5"/>
    <s v="Ninti"/>
    <n v="280000"/>
    <n v="30000"/>
    <n v="160000"/>
    <n v="20000"/>
    <n v="8.3000000000000007"/>
    <n v="35"/>
    <n v="8.4"/>
    <n v="33"/>
    <s v="HAL Labs"/>
    <x v="0"/>
    <x v="492"/>
    <n v="8.3500000000000014"/>
    <n v="68"/>
    <n v="13.877551020408163"/>
    <n v="61250"/>
    <n v="35000"/>
    <n v="3750"/>
    <n v="20000"/>
    <n v="2500"/>
    <n v="534740514"/>
    <n v="441041694"/>
    <n v="128047000"/>
    <n v="5.2361845169636803E-4"/>
    <n v="6.802077991293041E-5"/>
    <n v="1.2495411840964645E-3"/>
  </r>
  <r>
    <s v="F1 2012"/>
    <x v="2"/>
    <x v="11"/>
    <x v="1"/>
    <s v="Codemasters"/>
    <n v="100000"/>
    <n v="340000"/>
    <n v="0"/>
    <n v="50000"/>
    <n v="8.4"/>
    <n v="42"/>
    <n v="6.9"/>
    <n v="56"/>
    <s v="Codemasters"/>
    <x v="0"/>
    <x v="492"/>
    <n v="7.65"/>
    <n v="98"/>
    <n v="20"/>
    <n v="98000"/>
    <n v="20000"/>
    <n v="68000"/>
    <n v="0"/>
    <n v="10000"/>
    <n v="551484507"/>
    <n v="441417242"/>
    <n v="127629000"/>
    <n v="1.8132875671156434E-4"/>
    <n v="7.7024630587493002E-4"/>
    <n v="0"/>
  </r>
  <r>
    <s v="Bleach: Soul Resurreccion"/>
    <x v="3"/>
    <x v="10"/>
    <x v="7"/>
    <s v="Nippon Ichi Software"/>
    <n v="270000"/>
    <n v="100000"/>
    <n v="70000"/>
    <n v="50000"/>
    <n v="5.8"/>
    <n v="34"/>
    <n v="7.2"/>
    <n v="46"/>
    <s v="Racjin"/>
    <x v="2"/>
    <x v="492"/>
    <n v="6.5"/>
    <n v="80"/>
    <n v="16.326530612244898"/>
    <n v="81666.666666666672"/>
    <n v="45000"/>
    <n v="16666.666666666668"/>
    <n v="11666.666666666666"/>
    <n v="8333.3333333333339"/>
    <n v="545961365"/>
    <n v="440756453"/>
    <n v="127833000"/>
    <n v="4.9454048822667146E-4"/>
    <n v="2.2688266801166947E-4"/>
    <n v="5.4758943308848263E-4"/>
  </r>
  <r>
    <s v="The Matrix: Path of Neo"/>
    <x v="4"/>
    <x v="3"/>
    <x v="4"/>
    <s v="Atari"/>
    <n v="410000"/>
    <n v="10000"/>
    <n v="0"/>
    <n v="70000"/>
    <n v="6.9"/>
    <n v="42"/>
    <n v="7.9"/>
    <n v="42"/>
    <s v="Shiny Entertainment"/>
    <x v="2"/>
    <x v="492"/>
    <n v="7.4"/>
    <n v="84"/>
    <n v="17.142857142857142"/>
    <n v="40833.333333333336"/>
    <n v="34166.666666666664"/>
    <n v="833.33333333333337"/>
    <n v="0"/>
    <n v="5833.333333333333"/>
    <n v="511054143"/>
    <n v="435713800"/>
    <n v="127773000"/>
    <n v="8.0226333279133594E-4"/>
    <n v="2.2950845256679959E-5"/>
    <n v="0"/>
  </r>
  <r>
    <s v="Dragon Ball Z: Supersonic Warriors 2"/>
    <x v="1"/>
    <x v="3"/>
    <x v="7"/>
    <s v="Atari"/>
    <n v="130000"/>
    <n v="20000"/>
    <n v="320000"/>
    <n v="20000"/>
    <n v="6.6"/>
    <n v="13"/>
    <n v="7.6"/>
    <n v="28"/>
    <s v="Arc System Works"/>
    <x v="3"/>
    <x v="492"/>
    <n v="7.1"/>
    <n v="41"/>
    <n v="8.3673469387755102"/>
    <n v="40833.333333333336"/>
    <n v="10833.333333333334"/>
    <n v="1666.6666666666667"/>
    <n v="26666.666666666668"/>
    <n v="1666.6666666666667"/>
    <n v="511054143"/>
    <n v="435713800"/>
    <n v="127773000"/>
    <n v="2.5437617868993579E-4"/>
    <n v="4.5901690513359917E-5"/>
    <n v="2.5044414704201985E-3"/>
  </r>
  <r>
    <s v="WWE Wrestlemania X8"/>
    <x v="11"/>
    <x v="8"/>
    <x v="7"/>
    <s v="THQ"/>
    <n v="380000"/>
    <n v="100000"/>
    <n v="0"/>
    <n v="10000"/>
    <n v="6.4"/>
    <n v="25"/>
    <n v="6.9"/>
    <n v="20"/>
    <s v="Yuke's"/>
    <x v="2"/>
    <x v="492"/>
    <n v="6.65"/>
    <n v="45"/>
    <n v="9.183673469387756"/>
    <n v="32666.666666666668"/>
    <n v="25333.333333333332"/>
    <n v="6666.666666666667"/>
    <n v="0"/>
    <n v="666.66666666666663"/>
    <n v="495013192"/>
    <n v="431019772"/>
    <n v="127445000"/>
    <n v="7.6765630924842095E-4"/>
    <n v="2.3200791818895955E-4"/>
    <n v="0"/>
  </r>
  <r>
    <s v="GoldenEye: Rogue Agent"/>
    <x v="7"/>
    <x v="7"/>
    <x v="6"/>
    <s v="Electronic Arts"/>
    <n v="340000"/>
    <n v="130000"/>
    <n v="0"/>
    <n v="20000"/>
    <n v="6.1"/>
    <n v="55"/>
    <n v="7.2"/>
    <n v="20"/>
    <s v="EA LA"/>
    <x v="2"/>
    <x v="492"/>
    <n v="6.65"/>
    <n v="75"/>
    <n v="15.306122448979592"/>
    <n v="37692.307692307695"/>
    <n v="26153.846153846152"/>
    <n v="10000"/>
    <n v="0"/>
    <n v="1538.4615384615386"/>
    <n v="505524224"/>
    <n v="434174638"/>
    <n v="127761000"/>
    <n v="6.7256915466824396E-4"/>
    <n v="2.994186869109568E-4"/>
    <n v="0"/>
  </r>
  <r>
    <s v="The Sims"/>
    <x v="11"/>
    <x v="15"/>
    <x v="8"/>
    <s v="Electronic Arts"/>
    <n v="350000"/>
    <n v="130000"/>
    <n v="0"/>
    <n v="10000"/>
    <n v="8.5"/>
    <n v="16"/>
    <n v="7.7"/>
    <n v="22"/>
    <s v="Edge of Reality"/>
    <x v="2"/>
    <x v="492"/>
    <n v="8.1"/>
    <n v="38"/>
    <n v="7.7551020408163263"/>
    <n v="35000"/>
    <n v="25000"/>
    <n v="9285.7142857142862"/>
    <n v="0"/>
    <n v="714.28571428571433"/>
    <n v="500125528"/>
    <n v="432552540"/>
    <n v="127718000"/>
    <n v="6.9982430490930672E-4"/>
    <n v="3.0054152496711728E-4"/>
    <n v="0"/>
  </r>
  <r>
    <s v="Plants vs. Zombies: Garden Warfare 2"/>
    <x v="6"/>
    <x v="14"/>
    <x v="6"/>
    <s v="Electronic Arts"/>
    <n v="200000"/>
    <n v="210000"/>
    <n v="0"/>
    <n v="80000"/>
    <n v="8.1"/>
    <n v="29"/>
    <n v="7.7"/>
    <n v="111"/>
    <s v="PopCap"/>
    <x v="3"/>
    <x v="492"/>
    <n v="7.9"/>
    <n v="140"/>
    <n v="28.571428571428573"/>
    <n v="490000"/>
    <n v="200000"/>
    <n v="210000"/>
    <n v="0"/>
    <n v="80000"/>
    <n v="573178249"/>
    <n v="445623395"/>
    <n v="126994511"/>
    <n v="3.4893159387839923E-4"/>
    <n v="4.7124994413724622E-4"/>
    <n v="0"/>
  </r>
  <r>
    <s v="Grandia III"/>
    <x v="4"/>
    <x v="3"/>
    <x v="9"/>
    <s v="Square Enix"/>
    <n v="120000"/>
    <n v="100000"/>
    <n v="240000"/>
    <n v="30000"/>
    <n v="7.7"/>
    <n v="38"/>
    <n v="8.3000000000000007"/>
    <n v="53"/>
    <s v="Game Arts"/>
    <x v="2"/>
    <x v="492"/>
    <n v="8"/>
    <n v="91"/>
    <n v="18.571428571428573"/>
    <n v="40833.333333333336"/>
    <n v="10000"/>
    <n v="8333.3333333333339"/>
    <n v="20000"/>
    <n v="2500"/>
    <n v="511054143"/>
    <n v="435713800"/>
    <n v="127773000"/>
    <n v="2.3480878032917151E-4"/>
    <n v="2.2950845256679959E-4"/>
    <n v="1.8783311028151488E-3"/>
  </r>
  <r>
    <s v="Ace Combat: Assault Horizon"/>
    <x v="2"/>
    <x v="10"/>
    <x v="4"/>
    <s v="Namco Bandai Games"/>
    <n v="300000"/>
    <n v="120000"/>
    <n v="30000"/>
    <n v="40000"/>
    <n v="7.8"/>
    <n v="71"/>
    <n v="6.2"/>
    <n v="82"/>
    <s v="Project Aces"/>
    <x v="2"/>
    <x v="492"/>
    <n v="7"/>
    <n v="153"/>
    <n v="31.224489795918366"/>
    <n v="81666.666666666672"/>
    <n v="50000"/>
    <n v="20000"/>
    <n v="5000"/>
    <n v="6666.666666666667"/>
    <n v="545961365"/>
    <n v="440756453"/>
    <n v="127833000"/>
    <n v="5.4948943136296836E-4"/>
    <n v="2.7225920161400339E-4"/>
    <n v="2.3468118560934971E-4"/>
  </r>
  <r>
    <s v="Star Wars Battlefront: Elite Squadron"/>
    <x v="1"/>
    <x v="2"/>
    <x v="6"/>
    <s v="LucasArts"/>
    <n v="420000"/>
    <n v="30000"/>
    <n v="0"/>
    <n v="40000"/>
    <n v="6.1"/>
    <n v="12"/>
    <n v="5"/>
    <n v="8"/>
    <s v="n-Space"/>
    <x v="3"/>
    <x v="492"/>
    <n v="5.55"/>
    <n v="20"/>
    <n v="4.0816326530612246"/>
    <n v="61250"/>
    <n v="52500"/>
    <n v="3750"/>
    <n v="0"/>
    <n v="5000"/>
    <n v="534740514"/>
    <n v="441041694"/>
    <n v="128047000"/>
    <n v="7.8542767754455204E-4"/>
    <n v="6.802077991293041E-5"/>
    <n v="0"/>
  </r>
  <r>
    <s v="SpongeBob SquarePants: Creature from the Krusty Krab"/>
    <x v="1"/>
    <x v="0"/>
    <x v="2"/>
    <s v="THQ"/>
    <n v="450000"/>
    <n v="0"/>
    <n v="0"/>
    <n v="40000"/>
    <n v="5.6"/>
    <n v="7"/>
    <n v="7.3"/>
    <n v="4"/>
    <s v="WayForward"/>
    <x v="0"/>
    <x v="492"/>
    <n v="6.4499999999999993"/>
    <n v="11"/>
    <n v="2.2448979591836733"/>
    <n v="44545.454545454544"/>
    <n v="40909.090909090912"/>
    <n v="0"/>
    <n v="0"/>
    <n v="3636.3636363636365"/>
    <n v="516818555"/>
    <n v="437126892"/>
    <n v="127854000"/>
    <n v="8.7071177233565076E-4"/>
    <n v="0"/>
    <n v="0"/>
  </r>
  <r>
    <s v="Pokemon Art Academy "/>
    <x v="5"/>
    <x v="12"/>
    <x v="3"/>
    <s v="Ninti"/>
    <n v="180000"/>
    <n v="120000"/>
    <n v="160000"/>
    <n v="30000"/>
    <n v="7.6"/>
    <n v="22"/>
    <n v="7.7"/>
    <n v="19"/>
    <s v="Headstrong Games"/>
    <x v="0"/>
    <x v="492"/>
    <n v="7.65"/>
    <n v="41"/>
    <n v="8.3673469387755102"/>
    <n v="163333.33333333334"/>
    <n v="60000"/>
    <n v="40000"/>
    <n v="53333.333333333336"/>
    <n v="10000"/>
    <n v="562338430"/>
    <n v="443580712"/>
    <n v="127276000"/>
    <n v="3.2009194178672797E-4"/>
    <n v="2.7052573918047185E-4"/>
    <n v="1.2571105314434772E-3"/>
  </r>
  <r>
    <s v="Medal of Honor"/>
    <x v="8"/>
    <x v="5"/>
    <x v="6"/>
    <s v="Electronic Arts"/>
    <n v="200000"/>
    <n v="230000"/>
    <n v="0"/>
    <n v="60000"/>
    <n v="7.2"/>
    <n v="26"/>
    <n v="6.4"/>
    <n v="516"/>
    <s v="Dice, Danger Close"/>
    <x v="1"/>
    <x v="492"/>
    <n v="6.8000000000000007"/>
    <n v="542"/>
    <n v="110.61224489795919"/>
    <n v="70000"/>
    <n v="28571.428571428572"/>
    <n v="32857.142857142855"/>
    <n v="0"/>
    <n v="8571.4285714285706"/>
    <n v="540520772"/>
    <n v="441654761"/>
    <n v="128070000"/>
    <n v="3.700135320608918E-4"/>
    <n v="5.2076875494160024E-4"/>
    <n v="0"/>
  </r>
  <r>
    <s v="Asphalt 3D"/>
    <x v="5"/>
    <x v="10"/>
    <x v="1"/>
    <s v="Ubisoft"/>
    <n v="270000"/>
    <n v="160000"/>
    <n v="20000"/>
    <n v="40000"/>
    <n v="4.3"/>
    <n v="37"/>
    <n v="4.4000000000000004"/>
    <n v="24"/>
    <s v="Gameloft"/>
    <x v="3"/>
    <x v="492"/>
    <n v="4.3499999999999996"/>
    <n v="61"/>
    <n v="12.448979591836734"/>
    <n v="81666.666666666672"/>
    <n v="45000"/>
    <n v="26666.666666666668"/>
    <n v="3333.3333333333335"/>
    <n v="6666.666666666667"/>
    <n v="545961365"/>
    <n v="440756453"/>
    <n v="127833000"/>
    <n v="4.9454048822667146E-4"/>
    <n v="3.6301226881867117E-4"/>
    <n v="1.5645412373956646E-4"/>
  </r>
  <r>
    <s v="Spy Hunter 2"/>
    <x v="4"/>
    <x v="15"/>
    <x v="1"/>
    <s v="Midway Games"/>
    <n v="240000"/>
    <n v="190000"/>
    <n v="0"/>
    <n v="60000"/>
    <n v="5.7"/>
    <n v="30"/>
    <n v="6.4"/>
    <n v="8"/>
    <s v="Angel Studios"/>
    <x v="2"/>
    <x v="492"/>
    <n v="6.0500000000000007"/>
    <n v="38"/>
    <n v="7.7551020408163263"/>
    <n v="35000"/>
    <n v="17142.857142857141"/>
    <n v="13571.428571428571"/>
    <n v="0"/>
    <n v="4285.7142857142853"/>
    <n v="500125528"/>
    <n v="432552540"/>
    <n v="127718000"/>
    <n v="4.798795233663817E-4"/>
    <n v="4.3925299802886371E-4"/>
    <n v="0"/>
  </r>
  <r>
    <s v="Tales of Legendia"/>
    <x v="4"/>
    <x v="3"/>
    <x v="9"/>
    <s v="Namco Bandai Games"/>
    <n v="70000"/>
    <n v="50000"/>
    <n v="350000"/>
    <n v="20000"/>
    <n v="7.2"/>
    <n v="37"/>
    <n v="7.7"/>
    <n v="38"/>
    <s v="Namco"/>
    <x v="2"/>
    <x v="492"/>
    <n v="7.45"/>
    <n v="75"/>
    <n v="15.306122448979592"/>
    <n v="40833.333333333336"/>
    <n v="5833.333333333333"/>
    <n v="4166.666666666667"/>
    <n v="29166.666666666668"/>
    <n v="1666.6666666666667"/>
    <n v="511054143"/>
    <n v="435713800"/>
    <n v="127773000"/>
    <n v="1.3697178852535005E-4"/>
    <n v="1.1475422628339979E-4"/>
    <n v="2.7392328582720917E-3"/>
  </r>
  <r>
    <s v="FIFA Soccer 09"/>
    <x v="1"/>
    <x v="1"/>
    <x v="0"/>
    <s v="Electronic Arts"/>
    <n v="120000"/>
    <n v="310000"/>
    <n v="0"/>
    <n v="60000"/>
    <n v="8.4"/>
    <n v="5"/>
    <n v="6.1"/>
    <n v="31"/>
    <s v="EA Canada"/>
    <x v="0"/>
    <x v="492"/>
    <n v="7.25"/>
    <n v="36"/>
    <n v="7.3469387755102042"/>
    <n v="54444.444444444445"/>
    <n v="13333.333333333334"/>
    <n v="34444.444444444445"/>
    <n v="0"/>
    <n v="6666.666666666667"/>
    <n v="528816311"/>
    <n v="440001482"/>
    <n v="128063000"/>
    <n v="2.2692189613644502E-4"/>
    <n v="7.0454308151625725E-4"/>
    <n v="0"/>
  </r>
  <r>
    <s v="Alone in the Dark"/>
    <x v="2"/>
    <x v="1"/>
    <x v="10"/>
    <s v="Atari"/>
    <n v="140000"/>
    <n v="300000"/>
    <n v="0"/>
    <n v="50000"/>
    <n v="5.8"/>
    <n v="53"/>
    <n v="5.7"/>
    <n v="162"/>
    <s v="Eden Studios"/>
    <x v="1"/>
    <x v="492"/>
    <n v="5.75"/>
    <n v="215"/>
    <n v="43.877551020408163"/>
    <n v="54444.444444444445"/>
    <n v="15555.555555555555"/>
    <n v="33333.333333333336"/>
    <n v="0"/>
    <n v="5555.5555555555557"/>
    <n v="528816311"/>
    <n v="440001482"/>
    <n v="128063000"/>
    <n v="2.6474221215918583E-4"/>
    <n v="6.8181588533831352E-4"/>
    <n v="0"/>
  </r>
  <r>
    <s v="Shrek the Third"/>
    <x v="4"/>
    <x v="4"/>
    <x v="4"/>
    <s v="Activision"/>
    <n v="400000"/>
    <n v="20000"/>
    <n v="0"/>
    <n v="70000"/>
    <n v="5.6"/>
    <n v="18"/>
    <n v="6.1"/>
    <n v="9"/>
    <s v="Amaze Entertainment"/>
    <x v="3"/>
    <x v="492"/>
    <n v="5.85"/>
    <n v="27"/>
    <n v="5.5102040816326534"/>
    <n v="49000"/>
    <n v="40000"/>
    <n v="2000"/>
    <n v="0"/>
    <n v="7000"/>
    <n v="522751172"/>
    <n v="438594184"/>
    <n v="128001000"/>
    <n v="7.6518240689855401E-4"/>
    <n v="4.560023987914988E-5"/>
    <n v="0"/>
  </r>
  <r>
    <s v="Need for Speed: Porsche Unleashed"/>
    <x v="12"/>
    <x v="7"/>
    <x v="1"/>
    <s v="Zoo Digital Publishing"/>
    <n v="350000"/>
    <n v="130000"/>
    <n v="0"/>
    <n v="10000"/>
    <n v="6.2"/>
    <n v="4"/>
    <n v="7.8"/>
    <n v="8"/>
    <s v="Pocketeers"/>
    <x v="0"/>
    <x v="492"/>
    <n v="7"/>
    <n v="12"/>
    <n v="2.4489795918367347"/>
    <n v="37692.307692307695"/>
    <n v="26923.076923076922"/>
    <n v="10000"/>
    <n v="0"/>
    <n v="769.23076923076928"/>
    <n v="505524224"/>
    <n v="434174638"/>
    <n v="127761000"/>
    <n v="6.9235060039378059E-4"/>
    <n v="2.994186869109568E-4"/>
    <n v="0"/>
  </r>
  <r>
    <s v="Far Cry 2"/>
    <x v="8"/>
    <x v="1"/>
    <x v="4"/>
    <s v="Ubisoft"/>
    <n v="10000"/>
    <n v="450000"/>
    <n v="0"/>
    <n v="30000"/>
    <n v="8.5"/>
    <n v="34"/>
    <n v="5.8"/>
    <n v="1345"/>
    <s v="Ubisoft Montreal"/>
    <x v="1"/>
    <x v="492"/>
    <n v="7.15"/>
    <n v="1379"/>
    <n v="281.42857142857144"/>
    <n v="54444.444444444445"/>
    <n v="1111.1111111111111"/>
    <n v="50000"/>
    <n v="0"/>
    <n v="3333.3333333333335"/>
    <n v="528816311"/>
    <n v="440001482"/>
    <n v="128063000"/>
    <n v="1.8910158011370417E-5"/>
    <n v="1.0227238280074702E-3"/>
    <n v="0"/>
  </r>
  <r>
    <s v="NFL Street 2"/>
    <x v="7"/>
    <x v="7"/>
    <x v="0"/>
    <s v="Electronic Arts"/>
    <n v="360000"/>
    <n v="110000"/>
    <n v="0"/>
    <n v="20000"/>
    <n v="7.8"/>
    <n v="44"/>
    <n v="6.5"/>
    <n v="11"/>
    <s v="EA Tiburon"/>
    <x v="0"/>
    <x v="492"/>
    <n v="7.15"/>
    <n v="55"/>
    <n v="11.224489795918368"/>
    <n v="37692.307692307695"/>
    <n v="27692.307692307691"/>
    <n v="8461.538461538461"/>
    <n v="0"/>
    <n v="1538.4615384615386"/>
    <n v="505524224"/>
    <n v="434174638"/>
    <n v="127761000"/>
    <n v="7.1213204611931711E-4"/>
    <n v="2.5335427354004035E-4"/>
    <n v="0"/>
  </r>
  <r>
    <s v="You're in the Movies"/>
    <x v="2"/>
    <x v="1"/>
    <x v="3"/>
    <s v="Microsoft Game Studios"/>
    <n v="270000"/>
    <n v="170000"/>
    <n v="0"/>
    <n v="50000"/>
    <n v="5.5"/>
    <n v="21"/>
    <n v="5.5"/>
    <n v="20"/>
    <s v="Zoe Mode"/>
    <x v="0"/>
    <x v="492"/>
    <n v="5.5"/>
    <n v="41"/>
    <n v="8.3673469387755102"/>
    <n v="54444.444444444445"/>
    <n v="30000"/>
    <n v="18888.888888888891"/>
    <n v="0"/>
    <n v="5555.5555555555557"/>
    <n v="528816311"/>
    <n v="440001482"/>
    <n v="128063000"/>
    <n v="5.1057426630700127E-4"/>
    <n v="3.8636233502504429E-4"/>
    <n v="0"/>
  </r>
  <r>
    <s v="Lollipop Chainsaw"/>
    <x v="2"/>
    <x v="11"/>
    <x v="4"/>
    <s v="Warner Bros. Interactive Entertainment"/>
    <n v="310000"/>
    <n v="120000"/>
    <n v="20000"/>
    <n v="40000"/>
    <n v="7"/>
    <n v="64"/>
    <n v="7"/>
    <n v="260"/>
    <s v="Grasshopper Manufacture"/>
    <x v="1"/>
    <x v="492"/>
    <n v="7"/>
    <n v="324"/>
    <n v="66.122448979591837"/>
    <n v="98000"/>
    <n v="62000"/>
    <n v="24000"/>
    <n v="4000"/>
    <n v="8000"/>
    <n v="551484507"/>
    <n v="441417242"/>
    <n v="127629000"/>
    <n v="5.6211914580584941E-4"/>
    <n v="2.7185163736762237E-4"/>
    <n v="1.5670419732192526E-4"/>
  </r>
  <r>
    <s v="Sonic Lost World"/>
    <x v="5"/>
    <x v="6"/>
    <x v="2"/>
    <s v="Sega"/>
    <n v="240000"/>
    <n v="140000"/>
    <n v="70000"/>
    <n v="30000"/>
    <n v="5.9"/>
    <n v="34"/>
    <n v="6.5"/>
    <n v="144"/>
    <s v="Dimps Corporation"/>
    <x v="3"/>
    <x v="155"/>
    <n v="6.2"/>
    <n v="178"/>
    <n v="37.083333333333336"/>
    <n v="120000"/>
    <n v="60000"/>
    <n v="35000"/>
    <n v="17500"/>
    <n v="7500"/>
    <n v="556861736"/>
    <n v="442492884"/>
    <n v="127445000"/>
    <n v="4.3098669648941368E-4"/>
    <n v="3.1638926875940452E-4"/>
    <n v="5.4925654203774176E-4"/>
  </r>
  <r>
    <s v="Resident Evil: The Mercenaries 3D"/>
    <x v="5"/>
    <x v="10"/>
    <x v="4"/>
    <s v="Capcom"/>
    <n v="160000"/>
    <n v="160000"/>
    <n v="130000"/>
    <n v="30000"/>
    <n v="6.5"/>
    <n v="69"/>
    <n v="6.4"/>
    <n v="110"/>
    <s v="Capcom"/>
    <x v="1"/>
    <x v="155"/>
    <n v="6.45"/>
    <n v="179"/>
    <n v="37.291666666666664"/>
    <n v="80000"/>
    <n v="26666.666666666668"/>
    <n v="26666.666666666668"/>
    <n v="21666.666666666668"/>
    <n v="5000"/>
    <n v="545961365"/>
    <n v="440756453"/>
    <n v="127833000"/>
    <n v="2.9306103006024976E-4"/>
    <n v="3.6301226881867117E-4"/>
    <n v="1.0169518043071819E-3"/>
  </r>
  <r>
    <s v="Crazy Taxi"/>
    <x v="11"/>
    <x v="9"/>
    <x v="1"/>
    <s v="Acclaim Entertainment"/>
    <n v="360000"/>
    <n v="90000"/>
    <n v="20000"/>
    <n v="10000"/>
    <n v="6.9"/>
    <n v="20"/>
    <n v="7.5"/>
    <n v="21"/>
    <s v="Acclaim"/>
    <x v="2"/>
    <x v="155"/>
    <n v="7.2"/>
    <n v="41"/>
    <n v="8.5416666666666661"/>
    <n v="30000"/>
    <n v="22500"/>
    <n v="5625"/>
    <n v="1250"/>
    <n v="625"/>
    <n v="489752572"/>
    <n v="430035992"/>
    <n v="127149000"/>
    <n v="7.3506505239956149E-4"/>
    <n v="2.0928480795626055E-4"/>
    <n v="1.5729577110319389E-4"/>
  </r>
  <r>
    <s v="Steel Diver"/>
    <x v="5"/>
    <x v="10"/>
    <x v="4"/>
    <s v="Ninti"/>
    <n v="310000"/>
    <n v="90000"/>
    <n v="50000"/>
    <n v="30000"/>
    <n v="5.8"/>
    <n v="55"/>
    <n v="6.3"/>
    <n v="29"/>
    <s v="Ninti"/>
    <x v="3"/>
    <x v="155"/>
    <n v="6.05"/>
    <n v="84"/>
    <n v="17.5"/>
    <n v="80000"/>
    <n v="51666.666666666664"/>
    <n v="15000"/>
    <n v="8333.3333333333339"/>
    <n v="5000"/>
    <n v="545961365"/>
    <n v="440756453"/>
    <n v="127833000"/>
    <n v="5.6780574574173399E-4"/>
    <n v="2.0419440121050253E-4"/>
    <n v="3.9113530934891614E-4"/>
  </r>
  <r>
    <s v="Marvel: Ultimate Alliance 2"/>
    <x v="3"/>
    <x v="2"/>
    <x v="9"/>
    <s v="Activision"/>
    <n v="490000"/>
    <n v="150000"/>
    <n v="0"/>
    <n v="90000"/>
    <n v="7.4"/>
    <n v="48"/>
    <n v="7.3"/>
    <n v="51"/>
    <s v="Vicarious Visions"/>
    <x v="2"/>
    <x v="466"/>
    <n v="7.35"/>
    <n v="99"/>
    <n v="13.561643835616438"/>
    <n v="91250"/>
    <n v="61250"/>
    <n v="18750"/>
    <n v="0"/>
    <n v="11250"/>
    <n v="534740514"/>
    <n v="441041694"/>
    <n v="128047000"/>
    <n v="9.1633229046864399E-4"/>
    <n v="3.4010389956465206E-4"/>
    <n v="0"/>
  </r>
  <r>
    <s v="Skylanders: SuperChargers"/>
    <x v="10"/>
    <x v="13"/>
    <x v="4"/>
    <s v="Activision"/>
    <n v="250000"/>
    <n v="190000"/>
    <n v="0"/>
    <n v="40000"/>
    <n v="8.6999999999999993"/>
    <n v="13"/>
    <n v="5.6"/>
    <n v="65"/>
    <s v="Vicarious Visions"/>
    <x v="3"/>
    <x v="155"/>
    <n v="7.1499999999999995"/>
    <n v="78"/>
    <n v="16.25"/>
    <n v="240000"/>
    <n v="125000"/>
    <n v="95000"/>
    <n v="0"/>
    <n v="20000"/>
    <n v="567732286"/>
    <n v="444588718"/>
    <n v="127141000"/>
    <n v="4.4034839336228976E-4"/>
    <n v="4.2736127190703927E-4"/>
    <n v="0"/>
  </r>
  <r>
    <s v="Scene It? Lights Camera Action"/>
    <x v="2"/>
    <x v="4"/>
    <x v="3"/>
    <s v="Microsoft Game Studios"/>
    <n v="430000"/>
    <n v="10000"/>
    <n v="0"/>
    <n v="40000"/>
    <n v="7.3"/>
    <n v="41"/>
    <n v="8.1"/>
    <n v="21"/>
    <s v="Screenlife Games, WXP"/>
    <x v="2"/>
    <x v="155"/>
    <n v="7.6999999999999993"/>
    <n v="62"/>
    <n v="12.916666666666666"/>
    <n v="48000"/>
    <n v="43000"/>
    <n v="1000"/>
    <n v="0"/>
    <n v="4000"/>
    <n v="522751172"/>
    <n v="438594184"/>
    <n v="128001000"/>
    <n v="8.225710874159456E-4"/>
    <n v="2.280011993957494E-5"/>
    <n v="0"/>
  </r>
  <r>
    <s v="MotorStorm: Apocalypse"/>
    <x v="3"/>
    <x v="10"/>
    <x v="1"/>
    <s v="Sony Computer Entertainment"/>
    <n v="210000"/>
    <n v="190000"/>
    <n v="0"/>
    <n v="80000"/>
    <n v="7.7"/>
    <n v="74"/>
    <n v="7.7"/>
    <n v="155"/>
    <s v="Evolution Studios"/>
    <x v="2"/>
    <x v="155"/>
    <n v="7.7"/>
    <n v="229"/>
    <n v="47.708333333333336"/>
    <n v="80000"/>
    <n v="35000"/>
    <n v="31666.666666666668"/>
    <n v="0"/>
    <n v="13333.333333333334"/>
    <n v="545961365"/>
    <n v="440756453"/>
    <n v="127833000"/>
    <n v="3.8464260195407782E-4"/>
    <n v="4.3107706922217203E-4"/>
    <n v="0"/>
  </r>
  <r>
    <s v="Dark Sector"/>
    <x v="2"/>
    <x v="1"/>
    <x v="6"/>
    <s v="D3Publisher"/>
    <n v="220000"/>
    <n v="200000"/>
    <n v="10000"/>
    <n v="50000"/>
    <n v="7.2"/>
    <n v="71"/>
    <n v="7.5"/>
    <n v="147"/>
    <s v="Digital Extremes"/>
    <x v="1"/>
    <x v="155"/>
    <n v="7.35"/>
    <n v="218"/>
    <n v="45.416666666666664"/>
    <n v="53333.333333333336"/>
    <n v="24444.444444444445"/>
    <n v="22222.222222222223"/>
    <n v="1111.1111111111111"/>
    <n v="5555.5555555555557"/>
    <n v="528816311"/>
    <n v="440001482"/>
    <n v="128063000"/>
    <n v="4.1602347625014919E-4"/>
    <n v="4.5454392355887566E-4"/>
    <n v="7.8086566767918917E-5"/>
  </r>
  <r>
    <s v="Tiger Woods PGA Tour 07"/>
    <x v="2"/>
    <x v="0"/>
    <x v="0"/>
    <s v="Electronic Arts"/>
    <n v="440000"/>
    <n v="0"/>
    <n v="0"/>
    <n v="40000"/>
    <n v="8"/>
    <n v="44"/>
    <n v="7.9"/>
    <n v="21"/>
    <s v="EA Redwood Shores"/>
    <x v="0"/>
    <x v="155"/>
    <n v="7.95"/>
    <n v="65"/>
    <n v="13.541666666666666"/>
    <n v="43636.36363636364"/>
    <n v="40000"/>
    <n v="0"/>
    <n v="0"/>
    <n v="3636.3636363636365"/>
    <n v="516818555"/>
    <n v="437126892"/>
    <n v="127854000"/>
    <n v="8.5136262183930296E-4"/>
    <n v="0"/>
    <n v="0"/>
  </r>
  <r>
    <s v="Plants vs. Zombies: Garden Warfare 2"/>
    <x v="13"/>
    <x v="14"/>
    <x v="6"/>
    <s v="Electronic Arts"/>
    <n v="290000"/>
    <n v="150000"/>
    <n v="0"/>
    <n v="40000"/>
    <n v="8"/>
    <n v="64"/>
    <n v="8.1"/>
    <n v="79"/>
    <s v="PopCap"/>
    <x v="3"/>
    <x v="155"/>
    <n v="8.0500000000000007"/>
    <n v="143"/>
    <n v="29.791666666666668"/>
    <n v="480000"/>
    <n v="290000"/>
    <n v="150000"/>
    <n v="0"/>
    <n v="40000"/>
    <n v="573178249"/>
    <n v="445623395"/>
    <n v="126994511"/>
    <n v="5.0595081112367888E-4"/>
    <n v="3.3660710295517585E-4"/>
    <n v="0"/>
  </r>
  <r>
    <s v="Marrison Golf: World Tour"/>
    <x v="5"/>
    <x v="12"/>
    <x v="0"/>
    <s v="Ninti"/>
    <n v="150000"/>
    <n v="130000"/>
    <n v="170000"/>
    <n v="30000"/>
    <n v="7.8"/>
    <n v="73"/>
    <n v="8.1999999999999993"/>
    <n v="76"/>
    <s v="Camelot Software Planning"/>
    <x v="0"/>
    <x v="155"/>
    <n v="8"/>
    <n v="149"/>
    <n v="31.041666666666668"/>
    <n v="160000"/>
    <n v="50000"/>
    <n v="43333.333333333336"/>
    <n v="56666.666666666664"/>
    <n v="10000"/>
    <n v="562338430"/>
    <n v="443580712"/>
    <n v="127276000"/>
    <n v="2.667432848222733E-4"/>
    <n v="2.9306955077884448E-4"/>
    <n v="1.3356799396586946E-3"/>
  </r>
  <r>
    <s v="Secret Weapons Over Normandy"/>
    <x v="4"/>
    <x v="15"/>
    <x v="8"/>
    <s v="LucasArts"/>
    <n v="240000"/>
    <n v="180000"/>
    <n v="0"/>
    <n v="60000"/>
    <n v="8.1"/>
    <n v="26"/>
    <n v="8.1999999999999993"/>
    <n v="19"/>
    <s v="Totally Games"/>
    <x v="2"/>
    <x v="155"/>
    <n v="8.1499999999999986"/>
    <n v="45"/>
    <n v="9.375"/>
    <n v="34285.714285714283"/>
    <n v="17142.857142857141"/>
    <n v="12857.142857142857"/>
    <n v="0"/>
    <n v="4285.7142857142853"/>
    <n v="500125528"/>
    <n v="432552540"/>
    <n v="127718000"/>
    <n v="4.798795233663817E-4"/>
    <n v="4.1613441918523933E-4"/>
    <n v="0"/>
  </r>
  <r>
    <s v="Crash of the Titans"/>
    <x v="1"/>
    <x v="4"/>
    <x v="4"/>
    <s v="Vivendi Games"/>
    <n v="420000"/>
    <n v="20000"/>
    <n v="0"/>
    <n v="40000"/>
    <n v="7.3"/>
    <n v="8"/>
    <n v="5.9"/>
    <n v="10"/>
    <s v="Amaze Entertainment"/>
    <x v="0"/>
    <x v="155"/>
    <n v="6.6"/>
    <n v="18"/>
    <n v="3.75"/>
    <n v="48000"/>
    <n v="42000"/>
    <n v="2000"/>
    <n v="0"/>
    <n v="4000"/>
    <n v="522751172"/>
    <n v="438594184"/>
    <n v="128001000"/>
    <n v="8.0344152724348174E-4"/>
    <n v="4.560023987914988E-5"/>
    <n v="0"/>
  </r>
  <r>
    <s v="The Saboteur"/>
    <x v="3"/>
    <x v="2"/>
    <x v="4"/>
    <s v="Electronic Arts"/>
    <n v="200000"/>
    <n v="210000"/>
    <n v="0"/>
    <n v="70000"/>
    <n v="7.2"/>
    <n v="54"/>
    <n v="8.1"/>
    <n v="118"/>
    <s v="Pandemic Studios"/>
    <x v="1"/>
    <x v="155"/>
    <n v="7.65"/>
    <n v="172"/>
    <n v="35.833333333333336"/>
    <n v="60000"/>
    <n v="25000"/>
    <n v="26250"/>
    <n v="0"/>
    <n v="8750"/>
    <n v="534740514"/>
    <n v="441041694"/>
    <n v="128047000"/>
    <n v="3.7401317978312E-4"/>
    <n v="4.7614545939051286E-4"/>
    <n v="0"/>
  </r>
  <r>
    <s v="Metal Gear Rising: Revengeance"/>
    <x v="2"/>
    <x v="6"/>
    <x v="4"/>
    <s v="Konami Digital Entertainment"/>
    <n v="300000"/>
    <n v="140000"/>
    <n v="0"/>
    <n v="40000"/>
    <n v="8.1999999999999993"/>
    <n v="46"/>
    <n v="7.8"/>
    <n v="358"/>
    <s v="PlatinumGames"/>
    <x v="1"/>
    <x v="155"/>
    <n v="8"/>
    <n v="404"/>
    <n v="84.166666666666671"/>
    <n v="120000"/>
    <n v="75000"/>
    <n v="35000"/>
    <n v="0"/>
    <n v="10000"/>
    <n v="556861736"/>
    <n v="442492884"/>
    <n v="127445000"/>
    <n v="5.3873337061176709E-4"/>
    <n v="3.1638926875940452E-4"/>
    <n v="0"/>
  </r>
  <r>
    <s v="NHL 16"/>
    <x v="13"/>
    <x v="13"/>
    <x v="0"/>
    <s v="Electronic Arts"/>
    <n v="380000"/>
    <n v="50000"/>
    <n v="0"/>
    <n v="50000"/>
    <n v="8"/>
    <n v="18"/>
    <n v="6"/>
    <n v="81"/>
    <s v="EA Sports, EA Canada"/>
    <x v="3"/>
    <x v="155"/>
    <n v="7"/>
    <n v="99"/>
    <n v="20.625"/>
    <n v="240000"/>
    <n v="190000"/>
    <n v="25000"/>
    <n v="0"/>
    <n v="25000"/>
    <n v="567732286"/>
    <n v="444588718"/>
    <n v="127141000"/>
    <n v="6.6932955791068041E-4"/>
    <n v="1.1246349260711559E-4"/>
    <n v="0"/>
  </r>
  <r>
    <s v="Tiger Woods PGA Tour 06"/>
    <x v="7"/>
    <x v="3"/>
    <x v="0"/>
    <s v="Electronic Arts"/>
    <n v="350000"/>
    <n v="110000"/>
    <n v="0"/>
    <n v="20000"/>
    <n v="8.1"/>
    <n v="30"/>
    <n v="5.0999999999999996"/>
    <n v="11"/>
    <s v="EA Sports"/>
    <x v="0"/>
    <x v="155"/>
    <n v="6.6"/>
    <n v="41"/>
    <n v="8.5416666666666661"/>
    <n v="40000"/>
    <n v="29166.666666666668"/>
    <n v="9166.6666666666661"/>
    <n v="0"/>
    <n v="1666.6666666666667"/>
    <n v="511054143"/>
    <n v="435713800"/>
    <n v="127773000"/>
    <n v="6.848589426267502E-4"/>
    <n v="2.5245929782347955E-4"/>
    <n v="0"/>
  </r>
  <r>
    <s v="Fantavision"/>
    <x v="4"/>
    <x v="16"/>
    <x v="5"/>
    <s v="Sony Computer Entertainment"/>
    <n v="140000"/>
    <n v="110000"/>
    <n v="190000"/>
    <n v="40000"/>
    <n v="7.2"/>
    <n v="18"/>
    <n v="6.3"/>
    <n v="9"/>
    <s v="SCEJ"/>
    <x v="0"/>
    <x v="155"/>
    <n v="6.75"/>
    <n v="27"/>
    <n v="5.625"/>
    <n v="28235.294117647059"/>
    <n v="8235.2941176470595"/>
    <n v="6470.588235294118"/>
    <n v="11176.470588235294"/>
    <n v="2352.9411764705883"/>
    <n v="484244580"/>
    <n v="429286318"/>
    <n v="126843000"/>
    <n v="2.8911010217192313E-4"/>
    <n v="2.562392403104727E-4"/>
    <n v="1.4979147449997242E-3"/>
  </r>
  <r>
    <s v="Dynasty Warriors Gundam"/>
    <x v="3"/>
    <x v="4"/>
    <x v="4"/>
    <s v="Tecmo Koei"/>
    <n v="140000"/>
    <n v="10000"/>
    <n v="310000"/>
    <n v="20000"/>
    <n v="6"/>
    <n v="29"/>
    <n v="6.9"/>
    <n v="16"/>
    <s v="Koei, Omega Force"/>
    <x v="2"/>
    <x v="155"/>
    <n v="6.45"/>
    <n v="45"/>
    <n v="9.375"/>
    <n v="48000"/>
    <n v="14000"/>
    <n v="1000"/>
    <n v="31000"/>
    <n v="2000"/>
    <n v="522751172"/>
    <n v="438594184"/>
    <n v="128001000"/>
    <n v="2.6781384241449389E-4"/>
    <n v="2.280011993957494E-5"/>
    <n v="2.4218560792493809E-3"/>
  </r>
  <r>
    <s v="Spider-Man 3"/>
    <x v="0"/>
    <x v="4"/>
    <x v="2"/>
    <s v="Activision"/>
    <n v="420000"/>
    <n v="20000"/>
    <n v="0"/>
    <n v="40000"/>
    <n v="5.3"/>
    <n v="39"/>
    <n v="5.3"/>
    <n v="29"/>
    <s v="Vicarious Visions"/>
    <x v="2"/>
    <x v="155"/>
    <n v="5.3"/>
    <n v="68"/>
    <n v="14.166666666666666"/>
    <n v="48000"/>
    <n v="42000"/>
    <n v="2000"/>
    <n v="0"/>
    <n v="4000"/>
    <n v="522751172"/>
    <n v="438594184"/>
    <n v="128001000"/>
    <n v="8.0344152724348174E-4"/>
    <n v="4.560023987914988E-5"/>
    <n v="0"/>
  </r>
  <r>
    <s v="James Bond 007: Blood Stone"/>
    <x v="2"/>
    <x v="5"/>
    <x v="6"/>
    <s v="Activision"/>
    <n v="200000"/>
    <n v="230000"/>
    <n v="0"/>
    <n v="50000"/>
    <n v="6.2"/>
    <n v="66"/>
    <n v="7.1"/>
    <n v="63"/>
    <s v="Bizarre Creations"/>
    <x v="2"/>
    <x v="155"/>
    <n v="6.65"/>
    <n v="129"/>
    <n v="26.875"/>
    <n v="68571.428571428565"/>
    <n v="28571.428571428572"/>
    <n v="32857.142857142855"/>
    <n v="0"/>
    <n v="7142.8571428571431"/>
    <n v="540520772"/>
    <n v="441654761"/>
    <n v="128070000"/>
    <n v="3.700135320608918E-4"/>
    <n v="5.2076875494160024E-4"/>
    <n v="0"/>
  </r>
  <r>
    <s v="Street Fighter X Tekken"/>
    <x v="2"/>
    <x v="11"/>
    <x v="7"/>
    <s v="Capcom"/>
    <n v="310000"/>
    <n v="100000"/>
    <n v="30000"/>
    <n v="40000"/>
    <n v="8.3000000000000007"/>
    <n v="45"/>
    <n v="4.4000000000000004"/>
    <n v="177"/>
    <s v="Capcom"/>
    <x v="2"/>
    <x v="155"/>
    <n v="6.3500000000000005"/>
    <n v="222"/>
    <n v="46.25"/>
    <n v="96000"/>
    <n v="62000"/>
    <n v="20000"/>
    <n v="6000"/>
    <n v="8000"/>
    <n v="551484507"/>
    <n v="441417242"/>
    <n v="127629000"/>
    <n v="5.6211914580584941E-4"/>
    <n v="2.2654303113968529E-4"/>
    <n v="2.3505629598288789E-4"/>
  </r>
  <r>
    <s v="Unreal Tournament III"/>
    <x v="2"/>
    <x v="1"/>
    <x v="6"/>
    <s v="Midway Games"/>
    <n v="250000"/>
    <n v="170000"/>
    <n v="10000"/>
    <n v="50000"/>
    <n v="8.1999999999999993"/>
    <n v="47"/>
    <n v="7.6"/>
    <n v="95"/>
    <s v="Epic Games"/>
    <x v="1"/>
    <x v="155"/>
    <n v="7.8999999999999995"/>
    <n v="142"/>
    <n v="29.583333333333332"/>
    <n v="53333.333333333336"/>
    <n v="27777.777777777777"/>
    <n v="18888.888888888891"/>
    <n v="1111.1111111111111"/>
    <n v="5555.5555555555557"/>
    <n v="528816311"/>
    <n v="440001482"/>
    <n v="128063000"/>
    <n v="4.7275395028426043E-4"/>
    <n v="3.8636233502504429E-4"/>
    <n v="7.8086566767918917E-5"/>
  </r>
  <r>
    <s v="FIFA Soccer 13"/>
    <x v="10"/>
    <x v="11"/>
    <x v="4"/>
    <s v="Electronic Arts"/>
    <n v="170000"/>
    <n v="270000"/>
    <n v="0"/>
    <n v="40000"/>
    <n v="6.9"/>
    <n v="28"/>
    <n v="6.2"/>
    <n v="49"/>
    <s v="Electronic Arts"/>
    <x v="0"/>
    <x v="155"/>
    <n v="6.5500000000000007"/>
    <n v="77"/>
    <n v="16.041666666666668"/>
    <n v="96000"/>
    <n v="34000"/>
    <n v="54000"/>
    <n v="0"/>
    <n v="8000"/>
    <n v="551484507"/>
    <n v="441417242"/>
    <n v="127629000"/>
    <n v="3.0825888640965938E-4"/>
    <n v="6.116661840771503E-4"/>
    <n v="0"/>
  </r>
  <r>
    <s v="F.E.A.R. 2: Project Origin"/>
    <x v="3"/>
    <x v="2"/>
    <x v="6"/>
    <s v="Warner Bros. Interactive Entertainment"/>
    <n v="190000"/>
    <n v="200000"/>
    <n v="10000"/>
    <n v="80000"/>
    <n v="7.9"/>
    <n v="48"/>
    <n v="7.9"/>
    <n v="98"/>
    <s v="Monolith Productions"/>
    <x v="1"/>
    <x v="155"/>
    <n v="7.9"/>
    <n v="146"/>
    <n v="30.416666666666668"/>
    <n v="60000"/>
    <n v="23750"/>
    <n v="25000"/>
    <n v="1250"/>
    <n v="10000"/>
    <n v="534740514"/>
    <n v="441041694"/>
    <n v="128047000"/>
    <n v="3.5531252079396399E-4"/>
    <n v="4.5347186608620275E-4"/>
    <n v="7.809632400602903E-5"/>
  </r>
  <r>
    <s v="Theme Park Roller Coaster"/>
    <x v="4"/>
    <x v="16"/>
    <x v="11"/>
    <s v="Electronic Arts"/>
    <n v="230000"/>
    <n v="180000"/>
    <n v="0"/>
    <n v="60000"/>
    <n v="8.1999999999999993"/>
    <n v="11"/>
    <n v="7.9"/>
    <n v="17"/>
    <s v="Bullfrog Productions"/>
    <x v="0"/>
    <x v="453"/>
    <n v="8.0500000000000007"/>
    <n v="28"/>
    <n v="5.957446808510638"/>
    <n v="27647.058823529413"/>
    <n v="13529.411764705883"/>
    <n v="10588.235294117647"/>
    <n v="0"/>
    <n v="3529.4117647058824"/>
    <n v="484244580"/>
    <n v="429286318"/>
    <n v="126843000"/>
    <n v="4.7496659642530227E-4"/>
    <n v="4.1930057505350075E-4"/>
    <n v="0"/>
  </r>
  <r>
    <s v="Fortune Street"/>
    <x v="0"/>
    <x v="10"/>
    <x v="3"/>
    <s v="Ninti"/>
    <n v="250000"/>
    <n v="30000"/>
    <n v="170000"/>
    <n v="20000"/>
    <n v="6.8"/>
    <n v="42"/>
    <n v="7.5"/>
    <n v="24"/>
    <s v="Marvelous AQL"/>
    <x v="0"/>
    <x v="453"/>
    <n v="7.15"/>
    <n v="66"/>
    <n v="14.042553191489361"/>
    <n v="78333.333333333328"/>
    <n v="41666.666666666664"/>
    <n v="5000"/>
    <n v="28333.333333333332"/>
    <n v="3333.3333333333335"/>
    <n v="545961365"/>
    <n v="440756453"/>
    <n v="127833000"/>
    <n v="4.579078594691403E-4"/>
    <n v="6.8064800403500847E-5"/>
    <n v="1.329860051786315E-3"/>
  </r>
  <r>
    <s v="FIFA World Cup Germany 2006"/>
    <x v="2"/>
    <x v="0"/>
    <x v="0"/>
    <s v="Electronic Arts"/>
    <n v="190000"/>
    <n v="270000"/>
    <n v="10000"/>
    <n v="0"/>
    <n v="7.2"/>
    <n v="49"/>
    <n v="6.6"/>
    <n v="33"/>
    <s v="EA Canada"/>
    <x v="0"/>
    <x v="453"/>
    <n v="6.9"/>
    <n v="82"/>
    <n v="17.446808510638299"/>
    <n v="42727.272727272728"/>
    <n v="17272.727272727272"/>
    <n v="24545.454545454544"/>
    <n v="909.09090909090912"/>
    <n v="0"/>
    <n v="516818555"/>
    <n v="437126892"/>
    <n v="127854000"/>
    <n v="3.6763385943060808E-4"/>
    <n v="6.1766961708683893E-4"/>
    <n v="7.821421308680213E-5"/>
  </r>
  <r>
    <s v="World of Outlaws: Sprint Cars 2002"/>
    <x v="4"/>
    <x v="8"/>
    <x v="1"/>
    <s v="Ignition Entertainment"/>
    <n v="230000"/>
    <n v="180000"/>
    <n v="0"/>
    <n v="60000"/>
    <n v="8"/>
    <n v="10"/>
    <n v="9.1"/>
    <n v="10"/>
    <s v="Ratbag"/>
    <x v="0"/>
    <x v="453"/>
    <n v="8.5500000000000007"/>
    <n v="20"/>
    <n v="4.2553191489361701"/>
    <n v="31333.333333333332"/>
    <n v="15333.333333333334"/>
    <n v="12000"/>
    <n v="0"/>
    <n v="4000"/>
    <n v="495013192"/>
    <n v="431019772"/>
    <n v="127445000"/>
    <n v="4.6463408191351797E-4"/>
    <n v="4.1761425274012718E-4"/>
    <n v="0"/>
  </r>
  <r>
    <s v="Children of Mana"/>
    <x v="1"/>
    <x v="0"/>
    <x v="9"/>
    <s v="Ninti"/>
    <n v="160000"/>
    <n v="10000"/>
    <n v="290000"/>
    <n v="10000"/>
    <n v="6.5"/>
    <n v="34"/>
    <n v="6"/>
    <n v="21"/>
    <s v="Nex Entertainment"/>
    <x v="3"/>
    <x v="453"/>
    <n v="6.25"/>
    <n v="55"/>
    <n v="11.702127659574469"/>
    <n v="42727.272727272728"/>
    <n v="14545.454545454546"/>
    <n v="909.09090909090912"/>
    <n v="26363.636363636364"/>
    <n v="909.09090909090912"/>
    <n v="516818555"/>
    <n v="437126892"/>
    <n v="127854000"/>
    <n v="3.0958640794156474E-4"/>
    <n v="2.2876652484697737E-5"/>
    <n v="2.2682121795172621E-3"/>
  </r>
  <r>
    <s v="X-Men: Next Dimension"/>
    <x v="4"/>
    <x v="8"/>
    <x v="7"/>
    <s v="Activision"/>
    <n v="230000"/>
    <n v="180000"/>
    <n v="0"/>
    <n v="60000"/>
    <n v="6.1"/>
    <n v="19"/>
    <n v="8.6999999999999993"/>
    <n v="13"/>
    <s v="Paradox Development"/>
    <x v="2"/>
    <x v="453"/>
    <n v="7.3999999999999995"/>
    <n v="32"/>
    <n v="6.8085106382978724"/>
    <n v="31333.333333333332"/>
    <n v="15333.333333333334"/>
    <n v="12000"/>
    <n v="0"/>
    <n v="4000"/>
    <n v="495013192"/>
    <n v="431019772"/>
    <n v="127445000"/>
    <n v="4.6463408191351797E-4"/>
    <n v="4.1761425274012718E-4"/>
    <n v="0"/>
  </r>
  <r>
    <s v="Doom 3 BFG Edition"/>
    <x v="2"/>
    <x v="11"/>
    <x v="6"/>
    <s v="Bethesda Softworks"/>
    <n v="280000"/>
    <n v="150000"/>
    <n v="0"/>
    <n v="40000"/>
    <n v="6.7"/>
    <n v="30"/>
    <n v="6.5"/>
    <n v="132"/>
    <s v="id Software"/>
    <x v="1"/>
    <x v="453"/>
    <n v="6.6"/>
    <n v="162"/>
    <n v="34.468085106382979"/>
    <n v="94000"/>
    <n v="56000"/>
    <n v="30000"/>
    <n v="0"/>
    <n v="8000"/>
    <n v="551484507"/>
    <n v="441417242"/>
    <n v="127629000"/>
    <n v="5.0772051879238017E-4"/>
    <n v="3.3981454670952793E-4"/>
    <n v="0"/>
  </r>
  <r>
    <s v="Dark Sector"/>
    <x v="3"/>
    <x v="1"/>
    <x v="6"/>
    <s v="D3Publisher"/>
    <n v="230000"/>
    <n v="160000"/>
    <n v="10000"/>
    <n v="70000"/>
    <n v="7.2"/>
    <n v="47"/>
    <n v="7.6"/>
    <n v="70"/>
    <s v="Digital Extremes"/>
    <x v="1"/>
    <x v="453"/>
    <n v="7.4"/>
    <n v="117"/>
    <n v="24.893617021276597"/>
    <n v="52222.222222222219"/>
    <n v="25555.555555555555"/>
    <n v="17777.777777777777"/>
    <n v="1111.1111111111111"/>
    <n v="7777.7777777777774"/>
    <n v="528816311"/>
    <n v="440001482"/>
    <n v="128063000"/>
    <n v="4.3493363426151959E-4"/>
    <n v="3.6363513884710049E-4"/>
    <n v="7.8086566767918917E-5"/>
  </r>
  <r>
    <s v="ICO"/>
    <x v="4"/>
    <x v="9"/>
    <x v="4"/>
    <s v="Sony Computer Entertainment"/>
    <n v="230000"/>
    <n v="180000"/>
    <n v="0"/>
    <n v="60000"/>
    <n v="9"/>
    <n v="59"/>
    <n v="8.8000000000000007"/>
    <n v="328"/>
    <s v="SCE Japan Studio"/>
    <x v="2"/>
    <x v="453"/>
    <n v="8.9"/>
    <n v="387"/>
    <n v="82.340425531914889"/>
    <n v="29375"/>
    <n v="14375"/>
    <n v="11250"/>
    <n v="0"/>
    <n v="3750"/>
    <n v="489752572"/>
    <n v="430035992"/>
    <n v="127149000"/>
    <n v="4.6962489458860873E-4"/>
    <n v="4.1856961591252111E-4"/>
    <n v="0"/>
  </r>
  <r>
    <s v="Valkyrie Profile 2: Silmeria"/>
    <x v="4"/>
    <x v="0"/>
    <x v="9"/>
    <s v="Square Enix"/>
    <n v="40000"/>
    <n v="30000"/>
    <n v="390000"/>
    <n v="10000"/>
    <n v="8.4"/>
    <n v="45"/>
    <n v="9"/>
    <n v="59"/>
    <s v="Tri-Ace"/>
    <x v="2"/>
    <x v="453"/>
    <n v="8.6999999999999993"/>
    <n v="104"/>
    <n v="22.127659574468087"/>
    <n v="42727.272727272728"/>
    <n v="3636.3636363636365"/>
    <n v="2727.2727272727275"/>
    <n v="35454.545454545456"/>
    <n v="909.09090909090912"/>
    <n v="516818555"/>
    <n v="437126892"/>
    <n v="127854000"/>
    <n v="7.7396601985391185E-5"/>
    <n v="6.8629957454093219E-5"/>
    <n v="3.0503543103852834E-3"/>
  </r>
  <r>
    <s v="Hot Wheels Velocity X"/>
    <x v="4"/>
    <x v="8"/>
    <x v="1"/>
    <s v="THQ"/>
    <n v="230000"/>
    <n v="180000"/>
    <n v="0"/>
    <n v="60000"/>
    <n v="5.4"/>
    <n v="7"/>
    <n v="7.1"/>
    <n v="16"/>
    <s v="Beyond Games"/>
    <x v="0"/>
    <x v="453"/>
    <n v="6.25"/>
    <n v="23"/>
    <n v="4.8936170212765955"/>
    <n v="31333.333333333332"/>
    <n v="15333.333333333334"/>
    <n v="12000"/>
    <n v="0"/>
    <n v="4000"/>
    <n v="495013192"/>
    <n v="431019772"/>
    <n v="127445000"/>
    <n v="4.6463408191351797E-4"/>
    <n v="4.1761425274012718E-4"/>
    <n v="0"/>
  </r>
  <r>
    <s v="MySims Racing"/>
    <x v="0"/>
    <x v="2"/>
    <x v="1"/>
    <s v="Electronic Arts"/>
    <n v="190000"/>
    <n v="230000"/>
    <n v="0"/>
    <n v="50000"/>
    <n v="6.8"/>
    <n v="22"/>
    <n v="7.4"/>
    <n v="5"/>
    <s v="EA Games"/>
    <x v="0"/>
    <x v="453"/>
    <n v="7.1"/>
    <n v="27"/>
    <n v="5.7446808510638299"/>
    <n v="58750"/>
    <n v="23750"/>
    <n v="28750"/>
    <n v="0"/>
    <n v="6250"/>
    <n v="534740514"/>
    <n v="441041694"/>
    <n v="128047000"/>
    <n v="3.5531252079396399E-4"/>
    <n v="5.2149264599913312E-4"/>
    <n v="0"/>
  </r>
  <r>
    <s v="The Sims 2: Pets"/>
    <x v="0"/>
    <x v="4"/>
    <x v="8"/>
    <s v="Electronic Arts"/>
    <n v="410000"/>
    <n v="20000"/>
    <n v="0"/>
    <n v="40000"/>
    <n v="6.5"/>
    <n v="15"/>
    <n v="7.3"/>
    <n v="4"/>
    <s v="Maxis"/>
    <x v="2"/>
    <x v="453"/>
    <n v="6.9"/>
    <n v="19"/>
    <n v="4.042553191489362"/>
    <n v="47000"/>
    <n v="41000"/>
    <n v="2000"/>
    <n v="0"/>
    <n v="4000"/>
    <n v="522751172"/>
    <n v="438594184"/>
    <n v="128001000"/>
    <n v="7.8431196707101788E-4"/>
    <n v="4.560023987914988E-5"/>
    <n v="0"/>
  </r>
  <r>
    <s v="L.A. Rush"/>
    <x v="4"/>
    <x v="3"/>
    <x v="1"/>
    <s v="Midway Games"/>
    <n v="230000"/>
    <n v="180000"/>
    <n v="0"/>
    <n v="60000"/>
    <n v="5.8"/>
    <n v="31"/>
    <n v="8"/>
    <n v="10"/>
    <s v="Midway"/>
    <x v="2"/>
    <x v="453"/>
    <n v="6.9"/>
    <n v="41"/>
    <n v="8.7234042553191493"/>
    <n v="39166.666666666664"/>
    <n v="19166.666666666668"/>
    <n v="15000"/>
    <n v="0"/>
    <n v="5000"/>
    <n v="511054143"/>
    <n v="435713800"/>
    <n v="127773000"/>
    <n v="4.5005016229757871E-4"/>
    <n v="4.1311521462023926E-4"/>
    <n v="0"/>
  </r>
  <r>
    <s v="Crash: Mind Over Mutant"/>
    <x v="2"/>
    <x v="1"/>
    <x v="2"/>
    <s v="Vivendi Games"/>
    <n v="220000"/>
    <n v="200000"/>
    <n v="0"/>
    <n v="50000"/>
    <n v="6"/>
    <n v="42"/>
    <n v="6.5"/>
    <n v="23"/>
    <s v="Radical Entertainment"/>
    <x v="3"/>
    <x v="453"/>
    <n v="6.25"/>
    <n v="65"/>
    <n v="13.829787234042554"/>
    <n v="52222.222222222219"/>
    <n v="24444.444444444445"/>
    <n v="22222.222222222223"/>
    <n v="0"/>
    <n v="5555.5555555555557"/>
    <n v="528816311"/>
    <n v="440001482"/>
    <n v="128063000"/>
    <n v="4.1602347625014919E-4"/>
    <n v="4.5454392355887566E-4"/>
    <n v="0"/>
  </r>
  <r>
    <s v="Viva Pinata: Trouble in Paradise"/>
    <x v="2"/>
    <x v="1"/>
    <x v="8"/>
    <s v="Microsoft Game Studios"/>
    <n v="160000"/>
    <n v="250000"/>
    <n v="10000"/>
    <n v="50000"/>
    <n v="8.1999999999999993"/>
    <n v="64"/>
    <n v="7.9"/>
    <n v="61"/>
    <s v="Rare Ltd."/>
    <x v="0"/>
    <x v="453"/>
    <n v="8.0500000000000007"/>
    <n v="125"/>
    <n v="26.595744680851062"/>
    <n v="52222.222222222219"/>
    <n v="17777.777777777777"/>
    <n v="27777.777777777777"/>
    <n v="1111.1111111111111"/>
    <n v="5555.5555555555557"/>
    <n v="528816311"/>
    <n v="440001482"/>
    <n v="128063000"/>
    <n v="3.0256252818192667E-4"/>
    <n v="5.6817990444859461E-4"/>
    <n v="7.8086566767918917E-5"/>
  </r>
  <r>
    <s v="Epic Mickey 2: The Power of Two"/>
    <x v="3"/>
    <x v="11"/>
    <x v="4"/>
    <s v="Disney Interactive Studios"/>
    <n v="210000"/>
    <n v="180000"/>
    <n v="0"/>
    <n v="80000"/>
    <n v="5.9"/>
    <n v="36"/>
    <n v="4.3"/>
    <n v="24"/>
    <s v="Blitz Games Studios"/>
    <x v="0"/>
    <x v="453"/>
    <n v="5.0999999999999996"/>
    <n v="60"/>
    <n v="12.76595744680851"/>
    <n v="94000"/>
    <n v="42000"/>
    <n v="36000"/>
    <n v="0"/>
    <n v="16000"/>
    <n v="551484507"/>
    <n v="441417242"/>
    <n v="127629000"/>
    <n v="3.807903890942851E-4"/>
    <n v="4.0777745605143355E-4"/>
    <n v="0"/>
  </r>
  <r>
    <s v="NBA Ballers: Phenom"/>
    <x v="4"/>
    <x v="0"/>
    <x v="0"/>
    <s v="Midway Games"/>
    <n v="230000"/>
    <n v="180000"/>
    <n v="0"/>
    <n v="60000"/>
    <n v="6.9"/>
    <n v="19"/>
    <n v="8.5"/>
    <n v="8"/>
    <s v="Midway"/>
    <x v="0"/>
    <x v="453"/>
    <n v="7.7"/>
    <n v="27"/>
    <n v="5.7446808510638299"/>
    <n v="42727.272727272728"/>
    <n v="20909.090909090908"/>
    <n v="16363.636363636364"/>
    <n v="0"/>
    <n v="5454.545454545455"/>
    <n v="516818555"/>
    <n v="437126892"/>
    <n v="127854000"/>
    <n v="4.4503046141599928E-4"/>
    <n v="4.1177974472455929E-4"/>
    <n v="0"/>
  </r>
  <r>
    <s v="Need for Speed Carbon"/>
    <x v="7"/>
    <x v="0"/>
    <x v="1"/>
    <s v="Electronic Arts"/>
    <n v="350000"/>
    <n v="100000"/>
    <n v="0"/>
    <n v="20000"/>
    <n v="7.4"/>
    <n v="19"/>
    <n v="7.4"/>
    <n v="11"/>
    <s v="EA Canada"/>
    <x v="3"/>
    <x v="453"/>
    <n v="7.4"/>
    <n v="30"/>
    <n v="6.3829787234042552"/>
    <n v="42727.272727272728"/>
    <n v="31818.18181818182"/>
    <n v="9090.9090909090901"/>
    <n v="0"/>
    <n v="1818.1818181818182"/>
    <n v="516818555"/>
    <n v="437126892"/>
    <n v="127854000"/>
    <n v="6.7722026737217277E-4"/>
    <n v="2.2876652484697739E-4"/>
    <n v="0"/>
  </r>
  <r>
    <s v="Shadowrun"/>
    <x v="2"/>
    <x v="4"/>
    <x v="9"/>
    <s v="Microsoft Game Studios"/>
    <n v="410000"/>
    <n v="20000"/>
    <n v="0"/>
    <n v="40000"/>
    <n v="6.6"/>
    <n v="57"/>
    <n v="7.5"/>
    <n v="156"/>
    <s v="FASA Studio"/>
    <x v="1"/>
    <x v="453"/>
    <n v="7.05"/>
    <n v="213"/>
    <n v="45.319148936170215"/>
    <n v="47000"/>
    <n v="41000"/>
    <n v="2000"/>
    <n v="0"/>
    <n v="4000"/>
    <n v="522751172"/>
    <n v="438594184"/>
    <n v="128001000"/>
    <n v="7.8431196707101788E-4"/>
    <n v="4.560023987914988E-5"/>
    <n v="0"/>
  </r>
  <r>
    <s v="Warhammer 40,000: Dawn of War II"/>
    <x v="8"/>
    <x v="2"/>
    <x v="11"/>
    <s v="THQ"/>
    <n v="0"/>
    <n v="450000"/>
    <n v="0"/>
    <n v="20000"/>
    <n v="8.5"/>
    <n v="67"/>
    <n v="8.1"/>
    <n v="1502"/>
    <s v="Relic"/>
    <x v="1"/>
    <x v="453"/>
    <n v="8.3000000000000007"/>
    <n v="1569"/>
    <n v="333.82978723404256"/>
    <n v="58750"/>
    <n v="0"/>
    <n v="56250"/>
    <n v="0"/>
    <n v="2500"/>
    <n v="534740514"/>
    <n v="441041694"/>
    <n v="128047000"/>
    <n v="0"/>
    <n v="1.0203116986939561E-3"/>
    <n v="0"/>
  </r>
  <r>
    <s v="FlingSmash"/>
    <x v="0"/>
    <x v="5"/>
    <x v="4"/>
    <s v="Ninti"/>
    <n v="370000"/>
    <n v="10000"/>
    <n v="70000"/>
    <n v="20000"/>
    <n v="4.8"/>
    <n v="26"/>
    <n v="6.8"/>
    <n v="13"/>
    <s v="Artoon"/>
    <x v="0"/>
    <x v="453"/>
    <n v="5.8"/>
    <n v="39"/>
    <n v="8.2978723404255312"/>
    <n v="67142.857142857145"/>
    <n v="52857.142857142855"/>
    <n v="1428.5714285714287"/>
    <n v="10000"/>
    <n v="2857.1428571428573"/>
    <n v="540520772"/>
    <n v="441654761"/>
    <n v="128070000"/>
    <n v="6.845250343126499E-4"/>
    <n v="2.2642119780069575E-5"/>
    <n v="5.4657609120012493E-4"/>
  </r>
  <r>
    <s v="Downhill Domination"/>
    <x v="4"/>
    <x v="15"/>
    <x v="1"/>
    <s v="Codemasters"/>
    <n v="230000"/>
    <n v="180000"/>
    <n v="0"/>
    <n v="60000"/>
    <n v="7.9"/>
    <n v="40"/>
    <n v="8.9"/>
    <n v="32"/>
    <s v="Incognito Inc."/>
    <x v="2"/>
    <x v="453"/>
    <n v="8.4"/>
    <n v="72"/>
    <n v="15.319148936170214"/>
    <n v="33571.428571428572"/>
    <n v="16428.571428571428"/>
    <n v="12857.142857142857"/>
    <n v="0"/>
    <n v="4285.7142857142853"/>
    <n v="500125528"/>
    <n v="432552540"/>
    <n v="127718000"/>
    <n v="4.5988454322611581E-4"/>
    <n v="4.1613441918523933E-4"/>
    <n v="0"/>
  </r>
  <r>
    <s v="Dead Space Extraction"/>
    <x v="0"/>
    <x v="2"/>
    <x v="6"/>
    <s v="Electronic Arts"/>
    <n v="320000"/>
    <n v="100000"/>
    <n v="10000"/>
    <n v="40000"/>
    <n v="8.1999999999999993"/>
    <n v="76"/>
    <n v="8.1"/>
    <n v="82"/>
    <s v="Eurocom Entertainment Software, Visceral Games"/>
    <x v="1"/>
    <x v="453"/>
    <n v="8.1499999999999986"/>
    <n v="158"/>
    <n v="33.617021276595743"/>
    <n v="58750"/>
    <n v="40000"/>
    <n v="12500"/>
    <n v="1250"/>
    <n v="5000"/>
    <n v="534740514"/>
    <n v="441041694"/>
    <n v="128047000"/>
    <n v="5.9842108765299198E-4"/>
    <n v="2.2673593304310138E-4"/>
    <n v="7.809632400602903E-5"/>
  </r>
  <r>
    <s v="Silent Hill: Shattered Memories"/>
    <x v="0"/>
    <x v="2"/>
    <x v="4"/>
    <s v="Konami Digital Entertainment"/>
    <n v="220000"/>
    <n v="190000"/>
    <n v="10000"/>
    <n v="50000"/>
    <n v="7.9"/>
    <n v="56"/>
    <n v="8"/>
    <n v="226"/>
    <s v="Climax Group, Climax Studios"/>
    <x v="1"/>
    <x v="453"/>
    <n v="7.95"/>
    <n v="282"/>
    <n v="60"/>
    <n v="58750"/>
    <n v="27500"/>
    <n v="23750"/>
    <n v="1250"/>
    <n v="6250"/>
    <n v="534740514"/>
    <n v="441041694"/>
    <n v="128047000"/>
    <n v="4.1141449776143198E-4"/>
    <n v="4.3079827278189259E-4"/>
    <n v="7.809632400602903E-5"/>
  </r>
  <r>
    <s v="Marvel: Ultimate Alliance 2"/>
    <x v="0"/>
    <x v="2"/>
    <x v="9"/>
    <s v="Activision"/>
    <n v="250000"/>
    <n v="50000"/>
    <n v="0"/>
    <n v="30000"/>
    <n v="5"/>
    <n v="8"/>
    <n v="5.2"/>
    <n v="16"/>
    <s v="n-Space"/>
    <x v="2"/>
    <x v="493"/>
    <n v="5.0999999999999996"/>
    <n v="24"/>
    <n v="7.2727272727272725"/>
    <n v="41250"/>
    <n v="31250"/>
    <n v="6250"/>
    <n v="0"/>
    <n v="3750"/>
    <n v="534740514"/>
    <n v="441041694"/>
    <n v="128047000"/>
    <n v="4.6751647472890003E-4"/>
    <n v="1.1336796652155069E-4"/>
    <n v="0"/>
  </r>
  <r>
    <s v="Spider-Man 3"/>
    <x v="1"/>
    <x v="4"/>
    <x v="2"/>
    <s v="Activision"/>
    <n v="410000"/>
    <n v="20000"/>
    <n v="0"/>
    <n v="40000"/>
    <n v="7.9"/>
    <n v="21"/>
    <n v="6.5"/>
    <n v="17"/>
    <s v="Vicarious Visions"/>
    <x v="3"/>
    <x v="453"/>
    <n v="7.2"/>
    <n v="38"/>
    <n v="8.085106382978724"/>
    <n v="47000"/>
    <n v="41000"/>
    <n v="2000"/>
    <n v="0"/>
    <n v="4000"/>
    <n v="522751172"/>
    <n v="438594184"/>
    <n v="128001000"/>
    <n v="7.8431196707101788E-4"/>
    <n v="4.560023987914988E-5"/>
    <n v="0"/>
  </r>
  <r>
    <s v="Godzilla: Save the Earth"/>
    <x v="4"/>
    <x v="7"/>
    <x v="7"/>
    <s v="Atari"/>
    <n v="230000"/>
    <n v="180000"/>
    <n v="0"/>
    <n v="60000"/>
    <n v="6.2"/>
    <n v="19"/>
    <n v="8.6999999999999993"/>
    <n v="21"/>
    <s v="Pipeworks Software, Inc."/>
    <x v="2"/>
    <x v="453"/>
    <n v="7.4499999999999993"/>
    <n v="40"/>
    <n v="8.5106382978723403"/>
    <n v="36153.846153846156"/>
    <n v="17692.307692307691"/>
    <n v="13846.153846153846"/>
    <n v="0"/>
    <n v="4615.3846153846152"/>
    <n v="505524224"/>
    <n v="434174638"/>
    <n v="127761000"/>
    <n v="4.549732516873415E-4"/>
    <n v="4.1457972033824786E-4"/>
    <n v="0"/>
  </r>
  <r>
    <s v="Art Academy: Lessons for Everyone"/>
    <x v="5"/>
    <x v="11"/>
    <x v="4"/>
    <s v="Ninti"/>
    <n v="200000"/>
    <n v="40000"/>
    <n v="210000"/>
    <n v="20000"/>
    <n v="8.1"/>
    <n v="14"/>
    <n v="7.6"/>
    <n v="22"/>
    <s v="Ninti, Headstrong Games"/>
    <x v="0"/>
    <x v="453"/>
    <n v="7.85"/>
    <n v="36"/>
    <n v="7.6595744680851068"/>
    <n v="94000"/>
    <n v="40000"/>
    <n v="8000"/>
    <n v="42000"/>
    <n v="4000"/>
    <n v="551484507"/>
    <n v="441417242"/>
    <n v="127629000"/>
    <n v="3.6265751342312867E-4"/>
    <n v="9.0617212455874118E-5"/>
    <n v="1.6453940718802152E-3"/>
  </r>
  <r>
    <s v="Mat Hoffman's Pro BMX 2"/>
    <x v="4"/>
    <x v="8"/>
    <x v="0"/>
    <s v="Activision"/>
    <n v="230000"/>
    <n v="180000"/>
    <n v="0"/>
    <n v="60000"/>
    <n v="7.6"/>
    <n v="22"/>
    <n v="9.1"/>
    <n v="7"/>
    <s v="Rainbow Studios"/>
    <x v="2"/>
    <x v="453"/>
    <n v="8.35"/>
    <n v="29"/>
    <n v="6.1702127659574471"/>
    <n v="31333.333333333332"/>
    <n v="15333.333333333334"/>
    <n v="12000"/>
    <n v="0"/>
    <n v="4000"/>
    <n v="495013192"/>
    <n v="431019772"/>
    <n v="127445000"/>
    <n v="4.6463408191351797E-4"/>
    <n v="4.1761425274012718E-4"/>
    <n v="0"/>
  </r>
  <r>
    <s v="One Piece: Pirate Warriors 3"/>
    <x v="6"/>
    <x v="13"/>
    <x v="4"/>
    <s v="Namco Bandai Games"/>
    <n v="90000"/>
    <n v="220000"/>
    <n v="100000"/>
    <n v="60000"/>
    <n v="7.4"/>
    <n v="34"/>
    <n v="7.4"/>
    <n v="118"/>
    <s v="Omega Force"/>
    <x v="2"/>
    <x v="453"/>
    <n v="7.4"/>
    <n v="152"/>
    <n v="32.340425531914896"/>
    <n v="235000"/>
    <n v="45000"/>
    <n v="110000"/>
    <n v="50000"/>
    <n v="30000"/>
    <n v="567732286"/>
    <n v="444588718"/>
    <n v="127141000"/>
    <n v="1.5852542161042432E-4"/>
    <n v="4.9483936747130865E-4"/>
    <n v="7.8652834254882371E-4"/>
  </r>
  <r>
    <s v="Marvel: Ultimate Alliance 2"/>
    <x v="1"/>
    <x v="2"/>
    <x v="9"/>
    <s v="Activision"/>
    <n v="160000"/>
    <n v="30000"/>
    <n v="0"/>
    <n v="20000"/>
    <n v="6.5"/>
    <n v="7"/>
    <n v="6.7"/>
    <n v="9"/>
    <s v="n-Space"/>
    <x v="3"/>
    <x v="494"/>
    <n v="6.6"/>
    <n v="16"/>
    <n v="7.6190476190476186"/>
    <n v="26250"/>
    <n v="20000"/>
    <n v="3750"/>
    <n v="0"/>
    <n v="2500"/>
    <n v="534740514"/>
    <n v="441041694"/>
    <n v="128047000"/>
    <n v="2.9921054382649599E-4"/>
    <n v="6.802077991293041E-5"/>
    <n v="0"/>
  </r>
  <r>
    <s v="Harry Potter and the Order of the Phoenix"/>
    <x v="0"/>
    <x v="4"/>
    <x v="4"/>
    <s v="Electronic Arts"/>
    <n v="380000"/>
    <n v="50000"/>
    <n v="0"/>
    <n v="40000"/>
    <n v="6.9"/>
    <n v="34"/>
    <n v="7.2"/>
    <n v="28"/>
    <s v="EA Games"/>
    <x v="3"/>
    <x v="453"/>
    <n v="7.0500000000000007"/>
    <n v="62"/>
    <n v="13.191489361702128"/>
    <n v="47000"/>
    <n v="38000"/>
    <n v="5000"/>
    <n v="0"/>
    <n v="4000"/>
    <n v="522751172"/>
    <n v="438594184"/>
    <n v="128001000"/>
    <n v="7.2692328655362629E-4"/>
    <n v="1.140005996978747E-4"/>
    <n v="0"/>
  </r>
  <r>
    <s v="Crazy Taxi: Fare Wars"/>
    <x v="9"/>
    <x v="4"/>
    <x v="1"/>
    <s v="Sega"/>
    <n v="100000"/>
    <n v="220000"/>
    <n v="20000"/>
    <n v="120000"/>
    <n v="6.4"/>
    <n v="25"/>
    <n v="7.1"/>
    <n v="18"/>
    <s v="Sega"/>
    <x v="3"/>
    <x v="495"/>
    <n v="6.75"/>
    <n v="43"/>
    <n v="9.3478260869565215"/>
    <n v="46000"/>
    <n v="10000"/>
    <n v="22000"/>
    <n v="2000"/>
    <n v="12000"/>
    <n v="522751172"/>
    <n v="438594184"/>
    <n v="128001000"/>
    <n v="1.912956017246385E-4"/>
    <n v="5.0160263867064867E-4"/>
    <n v="1.5624877930641166E-4"/>
  </r>
  <r>
    <s v="Emergency Heroes"/>
    <x v="0"/>
    <x v="1"/>
    <x v="1"/>
    <s v="Ubisoft"/>
    <n v="140000"/>
    <n v="270000"/>
    <n v="0"/>
    <n v="50000"/>
    <n v="4.0999999999999996"/>
    <n v="12"/>
    <n v="4.2"/>
    <n v="15"/>
    <s v="Ubisoft Barcelona, Ubisoft Reflections"/>
    <x v="3"/>
    <x v="495"/>
    <n v="4.1500000000000004"/>
    <n v="27"/>
    <n v="5.8695652173913047"/>
    <n v="51111.111111111109"/>
    <n v="15555.555555555555"/>
    <n v="30000"/>
    <n v="0"/>
    <n v="5555.5555555555557"/>
    <n v="528816311"/>
    <n v="440001482"/>
    <n v="128063000"/>
    <n v="2.6474221215918583E-4"/>
    <n v="6.1363429680448209E-4"/>
    <n v="0"/>
  </r>
  <r>
    <s v="Pirates of the Caribbean: Dead Man's Chest"/>
    <x v="12"/>
    <x v="0"/>
    <x v="10"/>
    <s v="Disney Interactive Studios"/>
    <n v="330000"/>
    <n v="120000"/>
    <n v="0"/>
    <n v="10000"/>
    <n v="7"/>
    <n v="8"/>
    <n v="5.6"/>
    <n v="5"/>
    <s v="Amaze Entertainment"/>
    <x v="3"/>
    <x v="495"/>
    <n v="6.3"/>
    <n v="13"/>
    <n v="2.8260869565217392"/>
    <n v="41818.181818181816"/>
    <n v="30000"/>
    <n v="10909.09090909091"/>
    <n v="0"/>
    <n v="909.09090909090912"/>
    <n v="516818555"/>
    <n v="437126892"/>
    <n v="127854000"/>
    <n v="6.3852196637947728E-4"/>
    <n v="2.7451982981637288E-4"/>
    <n v="0"/>
  </r>
  <r>
    <s v="World Series of Poker"/>
    <x v="4"/>
    <x v="3"/>
    <x v="3"/>
    <s v="Activision"/>
    <n v="390000"/>
    <n v="10000"/>
    <n v="0"/>
    <n v="60000"/>
    <n v="4.5999999999999996"/>
    <n v="15"/>
    <n v="8.1999999999999993"/>
    <n v="20"/>
    <s v="Activision"/>
    <x v="3"/>
    <x v="495"/>
    <n v="6.3999999999999995"/>
    <n v="35"/>
    <n v="7.6086956521739131"/>
    <n v="38333.333333333336"/>
    <n v="32500"/>
    <n v="833.33333333333337"/>
    <n v="0"/>
    <n v="5000"/>
    <n v="511054143"/>
    <n v="435713800"/>
    <n v="127773000"/>
    <n v="7.6312853606980743E-4"/>
    <n v="2.2950845256679959E-5"/>
    <n v="0"/>
  </r>
  <r>
    <s v="Rise of Nightmares"/>
    <x v="2"/>
    <x v="10"/>
    <x v="4"/>
    <s v="Sega"/>
    <n v="280000"/>
    <n v="130000"/>
    <n v="10000"/>
    <n v="40000"/>
    <n v="5.4"/>
    <n v="56"/>
    <n v="7.8"/>
    <n v="44"/>
    <s v="Sega"/>
    <x v="1"/>
    <x v="495"/>
    <n v="6.6"/>
    <n v="100"/>
    <n v="21.739130434782609"/>
    <n v="76666.666666666672"/>
    <n v="46666.666666666664"/>
    <n v="21666.666666666668"/>
    <n v="1666.6666666666667"/>
    <n v="6666.666666666667"/>
    <n v="545961365"/>
    <n v="440756453"/>
    <n v="127833000"/>
    <n v="5.1285680260543709E-4"/>
    <n v="2.9494746841517031E-4"/>
    <n v="7.8227061869783231E-5"/>
  </r>
  <r>
    <s v="EA Sports UFC"/>
    <x v="13"/>
    <x v="12"/>
    <x v="0"/>
    <s v="Electronic Arts"/>
    <n v="300000"/>
    <n v="120000"/>
    <n v="0"/>
    <n v="40000"/>
    <n v="7"/>
    <n v="23"/>
    <n v="6.3"/>
    <n v="152"/>
    <s v="EA Sports"/>
    <x v="2"/>
    <x v="495"/>
    <n v="6.65"/>
    <n v="175"/>
    <n v="38.043478260869563"/>
    <n v="153333.33333333334"/>
    <n v="100000"/>
    <n v="40000"/>
    <n v="0"/>
    <n v="13333.333333333334"/>
    <n v="562338430"/>
    <n v="443580712"/>
    <n v="127276000"/>
    <n v="5.334865696445466E-4"/>
    <n v="2.7052573918047185E-4"/>
    <n v="0"/>
  </r>
  <r>
    <s v="Dead or Alive 4"/>
    <x v="2"/>
    <x v="3"/>
    <x v="7"/>
    <s v="Tecmo Koei"/>
    <n v="300000"/>
    <n v="30000"/>
    <n v="100000"/>
    <n v="30000"/>
    <n v="8.5"/>
    <n v="76"/>
    <n v="8.1999999999999993"/>
    <n v="223"/>
    <s v="Team Ninja"/>
    <x v="1"/>
    <x v="495"/>
    <n v="8.35"/>
    <n v="299"/>
    <n v="65"/>
    <n v="38333.333333333336"/>
    <n v="25000"/>
    <n v="2500"/>
    <n v="8333.3333333333339"/>
    <n v="2500"/>
    <n v="511054143"/>
    <n v="435713800"/>
    <n v="127773000"/>
    <n v="5.8702195082292871E-4"/>
    <n v="6.8852535770039876E-5"/>
    <n v="7.8263795950631195E-4"/>
  </r>
  <r>
    <s v="Dance Dance Revolution: Marrison Mix"/>
    <x v="11"/>
    <x v="3"/>
    <x v="3"/>
    <s v="Ninti"/>
    <n v="360000"/>
    <n v="90000"/>
    <n v="0"/>
    <n v="10000"/>
    <n v="6.9"/>
    <n v="28"/>
    <n v="8.4"/>
    <n v="19"/>
    <s v="Hudson"/>
    <x v="0"/>
    <x v="495"/>
    <n v="7.65"/>
    <n v="47"/>
    <n v="10.217391304347826"/>
    <n v="38333.333333333336"/>
    <n v="30000"/>
    <n v="7500"/>
    <n v="0"/>
    <n v="833.33333333333337"/>
    <n v="511054143"/>
    <n v="435713800"/>
    <n v="127773000"/>
    <n v="7.0442634098751456E-4"/>
    <n v="2.0655760731011963E-4"/>
    <n v="0"/>
  </r>
  <r>
    <s v="Metal Gear Solid: The Twin Snakes"/>
    <x v="11"/>
    <x v="7"/>
    <x v="4"/>
    <s v="Konami Digital Entertainment"/>
    <n v="300000"/>
    <n v="80000"/>
    <n v="70000"/>
    <n v="10000"/>
    <n v="8.5"/>
    <n v="54"/>
    <n v="9"/>
    <n v="142"/>
    <s v="Silicon Knights"/>
    <x v="1"/>
    <x v="495"/>
    <n v="8.75"/>
    <n v="196"/>
    <n v="42.608695652173914"/>
    <n v="35384.615384615383"/>
    <n v="23076.923076923078"/>
    <n v="6153.8461538461543"/>
    <n v="5384.6153846153848"/>
    <n v="769.23076923076928"/>
    <n v="505524224"/>
    <n v="434174638"/>
    <n v="127761000"/>
    <n v="5.9344337176609765E-4"/>
    <n v="1.8425765348366571E-4"/>
    <n v="5.4789802834980938E-4"/>
  </r>
  <r>
    <s v="2010 FIFA World Cup South Africa"/>
    <x v="9"/>
    <x v="5"/>
    <x v="0"/>
    <s v="Electronic Arts"/>
    <n v="90000"/>
    <n v="220000"/>
    <n v="30000"/>
    <n v="120000"/>
    <n v="6.9"/>
    <n v="11"/>
    <n v="7.4"/>
    <n v="9"/>
    <s v="Electronic Arts"/>
    <x v="0"/>
    <x v="495"/>
    <n v="7.15"/>
    <n v="20"/>
    <n v="4.3478260869565215"/>
    <n v="65714.28571428571"/>
    <n v="12857.142857142857"/>
    <n v="31428.571428571428"/>
    <n v="4285.7142857142853"/>
    <n v="17142.857142857141"/>
    <n v="540520772"/>
    <n v="441654761"/>
    <n v="128070000"/>
    <n v="1.6650608942740132E-4"/>
    <n v="4.9812663516153057E-4"/>
    <n v="2.3424689622862497E-4"/>
  </r>
  <r>
    <s v="SimCity Creator"/>
    <x v="0"/>
    <x v="1"/>
    <x v="8"/>
    <s v="Electronic Arts"/>
    <n v="360000"/>
    <n v="20000"/>
    <n v="40000"/>
    <n v="40000"/>
    <n v="6.7"/>
    <n v="17"/>
    <n v="6.8"/>
    <n v="13"/>
    <s v="Electronic Arts"/>
    <x v="0"/>
    <x v="495"/>
    <n v="6.75"/>
    <n v="30"/>
    <n v="6.5217391304347823"/>
    <n v="51111.111111111109"/>
    <n v="40000"/>
    <n v="2222.2222222222222"/>
    <n v="4444.4444444444443"/>
    <n v="4444.4444444444443"/>
    <n v="528816311"/>
    <n v="440001482"/>
    <n v="128063000"/>
    <n v="6.8076568840933502E-4"/>
    <n v="4.5454392355887562E-5"/>
    <n v="3.1234626707167567E-4"/>
  </r>
  <r>
    <s v="The Sims 3: Ambitions"/>
    <x v="8"/>
    <x v="5"/>
    <x v="8"/>
    <s v="Electronic Arts"/>
    <n v="0"/>
    <n v="290000"/>
    <n v="0"/>
    <n v="170000"/>
    <n v="7.4"/>
    <n v="25"/>
    <n v="7.3"/>
    <n v="51"/>
    <s v="EA Redwood Shores"/>
    <x v="2"/>
    <x v="495"/>
    <n v="7.35"/>
    <n v="76"/>
    <n v="16.521739130434781"/>
    <n v="65714.28571428571"/>
    <n v="0"/>
    <n v="41428.571428571428"/>
    <n v="0"/>
    <n v="24285.714285714286"/>
    <n v="540520772"/>
    <n v="441654761"/>
    <n v="128070000"/>
    <n v="0"/>
    <n v="6.5662147362201761E-4"/>
    <n v="0"/>
  </r>
  <r>
    <s v="Disney's Kim Possible 3: Team Possible"/>
    <x v="12"/>
    <x v="3"/>
    <x v="2"/>
    <s v="Disney Interactive Studios"/>
    <n v="330000"/>
    <n v="120000"/>
    <n v="0"/>
    <n v="10000"/>
    <n v="7.6"/>
    <n v="6"/>
    <n v="7.7"/>
    <n v="6"/>
    <s v="Artificial Mind and Movement"/>
    <x v="0"/>
    <x v="495"/>
    <n v="7.65"/>
    <n v="12"/>
    <n v="2.6086956521739131"/>
    <n v="38333.333333333336"/>
    <n v="27500"/>
    <n v="10000"/>
    <n v="0"/>
    <n v="833.33333333333337"/>
    <n v="511054143"/>
    <n v="435713800"/>
    <n v="127773000"/>
    <n v="6.4572414590522158E-4"/>
    <n v="2.754101430801595E-4"/>
    <n v="0"/>
  </r>
  <r>
    <s v="Syphon Filter: Logan's Shadow"/>
    <x v="9"/>
    <x v="4"/>
    <x v="6"/>
    <s v="Sony Computer Entertainment"/>
    <n v="250000"/>
    <n v="120000"/>
    <n v="0"/>
    <n v="90000"/>
    <n v="8.5"/>
    <n v="41"/>
    <n v="8.8000000000000007"/>
    <n v="47"/>
    <s v="Sony Bend"/>
    <x v="2"/>
    <x v="495"/>
    <n v="8.65"/>
    <n v="88"/>
    <n v="19.130434782608695"/>
    <n v="46000"/>
    <n v="25000"/>
    <n v="12000"/>
    <n v="0"/>
    <n v="9000"/>
    <n v="522751172"/>
    <n v="438594184"/>
    <n v="128001000"/>
    <n v="4.7823900431159626E-4"/>
    <n v="2.7360143927489928E-4"/>
    <n v="0"/>
  </r>
  <r>
    <s v="Kessen II"/>
    <x v="4"/>
    <x v="9"/>
    <x v="11"/>
    <s v="THQ"/>
    <n v="130000"/>
    <n v="100000"/>
    <n v="200000"/>
    <n v="30000"/>
    <n v="7.1"/>
    <n v="15"/>
    <n v="8.3000000000000007"/>
    <n v="22"/>
    <s v="Koei"/>
    <x v="2"/>
    <x v="495"/>
    <n v="7.7"/>
    <n v="37"/>
    <n v="8.0434782608695645"/>
    <n v="28750"/>
    <n v="8125"/>
    <n v="6250"/>
    <n v="12500"/>
    <n v="1875"/>
    <n v="489752572"/>
    <n v="430035992"/>
    <n v="127149000"/>
    <n v="2.6544015781095276E-4"/>
    <n v="2.3253867550695616E-4"/>
    <n v="1.5729577110319389E-3"/>
  </r>
  <r>
    <s v="MX vs. ATV: Alive"/>
    <x v="3"/>
    <x v="10"/>
    <x v="1"/>
    <s v="THQ"/>
    <n v="240000"/>
    <n v="150000"/>
    <n v="0"/>
    <n v="70000"/>
    <n v="6.1"/>
    <n v="41"/>
    <n v="6.7"/>
    <n v="11"/>
    <s v="THQ Digital Studio Phoenix"/>
    <x v="0"/>
    <x v="495"/>
    <n v="6.4"/>
    <n v="52"/>
    <n v="11.304347826086957"/>
    <n v="76666.666666666672"/>
    <n v="40000"/>
    <n v="25000"/>
    <n v="0"/>
    <n v="11666.666666666666"/>
    <n v="545961365"/>
    <n v="440756453"/>
    <n v="127833000"/>
    <n v="4.3959154509037467E-4"/>
    <n v="3.403240020175042E-4"/>
    <n v="0"/>
  </r>
  <r>
    <s v="NBA Live 07"/>
    <x v="2"/>
    <x v="0"/>
    <x v="0"/>
    <s v="Electronic Arts"/>
    <n v="420000"/>
    <n v="0"/>
    <n v="0"/>
    <n v="40000"/>
    <n v="5.9"/>
    <n v="32"/>
    <n v="4.9000000000000004"/>
    <n v="60"/>
    <s v="EA Sports"/>
    <x v="0"/>
    <x v="495"/>
    <n v="5.4"/>
    <n v="92"/>
    <n v="20"/>
    <n v="41818.181818181816"/>
    <n v="38181.818181818184"/>
    <n v="0"/>
    <n v="0"/>
    <n v="3636.3636363636365"/>
    <n v="516818555"/>
    <n v="437126892"/>
    <n v="127854000"/>
    <n v="8.1266432084660736E-4"/>
    <n v="0"/>
    <n v="0"/>
  </r>
  <r>
    <s v="The Legend of Spyro: Dawn of the Dragon"/>
    <x v="1"/>
    <x v="1"/>
    <x v="2"/>
    <s v="Vivendi Games"/>
    <n v="260000"/>
    <n v="150000"/>
    <n v="0"/>
    <n v="50000"/>
    <n v="5.7"/>
    <n v="9"/>
    <n v="6.8"/>
    <n v="10"/>
    <s v="Etranges Libellules"/>
    <x v="0"/>
    <x v="495"/>
    <n v="6.25"/>
    <n v="19"/>
    <n v="4.1304347826086953"/>
    <n v="51111.111111111109"/>
    <n v="28888.888888888891"/>
    <n v="16666.666666666668"/>
    <n v="0"/>
    <n v="5555.5555555555557"/>
    <n v="528816311"/>
    <n v="440001482"/>
    <n v="128063000"/>
    <n v="4.9166410829563087E-4"/>
    <n v="3.4090794266915676E-4"/>
    <n v="0"/>
  </r>
  <r>
    <s v="The Mark of Kri"/>
    <x v="4"/>
    <x v="8"/>
    <x v="4"/>
    <s v="Sony Computer Entertainment"/>
    <n v="220000"/>
    <n v="180000"/>
    <n v="0"/>
    <n v="60000"/>
    <n v="8"/>
    <n v="37"/>
    <n v="7.9"/>
    <n v="29"/>
    <s v="SCEA"/>
    <x v="1"/>
    <x v="495"/>
    <n v="7.95"/>
    <n v="66"/>
    <n v="14.347826086956522"/>
    <n v="30666.666666666668"/>
    <n v="14666.666666666666"/>
    <n v="12000"/>
    <n v="0"/>
    <n v="4000"/>
    <n v="495013192"/>
    <n v="431019772"/>
    <n v="127445000"/>
    <n v="4.4443260009119112E-4"/>
    <n v="4.1761425274012718E-4"/>
    <n v="0"/>
  </r>
  <r>
    <s v="Crash Nitro Kart"/>
    <x v="12"/>
    <x v="15"/>
    <x v="1"/>
    <s v="Vivendi Games"/>
    <n v="330000"/>
    <n v="120000"/>
    <n v="0"/>
    <n v="10000"/>
    <n v="7.7"/>
    <n v="6"/>
    <n v="8.3000000000000007"/>
    <n v="12"/>
    <s v="Vicarious Visions"/>
    <x v="0"/>
    <x v="495"/>
    <n v="8"/>
    <n v="18"/>
    <n v="3.9130434782608696"/>
    <n v="32857.142857142855"/>
    <n v="23571.428571428572"/>
    <n v="8571.4285714285706"/>
    <n v="0"/>
    <n v="714.28571428571433"/>
    <n v="500125528"/>
    <n v="432552540"/>
    <n v="127718000"/>
    <n v="6.5983434462877483E-4"/>
    <n v="2.7742294612349291E-4"/>
    <n v="0"/>
  </r>
  <r>
    <s v="Silent Hill: Downpour"/>
    <x v="3"/>
    <x v="11"/>
    <x v="4"/>
    <s v="Konami Digital Entertainment"/>
    <n v="210000"/>
    <n v="150000"/>
    <n v="40000"/>
    <n v="60000"/>
    <n v="6.4"/>
    <n v="41"/>
    <n v="6.9"/>
    <n v="262"/>
    <s v="Vatra"/>
    <x v="1"/>
    <x v="495"/>
    <n v="6.65"/>
    <n v="303"/>
    <n v="65.869565217391298"/>
    <n v="92000"/>
    <n v="42000"/>
    <n v="30000"/>
    <n v="8000"/>
    <n v="12000"/>
    <n v="551484507"/>
    <n v="441417242"/>
    <n v="127629000"/>
    <n v="3.807903890942851E-4"/>
    <n v="3.3981454670952793E-4"/>
    <n v="3.1340839464385052E-4"/>
  </r>
  <r>
    <s v=".hack//Outbreak Part 3"/>
    <x v="4"/>
    <x v="8"/>
    <x v="9"/>
    <s v="Atari"/>
    <n v="140000"/>
    <n v="110000"/>
    <n v="170000"/>
    <n v="40000"/>
    <n v="7"/>
    <n v="23"/>
    <n v="8.6999999999999993"/>
    <n v="19"/>
    <s v="CyberConnect2"/>
    <x v="2"/>
    <x v="495"/>
    <n v="7.85"/>
    <n v="42"/>
    <n v="9.1304347826086953"/>
    <n v="30666.666666666668"/>
    <n v="9333.3333333333339"/>
    <n v="7333.333333333333"/>
    <n v="11333.333333333334"/>
    <n v="2666.6666666666665"/>
    <n v="495013192"/>
    <n v="431019772"/>
    <n v="127445000"/>
    <n v="2.8282074551257618E-4"/>
    <n v="2.552087100078555E-4"/>
    <n v="1.3339087449488014E-3"/>
  </r>
  <r>
    <s v="MX vs. ATV Untamed"/>
    <x v="3"/>
    <x v="4"/>
    <x v="1"/>
    <s v="THQ"/>
    <n v="350000"/>
    <n v="60000"/>
    <n v="0"/>
    <n v="50000"/>
    <n v="6.7"/>
    <n v="33"/>
    <n v="6.1"/>
    <n v="8"/>
    <s v="Rainbow Studios"/>
    <x v="0"/>
    <x v="495"/>
    <n v="6.4"/>
    <n v="41"/>
    <n v="8.9130434782608692"/>
    <n v="46000"/>
    <n v="35000"/>
    <n v="6000"/>
    <n v="0"/>
    <n v="5000"/>
    <n v="522751172"/>
    <n v="438594184"/>
    <n v="128001000"/>
    <n v="6.6953460603623482E-4"/>
    <n v="1.3680071963744964E-4"/>
    <n v="0"/>
  </r>
  <r>
    <s v="Boom Blox Bash Party"/>
    <x v="0"/>
    <x v="2"/>
    <x v="5"/>
    <s v="Electronic Arts"/>
    <n v="330000"/>
    <n v="90000"/>
    <n v="0"/>
    <n v="40000"/>
    <n v="8.6"/>
    <n v="48"/>
    <n v="8.4"/>
    <n v="37"/>
    <s v="EA LA"/>
    <x v="0"/>
    <x v="495"/>
    <n v="8.5"/>
    <n v="85"/>
    <n v="18.478260869565219"/>
    <n v="57500"/>
    <n v="41250"/>
    <n v="11250"/>
    <n v="0"/>
    <n v="5000"/>
    <n v="534740514"/>
    <n v="441041694"/>
    <n v="128047000"/>
    <n v="6.1712174664214805E-4"/>
    <n v="2.0406233973879122E-4"/>
    <n v="0"/>
  </r>
  <r>
    <s v="Top Spin"/>
    <x v="7"/>
    <x v="15"/>
    <x v="0"/>
    <s v="Microsoft Game Studios"/>
    <n v="360000"/>
    <n v="80000"/>
    <n v="0"/>
    <n v="20000"/>
    <n v="8.9"/>
    <n v="44"/>
    <n v="8.1999999999999993"/>
    <n v="31"/>
    <s v="Pam Development"/>
    <x v="0"/>
    <x v="495"/>
    <n v="8.5500000000000007"/>
    <n v="75"/>
    <n v="16.304347826086957"/>
    <n v="32857.142857142855"/>
    <n v="25714.285714285714"/>
    <n v="5714.2857142857147"/>
    <n v="0"/>
    <n v="1428.5714285714287"/>
    <n v="500125528"/>
    <n v="432552540"/>
    <n v="127718000"/>
    <n v="7.1981928504957261E-4"/>
    <n v="1.8494863074899526E-4"/>
    <n v="0"/>
  </r>
  <r>
    <s v="Brothers In Arms: D-Day"/>
    <x v="9"/>
    <x v="0"/>
    <x v="6"/>
    <s v="Ubisoft"/>
    <n v="230000"/>
    <n v="140000"/>
    <n v="0"/>
    <n v="90000"/>
    <n v="6.5"/>
    <n v="19"/>
    <n v="9.1"/>
    <n v="64"/>
    <s v="Ubisoft Shanghai"/>
    <x v="1"/>
    <x v="495"/>
    <n v="7.8"/>
    <n v="83"/>
    <n v="18.043478260869566"/>
    <n v="41818.181818181816"/>
    <n v="20909.090909090908"/>
    <n v="12727.272727272728"/>
    <n v="0"/>
    <n v="8181.818181818182"/>
    <n v="516818555"/>
    <n v="437126892"/>
    <n v="127854000"/>
    <n v="4.4503046141599928E-4"/>
    <n v="3.2027313478576836E-4"/>
    <n v="0"/>
  </r>
  <r>
    <s v="The Golden Compass"/>
    <x v="2"/>
    <x v="4"/>
    <x v="4"/>
    <s v="Sega"/>
    <n v="300000"/>
    <n v="120000"/>
    <n v="0"/>
    <n v="40000"/>
    <n v="4.0999999999999996"/>
    <n v="25"/>
    <n v="4.0999999999999996"/>
    <n v="14"/>
    <s v="Shiny Entertainment"/>
    <x v="3"/>
    <x v="495"/>
    <n v="4.0999999999999996"/>
    <n v="39"/>
    <n v="8.4782608695652169"/>
    <n v="46000"/>
    <n v="30000"/>
    <n v="12000"/>
    <n v="0"/>
    <n v="4000"/>
    <n v="522751172"/>
    <n v="438594184"/>
    <n v="128001000"/>
    <n v="5.7388680517391551E-4"/>
    <n v="2.7360143927489928E-4"/>
    <n v="0"/>
  </r>
  <r>
    <s v="Enter the Matrix"/>
    <x v="11"/>
    <x v="15"/>
    <x v="4"/>
    <s v="Atari"/>
    <n v="340000"/>
    <n v="90000"/>
    <n v="20000"/>
    <n v="10000"/>
    <n v="6.3"/>
    <n v="23"/>
    <n v="8"/>
    <n v="45"/>
    <s v="Shiny Entertainment"/>
    <x v="2"/>
    <x v="495"/>
    <n v="7.15"/>
    <n v="68"/>
    <n v="14.782608695652174"/>
    <n v="32857.142857142855"/>
    <n v="24285.714285714286"/>
    <n v="6428.5714285714284"/>
    <n v="1428.5714285714287"/>
    <n v="714.28571428571433"/>
    <n v="500125528"/>
    <n v="432552540"/>
    <n v="127718000"/>
    <n v="6.7982932476904083E-4"/>
    <n v="2.0806720959261967E-4"/>
    <n v="1.565949983557525E-4"/>
  </r>
  <r>
    <s v="Star Wars Jedi Knight: Jedi Academy"/>
    <x v="7"/>
    <x v="15"/>
    <x v="6"/>
    <s v="Activision"/>
    <n v="340000"/>
    <n v="100000"/>
    <n v="0"/>
    <n v="20000"/>
    <n v="7.6"/>
    <n v="30"/>
    <n v="8.6999999999999993"/>
    <n v="30"/>
    <s v="Vicarious Visions"/>
    <x v="2"/>
    <x v="495"/>
    <n v="8.1499999999999986"/>
    <n v="60"/>
    <n v="13.043478260869565"/>
    <n v="32857.142857142855"/>
    <n v="24285.714285714286"/>
    <n v="7142.8571428571431"/>
    <n v="0"/>
    <n v="1428.5714285714287"/>
    <n v="500125528"/>
    <n v="432552540"/>
    <n v="127718000"/>
    <n v="6.7982932476904083E-4"/>
    <n v="2.3118578843624407E-4"/>
    <n v="0"/>
  </r>
  <r>
    <s v="Major League Baseball 2K11"/>
    <x v="2"/>
    <x v="10"/>
    <x v="0"/>
    <s v="Take-Two Interactive"/>
    <n v="400000"/>
    <n v="30000"/>
    <n v="0"/>
    <n v="30000"/>
    <n v="6.9"/>
    <n v="27"/>
    <n v="6.8"/>
    <n v="24"/>
    <s v="Visual Concepts"/>
    <x v="0"/>
    <x v="495"/>
    <n v="6.85"/>
    <n v="51"/>
    <n v="11.086956521739131"/>
    <n v="76666.666666666672"/>
    <n v="66666.666666666672"/>
    <n v="5000"/>
    <n v="0"/>
    <n v="5000"/>
    <n v="545961365"/>
    <n v="440756453"/>
    <n v="127833000"/>
    <n v="7.3265257515062448E-4"/>
    <n v="6.8064800403500847E-5"/>
    <n v="0"/>
  </r>
  <r>
    <s v="Burnout Dominator"/>
    <x v="9"/>
    <x v="4"/>
    <x v="1"/>
    <s v="Electronic Arts"/>
    <n v="20000"/>
    <n v="380000"/>
    <n v="10000"/>
    <n v="50000"/>
    <n v="7.6"/>
    <n v="23"/>
    <n v="8.1999999999999993"/>
    <n v="27"/>
    <s v="Criterion Games"/>
    <x v="3"/>
    <x v="495"/>
    <n v="7.8999999999999995"/>
    <n v="50"/>
    <n v="10.869565217391305"/>
    <n v="46000"/>
    <n v="2000"/>
    <n v="38000"/>
    <n v="1000"/>
    <n v="5000"/>
    <n v="522751172"/>
    <n v="438594184"/>
    <n v="128001000"/>
    <n v="3.8259120344927702E-5"/>
    <n v="8.6640455770384771E-4"/>
    <n v="7.8124389653205832E-5"/>
  </r>
  <r>
    <s v="Pirates of the Caribbean: At World's End"/>
    <x v="0"/>
    <x v="4"/>
    <x v="4"/>
    <s v="Disney Interactive Studios"/>
    <n v="390000"/>
    <n v="20000"/>
    <n v="10000"/>
    <n v="40000"/>
    <n v="5.3"/>
    <n v="17"/>
    <n v="7.2"/>
    <n v="17"/>
    <s v="Eurocom Entertainment Software"/>
    <x v="2"/>
    <x v="495"/>
    <n v="6.25"/>
    <n v="34"/>
    <n v="7.3913043478260869"/>
    <n v="46000"/>
    <n v="39000"/>
    <n v="2000"/>
    <n v="1000"/>
    <n v="4000"/>
    <n v="522751172"/>
    <n v="438594184"/>
    <n v="128001000"/>
    <n v="7.4605284672609015E-4"/>
    <n v="4.560023987914988E-5"/>
    <n v="7.8124389653205832E-5"/>
  </r>
  <r>
    <s v="WWE WrestleMania 21"/>
    <x v="7"/>
    <x v="3"/>
    <x v="7"/>
    <s v="THQ"/>
    <n v="340000"/>
    <n v="100000"/>
    <n v="0"/>
    <n v="20000"/>
    <n v="5.6"/>
    <n v="48"/>
    <n v="6.9"/>
    <n v="47"/>
    <s v="Studio Gigante"/>
    <x v="2"/>
    <x v="495"/>
    <n v="6.25"/>
    <n v="95"/>
    <n v="20.652173913043477"/>
    <n v="38333.333333333336"/>
    <n v="28333.333333333332"/>
    <n v="8333.3333333333339"/>
    <n v="0"/>
    <n v="1666.6666666666667"/>
    <n v="511054143"/>
    <n v="435713800"/>
    <n v="127773000"/>
    <n v="6.6529154426598594E-4"/>
    <n v="2.2950845256679959E-4"/>
    <n v="0"/>
  </r>
  <r>
    <s v="F.E.A.R. 3"/>
    <x v="2"/>
    <x v="10"/>
    <x v="6"/>
    <s v="Warner Bros. Interactive Entertainment"/>
    <n v="300000"/>
    <n v="110000"/>
    <n v="10000"/>
    <n v="40000"/>
    <n v="7.5"/>
    <n v="71"/>
    <n v="7"/>
    <n v="139"/>
    <s v="Day 1 Studios"/>
    <x v="1"/>
    <x v="495"/>
    <n v="7.25"/>
    <n v="210"/>
    <n v="45.652173913043477"/>
    <n v="76666.666666666672"/>
    <n v="50000"/>
    <n v="18333.333333333332"/>
    <n v="1666.6666666666667"/>
    <n v="6666.666666666667"/>
    <n v="545961365"/>
    <n v="440756453"/>
    <n v="127833000"/>
    <n v="5.4948943136296836E-4"/>
    <n v="2.4957093481283642E-4"/>
    <n v="7.8227061869783231E-5"/>
  </r>
  <r>
    <s v="Brothers In Arms: Earned in Blood"/>
    <x v="4"/>
    <x v="3"/>
    <x v="6"/>
    <s v="Ubisoft"/>
    <n v="380000"/>
    <n v="10000"/>
    <n v="0"/>
    <n v="60000"/>
    <n v="7.1"/>
    <n v="20"/>
    <n v="7.9"/>
    <n v="23"/>
    <s v="Gearbox Software"/>
    <x v="1"/>
    <x v="496"/>
    <n v="7.5"/>
    <n v="43"/>
    <n v="9.5555555555555554"/>
    <n v="37500"/>
    <n v="31666.666666666668"/>
    <n v="833.33333333333337"/>
    <n v="0"/>
    <n v="5000"/>
    <n v="511054143"/>
    <n v="435713800"/>
    <n v="127773000"/>
    <n v="7.4356113770904307E-4"/>
    <n v="2.2950845256679959E-5"/>
    <n v="0"/>
  </r>
  <r>
    <s v="Dragon Ball Z: Sagas"/>
    <x v="4"/>
    <x v="3"/>
    <x v="7"/>
    <s v="Atari"/>
    <n v="380000"/>
    <n v="10000"/>
    <n v="0"/>
    <n v="60000"/>
    <n v="4.9000000000000004"/>
    <n v="13"/>
    <n v="5.4"/>
    <n v="29"/>
    <s v="Avalanche Software"/>
    <x v="2"/>
    <x v="496"/>
    <n v="5.15"/>
    <n v="42"/>
    <n v="9.3333333333333339"/>
    <n v="37500"/>
    <n v="31666.666666666668"/>
    <n v="833.33333333333337"/>
    <n v="0"/>
    <n v="5000"/>
    <n v="511054143"/>
    <n v="435713800"/>
    <n v="127773000"/>
    <n v="7.4356113770904307E-4"/>
    <n v="2.2950845256679959E-5"/>
    <n v="0"/>
  </r>
  <r>
    <s v="Brothers In Arms: Road to Hill 30"/>
    <x v="4"/>
    <x v="3"/>
    <x v="6"/>
    <s v="Ubisoft"/>
    <n v="380000"/>
    <n v="10000"/>
    <n v="0"/>
    <n v="60000"/>
    <n v="8.1999999999999993"/>
    <n v="30"/>
    <n v="7.6"/>
    <n v="30"/>
    <s v="Gearbox Software"/>
    <x v="1"/>
    <x v="496"/>
    <n v="7.8999999999999995"/>
    <n v="60"/>
    <n v="13.333333333333334"/>
    <n v="37500"/>
    <n v="31666.666666666668"/>
    <n v="833.33333333333337"/>
    <n v="0"/>
    <n v="5000"/>
    <n v="511054143"/>
    <n v="435713800"/>
    <n v="127773000"/>
    <n v="7.4356113770904307E-4"/>
    <n v="2.2950845256679959E-5"/>
    <n v="0"/>
  </r>
  <r>
    <s v="Need for Speed: Hot Pursuit"/>
    <x v="0"/>
    <x v="5"/>
    <x v="1"/>
    <s v="Electronic Arts"/>
    <n v="170000"/>
    <n v="230000"/>
    <n v="0"/>
    <n v="50000"/>
    <n v="5"/>
    <n v="8"/>
    <n v="3.7"/>
    <n v="18"/>
    <s v="Exient Entertainment"/>
    <x v="3"/>
    <x v="496"/>
    <n v="4.3499999999999996"/>
    <n v="26"/>
    <n v="5.7777777777777777"/>
    <n v="64285.714285714283"/>
    <n v="24285.714285714286"/>
    <n v="32857.142857142855"/>
    <n v="0"/>
    <n v="7142.8571428571431"/>
    <n v="540520772"/>
    <n v="441654761"/>
    <n v="128070000"/>
    <n v="3.1451150225175804E-4"/>
    <n v="5.2076875494160024E-4"/>
    <n v="0"/>
  </r>
  <r>
    <s v="Jak and Daxter: The Lost Frontier"/>
    <x v="4"/>
    <x v="2"/>
    <x v="2"/>
    <s v="Sony Computer Entertainment"/>
    <n v="220000"/>
    <n v="170000"/>
    <n v="0"/>
    <n v="60000"/>
    <n v="7.2"/>
    <n v="8"/>
    <n v="4.5999999999999996"/>
    <n v="32"/>
    <s v="High Impact Games"/>
    <x v="3"/>
    <x v="496"/>
    <n v="5.9"/>
    <n v="40"/>
    <n v="8.8888888888888893"/>
    <n v="56250"/>
    <n v="27500"/>
    <n v="21250"/>
    <n v="0"/>
    <n v="7500"/>
    <n v="534740514"/>
    <n v="441041694"/>
    <n v="128047000"/>
    <n v="4.1141449776143198E-4"/>
    <n v="3.8545108617327233E-4"/>
    <n v="0"/>
  </r>
  <r>
    <s v="Star Wars: Demolition"/>
    <x v="14"/>
    <x v="16"/>
    <x v="1"/>
    <s v="Activision"/>
    <n v="250000"/>
    <n v="170000"/>
    <n v="0"/>
    <n v="30000"/>
    <n v="6.3"/>
    <n v="11"/>
    <n v="6.5"/>
    <n v="6"/>
    <s v="Luxoflux, Inc."/>
    <x v="2"/>
    <x v="496"/>
    <n v="6.4"/>
    <n v="17"/>
    <n v="3.7777777777777777"/>
    <n v="26470.588235294119"/>
    <n v="14705.882352941177"/>
    <n v="10000"/>
    <n v="0"/>
    <n v="1764.7058823529412"/>
    <n v="484244580"/>
    <n v="429286318"/>
    <n v="126843000"/>
    <n v="5.162680395927199E-4"/>
    <n v="3.9600609866163964E-4"/>
    <n v="0"/>
  </r>
  <r>
    <s v="Tomb Raider: Legend"/>
    <x v="9"/>
    <x v="0"/>
    <x v="4"/>
    <s v="Eidos Interactive"/>
    <n v="90000"/>
    <n v="240000"/>
    <n v="0"/>
    <n v="120000"/>
    <n v="6.7"/>
    <n v="28"/>
    <n v="7.9"/>
    <n v="30"/>
    <s v="Buzz Monkey"/>
    <x v="2"/>
    <x v="496"/>
    <n v="7.3000000000000007"/>
    <n v="58"/>
    <n v="12.888888888888889"/>
    <n v="40909.090909090912"/>
    <n v="8181.818181818182"/>
    <n v="21818.18181818182"/>
    <n v="0"/>
    <n v="10909.09090909091"/>
    <n v="516818555"/>
    <n v="437126892"/>
    <n v="127854000"/>
    <n v="1.7414235446713014E-4"/>
    <n v="5.4903965963274575E-4"/>
    <n v="0"/>
  </r>
  <r>
    <s v="Just Dance 2014"/>
    <x v="13"/>
    <x v="6"/>
    <x v="3"/>
    <s v="Ubisoft"/>
    <n v="300000"/>
    <n v="110000"/>
    <n v="0"/>
    <n v="40000"/>
    <n v="7.1"/>
    <n v="6"/>
    <n v="7"/>
    <n v="58"/>
    <s v="Ubisoft"/>
    <x v="3"/>
    <x v="496"/>
    <n v="7.05"/>
    <n v="64"/>
    <n v="14.222222222222221"/>
    <n v="112500"/>
    <n v="75000"/>
    <n v="27500"/>
    <n v="0"/>
    <n v="10000"/>
    <n v="556861736"/>
    <n v="442492884"/>
    <n v="127445000"/>
    <n v="5.3873337061176709E-4"/>
    <n v="2.4859156831096067E-4"/>
    <n v="0"/>
  </r>
  <r>
    <s v="LEGO The Hobbit"/>
    <x v="2"/>
    <x v="12"/>
    <x v="4"/>
    <s v="Warner Bros. Interactive Entertainment"/>
    <n v="200000"/>
    <n v="210000"/>
    <n v="0"/>
    <n v="40000"/>
    <n v="7"/>
    <n v="4"/>
    <n v="8.6999999999999993"/>
    <n v="11"/>
    <s v="TT Games"/>
    <x v="3"/>
    <x v="496"/>
    <n v="7.85"/>
    <n v="15"/>
    <n v="3.3333333333333335"/>
    <n v="150000"/>
    <n v="66666.666666666672"/>
    <n v="70000"/>
    <n v="0"/>
    <n v="13333.333333333334"/>
    <n v="562338430"/>
    <n v="443580712"/>
    <n v="127276000"/>
    <n v="3.556577130963644E-4"/>
    <n v="4.7342004356582576E-4"/>
    <n v="0"/>
  </r>
  <r>
    <s v="PlayStation All-Stars Battle Royale"/>
    <x v="15"/>
    <x v="11"/>
    <x v="4"/>
    <s v="Sony Computer Entertainment"/>
    <n v="210000"/>
    <n v="140000"/>
    <n v="10000"/>
    <n v="90000"/>
    <n v="7.5"/>
    <n v="15"/>
    <n v="7.5"/>
    <n v="221"/>
    <s v="Bluepoint Games"/>
    <x v="2"/>
    <x v="496"/>
    <n v="7.5"/>
    <n v="236"/>
    <n v="52.444444444444443"/>
    <n v="90000"/>
    <n v="42000"/>
    <n v="28000"/>
    <n v="2000"/>
    <n v="18000"/>
    <n v="551484507"/>
    <n v="441417242"/>
    <n v="127629000"/>
    <n v="3.807903890942851E-4"/>
    <n v="3.1716024359555939E-4"/>
    <n v="7.8352098660962631E-5"/>
  </r>
  <r>
    <s v="Bleach: The Blade of Fate"/>
    <x v="1"/>
    <x v="0"/>
    <x v="7"/>
    <s v="Sega"/>
    <n v="290000"/>
    <n v="10000"/>
    <n v="120000"/>
    <n v="30000"/>
    <n v="8.3000000000000007"/>
    <n v="32"/>
    <n v="7.5"/>
    <n v="23"/>
    <s v="Treasure"/>
    <x v="2"/>
    <x v="496"/>
    <n v="7.9"/>
    <n v="55"/>
    <n v="12.222222222222221"/>
    <n v="40909.090909090912"/>
    <n v="26363.636363636364"/>
    <n v="909.09090909090912"/>
    <n v="10909.09090909091"/>
    <n v="2727.2727272727275"/>
    <n v="516818555"/>
    <n v="437126892"/>
    <n v="127854000"/>
    <n v="5.6112536439408608E-4"/>
    <n v="2.2876652484697737E-5"/>
    <n v="9.3857055704162562E-4"/>
  </r>
  <r>
    <s v="NFL Head Coach"/>
    <x v="4"/>
    <x v="0"/>
    <x v="0"/>
    <s v="Electronic Arts"/>
    <n v="380000"/>
    <n v="10000"/>
    <n v="0"/>
    <n v="60000"/>
    <n v="6.6"/>
    <n v="22"/>
    <n v="6.9"/>
    <n v="15"/>
    <s v="EA Tiburon"/>
    <x v="0"/>
    <x v="496"/>
    <n v="6.75"/>
    <n v="37"/>
    <n v="8.2222222222222214"/>
    <n v="40909.090909090912"/>
    <n v="34545.454545454544"/>
    <n v="909.09090909090912"/>
    <n v="0"/>
    <n v="5454.545454545455"/>
    <n v="516818555"/>
    <n v="437126892"/>
    <n v="127854000"/>
    <n v="7.3526771886121617E-4"/>
    <n v="2.2876652484697737E-5"/>
    <n v="0"/>
  </r>
  <r>
    <s v="Tomb Raider: Underworld"/>
    <x v="0"/>
    <x v="1"/>
    <x v="4"/>
    <s v="Eidos Interactive"/>
    <n v="130000"/>
    <n v="270000"/>
    <n v="0"/>
    <n v="50000"/>
    <n v="7"/>
    <n v="12"/>
    <n v="7.2"/>
    <n v="20"/>
    <s v="Crystal Dynamics"/>
    <x v="2"/>
    <x v="496"/>
    <n v="7.1"/>
    <n v="32"/>
    <n v="7.1111111111111107"/>
    <n v="50000"/>
    <n v="14444.444444444445"/>
    <n v="30000"/>
    <n v="0"/>
    <n v="5555.5555555555557"/>
    <n v="528816311"/>
    <n v="440001482"/>
    <n v="128063000"/>
    <n v="2.4583205414781544E-4"/>
    <n v="6.1363429680448209E-4"/>
    <n v="0"/>
  </r>
  <r>
    <s v="Area 51"/>
    <x v="4"/>
    <x v="3"/>
    <x v="6"/>
    <s v="Midway Games"/>
    <n v="220000"/>
    <n v="170000"/>
    <n v="0"/>
    <n v="60000"/>
    <n v="7.5"/>
    <n v="37"/>
    <n v="8.4"/>
    <n v="52"/>
    <s v="Midway Studios - Austin"/>
    <x v="1"/>
    <x v="496"/>
    <n v="7.95"/>
    <n v="89"/>
    <n v="19.777777777777779"/>
    <n v="37500"/>
    <n v="18333.333333333332"/>
    <n v="14166.666666666666"/>
    <n v="0"/>
    <n v="5000"/>
    <n v="511054143"/>
    <n v="435713800"/>
    <n v="127773000"/>
    <n v="4.304827639368144E-4"/>
    <n v="3.901643693635593E-4"/>
    <n v="0"/>
  </r>
  <r>
    <s v="NHL 2005"/>
    <x v="4"/>
    <x v="7"/>
    <x v="0"/>
    <s v="Electronic Arts"/>
    <n v="220000"/>
    <n v="170000"/>
    <n v="0"/>
    <n v="60000"/>
    <n v="7.5"/>
    <n v="21"/>
    <n v="8.3000000000000007"/>
    <n v="23"/>
    <s v="EA Sports"/>
    <x v="0"/>
    <x v="496"/>
    <n v="7.9"/>
    <n v="44"/>
    <n v="9.7777777777777786"/>
    <n v="34615.384615384617"/>
    <n v="16923.076923076922"/>
    <n v="13076.923076923076"/>
    <n v="0"/>
    <n v="4615.3846153846152"/>
    <n v="505524224"/>
    <n v="434174638"/>
    <n v="127761000"/>
    <n v="4.3519180596180492E-4"/>
    <n v="3.9154751365278964E-4"/>
    <n v="0"/>
  </r>
  <r>
    <s v="The New York Times Crosswords"/>
    <x v="1"/>
    <x v="4"/>
    <x v="5"/>
    <s v="Majesco Entertainment"/>
    <n v="420000"/>
    <n v="0"/>
    <n v="0"/>
    <n v="30000"/>
    <n v="7.9"/>
    <n v="15"/>
    <n v="6.7"/>
    <n v="6"/>
    <s v="BudCat"/>
    <x v="2"/>
    <x v="496"/>
    <n v="7.3000000000000007"/>
    <n v="21"/>
    <n v="4.666666666666667"/>
    <n v="45000"/>
    <n v="42000"/>
    <n v="0"/>
    <n v="0"/>
    <n v="3000"/>
    <n v="522751172"/>
    <n v="438594184"/>
    <n v="128001000"/>
    <n v="8.0344152724348174E-4"/>
    <n v="0"/>
    <n v="0"/>
  </r>
  <r>
    <s v="Enemy Territory: Quake Wars"/>
    <x v="2"/>
    <x v="1"/>
    <x v="6"/>
    <s v="Activision"/>
    <n v="300000"/>
    <n v="110000"/>
    <n v="0"/>
    <n v="40000"/>
    <n v="6.9"/>
    <n v="54"/>
    <n v="7.3"/>
    <n v="26"/>
    <s v="Nerve Software"/>
    <x v="2"/>
    <x v="496"/>
    <n v="7.1"/>
    <n v="80"/>
    <n v="17.777777777777779"/>
    <n v="50000"/>
    <n v="33333.333333333336"/>
    <n v="12222.222222222223"/>
    <n v="0"/>
    <n v="4444.4444444444443"/>
    <n v="528816311"/>
    <n v="440001482"/>
    <n v="128063000"/>
    <n v="5.6730474034111255E-4"/>
    <n v="2.4999915795738159E-4"/>
    <n v="0"/>
  </r>
  <r>
    <s v="Red Faction: Armageddon"/>
    <x v="3"/>
    <x v="10"/>
    <x v="6"/>
    <s v="THQ"/>
    <n v="200000"/>
    <n v="150000"/>
    <n v="30000"/>
    <n v="70000"/>
    <n v="7.1"/>
    <n v="52"/>
    <n v="7.3"/>
    <n v="58"/>
    <s v="Volition Inc."/>
    <x v="1"/>
    <x v="496"/>
    <n v="7.1999999999999993"/>
    <n v="110"/>
    <n v="24.444444444444443"/>
    <n v="75000"/>
    <n v="33333.333333333336"/>
    <n v="25000"/>
    <n v="5000"/>
    <n v="11666.666666666666"/>
    <n v="545961365"/>
    <n v="440756453"/>
    <n v="127833000"/>
    <n v="3.6632628757531224E-4"/>
    <n v="3.403240020175042E-4"/>
    <n v="2.3468118560934971E-4"/>
  </r>
  <r>
    <s v="Shin Megami Tensei: Persona 3"/>
    <x v="4"/>
    <x v="0"/>
    <x v="9"/>
    <s v="Tecmo Koei"/>
    <n v="220000"/>
    <n v="30000"/>
    <n v="0"/>
    <n v="200000"/>
    <n v="8.6"/>
    <n v="52"/>
    <n v="8.4"/>
    <n v="116"/>
    <s v="Atlus Co."/>
    <x v="1"/>
    <x v="496"/>
    <n v="8.5"/>
    <n v="168"/>
    <n v="37.333333333333336"/>
    <n v="40909.090909090912"/>
    <n v="20000"/>
    <n v="2727.2727272727275"/>
    <n v="0"/>
    <n v="18181.81818181818"/>
    <n v="516818555"/>
    <n v="437126892"/>
    <n v="127854000"/>
    <n v="4.2568131091965148E-4"/>
    <n v="6.8629957454093219E-5"/>
    <n v="0"/>
  </r>
  <r>
    <s v="Sega Rally Revo"/>
    <x v="2"/>
    <x v="4"/>
    <x v="1"/>
    <s v="Sega"/>
    <n v="120000"/>
    <n v="280000"/>
    <n v="0"/>
    <n v="50000"/>
    <n v="7.7"/>
    <n v="42"/>
    <n v="7.2"/>
    <n v="30"/>
    <s v="SEGA Racing Studio"/>
    <x v="0"/>
    <x v="496"/>
    <n v="7.45"/>
    <n v="72"/>
    <n v="16"/>
    <n v="45000"/>
    <n v="12000"/>
    <n v="28000"/>
    <n v="0"/>
    <n v="5000"/>
    <n v="522751172"/>
    <n v="438594184"/>
    <n v="128001000"/>
    <n v="2.295547220695662E-4"/>
    <n v="6.3840335830809831E-4"/>
    <n v="0"/>
  </r>
  <r>
    <s v="LEGO Rock Band"/>
    <x v="1"/>
    <x v="2"/>
    <x v="3"/>
    <s v="Warner Bros. Interactive Entertainment"/>
    <n v="320000"/>
    <n v="90000"/>
    <n v="0"/>
    <n v="40000"/>
    <n v="8"/>
    <n v="8"/>
    <n v="7.5"/>
    <n v="6"/>
    <s v="Backbone Entertainment"/>
    <x v="0"/>
    <x v="496"/>
    <n v="7.75"/>
    <n v="14"/>
    <n v="3.1111111111111112"/>
    <n v="56250"/>
    <n v="40000"/>
    <n v="11250"/>
    <n v="0"/>
    <n v="5000"/>
    <n v="534740514"/>
    <n v="441041694"/>
    <n v="128047000"/>
    <n v="5.9842108765299198E-4"/>
    <n v="2.0406233973879122E-4"/>
    <n v="0"/>
  </r>
  <r>
    <s v="NBA Live 2005"/>
    <x v="11"/>
    <x v="7"/>
    <x v="0"/>
    <s v="Electronic Arts"/>
    <n v="350000"/>
    <n v="90000"/>
    <n v="0"/>
    <n v="10000"/>
    <n v="8.3000000000000007"/>
    <n v="17"/>
    <n v="6.7"/>
    <n v="7"/>
    <s v="EA Canada"/>
    <x v="0"/>
    <x v="496"/>
    <n v="7.5"/>
    <n v="24"/>
    <n v="5.333333333333333"/>
    <n v="34615.384615384617"/>
    <n v="26923.076923076922"/>
    <n v="6923.0769230769229"/>
    <n v="0"/>
    <n v="769.23076923076928"/>
    <n v="505524224"/>
    <n v="434174638"/>
    <n v="127761000"/>
    <n v="6.9235060039378059E-4"/>
    <n v="2.0728986016912393E-4"/>
    <n v="0"/>
  </r>
  <r>
    <s v="F.E.A.R. 3"/>
    <x v="3"/>
    <x v="10"/>
    <x v="6"/>
    <s v="Warner Bros. Interactive Entertainment"/>
    <n v="210000"/>
    <n v="160000"/>
    <n v="10000"/>
    <n v="70000"/>
    <n v="7.4"/>
    <n v="48"/>
    <n v="7.1"/>
    <n v="103"/>
    <s v="Day 1 Studios"/>
    <x v="1"/>
    <x v="496"/>
    <n v="7.25"/>
    <n v="151"/>
    <n v="33.555555555555557"/>
    <n v="75000"/>
    <n v="35000"/>
    <n v="26666.666666666668"/>
    <n v="1666.6666666666667"/>
    <n v="11666.666666666666"/>
    <n v="545961365"/>
    <n v="440756453"/>
    <n v="127833000"/>
    <n v="3.8464260195407782E-4"/>
    <n v="3.6301226881867117E-4"/>
    <n v="7.8227061869783231E-5"/>
  </r>
  <r>
    <s v="WWE Day of Reckoning"/>
    <x v="11"/>
    <x v="7"/>
    <x v="7"/>
    <s v="THQ"/>
    <n v="350000"/>
    <n v="90000"/>
    <n v="0"/>
    <n v="10000"/>
    <n v="7.9"/>
    <n v="47"/>
    <n v="9.1"/>
    <n v="81"/>
    <s v="Yuke's"/>
    <x v="2"/>
    <x v="496"/>
    <n v="8.5"/>
    <n v="128"/>
    <n v="28.444444444444443"/>
    <n v="34615.384615384617"/>
    <n v="26923.076923076922"/>
    <n v="6923.0769230769229"/>
    <n v="0"/>
    <n v="769.23076923076928"/>
    <n v="505524224"/>
    <n v="434174638"/>
    <n v="127761000"/>
    <n v="6.9235060039378059E-4"/>
    <n v="2.0728986016912393E-4"/>
    <n v="0"/>
  </r>
  <r>
    <s v="NBA Live 10"/>
    <x v="2"/>
    <x v="2"/>
    <x v="0"/>
    <s v="Electronic Arts"/>
    <n v="400000"/>
    <n v="20000"/>
    <n v="0"/>
    <n v="30000"/>
    <n v="8"/>
    <n v="40"/>
    <n v="7.7"/>
    <n v="37"/>
    <s v="EA Canada"/>
    <x v="0"/>
    <x v="496"/>
    <n v="7.85"/>
    <n v="77"/>
    <n v="17.111111111111111"/>
    <n v="56250"/>
    <n v="50000"/>
    <n v="2500"/>
    <n v="0"/>
    <n v="3750"/>
    <n v="534740514"/>
    <n v="441041694"/>
    <n v="128047000"/>
    <n v="7.4802635956624001E-4"/>
    <n v="4.5347186608620271E-5"/>
    <n v="0"/>
  </r>
  <r>
    <s v="Harry Potter and the Deathly Hallows - Part 1"/>
    <x v="2"/>
    <x v="5"/>
    <x v="4"/>
    <s v="Electronic Arts"/>
    <n v="210000"/>
    <n v="200000"/>
    <n v="0"/>
    <n v="40000"/>
    <n v="3.8"/>
    <n v="42"/>
    <n v="5"/>
    <n v="46"/>
    <s v="EA Bright Light"/>
    <x v="2"/>
    <x v="496"/>
    <n v="4.4000000000000004"/>
    <n v="88"/>
    <n v="19.555555555555557"/>
    <n v="64285.714285714283"/>
    <n v="30000"/>
    <n v="28571.428571428572"/>
    <n v="0"/>
    <n v="5714.2857142857147"/>
    <n v="540520772"/>
    <n v="441654761"/>
    <n v="128070000"/>
    <n v="3.885142086639364E-4"/>
    <n v="4.5284239560139145E-4"/>
    <n v="0"/>
  </r>
  <r>
    <s v="Pro Evolution Soccer 2017"/>
    <x v="6"/>
    <x v="14"/>
    <x v="0"/>
    <s v="Konami Digital Entertainment"/>
    <n v="20000"/>
    <n v="270000"/>
    <n v="110000"/>
    <n v="50000"/>
    <n v="8.5"/>
    <n v="61"/>
    <n v="7.6"/>
    <n v="478"/>
    <s v="Konami"/>
    <x v="0"/>
    <x v="496"/>
    <n v="8.0500000000000007"/>
    <n v="539"/>
    <n v="119.77777777777777"/>
    <n v="450000"/>
    <n v="20000"/>
    <n v="270000"/>
    <n v="110000"/>
    <n v="50000"/>
    <n v="573178249"/>
    <n v="445623395"/>
    <n v="126994511"/>
    <n v="3.4893159387839928E-5"/>
    <n v="6.0589278531931654E-4"/>
    <n v="8.6617916895636541E-4"/>
  </r>
  <r>
    <s v="Sled Storm"/>
    <x v="4"/>
    <x v="8"/>
    <x v="1"/>
    <s v="Electronic Arts"/>
    <n v="220000"/>
    <n v="170000"/>
    <n v="0"/>
    <n v="60000"/>
    <n v="7.3"/>
    <n v="22"/>
    <n v="7.7"/>
    <n v="6"/>
    <s v="Electronic Arts"/>
    <x v="2"/>
    <x v="496"/>
    <n v="7.5"/>
    <n v="28"/>
    <n v="6.2222222222222223"/>
    <n v="30000"/>
    <n v="14666.666666666666"/>
    <n v="11333.333333333334"/>
    <n v="0"/>
    <n v="4000"/>
    <n v="495013192"/>
    <n v="431019772"/>
    <n v="127445000"/>
    <n v="4.4443260009119112E-4"/>
    <n v="3.9441346092123123E-4"/>
    <n v="0"/>
  </r>
  <r>
    <s v="Wolfenstein: The New Order"/>
    <x v="8"/>
    <x v="12"/>
    <x v="6"/>
    <s v="Bethesda Softworks"/>
    <n v="130000"/>
    <n v="290000"/>
    <n v="0"/>
    <n v="30000"/>
    <n v="8.1"/>
    <n v="23"/>
    <n v="8.1999999999999993"/>
    <n v="1647"/>
    <s v="MachineGames"/>
    <x v="1"/>
    <x v="496"/>
    <n v="8.1499999999999986"/>
    <n v="1670"/>
    <n v="371.11111111111109"/>
    <n v="150000"/>
    <n v="43333.333333333336"/>
    <n v="96666.666666666672"/>
    <n v="0"/>
    <n v="10000"/>
    <n v="562338430"/>
    <n v="443580712"/>
    <n v="127276000"/>
    <n v="2.3117751351263687E-4"/>
    <n v="6.5377053635280692E-4"/>
    <n v="0"/>
  </r>
  <r>
    <s v="Deadpool"/>
    <x v="3"/>
    <x v="6"/>
    <x v="4"/>
    <s v="Activision"/>
    <n v="230000"/>
    <n v="140000"/>
    <n v="0"/>
    <n v="80000"/>
    <n v="6.1"/>
    <n v="27"/>
    <n v="7.2"/>
    <n v="221"/>
    <s v="High Moon Studios"/>
    <x v="1"/>
    <x v="496"/>
    <n v="6.65"/>
    <n v="248"/>
    <n v="55.111111111111114"/>
    <n v="112500"/>
    <n v="57500"/>
    <n v="35000"/>
    <n v="0"/>
    <n v="20000"/>
    <n v="556861736"/>
    <n v="442492884"/>
    <n v="127445000"/>
    <n v="4.1302891746902145E-4"/>
    <n v="3.1638926875940452E-4"/>
    <n v="0"/>
  </r>
  <r>
    <s v="Marrison Golf: Advance Tour"/>
    <x v="12"/>
    <x v="7"/>
    <x v="0"/>
    <s v="Ninti"/>
    <n v="320000"/>
    <n v="120000"/>
    <n v="0"/>
    <n v="10000"/>
    <n v="8.4"/>
    <n v="38"/>
    <n v="8.6"/>
    <n v="14"/>
    <s v="Camelot Software Planning"/>
    <x v="0"/>
    <x v="496"/>
    <n v="8.5"/>
    <n v="52"/>
    <n v="11.555555555555555"/>
    <n v="34615.384615384617"/>
    <n v="24615.384615384617"/>
    <n v="9230.7692307692305"/>
    <n v="0"/>
    <n v="769.23076923076928"/>
    <n v="505524224"/>
    <n v="434174638"/>
    <n v="127761000"/>
    <n v="6.330062632171708E-4"/>
    <n v="2.7638648022549857E-4"/>
    <n v="0"/>
  </r>
  <r>
    <s v="Celebrity Sports Showdown"/>
    <x v="0"/>
    <x v="1"/>
    <x v="0"/>
    <s v="Electronic Arts"/>
    <n v="180000"/>
    <n v="220000"/>
    <n v="0"/>
    <n v="50000"/>
    <n v="5"/>
    <n v="12"/>
    <n v="4.5999999999999996"/>
    <n v="18"/>
    <s v="EA Canada"/>
    <x v="0"/>
    <x v="496"/>
    <n v="4.8"/>
    <n v="30"/>
    <n v="6.666666666666667"/>
    <n v="50000"/>
    <n v="20000"/>
    <n v="24444.444444444445"/>
    <n v="0"/>
    <n v="5555.5555555555557"/>
    <n v="528816311"/>
    <n v="440001482"/>
    <n v="128063000"/>
    <n v="3.4038284420466751E-4"/>
    <n v="4.9999831591476319E-4"/>
    <n v="0"/>
  </r>
  <r>
    <s v="Disney Guilty Party"/>
    <x v="0"/>
    <x v="5"/>
    <x v="3"/>
    <s v="Disney Interactive Studios"/>
    <n v="420000"/>
    <n v="0"/>
    <n v="0"/>
    <n v="30000"/>
    <n v="7.8"/>
    <n v="13"/>
    <n v="8"/>
    <n v="4"/>
    <s v="Wideload Games Inc."/>
    <x v="0"/>
    <x v="496"/>
    <n v="7.9"/>
    <n v="17"/>
    <n v="3.7777777777777777"/>
    <n v="64285.714285714283"/>
    <n v="60000"/>
    <n v="0"/>
    <n v="0"/>
    <n v="4285.7142857142853"/>
    <n v="540520772"/>
    <n v="441654761"/>
    <n v="128070000"/>
    <n v="7.7702841732787281E-4"/>
    <n v="0"/>
    <n v="0"/>
  </r>
  <r>
    <s v="Teenage Mutant Ninja Turtles 2: Battle Nexus"/>
    <x v="4"/>
    <x v="7"/>
    <x v="4"/>
    <s v="Konami Digital Entertainment"/>
    <n v="220000"/>
    <n v="170000"/>
    <n v="0"/>
    <n v="60000"/>
    <n v="4.7"/>
    <n v="25"/>
    <n v="7.8"/>
    <n v="12"/>
    <s v="KCE Studios"/>
    <x v="2"/>
    <x v="496"/>
    <n v="6.25"/>
    <n v="37"/>
    <n v="8.2222222222222214"/>
    <n v="34615.384615384617"/>
    <n v="16923.076923076922"/>
    <n v="13076.923076923076"/>
    <n v="0"/>
    <n v="4615.3846153846152"/>
    <n v="505524224"/>
    <n v="434174638"/>
    <n v="127761000"/>
    <n v="4.3519180596180492E-4"/>
    <n v="3.9154751365278964E-4"/>
    <n v="0"/>
  </r>
  <r>
    <s v="The Thing"/>
    <x v="4"/>
    <x v="8"/>
    <x v="10"/>
    <s v="Vivendi Games"/>
    <n v="220000"/>
    <n v="170000"/>
    <n v="0"/>
    <n v="60000"/>
    <n v="7.8"/>
    <n v="27"/>
    <n v="7.4"/>
    <n v="41"/>
    <s v="Computer Artworks"/>
    <x v="1"/>
    <x v="496"/>
    <n v="7.6"/>
    <n v="68"/>
    <n v="15.111111111111111"/>
    <n v="30000"/>
    <n v="14666.666666666666"/>
    <n v="11333.333333333334"/>
    <n v="0"/>
    <n v="4000"/>
    <n v="495013192"/>
    <n v="431019772"/>
    <n v="127445000"/>
    <n v="4.4443260009119112E-4"/>
    <n v="3.9441346092123123E-4"/>
    <n v="0"/>
  </r>
  <r>
    <s v="Van Helsing"/>
    <x v="4"/>
    <x v="7"/>
    <x v="4"/>
    <s v="Activision"/>
    <n v="220000"/>
    <n v="170000"/>
    <n v="0"/>
    <n v="60000"/>
    <n v="6.4"/>
    <n v="41"/>
    <n v="8.5"/>
    <n v="19"/>
    <s v="Saffire"/>
    <x v="2"/>
    <x v="496"/>
    <n v="7.45"/>
    <n v="60"/>
    <n v="13.333333333333334"/>
    <n v="34615.384615384617"/>
    <n v="16923.076923076922"/>
    <n v="13076.923076923076"/>
    <n v="0"/>
    <n v="4615.3846153846152"/>
    <n v="505524224"/>
    <n v="434174638"/>
    <n v="127761000"/>
    <n v="4.3519180596180492E-4"/>
    <n v="3.9154751365278964E-4"/>
    <n v="0"/>
  </r>
  <r>
    <s v="Naruto Shippuden: Ultimate Ninja Storm Generations"/>
    <x v="2"/>
    <x v="11"/>
    <x v="7"/>
    <s v="Namco Bandai Games"/>
    <n v="260000"/>
    <n v="140000"/>
    <n v="10000"/>
    <n v="40000"/>
    <n v="7.4"/>
    <n v="35"/>
    <n v="7.2"/>
    <n v="47"/>
    <s v="CyberConnect2, Racjin"/>
    <x v="2"/>
    <x v="496"/>
    <n v="7.3000000000000007"/>
    <n v="82"/>
    <n v="18.222222222222221"/>
    <n v="90000"/>
    <n v="52000"/>
    <n v="28000"/>
    <n v="2000"/>
    <n v="8000"/>
    <n v="551484507"/>
    <n v="441417242"/>
    <n v="127629000"/>
    <n v="4.7145476745006726E-4"/>
    <n v="3.1716024359555939E-4"/>
    <n v="7.8352098660962631E-5"/>
  </r>
  <r>
    <s v="Spawn: Armageddon"/>
    <x v="4"/>
    <x v="15"/>
    <x v="4"/>
    <s v="Electronic Arts"/>
    <n v="220000"/>
    <n v="170000"/>
    <n v="0"/>
    <n v="60000"/>
    <n v="5.6"/>
    <n v="33"/>
    <n v="7.4"/>
    <n v="21"/>
    <s v="Point of View"/>
    <x v="1"/>
    <x v="496"/>
    <n v="6.5"/>
    <n v="54"/>
    <n v="12"/>
    <n v="32142.857142857141"/>
    <n v="15714.285714285714"/>
    <n v="12142.857142857143"/>
    <n v="0"/>
    <n v="4285.7142857142853"/>
    <n v="500125528"/>
    <n v="432552540"/>
    <n v="127718000"/>
    <n v="4.3988956308584992E-4"/>
    <n v="3.930158403416149E-4"/>
    <n v="0"/>
  </r>
  <r>
    <s v="Sid Meier's Civilization Revolution"/>
    <x v="1"/>
    <x v="1"/>
    <x v="11"/>
    <s v="Take-Two Interactive"/>
    <n v="370000"/>
    <n v="30000"/>
    <n v="20000"/>
    <n v="30000"/>
    <n v="8"/>
    <n v="26"/>
    <n v="7.7"/>
    <n v="21"/>
    <s v="Firaxis Games"/>
    <x v="3"/>
    <x v="496"/>
    <n v="7.85"/>
    <n v="47"/>
    <n v="10.444444444444445"/>
    <n v="50000"/>
    <n v="41111.111111111109"/>
    <n v="3333.3333333333335"/>
    <n v="2222.2222222222222"/>
    <n v="3333.3333333333335"/>
    <n v="528816311"/>
    <n v="440001482"/>
    <n v="128063000"/>
    <n v="6.9967584642070541E-4"/>
    <n v="6.8181588533831346E-5"/>
    <n v="1.5617313353583783E-4"/>
  </r>
  <r>
    <s v="50 Cent: Bulletproof"/>
    <x v="7"/>
    <x v="3"/>
    <x v="4"/>
    <s v="Vivendi Games"/>
    <n v="330000"/>
    <n v="100000"/>
    <n v="0"/>
    <n v="20000"/>
    <n v="5"/>
    <n v="14"/>
    <n v="5.9"/>
    <n v="21"/>
    <s v="Genuine Games"/>
    <x v="1"/>
    <x v="496"/>
    <n v="5.45"/>
    <n v="35"/>
    <n v="7.7777777777777777"/>
    <n v="37500"/>
    <n v="27500"/>
    <n v="8333.3333333333339"/>
    <n v="0"/>
    <n v="1666.6666666666667"/>
    <n v="511054143"/>
    <n v="435713800"/>
    <n v="127773000"/>
    <n v="6.4572414590522158E-4"/>
    <n v="2.2950845256679959E-4"/>
    <n v="0"/>
  </r>
  <r>
    <s v="LEGO Star Wars II: The Original Trilogy"/>
    <x v="7"/>
    <x v="0"/>
    <x v="4"/>
    <s v="LucasArts"/>
    <n v="330000"/>
    <n v="100000"/>
    <n v="0"/>
    <n v="20000"/>
    <n v="8.5"/>
    <n v="27"/>
    <n v="8.6"/>
    <n v="15"/>
    <s v="Traveller's Tales"/>
    <x v="3"/>
    <x v="496"/>
    <n v="8.5500000000000007"/>
    <n v="42"/>
    <n v="9.3333333333333339"/>
    <n v="40909.090909090912"/>
    <n v="30000"/>
    <n v="9090.9090909090901"/>
    <n v="0"/>
    <n v="1818.1818181818182"/>
    <n v="516818555"/>
    <n v="437126892"/>
    <n v="127854000"/>
    <n v="6.3852196637947728E-4"/>
    <n v="2.2876652484697739E-4"/>
    <n v="0"/>
  </r>
  <r>
    <s v="Dragon Quest Heroes: Rocket Slime"/>
    <x v="1"/>
    <x v="3"/>
    <x v="4"/>
    <s v="Square Enix"/>
    <n v="130000"/>
    <n v="0"/>
    <n v="310000"/>
    <n v="10000"/>
    <n v="8.3000000000000007"/>
    <n v="41"/>
    <n v="7.6"/>
    <n v="45"/>
    <s v="Square Enix, TOSE"/>
    <x v="0"/>
    <x v="496"/>
    <n v="7.95"/>
    <n v="86"/>
    <n v="19.111111111111111"/>
    <n v="37500"/>
    <n v="10833.333333333334"/>
    <n v="0"/>
    <n v="25833.333333333332"/>
    <n v="833.33333333333337"/>
    <n v="511054143"/>
    <n v="435713800"/>
    <n v="127773000"/>
    <n v="2.5437617868993579E-4"/>
    <n v="0"/>
    <n v="2.4261776744695673E-3"/>
  </r>
  <r>
    <s v="Brain Challenge"/>
    <x v="1"/>
    <x v="1"/>
    <x v="3"/>
    <s v="Ubisoft"/>
    <n v="410000"/>
    <n v="0"/>
    <n v="0"/>
    <n v="30000"/>
    <n v="6.8"/>
    <n v="7"/>
    <n v="7"/>
    <n v="4"/>
    <s v="Ubisoft"/>
    <x v="0"/>
    <x v="497"/>
    <n v="6.9"/>
    <n v="11"/>
    <n v="2.5"/>
    <n v="48888.888888888891"/>
    <n v="45555.555555555555"/>
    <n v="0"/>
    <n v="0"/>
    <n v="3333.3333333333335"/>
    <n v="528816311"/>
    <n v="440001482"/>
    <n v="128063000"/>
    <n v="7.753164784661871E-4"/>
    <n v="0"/>
    <n v="0"/>
  </r>
  <r>
    <s v="Crash of the Titans"/>
    <x v="0"/>
    <x v="4"/>
    <x v="4"/>
    <s v="Vivendi Games"/>
    <n v="390000"/>
    <n v="20000"/>
    <n v="0"/>
    <n v="30000"/>
    <n v="6.9"/>
    <n v="16"/>
    <n v="5.8"/>
    <n v="22"/>
    <s v="Radical Entertainment"/>
    <x v="3"/>
    <x v="497"/>
    <n v="6.35"/>
    <n v="38"/>
    <n v="8.6363636363636367"/>
    <n v="44000"/>
    <n v="39000"/>
    <n v="2000"/>
    <n v="0"/>
    <n v="3000"/>
    <n v="522751172"/>
    <n v="438594184"/>
    <n v="128001000"/>
    <n v="7.4605284672609015E-4"/>
    <n v="4.560023987914988E-5"/>
    <n v="0"/>
  </r>
  <r>
    <s v="Samurai Warriors: Xtreme Legends"/>
    <x v="4"/>
    <x v="7"/>
    <x v="4"/>
    <s v="Tecmo Koei"/>
    <n v="40000"/>
    <n v="30000"/>
    <n v="360000"/>
    <n v="10000"/>
    <n v="7.2"/>
    <n v="17"/>
    <n v="8.6"/>
    <n v="13"/>
    <s v="Omega Force"/>
    <x v="2"/>
    <x v="497"/>
    <n v="7.9"/>
    <n v="30"/>
    <n v="6.8181818181818183"/>
    <n v="33846.153846153844"/>
    <n v="3076.9230769230771"/>
    <n v="2307.6923076923076"/>
    <n v="27692.307692307691"/>
    <n v="769.23076923076928"/>
    <n v="505524224"/>
    <n v="434174638"/>
    <n v="127761000"/>
    <n v="7.912578290214635E-5"/>
    <n v="6.9096620056374644E-5"/>
    <n v="2.8177612886561626E-3"/>
  </r>
  <r>
    <s v="Watch Dogs"/>
    <x v="8"/>
    <x v="12"/>
    <x v="4"/>
    <s v="Ubisoft"/>
    <n v="150000"/>
    <n v="260000"/>
    <n v="0"/>
    <n v="30000"/>
    <n v="7.7"/>
    <n v="18"/>
    <n v="4.7"/>
    <n v="3288"/>
    <s v="Ubisoft Montreal"/>
    <x v="1"/>
    <x v="497"/>
    <n v="6.2"/>
    <n v="3306"/>
    <n v="751.36363636363637"/>
    <n v="146666.66666666666"/>
    <n v="50000"/>
    <n v="86666.666666666672"/>
    <n v="0"/>
    <n v="10000"/>
    <n v="562338430"/>
    <n v="443580712"/>
    <n v="127276000"/>
    <n v="2.667432848222733E-4"/>
    <n v="5.8613910155768897E-4"/>
    <n v="0"/>
  </r>
  <r>
    <s v="Warhammer 40,000: Space Marine"/>
    <x v="3"/>
    <x v="10"/>
    <x v="6"/>
    <s v="THQ"/>
    <n v="130000"/>
    <n v="230000"/>
    <n v="0"/>
    <n v="80000"/>
    <n v="7"/>
    <n v="46"/>
    <n v="7.4"/>
    <n v="162"/>
    <s v="Relic"/>
    <x v="1"/>
    <x v="497"/>
    <n v="7.2"/>
    <n v="208"/>
    <n v="47.272727272727273"/>
    <n v="73333.333333333328"/>
    <n v="21666.666666666668"/>
    <n v="38333.333333333336"/>
    <n v="0"/>
    <n v="13333.333333333334"/>
    <n v="545961365"/>
    <n v="440756453"/>
    <n v="127833000"/>
    <n v="2.3811208692395294E-4"/>
    <n v="5.2183013642683981E-4"/>
    <n v="0"/>
  </r>
  <r>
    <s v="World Soccer Winning Eleven 9"/>
    <x v="7"/>
    <x v="3"/>
    <x v="0"/>
    <s v="Konami Digital Entertainment"/>
    <n v="60000"/>
    <n v="330000"/>
    <n v="20000"/>
    <n v="30000"/>
    <n v="8.9"/>
    <n v="19"/>
    <n v="7.9"/>
    <n v="9"/>
    <s v="KCET"/>
    <x v="0"/>
    <x v="497"/>
    <n v="8.4"/>
    <n v="28"/>
    <n v="6.3636363636363633"/>
    <n v="36666.666666666664"/>
    <n v="5000"/>
    <n v="27500"/>
    <n v="1666.6666666666667"/>
    <n v="2500"/>
    <n v="511054143"/>
    <n v="435713800"/>
    <n v="127773000"/>
    <n v="1.1740439016458576E-4"/>
    <n v="7.5737789347043864E-4"/>
    <n v="1.5652759190126241E-4"/>
  </r>
  <r>
    <s v="Marrison Tennis Ultra Smash"/>
    <x v="10"/>
    <x v="13"/>
    <x v="0"/>
    <s v="Ninti"/>
    <n v="130000"/>
    <n v="150000"/>
    <n v="140000"/>
    <n v="20000"/>
    <n v="5.8"/>
    <n v="58"/>
    <n v="5.3"/>
    <n v="133"/>
    <s v="Ninti, Camelot Software Planning"/>
    <x v="0"/>
    <x v="497"/>
    <n v="5.55"/>
    <n v="191"/>
    <n v="43.409090909090907"/>
    <n v="220000"/>
    <n v="65000"/>
    <n v="75000"/>
    <n v="70000"/>
    <n v="10000"/>
    <n v="567732286"/>
    <n v="444588718"/>
    <n v="127141000"/>
    <n v="2.2898116454839068E-4"/>
    <n v="3.373904778213468E-4"/>
    <n v="1.1011396795683533E-3"/>
  </r>
  <r>
    <s v="Virtua Tennis 4"/>
    <x v="3"/>
    <x v="10"/>
    <x v="0"/>
    <s v="Sega"/>
    <n v="90000"/>
    <n v="240000"/>
    <n v="30000"/>
    <n v="80000"/>
    <n v="6.9"/>
    <n v="49"/>
    <n v="6.6"/>
    <n v="28"/>
    <s v="Sega"/>
    <x v="0"/>
    <x v="497"/>
    <n v="6.75"/>
    <n v="77"/>
    <n v="17.5"/>
    <n v="73333.333333333328"/>
    <n v="15000"/>
    <n v="40000"/>
    <n v="5000"/>
    <n v="13333.333333333334"/>
    <n v="545961365"/>
    <n v="440756453"/>
    <n v="127833000"/>
    <n v="1.6484682940889049E-4"/>
    <n v="5.4451840322800678E-4"/>
    <n v="2.3468118560934971E-4"/>
  </r>
  <r>
    <s v="X-Men Legends II: Rise of Apocalypse"/>
    <x v="7"/>
    <x v="3"/>
    <x v="9"/>
    <s v="Activision"/>
    <n v="300000"/>
    <n v="120000"/>
    <n v="0"/>
    <n v="20000"/>
    <n v="8.4"/>
    <n v="50"/>
    <n v="8.6999999999999993"/>
    <n v="199"/>
    <s v="Raven Software"/>
    <x v="2"/>
    <x v="497"/>
    <n v="8.5500000000000007"/>
    <n v="249"/>
    <n v="56.590909090909093"/>
    <n v="36666.666666666664"/>
    <n v="25000"/>
    <n v="10000"/>
    <n v="0"/>
    <n v="1666.6666666666667"/>
    <n v="511054143"/>
    <n v="435713800"/>
    <n v="127773000"/>
    <n v="5.8702195082292871E-4"/>
    <n v="2.754101430801595E-4"/>
    <n v="0"/>
  </r>
  <r>
    <s v="Skylanders: Trap Team"/>
    <x v="6"/>
    <x v="12"/>
    <x v="4"/>
    <s v="Activision"/>
    <n v="190000"/>
    <n v="180000"/>
    <n v="0"/>
    <n v="70000"/>
    <n v="7.8"/>
    <n v="46"/>
    <n v="5.6"/>
    <n v="32"/>
    <s v="Toys for Bob"/>
    <x v="3"/>
    <x v="497"/>
    <n v="6.6999999999999993"/>
    <n v="78"/>
    <n v="17.727272727272727"/>
    <n v="146666.66666666666"/>
    <n v="63333.333333333336"/>
    <n v="60000"/>
    <n v="0"/>
    <n v="23333.333333333332"/>
    <n v="562338430"/>
    <n v="443580712"/>
    <n v="127276000"/>
    <n v="3.3787482744154621E-4"/>
    <n v="4.0578860877070775E-4"/>
    <n v="0"/>
  </r>
  <r>
    <s v="Worms: Open Warfare 2"/>
    <x v="9"/>
    <x v="4"/>
    <x v="11"/>
    <s v="THQ"/>
    <n v="40000"/>
    <n v="260000"/>
    <n v="0"/>
    <n v="140000"/>
    <n v="8"/>
    <n v="26"/>
    <n v="8.1"/>
    <n v="25"/>
    <s v="Team 17, Two Tribes"/>
    <x v="3"/>
    <x v="497"/>
    <n v="8.0500000000000007"/>
    <n v="51"/>
    <n v="11.590909090909092"/>
    <n v="44000"/>
    <n v="4000"/>
    <n v="26000"/>
    <n v="0"/>
    <n v="14000"/>
    <n v="522751172"/>
    <n v="438594184"/>
    <n v="128001000"/>
    <n v="7.6518240689855404E-5"/>
    <n v="5.9280311842894843E-4"/>
    <n v="0"/>
  </r>
  <r>
    <s v="Tiger Woods PGA Tour 2003"/>
    <x v="7"/>
    <x v="8"/>
    <x v="0"/>
    <s v="Electronic Arts"/>
    <n v="350000"/>
    <n v="80000"/>
    <n v="0"/>
    <n v="10000"/>
    <n v="8.8000000000000007"/>
    <n v="14"/>
    <n v="8.5"/>
    <n v="11"/>
    <s v="EA Sports"/>
    <x v="0"/>
    <x v="497"/>
    <n v="8.65"/>
    <n v="25"/>
    <n v="5.6818181818181817"/>
    <n v="29333.333333333332"/>
    <n v="23333.333333333332"/>
    <n v="5333.333333333333"/>
    <n v="0"/>
    <n v="666.66666666666663"/>
    <n v="495013192"/>
    <n v="431019772"/>
    <n v="127445000"/>
    <n v="7.0705186378144035E-4"/>
    <n v="1.8560633455116764E-4"/>
    <n v="0"/>
  </r>
  <r>
    <s v="Battlefield 2: Modern Combat"/>
    <x v="4"/>
    <x v="3"/>
    <x v="6"/>
    <s v="Electronic Arts"/>
    <n v="370000"/>
    <n v="10000"/>
    <n v="0"/>
    <n v="60000"/>
    <n v="8"/>
    <n v="42"/>
    <n v="8.5"/>
    <n v="65"/>
    <s v="Digital Illusions"/>
    <x v="2"/>
    <x v="497"/>
    <n v="8.25"/>
    <n v="107"/>
    <n v="24.318181818181817"/>
    <n v="36666.666666666664"/>
    <n v="30833.333333333332"/>
    <n v="833.33333333333337"/>
    <n v="0"/>
    <n v="5000"/>
    <n v="511054143"/>
    <n v="435713800"/>
    <n v="127773000"/>
    <n v="7.2399373934827881E-4"/>
    <n v="2.2950845256679959E-5"/>
    <n v="0"/>
  </r>
  <r>
    <s v="Tony Hawk's Proving Ground"/>
    <x v="3"/>
    <x v="4"/>
    <x v="0"/>
    <s v="Activision"/>
    <n v="360000"/>
    <n v="40000"/>
    <n v="0"/>
    <n v="40000"/>
    <n v="7.3"/>
    <n v="36"/>
    <n v="6.6"/>
    <n v="17"/>
    <s v="Neversoft Entertainment"/>
    <x v="2"/>
    <x v="497"/>
    <n v="6.9499999999999993"/>
    <n v="53"/>
    <n v="12.045454545454545"/>
    <n v="44000"/>
    <n v="36000"/>
    <n v="4000"/>
    <n v="0"/>
    <n v="4000"/>
    <n v="522751172"/>
    <n v="438594184"/>
    <n v="128001000"/>
    <n v="6.8866416620869857E-4"/>
    <n v="9.1200479758299759E-5"/>
    <n v="0"/>
  </r>
  <r>
    <s v="Viking: Battle for Asgard"/>
    <x v="2"/>
    <x v="1"/>
    <x v="4"/>
    <s v="Sega"/>
    <n v="160000"/>
    <n v="230000"/>
    <n v="0"/>
    <n v="50000"/>
    <n v="6.8"/>
    <n v="67"/>
    <n v="8"/>
    <n v="88"/>
    <s v="Creative Assembly"/>
    <x v="1"/>
    <x v="497"/>
    <n v="7.4"/>
    <n v="155"/>
    <n v="35.227272727272727"/>
    <n v="48888.888888888891"/>
    <n v="17777.777777777777"/>
    <n v="25555.555555555555"/>
    <n v="0"/>
    <n v="5555.5555555555557"/>
    <n v="528816311"/>
    <n v="440001482"/>
    <n v="128063000"/>
    <n v="3.0256252818192667E-4"/>
    <n v="5.2272551209270703E-4"/>
    <n v="0"/>
  </r>
  <r>
    <s v="Dance Dance Revolution: Hottest Party 3"/>
    <x v="0"/>
    <x v="2"/>
    <x v="8"/>
    <s v="Konami Digital Entertainment"/>
    <n v="260000"/>
    <n v="140000"/>
    <n v="0"/>
    <n v="40000"/>
    <n v="6.6"/>
    <n v="5"/>
    <n v="8.1999999999999993"/>
    <n v="5"/>
    <s v="Konami"/>
    <x v="3"/>
    <x v="497"/>
    <n v="7.3999999999999995"/>
    <n v="10"/>
    <n v="2.2727272727272729"/>
    <n v="55000"/>
    <n v="32500"/>
    <n v="17500"/>
    <n v="0"/>
    <n v="5000"/>
    <n v="534740514"/>
    <n v="441041694"/>
    <n v="128047000"/>
    <n v="4.8621713371805599E-4"/>
    <n v="3.174303062603419E-4"/>
    <n v="0"/>
  </r>
  <r>
    <s v="G-Force"/>
    <x v="0"/>
    <x v="2"/>
    <x v="4"/>
    <s v="Disney Interactive Studios"/>
    <n v="190000"/>
    <n v="200000"/>
    <n v="0"/>
    <n v="50000"/>
    <n v="6.9"/>
    <n v="6"/>
    <n v="8"/>
    <n v="6"/>
    <s v="Eurocom Entertainment Software"/>
    <x v="3"/>
    <x v="497"/>
    <n v="7.45"/>
    <n v="12"/>
    <n v="2.7272727272727271"/>
    <n v="55000"/>
    <n v="23750"/>
    <n v="25000"/>
    <n v="0"/>
    <n v="6250"/>
    <n v="534740514"/>
    <n v="441041694"/>
    <n v="128047000"/>
    <n v="3.5531252079396399E-4"/>
    <n v="4.5347186608620275E-4"/>
    <n v="0"/>
  </r>
  <r>
    <s v="Transformers: Fall of Cybertron"/>
    <x v="2"/>
    <x v="11"/>
    <x v="4"/>
    <s v="Activision"/>
    <n v="280000"/>
    <n v="120000"/>
    <n v="0"/>
    <n v="40000"/>
    <n v="7.9"/>
    <n v="52"/>
    <n v="8.3000000000000007"/>
    <n v="160"/>
    <s v="High Moon Studios"/>
    <x v="2"/>
    <x v="497"/>
    <n v="8.1000000000000014"/>
    <n v="212"/>
    <n v="48.18181818181818"/>
    <n v="88000"/>
    <n v="56000"/>
    <n v="24000"/>
    <n v="0"/>
    <n v="8000"/>
    <n v="551484507"/>
    <n v="441417242"/>
    <n v="127629000"/>
    <n v="5.0772051879238017E-4"/>
    <n v="2.7185163736762237E-4"/>
    <n v="0"/>
  </r>
  <r>
    <s v="SOCOM: U.S. Navy SEALs Fireteam Bravo 3"/>
    <x v="9"/>
    <x v="5"/>
    <x v="6"/>
    <s v="Sony Computer Entertainment"/>
    <n v="170000"/>
    <n v="130000"/>
    <n v="60000"/>
    <n v="80000"/>
    <n v="7.4"/>
    <n v="51"/>
    <n v="8"/>
    <n v="20"/>
    <s v="Slant Six"/>
    <x v="2"/>
    <x v="497"/>
    <n v="7.7"/>
    <n v="71"/>
    <n v="16.136363636363637"/>
    <n v="62857.142857142855"/>
    <n v="24285.714285714286"/>
    <n v="18571.428571428572"/>
    <n v="8571.4285714285706"/>
    <n v="11428.571428571429"/>
    <n v="540520772"/>
    <n v="441654761"/>
    <n v="128070000"/>
    <n v="3.1451150225175804E-4"/>
    <n v="2.9434755714090446E-4"/>
    <n v="4.6849379245724994E-4"/>
  </r>
  <r>
    <s v="MX Unleashed"/>
    <x v="7"/>
    <x v="7"/>
    <x v="1"/>
    <s v="THQ"/>
    <n v="340000"/>
    <n v="80000"/>
    <n v="0"/>
    <n v="20000"/>
    <n v="8.1"/>
    <n v="18"/>
    <n v="9.3000000000000007"/>
    <n v="12"/>
    <s v="Rainbow Studios"/>
    <x v="0"/>
    <x v="497"/>
    <n v="8.6999999999999993"/>
    <n v="30"/>
    <n v="6.8181818181818183"/>
    <n v="33846.153846153844"/>
    <n v="26153.846153846152"/>
    <n v="6153.8461538461543"/>
    <n v="0"/>
    <n v="1538.4615384615386"/>
    <n v="505524224"/>
    <n v="434174638"/>
    <n v="127761000"/>
    <n v="6.7256915466824396E-4"/>
    <n v="1.8425765348366571E-4"/>
    <n v="0"/>
  </r>
  <r>
    <s v="Wario World"/>
    <x v="11"/>
    <x v="15"/>
    <x v="2"/>
    <s v="Ninti"/>
    <n v="340000"/>
    <n v="90000"/>
    <n v="0"/>
    <n v="10000"/>
    <n v="7.1"/>
    <n v="30"/>
    <n v="7.2"/>
    <n v="44"/>
    <s v="Treasure"/>
    <x v="0"/>
    <x v="497"/>
    <n v="7.15"/>
    <n v="74"/>
    <n v="16.818181818181817"/>
    <n v="31428.571428571428"/>
    <n v="24285.714285714286"/>
    <n v="6428.5714285714284"/>
    <n v="0"/>
    <n v="714.28571428571433"/>
    <n v="500125528"/>
    <n v="432552540"/>
    <n v="127718000"/>
    <n v="6.7982932476904083E-4"/>
    <n v="2.0806720959261967E-4"/>
    <n v="0"/>
  </r>
  <r>
    <s v="FIFA Soccer 13"/>
    <x v="15"/>
    <x v="11"/>
    <x v="4"/>
    <s v="Electronic Arts"/>
    <n v="0"/>
    <n v="280000"/>
    <n v="50000"/>
    <n v="110000"/>
    <n v="5.7"/>
    <n v="9"/>
    <n v="4.0999999999999996"/>
    <n v="89"/>
    <s v="Electronic Arts"/>
    <x v="0"/>
    <x v="497"/>
    <n v="4.9000000000000004"/>
    <n v="98"/>
    <n v="22.272727272727273"/>
    <n v="88000"/>
    <n v="0"/>
    <n v="56000"/>
    <n v="10000"/>
    <n v="22000"/>
    <n v="551484507"/>
    <n v="441417242"/>
    <n v="127629000"/>
    <n v="0"/>
    <n v="6.3432048719111879E-4"/>
    <n v="3.9176049330481318E-4"/>
  </r>
  <r>
    <s v="The Legend of Spyro: Dawn of the Dragon"/>
    <x v="3"/>
    <x v="1"/>
    <x v="2"/>
    <s v="Vivendi Games"/>
    <n v="190000"/>
    <n v="180000"/>
    <n v="0"/>
    <n v="70000"/>
    <n v="5.9"/>
    <n v="22"/>
    <n v="6.6"/>
    <n v="36"/>
    <s v="Etranges Libellules"/>
    <x v="3"/>
    <x v="497"/>
    <n v="6.25"/>
    <n v="58"/>
    <n v="13.181818181818182"/>
    <n v="48888.888888888891"/>
    <n v="21111.111111111109"/>
    <n v="20000"/>
    <n v="0"/>
    <n v="7777.7777777777774"/>
    <n v="528816311"/>
    <n v="440001482"/>
    <n v="128063000"/>
    <n v="3.592930022160379E-4"/>
    <n v="4.0908953120298808E-4"/>
    <n v="0"/>
  </r>
  <r>
    <s v="Samurai Warriors 3"/>
    <x v="0"/>
    <x v="2"/>
    <x v="4"/>
    <s v="Ninti"/>
    <n v="90000"/>
    <n v="20000"/>
    <n v="320000"/>
    <n v="10000"/>
    <n v="5.5"/>
    <n v="26"/>
    <n v="7.2"/>
    <n v="22"/>
    <s v="Omega Force"/>
    <x v="2"/>
    <x v="497"/>
    <n v="6.35"/>
    <n v="48"/>
    <n v="10.909090909090908"/>
    <n v="55000"/>
    <n v="11250"/>
    <n v="2500"/>
    <n v="40000"/>
    <n v="1250"/>
    <n v="534740514"/>
    <n v="441041694"/>
    <n v="128047000"/>
    <n v="1.6830593090240401E-4"/>
    <n v="4.5347186608620271E-5"/>
    <n v="2.499082368192929E-3"/>
  </r>
  <r>
    <s v="TimeSplitters 2"/>
    <x v="11"/>
    <x v="8"/>
    <x v="6"/>
    <s v="Eidos Interactive"/>
    <n v="340000"/>
    <n v="90000"/>
    <n v="0"/>
    <n v="10000"/>
    <n v="8.8000000000000007"/>
    <n v="18"/>
    <n v="9"/>
    <n v="65"/>
    <s v="Free Radical Design"/>
    <x v="2"/>
    <x v="497"/>
    <n v="8.9"/>
    <n v="83"/>
    <n v="18.863636363636363"/>
    <n v="29333.333333333332"/>
    <n v="22666.666666666668"/>
    <n v="6000"/>
    <n v="0"/>
    <n v="666.66666666666663"/>
    <n v="495013192"/>
    <n v="431019772"/>
    <n v="127445000"/>
    <n v="6.8685038195911356E-4"/>
    <n v="2.0880712637006359E-4"/>
    <n v="0"/>
  </r>
  <r>
    <s v="Eternal Darkness: Sanity's Requiem"/>
    <x v="11"/>
    <x v="8"/>
    <x v="10"/>
    <s v="Ninti"/>
    <n v="340000"/>
    <n v="90000"/>
    <n v="0"/>
    <n v="10000"/>
    <n v="9.1999999999999993"/>
    <n v="41"/>
    <n v="8.6999999999999993"/>
    <n v="173"/>
    <s v="Silicon Knights"/>
    <x v="1"/>
    <x v="497"/>
    <n v="8.9499999999999993"/>
    <n v="214"/>
    <n v="48.636363636363633"/>
    <n v="29333.333333333332"/>
    <n v="22666.666666666668"/>
    <n v="6000"/>
    <n v="0"/>
    <n v="666.66666666666663"/>
    <n v="495013192"/>
    <n v="431019772"/>
    <n v="127445000"/>
    <n v="6.8685038195911356E-4"/>
    <n v="2.0880712637006359E-4"/>
    <n v="0"/>
  </r>
  <r>
    <s v="Food Network: Cook or Be Cooked"/>
    <x v="0"/>
    <x v="2"/>
    <x v="3"/>
    <s v="Namco Bandai Games"/>
    <n v="410000"/>
    <n v="0"/>
    <n v="0"/>
    <n v="30000"/>
    <n v="5.3"/>
    <n v="8"/>
    <n v="6.8"/>
    <n v="5"/>
    <s v="Red Fly Studio"/>
    <x v="0"/>
    <x v="497"/>
    <n v="6.05"/>
    <n v="13"/>
    <n v="2.9545454545454546"/>
    <n v="55000"/>
    <n v="51250"/>
    <n v="0"/>
    <n v="0"/>
    <n v="3750"/>
    <n v="534740514"/>
    <n v="441041694"/>
    <n v="128047000"/>
    <n v="7.6672701855539597E-4"/>
    <n v="0"/>
    <n v="0"/>
  </r>
  <r>
    <s v="The Darkness"/>
    <x v="2"/>
    <x v="4"/>
    <x v="6"/>
    <s v="Take-Two Interactive"/>
    <n v="360000"/>
    <n v="40000"/>
    <n v="10000"/>
    <n v="30000"/>
    <n v="8.1999999999999993"/>
    <n v="63"/>
    <n v="8.1"/>
    <n v="196"/>
    <s v="Starbreeze"/>
    <x v="1"/>
    <x v="497"/>
    <n v="8.1499999999999986"/>
    <n v="259"/>
    <n v="58.863636363636367"/>
    <n v="44000"/>
    <n v="36000"/>
    <n v="4000"/>
    <n v="1000"/>
    <n v="3000"/>
    <n v="522751172"/>
    <n v="438594184"/>
    <n v="128001000"/>
    <n v="6.8866416620869857E-4"/>
    <n v="9.1200479758299759E-5"/>
    <n v="7.8124389653205832E-5"/>
  </r>
  <r>
    <s v="Child of Eden"/>
    <x v="2"/>
    <x v="10"/>
    <x v="6"/>
    <s v="Ubisoft"/>
    <n v="280000"/>
    <n v="120000"/>
    <n v="0"/>
    <n v="40000"/>
    <n v="8.4"/>
    <n v="81"/>
    <n v="7.7"/>
    <n v="95"/>
    <s v="Q Entertainment"/>
    <x v="3"/>
    <x v="497"/>
    <n v="8.0500000000000007"/>
    <n v="176"/>
    <n v="40"/>
    <n v="73333.333333333328"/>
    <n v="46666.666666666664"/>
    <n v="20000"/>
    <n v="0"/>
    <n v="6666.666666666667"/>
    <n v="545961365"/>
    <n v="440756453"/>
    <n v="127833000"/>
    <n v="5.1285680260543709E-4"/>
    <n v="2.7225920161400339E-4"/>
    <n v="0"/>
  </r>
  <r>
    <s v="NFL Blitz 20-03"/>
    <x v="4"/>
    <x v="8"/>
    <x v="0"/>
    <s v="Midway Games"/>
    <n v="210000"/>
    <n v="170000"/>
    <n v="0"/>
    <n v="60000"/>
    <n v="7.3"/>
    <n v="15"/>
    <n v="8.6"/>
    <n v="5"/>
    <s v="Point of View"/>
    <x v="0"/>
    <x v="497"/>
    <n v="7.9499999999999993"/>
    <n v="20"/>
    <n v="4.5454545454545459"/>
    <n v="29333.333333333332"/>
    <n v="14000"/>
    <n v="11333.333333333334"/>
    <n v="0"/>
    <n v="4000"/>
    <n v="495013192"/>
    <n v="431019772"/>
    <n v="127445000"/>
    <n v="4.2423111826886422E-4"/>
    <n v="3.9441346092123123E-4"/>
    <n v="0"/>
  </r>
  <r>
    <s v="Star Wars: Jedi Starfighter"/>
    <x v="7"/>
    <x v="8"/>
    <x v="8"/>
    <s v="Activision"/>
    <n v="350000"/>
    <n v="70000"/>
    <n v="0"/>
    <n v="20000"/>
    <n v="7.8"/>
    <n v="22"/>
    <n v="5.2"/>
    <n v="5"/>
    <s v="Secret Level"/>
    <x v="2"/>
    <x v="497"/>
    <n v="6.5"/>
    <n v="27"/>
    <n v="6.1363636363636367"/>
    <n v="29333.333333333332"/>
    <n v="23333.333333333332"/>
    <n v="4666.666666666667"/>
    <n v="0"/>
    <n v="1333.3333333333333"/>
    <n v="495013192"/>
    <n v="431019772"/>
    <n v="127445000"/>
    <n v="7.0705186378144035E-4"/>
    <n v="1.6240554273227168E-4"/>
    <n v="0"/>
  </r>
  <r>
    <s v="Classic NES Series: Metroid"/>
    <x v="12"/>
    <x v="7"/>
    <x v="10"/>
    <s v="Ninti"/>
    <n v="260000"/>
    <n v="100000"/>
    <n v="70000"/>
    <n v="10000"/>
    <n v="5.8"/>
    <n v="9"/>
    <n v="8.6"/>
    <n v="18"/>
    <s v="Ninti"/>
    <x v="0"/>
    <x v="497"/>
    <n v="7.1999999999999993"/>
    <n v="27"/>
    <n v="6.1363636363636367"/>
    <n v="33846.153846153844"/>
    <n v="20000"/>
    <n v="7692.3076923076924"/>
    <n v="5384.6153846153848"/>
    <n v="769.23076923076928"/>
    <n v="505524224"/>
    <n v="434174638"/>
    <n v="127761000"/>
    <n v="5.1431758886395123E-4"/>
    <n v="2.3032206685458215E-4"/>
    <n v="5.4789802834980938E-4"/>
  </r>
  <r>
    <s v="Primal"/>
    <x v="4"/>
    <x v="15"/>
    <x v="4"/>
    <s v="Sony Computer Entertainment"/>
    <n v="210000"/>
    <n v="170000"/>
    <n v="0"/>
    <n v="60000"/>
    <n v="7.3"/>
    <n v="36"/>
    <n v="8.6"/>
    <n v="53"/>
    <s v="SCEE"/>
    <x v="1"/>
    <x v="497"/>
    <n v="7.9499999999999993"/>
    <n v="89"/>
    <n v="20.227272727272727"/>
    <n v="31428.571428571428"/>
    <n v="15000"/>
    <n v="12142.857142857143"/>
    <n v="0"/>
    <n v="4285.7142857142853"/>
    <n v="500125528"/>
    <n v="432552540"/>
    <n v="127718000"/>
    <n v="4.1989458294558403E-4"/>
    <n v="3.930158403416149E-4"/>
    <n v="0"/>
  </r>
  <r>
    <s v="Ninja Gaiden 3"/>
    <x v="3"/>
    <x v="11"/>
    <x v="4"/>
    <s v="Tecmo Koei"/>
    <n v="190000"/>
    <n v="90000"/>
    <n v="110000"/>
    <n v="50000"/>
    <n v="5.8"/>
    <n v="43"/>
    <n v="5"/>
    <n v="152"/>
    <s v="Team Ninja"/>
    <x v="1"/>
    <x v="497"/>
    <n v="5.4"/>
    <n v="195"/>
    <n v="44.31818181818182"/>
    <n v="88000"/>
    <n v="38000"/>
    <n v="18000"/>
    <n v="22000"/>
    <n v="10000"/>
    <n v="551484507"/>
    <n v="441417242"/>
    <n v="127629000"/>
    <n v="3.4452463775197224E-4"/>
    <n v="2.0388872802571678E-4"/>
    <n v="8.6187308527058896E-4"/>
  </r>
  <r>
    <s v="Need for Speed Underground 2"/>
    <x v="12"/>
    <x v="7"/>
    <x v="1"/>
    <s v="Electronic Arts"/>
    <n v="310000"/>
    <n v="120000"/>
    <n v="0"/>
    <n v="10000"/>
    <n v="7.2"/>
    <n v="8"/>
    <n v="8.1999999999999993"/>
    <n v="13"/>
    <s v="Pocketeers"/>
    <x v="0"/>
    <x v="497"/>
    <n v="7.6999999999999993"/>
    <n v="21"/>
    <n v="4.7727272727272725"/>
    <n v="33846.153846153844"/>
    <n v="23846.153846153848"/>
    <n v="9230.7692307692305"/>
    <n v="0"/>
    <n v="769.23076923076928"/>
    <n v="505524224"/>
    <n v="434174638"/>
    <n v="127761000"/>
    <n v="6.1322481749163417E-4"/>
    <n v="2.7638648022549857E-4"/>
    <n v="0"/>
  </r>
  <r>
    <s v="Star Wars The Clone Wars: Republic Heroes"/>
    <x v="3"/>
    <x v="2"/>
    <x v="4"/>
    <s v="LucasArts"/>
    <n v="190000"/>
    <n v="180000"/>
    <n v="0"/>
    <n v="70000"/>
    <n v="4.3"/>
    <n v="22"/>
    <n v="5.3"/>
    <n v="16"/>
    <s v="LucasArts, Krome Studios"/>
    <x v="2"/>
    <x v="497"/>
    <n v="4.8"/>
    <n v="38"/>
    <n v="8.6363636363636367"/>
    <n v="55000"/>
    <n v="23750"/>
    <n v="22500"/>
    <n v="0"/>
    <n v="8750"/>
    <n v="534740514"/>
    <n v="441041694"/>
    <n v="128047000"/>
    <n v="3.5531252079396399E-4"/>
    <n v="4.0812467947758243E-4"/>
    <n v="0"/>
  </r>
  <r>
    <s v="NCAA Football 2004"/>
    <x v="7"/>
    <x v="15"/>
    <x v="0"/>
    <s v="Electronic Arts"/>
    <n v="400000"/>
    <n v="20000"/>
    <n v="0"/>
    <n v="20000"/>
    <n v="8.8000000000000007"/>
    <n v="13"/>
    <n v="8.8000000000000007"/>
    <n v="19"/>
    <s v="EA Sports"/>
    <x v="0"/>
    <x v="497"/>
    <n v="8.8000000000000007"/>
    <n v="32"/>
    <n v="7.2727272727272725"/>
    <n v="31428.571428571428"/>
    <n v="28571.428571428572"/>
    <n v="1428.5714285714287"/>
    <n v="0"/>
    <n v="1428.5714285714287"/>
    <n v="500125528"/>
    <n v="432552540"/>
    <n v="127718000"/>
    <n v="7.9979920561063617E-4"/>
    <n v="4.6237157687248816E-5"/>
    <n v="0"/>
  </r>
  <r>
    <s v="Bionicle"/>
    <x v="4"/>
    <x v="15"/>
    <x v="4"/>
    <s v="Electronic Arts"/>
    <n v="210000"/>
    <n v="170000"/>
    <n v="0"/>
    <n v="60000"/>
    <n v="5.0999999999999996"/>
    <n v="7"/>
    <n v="3.6"/>
    <n v="16"/>
    <s v="Argonaut Games"/>
    <x v="0"/>
    <x v="497"/>
    <n v="4.3499999999999996"/>
    <n v="23"/>
    <n v="5.2272727272727275"/>
    <n v="31428.571428571428"/>
    <n v="15000"/>
    <n v="12142.857142857143"/>
    <n v="0"/>
    <n v="4285.7142857142853"/>
    <n v="500125528"/>
    <n v="432552540"/>
    <n v="127718000"/>
    <n v="4.1989458294558403E-4"/>
    <n v="3.930158403416149E-4"/>
    <n v="0"/>
  </r>
  <r>
    <s v="Naruto Shippuden: Ultimate Ninja Storm Revolution"/>
    <x v="3"/>
    <x v="12"/>
    <x v="7"/>
    <s v="Namco Bandai Games"/>
    <n v="150000"/>
    <n v="140000"/>
    <n v="90000"/>
    <n v="60000"/>
    <n v="7.3"/>
    <n v="26"/>
    <n v="7.5"/>
    <n v="100"/>
    <s v="CyberConnect2"/>
    <x v="2"/>
    <x v="497"/>
    <n v="7.4"/>
    <n v="126"/>
    <n v="28.636363636363637"/>
    <n v="146666.66666666666"/>
    <n v="50000"/>
    <n v="46666.666666666664"/>
    <n v="30000"/>
    <n v="20000"/>
    <n v="562338430"/>
    <n v="443580712"/>
    <n v="127276000"/>
    <n v="2.667432848222733E-4"/>
    <n v="3.1561336237721717E-4"/>
    <n v="7.0712467393695588E-4"/>
  </r>
  <r>
    <s v="Lego Batman 3: Beyond Gotham"/>
    <x v="13"/>
    <x v="12"/>
    <x v="4"/>
    <s v="Warner Bros. Interactive Entertainment"/>
    <n v="230000"/>
    <n v="170000"/>
    <n v="0"/>
    <n v="40000"/>
    <n v="7.4"/>
    <n v="25"/>
    <n v="7.1"/>
    <n v="36"/>
    <s v="TT Games"/>
    <x v="3"/>
    <x v="497"/>
    <n v="7.25"/>
    <n v="61"/>
    <n v="13.863636363636363"/>
    <n v="146666.66666666666"/>
    <n v="76666.666666666672"/>
    <n v="56666.666666666664"/>
    <n v="0"/>
    <n v="13333.333333333334"/>
    <n v="562338430"/>
    <n v="443580712"/>
    <n v="127276000"/>
    <n v="4.0900637006081907E-4"/>
    <n v="3.8324479717233512E-4"/>
    <n v="0"/>
  </r>
  <r>
    <s v="TimeSplitters"/>
    <x v="4"/>
    <x v="16"/>
    <x v="6"/>
    <s v="Eidos Interactive"/>
    <n v="210000"/>
    <n v="170000"/>
    <n v="0"/>
    <n v="60000"/>
    <n v="8.1"/>
    <n v="23"/>
    <n v="8"/>
    <n v="40"/>
    <s v="Free Radical Design"/>
    <x v="2"/>
    <x v="497"/>
    <n v="8.0500000000000007"/>
    <n v="63"/>
    <n v="14.318181818181818"/>
    <n v="25882.352941176472"/>
    <n v="12352.941176470587"/>
    <n v="10000"/>
    <n v="0"/>
    <n v="3529.4117647058824"/>
    <n v="484244580"/>
    <n v="429286318"/>
    <n v="126843000"/>
    <n v="4.336651532578847E-4"/>
    <n v="3.9600609866163964E-4"/>
    <n v="0"/>
  </r>
  <r>
    <s v="InuYasha: The Secret of the Cursed Mask"/>
    <x v="4"/>
    <x v="7"/>
    <x v="9"/>
    <s v="Namco Bandai Games"/>
    <n v="210000"/>
    <n v="170000"/>
    <n v="0"/>
    <n v="60000"/>
    <n v="5.0999999999999996"/>
    <n v="7"/>
    <n v="8.1"/>
    <n v="28"/>
    <s v="Kamui"/>
    <x v="2"/>
    <x v="497"/>
    <n v="6.6"/>
    <n v="35"/>
    <n v="7.9545454545454541"/>
    <n v="33846.153846153844"/>
    <n v="16153.846153846154"/>
    <n v="13076.923076923076"/>
    <n v="0"/>
    <n v="4615.3846153846152"/>
    <n v="505524224"/>
    <n v="434174638"/>
    <n v="127761000"/>
    <n v="4.1541036023626834E-4"/>
    <n v="3.9154751365278964E-4"/>
    <n v="0"/>
  </r>
  <r>
    <s v="Payday 2"/>
    <x v="3"/>
    <x v="6"/>
    <x v="6"/>
    <s v="505 Games"/>
    <n v="220000"/>
    <n v="140000"/>
    <n v="0"/>
    <n v="80000"/>
    <n v="7.4"/>
    <n v="12"/>
    <n v="6.2"/>
    <n v="181"/>
    <s v="Overkill Software"/>
    <x v="1"/>
    <x v="497"/>
    <n v="6.8000000000000007"/>
    <n v="193"/>
    <n v="43.863636363636367"/>
    <n v="110000"/>
    <n v="55000"/>
    <n v="35000"/>
    <n v="0"/>
    <n v="20000"/>
    <n v="556861736"/>
    <n v="442492884"/>
    <n v="127445000"/>
    <n v="3.9507113844862917E-4"/>
    <n v="3.1638926875940452E-4"/>
    <n v="0"/>
  </r>
  <r>
    <s v="DmC: Devil May Cry"/>
    <x v="2"/>
    <x v="6"/>
    <x v="4"/>
    <s v="Capcom"/>
    <n v="260000"/>
    <n v="120000"/>
    <n v="10000"/>
    <n v="40000"/>
    <n v="8.6"/>
    <n v="65"/>
    <n v="5.0999999999999996"/>
    <n v="1438"/>
    <s v="Ninja Theory"/>
    <x v="1"/>
    <x v="498"/>
    <n v="6.85"/>
    <n v="1503"/>
    <n v="349.53488372093022"/>
    <n v="107500"/>
    <n v="65000"/>
    <n v="30000"/>
    <n v="2500"/>
    <n v="10000"/>
    <n v="556861736"/>
    <n v="442492884"/>
    <n v="127445000"/>
    <n v="4.6690225453019813E-4"/>
    <n v="2.7119080179377529E-4"/>
    <n v="7.8465220291105969E-5"/>
  </r>
  <r>
    <s v="Ben 10 Alien Force: Vilgax Attacks"/>
    <x v="0"/>
    <x v="2"/>
    <x v="4"/>
    <s v="D3Publisher"/>
    <n v="250000"/>
    <n v="140000"/>
    <n v="0"/>
    <n v="40000"/>
    <n v="6.5"/>
    <n v="5"/>
    <n v="4"/>
    <n v="6"/>
    <s v="Papaya Studios"/>
    <x v="3"/>
    <x v="498"/>
    <n v="5.25"/>
    <n v="11"/>
    <n v="2.558139534883721"/>
    <n v="53750"/>
    <n v="31250"/>
    <n v="17500"/>
    <n v="0"/>
    <n v="5000"/>
    <n v="534740514"/>
    <n v="441041694"/>
    <n v="128047000"/>
    <n v="4.6751647472890003E-4"/>
    <n v="3.174303062603419E-4"/>
    <n v="0"/>
  </r>
  <r>
    <s v="Naruto: Ultimate Ninja 3"/>
    <x v="4"/>
    <x v="3"/>
    <x v="7"/>
    <s v="Atari"/>
    <n v="360000"/>
    <n v="10000"/>
    <n v="0"/>
    <n v="60000"/>
    <n v="7.5"/>
    <n v="24"/>
    <n v="8.6999999999999993"/>
    <n v="33"/>
    <s v="CyberConnect2"/>
    <x v="2"/>
    <x v="498"/>
    <n v="8.1"/>
    <n v="57"/>
    <n v="13.255813953488373"/>
    <n v="35833.333333333336"/>
    <n v="30000"/>
    <n v="833.33333333333337"/>
    <n v="0"/>
    <n v="5000"/>
    <n v="511054143"/>
    <n v="435713800"/>
    <n v="127773000"/>
    <n v="7.0442634098751456E-4"/>
    <n v="2.2950845256679959E-5"/>
    <n v="0"/>
  </r>
  <r>
    <s v="Thrillville: Off the Rails"/>
    <x v="0"/>
    <x v="4"/>
    <x v="11"/>
    <s v="LucasArts"/>
    <n v="380000"/>
    <n v="20000"/>
    <n v="0"/>
    <n v="30000"/>
    <n v="7"/>
    <n v="14"/>
    <n v="2.8"/>
    <n v="40"/>
    <s v="Frontier Developments"/>
    <x v="3"/>
    <x v="498"/>
    <n v="4.9000000000000004"/>
    <n v="54"/>
    <n v="12.55813953488372"/>
    <n v="43000"/>
    <n v="38000"/>
    <n v="2000"/>
    <n v="0"/>
    <n v="3000"/>
    <n v="522751172"/>
    <n v="438594184"/>
    <n v="128001000"/>
    <n v="7.2692328655362629E-4"/>
    <n v="4.560023987914988E-5"/>
    <n v="0"/>
  </r>
  <r>
    <s v="Spider-Man: Shattered Dimensions"/>
    <x v="3"/>
    <x v="5"/>
    <x v="4"/>
    <s v="Activision"/>
    <n v="260000"/>
    <n v="120000"/>
    <n v="0"/>
    <n v="50000"/>
    <n v="7.4"/>
    <n v="57"/>
    <n v="7.5"/>
    <n v="96"/>
    <s v="Beenox"/>
    <x v="2"/>
    <x v="498"/>
    <n v="7.45"/>
    <n v="153"/>
    <n v="35.581395348837212"/>
    <n v="61428.571428571428"/>
    <n v="37142.857142857145"/>
    <n v="17142.857142857141"/>
    <n v="0"/>
    <n v="7142.8571428571431"/>
    <n v="540520772"/>
    <n v="441654761"/>
    <n v="128070000"/>
    <n v="4.8101759167915937E-4"/>
    <n v="2.717054373608349E-4"/>
    <n v="0"/>
  </r>
  <r>
    <s v="Eternal Sonata"/>
    <x v="3"/>
    <x v="1"/>
    <x v="9"/>
    <s v="Atari"/>
    <n v="190000"/>
    <n v="120000"/>
    <n v="70000"/>
    <n v="50000"/>
    <n v="8"/>
    <n v="34"/>
    <n v="7.8"/>
    <n v="117"/>
    <s v="Tri-Crescendo"/>
    <x v="2"/>
    <x v="498"/>
    <n v="7.9"/>
    <n v="151"/>
    <n v="35.116279069767444"/>
    <n v="47777.777777777781"/>
    <n v="21111.111111111109"/>
    <n v="13333.333333333334"/>
    <n v="7777.7777777777774"/>
    <n v="5555.5555555555557"/>
    <n v="528816311"/>
    <n v="440001482"/>
    <n v="128063000"/>
    <n v="3.592930022160379E-4"/>
    <n v="2.7272635413532538E-4"/>
    <n v="5.4660596737543239E-4"/>
  </r>
  <r>
    <s v="Nicktoons: Attack of the Toybots"/>
    <x v="0"/>
    <x v="4"/>
    <x v="2"/>
    <s v="THQ"/>
    <n v="400000"/>
    <n v="0"/>
    <n v="0"/>
    <n v="30000"/>
    <n v="6"/>
    <n v="4"/>
    <n v="6"/>
    <n v="8"/>
    <s v="Blue Tongue Entertainment"/>
    <x v="0"/>
    <x v="498"/>
    <n v="6"/>
    <n v="12"/>
    <n v="2.7906976744186047"/>
    <n v="43000"/>
    <n v="40000"/>
    <n v="0"/>
    <n v="0"/>
    <n v="3000"/>
    <n v="522751172"/>
    <n v="438594184"/>
    <n v="128001000"/>
    <n v="7.6518240689855401E-4"/>
    <n v="0"/>
    <n v="0"/>
  </r>
  <r>
    <s v="Band Hero"/>
    <x v="1"/>
    <x v="2"/>
    <x v="3"/>
    <s v="Activision"/>
    <n v="200000"/>
    <n v="190000"/>
    <n v="0"/>
    <n v="40000"/>
    <n v="6.5"/>
    <n v="18"/>
    <n v="7"/>
    <n v="4"/>
    <s v="Vicarious Visions"/>
    <x v="3"/>
    <x v="498"/>
    <n v="6.75"/>
    <n v="22"/>
    <n v="5.1162790697674421"/>
    <n v="53750"/>
    <n v="25000"/>
    <n v="23750"/>
    <n v="0"/>
    <n v="5000"/>
    <n v="534740514"/>
    <n v="441041694"/>
    <n v="128047000"/>
    <n v="3.7401317978312E-4"/>
    <n v="4.3079827278189259E-4"/>
    <n v="0"/>
  </r>
  <r>
    <s v="SSX Tricky"/>
    <x v="7"/>
    <x v="9"/>
    <x v="0"/>
    <s v="Electronic Arts"/>
    <n v="320000"/>
    <n v="90000"/>
    <n v="0"/>
    <n v="20000"/>
    <n v="8.8000000000000007"/>
    <n v="22"/>
    <n v="8.5"/>
    <n v="11"/>
    <s v="EA Sports Big"/>
    <x v="0"/>
    <x v="498"/>
    <n v="8.65"/>
    <n v="33"/>
    <n v="7.6744186046511631"/>
    <n v="26875"/>
    <n v="20000"/>
    <n v="5625"/>
    <n v="0"/>
    <n v="1250"/>
    <n v="489752572"/>
    <n v="430035992"/>
    <n v="127149000"/>
    <n v="6.5339115768849911E-4"/>
    <n v="2.0928480795626055E-4"/>
    <n v="0"/>
  </r>
  <r>
    <s v="Borderlands: The Handsome Collection"/>
    <x v="13"/>
    <x v="13"/>
    <x v="6"/>
    <s v="Take-Two Interactive"/>
    <n v="260000"/>
    <n v="130000"/>
    <n v="0"/>
    <n v="40000"/>
    <n v="8"/>
    <n v="11"/>
    <n v="7.8"/>
    <n v="119"/>
    <s v="Gearbox Software"/>
    <x v="1"/>
    <x v="498"/>
    <n v="7.9"/>
    <n v="130"/>
    <n v="30.232558139534884"/>
    <n v="215000"/>
    <n v="130000"/>
    <n v="65000"/>
    <n v="0"/>
    <n v="20000"/>
    <n v="567732286"/>
    <n v="444588718"/>
    <n v="127141000"/>
    <n v="4.5796232909678137E-4"/>
    <n v="2.9240508077850056E-4"/>
    <n v="0"/>
  </r>
  <r>
    <s v="The Chronicles of Narnia: The Lion, The Witch and The Wardrobe"/>
    <x v="4"/>
    <x v="3"/>
    <x v="4"/>
    <s v="Disney Interactive Studios"/>
    <n v="360000"/>
    <n v="10000"/>
    <n v="0"/>
    <n v="60000"/>
    <n v="6.8"/>
    <n v="36"/>
    <n v="8.4"/>
    <n v="17"/>
    <s v="Traveller's Tales"/>
    <x v="2"/>
    <x v="498"/>
    <n v="7.6"/>
    <n v="53"/>
    <n v="12.325581395348838"/>
    <n v="35833.333333333336"/>
    <n v="30000"/>
    <n v="833.33333333333337"/>
    <n v="0"/>
    <n v="5000"/>
    <n v="511054143"/>
    <n v="435713800"/>
    <n v="127773000"/>
    <n v="7.0442634098751456E-4"/>
    <n v="2.2950845256679959E-5"/>
    <n v="0"/>
  </r>
  <r>
    <s v="Naughty Bear"/>
    <x v="3"/>
    <x v="5"/>
    <x v="4"/>
    <s v="505 Games"/>
    <n v="180000"/>
    <n v="180000"/>
    <n v="0"/>
    <n v="70000"/>
    <n v="4.3"/>
    <n v="31"/>
    <n v="5.5"/>
    <n v="49"/>
    <s v="Artificial Mind and Movement"/>
    <x v="2"/>
    <x v="498"/>
    <n v="4.9000000000000004"/>
    <n v="80"/>
    <n v="18.604651162790699"/>
    <n v="61428.571428571428"/>
    <n v="25714.285714285714"/>
    <n v="25714.285714285714"/>
    <n v="0"/>
    <n v="10000"/>
    <n v="540520772"/>
    <n v="441654761"/>
    <n v="128070000"/>
    <n v="3.3301217885480265E-4"/>
    <n v="4.0755815604125232E-4"/>
    <n v="0"/>
  </r>
  <r>
    <s v="MLB 2002"/>
    <x v="14"/>
    <x v="9"/>
    <x v="0"/>
    <s v="Sony Computer Entertainment"/>
    <n v="240000"/>
    <n v="160000"/>
    <n v="0"/>
    <n v="30000"/>
    <n v="7.6"/>
    <n v="5"/>
    <n v="8.1"/>
    <n v="8"/>
    <s v="989 Sports"/>
    <x v="0"/>
    <x v="498"/>
    <n v="7.85"/>
    <n v="13"/>
    <n v="3.0232558139534884"/>
    <n v="26875"/>
    <n v="15000"/>
    <n v="10000"/>
    <n v="0"/>
    <n v="1875"/>
    <n v="489752572"/>
    <n v="430035992"/>
    <n v="127149000"/>
    <n v="4.9004336826637433E-4"/>
    <n v="3.720618808111299E-4"/>
    <n v="0"/>
  </r>
  <r>
    <s v="Deadpool"/>
    <x v="2"/>
    <x v="6"/>
    <x v="4"/>
    <s v="Activision"/>
    <n v="260000"/>
    <n v="130000"/>
    <n v="0"/>
    <n v="40000"/>
    <n v="6.2"/>
    <n v="49"/>
    <n v="7.4"/>
    <n v="368"/>
    <s v="High Moon Studios"/>
    <x v="1"/>
    <x v="498"/>
    <n v="6.8000000000000007"/>
    <n v="417"/>
    <n v="96.976744186046517"/>
    <n v="107500"/>
    <n v="65000"/>
    <n v="32500"/>
    <n v="0"/>
    <n v="10000"/>
    <n v="556861736"/>
    <n v="442492884"/>
    <n v="127445000"/>
    <n v="4.6690225453019813E-4"/>
    <n v="2.9379003527658991E-4"/>
    <n v="0"/>
  </r>
  <r>
    <s v="Devil May Cry HD Collection"/>
    <x v="2"/>
    <x v="11"/>
    <x v="4"/>
    <s v="Capcom"/>
    <n v="280000"/>
    <n v="110000"/>
    <n v="10000"/>
    <n v="30000"/>
    <n v="7.7"/>
    <n v="32"/>
    <n v="8.4"/>
    <n v="93"/>
    <s v="Capcom, Pipeworks Software, Inc."/>
    <x v="1"/>
    <x v="498"/>
    <n v="8.0500000000000007"/>
    <n v="125"/>
    <n v="29.069767441860463"/>
    <n v="86000"/>
    <n v="56000"/>
    <n v="22000"/>
    <n v="2000"/>
    <n v="6000"/>
    <n v="551484507"/>
    <n v="441417242"/>
    <n v="127629000"/>
    <n v="5.0772051879238017E-4"/>
    <n v="2.4919733425365383E-4"/>
    <n v="7.8352098660962631E-5"/>
  </r>
  <r>
    <s v="Mega Man Zero 2"/>
    <x v="12"/>
    <x v="15"/>
    <x v="2"/>
    <s v="Capcom"/>
    <n v="180000"/>
    <n v="70000"/>
    <n v="170000"/>
    <n v="10000"/>
    <n v="8.1"/>
    <n v="17"/>
    <n v="8.6"/>
    <n v="18"/>
    <s v="Inti"/>
    <x v="0"/>
    <x v="498"/>
    <n v="8.35"/>
    <n v="35"/>
    <n v="8.1395348837209305"/>
    <n v="30714.285714285714"/>
    <n v="12857.142857142857"/>
    <n v="5000"/>
    <n v="12142.857142857143"/>
    <n v="714.28571428571433"/>
    <n v="500125528"/>
    <n v="432552540"/>
    <n v="127718000"/>
    <n v="3.5990964252478631E-4"/>
    <n v="1.6183005190537086E-4"/>
    <n v="1.3310574860238963E-3"/>
  </r>
  <r>
    <s v="Ghostbusters: The Video Game"/>
    <x v="4"/>
    <x v="2"/>
    <x v="4"/>
    <s v="Atari"/>
    <n v="150000"/>
    <n v="40000"/>
    <n v="0"/>
    <n v="240000"/>
    <n v="6.4"/>
    <n v="9"/>
    <n v="8.6999999999999993"/>
    <n v="6"/>
    <s v="War Drum Studios"/>
    <x v="3"/>
    <x v="498"/>
    <n v="7.55"/>
    <n v="15"/>
    <n v="3.4883720930232558"/>
    <n v="53750"/>
    <n v="18750"/>
    <n v="5000"/>
    <n v="0"/>
    <n v="30000"/>
    <n v="534740514"/>
    <n v="441041694"/>
    <n v="128047000"/>
    <n v="2.8050988483734003E-4"/>
    <n v="9.0694373217240542E-5"/>
    <n v="0"/>
  </r>
  <r>
    <s v="EyeToy: AntiGrav"/>
    <x v="4"/>
    <x v="7"/>
    <x v="0"/>
    <s v="Sony Computer Entertainment"/>
    <n v="360000"/>
    <n v="10000"/>
    <n v="0"/>
    <n v="60000"/>
    <n v="7.1"/>
    <n v="38"/>
    <n v="7.8"/>
    <n v="5"/>
    <s v="Harmonix Music Systems"/>
    <x v="0"/>
    <x v="498"/>
    <n v="7.4499999999999993"/>
    <n v="43"/>
    <n v="10"/>
    <n v="33076.923076923078"/>
    <n v="27692.307692307691"/>
    <n v="769.23076923076928"/>
    <n v="0"/>
    <n v="4615.3846153846152"/>
    <n v="505524224"/>
    <n v="434174638"/>
    <n v="127761000"/>
    <n v="7.1213204611931711E-4"/>
    <n v="2.3032206685458213E-5"/>
    <n v="0"/>
  </r>
  <r>
    <s v="Hometown Story"/>
    <x v="5"/>
    <x v="6"/>
    <x v="9"/>
    <s v="Rising Star Games"/>
    <n v="230000"/>
    <n v="120000"/>
    <n v="40000"/>
    <n v="40000"/>
    <n v="4.7"/>
    <n v="14"/>
    <n v="6"/>
    <n v="24"/>
    <s v="TOYBOX"/>
    <x v="3"/>
    <x v="498"/>
    <n v="5.35"/>
    <n v="38"/>
    <n v="8.8372093023255811"/>
    <n v="107500"/>
    <n v="57500"/>
    <n v="30000"/>
    <n v="10000"/>
    <n v="10000"/>
    <n v="556861736"/>
    <n v="442492884"/>
    <n v="127445000"/>
    <n v="4.1302891746902145E-4"/>
    <n v="2.7119080179377529E-4"/>
    <n v="3.1386088116442388E-4"/>
  </r>
  <r>
    <s v="Just Dance 4"/>
    <x v="3"/>
    <x v="11"/>
    <x v="3"/>
    <s v="Ubisoft"/>
    <n v="260000"/>
    <n v="110000"/>
    <n v="0"/>
    <n v="60000"/>
    <n v="7.7"/>
    <n v="5"/>
    <n v="7.1"/>
    <n v="29"/>
    <s v="Ubisoft"/>
    <x v="3"/>
    <x v="498"/>
    <n v="7.4"/>
    <n v="34"/>
    <n v="7.9069767441860463"/>
    <n v="86000"/>
    <n v="52000"/>
    <n v="22000"/>
    <n v="0"/>
    <n v="12000"/>
    <n v="551484507"/>
    <n v="441417242"/>
    <n v="127629000"/>
    <n v="4.7145476745006726E-4"/>
    <n v="2.4919733425365383E-4"/>
    <n v="0"/>
  </r>
  <r>
    <s v="Mobile Suit Gundam: Zeonic Front"/>
    <x v="4"/>
    <x v="9"/>
    <x v="8"/>
    <s v="Namco Bandai Games"/>
    <n v="90000"/>
    <n v="70000"/>
    <n v="250000"/>
    <n v="20000"/>
    <n v="7.1"/>
    <n v="12"/>
    <n v="8.8000000000000007"/>
    <n v="23"/>
    <s v="Sunrise Interactive"/>
    <x v="2"/>
    <x v="498"/>
    <n v="7.95"/>
    <n v="35"/>
    <n v="8.1395348837209305"/>
    <n v="26875"/>
    <n v="5625"/>
    <n v="4375"/>
    <n v="15625"/>
    <n v="1250"/>
    <n v="489752572"/>
    <n v="430035992"/>
    <n v="127149000"/>
    <n v="1.8376626309989037E-4"/>
    <n v="1.6277707285486932E-4"/>
    <n v="1.9661971387899238E-3"/>
  </r>
  <r>
    <s v="Dawn of Mana"/>
    <x v="4"/>
    <x v="0"/>
    <x v="9"/>
    <s v="Square Enix"/>
    <n v="70000"/>
    <n v="50000"/>
    <n v="290000"/>
    <n v="20000"/>
    <n v="5.7"/>
    <n v="27"/>
    <n v="6.8"/>
    <n v="11"/>
    <s v="Square Enix"/>
    <x v="2"/>
    <x v="498"/>
    <n v="6.25"/>
    <n v="38"/>
    <n v="8.8372093023255811"/>
    <n v="39090.909090909088"/>
    <n v="6363.636363636364"/>
    <n v="4545.454545454545"/>
    <n v="26363.636363636364"/>
    <n v="1818.1818181818182"/>
    <n v="516818555"/>
    <n v="437126892"/>
    <n v="127854000"/>
    <n v="1.3544405347443457E-4"/>
    <n v="1.1438326242348869E-4"/>
    <n v="2.2682121795172621E-3"/>
  </r>
  <r>
    <s v="Castlevania: Dawn of Sorrow"/>
    <x v="1"/>
    <x v="3"/>
    <x v="2"/>
    <s v="Konami Digital Entertainment"/>
    <n v="340000"/>
    <n v="30000"/>
    <n v="30000"/>
    <n v="30000"/>
    <n v="8.9"/>
    <n v="52"/>
    <n v="8.5"/>
    <n v="171"/>
    <s v="Konami"/>
    <x v="2"/>
    <x v="498"/>
    <n v="8.6999999999999993"/>
    <n v="223"/>
    <n v="51.860465116279073"/>
    <n v="35833.333333333336"/>
    <n v="28333.333333333332"/>
    <n v="2500"/>
    <n v="2500"/>
    <n v="2500"/>
    <n v="511054143"/>
    <n v="435713800"/>
    <n v="127773000"/>
    <n v="6.6529154426598594E-4"/>
    <n v="6.8852535770039876E-5"/>
    <n v="2.347913878518936E-4"/>
  </r>
  <r>
    <s v="Max Payne 3"/>
    <x v="8"/>
    <x v="11"/>
    <x v="6"/>
    <s v="Take-Two Interactive"/>
    <n v="160000"/>
    <n v="220000"/>
    <n v="0"/>
    <n v="50000"/>
    <n v="8.6999999999999993"/>
    <n v="30"/>
    <n v="7.6"/>
    <n v="2202"/>
    <s v="Rockstar Studios"/>
    <x v="1"/>
    <x v="498"/>
    <n v="8.1499999999999986"/>
    <n v="2232"/>
    <n v="519.06976744186045"/>
    <n v="86000"/>
    <n v="32000"/>
    <n v="44000"/>
    <n v="0"/>
    <n v="10000"/>
    <n v="551484507"/>
    <n v="441417242"/>
    <n v="127629000"/>
    <n v="2.9012601073850295E-4"/>
    <n v="4.9839466850730766E-4"/>
    <n v="0"/>
  </r>
  <r>
    <s v="Tales of the World: Radiant Mythology"/>
    <x v="9"/>
    <x v="0"/>
    <x v="9"/>
    <s v="Ubisoft"/>
    <n v="170000"/>
    <n v="10000"/>
    <n v="230000"/>
    <n v="20000"/>
    <n v="6.6"/>
    <n v="27"/>
    <n v="7.8"/>
    <n v="25"/>
    <s v="Alfa System"/>
    <x v="2"/>
    <x v="498"/>
    <n v="7.1999999999999993"/>
    <n v="52"/>
    <n v="12.093023255813954"/>
    <n v="39090.909090909088"/>
    <n v="15454.545454545454"/>
    <n v="909.09090909090912"/>
    <n v="20909.090909090908"/>
    <n v="1818.1818181818182"/>
    <n v="516818555"/>
    <n v="437126892"/>
    <n v="127854000"/>
    <n v="3.2893555843791248E-4"/>
    <n v="2.2876652484697737E-5"/>
    <n v="1.7989269009964491E-3"/>
  </r>
  <r>
    <s v="Alpha Protocol"/>
    <x v="3"/>
    <x v="5"/>
    <x v="9"/>
    <s v="Sega"/>
    <n v="190000"/>
    <n v="170000"/>
    <n v="0"/>
    <n v="70000"/>
    <n v="6.4"/>
    <n v="49"/>
    <n v="6.9"/>
    <n v="117"/>
    <s v="Obsidian Entertainment"/>
    <x v="1"/>
    <x v="498"/>
    <n v="6.65"/>
    <n v="166"/>
    <n v="38.604651162790695"/>
    <n v="61428.571428571428"/>
    <n v="27142.857142857141"/>
    <n v="24285.714285714286"/>
    <n v="0"/>
    <n v="10000"/>
    <n v="540520772"/>
    <n v="441654761"/>
    <n v="128070000"/>
    <n v="3.5151285545784725E-4"/>
    <n v="3.8491603626118276E-4"/>
    <n v="0"/>
  </r>
  <r>
    <s v="Rayman Legends"/>
    <x v="2"/>
    <x v="6"/>
    <x v="2"/>
    <s v="Ubisoft"/>
    <n v="190000"/>
    <n v="200000"/>
    <n v="0"/>
    <n v="40000"/>
    <n v="9"/>
    <n v="35"/>
    <n v="8.1999999999999993"/>
    <n v="217"/>
    <s v="Ubisoft Montpellier"/>
    <x v="3"/>
    <x v="498"/>
    <n v="8.6"/>
    <n v="252"/>
    <n v="58.604651162790695"/>
    <n v="107500"/>
    <n v="47500"/>
    <n v="50000"/>
    <n v="0"/>
    <n v="10000"/>
    <n v="556861736"/>
    <n v="442492884"/>
    <n v="127445000"/>
    <n v="3.411978013874525E-4"/>
    <n v="4.5198466965629217E-4"/>
    <n v="0"/>
  </r>
  <r>
    <s v="Madden NFL 2003"/>
    <x v="11"/>
    <x v="8"/>
    <x v="0"/>
    <s v="Electronic Arts"/>
    <n v="330000"/>
    <n v="90000"/>
    <n v="0"/>
    <n v="10000"/>
    <n v="9.1999999999999993"/>
    <n v="13"/>
    <n v="8.5"/>
    <n v="17"/>
    <s v="EA Sports"/>
    <x v="0"/>
    <x v="498"/>
    <n v="8.85"/>
    <n v="30"/>
    <n v="6.9767441860465116"/>
    <n v="28666.666666666668"/>
    <n v="22000"/>
    <n v="6000"/>
    <n v="0"/>
    <n v="666.66666666666663"/>
    <n v="495013192"/>
    <n v="431019772"/>
    <n v="127445000"/>
    <n v="6.6664890013678666E-4"/>
    <n v="2.0880712637006359E-4"/>
    <n v="0"/>
  </r>
  <r>
    <s v="Disney Sing It"/>
    <x v="2"/>
    <x v="1"/>
    <x v="3"/>
    <s v="Disney Interactive Studios"/>
    <n v="390000"/>
    <n v="10000"/>
    <n v="0"/>
    <n v="30000"/>
    <n v="5.3"/>
    <n v="10"/>
    <n v="5.2"/>
    <n v="6"/>
    <s v="Zoe Mode"/>
    <x v="0"/>
    <x v="498"/>
    <n v="5.25"/>
    <n v="16"/>
    <n v="3.7209302325581395"/>
    <n v="47777.777777777781"/>
    <n v="43333.333333333336"/>
    <n v="1111.1111111111111"/>
    <n v="0"/>
    <n v="3333.3333333333335"/>
    <n v="528816311"/>
    <n v="440001482"/>
    <n v="128063000"/>
    <n v="7.3749616244344631E-4"/>
    <n v="2.2727196177943781E-5"/>
    <n v="0"/>
  </r>
  <r>
    <s v="Microsoft Flight Simulator X"/>
    <x v="8"/>
    <x v="0"/>
    <x v="8"/>
    <s v="Microsoft Game Studios"/>
    <n v="20000"/>
    <n v="360000"/>
    <n v="0"/>
    <n v="50000"/>
    <n v="8"/>
    <n v="28"/>
    <n v="7.6"/>
    <n v="95"/>
    <s v="Microsoft Game Studios"/>
    <x v="0"/>
    <x v="498"/>
    <n v="7.8"/>
    <n v="123"/>
    <n v="28.604651162790699"/>
    <n v="39090.909090909088"/>
    <n v="1818.1818181818182"/>
    <n v="32727.272727272728"/>
    <n v="0"/>
    <n v="4545.454545454545"/>
    <n v="516818555"/>
    <n v="437126892"/>
    <n v="127854000"/>
    <n v="3.8698300992695592E-5"/>
    <n v="8.2355948944911857E-4"/>
    <n v="0"/>
  </r>
  <r>
    <s v="Crash: Mind Over Mutant"/>
    <x v="0"/>
    <x v="1"/>
    <x v="2"/>
    <s v="Vivendi Games"/>
    <n v="350000"/>
    <n v="50000"/>
    <n v="0"/>
    <n v="30000"/>
    <n v="7"/>
    <n v="13"/>
    <n v="6.6"/>
    <n v="16"/>
    <s v="Radical Entertainment"/>
    <x v="3"/>
    <x v="498"/>
    <n v="6.8"/>
    <n v="29"/>
    <n v="6.7441860465116283"/>
    <n v="47777.777777777781"/>
    <n v="38888.888888888891"/>
    <n v="5555.5555555555557"/>
    <n v="0"/>
    <n v="3333.3333333333335"/>
    <n v="528816311"/>
    <n v="440001482"/>
    <n v="128063000"/>
    <n v="6.6185553039796463E-4"/>
    <n v="1.1363598088971891E-4"/>
    <n v="0"/>
  </r>
  <r>
    <s v="NBA Street"/>
    <x v="11"/>
    <x v="8"/>
    <x v="0"/>
    <s v="Electronic Arts"/>
    <n v="330000"/>
    <n v="90000"/>
    <n v="0"/>
    <n v="10000"/>
    <n v="8.8000000000000007"/>
    <n v="15"/>
    <n v="8.6"/>
    <n v="7"/>
    <s v="EA Sports"/>
    <x v="0"/>
    <x v="498"/>
    <n v="8.6999999999999993"/>
    <n v="22"/>
    <n v="5.1162790697674421"/>
    <n v="28666.666666666668"/>
    <n v="22000"/>
    <n v="6000"/>
    <n v="0"/>
    <n v="666.66666666666663"/>
    <n v="495013192"/>
    <n v="431019772"/>
    <n v="127445000"/>
    <n v="6.6664890013678666E-4"/>
    <n v="2.0880712637006359E-4"/>
    <n v="0"/>
  </r>
  <r>
    <s v="Def Jam Icon"/>
    <x v="3"/>
    <x v="4"/>
    <x v="4"/>
    <s v="Electronic Arts"/>
    <n v="160000"/>
    <n v="190000"/>
    <n v="0"/>
    <n v="80000"/>
    <n v="6.8"/>
    <n v="38"/>
    <n v="4.4000000000000004"/>
    <n v="40"/>
    <s v="EA Chicago"/>
    <x v="1"/>
    <x v="498"/>
    <n v="5.6"/>
    <n v="78"/>
    <n v="18.13953488372093"/>
    <n v="43000"/>
    <n v="16000"/>
    <n v="19000"/>
    <n v="0"/>
    <n v="8000"/>
    <n v="522751172"/>
    <n v="438594184"/>
    <n v="128001000"/>
    <n v="3.0607296275942162E-4"/>
    <n v="4.3320227885192386E-4"/>
    <n v="0"/>
  </r>
  <r>
    <s v="2014 FIFA World Cup Brazil"/>
    <x v="2"/>
    <x v="12"/>
    <x v="0"/>
    <s v="Electronic Arts"/>
    <n v="150000"/>
    <n v="250000"/>
    <n v="0"/>
    <n v="30000"/>
    <n v="7.4"/>
    <n v="29"/>
    <n v="4.4000000000000004"/>
    <n v="93"/>
    <s v="EA Canada"/>
    <x v="0"/>
    <x v="498"/>
    <n v="5.9"/>
    <n v="122"/>
    <n v="28.372093023255815"/>
    <n v="143333.33333333334"/>
    <n v="50000"/>
    <n v="83333.333333333328"/>
    <n v="0"/>
    <n v="10000"/>
    <n v="562338430"/>
    <n v="443580712"/>
    <n v="127276000"/>
    <n v="2.667432848222733E-4"/>
    <n v="5.6359528995931639E-4"/>
    <n v="0"/>
  </r>
  <r>
    <s v="Juiced: Eliminator"/>
    <x v="9"/>
    <x v="0"/>
    <x v="1"/>
    <s v="THQ"/>
    <n v="110000"/>
    <n v="200000"/>
    <n v="0"/>
    <n v="120000"/>
    <n v="6.5"/>
    <n v="24"/>
    <n v="8.1999999999999993"/>
    <n v="6"/>
    <s v="Juice Games"/>
    <x v="2"/>
    <x v="498"/>
    <n v="7.35"/>
    <n v="30"/>
    <n v="6.9767441860465116"/>
    <n v="39090.909090909088"/>
    <n v="10000"/>
    <n v="18181.81818181818"/>
    <n v="0"/>
    <n v="10909.09090909091"/>
    <n v="516818555"/>
    <n v="437126892"/>
    <n v="127854000"/>
    <n v="2.1284065545982574E-4"/>
    <n v="4.5753304969395477E-4"/>
    <n v="0"/>
  </r>
  <r>
    <s v="Medal of Honor: Rising Sun"/>
    <x v="11"/>
    <x v="15"/>
    <x v="6"/>
    <s v="Electronic Arts"/>
    <n v="330000"/>
    <n v="90000"/>
    <n v="0"/>
    <n v="10000"/>
    <n v="6.8"/>
    <n v="24"/>
    <n v="6.4"/>
    <n v="13"/>
    <s v="EA LA"/>
    <x v="2"/>
    <x v="498"/>
    <n v="6.6"/>
    <n v="37"/>
    <n v="8.604651162790697"/>
    <n v="30714.285714285714"/>
    <n v="23571.428571428572"/>
    <n v="6428.5714285714284"/>
    <n v="0"/>
    <n v="714.28571428571433"/>
    <n v="500125528"/>
    <n v="432552540"/>
    <n v="127718000"/>
    <n v="6.5983434462877483E-4"/>
    <n v="2.0806720959261967E-4"/>
    <n v="0"/>
  </r>
  <r>
    <s v="Batman: Arkham Origins Blackgate"/>
    <x v="15"/>
    <x v="6"/>
    <x v="4"/>
    <s v="Warner Bros. Interactive Entertainment"/>
    <n v="160000"/>
    <n v="170000"/>
    <n v="0"/>
    <n v="100000"/>
    <n v="6.1"/>
    <n v="38"/>
    <n v="6.8"/>
    <n v="106"/>
    <s v="Armature Studio"/>
    <x v="2"/>
    <x v="498"/>
    <n v="6.4499999999999993"/>
    <n v="144"/>
    <n v="33.488372093023258"/>
    <n v="107500"/>
    <n v="40000"/>
    <n v="42500"/>
    <n v="0"/>
    <n v="25000"/>
    <n v="556861736"/>
    <n v="442492884"/>
    <n v="127445000"/>
    <n v="2.8732446432627577E-4"/>
    <n v="3.8418696920784832E-4"/>
    <n v="0"/>
  </r>
  <r>
    <s v="2010 FIFA World Cup South Africa"/>
    <x v="0"/>
    <x v="5"/>
    <x v="0"/>
    <s v="Electronic Arts"/>
    <n v="230000"/>
    <n v="150000"/>
    <n v="10000"/>
    <n v="40000"/>
    <n v="7"/>
    <n v="19"/>
    <n v="6.7"/>
    <n v="11"/>
    <s v="Electronic Arts"/>
    <x v="0"/>
    <x v="498"/>
    <n v="6.85"/>
    <n v="30"/>
    <n v="6.9767441860465116"/>
    <n v="61428.571428571428"/>
    <n v="32857.142857142855"/>
    <n v="21428.571428571428"/>
    <n v="1428.5714285714287"/>
    <n v="5714.2857142857147"/>
    <n v="540520772"/>
    <n v="441654761"/>
    <n v="128070000"/>
    <n v="4.2551556187002561E-4"/>
    <n v="3.3963179670104359E-4"/>
    <n v="7.808229874287499E-5"/>
  </r>
  <r>
    <s v="Trials Fusion"/>
    <x v="6"/>
    <x v="12"/>
    <x v="1"/>
    <s v="Ubisoft"/>
    <n v="130000"/>
    <n v="220000"/>
    <n v="10000"/>
    <n v="70000"/>
    <n v="7.9"/>
    <n v="51"/>
    <n v="7.2"/>
    <n v="244"/>
    <s v="RedLynx"/>
    <x v="3"/>
    <x v="498"/>
    <n v="7.5500000000000007"/>
    <n v="295"/>
    <n v="68.604651162790702"/>
    <n v="143333.33333333334"/>
    <n v="43333.333333333336"/>
    <n v="73333.333333333328"/>
    <n v="3333.3333333333335"/>
    <n v="23333.333333333332"/>
    <n v="562338430"/>
    <n v="443580712"/>
    <n v="127276000"/>
    <n v="2.3117751351263687E-4"/>
    <n v="4.9596385516419844E-4"/>
    <n v="7.8569408215217325E-5"/>
  </r>
  <r>
    <s v="Dance Dance Revolution Ultramix 2"/>
    <x v="7"/>
    <x v="7"/>
    <x v="8"/>
    <s v="Konami Digital Entertainment"/>
    <n v="320000"/>
    <n v="90000"/>
    <n v="0"/>
    <n v="20000"/>
    <n v="7.8"/>
    <n v="16"/>
    <n v="7.1"/>
    <n v="7"/>
    <s v="Konami Computer Entertainment Hawaii"/>
    <x v="0"/>
    <x v="498"/>
    <n v="7.4499999999999993"/>
    <n v="23"/>
    <n v="5.3488372093023253"/>
    <n v="33076.923076923078"/>
    <n v="24615.384615384617"/>
    <n v="6923.0769230769229"/>
    <n v="0"/>
    <n v="1538.4615384615386"/>
    <n v="505524224"/>
    <n v="434174638"/>
    <n v="127761000"/>
    <n v="6.330062632171708E-4"/>
    <n v="2.0728986016912393E-4"/>
    <n v="0"/>
  </r>
  <r>
    <s v="Mega Man X6"/>
    <x v="14"/>
    <x v="9"/>
    <x v="4"/>
    <s v="Capcom"/>
    <n v="140000"/>
    <n v="100000"/>
    <n v="160000"/>
    <n v="30000"/>
    <n v="6.5"/>
    <n v="14"/>
    <n v="6.8"/>
    <n v="44"/>
    <s v="Capcom"/>
    <x v="0"/>
    <x v="498"/>
    <n v="6.65"/>
    <n v="58"/>
    <n v="13.488372093023257"/>
    <n v="26875"/>
    <n v="8750"/>
    <n v="6250"/>
    <n v="10000"/>
    <n v="1875"/>
    <n v="489752572"/>
    <n v="430035992"/>
    <n v="127149000"/>
    <n v="2.8585863148871836E-4"/>
    <n v="2.3253867550695616E-4"/>
    <n v="1.2583661688255511E-3"/>
  </r>
  <r>
    <s v="Hyperdimension Neptunia"/>
    <x v="3"/>
    <x v="5"/>
    <x v="9"/>
    <s v="Tecmo Koei"/>
    <n v="220000"/>
    <n v="90000"/>
    <n v="70000"/>
    <n v="40000"/>
    <n v="4.5"/>
    <n v="31"/>
    <n v="7"/>
    <n v="148"/>
    <s v="Idea Factory, Compile Heart"/>
    <x v="2"/>
    <x v="499"/>
    <n v="5.75"/>
    <n v="179"/>
    <n v="42.61904761904762"/>
    <n v="60000"/>
    <n v="31428.571428571428"/>
    <n v="12857.142857142857"/>
    <n v="10000"/>
    <n v="5714.2857142857147"/>
    <n v="540520772"/>
    <n v="441654761"/>
    <n v="128070000"/>
    <n v="4.0701488526698101E-4"/>
    <n v="2.0377907802062616E-4"/>
    <n v="5.4657609120012493E-4"/>
  </r>
  <r>
    <s v="OkamiDen"/>
    <x v="1"/>
    <x v="5"/>
    <x v="10"/>
    <s v="Capcom"/>
    <n v="210000"/>
    <n v="60000"/>
    <n v="130000"/>
    <n v="20000"/>
    <n v="8.1999999999999993"/>
    <n v="48"/>
    <n v="7.9"/>
    <n v="53"/>
    <s v="Capcom"/>
    <x v="3"/>
    <x v="499"/>
    <n v="8.0500000000000007"/>
    <n v="101"/>
    <n v="24.047619047619047"/>
    <n v="60000"/>
    <n v="30000"/>
    <n v="8571.4285714285706"/>
    <n v="18571.428571428572"/>
    <n v="2857.1428571428573"/>
    <n v="540520772"/>
    <n v="441654761"/>
    <n v="128070000"/>
    <n v="3.885142086639364E-4"/>
    <n v="1.3585271868041745E-4"/>
    <n v="1.0150698836573749E-3"/>
  </r>
  <r>
    <s v="SEGA Classics Collection"/>
    <x v="4"/>
    <x v="3"/>
    <x v="3"/>
    <s v="Sega"/>
    <n v="210000"/>
    <n v="160000"/>
    <n v="0"/>
    <n v="50000"/>
    <n v="4.5999999999999996"/>
    <n v="18"/>
    <n v="6.7"/>
    <n v="6"/>
    <s v="Sega"/>
    <x v="2"/>
    <x v="499"/>
    <n v="5.65"/>
    <n v="24"/>
    <n v="5.7142857142857144"/>
    <n v="35000"/>
    <n v="17500"/>
    <n v="13333.333333333334"/>
    <n v="0"/>
    <n v="4166.666666666667"/>
    <n v="511054143"/>
    <n v="435713800"/>
    <n v="127773000"/>
    <n v="4.1091536557605015E-4"/>
    <n v="3.6721352410687934E-4"/>
    <n v="0"/>
  </r>
  <r>
    <s v="Naruto: Ninja Council 3"/>
    <x v="1"/>
    <x v="0"/>
    <x v="4"/>
    <s v="D3Publisher"/>
    <n v="390000"/>
    <n v="0"/>
    <n v="0"/>
    <n v="30000"/>
    <n v="5.6"/>
    <n v="23"/>
    <n v="6.5"/>
    <n v="13"/>
    <s v="Aspect"/>
    <x v="3"/>
    <x v="499"/>
    <n v="6.05"/>
    <n v="36"/>
    <n v="8.5714285714285712"/>
    <n v="38181.818181818184"/>
    <n v="35454.545454545456"/>
    <n v="0"/>
    <n v="0"/>
    <n v="2727.2727272727275"/>
    <n v="516818555"/>
    <n v="437126892"/>
    <n v="127854000"/>
    <n v="7.5461686935756396E-4"/>
    <n v="0"/>
    <n v="0"/>
  </r>
  <r>
    <s v="The Legend of Spyro: The Eternal Night"/>
    <x v="4"/>
    <x v="4"/>
    <x v="2"/>
    <s v="Vivendi Games"/>
    <n v="210000"/>
    <n v="160000"/>
    <n v="0"/>
    <n v="50000"/>
    <n v="5.4"/>
    <n v="18"/>
    <n v="5.4"/>
    <n v="28"/>
    <s v="Krome Studios"/>
    <x v="3"/>
    <x v="499"/>
    <n v="5.4"/>
    <n v="46"/>
    <n v="10.952380952380953"/>
    <n v="42000"/>
    <n v="21000"/>
    <n v="16000"/>
    <n v="0"/>
    <n v="5000"/>
    <n v="522751172"/>
    <n v="438594184"/>
    <n v="128001000"/>
    <n v="4.0172076362174087E-4"/>
    <n v="3.6480191903319904E-4"/>
    <n v="0"/>
  </r>
  <r>
    <s v="Atelier Totori: The Adventurer of Arland"/>
    <x v="3"/>
    <x v="5"/>
    <x v="9"/>
    <s v="Nippon Ichi Software"/>
    <n v="120000"/>
    <n v="60000"/>
    <n v="210000"/>
    <n v="30000"/>
    <n v="7.4"/>
    <n v="19"/>
    <n v="6.7"/>
    <n v="109"/>
    <s v="Gust"/>
    <x v="2"/>
    <x v="499"/>
    <n v="7.0500000000000007"/>
    <n v="128"/>
    <n v="30.476190476190474"/>
    <n v="60000"/>
    <n v="17142.857142857141"/>
    <n v="8571.4285714285706"/>
    <n v="30000"/>
    <n v="4285.7142857142853"/>
    <n v="540520772"/>
    <n v="441654761"/>
    <n v="128070000"/>
    <n v="2.2200811923653511E-4"/>
    <n v="1.3585271868041745E-4"/>
    <n v="1.6397282736003748E-3"/>
  </r>
  <r>
    <s v="Mega Man Battle Network"/>
    <x v="12"/>
    <x v="9"/>
    <x v="9"/>
    <s v="Capcom"/>
    <n v="140000"/>
    <n v="50000"/>
    <n v="220000"/>
    <n v="10000"/>
    <n v="7.9"/>
    <n v="10"/>
    <n v="8.9"/>
    <n v="24"/>
    <s v="Capcom"/>
    <x v="0"/>
    <x v="499"/>
    <n v="8.4"/>
    <n v="34"/>
    <n v="8.0952380952380949"/>
    <n v="26250"/>
    <n v="8750"/>
    <n v="3125"/>
    <n v="13750"/>
    <n v="625"/>
    <n v="489752572"/>
    <n v="430035992"/>
    <n v="127149000"/>
    <n v="2.8585863148871836E-4"/>
    <n v="1.1626933775347808E-4"/>
    <n v="1.7302534821351328E-3"/>
  </r>
  <r>
    <s v="25 to Life"/>
    <x v="4"/>
    <x v="0"/>
    <x v="6"/>
    <s v="Eidos Interactive"/>
    <n v="350000"/>
    <n v="10000"/>
    <n v="0"/>
    <n v="60000"/>
    <n v="3.9"/>
    <n v="23"/>
    <n v="4.9000000000000004"/>
    <n v="46"/>
    <s v="Ritual Entertainment, Avalanche Software"/>
    <x v="1"/>
    <x v="499"/>
    <n v="4.4000000000000004"/>
    <n v="69"/>
    <n v="16.428571428571427"/>
    <n v="38181.818181818184"/>
    <n v="31818.18181818182"/>
    <n v="909.09090909090912"/>
    <n v="0"/>
    <n v="5454.545454545455"/>
    <n v="516818555"/>
    <n v="437126892"/>
    <n v="127854000"/>
    <n v="6.7722026737217277E-4"/>
    <n v="2.2876652484697737E-5"/>
    <n v="0"/>
  </r>
  <r>
    <s v="NHL 2K6"/>
    <x v="4"/>
    <x v="3"/>
    <x v="0"/>
    <s v="Take-Two Interactive"/>
    <n v="210000"/>
    <n v="160000"/>
    <n v="0"/>
    <n v="50000"/>
    <n v="8.1"/>
    <n v="28"/>
    <n v="5.8"/>
    <n v="18"/>
    <s v="2K Sports"/>
    <x v="3"/>
    <x v="499"/>
    <n v="6.9499999999999993"/>
    <n v="46"/>
    <n v="10.952380952380953"/>
    <n v="35000"/>
    <n v="17500"/>
    <n v="13333.333333333334"/>
    <n v="0"/>
    <n v="4166.666666666667"/>
    <n v="511054143"/>
    <n v="435713800"/>
    <n v="127773000"/>
    <n v="4.1091536557605015E-4"/>
    <n v="3.6721352410687934E-4"/>
    <n v="0"/>
  </r>
  <r>
    <s v="The Sims"/>
    <x v="7"/>
    <x v="15"/>
    <x v="8"/>
    <s v="Electronic Arts"/>
    <n v="310000"/>
    <n v="100000"/>
    <n v="0"/>
    <n v="10000"/>
    <n v="8.4"/>
    <n v="17"/>
    <n v="6.9"/>
    <n v="20"/>
    <s v="Edge of Reality"/>
    <x v="2"/>
    <x v="499"/>
    <n v="7.65"/>
    <n v="37"/>
    <n v="8.8095238095238102"/>
    <n v="30000"/>
    <n v="22142.857142857141"/>
    <n v="7142.8571428571431"/>
    <n v="0"/>
    <n v="714.28571428571433"/>
    <n v="500125528"/>
    <n v="432552540"/>
    <n v="127718000"/>
    <n v="6.1984438434824305E-4"/>
    <n v="2.3118578843624407E-4"/>
    <n v="0"/>
  </r>
  <r>
    <s v="Dog's Life"/>
    <x v="4"/>
    <x v="15"/>
    <x v="10"/>
    <s v="Sony Computer Entertainment"/>
    <n v="210000"/>
    <n v="160000"/>
    <n v="0"/>
    <n v="50000"/>
    <n v="6.4"/>
    <n v="19"/>
    <n v="3.1"/>
    <n v="157"/>
    <s v="Frontier Developments"/>
    <x v="2"/>
    <x v="499"/>
    <n v="4.75"/>
    <n v="176"/>
    <n v="41.904761904761905"/>
    <n v="30000"/>
    <n v="15000"/>
    <n v="11428.571428571429"/>
    <n v="0"/>
    <n v="3571.4285714285716"/>
    <n v="500125528"/>
    <n v="432552540"/>
    <n v="127718000"/>
    <n v="4.1989458294558403E-4"/>
    <n v="3.6989726149799052E-4"/>
    <n v="0"/>
  </r>
  <r>
    <s v="Tony Hawk's American Wasteland"/>
    <x v="11"/>
    <x v="3"/>
    <x v="0"/>
    <s v="Activision"/>
    <n v="330000"/>
    <n v="80000"/>
    <n v="0"/>
    <n v="10000"/>
    <n v="7.6"/>
    <n v="26"/>
    <n v="7.7"/>
    <n v="15"/>
    <s v="Neversoft Entertainment"/>
    <x v="2"/>
    <x v="499"/>
    <n v="7.65"/>
    <n v="41"/>
    <n v="9.7619047619047628"/>
    <n v="35000"/>
    <n v="27500"/>
    <n v="6666.666666666667"/>
    <n v="0"/>
    <n v="833.33333333333337"/>
    <n v="511054143"/>
    <n v="435713800"/>
    <n v="127773000"/>
    <n v="6.4572414590522158E-4"/>
    <n v="1.8360676205343967E-4"/>
    <n v="0"/>
  </r>
  <r>
    <s v="All-Star Baseball 2004"/>
    <x v="4"/>
    <x v="15"/>
    <x v="0"/>
    <s v="Acclaim Entertainment"/>
    <n v="210000"/>
    <n v="160000"/>
    <n v="0"/>
    <n v="50000"/>
    <n v="7.8"/>
    <n v="19"/>
    <n v="7.5"/>
    <n v="11"/>
    <s v="Acclaim Studios Austin"/>
    <x v="0"/>
    <x v="499"/>
    <n v="7.65"/>
    <n v="30"/>
    <n v="7.1428571428571432"/>
    <n v="30000"/>
    <n v="15000"/>
    <n v="11428.571428571429"/>
    <n v="0"/>
    <n v="3571.4285714285716"/>
    <n v="500125528"/>
    <n v="432552540"/>
    <n v="127718000"/>
    <n v="4.1989458294558403E-4"/>
    <n v="3.6989726149799052E-4"/>
    <n v="0"/>
  </r>
  <r>
    <s v="NASCAR Thunder 2002"/>
    <x v="14"/>
    <x v="9"/>
    <x v="1"/>
    <s v="Electronic Arts"/>
    <n v="230000"/>
    <n v="160000"/>
    <n v="0"/>
    <n v="30000"/>
    <n v="6.9"/>
    <n v="8"/>
    <n v="6.9"/>
    <n v="10"/>
    <s v="Black Box"/>
    <x v="0"/>
    <x v="499"/>
    <n v="6.9"/>
    <n v="18"/>
    <n v="4.2857142857142856"/>
    <n v="26250"/>
    <n v="14375"/>
    <n v="10000"/>
    <n v="0"/>
    <n v="1875"/>
    <n v="489752572"/>
    <n v="430035992"/>
    <n v="127149000"/>
    <n v="4.6962489458860873E-4"/>
    <n v="3.720618808111299E-4"/>
    <n v="0"/>
  </r>
  <r>
    <s v="Zone of the Enders HD Collection"/>
    <x v="3"/>
    <x v="11"/>
    <x v="8"/>
    <s v="Konami Digital Entertainment"/>
    <n v="210000"/>
    <n v="70000"/>
    <n v="90000"/>
    <n v="50000"/>
    <n v="7.3"/>
    <n v="27"/>
    <n v="8"/>
    <n v="42"/>
    <s v="High Voltage Software"/>
    <x v="1"/>
    <x v="499"/>
    <n v="7.65"/>
    <n v="69"/>
    <n v="16.428571428571427"/>
    <n v="84000"/>
    <n v="42000"/>
    <n v="14000"/>
    <n v="18000"/>
    <n v="10000"/>
    <n v="551484507"/>
    <n v="441417242"/>
    <n v="127629000"/>
    <n v="3.807903890942851E-4"/>
    <n v="1.585801217977797E-4"/>
    <n v="7.0516888794866376E-4"/>
  </r>
  <r>
    <s v="Hot Wheels World Race"/>
    <x v="4"/>
    <x v="15"/>
    <x v="1"/>
    <s v="THQ"/>
    <n v="210000"/>
    <n v="160000"/>
    <n v="0"/>
    <n v="50000"/>
    <n v="5.5"/>
    <n v="5"/>
    <n v="7.7"/>
    <n v="9"/>
    <s v="Climax Group"/>
    <x v="0"/>
    <x v="499"/>
    <n v="6.6"/>
    <n v="14"/>
    <n v="3.3333333333333335"/>
    <n v="30000"/>
    <n v="15000"/>
    <n v="11428.571428571429"/>
    <n v="0"/>
    <n v="3571.4285714285716"/>
    <n v="500125528"/>
    <n v="432552540"/>
    <n v="127718000"/>
    <n v="4.1989458294558403E-4"/>
    <n v="3.6989726149799052E-4"/>
    <n v="0"/>
  </r>
  <r>
    <s v="Superman: Shadow of Apokolips"/>
    <x v="4"/>
    <x v="8"/>
    <x v="4"/>
    <s v="Atari"/>
    <n v="210000"/>
    <n v="160000"/>
    <n v="0"/>
    <n v="50000"/>
    <n v="6.4"/>
    <n v="22"/>
    <n v="7.2"/>
    <n v="9"/>
    <s v="Atari"/>
    <x v="0"/>
    <x v="499"/>
    <n v="6.8000000000000007"/>
    <n v="31"/>
    <n v="7.3809523809523814"/>
    <n v="28000"/>
    <n v="14000"/>
    <n v="10666.666666666666"/>
    <n v="0"/>
    <n v="3333.3333333333335"/>
    <n v="495013192"/>
    <n v="431019772"/>
    <n v="127445000"/>
    <n v="4.2423111826886422E-4"/>
    <n v="3.7121266910233527E-4"/>
    <n v="0"/>
  </r>
  <r>
    <s v="American Chopper"/>
    <x v="4"/>
    <x v="7"/>
    <x v="1"/>
    <s v="Zoo Digital Publishing"/>
    <n v="350000"/>
    <n v="10000"/>
    <n v="0"/>
    <n v="60000"/>
    <n v="4.7"/>
    <n v="4"/>
    <n v="7.5"/>
    <n v="13"/>
    <s v="Creat Studios"/>
    <x v="2"/>
    <x v="499"/>
    <n v="6.1"/>
    <n v="17"/>
    <n v="4.0476190476190474"/>
    <n v="32307.692307692309"/>
    <n v="26923.076923076922"/>
    <n v="769.23076923076928"/>
    <n v="0"/>
    <n v="4615.3846153846152"/>
    <n v="505524224"/>
    <n v="434174638"/>
    <n v="127761000"/>
    <n v="6.9235060039378059E-4"/>
    <n v="2.3032206685458213E-5"/>
    <n v="0"/>
  </r>
  <r>
    <s v="NASCAR Kart Racing"/>
    <x v="0"/>
    <x v="2"/>
    <x v="1"/>
    <s v="Electronic Arts"/>
    <n v="390000"/>
    <n v="0"/>
    <n v="0"/>
    <n v="30000"/>
    <n v="7"/>
    <n v="12"/>
    <n v="8.1"/>
    <n v="9"/>
    <s v="Electronic Arts"/>
    <x v="0"/>
    <x v="499"/>
    <n v="7.55"/>
    <n v="21"/>
    <n v="5"/>
    <n v="52500"/>
    <n v="48750"/>
    <n v="0"/>
    <n v="0"/>
    <n v="3750"/>
    <n v="534740514"/>
    <n v="441041694"/>
    <n v="128047000"/>
    <n v="7.2932570057708404E-4"/>
    <n v="0"/>
    <n v="0"/>
  </r>
  <r>
    <s v="Guitar Hero: Smash Hits"/>
    <x v="2"/>
    <x v="2"/>
    <x v="3"/>
    <s v="Activision"/>
    <n v="230000"/>
    <n v="150000"/>
    <n v="0"/>
    <n v="40000"/>
    <n v="7.1"/>
    <n v="56"/>
    <n v="5.9"/>
    <n v="18"/>
    <s v="Beenox"/>
    <x v="2"/>
    <x v="499"/>
    <n v="6.5"/>
    <n v="74"/>
    <n v="17.61904761904762"/>
    <n v="52500"/>
    <n v="28750"/>
    <n v="18750"/>
    <n v="0"/>
    <n v="5000"/>
    <n v="534740514"/>
    <n v="441041694"/>
    <n v="128047000"/>
    <n v="4.30115156750588E-4"/>
    <n v="3.4010389956465206E-4"/>
    <n v="0"/>
  </r>
  <r>
    <s v="Lemony Snicket's A Series of Unfortunate Events"/>
    <x v="12"/>
    <x v="7"/>
    <x v="2"/>
    <s v="Activision"/>
    <n v="300000"/>
    <n v="110000"/>
    <n v="0"/>
    <n v="10000"/>
    <n v="7.2"/>
    <n v="8"/>
    <n v="8"/>
    <n v="4"/>
    <s v="Griptonite Games"/>
    <x v="0"/>
    <x v="499"/>
    <n v="7.6"/>
    <n v="12"/>
    <n v="2.8571428571428572"/>
    <n v="32307.692307692309"/>
    <n v="23076.923076923078"/>
    <n v="8461.538461538461"/>
    <n v="0"/>
    <n v="769.23076923076928"/>
    <n v="505524224"/>
    <n v="434174638"/>
    <n v="127761000"/>
    <n v="5.9344337176609765E-4"/>
    <n v="2.5335427354004035E-4"/>
    <n v="0"/>
  </r>
  <r>
    <s v="Test Drive"/>
    <x v="7"/>
    <x v="8"/>
    <x v="1"/>
    <s v="Atari"/>
    <n v="350000"/>
    <n v="50000"/>
    <n v="0"/>
    <n v="20000"/>
    <n v="7.1"/>
    <n v="16"/>
    <n v="8.6999999999999993"/>
    <n v="10"/>
    <s v="Pitbull Syndicate"/>
    <x v="2"/>
    <x v="499"/>
    <n v="7.8999999999999995"/>
    <n v="26"/>
    <n v="6.1904761904761907"/>
    <n v="28000"/>
    <n v="23333.333333333332"/>
    <n v="3333.3333333333335"/>
    <n v="0"/>
    <n v="1333.3333333333333"/>
    <n v="495013192"/>
    <n v="431019772"/>
    <n v="127445000"/>
    <n v="7.0705186378144035E-4"/>
    <n v="1.1600395909447977E-4"/>
    <n v="0"/>
  </r>
  <r>
    <s v="Pirates of the Caribbean: At World's End"/>
    <x v="9"/>
    <x v="4"/>
    <x v="4"/>
    <s v="Disney Interactive Studios"/>
    <n v="150000"/>
    <n v="170000"/>
    <n v="0"/>
    <n v="100000"/>
    <n v="6.1"/>
    <n v="5"/>
    <n v="7"/>
    <n v="11"/>
    <s v="Eurocom Entertainment Software"/>
    <x v="2"/>
    <x v="499"/>
    <n v="6.55"/>
    <n v="16"/>
    <n v="3.8095238095238093"/>
    <n v="42000"/>
    <n v="15000"/>
    <n v="17000"/>
    <n v="0"/>
    <n v="10000"/>
    <n v="522751172"/>
    <n v="438594184"/>
    <n v="128001000"/>
    <n v="2.8694340258695776E-4"/>
    <n v="3.8760203897277398E-4"/>
    <n v="0"/>
  </r>
  <r>
    <s v="NBA Live 06"/>
    <x v="9"/>
    <x v="3"/>
    <x v="0"/>
    <s v="Electronic Arts"/>
    <n v="390000"/>
    <n v="0"/>
    <n v="0"/>
    <n v="30000"/>
    <n v="8"/>
    <n v="18"/>
    <n v="7.6"/>
    <n v="13"/>
    <s v="EA Canada"/>
    <x v="0"/>
    <x v="499"/>
    <n v="7.8"/>
    <n v="31"/>
    <n v="7.3809523809523814"/>
    <n v="35000"/>
    <n v="32500"/>
    <n v="0"/>
    <n v="0"/>
    <n v="2500"/>
    <n v="511054143"/>
    <n v="435713800"/>
    <n v="127773000"/>
    <n v="7.6312853606980743E-4"/>
    <n v="0"/>
    <n v="0"/>
  </r>
  <r>
    <s v="MLB 08: The Show"/>
    <x v="4"/>
    <x v="1"/>
    <x v="0"/>
    <s v="Sony Computer Entertainment"/>
    <n v="350000"/>
    <n v="10000"/>
    <n v="0"/>
    <n v="60000"/>
    <n v="8.4"/>
    <n v="12"/>
    <n v="7.3"/>
    <n v="7"/>
    <s v="SCEA San Diego Studios"/>
    <x v="0"/>
    <x v="499"/>
    <n v="7.85"/>
    <n v="19"/>
    <n v="4.5238095238095237"/>
    <n v="46666.666666666664"/>
    <n v="38888.888888888891"/>
    <n v="1111.1111111111111"/>
    <n v="0"/>
    <n v="6666.666666666667"/>
    <n v="528816311"/>
    <n v="440001482"/>
    <n v="128063000"/>
    <n v="6.6185553039796463E-4"/>
    <n v="2.2727196177943781E-5"/>
    <n v="0"/>
  </r>
  <r>
    <s v="How to Train Your Dragon"/>
    <x v="0"/>
    <x v="5"/>
    <x v="4"/>
    <s v="Activision"/>
    <n v="230000"/>
    <n v="150000"/>
    <n v="0"/>
    <n v="40000"/>
    <n v="5.9"/>
    <n v="11"/>
    <n v="7"/>
    <n v="4"/>
    <s v="Etranges Libellules"/>
    <x v="3"/>
    <x v="499"/>
    <n v="6.45"/>
    <n v="15"/>
    <n v="3.5714285714285716"/>
    <n v="60000"/>
    <n v="32857.142857142855"/>
    <n v="21428.571428571428"/>
    <n v="0"/>
    <n v="5714.2857142857147"/>
    <n v="540520772"/>
    <n v="441654761"/>
    <n v="128070000"/>
    <n v="4.2551556187002561E-4"/>
    <n v="3.3963179670104359E-4"/>
    <n v="0"/>
  </r>
  <r>
    <s v="Story of Seasons"/>
    <x v="5"/>
    <x v="12"/>
    <x v="8"/>
    <s v="Ninti"/>
    <n v="0"/>
    <n v="140000"/>
    <n v="270000"/>
    <n v="10000"/>
    <n v="7.6"/>
    <n v="39"/>
    <n v="8.1999999999999993"/>
    <n v="54"/>
    <s v="Marvelous AQL"/>
    <x v="3"/>
    <x v="499"/>
    <n v="7.8999999999999995"/>
    <n v="93"/>
    <n v="22.142857142857142"/>
    <n v="140000"/>
    <n v="0"/>
    <n v="46666.666666666664"/>
    <n v="90000"/>
    <n v="3333.3333333333335"/>
    <n v="562338430"/>
    <n v="443580712"/>
    <n v="127276000"/>
    <n v="0"/>
    <n v="3.1561336237721717E-4"/>
    <n v="2.1213740218108679E-3"/>
  </r>
  <r>
    <s v="Castlevania: Curse of Darkness"/>
    <x v="4"/>
    <x v="3"/>
    <x v="4"/>
    <s v="Konami Digital Entertainment"/>
    <n v="180000"/>
    <n v="140000"/>
    <n v="50000"/>
    <n v="50000"/>
    <n v="7"/>
    <n v="30"/>
    <n v="7.5"/>
    <n v="46"/>
    <s v="Konami"/>
    <x v="1"/>
    <x v="499"/>
    <n v="7.25"/>
    <n v="76"/>
    <n v="18.095238095238095"/>
    <n v="35000"/>
    <n v="15000"/>
    <n v="11666.666666666666"/>
    <n v="4166.666666666667"/>
    <n v="4166.666666666667"/>
    <n v="511054143"/>
    <n v="435713800"/>
    <n v="127773000"/>
    <n v="3.5221317049375728E-4"/>
    <n v="3.2131183359351942E-4"/>
    <n v="3.9131897975315598E-4"/>
  </r>
  <r>
    <s v="LEGO Rock Band"/>
    <x v="3"/>
    <x v="2"/>
    <x v="3"/>
    <s v="Warner Bros. Interactive Entertainment"/>
    <n v="240000"/>
    <n v="120000"/>
    <n v="0"/>
    <n v="60000"/>
    <n v="7.5"/>
    <n v="36"/>
    <n v="7.6"/>
    <n v="18"/>
    <s v="TT Fusion"/>
    <x v="3"/>
    <x v="499"/>
    <n v="7.55"/>
    <n v="54"/>
    <n v="12.857142857142858"/>
    <n v="52500"/>
    <n v="30000"/>
    <n v="15000"/>
    <n v="0"/>
    <n v="7500"/>
    <n v="534740514"/>
    <n v="441041694"/>
    <n v="128047000"/>
    <n v="4.4881581573974401E-4"/>
    <n v="2.7208311965172164E-4"/>
    <n v="0"/>
  </r>
  <r>
    <s v="Spec Ops: The Line"/>
    <x v="2"/>
    <x v="11"/>
    <x v="6"/>
    <s v="Take-Two Interactive"/>
    <n v="210000"/>
    <n v="170000"/>
    <n v="0"/>
    <n v="40000"/>
    <n v="7.6"/>
    <n v="59"/>
    <n v="8.1999999999999993"/>
    <n v="319"/>
    <s v="Yager"/>
    <x v="1"/>
    <x v="499"/>
    <n v="7.8999999999999995"/>
    <n v="378"/>
    <n v="90"/>
    <n v="84000"/>
    <n v="42000"/>
    <n v="34000"/>
    <n v="0"/>
    <n v="8000"/>
    <n v="551484507"/>
    <n v="441417242"/>
    <n v="127629000"/>
    <n v="3.807903890942851E-4"/>
    <n v="3.8512315293746501E-4"/>
    <n v="0"/>
  </r>
  <r>
    <s v="Paper Marrison: Color Splash"/>
    <x v="10"/>
    <x v="14"/>
    <x v="9"/>
    <s v="Ninti"/>
    <n v="200000"/>
    <n v="140000"/>
    <n v="50000"/>
    <n v="30000"/>
    <n v="7.5"/>
    <n v="72"/>
    <n v="6.8"/>
    <n v="208"/>
    <s v="Ninti, Intelligent Systems"/>
    <x v="0"/>
    <x v="499"/>
    <n v="7.15"/>
    <n v="280"/>
    <n v="66.666666666666671"/>
    <n v="420000"/>
    <n v="200000"/>
    <n v="140000"/>
    <n v="50000"/>
    <n v="30000"/>
    <n v="573178249"/>
    <n v="445623395"/>
    <n v="126994511"/>
    <n v="3.4893159387839923E-4"/>
    <n v="3.1416662942483078E-4"/>
    <n v="3.9371780407107516E-4"/>
  </r>
  <r>
    <s v="Valkyrie Profile: Covenant of the Plume"/>
    <x v="1"/>
    <x v="1"/>
    <x v="9"/>
    <s v="Square Enix"/>
    <n v="220000"/>
    <n v="20000"/>
    <n v="160000"/>
    <n v="20000"/>
    <n v="7.4"/>
    <n v="35"/>
    <n v="6.8"/>
    <n v="12"/>
    <s v="Tri-Ace"/>
    <x v="2"/>
    <x v="499"/>
    <n v="7.1"/>
    <n v="47"/>
    <n v="11.19047619047619"/>
    <n v="46666.666666666664"/>
    <n v="24444.444444444445"/>
    <n v="2222.2222222222222"/>
    <n v="17777.777777777777"/>
    <n v="2222.2222222222222"/>
    <n v="528816311"/>
    <n v="440001482"/>
    <n v="128063000"/>
    <n v="4.1602347625014919E-4"/>
    <n v="4.5454392355887562E-5"/>
    <n v="1.2493850682867027E-3"/>
  </r>
  <r>
    <s v="Vanquish"/>
    <x v="2"/>
    <x v="5"/>
    <x v="6"/>
    <s v="Sega"/>
    <n v="190000"/>
    <n v="160000"/>
    <n v="30000"/>
    <n v="40000"/>
    <n v="8.4"/>
    <n v="70"/>
    <n v="8.4"/>
    <n v="182"/>
    <s v="PlatinumGames"/>
    <x v="1"/>
    <x v="499"/>
    <n v="8.4"/>
    <n v="252"/>
    <n v="60"/>
    <n v="60000"/>
    <n v="27142.857142857141"/>
    <n v="22857.142857142859"/>
    <n v="4285.7142857142853"/>
    <n v="5714.2857142857147"/>
    <n v="540520772"/>
    <n v="441654761"/>
    <n v="128070000"/>
    <n v="3.5151285545784725E-4"/>
    <n v="3.622739164811132E-4"/>
    <n v="2.3424689622862497E-4"/>
  </r>
  <r>
    <s v="Mega Man Legends 2"/>
    <x v="14"/>
    <x v="16"/>
    <x v="10"/>
    <s v="Capcom"/>
    <n v="170000"/>
    <n v="120000"/>
    <n v="100000"/>
    <n v="30000"/>
    <n v="7.6"/>
    <n v="10"/>
    <n v="8.8000000000000007"/>
    <n v="29"/>
    <s v="Capcom"/>
    <x v="0"/>
    <x v="499"/>
    <n v="8.1999999999999993"/>
    <n v="39"/>
    <n v="9.2857142857142865"/>
    <n v="24705.882352941175"/>
    <n v="10000"/>
    <n v="7058.8235294117649"/>
    <n v="5882.3529411764703"/>
    <n v="1764.7058823529412"/>
    <n v="484244580"/>
    <n v="429286318"/>
    <n v="126843000"/>
    <n v="3.5106226692304949E-4"/>
    <n v="2.7953371670233387E-4"/>
    <n v="7.8837618157880215E-4"/>
  </r>
  <r>
    <s v="Animal Crossing: Amiibo Festival"/>
    <x v="10"/>
    <x v="13"/>
    <x v="3"/>
    <s v="Ninti"/>
    <n v="190000"/>
    <n v="110000"/>
    <n v="90000"/>
    <n v="30000"/>
    <n v="4.5999999999999996"/>
    <n v="20"/>
    <n v="4.4000000000000004"/>
    <n v="173"/>
    <s v="Ninti, Nd Cube"/>
    <x v="0"/>
    <x v="499"/>
    <n v="4.5"/>
    <n v="193"/>
    <n v="45.952380952380949"/>
    <n v="210000"/>
    <n v="95000"/>
    <n v="55000"/>
    <n v="45000"/>
    <n v="15000"/>
    <n v="567732286"/>
    <n v="444588718"/>
    <n v="127141000"/>
    <n v="3.3466477895534021E-4"/>
    <n v="2.4741968373565433E-4"/>
    <n v="7.078755082939414E-4"/>
  </r>
  <r>
    <s v="Zone of the Enders: The 2nd Runner"/>
    <x v="4"/>
    <x v="15"/>
    <x v="8"/>
    <s v="Konami Digital Entertainment"/>
    <n v="150000"/>
    <n v="120000"/>
    <n v="110000"/>
    <n v="40000"/>
    <n v="8.1999999999999993"/>
    <n v="33"/>
    <n v="8.9"/>
    <n v="65"/>
    <s v="KCEJ"/>
    <x v="1"/>
    <x v="499"/>
    <n v="8.5500000000000007"/>
    <n v="98"/>
    <n v="23.333333333333332"/>
    <n v="30000"/>
    <n v="10714.285714285714"/>
    <n v="8571.4285714285706"/>
    <n v="7857.1428571428569"/>
    <n v="2857.1428571428573"/>
    <n v="500125528"/>
    <n v="432552540"/>
    <n v="127718000"/>
    <n v="2.9992470210398858E-4"/>
    <n v="2.7742294612349291E-4"/>
    <n v="8.612724909566389E-4"/>
  </r>
  <r>
    <s v="Just Dance 2014"/>
    <x v="6"/>
    <x v="6"/>
    <x v="3"/>
    <s v="Ubisoft"/>
    <n v="190000"/>
    <n v="160000"/>
    <n v="0"/>
    <n v="70000"/>
    <n v="7.5"/>
    <n v="4"/>
    <n v="5.5"/>
    <n v="51"/>
    <s v="Ubisoft"/>
    <x v="3"/>
    <x v="499"/>
    <n v="6.5"/>
    <n v="55"/>
    <n v="13.095238095238095"/>
    <n v="105000"/>
    <n v="47500"/>
    <n v="40000"/>
    <n v="0"/>
    <n v="17500"/>
    <n v="556861736"/>
    <n v="442492884"/>
    <n v="127445000"/>
    <n v="3.411978013874525E-4"/>
    <n v="3.615877357250337E-4"/>
    <n v="0"/>
  </r>
  <r>
    <s v="EA Sports UFC 2"/>
    <x v="13"/>
    <x v="14"/>
    <x v="0"/>
    <s v="Electronic Arts"/>
    <n v="240000"/>
    <n v="140000"/>
    <n v="0"/>
    <n v="40000"/>
    <n v="7.6"/>
    <n v="42"/>
    <n v="6"/>
    <n v="77"/>
    <s v="EA Sports"/>
    <x v="2"/>
    <x v="499"/>
    <n v="6.8"/>
    <n v="119"/>
    <n v="28.333333333333332"/>
    <n v="420000"/>
    <n v="240000"/>
    <n v="140000"/>
    <n v="0"/>
    <n v="40000"/>
    <n v="573178249"/>
    <n v="445623395"/>
    <n v="126994511"/>
    <n v="4.1871791265407908E-4"/>
    <n v="3.1416662942483078E-4"/>
    <n v="0"/>
  </r>
  <r>
    <s v="Farming Simulator 17"/>
    <x v="6"/>
    <x v="14"/>
    <x v="8"/>
    <s v="Focus Home Interactive"/>
    <n v="50000"/>
    <n v="310000"/>
    <n v="0"/>
    <n v="60000"/>
    <n v="6.9"/>
    <n v="17"/>
    <n v="8.6999999999999993"/>
    <n v="12"/>
    <s v="Maximum Games"/>
    <x v="0"/>
    <x v="499"/>
    <n v="7.8"/>
    <n v="29"/>
    <n v="6.9047619047619051"/>
    <n v="420000"/>
    <n v="50000"/>
    <n v="310000"/>
    <n v="0"/>
    <n v="60000"/>
    <n v="573178249"/>
    <n v="445623395"/>
    <n v="126994511"/>
    <n v="8.7232898469599807E-5"/>
    <n v="6.9565467944069682E-4"/>
    <n v="0"/>
  </r>
  <r>
    <s v="Castlevania: The Dracula X Chronicles"/>
    <x v="9"/>
    <x v="4"/>
    <x v="2"/>
    <s v="Konami Digital Entertainment"/>
    <n v="220000"/>
    <n v="90000"/>
    <n v="40000"/>
    <n v="70000"/>
    <n v="8"/>
    <n v="43"/>
    <n v="7.8"/>
    <n v="62"/>
    <s v="Konami"/>
    <x v="2"/>
    <x v="499"/>
    <n v="7.9"/>
    <n v="105"/>
    <n v="25"/>
    <n v="42000"/>
    <n v="22000"/>
    <n v="9000"/>
    <n v="4000"/>
    <n v="7000"/>
    <n v="522751172"/>
    <n v="438594184"/>
    <n v="128001000"/>
    <n v="4.2085032379420473E-4"/>
    <n v="2.0520107945617446E-4"/>
    <n v="3.1249755861282333E-4"/>
  </r>
  <r>
    <s v="300: March to Glory"/>
    <x v="9"/>
    <x v="4"/>
    <x v="4"/>
    <s v="Warner Bros. Interactive Entertainment"/>
    <n v="270000"/>
    <n v="80000"/>
    <n v="0"/>
    <n v="70000"/>
    <n v="5.5"/>
    <n v="31"/>
    <n v="7.1"/>
    <n v="14"/>
    <s v="Collision Studios"/>
    <x v="1"/>
    <x v="499"/>
    <n v="6.3"/>
    <n v="45"/>
    <n v="10.714285714285714"/>
    <n v="42000"/>
    <n v="27000"/>
    <n v="8000"/>
    <n v="0"/>
    <n v="7000"/>
    <n v="522751172"/>
    <n v="438594184"/>
    <n v="128001000"/>
    <n v="5.1649812465652393E-4"/>
    <n v="1.8240095951659952E-4"/>
    <n v="0"/>
  </r>
  <r>
    <s v="BioShock"/>
    <x v="8"/>
    <x v="4"/>
    <x v="6"/>
    <s v="Take-Two Interactive"/>
    <n v="10000"/>
    <n v="390000"/>
    <n v="0"/>
    <n v="20000"/>
    <n v="9.6"/>
    <n v="44"/>
    <n v="8.5"/>
    <n v="3606"/>
    <s v="Irrational Games, 2K Marin"/>
    <x v="1"/>
    <x v="499"/>
    <n v="9.0500000000000007"/>
    <n v="3650"/>
    <n v="869.04761904761904"/>
    <n v="42000"/>
    <n v="1000"/>
    <n v="39000"/>
    <n v="0"/>
    <n v="2000"/>
    <n v="522751172"/>
    <n v="438594184"/>
    <n v="128001000"/>
    <n v="1.9129560172463851E-5"/>
    <n v="8.892046776434226E-4"/>
    <n v="0"/>
  </r>
  <r>
    <s v="James Bond 007: Everything or Nothing"/>
    <x v="11"/>
    <x v="7"/>
    <x v="6"/>
    <s v="Electronic Arts"/>
    <n v="320000"/>
    <n v="80000"/>
    <n v="0"/>
    <n v="10000"/>
    <n v="8.4"/>
    <n v="41"/>
    <n v="8.1999999999999993"/>
    <n v="25"/>
    <s v="EA Redwood Shores"/>
    <x v="2"/>
    <x v="500"/>
    <n v="8.3000000000000007"/>
    <n v="66"/>
    <n v="16.097560975609756"/>
    <n v="31538.461538461539"/>
    <n v="24615.384615384617"/>
    <n v="6153.8461538461543"/>
    <n v="0"/>
    <n v="769.23076923076928"/>
    <n v="505524224"/>
    <n v="434174638"/>
    <n v="127761000"/>
    <n v="6.330062632171708E-4"/>
    <n v="1.8425765348366571E-4"/>
    <n v="0"/>
  </r>
  <r>
    <s v="Mega Man Anniversary Collection"/>
    <x v="11"/>
    <x v="7"/>
    <x v="2"/>
    <s v="Capcom"/>
    <n v="320000"/>
    <n v="80000"/>
    <n v="0"/>
    <n v="10000"/>
    <n v="8.1"/>
    <n v="32"/>
    <n v="8.8000000000000007"/>
    <n v="17"/>
    <s v="Atomic Planet Entertainment"/>
    <x v="0"/>
    <x v="500"/>
    <n v="8.4499999999999993"/>
    <n v="49"/>
    <n v="11.951219512195122"/>
    <n v="31538.461538461539"/>
    <n v="24615.384615384617"/>
    <n v="6153.8461538461543"/>
    <n v="0"/>
    <n v="769.23076923076928"/>
    <n v="505524224"/>
    <n v="434174638"/>
    <n v="127761000"/>
    <n v="6.330062632171708E-4"/>
    <n v="1.8425765348366571E-4"/>
    <n v="0"/>
  </r>
  <r>
    <s v="Crash: Mind Over Mutant"/>
    <x v="1"/>
    <x v="1"/>
    <x v="2"/>
    <s v="Vivendi Games"/>
    <n v="380000"/>
    <n v="0"/>
    <n v="0"/>
    <n v="30000"/>
    <n v="4.5"/>
    <n v="12"/>
    <n v="5.8"/>
    <n v="8"/>
    <s v="TOSE"/>
    <x v="0"/>
    <x v="500"/>
    <n v="5.15"/>
    <n v="20"/>
    <n v="4.8780487804878048"/>
    <n v="45555.555555555555"/>
    <n v="42222.222222222219"/>
    <n v="0"/>
    <n v="0"/>
    <n v="3333.3333333333335"/>
    <n v="528816311"/>
    <n v="440001482"/>
    <n v="128063000"/>
    <n v="7.1858600443207581E-4"/>
    <n v="0"/>
    <n v="0"/>
  </r>
  <r>
    <s v="Harry Potter and the Goblet of Fire"/>
    <x v="11"/>
    <x v="3"/>
    <x v="4"/>
    <s v="Electronic Arts"/>
    <n v="320000"/>
    <n v="80000"/>
    <n v="0"/>
    <n v="10000"/>
    <n v="6.9"/>
    <n v="20"/>
    <n v="6.3"/>
    <n v="13"/>
    <s v="Electronic Arts"/>
    <x v="3"/>
    <x v="500"/>
    <n v="6.6"/>
    <n v="33"/>
    <n v="8.0487804878048781"/>
    <n v="34166.666666666664"/>
    <n v="26666.666666666668"/>
    <n v="6666.666666666667"/>
    <n v="0"/>
    <n v="833.33333333333337"/>
    <n v="511054143"/>
    <n v="435713800"/>
    <n v="127773000"/>
    <n v="6.2615674754445733E-4"/>
    <n v="1.8360676205343967E-4"/>
    <n v="0"/>
  </r>
  <r>
    <s v="Thrillville: Off the Rails"/>
    <x v="4"/>
    <x v="4"/>
    <x v="11"/>
    <s v="LucasArts"/>
    <n v="200000"/>
    <n v="160000"/>
    <n v="0"/>
    <n v="50000"/>
    <n v="7"/>
    <n v="11"/>
    <n v="1.7"/>
    <n v="30"/>
    <s v="Frontier Developments"/>
    <x v="3"/>
    <x v="500"/>
    <n v="4.3499999999999996"/>
    <n v="41"/>
    <n v="10"/>
    <n v="41000"/>
    <n v="20000"/>
    <n v="16000"/>
    <n v="0"/>
    <n v="5000"/>
    <n v="522751172"/>
    <n v="438594184"/>
    <n v="128001000"/>
    <n v="3.8259120344927701E-4"/>
    <n v="3.6480191903319904E-4"/>
    <n v="0"/>
  </r>
  <r>
    <s v="Black"/>
    <x v="7"/>
    <x v="0"/>
    <x v="6"/>
    <s v="Electronic Arts"/>
    <n v="310000"/>
    <n v="90000"/>
    <n v="0"/>
    <n v="10000"/>
    <n v="7.7"/>
    <n v="65"/>
    <n v="8"/>
    <n v="51"/>
    <s v="Criterion Games"/>
    <x v="1"/>
    <x v="500"/>
    <n v="7.85"/>
    <n v="116"/>
    <n v="28.292682926829269"/>
    <n v="37272.727272727272"/>
    <n v="28181.81818181818"/>
    <n v="8181.818181818182"/>
    <n v="0"/>
    <n v="909.09090909090912"/>
    <n v="516818555"/>
    <n v="437126892"/>
    <n v="127854000"/>
    <n v="5.9982366538678168E-4"/>
    <n v="2.0588987236227964E-4"/>
    <n v="0"/>
  </r>
  <r>
    <s v="TRON: Evolution"/>
    <x v="3"/>
    <x v="5"/>
    <x v="4"/>
    <s v="Disney Interactive Studios"/>
    <n v="270000"/>
    <n v="90000"/>
    <n v="0"/>
    <n v="50000"/>
    <n v="5.8"/>
    <n v="47"/>
    <n v="6.2"/>
    <n v="28"/>
    <s v="Propaganda Games"/>
    <x v="2"/>
    <x v="500"/>
    <n v="6"/>
    <n v="75"/>
    <n v="18.292682926829269"/>
    <n v="58571.428571428572"/>
    <n v="38571.428571428572"/>
    <n v="12857.142857142857"/>
    <n v="0"/>
    <n v="7142.8571428571431"/>
    <n v="540520772"/>
    <n v="441654761"/>
    <n v="128070000"/>
    <n v="4.9951826828220397E-4"/>
    <n v="2.0377907802062616E-4"/>
    <n v="0"/>
  </r>
  <r>
    <s v="Pirates of the Caribbean: At World's End"/>
    <x v="4"/>
    <x v="4"/>
    <x v="4"/>
    <s v="Disney Interactive Studios"/>
    <n v="200000"/>
    <n v="160000"/>
    <n v="0"/>
    <n v="50000"/>
    <n v="5.4"/>
    <n v="10"/>
    <n v="7"/>
    <n v="10"/>
    <s v="Eurocom Entertainment Software"/>
    <x v="2"/>
    <x v="500"/>
    <n v="6.2"/>
    <n v="20"/>
    <n v="4.8780487804878048"/>
    <n v="41000"/>
    <n v="20000"/>
    <n v="16000"/>
    <n v="0"/>
    <n v="5000"/>
    <n v="522751172"/>
    <n v="438594184"/>
    <n v="128001000"/>
    <n v="3.8259120344927701E-4"/>
    <n v="3.6480191903319904E-4"/>
    <n v="0"/>
  </r>
  <r>
    <s v="Blazing Angels: Squadrons of WWeii"/>
    <x v="2"/>
    <x v="0"/>
    <x v="8"/>
    <s v="Ubisoft"/>
    <n v="360000"/>
    <n v="20000"/>
    <n v="0"/>
    <n v="30000"/>
    <n v="6.6"/>
    <n v="58"/>
    <n v="7.9"/>
    <n v="53"/>
    <s v="Ubisoft"/>
    <x v="2"/>
    <x v="500"/>
    <n v="7.25"/>
    <n v="111"/>
    <n v="27.073170731707318"/>
    <n v="37272.727272727272"/>
    <n v="32727.272727272728"/>
    <n v="1818.1818181818182"/>
    <n v="0"/>
    <n v="2727.2727272727275"/>
    <n v="516818555"/>
    <n v="437126892"/>
    <n v="127854000"/>
    <n v="6.9656941786852057E-4"/>
    <n v="4.5753304969395475E-5"/>
    <n v="0"/>
  </r>
  <r>
    <s v="The Suffering"/>
    <x v="4"/>
    <x v="7"/>
    <x v="4"/>
    <s v="Midway Games"/>
    <n v="200000"/>
    <n v="160000"/>
    <n v="0"/>
    <n v="50000"/>
    <n v="7.7"/>
    <n v="47"/>
    <n v="8.9"/>
    <n v="40"/>
    <s v="Surreal Software"/>
    <x v="1"/>
    <x v="500"/>
    <n v="8.3000000000000007"/>
    <n v="87"/>
    <n v="21.219512195121951"/>
    <n v="31538.461538461539"/>
    <n v="15384.615384615385"/>
    <n v="12307.692307692309"/>
    <n v="0"/>
    <n v="3846.1538461538462"/>
    <n v="505524224"/>
    <n v="434174638"/>
    <n v="127761000"/>
    <n v="3.9562891451073171E-4"/>
    <n v="3.6851530696733141E-4"/>
    <n v="0"/>
  </r>
  <r>
    <s v="NFL GameDay 2004"/>
    <x v="4"/>
    <x v="15"/>
    <x v="0"/>
    <s v="Sony Computer Entertainment"/>
    <n v="200000"/>
    <n v="160000"/>
    <n v="0"/>
    <n v="50000"/>
    <n v="6.5"/>
    <n v="25"/>
    <n v="8.6999999999999993"/>
    <n v="6"/>
    <s v="989 Sports"/>
    <x v="0"/>
    <x v="500"/>
    <n v="7.6"/>
    <n v="31"/>
    <n v="7.5609756097560972"/>
    <n v="29285.714285714286"/>
    <n v="14285.714285714286"/>
    <n v="11428.571428571429"/>
    <n v="0"/>
    <n v="3571.4285714285716"/>
    <n v="500125528"/>
    <n v="432552540"/>
    <n v="127718000"/>
    <n v="3.9989960280531809E-4"/>
    <n v="3.6989726149799052E-4"/>
    <n v="0"/>
  </r>
  <r>
    <s v="Condemned: Criminal Origins"/>
    <x v="2"/>
    <x v="3"/>
    <x v="4"/>
    <s v="Sega"/>
    <n v="360000"/>
    <n v="20000"/>
    <n v="0"/>
    <n v="30000"/>
    <n v="8.1"/>
    <n v="72"/>
    <n v="8.1999999999999993"/>
    <n v="146"/>
    <s v="Monolith Productions"/>
    <x v="1"/>
    <x v="500"/>
    <n v="8.1499999999999986"/>
    <n v="218"/>
    <n v="53.170731707317074"/>
    <n v="34166.666666666664"/>
    <n v="30000"/>
    <n v="1666.6666666666667"/>
    <n v="0"/>
    <n v="2500"/>
    <n v="511054143"/>
    <n v="435713800"/>
    <n v="127773000"/>
    <n v="7.0442634098751456E-4"/>
    <n v="4.5901690513359917E-5"/>
    <n v="0"/>
  </r>
  <r>
    <s v="Crash of the Titans"/>
    <x v="4"/>
    <x v="4"/>
    <x v="4"/>
    <s v="Vivendi Games"/>
    <n v="340000"/>
    <n v="10000"/>
    <n v="0"/>
    <n v="60000"/>
    <n v="7"/>
    <n v="12"/>
    <n v="5.9"/>
    <n v="48"/>
    <s v="Radical Entertainment"/>
    <x v="3"/>
    <x v="500"/>
    <n v="6.45"/>
    <n v="60"/>
    <n v="14.634146341463415"/>
    <n v="41000"/>
    <n v="34000"/>
    <n v="1000"/>
    <n v="0"/>
    <n v="6000"/>
    <n v="522751172"/>
    <n v="438594184"/>
    <n v="128001000"/>
    <n v="6.5040504586377096E-4"/>
    <n v="2.280011993957494E-5"/>
    <n v="0"/>
  </r>
  <r>
    <s v="Tom Clancy's Rainbow Six: Lockdown"/>
    <x v="7"/>
    <x v="3"/>
    <x v="6"/>
    <s v="Ubisoft"/>
    <n v="260000"/>
    <n v="130000"/>
    <n v="0"/>
    <n v="20000"/>
    <n v="7.4"/>
    <n v="39"/>
    <n v="6.6"/>
    <n v="28"/>
    <s v="Red Storm Entertainment, Ubisoft Montreal"/>
    <x v="1"/>
    <x v="500"/>
    <n v="7"/>
    <n v="67"/>
    <n v="16.341463414634145"/>
    <n v="34166.666666666664"/>
    <n v="21666.666666666668"/>
    <n v="10833.333333333334"/>
    <n v="0"/>
    <n v="1666.6666666666667"/>
    <n v="511054143"/>
    <n v="435713800"/>
    <n v="127773000"/>
    <n v="5.0875235737987158E-4"/>
    <n v="2.9836098833683946E-4"/>
    <n v="0"/>
  </r>
  <r>
    <s v="TimeShift"/>
    <x v="2"/>
    <x v="4"/>
    <x v="6"/>
    <s v="Vivendi Games"/>
    <n v="360000"/>
    <n v="20000"/>
    <n v="0"/>
    <n v="30000"/>
    <n v="7"/>
    <n v="58"/>
    <n v="7.9"/>
    <n v="63"/>
    <s v="Saber Interactive"/>
    <x v="1"/>
    <x v="500"/>
    <n v="7.45"/>
    <n v="121"/>
    <n v="29.512195121951219"/>
    <n v="41000"/>
    <n v="36000"/>
    <n v="2000"/>
    <n v="0"/>
    <n v="3000"/>
    <n v="522751172"/>
    <n v="438594184"/>
    <n v="128001000"/>
    <n v="6.8866416620869857E-4"/>
    <n v="4.560023987914988E-5"/>
    <n v="0"/>
  </r>
  <r>
    <s v="Tom Clancy's HAWX 2"/>
    <x v="3"/>
    <x v="5"/>
    <x v="4"/>
    <s v="Ubisoft"/>
    <n v="210000"/>
    <n v="120000"/>
    <n v="30000"/>
    <n v="50000"/>
    <n v="7"/>
    <n v="30"/>
    <n v="6.8"/>
    <n v="19"/>
    <s v="Ubisoft"/>
    <x v="2"/>
    <x v="500"/>
    <n v="6.9"/>
    <n v="49"/>
    <n v="11.951219512195122"/>
    <n v="58571.428571428572"/>
    <n v="30000"/>
    <n v="17142.857142857141"/>
    <n v="4285.7142857142853"/>
    <n v="7142.8571428571431"/>
    <n v="540520772"/>
    <n v="441654761"/>
    <n v="128070000"/>
    <n v="3.885142086639364E-4"/>
    <n v="2.717054373608349E-4"/>
    <n v="2.3424689622862497E-4"/>
  </r>
  <r>
    <s v="X-Men: The Official Game"/>
    <x v="4"/>
    <x v="0"/>
    <x v="4"/>
    <s v="Activision"/>
    <n v="200000"/>
    <n v="160000"/>
    <n v="0"/>
    <n v="50000"/>
    <n v="5.2"/>
    <n v="44"/>
    <n v="7.5"/>
    <n v="20"/>
    <s v="Z-Axis, Ltd."/>
    <x v="2"/>
    <x v="500"/>
    <n v="6.35"/>
    <n v="64"/>
    <n v="15.609756097560975"/>
    <n v="37272.727272727272"/>
    <n v="18181.81818181818"/>
    <n v="14545.454545454546"/>
    <n v="0"/>
    <n v="4545.454545454545"/>
    <n v="516818555"/>
    <n v="437126892"/>
    <n v="127854000"/>
    <n v="3.8698300992695588E-4"/>
    <n v="3.660264397551638E-4"/>
    <n v="0"/>
  </r>
  <r>
    <s v="Terraria"/>
    <x v="3"/>
    <x v="6"/>
    <x v="4"/>
    <s v="505 Games"/>
    <n v="70000"/>
    <n v="200000"/>
    <n v="90000"/>
    <n v="50000"/>
    <n v="8.1"/>
    <n v="12"/>
    <n v="7.9"/>
    <n v="70"/>
    <s v="Engine Software"/>
    <x v="2"/>
    <x v="500"/>
    <n v="8"/>
    <n v="82"/>
    <n v="20"/>
    <n v="102500"/>
    <n v="17500"/>
    <n v="50000"/>
    <n v="22500"/>
    <n v="12500"/>
    <n v="556861736"/>
    <n v="442492884"/>
    <n v="127445000"/>
    <n v="1.2570445314274566E-4"/>
    <n v="4.5198466965629217E-4"/>
    <n v="7.0618698261995375E-4"/>
  </r>
  <r>
    <s v="LEGO Dimensions"/>
    <x v="13"/>
    <x v="13"/>
    <x v="4"/>
    <s v="Warner Bros. Interactive Entertainment"/>
    <n v="220000"/>
    <n v="150000"/>
    <n v="0"/>
    <n v="40000"/>
    <n v="8"/>
    <n v="12"/>
    <n v="6.9"/>
    <n v="27"/>
    <s v="Traveller's Tales"/>
    <x v="3"/>
    <x v="500"/>
    <n v="7.45"/>
    <n v="39"/>
    <n v="9.5121951219512191"/>
    <n v="205000"/>
    <n v="110000"/>
    <n v="75000"/>
    <n v="0"/>
    <n v="20000"/>
    <n v="567732286"/>
    <n v="444588718"/>
    <n v="127141000"/>
    <n v="3.8750658615881498E-4"/>
    <n v="3.373904778213468E-4"/>
    <n v="0"/>
  </r>
  <r>
    <s v="Football Manager Handheld 2011"/>
    <x v="9"/>
    <x v="5"/>
    <x v="0"/>
    <s v="Sega"/>
    <n v="0"/>
    <n v="270000"/>
    <n v="0"/>
    <n v="140000"/>
    <n v="7.7"/>
    <n v="5"/>
    <n v="7.7"/>
    <n v="6"/>
    <s v="Sports Interactive"/>
    <x v="0"/>
    <x v="500"/>
    <n v="7.7"/>
    <n v="11"/>
    <n v="2.6829268292682928"/>
    <n v="58571.428571428572"/>
    <n v="0"/>
    <n v="38571.428571428572"/>
    <n v="0"/>
    <n v="20000"/>
    <n v="540520772"/>
    <n v="441654761"/>
    <n v="128070000"/>
    <n v="0"/>
    <n v="6.1133723406187849E-4"/>
    <n v="0"/>
  </r>
  <r>
    <s v="Marvel Super Hero Squad"/>
    <x v="1"/>
    <x v="2"/>
    <x v="7"/>
    <s v="THQ"/>
    <n v="360000"/>
    <n v="20000"/>
    <n v="0"/>
    <n v="30000"/>
    <n v="6.1"/>
    <n v="4"/>
    <n v="2.8"/>
    <n v="4"/>
    <s v="THQ"/>
    <x v="3"/>
    <x v="500"/>
    <n v="4.4499999999999993"/>
    <n v="8"/>
    <n v="1.9512195121951219"/>
    <n v="51250"/>
    <n v="45000"/>
    <n v="2500"/>
    <n v="0"/>
    <n v="3750"/>
    <n v="534740514"/>
    <n v="441041694"/>
    <n v="128047000"/>
    <n v="6.7322372360961605E-4"/>
    <n v="4.5347186608620271E-5"/>
    <n v="0"/>
  </r>
  <r>
    <s v="NHL 15"/>
    <x v="13"/>
    <x v="12"/>
    <x v="0"/>
    <s v="Electronic Arts"/>
    <n v="310000"/>
    <n v="60000"/>
    <n v="0"/>
    <n v="40000"/>
    <n v="5.9"/>
    <n v="22"/>
    <n v="3.2"/>
    <n v="180"/>
    <s v="EA Sports"/>
    <x v="3"/>
    <x v="500"/>
    <n v="4.5500000000000007"/>
    <n v="202"/>
    <n v="49.268292682926827"/>
    <n v="136666.66666666666"/>
    <n v="103333.33333333333"/>
    <n v="20000"/>
    <n v="0"/>
    <n v="13333.333333333334"/>
    <n v="562338430"/>
    <n v="443580712"/>
    <n v="127276000"/>
    <n v="5.5126945529936479E-4"/>
    <n v="1.3526286959023593E-4"/>
    <n v="0"/>
  </r>
  <r>
    <s v="Tom Clancy's The Division"/>
    <x v="8"/>
    <x v="14"/>
    <x v="6"/>
    <s v="Ubisoft"/>
    <n v="220000"/>
    <n v="150000"/>
    <n v="0"/>
    <n v="40000"/>
    <n v="7.9"/>
    <n v="33"/>
    <n v="5.8"/>
    <n v="1188"/>
    <s v="Massive Entertainment"/>
    <x v="1"/>
    <x v="500"/>
    <n v="6.85"/>
    <n v="1221"/>
    <n v="297.80487804878049"/>
    <n v="410000"/>
    <n v="220000"/>
    <n v="150000"/>
    <n v="0"/>
    <n v="40000"/>
    <n v="573178249"/>
    <n v="445623395"/>
    <n v="126994511"/>
    <n v="3.8382475326623916E-4"/>
    <n v="3.3660710295517585E-4"/>
    <n v="0"/>
  </r>
  <r>
    <s v="F1 2014"/>
    <x v="3"/>
    <x v="12"/>
    <x v="1"/>
    <s v="Codemasters"/>
    <n v="70000"/>
    <n v="260000"/>
    <n v="20000"/>
    <n v="60000"/>
    <n v="6.2"/>
    <n v="19"/>
    <n v="4.0999999999999996"/>
    <n v="28"/>
    <s v="Codemasters Birmingham"/>
    <x v="0"/>
    <x v="500"/>
    <n v="5.15"/>
    <n v="47"/>
    <n v="11.463414634146341"/>
    <n v="136666.66666666666"/>
    <n v="23333.333333333332"/>
    <n v="86666.666666666672"/>
    <n v="6666.666666666667"/>
    <n v="20000"/>
    <n v="562338430"/>
    <n v="443580712"/>
    <n v="127276000"/>
    <n v="1.2448019958372753E-4"/>
    <n v="5.8613910155768897E-4"/>
    <n v="1.5713881643043465E-4"/>
  </r>
  <r>
    <s v="Cars: Mater-National Championship"/>
    <x v="3"/>
    <x v="4"/>
    <x v="1"/>
    <s v="THQ"/>
    <n v="370000"/>
    <n v="10000"/>
    <n v="0"/>
    <n v="30000"/>
    <n v="6.3"/>
    <n v="8"/>
    <n v="4.8"/>
    <n v="4"/>
    <s v="Rainbow Studios"/>
    <x v="0"/>
    <x v="500"/>
    <n v="5.55"/>
    <n v="12"/>
    <n v="2.9268292682926829"/>
    <n v="41000"/>
    <n v="37000"/>
    <n v="1000"/>
    <n v="0"/>
    <n v="3000"/>
    <n v="522751172"/>
    <n v="438594184"/>
    <n v="128001000"/>
    <n v="7.0779372638116243E-4"/>
    <n v="2.280011993957494E-5"/>
    <n v="0"/>
  </r>
  <r>
    <s v="Call of War: Black Ops II"/>
    <x v="10"/>
    <x v="11"/>
    <x v="6"/>
    <s v="Activision"/>
    <n v="200000"/>
    <n v="180000"/>
    <n v="0"/>
    <n v="30000"/>
    <n v="8.1"/>
    <n v="31"/>
    <n v="6.9"/>
    <n v="228"/>
    <s v="Treyarch"/>
    <x v="1"/>
    <x v="500"/>
    <n v="7.5"/>
    <n v="259"/>
    <n v="63.170731707317074"/>
    <n v="82000"/>
    <n v="40000"/>
    <n v="36000"/>
    <n v="0"/>
    <n v="6000"/>
    <n v="551484507"/>
    <n v="441417242"/>
    <n v="127629000"/>
    <n v="3.6265751342312867E-4"/>
    <n v="4.0777745605143355E-4"/>
    <n v="0"/>
  </r>
  <r>
    <s v="The Terminator: Dawn of Fate"/>
    <x v="4"/>
    <x v="8"/>
    <x v="4"/>
    <s v="Atari"/>
    <n v="200000"/>
    <n v="160000"/>
    <n v="0"/>
    <n v="50000"/>
    <n v="5.8"/>
    <n v="17"/>
    <n v="5.7"/>
    <n v="18"/>
    <s v="Paradigm Entertainment"/>
    <x v="2"/>
    <x v="500"/>
    <n v="5.75"/>
    <n v="35"/>
    <n v="8.536585365853659"/>
    <n v="27333.333333333332"/>
    <n v="13333.333333333334"/>
    <n v="10666.666666666666"/>
    <n v="0"/>
    <n v="3333.3333333333335"/>
    <n v="495013192"/>
    <n v="431019772"/>
    <n v="127445000"/>
    <n v="4.0402963644653738E-4"/>
    <n v="3.7121266910233527E-4"/>
    <n v="0"/>
  </r>
  <r>
    <s v="Medal of Honor Heroes 2"/>
    <x v="0"/>
    <x v="4"/>
    <x v="6"/>
    <s v="Electronic Arts"/>
    <n v="330000"/>
    <n v="40000"/>
    <n v="10000"/>
    <n v="30000"/>
    <n v="7.3"/>
    <n v="37"/>
    <n v="7.6"/>
    <n v="82"/>
    <s v="EA Canada"/>
    <x v="2"/>
    <x v="500"/>
    <n v="7.4499999999999993"/>
    <n v="119"/>
    <n v="29.024390243902438"/>
    <n v="41000"/>
    <n v="33000"/>
    <n v="4000"/>
    <n v="1000"/>
    <n v="3000"/>
    <n v="522751172"/>
    <n v="438594184"/>
    <n v="128001000"/>
    <n v="6.3127548569130709E-4"/>
    <n v="9.1200479758299759E-5"/>
    <n v="7.8124389653205832E-5"/>
  </r>
  <r>
    <s v="Top Spin 4"/>
    <x v="2"/>
    <x v="10"/>
    <x v="0"/>
    <s v="Take-Two Interactive"/>
    <n v="150000"/>
    <n v="220000"/>
    <n v="0"/>
    <n v="40000"/>
    <n v="8.4"/>
    <n v="54"/>
    <n v="8.1999999999999993"/>
    <n v="70"/>
    <s v="2K Czech"/>
    <x v="0"/>
    <x v="500"/>
    <n v="8.3000000000000007"/>
    <n v="124"/>
    <n v="30.243902439024389"/>
    <n v="68333.333333333328"/>
    <n v="25000"/>
    <n v="36666.666666666664"/>
    <n v="0"/>
    <n v="6666.666666666667"/>
    <n v="545961365"/>
    <n v="440756453"/>
    <n v="127833000"/>
    <n v="2.7474471568148418E-4"/>
    <n v="4.9914186962567283E-4"/>
    <n v="0"/>
  </r>
  <r>
    <s v="NiGHTS: Journey of Dreams"/>
    <x v="0"/>
    <x v="4"/>
    <x v="2"/>
    <s v="Sega"/>
    <n v="320000"/>
    <n v="20000"/>
    <n v="40000"/>
    <n v="30000"/>
    <n v="6.9"/>
    <n v="47"/>
    <n v="8.5"/>
    <n v="55"/>
    <s v="Sega, Sonic Team"/>
    <x v="0"/>
    <x v="500"/>
    <n v="7.7"/>
    <n v="102"/>
    <n v="24.878048780487806"/>
    <n v="41000"/>
    <n v="32000"/>
    <n v="2000"/>
    <n v="4000"/>
    <n v="3000"/>
    <n v="522751172"/>
    <n v="438594184"/>
    <n v="128001000"/>
    <n v="6.1214592551884323E-4"/>
    <n v="4.560023987914988E-5"/>
    <n v="3.1249755861282333E-4"/>
  </r>
  <r>
    <s v="Call of War: Advanced Warfare"/>
    <x v="8"/>
    <x v="12"/>
    <x v="6"/>
    <s v="Activision"/>
    <n v="150000"/>
    <n v="230000"/>
    <n v="0"/>
    <n v="30000"/>
    <n v="7.8"/>
    <n v="18"/>
    <n v="4.5"/>
    <n v="1136"/>
    <s v="Sledgehammer Games"/>
    <x v="1"/>
    <x v="500"/>
    <n v="6.15"/>
    <n v="1154"/>
    <n v="281.46341463414632"/>
    <n v="136666.66666666666"/>
    <n v="50000"/>
    <n v="76666.666666666672"/>
    <n v="0"/>
    <n v="10000"/>
    <n v="562338430"/>
    <n v="443580712"/>
    <n v="127276000"/>
    <n v="2.667432848222733E-4"/>
    <n v="5.1850766676257102E-4"/>
    <n v="0"/>
  </r>
  <r>
    <s v="Ed, Edd n Eddy: The Mis-Edventures"/>
    <x v="4"/>
    <x v="3"/>
    <x v="2"/>
    <s v="Midway Games"/>
    <n v="340000"/>
    <n v="10000"/>
    <n v="0"/>
    <n v="60000"/>
    <n v="5"/>
    <n v="5"/>
    <n v="7.6"/>
    <n v="16"/>
    <s v="Artificial Mind and Movement"/>
    <x v="0"/>
    <x v="500"/>
    <n v="6.3"/>
    <n v="21"/>
    <n v="5.1219512195121952"/>
    <n v="34166.666666666664"/>
    <n v="28333.333333333332"/>
    <n v="833.33333333333337"/>
    <n v="0"/>
    <n v="5000"/>
    <n v="511054143"/>
    <n v="435713800"/>
    <n v="127773000"/>
    <n v="6.6529154426598594E-4"/>
    <n v="2.2950845256679959E-5"/>
    <n v="0"/>
  </r>
  <r>
    <s v="Disney's Tarzan Untamed"/>
    <x v="4"/>
    <x v="9"/>
    <x v="2"/>
    <s v="Ubisoft"/>
    <n v="200000"/>
    <n v="160000"/>
    <n v="0"/>
    <n v="50000"/>
    <n v="5.9"/>
    <n v="7"/>
    <n v="7.1"/>
    <n v="7"/>
    <s v="Ubisoft"/>
    <x v="0"/>
    <x v="500"/>
    <n v="6.5"/>
    <n v="14"/>
    <n v="3.4146341463414633"/>
    <n v="25625"/>
    <n v="12500"/>
    <n v="10000"/>
    <n v="0"/>
    <n v="3125"/>
    <n v="489752572"/>
    <n v="430035992"/>
    <n v="127149000"/>
    <n v="4.0836947355531194E-4"/>
    <n v="3.720618808111299E-4"/>
    <n v="0"/>
  </r>
  <r>
    <s v="WWE All Stars"/>
    <x v="3"/>
    <x v="10"/>
    <x v="7"/>
    <s v="THQ"/>
    <n v="160000"/>
    <n v="180000"/>
    <n v="0"/>
    <n v="70000"/>
    <n v="7.5"/>
    <n v="51"/>
    <n v="6.4"/>
    <n v="36"/>
    <s v="THQ"/>
    <x v="2"/>
    <x v="500"/>
    <n v="6.95"/>
    <n v="87"/>
    <n v="21.219512195121951"/>
    <n v="68333.333333333328"/>
    <n v="26666.666666666668"/>
    <n v="30000"/>
    <n v="0"/>
    <n v="11666.666666666666"/>
    <n v="545961365"/>
    <n v="440756453"/>
    <n v="127833000"/>
    <n v="2.9306103006024976E-4"/>
    <n v="4.0838880242100506E-4"/>
    <n v="0"/>
  </r>
  <r>
    <s v="Harry Potter and the Deathly Hallows - Part 1"/>
    <x v="1"/>
    <x v="5"/>
    <x v="4"/>
    <s v="Electronic Arts"/>
    <n v="190000"/>
    <n v="180000"/>
    <n v="0"/>
    <n v="40000"/>
    <n v="5.6"/>
    <n v="6"/>
    <n v="6"/>
    <n v="4"/>
    <s v="Full Fat"/>
    <x v="3"/>
    <x v="500"/>
    <n v="5.8"/>
    <n v="10"/>
    <n v="2.4390243902439024"/>
    <n v="58571.428571428572"/>
    <n v="27142.857142857141"/>
    <n v="25714.285714285714"/>
    <n v="0"/>
    <n v="5714.2857142857147"/>
    <n v="540520772"/>
    <n v="441654761"/>
    <n v="128070000"/>
    <n v="3.5151285545784725E-4"/>
    <n v="4.0755815604125232E-4"/>
    <n v="0"/>
  </r>
  <r>
    <s v="Resistance: Burning Skies"/>
    <x v="15"/>
    <x v="11"/>
    <x v="6"/>
    <s v="Sony Computer Entertainment"/>
    <n v="180000"/>
    <n v="150000"/>
    <n v="20000"/>
    <n v="60000"/>
    <n v="6"/>
    <n v="63"/>
    <n v="6.8"/>
    <n v="245"/>
    <s v="Nihilistic"/>
    <x v="1"/>
    <x v="500"/>
    <n v="6.4"/>
    <n v="308"/>
    <n v="75.121951219512198"/>
    <n v="82000"/>
    <n v="36000"/>
    <n v="30000"/>
    <n v="4000"/>
    <n v="12000"/>
    <n v="551484507"/>
    <n v="441417242"/>
    <n v="127629000"/>
    <n v="3.2639176208081581E-4"/>
    <n v="3.3981454670952793E-4"/>
    <n v="1.5670419732192526E-4"/>
  </r>
  <r>
    <s v="Battlefield 2: Modern Combat"/>
    <x v="2"/>
    <x v="0"/>
    <x v="6"/>
    <s v="Electronic Arts"/>
    <n v="350000"/>
    <n v="20000"/>
    <n v="10000"/>
    <n v="30000"/>
    <n v="7.7"/>
    <n v="54"/>
    <n v="7.3"/>
    <n v="79"/>
    <s v="Digital Illusions"/>
    <x v="2"/>
    <x v="500"/>
    <n v="7.5"/>
    <n v="133"/>
    <n v="32.439024390243901"/>
    <n v="37272.727272727272"/>
    <n v="31818.18181818182"/>
    <n v="1818.1818181818182"/>
    <n v="909.09090909090912"/>
    <n v="2727.2727272727275"/>
    <n v="516818555"/>
    <n v="437126892"/>
    <n v="127854000"/>
    <n v="6.7722026737217277E-4"/>
    <n v="4.5753304969395475E-5"/>
    <n v="7.821421308680213E-5"/>
  </r>
  <r>
    <s v="Knockout Kings 2001"/>
    <x v="14"/>
    <x v="16"/>
    <x v="7"/>
    <s v="Electronic Arts"/>
    <n v="230000"/>
    <n v="150000"/>
    <n v="0"/>
    <n v="30000"/>
    <n v="8.4"/>
    <n v="11"/>
    <n v="8.5"/>
    <n v="6"/>
    <s v="EA Sports"/>
    <x v="2"/>
    <x v="500"/>
    <n v="8.4499999999999993"/>
    <n v="17"/>
    <n v="4.1463414634146343"/>
    <n v="24117.647058823528"/>
    <n v="13529.411764705883"/>
    <n v="8823.5294117647063"/>
    <n v="0"/>
    <n v="1764.7058823529412"/>
    <n v="484244580"/>
    <n v="429286318"/>
    <n v="126843000"/>
    <n v="4.7496659642530227E-4"/>
    <n v="3.4941714587791731E-4"/>
    <n v="0"/>
  </r>
  <r>
    <s v="From Russia With Love"/>
    <x v="4"/>
    <x v="3"/>
    <x v="4"/>
    <s v="Electronic Arts"/>
    <n v="340000"/>
    <n v="10000"/>
    <n v="0"/>
    <n v="60000"/>
    <n v="6.9"/>
    <n v="29"/>
    <n v="7.6"/>
    <n v="36"/>
    <s v="EA Redwood Shores"/>
    <x v="2"/>
    <x v="500"/>
    <n v="7.25"/>
    <n v="65"/>
    <n v="15.853658536585366"/>
    <n v="34166.666666666664"/>
    <n v="28333.333333333332"/>
    <n v="833.33333333333337"/>
    <n v="0"/>
    <n v="5000"/>
    <n v="511054143"/>
    <n v="435713800"/>
    <n v="127773000"/>
    <n v="6.6529154426598594E-4"/>
    <n v="2.2950845256679959E-5"/>
    <n v="0"/>
  </r>
  <r>
    <s v="Fantastic Pets"/>
    <x v="2"/>
    <x v="10"/>
    <x v="8"/>
    <s v="THQ"/>
    <n v="300000"/>
    <n v="80000"/>
    <n v="0"/>
    <n v="30000"/>
    <n v="6.6"/>
    <n v="11"/>
    <n v="7.5"/>
    <n v="4"/>
    <s v="Blitz Games Studios"/>
    <x v="0"/>
    <x v="500"/>
    <n v="7.05"/>
    <n v="15"/>
    <n v="3.6585365853658538"/>
    <n v="68333.333333333328"/>
    <n v="50000"/>
    <n v="13333.333333333334"/>
    <n v="0"/>
    <n v="5000"/>
    <n v="545961365"/>
    <n v="440756453"/>
    <n v="127833000"/>
    <n v="5.4948943136296836E-4"/>
    <n v="1.8150613440933558E-4"/>
    <n v="0"/>
  </r>
  <r>
    <s v="Duke Nukem Forever"/>
    <x v="8"/>
    <x v="10"/>
    <x v="6"/>
    <s v="Take-Two Interactive"/>
    <n v="180000"/>
    <n v="170000"/>
    <n v="0"/>
    <n v="60000"/>
    <n v="5.4"/>
    <n v="48"/>
    <n v="5.7"/>
    <n v="1183"/>
    <s v="Gearbox Software, 3D Realms"/>
    <x v="1"/>
    <x v="500"/>
    <n v="5.5500000000000007"/>
    <n v="1231"/>
    <n v="300.2439024390244"/>
    <n v="68333.333333333328"/>
    <n v="30000"/>
    <n v="28333.333333333332"/>
    <n v="0"/>
    <n v="10000"/>
    <n v="545961365"/>
    <n v="440756453"/>
    <n v="127833000"/>
    <n v="3.2969365881778097E-4"/>
    <n v="3.8570053561983808E-4"/>
    <n v="0"/>
  </r>
  <r>
    <s v="NFL GameDay 2002"/>
    <x v="14"/>
    <x v="9"/>
    <x v="0"/>
    <s v="Sony Computer Entertainment"/>
    <n v="230000"/>
    <n v="150000"/>
    <n v="0"/>
    <n v="30000"/>
    <n v="6.2"/>
    <n v="10"/>
    <n v="8.8000000000000007"/>
    <n v="4"/>
    <s v="989 Sports"/>
    <x v="0"/>
    <x v="500"/>
    <n v="7.5"/>
    <n v="14"/>
    <n v="3.4146341463414633"/>
    <n v="25625"/>
    <n v="14375"/>
    <n v="9375"/>
    <n v="0"/>
    <n v="1875"/>
    <n v="489752572"/>
    <n v="430035992"/>
    <n v="127149000"/>
    <n v="4.6962489458860873E-4"/>
    <n v="3.4880801326043424E-4"/>
    <n v="0"/>
  </r>
  <r>
    <s v="Spider-Man: Web of Shadows"/>
    <x v="2"/>
    <x v="1"/>
    <x v="4"/>
    <s v="Activision"/>
    <n v="360000"/>
    <n v="20000"/>
    <n v="0"/>
    <n v="30000"/>
    <n v="6.8"/>
    <n v="57"/>
    <n v="8.6"/>
    <n v="87"/>
    <s v="Shaba Games"/>
    <x v="2"/>
    <x v="500"/>
    <n v="7.6999999999999993"/>
    <n v="144"/>
    <n v="35.121951219512198"/>
    <n v="45555.555555555555"/>
    <n v="40000"/>
    <n v="2222.2222222222222"/>
    <n v="0"/>
    <n v="3333.3333333333335"/>
    <n v="528816311"/>
    <n v="440001482"/>
    <n v="128063000"/>
    <n v="6.8076568840933502E-4"/>
    <n v="4.5454392355887562E-5"/>
    <n v="0"/>
  </r>
  <r>
    <s v="Mass Effect 2"/>
    <x v="3"/>
    <x v="10"/>
    <x v="9"/>
    <s v="Electronic Arts"/>
    <n v="780000"/>
    <n v="450000"/>
    <n v="30000"/>
    <n v="190000"/>
    <n v="9.4"/>
    <n v="62"/>
    <n v="8.5"/>
    <n v="1081"/>
    <s v="BioWare"/>
    <x v="1"/>
    <x v="386"/>
    <n v="8.9499999999999993"/>
    <n v="1143"/>
    <n v="78.827586206896555"/>
    <n v="241666.66666666666"/>
    <n v="130000"/>
    <n v="75000"/>
    <n v="5000"/>
    <n v="31666.666666666668"/>
    <n v="545961365"/>
    <n v="440756453"/>
    <n v="127833000"/>
    <n v="1.4286725215437177E-3"/>
    <n v="1.0209720060525126E-3"/>
    <n v="2.3468118560934971E-4"/>
  </r>
  <r>
    <s v="Metal Gear Solid: The Legacy Collection"/>
    <x v="3"/>
    <x v="6"/>
    <x v="10"/>
    <s v="Konami Digital Entertainment"/>
    <n v="310000"/>
    <n v="10000"/>
    <n v="30000"/>
    <n v="60000"/>
    <n v="9.3000000000000007"/>
    <n v="4"/>
    <n v="9"/>
    <n v="255"/>
    <s v="Konami"/>
    <x v="1"/>
    <x v="500"/>
    <n v="9.15"/>
    <n v="259"/>
    <n v="63.170731707317074"/>
    <n v="102500"/>
    <n v="77500"/>
    <n v="2500"/>
    <n v="7500"/>
    <n v="15000"/>
    <n v="556861736"/>
    <n v="442492884"/>
    <n v="127445000"/>
    <n v="5.5669114963215931E-4"/>
    <n v="2.2599233482814607E-5"/>
    <n v="2.3539566087331791E-4"/>
  </r>
  <r>
    <s v="Overlord"/>
    <x v="2"/>
    <x v="4"/>
    <x v="11"/>
    <s v="Codemasters"/>
    <n v="340000"/>
    <n v="30000"/>
    <n v="10000"/>
    <n v="30000"/>
    <n v="7.6"/>
    <n v="47"/>
    <n v="8.3000000000000007"/>
    <n v="70"/>
    <s v="Triumph Studios"/>
    <x v="2"/>
    <x v="500"/>
    <n v="7.95"/>
    <n v="117"/>
    <n v="28.536585365853657"/>
    <n v="41000"/>
    <n v="34000"/>
    <n v="3000"/>
    <n v="1000"/>
    <n v="3000"/>
    <n v="522751172"/>
    <n v="438594184"/>
    <n v="128001000"/>
    <n v="6.5040504586377096E-4"/>
    <n v="6.8400359818724819E-5"/>
    <n v="7.8124389653205832E-5"/>
  </r>
  <r>
    <s v="Asura's Wrath"/>
    <x v="3"/>
    <x v="11"/>
    <x v="4"/>
    <s v="Capcom"/>
    <n v="180000"/>
    <n v="120000"/>
    <n v="60000"/>
    <n v="50000"/>
    <n v="7.1"/>
    <n v="39"/>
    <n v="7.4"/>
    <n v="169"/>
    <s v="CyberConnect2"/>
    <x v="2"/>
    <x v="500"/>
    <n v="7.25"/>
    <n v="208"/>
    <n v="50.731707317073173"/>
    <n v="82000"/>
    <n v="36000"/>
    <n v="24000"/>
    <n v="12000"/>
    <n v="10000"/>
    <n v="551484507"/>
    <n v="441417242"/>
    <n v="127629000"/>
    <n v="3.2639176208081581E-4"/>
    <n v="2.7185163736762237E-4"/>
    <n v="4.7011259196577578E-4"/>
  </r>
  <r>
    <s v="Wall-E"/>
    <x v="3"/>
    <x v="1"/>
    <x v="2"/>
    <s v="THQ"/>
    <n v="120000"/>
    <n v="210000"/>
    <n v="0"/>
    <n v="80000"/>
    <n v="5.0999999999999996"/>
    <n v="24"/>
    <n v="5"/>
    <n v="7"/>
    <s v="Heavy Iron Studios"/>
    <x v="0"/>
    <x v="500"/>
    <n v="5.05"/>
    <n v="31"/>
    <n v="7.5609756097560972"/>
    <n v="45555.555555555555"/>
    <n v="13333.333333333334"/>
    <n v="23333.333333333332"/>
    <n v="0"/>
    <n v="8888.8888888888887"/>
    <n v="528816311"/>
    <n v="440001482"/>
    <n v="128063000"/>
    <n v="2.2692189613644502E-4"/>
    <n v="4.7727111973681945E-4"/>
    <n v="0"/>
  </r>
  <r>
    <s v="Mortal Kombat: Deadly Alliance"/>
    <x v="11"/>
    <x v="8"/>
    <x v="7"/>
    <s v="Midway Games"/>
    <n v="310000"/>
    <n v="80000"/>
    <n v="0"/>
    <n v="10000"/>
    <n v="8.1"/>
    <n v="20"/>
    <n v="8.6999999999999993"/>
    <n v="43"/>
    <s v="Midway"/>
    <x v="1"/>
    <x v="501"/>
    <n v="8.3999999999999986"/>
    <n v="63"/>
    <n v="15.75"/>
    <n v="26666.666666666668"/>
    <n v="20666.666666666668"/>
    <n v="5333.333333333333"/>
    <n v="0"/>
    <n v="666.66666666666663"/>
    <n v="495013192"/>
    <n v="431019772"/>
    <n v="127445000"/>
    <n v="6.2624593649213297E-4"/>
    <n v="1.8560633455116764E-4"/>
    <n v="0"/>
  </r>
  <r>
    <s v="Minority Report: Everybody Runs"/>
    <x v="4"/>
    <x v="8"/>
    <x v="4"/>
    <s v="Activision"/>
    <n v="200000"/>
    <n v="150000"/>
    <n v="0"/>
    <n v="50000"/>
    <n v="5"/>
    <n v="26"/>
    <n v="5"/>
    <n v="14"/>
    <s v="Treyarch"/>
    <x v="2"/>
    <x v="501"/>
    <n v="5"/>
    <n v="40"/>
    <n v="10"/>
    <n v="26666.666666666668"/>
    <n v="13333.333333333334"/>
    <n v="10000"/>
    <n v="0"/>
    <n v="3333.3333333333335"/>
    <n v="495013192"/>
    <n v="431019772"/>
    <n v="127445000"/>
    <n v="4.0402963644653738E-4"/>
    <n v="3.4801187728343932E-4"/>
    <n v="0"/>
  </r>
  <r>
    <s v="Katamari Forever"/>
    <x v="3"/>
    <x v="2"/>
    <x v="5"/>
    <s v="Namco Bandai Games"/>
    <n v="260000"/>
    <n v="40000"/>
    <n v="60000"/>
    <n v="40000"/>
    <n v="7.4"/>
    <n v="51"/>
    <n v="8.1"/>
    <n v="50"/>
    <s v="Bandai Namco Games"/>
    <x v="0"/>
    <x v="501"/>
    <n v="7.75"/>
    <n v="101"/>
    <n v="25.25"/>
    <n v="50000"/>
    <n v="32500"/>
    <n v="5000"/>
    <n v="7500"/>
    <n v="5000"/>
    <n v="534740514"/>
    <n v="441041694"/>
    <n v="128047000"/>
    <n v="4.8621713371805599E-4"/>
    <n v="9.0694373217240542E-5"/>
    <n v="4.6857794403617423E-4"/>
  </r>
  <r>
    <s v="Naughty Bear"/>
    <x v="2"/>
    <x v="5"/>
    <x v="4"/>
    <s v="505 Games"/>
    <n v="210000"/>
    <n v="150000"/>
    <n v="0"/>
    <n v="40000"/>
    <n v="4.3"/>
    <n v="51"/>
    <n v="5.6"/>
    <n v="70"/>
    <s v="Artificial Mind and Movement"/>
    <x v="2"/>
    <x v="501"/>
    <n v="4.9499999999999993"/>
    <n v="121"/>
    <n v="30.25"/>
    <n v="57142.857142857145"/>
    <n v="30000"/>
    <n v="21428.571428571428"/>
    <n v="0"/>
    <n v="5714.2857142857147"/>
    <n v="540520772"/>
    <n v="441654761"/>
    <n v="128070000"/>
    <n v="3.885142086639364E-4"/>
    <n v="3.3963179670104359E-4"/>
    <n v="0"/>
  </r>
  <r>
    <s v="Tak and the Power of Juju"/>
    <x v="11"/>
    <x v="15"/>
    <x v="2"/>
    <s v="THQ"/>
    <n v="310000"/>
    <n v="80000"/>
    <n v="0"/>
    <n v="10000"/>
    <n v="7.1"/>
    <n v="16"/>
    <n v="8.1999999999999993"/>
    <n v="9"/>
    <s v="Avalanche Software"/>
    <x v="0"/>
    <x v="501"/>
    <n v="7.6499999999999995"/>
    <n v="25"/>
    <n v="6.25"/>
    <n v="28571.428571428572"/>
    <n v="22142.857142857141"/>
    <n v="5714.2857142857147"/>
    <n v="0"/>
    <n v="714.28571428571433"/>
    <n v="500125528"/>
    <n v="432552540"/>
    <n v="127718000"/>
    <n v="6.1984438434824305E-4"/>
    <n v="1.8494863074899526E-4"/>
    <n v="0"/>
  </r>
  <r>
    <s v="Six Flags Fun Park"/>
    <x v="0"/>
    <x v="2"/>
    <x v="3"/>
    <s v="Ubisoft"/>
    <n v="270000"/>
    <n v="90000"/>
    <n v="0"/>
    <n v="40000"/>
    <n v="4.3"/>
    <n v="7"/>
    <n v="7.1"/>
    <n v="7"/>
    <s v="7 Studios"/>
    <x v="3"/>
    <x v="501"/>
    <n v="5.6999999999999993"/>
    <n v="14"/>
    <n v="3.5"/>
    <n v="50000"/>
    <n v="33750"/>
    <n v="11250"/>
    <n v="0"/>
    <n v="5000"/>
    <n v="534740514"/>
    <n v="441041694"/>
    <n v="128047000"/>
    <n v="5.0491779270721196E-4"/>
    <n v="2.0406233973879122E-4"/>
    <n v="0"/>
  </r>
  <r>
    <s v="Beowulf: The Game"/>
    <x v="2"/>
    <x v="4"/>
    <x v="4"/>
    <s v="Ubisoft"/>
    <n v="360000"/>
    <n v="10000"/>
    <n v="0"/>
    <n v="30000"/>
    <n v="5.0999999999999996"/>
    <n v="23"/>
    <n v="4.7"/>
    <n v="30"/>
    <s v="Ubisoft Shanghai"/>
    <x v="1"/>
    <x v="501"/>
    <n v="4.9000000000000004"/>
    <n v="53"/>
    <n v="13.25"/>
    <n v="40000"/>
    <n v="36000"/>
    <n v="1000"/>
    <n v="0"/>
    <n v="3000"/>
    <n v="522751172"/>
    <n v="438594184"/>
    <n v="128001000"/>
    <n v="6.8866416620869857E-4"/>
    <n v="2.280011993957494E-5"/>
    <n v="0"/>
  </r>
  <r>
    <s v="NBA Jam"/>
    <x v="0"/>
    <x v="5"/>
    <x v="0"/>
    <s v="Electronic Arts"/>
    <n v="360000"/>
    <n v="20000"/>
    <n v="0"/>
    <n v="20000"/>
    <n v="7.9"/>
    <n v="43"/>
    <n v="8.5"/>
    <n v="20"/>
    <s v="EA Canada"/>
    <x v="0"/>
    <x v="501"/>
    <n v="8.1999999999999993"/>
    <n v="63"/>
    <n v="15.75"/>
    <n v="57142.857142857145"/>
    <n v="51428.571428571428"/>
    <n v="2857.1428571428573"/>
    <n v="0"/>
    <n v="2857.1428571428573"/>
    <n v="540520772"/>
    <n v="441654761"/>
    <n v="128070000"/>
    <n v="6.660243577096053E-4"/>
    <n v="4.528423956013915E-5"/>
    <n v="0"/>
  </r>
  <r>
    <s v="Monster Hunter Tri"/>
    <x v="0"/>
    <x v="2"/>
    <x v="9"/>
    <s v="Ninti"/>
    <n v="650000"/>
    <n v="400000"/>
    <n v="1050000"/>
    <n v="110000"/>
    <n v="8.4"/>
    <n v="70"/>
    <n v="8.6"/>
    <n v="219"/>
    <s v="Capcom"/>
    <x v="2"/>
    <x v="308"/>
    <n v="8.5"/>
    <n v="289"/>
    <n v="13.076923076923077"/>
    <n v="276250"/>
    <n v="81250"/>
    <n v="50000"/>
    <n v="131250"/>
    <n v="13750"/>
    <n v="534740514"/>
    <n v="441041694"/>
    <n v="128047000"/>
    <n v="1.2155428342951399E-3"/>
    <n v="9.069437321724055E-4"/>
    <n v="8.2001140206330488E-3"/>
  </r>
  <r>
    <s v="Defender"/>
    <x v="4"/>
    <x v="8"/>
    <x v="3"/>
    <s v="Midway Games"/>
    <n v="200000"/>
    <n v="150000"/>
    <n v="0"/>
    <n v="50000"/>
    <n v="7.3"/>
    <n v="24"/>
    <n v="7.8"/>
    <n v="6"/>
    <s v="7 Studios"/>
    <x v="2"/>
    <x v="501"/>
    <n v="7.55"/>
    <n v="30"/>
    <n v="7.5"/>
    <n v="26666.666666666668"/>
    <n v="13333.333333333334"/>
    <n v="10000"/>
    <n v="0"/>
    <n v="3333.3333333333335"/>
    <n v="495013192"/>
    <n v="431019772"/>
    <n v="127445000"/>
    <n v="4.0402963644653738E-4"/>
    <n v="3.4801187728343932E-4"/>
    <n v="0"/>
  </r>
  <r>
    <s v="Gauntlet: Seven Sorrows"/>
    <x v="4"/>
    <x v="3"/>
    <x v="9"/>
    <s v="Midway Games"/>
    <n v="200000"/>
    <n v="150000"/>
    <n v="0"/>
    <n v="50000"/>
    <n v="5.9"/>
    <n v="38"/>
    <n v="5.7"/>
    <n v="20"/>
    <s v="Midway"/>
    <x v="2"/>
    <x v="501"/>
    <n v="5.8000000000000007"/>
    <n v="58"/>
    <n v="14.5"/>
    <n v="33333.333333333336"/>
    <n v="16666.666666666668"/>
    <n v="12500"/>
    <n v="0"/>
    <n v="4166.666666666667"/>
    <n v="511054143"/>
    <n v="435713800"/>
    <n v="127773000"/>
    <n v="3.9134796721528584E-4"/>
    <n v="3.4426267885019938E-4"/>
    <n v="0"/>
  </r>
  <r>
    <s v="Harry Potter: Quidditch World Cup"/>
    <x v="11"/>
    <x v="15"/>
    <x v="0"/>
    <s v="Electronic Arts"/>
    <n v="310000"/>
    <n v="80000"/>
    <n v="0"/>
    <n v="10000"/>
    <n v="6.8"/>
    <n v="16"/>
    <n v="8.5"/>
    <n v="10"/>
    <s v="Electronic Arts"/>
    <x v="0"/>
    <x v="501"/>
    <n v="7.65"/>
    <n v="26"/>
    <n v="6.5"/>
    <n v="28571.428571428572"/>
    <n v="22142.857142857141"/>
    <n v="5714.2857142857147"/>
    <n v="0"/>
    <n v="714.28571428571433"/>
    <n v="500125528"/>
    <n v="432552540"/>
    <n v="127718000"/>
    <n v="6.1984438434824305E-4"/>
    <n v="1.8494863074899526E-4"/>
    <n v="0"/>
  </r>
  <r>
    <s v="The Chronicles of Narnia: Prince Caspian"/>
    <x v="4"/>
    <x v="1"/>
    <x v="4"/>
    <s v="Disney Interactive Studios"/>
    <n v="200000"/>
    <n v="150000"/>
    <n v="0"/>
    <n v="50000"/>
    <n v="6.7"/>
    <n v="6"/>
    <n v="7"/>
    <n v="8"/>
    <s v="Traveller's Tales"/>
    <x v="2"/>
    <x v="501"/>
    <n v="6.85"/>
    <n v="14"/>
    <n v="3.5"/>
    <n v="44444.444444444445"/>
    <n v="22222.222222222223"/>
    <n v="16666.666666666668"/>
    <n v="0"/>
    <n v="5555.5555555555557"/>
    <n v="528816311"/>
    <n v="440001482"/>
    <n v="128063000"/>
    <n v="3.7820316022740835E-4"/>
    <n v="3.4090794266915676E-4"/>
    <n v="0"/>
  </r>
  <r>
    <s v="Battalion Wars"/>
    <x v="11"/>
    <x v="3"/>
    <x v="11"/>
    <s v="Ninti"/>
    <n v="250000"/>
    <n v="70000"/>
    <n v="70000"/>
    <n v="10000"/>
    <n v="7.6"/>
    <n v="43"/>
    <n v="8.8000000000000007"/>
    <n v="18"/>
    <s v="Kuju Entertainment"/>
    <x v="2"/>
    <x v="501"/>
    <n v="8.1999999999999993"/>
    <n v="61"/>
    <n v="15.25"/>
    <n v="33333.333333333336"/>
    <n v="20833.333333333332"/>
    <n v="5833.333333333333"/>
    <n v="5833.333333333333"/>
    <n v="833.33333333333337"/>
    <n v="511054143"/>
    <n v="435713800"/>
    <n v="127773000"/>
    <n v="4.8918495901910733E-4"/>
    <n v="1.6065591679675971E-4"/>
    <n v="5.4784657165441841E-4"/>
  </r>
  <r>
    <s v="The Wonderful 101"/>
    <x v="10"/>
    <x v="6"/>
    <x v="4"/>
    <s v="Ninti"/>
    <n v="190000"/>
    <n v="100000"/>
    <n v="80000"/>
    <n v="30000"/>
    <n v="7.8"/>
    <n v="75"/>
    <n v="8.5"/>
    <n v="495"/>
    <s v="PlatinumGames"/>
    <x v="2"/>
    <x v="501"/>
    <n v="8.15"/>
    <n v="570"/>
    <n v="142.5"/>
    <n v="100000"/>
    <n v="47500"/>
    <n v="25000"/>
    <n v="20000"/>
    <n v="7500"/>
    <n v="556861736"/>
    <n v="442492884"/>
    <n v="127445000"/>
    <n v="3.411978013874525E-4"/>
    <n v="2.2599233482814609E-4"/>
    <n v="6.2772176232884776E-4"/>
  </r>
  <r>
    <s v="18 Wheeler: American Pro Trucker"/>
    <x v="4"/>
    <x v="9"/>
    <x v="1"/>
    <s v="Acclaim Entertainment"/>
    <n v="200000"/>
    <n v="150000"/>
    <n v="0"/>
    <n v="50000"/>
    <n v="6.1"/>
    <n v="11"/>
    <n v="5.7"/>
    <n v="18"/>
    <s v="Acclaim Studios Cheltenham"/>
    <x v="0"/>
    <x v="501"/>
    <n v="5.9"/>
    <n v="29"/>
    <n v="7.25"/>
    <n v="25000"/>
    <n v="12500"/>
    <n v="9375"/>
    <n v="0"/>
    <n v="3125"/>
    <n v="489752572"/>
    <n v="430035992"/>
    <n v="127149000"/>
    <n v="4.0836947355531194E-4"/>
    <n v="3.4880801326043424E-4"/>
    <n v="0"/>
  </r>
  <r>
    <s v="FIFA 14"/>
    <x v="8"/>
    <x v="6"/>
    <x v="0"/>
    <s v="Electronic Arts"/>
    <n v="10000"/>
    <n v="360000"/>
    <n v="0"/>
    <n v="30000"/>
    <n v="8.6999999999999993"/>
    <n v="6"/>
    <n v="4.5999999999999996"/>
    <n v="441"/>
    <s v="EA Canada"/>
    <x v="0"/>
    <x v="501"/>
    <n v="6.6499999999999995"/>
    <n v="447"/>
    <n v="111.75"/>
    <n v="100000"/>
    <n v="2500"/>
    <n v="90000"/>
    <n v="0"/>
    <n v="7500"/>
    <n v="556861736"/>
    <n v="442492884"/>
    <n v="127445000"/>
    <n v="1.7957779020392236E-5"/>
    <n v="8.1357240538132587E-4"/>
    <n v="0"/>
  </r>
  <r>
    <s v="The Gunstringer"/>
    <x v="2"/>
    <x v="10"/>
    <x v="6"/>
    <s v="Microsoft Game Studios"/>
    <n v="260000"/>
    <n v="100000"/>
    <n v="0"/>
    <n v="40000"/>
    <n v="7.7"/>
    <n v="60"/>
    <n v="8.1"/>
    <n v="40"/>
    <s v="Twisted Pixel Games"/>
    <x v="2"/>
    <x v="501"/>
    <n v="7.9"/>
    <n v="100"/>
    <n v="25"/>
    <n v="66666.666666666672"/>
    <n v="43333.333333333336"/>
    <n v="16666.666666666668"/>
    <n v="0"/>
    <n v="6666.666666666667"/>
    <n v="545961365"/>
    <n v="440756453"/>
    <n v="127833000"/>
    <n v="4.7622417384790588E-4"/>
    <n v="2.2688266801166947E-4"/>
    <n v="0"/>
  </r>
  <r>
    <s v="MX vs. ATV Unleashed"/>
    <x v="7"/>
    <x v="3"/>
    <x v="1"/>
    <s v="THQ"/>
    <n v="320000"/>
    <n v="70000"/>
    <n v="0"/>
    <n v="10000"/>
    <n v="8"/>
    <n v="21"/>
    <n v="8.3000000000000007"/>
    <n v="13"/>
    <s v="Rainbow Studios"/>
    <x v="0"/>
    <x v="501"/>
    <n v="8.15"/>
    <n v="34"/>
    <n v="8.5"/>
    <n v="33333.333333333336"/>
    <n v="26666.666666666668"/>
    <n v="5833.333333333333"/>
    <n v="0"/>
    <n v="833.33333333333337"/>
    <n v="511054143"/>
    <n v="435713800"/>
    <n v="127773000"/>
    <n v="6.2615674754445733E-4"/>
    <n v="1.6065591679675971E-4"/>
    <n v="0"/>
  </r>
  <r>
    <s v="FIFA Soccer 13"/>
    <x v="8"/>
    <x v="11"/>
    <x v="4"/>
    <s v="Electronic Arts"/>
    <n v="20000"/>
    <n v="310000"/>
    <n v="0"/>
    <n v="70000"/>
    <n v="8.6"/>
    <n v="7"/>
    <n v="6.6"/>
    <n v="286"/>
    <s v="Electronic Arts"/>
    <x v="0"/>
    <x v="501"/>
    <n v="7.6"/>
    <n v="293"/>
    <n v="73.25"/>
    <n v="80000"/>
    <n v="4000"/>
    <n v="62000"/>
    <n v="0"/>
    <n v="14000"/>
    <n v="551484507"/>
    <n v="441417242"/>
    <n v="127629000"/>
    <n v="3.6265751342312869E-5"/>
    <n v="7.0228339653302446E-4"/>
    <n v="0"/>
  </r>
  <r>
    <s v="Rampage: Total Destruction"/>
    <x v="11"/>
    <x v="0"/>
    <x v="4"/>
    <s v="Midway Games"/>
    <n v="310000"/>
    <n v="80000"/>
    <n v="0"/>
    <n v="10000"/>
    <n v="5.7"/>
    <n v="24"/>
    <n v="6.7"/>
    <n v="6"/>
    <s v="Pipeworks Software, Inc."/>
    <x v="3"/>
    <x v="501"/>
    <n v="6.2"/>
    <n v="30"/>
    <n v="7.5"/>
    <n v="36363.63636363636"/>
    <n v="28181.81818181818"/>
    <n v="7272.727272727273"/>
    <n v="0"/>
    <n v="909.09090909090912"/>
    <n v="516818555"/>
    <n v="437126892"/>
    <n v="127854000"/>
    <n v="5.9982366538678168E-4"/>
    <n v="1.830132198775819E-4"/>
    <n v="0"/>
  </r>
  <r>
    <s v="The Urbz: Sims in the City"/>
    <x v="11"/>
    <x v="7"/>
    <x v="8"/>
    <s v="Electronic Arts"/>
    <n v="240000"/>
    <n v="140000"/>
    <n v="0"/>
    <n v="20000"/>
    <n v="7.3"/>
    <n v="19"/>
    <n v="8.4"/>
    <n v="16"/>
    <s v="Maxis"/>
    <x v="2"/>
    <x v="501"/>
    <n v="7.85"/>
    <n v="35"/>
    <n v="8.75"/>
    <n v="30769.23076923077"/>
    <n v="18461.538461538461"/>
    <n v="10769.23076923077"/>
    <n v="0"/>
    <n v="1538.4615384615386"/>
    <n v="505524224"/>
    <n v="434174638"/>
    <n v="127761000"/>
    <n v="4.7475469741287807E-4"/>
    <n v="3.2245089359641502E-4"/>
    <n v="0"/>
  </r>
  <r>
    <s v="NBA Live 2002"/>
    <x v="7"/>
    <x v="9"/>
    <x v="0"/>
    <s v="Electronic Arts"/>
    <n v="350000"/>
    <n v="30000"/>
    <n v="0"/>
    <n v="20000"/>
    <n v="7.6"/>
    <n v="15"/>
    <n v="7.5"/>
    <n v="6"/>
    <s v="Electronic Arts"/>
    <x v="0"/>
    <x v="501"/>
    <n v="7.55"/>
    <n v="21"/>
    <n v="5.25"/>
    <n v="25000"/>
    <n v="21875"/>
    <n v="1875"/>
    <n v="0"/>
    <n v="1250"/>
    <n v="489752572"/>
    <n v="430035992"/>
    <n v="127149000"/>
    <n v="7.1464657872179584E-4"/>
    <n v="6.9761602652086856E-5"/>
    <n v="0"/>
  </r>
  <r>
    <s v="Sega Superstars Tennis"/>
    <x v="3"/>
    <x v="1"/>
    <x v="0"/>
    <s v="Sega"/>
    <n v="130000"/>
    <n v="200000"/>
    <n v="0"/>
    <n v="70000"/>
    <n v="6.7"/>
    <n v="31"/>
    <n v="7.4"/>
    <n v="7"/>
    <s v="Sumo Digital"/>
    <x v="3"/>
    <x v="501"/>
    <n v="7.0500000000000007"/>
    <n v="38"/>
    <n v="9.5"/>
    <n v="44444.444444444445"/>
    <n v="14444.444444444445"/>
    <n v="22222.222222222223"/>
    <n v="0"/>
    <n v="7777.7777777777774"/>
    <n v="528816311"/>
    <n v="440001482"/>
    <n v="128063000"/>
    <n v="2.4583205414781544E-4"/>
    <n v="4.5454392355887566E-4"/>
    <n v="0"/>
  </r>
  <r>
    <s v="Spore Hero"/>
    <x v="0"/>
    <x v="2"/>
    <x v="8"/>
    <s v="Electronic Arts"/>
    <n v="350000"/>
    <n v="20000"/>
    <n v="0"/>
    <n v="30000"/>
    <n v="6.1"/>
    <n v="23"/>
    <n v="7.1"/>
    <n v="36"/>
    <s v="Maxis"/>
    <x v="3"/>
    <x v="501"/>
    <n v="6.6"/>
    <n v="59"/>
    <n v="14.75"/>
    <n v="50000"/>
    <n v="43750"/>
    <n v="2500"/>
    <n v="0"/>
    <n v="3750"/>
    <n v="534740514"/>
    <n v="441041694"/>
    <n v="128047000"/>
    <n v="6.5452306462045998E-4"/>
    <n v="4.5347186608620271E-5"/>
    <n v="0"/>
  </r>
  <r>
    <s v="Ghostbusters: The Video Game"/>
    <x v="1"/>
    <x v="2"/>
    <x v="4"/>
    <s v="Atari"/>
    <n v="240000"/>
    <n v="120000"/>
    <n v="0"/>
    <n v="40000"/>
    <n v="5.5"/>
    <n v="17"/>
    <n v="6"/>
    <n v="7"/>
    <s v="Zen Studios"/>
    <x v="0"/>
    <x v="501"/>
    <n v="5.75"/>
    <n v="24"/>
    <n v="6"/>
    <n v="50000"/>
    <n v="30000"/>
    <n v="15000"/>
    <n v="0"/>
    <n v="5000"/>
    <n v="534740514"/>
    <n v="441041694"/>
    <n v="128047000"/>
    <n v="4.4881581573974401E-4"/>
    <n v="2.7208311965172164E-4"/>
    <n v="0"/>
  </r>
  <r>
    <s v="Call of War: Finest Hour"/>
    <x v="11"/>
    <x v="7"/>
    <x v="6"/>
    <s v="Activision"/>
    <n v="310000"/>
    <n v="80000"/>
    <n v="0"/>
    <n v="10000"/>
    <n v="7.4"/>
    <n v="31"/>
    <n v="8.9"/>
    <n v="13"/>
    <s v="Exakt"/>
    <x v="2"/>
    <x v="501"/>
    <n v="8.15"/>
    <n v="44"/>
    <n v="11"/>
    <n v="30769.23076923077"/>
    <n v="23846.153846153848"/>
    <n v="6153.8461538461543"/>
    <n v="0"/>
    <n v="769.23076923076928"/>
    <n v="505524224"/>
    <n v="434174638"/>
    <n v="127761000"/>
    <n v="6.1322481749163417E-4"/>
    <n v="1.8425765348366571E-4"/>
    <n v="0"/>
  </r>
  <r>
    <s v="Naruto: Path of the Ninja"/>
    <x v="1"/>
    <x v="4"/>
    <x v="9"/>
    <s v="D3Publisher"/>
    <n v="370000"/>
    <n v="0"/>
    <n v="0"/>
    <n v="30000"/>
    <n v="5.7"/>
    <n v="18"/>
    <n v="7.2"/>
    <n v="9"/>
    <s v="TOSE"/>
    <x v="3"/>
    <x v="501"/>
    <n v="6.45"/>
    <n v="27"/>
    <n v="6.75"/>
    <n v="40000"/>
    <n v="37000"/>
    <n v="0"/>
    <n v="0"/>
    <n v="3000"/>
    <n v="522751172"/>
    <n v="438594184"/>
    <n v="128001000"/>
    <n v="7.0779372638116243E-4"/>
    <n v="0"/>
    <n v="0"/>
  </r>
  <r>
    <s v="Castlevania: Portrait of Ruin"/>
    <x v="1"/>
    <x v="0"/>
    <x v="2"/>
    <s v="Konami Digital Entertainment"/>
    <n v="310000"/>
    <n v="20000"/>
    <n v="40000"/>
    <n v="30000"/>
    <n v="8.5"/>
    <n v="51"/>
    <n v="8.3000000000000007"/>
    <n v="87"/>
    <s v="Konami"/>
    <x v="2"/>
    <x v="501"/>
    <n v="8.4"/>
    <n v="138"/>
    <n v="34.5"/>
    <n v="36363.63636363636"/>
    <n v="28181.81818181818"/>
    <n v="1818.1818181818182"/>
    <n v="3636.3636363636365"/>
    <n v="2727.2727272727275"/>
    <n v="516818555"/>
    <n v="437126892"/>
    <n v="127854000"/>
    <n v="5.9982366538678168E-4"/>
    <n v="4.5753304969395475E-5"/>
    <n v="3.1285685234720852E-4"/>
  </r>
  <r>
    <s v="Sherlock Holmes: The Mystery of the Mummy"/>
    <x v="1"/>
    <x v="2"/>
    <x v="10"/>
    <s v="Focus Home Interactive"/>
    <n v="60000"/>
    <n v="300000"/>
    <n v="0"/>
    <n v="40000"/>
    <n v="5.7"/>
    <n v="8"/>
    <n v="3.1"/>
    <n v="9"/>
    <s v="Frogwares, Mistic Software"/>
    <x v="0"/>
    <x v="501"/>
    <n v="4.4000000000000004"/>
    <n v="17"/>
    <n v="4.25"/>
    <n v="50000"/>
    <n v="7500"/>
    <n v="37500"/>
    <n v="0"/>
    <n v="5000"/>
    <n v="534740514"/>
    <n v="441041694"/>
    <n v="128047000"/>
    <n v="1.12203953934936E-4"/>
    <n v="6.8020779912930413E-4"/>
    <n v="0"/>
  </r>
  <r>
    <s v="Juiced 2: Hot Import Nights"/>
    <x v="4"/>
    <x v="4"/>
    <x v="1"/>
    <s v="THQ"/>
    <n v="190000"/>
    <n v="150000"/>
    <n v="10000"/>
    <n v="50000"/>
    <n v="6.6"/>
    <n v="4"/>
    <n v="6.7"/>
    <n v="10"/>
    <s v="Juice Games"/>
    <x v="2"/>
    <x v="501"/>
    <n v="6.65"/>
    <n v="14"/>
    <n v="3.5"/>
    <n v="40000"/>
    <n v="19000"/>
    <n v="15000"/>
    <n v="1000"/>
    <n v="5000"/>
    <n v="522751172"/>
    <n v="438594184"/>
    <n v="128001000"/>
    <n v="3.6346164327681315E-4"/>
    <n v="3.420017990936241E-4"/>
    <n v="7.8124389653205832E-5"/>
  </r>
  <r>
    <s v="Fishing Resort"/>
    <x v="0"/>
    <x v="10"/>
    <x v="0"/>
    <s v="Namco Bandai Games"/>
    <n v="140000"/>
    <n v="0"/>
    <n v="250000"/>
    <n v="10000"/>
    <n v="6.9"/>
    <n v="9"/>
    <n v="7"/>
    <n v="8"/>
    <s v="Prope"/>
    <x v="0"/>
    <x v="501"/>
    <n v="6.95"/>
    <n v="17"/>
    <n v="4.25"/>
    <n v="66666.666666666672"/>
    <n v="23333.333333333332"/>
    <n v="0"/>
    <n v="41666.666666666664"/>
    <n v="1666.6666666666667"/>
    <n v="545961365"/>
    <n v="440756453"/>
    <n v="127833000"/>
    <n v="2.5642840130271855E-4"/>
    <n v="0"/>
    <n v="1.955676546744581E-3"/>
  </r>
  <r>
    <s v="Harry Potter and the Deathly Hallows - Part 1"/>
    <x v="3"/>
    <x v="5"/>
    <x v="4"/>
    <s v="Electronic Arts"/>
    <n v="130000"/>
    <n v="200000"/>
    <n v="0"/>
    <n v="70000"/>
    <n v="3.8"/>
    <n v="27"/>
    <n v="2.8"/>
    <n v="23"/>
    <s v="EA Bright Light"/>
    <x v="2"/>
    <x v="501"/>
    <n v="3.3"/>
    <n v="50"/>
    <n v="12.5"/>
    <n v="57142.857142857145"/>
    <n v="18571.428571428572"/>
    <n v="28571.428571428572"/>
    <n v="0"/>
    <n v="10000"/>
    <n v="540520772"/>
    <n v="441654761"/>
    <n v="128070000"/>
    <n v="2.4050879583957968E-4"/>
    <n v="4.5284239560139145E-4"/>
    <n v="0"/>
  </r>
  <r>
    <s v="NBA Jam"/>
    <x v="3"/>
    <x v="5"/>
    <x v="0"/>
    <s v="Electronic Arts"/>
    <n v="220000"/>
    <n v="120000"/>
    <n v="0"/>
    <n v="60000"/>
    <n v="7.1"/>
    <n v="33"/>
    <n v="5.7"/>
    <n v="14"/>
    <s v="EA Canada"/>
    <x v="0"/>
    <x v="501"/>
    <n v="6.4"/>
    <n v="47"/>
    <n v="11.75"/>
    <n v="57142.857142857145"/>
    <n v="31428.571428571428"/>
    <n v="17142.857142857141"/>
    <n v="0"/>
    <n v="8571.4285714285706"/>
    <n v="540520772"/>
    <n v="441654761"/>
    <n v="128070000"/>
    <n v="4.0701488526698101E-4"/>
    <n v="2.717054373608349E-4"/>
    <n v="0"/>
  </r>
  <r>
    <s v="Madden NFL Football"/>
    <x v="5"/>
    <x v="10"/>
    <x v="0"/>
    <s v="Electronic Arts"/>
    <n v="360000"/>
    <n v="10000"/>
    <n v="0"/>
    <n v="30000"/>
    <n v="4.9000000000000004"/>
    <n v="18"/>
    <n v="5.3"/>
    <n v="16"/>
    <s v="EA Tiburon"/>
    <x v="0"/>
    <x v="501"/>
    <n v="5.0999999999999996"/>
    <n v="34"/>
    <n v="8.5"/>
    <n v="66666.666666666672"/>
    <n v="60000"/>
    <n v="1666.6666666666667"/>
    <n v="0"/>
    <n v="5000"/>
    <n v="545961365"/>
    <n v="440756453"/>
    <n v="127833000"/>
    <n v="6.5938731763556194E-4"/>
    <n v="2.2688266801166948E-5"/>
    <n v="0"/>
  </r>
  <r>
    <s v="Until Dawn: Rush of Blood"/>
    <x v="6"/>
    <x v="14"/>
    <x v="10"/>
    <s v="Sony Computer Entertainment"/>
    <n v="180000"/>
    <n v="150000"/>
    <n v="0"/>
    <n v="70000"/>
    <n v="7.2"/>
    <n v="49"/>
    <n v="8"/>
    <n v="68"/>
    <s v="SuperMassive Games"/>
    <x v="1"/>
    <x v="501"/>
    <n v="7.6"/>
    <n v="117"/>
    <n v="29.25"/>
    <n v="400000"/>
    <n v="180000"/>
    <n v="150000"/>
    <n v="0"/>
    <n v="70000"/>
    <n v="573178249"/>
    <n v="445623395"/>
    <n v="126994511"/>
    <n v="3.140384344905593E-4"/>
    <n v="3.3660710295517585E-4"/>
    <n v="0"/>
  </r>
  <r>
    <s v="Life is Strange"/>
    <x v="6"/>
    <x v="14"/>
    <x v="10"/>
    <s v="Square Enix"/>
    <n v="150000"/>
    <n v="150000"/>
    <n v="30000"/>
    <n v="60000"/>
    <n v="8.5"/>
    <n v="23"/>
    <n v="8.6"/>
    <n v="672"/>
    <s v="DONTNOD Entertainment"/>
    <x v="1"/>
    <x v="502"/>
    <n v="8.5500000000000007"/>
    <n v="695"/>
    <n v="178.2051282051282"/>
    <n v="390000"/>
    <n v="150000"/>
    <n v="150000"/>
    <n v="30000"/>
    <n v="60000"/>
    <n v="573178249"/>
    <n v="445623395"/>
    <n v="126994511"/>
    <n v="2.6169869540879943E-4"/>
    <n v="3.3660710295517585E-4"/>
    <n v="2.362306824426451E-4"/>
  </r>
  <r>
    <s v="Atari Anthology"/>
    <x v="4"/>
    <x v="7"/>
    <x v="3"/>
    <s v="Atari"/>
    <n v="330000"/>
    <n v="10000"/>
    <n v="0"/>
    <n v="50000"/>
    <n v="6.6"/>
    <n v="12"/>
    <n v="4.3"/>
    <n v="6"/>
    <s v="Digital Eclipse"/>
    <x v="0"/>
    <x v="502"/>
    <n v="5.4499999999999993"/>
    <n v="18"/>
    <n v="4.615384615384615"/>
    <n v="30000"/>
    <n v="25384.615384615383"/>
    <n v="769.23076923076928"/>
    <n v="0"/>
    <n v="3846.1538461538462"/>
    <n v="505524224"/>
    <n v="434174638"/>
    <n v="127761000"/>
    <n v="6.5278770894270732E-4"/>
    <n v="2.3032206685458213E-5"/>
    <n v="0"/>
  </r>
  <r>
    <s v="MLB 2006"/>
    <x v="4"/>
    <x v="3"/>
    <x v="0"/>
    <s v="Sony Computer Entertainment"/>
    <n v="330000"/>
    <n v="10000"/>
    <n v="0"/>
    <n v="50000"/>
    <n v="8.1"/>
    <n v="32"/>
    <n v="9"/>
    <n v="21"/>
    <s v="989 Sports"/>
    <x v="0"/>
    <x v="502"/>
    <n v="8.5500000000000007"/>
    <n v="53"/>
    <n v="13.589743589743589"/>
    <n v="32500"/>
    <n v="27500"/>
    <n v="833.33333333333337"/>
    <n v="0"/>
    <n v="4166.666666666667"/>
    <n v="511054143"/>
    <n v="435713800"/>
    <n v="127773000"/>
    <n v="6.4572414590522158E-4"/>
    <n v="2.2950845256679959E-5"/>
    <n v="0"/>
  </r>
  <r>
    <s v="Marvel: Ultimate Alliance"/>
    <x v="0"/>
    <x v="0"/>
    <x v="9"/>
    <s v="Activision"/>
    <n v="360000"/>
    <n v="0"/>
    <n v="0"/>
    <n v="30000"/>
    <n v="7.3"/>
    <n v="31"/>
    <n v="7.3"/>
    <n v="29"/>
    <s v="Vicarious Visions"/>
    <x v="2"/>
    <x v="502"/>
    <n v="7.3"/>
    <n v="60"/>
    <n v="15.384615384615385"/>
    <n v="35454.545454545456"/>
    <n v="32727.272727272728"/>
    <n v="0"/>
    <n v="0"/>
    <n v="2727.2727272727275"/>
    <n v="516818555"/>
    <n v="437126892"/>
    <n v="127854000"/>
    <n v="6.9656941786852057E-4"/>
    <n v="0"/>
    <n v="0"/>
  </r>
  <r>
    <s v="WWE SmackDown! vs. RAW 2006"/>
    <x v="9"/>
    <x v="3"/>
    <x v="7"/>
    <s v="THQ"/>
    <n v="360000"/>
    <n v="0"/>
    <n v="0"/>
    <n v="30000"/>
    <n v="8.1"/>
    <n v="30"/>
    <n v="8.5"/>
    <n v="37"/>
    <s v="Yuke's"/>
    <x v="2"/>
    <x v="502"/>
    <n v="8.3000000000000007"/>
    <n v="67"/>
    <n v="17.179487179487179"/>
    <n v="32500"/>
    <n v="30000"/>
    <n v="0"/>
    <n v="0"/>
    <n v="2500"/>
    <n v="511054143"/>
    <n v="435713800"/>
    <n v="127773000"/>
    <n v="7.0442634098751456E-4"/>
    <n v="0"/>
    <n v="0"/>
  </r>
  <r>
    <s v="Mafia II"/>
    <x v="8"/>
    <x v="5"/>
    <x v="4"/>
    <s v="Take-Two Interactive"/>
    <n v="170000"/>
    <n v="170000"/>
    <n v="0"/>
    <n v="50000"/>
    <n v="7.7"/>
    <n v="46"/>
    <n v="7.9"/>
    <n v="1238"/>
    <s v="2K Czech"/>
    <x v="1"/>
    <x v="502"/>
    <n v="7.8000000000000007"/>
    <n v="1284"/>
    <n v="329.23076923076923"/>
    <n v="55714.285714285717"/>
    <n v="24285.714285714286"/>
    <n v="24285.714285714286"/>
    <n v="0"/>
    <n v="7142.8571428571431"/>
    <n v="540520772"/>
    <n v="441654761"/>
    <n v="128070000"/>
    <n v="3.1451150225175804E-4"/>
    <n v="3.8491603626118276E-4"/>
    <n v="0"/>
  </r>
  <r>
    <s v="I-Ninja"/>
    <x v="4"/>
    <x v="15"/>
    <x v="2"/>
    <s v="Sony Computer Entertainment"/>
    <n v="190000"/>
    <n v="150000"/>
    <n v="0"/>
    <n v="50000"/>
    <n v="7.3"/>
    <n v="39"/>
    <n v="8.3000000000000007"/>
    <n v="22"/>
    <s v="Argonaut Games"/>
    <x v="2"/>
    <x v="502"/>
    <n v="7.8000000000000007"/>
    <n v="61"/>
    <n v="15.641025641025641"/>
    <n v="27857.142857142859"/>
    <n v="13571.428571428571"/>
    <n v="10714.285714285714"/>
    <n v="0"/>
    <n v="3571.4285714285716"/>
    <n v="500125528"/>
    <n v="432552540"/>
    <n v="127718000"/>
    <n v="3.799046226650522E-4"/>
    <n v="3.4677868265436609E-4"/>
    <n v="0"/>
  </r>
  <r>
    <s v="Rumble Roses"/>
    <x v="4"/>
    <x v="7"/>
    <x v="7"/>
    <s v="Konami Digital Entertainment"/>
    <n v="190000"/>
    <n v="150000"/>
    <n v="0"/>
    <n v="50000"/>
    <n v="6.6"/>
    <n v="44"/>
    <n v="8.5"/>
    <n v="20"/>
    <s v="Yuke's"/>
    <x v="1"/>
    <x v="502"/>
    <n v="7.55"/>
    <n v="64"/>
    <n v="16.410256410256409"/>
    <n v="30000"/>
    <n v="14615.384615384615"/>
    <n v="11538.461538461539"/>
    <n v="0"/>
    <n v="3846.1538461538462"/>
    <n v="505524224"/>
    <n v="434174638"/>
    <n v="127761000"/>
    <n v="3.7584746878519513E-4"/>
    <n v="3.4548310028187319E-4"/>
    <n v="0"/>
  </r>
  <r>
    <s v="Tomb Raider: Anniversary"/>
    <x v="2"/>
    <x v="4"/>
    <x v="4"/>
    <s v="Eidos Interactive"/>
    <n v="120000"/>
    <n v="220000"/>
    <n v="0"/>
    <n v="50000"/>
    <n v="7.7"/>
    <n v="33"/>
    <n v="8.3000000000000007"/>
    <n v="39"/>
    <s v="Crystal Dynamics"/>
    <x v="2"/>
    <x v="502"/>
    <n v="8"/>
    <n v="72"/>
    <n v="18.46153846153846"/>
    <n v="39000"/>
    <n v="12000"/>
    <n v="22000"/>
    <n v="0"/>
    <n v="5000"/>
    <n v="522751172"/>
    <n v="438594184"/>
    <n v="128001000"/>
    <n v="2.295547220695662E-4"/>
    <n v="5.0160263867064867E-4"/>
    <n v="0"/>
  </r>
  <r>
    <s v="Fantastic Four: Rise of the Silver Surfer"/>
    <x v="4"/>
    <x v="4"/>
    <x v="4"/>
    <s v="Take-Two Interactive"/>
    <n v="190000"/>
    <n v="150000"/>
    <n v="0"/>
    <n v="50000"/>
    <n v="3.6"/>
    <n v="7"/>
    <n v="6.4"/>
    <n v="17"/>
    <s v="7 Studios"/>
    <x v="2"/>
    <x v="502"/>
    <n v="5"/>
    <n v="24"/>
    <n v="6.1538461538461542"/>
    <n v="39000"/>
    <n v="19000"/>
    <n v="15000"/>
    <n v="0"/>
    <n v="5000"/>
    <n v="522751172"/>
    <n v="438594184"/>
    <n v="128001000"/>
    <n v="3.6346164327681315E-4"/>
    <n v="3.420017990936241E-4"/>
    <n v="0"/>
  </r>
  <r>
    <s v="Ultimate Spider-Man"/>
    <x v="7"/>
    <x v="3"/>
    <x v="4"/>
    <s v="Activision"/>
    <n v="260000"/>
    <n v="110000"/>
    <n v="0"/>
    <n v="20000"/>
    <n v="7.7"/>
    <n v="53"/>
    <n v="7.4"/>
    <n v="20"/>
    <s v="Treyarch"/>
    <x v="2"/>
    <x v="502"/>
    <n v="7.5500000000000007"/>
    <n v="73"/>
    <n v="18.717948717948719"/>
    <n v="32500"/>
    <n v="21666.666666666668"/>
    <n v="9166.6666666666661"/>
    <n v="0"/>
    <n v="1666.6666666666667"/>
    <n v="511054143"/>
    <n v="435713800"/>
    <n v="127773000"/>
    <n v="5.0875235737987158E-4"/>
    <n v="2.5245929782347955E-4"/>
    <n v="0"/>
  </r>
  <r>
    <s v="LEGO The Lord of the Rings"/>
    <x v="5"/>
    <x v="11"/>
    <x v="4"/>
    <s v="Warner Bros. Interactive Entertainment"/>
    <n v="200000"/>
    <n v="160000"/>
    <n v="0"/>
    <n v="30000"/>
    <n v="6.1"/>
    <n v="4"/>
    <n v="7.6"/>
    <n v="10"/>
    <s v="TT Games"/>
    <x v="3"/>
    <x v="502"/>
    <n v="6.85"/>
    <n v="14"/>
    <n v="3.5897435897435899"/>
    <n v="78000"/>
    <n v="40000"/>
    <n v="32000"/>
    <n v="0"/>
    <n v="6000"/>
    <n v="551484507"/>
    <n v="441417242"/>
    <n v="127629000"/>
    <n v="3.6265751342312867E-4"/>
    <n v="3.6246884982349647E-4"/>
    <n v="0"/>
  </r>
  <r>
    <s v="Legends of WrestleMania"/>
    <x v="2"/>
    <x v="2"/>
    <x v="7"/>
    <s v="THQ"/>
    <n v="200000"/>
    <n v="150000"/>
    <n v="0"/>
    <n v="40000"/>
    <n v="7.1"/>
    <n v="59"/>
    <n v="6.3"/>
    <n v="23"/>
    <s v="Yuke's"/>
    <x v="2"/>
    <x v="502"/>
    <n v="6.6999999999999993"/>
    <n v="82"/>
    <n v="21.025641025641026"/>
    <n v="48750"/>
    <n v="25000"/>
    <n v="18750"/>
    <n v="0"/>
    <n v="5000"/>
    <n v="534740514"/>
    <n v="441041694"/>
    <n v="128047000"/>
    <n v="3.7401317978312E-4"/>
    <n v="3.4010389956465206E-4"/>
    <n v="0"/>
  </r>
  <r>
    <s v="Armored Core V"/>
    <x v="3"/>
    <x v="11"/>
    <x v="8"/>
    <s v="Namco Bandai Games"/>
    <n v="90000"/>
    <n v="40000"/>
    <n v="240000"/>
    <n v="20000"/>
    <n v="6.5"/>
    <n v="26"/>
    <n v="7.3"/>
    <n v="47"/>
    <s v="From Software"/>
    <x v="2"/>
    <x v="502"/>
    <n v="6.9"/>
    <n v="73"/>
    <n v="18.717948717948719"/>
    <n v="78000"/>
    <n v="18000"/>
    <n v="8000"/>
    <n v="48000"/>
    <n v="4000"/>
    <n v="551484507"/>
    <n v="441417242"/>
    <n v="127629000"/>
    <n v="1.6319588104040791E-4"/>
    <n v="9.0617212455874118E-5"/>
    <n v="1.8804503678631031E-3"/>
  </r>
  <r>
    <s v="Mass Effect 2"/>
    <x v="8"/>
    <x v="5"/>
    <x v="9"/>
    <s v="Electronic Arts"/>
    <n v="10000"/>
    <n v="320000"/>
    <n v="0"/>
    <n v="60000"/>
    <n v="9.4"/>
    <n v="55"/>
    <n v="8.8000000000000007"/>
    <n v="3559"/>
    <s v="BioWare"/>
    <x v="1"/>
    <x v="502"/>
    <n v="9.1000000000000014"/>
    <n v="3614"/>
    <n v="926.66666666666663"/>
    <n v="55714.285714285717"/>
    <n v="1428.5714285714287"/>
    <n v="45714.285714285717"/>
    <n v="0"/>
    <n v="8571.4285714285706"/>
    <n v="540520772"/>
    <n v="441654761"/>
    <n v="128070000"/>
    <n v="1.850067660304459E-5"/>
    <n v="7.245478329622264E-4"/>
    <n v="0"/>
  </r>
  <r>
    <s v="Project X Zone"/>
    <x v="5"/>
    <x v="11"/>
    <x v="9"/>
    <s v="Namco Bandai Games"/>
    <n v="180000"/>
    <n v="40000"/>
    <n v="150000"/>
    <n v="20000"/>
    <n v="7"/>
    <n v="53"/>
    <n v="7.3"/>
    <n v="146"/>
    <s v="Monolith Soft, Banpresto"/>
    <x v="2"/>
    <x v="502"/>
    <n v="7.15"/>
    <n v="199"/>
    <n v="51.025641025641029"/>
    <n v="78000"/>
    <n v="36000"/>
    <n v="8000"/>
    <n v="30000"/>
    <n v="4000"/>
    <n v="551484507"/>
    <n v="441417242"/>
    <n v="127629000"/>
    <n v="3.2639176208081581E-4"/>
    <n v="9.0617212455874118E-5"/>
    <n v="1.1752814799144396E-3"/>
  </r>
  <r>
    <s v="NBA Jam"/>
    <x v="2"/>
    <x v="5"/>
    <x v="0"/>
    <s v="Electronic Arts"/>
    <n v="270000"/>
    <n v="90000"/>
    <n v="0"/>
    <n v="30000"/>
    <n v="7.5"/>
    <n v="30"/>
    <n v="7"/>
    <n v="24"/>
    <s v="EA Canada"/>
    <x v="0"/>
    <x v="502"/>
    <n v="7.25"/>
    <n v="54"/>
    <n v="13.846153846153847"/>
    <n v="55714.285714285717"/>
    <n v="38571.428571428572"/>
    <n v="12857.142857142857"/>
    <n v="0"/>
    <n v="4285.7142857142853"/>
    <n v="540520772"/>
    <n v="441654761"/>
    <n v="128070000"/>
    <n v="4.9951826828220397E-4"/>
    <n v="2.0377907802062616E-4"/>
    <n v="0"/>
  </r>
  <r>
    <s v="Donkey Konga 2"/>
    <x v="11"/>
    <x v="7"/>
    <x v="3"/>
    <s v="Ninti"/>
    <n v="300000"/>
    <n v="80000"/>
    <n v="0"/>
    <n v="10000"/>
    <n v="6.9"/>
    <n v="30"/>
    <n v="6"/>
    <n v="9"/>
    <s v="Namco"/>
    <x v="2"/>
    <x v="502"/>
    <n v="6.45"/>
    <n v="39"/>
    <n v="10"/>
    <n v="30000"/>
    <n v="23076.923076923078"/>
    <n v="6153.8461538461543"/>
    <n v="0"/>
    <n v="769.23076923076928"/>
    <n v="505524224"/>
    <n v="434174638"/>
    <n v="127761000"/>
    <n v="5.9344337176609765E-4"/>
    <n v="1.8425765348366571E-4"/>
    <n v="0"/>
  </r>
  <r>
    <s v="Transformers: Fall of Cybertron"/>
    <x v="3"/>
    <x v="11"/>
    <x v="4"/>
    <s v="Activision"/>
    <n v="190000"/>
    <n v="140000"/>
    <n v="0"/>
    <n v="60000"/>
    <n v="7.7"/>
    <n v="32"/>
    <n v="8.1999999999999993"/>
    <n v="87"/>
    <s v="High Moon Studios"/>
    <x v="2"/>
    <x v="502"/>
    <n v="7.9499999999999993"/>
    <n v="119"/>
    <n v="30.512820512820515"/>
    <n v="78000"/>
    <n v="38000"/>
    <n v="28000"/>
    <n v="0"/>
    <n v="12000"/>
    <n v="551484507"/>
    <n v="441417242"/>
    <n v="127629000"/>
    <n v="3.4452463775197224E-4"/>
    <n v="3.1716024359555939E-4"/>
    <n v="0"/>
  </r>
  <r>
    <s v="Alpha Protocol"/>
    <x v="2"/>
    <x v="5"/>
    <x v="9"/>
    <s v="Sega"/>
    <n v="230000"/>
    <n v="120000"/>
    <n v="0"/>
    <n v="40000"/>
    <n v="6.3"/>
    <n v="68"/>
    <n v="7.2"/>
    <n v="201"/>
    <s v="Obsidian Entertainment"/>
    <x v="1"/>
    <x v="502"/>
    <n v="6.75"/>
    <n v="269"/>
    <n v="68.974358974358978"/>
    <n v="55714.285714285717"/>
    <n v="32857.142857142855"/>
    <n v="17142.857142857141"/>
    <n v="0"/>
    <n v="5714.2857142857147"/>
    <n v="540520772"/>
    <n v="441654761"/>
    <n v="128070000"/>
    <n v="4.2551556187002561E-4"/>
    <n v="2.717054373608349E-4"/>
    <n v="0"/>
  </r>
  <r>
    <s v="Combat of Giants: Dinosaurs 3D"/>
    <x v="5"/>
    <x v="10"/>
    <x v="11"/>
    <s v="Ubisoft"/>
    <n v="250000"/>
    <n v="60000"/>
    <n v="50000"/>
    <n v="30000"/>
    <n v="4.4000000000000004"/>
    <n v="18"/>
    <n v="5.3"/>
    <n v="9"/>
    <s v="Ubisoft"/>
    <x v="3"/>
    <x v="502"/>
    <n v="4.8499999999999996"/>
    <n v="27"/>
    <n v="6.9230769230769234"/>
    <n v="65000"/>
    <n v="41666.666666666664"/>
    <n v="10000"/>
    <n v="8333.3333333333339"/>
    <n v="5000"/>
    <n v="545961365"/>
    <n v="440756453"/>
    <n v="127833000"/>
    <n v="4.579078594691403E-4"/>
    <n v="1.3612960080700169E-4"/>
    <n v="3.9113530934891614E-4"/>
  </r>
  <r>
    <s v="Madden NFL 2005"/>
    <x v="12"/>
    <x v="7"/>
    <x v="0"/>
    <s v="Electronic Arts"/>
    <n v="280000"/>
    <n v="100000"/>
    <n v="0"/>
    <n v="10000"/>
    <n v="7.9"/>
    <n v="9"/>
    <n v="7.6"/>
    <n v="5"/>
    <s v="Exient Entertainment"/>
    <x v="0"/>
    <x v="502"/>
    <n v="7.75"/>
    <n v="14"/>
    <n v="3.5897435897435899"/>
    <n v="30000"/>
    <n v="21538.461538461539"/>
    <n v="7692.3076923076924"/>
    <n v="0"/>
    <n v="769.23076923076928"/>
    <n v="505524224"/>
    <n v="434174638"/>
    <n v="127761000"/>
    <n v="5.5388048031502438E-4"/>
    <n v="2.3032206685458215E-4"/>
    <n v="0"/>
  </r>
  <r>
    <s v="Final Fantasy Crystal Chronicles: The Crystal Bearers"/>
    <x v="0"/>
    <x v="2"/>
    <x v="4"/>
    <s v="Square Enix"/>
    <n v="210000"/>
    <n v="70000"/>
    <n v="80000"/>
    <n v="30000"/>
    <n v="6.6"/>
    <n v="53"/>
    <n v="7.6"/>
    <n v="70"/>
    <s v="Square Enix"/>
    <x v="2"/>
    <x v="502"/>
    <n v="7.1"/>
    <n v="123"/>
    <n v="31.53846153846154"/>
    <n v="48750"/>
    <n v="26250"/>
    <n v="8750"/>
    <n v="10000"/>
    <n v="3750"/>
    <n v="534740514"/>
    <n v="441041694"/>
    <n v="128047000"/>
    <n v="3.9271383877227602E-4"/>
    <n v="1.5871515313017095E-4"/>
    <n v="6.2477059204823224E-4"/>
  </r>
  <r>
    <s v="Sonic Lost World"/>
    <x v="10"/>
    <x v="6"/>
    <x v="2"/>
    <s v="Sega"/>
    <n v="230000"/>
    <n v="120000"/>
    <n v="10000"/>
    <n v="30000"/>
    <n v="6.3"/>
    <n v="64"/>
    <n v="7.3"/>
    <n v="461"/>
    <s v="Sonic Team"/>
    <x v="3"/>
    <x v="502"/>
    <n v="6.8"/>
    <n v="525"/>
    <n v="134.61538461538461"/>
    <n v="97500"/>
    <n v="57500"/>
    <n v="30000"/>
    <n v="2500"/>
    <n v="7500"/>
    <n v="556861736"/>
    <n v="442492884"/>
    <n v="127445000"/>
    <n v="4.1302891746902145E-4"/>
    <n v="2.7119080179377529E-4"/>
    <n v="7.8465220291105969E-5"/>
  </r>
  <r>
    <s v="Iron Man 2"/>
    <x v="3"/>
    <x v="5"/>
    <x v="4"/>
    <s v="Sega"/>
    <n v="140000"/>
    <n v="180000"/>
    <n v="0"/>
    <n v="70000"/>
    <n v="4.0999999999999996"/>
    <n v="28"/>
    <n v="5.2"/>
    <n v="36"/>
    <s v="Sega Studios San Francisco"/>
    <x v="2"/>
    <x v="502"/>
    <n v="4.6500000000000004"/>
    <n v="64"/>
    <n v="16.410256410256409"/>
    <n v="55714.285714285717"/>
    <n v="20000"/>
    <n v="25714.285714285714"/>
    <n v="0"/>
    <n v="10000"/>
    <n v="540520772"/>
    <n v="441654761"/>
    <n v="128070000"/>
    <n v="2.5900947244262429E-4"/>
    <n v="4.0755815604125232E-4"/>
    <n v="0"/>
  </r>
  <r>
    <s v="Star Wars The Clone Wars: Republic Heroes"/>
    <x v="2"/>
    <x v="2"/>
    <x v="4"/>
    <s v="LucasArts"/>
    <n v="180000"/>
    <n v="170000"/>
    <n v="0"/>
    <n v="40000"/>
    <n v="4.3"/>
    <n v="37"/>
    <n v="6.3"/>
    <n v="19"/>
    <s v="Krome Studios"/>
    <x v="2"/>
    <x v="502"/>
    <n v="5.3"/>
    <n v="56"/>
    <n v="14.358974358974359"/>
    <n v="48750"/>
    <n v="22500"/>
    <n v="21250"/>
    <n v="0"/>
    <n v="5000"/>
    <n v="534740514"/>
    <n v="441041694"/>
    <n v="128047000"/>
    <n v="3.3661186180480802E-4"/>
    <n v="3.8545108617327233E-4"/>
    <n v="0"/>
  </r>
  <r>
    <s v="Kengo: Master of Bushido"/>
    <x v="4"/>
    <x v="16"/>
    <x v="7"/>
    <s v="Ubisoft"/>
    <n v="160000"/>
    <n v="130000"/>
    <n v="60000"/>
    <n v="40000"/>
    <n v="6.2"/>
    <n v="13"/>
    <n v="8.4"/>
    <n v="8"/>
    <s v="Light Weight"/>
    <x v="1"/>
    <x v="502"/>
    <n v="7.3000000000000007"/>
    <n v="21"/>
    <n v="5.384615384615385"/>
    <n v="22941.176470588234"/>
    <n v="9411.7647058823532"/>
    <n v="7647.0588235294117"/>
    <n v="3529.4117647058824"/>
    <n v="2352.9411764705883"/>
    <n v="484244580"/>
    <n v="429286318"/>
    <n v="126843000"/>
    <n v="3.3041154533934071E-4"/>
    <n v="3.0282819309419498E-4"/>
    <n v="4.7302570894728127E-4"/>
  </r>
  <r>
    <s v="Blood Omen 2"/>
    <x v="4"/>
    <x v="8"/>
    <x v="4"/>
    <s v="Eidos Interactive"/>
    <n v="190000"/>
    <n v="150000"/>
    <n v="0"/>
    <n v="50000"/>
    <n v="6.7"/>
    <n v="18"/>
    <n v="8.8000000000000007"/>
    <n v="19"/>
    <s v="Crystal Dynamics"/>
    <x v="1"/>
    <x v="502"/>
    <n v="7.75"/>
    <n v="37"/>
    <n v="9.4871794871794872"/>
    <n v="26000"/>
    <n v="12666.666666666666"/>
    <n v="10000"/>
    <n v="0"/>
    <n v="3333.3333333333335"/>
    <n v="495013192"/>
    <n v="431019772"/>
    <n v="127445000"/>
    <n v="3.8382815462421047E-4"/>
    <n v="3.4801187728343932E-4"/>
    <n v="0"/>
  </r>
  <r>
    <s v="Monopoly Streets"/>
    <x v="3"/>
    <x v="5"/>
    <x v="3"/>
    <s v="Electronic Arts"/>
    <n v="160000"/>
    <n v="170000"/>
    <n v="0"/>
    <n v="60000"/>
    <n v="6.4"/>
    <n v="11"/>
    <n v="6.1"/>
    <n v="9"/>
    <s v="Electronic Arts"/>
    <x v="0"/>
    <x v="502"/>
    <n v="6.25"/>
    <n v="20"/>
    <n v="5.1282051282051286"/>
    <n v="55714.285714285717"/>
    <n v="22857.142857142859"/>
    <n v="24285.714285714286"/>
    <n v="0"/>
    <n v="8571.4285714285706"/>
    <n v="540520772"/>
    <n v="441654761"/>
    <n v="128070000"/>
    <n v="2.9601082564871344E-4"/>
    <n v="3.8491603626118276E-4"/>
    <n v="0"/>
  </r>
  <r>
    <s v="Condemned 2: Bloodshot"/>
    <x v="3"/>
    <x v="1"/>
    <x v="4"/>
    <s v="Sega"/>
    <n v="170000"/>
    <n v="160000"/>
    <n v="0"/>
    <n v="60000"/>
    <n v="8.1999999999999993"/>
    <n v="37"/>
    <n v="8.1"/>
    <n v="89"/>
    <s v="Monolith Productions"/>
    <x v="1"/>
    <x v="502"/>
    <n v="8.1499999999999986"/>
    <n v="126"/>
    <n v="32.307692307692307"/>
    <n v="43333.333333333336"/>
    <n v="18888.888888888891"/>
    <n v="17777.777777777777"/>
    <n v="0"/>
    <n v="6666.666666666667"/>
    <n v="528816311"/>
    <n v="440001482"/>
    <n v="128063000"/>
    <n v="3.2147268619329706E-4"/>
    <n v="3.6363513884710049E-4"/>
    <n v="0"/>
  </r>
  <r>
    <s v="Chessmaster"/>
    <x v="4"/>
    <x v="15"/>
    <x v="3"/>
    <s v="Ubisoft"/>
    <n v="190000"/>
    <n v="150000"/>
    <n v="0"/>
    <n v="50000"/>
    <n v="7.9"/>
    <n v="9"/>
    <n v="7.3"/>
    <n v="13"/>
    <s v="Ubisoft Romania"/>
    <x v="0"/>
    <x v="502"/>
    <n v="7.6"/>
    <n v="22"/>
    <n v="5.6410256410256414"/>
    <n v="27857.142857142859"/>
    <n v="13571.428571428571"/>
    <n v="10714.285714285714"/>
    <n v="0"/>
    <n v="3571.4285714285716"/>
    <n v="500125528"/>
    <n v="432552540"/>
    <n v="127718000"/>
    <n v="3.799046226650522E-4"/>
    <n v="3.4677868265436609E-4"/>
    <n v="0"/>
  </r>
  <r>
    <s v="Ice Age 2: The Meltdown"/>
    <x v="4"/>
    <x v="0"/>
    <x v="2"/>
    <s v="Vivendi Games"/>
    <n v="190000"/>
    <n v="150000"/>
    <n v="0"/>
    <n v="50000"/>
    <n v="6.8"/>
    <n v="19"/>
    <n v="8"/>
    <n v="6"/>
    <s v="Eurocom Entertainment Software"/>
    <x v="3"/>
    <x v="502"/>
    <n v="7.4"/>
    <n v="25"/>
    <n v="6.4102564102564106"/>
    <n v="35454.545454545456"/>
    <n v="17272.727272727272"/>
    <n v="13636.363636363636"/>
    <n v="0"/>
    <n v="4545.454545454545"/>
    <n v="516818555"/>
    <n v="437126892"/>
    <n v="127854000"/>
    <n v="3.6763385943060808E-4"/>
    <n v="3.4314978727046605E-4"/>
    <n v="0"/>
  </r>
  <r>
    <s v="The Sims 2"/>
    <x v="12"/>
    <x v="3"/>
    <x v="8"/>
    <s v="Electronic Arts"/>
    <n v="280000"/>
    <n v="100000"/>
    <n v="0"/>
    <n v="10000"/>
    <n v="5.8"/>
    <n v="11"/>
    <n v="7.5"/>
    <n v="6"/>
    <s v="Maxis"/>
    <x v="3"/>
    <x v="502"/>
    <n v="6.65"/>
    <n v="17"/>
    <n v="4.3589743589743586"/>
    <n v="32500"/>
    <n v="23333.333333333332"/>
    <n v="8333.3333333333339"/>
    <n v="0"/>
    <n v="833.33333333333337"/>
    <n v="511054143"/>
    <n v="435713800"/>
    <n v="127773000"/>
    <n v="5.478871541014002E-4"/>
    <n v="2.2950845256679959E-4"/>
    <n v="0"/>
  </r>
  <r>
    <s v="Hitman: Blood Money"/>
    <x v="2"/>
    <x v="0"/>
    <x v="4"/>
    <s v="Eidos Interactive"/>
    <n v="290000"/>
    <n v="60000"/>
    <n v="10000"/>
    <n v="30000"/>
    <n v="8.1999999999999993"/>
    <n v="53"/>
    <n v="8.6999999999999993"/>
    <n v="102"/>
    <s v="Io Interactive"/>
    <x v="1"/>
    <x v="502"/>
    <n v="8.4499999999999993"/>
    <n v="155"/>
    <n v="39.743589743589745"/>
    <n v="35454.545454545456"/>
    <n v="26363.636363636364"/>
    <n v="5454.545454545455"/>
    <n v="909.09090909090912"/>
    <n v="2727.2727272727275"/>
    <n v="516818555"/>
    <n v="437126892"/>
    <n v="127854000"/>
    <n v="5.6112536439408608E-4"/>
    <n v="1.3725991490818644E-4"/>
    <n v="7.821421308680213E-5"/>
  </r>
  <r>
    <s v="Advance Wars: Dual Strike"/>
    <x v="1"/>
    <x v="3"/>
    <x v="11"/>
    <s v="Ninti"/>
    <n v="300000"/>
    <n v="20000"/>
    <n v="40000"/>
    <n v="30000"/>
    <n v="9"/>
    <n v="49"/>
    <n v="9"/>
    <n v="163"/>
    <s v="Intelligent Systems"/>
    <x v="0"/>
    <x v="502"/>
    <n v="9"/>
    <n v="212"/>
    <n v="54.358974358974358"/>
    <n v="32500"/>
    <n v="25000"/>
    <n v="1666.6666666666667"/>
    <n v="3333.3333333333335"/>
    <n v="2500"/>
    <n v="511054143"/>
    <n v="435713800"/>
    <n v="127773000"/>
    <n v="5.8702195082292871E-4"/>
    <n v="4.5901690513359917E-5"/>
    <n v="3.1305518380252481E-4"/>
  </r>
  <r>
    <s v="Auto Modellista"/>
    <x v="4"/>
    <x v="8"/>
    <x v="1"/>
    <s v="Capcom"/>
    <n v="190000"/>
    <n v="150000"/>
    <n v="0"/>
    <n v="50000"/>
    <n v="6.6"/>
    <n v="20"/>
    <n v="7.5"/>
    <n v="13"/>
    <s v="Capcom"/>
    <x v="0"/>
    <x v="502"/>
    <n v="7.05"/>
    <n v="33"/>
    <n v="8.4615384615384617"/>
    <n v="26000"/>
    <n v="12666.666666666666"/>
    <n v="10000"/>
    <n v="0"/>
    <n v="3333.3333333333335"/>
    <n v="495013192"/>
    <n v="431019772"/>
    <n v="127445000"/>
    <n v="3.8382815462421047E-4"/>
    <n v="3.4801187728343932E-4"/>
    <n v="0"/>
  </r>
  <r>
    <s v="Just Dance 2015"/>
    <x v="6"/>
    <x v="12"/>
    <x v="3"/>
    <s v="Ubisoft"/>
    <n v="190000"/>
    <n v="130000"/>
    <n v="0"/>
    <n v="70000"/>
    <n v="7.2"/>
    <n v="8"/>
    <n v="5.8"/>
    <n v="32"/>
    <s v="Ubisoft"/>
    <x v="3"/>
    <x v="502"/>
    <n v="6.5"/>
    <n v="40"/>
    <n v="10.256410256410257"/>
    <n v="130000"/>
    <n v="63333.333333333336"/>
    <n v="43333.333333333336"/>
    <n v="0"/>
    <n v="23333.333333333332"/>
    <n v="562338430"/>
    <n v="443580712"/>
    <n v="127276000"/>
    <n v="3.3787482744154621E-4"/>
    <n v="2.9306955077884448E-4"/>
    <n v="0"/>
  </r>
  <r>
    <s v="MotoGP 08"/>
    <x v="3"/>
    <x v="1"/>
    <x v="1"/>
    <s v="Capcom"/>
    <n v="70000"/>
    <n v="240000"/>
    <n v="0"/>
    <n v="80000"/>
    <n v="6.5"/>
    <n v="21"/>
    <n v="6"/>
    <n v="9"/>
    <s v="Milestone S.r.l"/>
    <x v="0"/>
    <x v="502"/>
    <n v="6.25"/>
    <n v="30"/>
    <n v="7.6923076923076925"/>
    <n v="43333.333333333336"/>
    <n v="7777.7777777777774"/>
    <n v="26666.666666666668"/>
    <n v="0"/>
    <n v="8888.8888888888887"/>
    <n v="528816311"/>
    <n v="440001482"/>
    <n v="128063000"/>
    <n v="1.3237110607959291E-4"/>
    <n v="5.4545270827065077E-4"/>
    <n v="0"/>
  </r>
  <r>
    <s v="Red Faction: Armageddon"/>
    <x v="2"/>
    <x v="10"/>
    <x v="6"/>
    <s v="THQ"/>
    <n v="180000"/>
    <n v="160000"/>
    <n v="10000"/>
    <n v="40000"/>
    <n v="7.1"/>
    <n v="74"/>
    <n v="7"/>
    <n v="77"/>
    <s v="Volition Inc."/>
    <x v="1"/>
    <x v="502"/>
    <n v="7.05"/>
    <n v="151"/>
    <n v="38.717948717948715"/>
    <n v="65000"/>
    <n v="30000"/>
    <n v="26666.666666666668"/>
    <n v="1666.6666666666667"/>
    <n v="6666.666666666667"/>
    <n v="545961365"/>
    <n v="440756453"/>
    <n v="127833000"/>
    <n v="3.2969365881778097E-4"/>
    <n v="3.6301226881867117E-4"/>
    <n v="7.8227061869783231E-5"/>
  </r>
  <r>
    <s v="Harry Potter: Quidditch World Cup"/>
    <x v="12"/>
    <x v="15"/>
    <x v="0"/>
    <s v="Electronic Arts"/>
    <n v="280000"/>
    <n v="100000"/>
    <n v="0"/>
    <n v="10000"/>
    <n v="5.3"/>
    <n v="6"/>
    <n v="8.3000000000000007"/>
    <n v="9"/>
    <s v="Magic Pockets"/>
    <x v="0"/>
    <x v="502"/>
    <n v="6.8000000000000007"/>
    <n v="15"/>
    <n v="3.8461538461538463"/>
    <n v="27857.142857142859"/>
    <n v="20000"/>
    <n v="7142.8571428571431"/>
    <n v="0"/>
    <n v="714.28571428571433"/>
    <n v="500125528"/>
    <n v="432552540"/>
    <n v="127718000"/>
    <n v="5.5985944392744538E-4"/>
    <n v="2.3118578843624407E-4"/>
    <n v="0"/>
  </r>
  <r>
    <s v="Farming Simulator 2013"/>
    <x v="2"/>
    <x v="6"/>
    <x v="8"/>
    <s v="Focus Home Interactive"/>
    <n v="220000"/>
    <n v="130000"/>
    <n v="0"/>
    <n v="40000"/>
    <n v="3.3"/>
    <n v="12"/>
    <n v="6.2"/>
    <n v="30"/>
    <s v="Giants Software"/>
    <x v="0"/>
    <x v="502"/>
    <n v="4.75"/>
    <n v="42"/>
    <n v="10.76923076923077"/>
    <n v="97500"/>
    <n v="55000"/>
    <n v="32500"/>
    <n v="0"/>
    <n v="10000"/>
    <n v="556861736"/>
    <n v="442492884"/>
    <n v="127445000"/>
    <n v="3.9507113844862917E-4"/>
    <n v="2.9379003527658991E-4"/>
    <n v="0"/>
  </r>
  <r>
    <s v="Looney Tunes: Acme Arsenal"/>
    <x v="4"/>
    <x v="4"/>
    <x v="4"/>
    <s v="Warner Bros. Interactive Entertainment"/>
    <n v="190000"/>
    <n v="150000"/>
    <n v="0"/>
    <n v="50000"/>
    <n v="3.8"/>
    <n v="10"/>
    <n v="3.9"/>
    <n v="7"/>
    <s v="Red Tribe"/>
    <x v="3"/>
    <x v="502"/>
    <n v="3.8499999999999996"/>
    <n v="17"/>
    <n v="4.3589743589743586"/>
    <n v="39000"/>
    <n v="19000"/>
    <n v="15000"/>
    <n v="0"/>
    <n v="5000"/>
    <n v="522751172"/>
    <n v="438594184"/>
    <n v="128001000"/>
    <n v="3.6346164327681315E-4"/>
    <n v="3.420017990936241E-4"/>
    <n v="0"/>
  </r>
  <r>
    <s v="NFL GameDay 2002"/>
    <x v="4"/>
    <x v="9"/>
    <x v="0"/>
    <s v="Sony Computer Entertainment"/>
    <n v="190000"/>
    <n v="150000"/>
    <n v="0"/>
    <n v="50000"/>
    <n v="5.0999999999999996"/>
    <n v="18"/>
    <n v="4.5999999999999996"/>
    <n v="5"/>
    <s v="Red Zone Entertainment"/>
    <x v="0"/>
    <x v="502"/>
    <n v="4.8499999999999996"/>
    <n v="23"/>
    <n v="5.8974358974358978"/>
    <n v="24375"/>
    <n v="11875"/>
    <n v="9375"/>
    <n v="0"/>
    <n v="3125"/>
    <n v="489752572"/>
    <n v="430035992"/>
    <n v="127149000"/>
    <n v="3.8795099987754634E-4"/>
    <n v="3.4880801326043424E-4"/>
    <n v="0"/>
  </r>
  <r>
    <s v="Turok: Evolution"/>
    <x v="11"/>
    <x v="8"/>
    <x v="6"/>
    <s v="Acclaim Entertainment"/>
    <n v="300000"/>
    <n v="80000"/>
    <n v="0"/>
    <n v="10000"/>
    <n v="7"/>
    <n v="19"/>
    <n v="7"/>
    <n v="21"/>
    <s v="Acclaim"/>
    <x v="1"/>
    <x v="502"/>
    <n v="7"/>
    <n v="40"/>
    <n v="10.256410256410257"/>
    <n v="26000"/>
    <n v="20000"/>
    <n v="5333.333333333333"/>
    <n v="0"/>
    <n v="666.66666666666663"/>
    <n v="495013192"/>
    <n v="431019772"/>
    <n v="127445000"/>
    <n v="6.0604445466980606E-4"/>
    <n v="1.8560633455116764E-4"/>
    <n v="0"/>
  </r>
  <r>
    <s v="Headhunter"/>
    <x v="4"/>
    <x v="8"/>
    <x v="4"/>
    <s v="Sega"/>
    <n v="190000"/>
    <n v="150000"/>
    <n v="0"/>
    <n v="50000"/>
    <n v="7.4"/>
    <n v="24"/>
    <n v="7.8"/>
    <n v="19"/>
    <s v="Amuze"/>
    <x v="1"/>
    <x v="502"/>
    <n v="7.6"/>
    <n v="43"/>
    <n v="11.025641025641026"/>
    <n v="26000"/>
    <n v="12666.666666666666"/>
    <n v="10000"/>
    <n v="0"/>
    <n v="3333.3333333333335"/>
    <n v="495013192"/>
    <n v="431019772"/>
    <n v="127445000"/>
    <n v="3.8382815462421047E-4"/>
    <n v="3.4801187728343932E-4"/>
    <n v="0"/>
  </r>
  <r>
    <s v="Marvel Nemesis: Rise of the Imperfects"/>
    <x v="11"/>
    <x v="3"/>
    <x v="7"/>
    <s v="Electronic Arts"/>
    <n v="300000"/>
    <n v="80000"/>
    <n v="0"/>
    <n v="10000"/>
    <n v="5.4"/>
    <n v="19"/>
    <n v="5.7"/>
    <n v="24"/>
    <s v="EA Canada, Nihilistic"/>
    <x v="2"/>
    <x v="502"/>
    <n v="5.5500000000000007"/>
    <n v="43"/>
    <n v="11.025641025641026"/>
    <n v="32500"/>
    <n v="25000"/>
    <n v="6666.666666666667"/>
    <n v="0"/>
    <n v="833.33333333333337"/>
    <n v="511054143"/>
    <n v="435713800"/>
    <n v="127773000"/>
    <n v="5.8702195082292871E-4"/>
    <n v="1.8360676205343967E-4"/>
    <n v="0"/>
  </r>
  <r>
    <s v="Brunswick Pro Bowling"/>
    <x v="0"/>
    <x v="4"/>
    <x v="0"/>
    <s v="505 Games"/>
    <n v="350000"/>
    <n v="10000"/>
    <n v="0"/>
    <n v="30000"/>
    <n v="5.2"/>
    <n v="11"/>
    <n v="5.4"/>
    <n v="23"/>
    <s v="Point of View"/>
    <x v="0"/>
    <x v="502"/>
    <n v="5.3000000000000007"/>
    <n v="34"/>
    <n v="8.7179487179487172"/>
    <n v="39000"/>
    <n v="35000"/>
    <n v="1000"/>
    <n v="0"/>
    <n v="3000"/>
    <n v="522751172"/>
    <n v="438594184"/>
    <n v="128001000"/>
    <n v="6.6953460603623482E-4"/>
    <n v="2.280011993957494E-5"/>
    <n v="0"/>
  </r>
  <r>
    <s v="Bratz: Rock Angelz"/>
    <x v="4"/>
    <x v="3"/>
    <x v="3"/>
    <s v="THQ"/>
    <n v="190000"/>
    <n v="150000"/>
    <n v="0"/>
    <n v="50000"/>
    <n v="6"/>
    <n v="7"/>
    <n v="5.0999999999999996"/>
    <n v="7"/>
    <s v="Blitz Games"/>
    <x v="0"/>
    <x v="502"/>
    <n v="5.55"/>
    <n v="14"/>
    <n v="3.5897435897435899"/>
    <n v="32500"/>
    <n v="15833.333333333334"/>
    <n v="12500"/>
    <n v="0"/>
    <n v="4166.666666666667"/>
    <n v="511054143"/>
    <n v="435713800"/>
    <n v="127773000"/>
    <n v="3.7178056885452153E-4"/>
    <n v="3.4426267885019938E-4"/>
    <n v="0"/>
  </r>
  <r>
    <s v="Risk: Global Domination"/>
    <x v="4"/>
    <x v="15"/>
    <x v="11"/>
    <s v="Atari"/>
    <n v="190000"/>
    <n v="150000"/>
    <n v="0"/>
    <n v="50000"/>
    <n v="6"/>
    <n v="9"/>
    <n v="8.8000000000000007"/>
    <n v="25"/>
    <s v="Cyberlore Studios"/>
    <x v="2"/>
    <x v="502"/>
    <n v="7.4"/>
    <n v="34"/>
    <n v="8.7179487179487172"/>
    <n v="27857.142857142859"/>
    <n v="13571.428571428571"/>
    <n v="10714.285714285714"/>
    <n v="0"/>
    <n v="3571.4285714285716"/>
    <n v="500125528"/>
    <n v="432552540"/>
    <n v="127718000"/>
    <n v="3.799046226650522E-4"/>
    <n v="3.4677868265436609E-4"/>
    <n v="0"/>
  </r>
  <r>
    <s v="Naruto Shippuden: Ultimate Ninja Heroes 3"/>
    <x v="9"/>
    <x v="2"/>
    <x v="7"/>
    <s v="Namco Bandai Games"/>
    <n v="130000"/>
    <n v="40000"/>
    <n v="190000"/>
    <n v="30000"/>
    <n v="6.1"/>
    <n v="22"/>
    <n v="6.6"/>
    <n v="19"/>
    <s v="CyberConnect2"/>
    <x v="2"/>
    <x v="502"/>
    <n v="6.35"/>
    <n v="41"/>
    <n v="10.512820512820513"/>
    <n v="48750"/>
    <n v="16250"/>
    <n v="5000"/>
    <n v="23750"/>
    <n v="3750"/>
    <n v="534740514"/>
    <n v="441041694"/>
    <n v="128047000"/>
    <n v="2.43108566859028E-4"/>
    <n v="9.0694373217240542E-5"/>
    <n v="1.4838301561145516E-3"/>
  </r>
  <r>
    <s v="No More Heroes 2: Desperate Struggle"/>
    <x v="0"/>
    <x v="5"/>
    <x v="4"/>
    <s v="Rising Star Games"/>
    <n v="200000"/>
    <n v="110000"/>
    <n v="40000"/>
    <n v="30000"/>
    <n v="8.4"/>
    <n v="68"/>
    <n v="8.8000000000000007"/>
    <n v="184"/>
    <s v="Grasshopper Manufacture"/>
    <x v="1"/>
    <x v="403"/>
    <n v="8.6000000000000014"/>
    <n v="252"/>
    <n v="66.315789473684205"/>
    <n v="54285.714285714283"/>
    <n v="28571.428571428572"/>
    <n v="15714.285714285714"/>
    <n v="5714.2857142857147"/>
    <n v="4285.7142857142853"/>
    <n v="540520772"/>
    <n v="441654761"/>
    <n v="128070000"/>
    <n v="3.700135320608918E-4"/>
    <n v="2.4906331758076529E-4"/>
    <n v="3.1232919497149996E-4"/>
  </r>
  <r>
    <s v="The House of The Dead III"/>
    <x v="7"/>
    <x v="8"/>
    <x v="6"/>
    <s v="Sega"/>
    <n v="290000"/>
    <n v="80000"/>
    <n v="0"/>
    <n v="10000"/>
    <n v="7.2"/>
    <n v="30"/>
    <n v="7.3"/>
    <n v="9"/>
    <s v="Wow Entertainment"/>
    <x v="1"/>
    <x v="403"/>
    <n v="7.25"/>
    <n v="39"/>
    <n v="10.263157894736842"/>
    <n v="25333.333333333332"/>
    <n v="19333.333333333332"/>
    <n v="5333.333333333333"/>
    <n v="0"/>
    <n v="666.66666666666663"/>
    <n v="495013192"/>
    <n v="431019772"/>
    <n v="127445000"/>
    <n v="5.8584297284747916E-4"/>
    <n v="1.8560633455116764E-4"/>
    <n v="0"/>
  </r>
  <r>
    <s v="SSX 3"/>
    <x v="7"/>
    <x v="15"/>
    <x v="0"/>
    <s v="Electronic Arts"/>
    <n v="290000"/>
    <n v="80000"/>
    <n v="0"/>
    <n v="10000"/>
    <n v="9.1999999999999993"/>
    <n v="27"/>
    <n v="8.6999999999999993"/>
    <n v="25"/>
    <s v="EA Canada"/>
    <x v="0"/>
    <x v="403"/>
    <n v="8.9499999999999993"/>
    <n v="52"/>
    <n v="13.684210526315789"/>
    <n v="27142.857142857141"/>
    <n v="20714.285714285714"/>
    <n v="5714.2857142857147"/>
    <n v="0"/>
    <n v="714.28571428571433"/>
    <n v="500125528"/>
    <n v="432552540"/>
    <n v="127718000"/>
    <n v="5.7985442406771127E-4"/>
    <n v="1.8494863074899526E-4"/>
    <n v="0"/>
  </r>
  <r>
    <s v="Skylanders SWAP Force"/>
    <x v="6"/>
    <x v="6"/>
    <x v="2"/>
    <s v="Activision"/>
    <n v="200000"/>
    <n v="120000"/>
    <n v="0"/>
    <n v="60000"/>
    <n v="7.9"/>
    <n v="7"/>
    <n v="5.2"/>
    <n v="45"/>
    <s v="Vicarious Visions"/>
    <x v="3"/>
    <x v="403"/>
    <n v="6.5500000000000007"/>
    <n v="52"/>
    <n v="13.684210526315789"/>
    <n v="95000"/>
    <n v="50000"/>
    <n v="30000"/>
    <n v="0"/>
    <n v="15000"/>
    <n v="556861736"/>
    <n v="442492884"/>
    <n v="127445000"/>
    <n v="3.5915558040784472E-4"/>
    <n v="2.7119080179377529E-4"/>
    <n v="0"/>
  </r>
  <r>
    <s v="The Darkness II"/>
    <x v="2"/>
    <x v="11"/>
    <x v="6"/>
    <s v="Take-Two Interactive"/>
    <n v="240000"/>
    <n v="110000"/>
    <n v="0"/>
    <n v="30000"/>
    <n v="8"/>
    <n v="71"/>
    <n v="7.5"/>
    <n v="219"/>
    <s v="Digital Extremes"/>
    <x v="1"/>
    <x v="403"/>
    <n v="7.75"/>
    <n v="290"/>
    <n v="76.315789473684205"/>
    <n v="76000"/>
    <n v="48000"/>
    <n v="22000"/>
    <n v="0"/>
    <n v="6000"/>
    <n v="551484507"/>
    <n v="441417242"/>
    <n v="127629000"/>
    <n v="4.351890161077544E-4"/>
    <n v="2.4919733425365383E-4"/>
    <n v="0"/>
  </r>
  <r>
    <s v="Tom Clancy's Ghost Recon 2: Summit Strike"/>
    <x v="7"/>
    <x v="3"/>
    <x v="6"/>
    <s v="Ubisoft"/>
    <n v="290000"/>
    <n v="80000"/>
    <n v="0"/>
    <n v="10000"/>
    <n v="8.4"/>
    <n v="40"/>
    <n v="7.2"/>
    <n v="35"/>
    <s v="Red Storm Entertainment"/>
    <x v="2"/>
    <x v="403"/>
    <n v="7.8000000000000007"/>
    <n v="75"/>
    <n v="19.736842105263158"/>
    <n v="31666.666666666668"/>
    <n v="24166.666666666668"/>
    <n v="6666.666666666667"/>
    <n v="0"/>
    <n v="833.33333333333337"/>
    <n v="511054143"/>
    <n v="435713800"/>
    <n v="127773000"/>
    <n v="5.6745455246216445E-4"/>
    <n v="1.8360676205343967E-4"/>
    <n v="0"/>
  </r>
  <r>
    <s v="Samurai Warriors Chronicles"/>
    <x v="5"/>
    <x v="10"/>
    <x v="4"/>
    <s v="Tecmo Koei"/>
    <n v="120000"/>
    <n v="50000"/>
    <n v="200000"/>
    <n v="10000"/>
    <n v="6.1"/>
    <n v="30"/>
    <n v="7.7"/>
    <n v="35"/>
    <s v="Omega Force"/>
    <x v="2"/>
    <x v="403"/>
    <n v="6.9"/>
    <n v="65"/>
    <n v="17.105263157894736"/>
    <n v="63333.333333333336"/>
    <n v="20000"/>
    <n v="8333.3333333333339"/>
    <n v="33333.333333333336"/>
    <n v="1666.6666666666667"/>
    <n v="545961365"/>
    <n v="440756453"/>
    <n v="127833000"/>
    <n v="2.1979577254518733E-4"/>
    <n v="1.1344133400583474E-4"/>
    <n v="1.5645412373956646E-3"/>
  </r>
  <r>
    <s v="One Piece: Unlimited World Red"/>
    <x v="5"/>
    <x v="6"/>
    <x v="4"/>
    <s v="Namco Bandai Games"/>
    <n v="50000"/>
    <n v="40000"/>
    <n v="280000"/>
    <n v="10000"/>
    <n v="7.5"/>
    <n v="5"/>
    <n v="7.6"/>
    <n v="26"/>
    <s v="Ganbarion"/>
    <x v="2"/>
    <x v="403"/>
    <n v="7.55"/>
    <n v="31"/>
    <n v="8.1578947368421044"/>
    <n v="95000"/>
    <n v="12500"/>
    <n v="10000"/>
    <n v="70000"/>
    <n v="2500"/>
    <n v="556861736"/>
    <n v="442492884"/>
    <n v="127445000"/>
    <n v="8.9788895101961181E-5"/>
    <n v="9.0396933931258426E-5"/>
    <n v="2.197026168150967E-3"/>
  </r>
  <r>
    <s v="EA Sports Active 2"/>
    <x v="2"/>
    <x v="5"/>
    <x v="0"/>
    <s v="Electronic Arts"/>
    <n v="180000"/>
    <n v="160000"/>
    <n v="0"/>
    <n v="40000"/>
    <n v="6.8"/>
    <n v="21"/>
    <n v="5.4"/>
    <n v="9"/>
    <s v="EA Canada"/>
    <x v="0"/>
    <x v="403"/>
    <n v="6.1"/>
    <n v="30"/>
    <n v="7.8947368421052628"/>
    <n v="54285.714285714283"/>
    <n v="25714.285714285714"/>
    <n v="22857.142857142859"/>
    <n v="0"/>
    <n v="5714.2857142857147"/>
    <n v="540520772"/>
    <n v="441654761"/>
    <n v="128070000"/>
    <n v="3.3301217885480265E-4"/>
    <n v="3.622739164811132E-4"/>
    <n v="0"/>
  </r>
  <r>
    <s v="Muramasa: The Demon Blade"/>
    <x v="0"/>
    <x v="2"/>
    <x v="9"/>
    <s v="Rising Star Games"/>
    <n v="320000"/>
    <n v="120000"/>
    <n v="110000"/>
    <n v="40000"/>
    <n v="8.1"/>
    <n v="58"/>
    <n v="8.6999999999999993"/>
    <n v="101"/>
    <s v="Vanillaware"/>
    <x v="2"/>
    <x v="483"/>
    <n v="8.3999999999999986"/>
    <n v="159"/>
    <n v="26.949152542372882"/>
    <n v="73750"/>
    <n v="40000"/>
    <n v="15000"/>
    <n v="13750"/>
    <n v="5000"/>
    <n v="534740514"/>
    <n v="441041694"/>
    <n v="128047000"/>
    <n v="5.9842108765299198E-4"/>
    <n v="2.7208311965172164E-4"/>
    <n v="8.5905956406631939E-4"/>
  </r>
  <r>
    <s v="ESPN College Hoops 2K5"/>
    <x v="7"/>
    <x v="7"/>
    <x v="0"/>
    <s v="Sega"/>
    <n v="290000"/>
    <n v="80000"/>
    <n v="0"/>
    <n v="10000"/>
    <n v="8.6"/>
    <n v="18"/>
    <n v="8.3000000000000007"/>
    <n v="11"/>
    <s v="Visual Concepts"/>
    <x v="0"/>
    <x v="403"/>
    <n v="8.4499999999999993"/>
    <n v="29"/>
    <n v="7.6315789473684212"/>
    <n v="29230.76923076923"/>
    <n v="22307.692307692309"/>
    <n v="6153.8461538461543"/>
    <n v="0"/>
    <n v="769.23076923076928"/>
    <n v="505524224"/>
    <n v="434174638"/>
    <n v="127761000"/>
    <n v="5.7366192604056101E-4"/>
    <n v="1.8425765348366571E-4"/>
    <n v="0"/>
  </r>
  <r>
    <s v="Marvel: Ultimate Alliance"/>
    <x v="3"/>
    <x v="0"/>
    <x v="9"/>
    <s v="Activision"/>
    <n v="330000"/>
    <n v="20000"/>
    <n v="0"/>
    <n v="30000"/>
    <n v="7.8"/>
    <n v="35"/>
    <n v="7.6"/>
    <n v="49"/>
    <s v="Raven Software"/>
    <x v="2"/>
    <x v="403"/>
    <n v="7.6999999999999993"/>
    <n v="84"/>
    <n v="22.105263157894736"/>
    <n v="34545.454545454544"/>
    <n v="30000"/>
    <n v="1818.1818181818182"/>
    <n v="0"/>
    <n v="2727.2727272727275"/>
    <n v="516818555"/>
    <n v="437126892"/>
    <n v="127854000"/>
    <n v="6.3852196637947728E-4"/>
    <n v="4.5753304969395475E-5"/>
    <n v="0"/>
  </r>
  <r>
    <s v="NCAA Football 08"/>
    <x v="3"/>
    <x v="4"/>
    <x v="0"/>
    <s v="Electronic Arts"/>
    <n v="350000"/>
    <n v="0"/>
    <n v="0"/>
    <n v="30000"/>
    <n v="7.7"/>
    <n v="13"/>
    <n v="7.9"/>
    <n v="28"/>
    <s v="EA Sports"/>
    <x v="0"/>
    <x v="403"/>
    <n v="7.8000000000000007"/>
    <n v="41"/>
    <n v="10.789473684210526"/>
    <n v="38000"/>
    <n v="35000"/>
    <n v="0"/>
    <n v="0"/>
    <n v="3000"/>
    <n v="522751172"/>
    <n v="438594184"/>
    <n v="128001000"/>
    <n v="6.6953460603623482E-4"/>
    <n v="0"/>
    <n v="0"/>
  </r>
  <r>
    <s v="Sega Superstars Tennis"/>
    <x v="4"/>
    <x v="1"/>
    <x v="0"/>
    <s v="Sega"/>
    <n v="100000"/>
    <n v="0"/>
    <n v="0"/>
    <n v="280000"/>
    <n v="7"/>
    <n v="9"/>
    <n v="8.3000000000000007"/>
    <n v="4"/>
    <s v="Sumo Digital"/>
    <x v="3"/>
    <x v="403"/>
    <n v="7.65"/>
    <n v="13"/>
    <n v="3.4210526315789473"/>
    <n v="42222.222222222219"/>
    <n v="11111.111111111111"/>
    <n v="0"/>
    <n v="0"/>
    <n v="31111.111111111109"/>
    <n v="528816311"/>
    <n v="440001482"/>
    <n v="128063000"/>
    <n v="1.8910158011370418E-4"/>
    <n v="0"/>
    <n v="0"/>
  </r>
  <r>
    <s v="Viking: Battle for Asgard"/>
    <x v="3"/>
    <x v="1"/>
    <x v="4"/>
    <s v="Sega"/>
    <n v="140000"/>
    <n v="170000"/>
    <n v="0"/>
    <n v="70000"/>
    <n v="6.5"/>
    <n v="38"/>
    <n v="7.4"/>
    <n v="32"/>
    <s v="Creative Assembly"/>
    <x v="1"/>
    <x v="403"/>
    <n v="6.95"/>
    <n v="70"/>
    <n v="18.421052631578949"/>
    <n v="42222.222222222219"/>
    <n v="15555.555555555555"/>
    <n v="18888.888888888891"/>
    <n v="0"/>
    <n v="7777.7777777777774"/>
    <n v="528816311"/>
    <n v="440001482"/>
    <n v="128063000"/>
    <n v="2.6474221215918583E-4"/>
    <n v="3.8636233502504429E-4"/>
    <n v="0"/>
  </r>
  <r>
    <s v="Battlefield 1"/>
    <x v="8"/>
    <x v="14"/>
    <x v="6"/>
    <s v="Electronic Arts"/>
    <n v="110000"/>
    <n v="240000"/>
    <n v="0"/>
    <n v="30000"/>
    <n v="8.8000000000000007"/>
    <n v="54"/>
    <n v="7.6"/>
    <n v="1137"/>
    <s v="EA DICE"/>
    <x v="1"/>
    <x v="403"/>
    <n v="8.1999999999999993"/>
    <n v="1191"/>
    <n v="313.42105263157896"/>
    <n v="380000"/>
    <n v="110000"/>
    <n v="240000"/>
    <n v="0"/>
    <n v="30000"/>
    <n v="573178249"/>
    <n v="445623395"/>
    <n v="126994511"/>
    <n v="1.9191237663311958E-4"/>
    <n v="5.3857136472828138E-4"/>
    <n v="0"/>
  </r>
  <r>
    <s v="SSX 3"/>
    <x v="11"/>
    <x v="15"/>
    <x v="0"/>
    <s v="Electronic Arts"/>
    <n v="290000"/>
    <n v="80000"/>
    <n v="0"/>
    <n v="10000"/>
    <n v="9.1999999999999993"/>
    <n v="27"/>
    <n v="8.6999999999999993"/>
    <n v="45"/>
    <s v="EA Canada"/>
    <x v="0"/>
    <x v="403"/>
    <n v="8.9499999999999993"/>
    <n v="72"/>
    <n v="18.94736842105263"/>
    <n v="27142.857142857141"/>
    <n v="20714.285714285714"/>
    <n v="5714.2857142857147"/>
    <n v="0"/>
    <n v="714.28571428571433"/>
    <n v="500125528"/>
    <n v="432552540"/>
    <n v="127718000"/>
    <n v="5.7985442406771127E-4"/>
    <n v="1.8494863074899526E-4"/>
    <n v="0"/>
  </r>
  <r>
    <s v="Metal Gear Solid: Snake Eater 3D"/>
    <x v="5"/>
    <x v="11"/>
    <x v="4"/>
    <s v="Konami Digital Entertainment"/>
    <n v="150000"/>
    <n v="110000"/>
    <n v="100000"/>
    <n v="20000"/>
    <n v="7.8"/>
    <n v="46"/>
    <n v="7.8"/>
    <n v="167"/>
    <s v="Kojima Productions"/>
    <x v="1"/>
    <x v="403"/>
    <n v="7.8"/>
    <n v="213"/>
    <n v="56.05263157894737"/>
    <n v="76000"/>
    <n v="30000"/>
    <n v="22000"/>
    <n v="20000"/>
    <n v="4000"/>
    <n v="551484507"/>
    <n v="441417242"/>
    <n v="127629000"/>
    <n v="2.7199313506734652E-4"/>
    <n v="2.4919733425365383E-4"/>
    <n v="7.8352098660962636E-4"/>
  </r>
  <r>
    <s v="Deus Ex: Mankind Divided"/>
    <x v="6"/>
    <x v="14"/>
    <x v="9"/>
    <s v="Square Enix"/>
    <n v="110000"/>
    <n v="210000"/>
    <n v="0"/>
    <n v="60000"/>
    <n v="8.4"/>
    <n v="59"/>
    <n v="7.6"/>
    <n v="511"/>
    <s v="Eidos Montreal"/>
    <x v="1"/>
    <x v="403"/>
    <n v="8"/>
    <n v="570"/>
    <n v="150"/>
    <n v="380000"/>
    <n v="110000"/>
    <n v="210000"/>
    <n v="0"/>
    <n v="60000"/>
    <n v="573178249"/>
    <n v="445623395"/>
    <n v="126994511"/>
    <n v="1.9191237663311958E-4"/>
    <n v="4.7124994413724622E-4"/>
    <n v="0"/>
  </r>
  <r>
    <s v="The Incredible Hulk"/>
    <x v="4"/>
    <x v="1"/>
    <x v="4"/>
    <s v="Sega"/>
    <n v="320000"/>
    <n v="10000"/>
    <n v="0"/>
    <n v="50000"/>
    <n v="5"/>
    <n v="4"/>
    <n v="6"/>
    <n v="5"/>
    <s v="Edge of Reality"/>
    <x v="2"/>
    <x v="403"/>
    <n v="5.5"/>
    <n v="9"/>
    <n v="2.3684210526315788"/>
    <n v="42222.222222222219"/>
    <n v="35555.555555555555"/>
    <n v="1111.1111111111111"/>
    <n v="0"/>
    <n v="5555.5555555555557"/>
    <n v="528816311"/>
    <n v="440001482"/>
    <n v="128063000"/>
    <n v="6.0512505636385334E-4"/>
    <n v="2.2727196177943781E-5"/>
    <n v="0"/>
  </r>
  <r>
    <s v="Mercenaries 2: World in Flames"/>
    <x v="4"/>
    <x v="1"/>
    <x v="6"/>
    <s v="Electronic Arts"/>
    <n v="210000"/>
    <n v="0"/>
    <n v="0"/>
    <n v="170000"/>
    <n v="4.9000000000000004"/>
    <n v="10"/>
    <n v="7.4"/>
    <n v="31"/>
    <s v="Artificial Mind and Movement"/>
    <x v="2"/>
    <x v="403"/>
    <n v="6.15"/>
    <n v="41"/>
    <n v="10.789473684210526"/>
    <n v="42222.222222222219"/>
    <n v="23333.333333333332"/>
    <n v="0"/>
    <n v="0"/>
    <n v="18888.888888888891"/>
    <n v="528816311"/>
    <n v="440001482"/>
    <n v="128063000"/>
    <n v="3.9711331823877874E-4"/>
    <n v="0"/>
    <n v="0"/>
  </r>
  <r>
    <s v="Saints Row: The Third"/>
    <x v="8"/>
    <x v="10"/>
    <x v="4"/>
    <s v="THQ"/>
    <n v="160000"/>
    <n v="160000"/>
    <n v="0"/>
    <n v="60000"/>
    <n v="8.4"/>
    <n v="22"/>
    <n v="8.1"/>
    <n v="1263"/>
    <s v="Volition Inc."/>
    <x v="1"/>
    <x v="403"/>
    <n v="8.25"/>
    <n v="1285"/>
    <n v="338.15789473684208"/>
    <n v="63333.333333333336"/>
    <n v="26666.666666666668"/>
    <n v="26666.666666666668"/>
    <n v="0"/>
    <n v="10000"/>
    <n v="545961365"/>
    <n v="440756453"/>
    <n v="127833000"/>
    <n v="2.9306103006024976E-4"/>
    <n v="3.6301226881867117E-4"/>
    <n v="0"/>
  </r>
  <r>
    <s v="Ghost Trick: Phantom Detective"/>
    <x v="1"/>
    <x v="5"/>
    <x v="10"/>
    <s v="Capcom"/>
    <n v="170000"/>
    <n v="70000"/>
    <n v="120000"/>
    <n v="20000"/>
    <n v="8.3000000000000007"/>
    <n v="60"/>
    <n v="9"/>
    <n v="127"/>
    <s v="Capcom"/>
    <x v="2"/>
    <x v="403"/>
    <n v="8.65"/>
    <n v="187"/>
    <n v="49.210526315789473"/>
    <n v="54285.714285714283"/>
    <n v="24285.714285714286"/>
    <n v="10000"/>
    <n v="17142.857142857141"/>
    <n v="2857.1428571428573"/>
    <n v="540520772"/>
    <n v="441654761"/>
    <n v="128070000"/>
    <n v="3.1451150225175804E-4"/>
    <n v="1.5849483846048701E-4"/>
    <n v="9.3698758491449988E-4"/>
  </r>
  <r>
    <s v="MX vs. ATV Untamed"/>
    <x v="4"/>
    <x v="4"/>
    <x v="1"/>
    <s v="THQ"/>
    <n v="320000"/>
    <n v="10000"/>
    <n v="0"/>
    <n v="50000"/>
    <n v="5.3"/>
    <n v="13"/>
    <n v="8.1999999999999993"/>
    <n v="5"/>
    <s v="Rainbow Studios"/>
    <x v="0"/>
    <x v="403"/>
    <n v="6.75"/>
    <n v="18"/>
    <n v="4.7368421052631575"/>
    <n v="38000"/>
    <n v="32000"/>
    <n v="1000"/>
    <n v="0"/>
    <n v="5000"/>
    <n v="522751172"/>
    <n v="438594184"/>
    <n v="128001000"/>
    <n v="6.1214592551884323E-4"/>
    <n v="2.280011993957494E-5"/>
    <n v="0"/>
  </r>
  <r>
    <s v="Dawn of Discovery"/>
    <x v="8"/>
    <x v="2"/>
    <x v="8"/>
    <s v="Ubisoft"/>
    <n v="0"/>
    <n v="320000"/>
    <n v="0"/>
    <n v="60000"/>
    <n v="8.1999999999999993"/>
    <n v="32"/>
    <n v="8.8000000000000007"/>
    <n v="132"/>
    <s v="Blue Byte, Related Designs"/>
    <x v="2"/>
    <x v="403"/>
    <n v="8.5"/>
    <n v="164"/>
    <n v="43.157894736842103"/>
    <n v="47500"/>
    <n v="0"/>
    <n v="40000"/>
    <n v="0"/>
    <n v="7500"/>
    <n v="534740514"/>
    <n v="441041694"/>
    <n v="128047000"/>
    <n v="0"/>
    <n v="7.2555498573792434E-4"/>
    <n v="0"/>
  </r>
  <r>
    <s v="Pokemon Channel"/>
    <x v="11"/>
    <x v="15"/>
    <x v="10"/>
    <s v="Ninti"/>
    <n v="240000"/>
    <n v="60000"/>
    <n v="70000"/>
    <n v="10000"/>
    <n v="5.5"/>
    <n v="21"/>
    <n v="6"/>
    <n v="22"/>
    <s v="Ambrella"/>
    <x v="0"/>
    <x v="403"/>
    <n v="5.75"/>
    <n v="43"/>
    <n v="11.315789473684211"/>
    <n v="27142.857142857141"/>
    <n v="17142.857142857141"/>
    <n v="4285.7142857142853"/>
    <n v="5000"/>
    <n v="714.28571428571433"/>
    <n v="500125528"/>
    <n v="432552540"/>
    <n v="127718000"/>
    <n v="4.798795233663817E-4"/>
    <n v="1.3871147306174645E-4"/>
    <n v="5.4808249424513384E-4"/>
  </r>
  <r>
    <s v="The Dog Island"/>
    <x v="0"/>
    <x v="4"/>
    <x v="10"/>
    <s v="Ubisoft"/>
    <n v="340000"/>
    <n v="10000"/>
    <n v="0"/>
    <n v="30000"/>
    <n v="7"/>
    <n v="4"/>
    <n v="8.1"/>
    <n v="12"/>
    <s v="Yuke's"/>
    <x v="0"/>
    <x v="403"/>
    <n v="7.55"/>
    <n v="16"/>
    <n v="4.2105263157894735"/>
    <n v="38000"/>
    <n v="34000"/>
    <n v="1000"/>
    <n v="0"/>
    <n v="3000"/>
    <n v="522751172"/>
    <n v="438594184"/>
    <n v="128001000"/>
    <n v="6.5040504586377096E-4"/>
    <n v="2.280011993957494E-5"/>
    <n v="0"/>
  </r>
  <r>
    <s v="Madagascar: Escape 2 Africa"/>
    <x v="4"/>
    <x v="1"/>
    <x v="4"/>
    <s v="Activision"/>
    <n v="120000"/>
    <n v="0"/>
    <n v="0"/>
    <n v="260000"/>
    <n v="5.6"/>
    <n v="4"/>
    <n v="5.8"/>
    <n v="6"/>
    <s v="Toys for Bob"/>
    <x v="0"/>
    <x v="403"/>
    <n v="5.6999999999999993"/>
    <n v="10"/>
    <n v="2.6315789473684212"/>
    <n v="42222.222222222219"/>
    <n v="13333.333333333334"/>
    <n v="0"/>
    <n v="0"/>
    <n v="28888.888888888891"/>
    <n v="528816311"/>
    <n v="440001482"/>
    <n v="128063000"/>
    <n v="2.2692189613644502E-4"/>
    <n v="0"/>
    <n v="0"/>
  </r>
  <r>
    <s v="Need for Speed: Nitro"/>
    <x v="1"/>
    <x v="2"/>
    <x v="1"/>
    <s v="Electronic Arts"/>
    <n v="210000"/>
    <n v="130000"/>
    <n v="0"/>
    <n v="40000"/>
    <n v="7"/>
    <n v="7"/>
    <n v="6.3"/>
    <n v="7"/>
    <s v="Firebrand Games"/>
    <x v="3"/>
    <x v="403"/>
    <n v="6.65"/>
    <n v="14"/>
    <n v="3.6842105263157894"/>
    <n v="47500"/>
    <n v="26250"/>
    <n v="16250"/>
    <n v="0"/>
    <n v="5000"/>
    <n v="534740514"/>
    <n v="441041694"/>
    <n v="128047000"/>
    <n v="3.9271383877227602E-4"/>
    <n v="2.9475671295603174E-4"/>
    <n v="0"/>
  </r>
  <r>
    <s v="Age of Empires III"/>
    <x v="8"/>
    <x v="3"/>
    <x v="11"/>
    <s v="Microsoft Game Studios"/>
    <n v="0"/>
    <n v="330000"/>
    <n v="0"/>
    <n v="50000"/>
    <n v="8.1"/>
    <n v="52"/>
    <n v="7.7"/>
    <n v="519"/>
    <s v="Ensemble Studios"/>
    <x v="2"/>
    <x v="403"/>
    <n v="7.9"/>
    <n v="571"/>
    <n v="150.26315789473685"/>
    <n v="31666.666666666668"/>
    <n v="0"/>
    <n v="27500"/>
    <n v="0"/>
    <n v="4166.666666666667"/>
    <n v="511054143"/>
    <n v="435713800"/>
    <n v="127773000"/>
    <n v="0"/>
    <n v="7.5737789347043864E-4"/>
    <n v="0"/>
  </r>
  <r>
    <s v="Weii Sports Club"/>
    <x v="10"/>
    <x v="12"/>
    <x v="0"/>
    <s v="Ninti"/>
    <n v="170000"/>
    <n v="140000"/>
    <n v="40000"/>
    <n v="30000"/>
    <n v="6.8"/>
    <n v="21"/>
    <n v="7"/>
    <n v="106"/>
    <s v="Ninti"/>
    <x v="3"/>
    <x v="403"/>
    <n v="6.9"/>
    <n v="127"/>
    <n v="33.421052631578945"/>
    <n v="126666.66666666667"/>
    <n v="56666.666666666664"/>
    <n v="46666.666666666664"/>
    <n v="13333.333333333334"/>
    <n v="10000"/>
    <n v="562338430"/>
    <n v="443580712"/>
    <n v="127276000"/>
    <n v="3.0230905613190973E-4"/>
    <n v="3.1561336237721717E-4"/>
    <n v="3.142776328608693E-4"/>
  </r>
  <r>
    <s v="Harry Potter and the Prisoner of Azkaban"/>
    <x v="11"/>
    <x v="7"/>
    <x v="4"/>
    <s v="Electronic Arts"/>
    <n v="290000"/>
    <n v="80000"/>
    <n v="0"/>
    <n v="10000"/>
    <n v="6.7"/>
    <n v="22"/>
    <n v="7.3"/>
    <n v="8"/>
    <s v="EA Games"/>
    <x v="0"/>
    <x v="403"/>
    <n v="7"/>
    <n v="30"/>
    <n v="7.8947368421052628"/>
    <n v="29230.76923076923"/>
    <n v="22307.692307692309"/>
    <n v="6153.8461538461543"/>
    <n v="0"/>
    <n v="769.23076923076928"/>
    <n v="505524224"/>
    <n v="434174638"/>
    <n v="127761000"/>
    <n v="5.7366192604056101E-4"/>
    <n v="1.8425765348366571E-4"/>
    <n v="0"/>
  </r>
  <r>
    <s v="GRID 2"/>
    <x v="3"/>
    <x v="6"/>
    <x v="1"/>
    <s v="Codemasters"/>
    <n v="70000"/>
    <n v="220000"/>
    <n v="10000"/>
    <n v="80000"/>
    <n v="8.1999999999999993"/>
    <n v="20"/>
    <n v="6.6"/>
    <n v="173"/>
    <s v="Codemasters"/>
    <x v="0"/>
    <x v="403"/>
    <n v="7.3999999999999995"/>
    <n v="193"/>
    <n v="50.789473684210527"/>
    <n v="95000"/>
    <n v="17500"/>
    <n v="55000"/>
    <n v="2500"/>
    <n v="20000"/>
    <n v="556861736"/>
    <n v="442492884"/>
    <n v="127445000"/>
    <n v="1.2570445314274566E-4"/>
    <n v="4.9718313662192135E-4"/>
    <n v="7.8465220291105969E-5"/>
  </r>
  <r>
    <s v="Disney Sing It"/>
    <x v="3"/>
    <x v="1"/>
    <x v="3"/>
    <s v="Disney Interactive Studios"/>
    <n v="280000"/>
    <n v="60000"/>
    <n v="0"/>
    <n v="40000"/>
    <n v="5.4"/>
    <n v="11"/>
    <n v="3.5"/>
    <n v="6"/>
    <s v="Zoe Mode"/>
    <x v="0"/>
    <x v="403"/>
    <n v="4.45"/>
    <n v="17"/>
    <n v="4.4736842105263159"/>
    <n v="42222.222222222219"/>
    <n v="31111.111111111109"/>
    <n v="6666.666666666667"/>
    <n v="0"/>
    <n v="4444.4444444444443"/>
    <n v="528816311"/>
    <n v="440001482"/>
    <n v="128063000"/>
    <n v="5.2948442431837166E-4"/>
    <n v="1.3636317706766269E-4"/>
    <n v="0"/>
  </r>
  <r>
    <s v="Rage"/>
    <x v="8"/>
    <x v="10"/>
    <x v="6"/>
    <s v="Bethesda Softworks"/>
    <n v="140000"/>
    <n v="180000"/>
    <n v="0"/>
    <n v="60000"/>
    <n v="7.9"/>
    <n v="32"/>
    <n v="5.2"/>
    <n v="1618"/>
    <s v="id Software"/>
    <x v="1"/>
    <x v="403"/>
    <n v="6.5500000000000007"/>
    <n v="1650"/>
    <n v="434.21052631578948"/>
    <n v="63333.333333333336"/>
    <n v="23333.333333333332"/>
    <n v="30000"/>
    <n v="0"/>
    <n v="10000"/>
    <n v="545961365"/>
    <n v="440756453"/>
    <n v="127833000"/>
    <n v="2.5642840130271855E-4"/>
    <n v="4.0838880242100506E-4"/>
    <n v="0"/>
  </r>
  <r>
    <s v="Prince of Persia: The Forgotten Sands"/>
    <x v="9"/>
    <x v="5"/>
    <x v="4"/>
    <s v="Ubisoft"/>
    <n v="90000"/>
    <n v="180000"/>
    <n v="10000"/>
    <n v="100000"/>
    <n v="6.5"/>
    <n v="10"/>
    <n v="7.4"/>
    <n v="14"/>
    <s v="Ubisoft Quebec"/>
    <x v="2"/>
    <x v="403"/>
    <n v="6.95"/>
    <n v="24"/>
    <n v="6.3157894736842106"/>
    <n v="54285.714285714283"/>
    <n v="12857.142857142857"/>
    <n v="25714.285714285714"/>
    <n v="1428.5714285714287"/>
    <n v="14285.714285714286"/>
    <n v="540520772"/>
    <n v="441654761"/>
    <n v="128070000"/>
    <n v="1.6650608942740132E-4"/>
    <n v="4.0755815604125232E-4"/>
    <n v="7.808229874287499E-5"/>
  </r>
  <r>
    <s v="Theatrhythm Final Fantasy: Curtain Call"/>
    <x v="5"/>
    <x v="12"/>
    <x v="3"/>
    <s v="Square Enix"/>
    <n v="130000"/>
    <n v="80000"/>
    <n v="150000"/>
    <n v="20000"/>
    <n v="8.3000000000000007"/>
    <n v="52"/>
    <n v="8.1999999999999993"/>
    <n v="66"/>
    <s v="Indies Zero"/>
    <x v="2"/>
    <x v="403"/>
    <n v="8.25"/>
    <n v="118"/>
    <n v="31.05263157894737"/>
    <n v="126666.66666666667"/>
    <n v="43333.333333333336"/>
    <n v="26666.666666666668"/>
    <n v="50000"/>
    <n v="6666.666666666667"/>
    <n v="562338430"/>
    <n v="443580712"/>
    <n v="127276000"/>
    <n v="2.3117751351263687E-4"/>
    <n v="1.8035049278698124E-4"/>
    <n v="1.1785411232282598E-3"/>
  </r>
  <r>
    <s v="Tomb Raider: Legend"/>
    <x v="2"/>
    <x v="0"/>
    <x v="4"/>
    <s v="Eidos Interactive"/>
    <n v="270000"/>
    <n v="70000"/>
    <n v="10000"/>
    <n v="30000"/>
    <n v="8"/>
    <n v="54"/>
    <n v="7.3"/>
    <n v="84"/>
    <s v="Crystal Dynamics"/>
    <x v="2"/>
    <x v="403"/>
    <n v="7.65"/>
    <n v="138"/>
    <n v="36.315789473684212"/>
    <n v="34545.454545454544"/>
    <n v="24545.454545454544"/>
    <n v="6363.636363636364"/>
    <n v="909.09090909090912"/>
    <n v="2727.2727272727275"/>
    <n v="516818555"/>
    <n v="437126892"/>
    <n v="127854000"/>
    <n v="5.2242706340139048E-4"/>
    <n v="1.6013656739288418E-4"/>
    <n v="7.821421308680213E-5"/>
  </r>
  <r>
    <s v="LocoRoco"/>
    <x v="9"/>
    <x v="0"/>
    <x v="2"/>
    <s v="Sony Computer Entertainment"/>
    <n v="140000"/>
    <n v="40000"/>
    <n v="160000"/>
    <n v="30000"/>
    <n v="8.3000000000000007"/>
    <n v="67"/>
    <n v="8.6999999999999993"/>
    <n v="89"/>
    <s v="SCE Japan Studio"/>
    <x v="0"/>
    <x v="406"/>
    <n v="8.5"/>
    <n v="156"/>
    <n v="42.162162162162161"/>
    <n v="33636.36363636364"/>
    <n v="12727.272727272728"/>
    <n v="3636.3636363636365"/>
    <n v="14545.454545454546"/>
    <n v="2727.2727272727275"/>
    <n v="516818555"/>
    <n v="437126892"/>
    <n v="127854000"/>
    <n v="2.7088810694886914E-4"/>
    <n v="9.1506609938790949E-5"/>
    <n v="1.2514274093888341E-3"/>
  </r>
  <r>
    <s v="Virtua Tennis 2009"/>
    <x v="3"/>
    <x v="2"/>
    <x v="0"/>
    <s v="Sega"/>
    <n v="90000"/>
    <n v="220000"/>
    <n v="0"/>
    <n v="60000"/>
    <n v="7"/>
    <n v="34"/>
    <n v="6.3"/>
    <n v="21"/>
    <s v="Sumo Digital"/>
    <x v="0"/>
    <x v="406"/>
    <n v="6.65"/>
    <n v="55"/>
    <n v="14.864864864864865"/>
    <n v="46250"/>
    <n v="11250"/>
    <n v="27500"/>
    <n v="0"/>
    <n v="7500"/>
    <n v="534740514"/>
    <n v="441041694"/>
    <n v="128047000"/>
    <n v="1.6830593090240401E-4"/>
    <n v="4.9881905269482296E-4"/>
    <n v="0"/>
  </r>
  <r>
    <s v="EyeToy Play 2"/>
    <x v="4"/>
    <x v="7"/>
    <x v="3"/>
    <s v="Sony Computer Entertainment"/>
    <n v="180000"/>
    <n v="140000"/>
    <n v="0"/>
    <n v="50000"/>
    <n v="7.8"/>
    <n v="30"/>
    <n v="7"/>
    <n v="9"/>
    <s v="SCEE"/>
    <x v="3"/>
    <x v="406"/>
    <n v="7.4"/>
    <n v="39"/>
    <n v="10.54054054054054"/>
    <n v="28461.538461538461"/>
    <n v="13846.153846153846"/>
    <n v="10769.23076923077"/>
    <n v="0"/>
    <n v="3846.1538461538462"/>
    <n v="505524224"/>
    <n v="434174638"/>
    <n v="127761000"/>
    <n v="3.5606602305965856E-4"/>
    <n v="3.2245089359641502E-4"/>
    <n v="0"/>
  </r>
  <r>
    <s v="Dance Dance Revolution Ultramix 3"/>
    <x v="7"/>
    <x v="3"/>
    <x v="8"/>
    <s v="Konami Digital Entertainment"/>
    <n v="280000"/>
    <n v="80000"/>
    <n v="0"/>
    <n v="10000"/>
    <n v="7.5"/>
    <n v="16"/>
    <n v="8.6"/>
    <n v="8"/>
    <s v="Konami"/>
    <x v="3"/>
    <x v="406"/>
    <n v="8.0500000000000007"/>
    <n v="24"/>
    <n v="6.4864864864864868"/>
    <n v="30833.333333333332"/>
    <n v="23333.333333333332"/>
    <n v="6666.666666666667"/>
    <n v="0"/>
    <n v="833.33333333333337"/>
    <n v="511054143"/>
    <n v="435713800"/>
    <n v="127773000"/>
    <n v="5.478871541014002E-4"/>
    <n v="1.8360676205343967E-4"/>
    <n v="0"/>
  </r>
  <r>
    <s v="Pro Evolution Soccer 2011 3D"/>
    <x v="5"/>
    <x v="10"/>
    <x v="0"/>
    <s v="Konami Digital Entertainment"/>
    <n v="110000"/>
    <n v="130000"/>
    <n v="110000"/>
    <n v="20000"/>
    <n v="7.3"/>
    <n v="43"/>
    <n v="6.7"/>
    <n v="18"/>
    <s v="Konami"/>
    <x v="0"/>
    <x v="406"/>
    <n v="7"/>
    <n v="61"/>
    <n v="16.486486486486488"/>
    <n v="61666.666666666664"/>
    <n v="18333.333333333332"/>
    <n v="21666.666666666668"/>
    <n v="18333.333333333332"/>
    <n v="3333.3333333333335"/>
    <n v="545961365"/>
    <n v="440756453"/>
    <n v="127833000"/>
    <n v="2.0147945816642173E-4"/>
    <n v="2.9494746841517031E-4"/>
    <n v="8.6049768056761561E-4"/>
  </r>
  <r>
    <s v="Just Dance 2014"/>
    <x v="3"/>
    <x v="6"/>
    <x v="3"/>
    <s v="Ubisoft"/>
    <n v="170000"/>
    <n v="140000"/>
    <n v="0"/>
    <n v="60000"/>
    <n v="7.7"/>
    <n v="6"/>
    <n v="7.1"/>
    <n v="25"/>
    <s v="Ubisoft"/>
    <x v="3"/>
    <x v="406"/>
    <n v="7.4"/>
    <n v="31"/>
    <n v="8.378378378378379"/>
    <n v="92500"/>
    <n v="42500"/>
    <n v="35000"/>
    <n v="0"/>
    <n v="15000"/>
    <n v="556861736"/>
    <n v="442492884"/>
    <n v="127445000"/>
    <n v="3.0528224334666799E-4"/>
    <n v="3.1638926875940452E-4"/>
    <n v="0"/>
  </r>
  <r>
    <s v="Skylanders Giants"/>
    <x v="10"/>
    <x v="11"/>
    <x v="4"/>
    <s v="Activision"/>
    <n v="220000"/>
    <n v="120000"/>
    <n v="0"/>
    <n v="30000"/>
    <n v="8"/>
    <n v="8"/>
    <n v="6.9"/>
    <n v="22"/>
    <s v="Vicarious Visions"/>
    <x v="3"/>
    <x v="406"/>
    <n v="7.45"/>
    <n v="30"/>
    <n v="8.1081081081081088"/>
    <n v="74000"/>
    <n v="44000"/>
    <n v="24000"/>
    <n v="0"/>
    <n v="6000"/>
    <n v="551484507"/>
    <n v="441417242"/>
    <n v="127629000"/>
    <n v="3.9892326476544153E-4"/>
    <n v="2.7185163736762237E-4"/>
    <n v="0"/>
  </r>
  <r>
    <s v="Super Dragon Ball Z"/>
    <x v="4"/>
    <x v="0"/>
    <x v="7"/>
    <s v="Atari"/>
    <n v="90000"/>
    <n v="70000"/>
    <n v="190000"/>
    <n v="20000"/>
    <n v="7.2"/>
    <n v="31"/>
    <n v="5.8"/>
    <n v="21"/>
    <s v="Crafts &amp; Meister"/>
    <x v="2"/>
    <x v="406"/>
    <n v="6.5"/>
    <n v="52"/>
    <n v="14.054054054054054"/>
    <n v="33636.36363636364"/>
    <n v="8181.818181818182"/>
    <n v="6363.636363636364"/>
    <n v="17272.727272727272"/>
    <n v="1818.1818181818182"/>
    <n v="516818555"/>
    <n v="437126892"/>
    <n v="127854000"/>
    <n v="1.7414235446713014E-4"/>
    <n v="1.6013656739288418E-4"/>
    <n v="1.4860700486492406E-3"/>
  </r>
  <r>
    <s v="Ultimate Spider-Man"/>
    <x v="11"/>
    <x v="3"/>
    <x v="4"/>
    <s v="Activision"/>
    <n v="290000"/>
    <n v="70000"/>
    <n v="0"/>
    <n v="10000"/>
    <n v="7.6"/>
    <n v="36"/>
    <n v="7.2"/>
    <n v="21"/>
    <s v="Treyarch"/>
    <x v="2"/>
    <x v="406"/>
    <n v="7.4"/>
    <n v="57"/>
    <n v="15.405405405405405"/>
    <n v="30833.333333333332"/>
    <n v="24166.666666666668"/>
    <n v="5833.333333333333"/>
    <n v="0"/>
    <n v="833.33333333333337"/>
    <n v="511054143"/>
    <n v="435713800"/>
    <n v="127773000"/>
    <n v="5.6745455246216445E-4"/>
    <n v="1.6065591679675971E-4"/>
    <n v="0"/>
  </r>
  <r>
    <s v="NBA 2K7"/>
    <x v="3"/>
    <x v="0"/>
    <x v="0"/>
    <s v="Take-Two Interactive"/>
    <n v="300000"/>
    <n v="40000"/>
    <n v="0"/>
    <n v="30000"/>
    <n v="8"/>
    <n v="20"/>
    <n v="7.4"/>
    <n v="8"/>
    <s v="Visual Concepts"/>
    <x v="0"/>
    <x v="406"/>
    <n v="7.7"/>
    <n v="28"/>
    <n v="7.5675675675675675"/>
    <n v="33636.36363636364"/>
    <n v="27272.727272727272"/>
    <n v="3636.3636363636365"/>
    <n v="0"/>
    <n v="2727.2727272727275"/>
    <n v="516818555"/>
    <n v="437126892"/>
    <n v="127854000"/>
    <n v="5.8047451489043388E-4"/>
    <n v="9.1506609938790949E-5"/>
    <n v="0"/>
  </r>
  <r>
    <s v="Just Dance 4"/>
    <x v="10"/>
    <x v="11"/>
    <x v="3"/>
    <s v="Ubisoft"/>
    <n v="210000"/>
    <n v="130000"/>
    <n v="0"/>
    <n v="30000"/>
    <n v="6.6"/>
    <n v="14"/>
    <n v="7.8"/>
    <n v="37"/>
    <s v="Ubisoft Paris"/>
    <x v="3"/>
    <x v="406"/>
    <n v="7.1999999999999993"/>
    <n v="51"/>
    <n v="13.783783783783784"/>
    <n v="74000"/>
    <n v="42000"/>
    <n v="26000"/>
    <n v="0"/>
    <n v="6000"/>
    <n v="551484507"/>
    <n v="441417242"/>
    <n v="127629000"/>
    <n v="3.807903890942851E-4"/>
    <n v="2.9450594048159091E-4"/>
    <n v="0"/>
  </r>
  <r>
    <s v="Monsters, Inc. Scream Arena"/>
    <x v="11"/>
    <x v="8"/>
    <x v="2"/>
    <s v="THQ"/>
    <n v="290000"/>
    <n v="70000"/>
    <n v="0"/>
    <n v="10000"/>
    <n v="3.9"/>
    <n v="7"/>
    <n v="4.7"/>
    <n v="14"/>
    <s v="Radical Entertainment"/>
    <x v="0"/>
    <x v="406"/>
    <n v="4.3"/>
    <n v="21"/>
    <n v="5.6756756756756754"/>
    <n v="24666.666666666668"/>
    <n v="19333.333333333332"/>
    <n v="4666.666666666667"/>
    <n v="0"/>
    <n v="666.66666666666663"/>
    <n v="495013192"/>
    <n v="431019772"/>
    <n v="127445000"/>
    <n v="5.8584297284747916E-4"/>
    <n v="1.6240554273227168E-4"/>
    <n v="0"/>
  </r>
  <r>
    <s v="Need for Speed: Hot Pursuit"/>
    <x v="8"/>
    <x v="5"/>
    <x v="1"/>
    <s v="Electronic Arts"/>
    <n v="120000"/>
    <n v="200000"/>
    <n v="0"/>
    <n v="50000"/>
    <n v="8.6"/>
    <n v="14"/>
    <n v="6.7"/>
    <n v="556"/>
    <s v="Criterion Games"/>
    <x v="3"/>
    <x v="406"/>
    <n v="7.65"/>
    <n v="570"/>
    <n v="154.05405405405406"/>
    <n v="52857.142857142855"/>
    <n v="17142.857142857141"/>
    <n v="28571.428571428572"/>
    <n v="0"/>
    <n v="7142.8571428571431"/>
    <n v="540520772"/>
    <n v="441654761"/>
    <n v="128070000"/>
    <n v="2.2200811923653511E-4"/>
    <n v="4.5284239560139145E-4"/>
    <n v="0"/>
  </r>
  <r>
    <s v="Rampage: Total Destruction"/>
    <x v="4"/>
    <x v="0"/>
    <x v="4"/>
    <s v="Midway Games"/>
    <n v="180000"/>
    <n v="140000"/>
    <n v="0"/>
    <n v="50000"/>
    <n v="5.0999999999999996"/>
    <n v="34"/>
    <n v="7"/>
    <n v="15"/>
    <s v="Pipeworks Software, Inc."/>
    <x v="3"/>
    <x v="406"/>
    <n v="6.05"/>
    <n v="49"/>
    <n v="13.243243243243244"/>
    <n v="33636.36363636364"/>
    <n v="16363.636363636364"/>
    <n v="12727.272727272728"/>
    <n v="0"/>
    <n v="4545.454545454545"/>
    <n v="516818555"/>
    <n v="437126892"/>
    <n v="127854000"/>
    <n v="3.4828470893426028E-4"/>
    <n v="3.2027313478576836E-4"/>
    <n v="0"/>
  </r>
  <r>
    <s v="Trivial Pursuit"/>
    <x v="2"/>
    <x v="2"/>
    <x v="3"/>
    <s v="Electronic Arts"/>
    <n v="120000"/>
    <n v="210000"/>
    <n v="0"/>
    <n v="40000"/>
    <n v="6.6"/>
    <n v="19"/>
    <n v="6.4"/>
    <n v="9"/>
    <s v="EA Bright Light"/>
    <x v="0"/>
    <x v="406"/>
    <n v="6.5"/>
    <n v="28"/>
    <n v="7.5675675675675675"/>
    <n v="46250"/>
    <n v="15000"/>
    <n v="26250"/>
    <n v="0"/>
    <n v="5000"/>
    <n v="534740514"/>
    <n v="441041694"/>
    <n v="128047000"/>
    <n v="2.2440790786987201E-4"/>
    <n v="4.7614545939051286E-4"/>
    <n v="0"/>
  </r>
  <r>
    <s v="Kingdom Under Fire: Circle of Doom"/>
    <x v="2"/>
    <x v="4"/>
    <x v="9"/>
    <s v="Microsoft Game Studios"/>
    <n v="180000"/>
    <n v="120000"/>
    <n v="40000"/>
    <n v="30000"/>
    <n v="5.5"/>
    <n v="44"/>
    <n v="5.9"/>
    <n v="49"/>
    <s v="Blueside"/>
    <x v="1"/>
    <x v="406"/>
    <n v="5.7"/>
    <n v="93"/>
    <n v="25.135135135135137"/>
    <n v="37000"/>
    <n v="18000"/>
    <n v="12000"/>
    <n v="4000"/>
    <n v="3000"/>
    <n v="522751172"/>
    <n v="438594184"/>
    <n v="128001000"/>
    <n v="3.4433208310434929E-4"/>
    <n v="2.7360143927489928E-4"/>
    <n v="3.1249755861282333E-4"/>
  </r>
  <r>
    <s v="Spider-Man: Friend or Foe"/>
    <x v="4"/>
    <x v="4"/>
    <x v="4"/>
    <s v="Activision"/>
    <n v="310000"/>
    <n v="10000"/>
    <n v="0"/>
    <n v="50000"/>
    <n v="6.2"/>
    <n v="15"/>
    <n v="8.3000000000000007"/>
    <n v="19"/>
    <s v="Next Level Games"/>
    <x v="3"/>
    <x v="406"/>
    <n v="7.25"/>
    <n v="34"/>
    <n v="9.1891891891891895"/>
    <n v="37000"/>
    <n v="31000"/>
    <n v="1000"/>
    <n v="0"/>
    <n v="5000"/>
    <n v="522751172"/>
    <n v="438594184"/>
    <n v="128001000"/>
    <n v="5.9301636534637937E-4"/>
    <n v="2.280011993957494E-5"/>
    <n v="0"/>
  </r>
  <r>
    <s v="EA Sports MMA"/>
    <x v="3"/>
    <x v="5"/>
    <x v="7"/>
    <s v="Electronic Arts"/>
    <n v="160000"/>
    <n v="140000"/>
    <n v="10000"/>
    <n v="60000"/>
    <n v="7.7"/>
    <n v="47"/>
    <n v="6.9"/>
    <n v="38"/>
    <s v="EA Tiburon"/>
    <x v="2"/>
    <x v="406"/>
    <n v="7.3000000000000007"/>
    <n v="85"/>
    <n v="22.972972972972972"/>
    <n v="52857.142857142855"/>
    <n v="22857.142857142859"/>
    <n v="20000"/>
    <n v="1428.5714285714287"/>
    <n v="8571.4285714285706"/>
    <n v="540520772"/>
    <n v="441654761"/>
    <n v="128070000"/>
    <n v="2.9601082564871344E-4"/>
    <n v="3.1698967692097402E-4"/>
    <n v="7.808229874287499E-5"/>
  </r>
  <r>
    <s v="Guitar Hero On Tour: Modern Hits"/>
    <x v="1"/>
    <x v="2"/>
    <x v="3"/>
    <s v="Activision"/>
    <n v="130000"/>
    <n v="200000"/>
    <n v="0"/>
    <n v="40000"/>
    <n v="7"/>
    <n v="30"/>
    <n v="6.3"/>
    <n v="7"/>
    <s v="Activision"/>
    <x v="3"/>
    <x v="406"/>
    <n v="6.65"/>
    <n v="37"/>
    <n v="10"/>
    <n v="46250"/>
    <n v="16250"/>
    <n v="25000"/>
    <n v="0"/>
    <n v="5000"/>
    <n v="534740514"/>
    <n v="441041694"/>
    <n v="128047000"/>
    <n v="2.43108566859028E-4"/>
    <n v="4.5347186608620275E-4"/>
    <n v="0"/>
  </r>
  <r>
    <s v="Quake 4"/>
    <x v="2"/>
    <x v="3"/>
    <x v="6"/>
    <s v="Activision"/>
    <n v="320000"/>
    <n v="20000"/>
    <n v="0"/>
    <n v="30000"/>
    <n v="7.5"/>
    <n v="52"/>
    <n v="6.7"/>
    <n v="80"/>
    <s v="Raven Software"/>
    <x v="1"/>
    <x v="406"/>
    <n v="7.1"/>
    <n v="132"/>
    <n v="35.675675675675677"/>
    <n v="30833.333333333332"/>
    <n v="26666.666666666668"/>
    <n v="1666.6666666666667"/>
    <n v="0"/>
    <n v="2500"/>
    <n v="511054143"/>
    <n v="435713800"/>
    <n v="127773000"/>
    <n v="6.2615674754445733E-4"/>
    <n v="4.5901690513359917E-5"/>
    <n v="0"/>
  </r>
  <r>
    <s v="Tiger Woods PGA Tour 14"/>
    <x v="3"/>
    <x v="6"/>
    <x v="0"/>
    <s v="Electronic Arts"/>
    <n v="160000"/>
    <n v="140000"/>
    <n v="0"/>
    <n v="70000"/>
    <n v="7.4"/>
    <n v="28"/>
    <n v="3.8"/>
    <n v="26"/>
    <s v="EA Tiburon"/>
    <x v="0"/>
    <x v="406"/>
    <n v="5.6"/>
    <n v="54"/>
    <n v="14.594594594594595"/>
    <n v="92500"/>
    <n v="40000"/>
    <n v="35000"/>
    <n v="0"/>
    <n v="17500"/>
    <n v="556861736"/>
    <n v="442492884"/>
    <n v="127445000"/>
    <n v="2.8732446432627577E-4"/>
    <n v="3.1638926875940452E-4"/>
    <n v="0"/>
  </r>
  <r>
    <s v="Custom Robo"/>
    <x v="11"/>
    <x v="7"/>
    <x v="9"/>
    <s v="Ninti"/>
    <n v="290000"/>
    <n v="70000"/>
    <n v="0"/>
    <n v="10000"/>
    <n v="6.5"/>
    <n v="31"/>
    <n v="8.1"/>
    <n v="27"/>
    <s v="Noise Inc."/>
    <x v="2"/>
    <x v="406"/>
    <n v="7.3"/>
    <n v="58"/>
    <n v="15.675675675675675"/>
    <n v="28461.538461538461"/>
    <n v="22307.692307692309"/>
    <n v="5384.6153846153848"/>
    <n v="0"/>
    <n v="769.23076923076928"/>
    <n v="505524224"/>
    <n v="434174638"/>
    <n v="127761000"/>
    <n v="5.7366192604056101E-4"/>
    <n v="1.6122544679820751E-4"/>
    <n v="0"/>
  </r>
  <r>
    <s v="BioShock The Collection"/>
    <x v="6"/>
    <x v="14"/>
    <x v="6"/>
    <s v="Take-Two Interactive"/>
    <n v="100000"/>
    <n v="190000"/>
    <n v="20000"/>
    <n v="60000"/>
    <n v="8.4"/>
    <n v="39"/>
    <n v="8.5"/>
    <n v="210"/>
    <s v="2K Games"/>
    <x v="1"/>
    <x v="406"/>
    <n v="8.4499999999999993"/>
    <n v="249"/>
    <n v="67.297297297297291"/>
    <n v="370000"/>
    <n v="100000"/>
    <n v="190000"/>
    <n v="20000"/>
    <n v="60000"/>
    <n v="573178249"/>
    <n v="445623395"/>
    <n v="126994511"/>
    <n v="1.7446579693919961E-4"/>
    <n v="4.2636899707655608E-4"/>
    <n v="1.5748712162843006E-4"/>
  </r>
  <r>
    <s v="The BIGS"/>
    <x v="0"/>
    <x v="4"/>
    <x v="0"/>
    <s v="Take-Two Interactive"/>
    <n v="340000"/>
    <n v="0"/>
    <n v="0"/>
    <n v="30000"/>
    <n v="6.6"/>
    <n v="15"/>
    <n v="7.1"/>
    <n v="14"/>
    <s v="Blue Castle Games"/>
    <x v="0"/>
    <x v="406"/>
    <n v="6.85"/>
    <n v="29"/>
    <n v="7.8378378378378377"/>
    <n v="37000"/>
    <n v="34000"/>
    <n v="0"/>
    <n v="0"/>
    <n v="3000"/>
    <n v="522751172"/>
    <n v="438594184"/>
    <n v="128001000"/>
    <n v="6.5040504586377096E-4"/>
    <n v="0"/>
    <n v="0"/>
  </r>
  <r>
    <s v="The Legend of Spyro: A New Beginning"/>
    <x v="1"/>
    <x v="0"/>
    <x v="2"/>
    <s v="Vivendi Games"/>
    <n v="330000"/>
    <n v="10000"/>
    <n v="0"/>
    <n v="30000"/>
    <n v="6.8"/>
    <n v="10"/>
    <n v="6.8"/>
    <n v="8"/>
    <s v="Amaze Entertainment"/>
    <x v="0"/>
    <x v="406"/>
    <n v="6.8"/>
    <n v="18"/>
    <n v="4.8648648648648649"/>
    <n v="33636.36363636364"/>
    <n v="30000"/>
    <n v="909.09090909090912"/>
    <n v="0"/>
    <n v="2727.2727272727275"/>
    <n v="516818555"/>
    <n v="437126892"/>
    <n v="127854000"/>
    <n v="6.3852196637947728E-4"/>
    <n v="2.2876652484697737E-5"/>
    <n v="0"/>
  </r>
  <r>
    <s v="Juiced 2: Hot Import Nights"/>
    <x v="9"/>
    <x v="4"/>
    <x v="1"/>
    <s v="THQ"/>
    <n v="60000"/>
    <n v="200000"/>
    <n v="0"/>
    <n v="110000"/>
    <n v="7.3"/>
    <n v="6"/>
    <n v="7.8"/>
    <n v="11"/>
    <s v="Juice Games"/>
    <x v="2"/>
    <x v="406"/>
    <n v="7.55"/>
    <n v="17"/>
    <n v="4.5945945945945947"/>
    <n v="37000"/>
    <n v="6000"/>
    <n v="20000"/>
    <n v="0"/>
    <n v="11000"/>
    <n v="522751172"/>
    <n v="438594184"/>
    <n v="128001000"/>
    <n v="1.147773610347831E-4"/>
    <n v="4.560023987914988E-4"/>
    <n v="0"/>
  </r>
  <r>
    <s v="Ni no Kuni: Wrath of the White Witch"/>
    <x v="3"/>
    <x v="10"/>
    <x v="9"/>
    <s v="Namco Bandai Games"/>
    <n v="600000"/>
    <n v="470000"/>
    <n v="210000"/>
    <n v="230000"/>
    <n v="8.5"/>
    <n v="89"/>
    <n v="8.6"/>
    <n v="984"/>
    <s v="Level 5"/>
    <x v="3"/>
    <x v="379"/>
    <n v="8.5500000000000007"/>
    <n v="1073"/>
    <n v="71.059602649006621"/>
    <n v="251666.66666666666"/>
    <n v="100000"/>
    <n v="78333.333333333328"/>
    <n v="35000"/>
    <n v="38333.333333333336"/>
    <n v="545961365"/>
    <n v="440756453"/>
    <n v="127833000"/>
    <n v="1.0989788627259367E-3"/>
    <n v="1.0663485396548466E-3"/>
    <n v="1.6427682992654479E-3"/>
  </r>
  <r>
    <s v="NFL Street 2 Unleashed"/>
    <x v="9"/>
    <x v="3"/>
    <x v="0"/>
    <s v="Electronic Arts"/>
    <n v="340000"/>
    <n v="0"/>
    <n v="0"/>
    <n v="30000"/>
    <n v="7.3"/>
    <n v="23"/>
    <n v="7.4"/>
    <n v="14"/>
    <s v="EA Tiburon"/>
    <x v="0"/>
    <x v="406"/>
    <n v="7.35"/>
    <n v="37"/>
    <n v="10"/>
    <n v="30833.333333333332"/>
    <n v="28333.333333333332"/>
    <n v="0"/>
    <n v="0"/>
    <n v="2500"/>
    <n v="511054143"/>
    <n v="435713800"/>
    <n v="127773000"/>
    <n v="6.6529154426598594E-4"/>
    <n v="0"/>
    <n v="0"/>
  </r>
  <r>
    <s v="Virtua Tennis 2009"/>
    <x v="0"/>
    <x v="2"/>
    <x v="0"/>
    <s v="Sega"/>
    <n v="120000"/>
    <n v="210000"/>
    <n v="0"/>
    <n v="40000"/>
    <n v="7.3"/>
    <n v="33"/>
    <n v="7.7"/>
    <n v="21"/>
    <s v="Sumo Digital"/>
    <x v="0"/>
    <x v="406"/>
    <n v="7.5"/>
    <n v="54"/>
    <n v="14.594594594594595"/>
    <n v="46250"/>
    <n v="15000"/>
    <n v="26250"/>
    <n v="0"/>
    <n v="5000"/>
    <n v="534740514"/>
    <n v="441041694"/>
    <n v="128047000"/>
    <n v="2.2440790786987201E-4"/>
    <n v="4.7614545939051286E-4"/>
    <n v="0"/>
  </r>
  <r>
    <s v="Overlord: Dark Legend"/>
    <x v="0"/>
    <x v="2"/>
    <x v="4"/>
    <s v="Codemasters"/>
    <n v="110000"/>
    <n v="220000"/>
    <n v="0"/>
    <n v="40000"/>
    <n v="6.8"/>
    <n v="30"/>
    <n v="7.9"/>
    <n v="15"/>
    <s v="Climax Group"/>
    <x v="2"/>
    <x v="406"/>
    <n v="7.35"/>
    <n v="45"/>
    <n v="12.162162162162161"/>
    <n v="46250"/>
    <n v="13750"/>
    <n v="27500"/>
    <n v="0"/>
    <n v="5000"/>
    <n v="534740514"/>
    <n v="441041694"/>
    <n v="128047000"/>
    <n v="2.0570724888071599E-4"/>
    <n v="4.9881905269482296E-4"/>
    <n v="0"/>
  </r>
  <r>
    <s v="The Legend of Spyro: The Eternal Night"/>
    <x v="1"/>
    <x v="4"/>
    <x v="2"/>
    <s v="Vivendi Games"/>
    <n v="320000"/>
    <n v="20000"/>
    <n v="0"/>
    <n v="30000"/>
    <n v="5.6"/>
    <n v="4"/>
    <n v="2.7"/>
    <n v="6"/>
    <s v="Amaze Entertainment"/>
    <x v="0"/>
    <x v="406"/>
    <n v="4.1500000000000004"/>
    <n v="10"/>
    <n v="2.7027027027027026"/>
    <n v="37000"/>
    <n v="32000"/>
    <n v="2000"/>
    <n v="0"/>
    <n v="3000"/>
    <n v="522751172"/>
    <n v="438594184"/>
    <n v="128001000"/>
    <n v="6.1214592551884323E-4"/>
    <n v="4.560023987914988E-5"/>
    <n v="0"/>
  </r>
  <r>
    <s v="Harry Potter and the Order of the Phoenix"/>
    <x v="9"/>
    <x v="4"/>
    <x v="4"/>
    <s v="Electronic Arts"/>
    <n v="100000"/>
    <n v="170000"/>
    <n v="0"/>
    <n v="100000"/>
    <n v="5.2"/>
    <n v="11"/>
    <n v="7.6"/>
    <n v="20"/>
    <s v="EA Games"/>
    <x v="3"/>
    <x v="406"/>
    <n v="6.4"/>
    <n v="31"/>
    <n v="8.378378378378379"/>
    <n v="37000"/>
    <n v="10000"/>
    <n v="17000"/>
    <n v="0"/>
    <n v="10000"/>
    <n v="522751172"/>
    <n v="438594184"/>
    <n v="128001000"/>
    <n v="1.912956017246385E-4"/>
    <n v="3.8760203897277398E-4"/>
    <n v="0"/>
  </r>
  <r>
    <s v="Scribblenauts: Unlimited"/>
    <x v="10"/>
    <x v="11"/>
    <x v="4"/>
    <s v="Warner Bros. Interactive Entertainment"/>
    <n v="250000"/>
    <n v="90000"/>
    <n v="0"/>
    <n v="30000"/>
    <n v="7.3"/>
    <n v="42"/>
    <n v="7.4"/>
    <n v="109"/>
    <s v="5TH Cell"/>
    <x v="3"/>
    <x v="406"/>
    <n v="7.35"/>
    <n v="151"/>
    <n v="40.810810810810814"/>
    <n v="74000"/>
    <n v="50000"/>
    <n v="18000"/>
    <n v="0"/>
    <n v="6000"/>
    <n v="551484507"/>
    <n v="441417242"/>
    <n v="127629000"/>
    <n v="4.5332189177891083E-4"/>
    <n v="2.0388872802571678E-4"/>
    <n v="0"/>
  </r>
  <r>
    <s v="NCAA Football 07"/>
    <x v="9"/>
    <x v="0"/>
    <x v="0"/>
    <s v="Electronic Arts"/>
    <n v="340000"/>
    <n v="0"/>
    <n v="0"/>
    <n v="30000"/>
    <n v="7.5"/>
    <n v="16"/>
    <n v="7.9"/>
    <n v="11"/>
    <s v="EA Sports"/>
    <x v="0"/>
    <x v="406"/>
    <n v="7.7"/>
    <n v="27"/>
    <n v="7.2972972972972974"/>
    <n v="33636.36363636364"/>
    <n v="30909.090909090908"/>
    <n v="0"/>
    <n v="0"/>
    <n v="2727.2727272727275"/>
    <n v="516818555"/>
    <n v="437126892"/>
    <n v="127854000"/>
    <n v="6.5787111687582497E-4"/>
    <n v="0"/>
    <n v="0"/>
  </r>
  <r>
    <s v="Pandora's Tower"/>
    <x v="0"/>
    <x v="10"/>
    <x v="9"/>
    <s v="Ninti"/>
    <n v="110000"/>
    <n v="100000"/>
    <n v="80000"/>
    <n v="20000"/>
    <n v="7.3"/>
    <n v="48"/>
    <n v="8"/>
    <n v="99"/>
    <s v="Ganbarion"/>
    <x v="2"/>
    <x v="503"/>
    <n v="7.65"/>
    <n v="147"/>
    <n v="47.41935483870968"/>
    <n v="51666.666666666664"/>
    <n v="18333.333333333332"/>
    <n v="16666.666666666668"/>
    <n v="13333.333333333334"/>
    <n v="3333.3333333333335"/>
    <n v="545961365"/>
    <n v="440756453"/>
    <n v="127833000"/>
    <n v="2.0147945816642173E-4"/>
    <n v="2.2688266801166947E-4"/>
    <n v="6.2581649495826585E-4"/>
  </r>
  <r>
    <s v="Need for Speed: The Run"/>
    <x v="8"/>
    <x v="10"/>
    <x v="4"/>
    <s v="Electronic Arts"/>
    <n v="90000"/>
    <n v="210000"/>
    <n v="0"/>
    <n v="70000"/>
    <n v="6.9"/>
    <n v="18"/>
    <n v="5.8"/>
    <n v="338"/>
    <s v="Black Box"/>
    <x v="2"/>
    <x v="406"/>
    <n v="6.35"/>
    <n v="356"/>
    <n v="96.21621621621621"/>
    <n v="61666.666666666664"/>
    <n v="15000"/>
    <n v="35000"/>
    <n v="0"/>
    <n v="11666.666666666666"/>
    <n v="545961365"/>
    <n v="440756453"/>
    <n v="127833000"/>
    <n v="1.6484682940889049E-4"/>
    <n v="4.7645360282450592E-4"/>
    <n v="0"/>
  </r>
  <r>
    <s v="Dragon Ball Z: Infinite World"/>
    <x v="4"/>
    <x v="1"/>
    <x v="7"/>
    <s v="Namco Bandai Games"/>
    <n v="80000"/>
    <n v="60000"/>
    <n v="210000"/>
    <n v="20000"/>
    <n v="4.8"/>
    <n v="17"/>
    <n v="7.9"/>
    <n v="37"/>
    <s v="Dimps Corporation"/>
    <x v="2"/>
    <x v="406"/>
    <n v="6.35"/>
    <n v="54"/>
    <n v="14.594594594594595"/>
    <n v="41111.111111111109"/>
    <n v="8888.8888888888887"/>
    <n v="6666.666666666667"/>
    <n v="23333.333333333332"/>
    <n v="2222.2222222222222"/>
    <n v="528816311"/>
    <n v="440001482"/>
    <n v="128063000"/>
    <n v="1.5128126409096334E-4"/>
    <n v="1.3636317706766269E-4"/>
    <n v="1.6398179021262973E-3"/>
  </r>
  <r>
    <s v="ESPN X Games Skateboarding"/>
    <x v="4"/>
    <x v="9"/>
    <x v="0"/>
    <s v="Konami Digital Entertainment"/>
    <n v="180000"/>
    <n v="140000"/>
    <n v="0"/>
    <n v="50000"/>
    <n v="5.8"/>
    <n v="15"/>
    <n v="7.8"/>
    <n v="14"/>
    <s v="KCEO"/>
    <x v="0"/>
    <x v="406"/>
    <n v="6.8"/>
    <n v="29"/>
    <n v="7.8378378378378377"/>
    <n v="23125"/>
    <n v="11250"/>
    <n v="8750"/>
    <n v="0"/>
    <n v="3125"/>
    <n v="489752572"/>
    <n v="430035992"/>
    <n v="127149000"/>
    <n v="3.6753252619978075E-4"/>
    <n v="3.2555414570973863E-4"/>
    <n v="0"/>
  </r>
  <r>
    <s v="Star Fox: Zero"/>
    <x v="10"/>
    <x v="14"/>
    <x v="6"/>
    <s v="Ninti"/>
    <n v="170000"/>
    <n v="100000"/>
    <n v="70000"/>
    <n v="30000"/>
    <n v="6.9"/>
    <n v="82"/>
    <n v="7.4"/>
    <n v="662"/>
    <s v="PlatinumGames"/>
    <x v="3"/>
    <x v="406"/>
    <n v="7.15"/>
    <n v="744"/>
    <n v="201.08108108108109"/>
    <n v="370000"/>
    <n v="170000"/>
    <n v="100000"/>
    <n v="70000"/>
    <n v="30000"/>
    <n v="573178249"/>
    <n v="445623395"/>
    <n v="126994511"/>
    <n v="2.9659185479663936E-4"/>
    <n v="2.2440473530345058E-4"/>
    <n v="5.5120492569950524E-4"/>
  </r>
  <r>
    <s v="Tom Clancy's HAWX 2"/>
    <x v="2"/>
    <x v="5"/>
    <x v="4"/>
    <s v="Ubisoft"/>
    <n v="240000"/>
    <n v="90000"/>
    <n v="10000"/>
    <n v="30000"/>
    <n v="6.8"/>
    <n v="57"/>
    <n v="6.3"/>
    <n v="29"/>
    <s v="Ubisoft"/>
    <x v="2"/>
    <x v="406"/>
    <n v="6.55"/>
    <n v="86"/>
    <n v="23.243243243243242"/>
    <n v="52857.142857142855"/>
    <n v="34285.714285714283"/>
    <n v="12857.142857142857"/>
    <n v="1428.5714285714287"/>
    <n v="4285.7142857142853"/>
    <n v="540520772"/>
    <n v="441654761"/>
    <n v="128070000"/>
    <n v="4.4401623847307022E-4"/>
    <n v="2.0377907802062616E-4"/>
    <n v="7.808229874287499E-5"/>
  </r>
  <r>
    <s v="Robots"/>
    <x v="4"/>
    <x v="3"/>
    <x v="4"/>
    <s v="Vivendi Games"/>
    <n v="180000"/>
    <n v="140000"/>
    <n v="0"/>
    <n v="50000"/>
    <n v="5.3"/>
    <n v="6"/>
    <n v="6"/>
    <n v="8"/>
    <s v="Eurocom Entertainment Software"/>
    <x v="0"/>
    <x v="406"/>
    <n v="5.65"/>
    <n v="14"/>
    <n v="3.7837837837837838"/>
    <n v="30833.333333333332"/>
    <n v="15000"/>
    <n v="11666.666666666666"/>
    <n v="0"/>
    <n v="4166.666666666667"/>
    <n v="511054143"/>
    <n v="435713800"/>
    <n v="127773000"/>
    <n v="3.5221317049375728E-4"/>
    <n v="3.2131183359351942E-4"/>
    <n v="0"/>
  </r>
  <r>
    <s v="NARC"/>
    <x v="4"/>
    <x v="3"/>
    <x v="6"/>
    <s v="Midway Games"/>
    <n v="180000"/>
    <n v="140000"/>
    <n v="0"/>
    <n v="50000"/>
    <n v="5"/>
    <n v="24"/>
    <n v="7"/>
    <n v="21"/>
    <s v="Point of View"/>
    <x v="1"/>
    <x v="406"/>
    <n v="6"/>
    <n v="45"/>
    <n v="12.162162162162161"/>
    <n v="30833.333333333332"/>
    <n v="15000"/>
    <n v="11666.666666666666"/>
    <n v="0"/>
    <n v="4166.666666666667"/>
    <n v="511054143"/>
    <n v="435713800"/>
    <n v="127773000"/>
    <n v="3.5221317049375728E-4"/>
    <n v="3.2131183359351942E-4"/>
    <n v="0"/>
  </r>
  <r>
    <s v="Monster Rancher 3"/>
    <x v="4"/>
    <x v="9"/>
    <x v="8"/>
    <s v="Tecmo Koei"/>
    <n v="110000"/>
    <n v="90000"/>
    <n v="140000"/>
    <n v="30000"/>
    <n v="7.7"/>
    <n v="13"/>
    <n v="8.5"/>
    <n v="23"/>
    <s v="Tecmo"/>
    <x v="0"/>
    <x v="406"/>
    <n v="8.1"/>
    <n v="36"/>
    <n v="9.7297297297297298"/>
    <n v="23125"/>
    <n v="6875"/>
    <n v="5625"/>
    <n v="8750"/>
    <n v="1875"/>
    <n v="489752572"/>
    <n v="430035992"/>
    <n v="127149000"/>
    <n v="2.2460321045542157E-4"/>
    <n v="2.0928480795626055E-4"/>
    <n v="1.1010703977223572E-3"/>
  </r>
  <r>
    <s v="The Incredibles: Rise of the Underminer"/>
    <x v="4"/>
    <x v="3"/>
    <x v="4"/>
    <s v="THQ"/>
    <n v="180000"/>
    <n v="140000"/>
    <n v="0"/>
    <n v="50000"/>
    <n v="6"/>
    <n v="12"/>
    <n v="7.1"/>
    <n v="8"/>
    <s v="Heavy Iron Studios"/>
    <x v="3"/>
    <x v="406"/>
    <n v="6.55"/>
    <n v="20"/>
    <n v="5.4054054054054053"/>
    <n v="30833.333333333332"/>
    <n v="15000"/>
    <n v="11666.666666666666"/>
    <n v="0"/>
    <n v="4166.666666666667"/>
    <n v="511054143"/>
    <n v="435713800"/>
    <n v="127773000"/>
    <n v="3.5221317049375728E-4"/>
    <n v="3.2131183359351942E-4"/>
    <n v="0"/>
  </r>
  <r>
    <s v="Hamtaro: Ham-Ham Heartbreak"/>
    <x v="12"/>
    <x v="8"/>
    <x v="4"/>
    <s v="Ninti"/>
    <n v="260000"/>
    <n v="100000"/>
    <n v="0"/>
    <n v="10000"/>
    <n v="7.2"/>
    <n v="7"/>
    <n v="9.3000000000000007"/>
    <n v="18"/>
    <s v="Pax Softonica"/>
    <x v="0"/>
    <x v="406"/>
    <n v="8.25"/>
    <n v="25"/>
    <n v="6.756756756756757"/>
    <n v="24666.666666666668"/>
    <n v="17333.333333333332"/>
    <n v="6666.666666666667"/>
    <n v="0"/>
    <n v="666.66666666666663"/>
    <n v="495013192"/>
    <n v="431019772"/>
    <n v="127445000"/>
    <n v="5.2523852738049857E-4"/>
    <n v="2.3200791818895955E-4"/>
    <n v="0"/>
  </r>
  <r>
    <s v="Okage: Shadow King"/>
    <x v="4"/>
    <x v="9"/>
    <x v="9"/>
    <s v="Sony Computer Entertainment"/>
    <n v="140000"/>
    <n v="110000"/>
    <n v="80000"/>
    <n v="40000"/>
    <n v="7"/>
    <n v="23"/>
    <n v="8.5"/>
    <n v="14"/>
    <s v="Zener Works"/>
    <x v="2"/>
    <x v="406"/>
    <n v="7.75"/>
    <n v="37"/>
    <n v="10"/>
    <n v="23125"/>
    <n v="8750"/>
    <n v="6875"/>
    <n v="5000"/>
    <n v="2500"/>
    <n v="489752572"/>
    <n v="430035992"/>
    <n v="127149000"/>
    <n v="2.8585863148871836E-4"/>
    <n v="2.5579254305765176E-4"/>
    <n v="6.2918308441277555E-4"/>
  </r>
  <r>
    <s v="Rapala Pro Fishing"/>
    <x v="4"/>
    <x v="7"/>
    <x v="0"/>
    <s v="Zoo Digital Publishing"/>
    <n v="180000"/>
    <n v="140000"/>
    <n v="0"/>
    <n v="50000"/>
    <n v="5.9"/>
    <n v="6"/>
    <n v="8.6999999999999993"/>
    <n v="32"/>
    <s v="Activision"/>
    <x v="0"/>
    <x v="406"/>
    <n v="7.3"/>
    <n v="38"/>
    <n v="10.27027027027027"/>
    <n v="28461.538461538461"/>
    <n v="13846.153846153846"/>
    <n v="10769.23076923077"/>
    <n v="0"/>
    <n v="3846.1538461538462"/>
    <n v="505524224"/>
    <n v="434174638"/>
    <n v="127761000"/>
    <n v="3.5606602305965856E-4"/>
    <n v="3.2245089359641502E-4"/>
    <n v="0"/>
  </r>
  <r>
    <s v="Arc the Lad: Twilight of the Spirits"/>
    <x v="4"/>
    <x v="15"/>
    <x v="9"/>
    <s v="Sony Computer Entertainment"/>
    <n v="180000"/>
    <n v="140000"/>
    <n v="0"/>
    <n v="50000"/>
    <n v="7.2"/>
    <n v="39"/>
    <n v="8.1999999999999993"/>
    <n v="33"/>
    <s v="Cattle Call"/>
    <x v="2"/>
    <x v="406"/>
    <n v="7.6999999999999993"/>
    <n v="72"/>
    <n v="19.45945945945946"/>
    <n v="26428.571428571428"/>
    <n v="12857.142857142857"/>
    <n v="10000"/>
    <n v="0"/>
    <n v="3571.4285714285716"/>
    <n v="500125528"/>
    <n v="432552540"/>
    <n v="127718000"/>
    <n v="3.5990964252478631E-4"/>
    <n v="3.2366010381074172E-4"/>
    <n v="0"/>
  </r>
  <r>
    <s v="Skate"/>
    <x v="3"/>
    <x v="4"/>
    <x v="0"/>
    <s v="Electronic Arts"/>
    <n v="290000"/>
    <n v="40000"/>
    <n v="0"/>
    <n v="30000"/>
    <n v="8.5"/>
    <n v="31"/>
    <n v="8.1999999999999993"/>
    <n v="57"/>
    <s v="EA Black Box"/>
    <x v="2"/>
    <x v="374"/>
    <n v="8.35"/>
    <n v="88"/>
    <n v="24.444444444444443"/>
    <n v="36000"/>
    <n v="29000"/>
    <n v="4000"/>
    <n v="0"/>
    <n v="3000"/>
    <n v="522751172"/>
    <n v="438594184"/>
    <n v="128001000"/>
    <n v="5.5475724500145165E-4"/>
    <n v="9.1200479758299759E-5"/>
    <n v="0"/>
  </r>
  <r>
    <s v="DiRT 2"/>
    <x v="0"/>
    <x v="2"/>
    <x v="1"/>
    <s v="Codemasters"/>
    <n v="100000"/>
    <n v="220000"/>
    <n v="0"/>
    <n v="40000"/>
    <n v="5.0999999999999996"/>
    <n v="10"/>
    <n v="5.5"/>
    <n v="22"/>
    <s v="Codemasters"/>
    <x v="3"/>
    <x v="374"/>
    <n v="5.3"/>
    <n v="32"/>
    <n v="8.8888888888888893"/>
    <n v="45000"/>
    <n v="12500"/>
    <n v="27500"/>
    <n v="0"/>
    <n v="5000"/>
    <n v="534740514"/>
    <n v="441041694"/>
    <n v="128047000"/>
    <n v="1.8700658989156E-4"/>
    <n v="4.9881905269482296E-4"/>
    <n v="0"/>
  </r>
  <r>
    <s v="Pac-Man World 2"/>
    <x v="11"/>
    <x v="8"/>
    <x v="4"/>
    <s v="Ninti"/>
    <n v="280000"/>
    <n v="70000"/>
    <n v="0"/>
    <n v="10000"/>
    <n v="7.4"/>
    <n v="18"/>
    <n v="8.3000000000000007"/>
    <n v="19"/>
    <s v="Namco"/>
    <x v="0"/>
    <x v="374"/>
    <n v="7.8500000000000005"/>
    <n v="37"/>
    <n v="10.277777777777779"/>
    <n v="24000"/>
    <n v="18666.666666666668"/>
    <n v="4666.666666666667"/>
    <n v="0"/>
    <n v="666.66666666666663"/>
    <n v="495013192"/>
    <n v="431019772"/>
    <n v="127445000"/>
    <n v="5.6564149102515237E-4"/>
    <n v="1.6240554273227168E-4"/>
    <n v="0"/>
  </r>
  <r>
    <s v="Rocket League"/>
    <x v="6"/>
    <x v="14"/>
    <x v="0"/>
    <s v="505 Games"/>
    <n v="30000"/>
    <n v="280000"/>
    <n v="0"/>
    <n v="50000"/>
    <n v="8.5"/>
    <n v="50"/>
    <n v="8.6999999999999993"/>
    <n v="1290"/>
    <s v="Psyonix"/>
    <x v="0"/>
    <x v="374"/>
    <n v="8.6"/>
    <n v="1340"/>
    <n v="372.22222222222223"/>
    <n v="360000"/>
    <n v="30000"/>
    <n v="280000"/>
    <n v="0"/>
    <n v="50000"/>
    <n v="573178249"/>
    <n v="445623395"/>
    <n v="126994511"/>
    <n v="5.2339739081759885E-5"/>
    <n v="6.2833325884966156E-4"/>
    <n v="0"/>
  </r>
  <r>
    <s v="DiRT Rally"/>
    <x v="6"/>
    <x v="14"/>
    <x v="1"/>
    <s v="Codemasters"/>
    <n v="40000"/>
    <n v="270000"/>
    <n v="0"/>
    <n v="50000"/>
    <n v="8.5"/>
    <n v="46"/>
    <n v="8.1"/>
    <n v="196"/>
    <s v="Codemasters"/>
    <x v="0"/>
    <x v="374"/>
    <n v="8.3000000000000007"/>
    <n v="242"/>
    <n v="67.222222222222229"/>
    <n v="360000"/>
    <n v="40000"/>
    <n v="270000"/>
    <n v="0"/>
    <n v="50000"/>
    <n v="573178249"/>
    <n v="445623395"/>
    <n v="126994511"/>
    <n v="6.9786318775679856E-5"/>
    <n v="6.0589278531931654E-4"/>
    <n v="0"/>
  </r>
  <r>
    <s v="FIFA Street 2"/>
    <x v="4"/>
    <x v="0"/>
    <x v="0"/>
    <s v="Electronic Arts"/>
    <n v="170000"/>
    <n v="130000"/>
    <n v="20000"/>
    <n v="40000"/>
    <n v="5.9"/>
    <n v="27"/>
    <n v="7.7"/>
    <n v="42"/>
    <s v="EA Canada"/>
    <x v="0"/>
    <x v="374"/>
    <n v="6.8000000000000007"/>
    <n v="69"/>
    <n v="19.166666666666668"/>
    <n v="32727.272727272728"/>
    <n v="15454.545454545454"/>
    <n v="11818.181818181818"/>
    <n v="1818.1818181818182"/>
    <n v="3636.3636363636365"/>
    <n v="516818555"/>
    <n v="437126892"/>
    <n v="127854000"/>
    <n v="3.2893555843791248E-4"/>
    <n v="2.9739648230107062E-4"/>
    <n v="1.5642842617360426E-4"/>
  </r>
  <r>
    <s v="Wanted: Weapons of Fate"/>
    <x v="2"/>
    <x v="2"/>
    <x v="6"/>
    <s v="Warner Bros. Interactive Entertainment"/>
    <n v="170000"/>
    <n v="150000"/>
    <n v="0"/>
    <n v="40000"/>
    <n v="6.2"/>
    <n v="61"/>
    <n v="7.5"/>
    <n v="26"/>
    <s v="GRIN"/>
    <x v="1"/>
    <x v="374"/>
    <n v="6.85"/>
    <n v="87"/>
    <n v="24.166666666666668"/>
    <n v="45000"/>
    <n v="21250"/>
    <n v="18750"/>
    <n v="0"/>
    <n v="5000"/>
    <n v="534740514"/>
    <n v="441041694"/>
    <n v="128047000"/>
    <n v="3.1791120281565201E-4"/>
    <n v="3.4010389956465206E-4"/>
    <n v="0"/>
  </r>
  <r>
    <s v="Xenosaga Episode III: Also sprach Zarathustra"/>
    <x v="4"/>
    <x v="0"/>
    <x v="9"/>
    <s v="Namco Bandai Games"/>
    <n v="90000"/>
    <n v="70000"/>
    <n v="180000"/>
    <n v="20000"/>
    <n v="8.1"/>
    <n v="34"/>
    <n v="9"/>
    <n v="59"/>
    <s v="Monolith Soft"/>
    <x v="2"/>
    <x v="374"/>
    <n v="8.5500000000000007"/>
    <n v="93"/>
    <n v="25.833333333333332"/>
    <n v="32727.272727272728"/>
    <n v="8181.818181818182"/>
    <n v="6363.636363636364"/>
    <n v="16363.636363636364"/>
    <n v="1818.1818181818182"/>
    <n v="516818555"/>
    <n v="437126892"/>
    <n v="127854000"/>
    <n v="1.7414235446713014E-4"/>
    <n v="1.6013656739288418E-4"/>
    <n v="1.4078558355624384E-3"/>
  </r>
  <r>
    <s v="Rune Factory: Frontier"/>
    <x v="0"/>
    <x v="1"/>
    <x v="9"/>
    <s v="Rising Star Games"/>
    <n v="160000"/>
    <n v="130000"/>
    <n v="40000"/>
    <n v="30000"/>
    <n v="7.9"/>
    <n v="34"/>
    <n v="8.5"/>
    <n v="39"/>
    <s v="Neverland"/>
    <x v="3"/>
    <x v="374"/>
    <n v="8.1999999999999993"/>
    <n v="73"/>
    <n v="20.277777777777779"/>
    <n v="40000"/>
    <n v="17777.777777777777"/>
    <n v="14444.444444444445"/>
    <n v="4444.4444444444443"/>
    <n v="3333.3333333333335"/>
    <n v="528816311"/>
    <n v="440001482"/>
    <n v="128063000"/>
    <n v="3.0256252818192667E-4"/>
    <n v="2.9545355031326918E-4"/>
    <n v="3.1234626707167567E-4"/>
  </r>
  <r>
    <s v="Mini Ninjas"/>
    <x v="0"/>
    <x v="2"/>
    <x v="4"/>
    <s v="Eidos Interactive"/>
    <n v="160000"/>
    <n v="160000"/>
    <n v="0"/>
    <n v="40000"/>
    <n v="7.9"/>
    <n v="9"/>
    <n v="8.3000000000000007"/>
    <n v="12"/>
    <s v="Io Interactive"/>
    <x v="3"/>
    <x v="374"/>
    <n v="8.1000000000000014"/>
    <n v="21"/>
    <n v="5.833333333333333"/>
    <n v="45000"/>
    <n v="20000"/>
    <n v="20000"/>
    <n v="0"/>
    <n v="5000"/>
    <n v="534740514"/>
    <n v="441041694"/>
    <n v="128047000"/>
    <n v="2.9921054382649599E-4"/>
    <n v="3.6277749286896217E-4"/>
    <n v="0"/>
  </r>
  <r>
    <s v="Marvel: Ultimate Alliance"/>
    <x v="9"/>
    <x v="0"/>
    <x v="9"/>
    <s v="Activision"/>
    <n v="330000"/>
    <n v="0"/>
    <n v="0"/>
    <n v="30000"/>
    <n v="8.1"/>
    <n v="19"/>
    <n v="7.5"/>
    <n v="14"/>
    <s v="Vicarious Visions"/>
    <x v="2"/>
    <x v="374"/>
    <n v="7.8"/>
    <n v="33"/>
    <n v="9.1666666666666661"/>
    <n v="32727.272727272728"/>
    <n v="30000"/>
    <n v="0"/>
    <n v="0"/>
    <n v="2727.2727272727275"/>
    <n v="516818555"/>
    <n v="437126892"/>
    <n v="127854000"/>
    <n v="6.3852196637947728E-4"/>
    <n v="0"/>
    <n v="0"/>
  </r>
  <r>
    <s v="The Sims 2: Castaway"/>
    <x v="4"/>
    <x v="4"/>
    <x v="8"/>
    <s v="Electronic Arts"/>
    <n v="300000"/>
    <n v="10000"/>
    <n v="0"/>
    <n v="50000"/>
    <n v="7.1"/>
    <n v="17"/>
    <n v="8"/>
    <n v="15"/>
    <s v="EA Redwood Shores"/>
    <x v="2"/>
    <x v="374"/>
    <n v="7.55"/>
    <n v="32"/>
    <n v="8.8888888888888893"/>
    <n v="36000"/>
    <n v="30000"/>
    <n v="1000"/>
    <n v="0"/>
    <n v="5000"/>
    <n v="522751172"/>
    <n v="438594184"/>
    <n v="128001000"/>
    <n v="5.7388680517391551E-4"/>
    <n v="2.280011993957494E-5"/>
    <n v="0"/>
  </r>
  <r>
    <s v="GoldenEye: Rogue Agent"/>
    <x v="11"/>
    <x v="7"/>
    <x v="6"/>
    <s v="Electronic Arts"/>
    <n v="280000"/>
    <n v="70000"/>
    <n v="0"/>
    <n v="10000"/>
    <n v="6"/>
    <n v="35"/>
    <n v="6.7"/>
    <n v="14"/>
    <s v="EA LA"/>
    <x v="2"/>
    <x v="374"/>
    <n v="6.35"/>
    <n v="49"/>
    <n v="13.611111111111111"/>
    <n v="27692.307692307691"/>
    <n v="21538.461538461539"/>
    <n v="5384.6153846153848"/>
    <n v="0"/>
    <n v="769.23076923076928"/>
    <n v="505524224"/>
    <n v="434174638"/>
    <n v="127761000"/>
    <n v="5.5388048031502438E-4"/>
    <n v="1.6122544679820751E-4"/>
    <n v="0"/>
  </r>
  <r>
    <s v="Elite Beat Agents"/>
    <x v="1"/>
    <x v="0"/>
    <x v="3"/>
    <s v="Ninti"/>
    <n v="300000"/>
    <n v="30000"/>
    <n v="0"/>
    <n v="30000"/>
    <n v="8.6999999999999993"/>
    <n v="51"/>
    <n v="8.6"/>
    <n v="105"/>
    <s v="iNiS"/>
    <x v="3"/>
    <x v="374"/>
    <n v="8.6499999999999986"/>
    <n v="156"/>
    <n v="43.333333333333336"/>
    <n v="32727.272727272728"/>
    <n v="27272.727272727272"/>
    <n v="2727.2727272727275"/>
    <n v="0"/>
    <n v="2727.2727272727275"/>
    <n v="516818555"/>
    <n v="437126892"/>
    <n v="127854000"/>
    <n v="5.8047451489043388E-4"/>
    <n v="6.8629957454093219E-5"/>
    <n v="0"/>
  </r>
  <r>
    <s v="Sid Meier's Civilization: Beyond Earth"/>
    <x v="8"/>
    <x v="12"/>
    <x v="11"/>
    <s v="Take-Two Interactive"/>
    <n v="110000"/>
    <n v="220000"/>
    <n v="0"/>
    <n v="30000"/>
    <n v="8.1"/>
    <n v="78"/>
    <n v="5.5"/>
    <n v="1027"/>
    <s v="Firaxis Games"/>
    <x v="3"/>
    <x v="374"/>
    <n v="6.8"/>
    <n v="1105"/>
    <n v="306.94444444444446"/>
    <n v="120000"/>
    <n v="36666.666666666664"/>
    <n v="73333.333333333328"/>
    <n v="0"/>
    <n v="10000"/>
    <n v="562338430"/>
    <n v="443580712"/>
    <n v="127276000"/>
    <n v="1.9561174220300042E-4"/>
    <n v="4.9596385516419844E-4"/>
    <n v="0"/>
  </r>
  <r>
    <s v="Castlevania: Order of Ecclesia"/>
    <x v="1"/>
    <x v="1"/>
    <x v="2"/>
    <s v="Konami Digital Entertainment"/>
    <n v="270000"/>
    <n v="20000"/>
    <n v="40000"/>
    <n v="30000"/>
    <n v="8.5"/>
    <n v="46"/>
    <n v="8.6999999999999993"/>
    <n v="111"/>
    <s v="Konami"/>
    <x v="2"/>
    <x v="374"/>
    <n v="8.6"/>
    <n v="157"/>
    <n v="43.611111111111114"/>
    <n v="40000"/>
    <n v="30000"/>
    <n v="2222.2222222222222"/>
    <n v="4444.4444444444443"/>
    <n v="3333.3333333333335"/>
    <n v="528816311"/>
    <n v="440001482"/>
    <n v="128063000"/>
    <n v="5.1057426630700127E-4"/>
    <n v="4.5454392355887562E-5"/>
    <n v="3.1234626707167567E-4"/>
  </r>
  <r>
    <s v="SAW"/>
    <x v="3"/>
    <x v="2"/>
    <x v="4"/>
    <s v="Konami Digital Entertainment"/>
    <n v="130000"/>
    <n v="170000"/>
    <n v="0"/>
    <n v="60000"/>
    <n v="5.9"/>
    <n v="41"/>
    <n v="6.4"/>
    <n v="28"/>
    <s v="Zombie Studios"/>
    <x v="1"/>
    <x v="374"/>
    <n v="6.15"/>
    <n v="69"/>
    <n v="19.166666666666668"/>
    <n v="45000"/>
    <n v="16250"/>
    <n v="21250"/>
    <n v="0"/>
    <n v="7500"/>
    <n v="534740514"/>
    <n v="441041694"/>
    <n v="128047000"/>
    <n v="2.43108566859028E-4"/>
    <n v="3.8545108617327233E-4"/>
    <n v="0"/>
  </r>
  <r>
    <s v="Phantasy Star Portable 2"/>
    <x v="9"/>
    <x v="2"/>
    <x v="9"/>
    <s v="Sega"/>
    <n v="80000"/>
    <n v="110000"/>
    <n v="620000"/>
    <n v="60000"/>
    <n v="6.9"/>
    <n v="27"/>
    <n v="8.1"/>
    <n v="35"/>
    <s v="Alfa System"/>
    <x v="2"/>
    <x v="449"/>
    <n v="7.5"/>
    <n v="62"/>
    <n v="7.1264367816091951"/>
    <n v="108750"/>
    <n v="10000"/>
    <n v="13750"/>
    <n v="77500"/>
    <n v="7500"/>
    <n v="534740514"/>
    <n v="441041694"/>
    <n v="128047000"/>
    <n v="1.49605271913248E-4"/>
    <n v="2.4940952634741148E-4"/>
    <n v="4.8419720883738004E-3"/>
  </r>
  <r>
    <s v="Bionic Commando"/>
    <x v="3"/>
    <x v="2"/>
    <x v="2"/>
    <s v="Capcom"/>
    <n v="120000"/>
    <n v="170000"/>
    <n v="10000"/>
    <n v="60000"/>
    <n v="7.1"/>
    <n v="48"/>
    <n v="7.4"/>
    <n v="62"/>
    <s v="GRIN"/>
    <x v="1"/>
    <x v="374"/>
    <n v="7.25"/>
    <n v="110"/>
    <n v="30.555555555555557"/>
    <n v="45000"/>
    <n v="15000"/>
    <n v="21250"/>
    <n v="1250"/>
    <n v="7500"/>
    <n v="534740514"/>
    <n v="441041694"/>
    <n v="128047000"/>
    <n v="2.2440790786987201E-4"/>
    <n v="3.8545108617327233E-4"/>
    <n v="7.809632400602903E-5"/>
  </r>
  <r>
    <s v="Phantom Brave: We Meet Again"/>
    <x v="0"/>
    <x v="2"/>
    <x v="9"/>
    <s v="Nippon Ichi Software"/>
    <n v="120000"/>
    <n v="0"/>
    <n v="10000"/>
    <n v="10000"/>
    <n v="7.6"/>
    <n v="12"/>
    <n v="7.1"/>
    <n v="15"/>
    <s v="Nippon Ichi Software"/>
    <x v="2"/>
    <x v="487"/>
    <n v="7.35"/>
    <n v="27"/>
    <n v="19.285714285714285"/>
    <n v="17500"/>
    <n v="15000"/>
    <n v="0"/>
    <n v="1250"/>
    <n v="1250"/>
    <n v="534740514"/>
    <n v="441041694"/>
    <n v="128047000"/>
    <n v="2.2440790786987201E-4"/>
    <n v="0"/>
    <n v="7.809632400602903E-5"/>
  </r>
  <r>
    <s v="NBA 2K6"/>
    <x v="7"/>
    <x v="3"/>
    <x v="4"/>
    <s v="Take-Two Interactive"/>
    <n v="270000"/>
    <n v="80000"/>
    <n v="0"/>
    <n v="10000"/>
    <n v="8.4"/>
    <n v="27"/>
    <n v="8.6999999999999993"/>
    <n v="15"/>
    <s v="Visual Concepts"/>
    <x v="0"/>
    <x v="374"/>
    <n v="8.5500000000000007"/>
    <n v="42"/>
    <n v="11.666666666666666"/>
    <n v="30000"/>
    <n v="22500"/>
    <n v="6666.666666666667"/>
    <n v="0"/>
    <n v="833.33333333333337"/>
    <n v="511054143"/>
    <n v="435713800"/>
    <n v="127773000"/>
    <n v="5.2831975574063584E-4"/>
    <n v="1.8360676205343967E-4"/>
    <n v="0"/>
  </r>
  <r>
    <s v="Marvel Super Hero Squad"/>
    <x v="0"/>
    <x v="2"/>
    <x v="7"/>
    <s v="THQ"/>
    <n v="300000"/>
    <n v="30000"/>
    <n v="0"/>
    <n v="30000"/>
    <n v="4.9000000000000004"/>
    <n v="16"/>
    <n v="6.2"/>
    <n v="14"/>
    <s v="Blue Tongue Entertainment"/>
    <x v="3"/>
    <x v="374"/>
    <n v="5.5500000000000007"/>
    <n v="30"/>
    <n v="8.3333333333333339"/>
    <n v="45000"/>
    <n v="37500"/>
    <n v="3750"/>
    <n v="0"/>
    <n v="3750"/>
    <n v="534740514"/>
    <n v="441041694"/>
    <n v="128047000"/>
    <n v="5.6101976967468006E-4"/>
    <n v="6.802077991293041E-5"/>
    <n v="0"/>
  </r>
  <r>
    <s v="The Chronicles of Narnia: Prince Caspian"/>
    <x v="0"/>
    <x v="1"/>
    <x v="4"/>
    <s v="Disney Interactive Studios"/>
    <n v="310000"/>
    <n v="20000"/>
    <n v="0"/>
    <n v="30000"/>
    <n v="6.3"/>
    <n v="5"/>
    <n v="7.1"/>
    <n v="12"/>
    <s v="Traveller's Tales"/>
    <x v="2"/>
    <x v="374"/>
    <n v="6.6999999999999993"/>
    <n v="17"/>
    <n v="4.7222222222222223"/>
    <n v="40000"/>
    <n v="34444.444444444445"/>
    <n v="2222.2222222222222"/>
    <n v="0"/>
    <n v="3333.3333333333335"/>
    <n v="528816311"/>
    <n v="440001482"/>
    <n v="128063000"/>
    <n v="5.8621489835248295E-4"/>
    <n v="4.5454392355887562E-5"/>
    <n v="0"/>
  </r>
  <r>
    <s v="World's Scariest Police Chases"/>
    <x v="14"/>
    <x v="9"/>
    <x v="1"/>
    <s v="Activision"/>
    <n v="200000"/>
    <n v="140000"/>
    <n v="0"/>
    <n v="20000"/>
    <n v="5.4"/>
    <n v="16"/>
    <n v="6.3"/>
    <n v="4"/>
    <s v="UDS"/>
    <x v="2"/>
    <x v="374"/>
    <n v="5.85"/>
    <n v="20"/>
    <n v="5.5555555555555554"/>
    <n v="22500"/>
    <n v="12500"/>
    <n v="8750"/>
    <n v="0"/>
    <n v="1250"/>
    <n v="489752572"/>
    <n v="430035992"/>
    <n v="127149000"/>
    <n v="4.0836947355531194E-4"/>
    <n v="3.2555414570973863E-4"/>
    <n v="0"/>
  </r>
  <r>
    <s v="MechAssault 2: Lone Wolf"/>
    <x v="7"/>
    <x v="7"/>
    <x v="8"/>
    <s v="Microsoft Game Studios"/>
    <n v="270000"/>
    <n v="80000"/>
    <n v="0"/>
    <n v="10000"/>
    <n v="8.1"/>
    <n v="66"/>
    <n v="7.5"/>
    <n v="23"/>
    <s v="Day 1 Studios"/>
    <x v="2"/>
    <x v="374"/>
    <n v="7.8"/>
    <n v="89"/>
    <n v="24.722222222222221"/>
    <n v="27692.307692307691"/>
    <n v="20769.23076923077"/>
    <n v="6153.8461538461543"/>
    <n v="0"/>
    <n v="769.23076923076928"/>
    <n v="505524224"/>
    <n v="434174638"/>
    <n v="127761000"/>
    <n v="5.3409903458948786E-4"/>
    <n v="1.8425765348366571E-4"/>
    <n v="0"/>
  </r>
  <r>
    <s v="Valkyrie Profile: Lenneth"/>
    <x v="9"/>
    <x v="0"/>
    <x v="9"/>
    <s v="Square Enix"/>
    <n v="170000"/>
    <n v="10000"/>
    <n v="160000"/>
    <n v="20000"/>
    <n v="8"/>
    <n v="39"/>
    <n v="8.4"/>
    <n v="57"/>
    <s v="TOSE"/>
    <x v="2"/>
    <x v="374"/>
    <n v="8.1999999999999993"/>
    <n v="96"/>
    <n v="26.666666666666668"/>
    <n v="32727.272727272728"/>
    <n v="15454.545454545454"/>
    <n v="909.09090909090912"/>
    <n v="14545.454545454546"/>
    <n v="1818.1818181818182"/>
    <n v="516818555"/>
    <n v="437126892"/>
    <n v="127854000"/>
    <n v="3.2893555843791248E-4"/>
    <n v="2.2876652484697737E-5"/>
    <n v="1.2514274093888341E-3"/>
  </r>
  <r>
    <s v="Just Dance 2016"/>
    <x v="6"/>
    <x v="13"/>
    <x v="3"/>
    <s v="Ubisoft"/>
    <n v="170000"/>
    <n v="130000"/>
    <n v="0"/>
    <n v="60000"/>
    <n v="7.3"/>
    <n v="10"/>
    <n v="6.8"/>
    <n v="20"/>
    <s v="Ubisoft"/>
    <x v="3"/>
    <x v="374"/>
    <n v="7.05"/>
    <n v="30"/>
    <n v="8.3333333333333339"/>
    <n v="180000"/>
    <n v="85000"/>
    <n v="65000"/>
    <n v="0"/>
    <n v="30000"/>
    <n v="567732286"/>
    <n v="444588718"/>
    <n v="127141000"/>
    <n v="2.9943690748635704E-4"/>
    <n v="2.9240508077850056E-4"/>
    <n v="0"/>
  </r>
  <r>
    <s v="ESPN NFL Football"/>
    <x v="7"/>
    <x v="15"/>
    <x v="0"/>
    <s v="Sega"/>
    <n v="270000"/>
    <n v="80000"/>
    <n v="0"/>
    <n v="10000"/>
    <n v="9.1"/>
    <n v="25"/>
    <n v="8.9"/>
    <n v="45"/>
    <s v="Visual Concepts"/>
    <x v="0"/>
    <x v="374"/>
    <n v="9"/>
    <n v="70"/>
    <n v="19.444444444444443"/>
    <n v="25714.285714285714"/>
    <n v="19285.714285714286"/>
    <n v="5714.2857142857147"/>
    <n v="0"/>
    <n v="714.28571428571433"/>
    <n v="500125528"/>
    <n v="432552540"/>
    <n v="127718000"/>
    <n v="5.3986446378717948E-4"/>
    <n v="1.8494863074899526E-4"/>
    <n v="0"/>
  </r>
  <r>
    <s v="TMNT"/>
    <x v="0"/>
    <x v="4"/>
    <x v="4"/>
    <s v="Ubisoft"/>
    <n v="300000"/>
    <n v="30000"/>
    <n v="0"/>
    <n v="30000"/>
    <n v="6"/>
    <n v="17"/>
    <n v="5.9"/>
    <n v="11"/>
    <s v="Ubisoft Montreal"/>
    <x v="3"/>
    <x v="374"/>
    <n v="5.95"/>
    <n v="28"/>
    <n v="7.7777777777777777"/>
    <n v="36000"/>
    <n v="30000"/>
    <n v="3000"/>
    <n v="0"/>
    <n v="3000"/>
    <n v="522751172"/>
    <n v="438594184"/>
    <n v="128001000"/>
    <n v="5.7388680517391551E-4"/>
    <n v="6.8400359818724819E-5"/>
    <n v="0"/>
  </r>
  <r>
    <s v="Fossil Fighters: Frontier"/>
    <x v="5"/>
    <x v="12"/>
    <x v="9"/>
    <s v="Ninti"/>
    <n v="80000"/>
    <n v="40000"/>
    <n v="230000"/>
    <n v="10000"/>
    <n v="5.7"/>
    <n v="25"/>
    <n v="4.8"/>
    <n v="19"/>
    <s v="RED Entertainment, Spike Chunsoft"/>
    <x v="3"/>
    <x v="374"/>
    <n v="5.25"/>
    <n v="44"/>
    <n v="12.222222222222221"/>
    <n v="120000"/>
    <n v="26666.666666666668"/>
    <n v="13333.333333333334"/>
    <n v="76666.666666666672"/>
    <n v="3333.3333333333335"/>
    <n v="562338430"/>
    <n v="443580712"/>
    <n v="127276000"/>
    <n v="1.4226308523854577E-4"/>
    <n v="9.0175246393490622E-5"/>
    <n v="1.8070963889499985E-3"/>
  </r>
  <r>
    <s v="Watch Dogs 2"/>
    <x v="13"/>
    <x v="14"/>
    <x v="4"/>
    <s v="Ubisoft"/>
    <n v="170000"/>
    <n v="160000"/>
    <n v="0"/>
    <n v="30000"/>
    <n v="8.3000000000000007"/>
    <n v="9"/>
    <n v="7.7"/>
    <n v="131"/>
    <s v="Ubisoft Montreal"/>
    <x v="1"/>
    <x v="374"/>
    <n v="8"/>
    <n v="140"/>
    <n v="38.888888888888886"/>
    <n v="360000"/>
    <n v="170000"/>
    <n v="160000"/>
    <n v="0"/>
    <n v="30000"/>
    <n v="573178249"/>
    <n v="445623395"/>
    <n v="126994511"/>
    <n v="2.9659185479663936E-4"/>
    <n v="3.5904757648552092E-4"/>
    <n v="0"/>
  </r>
  <r>
    <s v="Harry Potter and the Chamber of Secrets"/>
    <x v="7"/>
    <x v="8"/>
    <x v="4"/>
    <s v="Electronic Arts"/>
    <n v="270000"/>
    <n v="80000"/>
    <n v="0"/>
    <n v="10000"/>
    <n v="7.7"/>
    <n v="13"/>
    <n v="7.2"/>
    <n v="12"/>
    <s v="Eurocom Entertainment Software"/>
    <x v="0"/>
    <x v="374"/>
    <n v="7.45"/>
    <n v="25"/>
    <n v="6.9444444444444446"/>
    <n v="24000"/>
    <n v="18000"/>
    <n v="5333.333333333333"/>
    <n v="0"/>
    <n v="666.66666666666663"/>
    <n v="495013192"/>
    <n v="431019772"/>
    <n v="127445000"/>
    <n v="5.4544000920282547E-4"/>
    <n v="1.8560633455116764E-4"/>
    <n v="0"/>
  </r>
  <r>
    <s v="Arctic Thunder"/>
    <x v="4"/>
    <x v="9"/>
    <x v="1"/>
    <s v="Midway Games"/>
    <n v="170000"/>
    <n v="140000"/>
    <n v="0"/>
    <n v="50000"/>
    <n v="4.5"/>
    <n v="23"/>
    <n v="5.3"/>
    <n v="10"/>
    <s v="Inland Productions"/>
    <x v="2"/>
    <x v="374"/>
    <n v="4.9000000000000004"/>
    <n v="33"/>
    <n v="9.1666666666666661"/>
    <n v="22500"/>
    <n v="10625"/>
    <n v="8750"/>
    <n v="0"/>
    <n v="3125"/>
    <n v="489752572"/>
    <n v="430035992"/>
    <n v="127149000"/>
    <n v="3.4711405252201515E-4"/>
    <n v="3.2555414570973863E-4"/>
    <n v="0"/>
  </r>
  <r>
    <s v="Dragon's Crown"/>
    <x v="15"/>
    <x v="6"/>
    <x v="9"/>
    <s v="Nippon Ichi Software"/>
    <n v="140000"/>
    <n v="50000"/>
    <n v="120000"/>
    <n v="50000"/>
    <n v="7.8"/>
    <n v="15"/>
    <n v="8.4"/>
    <n v="198"/>
    <s v="Vanillaware"/>
    <x v="2"/>
    <x v="374"/>
    <n v="8.1"/>
    <n v="213"/>
    <n v="59.166666666666664"/>
    <n v="90000"/>
    <n v="35000"/>
    <n v="12500"/>
    <n v="30000"/>
    <n v="12500"/>
    <n v="556861736"/>
    <n v="442492884"/>
    <n v="127445000"/>
    <n v="2.5140890628549132E-4"/>
    <n v="1.1299616741407304E-4"/>
    <n v="9.4158264349327163E-4"/>
  </r>
  <r>
    <s v="Trauma Center: Under the Knife"/>
    <x v="1"/>
    <x v="3"/>
    <x v="8"/>
    <s v="Ninti"/>
    <n v="300000"/>
    <n v="10000"/>
    <n v="20000"/>
    <n v="30000"/>
    <n v="8.1"/>
    <n v="45"/>
    <n v="8.6999999999999993"/>
    <n v="45"/>
    <s v="ITL"/>
    <x v="2"/>
    <x v="374"/>
    <n v="8.3999999999999986"/>
    <n v="90"/>
    <n v="25"/>
    <n v="30000"/>
    <n v="25000"/>
    <n v="833.33333333333337"/>
    <n v="1666.6666666666667"/>
    <n v="2500"/>
    <n v="511054143"/>
    <n v="435713800"/>
    <n v="127773000"/>
    <n v="5.8702195082292871E-4"/>
    <n v="2.2950845256679959E-5"/>
    <n v="1.5652759190126241E-4"/>
  </r>
  <r>
    <s v="Tiger Woods PGA Tour 14"/>
    <x v="2"/>
    <x v="6"/>
    <x v="0"/>
    <s v="Electronic Arts"/>
    <n v="210000"/>
    <n v="120000"/>
    <n v="0"/>
    <n v="30000"/>
    <n v="7.7"/>
    <n v="28"/>
    <n v="6.2"/>
    <n v="26"/>
    <s v="EA Tiburon"/>
    <x v="0"/>
    <x v="374"/>
    <n v="6.95"/>
    <n v="54"/>
    <n v="15"/>
    <n v="90000"/>
    <n v="52500"/>
    <n v="30000"/>
    <n v="0"/>
    <n v="7500"/>
    <n v="556861736"/>
    <n v="442492884"/>
    <n v="127445000"/>
    <n v="3.7711335942823695E-4"/>
    <n v="2.7119080179377529E-4"/>
    <n v="0"/>
  </r>
  <r>
    <s v="Guitar Hero: Smash Hits"/>
    <x v="3"/>
    <x v="2"/>
    <x v="3"/>
    <s v="Activision"/>
    <n v="200000"/>
    <n v="110000"/>
    <n v="0"/>
    <n v="50000"/>
    <n v="7.3"/>
    <n v="34"/>
    <n v="7.2"/>
    <n v="9"/>
    <s v="Beenox"/>
    <x v="2"/>
    <x v="374"/>
    <n v="7.25"/>
    <n v="43"/>
    <n v="11.944444444444445"/>
    <n v="45000"/>
    <n v="25000"/>
    <n v="13750"/>
    <n v="0"/>
    <n v="6250"/>
    <n v="534740514"/>
    <n v="441041694"/>
    <n v="128047000"/>
    <n v="3.7401317978312E-4"/>
    <n v="2.4940952634741148E-4"/>
    <n v="0"/>
  </r>
  <r>
    <s v="NHL 2K10"/>
    <x v="0"/>
    <x v="2"/>
    <x v="0"/>
    <s v="Take-Two Interactive"/>
    <n v="320000"/>
    <n v="10000"/>
    <n v="0"/>
    <n v="30000"/>
    <n v="7.9"/>
    <n v="8"/>
    <n v="6.8"/>
    <n v="16"/>
    <s v="Take-Two Interactive"/>
    <x v="3"/>
    <x v="374"/>
    <n v="7.35"/>
    <n v="24"/>
    <n v="6.666666666666667"/>
    <n v="45000"/>
    <n v="40000"/>
    <n v="1250"/>
    <n v="0"/>
    <n v="3750"/>
    <n v="534740514"/>
    <n v="441041694"/>
    <n v="128047000"/>
    <n v="5.9842108765299198E-4"/>
    <n v="2.2673593304310136E-5"/>
    <n v="0"/>
  </r>
  <r>
    <s v="One Piece: Burning Blood"/>
    <x v="6"/>
    <x v="14"/>
    <x v="7"/>
    <s v="Namco Bandai Games"/>
    <n v="110000"/>
    <n v="130000"/>
    <n v="70000"/>
    <n v="50000"/>
    <n v="6.6"/>
    <n v="45"/>
    <n v="7.8"/>
    <n v="49"/>
    <s v="Spike Chunsoft"/>
    <x v="2"/>
    <x v="374"/>
    <n v="7.1999999999999993"/>
    <n v="94"/>
    <n v="26.111111111111111"/>
    <n v="360000"/>
    <n v="110000"/>
    <n v="130000"/>
    <n v="70000"/>
    <n v="50000"/>
    <n v="573178249"/>
    <n v="445623395"/>
    <n v="126994511"/>
    <n v="1.9191237663311958E-4"/>
    <n v="2.9172615589448576E-4"/>
    <n v="5.5120492569950524E-4"/>
  </r>
  <r>
    <s v="Teenage Mutant Ninja Turtles: Smash-Up"/>
    <x v="0"/>
    <x v="2"/>
    <x v="7"/>
    <s v="Ubisoft"/>
    <n v="330000"/>
    <n v="0"/>
    <n v="0"/>
    <n v="30000"/>
    <n v="6.7"/>
    <n v="34"/>
    <n v="8.1999999999999993"/>
    <n v="21"/>
    <s v="Game Arts"/>
    <x v="3"/>
    <x v="374"/>
    <n v="7.4499999999999993"/>
    <n v="55"/>
    <n v="15.277777777777779"/>
    <n v="45000"/>
    <n v="41250"/>
    <n v="0"/>
    <n v="0"/>
    <n v="3750"/>
    <n v="534740514"/>
    <n v="441041694"/>
    <n v="128047000"/>
    <n v="6.1712174664214805E-4"/>
    <n v="0"/>
    <n v="0"/>
  </r>
  <r>
    <s v="EverGrace"/>
    <x v="4"/>
    <x v="16"/>
    <x v="9"/>
    <s v="Ubisoft"/>
    <n v="100000"/>
    <n v="80000"/>
    <n v="150000"/>
    <n v="30000"/>
    <n v="5.9"/>
    <n v="12"/>
    <n v="7.8"/>
    <n v="4"/>
    <s v="From Software"/>
    <x v="2"/>
    <x v="374"/>
    <n v="6.85"/>
    <n v="16"/>
    <n v="4.4444444444444446"/>
    <n v="21176.470588235294"/>
    <n v="5882.3529411764703"/>
    <n v="4705.8823529411766"/>
    <n v="8823.5294117647063"/>
    <n v="1764.7058823529412"/>
    <n v="484244580"/>
    <n v="429286318"/>
    <n v="126843000"/>
    <n v="2.0650721583708796E-4"/>
    <n v="1.8635581113488924E-4"/>
    <n v="1.1825642723682032E-3"/>
  </r>
  <r>
    <s v="Spider-Man: Shattered Dimensions"/>
    <x v="2"/>
    <x v="5"/>
    <x v="4"/>
    <s v="Activision"/>
    <n v="240000"/>
    <n v="80000"/>
    <n v="0"/>
    <n v="30000"/>
    <n v="7.6"/>
    <n v="68"/>
    <n v="7.6"/>
    <n v="96"/>
    <s v="Beenox"/>
    <x v="2"/>
    <x v="504"/>
    <n v="7.6"/>
    <n v="164"/>
    <n v="46.857142857142854"/>
    <n v="50000"/>
    <n v="34285.714285714283"/>
    <n v="11428.571428571429"/>
    <n v="0"/>
    <n v="4285.7142857142853"/>
    <n v="540520772"/>
    <n v="441654761"/>
    <n v="128070000"/>
    <n v="4.4401623847307022E-4"/>
    <n v="1.811369582405566E-4"/>
    <n v="0"/>
  </r>
  <r>
    <s v="Tiger Woods PGA Tour 09"/>
    <x v="9"/>
    <x v="1"/>
    <x v="0"/>
    <s v="Electronic Arts"/>
    <n v="70000"/>
    <n v="180000"/>
    <n v="0"/>
    <n v="100000"/>
    <n v="5.3"/>
    <n v="4"/>
    <n v="5.5"/>
    <n v="6"/>
    <s v="Exient Entertainment"/>
    <x v="0"/>
    <x v="504"/>
    <n v="5.4"/>
    <n v="10"/>
    <n v="2.8571428571428572"/>
    <n v="38888.888888888891"/>
    <n v="7777.7777777777774"/>
    <n v="20000"/>
    <n v="0"/>
    <n v="11111.111111111111"/>
    <n v="528816311"/>
    <n v="440001482"/>
    <n v="128063000"/>
    <n v="1.3237110607959291E-4"/>
    <n v="4.0908953120298808E-4"/>
    <n v="0"/>
  </r>
  <r>
    <s v="ESPN: Sports Connection"/>
    <x v="10"/>
    <x v="11"/>
    <x v="0"/>
    <s v="Ubisoft"/>
    <n v="200000"/>
    <n v="120000"/>
    <n v="0"/>
    <n v="30000"/>
    <n v="3.1"/>
    <n v="13"/>
    <n v="2.7"/>
    <n v="18"/>
    <s v="Ubisoft"/>
    <x v="0"/>
    <x v="504"/>
    <n v="2.9000000000000004"/>
    <n v="31"/>
    <n v="8.8571428571428577"/>
    <n v="70000"/>
    <n v="40000"/>
    <n v="24000"/>
    <n v="0"/>
    <n v="6000"/>
    <n v="551484507"/>
    <n v="441417242"/>
    <n v="127629000"/>
    <n v="3.6265751342312867E-4"/>
    <n v="2.7185163736762237E-4"/>
    <n v="0"/>
  </r>
  <r>
    <s v="Wipeout 2048"/>
    <x v="15"/>
    <x v="11"/>
    <x v="1"/>
    <s v="Sony Computer Entertainment"/>
    <n v="130000"/>
    <n v="170000"/>
    <n v="0"/>
    <n v="50000"/>
    <n v="7.9"/>
    <n v="63"/>
    <n v="8.1999999999999993"/>
    <n v="191"/>
    <s v="Studio Liverpool"/>
    <x v="3"/>
    <x v="504"/>
    <n v="8.0500000000000007"/>
    <n v="254"/>
    <n v="72.571428571428569"/>
    <n v="70000"/>
    <n v="26000"/>
    <n v="34000"/>
    <n v="0"/>
    <n v="10000"/>
    <n v="551484507"/>
    <n v="441417242"/>
    <n v="127629000"/>
    <n v="2.3572738372503363E-4"/>
    <n v="3.8512315293746501E-4"/>
    <n v="0"/>
  </r>
  <r>
    <s v="Middle-Earth: Shadow of Mordor"/>
    <x v="8"/>
    <x v="12"/>
    <x v="4"/>
    <s v="Warner Bros. Interactive Entertainment"/>
    <n v="120000"/>
    <n v="200000"/>
    <n v="0"/>
    <n v="30000"/>
    <n v="8.4"/>
    <n v="17"/>
    <n v="8"/>
    <n v="1671"/>
    <s v="Monolith Productions"/>
    <x v="1"/>
    <x v="504"/>
    <n v="8.1999999999999993"/>
    <n v="1688"/>
    <n v="482.28571428571428"/>
    <n v="116666.66666666667"/>
    <n v="40000"/>
    <n v="66666.666666666672"/>
    <n v="0"/>
    <n v="10000"/>
    <n v="562338430"/>
    <n v="443580712"/>
    <n v="127276000"/>
    <n v="2.1339462785781866E-4"/>
    <n v="4.5087623196745307E-4"/>
    <n v="0"/>
  </r>
  <r>
    <s v="Suikoden V"/>
    <x v="4"/>
    <x v="0"/>
    <x v="9"/>
    <s v="Konami Digital Entertainment"/>
    <n v="80000"/>
    <n v="60000"/>
    <n v="190000"/>
    <n v="20000"/>
    <n v="7.6"/>
    <n v="43"/>
    <n v="7.6"/>
    <n v="109"/>
    <s v="Konami"/>
    <x v="2"/>
    <x v="504"/>
    <n v="7.6"/>
    <n v="152"/>
    <n v="43.428571428571431"/>
    <n v="31818.18181818182"/>
    <n v="7272.727272727273"/>
    <n v="5454.545454545455"/>
    <n v="17272.727272727272"/>
    <n v="1818.1818181818182"/>
    <n v="516818555"/>
    <n v="437126892"/>
    <n v="127854000"/>
    <n v="1.5479320397078237E-4"/>
    <n v="1.3725991490818644E-4"/>
    <n v="1.4860700486492406E-3"/>
  </r>
  <r>
    <s v="LocoRoco 2"/>
    <x v="9"/>
    <x v="1"/>
    <x v="2"/>
    <s v="Sony Computer Entertainment"/>
    <n v="210000"/>
    <n v="90000"/>
    <n v="10000"/>
    <n v="40000"/>
    <n v="8.5"/>
    <n v="55"/>
    <n v="8.4"/>
    <n v="44"/>
    <s v="SCE Japan Studio"/>
    <x v="0"/>
    <x v="504"/>
    <n v="8.4499999999999993"/>
    <n v="99"/>
    <n v="28.285714285714285"/>
    <n v="38888.888888888891"/>
    <n v="23333.333333333332"/>
    <n v="10000"/>
    <n v="1111.1111111111111"/>
    <n v="4444.4444444444443"/>
    <n v="528816311"/>
    <n v="440001482"/>
    <n v="128063000"/>
    <n v="3.9711331823877874E-4"/>
    <n v="2.0454476560149404E-4"/>
    <n v="7.8086566767918917E-5"/>
  </r>
  <r>
    <s v="Football Manager Handheld 2010"/>
    <x v="9"/>
    <x v="2"/>
    <x v="0"/>
    <s v="Sega"/>
    <n v="0"/>
    <n v="260000"/>
    <n v="0"/>
    <n v="90000"/>
    <n v="6.9"/>
    <n v="10"/>
    <n v="6.9"/>
    <n v="7"/>
    <s v="Sports Interactive"/>
    <x v="0"/>
    <x v="504"/>
    <n v="6.9"/>
    <n v="17"/>
    <n v="4.8571428571428568"/>
    <n v="43750"/>
    <n v="0"/>
    <n v="32500"/>
    <n v="0"/>
    <n v="11250"/>
    <n v="534740514"/>
    <n v="441041694"/>
    <n v="128047000"/>
    <n v="0"/>
    <n v="5.8951342591206349E-4"/>
    <n v="0"/>
  </r>
  <r>
    <s v="Batman: Rise of Sin Tzu"/>
    <x v="4"/>
    <x v="15"/>
    <x v="4"/>
    <s v="Ubisoft"/>
    <n v="170000"/>
    <n v="130000"/>
    <n v="0"/>
    <n v="50000"/>
    <n v="6.3"/>
    <n v="21"/>
    <n v="8.3000000000000007"/>
    <n v="14"/>
    <s v="Ubisoft Montreal"/>
    <x v="2"/>
    <x v="504"/>
    <n v="7.3000000000000007"/>
    <n v="35"/>
    <n v="10"/>
    <n v="25000"/>
    <n v="12142.857142857143"/>
    <n v="9285.7142857142862"/>
    <n v="0"/>
    <n v="3571.4285714285716"/>
    <n v="500125528"/>
    <n v="432552540"/>
    <n v="127718000"/>
    <n v="3.3991466238452041E-4"/>
    <n v="3.0054152496711728E-4"/>
    <n v="0"/>
  </r>
  <r>
    <s v="Worms: Open Warfare 2"/>
    <x v="1"/>
    <x v="4"/>
    <x v="11"/>
    <s v="THQ"/>
    <n v="70000"/>
    <n v="240000"/>
    <n v="0"/>
    <n v="40000"/>
    <n v="8.1"/>
    <n v="25"/>
    <n v="9.1"/>
    <n v="22"/>
    <s v="Team 17, Two Tribes"/>
    <x v="3"/>
    <x v="504"/>
    <n v="8.6"/>
    <n v="47"/>
    <n v="13.428571428571429"/>
    <n v="35000"/>
    <n v="7000"/>
    <n v="24000"/>
    <n v="0"/>
    <n v="4000"/>
    <n v="522751172"/>
    <n v="438594184"/>
    <n v="128001000"/>
    <n v="1.3390692120724695E-4"/>
    <n v="5.4720287854979855E-4"/>
    <n v="0"/>
  </r>
  <r>
    <s v="Dark Void"/>
    <x v="3"/>
    <x v="5"/>
    <x v="4"/>
    <s v="Capcom"/>
    <n v="180000"/>
    <n v="120000"/>
    <n v="0"/>
    <n v="50000"/>
    <n v="5.9"/>
    <n v="50"/>
    <n v="6"/>
    <n v="36"/>
    <s v="Airtight Games"/>
    <x v="2"/>
    <x v="504"/>
    <n v="5.95"/>
    <n v="86"/>
    <n v="24.571428571428573"/>
    <n v="50000"/>
    <n v="25714.285714285714"/>
    <n v="17142.857142857141"/>
    <n v="0"/>
    <n v="7142.8571428571431"/>
    <n v="540520772"/>
    <n v="441654761"/>
    <n v="128070000"/>
    <n v="3.3301217885480265E-4"/>
    <n v="2.717054373608349E-4"/>
    <n v="0"/>
  </r>
  <r>
    <s v="Persona 2: Eternal Punishment"/>
    <x v="14"/>
    <x v="16"/>
    <x v="9"/>
    <s v="Atlus"/>
    <n v="30000"/>
    <n v="20000"/>
    <n v="280000"/>
    <n v="20000"/>
    <n v="8.3000000000000007"/>
    <n v="11"/>
    <n v="8.4"/>
    <n v="25"/>
    <s v="Atlus Co."/>
    <x v="2"/>
    <x v="504"/>
    <n v="8.3500000000000014"/>
    <n v="36"/>
    <n v="10.285714285714286"/>
    <n v="20588.235294117647"/>
    <n v="1764.7058823529412"/>
    <n v="1176.4705882352941"/>
    <n v="16470.588235294119"/>
    <n v="1176.4705882352941"/>
    <n v="484244580"/>
    <n v="429286318"/>
    <n v="126843000"/>
    <n v="6.1952164751126389E-5"/>
    <n v="4.6588952783722309E-5"/>
    <n v="2.2074533084206461E-3"/>
  </r>
  <r>
    <s v="Homefront: The Revolution"/>
    <x v="6"/>
    <x v="14"/>
    <x v="6"/>
    <s v="Deep Silver"/>
    <n v="60000"/>
    <n v="210000"/>
    <n v="30000"/>
    <n v="50000"/>
    <n v="4.8"/>
    <n v="43"/>
    <n v="3.8"/>
    <n v="212"/>
    <s v="Deep Silver Dambuster Studios"/>
    <x v="1"/>
    <x v="504"/>
    <n v="4.3"/>
    <n v="255"/>
    <n v="72.857142857142861"/>
    <n v="350000"/>
    <n v="60000"/>
    <n v="210000"/>
    <n v="30000"/>
    <n v="50000"/>
    <n v="573178249"/>
    <n v="445623395"/>
    <n v="126994511"/>
    <n v="1.0467947816351977E-4"/>
    <n v="4.7124994413724622E-4"/>
    <n v="2.362306824426451E-4"/>
  </r>
  <r>
    <s v="Assassin's Creed III"/>
    <x v="10"/>
    <x v="11"/>
    <x v="4"/>
    <s v="Ubisoft"/>
    <n v="190000"/>
    <n v="130000"/>
    <n v="0"/>
    <n v="30000"/>
    <n v="8.5"/>
    <n v="26"/>
    <n v="7.1"/>
    <n v="216"/>
    <s v="Ubisoft Quebec"/>
    <x v="1"/>
    <x v="504"/>
    <n v="7.8"/>
    <n v="242"/>
    <n v="69.142857142857139"/>
    <n v="70000"/>
    <n v="38000"/>
    <n v="26000"/>
    <n v="0"/>
    <n v="6000"/>
    <n v="551484507"/>
    <n v="441417242"/>
    <n v="127629000"/>
    <n v="3.4452463775197224E-4"/>
    <n v="2.9450594048159091E-4"/>
    <n v="0"/>
  </r>
  <r>
    <s v="Star Wars: Flight of the Falcon"/>
    <x v="12"/>
    <x v="15"/>
    <x v="4"/>
    <s v="THQ"/>
    <n v="250000"/>
    <n v="90000"/>
    <n v="0"/>
    <n v="10000"/>
    <n v="3.9"/>
    <n v="13"/>
    <n v="5.8"/>
    <n v="11"/>
    <s v="Pocket Studios"/>
    <x v="0"/>
    <x v="504"/>
    <n v="4.8499999999999996"/>
    <n v="24"/>
    <n v="6.8571428571428568"/>
    <n v="25000"/>
    <n v="17857.142857142859"/>
    <n v="6428.5714285714284"/>
    <n v="0"/>
    <n v="714.28571428571433"/>
    <n v="500125528"/>
    <n v="432552540"/>
    <n v="127718000"/>
    <n v="4.9987450350664759E-4"/>
    <n v="2.0806720959261967E-4"/>
    <n v="0"/>
  </r>
  <r>
    <s v="Toukiden: The Age of Demons"/>
    <x v="15"/>
    <x v="6"/>
    <x v="4"/>
    <s v="Tecmo Koei"/>
    <n v="40000"/>
    <n v="40000"/>
    <n v="250000"/>
    <n v="20000"/>
    <n v="7.1"/>
    <n v="44"/>
    <n v="8"/>
    <n v="136"/>
    <s v="Omega Force"/>
    <x v="2"/>
    <x v="504"/>
    <n v="7.55"/>
    <n v="180"/>
    <n v="51.428571428571431"/>
    <n v="87500"/>
    <n v="10000"/>
    <n v="10000"/>
    <n v="62500"/>
    <n v="5000"/>
    <n v="556861736"/>
    <n v="442492884"/>
    <n v="127445000"/>
    <n v="7.1831116081568942E-5"/>
    <n v="9.0396933931258426E-5"/>
    <n v="1.9616305072776494E-3"/>
  </r>
  <r>
    <s v="Football Manager 2016"/>
    <x v="8"/>
    <x v="13"/>
    <x v="8"/>
    <s v="Sega"/>
    <n v="0"/>
    <n v="330000"/>
    <n v="0"/>
    <n v="20000"/>
    <n v="8.1"/>
    <n v="34"/>
    <n v="6.9"/>
    <n v="97"/>
    <s v="Sega"/>
    <x v="0"/>
    <x v="504"/>
    <n v="7.5"/>
    <n v="131"/>
    <n v="37.428571428571431"/>
    <n v="175000"/>
    <n v="0"/>
    <n v="165000"/>
    <n v="0"/>
    <n v="10000"/>
    <n v="567732286"/>
    <n v="444588718"/>
    <n v="127141000"/>
    <n v="0"/>
    <n v="7.4225905120696293E-4"/>
    <n v="0"/>
  </r>
  <r>
    <s v="Need for Speed Carbon"/>
    <x v="11"/>
    <x v="0"/>
    <x v="1"/>
    <s v="Electronic Arts"/>
    <n v="270000"/>
    <n v="70000"/>
    <n v="0"/>
    <n v="10000"/>
    <n v="7.5"/>
    <n v="12"/>
    <n v="7.8"/>
    <n v="14"/>
    <s v="EA Canada"/>
    <x v="3"/>
    <x v="504"/>
    <n v="7.65"/>
    <n v="26"/>
    <n v="7.4285714285714288"/>
    <n v="31818.18181818182"/>
    <n v="24545.454545454544"/>
    <n v="6363.636363636364"/>
    <n v="0"/>
    <n v="909.09090909090912"/>
    <n v="516818555"/>
    <n v="437126892"/>
    <n v="127854000"/>
    <n v="5.2242706340139048E-4"/>
    <n v="1.6013656739288418E-4"/>
    <n v="0"/>
  </r>
  <r>
    <s v="Terminator Salvation"/>
    <x v="2"/>
    <x v="2"/>
    <x v="6"/>
    <s v="Warner Bros. Interactive Entertainment"/>
    <n v="130000"/>
    <n v="180000"/>
    <n v="0"/>
    <n v="40000"/>
    <n v="4.8"/>
    <n v="50"/>
    <n v="5"/>
    <n v="53"/>
    <s v="GRIN"/>
    <x v="2"/>
    <x v="504"/>
    <n v="4.9000000000000004"/>
    <n v="103"/>
    <n v="29.428571428571427"/>
    <n v="43750"/>
    <n v="16250"/>
    <n v="22500"/>
    <n v="0"/>
    <n v="5000"/>
    <n v="534740514"/>
    <n v="441041694"/>
    <n v="128047000"/>
    <n v="2.43108566859028E-4"/>
    <n v="4.0812467947758243E-4"/>
    <n v="0"/>
  </r>
  <r>
    <s v="MotoGP 08"/>
    <x v="2"/>
    <x v="1"/>
    <x v="1"/>
    <s v="Capcom"/>
    <n v="110000"/>
    <n v="200000"/>
    <n v="0"/>
    <n v="40000"/>
    <n v="6.8"/>
    <n v="20"/>
    <n v="5.6"/>
    <n v="12"/>
    <s v="Milestone S.r.l"/>
    <x v="0"/>
    <x v="504"/>
    <n v="6.1999999999999993"/>
    <n v="32"/>
    <n v="9.1428571428571423"/>
    <n v="38888.888888888891"/>
    <n v="12222.222222222223"/>
    <n v="22222.222222222223"/>
    <n v="0"/>
    <n v="4444.4444444444443"/>
    <n v="528816311"/>
    <n v="440001482"/>
    <n v="128063000"/>
    <n v="2.080117381250746E-4"/>
    <n v="4.5454392355887566E-4"/>
    <n v="0"/>
  </r>
  <r>
    <s v="NFL Street"/>
    <x v="11"/>
    <x v="7"/>
    <x v="0"/>
    <s v="Electronic Arts"/>
    <n v="270000"/>
    <n v="70000"/>
    <n v="0"/>
    <n v="10000"/>
    <n v="8.1"/>
    <n v="30"/>
    <n v="8"/>
    <n v="4"/>
    <s v="EA Tiburon"/>
    <x v="0"/>
    <x v="504"/>
    <n v="8.0500000000000007"/>
    <n v="34"/>
    <n v="9.7142857142857135"/>
    <n v="26923.076923076922"/>
    <n v="20769.23076923077"/>
    <n v="5384.6153846153848"/>
    <n v="0"/>
    <n v="769.23076923076928"/>
    <n v="505524224"/>
    <n v="434174638"/>
    <n v="127761000"/>
    <n v="5.3409903458948786E-4"/>
    <n v="1.6122544679820751E-4"/>
    <n v="0"/>
  </r>
  <r>
    <s v="MLB 06: The Show"/>
    <x v="9"/>
    <x v="0"/>
    <x v="0"/>
    <s v="Sony Computer Entertainment"/>
    <n v="320000"/>
    <n v="0"/>
    <n v="0"/>
    <n v="30000"/>
    <n v="8.3000000000000007"/>
    <n v="30"/>
    <n v="8.5"/>
    <n v="32"/>
    <s v="SCEA San Diego Studios"/>
    <x v="0"/>
    <x v="504"/>
    <n v="8.4"/>
    <n v="62"/>
    <n v="17.714285714285715"/>
    <n v="31818.18181818182"/>
    <n v="29090.909090909092"/>
    <n v="0"/>
    <n v="0"/>
    <n v="2727.2727272727275"/>
    <n v="516818555"/>
    <n v="437126892"/>
    <n v="127854000"/>
    <n v="6.1917281588312948E-4"/>
    <n v="0"/>
    <n v="0"/>
  </r>
  <r>
    <s v="Over the Hedge"/>
    <x v="11"/>
    <x v="0"/>
    <x v="2"/>
    <s v="Activision"/>
    <n v="270000"/>
    <n v="70000"/>
    <n v="0"/>
    <n v="10000"/>
    <n v="6.1"/>
    <n v="21"/>
    <n v="9.3000000000000007"/>
    <n v="6"/>
    <s v="Edge of Reality"/>
    <x v="3"/>
    <x v="504"/>
    <n v="7.7"/>
    <n v="27"/>
    <n v="7.7142857142857144"/>
    <n v="31818.18181818182"/>
    <n v="24545.454545454544"/>
    <n v="6363.636363636364"/>
    <n v="0"/>
    <n v="909.09090909090912"/>
    <n v="516818555"/>
    <n v="437126892"/>
    <n v="127854000"/>
    <n v="5.2242706340139048E-4"/>
    <n v="1.6013656739288418E-4"/>
    <n v="0"/>
  </r>
  <r>
    <s v="Dynasty Warriors 5 Empires"/>
    <x v="4"/>
    <x v="0"/>
    <x v="4"/>
    <s v="Tecmo Koei"/>
    <n v="110000"/>
    <n v="90000"/>
    <n v="120000"/>
    <n v="30000"/>
    <n v="6.2"/>
    <n v="23"/>
    <n v="9.1"/>
    <n v="24"/>
    <s v="Omega Force"/>
    <x v="2"/>
    <x v="504"/>
    <n v="7.65"/>
    <n v="47"/>
    <n v="13.428571428571429"/>
    <n v="31818.18181818182"/>
    <n v="10000"/>
    <n v="8181.818181818182"/>
    <n v="10909.09090909091"/>
    <n v="2727.2727272727275"/>
    <n v="516818555"/>
    <n v="437126892"/>
    <n v="127854000"/>
    <n v="2.1284065545982574E-4"/>
    <n v="2.0588987236227964E-4"/>
    <n v="9.3857055704162562E-4"/>
  </r>
  <r>
    <s v="Call of War: Ghosts"/>
    <x v="10"/>
    <x v="6"/>
    <x v="6"/>
    <s v="Activision"/>
    <n v="220000"/>
    <n v="90000"/>
    <n v="10000"/>
    <n v="30000"/>
    <n v="6.9"/>
    <n v="6"/>
    <n v="3.4"/>
    <n v="256"/>
    <s v="Treyarch"/>
    <x v="1"/>
    <x v="504"/>
    <n v="5.15"/>
    <n v="262"/>
    <n v="74.857142857142861"/>
    <n v="87500"/>
    <n v="55000"/>
    <n v="22500"/>
    <n v="2500"/>
    <n v="7500"/>
    <n v="556861736"/>
    <n v="442492884"/>
    <n v="127445000"/>
    <n v="3.9507113844862917E-4"/>
    <n v="2.0339310134533147E-4"/>
    <n v="7.8465220291105969E-5"/>
  </r>
  <r>
    <s v="Transformers: Dark of the Moon"/>
    <x v="3"/>
    <x v="10"/>
    <x v="4"/>
    <s v="Activision"/>
    <n v="110000"/>
    <n v="180000"/>
    <n v="0"/>
    <n v="60000"/>
    <n v="5.7"/>
    <n v="41"/>
    <n v="5.6"/>
    <n v="27"/>
    <s v="High Moon Studios"/>
    <x v="2"/>
    <x v="504"/>
    <n v="5.65"/>
    <n v="68"/>
    <n v="19.428571428571427"/>
    <n v="58333.333333333336"/>
    <n v="18333.333333333332"/>
    <n v="30000"/>
    <n v="0"/>
    <n v="10000"/>
    <n v="545961365"/>
    <n v="440756453"/>
    <n v="127833000"/>
    <n v="2.0147945816642173E-4"/>
    <n v="4.0838880242100506E-4"/>
    <n v="0"/>
  </r>
  <r>
    <s v="WWE All Stars"/>
    <x v="2"/>
    <x v="10"/>
    <x v="7"/>
    <s v="THQ"/>
    <n v="180000"/>
    <n v="140000"/>
    <n v="0"/>
    <n v="30000"/>
    <n v="7.5"/>
    <n v="64"/>
    <n v="7.2"/>
    <n v="45"/>
    <s v="THQ"/>
    <x v="2"/>
    <x v="504"/>
    <n v="7.35"/>
    <n v="109"/>
    <n v="31.142857142857142"/>
    <n v="58333.333333333336"/>
    <n v="30000"/>
    <n v="23333.333333333332"/>
    <n v="0"/>
    <n v="5000"/>
    <n v="545961365"/>
    <n v="440756453"/>
    <n v="127833000"/>
    <n v="3.2969365881778097E-4"/>
    <n v="3.1763573521633728E-4"/>
    <n v="0"/>
  </r>
  <r>
    <s v="Mini Ninjas"/>
    <x v="3"/>
    <x v="2"/>
    <x v="4"/>
    <s v="Eidos Interactive"/>
    <n v="140000"/>
    <n v="150000"/>
    <n v="0"/>
    <n v="60000"/>
    <n v="7.3"/>
    <n v="37"/>
    <n v="8.6999999999999993"/>
    <n v="62"/>
    <s v="Io Interactive"/>
    <x v="3"/>
    <x v="504"/>
    <n v="8"/>
    <n v="99"/>
    <n v="28.285714285714285"/>
    <n v="43750"/>
    <n v="17500"/>
    <n v="18750"/>
    <n v="0"/>
    <n v="7500"/>
    <n v="534740514"/>
    <n v="441041694"/>
    <n v="128047000"/>
    <n v="2.6180922584818401E-4"/>
    <n v="3.4010389956465206E-4"/>
    <n v="0"/>
  </r>
  <r>
    <s v="Driver 2 Advance"/>
    <x v="12"/>
    <x v="8"/>
    <x v="4"/>
    <s v="Atari"/>
    <n v="250000"/>
    <n v="90000"/>
    <n v="0"/>
    <n v="10000"/>
    <n v="7.3"/>
    <n v="9"/>
    <n v="6.6"/>
    <n v="14"/>
    <s v="Sennari Interactive"/>
    <x v="2"/>
    <x v="504"/>
    <n v="6.9499999999999993"/>
    <n v="23"/>
    <n v="6.5714285714285712"/>
    <n v="23333.333333333332"/>
    <n v="16666.666666666668"/>
    <n v="6000"/>
    <n v="0"/>
    <n v="666.66666666666663"/>
    <n v="495013192"/>
    <n v="431019772"/>
    <n v="127445000"/>
    <n v="5.0503704555817167E-4"/>
    <n v="2.0880712637006359E-4"/>
    <n v="0"/>
  </r>
  <r>
    <s v="Monster Rancher 4"/>
    <x v="4"/>
    <x v="15"/>
    <x v="8"/>
    <s v="Tecmo Koei"/>
    <n v="80000"/>
    <n v="60000"/>
    <n v="190000"/>
    <n v="20000"/>
    <n v="7.7"/>
    <n v="21"/>
    <n v="9.1"/>
    <n v="18"/>
    <s v="Tecmo"/>
    <x v="0"/>
    <x v="504"/>
    <n v="8.4"/>
    <n v="39"/>
    <n v="11.142857142857142"/>
    <n v="25000"/>
    <n v="5714.2857142857147"/>
    <n v="4285.7142857142853"/>
    <n v="13571.428571428571"/>
    <n v="1428.5714285714287"/>
    <n v="500125528"/>
    <n v="432552540"/>
    <n v="127718000"/>
    <n v="1.5995984112212723E-4"/>
    <n v="1.3871147306174645E-4"/>
    <n v="1.4876524843796489E-3"/>
  </r>
  <r>
    <s v="Mini Ninjas"/>
    <x v="1"/>
    <x v="2"/>
    <x v="4"/>
    <s v="Eidos Interactive"/>
    <n v="160000"/>
    <n v="150000"/>
    <n v="0"/>
    <n v="40000"/>
    <n v="6.1"/>
    <n v="10"/>
    <n v="5.8"/>
    <n v="4"/>
    <s v="Magic Pockets"/>
    <x v="3"/>
    <x v="504"/>
    <n v="5.9499999999999993"/>
    <n v="14"/>
    <n v="4"/>
    <n v="43750"/>
    <n v="20000"/>
    <n v="18750"/>
    <n v="0"/>
    <n v="5000"/>
    <n v="534740514"/>
    <n v="441041694"/>
    <n v="128047000"/>
    <n v="2.9921054382649599E-4"/>
    <n v="3.4010389956465206E-4"/>
    <n v="0"/>
  </r>
  <r>
    <s v="MotorStorm: Arctic Edge"/>
    <x v="4"/>
    <x v="2"/>
    <x v="1"/>
    <s v="Sony Computer Entertainment"/>
    <n v="70000"/>
    <n v="30000"/>
    <n v="0"/>
    <n v="250000"/>
    <n v="7.2"/>
    <n v="10"/>
    <n v="8.3000000000000007"/>
    <n v="6"/>
    <s v="Virtuos"/>
    <x v="2"/>
    <x v="504"/>
    <n v="7.75"/>
    <n v="16"/>
    <n v="4.5714285714285712"/>
    <n v="43750"/>
    <n v="8750"/>
    <n v="3750"/>
    <n v="0"/>
    <n v="31250"/>
    <n v="534740514"/>
    <n v="441041694"/>
    <n v="128047000"/>
    <n v="1.3090461292409201E-4"/>
    <n v="6.802077991293041E-5"/>
    <n v="0"/>
  </r>
  <r>
    <s v="Supreme Commander 2"/>
    <x v="2"/>
    <x v="5"/>
    <x v="11"/>
    <s v="Square Enix"/>
    <n v="230000"/>
    <n v="90000"/>
    <n v="0"/>
    <n v="30000"/>
    <n v="7.5"/>
    <n v="28"/>
    <n v="7.1"/>
    <n v="23"/>
    <s v="Gas Powered Games"/>
    <x v="3"/>
    <x v="504"/>
    <n v="7.3"/>
    <n v="51"/>
    <n v="14.571428571428571"/>
    <n v="50000"/>
    <n v="32857.142857142855"/>
    <n v="12857.142857142857"/>
    <n v="0"/>
    <n v="4285.7142857142853"/>
    <n v="540520772"/>
    <n v="441654761"/>
    <n v="128070000"/>
    <n v="4.2551556187002561E-4"/>
    <n v="2.0377907802062616E-4"/>
    <n v="0"/>
  </r>
  <r>
    <s v="Company of Heroes 2"/>
    <x v="8"/>
    <x v="6"/>
    <x v="11"/>
    <s v="THQ"/>
    <n v="60000"/>
    <n v="250000"/>
    <n v="0"/>
    <n v="40000"/>
    <n v="8"/>
    <n v="82"/>
    <n v="2.1"/>
    <n v="6157"/>
    <s v="Relic"/>
    <x v="1"/>
    <x v="504"/>
    <n v="5.05"/>
    <n v="6239"/>
    <n v="1782.5714285714287"/>
    <n v="87500"/>
    <n v="15000"/>
    <n v="62500"/>
    <n v="0"/>
    <n v="10000"/>
    <n v="556861736"/>
    <n v="442492884"/>
    <n v="127445000"/>
    <n v="1.0774667412235342E-4"/>
    <n v="5.6498083707036515E-4"/>
    <n v="0"/>
  </r>
  <r>
    <s v="Trauma Center: Second Opinion"/>
    <x v="0"/>
    <x v="0"/>
    <x v="8"/>
    <s v="Ninti"/>
    <n v="280000"/>
    <n v="10000"/>
    <n v="30000"/>
    <n v="30000"/>
    <n v="8"/>
    <n v="49"/>
    <n v="8"/>
    <n v="47"/>
    <s v="Atlus"/>
    <x v="2"/>
    <x v="504"/>
    <n v="8"/>
    <n v="96"/>
    <n v="27.428571428571427"/>
    <n v="31818.18181818182"/>
    <n v="25454.545454545456"/>
    <n v="909.09090909090912"/>
    <n v="2727.2727272727275"/>
    <n v="2727.2727272727275"/>
    <n v="516818555"/>
    <n v="437126892"/>
    <n v="127854000"/>
    <n v="5.4177621389773828E-4"/>
    <n v="2.2876652484697737E-5"/>
    <n v="2.346426392604064E-4"/>
  </r>
  <r>
    <s v="Naruto Shippuden: Ultimate Ninja Impact"/>
    <x v="9"/>
    <x v="10"/>
    <x v="7"/>
    <s v="Namco Bandai Games"/>
    <n v="90000"/>
    <n v="70000"/>
    <n v="150000"/>
    <n v="40000"/>
    <n v="5.9"/>
    <n v="16"/>
    <n v="7.2"/>
    <n v="26"/>
    <s v="Racjin"/>
    <x v="2"/>
    <x v="504"/>
    <n v="6.5500000000000007"/>
    <n v="42"/>
    <n v="12"/>
    <n v="58333.333333333336"/>
    <n v="15000"/>
    <n v="11666.666666666666"/>
    <n v="25000"/>
    <n v="6666.666666666667"/>
    <n v="545961365"/>
    <n v="440756453"/>
    <n v="127833000"/>
    <n v="1.6484682940889049E-4"/>
    <n v="1.5881786760816864E-4"/>
    <n v="1.1734059280467486E-3"/>
  </r>
  <r>
    <s v="Earth Defense Force 2025"/>
    <x v="3"/>
    <x v="6"/>
    <x v="6"/>
    <s v="D3Publisher"/>
    <n v="40000"/>
    <n v="20000"/>
    <n v="270000"/>
    <n v="10000"/>
    <n v="6.9"/>
    <n v="28"/>
    <n v="7.5"/>
    <n v="52"/>
    <s v="Sandlot"/>
    <x v="1"/>
    <x v="505"/>
    <n v="7.2"/>
    <n v="80"/>
    <n v="23.529411764705884"/>
    <n v="85000"/>
    <n v="10000"/>
    <n v="5000"/>
    <n v="67500"/>
    <n v="2500"/>
    <n v="556861736"/>
    <n v="442492884"/>
    <n v="127445000"/>
    <n v="7.1831116081568942E-5"/>
    <n v="4.5198466965629213E-5"/>
    <n v="2.1185609478598611E-3"/>
  </r>
  <r>
    <s v="WWE Crush Hour"/>
    <x v="4"/>
    <x v="15"/>
    <x v="1"/>
    <s v="THQ"/>
    <n v="170000"/>
    <n v="130000"/>
    <n v="0"/>
    <n v="40000"/>
    <n v="5.6"/>
    <n v="13"/>
    <n v="5.3"/>
    <n v="8"/>
    <s v="Pacific Coast Power &amp; Light"/>
    <x v="2"/>
    <x v="505"/>
    <n v="5.4499999999999993"/>
    <n v="21"/>
    <n v="6.1764705882352944"/>
    <n v="24285.714285714286"/>
    <n v="12142.857142857143"/>
    <n v="9285.7142857142862"/>
    <n v="0"/>
    <n v="2857.1428571428573"/>
    <n v="500125528"/>
    <n v="432552540"/>
    <n v="127718000"/>
    <n v="3.3991466238452041E-4"/>
    <n v="3.0054152496711728E-4"/>
    <n v="0"/>
  </r>
  <r>
    <s v="Resident Evil: Dead Aim"/>
    <x v="4"/>
    <x v="15"/>
    <x v="4"/>
    <s v="Capcom"/>
    <n v="170000"/>
    <n v="130000"/>
    <n v="0"/>
    <n v="40000"/>
    <n v="6.5"/>
    <n v="28"/>
    <n v="6.6"/>
    <n v="48"/>
    <s v="Cavia Inc."/>
    <x v="1"/>
    <x v="505"/>
    <n v="6.55"/>
    <n v="76"/>
    <n v="22.352941176470587"/>
    <n v="24285.714285714286"/>
    <n v="12142.857142857143"/>
    <n v="9285.7142857142862"/>
    <n v="0"/>
    <n v="2857.1428571428573"/>
    <n v="500125528"/>
    <n v="432552540"/>
    <n v="127718000"/>
    <n v="3.3991466238452041E-4"/>
    <n v="3.0054152496711728E-4"/>
    <n v="0"/>
  </r>
  <r>
    <s v="EA Sports MMA"/>
    <x v="2"/>
    <x v="5"/>
    <x v="7"/>
    <s v="Electronic Arts"/>
    <n v="230000"/>
    <n v="90000"/>
    <n v="0"/>
    <n v="20000"/>
    <n v="7.9"/>
    <n v="63"/>
    <n v="7"/>
    <n v="55"/>
    <s v="EA Tiburon"/>
    <x v="2"/>
    <x v="505"/>
    <n v="7.45"/>
    <n v="118"/>
    <n v="34.705882352941174"/>
    <n v="48571.428571428572"/>
    <n v="32857.142857142855"/>
    <n v="12857.142857142857"/>
    <n v="0"/>
    <n v="2857.1428571428573"/>
    <n v="540520772"/>
    <n v="441654761"/>
    <n v="128070000"/>
    <n v="4.2551556187002561E-4"/>
    <n v="2.0377907802062616E-4"/>
    <n v="0"/>
  </r>
  <r>
    <s v="Chicken Shoot"/>
    <x v="0"/>
    <x v="4"/>
    <x v="4"/>
    <s v="Zoo Digital Publishing"/>
    <n v="320000"/>
    <n v="0"/>
    <n v="0"/>
    <n v="20000"/>
    <n v="2.7"/>
    <n v="9"/>
    <n v="4.8"/>
    <n v="26"/>
    <s v="Destination Software"/>
    <x v="3"/>
    <x v="505"/>
    <n v="3.75"/>
    <n v="35"/>
    <n v="10.294117647058824"/>
    <n v="34000"/>
    <n v="32000"/>
    <n v="0"/>
    <n v="0"/>
    <n v="2000"/>
    <n v="522751172"/>
    <n v="438594184"/>
    <n v="128001000"/>
    <n v="6.1214592551884323E-4"/>
    <n v="0"/>
    <n v="0"/>
  </r>
  <r>
    <s v="Tom Clancy's Rainbow Six: Lockdown"/>
    <x v="4"/>
    <x v="3"/>
    <x v="6"/>
    <s v="Ubisoft"/>
    <n v="170000"/>
    <n v="130000"/>
    <n v="0"/>
    <n v="40000"/>
    <n v="7"/>
    <n v="15"/>
    <n v="6.9"/>
    <n v="9"/>
    <s v="Red Storm Entertainment, Ubisoft Montreal"/>
    <x v="1"/>
    <x v="505"/>
    <n v="6.95"/>
    <n v="24"/>
    <n v="7.0588235294117645"/>
    <n v="28333.333333333332"/>
    <n v="14166.666666666666"/>
    <n v="10833.333333333334"/>
    <n v="0"/>
    <n v="3333.3333333333335"/>
    <n v="511054143"/>
    <n v="435713800"/>
    <n v="127773000"/>
    <n v="3.3264577213299297E-4"/>
    <n v="2.9836098833683946E-4"/>
    <n v="0"/>
  </r>
  <r>
    <s v="LEGO Marvel's Avengers"/>
    <x v="13"/>
    <x v="14"/>
    <x v="4"/>
    <s v="Warner Bros. Interactive Entertainment"/>
    <n v="190000"/>
    <n v="120000"/>
    <n v="0"/>
    <n v="30000"/>
    <n v="7.1"/>
    <n v="18"/>
    <n v="5.0999999999999996"/>
    <n v="15"/>
    <s v="TT Games"/>
    <x v="3"/>
    <x v="505"/>
    <n v="6.1"/>
    <n v="33"/>
    <n v="9.7058823529411757"/>
    <n v="340000"/>
    <n v="190000"/>
    <n v="120000"/>
    <n v="0"/>
    <n v="30000"/>
    <n v="573178249"/>
    <n v="445623395"/>
    <n v="126994511"/>
    <n v="3.3148501418447929E-4"/>
    <n v="2.6928568236414069E-4"/>
    <n v="0"/>
  </r>
  <r>
    <s v="Aggressive Inline"/>
    <x v="4"/>
    <x v="8"/>
    <x v="0"/>
    <s v="Acclaim Entertainment"/>
    <n v="170000"/>
    <n v="130000"/>
    <n v="0"/>
    <n v="40000"/>
    <n v="8.5"/>
    <n v="31"/>
    <n v="8.6999999999999993"/>
    <n v="14"/>
    <s v="Z-Axis, Ltd."/>
    <x v="2"/>
    <x v="505"/>
    <n v="8.6"/>
    <n v="45"/>
    <n v="13.235294117647058"/>
    <n v="22666.666666666668"/>
    <n v="11333.333333333334"/>
    <n v="8666.6666666666661"/>
    <n v="0"/>
    <n v="2666.6666666666665"/>
    <n v="495013192"/>
    <n v="431019772"/>
    <n v="127445000"/>
    <n v="3.4342519097955678E-4"/>
    <n v="3.0161029364564741E-4"/>
    <n v="0"/>
  </r>
  <r>
    <s v="Mirror's Edge Catalyst"/>
    <x v="6"/>
    <x v="14"/>
    <x v="2"/>
    <s v="Electronic Arts"/>
    <n v="110000"/>
    <n v="160000"/>
    <n v="20000"/>
    <n v="50000"/>
    <n v="6.9"/>
    <n v="50"/>
    <n v="4.7"/>
    <n v="578"/>
    <s v="EA DICE"/>
    <x v="2"/>
    <x v="505"/>
    <n v="5.8000000000000007"/>
    <n v="628"/>
    <n v="184.70588235294119"/>
    <n v="340000"/>
    <n v="110000"/>
    <n v="160000"/>
    <n v="20000"/>
    <n v="50000"/>
    <n v="573178249"/>
    <n v="445623395"/>
    <n v="126994511"/>
    <n v="1.9191237663311958E-4"/>
    <n v="3.5904757648552092E-4"/>
    <n v="1.5748712162843006E-4"/>
  </r>
  <r>
    <s v="Sniper Elite 3"/>
    <x v="13"/>
    <x v="12"/>
    <x v="6"/>
    <s v="505 Games"/>
    <n v="200000"/>
    <n v="110000"/>
    <n v="0"/>
    <n v="30000"/>
    <n v="6.3"/>
    <n v="12"/>
    <n v="6.6"/>
    <n v="68"/>
    <s v="Rebellion"/>
    <x v="1"/>
    <x v="505"/>
    <n v="6.4499999999999993"/>
    <n v="80"/>
    <n v="23.529411764705884"/>
    <n v="113333.33333333333"/>
    <n v="66666.666666666672"/>
    <n v="36666.666666666664"/>
    <n v="0"/>
    <n v="10000"/>
    <n v="562338430"/>
    <n v="443580712"/>
    <n v="127276000"/>
    <n v="3.556577130963644E-4"/>
    <n v="2.4798192758209922E-4"/>
    <n v="0"/>
  </r>
  <r>
    <s v="Karaoke Revolution"/>
    <x v="4"/>
    <x v="15"/>
    <x v="3"/>
    <s v="Konami Digital Entertainment"/>
    <n v="170000"/>
    <n v="130000"/>
    <n v="0"/>
    <n v="40000"/>
    <n v="8.3000000000000007"/>
    <n v="29"/>
    <n v="9.1"/>
    <n v="17"/>
    <s v="Harmonix Music Systems"/>
    <x v="0"/>
    <x v="505"/>
    <n v="8.6999999999999993"/>
    <n v="46"/>
    <n v="13.529411764705882"/>
    <n v="24285.714285714286"/>
    <n v="12142.857142857143"/>
    <n v="9285.7142857142862"/>
    <n v="0"/>
    <n v="2857.1428571428573"/>
    <n v="500125528"/>
    <n v="432552540"/>
    <n v="127718000"/>
    <n v="3.3991466238452041E-4"/>
    <n v="3.0054152496711728E-4"/>
    <n v="0"/>
  </r>
  <r>
    <s v="Metal Arms: Glitch in the System"/>
    <x v="4"/>
    <x v="15"/>
    <x v="6"/>
    <s v="Vivendi Games"/>
    <n v="170000"/>
    <n v="130000"/>
    <n v="0"/>
    <n v="40000"/>
    <n v="8.1"/>
    <n v="28"/>
    <n v="8.9"/>
    <n v="17"/>
    <s v="Mass Media"/>
    <x v="2"/>
    <x v="505"/>
    <n v="8.5"/>
    <n v="45"/>
    <n v="13.235294117647058"/>
    <n v="24285.714285714286"/>
    <n v="12142.857142857143"/>
    <n v="9285.7142857142862"/>
    <n v="0"/>
    <n v="2857.1428571428573"/>
    <n v="500125528"/>
    <n v="432552540"/>
    <n v="127718000"/>
    <n v="3.3991466238452041E-4"/>
    <n v="3.0054152496711728E-4"/>
    <n v="0"/>
  </r>
  <r>
    <s v="Enemy Territory: Quake Wars"/>
    <x v="3"/>
    <x v="1"/>
    <x v="6"/>
    <s v="Activision"/>
    <n v="230000"/>
    <n v="70000"/>
    <n v="0"/>
    <n v="40000"/>
    <n v="6"/>
    <n v="30"/>
    <n v="6.4"/>
    <n v="14"/>
    <s v="Z-Axis, Ltd."/>
    <x v="2"/>
    <x v="505"/>
    <n v="6.2"/>
    <n v="44"/>
    <n v="12.941176470588236"/>
    <n v="37777.777777777781"/>
    <n v="25555.555555555555"/>
    <n v="7777.7777777777774"/>
    <n v="0"/>
    <n v="4444.4444444444443"/>
    <n v="528816311"/>
    <n v="440001482"/>
    <n v="128063000"/>
    <n v="4.3493363426151959E-4"/>
    <n v="1.5909037324560648E-4"/>
    <n v="0"/>
  </r>
  <r>
    <s v="TrackMania Turbo"/>
    <x v="6"/>
    <x v="14"/>
    <x v="4"/>
    <s v="Ubisoft"/>
    <n v="30000"/>
    <n v="260000"/>
    <n v="0"/>
    <n v="50000"/>
    <n v="8.1"/>
    <n v="52"/>
    <n v="7.9"/>
    <n v="110"/>
    <s v="Nadeo"/>
    <x v="0"/>
    <x v="505"/>
    <n v="8"/>
    <n v="162"/>
    <n v="47.647058823529413"/>
    <n v="340000"/>
    <n v="30000"/>
    <n v="260000"/>
    <n v="0"/>
    <n v="50000"/>
    <n v="573178249"/>
    <n v="445623395"/>
    <n v="126994511"/>
    <n v="5.2339739081759885E-5"/>
    <n v="5.8345231178897152E-4"/>
    <n v="0"/>
  </r>
  <r>
    <s v="Tiger Woods PGA Tour 12: The Masters"/>
    <x v="0"/>
    <x v="10"/>
    <x v="0"/>
    <s v="Electronic Arts"/>
    <n v="200000"/>
    <n v="110000"/>
    <n v="0"/>
    <n v="30000"/>
    <n v="8.5"/>
    <n v="14"/>
    <n v="6.7"/>
    <n v="7"/>
    <s v="Electronic Arts"/>
    <x v="0"/>
    <x v="505"/>
    <n v="7.6"/>
    <n v="21"/>
    <n v="6.1764705882352944"/>
    <n v="56666.666666666664"/>
    <n v="33333.333333333336"/>
    <n v="18333.333333333332"/>
    <n v="0"/>
    <n v="5000"/>
    <n v="545961365"/>
    <n v="440756453"/>
    <n v="127833000"/>
    <n v="3.6632628757531224E-4"/>
    <n v="2.4957093481283642E-4"/>
    <n v="0"/>
  </r>
  <r>
    <s v="Def Jam Icon"/>
    <x v="2"/>
    <x v="4"/>
    <x v="4"/>
    <s v="Electronic Arts"/>
    <n v="300000"/>
    <n v="10000"/>
    <n v="0"/>
    <n v="30000"/>
    <n v="6.9"/>
    <n v="48"/>
    <n v="6.3"/>
    <n v="108"/>
    <s v="EA Chicago"/>
    <x v="1"/>
    <x v="505"/>
    <n v="6.6"/>
    <n v="156"/>
    <n v="45.882352941176471"/>
    <n v="34000"/>
    <n v="30000"/>
    <n v="1000"/>
    <n v="0"/>
    <n v="3000"/>
    <n v="522751172"/>
    <n v="438594184"/>
    <n v="128001000"/>
    <n v="5.7388680517391551E-4"/>
    <n v="2.280011993957494E-5"/>
    <n v="0"/>
  </r>
  <r>
    <s v="WWE '12"/>
    <x v="0"/>
    <x v="10"/>
    <x v="7"/>
    <s v="THQ"/>
    <n v="230000"/>
    <n v="80000"/>
    <n v="0"/>
    <n v="30000"/>
    <n v="7.4"/>
    <n v="6"/>
    <n v="5.2"/>
    <n v="9"/>
    <s v="Yuke's"/>
    <x v="2"/>
    <x v="505"/>
    <n v="6.3000000000000007"/>
    <n v="15"/>
    <n v="4.4117647058823533"/>
    <n v="56666.666666666664"/>
    <n v="38333.333333333336"/>
    <n v="13333.333333333334"/>
    <n v="0"/>
    <n v="5000"/>
    <n v="545961365"/>
    <n v="440756453"/>
    <n v="127833000"/>
    <n v="4.2127523071160903E-4"/>
    <n v="1.8150613440933558E-4"/>
    <n v="0"/>
  </r>
  <r>
    <s v="Tekken Tag Tournament 2"/>
    <x v="2"/>
    <x v="11"/>
    <x v="7"/>
    <s v="Namco Bandai Games"/>
    <n v="190000"/>
    <n v="110000"/>
    <n v="10000"/>
    <n v="30000"/>
    <n v="8.3000000000000007"/>
    <n v="35"/>
    <n v="7.5"/>
    <n v="90"/>
    <s v="Namco Bandai Games"/>
    <x v="2"/>
    <x v="505"/>
    <n v="7.9"/>
    <n v="125"/>
    <n v="36.764705882352942"/>
    <n v="68000"/>
    <n v="38000"/>
    <n v="22000"/>
    <n v="2000"/>
    <n v="6000"/>
    <n v="551484507"/>
    <n v="441417242"/>
    <n v="127629000"/>
    <n v="3.4452463775197224E-4"/>
    <n v="2.4919733425365383E-4"/>
    <n v="7.8352098660962631E-5"/>
  </r>
  <r>
    <s v="Tim Burton's The Nightmare Before Christmas: Oogie's Revenge"/>
    <x v="4"/>
    <x v="7"/>
    <x v="10"/>
    <s v="Disney Interactive Studios"/>
    <n v="170000"/>
    <n v="130000"/>
    <n v="0"/>
    <n v="40000"/>
    <n v="6.5"/>
    <n v="34"/>
    <n v="8.6"/>
    <n v="20"/>
    <s v="Capcom"/>
    <x v="3"/>
    <x v="505"/>
    <n v="7.55"/>
    <n v="54"/>
    <n v="15.882352941176471"/>
    <n v="26153.846153846152"/>
    <n v="13076.923076923076"/>
    <n v="10000"/>
    <n v="0"/>
    <n v="3076.9230769230771"/>
    <n v="505524224"/>
    <n v="434174638"/>
    <n v="127761000"/>
    <n v="3.3628457733412198E-4"/>
    <n v="2.994186869109568E-4"/>
    <n v="0"/>
  </r>
  <r>
    <s v="Battalion Wars 2"/>
    <x v="0"/>
    <x v="4"/>
    <x v="11"/>
    <s v="Ninti"/>
    <n v="220000"/>
    <n v="20000"/>
    <n v="80000"/>
    <n v="20000"/>
    <n v="7.5"/>
    <n v="38"/>
    <n v="7.6"/>
    <n v="45"/>
    <s v="Kuju Entertainment"/>
    <x v="2"/>
    <x v="505"/>
    <n v="7.55"/>
    <n v="83"/>
    <n v="24.411764705882351"/>
    <n v="34000"/>
    <n v="22000"/>
    <n v="2000"/>
    <n v="8000"/>
    <n v="2000"/>
    <n v="522751172"/>
    <n v="438594184"/>
    <n v="128001000"/>
    <n v="4.2085032379420473E-4"/>
    <n v="4.560023987914988E-5"/>
    <n v="6.2499511722564666E-4"/>
  </r>
  <r>
    <s v="Hitman: Contracts"/>
    <x v="7"/>
    <x v="7"/>
    <x v="6"/>
    <s v="Eidos Interactive"/>
    <n v="260000"/>
    <n v="70000"/>
    <n v="0"/>
    <n v="10000"/>
    <n v="7.8"/>
    <n v="44"/>
    <n v="8.8000000000000007"/>
    <n v="15"/>
    <s v="Io Interactive"/>
    <x v="1"/>
    <x v="505"/>
    <n v="8.3000000000000007"/>
    <n v="59"/>
    <n v="17.352941176470587"/>
    <n v="26153.846153846152"/>
    <n v="20000"/>
    <n v="5384.6153846153848"/>
    <n v="0"/>
    <n v="769.23076923076928"/>
    <n v="505524224"/>
    <n v="434174638"/>
    <n v="127761000"/>
    <n v="5.1431758886395123E-4"/>
    <n v="1.6122544679820751E-4"/>
    <n v="0"/>
  </r>
  <r>
    <s v="Thunderstrike: Operation Phoenix"/>
    <x v="4"/>
    <x v="9"/>
    <x v="8"/>
    <s v="Eidos Interactive"/>
    <n v="170000"/>
    <n v="130000"/>
    <n v="0"/>
    <n v="40000"/>
    <n v="6.5"/>
    <n v="15"/>
    <n v="8.1"/>
    <n v="7"/>
    <s v="Core Design Ltd."/>
    <x v="2"/>
    <x v="505"/>
    <n v="7.3"/>
    <n v="22"/>
    <n v="6.4705882352941178"/>
    <n v="21250"/>
    <n v="10625"/>
    <n v="8125"/>
    <n v="0"/>
    <n v="2500"/>
    <n v="489752572"/>
    <n v="430035992"/>
    <n v="127149000"/>
    <n v="3.4711405252201515E-4"/>
    <n v="3.0230027815904303E-4"/>
    <n v="0"/>
  </r>
  <r>
    <s v="Racquet Sports"/>
    <x v="3"/>
    <x v="5"/>
    <x v="0"/>
    <s v="Ubisoft"/>
    <n v="110000"/>
    <n v="170000"/>
    <n v="0"/>
    <n v="60000"/>
    <n v="4.5"/>
    <n v="17"/>
    <n v="4.3"/>
    <n v="8"/>
    <s v="Asobo Studio"/>
    <x v="0"/>
    <x v="505"/>
    <n v="4.4000000000000004"/>
    <n v="25"/>
    <n v="7.3529411764705879"/>
    <n v="48571.428571428572"/>
    <n v="15714.285714285714"/>
    <n v="24285.714285714286"/>
    <n v="0"/>
    <n v="8571.4285714285706"/>
    <n v="540520772"/>
    <n v="441654761"/>
    <n v="128070000"/>
    <n v="2.035074426334905E-4"/>
    <n v="3.8491603626118276E-4"/>
    <n v="0"/>
  </r>
  <r>
    <s v="WWE Day of Reckoning 2"/>
    <x v="11"/>
    <x v="3"/>
    <x v="7"/>
    <s v="THQ"/>
    <n v="260000"/>
    <n v="70000"/>
    <n v="0"/>
    <n v="10000"/>
    <n v="7.6"/>
    <n v="36"/>
    <n v="6"/>
    <n v="263"/>
    <s v="Yuke's"/>
    <x v="2"/>
    <x v="505"/>
    <n v="6.8"/>
    <n v="299"/>
    <n v="87.941176470588232"/>
    <n v="28333.333333333332"/>
    <n v="21666.666666666668"/>
    <n v="5833.333333333333"/>
    <n v="0"/>
    <n v="833.33333333333337"/>
    <n v="511054143"/>
    <n v="435713800"/>
    <n v="127773000"/>
    <n v="5.0875235737987158E-4"/>
    <n v="1.6065591679675971E-4"/>
    <n v="0"/>
  </r>
  <r>
    <s v="The Urbz: Sims in the City"/>
    <x v="7"/>
    <x v="7"/>
    <x v="8"/>
    <s v="Electronic Arts"/>
    <n v="220000"/>
    <n v="110000"/>
    <n v="0"/>
    <n v="10000"/>
    <n v="7"/>
    <n v="28"/>
    <n v="6.5"/>
    <n v="10"/>
    <s v="Maxis"/>
    <x v="2"/>
    <x v="505"/>
    <n v="6.75"/>
    <n v="38"/>
    <n v="11.176470588235293"/>
    <n v="26153.846153846152"/>
    <n v="16923.076923076922"/>
    <n v="8461.538461538461"/>
    <n v="0"/>
    <n v="769.23076923076928"/>
    <n v="505524224"/>
    <n v="434174638"/>
    <n v="127761000"/>
    <n v="4.3519180596180492E-4"/>
    <n v="2.5335427354004035E-4"/>
    <n v="0"/>
  </r>
  <r>
    <s v="Rayman Legends"/>
    <x v="13"/>
    <x v="12"/>
    <x v="2"/>
    <s v="Ubisoft"/>
    <n v="130000"/>
    <n v="180000"/>
    <n v="0"/>
    <n v="30000"/>
    <n v="9.1"/>
    <n v="6"/>
    <n v="7.9"/>
    <n v="218"/>
    <s v="Ubisoft Montpellier"/>
    <x v="3"/>
    <x v="505"/>
    <n v="8.5"/>
    <n v="224"/>
    <n v="65.882352941176464"/>
    <n v="113333.33333333333"/>
    <n v="43333.333333333336"/>
    <n v="60000"/>
    <n v="0"/>
    <n v="10000"/>
    <n v="562338430"/>
    <n v="443580712"/>
    <n v="127276000"/>
    <n v="2.3117751351263687E-4"/>
    <n v="4.0578860877070775E-4"/>
    <n v="0"/>
  </r>
  <r>
    <s v="Monopoly"/>
    <x v="3"/>
    <x v="1"/>
    <x v="3"/>
    <s v="Electronic Arts"/>
    <n v="250000"/>
    <n v="50000"/>
    <n v="0"/>
    <n v="40000"/>
    <n v="5.4"/>
    <n v="4"/>
    <n v="6.7"/>
    <n v="13"/>
    <s v="Electronic Arts"/>
    <x v="0"/>
    <x v="505"/>
    <n v="6.0500000000000007"/>
    <n v="17"/>
    <n v="5"/>
    <n v="37777.777777777781"/>
    <n v="27777.777777777777"/>
    <n v="5555.5555555555557"/>
    <n v="0"/>
    <n v="4444.4444444444443"/>
    <n v="528816311"/>
    <n v="440001482"/>
    <n v="128063000"/>
    <n v="4.7275395028426043E-4"/>
    <n v="1.1363598088971891E-4"/>
    <n v="0"/>
  </r>
  <r>
    <s v="SimCity Creator"/>
    <x v="1"/>
    <x v="1"/>
    <x v="8"/>
    <s v="Electronic Arts"/>
    <n v="290000"/>
    <n v="20000"/>
    <n v="0"/>
    <n v="30000"/>
    <n v="6.9"/>
    <n v="16"/>
    <n v="7.3"/>
    <n v="8"/>
    <s v="Electronic Arts"/>
    <x v="0"/>
    <x v="505"/>
    <n v="7.1"/>
    <n v="24"/>
    <n v="7.0588235294117645"/>
    <n v="37777.777777777781"/>
    <n v="32222.222222222223"/>
    <n v="2222.2222222222222"/>
    <n v="0"/>
    <n v="3333.3333333333335"/>
    <n v="528816311"/>
    <n v="440001482"/>
    <n v="128063000"/>
    <n v="5.4839458232974205E-4"/>
    <n v="4.5454392355887562E-5"/>
    <n v="0"/>
  </r>
  <r>
    <s v="Tenchu Z"/>
    <x v="2"/>
    <x v="0"/>
    <x v="4"/>
    <s v="Microsoft Game Studios"/>
    <n v="270000"/>
    <n v="20000"/>
    <n v="20000"/>
    <n v="30000"/>
    <n v="5.6"/>
    <n v="51"/>
    <n v="7.3"/>
    <n v="58"/>
    <s v="K2 LLC"/>
    <x v="1"/>
    <x v="505"/>
    <n v="6.4499999999999993"/>
    <n v="109"/>
    <n v="32.058823529411768"/>
    <n v="30909.090909090908"/>
    <n v="24545.454545454544"/>
    <n v="1818.1818181818182"/>
    <n v="1818.1818181818182"/>
    <n v="2727.2727272727275"/>
    <n v="516818555"/>
    <n v="437126892"/>
    <n v="127854000"/>
    <n v="5.2242706340139048E-4"/>
    <n v="4.5753304969395475E-5"/>
    <n v="1.5642842617360426E-4"/>
  </r>
  <r>
    <s v="Leisure Suit Larry: Magna Cum Laude"/>
    <x v="4"/>
    <x v="7"/>
    <x v="10"/>
    <s v="Vivendi Games"/>
    <n v="170000"/>
    <n v="130000"/>
    <n v="0"/>
    <n v="40000"/>
    <n v="6"/>
    <n v="44"/>
    <n v="6.3"/>
    <n v="18"/>
    <s v="High Voltage Software"/>
    <x v="1"/>
    <x v="505"/>
    <n v="6.15"/>
    <n v="62"/>
    <n v="18.235294117647058"/>
    <n v="26153.846153846152"/>
    <n v="13076.923076923076"/>
    <n v="10000"/>
    <n v="0"/>
    <n v="3076.9230769230771"/>
    <n v="505524224"/>
    <n v="434174638"/>
    <n v="127761000"/>
    <n v="3.3628457733412198E-4"/>
    <n v="2.994186869109568E-4"/>
    <n v="0"/>
  </r>
  <r>
    <s v="F.E.A.R."/>
    <x v="2"/>
    <x v="0"/>
    <x v="6"/>
    <s v="Vivendi Games"/>
    <n v="280000"/>
    <n v="30000"/>
    <n v="0"/>
    <n v="30000"/>
    <n v="8.5"/>
    <n v="44"/>
    <n v="7.3"/>
    <n v="131"/>
    <s v="Day 1 Studios"/>
    <x v="1"/>
    <x v="505"/>
    <n v="7.9"/>
    <n v="175"/>
    <n v="51.470588235294116"/>
    <n v="30909.090909090908"/>
    <n v="25454.545454545456"/>
    <n v="2727.2727272727275"/>
    <n v="0"/>
    <n v="2727.2727272727275"/>
    <n v="516818555"/>
    <n v="437126892"/>
    <n v="127854000"/>
    <n v="5.4177621389773828E-4"/>
    <n v="6.8629957454093219E-5"/>
    <n v="0"/>
  </r>
  <r>
    <s v="Tom Clancy's Ghost Recon: Shadow Wars"/>
    <x v="5"/>
    <x v="10"/>
    <x v="11"/>
    <s v="Ubisoft"/>
    <n v="220000"/>
    <n v="90000"/>
    <n v="0"/>
    <n v="30000"/>
    <n v="7.7"/>
    <n v="49"/>
    <n v="7.9"/>
    <n v="78"/>
    <s v="Ubisoft"/>
    <x v="2"/>
    <x v="505"/>
    <n v="7.8000000000000007"/>
    <n v="127"/>
    <n v="37.352941176470587"/>
    <n v="56666.666666666664"/>
    <n v="36666.666666666664"/>
    <n v="15000"/>
    <n v="0"/>
    <n v="5000"/>
    <n v="545961365"/>
    <n v="440756453"/>
    <n v="127833000"/>
    <n v="4.0295891633284345E-4"/>
    <n v="2.0419440121050253E-4"/>
    <n v="0"/>
  </r>
  <r>
    <s v="Herbie: Fully Loaded"/>
    <x v="12"/>
    <x v="3"/>
    <x v="1"/>
    <s v="Disney Interactive Studios"/>
    <n v="240000"/>
    <n v="90000"/>
    <n v="0"/>
    <n v="10000"/>
    <n v="4.7"/>
    <n v="9"/>
    <n v="6.8"/>
    <n v="4"/>
    <s v="Buena Vista Interactive"/>
    <x v="0"/>
    <x v="505"/>
    <n v="5.75"/>
    <n v="13"/>
    <n v="3.8235294117647061"/>
    <n v="28333.333333333332"/>
    <n v="20000"/>
    <n v="7500"/>
    <n v="0"/>
    <n v="833.33333333333337"/>
    <n v="511054143"/>
    <n v="435713800"/>
    <n v="127773000"/>
    <n v="4.6961756065834302E-4"/>
    <n v="2.0655760731011963E-4"/>
    <n v="0"/>
  </r>
  <r>
    <s v="Teenage Mutant Ninja Turtles"/>
    <x v="11"/>
    <x v="15"/>
    <x v="4"/>
    <s v="Konami Digital Entertainment"/>
    <n v="260000"/>
    <n v="70000"/>
    <n v="0"/>
    <n v="10000"/>
    <n v="5.7"/>
    <n v="25"/>
    <n v="8"/>
    <n v="8"/>
    <s v="Konami"/>
    <x v="0"/>
    <x v="505"/>
    <n v="6.85"/>
    <n v="33"/>
    <n v="9.7058823529411757"/>
    <n v="24285.714285714286"/>
    <n v="18571.428571428572"/>
    <n v="5000"/>
    <n v="0"/>
    <n v="714.28571428571433"/>
    <n v="500125528"/>
    <n v="432552540"/>
    <n v="127718000"/>
    <n v="5.1986948364691359E-4"/>
    <n v="1.6183005190537086E-4"/>
    <n v="0"/>
  </r>
  <r>
    <s v="Kameo: Elements of Power"/>
    <x v="2"/>
    <x v="3"/>
    <x v="4"/>
    <s v="Microsoft Game Studios"/>
    <n v="280000"/>
    <n v="30000"/>
    <n v="0"/>
    <n v="30000"/>
    <n v="7.9"/>
    <n v="76"/>
    <n v="8.1"/>
    <n v="107"/>
    <s v="Rare Ltd."/>
    <x v="2"/>
    <x v="505"/>
    <n v="8"/>
    <n v="183"/>
    <n v="53.823529411764703"/>
    <n v="28333.333333333332"/>
    <n v="23333.333333333332"/>
    <n v="2500"/>
    <n v="0"/>
    <n v="2500"/>
    <n v="511054143"/>
    <n v="435713800"/>
    <n v="127773000"/>
    <n v="5.478871541014002E-4"/>
    <n v="6.8852535770039876E-5"/>
    <n v="0"/>
  </r>
  <r>
    <s v="Dynasty Warriors 6 Empires"/>
    <x v="3"/>
    <x v="2"/>
    <x v="4"/>
    <s v="Tecmo Koei"/>
    <n v="140000"/>
    <n v="30000"/>
    <n v="150000"/>
    <n v="20000"/>
    <n v="6.2"/>
    <n v="22"/>
    <n v="7"/>
    <n v="26"/>
    <s v="Omega Force"/>
    <x v="2"/>
    <x v="505"/>
    <n v="6.6"/>
    <n v="48"/>
    <n v="14.117647058823529"/>
    <n v="42500"/>
    <n v="17500"/>
    <n v="3750"/>
    <n v="18750"/>
    <n v="2500"/>
    <n v="534740514"/>
    <n v="441041694"/>
    <n v="128047000"/>
    <n v="2.6180922584818401E-4"/>
    <n v="6.802077991293041E-5"/>
    <n v="1.1714448600904355E-3"/>
  </r>
  <r>
    <s v="The Shoot"/>
    <x v="3"/>
    <x v="5"/>
    <x v="6"/>
    <s v="Sony Computer Entertainment"/>
    <n v="130000"/>
    <n v="150000"/>
    <n v="10000"/>
    <n v="50000"/>
    <n v="6"/>
    <n v="39"/>
    <n v="6.2"/>
    <n v="11"/>
    <s v="Cohort Studios"/>
    <x v="2"/>
    <x v="505"/>
    <n v="6.1"/>
    <n v="50"/>
    <n v="14.705882352941176"/>
    <n v="48571.428571428572"/>
    <n v="18571.428571428572"/>
    <n v="21428.571428571428"/>
    <n v="1428.5714285714287"/>
    <n v="7142.8571428571431"/>
    <n v="540520772"/>
    <n v="441654761"/>
    <n v="128070000"/>
    <n v="2.4050879583957968E-4"/>
    <n v="3.3963179670104359E-4"/>
    <n v="7.808229874287499E-5"/>
  </r>
  <r>
    <s v="Pirates of the Caribbean: At World's End"/>
    <x v="2"/>
    <x v="4"/>
    <x v="4"/>
    <s v="Disney Interactive Studios"/>
    <n v="290000"/>
    <n v="20000"/>
    <n v="0"/>
    <n v="30000"/>
    <n v="5.8"/>
    <n v="42"/>
    <n v="5.3"/>
    <n v="21"/>
    <s v="Eurocom Entertainment Software"/>
    <x v="2"/>
    <x v="505"/>
    <n v="5.55"/>
    <n v="63"/>
    <n v="18.529411764705884"/>
    <n v="34000"/>
    <n v="29000"/>
    <n v="2000"/>
    <n v="0"/>
    <n v="3000"/>
    <n v="522751172"/>
    <n v="438594184"/>
    <n v="128001000"/>
    <n v="5.5475724500145165E-4"/>
    <n v="4.560023987914988E-5"/>
    <n v="0"/>
  </r>
  <r>
    <s v="NHL 09"/>
    <x v="3"/>
    <x v="1"/>
    <x v="0"/>
    <s v="Electronic Arts"/>
    <n v="290000"/>
    <n v="20000"/>
    <n v="0"/>
    <n v="30000"/>
    <n v="8.8000000000000007"/>
    <n v="25"/>
    <n v="7.7"/>
    <n v="41"/>
    <s v="EA Canada"/>
    <x v="3"/>
    <x v="505"/>
    <n v="8.25"/>
    <n v="66"/>
    <n v="19.411764705882351"/>
    <n v="37777.777777777781"/>
    <n v="32222.222222222223"/>
    <n v="2222.2222222222222"/>
    <n v="0"/>
    <n v="3333.3333333333335"/>
    <n v="528816311"/>
    <n v="440001482"/>
    <n v="128063000"/>
    <n v="5.4839458232974205E-4"/>
    <n v="4.5454392355887562E-5"/>
    <n v="0"/>
  </r>
  <r>
    <s v="World of Final Fantasy"/>
    <x v="6"/>
    <x v="14"/>
    <x v="9"/>
    <s v="Square Enix"/>
    <n v="80000"/>
    <n v="140000"/>
    <n v="80000"/>
    <n v="40000"/>
    <n v="7.7"/>
    <n v="74"/>
    <n v="8.3000000000000007"/>
    <n v="222"/>
    <s v="Square Enix"/>
    <x v="3"/>
    <x v="505"/>
    <n v="8"/>
    <n v="296"/>
    <n v="87.058823529411768"/>
    <n v="340000"/>
    <n v="80000"/>
    <n v="140000"/>
    <n v="80000"/>
    <n v="40000"/>
    <n v="573178249"/>
    <n v="445623395"/>
    <n v="126994511"/>
    <n v="1.3957263755135971E-4"/>
    <n v="3.1416662942483078E-4"/>
    <n v="6.2994848651372023E-4"/>
  </r>
  <r>
    <s v="Banjo-Kazooie: Grunty's Revenge"/>
    <x v="12"/>
    <x v="15"/>
    <x v="2"/>
    <s v="THQ"/>
    <n v="240000"/>
    <n v="90000"/>
    <n v="0"/>
    <n v="10000"/>
    <n v="7.2"/>
    <n v="21"/>
    <n v="8.1"/>
    <n v="18"/>
    <s v="Rare Ltd."/>
    <x v="0"/>
    <x v="505"/>
    <n v="7.65"/>
    <n v="39"/>
    <n v="11.470588235294118"/>
    <n v="24285.714285714286"/>
    <n v="17142.857142857141"/>
    <n v="6428.5714285714284"/>
    <n v="0"/>
    <n v="714.28571428571433"/>
    <n v="500125528"/>
    <n v="432552540"/>
    <n v="127718000"/>
    <n v="4.798795233663817E-4"/>
    <n v="2.0806720959261967E-4"/>
    <n v="0"/>
  </r>
  <r>
    <s v="NCAA Basketball 10"/>
    <x v="3"/>
    <x v="2"/>
    <x v="0"/>
    <s v="Electronic Arts"/>
    <n v="310000"/>
    <n v="0"/>
    <n v="0"/>
    <n v="30000"/>
    <n v="7.5"/>
    <n v="17"/>
    <n v="7.8"/>
    <n v="6"/>
    <s v="EA Canada"/>
    <x v="0"/>
    <x v="505"/>
    <n v="7.65"/>
    <n v="23"/>
    <n v="6.7647058823529411"/>
    <n v="42500"/>
    <n v="38750"/>
    <n v="0"/>
    <n v="0"/>
    <n v="3750"/>
    <n v="534740514"/>
    <n v="441041694"/>
    <n v="128047000"/>
    <n v="5.7972042866383602E-4"/>
    <n v="0"/>
    <n v="0"/>
  </r>
  <r>
    <s v="Avatar: The Last Airbender"/>
    <x v="1"/>
    <x v="0"/>
    <x v="10"/>
    <s v="THQ"/>
    <n v="300000"/>
    <n v="10000"/>
    <n v="0"/>
    <n v="30000"/>
    <n v="6.4"/>
    <n v="9"/>
    <n v="6.4"/>
    <n v="7"/>
    <s v="TOSE"/>
    <x v="0"/>
    <x v="505"/>
    <n v="6.4"/>
    <n v="16"/>
    <n v="4.7058823529411766"/>
    <n v="30909.090909090908"/>
    <n v="27272.727272727272"/>
    <n v="909.09090909090912"/>
    <n v="0"/>
    <n v="2727.2727272727275"/>
    <n v="516818555"/>
    <n v="437126892"/>
    <n v="127854000"/>
    <n v="5.8047451489043388E-4"/>
    <n v="2.2876652484697737E-5"/>
    <n v="0"/>
  </r>
  <r>
    <s v="WWE Wrestlemania XIX"/>
    <x v="11"/>
    <x v="15"/>
    <x v="7"/>
    <s v="THQ"/>
    <n v="260000"/>
    <n v="70000"/>
    <n v="0"/>
    <n v="10000"/>
    <n v="7.6"/>
    <n v="26"/>
    <n v="8.6999999999999993"/>
    <n v="47"/>
    <s v="Yuke's"/>
    <x v="2"/>
    <x v="505"/>
    <n v="8.1499999999999986"/>
    <n v="73"/>
    <n v="21.470588235294116"/>
    <n v="24285.714285714286"/>
    <n v="18571.428571428572"/>
    <n v="5000"/>
    <n v="0"/>
    <n v="714.28571428571433"/>
    <n v="500125528"/>
    <n v="432552540"/>
    <n v="127718000"/>
    <n v="5.1986948364691359E-4"/>
    <n v="1.6183005190537086E-4"/>
    <n v="0"/>
  </r>
  <r>
    <s v="The Sims 2"/>
    <x v="11"/>
    <x v="3"/>
    <x v="8"/>
    <s v="Electronic Arts"/>
    <n v="260000"/>
    <n v="70000"/>
    <n v="0"/>
    <n v="10000"/>
    <n v="7.3"/>
    <n v="22"/>
    <n v="8.3000000000000007"/>
    <n v="8"/>
    <s v="Maxis"/>
    <x v="2"/>
    <x v="505"/>
    <n v="7.8000000000000007"/>
    <n v="30"/>
    <n v="8.8235294117647065"/>
    <n v="28333.333333333332"/>
    <n v="21666.666666666668"/>
    <n v="5833.333333333333"/>
    <n v="0"/>
    <n v="833.33333333333337"/>
    <n v="511054143"/>
    <n v="435713800"/>
    <n v="127773000"/>
    <n v="5.0875235737987158E-4"/>
    <n v="1.6065591679675971E-4"/>
    <n v="0"/>
  </r>
  <r>
    <s v="Untold Legends: The Warriors Code"/>
    <x v="9"/>
    <x v="0"/>
    <x v="9"/>
    <s v="Ubisoft"/>
    <n v="140000"/>
    <n v="120000"/>
    <n v="0"/>
    <n v="80000"/>
    <n v="6.5"/>
    <n v="46"/>
    <n v="8.3000000000000007"/>
    <n v="28"/>
    <s v="Sony Online Entertainment"/>
    <x v="2"/>
    <x v="505"/>
    <n v="7.4"/>
    <n v="74"/>
    <n v="21.764705882352942"/>
    <n v="30909.090909090908"/>
    <n v="12727.272727272728"/>
    <n v="10909.09090909091"/>
    <n v="0"/>
    <n v="7272.727272727273"/>
    <n v="516818555"/>
    <n v="437126892"/>
    <n v="127854000"/>
    <n v="2.7088810694886914E-4"/>
    <n v="2.7451982981637288E-4"/>
    <n v="0"/>
  </r>
  <r>
    <s v="Tak 2: The Staff of Dreams"/>
    <x v="11"/>
    <x v="7"/>
    <x v="2"/>
    <s v="THQ"/>
    <n v="260000"/>
    <n v="70000"/>
    <n v="0"/>
    <n v="10000"/>
    <n v="7.5"/>
    <n v="22"/>
    <n v="8.6"/>
    <n v="8"/>
    <s v="Avalanche Software"/>
    <x v="0"/>
    <x v="505"/>
    <n v="8.0500000000000007"/>
    <n v="30"/>
    <n v="8.8235294117647065"/>
    <n v="26153.846153846152"/>
    <n v="20000"/>
    <n v="5384.6153846153848"/>
    <n v="0"/>
    <n v="769.23076923076928"/>
    <n v="505524224"/>
    <n v="434174638"/>
    <n v="127761000"/>
    <n v="5.1431758886395123E-4"/>
    <n v="1.6122544679820751E-4"/>
    <n v="0"/>
  </r>
  <r>
    <s v="Bee Movie Game"/>
    <x v="0"/>
    <x v="4"/>
    <x v="4"/>
    <s v="Activision"/>
    <n v="300000"/>
    <n v="10000"/>
    <n v="0"/>
    <n v="30000"/>
    <n v="6.2"/>
    <n v="16"/>
    <n v="7.6"/>
    <n v="7"/>
    <s v="Smart Bomb Interactive"/>
    <x v="0"/>
    <x v="505"/>
    <n v="6.9"/>
    <n v="23"/>
    <n v="6.7647058823529411"/>
    <n v="34000"/>
    <n v="30000"/>
    <n v="1000"/>
    <n v="0"/>
    <n v="3000"/>
    <n v="522751172"/>
    <n v="438594184"/>
    <n v="128001000"/>
    <n v="5.7388680517391551E-4"/>
    <n v="2.280011993957494E-5"/>
    <n v="0"/>
  </r>
  <r>
    <s v="Resonance of Fate"/>
    <x v="2"/>
    <x v="5"/>
    <x v="9"/>
    <s v="Sega"/>
    <n v="120000"/>
    <n v="130000"/>
    <n v="60000"/>
    <n v="30000"/>
    <n v="7.4"/>
    <n v="43"/>
    <n v="7.7"/>
    <n v="96"/>
    <s v="Tri-Ace"/>
    <x v="2"/>
    <x v="505"/>
    <n v="7.5500000000000007"/>
    <n v="139"/>
    <n v="40.882352941176471"/>
    <n v="48571.428571428572"/>
    <n v="17142.857142857141"/>
    <n v="18571.428571428572"/>
    <n v="8571.4285714285706"/>
    <n v="4285.7142857142853"/>
    <n v="540520772"/>
    <n v="441654761"/>
    <n v="128070000"/>
    <n v="2.2200811923653511E-4"/>
    <n v="2.9434755714090446E-4"/>
    <n v="4.6849379245724994E-4"/>
  </r>
  <r>
    <s v="Spy Kids 3-D: Game Over"/>
    <x v="12"/>
    <x v="15"/>
    <x v="2"/>
    <s v="Disney Interactive Studios"/>
    <n v="240000"/>
    <n v="90000"/>
    <n v="0"/>
    <n v="10000"/>
    <n v="6.2"/>
    <n v="4"/>
    <n v="7.7"/>
    <n v="6"/>
    <s v="Digital Eclipse"/>
    <x v="0"/>
    <x v="505"/>
    <n v="6.95"/>
    <n v="10"/>
    <n v="2.9411764705882355"/>
    <n v="24285.714285714286"/>
    <n v="17142.857142857141"/>
    <n v="6428.5714285714284"/>
    <n v="0"/>
    <n v="714.28571428571433"/>
    <n v="500125528"/>
    <n v="432552540"/>
    <n v="127718000"/>
    <n v="4.798795233663817E-4"/>
    <n v="2.0806720959261967E-4"/>
    <n v="0"/>
  </r>
  <r>
    <s v="Power Rangers: Ninja Storm"/>
    <x v="12"/>
    <x v="15"/>
    <x v="3"/>
    <s v="THQ"/>
    <n v="240000"/>
    <n v="90000"/>
    <n v="0"/>
    <n v="10000"/>
    <n v="5.5"/>
    <n v="4"/>
    <n v="7.8"/>
    <n v="6"/>
    <s v="Natsume"/>
    <x v="0"/>
    <x v="505"/>
    <n v="6.65"/>
    <n v="10"/>
    <n v="2.9411764705882355"/>
    <n v="24285.714285714286"/>
    <n v="17142.857142857141"/>
    <n v="6428.5714285714284"/>
    <n v="0"/>
    <n v="714.28571428571433"/>
    <n v="500125528"/>
    <n v="432552540"/>
    <n v="127718000"/>
    <n v="4.798795233663817E-4"/>
    <n v="2.0806720959261967E-4"/>
    <n v="0"/>
  </r>
  <r>
    <s v="SpongeBob SquarePants: The Yellow Avenger"/>
    <x v="1"/>
    <x v="3"/>
    <x v="4"/>
    <s v="THQ"/>
    <n v="310000"/>
    <n v="0"/>
    <n v="0"/>
    <n v="20000"/>
    <n v="6.7"/>
    <n v="5"/>
    <n v="7.6"/>
    <n v="10"/>
    <s v="Tantatus"/>
    <x v="0"/>
    <x v="493"/>
    <n v="7.15"/>
    <n v="15"/>
    <n v="4.5454545454545459"/>
    <n v="27500"/>
    <n v="25833.333333333332"/>
    <n v="0"/>
    <n v="0"/>
    <n v="1666.6666666666667"/>
    <n v="511054143"/>
    <n v="435713800"/>
    <n v="127773000"/>
    <n v="6.0658934918369307E-4"/>
    <n v="0"/>
    <n v="0"/>
  </r>
  <r>
    <s v="Conan"/>
    <x v="3"/>
    <x v="4"/>
    <x v="4"/>
    <s v="THQ"/>
    <n v="130000"/>
    <n v="150000"/>
    <n v="0"/>
    <n v="50000"/>
    <n v="6.9"/>
    <n v="35"/>
    <n v="7.2"/>
    <n v="40"/>
    <s v="Nihilistic"/>
    <x v="1"/>
    <x v="493"/>
    <n v="7.0500000000000007"/>
    <n v="75"/>
    <n v="22.727272727272727"/>
    <n v="33000"/>
    <n v="13000"/>
    <n v="15000"/>
    <n v="0"/>
    <n v="5000"/>
    <n v="522751172"/>
    <n v="438594184"/>
    <n v="128001000"/>
    <n v="2.4868428224203003E-4"/>
    <n v="3.420017990936241E-4"/>
    <n v="0"/>
  </r>
  <r>
    <s v="MVP 06 NCAA Baseball"/>
    <x v="7"/>
    <x v="0"/>
    <x v="0"/>
    <s v="Electronic Arts"/>
    <n v="250000"/>
    <n v="70000"/>
    <n v="0"/>
    <n v="10000"/>
    <n v="7.5"/>
    <n v="29"/>
    <n v="8.6"/>
    <n v="17"/>
    <s v="EA Canada"/>
    <x v="0"/>
    <x v="493"/>
    <n v="8.0500000000000007"/>
    <n v="46"/>
    <n v="13.939393939393939"/>
    <n v="30000"/>
    <n v="22727.272727272728"/>
    <n v="6363.636363636364"/>
    <n v="0"/>
    <n v="909.09090909090912"/>
    <n v="516818555"/>
    <n v="437126892"/>
    <n v="127854000"/>
    <n v="4.8372876240869488E-4"/>
    <n v="1.6013656739288418E-4"/>
    <n v="0"/>
  </r>
  <r>
    <s v="Puzzle Quest: Challenge of the Warlords"/>
    <x v="1"/>
    <x v="4"/>
    <x v="5"/>
    <s v="D3Publisher"/>
    <n v="280000"/>
    <n v="0"/>
    <n v="30000"/>
    <n v="20000"/>
    <n v="8.1999999999999993"/>
    <n v="41"/>
    <n v="8.6999999999999993"/>
    <n v="32"/>
    <s v="1st Playable Productions"/>
    <x v="3"/>
    <x v="493"/>
    <n v="8.4499999999999993"/>
    <n v="73"/>
    <n v="22.121212121212121"/>
    <n v="33000"/>
    <n v="28000"/>
    <n v="0"/>
    <n v="3000"/>
    <n v="2000"/>
    <n v="522751172"/>
    <n v="438594184"/>
    <n v="128001000"/>
    <n v="5.3562768482898779E-4"/>
    <n v="0"/>
    <n v="2.343731689596175E-4"/>
  </r>
  <r>
    <s v="Dynasty Warriors: Gundam 2"/>
    <x v="4"/>
    <x v="1"/>
    <x v="4"/>
    <s v="Namco Bandai Games"/>
    <n v="40000"/>
    <n v="30000"/>
    <n v="250000"/>
    <n v="10000"/>
    <n v="5.2"/>
    <n v="8"/>
    <n v="6.5"/>
    <n v="8"/>
    <s v="Omega Force"/>
    <x v="2"/>
    <x v="493"/>
    <n v="5.85"/>
    <n v="16"/>
    <n v="4.8484848484848486"/>
    <n v="36666.666666666664"/>
    <n v="4444.4444444444443"/>
    <n v="3333.3333333333335"/>
    <n v="27777.777777777777"/>
    <n v="1111.1111111111111"/>
    <n v="528816311"/>
    <n v="440001482"/>
    <n v="128063000"/>
    <n v="7.5640632045481668E-5"/>
    <n v="6.8181588533831346E-5"/>
    <n v="1.9521641691979728E-3"/>
  </r>
  <r>
    <s v="Star Ocean: Second Evolution"/>
    <x v="9"/>
    <x v="1"/>
    <x v="9"/>
    <s v="Square Enix"/>
    <n v="140000"/>
    <n v="10000"/>
    <n v="160000"/>
    <n v="20000"/>
    <n v="7.5"/>
    <n v="37"/>
    <n v="7.1"/>
    <n v="26"/>
    <s v="TOSE"/>
    <x v="2"/>
    <x v="493"/>
    <n v="7.3"/>
    <n v="63"/>
    <n v="19.09090909090909"/>
    <n v="36666.666666666664"/>
    <n v="15555.555555555555"/>
    <n v="1111.1111111111111"/>
    <n v="17777.777777777777"/>
    <n v="2222.2222222222222"/>
    <n v="528816311"/>
    <n v="440001482"/>
    <n v="128063000"/>
    <n v="2.6474221215918583E-4"/>
    <n v="2.2727196177943781E-5"/>
    <n v="1.2493850682867027E-3"/>
  </r>
  <r>
    <s v="MXRider"/>
    <x v="4"/>
    <x v="9"/>
    <x v="1"/>
    <s v="Atari"/>
    <n v="160000"/>
    <n v="130000"/>
    <n v="0"/>
    <n v="40000"/>
    <n v="6.9"/>
    <n v="16"/>
    <n v="6.8"/>
    <n v="6"/>
    <s v="Paradigm Entertainment"/>
    <x v="0"/>
    <x v="493"/>
    <n v="6.85"/>
    <n v="22"/>
    <n v="6.666666666666667"/>
    <n v="20625"/>
    <n v="10000"/>
    <n v="8125"/>
    <n v="0"/>
    <n v="2500"/>
    <n v="489752572"/>
    <n v="430035992"/>
    <n v="127149000"/>
    <n v="3.2669557884424955E-4"/>
    <n v="3.0230027815904303E-4"/>
    <n v="0"/>
  </r>
  <r>
    <s v="The Eye of Judgment"/>
    <x v="3"/>
    <x v="4"/>
    <x v="3"/>
    <s v="Sony Computer Entertainment"/>
    <n v="280000"/>
    <n v="0"/>
    <n v="20000"/>
    <n v="30000"/>
    <n v="7.5"/>
    <n v="43"/>
    <n v="8.1999999999999993"/>
    <n v="51"/>
    <s v="SCEJ"/>
    <x v="2"/>
    <x v="493"/>
    <n v="7.85"/>
    <n v="94"/>
    <n v="28.484848484848484"/>
    <n v="33000"/>
    <n v="28000"/>
    <n v="0"/>
    <n v="2000"/>
    <n v="3000"/>
    <n v="522751172"/>
    <n v="438594184"/>
    <n v="128001000"/>
    <n v="5.3562768482898779E-4"/>
    <n v="0"/>
    <n v="1.5624877930641166E-4"/>
  </r>
  <r>
    <s v="Tom Clancy's Ghost Recon Advanced Warfighter"/>
    <x v="7"/>
    <x v="0"/>
    <x v="6"/>
    <s v="Ubisoft"/>
    <n v="210000"/>
    <n v="110000"/>
    <n v="0"/>
    <n v="10000"/>
    <n v="6.6"/>
    <n v="14"/>
    <n v="6"/>
    <n v="27"/>
    <s v="Ubisoft Shanghai"/>
    <x v="2"/>
    <x v="493"/>
    <n v="6.3"/>
    <n v="41"/>
    <n v="12.424242424242424"/>
    <n v="30000"/>
    <n v="19090.909090909092"/>
    <n v="10000"/>
    <n v="0"/>
    <n v="909.09090909090912"/>
    <n v="516818555"/>
    <n v="437126892"/>
    <n v="127854000"/>
    <n v="4.0633216042330368E-4"/>
    <n v="2.5164317733167513E-4"/>
    <n v="0"/>
  </r>
  <r>
    <s v="NHL 17"/>
    <x v="6"/>
    <x v="14"/>
    <x v="0"/>
    <s v="Electronic Arts"/>
    <n v="190000"/>
    <n v="80000"/>
    <n v="0"/>
    <n v="60000"/>
    <n v="7.8"/>
    <n v="26"/>
    <n v="5.8"/>
    <n v="67"/>
    <s v="EA Canada, EA Vancouver"/>
    <x v="3"/>
    <x v="493"/>
    <n v="6.8"/>
    <n v="93"/>
    <n v="28.181818181818183"/>
    <n v="330000"/>
    <n v="190000"/>
    <n v="80000"/>
    <n v="0"/>
    <n v="60000"/>
    <n v="573178249"/>
    <n v="445623395"/>
    <n v="126994511"/>
    <n v="3.3148501418447929E-4"/>
    <n v="1.7952378824276046E-4"/>
    <n v="0"/>
  </r>
  <r>
    <s v="Mega Man ZX Advent"/>
    <x v="1"/>
    <x v="4"/>
    <x v="2"/>
    <s v="Capcom"/>
    <n v="220000"/>
    <n v="0"/>
    <n v="90000"/>
    <n v="20000"/>
    <n v="7.8"/>
    <n v="27"/>
    <n v="8.6"/>
    <n v="32"/>
    <s v="Inti Creates"/>
    <x v="3"/>
    <x v="493"/>
    <n v="8.1999999999999993"/>
    <n v="59"/>
    <n v="17.878787878787879"/>
    <n v="33000"/>
    <n v="22000"/>
    <n v="0"/>
    <n v="9000"/>
    <n v="2000"/>
    <n v="522751172"/>
    <n v="438594184"/>
    <n v="128001000"/>
    <n v="4.2085032379420473E-4"/>
    <n v="0"/>
    <n v="7.0311950687885246E-4"/>
  </r>
  <r>
    <s v="Jeanne d'Arc"/>
    <x v="9"/>
    <x v="0"/>
    <x v="9"/>
    <s v="Sony Computer Entertainment"/>
    <n v="210000"/>
    <n v="0"/>
    <n v="100000"/>
    <n v="20000"/>
    <n v="8.6999999999999993"/>
    <n v="45"/>
    <n v="8.1999999999999993"/>
    <n v="74"/>
    <s v="Level 5"/>
    <x v="2"/>
    <x v="493"/>
    <n v="8.4499999999999993"/>
    <n v="119"/>
    <n v="36.060606060606062"/>
    <n v="30000"/>
    <n v="19090.909090909092"/>
    <n v="0"/>
    <n v="9090.9090909090901"/>
    <n v="1818.1818181818182"/>
    <n v="516818555"/>
    <n v="437126892"/>
    <n v="127854000"/>
    <n v="4.0633216042330368E-4"/>
    <n v="0"/>
    <n v="7.8214213086802138E-4"/>
  </r>
  <r>
    <s v="Harry Potter and the Deathly Hallows - Part 2"/>
    <x v="2"/>
    <x v="10"/>
    <x v="4"/>
    <s v="Electronic Arts"/>
    <n v="190000"/>
    <n v="110000"/>
    <n v="0"/>
    <n v="30000"/>
    <n v="4.4000000000000004"/>
    <n v="31"/>
    <n v="5.4"/>
    <n v="24"/>
    <s v="EA Bright Light"/>
    <x v="2"/>
    <x v="493"/>
    <n v="4.9000000000000004"/>
    <n v="55"/>
    <n v="16.666666666666668"/>
    <n v="55000"/>
    <n v="31666.666666666668"/>
    <n v="18333.333333333332"/>
    <n v="0"/>
    <n v="5000"/>
    <n v="545961365"/>
    <n v="440756453"/>
    <n v="127833000"/>
    <n v="3.4800997319654661E-4"/>
    <n v="2.4957093481283642E-4"/>
    <n v="0"/>
  </r>
  <r>
    <s v="Ape Escape Academy"/>
    <x v="9"/>
    <x v="7"/>
    <x v="3"/>
    <s v="Sony Computer Entertainment"/>
    <n v="130000"/>
    <n v="150000"/>
    <n v="0"/>
    <n v="50000"/>
    <n v="5.0999999999999996"/>
    <n v="48"/>
    <n v="5.8"/>
    <n v="4"/>
    <s v="Shift"/>
    <x v="3"/>
    <x v="493"/>
    <n v="5.4499999999999993"/>
    <n v="52"/>
    <n v="15.757575757575758"/>
    <n v="25384.615384615383"/>
    <n v="10000"/>
    <n v="11538.461538461539"/>
    <n v="0"/>
    <n v="3846.1538461538462"/>
    <n v="505524224"/>
    <n v="434174638"/>
    <n v="127761000"/>
    <n v="2.5715879443197561E-4"/>
    <n v="3.4548310028187319E-4"/>
    <n v="0"/>
  </r>
  <r>
    <s v="Klonoa 2: Lunatea's Veil"/>
    <x v="4"/>
    <x v="9"/>
    <x v="2"/>
    <s v="Sony Computer Entertainment"/>
    <n v="120000"/>
    <n v="100000"/>
    <n v="80000"/>
    <n v="30000"/>
    <n v="9.1"/>
    <n v="18"/>
    <n v="9.1"/>
    <n v="72"/>
    <s v="Namco"/>
    <x v="0"/>
    <x v="493"/>
    <n v="9.1"/>
    <n v="90"/>
    <n v="27.272727272727273"/>
    <n v="20625"/>
    <n v="7500"/>
    <n v="6250"/>
    <n v="5000"/>
    <n v="1875"/>
    <n v="489752572"/>
    <n v="430035992"/>
    <n v="127149000"/>
    <n v="2.4502168413318716E-4"/>
    <n v="2.3253867550695616E-4"/>
    <n v="6.2918308441277555E-4"/>
  </r>
  <r>
    <s v="Deus Ex: Invisible War"/>
    <x v="7"/>
    <x v="15"/>
    <x v="6"/>
    <s v="Eidos Interactive"/>
    <n v="250000"/>
    <n v="70000"/>
    <n v="0"/>
    <n v="10000"/>
    <n v="8.4"/>
    <n v="50"/>
    <n v="7.6"/>
    <n v="37"/>
    <s v="Ion Storm"/>
    <x v="1"/>
    <x v="493"/>
    <n v="8"/>
    <n v="87"/>
    <n v="26.363636363636363"/>
    <n v="23571.428571428572"/>
    <n v="17857.142857142859"/>
    <n v="5000"/>
    <n v="0"/>
    <n v="714.28571428571433"/>
    <n v="500125528"/>
    <n v="432552540"/>
    <n v="127718000"/>
    <n v="4.9987450350664759E-4"/>
    <n v="1.6183005190537086E-4"/>
    <n v="0"/>
  </r>
  <r>
    <s v="The King of Fighters XIII"/>
    <x v="2"/>
    <x v="10"/>
    <x v="7"/>
    <s v="Rising Star Games"/>
    <n v="230000"/>
    <n v="60000"/>
    <n v="10000"/>
    <n v="30000"/>
    <n v="7.9"/>
    <n v="31"/>
    <n v="8.1999999999999993"/>
    <n v="51"/>
    <s v="SNK Playmore"/>
    <x v="2"/>
    <x v="493"/>
    <n v="8.0500000000000007"/>
    <n v="82"/>
    <n v="24.848484848484848"/>
    <n v="55000"/>
    <n v="38333.333333333336"/>
    <n v="10000"/>
    <n v="1666.6666666666667"/>
    <n v="5000"/>
    <n v="545961365"/>
    <n v="440756453"/>
    <n v="127833000"/>
    <n v="4.2127523071160903E-4"/>
    <n v="1.3612960080700169E-4"/>
    <n v="7.8227061869783231E-5"/>
  </r>
  <r>
    <s v="Fracture"/>
    <x v="2"/>
    <x v="1"/>
    <x v="6"/>
    <s v="LucasArts"/>
    <n v="150000"/>
    <n v="140000"/>
    <n v="0"/>
    <n v="40000"/>
    <n v="6.3"/>
    <n v="60"/>
    <n v="6.2"/>
    <n v="45"/>
    <s v="Day 1 Studios"/>
    <x v="2"/>
    <x v="493"/>
    <n v="6.25"/>
    <n v="105"/>
    <n v="31.818181818181817"/>
    <n v="36666.666666666664"/>
    <n v="16666.666666666668"/>
    <n v="15555.555555555555"/>
    <n v="0"/>
    <n v="4444.4444444444443"/>
    <n v="528816311"/>
    <n v="440001482"/>
    <n v="128063000"/>
    <n v="2.8365237017055628E-4"/>
    <n v="3.1818074649121297E-4"/>
    <n v="0"/>
  </r>
  <r>
    <s v="Ninja Blade"/>
    <x v="2"/>
    <x v="2"/>
    <x v="4"/>
    <s v="Microsoft Game Studios"/>
    <n v="140000"/>
    <n v="140000"/>
    <n v="20000"/>
    <n v="30000"/>
    <n v="6.8"/>
    <n v="65"/>
    <n v="6.8"/>
    <n v="55"/>
    <s v="From Software"/>
    <x v="1"/>
    <x v="493"/>
    <n v="6.8"/>
    <n v="120"/>
    <n v="36.363636363636367"/>
    <n v="41250"/>
    <n v="17500"/>
    <n v="17500"/>
    <n v="2500"/>
    <n v="3750"/>
    <n v="534740514"/>
    <n v="441041694"/>
    <n v="128047000"/>
    <n v="2.6180922584818401E-4"/>
    <n v="3.174303062603419E-4"/>
    <n v="1.5619264801205806E-4"/>
  </r>
  <r>
    <s v="LEGO Batman 2: DC Super Heroes"/>
    <x v="15"/>
    <x v="11"/>
    <x v="4"/>
    <s v="Warner Bros. Interactive Entertainment"/>
    <n v="160000"/>
    <n v="110000"/>
    <n v="0"/>
    <n v="60000"/>
    <n v="6.2"/>
    <n v="9"/>
    <n v="6.7"/>
    <n v="46"/>
    <s v="TT Games"/>
    <x v="3"/>
    <x v="493"/>
    <n v="6.45"/>
    <n v="55"/>
    <n v="16.666666666666668"/>
    <n v="66000"/>
    <n v="32000"/>
    <n v="22000"/>
    <n v="0"/>
    <n v="12000"/>
    <n v="551484507"/>
    <n v="441417242"/>
    <n v="127629000"/>
    <n v="2.9012601073850295E-4"/>
    <n v="2.4919733425365383E-4"/>
    <n v="0"/>
  </r>
  <r>
    <s v="Kelly Slater's Pro Surfer"/>
    <x v="4"/>
    <x v="8"/>
    <x v="0"/>
    <s v="Activision"/>
    <n v="160000"/>
    <n v="130000"/>
    <n v="0"/>
    <n v="40000"/>
    <n v="7.7"/>
    <n v="19"/>
    <n v="8.4"/>
    <n v="15"/>
    <s v="Treyarch"/>
    <x v="0"/>
    <x v="493"/>
    <n v="8.0500000000000007"/>
    <n v="34"/>
    <n v="10.303030303030303"/>
    <n v="22000"/>
    <n v="10666.666666666666"/>
    <n v="8666.6666666666661"/>
    <n v="0"/>
    <n v="2666.6666666666665"/>
    <n v="495013192"/>
    <n v="431019772"/>
    <n v="127445000"/>
    <n v="3.2322370915722988E-4"/>
    <n v="3.0161029364564741E-4"/>
    <n v="0"/>
  </r>
  <r>
    <s v="Legends of Wrestling II"/>
    <x v="4"/>
    <x v="8"/>
    <x v="7"/>
    <s v="Acclaim Entertainment"/>
    <n v="160000"/>
    <n v="130000"/>
    <n v="0"/>
    <n v="40000"/>
    <n v="5.9"/>
    <n v="15"/>
    <n v="6.7"/>
    <n v="6"/>
    <s v="Acclaim"/>
    <x v="2"/>
    <x v="493"/>
    <n v="6.3000000000000007"/>
    <n v="21"/>
    <n v="6.3636363636363633"/>
    <n v="22000"/>
    <n v="10666.666666666666"/>
    <n v="8666.6666666666661"/>
    <n v="0"/>
    <n v="2666.6666666666665"/>
    <n v="495013192"/>
    <n v="431019772"/>
    <n v="127445000"/>
    <n v="3.2322370915722988E-4"/>
    <n v="3.0161029364564741E-4"/>
    <n v="0"/>
  </r>
  <r>
    <s v="Virtua Tennis 2009"/>
    <x v="2"/>
    <x v="2"/>
    <x v="0"/>
    <s v="Sega"/>
    <n v="120000"/>
    <n v="180000"/>
    <n v="0"/>
    <n v="30000"/>
    <n v="7"/>
    <n v="43"/>
    <n v="6.2"/>
    <n v="15"/>
    <s v="Sumo Digital"/>
    <x v="0"/>
    <x v="493"/>
    <n v="6.6"/>
    <n v="58"/>
    <n v="17.575757575757574"/>
    <n v="41250"/>
    <n v="15000"/>
    <n v="22500"/>
    <n v="0"/>
    <n v="3750"/>
    <n v="534740514"/>
    <n v="441041694"/>
    <n v="128047000"/>
    <n v="2.2440790786987201E-4"/>
    <n v="4.0812467947758243E-4"/>
    <n v="0"/>
  </r>
  <r>
    <s v="Street Fighter Alpha 3 MAX"/>
    <x v="9"/>
    <x v="0"/>
    <x v="7"/>
    <s v="Capcom"/>
    <n v="270000"/>
    <n v="10000"/>
    <n v="20000"/>
    <n v="30000"/>
    <n v="8"/>
    <n v="35"/>
    <n v="8"/>
    <n v="27"/>
    <s v="Capcom"/>
    <x v="2"/>
    <x v="493"/>
    <n v="8"/>
    <n v="62"/>
    <n v="18.787878787878789"/>
    <n v="30000"/>
    <n v="24545.454545454544"/>
    <n v="909.09090909090912"/>
    <n v="1818.1818181818182"/>
    <n v="2727.2727272727275"/>
    <n v="516818555"/>
    <n v="437126892"/>
    <n v="127854000"/>
    <n v="5.2242706340139048E-4"/>
    <n v="2.2876652484697737E-5"/>
    <n v="1.5642842617360426E-4"/>
  </r>
  <r>
    <s v="MLB 09: The Show"/>
    <x v="4"/>
    <x v="2"/>
    <x v="0"/>
    <s v="Sony Computer Entertainment"/>
    <n v="160000"/>
    <n v="130000"/>
    <n v="0"/>
    <n v="40000"/>
    <n v="7.9"/>
    <n v="7"/>
    <n v="7.5"/>
    <n v="12"/>
    <s v="SCEA San Diego Studios"/>
    <x v="0"/>
    <x v="493"/>
    <n v="7.7"/>
    <n v="19"/>
    <n v="5.7575757575757578"/>
    <n v="41250"/>
    <n v="20000"/>
    <n v="16250"/>
    <n v="0"/>
    <n v="5000"/>
    <n v="534740514"/>
    <n v="441041694"/>
    <n v="128047000"/>
    <n v="2.9921054382649599E-4"/>
    <n v="2.9475671295603174E-4"/>
    <n v="0"/>
  </r>
  <r>
    <s v="Classic NES Series: Castlevania"/>
    <x v="12"/>
    <x v="7"/>
    <x v="2"/>
    <s v="Ninti"/>
    <n v="170000"/>
    <n v="60000"/>
    <n v="90000"/>
    <n v="10000"/>
    <n v="7.4"/>
    <n v="10"/>
    <n v="8.6"/>
    <n v="12"/>
    <s v="Konami"/>
    <x v="0"/>
    <x v="493"/>
    <n v="8"/>
    <n v="22"/>
    <n v="6.666666666666667"/>
    <n v="25384.615384615383"/>
    <n v="13076.923076923076"/>
    <n v="4615.3846153846152"/>
    <n v="6923.0769230769229"/>
    <n v="769.23076923076928"/>
    <n v="505524224"/>
    <n v="434174638"/>
    <n v="127761000"/>
    <n v="3.3628457733412198E-4"/>
    <n v="1.3819324011274929E-4"/>
    <n v="7.0444032216404064E-4"/>
  </r>
  <r>
    <s v="Fight Night Round 3"/>
    <x v="7"/>
    <x v="0"/>
    <x v="7"/>
    <s v="Electronic Arts"/>
    <n v="260000"/>
    <n v="60000"/>
    <n v="0"/>
    <n v="10000"/>
    <n v="8.3000000000000007"/>
    <n v="32"/>
    <n v="9"/>
    <n v="21"/>
    <s v="EA Chicago"/>
    <x v="2"/>
    <x v="493"/>
    <n v="8.65"/>
    <n v="53"/>
    <n v="16.060606060606062"/>
    <n v="30000"/>
    <n v="23636.363636363636"/>
    <n v="5454.545454545455"/>
    <n v="0"/>
    <n v="909.09090909090912"/>
    <n v="516818555"/>
    <n v="437126892"/>
    <n v="127854000"/>
    <n v="5.0307791290504268E-4"/>
    <n v="1.3725991490818644E-4"/>
    <n v="0"/>
  </r>
  <r>
    <s v="Way of the Samurai 2"/>
    <x v="4"/>
    <x v="15"/>
    <x v="4"/>
    <s v="Capcom"/>
    <n v="50000"/>
    <n v="40000"/>
    <n v="230000"/>
    <n v="10000"/>
    <n v="5.9"/>
    <n v="32"/>
    <n v="9"/>
    <n v="24"/>
    <s v="Acquire"/>
    <x v="1"/>
    <x v="493"/>
    <n v="7.45"/>
    <n v="56"/>
    <n v="16.969696969696969"/>
    <n v="23571.428571428572"/>
    <n v="3571.4285714285716"/>
    <n v="2857.1428571428573"/>
    <n v="16428.571428571428"/>
    <n v="714.28571428571433"/>
    <n v="500125528"/>
    <n v="432552540"/>
    <n v="127718000"/>
    <n v="9.9974900701329522E-5"/>
    <n v="9.2474315374497631E-5"/>
    <n v="1.8008424810911539E-3"/>
  </r>
  <r>
    <s v="Naruto: Rise of a Ninja"/>
    <x v="2"/>
    <x v="4"/>
    <x v="4"/>
    <s v="Ubisoft"/>
    <n v="290000"/>
    <n v="10000"/>
    <n v="0"/>
    <n v="30000"/>
    <n v="7.8"/>
    <n v="35"/>
    <n v="8.6"/>
    <n v="84"/>
    <s v="Ubisoft Montreal"/>
    <x v="2"/>
    <x v="493"/>
    <n v="8.1999999999999993"/>
    <n v="119"/>
    <n v="36.060606060606062"/>
    <n v="33000"/>
    <n v="29000"/>
    <n v="1000"/>
    <n v="0"/>
    <n v="3000"/>
    <n v="522751172"/>
    <n v="438594184"/>
    <n v="128001000"/>
    <n v="5.5475724500145165E-4"/>
    <n v="2.280011993957494E-5"/>
    <n v="0"/>
  </r>
  <r>
    <s v="Cabela's Dangerous Hunts 2011"/>
    <x v="3"/>
    <x v="5"/>
    <x v="0"/>
    <s v="Activision"/>
    <n v="260000"/>
    <n v="40000"/>
    <n v="0"/>
    <n v="30000"/>
    <n v="6"/>
    <n v="4"/>
    <n v="5.4"/>
    <n v="9"/>
    <s v="Activision"/>
    <x v="2"/>
    <x v="493"/>
    <n v="5.7"/>
    <n v="13"/>
    <n v="3.9393939393939394"/>
    <n v="47142.857142857145"/>
    <n v="37142.857142857145"/>
    <n v="5714.2857142857147"/>
    <n v="0"/>
    <n v="4285.7142857142853"/>
    <n v="540520772"/>
    <n v="441654761"/>
    <n v="128070000"/>
    <n v="4.8101759167915937E-4"/>
    <n v="9.05684791202783E-5"/>
    <n v="0"/>
  </r>
  <r>
    <s v="Disgaea 2: Cursed Memories"/>
    <x v="4"/>
    <x v="0"/>
    <x v="9"/>
    <s v="Tecmo Koei"/>
    <n v="90000"/>
    <n v="70000"/>
    <n v="150000"/>
    <n v="20000"/>
    <n v="8.4"/>
    <n v="54"/>
    <n v="6.4"/>
    <n v="42"/>
    <s v="Nippon Ichi Software"/>
    <x v="2"/>
    <x v="493"/>
    <n v="7.4"/>
    <n v="96"/>
    <n v="29.09090909090909"/>
    <n v="30000"/>
    <n v="8181.818181818182"/>
    <n v="6363.636363636364"/>
    <n v="13636.363636363636"/>
    <n v="1818.1818181818182"/>
    <n v="516818555"/>
    <n v="437126892"/>
    <n v="127854000"/>
    <n v="1.7414235446713014E-4"/>
    <n v="1.6013656739288418E-4"/>
    <n v="1.1732131963020319E-3"/>
  </r>
  <r>
    <s v="Clock Tower 3"/>
    <x v="4"/>
    <x v="8"/>
    <x v="10"/>
    <s v="Capcom"/>
    <n v="100000"/>
    <n v="80000"/>
    <n v="120000"/>
    <n v="30000"/>
    <n v="6.9"/>
    <n v="28"/>
    <n v="7.6"/>
    <n v="38"/>
    <s v="SunSoft"/>
    <x v="1"/>
    <x v="493"/>
    <n v="7.25"/>
    <n v="66"/>
    <n v="20"/>
    <n v="22000"/>
    <n v="6666.666666666667"/>
    <n v="5333.333333333333"/>
    <n v="8000"/>
    <n v="2000"/>
    <n v="495013192"/>
    <n v="431019772"/>
    <n v="127445000"/>
    <n v="2.0201481822326869E-4"/>
    <n v="1.8560633455116764E-4"/>
    <n v="9.4158264349327163E-4"/>
  </r>
  <r>
    <s v="Call Of War 2: Big Red One"/>
    <x v="11"/>
    <x v="3"/>
    <x v="6"/>
    <s v="Activision"/>
    <n v="250000"/>
    <n v="70000"/>
    <n v="0"/>
    <n v="10000"/>
    <n v="7.6"/>
    <n v="28"/>
    <n v="7.9"/>
    <n v="14"/>
    <s v="Treyarch"/>
    <x v="2"/>
    <x v="493"/>
    <n v="7.75"/>
    <n v="42"/>
    <n v="12.727272727272727"/>
    <n v="27500"/>
    <n v="20833.333333333332"/>
    <n v="5833.333333333333"/>
    <n v="0"/>
    <n v="833.33333333333337"/>
    <n v="511054143"/>
    <n v="435713800"/>
    <n v="127773000"/>
    <n v="4.8918495901910733E-4"/>
    <n v="1.6065591679675971E-4"/>
    <n v="0"/>
  </r>
  <r>
    <s v="Dragon Ball Z: Extreme Butoden"/>
    <x v="5"/>
    <x v="13"/>
    <x v="7"/>
    <s v="Namco Bandai Games"/>
    <n v="120000"/>
    <n v="30000"/>
    <n v="160000"/>
    <n v="20000"/>
    <n v="6.1"/>
    <n v="32"/>
    <n v="6.6"/>
    <n v="32"/>
    <s v="Arc System Works"/>
    <x v="2"/>
    <x v="493"/>
    <n v="6.35"/>
    <n v="64"/>
    <n v="19.393939393939394"/>
    <n v="165000"/>
    <n v="60000"/>
    <n v="15000"/>
    <n v="80000"/>
    <n v="10000"/>
    <n v="567732286"/>
    <n v="444588718"/>
    <n v="127141000"/>
    <n v="2.113672288138991E-4"/>
    <n v="6.7478095564269355E-5"/>
    <n v="1.2584453480781179E-3"/>
  </r>
  <r>
    <s v="Disgaea: Hour of Darkness"/>
    <x v="4"/>
    <x v="15"/>
    <x v="9"/>
    <s v="Tecmo Koei"/>
    <n v="160000"/>
    <n v="130000"/>
    <n v="0"/>
    <n v="40000"/>
    <n v="8.4"/>
    <n v="42"/>
    <n v="8.9"/>
    <n v="74"/>
    <s v="Nippon Ichi Software"/>
    <x v="2"/>
    <x v="493"/>
    <n v="8.65"/>
    <n v="116"/>
    <n v="35.151515151515149"/>
    <n v="23571.428571428572"/>
    <n v="11428.571428571429"/>
    <n v="9285.7142857142862"/>
    <n v="0"/>
    <n v="2857.1428571428573"/>
    <n v="500125528"/>
    <n v="432552540"/>
    <n v="127718000"/>
    <n v="3.1991968224425447E-4"/>
    <n v="3.0054152496711728E-4"/>
    <n v="0"/>
  </r>
  <r>
    <s v="NeoGeo Battle Coliseum"/>
    <x v="4"/>
    <x v="3"/>
    <x v="7"/>
    <s v="Ignition Entertainment"/>
    <n v="160000"/>
    <n v="130000"/>
    <n v="0"/>
    <n v="40000"/>
    <n v="6.6"/>
    <n v="21"/>
    <n v="8.8000000000000007"/>
    <n v="6"/>
    <s v="SNK Playmore"/>
    <x v="2"/>
    <x v="493"/>
    <n v="7.7"/>
    <n v="27"/>
    <n v="8.1818181818181817"/>
    <n v="27500"/>
    <n v="13333.333333333334"/>
    <n v="10833.333333333334"/>
    <n v="0"/>
    <n v="3333.3333333333335"/>
    <n v="511054143"/>
    <n v="435713800"/>
    <n v="127773000"/>
    <n v="3.1307837377222866E-4"/>
    <n v="2.9836098833683946E-4"/>
    <n v="0"/>
  </r>
  <r>
    <s v="Harry Potter and the Deathly Hallows - Part 2"/>
    <x v="0"/>
    <x v="10"/>
    <x v="4"/>
    <s v="Electronic Arts"/>
    <n v="170000"/>
    <n v="130000"/>
    <n v="0"/>
    <n v="30000"/>
    <n v="4.7"/>
    <n v="6"/>
    <n v="6.6"/>
    <n v="5"/>
    <s v="EA Bright Light"/>
    <x v="2"/>
    <x v="493"/>
    <n v="5.65"/>
    <n v="11"/>
    <n v="3.3333333333333335"/>
    <n v="55000"/>
    <n v="28333.333333333332"/>
    <n v="21666.666666666668"/>
    <n v="0"/>
    <n v="5000"/>
    <n v="545961365"/>
    <n v="440756453"/>
    <n v="127833000"/>
    <n v="3.1137734443901539E-4"/>
    <n v="2.9494746841517031E-4"/>
    <n v="0"/>
  </r>
  <r>
    <s v="SpongeBob SquarePants: Creature from the Krusty Krab"/>
    <x v="11"/>
    <x v="0"/>
    <x v="2"/>
    <s v="THQ"/>
    <n v="250000"/>
    <n v="70000"/>
    <n v="0"/>
    <n v="10000"/>
    <n v="7.4"/>
    <n v="5"/>
    <n v="7.7"/>
    <n v="12"/>
    <s v="Blitz Games"/>
    <x v="0"/>
    <x v="493"/>
    <n v="7.5500000000000007"/>
    <n v="17"/>
    <n v="5.1515151515151514"/>
    <n v="30000"/>
    <n v="22727.272727272728"/>
    <n v="6363.636363636364"/>
    <n v="0"/>
    <n v="909.09090909090912"/>
    <n v="516818555"/>
    <n v="437126892"/>
    <n v="127854000"/>
    <n v="4.8372876240869488E-4"/>
    <n v="1.6013656739288418E-4"/>
    <n v="0"/>
  </r>
  <r>
    <s v="Medal of Honor: Warfighter"/>
    <x v="8"/>
    <x v="11"/>
    <x v="4"/>
    <s v="Electronic Arts"/>
    <n v="140000"/>
    <n v="150000"/>
    <n v="0"/>
    <n v="40000"/>
    <n v="5.5"/>
    <n v="30"/>
    <n v="5.4"/>
    <n v="599"/>
    <s v="Danger Close"/>
    <x v="1"/>
    <x v="493"/>
    <n v="5.45"/>
    <n v="629"/>
    <n v="190.60606060606059"/>
    <n v="66000"/>
    <n v="28000"/>
    <n v="30000"/>
    <n v="0"/>
    <n v="8000"/>
    <n v="551484507"/>
    <n v="441417242"/>
    <n v="127629000"/>
    <n v="2.5386025939619009E-4"/>
    <n v="3.3981454670952793E-4"/>
    <n v="0"/>
  </r>
  <r>
    <s v="MVP Baseball 2005"/>
    <x v="11"/>
    <x v="3"/>
    <x v="0"/>
    <s v="Electronic Arts"/>
    <n v="250000"/>
    <n v="70000"/>
    <n v="0"/>
    <n v="10000"/>
    <n v="8.8000000000000007"/>
    <n v="20"/>
    <n v="8.6999999999999993"/>
    <n v="16"/>
    <s v="EA Sports"/>
    <x v="0"/>
    <x v="493"/>
    <n v="8.75"/>
    <n v="36"/>
    <n v="10.909090909090908"/>
    <n v="27500"/>
    <n v="20833.333333333332"/>
    <n v="5833.333333333333"/>
    <n v="0"/>
    <n v="833.33333333333337"/>
    <n v="511054143"/>
    <n v="435713800"/>
    <n v="127773000"/>
    <n v="4.8918495901910733E-4"/>
    <n v="1.6065591679675971E-4"/>
    <n v="0"/>
  </r>
  <r>
    <s v="SSX Blur"/>
    <x v="0"/>
    <x v="4"/>
    <x v="0"/>
    <s v="Electronic Arts"/>
    <n v="290000"/>
    <n v="10000"/>
    <n v="0"/>
    <n v="30000"/>
    <n v="7.4"/>
    <n v="52"/>
    <n v="8.1"/>
    <n v="60"/>
    <s v="EA Montreal"/>
    <x v="0"/>
    <x v="493"/>
    <n v="7.75"/>
    <n v="112"/>
    <n v="33.939393939393938"/>
    <n v="33000"/>
    <n v="29000"/>
    <n v="1000"/>
    <n v="0"/>
    <n v="3000"/>
    <n v="522751172"/>
    <n v="438594184"/>
    <n v="128001000"/>
    <n v="5.5475724500145165E-4"/>
    <n v="2.280011993957494E-5"/>
    <n v="0"/>
  </r>
  <r>
    <s v="Danganronpa: Trigger Happy Havoc"/>
    <x v="15"/>
    <x v="6"/>
    <x v="3"/>
    <s v="Nippon Ichi Software"/>
    <n v="90000"/>
    <n v="50000"/>
    <n v="150000"/>
    <n v="40000"/>
    <n v="8"/>
    <n v="55"/>
    <n v="8.1"/>
    <n v="235"/>
    <s v="Spike Chunsoft"/>
    <x v="1"/>
    <x v="493"/>
    <n v="8.0500000000000007"/>
    <n v="290"/>
    <n v="87.878787878787875"/>
    <n v="82500"/>
    <n v="22500"/>
    <n v="12500"/>
    <n v="37500"/>
    <n v="10000"/>
    <n v="556861736"/>
    <n v="442492884"/>
    <n v="127445000"/>
    <n v="1.6162001118353014E-4"/>
    <n v="1.1299616741407304E-4"/>
    <n v="1.1769783043665894E-3"/>
  </r>
  <r>
    <s v="Teen Titans"/>
    <x v="11"/>
    <x v="0"/>
    <x v="4"/>
    <s v="THQ"/>
    <n v="250000"/>
    <n v="70000"/>
    <n v="0"/>
    <n v="10000"/>
    <n v="6.3"/>
    <n v="11"/>
    <n v="6.9"/>
    <n v="11"/>
    <s v="Artificial Mind and Movement"/>
    <x v="3"/>
    <x v="493"/>
    <n v="6.6"/>
    <n v="22"/>
    <n v="6.666666666666667"/>
    <n v="30000"/>
    <n v="22727.272727272728"/>
    <n v="6363.636363636364"/>
    <n v="0"/>
    <n v="909.09090909090912"/>
    <n v="516818555"/>
    <n v="437126892"/>
    <n v="127854000"/>
    <n v="4.8372876240869488E-4"/>
    <n v="1.6013656739288418E-4"/>
    <n v="0"/>
  </r>
  <r>
    <s v="Binary Domain"/>
    <x v="3"/>
    <x v="11"/>
    <x v="4"/>
    <s v="Sega"/>
    <n v="90000"/>
    <n v="70000"/>
    <n v="140000"/>
    <n v="30000"/>
    <n v="7.2"/>
    <n v="33"/>
    <n v="8.1999999999999993"/>
    <n v="179"/>
    <s v="Sega"/>
    <x v="1"/>
    <x v="493"/>
    <n v="7.6999999999999993"/>
    <n v="212"/>
    <n v="64.242424242424249"/>
    <n v="66000"/>
    <n v="18000"/>
    <n v="14000"/>
    <n v="28000"/>
    <n v="6000"/>
    <n v="551484507"/>
    <n v="441417242"/>
    <n v="127629000"/>
    <n v="1.6319588104040791E-4"/>
    <n v="1.585801217977797E-4"/>
    <n v="1.0969293812534769E-3"/>
  </r>
  <r>
    <s v="Golden Axe: Beast Rider"/>
    <x v="2"/>
    <x v="1"/>
    <x v="4"/>
    <s v="Sega"/>
    <n v="190000"/>
    <n v="110000"/>
    <n v="0"/>
    <n v="30000"/>
    <n v="4.5"/>
    <n v="33"/>
    <n v="5.8"/>
    <n v="33"/>
    <s v="Secret Level"/>
    <x v="1"/>
    <x v="493"/>
    <n v="5.15"/>
    <n v="66"/>
    <n v="20"/>
    <n v="36666.666666666664"/>
    <n v="21111.111111111109"/>
    <n v="12222.222222222223"/>
    <n v="0"/>
    <n v="3333.3333333333335"/>
    <n v="528816311"/>
    <n v="440001482"/>
    <n v="128063000"/>
    <n v="3.592930022160379E-4"/>
    <n v="2.4999915795738159E-4"/>
    <n v="0"/>
  </r>
  <r>
    <s v="EA Playground"/>
    <x v="1"/>
    <x v="4"/>
    <x v="0"/>
    <s v="Electronic Arts"/>
    <n v="290000"/>
    <n v="10000"/>
    <n v="0"/>
    <n v="30000"/>
    <n v="6"/>
    <n v="8"/>
    <n v="7.6"/>
    <n v="13"/>
    <s v="Piranha Games"/>
    <x v="0"/>
    <x v="493"/>
    <n v="6.8"/>
    <n v="21"/>
    <n v="6.3636363636363633"/>
    <n v="33000"/>
    <n v="29000"/>
    <n v="1000"/>
    <n v="0"/>
    <n v="3000"/>
    <n v="522751172"/>
    <n v="438594184"/>
    <n v="128001000"/>
    <n v="5.5475724500145165E-4"/>
    <n v="2.280011993957494E-5"/>
    <n v="0"/>
  </r>
  <r>
    <s v="The Witcher: Enhanced Edition"/>
    <x v="8"/>
    <x v="1"/>
    <x v="9"/>
    <s v="Atari"/>
    <n v="320000"/>
    <n v="10000"/>
    <n v="0"/>
    <n v="0"/>
    <n v="8.6"/>
    <n v="30"/>
    <n v="8.5"/>
    <n v="1660"/>
    <s v="CD Projekt Red Studio"/>
    <x v="1"/>
    <x v="493"/>
    <n v="8.5500000000000007"/>
    <n v="1690"/>
    <n v="512.12121212121212"/>
    <n v="36666.666666666664"/>
    <n v="35555.555555555555"/>
    <n v="1111.1111111111111"/>
    <n v="0"/>
    <n v="0"/>
    <n v="528816311"/>
    <n v="440001482"/>
    <n v="128063000"/>
    <n v="6.0512505636385334E-4"/>
    <n v="2.2727196177943781E-5"/>
    <n v="0"/>
  </r>
  <r>
    <s v="Mystery Case Files: The Malgrave Incident"/>
    <x v="0"/>
    <x v="10"/>
    <x v="10"/>
    <s v="Ninti"/>
    <n v="170000"/>
    <n v="130000"/>
    <n v="0"/>
    <n v="30000"/>
    <n v="6.5"/>
    <n v="26"/>
    <n v="8.1999999999999993"/>
    <n v="5"/>
    <s v="Sanzaru Games"/>
    <x v="0"/>
    <x v="493"/>
    <n v="7.35"/>
    <n v="31"/>
    <n v="9.3939393939393945"/>
    <n v="55000"/>
    <n v="28333.333333333332"/>
    <n v="21666.666666666668"/>
    <n v="0"/>
    <n v="5000"/>
    <n v="545961365"/>
    <n v="440756453"/>
    <n v="127833000"/>
    <n v="3.1137734443901539E-4"/>
    <n v="2.9494746841517031E-4"/>
    <n v="0"/>
  </r>
  <r>
    <s v="Iron Man 2"/>
    <x v="0"/>
    <x v="5"/>
    <x v="4"/>
    <s v="Sega"/>
    <n v="150000"/>
    <n v="150000"/>
    <n v="0"/>
    <n v="30000"/>
    <n v="4.0999999999999996"/>
    <n v="11"/>
    <n v="4.5999999999999996"/>
    <n v="12"/>
    <s v="High Voltage Software"/>
    <x v="2"/>
    <x v="493"/>
    <n v="4.3499999999999996"/>
    <n v="23"/>
    <n v="6.9696969696969697"/>
    <n v="47142.857142857145"/>
    <n v="21428.571428571428"/>
    <n v="21428.571428571428"/>
    <n v="0"/>
    <n v="4285.7142857142853"/>
    <n v="540520772"/>
    <n v="441654761"/>
    <n v="128070000"/>
    <n v="2.7751014904566889E-4"/>
    <n v="3.3963179670104359E-4"/>
    <n v="0"/>
  </r>
  <r>
    <s v="Elebits"/>
    <x v="0"/>
    <x v="0"/>
    <x v="4"/>
    <s v="Konami Digital Entertainment"/>
    <n v="220000"/>
    <n v="10000"/>
    <n v="80000"/>
    <n v="20000"/>
    <n v="7.5"/>
    <n v="46"/>
    <n v="7.4"/>
    <n v="33"/>
    <s v="Konami"/>
    <x v="0"/>
    <x v="493"/>
    <n v="7.45"/>
    <n v="79"/>
    <n v="23.939393939393938"/>
    <n v="30000"/>
    <n v="20000"/>
    <n v="909.09090909090912"/>
    <n v="7272.727272727273"/>
    <n v="1818.1818181818182"/>
    <n v="516818555"/>
    <n v="437126892"/>
    <n v="127854000"/>
    <n v="4.2568131091965148E-4"/>
    <n v="2.2876652484697737E-5"/>
    <n v="6.2571370469441704E-4"/>
  </r>
  <r>
    <s v="Golden Axe: Beast Rider"/>
    <x v="3"/>
    <x v="1"/>
    <x v="4"/>
    <s v="Sega"/>
    <n v="130000"/>
    <n v="140000"/>
    <n v="0"/>
    <n v="60000"/>
    <n v="4.4000000000000004"/>
    <n v="30"/>
    <n v="5.6"/>
    <n v="23"/>
    <s v="Secret Level"/>
    <x v="1"/>
    <x v="493"/>
    <n v="5"/>
    <n v="53"/>
    <n v="16.060606060606062"/>
    <n v="36666.666666666664"/>
    <n v="14444.444444444445"/>
    <n v="15555.555555555555"/>
    <n v="0"/>
    <n v="6666.666666666667"/>
    <n v="528816311"/>
    <n v="440001482"/>
    <n v="128063000"/>
    <n v="2.4583205414781544E-4"/>
    <n v="3.1818074649121297E-4"/>
    <n v="0"/>
  </r>
  <r>
    <s v="The Black Eyed Peas Experience"/>
    <x v="2"/>
    <x v="10"/>
    <x v="3"/>
    <s v="Ubisoft"/>
    <n v="200000"/>
    <n v="100000"/>
    <n v="0"/>
    <n v="30000"/>
    <n v="6.6"/>
    <n v="17"/>
    <n v="5.8"/>
    <n v="8"/>
    <s v="iNiS"/>
    <x v="2"/>
    <x v="493"/>
    <n v="6.1999999999999993"/>
    <n v="25"/>
    <n v="7.5757575757575761"/>
    <n v="55000"/>
    <n v="33333.333333333336"/>
    <n v="16666.666666666668"/>
    <n v="0"/>
    <n v="5000"/>
    <n v="545961365"/>
    <n v="440756453"/>
    <n v="127833000"/>
    <n v="3.6632628757531224E-4"/>
    <n v="2.2688266801166947E-4"/>
    <n v="0"/>
  </r>
  <r>
    <s v="Pokemon Mystery Dungeon: Explorers of Sky"/>
    <x v="1"/>
    <x v="2"/>
    <x v="9"/>
    <s v="Ninti"/>
    <n v="570000"/>
    <n v="430000"/>
    <n v="440000"/>
    <n v="120000"/>
    <n v="5.4"/>
    <n v="26"/>
    <n v="9"/>
    <n v="133"/>
    <s v="ChunSoft"/>
    <x v="0"/>
    <x v="373"/>
    <n v="7.2"/>
    <n v="159"/>
    <n v="10.192307692307692"/>
    <n v="195000"/>
    <n v="71250"/>
    <n v="53750"/>
    <n v="55000"/>
    <n v="15000"/>
    <n v="534740514"/>
    <n v="441041694"/>
    <n v="128047000"/>
    <n v="1.065937562381892E-3"/>
    <n v="9.7496451208533587E-4"/>
    <n v="3.4362382562652775E-3"/>
  </r>
  <r>
    <s v="Remember Me"/>
    <x v="3"/>
    <x v="6"/>
    <x v="4"/>
    <s v="Capcom"/>
    <n v="100000"/>
    <n v="170000"/>
    <n v="0"/>
    <n v="60000"/>
    <n v="7.2"/>
    <n v="37"/>
    <n v="7.4"/>
    <n v="424"/>
    <s v="DONTNOD Entertainment"/>
    <x v="1"/>
    <x v="493"/>
    <n v="7.3000000000000007"/>
    <n v="461"/>
    <n v="139.69696969696969"/>
    <n v="82500"/>
    <n v="25000"/>
    <n v="42500"/>
    <n v="0"/>
    <n v="15000"/>
    <n v="556861736"/>
    <n v="442492884"/>
    <n v="127445000"/>
    <n v="1.7957779020392236E-4"/>
    <n v="3.8418696920784832E-4"/>
    <n v="0"/>
  </r>
  <r>
    <s v="Eternal Sonata"/>
    <x v="2"/>
    <x v="4"/>
    <x v="9"/>
    <s v="Atari"/>
    <n v="190000"/>
    <n v="40000"/>
    <n v="80000"/>
    <n v="20000"/>
    <n v="7.9"/>
    <n v="56"/>
    <n v="7.9"/>
    <n v="97"/>
    <s v="Tri-Crescendo"/>
    <x v="2"/>
    <x v="493"/>
    <n v="7.9"/>
    <n v="153"/>
    <n v="46.363636363636367"/>
    <n v="33000"/>
    <n v="19000"/>
    <n v="4000"/>
    <n v="8000"/>
    <n v="2000"/>
    <n v="522751172"/>
    <n v="438594184"/>
    <n v="128001000"/>
    <n v="3.6346164327681315E-4"/>
    <n v="9.1200479758299759E-5"/>
    <n v="6.2499511722564666E-4"/>
  </r>
  <r>
    <s v="Batman: Arkham Asylum"/>
    <x v="8"/>
    <x v="2"/>
    <x v="4"/>
    <s v="Eidos Interactive"/>
    <n v="0"/>
    <n v="280000"/>
    <n v="0"/>
    <n v="50000"/>
    <n v="9.1"/>
    <n v="29"/>
    <n v="8.6999999999999993"/>
    <n v="1736"/>
    <s v="Rocksteady Studios"/>
    <x v="2"/>
    <x v="493"/>
    <n v="8.8999999999999986"/>
    <n v="1765"/>
    <n v="534.84848484848487"/>
    <n v="41250"/>
    <n v="0"/>
    <n v="35000"/>
    <n v="0"/>
    <n v="6250"/>
    <n v="534740514"/>
    <n v="441041694"/>
    <n v="128047000"/>
    <n v="0"/>
    <n v="6.3486061252068381E-4"/>
    <n v="0"/>
  </r>
  <r>
    <s v="Beautiful Katamari"/>
    <x v="2"/>
    <x v="4"/>
    <x v="5"/>
    <s v="Namco Bandai Games"/>
    <n v="140000"/>
    <n v="20000"/>
    <n v="150000"/>
    <n v="20000"/>
    <n v="7.3"/>
    <n v="52"/>
    <n v="7"/>
    <n v="40"/>
    <s v="Now Production"/>
    <x v="0"/>
    <x v="493"/>
    <n v="7.15"/>
    <n v="92"/>
    <n v="27.878787878787879"/>
    <n v="33000"/>
    <n v="14000"/>
    <n v="2000"/>
    <n v="15000"/>
    <n v="2000"/>
    <n v="522751172"/>
    <n v="438594184"/>
    <n v="128001000"/>
    <n v="2.6781384241449389E-4"/>
    <n v="4.560023987914988E-5"/>
    <n v="1.1718658447980876E-3"/>
  </r>
  <r>
    <s v="Hatsune Miku: Project Diva F 2nd"/>
    <x v="15"/>
    <x v="12"/>
    <x v="3"/>
    <s v="Sega"/>
    <n v="80000"/>
    <n v="50000"/>
    <n v="160000"/>
    <n v="40000"/>
    <n v="8.1"/>
    <n v="8"/>
    <n v="8.4"/>
    <n v="69"/>
    <s v="Sega"/>
    <x v="2"/>
    <x v="493"/>
    <n v="8.25"/>
    <n v="77"/>
    <n v="23.333333333333332"/>
    <n v="110000"/>
    <n v="26666.666666666668"/>
    <n v="16666.666666666668"/>
    <n v="53333.333333333336"/>
    <n v="13333.333333333334"/>
    <n v="562338430"/>
    <n v="443580712"/>
    <n v="127276000"/>
    <n v="1.4226308523854577E-4"/>
    <n v="1.1271905799186327E-4"/>
    <n v="1.2571105314434772E-3"/>
  </r>
  <r>
    <s v="Army of Two: The 40th Day"/>
    <x v="9"/>
    <x v="5"/>
    <x v="6"/>
    <s v="Electronic Arts"/>
    <n v="120000"/>
    <n v="130000"/>
    <n v="0"/>
    <n v="80000"/>
    <n v="4.9000000000000004"/>
    <n v="11"/>
    <n v="6"/>
    <n v="32"/>
    <s v="Buzz Monkey, EA Montreal"/>
    <x v="1"/>
    <x v="493"/>
    <n v="5.45"/>
    <n v="43"/>
    <n v="13.030303030303031"/>
    <n v="47142.857142857145"/>
    <n v="17142.857142857141"/>
    <n v="18571.428571428572"/>
    <n v="0"/>
    <n v="11428.571428571429"/>
    <n v="540520772"/>
    <n v="441654761"/>
    <n v="128070000"/>
    <n v="2.2200811923653511E-4"/>
    <n v="2.9434755714090446E-4"/>
    <n v="0"/>
  </r>
  <r>
    <s v="Prey"/>
    <x v="2"/>
    <x v="0"/>
    <x v="6"/>
    <s v="Take-Two Interactive"/>
    <n v="270000"/>
    <n v="30000"/>
    <n v="0"/>
    <n v="30000"/>
    <n v="7.9"/>
    <n v="80"/>
    <n v="7.3"/>
    <n v="117"/>
    <s v="Venom Games"/>
    <x v="1"/>
    <x v="493"/>
    <n v="7.6"/>
    <n v="197"/>
    <n v="59.696969696969695"/>
    <n v="30000"/>
    <n v="24545.454545454544"/>
    <n v="2727.2727272727275"/>
    <n v="0"/>
    <n v="2727.2727272727275"/>
    <n v="516818555"/>
    <n v="437126892"/>
    <n v="127854000"/>
    <n v="5.2242706340139048E-4"/>
    <n v="6.8629957454093219E-5"/>
    <n v="0"/>
  </r>
  <r>
    <s v="Planet Puzzle League"/>
    <x v="1"/>
    <x v="4"/>
    <x v="5"/>
    <s v="Ninti"/>
    <n v="140000"/>
    <n v="10000"/>
    <n v="160000"/>
    <n v="10000"/>
    <n v="8.6"/>
    <n v="25"/>
    <n v="8.1999999999999993"/>
    <n v="15"/>
    <s v="Intelligent Systems"/>
    <x v="0"/>
    <x v="414"/>
    <n v="8.3999999999999986"/>
    <n v="40"/>
    <n v="12.5"/>
    <n v="32000"/>
    <n v="14000"/>
    <n v="1000"/>
    <n v="16000"/>
    <n v="1000"/>
    <n v="522751172"/>
    <n v="438594184"/>
    <n v="128001000"/>
    <n v="2.6781384241449389E-4"/>
    <n v="2.280011993957494E-5"/>
    <n v="1.2499902344512933E-3"/>
  </r>
  <r>
    <s v="Etrian Odyssey"/>
    <x v="1"/>
    <x v="4"/>
    <x v="9"/>
    <s v="Ninti"/>
    <n v="190000"/>
    <n v="20000"/>
    <n v="90000"/>
    <n v="20000"/>
    <n v="7.5"/>
    <n v="30"/>
    <n v="8.5"/>
    <n v="37"/>
    <s v="Lancarse, Atlus"/>
    <x v="2"/>
    <x v="414"/>
    <n v="8"/>
    <n v="67"/>
    <n v="20.9375"/>
    <n v="32000"/>
    <n v="19000"/>
    <n v="2000"/>
    <n v="9000"/>
    <n v="2000"/>
    <n v="522751172"/>
    <n v="438594184"/>
    <n v="128001000"/>
    <n v="3.6346164327681315E-4"/>
    <n v="4.560023987914988E-5"/>
    <n v="7.0311950687885246E-4"/>
  </r>
  <r>
    <s v="MLB 08: The Show"/>
    <x v="9"/>
    <x v="1"/>
    <x v="0"/>
    <s v="Sony Computer Entertainment"/>
    <n v="300000"/>
    <n v="0"/>
    <n v="0"/>
    <n v="20000"/>
    <n v="8.3000000000000007"/>
    <n v="14"/>
    <n v="8.4"/>
    <n v="12"/>
    <s v="SCEA San Diego Studios"/>
    <x v="0"/>
    <x v="414"/>
    <n v="8.3500000000000014"/>
    <n v="26"/>
    <n v="8.125"/>
    <n v="35555.555555555555"/>
    <n v="33333.333333333336"/>
    <n v="0"/>
    <n v="0"/>
    <n v="2222.2222222222222"/>
    <n v="528816311"/>
    <n v="440001482"/>
    <n v="128063000"/>
    <n v="5.6730474034111255E-4"/>
    <n v="0"/>
    <n v="0"/>
  </r>
  <r>
    <s v="Harry Potter and the Half-Blood Prince"/>
    <x v="3"/>
    <x v="2"/>
    <x v="4"/>
    <s v="Electronic Arts"/>
    <n v="150000"/>
    <n v="120000"/>
    <n v="0"/>
    <n v="50000"/>
    <n v="6.6"/>
    <n v="35"/>
    <n v="7.1"/>
    <n v="17"/>
    <s v="EA Bright Light"/>
    <x v="3"/>
    <x v="414"/>
    <n v="6.85"/>
    <n v="52"/>
    <n v="16.25"/>
    <n v="40000"/>
    <n v="18750"/>
    <n v="15000"/>
    <n v="0"/>
    <n v="6250"/>
    <n v="534740514"/>
    <n v="441041694"/>
    <n v="128047000"/>
    <n v="2.8050988483734003E-4"/>
    <n v="2.7208311965172164E-4"/>
    <n v="0"/>
  </r>
  <r>
    <s v="MX vs. ATV Untamed"/>
    <x v="0"/>
    <x v="1"/>
    <x v="1"/>
    <s v="THQ"/>
    <n v="280000"/>
    <n v="20000"/>
    <n v="0"/>
    <n v="20000"/>
    <n v="7"/>
    <n v="7"/>
    <n v="8.3000000000000007"/>
    <n v="9"/>
    <s v="Rainbow Studios"/>
    <x v="0"/>
    <x v="414"/>
    <n v="7.65"/>
    <n v="16"/>
    <n v="5"/>
    <n v="35555.555555555555"/>
    <n v="31111.111111111109"/>
    <n v="2222.2222222222222"/>
    <n v="0"/>
    <n v="2222.2222222222222"/>
    <n v="528816311"/>
    <n v="440001482"/>
    <n v="128063000"/>
    <n v="5.2948442431837166E-4"/>
    <n v="4.5454392355887562E-5"/>
    <n v="0"/>
  </r>
  <r>
    <s v="Major League Baseball 2K6"/>
    <x v="7"/>
    <x v="0"/>
    <x v="0"/>
    <s v="Take-Two Interactive"/>
    <n v="240000"/>
    <n v="70000"/>
    <n v="0"/>
    <n v="10000"/>
    <n v="7.1"/>
    <n v="21"/>
    <n v="5.7"/>
    <n v="12"/>
    <s v="Kush Games"/>
    <x v="0"/>
    <x v="414"/>
    <n v="6.4"/>
    <n v="33"/>
    <n v="10.3125"/>
    <n v="29090.909090909092"/>
    <n v="21818.18181818182"/>
    <n v="6363.636363636364"/>
    <n v="0"/>
    <n v="909.09090909090912"/>
    <n v="516818555"/>
    <n v="437126892"/>
    <n v="127854000"/>
    <n v="4.6437961191234708E-4"/>
    <n v="1.6013656739288418E-4"/>
    <n v="0"/>
  </r>
  <r>
    <s v="SWAT: Global Strike Team"/>
    <x v="4"/>
    <x v="15"/>
    <x v="6"/>
    <s v="Vivendi Games"/>
    <n v="160000"/>
    <n v="120000"/>
    <n v="0"/>
    <n v="40000"/>
    <n v="6.9"/>
    <n v="21"/>
    <n v="7.8"/>
    <n v="16"/>
    <s v="Argonaut Games"/>
    <x v="1"/>
    <x v="414"/>
    <n v="7.35"/>
    <n v="37"/>
    <n v="11.5625"/>
    <n v="22857.142857142859"/>
    <n v="11428.571428571429"/>
    <n v="8571.4285714285706"/>
    <n v="0"/>
    <n v="2857.1428571428573"/>
    <n v="500125528"/>
    <n v="432552540"/>
    <n v="127718000"/>
    <n v="3.1991968224425447E-4"/>
    <n v="2.7742294612349291E-4"/>
    <n v="0"/>
  </r>
  <r>
    <s v="Battlestations: Pacific"/>
    <x v="2"/>
    <x v="2"/>
    <x v="11"/>
    <s v="Eidos Interactive"/>
    <n v="170000"/>
    <n v="110000"/>
    <n v="10000"/>
    <n v="30000"/>
    <n v="7.6"/>
    <n v="48"/>
    <n v="7.4"/>
    <n v="41"/>
    <s v="Eidos Interactive"/>
    <x v="2"/>
    <x v="414"/>
    <n v="7.5"/>
    <n v="89"/>
    <n v="27.8125"/>
    <n v="40000"/>
    <n v="21250"/>
    <n v="13750"/>
    <n v="1250"/>
    <n v="3750"/>
    <n v="534740514"/>
    <n v="441041694"/>
    <n v="128047000"/>
    <n v="3.1791120281565201E-4"/>
    <n v="2.4940952634741148E-4"/>
    <n v="7.809632400602903E-5"/>
  </r>
  <r>
    <s v="Def Jam Rapstar"/>
    <x v="3"/>
    <x v="5"/>
    <x v="3"/>
    <s v="Konami Digital Entertainment"/>
    <n v="250000"/>
    <n v="40000"/>
    <n v="0"/>
    <n v="30000"/>
    <n v="7.5"/>
    <n v="25"/>
    <n v="6.3"/>
    <n v="4"/>
    <s v="Terminal Reality, 4mm Games"/>
    <x v="2"/>
    <x v="414"/>
    <n v="6.9"/>
    <n v="29"/>
    <n v="9.0625"/>
    <n v="45714.285714285717"/>
    <n v="35714.285714285717"/>
    <n v="5714.2857142857147"/>
    <n v="0"/>
    <n v="4285.7142857142853"/>
    <n v="540520772"/>
    <n v="441654761"/>
    <n v="128070000"/>
    <n v="4.6251691507611476E-4"/>
    <n v="9.05684791202783E-5"/>
    <n v="0"/>
  </r>
  <r>
    <s v="Hatsune Miku: Project Mirai DX"/>
    <x v="5"/>
    <x v="13"/>
    <x v="3"/>
    <s v="Sega"/>
    <n v="160000"/>
    <n v="40000"/>
    <n v="100000"/>
    <n v="20000"/>
    <n v="8"/>
    <n v="32"/>
    <n v="8.5"/>
    <n v="71"/>
    <s v="Sega"/>
    <x v="3"/>
    <x v="414"/>
    <n v="8.25"/>
    <n v="103"/>
    <n v="32.1875"/>
    <n v="160000"/>
    <n v="80000"/>
    <n v="20000"/>
    <n v="50000"/>
    <n v="10000"/>
    <n v="567732286"/>
    <n v="444588718"/>
    <n v="127141000"/>
    <n v="2.8182297175186543E-4"/>
    <n v="8.9970794085692473E-5"/>
    <n v="7.8652834254882371E-4"/>
  </r>
  <r>
    <s v="Just Dance 2016"/>
    <x v="13"/>
    <x v="13"/>
    <x v="3"/>
    <s v="Ubisoft"/>
    <n v="250000"/>
    <n v="40000"/>
    <n v="0"/>
    <n v="30000"/>
    <n v="6.6"/>
    <n v="10"/>
    <n v="6.1"/>
    <n v="18"/>
    <s v="Ubisoft"/>
    <x v="3"/>
    <x v="414"/>
    <n v="6.35"/>
    <n v="28"/>
    <n v="8.75"/>
    <n v="160000"/>
    <n v="125000"/>
    <n v="20000"/>
    <n v="0"/>
    <n v="15000"/>
    <n v="567732286"/>
    <n v="444588718"/>
    <n v="127141000"/>
    <n v="4.4034839336228976E-4"/>
    <n v="8.9970794085692473E-5"/>
    <n v="0"/>
  </r>
  <r>
    <s v="Dead Space 2"/>
    <x v="8"/>
    <x v="10"/>
    <x v="6"/>
    <s v="Electronic Arts"/>
    <n v="130000"/>
    <n v="150000"/>
    <n v="0"/>
    <n v="40000"/>
    <n v="8.6999999999999993"/>
    <n v="28"/>
    <n v="8.3000000000000007"/>
    <n v="974"/>
    <s v="Visceral Games"/>
    <x v="1"/>
    <x v="414"/>
    <n v="8.5"/>
    <n v="1002"/>
    <n v="313.125"/>
    <n v="53333.333333333336"/>
    <n v="21666.666666666668"/>
    <n v="25000"/>
    <n v="0"/>
    <n v="6666.666666666667"/>
    <n v="545961365"/>
    <n v="440756453"/>
    <n v="127833000"/>
    <n v="2.3811208692395294E-4"/>
    <n v="3.403240020175042E-4"/>
    <n v="0"/>
  </r>
  <r>
    <s v="Kinetica"/>
    <x v="4"/>
    <x v="9"/>
    <x v="1"/>
    <s v="Sony Computer Entertainment"/>
    <n v="160000"/>
    <n v="120000"/>
    <n v="0"/>
    <n v="40000"/>
    <n v="7.7"/>
    <n v="21"/>
    <n v="8.3000000000000007"/>
    <n v="21"/>
    <s v="SCE Santa Monica"/>
    <x v="2"/>
    <x v="414"/>
    <n v="8"/>
    <n v="42"/>
    <n v="13.125"/>
    <n v="20000"/>
    <n v="10000"/>
    <n v="7500"/>
    <n v="0"/>
    <n v="2500"/>
    <n v="489752572"/>
    <n v="430035992"/>
    <n v="127149000"/>
    <n v="3.2669557884424955E-4"/>
    <n v="2.7904641060834742E-4"/>
    <n v="0"/>
  </r>
  <r>
    <s v="NBA Street V3"/>
    <x v="7"/>
    <x v="3"/>
    <x v="0"/>
    <s v="Electronic Arts"/>
    <n v="280000"/>
    <n v="30000"/>
    <n v="0"/>
    <n v="10000"/>
    <n v="8.9"/>
    <n v="41"/>
    <n v="8.9"/>
    <n v="10"/>
    <s v="EA Canada"/>
    <x v="0"/>
    <x v="414"/>
    <n v="8.9"/>
    <n v="51"/>
    <n v="15.9375"/>
    <n v="26666.666666666668"/>
    <n v="23333.333333333332"/>
    <n v="2500"/>
    <n v="0"/>
    <n v="833.33333333333337"/>
    <n v="511054143"/>
    <n v="435713800"/>
    <n v="127773000"/>
    <n v="5.478871541014002E-4"/>
    <n v="6.8852535770039876E-5"/>
    <n v="0"/>
  </r>
  <r>
    <s v="Silent Hill: Downpour"/>
    <x v="2"/>
    <x v="11"/>
    <x v="4"/>
    <s v="Konami Digital Entertainment"/>
    <n v="220000"/>
    <n v="80000"/>
    <n v="0"/>
    <n v="20000"/>
    <n v="6.8"/>
    <n v="38"/>
    <n v="7.3"/>
    <n v="269"/>
    <s v="Konami"/>
    <x v="1"/>
    <x v="414"/>
    <n v="7.05"/>
    <n v="307"/>
    <n v="95.9375"/>
    <n v="64000"/>
    <n v="44000"/>
    <n v="16000"/>
    <n v="0"/>
    <n v="4000"/>
    <n v="551484507"/>
    <n v="441417242"/>
    <n v="127629000"/>
    <n v="3.9892326476544153E-4"/>
    <n v="1.8123442491174824E-4"/>
    <n v="0"/>
  </r>
  <r>
    <s v="Dead Rising 2: Off the Record"/>
    <x v="3"/>
    <x v="10"/>
    <x v="4"/>
    <s v="Capcom"/>
    <n v="110000"/>
    <n v="80000"/>
    <n v="100000"/>
    <n v="30000"/>
    <n v="7.2"/>
    <n v="31"/>
    <n v="7.1"/>
    <n v="35"/>
    <s v="Capcom Vancouver"/>
    <x v="1"/>
    <x v="414"/>
    <n v="7.15"/>
    <n v="66"/>
    <n v="20.625"/>
    <n v="53333.333333333336"/>
    <n v="18333.333333333332"/>
    <n v="13333.333333333334"/>
    <n v="16666.666666666668"/>
    <n v="5000"/>
    <n v="545961365"/>
    <n v="440756453"/>
    <n v="127833000"/>
    <n v="2.0147945816642173E-4"/>
    <n v="1.8150613440933558E-4"/>
    <n v="7.8227061869783228E-4"/>
  </r>
  <r>
    <s v="Dragon Ball: XenoVerse"/>
    <x v="13"/>
    <x v="13"/>
    <x v="7"/>
    <s v="Namco Bandai Games"/>
    <n v="180000"/>
    <n v="110000"/>
    <n v="0"/>
    <n v="30000"/>
    <n v="6.7"/>
    <n v="18"/>
    <n v="7.2"/>
    <n v="128"/>
    <s v="Dimps Corporation"/>
    <x v="2"/>
    <x v="414"/>
    <n v="6.95"/>
    <n v="146"/>
    <n v="45.625"/>
    <n v="160000"/>
    <n v="90000"/>
    <n v="55000"/>
    <n v="0"/>
    <n v="15000"/>
    <n v="567732286"/>
    <n v="444588718"/>
    <n v="127141000"/>
    <n v="3.1705084322084865E-4"/>
    <n v="2.4741968373565433E-4"/>
    <n v="0"/>
  </r>
  <r>
    <s v="Overlord II"/>
    <x v="2"/>
    <x v="2"/>
    <x v="4"/>
    <s v="Codemasters"/>
    <n v="150000"/>
    <n v="140000"/>
    <n v="0"/>
    <n v="30000"/>
    <n v="7.5"/>
    <n v="60"/>
    <n v="7.2"/>
    <n v="46"/>
    <s v="Triumph Studios"/>
    <x v="2"/>
    <x v="414"/>
    <n v="7.35"/>
    <n v="106"/>
    <n v="33.125"/>
    <n v="40000"/>
    <n v="18750"/>
    <n v="17500"/>
    <n v="0"/>
    <n v="3750"/>
    <n v="534740514"/>
    <n v="441041694"/>
    <n v="128047000"/>
    <n v="2.8050988483734003E-4"/>
    <n v="3.174303062603419E-4"/>
    <n v="0"/>
  </r>
  <r>
    <s v="Dance Dance Revolution Universe"/>
    <x v="2"/>
    <x v="4"/>
    <x v="8"/>
    <s v="Konami Digital Entertainment"/>
    <n v="300000"/>
    <n v="0"/>
    <n v="0"/>
    <n v="20000"/>
    <n v="7.4"/>
    <n v="26"/>
    <n v="8.8000000000000007"/>
    <n v="5"/>
    <s v="Konami"/>
    <x v="3"/>
    <x v="414"/>
    <n v="8.1000000000000014"/>
    <n v="31"/>
    <n v="9.6875"/>
    <n v="32000"/>
    <n v="30000"/>
    <n v="0"/>
    <n v="0"/>
    <n v="2000"/>
    <n v="522751172"/>
    <n v="438594184"/>
    <n v="128001000"/>
    <n v="5.7388680517391551E-4"/>
    <n v="0"/>
    <n v="0"/>
  </r>
  <r>
    <s v="Warhammer 40,000: Squad Command"/>
    <x v="9"/>
    <x v="4"/>
    <x v="11"/>
    <s v="THQ"/>
    <n v="110000"/>
    <n v="130000"/>
    <n v="0"/>
    <n v="80000"/>
    <n v="6.7"/>
    <n v="25"/>
    <n v="7.6"/>
    <n v="26"/>
    <s v="RedLynx"/>
    <x v="2"/>
    <x v="414"/>
    <n v="7.15"/>
    <n v="51"/>
    <n v="15.9375"/>
    <n v="32000"/>
    <n v="11000"/>
    <n v="13000"/>
    <n v="0"/>
    <n v="8000"/>
    <n v="522751172"/>
    <n v="438594184"/>
    <n v="128001000"/>
    <n v="2.1042516189710236E-4"/>
    <n v="2.9640155921447422E-4"/>
    <n v="0"/>
  </r>
  <r>
    <s v="Darkwatch"/>
    <x v="4"/>
    <x v="3"/>
    <x v="6"/>
    <s v="Ubisoft"/>
    <n v="160000"/>
    <n v="120000"/>
    <n v="0"/>
    <n v="40000"/>
    <n v="7.4"/>
    <n v="37"/>
    <n v="8.4"/>
    <n v="42"/>
    <s v="High Moon Studios"/>
    <x v="1"/>
    <x v="414"/>
    <n v="7.9"/>
    <n v="79"/>
    <n v="24.6875"/>
    <n v="26666.666666666668"/>
    <n v="13333.333333333334"/>
    <n v="10000"/>
    <n v="0"/>
    <n v="3333.3333333333335"/>
    <n v="511054143"/>
    <n v="435713800"/>
    <n v="127773000"/>
    <n v="3.1307837377222866E-4"/>
    <n v="2.754101430801595E-4"/>
    <n v="0"/>
  </r>
  <r>
    <s v="Tony Hawk's American Wasteland"/>
    <x v="2"/>
    <x v="3"/>
    <x v="0"/>
    <s v="Activision"/>
    <n v="280000"/>
    <n v="10000"/>
    <n v="0"/>
    <n v="30000"/>
    <n v="7.5"/>
    <n v="43"/>
    <n v="7.2"/>
    <n v="21"/>
    <s v="Neversoft Entertainment"/>
    <x v="2"/>
    <x v="414"/>
    <n v="7.35"/>
    <n v="64"/>
    <n v="20"/>
    <n v="26666.666666666668"/>
    <n v="23333.333333333332"/>
    <n v="833.33333333333337"/>
    <n v="0"/>
    <n v="2500"/>
    <n v="511054143"/>
    <n v="435713800"/>
    <n v="127773000"/>
    <n v="5.478871541014002E-4"/>
    <n v="2.2950845256679959E-5"/>
    <n v="0"/>
  </r>
  <r>
    <s v="Prince of Persia: The Sands of Time"/>
    <x v="11"/>
    <x v="15"/>
    <x v="4"/>
    <s v="Ubisoft"/>
    <n v="250000"/>
    <n v="60000"/>
    <n v="0"/>
    <n v="10000"/>
    <n v="9.1999999999999993"/>
    <n v="33"/>
    <n v="8.4"/>
    <n v="41"/>
    <s v="Ubisoft"/>
    <x v="2"/>
    <x v="414"/>
    <n v="8.8000000000000007"/>
    <n v="74"/>
    <n v="23.125"/>
    <n v="22857.142857142859"/>
    <n v="17857.142857142859"/>
    <n v="4285.7142857142853"/>
    <n v="0"/>
    <n v="714.28571428571433"/>
    <n v="500125528"/>
    <n v="432552540"/>
    <n v="127718000"/>
    <n v="4.9987450350664759E-4"/>
    <n v="1.3871147306174645E-4"/>
    <n v="0"/>
  </r>
  <r>
    <s v="Harry Potter and the Deathly Hallows - Part 2"/>
    <x v="3"/>
    <x v="10"/>
    <x v="4"/>
    <s v="Electronic Arts"/>
    <n v="140000"/>
    <n v="130000"/>
    <n v="0"/>
    <n v="50000"/>
    <n v="4.3"/>
    <n v="21"/>
    <n v="5.7"/>
    <n v="27"/>
    <s v="EA Bright Light"/>
    <x v="2"/>
    <x v="414"/>
    <n v="5"/>
    <n v="48"/>
    <n v="15"/>
    <n v="53333.333333333336"/>
    <n v="23333.333333333332"/>
    <n v="21666.666666666668"/>
    <n v="0"/>
    <n v="8333.3333333333339"/>
    <n v="545961365"/>
    <n v="440756453"/>
    <n v="127833000"/>
    <n v="2.5642840130271855E-4"/>
    <n v="2.9494746841517031E-4"/>
    <n v="0"/>
  </r>
  <r>
    <s v="Sky Odyssey"/>
    <x v="4"/>
    <x v="16"/>
    <x v="8"/>
    <s v="Sony Computer Entertainment"/>
    <n v="160000"/>
    <n v="120000"/>
    <n v="0"/>
    <n v="40000"/>
    <n v="7.9"/>
    <n v="18"/>
    <n v="8.4"/>
    <n v="9"/>
    <s v="CAProduction"/>
    <x v="0"/>
    <x v="414"/>
    <n v="8.15"/>
    <n v="27"/>
    <n v="8.4375"/>
    <n v="18823.529411764706"/>
    <n v="9411.7647058823532"/>
    <n v="7058.8235294117649"/>
    <n v="0"/>
    <n v="2352.9411764705883"/>
    <n v="484244580"/>
    <n v="429286318"/>
    <n v="126843000"/>
    <n v="3.3041154533934071E-4"/>
    <n v="2.7953371670233387E-4"/>
    <n v="0"/>
  </r>
  <r>
    <s v="World of Warcraft: Legion"/>
    <x v="8"/>
    <x v="14"/>
    <x v="9"/>
    <s v="Activision"/>
    <n v="130000"/>
    <n v="160000"/>
    <n v="0"/>
    <n v="30000"/>
    <n v="8.8000000000000007"/>
    <n v="62"/>
    <n v="7.5"/>
    <n v="535"/>
    <s v="Blizzard Entertainment"/>
    <x v="2"/>
    <x v="414"/>
    <n v="8.15"/>
    <n v="597"/>
    <n v="186.5625"/>
    <n v="320000"/>
    <n v="130000"/>
    <n v="160000"/>
    <n v="0"/>
    <n v="30000"/>
    <n v="573178249"/>
    <n v="445623395"/>
    <n v="126994511"/>
    <n v="2.2680553602095951E-4"/>
    <n v="3.5904757648552092E-4"/>
    <n v="0"/>
  </r>
  <r>
    <s v="Bleach: Shattered Blade"/>
    <x v="0"/>
    <x v="0"/>
    <x v="7"/>
    <s v="Sega"/>
    <n v="210000"/>
    <n v="10000"/>
    <n v="80000"/>
    <n v="20000"/>
    <n v="5.8"/>
    <n v="30"/>
    <n v="7.5"/>
    <n v="24"/>
    <s v="Polygon Magic"/>
    <x v="2"/>
    <x v="414"/>
    <n v="6.65"/>
    <n v="54"/>
    <n v="16.875"/>
    <n v="29090.909090909092"/>
    <n v="19090.909090909092"/>
    <n v="909.09090909090912"/>
    <n v="7272.727272727273"/>
    <n v="1818.1818181818182"/>
    <n v="516818555"/>
    <n v="437126892"/>
    <n v="127854000"/>
    <n v="4.0633216042330368E-4"/>
    <n v="2.2876652484697737E-5"/>
    <n v="6.2571370469441704E-4"/>
  </r>
  <r>
    <s v="FIFA Street 3"/>
    <x v="3"/>
    <x v="1"/>
    <x v="0"/>
    <s v="Electronic Arts"/>
    <n v="80000"/>
    <n v="180000"/>
    <n v="0"/>
    <n v="60000"/>
    <n v="6.3"/>
    <n v="37"/>
    <n v="6.9"/>
    <n v="19"/>
    <s v="EA Canada"/>
    <x v="0"/>
    <x v="414"/>
    <n v="6.6"/>
    <n v="56"/>
    <n v="17.5"/>
    <n v="35555.555555555555"/>
    <n v="8888.8888888888887"/>
    <n v="20000"/>
    <n v="0"/>
    <n v="6666.666666666667"/>
    <n v="528816311"/>
    <n v="440001482"/>
    <n v="128063000"/>
    <n v="1.5128126409096334E-4"/>
    <n v="4.0908953120298808E-4"/>
    <n v="0"/>
  </r>
  <r>
    <s v="FIFA 2001 Major League Soccer"/>
    <x v="14"/>
    <x v="16"/>
    <x v="0"/>
    <s v="Electronic Arts"/>
    <n v="180000"/>
    <n v="120000"/>
    <n v="0"/>
    <n v="20000"/>
    <n v="8.5"/>
    <n v="10"/>
    <n v="7.8"/>
    <n v="5"/>
    <s v="EA Sports"/>
    <x v="0"/>
    <x v="414"/>
    <n v="8.15"/>
    <n v="15"/>
    <n v="4.6875"/>
    <n v="18823.529411764706"/>
    <n v="10588.235294117647"/>
    <n v="7058.8235294117649"/>
    <n v="0"/>
    <n v="1176.4705882352941"/>
    <n v="484244580"/>
    <n v="429286318"/>
    <n v="126843000"/>
    <n v="3.7171298850675828E-4"/>
    <n v="2.7953371670233387E-4"/>
    <n v="0"/>
  </r>
  <r>
    <s v="Operation Flashpoint: Red River"/>
    <x v="3"/>
    <x v="10"/>
    <x v="6"/>
    <s v="Codemasters"/>
    <n v="60000"/>
    <n v="140000"/>
    <n v="70000"/>
    <n v="50000"/>
    <n v="6.7"/>
    <n v="36"/>
    <n v="6.3"/>
    <n v="18"/>
    <s v="Codemasters"/>
    <x v="1"/>
    <x v="414"/>
    <n v="6.5"/>
    <n v="54"/>
    <n v="16.875"/>
    <n v="53333.333333333336"/>
    <n v="10000"/>
    <n v="23333.333333333332"/>
    <n v="11666.666666666666"/>
    <n v="8333.3333333333339"/>
    <n v="545961365"/>
    <n v="440756453"/>
    <n v="127833000"/>
    <n v="1.0989788627259367E-4"/>
    <n v="3.1763573521633728E-4"/>
    <n v="5.4758943308848263E-4"/>
  </r>
  <r>
    <s v="DiRT 2"/>
    <x v="9"/>
    <x v="2"/>
    <x v="1"/>
    <s v="Sony Computer Entertainment"/>
    <n v="90000"/>
    <n v="150000"/>
    <n v="0"/>
    <n v="80000"/>
    <n v="5.5"/>
    <n v="13"/>
    <n v="5.7"/>
    <n v="10"/>
    <s v="Codemasters"/>
    <x v="3"/>
    <x v="414"/>
    <n v="5.6"/>
    <n v="23"/>
    <n v="7.1875"/>
    <n v="40000"/>
    <n v="11250"/>
    <n v="18750"/>
    <n v="0"/>
    <n v="10000"/>
    <n v="534740514"/>
    <n v="441041694"/>
    <n v="128047000"/>
    <n v="1.6830593090240401E-4"/>
    <n v="3.4010389956465206E-4"/>
    <n v="0"/>
  </r>
  <r>
    <s v="Frogger's Adventures: The Rescue"/>
    <x v="4"/>
    <x v="15"/>
    <x v="2"/>
    <s v="Konami Digital Entertainment"/>
    <n v="160000"/>
    <n v="120000"/>
    <n v="0"/>
    <n v="40000"/>
    <n v="5.9"/>
    <n v="12"/>
    <n v="8.5"/>
    <n v="6"/>
    <s v="Konami"/>
    <x v="0"/>
    <x v="414"/>
    <n v="7.2"/>
    <n v="18"/>
    <n v="5.625"/>
    <n v="22857.142857142859"/>
    <n v="11428.571428571429"/>
    <n v="8571.4285714285706"/>
    <n v="0"/>
    <n v="2857.1428571428573"/>
    <n v="500125528"/>
    <n v="432552540"/>
    <n v="127718000"/>
    <n v="3.1991968224425447E-4"/>
    <n v="2.7742294612349291E-4"/>
    <n v="0"/>
  </r>
  <r>
    <s v="Silent Hill HD Collection"/>
    <x v="3"/>
    <x v="11"/>
    <x v="4"/>
    <s v="Konami Digital Entertainment"/>
    <n v="150000"/>
    <n v="100000"/>
    <n v="30000"/>
    <n v="40000"/>
    <n v="7"/>
    <n v="33"/>
    <n v="4.8"/>
    <n v="136"/>
    <s v="Hijinx Studios"/>
    <x v="1"/>
    <x v="414"/>
    <n v="5.9"/>
    <n v="169"/>
    <n v="52.8125"/>
    <n v="64000"/>
    <n v="30000"/>
    <n v="20000"/>
    <n v="6000"/>
    <n v="8000"/>
    <n v="551484507"/>
    <n v="441417242"/>
    <n v="127629000"/>
    <n v="2.7199313506734652E-4"/>
    <n v="2.2654303113968529E-4"/>
    <n v="2.3505629598288789E-4"/>
  </r>
  <r>
    <s v="Karaoke Revolution Volume 3"/>
    <x v="4"/>
    <x v="7"/>
    <x v="3"/>
    <s v="Konami Digital Entertainment"/>
    <n v="160000"/>
    <n v="120000"/>
    <n v="0"/>
    <n v="40000"/>
    <n v="8.1999999999999993"/>
    <n v="25"/>
    <n v="7.8"/>
    <n v="10"/>
    <s v="Harmonix Music Systems"/>
    <x v="0"/>
    <x v="414"/>
    <n v="8"/>
    <n v="35"/>
    <n v="10.9375"/>
    <n v="24615.384615384617"/>
    <n v="12307.692307692309"/>
    <n v="9230.7692307692305"/>
    <n v="0"/>
    <n v="3076.9230769230771"/>
    <n v="505524224"/>
    <n v="434174638"/>
    <n v="127761000"/>
    <n v="3.165031316085854E-4"/>
    <n v="2.7638648022549857E-4"/>
    <n v="0"/>
  </r>
  <r>
    <s v="Persona 4: Dancing All Night"/>
    <x v="15"/>
    <x v="13"/>
    <x v="3"/>
    <s v="Nippon Ichi Software"/>
    <n v="90000"/>
    <n v="40000"/>
    <n v="150000"/>
    <n v="40000"/>
    <n v="7.6"/>
    <n v="51"/>
    <n v="8.6"/>
    <n v="83"/>
    <s v="Atlus, Dingo Inc."/>
    <x v="2"/>
    <x v="414"/>
    <n v="8.1"/>
    <n v="134"/>
    <n v="41.875"/>
    <n v="160000"/>
    <n v="45000"/>
    <n v="20000"/>
    <n v="75000"/>
    <n v="20000"/>
    <n v="567732286"/>
    <n v="444588718"/>
    <n v="127141000"/>
    <n v="1.5852542161042432E-4"/>
    <n v="8.9970794085692473E-5"/>
    <n v="1.1797925138232355E-3"/>
  </r>
  <r>
    <s v="Ultimate Fighting Championship: Throwdown"/>
    <x v="4"/>
    <x v="8"/>
    <x v="7"/>
    <s v="Ubisoft"/>
    <n v="160000"/>
    <n v="120000"/>
    <n v="0"/>
    <n v="40000"/>
    <n v="6.8"/>
    <n v="19"/>
    <n v="8"/>
    <n v="8"/>
    <s v="Opus"/>
    <x v="2"/>
    <x v="414"/>
    <n v="7.4"/>
    <n v="27"/>
    <n v="8.4375"/>
    <n v="21333.333333333332"/>
    <n v="10666.666666666666"/>
    <n v="8000"/>
    <n v="0"/>
    <n v="2666.6666666666665"/>
    <n v="495013192"/>
    <n v="431019772"/>
    <n v="127445000"/>
    <n v="3.2322370915722988E-4"/>
    <n v="2.7840950182675146E-4"/>
    <n v="0"/>
  </r>
  <r>
    <s v="Disney's Extreme Skate Adventure"/>
    <x v="4"/>
    <x v="15"/>
    <x v="0"/>
    <s v="Activision"/>
    <n v="160000"/>
    <n v="120000"/>
    <n v="0"/>
    <n v="40000"/>
    <n v="7.8"/>
    <n v="15"/>
    <n v="8.3000000000000007"/>
    <n v="12"/>
    <s v="Toys for Bob"/>
    <x v="0"/>
    <x v="414"/>
    <n v="8.0500000000000007"/>
    <n v="27"/>
    <n v="8.4375"/>
    <n v="22857.142857142859"/>
    <n v="11428.571428571429"/>
    <n v="8571.4285714285706"/>
    <n v="0"/>
    <n v="2857.1428571428573"/>
    <n v="500125528"/>
    <n v="432552540"/>
    <n v="127718000"/>
    <n v="3.1991968224425447E-4"/>
    <n v="2.7742294612349291E-4"/>
    <n v="0"/>
  </r>
  <r>
    <s v="Shaun White Snowboarding"/>
    <x v="9"/>
    <x v="1"/>
    <x v="0"/>
    <s v="Ubisoft"/>
    <n v="260000"/>
    <n v="30000"/>
    <n v="0"/>
    <n v="30000"/>
    <n v="7"/>
    <n v="5"/>
    <n v="7.5"/>
    <n v="4"/>
    <s v="Ubisoft"/>
    <x v="3"/>
    <x v="414"/>
    <n v="7.25"/>
    <n v="9"/>
    <n v="2.8125"/>
    <n v="35555.555555555555"/>
    <n v="28888.888888888891"/>
    <n v="3333.3333333333335"/>
    <n v="0"/>
    <n v="3333.3333333333335"/>
    <n v="528816311"/>
    <n v="440001482"/>
    <n v="128063000"/>
    <n v="4.9166410829563087E-4"/>
    <n v="6.8181588533831346E-5"/>
    <n v="0"/>
  </r>
  <r>
    <s v="Folklore"/>
    <x v="3"/>
    <x v="4"/>
    <x v="9"/>
    <s v="Sony Computer Entertainment"/>
    <n v="200000"/>
    <n v="40000"/>
    <n v="50000"/>
    <n v="30000"/>
    <n v="7.5"/>
    <n v="55"/>
    <n v="8.1999999999999993"/>
    <n v="145"/>
    <s v="Game Republic, JapanStudio"/>
    <x v="2"/>
    <x v="414"/>
    <n v="7.85"/>
    <n v="200"/>
    <n v="62.5"/>
    <n v="32000"/>
    <n v="20000"/>
    <n v="4000"/>
    <n v="5000"/>
    <n v="3000"/>
    <n v="522751172"/>
    <n v="438594184"/>
    <n v="128001000"/>
    <n v="3.8259120344927701E-4"/>
    <n v="9.1200479758299759E-5"/>
    <n v="3.9062194826602919E-4"/>
  </r>
  <r>
    <s v="Murdered: Soul Suspect"/>
    <x v="6"/>
    <x v="12"/>
    <x v="4"/>
    <s v="Square Enix"/>
    <n v="90000"/>
    <n v="160000"/>
    <n v="20000"/>
    <n v="50000"/>
    <n v="5.9"/>
    <n v="60"/>
    <n v="6.9"/>
    <n v="310"/>
    <s v="Airtight Games"/>
    <x v="1"/>
    <x v="414"/>
    <n v="6.4"/>
    <n v="370"/>
    <n v="115.625"/>
    <n v="106666.66666666667"/>
    <n v="30000"/>
    <n v="53333.333333333336"/>
    <n v="6666.666666666667"/>
    <n v="16666.666666666668"/>
    <n v="562338430"/>
    <n v="443580712"/>
    <n v="127276000"/>
    <n v="1.6004597089336399E-4"/>
    <n v="3.6070098557396249E-4"/>
    <n v="1.5713881643043465E-4"/>
  </r>
  <r>
    <s v="The Darkness II"/>
    <x v="3"/>
    <x v="11"/>
    <x v="6"/>
    <s v="Take-Two Interactive"/>
    <n v="140000"/>
    <n v="130000"/>
    <n v="0"/>
    <n v="50000"/>
    <n v="7.9"/>
    <n v="28"/>
    <n v="7.6"/>
    <n v="127"/>
    <s v="Digital Extremes"/>
    <x v="1"/>
    <x v="414"/>
    <n v="7.75"/>
    <n v="155"/>
    <n v="48.4375"/>
    <n v="64000"/>
    <n v="28000"/>
    <n v="26000"/>
    <n v="0"/>
    <n v="10000"/>
    <n v="551484507"/>
    <n v="441417242"/>
    <n v="127629000"/>
    <n v="2.5386025939619009E-4"/>
    <n v="2.9450594048159091E-4"/>
    <n v="0"/>
  </r>
  <r>
    <s v="NBA 2K3"/>
    <x v="7"/>
    <x v="8"/>
    <x v="0"/>
    <s v="Sega"/>
    <n v="240000"/>
    <n v="70000"/>
    <n v="0"/>
    <n v="10000"/>
    <n v="8.6999999999999993"/>
    <n v="15"/>
    <n v="7.9"/>
    <n v="9"/>
    <s v="Visual Concepts"/>
    <x v="0"/>
    <x v="414"/>
    <n v="8.3000000000000007"/>
    <n v="24"/>
    <n v="7.5"/>
    <n v="21333.333333333332"/>
    <n v="16000"/>
    <n v="4666.666666666667"/>
    <n v="0"/>
    <n v="666.66666666666663"/>
    <n v="495013192"/>
    <n v="431019772"/>
    <n v="127445000"/>
    <n v="4.8483556373584482E-4"/>
    <n v="1.6240554273227168E-4"/>
    <n v="0"/>
  </r>
  <r>
    <s v="NFL Fever 2004"/>
    <x v="7"/>
    <x v="15"/>
    <x v="0"/>
    <s v="Microsoft Game Studios"/>
    <n v="240000"/>
    <n v="70000"/>
    <n v="0"/>
    <n v="10000"/>
    <n v="7.4"/>
    <n v="29"/>
    <n v="8.8000000000000007"/>
    <n v="16"/>
    <s v="Microsoft Game Studios"/>
    <x v="0"/>
    <x v="414"/>
    <n v="8.1000000000000014"/>
    <n v="45"/>
    <n v="14.0625"/>
    <n v="22857.142857142859"/>
    <n v="17142.857142857141"/>
    <n v="5000"/>
    <n v="0"/>
    <n v="714.28571428571433"/>
    <n v="500125528"/>
    <n v="432552540"/>
    <n v="127718000"/>
    <n v="4.798795233663817E-4"/>
    <n v="1.6183005190537086E-4"/>
    <n v="0"/>
  </r>
  <r>
    <s v="Kingdom Under Fire: The Crusaders"/>
    <x v="7"/>
    <x v="7"/>
    <x v="11"/>
    <s v="Deep Silver"/>
    <n v="240000"/>
    <n v="70000"/>
    <n v="0"/>
    <n v="10000"/>
    <n v="8.1"/>
    <n v="50"/>
    <n v="7.9"/>
    <n v="31"/>
    <s v="Phantagram"/>
    <x v="1"/>
    <x v="414"/>
    <n v="8"/>
    <n v="81"/>
    <n v="25.3125"/>
    <n v="24615.384615384617"/>
    <n v="18461.538461538461"/>
    <n v="5384.6153846153848"/>
    <n v="0"/>
    <n v="769.23076923076928"/>
    <n v="505524224"/>
    <n v="434174638"/>
    <n v="127761000"/>
    <n v="4.7475469741287807E-4"/>
    <n v="1.6122544679820751E-4"/>
    <n v="0"/>
  </r>
  <r>
    <s v="Romance of the Three Kingdoms VII"/>
    <x v="4"/>
    <x v="16"/>
    <x v="11"/>
    <s v="Tecmo Koei"/>
    <n v="80000"/>
    <n v="60000"/>
    <n v="160000"/>
    <n v="20000"/>
    <n v="7.2"/>
    <n v="10"/>
    <n v="8.6999999999999993"/>
    <n v="11"/>
    <s v="Koei"/>
    <x v="0"/>
    <x v="414"/>
    <n v="7.9499999999999993"/>
    <n v="21"/>
    <n v="6.5625"/>
    <n v="18823.529411764706"/>
    <n v="4705.8823529411766"/>
    <n v="3529.4117647058824"/>
    <n v="9411.7647058823532"/>
    <n v="1176.4705882352941"/>
    <n v="484244580"/>
    <n v="429286318"/>
    <n v="126843000"/>
    <n v="1.6520577266967035E-4"/>
    <n v="1.3976685835116693E-4"/>
    <n v="1.2614018905260835E-3"/>
  </r>
  <r>
    <s v="Pokemon Super Mystery Dungeon"/>
    <x v="5"/>
    <x v="13"/>
    <x v="9"/>
    <s v="Ninti"/>
    <n v="480000"/>
    <n v="350000"/>
    <n v="340000"/>
    <n v="80000"/>
    <n v="6.9"/>
    <n v="44"/>
    <n v="8.8000000000000007"/>
    <n v="190"/>
    <s v="Spike Chunsoft Co. Ltd., Spike Chunsoft"/>
    <x v="0"/>
    <x v="410"/>
    <n v="7.8500000000000005"/>
    <n v="234"/>
    <n v="18.72"/>
    <n v="625000"/>
    <n v="240000"/>
    <n v="175000"/>
    <n v="170000"/>
    <n v="40000"/>
    <n v="567732286"/>
    <n v="444588718"/>
    <n v="127141000"/>
    <n v="8.454689152555964E-4"/>
    <n v="7.8724444824980911E-4"/>
    <n v="2.6741963646660007E-3"/>
  </r>
  <r>
    <s v="DJ Hero"/>
    <x v="4"/>
    <x v="2"/>
    <x v="3"/>
    <s v="Activision"/>
    <n v="100000"/>
    <n v="20000"/>
    <n v="0"/>
    <n v="200000"/>
    <n v="8.6999999999999993"/>
    <n v="4"/>
    <n v="6.4"/>
    <n v="5"/>
    <s v="FreeStyleGames"/>
    <x v="2"/>
    <x v="414"/>
    <n v="7.55"/>
    <n v="9"/>
    <n v="2.8125"/>
    <n v="40000"/>
    <n v="12500"/>
    <n v="2500"/>
    <n v="0"/>
    <n v="25000"/>
    <n v="534740514"/>
    <n v="441041694"/>
    <n v="128047000"/>
    <n v="1.8700658989156E-4"/>
    <n v="4.5347186608620271E-5"/>
    <n v="0"/>
  </r>
  <r>
    <s v="Dynasty Warriors 4 Empires"/>
    <x v="4"/>
    <x v="7"/>
    <x v="4"/>
    <s v="Tecmo Koei"/>
    <n v="0"/>
    <n v="0"/>
    <n v="320000"/>
    <n v="0"/>
    <n v="7.1"/>
    <n v="29"/>
    <n v="8.8000000000000007"/>
    <n v="19"/>
    <s v="Omega Force"/>
    <x v="2"/>
    <x v="414"/>
    <n v="7.95"/>
    <n v="48"/>
    <n v="15"/>
    <n v="24615.384615384617"/>
    <n v="0"/>
    <n v="0"/>
    <n v="24615.384615384617"/>
    <n v="0"/>
    <n v="505524224"/>
    <n v="434174638"/>
    <n v="127761000"/>
    <n v="0"/>
    <n v="0"/>
    <n v="2.5046767010277003E-3"/>
  </r>
  <r>
    <s v="Overlord II"/>
    <x v="3"/>
    <x v="2"/>
    <x v="4"/>
    <s v="Codemasters"/>
    <n v="110000"/>
    <n v="150000"/>
    <n v="0"/>
    <n v="60000"/>
    <n v="7.2"/>
    <n v="42"/>
    <n v="7.6"/>
    <n v="24"/>
    <s v="Triumph Studios"/>
    <x v="2"/>
    <x v="414"/>
    <n v="7.4"/>
    <n v="66"/>
    <n v="20.625"/>
    <n v="40000"/>
    <n v="13750"/>
    <n v="18750"/>
    <n v="0"/>
    <n v="7500"/>
    <n v="534740514"/>
    <n v="441041694"/>
    <n v="128047000"/>
    <n v="2.0570724888071599E-4"/>
    <n v="3.4010389956465206E-4"/>
    <n v="0"/>
  </r>
  <r>
    <s v="Crash Nitro Kart"/>
    <x v="7"/>
    <x v="15"/>
    <x v="1"/>
    <s v="Vivendi Games"/>
    <n v="240000"/>
    <n v="70000"/>
    <n v="0"/>
    <n v="10000"/>
    <n v="7"/>
    <n v="14"/>
    <n v="8.9"/>
    <n v="16"/>
    <s v="Vicarious Visions"/>
    <x v="0"/>
    <x v="414"/>
    <n v="7.95"/>
    <n v="30"/>
    <n v="9.375"/>
    <n v="22857.142857142859"/>
    <n v="17142.857142857141"/>
    <n v="5000"/>
    <n v="0"/>
    <n v="714.28571428571433"/>
    <n v="500125528"/>
    <n v="432552540"/>
    <n v="127718000"/>
    <n v="4.798795233663817E-4"/>
    <n v="1.6183005190537086E-4"/>
    <n v="0"/>
  </r>
  <r>
    <s v="Etrian Odyssey III: The Drowned City"/>
    <x v="1"/>
    <x v="5"/>
    <x v="9"/>
    <s v="Atlus"/>
    <n v="120000"/>
    <n v="0"/>
    <n v="190000"/>
    <n v="10000"/>
    <n v="7.7"/>
    <n v="23"/>
    <n v="8"/>
    <n v="21"/>
    <s v="Atlus"/>
    <x v="3"/>
    <x v="414"/>
    <n v="7.85"/>
    <n v="44"/>
    <n v="13.75"/>
    <n v="45714.285714285717"/>
    <n v="17142.857142857141"/>
    <n v="0"/>
    <n v="27142.857142857141"/>
    <n v="1428.5714285714287"/>
    <n v="540520772"/>
    <n v="441654761"/>
    <n v="128070000"/>
    <n v="2.2200811923653511E-4"/>
    <n v="0"/>
    <n v="1.4835636761146248E-3"/>
  </r>
  <r>
    <s v="Fate/Extra"/>
    <x v="9"/>
    <x v="5"/>
    <x v="9"/>
    <s v="Marvelous Interactive"/>
    <n v="180000"/>
    <n v="10000"/>
    <n v="100000"/>
    <n v="30000"/>
    <n v="5.8"/>
    <n v="10"/>
    <n v="8.1"/>
    <n v="39"/>
    <s v="Image Epoch, Imageepoch"/>
    <x v="2"/>
    <x v="414"/>
    <n v="6.9499999999999993"/>
    <n v="49"/>
    <n v="15.3125"/>
    <n v="45714.285714285717"/>
    <n v="25714.285714285714"/>
    <n v="1428.5714285714287"/>
    <n v="14285.714285714286"/>
    <n v="4285.7142857142853"/>
    <n v="540520772"/>
    <n v="441654761"/>
    <n v="128070000"/>
    <n v="3.3301217885480265E-4"/>
    <n v="2.2642119780069575E-5"/>
    <n v="7.808229874287499E-4"/>
  </r>
  <r>
    <s v="Bust-A-Move Universe"/>
    <x v="5"/>
    <x v="10"/>
    <x v="5"/>
    <s v="Square Enix"/>
    <n v="80000"/>
    <n v="150000"/>
    <n v="60000"/>
    <n v="30000"/>
    <n v="4.9000000000000004"/>
    <n v="30"/>
    <n v="4.8"/>
    <n v="13"/>
    <s v="Arika"/>
    <x v="0"/>
    <x v="414"/>
    <n v="4.8499999999999996"/>
    <n v="43"/>
    <n v="13.4375"/>
    <n v="53333.333333333336"/>
    <n v="13333.333333333334"/>
    <n v="25000"/>
    <n v="10000"/>
    <n v="5000"/>
    <n v="545961365"/>
    <n v="440756453"/>
    <n v="127833000"/>
    <n v="1.4653051503012488E-4"/>
    <n v="3.403240020175042E-4"/>
    <n v="4.6936237121869941E-4"/>
  </r>
  <r>
    <s v="The Settlers 7: Paths to a Kingdom"/>
    <x v="8"/>
    <x v="5"/>
    <x v="11"/>
    <s v="Ubisoft"/>
    <n v="0"/>
    <n v="270000"/>
    <n v="0"/>
    <n v="50000"/>
    <n v="7.9"/>
    <n v="33"/>
    <n v="5.2"/>
    <n v="213"/>
    <s v="Blue Byte"/>
    <x v="3"/>
    <x v="414"/>
    <n v="6.5500000000000007"/>
    <n v="246"/>
    <n v="76.875"/>
    <n v="45714.285714285717"/>
    <n v="0"/>
    <n v="38571.428571428572"/>
    <n v="0"/>
    <n v="7142.8571428571431"/>
    <n v="540520772"/>
    <n v="441654761"/>
    <n v="128070000"/>
    <n v="0"/>
    <n v="6.1133723406187849E-4"/>
    <n v="0"/>
  </r>
  <r>
    <s v="FIFA Street 3"/>
    <x v="2"/>
    <x v="1"/>
    <x v="0"/>
    <s v="Electronic Arts"/>
    <n v="140000"/>
    <n v="140000"/>
    <n v="0"/>
    <n v="30000"/>
    <n v="6.3"/>
    <n v="48"/>
    <n v="6.9"/>
    <n v="18"/>
    <s v="EA Canada"/>
    <x v="0"/>
    <x v="503"/>
    <n v="6.6"/>
    <n v="66"/>
    <n v="21.29032258064516"/>
    <n v="34444.444444444445"/>
    <n v="15555.555555555555"/>
    <n v="15555.555555555555"/>
    <n v="0"/>
    <n v="3333.3333333333335"/>
    <n v="528816311"/>
    <n v="440001482"/>
    <n v="128063000"/>
    <n v="2.6474221215918583E-4"/>
    <n v="3.1818074649121297E-4"/>
    <n v="0"/>
  </r>
  <r>
    <s v="Test Drive Unlimited"/>
    <x v="2"/>
    <x v="0"/>
    <x v="1"/>
    <s v="Atari"/>
    <n v="230000"/>
    <n v="40000"/>
    <n v="20000"/>
    <n v="20000"/>
    <n v="8.1999999999999993"/>
    <n v="69"/>
    <n v="8"/>
    <n v="86"/>
    <s v="Eden Studios"/>
    <x v="3"/>
    <x v="503"/>
    <n v="8.1"/>
    <n v="155"/>
    <n v="50"/>
    <n v="28181.81818181818"/>
    <n v="20909.090909090908"/>
    <n v="3636.3636363636365"/>
    <n v="1818.1818181818182"/>
    <n v="1818.1818181818182"/>
    <n v="516818555"/>
    <n v="437126892"/>
    <n v="127854000"/>
    <n v="4.4503046141599928E-4"/>
    <n v="9.1506609938790949E-5"/>
    <n v="1.5642842617360426E-4"/>
  </r>
  <r>
    <s v="Marvel Nemesis: Rise of the Imperfects"/>
    <x v="9"/>
    <x v="3"/>
    <x v="7"/>
    <s v="Electronic Arts"/>
    <n v="290000"/>
    <n v="0"/>
    <n v="0"/>
    <n v="20000"/>
    <n v="5.8"/>
    <n v="15"/>
    <n v="8.6999999999999993"/>
    <n v="30"/>
    <s v="EA Canada"/>
    <x v="2"/>
    <x v="503"/>
    <n v="7.25"/>
    <n v="45"/>
    <n v="14.516129032258064"/>
    <n v="25833.333333333332"/>
    <n v="24166.666666666668"/>
    <n v="0"/>
    <n v="0"/>
    <n v="1666.6666666666667"/>
    <n v="511054143"/>
    <n v="435713800"/>
    <n v="127773000"/>
    <n v="5.6745455246216445E-4"/>
    <n v="0"/>
    <n v="0"/>
  </r>
  <r>
    <s v="Clive Barker's Jericho"/>
    <x v="2"/>
    <x v="4"/>
    <x v="6"/>
    <s v="Codemasters"/>
    <n v="280000"/>
    <n v="10000"/>
    <n v="0"/>
    <n v="20000"/>
    <n v="6.3"/>
    <n v="46"/>
    <n v="7.4"/>
    <n v="70"/>
    <s v="Mercury Steam, Alchemic Productions"/>
    <x v="1"/>
    <x v="503"/>
    <n v="6.85"/>
    <n v="116"/>
    <n v="37.41935483870968"/>
    <n v="31000"/>
    <n v="28000"/>
    <n v="1000"/>
    <n v="0"/>
    <n v="2000"/>
    <n v="522751172"/>
    <n v="438594184"/>
    <n v="128001000"/>
    <n v="5.3562768482898779E-4"/>
    <n v="2.280011993957494E-5"/>
    <n v="0"/>
  </r>
  <r>
    <s v="Monsters, Inc."/>
    <x v="4"/>
    <x v="8"/>
    <x v="10"/>
    <s v="Sony Computer Entertainment"/>
    <n v="150000"/>
    <n v="120000"/>
    <n v="0"/>
    <n v="40000"/>
    <n v="5.2"/>
    <n v="15"/>
    <n v="7.2"/>
    <n v="10"/>
    <s v="Artificial Mind and Movement"/>
    <x v="0"/>
    <x v="503"/>
    <n v="6.2"/>
    <n v="25"/>
    <n v="8.064516129032258"/>
    <n v="20666.666666666668"/>
    <n v="10000"/>
    <n v="8000"/>
    <n v="0"/>
    <n v="2666.6666666666665"/>
    <n v="495013192"/>
    <n v="431019772"/>
    <n v="127445000"/>
    <n v="3.0302222733490303E-4"/>
    <n v="2.7840950182675146E-4"/>
    <n v="0"/>
  </r>
  <r>
    <s v="Lord of Arcana"/>
    <x v="9"/>
    <x v="5"/>
    <x v="9"/>
    <s v="Square Enix"/>
    <n v="70000"/>
    <n v="40000"/>
    <n v="170000"/>
    <n v="30000"/>
    <n v="5.3"/>
    <n v="45"/>
    <n v="5.5"/>
    <n v="21"/>
    <s v="Access Games"/>
    <x v="1"/>
    <x v="503"/>
    <n v="5.4"/>
    <n v="66"/>
    <n v="21.29032258064516"/>
    <n v="44285.714285714283"/>
    <n v="10000"/>
    <n v="5714.2857142857147"/>
    <n v="24285.714285714286"/>
    <n v="4285.7142857142853"/>
    <n v="540520772"/>
    <n v="441654761"/>
    <n v="128070000"/>
    <n v="1.2950473622131214E-4"/>
    <n v="9.05684791202783E-5"/>
    <n v="1.3273990786288748E-3"/>
  </r>
  <r>
    <s v="Phineas and Ferb: Across the 2nd Dimension"/>
    <x v="3"/>
    <x v="10"/>
    <x v="4"/>
    <s v="Disney Interactive Studios"/>
    <n v="150000"/>
    <n v="110000"/>
    <n v="0"/>
    <n v="50000"/>
    <n v="6.3"/>
    <n v="13"/>
    <n v="6.6"/>
    <n v="9"/>
    <s v="High Impact Games"/>
    <x v="3"/>
    <x v="503"/>
    <n v="6.4499999999999993"/>
    <n v="22"/>
    <n v="7.096774193548387"/>
    <n v="51666.666666666664"/>
    <n v="25000"/>
    <n v="18333.333333333332"/>
    <n v="0"/>
    <n v="8333.3333333333339"/>
    <n v="545961365"/>
    <n v="440756453"/>
    <n v="127833000"/>
    <n v="2.7474471568148418E-4"/>
    <n v="2.4957093481283642E-4"/>
    <n v="0"/>
  </r>
  <r>
    <s v="Tekken 6"/>
    <x v="9"/>
    <x v="2"/>
    <x v="7"/>
    <s v="Namco Bandai Games"/>
    <n v="150000"/>
    <n v="30000"/>
    <n v="100000"/>
    <n v="30000"/>
    <n v="8.1999999999999993"/>
    <n v="39"/>
    <n v="8.1999999999999993"/>
    <n v="68"/>
    <s v="Namco Bandai Games America, Namco Bandai Games"/>
    <x v="2"/>
    <x v="503"/>
    <n v="8.1999999999999993"/>
    <n v="107"/>
    <n v="34.516129032258064"/>
    <n v="38750"/>
    <n v="18750"/>
    <n v="3750"/>
    <n v="12500"/>
    <n v="3750"/>
    <n v="534740514"/>
    <n v="441041694"/>
    <n v="128047000"/>
    <n v="2.8050988483734003E-4"/>
    <n v="6.802077991293041E-5"/>
    <n v="7.8096324006029041E-4"/>
  </r>
  <r>
    <s v="Shenmue II"/>
    <x v="7"/>
    <x v="8"/>
    <x v="10"/>
    <s v="Microsoft Game Studios"/>
    <n v="220000"/>
    <n v="80000"/>
    <n v="0"/>
    <n v="10000"/>
    <n v="8"/>
    <n v="31"/>
    <n v="9.3000000000000007"/>
    <n v="96"/>
    <s v="Sega AM2"/>
    <x v="2"/>
    <x v="503"/>
    <n v="8.65"/>
    <n v="127"/>
    <n v="40.967741935483872"/>
    <n v="20666.666666666668"/>
    <n v="14666.666666666666"/>
    <n v="5333.333333333333"/>
    <n v="0"/>
    <n v="666.66666666666663"/>
    <n v="495013192"/>
    <n v="431019772"/>
    <n v="127445000"/>
    <n v="4.4443260009119112E-4"/>
    <n v="1.8560633455116764E-4"/>
    <n v="0"/>
  </r>
  <r>
    <s v="Crash of the Titans"/>
    <x v="2"/>
    <x v="4"/>
    <x v="4"/>
    <s v="Vivendi Games"/>
    <n v="270000"/>
    <n v="20000"/>
    <n v="0"/>
    <n v="20000"/>
    <n v="6.5"/>
    <n v="25"/>
    <n v="6.3"/>
    <n v="39"/>
    <s v="Radical Entertainment"/>
    <x v="3"/>
    <x v="503"/>
    <n v="6.4"/>
    <n v="64"/>
    <n v="20.64516129032258"/>
    <n v="31000"/>
    <n v="27000"/>
    <n v="2000"/>
    <n v="0"/>
    <n v="2000"/>
    <n v="522751172"/>
    <n v="438594184"/>
    <n v="128001000"/>
    <n v="5.1649812465652393E-4"/>
    <n v="4.560023987914988E-5"/>
    <n v="0"/>
  </r>
  <r>
    <s v="Rugby World Cup 2011"/>
    <x v="3"/>
    <x v="10"/>
    <x v="0"/>
    <s v="505 Games"/>
    <n v="0"/>
    <n v="240000"/>
    <n v="0"/>
    <n v="70000"/>
    <n v="5"/>
    <n v="12"/>
    <n v="5.6"/>
    <n v="7"/>
    <s v="HB Studios Multimedia"/>
    <x v="0"/>
    <x v="503"/>
    <n v="5.3"/>
    <n v="19"/>
    <n v="6.129032258064516"/>
    <n v="51666.666666666664"/>
    <n v="0"/>
    <n v="40000"/>
    <n v="0"/>
    <n v="11666.666666666666"/>
    <n v="545961365"/>
    <n v="440756453"/>
    <n v="127833000"/>
    <n v="0"/>
    <n v="5.4451840322800678E-4"/>
    <n v="0"/>
  </r>
  <r>
    <s v="F1 Race Stars"/>
    <x v="3"/>
    <x v="11"/>
    <x v="1"/>
    <s v="Codemasters"/>
    <n v="60000"/>
    <n v="190000"/>
    <n v="0"/>
    <n v="60000"/>
    <n v="6.1"/>
    <n v="27"/>
    <n v="5.6"/>
    <n v="34"/>
    <s v="Codemasters"/>
    <x v="0"/>
    <x v="503"/>
    <n v="5.85"/>
    <n v="61"/>
    <n v="19.677419354838708"/>
    <n v="62000"/>
    <n v="12000"/>
    <n v="38000"/>
    <n v="0"/>
    <n v="12000"/>
    <n v="551484507"/>
    <n v="441417242"/>
    <n v="127629000"/>
    <n v="1.087972540269386E-4"/>
    <n v="4.3043175916540204E-4"/>
    <n v="0"/>
  </r>
  <r>
    <s v="MLB 07: The Show"/>
    <x v="3"/>
    <x v="4"/>
    <x v="0"/>
    <s v="Sony Computer Entertainment"/>
    <n v="290000"/>
    <n v="0"/>
    <n v="0"/>
    <n v="20000"/>
    <n v="7.7"/>
    <n v="30"/>
    <n v="7.5"/>
    <n v="17"/>
    <s v="SCEA San Diego Studios"/>
    <x v="0"/>
    <x v="503"/>
    <n v="7.6"/>
    <n v="47"/>
    <n v="15.161290322580646"/>
    <n v="31000"/>
    <n v="29000"/>
    <n v="0"/>
    <n v="0"/>
    <n v="2000"/>
    <n v="522751172"/>
    <n v="438594184"/>
    <n v="128001000"/>
    <n v="5.5475724500145165E-4"/>
    <n v="0"/>
    <n v="0"/>
  </r>
  <r>
    <s v="Batman: Arkham Origins"/>
    <x v="8"/>
    <x v="6"/>
    <x v="4"/>
    <s v="Warner Bros. Interactive Entertainment"/>
    <n v="130000"/>
    <n v="160000"/>
    <n v="0"/>
    <n v="20000"/>
    <n v="7.4"/>
    <n v="17"/>
    <n v="7.5"/>
    <n v="1170"/>
    <s v="Iron Galaxy Studios"/>
    <x v="2"/>
    <x v="503"/>
    <n v="7.45"/>
    <n v="1187"/>
    <n v="382.90322580645159"/>
    <n v="77500"/>
    <n v="32500"/>
    <n v="40000"/>
    <n v="0"/>
    <n v="5000"/>
    <n v="556861736"/>
    <n v="442492884"/>
    <n v="127445000"/>
    <n v="2.3345112726509906E-4"/>
    <n v="3.615877357250337E-4"/>
    <n v="0"/>
  </r>
  <r>
    <s v="Harry Potter and the Half-Blood Prince"/>
    <x v="2"/>
    <x v="2"/>
    <x v="4"/>
    <s v="Electronic Arts"/>
    <n v="170000"/>
    <n v="110000"/>
    <n v="0"/>
    <n v="30000"/>
    <n v="6.4"/>
    <n v="38"/>
    <n v="6.8"/>
    <n v="11"/>
    <s v="EA Bright Light"/>
    <x v="3"/>
    <x v="503"/>
    <n v="6.6"/>
    <n v="49"/>
    <n v="15.806451612903226"/>
    <n v="38750"/>
    <n v="21250"/>
    <n v="13750"/>
    <n v="0"/>
    <n v="3750"/>
    <n v="534740514"/>
    <n v="441041694"/>
    <n v="128047000"/>
    <n v="3.1791120281565201E-4"/>
    <n v="2.4940952634741148E-4"/>
    <n v="0"/>
  </r>
  <r>
    <s v="Fishing Master"/>
    <x v="0"/>
    <x v="4"/>
    <x v="3"/>
    <s v="Konami Digital Entertainment"/>
    <n v="290000"/>
    <n v="0"/>
    <n v="0"/>
    <n v="20000"/>
    <n v="5.8"/>
    <n v="9"/>
    <n v="8.1"/>
    <n v="9"/>
    <s v="Hudson Soft"/>
    <x v="0"/>
    <x v="503"/>
    <n v="6.9499999999999993"/>
    <n v="18"/>
    <n v="5.806451612903226"/>
    <n v="31000"/>
    <n v="29000"/>
    <n v="0"/>
    <n v="0"/>
    <n v="2000"/>
    <n v="522751172"/>
    <n v="438594184"/>
    <n v="128001000"/>
    <n v="5.5475724500145165E-4"/>
    <n v="0"/>
    <n v="0"/>
  </r>
  <r>
    <s v="Madden NFL 2004"/>
    <x v="12"/>
    <x v="15"/>
    <x v="0"/>
    <s v="Electronic Arts"/>
    <n v="220000"/>
    <n v="80000"/>
    <n v="0"/>
    <n v="10000"/>
    <n v="7"/>
    <n v="9"/>
    <n v="6.6"/>
    <n v="5"/>
    <s v="BudCat"/>
    <x v="0"/>
    <x v="503"/>
    <n v="6.8"/>
    <n v="14"/>
    <n v="4.5161290322580649"/>
    <n v="22142.857142857141"/>
    <n v="15714.285714285714"/>
    <n v="5714.2857142857147"/>
    <n v="0"/>
    <n v="714.28571428571433"/>
    <n v="500125528"/>
    <n v="432552540"/>
    <n v="127718000"/>
    <n v="4.3988956308584992E-4"/>
    <n v="1.8494863074899526E-4"/>
    <n v="0"/>
  </r>
  <r>
    <s v="NBA Inside Drive 2003"/>
    <x v="7"/>
    <x v="8"/>
    <x v="0"/>
    <s v="Microsoft Game Studios"/>
    <n v="230000"/>
    <n v="70000"/>
    <n v="0"/>
    <n v="10000"/>
    <n v="7.2"/>
    <n v="21"/>
    <n v="7.8"/>
    <n v="12"/>
    <s v="High Voltage Software"/>
    <x v="0"/>
    <x v="503"/>
    <n v="7.5"/>
    <n v="33"/>
    <n v="10.64516129032258"/>
    <n v="20666.666666666668"/>
    <n v="15333.333333333334"/>
    <n v="4666.666666666667"/>
    <n v="0"/>
    <n v="666.66666666666663"/>
    <n v="495013192"/>
    <n v="431019772"/>
    <n v="127445000"/>
    <n v="4.6463408191351797E-4"/>
    <n v="1.6240554273227168E-4"/>
    <n v="0"/>
  </r>
  <r>
    <s v="FIFA Street"/>
    <x v="4"/>
    <x v="3"/>
    <x v="0"/>
    <s v="Electronic Arts"/>
    <n v="150000"/>
    <n v="120000"/>
    <n v="0"/>
    <n v="40000"/>
    <n v="5.9"/>
    <n v="29"/>
    <n v="7.9"/>
    <n v="52"/>
    <s v="EA Canada"/>
    <x v="0"/>
    <x v="503"/>
    <n v="6.9"/>
    <n v="81"/>
    <n v="26.129032258064516"/>
    <n v="25833.333333333332"/>
    <n v="12500"/>
    <n v="10000"/>
    <n v="0"/>
    <n v="3333.3333333333335"/>
    <n v="511054143"/>
    <n v="435713800"/>
    <n v="127773000"/>
    <n v="2.9351097541146435E-4"/>
    <n v="2.754101430801595E-4"/>
    <n v="0"/>
  </r>
  <r>
    <s v="Monster Lab"/>
    <x v="0"/>
    <x v="1"/>
    <x v="9"/>
    <s v="Eidos Interactive"/>
    <n v="270000"/>
    <n v="20000"/>
    <n v="0"/>
    <n v="20000"/>
    <n v="7.3"/>
    <n v="11"/>
    <n v="8.4"/>
    <n v="14"/>
    <s v="Backbone Entertainment"/>
    <x v="3"/>
    <x v="503"/>
    <n v="7.85"/>
    <n v="25"/>
    <n v="8.064516129032258"/>
    <n v="34444.444444444445"/>
    <n v="30000"/>
    <n v="2222.2222222222222"/>
    <n v="0"/>
    <n v="2222.2222222222222"/>
    <n v="528816311"/>
    <n v="440001482"/>
    <n v="128063000"/>
    <n v="5.1057426630700127E-4"/>
    <n v="4.5454392355887562E-5"/>
    <n v="0"/>
  </r>
  <r>
    <s v="Drakengard 3"/>
    <x v="3"/>
    <x v="6"/>
    <x v="9"/>
    <s v="Square Enix"/>
    <n v="100000"/>
    <n v="0"/>
    <n v="190000"/>
    <n v="20000"/>
    <n v="6.1"/>
    <n v="33"/>
    <n v="7.7"/>
    <n v="237"/>
    <s v="Access Games"/>
    <x v="1"/>
    <x v="503"/>
    <n v="6.9"/>
    <n v="270"/>
    <n v="87.096774193548384"/>
    <n v="77500"/>
    <n v="25000"/>
    <n v="0"/>
    <n v="47500"/>
    <n v="5000"/>
    <n v="556861736"/>
    <n v="442492884"/>
    <n v="127445000"/>
    <n v="1.7957779020392236E-4"/>
    <n v="0"/>
    <n v="1.4908391855310134E-3"/>
  </r>
  <r>
    <s v="Catherine"/>
    <x v="2"/>
    <x v="10"/>
    <x v="10"/>
    <s v="Deep Silver"/>
    <n v="200000"/>
    <n v="60000"/>
    <n v="30000"/>
    <n v="20000"/>
    <n v="8.1999999999999993"/>
    <n v="39"/>
    <n v="7.9"/>
    <n v="153"/>
    <s v="Atlus"/>
    <x v="1"/>
    <x v="503"/>
    <n v="8.0500000000000007"/>
    <n v="192"/>
    <n v="61.935483870967744"/>
    <n v="51666.666666666664"/>
    <n v="33333.333333333336"/>
    <n v="10000"/>
    <n v="5000"/>
    <n v="3333.3333333333335"/>
    <n v="545961365"/>
    <n v="440756453"/>
    <n v="127833000"/>
    <n v="3.6632628757531224E-4"/>
    <n v="1.3612960080700169E-4"/>
    <n v="2.3468118560934971E-4"/>
  </r>
  <r>
    <s v="The Matrix: Path of Neo"/>
    <x v="7"/>
    <x v="3"/>
    <x v="4"/>
    <s v="Atari"/>
    <n v="230000"/>
    <n v="70000"/>
    <n v="0"/>
    <n v="10000"/>
    <n v="7.3"/>
    <n v="39"/>
    <n v="7.3"/>
    <n v="20"/>
    <s v="Shiny Entertainment"/>
    <x v="2"/>
    <x v="503"/>
    <n v="7.3"/>
    <n v="59"/>
    <n v="19.032258064516128"/>
    <n v="25833.333333333332"/>
    <n v="19166.666666666668"/>
    <n v="5833.333333333333"/>
    <n v="0"/>
    <n v="833.33333333333337"/>
    <n v="511054143"/>
    <n v="435713800"/>
    <n v="127773000"/>
    <n v="4.5005016229757871E-4"/>
    <n v="1.6065591679675971E-4"/>
    <n v="0"/>
  </r>
  <r>
    <s v="Mortal Kombat: Shaolin Monks"/>
    <x v="7"/>
    <x v="3"/>
    <x v="4"/>
    <s v="Midway Games"/>
    <n v="230000"/>
    <n v="70000"/>
    <n v="0"/>
    <n v="10000"/>
    <n v="7.8"/>
    <n v="37"/>
    <n v="6.6"/>
    <n v="19"/>
    <s v="Midway Studios - Los Angeles"/>
    <x v="1"/>
    <x v="503"/>
    <n v="7.1999999999999993"/>
    <n v="56"/>
    <n v="18.06451612903226"/>
    <n v="25833.333333333332"/>
    <n v="19166.666666666668"/>
    <n v="5833.333333333333"/>
    <n v="0"/>
    <n v="833.33333333333337"/>
    <n v="511054143"/>
    <n v="435713800"/>
    <n v="127773000"/>
    <n v="4.5005016229757871E-4"/>
    <n v="1.6065591679675971E-4"/>
    <n v="0"/>
  </r>
  <r>
    <s v="Batman: Arkham Origins"/>
    <x v="10"/>
    <x v="6"/>
    <x v="4"/>
    <s v="Warner Bros. Interactive Entertainment"/>
    <n v="190000"/>
    <n v="90000"/>
    <n v="0"/>
    <n v="30000"/>
    <n v="6.8"/>
    <n v="5"/>
    <n v="7.4"/>
    <n v="127"/>
    <s v="Human Head Studios"/>
    <x v="2"/>
    <x v="503"/>
    <n v="7.1"/>
    <n v="132"/>
    <n v="42.58064516129032"/>
    <n v="77500"/>
    <n v="47500"/>
    <n v="22500"/>
    <n v="0"/>
    <n v="7500"/>
    <n v="556861736"/>
    <n v="442492884"/>
    <n v="127445000"/>
    <n v="3.411978013874525E-4"/>
    <n v="2.0339310134533147E-4"/>
    <n v="0"/>
  </r>
  <r>
    <s v="Sonic Boom: Rise of Lyric"/>
    <x v="10"/>
    <x v="12"/>
    <x v="4"/>
    <s v="Sega"/>
    <n v="190000"/>
    <n v="90000"/>
    <n v="0"/>
    <n v="30000"/>
    <n v="3.2"/>
    <n v="28"/>
    <n v="3.6"/>
    <n v="587"/>
    <s v="Big Red Button Entertainment"/>
    <x v="3"/>
    <x v="503"/>
    <n v="3.4000000000000004"/>
    <n v="615"/>
    <n v="198.38709677419354"/>
    <n v="103333.33333333333"/>
    <n v="63333.333333333336"/>
    <n v="30000"/>
    <n v="0"/>
    <n v="10000"/>
    <n v="562338430"/>
    <n v="443580712"/>
    <n v="127276000"/>
    <n v="3.3787482744154621E-4"/>
    <n v="2.0289430438535388E-4"/>
    <n v="0"/>
  </r>
  <r>
    <s v="WipEout Pulse"/>
    <x v="9"/>
    <x v="4"/>
    <x v="1"/>
    <s v="Sony Computer Entertainment"/>
    <n v="130000"/>
    <n v="120000"/>
    <n v="0"/>
    <n v="60000"/>
    <n v="8.1999999999999993"/>
    <n v="40"/>
    <n v="8.6"/>
    <n v="31"/>
    <s v="Studio Liverpool"/>
    <x v="3"/>
    <x v="503"/>
    <n v="8.3999999999999986"/>
    <n v="71"/>
    <n v="22.903225806451612"/>
    <n v="31000"/>
    <n v="13000"/>
    <n v="12000"/>
    <n v="0"/>
    <n v="6000"/>
    <n v="522751172"/>
    <n v="438594184"/>
    <n v="128001000"/>
    <n v="2.4868428224203003E-4"/>
    <n v="2.7360143927489928E-4"/>
    <n v="0"/>
  </r>
  <r>
    <s v="The Legend of Spyro: Dawn of the Dragon"/>
    <x v="2"/>
    <x v="1"/>
    <x v="2"/>
    <s v="Vivendi Games"/>
    <n v="160000"/>
    <n v="120000"/>
    <n v="0"/>
    <n v="30000"/>
    <n v="6.2"/>
    <n v="35"/>
    <n v="7.2"/>
    <n v="26"/>
    <s v="Etranges Libellules"/>
    <x v="3"/>
    <x v="503"/>
    <n v="6.7"/>
    <n v="61"/>
    <n v="19.677419354838708"/>
    <n v="34444.444444444445"/>
    <n v="17777.777777777777"/>
    <n v="13333.333333333334"/>
    <n v="0"/>
    <n v="3333.3333333333335"/>
    <n v="528816311"/>
    <n v="440001482"/>
    <n v="128063000"/>
    <n v="3.0256252818192667E-4"/>
    <n v="2.7272635413532538E-4"/>
    <n v="0"/>
  </r>
  <r>
    <s v="Fuel"/>
    <x v="2"/>
    <x v="2"/>
    <x v="1"/>
    <s v="Codemasters"/>
    <n v="90000"/>
    <n v="180000"/>
    <n v="0"/>
    <n v="40000"/>
    <n v="6.6"/>
    <n v="45"/>
    <n v="7"/>
    <n v="45"/>
    <s v="Asobo Studio"/>
    <x v="0"/>
    <x v="503"/>
    <n v="6.8"/>
    <n v="90"/>
    <n v="29.032258064516128"/>
    <n v="38750"/>
    <n v="11250"/>
    <n v="22500"/>
    <n v="0"/>
    <n v="5000"/>
    <n v="534740514"/>
    <n v="441041694"/>
    <n v="128047000"/>
    <n v="1.6830593090240401E-4"/>
    <n v="4.0812467947758243E-4"/>
    <n v="0"/>
  </r>
  <r>
    <s v="KISS Pinball"/>
    <x v="14"/>
    <x v="9"/>
    <x v="4"/>
    <s v="Take-Two Interactive"/>
    <n v="170000"/>
    <n v="120000"/>
    <n v="0"/>
    <n v="20000"/>
    <n v="2.6"/>
    <n v="7"/>
    <n v="3.8"/>
    <n v="8"/>
    <s v="Wildfire Studios"/>
    <x v="2"/>
    <x v="503"/>
    <n v="3.2"/>
    <n v="15"/>
    <n v="4.838709677419355"/>
    <n v="19375"/>
    <n v="10625"/>
    <n v="7500"/>
    <n v="0"/>
    <n v="1250"/>
    <n v="489752572"/>
    <n v="430035992"/>
    <n v="127149000"/>
    <n v="3.4711405252201515E-4"/>
    <n v="2.7904641060834742E-4"/>
    <n v="0"/>
  </r>
  <r>
    <s v="Brothers In Arms: Earned in Blood"/>
    <x v="7"/>
    <x v="3"/>
    <x v="6"/>
    <s v="Ubisoft"/>
    <n v="230000"/>
    <n v="70000"/>
    <n v="0"/>
    <n v="10000"/>
    <n v="8.5"/>
    <n v="41"/>
    <n v="8.6"/>
    <n v="25"/>
    <s v="Gearbox Software"/>
    <x v="1"/>
    <x v="503"/>
    <n v="8.5500000000000007"/>
    <n v="66"/>
    <n v="21.29032258064516"/>
    <n v="25833.333333333332"/>
    <n v="19166.666666666668"/>
    <n v="5833.333333333333"/>
    <n v="0"/>
    <n v="833.33333333333337"/>
    <n v="511054143"/>
    <n v="435713800"/>
    <n v="127773000"/>
    <n v="4.5005016229757871E-4"/>
    <n v="1.6065591679675971E-4"/>
    <n v="0"/>
  </r>
  <r>
    <s v="LEGO Legends of Chima: Laval's Journey"/>
    <x v="5"/>
    <x v="6"/>
    <x v="10"/>
    <s v="Warner Bros. Interactive Entertainment"/>
    <n v="180000"/>
    <n v="100000"/>
    <n v="0"/>
    <n v="30000"/>
    <n v="6.5"/>
    <n v="5"/>
    <n v="3.6"/>
    <n v="7"/>
    <s v="TT Games"/>
    <x v="3"/>
    <x v="503"/>
    <n v="5.05"/>
    <n v="12"/>
    <n v="3.870967741935484"/>
    <n v="77500"/>
    <n v="45000"/>
    <n v="25000"/>
    <n v="0"/>
    <n v="7500"/>
    <n v="556861736"/>
    <n v="442492884"/>
    <n v="127445000"/>
    <n v="3.2324002236706027E-4"/>
    <n v="2.2599233482814609E-4"/>
    <n v="0"/>
  </r>
  <r>
    <s v="Dark Void"/>
    <x v="2"/>
    <x v="5"/>
    <x v="4"/>
    <s v="Capcom"/>
    <n v="190000"/>
    <n v="90000"/>
    <n v="0"/>
    <n v="30000"/>
    <n v="5.9"/>
    <n v="69"/>
    <n v="6"/>
    <n v="61"/>
    <s v="Airtight Games"/>
    <x v="2"/>
    <x v="503"/>
    <n v="5.95"/>
    <n v="130"/>
    <n v="41.935483870967744"/>
    <n v="44285.714285714283"/>
    <n v="27142.857142857141"/>
    <n v="12857.142857142857"/>
    <n v="0"/>
    <n v="4285.7142857142853"/>
    <n v="540520772"/>
    <n v="441654761"/>
    <n v="128070000"/>
    <n v="3.5151285545784725E-4"/>
    <n v="2.0377907802062616E-4"/>
    <n v="0"/>
  </r>
  <r>
    <s v="Mega Man Maverick Hunter X"/>
    <x v="9"/>
    <x v="3"/>
    <x v="2"/>
    <s v="Capcom"/>
    <n v="270000"/>
    <n v="10000"/>
    <n v="0"/>
    <n v="30000"/>
    <n v="7.9"/>
    <n v="34"/>
    <n v="8.3000000000000007"/>
    <n v="44"/>
    <s v="Capcom"/>
    <x v="3"/>
    <x v="503"/>
    <n v="8.1000000000000014"/>
    <n v="78"/>
    <n v="25.161290322580644"/>
    <n v="25833.333333333332"/>
    <n v="22500"/>
    <n v="833.33333333333337"/>
    <n v="0"/>
    <n v="2500"/>
    <n v="511054143"/>
    <n v="435713800"/>
    <n v="127773000"/>
    <n v="5.2831975574063584E-4"/>
    <n v="2.2950845256679959E-5"/>
    <n v="0"/>
  </r>
  <r>
    <s v="Mega Man Battle Network 2"/>
    <x v="12"/>
    <x v="8"/>
    <x v="4"/>
    <s v="Ubisoft"/>
    <n v="220000"/>
    <n v="80000"/>
    <n v="0"/>
    <n v="10000"/>
    <n v="8.1"/>
    <n v="15"/>
    <n v="9"/>
    <n v="21"/>
    <s v="Capcom"/>
    <x v="0"/>
    <x v="503"/>
    <n v="8.5500000000000007"/>
    <n v="36"/>
    <n v="11.612903225806452"/>
    <n v="20666.666666666668"/>
    <n v="14666.666666666666"/>
    <n v="5333.333333333333"/>
    <n v="0"/>
    <n v="666.66666666666663"/>
    <n v="495013192"/>
    <n v="431019772"/>
    <n v="127445000"/>
    <n v="4.4443260009119112E-4"/>
    <n v="1.8560633455116764E-4"/>
    <n v="0"/>
  </r>
  <r>
    <s v="Major League Baseball 2K8"/>
    <x v="3"/>
    <x v="1"/>
    <x v="0"/>
    <s v="Bethesda Softworks"/>
    <n v="280000"/>
    <n v="0"/>
    <n v="0"/>
    <n v="30000"/>
    <n v="6.7"/>
    <n v="23"/>
    <n v="5.6"/>
    <n v="8"/>
    <s v="Kush Games"/>
    <x v="0"/>
    <x v="503"/>
    <n v="6.15"/>
    <n v="31"/>
    <n v="10"/>
    <n v="34444.444444444445"/>
    <n v="31111.111111111109"/>
    <n v="0"/>
    <n v="0"/>
    <n v="3333.3333333333335"/>
    <n v="528816311"/>
    <n v="440001482"/>
    <n v="128063000"/>
    <n v="5.2948442431837166E-4"/>
    <n v="0"/>
    <n v="0"/>
  </r>
  <r>
    <s v="Ray Gigant"/>
    <x v="15"/>
    <x v="13"/>
    <x v="9"/>
    <s v="Namco Bandai Games"/>
    <n v="0"/>
    <n v="0"/>
    <n v="40000"/>
    <n v="0"/>
    <n v="7.2"/>
    <n v="14"/>
    <n v="8.1"/>
    <n v="25"/>
    <s v="Bandai Namco Games"/>
    <x v="2"/>
    <x v="506"/>
    <n v="7.65"/>
    <n v="39"/>
    <n v="97.5"/>
    <n v="20000"/>
    <n v="0"/>
    <n v="0"/>
    <n v="20000"/>
    <n v="0"/>
    <n v="567732286"/>
    <n v="444588718"/>
    <n v="127141000"/>
    <n v="0"/>
    <n v="0"/>
    <n v="3.1461133701952949E-4"/>
  </r>
  <r>
    <s v="NASCAR Thunder 2003"/>
    <x v="11"/>
    <x v="8"/>
    <x v="1"/>
    <s v="Electronic Arts"/>
    <n v="240000"/>
    <n v="60000"/>
    <n v="0"/>
    <n v="10000"/>
    <n v="8.5"/>
    <n v="12"/>
    <n v="6.6"/>
    <n v="5"/>
    <s v="EA Sports"/>
    <x v="0"/>
    <x v="503"/>
    <n v="7.55"/>
    <n v="17"/>
    <n v="5.4838709677419351"/>
    <n v="20666.666666666668"/>
    <n v="16000"/>
    <n v="4000"/>
    <n v="0"/>
    <n v="666.66666666666663"/>
    <n v="495013192"/>
    <n v="431019772"/>
    <n v="127445000"/>
    <n v="4.8483556373584482E-4"/>
    <n v="1.3920475091337573E-4"/>
    <n v="0"/>
  </r>
  <r>
    <s v="Mega Man Zero Collection"/>
    <x v="1"/>
    <x v="5"/>
    <x v="2"/>
    <s v="Capcom"/>
    <n v="170000"/>
    <n v="10000"/>
    <n v="110000"/>
    <n v="20000"/>
    <n v="7.8"/>
    <n v="15"/>
    <n v="8.9"/>
    <n v="39"/>
    <s v="Inti, Inti Creates"/>
    <x v="0"/>
    <x v="503"/>
    <n v="8.35"/>
    <n v="54"/>
    <n v="17.419354838709676"/>
    <n v="44285.714285714283"/>
    <n v="24285.714285714286"/>
    <n v="1428.5714285714287"/>
    <n v="15714.285714285714"/>
    <n v="2857.1428571428573"/>
    <n v="540520772"/>
    <n v="441654761"/>
    <n v="128070000"/>
    <n v="3.1451150225175804E-4"/>
    <n v="2.2642119780069575E-5"/>
    <n v="8.5890528617162489E-4"/>
  </r>
  <r>
    <s v="Pro Evolution Soccer 2013"/>
    <x v="2"/>
    <x v="11"/>
    <x v="0"/>
    <s v="Konami Digital Entertainment"/>
    <n v="80000"/>
    <n v="200000"/>
    <n v="0"/>
    <n v="30000"/>
    <n v="8.1999999999999993"/>
    <n v="33"/>
    <n v="6.9"/>
    <n v="77"/>
    <s v="Konami"/>
    <x v="0"/>
    <x v="503"/>
    <n v="7.55"/>
    <n v="110"/>
    <n v="35.483870967741936"/>
    <n v="62000"/>
    <n v="16000"/>
    <n v="40000"/>
    <n v="0"/>
    <n v="6000"/>
    <n v="551484507"/>
    <n v="441417242"/>
    <n v="127629000"/>
    <n v="1.4506300536925147E-4"/>
    <n v="4.5308606227937058E-4"/>
    <n v="0"/>
  </r>
  <r>
    <s v="Star Wars Racer Revenge"/>
    <x v="4"/>
    <x v="8"/>
    <x v="1"/>
    <s v="LucasArts"/>
    <n v="150000"/>
    <n v="120000"/>
    <n v="0"/>
    <n v="40000"/>
    <n v="7.3"/>
    <n v="34"/>
    <n v="8.5"/>
    <n v="11"/>
    <s v="Rainbow Studios"/>
    <x v="0"/>
    <x v="503"/>
    <n v="7.9"/>
    <n v="45"/>
    <n v="14.516129032258064"/>
    <n v="20666.666666666668"/>
    <n v="10000"/>
    <n v="8000"/>
    <n v="0"/>
    <n v="2666.6666666666665"/>
    <n v="495013192"/>
    <n v="431019772"/>
    <n v="127445000"/>
    <n v="3.0302222733490303E-4"/>
    <n v="2.7840950182675146E-4"/>
    <n v="0"/>
  </r>
  <r>
    <s v="NCAA Final Four 2002"/>
    <x v="4"/>
    <x v="9"/>
    <x v="0"/>
    <s v="Sony Computer Entertainment"/>
    <n v="150000"/>
    <n v="120000"/>
    <n v="0"/>
    <n v="40000"/>
    <n v="5.2"/>
    <n v="14"/>
    <n v="6.5"/>
    <n v="8"/>
    <s v="989 Sports"/>
    <x v="0"/>
    <x v="503"/>
    <n v="5.85"/>
    <n v="22"/>
    <n v="7.096774193548387"/>
    <n v="19375"/>
    <n v="9375"/>
    <n v="7500"/>
    <n v="0"/>
    <n v="2500"/>
    <n v="489752572"/>
    <n v="430035992"/>
    <n v="127149000"/>
    <n v="3.0627710516648396E-4"/>
    <n v="2.7904641060834742E-4"/>
    <n v="0"/>
  </r>
  <r>
    <s v="Blade II"/>
    <x v="4"/>
    <x v="8"/>
    <x v="4"/>
    <s v="Activision"/>
    <n v="150000"/>
    <n v="120000"/>
    <n v="0"/>
    <n v="40000"/>
    <n v="4.9000000000000004"/>
    <n v="21"/>
    <n v="6.1"/>
    <n v="14"/>
    <s v="Mucky Foot Productions"/>
    <x v="1"/>
    <x v="503"/>
    <n v="5.5"/>
    <n v="35"/>
    <n v="11.290322580645162"/>
    <n v="20666.666666666668"/>
    <n v="10000"/>
    <n v="8000"/>
    <n v="0"/>
    <n v="2666.6666666666665"/>
    <n v="495013192"/>
    <n v="431019772"/>
    <n v="127445000"/>
    <n v="3.0302222733490303E-4"/>
    <n v="2.7840950182675146E-4"/>
    <n v="0"/>
  </r>
  <r>
    <s v="TRON: Evolution"/>
    <x v="2"/>
    <x v="5"/>
    <x v="4"/>
    <s v="Disney Interactive Studios"/>
    <n v="240000"/>
    <n v="50000"/>
    <n v="0"/>
    <n v="20000"/>
    <n v="5.8"/>
    <n v="51"/>
    <n v="6"/>
    <n v="41"/>
    <s v="Propaganda Games"/>
    <x v="2"/>
    <x v="503"/>
    <n v="5.9"/>
    <n v="92"/>
    <n v="29.677419354838708"/>
    <n v="44285.714285714283"/>
    <n v="34285.714285714283"/>
    <n v="7142.8571428571431"/>
    <n v="0"/>
    <n v="2857.1428571428573"/>
    <n v="540520772"/>
    <n v="441654761"/>
    <n v="128070000"/>
    <n v="4.4401623847307022E-4"/>
    <n v="1.1321059890034786E-4"/>
    <n v="0"/>
  </r>
  <r>
    <s v="Disney's The Emperor's New Groove"/>
    <x v="14"/>
    <x v="16"/>
    <x v="2"/>
    <s v="Sony Computer Entertainment"/>
    <n v="170000"/>
    <n v="120000"/>
    <n v="0"/>
    <n v="20000"/>
    <n v="6.6"/>
    <n v="8"/>
    <n v="7.2"/>
    <n v="6"/>
    <s v="Disney Interactive"/>
    <x v="0"/>
    <x v="503"/>
    <n v="6.9"/>
    <n v="14"/>
    <n v="4.5161290322580649"/>
    <n v="18235.294117647059"/>
    <n v="10000"/>
    <n v="7058.8235294117649"/>
    <n v="0"/>
    <n v="1176.4705882352941"/>
    <n v="484244580"/>
    <n v="429286318"/>
    <n v="126843000"/>
    <n v="3.5106226692304949E-4"/>
    <n v="2.7953371670233387E-4"/>
    <n v="0"/>
  </r>
  <r>
    <s v="Disney's Stitch: Experiment 626"/>
    <x v="4"/>
    <x v="8"/>
    <x v="4"/>
    <s v="Sony Computer Entertainment"/>
    <n v="150000"/>
    <n v="120000"/>
    <n v="0"/>
    <n v="40000"/>
    <n v="5.9"/>
    <n v="17"/>
    <n v="7.8"/>
    <n v="4"/>
    <s v="High Voltage Software"/>
    <x v="0"/>
    <x v="503"/>
    <n v="6.85"/>
    <n v="21"/>
    <n v="6.774193548387097"/>
    <n v="20666.666666666668"/>
    <n v="10000"/>
    <n v="8000"/>
    <n v="0"/>
    <n v="2666.6666666666665"/>
    <n v="495013192"/>
    <n v="431019772"/>
    <n v="127445000"/>
    <n v="3.0302222733490303E-4"/>
    <n v="2.7840950182675146E-4"/>
    <n v="0"/>
  </r>
  <r>
    <s v="Orphen: Scion of Sorcery"/>
    <x v="4"/>
    <x v="16"/>
    <x v="9"/>
    <s v="Activision"/>
    <n v="150000"/>
    <n v="120000"/>
    <n v="0"/>
    <n v="40000"/>
    <n v="5.4"/>
    <n v="15"/>
    <n v="5.8"/>
    <n v="8"/>
    <s v="Shade"/>
    <x v="2"/>
    <x v="503"/>
    <n v="5.6"/>
    <n v="23"/>
    <n v="7.419354838709677"/>
    <n v="18235.294117647059"/>
    <n v="8823.5294117647063"/>
    <n v="7058.8235294117649"/>
    <n v="0"/>
    <n v="2352.9411764705883"/>
    <n v="484244580"/>
    <n v="429286318"/>
    <n v="126843000"/>
    <n v="3.0976082375563192E-4"/>
    <n v="2.7953371670233387E-4"/>
    <n v="0"/>
  </r>
  <r>
    <s v="Ultimate Spider-Man"/>
    <x v="12"/>
    <x v="3"/>
    <x v="4"/>
    <s v="Activision"/>
    <n v="220000"/>
    <n v="80000"/>
    <n v="0"/>
    <n v="10000"/>
    <n v="6.2"/>
    <n v="4"/>
    <n v="7.3"/>
    <n v="12"/>
    <s v="Vicarious Visions"/>
    <x v="3"/>
    <x v="503"/>
    <n v="6.75"/>
    <n v="16"/>
    <n v="5.161290322580645"/>
    <n v="25833.333333333332"/>
    <n v="18333.333333333332"/>
    <n v="6666.666666666667"/>
    <n v="0"/>
    <n v="833.33333333333337"/>
    <n v="511054143"/>
    <n v="435713800"/>
    <n v="127773000"/>
    <n v="4.304827639368144E-4"/>
    <n v="1.8360676205343967E-4"/>
    <n v="0"/>
  </r>
  <r>
    <s v="Midtown Madness 3"/>
    <x v="7"/>
    <x v="15"/>
    <x v="1"/>
    <s v="Microsoft Game Studios"/>
    <n v="230000"/>
    <n v="70000"/>
    <n v="0"/>
    <n v="10000"/>
    <n v="7.6"/>
    <n v="41"/>
    <n v="8.3000000000000007"/>
    <n v="30"/>
    <s v="Digital Illusions"/>
    <x v="0"/>
    <x v="503"/>
    <n v="7.95"/>
    <n v="71"/>
    <n v="22.903225806451612"/>
    <n v="22142.857142857141"/>
    <n v="16428.571428571428"/>
    <n v="5000"/>
    <n v="0"/>
    <n v="714.28571428571433"/>
    <n v="500125528"/>
    <n v="432552540"/>
    <n v="127718000"/>
    <n v="4.5988454322611581E-4"/>
    <n v="1.6183005190537086E-4"/>
    <n v="0"/>
  </r>
  <r>
    <s v="Contra 4"/>
    <x v="1"/>
    <x v="4"/>
    <x v="6"/>
    <s v="Konami Digital Entertainment"/>
    <n v="280000"/>
    <n v="0"/>
    <n v="10000"/>
    <n v="20000"/>
    <n v="8.3000000000000007"/>
    <n v="38"/>
    <n v="8.4"/>
    <n v="45"/>
    <s v="WayForward"/>
    <x v="2"/>
    <x v="503"/>
    <n v="8.3500000000000014"/>
    <n v="83"/>
    <n v="26.774193548387096"/>
    <n v="31000"/>
    <n v="28000"/>
    <n v="0"/>
    <n v="1000"/>
    <n v="2000"/>
    <n v="522751172"/>
    <n v="438594184"/>
    <n v="128001000"/>
    <n v="5.3562768482898779E-4"/>
    <n v="0"/>
    <n v="7.8124389653205832E-5"/>
  </r>
  <r>
    <s v="NASCAR 2011: The Game"/>
    <x v="2"/>
    <x v="10"/>
    <x v="1"/>
    <s v="Activision"/>
    <n v="290000"/>
    <n v="0"/>
    <n v="0"/>
    <n v="20000"/>
    <n v="6.2"/>
    <n v="24"/>
    <n v="4.0999999999999996"/>
    <n v="14"/>
    <s v="Eutechnyx"/>
    <x v="0"/>
    <x v="503"/>
    <n v="5.15"/>
    <n v="38"/>
    <n v="12.258064516129032"/>
    <n v="51666.666666666664"/>
    <n v="48333.333333333336"/>
    <n v="0"/>
    <n v="0"/>
    <n v="3333.3333333333335"/>
    <n v="545961365"/>
    <n v="440756453"/>
    <n v="127833000"/>
    <n v="5.3117311698420273E-4"/>
    <n v="0"/>
    <n v="0"/>
  </r>
  <r>
    <s v="Marrison Party: Star Rush"/>
    <x v="5"/>
    <x v="14"/>
    <x v="3"/>
    <s v="Ninti"/>
    <n v="80000"/>
    <n v="130000"/>
    <n v="80000"/>
    <n v="20000"/>
    <n v="6.8"/>
    <n v="37"/>
    <n v="6.8"/>
    <n v="16"/>
    <s v="Ninti, Nd Cube"/>
    <x v="0"/>
    <x v="503"/>
    <n v="6.8"/>
    <n v="53"/>
    <n v="17.096774193548388"/>
    <n v="310000"/>
    <n v="80000"/>
    <n v="130000"/>
    <n v="80000"/>
    <n v="20000"/>
    <n v="573178249"/>
    <n v="445623395"/>
    <n v="126994511"/>
    <n v="1.3957263755135971E-4"/>
    <n v="2.9172615589448576E-4"/>
    <n v="6.2994848651372023E-4"/>
  </r>
  <r>
    <s v="Chaos Legion"/>
    <x v="4"/>
    <x v="15"/>
    <x v="4"/>
    <s v="Capcom"/>
    <n v="150000"/>
    <n v="120000"/>
    <n v="0"/>
    <n v="40000"/>
    <n v="6.5"/>
    <n v="34"/>
    <n v="8.1999999999999993"/>
    <n v="58"/>
    <s v="Capcom"/>
    <x v="2"/>
    <x v="503"/>
    <n v="7.35"/>
    <n v="92"/>
    <n v="29.677419354838708"/>
    <n v="22142.857142857141"/>
    <n v="10714.285714285714"/>
    <n v="8571.4285714285706"/>
    <n v="0"/>
    <n v="2857.1428571428573"/>
    <n v="500125528"/>
    <n v="432552540"/>
    <n v="127718000"/>
    <n v="2.9992470210398858E-4"/>
    <n v="2.7742294612349291E-4"/>
    <n v="0"/>
  </r>
  <r>
    <s v="Neopets: The Darkest Faerie"/>
    <x v="4"/>
    <x v="3"/>
    <x v="10"/>
    <s v="Sony Computer Entertainment"/>
    <n v="150000"/>
    <n v="120000"/>
    <n v="0"/>
    <n v="40000"/>
    <n v="6.1"/>
    <n v="18"/>
    <n v="8.5"/>
    <n v="30"/>
    <s v="Idol Minds"/>
    <x v="3"/>
    <x v="503"/>
    <n v="7.3"/>
    <n v="48"/>
    <n v="15.483870967741936"/>
    <n v="25833.333333333332"/>
    <n v="12500"/>
    <n v="10000"/>
    <n v="0"/>
    <n v="3333.3333333333335"/>
    <n v="511054143"/>
    <n v="435713800"/>
    <n v="127773000"/>
    <n v="2.9351097541146435E-4"/>
    <n v="2.754101430801595E-4"/>
    <n v="0"/>
  </r>
  <r>
    <s v="Naruto Shippuden: Ultimate Ninja Storm 4"/>
    <x v="13"/>
    <x v="14"/>
    <x v="7"/>
    <s v="Namco Bandai Games"/>
    <n v="210000"/>
    <n v="70000"/>
    <n v="0"/>
    <n v="30000"/>
    <n v="8.1"/>
    <n v="11"/>
    <n v="8.5"/>
    <n v="51"/>
    <s v="CyberConnect2"/>
    <x v="2"/>
    <x v="503"/>
    <n v="8.3000000000000007"/>
    <n v="62"/>
    <n v="20"/>
    <n v="310000"/>
    <n v="210000"/>
    <n v="70000"/>
    <n v="0"/>
    <n v="30000"/>
    <n v="573178249"/>
    <n v="445623395"/>
    <n v="126994511"/>
    <n v="3.6637817357231922E-4"/>
    <n v="1.5708331471241539E-4"/>
    <n v="0"/>
  </r>
  <r>
    <s v="Batman: Arkham VR"/>
    <x v="6"/>
    <x v="14"/>
    <x v="4"/>
    <s v="Warner Bros. Interactive Entertainment"/>
    <n v="250000"/>
    <n v="0"/>
    <n v="0"/>
    <n v="60000"/>
    <n v="7.5"/>
    <n v="59"/>
    <n v="7.3"/>
    <n v="89"/>
    <s v="Rocksteady Studios"/>
    <x v="1"/>
    <x v="503"/>
    <n v="7.4"/>
    <n v="148"/>
    <n v="47.741935483870968"/>
    <n v="310000"/>
    <n v="250000"/>
    <n v="0"/>
    <n v="0"/>
    <n v="60000"/>
    <n v="573178249"/>
    <n v="445623395"/>
    <n v="126994511"/>
    <n v="4.3616449234799907E-4"/>
    <n v="0"/>
    <n v="0"/>
  </r>
  <r>
    <s v="24: The Game"/>
    <x v="4"/>
    <x v="0"/>
    <x v="10"/>
    <s v="Sony Computer Entertainment"/>
    <n v="150000"/>
    <n v="120000"/>
    <n v="0"/>
    <n v="40000"/>
    <n v="6.2"/>
    <n v="53"/>
    <n v="8.1999999999999993"/>
    <n v="40"/>
    <s v="SCE Studio Cambridge"/>
    <x v="1"/>
    <x v="503"/>
    <n v="7.1999999999999993"/>
    <n v="93"/>
    <n v="30"/>
    <n v="28181.81818181818"/>
    <n v="13636.363636363636"/>
    <n v="10909.09090909091"/>
    <n v="0"/>
    <n v="3636.3636363636365"/>
    <n v="516818555"/>
    <n v="437126892"/>
    <n v="127854000"/>
    <n v="2.9023725744521694E-4"/>
    <n v="2.7451982981637288E-4"/>
    <n v="0"/>
  </r>
  <r>
    <s v="Skylanders: SuperChargers"/>
    <x v="6"/>
    <x v="13"/>
    <x v="4"/>
    <s v="Activision"/>
    <n v="170000"/>
    <n v="80000"/>
    <n v="0"/>
    <n v="50000"/>
    <n v="8.1"/>
    <n v="51"/>
    <n v="3.3"/>
    <n v="29"/>
    <s v="Vicarious Visions"/>
    <x v="3"/>
    <x v="507"/>
    <n v="5.6999999999999993"/>
    <n v="80"/>
    <n v="26.666666666666668"/>
    <n v="150000"/>
    <n v="85000"/>
    <n v="40000"/>
    <n v="0"/>
    <n v="25000"/>
    <n v="567732286"/>
    <n v="444588718"/>
    <n v="127141000"/>
    <n v="2.9943690748635704E-4"/>
    <n v="1.7994158817138495E-4"/>
    <n v="0"/>
  </r>
  <r>
    <s v="Manhunt 2"/>
    <x v="9"/>
    <x v="4"/>
    <x v="4"/>
    <s v="Take-Two Interactive"/>
    <n v="40000"/>
    <n v="170000"/>
    <n v="0"/>
    <n v="90000"/>
    <n v="6.9"/>
    <n v="15"/>
    <n v="8.1"/>
    <n v="38"/>
    <s v="Rockstar London"/>
    <x v="1"/>
    <x v="507"/>
    <n v="7.5"/>
    <n v="53"/>
    <n v="17.666666666666668"/>
    <n v="30000"/>
    <n v="4000"/>
    <n v="17000"/>
    <n v="0"/>
    <n v="9000"/>
    <n v="522751172"/>
    <n v="438594184"/>
    <n v="128001000"/>
    <n v="7.6518240689855404E-5"/>
    <n v="3.8760203897277398E-4"/>
    <n v="0"/>
  </r>
  <r>
    <s v="Clash of the Titans"/>
    <x v="3"/>
    <x v="5"/>
    <x v="4"/>
    <s v="Namco Bandai Games"/>
    <n v="90000"/>
    <n v="150000"/>
    <n v="10000"/>
    <n v="50000"/>
    <n v="4.0999999999999996"/>
    <n v="28"/>
    <n v="1.7"/>
    <n v="17"/>
    <s v="Game Republic"/>
    <x v="2"/>
    <x v="507"/>
    <n v="2.9"/>
    <n v="45"/>
    <n v="15"/>
    <n v="42857.142857142855"/>
    <n v="12857.142857142857"/>
    <n v="21428.571428571428"/>
    <n v="1428.5714285714287"/>
    <n v="7142.8571428571431"/>
    <n v="540520772"/>
    <n v="441654761"/>
    <n v="128070000"/>
    <n v="1.6650608942740132E-4"/>
    <n v="3.3963179670104359E-4"/>
    <n v="7.808229874287499E-5"/>
  </r>
  <r>
    <s v="SimAnimals"/>
    <x v="0"/>
    <x v="2"/>
    <x v="8"/>
    <s v="Electronic Arts"/>
    <n v="140000"/>
    <n v="130000"/>
    <n v="0"/>
    <n v="30000"/>
    <n v="5.8"/>
    <n v="13"/>
    <n v="2.1"/>
    <n v="35"/>
    <s v="Electronic Arts"/>
    <x v="0"/>
    <x v="507"/>
    <n v="3.95"/>
    <n v="48"/>
    <n v="16"/>
    <n v="37500"/>
    <n v="17500"/>
    <n v="16250"/>
    <n v="0"/>
    <n v="3750"/>
    <n v="534740514"/>
    <n v="441041694"/>
    <n v="128047000"/>
    <n v="2.6180922584818401E-4"/>
    <n v="2.9475671295603174E-4"/>
    <n v="0"/>
  </r>
  <r>
    <s v="Tiger Woods PGA Tour 06"/>
    <x v="2"/>
    <x v="3"/>
    <x v="0"/>
    <s v="Electronic Arts"/>
    <n v="280000"/>
    <n v="0"/>
    <n v="0"/>
    <n v="20000"/>
    <n v="7.1"/>
    <n v="36"/>
    <n v="7.4"/>
    <n v="8"/>
    <s v="EA Sports"/>
    <x v="0"/>
    <x v="507"/>
    <n v="7.25"/>
    <n v="44"/>
    <n v="14.666666666666666"/>
    <n v="25000"/>
    <n v="23333.333333333332"/>
    <n v="0"/>
    <n v="0"/>
    <n v="1666.6666666666667"/>
    <n v="511054143"/>
    <n v="435713800"/>
    <n v="127773000"/>
    <n v="5.478871541014002E-4"/>
    <n v="0"/>
    <n v="0"/>
  </r>
  <r>
    <s v="Midway Arcade Treasures 2"/>
    <x v="7"/>
    <x v="7"/>
    <x v="3"/>
    <s v="Midway Games"/>
    <n v="240000"/>
    <n v="50000"/>
    <n v="0"/>
    <n v="10000"/>
    <n v="7.4"/>
    <n v="38"/>
    <n v="7.4"/>
    <n v="7"/>
    <s v="Backbone Entertainment"/>
    <x v="1"/>
    <x v="507"/>
    <n v="7.4"/>
    <n v="45"/>
    <n v="15"/>
    <n v="23076.923076923078"/>
    <n v="18461.538461538461"/>
    <n v="3846.1538461538462"/>
    <n v="0"/>
    <n v="769.23076923076928"/>
    <n v="505524224"/>
    <n v="434174638"/>
    <n v="127761000"/>
    <n v="4.7475469741287807E-4"/>
    <n v="1.1516103342729108E-4"/>
    <n v="0"/>
  </r>
  <r>
    <s v="Dragon Ball Z: Battle of Z"/>
    <x v="3"/>
    <x v="12"/>
    <x v="7"/>
    <s v="Namco Bandai Games"/>
    <n v="100000"/>
    <n v="100000"/>
    <n v="60000"/>
    <n v="40000"/>
    <n v="5.4"/>
    <n v="32"/>
    <n v="5.3"/>
    <n v="103"/>
    <s v="Artdink"/>
    <x v="2"/>
    <x v="507"/>
    <n v="5.35"/>
    <n v="135"/>
    <n v="45"/>
    <n v="100000"/>
    <n v="33333.333333333336"/>
    <n v="33333.333333333336"/>
    <n v="20000"/>
    <n v="13333.333333333334"/>
    <n v="562338430"/>
    <n v="443580712"/>
    <n v="127276000"/>
    <n v="1.778288565481822E-4"/>
    <n v="2.2543811598372653E-4"/>
    <n v="4.7141644929130392E-4"/>
  </r>
  <r>
    <s v="NBA Live 08"/>
    <x v="9"/>
    <x v="4"/>
    <x v="0"/>
    <s v="Electronic Arts"/>
    <n v="280000"/>
    <n v="0"/>
    <n v="0"/>
    <n v="20000"/>
    <n v="7.3"/>
    <n v="11"/>
    <n v="6.2"/>
    <n v="5"/>
    <s v="EA Canada"/>
    <x v="0"/>
    <x v="507"/>
    <n v="6.75"/>
    <n v="16"/>
    <n v="5.333333333333333"/>
    <n v="30000"/>
    <n v="28000"/>
    <n v="0"/>
    <n v="0"/>
    <n v="2000"/>
    <n v="522751172"/>
    <n v="438594184"/>
    <n v="128001000"/>
    <n v="5.3562768482898779E-4"/>
    <n v="0"/>
    <n v="0"/>
  </r>
  <r>
    <s v="Star Wars Episode III: Revenge of the Sith"/>
    <x v="1"/>
    <x v="3"/>
    <x v="4"/>
    <s v="Ubisoft"/>
    <n v="250000"/>
    <n v="30000"/>
    <n v="0"/>
    <n v="20000"/>
    <n v="7.3"/>
    <n v="22"/>
    <n v="7.8"/>
    <n v="19"/>
    <s v="Ubisoft"/>
    <x v="3"/>
    <x v="507"/>
    <n v="7.55"/>
    <n v="41"/>
    <n v="13.666666666666666"/>
    <n v="25000"/>
    <n v="20833.333333333332"/>
    <n v="2500"/>
    <n v="0"/>
    <n v="1666.6666666666667"/>
    <n v="511054143"/>
    <n v="435713800"/>
    <n v="127773000"/>
    <n v="4.8918495901910733E-4"/>
    <n v="6.8852535770039876E-5"/>
    <n v="0"/>
  </r>
  <r>
    <s v="Monsters vs. Aliens"/>
    <x v="3"/>
    <x v="2"/>
    <x v="4"/>
    <s v="Activision"/>
    <n v="210000"/>
    <n v="50000"/>
    <n v="0"/>
    <n v="40000"/>
    <n v="6.6"/>
    <n v="18"/>
    <n v="4.5"/>
    <n v="4"/>
    <s v="Beenox"/>
    <x v="3"/>
    <x v="507"/>
    <n v="5.55"/>
    <n v="22"/>
    <n v="7.333333333333333"/>
    <n v="37500"/>
    <n v="26250"/>
    <n v="6250"/>
    <n v="0"/>
    <n v="5000"/>
    <n v="534740514"/>
    <n v="441041694"/>
    <n v="128047000"/>
    <n v="3.9271383877227602E-4"/>
    <n v="1.1336796652155069E-4"/>
    <n v="0"/>
  </r>
  <r>
    <s v="Kingdoms of Amalur: Reckoning"/>
    <x v="8"/>
    <x v="11"/>
    <x v="9"/>
    <s v="Electronic Arts"/>
    <n v="140000"/>
    <n v="130000"/>
    <n v="0"/>
    <n v="30000"/>
    <n v="8.1"/>
    <n v="25"/>
    <n v="6.6"/>
    <n v="1097"/>
    <s v="Big Huge Games"/>
    <x v="1"/>
    <x v="507"/>
    <n v="7.35"/>
    <n v="1122"/>
    <n v="374"/>
    <n v="60000"/>
    <n v="28000"/>
    <n v="26000"/>
    <n v="0"/>
    <n v="6000"/>
    <n v="551484507"/>
    <n v="441417242"/>
    <n v="127629000"/>
    <n v="2.5386025939619009E-4"/>
    <n v="2.9450594048159091E-4"/>
    <n v="0"/>
  </r>
  <r>
    <s v="Burnout"/>
    <x v="11"/>
    <x v="8"/>
    <x v="1"/>
    <s v="Acclaim Entertainment"/>
    <n v="230000"/>
    <n v="60000"/>
    <n v="0"/>
    <n v="10000"/>
    <n v="7.8"/>
    <n v="18"/>
    <n v="7.9"/>
    <n v="18"/>
    <s v="Criterion Games"/>
    <x v="0"/>
    <x v="507"/>
    <n v="7.85"/>
    <n v="36"/>
    <n v="12"/>
    <n v="20000"/>
    <n v="15333.333333333334"/>
    <n v="4000"/>
    <n v="0"/>
    <n v="666.66666666666663"/>
    <n v="495013192"/>
    <n v="431019772"/>
    <n v="127445000"/>
    <n v="4.6463408191351797E-4"/>
    <n v="1.3920475091337573E-4"/>
    <n v="0"/>
  </r>
  <r>
    <s v="The King of Fighters XIII"/>
    <x v="3"/>
    <x v="10"/>
    <x v="7"/>
    <s v="Rising Star Games"/>
    <n v="170000"/>
    <n v="60000"/>
    <n v="40000"/>
    <n v="30000"/>
    <n v="7.7"/>
    <n v="26"/>
    <n v="8.1999999999999993"/>
    <n v="76"/>
    <s v="SNK Playmore"/>
    <x v="2"/>
    <x v="507"/>
    <n v="7.9499999999999993"/>
    <n v="102"/>
    <n v="34"/>
    <n v="50000"/>
    <n v="28333.333333333332"/>
    <n v="10000"/>
    <n v="6666.666666666667"/>
    <n v="5000"/>
    <n v="545961365"/>
    <n v="440756453"/>
    <n v="127833000"/>
    <n v="3.1137734443901539E-4"/>
    <n v="1.3612960080700169E-4"/>
    <n v="3.1290824747913292E-4"/>
  </r>
  <r>
    <s v="Tom Clancy's Splinter Cell 3D"/>
    <x v="5"/>
    <x v="10"/>
    <x v="4"/>
    <s v="Ubisoft"/>
    <n v="140000"/>
    <n v="70000"/>
    <n v="70000"/>
    <n v="20000"/>
    <n v="5.3"/>
    <n v="32"/>
    <n v="5.5"/>
    <n v="26"/>
    <s v="Ubisoft"/>
    <x v="2"/>
    <x v="507"/>
    <n v="5.4"/>
    <n v="58"/>
    <n v="19.333333333333332"/>
    <n v="50000"/>
    <n v="23333.333333333332"/>
    <n v="11666.666666666666"/>
    <n v="11666.666666666666"/>
    <n v="3333.3333333333335"/>
    <n v="545961365"/>
    <n v="440756453"/>
    <n v="127833000"/>
    <n v="2.5642840130271855E-4"/>
    <n v="1.5881786760816864E-4"/>
    <n v="5.4758943308848263E-4"/>
  </r>
  <r>
    <s v="F1 2013"/>
    <x v="2"/>
    <x v="6"/>
    <x v="1"/>
    <s v="Codemasters"/>
    <n v="10000"/>
    <n v="270000"/>
    <n v="0"/>
    <n v="20000"/>
    <n v="7.9"/>
    <n v="29"/>
    <n v="6.6"/>
    <n v="33"/>
    <s v="Codemasters"/>
    <x v="0"/>
    <x v="507"/>
    <n v="7.25"/>
    <n v="62"/>
    <n v="20.666666666666668"/>
    <n v="75000"/>
    <n v="2500"/>
    <n v="67500"/>
    <n v="0"/>
    <n v="5000"/>
    <n v="556861736"/>
    <n v="442492884"/>
    <n v="127445000"/>
    <n v="1.7957779020392236E-5"/>
    <n v="6.1017930403599438E-4"/>
    <n v="0"/>
  </r>
  <r>
    <s v="Crazy Taxi: Catch a Ride"/>
    <x v="12"/>
    <x v="15"/>
    <x v="1"/>
    <s v="THQ"/>
    <n v="210000"/>
    <n v="80000"/>
    <n v="0"/>
    <n v="10000"/>
    <n v="4.8"/>
    <n v="14"/>
    <n v="5.9"/>
    <n v="8"/>
    <s v="Graphic State"/>
    <x v="0"/>
    <x v="507"/>
    <n v="5.35"/>
    <n v="22"/>
    <n v="7.333333333333333"/>
    <n v="21428.571428571428"/>
    <n v="15000"/>
    <n v="5714.2857142857147"/>
    <n v="0"/>
    <n v="714.28571428571433"/>
    <n v="500125528"/>
    <n v="432552540"/>
    <n v="127718000"/>
    <n v="4.1989458294558403E-4"/>
    <n v="1.8494863074899526E-4"/>
    <n v="0"/>
  </r>
  <r>
    <s v="Final Fantasy XI: Wings of the Goddess"/>
    <x v="2"/>
    <x v="4"/>
    <x v="9"/>
    <s v="Square Enix"/>
    <n v="260000"/>
    <n v="0"/>
    <n v="20000"/>
    <n v="20000"/>
    <n v="6.3"/>
    <n v="4"/>
    <n v="5.8"/>
    <n v="5"/>
    <s v="Square Enix"/>
    <x v="2"/>
    <x v="507"/>
    <n v="6.05"/>
    <n v="9"/>
    <n v="3"/>
    <n v="30000"/>
    <n v="26000"/>
    <n v="0"/>
    <n v="2000"/>
    <n v="2000"/>
    <n v="522751172"/>
    <n v="438594184"/>
    <n v="128001000"/>
    <n v="4.9736856448406007E-4"/>
    <n v="0"/>
    <n v="1.5624877930641166E-4"/>
  </r>
  <r>
    <s v="PowerUp Heroes"/>
    <x v="2"/>
    <x v="10"/>
    <x v="7"/>
    <s v="Ubisoft"/>
    <n v="180000"/>
    <n v="90000"/>
    <n v="0"/>
    <n v="30000"/>
    <n v="6.1"/>
    <n v="13"/>
    <n v="7.5"/>
    <n v="10"/>
    <s v="Ubisoft"/>
    <x v="3"/>
    <x v="507"/>
    <n v="6.8"/>
    <n v="23"/>
    <n v="7.666666666666667"/>
    <n v="50000"/>
    <n v="30000"/>
    <n v="15000"/>
    <n v="0"/>
    <n v="5000"/>
    <n v="545961365"/>
    <n v="440756453"/>
    <n v="127833000"/>
    <n v="3.2969365881778097E-4"/>
    <n v="2.0419440121050253E-4"/>
    <n v="0"/>
  </r>
  <r>
    <s v="Rayman 2: Revolution"/>
    <x v="4"/>
    <x v="16"/>
    <x v="2"/>
    <s v="Ubisoft"/>
    <n v="150000"/>
    <n v="110000"/>
    <n v="0"/>
    <n v="40000"/>
    <n v="9"/>
    <n v="16"/>
    <n v="8.1999999999999993"/>
    <n v="42"/>
    <s v="Ubisoft"/>
    <x v="0"/>
    <x v="507"/>
    <n v="8.6"/>
    <n v="58"/>
    <n v="19.333333333333332"/>
    <n v="17647.058823529413"/>
    <n v="8823.5294117647063"/>
    <n v="6470.588235294118"/>
    <n v="0"/>
    <n v="2352.9411764705883"/>
    <n v="484244580"/>
    <n v="429286318"/>
    <n v="126843000"/>
    <n v="3.0976082375563192E-4"/>
    <n v="2.562392403104727E-4"/>
    <n v="0"/>
  </r>
  <r>
    <s v="Madden NFL 13"/>
    <x v="15"/>
    <x v="11"/>
    <x v="0"/>
    <s v="Electronic Arts"/>
    <n v="280000"/>
    <n v="0"/>
    <n v="0"/>
    <n v="20000"/>
    <n v="6.3"/>
    <n v="6"/>
    <n v="7.3"/>
    <n v="38"/>
    <s v="EA Tiburon"/>
    <x v="0"/>
    <x v="507"/>
    <n v="6.8"/>
    <n v="44"/>
    <n v="14.666666666666666"/>
    <n v="60000"/>
    <n v="56000"/>
    <n v="0"/>
    <n v="0"/>
    <n v="4000"/>
    <n v="551484507"/>
    <n v="441417242"/>
    <n v="127629000"/>
    <n v="5.0772051879238017E-4"/>
    <n v="0"/>
    <n v="0"/>
  </r>
  <r>
    <s v="Pride FC: Fighting Championships"/>
    <x v="4"/>
    <x v="15"/>
    <x v="7"/>
    <s v="THQ"/>
    <n v="150000"/>
    <n v="110000"/>
    <n v="0"/>
    <n v="40000"/>
    <n v="7.3"/>
    <n v="19"/>
    <n v="8.6"/>
    <n v="7"/>
    <s v="Anchor"/>
    <x v="1"/>
    <x v="507"/>
    <n v="7.9499999999999993"/>
    <n v="26"/>
    <n v="8.6666666666666661"/>
    <n v="21428.571428571428"/>
    <n v="10714.285714285714"/>
    <n v="7857.1428571428569"/>
    <n v="0"/>
    <n v="2857.1428571428573"/>
    <n v="500125528"/>
    <n v="432552540"/>
    <n v="127718000"/>
    <n v="2.9992470210398858E-4"/>
    <n v="2.5430436727986848E-4"/>
    <n v="0"/>
  </r>
  <r>
    <s v="Eternal Ring"/>
    <x v="4"/>
    <x v="16"/>
    <x v="9"/>
    <s v="Ubisoft"/>
    <n v="100000"/>
    <n v="70000"/>
    <n v="100000"/>
    <n v="30000"/>
    <n v="6.2"/>
    <n v="13"/>
    <n v="5.3"/>
    <n v="9"/>
    <s v="From Software"/>
    <x v="2"/>
    <x v="507"/>
    <n v="5.75"/>
    <n v="22"/>
    <n v="7.333333333333333"/>
    <n v="17647.058823529413"/>
    <n v="5882.3529411764703"/>
    <n v="4117.6470588235297"/>
    <n v="5882.3529411764703"/>
    <n v="1764.7058823529412"/>
    <n v="484244580"/>
    <n v="429286318"/>
    <n v="126843000"/>
    <n v="2.0650721583708796E-4"/>
    <n v="1.6306133474302807E-4"/>
    <n v="7.8837618157880215E-4"/>
  </r>
  <r>
    <s v="Resident Evil Archives: Resident Evil"/>
    <x v="0"/>
    <x v="1"/>
    <x v="4"/>
    <s v="Capcom"/>
    <n v="160000"/>
    <n v="40000"/>
    <n v="80000"/>
    <n v="20000"/>
    <n v="7.6"/>
    <n v="11"/>
    <n v="8.9"/>
    <n v="41"/>
    <s v="Capcom"/>
    <x v="1"/>
    <x v="507"/>
    <n v="8.25"/>
    <n v="52"/>
    <n v="17.333333333333332"/>
    <n v="33333.333333333336"/>
    <n v="17777.777777777777"/>
    <n v="4444.4444444444443"/>
    <n v="8888.8888888888887"/>
    <n v="2222.2222222222222"/>
    <n v="528816311"/>
    <n v="440001482"/>
    <n v="128063000"/>
    <n v="3.0256252818192667E-4"/>
    <n v="9.0908784711775124E-5"/>
    <n v="6.2469253414335134E-4"/>
  </r>
  <r>
    <s v="Silent Hill: Shattered Memories"/>
    <x v="9"/>
    <x v="5"/>
    <x v="4"/>
    <s v="Konami Digital Entertainment"/>
    <n v="90000"/>
    <n v="130000"/>
    <n v="10000"/>
    <n v="70000"/>
    <n v="7.3"/>
    <n v="28"/>
    <n v="7.5"/>
    <n v="43"/>
    <s v="Climax Group, Climax Studios"/>
    <x v="1"/>
    <x v="507"/>
    <n v="7.4"/>
    <n v="71"/>
    <n v="23.666666666666668"/>
    <n v="42857.142857142855"/>
    <n v="12857.142857142857"/>
    <n v="18571.428571428572"/>
    <n v="1428.5714285714287"/>
    <n v="10000"/>
    <n v="540520772"/>
    <n v="441654761"/>
    <n v="128070000"/>
    <n v="1.6650608942740132E-4"/>
    <n v="2.9434755714090446E-4"/>
    <n v="7.808229874287499E-5"/>
  </r>
  <r>
    <s v="Dance Dance Revolution Universe 3"/>
    <x v="2"/>
    <x v="1"/>
    <x v="8"/>
    <s v="Konami Digital Entertainment"/>
    <n v="280000"/>
    <n v="0"/>
    <n v="0"/>
    <n v="20000"/>
    <n v="6.5"/>
    <n v="6"/>
    <n v="7.7"/>
    <n v="7"/>
    <s v="Konami"/>
    <x v="0"/>
    <x v="507"/>
    <n v="7.1"/>
    <n v="13"/>
    <n v="4.333333333333333"/>
    <n v="33333.333333333336"/>
    <n v="31111.111111111109"/>
    <n v="0"/>
    <n v="0"/>
    <n v="2222.2222222222222"/>
    <n v="528816311"/>
    <n v="440001482"/>
    <n v="128063000"/>
    <n v="5.2948442431837166E-4"/>
    <n v="0"/>
    <n v="0"/>
  </r>
  <r>
    <s v="Showdown: Legends of Wrestling"/>
    <x v="4"/>
    <x v="7"/>
    <x v="7"/>
    <s v="Acclaim Entertainment"/>
    <n v="150000"/>
    <n v="110000"/>
    <n v="0"/>
    <n v="40000"/>
    <n v="5.5"/>
    <n v="24"/>
    <n v="6.1"/>
    <n v="7"/>
    <s v="Acclaim"/>
    <x v="2"/>
    <x v="507"/>
    <n v="5.8"/>
    <n v="31"/>
    <n v="10.333333333333334"/>
    <n v="23076.923076923078"/>
    <n v="11538.461538461539"/>
    <n v="8461.538461538461"/>
    <n v="0"/>
    <n v="3076.9230769230771"/>
    <n v="505524224"/>
    <n v="434174638"/>
    <n v="127761000"/>
    <n v="2.9672168588304882E-4"/>
    <n v="2.5335427354004035E-4"/>
    <n v="0"/>
  </r>
  <r>
    <s v="Sword Art Online: Hollow Fragment"/>
    <x v="15"/>
    <x v="12"/>
    <x v="9"/>
    <s v="Namco Bandai Games"/>
    <n v="0"/>
    <n v="0"/>
    <n v="300000"/>
    <n v="0"/>
    <n v="6.7"/>
    <n v="28"/>
    <n v="7.6"/>
    <n v="131"/>
    <s v="Bandai Namco Games"/>
    <x v="2"/>
    <x v="507"/>
    <n v="7.15"/>
    <n v="159"/>
    <n v="53"/>
    <n v="100000"/>
    <n v="0"/>
    <n v="0"/>
    <n v="100000"/>
    <n v="0"/>
    <n v="562338430"/>
    <n v="443580712"/>
    <n v="127276000"/>
    <n v="0"/>
    <n v="0"/>
    <n v="2.3570822464565196E-3"/>
  </r>
  <r>
    <s v="Full Spectrum Warrior"/>
    <x v="4"/>
    <x v="3"/>
    <x v="11"/>
    <s v="THQ"/>
    <n v="150000"/>
    <n v="110000"/>
    <n v="0"/>
    <n v="40000"/>
    <n v="7.4"/>
    <n v="24"/>
    <n v="8"/>
    <n v="13"/>
    <s v="Pandemic Studios"/>
    <x v="1"/>
    <x v="507"/>
    <n v="7.7"/>
    <n v="37"/>
    <n v="12.333333333333334"/>
    <n v="25000"/>
    <n v="12500"/>
    <n v="9166.6666666666661"/>
    <n v="0"/>
    <n v="3333.3333333333335"/>
    <n v="511054143"/>
    <n v="435713800"/>
    <n v="127773000"/>
    <n v="2.9351097541146435E-4"/>
    <n v="2.5245929782347955E-4"/>
    <n v="0"/>
  </r>
  <r>
    <s v="The Sims 2: Pets"/>
    <x v="4"/>
    <x v="0"/>
    <x v="8"/>
    <s v="Electronic Arts"/>
    <n v="20000"/>
    <n v="10000"/>
    <n v="0"/>
    <n v="270000"/>
    <n v="6.8"/>
    <n v="27"/>
    <n v="8"/>
    <n v="25"/>
    <s v="Maxis"/>
    <x v="2"/>
    <x v="507"/>
    <n v="7.4"/>
    <n v="52"/>
    <n v="17.333333333333332"/>
    <n v="27272.727272727272"/>
    <n v="1818.1818181818182"/>
    <n v="909.09090909090912"/>
    <n v="0"/>
    <n v="24545.454545454544"/>
    <n v="516818555"/>
    <n v="437126892"/>
    <n v="127854000"/>
    <n v="3.8698300992695592E-5"/>
    <n v="2.2876652484697737E-5"/>
    <n v="0"/>
  </r>
  <r>
    <s v="Fist of the North Star: Ken's Rage 2"/>
    <x v="3"/>
    <x v="11"/>
    <x v="7"/>
    <s v="Tecmo Koei"/>
    <n v="0"/>
    <n v="0"/>
    <n v="300000"/>
    <n v="0"/>
    <n v="4.9000000000000004"/>
    <n v="19"/>
    <n v="7"/>
    <n v="19"/>
    <s v="Koei, Omega Force"/>
    <x v="1"/>
    <x v="507"/>
    <n v="5.95"/>
    <n v="38"/>
    <n v="12.666666666666666"/>
    <n v="60000"/>
    <n v="0"/>
    <n v="0"/>
    <n v="60000"/>
    <n v="0"/>
    <n v="551484507"/>
    <n v="441417242"/>
    <n v="127629000"/>
    <n v="0"/>
    <n v="0"/>
    <n v="2.3505629598288792E-3"/>
  </r>
  <r>
    <s v="Little Deviants"/>
    <x v="15"/>
    <x v="10"/>
    <x v="2"/>
    <s v="Sony Computer Entertainment"/>
    <n v="140000"/>
    <n v="120000"/>
    <n v="0"/>
    <n v="40000"/>
    <n v="5.7"/>
    <n v="62"/>
    <n v="5.5"/>
    <n v="53"/>
    <s v="Bigbig Studios"/>
    <x v="3"/>
    <x v="507"/>
    <n v="5.6"/>
    <n v="115"/>
    <n v="38.333333333333336"/>
    <n v="50000"/>
    <n v="23333.333333333332"/>
    <n v="20000"/>
    <n v="0"/>
    <n v="6666.666666666667"/>
    <n v="545961365"/>
    <n v="440756453"/>
    <n v="127833000"/>
    <n v="2.5642840130271855E-4"/>
    <n v="2.7225920161400339E-4"/>
    <n v="0"/>
  </r>
  <r>
    <s v="Sorcery"/>
    <x v="3"/>
    <x v="11"/>
    <x v="4"/>
    <s v="Sony Computer Entertainment"/>
    <n v="140000"/>
    <n v="110000"/>
    <n v="0"/>
    <n v="50000"/>
    <n v="7"/>
    <n v="52"/>
    <n v="7.3"/>
    <n v="57"/>
    <s v="The Workshop"/>
    <x v="3"/>
    <x v="507"/>
    <n v="7.15"/>
    <n v="109"/>
    <n v="36.333333333333336"/>
    <n v="60000"/>
    <n v="28000"/>
    <n v="22000"/>
    <n v="0"/>
    <n v="10000"/>
    <n v="551484507"/>
    <n v="441417242"/>
    <n v="127629000"/>
    <n v="2.5386025939619009E-4"/>
    <n v="2.4919733425365383E-4"/>
    <n v="0"/>
  </r>
  <r>
    <s v="The Sims 2"/>
    <x v="8"/>
    <x v="7"/>
    <x v="8"/>
    <s v="Electronic Arts"/>
    <n v="20000"/>
    <n v="240000"/>
    <n v="0"/>
    <n v="40000"/>
    <n v="9"/>
    <n v="61"/>
    <n v="8.8000000000000007"/>
    <n v="676"/>
    <s v="Maxis"/>
    <x v="2"/>
    <x v="507"/>
    <n v="8.9"/>
    <n v="737"/>
    <n v="245.66666666666666"/>
    <n v="23076.923076923078"/>
    <n v="1538.4615384615386"/>
    <n v="18461.538461538461"/>
    <n v="0"/>
    <n v="3076.9230769230771"/>
    <n v="505524224"/>
    <n v="434174638"/>
    <n v="127761000"/>
    <n v="3.9562891451073175E-5"/>
    <n v="5.5277296045099715E-4"/>
    <n v="0"/>
  </r>
  <r>
    <s v="Need for Speed Underground"/>
    <x v="12"/>
    <x v="15"/>
    <x v="1"/>
    <s v="Electronic Arts"/>
    <n v="210000"/>
    <n v="80000"/>
    <n v="0"/>
    <n v="10000"/>
    <n v="7.7"/>
    <n v="9"/>
    <n v="8.1999999999999993"/>
    <n v="25"/>
    <s v="Pocketeers"/>
    <x v="0"/>
    <x v="507"/>
    <n v="7.9499999999999993"/>
    <n v="34"/>
    <n v="11.333333333333334"/>
    <n v="21428.571428571428"/>
    <n v="15000"/>
    <n v="5714.2857142857147"/>
    <n v="0"/>
    <n v="714.28571428571433"/>
    <n v="500125528"/>
    <n v="432552540"/>
    <n v="127718000"/>
    <n v="4.1989458294558403E-4"/>
    <n v="1.8494863074899526E-4"/>
    <n v="0"/>
  </r>
  <r>
    <s v="NBA Street V3"/>
    <x v="11"/>
    <x v="3"/>
    <x v="0"/>
    <s v="Electronic Arts"/>
    <n v="230000"/>
    <n v="60000"/>
    <n v="0"/>
    <n v="10000"/>
    <n v="8.8000000000000007"/>
    <n v="36"/>
    <n v="8.4"/>
    <n v="16"/>
    <s v="EA Canada"/>
    <x v="0"/>
    <x v="507"/>
    <n v="8.6000000000000014"/>
    <n v="52"/>
    <n v="17.333333333333332"/>
    <n v="25000"/>
    <n v="19166.666666666668"/>
    <n v="5000"/>
    <n v="0"/>
    <n v="833.33333333333337"/>
    <n v="511054143"/>
    <n v="435713800"/>
    <n v="127773000"/>
    <n v="4.5005016229757871E-4"/>
    <n v="1.3770507154007975E-4"/>
    <n v="0"/>
  </r>
  <r>
    <s v="Syphon Filter: Dark Mirror"/>
    <x v="9"/>
    <x v="0"/>
    <x v="6"/>
    <s v="Sony Computer Entertainment"/>
    <n v="260000"/>
    <n v="10000"/>
    <n v="0"/>
    <n v="30000"/>
    <n v="8.6999999999999993"/>
    <n v="58"/>
    <n v="9"/>
    <n v="118"/>
    <s v="Sony Bend"/>
    <x v="1"/>
    <x v="507"/>
    <n v="8.85"/>
    <n v="176"/>
    <n v="58.666666666666664"/>
    <n v="27272.727272727272"/>
    <n v="23636.363636363636"/>
    <n v="909.09090909090912"/>
    <n v="0"/>
    <n v="2727.2727272727275"/>
    <n v="516818555"/>
    <n v="437126892"/>
    <n v="127854000"/>
    <n v="5.0307791290504268E-4"/>
    <n v="2.2876652484697737E-5"/>
    <n v="0"/>
  </r>
  <r>
    <s v="Up"/>
    <x v="2"/>
    <x v="2"/>
    <x v="4"/>
    <s v="THQ"/>
    <n v="200000"/>
    <n v="70000"/>
    <n v="0"/>
    <n v="30000"/>
    <n v="6.1"/>
    <n v="18"/>
    <n v="6.8"/>
    <n v="6"/>
    <s v="Heavy Iron Studios"/>
    <x v="3"/>
    <x v="507"/>
    <n v="6.4499999999999993"/>
    <n v="24"/>
    <n v="8"/>
    <n v="37500"/>
    <n v="25000"/>
    <n v="8750"/>
    <n v="0"/>
    <n v="3750"/>
    <n v="534740514"/>
    <n v="441041694"/>
    <n v="128047000"/>
    <n v="3.7401317978312E-4"/>
    <n v="1.5871515313017095E-4"/>
    <n v="0"/>
  </r>
  <r>
    <s v="Deadpool"/>
    <x v="6"/>
    <x v="13"/>
    <x v="4"/>
    <s v="Activision"/>
    <n v="140000"/>
    <n v="110000"/>
    <n v="0"/>
    <n v="50000"/>
    <n v="6"/>
    <n v="11"/>
    <n v="5.7"/>
    <n v="68"/>
    <s v="High Moon Studios"/>
    <x v="1"/>
    <x v="507"/>
    <n v="5.85"/>
    <n v="79"/>
    <n v="26.333333333333332"/>
    <n v="150000"/>
    <n v="70000"/>
    <n v="55000"/>
    <n v="0"/>
    <n v="25000"/>
    <n v="567732286"/>
    <n v="444588718"/>
    <n v="127141000"/>
    <n v="2.4659510028288227E-4"/>
    <n v="2.4741968373565433E-4"/>
    <n v="0"/>
  </r>
  <r>
    <s v="UEFA Euro 2016"/>
    <x v="6"/>
    <x v="14"/>
    <x v="0"/>
    <s v="Konami Digital Entertainment"/>
    <n v="0"/>
    <n v="220000"/>
    <n v="40000"/>
    <n v="40000"/>
    <n v="7.2"/>
    <n v="7"/>
    <n v="6.6"/>
    <n v="8"/>
    <s v="Konami"/>
    <x v="0"/>
    <x v="507"/>
    <n v="6.9"/>
    <n v="15"/>
    <n v="5"/>
    <n v="300000"/>
    <n v="0"/>
    <n v="220000"/>
    <n v="40000"/>
    <n v="40000"/>
    <n v="573178249"/>
    <n v="445623395"/>
    <n v="126994511"/>
    <n v="0"/>
    <n v="4.9369041766759124E-4"/>
    <n v="3.1497424325686011E-4"/>
  </r>
  <r>
    <s v="Duel Masters: Sempai Legends"/>
    <x v="12"/>
    <x v="15"/>
    <x v="3"/>
    <s v="Atari"/>
    <n v="210000"/>
    <n v="80000"/>
    <n v="0"/>
    <n v="10000"/>
    <n v="6.9"/>
    <n v="19"/>
    <n v="8"/>
    <n v="5"/>
    <s v="Mistic Software"/>
    <x v="0"/>
    <x v="507"/>
    <n v="7.45"/>
    <n v="24"/>
    <n v="8"/>
    <n v="21428.571428571428"/>
    <n v="15000"/>
    <n v="5714.2857142857147"/>
    <n v="0"/>
    <n v="714.28571428571433"/>
    <n v="500125528"/>
    <n v="432552540"/>
    <n v="127718000"/>
    <n v="4.1989458294558403E-4"/>
    <n v="1.8494863074899526E-4"/>
    <n v="0"/>
  </r>
  <r>
    <s v="Romance of the Three Kingdoms VIII"/>
    <x v="4"/>
    <x v="8"/>
    <x v="11"/>
    <s v="Tecmo Koei"/>
    <n v="50000"/>
    <n v="40000"/>
    <n v="190000"/>
    <n v="10000"/>
    <n v="7.7"/>
    <n v="14"/>
    <n v="8.9"/>
    <n v="17"/>
    <s v="Koei"/>
    <x v="0"/>
    <x v="327"/>
    <n v="8.3000000000000007"/>
    <n v="31"/>
    <n v="10.689655172413794"/>
    <n v="19333.333333333332"/>
    <n v="3333.3333333333335"/>
    <n v="2666.6666666666665"/>
    <n v="12666.666666666666"/>
    <n v="666.66666666666663"/>
    <n v="495013192"/>
    <n v="431019772"/>
    <n v="127445000"/>
    <n v="1.0100740911163434E-4"/>
    <n v="9.2803167275583819E-5"/>
    <n v="1.4908391855310134E-3"/>
  </r>
  <r>
    <s v="Stranglehold"/>
    <x v="3"/>
    <x v="4"/>
    <x v="6"/>
    <s v="Midway Games"/>
    <n v="240000"/>
    <n v="20000"/>
    <n v="0"/>
    <n v="30000"/>
    <n v="7.7"/>
    <n v="22"/>
    <n v="7.9"/>
    <n v="48"/>
    <s v="Midway"/>
    <x v="1"/>
    <x v="327"/>
    <n v="7.8000000000000007"/>
    <n v="70"/>
    <n v="24.137931034482758"/>
    <n v="29000"/>
    <n v="24000"/>
    <n v="2000"/>
    <n v="0"/>
    <n v="3000"/>
    <n v="522751172"/>
    <n v="438594184"/>
    <n v="128001000"/>
    <n v="4.591094441391324E-4"/>
    <n v="4.560023987914988E-5"/>
    <n v="0"/>
  </r>
  <r>
    <s v="Dynasty Warriors 6"/>
    <x v="2"/>
    <x v="4"/>
    <x v="4"/>
    <s v="Tecmo Koei"/>
    <n v="150000"/>
    <n v="60000"/>
    <n v="60000"/>
    <n v="20000"/>
    <n v="6"/>
    <n v="42"/>
    <n v="7.4"/>
    <n v="22"/>
    <s v="Omega Force"/>
    <x v="2"/>
    <x v="327"/>
    <n v="6.7"/>
    <n v="64"/>
    <n v="22.068965517241381"/>
    <n v="29000"/>
    <n v="15000"/>
    <n v="6000"/>
    <n v="6000"/>
    <n v="2000"/>
    <n v="522751172"/>
    <n v="438594184"/>
    <n v="128001000"/>
    <n v="2.8694340258695776E-4"/>
    <n v="1.3680071963744964E-4"/>
    <n v="4.6874633791923499E-4"/>
  </r>
  <r>
    <s v="MLB SlugFest Loaded"/>
    <x v="4"/>
    <x v="7"/>
    <x v="0"/>
    <s v="Midway Games"/>
    <n v="140000"/>
    <n v="110000"/>
    <n v="0"/>
    <n v="40000"/>
    <n v="7.7"/>
    <n v="30"/>
    <n v="9.5"/>
    <n v="4"/>
    <s v="Point of View"/>
    <x v="2"/>
    <x v="327"/>
    <n v="8.6"/>
    <n v="34"/>
    <n v="11.724137931034482"/>
    <n v="22307.692307692309"/>
    <n v="10769.23076923077"/>
    <n v="8461.538461538461"/>
    <n v="0"/>
    <n v="3076.9230769230771"/>
    <n v="505524224"/>
    <n v="434174638"/>
    <n v="127761000"/>
    <n v="2.7694024015751219E-4"/>
    <n v="2.5335427354004035E-4"/>
    <n v="0"/>
  </r>
  <r>
    <s v="Teenage Mutant Ninja Turtles"/>
    <x v="7"/>
    <x v="15"/>
    <x v="4"/>
    <s v="Konami Digital Entertainment"/>
    <n v="220000"/>
    <n v="60000"/>
    <n v="0"/>
    <n v="10000"/>
    <n v="5.6"/>
    <n v="22"/>
    <n v="8.4"/>
    <n v="9"/>
    <s v="Konami"/>
    <x v="0"/>
    <x v="327"/>
    <n v="7"/>
    <n v="31"/>
    <n v="10.689655172413794"/>
    <n v="20714.285714285714"/>
    <n v="15714.285714285714"/>
    <n v="4285.7142857142853"/>
    <n v="0"/>
    <n v="714.28571428571433"/>
    <n v="500125528"/>
    <n v="432552540"/>
    <n v="127718000"/>
    <n v="4.3988956308584992E-4"/>
    <n v="1.3871147306174645E-4"/>
    <n v="0"/>
  </r>
  <r>
    <s v="Capcom Classics Collection Remixed"/>
    <x v="9"/>
    <x v="0"/>
    <x v="3"/>
    <s v="Capcom"/>
    <n v="270000"/>
    <n v="0"/>
    <n v="0"/>
    <n v="20000"/>
    <n v="7.2"/>
    <n v="37"/>
    <n v="7"/>
    <n v="5"/>
    <s v="Digital Eclipse"/>
    <x v="2"/>
    <x v="327"/>
    <n v="7.1"/>
    <n v="42"/>
    <n v="14.482758620689655"/>
    <n v="26363.636363636364"/>
    <n v="24545.454545454544"/>
    <n v="0"/>
    <n v="0"/>
    <n v="1818.1818181818182"/>
    <n v="516818555"/>
    <n v="437126892"/>
    <n v="127854000"/>
    <n v="5.2242706340139048E-4"/>
    <n v="0"/>
    <n v="0"/>
  </r>
  <r>
    <s v="1701 A.D."/>
    <x v="8"/>
    <x v="0"/>
    <x v="8"/>
    <s v="Deep Silver"/>
    <n v="0"/>
    <n v="250000"/>
    <n v="0"/>
    <n v="40000"/>
    <n v="7.9"/>
    <n v="30"/>
    <n v="8.3000000000000007"/>
    <n v="38"/>
    <s v="Related Designs"/>
    <x v="3"/>
    <x v="327"/>
    <n v="8.1000000000000014"/>
    <n v="68"/>
    <n v="23.448275862068964"/>
    <n v="26363.636363636364"/>
    <n v="0"/>
    <n v="22727.272727272728"/>
    <n v="0"/>
    <n v="3636.3636363636365"/>
    <n v="516818555"/>
    <n v="437126892"/>
    <n v="127854000"/>
    <n v="0"/>
    <n v="5.7191631211744344E-4"/>
    <n v="0"/>
  </r>
  <r>
    <s v="Lego Star Wars: The Force Awakens"/>
    <x v="13"/>
    <x v="14"/>
    <x v="4"/>
    <s v="Warner Bros. Interactive Entertainment"/>
    <n v="140000"/>
    <n v="130000"/>
    <n v="0"/>
    <n v="20000"/>
    <n v="7.6"/>
    <n v="11"/>
    <n v="7"/>
    <n v="18"/>
    <s v="TT Games"/>
    <x v="3"/>
    <x v="327"/>
    <n v="7.3"/>
    <n v="29"/>
    <n v="10"/>
    <n v="290000"/>
    <n v="140000"/>
    <n v="130000"/>
    <n v="0"/>
    <n v="20000"/>
    <n v="573178249"/>
    <n v="445623395"/>
    <n v="126994511"/>
    <n v="2.442521157148795E-4"/>
    <n v="2.9172615589448576E-4"/>
    <n v="0"/>
  </r>
  <r>
    <s v="Spider-Man 3"/>
    <x v="9"/>
    <x v="4"/>
    <x v="2"/>
    <s v="Activision"/>
    <n v="10000"/>
    <n v="230000"/>
    <n v="0"/>
    <n v="50000"/>
    <n v="5.2"/>
    <n v="7"/>
    <n v="7.4"/>
    <n v="9"/>
    <s v="Treyarch"/>
    <x v="2"/>
    <x v="327"/>
    <n v="6.3000000000000007"/>
    <n v="16"/>
    <n v="5.5172413793103452"/>
    <n v="29000"/>
    <n v="1000"/>
    <n v="23000"/>
    <n v="0"/>
    <n v="5000"/>
    <n v="522751172"/>
    <n v="438594184"/>
    <n v="128001000"/>
    <n v="1.9129560172463851E-5"/>
    <n v="5.2440275861022356E-4"/>
    <n v="0"/>
  </r>
  <r>
    <s v="Radiant Historia"/>
    <x v="1"/>
    <x v="5"/>
    <x v="9"/>
    <s v="Atlus"/>
    <n v="190000"/>
    <n v="0"/>
    <n v="90000"/>
    <n v="10000"/>
    <n v="8.5"/>
    <n v="30"/>
    <n v="9"/>
    <n v="81"/>
    <s v="Atlus"/>
    <x v="3"/>
    <x v="327"/>
    <n v="8.75"/>
    <n v="111"/>
    <n v="38.275862068965516"/>
    <n v="41428.571428571428"/>
    <n v="27142.857142857141"/>
    <n v="0"/>
    <n v="12857.142857142857"/>
    <n v="1428.5714285714287"/>
    <n v="540520772"/>
    <n v="441654761"/>
    <n v="128070000"/>
    <n v="3.5151285545784725E-4"/>
    <n v="0"/>
    <n v="7.0274068868587491E-4"/>
  </r>
  <r>
    <s v="Harry Potter and the Order of the Phoenix"/>
    <x v="2"/>
    <x v="4"/>
    <x v="4"/>
    <s v="Electronic Arts"/>
    <n v="240000"/>
    <n v="30000"/>
    <n v="0"/>
    <n v="20000"/>
    <n v="6.8"/>
    <n v="38"/>
    <n v="6.8"/>
    <n v="20"/>
    <s v="EA Games"/>
    <x v="3"/>
    <x v="327"/>
    <n v="6.8"/>
    <n v="58"/>
    <n v="20"/>
    <n v="29000"/>
    <n v="24000"/>
    <n v="3000"/>
    <n v="0"/>
    <n v="2000"/>
    <n v="522751172"/>
    <n v="438594184"/>
    <n v="128001000"/>
    <n v="4.591094441391324E-4"/>
    <n v="6.8400359818724819E-5"/>
    <n v="0"/>
  </r>
  <r>
    <s v="Grandia II"/>
    <x v="4"/>
    <x v="8"/>
    <x v="9"/>
    <s v="Ubisoft"/>
    <n v="140000"/>
    <n v="110000"/>
    <n v="0"/>
    <n v="40000"/>
    <n v="7.1"/>
    <n v="19"/>
    <n v="8.6"/>
    <n v="31"/>
    <s v="Game Arts"/>
    <x v="2"/>
    <x v="327"/>
    <n v="7.85"/>
    <n v="50"/>
    <n v="17.241379310344829"/>
    <n v="19333.333333333332"/>
    <n v="9333.3333333333339"/>
    <n v="7333.333333333333"/>
    <n v="0"/>
    <n v="2666.6666666666665"/>
    <n v="495013192"/>
    <n v="431019772"/>
    <n v="127445000"/>
    <n v="2.8282074551257618E-4"/>
    <n v="2.552087100078555E-4"/>
    <n v="0"/>
  </r>
  <r>
    <s v="Shaun White Snowboarding: World Stage"/>
    <x v="0"/>
    <x v="2"/>
    <x v="0"/>
    <s v="Ubisoft"/>
    <n v="240000"/>
    <n v="30000"/>
    <n v="0"/>
    <n v="20000"/>
    <n v="7.2"/>
    <n v="33"/>
    <n v="8.6999999999999993"/>
    <n v="30"/>
    <s v="Ubisoft"/>
    <x v="0"/>
    <x v="327"/>
    <n v="7.9499999999999993"/>
    <n v="63"/>
    <n v="21.724137931034484"/>
    <n v="36250"/>
    <n v="30000"/>
    <n v="3750"/>
    <n v="0"/>
    <n v="2500"/>
    <n v="534740514"/>
    <n v="441041694"/>
    <n v="128047000"/>
    <n v="4.4881581573974401E-4"/>
    <n v="6.802077991293041E-5"/>
    <n v="0"/>
  </r>
  <r>
    <s v="Spider-Man: Friend or Foe"/>
    <x v="2"/>
    <x v="4"/>
    <x v="4"/>
    <s v="Activision"/>
    <n v="260000"/>
    <n v="10000"/>
    <n v="0"/>
    <n v="20000"/>
    <n v="6"/>
    <n v="51"/>
    <n v="6.3"/>
    <n v="26"/>
    <s v="Next Level Games"/>
    <x v="3"/>
    <x v="327"/>
    <n v="6.15"/>
    <n v="77"/>
    <n v="26.551724137931036"/>
    <n v="29000"/>
    <n v="26000"/>
    <n v="1000"/>
    <n v="0"/>
    <n v="2000"/>
    <n v="522751172"/>
    <n v="438594184"/>
    <n v="128001000"/>
    <n v="4.9736856448406007E-4"/>
    <n v="2.280011993957494E-5"/>
    <n v="0"/>
  </r>
  <r>
    <s v="Guitar Hero: Van Halen"/>
    <x v="2"/>
    <x v="2"/>
    <x v="3"/>
    <s v="Activision"/>
    <n v="160000"/>
    <n v="100000"/>
    <n v="0"/>
    <n v="30000"/>
    <n v="5.7"/>
    <n v="34"/>
    <n v="5.8"/>
    <n v="17"/>
    <s v="Neversoft Entertainment, Underground Development"/>
    <x v="2"/>
    <x v="327"/>
    <n v="5.75"/>
    <n v="51"/>
    <n v="17.586206896551722"/>
    <n v="36250"/>
    <n v="20000"/>
    <n v="12500"/>
    <n v="0"/>
    <n v="3750"/>
    <n v="534740514"/>
    <n v="441041694"/>
    <n v="128047000"/>
    <n v="2.9921054382649599E-4"/>
    <n v="2.2673593304310138E-4"/>
    <n v="0"/>
  </r>
  <r>
    <s v="Batman: The Brave and the Bold the Videogame"/>
    <x v="1"/>
    <x v="5"/>
    <x v="4"/>
    <s v="Warner Bros. Interactive Entertainment"/>
    <n v="230000"/>
    <n v="40000"/>
    <n v="0"/>
    <n v="20000"/>
    <n v="7.4"/>
    <n v="14"/>
    <n v="8"/>
    <n v="8"/>
    <s v="WayForward"/>
    <x v="3"/>
    <x v="327"/>
    <n v="7.7"/>
    <n v="22"/>
    <n v="7.5862068965517242"/>
    <n v="41428.571428571428"/>
    <n v="32857.142857142855"/>
    <n v="5714.2857142857147"/>
    <n v="0"/>
    <n v="2857.1428571428573"/>
    <n v="540520772"/>
    <n v="441654761"/>
    <n v="128070000"/>
    <n v="4.2551556187002561E-4"/>
    <n v="9.05684791202783E-5"/>
    <n v="0"/>
  </r>
  <r>
    <s v="Def Jam Rapstar"/>
    <x v="2"/>
    <x v="5"/>
    <x v="3"/>
    <s v="Konami Digital Entertainment"/>
    <n v="250000"/>
    <n v="20000"/>
    <n v="0"/>
    <n v="20000"/>
    <n v="7.4"/>
    <n v="36"/>
    <n v="5.4"/>
    <n v="9"/>
    <s v="Terminal Reality, 4mm Games"/>
    <x v="2"/>
    <x v="327"/>
    <n v="6.4"/>
    <n v="45"/>
    <n v="15.517241379310345"/>
    <n v="41428.571428571428"/>
    <n v="35714.285714285717"/>
    <n v="2857.1428571428573"/>
    <n v="0"/>
    <n v="2857.1428571428573"/>
    <n v="540520772"/>
    <n v="441654761"/>
    <n v="128070000"/>
    <n v="4.6251691507611476E-4"/>
    <n v="4.528423956013915E-5"/>
    <n v="0"/>
  </r>
  <r>
    <s v="MySims SkyHeroes"/>
    <x v="0"/>
    <x v="5"/>
    <x v="4"/>
    <s v="Electronic Arts"/>
    <n v="160000"/>
    <n v="100000"/>
    <n v="0"/>
    <n v="30000"/>
    <n v="6.7"/>
    <n v="9"/>
    <n v="5.2"/>
    <n v="5"/>
    <s v="Electronic Arts"/>
    <x v="3"/>
    <x v="327"/>
    <n v="5.95"/>
    <n v="14"/>
    <n v="4.8275862068965516"/>
    <n v="41428.571428571428"/>
    <n v="22857.142857142859"/>
    <n v="14285.714285714286"/>
    <n v="0"/>
    <n v="4285.7142857142853"/>
    <n v="540520772"/>
    <n v="441654761"/>
    <n v="128070000"/>
    <n v="2.9601082564871344E-4"/>
    <n v="2.2642119780069572E-4"/>
    <n v="0"/>
  </r>
  <r>
    <s v="Mini Ninjas"/>
    <x v="2"/>
    <x v="2"/>
    <x v="4"/>
    <s v="Eidos Interactive"/>
    <n v="120000"/>
    <n v="140000"/>
    <n v="0"/>
    <n v="30000"/>
    <n v="7.3"/>
    <n v="44"/>
    <n v="8.4"/>
    <n v="38"/>
    <s v="Io Interactive"/>
    <x v="3"/>
    <x v="327"/>
    <n v="7.85"/>
    <n v="82"/>
    <n v="28.275862068965516"/>
    <n v="36250"/>
    <n v="15000"/>
    <n v="17500"/>
    <n v="0"/>
    <n v="3750"/>
    <n v="534740514"/>
    <n v="441041694"/>
    <n v="128047000"/>
    <n v="2.2440790786987201E-4"/>
    <n v="3.174303062603419E-4"/>
    <n v="0"/>
  </r>
  <r>
    <s v="NBA Live 06"/>
    <x v="2"/>
    <x v="3"/>
    <x v="0"/>
    <s v="Electronic Arts"/>
    <n v="270000"/>
    <n v="0"/>
    <n v="0"/>
    <n v="20000"/>
    <n v="6.4"/>
    <n v="35"/>
    <n v="5.6"/>
    <n v="16"/>
    <s v="EA Canada"/>
    <x v="0"/>
    <x v="327"/>
    <n v="6"/>
    <n v="51"/>
    <n v="17.586206896551722"/>
    <n v="24166.666666666668"/>
    <n v="22500"/>
    <n v="0"/>
    <n v="0"/>
    <n v="1666.6666666666667"/>
    <n v="511054143"/>
    <n v="435713800"/>
    <n v="127773000"/>
    <n v="5.2831975574063584E-4"/>
    <n v="0"/>
    <n v="0"/>
  </r>
  <r>
    <s v="ExerBeat"/>
    <x v="0"/>
    <x v="5"/>
    <x v="0"/>
    <s v="Namco Bandai Games"/>
    <n v="100000"/>
    <n v="160000"/>
    <n v="0"/>
    <n v="30000"/>
    <n v="6"/>
    <n v="9"/>
    <n v="7.6"/>
    <n v="5"/>
    <s v="Namco Bandai Games"/>
    <x v="0"/>
    <x v="327"/>
    <n v="6.8"/>
    <n v="14"/>
    <n v="4.8275862068965516"/>
    <n v="41428.571428571428"/>
    <n v="14285.714285714286"/>
    <n v="22857.142857142859"/>
    <n v="0"/>
    <n v="4285.7142857142853"/>
    <n v="540520772"/>
    <n v="441654761"/>
    <n v="128070000"/>
    <n v="1.850067660304459E-4"/>
    <n v="3.622739164811132E-4"/>
    <n v="0"/>
  </r>
  <r>
    <s v="Need for Speed: Most Wanted"/>
    <x v="8"/>
    <x v="3"/>
    <x v="1"/>
    <s v="Electronic Arts"/>
    <n v="20000"/>
    <n v="230000"/>
    <n v="0"/>
    <n v="40000"/>
    <n v="8.1999999999999993"/>
    <n v="19"/>
    <n v="8.5"/>
    <n v="525"/>
    <s v="Black Box"/>
    <x v="2"/>
    <x v="327"/>
    <n v="8.35"/>
    <n v="544"/>
    <n v="187.58620689655172"/>
    <n v="24166.666666666668"/>
    <n v="1666.6666666666667"/>
    <n v="19166.666666666668"/>
    <n v="0"/>
    <n v="3333.3333333333335"/>
    <n v="511054143"/>
    <n v="435713800"/>
    <n v="127773000"/>
    <n v="3.9134796721528583E-5"/>
    <n v="5.2786944090363905E-4"/>
    <n v="0"/>
  </r>
  <r>
    <s v="Front Mission Evolved"/>
    <x v="3"/>
    <x v="5"/>
    <x v="6"/>
    <s v="Square Enix"/>
    <n v="90000"/>
    <n v="60000"/>
    <n v="110000"/>
    <n v="30000"/>
    <n v="5.8"/>
    <n v="42"/>
    <n v="6"/>
    <n v="30"/>
    <s v="Double Helix Games"/>
    <x v="2"/>
    <x v="327"/>
    <n v="5.9"/>
    <n v="72"/>
    <n v="24.827586206896552"/>
    <n v="41428.571428571428"/>
    <n v="12857.142857142857"/>
    <n v="8571.4285714285706"/>
    <n v="15714.285714285714"/>
    <n v="4285.7142857142853"/>
    <n v="540520772"/>
    <n v="441654761"/>
    <n v="128070000"/>
    <n v="1.6650608942740132E-4"/>
    <n v="1.3585271868041745E-4"/>
    <n v="8.5890528617162489E-4"/>
  </r>
  <r>
    <s v="Ultimate Marvel vs. Capcom 3"/>
    <x v="15"/>
    <x v="10"/>
    <x v="7"/>
    <s v="Capcom"/>
    <n v="170000"/>
    <n v="80000"/>
    <n v="0"/>
    <n v="40000"/>
    <n v="8"/>
    <n v="48"/>
    <n v="7.7"/>
    <n v="93"/>
    <s v="Capcom"/>
    <x v="2"/>
    <x v="327"/>
    <n v="7.85"/>
    <n v="141"/>
    <n v="48.620689655172413"/>
    <n v="48333.333333333336"/>
    <n v="28333.333333333332"/>
    <n v="13333.333333333334"/>
    <n v="0"/>
    <n v="6666.666666666667"/>
    <n v="545961365"/>
    <n v="440756453"/>
    <n v="127833000"/>
    <n v="3.1137734443901539E-4"/>
    <n v="1.8150613440933558E-4"/>
    <n v="0"/>
  </r>
  <r>
    <s v="NieR"/>
    <x v="2"/>
    <x v="5"/>
    <x v="9"/>
    <s v="Square Enix"/>
    <n v="130000"/>
    <n v="100000"/>
    <n v="40000"/>
    <n v="20000"/>
    <n v="6.7"/>
    <n v="60"/>
    <n v="8.3000000000000007"/>
    <n v="126"/>
    <s v="Cavia Inc."/>
    <x v="1"/>
    <x v="327"/>
    <n v="7.5"/>
    <n v="186"/>
    <n v="64.137931034482762"/>
    <n v="41428.571428571428"/>
    <n v="18571.428571428572"/>
    <n v="14285.714285714286"/>
    <n v="5714.2857142857147"/>
    <n v="2857.1428571428573"/>
    <n v="540520772"/>
    <n v="441654761"/>
    <n v="128070000"/>
    <n v="2.4050879583957968E-4"/>
    <n v="2.2642119780069572E-4"/>
    <n v="3.1232919497149996E-4"/>
  </r>
  <r>
    <s v="Zoo Tycoon 2 DS"/>
    <x v="1"/>
    <x v="1"/>
    <x v="11"/>
    <s v="THQ"/>
    <n v="240000"/>
    <n v="30000"/>
    <n v="0"/>
    <n v="20000"/>
    <n v="6"/>
    <n v="17"/>
    <n v="5.4"/>
    <n v="7"/>
    <s v="Altron"/>
    <x v="0"/>
    <x v="327"/>
    <n v="5.7"/>
    <n v="24"/>
    <n v="8.2758620689655178"/>
    <n v="32222.222222222223"/>
    <n v="26666.666666666668"/>
    <n v="3333.3333333333335"/>
    <n v="0"/>
    <n v="2222.2222222222222"/>
    <n v="528816311"/>
    <n v="440001482"/>
    <n v="128063000"/>
    <n v="4.5384379227289003E-4"/>
    <n v="6.8181588533831346E-5"/>
    <n v="0"/>
  </r>
  <r>
    <s v="Area 51"/>
    <x v="7"/>
    <x v="3"/>
    <x v="6"/>
    <s v="Midway Games"/>
    <n v="220000"/>
    <n v="60000"/>
    <n v="0"/>
    <n v="10000"/>
    <n v="7.2"/>
    <n v="43"/>
    <n v="8.1"/>
    <n v="16"/>
    <s v="Midway Studios - Austin"/>
    <x v="1"/>
    <x v="327"/>
    <n v="7.65"/>
    <n v="59"/>
    <n v="20.344827586206897"/>
    <n v="24166.666666666668"/>
    <n v="18333.333333333332"/>
    <n v="5000"/>
    <n v="0"/>
    <n v="833.33333333333337"/>
    <n v="511054143"/>
    <n v="435713800"/>
    <n v="127773000"/>
    <n v="4.304827639368144E-4"/>
    <n v="1.3770507154007975E-4"/>
    <n v="0"/>
  </r>
  <r>
    <s v="Wanted: Weapons of Fate"/>
    <x v="3"/>
    <x v="2"/>
    <x v="6"/>
    <s v="Warner Bros. Interactive Entertainment"/>
    <n v="140000"/>
    <n v="100000"/>
    <n v="10000"/>
    <n v="40000"/>
    <n v="6.1"/>
    <n v="56"/>
    <n v="7.1"/>
    <n v="25"/>
    <s v="GRIN"/>
    <x v="1"/>
    <x v="327"/>
    <n v="6.6"/>
    <n v="81"/>
    <n v="27.931034482758619"/>
    <n v="36250"/>
    <n v="17500"/>
    <n v="12500"/>
    <n v="1250"/>
    <n v="5000"/>
    <n v="534740514"/>
    <n v="441041694"/>
    <n v="128047000"/>
    <n v="2.6180922584818401E-4"/>
    <n v="2.2673593304310138E-4"/>
    <n v="7.809632400602903E-5"/>
  </r>
  <r>
    <s v="Mega Man X8"/>
    <x v="4"/>
    <x v="7"/>
    <x v="2"/>
    <s v="Capcom"/>
    <n v="140000"/>
    <n v="110000"/>
    <n v="0"/>
    <n v="40000"/>
    <n v="6.8"/>
    <n v="23"/>
    <n v="8.5"/>
    <n v="63"/>
    <s v="Valuewave Co.,Ltd."/>
    <x v="0"/>
    <x v="327"/>
    <n v="7.65"/>
    <n v="86"/>
    <n v="29.655172413793103"/>
    <n v="22307.692307692309"/>
    <n v="10769.23076923077"/>
    <n v="8461.538461538461"/>
    <n v="0"/>
    <n v="3076.9230769230771"/>
    <n v="505524224"/>
    <n v="434174638"/>
    <n v="127761000"/>
    <n v="2.7694024015751219E-4"/>
    <n v="2.5335427354004035E-4"/>
    <n v="0"/>
  </r>
  <r>
    <s v="The Chronicles of Riddick: Assault on Dark Athena"/>
    <x v="2"/>
    <x v="2"/>
    <x v="6"/>
    <s v="Atari"/>
    <n v="160000"/>
    <n v="100000"/>
    <n v="0"/>
    <n v="30000"/>
    <n v="8.1999999999999993"/>
    <n v="67"/>
    <n v="8.1999999999999993"/>
    <n v="73"/>
    <s v="Starbreeze"/>
    <x v="1"/>
    <x v="327"/>
    <n v="8.1999999999999993"/>
    <n v="140"/>
    <n v="48.275862068965516"/>
    <n v="36250"/>
    <n v="20000"/>
    <n v="12500"/>
    <n v="0"/>
    <n v="3750"/>
    <n v="534740514"/>
    <n v="441041694"/>
    <n v="128047000"/>
    <n v="2.9921054382649599E-4"/>
    <n v="2.2673593304310138E-4"/>
    <n v="0"/>
  </r>
  <r>
    <s v="Ford Mustang: The Legend Lives"/>
    <x v="4"/>
    <x v="3"/>
    <x v="1"/>
    <s v="Take-Two Interactive"/>
    <n v="140000"/>
    <n v="110000"/>
    <n v="0"/>
    <n v="40000"/>
    <n v="5.8"/>
    <n v="5"/>
    <n v="7.3"/>
    <n v="8"/>
    <s v="Eutechnyx"/>
    <x v="0"/>
    <x v="327"/>
    <n v="6.55"/>
    <n v="13"/>
    <n v="4.4827586206896548"/>
    <n v="24166.666666666668"/>
    <n v="11666.666666666666"/>
    <n v="9166.6666666666661"/>
    <n v="0"/>
    <n v="3333.3333333333335"/>
    <n v="511054143"/>
    <n v="435713800"/>
    <n v="127773000"/>
    <n v="2.739435770507001E-4"/>
    <n v="2.5245929782347955E-4"/>
    <n v="0"/>
  </r>
  <r>
    <s v="Heroes of the Pacific"/>
    <x v="4"/>
    <x v="3"/>
    <x v="8"/>
    <s v="Codemasters"/>
    <n v="140000"/>
    <n v="110000"/>
    <n v="0"/>
    <n v="40000"/>
    <n v="7.6"/>
    <n v="31"/>
    <n v="8.4"/>
    <n v="15"/>
    <s v="IR Gurus"/>
    <x v="2"/>
    <x v="327"/>
    <n v="8"/>
    <n v="46"/>
    <n v="15.862068965517242"/>
    <n v="24166.666666666668"/>
    <n v="11666.666666666666"/>
    <n v="9166.6666666666661"/>
    <n v="0"/>
    <n v="3333.3333333333335"/>
    <n v="511054143"/>
    <n v="435713800"/>
    <n v="127773000"/>
    <n v="2.739435770507001E-4"/>
    <n v="2.5245929782347955E-4"/>
    <n v="0"/>
  </r>
  <r>
    <s v="The Lord of the Rings: The Third Age"/>
    <x v="11"/>
    <x v="7"/>
    <x v="9"/>
    <s v="Electronic Arts"/>
    <n v="220000"/>
    <n v="60000"/>
    <n v="0"/>
    <n v="10000"/>
    <n v="7.4"/>
    <n v="25"/>
    <n v="7.8"/>
    <n v="19"/>
    <s v="EA Games"/>
    <x v="2"/>
    <x v="327"/>
    <n v="7.6"/>
    <n v="44"/>
    <n v="15.172413793103448"/>
    <n v="22307.692307692309"/>
    <n v="16923.076923076922"/>
    <n v="4615.3846153846152"/>
    <n v="0"/>
    <n v="769.23076923076928"/>
    <n v="505524224"/>
    <n v="434174638"/>
    <n v="127761000"/>
    <n v="4.3519180596180492E-4"/>
    <n v="1.3819324011274929E-4"/>
    <n v="0"/>
  </r>
  <r>
    <s v="Trace Memory"/>
    <x v="1"/>
    <x v="3"/>
    <x v="10"/>
    <s v="Ninti"/>
    <n v="150000"/>
    <n v="10000"/>
    <n v="120000"/>
    <n v="10000"/>
    <n v="7"/>
    <n v="51"/>
    <n v="8.1"/>
    <n v="42"/>
    <s v="Cing"/>
    <x v="2"/>
    <x v="327"/>
    <n v="7.55"/>
    <n v="93"/>
    <n v="32.068965517241381"/>
    <n v="24166.666666666668"/>
    <n v="12500"/>
    <n v="833.33333333333337"/>
    <n v="10000"/>
    <n v="833.33333333333337"/>
    <n v="511054143"/>
    <n v="435713800"/>
    <n v="127773000"/>
    <n v="2.9351097541146435E-4"/>
    <n v="2.2950845256679959E-5"/>
    <n v="9.3916555140757438E-4"/>
  </r>
  <r>
    <s v="Madden NFL 08"/>
    <x v="7"/>
    <x v="4"/>
    <x v="0"/>
    <s v="Electronic Arts"/>
    <n v="220000"/>
    <n v="60000"/>
    <n v="0"/>
    <n v="10000"/>
    <n v="7.6"/>
    <n v="6"/>
    <n v="6"/>
    <n v="4"/>
    <s v="EA Tiburon"/>
    <x v="0"/>
    <x v="327"/>
    <n v="6.8"/>
    <n v="10"/>
    <n v="3.4482758620689653"/>
    <n v="29000"/>
    <n v="22000"/>
    <n v="6000"/>
    <n v="0"/>
    <n v="1000"/>
    <n v="522751172"/>
    <n v="438594184"/>
    <n v="128001000"/>
    <n v="4.2085032379420473E-4"/>
    <n v="1.3680071963744964E-4"/>
    <n v="0"/>
  </r>
  <r>
    <s v="Trauma Center: New Blood"/>
    <x v="0"/>
    <x v="4"/>
    <x v="8"/>
    <s v="Ninti"/>
    <n v="220000"/>
    <n v="40000"/>
    <n v="10000"/>
    <n v="20000"/>
    <n v="7.7"/>
    <n v="43"/>
    <n v="8"/>
    <n v="20"/>
    <s v="Atlus"/>
    <x v="2"/>
    <x v="327"/>
    <n v="7.85"/>
    <n v="63"/>
    <n v="21.724137931034484"/>
    <n v="29000"/>
    <n v="22000"/>
    <n v="4000"/>
    <n v="1000"/>
    <n v="2000"/>
    <n v="522751172"/>
    <n v="438594184"/>
    <n v="128001000"/>
    <n v="4.2085032379420473E-4"/>
    <n v="9.1200479758299759E-5"/>
    <n v="7.8124389653205832E-5"/>
  </r>
  <r>
    <s v="Starhawk"/>
    <x v="3"/>
    <x v="11"/>
    <x v="4"/>
    <s v="Sony Computer Entertainment"/>
    <n v="180000"/>
    <n v="50000"/>
    <n v="30000"/>
    <n v="30000"/>
    <n v="7.7"/>
    <n v="71"/>
    <n v="7.8"/>
    <n v="188"/>
    <s v="LightBox Interactive"/>
    <x v="2"/>
    <x v="327"/>
    <n v="7.75"/>
    <n v="259"/>
    <n v="89.310344827586206"/>
    <n v="58000"/>
    <n v="36000"/>
    <n v="10000"/>
    <n v="6000"/>
    <n v="6000"/>
    <n v="551484507"/>
    <n v="441417242"/>
    <n v="127629000"/>
    <n v="3.2639176208081581E-4"/>
    <n v="1.1327151556984264E-4"/>
    <n v="2.3505629598288789E-4"/>
  </r>
  <r>
    <s v="Pirates of the Caribbean"/>
    <x v="7"/>
    <x v="15"/>
    <x v="9"/>
    <s v="Ubisoft"/>
    <n v="220000"/>
    <n v="60000"/>
    <n v="0"/>
    <n v="10000"/>
    <n v="6.5"/>
    <n v="30"/>
    <n v="7.4"/>
    <n v="27"/>
    <s v="Akella"/>
    <x v="2"/>
    <x v="327"/>
    <n v="6.95"/>
    <n v="57"/>
    <n v="19.655172413793103"/>
    <n v="20714.285714285714"/>
    <n v="15714.285714285714"/>
    <n v="4285.7142857142853"/>
    <n v="0"/>
    <n v="714.28571428571433"/>
    <n v="500125528"/>
    <n v="432552540"/>
    <n v="127718000"/>
    <n v="4.3988956308584992E-4"/>
    <n v="1.3871147306174645E-4"/>
    <n v="0"/>
  </r>
  <r>
    <s v="FIFA Soccer 13"/>
    <x v="5"/>
    <x v="11"/>
    <x v="4"/>
    <s v="Electronic Arts"/>
    <n v="60000"/>
    <n v="200000"/>
    <n v="0"/>
    <n v="30000"/>
    <n v="6.8"/>
    <n v="4"/>
    <n v="3.7"/>
    <n v="16"/>
    <s v="Electronic Arts"/>
    <x v="0"/>
    <x v="327"/>
    <n v="5.25"/>
    <n v="20"/>
    <n v="6.8965517241379306"/>
    <n v="58000"/>
    <n v="12000"/>
    <n v="40000"/>
    <n v="0"/>
    <n v="6000"/>
    <n v="551484507"/>
    <n v="441417242"/>
    <n v="127629000"/>
    <n v="1.087972540269386E-4"/>
    <n v="4.5308606227937058E-4"/>
    <n v="0"/>
  </r>
  <r>
    <s v="Ace Combat: Joint Assault"/>
    <x v="9"/>
    <x v="5"/>
    <x v="8"/>
    <s v="Namco Bandai Games"/>
    <n v="60000"/>
    <n v="50000"/>
    <n v="150000"/>
    <n v="30000"/>
    <n v="7.1"/>
    <n v="30"/>
    <n v="7.2"/>
    <n v="12"/>
    <s v="Project Aces"/>
    <x v="2"/>
    <x v="327"/>
    <n v="7.15"/>
    <n v="42"/>
    <n v="14.482758620689655"/>
    <n v="41428.571428571428"/>
    <n v="8571.4285714285706"/>
    <n v="7142.8571428571431"/>
    <n v="21428.571428571428"/>
    <n v="4285.7142857142853"/>
    <n v="540520772"/>
    <n v="441654761"/>
    <n v="128070000"/>
    <n v="1.1100405961826755E-4"/>
    <n v="1.1321059890034786E-4"/>
    <n v="1.1712344811431249E-3"/>
  </r>
  <r>
    <s v="The BIGS 2"/>
    <x v="0"/>
    <x v="2"/>
    <x v="0"/>
    <s v="Take-Two Interactive"/>
    <n v="260000"/>
    <n v="10000"/>
    <n v="0"/>
    <n v="20000"/>
    <n v="6.8"/>
    <n v="5"/>
    <n v="8.5"/>
    <n v="6"/>
    <s v="Blue Castle Games"/>
    <x v="3"/>
    <x v="327"/>
    <n v="7.65"/>
    <n v="11"/>
    <n v="3.7931034482758621"/>
    <n v="36250"/>
    <n v="32500"/>
    <n v="1250"/>
    <n v="0"/>
    <n v="2500"/>
    <n v="534740514"/>
    <n v="441041694"/>
    <n v="128047000"/>
    <n v="4.8621713371805599E-4"/>
    <n v="2.2673593304310136E-5"/>
    <n v="0"/>
  </r>
  <r>
    <s v="Turning Point: Fall of Liberty"/>
    <x v="2"/>
    <x v="1"/>
    <x v="6"/>
    <s v="Codemasters"/>
    <n v="230000"/>
    <n v="40000"/>
    <n v="0"/>
    <n v="20000"/>
    <n v="4.3"/>
    <n v="44"/>
    <n v="6.8"/>
    <n v="87"/>
    <s v="Spark Unlimited"/>
    <x v="2"/>
    <x v="327"/>
    <n v="5.55"/>
    <n v="131"/>
    <n v="45.172413793103445"/>
    <n v="32222.222222222223"/>
    <n v="25555.555555555555"/>
    <n v="4444.4444444444443"/>
    <n v="0"/>
    <n v="2222.2222222222222"/>
    <n v="528816311"/>
    <n v="440001482"/>
    <n v="128063000"/>
    <n v="4.3493363426151959E-4"/>
    <n v="9.0908784711775124E-5"/>
    <n v="0"/>
  </r>
  <r>
    <s v="Sonic Boom: Shattered Crystal"/>
    <x v="5"/>
    <x v="12"/>
    <x v="4"/>
    <s v="Sega"/>
    <n v="170000"/>
    <n v="90000"/>
    <n v="0"/>
    <n v="30000"/>
    <n v="4.7"/>
    <n v="21"/>
    <n v="6.3"/>
    <n v="160"/>
    <s v="Sanzaru Games"/>
    <x v="0"/>
    <x v="327"/>
    <n v="5.5"/>
    <n v="181"/>
    <n v="62.413793103448278"/>
    <n v="96666.666666666672"/>
    <n v="56666.666666666664"/>
    <n v="30000"/>
    <n v="0"/>
    <n v="10000"/>
    <n v="562338430"/>
    <n v="443580712"/>
    <n v="127276000"/>
    <n v="3.0230905613190973E-4"/>
    <n v="2.0289430438535388E-4"/>
    <n v="0"/>
  </r>
  <r>
    <s v="MLB Power Pros"/>
    <x v="0"/>
    <x v="4"/>
    <x v="0"/>
    <s v="Konami Digital Entertainment"/>
    <n v="230000"/>
    <n v="0"/>
    <n v="40000"/>
    <n v="20000"/>
    <n v="8.3000000000000007"/>
    <n v="12"/>
    <n v="8.4"/>
    <n v="45"/>
    <s v="Konami"/>
    <x v="0"/>
    <x v="327"/>
    <n v="8.3500000000000014"/>
    <n v="57"/>
    <n v="19.655172413793103"/>
    <n v="29000"/>
    <n v="23000"/>
    <n v="0"/>
    <n v="4000"/>
    <n v="2000"/>
    <n v="522751172"/>
    <n v="438594184"/>
    <n v="128001000"/>
    <n v="4.3997988396666854E-4"/>
    <n v="0"/>
    <n v="3.1249755861282333E-4"/>
  </r>
  <r>
    <s v="Sakura Wars: So Long, My Love"/>
    <x v="4"/>
    <x v="3"/>
    <x v="9"/>
    <s v="Sega"/>
    <n v="70000"/>
    <n v="50000"/>
    <n v="150000"/>
    <n v="20000"/>
    <n v="8.1"/>
    <n v="15"/>
    <n v="7.3"/>
    <n v="26"/>
    <s v="RED Entertainment"/>
    <x v="2"/>
    <x v="327"/>
    <n v="7.6999999999999993"/>
    <n v="41"/>
    <n v="14.137931034482758"/>
    <n v="24166.666666666668"/>
    <n v="5833.333333333333"/>
    <n v="4166.666666666667"/>
    <n v="12500"/>
    <n v="1666.6666666666667"/>
    <n v="511054143"/>
    <n v="435713800"/>
    <n v="127773000"/>
    <n v="1.3697178852535005E-4"/>
    <n v="1.1475422628339979E-4"/>
    <n v="1.173956939259468E-3"/>
  </r>
  <r>
    <s v="Dynasty Tactics"/>
    <x v="4"/>
    <x v="8"/>
    <x v="11"/>
    <s v="Tecmo Koei"/>
    <n v="60000"/>
    <n v="50000"/>
    <n v="160000"/>
    <n v="20000"/>
    <n v="7.9"/>
    <n v="14"/>
    <n v="8.1"/>
    <n v="31"/>
    <s v="Koei"/>
    <x v="2"/>
    <x v="327"/>
    <n v="8"/>
    <n v="45"/>
    <n v="15.517241379310345"/>
    <n v="19333.333333333332"/>
    <n v="4000"/>
    <n v="3333.3333333333335"/>
    <n v="10666.666666666666"/>
    <n v="1333.3333333333333"/>
    <n v="495013192"/>
    <n v="431019772"/>
    <n v="127445000"/>
    <n v="1.212088909339612E-4"/>
    <n v="1.1600395909447977E-4"/>
    <n v="1.2554435246576955E-3"/>
  </r>
  <r>
    <s v="Call of Juarez: The Cartel"/>
    <x v="3"/>
    <x v="10"/>
    <x v="6"/>
    <s v="Ubisoft"/>
    <n v="120000"/>
    <n v="120000"/>
    <n v="0"/>
    <n v="50000"/>
    <n v="4.5"/>
    <n v="42"/>
    <n v="5.5"/>
    <n v="74"/>
    <s v="Techland"/>
    <x v="1"/>
    <x v="327"/>
    <n v="5"/>
    <n v="116"/>
    <n v="40"/>
    <n v="48333.333333333336"/>
    <n v="20000"/>
    <n v="20000"/>
    <n v="0"/>
    <n v="8333.3333333333339"/>
    <n v="545961365"/>
    <n v="440756453"/>
    <n v="127833000"/>
    <n v="2.1979577254518733E-4"/>
    <n v="2.7225920161400339E-4"/>
    <n v="0"/>
  </r>
  <r>
    <s v="Angry Birds Star Wars"/>
    <x v="3"/>
    <x v="6"/>
    <x v="11"/>
    <s v="Activision"/>
    <n v="100000"/>
    <n v="140000"/>
    <n v="0"/>
    <n v="50000"/>
    <n v="4.9000000000000004"/>
    <n v="6"/>
    <n v="3.6"/>
    <n v="23"/>
    <s v="Exient Entertainment"/>
    <x v="0"/>
    <x v="327"/>
    <n v="4.25"/>
    <n v="29"/>
    <n v="10"/>
    <n v="72500"/>
    <n v="25000"/>
    <n v="35000"/>
    <n v="0"/>
    <n v="12500"/>
    <n v="556861736"/>
    <n v="442492884"/>
    <n v="127445000"/>
    <n v="1.7957779020392236E-4"/>
    <n v="3.1638926875940452E-4"/>
    <n v="0"/>
  </r>
  <r>
    <s v="RIFT"/>
    <x v="8"/>
    <x v="10"/>
    <x v="9"/>
    <s v="Unknown"/>
    <n v="440000"/>
    <n v="160000"/>
    <n v="0"/>
    <n v="70000"/>
    <n v="8.4"/>
    <n v="59"/>
    <n v="7.3"/>
    <n v="561"/>
    <s v="Trion Worlds"/>
    <x v="2"/>
    <x v="473"/>
    <n v="7.85"/>
    <n v="620"/>
    <n v="92.537313432835816"/>
    <n v="111666.66666666667"/>
    <n v="73333.333333333328"/>
    <n v="26666.666666666668"/>
    <n v="0"/>
    <n v="11666.666666666666"/>
    <n v="545961365"/>
    <n v="440756453"/>
    <n v="127833000"/>
    <n v="8.059178326656869E-4"/>
    <n v="3.6301226881867117E-4"/>
    <n v="0"/>
  </r>
  <r>
    <s v="Rayman 3: Hoodlum Havoc"/>
    <x v="4"/>
    <x v="15"/>
    <x v="2"/>
    <s v="Ubisoft"/>
    <n v="140000"/>
    <n v="110000"/>
    <n v="0"/>
    <n v="40000"/>
    <n v="7.6"/>
    <n v="21"/>
    <n v="8.6"/>
    <n v="38"/>
    <s v="Ubisoft"/>
    <x v="0"/>
    <x v="327"/>
    <n v="8.1"/>
    <n v="59"/>
    <n v="20.344827586206897"/>
    <n v="20714.285714285714"/>
    <n v="10000"/>
    <n v="7857.1428571428569"/>
    <n v="0"/>
    <n v="2857.1428571428573"/>
    <n v="500125528"/>
    <n v="432552540"/>
    <n v="127718000"/>
    <n v="2.7992972196372269E-4"/>
    <n v="2.5430436727986848E-4"/>
    <n v="0"/>
  </r>
  <r>
    <s v="Warriors Orochi 2"/>
    <x v="9"/>
    <x v="1"/>
    <x v="4"/>
    <s v="Tecmo Koei"/>
    <n v="60000"/>
    <n v="0"/>
    <n v="220000"/>
    <n v="10000"/>
    <n v="5.6"/>
    <n v="14"/>
    <n v="7.5"/>
    <n v="4"/>
    <s v="Omega Force"/>
    <x v="2"/>
    <x v="327"/>
    <n v="6.55"/>
    <n v="18"/>
    <n v="6.2068965517241379"/>
    <n v="32222.222222222223"/>
    <n v="6666.666666666667"/>
    <n v="0"/>
    <n v="24444.444444444445"/>
    <n v="1111.1111111111111"/>
    <n v="528816311"/>
    <n v="440001482"/>
    <n v="128063000"/>
    <n v="1.1346094806822251E-4"/>
    <n v="0"/>
    <n v="1.7179044688942161E-3"/>
  </r>
  <r>
    <s v="Feel the Magic XY/XX"/>
    <x v="1"/>
    <x v="7"/>
    <x v="5"/>
    <s v="Sega"/>
    <n v="170000"/>
    <n v="0"/>
    <n v="100000"/>
    <n v="20000"/>
    <n v="7.5"/>
    <n v="55"/>
    <n v="8.1"/>
    <n v="18"/>
    <s v="Sonic Team"/>
    <x v="2"/>
    <x v="327"/>
    <n v="7.8"/>
    <n v="73"/>
    <n v="25.172413793103448"/>
    <n v="22307.692307692309"/>
    <n v="13076.923076923076"/>
    <n v="0"/>
    <n v="7692.3076923076924"/>
    <n v="1538.4615384615386"/>
    <n v="505524224"/>
    <n v="434174638"/>
    <n v="127761000"/>
    <n v="3.3628457733412198E-4"/>
    <n v="0"/>
    <n v="7.8271146907115633E-4"/>
  </r>
  <r>
    <s v="Psi-Ops: The Mindgate Conspiracy"/>
    <x v="4"/>
    <x v="7"/>
    <x v="6"/>
    <s v="Midway Games"/>
    <n v="140000"/>
    <n v="110000"/>
    <n v="0"/>
    <n v="40000"/>
    <n v="8.4"/>
    <n v="46"/>
    <n v="8.9"/>
    <n v="27"/>
    <s v="Midway"/>
    <x v="1"/>
    <x v="327"/>
    <n v="8.65"/>
    <n v="73"/>
    <n v="25.172413793103448"/>
    <n v="22307.692307692309"/>
    <n v="10769.23076923077"/>
    <n v="8461.538461538461"/>
    <n v="0"/>
    <n v="3076.9230769230771"/>
    <n v="505524224"/>
    <n v="434174638"/>
    <n v="127761000"/>
    <n v="2.7694024015751219E-4"/>
    <n v="2.5335427354004035E-4"/>
    <n v="0"/>
  </r>
  <r>
    <s v="Dead Rising: Chop Till You Drop"/>
    <x v="0"/>
    <x v="2"/>
    <x v="4"/>
    <s v="Capcom"/>
    <n v="150000"/>
    <n v="70000"/>
    <n v="50000"/>
    <n v="20000"/>
    <n v="6.1"/>
    <n v="30"/>
    <n v="6.5"/>
    <n v="35"/>
    <s v="TOSE"/>
    <x v="1"/>
    <x v="327"/>
    <n v="6.3"/>
    <n v="65"/>
    <n v="22.413793103448278"/>
    <n v="36250"/>
    <n v="18750"/>
    <n v="8750"/>
    <n v="6250"/>
    <n v="2500"/>
    <n v="534740514"/>
    <n v="441041694"/>
    <n v="128047000"/>
    <n v="2.8050988483734003E-4"/>
    <n v="1.5871515313017095E-4"/>
    <n v="3.904816200301452E-4"/>
  </r>
  <r>
    <s v="Spyro: A Hero's Tail"/>
    <x v="11"/>
    <x v="7"/>
    <x v="2"/>
    <s v="Vivendi Games"/>
    <n v="220000"/>
    <n v="60000"/>
    <n v="0"/>
    <n v="10000"/>
    <n v="6.2"/>
    <n v="13"/>
    <n v="8.3000000000000007"/>
    <n v="10"/>
    <s v="Eurocom Entertainment Software"/>
    <x v="0"/>
    <x v="327"/>
    <n v="7.25"/>
    <n v="23"/>
    <n v="7.931034482758621"/>
    <n v="22307.692307692309"/>
    <n v="16923.076923076922"/>
    <n v="4615.3846153846152"/>
    <n v="0"/>
    <n v="769.23076923076928"/>
    <n v="505524224"/>
    <n v="434174638"/>
    <n v="127761000"/>
    <n v="4.3519180596180492E-4"/>
    <n v="1.3819324011274929E-4"/>
    <n v="0"/>
  </r>
  <r>
    <s v="Assassin's Creed IV: Black Flag"/>
    <x v="10"/>
    <x v="6"/>
    <x v="4"/>
    <s v="Ubisoft"/>
    <n v="170000"/>
    <n v="90000"/>
    <n v="0"/>
    <n v="30000"/>
    <n v="8.6"/>
    <n v="5"/>
    <n v="7.7"/>
    <n v="207"/>
    <s v="Ubisoft"/>
    <x v="1"/>
    <x v="327"/>
    <n v="8.15"/>
    <n v="212"/>
    <n v="73.103448275862064"/>
    <n v="72500"/>
    <n v="42500"/>
    <n v="22500"/>
    <n v="0"/>
    <n v="7500"/>
    <n v="556861736"/>
    <n v="442492884"/>
    <n v="127445000"/>
    <n v="3.0528224334666799E-4"/>
    <n v="2.0339310134533147E-4"/>
    <n v="0"/>
  </r>
  <r>
    <s v="Tales of Phantasia"/>
    <x v="12"/>
    <x v="15"/>
    <x v="9"/>
    <s v="Ninti"/>
    <n v="80000"/>
    <n v="30000"/>
    <n v="170000"/>
    <n v="10000"/>
    <n v="7.6"/>
    <n v="29"/>
    <n v="8.1"/>
    <n v="24"/>
    <s v="Namco"/>
    <x v="3"/>
    <x v="327"/>
    <n v="7.85"/>
    <n v="53"/>
    <n v="18.275862068965516"/>
    <n v="20714.285714285714"/>
    <n v="5714.2857142857147"/>
    <n v="2142.8571428571427"/>
    <n v="12142.857142857143"/>
    <n v="714.28571428571433"/>
    <n v="500125528"/>
    <n v="432552540"/>
    <n v="127718000"/>
    <n v="1.5995984112212723E-4"/>
    <n v="6.9355736530873227E-5"/>
    <n v="1.3310574860238963E-3"/>
  </r>
  <r>
    <s v="Monster 4x4: Masters of Metal"/>
    <x v="4"/>
    <x v="15"/>
    <x v="1"/>
    <s v="Ubisoft"/>
    <n v="140000"/>
    <n v="110000"/>
    <n v="0"/>
    <n v="40000"/>
    <n v="4.8"/>
    <n v="9"/>
    <n v="8.3000000000000007"/>
    <n v="13"/>
    <s v="Ubisoft"/>
    <x v="0"/>
    <x v="327"/>
    <n v="6.5500000000000007"/>
    <n v="22"/>
    <n v="7.5862068965517242"/>
    <n v="20714.285714285714"/>
    <n v="10000"/>
    <n v="7857.1428571428569"/>
    <n v="0"/>
    <n v="2857.1428571428573"/>
    <n v="500125528"/>
    <n v="432552540"/>
    <n v="127718000"/>
    <n v="2.7992972196372269E-4"/>
    <n v="2.5430436727986848E-4"/>
    <n v="0"/>
  </r>
  <r>
    <s v="Dragon Ball GT: Transformation"/>
    <x v="12"/>
    <x v="3"/>
    <x v="4"/>
    <s v="Atari"/>
    <n v="200000"/>
    <n v="80000"/>
    <n v="0"/>
    <n v="10000"/>
    <n v="6.9"/>
    <n v="12"/>
    <n v="8.1999999999999993"/>
    <n v="26"/>
    <s v="Webfoot Technologies"/>
    <x v="3"/>
    <x v="327"/>
    <n v="7.55"/>
    <n v="38"/>
    <n v="13.103448275862069"/>
    <n v="24166.666666666668"/>
    <n v="16666.666666666668"/>
    <n v="6666.666666666667"/>
    <n v="0"/>
    <n v="833.33333333333337"/>
    <n v="511054143"/>
    <n v="435713800"/>
    <n v="127773000"/>
    <n v="3.9134796721528584E-4"/>
    <n v="1.8360676205343967E-4"/>
    <n v="0"/>
  </r>
  <r>
    <s v="FIFA 15"/>
    <x v="8"/>
    <x v="12"/>
    <x v="0"/>
    <s v="Electronic Arts"/>
    <n v="0"/>
    <n v="270000"/>
    <n v="0"/>
    <n v="20000"/>
    <n v="8.1999999999999993"/>
    <n v="9"/>
    <n v="4.2"/>
    <n v="383"/>
    <s v="EA Sports"/>
    <x v="0"/>
    <x v="327"/>
    <n v="6.1999999999999993"/>
    <n v="392"/>
    <n v="135.17241379310346"/>
    <n v="96666.666666666672"/>
    <n v="0"/>
    <n v="90000"/>
    <n v="0"/>
    <n v="6666.666666666667"/>
    <n v="562338430"/>
    <n v="443580712"/>
    <n v="127276000"/>
    <n v="0"/>
    <n v="6.0868291315606165E-4"/>
    <n v="0"/>
  </r>
  <r>
    <s v="Dragon Ball Z: Budokai Tenkaichi 2"/>
    <x v="0"/>
    <x v="0"/>
    <x v="7"/>
    <s v="Atari"/>
    <n v="240000"/>
    <n v="30000"/>
    <n v="0"/>
    <n v="20000"/>
    <n v="7.2"/>
    <n v="37"/>
    <n v="8.5"/>
    <n v="40"/>
    <s v="Spike"/>
    <x v="2"/>
    <x v="327"/>
    <n v="7.85"/>
    <n v="77"/>
    <n v="26.551724137931036"/>
    <n v="26363.636363636364"/>
    <n v="21818.18181818182"/>
    <n v="2727.2727272727275"/>
    <n v="0"/>
    <n v="1818.1818181818182"/>
    <n v="516818555"/>
    <n v="437126892"/>
    <n v="127854000"/>
    <n v="4.6437961191234708E-4"/>
    <n v="6.8629957454093219E-5"/>
    <n v="0"/>
  </r>
  <r>
    <s v="R: Racing Evolution"/>
    <x v="4"/>
    <x v="15"/>
    <x v="1"/>
    <s v="Namco Bandai Games"/>
    <n v="140000"/>
    <n v="110000"/>
    <n v="0"/>
    <n v="40000"/>
    <n v="6.6"/>
    <n v="35"/>
    <n v="6.2"/>
    <n v="5"/>
    <s v="Namco"/>
    <x v="2"/>
    <x v="327"/>
    <n v="6.4"/>
    <n v="40"/>
    <n v="13.793103448275861"/>
    <n v="20714.285714285714"/>
    <n v="10000"/>
    <n v="7857.1428571428569"/>
    <n v="0"/>
    <n v="2857.1428571428573"/>
    <n v="500125528"/>
    <n v="432552540"/>
    <n v="127718000"/>
    <n v="2.7992972196372269E-4"/>
    <n v="2.5430436727986848E-4"/>
    <n v="0"/>
  </r>
  <r>
    <s v="The Golden Compass"/>
    <x v="3"/>
    <x v="4"/>
    <x v="4"/>
    <s v="Sega"/>
    <n v="140000"/>
    <n v="100000"/>
    <n v="0"/>
    <n v="50000"/>
    <n v="4"/>
    <n v="17"/>
    <n v="4.8"/>
    <n v="16"/>
    <s v="Shiny Entertainment"/>
    <x v="3"/>
    <x v="327"/>
    <n v="4.4000000000000004"/>
    <n v="33"/>
    <n v="11.379310344827585"/>
    <n v="29000"/>
    <n v="14000"/>
    <n v="10000"/>
    <n v="0"/>
    <n v="5000"/>
    <n v="522751172"/>
    <n v="438594184"/>
    <n v="128001000"/>
    <n v="2.6781384241449389E-4"/>
    <n v="2.280011993957494E-4"/>
    <n v="0"/>
  </r>
  <r>
    <s v="ATV Quad Power Racing 2"/>
    <x v="11"/>
    <x v="15"/>
    <x v="1"/>
    <s v="Acclaim Entertainment"/>
    <n v="220000"/>
    <n v="60000"/>
    <n v="0"/>
    <n v="10000"/>
    <n v="7"/>
    <n v="18"/>
    <n v="9"/>
    <n v="4"/>
    <s v="Climax Group"/>
    <x v="0"/>
    <x v="327"/>
    <n v="8"/>
    <n v="22"/>
    <n v="7.5862068965517242"/>
    <n v="20714.285714285714"/>
    <n v="15714.285714285714"/>
    <n v="4285.7142857142853"/>
    <n v="0"/>
    <n v="714.28571428571433"/>
    <n v="500125528"/>
    <n v="432552540"/>
    <n v="127718000"/>
    <n v="4.3988956308584992E-4"/>
    <n v="1.3871147306174645E-4"/>
    <n v="0"/>
  </r>
  <r>
    <s v="Hatsune Miku: Project Diva f"/>
    <x v="3"/>
    <x v="6"/>
    <x v="3"/>
    <s v="Sega"/>
    <n v="80000"/>
    <n v="0"/>
    <n v="190000"/>
    <n v="20000"/>
    <n v="7.3"/>
    <n v="10"/>
    <n v="8.4"/>
    <n v="108"/>
    <s v="Sega"/>
    <x v="2"/>
    <x v="327"/>
    <n v="7.85"/>
    <n v="118"/>
    <n v="40.689655172413794"/>
    <n v="72500"/>
    <n v="20000"/>
    <n v="0"/>
    <n v="47500"/>
    <n v="5000"/>
    <n v="556861736"/>
    <n v="442492884"/>
    <n v="127445000"/>
    <n v="1.4366223216313788E-4"/>
    <n v="0"/>
    <n v="1.4908391855310134E-3"/>
  </r>
  <r>
    <s v="Final Fantasy VI Advance"/>
    <x v="12"/>
    <x v="0"/>
    <x v="9"/>
    <s v="Ninti"/>
    <n v="0"/>
    <n v="0"/>
    <n v="280000"/>
    <n v="10000"/>
    <n v="9.1999999999999993"/>
    <n v="25"/>
    <n v="8.4"/>
    <n v="190"/>
    <s v="TOSE"/>
    <x v="3"/>
    <x v="327"/>
    <n v="8.8000000000000007"/>
    <n v="215"/>
    <n v="74.137931034482762"/>
    <n v="26363.636363636364"/>
    <n v="0"/>
    <n v="0"/>
    <n v="25454.545454545456"/>
    <n v="909.09090909090912"/>
    <n v="516818555"/>
    <n v="437126892"/>
    <n v="127854000"/>
    <n v="0"/>
    <n v="0"/>
    <n v="2.1899979664304599E-3"/>
  </r>
  <r>
    <s v="Viewtiful Joe"/>
    <x v="4"/>
    <x v="7"/>
    <x v="4"/>
    <s v="Capcom"/>
    <n v="140000"/>
    <n v="110000"/>
    <n v="0"/>
    <n v="40000"/>
    <n v="9"/>
    <n v="34"/>
    <n v="8.5"/>
    <n v="35"/>
    <s v="Clover Studio"/>
    <x v="2"/>
    <x v="327"/>
    <n v="8.75"/>
    <n v="69"/>
    <n v="23.793103448275861"/>
    <n v="22307.692307692309"/>
    <n v="10769.23076923077"/>
    <n v="8461.538461538461"/>
    <n v="0"/>
    <n v="3076.9230769230771"/>
    <n v="505524224"/>
    <n v="434174638"/>
    <n v="127761000"/>
    <n v="2.7694024015751219E-4"/>
    <n v="2.5335427354004035E-4"/>
    <n v="0"/>
  </r>
  <r>
    <s v="Bladestorm: The Hundred Years' War"/>
    <x v="3"/>
    <x v="4"/>
    <x v="4"/>
    <s v="Tecmo Koei"/>
    <n v="100000"/>
    <n v="30000"/>
    <n v="140000"/>
    <n v="20000"/>
    <n v="5.8"/>
    <n v="23"/>
    <n v="7.9"/>
    <n v="28"/>
    <s v="Omega Force"/>
    <x v="2"/>
    <x v="327"/>
    <n v="6.85"/>
    <n v="51"/>
    <n v="17.586206896551722"/>
    <n v="29000"/>
    <n v="10000"/>
    <n v="3000"/>
    <n v="14000"/>
    <n v="2000"/>
    <n v="522751172"/>
    <n v="438594184"/>
    <n v="128001000"/>
    <n v="1.912956017246385E-4"/>
    <n v="6.8400359818724819E-5"/>
    <n v="1.0937414551448817E-3"/>
  </r>
  <r>
    <s v="Harry Potter and the Sorcerer's Stone"/>
    <x v="4"/>
    <x v="15"/>
    <x v="4"/>
    <s v="Electronic Arts"/>
    <n v="140000"/>
    <n v="110000"/>
    <n v="0"/>
    <n v="40000"/>
    <n v="5.6"/>
    <n v="14"/>
    <n v="7.6"/>
    <n v="21"/>
    <s v="Warthog"/>
    <x v="0"/>
    <x v="327"/>
    <n v="6.6"/>
    <n v="35"/>
    <n v="12.068965517241379"/>
    <n v="20714.285714285714"/>
    <n v="10000"/>
    <n v="7857.1428571428569"/>
    <n v="0"/>
    <n v="2857.1428571428573"/>
    <n v="500125528"/>
    <n v="432552540"/>
    <n v="127718000"/>
    <n v="2.7992972196372269E-4"/>
    <n v="2.5430436727986848E-4"/>
    <n v="0"/>
  </r>
  <r>
    <s v="Assassin's Creed II: Discovery"/>
    <x v="1"/>
    <x v="2"/>
    <x v="4"/>
    <s v="Ubisoft"/>
    <n v="150000"/>
    <n v="110000"/>
    <n v="0"/>
    <n v="30000"/>
    <n v="6.9"/>
    <n v="20"/>
    <n v="7.3"/>
    <n v="22"/>
    <s v="Griptonite Games"/>
    <x v="2"/>
    <x v="327"/>
    <n v="7.1"/>
    <n v="42"/>
    <n v="14.482758620689655"/>
    <n v="36250"/>
    <n v="18750"/>
    <n v="13750"/>
    <n v="0"/>
    <n v="3750"/>
    <n v="534740514"/>
    <n v="441041694"/>
    <n v="128047000"/>
    <n v="2.8050988483734003E-4"/>
    <n v="2.4940952634741148E-4"/>
    <n v="0"/>
  </r>
  <r>
    <s v="Syphon Filter: Dark Mirror"/>
    <x v="4"/>
    <x v="4"/>
    <x v="6"/>
    <s v="Sony Computer Entertainment"/>
    <n v="140000"/>
    <n v="110000"/>
    <n v="0"/>
    <n v="40000"/>
    <n v="7"/>
    <n v="24"/>
    <n v="7.8"/>
    <n v="12"/>
    <s v="Sony Bend"/>
    <x v="2"/>
    <x v="327"/>
    <n v="7.4"/>
    <n v="36"/>
    <n v="12.413793103448276"/>
    <n v="29000"/>
    <n v="14000"/>
    <n v="11000"/>
    <n v="0"/>
    <n v="4000"/>
    <n v="522751172"/>
    <n v="438594184"/>
    <n v="128001000"/>
    <n v="2.6781384241449389E-4"/>
    <n v="2.5080131933532434E-4"/>
    <n v="0"/>
  </r>
  <r>
    <s v="Mission: Impossible - Operation Surma"/>
    <x v="4"/>
    <x v="15"/>
    <x v="2"/>
    <s v="Atari"/>
    <n v="140000"/>
    <n v="110000"/>
    <n v="0"/>
    <n v="40000"/>
    <n v="6.4"/>
    <n v="30"/>
    <n v="7.8"/>
    <n v="10"/>
    <s v="Paradigm Entertainment"/>
    <x v="2"/>
    <x v="327"/>
    <n v="7.1"/>
    <n v="40"/>
    <n v="13.793103448275861"/>
    <n v="20714.285714285714"/>
    <n v="10000"/>
    <n v="7857.1428571428569"/>
    <n v="0"/>
    <n v="2857.1428571428573"/>
    <n v="500125528"/>
    <n v="432552540"/>
    <n v="127718000"/>
    <n v="2.7992972196372269E-4"/>
    <n v="2.5430436727986848E-4"/>
    <n v="0"/>
  </r>
  <r>
    <s v="Backyard Wrestling 2: There Goes the Neighborhood"/>
    <x v="4"/>
    <x v="7"/>
    <x v="7"/>
    <s v="Eidos Interactive"/>
    <n v="140000"/>
    <n v="110000"/>
    <n v="0"/>
    <n v="40000"/>
    <n v="4.5999999999999996"/>
    <n v="23"/>
    <n v="4.7"/>
    <n v="10"/>
    <s v="Paradox Development"/>
    <x v="1"/>
    <x v="327"/>
    <n v="4.6500000000000004"/>
    <n v="33"/>
    <n v="11.379310344827585"/>
    <n v="22307.692307692309"/>
    <n v="10769.23076923077"/>
    <n v="8461.538461538461"/>
    <n v="0"/>
    <n v="3076.9230769230771"/>
    <n v="505524224"/>
    <n v="434174638"/>
    <n v="127761000"/>
    <n v="2.7694024015751219E-4"/>
    <n v="2.5335427354004035E-4"/>
    <n v="0"/>
  </r>
  <r>
    <s v="Dead to Rights: Retribution"/>
    <x v="3"/>
    <x v="5"/>
    <x v="6"/>
    <s v="Namco Bandai Games"/>
    <n v="100000"/>
    <n v="120000"/>
    <n v="20000"/>
    <n v="50000"/>
    <n v="6"/>
    <n v="44"/>
    <n v="5.9"/>
    <n v="27"/>
    <s v="Volatile Games"/>
    <x v="1"/>
    <x v="327"/>
    <n v="5.95"/>
    <n v="71"/>
    <n v="24.482758620689655"/>
    <n v="41428.571428571428"/>
    <n v="14285.714285714286"/>
    <n v="17142.857142857141"/>
    <n v="2857.1428571428573"/>
    <n v="7142.8571428571431"/>
    <n v="540520772"/>
    <n v="441654761"/>
    <n v="128070000"/>
    <n v="1.850067660304459E-4"/>
    <n v="2.717054373608349E-4"/>
    <n v="1.5616459748574998E-4"/>
  </r>
  <r>
    <s v="Wild ARMs 5"/>
    <x v="4"/>
    <x v="0"/>
    <x v="9"/>
    <s v="505 Games"/>
    <n v="140000"/>
    <n v="110000"/>
    <n v="0"/>
    <n v="40000"/>
    <n v="7.1"/>
    <n v="26"/>
    <n v="7.5"/>
    <n v="22"/>
    <s v="Media Vision"/>
    <x v="2"/>
    <x v="327"/>
    <n v="7.3"/>
    <n v="48"/>
    <n v="16.551724137931036"/>
    <n v="26363.636363636364"/>
    <n v="12727.272727272728"/>
    <n v="10000"/>
    <n v="0"/>
    <n v="3636.3636363636365"/>
    <n v="516818555"/>
    <n v="437126892"/>
    <n v="127854000"/>
    <n v="2.7088810694886914E-4"/>
    <n v="2.5164317733167513E-4"/>
    <n v="0"/>
  </r>
  <r>
    <s v="NFL Blitz 20-02"/>
    <x v="4"/>
    <x v="8"/>
    <x v="0"/>
    <s v="Midway Games"/>
    <n v="140000"/>
    <n v="110000"/>
    <n v="0"/>
    <n v="40000"/>
    <n v="7.6"/>
    <n v="22"/>
    <n v="8.9"/>
    <n v="15"/>
    <s v="Midway"/>
    <x v="0"/>
    <x v="327"/>
    <n v="8.25"/>
    <n v="37"/>
    <n v="12.758620689655173"/>
    <n v="19333.333333333332"/>
    <n v="9333.3333333333339"/>
    <n v="7333.333333333333"/>
    <n v="0"/>
    <n v="2666.6666666666665"/>
    <n v="495013192"/>
    <n v="431019772"/>
    <n v="127445000"/>
    <n v="2.8282074551257618E-4"/>
    <n v="2.552087100078555E-4"/>
    <n v="0"/>
  </r>
  <r>
    <s v="Bass Strike"/>
    <x v="4"/>
    <x v="9"/>
    <x v="0"/>
    <s v="THQ"/>
    <n v="140000"/>
    <n v="110000"/>
    <n v="0"/>
    <n v="40000"/>
    <n v="5.7"/>
    <n v="11"/>
    <n v="5.8"/>
    <n v="4"/>
    <s v="THQ"/>
    <x v="0"/>
    <x v="327"/>
    <n v="5.75"/>
    <n v="15"/>
    <n v="5.1724137931034484"/>
    <n v="18125"/>
    <n v="8750"/>
    <n v="6875"/>
    <n v="0"/>
    <n v="2500"/>
    <n v="489752572"/>
    <n v="430035992"/>
    <n v="127149000"/>
    <n v="2.8585863148871836E-4"/>
    <n v="2.5579254305765176E-4"/>
    <n v="0"/>
  </r>
  <r>
    <s v="NHL Hitz 20-03"/>
    <x v="4"/>
    <x v="8"/>
    <x v="0"/>
    <s v="Midway Games"/>
    <n v="140000"/>
    <n v="110000"/>
    <n v="0"/>
    <n v="40000"/>
    <n v="8.1999999999999993"/>
    <n v="19"/>
    <n v="8.4"/>
    <n v="11"/>
    <s v="Midway"/>
    <x v="0"/>
    <x v="327"/>
    <n v="8.3000000000000007"/>
    <n v="30"/>
    <n v="10.344827586206897"/>
    <n v="19333.333333333332"/>
    <n v="9333.3333333333339"/>
    <n v="7333.333333333333"/>
    <n v="0"/>
    <n v="2666.6666666666665"/>
    <n v="495013192"/>
    <n v="431019772"/>
    <n v="127445000"/>
    <n v="2.8282074551257618E-4"/>
    <n v="2.552087100078555E-4"/>
    <n v="0"/>
  </r>
  <r>
    <s v="One Piece: Unlimited World Red"/>
    <x v="3"/>
    <x v="12"/>
    <x v="4"/>
    <s v="Namco Bandai Games"/>
    <n v="90000"/>
    <n v="100000"/>
    <n v="60000"/>
    <n v="40000"/>
    <n v="7.1"/>
    <n v="28"/>
    <n v="7.3"/>
    <n v="46"/>
    <s v="Ganbarion"/>
    <x v="2"/>
    <x v="327"/>
    <n v="7.1999999999999993"/>
    <n v="74"/>
    <n v="25.517241379310345"/>
    <n v="96666.666666666672"/>
    <n v="30000"/>
    <n v="33333.333333333336"/>
    <n v="20000"/>
    <n v="13333.333333333334"/>
    <n v="562338430"/>
    <n v="443580712"/>
    <n v="127276000"/>
    <n v="1.6004597089336399E-4"/>
    <n v="2.2543811598372653E-4"/>
    <n v="4.7141644929130392E-4"/>
  </r>
  <r>
    <s v="Summer Heat Beach Volleyball"/>
    <x v="4"/>
    <x v="15"/>
    <x v="0"/>
    <s v="Acclaim Entertainment"/>
    <n v="140000"/>
    <n v="110000"/>
    <n v="0"/>
    <n v="40000"/>
    <n v="6.5"/>
    <n v="21"/>
    <n v="7.7"/>
    <n v="19"/>
    <s v="Acclaim Studios Cheltenham"/>
    <x v="2"/>
    <x v="327"/>
    <n v="7.1"/>
    <n v="40"/>
    <n v="13.793103448275861"/>
    <n v="20714.285714285714"/>
    <n v="10000"/>
    <n v="7857.1428571428569"/>
    <n v="0"/>
    <n v="2857.1428571428573"/>
    <n v="500125528"/>
    <n v="432552540"/>
    <n v="127718000"/>
    <n v="2.7992972196372269E-4"/>
    <n v="2.5430436727986848E-4"/>
    <n v="0"/>
  </r>
  <r>
    <s v="Myst III: Exile"/>
    <x v="4"/>
    <x v="8"/>
    <x v="10"/>
    <s v="Ubisoft"/>
    <n v="140000"/>
    <n v="110000"/>
    <n v="0"/>
    <n v="40000"/>
    <n v="5.7"/>
    <n v="9"/>
    <n v="7"/>
    <n v="4"/>
    <s v="Presto Studios"/>
    <x v="0"/>
    <x v="327"/>
    <n v="6.35"/>
    <n v="13"/>
    <n v="4.4827586206896548"/>
    <n v="19333.333333333332"/>
    <n v="9333.3333333333339"/>
    <n v="7333.333333333333"/>
    <n v="0"/>
    <n v="2666.6666666666665"/>
    <n v="495013192"/>
    <n v="431019772"/>
    <n v="127445000"/>
    <n v="2.8282074551257618E-4"/>
    <n v="2.552087100078555E-4"/>
    <n v="0"/>
  </r>
  <r>
    <s v="Glory of Heracles"/>
    <x v="1"/>
    <x v="1"/>
    <x v="9"/>
    <s v="Ninti"/>
    <n v="190000"/>
    <n v="0"/>
    <n v="80000"/>
    <n v="10000"/>
    <n v="6.9"/>
    <n v="23"/>
    <n v="7.3"/>
    <n v="18"/>
    <s v="Paon Corporation"/>
    <x v="3"/>
    <x v="508"/>
    <n v="7.1"/>
    <n v="41"/>
    <n v="14.642857142857142"/>
    <n v="31111.111111111109"/>
    <n v="21111.111111111109"/>
    <n v="0"/>
    <n v="8888.8888888888887"/>
    <n v="1111.1111111111111"/>
    <n v="528816311"/>
    <n v="440001482"/>
    <n v="128063000"/>
    <n v="3.592930022160379E-4"/>
    <n v="0"/>
    <n v="6.2469253414335134E-4"/>
  </r>
  <r>
    <s v="Modnation Racers: Road Trip"/>
    <x v="15"/>
    <x v="11"/>
    <x v="1"/>
    <s v="Sony Computer Entertainment"/>
    <n v="150000"/>
    <n v="90000"/>
    <n v="0"/>
    <n v="40000"/>
    <n v="6.2"/>
    <n v="51"/>
    <n v="6.4"/>
    <n v="69"/>
    <s v="SCEA"/>
    <x v="0"/>
    <x v="508"/>
    <n v="6.3000000000000007"/>
    <n v="120"/>
    <n v="42.857142857142854"/>
    <n v="56000"/>
    <n v="30000"/>
    <n v="18000"/>
    <n v="0"/>
    <n v="8000"/>
    <n v="551484507"/>
    <n v="441417242"/>
    <n v="127629000"/>
    <n v="2.7199313506734652E-4"/>
    <n v="2.0388872802571678E-4"/>
    <n v="0"/>
  </r>
  <r>
    <s v="Little King's Story"/>
    <x v="0"/>
    <x v="2"/>
    <x v="11"/>
    <s v="Rising Star Games"/>
    <n v="140000"/>
    <n v="100000"/>
    <n v="20000"/>
    <n v="20000"/>
    <n v="8.6999999999999993"/>
    <n v="50"/>
    <n v="8.8000000000000007"/>
    <n v="86"/>
    <s v="Cing"/>
    <x v="2"/>
    <x v="508"/>
    <n v="8.75"/>
    <n v="136"/>
    <n v="48.571428571428569"/>
    <n v="35000"/>
    <n v="17500"/>
    <n v="12500"/>
    <n v="2500"/>
    <n v="2500"/>
    <n v="534740514"/>
    <n v="441041694"/>
    <n v="128047000"/>
    <n v="2.6180922584818401E-4"/>
    <n v="2.2673593304310138E-4"/>
    <n v="1.5619264801205806E-4"/>
  </r>
  <r>
    <s v="Dynasty Warriors: Strikeforce"/>
    <x v="3"/>
    <x v="2"/>
    <x v="4"/>
    <s v="Tecmo Koei"/>
    <n v="110000"/>
    <n v="70000"/>
    <n v="70000"/>
    <n v="30000"/>
    <n v="6.4"/>
    <n v="27"/>
    <n v="7.3"/>
    <n v="15"/>
    <s v="Omega Force"/>
    <x v="2"/>
    <x v="508"/>
    <n v="6.85"/>
    <n v="42"/>
    <n v="15"/>
    <n v="35000"/>
    <n v="13750"/>
    <n v="8750"/>
    <n v="8750"/>
    <n v="3750"/>
    <n v="534740514"/>
    <n v="441041694"/>
    <n v="128047000"/>
    <n v="2.0570724888071599E-4"/>
    <n v="1.5871515313017095E-4"/>
    <n v="5.4667426804220326E-4"/>
  </r>
  <r>
    <s v="Harvest Moon: Magical Melody"/>
    <x v="0"/>
    <x v="1"/>
    <x v="8"/>
    <s v="Rising Star Games"/>
    <n v="230000"/>
    <n v="30000"/>
    <n v="0"/>
    <n v="20000"/>
    <n v="6.9"/>
    <n v="14"/>
    <n v="8.8000000000000007"/>
    <n v="17"/>
    <s v="Marvelous Entertainment"/>
    <x v="0"/>
    <x v="508"/>
    <n v="7.8500000000000005"/>
    <n v="31"/>
    <n v="11.071428571428571"/>
    <n v="31111.111111111109"/>
    <n v="25555.555555555555"/>
    <n v="3333.3333333333335"/>
    <n v="0"/>
    <n v="2222.2222222222222"/>
    <n v="528816311"/>
    <n v="440001482"/>
    <n v="128063000"/>
    <n v="4.3493363426151959E-4"/>
    <n v="6.8181588533831346E-5"/>
    <n v="0"/>
  </r>
  <r>
    <s v="Prince of Persia: Rival Swords"/>
    <x v="0"/>
    <x v="4"/>
    <x v="4"/>
    <s v="Ubisoft"/>
    <n v="240000"/>
    <n v="20000"/>
    <n v="0"/>
    <n v="20000"/>
    <n v="7"/>
    <n v="30"/>
    <n v="7.7"/>
    <n v="21"/>
    <s v="Ubisoft Montreal"/>
    <x v="2"/>
    <x v="508"/>
    <n v="7.35"/>
    <n v="51"/>
    <n v="18.214285714285715"/>
    <n v="28000"/>
    <n v="24000"/>
    <n v="2000"/>
    <n v="0"/>
    <n v="2000"/>
    <n v="522751172"/>
    <n v="438594184"/>
    <n v="128001000"/>
    <n v="4.591094441391324E-4"/>
    <n v="4.560023987914988E-5"/>
    <n v="0"/>
  </r>
  <r>
    <s v="X-Men Legends II: Rise of Apocalypse"/>
    <x v="9"/>
    <x v="3"/>
    <x v="9"/>
    <s v="Activision"/>
    <n v="250000"/>
    <n v="10000"/>
    <n v="0"/>
    <n v="20000"/>
    <n v="8.4"/>
    <n v="30"/>
    <n v="8.1999999999999993"/>
    <n v="43"/>
    <s v="Vicarious Visions"/>
    <x v="2"/>
    <x v="508"/>
    <n v="8.3000000000000007"/>
    <n v="73"/>
    <n v="26.071428571428573"/>
    <n v="23333.333333333332"/>
    <n v="20833.333333333332"/>
    <n v="833.33333333333337"/>
    <n v="0"/>
    <n v="1666.6666666666667"/>
    <n v="511054143"/>
    <n v="435713800"/>
    <n v="127773000"/>
    <n v="4.8918495901910733E-4"/>
    <n v="2.2950845256679959E-5"/>
    <n v="0"/>
  </r>
  <r>
    <s v="Borderlands: The Pre-Sequel"/>
    <x v="8"/>
    <x v="12"/>
    <x v="6"/>
    <s v="Take-Two Interactive"/>
    <n v="110000"/>
    <n v="150000"/>
    <n v="0"/>
    <n v="20000"/>
    <n v="7.5"/>
    <n v="55"/>
    <n v="6.2"/>
    <n v="703"/>
    <s v="2K Australia"/>
    <x v="1"/>
    <x v="508"/>
    <n v="6.85"/>
    <n v="758"/>
    <n v="270.71428571428572"/>
    <n v="93333.333333333328"/>
    <n v="36666.666666666664"/>
    <n v="50000"/>
    <n v="0"/>
    <n v="6666.666666666667"/>
    <n v="562338430"/>
    <n v="443580712"/>
    <n v="127276000"/>
    <n v="1.9561174220300042E-4"/>
    <n v="3.381571739755898E-4"/>
    <n v="0"/>
  </r>
  <r>
    <s v="Metal Gear Solid V: Ground Zeroes"/>
    <x v="13"/>
    <x v="12"/>
    <x v="4"/>
    <s v="Konami Digital Entertainment"/>
    <n v="150000"/>
    <n v="110000"/>
    <n v="0"/>
    <n v="20000"/>
    <n v="7.6"/>
    <n v="13"/>
    <n v="5.4"/>
    <n v="348"/>
    <s v="Kojima Productions"/>
    <x v="1"/>
    <x v="508"/>
    <n v="6.5"/>
    <n v="361"/>
    <n v="128.92857142857142"/>
    <n v="93333.333333333328"/>
    <n v="50000"/>
    <n v="36666.666666666664"/>
    <n v="0"/>
    <n v="6666.666666666667"/>
    <n v="562338430"/>
    <n v="443580712"/>
    <n v="127276000"/>
    <n v="2.667432848222733E-4"/>
    <n v="2.4798192758209922E-4"/>
    <n v="0"/>
  </r>
  <r>
    <s v="SimCity 4"/>
    <x v="8"/>
    <x v="15"/>
    <x v="8"/>
    <s v="Electronic Arts"/>
    <n v="10000"/>
    <n v="240000"/>
    <n v="0"/>
    <n v="30000"/>
    <n v="8.4"/>
    <n v="36"/>
    <n v="8.6999999999999993"/>
    <n v="268"/>
    <s v="Maxis"/>
    <x v="0"/>
    <x v="508"/>
    <n v="8.5500000000000007"/>
    <n v="304"/>
    <n v="108.57142857142857"/>
    <n v="20000"/>
    <n v="714.28571428571433"/>
    <n v="17142.857142857141"/>
    <n v="0"/>
    <n v="2142.8571428571427"/>
    <n v="500125528"/>
    <n v="432552540"/>
    <n v="127718000"/>
    <n v="1.9994980140265904E-5"/>
    <n v="5.5484589224698581E-4"/>
    <n v="0"/>
  </r>
  <r>
    <s v="Puzzle Quest: Challenge of the Warlords"/>
    <x v="0"/>
    <x v="4"/>
    <x v="5"/>
    <s v="D3Publisher"/>
    <n v="260000"/>
    <n v="0"/>
    <n v="0"/>
    <n v="20000"/>
    <n v="7.1"/>
    <n v="17"/>
    <n v="6.2"/>
    <n v="5"/>
    <s v="Vicious Cycle"/>
    <x v="3"/>
    <x v="508"/>
    <n v="6.65"/>
    <n v="22"/>
    <n v="7.8571428571428568"/>
    <n v="28000"/>
    <n v="26000"/>
    <n v="0"/>
    <n v="0"/>
    <n v="2000"/>
    <n v="522751172"/>
    <n v="438594184"/>
    <n v="128001000"/>
    <n v="4.9736856448406007E-4"/>
    <n v="0"/>
    <n v="0"/>
  </r>
  <r>
    <s v="Sengoku Basara: Samurai Heroes"/>
    <x v="0"/>
    <x v="5"/>
    <x v="4"/>
    <s v="Capcom"/>
    <n v="60000"/>
    <n v="10000"/>
    <n v="200000"/>
    <n v="10000"/>
    <n v="6.5"/>
    <n v="18"/>
    <n v="8.8000000000000007"/>
    <n v="13"/>
    <s v="Capcom"/>
    <x v="2"/>
    <x v="508"/>
    <n v="7.65"/>
    <n v="31"/>
    <n v="11.071428571428571"/>
    <n v="40000"/>
    <n v="8571.4285714285706"/>
    <n v="1428.5714285714287"/>
    <n v="28571.428571428572"/>
    <n v="1428.5714285714287"/>
    <n v="540520772"/>
    <n v="441654761"/>
    <n v="128070000"/>
    <n v="1.1100405961826755E-4"/>
    <n v="2.2642119780069575E-5"/>
    <n v="1.5616459748574998E-3"/>
  </r>
  <r>
    <s v="NASCAR 08"/>
    <x v="2"/>
    <x v="4"/>
    <x v="1"/>
    <s v="Electronic Arts"/>
    <n v="260000"/>
    <n v="0"/>
    <n v="0"/>
    <n v="20000"/>
    <n v="5.9"/>
    <n v="29"/>
    <n v="5.2"/>
    <n v="30"/>
    <s v="EA Tiburon"/>
    <x v="0"/>
    <x v="508"/>
    <n v="5.5500000000000007"/>
    <n v="59"/>
    <n v="21.071428571428573"/>
    <n v="28000"/>
    <n v="26000"/>
    <n v="0"/>
    <n v="0"/>
    <n v="2000"/>
    <n v="522751172"/>
    <n v="438594184"/>
    <n v="128001000"/>
    <n v="4.9736856448406007E-4"/>
    <n v="0"/>
    <n v="0"/>
  </r>
  <r>
    <s v="Links 2004"/>
    <x v="7"/>
    <x v="15"/>
    <x v="0"/>
    <s v="Microsoft Game Studios"/>
    <n v="210000"/>
    <n v="60000"/>
    <n v="0"/>
    <n v="10000"/>
    <n v="8"/>
    <n v="41"/>
    <n v="9"/>
    <n v="9"/>
    <s v="Indie Built"/>
    <x v="0"/>
    <x v="508"/>
    <n v="8.5"/>
    <n v="50"/>
    <n v="17.857142857142858"/>
    <n v="20000"/>
    <n v="15000"/>
    <n v="4285.7142857142853"/>
    <n v="0"/>
    <n v="714.28571428571433"/>
    <n v="500125528"/>
    <n v="432552540"/>
    <n v="127718000"/>
    <n v="4.1989458294558403E-4"/>
    <n v="1.3871147306174645E-4"/>
    <n v="0"/>
  </r>
  <r>
    <s v="Majin and the Forsaken Kingdom"/>
    <x v="3"/>
    <x v="5"/>
    <x v="10"/>
    <s v="Namco Bandai Games"/>
    <n v="90000"/>
    <n v="130000"/>
    <n v="10000"/>
    <n v="50000"/>
    <n v="7.2"/>
    <n v="49"/>
    <n v="7.9"/>
    <n v="35"/>
    <s v="Game Republic"/>
    <x v="2"/>
    <x v="508"/>
    <n v="7.5500000000000007"/>
    <n v="84"/>
    <n v="30"/>
    <n v="40000"/>
    <n v="12857.142857142857"/>
    <n v="18571.428571428572"/>
    <n v="1428.5714285714287"/>
    <n v="7142.8571428571431"/>
    <n v="540520772"/>
    <n v="441654761"/>
    <n v="128070000"/>
    <n v="1.6650608942740132E-4"/>
    <n v="2.9434755714090446E-4"/>
    <n v="7.808229874287499E-5"/>
  </r>
  <r>
    <s v="The Warriors"/>
    <x v="7"/>
    <x v="3"/>
    <x v="4"/>
    <s v="Take-Two Interactive"/>
    <n v="210000"/>
    <n v="60000"/>
    <n v="0"/>
    <n v="10000"/>
    <n v="8.5"/>
    <n v="55"/>
    <n v="8.1999999999999993"/>
    <n v="21"/>
    <s v="Rockstar Toronto"/>
    <x v="1"/>
    <x v="508"/>
    <n v="8.35"/>
    <n v="76"/>
    <n v="27.142857142857142"/>
    <n v="23333.333333333332"/>
    <n v="17500"/>
    <n v="5000"/>
    <n v="0"/>
    <n v="833.33333333333337"/>
    <n v="511054143"/>
    <n v="435713800"/>
    <n v="127773000"/>
    <n v="4.1091536557605015E-4"/>
    <n v="1.3770507154007975E-4"/>
    <n v="0"/>
  </r>
  <r>
    <s v="Shadow Hearts"/>
    <x v="4"/>
    <x v="9"/>
    <x v="9"/>
    <s v="Midway Games"/>
    <n v="90000"/>
    <n v="70000"/>
    <n v="100000"/>
    <n v="20000"/>
    <n v="7.3"/>
    <n v="24"/>
    <n v="8.8000000000000007"/>
    <n v="55"/>
    <s v="Sacnoth"/>
    <x v="1"/>
    <x v="508"/>
    <n v="8.0500000000000007"/>
    <n v="79"/>
    <n v="28.214285714285715"/>
    <n v="17500"/>
    <n v="5625"/>
    <n v="4375"/>
    <n v="6250"/>
    <n v="1250"/>
    <n v="489752572"/>
    <n v="430035992"/>
    <n v="127149000"/>
    <n v="1.8376626309989037E-4"/>
    <n v="1.6277707285486932E-4"/>
    <n v="7.8647885551596944E-4"/>
  </r>
  <r>
    <s v="Street Hoops"/>
    <x v="7"/>
    <x v="8"/>
    <x v="0"/>
    <s v="Activision"/>
    <n v="210000"/>
    <n v="60000"/>
    <n v="0"/>
    <n v="10000"/>
    <n v="5.8"/>
    <n v="22"/>
    <n v="8"/>
    <n v="4"/>
    <s v="Black Ops Entertainment"/>
    <x v="2"/>
    <x v="508"/>
    <n v="6.9"/>
    <n v="26"/>
    <n v="9.2857142857142865"/>
    <n v="18666.666666666668"/>
    <n v="14000"/>
    <n v="4000"/>
    <n v="0"/>
    <n v="666.66666666666663"/>
    <n v="495013192"/>
    <n v="431019772"/>
    <n v="127445000"/>
    <n v="4.2423111826886422E-4"/>
    <n v="1.3920475091337573E-4"/>
    <n v="0"/>
  </r>
  <r>
    <s v="Marvel Nemesis: Rise of the Imperfects"/>
    <x v="7"/>
    <x v="3"/>
    <x v="7"/>
    <s v="Electronic Arts"/>
    <n v="210000"/>
    <n v="60000"/>
    <n v="0"/>
    <n v="10000"/>
    <n v="5.8"/>
    <n v="34"/>
    <n v="7.5"/>
    <n v="20"/>
    <s v="EA Canada, Nihilistic"/>
    <x v="2"/>
    <x v="508"/>
    <n v="6.65"/>
    <n v="54"/>
    <n v="19.285714285714285"/>
    <n v="23333.333333333332"/>
    <n v="17500"/>
    <n v="5000"/>
    <n v="0"/>
    <n v="833.33333333333337"/>
    <n v="511054143"/>
    <n v="435713800"/>
    <n v="127773000"/>
    <n v="4.1091536557605015E-4"/>
    <n v="1.3770507154007975E-4"/>
    <n v="0"/>
  </r>
  <r>
    <s v="LEGO The Lord of the Rings"/>
    <x v="15"/>
    <x v="11"/>
    <x v="4"/>
    <s v="Warner Bros. Interactive Entertainment"/>
    <n v="90000"/>
    <n v="130000"/>
    <n v="0"/>
    <n v="60000"/>
    <n v="5.4"/>
    <n v="8"/>
    <n v="5.6"/>
    <n v="35"/>
    <s v="TT Games"/>
    <x v="3"/>
    <x v="508"/>
    <n v="5.5"/>
    <n v="43"/>
    <n v="15.357142857142858"/>
    <n v="56000"/>
    <n v="18000"/>
    <n v="26000"/>
    <n v="0"/>
    <n v="12000"/>
    <n v="551484507"/>
    <n v="441417242"/>
    <n v="127629000"/>
    <n v="1.6319588104040791E-4"/>
    <n v="2.9450594048159091E-4"/>
    <n v="0"/>
  </r>
  <r>
    <s v="DeathSmiles"/>
    <x v="2"/>
    <x v="2"/>
    <x v="6"/>
    <s v="Rising Star Games"/>
    <n v="150000"/>
    <n v="60000"/>
    <n v="50000"/>
    <n v="20000"/>
    <n v="7.6"/>
    <n v="29"/>
    <n v="8.4"/>
    <n v="47"/>
    <s v="Cave"/>
    <x v="2"/>
    <x v="508"/>
    <n v="8"/>
    <n v="76"/>
    <n v="27.142857142857142"/>
    <n v="35000"/>
    <n v="18750"/>
    <n v="7500"/>
    <n v="6250"/>
    <n v="2500"/>
    <n v="534740514"/>
    <n v="441041694"/>
    <n v="128047000"/>
    <n v="2.8050988483734003E-4"/>
    <n v="1.3604155982586082E-4"/>
    <n v="3.904816200301452E-4"/>
  </r>
  <r>
    <s v="Fable: The Journey"/>
    <x v="2"/>
    <x v="11"/>
    <x v="9"/>
    <s v="Microsoft Game Studios"/>
    <n v="180000"/>
    <n v="80000"/>
    <n v="0"/>
    <n v="20000"/>
    <n v="6.1"/>
    <n v="70"/>
    <n v="4.8"/>
    <n v="80"/>
    <s v="Lionhead Studios"/>
    <x v="2"/>
    <x v="508"/>
    <n v="5.4499999999999993"/>
    <n v="150"/>
    <n v="53.571428571428569"/>
    <n v="56000"/>
    <n v="36000"/>
    <n v="16000"/>
    <n v="0"/>
    <n v="4000"/>
    <n v="551484507"/>
    <n v="441417242"/>
    <n v="127629000"/>
    <n v="3.2639176208081581E-4"/>
    <n v="1.8123442491174824E-4"/>
    <n v="0"/>
  </r>
  <r>
    <s v="SAW"/>
    <x v="2"/>
    <x v="2"/>
    <x v="4"/>
    <s v="Konami Digital Entertainment"/>
    <n v="130000"/>
    <n v="120000"/>
    <n v="0"/>
    <n v="30000"/>
    <n v="5.9"/>
    <n v="39"/>
    <n v="7.4"/>
    <n v="50"/>
    <s v="Zombie Studios"/>
    <x v="1"/>
    <x v="508"/>
    <n v="6.65"/>
    <n v="89"/>
    <n v="31.785714285714285"/>
    <n v="35000"/>
    <n v="16250"/>
    <n v="15000"/>
    <n v="0"/>
    <n v="3750"/>
    <n v="534740514"/>
    <n v="441041694"/>
    <n v="128047000"/>
    <n v="2.43108566859028E-4"/>
    <n v="2.7208311965172164E-4"/>
    <n v="0"/>
  </r>
  <r>
    <s v="Kung Fu Chaos"/>
    <x v="7"/>
    <x v="15"/>
    <x v="7"/>
    <s v="Microsoft Game Studios"/>
    <n v="210000"/>
    <n v="60000"/>
    <n v="0"/>
    <n v="10000"/>
    <n v="6.8"/>
    <n v="41"/>
    <n v="8.5"/>
    <n v="27"/>
    <s v="Just Add Monsters"/>
    <x v="2"/>
    <x v="508"/>
    <n v="7.65"/>
    <n v="68"/>
    <n v="24.285714285714285"/>
    <n v="20000"/>
    <n v="15000"/>
    <n v="4285.7142857142853"/>
    <n v="0"/>
    <n v="714.28571428571433"/>
    <n v="500125528"/>
    <n v="432552540"/>
    <n v="127718000"/>
    <n v="4.1989458294558403E-4"/>
    <n v="1.3871147306174645E-4"/>
    <n v="0"/>
  </r>
  <r>
    <s v="Shrek the Third"/>
    <x v="0"/>
    <x v="4"/>
    <x v="4"/>
    <s v="Activision"/>
    <n v="250000"/>
    <n v="10000"/>
    <n v="0"/>
    <n v="20000"/>
    <n v="5.7"/>
    <n v="28"/>
    <n v="6.7"/>
    <n v="7"/>
    <s v="Amaze Entertainment"/>
    <x v="3"/>
    <x v="508"/>
    <n v="6.2"/>
    <n v="35"/>
    <n v="12.5"/>
    <n v="28000"/>
    <n v="25000"/>
    <n v="1000"/>
    <n v="0"/>
    <n v="2000"/>
    <n v="522751172"/>
    <n v="438594184"/>
    <n v="128001000"/>
    <n v="4.7823900431159626E-4"/>
    <n v="2.280011993957494E-5"/>
    <n v="0"/>
  </r>
  <r>
    <s v="Operation Flashpoint: Red River"/>
    <x v="2"/>
    <x v="10"/>
    <x v="6"/>
    <s v="Codemasters"/>
    <n v="100000"/>
    <n v="140000"/>
    <n v="10000"/>
    <n v="30000"/>
    <n v="6.9"/>
    <n v="64"/>
    <n v="6.1"/>
    <n v="29"/>
    <s v="Codemasters"/>
    <x v="1"/>
    <x v="508"/>
    <n v="6.5"/>
    <n v="93"/>
    <n v="33.214285714285715"/>
    <n v="46666.666666666664"/>
    <n v="16666.666666666668"/>
    <n v="23333.333333333332"/>
    <n v="1666.6666666666667"/>
    <n v="5000"/>
    <n v="545961365"/>
    <n v="440756453"/>
    <n v="127833000"/>
    <n v="1.8316314378765612E-4"/>
    <n v="3.1763573521633728E-4"/>
    <n v="7.8227061869783231E-5"/>
  </r>
  <r>
    <s v="Transformers: Dark of the Moon"/>
    <x v="2"/>
    <x v="10"/>
    <x v="4"/>
    <s v="Activision"/>
    <n v="130000"/>
    <n v="120000"/>
    <n v="0"/>
    <n v="30000"/>
    <n v="5.9"/>
    <n v="53"/>
    <n v="6.7"/>
    <n v="30"/>
    <s v="High Moon Studios"/>
    <x v="2"/>
    <x v="508"/>
    <n v="6.3000000000000007"/>
    <n v="83"/>
    <n v="29.642857142857142"/>
    <n v="46666.666666666664"/>
    <n v="21666.666666666668"/>
    <n v="20000"/>
    <n v="0"/>
    <n v="5000"/>
    <n v="545961365"/>
    <n v="440756453"/>
    <n v="127833000"/>
    <n v="2.3811208692395294E-4"/>
    <n v="2.7225920161400339E-4"/>
    <n v="0"/>
  </r>
  <r>
    <s v="Surf's Up"/>
    <x v="1"/>
    <x v="4"/>
    <x v="0"/>
    <s v="Ubisoft"/>
    <n v="260000"/>
    <n v="0"/>
    <n v="0"/>
    <n v="20000"/>
    <n v="5.6"/>
    <n v="5"/>
    <n v="7"/>
    <n v="4"/>
    <s v="Ubisoft Quebec"/>
    <x v="0"/>
    <x v="508"/>
    <n v="6.3"/>
    <n v="9"/>
    <n v="3.2142857142857144"/>
    <n v="28000"/>
    <n v="26000"/>
    <n v="0"/>
    <n v="0"/>
    <n v="2000"/>
    <n v="522751172"/>
    <n v="438594184"/>
    <n v="128001000"/>
    <n v="4.9736856448406007E-4"/>
    <n v="0"/>
    <n v="0"/>
  </r>
  <r>
    <s v="MLB 07: The Show"/>
    <x v="9"/>
    <x v="4"/>
    <x v="0"/>
    <s v="Sony Computer Entertainment"/>
    <n v="260000"/>
    <n v="0"/>
    <n v="0"/>
    <n v="20000"/>
    <n v="8.1999999999999993"/>
    <n v="12"/>
    <n v="7.2"/>
    <n v="10"/>
    <s v="SCEA San Diego Studios"/>
    <x v="0"/>
    <x v="508"/>
    <n v="7.6999999999999993"/>
    <n v="22"/>
    <n v="7.8571428571428568"/>
    <n v="28000"/>
    <n v="26000"/>
    <n v="0"/>
    <n v="0"/>
    <n v="2000"/>
    <n v="522751172"/>
    <n v="438594184"/>
    <n v="128001000"/>
    <n v="4.9736856448406007E-4"/>
    <n v="0"/>
    <n v="0"/>
  </r>
  <r>
    <s v="Driver: Parallel Lines"/>
    <x v="4"/>
    <x v="0"/>
    <x v="1"/>
    <s v="Atari"/>
    <n v="120000"/>
    <n v="100000"/>
    <n v="30000"/>
    <n v="30000"/>
    <n v="6.9"/>
    <n v="41"/>
    <n v="6.9"/>
    <n v="74"/>
    <s v="Reflections Interactive"/>
    <x v="1"/>
    <x v="508"/>
    <n v="6.9"/>
    <n v="115"/>
    <n v="41.071428571428569"/>
    <n v="25454.545454545456"/>
    <n v="10909.09090909091"/>
    <n v="9090.9090909090901"/>
    <n v="2727.2727272727275"/>
    <n v="2727.2727272727275"/>
    <n v="516818555"/>
    <n v="437126892"/>
    <n v="127854000"/>
    <n v="2.3218980595617354E-4"/>
    <n v="2.2876652484697739E-4"/>
    <n v="2.346426392604064E-4"/>
  </r>
  <r>
    <s v="Mega Man ZX"/>
    <x v="1"/>
    <x v="0"/>
    <x v="2"/>
    <s v="Capcom"/>
    <n v="160000"/>
    <n v="0"/>
    <n v="100000"/>
    <n v="20000"/>
    <n v="7.6"/>
    <n v="37"/>
    <n v="8.3000000000000007"/>
    <n v="32"/>
    <s v="Inti Creates"/>
    <x v="0"/>
    <x v="508"/>
    <n v="7.95"/>
    <n v="69"/>
    <n v="24.642857142857142"/>
    <n v="25454.545454545456"/>
    <n v="14545.454545454546"/>
    <n v="0"/>
    <n v="9090.9090909090901"/>
    <n v="1818.1818181818182"/>
    <n v="516818555"/>
    <n v="437126892"/>
    <n v="127854000"/>
    <n v="3.0958640794156474E-4"/>
    <n v="0"/>
    <n v="7.8214213086802138E-4"/>
  </r>
  <r>
    <s v="Guitar Hero: Van Halen"/>
    <x v="0"/>
    <x v="2"/>
    <x v="3"/>
    <s v="Activision"/>
    <n v="130000"/>
    <n v="120000"/>
    <n v="0"/>
    <n v="30000"/>
    <n v="5"/>
    <n v="12"/>
    <n v="5.2"/>
    <n v="6"/>
    <s v="Neversoft Entertainment"/>
    <x v="2"/>
    <x v="508"/>
    <n v="5.0999999999999996"/>
    <n v="18"/>
    <n v="6.4285714285714288"/>
    <n v="35000"/>
    <n v="16250"/>
    <n v="15000"/>
    <n v="0"/>
    <n v="3750"/>
    <n v="534740514"/>
    <n v="441041694"/>
    <n v="128047000"/>
    <n v="2.43108566859028E-4"/>
    <n v="2.7208311965172164E-4"/>
    <n v="0"/>
  </r>
  <r>
    <s v="El Shaddai: Ascension of the Metatron"/>
    <x v="3"/>
    <x v="10"/>
    <x v="4"/>
    <s v="Ignition Entertainment"/>
    <n v="110000"/>
    <n v="60000"/>
    <n v="80000"/>
    <n v="30000"/>
    <n v="7.8"/>
    <n v="46"/>
    <n v="7.5"/>
    <n v="40"/>
    <s v="Ignition Entertainment"/>
    <x v="2"/>
    <x v="508"/>
    <n v="7.65"/>
    <n v="86"/>
    <n v="30.714285714285715"/>
    <n v="46666.666666666664"/>
    <n v="18333.333333333332"/>
    <n v="10000"/>
    <n v="13333.333333333334"/>
    <n v="5000"/>
    <n v="545961365"/>
    <n v="440756453"/>
    <n v="127833000"/>
    <n v="2.0147945816642173E-4"/>
    <n v="1.3612960080700169E-4"/>
    <n v="6.2581649495826585E-4"/>
  </r>
  <r>
    <s v="Tony Hawk: Shred"/>
    <x v="3"/>
    <x v="5"/>
    <x v="0"/>
    <s v="Activision"/>
    <n v="180000"/>
    <n v="60000"/>
    <n v="0"/>
    <n v="40000"/>
    <n v="5.6"/>
    <n v="5"/>
    <n v="6.7"/>
    <n v="6"/>
    <s v="Robomodo"/>
    <x v="0"/>
    <x v="508"/>
    <n v="6.15"/>
    <n v="11"/>
    <n v="3.9285714285714284"/>
    <n v="40000"/>
    <n v="25714.285714285714"/>
    <n v="8571.4285714285706"/>
    <n v="0"/>
    <n v="5714.2857142857147"/>
    <n v="540520772"/>
    <n v="441654761"/>
    <n v="128070000"/>
    <n v="3.3301217885480265E-4"/>
    <n v="1.3585271868041745E-4"/>
    <n v="0"/>
  </r>
  <r>
    <s v="NCAA March Madness 2005"/>
    <x v="7"/>
    <x v="7"/>
    <x v="0"/>
    <s v="Electronic Arts"/>
    <n v="210000"/>
    <n v="60000"/>
    <n v="0"/>
    <n v="10000"/>
    <n v="8"/>
    <n v="18"/>
    <n v="7.8"/>
    <n v="4"/>
    <s v="EA Canada"/>
    <x v="0"/>
    <x v="508"/>
    <n v="7.9"/>
    <n v="22"/>
    <n v="7.8571428571428568"/>
    <n v="21538.461538461539"/>
    <n v="16153.846153846154"/>
    <n v="4615.3846153846152"/>
    <n v="0"/>
    <n v="769.23076923076928"/>
    <n v="505524224"/>
    <n v="434174638"/>
    <n v="127761000"/>
    <n v="4.1541036023626834E-4"/>
    <n v="1.3819324011274929E-4"/>
    <n v="0"/>
  </r>
  <r>
    <s v="Silent Hill 2: Restless Dreams"/>
    <x v="7"/>
    <x v="9"/>
    <x v="4"/>
    <s v="Konami Digital Entertainment"/>
    <n v="210000"/>
    <n v="60000"/>
    <n v="0"/>
    <n v="10000"/>
    <n v="8.4"/>
    <n v="23"/>
    <n v="8.3000000000000007"/>
    <n v="39"/>
    <s v="KCET"/>
    <x v="1"/>
    <x v="508"/>
    <n v="8.3500000000000014"/>
    <n v="62"/>
    <n v="22.142857142857142"/>
    <n v="17500"/>
    <n v="13125"/>
    <n v="3750"/>
    <n v="0"/>
    <n v="625"/>
    <n v="489752572"/>
    <n v="430035992"/>
    <n v="127149000"/>
    <n v="4.2878794723307754E-4"/>
    <n v="1.3952320530417371E-4"/>
    <n v="0"/>
  </r>
  <r>
    <s v="Bionic Commando"/>
    <x v="2"/>
    <x v="2"/>
    <x v="2"/>
    <s v="Capcom"/>
    <n v="120000"/>
    <n v="120000"/>
    <n v="10000"/>
    <n v="30000"/>
    <n v="7"/>
    <n v="65"/>
    <n v="7.3"/>
    <n v="87"/>
    <s v="GRIN"/>
    <x v="1"/>
    <x v="508"/>
    <n v="7.15"/>
    <n v="152"/>
    <n v="54.285714285714285"/>
    <n v="35000"/>
    <n v="15000"/>
    <n v="15000"/>
    <n v="1250"/>
    <n v="3750"/>
    <n v="534740514"/>
    <n v="441041694"/>
    <n v="128047000"/>
    <n v="2.2440790786987201E-4"/>
    <n v="2.7208311965172164E-4"/>
    <n v="7.809632400602903E-5"/>
  </r>
  <r>
    <s v="Trivial Pursuit"/>
    <x v="3"/>
    <x v="2"/>
    <x v="3"/>
    <s v="Electronic Arts"/>
    <n v="120000"/>
    <n v="110000"/>
    <n v="0"/>
    <n v="50000"/>
    <n v="6.6"/>
    <n v="13"/>
    <n v="7.1"/>
    <n v="7"/>
    <s v="EA Bright Light"/>
    <x v="0"/>
    <x v="508"/>
    <n v="6.85"/>
    <n v="20"/>
    <n v="7.1428571428571432"/>
    <n v="35000"/>
    <n v="15000"/>
    <n v="13750"/>
    <n v="0"/>
    <n v="6250"/>
    <n v="534740514"/>
    <n v="441041694"/>
    <n v="128047000"/>
    <n v="2.2440790786987201E-4"/>
    <n v="2.4940952634741148E-4"/>
    <n v="0"/>
  </r>
  <r>
    <s v="Medieval Moves: Deadmund's Quest"/>
    <x v="3"/>
    <x v="10"/>
    <x v="4"/>
    <s v="Sony Computer Entertainment"/>
    <n v="130000"/>
    <n v="110000"/>
    <n v="0"/>
    <n v="40000"/>
    <n v="6.1"/>
    <n v="41"/>
    <n v="6.5"/>
    <n v="17"/>
    <s v="Zindagi Games"/>
    <x v="3"/>
    <x v="508"/>
    <n v="6.3"/>
    <n v="58"/>
    <n v="20.714285714285715"/>
    <n v="46666.666666666664"/>
    <n v="21666.666666666668"/>
    <n v="18333.333333333332"/>
    <n v="0"/>
    <n v="6666.666666666667"/>
    <n v="545961365"/>
    <n v="440756453"/>
    <n v="127833000"/>
    <n v="2.3811208692395294E-4"/>
    <n v="2.4957093481283642E-4"/>
    <n v="0"/>
  </r>
  <r>
    <s v="Rugby World Cup 2011"/>
    <x v="2"/>
    <x v="10"/>
    <x v="0"/>
    <s v="505 Games"/>
    <n v="30000"/>
    <n v="210000"/>
    <n v="0"/>
    <n v="40000"/>
    <n v="5.5"/>
    <n v="14"/>
    <n v="3.9"/>
    <n v="13"/>
    <s v="HB Studios Multimedia"/>
    <x v="0"/>
    <x v="508"/>
    <n v="4.7"/>
    <n v="27"/>
    <n v="9.6428571428571423"/>
    <n v="46666.666666666664"/>
    <n v="5000"/>
    <n v="35000"/>
    <n v="0"/>
    <n v="6666.666666666667"/>
    <n v="545961365"/>
    <n v="440756453"/>
    <n v="127833000"/>
    <n v="5.4948943136296833E-5"/>
    <n v="4.7645360282450592E-4"/>
    <n v="0"/>
  </r>
  <r>
    <s v="Indiana Jones and the Staff of Kings"/>
    <x v="4"/>
    <x v="2"/>
    <x v="4"/>
    <s v="Activision"/>
    <n v="110000"/>
    <n v="10000"/>
    <n v="0"/>
    <n v="160000"/>
    <n v="5.5"/>
    <n v="4"/>
    <n v="7.5"/>
    <n v="13"/>
    <s v="LucasArts"/>
    <x v="2"/>
    <x v="508"/>
    <n v="6.5"/>
    <n v="17"/>
    <n v="6.0714285714285712"/>
    <n v="35000"/>
    <n v="13750"/>
    <n v="1250"/>
    <n v="0"/>
    <n v="20000"/>
    <n v="534740514"/>
    <n v="441041694"/>
    <n v="128047000"/>
    <n v="2.0570724888071599E-4"/>
    <n v="2.2673593304310136E-5"/>
    <n v="0"/>
  </r>
  <r>
    <s v="Angry Birds Star Wars"/>
    <x v="2"/>
    <x v="6"/>
    <x v="11"/>
    <s v="Activision"/>
    <n v="160000"/>
    <n v="100000"/>
    <n v="0"/>
    <n v="20000"/>
    <n v="5.9"/>
    <n v="3"/>
    <n v="5.6"/>
    <n v="25"/>
    <s v="Exient Entertainment"/>
    <x v="0"/>
    <x v="508"/>
    <n v="5.75"/>
    <n v="28"/>
    <n v="10"/>
    <n v="70000"/>
    <n v="40000"/>
    <n v="25000"/>
    <n v="0"/>
    <n v="5000"/>
    <n v="556861736"/>
    <n v="442492884"/>
    <n v="127445000"/>
    <n v="2.8732446432627577E-4"/>
    <n v="2.2599233482814609E-4"/>
    <n v="0"/>
  </r>
  <r>
    <s v="Dave Mirra Freestyle BMX 2"/>
    <x v="11"/>
    <x v="9"/>
    <x v="0"/>
    <s v="Acclaim Entertainment"/>
    <n v="210000"/>
    <n v="60000"/>
    <n v="0"/>
    <n v="10000"/>
    <n v="7.8"/>
    <n v="15"/>
    <n v="7.7"/>
    <n v="10"/>
    <s v="Z-Axis, Ltd."/>
    <x v="2"/>
    <x v="508"/>
    <n v="7.75"/>
    <n v="25"/>
    <n v="8.9285714285714288"/>
    <n v="17500"/>
    <n v="13125"/>
    <n v="3750"/>
    <n v="0"/>
    <n v="625"/>
    <n v="489752572"/>
    <n v="430035992"/>
    <n v="127149000"/>
    <n v="4.2878794723307754E-4"/>
    <n v="1.3952320530417371E-4"/>
    <n v="0"/>
  </r>
  <r>
    <s v="True Crime: New York City"/>
    <x v="7"/>
    <x v="3"/>
    <x v="4"/>
    <s v="Activision"/>
    <n v="210000"/>
    <n v="60000"/>
    <n v="0"/>
    <n v="10000"/>
    <n v="6"/>
    <n v="43"/>
    <n v="7.8"/>
    <n v="17"/>
    <s v="Exakt"/>
    <x v="1"/>
    <x v="508"/>
    <n v="6.9"/>
    <n v="60"/>
    <n v="21.428571428571427"/>
    <n v="23333.333333333332"/>
    <n v="17500"/>
    <n v="5000"/>
    <n v="0"/>
    <n v="833.33333333333337"/>
    <n v="511054143"/>
    <n v="435713800"/>
    <n v="127773000"/>
    <n v="4.1091536557605015E-4"/>
    <n v="1.3770507154007975E-4"/>
    <n v="0"/>
  </r>
  <r>
    <s v="Risen"/>
    <x v="2"/>
    <x v="2"/>
    <x v="9"/>
    <s v="Deep Silver"/>
    <n v="70000"/>
    <n v="110000"/>
    <n v="0"/>
    <n v="10000"/>
    <n v="6"/>
    <n v="37"/>
    <n v="6.4"/>
    <n v="77"/>
    <s v="Piranha Bytes"/>
    <x v="1"/>
    <x v="82"/>
    <n v="6.2"/>
    <n v="114"/>
    <n v="60"/>
    <n v="23750"/>
    <n v="8750"/>
    <n v="13750"/>
    <n v="0"/>
    <n v="1250"/>
    <n v="534740514"/>
    <n v="441041694"/>
    <n v="128047000"/>
    <n v="1.3090461292409201E-4"/>
    <n v="2.4940952634741148E-4"/>
    <n v="0"/>
  </r>
  <r>
    <s v="Army of Two: The Devil's Cartel"/>
    <x v="3"/>
    <x v="6"/>
    <x v="6"/>
    <s v="Electronic Arts"/>
    <n v="110000"/>
    <n v="110000"/>
    <n v="10000"/>
    <n v="50000"/>
    <n v="5.8"/>
    <n v="27"/>
    <n v="6.7"/>
    <n v="100"/>
    <s v="Visceral Games"/>
    <x v="1"/>
    <x v="508"/>
    <n v="6.25"/>
    <n v="127"/>
    <n v="45.357142857142854"/>
    <n v="70000"/>
    <n v="27500"/>
    <n v="27500"/>
    <n v="2500"/>
    <n v="12500"/>
    <n v="556861736"/>
    <n v="442492884"/>
    <n v="127445000"/>
    <n v="1.9753556922431459E-4"/>
    <n v="2.4859156831096067E-4"/>
    <n v="7.8465220291105969E-5"/>
  </r>
  <r>
    <s v="Ice Age: Dawn of the Dinosaurs"/>
    <x v="0"/>
    <x v="2"/>
    <x v="4"/>
    <s v="Activision"/>
    <n v="110000"/>
    <n v="140000"/>
    <n v="0"/>
    <n v="30000"/>
    <n v="7.5"/>
    <n v="12"/>
    <n v="8.3000000000000007"/>
    <n v="6"/>
    <s v="Activision"/>
    <x v="3"/>
    <x v="508"/>
    <n v="7.9"/>
    <n v="18"/>
    <n v="6.4285714285714288"/>
    <n v="35000"/>
    <n v="13750"/>
    <n v="17500"/>
    <n v="0"/>
    <n v="3750"/>
    <n v="534740514"/>
    <n v="441041694"/>
    <n v="128047000"/>
    <n v="2.0570724888071599E-4"/>
    <n v="3.174303062603419E-4"/>
    <n v="0"/>
  </r>
  <r>
    <s v="Tao Feng: Fist of the Lotus"/>
    <x v="7"/>
    <x v="15"/>
    <x v="7"/>
    <s v="Microsoft Game Studios"/>
    <n v="210000"/>
    <n v="60000"/>
    <n v="0"/>
    <n v="10000"/>
    <n v="6.5"/>
    <n v="32"/>
    <n v="6.5"/>
    <n v="8"/>
    <s v="Studio Gigante"/>
    <x v="1"/>
    <x v="508"/>
    <n v="6.5"/>
    <n v="40"/>
    <n v="14.285714285714286"/>
    <n v="20000"/>
    <n v="15000"/>
    <n v="4285.7142857142853"/>
    <n v="0"/>
    <n v="714.28571428571433"/>
    <n v="500125528"/>
    <n v="432552540"/>
    <n v="127718000"/>
    <n v="4.1989458294558403E-4"/>
    <n v="1.3871147306174645E-4"/>
    <n v="0"/>
  </r>
  <r>
    <s v="Dragon Ball Z: Budokai 2"/>
    <x v="11"/>
    <x v="7"/>
    <x v="7"/>
    <s v="Atari"/>
    <n v="210000"/>
    <n v="60000"/>
    <n v="0"/>
    <n v="10000"/>
    <n v="6.6"/>
    <n v="9"/>
    <n v="5.8"/>
    <n v="12"/>
    <s v="Pyramid"/>
    <x v="2"/>
    <x v="508"/>
    <n v="6.1999999999999993"/>
    <n v="21"/>
    <n v="7.5"/>
    <n v="21538.461538461539"/>
    <n v="16153.846153846154"/>
    <n v="4615.3846153846152"/>
    <n v="0"/>
    <n v="769.23076923076928"/>
    <n v="505524224"/>
    <n v="434174638"/>
    <n v="127761000"/>
    <n v="4.1541036023626834E-4"/>
    <n v="1.3819324011274929E-4"/>
    <n v="0"/>
  </r>
  <r>
    <s v="The Evil Within"/>
    <x v="8"/>
    <x v="12"/>
    <x v="4"/>
    <s v="Bethesda Softworks"/>
    <n v="100000"/>
    <n v="160000"/>
    <n v="0"/>
    <n v="20000"/>
    <n v="6.8"/>
    <n v="18"/>
    <n v="5.9"/>
    <n v="721"/>
    <s v="Tango Gameworks"/>
    <x v="1"/>
    <x v="508"/>
    <n v="6.35"/>
    <n v="739"/>
    <n v="263.92857142857144"/>
    <n v="93333.333333333328"/>
    <n v="33333.333333333336"/>
    <n v="53333.333333333336"/>
    <n v="0"/>
    <n v="6666.666666666667"/>
    <n v="562338430"/>
    <n v="443580712"/>
    <n v="127276000"/>
    <n v="1.778288565481822E-4"/>
    <n v="3.6070098557396249E-4"/>
    <n v="0"/>
  </r>
  <r>
    <s v="Chromehounds"/>
    <x v="2"/>
    <x v="0"/>
    <x v="8"/>
    <s v="Sega"/>
    <n v="240000"/>
    <n v="0"/>
    <n v="10000"/>
    <n v="20000"/>
    <n v="7.1"/>
    <n v="60"/>
    <n v="7"/>
    <n v="72"/>
    <s v="From Software"/>
    <x v="2"/>
    <x v="509"/>
    <n v="7.05"/>
    <n v="132"/>
    <n v="48.888888888888886"/>
    <n v="24545.454545454544"/>
    <n v="21818.18181818182"/>
    <n v="0"/>
    <n v="909.09090909090912"/>
    <n v="1818.1818181818182"/>
    <n v="516818555"/>
    <n v="437126892"/>
    <n v="127854000"/>
    <n v="4.6437961191234708E-4"/>
    <n v="0"/>
    <n v="7.821421308680213E-5"/>
  </r>
  <r>
    <s v="Pirates of the Caribbean: Dead Man's Chest"/>
    <x v="9"/>
    <x v="0"/>
    <x v="10"/>
    <s v="Disney Interactive Studios"/>
    <n v="250000"/>
    <n v="0"/>
    <n v="0"/>
    <n v="20000"/>
    <n v="5.2"/>
    <n v="34"/>
    <n v="8"/>
    <n v="17"/>
    <s v="Griptonite Games"/>
    <x v="2"/>
    <x v="509"/>
    <n v="6.6"/>
    <n v="51"/>
    <n v="18.888888888888889"/>
    <n v="24545.454545454544"/>
    <n v="22727.272727272728"/>
    <n v="0"/>
    <n v="0"/>
    <n v="1818.1818181818182"/>
    <n v="516818555"/>
    <n v="437126892"/>
    <n v="127854000"/>
    <n v="4.8372876240869488E-4"/>
    <n v="0"/>
    <n v="0"/>
  </r>
  <r>
    <s v="NES Remix"/>
    <x v="10"/>
    <x v="12"/>
    <x v="4"/>
    <s v="Ninti"/>
    <n v="170000"/>
    <n v="0"/>
    <n v="80000"/>
    <n v="20000"/>
    <n v="7.1"/>
    <n v="34"/>
    <n v="7.1"/>
    <n v="133"/>
    <s v="Indies Zero"/>
    <x v="0"/>
    <x v="509"/>
    <n v="7.1"/>
    <n v="167"/>
    <n v="61.851851851851855"/>
    <n v="90000"/>
    <n v="56666.666666666664"/>
    <n v="0"/>
    <n v="26666.666666666668"/>
    <n v="6666.666666666667"/>
    <n v="562338430"/>
    <n v="443580712"/>
    <n v="127276000"/>
    <n v="3.0230905613190973E-4"/>
    <n v="0"/>
    <n v="6.285552657217386E-4"/>
  </r>
  <r>
    <s v="Monopoly Streets"/>
    <x v="2"/>
    <x v="5"/>
    <x v="3"/>
    <s v="Electronic Arts"/>
    <n v="160000"/>
    <n v="90000"/>
    <n v="0"/>
    <n v="20000"/>
    <n v="6.6"/>
    <n v="18"/>
    <n v="6.6"/>
    <n v="16"/>
    <s v="Electronic Arts"/>
    <x v="0"/>
    <x v="509"/>
    <n v="6.6"/>
    <n v="34"/>
    <n v="12.592592592592593"/>
    <n v="38571.428571428572"/>
    <n v="22857.142857142859"/>
    <n v="12857.142857142857"/>
    <n v="0"/>
    <n v="2857.1428571428573"/>
    <n v="540520772"/>
    <n v="441654761"/>
    <n v="128070000"/>
    <n v="2.9601082564871344E-4"/>
    <n v="2.0377907802062616E-4"/>
    <n v="0"/>
  </r>
  <r>
    <s v="Mister Mosquito"/>
    <x v="4"/>
    <x v="9"/>
    <x v="6"/>
    <s v="Eidos Interactive"/>
    <n v="50000"/>
    <n v="40000"/>
    <n v="170000"/>
    <n v="10000"/>
    <n v="6.5"/>
    <n v="23"/>
    <n v="4.9000000000000004"/>
    <n v="11"/>
    <s v="Zoom"/>
    <x v="2"/>
    <x v="509"/>
    <n v="5.7"/>
    <n v="34"/>
    <n v="12.592592592592593"/>
    <n v="16875"/>
    <n v="3125"/>
    <n v="2500"/>
    <n v="10625"/>
    <n v="625"/>
    <n v="489752572"/>
    <n v="430035992"/>
    <n v="127149000"/>
    <n v="1.0209236838882799E-4"/>
    <n v="9.3015470202782475E-5"/>
    <n v="1.3370140543771481E-3"/>
  </r>
  <r>
    <s v="Virtua Fighter 5 Online"/>
    <x v="2"/>
    <x v="4"/>
    <x v="7"/>
    <s v="Sega"/>
    <n v="200000"/>
    <n v="20000"/>
    <n v="30000"/>
    <n v="20000"/>
    <n v="8.9"/>
    <n v="36"/>
    <n v="7.6"/>
    <n v="62"/>
    <s v="Sega AM2"/>
    <x v="2"/>
    <x v="509"/>
    <n v="8.25"/>
    <n v="98"/>
    <n v="36.296296296296298"/>
    <n v="27000"/>
    <n v="20000"/>
    <n v="2000"/>
    <n v="3000"/>
    <n v="2000"/>
    <n v="522751172"/>
    <n v="438594184"/>
    <n v="128001000"/>
    <n v="3.8259120344927701E-4"/>
    <n v="4.560023987914988E-5"/>
    <n v="2.343731689596175E-4"/>
  </r>
  <r>
    <s v="Avatar: The Last Airbender"/>
    <x v="0"/>
    <x v="0"/>
    <x v="10"/>
    <s v="THQ"/>
    <n v="230000"/>
    <n v="20000"/>
    <n v="0"/>
    <n v="20000"/>
    <n v="5.6"/>
    <n v="15"/>
    <n v="5.8"/>
    <n v="8"/>
    <s v="AWE Games"/>
    <x v="3"/>
    <x v="509"/>
    <n v="5.6999999999999993"/>
    <n v="23"/>
    <n v="8.518518518518519"/>
    <n v="24545.454545454544"/>
    <n v="20909.090909090908"/>
    <n v="1818.1818181818182"/>
    <n v="0"/>
    <n v="1818.1818181818182"/>
    <n v="516818555"/>
    <n v="437126892"/>
    <n v="127854000"/>
    <n v="4.4503046141599928E-4"/>
    <n v="4.5753304969395475E-5"/>
    <n v="0"/>
  </r>
  <r>
    <s v="Castlevania: Aria of Sorrow"/>
    <x v="12"/>
    <x v="15"/>
    <x v="2"/>
    <s v="Konami Digital Entertainment"/>
    <n v="200000"/>
    <n v="70000"/>
    <n v="0"/>
    <n v="0"/>
    <n v="9.1"/>
    <n v="29"/>
    <n v="9.1"/>
    <n v="127"/>
    <s v="KCET"/>
    <x v="2"/>
    <x v="509"/>
    <n v="9.1"/>
    <n v="156"/>
    <n v="57.777777777777779"/>
    <n v="19285.714285714286"/>
    <n v="14285.714285714286"/>
    <n v="5000"/>
    <n v="0"/>
    <n v="0"/>
    <n v="500125528"/>
    <n v="432552540"/>
    <n v="127718000"/>
    <n v="3.9989960280531809E-4"/>
    <n v="1.6183005190537086E-4"/>
    <n v="0"/>
  </r>
  <r>
    <s v="Patapon 3"/>
    <x v="9"/>
    <x v="10"/>
    <x v="3"/>
    <s v="Sony Computer Entertainment"/>
    <n v="50000"/>
    <n v="30000"/>
    <n v="170000"/>
    <n v="20000"/>
    <n v="7.4"/>
    <n v="41"/>
    <n v="7.2"/>
    <n v="35"/>
    <s v="SCE Japan Studio"/>
    <x v="0"/>
    <x v="509"/>
    <n v="7.3000000000000007"/>
    <n v="76"/>
    <n v="28.148148148148149"/>
    <n v="45000"/>
    <n v="8333.3333333333339"/>
    <n v="5000"/>
    <n v="28333.333333333332"/>
    <n v="3333.3333333333335"/>
    <n v="545961365"/>
    <n v="440756453"/>
    <n v="127833000"/>
    <n v="9.158157189382806E-5"/>
    <n v="6.8064800403500847E-5"/>
    <n v="1.329860051786315E-3"/>
  </r>
  <r>
    <s v="Guitar Hero: Van Halen"/>
    <x v="3"/>
    <x v="2"/>
    <x v="3"/>
    <s v="Activision"/>
    <n v="140000"/>
    <n v="90000"/>
    <n v="0"/>
    <n v="40000"/>
    <n v="5.9"/>
    <n v="33"/>
    <n v="4.7"/>
    <n v="9"/>
    <s v="Neversoft Entertainment"/>
    <x v="2"/>
    <x v="509"/>
    <n v="5.3000000000000007"/>
    <n v="42"/>
    <n v="15.555555555555555"/>
    <n v="33750"/>
    <n v="17500"/>
    <n v="11250"/>
    <n v="0"/>
    <n v="5000"/>
    <n v="534740514"/>
    <n v="441041694"/>
    <n v="128047000"/>
    <n v="2.6180922584818401E-4"/>
    <n v="2.0406233973879122E-4"/>
    <n v="0"/>
  </r>
  <r>
    <s v="Over the Hedge"/>
    <x v="1"/>
    <x v="0"/>
    <x v="2"/>
    <s v="Activision"/>
    <n v="240000"/>
    <n v="10000"/>
    <n v="0"/>
    <n v="20000"/>
    <n v="7.1"/>
    <n v="17"/>
    <n v="6.4"/>
    <n v="9"/>
    <s v="Vicarious Visions"/>
    <x v="0"/>
    <x v="509"/>
    <n v="6.75"/>
    <n v="26"/>
    <n v="9.6296296296296298"/>
    <n v="24545.454545454544"/>
    <n v="21818.18181818182"/>
    <n v="909.09090909090912"/>
    <n v="0"/>
    <n v="1818.1818181818182"/>
    <n v="516818555"/>
    <n v="437126892"/>
    <n v="127854000"/>
    <n v="4.6437961191234708E-4"/>
    <n v="2.2876652484697737E-5"/>
    <n v="0"/>
  </r>
  <r>
    <s v="Siren: Blood Curse"/>
    <x v="3"/>
    <x v="1"/>
    <x v="4"/>
    <s v="Sony Computer Entertainment"/>
    <n v="0"/>
    <n v="170000"/>
    <n v="90000"/>
    <n v="10000"/>
    <n v="7.8"/>
    <n v="42"/>
    <n v="8.1"/>
    <n v="87"/>
    <s v="SCE Japan Studio"/>
    <x v="1"/>
    <x v="509"/>
    <n v="7.9499999999999993"/>
    <n v="129"/>
    <n v="47.777777777777779"/>
    <n v="30000"/>
    <n v="0"/>
    <n v="18888.888888888891"/>
    <n v="10000"/>
    <n v="1111.1111111111111"/>
    <n v="528816311"/>
    <n v="440001482"/>
    <n v="128063000"/>
    <n v="0"/>
    <n v="3.8636233502504429E-4"/>
    <n v="7.0277910091127028E-4"/>
  </r>
  <r>
    <s v="NHL Hitz 20-02"/>
    <x v="7"/>
    <x v="9"/>
    <x v="0"/>
    <s v="Midway Games"/>
    <n v="200000"/>
    <n v="60000"/>
    <n v="0"/>
    <n v="10000"/>
    <n v="7.9"/>
    <n v="20"/>
    <n v="8.6999999999999993"/>
    <n v="11"/>
    <s v="Black Box"/>
    <x v="0"/>
    <x v="509"/>
    <n v="8.3000000000000007"/>
    <n v="31"/>
    <n v="11.481481481481481"/>
    <n v="16875"/>
    <n v="12500"/>
    <n v="3750"/>
    <n v="0"/>
    <n v="625"/>
    <n v="489752572"/>
    <n v="430035992"/>
    <n v="127149000"/>
    <n v="4.0836947355531194E-4"/>
    <n v="1.3952320530417371E-4"/>
    <n v="0"/>
  </r>
  <r>
    <s v="GRID 2"/>
    <x v="2"/>
    <x v="6"/>
    <x v="1"/>
    <s v="Codemasters"/>
    <n v="80000"/>
    <n v="160000"/>
    <n v="0"/>
    <n v="30000"/>
    <n v="7.8"/>
    <n v="51"/>
    <n v="5.8"/>
    <n v="156"/>
    <s v="Codemasters"/>
    <x v="0"/>
    <x v="509"/>
    <n v="6.8"/>
    <n v="207"/>
    <n v="76.666666666666671"/>
    <n v="67500"/>
    <n v="20000"/>
    <n v="40000"/>
    <n v="0"/>
    <n v="7500"/>
    <n v="556861736"/>
    <n v="442492884"/>
    <n v="127445000"/>
    <n v="1.4366223216313788E-4"/>
    <n v="3.615877357250337E-4"/>
    <n v="0"/>
  </r>
  <r>
    <s v="Evil Dead: Hail to the King"/>
    <x v="14"/>
    <x v="16"/>
    <x v="10"/>
    <s v="THQ"/>
    <n v="150000"/>
    <n v="100000"/>
    <n v="0"/>
    <n v="20000"/>
    <n v="5.0999999999999996"/>
    <n v="8"/>
    <n v="6"/>
    <n v="7"/>
    <s v="Heavy Iron Studios"/>
    <x v="1"/>
    <x v="509"/>
    <n v="5.55"/>
    <n v="15"/>
    <n v="5.5555555555555554"/>
    <n v="15882.35294117647"/>
    <n v="8823.5294117647063"/>
    <n v="5882.3529411764703"/>
    <n v="0"/>
    <n v="1176.4705882352941"/>
    <n v="484244580"/>
    <n v="429286318"/>
    <n v="126843000"/>
    <n v="3.0976082375563192E-4"/>
    <n v="2.3294476391861154E-4"/>
    <n v="0"/>
  </r>
  <r>
    <s v="Need for Speed: The Run"/>
    <x v="0"/>
    <x v="10"/>
    <x v="4"/>
    <s v="Electronic Arts"/>
    <n v="110000"/>
    <n v="120000"/>
    <n v="10000"/>
    <n v="30000"/>
    <n v="6.4"/>
    <n v="6"/>
    <n v="3.6"/>
    <n v="21"/>
    <s v="Firebrand Games"/>
    <x v="3"/>
    <x v="509"/>
    <n v="5"/>
    <n v="27"/>
    <n v="10"/>
    <n v="45000"/>
    <n v="18333.333333333332"/>
    <n v="20000"/>
    <n v="1666.6666666666667"/>
    <n v="5000"/>
    <n v="545961365"/>
    <n v="440756453"/>
    <n v="127833000"/>
    <n v="2.0147945816642173E-4"/>
    <n v="2.7225920161400339E-4"/>
    <n v="7.8227061869783231E-5"/>
  </r>
  <r>
    <s v="Dave Mirra Freestyle BMX: Maximum Remix"/>
    <x v="14"/>
    <x v="9"/>
    <x v="0"/>
    <s v="Acclaim Entertainment"/>
    <n v="150000"/>
    <n v="100000"/>
    <n v="0"/>
    <n v="20000"/>
    <n v="6.7"/>
    <n v="11"/>
    <n v="8.1"/>
    <n v="7"/>
    <s v="Z-Axis, Ltd."/>
    <x v="0"/>
    <x v="509"/>
    <n v="7.4"/>
    <n v="18"/>
    <n v="6.666666666666667"/>
    <n v="16875"/>
    <n v="9375"/>
    <n v="6250"/>
    <n v="0"/>
    <n v="1250"/>
    <n v="489752572"/>
    <n v="430035992"/>
    <n v="127149000"/>
    <n v="3.0627710516648396E-4"/>
    <n v="2.3253867550695616E-4"/>
    <n v="0"/>
  </r>
  <r>
    <s v="Rock Revolution"/>
    <x v="2"/>
    <x v="1"/>
    <x v="3"/>
    <s v="Konami Digital Entertainment"/>
    <n v="250000"/>
    <n v="0"/>
    <n v="0"/>
    <n v="20000"/>
    <n v="3.8"/>
    <n v="28"/>
    <n v="5.0999999999999996"/>
    <n v="17"/>
    <s v="Zoe Mode, HB Studios Multimedia"/>
    <x v="2"/>
    <x v="509"/>
    <n v="4.4499999999999993"/>
    <n v="45"/>
    <n v="16.666666666666668"/>
    <n v="30000"/>
    <n v="27777.777777777777"/>
    <n v="0"/>
    <n v="0"/>
    <n v="2222.2222222222222"/>
    <n v="528816311"/>
    <n v="440001482"/>
    <n v="128063000"/>
    <n v="4.7275395028426043E-4"/>
    <n v="0"/>
    <n v="0"/>
  </r>
  <r>
    <s v="Dead Rising 2: Off the Record"/>
    <x v="2"/>
    <x v="10"/>
    <x v="4"/>
    <s v="Capcom"/>
    <n v="170000"/>
    <n v="80000"/>
    <n v="0"/>
    <n v="20000"/>
    <n v="7.2"/>
    <n v="48"/>
    <n v="7.5"/>
    <n v="60"/>
    <s v="Capcom Vancouver"/>
    <x v="1"/>
    <x v="509"/>
    <n v="7.35"/>
    <n v="108"/>
    <n v="40"/>
    <n v="45000"/>
    <n v="28333.333333333332"/>
    <n v="13333.333333333334"/>
    <n v="0"/>
    <n v="3333.3333333333335"/>
    <n v="545961365"/>
    <n v="440756453"/>
    <n v="127833000"/>
    <n v="3.1137734443901539E-4"/>
    <n v="1.8150613440933558E-4"/>
    <n v="0"/>
  </r>
  <r>
    <s v="Baten Kaitos: Eternal Wings and the Lost Ocean"/>
    <x v="11"/>
    <x v="15"/>
    <x v="9"/>
    <s v="Ninti"/>
    <n v="210000"/>
    <n v="50000"/>
    <n v="0"/>
    <n v="10000"/>
    <n v="8"/>
    <n v="48"/>
    <n v="9"/>
    <n v="59"/>
    <s v="Monolith Soft"/>
    <x v="2"/>
    <x v="509"/>
    <n v="8.5"/>
    <n v="107"/>
    <n v="39.629629629629626"/>
    <n v="19285.714285714286"/>
    <n v="15000"/>
    <n v="3571.4285714285716"/>
    <n v="0"/>
    <n v="714.28571428571433"/>
    <n v="500125528"/>
    <n v="432552540"/>
    <n v="127718000"/>
    <n v="4.1989458294558403E-4"/>
    <n v="1.1559289421812204E-4"/>
    <n v="0"/>
  </r>
  <r>
    <s v="Iron Man 2"/>
    <x v="2"/>
    <x v="5"/>
    <x v="4"/>
    <s v="Sega"/>
    <n v="150000"/>
    <n v="90000"/>
    <n v="0"/>
    <n v="30000"/>
    <n v="4.0999999999999996"/>
    <n v="35"/>
    <n v="5.9"/>
    <n v="54"/>
    <s v="Sega Studios San Francisco"/>
    <x v="2"/>
    <x v="509"/>
    <n v="5"/>
    <n v="89"/>
    <n v="32.962962962962962"/>
    <n v="38571.428571428572"/>
    <n v="21428.571428571428"/>
    <n v="12857.142857142857"/>
    <n v="0"/>
    <n v="4285.7142857142853"/>
    <n v="540520772"/>
    <n v="441654761"/>
    <n v="128070000"/>
    <n v="2.7751014904566889E-4"/>
    <n v="2.0377907802062616E-4"/>
    <n v="0"/>
  </r>
  <r>
    <s v="RalliSport Challenge 2"/>
    <x v="7"/>
    <x v="7"/>
    <x v="1"/>
    <s v="Microsoft Game Studios"/>
    <n v="180000"/>
    <n v="80000"/>
    <n v="0"/>
    <n v="10000"/>
    <n v="8.6999999999999993"/>
    <n v="69"/>
    <n v="9.1"/>
    <n v="33"/>
    <s v="Digital Illusions"/>
    <x v="0"/>
    <x v="509"/>
    <n v="8.8999999999999986"/>
    <n v="102"/>
    <n v="37.777777777777779"/>
    <n v="20769.23076923077"/>
    <n v="13846.153846153846"/>
    <n v="6153.8461538461543"/>
    <n v="0"/>
    <n v="769.23076923076928"/>
    <n v="505524224"/>
    <n v="434174638"/>
    <n v="127761000"/>
    <n v="3.5606602305965856E-4"/>
    <n v="1.8425765348366571E-4"/>
    <n v="0"/>
  </r>
  <r>
    <s v="Pac-Pix"/>
    <x v="1"/>
    <x v="3"/>
    <x v="5"/>
    <s v="Namco Bandai Games"/>
    <n v="160000"/>
    <n v="0"/>
    <n v="100000"/>
    <n v="10000"/>
    <n v="7.1"/>
    <n v="41"/>
    <n v="7.1"/>
    <n v="7"/>
    <s v="Namco"/>
    <x v="0"/>
    <x v="509"/>
    <n v="7.1"/>
    <n v="48"/>
    <n v="17.777777777777779"/>
    <n v="22500"/>
    <n v="13333.333333333334"/>
    <n v="0"/>
    <n v="8333.3333333333339"/>
    <n v="833.33333333333337"/>
    <n v="511054143"/>
    <n v="435713800"/>
    <n v="127773000"/>
    <n v="3.1307837377222866E-4"/>
    <n v="0"/>
    <n v="7.8263795950631195E-4"/>
  </r>
  <r>
    <s v="Sing Party"/>
    <x v="10"/>
    <x v="11"/>
    <x v="3"/>
    <s v="Ninti"/>
    <n v="130000"/>
    <n v="120000"/>
    <n v="0"/>
    <n v="20000"/>
    <n v="6"/>
    <n v="21"/>
    <n v="5.4"/>
    <n v="18"/>
    <s v="FreeStyleGames"/>
    <x v="3"/>
    <x v="509"/>
    <n v="5.7"/>
    <n v="39"/>
    <n v="14.444444444444445"/>
    <n v="54000"/>
    <n v="26000"/>
    <n v="24000"/>
    <n v="0"/>
    <n v="4000"/>
    <n v="551484507"/>
    <n v="441417242"/>
    <n v="127629000"/>
    <n v="2.3572738372503363E-4"/>
    <n v="2.7185163736762237E-4"/>
    <n v="0"/>
  </r>
  <r>
    <s v="NHL 07"/>
    <x v="2"/>
    <x v="0"/>
    <x v="0"/>
    <s v="Electronic Arts"/>
    <n v="250000"/>
    <n v="0"/>
    <n v="0"/>
    <n v="20000"/>
    <n v="7.9"/>
    <n v="49"/>
    <n v="5.3"/>
    <n v="167"/>
    <s v="EA Sports"/>
    <x v="3"/>
    <x v="509"/>
    <n v="6.6"/>
    <n v="216"/>
    <n v="80"/>
    <n v="24545.454545454544"/>
    <n v="22727.272727272728"/>
    <n v="0"/>
    <n v="0"/>
    <n v="1818.1818181818182"/>
    <n v="516818555"/>
    <n v="437126892"/>
    <n v="127854000"/>
    <n v="4.8372876240869488E-4"/>
    <n v="0"/>
    <n v="0"/>
  </r>
  <r>
    <s v="RollerCoaster Tycoon 3"/>
    <x v="8"/>
    <x v="7"/>
    <x v="11"/>
    <s v="Atari"/>
    <n v="10000"/>
    <n v="220000"/>
    <n v="0"/>
    <n v="40000"/>
    <n v="8.1"/>
    <n v="39"/>
    <n v="5"/>
    <n v="346"/>
    <s v="Frontier Developments"/>
    <x v="0"/>
    <x v="509"/>
    <n v="6.55"/>
    <n v="385"/>
    <n v="142.59259259259258"/>
    <n v="20769.23076923077"/>
    <n v="769.23076923076928"/>
    <n v="16923.076923076922"/>
    <n v="0"/>
    <n v="3076.9230769230771"/>
    <n v="505524224"/>
    <n v="434174638"/>
    <n v="127761000"/>
    <n v="1.9781445725536588E-5"/>
    <n v="5.067085470800807E-4"/>
    <n v="0"/>
  </r>
  <r>
    <s v="Ty the Tasmanian Tiger"/>
    <x v="11"/>
    <x v="8"/>
    <x v="2"/>
    <s v="Electronic Arts"/>
    <n v="210000"/>
    <n v="50000"/>
    <n v="0"/>
    <n v="10000"/>
    <n v="6.9"/>
    <n v="12"/>
    <n v="8.6999999999999993"/>
    <n v="15"/>
    <s v="Krome Studios"/>
    <x v="0"/>
    <x v="509"/>
    <n v="7.8"/>
    <n v="27"/>
    <n v="10"/>
    <n v="18000"/>
    <n v="14000"/>
    <n v="3333.3333333333335"/>
    <n v="0"/>
    <n v="666.66666666666663"/>
    <n v="495013192"/>
    <n v="431019772"/>
    <n v="127445000"/>
    <n v="4.2423111826886422E-4"/>
    <n v="1.1600395909447977E-4"/>
    <n v="0"/>
  </r>
  <r>
    <s v="NASCAR 06: Total Team Control"/>
    <x v="7"/>
    <x v="3"/>
    <x v="1"/>
    <s v="Electronic Arts"/>
    <n v="200000"/>
    <n v="60000"/>
    <n v="0"/>
    <n v="10000"/>
    <n v="7.9"/>
    <n v="25"/>
    <n v="5.9"/>
    <n v="7"/>
    <s v="EA Sports"/>
    <x v="0"/>
    <x v="509"/>
    <n v="6.9"/>
    <n v="32"/>
    <n v="11.851851851851851"/>
    <n v="22500"/>
    <n v="16666.666666666668"/>
    <n v="5000"/>
    <n v="0"/>
    <n v="833.33333333333337"/>
    <n v="511054143"/>
    <n v="435713800"/>
    <n v="127773000"/>
    <n v="3.9134796721528584E-4"/>
    <n v="1.3770507154007975E-4"/>
    <n v="0"/>
  </r>
  <r>
    <s v="Rory McIlroy PGA Tour"/>
    <x v="13"/>
    <x v="13"/>
    <x v="4"/>
    <s v="Electronic Arts"/>
    <n v="160000"/>
    <n v="90000"/>
    <n v="0"/>
    <n v="20000"/>
    <n v="6"/>
    <n v="26"/>
    <n v="4.3"/>
    <n v="77"/>
    <s v="EA Tiburon"/>
    <x v="0"/>
    <x v="509"/>
    <n v="5.15"/>
    <n v="103"/>
    <n v="38.148148148148145"/>
    <n v="135000"/>
    <n v="80000"/>
    <n v="45000"/>
    <n v="0"/>
    <n v="10000"/>
    <n v="567732286"/>
    <n v="444588718"/>
    <n v="127141000"/>
    <n v="2.8182297175186543E-4"/>
    <n v="2.0243428669280806E-4"/>
    <n v="0"/>
  </r>
  <r>
    <s v="The Club"/>
    <x v="2"/>
    <x v="1"/>
    <x v="6"/>
    <s v="Sega"/>
    <n v="150000"/>
    <n v="100000"/>
    <n v="0"/>
    <n v="20000"/>
    <n v="7.6"/>
    <n v="63"/>
    <n v="6.8"/>
    <n v="43"/>
    <s v="Bizarre Creations"/>
    <x v="1"/>
    <x v="509"/>
    <n v="7.1999999999999993"/>
    <n v="106"/>
    <n v="39.25925925925926"/>
    <n v="30000"/>
    <n v="16666.666666666668"/>
    <n v="11111.111111111111"/>
    <n v="0"/>
    <n v="2222.2222222222222"/>
    <n v="528816311"/>
    <n v="440001482"/>
    <n v="128063000"/>
    <n v="2.8365237017055628E-4"/>
    <n v="2.2727196177943783E-4"/>
    <n v="0"/>
  </r>
  <r>
    <s v="NHL 2002"/>
    <x v="7"/>
    <x v="9"/>
    <x v="0"/>
    <s v="Electronic Arts"/>
    <n v="200000"/>
    <n v="60000"/>
    <n v="0"/>
    <n v="10000"/>
    <n v="8.9"/>
    <n v="17"/>
    <n v="8.8000000000000007"/>
    <n v="5"/>
    <s v="EA Sports"/>
    <x v="0"/>
    <x v="509"/>
    <n v="8.8500000000000014"/>
    <n v="22"/>
    <n v="8.1481481481481488"/>
    <n v="16875"/>
    <n v="12500"/>
    <n v="3750"/>
    <n v="0"/>
    <n v="625"/>
    <n v="489752572"/>
    <n v="430035992"/>
    <n v="127149000"/>
    <n v="4.0836947355531194E-4"/>
    <n v="1.3952320530417371E-4"/>
    <n v="0"/>
  </r>
  <r>
    <s v="LEGO The Hobbit"/>
    <x v="13"/>
    <x v="12"/>
    <x v="4"/>
    <s v="Warner Bros. Interactive Entertainment"/>
    <n v="130000"/>
    <n v="120000"/>
    <n v="0"/>
    <n v="20000"/>
    <n v="6.9"/>
    <n v="20"/>
    <n v="6.8"/>
    <n v="36"/>
    <s v="TT Games"/>
    <x v="3"/>
    <x v="509"/>
    <n v="6.85"/>
    <n v="56"/>
    <n v="20.74074074074074"/>
    <n v="90000"/>
    <n v="43333.333333333336"/>
    <n v="40000"/>
    <n v="0"/>
    <n v="6666.666666666667"/>
    <n v="562338430"/>
    <n v="443580712"/>
    <n v="127276000"/>
    <n v="2.3117751351263687E-4"/>
    <n v="2.7052573918047185E-4"/>
    <n v="0"/>
  </r>
  <r>
    <s v="NASCAR 2011: The Game"/>
    <x v="3"/>
    <x v="10"/>
    <x v="1"/>
    <s v="Activision"/>
    <n v="250000"/>
    <n v="0"/>
    <n v="0"/>
    <n v="20000"/>
    <n v="6.2"/>
    <n v="16"/>
    <n v="3.7"/>
    <n v="15"/>
    <s v="Eutechnyx"/>
    <x v="0"/>
    <x v="509"/>
    <n v="4.95"/>
    <n v="31"/>
    <n v="11.481481481481481"/>
    <n v="45000"/>
    <n v="41666.666666666664"/>
    <n v="0"/>
    <n v="0"/>
    <n v="3333.3333333333335"/>
    <n v="545961365"/>
    <n v="440756453"/>
    <n v="127833000"/>
    <n v="4.579078594691403E-4"/>
    <n v="0"/>
    <n v="0"/>
  </r>
  <r>
    <s v="NHL 2K11"/>
    <x v="0"/>
    <x v="5"/>
    <x v="0"/>
    <s v="Take-Two Interactive"/>
    <n v="230000"/>
    <n v="20000"/>
    <n v="0"/>
    <n v="20000"/>
    <n v="6.2"/>
    <n v="12"/>
    <n v="5.8"/>
    <n v="4"/>
    <s v="Visual Concepts"/>
    <x v="3"/>
    <x v="509"/>
    <n v="6"/>
    <n v="16"/>
    <n v="5.9259259259259256"/>
    <n v="38571.428571428572"/>
    <n v="32857.142857142855"/>
    <n v="2857.1428571428573"/>
    <n v="0"/>
    <n v="2857.1428571428573"/>
    <n v="540520772"/>
    <n v="441654761"/>
    <n v="128070000"/>
    <n v="4.2551556187002561E-4"/>
    <n v="4.528423956013915E-5"/>
    <n v="0"/>
  </r>
  <r>
    <s v="Fantastic 4"/>
    <x v="7"/>
    <x v="3"/>
    <x v="4"/>
    <s v="Activision"/>
    <n v="200000"/>
    <n v="60000"/>
    <n v="0"/>
    <n v="10000"/>
    <n v="6.2"/>
    <n v="46"/>
    <n v="6.6"/>
    <n v="8"/>
    <s v="7 Studios"/>
    <x v="2"/>
    <x v="509"/>
    <n v="6.4"/>
    <n v="54"/>
    <n v="20"/>
    <n v="22500"/>
    <n v="16666.666666666668"/>
    <n v="5000"/>
    <n v="0"/>
    <n v="833.33333333333337"/>
    <n v="511054143"/>
    <n v="435713800"/>
    <n v="127773000"/>
    <n v="3.9134796721528584E-4"/>
    <n v="1.3770507154007975E-4"/>
    <n v="0"/>
  </r>
  <r>
    <s v="MotoGP"/>
    <x v="4"/>
    <x v="16"/>
    <x v="1"/>
    <s v="Namco Bandai Games"/>
    <n v="60000"/>
    <n v="50000"/>
    <n v="140000"/>
    <n v="20000"/>
    <n v="7.7"/>
    <n v="16"/>
    <n v="6"/>
    <n v="5"/>
    <s v="Namco"/>
    <x v="0"/>
    <x v="509"/>
    <n v="6.85"/>
    <n v="21"/>
    <n v="7.7777777777777777"/>
    <n v="15882.35294117647"/>
    <n v="3529.4117647058824"/>
    <n v="2941.1764705882351"/>
    <n v="8235.2941176470595"/>
    <n v="1176.4705882352941"/>
    <n v="484244580"/>
    <n v="429286318"/>
    <n v="126843000"/>
    <n v="1.2390432950225278E-4"/>
    <n v="1.1647238195930577E-4"/>
    <n v="1.103726654210323E-3"/>
  </r>
  <r>
    <s v="Batman: Arkham Origins Blackgate"/>
    <x v="5"/>
    <x v="6"/>
    <x v="4"/>
    <s v="Warner Bros. Interactive Entertainment"/>
    <n v="160000"/>
    <n v="90000"/>
    <n v="0"/>
    <n v="20000"/>
    <n v="6.8"/>
    <n v="7"/>
    <n v="6.8"/>
    <n v="38"/>
    <s v="Armature Studio"/>
    <x v="2"/>
    <x v="509"/>
    <n v="6.8"/>
    <n v="45"/>
    <n v="16.666666666666668"/>
    <n v="67500"/>
    <n v="40000"/>
    <n v="22500"/>
    <n v="0"/>
    <n v="5000"/>
    <n v="556861736"/>
    <n v="442492884"/>
    <n v="127445000"/>
    <n v="2.8732446432627577E-4"/>
    <n v="2.0339310134533147E-4"/>
    <n v="0"/>
  </r>
  <r>
    <s v="Shadows of the Damned"/>
    <x v="3"/>
    <x v="10"/>
    <x v="4"/>
    <s v="Electronic Arts"/>
    <n v="110000"/>
    <n v="90000"/>
    <n v="40000"/>
    <n v="30000"/>
    <n v="7.7"/>
    <n v="56"/>
    <n v="8.1"/>
    <n v="124"/>
    <s v="Grasshopper Manufacture"/>
    <x v="1"/>
    <x v="509"/>
    <n v="7.9"/>
    <n v="180"/>
    <n v="66.666666666666671"/>
    <n v="45000"/>
    <n v="18333.333333333332"/>
    <n v="15000"/>
    <n v="6666.666666666667"/>
    <n v="5000"/>
    <n v="545961365"/>
    <n v="440756453"/>
    <n v="127833000"/>
    <n v="2.0147945816642173E-4"/>
    <n v="2.0419440121050253E-4"/>
    <n v="3.1290824747913292E-4"/>
  </r>
  <r>
    <s v="R.U.S.E."/>
    <x v="8"/>
    <x v="5"/>
    <x v="11"/>
    <s v="Ubisoft"/>
    <n v="40000"/>
    <n v="190000"/>
    <n v="0"/>
    <n v="40000"/>
    <n v="7.6"/>
    <n v="33"/>
    <n v="8.1"/>
    <n v="176"/>
    <s v="Eugen Systems"/>
    <x v="2"/>
    <x v="509"/>
    <n v="7.85"/>
    <n v="209"/>
    <n v="77.407407407407405"/>
    <n v="38571.428571428572"/>
    <n v="5714.2857142857147"/>
    <n v="27142.857142857141"/>
    <n v="0"/>
    <n v="5714.2857142857147"/>
    <n v="540520772"/>
    <n v="441654761"/>
    <n v="128070000"/>
    <n v="7.400270641217836E-5"/>
    <n v="4.3020027582132189E-4"/>
    <n v="0"/>
  </r>
  <r>
    <s v="NBA Live 2004"/>
    <x v="11"/>
    <x v="15"/>
    <x v="0"/>
    <s v="Electronic Arts"/>
    <n v="210000"/>
    <n v="50000"/>
    <n v="0"/>
    <n v="10000"/>
    <n v="8.4"/>
    <n v="17"/>
    <n v="9"/>
    <n v="4"/>
    <s v="EA Sports"/>
    <x v="0"/>
    <x v="509"/>
    <n v="8.6999999999999993"/>
    <n v="21"/>
    <n v="7.7777777777777777"/>
    <n v="19285.714285714286"/>
    <n v="15000"/>
    <n v="3571.4285714285716"/>
    <n v="0"/>
    <n v="714.28571428571433"/>
    <n v="500125528"/>
    <n v="432552540"/>
    <n v="127718000"/>
    <n v="4.1989458294558403E-4"/>
    <n v="1.1559289421812204E-4"/>
    <n v="0"/>
  </r>
  <r>
    <s v="The Sims 2: Pets"/>
    <x v="11"/>
    <x v="0"/>
    <x v="8"/>
    <s v="Electronic Arts"/>
    <n v="210000"/>
    <n v="50000"/>
    <n v="0"/>
    <n v="10000"/>
    <n v="6.6"/>
    <n v="15"/>
    <n v="7.3"/>
    <n v="8"/>
    <s v="Maxis"/>
    <x v="2"/>
    <x v="509"/>
    <n v="6.9499999999999993"/>
    <n v="23"/>
    <n v="8.518518518518519"/>
    <n v="24545.454545454544"/>
    <n v="19090.909090909092"/>
    <n v="4545.454545454545"/>
    <n v="0"/>
    <n v="909.09090909090912"/>
    <n v="516818555"/>
    <n v="437126892"/>
    <n v="127854000"/>
    <n v="4.0633216042330368E-4"/>
    <n v="1.1438326242348869E-4"/>
    <n v="0"/>
  </r>
  <r>
    <s v="Knockout Kings 2002"/>
    <x v="7"/>
    <x v="8"/>
    <x v="0"/>
    <s v="Electronic Arts"/>
    <n v="200000"/>
    <n v="60000"/>
    <n v="0"/>
    <n v="10000"/>
    <n v="7.8"/>
    <n v="20"/>
    <n v="7.9"/>
    <n v="7"/>
    <s v="Electronic Arts"/>
    <x v="2"/>
    <x v="509"/>
    <n v="7.85"/>
    <n v="27"/>
    <n v="10"/>
    <n v="18000"/>
    <n v="13333.333333333334"/>
    <n v="4000"/>
    <n v="0"/>
    <n v="666.66666666666663"/>
    <n v="495013192"/>
    <n v="431019772"/>
    <n v="127445000"/>
    <n v="4.0402963644653738E-4"/>
    <n v="1.3920475091337573E-4"/>
    <n v="0"/>
  </r>
  <r>
    <s v="MotionSports: Adrenaline"/>
    <x v="2"/>
    <x v="10"/>
    <x v="0"/>
    <s v="Ubisoft"/>
    <n v="140000"/>
    <n v="100000"/>
    <n v="0"/>
    <n v="30000"/>
    <n v="4.0999999999999996"/>
    <n v="8"/>
    <n v="7.4"/>
    <n v="7"/>
    <s v="Ubisoft Vancouver"/>
    <x v="0"/>
    <x v="509"/>
    <n v="5.75"/>
    <n v="15"/>
    <n v="5.5555555555555554"/>
    <n v="45000"/>
    <n v="23333.333333333332"/>
    <n v="16666.666666666668"/>
    <n v="0"/>
    <n v="5000"/>
    <n v="545961365"/>
    <n v="440756453"/>
    <n v="127833000"/>
    <n v="2.5642840130271855E-4"/>
    <n v="2.2688266801166947E-4"/>
    <n v="0"/>
  </r>
  <r>
    <s v="NBA 07"/>
    <x v="3"/>
    <x v="0"/>
    <x v="0"/>
    <s v="Sony Computer Entertainment"/>
    <n v="240000"/>
    <n v="0"/>
    <n v="10000"/>
    <n v="20000"/>
    <n v="6.3"/>
    <n v="24"/>
    <n v="6.3"/>
    <n v="10"/>
    <s v="SCEA"/>
    <x v="0"/>
    <x v="509"/>
    <n v="6.3"/>
    <n v="34"/>
    <n v="12.592592592592593"/>
    <n v="24545.454545454544"/>
    <n v="21818.18181818182"/>
    <n v="0"/>
    <n v="909.09090909090912"/>
    <n v="1818.1818181818182"/>
    <n v="516818555"/>
    <n v="437126892"/>
    <n v="127854000"/>
    <n v="4.6437961191234708E-4"/>
    <n v="0"/>
    <n v="7.821421308680213E-5"/>
  </r>
  <r>
    <s v="Call of Juarez: The Cartel"/>
    <x v="2"/>
    <x v="10"/>
    <x v="6"/>
    <s v="Ubisoft"/>
    <n v="140000"/>
    <n v="100000"/>
    <n v="0"/>
    <n v="30000"/>
    <n v="4.7"/>
    <n v="62"/>
    <n v="5.7"/>
    <n v="109"/>
    <s v="Techland"/>
    <x v="1"/>
    <x v="509"/>
    <n v="5.2"/>
    <n v="171"/>
    <n v="63.333333333333336"/>
    <n v="45000"/>
    <n v="23333.333333333332"/>
    <n v="16666.666666666668"/>
    <n v="0"/>
    <n v="5000"/>
    <n v="545961365"/>
    <n v="440756453"/>
    <n v="127833000"/>
    <n v="2.5642840130271855E-4"/>
    <n v="2.2688266801166947E-4"/>
    <n v="0"/>
  </r>
  <r>
    <s v="Need for Speed: Most Wanted"/>
    <x v="1"/>
    <x v="3"/>
    <x v="1"/>
    <s v="Electronic Arts"/>
    <n v="240000"/>
    <n v="10000"/>
    <n v="0"/>
    <n v="20000"/>
    <n v="4.5"/>
    <n v="4"/>
    <n v="6.1"/>
    <n v="22"/>
    <s v="EA Canada"/>
    <x v="0"/>
    <x v="509"/>
    <n v="5.3"/>
    <n v="26"/>
    <n v="9.6296296296296298"/>
    <n v="22500"/>
    <n v="20000"/>
    <n v="833.33333333333337"/>
    <n v="0"/>
    <n v="1666.6666666666667"/>
    <n v="511054143"/>
    <n v="435713800"/>
    <n v="127773000"/>
    <n v="4.6961756065834302E-4"/>
    <n v="2.2950845256679959E-5"/>
    <n v="0"/>
  </r>
  <r>
    <s v="ESPN NBA Basketball"/>
    <x v="7"/>
    <x v="15"/>
    <x v="0"/>
    <s v="Sega"/>
    <n v="200000"/>
    <n v="60000"/>
    <n v="0"/>
    <n v="10000"/>
    <n v="8.6999999999999993"/>
    <n v="18"/>
    <n v="8.1999999999999993"/>
    <n v="25"/>
    <s v="Visual Concepts"/>
    <x v="0"/>
    <x v="509"/>
    <n v="8.4499999999999993"/>
    <n v="43"/>
    <n v="15.925925925925926"/>
    <n v="19285.714285714286"/>
    <n v="14285.714285714286"/>
    <n v="4285.7142857142853"/>
    <n v="0"/>
    <n v="714.28571428571433"/>
    <n v="500125528"/>
    <n v="432552540"/>
    <n v="127718000"/>
    <n v="3.9989960280531809E-4"/>
    <n v="1.3871147306174645E-4"/>
    <n v="0"/>
  </r>
  <r>
    <s v="Batman: Return to Arkham"/>
    <x v="6"/>
    <x v="14"/>
    <x v="4"/>
    <s v="Warner Bros. Interactive Entertainment"/>
    <n v="70000"/>
    <n v="160000"/>
    <n v="0"/>
    <n v="40000"/>
    <n v="7.3"/>
    <n v="28"/>
    <n v="8.5"/>
    <n v="79"/>
    <s v="Rocksteady Studios, Virtuos"/>
    <x v="2"/>
    <x v="509"/>
    <n v="7.9"/>
    <n v="107"/>
    <n v="39.629629629629626"/>
    <n v="270000"/>
    <n v="70000"/>
    <n v="160000"/>
    <n v="0"/>
    <n v="40000"/>
    <n v="573178249"/>
    <n v="445623395"/>
    <n v="126994511"/>
    <n v="1.2212605785743975E-4"/>
    <n v="3.5904757648552092E-4"/>
    <n v="0"/>
  </r>
  <r>
    <s v="America's Test Kitchen: Let's Get Cooking"/>
    <x v="1"/>
    <x v="5"/>
    <x v="8"/>
    <s v="Ninti"/>
    <n v="250000"/>
    <n v="0"/>
    <n v="0"/>
    <n v="20000"/>
    <n v="8.6999999999999993"/>
    <n v="4"/>
    <n v="5.6"/>
    <n v="9"/>
    <s v="Indies Zero"/>
    <x v="0"/>
    <x v="509"/>
    <n v="7.1499999999999995"/>
    <n v="13"/>
    <n v="4.8148148148148149"/>
    <n v="38571.428571428572"/>
    <n v="35714.285714285717"/>
    <n v="0"/>
    <n v="0"/>
    <n v="2857.1428571428573"/>
    <n v="540520772"/>
    <n v="441654761"/>
    <n v="128070000"/>
    <n v="4.6251691507611476E-4"/>
    <n v="0"/>
    <n v="0"/>
  </r>
  <r>
    <s v="Final Fantasy V Advance"/>
    <x v="12"/>
    <x v="0"/>
    <x v="9"/>
    <s v="Ninti"/>
    <n v="0"/>
    <n v="0"/>
    <n v="260000"/>
    <n v="10000"/>
    <n v="8.3000000000000007"/>
    <n v="25"/>
    <n v="7.2"/>
    <n v="75"/>
    <s v="TOSE"/>
    <x v="0"/>
    <x v="509"/>
    <n v="7.75"/>
    <n v="100"/>
    <n v="37.037037037037038"/>
    <n v="24545.454545454544"/>
    <n v="0"/>
    <n v="0"/>
    <n v="23636.363636363636"/>
    <n v="909.09090909090912"/>
    <n v="516818555"/>
    <n v="437126892"/>
    <n v="127854000"/>
    <n v="0"/>
    <n v="0"/>
    <n v="2.0335695402568556E-3"/>
  </r>
  <r>
    <s v="Athens 2004"/>
    <x v="4"/>
    <x v="7"/>
    <x v="0"/>
    <s v="Sony Computer Entertainment"/>
    <n v="130000"/>
    <n v="100000"/>
    <n v="0"/>
    <n v="30000"/>
    <n v="6.1"/>
    <n v="57"/>
    <n v="7.2"/>
    <n v="13"/>
    <s v="Eurocom Entertainment Software"/>
    <x v="0"/>
    <x v="456"/>
    <n v="6.65"/>
    <n v="70"/>
    <n v="26.923076923076923"/>
    <n v="20000"/>
    <n v="10000"/>
    <n v="7692.3076923076924"/>
    <n v="0"/>
    <n v="2307.6923076923076"/>
    <n v="505524224"/>
    <n v="434174638"/>
    <n v="127761000"/>
    <n v="2.5715879443197561E-4"/>
    <n v="2.3032206685458215E-4"/>
    <n v="0"/>
  </r>
  <r>
    <s v="Pro Race Driver"/>
    <x v="4"/>
    <x v="8"/>
    <x v="1"/>
    <s v="Codemasters"/>
    <n v="130000"/>
    <n v="100000"/>
    <n v="0"/>
    <n v="30000"/>
    <n v="8.1"/>
    <n v="22"/>
    <n v="8.5"/>
    <n v="20"/>
    <s v="Codemasters"/>
    <x v="2"/>
    <x v="456"/>
    <n v="8.3000000000000007"/>
    <n v="42"/>
    <n v="16.153846153846153"/>
    <n v="17333.333333333332"/>
    <n v="8666.6666666666661"/>
    <n v="6666.666666666667"/>
    <n v="0"/>
    <n v="2000"/>
    <n v="495013192"/>
    <n v="431019772"/>
    <n v="127445000"/>
    <n v="2.6261926369024928E-4"/>
    <n v="2.3200791818895955E-4"/>
    <n v="0"/>
  </r>
  <r>
    <s v="Rocky: Legends"/>
    <x v="4"/>
    <x v="7"/>
    <x v="4"/>
    <s v="Ubisoft"/>
    <n v="130000"/>
    <n v="100000"/>
    <n v="0"/>
    <n v="30000"/>
    <n v="6.5"/>
    <n v="24"/>
    <n v="8.6"/>
    <n v="12"/>
    <s v="Venom Games"/>
    <x v="2"/>
    <x v="456"/>
    <n v="7.55"/>
    <n v="36"/>
    <n v="13.846153846153847"/>
    <n v="20000"/>
    <n v="10000"/>
    <n v="7692.3076923076924"/>
    <n v="0"/>
    <n v="2307.6923076923076"/>
    <n v="505524224"/>
    <n v="434174638"/>
    <n v="127761000"/>
    <n v="2.5715879443197561E-4"/>
    <n v="2.3032206685458215E-4"/>
    <n v="0"/>
  </r>
  <r>
    <s v="The Warriors"/>
    <x v="9"/>
    <x v="4"/>
    <x v="4"/>
    <s v="Take-Two Interactive"/>
    <n v="230000"/>
    <n v="10000"/>
    <n v="0"/>
    <n v="20000"/>
    <n v="8.1"/>
    <n v="36"/>
    <n v="7.8"/>
    <n v="21"/>
    <s v="Rockstar Toronto, Rockstar Leeds"/>
    <x v="1"/>
    <x v="456"/>
    <n v="7.9499999999999993"/>
    <n v="57"/>
    <n v="21.923076923076923"/>
    <n v="26000"/>
    <n v="23000"/>
    <n v="1000"/>
    <n v="0"/>
    <n v="2000"/>
    <n v="522751172"/>
    <n v="438594184"/>
    <n v="128001000"/>
    <n v="4.3997988396666854E-4"/>
    <n v="2.280011993957494E-5"/>
    <n v="0"/>
  </r>
  <r>
    <s v="F1 Race Stars"/>
    <x v="2"/>
    <x v="11"/>
    <x v="1"/>
    <s v="Codemasters"/>
    <n v="70000"/>
    <n v="170000"/>
    <n v="0"/>
    <n v="20000"/>
    <n v="6.4"/>
    <n v="33"/>
    <n v="5.7"/>
    <n v="22"/>
    <s v="Codemasters"/>
    <x v="0"/>
    <x v="456"/>
    <n v="6.0500000000000007"/>
    <n v="55"/>
    <n v="21.153846153846153"/>
    <n v="52000"/>
    <n v="14000"/>
    <n v="34000"/>
    <n v="0"/>
    <n v="4000"/>
    <n v="551484507"/>
    <n v="441417242"/>
    <n v="127629000"/>
    <n v="1.2693012969809504E-4"/>
    <n v="3.8512315293746501E-4"/>
    <n v="0"/>
  </r>
  <r>
    <s v="WWE Road to WrestleMania X8"/>
    <x v="12"/>
    <x v="8"/>
    <x v="7"/>
    <s v="THQ"/>
    <n v="190000"/>
    <n v="70000"/>
    <n v="0"/>
    <n v="0"/>
    <n v="7.3"/>
    <n v="10"/>
    <n v="7.5"/>
    <n v="6"/>
    <s v="Natsume"/>
    <x v="0"/>
    <x v="456"/>
    <n v="7.4"/>
    <n v="16"/>
    <n v="6.1538461538461542"/>
    <n v="17333.333333333332"/>
    <n v="12666.666666666666"/>
    <n v="4666.666666666667"/>
    <n v="0"/>
    <n v="0"/>
    <n v="495013192"/>
    <n v="431019772"/>
    <n v="127445000"/>
    <n v="3.8382815462421047E-4"/>
    <n v="1.6240554273227168E-4"/>
    <n v="0"/>
  </r>
  <r>
    <s v="Fullmetal Alchemist 2: Curse of the Crimson Elixir"/>
    <x v="4"/>
    <x v="7"/>
    <x v="9"/>
    <s v="Square Enix"/>
    <n v="130000"/>
    <n v="100000"/>
    <n v="0"/>
    <n v="30000"/>
    <n v="6.7"/>
    <n v="21"/>
    <n v="8.4"/>
    <n v="20"/>
    <s v="Racjin"/>
    <x v="2"/>
    <x v="456"/>
    <n v="7.5500000000000007"/>
    <n v="41"/>
    <n v="15.76923076923077"/>
    <n v="20000"/>
    <n v="10000"/>
    <n v="7692.3076923076924"/>
    <n v="0"/>
    <n v="2307.6923076923076"/>
    <n v="505524224"/>
    <n v="434174638"/>
    <n v="127761000"/>
    <n v="2.5715879443197561E-4"/>
    <n v="2.3032206685458215E-4"/>
    <n v="0"/>
  </r>
  <r>
    <s v="BloodRayne 2"/>
    <x v="4"/>
    <x v="7"/>
    <x v="6"/>
    <s v="THQ"/>
    <n v="130000"/>
    <n v="100000"/>
    <n v="0"/>
    <n v="30000"/>
    <n v="7"/>
    <n v="26"/>
    <n v="8.5"/>
    <n v="21"/>
    <s v="Terminal Reality"/>
    <x v="1"/>
    <x v="456"/>
    <n v="7.75"/>
    <n v="47"/>
    <n v="18.076923076923077"/>
    <n v="20000"/>
    <n v="10000"/>
    <n v="7692.3076923076924"/>
    <n v="0"/>
    <n v="2307.6923076923076"/>
    <n v="505524224"/>
    <n v="434174638"/>
    <n v="127761000"/>
    <n v="2.5715879443197561E-4"/>
    <n v="2.3032206685458215E-4"/>
    <n v="0"/>
  </r>
  <r>
    <s v="Lightning Returns: Final Fantasy XIII"/>
    <x v="2"/>
    <x v="6"/>
    <x v="9"/>
    <s v="Square Enix"/>
    <n v="150000"/>
    <n v="80000"/>
    <n v="10000"/>
    <n v="20000"/>
    <n v="6.9"/>
    <n v="21"/>
    <n v="6.6"/>
    <n v="222"/>
    <s v="Square Enix"/>
    <x v="2"/>
    <x v="456"/>
    <n v="6.75"/>
    <n v="243"/>
    <n v="93.461538461538467"/>
    <n v="65000"/>
    <n v="37500"/>
    <n v="20000"/>
    <n v="2500"/>
    <n v="5000"/>
    <n v="556861736"/>
    <n v="442492884"/>
    <n v="127445000"/>
    <n v="2.6936668530588354E-4"/>
    <n v="1.8079386786251685E-4"/>
    <n v="7.8465220291105969E-5"/>
  </r>
  <r>
    <s v="Shadow of Rome"/>
    <x v="4"/>
    <x v="3"/>
    <x v="4"/>
    <s v="Capcom"/>
    <n v="130000"/>
    <n v="100000"/>
    <n v="0"/>
    <n v="30000"/>
    <n v="7.5"/>
    <n v="52"/>
    <n v="8.3000000000000007"/>
    <n v="62"/>
    <s v="Capcom"/>
    <x v="1"/>
    <x v="456"/>
    <n v="7.9"/>
    <n v="114"/>
    <n v="43.846153846153847"/>
    <n v="21666.666666666668"/>
    <n v="10833.333333333334"/>
    <n v="8333.3333333333339"/>
    <n v="0"/>
    <n v="2500"/>
    <n v="511054143"/>
    <n v="435713800"/>
    <n v="127773000"/>
    <n v="2.5437617868993579E-4"/>
    <n v="2.2950845256679959E-4"/>
    <n v="0"/>
  </r>
  <r>
    <s v="Harry Potter and the Order of the Phoenix"/>
    <x v="4"/>
    <x v="4"/>
    <x v="4"/>
    <s v="Electronic Arts"/>
    <n v="130000"/>
    <n v="100000"/>
    <n v="0"/>
    <n v="30000"/>
    <n v="6.1"/>
    <n v="17"/>
    <n v="8"/>
    <n v="28"/>
    <s v="EA Games"/>
    <x v="3"/>
    <x v="456"/>
    <n v="7.05"/>
    <n v="45"/>
    <n v="17.307692307692307"/>
    <n v="26000"/>
    <n v="13000"/>
    <n v="10000"/>
    <n v="0"/>
    <n v="3000"/>
    <n v="522751172"/>
    <n v="438594184"/>
    <n v="128001000"/>
    <n v="2.4868428224203003E-4"/>
    <n v="2.280011993957494E-4"/>
    <n v="0"/>
  </r>
  <r>
    <s v="Transformers: Cybertron Adventures"/>
    <x v="0"/>
    <x v="5"/>
    <x v="4"/>
    <s v="Activision"/>
    <n v="140000"/>
    <n v="100000"/>
    <n v="0"/>
    <n v="20000"/>
    <n v="4.0999999999999996"/>
    <n v="15"/>
    <n v="6.5"/>
    <n v="8"/>
    <s v="Next Level Games"/>
    <x v="2"/>
    <x v="456"/>
    <n v="5.3"/>
    <n v="23"/>
    <n v="8.8461538461538467"/>
    <n v="37142.857142857145"/>
    <n v="20000"/>
    <n v="14285.714285714286"/>
    <n v="0"/>
    <n v="2857.1428571428573"/>
    <n v="540520772"/>
    <n v="441654761"/>
    <n v="128070000"/>
    <n v="2.5900947244262429E-4"/>
    <n v="2.2642119780069572E-4"/>
    <n v="0"/>
  </r>
  <r>
    <s v="Stuntman: Ignition"/>
    <x v="4"/>
    <x v="4"/>
    <x v="1"/>
    <s v="THQ"/>
    <n v="130000"/>
    <n v="100000"/>
    <n v="0"/>
    <n v="30000"/>
    <n v="7.1"/>
    <n v="8"/>
    <n v="6.4"/>
    <n v="8"/>
    <s v="Paradigm Entertainment"/>
    <x v="2"/>
    <x v="456"/>
    <n v="6.75"/>
    <n v="16"/>
    <n v="6.1538461538461542"/>
    <n v="26000"/>
    <n v="13000"/>
    <n v="10000"/>
    <n v="0"/>
    <n v="3000"/>
    <n v="522751172"/>
    <n v="438594184"/>
    <n v="128001000"/>
    <n v="2.4868428224203003E-4"/>
    <n v="2.280011993957494E-4"/>
    <n v="0"/>
  </r>
  <r>
    <s v="Ultimate NES Remix"/>
    <x v="5"/>
    <x v="12"/>
    <x v="4"/>
    <s v="Unknown"/>
    <n v="150000"/>
    <n v="90000"/>
    <n v="0"/>
    <n v="20000"/>
    <n v="6.9"/>
    <n v="16"/>
    <n v="7.6"/>
    <n v="32"/>
    <s v="Indies Zero"/>
    <x v="0"/>
    <x v="456"/>
    <n v="7.25"/>
    <n v="48"/>
    <n v="18.46153846153846"/>
    <n v="86666.666666666672"/>
    <n v="50000"/>
    <n v="30000"/>
    <n v="0"/>
    <n v="6666.666666666667"/>
    <n v="562338430"/>
    <n v="443580712"/>
    <n v="127276000"/>
    <n v="2.667432848222733E-4"/>
    <n v="2.0289430438535388E-4"/>
    <n v="0"/>
  </r>
  <r>
    <s v="The BIGS"/>
    <x v="2"/>
    <x v="4"/>
    <x v="0"/>
    <s v="Take-Two Interactive"/>
    <n v="180000"/>
    <n v="80000"/>
    <n v="0"/>
    <n v="0"/>
    <n v="7.9"/>
    <n v="23"/>
    <n v="8.4"/>
    <n v="21"/>
    <s v="Blue Castle Games"/>
    <x v="0"/>
    <x v="456"/>
    <n v="8.15"/>
    <n v="44"/>
    <n v="16.923076923076923"/>
    <n v="26000"/>
    <n v="18000"/>
    <n v="8000"/>
    <n v="0"/>
    <n v="0"/>
    <n v="522751172"/>
    <n v="438594184"/>
    <n v="128001000"/>
    <n v="3.4433208310434929E-4"/>
    <n v="1.8240095951659952E-4"/>
    <n v="0"/>
  </r>
  <r>
    <s v="Jurassic Park: Operation Genesis"/>
    <x v="4"/>
    <x v="15"/>
    <x v="8"/>
    <s v="Konami Digital Entertainment"/>
    <n v="130000"/>
    <n v="100000"/>
    <n v="0"/>
    <n v="30000"/>
    <n v="7.5"/>
    <n v="13"/>
    <n v="8.9"/>
    <n v="21"/>
    <s v="Blue Tongue Entertainment"/>
    <x v="2"/>
    <x v="456"/>
    <n v="8.1999999999999993"/>
    <n v="34"/>
    <n v="13.076923076923077"/>
    <n v="18571.428571428572"/>
    <n v="9285.7142857142862"/>
    <n v="7142.8571428571431"/>
    <n v="0"/>
    <n v="2142.8571428571427"/>
    <n v="500125528"/>
    <n v="432552540"/>
    <n v="127718000"/>
    <n v="2.599347418234568E-4"/>
    <n v="2.3118578843624407E-4"/>
    <n v="0"/>
  </r>
  <r>
    <s v="InuYasha: Feudal Combat"/>
    <x v="4"/>
    <x v="3"/>
    <x v="7"/>
    <s v="Namco Bandai Games"/>
    <n v="130000"/>
    <n v="100000"/>
    <n v="0"/>
    <n v="30000"/>
    <n v="5.2"/>
    <n v="14"/>
    <n v="8.3000000000000007"/>
    <n v="21"/>
    <s v="Eighting"/>
    <x v="2"/>
    <x v="456"/>
    <n v="6.75"/>
    <n v="35"/>
    <n v="13.461538461538462"/>
    <n v="21666.666666666668"/>
    <n v="10833.333333333334"/>
    <n v="8333.3333333333339"/>
    <n v="0"/>
    <n v="2500"/>
    <n v="511054143"/>
    <n v="435713800"/>
    <n v="127773000"/>
    <n v="2.5437617868993579E-4"/>
    <n v="2.2950845256679959E-4"/>
    <n v="0"/>
  </r>
  <r>
    <s v="Duel Masters"/>
    <x v="4"/>
    <x v="7"/>
    <x v="11"/>
    <s v="Atari"/>
    <n v="130000"/>
    <n v="100000"/>
    <n v="0"/>
    <n v="30000"/>
    <n v="6.6"/>
    <n v="20"/>
    <n v="8.3000000000000007"/>
    <n v="6"/>
    <s v="High Voltage Software"/>
    <x v="0"/>
    <x v="456"/>
    <n v="7.45"/>
    <n v="26"/>
    <n v="10"/>
    <n v="20000"/>
    <n v="10000"/>
    <n v="7692.3076923076924"/>
    <n v="0"/>
    <n v="2307.6923076923076"/>
    <n v="505524224"/>
    <n v="434174638"/>
    <n v="127761000"/>
    <n v="2.5715879443197561E-4"/>
    <n v="2.3032206685458215E-4"/>
    <n v="0"/>
  </r>
  <r>
    <s v="My Japanese Coach"/>
    <x v="1"/>
    <x v="1"/>
    <x v="3"/>
    <s v="Ubisoft"/>
    <n v="240000"/>
    <n v="0"/>
    <n v="0"/>
    <n v="20000"/>
    <n v="5.9"/>
    <n v="4"/>
    <n v="6.7"/>
    <n v="6"/>
    <s v="Ubisoft, Sensory Sweep"/>
    <x v="0"/>
    <x v="456"/>
    <n v="6.3000000000000007"/>
    <n v="10"/>
    <n v="3.8461538461538463"/>
    <n v="28888.888888888891"/>
    <n v="26666.666666666668"/>
    <n v="0"/>
    <n v="0"/>
    <n v="2222.2222222222222"/>
    <n v="528816311"/>
    <n v="440001482"/>
    <n v="128063000"/>
    <n v="4.5384379227289003E-4"/>
    <n v="0"/>
    <n v="0"/>
  </r>
  <r>
    <s v="Family Guy: Back to the Multiverse"/>
    <x v="3"/>
    <x v="11"/>
    <x v="4"/>
    <s v="Activision"/>
    <n v="120000"/>
    <n v="100000"/>
    <n v="0"/>
    <n v="40000"/>
    <n v="4"/>
    <n v="9"/>
    <n v="6.4"/>
    <n v="31"/>
    <s v="Heavy Iron Studios"/>
    <x v="1"/>
    <x v="456"/>
    <n v="5.2"/>
    <n v="40"/>
    <n v="15.384615384615385"/>
    <n v="52000"/>
    <n v="24000"/>
    <n v="20000"/>
    <n v="0"/>
    <n v="8000"/>
    <n v="551484507"/>
    <n v="441417242"/>
    <n v="127629000"/>
    <n v="2.175945080538772E-4"/>
    <n v="2.2654303113968529E-4"/>
    <n v="0"/>
  </r>
  <r>
    <s v="All-Pro Football 2K8"/>
    <x v="2"/>
    <x v="4"/>
    <x v="0"/>
    <s v="Take-Two Interactive"/>
    <n v="240000"/>
    <n v="0"/>
    <n v="0"/>
    <n v="20000"/>
    <n v="7.5"/>
    <n v="22"/>
    <n v="6.8"/>
    <n v="52"/>
    <s v="Visual Concepts"/>
    <x v="3"/>
    <x v="456"/>
    <n v="7.15"/>
    <n v="74"/>
    <n v="28.46153846153846"/>
    <n v="26000"/>
    <n v="24000"/>
    <n v="0"/>
    <n v="0"/>
    <n v="2000"/>
    <n v="522751172"/>
    <n v="438594184"/>
    <n v="128001000"/>
    <n v="4.591094441391324E-4"/>
    <n v="0"/>
    <n v="0"/>
  </r>
  <r>
    <s v="Fish Tycoon"/>
    <x v="1"/>
    <x v="4"/>
    <x v="8"/>
    <s v="Majesco Entertainment"/>
    <n v="240000"/>
    <n v="0"/>
    <n v="0"/>
    <n v="20000"/>
    <n v="4.5999999999999996"/>
    <n v="9"/>
    <n v="7"/>
    <n v="6"/>
    <s v="LDW, Big Fish Games"/>
    <x v="0"/>
    <x v="456"/>
    <n v="5.8"/>
    <n v="15"/>
    <n v="5.7692307692307692"/>
    <n v="26000"/>
    <n v="24000"/>
    <n v="0"/>
    <n v="0"/>
    <n v="2000"/>
    <n v="522751172"/>
    <n v="438594184"/>
    <n v="128001000"/>
    <n v="4.591094441391324E-4"/>
    <n v="0"/>
    <n v="0"/>
  </r>
  <r>
    <s v="Rune: Viking Warlord"/>
    <x v="4"/>
    <x v="9"/>
    <x v="4"/>
    <s v="Take-Two Interactive"/>
    <n v="130000"/>
    <n v="100000"/>
    <n v="0"/>
    <n v="30000"/>
    <n v="5.3"/>
    <n v="16"/>
    <n v="7.3"/>
    <n v="11"/>
    <s v="Human Head Studios"/>
    <x v="1"/>
    <x v="456"/>
    <n v="6.3"/>
    <n v="27"/>
    <n v="10.384615384615385"/>
    <n v="16250"/>
    <n v="8125"/>
    <n v="6250"/>
    <n v="0"/>
    <n v="1875"/>
    <n v="489752572"/>
    <n v="430035992"/>
    <n v="127149000"/>
    <n v="2.6544015781095276E-4"/>
    <n v="2.3253867550695616E-4"/>
    <n v="0"/>
  </r>
  <r>
    <s v="The Incredible Hulk"/>
    <x v="2"/>
    <x v="1"/>
    <x v="4"/>
    <s v="Sega"/>
    <n v="220000"/>
    <n v="20000"/>
    <n v="0"/>
    <n v="20000"/>
    <n v="5.5"/>
    <n v="42"/>
    <n v="6.4"/>
    <n v="24"/>
    <s v="Edge of Reality"/>
    <x v="2"/>
    <x v="456"/>
    <n v="5.95"/>
    <n v="66"/>
    <n v="25.384615384615383"/>
    <n v="28888.888888888891"/>
    <n v="24444.444444444445"/>
    <n v="2222.2222222222222"/>
    <n v="0"/>
    <n v="2222.2222222222222"/>
    <n v="528816311"/>
    <n v="440001482"/>
    <n v="128063000"/>
    <n v="4.1602347625014919E-4"/>
    <n v="4.5454392355887562E-5"/>
    <n v="0"/>
  </r>
  <r>
    <s v="Panzer Dragoon Orta"/>
    <x v="7"/>
    <x v="8"/>
    <x v="6"/>
    <s v="Sega"/>
    <n v="160000"/>
    <n v="50000"/>
    <n v="40000"/>
    <n v="10000"/>
    <n v="9"/>
    <n v="41"/>
    <n v="8.5"/>
    <n v="64"/>
    <s v="Smilebit"/>
    <x v="2"/>
    <x v="456"/>
    <n v="8.75"/>
    <n v="105"/>
    <n v="40.384615384615387"/>
    <n v="17333.333333333332"/>
    <n v="10666.666666666666"/>
    <n v="3333.3333333333335"/>
    <n v="2666.6666666666665"/>
    <n v="666.66666666666663"/>
    <n v="495013192"/>
    <n v="431019772"/>
    <n v="127445000"/>
    <n v="3.2322370915722988E-4"/>
    <n v="1.1600395909447977E-4"/>
    <n v="3.1386088116442388E-4"/>
  </r>
  <r>
    <s v="Suikoden Tierkreis"/>
    <x v="1"/>
    <x v="1"/>
    <x v="9"/>
    <s v="Konami Digital Entertainment"/>
    <n v="90000"/>
    <n v="10000"/>
    <n v="150000"/>
    <n v="10000"/>
    <n v="7.6"/>
    <n v="24"/>
    <n v="7.4"/>
    <n v="37"/>
    <s v="Konami"/>
    <x v="3"/>
    <x v="456"/>
    <n v="7.5"/>
    <n v="61"/>
    <n v="23.46153846153846"/>
    <n v="28888.888888888891"/>
    <n v="10000"/>
    <n v="1111.1111111111111"/>
    <n v="16666.666666666668"/>
    <n v="1111.1111111111111"/>
    <n v="528816311"/>
    <n v="440001482"/>
    <n v="128063000"/>
    <n v="1.7019142210233376E-4"/>
    <n v="2.2727196177943781E-5"/>
    <n v="1.1712985015187836E-3"/>
  </r>
  <r>
    <s v="Superman Returns"/>
    <x v="2"/>
    <x v="0"/>
    <x v="4"/>
    <s v="Electronic Arts"/>
    <n v="230000"/>
    <n v="10000"/>
    <n v="0"/>
    <n v="20000"/>
    <n v="5.0999999999999996"/>
    <n v="48"/>
    <n v="6.2"/>
    <n v="49"/>
    <s v="EA Tiburon"/>
    <x v="2"/>
    <x v="456"/>
    <n v="5.65"/>
    <n v="97"/>
    <n v="37.307692307692307"/>
    <n v="23636.363636363636"/>
    <n v="20909.090909090908"/>
    <n v="909.09090909090912"/>
    <n v="0"/>
    <n v="1818.1818181818182"/>
    <n v="516818555"/>
    <n v="437126892"/>
    <n v="127854000"/>
    <n v="4.4503046141599928E-4"/>
    <n v="2.2876652484697737E-5"/>
    <n v="0"/>
  </r>
  <r>
    <s v="Risen"/>
    <x v="8"/>
    <x v="2"/>
    <x v="9"/>
    <s v="Deep Silver"/>
    <n v="0"/>
    <n v="110000"/>
    <n v="0"/>
    <n v="20000"/>
    <n v="7.7"/>
    <n v="32"/>
    <n v="8.1"/>
    <n v="676"/>
    <s v="Piranha Bytes"/>
    <x v="1"/>
    <x v="510"/>
    <n v="7.9"/>
    <n v="708"/>
    <n v="544.61538461538464"/>
    <n v="16250"/>
    <n v="0"/>
    <n v="13750"/>
    <n v="0"/>
    <n v="2500"/>
    <n v="534740514"/>
    <n v="441041694"/>
    <n v="128047000"/>
    <n v="0"/>
    <n v="2.4940952634741148E-4"/>
    <n v="0"/>
  </r>
  <r>
    <s v="Tearaway Unfolded"/>
    <x v="6"/>
    <x v="13"/>
    <x v="2"/>
    <s v="Sony Computer Entertainment"/>
    <n v="90000"/>
    <n v="130000"/>
    <n v="0"/>
    <n v="40000"/>
    <n v="8.1"/>
    <n v="70"/>
    <n v="8.1"/>
    <n v="188"/>
    <s v="Media Molecule"/>
    <x v="0"/>
    <x v="456"/>
    <n v="8.1"/>
    <n v="258"/>
    <n v="99.230769230769226"/>
    <n v="130000"/>
    <n v="45000"/>
    <n v="65000"/>
    <n v="0"/>
    <n v="20000"/>
    <n v="567732286"/>
    <n v="444588718"/>
    <n v="127141000"/>
    <n v="1.5852542161042432E-4"/>
    <n v="2.9240508077850056E-4"/>
    <n v="0"/>
  </r>
  <r>
    <s v="MLB SlugFest 2006"/>
    <x v="4"/>
    <x v="0"/>
    <x v="0"/>
    <s v="Midway Games"/>
    <n v="130000"/>
    <n v="100000"/>
    <n v="0"/>
    <n v="30000"/>
    <n v="5.6"/>
    <n v="11"/>
    <n v="7.5"/>
    <n v="10"/>
    <s v="Blue Shift"/>
    <x v="3"/>
    <x v="456"/>
    <n v="6.55"/>
    <n v="21"/>
    <n v="8.0769230769230766"/>
    <n v="23636.363636363636"/>
    <n v="11818.181818181818"/>
    <n v="9090.9090909090901"/>
    <n v="0"/>
    <n v="2727.2727272727275"/>
    <n v="516818555"/>
    <n v="437126892"/>
    <n v="127854000"/>
    <n v="2.5153895645252134E-4"/>
    <n v="2.2876652484697739E-4"/>
    <n v="0"/>
  </r>
  <r>
    <s v="Etrian Odyssey II: Heroes of Lagaard"/>
    <x v="1"/>
    <x v="1"/>
    <x v="9"/>
    <s v="Atlus"/>
    <n v="90000"/>
    <n v="0"/>
    <n v="160000"/>
    <n v="10000"/>
    <n v="8.1999999999999993"/>
    <n v="17"/>
    <n v="8.9"/>
    <n v="24"/>
    <s v="Atlus"/>
    <x v="3"/>
    <x v="456"/>
    <n v="8.5500000000000007"/>
    <n v="41"/>
    <n v="15.76923076923077"/>
    <n v="28888.888888888891"/>
    <n v="10000"/>
    <n v="0"/>
    <n v="17777.777777777777"/>
    <n v="1111.1111111111111"/>
    <n v="528816311"/>
    <n v="440001482"/>
    <n v="128063000"/>
    <n v="1.7019142210233376E-4"/>
    <n v="0"/>
    <n v="1.2493850682867027E-3"/>
  </r>
  <r>
    <s v="The Incredible Hulk"/>
    <x v="3"/>
    <x v="1"/>
    <x v="4"/>
    <s v="Sega"/>
    <n v="220000"/>
    <n v="20000"/>
    <n v="0"/>
    <n v="20000"/>
    <n v="5.5"/>
    <n v="26"/>
    <n v="6.8"/>
    <n v="20"/>
    <s v="Edge of Reality"/>
    <x v="2"/>
    <x v="456"/>
    <n v="6.15"/>
    <n v="46"/>
    <n v="17.692307692307693"/>
    <n v="28888.888888888891"/>
    <n v="24444.444444444445"/>
    <n v="2222.2222222222222"/>
    <n v="0"/>
    <n v="2222.2222222222222"/>
    <n v="528816311"/>
    <n v="440001482"/>
    <n v="128063000"/>
    <n v="4.1602347625014919E-4"/>
    <n v="4.5454392355887562E-5"/>
    <n v="0"/>
  </r>
  <r>
    <s v="Deadly Premonition"/>
    <x v="2"/>
    <x v="5"/>
    <x v="4"/>
    <s v="Rising Star Games"/>
    <n v="180000"/>
    <n v="60000"/>
    <n v="0"/>
    <n v="20000"/>
    <n v="6.8"/>
    <n v="39"/>
    <n v="8.1999999999999993"/>
    <n v="332"/>
    <s v="Access Games"/>
    <x v="1"/>
    <x v="456"/>
    <n v="7.5"/>
    <n v="371"/>
    <n v="142.69230769230768"/>
    <n v="37142.857142857145"/>
    <n v="25714.285714285714"/>
    <n v="8571.4285714285706"/>
    <n v="0"/>
    <n v="2857.1428571428573"/>
    <n v="540520772"/>
    <n v="441654761"/>
    <n v="128070000"/>
    <n v="3.3301217885480265E-4"/>
    <n v="1.3585271868041745E-4"/>
    <n v="0"/>
  </r>
  <r>
    <s v="Ford Racing 3"/>
    <x v="4"/>
    <x v="7"/>
    <x v="1"/>
    <s v="Take-Two Interactive"/>
    <n v="130000"/>
    <n v="100000"/>
    <n v="0"/>
    <n v="30000"/>
    <n v="5"/>
    <n v="7"/>
    <n v="6.6"/>
    <n v="8"/>
    <s v="Razorworks Studios"/>
    <x v="0"/>
    <x v="456"/>
    <n v="5.8"/>
    <n v="15"/>
    <n v="5.7692307692307692"/>
    <n v="20000"/>
    <n v="10000"/>
    <n v="7692.3076923076924"/>
    <n v="0"/>
    <n v="2307.6923076923076"/>
    <n v="505524224"/>
    <n v="434174638"/>
    <n v="127761000"/>
    <n v="2.5715879443197561E-4"/>
    <n v="2.3032206685458215E-4"/>
    <n v="0"/>
  </r>
  <r>
    <s v="The Adventures of Tintin: The Game"/>
    <x v="3"/>
    <x v="10"/>
    <x v="4"/>
    <s v="Ubisoft"/>
    <n v="60000"/>
    <n v="150000"/>
    <n v="0"/>
    <n v="50000"/>
    <n v="5.9"/>
    <n v="27"/>
    <n v="5.7"/>
    <n v="13"/>
    <s v="Ubisoft Montpellier"/>
    <x v="3"/>
    <x v="456"/>
    <n v="5.8000000000000007"/>
    <n v="40"/>
    <n v="15.384615384615385"/>
    <n v="43333.333333333336"/>
    <n v="10000"/>
    <n v="25000"/>
    <n v="0"/>
    <n v="8333.3333333333339"/>
    <n v="545961365"/>
    <n v="440756453"/>
    <n v="127833000"/>
    <n v="1.0989788627259367E-4"/>
    <n v="3.403240020175042E-4"/>
    <n v="0"/>
  </r>
  <r>
    <s v="Dragon Ball Z: Tenkaichi Tag Team"/>
    <x v="9"/>
    <x v="5"/>
    <x v="7"/>
    <s v="Namco Bandai Games"/>
    <n v="110000"/>
    <n v="30000"/>
    <n v="90000"/>
    <n v="30000"/>
    <n v="6.3"/>
    <n v="22"/>
    <n v="8.6"/>
    <n v="20"/>
    <s v="Spike"/>
    <x v="2"/>
    <x v="456"/>
    <n v="7.4499999999999993"/>
    <n v="42"/>
    <n v="16.153846153846153"/>
    <n v="37142.857142857145"/>
    <n v="15714.285714285714"/>
    <n v="4285.7142857142853"/>
    <n v="12857.142857142857"/>
    <n v="4285.7142857142853"/>
    <n v="540520772"/>
    <n v="441654761"/>
    <n v="128070000"/>
    <n v="2.035074426334905E-4"/>
    <n v="6.7926359340208725E-5"/>
    <n v="7.0274068868587491E-4"/>
  </r>
  <r>
    <s v="Etrian Odyssey Untold: The Millennium Girl"/>
    <x v="5"/>
    <x v="6"/>
    <x v="9"/>
    <s v="Atlus"/>
    <n v="100000"/>
    <n v="10000"/>
    <n v="140000"/>
    <n v="10000"/>
    <n v="8"/>
    <n v="41"/>
    <n v="8.1999999999999993"/>
    <n v="89"/>
    <s v="Atlus"/>
    <x v="2"/>
    <x v="456"/>
    <n v="8.1"/>
    <n v="130"/>
    <n v="50"/>
    <n v="65000"/>
    <n v="25000"/>
    <n v="2500"/>
    <n v="35000"/>
    <n v="2500"/>
    <n v="556861736"/>
    <n v="442492884"/>
    <n v="127445000"/>
    <n v="1.7957779020392236E-4"/>
    <n v="2.2599233482814607E-5"/>
    <n v="1.0985130840754835E-3"/>
  </r>
  <r>
    <s v="Star Wars: Bounty Hunter"/>
    <x v="11"/>
    <x v="8"/>
    <x v="6"/>
    <s v="LucasArts"/>
    <n v="200000"/>
    <n v="50000"/>
    <n v="0"/>
    <n v="10000"/>
    <n v="6.7"/>
    <n v="20"/>
    <n v="7.6"/>
    <n v="16"/>
    <s v="LucasArts"/>
    <x v="2"/>
    <x v="456"/>
    <n v="7.15"/>
    <n v="36"/>
    <n v="13.846153846153847"/>
    <n v="17333.333333333332"/>
    <n v="13333.333333333334"/>
    <n v="3333.3333333333335"/>
    <n v="0"/>
    <n v="666.66666666666663"/>
    <n v="495013192"/>
    <n v="431019772"/>
    <n v="127445000"/>
    <n v="4.0402963644653738E-4"/>
    <n v="1.1600395909447977E-4"/>
    <n v="0"/>
  </r>
  <r>
    <s v="Dynasty Warriors 7: Xtreme Legends"/>
    <x v="3"/>
    <x v="10"/>
    <x v="4"/>
    <s v="Tecmo Koei"/>
    <n v="40000"/>
    <n v="40000"/>
    <n v="160000"/>
    <n v="20000"/>
    <n v="6.4"/>
    <n v="11"/>
    <n v="7.8"/>
    <n v="9"/>
    <s v="Omega Force"/>
    <x v="2"/>
    <x v="456"/>
    <n v="7.1"/>
    <n v="20"/>
    <n v="7.6923076923076925"/>
    <n v="43333.333333333336"/>
    <n v="6666.666666666667"/>
    <n v="6666.666666666667"/>
    <n v="26666.666666666668"/>
    <n v="3333.3333333333335"/>
    <n v="545961365"/>
    <n v="440756453"/>
    <n v="127833000"/>
    <n v="7.326525751506244E-5"/>
    <n v="9.0753067204667792E-5"/>
    <n v="1.2516329899165317E-3"/>
  </r>
  <r>
    <s v="Naruto: Ultimate Ninja Heroes"/>
    <x v="9"/>
    <x v="0"/>
    <x v="7"/>
    <s v="Namco Bandai Games"/>
    <n v="260000"/>
    <n v="0"/>
    <n v="0"/>
    <n v="0"/>
    <n v="7"/>
    <n v="11"/>
    <n v="6.6"/>
    <n v="11"/>
    <s v="Bandai"/>
    <x v="2"/>
    <x v="456"/>
    <n v="6.8"/>
    <n v="22"/>
    <n v="8.4615384615384617"/>
    <n v="23636.363636363636"/>
    <n v="23636.363636363636"/>
    <n v="0"/>
    <n v="0"/>
    <n v="0"/>
    <n v="516818555"/>
    <n v="437126892"/>
    <n v="127854000"/>
    <n v="5.0307791290504268E-4"/>
    <n v="0"/>
    <n v="0"/>
  </r>
  <r>
    <s v="Major League Baseball 2K9"/>
    <x v="0"/>
    <x v="2"/>
    <x v="0"/>
    <s v="Take-Two Interactive"/>
    <n v="240000"/>
    <n v="0"/>
    <n v="0"/>
    <n v="20000"/>
    <n v="6.1"/>
    <n v="5"/>
    <n v="4.5"/>
    <n v="10"/>
    <s v="2K Sports"/>
    <x v="0"/>
    <x v="456"/>
    <n v="5.3"/>
    <n v="15"/>
    <n v="5.7692307692307692"/>
    <n v="32500"/>
    <n v="30000"/>
    <n v="0"/>
    <n v="0"/>
    <n v="2500"/>
    <n v="534740514"/>
    <n v="441041694"/>
    <n v="128047000"/>
    <n v="4.4881581573974401E-4"/>
    <n v="0"/>
    <n v="0"/>
  </r>
  <r>
    <s v="WWE 2K17"/>
    <x v="13"/>
    <x v="14"/>
    <x v="0"/>
    <s v="Take-Two Interactive"/>
    <n v="120000"/>
    <n v="120000"/>
    <n v="0"/>
    <n v="20000"/>
    <n v="6.8"/>
    <n v="12"/>
    <n v="5.5"/>
    <n v="27"/>
    <s v="Yuke's"/>
    <x v="2"/>
    <x v="456"/>
    <n v="6.15"/>
    <n v="39"/>
    <n v="15"/>
    <n v="260000"/>
    <n v="120000"/>
    <n v="120000"/>
    <n v="0"/>
    <n v="20000"/>
    <n v="573178249"/>
    <n v="445623395"/>
    <n v="126994511"/>
    <n v="2.0935895632703954E-4"/>
    <n v="2.6928568236414069E-4"/>
    <n v="0"/>
  </r>
  <r>
    <s v="MLB 09: The Show"/>
    <x v="9"/>
    <x v="2"/>
    <x v="0"/>
    <s v="Sony Computer Entertainment"/>
    <n v="240000"/>
    <n v="0"/>
    <n v="0"/>
    <n v="20000"/>
    <n v="7.8"/>
    <n v="12"/>
    <n v="6.9"/>
    <n v="7"/>
    <s v="SCEA San Diego Studios"/>
    <x v="0"/>
    <x v="456"/>
    <n v="7.35"/>
    <n v="19"/>
    <n v="7.3076923076923075"/>
    <n v="32500"/>
    <n v="30000"/>
    <n v="0"/>
    <n v="0"/>
    <n v="2500"/>
    <n v="534740514"/>
    <n v="441041694"/>
    <n v="128047000"/>
    <n v="4.4881581573974401E-4"/>
    <n v="0"/>
    <n v="0"/>
  </r>
  <r>
    <s v="Evolution Skateboarding"/>
    <x v="4"/>
    <x v="8"/>
    <x v="0"/>
    <s v="Konami Digital Entertainment"/>
    <n v="130000"/>
    <n v="100000"/>
    <n v="0"/>
    <n v="30000"/>
    <n v="4.4000000000000004"/>
    <n v="14"/>
    <n v="6.7"/>
    <n v="9"/>
    <s v="Konami"/>
    <x v="2"/>
    <x v="456"/>
    <n v="5.5500000000000007"/>
    <n v="23"/>
    <n v="8.8461538461538467"/>
    <n v="17333.333333333332"/>
    <n v="8666.6666666666661"/>
    <n v="6666.666666666667"/>
    <n v="0"/>
    <n v="2000"/>
    <n v="495013192"/>
    <n v="431019772"/>
    <n v="127445000"/>
    <n v="2.6261926369024928E-4"/>
    <n v="2.3200791818895955E-4"/>
    <n v="0"/>
  </r>
  <r>
    <s v="Batman: Vengeance"/>
    <x v="11"/>
    <x v="9"/>
    <x v="10"/>
    <s v="Ubisoft"/>
    <n v="200000"/>
    <n v="50000"/>
    <n v="0"/>
    <n v="10000"/>
    <n v="7"/>
    <n v="17"/>
    <n v="5.8"/>
    <n v="16"/>
    <s v="Ubisoft Montreal"/>
    <x v="2"/>
    <x v="456"/>
    <n v="6.4"/>
    <n v="33"/>
    <n v="12.692307692307692"/>
    <n v="16250"/>
    <n v="12500"/>
    <n v="3125"/>
    <n v="0"/>
    <n v="625"/>
    <n v="489752572"/>
    <n v="430035992"/>
    <n v="127149000"/>
    <n v="4.0836947355531194E-4"/>
    <n v="1.1626933775347808E-4"/>
    <n v="0"/>
  </r>
  <r>
    <s v="Spider-Man: Web of Shadows"/>
    <x v="3"/>
    <x v="1"/>
    <x v="4"/>
    <s v="Activision"/>
    <n v="200000"/>
    <n v="40000"/>
    <n v="0"/>
    <n v="20000"/>
    <n v="6.7"/>
    <n v="44"/>
    <n v="7.9"/>
    <n v="34"/>
    <s v="Treyarch, Shaba Games"/>
    <x v="2"/>
    <x v="456"/>
    <n v="7.3000000000000007"/>
    <n v="78"/>
    <n v="30"/>
    <n v="28888.888888888891"/>
    <n v="22222.222222222223"/>
    <n v="4444.4444444444443"/>
    <n v="0"/>
    <n v="2222.2222222222222"/>
    <n v="528816311"/>
    <n v="440001482"/>
    <n v="128063000"/>
    <n v="3.7820316022740835E-4"/>
    <n v="9.0908784711775124E-5"/>
    <n v="0"/>
  </r>
  <r>
    <s v="Legaia 2: Duel Saga"/>
    <x v="4"/>
    <x v="9"/>
    <x v="9"/>
    <s v="Eidos Interactive"/>
    <n v="130000"/>
    <n v="100000"/>
    <n v="0"/>
    <n v="30000"/>
    <n v="6.7"/>
    <n v="21"/>
    <n v="8.4"/>
    <n v="43"/>
    <s v="Prokion"/>
    <x v="2"/>
    <x v="456"/>
    <n v="7.5500000000000007"/>
    <n v="64"/>
    <n v="24.615384615384617"/>
    <n v="16250"/>
    <n v="8125"/>
    <n v="6250"/>
    <n v="0"/>
    <n v="1875"/>
    <n v="489752572"/>
    <n v="430035992"/>
    <n v="127149000"/>
    <n v="2.6544015781095276E-4"/>
    <n v="2.3253867550695616E-4"/>
    <n v="0"/>
  </r>
  <r>
    <s v="Crash Nitro Kart"/>
    <x v="11"/>
    <x v="15"/>
    <x v="1"/>
    <s v="Vivendi Games"/>
    <n v="200000"/>
    <n v="50000"/>
    <n v="0"/>
    <n v="10000"/>
    <n v="6.6"/>
    <n v="10"/>
    <n v="7.4"/>
    <n v="8"/>
    <s v="Vicarious Visions"/>
    <x v="0"/>
    <x v="456"/>
    <n v="7"/>
    <n v="18"/>
    <n v="6.9230769230769234"/>
    <n v="18571.428571428572"/>
    <n v="14285.714285714286"/>
    <n v="3571.4285714285716"/>
    <n v="0"/>
    <n v="714.28571428571433"/>
    <n v="500125528"/>
    <n v="432552540"/>
    <n v="127718000"/>
    <n v="3.9989960280531809E-4"/>
    <n v="1.1559289421812204E-4"/>
    <n v="0"/>
  </r>
  <r>
    <s v="ExciteBots: Trick Racing"/>
    <x v="0"/>
    <x v="2"/>
    <x v="1"/>
    <s v="Ninti"/>
    <n v="240000"/>
    <n v="0"/>
    <n v="0"/>
    <n v="20000"/>
    <n v="7.7"/>
    <n v="29"/>
    <n v="8.6"/>
    <n v="26"/>
    <s v="Monster Games Inc."/>
    <x v="0"/>
    <x v="456"/>
    <n v="8.15"/>
    <n v="55"/>
    <n v="21.153846153846153"/>
    <n v="32500"/>
    <n v="30000"/>
    <n v="0"/>
    <n v="0"/>
    <n v="2500"/>
    <n v="534740514"/>
    <n v="441041694"/>
    <n v="128047000"/>
    <n v="4.4881581573974401E-4"/>
    <n v="0"/>
    <n v="0"/>
  </r>
  <r>
    <s v="Oddworld: Stranger's Wrath"/>
    <x v="7"/>
    <x v="3"/>
    <x v="10"/>
    <s v="Electronic Arts"/>
    <n v="190000"/>
    <n v="60000"/>
    <n v="0"/>
    <n v="10000"/>
    <n v="8.8000000000000007"/>
    <n v="65"/>
    <n v="9.1"/>
    <n v="58"/>
    <s v="Oddworld Inhabitants"/>
    <x v="2"/>
    <x v="456"/>
    <n v="8.9499999999999993"/>
    <n v="123"/>
    <n v="47.307692307692307"/>
    <n v="21666.666666666668"/>
    <n v="15833.333333333334"/>
    <n v="5000"/>
    <n v="0"/>
    <n v="833.33333333333337"/>
    <n v="511054143"/>
    <n v="435713800"/>
    <n v="127773000"/>
    <n v="3.7178056885452153E-4"/>
    <n v="1.3770507154007975E-4"/>
    <n v="0"/>
  </r>
  <r>
    <s v="King of Fighters: Maximum Impact"/>
    <x v="4"/>
    <x v="7"/>
    <x v="7"/>
    <s v="Ignition Entertainment"/>
    <n v="130000"/>
    <n v="100000"/>
    <n v="0"/>
    <n v="30000"/>
    <n v="6.4"/>
    <n v="45"/>
    <n v="6.9"/>
    <n v="12"/>
    <s v="SNK Playmore"/>
    <x v="2"/>
    <x v="456"/>
    <n v="6.65"/>
    <n v="57"/>
    <n v="21.923076923076923"/>
    <n v="20000"/>
    <n v="10000"/>
    <n v="7692.3076923076924"/>
    <n v="0"/>
    <n v="2307.6923076923076"/>
    <n v="505524224"/>
    <n v="434174638"/>
    <n v="127761000"/>
    <n v="2.5715879443197561E-4"/>
    <n v="2.3032206685458215E-4"/>
    <n v="0"/>
  </r>
  <r>
    <s v="Atelier Ayesha: The Alchemist of Dusk"/>
    <x v="3"/>
    <x v="11"/>
    <x v="9"/>
    <s v="Tecmo Koei"/>
    <n v="60000"/>
    <n v="40000"/>
    <n v="140000"/>
    <n v="20000"/>
    <n v="7"/>
    <n v="17"/>
    <n v="6.6"/>
    <n v="120"/>
    <s v="Gust"/>
    <x v="2"/>
    <x v="456"/>
    <n v="6.8"/>
    <n v="137"/>
    <n v="52.692307692307693"/>
    <n v="52000"/>
    <n v="12000"/>
    <n v="8000"/>
    <n v="28000"/>
    <n v="4000"/>
    <n v="551484507"/>
    <n v="441417242"/>
    <n v="127629000"/>
    <n v="1.087972540269386E-4"/>
    <n v="9.0617212455874118E-5"/>
    <n v="1.0969293812534769E-3"/>
  </r>
  <r>
    <s v="Battleborn"/>
    <x v="6"/>
    <x v="14"/>
    <x v="6"/>
    <s v="Take-Two Interactive"/>
    <n v="120000"/>
    <n v="80000"/>
    <n v="20000"/>
    <n v="40000"/>
    <n v="6.8"/>
    <n v="55"/>
    <n v="6.8"/>
    <n v="402"/>
    <s v="Gearbox Software"/>
    <x v="2"/>
    <x v="456"/>
    <n v="6.8"/>
    <n v="457"/>
    <n v="175.76923076923077"/>
    <n v="260000"/>
    <n v="120000"/>
    <n v="80000"/>
    <n v="20000"/>
    <n v="40000"/>
    <n v="573178249"/>
    <n v="445623395"/>
    <n v="126994511"/>
    <n v="2.0935895632703954E-4"/>
    <n v="1.7952378824276046E-4"/>
    <n v="1.5748712162843006E-4"/>
  </r>
  <r>
    <s v="Drakan: The Ancients' Gates"/>
    <x v="4"/>
    <x v="8"/>
    <x v="10"/>
    <s v="Sony Computer Entertainment"/>
    <n v="130000"/>
    <n v="100000"/>
    <n v="0"/>
    <n v="30000"/>
    <n v="7.8"/>
    <n v="31"/>
    <n v="9"/>
    <n v="39"/>
    <s v="Surreal Software"/>
    <x v="1"/>
    <x v="456"/>
    <n v="8.4"/>
    <n v="70"/>
    <n v="26.923076923076923"/>
    <n v="17333.333333333332"/>
    <n v="8666.6666666666661"/>
    <n v="6666.666666666667"/>
    <n v="0"/>
    <n v="2000"/>
    <n v="495013192"/>
    <n v="431019772"/>
    <n v="127445000"/>
    <n v="2.6261926369024928E-4"/>
    <n v="2.3200791818895955E-4"/>
    <n v="0"/>
  </r>
  <r>
    <s v="Resident Evil: Revelations"/>
    <x v="2"/>
    <x v="6"/>
    <x v="4"/>
    <s v="Capcom"/>
    <n v="120000"/>
    <n v="100000"/>
    <n v="20000"/>
    <n v="20000"/>
    <n v="7.5"/>
    <n v="30"/>
    <n v="7.4"/>
    <n v="170"/>
    <s v="Capcom"/>
    <x v="1"/>
    <x v="456"/>
    <n v="7.45"/>
    <n v="200"/>
    <n v="76.92307692307692"/>
    <n v="65000"/>
    <n v="30000"/>
    <n v="25000"/>
    <n v="5000"/>
    <n v="5000"/>
    <n v="556861736"/>
    <n v="442492884"/>
    <n v="127445000"/>
    <n v="2.1549334824470684E-4"/>
    <n v="2.2599233482814609E-4"/>
    <n v="1.5693044058221194E-4"/>
  </r>
  <r>
    <s v="Tokyo Jungle"/>
    <x v="3"/>
    <x v="11"/>
    <x v="4"/>
    <s v="Sony Computer Entertainment"/>
    <n v="0"/>
    <n v="0"/>
    <n v="260000"/>
    <n v="0"/>
    <n v="7.4"/>
    <n v="60"/>
    <n v="8.4"/>
    <n v="89"/>
    <s v="Crispy's"/>
    <x v="2"/>
    <x v="456"/>
    <n v="7.9"/>
    <n v="149"/>
    <n v="57.307692307692307"/>
    <n v="52000"/>
    <n v="0"/>
    <n v="0"/>
    <n v="52000"/>
    <n v="0"/>
    <n v="551484507"/>
    <n v="441417242"/>
    <n v="127629000"/>
    <n v="0"/>
    <n v="0"/>
    <n v="2.0371545651850283E-3"/>
  </r>
  <r>
    <s v="Tom Clancy's Splinter Cell: Double Agent"/>
    <x v="3"/>
    <x v="4"/>
    <x v="4"/>
    <s v="Ubisoft"/>
    <n v="200000"/>
    <n v="30000"/>
    <n v="0"/>
    <n v="30000"/>
    <n v="7.8"/>
    <n v="17"/>
    <n v="6.5"/>
    <n v="41"/>
    <s v="Ubisoft Shanghai"/>
    <x v="1"/>
    <x v="456"/>
    <n v="7.15"/>
    <n v="58"/>
    <n v="22.307692307692307"/>
    <n v="26000"/>
    <n v="20000"/>
    <n v="3000"/>
    <n v="0"/>
    <n v="3000"/>
    <n v="522751172"/>
    <n v="438594184"/>
    <n v="128001000"/>
    <n v="3.8259120344927701E-4"/>
    <n v="6.8400359818724819E-5"/>
    <n v="0"/>
  </r>
  <r>
    <s v="Legendary"/>
    <x v="2"/>
    <x v="1"/>
    <x v="6"/>
    <s v="Atari"/>
    <n v="80000"/>
    <n v="150000"/>
    <n v="0"/>
    <n v="30000"/>
    <n v="4.7"/>
    <n v="39"/>
    <n v="7.1"/>
    <n v="87"/>
    <s v="Spark Unlimited"/>
    <x v="1"/>
    <x v="456"/>
    <n v="5.9"/>
    <n v="126"/>
    <n v="48.46153846153846"/>
    <n v="28888.888888888891"/>
    <n v="8888.8888888888887"/>
    <n v="16666.666666666668"/>
    <n v="0"/>
    <n v="3333.3333333333335"/>
    <n v="528816311"/>
    <n v="440001482"/>
    <n v="128063000"/>
    <n v="1.5128126409096334E-4"/>
    <n v="3.4090794266915676E-4"/>
    <n v="0"/>
  </r>
  <r>
    <s v="Rayman DS"/>
    <x v="1"/>
    <x v="3"/>
    <x v="2"/>
    <s v="Ubisoft"/>
    <n v="210000"/>
    <n v="30000"/>
    <n v="0"/>
    <n v="20000"/>
    <n v="5.8"/>
    <n v="20"/>
    <n v="7.6"/>
    <n v="19"/>
    <s v="DC Studios"/>
    <x v="0"/>
    <x v="456"/>
    <n v="6.6999999999999993"/>
    <n v="39"/>
    <n v="15"/>
    <n v="21666.666666666668"/>
    <n v="17500"/>
    <n v="2500"/>
    <n v="0"/>
    <n v="1666.6666666666667"/>
    <n v="511054143"/>
    <n v="435713800"/>
    <n v="127773000"/>
    <n v="4.1091536557605015E-4"/>
    <n v="6.8852535770039876E-5"/>
    <n v="0"/>
  </r>
  <r>
    <s v="All-Star Baseball 2003"/>
    <x v="7"/>
    <x v="8"/>
    <x v="0"/>
    <s v="Acclaim Entertainment"/>
    <n v="190000"/>
    <n v="60000"/>
    <n v="0"/>
    <n v="10000"/>
    <n v="7.9"/>
    <n v="15"/>
    <n v="8.1"/>
    <n v="7"/>
    <s v="Acclaim"/>
    <x v="0"/>
    <x v="456"/>
    <n v="8"/>
    <n v="22"/>
    <n v="8.4615384615384617"/>
    <n v="17333.333333333332"/>
    <n v="12666.666666666666"/>
    <n v="4000"/>
    <n v="0"/>
    <n v="666.66666666666663"/>
    <n v="495013192"/>
    <n v="431019772"/>
    <n v="127445000"/>
    <n v="3.8382815462421047E-4"/>
    <n v="1.3920475091337573E-4"/>
    <n v="0"/>
  </r>
  <r>
    <s v="MTX Mototrax"/>
    <x v="4"/>
    <x v="7"/>
    <x v="1"/>
    <s v="Activision"/>
    <n v="130000"/>
    <n v="100000"/>
    <n v="0"/>
    <n v="30000"/>
    <n v="7.7"/>
    <n v="30"/>
    <n v="8.1"/>
    <n v="9"/>
    <s v="Left Field Productions"/>
    <x v="0"/>
    <x v="456"/>
    <n v="7.9"/>
    <n v="39"/>
    <n v="15"/>
    <n v="20000"/>
    <n v="10000"/>
    <n v="7692.3076923076924"/>
    <n v="0"/>
    <n v="2307.6923076923076"/>
    <n v="505524224"/>
    <n v="434174638"/>
    <n v="127761000"/>
    <n v="2.5715879443197561E-4"/>
    <n v="2.3032206685458215E-4"/>
    <n v="0"/>
  </r>
  <r>
    <s v="NBA ShootOut 2004"/>
    <x v="4"/>
    <x v="15"/>
    <x v="0"/>
    <s v="Sony Computer Entertainment"/>
    <n v="130000"/>
    <n v="100000"/>
    <n v="0"/>
    <n v="30000"/>
    <n v="5.8"/>
    <n v="19"/>
    <n v="7.8"/>
    <n v="8"/>
    <s v="989 Sports"/>
    <x v="0"/>
    <x v="456"/>
    <n v="6.8"/>
    <n v="27"/>
    <n v="10.384615384615385"/>
    <n v="18571.428571428572"/>
    <n v="9285.7142857142862"/>
    <n v="7142.8571428571431"/>
    <n v="0"/>
    <n v="2142.8571428571427"/>
    <n v="500125528"/>
    <n v="432552540"/>
    <n v="127718000"/>
    <n v="2.599347418234568E-4"/>
    <n v="2.3118578843624407E-4"/>
    <n v="0"/>
  </r>
  <r>
    <s v="Nancy Drew: The Mystery of the Clue Bender Society"/>
    <x v="1"/>
    <x v="1"/>
    <x v="10"/>
    <s v="Codemasters"/>
    <n v="240000"/>
    <n v="0"/>
    <n v="0"/>
    <n v="20000"/>
    <n v="4.5999999999999996"/>
    <n v="5"/>
    <n v="3.6"/>
    <n v="5"/>
    <s v="Gorilla Systems"/>
    <x v="3"/>
    <x v="456"/>
    <n v="4.0999999999999996"/>
    <n v="10"/>
    <n v="3.8461538461538463"/>
    <n v="28888.888888888891"/>
    <n v="26666.666666666668"/>
    <n v="0"/>
    <n v="0"/>
    <n v="2222.2222222222222"/>
    <n v="528816311"/>
    <n v="440001482"/>
    <n v="128063000"/>
    <n v="4.5384379227289003E-4"/>
    <n v="0"/>
    <n v="0"/>
  </r>
  <r>
    <s v="Castlevania: Harmony of Dissonance"/>
    <x v="12"/>
    <x v="8"/>
    <x v="2"/>
    <s v="Konami Digital Entertainment"/>
    <n v="160000"/>
    <n v="60000"/>
    <n v="40000"/>
    <n v="0"/>
    <n v="8.6999999999999993"/>
    <n v="27"/>
    <n v="8.1999999999999993"/>
    <n v="39"/>
    <s v="KCET"/>
    <x v="2"/>
    <x v="456"/>
    <n v="8.4499999999999993"/>
    <n v="66"/>
    <n v="25.384615384615383"/>
    <n v="17333.333333333332"/>
    <n v="10666.666666666666"/>
    <n v="4000"/>
    <n v="2666.6666666666665"/>
    <n v="0"/>
    <n v="495013192"/>
    <n v="431019772"/>
    <n v="127445000"/>
    <n v="3.2322370915722988E-4"/>
    <n v="1.3920475091337573E-4"/>
    <n v="3.1386088116442388E-4"/>
  </r>
  <r>
    <s v="Formula One 2001"/>
    <x v="4"/>
    <x v="9"/>
    <x v="1"/>
    <s v="Sony Computer Entertainment"/>
    <n v="130000"/>
    <n v="100000"/>
    <n v="0"/>
    <n v="30000"/>
    <n v="7.3"/>
    <n v="18"/>
    <n v="6"/>
    <n v="5"/>
    <s v="Studio Liverpool"/>
    <x v="0"/>
    <x v="456"/>
    <n v="6.65"/>
    <n v="23"/>
    <n v="8.8461538461538467"/>
    <n v="16250"/>
    <n v="8125"/>
    <n v="6250"/>
    <n v="0"/>
    <n v="1875"/>
    <n v="489752572"/>
    <n v="430035992"/>
    <n v="127149000"/>
    <n v="2.6544015781095276E-4"/>
    <n v="2.3253867550695616E-4"/>
    <n v="0"/>
  </r>
  <r>
    <s v="Pirates of the Caribbean: Dead Man's Chest"/>
    <x v="1"/>
    <x v="0"/>
    <x v="10"/>
    <s v="Disney Interactive Studios"/>
    <n v="230000"/>
    <n v="10000"/>
    <n v="0"/>
    <n v="20000"/>
    <n v="6.3"/>
    <n v="11"/>
    <n v="8.6"/>
    <n v="7"/>
    <s v="Amaze Entertainment"/>
    <x v="2"/>
    <x v="456"/>
    <n v="7.4499999999999993"/>
    <n v="18"/>
    <n v="6.9230769230769234"/>
    <n v="23636.363636363636"/>
    <n v="20909.090909090908"/>
    <n v="909.09090909090912"/>
    <n v="0"/>
    <n v="1818.1818181818182"/>
    <n v="516818555"/>
    <n v="437126892"/>
    <n v="127854000"/>
    <n v="4.4503046141599928E-4"/>
    <n v="2.2876652484697737E-5"/>
    <n v="0"/>
  </r>
  <r>
    <s v="Baldur's Gate: Dark Alliance II"/>
    <x v="7"/>
    <x v="7"/>
    <x v="9"/>
    <s v="Acclaim Entertainment"/>
    <n v="190000"/>
    <n v="60000"/>
    <n v="0"/>
    <n v="10000"/>
    <n v="7.7"/>
    <n v="44"/>
    <n v="7.9"/>
    <n v="16"/>
    <s v="Black Isle Studios"/>
    <x v="2"/>
    <x v="456"/>
    <n v="7.8000000000000007"/>
    <n v="60"/>
    <n v="23.076923076923077"/>
    <n v="20000"/>
    <n v="14615.384615384615"/>
    <n v="4615.3846153846152"/>
    <n v="0"/>
    <n v="769.23076923076928"/>
    <n v="505524224"/>
    <n v="434174638"/>
    <n v="127761000"/>
    <n v="3.7584746878519513E-4"/>
    <n v="1.3819324011274929E-4"/>
    <n v="0"/>
  </r>
  <r>
    <s v="Madden NFL 2005"/>
    <x v="1"/>
    <x v="7"/>
    <x v="0"/>
    <s v="Electronic Arts"/>
    <n v="240000"/>
    <n v="0"/>
    <n v="0"/>
    <n v="20000"/>
    <n v="6.8"/>
    <n v="25"/>
    <n v="7.7"/>
    <n v="7"/>
    <s v="Exient Entertainment"/>
    <x v="0"/>
    <x v="456"/>
    <n v="7.25"/>
    <n v="32"/>
    <n v="12.307692307692308"/>
    <n v="20000"/>
    <n v="18461.538461538461"/>
    <n v="0"/>
    <n v="0"/>
    <n v="1538.4615384615386"/>
    <n v="505524224"/>
    <n v="434174638"/>
    <n v="127761000"/>
    <n v="4.7475469741287807E-4"/>
    <n v="0"/>
    <n v="0"/>
  </r>
  <r>
    <s v="MVP Baseball 2004"/>
    <x v="11"/>
    <x v="7"/>
    <x v="0"/>
    <s v="Electronic Arts"/>
    <n v="200000"/>
    <n v="50000"/>
    <n v="0"/>
    <n v="10000"/>
    <n v="8.9"/>
    <n v="25"/>
    <n v="8.5"/>
    <n v="11"/>
    <s v="EA Sports"/>
    <x v="0"/>
    <x v="456"/>
    <n v="8.6999999999999993"/>
    <n v="36"/>
    <n v="13.846153846153847"/>
    <n v="20000"/>
    <n v="15384.615384615385"/>
    <n v="3846.1538461538462"/>
    <n v="0"/>
    <n v="769.23076923076928"/>
    <n v="505524224"/>
    <n v="434174638"/>
    <n v="127761000"/>
    <n v="3.9562891451073171E-4"/>
    <n v="1.1516103342729108E-4"/>
    <n v="0"/>
  </r>
  <r>
    <s v="Polarium"/>
    <x v="1"/>
    <x v="7"/>
    <x v="5"/>
    <s v="Ninti"/>
    <n v="130000"/>
    <n v="10000"/>
    <n v="110000"/>
    <n v="10000"/>
    <n v="7.3"/>
    <n v="34"/>
    <n v="8.4"/>
    <n v="17"/>
    <s v="Mitchell"/>
    <x v="0"/>
    <x v="456"/>
    <n v="7.85"/>
    <n v="51"/>
    <n v="19.615384615384617"/>
    <n v="20000"/>
    <n v="10000"/>
    <n v="769.23076923076928"/>
    <n v="8461.538461538461"/>
    <n v="769.23076923076928"/>
    <n v="505524224"/>
    <n v="434174638"/>
    <n v="127761000"/>
    <n v="2.5715879443197561E-4"/>
    <n v="2.3032206685458213E-5"/>
    <n v="8.6098261597827191E-4"/>
  </r>
  <r>
    <s v="Bomberman Generation"/>
    <x v="11"/>
    <x v="8"/>
    <x v="10"/>
    <s v="Vivendi Games"/>
    <n v="150000"/>
    <n v="40000"/>
    <n v="60000"/>
    <n v="10000"/>
    <n v="8.1"/>
    <n v="19"/>
    <n v="8.5"/>
    <n v="15"/>
    <s v="Hudson"/>
    <x v="0"/>
    <x v="456"/>
    <n v="8.3000000000000007"/>
    <n v="34"/>
    <n v="13.076923076923077"/>
    <n v="17333.333333333332"/>
    <n v="10000"/>
    <n v="2666.6666666666665"/>
    <n v="4000"/>
    <n v="666.66666666666663"/>
    <n v="495013192"/>
    <n v="431019772"/>
    <n v="127445000"/>
    <n v="3.0302222733490303E-4"/>
    <n v="9.2803167275583819E-5"/>
    <n v="4.7079132174663582E-4"/>
  </r>
  <r>
    <s v="Silent Hunter 5: Battle of the Atlantic"/>
    <x v="8"/>
    <x v="5"/>
    <x v="8"/>
    <s v="Ubisoft"/>
    <n v="0"/>
    <n v="210000"/>
    <n v="0"/>
    <n v="50000"/>
    <n v="6.2"/>
    <n v="26"/>
    <n v="3.5"/>
    <n v="104"/>
    <s v="Ubisoft Romania"/>
    <x v="2"/>
    <x v="456"/>
    <n v="4.8499999999999996"/>
    <n v="130"/>
    <n v="50"/>
    <n v="37142.857142857145"/>
    <n v="0"/>
    <n v="30000"/>
    <n v="0"/>
    <n v="7142.8571428571431"/>
    <n v="540520772"/>
    <n v="441654761"/>
    <n v="128070000"/>
    <n v="0"/>
    <n v="4.7548451538146106E-4"/>
    <n v="0"/>
  </r>
  <r>
    <s v="Rune Factory 3: A Fantasy Harvest Moon"/>
    <x v="1"/>
    <x v="2"/>
    <x v="9"/>
    <s v="Rising Star Games"/>
    <n v="260000"/>
    <n v="30000"/>
    <n v="100000"/>
    <n v="20000"/>
    <n v="7.7"/>
    <n v="10"/>
    <n v="8.6"/>
    <n v="46"/>
    <s v="Neverland"/>
    <x v="0"/>
    <x v="500"/>
    <n v="8.15"/>
    <n v="56"/>
    <n v="13.658536585365853"/>
    <n v="51250"/>
    <n v="32500"/>
    <n v="3750"/>
    <n v="12500"/>
    <n v="2500"/>
    <n v="534740514"/>
    <n v="441041694"/>
    <n v="128047000"/>
    <n v="4.8621713371805599E-4"/>
    <n v="6.802077991293041E-5"/>
    <n v="7.8096324006029041E-4"/>
  </r>
  <r>
    <s v="Juiced 2: Hot Import Nights"/>
    <x v="3"/>
    <x v="4"/>
    <x v="1"/>
    <s v="THQ"/>
    <n v="180000"/>
    <n v="40000"/>
    <n v="10000"/>
    <n v="30000"/>
    <n v="7.1"/>
    <n v="10"/>
    <n v="6.4"/>
    <n v="5"/>
    <s v="Juice Games"/>
    <x v="2"/>
    <x v="456"/>
    <n v="6.75"/>
    <n v="15"/>
    <n v="5.7692307692307692"/>
    <n v="26000"/>
    <n v="18000"/>
    <n v="4000"/>
    <n v="1000"/>
    <n v="3000"/>
    <n v="522751172"/>
    <n v="438594184"/>
    <n v="128001000"/>
    <n v="3.4433208310434929E-4"/>
    <n v="9.1200479758299759E-5"/>
    <n v="7.8124389653205832E-5"/>
  </r>
  <r>
    <s v="LEGO Star Wars III: The Clone Wars"/>
    <x v="8"/>
    <x v="10"/>
    <x v="4"/>
    <s v="LucasArts"/>
    <n v="100000"/>
    <n v="130000"/>
    <n v="0"/>
    <n v="30000"/>
    <n v="7.6"/>
    <n v="14"/>
    <n v="7.5"/>
    <n v="44"/>
    <s v="Traveller's Tales"/>
    <x v="3"/>
    <x v="456"/>
    <n v="7.55"/>
    <n v="58"/>
    <n v="22.307692307692307"/>
    <n v="43333.333333333336"/>
    <n v="16666.666666666668"/>
    <n v="21666.666666666668"/>
    <n v="0"/>
    <n v="5000"/>
    <n v="545961365"/>
    <n v="440756453"/>
    <n v="127833000"/>
    <n v="1.8316314378765612E-4"/>
    <n v="2.9494746841517031E-4"/>
    <n v="0"/>
  </r>
  <r>
    <s v="PlayStation VR Worlds"/>
    <x v="6"/>
    <x v="14"/>
    <x v="3"/>
    <s v="Sony Computer Entertainment"/>
    <n v="60000"/>
    <n v="140000"/>
    <n v="20000"/>
    <n v="40000"/>
    <n v="5.9"/>
    <n v="48"/>
    <n v="7.1"/>
    <n v="73"/>
    <s v="Sony Interactive Entertainment"/>
    <x v="1"/>
    <x v="456"/>
    <n v="6.5"/>
    <n v="121"/>
    <n v="46.53846153846154"/>
    <n v="260000"/>
    <n v="60000"/>
    <n v="140000"/>
    <n v="20000"/>
    <n v="40000"/>
    <n v="573178249"/>
    <n v="445623395"/>
    <n v="126994511"/>
    <n v="1.0467947816351977E-4"/>
    <n v="3.1416662942483078E-4"/>
    <n v="1.5748712162843006E-4"/>
  </r>
  <r>
    <s v="Anno 2205"/>
    <x v="8"/>
    <x v="13"/>
    <x v="11"/>
    <s v="Ubisoft"/>
    <n v="20000"/>
    <n v="220000"/>
    <n v="0"/>
    <n v="20000"/>
    <n v="7.2"/>
    <n v="45"/>
    <n v="5.9"/>
    <n v="278"/>
    <s v="Blue Byte"/>
    <x v="3"/>
    <x v="456"/>
    <n v="6.5500000000000007"/>
    <n v="323"/>
    <n v="124.23076923076923"/>
    <n v="130000"/>
    <n v="10000"/>
    <n v="110000"/>
    <n v="0"/>
    <n v="10000"/>
    <n v="567732286"/>
    <n v="444588718"/>
    <n v="127141000"/>
    <n v="3.5227871468983179E-5"/>
    <n v="4.9483936747130865E-4"/>
    <n v="0"/>
  </r>
  <r>
    <s v="Ninja Gaiden 3"/>
    <x v="2"/>
    <x v="11"/>
    <x v="4"/>
    <s v="Tecmo Koei"/>
    <n v="160000"/>
    <n v="50000"/>
    <n v="30000"/>
    <n v="20000"/>
    <n v="5.8"/>
    <n v="39"/>
    <n v="4.4000000000000004"/>
    <n v="136"/>
    <s v="Team Ninja"/>
    <x v="1"/>
    <x v="456"/>
    <n v="5.0999999999999996"/>
    <n v="175"/>
    <n v="67.307692307692307"/>
    <n v="52000"/>
    <n v="32000"/>
    <n v="10000"/>
    <n v="6000"/>
    <n v="4000"/>
    <n v="551484507"/>
    <n v="441417242"/>
    <n v="127629000"/>
    <n v="2.9012601073850295E-4"/>
    <n v="1.1327151556984264E-4"/>
    <n v="2.3505629598288789E-4"/>
  </r>
  <r>
    <s v="R.U.S.E."/>
    <x v="2"/>
    <x v="5"/>
    <x v="11"/>
    <s v="Ubisoft"/>
    <n v="120000"/>
    <n v="110000"/>
    <n v="0"/>
    <n v="20000"/>
    <n v="7.8"/>
    <n v="45"/>
    <n v="7"/>
    <n v="38"/>
    <s v="Eugen Systems"/>
    <x v="2"/>
    <x v="276"/>
    <n v="7.4"/>
    <n v="83"/>
    <n v="33.200000000000003"/>
    <n v="35714.285714285717"/>
    <n v="17142.857142857141"/>
    <n v="15714.285714285714"/>
    <n v="0"/>
    <n v="2857.1428571428573"/>
    <n v="540520772"/>
    <n v="441654761"/>
    <n v="128070000"/>
    <n v="2.2200811923653511E-4"/>
    <n v="2.4906331758076529E-4"/>
    <n v="0"/>
  </r>
  <r>
    <s v="Angry Birds Trilogy"/>
    <x v="2"/>
    <x v="11"/>
    <x v="4"/>
    <s v="Activision"/>
    <n v="180000"/>
    <n v="50000"/>
    <n v="0"/>
    <n v="20000"/>
    <n v="6.3"/>
    <n v="13"/>
    <n v="3.5"/>
    <n v="27"/>
    <s v="Rovio Mobile, Rovio Entertainment"/>
    <x v="0"/>
    <x v="276"/>
    <n v="4.9000000000000004"/>
    <n v="40"/>
    <n v="16"/>
    <n v="50000"/>
    <n v="36000"/>
    <n v="10000"/>
    <n v="0"/>
    <n v="4000"/>
    <n v="551484507"/>
    <n v="441417242"/>
    <n v="127629000"/>
    <n v="3.2639176208081581E-4"/>
    <n v="1.1327151556984264E-4"/>
    <n v="0"/>
  </r>
  <r>
    <s v="Battlestations: Midway"/>
    <x v="2"/>
    <x v="4"/>
    <x v="11"/>
    <s v="Eidos Interactive"/>
    <n v="210000"/>
    <n v="20000"/>
    <n v="0"/>
    <n v="20000"/>
    <n v="7.3"/>
    <n v="55"/>
    <n v="7.1"/>
    <n v="40"/>
    <s v="Eidos Interactive"/>
    <x v="2"/>
    <x v="276"/>
    <n v="7.1999999999999993"/>
    <n v="95"/>
    <n v="38"/>
    <n v="25000"/>
    <n v="21000"/>
    <n v="2000"/>
    <n v="0"/>
    <n v="2000"/>
    <n v="522751172"/>
    <n v="438594184"/>
    <n v="128001000"/>
    <n v="4.0172076362174087E-4"/>
    <n v="4.560023987914988E-5"/>
    <n v="0"/>
  </r>
  <r>
    <s v="Tony Hawk: Shred"/>
    <x v="2"/>
    <x v="5"/>
    <x v="0"/>
    <s v="Activision"/>
    <n v="170000"/>
    <n v="60000"/>
    <n v="0"/>
    <n v="20000"/>
    <n v="5.3"/>
    <n v="10"/>
    <n v="6.6"/>
    <n v="10"/>
    <s v="Robomodo"/>
    <x v="0"/>
    <x v="276"/>
    <n v="5.9499999999999993"/>
    <n v="20"/>
    <n v="8"/>
    <n v="35714.285714285717"/>
    <n v="24285.714285714286"/>
    <n v="8571.4285714285706"/>
    <n v="0"/>
    <n v="2857.1428571428573"/>
    <n v="540520772"/>
    <n v="441654761"/>
    <n v="128070000"/>
    <n v="3.1451150225175804E-4"/>
    <n v="1.3585271868041745E-4"/>
    <n v="0"/>
  </r>
  <r>
    <s v="Army of Two: The Devil's Cartel"/>
    <x v="2"/>
    <x v="6"/>
    <x v="6"/>
    <s v="Electronic Arts"/>
    <n v="160000"/>
    <n v="70000"/>
    <n v="0"/>
    <n v="20000"/>
    <n v="5.4"/>
    <n v="55"/>
    <n v="6.2"/>
    <n v="195"/>
    <s v="Visceral Games"/>
    <x v="1"/>
    <x v="276"/>
    <n v="5.8000000000000007"/>
    <n v="250"/>
    <n v="100"/>
    <n v="62500"/>
    <n v="40000"/>
    <n v="17500"/>
    <n v="0"/>
    <n v="5000"/>
    <n v="556861736"/>
    <n v="442492884"/>
    <n v="127445000"/>
    <n v="2.8732446432627577E-4"/>
    <n v="1.5819463437970226E-4"/>
    <n v="0"/>
  </r>
  <r>
    <s v="Resident Evil: Deadly Silence"/>
    <x v="1"/>
    <x v="0"/>
    <x v="4"/>
    <s v="Capcom"/>
    <n v="110000"/>
    <n v="20000"/>
    <n v="110000"/>
    <n v="10000"/>
    <n v="7.1"/>
    <n v="41"/>
    <n v="8.4"/>
    <n v="36"/>
    <s v="Capcom"/>
    <x v="1"/>
    <x v="276"/>
    <n v="7.75"/>
    <n v="77"/>
    <n v="30.8"/>
    <n v="22727.272727272728"/>
    <n v="10000"/>
    <n v="1818.1818181818182"/>
    <n v="10000"/>
    <n v="909.09090909090912"/>
    <n v="516818555"/>
    <n v="437126892"/>
    <n v="127854000"/>
    <n v="2.1284065545982574E-4"/>
    <n v="4.5753304969395475E-5"/>
    <n v="8.6035634395482345E-4"/>
  </r>
  <r>
    <s v="Peter Jackson's King Kong: The Official Game of the Movie"/>
    <x v="2"/>
    <x v="3"/>
    <x v="4"/>
    <s v="Ubisoft"/>
    <n v="200000"/>
    <n v="30000"/>
    <n v="0"/>
    <n v="20000"/>
    <n v="8"/>
    <n v="57"/>
    <n v="7.5"/>
    <n v="79"/>
    <s v="Ubisoft Montpellier"/>
    <x v="2"/>
    <x v="276"/>
    <n v="7.75"/>
    <n v="136"/>
    <n v="54.4"/>
    <n v="20833.333333333332"/>
    <n v="16666.666666666668"/>
    <n v="2500"/>
    <n v="0"/>
    <n v="1666.6666666666667"/>
    <n v="511054143"/>
    <n v="435713800"/>
    <n v="127773000"/>
    <n v="3.9134796721528584E-4"/>
    <n v="6.8852535770039876E-5"/>
    <n v="0"/>
  </r>
  <r>
    <s v="Super Street Fighter II: Turbo Revival"/>
    <x v="12"/>
    <x v="9"/>
    <x v="7"/>
    <s v="Ubisoft"/>
    <n v="180000"/>
    <n v="70000"/>
    <n v="0"/>
    <n v="0"/>
    <n v="8.4"/>
    <n v="17"/>
    <n v="7.4"/>
    <n v="10"/>
    <s v="Capcom"/>
    <x v="2"/>
    <x v="276"/>
    <n v="7.9"/>
    <n v="27"/>
    <n v="10.8"/>
    <n v="15625"/>
    <n v="11250"/>
    <n v="4375"/>
    <n v="0"/>
    <n v="0"/>
    <n v="489752572"/>
    <n v="430035992"/>
    <n v="127149000"/>
    <n v="3.6753252619978075E-4"/>
    <n v="1.6277707285486932E-4"/>
    <n v="0"/>
  </r>
  <r>
    <s v="Secret Weapons Over Normandy"/>
    <x v="7"/>
    <x v="15"/>
    <x v="8"/>
    <s v="LucasArts"/>
    <n v="190000"/>
    <n v="50000"/>
    <n v="0"/>
    <n v="10000"/>
    <n v="7.7"/>
    <n v="31"/>
    <n v="8.8000000000000007"/>
    <n v="4"/>
    <s v="Totally Games"/>
    <x v="2"/>
    <x v="276"/>
    <n v="8.25"/>
    <n v="35"/>
    <n v="14"/>
    <n v="17857.142857142859"/>
    <n v="13571.428571428571"/>
    <n v="3571.4285714285716"/>
    <n v="0"/>
    <n v="714.28571428571433"/>
    <n v="500125528"/>
    <n v="432552540"/>
    <n v="127718000"/>
    <n v="3.799046226650522E-4"/>
    <n v="1.1559289421812204E-4"/>
    <n v="0"/>
  </r>
  <r>
    <s v="The Elder Scrolls IV: Oblivion"/>
    <x v="8"/>
    <x v="0"/>
    <x v="9"/>
    <s v="Take-Two Interactive"/>
    <n v="10000"/>
    <n v="200000"/>
    <n v="0"/>
    <n v="40000"/>
    <n v="9.4"/>
    <n v="54"/>
    <n v="8.1"/>
    <n v="2454"/>
    <s v="Bethesda Softworks"/>
    <x v="1"/>
    <x v="276"/>
    <n v="8.75"/>
    <n v="2508"/>
    <n v="1003.2"/>
    <n v="22727.272727272728"/>
    <n v="909.09090909090912"/>
    <n v="18181.81818181818"/>
    <n v="0"/>
    <n v="3636.3636363636365"/>
    <n v="516818555"/>
    <n v="437126892"/>
    <n v="127854000"/>
    <n v="1.9349150496347796E-5"/>
    <n v="4.5753304969395477E-4"/>
    <n v="0"/>
  </r>
  <r>
    <s v="Metroid Prime Pinball"/>
    <x v="1"/>
    <x v="3"/>
    <x v="3"/>
    <s v="Ninti"/>
    <n v="210000"/>
    <n v="0"/>
    <n v="20000"/>
    <n v="20000"/>
    <n v="7.9"/>
    <n v="51"/>
    <n v="7.9"/>
    <n v="32"/>
    <s v="Fuse Games Limited"/>
    <x v="0"/>
    <x v="276"/>
    <n v="7.9"/>
    <n v="83"/>
    <n v="33.200000000000003"/>
    <n v="20833.333333333332"/>
    <n v="17500"/>
    <n v="0"/>
    <n v="1666.6666666666667"/>
    <n v="1666.6666666666667"/>
    <n v="511054143"/>
    <n v="435713800"/>
    <n v="127773000"/>
    <n v="4.1091536557605015E-4"/>
    <n v="0"/>
    <n v="1.5652759190126241E-4"/>
  </r>
  <r>
    <s v="Teen Titans"/>
    <x v="4"/>
    <x v="0"/>
    <x v="4"/>
    <s v="THQ"/>
    <n v="120000"/>
    <n v="100000"/>
    <n v="0"/>
    <n v="30000"/>
    <n v="5.6"/>
    <n v="12"/>
    <n v="8.6"/>
    <n v="17"/>
    <s v="Artificial Mind and Movement"/>
    <x v="3"/>
    <x v="276"/>
    <n v="7.1"/>
    <n v="29"/>
    <n v="11.6"/>
    <n v="22727.272727272728"/>
    <n v="10909.09090909091"/>
    <n v="9090.9090909090901"/>
    <n v="0"/>
    <n v="2727.2727272727275"/>
    <n v="516818555"/>
    <n v="437126892"/>
    <n v="127854000"/>
    <n v="2.3218980595617354E-4"/>
    <n v="2.2876652484697739E-4"/>
    <n v="0"/>
  </r>
  <r>
    <s v="Sega Rally Revo"/>
    <x v="9"/>
    <x v="4"/>
    <x v="1"/>
    <s v="Sega"/>
    <n v="30000"/>
    <n v="150000"/>
    <n v="0"/>
    <n v="70000"/>
    <n v="7.4"/>
    <n v="14"/>
    <n v="7.2"/>
    <n v="9"/>
    <s v="Bugbear"/>
    <x v="0"/>
    <x v="276"/>
    <n v="7.3000000000000007"/>
    <n v="23"/>
    <n v="9.1999999999999993"/>
    <n v="25000"/>
    <n v="3000"/>
    <n v="15000"/>
    <n v="0"/>
    <n v="7000"/>
    <n v="522751172"/>
    <n v="438594184"/>
    <n v="128001000"/>
    <n v="5.738868051739155E-5"/>
    <n v="3.420017990936241E-4"/>
    <n v="0"/>
  </r>
  <r>
    <s v="Surfing H3O"/>
    <x v="4"/>
    <x v="16"/>
    <x v="0"/>
    <s v="Take-Two Interactive"/>
    <n v="120000"/>
    <n v="100000"/>
    <n v="0"/>
    <n v="30000"/>
    <n v="4.5999999999999996"/>
    <n v="15"/>
    <n v="4.5999999999999996"/>
    <n v="8"/>
    <s v="Opus"/>
    <x v="0"/>
    <x v="276"/>
    <n v="4.5999999999999996"/>
    <n v="23"/>
    <n v="9.1999999999999993"/>
    <n v="14705.882352941177"/>
    <n v="7058.8235294117649"/>
    <n v="5882.3529411764703"/>
    <n v="0"/>
    <n v="1764.7058823529412"/>
    <n v="484244580"/>
    <n v="429286318"/>
    <n v="126843000"/>
    <n v="2.4780865900450556E-4"/>
    <n v="2.3294476391861154E-4"/>
    <n v="0"/>
  </r>
  <r>
    <s v="NASCAR 09"/>
    <x v="2"/>
    <x v="1"/>
    <x v="1"/>
    <s v="Electronic Arts"/>
    <n v="230000"/>
    <n v="0"/>
    <n v="0"/>
    <n v="20000"/>
    <n v="6.9"/>
    <n v="32"/>
    <n v="7.8"/>
    <n v="15"/>
    <s v="EA Games"/>
    <x v="0"/>
    <x v="276"/>
    <n v="7.35"/>
    <n v="47"/>
    <n v="18.8"/>
    <n v="27777.777777777777"/>
    <n v="25555.555555555555"/>
    <n v="0"/>
    <n v="0"/>
    <n v="2222.2222222222222"/>
    <n v="528816311"/>
    <n v="440001482"/>
    <n v="128063000"/>
    <n v="4.3493363426151959E-4"/>
    <n v="0"/>
    <n v="0"/>
  </r>
  <r>
    <s v="NASCAR 09"/>
    <x v="3"/>
    <x v="1"/>
    <x v="1"/>
    <s v="Electronic Arts"/>
    <n v="220000"/>
    <n v="10000"/>
    <n v="0"/>
    <n v="20000"/>
    <n v="6.5"/>
    <n v="22"/>
    <n v="7.5"/>
    <n v="10"/>
    <s v="EA Games"/>
    <x v="0"/>
    <x v="276"/>
    <n v="7"/>
    <n v="32"/>
    <n v="12.8"/>
    <n v="27777.777777777777"/>
    <n v="24444.444444444445"/>
    <n v="1111.1111111111111"/>
    <n v="0"/>
    <n v="2222.2222222222222"/>
    <n v="528816311"/>
    <n v="440001482"/>
    <n v="128063000"/>
    <n v="4.1602347625014919E-4"/>
    <n v="2.2727196177943781E-5"/>
    <n v="0"/>
  </r>
  <r>
    <s v="Game of Thrones"/>
    <x v="2"/>
    <x v="11"/>
    <x v="9"/>
    <s v="Focus Home Interactive"/>
    <n v="150000"/>
    <n v="80000"/>
    <n v="0"/>
    <n v="20000"/>
    <n v="5.2"/>
    <n v="35"/>
    <n v="5.2"/>
    <n v="126"/>
    <s v="Cyanide, Cyanide Studios"/>
    <x v="1"/>
    <x v="276"/>
    <n v="5.2"/>
    <n v="161"/>
    <n v="64.400000000000006"/>
    <n v="50000"/>
    <n v="30000"/>
    <n v="16000"/>
    <n v="0"/>
    <n v="4000"/>
    <n v="551484507"/>
    <n v="441417242"/>
    <n v="127629000"/>
    <n v="2.7199313506734652E-4"/>
    <n v="1.8123442491174824E-4"/>
    <n v="0"/>
  </r>
  <r>
    <s v="Amped 2"/>
    <x v="7"/>
    <x v="15"/>
    <x v="0"/>
    <s v="Microsoft Game Studios"/>
    <n v="200000"/>
    <n v="40000"/>
    <n v="0"/>
    <n v="10000"/>
    <n v="8"/>
    <n v="34"/>
    <n v="7.7"/>
    <n v="20"/>
    <s v="Indie Built"/>
    <x v="0"/>
    <x v="276"/>
    <n v="7.85"/>
    <n v="54"/>
    <n v="21.6"/>
    <n v="17857.142857142859"/>
    <n v="14285.714285714286"/>
    <n v="2857.1428571428573"/>
    <n v="0"/>
    <n v="714.28571428571433"/>
    <n v="500125528"/>
    <n v="432552540"/>
    <n v="127718000"/>
    <n v="3.9989960280531809E-4"/>
    <n v="9.2474315374497631E-5"/>
    <n v="0"/>
  </r>
  <r>
    <s v="NHL 08"/>
    <x v="3"/>
    <x v="4"/>
    <x v="4"/>
    <s v="Electronic Arts"/>
    <n v="160000"/>
    <n v="60000"/>
    <n v="0"/>
    <n v="30000"/>
    <n v="8.6"/>
    <n v="23"/>
    <n v="6.9"/>
    <n v="23"/>
    <s v="EA Canada"/>
    <x v="3"/>
    <x v="276"/>
    <n v="7.75"/>
    <n v="46"/>
    <n v="18.399999999999999"/>
    <n v="25000"/>
    <n v="16000"/>
    <n v="6000"/>
    <n v="0"/>
    <n v="3000"/>
    <n v="522751172"/>
    <n v="438594184"/>
    <n v="128001000"/>
    <n v="3.0607296275942162E-4"/>
    <n v="1.3680071963744964E-4"/>
    <n v="0"/>
  </r>
  <r>
    <s v="Dead or Alive Xtreme 2"/>
    <x v="2"/>
    <x v="0"/>
    <x v="0"/>
    <s v="Tecmo Koei"/>
    <n v="150000"/>
    <n v="20000"/>
    <n v="60000"/>
    <n v="20000"/>
    <n v="5.3"/>
    <n v="46"/>
    <n v="6.7"/>
    <n v="42"/>
    <s v="Team Ninja"/>
    <x v="1"/>
    <x v="276"/>
    <n v="6"/>
    <n v="88"/>
    <n v="35.200000000000003"/>
    <n v="22727.272727272728"/>
    <n v="13636.363636363636"/>
    <n v="1818.1818181818182"/>
    <n v="5454.545454545455"/>
    <n v="1818.1818181818182"/>
    <n v="516818555"/>
    <n v="437126892"/>
    <n v="127854000"/>
    <n v="2.9023725744521694E-4"/>
    <n v="4.5753304969395475E-5"/>
    <n v="4.6928527852081281E-4"/>
  </r>
  <r>
    <s v="Hunted: The Demon's Forge"/>
    <x v="3"/>
    <x v="10"/>
    <x v="4"/>
    <s v="Bethesda Softworks"/>
    <n v="120000"/>
    <n v="80000"/>
    <n v="20000"/>
    <n v="30000"/>
    <n v="5.7"/>
    <n v="34"/>
    <n v="6.2"/>
    <n v="70"/>
    <s v="InXile Entertainment"/>
    <x v="1"/>
    <x v="276"/>
    <n v="5.95"/>
    <n v="104"/>
    <n v="41.6"/>
    <n v="41666.666666666664"/>
    <n v="20000"/>
    <n v="13333.333333333334"/>
    <n v="3333.3333333333335"/>
    <n v="5000"/>
    <n v="545961365"/>
    <n v="440756453"/>
    <n v="127833000"/>
    <n v="2.1979577254518733E-4"/>
    <n v="1.8150613440933558E-4"/>
    <n v="1.5645412373956646E-4"/>
  </r>
  <r>
    <s v="Men of Valor"/>
    <x v="7"/>
    <x v="7"/>
    <x v="6"/>
    <s v="Vivendi Games"/>
    <n v="190000"/>
    <n v="50000"/>
    <n v="0"/>
    <n v="10000"/>
    <n v="7.3"/>
    <n v="47"/>
    <n v="8"/>
    <n v="8"/>
    <n v="2015"/>
    <x v="1"/>
    <x v="276"/>
    <n v="7.65"/>
    <n v="55"/>
    <n v="22"/>
    <n v="19230.76923076923"/>
    <n v="14615.384615384615"/>
    <n v="3846.1538461538462"/>
    <n v="0"/>
    <n v="769.23076923076928"/>
    <n v="505524224"/>
    <n v="434174638"/>
    <n v="127761000"/>
    <n v="3.7584746878519513E-4"/>
    <n v="1.1516103342729108E-4"/>
    <n v="0"/>
  </r>
  <r>
    <s v="Medal of Honor European Assault"/>
    <x v="11"/>
    <x v="3"/>
    <x v="6"/>
    <s v="Electronic Arts"/>
    <n v="190000"/>
    <n v="50000"/>
    <n v="0"/>
    <n v="10000"/>
    <n v="7.1"/>
    <n v="22"/>
    <n v="7.9"/>
    <n v="14"/>
    <s v="EA LA"/>
    <x v="2"/>
    <x v="276"/>
    <n v="7.5"/>
    <n v="36"/>
    <n v="14.4"/>
    <n v="20833.333333333332"/>
    <n v="15833.333333333334"/>
    <n v="4166.666666666667"/>
    <n v="0"/>
    <n v="833.33333333333337"/>
    <n v="511054143"/>
    <n v="435713800"/>
    <n v="127773000"/>
    <n v="3.7178056885452153E-4"/>
    <n v="1.1475422628339979E-4"/>
    <n v="0"/>
  </r>
  <r>
    <s v="Billy Hatcher and the Giant Egg"/>
    <x v="11"/>
    <x v="15"/>
    <x v="2"/>
    <s v="Sega"/>
    <n v="190000"/>
    <n v="50000"/>
    <n v="0"/>
    <n v="10000"/>
    <n v="7.1"/>
    <n v="37"/>
    <n v="8.6999999999999993"/>
    <n v="31"/>
    <s v="Sonic Team"/>
    <x v="0"/>
    <x v="276"/>
    <n v="7.8999999999999995"/>
    <n v="68"/>
    <n v="27.2"/>
    <n v="17857.142857142859"/>
    <n v="13571.428571428571"/>
    <n v="3571.4285714285716"/>
    <n v="0"/>
    <n v="714.28571428571433"/>
    <n v="500125528"/>
    <n v="432552540"/>
    <n v="127718000"/>
    <n v="3.799046226650522E-4"/>
    <n v="1.1559289421812204E-4"/>
    <n v="0"/>
  </r>
  <r>
    <s v="NHL 08"/>
    <x v="2"/>
    <x v="4"/>
    <x v="4"/>
    <s v="Electronic Arts"/>
    <n v="220000"/>
    <n v="10000"/>
    <n v="0"/>
    <n v="20000"/>
    <n v="8.5"/>
    <n v="44"/>
    <n v="8.1999999999999993"/>
    <n v="44"/>
    <s v="EA Canada"/>
    <x v="3"/>
    <x v="276"/>
    <n v="8.35"/>
    <n v="88"/>
    <n v="35.200000000000003"/>
    <n v="25000"/>
    <n v="22000"/>
    <n v="1000"/>
    <n v="0"/>
    <n v="2000"/>
    <n v="522751172"/>
    <n v="438594184"/>
    <n v="128001000"/>
    <n v="4.2085032379420473E-4"/>
    <n v="2.280011993957494E-5"/>
    <n v="0"/>
  </r>
  <r>
    <s v="WipEout Fusion"/>
    <x v="4"/>
    <x v="8"/>
    <x v="1"/>
    <s v="Sony Computer Entertainment"/>
    <n v="120000"/>
    <n v="100000"/>
    <n v="0"/>
    <n v="30000"/>
    <n v="8.3000000000000007"/>
    <n v="21"/>
    <n v="8.5"/>
    <n v="43"/>
    <s v="Studio Liverpool"/>
    <x v="0"/>
    <x v="276"/>
    <n v="8.4"/>
    <n v="64"/>
    <n v="25.6"/>
    <n v="16666.666666666668"/>
    <n v="8000"/>
    <n v="6666.666666666667"/>
    <n v="0"/>
    <n v="2000"/>
    <n v="495013192"/>
    <n v="431019772"/>
    <n v="127445000"/>
    <n v="2.4241778186792241E-4"/>
    <n v="2.3200791818895955E-4"/>
    <n v="0"/>
  </r>
  <r>
    <s v="Prison Break: The Conspiracy"/>
    <x v="3"/>
    <x v="5"/>
    <x v="4"/>
    <s v="Deep Silver"/>
    <n v="50000"/>
    <n v="150000"/>
    <n v="0"/>
    <n v="50000"/>
    <n v="4.2"/>
    <n v="33"/>
    <n v="3.8"/>
    <n v="20"/>
    <s v="ZootFly"/>
    <x v="2"/>
    <x v="276"/>
    <n v="4"/>
    <n v="53"/>
    <n v="21.2"/>
    <n v="35714.285714285717"/>
    <n v="7142.8571428571431"/>
    <n v="21428.571428571428"/>
    <n v="0"/>
    <n v="7142.8571428571431"/>
    <n v="540520772"/>
    <n v="441654761"/>
    <n v="128070000"/>
    <n v="9.250338301522295E-5"/>
    <n v="3.3963179670104359E-4"/>
    <n v="0"/>
  </r>
  <r>
    <s v="NHL 06"/>
    <x v="7"/>
    <x v="3"/>
    <x v="0"/>
    <s v="Electronic Arts"/>
    <n v="190000"/>
    <n v="50000"/>
    <n v="0"/>
    <n v="10000"/>
    <n v="7.9"/>
    <n v="35"/>
    <n v="8.4"/>
    <n v="18"/>
    <s v="EA Canada"/>
    <x v="3"/>
    <x v="276"/>
    <n v="8.15"/>
    <n v="53"/>
    <n v="21.2"/>
    <n v="20833.333333333332"/>
    <n v="15833.333333333334"/>
    <n v="4166.666666666667"/>
    <n v="0"/>
    <n v="833.33333333333337"/>
    <n v="511054143"/>
    <n v="435713800"/>
    <n v="127773000"/>
    <n v="3.7178056885452153E-4"/>
    <n v="1.1475422628339979E-4"/>
    <n v="0"/>
  </r>
  <r>
    <s v="Ultimate Fighting Championship"/>
    <x v="14"/>
    <x v="16"/>
    <x v="7"/>
    <s v="Ubisoft"/>
    <n v="140000"/>
    <n v="90000"/>
    <n v="0"/>
    <n v="20000"/>
    <n v="5.3"/>
    <n v="6"/>
    <n v="7.4"/>
    <n v="16"/>
    <s v="Opus"/>
    <x v="2"/>
    <x v="276"/>
    <n v="6.35"/>
    <n v="22"/>
    <n v="8.8000000000000007"/>
    <n v="14705.882352941177"/>
    <n v="8235.2941176470595"/>
    <n v="5294.1176470588234"/>
    <n v="0"/>
    <n v="1176.4705882352941"/>
    <n v="484244580"/>
    <n v="429286318"/>
    <n v="126843000"/>
    <n v="2.8911010217192313E-4"/>
    <n v="2.0965028752675037E-4"/>
    <n v="0"/>
  </r>
  <r>
    <s v="XIII"/>
    <x v="7"/>
    <x v="15"/>
    <x v="6"/>
    <s v="Ubisoft"/>
    <n v="160000"/>
    <n v="80000"/>
    <n v="0"/>
    <n v="10000"/>
    <n v="7.4"/>
    <n v="38"/>
    <n v="8.3000000000000007"/>
    <n v="15"/>
    <s v="Southend Interactive"/>
    <x v="1"/>
    <x v="276"/>
    <n v="7.8500000000000005"/>
    <n v="53"/>
    <n v="21.2"/>
    <n v="17857.142857142859"/>
    <n v="11428.571428571429"/>
    <n v="5714.2857142857147"/>
    <n v="0"/>
    <n v="714.28571428571433"/>
    <n v="500125528"/>
    <n v="432552540"/>
    <n v="127718000"/>
    <n v="3.1991968224425447E-4"/>
    <n v="1.8494863074899526E-4"/>
    <n v="0"/>
  </r>
  <r>
    <s v="Michael Jackson: The Experience"/>
    <x v="1"/>
    <x v="5"/>
    <x v="3"/>
    <s v="Ubisoft"/>
    <n v="210000"/>
    <n v="20000"/>
    <n v="0"/>
    <n v="20000"/>
    <n v="6.4"/>
    <n v="5"/>
    <n v="6.6"/>
    <n v="5"/>
    <s v="Ubisoft"/>
    <x v="3"/>
    <x v="276"/>
    <n v="6.5"/>
    <n v="10"/>
    <n v="4"/>
    <n v="35714.285714285717"/>
    <n v="30000"/>
    <n v="2857.1428571428573"/>
    <n v="0"/>
    <n v="2857.1428571428573"/>
    <n v="540520772"/>
    <n v="441654761"/>
    <n v="128070000"/>
    <n v="3.885142086639364E-4"/>
    <n v="4.528423956013915E-5"/>
    <n v="0"/>
  </r>
  <r>
    <s v="MotoGP '07"/>
    <x v="2"/>
    <x v="4"/>
    <x v="1"/>
    <s v="THQ"/>
    <n v="230000"/>
    <n v="0"/>
    <n v="0"/>
    <n v="20000"/>
    <n v="7.8"/>
    <n v="20"/>
    <n v="7.3"/>
    <n v="11"/>
    <s v="Climax Group, Climax Studios"/>
    <x v="0"/>
    <x v="276"/>
    <n v="7.55"/>
    <n v="31"/>
    <n v="12.4"/>
    <n v="25000"/>
    <n v="23000"/>
    <n v="0"/>
    <n v="0"/>
    <n v="2000"/>
    <n v="522751172"/>
    <n v="438594184"/>
    <n v="128001000"/>
    <n v="4.3997988396666854E-4"/>
    <n v="0"/>
    <n v="0"/>
  </r>
  <r>
    <s v="Cars"/>
    <x v="2"/>
    <x v="0"/>
    <x v="1"/>
    <s v="THQ"/>
    <n v="220000"/>
    <n v="10000"/>
    <n v="0"/>
    <n v="20000"/>
    <n v="6.5"/>
    <n v="16"/>
    <n v="6.1"/>
    <n v="8"/>
    <s v="Rainbow Studios"/>
    <x v="0"/>
    <x v="276"/>
    <n v="6.3"/>
    <n v="24"/>
    <n v="9.6"/>
    <n v="22727.272727272728"/>
    <n v="20000"/>
    <n v="909.09090909090912"/>
    <n v="0"/>
    <n v="1818.1818181818182"/>
    <n v="516818555"/>
    <n v="437126892"/>
    <n v="127854000"/>
    <n v="4.2568131091965148E-4"/>
    <n v="2.2876652484697737E-5"/>
    <n v="0"/>
  </r>
  <r>
    <s v="Hatsune Miku: Project Diva F 2nd"/>
    <x v="3"/>
    <x v="12"/>
    <x v="3"/>
    <s v="Sega"/>
    <n v="90000"/>
    <n v="30000"/>
    <n v="100000"/>
    <n v="30000"/>
    <n v="7.8"/>
    <n v="15"/>
    <n v="8.6"/>
    <n v="49"/>
    <s v="Sega"/>
    <x v="2"/>
    <x v="276"/>
    <n v="8.1999999999999993"/>
    <n v="64"/>
    <n v="25.6"/>
    <n v="83333.333333333328"/>
    <n v="30000"/>
    <n v="10000"/>
    <n v="33333.333333333336"/>
    <n v="10000"/>
    <n v="562338430"/>
    <n v="443580712"/>
    <n v="127276000"/>
    <n v="1.6004597089336399E-4"/>
    <n v="6.7631434795117963E-5"/>
    <n v="7.8569408215217328E-4"/>
  </r>
  <r>
    <s v="Need for Speed Rivals"/>
    <x v="8"/>
    <x v="6"/>
    <x v="1"/>
    <s v="Electronic Arts"/>
    <n v="40000"/>
    <n v="190000"/>
    <n v="0"/>
    <n v="20000"/>
    <n v="7.6"/>
    <n v="16"/>
    <n v="3.3"/>
    <n v="546"/>
    <s v="Ghost Games"/>
    <x v="3"/>
    <x v="276"/>
    <n v="5.4499999999999993"/>
    <n v="562"/>
    <n v="224.8"/>
    <n v="62500"/>
    <n v="10000"/>
    <n v="47500"/>
    <n v="0"/>
    <n v="5000"/>
    <n v="556861736"/>
    <n v="442492884"/>
    <n v="127445000"/>
    <n v="7.1831116081568942E-5"/>
    <n v="4.2938543617347755E-4"/>
    <n v="0"/>
  </r>
  <r>
    <s v="The Mummy: Tomb of the Dragon Emperor"/>
    <x v="4"/>
    <x v="1"/>
    <x v="4"/>
    <s v="Vivendi Games"/>
    <n v="120000"/>
    <n v="100000"/>
    <n v="0"/>
    <n v="30000"/>
    <n v="3.8"/>
    <n v="7"/>
    <n v="6.8"/>
    <n v="6"/>
    <s v="Eurocom Entertainment Software"/>
    <x v="2"/>
    <x v="276"/>
    <n v="5.3"/>
    <n v="13"/>
    <n v="5.2"/>
    <n v="27777.777777777777"/>
    <n v="13333.333333333334"/>
    <n v="11111.111111111111"/>
    <n v="0"/>
    <n v="3333.3333333333335"/>
    <n v="528816311"/>
    <n v="440001482"/>
    <n v="128063000"/>
    <n v="2.2692189613644502E-4"/>
    <n v="2.2727196177943783E-4"/>
    <n v="0"/>
  </r>
  <r>
    <s v="Def Jam Vendetta"/>
    <x v="11"/>
    <x v="15"/>
    <x v="7"/>
    <s v="Electronic Arts"/>
    <n v="190000"/>
    <n v="50000"/>
    <n v="0"/>
    <n v="10000"/>
    <n v="8.1"/>
    <n v="22"/>
    <n v="8.5"/>
    <n v="8"/>
    <s v="Aki Corp."/>
    <x v="2"/>
    <x v="276"/>
    <n v="8.3000000000000007"/>
    <n v="30"/>
    <n v="12"/>
    <n v="17857.142857142859"/>
    <n v="13571.428571428571"/>
    <n v="3571.4285714285716"/>
    <n v="0"/>
    <n v="714.28571428571433"/>
    <n v="500125528"/>
    <n v="432552540"/>
    <n v="127718000"/>
    <n v="3.799046226650522E-4"/>
    <n v="1.1559289421812204E-4"/>
    <n v="0"/>
  </r>
  <r>
    <s v="The Sims 2"/>
    <x v="7"/>
    <x v="3"/>
    <x v="8"/>
    <s v="Electronic Arts"/>
    <n v="190000"/>
    <n v="50000"/>
    <n v="0"/>
    <n v="10000"/>
    <n v="7.5"/>
    <n v="31"/>
    <n v="7.1"/>
    <n v="8"/>
    <s v="Maxis"/>
    <x v="2"/>
    <x v="276"/>
    <n v="7.3"/>
    <n v="39"/>
    <n v="15.6"/>
    <n v="20833.333333333332"/>
    <n v="15833.333333333334"/>
    <n v="4166.666666666667"/>
    <n v="0"/>
    <n v="833.33333333333337"/>
    <n v="511054143"/>
    <n v="435713800"/>
    <n v="127773000"/>
    <n v="3.7178056885452153E-4"/>
    <n v="1.1475422628339979E-4"/>
    <n v="0"/>
  </r>
  <r>
    <s v="Spider-Man: Web of Shadows"/>
    <x v="0"/>
    <x v="1"/>
    <x v="4"/>
    <s v="Activision"/>
    <n v="220000"/>
    <n v="10000"/>
    <n v="0"/>
    <n v="20000"/>
    <n v="6.3"/>
    <n v="20"/>
    <n v="6.9"/>
    <n v="13"/>
    <s v="Treyarch, Shaba Games"/>
    <x v="2"/>
    <x v="276"/>
    <n v="6.6"/>
    <n v="33"/>
    <n v="13.2"/>
    <n v="27777.777777777777"/>
    <n v="24444.444444444445"/>
    <n v="1111.1111111111111"/>
    <n v="0"/>
    <n v="2222.2222222222222"/>
    <n v="528816311"/>
    <n v="440001482"/>
    <n v="128063000"/>
    <n v="4.1602347625014919E-4"/>
    <n v="2.2727196177943781E-5"/>
    <n v="0"/>
  </r>
  <r>
    <s v="The Bureau: XCOM Declassified"/>
    <x v="3"/>
    <x v="6"/>
    <x v="6"/>
    <s v="Take-Two Interactive"/>
    <n v="80000"/>
    <n v="130000"/>
    <n v="0"/>
    <n v="40000"/>
    <n v="6.9"/>
    <n v="22"/>
    <n v="6.7"/>
    <n v="79"/>
    <s v="2K Marin"/>
    <x v="1"/>
    <x v="276"/>
    <n v="6.8000000000000007"/>
    <n v="101"/>
    <n v="40.4"/>
    <n v="62500"/>
    <n v="20000"/>
    <n v="32500"/>
    <n v="0"/>
    <n v="10000"/>
    <n v="556861736"/>
    <n v="442492884"/>
    <n v="127445000"/>
    <n v="1.4366223216313788E-4"/>
    <n v="2.9379003527658991E-4"/>
    <n v="0"/>
  </r>
  <r>
    <s v="World Series Baseball 2K3"/>
    <x v="4"/>
    <x v="15"/>
    <x v="0"/>
    <s v="Sega"/>
    <n v="120000"/>
    <n v="100000"/>
    <n v="0"/>
    <n v="30000"/>
    <n v="8.6999999999999993"/>
    <n v="21"/>
    <n v="8.6999999999999993"/>
    <n v="19"/>
    <s v="Blue Shift"/>
    <x v="0"/>
    <x v="276"/>
    <n v="8.6999999999999993"/>
    <n v="40"/>
    <n v="16"/>
    <n v="17857.142857142859"/>
    <n v="8571.4285714285706"/>
    <n v="7142.8571428571431"/>
    <n v="0"/>
    <n v="2142.8571428571427"/>
    <n v="500125528"/>
    <n v="432552540"/>
    <n v="127718000"/>
    <n v="2.3993976168319085E-4"/>
    <n v="2.3118578843624407E-4"/>
    <n v="0"/>
  </r>
  <r>
    <s v="Tony Hawk's Proving Ground"/>
    <x v="0"/>
    <x v="4"/>
    <x v="0"/>
    <s v="Activision"/>
    <n v="220000"/>
    <n v="10000"/>
    <n v="0"/>
    <n v="20000"/>
    <n v="5.7"/>
    <n v="8"/>
    <n v="6.2"/>
    <n v="19"/>
    <s v="Page 44 Studios"/>
    <x v="2"/>
    <x v="276"/>
    <n v="5.95"/>
    <n v="27"/>
    <n v="10.8"/>
    <n v="25000"/>
    <n v="22000"/>
    <n v="1000"/>
    <n v="0"/>
    <n v="2000"/>
    <n v="522751172"/>
    <n v="438594184"/>
    <n v="128001000"/>
    <n v="4.2085032379420473E-4"/>
    <n v="2.280011993957494E-5"/>
    <n v="0"/>
  </r>
  <r>
    <s v="Indiana Jones and the Staff of Kings"/>
    <x v="9"/>
    <x v="2"/>
    <x v="4"/>
    <s v="Activision"/>
    <n v="110000"/>
    <n v="90000"/>
    <n v="0"/>
    <n v="50000"/>
    <n v="6.3"/>
    <n v="10"/>
    <n v="7.8"/>
    <n v="17"/>
    <s v="Amaze"/>
    <x v="2"/>
    <x v="276"/>
    <n v="7.05"/>
    <n v="27"/>
    <n v="10.8"/>
    <n v="31250"/>
    <n v="13750"/>
    <n v="11250"/>
    <n v="0"/>
    <n v="6250"/>
    <n v="534740514"/>
    <n v="441041694"/>
    <n v="128047000"/>
    <n v="2.0570724888071599E-4"/>
    <n v="2.0406233973879122E-4"/>
    <n v="0"/>
  </r>
  <r>
    <s v="The Outfit"/>
    <x v="2"/>
    <x v="0"/>
    <x v="4"/>
    <s v="THQ"/>
    <n v="210000"/>
    <n v="20000"/>
    <n v="0"/>
    <n v="20000"/>
    <n v="7"/>
    <n v="52"/>
    <n v="7.5"/>
    <n v="48"/>
    <s v="Relic"/>
    <x v="1"/>
    <x v="276"/>
    <n v="7.25"/>
    <n v="100"/>
    <n v="40"/>
    <n v="22727.272727272728"/>
    <n v="19090.909090909092"/>
    <n v="1818.1818181818182"/>
    <n v="0"/>
    <n v="1818.1818181818182"/>
    <n v="516818555"/>
    <n v="437126892"/>
    <n v="127854000"/>
    <n v="4.0633216042330368E-4"/>
    <n v="4.5753304969395475E-5"/>
    <n v="0"/>
  </r>
  <r>
    <s v="Devil Kings"/>
    <x v="4"/>
    <x v="3"/>
    <x v="4"/>
    <s v="Capcom"/>
    <n v="30000"/>
    <n v="30000"/>
    <n v="180000"/>
    <n v="10000"/>
    <n v="6.4"/>
    <n v="27"/>
    <n v="7.4"/>
    <n v="12"/>
    <s v="Capcom"/>
    <x v="2"/>
    <x v="276"/>
    <n v="6.9"/>
    <n v="39"/>
    <n v="15.6"/>
    <n v="20833.333333333332"/>
    <n v="2500"/>
    <n v="2500"/>
    <n v="15000"/>
    <n v="833.33333333333337"/>
    <n v="511054143"/>
    <n v="435713800"/>
    <n v="127773000"/>
    <n v="5.8702195082292878E-5"/>
    <n v="6.8852535770039876E-5"/>
    <n v="1.4087483271113615E-3"/>
  </r>
  <r>
    <s v="Bolt"/>
    <x v="2"/>
    <x v="1"/>
    <x v="10"/>
    <s v="Disney Interactive Studios"/>
    <n v="180000"/>
    <n v="50000"/>
    <n v="0"/>
    <n v="20000"/>
    <n v="5.7"/>
    <n v="18"/>
    <n v="7.1"/>
    <n v="7"/>
    <s v="Avalanche Software"/>
    <x v="3"/>
    <x v="276"/>
    <n v="6.4"/>
    <n v="25"/>
    <n v="10"/>
    <n v="27777.777777777777"/>
    <n v="20000"/>
    <n v="5555.5555555555557"/>
    <n v="0"/>
    <n v="2222.2222222222222"/>
    <n v="528816311"/>
    <n v="440001482"/>
    <n v="128063000"/>
    <n v="3.4038284420466751E-4"/>
    <n v="1.1363598088971891E-4"/>
    <n v="0"/>
  </r>
  <r>
    <s v="Spider-Man: Edge of Time"/>
    <x v="2"/>
    <x v="10"/>
    <x v="4"/>
    <s v="Activision"/>
    <n v="180000"/>
    <n v="50000"/>
    <n v="0"/>
    <n v="20000"/>
    <n v="5.7"/>
    <n v="50"/>
    <n v="6.8"/>
    <n v="33"/>
    <s v="Beenox"/>
    <x v="2"/>
    <x v="276"/>
    <n v="6.25"/>
    <n v="83"/>
    <n v="33.200000000000003"/>
    <n v="41666.666666666664"/>
    <n v="30000"/>
    <n v="8333.3333333333339"/>
    <n v="0"/>
    <n v="3333.3333333333335"/>
    <n v="545961365"/>
    <n v="440756453"/>
    <n v="127833000"/>
    <n v="3.2969365881778097E-4"/>
    <n v="1.1344133400583474E-4"/>
    <n v="0"/>
  </r>
  <r>
    <s v="America's Army: Rise of a Soldier"/>
    <x v="7"/>
    <x v="3"/>
    <x v="6"/>
    <s v="Ubisoft"/>
    <n v="190000"/>
    <n v="50000"/>
    <n v="0"/>
    <n v="10000"/>
    <n v="7"/>
    <n v="19"/>
    <n v="7.4"/>
    <n v="21"/>
    <s v="Secret Level"/>
    <x v="2"/>
    <x v="276"/>
    <n v="7.2"/>
    <n v="40"/>
    <n v="16"/>
    <n v="20833.333333333332"/>
    <n v="15833.333333333334"/>
    <n v="4166.666666666667"/>
    <n v="0"/>
    <n v="833.33333333333337"/>
    <n v="511054143"/>
    <n v="435713800"/>
    <n v="127773000"/>
    <n v="3.7178056885452153E-4"/>
    <n v="1.1475422628339979E-4"/>
    <n v="0"/>
  </r>
  <r>
    <s v="Ed, Edd n Eddy: The Mis-Edventures"/>
    <x v="11"/>
    <x v="3"/>
    <x v="2"/>
    <s v="Midway Games"/>
    <n v="190000"/>
    <n v="50000"/>
    <n v="0"/>
    <n v="10000"/>
    <n v="5.5"/>
    <n v="4"/>
    <n v="7.9"/>
    <n v="10"/>
    <s v="Artificial Mind and Movement"/>
    <x v="0"/>
    <x v="276"/>
    <n v="6.7"/>
    <n v="14"/>
    <n v="5.6"/>
    <n v="20833.333333333332"/>
    <n v="15833.333333333334"/>
    <n v="4166.666666666667"/>
    <n v="0"/>
    <n v="833.33333333333337"/>
    <n v="511054143"/>
    <n v="435713800"/>
    <n v="127773000"/>
    <n v="3.7178056885452153E-4"/>
    <n v="1.1475422628339979E-4"/>
    <n v="0"/>
  </r>
  <r>
    <s v="Armored Core 4"/>
    <x v="2"/>
    <x v="4"/>
    <x v="8"/>
    <s v="505 Games"/>
    <n v="190000"/>
    <n v="10000"/>
    <n v="30000"/>
    <n v="20000"/>
    <n v="6.5"/>
    <n v="31"/>
    <n v="7.2"/>
    <n v="31"/>
    <s v="From Software"/>
    <x v="2"/>
    <x v="276"/>
    <n v="6.85"/>
    <n v="62"/>
    <n v="24.8"/>
    <n v="25000"/>
    <n v="19000"/>
    <n v="1000"/>
    <n v="3000"/>
    <n v="2000"/>
    <n v="522751172"/>
    <n v="438594184"/>
    <n v="128001000"/>
    <n v="3.6346164327681315E-4"/>
    <n v="2.280011993957494E-5"/>
    <n v="2.343731689596175E-4"/>
  </r>
  <r>
    <s v="Indiana Jones and the Staff of Kings"/>
    <x v="1"/>
    <x v="2"/>
    <x v="4"/>
    <s v="Activision"/>
    <n v="160000"/>
    <n v="70000"/>
    <n v="0"/>
    <n v="20000"/>
    <n v="5"/>
    <n v="5"/>
    <n v="6.8"/>
    <n v="11"/>
    <s v="LucasArts"/>
    <x v="2"/>
    <x v="276"/>
    <n v="5.9"/>
    <n v="16"/>
    <n v="6.4"/>
    <n v="31250"/>
    <n v="20000"/>
    <n v="8750"/>
    <n v="0"/>
    <n v="2500"/>
    <n v="534740514"/>
    <n v="441041694"/>
    <n v="128047000"/>
    <n v="2.9921054382649599E-4"/>
    <n v="1.5871515313017095E-4"/>
    <n v="0"/>
  </r>
  <r>
    <s v="X-Men Origins: Wolverine"/>
    <x v="0"/>
    <x v="2"/>
    <x v="4"/>
    <s v="Activision"/>
    <n v="190000"/>
    <n v="40000"/>
    <n v="0"/>
    <n v="20000"/>
    <n v="5.3"/>
    <n v="8"/>
    <n v="6.1"/>
    <n v="10"/>
    <s v="Amaze Entertainment"/>
    <x v="2"/>
    <x v="276"/>
    <n v="5.6999999999999993"/>
    <n v="18"/>
    <n v="7.2"/>
    <n v="31250"/>
    <n v="23750"/>
    <n v="5000"/>
    <n v="0"/>
    <n v="2500"/>
    <n v="534740514"/>
    <n v="441041694"/>
    <n v="128047000"/>
    <n v="3.5531252079396399E-4"/>
    <n v="9.0694373217240542E-5"/>
    <n v="0"/>
  </r>
  <r>
    <s v="Rune Factory: Tides of Destiny"/>
    <x v="3"/>
    <x v="10"/>
    <x v="9"/>
    <s v="Marvelous Interactive"/>
    <n v="140000"/>
    <n v="0"/>
    <n v="70000"/>
    <n v="20000"/>
    <n v="5.5"/>
    <n v="12"/>
    <n v="7.9"/>
    <n v="44"/>
    <s v="Neverland"/>
    <x v="3"/>
    <x v="511"/>
    <n v="6.7"/>
    <n v="56"/>
    <n v="24.347826086956523"/>
    <n v="38333.333333333336"/>
    <n v="23333.333333333332"/>
    <n v="0"/>
    <n v="11666.666666666666"/>
    <n v="3333.3333333333335"/>
    <n v="545961365"/>
    <n v="440756453"/>
    <n v="127833000"/>
    <n v="2.5642840130271855E-4"/>
    <n v="0"/>
    <n v="5.4758943308848263E-4"/>
  </r>
  <r>
    <s v="The Chronicles of Riddick: Assault on Dark Athena"/>
    <x v="3"/>
    <x v="2"/>
    <x v="6"/>
    <s v="Vivendi Games"/>
    <n v="120000"/>
    <n v="90000"/>
    <n v="0"/>
    <n v="40000"/>
    <n v="8"/>
    <n v="45"/>
    <n v="7.7"/>
    <n v="40"/>
    <s v="Starbreeze"/>
    <x v="1"/>
    <x v="276"/>
    <n v="7.85"/>
    <n v="85"/>
    <n v="34"/>
    <n v="31250"/>
    <n v="15000"/>
    <n v="11250"/>
    <n v="0"/>
    <n v="5000"/>
    <n v="534740514"/>
    <n v="441041694"/>
    <n v="128047000"/>
    <n v="2.2440790786987201E-4"/>
    <n v="2.0406233973879122E-4"/>
    <n v="0"/>
  </r>
  <r>
    <s v="X-Men Legends II: Rise of Apocalypse"/>
    <x v="11"/>
    <x v="3"/>
    <x v="9"/>
    <s v="Activision"/>
    <n v="190000"/>
    <n v="50000"/>
    <n v="0"/>
    <n v="10000"/>
    <n v="8.1999999999999993"/>
    <n v="34"/>
    <n v="6.2"/>
    <n v="26"/>
    <s v="Raven Software"/>
    <x v="2"/>
    <x v="276"/>
    <n v="7.1999999999999993"/>
    <n v="60"/>
    <n v="24"/>
    <n v="20833.333333333332"/>
    <n v="15833.333333333334"/>
    <n v="4166.666666666667"/>
    <n v="0"/>
    <n v="833.33333333333337"/>
    <n v="511054143"/>
    <n v="435713800"/>
    <n v="127773000"/>
    <n v="3.7178056885452153E-4"/>
    <n v="1.1475422628339979E-4"/>
    <n v="0"/>
  </r>
  <r>
    <s v="Family Guy: Back to the Multiverse"/>
    <x v="2"/>
    <x v="11"/>
    <x v="4"/>
    <s v="Activision"/>
    <n v="140000"/>
    <n v="90000"/>
    <n v="0"/>
    <n v="20000"/>
    <n v="3.9"/>
    <n v="28"/>
    <n v="5"/>
    <n v="51"/>
    <s v="Heavy Iron Studios"/>
    <x v="1"/>
    <x v="276"/>
    <n v="4.45"/>
    <n v="79"/>
    <n v="31.6"/>
    <n v="50000"/>
    <n v="28000"/>
    <n v="18000"/>
    <n v="0"/>
    <n v="4000"/>
    <n v="551484507"/>
    <n v="441417242"/>
    <n v="127629000"/>
    <n v="2.5386025939619009E-4"/>
    <n v="2.0388872802571678E-4"/>
    <n v="0"/>
  </r>
  <r>
    <s v="Sacred 2: Fallen Angel"/>
    <x v="3"/>
    <x v="2"/>
    <x v="9"/>
    <s v="Deep Silver"/>
    <n v="220000"/>
    <n v="220000"/>
    <n v="80000"/>
    <n v="90000"/>
    <n v="7"/>
    <n v="45"/>
    <n v="7.1"/>
    <n v="51"/>
    <s v="Ascaron Entertainment GmbH, Ascaron Entertainment"/>
    <x v="1"/>
    <x v="480"/>
    <n v="7.05"/>
    <n v="96"/>
    <n v="15.737704918032787"/>
    <n v="76250"/>
    <n v="27500"/>
    <n v="27500"/>
    <n v="10000"/>
    <n v="11250"/>
    <n v="534740514"/>
    <n v="441041694"/>
    <n v="128047000"/>
    <n v="4.1141449776143198E-4"/>
    <n v="4.9881905269482296E-4"/>
    <n v="6.2477059204823224E-4"/>
  </r>
  <r>
    <s v="NBA Courtside 2002"/>
    <x v="11"/>
    <x v="8"/>
    <x v="0"/>
    <s v="Ninti"/>
    <n v="190000"/>
    <n v="50000"/>
    <n v="0"/>
    <n v="10000"/>
    <n v="7.1"/>
    <n v="18"/>
    <n v="7.4"/>
    <n v="7"/>
    <s v="Left Field Productions"/>
    <x v="0"/>
    <x v="276"/>
    <n v="7.25"/>
    <n v="25"/>
    <n v="10"/>
    <n v="16666.666666666668"/>
    <n v="12666.666666666666"/>
    <n v="3333.3333333333335"/>
    <n v="0"/>
    <n v="666.66666666666663"/>
    <n v="495013192"/>
    <n v="431019772"/>
    <n v="127445000"/>
    <n v="3.8382815462421047E-4"/>
    <n v="1.1600395909447977E-4"/>
    <n v="0"/>
  </r>
  <r>
    <s v="F1 2015"/>
    <x v="13"/>
    <x v="13"/>
    <x v="1"/>
    <s v="Codemasters"/>
    <n v="80000"/>
    <n v="150000"/>
    <n v="0"/>
    <n v="20000"/>
    <n v="6.4"/>
    <n v="13"/>
    <n v="5.3"/>
    <n v="22"/>
    <s v="Codemasters"/>
    <x v="0"/>
    <x v="276"/>
    <n v="5.85"/>
    <n v="35"/>
    <n v="14"/>
    <n v="125000"/>
    <n v="40000"/>
    <n v="75000"/>
    <n v="0"/>
    <n v="10000"/>
    <n v="567732286"/>
    <n v="444588718"/>
    <n v="127141000"/>
    <n v="1.4091148587593272E-4"/>
    <n v="3.373904778213468E-4"/>
    <n v="0"/>
  </r>
  <r>
    <s v="Far Cry Instincts Predator"/>
    <x v="2"/>
    <x v="0"/>
    <x v="6"/>
    <s v="Ubisoft"/>
    <n v="200000"/>
    <n v="30000"/>
    <n v="0"/>
    <n v="20000"/>
    <n v="7.8"/>
    <n v="46"/>
    <n v="6.2"/>
    <n v="80"/>
    <s v="Ubisoft Montreal"/>
    <x v="1"/>
    <x v="276"/>
    <n v="7"/>
    <n v="126"/>
    <n v="50.4"/>
    <n v="22727.272727272728"/>
    <n v="18181.81818181818"/>
    <n v="2727.2727272727275"/>
    <n v="0"/>
    <n v="1818.1818181818182"/>
    <n v="516818555"/>
    <n v="437126892"/>
    <n v="127854000"/>
    <n v="3.8698300992695588E-4"/>
    <n v="6.8629957454093219E-5"/>
    <n v="0"/>
  </r>
  <r>
    <s v="Onechanbara Z2: Chaos"/>
    <x v="6"/>
    <x v="12"/>
    <x v="4"/>
    <s v="Nippon Ichi Software"/>
    <n v="140000"/>
    <n v="30000"/>
    <n v="40000"/>
    <n v="40000"/>
    <n v="5.7"/>
    <n v="40"/>
    <n v="6.5"/>
    <n v="72"/>
    <s v="Tamsoft, D3Publisher"/>
    <x v="1"/>
    <x v="276"/>
    <n v="6.1"/>
    <n v="112"/>
    <n v="44.8"/>
    <n v="83333.333333333328"/>
    <n v="46666.666666666664"/>
    <n v="10000"/>
    <n v="13333.333333333334"/>
    <n v="13333.333333333334"/>
    <n v="562338430"/>
    <n v="443580712"/>
    <n v="127276000"/>
    <n v="2.4896039916745506E-4"/>
    <n v="6.7631434795117963E-5"/>
    <n v="3.142776328608693E-4"/>
  </r>
  <r>
    <s v="MLB"/>
    <x v="9"/>
    <x v="3"/>
    <x v="0"/>
    <s v="Sony Computer Entertainment"/>
    <n v="230000"/>
    <n v="0"/>
    <n v="0"/>
    <n v="20000"/>
    <n v="8"/>
    <n v="26"/>
    <n v="7.9"/>
    <n v="18"/>
    <s v="989 Sports"/>
    <x v="0"/>
    <x v="276"/>
    <n v="7.95"/>
    <n v="44"/>
    <n v="17.600000000000001"/>
    <n v="20833.333333333332"/>
    <n v="19166.666666666668"/>
    <n v="0"/>
    <n v="0"/>
    <n v="1666.6666666666667"/>
    <n v="511054143"/>
    <n v="435713800"/>
    <n v="127773000"/>
    <n v="4.5005016229757871E-4"/>
    <n v="0"/>
    <n v="0"/>
  </r>
  <r>
    <s v="Ace Combat: Assault Horizon Legacy"/>
    <x v="5"/>
    <x v="10"/>
    <x v="8"/>
    <s v="Namco Bandai Games"/>
    <n v="100000"/>
    <n v="60000"/>
    <n v="80000"/>
    <n v="10000"/>
    <n v="7.1"/>
    <n v="37"/>
    <n v="7.8"/>
    <n v="26"/>
    <s v="Project Aces"/>
    <x v="2"/>
    <x v="276"/>
    <n v="7.4499999999999993"/>
    <n v="63"/>
    <n v="25.2"/>
    <n v="41666.666666666664"/>
    <n v="16666.666666666668"/>
    <n v="10000"/>
    <n v="13333.333333333334"/>
    <n v="1666.6666666666667"/>
    <n v="545961365"/>
    <n v="440756453"/>
    <n v="127833000"/>
    <n v="1.8316314378765612E-4"/>
    <n v="1.3612960080700169E-4"/>
    <n v="6.2581649495826585E-4"/>
  </r>
  <r>
    <s v="Harvest Moon: Magical Melody"/>
    <x v="11"/>
    <x v="3"/>
    <x v="8"/>
    <s v="Ubisoft"/>
    <n v="190000"/>
    <n v="50000"/>
    <n v="0"/>
    <n v="10000"/>
    <n v="8.3000000000000007"/>
    <n v="14"/>
    <n v="8.9"/>
    <n v="44"/>
    <s v="Marvelous"/>
    <x v="0"/>
    <x v="276"/>
    <n v="8.6000000000000014"/>
    <n v="58"/>
    <n v="23.2"/>
    <n v="20833.333333333332"/>
    <n v="15833.333333333334"/>
    <n v="4166.666666666667"/>
    <n v="0"/>
    <n v="833.33333333333337"/>
    <n v="511054143"/>
    <n v="435713800"/>
    <n v="127773000"/>
    <n v="3.7178056885452153E-4"/>
    <n v="1.1475422628339979E-4"/>
    <n v="0"/>
  </r>
  <r>
    <s v="Percy Jackson and the Olympians: The Lightning Thief"/>
    <x v="1"/>
    <x v="5"/>
    <x v="9"/>
    <s v="Activision"/>
    <n v="220000"/>
    <n v="10000"/>
    <n v="0"/>
    <n v="20000"/>
    <n v="5.6"/>
    <n v="6"/>
    <n v="6.9"/>
    <n v="12"/>
    <s v="Griptonite Games"/>
    <x v="3"/>
    <x v="276"/>
    <n v="6.25"/>
    <n v="18"/>
    <n v="7.2"/>
    <n v="35714.285714285717"/>
    <n v="31428.571428571428"/>
    <n v="1428.5714285714287"/>
    <n v="0"/>
    <n v="2857.1428571428573"/>
    <n v="540520772"/>
    <n v="441654761"/>
    <n v="128070000"/>
    <n v="4.0701488526698101E-4"/>
    <n v="2.2642119780069575E-5"/>
    <n v="0"/>
  </r>
  <r>
    <s v="Peter Jackson's King Kong: The Official Game of the Movie"/>
    <x v="11"/>
    <x v="3"/>
    <x v="4"/>
    <s v="Ubisoft"/>
    <n v="190000"/>
    <n v="50000"/>
    <n v="0"/>
    <n v="10000"/>
    <n v="8.1"/>
    <n v="30"/>
    <n v="8.3000000000000007"/>
    <n v="8"/>
    <s v="Ubisoft Montpellier"/>
    <x v="2"/>
    <x v="276"/>
    <n v="8.1999999999999993"/>
    <n v="38"/>
    <n v="15.2"/>
    <n v="20833.333333333332"/>
    <n v="15833.333333333334"/>
    <n v="4166.666666666667"/>
    <n v="0"/>
    <n v="833.33333333333337"/>
    <n v="511054143"/>
    <n v="435713800"/>
    <n v="127773000"/>
    <n v="3.7178056885452153E-4"/>
    <n v="1.1475422628339979E-4"/>
    <n v="0"/>
  </r>
  <r>
    <s v="The Simpsons: Road Rage"/>
    <x v="11"/>
    <x v="9"/>
    <x v="1"/>
    <s v="Electronic Arts"/>
    <n v="190000"/>
    <n v="50000"/>
    <n v="0"/>
    <n v="10000"/>
    <n v="6.7"/>
    <n v="16"/>
    <n v="7.7"/>
    <n v="12"/>
    <s v="Radical Entertainment"/>
    <x v="2"/>
    <x v="276"/>
    <n v="7.2"/>
    <n v="28"/>
    <n v="11.2"/>
    <n v="15625"/>
    <n v="11875"/>
    <n v="3125"/>
    <n v="0"/>
    <n v="625"/>
    <n v="489752572"/>
    <n v="430035992"/>
    <n v="127149000"/>
    <n v="3.8795099987754634E-4"/>
    <n v="1.1626933775347808E-4"/>
    <n v="0"/>
  </r>
  <r>
    <s v="Harvest Moon: Another Wonderful Life"/>
    <x v="11"/>
    <x v="7"/>
    <x v="9"/>
    <s v="Marvelous Interactive"/>
    <n v="190000"/>
    <n v="50000"/>
    <n v="0"/>
    <n v="10000"/>
    <n v="7"/>
    <n v="12"/>
    <n v="9.1999999999999993"/>
    <n v="60"/>
    <s v="Marvelous"/>
    <x v="0"/>
    <x v="276"/>
    <n v="8.1"/>
    <n v="72"/>
    <n v="28.8"/>
    <n v="19230.76923076923"/>
    <n v="14615.384615384615"/>
    <n v="3846.1538461538462"/>
    <n v="0"/>
    <n v="769.23076923076928"/>
    <n v="505524224"/>
    <n v="434174638"/>
    <n v="127761000"/>
    <n v="3.7584746878519513E-4"/>
    <n v="1.1516103342729108E-4"/>
    <n v="0"/>
  </r>
  <r>
    <s v="Fantastic 4"/>
    <x v="11"/>
    <x v="3"/>
    <x v="4"/>
    <s v="Activision"/>
    <n v="190000"/>
    <n v="50000"/>
    <n v="0"/>
    <n v="10000"/>
    <n v="6.1"/>
    <n v="32"/>
    <n v="4"/>
    <n v="6"/>
    <s v="7 Studios"/>
    <x v="2"/>
    <x v="276"/>
    <n v="5.05"/>
    <n v="38"/>
    <n v="15.2"/>
    <n v="20833.333333333332"/>
    <n v="15833.333333333334"/>
    <n v="4166.666666666667"/>
    <n v="0"/>
    <n v="833.33333333333337"/>
    <n v="511054143"/>
    <n v="435713800"/>
    <n v="127773000"/>
    <n v="3.7178056885452153E-4"/>
    <n v="1.1475422628339979E-4"/>
    <n v="0"/>
  </r>
  <r>
    <s v="Up"/>
    <x v="3"/>
    <x v="2"/>
    <x v="4"/>
    <s v="THQ"/>
    <n v="150000"/>
    <n v="60000"/>
    <n v="0"/>
    <n v="30000"/>
    <n v="6.5"/>
    <n v="5"/>
    <n v="6.5"/>
    <n v="4"/>
    <s v="Heavy Iron Studios"/>
    <x v="3"/>
    <x v="411"/>
    <n v="6.5"/>
    <n v="9"/>
    <n v="3.75"/>
    <n v="30000"/>
    <n v="18750"/>
    <n v="7500"/>
    <n v="0"/>
    <n v="3750"/>
    <n v="534740514"/>
    <n v="441041694"/>
    <n v="128047000"/>
    <n v="2.8050988483734003E-4"/>
    <n v="1.3604155982586082E-4"/>
    <n v="0"/>
  </r>
  <r>
    <s v="Don King Presents: Prizefighter"/>
    <x v="2"/>
    <x v="1"/>
    <x v="0"/>
    <s v="Take-Two Interactive"/>
    <n v="140000"/>
    <n v="80000"/>
    <n v="0"/>
    <n v="20000"/>
    <n v="5.6"/>
    <n v="45"/>
    <n v="6.4"/>
    <n v="29"/>
    <s v="Venom Games"/>
    <x v="2"/>
    <x v="411"/>
    <n v="6"/>
    <n v="74"/>
    <n v="30.833333333333332"/>
    <n v="26666.666666666668"/>
    <n v="15555.555555555555"/>
    <n v="8888.8888888888887"/>
    <n v="0"/>
    <n v="2222.2222222222222"/>
    <n v="528816311"/>
    <n v="440001482"/>
    <n v="128063000"/>
    <n v="2.6474221215918583E-4"/>
    <n v="1.8181756942355025E-4"/>
    <n v="0"/>
  </r>
  <r>
    <s v="L.A. Noire: The Complete Edition"/>
    <x v="8"/>
    <x v="10"/>
    <x v="10"/>
    <s v="Take-Two Interactive"/>
    <n v="80000"/>
    <n v="130000"/>
    <n v="0"/>
    <n v="30000"/>
    <n v="8.3000000000000007"/>
    <n v="28"/>
    <n v="7.9"/>
    <n v="903"/>
    <s v="Rockstar Leeds"/>
    <x v="1"/>
    <x v="411"/>
    <n v="8.1000000000000014"/>
    <n v="931"/>
    <n v="387.91666666666669"/>
    <n v="40000"/>
    <n v="13333.333333333334"/>
    <n v="21666.666666666668"/>
    <n v="0"/>
    <n v="5000"/>
    <n v="545961365"/>
    <n v="440756453"/>
    <n v="127833000"/>
    <n v="1.4653051503012488E-4"/>
    <n v="2.9494746841517031E-4"/>
    <n v="0"/>
  </r>
  <r>
    <s v="Dynasty Warriors 6"/>
    <x v="4"/>
    <x v="1"/>
    <x v="4"/>
    <s v="Tecmo Koei"/>
    <n v="120000"/>
    <n v="90000"/>
    <n v="0"/>
    <n v="30000"/>
    <n v="4.3"/>
    <n v="7"/>
    <n v="5.4"/>
    <n v="14"/>
    <s v="Koei, Omega Force"/>
    <x v="2"/>
    <x v="411"/>
    <n v="4.8499999999999996"/>
    <n v="21"/>
    <n v="8.75"/>
    <n v="26666.666666666668"/>
    <n v="13333.333333333334"/>
    <n v="10000"/>
    <n v="0"/>
    <n v="3333.3333333333335"/>
    <n v="528816311"/>
    <n v="440001482"/>
    <n v="128063000"/>
    <n v="2.2692189613644502E-4"/>
    <n v="2.0454476560149404E-4"/>
    <n v="0"/>
  </r>
  <r>
    <s v="Pirates of the Caribbean: The Legend of Jack Sparrow"/>
    <x v="4"/>
    <x v="0"/>
    <x v="10"/>
    <s v="Ubisoft"/>
    <n v="120000"/>
    <n v="90000"/>
    <n v="0"/>
    <n v="30000"/>
    <n v="5.0999999999999996"/>
    <n v="32"/>
    <n v="7.5"/>
    <n v="13"/>
    <s v="7 Studios"/>
    <x v="2"/>
    <x v="411"/>
    <n v="6.3"/>
    <n v="45"/>
    <n v="18.75"/>
    <n v="21818.18181818182"/>
    <n v="10909.09090909091"/>
    <n v="8181.818181818182"/>
    <n v="0"/>
    <n v="2727.2727272727275"/>
    <n v="516818555"/>
    <n v="437126892"/>
    <n v="127854000"/>
    <n v="2.3218980595617354E-4"/>
    <n v="2.0588987236227964E-4"/>
    <n v="0"/>
  </r>
  <r>
    <s v="Final Fantasy XI: Chains of Promathia"/>
    <x v="4"/>
    <x v="7"/>
    <x v="9"/>
    <s v="Square Enix"/>
    <n v="120000"/>
    <n v="90000"/>
    <n v="0"/>
    <n v="30000"/>
    <n v="7.7"/>
    <n v="13"/>
    <n v="8"/>
    <n v="10"/>
    <s v="Square Enix"/>
    <x v="2"/>
    <x v="411"/>
    <n v="7.85"/>
    <n v="23"/>
    <n v="9.5833333333333339"/>
    <n v="18461.538461538461"/>
    <n v="9230.7692307692305"/>
    <n v="6923.0769230769229"/>
    <n v="0"/>
    <n v="2307.6923076923076"/>
    <n v="505524224"/>
    <n v="434174638"/>
    <n v="127761000"/>
    <n v="2.3737734870643904E-4"/>
    <n v="2.0728986016912393E-4"/>
    <n v="0"/>
  </r>
  <r>
    <s v="TV Superstars"/>
    <x v="3"/>
    <x v="5"/>
    <x v="3"/>
    <s v="Sony Computer Entertainment"/>
    <n v="70000"/>
    <n v="120000"/>
    <n v="0"/>
    <n v="50000"/>
    <n v="5.6"/>
    <n v="17"/>
    <n v="4.9000000000000004"/>
    <n v="8"/>
    <s v="SCE Studio Cambridge"/>
    <x v="0"/>
    <x v="411"/>
    <n v="5.25"/>
    <n v="25"/>
    <n v="10.416666666666666"/>
    <n v="34285.714285714283"/>
    <n v="10000"/>
    <n v="17142.857142857141"/>
    <n v="0"/>
    <n v="7142.8571428571431"/>
    <n v="540520772"/>
    <n v="441654761"/>
    <n v="128070000"/>
    <n v="1.2950473622131214E-4"/>
    <n v="2.717054373608349E-4"/>
    <n v="0"/>
  </r>
  <r>
    <s v="Sid Meier's Civilization VI"/>
    <x v="8"/>
    <x v="14"/>
    <x v="11"/>
    <s v="Take-Two Interactive"/>
    <n v="90000"/>
    <n v="130000"/>
    <n v="0"/>
    <n v="20000"/>
    <n v="8.8000000000000007"/>
    <n v="81"/>
    <n v="7.3"/>
    <n v="684"/>
    <s v="Firaxis Games"/>
    <x v="3"/>
    <x v="411"/>
    <n v="8.0500000000000007"/>
    <n v="765"/>
    <n v="318.75"/>
    <n v="240000"/>
    <n v="90000"/>
    <n v="130000"/>
    <n v="0"/>
    <n v="20000"/>
    <n v="573178249"/>
    <n v="445623395"/>
    <n v="126994511"/>
    <n v="1.5701921724527965E-4"/>
    <n v="2.9172615589448576E-4"/>
    <n v="0"/>
  </r>
  <r>
    <s v="Digimon World: Data Squad"/>
    <x v="4"/>
    <x v="0"/>
    <x v="9"/>
    <s v="Namco Bandai Games"/>
    <n v="120000"/>
    <n v="90000"/>
    <n v="0"/>
    <n v="30000"/>
    <n v="4.3"/>
    <n v="12"/>
    <n v="8"/>
    <n v="20"/>
    <s v="Bec"/>
    <x v="3"/>
    <x v="411"/>
    <n v="6.15"/>
    <n v="32"/>
    <n v="13.333333333333334"/>
    <n v="21818.18181818182"/>
    <n v="10909.09090909091"/>
    <n v="8181.818181818182"/>
    <n v="0"/>
    <n v="2727.2727272727275"/>
    <n v="516818555"/>
    <n v="437126892"/>
    <n v="127854000"/>
    <n v="2.3218980595617354E-4"/>
    <n v="2.0588987236227964E-4"/>
    <n v="0"/>
  </r>
  <r>
    <s v="Hitman: Absolution"/>
    <x v="8"/>
    <x v="11"/>
    <x v="4"/>
    <s v="Square Enix"/>
    <n v="30000"/>
    <n v="170000"/>
    <n v="0"/>
    <n v="40000"/>
    <n v="7.9"/>
    <n v="26"/>
    <n v="7"/>
    <n v="1327"/>
    <s v="Io Interactive, Nixxes Software"/>
    <x v="1"/>
    <x v="411"/>
    <n v="7.45"/>
    <n v="1353"/>
    <n v="563.75"/>
    <n v="48000"/>
    <n v="6000"/>
    <n v="34000"/>
    <n v="0"/>
    <n v="8000"/>
    <n v="551484507"/>
    <n v="441417242"/>
    <n v="127629000"/>
    <n v="5.4398627013469299E-5"/>
    <n v="3.8512315293746501E-4"/>
    <n v="0"/>
  </r>
  <r>
    <s v="Sacred 2: Fallen Angel"/>
    <x v="2"/>
    <x v="2"/>
    <x v="9"/>
    <s v="Deep Silver"/>
    <n v="290000"/>
    <n v="160000"/>
    <n v="40000"/>
    <n v="50000"/>
    <n v="7.1"/>
    <n v="56"/>
    <n v="7.3"/>
    <n v="64"/>
    <s v="Ascaron Entertainment GmbH, Ascaron Entertainment"/>
    <x v="1"/>
    <x v="488"/>
    <n v="7.1999999999999993"/>
    <n v="120"/>
    <n v="22.222222222222221"/>
    <n v="67500"/>
    <n v="36250"/>
    <n v="20000"/>
    <n v="5000"/>
    <n v="6250"/>
    <n v="534740514"/>
    <n v="441041694"/>
    <n v="128047000"/>
    <n v="5.4231911068552399E-4"/>
    <n v="3.6277749286896217E-4"/>
    <n v="3.1238529602411612E-4"/>
  </r>
  <r>
    <s v="Racquet Sports"/>
    <x v="0"/>
    <x v="5"/>
    <x v="0"/>
    <s v="Ubisoft"/>
    <n v="130000"/>
    <n v="90000"/>
    <n v="0"/>
    <n v="20000"/>
    <n v="5.0999999999999996"/>
    <n v="8"/>
    <n v="8.6"/>
    <n v="15"/>
    <s v="Asobo Studio"/>
    <x v="0"/>
    <x v="411"/>
    <n v="6.85"/>
    <n v="23"/>
    <n v="9.5833333333333339"/>
    <n v="34285.714285714283"/>
    <n v="18571.428571428572"/>
    <n v="12857.142857142857"/>
    <n v="0"/>
    <n v="2857.1428571428573"/>
    <n v="540520772"/>
    <n v="441654761"/>
    <n v="128070000"/>
    <n v="2.4050879583957968E-4"/>
    <n v="2.0377907802062616E-4"/>
    <n v="0"/>
  </r>
  <r>
    <s v="Trials Fusion"/>
    <x v="13"/>
    <x v="12"/>
    <x v="1"/>
    <s v="Ubisoft"/>
    <n v="120000"/>
    <n v="100000"/>
    <n v="0"/>
    <n v="20000"/>
    <n v="8"/>
    <n v="28"/>
    <n v="7.1"/>
    <n v="158"/>
    <s v="RedLynx"/>
    <x v="3"/>
    <x v="411"/>
    <n v="7.55"/>
    <n v="186"/>
    <n v="77.5"/>
    <n v="80000"/>
    <n v="40000"/>
    <n v="33333.333333333336"/>
    <n v="0"/>
    <n v="6666.666666666667"/>
    <n v="562338430"/>
    <n v="443580712"/>
    <n v="127276000"/>
    <n v="2.1339462785781866E-4"/>
    <n v="2.2543811598372653E-4"/>
    <n v="0"/>
  </r>
  <r>
    <s v="Skylanders SWAP Force"/>
    <x v="5"/>
    <x v="6"/>
    <x v="2"/>
    <s v="Activision"/>
    <n v="100000"/>
    <n v="120000"/>
    <n v="0"/>
    <n v="20000"/>
    <n v="6.8"/>
    <n v="12"/>
    <n v="6.4"/>
    <n v="13"/>
    <s v="n-Space"/>
    <x v="3"/>
    <x v="411"/>
    <n v="6.6"/>
    <n v="25"/>
    <n v="10.416666666666666"/>
    <n v="60000"/>
    <n v="25000"/>
    <n v="30000"/>
    <n v="0"/>
    <n v="5000"/>
    <n v="556861736"/>
    <n v="442492884"/>
    <n v="127445000"/>
    <n v="1.7957779020392236E-4"/>
    <n v="2.7119080179377529E-4"/>
    <n v="0"/>
  </r>
  <r>
    <s v="Skylanders: SuperChargers"/>
    <x v="13"/>
    <x v="13"/>
    <x v="4"/>
    <s v="Activision"/>
    <n v="170000"/>
    <n v="50000"/>
    <n v="0"/>
    <n v="20000"/>
    <n v="7.6"/>
    <n v="15"/>
    <n v="5.5"/>
    <n v="17"/>
    <s v="Vicarious Visions"/>
    <x v="3"/>
    <x v="411"/>
    <n v="6.55"/>
    <n v="32"/>
    <n v="13.333333333333334"/>
    <n v="120000"/>
    <n v="85000"/>
    <n v="25000"/>
    <n v="0"/>
    <n v="10000"/>
    <n v="567732286"/>
    <n v="444588718"/>
    <n v="127141000"/>
    <n v="2.9943690748635704E-4"/>
    <n v="1.1246349260711559E-4"/>
    <n v="0"/>
  </r>
  <r>
    <s v="Britney's Dance Beat"/>
    <x v="4"/>
    <x v="8"/>
    <x v="3"/>
    <s v="THQ"/>
    <n v="120000"/>
    <n v="90000"/>
    <n v="0"/>
    <n v="30000"/>
    <n v="6.3"/>
    <n v="20"/>
    <n v="4.8"/>
    <n v="20"/>
    <s v="Metro Graphics"/>
    <x v="0"/>
    <x v="411"/>
    <n v="5.55"/>
    <n v="40"/>
    <n v="16.666666666666668"/>
    <n v="16000"/>
    <n v="8000"/>
    <n v="6000"/>
    <n v="0"/>
    <n v="2000"/>
    <n v="495013192"/>
    <n v="431019772"/>
    <n v="127445000"/>
    <n v="2.4241778186792241E-4"/>
    <n v="2.0880712637006359E-4"/>
    <n v="0"/>
  </r>
  <r>
    <s v="Vexx"/>
    <x v="4"/>
    <x v="15"/>
    <x v="2"/>
    <s v="Acclaim Entertainment"/>
    <n v="120000"/>
    <n v="90000"/>
    <n v="0"/>
    <n v="30000"/>
    <n v="6.3"/>
    <n v="20"/>
    <n v="7.6"/>
    <n v="11"/>
    <s v="Acclaim Studios Austin"/>
    <x v="2"/>
    <x v="411"/>
    <n v="6.9499999999999993"/>
    <n v="31"/>
    <n v="12.916666666666666"/>
    <n v="17142.857142857141"/>
    <n v="8571.4285714285706"/>
    <n v="6428.5714285714284"/>
    <n v="0"/>
    <n v="2142.8571428571427"/>
    <n v="500125528"/>
    <n v="432552540"/>
    <n v="127718000"/>
    <n v="2.3993976168319085E-4"/>
    <n v="2.0806720959261967E-4"/>
    <n v="0"/>
  </r>
  <r>
    <s v="Samurai Warriors 4"/>
    <x v="6"/>
    <x v="12"/>
    <x v="4"/>
    <s v="Tecmo Koei"/>
    <n v="80000"/>
    <n v="70000"/>
    <n v="60000"/>
    <n v="30000"/>
    <n v="7.6"/>
    <n v="31"/>
    <n v="8.1"/>
    <n v="74"/>
    <s v="Omega Force"/>
    <x v="2"/>
    <x v="411"/>
    <n v="7.85"/>
    <n v="105"/>
    <n v="43.75"/>
    <n v="80000"/>
    <n v="26666.666666666668"/>
    <n v="23333.333333333332"/>
    <n v="20000"/>
    <n v="10000"/>
    <n v="562338430"/>
    <n v="443580712"/>
    <n v="127276000"/>
    <n v="1.4226308523854577E-4"/>
    <n v="1.5780668118860859E-4"/>
    <n v="4.7141644929130392E-4"/>
  </r>
  <r>
    <s v="TimeSplitters: Future Perfect"/>
    <x v="4"/>
    <x v="3"/>
    <x v="6"/>
    <s v="Electronic Arts"/>
    <n v="120000"/>
    <n v="90000"/>
    <n v="0"/>
    <n v="30000"/>
    <n v="8.4"/>
    <n v="39"/>
    <n v="9.1"/>
    <n v="117"/>
    <s v="Free Radical Design"/>
    <x v="1"/>
    <x v="411"/>
    <n v="8.75"/>
    <n v="156"/>
    <n v="65"/>
    <n v="20000"/>
    <n v="10000"/>
    <n v="7500"/>
    <n v="0"/>
    <n v="2500"/>
    <n v="511054143"/>
    <n v="435713800"/>
    <n v="127773000"/>
    <n v="2.3480878032917151E-4"/>
    <n v="2.0655760731011963E-4"/>
    <n v="0"/>
  </r>
  <r>
    <s v="Dynasty Warriors Next"/>
    <x v="15"/>
    <x v="10"/>
    <x v="4"/>
    <s v="Tecmo Koei"/>
    <n v="50000"/>
    <n v="60000"/>
    <n v="110000"/>
    <n v="20000"/>
    <n v="6.7"/>
    <n v="35"/>
    <n v="7.5"/>
    <n v="73"/>
    <s v="Koei"/>
    <x v="2"/>
    <x v="411"/>
    <n v="7.1"/>
    <n v="108"/>
    <n v="45"/>
    <n v="40000"/>
    <n v="8333.3333333333339"/>
    <n v="10000"/>
    <n v="18333.333333333332"/>
    <n v="3333.3333333333335"/>
    <n v="545961365"/>
    <n v="440756453"/>
    <n v="127833000"/>
    <n v="9.158157189382806E-5"/>
    <n v="1.3612960080700169E-4"/>
    <n v="8.6049768056761561E-4"/>
  </r>
  <r>
    <s v="Genma Onimusha"/>
    <x v="7"/>
    <x v="8"/>
    <x v="4"/>
    <s v="Capcom"/>
    <n v="140000"/>
    <n v="40000"/>
    <n v="50000"/>
    <n v="10000"/>
    <n v="8.3000000000000007"/>
    <n v="27"/>
    <n v="8.6"/>
    <n v="10"/>
    <s v="Capcom"/>
    <x v="1"/>
    <x v="411"/>
    <n v="8.4499999999999993"/>
    <n v="37"/>
    <n v="15.416666666666666"/>
    <n v="16000"/>
    <n v="9333.3333333333339"/>
    <n v="2666.6666666666665"/>
    <n v="3333.3333333333335"/>
    <n v="666.66666666666663"/>
    <n v="495013192"/>
    <n v="431019772"/>
    <n v="127445000"/>
    <n v="2.8282074551257618E-4"/>
    <n v="9.2803167275583819E-5"/>
    <n v="3.9232610145552982E-4"/>
  </r>
  <r>
    <s v="Turning Point: Fall of Liberty"/>
    <x v="3"/>
    <x v="1"/>
    <x v="6"/>
    <s v="Codemasters"/>
    <n v="210000"/>
    <n v="10000"/>
    <n v="0"/>
    <n v="20000"/>
    <n v="4.2"/>
    <n v="28"/>
    <n v="5.5"/>
    <n v="33"/>
    <s v="Spark Unlimited"/>
    <x v="2"/>
    <x v="411"/>
    <n v="4.8499999999999996"/>
    <n v="61"/>
    <n v="25.416666666666668"/>
    <n v="26666.666666666668"/>
    <n v="23333.333333333332"/>
    <n v="1111.1111111111111"/>
    <n v="0"/>
    <n v="2222.2222222222222"/>
    <n v="528816311"/>
    <n v="440001482"/>
    <n v="128063000"/>
    <n v="3.9711331823877874E-4"/>
    <n v="2.2727196177943781E-5"/>
    <n v="0"/>
  </r>
  <r>
    <s v="Homefront"/>
    <x v="8"/>
    <x v="10"/>
    <x v="6"/>
    <s v="THQ"/>
    <n v="110000"/>
    <n v="100000"/>
    <n v="0"/>
    <n v="30000"/>
    <n v="7"/>
    <n v="36"/>
    <n v="5.5"/>
    <n v="531"/>
    <s v="Digital Extremes"/>
    <x v="1"/>
    <x v="411"/>
    <n v="6.25"/>
    <n v="567"/>
    <n v="236.25"/>
    <n v="40000"/>
    <n v="18333.333333333332"/>
    <n v="16666.666666666668"/>
    <n v="0"/>
    <n v="5000"/>
    <n v="545961365"/>
    <n v="440756453"/>
    <n v="127833000"/>
    <n v="2.0147945816642173E-4"/>
    <n v="2.2688266801166947E-4"/>
    <n v="0"/>
  </r>
  <r>
    <s v="NBA Live 10"/>
    <x v="9"/>
    <x v="2"/>
    <x v="0"/>
    <s v="Electronic Arts"/>
    <n v="210000"/>
    <n v="0"/>
    <n v="10000"/>
    <n v="20000"/>
    <n v="6.4"/>
    <n v="4"/>
    <n v="4.2"/>
    <n v="10"/>
    <s v="EA Canada"/>
    <x v="0"/>
    <x v="411"/>
    <n v="5.3000000000000007"/>
    <n v="14"/>
    <n v="5.833333333333333"/>
    <n v="30000"/>
    <n v="26250"/>
    <n v="0"/>
    <n v="1250"/>
    <n v="2500"/>
    <n v="534740514"/>
    <n v="441041694"/>
    <n v="128047000"/>
    <n v="3.9271383877227602E-4"/>
    <n v="0"/>
    <n v="7.809632400602903E-5"/>
  </r>
  <r>
    <s v="Burnout 2: Point of Impact"/>
    <x v="7"/>
    <x v="15"/>
    <x v="1"/>
    <s v="Acclaim Entertainment"/>
    <n v="180000"/>
    <n v="50000"/>
    <n v="0"/>
    <n v="10000"/>
    <n v="8.8000000000000007"/>
    <n v="23"/>
    <n v="5.0999999999999996"/>
    <n v="23"/>
    <s v="Criterion Games"/>
    <x v="0"/>
    <x v="411"/>
    <n v="6.95"/>
    <n v="46"/>
    <n v="19.166666666666668"/>
    <n v="17142.857142857141"/>
    <n v="12857.142857142857"/>
    <n v="3571.4285714285716"/>
    <n v="0"/>
    <n v="714.28571428571433"/>
    <n v="500125528"/>
    <n v="432552540"/>
    <n v="127718000"/>
    <n v="3.5990964252478631E-4"/>
    <n v="1.1559289421812204E-4"/>
    <n v="0"/>
  </r>
  <r>
    <s v="Super Monkey Ball Deluxe"/>
    <x v="4"/>
    <x v="3"/>
    <x v="3"/>
    <s v="Sega"/>
    <n v="120000"/>
    <n v="90000"/>
    <n v="0"/>
    <n v="30000"/>
    <n v="7.8"/>
    <n v="25"/>
    <n v="7.7"/>
    <n v="13"/>
    <s v="Sega"/>
    <x v="0"/>
    <x v="411"/>
    <n v="7.75"/>
    <n v="38"/>
    <n v="15.833333333333334"/>
    <n v="20000"/>
    <n v="10000"/>
    <n v="7500"/>
    <n v="0"/>
    <n v="2500"/>
    <n v="511054143"/>
    <n v="435713800"/>
    <n v="127773000"/>
    <n v="2.3480878032917151E-4"/>
    <n v="2.0655760731011963E-4"/>
    <n v="0"/>
  </r>
  <r>
    <s v="Kill.Switch"/>
    <x v="7"/>
    <x v="15"/>
    <x v="6"/>
    <s v="Namco Bandai Games"/>
    <n v="180000"/>
    <n v="50000"/>
    <n v="0"/>
    <n v="10000"/>
    <n v="7.5"/>
    <n v="26"/>
    <n v="8"/>
    <n v="7"/>
    <s v="Namco"/>
    <x v="2"/>
    <x v="411"/>
    <n v="7.75"/>
    <n v="33"/>
    <n v="13.75"/>
    <n v="17142.857142857141"/>
    <n v="12857.142857142857"/>
    <n v="3571.4285714285716"/>
    <n v="0"/>
    <n v="714.28571428571433"/>
    <n v="500125528"/>
    <n v="432552540"/>
    <n v="127718000"/>
    <n v="3.5990964252478631E-4"/>
    <n v="1.1559289421812204E-4"/>
    <n v="0"/>
  </r>
  <r>
    <s v="Dancing With The Stars"/>
    <x v="0"/>
    <x v="4"/>
    <x v="3"/>
    <s v="Activision"/>
    <n v="220000"/>
    <n v="0"/>
    <n v="0"/>
    <n v="20000"/>
    <n v="4.2"/>
    <n v="5"/>
    <n v="6.2"/>
    <n v="5"/>
    <s v="Zoe Mode"/>
    <x v="3"/>
    <x v="411"/>
    <n v="5.2"/>
    <n v="10"/>
    <n v="4.166666666666667"/>
    <n v="24000"/>
    <n v="22000"/>
    <n v="0"/>
    <n v="0"/>
    <n v="2000"/>
    <n v="522751172"/>
    <n v="438594184"/>
    <n v="128001000"/>
    <n v="4.2085032379420473E-4"/>
    <n v="0"/>
    <n v="0"/>
  </r>
  <r>
    <s v="Dynasty Warriors 7"/>
    <x v="2"/>
    <x v="10"/>
    <x v="4"/>
    <s v="Tecmo Koei"/>
    <n v="160000"/>
    <n v="60000"/>
    <n v="0"/>
    <n v="20000"/>
    <n v="5.8"/>
    <n v="22"/>
    <n v="8"/>
    <n v="46"/>
    <s v="Omega Force"/>
    <x v="2"/>
    <x v="411"/>
    <n v="6.9"/>
    <n v="68"/>
    <n v="28.333333333333332"/>
    <n v="40000"/>
    <n v="26666.666666666668"/>
    <n v="10000"/>
    <n v="0"/>
    <n v="3333.3333333333335"/>
    <n v="545961365"/>
    <n v="440756453"/>
    <n v="127833000"/>
    <n v="2.9306103006024976E-4"/>
    <n v="1.3612960080700169E-4"/>
    <n v="0"/>
  </r>
  <r>
    <s v="Total War: Attila"/>
    <x v="8"/>
    <x v="13"/>
    <x v="11"/>
    <s v="Sega"/>
    <n v="90000"/>
    <n v="130000"/>
    <n v="0"/>
    <n v="20000"/>
    <n v="8"/>
    <n v="66"/>
    <n v="7.3"/>
    <n v="520"/>
    <s v="Creative Assembly"/>
    <x v="2"/>
    <x v="411"/>
    <n v="7.65"/>
    <n v="586"/>
    <n v="244.16666666666666"/>
    <n v="120000"/>
    <n v="45000"/>
    <n v="65000"/>
    <n v="0"/>
    <n v="10000"/>
    <n v="567732286"/>
    <n v="444588718"/>
    <n v="127141000"/>
    <n v="1.5852542161042432E-4"/>
    <n v="2.9240508077850056E-4"/>
    <n v="0"/>
  </r>
  <r>
    <s v="Azurik: Rise of Perathia"/>
    <x v="7"/>
    <x v="9"/>
    <x v="4"/>
    <s v="Microsoft Game Studios"/>
    <n v="180000"/>
    <n v="50000"/>
    <n v="0"/>
    <n v="10000"/>
    <n v="5.2"/>
    <n v="26"/>
    <n v="8.5"/>
    <n v="14"/>
    <s v="Adrenium"/>
    <x v="2"/>
    <x v="411"/>
    <n v="6.85"/>
    <n v="40"/>
    <n v="16.666666666666668"/>
    <n v="15000"/>
    <n v="11250"/>
    <n v="3125"/>
    <n v="0"/>
    <n v="625"/>
    <n v="489752572"/>
    <n v="430035992"/>
    <n v="127149000"/>
    <n v="3.6753252619978075E-4"/>
    <n v="1.1626933775347808E-4"/>
    <n v="0"/>
  </r>
  <r>
    <s v="Dragon Ball Z: Sagas"/>
    <x v="7"/>
    <x v="3"/>
    <x v="7"/>
    <s v="Atari"/>
    <n v="180000"/>
    <n v="50000"/>
    <n v="0"/>
    <n v="10000"/>
    <n v="5.0999999999999996"/>
    <n v="11"/>
    <n v="6.1"/>
    <n v="8"/>
    <s v="Avalanche Software"/>
    <x v="2"/>
    <x v="411"/>
    <n v="5.6"/>
    <n v="19"/>
    <n v="7.916666666666667"/>
    <n v="20000"/>
    <n v="15000"/>
    <n v="4166.666666666667"/>
    <n v="0"/>
    <n v="833.33333333333337"/>
    <n v="511054143"/>
    <n v="435713800"/>
    <n v="127773000"/>
    <n v="3.5221317049375728E-4"/>
    <n v="1.1475422628339979E-4"/>
    <n v="0"/>
  </r>
  <r>
    <s v="Crash Tag Team Racing"/>
    <x v="9"/>
    <x v="3"/>
    <x v="1"/>
    <s v="Vivendi Games"/>
    <n v="160000"/>
    <n v="50000"/>
    <n v="0"/>
    <n v="30000"/>
    <n v="6.8"/>
    <n v="9"/>
    <n v="7.1"/>
    <n v="25"/>
    <s v="Radical Entertainment"/>
    <x v="3"/>
    <x v="411"/>
    <n v="6.9499999999999993"/>
    <n v="34"/>
    <n v="14.166666666666666"/>
    <n v="20000"/>
    <n v="13333.333333333334"/>
    <n v="4166.666666666667"/>
    <n v="0"/>
    <n v="2500"/>
    <n v="511054143"/>
    <n v="435713800"/>
    <n v="127773000"/>
    <n v="3.1307837377222866E-4"/>
    <n v="1.1475422628339979E-4"/>
    <n v="0"/>
  </r>
  <r>
    <s v="Asura's Wrath"/>
    <x v="2"/>
    <x v="11"/>
    <x v="4"/>
    <s v="Capcom"/>
    <n v="150000"/>
    <n v="60000"/>
    <n v="10000"/>
    <n v="20000"/>
    <n v="7.1"/>
    <n v="54"/>
    <n v="6.5"/>
    <n v="131"/>
    <s v="CyberConnect2"/>
    <x v="2"/>
    <x v="411"/>
    <n v="6.8"/>
    <n v="185"/>
    <n v="77.083333333333329"/>
    <n v="48000"/>
    <n v="30000"/>
    <n v="12000"/>
    <n v="2000"/>
    <n v="4000"/>
    <n v="551484507"/>
    <n v="441417242"/>
    <n v="127629000"/>
    <n v="2.7199313506734652E-4"/>
    <n v="1.3592581868381118E-4"/>
    <n v="7.8352098660962631E-5"/>
  </r>
  <r>
    <s v="Final Fantasy Fables: Chocobo Tales"/>
    <x v="1"/>
    <x v="0"/>
    <x v="10"/>
    <s v="Ubisoft"/>
    <n v="100000"/>
    <n v="10000"/>
    <n v="120000"/>
    <n v="10000"/>
    <n v="7.5"/>
    <n v="42"/>
    <n v="7.4"/>
    <n v="28"/>
    <s v="h.a.n.d. Inc."/>
    <x v="0"/>
    <x v="411"/>
    <n v="7.45"/>
    <n v="70"/>
    <n v="29.166666666666668"/>
    <n v="21818.18181818182"/>
    <n v="9090.9090909090901"/>
    <n v="909.09090909090912"/>
    <n v="10909.09090909091"/>
    <n v="909.09090909090912"/>
    <n v="516818555"/>
    <n v="437126892"/>
    <n v="127854000"/>
    <n v="1.9349150496347794E-4"/>
    <n v="2.2876652484697737E-5"/>
    <n v="9.3857055704162562E-4"/>
  </r>
  <r>
    <s v="NCAA College Basketball 2K3"/>
    <x v="4"/>
    <x v="8"/>
    <x v="0"/>
    <s v="Sega"/>
    <n v="120000"/>
    <n v="90000"/>
    <n v="0"/>
    <n v="30000"/>
    <n v="8.3000000000000007"/>
    <n v="17"/>
    <n v="8"/>
    <n v="6"/>
    <s v="Kush Games"/>
    <x v="0"/>
    <x v="411"/>
    <n v="8.15"/>
    <n v="23"/>
    <n v="9.5833333333333339"/>
    <n v="16000"/>
    <n v="8000"/>
    <n v="6000"/>
    <n v="0"/>
    <n v="2000"/>
    <n v="495013192"/>
    <n v="431019772"/>
    <n v="127445000"/>
    <n v="2.4241778186792241E-4"/>
    <n v="2.0880712637006359E-4"/>
    <n v="0"/>
  </r>
  <r>
    <s v="NHL 17"/>
    <x v="13"/>
    <x v="14"/>
    <x v="0"/>
    <s v="Electronic Arts"/>
    <n v="200000"/>
    <n v="10000"/>
    <n v="0"/>
    <n v="30000"/>
    <n v="7.7"/>
    <n v="23"/>
    <n v="4"/>
    <n v="38"/>
    <s v="EA Canada, EA Vancouver"/>
    <x v="3"/>
    <x v="411"/>
    <n v="5.85"/>
    <n v="61"/>
    <n v="25.416666666666668"/>
    <n v="240000"/>
    <n v="200000"/>
    <n v="10000"/>
    <n v="0"/>
    <n v="30000"/>
    <n v="573178249"/>
    <n v="445623395"/>
    <n v="126994511"/>
    <n v="3.4893159387839923E-4"/>
    <n v="2.2440473530345058E-5"/>
    <n v="0"/>
  </r>
  <r>
    <s v="Bakugan: Battle Brawlers"/>
    <x v="2"/>
    <x v="2"/>
    <x v="4"/>
    <s v="Activision"/>
    <n v="200000"/>
    <n v="20000"/>
    <n v="0"/>
    <n v="20000"/>
    <n v="6"/>
    <n v="16"/>
    <n v="5.2"/>
    <n v="9"/>
    <s v="Now Production"/>
    <x v="0"/>
    <x v="411"/>
    <n v="5.6"/>
    <n v="25"/>
    <n v="10.416666666666666"/>
    <n v="30000"/>
    <n v="25000"/>
    <n v="2500"/>
    <n v="0"/>
    <n v="2500"/>
    <n v="534740514"/>
    <n v="441041694"/>
    <n v="128047000"/>
    <n v="3.7401317978312E-4"/>
    <n v="4.5347186608620271E-5"/>
    <n v="0"/>
  </r>
  <r>
    <s v="Metro 2033"/>
    <x v="8"/>
    <x v="5"/>
    <x v="6"/>
    <s v="THQ"/>
    <n v="0"/>
    <n v="190000"/>
    <n v="0"/>
    <n v="50000"/>
    <n v="8.1"/>
    <n v="40"/>
    <n v="8.1"/>
    <n v="1472"/>
    <s v="4A Games"/>
    <x v="1"/>
    <x v="411"/>
    <n v="8.1"/>
    <n v="1512"/>
    <n v="630"/>
    <n v="34285.714285714283"/>
    <n v="0"/>
    <n v="27142.857142857141"/>
    <n v="0"/>
    <n v="7142.8571428571431"/>
    <n v="540520772"/>
    <n v="441654761"/>
    <n v="128070000"/>
    <n v="0"/>
    <n v="4.3020027582132189E-4"/>
    <n v="0"/>
  </r>
  <r>
    <s v="Shin Megami Tensei: Devil Survivor"/>
    <x v="1"/>
    <x v="2"/>
    <x v="9"/>
    <s v="Atlus"/>
    <n v="130000"/>
    <n v="0"/>
    <n v="120000"/>
    <n v="10000"/>
    <n v="8.4"/>
    <n v="28"/>
    <n v="8.8000000000000007"/>
    <n v="79"/>
    <s v="Atlus"/>
    <x v="2"/>
    <x v="456"/>
    <n v="8.6000000000000014"/>
    <n v="107"/>
    <n v="41.153846153846153"/>
    <n v="32500"/>
    <n v="16250"/>
    <n v="0"/>
    <n v="15000"/>
    <n v="1250"/>
    <n v="534740514"/>
    <n v="441041694"/>
    <n v="128047000"/>
    <n v="2.43108566859028E-4"/>
    <n v="0"/>
    <n v="9.3715588807234847E-4"/>
  </r>
  <r>
    <s v="Zumba Fitness: World Party"/>
    <x v="13"/>
    <x v="6"/>
    <x v="3"/>
    <s v="Majesco Entertainment"/>
    <n v="170000"/>
    <n v="50000"/>
    <n v="0"/>
    <n v="20000"/>
    <n v="7.3"/>
    <n v="5"/>
    <n v="6.2"/>
    <n v="40"/>
    <s v="Zoe Mode"/>
    <x v="0"/>
    <x v="411"/>
    <n v="6.75"/>
    <n v="45"/>
    <n v="18.75"/>
    <n v="60000"/>
    <n v="42500"/>
    <n v="12500"/>
    <n v="0"/>
    <n v="5000"/>
    <n v="556861736"/>
    <n v="442492884"/>
    <n v="127445000"/>
    <n v="3.0528224334666799E-4"/>
    <n v="1.1299616741407304E-4"/>
    <n v="0"/>
  </r>
  <r>
    <s v="Avalon Code"/>
    <x v="1"/>
    <x v="1"/>
    <x v="9"/>
    <s v="Rising Star Games"/>
    <n v="110000"/>
    <n v="0"/>
    <n v="120000"/>
    <n v="10000"/>
    <n v="7.1"/>
    <n v="29"/>
    <n v="7.4"/>
    <n v="13"/>
    <s v="Matrix Software, Marvelous Entertainment"/>
    <x v="3"/>
    <x v="411"/>
    <n v="7.25"/>
    <n v="42"/>
    <n v="17.5"/>
    <n v="26666.666666666668"/>
    <n v="12222.222222222223"/>
    <n v="0"/>
    <n v="13333.333333333334"/>
    <n v="1111.1111111111111"/>
    <n v="528816311"/>
    <n v="440001482"/>
    <n v="128063000"/>
    <n v="2.080117381250746E-4"/>
    <n v="0"/>
    <n v="9.3703880121502701E-4"/>
  </r>
  <r>
    <s v="Dreamcast Collection"/>
    <x v="2"/>
    <x v="10"/>
    <x v="3"/>
    <s v="Sega"/>
    <n v="160000"/>
    <n v="60000"/>
    <n v="0"/>
    <n v="20000"/>
    <n v="5.3"/>
    <n v="31"/>
    <n v="5.2"/>
    <n v="10"/>
    <s v="Sega"/>
    <x v="2"/>
    <x v="411"/>
    <n v="5.25"/>
    <n v="41"/>
    <n v="17.083333333333332"/>
    <n v="40000"/>
    <n v="26666.666666666668"/>
    <n v="10000"/>
    <n v="0"/>
    <n v="3333.3333333333335"/>
    <n v="545961365"/>
    <n v="440756453"/>
    <n v="127833000"/>
    <n v="2.9306103006024976E-4"/>
    <n v="1.3612960080700169E-4"/>
    <n v="0"/>
  </r>
  <r>
    <s v="Rocket League"/>
    <x v="13"/>
    <x v="14"/>
    <x v="0"/>
    <s v="505 Games"/>
    <n v="50000"/>
    <n v="170000"/>
    <n v="0"/>
    <n v="20000"/>
    <n v="8.6999999999999993"/>
    <n v="22"/>
    <n v="8.3000000000000007"/>
    <n v="194"/>
    <s v="Psyonix"/>
    <x v="0"/>
    <x v="411"/>
    <n v="8.5"/>
    <n v="216"/>
    <n v="90"/>
    <n v="240000"/>
    <n v="50000"/>
    <n v="170000"/>
    <n v="0"/>
    <n v="20000"/>
    <n v="573178249"/>
    <n v="445623395"/>
    <n v="126994511"/>
    <n v="8.7232898469599807E-5"/>
    <n v="3.8148805001586599E-4"/>
    <n v="0"/>
  </r>
  <r>
    <s v="My Street"/>
    <x v="4"/>
    <x v="15"/>
    <x v="3"/>
    <s v="Sony Computer Entertainment"/>
    <n v="120000"/>
    <n v="90000"/>
    <n v="0"/>
    <n v="30000"/>
    <n v="4.5999999999999996"/>
    <n v="21"/>
    <n v="3.9"/>
    <n v="14"/>
    <s v="Idol Minds"/>
    <x v="0"/>
    <x v="411"/>
    <n v="4.25"/>
    <n v="35"/>
    <n v="14.583333333333334"/>
    <n v="17142.857142857141"/>
    <n v="8571.4285714285706"/>
    <n v="6428.5714285714284"/>
    <n v="0"/>
    <n v="2142.8571428571427"/>
    <n v="500125528"/>
    <n v="432552540"/>
    <n v="127718000"/>
    <n v="2.3993976168319085E-4"/>
    <n v="2.0806720959261967E-4"/>
    <n v="0"/>
  </r>
  <r>
    <s v="Ghost Rider"/>
    <x v="9"/>
    <x v="4"/>
    <x v="4"/>
    <s v="Take-Two Interactive"/>
    <n v="220000"/>
    <n v="0"/>
    <n v="0"/>
    <n v="20000"/>
    <n v="4.9000000000000004"/>
    <n v="17"/>
    <n v="5.7"/>
    <n v="13"/>
    <s v="Climax Group"/>
    <x v="2"/>
    <x v="411"/>
    <n v="5.3000000000000007"/>
    <n v="30"/>
    <n v="12.5"/>
    <n v="24000"/>
    <n v="22000"/>
    <n v="0"/>
    <n v="0"/>
    <n v="2000"/>
    <n v="522751172"/>
    <n v="438594184"/>
    <n v="128001000"/>
    <n v="4.2085032379420473E-4"/>
    <n v="0"/>
    <n v="0"/>
  </r>
  <r>
    <s v="Shadow Hearts: Covenant"/>
    <x v="4"/>
    <x v="7"/>
    <x v="9"/>
    <s v="Midway Games"/>
    <n v="120000"/>
    <n v="90000"/>
    <n v="0"/>
    <n v="30000"/>
    <n v="8.5"/>
    <n v="49"/>
    <n v="9.1"/>
    <n v="54"/>
    <s v="Nautilus"/>
    <x v="2"/>
    <x v="411"/>
    <n v="8.8000000000000007"/>
    <n v="103"/>
    <n v="42.916666666666664"/>
    <n v="18461.538461538461"/>
    <n v="9230.7692307692305"/>
    <n v="6923.0769230769229"/>
    <n v="0"/>
    <n v="2307.6923076923076"/>
    <n v="505524224"/>
    <n v="434174638"/>
    <n v="127761000"/>
    <n v="2.3737734870643904E-4"/>
    <n v="2.0728986016912393E-4"/>
    <n v="0"/>
  </r>
  <r>
    <s v="X-Men: Destiny"/>
    <x v="3"/>
    <x v="10"/>
    <x v="4"/>
    <s v="Activision"/>
    <n v="140000"/>
    <n v="70000"/>
    <n v="0"/>
    <n v="30000"/>
    <n v="5"/>
    <n v="33"/>
    <n v="4.8"/>
    <n v="37"/>
    <s v="Silicon Knights"/>
    <x v="2"/>
    <x v="411"/>
    <n v="4.9000000000000004"/>
    <n v="70"/>
    <n v="29.166666666666668"/>
    <n v="40000"/>
    <n v="23333.333333333332"/>
    <n v="11666.666666666666"/>
    <n v="0"/>
    <n v="5000"/>
    <n v="545961365"/>
    <n v="440756453"/>
    <n v="127833000"/>
    <n v="2.5642840130271855E-4"/>
    <n v="1.5881786760816864E-4"/>
    <n v="0"/>
  </r>
  <r>
    <s v="Driver '76"/>
    <x v="9"/>
    <x v="4"/>
    <x v="1"/>
    <s v="Ubisoft"/>
    <n v="30000"/>
    <n v="140000"/>
    <n v="0"/>
    <n v="70000"/>
    <n v="5.7"/>
    <n v="28"/>
    <n v="7.9"/>
    <n v="18"/>
    <s v="Sumo Digital"/>
    <x v="1"/>
    <x v="411"/>
    <n v="6.8000000000000007"/>
    <n v="46"/>
    <n v="19.166666666666668"/>
    <n v="24000"/>
    <n v="3000"/>
    <n v="14000"/>
    <n v="0"/>
    <n v="7000"/>
    <n v="522751172"/>
    <n v="438594184"/>
    <n v="128001000"/>
    <n v="5.738868051739155E-5"/>
    <n v="3.1920167915404916E-4"/>
    <n v="0"/>
  </r>
  <r>
    <s v="Harry Potter and the Order of the Phoenix"/>
    <x v="3"/>
    <x v="4"/>
    <x v="4"/>
    <s v="Electronic Arts"/>
    <n v="180000"/>
    <n v="30000"/>
    <n v="0"/>
    <n v="30000"/>
    <n v="6.7"/>
    <n v="35"/>
    <n v="6.6"/>
    <n v="25"/>
    <s v="EA Games"/>
    <x v="3"/>
    <x v="411"/>
    <n v="6.65"/>
    <n v="60"/>
    <n v="25"/>
    <n v="24000"/>
    <n v="18000"/>
    <n v="3000"/>
    <n v="0"/>
    <n v="3000"/>
    <n v="522751172"/>
    <n v="438594184"/>
    <n v="128001000"/>
    <n v="3.4433208310434929E-4"/>
    <n v="6.8400359818724819E-5"/>
    <n v="0"/>
  </r>
  <r>
    <s v="FIFA World Cup Germany 2006"/>
    <x v="7"/>
    <x v="0"/>
    <x v="0"/>
    <s v="Electronic Arts"/>
    <n v="180000"/>
    <n v="50000"/>
    <n v="0"/>
    <n v="10000"/>
    <n v="7.7"/>
    <n v="22"/>
    <n v="8.4"/>
    <n v="9"/>
    <s v="EA Canada"/>
    <x v="0"/>
    <x v="411"/>
    <n v="8.0500000000000007"/>
    <n v="31"/>
    <n v="12.916666666666666"/>
    <n v="21818.18181818182"/>
    <n v="16363.636363636364"/>
    <n v="4545.454545454545"/>
    <n v="0"/>
    <n v="909.09090909090912"/>
    <n v="516818555"/>
    <n v="437126892"/>
    <n v="127854000"/>
    <n v="3.4828470893426028E-4"/>
    <n v="1.1438326242348869E-4"/>
    <n v="0"/>
  </r>
  <r>
    <s v="NBA Live 14"/>
    <x v="6"/>
    <x v="6"/>
    <x v="0"/>
    <s v="Electronic Arts"/>
    <n v="150000"/>
    <n v="50000"/>
    <n v="0"/>
    <n v="40000"/>
    <n v="4.3"/>
    <n v="25"/>
    <n v="2.7"/>
    <n v="175"/>
    <s v="EA Sports"/>
    <x v="0"/>
    <x v="411"/>
    <n v="3.5"/>
    <n v="200"/>
    <n v="83.333333333333329"/>
    <n v="60000"/>
    <n v="37500"/>
    <n v="12500"/>
    <n v="0"/>
    <n v="10000"/>
    <n v="556861736"/>
    <n v="442492884"/>
    <n v="127445000"/>
    <n v="2.6936668530588354E-4"/>
    <n v="1.1299616741407304E-4"/>
    <n v="0"/>
  </r>
  <r>
    <s v="G.I. Joe: The Rise of Cobra"/>
    <x v="2"/>
    <x v="2"/>
    <x v="4"/>
    <s v="Electronic Arts"/>
    <n v="170000"/>
    <n v="50000"/>
    <n v="0"/>
    <n v="20000"/>
    <n v="4.2"/>
    <n v="59"/>
    <n v="4.7"/>
    <n v="22"/>
    <s v="Double Helix Games"/>
    <x v="2"/>
    <x v="411"/>
    <n v="4.45"/>
    <n v="81"/>
    <n v="33.75"/>
    <n v="30000"/>
    <n v="21250"/>
    <n v="6250"/>
    <n v="0"/>
    <n v="2500"/>
    <n v="534740514"/>
    <n v="441041694"/>
    <n v="128047000"/>
    <n v="3.1791120281565201E-4"/>
    <n v="1.1336796652155069E-4"/>
    <n v="0"/>
  </r>
  <r>
    <s v="LEGO Marvel's Avengers"/>
    <x v="10"/>
    <x v="14"/>
    <x v="4"/>
    <s v="Warner Bros. Interactive Entertainment"/>
    <n v="120000"/>
    <n v="100000"/>
    <n v="0"/>
    <n v="20000"/>
    <n v="6.9"/>
    <n v="4"/>
    <n v="6.8"/>
    <n v="15"/>
    <s v="TT Games"/>
    <x v="3"/>
    <x v="411"/>
    <n v="6.85"/>
    <n v="19"/>
    <n v="7.916666666666667"/>
    <n v="240000"/>
    <n v="120000"/>
    <n v="100000"/>
    <n v="0"/>
    <n v="20000"/>
    <n v="573178249"/>
    <n v="445623395"/>
    <n v="126994511"/>
    <n v="2.0935895632703954E-4"/>
    <n v="2.2440473530345058E-4"/>
    <n v="0"/>
  </r>
  <r>
    <s v="X-Men: Destiny"/>
    <x v="2"/>
    <x v="10"/>
    <x v="4"/>
    <s v="Activision"/>
    <n v="180000"/>
    <n v="40000"/>
    <n v="0"/>
    <n v="20000"/>
    <n v="4.7"/>
    <n v="51"/>
    <n v="5"/>
    <n v="72"/>
    <s v="Silicon Knights"/>
    <x v="2"/>
    <x v="411"/>
    <n v="4.8499999999999996"/>
    <n v="123"/>
    <n v="51.25"/>
    <n v="40000"/>
    <n v="30000"/>
    <n v="6666.666666666667"/>
    <n v="0"/>
    <n v="3333.3333333333335"/>
    <n v="545961365"/>
    <n v="440756453"/>
    <n v="127833000"/>
    <n v="3.2969365881778097E-4"/>
    <n v="9.0753067204667792E-5"/>
    <n v="0"/>
  </r>
  <r>
    <s v="Pro Evolution Soccer 2014"/>
    <x v="2"/>
    <x v="6"/>
    <x v="4"/>
    <s v="Konami Digital Entertainment"/>
    <n v="70000"/>
    <n v="150000"/>
    <n v="0"/>
    <n v="20000"/>
    <n v="8"/>
    <n v="23"/>
    <n v="4.3"/>
    <n v="113"/>
    <s v="Konami"/>
    <x v="0"/>
    <x v="411"/>
    <n v="6.15"/>
    <n v="136"/>
    <n v="56.666666666666664"/>
    <n v="60000"/>
    <n v="17500"/>
    <n v="37500"/>
    <n v="0"/>
    <n v="5000"/>
    <n v="556861736"/>
    <n v="442492884"/>
    <n v="127445000"/>
    <n v="1.2570445314274566E-4"/>
    <n v="3.3898850224221909E-4"/>
    <n v="0"/>
  </r>
  <r>
    <s v="NASCAR 08"/>
    <x v="4"/>
    <x v="4"/>
    <x v="1"/>
    <s v="Electronic Arts"/>
    <n v="120000"/>
    <n v="90000"/>
    <n v="0"/>
    <n v="30000"/>
    <n v="5.6"/>
    <n v="9"/>
    <n v="8.1999999999999993"/>
    <n v="9"/>
    <s v="EA Tiburon"/>
    <x v="0"/>
    <x v="411"/>
    <n v="6.8999999999999995"/>
    <n v="18"/>
    <n v="7.5"/>
    <n v="24000"/>
    <n v="12000"/>
    <n v="9000"/>
    <n v="0"/>
    <n v="3000"/>
    <n v="522751172"/>
    <n v="438594184"/>
    <n v="128001000"/>
    <n v="2.295547220695662E-4"/>
    <n v="2.0520107945617446E-4"/>
    <n v="0"/>
  </r>
  <r>
    <s v="Bakugan: Battle Brawlers"/>
    <x v="3"/>
    <x v="2"/>
    <x v="4"/>
    <s v="Activision"/>
    <n v="190000"/>
    <n v="30000"/>
    <n v="0"/>
    <n v="20000"/>
    <n v="6.3"/>
    <n v="10"/>
    <n v="8.1999999999999993"/>
    <n v="5"/>
    <s v="Now Production"/>
    <x v="0"/>
    <x v="411"/>
    <n v="7.25"/>
    <n v="15"/>
    <n v="6.25"/>
    <n v="30000"/>
    <n v="23750"/>
    <n v="3750"/>
    <n v="0"/>
    <n v="2500"/>
    <n v="534740514"/>
    <n v="441041694"/>
    <n v="128047000"/>
    <n v="3.5531252079396399E-4"/>
    <n v="6.802077991293041E-5"/>
    <n v="0"/>
  </r>
  <r>
    <s v="Disney's A Christmas Carol"/>
    <x v="1"/>
    <x v="2"/>
    <x v="10"/>
    <s v="Disney Interactive Studios"/>
    <n v="210000"/>
    <n v="10000"/>
    <n v="0"/>
    <n v="20000"/>
    <n v="6.6"/>
    <n v="7"/>
    <n v="6.5"/>
    <n v="4"/>
    <s v="Sumo Digital"/>
    <x v="0"/>
    <x v="411"/>
    <n v="6.55"/>
    <n v="11"/>
    <n v="4.583333333333333"/>
    <n v="30000"/>
    <n v="26250"/>
    <n v="1250"/>
    <n v="0"/>
    <n v="2500"/>
    <n v="534740514"/>
    <n v="441041694"/>
    <n v="128047000"/>
    <n v="3.9271383877227602E-4"/>
    <n v="2.2673593304310136E-5"/>
    <n v="0"/>
  </r>
  <r>
    <s v="NBA Live 15"/>
    <x v="6"/>
    <x v="12"/>
    <x v="0"/>
    <s v="Electronic Arts"/>
    <n v="160000"/>
    <n v="40000"/>
    <n v="0"/>
    <n v="40000"/>
    <n v="5.9"/>
    <n v="24"/>
    <n v="5.6"/>
    <n v="86"/>
    <s v="EA Sports"/>
    <x v="0"/>
    <x v="411"/>
    <n v="5.75"/>
    <n v="110"/>
    <n v="45.833333333333336"/>
    <n v="80000"/>
    <n v="53333.333333333336"/>
    <n v="13333.333333333334"/>
    <n v="0"/>
    <n v="13333.333333333334"/>
    <n v="562338430"/>
    <n v="443580712"/>
    <n v="127276000"/>
    <n v="2.8452617047709154E-4"/>
    <n v="9.0175246393490622E-5"/>
    <n v="0"/>
  </r>
  <r>
    <s v="NASCAR Thunder 2004"/>
    <x v="7"/>
    <x v="15"/>
    <x v="1"/>
    <s v="Electronic Arts"/>
    <n v="180000"/>
    <n v="50000"/>
    <n v="0"/>
    <n v="10000"/>
    <n v="8.5"/>
    <n v="14"/>
    <n v="9.1"/>
    <n v="15"/>
    <s v="EA Games"/>
    <x v="0"/>
    <x v="411"/>
    <n v="8.8000000000000007"/>
    <n v="29"/>
    <n v="12.083333333333334"/>
    <n v="17142.857142857141"/>
    <n v="12857.142857142857"/>
    <n v="3571.4285714285716"/>
    <n v="0"/>
    <n v="714.28571428571433"/>
    <n v="500125528"/>
    <n v="432552540"/>
    <n v="127718000"/>
    <n v="3.5990964252478631E-4"/>
    <n v="1.1559289421812204E-4"/>
    <n v="0"/>
  </r>
  <r>
    <s v="Buffy the Vampire Slayer"/>
    <x v="7"/>
    <x v="8"/>
    <x v="4"/>
    <s v="Electronic Arts"/>
    <n v="180000"/>
    <n v="50000"/>
    <n v="0"/>
    <n v="10000"/>
    <n v="7.9"/>
    <n v="30"/>
    <n v="9.1"/>
    <n v="31"/>
    <s v="Double Helix Games"/>
    <x v="2"/>
    <x v="411"/>
    <n v="8.5"/>
    <n v="61"/>
    <n v="25.416666666666668"/>
    <n v="16000"/>
    <n v="12000"/>
    <n v="3333.3333333333335"/>
    <n v="0"/>
    <n v="666.66666666666663"/>
    <n v="495013192"/>
    <n v="431019772"/>
    <n v="127445000"/>
    <n v="3.6362667280188363E-4"/>
    <n v="1.1600395909447977E-4"/>
    <n v="0"/>
  </r>
  <r>
    <s v="Harry Potter and the Goblet of Fire"/>
    <x v="7"/>
    <x v="3"/>
    <x v="4"/>
    <s v="Electronic Arts"/>
    <n v="180000"/>
    <n v="50000"/>
    <n v="0"/>
    <n v="10000"/>
    <n v="6.8"/>
    <n v="26"/>
    <n v="5.8"/>
    <n v="10"/>
    <s v="Electronic Arts"/>
    <x v="3"/>
    <x v="411"/>
    <n v="6.3"/>
    <n v="36"/>
    <n v="15"/>
    <n v="20000"/>
    <n v="15000"/>
    <n v="4166.666666666667"/>
    <n v="0"/>
    <n v="833.33333333333337"/>
    <n v="511054143"/>
    <n v="435713800"/>
    <n v="127773000"/>
    <n v="3.5221317049375728E-4"/>
    <n v="1.1475422628339979E-4"/>
    <n v="0"/>
  </r>
  <r>
    <s v="The Club"/>
    <x v="3"/>
    <x v="1"/>
    <x v="6"/>
    <s v="Sega"/>
    <n v="140000"/>
    <n v="70000"/>
    <n v="0"/>
    <n v="30000"/>
    <n v="7.2"/>
    <n v="42"/>
    <n v="6.5"/>
    <n v="15"/>
    <s v="Bizarre Creations"/>
    <x v="1"/>
    <x v="411"/>
    <n v="6.85"/>
    <n v="57"/>
    <n v="23.75"/>
    <n v="26666.666666666668"/>
    <n v="15555.555555555555"/>
    <n v="7777.7777777777774"/>
    <n v="0"/>
    <n v="3333.3333333333335"/>
    <n v="528816311"/>
    <n v="440001482"/>
    <n v="128063000"/>
    <n v="2.6474221215918583E-4"/>
    <n v="1.5909037324560648E-4"/>
    <n v="0"/>
  </r>
  <r>
    <s v="Star Wars Jedi Knight II: Jedi Outcast"/>
    <x v="11"/>
    <x v="8"/>
    <x v="6"/>
    <s v="Activision"/>
    <n v="180000"/>
    <n v="50000"/>
    <n v="0"/>
    <n v="10000"/>
    <n v="7.5"/>
    <n v="17"/>
    <n v="7.8"/>
    <n v="19"/>
    <s v="Vicarious Visions"/>
    <x v="2"/>
    <x v="411"/>
    <n v="7.65"/>
    <n v="36"/>
    <n v="15"/>
    <n v="16000"/>
    <n v="12000"/>
    <n v="3333.3333333333335"/>
    <n v="0"/>
    <n v="666.66666666666663"/>
    <n v="495013192"/>
    <n v="431019772"/>
    <n v="127445000"/>
    <n v="3.6362667280188363E-4"/>
    <n v="1.1600395909447977E-4"/>
    <n v="0"/>
  </r>
  <r>
    <s v="Tom Clancy's Splinter Cell"/>
    <x v="11"/>
    <x v="15"/>
    <x v="4"/>
    <s v="Ubisoft"/>
    <n v="180000"/>
    <n v="50000"/>
    <n v="0"/>
    <n v="10000"/>
    <n v="8.9"/>
    <n v="19"/>
    <n v="8.6999999999999993"/>
    <n v="25"/>
    <s v="Ubisoft Shanghai"/>
    <x v="2"/>
    <x v="411"/>
    <n v="8.8000000000000007"/>
    <n v="44"/>
    <n v="18.333333333333332"/>
    <n v="17142.857142857141"/>
    <n v="12857.142857142857"/>
    <n v="3571.4285714285716"/>
    <n v="0"/>
    <n v="714.28571428571433"/>
    <n v="500125528"/>
    <n v="432552540"/>
    <n v="127718000"/>
    <n v="3.5990964252478631E-4"/>
    <n v="1.1559289421812204E-4"/>
    <n v="0"/>
  </r>
  <r>
    <s v="The Lord of the Rings: Aragorn's Quest"/>
    <x v="0"/>
    <x v="5"/>
    <x v="4"/>
    <s v="Warner Bros. Interactive Entertainment"/>
    <n v="170000"/>
    <n v="50000"/>
    <n v="0"/>
    <n v="20000"/>
    <n v="5.8"/>
    <n v="21"/>
    <n v="7.8"/>
    <n v="5"/>
    <s v="Headstrong Games"/>
    <x v="2"/>
    <x v="411"/>
    <n v="6.8"/>
    <n v="26"/>
    <n v="10.833333333333334"/>
    <n v="34285.714285714283"/>
    <n v="24285.714285714286"/>
    <n v="7142.8571428571431"/>
    <n v="0"/>
    <n v="2857.1428571428573"/>
    <n v="540520772"/>
    <n v="441654761"/>
    <n v="128070000"/>
    <n v="3.1451150225175804E-4"/>
    <n v="1.1321059890034786E-4"/>
    <n v="0"/>
  </r>
  <r>
    <s v="Looney Tunes: Acme Arsenal"/>
    <x v="0"/>
    <x v="4"/>
    <x v="4"/>
    <s v="Warner Bros. Interactive Entertainment"/>
    <n v="210000"/>
    <n v="10000"/>
    <n v="0"/>
    <n v="20000"/>
    <n v="2.7"/>
    <n v="7"/>
    <n v="5.0999999999999996"/>
    <n v="14"/>
    <s v="Red Tribe"/>
    <x v="3"/>
    <x v="411"/>
    <n v="3.9"/>
    <n v="21"/>
    <n v="8.75"/>
    <n v="24000"/>
    <n v="21000"/>
    <n v="1000"/>
    <n v="0"/>
    <n v="2000"/>
    <n v="522751172"/>
    <n v="438594184"/>
    <n v="128001000"/>
    <n v="4.0172076362174087E-4"/>
    <n v="2.280011993957494E-5"/>
    <n v="0"/>
  </r>
  <r>
    <s v="NBA 2K6"/>
    <x v="2"/>
    <x v="3"/>
    <x v="4"/>
    <s v="Take-Two Interactive"/>
    <n v="210000"/>
    <n v="10000"/>
    <n v="0"/>
    <n v="20000"/>
    <n v="8.1"/>
    <n v="33"/>
    <n v="8.6"/>
    <n v="31"/>
    <s v="Visual Concepts"/>
    <x v="0"/>
    <x v="411"/>
    <n v="8.35"/>
    <n v="64"/>
    <n v="26.666666666666668"/>
    <n v="20000"/>
    <n v="17500"/>
    <n v="833.33333333333337"/>
    <n v="0"/>
    <n v="1666.6666666666667"/>
    <n v="511054143"/>
    <n v="435713800"/>
    <n v="127773000"/>
    <n v="4.1091536557605015E-4"/>
    <n v="2.2950845256679959E-5"/>
    <n v="0"/>
  </r>
  <r>
    <s v="Tiger Woods PGA Tour 2003"/>
    <x v="11"/>
    <x v="8"/>
    <x v="0"/>
    <s v="Electronic Arts"/>
    <n v="180000"/>
    <n v="50000"/>
    <n v="0"/>
    <n v="10000"/>
    <n v="9"/>
    <n v="10"/>
    <n v="8"/>
    <n v="5"/>
    <s v="EA Sports"/>
    <x v="0"/>
    <x v="411"/>
    <n v="8.5"/>
    <n v="15"/>
    <n v="6.25"/>
    <n v="16000"/>
    <n v="12000"/>
    <n v="3333.3333333333335"/>
    <n v="0"/>
    <n v="666.66666666666663"/>
    <n v="495013192"/>
    <n v="431019772"/>
    <n v="127445000"/>
    <n v="3.6362667280188363E-4"/>
    <n v="1.1600395909447977E-4"/>
    <n v="0"/>
  </r>
  <r>
    <s v="DK: King of Swing"/>
    <x v="12"/>
    <x v="3"/>
    <x v="2"/>
    <s v="Ninti"/>
    <n v="170000"/>
    <n v="60000"/>
    <n v="0"/>
    <n v="0"/>
    <n v="7"/>
    <n v="30"/>
    <n v="5"/>
    <n v="6"/>
    <s v="Paon Corporation"/>
    <x v="0"/>
    <x v="511"/>
    <n v="6"/>
    <n v="36"/>
    <n v="15.652173913043478"/>
    <n v="19166.666666666668"/>
    <n v="14166.666666666666"/>
    <n v="5000"/>
    <n v="0"/>
    <n v="0"/>
    <n v="511054143"/>
    <n v="435713800"/>
    <n v="127773000"/>
    <n v="3.3264577213299297E-4"/>
    <n v="1.3770507154007975E-4"/>
    <n v="0"/>
  </r>
  <r>
    <s v="Fuel"/>
    <x v="3"/>
    <x v="2"/>
    <x v="1"/>
    <s v="Codemasters"/>
    <n v="80000"/>
    <n v="110000"/>
    <n v="0"/>
    <n v="40000"/>
    <n v="6.7"/>
    <n v="44"/>
    <n v="7.4"/>
    <n v="36"/>
    <s v="Asobo Studio"/>
    <x v="0"/>
    <x v="511"/>
    <n v="7.0500000000000007"/>
    <n v="80"/>
    <n v="34.782608695652172"/>
    <n v="28750"/>
    <n v="10000"/>
    <n v="13750"/>
    <n v="0"/>
    <n v="5000"/>
    <n v="534740514"/>
    <n v="441041694"/>
    <n v="128047000"/>
    <n v="1.49605271913248E-4"/>
    <n v="2.4940952634741148E-4"/>
    <n v="0"/>
  </r>
  <r>
    <s v="Tony Hawk's American Sk8land"/>
    <x v="12"/>
    <x v="3"/>
    <x v="0"/>
    <s v="Activision"/>
    <n v="170000"/>
    <n v="60000"/>
    <n v="0"/>
    <n v="0"/>
    <n v="6.4"/>
    <n v="7"/>
    <n v="5.4"/>
    <n v="5"/>
    <s v="Vicarious Visions"/>
    <x v="0"/>
    <x v="511"/>
    <n v="5.9"/>
    <n v="12"/>
    <n v="5.2173913043478262"/>
    <n v="19166.666666666668"/>
    <n v="14166.666666666666"/>
    <n v="5000"/>
    <n v="0"/>
    <n v="0"/>
    <n v="511054143"/>
    <n v="435713800"/>
    <n v="127773000"/>
    <n v="3.3264577213299297E-4"/>
    <n v="1.3770507154007975E-4"/>
    <n v="0"/>
  </r>
  <r>
    <s v="Valhalla Knights"/>
    <x v="9"/>
    <x v="0"/>
    <x v="9"/>
    <s v="Rising Star Games"/>
    <n v="150000"/>
    <n v="0"/>
    <n v="70000"/>
    <n v="10000"/>
    <n v="5.3"/>
    <n v="29"/>
    <n v="6.3"/>
    <n v="15"/>
    <s v="K2 LLC"/>
    <x v="3"/>
    <x v="511"/>
    <n v="5.8"/>
    <n v="44"/>
    <n v="19.130434782608695"/>
    <n v="20909.090909090908"/>
    <n v="13636.363636363636"/>
    <n v="0"/>
    <n v="6363.636363636364"/>
    <n v="909.09090909090912"/>
    <n v="516818555"/>
    <n v="437126892"/>
    <n v="127854000"/>
    <n v="2.9023725744521694E-4"/>
    <n v="0"/>
    <n v="5.4749949160761498E-4"/>
  </r>
  <r>
    <s v="The Adventures of Tintin: The Game"/>
    <x v="2"/>
    <x v="10"/>
    <x v="4"/>
    <s v="Ubisoft"/>
    <n v="70000"/>
    <n v="130000"/>
    <n v="0"/>
    <n v="30000"/>
    <n v="6.3"/>
    <n v="35"/>
    <n v="6.1"/>
    <n v="12"/>
    <s v="Ubisoft Montpellier"/>
    <x v="3"/>
    <x v="511"/>
    <n v="6.1999999999999993"/>
    <n v="47"/>
    <n v="20.434782608695652"/>
    <n v="38333.333333333336"/>
    <n v="11666.666666666666"/>
    <n v="21666.666666666668"/>
    <n v="0"/>
    <n v="5000"/>
    <n v="545961365"/>
    <n v="440756453"/>
    <n v="127833000"/>
    <n v="1.2821420065135927E-4"/>
    <n v="2.9494746841517031E-4"/>
    <n v="0"/>
  </r>
  <r>
    <s v="Luminous Arc"/>
    <x v="1"/>
    <x v="4"/>
    <x v="9"/>
    <s v="Rising Star Games"/>
    <n v="160000"/>
    <n v="0"/>
    <n v="60000"/>
    <n v="10000"/>
    <n v="7"/>
    <n v="25"/>
    <n v="7"/>
    <n v="24"/>
    <s v="Image Epoch, Imageepoch"/>
    <x v="2"/>
    <x v="511"/>
    <n v="7"/>
    <n v="49"/>
    <n v="21.304347826086957"/>
    <n v="23000"/>
    <n v="16000"/>
    <n v="0"/>
    <n v="6000"/>
    <n v="1000"/>
    <n v="522751172"/>
    <n v="438594184"/>
    <n v="128001000"/>
    <n v="3.0607296275942162E-4"/>
    <n v="0"/>
    <n v="4.6874633791923499E-4"/>
  </r>
  <r>
    <s v="Grand Steal Auto"/>
    <x v="12"/>
    <x v="7"/>
    <x v="4"/>
    <s v="Take-Two Interactive"/>
    <n v="170000"/>
    <n v="60000"/>
    <n v="0"/>
    <n v="0"/>
    <n v="6.8"/>
    <n v="33"/>
    <n v="7.1"/>
    <n v="23"/>
    <s v="Digital Eclipse"/>
    <x v="1"/>
    <x v="511"/>
    <n v="6.9499999999999993"/>
    <n v="56"/>
    <n v="24.347826086956523"/>
    <n v="17692.307692307691"/>
    <n v="13076.923076923076"/>
    <n v="4615.3846153846152"/>
    <n v="0"/>
    <n v="0"/>
    <n v="505524224"/>
    <n v="434174638"/>
    <n v="127761000"/>
    <n v="3.3628457733412198E-4"/>
    <n v="1.3819324011274929E-4"/>
    <n v="0"/>
  </r>
  <r>
    <s v="Resident Evil Archives: Resident Evil Zero"/>
    <x v="0"/>
    <x v="1"/>
    <x v="4"/>
    <s v="Capcom"/>
    <n v="130000"/>
    <n v="30000"/>
    <n v="60000"/>
    <n v="10000"/>
    <n v="6.2"/>
    <n v="17"/>
    <n v="8.1999999999999993"/>
    <n v="37"/>
    <s v="Capcom"/>
    <x v="1"/>
    <x v="511"/>
    <n v="7.1999999999999993"/>
    <n v="54"/>
    <n v="23.478260869565219"/>
    <n v="25555.555555555555"/>
    <n v="14444.444444444445"/>
    <n v="3333.3333333333335"/>
    <n v="6666.666666666667"/>
    <n v="1111.1111111111111"/>
    <n v="528816311"/>
    <n v="440001482"/>
    <n v="128063000"/>
    <n v="2.4583205414781544E-4"/>
    <n v="6.8181588533831346E-5"/>
    <n v="4.685194006075135E-4"/>
  </r>
  <r>
    <s v="Spider-Man: Shattered Dimensions"/>
    <x v="0"/>
    <x v="5"/>
    <x v="4"/>
    <s v="Activision"/>
    <n v="120000"/>
    <n v="90000"/>
    <n v="0"/>
    <n v="20000"/>
    <n v="7.5"/>
    <n v="13"/>
    <n v="7.7"/>
    <n v="15"/>
    <s v="Beenox"/>
    <x v="2"/>
    <x v="511"/>
    <n v="7.6"/>
    <n v="28"/>
    <n v="12.173913043478262"/>
    <n v="32857.142857142855"/>
    <n v="17142.857142857141"/>
    <n v="12857.142857142857"/>
    <n v="0"/>
    <n v="2857.1428571428573"/>
    <n v="540520772"/>
    <n v="441654761"/>
    <n v="128070000"/>
    <n v="2.2200811923653511E-4"/>
    <n v="2.0377907802062616E-4"/>
    <n v="0"/>
  </r>
  <r>
    <s v="Midway Arcade Treasures: Extended Play"/>
    <x v="9"/>
    <x v="3"/>
    <x v="3"/>
    <s v="Midway Games"/>
    <n v="210000"/>
    <n v="0"/>
    <n v="0"/>
    <n v="20000"/>
    <n v="6.3"/>
    <n v="24"/>
    <n v="7.8"/>
    <n v="8"/>
    <s v="Digital Eclipse"/>
    <x v="1"/>
    <x v="511"/>
    <n v="7.05"/>
    <n v="32"/>
    <n v="13.913043478260869"/>
    <n v="19166.666666666668"/>
    <n v="17500"/>
    <n v="0"/>
    <n v="0"/>
    <n v="1666.6666666666667"/>
    <n v="511054143"/>
    <n v="435713800"/>
    <n v="127773000"/>
    <n v="4.1091536557605015E-4"/>
    <n v="0"/>
    <n v="0"/>
  </r>
  <r>
    <s v="Dynasty Warriors 6 Empires"/>
    <x v="2"/>
    <x v="2"/>
    <x v="4"/>
    <s v="Tecmo Koei"/>
    <n v="160000"/>
    <n v="10000"/>
    <n v="40000"/>
    <n v="20000"/>
    <n v="5.9"/>
    <n v="24"/>
    <n v="7.3"/>
    <n v="28"/>
    <s v="Omega Force"/>
    <x v="2"/>
    <x v="511"/>
    <n v="6.6"/>
    <n v="52"/>
    <n v="22.608695652173914"/>
    <n v="28750"/>
    <n v="20000"/>
    <n v="1250"/>
    <n v="5000"/>
    <n v="2500"/>
    <n v="534740514"/>
    <n v="441041694"/>
    <n v="128047000"/>
    <n v="2.9921054382649599E-4"/>
    <n v="2.2673593304310136E-5"/>
    <n v="3.1238529602411612E-4"/>
  </r>
  <r>
    <s v="The Testament of Sherlock Holmes"/>
    <x v="3"/>
    <x v="11"/>
    <x v="10"/>
    <s v="Focus Home Interactive"/>
    <n v="50000"/>
    <n v="140000"/>
    <n v="0"/>
    <n v="40000"/>
    <n v="6.5"/>
    <n v="16"/>
    <n v="7.4"/>
    <n v="34"/>
    <s v="Frogwares"/>
    <x v="1"/>
    <x v="511"/>
    <n v="6.95"/>
    <n v="50"/>
    <n v="21.739130434782609"/>
    <n v="46000"/>
    <n v="10000"/>
    <n v="28000"/>
    <n v="0"/>
    <n v="8000"/>
    <n v="551484507"/>
    <n v="441417242"/>
    <n v="127629000"/>
    <n v="9.0664378355782168E-5"/>
    <n v="3.1716024359555939E-4"/>
    <n v="0"/>
  </r>
  <r>
    <s v="Game of Thrones"/>
    <x v="3"/>
    <x v="11"/>
    <x v="9"/>
    <s v="Focus Home Interactive"/>
    <n v="100000"/>
    <n v="100000"/>
    <n v="0"/>
    <n v="30000"/>
    <n v="5.3"/>
    <n v="14"/>
    <n v="5.5"/>
    <n v="81"/>
    <s v="Cyanide, Cyanide Studios"/>
    <x v="1"/>
    <x v="511"/>
    <n v="5.4"/>
    <n v="95"/>
    <n v="41.304347826086953"/>
    <n v="46000"/>
    <n v="20000"/>
    <n v="20000"/>
    <n v="0"/>
    <n v="6000"/>
    <n v="551484507"/>
    <n v="441417242"/>
    <n v="127629000"/>
    <n v="1.8132875671156434E-4"/>
    <n v="2.2654303113968529E-4"/>
    <n v="0"/>
  </r>
  <r>
    <s v="Pure Futbol"/>
    <x v="3"/>
    <x v="5"/>
    <x v="0"/>
    <s v="Ubisoft"/>
    <n v="60000"/>
    <n v="130000"/>
    <n v="0"/>
    <n v="40000"/>
    <n v="4.5999999999999996"/>
    <n v="12"/>
    <n v="7.5"/>
    <n v="30"/>
    <s v="Ubisoft Vancouver"/>
    <x v="0"/>
    <x v="511"/>
    <n v="6.05"/>
    <n v="42"/>
    <n v="18.260869565217391"/>
    <n v="32857.142857142855"/>
    <n v="8571.4285714285706"/>
    <n v="18571.428571428572"/>
    <n v="0"/>
    <n v="5714.2857142857147"/>
    <n v="540520772"/>
    <n v="441654761"/>
    <n v="128070000"/>
    <n v="1.1100405961826755E-4"/>
    <n v="2.9434755714090446E-4"/>
    <n v="0"/>
  </r>
  <r>
    <s v="Afro Samurai"/>
    <x v="2"/>
    <x v="2"/>
    <x v="4"/>
    <s v="Atari"/>
    <n v="160000"/>
    <n v="50000"/>
    <n v="0"/>
    <n v="20000"/>
    <n v="6.5"/>
    <n v="70"/>
    <n v="6.2"/>
    <n v="57"/>
    <s v="Namco Bandai Games America, Namco Bandai Games"/>
    <x v="1"/>
    <x v="511"/>
    <n v="6.35"/>
    <n v="127"/>
    <n v="55.217391304347828"/>
    <n v="28750"/>
    <n v="20000"/>
    <n v="6250"/>
    <n v="0"/>
    <n v="2500"/>
    <n v="534740514"/>
    <n v="441041694"/>
    <n v="128047000"/>
    <n v="2.9921054382649599E-4"/>
    <n v="1.1336796652155069E-4"/>
    <n v="0"/>
  </r>
  <r>
    <s v="Ar tonelico Qoga: Knell of Ar Ciel"/>
    <x v="3"/>
    <x v="5"/>
    <x v="9"/>
    <s v="Tecmo Koei"/>
    <n v="80000"/>
    <n v="10000"/>
    <n v="130000"/>
    <n v="10000"/>
    <n v="6.1"/>
    <n v="27"/>
    <n v="5.4"/>
    <n v="101"/>
    <s v="Gust"/>
    <x v="1"/>
    <x v="511"/>
    <n v="5.75"/>
    <n v="128"/>
    <n v="55.652173913043477"/>
    <n v="32857.142857142855"/>
    <n v="11428.571428571429"/>
    <n v="1428.5714285714287"/>
    <n v="18571.428571428572"/>
    <n v="1428.5714285714287"/>
    <n v="540520772"/>
    <n v="441654761"/>
    <n v="128070000"/>
    <n v="1.4800541282435672E-4"/>
    <n v="2.2642119780069575E-5"/>
    <n v="1.0150698836573749E-3"/>
  </r>
  <r>
    <s v="Broken Sword: Shadow of the Templars - The Director's Cut"/>
    <x v="0"/>
    <x v="2"/>
    <x v="10"/>
    <s v="Ubisoft"/>
    <n v="110000"/>
    <n v="100000"/>
    <n v="0"/>
    <n v="20000"/>
    <n v="7.4"/>
    <n v="29"/>
    <n v="8.1"/>
    <n v="14"/>
    <s v="Revolution Software"/>
    <x v="2"/>
    <x v="511"/>
    <n v="7.75"/>
    <n v="43"/>
    <n v="18.695652173913043"/>
    <n v="28750"/>
    <n v="13750"/>
    <n v="12500"/>
    <n v="0"/>
    <n v="2500"/>
    <n v="534740514"/>
    <n v="441041694"/>
    <n v="128047000"/>
    <n v="2.0570724888071599E-4"/>
    <n v="2.2673593304310138E-4"/>
    <n v="0"/>
  </r>
  <r>
    <s v="Birds of Steel"/>
    <x v="3"/>
    <x v="11"/>
    <x v="8"/>
    <s v="Konami Digital Entertainment"/>
    <n v="100000"/>
    <n v="80000"/>
    <n v="20000"/>
    <n v="30000"/>
    <n v="7.3"/>
    <n v="27"/>
    <n v="8.4"/>
    <n v="18"/>
    <s v="Gaijin Entertainment"/>
    <x v="2"/>
    <x v="511"/>
    <n v="7.85"/>
    <n v="45"/>
    <n v="19.565217391304348"/>
    <n v="46000"/>
    <n v="20000"/>
    <n v="16000"/>
    <n v="4000"/>
    <n v="6000"/>
    <n v="551484507"/>
    <n v="441417242"/>
    <n v="127629000"/>
    <n v="1.8132875671156434E-4"/>
    <n v="1.8123442491174824E-4"/>
    <n v="1.5670419732192526E-4"/>
  </r>
  <r>
    <s v="Karaoke Revolution Volume 2"/>
    <x v="4"/>
    <x v="7"/>
    <x v="3"/>
    <s v="Konami Digital Entertainment"/>
    <n v="110000"/>
    <n v="90000"/>
    <n v="0"/>
    <n v="30000"/>
    <n v="7.6"/>
    <n v="26"/>
    <n v="7"/>
    <n v="4"/>
    <s v="Harmonix Music Systems"/>
    <x v="0"/>
    <x v="511"/>
    <n v="7.3"/>
    <n v="30"/>
    <n v="13.043478260869565"/>
    <n v="17692.307692307691"/>
    <n v="8461.538461538461"/>
    <n v="6923.0769230769229"/>
    <n v="0"/>
    <n v="2307.6923076923076"/>
    <n v="505524224"/>
    <n v="434174638"/>
    <n v="127761000"/>
    <n v="2.1759590298090246E-4"/>
    <n v="2.0728986016912393E-4"/>
    <n v="0"/>
  </r>
  <r>
    <s v="Prince of Persia: The Forgotten Sands"/>
    <x v="0"/>
    <x v="5"/>
    <x v="4"/>
    <s v="Ubisoft"/>
    <n v="100000"/>
    <n v="110000"/>
    <n v="0"/>
    <n v="20000"/>
    <n v="7.7"/>
    <n v="24"/>
    <n v="8.1"/>
    <n v="31"/>
    <s v="Ubisoft Quebec"/>
    <x v="2"/>
    <x v="511"/>
    <n v="7.9"/>
    <n v="55"/>
    <n v="23.913043478260871"/>
    <n v="32857.142857142855"/>
    <n v="14285.714285714286"/>
    <n v="15714.285714285714"/>
    <n v="0"/>
    <n v="2857.1428571428573"/>
    <n v="540520772"/>
    <n v="441654761"/>
    <n v="128070000"/>
    <n v="1.850067660304459E-4"/>
    <n v="2.4906331758076529E-4"/>
    <n v="0"/>
  </r>
  <r>
    <s v="Sands of Destruction"/>
    <x v="1"/>
    <x v="1"/>
    <x v="9"/>
    <s v="Sega"/>
    <n v="90000"/>
    <n v="0"/>
    <n v="130000"/>
    <n v="10000"/>
    <n v="6.3"/>
    <n v="20"/>
    <n v="7.9"/>
    <n v="18"/>
    <s v="Image Epoch, Imageepoch"/>
    <x v="2"/>
    <x v="511"/>
    <n v="7.1"/>
    <n v="38"/>
    <n v="16.521739130434781"/>
    <n v="25555.555555555555"/>
    <n v="10000"/>
    <n v="0"/>
    <n v="14444.444444444445"/>
    <n v="1111.1111111111111"/>
    <n v="528816311"/>
    <n v="440001482"/>
    <n v="128063000"/>
    <n v="1.7019142210233376E-4"/>
    <n v="0"/>
    <n v="1.0151253679829459E-3"/>
  </r>
  <r>
    <s v="Harry Potter and the Goblet of Fire"/>
    <x v="1"/>
    <x v="3"/>
    <x v="4"/>
    <s v="Electronic Arts"/>
    <n v="200000"/>
    <n v="10000"/>
    <n v="0"/>
    <n v="20000"/>
    <n v="6.8"/>
    <n v="15"/>
    <n v="6"/>
    <n v="6"/>
    <s v="Magic Pockets"/>
    <x v="0"/>
    <x v="511"/>
    <n v="6.4"/>
    <n v="21"/>
    <n v="9.1304347826086953"/>
    <n v="19166.666666666668"/>
    <n v="16666.666666666668"/>
    <n v="833.33333333333337"/>
    <n v="0"/>
    <n v="1666.6666666666667"/>
    <n v="511054143"/>
    <n v="435713800"/>
    <n v="127773000"/>
    <n v="3.9134796721528584E-4"/>
    <n v="2.2950845256679959E-5"/>
    <n v="0"/>
  </r>
  <r>
    <s v="Viva Pinata: Party Animals"/>
    <x v="2"/>
    <x v="4"/>
    <x v="3"/>
    <s v="Microsoft Game Studios"/>
    <n v="190000"/>
    <n v="20000"/>
    <n v="0"/>
    <n v="20000"/>
    <n v="5.6"/>
    <n v="42"/>
    <n v="6.2"/>
    <n v="18"/>
    <s v="Krome Studios"/>
    <x v="0"/>
    <x v="511"/>
    <n v="5.9"/>
    <n v="60"/>
    <n v="26.086956521739129"/>
    <n v="23000"/>
    <n v="19000"/>
    <n v="2000"/>
    <n v="0"/>
    <n v="2000"/>
    <n v="522751172"/>
    <n v="438594184"/>
    <n v="128001000"/>
    <n v="3.6346164327681315E-4"/>
    <n v="4.560023987914988E-5"/>
    <n v="0"/>
  </r>
  <r>
    <s v="World Series Baseball"/>
    <x v="7"/>
    <x v="8"/>
    <x v="0"/>
    <s v="Sega"/>
    <n v="170000"/>
    <n v="50000"/>
    <n v="0"/>
    <n v="10000"/>
    <n v="8.5"/>
    <n v="20"/>
    <n v="8.8000000000000007"/>
    <n v="6"/>
    <s v="Blueshift"/>
    <x v="0"/>
    <x v="511"/>
    <n v="8.65"/>
    <n v="26"/>
    <n v="11.304347826086957"/>
    <n v="15333.333333333334"/>
    <n v="11333.333333333334"/>
    <n v="3333.3333333333335"/>
    <n v="0"/>
    <n v="666.66666666666663"/>
    <n v="495013192"/>
    <n v="431019772"/>
    <n v="127445000"/>
    <n v="3.4342519097955678E-4"/>
    <n v="1.1600395909447977E-4"/>
    <n v="0"/>
  </r>
  <r>
    <s v="Test Drive: Eve of Destruction"/>
    <x v="4"/>
    <x v="7"/>
    <x v="1"/>
    <s v="Atari"/>
    <n v="110000"/>
    <n v="90000"/>
    <n v="0"/>
    <n v="30000"/>
    <n v="7.3"/>
    <n v="34"/>
    <n v="9.1"/>
    <n v="23"/>
    <s v="Monster Games Inc."/>
    <x v="2"/>
    <x v="511"/>
    <n v="8.1999999999999993"/>
    <n v="57"/>
    <n v="24.782608695652176"/>
    <n v="17692.307692307691"/>
    <n v="8461.538461538461"/>
    <n v="6923.0769230769229"/>
    <n v="0"/>
    <n v="2307.6923076923076"/>
    <n v="505524224"/>
    <n v="434174638"/>
    <n v="127761000"/>
    <n v="2.1759590298090246E-4"/>
    <n v="2.0728986016912393E-4"/>
    <n v="0"/>
  </r>
  <r>
    <s v="Dynasty Warriors: Gundam Reborn"/>
    <x v="3"/>
    <x v="6"/>
    <x v="4"/>
    <s v="Tecmo Koei"/>
    <n v="0"/>
    <n v="0"/>
    <n v="230000"/>
    <n v="0"/>
    <n v="6.4"/>
    <n v="35"/>
    <n v="7.5"/>
    <n v="25"/>
    <s v="Omega Force"/>
    <x v="2"/>
    <x v="511"/>
    <n v="6.95"/>
    <n v="60"/>
    <n v="26.086956521739129"/>
    <n v="57500"/>
    <n v="0"/>
    <n v="0"/>
    <n v="57500"/>
    <n v="0"/>
    <n v="556861736"/>
    <n v="442492884"/>
    <n v="127445000"/>
    <n v="0"/>
    <n v="0"/>
    <n v="1.8047000666954372E-3"/>
  </r>
  <r>
    <s v="Hatsune Miku: Project Diva f"/>
    <x v="15"/>
    <x v="11"/>
    <x v="3"/>
    <s v="Sega"/>
    <n v="0"/>
    <n v="0"/>
    <n v="230000"/>
    <n v="0"/>
    <n v="8.1"/>
    <n v="10"/>
    <n v="8"/>
    <n v="90"/>
    <s v="Sega"/>
    <x v="2"/>
    <x v="511"/>
    <n v="8.0500000000000007"/>
    <n v="100"/>
    <n v="43.478260869565219"/>
    <n v="46000"/>
    <n v="0"/>
    <n v="0"/>
    <n v="46000"/>
    <n v="0"/>
    <n v="551484507"/>
    <n v="441417242"/>
    <n v="127629000"/>
    <n v="0"/>
    <n v="0"/>
    <n v="1.8020982692021406E-3"/>
  </r>
  <r>
    <s v="The Legend of Heroes: Trails of Cold Steel"/>
    <x v="15"/>
    <x v="6"/>
    <x v="9"/>
    <s v="Nippon Ichi Software"/>
    <n v="50000"/>
    <n v="20000"/>
    <n v="140000"/>
    <n v="20000"/>
    <n v="7.7"/>
    <n v="20"/>
    <n v="7.5"/>
    <n v="132"/>
    <s v="Falcom"/>
    <x v="2"/>
    <x v="511"/>
    <n v="7.6"/>
    <n v="152"/>
    <n v="66.086956521739125"/>
    <n v="57500"/>
    <n v="12500"/>
    <n v="5000"/>
    <n v="35000"/>
    <n v="5000"/>
    <n v="556861736"/>
    <n v="442492884"/>
    <n v="127445000"/>
    <n v="8.9788895101961181E-5"/>
    <n v="4.5198466965629213E-5"/>
    <n v="1.0985130840754835E-3"/>
  </r>
  <r>
    <s v="Jeremy McGrath Supercross World"/>
    <x v="4"/>
    <x v="9"/>
    <x v="1"/>
    <s v="Acclaim Entertainment"/>
    <n v="110000"/>
    <n v="90000"/>
    <n v="0"/>
    <n v="30000"/>
    <n v="3.5"/>
    <n v="9"/>
    <n v="3.4"/>
    <n v="16"/>
    <s v="Acclaim"/>
    <x v="2"/>
    <x v="511"/>
    <n v="3.45"/>
    <n v="25"/>
    <n v="10.869565217391305"/>
    <n v="14375"/>
    <n v="6875"/>
    <n v="5625"/>
    <n v="0"/>
    <n v="1875"/>
    <n v="489752572"/>
    <n v="430035992"/>
    <n v="127149000"/>
    <n v="2.2460321045542157E-4"/>
    <n v="2.0928480795626055E-4"/>
    <n v="0"/>
  </r>
  <r>
    <s v="Meteos"/>
    <x v="1"/>
    <x v="3"/>
    <x v="5"/>
    <s v="Ninti"/>
    <n v="150000"/>
    <n v="10000"/>
    <n v="60000"/>
    <n v="10000"/>
    <n v="8.8000000000000007"/>
    <n v="49"/>
    <n v="7.5"/>
    <n v="164"/>
    <s v="Q Entertainment"/>
    <x v="0"/>
    <x v="511"/>
    <n v="8.15"/>
    <n v="213"/>
    <n v="92.608695652173907"/>
    <n v="19166.666666666668"/>
    <n v="12500"/>
    <n v="833.33333333333337"/>
    <n v="5000"/>
    <n v="833.33333333333337"/>
    <n v="511054143"/>
    <n v="435713800"/>
    <n v="127773000"/>
    <n v="2.9351097541146435E-4"/>
    <n v="2.2950845256679959E-5"/>
    <n v="4.6958277570378719E-4"/>
  </r>
  <r>
    <s v="Virtua Tennis 4"/>
    <x v="2"/>
    <x v="10"/>
    <x v="0"/>
    <s v="Sega"/>
    <n v="110000"/>
    <n v="90000"/>
    <n v="10000"/>
    <n v="20000"/>
    <n v="7"/>
    <n v="37"/>
    <n v="6.2"/>
    <n v="12"/>
    <s v="Sega"/>
    <x v="0"/>
    <x v="511"/>
    <n v="6.6"/>
    <n v="49"/>
    <n v="21.304347826086957"/>
    <n v="38333.333333333336"/>
    <n v="18333.333333333332"/>
    <n v="15000"/>
    <n v="1666.6666666666667"/>
    <n v="3333.3333333333335"/>
    <n v="545961365"/>
    <n v="440756453"/>
    <n v="127833000"/>
    <n v="2.0147945816642173E-4"/>
    <n v="2.0419440121050253E-4"/>
    <n v="7.8227061869783231E-5"/>
  </r>
  <r>
    <s v="ESPN NHL Hockey"/>
    <x v="4"/>
    <x v="15"/>
    <x v="0"/>
    <s v="Sega"/>
    <n v="110000"/>
    <n v="90000"/>
    <n v="0"/>
    <n v="30000"/>
    <n v="9"/>
    <n v="19"/>
    <n v="7"/>
    <n v="22"/>
    <s v="Kush Games"/>
    <x v="0"/>
    <x v="511"/>
    <n v="8"/>
    <n v="41"/>
    <n v="17.826086956521738"/>
    <n v="16428.571428571428"/>
    <n v="7857.1428571428569"/>
    <n v="6428.5714285714284"/>
    <n v="0"/>
    <n v="2142.8571428571427"/>
    <n v="500125528"/>
    <n v="432552540"/>
    <n v="127718000"/>
    <n v="2.1994478154292496E-4"/>
    <n v="2.0806720959261967E-4"/>
    <n v="0"/>
  </r>
  <r>
    <s v="DiRT Showdown"/>
    <x v="2"/>
    <x v="11"/>
    <x v="1"/>
    <s v="Codemasters"/>
    <n v="80000"/>
    <n v="130000"/>
    <n v="0"/>
    <n v="20000"/>
    <n v="7.5"/>
    <n v="53"/>
    <n v="6.4"/>
    <n v="53"/>
    <s v="Codemasters"/>
    <x v="3"/>
    <x v="511"/>
    <n v="6.95"/>
    <n v="106"/>
    <n v="46.086956521739133"/>
    <n v="46000"/>
    <n v="16000"/>
    <n v="26000"/>
    <n v="0"/>
    <n v="4000"/>
    <n v="551484507"/>
    <n v="441417242"/>
    <n v="127629000"/>
    <n v="1.4506300536925147E-4"/>
    <n v="2.9450594048159091E-4"/>
    <n v="0"/>
  </r>
  <r>
    <s v="The Incredible Hulk: Ultimate Destruction"/>
    <x v="7"/>
    <x v="3"/>
    <x v="4"/>
    <s v="Vivendi Games"/>
    <n v="170000"/>
    <n v="50000"/>
    <n v="0"/>
    <n v="10000"/>
    <n v="8.4"/>
    <n v="47"/>
    <n v="8"/>
    <n v="22"/>
    <s v="Radical Entertainment"/>
    <x v="2"/>
    <x v="511"/>
    <n v="8.1999999999999993"/>
    <n v="69"/>
    <n v="30"/>
    <n v="19166.666666666668"/>
    <n v="14166.666666666666"/>
    <n v="4166.666666666667"/>
    <n v="0"/>
    <n v="833.33333333333337"/>
    <n v="511054143"/>
    <n v="435713800"/>
    <n v="127773000"/>
    <n v="3.3264577213299297E-4"/>
    <n v="1.1475422628339979E-4"/>
    <n v="0"/>
  </r>
  <r>
    <s v="XCOM 2"/>
    <x v="8"/>
    <x v="14"/>
    <x v="11"/>
    <s v="Take-Two Interactive"/>
    <n v="90000"/>
    <n v="120000"/>
    <n v="0"/>
    <n v="20000"/>
    <n v="8.8000000000000007"/>
    <n v="104"/>
    <n v="7.1"/>
    <n v="1221"/>
    <s v="Firaxis Games"/>
    <x v="2"/>
    <x v="511"/>
    <n v="7.95"/>
    <n v="1325"/>
    <n v="576.08695652173913"/>
    <n v="230000"/>
    <n v="90000"/>
    <n v="120000"/>
    <n v="0"/>
    <n v="20000"/>
    <n v="573178249"/>
    <n v="445623395"/>
    <n v="126994511"/>
    <n v="1.5701921724527965E-4"/>
    <n v="2.6928568236414069E-4"/>
    <n v="0"/>
  </r>
  <r>
    <s v="Cross Edge"/>
    <x v="3"/>
    <x v="1"/>
    <x v="9"/>
    <s v="Nippon Ichi Software"/>
    <n v="140000"/>
    <n v="20000"/>
    <n v="50000"/>
    <n v="20000"/>
    <n v="5.2"/>
    <n v="32"/>
    <n v="7.2"/>
    <n v="82"/>
    <s v="Compile Heart"/>
    <x v="2"/>
    <x v="511"/>
    <n v="6.2"/>
    <n v="114"/>
    <n v="49.565217391304351"/>
    <n v="25555.555555555555"/>
    <n v="15555.555555555555"/>
    <n v="2222.2222222222222"/>
    <n v="5555.5555555555557"/>
    <n v="2222.2222222222222"/>
    <n v="528816311"/>
    <n v="440001482"/>
    <n v="128063000"/>
    <n v="2.6474221215918583E-4"/>
    <n v="4.5454392355887562E-5"/>
    <n v="3.9043283383959456E-4"/>
  </r>
  <r>
    <s v="Madagascar: Escape 2 Africa"/>
    <x v="3"/>
    <x v="1"/>
    <x v="4"/>
    <s v="Activision"/>
    <n v="120000"/>
    <n v="80000"/>
    <n v="0"/>
    <n v="30000"/>
    <n v="5.8"/>
    <n v="13"/>
    <n v="6.8"/>
    <n v="4"/>
    <s v="Toys for Bob"/>
    <x v="3"/>
    <x v="511"/>
    <n v="6.3"/>
    <n v="17"/>
    <n v="7.3913043478260869"/>
    <n v="25555.555555555555"/>
    <n v="13333.333333333334"/>
    <n v="8888.8888888888887"/>
    <n v="0"/>
    <n v="3333.3333333333335"/>
    <n v="528816311"/>
    <n v="440001482"/>
    <n v="128063000"/>
    <n v="2.2692189613644502E-4"/>
    <n v="1.8181756942355025E-4"/>
    <n v="0"/>
  </r>
  <r>
    <s v="NASCAR 08"/>
    <x v="3"/>
    <x v="4"/>
    <x v="1"/>
    <s v="Electronic Arts"/>
    <n v="150000"/>
    <n v="50000"/>
    <n v="0"/>
    <n v="30000"/>
    <n v="5.7"/>
    <n v="21"/>
    <n v="5"/>
    <n v="14"/>
    <s v="EA Tiburon"/>
    <x v="0"/>
    <x v="511"/>
    <n v="5.35"/>
    <n v="35"/>
    <n v="15.217391304347826"/>
    <n v="23000"/>
    <n v="15000"/>
    <n v="5000"/>
    <n v="0"/>
    <n v="3000"/>
    <n v="522751172"/>
    <n v="438594184"/>
    <n v="128001000"/>
    <n v="2.8694340258695776E-4"/>
    <n v="1.140005996978747E-4"/>
    <n v="0"/>
  </r>
  <r>
    <s v="Mafia"/>
    <x v="7"/>
    <x v="7"/>
    <x v="4"/>
    <s v="Take-Two Interactive"/>
    <n v="170000"/>
    <n v="50000"/>
    <n v="0"/>
    <n v="10000"/>
    <n v="6.6"/>
    <n v="33"/>
    <n v="7.7"/>
    <n v="22"/>
    <s v="Illusion Softworks"/>
    <x v="1"/>
    <x v="511"/>
    <n v="7.15"/>
    <n v="55"/>
    <n v="23.913043478260871"/>
    <n v="17692.307692307691"/>
    <n v="13076.923076923076"/>
    <n v="3846.1538461538462"/>
    <n v="0"/>
    <n v="769.23076923076928"/>
    <n v="505524224"/>
    <n v="434174638"/>
    <n v="127761000"/>
    <n v="3.3628457733412198E-4"/>
    <n v="1.1516103342729108E-4"/>
    <n v="0"/>
  </r>
  <r>
    <s v="Grand Slam Tennis 2"/>
    <x v="3"/>
    <x v="11"/>
    <x v="0"/>
    <s v="Electronic Arts"/>
    <n v="90000"/>
    <n v="100000"/>
    <n v="0"/>
    <n v="40000"/>
    <n v="7.3"/>
    <n v="36"/>
    <n v="5.2"/>
    <n v="17"/>
    <s v="EA Sports"/>
    <x v="0"/>
    <x v="511"/>
    <n v="6.25"/>
    <n v="53"/>
    <n v="23.043478260869566"/>
    <n v="46000"/>
    <n v="18000"/>
    <n v="20000"/>
    <n v="0"/>
    <n v="8000"/>
    <n v="551484507"/>
    <n v="441417242"/>
    <n v="127629000"/>
    <n v="1.6319588104040791E-4"/>
    <n v="2.2654303113968529E-4"/>
    <n v="0"/>
  </r>
  <r>
    <s v="Dynasty Warriors: Strikeforce"/>
    <x v="2"/>
    <x v="2"/>
    <x v="4"/>
    <s v="Tecmo Koei"/>
    <n v="130000"/>
    <n v="60000"/>
    <n v="20000"/>
    <n v="20000"/>
    <n v="5.9"/>
    <n v="18"/>
    <n v="5.7"/>
    <n v="12"/>
    <s v="Omega Force"/>
    <x v="2"/>
    <x v="511"/>
    <n v="5.8000000000000007"/>
    <n v="30"/>
    <n v="13.043478260869565"/>
    <n v="28750"/>
    <n v="16250"/>
    <n v="7500"/>
    <n v="2500"/>
    <n v="2500"/>
    <n v="534740514"/>
    <n v="441041694"/>
    <n v="128047000"/>
    <n v="2.43108566859028E-4"/>
    <n v="1.3604155982586082E-4"/>
    <n v="1.5619264801205806E-4"/>
  </r>
  <r>
    <s v="Airblade"/>
    <x v="4"/>
    <x v="9"/>
    <x v="0"/>
    <s v="Sony Computer Entertainment"/>
    <n v="110000"/>
    <n v="90000"/>
    <n v="0"/>
    <n v="30000"/>
    <n v="7"/>
    <n v="18"/>
    <n v="5.8"/>
    <n v="12"/>
    <s v="Criterion Games"/>
    <x v="2"/>
    <x v="511"/>
    <n v="6.4"/>
    <n v="30"/>
    <n v="13.043478260869565"/>
    <n v="14375"/>
    <n v="6875"/>
    <n v="5625"/>
    <n v="0"/>
    <n v="1875"/>
    <n v="489752572"/>
    <n v="430035992"/>
    <n v="127149000"/>
    <n v="2.2460321045542157E-4"/>
    <n v="2.0928480795626055E-4"/>
    <n v="0"/>
  </r>
  <r>
    <s v="Epic Mickey 2: The Power of Two"/>
    <x v="10"/>
    <x v="11"/>
    <x v="4"/>
    <s v="Disney Interactive Studios"/>
    <n v="130000"/>
    <n v="70000"/>
    <n v="10000"/>
    <n v="20000"/>
    <n v="5.7"/>
    <n v="14"/>
    <n v="5.6"/>
    <n v="46"/>
    <s v="Junction Point"/>
    <x v="0"/>
    <x v="511"/>
    <n v="5.65"/>
    <n v="60"/>
    <n v="26.086956521739129"/>
    <n v="46000"/>
    <n v="26000"/>
    <n v="14000"/>
    <n v="2000"/>
    <n v="4000"/>
    <n v="551484507"/>
    <n v="441417242"/>
    <n v="127629000"/>
    <n v="2.3572738372503363E-4"/>
    <n v="1.585801217977797E-4"/>
    <n v="7.8352098660962631E-5"/>
  </r>
  <r>
    <s v="Carnival Island"/>
    <x v="3"/>
    <x v="10"/>
    <x v="3"/>
    <s v="Sony Computer Entertainment"/>
    <n v="130000"/>
    <n v="60000"/>
    <n v="0"/>
    <n v="40000"/>
    <n v="6.6"/>
    <n v="25"/>
    <n v="5.2"/>
    <n v="5"/>
    <s v="Magic Pixel Games"/>
    <x v="0"/>
    <x v="511"/>
    <n v="5.9"/>
    <n v="30"/>
    <n v="13.043478260869565"/>
    <n v="38333.333333333336"/>
    <n v="21666.666666666668"/>
    <n v="10000"/>
    <n v="0"/>
    <n v="6666.666666666667"/>
    <n v="545961365"/>
    <n v="440756453"/>
    <n v="127833000"/>
    <n v="2.3811208692395294E-4"/>
    <n v="1.3612960080700169E-4"/>
    <n v="0"/>
  </r>
  <r>
    <s v="Tom Clancy's Rainbow Six: Siege"/>
    <x v="8"/>
    <x v="13"/>
    <x v="6"/>
    <s v="Ubisoft"/>
    <n v="130000"/>
    <n v="80000"/>
    <n v="0"/>
    <n v="20000"/>
    <n v="7.9"/>
    <n v="37"/>
    <n v="6.9"/>
    <n v="734"/>
    <s v="Ubisoft Montreal"/>
    <x v="1"/>
    <x v="511"/>
    <n v="7.4"/>
    <n v="771"/>
    <n v="335.21739130434781"/>
    <n v="115000"/>
    <n v="65000"/>
    <n v="40000"/>
    <n v="0"/>
    <n v="10000"/>
    <n v="567732286"/>
    <n v="444588718"/>
    <n v="127141000"/>
    <n v="2.2898116454839068E-4"/>
    <n v="1.7994158817138495E-4"/>
    <n v="0"/>
  </r>
  <r>
    <s v="Genji: Dawn of the Samurai"/>
    <x v="4"/>
    <x v="3"/>
    <x v="4"/>
    <s v="Sony Computer Entertainment"/>
    <n v="110000"/>
    <n v="90000"/>
    <n v="0"/>
    <n v="30000"/>
    <n v="7.4"/>
    <n v="49"/>
    <n v="8.3000000000000007"/>
    <n v="19"/>
    <s v="Game Republic"/>
    <x v="1"/>
    <x v="511"/>
    <n v="7.8500000000000005"/>
    <n v="68"/>
    <n v="29.565217391304348"/>
    <n v="19166.666666666668"/>
    <n v="9166.6666666666661"/>
    <n v="7500"/>
    <n v="0"/>
    <n v="2500"/>
    <n v="511054143"/>
    <n v="435713800"/>
    <n v="127773000"/>
    <n v="2.152413819684072E-4"/>
    <n v="2.0655760731011963E-4"/>
    <n v="0"/>
  </r>
  <r>
    <s v="The Italian Job"/>
    <x v="4"/>
    <x v="15"/>
    <x v="1"/>
    <s v="Eidos Interactive"/>
    <n v="110000"/>
    <n v="90000"/>
    <n v="0"/>
    <n v="30000"/>
    <n v="5.5"/>
    <n v="18"/>
    <n v="6.3"/>
    <n v="4"/>
    <s v="Climax Group"/>
    <x v="2"/>
    <x v="511"/>
    <n v="5.9"/>
    <n v="22"/>
    <n v="9.5652173913043477"/>
    <n v="16428.571428571428"/>
    <n v="7857.1428571428569"/>
    <n v="6428.5714285714284"/>
    <n v="0"/>
    <n v="2142.8571428571427"/>
    <n v="500125528"/>
    <n v="432552540"/>
    <n v="127718000"/>
    <n v="2.1994478154292496E-4"/>
    <n v="2.0806720959261967E-4"/>
    <n v="0"/>
  </r>
  <r>
    <s v="Ultimate Band"/>
    <x v="0"/>
    <x v="1"/>
    <x v="3"/>
    <s v="Disney Interactive Studios"/>
    <n v="180000"/>
    <n v="30000"/>
    <n v="0"/>
    <n v="20000"/>
    <n v="5.9"/>
    <n v="17"/>
    <n v="5.5"/>
    <n v="4"/>
    <s v="Disney Interactive Studios"/>
    <x v="3"/>
    <x v="511"/>
    <n v="5.7"/>
    <n v="21"/>
    <n v="9.1304347826086953"/>
    <n v="25555.555555555555"/>
    <n v="20000"/>
    <n v="3333.3333333333335"/>
    <n v="0"/>
    <n v="2222.2222222222222"/>
    <n v="528816311"/>
    <n v="440001482"/>
    <n v="128063000"/>
    <n v="3.4038284420466751E-4"/>
    <n v="6.8181588533831346E-5"/>
    <n v="0"/>
  </r>
  <r>
    <s v="Freedom Fighters"/>
    <x v="7"/>
    <x v="15"/>
    <x v="6"/>
    <s v="Electronic Arts"/>
    <n v="170000"/>
    <n v="50000"/>
    <n v="0"/>
    <n v="10000"/>
    <n v="8.1999999999999993"/>
    <n v="23"/>
    <n v="8.1999999999999993"/>
    <n v="23"/>
    <s v="Io Interactive"/>
    <x v="2"/>
    <x v="511"/>
    <n v="8.1999999999999993"/>
    <n v="46"/>
    <n v="20"/>
    <n v="16428.571428571428"/>
    <n v="12142.857142857143"/>
    <n v="3571.4285714285716"/>
    <n v="0"/>
    <n v="714.28571428571433"/>
    <n v="500125528"/>
    <n v="432552540"/>
    <n v="127718000"/>
    <n v="3.3991466238452041E-4"/>
    <n v="1.1559289421812204E-4"/>
    <n v="0"/>
  </r>
  <r>
    <s v="Soldier of Fortune II: Double Helix"/>
    <x v="7"/>
    <x v="15"/>
    <x v="6"/>
    <s v="Activision"/>
    <n v="170000"/>
    <n v="50000"/>
    <n v="0"/>
    <n v="10000"/>
    <n v="6.1"/>
    <n v="26"/>
    <n v="6.5"/>
    <n v="13"/>
    <s v="Gratuitous Games"/>
    <x v="1"/>
    <x v="511"/>
    <n v="6.3"/>
    <n v="39"/>
    <n v="16.956521739130434"/>
    <n v="16428.571428571428"/>
    <n v="12142.857142857143"/>
    <n v="3571.4285714285716"/>
    <n v="0"/>
    <n v="714.28571428571433"/>
    <n v="500125528"/>
    <n v="432552540"/>
    <n v="127718000"/>
    <n v="3.3991466238452041E-4"/>
    <n v="1.1559289421812204E-4"/>
    <n v="0"/>
  </r>
  <r>
    <s v="Lunar Knights"/>
    <x v="1"/>
    <x v="0"/>
    <x v="9"/>
    <s v="Konami Digital Entertainment"/>
    <n v="170000"/>
    <n v="10000"/>
    <n v="40000"/>
    <n v="10000"/>
    <n v="8.1999999999999993"/>
    <n v="39"/>
    <n v="7.8"/>
    <n v="25"/>
    <s v="Kojima Productions"/>
    <x v="3"/>
    <x v="511"/>
    <n v="8"/>
    <n v="64"/>
    <n v="27.826086956521738"/>
    <n v="20909.090909090908"/>
    <n v="15454.545454545454"/>
    <n v="909.09090909090912"/>
    <n v="3636.3636363636365"/>
    <n v="909.09090909090912"/>
    <n v="516818555"/>
    <n v="437126892"/>
    <n v="127854000"/>
    <n v="3.2893555843791248E-4"/>
    <n v="2.2876652484697737E-5"/>
    <n v="3.1285685234720852E-4"/>
  </r>
  <r>
    <s v="Final Fantasy XI: Treasures of Aht Urhgan"/>
    <x v="4"/>
    <x v="0"/>
    <x v="9"/>
    <s v="Square Enix"/>
    <n v="60000"/>
    <n v="50000"/>
    <n v="100000"/>
    <n v="20000"/>
    <n v="8.6999999999999993"/>
    <n v="4"/>
    <n v="7.1"/>
    <n v="13"/>
    <s v="Square Enix"/>
    <x v="2"/>
    <x v="511"/>
    <n v="7.8999999999999995"/>
    <n v="17"/>
    <n v="7.3913043478260869"/>
    <n v="20909.090909090908"/>
    <n v="5454.545454545455"/>
    <n v="4545.454545454545"/>
    <n v="9090.9090909090901"/>
    <n v="1818.1818181818182"/>
    <n v="516818555"/>
    <n v="437126892"/>
    <n v="127854000"/>
    <n v="1.1609490297808677E-4"/>
    <n v="1.1438326242348869E-4"/>
    <n v="7.8214213086802138E-4"/>
  </r>
  <r>
    <s v="WWE All Stars"/>
    <x v="5"/>
    <x v="10"/>
    <x v="7"/>
    <s v="THQ"/>
    <n v="150000"/>
    <n v="60000"/>
    <n v="0"/>
    <n v="20000"/>
    <n v="7.1"/>
    <n v="12"/>
    <n v="7.4"/>
    <n v="7"/>
    <s v="THQ"/>
    <x v="2"/>
    <x v="511"/>
    <n v="7.25"/>
    <n v="19"/>
    <n v="8.2608695652173907"/>
    <n v="38333.333333333336"/>
    <n v="25000"/>
    <n v="10000"/>
    <n v="0"/>
    <n v="3333.3333333333335"/>
    <n v="545961365"/>
    <n v="440756453"/>
    <n v="127833000"/>
    <n v="2.7474471568148418E-4"/>
    <n v="1.3612960080700169E-4"/>
    <n v="0"/>
  </r>
  <r>
    <s v="Mortal Kombat: Armageddon"/>
    <x v="0"/>
    <x v="4"/>
    <x v="7"/>
    <s v="Midway Games"/>
    <n v="190000"/>
    <n v="20000"/>
    <n v="0"/>
    <n v="20000"/>
    <n v="7.1"/>
    <n v="29"/>
    <n v="8.4"/>
    <n v="33"/>
    <s v="JGI Entertainment"/>
    <x v="1"/>
    <x v="511"/>
    <n v="7.75"/>
    <n v="62"/>
    <n v="26.956521739130434"/>
    <n v="23000"/>
    <n v="19000"/>
    <n v="2000"/>
    <n v="0"/>
    <n v="2000"/>
    <n v="522751172"/>
    <n v="438594184"/>
    <n v="128001000"/>
    <n v="3.6346164327681315E-4"/>
    <n v="4.560023987914988E-5"/>
    <n v="0"/>
  </r>
  <r>
    <s v="Madden NFL 13"/>
    <x v="10"/>
    <x v="11"/>
    <x v="0"/>
    <s v="Electronic Arts"/>
    <n v="210000"/>
    <n v="0"/>
    <n v="0"/>
    <n v="20000"/>
    <n v="7.5"/>
    <n v="9"/>
    <n v="6.7"/>
    <n v="30"/>
    <s v="EA Tiburon"/>
    <x v="0"/>
    <x v="511"/>
    <n v="7.1"/>
    <n v="39"/>
    <n v="16.956521739130434"/>
    <n v="46000"/>
    <n v="42000"/>
    <n v="0"/>
    <n v="0"/>
    <n v="4000"/>
    <n v="551484507"/>
    <n v="441417242"/>
    <n v="127629000"/>
    <n v="3.807903890942851E-4"/>
    <n v="0"/>
    <n v="0"/>
  </r>
  <r>
    <s v="Transformers: Devastation"/>
    <x v="6"/>
    <x v="13"/>
    <x v="4"/>
    <s v="Activision"/>
    <n v="100000"/>
    <n v="90000"/>
    <n v="0"/>
    <n v="40000"/>
    <n v="7.7"/>
    <n v="50"/>
    <n v="7.5"/>
    <n v="160"/>
    <s v="PlatinumGames"/>
    <x v="2"/>
    <x v="511"/>
    <n v="7.6"/>
    <n v="210"/>
    <n v="91.304347826086953"/>
    <n v="115000"/>
    <n v="50000"/>
    <n v="45000"/>
    <n v="0"/>
    <n v="20000"/>
    <n v="567732286"/>
    <n v="444588718"/>
    <n v="127141000"/>
    <n v="1.7613935734491591E-4"/>
    <n v="2.0243428669280806E-4"/>
    <n v="0"/>
  </r>
  <r>
    <s v="BlowOut"/>
    <x v="4"/>
    <x v="15"/>
    <x v="6"/>
    <s v="Zoo Digital Publishing"/>
    <n v="110000"/>
    <n v="90000"/>
    <n v="0"/>
    <n v="30000"/>
    <n v="5.8"/>
    <n v="12"/>
    <n v="6.2"/>
    <n v="5"/>
    <s v="Terminal Reality"/>
    <x v="2"/>
    <x v="511"/>
    <n v="6"/>
    <n v="17"/>
    <n v="7.3913043478260869"/>
    <n v="16428.571428571428"/>
    <n v="7857.1428571428569"/>
    <n v="6428.5714285714284"/>
    <n v="0"/>
    <n v="2142.8571428571427"/>
    <n v="500125528"/>
    <n v="432552540"/>
    <n v="127718000"/>
    <n v="2.1994478154292496E-4"/>
    <n v="2.0806720959261967E-4"/>
    <n v="0"/>
  </r>
  <r>
    <s v="NFL Blitz Pro"/>
    <x v="4"/>
    <x v="15"/>
    <x v="0"/>
    <s v="Midway Games"/>
    <n v="110000"/>
    <n v="90000"/>
    <n v="0"/>
    <n v="30000"/>
    <n v="7.3"/>
    <n v="20"/>
    <n v="8.5"/>
    <n v="14"/>
    <s v="Midway"/>
    <x v="0"/>
    <x v="511"/>
    <n v="7.9"/>
    <n v="34"/>
    <n v="14.782608695652174"/>
    <n v="16428.571428571428"/>
    <n v="7857.1428571428569"/>
    <n v="6428.5714285714284"/>
    <n v="0"/>
    <n v="2142.8571428571427"/>
    <n v="500125528"/>
    <n v="432552540"/>
    <n v="127718000"/>
    <n v="2.1994478154292496E-4"/>
    <n v="2.0806720959261967E-4"/>
    <n v="0"/>
  </r>
  <r>
    <s v="SSX On Tour"/>
    <x v="9"/>
    <x v="3"/>
    <x v="0"/>
    <s v="Electronic Arts"/>
    <n v="190000"/>
    <n v="20000"/>
    <n v="0"/>
    <n v="20000"/>
    <n v="7.9"/>
    <n v="23"/>
    <n v="8.1"/>
    <n v="44"/>
    <s v="EA Montreal"/>
    <x v="0"/>
    <x v="511"/>
    <n v="8"/>
    <n v="67"/>
    <n v="29.130434782608695"/>
    <n v="19166.666666666668"/>
    <n v="15833.333333333334"/>
    <n v="1666.6666666666667"/>
    <n v="0"/>
    <n v="1666.6666666666667"/>
    <n v="511054143"/>
    <n v="435713800"/>
    <n v="127773000"/>
    <n v="3.7178056885452153E-4"/>
    <n v="4.5901690513359917E-5"/>
    <n v="0"/>
  </r>
  <r>
    <s v="Shin Megami Tensei: Persona"/>
    <x v="9"/>
    <x v="2"/>
    <x v="9"/>
    <s v="Atlus"/>
    <n v="80000"/>
    <n v="0"/>
    <n v="130000"/>
    <n v="10000"/>
    <n v="7.8"/>
    <n v="30"/>
    <n v="8"/>
    <n v="47"/>
    <s v="ITL"/>
    <x v="2"/>
    <x v="512"/>
    <n v="7.9"/>
    <n v="77"/>
    <n v="35"/>
    <n v="27500"/>
    <n v="10000"/>
    <n v="0"/>
    <n v="16250"/>
    <n v="1250"/>
    <n v="534740514"/>
    <n v="441041694"/>
    <n v="128047000"/>
    <n v="1.49605271913248E-4"/>
    <n v="0"/>
    <n v="1.0152522120783776E-3"/>
  </r>
  <r>
    <s v="Lumines: Electronic Symphony"/>
    <x v="15"/>
    <x v="11"/>
    <x v="3"/>
    <s v="Ubisoft"/>
    <n v="90000"/>
    <n v="90000"/>
    <n v="10000"/>
    <n v="40000"/>
    <n v="8.3000000000000007"/>
    <n v="65"/>
    <n v="7.8"/>
    <n v="85"/>
    <s v="Q Entertainment"/>
    <x v="0"/>
    <x v="511"/>
    <n v="8.0500000000000007"/>
    <n v="150"/>
    <n v="65.217391304347828"/>
    <n v="46000"/>
    <n v="18000"/>
    <n v="18000"/>
    <n v="2000"/>
    <n v="8000"/>
    <n v="551484507"/>
    <n v="441417242"/>
    <n v="127629000"/>
    <n v="1.6319588104040791E-4"/>
    <n v="2.0388872802571678E-4"/>
    <n v="7.8352098660962631E-5"/>
  </r>
  <r>
    <s v="Tony Hawk's Proving Ground"/>
    <x v="1"/>
    <x v="4"/>
    <x v="0"/>
    <s v="Activision"/>
    <n v="200000"/>
    <n v="10000"/>
    <n v="0"/>
    <n v="20000"/>
    <n v="7.9"/>
    <n v="21"/>
    <n v="6.7"/>
    <n v="6"/>
    <s v="Vicarious Visions"/>
    <x v="3"/>
    <x v="511"/>
    <n v="7.3000000000000007"/>
    <n v="27"/>
    <n v="11.739130434782609"/>
    <n v="23000"/>
    <n v="20000"/>
    <n v="1000"/>
    <n v="0"/>
    <n v="2000"/>
    <n v="522751172"/>
    <n v="438594184"/>
    <n v="128001000"/>
    <n v="3.8259120344927701E-4"/>
    <n v="2.280011993957494E-5"/>
    <n v="0"/>
  </r>
  <r>
    <s v="The Polar Express"/>
    <x v="4"/>
    <x v="7"/>
    <x v="10"/>
    <s v="THQ"/>
    <n v="110000"/>
    <n v="90000"/>
    <n v="0"/>
    <n v="30000"/>
    <n v="3.9"/>
    <n v="10"/>
    <n v="4.3"/>
    <n v="6"/>
    <s v="Blue Tongue"/>
    <x v="0"/>
    <x v="511"/>
    <n v="4.0999999999999996"/>
    <n v="16"/>
    <n v="6.9565217391304346"/>
    <n v="17692.307692307691"/>
    <n v="8461.538461538461"/>
    <n v="6923.0769230769229"/>
    <n v="0"/>
    <n v="2307.6923076923076"/>
    <n v="505524224"/>
    <n v="434174638"/>
    <n v="127761000"/>
    <n v="2.1759590298090246E-4"/>
    <n v="2.0728986016912393E-4"/>
    <n v="0"/>
  </r>
  <r>
    <s v="NBA ShootOut 2003"/>
    <x v="4"/>
    <x v="8"/>
    <x v="0"/>
    <s v="Sony Computer Entertainment"/>
    <n v="110000"/>
    <n v="90000"/>
    <n v="0"/>
    <n v="30000"/>
    <n v="6.2"/>
    <n v="22"/>
    <n v="5.9"/>
    <n v="8"/>
    <s v="SCEA"/>
    <x v="0"/>
    <x v="511"/>
    <n v="6.0500000000000007"/>
    <n v="30"/>
    <n v="13.043478260869565"/>
    <n v="15333.333333333334"/>
    <n v="7333.333333333333"/>
    <n v="6000"/>
    <n v="0"/>
    <n v="2000"/>
    <n v="495013192"/>
    <n v="431019772"/>
    <n v="127445000"/>
    <n v="2.2221630004559556E-4"/>
    <n v="2.0880712637006359E-4"/>
    <n v="0"/>
  </r>
  <r>
    <s v="Need For Speed: Undercover"/>
    <x v="1"/>
    <x v="1"/>
    <x v="1"/>
    <s v="Electronic Arts"/>
    <n v="180000"/>
    <n v="30000"/>
    <n v="0"/>
    <n v="20000"/>
    <n v="5.9"/>
    <n v="7"/>
    <n v="6.7"/>
    <n v="6"/>
    <s v="Firebrand Games"/>
    <x v="3"/>
    <x v="511"/>
    <n v="6.3000000000000007"/>
    <n v="13"/>
    <n v="5.6521739130434785"/>
    <n v="25555.555555555555"/>
    <n v="20000"/>
    <n v="3333.3333333333335"/>
    <n v="0"/>
    <n v="2222.2222222222222"/>
    <n v="528816311"/>
    <n v="440001482"/>
    <n v="128063000"/>
    <n v="3.4038284420466751E-4"/>
    <n v="6.8181588533831346E-5"/>
    <n v="0"/>
  </r>
  <r>
    <s v="Killer is Dead"/>
    <x v="3"/>
    <x v="6"/>
    <x v="4"/>
    <s v="Deep Silver"/>
    <n v="120000"/>
    <n v="30000"/>
    <n v="50000"/>
    <n v="30000"/>
    <n v="6.4"/>
    <n v="39"/>
    <n v="7.9"/>
    <n v="215"/>
    <s v="Grasshopper Manufacture"/>
    <x v="1"/>
    <x v="511"/>
    <n v="7.15"/>
    <n v="254"/>
    <n v="110.43478260869566"/>
    <n v="57500"/>
    <n v="30000"/>
    <n v="7500"/>
    <n v="12500"/>
    <n v="7500"/>
    <n v="556861736"/>
    <n v="442492884"/>
    <n v="127445000"/>
    <n v="2.1549334824470684E-4"/>
    <n v="6.7797700448443823E-5"/>
    <n v="3.9232610145552982E-4"/>
  </r>
  <r>
    <s v="F1 2014"/>
    <x v="2"/>
    <x v="12"/>
    <x v="1"/>
    <s v="Codemasters"/>
    <n v="80000"/>
    <n v="130000"/>
    <n v="0"/>
    <n v="20000"/>
    <n v="6.4"/>
    <n v="14"/>
    <n v="4.0999999999999996"/>
    <n v="20"/>
    <s v="Codemasters Birmingham"/>
    <x v="0"/>
    <x v="511"/>
    <n v="5.25"/>
    <n v="34"/>
    <n v="14.782608695652174"/>
    <n v="76666.666666666672"/>
    <n v="26666.666666666668"/>
    <n v="43333.333333333336"/>
    <n v="0"/>
    <n v="6666.666666666667"/>
    <n v="562338430"/>
    <n v="443580712"/>
    <n v="127276000"/>
    <n v="1.4226308523854577E-4"/>
    <n v="2.9306955077884448E-4"/>
    <n v="0"/>
  </r>
  <r>
    <s v="Legion: The Legend of Excalibur"/>
    <x v="4"/>
    <x v="8"/>
    <x v="4"/>
    <s v="Midway Games"/>
    <n v="110000"/>
    <n v="90000"/>
    <n v="0"/>
    <n v="30000"/>
    <n v="5.0999999999999996"/>
    <n v="21"/>
    <n v="7"/>
    <n v="6"/>
    <s v="7 Studios"/>
    <x v="1"/>
    <x v="511"/>
    <n v="6.05"/>
    <n v="27"/>
    <n v="11.739130434782609"/>
    <n v="15333.333333333334"/>
    <n v="7333.333333333333"/>
    <n v="6000"/>
    <n v="0"/>
    <n v="2000"/>
    <n v="495013192"/>
    <n v="431019772"/>
    <n v="127445000"/>
    <n v="2.2221630004559556E-4"/>
    <n v="2.0880712637006359E-4"/>
    <n v="0"/>
  </r>
  <r>
    <s v="Spartan: Total Warrior"/>
    <x v="4"/>
    <x v="3"/>
    <x v="4"/>
    <s v="Sega"/>
    <n v="110000"/>
    <n v="90000"/>
    <n v="0"/>
    <n v="30000"/>
    <n v="7.4"/>
    <n v="33"/>
    <n v="8.4"/>
    <n v="65"/>
    <s v="Creative Assembly"/>
    <x v="1"/>
    <x v="511"/>
    <n v="7.9"/>
    <n v="98"/>
    <n v="42.608695652173914"/>
    <n v="19166.666666666668"/>
    <n v="9166.6666666666661"/>
    <n v="7500"/>
    <n v="0"/>
    <n v="2500"/>
    <n v="511054143"/>
    <n v="435713800"/>
    <n v="127773000"/>
    <n v="2.152413819684072E-4"/>
    <n v="2.0655760731011963E-4"/>
    <n v="0"/>
  </r>
  <r>
    <s v="Justice League Heroes"/>
    <x v="9"/>
    <x v="0"/>
    <x v="9"/>
    <s v="Eidos Interactive"/>
    <n v="200000"/>
    <n v="10000"/>
    <n v="0"/>
    <n v="20000"/>
    <n v="7.2"/>
    <n v="13"/>
    <n v="7.8"/>
    <n v="5"/>
    <s v="Snowblind Studios"/>
    <x v="2"/>
    <x v="511"/>
    <n v="7.5"/>
    <n v="18"/>
    <n v="7.8260869565217392"/>
    <n v="20909.090909090908"/>
    <n v="18181.81818181818"/>
    <n v="909.09090909090912"/>
    <n v="0"/>
    <n v="1818.1818181818182"/>
    <n v="516818555"/>
    <n v="437126892"/>
    <n v="127854000"/>
    <n v="3.8698300992695588E-4"/>
    <n v="2.2876652484697737E-5"/>
    <n v="0"/>
  </r>
  <r>
    <s v="Whirl Tour"/>
    <x v="4"/>
    <x v="8"/>
    <x v="0"/>
    <s v="Crave Entertainment"/>
    <n v="110000"/>
    <n v="90000"/>
    <n v="0"/>
    <n v="30000"/>
    <n v="5.8"/>
    <n v="9"/>
    <n v="7"/>
    <n v="5"/>
    <s v="Papaya Studios"/>
    <x v="0"/>
    <x v="511"/>
    <n v="6.4"/>
    <n v="14"/>
    <n v="6.0869565217391308"/>
    <n v="15333.333333333334"/>
    <n v="7333.333333333333"/>
    <n v="6000"/>
    <n v="0"/>
    <n v="2000"/>
    <n v="495013192"/>
    <n v="431019772"/>
    <n v="127445000"/>
    <n v="2.2221630004559556E-4"/>
    <n v="2.0880712637006359E-4"/>
    <n v="0"/>
  </r>
  <r>
    <s v="Spider-Man: Edge of Time"/>
    <x v="3"/>
    <x v="10"/>
    <x v="4"/>
    <s v="Activision"/>
    <n v="130000"/>
    <n v="70000"/>
    <n v="0"/>
    <n v="30000"/>
    <n v="5.8"/>
    <n v="43"/>
    <n v="7.2"/>
    <n v="29"/>
    <s v="Beenox"/>
    <x v="2"/>
    <x v="511"/>
    <n v="6.5"/>
    <n v="72"/>
    <n v="31.304347826086957"/>
    <n v="38333.333333333336"/>
    <n v="21666.666666666668"/>
    <n v="11666.666666666666"/>
    <n v="0"/>
    <n v="5000"/>
    <n v="545961365"/>
    <n v="440756453"/>
    <n v="127833000"/>
    <n v="2.3811208692395294E-4"/>
    <n v="1.5881786760816864E-4"/>
    <n v="0"/>
  </r>
  <r>
    <s v="Galactic Wrestling: Featuring Ultimate Muscle"/>
    <x v="4"/>
    <x v="7"/>
    <x v="7"/>
    <s v="Namco Bandai Games"/>
    <n v="30000"/>
    <n v="20000"/>
    <n v="170000"/>
    <n v="10000"/>
    <n v="6.1"/>
    <n v="12"/>
    <n v="8"/>
    <n v="5"/>
    <s v="Aki Corp."/>
    <x v="2"/>
    <x v="511"/>
    <n v="7.05"/>
    <n v="17"/>
    <n v="7.3913043478260869"/>
    <n v="17692.307692307691"/>
    <n v="2307.6923076923076"/>
    <n v="1538.4615384615386"/>
    <n v="13076.923076923076"/>
    <n v="769.23076923076928"/>
    <n v="505524224"/>
    <n v="434174638"/>
    <n v="127761000"/>
    <n v="5.9344337176609759E-5"/>
    <n v="4.6064413370916427E-5"/>
    <n v="1.3306094974209657E-3"/>
  </r>
  <r>
    <s v="Dino Stalker"/>
    <x v="4"/>
    <x v="8"/>
    <x v="6"/>
    <s v="Capcom"/>
    <n v="70000"/>
    <n v="60000"/>
    <n v="80000"/>
    <n v="20000"/>
    <n v="5"/>
    <n v="18"/>
    <n v="6.3"/>
    <n v="8"/>
    <s v="Capcom"/>
    <x v="1"/>
    <x v="511"/>
    <n v="5.65"/>
    <n v="26"/>
    <n v="11.304347826086957"/>
    <n v="15333.333333333334"/>
    <n v="4666.666666666667"/>
    <n v="4000"/>
    <n v="5333.333333333333"/>
    <n v="1333.3333333333333"/>
    <n v="495013192"/>
    <n v="431019772"/>
    <n v="127445000"/>
    <n v="1.4141037275628809E-4"/>
    <n v="1.3920475091337573E-4"/>
    <n v="6.2772176232884776E-4"/>
  </r>
  <r>
    <s v="Super Swing Golf"/>
    <x v="0"/>
    <x v="0"/>
    <x v="0"/>
    <s v="Ninti"/>
    <n v="140000"/>
    <n v="10000"/>
    <n v="70000"/>
    <n v="10000"/>
    <n v="7.2"/>
    <n v="44"/>
    <n v="7.8"/>
    <n v="15"/>
    <s v="Tecmo, Ntreev Soft"/>
    <x v="3"/>
    <x v="511"/>
    <n v="7.5"/>
    <n v="59"/>
    <n v="25.652173913043477"/>
    <n v="20909.090909090908"/>
    <n v="12727.272727272728"/>
    <n v="909.09090909090912"/>
    <n v="6363.636363636364"/>
    <n v="909.09090909090912"/>
    <n v="516818555"/>
    <n v="437126892"/>
    <n v="127854000"/>
    <n v="2.7088810694886914E-4"/>
    <n v="2.2876652484697737E-5"/>
    <n v="5.4749949160761498E-4"/>
  </r>
  <r>
    <s v="Shinobi"/>
    <x v="5"/>
    <x v="10"/>
    <x v="2"/>
    <s v="Sega"/>
    <n v="140000"/>
    <n v="70000"/>
    <n v="0"/>
    <n v="20000"/>
    <n v="6.9"/>
    <n v="33"/>
    <n v="7.3"/>
    <n v="33"/>
    <s v="Griptonite Games"/>
    <x v="2"/>
    <x v="511"/>
    <n v="7.1"/>
    <n v="66"/>
    <n v="28.695652173913043"/>
    <n v="38333.333333333336"/>
    <n v="23333.333333333332"/>
    <n v="11666.666666666666"/>
    <n v="0"/>
    <n v="3333.3333333333335"/>
    <n v="545961365"/>
    <n v="440756453"/>
    <n v="127833000"/>
    <n v="2.5642840130271855E-4"/>
    <n v="1.5881786760816864E-4"/>
    <n v="0"/>
  </r>
  <r>
    <s v="Child of Eden"/>
    <x v="3"/>
    <x v="10"/>
    <x v="6"/>
    <s v="Ubisoft"/>
    <n v="90000"/>
    <n v="100000"/>
    <n v="0"/>
    <n v="40000"/>
    <n v="8.1"/>
    <n v="21"/>
    <n v="7.8"/>
    <n v="25"/>
    <s v="Q Entertainment"/>
    <x v="3"/>
    <x v="511"/>
    <n v="7.9499999999999993"/>
    <n v="46"/>
    <n v="20"/>
    <n v="38333.333333333336"/>
    <n v="15000"/>
    <n v="16666.666666666668"/>
    <n v="0"/>
    <n v="6666.666666666667"/>
    <n v="545961365"/>
    <n v="440756453"/>
    <n v="127833000"/>
    <n v="1.6484682940889049E-4"/>
    <n v="2.2688266801166947E-4"/>
    <n v="0"/>
  </r>
  <r>
    <s v="LEGO The Lord of the Rings"/>
    <x v="8"/>
    <x v="11"/>
    <x v="4"/>
    <s v="Warner Bros. Interactive Entertainment"/>
    <n v="70000"/>
    <n v="130000"/>
    <n v="0"/>
    <n v="30000"/>
    <n v="8"/>
    <n v="6"/>
    <n v="8.1999999999999993"/>
    <n v="127"/>
    <s v="TT Games"/>
    <x v="3"/>
    <x v="511"/>
    <n v="8.1"/>
    <n v="133"/>
    <n v="57.826086956521742"/>
    <n v="46000"/>
    <n v="14000"/>
    <n v="26000"/>
    <n v="0"/>
    <n v="6000"/>
    <n v="551484507"/>
    <n v="441417242"/>
    <n v="127629000"/>
    <n v="1.2693012969809504E-4"/>
    <n v="2.9450594048159091E-4"/>
    <n v="0"/>
  </r>
  <r>
    <s v="TrackMania: Build to Race"/>
    <x v="0"/>
    <x v="5"/>
    <x v="1"/>
    <s v="Focus Home Interactive"/>
    <n v="90000"/>
    <n v="110000"/>
    <n v="0"/>
    <n v="20000"/>
    <n v="7.4"/>
    <n v="17"/>
    <n v="6.8"/>
    <n v="5"/>
    <s v="Firebrand Games"/>
    <x v="0"/>
    <x v="512"/>
    <n v="7.1"/>
    <n v="22"/>
    <n v="10"/>
    <n v="31428.571428571428"/>
    <n v="12857.142857142857"/>
    <n v="15714.285714285714"/>
    <n v="0"/>
    <n v="2857.1428571428573"/>
    <n v="540520772"/>
    <n v="441654761"/>
    <n v="128070000"/>
    <n v="1.6650608942740132E-4"/>
    <n v="2.4906331758076529E-4"/>
    <n v="0"/>
  </r>
  <r>
    <s v="Disgaea: Afternoon of Darkness"/>
    <x v="9"/>
    <x v="0"/>
    <x v="9"/>
    <s v="Tecmo Koei"/>
    <n v="150000"/>
    <n v="10000"/>
    <n v="40000"/>
    <n v="20000"/>
    <n v="8.6999999999999993"/>
    <n v="37"/>
    <n v="8.1999999999999993"/>
    <n v="69"/>
    <s v="Nippon Ichi Software"/>
    <x v="2"/>
    <x v="512"/>
    <n v="8.4499999999999993"/>
    <n v="106"/>
    <n v="48.18181818181818"/>
    <n v="20000"/>
    <n v="13636.363636363636"/>
    <n v="909.09090909090912"/>
    <n v="3636.3636363636365"/>
    <n v="1818.1818181818182"/>
    <n v="516818555"/>
    <n v="437126892"/>
    <n v="127854000"/>
    <n v="2.9023725744521694E-4"/>
    <n v="2.2876652484697737E-5"/>
    <n v="3.1285685234720852E-4"/>
  </r>
  <r>
    <s v="Toukiden Kiwami"/>
    <x v="15"/>
    <x v="12"/>
    <x v="4"/>
    <s v="Tecmo Koei"/>
    <n v="20000"/>
    <n v="20000"/>
    <n v="170000"/>
    <n v="10000"/>
    <n v="8.1999999999999993"/>
    <n v="5"/>
    <n v="8.6"/>
    <n v="42"/>
    <s v="Omega Force, Koei Tecmo Games"/>
    <x v="2"/>
    <x v="512"/>
    <n v="8.3999999999999986"/>
    <n v="47"/>
    <n v="21.363636363636363"/>
    <n v="73333.333333333328"/>
    <n v="6666.666666666667"/>
    <n v="6666.666666666667"/>
    <n v="56666.666666666664"/>
    <n v="3333.3333333333335"/>
    <n v="562338430"/>
    <n v="443580712"/>
    <n v="127276000"/>
    <n v="3.5565771309636443E-5"/>
    <n v="4.5087623196745311E-5"/>
    <n v="1.3356799396586946E-3"/>
  </r>
  <r>
    <s v="Valhalla Knights 2"/>
    <x v="9"/>
    <x v="1"/>
    <x v="9"/>
    <s v="Rising Star Games"/>
    <n v="90000"/>
    <n v="0"/>
    <n v="120000"/>
    <n v="10000"/>
    <n v="5"/>
    <n v="13"/>
    <n v="5.4"/>
    <n v="13"/>
    <s v="K2"/>
    <x v="3"/>
    <x v="512"/>
    <n v="5.2"/>
    <n v="26"/>
    <n v="11.818181818181818"/>
    <n v="24444.444444444445"/>
    <n v="10000"/>
    <n v="0"/>
    <n v="13333.333333333334"/>
    <n v="1111.1111111111111"/>
    <n v="528816311"/>
    <n v="440001482"/>
    <n v="128063000"/>
    <n v="1.7019142210233376E-4"/>
    <n v="0"/>
    <n v="9.3703880121502701E-4"/>
  </r>
  <r>
    <s v="Spec Ops: The Line"/>
    <x v="8"/>
    <x v="11"/>
    <x v="6"/>
    <s v="Take-Two Interactive"/>
    <n v="110000"/>
    <n v="90000"/>
    <n v="0"/>
    <n v="20000"/>
    <n v="7.6"/>
    <n v="16"/>
    <n v="8.1999999999999993"/>
    <n v="1237"/>
    <s v="Yager"/>
    <x v="1"/>
    <x v="512"/>
    <n v="7.8999999999999995"/>
    <n v="1253"/>
    <n v="569.5454545454545"/>
    <n v="44000"/>
    <n v="22000"/>
    <n v="18000"/>
    <n v="0"/>
    <n v="4000"/>
    <n v="551484507"/>
    <n v="441417242"/>
    <n v="127629000"/>
    <n v="1.9946163238272077E-4"/>
    <n v="2.0388872802571678E-4"/>
    <n v="0"/>
  </r>
  <r>
    <s v="NBA Street: Showdown"/>
    <x v="9"/>
    <x v="3"/>
    <x v="0"/>
    <s v="Electronic Arts"/>
    <n v="200000"/>
    <n v="0"/>
    <n v="0"/>
    <n v="20000"/>
    <n v="7.5"/>
    <n v="25"/>
    <n v="8.5"/>
    <n v="15"/>
    <s v="EA Canada"/>
    <x v="0"/>
    <x v="512"/>
    <n v="8"/>
    <n v="40"/>
    <n v="18.181818181818183"/>
    <n v="18333.333333333332"/>
    <n v="16666.666666666668"/>
    <n v="0"/>
    <n v="0"/>
    <n v="1666.6666666666667"/>
    <n v="511054143"/>
    <n v="435713800"/>
    <n v="127773000"/>
    <n v="3.9134796721528584E-4"/>
    <n v="0"/>
    <n v="0"/>
  </r>
  <r>
    <s v="pro evolution soccer 2011"/>
    <x v="0"/>
    <x v="5"/>
    <x v="0"/>
    <s v="Konami Digital Entertainment"/>
    <n v="70000"/>
    <n v="100000"/>
    <n v="30000"/>
    <n v="20000"/>
    <n v="7.8"/>
    <n v="9"/>
    <n v="5.4"/>
    <n v="7"/>
    <s v="Konami"/>
    <x v="0"/>
    <x v="512"/>
    <n v="6.6"/>
    <n v="16"/>
    <n v="7.2727272727272725"/>
    <n v="31428.571428571428"/>
    <n v="10000"/>
    <n v="14285.714285714286"/>
    <n v="4285.7142857142853"/>
    <n v="2857.1428571428573"/>
    <n v="540520772"/>
    <n v="441654761"/>
    <n v="128070000"/>
    <n v="1.2950473622131214E-4"/>
    <n v="2.2642119780069572E-4"/>
    <n v="2.3424689622862497E-4"/>
  </r>
  <r>
    <s v="Skies of Arcadia Legends"/>
    <x v="11"/>
    <x v="8"/>
    <x v="9"/>
    <s v="Atari"/>
    <n v="170000"/>
    <n v="40000"/>
    <n v="0"/>
    <n v="10000"/>
    <n v="8.4"/>
    <n v="31"/>
    <n v="9.1999999999999993"/>
    <n v="95"/>
    <s v="Overworks"/>
    <x v="2"/>
    <x v="512"/>
    <n v="8.8000000000000007"/>
    <n v="126"/>
    <n v="57.272727272727273"/>
    <n v="14666.666666666666"/>
    <n v="11333.333333333334"/>
    <n v="2666.6666666666665"/>
    <n v="0"/>
    <n v="666.66666666666663"/>
    <n v="495013192"/>
    <n v="431019772"/>
    <n v="127445000"/>
    <n v="3.4342519097955678E-4"/>
    <n v="9.2803167275583819E-5"/>
    <n v="0"/>
  </r>
  <r>
    <s v="Risen 2: Dark Waters"/>
    <x v="8"/>
    <x v="11"/>
    <x v="9"/>
    <s v="Deep Silver"/>
    <n v="0"/>
    <n v="190000"/>
    <n v="0"/>
    <n v="30000"/>
    <n v="6.9"/>
    <n v="51"/>
    <n v="5.6"/>
    <n v="751"/>
    <s v="Piranha Bytes"/>
    <x v="1"/>
    <x v="512"/>
    <n v="6.25"/>
    <n v="802"/>
    <n v="364.54545454545456"/>
    <n v="44000"/>
    <n v="0"/>
    <n v="38000"/>
    <n v="0"/>
    <n v="6000"/>
    <n v="551484507"/>
    <n v="441417242"/>
    <n v="127629000"/>
    <n v="0"/>
    <n v="4.3043175916540204E-4"/>
    <n v="0"/>
  </r>
  <r>
    <s v="NCAA Football 2005"/>
    <x v="11"/>
    <x v="7"/>
    <x v="0"/>
    <s v="Electronic Arts"/>
    <n v="170000"/>
    <n v="40000"/>
    <n v="0"/>
    <n v="10000"/>
    <n v="8.8000000000000007"/>
    <n v="18"/>
    <n v="9"/>
    <n v="5"/>
    <s v="EA Sports"/>
    <x v="0"/>
    <x v="512"/>
    <n v="8.9"/>
    <n v="23"/>
    <n v="10.454545454545455"/>
    <n v="16923.076923076922"/>
    <n v="13076.923076923076"/>
    <n v="3076.9230769230771"/>
    <n v="0"/>
    <n v="769.23076923076928"/>
    <n v="505524224"/>
    <n v="434174638"/>
    <n v="127761000"/>
    <n v="3.3628457733412198E-4"/>
    <n v="9.2128826741832854E-5"/>
    <n v="0"/>
  </r>
  <r>
    <s v="Hamtaro: Ham-Ham Games"/>
    <x v="12"/>
    <x v="7"/>
    <x v="0"/>
    <s v="Ninti"/>
    <n v="160000"/>
    <n v="60000"/>
    <n v="0"/>
    <n v="0"/>
    <n v="7.7"/>
    <n v="20"/>
    <n v="7.8"/>
    <n v="6"/>
    <s v="Alphadream Corporation"/>
    <x v="0"/>
    <x v="512"/>
    <n v="7.75"/>
    <n v="26"/>
    <n v="11.818181818181818"/>
    <n v="16923.076923076922"/>
    <n v="12307.692307692309"/>
    <n v="4615.3846153846152"/>
    <n v="0"/>
    <n v="0"/>
    <n v="505524224"/>
    <n v="434174638"/>
    <n v="127761000"/>
    <n v="3.165031316085854E-4"/>
    <n v="1.3819324011274929E-4"/>
    <n v="0"/>
  </r>
  <r>
    <s v="Soul Sacrifice Delta"/>
    <x v="15"/>
    <x v="12"/>
    <x v="4"/>
    <s v="Sony Computer Entertainment"/>
    <n v="0"/>
    <n v="80000"/>
    <n v="120000"/>
    <n v="20000"/>
    <n v="8.1999999999999993"/>
    <n v="24"/>
    <n v="8.4"/>
    <n v="125"/>
    <s v="SCE Japan Studio"/>
    <x v="1"/>
    <x v="512"/>
    <n v="8.3000000000000007"/>
    <n v="149"/>
    <n v="67.727272727272734"/>
    <n v="73333.333333333328"/>
    <n v="0"/>
    <n v="26666.666666666668"/>
    <n v="40000"/>
    <n v="6666.666666666667"/>
    <n v="562338430"/>
    <n v="443580712"/>
    <n v="127276000"/>
    <n v="0"/>
    <n v="1.8035049278698124E-4"/>
    <n v="9.4283289858260785E-4"/>
  </r>
  <r>
    <s v="NASCAR 2011: The Game"/>
    <x v="0"/>
    <x v="10"/>
    <x v="1"/>
    <s v="Activision"/>
    <n v="210000"/>
    <n v="0"/>
    <n v="0"/>
    <n v="10000"/>
    <n v="4.2"/>
    <n v="5"/>
    <n v="3.1"/>
    <n v="9"/>
    <s v="Eutechnyx"/>
    <x v="0"/>
    <x v="512"/>
    <n v="3.6500000000000004"/>
    <n v="14"/>
    <n v="6.3636363636363633"/>
    <n v="36666.666666666664"/>
    <n v="35000"/>
    <n v="0"/>
    <n v="0"/>
    <n v="1666.6666666666667"/>
    <n v="545961365"/>
    <n v="440756453"/>
    <n v="127833000"/>
    <n v="3.8464260195407782E-4"/>
    <n v="0"/>
    <n v="0"/>
  </r>
  <r>
    <s v="Spirit Camera: The Cursed Memoir"/>
    <x v="5"/>
    <x v="11"/>
    <x v="10"/>
    <s v="Ninti"/>
    <n v="130000"/>
    <n v="20000"/>
    <n v="60000"/>
    <n v="10000"/>
    <n v="5.4"/>
    <n v="35"/>
    <n v="6.1"/>
    <n v="28"/>
    <s v="Tecmo Koei Games"/>
    <x v="2"/>
    <x v="512"/>
    <n v="5.75"/>
    <n v="63"/>
    <n v="28.636363636363637"/>
    <n v="44000"/>
    <n v="26000"/>
    <n v="4000"/>
    <n v="12000"/>
    <n v="2000"/>
    <n v="551484507"/>
    <n v="441417242"/>
    <n v="127629000"/>
    <n v="2.3572738372503363E-4"/>
    <n v="4.5308606227937059E-5"/>
    <n v="4.7011259196577578E-4"/>
  </r>
  <r>
    <s v="FaceBreaker K.O. Party"/>
    <x v="0"/>
    <x v="1"/>
    <x v="7"/>
    <s v="Electronic Arts"/>
    <n v="190000"/>
    <n v="10000"/>
    <n v="0"/>
    <n v="20000"/>
    <n v="6.1"/>
    <n v="15"/>
    <n v="5.6"/>
    <n v="7"/>
    <s v="EA Canada"/>
    <x v="2"/>
    <x v="512"/>
    <n v="5.85"/>
    <n v="22"/>
    <n v="10"/>
    <n v="24444.444444444445"/>
    <n v="21111.111111111109"/>
    <n v="1111.1111111111111"/>
    <n v="0"/>
    <n v="2222.2222222222222"/>
    <n v="528816311"/>
    <n v="440001482"/>
    <n v="128063000"/>
    <n v="3.592930022160379E-4"/>
    <n v="2.2727196177943781E-5"/>
    <n v="0"/>
  </r>
  <r>
    <s v="Mega Man Zero 3"/>
    <x v="12"/>
    <x v="7"/>
    <x v="2"/>
    <s v="Capcom"/>
    <n v="160000"/>
    <n v="60000"/>
    <n v="0"/>
    <n v="0"/>
    <n v="7.7"/>
    <n v="21"/>
    <n v="9"/>
    <n v="22"/>
    <s v="Inti"/>
    <x v="0"/>
    <x v="512"/>
    <n v="8.35"/>
    <n v="43"/>
    <n v="19.545454545454547"/>
    <n v="16923.076923076922"/>
    <n v="12307.692307692309"/>
    <n v="4615.3846153846152"/>
    <n v="0"/>
    <n v="0"/>
    <n v="505524224"/>
    <n v="434174638"/>
    <n v="127761000"/>
    <n v="3.165031316085854E-4"/>
    <n v="1.3819324011274929E-4"/>
    <n v="0"/>
  </r>
  <r>
    <s v="G-Force"/>
    <x v="3"/>
    <x v="2"/>
    <x v="4"/>
    <s v="Disney Interactive Studios"/>
    <n v="130000"/>
    <n v="60000"/>
    <n v="0"/>
    <n v="30000"/>
    <n v="6.8"/>
    <n v="22"/>
    <n v="7.6"/>
    <n v="7"/>
    <s v="Eurocom Entertainment Software"/>
    <x v="3"/>
    <x v="512"/>
    <n v="7.1999999999999993"/>
    <n v="29"/>
    <n v="13.181818181818182"/>
    <n v="27500"/>
    <n v="16250"/>
    <n v="7500"/>
    <n v="0"/>
    <n v="3750"/>
    <n v="534740514"/>
    <n v="441041694"/>
    <n v="128047000"/>
    <n v="2.43108566859028E-4"/>
    <n v="1.3604155982586082E-4"/>
    <n v="0"/>
  </r>
  <r>
    <s v="Luminous Arc 2"/>
    <x v="1"/>
    <x v="1"/>
    <x v="9"/>
    <s v="Rising Star Games"/>
    <n v="200000"/>
    <n v="0"/>
    <n v="0"/>
    <n v="20000"/>
    <n v="7.3"/>
    <n v="19"/>
    <n v="7.7"/>
    <n v="14"/>
    <s v="Image Epoch, Imageepoch"/>
    <x v="2"/>
    <x v="512"/>
    <n v="7.5"/>
    <n v="33"/>
    <n v="15"/>
    <n v="24444.444444444445"/>
    <n v="22222.222222222223"/>
    <n v="0"/>
    <n v="0"/>
    <n v="2222.2222222222222"/>
    <n v="528816311"/>
    <n v="440001482"/>
    <n v="128063000"/>
    <n v="3.7820316022740835E-4"/>
    <n v="0"/>
    <n v="0"/>
  </r>
  <r>
    <s v="Tony Hawk's Downhill Jam"/>
    <x v="1"/>
    <x v="0"/>
    <x v="0"/>
    <s v="Activision"/>
    <n v="200000"/>
    <n v="0"/>
    <n v="0"/>
    <n v="20000"/>
    <n v="7.6"/>
    <n v="34"/>
    <n v="7"/>
    <n v="7"/>
    <s v="Vicarious Visions"/>
    <x v="0"/>
    <x v="512"/>
    <n v="7.3"/>
    <n v="41"/>
    <n v="18.636363636363637"/>
    <n v="20000"/>
    <n v="18181.81818181818"/>
    <n v="0"/>
    <n v="0"/>
    <n v="1818.1818181818182"/>
    <n v="516818555"/>
    <n v="437126892"/>
    <n v="127854000"/>
    <n v="3.8698300992695588E-4"/>
    <n v="0"/>
    <n v="0"/>
  </r>
  <r>
    <s v="Risen 2: Dark Waters"/>
    <x v="3"/>
    <x v="11"/>
    <x v="9"/>
    <s v="Deep Silver"/>
    <n v="40000"/>
    <n v="130000"/>
    <n v="10000"/>
    <n v="40000"/>
    <n v="4.7"/>
    <n v="13"/>
    <n v="5.2"/>
    <n v="37"/>
    <s v="Piranha Bytes"/>
    <x v="1"/>
    <x v="512"/>
    <n v="4.95"/>
    <n v="50"/>
    <n v="22.727272727272727"/>
    <n v="44000"/>
    <n v="8000"/>
    <n v="26000"/>
    <n v="2000"/>
    <n v="8000"/>
    <n v="551484507"/>
    <n v="441417242"/>
    <n v="127629000"/>
    <n v="7.2531502684625737E-5"/>
    <n v="2.9450594048159091E-4"/>
    <n v="7.8352098660962631E-5"/>
  </r>
  <r>
    <s v="Age of Empires: The Age of Kings"/>
    <x v="1"/>
    <x v="0"/>
    <x v="11"/>
    <s v="THQ"/>
    <n v="180000"/>
    <n v="20000"/>
    <n v="0"/>
    <n v="20000"/>
    <n v="8"/>
    <n v="38"/>
    <n v="7.9"/>
    <n v="59"/>
    <s v="Backbone Entertainment"/>
    <x v="3"/>
    <x v="512"/>
    <n v="7.95"/>
    <n v="97"/>
    <n v="44.090909090909093"/>
    <n v="20000"/>
    <n v="16363.636363636364"/>
    <n v="1818.1818181818182"/>
    <n v="0"/>
    <n v="1818.1818181818182"/>
    <n v="516818555"/>
    <n v="437126892"/>
    <n v="127854000"/>
    <n v="3.4828470893426028E-4"/>
    <n v="4.5753304969395475E-5"/>
    <n v="0"/>
  </r>
  <r>
    <s v="MotoGP 09/10"/>
    <x v="3"/>
    <x v="5"/>
    <x v="1"/>
    <s v="Capcom"/>
    <n v="50000"/>
    <n v="130000"/>
    <n v="0"/>
    <n v="40000"/>
    <n v="7"/>
    <n v="42"/>
    <n v="5.4"/>
    <n v="28"/>
    <s v="Monumental Games"/>
    <x v="0"/>
    <x v="512"/>
    <n v="6.2"/>
    <n v="70"/>
    <n v="31.818181818181817"/>
    <n v="31428.571428571428"/>
    <n v="7142.8571428571431"/>
    <n v="18571.428571428572"/>
    <n v="0"/>
    <n v="5714.2857142857147"/>
    <n v="540520772"/>
    <n v="441654761"/>
    <n v="128070000"/>
    <n v="9.250338301522295E-5"/>
    <n v="2.9434755714090446E-4"/>
    <n v="0"/>
  </r>
  <r>
    <s v="The Lord of the Rings: The Third Age"/>
    <x v="12"/>
    <x v="7"/>
    <x v="9"/>
    <s v="Electronic Arts"/>
    <n v="160000"/>
    <n v="60000"/>
    <n v="0"/>
    <n v="0"/>
    <n v="6.7"/>
    <n v="7"/>
    <n v="8.5"/>
    <n v="12"/>
    <s v="Griptonite Games"/>
    <x v="2"/>
    <x v="512"/>
    <n v="7.6"/>
    <n v="19"/>
    <n v="8.6363636363636367"/>
    <n v="16923.076923076922"/>
    <n v="12307.692307692309"/>
    <n v="4615.3846153846152"/>
    <n v="0"/>
    <n v="0"/>
    <n v="505524224"/>
    <n v="434174638"/>
    <n v="127761000"/>
    <n v="3.165031316085854E-4"/>
    <n v="1.3819324011274929E-4"/>
    <n v="0"/>
  </r>
  <r>
    <s v="Dinosaur King"/>
    <x v="1"/>
    <x v="4"/>
    <x v="11"/>
    <s v="Sega"/>
    <n v="200000"/>
    <n v="0"/>
    <n v="0"/>
    <n v="20000"/>
    <n v="6.1"/>
    <n v="13"/>
    <n v="8"/>
    <n v="9"/>
    <s v="Climax Entertainment"/>
    <x v="0"/>
    <x v="512"/>
    <n v="7.05"/>
    <n v="22"/>
    <n v="10"/>
    <n v="22000"/>
    <n v="20000"/>
    <n v="0"/>
    <n v="0"/>
    <n v="2000"/>
    <n v="522751172"/>
    <n v="438594184"/>
    <n v="128001000"/>
    <n v="3.8259120344927701E-4"/>
    <n v="0"/>
    <n v="0"/>
  </r>
  <r>
    <s v="The Suffering"/>
    <x v="7"/>
    <x v="7"/>
    <x v="4"/>
    <s v="Midway Games"/>
    <n v="160000"/>
    <n v="50000"/>
    <n v="0"/>
    <n v="10000"/>
    <n v="7.7"/>
    <n v="44"/>
    <n v="8.8000000000000007"/>
    <n v="23"/>
    <s v="Surreal Software"/>
    <x v="1"/>
    <x v="512"/>
    <n v="8.25"/>
    <n v="67"/>
    <n v="30.454545454545453"/>
    <n v="16923.076923076922"/>
    <n v="12307.692307692309"/>
    <n v="3846.1538461538462"/>
    <n v="0"/>
    <n v="769.23076923076928"/>
    <n v="505524224"/>
    <n v="434174638"/>
    <n v="127761000"/>
    <n v="3.165031316085854E-4"/>
    <n v="1.1516103342729108E-4"/>
    <n v="0"/>
  </r>
  <r>
    <s v="Tetris Worlds"/>
    <x v="11"/>
    <x v="8"/>
    <x v="5"/>
    <s v="THQ"/>
    <n v="170000"/>
    <n v="40000"/>
    <n v="0"/>
    <n v="10000"/>
    <n v="4.7"/>
    <n v="10"/>
    <n v="5.6"/>
    <n v="8"/>
    <s v="Radical Entertainment"/>
    <x v="0"/>
    <x v="512"/>
    <n v="5.15"/>
    <n v="18"/>
    <n v="8.1818181818181817"/>
    <n v="14666.666666666666"/>
    <n v="11333.333333333334"/>
    <n v="2666.6666666666665"/>
    <n v="0"/>
    <n v="666.66666666666663"/>
    <n v="495013192"/>
    <n v="431019772"/>
    <n v="127445000"/>
    <n v="3.4342519097955678E-4"/>
    <n v="9.2803167275583819E-5"/>
    <n v="0"/>
  </r>
  <r>
    <s v="The Sims 4: Get Together"/>
    <x v="8"/>
    <x v="13"/>
    <x v="8"/>
    <s v="Electronic Arts"/>
    <n v="50000"/>
    <n v="150000"/>
    <n v="0"/>
    <n v="20000"/>
    <n v="7.2"/>
    <n v="16"/>
    <n v="7.3"/>
    <n v="117"/>
    <s v="Maxis"/>
    <x v="2"/>
    <x v="512"/>
    <n v="7.25"/>
    <n v="133"/>
    <n v="60.454545454545453"/>
    <n v="110000"/>
    <n v="25000"/>
    <n v="75000"/>
    <n v="0"/>
    <n v="10000"/>
    <n v="567732286"/>
    <n v="444588718"/>
    <n v="127141000"/>
    <n v="8.8069678672457954E-5"/>
    <n v="3.373904778213468E-4"/>
    <n v="0"/>
  </r>
  <r>
    <s v="Viewtiful Joe 2"/>
    <x v="11"/>
    <x v="7"/>
    <x v="4"/>
    <s v="Capcom"/>
    <n v="170000"/>
    <n v="40000"/>
    <n v="0"/>
    <n v="10000"/>
    <n v="8.6"/>
    <n v="39"/>
    <n v="8.3000000000000007"/>
    <n v="19"/>
    <s v="Clover Studio"/>
    <x v="2"/>
    <x v="512"/>
    <n v="8.4499999999999993"/>
    <n v="58"/>
    <n v="26.363636363636363"/>
    <n v="16923.076923076922"/>
    <n v="13076.923076923076"/>
    <n v="3076.9230769230771"/>
    <n v="0"/>
    <n v="769.23076923076928"/>
    <n v="505524224"/>
    <n v="434174638"/>
    <n v="127761000"/>
    <n v="3.3628457733412198E-4"/>
    <n v="9.2128826741832854E-5"/>
    <n v="0"/>
  </r>
  <r>
    <s v="Touch the Dead"/>
    <x v="1"/>
    <x v="4"/>
    <x v="6"/>
    <s v="Eidos Interactive"/>
    <n v="200000"/>
    <n v="0"/>
    <n v="0"/>
    <n v="20000"/>
    <n v="5.6"/>
    <n v="31"/>
    <n v="5.6"/>
    <n v="5"/>
    <s v="Secret Stash Games"/>
    <x v="1"/>
    <x v="512"/>
    <n v="5.6"/>
    <n v="36"/>
    <n v="16.363636363636363"/>
    <n v="22000"/>
    <n v="20000"/>
    <n v="0"/>
    <n v="0"/>
    <n v="2000"/>
    <n v="522751172"/>
    <n v="438594184"/>
    <n v="128001000"/>
    <n v="3.8259120344927701E-4"/>
    <n v="0"/>
    <n v="0"/>
  </r>
  <r>
    <s v="Shellshock: Nam '67"/>
    <x v="7"/>
    <x v="7"/>
    <x v="6"/>
    <s v="Eidos Interactive"/>
    <n v="160000"/>
    <n v="50000"/>
    <n v="0"/>
    <n v="10000"/>
    <n v="5.8"/>
    <n v="37"/>
    <n v="7"/>
    <n v="14"/>
    <s v="Guerrilla"/>
    <x v="1"/>
    <x v="512"/>
    <n v="6.4"/>
    <n v="51"/>
    <n v="23.181818181818183"/>
    <n v="16923.076923076922"/>
    <n v="12307.692307692309"/>
    <n v="3846.1538461538462"/>
    <n v="0"/>
    <n v="769.23076923076928"/>
    <n v="505524224"/>
    <n v="434174638"/>
    <n v="127761000"/>
    <n v="3.165031316085854E-4"/>
    <n v="1.1516103342729108E-4"/>
    <n v="0"/>
  </r>
  <r>
    <s v="Magna Carta: Tears of Blood"/>
    <x v="4"/>
    <x v="7"/>
    <x v="9"/>
    <s v="505 Games"/>
    <n v="110000"/>
    <n v="80000"/>
    <n v="0"/>
    <n v="30000"/>
    <n v="6.6"/>
    <n v="34"/>
    <n v="7"/>
    <n v="22"/>
    <s v="SoftMax"/>
    <x v="2"/>
    <x v="512"/>
    <n v="6.8"/>
    <n v="56"/>
    <n v="25.454545454545453"/>
    <n v="16923.076923076922"/>
    <n v="8461.538461538461"/>
    <n v="6153.8461538461543"/>
    <n v="0"/>
    <n v="2307.6923076923076"/>
    <n v="505524224"/>
    <n v="434174638"/>
    <n v="127761000"/>
    <n v="2.1759590298090246E-4"/>
    <n v="1.8425765348366571E-4"/>
    <n v="0"/>
  </r>
  <r>
    <s v="All-Star Baseball 2002"/>
    <x v="11"/>
    <x v="9"/>
    <x v="0"/>
    <s v="Acclaim Entertainment"/>
    <n v="170000"/>
    <n v="40000"/>
    <n v="0"/>
    <n v="10000"/>
    <n v="6.6"/>
    <n v="17"/>
    <n v="5.6"/>
    <n v="9"/>
    <s v="Acclaim"/>
    <x v="0"/>
    <x v="512"/>
    <n v="6.1"/>
    <n v="26"/>
    <n v="11.818181818181818"/>
    <n v="13750"/>
    <n v="10625"/>
    <n v="2500"/>
    <n v="0"/>
    <n v="625"/>
    <n v="489752572"/>
    <n v="430035992"/>
    <n v="127149000"/>
    <n v="3.4711405252201515E-4"/>
    <n v="9.3015470202782475E-5"/>
    <n v="0"/>
  </r>
  <r>
    <s v="Pinball Hall of Fame: The Williams Collection"/>
    <x v="3"/>
    <x v="2"/>
    <x v="3"/>
    <s v="Crave Entertainment"/>
    <n v="200000"/>
    <n v="0"/>
    <n v="0"/>
    <n v="20000"/>
    <n v="8.1999999999999993"/>
    <n v="16"/>
    <n v="7.9"/>
    <n v="8"/>
    <s v="Farsight Studios"/>
    <x v="3"/>
    <x v="512"/>
    <n v="8.0500000000000007"/>
    <n v="24"/>
    <n v="10.909090909090908"/>
    <n v="27500"/>
    <n v="25000"/>
    <n v="0"/>
    <n v="0"/>
    <n v="2500"/>
    <n v="534740514"/>
    <n v="441041694"/>
    <n v="128047000"/>
    <n v="3.7401317978312E-4"/>
    <n v="0"/>
    <n v="0"/>
  </r>
  <r>
    <s v="Aliens vs Predator: Requiem"/>
    <x v="9"/>
    <x v="4"/>
    <x v="4"/>
    <s v="Vivendi Games"/>
    <n v="30000"/>
    <n v="120000"/>
    <n v="0"/>
    <n v="70000"/>
    <n v="4.9000000000000004"/>
    <n v="34"/>
    <n v="5.6"/>
    <n v="19"/>
    <s v="Rebellion"/>
    <x v="2"/>
    <x v="512"/>
    <n v="5.25"/>
    <n v="53"/>
    <n v="24.09090909090909"/>
    <n v="22000"/>
    <n v="3000"/>
    <n v="12000"/>
    <n v="0"/>
    <n v="7000"/>
    <n v="522751172"/>
    <n v="438594184"/>
    <n v="128001000"/>
    <n v="5.738868051739155E-5"/>
    <n v="2.7360143927489928E-4"/>
    <n v="0"/>
  </r>
  <r>
    <s v="Dishonored 2"/>
    <x v="13"/>
    <x v="14"/>
    <x v="4"/>
    <s v="Bethesda Softworks"/>
    <n v="120000"/>
    <n v="80000"/>
    <n v="0"/>
    <n v="20000"/>
    <n v="8.8000000000000007"/>
    <n v="22"/>
    <n v="6.8"/>
    <n v="156"/>
    <s v="Arkane Studios"/>
    <x v="1"/>
    <x v="512"/>
    <n v="7.8000000000000007"/>
    <n v="178"/>
    <n v="80.909090909090907"/>
    <n v="220000"/>
    <n v="120000"/>
    <n v="80000"/>
    <n v="0"/>
    <n v="20000"/>
    <n v="573178249"/>
    <n v="445623395"/>
    <n v="126994511"/>
    <n v="2.0935895632703954E-4"/>
    <n v="1.7952378824276046E-4"/>
    <n v="0"/>
  </r>
  <r>
    <s v="Asphalt: Injection"/>
    <x v="15"/>
    <x v="10"/>
    <x v="4"/>
    <s v="Ubisoft"/>
    <n v="130000"/>
    <n v="60000"/>
    <n v="0"/>
    <n v="30000"/>
    <n v="4.9000000000000004"/>
    <n v="33"/>
    <n v="4.8"/>
    <n v="28"/>
    <s v="Ubisoft"/>
    <x v="3"/>
    <x v="512"/>
    <n v="4.8499999999999996"/>
    <n v="61"/>
    <n v="27.727272727272727"/>
    <n v="36666.666666666664"/>
    <n v="21666.666666666668"/>
    <n v="10000"/>
    <n v="0"/>
    <n v="5000"/>
    <n v="545961365"/>
    <n v="440756453"/>
    <n v="127833000"/>
    <n v="2.3811208692395294E-4"/>
    <n v="1.3612960080700169E-4"/>
    <n v="0"/>
  </r>
  <r>
    <s v="From Russia With Love"/>
    <x v="11"/>
    <x v="3"/>
    <x v="4"/>
    <s v="Electronic Arts"/>
    <n v="170000"/>
    <n v="40000"/>
    <n v="0"/>
    <n v="10000"/>
    <n v="7"/>
    <n v="20"/>
    <n v="8.5"/>
    <n v="13"/>
    <s v="Electronic Arts"/>
    <x v="2"/>
    <x v="512"/>
    <n v="7.75"/>
    <n v="33"/>
    <n v="15"/>
    <n v="18333.333333333332"/>
    <n v="14166.666666666666"/>
    <n v="3333.3333333333335"/>
    <n v="0"/>
    <n v="833.33333333333337"/>
    <n v="511054143"/>
    <n v="435713800"/>
    <n v="127773000"/>
    <n v="3.3264577213299297E-4"/>
    <n v="9.1803381026719835E-5"/>
    <n v="0"/>
  </r>
  <r>
    <s v="Guitar Hero: Smash Hits"/>
    <x v="4"/>
    <x v="2"/>
    <x v="3"/>
    <s v="Activision"/>
    <n v="110000"/>
    <n v="10000"/>
    <n v="0"/>
    <n v="100000"/>
    <n v="6.9"/>
    <n v="6"/>
    <n v="8.3000000000000007"/>
    <n v="6"/>
    <s v="Beenox"/>
    <x v="2"/>
    <x v="512"/>
    <n v="7.6000000000000005"/>
    <n v="12"/>
    <n v="5.4545454545454541"/>
    <n v="27500"/>
    <n v="13750"/>
    <n v="1250"/>
    <n v="0"/>
    <n v="12500"/>
    <n v="534740514"/>
    <n v="441041694"/>
    <n v="128047000"/>
    <n v="2.0570724888071599E-4"/>
    <n v="2.2673593304310136E-5"/>
    <n v="0"/>
  </r>
  <r>
    <s v="NBA Live 09 All-Play"/>
    <x v="0"/>
    <x v="1"/>
    <x v="0"/>
    <s v="Electronic Arts"/>
    <n v="190000"/>
    <n v="10000"/>
    <n v="0"/>
    <n v="20000"/>
    <n v="5.0999999999999996"/>
    <n v="11"/>
    <n v="5.9"/>
    <n v="14"/>
    <s v="EA Sports"/>
    <x v="0"/>
    <x v="512"/>
    <n v="5.5"/>
    <n v="25"/>
    <n v="11.363636363636363"/>
    <n v="24444.444444444445"/>
    <n v="21111.111111111109"/>
    <n v="1111.1111111111111"/>
    <n v="0"/>
    <n v="2222.2222222222222"/>
    <n v="528816311"/>
    <n v="440001482"/>
    <n v="128063000"/>
    <n v="3.592930022160379E-4"/>
    <n v="2.2727196177943781E-5"/>
    <n v="0"/>
  </r>
  <r>
    <s v="NFL Quarterback Club 2002"/>
    <x v="4"/>
    <x v="9"/>
    <x v="0"/>
    <s v="Acclaim Entertainment"/>
    <n v="110000"/>
    <n v="80000"/>
    <n v="0"/>
    <n v="30000"/>
    <n v="6.7"/>
    <n v="12"/>
    <n v="7.8"/>
    <n v="6"/>
    <s v="Acclaim"/>
    <x v="0"/>
    <x v="512"/>
    <n v="7.25"/>
    <n v="18"/>
    <n v="8.1818181818181817"/>
    <n v="13750"/>
    <n v="6875"/>
    <n v="5000"/>
    <n v="0"/>
    <n v="1875"/>
    <n v="489752572"/>
    <n v="430035992"/>
    <n v="127149000"/>
    <n v="2.2460321045542157E-4"/>
    <n v="1.8603094040556495E-4"/>
    <n v="0"/>
  </r>
  <r>
    <s v="NCAA Basketball 09"/>
    <x v="2"/>
    <x v="1"/>
    <x v="0"/>
    <s v="Electronic Arts"/>
    <n v="200000"/>
    <n v="0"/>
    <n v="0"/>
    <n v="20000"/>
    <n v="7"/>
    <n v="23"/>
    <n v="5.6"/>
    <n v="8"/>
    <s v="EA Canada"/>
    <x v="0"/>
    <x v="512"/>
    <n v="6.3"/>
    <n v="31"/>
    <n v="14.090909090909092"/>
    <n v="24444.444444444445"/>
    <n v="22222.222222222223"/>
    <n v="0"/>
    <n v="0"/>
    <n v="2222.2222222222222"/>
    <n v="528816311"/>
    <n v="440001482"/>
    <n v="128063000"/>
    <n v="3.7820316022740835E-4"/>
    <n v="0"/>
    <n v="0"/>
  </r>
  <r>
    <s v="Shin Megami Tensei: Strange Journey"/>
    <x v="1"/>
    <x v="2"/>
    <x v="9"/>
    <s v="Atlus"/>
    <n v="130000"/>
    <n v="0"/>
    <n v="140000"/>
    <n v="10000"/>
    <n v="8"/>
    <n v="26"/>
    <n v="8.6999999999999993"/>
    <n v="69"/>
    <s v="Atlus"/>
    <x v="1"/>
    <x v="508"/>
    <n v="8.35"/>
    <n v="95"/>
    <n v="33.928571428571431"/>
    <n v="35000"/>
    <n v="16250"/>
    <n v="0"/>
    <n v="17500"/>
    <n v="1250"/>
    <n v="534740514"/>
    <n v="441041694"/>
    <n v="128047000"/>
    <n v="2.43108566859028E-4"/>
    <n v="0"/>
    <n v="1.0933485360844065E-3"/>
  </r>
  <r>
    <s v="Lords of the Fallen"/>
    <x v="13"/>
    <x v="12"/>
    <x v="9"/>
    <s v="Square Enix"/>
    <n v="100000"/>
    <n v="100000"/>
    <n v="0"/>
    <n v="20000"/>
    <n v="7.1"/>
    <n v="13"/>
    <n v="6.7"/>
    <n v="166"/>
    <s v="City Interactive, Deck 13"/>
    <x v="1"/>
    <x v="512"/>
    <n v="6.9"/>
    <n v="179"/>
    <n v="81.36363636363636"/>
    <n v="73333.333333333328"/>
    <n v="33333.333333333336"/>
    <n v="33333.333333333336"/>
    <n v="0"/>
    <n v="6666.666666666667"/>
    <n v="562338430"/>
    <n v="443580712"/>
    <n v="127276000"/>
    <n v="1.778288565481822E-4"/>
    <n v="2.2543811598372653E-4"/>
    <n v="0"/>
  </r>
  <r>
    <s v="Growlanser: Heritage of War"/>
    <x v="4"/>
    <x v="0"/>
    <x v="9"/>
    <s v="Rising Star Games"/>
    <n v="110000"/>
    <n v="80000"/>
    <n v="0"/>
    <n v="30000"/>
    <n v="6"/>
    <n v="7"/>
    <n v="7.9"/>
    <n v="9"/>
    <s v="Career Soft"/>
    <x v="2"/>
    <x v="512"/>
    <n v="6.95"/>
    <n v="16"/>
    <n v="7.2727272727272725"/>
    <n v="20000"/>
    <n v="10000"/>
    <n v="7272.727272727273"/>
    <n v="0"/>
    <n v="2727.2727272727275"/>
    <n v="516818555"/>
    <n v="437126892"/>
    <n v="127854000"/>
    <n v="2.1284065545982574E-4"/>
    <n v="1.830132198775819E-4"/>
    <n v="0"/>
  </r>
  <r>
    <s v="Ben 10 Alien Force: Vilgax Attacks"/>
    <x v="2"/>
    <x v="2"/>
    <x v="4"/>
    <s v="D3Publisher"/>
    <n v="110000"/>
    <n v="90000"/>
    <n v="0"/>
    <n v="20000"/>
    <n v="6.1"/>
    <n v="9"/>
    <n v="8.3000000000000007"/>
    <n v="4"/>
    <s v="Papaya Studios"/>
    <x v="3"/>
    <x v="512"/>
    <n v="7.2"/>
    <n v="13"/>
    <n v="5.9090909090909092"/>
    <n v="27500"/>
    <n v="13750"/>
    <n v="11250"/>
    <n v="0"/>
    <n v="2500"/>
    <n v="534740514"/>
    <n v="441041694"/>
    <n v="128047000"/>
    <n v="2.0570724888071599E-4"/>
    <n v="2.0406233973879122E-4"/>
    <n v="0"/>
  </r>
  <r>
    <s v="Rugby 2004"/>
    <x v="4"/>
    <x v="15"/>
    <x v="0"/>
    <s v="Electronic Arts"/>
    <n v="110000"/>
    <n v="80000"/>
    <n v="0"/>
    <n v="30000"/>
    <n v="6.1"/>
    <n v="13"/>
    <n v="6.8"/>
    <n v="65"/>
    <s v="HB Studios Multimedia"/>
    <x v="0"/>
    <x v="512"/>
    <n v="6.4499999999999993"/>
    <n v="78"/>
    <n v="35.454545454545453"/>
    <n v="15714.285714285714"/>
    <n v="7857.1428571428569"/>
    <n v="5714.2857142857147"/>
    <n v="0"/>
    <n v="2142.8571428571427"/>
    <n v="500125528"/>
    <n v="432552540"/>
    <n v="127718000"/>
    <n v="2.1994478154292496E-4"/>
    <n v="1.8494863074899526E-4"/>
    <n v="0"/>
  </r>
  <r>
    <s v="NBA 06"/>
    <x v="9"/>
    <x v="3"/>
    <x v="0"/>
    <s v="Sony Computer Entertainment"/>
    <n v="200000"/>
    <n v="0"/>
    <n v="0"/>
    <n v="20000"/>
    <n v="7.2"/>
    <n v="19"/>
    <n v="5.4"/>
    <n v="8"/>
    <s v="SCEA Sports Studio"/>
    <x v="0"/>
    <x v="512"/>
    <n v="6.3000000000000007"/>
    <n v="27"/>
    <n v="12.272727272727273"/>
    <n v="18333.333333333332"/>
    <n v="16666.666666666668"/>
    <n v="0"/>
    <n v="0"/>
    <n v="1666.6666666666667"/>
    <n v="511054143"/>
    <n v="435713800"/>
    <n v="127773000"/>
    <n v="3.9134796721528584E-4"/>
    <n v="0"/>
    <n v="0"/>
  </r>
  <r>
    <s v="Deadly Creatures"/>
    <x v="0"/>
    <x v="2"/>
    <x v="4"/>
    <s v="THQ"/>
    <n v="80000"/>
    <n v="120000"/>
    <n v="0"/>
    <n v="20000"/>
    <n v="7.2"/>
    <n v="45"/>
    <n v="8.8000000000000007"/>
    <n v="36"/>
    <s v="Rainbow Studios"/>
    <x v="2"/>
    <x v="512"/>
    <n v="8"/>
    <n v="81"/>
    <n v="36.81818181818182"/>
    <n v="27500"/>
    <n v="10000"/>
    <n v="15000"/>
    <n v="0"/>
    <n v="2500"/>
    <n v="534740514"/>
    <n v="441041694"/>
    <n v="128047000"/>
    <n v="1.49605271913248E-4"/>
    <n v="2.7208311965172164E-4"/>
    <n v="0"/>
  </r>
  <r>
    <s v="Naruto Shippuden: Ultimate Ninja Storm Revolution"/>
    <x v="2"/>
    <x v="12"/>
    <x v="7"/>
    <s v="Namco Bandai Games"/>
    <n v="140000"/>
    <n v="60000"/>
    <n v="0"/>
    <n v="20000"/>
    <n v="6.2"/>
    <n v="11"/>
    <n v="7.3"/>
    <n v="44"/>
    <s v="CyberConnect2"/>
    <x v="2"/>
    <x v="512"/>
    <n v="6.75"/>
    <n v="55"/>
    <n v="25"/>
    <n v="73333.333333333328"/>
    <n v="46666.666666666664"/>
    <n v="20000"/>
    <n v="0"/>
    <n v="6666.666666666667"/>
    <n v="562338430"/>
    <n v="443580712"/>
    <n v="127276000"/>
    <n v="2.4896039916745506E-4"/>
    <n v="1.3526286959023593E-4"/>
    <n v="0"/>
  </r>
  <r>
    <s v="Dead Island"/>
    <x v="8"/>
    <x v="10"/>
    <x v="4"/>
    <s v="Deep Silver"/>
    <n v="120000"/>
    <n v="70000"/>
    <n v="0"/>
    <n v="30000"/>
    <n v="8"/>
    <n v="24"/>
    <n v="6.8"/>
    <n v="1428"/>
    <s v="Techland"/>
    <x v="1"/>
    <x v="512"/>
    <n v="7.4"/>
    <n v="1452"/>
    <n v="660"/>
    <n v="36666.666666666664"/>
    <n v="20000"/>
    <n v="11666.666666666666"/>
    <n v="0"/>
    <n v="5000"/>
    <n v="545961365"/>
    <n v="440756453"/>
    <n v="127833000"/>
    <n v="2.1979577254518733E-4"/>
    <n v="1.5881786760816864E-4"/>
    <n v="0"/>
  </r>
  <r>
    <s v="NFL 2K3"/>
    <x v="11"/>
    <x v="8"/>
    <x v="0"/>
    <s v="Sega"/>
    <n v="170000"/>
    <n v="40000"/>
    <n v="0"/>
    <n v="10000"/>
    <n v="9.1999999999999993"/>
    <n v="24"/>
    <n v="8.3000000000000007"/>
    <n v="15"/>
    <s v="Visual Concepts"/>
    <x v="0"/>
    <x v="512"/>
    <n v="8.75"/>
    <n v="39"/>
    <n v="17.727272727272727"/>
    <n v="14666.666666666666"/>
    <n v="11333.333333333334"/>
    <n v="2666.6666666666665"/>
    <n v="0"/>
    <n v="666.66666666666663"/>
    <n v="495013192"/>
    <n v="431019772"/>
    <n v="127445000"/>
    <n v="3.4342519097955678E-4"/>
    <n v="9.2803167275583819E-5"/>
    <n v="0"/>
  </r>
  <r>
    <s v="Shrek SuperSlam"/>
    <x v="11"/>
    <x v="3"/>
    <x v="4"/>
    <s v="Activision"/>
    <n v="170000"/>
    <n v="40000"/>
    <n v="0"/>
    <n v="10000"/>
    <n v="7"/>
    <n v="11"/>
    <n v="7.8"/>
    <n v="6"/>
    <s v="Shaba Games"/>
    <x v="3"/>
    <x v="512"/>
    <n v="7.4"/>
    <n v="17"/>
    <n v="7.7272727272727275"/>
    <n v="18333.333333333332"/>
    <n v="14166.666666666666"/>
    <n v="3333.3333333333335"/>
    <n v="0"/>
    <n v="833.33333333333337"/>
    <n v="511054143"/>
    <n v="435713800"/>
    <n v="127773000"/>
    <n v="3.3264577213299297E-4"/>
    <n v="9.1803381026719835E-5"/>
    <n v="0"/>
  </r>
  <r>
    <s v="Full Auto"/>
    <x v="2"/>
    <x v="0"/>
    <x v="6"/>
    <s v="Sega"/>
    <n v="190000"/>
    <n v="10000"/>
    <n v="0"/>
    <n v="20000"/>
    <n v="7"/>
    <n v="63"/>
    <n v="7.8"/>
    <n v="36"/>
    <s v="Pseudo Interactive"/>
    <x v="2"/>
    <x v="512"/>
    <n v="7.4"/>
    <n v="99"/>
    <n v="45"/>
    <n v="20000"/>
    <n v="17272.727272727272"/>
    <n v="909.09090909090912"/>
    <n v="0"/>
    <n v="1818.1818181818182"/>
    <n v="516818555"/>
    <n v="437126892"/>
    <n v="127854000"/>
    <n v="3.6763385943060808E-4"/>
    <n v="2.2876652484697737E-5"/>
    <n v="0"/>
  </r>
  <r>
    <s v="Herdy Gerdy"/>
    <x v="4"/>
    <x v="8"/>
    <x v="10"/>
    <s v="Eidos Interactive"/>
    <n v="110000"/>
    <n v="80000"/>
    <n v="0"/>
    <n v="30000"/>
    <n v="6.9"/>
    <n v="24"/>
    <n v="5"/>
    <n v="12"/>
    <s v="Core Design Ltd."/>
    <x v="0"/>
    <x v="512"/>
    <n v="5.95"/>
    <n v="36"/>
    <n v="16.363636363636363"/>
    <n v="14666.666666666666"/>
    <n v="7333.333333333333"/>
    <n v="5333.333333333333"/>
    <n v="0"/>
    <n v="2000"/>
    <n v="495013192"/>
    <n v="431019772"/>
    <n v="127445000"/>
    <n v="2.2221630004559556E-4"/>
    <n v="1.8560633455116764E-4"/>
    <n v="0"/>
  </r>
  <r>
    <s v="Over G Fighters"/>
    <x v="2"/>
    <x v="0"/>
    <x v="8"/>
    <s v="Ubisoft"/>
    <n v="190000"/>
    <n v="10000"/>
    <n v="0"/>
    <n v="20000"/>
    <n v="4.9000000000000004"/>
    <n v="36"/>
    <n v="6"/>
    <n v="49"/>
    <s v="Taito Corporation"/>
    <x v="2"/>
    <x v="512"/>
    <n v="5.45"/>
    <n v="85"/>
    <n v="38.636363636363633"/>
    <n v="20000"/>
    <n v="17272.727272727272"/>
    <n v="909.09090909090912"/>
    <n v="0"/>
    <n v="1818.1818181818182"/>
    <n v="516818555"/>
    <n v="437126892"/>
    <n v="127854000"/>
    <n v="3.6763385943060808E-4"/>
    <n v="2.2876652484697737E-5"/>
    <n v="0"/>
  </r>
  <r>
    <s v="Angry Birds Star Wars"/>
    <x v="6"/>
    <x v="6"/>
    <x v="11"/>
    <s v="Activision"/>
    <n v="100000"/>
    <n v="80000"/>
    <n v="0"/>
    <n v="40000"/>
    <n v="4.7"/>
    <n v="5"/>
    <n v="2"/>
    <n v="87"/>
    <s v="Exient Entertainment"/>
    <x v="0"/>
    <x v="512"/>
    <n v="3.35"/>
    <n v="92"/>
    <n v="41.81818181818182"/>
    <n v="55000"/>
    <n v="25000"/>
    <n v="20000"/>
    <n v="0"/>
    <n v="10000"/>
    <n v="556861736"/>
    <n v="442492884"/>
    <n v="127445000"/>
    <n v="1.7957779020392236E-4"/>
    <n v="1.8079386786251685E-4"/>
    <n v="0"/>
  </r>
  <r>
    <s v="Star Wars: The Force Unleashed II"/>
    <x v="1"/>
    <x v="5"/>
    <x v="4"/>
    <s v="LucasArts"/>
    <n v="170000"/>
    <n v="30000"/>
    <n v="0"/>
    <n v="20000"/>
    <n v="4.3"/>
    <n v="5"/>
    <n v="4"/>
    <n v="5"/>
    <s v="LucasArts"/>
    <x v="2"/>
    <x v="512"/>
    <n v="4.1500000000000004"/>
    <n v="10"/>
    <n v="4.5454545454545459"/>
    <n v="31428.571428571428"/>
    <n v="24285.714285714286"/>
    <n v="4285.7142857142853"/>
    <n v="0"/>
    <n v="2857.1428571428573"/>
    <n v="540520772"/>
    <n v="441654761"/>
    <n v="128070000"/>
    <n v="3.1451150225175804E-4"/>
    <n v="6.7926359340208725E-5"/>
    <n v="0"/>
  </r>
  <r>
    <s v="The Dukes of Hazzard: Return of the General Lee"/>
    <x v="4"/>
    <x v="7"/>
    <x v="1"/>
    <s v="Ubisoft"/>
    <n v="110000"/>
    <n v="80000"/>
    <n v="0"/>
    <n v="30000"/>
    <n v="5.2"/>
    <n v="17"/>
    <n v="6.8"/>
    <n v="8"/>
    <s v="Ratbag"/>
    <x v="0"/>
    <x v="512"/>
    <n v="6"/>
    <n v="25"/>
    <n v="11.363636363636363"/>
    <n v="16923.076923076922"/>
    <n v="8461.538461538461"/>
    <n v="6153.8461538461543"/>
    <n v="0"/>
    <n v="2307.6923076923076"/>
    <n v="505524224"/>
    <n v="434174638"/>
    <n v="127761000"/>
    <n v="2.1759590298090246E-4"/>
    <n v="1.8425765348366571E-4"/>
    <n v="0"/>
  </r>
  <r>
    <s v="Crash 'N' Burn"/>
    <x v="4"/>
    <x v="7"/>
    <x v="1"/>
    <s v="Eidos Interactive"/>
    <n v="110000"/>
    <n v="80000"/>
    <n v="0"/>
    <n v="30000"/>
    <n v="6.3"/>
    <n v="17"/>
    <n v="8"/>
    <n v="7"/>
    <s v="Climax Group"/>
    <x v="2"/>
    <x v="512"/>
    <n v="7.15"/>
    <n v="24"/>
    <n v="10.909090909090908"/>
    <n v="16923.076923076922"/>
    <n v="8461.538461538461"/>
    <n v="6153.8461538461543"/>
    <n v="0"/>
    <n v="2307.6923076923076"/>
    <n v="505524224"/>
    <n v="434174638"/>
    <n v="127761000"/>
    <n v="2.1759590298090246E-4"/>
    <n v="1.8425765348366571E-4"/>
    <n v="0"/>
  </r>
  <r>
    <s v="NBA"/>
    <x v="9"/>
    <x v="3"/>
    <x v="0"/>
    <s v="Sony Computer Entertainment"/>
    <n v="200000"/>
    <n v="0"/>
    <n v="0"/>
    <n v="20000"/>
    <n v="5.7"/>
    <n v="25"/>
    <n v="6.9"/>
    <n v="14"/>
    <s v="989 Sports"/>
    <x v="0"/>
    <x v="512"/>
    <n v="6.3000000000000007"/>
    <n v="39"/>
    <n v="17.727272727272727"/>
    <n v="18333.333333333332"/>
    <n v="16666.666666666668"/>
    <n v="0"/>
    <n v="0"/>
    <n v="1666.6666666666667"/>
    <n v="511054143"/>
    <n v="435713800"/>
    <n v="127773000"/>
    <n v="3.9134796721528584E-4"/>
    <n v="0"/>
    <n v="0"/>
  </r>
  <r>
    <s v="College Hoops 2K7"/>
    <x v="2"/>
    <x v="0"/>
    <x v="0"/>
    <s v="Take-Two Interactive"/>
    <n v="200000"/>
    <n v="0"/>
    <n v="0"/>
    <n v="20000"/>
    <n v="8.1999999999999993"/>
    <n v="22"/>
    <n v="8.1999999999999993"/>
    <n v="12"/>
    <s v="2K Sports"/>
    <x v="0"/>
    <x v="512"/>
    <n v="8.1999999999999993"/>
    <n v="34"/>
    <n v="15.454545454545455"/>
    <n v="20000"/>
    <n v="18181.81818181818"/>
    <n v="0"/>
    <n v="0"/>
    <n v="1818.1818181818182"/>
    <n v="516818555"/>
    <n v="437126892"/>
    <n v="127854000"/>
    <n v="3.8698300992695588E-4"/>
    <n v="0"/>
    <n v="0"/>
  </r>
  <r>
    <s v="Rampage: Total Destruction"/>
    <x v="0"/>
    <x v="0"/>
    <x v="4"/>
    <s v="Midway Games"/>
    <n v="190000"/>
    <n v="10000"/>
    <n v="0"/>
    <n v="20000"/>
    <n v="4.5999999999999996"/>
    <n v="21"/>
    <n v="5.6"/>
    <n v="19"/>
    <s v="Pipeworks Software, Inc."/>
    <x v="3"/>
    <x v="512"/>
    <n v="5.0999999999999996"/>
    <n v="40"/>
    <n v="18.181818181818183"/>
    <n v="20000"/>
    <n v="17272.727272727272"/>
    <n v="909.09090909090912"/>
    <n v="0"/>
    <n v="1818.1818181818182"/>
    <n v="516818555"/>
    <n v="437126892"/>
    <n v="127854000"/>
    <n v="3.6763385943060808E-4"/>
    <n v="2.2876652484697737E-5"/>
    <n v="0"/>
  </r>
  <r>
    <s v="Code Name: S.T.E.A.M."/>
    <x v="5"/>
    <x v="13"/>
    <x v="11"/>
    <s v="Ninti"/>
    <n v="140000"/>
    <n v="50000"/>
    <n v="10000"/>
    <n v="20000"/>
    <n v="6.9"/>
    <n v="69"/>
    <n v="7.7"/>
    <n v="125"/>
    <s v="Intelligent Systems"/>
    <x v="2"/>
    <x v="512"/>
    <n v="7.3000000000000007"/>
    <n v="194"/>
    <n v="88.181818181818187"/>
    <n v="110000"/>
    <n v="70000"/>
    <n v="25000"/>
    <n v="5000"/>
    <n v="10000"/>
    <n v="567732286"/>
    <n v="444588718"/>
    <n v="127141000"/>
    <n v="2.4659510028288227E-4"/>
    <n v="1.1246349260711559E-4"/>
    <n v="7.8652834254882371E-5"/>
  </r>
  <r>
    <s v="The Bureau: XCOM Declassified"/>
    <x v="2"/>
    <x v="6"/>
    <x v="6"/>
    <s v="Take-Two Interactive"/>
    <n v="100000"/>
    <n v="100000"/>
    <n v="0"/>
    <n v="20000"/>
    <n v="6.8"/>
    <n v="30"/>
    <n v="6.7"/>
    <n v="118"/>
    <s v="2K Marin"/>
    <x v="1"/>
    <x v="512"/>
    <n v="6.75"/>
    <n v="148"/>
    <n v="67.272727272727266"/>
    <n v="55000"/>
    <n v="25000"/>
    <n v="25000"/>
    <n v="0"/>
    <n v="5000"/>
    <n v="556861736"/>
    <n v="442492884"/>
    <n v="127445000"/>
    <n v="1.7957779020392236E-4"/>
    <n v="2.2599233482814609E-4"/>
    <n v="0"/>
  </r>
  <r>
    <s v="Star Wars: Battlefront"/>
    <x v="8"/>
    <x v="7"/>
    <x v="6"/>
    <s v="LucasArts"/>
    <n v="70000"/>
    <n v="130000"/>
    <n v="0"/>
    <n v="20000"/>
    <n v="7.2"/>
    <n v="19"/>
    <n v="3.5"/>
    <n v="1509"/>
    <s v="EA DICE"/>
    <x v="2"/>
    <x v="512"/>
    <n v="5.35"/>
    <n v="1528"/>
    <n v="694.5454545454545"/>
    <n v="16923.076923076922"/>
    <n v="5384.6153846153848"/>
    <n v="10000"/>
    <n v="0"/>
    <n v="1538.4615384615386"/>
    <n v="505524224"/>
    <n v="434174638"/>
    <n v="127761000"/>
    <n v="1.384701200787561E-4"/>
    <n v="2.994186869109568E-4"/>
    <n v="0"/>
  </r>
  <r>
    <s v="NHL 2K6"/>
    <x v="7"/>
    <x v="3"/>
    <x v="0"/>
    <s v="Take-Two Interactive"/>
    <n v="160000"/>
    <n v="50000"/>
    <n v="0"/>
    <n v="10000"/>
    <n v="8.3000000000000007"/>
    <n v="32"/>
    <n v="7.5"/>
    <n v="26"/>
    <s v="2K Sports"/>
    <x v="3"/>
    <x v="512"/>
    <n v="7.9"/>
    <n v="58"/>
    <n v="26.363636363636363"/>
    <n v="18333.333333333332"/>
    <n v="13333.333333333334"/>
    <n v="4166.666666666667"/>
    <n v="0"/>
    <n v="833.33333333333337"/>
    <n v="511054143"/>
    <n v="435713800"/>
    <n v="127773000"/>
    <n v="3.1307837377222866E-4"/>
    <n v="1.1475422628339979E-4"/>
    <n v="0"/>
  </r>
  <r>
    <s v="Tenchu: Return From Darkness"/>
    <x v="7"/>
    <x v="7"/>
    <x v="4"/>
    <s v="Activision"/>
    <n v="160000"/>
    <n v="50000"/>
    <n v="0"/>
    <n v="10000"/>
    <n v="7"/>
    <n v="55"/>
    <n v="7"/>
    <n v="6"/>
    <s v="K2 LLC"/>
    <x v="1"/>
    <x v="512"/>
    <n v="7"/>
    <n v="61"/>
    <n v="27.727272727272727"/>
    <n v="16923.076923076922"/>
    <n v="12307.692307692309"/>
    <n v="3846.1538461538462"/>
    <n v="0"/>
    <n v="769.23076923076928"/>
    <n v="505524224"/>
    <n v="434174638"/>
    <n v="127761000"/>
    <n v="3.165031316085854E-4"/>
    <n v="1.1516103342729108E-4"/>
    <n v="0"/>
  </r>
  <r>
    <s v="MVP Baseball"/>
    <x v="9"/>
    <x v="3"/>
    <x v="0"/>
    <s v="Electronic Arts"/>
    <n v="200000"/>
    <n v="0"/>
    <n v="0"/>
    <n v="20000"/>
    <n v="6.7"/>
    <n v="21"/>
    <n v="7.7"/>
    <n v="16"/>
    <s v="EA Canada"/>
    <x v="0"/>
    <x v="512"/>
    <n v="7.2"/>
    <n v="37"/>
    <n v="16.818181818181817"/>
    <n v="18333.333333333332"/>
    <n v="16666.666666666668"/>
    <n v="0"/>
    <n v="0"/>
    <n v="1666.6666666666667"/>
    <n v="511054143"/>
    <n v="435713800"/>
    <n v="127773000"/>
    <n v="3.9134796721528584E-4"/>
    <n v="0"/>
    <n v="0"/>
  </r>
  <r>
    <s v="The BIGS 2"/>
    <x v="2"/>
    <x v="2"/>
    <x v="0"/>
    <s v="Take-Two Interactive"/>
    <n v="190000"/>
    <n v="10000"/>
    <n v="0"/>
    <n v="20000"/>
    <n v="7.6"/>
    <n v="31"/>
    <n v="6.2"/>
    <n v="35"/>
    <s v="Blue Castle Games"/>
    <x v="3"/>
    <x v="512"/>
    <n v="6.9"/>
    <n v="66"/>
    <n v="30"/>
    <n v="27500"/>
    <n v="23750"/>
    <n v="1250"/>
    <n v="0"/>
    <n v="2500"/>
    <n v="534740514"/>
    <n v="441041694"/>
    <n v="128047000"/>
    <n v="3.5531252079396399E-4"/>
    <n v="2.2673593304310136E-5"/>
    <n v="0"/>
  </r>
  <r>
    <s v="Madden NFL 07"/>
    <x v="1"/>
    <x v="0"/>
    <x v="0"/>
    <s v="Electronic Arts"/>
    <n v="200000"/>
    <n v="0"/>
    <n v="0"/>
    <n v="20000"/>
    <n v="7"/>
    <n v="9"/>
    <n v="6.5"/>
    <n v="10"/>
    <s v="Exient Entertainment"/>
    <x v="0"/>
    <x v="512"/>
    <n v="6.75"/>
    <n v="19"/>
    <n v="8.6363636363636367"/>
    <n v="20000"/>
    <n v="18181.81818181818"/>
    <n v="0"/>
    <n v="0"/>
    <n v="1818.1818181818182"/>
    <n v="516818555"/>
    <n v="437126892"/>
    <n v="127854000"/>
    <n v="3.8698300992695588E-4"/>
    <n v="0"/>
    <n v="0"/>
  </r>
  <r>
    <s v="Darkwatch"/>
    <x v="7"/>
    <x v="3"/>
    <x v="6"/>
    <s v="Ubisoft"/>
    <n v="160000"/>
    <n v="50000"/>
    <n v="0"/>
    <n v="10000"/>
    <n v="7.5"/>
    <n v="43"/>
    <n v="8.1"/>
    <n v="21"/>
    <s v="High Moon Studios"/>
    <x v="1"/>
    <x v="512"/>
    <n v="7.8"/>
    <n v="64"/>
    <n v="29.09090909090909"/>
    <n v="18333.333333333332"/>
    <n v="13333.333333333334"/>
    <n v="4166.666666666667"/>
    <n v="0"/>
    <n v="833.33333333333337"/>
    <n v="511054143"/>
    <n v="435713800"/>
    <n v="127773000"/>
    <n v="3.1307837377222866E-4"/>
    <n v="1.1475422628339979E-4"/>
    <n v="0"/>
  </r>
  <r>
    <s v="Assassin's Creed Syndicate"/>
    <x v="8"/>
    <x v="13"/>
    <x v="4"/>
    <s v="Ubisoft"/>
    <n v="110000"/>
    <n v="90000"/>
    <n v="0"/>
    <n v="20000"/>
    <n v="7.4"/>
    <n v="14"/>
    <n v="5.9"/>
    <n v="544"/>
    <s v="Ubisoft Quebec"/>
    <x v="1"/>
    <x v="512"/>
    <n v="6.65"/>
    <n v="558"/>
    <n v="253.63636363636363"/>
    <n v="110000"/>
    <n v="55000"/>
    <n v="45000"/>
    <n v="0"/>
    <n v="10000"/>
    <n v="567732286"/>
    <n v="444588718"/>
    <n v="127141000"/>
    <n v="1.9375329307940749E-4"/>
    <n v="2.0243428669280806E-4"/>
    <n v="0"/>
  </r>
  <r>
    <s v="The Legend of Spyro: The Eternal Night"/>
    <x v="0"/>
    <x v="4"/>
    <x v="2"/>
    <s v="Vivendi Games"/>
    <n v="180000"/>
    <n v="20000"/>
    <n v="0"/>
    <n v="20000"/>
    <n v="6"/>
    <n v="8"/>
    <n v="6.4"/>
    <n v="15"/>
    <s v="Krome Studios"/>
    <x v="3"/>
    <x v="512"/>
    <n v="6.2"/>
    <n v="23"/>
    <n v="10.454545454545455"/>
    <n v="22000"/>
    <n v="18000"/>
    <n v="2000"/>
    <n v="0"/>
    <n v="2000"/>
    <n v="522751172"/>
    <n v="438594184"/>
    <n v="128001000"/>
    <n v="3.4433208310434929E-4"/>
    <n v="4.560023987914988E-5"/>
    <n v="0"/>
  </r>
  <r>
    <s v="Heroes of Ruin"/>
    <x v="5"/>
    <x v="11"/>
    <x v="9"/>
    <s v="Ninti"/>
    <n v="130000"/>
    <n v="70000"/>
    <n v="0"/>
    <n v="20000"/>
    <n v="6.9"/>
    <n v="53"/>
    <n v="7.4"/>
    <n v="50"/>
    <s v="n-Space"/>
    <x v="2"/>
    <x v="512"/>
    <n v="7.15"/>
    <n v="103"/>
    <n v="46.81818181818182"/>
    <n v="44000"/>
    <n v="26000"/>
    <n v="14000"/>
    <n v="0"/>
    <n v="4000"/>
    <n v="551484507"/>
    <n v="441417242"/>
    <n v="127629000"/>
    <n v="2.3572738372503363E-4"/>
    <n v="1.585801217977797E-4"/>
    <n v="0"/>
  </r>
  <r>
    <s v="Unreal II: The Awakening"/>
    <x v="7"/>
    <x v="7"/>
    <x v="6"/>
    <s v="Atari"/>
    <n v="170000"/>
    <n v="40000"/>
    <n v="0"/>
    <n v="10000"/>
    <n v="6.4"/>
    <n v="27"/>
    <n v="5.3"/>
    <n v="20"/>
    <s v="Tantalus Interactive"/>
    <x v="1"/>
    <x v="512"/>
    <n v="5.85"/>
    <n v="47"/>
    <n v="21.363636363636363"/>
    <n v="16923.076923076922"/>
    <n v="13076.923076923076"/>
    <n v="3076.9230769230771"/>
    <n v="0"/>
    <n v="769.23076923076928"/>
    <n v="505524224"/>
    <n v="434174638"/>
    <n v="127761000"/>
    <n v="3.3628457733412198E-4"/>
    <n v="9.2128826741832854E-5"/>
    <n v="0"/>
  </r>
  <r>
    <s v="Breath of Fire"/>
    <x v="12"/>
    <x v="9"/>
    <x v="9"/>
    <s v="Ubisoft"/>
    <n v="110000"/>
    <n v="40000"/>
    <n v="60000"/>
    <n v="0"/>
    <n v="7.9"/>
    <n v="17"/>
    <n v="8.8000000000000007"/>
    <n v="9"/>
    <s v="Capcom"/>
    <x v="0"/>
    <x v="494"/>
    <n v="8.3500000000000014"/>
    <n v="26"/>
    <n v="12.380952380952381"/>
    <n v="13125"/>
    <n v="6875"/>
    <n v="2500"/>
    <n v="3750"/>
    <n v="0"/>
    <n v="489752572"/>
    <n v="430035992"/>
    <n v="127149000"/>
    <n v="2.2460321045542157E-4"/>
    <n v="9.3015470202782475E-5"/>
    <n v="4.7188731330958167E-4"/>
  </r>
  <r>
    <s v="Hunted: The Demon's Forge"/>
    <x v="2"/>
    <x v="10"/>
    <x v="4"/>
    <s v="Bethesda Softworks"/>
    <n v="130000"/>
    <n v="60000"/>
    <n v="0"/>
    <n v="20000"/>
    <n v="6.1"/>
    <n v="59"/>
    <n v="6"/>
    <n v="116"/>
    <s v="InXile Entertainment"/>
    <x v="1"/>
    <x v="494"/>
    <n v="6.05"/>
    <n v="175"/>
    <n v="83.333333333333329"/>
    <n v="35000"/>
    <n v="21666.666666666668"/>
    <n v="10000"/>
    <n v="0"/>
    <n v="3333.3333333333335"/>
    <n v="545961365"/>
    <n v="440756453"/>
    <n v="127833000"/>
    <n v="2.3811208692395294E-4"/>
    <n v="1.3612960080700169E-4"/>
    <n v="0"/>
  </r>
  <r>
    <s v="Britney's Dance Beat"/>
    <x v="12"/>
    <x v="8"/>
    <x v="3"/>
    <s v="THQ"/>
    <n v="150000"/>
    <n v="60000"/>
    <n v="0"/>
    <n v="0"/>
    <n v="5.3"/>
    <n v="14"/>
    <n v="7.4"/>
    <n v="5"/>
    <s v="Art"/>
    <x v="0"/>
    <x v="494"/>
    <n v="6.35"/>
    <n v="19"/>
    <n v="9.0476190476190474"/>
    <n v="14000"/>
    <n v="10000"/>
    <n v="4000"/>
    <n v="0"/>
    <n v="0"/>
    <n v="495013192"/>
    <n v="431019772"/>
    <n v="127445000"/>
    <n v="3.0302222733490303E-4"/>
    <n v="1.3920475091337573E-4"/>
    <n v="0"/>
  </r>
  <r>
    <s v="Afrika"/>
    <x v="3"/>
    <x v="1"/>
    <x v="10"/>
    <s v="Unknown"/>
    <n v="120000"/>
    <n v="0"/>
    <n v="80000"/>
    <n v="10000"/>
    <n v="6.3"/>
    <n v="12"/>
    <n v="6.2"/>
    <n v="34"/>
    <s v="Rhino Studios"/>
    <x v="3"/>
    <x v="494"/>
    <n v="6.25"/>
    <n v="46"/>
    <n v="21.904761904761905"/>
    <n v="23333.333333333332"/>
    <n v="13333.333333333334"/>
    <n v="0"/>
    <n v="8888.8888888888887"/>
    <n v="1111.1111111111111"/>
    <n v="528816311"/>
    <n v="440001482"/>
    <n v="128063000"/>
    <n v="2.2692189613644502E-4"/>
    <n v="0"/>
    <n v="6.2469253414335134E-4"/>
  </r>
  <r>
    <s v="Hot Shots Tennis: Get a Grip"/>
    <x v="9"/>
    <x v="5"/>
    <x v="0"/>
    <s v="Sony Computer Entertainment"/>
    <n v="70000"/>
    <n v="0"/>
    <n v="130000"/>
    <n v="10000"/>
    <n v="8"/>
    <n v="27"/>
    <n v="8"/>
    <n v="17"/>
    <s v="Clap Hanz"/>
    <x v="0"/>
    <x v="494"/>
    <n v="8"/>
    <n v="44"/>
    <n v="20.952380952380953"/>
    <n v="30000"/>
    <n v="10000"/>
    <n v="0"/>
    <n v="18571.428571428572"/>
    <n v="1428.5714285714287"/>
    <n v="540520772"/>
    <n v="441654761"/>
    <n v="128070000"/>
    <n v="1.2950473622131214E-4"/>
    <n v="0"/>
    <n v="1.0150698836573749E-3"/>
  </r>
  <r>
    <s v="Armored Core V"/>
    <x v="2"/>
    <x v="11"/>
    <x v="8"/>
    <s v="Namco Bandai Games"/>
    <n v="130000"/>
    <n v="30000"/>
    <n v="40000"/>
    <n v="10000"/>
    <n v="6.8"/>
    <n v="37"/>
    <n v="7.2"/>
    <n v="37"/>
    <s v="From Software"/>
    <x v="2"/>
    <x v="494"/>
    <n v="7"/>
    <n v="74"/>
    <n v="35.238095238095241"/>
    <n v="42000"/>
    <n v="26000"/>
    <n v="6000"/>
    <n v="8000"/>
    <n v="2000"/>
    <n v="551484507"/>
    <n v="441417242"/>
    <n v="127629000"/>
    <n v="2.3572738372503363E-4"/>
    <n v="6.7962909341905592E-5"/>
    <n v="3.1340839464385052E-4"/>
  </r>
  <r>
    <s v="The Bard's Tale"/>
    <x v="4"/>
    <x v="7"/>
    <x v="9"/>
    <s v="Ubisoft"/>
    <n v="100000"/>
    <n v="80000"/>
    <n v="0"/>
    <n v="30000"/>
    <n v="7.6"/>
    <n v="44"/>
    <n v="8.6"/>
    <n v="14"/>
    <s v="InXile Entertainment"/>
    <x v="2"/>
    <x v="494"/>
    <n v="8.1"/>
    <n v="58"/>
    <n v="27.61904761904762"/>
    <n v="16153.846153846154"/>
    <n v="7692.3076923076924"/>
    <n v="6153.8461538461543"/>
    <n v="0"/>
    <n v="2307.6923076923076"/>
    <n v="505524224"/>
    <n v="434174638"/>
    <n v="127761000"/>
    <n v="1.9781445725536585E-4"/>
    <n v="1.8425765348366571E-4"/>
    <n v="0"/>
  </r>
  <r>
    <s v="Conflict Zone"/>
    <x v="4"/>
    <x v="8"/>
    <x v="11"/>
    <s v="Ubisoft"/>
    <n v="100000"/>
    <n v="80000"/>
    <n v="0"/>
    <n v="30000"/>
    <n v="4.7"/>
    <n v="7"/>
    <n v="7.4"/>
    <n v="8"/>
    <s v="MASA Group"/>
    <x v="2"/>
    <x v="494"/>
    <n v="6.0500000000000007"/>
    <n v="15"/>
    <n v="7.1428571428571432"/>
    <n v="14000"/>
    <n v="6666.666666666667"/>
    <n v="5333.333333333333"/>
    <n v="0"/>
    <n v="2000"/>
    <n v="495013192"/>
    <n v="431019772"/>
    <n v="127445000"/>
    <n v="2.0201481822326869E-4"/>
    <n v="1.8560633455116764E-4"/>
    <n v="0"/>
  </r>
  <r>
    <s v="Hannah Montana: The Movie"/>
    <x v="2"/>
    <x v="2"/>
    <x v="10"/>
    <s v="Disney Interactive Studios"/>
    <n v="140000"/>
    <n v="50000"/>
    <n v="0"/>
    <n v="20000"/>
    <n v="2.5"/>
    <n v="4"/>
    <n v="3.8"/>
    <n v="48"/>
    <s v="n-Space"/>
    <x v="0"/>
    <x v="494"/>
    <n v="3.15"/>
    <n v="52"/>
    <n v="24.761904761904763"/>
    <n v="26250"/>
    <n v="17500"/>
    <n v="6250"/>
    <n v="0"/>
    <n v="2500"/>
    <n v="534740514"/>
    <n v="441041694"/>
    <n v="128047000"/>
    <n v="2.6180922584818401E-4"/>
    <n v="1.1336796652155069E-4"/>
    <n v="0"/>
  </r>
  <r>
    <s v="World Poker Tour"/>
    <x v="4"/>
    <x v="3"/>
    <x v="3"/>
    <s v="Take-Two Interactive"/>
    <n v="100000"/>
    <n v="80000"/>
    <n v="0"/>
    <n v="30000"/>
    <n v="6"/>
    <n v="17"/>
    <n v="8.6"/>
    <n v="5"/>
    <s v="Coresoft"/>
    <x v="2"/>
    <x v="494"/>
    <n v="7.3"/>
    <n v="22"/>
    <n v="10.476190476190476"/>
    <n v="17500"/>
    <n v="8333.3333333333339"/>
    <n v="6666.666666666667"/>
    <n v="0"/>
    <n v="2500"/>
    <n v="511054143"/>
    <n v="435713800"/>
    <n v="127773000"/>
    <n v="1.9567398360764292E-4"/>
    <n v="1.8360676205343967E-4"/>
    <n v="0"/>
  </r>
  <r>
    <s v="Neo Contra"/>
    <x v="4"/>
    <x v="7"/>
    <x v="6"/>
    <s v="Konami Digital Entertainment"/>
    <n v="100000"/>
    <n v="80000"/>
    <n v="0"/>
    <n v="30000"/>
    <n v="6.5"/>
    <n v="37"/>
    <n v="7.1"/>
    <n v="8"/>
    <s v="KCET"/>
    <x v="1"/>
    <x v="494"/>
    <n v="6.8"/>
    <n v="45"/>
    <n v="21.428571428571427"/>
    <n v="16153.846153846154"/>
    <n v="7692.3076923076924"/>
    <n v="6153.8461538461543"/>
    <n v="0"/>
    <n v="2307.6923076923076"/>
    <n v="505524224"/>
    <n v="434174638"/>
    <n v="127761000"/>
    <n v="1.9781445725536585E-4"/>
    <n v="1.8425765348366571E-4"/>
    <n v="0"/>
  </r>
  <r>
    <s v="Tony Hawk's American Sk8land"/>
    <x v="1"/>
    <x v="3"/>
    <x v="0"/>
    <s v="Activision"/>
    <n v="190000"/>
    <n v="0"/>
    <n v="0"/>
    <n v="20000"/>
    <n v="8.4"/>
    <n v="31"/>
    <n v="8.6999999999999993"/>
    <n v="55"/>
    <s v="Vicarious Visions"/>
    <x v="0"/>
    <x v="494"/>
    <n v="8.5500000000000007"/>
    <n v="86"/>
    <n v="40.952380952380949"/>
    <n v="17500"/>
    <n v="15833.333333333334"/>
    <n v="0"/>
    <n v="0"/>
    <n v="1666.6666666666667"/>
    <n v="511054143"/>
    <n v="435713800"/>
    <n v="127773000"/>
    <n v="3.7178056885452153E-4"/>
    <n v="0"/>
    <n v="0"/>
  </r>
  <r>
    <s v="Viewtiful Joe 2"/>
    <x v="4"/>
    <x v="7"/>
    <x v="4"/>
    <s v="Capcom"/>
    <n v="100000"/>
    <n v="80000"/>
    <n v="0"/>
    <n v="30000"/>
    <n v="8.5"/>
    <n v="29"/>
    <n v="7.7"/>
    <n v="17"/>
    <s v="Clover Studio"/>
    <x v="2"/>
    <x v="494"/>
    <n v="8.1"/>
    <n v="46"/>
    <n v="21.904761904761905"/>
    <n v="16153.846153846154"/>
    <n v="7692.3076923076924"/>
    <n v="6153.8461538461543"/>
    <n v="0"/>
    <n v="2307.6923076923076"/>
    <n v="505524224"/>
    <n v="434174638"/>
    <n v="127761000"/>
    <n v="1.9781445725536585E-4"/>
    <n v="1.8425765348366571E-4"/>
    <n v="0"/>
  </r>
  <r>
    <s v="Quake III: Revolution"/>
    <x v="4"/>
    <x v="9"/>
    <x v="6"/>
    <s v="Electronic Arts"/>
    <n v="100000"/>
    <n v="80000"/>
    <n v="0"/>
    <n v="30000"/>
    <n v="8.4"/>
    <n v="18"/>
    <n v="7.2"/>
    <n v="11"/>
    <s v="Bullfrog Productions"/>
    <x v="1"/>
    <x v="494"/>
    <n v="7.8000000000000007"/>
    <n v="29"/>
    <n v="13.80952380952381"/>
    <n v="13125"/>
    <n v="6250"/>
    <n v="5000"/>
    <n v="0"/>
    <n v="1875"/>
    <n v="489752572"/>
    <n v="430035992"/>
    <n v="127149000"/>
    <n v="2.0418473677765597E-4"/>
    <n v="1.8603094040556495E-4"/>
    <n v="0"/>
  </r>
  <r>
    <s v="Pac-Man World 3"/>
    <x v="4"/>
    <x v="3"/>
    <x v="2"/>
    <s v="Namco Bandai Games"/>
    <n v="100000"/>
    <n v="80000"/>
    <n v="0"/>
    <n v="30000"/>
    <n v="6.3"/>
    <n v="22"/>
    <n v="5.2"/>
    <n v="13"/>
    <s v="Blitz Games"/>
    <x v="0"/>
    <x v="494"/>
    <n v="5.75"/>
    <n v="35"/>
    <n v="16.666666666666668"/>
    <n v="17500"/>
    <n v="8333.3333333333339"/>
    <n v="6666.666666666667"/>
    <n v="0"/>
    <n v="2500"/>
    <n v="511054143"/>
    <n v="435713800"/>
    <n v="127773000"/>
    <n v="1.9567398360764292E-4"/>
    <n v="1.8360676205343967E-4"/>
    <n v="0"/>
  </r>
  <r>
    <s v="50 Cent: Blood on the Sand"/>
    <x v="2"/>
    <x v="2"/>
    <x v="6"/>
    <s v="THQ"/>
    <n v="120000"/>
    <n v="70000"/>
    <n v="0"/>
    <n v="20000"/>
    <n v="7.1"/>
    <n v="54"/>
    <n v="6.4"/>
    <n v="64"/>
    <s v="Swordfish Studios"/>
    <x v="1"/>
    <x v="494"/>
    <n v="6.75"/>
    <n v="118"/>
    <n v="56.19047619047619"/>
    <n v="26250"/>
    <n v="15000"/>
    <n v="8750"/>
    <n v="0"/>
    <n v="2500"/>
    <n v="534740514"/>
    <n v="441041694"/>
    <n v="128047000"/>
    <n v="2.2440790786987201E-4"/>
    <n v="1.5871515313017095E-4"/>
    <n v="0"/>
  </r>
  <r>
    <s v="Dragon Ball: Fusions"/>
    <x v="5"/>
    <x v="14"/>
    <x v="9"/>
    <s v="Namco Bandai Games"/>
    <n v="20000"/>
    <n v="0"/>
    <n v="190000"/>
    <n v="0"/>
    <n v="6.8"/>
    <n v="12"/>
    <n v="7.6"/>
    <n v="16"/>
    <s v="Ganbarion"/>
    <x v="2"/>
    <x v="494"/>
    <n v="7.1999999999999993"/>
    <n v="28"/>
    <n v="13.333333333333334"/>
    <n v="210000"/>
    <n v="20000"/>
    <n v="0"/>
    <n v="190000"/>
    <n v="0"/>
    <n v="573178249"/>
    <n v="445623395"/>
    <n v="126994511"/>
    <n v="3.4893159387839928E-5"/>
    <n v="0"/>
    <n v="1.4961276554700856E-3"/>
  </r>
  <r>
    <s v="HBO Boxing"/>
    <x v="14"/>
    <x v="16"/>
    <x v="7"/>
    <s v="Acclaim Entertainment"/>
    <n v="120000"/>
    <n v="80000"/>
    <n v="0"/>
    <n v="10000"/>
    <n v="2.6"/>
    <n v="7"/>
    <n v="4"/>
    <n v="5"/>
    <s v="Osiris Studios"/>
    <x v="0"/>
    <x v="494"/>
    <n v="3.3"/>
    <n v="12"/>
    <n v="5.7142857142857144"/>
    <n v="12352.941176470587"/>
    <n v="7058.8235294117649"/>
    <n v="4705.8823529411766"/>
    <n v="0"/>
    <n v="588.23529411764707"/>
    <n v="484244580"/>
    <n v="429286318"/>
    <n v="126843000"/>
    <n v="2.4780865900450556E-4"/>
    <n v="1.8635581113488924E-4"/>
    <n v="0"/>
  </r>
  <r>
    <s v="Disgaea D2: A Brighter Darkness"/>
    <x v="3"/>
    <x v="6"/>
    <x v="9"/>
    <s v="Nippon Ichi Software"/>
    <n v="90000"/>
    <n v="0"/>
    <n v="100000"/>
    <n v="20000"/>
    <n v="7.4"/>
    <n v="37"/>
    <n v="8.1"/>
    <n v="61"/>
    <s v="Nippon Ichi Software"/>
    <x v="2"/>
    <x v="494"/>
    <n v="7.75"/>
    <n v="98"/>
    <n v="46.666666666666664"/>
    <n v="52500"/>
    <n v="22500"/>
    <n v="0"/>
    <n v="25000"/>
    <n v="5000"/>
    <n v="556861736"/>
    <n v="442492884"/>
    <n v="127445000"/>
    <n v="1.6162001118353014E-4"/>
    <n v="0"/>
    <n v="7.8465220291105964E-4"/>
  </r>
  <r>
    <s v="Maximo vs Army of Zin"/>
    <x v="4"/>
    <x v="15"/>
    <x v="2"/>
    <s v="Capcom"/>
    <n v="100000"/>
    <n v="80000"/>
    <n v="0"/>
    <n v="30000"/>
    <n v="8.3000000000000007"/>
    <n v="46"/>
    <n v="7.8"/>
    <n v="13"/>
    <s v="Capcom"/>
    <x v="2"/>
    <x v="494"/>
    <n v="8.0500000000000007"/>
    <n v="59"/>
    <n v="28.095238095238095"/>
    <n v="15000"/>
    <n v="7142.8571428571431"/>
    <n v="5714.2857142857147"/>
    <n v="0"/>
    <n v="2142.8571428571427"/>
    <n v="500125528"/>
    <n v="432552540"/>
    <n v="127718000"/>
    <n v="1.9994980140265904E-4"/>
    <n v="1.8494863074899526E-4"/>
    <n v="0"/>
  </r>
  <r>
    <s v="Summoner 2"/>
    <x v="4"/>
    <x v="8"/>
    <x v="9"/>
    <s v="THQ"/>
    <n v="100000"/>
    <n v="80000"/>
    <n v="0"/>
    <n v="30000"/>
    <n v="7.6"/>
    <n v="20"/>
    <n v="8.3000000000000007"/>
    <n v="22"/>
    <s v="Volition Inc."/>
    <x v="2"/>
    <x v="494"/>
    <n v="7.95"/>
    <n v="42"/>
    <n v="20"/>
    <n v="14000"/>
    <n v="6666.666666666667"/>
    <n v="5333.333333333333"/>
    <n v="0"/>
    <n v="2000"/>
    <n v="495013192"/>
    <n v="431019772"/>
    <n v="127445000"/>
    <n v="2.0201481822326869E-4"/>
    <n v="1.8560633455116764E-4"/>
    <n v="0"/>
  </r>
  <r>
    <s v="Shadow of Destiny"/>
    <x v="4"/>
    <x v="9"/>
    <x v="10"/>
    <s v="Konami Digital Entertainment"/>
    <n v="90000"/>
    <n v="70000"/>
    <n v="30000"/>
    <n v="20000"/>
    <n v="7.8"/>
    <n v="18"/>
    <n v="8.1999999999999993"/>
    <n v="19"/>
    <s v="Konami"/>
    <x v="2"/>
    <x v="494"/>
    <n v="8"/>
    <n v="37"/>
    <n v="17.61904761904762"/>
    <n v="13125"/>
    <n v="5625"/>
    <n v="4375"/>
    <n v="1875"/>
    <n v="1250"/>
    <n v="489752572"/>
    <n v="430035992"/>
    <n v="127149000"/>
    <n v="1.8376626309989037E-4"/>
    <n v="1.6277707285486932E-4"/>
    <n v="2.3594365665479083E-4"/>
  </r>
  <r>
    <s v="Ninja Gaiden: Dragon Sword"/>
    <x v="1"/>
    <x v="1"/>
    <x v="4"/>
    <s v="Tecmo Koei"/>
    <n v="160000"/>
    <n v="10000"/>
    <n v="20000"/>
    <n v="20000"/>
    <n v="8.3000000000000007"/>
    <n v="52"/>
    <n v="7.8"/>
    <n v="36"/>
    <s v="Team Ninja"/>
    <x v="2"/>
    <x v="494"/>
    <n v="8.0500000000000007"/>
    <n v="88"/>
    <n v="41.904761904761905"/>
    <n v="23333.333333333332"/>
    <n v="17777.777777777777"/>
    <n v="1111.1111111111111"/>
    <n v="2222.2222222222222"/>
    <n v="2222.2222222222222"/>
    <n v="528816311"/>
    <n v="440001482"/>
    <n v="128063000"/>
    <n v="3.0256252818192667E-4"/>
    <n v="2.2727196177943781E-5"/>
    <n v="1.5617313353583783E-4"/>
  </r>
  <r>
    <s v="World of Final Fantasy"/>
    <x v="15"/>
    <x v="14"/>
    <x v="9"/>
    <s v="Square Enix"/>
    <n v="40000"/>
    <n v="60000"/>
    <n v="80000"/>
    <n v="30000"/>
    <n v="7.7"/>
    <n v="5"/>
    <n v="8.6"/>
    <n v="46"/>
    <s v="Square Enix"/>
    <x v="3"/>
    <x v="494"/>
    <n v="8.15"/>
    <n v="51"/>
    <n v="24.285714285714285"/>
    <n v="210000"/>
    <n v="40000"/>
    <n v="60000"/>
    <n v="80000"/>
    <n v="30000"/>
    <n v="573178249"/>
    <n v="445623395"/>
    <n v="126994511"/>
    <n v="6.9786318775679856E-5"/>
    <n v="1.3464284118207035E-4"/>
    <n v="6.2994848651372023E-4"/>
  </r>
  <r>
    <s v="Danganronpa Another Episode: Ultra Despair Girls"/>
    <x v="15"/>
    <x v="12"/>
    <x v="4"/>
    <s v="Nippon Ichi Software"/>
    <n v="60000"/>
    <n v="10000"/>
    <n v="120000"/>
    <n v="20000"/>
    <n v="7.2"/>
    <n v="35"/>
    <n v="8.4"/>
    <n v="77"/>
    <s v="Spike Chunsoft"/>
    <x v="1"/>
    <x v="494"/>
    <n v="7.8000000000000007"/>
    <n v="112"/>
    <n v="53.333333333333336"/>
    <n v="70000"/>
    <n v="20000"/>
    <n v="3333.3333333333335"/>
    <n v="40000"/>
    <n v="6666.666666666667"/>
    <n v="562338430"/>
    <n v="443580712"/>
    <n v="127276000"/>
    <n v="1.0669731392890933E-4"/>
    <n v="2.2543811598372656E-5"/>
    <n v="9.4283289858260785E-4"/>
  </r>
  <r>
    <s v="Pro Evolution Soccer 2012"/>
    <x v="0"/>
    <x v="10"/>
    <x v="4"/>
    <s v="Konami Digital Entertainment"/>
    <n v="80000"/>
    <n v="80000"/>
    <n v="30000"/>
    <n v="20000"/>
    <n v="7.9"/>
    <n v="9"/>
    <n v="7"/>
    <n v="12"/>
    <s v="Konami"/>
    <x v="0"/>
    <x v="494"/>
    <n v="7.45"/>
    <n v="21"/>
    <n v="10"/>
    <n v="35000"/>
    <n v="13333.333333333334"/>
    <n v="13333.333333333334"/>
    <n v="5000"/>
    <n v="3333.3333333333335"/>
    <n v="545961365"/>
    <n v="440756453"/>
    <n v="127833000"/>
    <n v="1.4653051503012488E-4"/>
    <n v="1.8150613440933558E-4"/>
    <n v="2.3468118560934971E-4"/>
  </r>
  <r>
    <s v="Cursed Mountain"/>
    <x v="0"/>
    <x v="2"/>
    <x v="10"/>
    <s v="Deep Silver"/>
    <n v="90000"/>
    <n v="100000"/>
    <n v="0"/>
    <n v="20000"/>
    <n v="6.7"/>
    <n v="51"/>
    <n v="7.6"/>
    <n v="33"/>
    <s v="Deep Silver, Sproing Interactive Media, Sproing"/>
    <x v="1"/>
    <x v="494"/>
    <n v="7.15"/>
    <n v="84"/>
    <n v="40"/>
    <n v="26250"/>
    <n v="11250"/>
    <n v="12500"/>
    <n v="0"/>
    <n v="2500"/>
    <n v="534740514"/>
    <n v="441041694"/>
    <n v="128047000"/>
    <n v="1.6830593090240401E-4"/>
    <n v="2.2673593304310138E-4"/>
    <n v="0"/>
  </r>
  <r>
    <s v="Age of Empires: Mythologies"/>
    <x v="1"/>
    <x v="1"/>
    <x v="11"/>
    <s v="THQ"/>
    <n v="160000"/>
    <n v="30000"/>
    <n v="0"/>
    <n v="20000"/>
    <n v="7.8"/>
    <n v="28"/>
    <n v="6.9"/>
    <n v="20"/>
    <s v="Griptonite Games"/>
    <x v="3"/>
    <x v="494"/>
    <n v="7.35"/>
    <n v="48"/>
    <n v="22.857142857142858"/>
    <n v="23333.333333333332"/>
    <n v="17777.777777777777"/>
    <n v="3333.3333333333335"/>
    <n v="0"/>
    <n v="2222.2222222222222"/>
    <n v="528816311"/>
    <n v="440001482"/>
    <n v="128063000"/>
    <n v="3.0256252818192667E-4"/>
    <n v="6.8181588533831346E-5"/>
    <n v="0"/>
  </r>
  <r>
    <s v="Bionicle"/>
    <x v="11"/>
    <x v="15"/>
    <x v="4"/>
    <s v="Electronic Arts"/>
    <n v="160000"/>
    <n v="40000"/>
    <n v="0"/>
    <n v="10000"/>
    <n v="4.7"/>
    <n v="5"/>
    <n v="4.2"/>
    <n v="5"/>
    <s v="Argonaut Games"/>
    <x v="0"/>
    <x v="494"/>
    <n v="4.45"/>
    <n v="10"/>
    <n v="4.7619047619047619"/>
    <n v="15000"/>
    <n v="11428.571428571429"/>
    <n v="2857.1428571428573"/>
    <n v="0"/>
    <n v="714.28571428571433"/>
    <n v="500125528"/>
    <n v="432552540"/>
    <n v="127718000"/>
    <n v="3.1991968224425447E-4"/>
    <n v="9.2474315374497631E-5"/>
    <n v="0"/>
  </r>
  <r>
    <s v="Baja: Edge of Control"/>
    <x v="3"/>
    <x v="1"/>
    <x v="1"/>
    <s v="THQ"/>
    <n v="100000"/>
    <n v="80000"/>
    <n v="0"/>
    <n v="30000"/>
    <n v="6.1"/>
    <n v="21"/>
    <n v="5"/>
    <n v="11"/>
    <s v="2XL Games"/>
    <x v="0"/>
    <x v="494"/>
    <n v="5.55"/>
    <n v="32"/>
    <n v="15.238095238095237"/>
    <n v="23333.333333333332"/>
    <n v="11111.111111111111"/>
    <n v="8888.8888888888887"/>
    <n v="0"/>
    <n v="3333.3333333333335"/>
    <n v="528816311"/>
    <n v="440001482"/>
    <n v="128063000"/>
    <n v="1.8910158011370418E-4"/>
    <n v="1.8181756942355025E-4"/>
    <n v="0"/>
  </r>
  <r>
    <s v="G.I. Joe: The Rise of Cobra"/>
    <x v="3"/>
    <x v="2"/>
    <x v="4"/>
    <s v="Electronic Arts"/>
    <n v="110000"/>
    <n v="70000"/>
    <n v="0"/>
    <n v="30000"/>
    <n v="4.3"/>
    <n v="32"/>
    <n v="4.8"/>
    <n v="13"/>
    <s v="Double Helix Games"/>
    <x v="2"/>
    <x v="494"/>
    <n v="4.55"/>
    <n v="45"/>
    <n v="21.428571428571427"/>
    <n v="26250"/>
    <n v="13750"/>
    <n v="8750"/>
    <n v="0"/>
    <n v="3750"/>
    <n v="534740514"/>
    <n v="441041694"/>
    <n v="128047000"/>
    <n v="2.0570724888071599E-4"/>
    <n v="1.5871515313017095E-4"/>
    <n v="0"/>
  </r>
  <r>
    <s v="UFC Undisputed 2010"/>
    <x v="9"/>
    <x v="5"/>
    <x v="7"/>
    <s v="THQ"/>
    <n v="110000"/>
    <n v="60000"/>
    <n v="0"/>
    <n v="40000"/>
    <n v="7.4"/>
    <n v="27"/>
    <n v="7"/>
    <n v="13"/>
    <s v="Yuke's"/>
    <x v="2"/>
    <x v="494"/>
    <n v="7.2"/>
    <n v="40"/>
    <n v="19.047619047619047"/>
    <n v="30000"/>
    <n v="15714.285714285714"/>
    <n v="8571.4285714285706"/>
    <n v="0"/>
    <n v="5714.2857142857147"/>
    <n v="540520772"/>
    <n v="441654761"/>
    <n v="128070000"/>
    <n v="2.035074426334905E-4"/>
    <n v="1.3585271868041745E-4"/>
    <n v="0"/>
  </r>
  <r>
    <s v="World Series of Poker"/>
    <x v="9"/>
    <x v="3"/>
    <x v="3"/>
    <s v="Activision"/>
    <n v="190000"/>
    <n v="0"/>
    <n v="0"/>
    <n v="20000"/>
    <n v="3.7"/>
    <n v="6"/>
    <n v="6.4"/>
    <n v="20"/>
    <s v="Activision"/>
    <x v="3"/>
    <x v="494"/>
    <n v="5.0500000000000007"/>
    <n v="26"/>
    <n v="12.380952380952381"/>
    <n v="17500"/>
    <n v="15833.333333333334"/>
    <n v="0"/>
    <n v="0"/>
    <n v="1666.6666666666667"/>
    <n v="511054143"/>
    <n v="435713800"/>
    <n v="127773000"/>
    <n v="3.7178056885452153E-4"/>
    <n v="0"/>
    <n v="0"/>
  </r>
  <r>
    <s v="Rayman Raving Rabbids"/>
    <x v="2"/>
    <x v="4"/>
    <x v="3"/>
    <s v="Ubisoft"/>
    <n v="180000"/>
    <n v="10000"/>
    <n v="0"/>
    <n v="20000"/>
    <n v="6.7"/>
    <n v="16"/>
    <n v="7.3"/>
    <n v="19"/>
    <s v="Ubisoft Montpellier"/>
    <x v="0"/>
    <x v="494"/>
    <n v="7"/>
    <n v="35"/>
    <n v="16.666666666666668"/>
    <n v="21000"/>
    <n v="18000"/>
    <n v="1000"/>
    <n v="0"/>
    <n v="2000"/>
    <n v="522751172"/>
    <n v="438594184"/>
    <n v="128001000"/>
    <n v="3.4433208310434929E-4"/>
    <n v="2.280011993957494E-5"/>
    <n v="0"/>
  </r>
  <r>
    <s v="Deus Ex: The Conspiracy"/>
    <x v="4"/>
    <x v="8"/>
    <x v="4"/>
    <s v="Eidos Interactive"/>
    <n v="100000"/>
    <n v="80000"/>
    <n v="0"/>
    <n v="30000"/>
    <n v="8.1"/>
    <n v="25"/>
    <n v="8.9"/>
    <n v="49"/>
    <s v="Ion Storm"/>
    <x v="1"/>
    <x v="494"/>
    <n v="8.5"/>
    <n v="74"/>
    <n v="35.238095238095241"/>
    <n v="14000"/>
    <n v="6666.666666666667"/>
    <n v="5333.333333333333"/>
    <n v="0"/>
    <n v="2000"/>
    <n v="495013192"/>
    <n v="431019772"/>
    <n v="127445000"/>
    <n v="2.0201481822326869E-4"/>
    <n v="1.8560633455116764E-4"/>
    <n v="0"/>
  </r>
  <r>
    <s v="Rumble Racing"/>
    <x v="4"/>
    <x v="9"/>
    <x v="1"/>
    <s v="Electronic Arts"/>
    <n v="100000"/>
    <n v="80000"/>
    <n v="0"/>
    <n v="30000"/>
    <n v="8.5"/>
    <n v="17"/>
    <n v="8.1999999999999993"/>
    <n v="9"/>
    <s v="Electronic Arts"/>
    <x v="0"/>
    <x v="494"/>
    <n v="8.35"/>
    <n v="26"/>
    <n v="12.380952380952381"/>
    <n v="13125"/>
    <n v="6250"/>
    <n v="5000"/>
    <n v="0"/>
    <n v="1875"/>
    <n v="489752572"/>
    <n v="430035992"/>
    <n v="127149000"/>
    <n v="2.0418473677765597E-4"/>
    <n v="1.8603094040556495E-4"/>
    <n v="0"/>
  </r>
  <r>
    <s v="Spider-Man: Web of Shadows"/>
    <x v="4"/>
    <x v="1"/>
    <x v="4"/>
    <s v="Activision"/>
    <n v="100000"/>
    <n v="80000"/>
    <n v="0"/>
    <n v="30000"/>
    <n v="6.9"/>
    <n v="4"/>
    <n v="4.0999999999999996"/>
    <n v="16"/>
    <s v="Treyarch, Shaba Games"/>
    <x v="3"/>
    <x v="494"/>
    <n v="5.5"/>
    <n v="20"/>
    <n v="9.5238095238095237"/>
    <n v="23333.333333333332"/>
    <n v="11111.111111111111"/>
    <n v="8888.8888888888887"/>
    <n v="0"/>
    <n v="3333.3333333333335"/>
    <n v="528816311"/>
    <n v="440001482"/>
    <n v="128063000"/>
    <n v="1.8910158011370418E-4"/>
    <n v="1.8181756942355025E-4"/>
    <n v="0"/>
  </r>
  <r>
    <s v="Batman Begins"/>
    <x v="7"/>
    <x v="3"/>
    <x v="4"/>
    <s v="Electronic Arts"/>
    <n v="160000"/>
    <n v="40000"/>
    <n v="0"/>
    <n v="10000"/>
    <n v="6.5"/>
    <n v="56"/>
    <n v="7.1"/>
    <n v="21"/>
    <s v="Eurocom Entertainment Software"/>
    <x v="2"/>
    <x v="494"/>
    <n v="6.8"/>
    <n v="77"/>
    <n v="36.666666666666664"/>
    <n v="17500"/>
    <n v="13333.333333333334"/>
    <n v="3333.3333333333335"/>
    <n v="0"/>
    <n v="833.33333333333337"/>
    <n v="511054143"/>
    <n v="435713800"/>
    <n v="127773000"/>
    <n v="3.1307837377222866E-4"/>
    <n v="9.1803381026719835E-5"/>
    <n v="0"/>
  </r>
  <r>
    <s v="NBA Live 15"/>
    <x v="13"/>
    <x v="12"/>
    <x v="0"/>
    <s v="Electronic Arts"/>
    <n v="170000"/>
    <n v="20000"/>
    <n v="0"/>
    <n v="20000"/>
    <n v="5.3"/>
    <n v="9"/>
    <n v="6.8"/>
    <n v="53"/>
    <s v="EA Sports"/>
    <x v="0"/>
    <x v="494"/>
    <n v="6.05"/>
    <n v="62"/>
    <n v="29.523809523809526"/>
    <n v="70000"/>
    <n v="56666.666666666664"/>
    <n v="6666.666666666667"/>
    <n v="0"/>
    <n v="6666.666666666667"/>
    <n v="562338430"/>
    <n v="443580712"/>
    <n v="127276000"/>
    <n v="3.0230905613190973E-4"/>
    <n v="4.5087623196745311E-5"/>
    <n v="0"/>
  </r>
  <r>
    <s v="JSRF: Jet Set Radio Future"/>
    <x v="7"/>
    <x v="8"/>
    <x v="4"/>
    <s v="Sega"/>
    <n v="130000"/>
    <n v="40000"/>
    <n v="30000"/>
    <n v="10000"/>
    <n v="8.8000000000000007"/>
    <n v="36"/>
    <n v="8.1999999999999993"/>
    <n v="102"/>
    <s v="Smilebit"/>
    <x v="2"/>
    <x v="494"/>
    <n v="8.5"/>
    <n v="138"/>
    <n v="65.714285714285708"/>
    <n v="14000"/>
    <n v="8666.6666666666661"/>
    <n v="2666.6666666666665"/>
    <n v="2000"/>
    <n v="666.66666666666663"/>
    <n v="495013192"/>
    <n v="431019772"/>
    <n v="127445000"/>
    <n v="2.6261926369024928E-4"/>
    <n v="9.2803167275583819E-5"/>
    <n v="2.3539566087331791E-4"/>
  </r>
  <r>
    <s v="NHL Hitz 20-02"/>
    <x v="11"/>
    <x v="9"/>
    <x v="0"/>
    <s v="Midway Games"/>
    <n v="160000"/>
    <n v="40000"/>
    <n v="0"/>
    <n v="10000"/>
    <n v="7.9"/>
    <n v="13"/>
    <n v="8.6999999999999993"/>
    <n v="7"/>
    <s v="Midway"/>
    <x v="0"/>
    <x v="494"/>
    <n v="8.3000000000000007"/>
    <n v="20"/>
    <n v="9.5238095238095237"/>
    <n v="13125"/>
    <n v="10000"/>
    <n v="2500"/>
    <n v="0"/>
    <n v="625"/>
    <n v="489752572"/>
    <n v="430035992"/>
    <n v="127149000"/>
    <n v="3.2669557884424955E-4"/>
    <n v="9.3015470202782475E-5"/>
    <n v="0"/>
  </r>
  <r>
    <s v="NCAA Football 2003"/>
    <x v="11"/>
    <x v="8"/>
    <x v="0"/>
    <s v="Electronic Arts"/>
    <n v="160000"/>
    <n v="40000"/>
    <n v="0"/>
    <n v="10000"/>
    <n v="9.1"/>
    <n v="11"/>
    <n v="8.1"/>
    <n v="9"/>
    <s v="EA Sports"/>
    <x v="0"/>
    <x v="494"/>
    <n v="8.6"/>
    <n v="20"/>
    <n v="9.5238095238095237"/>
    <n v="14000"/>
    <n v="10666.666666666666"/>
    <n v="2666.6666666666665"/>
    <n v="0"/>
    <n v="666.66666666666663"/>
    <n v="495013192"/>
    <n v="431019772"/>
    <n v="127445000"/>
    <n v="3.2322370915722988E-4"/>
    <n v="9.2803167275583819E-5"/>
    <n v="0"/>
  </r>
  <r>
    <s v="J Stars Victory Vs."/>
    <x v="15"/>
    <x v="12"/>
    <x v="7"/>
    <s v="Namco Bandai Games"/>
    <n v="0"/>
    <n v="30000"/>
    <n v="170000"/>
    <n v="10000"/>
    <n v="7.4"/>
    <n v="5"/>
    <n v="7.9"/>
    <n v="29"/>
    <s v="Bandai Namco Games"/>
    <x v="2"/>
    <x v="494"/>
    <n v="7.65"/>
    <n v="34"/>
    <n v="16.19047619047619"/>
    <n v="70000"/>
    <n v="0"/>
    <n v="10000"/>
    <n v="56666.666666666664"/>
    <n v="3333.3333333333335"/>
    <n v="562338430"/>
    <n v="443580712"/>
    <n v="127276000"/>
    <n v="0"/>
    <n v="6.7631434795117963E-5"/>
    <n v="1.3356799396586946E-3"/>
  </r>
  <r>
    <s v="de Blob 2"/>
    <x v="3"/>
    <x v="10"/>
    <x v="2"/>
    <s v="THQ"/>
    <n v="110000"/>
    <n v="70000"/>
    <n v="0"/>
    <n v="30000"/>
    <n v="7.4"/>
    <n v="50"/>
    <n v="7.1"/>
    <n v="34"/>
    <s v="Blue Tongue Entertainment"/>
    <x v="3"/>
    <x v="494"/>
    <n v="7.25"/>
    <n v="84"/>
    <n v="40"/>
    <n v="35000"/>
    <n v="18333.333333333332"/>
    <n v="11666.666666666666"/>
    <n v="0"/>
    <n v="5000"/>
    <n v="545961365"/>
    <n v="440756453"/>
    <n v="127833000"/>
    <n v="2.0147945816642173E-4"/>
    <n v="1.5881786760816864E-4"/>
    <n v="0"/>
  </r>
  <r>
    <s v="ESPN Winter X Games: Snowboarding 2002"/>
    <x v="4"/>
    <x v="16"/>
    <x v="0"/>
    <s v="Konami Digital Entertainment"/>
    <n v="100000"/>
    <n v="80000"/>
    <n v="0"/>
    <n v="30000"/>
    <n v="6.4"/>
    <n v="14"/>
    <n v="7.9"/>
    <n v="8"/>
    <s v="Konami"/>
    <x v="2"/>
    <x v="494"/>
    <n v="7.15"/>
    <n v="22"/>
    <n v="10.476190476190476"/>
    <n v="12352.941176470587"/>
    <n v="5882.3529411764703"/>
    <n v="4705.8823529411766"/>
    <n v="0"/>
    <n v="1764.7058823529412"/>
    <n v="484244580"/>
    <n v="429286318"/>
    <n v="126843000"/>
    <n v="2.0650721583708796E-4"/>
    <n v="1.8635581113488924E-4"/>
    <n v="0"/>
  </r>
  <r>
    <s v="Final Fantasy Fables: Chocobo's Dungeon"/>
    <x v="0"/>
    <x v="4"/>
    <x v="9"/>
    <s v="Square Enix"/>
    <n v="90000"/>
    <n v="0"/>
    <n v="110000"/>
    <n v="10000"/>
    <n v="7.6"/>
    <n v="34"/>
    <n v="8"/>
    <n v="20"/>
    <s v="h.a.n.d. Inc."/>
    <x v="3"/>
    <x v="494"/>
    <n v="7.8"/>
    <n v="54"/>
    <n v="25.714285714285715"/>
    <n v="21000"/>
    <n v="9000"/>
    <n v="0"/>
    <n v="11000"/>
    <n v="1000"/>
    <n v="522751172"/>
    <n v="438594184"/>
    <n v="128001000"/>
    <n v="1.7216604155217464E-4"/>
    <n v="0"/>
    <n v="8.5936828618526418E-4"/>
  </r>
  <r>
    <s v="Project: Snowblind"/>
    <x v="4"/>
    <x v="3"/>
    <x v="4"/>
    <s v="Eidos Interactive"/>
    <n v="100000"/>
    <n v="80000"/>
    <n v="0"/>
    <n v="30000"/>
    <n v="7.8"/>
    <n v="54"/>
    <n v="8.3000000000000007"/>
    <n v="23"/>
    <s v="Crystal Dynamics"/>
    <x v="2"/>
    <x v="494"/>
    <n v="8.0500000000000007"/>
    <n v="77"/>
    <n v="36.666666666666664"/>
    <n v="17500"/>
    <n v="8333.3333333333339"/>
    <n v="6666.666666666667"/>
    <n v="0"/>
    <n v="2500"/>
    <n v="511054143"/>
    <n v="435713800"/>
    <n v="127773000"/>
    <n v="1.9567398360764292E-4"/>
    <n v="1.8360676205343967E-4"/>
    <n v="0"/>
  </r>
  <r>
    <s v="Mortal Kombat: Special Forces"/>
    <x v="14"/>
    <x v="16"/>
    <x v="7"/>
    <s v="Midway Games"/>
    <n v="120000"/>
    <n v="80000"/>
    <n v="0"/>
    <n v="10000"/>
    <n v="2.8"/>
    <n v="7"/>
    <n v="2.4"/>
    <n v="17"/>
    <s v="Midway"/>
    <x v="1"/>
    <x v="494"/>
    <n v="2.5999999999999996"/>
    <n v="24"/>
    <n v="11.428571428571429"/>
    <n v="12352.941176470587"/>
    <n v="7058.8235294117649"/>
    <n v="4705.8823529411766"/>
    <n v="0"/>
    <n v="588.23529411764707"/>
    <n v="484244580"/>
    <n v="429286318"/>
    <n v="126843000"/>
    <n v="2.4780865900450556E-4"/>
    <n v="1.8635581113488924E-4"/>
    <n v="0"/>
  </r>
  <r>
    <s v="Mega Man Legacy Collection"/>
    <x v="5"/>
    <x v="14"/>
    <x v="2"/>
    <s v="Capcom"/>
    <n v="140000"/>
    <n v="0"/>
    <n v="50000"/>
    <n v="20000"/>
    <n v="7.7"/>
    <n v="27"/>
    <n v="7.1"/>
    <n v="26"/>
    <s v="Digital Eclipse"/>
    <x v="0"/>
    <x v="494"/>
    <n v="7.4"/>
    <n v="53"/>
    <n v="25.238095238095237"/>
    <n v="210000"/>
    <n v="140000"/>
    <n v="0"/>
    <n v="50000"/>
    <n v="20000"/>
    <n v="573178249"/>
    <n v="445623395"/>
    <n v="126994511"/>
    <n v="2.442521157148795E-4"/>
    <n v="0"/>
    <n v="3.9371780407107516E-4"/>
  </r>
  <r>
    <s v="The Last Airbender"/>
    <x v="0"/>
    <x v="5"/>
    <x v="4"/>
    <s v="THQ"/>
    <n v="120000"/>
    <n v="70000"/>
    <n v="0"/>
    <n v="20000"/>
    <n v="5.3"/>
    <n v="4"/>
    <n v="6.6"/>
    <n v="5"/>
    <s v="THQ"/>
    <x v="2"/>
    <x v="494"/>
    <n v="5.9499999999999993"/>
    <n v="9"/>
    <n v="4.2857142857142856"/>
    <n v="30000"/>
    <n v="17142.857142857141"/>
    <n v="10000"/>
    <n v="0"/>
    <n v="2857.1428571428573"/>
    <n v="540520772"/>
    <n v="441654761"/>
    <n v="128070000"/>
    <n v="2.2200811923653511E-4"/>
    <n v="1.5849483846048701E-4"/>
    <n v="0"/>
  </r>
  <r>
    <s v="NCAA March Madness 07"/>
    <x v="2"/>
    <x v="4"/>
    <x v="0"/>
    <s v="Electronic Arts"/>
    <n v="190000"/>
    <n v="0"/>
    <n v="0"/>
    <n v="20000"/>
    <n v="6.7"/>
    <n v="33"/>
    <n v="7.1"/>
    <n v="15"/>
    <s v="EA Canada"/>
    <x v="0"/>
    <x v="494"/>
    <n v="6.9"/>
    <n v="48"/>
    <n v="22.857142857142858"/>
    <n v="21000"/>
    <n v="19000"/>
    <n v="0"/>
    <n v="0"/>
    <n v="2000"/>
    <n v="522751172"/>
    <n v="438594184"/>
    <n v="128001000"/>
    <n v="3.6346164327681315E-4"/>
    <n v="0"/>
    <n v="0"/>
  </r>
  <r>
    <s v="Evil Dead: Regeneration"/>
    <x v="4"/>
    <x v="3"/>
    <x v="4"/>
    <s v="THQ"/>
    <n v="100000"/>
    <n v="80000"/>
    <n v="0"/>
    <n v="30000"/>
    <n v="6.8"/>
    <n v="26"/>
    <n v="8.5"/>
    <n v="8"/>
    <s v="Cranky Pants Games"/>
    <x v="1"/>
    <x v="494"/>
    <n v="7.65"/>
    <n v="34"/>
    <n v="16.19047619047619"/>
    <n v="17500"/>
    <n v="8333.3333333333339"/>
    <n v="6666.666666666667"/>
    <n v="0"/>
    <n v="2500"/>
    <n v="511054143"/>
    <n v="435713800"/>
    <n v="127773000"/>
    <n v="1.9567398360764292E-4"/>
    <n v="1.8360676205343967E-4"/>
    <n v="0"/>
  </r>
  <r>
    <s v="Tiger Woods PGA Tour"/>
    <x v="9"/>
    <x v="3"/>
    <x v="0"/>
    <s v="Electronic Arts"/>
    <n v="190000"/>
    <n v="0"/>
    <n v="0"/>
    <n v="20000"/>
    <n v="7.8"/>
    <n v="25"/>
    <n v="7.4"/>
    <n v="14"/>
    <s v="EA Canada"/>
    <x v="0"/>
    <x v="494"/>
    <n v="7.6"/>
    <n v="39"/>
    <n v="18.571428571428573"/>
    <n v="17500"/>
    <n v="15833.333333333334"/>
    <n v="0"/>
    <n v="0"/>
    <n v="1666.6666666666667"/>
    <n v="511054143"/>
    <n v="435713800"/>
    <n v="127773000"/>
    <n v="3.7178056885452153E-4"/>
    <n v="0"/>
    <n v="0"/>
  </r>
  <r>
    <s v="NHL 2K3"/>
    <x v="4"/>
    <x v="8"/>
    <x v="0"/>
    <s v="Sega"/>
    <n v="100000"/>
    <n v="80000"/>
    <n v="0"/>
    <n v="30000"/>
    <n v="8.9"/>
    <n v="25"/>
    <n v="7.8"/>
    <n v="17"/>
    <s v="Treyarch"/>
    <x v="0"/>
    <x v="494"/>
    <n v="8.35"/>
    <n v="42"/>
    <n v="20"/>
    <n v="14000"/>
    <n v="6666.666666666667"/>
    <n v="5333.333333333333"/>
    <n v="0"/>
    <n v="2000"/>
    <n v="495013192"/>
    <n v="431019772"/>
    <n v="127445000"/>
    <n v="2.0201481822326869E-4"/>
    <n v="1.8560633455116764E-4"/>
    <n v="0"/>
  </r>
  <r>
    <s v="MLB 10: The Show"/>
    <x v="9"/>
    <x v="5"/>
    <x v="0"/>
    <s v="Sony Computer Entertainment"/>
    <n v="190000"/>
    <n v="0"/>
    <n v="0"/>
    <n v="20000"/>
    <n v="7.9"/>
    <n v="11"/>
    <n v="6.6"/>
    <n v="8"/>
    <s v="SCEA"/>
    <x v="0"/>
    <x v="494"/>
    <n v="7.25"/>
    <n v="19"/>
    <n v="9.0476190476190474"/>
    <n v="30000"/>
    <n v="27142.857142857141"/>
    <n v="0"/>
    <n v="0"/>
    <n v="2857.1428571428573"/>
    <n v="540520772"/>
    <n v="441654761"/>
    <n v="128070000"/>
    <n v="3.5151285545784725E-4"/>
    <n v="0"/>
    <n v="0"/>
  </r>
  <r>
    <s v="Blue Dragon Plus"/>
    <x v="1"/>
    <x v="1"/>
    <x v="9"/>
    <s v="Ignition Entertainment"/>
    <n v="120000"/>
    <n v="30000"/>
    <n v="50000"/>
    <n v="10000"/>
    <n v="6.9"/>
    <n v="46"/>
    <n v="6.5"/>
    <n v="15"/>
    <s v="Brownie Brown"/>
    <x v="0"/>
    <x v="494"/>
    <n v="6.7"/>
    <n v="61"/>
    <n v="29.047619047619047"/>
    <n v="23333.333333333332"/>
    <n v="13333.333333333334"/>
    <n v="3333.3333333333335"/>
    <n v="5555.5555555555557"/>
    <n v="1111.1111111111111"/>
    <n v="528816311"/>
    <n v="440001482"/>
    <n v="128063000"/>
    <n v="2.2692189613644502E-4"/>
    <n v="6.8181588533831346E-5"/>
    <n v="3.9043283383959456E-4"/>
  </r>
  <r>
    <s v="BeyBlade VForce: Super Tournament Battle"/>
    <x v="11"/>
    <x v="8"/>
    <x v="4"/>
    <s v="Atari"/>
    <n v="160000"/>
    <n v="40000"/>
    <n v="0"/>
    <n v="10000"/>
    <n v="3.3"/>
    <n v="6"/>
    <n v="7.5"/>
    <n v="18"/>
    <s v="Takara"/>
    <x v="0"/>
    <x v="494"/>
    <n v="5.4"/>
    <n v="24"/>
    <n v="11.428571428571429"/>
    <n v="14000"/>
    <n v="10666.666666666666"/>
    <n v="2666.6666666666665"/>
    <n v="0"/>
    <n v="666.66666666666663"/>
    <n v="495013192"/>
    <n v="431019772"/>
    <n v="127445000"/>
    <n v="3.2322370915722988E-4"/>
    <n v="9.2803167275583819E-5"/>
    <n v="0"/>
  </r>
  <r>
    <s v="Dead to Rights: Retribution"/>
    <x v="2"/>
    <x v="5"/>
    <x v="6"/>
    <s v="Namco Bandai Games"/>
    <n v="110000"/>
    <n v="80000"/>
    <n v="0"/>
    <n v="20000"/>
    <n v="6.1"/>
    <n v="64"/>
    <n v="7"/>
    <n v="34"/>
    <s v="Volatile Games"/>
    <x v="1"/>
    <x v="494"/>
    <n v="6.55"/>
    <n v="98"/>
    <n v="46.666666666666664"/>
    <n v="30000"/>
    <n v="15714.285714285714"/>
    <n v="11428.571428571429"/>
    <n v="0"/>
    <n v="2857.1428571428573"/>
    <n v="540520772"/>
    <n v="441654761"/>
    <n v="128070000"/>
    <n v="2.035074426334905E-4"/>
    <n v="1.811369582405566E-4"/>
    <n v="0"/>
  </r>
  <r>
    <s v="Dragon Ball Z: Sagas"/>
    <x v="11"/>
    <x v="3"/>
    <x v="7"/>
    <s v="Atari"/>
    <n v="160000"/>
    <n v="40000"/>
    <n v="0"/>
    <n v="10000"/>
    <n v="4.8"/>
    <n v="11"/>
    <n v="6.6"/>
    <n v="11"/>
    <s v="Avalanche Software"/>
    <x v="2"/>
    <x v="494"/>
    <n v="5.6999999999999993"/>
    <n v="22"/>
    <n v="10.476190476190476"/>
    <n v="17500"/>
    <n v="13333.333333333334"/>
    <n v="3333.3333333333335"/>
    <n v="0"/>
    <n v="833.33333333333337"/>
    <n v="511054143"/>
    <n v="435713800"/>
    <n v="127773000"/>
    <n v="3.1307837377222866E-4"/>
    <n v="9.1803381026719835E-5"/>
    <n v="0"/>
  </r>
  <r>
    <s v="Capcom Fighting Evolution"/>
    <x v="4"/>
    <x v="7"/>
    <x v="7"/>
    <s v="Capcom"/>
    <n v="100000"/>
    <n v="80000"/>
    <n v="0"/>
    <n v="30000"/>
    <n v="5.7"/>
    <n v="33"/>
    <n v="4.8"/>
    <n v="5"/>
    <s v="Capcom"/>
    <x v="2"/>
    <x v="494"/>
    <n v="5.25"/>
    <n v="38"/>
    <n v="18.095238095238095"/>
    <n v="16153.846153846154"/>
    <n v="7692.3076923076924"/>
    <n v="6153.8461538461543"/>
    <n v="0"/>
    <n v="2307.6923076923076"/>
    <n v="505524224"/>
    <n v="434174638"/>
    <n v="127761000"/>
    <n v="1.9781445725536585E-4"/>
    <n v="1.8425765348366571E-4"/>
    <n v="0"/>
  </r>
  <r>
    <s v="Anarchy Reigns"/>
    <x v="3"/>
    <x v="11"/>
    <x v="4"/>
    <s v="Sega"/>
    <n v="100000"/>
    <n v="30000"/>
    <n v="60000"/>
    <n v="20000"/>
    <n v="7.1"/>
    <n v="35"/>
    <n v="8.1999999999999993"/>
    <n v="106"/>
    <s v="PlatinumGames"/>
    <x v="1"/>
    <x v="494"/>
    <n v="7.6499999999999995"/>
    <n v="141"/>
    <n v="67.142857142857139"/>
    <n v="42000"/>
    <n v="20000"/>
    <n v="6000"/>
    <n v="12000"/>
    <n v="4000"/>
    <n v="551484507"/>
    <n v="441417242"/>
    <n v="127629000"/>
    <n v="1.8132875671156434E-4"/>
    <n v="6.7962909341905592E-5"/>
    <n v="4.7011259196577578E-4"/>
  </r>
  <r>
    <s v="Mobile Suit Gundam: Crossfire"/>
    <x v="3"/>
    <x v="0"/>
    <x v="8"/>
    <s v="Namco Bandai Games"/>
    <n v="60000"/>
    <n v="0"/>
    <n v="140000"/>
    <n v="10000"/>
    <n v="3.3"/>
    <n v="31"/>
    <n v="5.0999999999999996"/>
    <n v="47"/>
    <s v="Bec"/>
    <x v="2"/>
    <x v="494"/>
    <n v="4.1999999999999993"/>
    <n v="78"/>
    <n v="37.142857142857146"/>
    <n v="19090.909090909092"/>
    <n v="5454.545454545455"/>
    <n v="0"/>
    <n v="12727.272727272728"/>
    <n v="909.09090909090912"/>
    <n v="516818555"/>
    <n v="437126892"/>
    <n v="127854000"/>
    <n v="1.1609490297808677E-4"/>
    <n v="0"/>
    <n v="1.09499898321523E-3"/>
  </r>
  <r>
    <s v="Crazy Taxi 3: High Roller"/>
    <x v="7"/>
    <x v="8"/>
    <x v="1"/>
    <s v="Sega"/>
    <n v="140000"/>
    <n v="40000"/>
    <n v="20000"/>
    <n v="10000"/>
    <n v="6.9"/>
    <n v="33"/>
    <n v="8.5"/>
    <n v="13"/>
    <s v="Hitmaker"/>
    <x v="2"/>
    <x v="494"/>
    <n v="7.7"/>
    <n v="46"/>
    <n v="21.904761904761905"/>
    <n v="14000"/>
    <n v="9333.3333333333339"/>
    <n v="2666.6666666666665"/>
    <n v="1333.3333333333333"/>
    <n v="666.66666666666663"/>
    <n v="495013192"/>
    <n v="431019772"/>
    <n v="127445000"/>
    <n v="2.8282074551257618E-4"/>
    <n v="9.2803167275583819E-5"/>
    <n v="1.5693044058221194E-4"/>
  </r>
  <r>
    <s v="Warhammer 40,000: Space Marine"/>
    <x v="8"/>
    <x v="10"/>
    <x v="6"/>
    <s v="THQ"/>
    <n v="90000"/>
    <n v="90000"/>
    <n v="0"/>
    <n v="30000"/>
    <n v="7.4"/>
    <n v="34"/>
    <n v="7.4"/>
    <n v="596"/>
    <s v="Relic"/>
    <x v="1"/>
    <x v="494"/>
    <n v="7.4"/>
    <n v="630"/>
    <n v="300"/>
    <n v="35000"/>
    <n v="15000"/>
    <n v="15000"/>
    <n v="0"/>
    <n v="5000"/>
    <n v="545961365"/>
    <n v="440756453"/>
    <n v="127833000"/>
    <n v="1.6484682940889049E-4"/>
    <n v="2.0419440121050253E-4"/>
    <n v="0"/>
  </r>
  <r>
    <s v="The King of Fighters Collection: The Orochi Saga"/>
    <x v="4"/>
    <x v="0"/>
    <x v="7"/>
    <s v="Ignition Entertainment"/>
    <n v="100000"/>
    <n v="80000"/>
    <n v="0"/>
    <n v="30000"/>
    <n v="6.7"/>
    <n v="14"/>
    <n v="8.5"/>
    <n v="4"/>
    <s v="Terminal Reality"/>
    <x v="2"/>
    <x v="494"/>
    <n v="7.6"/>
    <n v="18"/>
    <n v="8.5714285714285712"/>
    <n v="19090.909090909092"/>
    <n v="9090.9090909090901"/>
    <n v="7272.727272727273"/>
    <n v="0"/>
    <n v="2727.2727272727275"/>
    <n v="516818555"/>
    <n v="437126892"/>
    <n v="127854000"/>
    <n v="1.9349150496347794E-4"/>
    <n v="1.830132198775819E-4"/>
    <n v="0"/>
  </r>
  <r>
    <s v="Pitfall: The Lost Expedition"/>
    <x v="4"/>
    <x v="7"/>
    <x v="2"/>
    <s v="Activision"/>
    <n v="100000"/>
    <n v="80000"/>
    <n v="0"/>
    <n v="30000"/>
    <n v="7"/>
    <n v="34"/>
    <n v="8.9"/>
    <n v="12"/>
    <s v="Edge of Reality"/>
    <x v="0"/>
    <x v="494"/>
    <n v="7.95"/>
    <n v="46"/>
    <n v="21.904761904761905"/>
    <n v="16153.846153846154"/>
    <n v="7692.3076923076924"/>
    <n v="6153.8461538461543"/>
    <n v="0"/>
    <n v="2307.6923076923076"/>
    <n v="505524224"/>
    <n v="434174638"/>
    <n v="127761000"/>
    <n v="1.9781445725536585E-4"/>
    <n v="1.8425765348366571E-4"/>
    <n v="0"/>
  </r>
  <r>
    <s v="The Witch and the Hundred Knight"/>
    <x v="3"/>
    <x v="6"/>
    <x v="9"/>
    <s v="Nippon Ichi Software"/>
    <n v="70000"/>
    <n v="20000"/>
    <n v="100000"/>
    <n v="20000"/>
    <n v="5.3"/>
    <n v="44"/>
    <n v="7.5"/>
    <n v="80"/>
    <s v="Nippon Ichi Software"/>
    <x v="2"/>
    <x v="494"/>
    <n v="6.4"/>
    <n v="124"/>
    <n v="59.047619047619051"/>
    <n v="52500"/>
    <n v="17500"/>
    <n v="5000"/>
    <n v="25000"/>
    <n v="5000"/>
    <n v="556861736"/>
    <n v="442492884"/>
    <n v="127445000"/>
    <n v="1.2570445314274566E-4"/>
    <n v="4.5198466965629213E-5"/>
    <n v="7.8465220291105964E-4"/>
  </r>
  <r>
    <s v="Dragon Ball Z: Harukanaru Densetsu"/>
    <x v="1"/>
    <x v="4"/>
    <x v="9"/>
    <s v="Namco Bandai Games"/>
    <n v="190000"/>
    <n v="0"/>
    <n v="0"/>
    <n v="20000"/>
    <n v="5.7"/>
    <n v="16"/>
    <n v="6.2"/>
    <n v="10"/>
    <s v="Bec"/>
    <x v="0"/>
    <x v="494"/>
    <n v="5.95"/>
    <n v="26"/>
    <n v="12.380952380952381"/>
    <n v="21000"/>
    <n v="19000"/>
    <n v="0"/>
    <n v="0"/>
    <n v="2000"/>
    <n v="522751172"/>
    <n v="438594184"/>
    <n v="128001000"/>
    <n v="3.6346164327681315E-4"/>
    <n v="0"/>
    <n v="0"/>
  </r>
  <r>
    <s v="Dark Messiah of Might and Magic Elements"/>
    <x v="2"/>
    <x v="1"/>
    <x v="9"/>
    <s v="Ubisoft"/>
    <n v="160000"/>
    <n v="20000"/>
    <n v="10000"/>
    <n v="20000"/>
    <n v="5.2"/>
    <n v="27"/>
    <n v="7"/>
    <n v="48"/>
    <s v="Ubisoft Annecy"/>
    <x v="1"/>
    <x v="494"/>
    <n v="6.1"/>
    <n v="75"/>
    <n v="35.714285714285715"/>
    <n v="23333.333333333332"/>
    <n v="17777.777777777777"/>
    <n v="2222.2222222222222"/>
    <n v="1111.1111111111111"/>
    <n v="2222.2222222222222"/>
    <n v="528816311"/>
    <n v="440001482"/>
    <n v="128063000"/>
    <n v="3.0256252818192667E-4"/>
    <n v="4.5454392355887562E-5"/>
    <n v="7.8086566767918917E-5"/>
  </r>
  <r>
    <s v="Dead to Rights II"/>
    <x v="4"/>
    <x v="3"/>
    <x v="6"/>
    <s v="Electronic Arts"/>
    <n v="100000"/>
    <n v="80000"/>
    <n v="0"/>
    <n v="30000"/>
    <n v="5.0999999999999996"/>
    <n v="32"/>
    <n v="5.3"/>
    <n v="7"/>
    <s v="WideScreen Games"/>
    <x v="1"/>
    <x v="494"/>
    <n v="5.1999999999999993"/>
    <n v="39"/>
    <n v="18.571428571428573"/>
    <n v="17500"/>
    <n v="8333.3333333333339"/>
    <n v="6666.666666666667"/>
    <n v="0"/>
    <n v="2500"/>
    <n v="511054143"/>
    <n v="435713800"/>
    <n v="127773000"/>
    <n v="1.9567398360764292E-4"/>
    <n v="1.8360676205343967E-4"/>
    <n v="0"/>
  </r>
  <r>
    <s v="Spectrobes: Origins"/>
    <x v="0"/>
    <x v="2"/>
    <x v="9"/>
    <s v="Disney Interactive Studios"/>
    <n v="160000"/>
    <n v="20000"/>
    <n v="0"/>
    <n v="10000"/>
    <n v="7.1"/>
    <n v="22"/>
    <n v="8.4"/>
    <n v="16"/>
    <s v="Genki"/>
    <x v="3"/>
    <x v="82"/>
    <n v="7.75"/>
    <n v="38"/>
    <n v="20"/>
    <n v="23750"/>
    <n v="20000"/>
    <n v="2500"/>
    <n v="0"/>
    <n v="1250"/>
    <n v="534740514"/>
    <n v="441041694"/>
    <n v="128047000"/>
    <n v="2.9921054382649599E-4"/>
    <n v="4.5347186608620271E-5"/>
    <n v="0"/>
  </r>
  <r>
    <s v="Front Mission Evolved"/>
    <x v="2"/>
    <x v="5"/>
    <x v="6"/>
    <s v="Square Enix"/>
    <n v="100000"/>
    <n v="70000"/>
    <n v="20000"/>
    <n v="20000"/>
    <n v="5.8"/>
    <n v="52"/>
    <n v="6.1"/>
    <n v="24"/>
    <s v="Double Helix Games"/>
    <x v="2"/>
    <x v="494"/>
    <n v="5.9499999999999993"/>
    <n v="76"/>
    <n v="36.19047619047619"/>
    <n v="30000"/>
    <n v="14285.714285714286"/>
    <n v="10000"/>
    <n v="2857.1428571428573"/>
    <n v="2857.1428571428573"/>
    <n v="540520772"/>
    <n v="441654761"/>
    <n v="128070000"/>
    <n v="1.850067660304459E-4"/>
    <n v="1.5849483846048701E-4"/>
    <n v="1.5616459748574998E-4"/>
  </r>
  <r>
    <s v="Teenage Mutant Ninja Turtles 3: Mutant Nightmare"/>
    <x v="4"/>
    <x v="3"/>
    <x v="4"/>
    <s v="Konami Digital Entertainment"/>
    <n v="100000"/>
    <n v="80000"/>
    <n v="0"/>
    <n v="30000"/>
    <n v="5.3"/>
    <n v="20"/>
    <n v="7"/>
    <n v="10"/>
    <s v="KCE Studios"/>
    <x v="3"/>
    <x v="494"/>
    <n v="6.15"/>
    <n v="30"/>
    <n v="14.285714285714286"/>
    <n v="17500"/>
    <n v="8333.3333333333339"/>
    <n v="6666.666666666667"/>
    <n v="0"/>
    <n v="2500"/>
    <n v="511054143"/>
    <n v="435713800"/>
    <n v="127773000"/>
    <n v="1.9567398360764292E-4"/>
    <n v="1.8360676205343967E-4"/>
    <n v="0"/>
  </r>
  <r>
    <s v="Gladius"/>
    <x v="4"/>
    <x v="15"/>
    <x v="11"/>
    <s v="Activision"/>
    <n v="100000"/>
    <n v="80000"/>
    <n v="0"/>
    <n v="30000"/>
    <n v="7.8"/>
    <n v="27"/>
    <n v="8"/>
    <n v="22"/>
    <s v="LucasArts"/>
    <x v="2"/>
    <x v="494"/>
    <n v="7.9"/>
    <n v="49"/>
    <n v="23.333333333333332"/>
    <n v="15000"/>
    <n v="7142.8571428571431"/>
    <n v="5714.2857142857147"/>
    <n v="0"/>
    <n v="2142.8571428571427"/>
    <n v="500125528"/>
    <n v="432552540"/>
    <n v="127718000"/>
    <n v="1.9994980140265904E-4"/>
    <n v="1.8494863074899526E-4"/>
    <n v="0"/>
  </r>
  <r>
    <s v="Taiko Drum Master"/>
    <x v="4"/>
    <x v="7"/>
    <x v="3"/>
    <s v="Namco Bandai Games"/>
    <n v="100000"/>
    <n v="80000"/>
    <n v="0"/>
    <n v="30000"/>
    <n v="7.7"/>
    <n v="35"/>
    <n v="8.1"/>
    <n v="8"/>
    <s v="Namco"/>
    <x v="0"/>
    <x v="494"/>
    <n v="7.9"/>
    <n v="43"/>
    <n v="20.476190476190474"/>
    <n v="16153.846153846154"/>
    <n v="7692.3076923076924"/>
    <n v="6153.8461538461543"/>
    <n v="0"/>
    <n v="2307.6923076923076"/>
    <n v="505524224"/>
    <n v="434174638"/>
    <n v="127761000"/>
    <n v="1.9781445725536585E-4"/>
    <n v="1.8425765348366571E-4"/>
    <n v="0"/>
  </r>
  <r>
    <s v="Forgotten Realms: Demon Stone"/>
    <x v="4"/>
    <x v="7"/>
    <x v="4"/>
    <s v="Atari"/>
    <n v="100000"/>
    <n v="80000"/>
    <n v="0"/>
    <n v="30000"/>
    <n v="7.1"/>
    <n v="40"/>
    <n v="6.8"/>
    <n v="18"/>
    <s v="Stormfront Studios"/>
    <x v="2"/>
    <x v="494"/>
    <n v="6.9499999999999993"/>
    <n v="58"/>
    <n v="27.61904761904762"/>
    <n v="16153.846153846154"/>
    <n v="7692.3076923076924"/>
    <n v="6153.8461538461543"/>
    <n v="0"/>
    <n v="2307.6923076923076"/>
    <n v="505524224"/>
    <n v="434174638"/>
    <n v="127761000"/>
    <n v="1.9781445725536585E-4"/>
    <n v="1.8425765348366571E-4"/>
    <n v="0"/>
  </r>
  <r>
    <s v="Playboy: The Mansion"/>
    <x v="4"/>
    <x v="3"/>
    <x v="8"/>
    <s v="Ubisoft"/>
    <n v="100000"/>
    <n v="80000"/>
    <n v="0"/>
    <n v="30000"/>
    <n v="5.9"/>
    <n v="33"/>
    <n v="7.5"/>
    <n v="18"/>
    <s v="Cyberlore Studios"/>
    <x v="1"/>
    <x v="494"/>
    <n v="6.7"/>
    <n v="51"/>
    <n v="24.285714285714285"/>
    <n v="17500"/>
    <n v="8333.3333333333339"/>
    <n v="6666.666666666667"/>
    <n v="0"/>
    <n v="2500"/>
    <n v="511054143"/>
    <n v="435713800"/>
    <n v="127773000"/>
    <n v="1.9567398360764292E-4"/>
    <n v="1.8360676205343967E-4"/>
    <n v="0"/>
  </r>
  <r>
    <s v="A Boy and His Blob"/>
    <x v="0"/>
    <x v="2"/>
    <x v="2"/>
    <s v="Majesco Entertainment"/>
    <n v="180000"/>
    <n v="10000"/>
    <n v="0"/>
    <n v="10000"/>
    <n v="8"/>
    <n v="43"/>
    <n v="8.6999999999999993"/>
    <n v="35"/>
    <s v="WayForward"/>
    <x v="0"/>
    <x v="513"/>
    <n v="8.35"/>
    <n v="78"/>
    <n v="39"/>
    <n v="25000"/>
    <n v="22500"/>
    <n v="1250"/>
    <n v="0"/>
    <n v="1250"/>
    <n v="534740514"/>
    <n v="441041694"/>
    <n v="128047000"/>
    <n v="3.3661186180480802E-4"/>
    <n v="2.2673593304310136E-5"/>
    <n v="0"/>
  </r>
  <r>
    <s v="Vampire Rain"/>
    <x v="2"/>
    <x v="4"/>
    <x v="4"/>
    <s v="Microsoft Game Studios"/>
    <n v="180000"/>
    <n v="0"/>
    <n v="10000"/>
    <n v="10000"/>
    <n v="3.8"/>
    <n v="45"/>
    <n v="2.9"/>
    <n v="44"/>
    <s v="Artoon"/>
    <x v="1"/>
    <x v="513"/>
    <n v="3.3499999999999996"/>
    <n v="89"/>
    <n v="44.5"/>
    <n v="20000"/>
    <n v="18000"/>
    <n v="0"/>
    <n v="1000"/>
    <n v="1000"/>
    <n v="522751172"/>
    <n v="438594184"/>
    <n v="128001000"/>
    <n v="3.4433208310434929E-4"/>
    <n v="0"/>
    <n v="7.8124389653205832E-5"/>
  </r>
  <r>
    <s v="Hitman: HD Trilogy"/>
    <x v="3"/>
    <x v="6"/>
    <x v="4"/>
    <s v="Square Enix"/>
    <n v="70000"/>
    <n v="90000"/>
    <n v="0"/>
    <n v="40000"/>
    <n v="7.1"/>
    <n v="20"/>
    <n v="7.6"/>
    <n v="46"/>
    <s v="Io Interactive"/>
    <x v="1"/>
    <x v="513"/>
    <n v="7.35"/>
    <n v="66"/>
    <n v="33"/>
    <n v="50000"/>
    <n v="17500"/>
    <n v="22500"/>
    <n v="0"/>
    <n v="10000"/>
    <n v="556861736"/>
    <n v="442492884"/>
    <n v="127445000"/>
    <n v="1.2570445314274566E-4"/>
    <n v="2.0339310134533147E-4"/>
    <n v="0"/>
  </r>
  <r>
    <s v="Prison Break: The Conspiracy"/>
    <x v="2"/>
    <x v="5"/>
    <x v="4"/>
    <s v="Deep Silver"/>
    <n v="70000"/>
    <n v="110000"/>
    <n v="0"/>
    <n v="20000"/>
    <n v="4"/>
    <n v="37"/>
    <n v="4.7"/>
    <n v="19"/>
    <s v="ZootFly"/>
    <x v="2"/>
    <x v="513"/>
    <n v="4.3499999999999996"/>
    <n v="56"/>
    <n v="28"/>
    <n v="28571.428571428572"/>
    <n v="10000"/>
    <n v="15714.285714285714"/>
    <n v="0"/>
    <n v="2857.1428571428573"/>
    <n v="540520772"/>
    <n v="441654761"/>
    <n v="128070000"/>
    <n v="1.2950473622131214E-4"/>
    <n v="2.4906331758076529E-4"/>
    <n v="0"/>
  </r>
  <r>
    <s v="You Don't Know Jack"/>
    <x v="0"/>
    <x v="10"/>
    <x v="3"/>
    <s v="THQ"/>
    <n v="190000"/>
    <n v="0"/>
    <n v="0"/>
    <n v="10000"/>
    <n v="8.1"/>
    <n v="5"/>
    <n v="7.7"/>
    <n v="6"/>
    <s v="Jellyvision, Iron Galaxy Studios"/>
    <x v="2"/>
    <x v="513"/>
    <n v="7.9"/>
    <n v="11"/>
    <n v="5.5"/>
    <n v="33333.333333333336"/>
    <n v="31666.666666666668"/>
    <n v="0"/>
    <n v="0"/>
    <n v="1666.6666666666667"/>
    <n v="545961365"/>
    <n v="440756453"/>
    <n v="127833000"/>
    <n v="3.4800997319654661E-4"/>
    <n v="0"/>
    <n v="0"/>
  </r>
  <r>
    <s v="NHL 2003"/>
    <x v="7"/>
    <x v="8"/>
    <x v="0"/>
    <s v="Electronic Arts"/>
    <n v="150000"/>
    <n v="40000"/>
    <n v="0"/>
    <n v="10000"/>
    <n v="8"/>
    <n v="12"/>
    <n v="7.9"/>
    <n v="12"/>
    <s v="EA Sports"/>
    <x v="0"/>
    <x v="513"/>
    <n v="7.95"/>
    <n v="24"/>
    <n v="12"/>
    <n v="13333.333333333334"/>
    <n v="10000"/>
    <n v="2666.6666666666665"/>
    <n v="0"/>
    <n v="666.66666666666663"/>
    <n v="495013192"/>
    <n v="431019772"/>
    <n v="127445000"/>
    <n v="3.0302222733490303E-4"/>
    <n v="9.2803167275583819E-5"/>
    <n v="0"/>
  </r>
  <r>
    <s v="You Don't Know Jack"/>
    <x v="2"/>
    <x v="10"/>
    <x v="3"/>
    <s v="THQ"/>
    <n v="190000"/>
    <n v="0"/>
    <n v="0"/>
    <n v="10000"/>
    <n v="8.1999999999999993"/>
    <n v="23"/>
    <n v="7.9"/>
    <n v="29"/>
    <s v="Jellyvision, Iron Galaxy Studios"/>
    <x v="2"/>
    <x v="513"/>
    <n v="8.0500000000000007"/>
    <n v="52"/>
    <n v="26"/>
    <n v="33333.333333333336"/>
    <n v="31666.666666666668"/>
    <n v="0"/>
    <n v="0"/>
    <n v="1666.6666666666667"/>
    <n v="545961365"/>
    <n v="440756453"/>
    <n v="127833000"/>
    <n v="3.4800997319654661E-4"/>
    <n v="0"/>
    <n v="0"/>
  </r>
  <r>
    <s v="Final Fight One"/>
    <x v="12"/>
    <x v="9"/>
    <x v="7"/>
    <s v="Ubisoft"/>
    <n v="90000"/>
    <n v="30000"/>
    <n v="80000"/>
    <n v="0"/>
    <n v="8.1999999999999993"/>
    <n v="16"/>
    <n v="7.8"/>
    <n v="8"/>
    <s v="Sun-Tec"/>
    <x v="0"/>
    <x v="513"/>
    <n v="8"/>
    <n v="24"/>
    <n v="12"/>
    <n v="12500"/>
    <n v="5625"/>
    <n v="1875"/>
    <n v="5000"/>
    <n v="0"/>
    <n v="489752572"/>
    <n v="430035992"/>
    <n v="127149000"/>
    <n v="1.8376626309989037E-4"/>
    <n v="6.9761602652086856E-5"/>
    <n v="6.2918308441277555E-4"/>
  </r>
  <r>
    <s v="Tony Hawk's Pro Skater 5"/>
    <x v="6"/>
    <x v="13"/>
    <x v="0"/>
    <s v="Activision"/>
    <n v="90000"/>
    <n v="80000"/>
    <n v="0"/>
    <n v="30000"/>
    <n v="3.2"/>
    <n v="43"/>
    <n v="1.5"/>
    <n v="427"/>
    <s v="Robomodo"/>
    <x v="2"/>
    <x v="513"/>
    <n v="2.35"/>
    <n v="470"/>
    <n v="235"/>
    <n v="100000"/>
    <n v="45000"/>
    <n v="40000"/>
    <n v="0"/>
    <n v="15000"/>
    <n v="567732286"/>
    <n v="444588718"/>
    <n v="127141000"/>
    <n v="1.5852542161042432E-4"/>
    <n v="1.7994158817138495E-4"/>
    <n v="0"/>
  </r>
  <r>
    <s v="Gallop Racer 2003: A New Breed"/>
    <x v="4"/>
    <x v="8"/>
    <x v="0"/>
    <s v="Zoo Digital Publishing"/>
    <n v="40000"/>
    <n v="30000"/>
    <n v="120000"/>
    <n v="10000"/>
    <n v="6.8"/>
    <n v="16"/>
    <n v="8.5"/>
    <n v="15"/>
    <s v="Tecmo"/>
    <x v="0"/>
    <x v="513"/>
    <n v="7.65"/>
    <n v="31"/>
    <n v="15.5"/>
    <n v="13333.333333333334"/>
    <n v="2666.6666666666665"/>
    <n v="2000"/>
    <n v="8000"/>
    <n v="666.66666666666663"/>
    <n v="495013192"/>
    <n v="431019772"/>
    <n v="127445000"/>
    <n v="8.080592728930747E-5"/>
    <n v="6.9602375456687864E-5"/>
    <n v="9.4158264349327163E-4"/>
  </r>
  <r>
    <s v="Frogger 3D"/>
    <x v="5"/>
    <x v="10"/>
    <x v="4"/>
    <s v="Konami Digital Entertainment"/>
    <n v="160000"/>
    <n v="30000"/>
    <n v="0"/>
    <n v="10000"/>
    <n v="5.4"/>
    <n v="11"/>
    <n v="5.5"/>
    <n v="8"/>
    <s v="Alpha Unit"/>
    <x v="0"/>
    <x v="513"/>
    <n v="5.45"/>
    <n v="19"/>
    <n v="9.5"/>
    <n v="33333.333333333336"/>
    <n v="26666.666666666668"/>
    <n v="5000"/>
    <n v="0"/>
    <n v="1666.6666666666667"/>
    <n v="545961365"/>
    <n v="440756453"/>
    <n v="127833000"/>
    <n v="2.9306103006024976E-4"/>
    <n v="6.8064800403500847E-5"/>
    <n v="0"/>
  </r>
  <r>
    <s v="X2: Wolverine's Revenge"/>
    <x v="7"/>
    <x v="15"/>
    <x v="2"/>
    <s v="Activision"/>
    <n v="150000"/>
    <n v="40000"/>
    <n v="0"/>
    <n v="10000"/>
    <n v="5.8"/>
    <n v="27"/>
    <n v="6.4"/>
    <n v="9"/>
    <s v="GenePool"/>
    <x v="2"/>
    <x v="513"/>
    <n v="6.1"/>
    <n v="36"/>
    <n v="18"/>
    <n v="14285.714285714286"/>
    <n v="10714.285714285714"/>
    <n v="2857.1428571428573"/>
    <n v="0"/>
    <n v="714.28571428571433"/>
    <n v="500125528"/>
    <n v="432552540"/>
    <n v="127718000"/>
    <n v="2.9992470210398858E-4"/>
    <n v="9.2474315374497631E-5"/>
    <n v="0"/>
  </r>
  <r>
    <s v="Power Rangers: Wild Force"/>
    <x v="12"/>
    <x v="8"/>
    <x v="4"/>
    <s v="THQ"/>
    <n v="150000"/>
    <n v="50000"/>
    <n v="0"/>
    <n v="0"/>
    <n v="5.5"/>
    <n v="4"/>
    <n v="6.9"/>
    <n v="8"/>
    <s v="Natsume"/>
    <x v="0"/>
    <x v="513"/>
    <n v="6.2"/>
    <n v="12"/>
    <n v="6"/>
    <n v="13333.333333333334"/>
    <n v="10000"/>
    <n v="3333.3333333333335"/>
    <n v="0"/>
    <n v="0"/>
    <n v="495013192"/>
    <n v="431019772"/>
    <n v="127445000"/>
    <n v="3.0302222733490303E-4"/>
    <n v="1.1600395909447977E-4"/>
    <n v="0"/>
  </r>
  <r>
    <s v="Tenchu: Shadow Assassins"/>
    <x v="0"/>
    <x v="1"/>
    <x v="4"/>
    <s v="Ubisoft"/>
    <n v="150000"/>
    <n v="10000"/>
    <n v="30000"/>
    <n v="10000"/>
    <n v="7"/>
    <n v="35"/>
    <n v="7.8"/>
    <n v="24"/>
    <s v="Acquire"/>
    <x v="1"/>
    <x v="513"/>
    <n v="7.4"/>
    <n v="59"/>
    <n v="29.5"/>
    <n v="22222.222222222223"/>
    <n v="16666.666666666668"/>
    <n v="1111.1111111111111"/>
    <n v="3333.3333333333335"/>
    <n v="1111.1111111111111"/>
    <n v="528816311"/>
    <n v="440001482"/>
    <n v="128063000"/>
    <n v="2.8365237017055628E-4"/>
    <n v="2.2727196177943781E-5"/>
    <n v="2.3425970030375675E-4"/>
  </r>
  <r>
    <s v="Lost Planet 3"/>
    <x v="3"/>
    <x v="6"/>
    <x v="6"/>
    <s v="Capcom"/>
    <n v="70000"/>
    <n v="50000"/>
    <n v="60000"/>
    <n v="20000"/>
    <n v="6.1"/>
    <n v="30"/>
    <n v="5.5"/>
    <n v="102"/>
    <s v="Spark Unlimited"/>
    <x v="2"/>
    <x v="513"/>
    <n v="5.8"/>
    <n v="132"/>
    <n v="66"/>
    <n v="50000"/>
    <n v="17500"/>
    <n v="12500"/>
    <n v="15000"/>
    <n v="5000"/>
    <n v="556861736"/>
    <n v="442492884"/>
    <n v="127445000"/>
    <n v="1.2570445314274566E-4"/>
    <n v="1.1299616741407304E-4"/>
    <n v="4.7079132174663582E-4"/>
  </r>
  <r>
    <s v="Beyblade G-Revolution"/>
    <x v="12"/>
    <x v="7"/>
    <x v="4"/>
    <s v="Atari"/>
    <n v="150000"/>
    <n v="50000"/>
    <n v="0"/>
    <n v="0"/>
    <n v="4"/>
    <n v="5"/>
    <n v="7.8"/>
    <n v="5"/>
    <s v="Full Fat"/>
    <x v="0"/>
    <x v="513"/>
    <n v="5.9"/>
    <n v="10"/>
    <n v="5"/>
    <n v="15384.615384615385"/>
    <n v="11538.461538461539"/>
    <n v="3846.1538461538462"/>
    <n v="0"/>
    <n v="0"/>
    <n v="505524224"/>
    <n v="434174638"/>
    <n v="127761000"/>
    <n v="2.9672168588304882E-4"/>
    <n v="1.1516103342729108E-4"/>
    <n v="0"/>
  </r>
  <r>
    <s v="Assassin's Creed The Ezio Collection"/>
    <x v="6"/>
    <x v="14"/>
    <x v="4"/>
    <s v="Ubisoft"/>
    <n v="40000"/>
    <n v="130000"/>
    <n v="0"/>
    <n v="30000"/>
    <n v="7.2"/>
    <n v="32"/>
    <n v="7.4"/>
    <n v="49"/>
    <s v="Ubisoft Montreal"/>
    <x v="1"/>
    <x v="513"/>
    <n v="7.3000000000000007"/>
    <n v="81"/>
    <n v="40.5"/>
    <n v="200000"/>
    <n v="40000"/>
    <n v="130000"/>
    <n v="0"/>
    <n v="30000"/>
    <n v="573178249"/>
    <n v="445623395"/>
    <n v="126994511"/>
    <n v="6.9786318775679856E-5"/>
    <n v="2.9172615589448576E-4"/>
    <n v="0"/>
  </r>
  <r>
    <s v="God of War Collection"/>
    <x v="15"/>
    <x v="12"/>
    <x v="4"/>
    <s v="Sony Computer Entertainment"/>
    <n v="80000"/>
    <n v="60000"/>
    <n v="10000"/>
    <n v="50000"/>
    <n v="7.3"/>
    <n v="28"/>
    <n v="7.4"/>
    <n v="133"/>
    <s v="Sanzaru Games, Sanzaru Games, Inc."/>
    <x v="1"/>
    <x v="513"/>
    <n v="7.35"/>
    <n v="161"/>
    <n v="80.5"/>
    <n v="66666.666666666672"/>
    <n v="26666.666666666668"/>
    <n v="20000"/>
    <n v="3333.3333333333335"/>
    <n v="16666.666666666668"/>
    <n v="562338430"/>
    <n v="443580712"/>
    <n v="127276000"/>
    <n v="1.4226308523854577E-4"/>
    <n v="1.3526286959023593E-4"/>
    <n v="7.8569408215217325E-5"/>
  </r>
  <r>
    <s v="Suikoden Tactics"/>
    <x v="4"/>
    <x v="3"/>
    <x v="11"/>
    <s v="Konami Digital Entertainment"/>
    <n v="60000"/>
    <n v="50000"/>
    <n v="70000"/>
    <n v="20000"/>
    <n v="6.8"/>
    <n v="31"/>
    <n v="8.6"/>
    <n v="17"/>
    <s v="Konami"/>
    <x v="2"/>
    <x v="513"/>
    <n v="7.6999999999999993"/>
    <n v="48"/>
    <n v="24"/>
    <n v="16666.666666666668"/>
    <n v="5000"/>
    <n v="4166.666666666667"/>
    <n v="5833.333333333333"/>
    <n v="1666.6666666666667"/>
    <n v="511054143"/>
    <n v="435713800"/>
    <n v="127773000"/>
    <n v="1.1740439016458576E-4"/>
    <n v="1.1475422628339979E-4"/>
    <n v="5.4784657165441841E-4"/>
  </r>
  <r>
    <s v="NCAA March Madness 06"/>
    <x v="7"/>
    <x v="3"/>
    <x v="0"/>
    <s v="Electronic Arts"/>
    <n v="150000"/>
    <n v="40000"/>
    <n v="0"/>
    <n v="10000"/>
    <n v="7.6"/>
    <n v="21"/>
    <n v="7.2"/>
    <n v="5"/>
    <s v="EA Canada"/>
    <x v="0"/>
    <x v="513"/>
    <n v="7.4"/>
    <n v="26"/>
    <n v="13"/>
    <n v="16666.666666666668"/>
    <n v="12500"/>
    <n v="3333.3333333333335"/>
    <n v="0"/>
    <n v="833.33333333333337"/>
    <n v="511054143"/>
    <n v="435713800"/>
    <n v="127773000"/>
    <n v="2.9351097541146435E-4"/>
    <n v="9.1803381026719835E-5"/>
    <n v="0"/>
  </r>
  <r>
    <s v="Phantasy Star Online"/>
    <x v="16"/>
    <x v="16"/>
    <x v="9"/>
    <s v="Sega"/>
    <n v="0"/>
    <n v="0"/>
    <n v="200000"/>
    <n v="0"/>
    <n v="8.9"/>
    <n v="21"/>
    <n v="9.1"/>
    <n v="33"/>
    <s v="Sonic Team"/>
    <x v="2"/>
    <x v="513"/>
    <n v="9"/>
    <n v="54"/>
    <n v="27"/>
    <n v="11764.705882352941"/>
    <n v="0"/>
    <n v="0"/>
    <n v="11764.705882352941"/>
    <n v="0"/>
    <n v="484244580"/>
    <n v="429286318"/>
    <n v="126843000"/>
    <n v="0"/>
    <n v="0"/>
    <n v="1.5767523631576043E-3"/>
  </r>
  <r>
    <s v="Midnight Club 3: DUB Edition Remix"/>
    <x v="7"/>
    <x v="0"/>
    <x v="1"/>
    <s v="Take-Two Interactive"/>
    <n v="150000"/>
    <n v="40000"/>
    <n v="0"/>
    <n v="10000"/>
    <n v="8.6999999999999993"/>
    <n v="16"/>
    <n v="5.3"/>
    <n v="18"/>
    <s v="Rockstar San Diego"/>
    <x v="3"/>
    <x v="513"/>
    <n v="7"/>
    <n v="34"/>
    <n v="17"/>
    <n v="18181.81818181818"/>
    <n v="13636.363636363636"/>
    <n v="3636.3636363636365"/>
    <n v="0"/>
    <n v="909.09090909090912"/>
    <n v="516818555"/>
    <n v="437126892"/>
    <n v="127854000"/>
    <n v="2.9023725744521694E-4"/>
    <n v="9.1506609938790949E-5"/>
    <n v="0"/>
  </r>
  <r>
    <s v="Thrillville"/>
    <x v="9"/>
    <x v="0"/>
    <x v="11"/>
    <s v="Atari"/>
    <n v="180000"/>
    <n v="0"/>
    <n v="0"/>
    <n v="20000"/>
    <n v="7.2"/>
    <n v="13"/>
    <n v="2.8"/>
    <n v="39"/>
    <s v="Frontier Developments"/>
    <x v="3"/>
    <x v="513"/>
    <n v="5"/>
    <n v="52"/>
    <n v="26"/>
    <n v="18181.81818181818"/>
    <n v="16363.636363636364"/>
    <n v="0"/>
    <n v="0"/>
    <n v="1818.1818181818182"/>
    <n v="516818555"/>
    <n v="437126892"/>
    <n v="127854000"/>
    <n v="3.4828470893426028E-4"/>
    <n v="0"/>
    <n v="0"/>
  </r>
  <r>
    <s v="Disney's Planes"/>
    <x v="10"/>
    <x v="6"/>
    <x v="8"/>
    <s v="Disney Interactive Studios"/>
    <n v="140000"/>
    <n v="40000"/>
    <n v="0"/>
    <n v="20000"/>
    <n v="5.0999999999999996"/>
    <n v="10"/>
    <n v="5.3"/>
    <n v="9"/>
    <s v="Behaviour Interactive"/>
    <x v="0"/>
    <x v="513"/>
    <n v="5.1999999999999993"/>
    <n v="19"/>
    <n v="9.5"/>
    <n v="50000"/>
    <n v="35000"/>
    <n v="10000"/>
    <n v="0"/>
    <n v="5000"/>
    <n v="556861736"/>
    <n v="442492884"/>
    <n v="127445000"/>
    <n v="2.5140890628549132E-4"/>
    <n v="9.0396933931258426E-5"/>
    <n v="0"/>
  </r>
  <r>
    <s v="MLB SlugFest 20-03"/>
    <x v="7"/>
    <x v="8"/>
    <x v="0"/>
    <s v="Midway Games"/>
    <n v="150000"/>
    <n v="40000"/>
    <n v="0"/>
    <n v="10000"/>
    <n v="7.9"/>
    <n v="9"/>
    <n v="7.8"/>
    <n v="5"/>
    <s v="Gratuitous Games"/>
    <x v="0"/>
    <x v="513"/>
    <n v="7.85"/>
    <n v="14"/>
    <n v="7"/>
    <n v="13333.333333333334"/>
    <n v="10000"/>
    <n v="2666.6666666666665"/>
    <n v="0"/>
    <n v="666.66666666666663"/>
    <n v="495013192"/>
    <n v="431019772"/>
    <n v="127445000"/>
    <n v="3.0302222733490303E-4"/>
    <n v="9.2803167275583819E-5"/>
    <n v="0"/>
  </r>
  <r>
    <s v="The Con"/>
    <x v="9"/>
    <x v="3"/>
    <x v="7"/>
    <s v="Sony Computer Entertainment"/>
    <n v="180000"/>
    <n v="0"/>
    <n v="0"/>
    <n v="20000"/>
    <n v="6.3"/>
    <n v="37"/>
    <n v="7.3"/>
    <n v="16"/>
    <s v="SCEA, Think and Feel"/>
    <x v="2"/>
    <x v="513"/>
    <n v="6.8"/>
    <n v="53"/>
    <n v="26.5"/>
    <n v="16666.666666666668"/>
    <n v="15000"/>
    <n v="0"/>
    <n v="0"/>
    <n v="1666.6666666666667"/>
    <n v="511054143"/>
    <n v="435713800"/>
    <n v="127773000"/>
    <n v="3.5221317049375728E-4"/>
    <n v="0"/>
    <n v="0"/>
  </r>
  <r>
    <s v="Need for Speed Carbon: Own the City"/>
    <x v="1"/>
    <x v="0"/>
    <x v="1"/>
    <s v="Electronic Arts"/>
    <n v="170000"/>
    <n v="10000"/>
    <n v="0"/>
    <n v="20000"/>
    <n v="7"/>
    <n v="6"/>
    <n v="7.5"/>
    <n v="15"/>
    <s v="Exient Entertainment"/>
    <x v="0"/>
    <x v="513"/>
    <n v="7.25"/>
    <n v="21"/>
    <n v="10.5"/>
    <n v="18181.81818181818"/>
    <n v="15454.545454545454"/>
    <n v="909.09090909090912"/>
    <n v="0"/>
    <n v="1818.1818181818182"/>
    <n v="516818555"/>
    <n v="437126892"/>
    <n v="127854000"/>
    <n v="3.2893555843791248E-4"/>
    <n v="2.2876652484697737E-5"/>
    <n v="0"/>
  </r>
  <r>
    <s v="Enchanted Arms"/>
    <x v="3"/>
    <x v="4"/>
    <x v="9"/>
    <s v="Ubisoft"/>
    <n v="170000"/>
    <n v="10000"/>
    <n v="0"/>
    <n v="20000"/>
    <n v="6.4"/>
    <n v="23"/>
    <n v="5.9"/>
    <n v="40"/>
    <s v="From Software"/>
    <x v="2"/>
    <x v="513"/>
    <n v="6.15"/>
    <n v="63"/>
    <n v="31.5"/>
    <n v="20000"/>
    <n v="17000"/>
    <n v="1000"/>
    <n v="0"/>
    <n v="2000"/>
    <n v="522751172"/>
    <n v="438594184"/>
    <n v="128001000"/>
    <n v="3.2520252293188548E-4"/>
    <n v="2.280011993957494E-5"/>
    <n v="0"/>
  </r>
  <r>
    <s v="NBA 2K2"/>
    <x v="7"/>
    <x v="8"/>
    <x v="0"/>
    <s v="Sega"/>
    <n v="150000"/>
    <n v="40000"/>
    <n v="0"/>
    <n v="10000"/>
    <n v="9"/>
    <n v="17"/>
    <n v="7.6"/>
    <n v="5"/>
    <s v="Visual Concepts"/>
    <x v="0"/>
    <x v="513"/>
    <n v="8.3000000000000007"/>
    <n v="22"/>
    <n v="11"/>
    <n v="13333.333333333334"/>
    <n v="10000"/>
    <n v="2666.6666666666665"/>
    <n v="0"/>
    <n v="666.66666666666663"/>
    <n v="495013192"/>
    <n v="431019772"/>
    <n v="127445000"/>
    <n v="3.0302222733490303E-4"/>
    <n v="9.2803167275583819E-5"/>
    <n v="0"/>
  </r>
  <r>
    <s v="Major League Baseball 2K11"/>
    <x v="3"/>
    <x v="10"/>
    <x v="0"/>
    <s v="Take-Two Interactive"/>
    <n v="150000"/>
    <n v="30000"/>
    <n v="0"/>
    <n v="20000"/>
    <n v="7.2"/>
    <n v="13"/>
    <n v="6.3"/>
    <n v="9"/>
    <s v="Visual Concepts"/>
    <x v="0"/>
    <x v="513"/>
    <n v="6.75"/>
    <n v="22"/>
    <n v="11"/>
    <n v="33333.333333333336"/>
    <n v="25000"/>
    <n v="5000"/>
    <n v="0"/>
    <n v="3333.3333333333335"/>
    <n v="545961365"/>
    <n v="440756453"/>
    <n v="127833000"/>
    <n v="2.7474471568148418E-4"/>
    <n v="6.8064800403500847E-5"/>
    <n v="0"/>
  </r>
  <r>
    <s v="Planet 51"/>
    <x v="0"/>
    <x v="2"/>
    <x v="4"/>
    <s v="Sega"/>
    <n v="170000"/>
    <n v="10000"/>
    <n v="0"/>
    <n v="20000"/>
    <n v="5.3"/>
    <n v="6"/>
    <n v="5.8"/>
    <n v="4"/>
    <s v="Pyro Studios"/>
    <x v="0"/>
    <x v="513"/>
    <n v="5.55"/>
    <n v="10"/>
    <n v="5"/>
    <n v="25000"/>
    <n v="21250"/>
    <n v="1250"/>
    <n v="0"/>
    <n v="2500"/>
    <n v="534740514"/>
    <n v="441041694"/>
    <n v="128047000"/>
    <n v="3.1791120281565201E-4"/>
    <n v="2.2673593304310136E-5"/>
    <n v="0"/>
  </r>
  <r>
    <s v="FIFA 16"/>
    <x v="8"/>
    <x v="13"/>
    <x v="0"/>
    <s v="Electronic Arts"/>
    <n v="60000"/>
    <n v="130000"/>
    <n v="0"/>
    <n v="10000"/>
    <n v="8.1"/>
    <n v="10"/>
    <n v="4.4000000000000004"/>
    <n v="296"/>
    <s v="EA Sports"/>
    <x v="0"/>
    <x v="513"/>
    <n v="6.25"/>
    <n v="306"/>
    <n v="153"/>
    <n v="100000"/>
    <n v="30000"/>
    <n v="65000"/>
    <n v="0"/>
    <n v="5000"/>
    <n v="567732286"/>
    <n v="444588718"/>
    <n v="127141000"/>
    <n v="1.0568361440694955E-4"/>
    <n v="2.9240508077850056E-4"/>
    <n v="0"/>
  </r>
  <r>
    <s v="NBA Live 14"/>
    <x v="13"/>
    <x v="6"/>
    <x v="0"/>
    <s v="Electronic Arts"/>
    <n v="160000"/>
    <n v="20000"/>
    <n v="0"/>
    <n v="20000"/>
    <n v="3.6"/>
    <n v="14"/>
    <n v="3.1"/>
    <n v="88"/>
    <s v="EA Sports"/>
    <x v="0"/>
    <x v="513"/>
    <n v="3.35"/>
    <n v="102"/>
    <n v="51"/>
    <n v="50000"/>
    <n v="40000"/>
    <n v="5000"/>
    <n v="0"/>
    <n v="5000"/>
    <n v="556861736"/>
    <n v="442492884"/>
    <n v="127445000"/>
    <n v="2.8732446432627577E-4"/>
    <n v="4.5198466965629213E-5"/>
    <n v="0"/>
  </r>
  <r>
    <s v="Dragon Ball: Xenoverse 2"/>
    <x v="13"/>
    <x v="14"/>
    <x v="4"/>
    <s v="Namco Bandai Games"/>
    <n v="110000"/>
    <n v="70000"/>
    <n v="0"/>
    <n v="20000"/>
    <n v="7.3"/>
    <n v="8"/>
    <n v="7.3"/>
    <n v="29"/>
    <s v="Dimps Corporation"/>
    <x v="2"/>
    <x v="513"/>
    <n v="7.3"/>
    <n v="37"/>
    <n v="18.5"/>
    <n v="200000"/>
    <n v="110000"/>
    <n v="70000"/>
    <n v="0"/>
    <n v="20000"/>
    <n v="573178249"/>
    <n v="445623395"/>
    <n v="126994511"/>
    <n v="1.9191237663311958E-4"/>
    <n v="1.5708331471241539E-4"/>
    <n v="0"/>
  </r>
  <r>
    <s v="Odin Sphere: Leifthrasir"/>
    <x v="6"/>
    <x v="14"/>
    <x v="9"/>
    <s v="Nippon Ichi Software"/>
    <n v="70000"/>
    <n v="40000"/>
    <n v="70000"/>
    <n v="20000"/>
    <n v="8.6999999999999993"/>
    <n v="49"/>
    <n v="8.1999999999999993"/>
    <n v="178"/>
    <s v="Vanillaware"/>
    <x v="2"/>
    <x v="513"/>
    <n v="8.4499999999999993"/>
    <n v="227"/>
    <n v="113.5"/>
    <n v="200000"/>
    <n v="70000"/>
    <n v="40000"/>
    <n v="70000"/>
    <n v="20000"/>
    <n v="573178249"/>
    <n v="445623395"/>
    <n v="126994511"/>
    <n v="1.2212605785743975E-4"/>
    <n v="8.976189412138023E-5"/>
    <n v="5.5120492569950524E-4"/>
  </r>
  <r>
    <s v="Ty the Tasmanian Tiger 2: Bush Rescue"/>
    <x v="11"/>
    <x v="7"/>
    <x v="2"/>
    <s v="Electronic Arts"/>
    <n v="150000"/>
    <n v="40000"/>
    <n v="0"/>
    <n v="10000"/>
    <n v="7"/>
    <n v="20"/>
    <n v="8.6"/>
    <n v="11"/>
    <s v="Krome Studios"/>
    <x v="0"/>
    <x v="513"/>
    <n v="7.8"/>
    <n v="31"/>
    <n v="15.5"/>
    <n v="15384.615384615385"/>
    <n v="11538.461538461539"/>
    <n v="3076.9230769230771"/>
    <n v="0"/>
    <n v="769.23076923076928"/>
    <n v="505524224"/>
    <n v="434174638"/>
    <n v="127761000"/>
    <n v="2.9672168588304882E-4"/>
    <n v="9.2128826741832854E-5"/>
    <n v="0"/>
  </r>
  <r>
    <s v="Body and Brain Connection"/>
    <x v="2"/>
    <x v="5"/>
    <x v="3"/>
    <s v="Namco Bandai Games"/>
    <n v="100000"/>
    <n v="80000"/>
    <n v="0"/>
    <n v="20000"/>
    <n v="5.7"/>
    <n v="33"/>
    <n v="4.8"/>
    <n v="4"/>
    <s v="Namco Bandai Games"/>
    <x v="0"/>
    <x v="513"/>
    <n v="5.25"/>
    <n v="37"/>
    <n v="18.5"/>
    <n v="28571.428571428572"/>
    <n v="14285.714285714286"/>
    <n v="11428.571428571429"/>
    <n v="0"/>
    <n v="2857.1428571428573"/>
    <n v="540520772"/>
    <n v="441654761"/>
    <n v="128070000"/>
    <n v="1.850067660304459E-4"/>
    <n v="1.811369582405566E-4"/>
    <n v="0"/>
  </r>
  <r>
    <s v="Dragon Ball: Revenge of King Piccolo"/>
    <x v="0"/>
    <x v="2"/>
    <x v="4"/>
    <s v="Namco Bandai Games"/>
    <n v="120000"/>
    <n v="30000"/>
    <n v="30000"/>
    <n v="20000"/>
    <n v="6.5"/>
    <n v="25"/>
    <n v="7.3"/>
    <n v="15"/>
    <s v="Media Vision"/>
    <x v="3"/>
    <x v="513"/>
    <n v="6.9"/>
    <n v="40"/>
    <n v="20"/>
    <n v="25000"/>
    <n v="15000"/>
    <n v="3750"/>
    <n v="3750"/>
    <n v="2500"/>
    <n v="534740514"/>
    <n v="441041694"/>
    <n v="128047000"/>
    <n v="2.2440790786987201E-4"/>
    <n v="6.802077991293041E-5"/>
    <n v="2.3428897201808712E-4"/>
  </r>
  <r>
    <s v="Warriors Orochi"/>
    <x v="9"/>
    <x v="1"/>
    <x v="4"/>
    <s v="Tecmo Koei"/>
    <n v="20000"/>
    <n v="0"/>
    <n v="180000"/>
    <n v="0"/>
    <n v="6.2"/>
    <n v="13"/>
    <n v="6.6"/>
    <n v="10"/>
    <s v="Omega Force, Koei Canada"/>
    <x v="2"/>
    <x v="513"/>
    <n v="6.4"/>
    <n v="23"/>
    <n v="11.5"/>
    <n v="22222.222222222223"/>
    <n v="2222.2222222222222"/>
    <n v="0"/>
    <n v="20000"/>
    <n v="0"/>
    <n v="528816311"/>
    <n v="440001482"/>
    <n v="128063000"/>
    <n v="3.7820316022740834E-5"/>
    <n v="0"/>
    <n v="1.4055582018225406E-3"/>
  </r>
  <r>
    <s v="MVP Baseball 2003"/>
    <x v="7"/>
    <x v="15"/>
    <x v="0"/>
    <s v="Electronic Arts"/>
    <n v="150000"/>
    <n v="40000"/>
    <n v="0"/>
    <n v="10000"/>
    <n v="8.1999999999999993"/>
    <n v="18"/>
    <n v="9"/>
    <n v="9"/>
    <s v="EA Sports"/>
    <x v="0"/>
    <x v="513"/>
    <n v="8.6"/>
    <n v="27"/>
    <n v="13.5"/>
    <n v="14285.714285714286"/>
    <n v="10714.285714285714"/>
    <n v="2857.1428571428573"/>
    <n v="0"/>
    <n v="714.28571428571433"/>
    <n v="500125528"/>
    <n v="432552540"/>
    <n v="127718000"/>
    <n v="2.9992470210398858E-4"/>
    <n v="9.2474315374497631E-5"/>
    <n v="0"/>
  </r>
  <r>
    <s v="Monster Jam"/>
    <x v="2"/>
    <x v="4"/>
    <x v="1"/>
    <s v="Activision"/>
    <n v="180000"/>
    <n v="0"/>
    <n v="0"/>
    <n v="20000"/>
    <n v="4.3"/>
    <n v="9"/>
    <n v="6.4"/>
    <n v="5"/>
    <s v="Torus Games"/>
    <x v="0"/>
    <x v="513"/>
    <n v="5.35"/>
    <n v="14"/>
    <n v="7"/>
    <n v="20000"/>
    <n v="18000"/>
    <n v="0"/>
    <n v="0"/>
    <n v="2000"/>
    <n v="522751172"/>
    <n v="438594184"/>
    <n v="128001000"/>
    <n v="3.4433208310434929E-4"/>
    <n v="0"/>
    <n v="0"/>
  </r>
  <r>
    <s v="The Chronicles of Narnia: The Lion, The Witch and The Wardrobe"/>
    <x v="7"/>
    <x v="3"/>
    <x v="4"/>
    <s v="Disney Interactive Studios"/>
    <n v="150000"/>
    <n v="40000"/>
    <n v="0"/>
    <n v="10000"/>
    <n v="7.2"/>
    <n v="31"/>
    <n v="6"/>
    <n v="6"/>
    <s v="Traveller's Tales"/>
    <x v="2"/>
    <x v="513"/>
    <n v="6.6"/>
    <n v="37"/>
    <n v="18.5"/>
    <n v="16666.666666666668"/>
    <n v="12500"/>
    <n v="3333.3333333333335"/>
    <n v="0"/>
    <n v="833.33333333333337"/>
    <n v="511054143"/>
    <n v="435713800"/>
    <n v="127773000"/>
    <n v="2.9351097541146435E-4"/>
    <n v="9.1803381026719835E-5"/>
    <n v="0"/>
  </r>
  <r>
    <s v="NBA 07"/>
    <x v="9"/>
    <x v="0"/>
    <x v="0"/>
    <s v="Sony Computer Entertainment"/>
    <n v="180000"/>
    <n v="0"/>
    <n v="0"/>
    <n v="20000"/>
    <n v="6.8"/>
    <n v="24"/>
    <n v="7"/>
    <n v="5"/>
    <s v="SCEA"/>
    <x v="0"/>
    <x v="513"/>
    <n v="6.9"/>
    <n v="29"/>
    <n v="14.5"/>
    <n v="18181.81818181818"/>
    <n v="16363.636363636364"/>
    <n v="0"/>
    <n v="0"/>
    <n v="1818.1818181818182"/>
    <n v="516818555"/>
    <n v="437126892"/>
    <n v="127854000"/>
    <n v="3.4828470893426028E-4"/>
    <n v="0"/>
    <n v="0"/>
  </r>
  <r>
    <s v="Star Ocean: The Last Hope"/>
    <x v="2"/>
    <x v="2"/>
    <x v="9"/>
    <s v="Square Enix"/>
    <n v="320000"/>
    <n v="200000"/>
    <n v="210000"/>
    <n v="60000"/>
    <n v="7.2"/>
    <n v="56"/>
    <n v="7.2"/>
    <n v="150"/>
    <s v="Square Enix, Tri-Ace"/>
    <x v="2"/>
    <x v="459"/>
    <n v="7.2"/>
    <n v="206"/>
    <n v="26.075949367088608"/>
    <n v="98750"/>
    <n v="40000"/>
    <n v="25000"/>
    <n v="26250"/>
    <n v="7500"/>
    <n v="534740514"/>
    <n v="441041694"/>
    <n v="128047000"/>
    <n v="5.9842108765299198E-4"/>
    <n v="4.5347186608620275E-4"/>
    <n v="1.6400228041266098E-3"/>
  </r>
  <r>
    <s v="IHRA Drag Racing 2004"/>
    <x v="7"/>
    <x v="15"/>
    <x v="1"/>
    <s v="Bethesda Softworks"/>
    <n v="150000"/>
    <n v="40000"/>
    <n v="0"/>
    <n v="10000"/>
    <n v="4"/>
    <n v="5"/>
    <n v="7.4"/>
    <n v="7"/>
    <s v="Bethesda Softworks"/>
    <x v="0"/>
    <x v="513"/>
    <n v="5.7"/>
    <n v="12"/>
    <n v="6"/>
    <n v="14285.714285714286"/>
    <n v="10714.285714285714"/>
    <n v="2857.1428571428573"/>
    <n v="0"/>
    <n v="714.28571428571433"/>
    <n v="500125528"/>
    <n v="432552540"/>
    <n v="127718000"/>
    <n v="2.9992470210398858E-4"/>
    <n v="9.2474315374497631E-5"/>
    <n v="0"/>
  </r>
  <r>
    <s v="The Legend of Heroes: Trails of Cold Steel"/>
    <x v="3"/>
    <x v="6"/>
    <x v="9"/>
    <s v="Nippon Ichi Software"/>
    <n v="50000"/>
    <n v="20000"/>
    <n v="120000"/>
    <n v="10000"/>
    <n v="8.6"/>
    <n v="12"/>
    <n v="7.7"/>
    <n v="128"/>
    <s v="Falcom"/>
    <x v="2"/>
    <x v="513"/>
    <n v="8.15"/>
    <n v="140"/>
    <n v="70"/>
    <n v="50000"/>
    <n v="12500"/>
    <n v="5000"/>
    <n v="30000"/>
    <n v="2500"/>
    <n v="556861736"/>
    <n v="442492884"/>
    <n v="127445000"/>
    <n v="8.9788895101961181E-5"/>
    <n v="4.5198466965629213E-5"/>
    <n v="9.4158264349327163E-4"/>
  </r>
  <r>
    <s v="Clive Barker's Jericho"/>
    <x v="3"/>
    <x v="4"/>
    <x v="6"/>
    <s v="Codemasters"/>
    <n v="170000"/>
    <n v="10000"/>
    <n v="0"/>
    <n v="20000"/>
    <n v="6"/>
    <n v="34"/>
    <n v="7.1"/>
    <n v="52"/>
    <s v="Mercury Steam, Alchemic Productions"/>
    <x v="1"/>
    <x v="513"/>
    <n v="6.55"/>
    <n v="86"/>
    <n v="43"/>
    <n v="20000"/>
    <n v="17000"/>
    <n v="1000"/>
    <n v="0"/>
    <n v="2000"/>
    <n v="522751172"/>
    <n v="438594184"/>
    <n v="128001000"/>
    <n v="3.2520252293188548E-4"/>
    <n v="2.280011993957494E-5"/>
    <n v="0"/>
  </r>
  <r>
    <s v="From Russia With Love"/>
    <x v="7"/>
    <x v="3"/>
    <x v="4"/>
    <s v="Electronic Arts"/>
    <n v="150000"/>
    <n v="40000"/>
    <n v="0"/>
    <n v="10000"/>
    <n v="7.1"/>
    <n v="34"/>
    <n v="8.8000000000000007"/>
    <n v="12"/>
    <s v="Electronic Arts"/>
    <x v="2"/>
    <x v="513"/>
    <n v="7.95"/>
    <n v="46"/>
    <n v="23"/>
    <n v="16666.666666666668"/>
    <n v="12500"/>
    <n v="3333.3333333333335"/>
    <n v="0"/>
    <n v="833.33333333333337"/>
    <n v="511054143"/>
    <n v="435713800"/>
    <n v="127773000"/>
    <n v="2.9351097541146435E-4"/>
    <n v="9.1803381026719835E-5"/>
    <n v="0"/>
  </r>
  <r>
    <s v="Apache: Air Assault"/>
    <x v="3"/>
    <x v="5"/>
    <x v="8"/>
    <s v="Activision"/>
    <n v="110000"/>
    <n v="60000"/>
    <n v="0"/>
    <n v="30000"/>
    <n v="6.6"/>
    <n v="17"/>
    <n v="6.1"/>
    <n v="12"/>
    <s v="Gaijin Entertainment"/>
    <x v="2"/>
    <x v="513"/>
    <n v="6.35"/>
    <n v="29"/>
    <n v="14.5"/>
    <n v="28571.428571428572"/>
    <n v="15714.285714285714"/>
    <n v="8571.4285714285706"/>
    <n v="0"/>
    <n v="4285.7142857142853"/>
    <n v="540520772"/>
    <n v="441654761"/>
    <n v="128070000"/>
    <n v="2.035074426334905E-4"/>
    <n v="1.3585271868041745E-4"/>
    <n v="0"/>
  </r>
  <r>
    <s v="Dying Light"/>
    <x v="8"/>
    <x v="13"/>
    <x v="4"/>
    <s v="Warner Bros. Interactive Entertainment"/>
    <n v="120000"/>
    <n v="60000"/>
    <n v="0"/>
    <n v="20000"/>
    <n v="7.5"/>
    <n v="40"/>
    <n v="7.9"/>
    <n v="1295"/>
    <s v="Techland"/>
    <x v="1"/>
    <x v="513"/>
    <n v="7.7"/>
    <n v="1335"/>
    <n v="667.5"/>
    <n v="100000"/>
    <n v="60000"/>
    <n v="30000"/>
    <n v="0"/>
    <n v="10000"/>
    <n v="567732286"/>
    <n v="444588718"/>
    <n v="127141000"/>
    <n v="2.113672288138991E-4"/>
    <n v="1.3495619112853871E-4"/>
    <n v="0"/>
  </r>
  <r>
    <s v="Grandia II"/>
    <x v="16"/>
    <x v="16"/>
    <x v="9"/>
    <s v="Ubisoft"/>
    <n v="0"/>
    <n v="0"/>
    <n v="200000"/>
    <n v="0"/>
    <n v="9"/>
    <n v="17"/>
    <n v="8.8000000000000007"/>
    <n v="57"/>
    <s v="Game Arts"/>
    <x v="2"/>
    <x v="513"/>
    <n v="8.9"/>
    <n v="74"/>
    <n v="37"/>
    <n v="11764.705882352941"/>
    <n v="0"/>
    <n v="0"/>
    <n v="11764.705882352941"/>
    <n v="0"/>
    <n v="484244580"/>
    <n v="429286318"/>
    <n v="126843000"/>
    <n v="0"/>
    <n v="0"/>
    <n v="1.5767523631576043E-3"/>
  </r>
  <r>
    <s v="Ridge Racer 6"/>
    <x v="2"/>
    <x v="3"/>
    <x v="1"/>
    <s v="Namco Bandai Games"/>
    <n v="100000"/>
    <n v="20000"/>
    <n v="70000"/>
    <n v="10000"/>
    <n v="7.4"/>
    <n v="65"/>
    <n v="7.1"/>
    <n v="28"/>
    <s v="Namco"/>
    <x v="0"/>
    <x v="513"/>
    <n v="7.25"/>
    <n v="93"/>
    <n v="46.5"/>
    <n v="16666.666666666668"/>
    <n v="8333.3333333333339"/>
    <n v="1666.6666666666667"/>
    <n v="5833.333333333333"/>
    <n v="833.33333333333337"/>
    <n v="511054143"/>
    <n v="435713800"/>
    <n v="127773000"/>
    <n v="1.9567398360764292E-4"/>
    <n v="4.5901690513359917E-5"/>
    <n v="5.4784657165441841E-4"/>
  </r>
  <r>
    <s v="Zone of the Enders HD Collection"/>
    <x v="2"/>
    <x v="11"/>
    <x v="8"/>
    <s v="Konami Digital Entertainment"/>
    <n v="140000"/>
    <n v="30000"/>
    <n v="10000"/>
    <n v="20000"/>
    <n v="7.5"/>
    <n v="21"/>
    <n v="8.8000000000000007"/>
    <n v="20"/>
    <s v="High Voltage Software"/>
    <x v="1"/>
    <x v="513"/>
    <n v="8.15"/>
    <n v="41"/>
    <n v="20.5"/>
    <n v="40000"/>
    <n v="28000"/>
    <n v="6000"/>
    <n v="2000"/>
    <n v="4000"/>
    <n v="551484507"/>
    <n v="441417242"/>
    <n v="127629000"/>
    <n v="2.5386025939619009E-4"/>
    <n v="6.7962909341905592E-5"/>
    <n v="7.8352098660962631E-5"/>
  </r>
  <r>
    <s v="Earth Defense Force: Insect Armageddon"/>
    <x v="3"/>
    <x v="10"/>
    <x v="6"/>
    <s v="D3Publisher"/>
    <n v="60000"/>
    <n v="40000"/>
    <n v="80000"/>
    <n v="20000"/>
    <n v="6.3"/>
    <n v="28"/>
    <n v="7"/>
    <n v="24"/>
    <s v="Vicious Cycle"/>
    <x v="2"/>
    <x v="513"/>
    <n v="6.65"/>
    <n v="52"/>
    <n v="26"/>
    <n v="33333.333333333336"/>
    <n v="10000"/>
    <n v="6666.666666666667"/>
    <n v="13333.333333333334"/>
    <n v="3333.3333333333335"/>
    <n v="545961365"/>
    <n v="440756453"/>
    <n v="127833000"/>
    <n v="1.0989788627259367E-4"/>
    <n v="9.0753067204667792E-5"/>
    <n v="6.2581649495826585E-4"/>
  </r>
  <r>
    <s v="Dave Mirra Freestyle BMX 2"/>
    <x v="7"/>
    <x v="9"/>
    <x v="0"/>
    <s v="Acclaim Entertainment"/>
    <n v="150000"/>
    <n v="40000"/>
    <n v="0"/>
    <n v="10000"/>
    <n v="7.6"/>
    <n v="18"/>
    <n v="8.1999999999999993"/>
    <n v="6"/>
    <s v="Z-Axis, Ltd."/>
    <x v="2"/>
    <x v="513"/>
    <n v="7.8999999999999995"/>
    <n v="24"/>
    <n v="12"/>
    <n v="12500"/>
    <n v="9375"/>
    <n v="2500"/>
    <n v="0"/>
    <n v="625"/>
    <n v="489752572"/>
    <n v="430035992"/>
    <n v="127149000"/>
    <n v="3.0627710516648396E-4"/>
    <n v="9.3015470202782475E-5"/>
    <n v="0"/>
  </r>
  <r>
    <s v="SpongeBob SquarePants: Revenge of the Flying Dutchman"/>
    <x v="11"/>
    <x v="8"/>
    <x v="2"/>
    <s v="THQ"/>
    <n v="150000"/>
    <n v="40000"/>
    <n v="0"/>
    <n v="10000"/>
    <n v="6.6"/>
    <n v="4"/>
    <n v="8.3000000000000007"/>
    <n v="10"/>
    <s v="Big Sky Software"/>
    <x v="0"/>
    <x v="513"/>
    <n v="7.45"/>
    <n v="14"/>
    <n v="7"/>
    <n v="13333.333333333334"/>
    <n v="10000"/>
    <n v="2666.6666666666665"/>
    <n v="0"/>
    <n v="666.66666666666663"/>
    <n v="495013192"/>
    <n v="431019772"/>
    <n v="127445000"/>
    <n v="3.0302222733490303E-4"/>
    <n v="9.2803167275583819E-5"/>
    <n v="0"/>
  </r>
  <r>
    <s v="Soldier of Fortune: Payback"/>
    <x v="2"/>
    <x v="4"/>
    <x v="6"/>
    <s v="Activision"/>
    <n v="180000"/>
    <n v="0"/>
    <n v="0"/>
    <n v="20000"/>
    <n v="5"/>
    <n v="35"/>
    <n v="5.6"/>
    <n v="20"/>
    <s v="Cauldron Ltd."/>
    <x v="1"/>
    <x v="513"/>
    <n v="5.3"/>
    <n v="55"/>
    <n v="27.5"/>
    <n v="20000"/>
    <n v="18000"/>
    <n v="0"/>
    <n v="0"/>
    <n v="2000"/>
    <n v="522751172"/>
    <n v="438594184"/>
    <n v="128001000"/>
    <n v="3.4433208310434929E-4"/>
    <n v="0"/>
    <n v="0"/>
  </r>
  <r>
    <s v="Afro Samurai"/>
    <x v="3"/>
    <x v="2"/>
    <x v="4"/>
    <s v="Atari"/>
    <n v="120000"/>
    <n v="50000"/>
    <n v="0"/>
    <n v="30000"/>
    <n v="6.5"/>
    <n v="52"/>
    <n v="6.1"/>
    <n v="27"/>
    <s v="Namco Bandai Games America, Namco Bandai Games"/>
    <x v="1"/>
    <x v="513"/>
    <n v="6.3"/>
    <n v="79"/>
    <n v="39.5"/>
    <n v="25000"/>
    <n v="15000"/>
    <n v="6250"/>
    <n v="0"/>
    <n v="3750"/>
    <n v="534740514"/>
    <n v="441041694"/>
    <n v="128047000"/>
    <n v="2.2440790786987201E-4"/>
    <n v="1.1336796652155069E-4"/>
    <n v="0"/>
  </r>
  <r>
    <s v="Baja: Edge of Control"/>
    <x v="2"/>
    <x v="1"/>
    <x v="1"/>
    <s v="THQ"/>
    <n v="120000"/>
    <n v="60000"/>
    <n v="0"/>
    <n v="20000"/>
    <n v="6.5"/>
    <n v="35"/>
    <n v="7.1"/>
    <n v="18"/>
    <s v="2XL Games"/>
    <x v="0"/>
    <x v="513"/>
    <n v="6.8"/>
    <n v="53"/>
    <n v="26.5"/>
    <n v="22222.222222222223"/>
    <n v="13333.333333333334"/>
    <n v="6666.666666666667"/>
    <n v="0"/>
    <n v="2222.2222222222222"/>
    <n v="528816311"/>
    <n v="440001482"/>
    <n v="128063000"/>
    <n v="2.2692189613644502E-4"/>
    <n v="1.3636317706766269E-4"/>
    <n v="0"/>
  </r>
  <r>
    <s v="Bleach: The 3rd Phantom"/>
    <x v="1"/>
    <x v="1"/>
    <x v="9"/>
    <s v="Sega"/>
    <n v="100000"/>
    <n v="20000"/>
    <n v="70000"/>
    <n v="10000"/>
    <n v="5.9"/>
    <n v="28"/>
    <n v="8"/>
    <n v="10"/>
    <s v="Sega, Tom Create"/>
    <x v="2"/>
    <x v="513"/>
    <n v="6.95"/>
    <n v="38"/>
    <n v="19"/>
    <n v="22222.222222222223"/>
    <n v="11111.111111111111"/>
    <n v="2222.2222222222222"/>
    <n v="7777.7777777777774"/>
    <n v="1111.1111111111111"/>
    <n v="528816311"/>
    <n v="440001482"/>
    <n v="128063000"/>
    <n v="1.8910158011370418E-4"/>
    <n v="4.5454392355887562E-5"/>
    <n v="5.4660596737543239E-4"/>
  </r>
  <r>
    <s v="The Thing"/>
    <x v="7"/>
    <x v="8"/>
    <x v="10"/>
    <s v="Vivendi Games"/>
    <n v="150000"/>
    <n v="40000"/>
    <n v="0"/>
    <n v="10000"/>
    <n v="7.8"/>
    <n v="21"/>
    <n v="6.6"/>
    <n v="14"/>
    <s v="Computer Artworks"/>
    <x v="1"/>
    <x v="513"/>
    <n v="7.1999999999999993"/>
    <n v="35"/>
    <n v="17.5"/>
    <n v="13333.333333333334"/>
    <n v="10000"/>
    <n v="2666.6666666666665"/>
    <n v="0"/>
    <n v="666.66666666666663"/>
    <n v="495013192"/>
    <n v="431019772"/>
    <n v="127445000"/>
    <n v="3.0302222733490303E-4"/>
    <n v="9.2803167275583819E-5"/>
    <n v="0"/>
  </r>
  <r>
    <s v="Untold Legends: Dark Kingdom"/>
    <x v="3"/>
    <x v="0"/>
    <x v="9"/>
    <s v="Electronic Arts"/>
    <n v="140000"/>
    <n v="20000"/>
    <n v="20000"/>
    <n v="20000"/>
    <n v="5.8"/>
    <n v="40"/>
    <n v="7.2"/>
    <n v="36"/>
    <s v="Sony Online Entertainment"/>
    <x v="2"/>
    <x v="513"/>
    <n v="6.5"/>
    <n v="76"/>
    <n v="38"/>
    <n v="18181.81818181818"/>
    <n v="12727.272727272728"/>
    <n v="1818.1818181818182"/>
    <n v="1818.1818181818182"/>
    <n v="1818.1818181818182"/>
    <n v="516818555"/>
    <n v="437126892"/>
    <n v="127854000"/>
    <n v="2.7088810694886914E-4"/>
    <n v="4.5753304969395475E-5"/>
    <n v="1.5642842617360426E-4"/>
  </r>
  <r>
    <s v="Prince of Persia: Warrior Within"/>
    <x v="11"/>
    <x v="7"/>
    <x v="4"/>
    <s v="Ubisoft"/>
    <n v="150000"/>
    <n v="40000"/>
    <n v="0"/>
    <n v="10000"/>
    <n v="8.3000000000000007"/>
    <n v="31"/>
    <n v="8.6"/>
    <n v="20"/>
    <s v="Ubisoft"/>
    <x v="1"/>
    <x v="513"/>
    <n v="8.4499999999999993"/>
    <n v="51"/>
    <n v="25.5"/>
    <n v="15384.615384615385"/>
    <n v="11538.461538461539"/>
    <n v="3076.9230769230771"/>
    <n v="0"/>
    <n v="769.23076923076928"/>
    <n v="505524224"/>
    <n v="434174638"/>
    <n v="127761000"/>
    <n v="2.9672168588304882E-4"/>
    <n v="9.2128826741832854E-5"/>
    <n v="0"/>
  </r>
  <r>
    <s v="Warriors Orochi"/>
    <x v="2"/>
    <x v="4"/>
    <x v="4"/>
    <s v="Tecmo Koei"/>
    <n v="170000"/>
    <n v="10000"/>
    <n v="0"/>
    <n v="20000"/>
    <n v="5.3"/>
    <n v="27"/>
    <n v="7.4"/>
    <n v="13"/>
    <s v="Omega Force"/>
    <x v="2"/>
    <x v="513"/>
    <n v="6.35"/>
    <n v="40"/>
    <n v="20"/>
    <n v="20000"/>
    <n v="17000"/>
    <n v="1000"/>
    <n v="0"/>
    <n v="2000"/>
    <n v="522751172"/>
    <n v="438594184"/>
    <n v="128001000"/>
    <n v="3.2520252293188548E-4"/>
    <n v="2.280011993957494E-5"/>
    <n v="0"/>
  </r>
  <r>
    <s v="Predator: Concrete Jungle"/>
    <x v="4"/>
    <x v="3"/>
    <x v="4"/>
    <s v="Vivendi Games"/>
    <n v="100000"/>
    <n v="70000"/>
    <n v="0"/>
    <n v="30000"/>
    <n v="4.7"/>
    <n v="14"/>
    <n v="8.8000000000000007"/>
    <n v="76"/>
    <s v="Eurocom Entertainment Software"/>
    <x v="1"/>
    <x v="513"/>
    <n v="6.75"/>
    <n v="90"/>
    <n v="45"/>
    <n v="16666.666666666668"/>
    <n v="8333.3333333333339"/>
    <n v="5833.333333333333"/>
    <n v="0"/>
    <n v="2500"/>
    <n v="511054143"/>
    <n v="435713800"/>
    <n v="127773000"/>
    <n v="1.9567398360764292E-4"/>
    <n v="1.6065591679675971E-4"/>
    <n v="0"/>
  </r>
  <r>
    <s v="X-Men Origins: Wolverine"/>
    <x v="1"/>
    <x v="2"/>
    <x v="4"/>
    <s v="Activision"/>
    <n v="150000"/>
    <n v="30000"/>
    <n v="0"/>
    <n v="20000"/>
    <n v="5.5"/>
    <n v="8"/>
    <n v="8.1"/>
    <n v="8"/>
    <s v="Griptonite Games"/>
    <x v="3"/>
    <x v="513"/>
    <n v="6.8"/>
    <n v="16"/>
    <n v="8"/>
    <n v="25000"/>
    <n v="18750"/>
    <n v="3750"/>
    <n v="0"/>
    <n v="2500"/>
    <n v="534740514"/>
    <n v="441041694"/>
    <n v="128047000"/>
    <n v="2.8050988483734003E-4"/>
    <n v="6.802077991293041E-5"/>
    <n v="0"/>
  </r>
  <r>
    <s v="Solatorobo: Red the Hunter"/>
    <x v="1"/>
    <x v="5"/>
    <x v="9"/>
    <s v="Ninti"/>
    <n v="80000"/>
    <n v="40000"/>
    <n v="70000"/>
    <n v="10000"/>
    <n v="7.6"/>
    <n v="40"/>
    <n v="7.9"/>
    <n v="23"/>
    <s v="CyberConnect2"/>
    <x v="3"/>
    <x v="513"/>
    <n v="7.75"/>
    <n v="63"/>
    <n v="31.5"/>
    <n v="28571.428571428572"/>
    <n v="11428.571428571429"/>
    <n v="5714.2857142857147"/>
    <n v="10000"/>
    <n v="1428.5714285714287"/>
    <n v="540520772"/>
    <n v="441654761"/>
    <n v="128070000"/>
    <n v="1.4800541282435672E-4"/>
    <n v="9.05684791202783E-5"/>
    <n v="5.4657609120012493E-4"/>
  </r>
  <r>
    <s v="Castlevania: Lords of Shadow 2"/>
    <x v="3"/>
    <x v="12"/>
    <x v="4"/>
    <s v="Konami Digital Entertainment"/>
    <n v="30000"/>
    <n v="120000"/>
    <n v="20000"/>
    <n v="30000"/>
    <n v="6.3"/>
    <n v="55"/>
    <n v="7.8"/>
    <n v="528"/>
    <s v="Mercury Steam"/>
    <x v="1"/>
    <x v="513"/>
    <n v="7.05"/>
    <n v="583"/>
    <n v="291.5"/>
    <n v="66666.666666666672"/>
    <n v="10000"/>
    <n v="40000"/>
    <n v="6666.666666666667"/>
    <n v="10000"/>
    <n v="562338430"/>
    <n v="443580712"/>
    <n v="127276000"/>
    <n v="5.3348656964454664E-5"/>
    <n v="2.7052573918047185E-4"/>
    <n v="1.5713881643043465E-4"/>
  </r>
  <r>
    <s v="Way of the Samurai 4"/>
    <x v="3"/>
    <x v="10"/>
    <x v="4"/>
    <s v="Nippon Ichi Software"/>
    <n v="0"/>
    <n v="30000"/>
    <n v="160000"/>
    <n v="10000"/>
    <n v="5.8"/>
    <n v="25"/>
    <n v="6.5"/>
    <n v="15"/>
    <s v="Acquire"/>
    <x v="1"/>
    <x v="513"/>
    <n v="6.15"/>
    <n v="40"/>
    <n v="20"/>
    <n v="33333.333333333336"/>
    <n v="0"/>
    <n v="5000"/>
    <n v="26666.666666666668"/>
    <n v="1666.6666666666667"/>
    <n v="545961365"/>
    <n v="440756453"/>
    <n v="127833000"/>
    <n v="0"/>
    <n v="6.8064800403500847E-5"/>
    <n v="1.2516329899165317E-3"/>
  </r>
  <r>
    <s v="Tom Clancy's Splinter Cell: Essentials"/>
    <x v="9"/>
    <x v="0"/>
    <x v="6"/>
    <s v="Ubisoft"/>
    <n v="170000"/>
    <n v="10000"/>
    <n v="0"/>
    <n v="20000"/>
    <n v="5.8"/>
    <n v="37"/>
    <n v="7.5"/>
    <n v="39"/>
    <s v="Ubisoft"/>
    <x v="1"/>
    <x v="513"/>
    <n v="6.65"/>
    <n v="76"/>
    <n v="38"/>
    <n v="18181.81818181818"/>
    <n v="15454.545454545454"/>
    <n v="909.09090909090912"/>
    <n v="0"/>
    <n v="1818.1818181818182"/>
    <n v="516818555"/>
    <n v="437126892"/>
    <n v="127854000"/>
    <n v="3.2893555843791248E-4"/>
    <n v="2.2876652484697737E-5"/>
    <n v="0"/>
  </r>
  <r>
    <s v="Major League Baseball 2K12"/>
    <x v="3"/>
    <x v="11"/>
    <x v="0"/>
    <s v="Take-Two Interactive"/>
    <n v="180000"/>
    <n v="0"/>
    <n v="0"/>
    <n v="20000"/>
    <n v="6.8"/>
    <n v="8"/>
    <n v="4.4000000000000004"/>
    <n v="5"/>
    <s v="Visual Concepts"/>
    <x v="0"/>
    <x v="513"/>
    <n v="5.6"/>
    <n v="13"/>
    <n v="6.5"/>
    <n v="40000"/>
    <n v="36000"/>
    <n v="0"/>
    <n v="0"/>
    <n v="4000"/>
    <n v="551484507"/>
    <n v="441417242"/>
    <n v="127629000"/>
    <n v="3.2639176208081581E-4"/>
    <n v="0"/>
    <n v="0"/>
  </r>
  <r>
    <s v="Family Guy"/>
    <x v="9"/>
    <x v="0"/>
    <x v="4"/>
    <s v="Take-Two Interactive"/>
    <n v="180000"/>
    <n v="0"/>
    <n v="0"/>
    <n v="20000"/>
    <n v="5.0999999999999996"/>
    <n v="14"/>
    <n v="6.3"/>
    <n v="15"/>
    <s v="High Voltage Software"/>
    <x v="1"/>
    <x v="513"/>
    <n v="5.6999999999999993"/>
    <n v="29"/>
    <n v="14.5"/>
    <n v="18181.81818181818"/>
    <n v="16363.636363636364"/>
    <n v="0"/>
    <n v="0"/>
    <n v="1818.1818181818182"/>
    <n v="516818555"/>
    <n v="437126892"/>
    <n v="127854000"/>
    <n v="3.4828470893426028E-4"/>
    <n v="0"/>
    <n v="0"/>
  </r>
  <r>
    <s v="No More Heroes: Heroes' Paradise"/>
    <x v="3"/>
    <x v="5"/>
    <x v="4"/>
    <s v="Konami Digital Entertainment"/>
    <n v="100000"/>
    <n v="40000"/>
    <n v="40000"/>
    <n v="20000"/>
    <n v="7.2"/>
    <n v="38"/>
    <n v="7.3"/>
    <n v="38"/>
    <s v="FeelPlus"/>
    <x v="1"/>
    <x v="513"/>
    <n v="7.25"/>
    <n v="76"/>
    <n v="38"/>
    <n v="28571.428571428572"/>
    <n v="14285.714285714286"/>
    <n v="5714.2857142857147"/>
    <n v="5714.2857142857147"/>
    <n v="2857.1428571428573"/>
    <n v="540520772"/>
    <n v="441654761"/>
    <n v="128070000"/>
    <n v="1.850067660304459E-4"/>
    <n v="9.05684791202783E-5"/>
    <n v="3.1232919497149996E-4"/>
  </r>
  <r>
    <s v="Bound By Flame"/>
    <x v="6"/>
    <x v="12"/>
    <x v="9"/>
    <s v="Focus Home Interactive"/>
    <n v="80000"/>
    <n v="90000"/>
    <n v="0"/>
    <n v="30000"/>
    <n v="5.3"/>
    <n v="40"/>
    <n v="5.9"/>
    <n v="230"/>
    <s v="Spiders"/>
    <x v="1"/>
    <x v="513"/>
    <n v="5.6"/>
    <n v="270"/>
    <n v="135"/>
    <n v="66666.666666666672"/>
    <n v="26666.666666666668"/>
    <n v="30000"/>
    <n v="0"/>
    <n v="10000"/>
    <n v="562338430"/>
    <n v="443580712"/>
    <n v="127276000"/>
    <n v="1.4226308523854577E-4"/>
    <n v="2.0289430438535388E-4"/>
    <n v="0"/>
  </r>
  <r>
    <s v="DanceMasters"/>
    <x v="2"/>
    <x v="5"/>
    <x v="3"/>
    <s v="Konami Digital Entertainment"/>
    <n v="150000"/>
    <n v="20000"/>
    <n v="20000"/>
    <n v="10000"/>
    <n v="6.3"/>
    <n v="30"/>
    <n v="5.9"/>
    <n v="7"/>
    <s v="GCP1"/>
    <x v="3"/>
    <x v="513"/>
    <n v="6.1"/>
    <n v="37"/>
    <n v="18.5"/>
    <n v="28571.428571428572"/>
    <n v="21428.571428571428"/>
    <n v="2857.1428571428573"/>
    <n v="2857.1428571428573"/>
    <n v="1428.5714285714287"/>
    <n v="540520772"/>
    <n v="441654761"/>
    <n v="128070000"/>
    <n v="2.7751014904566889E-4"/>
    <n v="4.528423956013915E-5"/>
    <n v="1.5616459748574998E-4"/>
  </r>
  <r>
    <s v="Shiren the Wanderer"/>
    <x v="0"/>
    <x v="1"/>
    <x v="9"/>
    <s v="Sega"/>
    <n v="80000"/>
    <n v="0"/>
    <n v="110000"/>
    <n v="10000"/>
    <n v="7.1"/>
    <n v="21"/>
    <n v="7.6"/>
    <n v="5"/>
    <s v="ChunSoft"/>
    <x v="2"/>
    <x v="513"/>
    <n v="7.35"/>
    <n v="26"/>
    <n v="13"/>
    <n v="22222.222222222223"/>
    <n v="8888.8888888888887"/>
    <n v="0"/>
    <n v="12222.222222222223"/>
    <n v="1111.1111111111111"/>
    <n v="528816311"/>
    <n v="440001482"/>
    <n v="128063000"/>
    <n v="1.5128126409096334E-4"/>
    <n v="0"/>
    <n v="8.5895223444710806E-4"/>
  </r>
  <r>
    <s v="Disney's Magical Mirror Starring Mickey Mouse"/>
    <x v="11"/>
    <x v="8"/>
    <x v="10"/>
    <s v="Ninti"/>
    <n v="150000"/>
    <n v="40000"/>
    <n v="0"/>
    <n v="10000"/>
    <n v="5"/>
    <n v="9"/>
    <n v="8.9"/>
    <n v="10"/>
    <s v="Capcom"/>
    <x v="0"/>
    <x v="513"/>
    <n v="6.95"/>
    <n v="19"/>
    <n v="9.5"/>
    <n v="13333.333333333334"/>
    <n v="10000"/>
    <n v="2666.6666666666665"/>
    <n v="0"/>
    <n v="666.66666666666663"/>
    <n v="495013192"/>
    <n v="431019772"/>
    <n v="127445000"/>
    <n v="3.0302222733490303E-4"/>
    <n v="9.2803167275583819E-5"/>
    <n v="0"/>
  </r>
  <r>
    <s v="Enchanted Arms"/>
    <x v="2"/>
    <x v="0"/>
    <x v="9"/>
    <s v="Ubisoft"/>
    <n v="160000"/>
    <n v="20000"/>
    <n v="0"/>
    <n v="20000"/>
    <n v="6.9"/>
    <n v="54"/>
    <n v="6.9"/>
    <n v="60"/>
    <s v="From Software"/>
    <x v="2"/>
    <x v="513"/>
    <n v="6.9"/>
    <n v="114"/>
    <n v="57"/>
    <n v="18181.81818181818"/>
    <n v="14545.454545454546"/>
    <n v="1818.1818181818182"/>
    <n v="0"/>
    <n v="1818.1818181818182"/>
    <n v="516818555"/>
    <n v="437126892"/>
    <n v="127854000"/>
    <n v="3.0958640794156474E-4"/>
    <n v="4.5753304969395475E-5"/>
    <n v="0"/>
  </r>
  <r>
    <s v="Mafia III"/>
    <x v="8"/>
    <x v="14"/>
    <x v="4"/>
    <s v="Take-Two Interactive"/>
    <n v="80000"/>
    <n v="100000"/>
    <n v="0"/>
    <n v="20000"/>
    <n v="6.3"/>
    <n v="29"/>
    <n v="3.2"/>
    <n v="881"/>
    <s v="Hangar 13"/>
    <x v="1"/>
    <x v="513"/>
    <n v="4.75"/>
    <n v="910"/>
    <n v="455"/>
    <n v="200000"/>
    <n v="80000"/>
    <n v="100000"/>
    <n v="0"/>
    <n v="20000"/>
    <n v="573178249"/>
    <n v="445623395"/>
    <n v="126994511"/>
    <n v="1.3957263755135971E-4"/>
    <n v="2.2440473530345058E-4"/>
    <n v="0"/>
  </r>
  <r>
    <s v="Fighter Within"/>
    <x v="13"/>
    <x v="6"/>
    <x v="7"/>
    <s v="Ubisoft"/>
    <n v="110000"/>
    <n v="70000"/>
    <n v="0"/>
    <n v="20000"/>
    <n v="2.2999999999999998"/>
    <n v="39"/>
    <n v="3"/>
    <n v="211"/>
    <s v="Ubisoft"/>
    <x v="2"/>
    <x v="513"/>
    <n v="2.65"/>
    <n v="250"/>
    <n v="125"/>
    <n v="50000"/>
    <n v="27500"/>
    <n v="17500"/>
    <n v="0"/>
    <n v="5000"/>
    <n v="556861736"/>
    <n v="442492884"/>
    <n v="127445000"/>
    <n v="1.9753556922431459E-4"/>
    <n v="1.5819463437970226E-4"/>
    <n v="0"/>
  </r>
  <r>
    <s v="Shrek: Forever After"/>
    <x v="3"/>
    <x v="5"/>
    <x v="2"/>
    <s v="Activision"/>
    <n v="160000"/>
    <n v="20000"/>
    <n v="0"/>
    <n v="20000"/>
    <n v="5.7"/>
    <n v="11"/>
    <n v="4.5"/>
    <n v="6"/>
    <s v="Xpec"/>
    <x v="3"/>
    <x v="513"/>
    <n v="5.0999999999999996"/>
    <n v="17"/>
    <n v="8.5"/>
    <n v="28571.428571428572"/>
    <n v="22857.142857142859"/>
    <n v="2857.1428571428573"/>
    <n v="0"/>
    <n v="2857.1428571428573"/>
    <n v="540520772"/>
    <n v="441654761"/>
    <n v="128070000"/>
    <n v="2.9601082564871344E-4"/>
    <n v="4.528423956013915E-5"/>
    <n v="0"/>
  </r>
  <r>
    <s v="Need for Speed: The Run"/>
    <x v="5"/>
    <x v="10"/>
    <x v="4"/>
    <s v="Electronic Arts"/>
    <n v="90000"/>
    <n v="90000"/>
    <n v="0"/>
    <n v="20000"/>
    <n v="6.5"/>
    <n v="9"/>
    <n v="6"/>
    <n v="26"/>
    <s v="Firebrand Games"/>
    <x v="3"/>
    <x v="513"/>
    <n v="6.25"/>
    <n v="35"/>
    <n v="17.5"/>
    <n v="33333.333333333336"/>
    <n v="15000"/>
    <n v="15000"/>
    <n v="0"/>
    <n v="3333.3333333333335"/>
    <n v="545961365"/>
    <n v="440756453"/>
    <n v="127833000"/>
    <n v="1.6484682940889049E-4"/>
    <n v="2.0419440121050253E-4"/>
    <n v="0"/>
  </r>
  <r>
    <s v="Dawn of Discovery"/>
    <x v="0"/>
    <x v="2"/>
    <x v="8"/>
    <s v="Ubisoft"/>
    <n v="120000"/>
    <n v="60000"/>
    <n v="0"/>
    <n v="20000"/>
    <n v="8.1"/>
    <n v="24"/>
    <n v="8.5"/>
    <n v="15"/>
    <s v="Keen Games"/>
    <x v="3"/>
    <x v="513"/>
    <n v="8.3000000000000007"/>
    <n v="39"/>
    <n v="19.5"/>
    <n v="25000"/>
    <n v="15000"/>
    <n v="7500"/>
    <n v="0"/>
    <n v="2500"/>
    <n v="534740514"/>
    <n v="441041694"/>
    <n v="128047000"/>
    <n v="2.2440790786987201E-4"/>
    <n v="1.3604155982586082E-4"/>
    <n v="0"/>
  </r>
  <r>
    <s v="SpongeBob SquigglePants 3D"/>
    <x v="5"/>
    <x v="10"/>
    <x v="3"/>
    <s v="THQ"/>
    <n v="130000"/>
    <n v="50000"/>
    <n v="0"/>
    <n v="20000"/>
    <n v="6.4"/>
    <n v="8"/>
    <n v="6"/>
    <n v="8"/>
    <s v="WayForward"/>
    <x v="0"/>
    <x v="513"/>
    <n v="6.2"/>
    <n v="16"/>
    <n v="8"/>
    <n v="33333.333333333336"/>
    <n v="21666.666666666668"/>
    <n v="8333.3333333333339"/>
    <n v="0"/>
    <n v="3333.3333333333335"/>
    <n v="545961365"/>
    <n v="440756453"/>
    <n v="127833000"/>
    <n v="2.3811208692395294E-4"/>
    <n v="1.1344133400583474E-4"/>
    <n v="0"/>
  </r>
  <r>
    <s v="Silent Hill HD Collection"/>
    <x v="2"/>
    <x v="11"/>
    <x v="4"/>
    <s v="Konami Digital Entertainment"/>
    <n v="110000"/>
    <n v="60000"/>
    <n v="10000"/>
    <n v="20000"/>
    <n v="6.9"/>
    <n v="17"/>
    <n v="5.6"/>
    <n v="98"/>
    <s v="Konami"/>
    <x v="1"/>
    <x v="513"/>
    <n v="6.25"/>
    <n v="115"/>
    <n v="57.5"/>
    <n v="40000"/>
    <n v="22000"/>
    <n v="12000"/>
    <n v="2000"/>
    <n v="4000"/>
    <n v="551484507"/>
    <n v="441417242"/>
    <n v="127629000"/>
    <n v="1.9946163238272077E-4"/>
    <n v="1.3592581868381118E-4"/>
    <n v="7.8352098660962631E-5"/>
  </r>
  <r>
    <s v="Teenage Mutant Ninja Turtles 2: Battle Nexus"/>
    <x v="11"/>
    <x v="7"/>
    <x v="4"/>
    <s v="Konami Digital Entertainment"/>
    <n v="150000"/>
    <n v="40000"/>
    <n v="0"/>
    <n v="10000"/>
    <n v="4.9000000000000004"/>
    <n v="16"/>
    <n v="4.5999999999999996"/>
    <n v="7"/>
    <s v="Konami"/>
    <x v="2"/>
    <x v="513"/>
    <n v="4.75"/>
    <n v="23"/>
    <n v="11.5"/>
    <n v="15384.615384615385"/>
    <n v="11538.461538461539"/>
    <n v="3076.9230769230771"/>
    <n v="0"/>
    <n v="769.23076923076928"/>
    <n v="505524224"/>
    <n v="434174638"/>
    <n v="127761000"/>
    <n v="2.9672168588304882E-4"/>
    <n v="9.2128826741832854E-5"/>
    <n v="0"/>
  </r>
  <r>
    <s v="50 Cent: Blood on the Sand"/>
    <x v="3"/>
    <x v="2"/>
    <x v="6"/>
    <s v="THQ"/>
    <n v="100000"/>
    <n v="60000"/>
    <n v="10000"/>
    <n v="30000"/>
    <n v="7.2"/>
    <n v="37"/>
    <n v="7.2"/>
    <n v="57"/>
    <s v="Swordfish Studios"/>
    <x v="1"/>
    <x v="513"/>
    <n v="7.2"/>
    <n v="94"/>
    <n v="47"/>
    <n v="25000"/>
    <n v="12500"/>
    <n v="7500"/>
    <n v="1250"/>
    <n v="3750"/>
    <n v="534740514"/>
    <n v="441041694"/>
    <n v="128047000"/>
    <n v="1.8700658989156E-4"/>
    <n v="1.3604155982586082E-4"/>
    <n v="7.809632400602903E-5"/>
  </r>
  <r>
    <s v="Evolve"/>
    <x v="8"/>
    <x v="13"/>
    <x v="6"/>
    <s v="Take-Two Interactive"/>
    <n v="80000"/>
    <n v="100000"/>
    <n v="0"/>
    <n v="20000"/>
    <n v="7.7"/>
    <n v="39"/>
    <n v="4.3"/>
    <n v="969"/>
    <s v="Turtle Rock Studios"/>
    <x v="1"/>
    <x v="513"/>
    <n v="6"/>
    <n v="1008"/>
    <n v="504"/>
    <n v="100000"/>
    <n v="40000"/>
    <n v="50000"/>
    <n v="0"/>
    <n v="10000"/>
    <n v="567732286"/>
    <n v="444588718"/>
    <n v="127141000"/>
    <n v="1.4091148587593272E-4"/>
    <n v="2.2492698521423118E-4"/>
    <n v="0"/>
  </r>
  <r>
    <s v="The Legend of Spyro: A New Beginning"/>
    <x v="11"/>
    <x v="0"/>
    <x v="2"/>
    <s v="Vivendi Games"/>
    <n v="150000"/>
    <n v="40000"/>
    <n v="0"/>
    <n v="10000"/>
    <n v="6.7"/>
    <n v="13"/>
    <n v="7.3"/>
    <n v="11"/>
    <s v="Krome Studios"/>
    <x v="3"/>
    <x v="513"/>
    <n v="7"/>
    <n v="24"/>
    <n v="12"/>
    <n v="18181.81818181818"/>
    <n v="13636.363636363636"/>
    <n v="3636.3636363636365"/>
    <n v="0"/>
    <n v="909.09090909090912"/>
    <n v="516818555"/>
    <n v="437126892"/>
    <n v="127854000"/>
    <n v="2.9023725744521694E-4"/>
    <n v="9.1506609938790949E-5"/>
    <n v="0"/>
  </r>
  <r>
    <s v="Sword Art Online: Hollow Realization"/>
    <x v="6"/>
    <x v="14"/>
    <x v="9"/>
    <s v="Namco Bandai Games"/>
    <n v="60000"/>
    <n v="20000"/>
    <n v="100000"/>
    <n v="20000"/>
    <n v="6.9"/>
    <n v="32"/>
    <n v="7.7"/>
    <n v="52"/>
    <s v="Bandai Namco Games"/>
    <x v="2"/>
    <x v="513"/>
    <n v="7.3000000000000007"/>
    <n v="84"/>
    <n v="42"/>
    <n v="200000"/>
    <n v="60000"/>
    <n v="20000"/>
    <n v="100000"/>
    <n v="20000"/>
    <n v="573178249"/>
    <n v="445623395"/>
    <n v="126994511"/>
    <n v="1.0467947816351977E-4"/>
    <n v="4.4880947060690115E-5"/>
    <n v="7.8743560814215031E-4"/>
  </r>
  <r>
    <s v="Harvest Moon: More Friends of Mineral Town"/>
    <x v="12"/>
    <x v="15"/>
    <x v="8"/>
    <s v="Ubisoft"/>
    <n v="140000"/>
    <n v="50000"/>
    <n v="0"/>
    <n v="0"/>
    <n v="8.1999999999999993"/>
    <n v="8"/>
    <n v="9.1999999999999993"/>
    <n v="40"/>
    <s v="TOSE"/>
    <x v="0"/>
    <x v="82"/>
    <n v="8.6999999999999993"/>
    <n v="48"/>
    <n v="25.263157894736842"/>
    <n v="13571.428571428571"/>
    <n v="10000"/>
    <n v="3571.4285714285716"/>
    <n v="0"/>
    <n v="0"/>
    <n v="500125528"/>
    <n v="432552540"/>
    <n v="127718000"/>
    <n v="2.7992972196372269E-4"/>
    <n v="1.1559289421812204E-4"/>
    <n v="0"/>
  </r>
  <r>
    <s v="X2: Wolverine's Revenge"/>
    <x v="12"/>
    <x v="15"/>
    <x v="2"/>
    <s v="Activision"/>
    <n v="140000"/>
    <n v="50000"/>
    <n v="0"/>
    <n v="0"/>
    <n v="7.2"/>
    <n v="8"/>
    <n v="7.2"/>
    <n v="5"/>
    <s v="Vicarious Visions"/>
    <x v="0"/>
    <x v="82"/>
    <n v="7.2"/>
    <n v="13"/>
    <n v="6.8421052631578947"/>
    <n v="13571.428571428571"/>
    <n v="10000"/>
    <n v="3571.4285714285716"/>
    <n v="0"/>
    <n v="0"/>
    <n v="500125528"/>
    <n v="432552540"/>
    <n v="127718000"/>
    <n v="2.7992972196372269E-4"/>
    <n v="1.1559289421812204E-4"/>
    <n v="0"/>
  </r>
  <r>
    <s v="Kung Fu Rider"/>
    <x v="3"/>
    <x v="5"/>
    <x v="4"/>
    <s v="Sony Computer Entertainment"/>
    <n v="60000"/>
    <n v="90000"/>
    <n v="10000"/>
    <n v="30000"/>
    <n v="3.6"/>
    <n v="45"/>
    <n v="3.7"/>
    <n v="21"/>
    <s v="SCE Japan Studio"/>
    <x v="3"/>
    <x v="82"/>
    <n v="3.6500000000000004"/>
    <n v="66"/>
    <n v="34.736842105263158"/>
    <n v="27142.857142857141"/>
    <n v="8571.4285714285706"/>
    <n v="12857.142857142857"/>
    <n v="1428.5714285714287"/>
    <n v="4285.7142857142853"/>
    <n v="540520772"/>
    <n v="441654761"/>
    <n v="128070000"/>
    <n v="1.1100405961826755E-4"/>
    <n v="2.0377907802062616E-4"/>
    <n v="7.808229874287499E-5"/>
  </r>
  <r>
    <s v="Star Wars: The Old Republic"/>
    <x v="8"/>
    <x v="10"/>
    <x v="9"/>
    <s v="Electronic Arts"/>
    <n v="1580000"/>
    <n v="1010000"/>
    <n v="0"/>
    <n v="380000"/>
    <n v="8.5"/>
    <n v="73"/>
    <n v="5.9"/>
    <n v="2748"/>
    <s v="LucasArts, BioWare"/>
    <x v="2"/>
    <x v="514"/>
    <n v="7.2"/>
    <n v="2821"/>
    <n v="94.983164983164983"/>
    <n v="495000"/>
    <n v="263333.33333333331"/>
    <n v="168333.33333333334"/>
    <n v="0"/>
    <n v="63333.333333333336"/>
    <n v="545961365"/>
    <n v="440756453"/>
    <n v="127833000"/>
    <n v="2.8939776718449666E-3"/>
    <n v="2.2915149469178615E-3"/>
    <n v="0"/>
  </r>
  <r>
    <s v="Tekken 3D: Prime Edition"/>
    <x v="5"/>
    <x v="11"/>
    <x v="7"/>
    <s v="Ninti"/>
    <n v="60000"/>
    <n v="70000"/>
    <n v="50000"/>
    <n v="10000"/>
    <n v="6.4"/>
    <n v="42"/>
    <n v="5.9"/>
    <n v="39"/>
    <s v="Arika"/>
    <x v="2"/>
    <x v="82"/>
    <n v="6.15"/>
    <n v="81"/>
    <n v="42.631578947368418"/>
    <n v="38000"/>
    <n v="12000"/>
    <n v="14000"/>
    <n v="10000"/>
    <n v="2000"/>
    <n v="551484507"/>
    <n v="441417242"/>
    <n v="127629000"/>
    <n v="1.087972540269386E-4"/>
    <n v="1.585801217977797E-4"/>
    <n v="3.9176049330481318E-4"/>
  </r>
  <r>
    <s v="Dungeon Hunter Alliance"/>
    <x v="15"/>
    <x v="11"/>
    <x v="4"/>
    <s v="Ubisoft"/>
    <n v="70000"/>
    <n v="90000"/>
    <n v="0"/>
    <n v="30000"/>
    <n v="4.9000000000000004"/>
    <n v="34"/>
    <n v="6.4"/>
    <n v="61"/>
    <s v="Ubisoft"/>
    <x v="2"/>
    <x v="82"/>
    <n v="5.65"/>
    <n v="95"/>
    <n v="50"/>
    <n v="38000"/>
    <n v="14000"/>
    <n v="18000"/>
    <n v="0"/>
    <n v="6000"/>
    <n v="551484507"/>
    <n v="441417242"/>
    <n v="127629000"/>
    <n v="1.2693012969809504E-4"/>
    <n v="2.0388872802571678E-4"/>
    <n v="0"/>
  </r>
  <r>
    <s v="Silent Hill: Book of Memories"/>
    <x v="15"/>
    <x v="11"/>
    <x v="4"/>
    <s v="Konami Digital Entertainment"/>
    <n v="100000"/>
    <n v="50000"/>
    <n v="0"/>
    <n v="40000"/>
    <n v="5.8"/>
    <n v="57"/>
    <n v="5.0999999999999996"/>
    <n v="102"/>
    <s v="WayForward"/>
    <x v="1"/>
    <x v="82"/>
    <n v="5.4499999999999993"/>
    <n v="159"/>
    <n v="83.684210526315795"/>
    <n v="38000"/>
    <n v="20000"/>
    <n v="10000"/>
    <n v="0"/>
    <n v="8000"/>
    <n v="551484507"/>
    <n v="441417242"/>
    <n v="127629000"/>
    <n v="1.8132875671156434E-4"/>
    <n v="1.1327151556984264E-4"/>
    <n v="0"/>
  </r>
  <r>
    <s v="Tiger Woods PGA Tour 06"/>
    <x v="9"/>
    <x v="3"/>
    <x v="0"/>
    <s v="Electronic Arts"/>
    <n v="180000"/>
    <n v="0"/>
    <n v="0"/>
    <n v="10000"/>
    <n v="8"/>
    <n v="15"/>
    <n v="7.9"/>
    <n v="8"/>
    <s v="Team Fusion"/>
    <x v="0"/>
    <x v="82"/>
    <n v="7.95"/>
    <n v="23"/>
    <n v="12.105263157894736"/>
    <n v="15833.333333333334"/>
    <n v="15000"/>
    <n v="0"/>
    <n v="0"/>
    <n v="833.33333333333337"/>
    <n v="511054143"/>
    <n v="435713800"/>
    <n v="127773000"/>
    <n v="3.5221317049375728E-4"/>
    <n v="0"/>
    <n v="0"/>
  </r>
  <r>
    <s v="Armored Core 4"/>
    <x v="3"/>
    <x v="0"/>
    <x v="8"/>
    <s v="505 Games"/>
    <n v="90000"/>
    <n v="0"/>
    <n v="90000"/>
    <n v="10000"/>
    <n v="6.5"/>
    <n v="36"/>
    <n v="6.8"/>
    <n v="25"/>
    <s v="From Software"/>
    <x v="2"/>
    <x v="82"/>
    <n v="6.65"/>
    <n v="61"/>
    <n v="32.10526315789474"/>
    <n v="17272.727272727272"/>
    <n v="8181.818181818182"/>
    <n v="0"/>
    <n v="8181.818181818182"/>
    <n v="909.09090909090912"/>
    <n v="516818555"/>
    <n v="437126892"/>
    <n v="127854000"/>
    <n v="1.7414235446713014E-4"/>
    <n v="0"/>
    <n v="7.0392791778121921E-4"/>
  </r>
  <r>
    <s v="NHL FaceOff 2001"/>
    <x v="4"/>
    <x v="9"/>
    <x v="0"/>
    <s v="Sony Computer Entertainment"/>
    <n v="100000"/>
    <n v="70000"/>
    <n v="0"/>
    <n v="20000"/>
    <n v="5.7"/>
    <n v="11"/>
    <n v="4"/>
    <n v="4"/>
    <s v="989 Sports"/>
    <x v="0"/>
    <x v="82"/>
    <n v="4.8499999999999996"/>
    <n v="15"/>
    <n v="7.8947368421052628"/>
    <n v="11875"/>
    <n v="6250"/>
    <n v="4375"/>
    <n v="0"/>
    <n v="1250"/>
    <n v="489752572"/>
    <n v="430035992"/>
    <n v="127149000"/>
    <n v="2.0418473677765597E-4"/>
    <n v="1.6277707285486932E-4"/>
    <n v="0"/>
  </r>
  <r>
    <s v="The Hobbit"/>
    <x v="12"/>
    <x v="15"/>
    <x v="2"/>
    <s v="Vivendi Games"/>
    <n v="140000"/>
    <n v="50000"/>
    <n v="0"/>
    <n v="0"/>
    <n v="6.7"/>
    <n v="6"/>
    <n v="9.1999999999999993"/>
    <n v="17"/>
    <s v="Saffire"/>
    <x v="0"/>
    <x v="82"/>
    <n v="7.9499999999999993"/>
    <n v="23"/>
    <n v="12.105263157894736"/>
    <n v="13571.428571428571"/>
    <n v="10000"/>
    <n v="3571.4285714285716"/>
    <n v="0"/>
    <n v="0"/>
    <n v="500125528"/>
    <n v="432552540"/>
    <n v="127718000"/>
    <n v="2.7992972196372269E-4"/>
    <n v="1.1559289421812204E-4"/>
    <n v="0"/>
  </r>
  <r>
    <s v="The King of Fighters XI"/>
    <x v="4"/>
    <x v="0"/>
    <x v="7"/>
    <s v="Ignition Entertainment"/>
    <n v="70000"/>
    <n v="60000"/>
    <n v="40000"/>
    <n v="20000"/>
    <n v="7.5"/>
    <n v="30"/>
    <n v="8.5"/>
    <n v="15"/>
    <s v="SNK Playmore"/>
    <x v="2"/>
    <x v="82"/>
    <n v="8"/>
    <n v="45"/>
    <n v="23.684210526315791"/>
    <n v="17272.727272727272"/>
    <n v="6363.636363636364"/>
    <n v="5454.545454545455"/>
    <n v="3636.3636363636365"/>
    <n v="1818.1818181818182"/>
    <n v="516818555"/>
    <n v="437126892"/>
    <n v="127854000"/>
    <n v="1.3544405347443457E-4"/>
    <n v="1.3725991490818644E-4"/>
    <n v="3.1285685234720852E-4"/>
  </r>
  <r>
    <s v="Sniper Elite"/>
    <x v="4"/>
    <x v="3"/>
    <x v="6"/>
    <s v="Ubisoft"/>
    <n v="100000"/>
    <n v="70000"/>
    <n v="0"/>
    <n v="20000"/>
    <n v="7.6"/>
    <n v="21"/>
    <n v="8.9"/>
    <n v="36"/>
    <s v="Rebellion"/>
    <x v="1"/>
    <x v="82"/>
    <n v="8.25"/>
    <n v="57"/>
    <n v="30"/>
    <n v="15833.333333333334"/>
    <n v="8333.3333333333339"/>
    <n v="5833.333333333333"/>
    <n v="0"/>
    <n v="1666.6666666666667"/>
    <n v="511054143"/>
    <n v="435713800"/>
    <n v="127773000"/>
    <n v="1.9567398360764292E-4"/>
    <n v="1.6065591679675971E-4"/>
    <n v="0"/>
  </r>
  <r>
    <s v="Harry Potter and the Goblet of Fire"/>
    <x v="9"/>
    <x v="3"/>
    <x v="4"/>
    <s v="Electronic Arts"/>
    <n v="170000"/>
    <n v="0"/>
    <n v="0"/>
    <n v="20000"/>
    <n v="7"/>
    <n v="13"/>
    <n v="7.4"/>
    <n v="16"/>
    <s v="Electronic Arts"/>
    <x v="3"/>
    <x v="82"/>
    <n v="7.2"/>
    <n v="29"/>
    <n v="15.263157894736842"/>
    <n v="15833.333333333334"/>
    <n v="14166.666666666666"/>
    <n v="0"/>
    <n v="0"/>
    <n v="1666.6666666666667"/>
    <n v="511054143"/>
    <n v="435713800"/>
    <n v="127773000"/>
    <n v="3.3264577213299297E-4"/>
    <n v="0"/>
    <n v="0"/>
  </r>
  <r>
    <s v="Breath of Fire II"/>
    <x v="12"/>
    <x v="9"/>
    <x v="9"/>
    <s v="Ubisoft"/>
    <n v="140000"/>
    <n v="50000"/>
    <n v="0"/>
    <n v="0"/>
    <n v="8.1"/>
    <n v="16"/>
    <n v="8.8000000000000007"/>
    <n v="16"/>
    <s v="Capcom"/>
    <x v="0"/>
    <x v="82"/>
    <n v="8.4499999999999993"/>
    <n v="32"/>
    <n v="16.842105263157894"/>
    <n v="11875"/>
    <n v="8750"/>
    <n v="3125"/>
    <n v="0"/>
    <n v="0"/>
    <n v="489752572"/>
    <n v="430035992"/>
    <n v="127149000"/>
    <n v="2.8585863148871836E-4"/>
    <n v="1.1626933775347808E-4"/>
    <n v="0"/>
  </r>
  <r>
    <s v="UFC Personal Trainer: The Ultimate Fitness System"/>
    <x v="3"/>
    <x v="10"/>
    <x v="0"/>
    <s v="THQ"/>
    <n v="80000"/>
    <n v="80000"/>
    <n v="0"/>
    <n v="30000"/>
    <n v="6.5"/>
    <n v="8"/>
    <n v="2.4"/>
    <n v="5"/>
    <s v="THQ"/>
    <x v="0"/>
    <x v="82"/>
    <n v="4.45"/>
    <n v="13"/>
    <n v="6.8421052631578947"/>
    <n v="31666.666666666668"/>
    <n v="13333.333333333334"/>
    <n v="13333.333333333334"/>
    <n v="0"/>
    <n v="5000"/>
    <n v="545961365"/>
    <n v="440756453"/>
    <n v="127833000"/>
    <n v="1.4653051503012488E-4"/>
    <n v="1.8150613440933558E-4"/>
    <n v="0"/>
  </r>
  <r>
    <s v="Conan"/>
    <x v="2"/>
    <x v="4"/>
    <x v="4"/>
    <s v="THQ"/>
    <n v="160000"/>
    <n v="20000"/>
    <n v="0"/>
    <n v="10000"/>
    <n v="6.9"/>
    <n v="49"/>
    <n v="7.3"/>
    <n v="67"/>
    <s v="Nihilistic"/>
    <x v="1"/>
    <x v="82"/>
    <n v="7.1"/>
    <n v="116"/>
    <n v="61.05263157894737"/>
    <n v="19000"/>
    <n v="16000"/>
    <n v="2000"/>
    <n v="0"/>
    <n v="1000"/>
    <n v="522751172"/>
    <n v="438594184"/>
    <n v="128001000"/>
    <n v="3.0607296275942162E-4"/>
    <n v="4.560023987914988E-5"/>
    <n v="0"/>
  </r>
  <r>
    <s v="Aliens vs Predator"/>
    <x v="8"/>
    <x v="5"/>
    <x v="6"/>
    <s v="Sega"/>
    <n v="0"/>
    <n v="170000"/>
    <n v="0"/>
    <n v="20000"/>
    <n v="6.8"/>
    <n v="35"/>
    <n v="7.4"/>
    <n v="985"/>
    <s v="Rebellion"/>
    <x v="1"/>
    <x v="82"/>
    <n v="7.1"/>
    <n v="1020"/>
    <n v="536.84210526315792"/>
    <n v="27142.857142857141"/>
    <n v="0"/>
    <n v="24285.714285714286"/>
    <n v="0"/>
    <n v="2857.1428571428573"/>
    <n v="540520772"/>
    <n v="441654761"/>
    <n v="128070000"/>
    <n v="0"/>
    <n v="3.8491603626118276E-4"/>
    <n v="0"/>
  </r>
  <r>
    <s v="Captain America: Super Soldier"/>
    <x v="3"/>
    <x v="10"/>
    <x v="4"/>
    <s v="Sega"/>
    <n v="100000"/>
    <n v="60000"/>
    <n v="0"/>
    <n v="30000"/>
    <n v="6.1"/>
    <n v="34"/>
    <n v="7.3"/>
    <n v="40"/>
    <s v="Next Level Games"/>
    <x v="2"/>
    <x v="82"/>
    <n v="6.6999999999999993"/>
    <n v="74"/>
    <n v="38.94736842105263"/>
    <n v="31666.666666666668"/>
    <n v="16666.666666666668"/>
    <n v="10000"/>
    <n v="0"/>
    <n v="5000"/>
    <n v="545961365"/>
    <n v="440756453"/>
    <n v="127833000"/>
    <n v="1.8316314378765612E-4"/>
    <n v="1.3612960080700169E-4"/>
    <n v="0"/>
  </r>
  <r>
    <s v="Manhunt"/>
    <x v="7"/>
    <x v="7"/>
    <x v="4"/>
    <s v="Take-Two Interactive"/>
    <n v="140000"/>
    <n v="40000"/>
    <n v="0"/>
    <n v="10000"/>
    <n v="7.4"/>
    <n v="37"/>
    <n v="7.9"/>
    <n v="19"/>
    <s v="Rockstar North"/>
    <x v="1"/>
    <x v="82"/>
    <n v="7.65"/>
    <n v="56"/>
    <n v="29.473684210526315"/>
    <n v="14615.384615384615"/>
    <n v="10769.23076923077"/>
    <n v="3076.9230769230771"/>
    <n v="0"/>
    <n v="769.23076923076928"/>
    <n v="505524224"/>
    <n v="434174638"/>
    <n v="127761000"/>
    <n v="2.7694024015751219E-4"/>
    <n v="9.2128826741832854E-5"/>
    <n v="0"/>
  </r>
  <r>
    <s v="Dynasty Warriors: Gundam 2"/>
    <x v="2"/>
    <x v="1"/>
    <x v="4"/>
    <s v="Namco Bandai Games"/>
    <n v="70000"/>
    <n v="30000"/>
    <n v="80000"/>
    <n v="10000"/>
    <n v="4.9000000000000004"/>
    <n v="30"/>
    <n v="7"/>
    <n v="18"/>
    <s v="Omega Force"/>
    <x v="2"/>
    <x v="82"/>
    <n v="5.95"/>
    <n v="48"/>
    <n v="25.263157894736842"/>
    <n v="21111.111111111109"/>
    <n v="7777.7777777777774"/>
    <n v="3333.3333333333335"/>
    <n v="8888.8888888888887"/>
    <n v="1111.1111111111111"/>
    <n v="528816311"/>
    <n v="440001482"/>
    <n v="128063000"/>
    <n v="1.3237110607959291E-4"/>
    <n v="6.8181588533831346E-5"/>
    <n v="6.2469253414335134E-4"/>
  </r>
  <r>
    <s v="Stella Glow"/>
    <x v="5"/>
    <x v="13"/>
    <x v="9"/>
    <s v="Atlus"/>
    <n v="160000"/>
    <n v="10000"/>
    <n v="50000"/>
    <n v="20000"/>
    <n v="7.9"/>
    <n v="32"/>
    <n v="8.6999999999999993"/>
    <n v="82"/>
    <s v="Image Epoch, Imageepoch"/>
    <x v="2"/>
    <x v="411"/>
    <n v="8.3000000000000007"/>
    <n v="114"/>
    <n v="47.5"/>
    <n v="120000"/>
    <n v="80000"/>
    <n v="5000"/>
    <n v="25000"/>
    <n v="10000"/>
    <n v="567732286"/>
    <n v="444588718"/>
    <n v="127141000"/>
    <n v="2.8182297175186543E-4"/>
    <n v="2.2492698521423118E-5"/>
    <n v="3.9326417127441186E-4"/>
  </r>
  <r>
    <s v="Spore Hero Arena"/>
    <x v="1"/>
    <x v="2"/>
    <x v="8"/>
    <s v="Electronic Arts"/>
    <n v="180000"/>
    <n v="0"/>
    <n v="0"/>
    <n v="10000"/>
    <n v="4.9000000000000004"/>
    <n v="11"/>
    <n v="2.6"/>
    <n v="8"/>
    <s v="Full Fat"/>
    <x v="0"/>
    <x v="82"/>
    <n v="3.75"/>
    <n v="19"/>
    <n v="10"/>
    <n v="23750"/>
    <n v="22500"/>
    <n v="0"/>
    <n v="0"/>
    <n v="1250"/>
    <n v="534740514"/>
    <n v="441041694"/>
    <n v="128047000"/>
    <n v="3.3661186180480802E-4"/>
    <n v="0"/>
    <n v="0"/>
  </r>
  <r>
    <s v="Conflict: Denied Ops"/>
    <x v="2"/>
    <x v="1"/>
    <x v="6"/>
    <s v="Eidos Interactive"/>
    <n v="80000"/>
    <n v="90000"/>
    <n v="0"/>
    <n v="20000"/>
    <n v="5.2"/>
    <n v="35"/>
    <n v="4.9000000000000004"/>
    <n v="22"/>
    <s v="Pivotal Games"/>
    <x v="1"/>
    <x v="82"/>
    <n v="5.0500000000000007"/>
    <n v="57"/>
    <n v="30"/>
    <n v="21111.111111111109"/>
    <n v="8888.8888888888887"/>
    <n v="10000"/>
    <n v="0"/>
    <n v="2222.2222222222222"/>
    <n v="528816311"/>
    <n v="440001482"/>
    <n v="128063000"/>
    <n v="1.5128126409096334E-4"/>
    <n v="2.0454476560149404E-4"/>
    <n v="0"/>
  </r>
  <r>
    <s v="Legacy of Kain: Defiance"/>
    <x v="7"/>
    <x v="15"/>
    <x v="4"/>
    <s v="Eidos Interactive"/>
    <n v="140000"/>
    <n v="40000"/>
    <n v="0"/>
    <n v="10000"/>
    <n v="7.4"/>
    <n v="30"/>
    <n v="7.9"/>
    <n v="21"/>
    <s v="Crystal Dynamics"/>
    <x v="1"/>
    <x v="82"/>
    <n v="7.65"/>
    <n v="51"/>
    <n v="26.842105263157894"/>
    <n v="13571.428571428571"/>
    <n v="10000"/>
    <n v="2857.1428571428573"/>
    <n v="0"/>
    <n v="714.28571428571433"/>
    <n v="500125528"/>
    <n v="432552540"/>
    <n v="127718000"/>
    <n v="2.7992972196372269E-4"/>
    <n v="9.2474315374497631E-5"/>
    <n v="0"/>
  </r>
  <r>
    <s v="Final Fantasy XI"/>
    <x v="2"/>
    <x v="0"/>
    <x v="9"/>
    <s v="Square Enix"/>
    <n v="170000"/>
    <n v="10000"/>
    <n v="0"/>
    <n v="10000"/>
    <n v="6.6"/>
    <n v="25"/>
    <n v="6.5"/>
    <n v="33"/>
    <s v="Square Enix"/>
    <x v="2"/>
    <x v="82"/>
    <n v="6.55"/>
    <n v="58"/>
    <n v="30.526315789473685"/>
    <n v="17272.727272727272"/>
    <n v="15454.545454545454"/>
    <n v="909.09090909090912"/>
    <n v="0"/>
    <n v="909.09090909090912"/>
    <n v="516818555"/>
    <n v="437126892"/>
    <n v="127854000"/>
    <n v="3.2893555843791248E-4"/>
    <n v="2.2876652484697737E-5"/>
    <n v="0"/>
  </r>
  <r>
    <s v="Peter Jackson's King Kong: The Official Game of the Movie"/>
    <x v="9"/>
    <x v="3"/>
    <x v="4"/>
    <s v="Ubisoft"/>
    <n v="160000"/>
    <n v="10000"/>
    <n v="0"/>
    <n v="20000"/>
    <n v="5.6"/>
    <n v="10"/>
    <n v="6.4"/>
    <n v="22"/>
    <s v="Phoenix Games Studio"/>
    <x v="2"/>
    <x v="82"/>
    <n v="6"/>
    <n v="32"/>
    <n v="16.842105263157894"/>
    <n v="15833.333333333334"/>
    <n v="13333.333333333334"/>
    <n v="833.33333333333337"/>
    <n v="0"/>
    <n v="1666.6666666666667"/>
    <n v="511054143"/>
    <n v="435713800"/>
    <n v="127773000"/>
    <n v="3.1307837377222866E-4"/>
    <n v="2.2950845256679959E-5"/>
    <n v="0"/>
  </r>
  <r>
    <s v="X-Men Origins: Wolverine"/>
    <x v="9"/>
    <x v="2"/>
    <x v="4"/>
    <s v="Activision"/>
    <n v="130000"/>
    <n v="30000"/>
    <n v="0"/>
    <n v="30000"/>
    <n v="6"/>
    <n v="6"/>
    <n v="7.5"/>
    <n v="12"/>
    <s v="Griptonite Games"/>
    <x v="2"/>
    <x v="82"/>
    <n v="6.75"/>
    <n v="18"/>
    <n v="9.473684210526315"/>
    <n v="23750"/>
    <n v="16250"/>
    <n v="3750"/>
    <n v="0"/>
    <n v="3750"/>
    <n v="534740514"/>
    <n v="441041694"/>
    <n v="128047000"/>
    <n v="2.43108566859028E-4"/>
    <n v="6.802077991293041E-5"/>
    <n v="0"/>
  </r>
  <r>
    <s v="Space Invaders Extreme 2"/>
    <x v="1"/>
    <x v="2"/>
    <x v="6"/>
    <s v="Square Enix"/>
    <n v="170000"/>
    <n v="10000"/>
    <n v="0"/>
    <n v="10000"/>
    <n v="8.1999999999999993"/>
    <n v="38"/>
    <n v="7.1"/>
    <n v="8"/>
    <s v="Taito Corporation"/>
    <x v="0"/>
    <x v="82"/>
    <n v="7.6499999999999995"/>
    <n v="46"/>
    <n v="24.210526315789473"/>
    <n v="23750"/>
    <n v="21250"/>
    <n v="1250"/>
    <n v="0"/>
    <n v="1250"/>
    <n v="534740514"/>
    <n v="441041694"/>
    <n v="128047000"/>
    <n v="3.1791120281565201E-4"/>
    <n v="2.2673593304310136E-5"/>
    <n v="0"/>
  </r>
  <r>
    <s v="Supreme Commander 2"/>
    <x v="8"/>
    <x v="5"/>
    <x v="11"/>
    <s v="Square Enix"/>
    <n v="0"/>
    <n v="150000"/>
    <n v="0"/>
    <n v="40000"/>
    <n v="7.7"/>
    <n v="54"/>
    <n v="6.2"/>
    <n v="803"/>
    <s v="Gas Powered Games"/>
    <x v="3"/>
    <x v="82"/>
    <n v="6.95"/>
    <n v="857"/>
    <n v="451.05263157894734"/>
    <n v="27142.857142857141"/>
    <n v="0"/>
    <n v="21428.571428571428"/>
    <n v="0"/>
    <n v="5714.2857142857147"/>
    <n v="540520772"/>
    <n v="441654761"/>
    <n v="128070000"/>
    <n v="0"/>
    <n v="3.3963179670104359E-4"/>
    <n v="0"/>
  </r>
  <r>
    <s v="Quantum Theory"/>
    <x v="3"/>
    <x v="5"/>
    <x v="6"/>
    <s v="Tecmo Koei"/>
    <n v="50000"/>
    <n v="90000"/>
    <n v="20000"/>
    <n v="30000"/>
    <n v="4.3"/>
    <n v="34"/>
    <n v="5.3"/>
    <n v="21"/>
    <s v="Tecmo"/>
    <x v="1"/>
    <x v="82"/>
    <n v="4.8"/>
    <n v="55"/>
    <n v="28.94736842105263"/>
    <n v="27142.857142857141"/>
    <n v="7142.8571428571431"/>
    <n v="12857.142857142857"/>
    <n v="2857.1428571428573"/>
    <n v="4285.7142857142853"/>
    <n v="540520772"/>
    <n v="441654761"/>
    <n v="128070000"/>
    <n v="9.250338301522295E-5"/>
    <n v="2.0377907802062616E-4"/>
    <n v="1.5616459748574998E-4"/>
  </r>
  <r>
    <s v="Guitar Hero Live"/>
    <x v="10"/>
    <x v="13"/>
    <x v="3"/>
    <s v="Activision"/>
    <n v="120000"/>
    <n v="50000"/>
    <n v="0"/>
    <n v="20000"/>
    <n v="8.4"/>
    <n v="4"/>
    <n v="6.1"/>
    <n v="36"/>
    <s v="Activision, FreeStyleGames"/>
    <x v="2"/>
    <x v="82"/>
    <n v="7.25"/>
    <n v="40"/>
    <n v="21.05263157894737"/>
    <n v="95000"/>
    <n v="60000"/>
    <n v="25000"/>
    <n v="0"/>
    <n v="10000"/>
    <n v="567732286"/>
    <n v="444588718"/>
    <n v="127141000"/>
    <n v="2.113672288138991E-4"/>
    <n v="1.1246349260711559E-4"/>
    <n v="0"/>
  </r>
  <r>
    <s v="Dynasty Warriors 8: Empires"/>
    <x v="6"/>
    <x v="12"/>
    <x v="4"/>
    <s v="Tecmo Koei"/>
    <n v="60000"/>
    <n v="70000"/>
    <n v="30000"/>
    <n v="30000"/>
    <n v="6.3"/>
    <n v="30"/>
    <n v="7.5"/>
    <n v="42"/>
    <s v="Omega Force"/>
    <x v="2"/>
    <x v="82"/>
    <n v="6.9"/>
    <n v="72"/>
    <n v="37.89473684210526"/>
    <n v="63333.333333333336"/>
    <n v="20000"/>
    <n v="23333.333333333332"/>
    <n v="10000"/>
    <n v="10000"/>
    <n v="562338430"/>
    <n v="443580712"/>
    <n v="127276000"/>
    <n v="1.0669731392890933E-4"/>
    <n v="1.5780668118860859E-4"/>
    <n v="2.3570822464565196E-4"/>
  </r>
  <r>
    <s v="2002 FIFA World Cup"/>
    <x v="7"/>
    <x v="8"/>
    <x v="0"/>
    <s v="Electronic Arts"/>
    <n v="140000"/>
    <n v="40000"/>
    <n v="0"/>
    <n v="10000"/>
    <n v="7.9"/>
    <n v="17"/>
    <n v="9"/>
    <n v="4"/>
    <s v="Software Creations"/>
    <x v="0"/>
    <x v="82"/>
    <n v="8.4499999999999993"/>
    <n v="21"/>
    <n v="11.052631578947368"/>
    <n v="12666.666666666666"/>
    <n v="9333.3333333333339"/>
    <n v="2666.6666666666665"/>
    <n v="0"/>
    <n v="666.66666666666663"/>
    <n v="495013192"/>
    <n v="431019772"/>
    <n v="127445000"/>
    <n v="2.8282074551257618E-4"/>
    <n v="9.2803167275583819E-5"/>
    <n v="0"/>
  </r>
  <r>
    <s v="Sudeki"/>
    <x v="7"/>
    <x v="7"/>
    <x v="9"/>
    <s v="Microsoft Game Studios"/>
    <n v="140000"/>
    <n v="40000"/>
    <n v="0"/>
    <n v="10000"/>
    <n v="7.2"/>
    <n v="75"/>
    <n v="8.4"/>
    <n v="49"/>
    <s v="Climax Group"/>
    <x v="1"/>
    <x v="82"/>
    <n v="7.8000000000000007"/>
    <n v="124"/>
    <n v="65.263157894736835"/>
    <n v="14615.384615384615"/>
    <n v="10769.23076923077"/>
    <n v="3076.9230769230771"/>
    <n v="0"/>
    <n v="769.23076923076928"/>
    <n v="505524224"/>
    <n v="434174638"/>
    <n v="127761000"/>
    <n v="2.7694024015751219E-4"/>
    <n v="9.2128826741832854E-5"/>
    <n v="0"/>
  </r>
  <r>
    <s v="Stranger of Sword City"/>
    <x v="15"/>
    <x v="13"/>
    <x v="9"/>
    <s v="Nippon Ichi Software"/>
    <n v="20000"/>
    <n v="0"/>
    <n v="0"/>
    <n v="10000"/>
    <n v="7.1"/>
    <n v="24"/>
    <n v="8"/>
    <n v="30"/>
    <s v="Experience Inc."/>
    <x v="2"/>
    <x v="515"/>
    <n v="7.55"/>
    <n v="54"/>
    <n v="180"/>
    <n v="15000"/>
    <n v="10000"/>
    <n v="0"/>
    <n v="0"/>
    <n v="5000"/>
    <n v="567732286"/>
    <n v="444588718"/>
    <n v="127141000"/>
    <n v="3.5227871468983179E-5"/>
    <n v="0"/>
    <n v="0"/>
  </r>
  <r>
    <s v="MLB 12: The Show"/>
    <x v="15"/>
    <x v="11"/>
    <x v="0"/>
    <s v="Sony Computer Entertainment"/>
    <n v="170000"/>
    <n v="0"/>
    <n v="0"/>
    <n v="20000"/>
    <n v="7.6"/>
    <n v="15"/>
    <n v="7.8"/>
    <n v="42"/>
    <s v="SCEA San Diego Studios"/>
    <x v="0"/>
    <x v="82"/>
    <n v="7.6999999999999993"/>
    <n v="57"/>
    <n v="30"/>
    <n v="38000"/>
    <n v="34000"/>
    <n v="0"/>
    <n v="0"/>
    <n v="4000"/>
    <n v="551484507"/>
    <n v="441417242"/>
    <n v="127629000"/>
    <n v="3.0825888640965938E-4"/>
    <n v="0"/>
    <n v="0"/>
  </r>
  <r>
    <s v="NBA 2K11"/>
    <x v="8"/>
    <x v="5"/>
    <x v="4"/>
    <s v="Take-Two Interactive"/>
    <n v="180000"/>
    <n v="0"/>
    <n v="0"/>
    <n v="10000"/>
    <n v="8.1999999999999993"/>
    <n v="6"/>
    <n v="8.6"/>
    <n v="37"/>
    <s v="Visual Concepts"/>
    <x v="0"/>
    <x v="82"/>
    <n v="8.3999999999999986"/>
    <n v="43"/>
    <n v="22.631578947368421"/>
    <n v="27142.857142857141"/>
    <n v="25714.285714285714"/>
    <n v="0"/>
    <n v="0"/>
    <n v="1428.5714285714287"/>
    <n v="540520772"/>
    <n v="441654761"/>
    <n v="128070000"/>
    <n v="3.3301217885480265E-4"/>
    <n v="0"/>
    <n v="0"/>
  </r>
  <r>
    <s v="WWE All Stars"/>
    <x v="0"/>
    <x v="10"/>
    <x v="7"/>
    <s v="THQ"/>
    <n v="100000"/>
    <n v="70000"/>
    <n v="0"/>
    <n v="20000"/>
    <n v="6.8"/>
    <n v="11"/>
    <n v="7"/>
    <n v="8"/>
    <s v="THQ"/>
    <x v="2"/>
    <x v="82"/>
    <n v="6.9"/>
    <n v="19"/>
    <n v="10"/>
    <n v="31666.666666666668"/>
    <n v="16666.666666666668"/>
    <n v="11666.666666666666"/>
    <n v="0"/>
    <n v="3333.3333333333335"/>
    <n v="545961365"/>
    <n v="440756453"/>
    <n v="127833000"/>
    <n v="1.8316314378765612E-4"/>
    <n v="1.5881786760816864E-4"/>
    <n v="0"/>
  </r>
  <r>
    <s v="Naruto: Ninja Destiny"/>
    <x v="1"/>
    <x v="0"/>
    <x v="7"/>
    <s v="Namco Bandai Games"/>
    <n v="20000"/>
    <n v="10000"/>
    <n v="160000"/>
    <n v="0"/>
    <n v="6.1"/>
    <n v="22"/>
    <n v="4.4000000000000004"/>
    <n v="10"/>
    <s v="Takara Tomy"/>
    <x v="2"/>
    <x v="82"/>
    <n v="5.25"/>
    <n v="32"/>
    <n v="16.842105263157894"/>
    <n v="17272.727272727272"/>
    <n v="1818.1818181818182"/>
    <n v="909.09090909090912"/>
    <n v="14545.454545454546"/>
    <n v="0"/>
    <n v="516818555"/>
    <n v="437126892"/>
    <n v="127854000"/>
    <n v="3.8698300992695592E-5"/>
    <n v="2.2876652484697737E-5"/>
    <n v="1.2514274093888341E-3"/>
  </r>
  <r>
    <s v="FaceBreaker"/>
    <x v="2"/>
    <x v="1"/>
    <x v="7"/>
    <s v="Electronic Arts"/>
    <n v="150000"/>
    <n v="20000"/>
    <n v="0"/>
    <n v="20000"/>
    <n v="5.4"/>
    <n v="57"/>
    <n v="6.3"/>
    <n v="19"/>
    <s v="EA Canada"/>
    <x v="2"/>
    <x v="82"/>
    <n v="5.85"/>
    <n v="76"/>
    <n v="40"/>
    <n v="21111.111111111109"/>
    <n v="16666.666666666668"/>
    <n v="2222.2222222222222"/>
    <n v="0"/>
    <n v="2222.2222222222222"/>
    <n v="528816311"/>
    <n v="440001482"/>
    <n v="128063000"/>
    <n v="2.8365237017055628E-4"/>
    <n v="4.5454392355887562E-5"/>
    <n v="0"/>
  </r>
  <r>
    <s v="Spider-Man: Shattered Dimensions"/>
    <x v="1"/>
    <x v="5"/>
    <x v="4"/>
    <s v="Activision"/>
    <n v="170000"/>
    <n v="10000"/>
    <n v="0"/>
    <n v="10000"/>
    <n v="7.3"/>
    <n v="13"/>
    <n v="7"/>
    <n v="6"/>
    <s v="Griptonite Games"/>
    <x v="3"/>
    <x v="82"/>
    <n v="7.15"/>
    <n v="19"/>
    <n v="10"/>
    <n v="27142.857142857141"/>
    <n v="24285.714285714286"/>
    <n v="1428.5714285714287"/>
    <n v="0"/>
    <n v="1428.5714285714287"/>
    <n v="540520772"/>
    <n v="441654761"/>
    <n v="128070000"/>
    <n v="3.1451150225175804E-4"/>
    <n v="2.2642119780069575E-5"/>
    <n v="0"/>
  </r>
  <r>
    <s v="Injustice: Gods Among Us"/>
    <x v="10"/>
    <x v="6"/>
    <x v="7"/>
    <s v="Warner Bros. Interactive Entertainment"/>
    <n v="90000"/>
    <n v="80000"/>
    <n v="0"/>
    <n v="20000"/>
    <n v="8.1999999999999993"/>
    <n v="5"/>
    <n v="7.9"/>
    <n v="112"/>
    <s v="NetherRealm Studios"/>
    <x v="2"/>
    <x v="82"/>
    <n v="8.0500000000000007"/>
    <n v="117"/>
    <n v="61.578947368421055"/>
    <n v="47500"/>
    <n v="22500"/>
    <n v="20000"/>
    <n v="0"/>
    <n v="5000"/>
    <n v="556861736"/>
    <n v="442492884"/>
    <n v="127445000"/>
    <n v="1.6162001118353014E-4"/>
    <n v="1.8079386786251685E-4"/>
    <n v="0"/>
  </r>
  <r>
    <s v="Phantasy Star Universe"/>
    <x v="4"/>
    <x v="0"/>
    <x v="9"/>
    <s v="Sega"/>
    <n v="0"/>
    <n v="0"/>
    <n v="190000"/>
    <n v="0"/>
    <n v="6.8"/>
    <n v="18"/>
    <n v="8.5"/>
    <n v="23"/>
    <s v="Sonic Team"/>
    <x v="2"/>
    <x v="82"/>
    <n v="7.65"/>
    <n v="41"/>
    <n v="21.578947368421051"/>
    <n v="17272.727272727272"/>
    <n v="0"/>
    <n v="0"/>
    <n v="17272.727272727272"/>
    <n v="0"/>
    <n v="516818555"/>
    <n v="437126892"/>
    <n v="127854000"/>
    <n v="0"/>
    <n v="0"/>
    <n v="1.4860700486492406E-3"/>
  </r>
  <r>
    <s v="Metro: Last Light"/>
    <x v="8"/>
    <x v="6"/>
    <x v="4"/>
    <s v="Deep Silver"/>
    <n v="60000"/>
    <n v="110000"/>
    <n v="0"/>
    <n v="20000"/>
    <n v="8.1999999999999993"/>
    <n v="71"/>
    <n v="8.6"/>
    <n v="2654"/>
    <s v="4A Games"/>
    <x v="1"/>
    <x v="82"/>
    <n v="8.3999999999999986"/>
    <n v="2725"/>
    <n v="1434.2105263157894"/>
    <n v="47500"/>
    <n v="15000"/>
    <n v="27500"/>
    <n v="0"/>
    <n v="5000"/>
    <n v="556861736"/>
    <n v="442492884"/>
    <n v="127445000"/>
    <n v="1.0774667412235342E-4"/>
    <n v="2.4859156831096067E-4"/>
    <n v="0"/>
  </r>
  <r>
    <s v="Armored Core: For Answer"/>
    <x v="3"/>
    <x v="1"/>
    <x v="8"/>
    <s v="Ubisoft"/>
    <n v="60000"/>
    <n v="20000"/>
    <n v="100000"/>
    <n v="10000"/>
    <n v="6.2"/>
    <n v="22"/>
    <n v="7.6"/>
    <n v="31"/>
    <s v="From Software"/>
    <x v="2"/>
    <x v="82"/>
    <n v="6.9"/>
    <n v="53"/>
    <n v="27.894736842105264"/>
    <n v="21111.111111111109"/>
    <n v="6666.666666666667"/>
    <n v="2222.2222222222222"/>
    <n v="11111.111111111111"/>
    <n v="1111.1111111111111"/>
    <n v="528816311"/>
    <n v="440001482"/>
    <n v="128063000"/>
    <n v="1.1346094806822251E-4"/>
    <n v="4.5454392355887562E-5"/>
    <n v="7.8086566767918912E-4"/>
  </r>
  <r>
    <s v="Harry Potter and the Prisoner of Azkaban"/>
    <x v="7"/>
    <x v="7"/>
    <x v="4"/>
    <s v="Electronic Arts"/>
    <n v="140000"/>
    <n v="40000"/>
    <n v="0"/>
    <n v="10000"/>
    <n v="6.7"/>
    <n v="23"/>
    <n v="8.8000000000000007"/>
    <n v="10"/>
    <s v="EA Games"/>
    <x v="0"/>
    <x v="82"/>
    <n v="7.75"/>
    <n v="33"/>
    <n v="17.368421052631579"/>
    <n v="14615.384615384615"/>
    <n v="10769.23076923077"/>
    <n v="3076.9230769230771"/>
    <n v="0"/>
    <n v="769.23076923076928"/>
    <n v="505524224"/>
    <n v="434174638"/>
    <n v="127761000"/>
    <n v="2.7694024015751219E-4"/>
    <n v="9.2128826741832854E-5"/>
    <n v="0"/>
  </r>
  <r>
    <s v="Sword Art Online: Lost Song"/>
    <x v="15"/>
    <x v="13"/>
    <x v="9"/>
    <s v="Namco Bandai Games"/>
    <n v="60000"/>
    <n v="40000"/>
    <n v="230000"/>
    <n v="30000"/>
    <n v="7"/>
    <n v="4"/>
    <n v="7.1"/>
    <n v="27"/>
    <s v="Bandai Namco Games, Artdink"/>
    <x v="2"/>
    <x v="374"/>
    <n v="7.05"/>
    <n v="31"/>
    <n v="8.6111111111111107"/>
    <n v="180000"/>
    <n v="30000"/>
    <n v="20000"/>
    <n v="115000"/>
    <n v="15000"/>
    <n v="567732286"/>
    <n v="444588718"/>
    <n v="127141000"/>
    <n v="1.0568361440694955E-4"/>
    <n v="8.9970794085692473E-5"/>
    <n v="1.8090151878622947E-3"/>
  </r>
  <r>
    <s v="Nostalgia"/>
    <x v="1"/>
    <x v="1"/>
    <x v="9"/>
    <s v="Tecmo Koei"/>
    <n v="160000"/>
    <n v="0"/>
    <n v="20000"/>
    <n v="10000"/>
    <n v="7.2"/>
    <n v="36"/>
    <n v="7.6"/>
    <n v="19"/>
    <s v="Matrix Software"/>
    <x v="3"/>
    <x v="82"/>
    <n v="7.4"/>
    <n v="55"/>
    <n v="28.94736842105263"/>
    <n v="21111.111111111109"/>
    <n v="17777.777777777777"/>
    <n v="0"/>
    <n v="2222.2222222222222"/>
    <n v="1111.1111111111111"/>
    <n v="528816311"/>
    <n v="440001482"/>
    <n v="128063000"/>
    <n v="3.0256252818192667E-4"/>
    <n v="0"/>
    <n v="1.5617313353583783E-4"/>
  </r>
  <r>
    <s v="Dynasty Warriors Gundam"/>
    <x v="2"/>
    <x v="4"/>
    <x v="4"/>
    <s v="Namco Bandai Games"/>
    <n v="150000"/>
    <n v="10000"/>
    <n v="20000"/>
    <n v="10000"/>
    <n v="5.5"/>
    <n v="34"/>
    <n v="6.8"/>
    <n v="20"/>
    <s v="Koei, Omega Force"/>
    <x v="2"/>
    <x v="82"/>
    <n v="6.15"/>
    <n v="54"/>
    <n v="28.421052631578949"/>
    <n v="19000"/>
    <n v="15000"/>
    <n v="1000"/>
    <n v="2000"/>
    <n v="1000"/>
    <n v="522751172"/>
    <n v="438594184"/>
    <n v="128001000"/>
    <n v="2.8694340258695776E-4"/>
    <n v="2.280011993957494E-5"/>
    <n v="1.5624877930641166E-4"/>
  </r>
  <r>
    <s v="Chibi-Robo! Park Patrol"/>
    <x v="1"/>
    <x v="4"/>
    <x v="10"/>
    <s v="Unknown"/>
    <n v="0"/>
    <n v="0"/>
    <n v="190000"/>
    <n v="0"/>
    <n v="7.8"/>
    <n v="14"/>
    <n v="7.5"/>
    <n v="13"/>
    <s v="Skip Ltd."/>
    <x v="0"/>
    <x v="82"/>
    <n v="7.65"/>
    <n v="27"/>
    <n v="14.210526315789474"/>
    <n v="19000"/>
    <n v="0"/>
    <n v="0"/>
    <n v="19000"/>
    <n v="0"/>
    <n v="522751172"/>
    <n v="438594184"/>
    <n v="128001000"/>
    <n v="0"/>
    <n v="0"/>
    <n v="1.4843634034109108E-3"/>
  </r>
  <r>
    <s v="One Piece: Unlimited Adventure"/>
    <x v="0"/>
    <x v="4"/>
    <x v="10"/>
    <s v="Namco Bandai Games"/>
    <n v="70000"/>
    <n v="0"/>
    <n v="110000"/>
    <n v="10000"/>
    <n v="6.7"/>
    <n v="17"/>
    <n v="8.5"/>
    <n v="32"/>
    <s v="Ganbarion"/>
    <x v="2"/>
    <x v="82"/>
    <n v="7.6"/>
    <n v="49"/>
    <n v="25.789473684210527"/>
    <n v="19000"/>
    <n v="7000"/>
    <n v="0"/>
    <n v="11000"/>
    <n v="1000"/>
    <n v="522751172"/>
    <n v="438594184"/>
    <n v="128001000"/>
    <n v="1.3390692120724695E-4"/>
    <n v="0"/>
    <n v="8.5936828618526418E-4"/>
  </r>
  <r>
    <s v="Shaun White Skateboarding"/>
    <x v="3"/>
    <x v="5"/>
    <x v="0"/>
    <s v="Ubisoft"/>
    <n v="110000"/>
    <n v="50000"/>
    <n v="0"/>
    <n v="30000"/>
    <n v="6.1"/>
    <n v="26"/>
    <n v="6.5"/>
    <n v="8"/>
    <s v="Ubisoft Montreal"/>
    <x v="2"/>
    <x v="82"/>
    <n v="6.3"/>
    <n v="34"/>
    <n v="17.894736842105264"/>
    <n v="27142.857142857141"/>
    <n v="15714.285714285714"/>
    <n v="7142.8571428571431"/>
    <n v="0"/>
    <n v="4285.7142857142853"/>
    <n v="540520772"/>
    <n v="441654761"/>
    <n v="128070000"/>
    <n v="2.035074426334905E-4"/>
    <n v="1.1321059890034786E-4"/>
    <n v="0"/>
  </r>
  <r>
    <s v="Binary Domain"/>
    <x v="2"/>
    <x v="11"/>
    <x v="4"/>
    <s v="Sega"/>
    <n v="90000"/>
    <n v="60000"/>
    <n v="20000"/>
    <n v="20000"/>
    <n v="7.4"/>
    <n v="43"/>
    <n v="8"/>
    <n v="185"/>
    <s v="Sega"/>
    <x v="1"/>
    <x v="82"/>
    <n v="7.7"/>
    <n v="228"/>
    <n v="120"/>
    <n v="38000"/>
    <n v="18000"/>
    <n v="12000"/>
    <n v="4000"/>
    <n v="4000"/>
    <n v="551484507"/>
    <n v="441417242"/>
    <n v="127629000"/>
    <n v="1.6319588104040791E-4"/>
    <n v="1.3592581868381118E-4"/>
    <n v="1.5670419732192526E-4"/>
  </r>
  <r>
    <s v="Sega GT 2002"/>
    <x v="7"/>
    <x v="8"/>
    <x v="1"/>
    <s v="Sega"/>
    <n v="120000"/>
    <n v="30000"/>
    <n v="30000"/>
    <n v="10000"/>
    <n v="8.1999999999999993"/>
    <n v="24"/>
    <n v="8.1999999999999993"/>
    <n v="24"/>
    <s v="Wow Entertainment"/>
    <x v="0"/>
    <x v="82"/>
    <n v="8.1999999999999993"/>
    <n v="48"/>
    <n v="25.263157894736842"/>
    <n v="12666.666666666666"/>
    <n v="8000"/>
    <n v="2000"/>
    <n v="2000"/>
    <n v="666.66666666666663"/>
    <n v="495013192"/>
    <n v="431019772"/>
    <n v="127445000"/>
    <n v="2.4241778186792241E-4"/>
    <n v="6.9602375456687864E-5"/>
    <n v="2.3539566087331791E-4"/>
  </r>
  <r>
    <s v="F1 2011"/>
    <x v="8"/>
    <x v="10"/>
    <x v="1"/>
    <s v="Codemasters"/>
    <n v="0"/>
    <n v="150000"/>
    <n v="0"/>
    <n v="40000"/>
    <n v="8.3000000000000007"/>
    <n v="10"/>
    <n v="7.2"/>
    <n v="83"/>
    <s v="Codemasters"/>
    <x v="0"/>
    <x v="82"/>
    <n v="7.75"/>
    <n v="93"/>
    <n v="48.94736842105263"/>
    <n v="31666.666666666668"/>
    <n v="0"/>
    <n v="25000"/>
    <n v="0"/>
    <n v="6666.666666666667"/>
    <n v="545961365"/>
    <n v="440756453"/>
    <n v="127833000"/>
    <n v="0"/>
    <n v="3.403240020175042E-4"/>
    <n v="0"/>
  </r>
  <r>
    <s v="Samurai Warriors 2: Empires"/>
    <x v="4"/>
    <x v="0"/>
    <x v="4"/>
    <s v="Tecmo Koei"/>
    <n v="0"/>
    <n v="0"/>
    <n v="190000"/>
    <n v="0"/>
    <n v="5.5"/>
    <n v="20"/>
    <n v="7.3"/>
    <n v="7"/>
    <s v="Omega Force"/>
    <x v="2"/>
    <x v="82"/>
    <n v="6.4"/>
    <n v="27"/>
    <n v="14.210526315789474"/>
    <n v="17272.727272727272"/>
    <n v="0"/>
    <n v="0"/>
    <n v="17272.727272727272"/>
    <n v="0"/>
    <n v="516818555"/>
    <n v="437126892"/>
    <n v="127854000"/>
    <n v="0"/>
    <n v="0"/>
    <n v="1.4860700486492406E-3"/>
  </r>
  <r>
    <s v="Blood Omen 2"/>
    <x v="7"/>
    <x v="8"/>
    <x v="4"/>
    <s v="Eidos Interactive"/>
    <n v="140000"/>
    <n v="40000"/>
    <n v="0"/>
    <n v="10000"/>
    <n v="7.6"/>
    <n v="22"/>
    <n v="9"/>
    <n v="9"/>
    <s v="Crystal Dynamics"/>
    <x v="1"/>
    <x v="82"/>
    <n v="8.3000000000000007"/>
    <n v="31"/>
    <n v="16.315789473684209"/>
    <n v="12666.666666666666"/>
    <n v="9333.3333333333339"/>
    <n v="2666.6666666666665"/>
    <n v="0"/>
    <n v="666.66666666666663"/>
    <n v="495013192"/>
    <n v="431019772"/>
    <n v="127445000"/>
    <n v="2.8282074551257618E-4"/>
    <n v="9.2803167275583819E-5"/>
    <n v="0"/>
  </r>
  <r>
    <s v="Saints Row IV"/>
    <x v="8"/>
    <x v="6"/>
    <x v="4"/>
    <s v="Deep Silver"/>
    <n v="110000"/>
    <n v="60000"/>
    <n v="0"/>
    <n v="20000"/>
    <n v="8.6"/>
    <n v="45"/>
    <n v="7.4"/>
    <n v="1543"/>
    <s v="Volition Inc."/>
    <x v="1"/>
    <x v="82"/>
    <n v="8"/>
    <n v="1588"/>
    <n v="835.78947368421052"/>
    <n v="47500"/>
    <n v="27500"/>
    <n v="15000"/>
    <n v="0"/>
    <n v="5000"/>
    <n v="556861736"/>
    <n v="442492884"/>
    <n v="127445000"/>
    <n v="1.9753556922431459E-4"/>
    <n v="1.3559540089688765E-4"/>
    <n v="0"/>
  </r>
  <r>
    <s v="Harry Potter: Quidditch World Cup"/>
    <x v="7"/>
    <x v="15"/>
    <x v="0"/>
    <s v="Electronic Arts"/>
    <n v="140000"/>
    <n v="40000"/>
    <n v="0"/>
    <n v="10000"/>
    <n v="6.9"/>
    <n v="14"/>
    <n v="7.5"/>
    <n v="4"/>
    <s v="Electronic Arts"/>
    <x v="0"/>
    <x v="82"/>
    <n v="7.2"/>
    <n v="18"/>
    <n v="9.473684210526315"/>
    <n v="13571.428571428571"/>
    <n v="10000"/>
    <n v="2857.1428571428573"/>
    <n v="0"/>
    <n v="714.28571428571433"/>
    <n v="500125528"/>
    <n v="432552540"/>
    <n v="127718000"/>
    <n v="2.7992972196372269E-4"/>
    <n v="9.2474315374497631E-5"/>
    <n v="0"/>
  </r>
  <r>
    <s v="Warriors: Legends of Troy"/>
    <x v="3"/>
    <x v="10"/>
    <x v="4"/>
    <s v="Tecmo Koei"/>
    <n v="60000"/>
    <n v="40000"/>
    <n v="70000"/>
    <n v="20000"/>
    <n v="4.4000000000000004"/>
    <n v="22"/>
    <n v="7"/>
    <n v="24"/>
    <s v="Tecmo Koei Canada"/>
    <x v="1"/>
    <x v="82"/>
    <n v="5.7"/>
    <n v="46"/>
    <n v="24.210526315789473"/>
    <n v="31666.666666666668"/>
    <n v="10000"/>
    <n v="6666.666666666667"/>
    <n v="11666.666666666666"/>
    <n v="3333.3333333333335"/>
    <n v="545961365"/>
    <n v="440756453"/>
    <n v="127833000"/>
    <n v="1.0989788627259367E-4"/>
    <n v="9.0753067204667792E-5"/>
    <n v="5.4758943308848263E-4"/>
  </r>
  <r>
    <s v="Tiger Woods PGA Tour 07"/>
    <x v="7"/>
    <x v="0"/>
    <x v="0"/>
    <s v="Electronic Arts"/>
    <n v="130000"/>
    <n v="50000"/>
    <n v="0"/>
    <n v="10000"/>
    <n v="8.1"/>
    <n v="21"/>
    <n v="6.8"/>
    <n v="6"/>
    <s v="EA Redwood Shores"/>
    <x v="0"/>
    <x v="82"/>
    <n v="7.4499999999999993"/>
    <n v="27"/>
    <n v="14.210526315789474"/>
    <n v="17272.727272727272"/>
    <n v="11818.181818181818"/>
    <n v="4545.454545454545"/>
    <n v="0"/>
    <n v="909.09090909090912"/>
    <n v="516818555"/>
    <n v="437126892"/>
    <n v="127854000"/>
    <n v="2.5153895645252134E-4"/>
    <n v="1.1438326242348869E-4"/>
    <n v="0"/>
  </r>
  <r>
    <s v="The Lord of the Rings: War in the North"/>
    <x v="8"/>
    <x v="10"/>
    <x v="4"/>
    <s v="Warner Bros. Interactive Entertainment"/>
    <n v="50000"/>
    <n v="110000"/>
    <n v="0"/>
    <n v="30000"/>
    <n v="6.6"/>
    <n v="21"/>
    <n v="7.1"/>
    <n v="289"/>
    <s v="Snowblind Studios"/>
    <x v="1"/>
    <x v="82"/>
    <n v="6.85"/>
    <n v="310"/>
    <n v="163.15789473684211"/>
    <n v="31666.666666666668"/>
    <n v="8333.3333333333339"/>
    <n v="18333.333333333332"/>
    <n v="0"/>
    <n v="5000"/>
    <n v="545961365"/>
    <n v="440756453"/>
    <n v="127833000"/>
    <n v="9.158157189382806E-5"/>
    <n v="2.4957093481283642E-4"/>
    <n v="0"/>
  </r>
  <r>
    <s v="Rango: The Video Game"/>
    <x v="3"/>
    <x v="10"/>
    <x v="4"/>
    <s v="Electronic Arts"/>
    <n v="70000"/>
    <n v="90000"/>
    <n v="0"/>
    <n v="30000"/>
    <n v="6.5"/>
    <n v="23"/>
    <n v="6.4"/>
    <n v="7"/>
    <s v="Behaviour Interactive"/>
    <x v="3"/>
    <x v="82"/>
    <n v="6.45"/>
    <n v="30"/>
    <n v="15.789473684210526"/>
    <n v="31666.666666666668"/>
    <n v="11666.666666666666"/>
    <n v="15000"/>
    <n v="0"/>
    <n v="5000"/>
    <n v="545961365"/>
    <n v="440756453"/>
    <n v="127833000"/>
    <n v="1.2821420065135927E-4"/>
    <n v="2.0419440121050253E-4"/>
    <n v="0"/>
  </r>
  <r>
    <s v="Fairy Fencer F"/>
    <x v="3"/>
    <x v="6"/>
    <x v="9"/>
    <s v="Nippon Ichi Software"/>
    <n v="50000"/>
    <n v="30000"/>
    <n v="90000"/>
    <n v="20000"/>
    <n v="6.5"/>
    <n v="31"/>
    <n v="7.4"/>
    <n v="50"/>
    <s v="Compile Heart"/>
    <x v="2"/>
    <x v="82"/>
    <n v="6.95"/>
    <n v="81"/>
    <n v="42.631578947368418"/>
    <n v="47500"/>
    <n v="12500"/>
    <n v="7500"/>
    <n v="22500"/>
    <n v="5000"/>
    <n v="556861736"/>
    <n v="442492884"/>
    <n v="127445000"/>
    <n v="8.9788895101961181E-5"/>
    <n v="6.7797700448443823E-5"/>
    <n v="7.0618698261995375E-4"/>
  </r>
  <r>
    <s v="Shadows of the Damned"/>
    <x v="2"/>
    <x v="10"/>
    <x v="4"/>
    <s v="Electronic Arts"/>
    <n v="100000"/>
    <n v="60000"/>
    <n v="10000"/>
    <n v="20000"/>
    <n v="7.6"/>
    <n v="76"/>
    <n v="8.4"/>
    <n v="139"/>
    <s v="Grasshopper Manufacture"/>
    <x v="1"/>
    <x v="82"/>
    <n v="8"/>
    <n v="215"/>
    <n v="113.15789473684211"/>
    <n v="31666.666666666668"/>
    <n v="16666.666666666668"/>
    <n v="10000"/>
    <n v="1666.6666666666667"/>
    <n v="3333.3333333333335"/>
    <n v="545961365"/>
    <n v="440756453"/>
    <n v="127833000"/>
    <n v="1.8316314378765612E-4"/>
    <n v="1.3612960080700169E-4"/>
    <n v="7.8227061869783231E-5"/>
  </r>
  <r>
    <s v="Phantasy Star Online Ver. 2"/>
    <x v="16"/>
    <x v="9"/>
    <x v="9"/>
    <s v="Sega"/>
    <n v="0"/>
    <n v="0"/>
    <n v="190000"/>
    <n v="0"/>
    <n v="8"/>
    <n v="10"/>
    <n v="8.9"/>
    <n v="18"/>
    <s v="Sonic Team"/>
    <x v="2"/>
    <x v="82"/>
    <n v="8.4499999999999993"/>
    <n v="28"/>
    <n v="14.736842105263158"/>
    <n v="11875"/>
    <n v="0"/>
    <n v="0"/>
    <n v="11875"/>
    <n v="0"/>
    <n v="489752572"/>
    <n v="430035992"/>
    <n v="127149000"/>
    <n v="0"/>
    <n v="0"/>
    <n v="1.4943098254803419E-3"/>
  </r>
  <r>
    <s v="Samurai Warriors: State of War"/>
    <x v="9"/>
    <x v="3"/>
    <x v="4"/>
    <s v="Tecmo Koei"/>
    <n v="70000"/>
    <n v="0"/>
    <n v="110000"/>
    <n v="10000"/>
    <n v="6.4"/>
    <n v="30"/>
    <n v="6.4"/>
    <n v="8"/>
    <s v="Omega Force"/>
    <x v="2"/>
    <x v="82"/>
    <n v="6.4"/>
    <n v="38"/>
    <n v="20"/>
    <n v="15833.333333333334"/>
    <n v="5833.333333333333"/>
    <n v="0"/>
    <n v="9166.6666666666661"/>
    <n v="833.33333333333337"/>
    <n v="511054143"/>
    <n v="435713800"/>
    <n v="127773000"/>
    <n v="1.3697178852535005E-4"/>
    <n v="0"/>
    <n v="8.6090175545694317E-4"/>
  </r>
  <r>
    <s v="Close Combat: First to Fight"/>
    <x v="7"/>
    <x v="3"/>
    <x v="6"/>
    <s v="Take-Two Interactive"/>
    <n v="140000"/>
    <n v="40000"/>
    <n v="0"/>
    <n v="10000"/>
    <n v="6.9"/>
    <n v="46"/>
    <n v="7.8"/>
    <n v="10"/>
    <s v="Destineer"/>
    <x v="2"/>
    <x v="82"/>
    <n v="7.35"/>
    <n v="56"/>
    <n v="29.473684210526315"/>
    <n v="15833.333333333334"/>
    <n v="11666.666666666666"/>
    <n v="3333.3333333333335"/>
    <n v="0"/>
    <n v="833.33333333333337"/>
    <n v="511054143"/>
    <n v="435713800"/>
    <n v="127773000"/>
    <n v="2.739435770507001E-4"/>
    <n v="9.1803381026719835E-5"/>
    <n v="0"/>
  </r>
  <r>
    <s v="Indiana Jones and the Emperor's Tomb"/>
    <x v="7"/>
    <x v="15"/>
    <x v="4"/>
    <s v="LucasArts"/>
    <n v="140000"/>
    <n v="40000"/>
    <n v="0"/>
    <n v="10000"/>
    <n v="7.3"/>
    <n v="43"/>
    <n v="8.6"/>
    <n v="17"/>
    <s v="Double Helix Games"/>
    <x v="2"/>
    <x v="82"/>
    <n v="7.9499999999999993"/>
    <n v="60"/>
    <n v="31.578947368421051"/>
    <n v="13571.428571428571"/>
    <n v="10000"/>
    <n v="2857.1428571428573"/>
    <n v="0"/>
    <n v="714.28571428571433"/>
    <n v="500125528"/>
    <n v="432552540"/>
    <n v="127718000"/>
    <n v="2.7992972196372269E-4"/>
    <n v="9.2474315374497631E-5"/>
    <n v="0"/>
  </r>
  <r>
    <s v="Ty the Tasmanian Tiger"/>
    <x v="7"/>
    <x v="8"/>
    <x v="2"/>
    <s v="Electronic Arts"/>
    <n v="140000"/>
    <n v="40000"/>
    <n v="0"/>
    <n v="10000"/>
    <n v="6.8"/>
    <n v="13"/>
    <n v="8.5"/>
    <n v="11"/>
    <s v="Krome Studios"/>
    <x v="0"/>
    <x v="82"/>
    <n v="7.65"/>
    <n v="24"/>
    <n v="12.631578947368421"/>
    <n v="12666.666666666666"/>
    <n v="9333.3333333333339"/>
    <n v="2666.6666666666665"/>
    <n v="0"/>
    <n v="666.66666666666663"/>
    <n v="495013192"/>
    <n v="431019772"/>
    <n v="127445000"/>
    <n v="2.8282074551257618E-4"/>
    <n v="9.2803167275583819E-5"/>
    <n v="0"/>
  </r>
  <r>
    <s v="Heavy Fire: Afghanistan"/>
    <x v="3"/>
    <x v="10"/>
    <x v="6"/>
    <s v="Unknown"/>
    <n v="170000"/>
    <n v="0"/>
    <n v="0"/>
    <n v="20000"/>
    <n v="3.9"/>
    <n v="5"/>
    <n v="3.3"/>
    <n v="16"/>
    <s v="Teyon"/>
    <x v="2"/>
    <x v="82"/>
    <n v="3.5999999999999996"/>
    <n v="21"/>
    <n v="11.052631578947368"/>
    <n v="31666.666666666668"/>
    <n v="28333.333333333332"/>
    <n v="0"/>
    <n v="0"/>
    <n v="3333.3333333333335"/>
    <n v="545961365"/>
    <n v="440756453"/>
    <n v="127833000"/>
    <n v="3.1137734443901539E-4"/>
    <n v="0"/>
    <n v="0"/>
  </r>
  <r>
    <s v="NARC"/>
    <x v="7"/>
    <x v="3"/>
    <x v="6"/>
    <s v="Midway Games"/>
    <n v="140000"/>
    <n v="40000"/>
    <n v="0"/>
    <n v="10000"/>
    <n v="5.0999999999999996"/>
    <n v="27"/>
    <n v="2.8"/>
    <n v="6"/>
    <s v="Point of View"/>
    <x v="1"/>
    <x v="82"/>
    <n v="3.9499999999999997"/>
    <n v="33"/>
    <n v="17.368421052631579"/>
    <n v="15833.333333333334"/>
    <n v="11666.666666666666"/>
    <n v="3333.3333333333335"/>
    <n v="0"/>
    <n v="833.33333333333337"/>
    <n v="511054143"/>
    <n v="435713800"/>
    <n v="127773000"/>
    <n v="2.739435770507001E-4"/>
    <n v="9.1803381026719835E-5"/>
    <n v="0"/>
  </r>
  <r>
    <s v="Gauntlet: Seven Sorrows"/>
    <x v="7"/>
    <x v="3"/>
    <x v="9"/>
    <s v="Midway Games"/>
    <n v="140000"/>
    <n v="40000"/>
    <n v="0"/>
    <n v="10000"/>
    <n v="6.1"/>
    <n v="36"/>
    <n v="7.8"/>
    <n v="4"/>
    <s v="Midway"/>
    <x v="2"/>
    <x v="82"/>
    <n v="6.9499999999999993"/>
    <n v="40"/>
    <n v="21.05263157894737"/>
    <n v="15833.333333333334"/>
    <n v="11666.666666666666"/>
    <n v="3333.3333333333335"/>
    <n v="0"/>
    <n v="833.33333333333337"/>
    <n v="511054143"/>
    <n v="435713800"/>
    <n v="127773000"/>
    <n v="2.739435770507001E-4"/>
    <n v="9.1803381026719835E-5"/>
    <n v="0"/>
  </r>
  <r>
    <s v="AirForce Delta Storm"/>
    <x v="7"/>
    <x v="9"/>
    <x v="6"/>
    <s v="Konami Digital Entertainment"/>
    <n v="140000"/>
    <n v="40000"/>
    <n v="0"/>
    <n v="10000"/>
    <n v="6.1"/>
    <n v="21"/>
    <n v="7.1"/>
    <n v="7"/>
    <s v="KCE Studios"/>
    <x v="0"/>
    <x v="82"/>
    <n v="6.6"/>
    <n v="28"/>
    <n v="14.736842105263158"/>
    <n v="11875"/>
    <n v="8750"/>
    <n v="2500"/>
    <n v="0"/>
    <n v="625"/>
    <n v="489752572"/>
    <n v="430035992"/>
    <n v="127149000"/>
    <n v="2.8585863148871836E-4"/>
    <n v="9.3015470202782475E-5"/>
    <n v="0"/>
  </r>
  <r>
    <s v="Call of War: World at War"/>
    <x v="8"/>
    <x v="1"/>
    <x v="6"/>
    <s v="Activision"/>
    <n v="20000"/>
    <n v="140000"/>
    <n v="0"/>
    <n v="30000"/>
    <n v="8.3000000000000007"/>
    <n v="36"/>
    <n v="7.5"/>
    <n v="721"/>
    <s v="Treyarch"/>
    <x v="1"/>
    <x v="82"/>
    <n v="7.9"/>
    <n v="757"/>
    <n v="398.42105263157896"/>
    <n v="21111.111111111109"/>
    <n v="2222.2222222222222"/>
    <n v="15555.555555555555"/>
    <n v="0"/>
    <n v="3333.3333333333335"/>
    <n v="528816311"/>
    <n v="440001482"/>
    <n v="128063000"/>
    <n v="3.7820316022740834E-5"/>
    <n v="3.1818074649121297E-4"/>
    <n v="0"/>
  </r>
  <r>
    <s v="Ghostbusters: The Video Game"/>
    <x v="9"/>
    <x v="2"/>
    <x v="4"/>
    <s v="Atari"/>
    <n v="160000"/>
    <n v="10000"/>
    <n v="0"/>
    <n v="20000"/>
    <n v="5.4"/>
    <n v="13"/>
    <n v="4.7"/>
    <n v="13"/>
    <s v="Red Fly Studio"/>
    <x v="3"/>
    <x v="82"/>
    <n v="5.0500000000000007"/>
    <n v="26"/>
    <n v="13.684210526315789"/>
    <n v="23750"/>
    <n v="20000"/>
    <n v="1250"/>
    <n v="0"/>
    <n v="2500"/>
    <n v="534740514"/>
    <n v="441041694"/>
    <n v="128047000"/>
    <n v="2.9921054382649599E-4"/>
    <n v="2.2673593304310136E-5"/>
    <n v="0"/>
  </r>
  <r>
    <s v="Alone in the Dark"/>
    <x v="0"/>
    <x v="1"/>
    <x v="10"/>
    <s v="Atari"/>
    <n v="90000"/>
    <n v="80000"/>
    <n v="0"/>
    <n v="20000"/>
    <n v="3.9"/>
    <n v="10"/>
    <n v="4.4000000000000004"/>
    <n v="34"/>
    <s v="Hydravision"/>
    <x v="1"/>
    <x v="82"/>
    <n v="4.1500000000000004"/>
    <n v="44"/>
    <n v="23.157894736842106"/>
    <n v="21111.111111111109"/>
    <n v="10000"/>
    <n v="8888.8888888888887"/>
    <n v="0"/>
    <n v="2222.2222222222222"/>
    <n v="528816311"/>
    <n v="440001482"/>
    <n v="128063000"/>
    <n v="1.7019142210233376E-4"/>
    <n v="1.8181756942355025E-4"/>
    <n v="0"/>
  </r>
  <r>
    <s v="WWE All Stars"/>
    <x v="9"/>
    <x v="10"/>
    <x v="7"/>
    <s v="THQ"/>
    <n v="120000"/>
    <n v="40000"/>
    <n v="0"/>
    <n v="30000"/>
    <n v="7"/>
    <n v="4"/>
    <n v="6.6"/>
    <n v="5"/>
    <s v="THQ"/>
    <x v="2"/>
    <x v="82"/>
    <n v="6.8"/>
    <n v="9"/>
    <n v="4.7368421052631575"/>
    <n v="31666.666666666668"/>
    <n v="20000"/>
    <n v="6666.666666666667"/>
    <n v="0"/>
    <n v="5000"/>
    <n v="545961365"/>
    <n v="440756453"/>
    <n v="127833000"/>
    <n v="2.1979577254518733E-4"/>
    <n v="9.0753067204667792E-5"/>
    <n v="0"/>
  </r>
  <r>
    <s v="de Blob 2"/>
    <x v="0"/>
    <x v="10"/>
    <x v="2"/>
    <s v="THQ"/>
    <n v="110000"/>
    <n v="60000"/>
    <n v="0"/>
    <n v="20000"/>
    <n v="7.9"/>
    <n v="20"/>
    <n v="8.1"/>
    <n v="26"/>
    <s v="Blue Tongue Entertainment"/>
    <x v="3"/>
    <x v="82"/>
    <n v="8"/>
    <n v="46"/>
    <n v="24.210526315789473"/>
    <n v="31666.666666666668"/>
    <n v="18333.333333333332"/>
    <n v="10000"/>
    <n v="0"/>
    <n v="3333.3333333333335"/>
    <n v="545961365"/>
    <n v="440756453"/>
    <n v="127833000"/>
    <n v="2.0147945816642173E-4"/>
    <n v="1.3612960080700169E-4"/>
    <n v="0"/>
  </r>
  <r>
    <s v="Silent Hill 4: The Room"/>
    <x v="7"/>
    <x v="7"/>
    <x v="4"/>
    <s v="Konami Digital Entertainment"/>
    <n v="140000"/>
    <n v="40000"/>
    <n v="0"/>
    <n v="10000"/>
    <n v="7.6"/>
    <n v="43"/>
    <n v="8.3000000000000007"/>
    <n v="26"/>
    <s v="KCET"/>
    <x v="1"/>
    <x v="82"/>
    <n v="7.95"/>
    <n v="69"/>
    <n v="36.315789473684212"/>
    <n v="14615.384615384615"/>
    <n v="10769.23076923077"/>
    <n v="3076.9230769230771"/>
    <n v="0"/>
    <n v="769.23076923076928"/>
    <n v="505524224"/>
    <n v="434174638"/>
    <n v="127761000"/>
    <n v="2.7694024015751219E-4"/>
    <n v="9.2128826741832854E-5"/>
    <n v="0"/>
  </r>
  <r>
    <s v="NCAA Final Four 2003"/>
    <x v="4"/>
    <x v="8"/>
    <x v="0"/>
    <s v="Sony Computer Entertainment"/>
    <n v="90000"/>
    <n v="70000"/>
    <n v="0"/>
    <n v="20000"/>
    <n v="5.7"/>
    <n v="16"/>
    <n v="6"/>
    <n v="4"/>
    <s v="989 Sports"/>
    <x v="0"/>
    <x v="407"/>
    <n v="5.85"/>
    <n v="20"/>
    <n v="11.111111111111111"/>
    <n v="12000"/>
    <n v="6000"/>
    <n v="4666.666666666667"/>
    <n v="0"/>
    <n v="1333.3333333333333"/>
    <n v="495013192"/>
    <n v="431019772"/>
    <n v="127445000"/>
    <n v="1.8181333640094181E-4"/>
    <n v="1.6240554273227168E-4"/>
    <n v="0"/>
  </r>
  <r>
    <s v="Breath of Fire: Dragon Quarter"/>
    <x v="4"/>
    <x v="8"/>
    <x v="9"/>
    <s v="Capcom"/>
    <n v="90000"/>
    <n v="70000"/>
    <n v="0"/>
    <n v="20000"/>
    <n v="7.8"/>
    <n v="28"/>
    <n v="6.9"/>
    <n v="35"/>
    <s v="Capcom"/>
    <x v="2"/>
    <x v="407"/>
    <n v="7.35"/>
    <n v="63"/>
    <n v="35"/>
    <n v="12000"/>
    <n v="6000"/>
    <n v="4666.666666666667"/>
    <n v="0"/>
    <n v="1333.3333333333333"/>
    <n v="495013192"/>
    <n v="431019772"/>
    <n v="127445000"/>
    <n v="1.8181333640094181E-4"/>
    <n v="1.6240554273227168E-4"/>
    <n v="0"/>
  </r>
  <r>
    <s v="LEGO Marvel's Avengers"/>
    <x v="5"/>
    <x v="14"/>
    <x v="4"/>
    <s v="Warner Bros. Interactive Entertainment"/>
    <n v="70000"/>
    <n v="90000"/>
    <n v="10000"/>
    <n v="10000"/>
    <n v="6"/>
    <n v="4"/>
    <n v="7.1"/>
    <n v="15"/>
    <s v="TT Games"/>
    <x v="3"/>
    <x v="407"/>
    <n v="6.55"/>
    <n v="19"/>
    <n v="10.555555555555555"/>
    <n v="180000"/>
    <n v="70000"/>
    <n v="90000"/>
    <n v="10000"/>
    <n v="10000"/>
    <n v="573178249"/>
    <n v="445623395"/>
    <n v="126994511"/>
    <n v="1.2212605785743975E-4"/>
    <n v="2.019642617731055E-4"/>
    <n v="7.8743560814215028E-5"/>
  </r>
  <r>
    <s v="Mace Griffin: Bounty Hunter"/>
    <x v="4"/>
    <x v="15"/>
    <x v="6"/>
    <s v="Electronic Arts"/>
    <n v="90000"/>
    <n v="70000"/>
    <n v="0"/>
    <n v="20000"/>
    <n v="6.2"/>
    <n v="19"/>
    <n v="8.3000000000000007"/>
    <n v="7"/>
    <s v="Warthog"/>
    <x v="1"/>
    <x v="407"/>
    <n v="7.25"/>
    <n v="26"/>
    <n v="14.444444444444445"/>
    <n v="12857.142857142857"/>
    <n v="6428.5714285714284"/>
    <n v="5000"/>
    <n v="0"/>
    <n v="1428.5714285714287"/>
    <n v="500125528"/>
    <n v="432552540"/>
    <n v="127718000"/>
    <n v="1.7995482126239315E-4"/>
    <n v="1.6183005190537086E-4"/>
    <n v="0"/>
  </r>
  <r>
    <s v="Aliens versus Predator: Extinction"/>
    <x v="4"/>
    <x v="15"/>
    <x v="11"/>
    <s v="Electronic Arts"/>
    <n v="90000"/>
    <n v="70000"/>
    <n v="0"/>
    <n v="20000"/>
    <n v="6.6"/>
    <n v="17"/>
    <n v="8.4"/>
    <n v="30"/>
    <s v="Zono Inc."/>
    <x v="2"/>
    <x v="407"/>
    <n v="7.5"/>
    <n v="47"/>
    <n v="26.111111111111111"/>
    <n v="12857.142857142857"/>
    <n v="6428.5714285714284"/>
    <n v="5000"/>
    <n v="0"/>
    <n v="1428.5714285714287"/>
    <n v="500125528"/>
    <n v="432552540"/>
    <n v="127718000"/>
    <n v="1.7995482126239315E-4"/>
    <n v="1.6183005190537086E-4"/>
    <n v="0"/>
  </r>
  <r>
    <s v="NHL Hitz Pro"/>
    <x v="4"/>
    <x v="15"/>
    <x v="0"/>
    <s v="Midway Games"/>
    <n v="90000"/>
    <n v="70000"/>
    <n v="0"/>
    <n v="20000"/>
    <n v="7.9"/>
    <n v="23"/>
    <n v="8.9"/>
    <n v="13"/>
    <s v="Next Level Games"/>
    <x v="0"/>
    <x v="407"/>
    <n v="8.4"/>
    <n v="36"/>
    <n v="20"/>
    <n v="12857.142857142857"/>
    <n v="6428.5714285714284"/>
    <n v="5000"/>
    <n v="0"/>
    <n v="1428.5714285714287"/>
    <n v="500125528"/>
    <n v="432552540"/>
    <n v="127718000"/>
    <n v="1.7995482126239315E-4"/>
    <n v="1.6183005190537086E-4"/>
    <n v="0"/>
  </r>
  <r>
    <s v="Frequency"/>
    <x v="4"/>
    <x v="9"/>
    <x v="3"/>
    <s v="Sony Computer Entertainment"/>
    <n v="90000"/>
    <n v="70000"/>
    <n v="0"/>
    <n v="20000"/>
    <n v="8.3000000000000007"/>
    <n v="26"/>
    <n v="9"/>
    <n v="29"/>
    <s v="Harmonix Music Systems"/>
    <x v="0"/>
    <x v="407"/>
    <n v="8.65"/>
    <n v="55"/>
    <n v="30.555555555555557"/>
    <n v="11250"/>
    <n v="5625"/>
    <n v="4375"/>
    <n v="0"/>
    <n v="1250"/>
    <n v="489752572"/>
    <n v="430035992"/>
    <n v="127149000"/>
    <n v="1.8376626309989037E-4"/>
    <n v="1.6277707285486932E-4"/>
    <n v="0"/>
  </r>
  <r>
    <s v="Majin and the Forsaken Kingdom"/>
    <x v="2"/>
    <x v="5"/>
    <x v="10"/>
    <s v="Namco Bandai Games"/>
    <n v="140000"/>
    <n v="30000"/>
    <n v="0"/>
    <n v="10000"/>
    <n v="7.4"/>
    <n v="46"/>
    <n v="8.1"/>
    <n v="24"/>
    <s v="Game Republic"/>
    <x v="2"/>
    <x v="407"/>
    <n v="7.75"/>
    <n v="70"/>
    <n v="38.888888888888886"/>
    <n v="25714.285714285714"/>
    <n v="20000"/>
    <n v="4285.7142857142853"/>
    <n v="0"/>
    <n v="1428.5714285714287"/>
    <n v="540520772"/>
    <n v="441654761"/>
    <n v="128070000"/>
    <n v="2.5900947244262429E-4"/>
    <n v="6.7926359340208725E-5"/>
    <n v="0"/>
  </r>
  <r>
    <s v="South Park: The Stick of Truth"/>
    <x v="8"/>
    <x v="12"/>
    <x v="9"/>
    <s v="Ubisoft"/>
    <n v="70000"/>
    <n v="100000"/>
    <n v="0"/>
    <n v="10000"/>
    <n v="8.5"/>
    <n v="48"/>
    <n v="8.6"/>
    <n v="1739"/>
    <s v="Obsidian Entertainment"/>
    <x v="1"/>
    <x v="407"/>
    <n v="8.5500000000000007"/>
    <n v="1787"/>
    <n v="992.77777777777783"/>
    <n v="60000"/>
    <n v="23333.333333333332"/>
    <n v="33333.333333333336"/>
    <n v="0"/>
    <n v="3333.3333333333335"/>
    <n v="562338430"/>
    <n v="443580712"/>
    <n v="127276000"/>
    <n v="1.2448019958372753E-4"/>
    <n v="2.2543811598372653E-4"/>
    <n v="0"/>
  </r>
  <r>
    <s v="Conflict: Global Terror"/>
    <x v="4"/>
    <x v="3"/>
    <x v="6"/>
    <s v="Eidos Interactive"/>
    <n v="90000"/>
    <n v="70000"/>
    <n v="0"/>
    <n v="20000"/>
    <n v="6.2"/>
    <n v="15"/>
    <n v="8.5"/>
    <n v="10"/>
    <s v="Pivotal Games"/>
    <x v="1"/>
    <x v="407"/>
    <n v="7.35"/>
    <n v="25"/>
    <n v="13.888888888888889"/>
    <n v="15000"/>
    <n v="7500"/>
    <n v="5833.333333333333"/>
    <n v="0"/>
    <n v="1666.6666666666667"/>
    <n v="511054143"/>
    <n v="435713800"/>
    <n v="127773000"/>
    <n v="1.7610658524687864E-4"/>
    <n v="1.6065591679675971E-4"/>
    <n v="0"/>
  </r>
  <r>
    <s v="Dante's Inferno"/>
    <x v="9"/>
    <x v="5"/>
    <x v="4"/>
    <s v="Electronic Arts"/>
    <n v="120000"/>
    <n v="30000"/>
    <n v="10000"/>
    <n v="20000"/>
    <n v="7"/>
    <n v="14"/>
    <n v="8.1"/>
    <n v="46"/>
    <s v="Artificial Mind and Movement, EA Redwood Shores"/>
    <x v="1"/>
    <x v="407"/>
    <n v="7.55"/>
    <n v="60"/>
    <n v="33.333333333333336"/>
    <n v="25714.285714285714"/>
    <n v="17142.857142857141"/>
    <n v="4285.7142857142853"/>
    <n v="1428.5714285714287"/>
    <n v="2857.1428571428573"/>
    <n v="540520772"/>
    <n v="441654761"/>
    <n v="128070000"/>
    <n v="2.2200811923653511E-4"/>
    <n v="6.7926359340208725E-5"/>
    <n v="7.808229874287499E-5"/>
  </r>
  <r>
    <s v="Tomb Raider: Underworld"/>
    <x v="1"/>
    <x v="1"/>
    <x v="4"/>
    <s v="Eidos Interactive"/>
    <n v="150000"/>
    <n v="20000"/>
    <n v="0"/>
    <n v="10000"/>
    <n v="7"/>
    <n v="9"/>
    <n v="8.4"/>
    <n v="10"/>
    <s v="Santa Cruz Games"/>
    <x v="2"/>
    <x v="407"/>
    <n v="7.7"/>
    <n v="19"/>
    <n v="10.555555555555555"/>
    <n v="20000"/>
    <n v="16666.666666666668"/>
    <n v="2222.2222222222222"/>
    <n v="0"/>
    <n v="1111.1111111111111"/>
    <n v="528816311"/>
    <n v="440001482"/>
    <n v="128063000"/>
    <n v="2.8365237017055628E-4"/>
    <n v="4.5454392355887562E-5"/>
    <n v="0"/>
  </r>
  <r>
    <s v="Death Jr."/>
    <x v="9"/>
    <x v="3"/>
    <x v="2"/>
    <s v="Konami Digital Entertainment"/>
    <n v="170000"/>
    <n v="0"/>
    <n v="0"/>
    <n v="10000"/>
    <n v="6.1"/>
    <n v="40"/>
    <n v="7.3"/>
    <n v="21"/>
    <s v="Backbone Entertainment"/>
    <x v="2"/>
    <x v="407"/>
    <n v="6.6999999999999993"/>
    <n v="61"/>
    <n v="33.888888888888886"/>
    <n v="15000"/>
    <n v="14166.666666666666"/>
    <n v="0"/>
    <n v="0"/>
    <n v="833.33333333333337"/>
    <n v="511054143"/>
    <n v="435713800"/>
    <n v="127773000"/>
    <n v="3.3264577213299297E-4"/>
    <n v="0"/>
    <n v="0"/>
  </r>
  <r>
    <s v="Gungrave"/>
    <x v="4"/>
    <x v="8"/>
    <x v="6"/>
    <s v="Activision"/>
    <n v="90000"/>
    <n v="70000"/>
    <n v="0"/>
    <n v="20000"/>
    <n v="6.5"/>
    <n v="28"/>
    <n v="8.6"/>
    <n v="16"/>
    <s v="Seta Corporation"/>
    <x v="1"/>
    <x v="407"/>
    <n v="7.55"/>
    <n v="44"/>
    <n v="24.444444444444443"/>
    <n v="12000"/>
    <n v="6000"/>
    <n v="4666.666666666667"/>
    <n v="0"/>
    <n v="1333.3333333333333"/>
    <n v="495013192"/>
    <n v="431019772"/>
    <n v="127445000"/>
    <n v="1.8181333640094181E-4"/>
    <n v="1.6240554273227168E-4"/>
    <n v="0"/>
  </r>
  <r>
    <s v="Transworld Surf"/>
    <x v="4"/>
    <x v="8"/>
    <x v="0"/>
    <s v="Atari"/>
    <n v="90000"/>
    <n v="70000"/>
    <n v="0"/>
    <n v="20000"/>
    <n v="7.6"/>
    <n v="15"/>
    <n v="8.5"/>
    <n v="6"/>
    <s v="Rockstar San Diego"/>
    <x v="2"/>
    <x v="407"/>
    <n v="8.0500000000000007"/>
    <n v="21"/>
    <n v="11.666666666666666"/>
    <n v="12000"/>
    <n v="6000"/>
    <n v="4666.666666666667"/>
    <n v="0"/>
    <n v="1333.3333333333333"/>
    <n v="495013192"/>
    <n v="431019772"/>
    <n v="127445000"/>
    <n v="1.8181333640094181E-4"/>
    <n v="1.6240554273227168E-4"/>
    <n v="0"/>
  </r>
  <r>
    <s v="Tenchu: Fatal Shadows"/>
    <x v="4"/>
    <x v="7"/>
    <x v="4"/>
    <s v="Sega"/>
    <n v="90000"/>
    <n v="70000"/>
    <n v="0"/>
    <n v="20000"/>
    <n v="5.8"/>
    <n v="33"/>
    <n v="8"/>
    <n v="24"/>
    <s v="K2 LLC"/>
    <x v="1"/>
    <x v="407"/>
    <n v="6.9"/>
    <n v="57"/>
    <n v="31.666666666666668"/>
    <n v="13846.153846153846"/>
    <n v="6923.0769230769229"/>
    <n v="5384.6153846153848"/>
    <n v="0"/>
    <n v="1538.4615384615386"/>
    <n v="505524224"/>
    <n v="434174638"/>
    <n v="127761000"/>
    <n v="1.7803301152982928E-4"/>
    <n v="1.6122544679820751E-4"/>
    <n v="0"/>
  </r>
  <r>
    <s v="Resident Evil: Revelations"/>
    <x v="10"/>
    <x v="6"/>
    <x v="4"/>
    <s v="Capcom"/>
    <n v="70000"/>
    <n v="70000"/>
    <n v="30000"/>
    <n v="10000"/>
    <n v="8"/>
    <n v="19"/>
    <n v="7.5"/>
    <n v="146"/>
    <s v="Capcom"/>
    <x v="1"/>
    <x v="407"/>
    <n v="7.75"/>
    <n v="165"/>
    <n v="91.666666666666671"/>
    <n v="45000"/>
    <n v="17500"/>
    <n v="17500"/>
    <n v="7500"/>
    <n v="2500"/>
    <n v="556861736"/>
    <n v="442492884"/>
    <n v="127445000"/>
    <n v="1.2570445314274566E-4"/>
    <n v="1.5819463437970226E-4"/>
    <n v="2.3539566087331791E-4"/>
  </r>
  <r>
    <s v="Street Fighter X Tekken"/>
    <x v="15"/>
    <x v="11"/>
    <x v="7"/>
    <s v="Capcom"/>
    <n v="100000"/>
    <n v="40000"/>
    <n v="10000"/>
    <n v="30000"/>
    <n v="7.9"/>
    <n v="25"/>
    <n v="7.5"/>
    <n v="66"/>
    <s v="Capcom"/>
    <x v="2"/>
    <x v="407"/>
    <n v="7.7"/>
    <n v="91"/>
    <n v="50.555555555555557"/>
    <n v="36000"/>
    <n v="20000"/>
    <n v="8000"/>
    <n v="2000"/>
    <n v="6000"/>
    <n v="551484507"/>
    <n v="441417242"/>
    <n v="127629000"/>
    <n v="1.8132875671156434E-4"/>
    <n v="9.0617212455874118E-5"/>
    <n v="7.8352098660962631E-5"/>
  </r>
  <r>
    <s v="The Legend of Heroes: Trails of Cold Steel II"/>
    <x v="15"/>
    <x v="12"/>
    <x v="9"/>
    <s v="Nippon Ichi Software"/>
    <n v="20000"/>
    <n v="20000"/>
    <n v="130000"/>
    <n v="10000"/>
    <n v="8"/>
    <n v="23"/>
    <n v="7.3"/>
    <n v="73"/>
    <s v="Falcom"/>
    <x v="2"/>
    <x v="407"/>
    <n v="7.65"/>
    <n v="96"/>
    <n v="53.333333333333336"/>
    <n v="60000"/>
    <n v="6666.666666666667"/>
    <n v="6666.666666666667"/>
    <n v="43333.333333333336"/>
    <n v="3333.3333333333335"/>
    <n v="562338430"/>
    <n v="443580712"/>
    <n v="127276000"/>
    <n v="3.5565771309636443E-5"/>
    <n v="4.5087623196745311E-5"/>
    <n v="1.0214023067978252E-3"/>
  </r>
  <r>
    <s v="Rise of the Kasai"/>
    <x v="4"/>
    <x v="3"/>
    <x v="4"/>
    <s v="Sony Computer Entertainment"/>
    <n v="90000"/>
    <n v="70000"/>
    <n v="0"/>
    <n v="20000"/>
    <n v="6.8"/>
    <n v="37"/>
    <n v="8"/>
    <n v="5"/>
    <s v="BottleRocket Entertainment"/>
    <x v="1"/>
    <x v="407"/>
    <n v="7.4"/>
    <n v="42"/>
    <n v="23.333333333333332"/>
    <n v="15000"/>
    <n v="7500"/>
    <n v="5833.333333333333"/>
    <n v="0"/>
    <n v="1666.6666666666667"/>
    <n v="511054143"/>
    <n v="435713800"/>
    <n v="127773000"/>
    <n v="1.7610658524687864E-4"/>
    <n v="1.6065591679675971E-4"/>
    <n v="0"/>
  </r>
  <r>
    <s v="Tom Clancy's Splinter Cell: Blacklist"/>
    <x v="8"/>
    <x v="6"/>
    <x v="4"/>
    <s v="Ubisoft"/>
    <n v="40000"/>
    <n v="130000"/>
    <n v="0"/>
    <n v="10000"/>
    <n v="8.1999999999999993"/>
    <n v="13"/>
    <n v="7.4"/>
    <n v="754"/>
    <s v="Ubisoft Toronto"/>
    <x v="1"/>
    <x v="407"/>
    <n v="7.8"/>
    <n v="767"/>
    <n v="426.11111111111109"/>
    <n v="45000"/>
    <n v="10000"/>
    <n v="32500"/>
    <n v="0"/>
    <n v="2500"/>
    <n v="556861736"/>
    <n v="442492884"/>
    <n v="127445000"/>
    <n v="7.1831116081568942E-5"/>
    <n v="2.9379003527658991E-4"/>
    <n v="0"/>
  </r>
  <r>
    <s v="Conflict: Denied Ops"/>
    <x v="3"/>
    <x v="1"/>
    <x v="6"/>
    <s v="Eidos Interactive"/>
    <n v="50000"/>
    <n v="100000"/>
    <n v="0"/>
    <n v="30000"/>
    <n v="5.0999999999999996"/>
    <n v="28"/>
    <n v="3.1"/>
    <n v="25"/>
    <s v="Pivotal Games"/>
    <x v="1"/>
    <x v="407"/>
    <n v="4.0999999999999996"/>
    <n v="53"/>
    <n v="29.444444444444443"/>
    <n v="20000"/>
    <n v="5555.5555555555557"/>
    <n v="11111.111111111111"/>
    <n v="0"/>
    <n v="3333.3333333333335"/>
    <n v="528816311"/>
    <n v="440001482"/>
    <n v="128063000"/>
    <n v="9.4550790056852088E-5"/>
    <n v="2.2727196177943783E-4"/>
    <n v="0"/>
  </r>
  <r>
    <s v="Ice Age: Dawn of the Dinosaurs"/>
    <x v="3"/>
    <x v="2"/>
    <x v="4"/>
    <s v="Activision"/>
    <n v="130000"/>
    <n v="30000"/>
    <n v="0"/>
    <n v="20000"/>
    <n v="6.7"/>
    <n v="23"/>
    <n v="7.3"/>
    <n v="7"/>
    <s v="Activision"/>
    <x v="3"/>
    <x v="407"/>
    <n v="7"/>
    <n v="30"/>
    <n v="16.666666666666668"/>
    <n v="22500"/>
    <n v="16250"/>
    <n v="3750"/>
    <n v="0"/>
    <n v="2500"/>
    <n v="534740514"/>
    <n v="441041694"/>
    <n v="128047000"/>
    <n v="2.43108566859028E-4"/>
    <n v="6.802077991293041E-5"/>
    <n v="0"/>
  </r>
  <r>
    <s v="Robin Hood: Defender of the Crown"/>
    <x v="4"/>
    <x v="15"/>
    <x v="11"/>
    <s v="Capcom"/>
    <n v="90000"/>
    <n v="70000"/>
    <n v="0"/>
    <n v="20000"/>
    <n v="5.9"/>
    <n v="18"/>
    <n v="5.6"/>
    <n v="5"/>
    <s v="Cinemaware"/>
    <x v="2"/>
    <x v="407"/>
    <n v="5.75"/>
    <n v="23"/>
    <n v="12.777777777777779"/>
    <n v="12857.142857142857"/>
    <n v="6428.5714285714284"/>
    <n v="5000"/>
    <n v="0"/>
    <n v="1428.5714285714287"/>
    <n v="500125528"/>
    <n v="432552540"/>
    <n v="127718000"/>
    <n v="1.7995482126239315E-4"/>
    <n v="1.6183005190537086E-4"/>
    <n v="0"/>
  </r>
  <r>
    <s v="Bolt"/>
    <x v="3"/>
    <x v="1"/>
    <x v="10"/>
    <s v="Disney Interactive Studios"/>
    <n v="120000"/>
    <n v="40000"/>
    <n v="0"/>
    <n v="20000"/>
    <n v="5.9"/>
    <n v="11"/>
    <n v="6.8"/>
    <n v="6"/>
    <s v="Avalanche Software"/>
    <x v="3"/>
    <x v="407"/>
    <n v="6.35"/>
    <n v="17"/>
    <n v="9.4444444444444446"/>
    <n v="20000"/>
    <n v="13333.333333333334"/>
    <n v="4444.4444444444443"/>
    <n v="0"/>
    <n v="2222.2222222222222"/>
    <n v="528816311"/>
    <n v="440001482"/>
    <n v="128063000"/>
    <n v="2.2692189613644502E-4"/>
    <n v="9.0908784711775124E-5"/>
    <n v="0"/>
  </r>
  <r>
    <s v="Ty the Tasmanian Tiger 3: Night of the Quinkan"/>
    <x v="4"/>
    <x v="3"/>
    <x v="4"/>
    <s v="Activision"/>
    <n v="90000"/>
    <n v="70000"/>
    <n v="0"/>
    <n v="20000"/>
    <n v="6.8"/>
    <n v="13"/>
    <n v="8.1"/>
    <n v="15"/>
    <s v="Krome Studios"/>
    <x v="3"/>
    <x v="407"/>
    <n v="7.4499999999999993"/>
    <n v="28"/>
    <n v="15.555555555555555"/>
    <n v="15000"/>
    <n v="7500"/>
    <n v="5833.333333333333"/>
    <n v="0"/>
    <n v="1666.6666666666667"/>
    <n v="511054143"/>
    <n v="435713800"/>
    <n v="127773000"/>
    <n v="1.7610658524687864E-4"/>
    <n v="1.6065591679675971E-4"/>
    <n v="0"/>
  </r>
  <r>
    <s v="Earth Defense Force: Insect Armageddon"/>
    <x v="2"/>
    <x v="10"/>
    <x v="6"/>
    <s v="D3Publisher"/>
    <n v="100000"/>
    <n v="40000"/>
    <n v="30000"/>
    <n v="10000"/>
    <n v="6.8"/>
    <n v="40"/>
    <n v="8.1999999999999993"/>
    <n v="45"/>
    <s v="Vicious Cycle"/>
    <x v="2"/>
    <x v="407"/>
    <n v="7.5"/>
    <n v="85"/>
    <n v="47.222222222222221"/>
    <n v="30000"/>
    <n v="16666.666666666668"/>
    <n v="6666.666666666667"/>
    <n v="5000"/>
    <n v="1666.6666666666667"/>
    <n v="545961365"/>
    <n v="440756453"/>
    <n v="127833000"/>
    <n v="1.8316314378765612E-4"/>
    <n v="9.0753067204667792E-5"/>
    <n v="2.3468118560934971E-4"/>
  </r>
  <r>
    <s v="Major League Baseball 2K10"/>
    <x v="3"/>
    <x v="5"/>
    <x v="0"/>
    <s v="Take-Two Interactive"/>
    <n v="170000"/>
    <n v="0"/>
    <n v="0"/>
    <n v="10000"/>
    <n v="7.4"/>
    <n v="19"/>
    <n v="5.3"/>
    <n v="4"/>
    <s v="Visual Concepts"/>
    <x v="0"/>
    <x v="407"/>
    <n v="6.35"/>
    <n v="23"/>
    <n v="12.777777777777779"/>
    <n v="25714.285714285714"/>
    <n v="24285.714285714286"/>
    <n v="0"/>
    <n v="0"/>
    <n v="1428.5714285714287"/>
    <n v="540520772"/>
    <n v="441654761"/>
    <n v="128070000"/>
    <n v="3.1451150225175804E-4"/>
    <n v="0"/>
    <n v="0"/>
  </r>
  <r>
    <s v="Dance Central: Spotlight"/>
    <x v="13"/>
    <x v="12"/>
    <x v="3"/>
    <s v="Microsoft Game Studios"/>
    <n v="150000"/>
    <n v="30000"/>
    <n v="0"/>
    <n v="0"/>
    <n v="7.4"/>
    <n v="19"/>
    <n v="7"/>
    <n v="47"/>
    <s v="Harmonix Music Systems"/>
    <x v="2"/>
    <x v="407"/>
    <n v="7.2"/>
    <n v="66"/>
    <n v="36.666666666666664"/>
    <n v="60000"/>
    <n v="50000"/>
    <n v="10000"/>
    <n v="0"/>
    <n v="0"/>
    <n v="562338430"/>
    <n v="443580712"/>
    <n v="127276000"/>
    <n v="2.667432848222733E-4"/>
    <n v="6.7631434795117963E-5"/>
    <n v="0"/>
  </r>
  <r>
    <s v="La Pucelle: Tactics"/>
    <x v="4"/>
    <x v="8"/>
    <x v="9"/>
    <s v="Tecmo Koei"/>
    <n v="90000"/>
    <n v="70000"/>
    <n v="0"/>
    <n v="20000"/>
    <n v="7.9"/>
    <n v="47"/>
    <n v="8.5"/>
    <n v="15"/>
    <s v="Nippon Ichi Software"/>
    <x v="2"/>
    <x v="407"/>
    <n v="8.1999999999999993"/>
    <n v="62"/>
    <n v="34.444444444444443"/>
    <n v="12000"/>
    <n v="6000"/>
    <n v="4666.666666666667"/>
    <n v="0"/>
    <n v="1333.3333333333333"/>
    <n v="495013192"/>
    <n v="431019772"/>
    <n v="127445000"/>
    <n v="1.8181333640094181E-4"/>
    <n v="1.6240554273227168E-4"/>
    <n v="0"/>
  </r>
  <r>
    <s v="NBA Ballers: Chosen One"/>
    <x v="2"/>
    <x v="1"/>
    <x v="0"/>
    <s v="Midway Games"/>
    <n v="170000"/>
    <n v="0"/>
    <n v="0"/>
    <n v="10000"/>
    <n v="5.5"/>
    <n v="42"/>
    <n v="4.2"/>
    <n v="15"/>
    <s v="Midway"/>
    <x v="0"/>
    <x v="407"/>
    <n v="4.8499999999999996"/>
    <n v="57"/>
    <n v="31.666666666666668"/>
    <n v="20000"/>
    <n v="18888.888888888891"/>
    <n v="0"/>
    <n v="0"/>
    <n v="1111.1111111111111"/>
    <n v="528816311"/>
    <n v="440001482"/>
    <n v="128063000"/>
    <n v="3.2147268619329706E-4"/>
    <n v="0"/>
    <n v="0"/>
  </r>
  <r>
    <s v="Disney's Meet the Robinsons"/>
    <x v="0"/>
    <x v="4"/>
    <x v="4"/>
    <s v="Disney Interactive Studios"/>
    <n v="170000"/>
    <n v="0"/>
    <n v="0"/>
    <n v="10000"/>
    <n v="6.2"/>
    <n v="11"/>
    <n v="6.3"/>
    <n v="4"/>
    <s v="Buena Vista Games"/>
    <x v="3"/>
    <x v="407"/>
    <n v="6.25"/>
    <n v="15"/>
    <n v="8.3333333333333339"/>
    <n v="18000"/>
    <n v="17000"/>
    <n v="0"/>
    <n v="0"/>
    <n v="1000"/>
    <n v="522751172"/>
    <n v="438594184"/>
    <n v="128001000"/>
    <n v="3.2520252293188548E-4"/>
    <n v="0"/>
    <n v="0"/>
  </r>
  <r>
    <s v="Fight Club"/>
    <x v="4"/>
    <x v="7"/>
    <x v="7"/>
    <s v="Vivendi Games"/>
    <n v="90000"/>
    <n v="70000"/>
    <n v="0"/>
    <n v="20000"/>
    <n v="3.6"/>
    <n v="28"/>
    <n v="4.4000000000000004"/>
    <n v="22"/>
    <s v="Genuine Games"/>
    <x v="1"/>
    <x v="407"/>
    <n v="4"/>
    <n v="50"/>
    <n v="27.777777777777779"/>
    <n v="13846.153846153846"/>
    <n v="6923.0769230769229"/>
    <n v="5384.6153846153848"/>
    <n v="0"/>
    <n v="1538.4615384615386"/>
    <n v="505524224"/>
    <n v="434174638"/>
    <n v="127761000"/>
    <n v="1.7803301152982928E-4"/>
    <n v="1.6122544679820751E-4"/>
    <n v="0"/>
  </r>
  <r>
    <s v="Dragon Blade: Wrath of Fire"/>
    <x v="0"/>
    <x v="4"/>
    <x v="4"/>
    <s v="D3Publisher"/>
    <n v="170000"/>
    <n v="0"/>
    <n v="0"/>
    <n v="10000"/>
    <n v="5.0999999999999996"/>
    <n v="19"/>
    <n v="7.5"/>
    <n v="17"/>
    <s v="D3Publisher"/>
    <x v="2"/>
    <x v="407"/>
    <n v="6.3"/>
    <n v="36"/>
    <n v="20"/>
    <n v="18000"/>
    <n v="17000"/>
    <n v="0"/>
    <n v="0"/>
    <n v="1000"/>
    <n v="522751172"/>
    <n v="438594184"/>
    <n v="128001000"/>
    <n v="3.2520252293188548E-4"/>
    <n v="0"/>
    <n v="0"/>
  </r>
  <r>
    <s v="The Munchables"/>
    <x v="0"/>
    <x v="2"/>
    <x v="4"/>
    <s v="Namco Bandai Games"/>
    <n v="170000"/>
    <n v="0"/>
    <n v="0"/>
    <n v="10000"/>
    <n v="7.1"/>
    <n v="33"/>
    <n v="8.1999999999999993"/>
    <n v="5"/>
    <s v="Now Production"/>
    <x v="0"/>
    <x v="407"/>
    <n v="7.6499999999999995"/>
    <n v="38"/>
    <n v="21.111111111111111"/>
    <n v="22500"/>
    <n v="21250"/>
    <n v="0"/>
    <n v="0"/>
    <n v="1250"/>
    <n v="534740514"/>
    <n v="441041694"/>
    <n v="128047000"/>
    <n v="3.1791120281565201E-4"/>
    <n v="0"/>
    <n v="0"/>
  </r>
  <r>
    <s v="Buffy the Vampire Slayer: Chaos Bleeds"/>
    <x v="4"/>
    <x v="15"/>
    <x v="4"/>
    <s v="Vivendi Games"/>
    <n v="90000"/>
    <n v="70000"/>
    <n v="0"/>
    <n v="20000"/>
    <n v="7.2"/>
    <n v="27"/>
    <n v="8.9"/>
    <n v="47"/>
    <s v="Eurocom Entertainment Software"/>
    <x v="2"/>
    <x v="407"/>
    <n v="8.0500000000000007"/>
    <n v="74"/>
    <n v="41.111111111111114"/>
    <n v="12857.142857142857"/>
    <n v="6428.5714285714284"/>
    <n v="5000"/>
    <n v="0"/>
    <n v="1428.5714285714287"/>
    <n v="500125528"/>
    <n v="432552540"/>
    <n v="127718000"/>
    <n v="1.7995482126239315E-4"/>
    <n v="1.6183005190537086E-4"/>
    <n v="0"/>
  </r>
  <r>
    <s v="Siren"/>
    <x v="4"/>
    <x v="15"/>
    <x v="10"/>
    <s v="Sony Computer Entertainment"/>
    <n v="90000"/>
    <n v="70000"/>
    <n v="0"/>
    <n v="20000"/>
    <n v="7.2"/>
    <n v="48"/>
    <n v="7.8"/>
    <n v="41"/>
    <s v="SCE Japan Studio"/>
    <x v="1"/>
    <x v="407"/>
    <n v="7.5"/>
    <n v="89"/>
    <n v="49.444444444444443"/>
    <n v="12857.142857142857"/>
    <n v="6428.5714285714284"/>
    <n v="5000"/>
    <n v="0"/>
    <n v="1428.5714285714287"/>
    <n v="500125528"/>
    <n v="432552540"/>
    <n v="127718000"/>
    <n v="1.7995482126239315E-4"/>
    <n v="1.6183005190537086E-4"/>
    <n v="0"/>
  </r>
  <r>
    <s v="Driver: San Francisco"/>
    <x v="8"/>
    <x v="10"/>
    <x v="1"/>
    <s v="Ubisoft"/>
    <n v="50000"/>
    <n v="100000"/>
    <n v="0"/>
    <n v="30000"/>
    <n v="8"/>
    <n v="11"/>
    <n v="7"/>
    <n v="332"/>
    <s v="Ubisoft Reflections"/>
    <x v="2"/>
    <x v="407"/>
    <n v="7.5"/>
    <n v="343"/>
    <n v="190.55555555555554"/>
    <n v="30000"/>
    <n v="8333.3333333333339"/>
    <n v="16666.666666666668"/>
    <n v="0"/>
    <n v="5000"/>
    <n v="545961365"/>
    <n v="440756453"/>
    <n v="127833000"/>
    <n v="9.158157189382806E-5"/>
    <n v="2.2688266801166947E-4"/>
    <n v="0"/>
  </r>
  <r>
    <s v="Shape Up"/>
    <x v="13"/>
    <x v="12"/>
    <x v="3"/>
    <s v="Ubisoft"/>
    <n v="80000"/>
    <n v="90000"/>
    <n v="0"/>
    <n v="10000"/>
    <n v="5.8"/>
    <n v="6"/>
    <n v="8.3000000000000007"/>
    <n v="28"/>
    <s v="Ubisoft Montreal"/>
    <x v="0"/>
    <x v="407"/>
    <n v="7.0500000000000007"/>
    <n v="34"/>
    <n v="18.888888888888889"/>
    <n v="60000"/>
    <n v="26666.666666666668"/>
    <n v="30000"/>
    <n v="0"/>
    <n v="3333.3333333333335"/>
    <n v="562338430"/>
    <n v="443580712"/>
    <n v="127276000"/>
    <n v="1.4226308523854577E-4"/>
    <n v="2.0289430438535388E-4"/>
    <n v="0"/>
  </r>
  <r>
    <s v="Amplitude"/>
    <x v="4"/>
    <x v="15"/>
    <x v="3"/>
    <s v="Sony Computer Entertainment"/>
    <n v="90000"/>
    <n v="70000"/>
    <n v="0"/>
    <n v="20000"/>
    <n v="8.6"/>
    <n v="35"/>
    <n v="8.8000000000000007"/>
    <n v="26"/>
    <s v="Harmonix Music Systems"/>
    <x v="2"/>
    <x v="407"/>
    <n v="8.6999999999999993"/>
    <n v="61"/>
    <n v="33.888888888888886"/>
    <n v="12857.142857142857"/>
    <n v="6428.5714285714284"/>
    <n v="5000"/>
    <n v="0"/>
    <n v="1428.5714285714287"/>
    <n v="500125528"/>
    <n v="432552540"/>
    <n v="127718000"/>
    <n v="1.7995482126239315E-4"/>
    <n v="1.6183005190537086E-4"/>
    <n v="0"/>
  </r>
  <r>
    <s v="Disgaea DS"/>
    <x v="1"/>
    <x v="1"/>
    <x v="9"/>
    <s v="Square Enix"/>
    <n v="110000"/>
    <n v="10000"/>
    <n v="50000"/>
    <n v="10000"/>
    <n v="8.1999999999999993"/>
    <n v="32"/>
    <n v="7.5"/>
    <n v="35"/>
    <s v="Nippon Ichi Software"/>
    <x v="2"/>
    <x v="407"/>
    <n v="7.85"/>
    <n v="67"/>
    <n v="37.222222222222221"/>
    <n v="20000"/>
    <n v="12222.222222222223"/>
    <n v="1111.1111111111111"/>
    <n v="5555.5555555555557"/>
    <n v="1111.1111111111111"/>
    <n v="528816311"/>
    <n v="440001482"/>
    <n v="128063000"/>
    <n v="2.080117381250746E-4"/>
    <n v="2.2727196177943781E-5"/>
    <n v="3.9043283383959456E-4"/>
  </r>
  <r>
    <s v="Fear Effect 2: Retro Helix"/>
    <x v="14"/>
    <x v="9"/>
    <x v="4"/>
    <s v="Eidos Interactive"/>
    <n v="100000"/>
    <n v="70000"/>
    <n v="0"/>
    <n v="10000"/>
    <n v="8.4"/>
    <n v="15"/>
    <n v="8.9"/>
    <n v="17"/>
    <s v="Kronos Digital Entertainment"/>
    <x v="1"/>
    <x v="407"/>
    <n v="8.65"/>
    <n v="32"/>
    <n v="17.777777777777779"/>
    <n v="11250"/>
    <n v="6250"/>
    <n v="4375"/>
    <n v="0"/>
    <n v="625"/>
    <n v="489752572"/>
    <n v="430035992"/>
    <n v="127149000"/>
    <n v="2.0418473677765597E-4"/>
    <n v="1.6277707285486932E-4"/>
    <n v="0"/>
  </r>
  <r>
    <s v="Atelier Shallie: Alchemists of the Dusk Sea"/>
    <x v="3"/>
    <x v="12"/>
    <x v="9"/>
    <s v="Tecmo Koei"/>
    <n v="60000"/>
    <n v="20000"/>
    <n v="80000"/>
    <n v="20000"/>
    <n v="7.6"/>
    <n v="26"/>
    <n v="7.7"/>
    <n v="44"/>
    <s v="Gust"/>
    <x v="3"/>
    <x v="407"/>
    <n v="7.65"/>
    <n v="70"/>
    <n v="38.888888888888886"/>
    <n v="60000"/>
    <n v="20000"/>
    <n v="6666.666666666667"/>
    <n v="26666.666666666668"/>
    <n v="6666.666666666667"/>
    <n v="562338430"/>
    <n v="443580712"/>
    <n v="127276000"/>
    <n v="1.0669731392890933E-4"/>
    <n v="4.5087623196745311E-5"/>
    <n v="6.285552657217386E-4"/>
  </r>
  <r>
    <s v="CSI: Fatal Conspiracy"/>
    <x v="3"/>
    <x v="5"/>
    <x v="10"/>
    <s v="Ubisoft"/>
    <n v="110000"/>
    <n v="50000"/>
    <n v="0"/>
    <n v="20000"/>
    <n v="3.9"/>
    <n v="5"/>
    <n v="5.6"/>
    <n v="13"/>
    <s v="Telltale Games"/>
    <x v="1"/>
    <x v="407"/>
    <n v="4.75"/>
    <n v="18"/>
    <n v="10"/>
    <n v="25714.285714285714"/>
    <n v="15714.285714285714"/>
    <n v="7142.8571428571431"/>
    <n v="0"/>
    <n v="2857.1428571428573"/>
    <n v="540520772"/>
    <n v="441654761"/>
    <n v="128070000"/>
    <n v="2.035074426334905E-4"/>
    <n v="1.1321059890034786E-4"/>
    <n v="0"/>
  </r>
  <r>
    <s v="Syndicate"/>
    <x v="2"/>
    <x v="11"/>
    <x v="6"/>
    <s v="Electronic Arts"/>
    <n v="100000"/>
    <n v="60000"/>
    <n v="0"/>
    <n v="20000"/>
    <n v="7.4"/>
    <n v="65"/>
    <n v="7.1"/>
    <n v="174"/>
    <s v="Starbreeze"/>
    <x v="1"/>
    <x v="407"/>
    <n v="7.25"/>
    <n v="239"/>
    <n v="132.77777777777777"/>
    <n v="36000"/>
    <n v="20000"/>
    <n v="12000"/>
    <n v="0"/>
    <n v="4000"/>
    <n v="551484507"/>
    <n v="441417242"/>
    <n v="127629000"/>
    <n v="1.8132875671156434E-4"/>
    <n v="1.3592581868381118E-4"/>
    <n v="0"/>
  </r>
  <r>
    <s v="Zumba Fitness Rush"/>
    <x v="2"/>
    <x v="11"/>
    <x v="0"/>
    <s v="505 Games"/>
    <n v="0"/>
    <n v="160000"/>
    <n v="0"/>
    <n v="20000"/>
    <n v="7.3"/>
    <n v="7"/>
    <n v="6.2"/>
    <n v="5"/>
    <s v="Majesco Games, Majesco"/>
    <x v="3"/>
    <x v="407"/>
    <n v="6.75"/>
    <n v="12"/>
    <n v="6.666666666666667"/>
    <n v="36000"/>
    <n v="0"/>
    <n v="32000"/>
    <n v="0"/>
    <n v="4000"/>
    <n v="551484507"/>
    <n v="441417242"/>
    <n v="127629000"/>
    <n v="0"/>
    <n v="3.6246884982349647E-4"/>
    <n v="0"/>
  </r>
  <r>
    <s v="Bloody Roar: Primal Fury"/>
    <x v="11"/>
    <x v="8"/>
    <x v="7"/>
    <s v="Activision"/>
    <n v="140000"/>
    <n v="40000"/>
    <n v="0"/>
    <n v="0"/>
    <n v="7.5"/>
    <n v="27"/>
    <n v="8.5"/>
    <n v="20"/>
    <s v="Eighting/Raizing"/>
    <x v="2"/>
    <x v="407"/>
    <n v="8"/>
    <n v="47"/>
    <n v="26.111111111111111"/>
    <n v="12000"/>
    <n v="9333.3333333333339"/>
    <n v="2666.6666666666665"/>
    <n v="0"/>
    <n v="0"/>
    <n v="495013192"/>
    <n v="431019772"/>
    <n v="127445000"/>
    <n v="2.8282074551257618E-4"/>
    <n v="9.2803167275583819E-5"/>
    <n v="0"/>
  </r>
  <r>
    <s v="MotoGP"/>
    <x v="0"/>
    <x v="2"/>
    <x v="1"/>
    <s v="Capcom"/>
    <n v="50000"/>
    <n v="110000"/>
    <n v="0"/>
    <n v="20000"/>
    <n v="4.4000000000000004"/>
    <n v="10"/>
    <n v="5.4"/>
    <n v="11"/>
    <s v="Milestone S.r.l"/>
    <x v="0"/>
    <x v="407"/>
    <n v="4.9000000000000004"/>
    <n v="21"/>
    <n v="11.666666666666666"/>
    <n v="22500"/>
    <n v="6250"/>
    <n v="13750"/>
    <n v="0"/>
    <n v="2500"/>
    <n v="534740514"/>
    <n v="441041694"/>
    <n v="128047000"/>
    <n v="9.3503294945780001E-5"/>
    <n v="2.4940952634741148E-4"/>
    <n v="0"/>
  </r>
  <r>
    <s v="Saint Seiya: Soldiers' Soul"/>
    <x v="6"/>
    <x v="13"/>
    <x v="7"/>
    <s v="Namco Bandai Games"/>
    <n v="0"/>
    <n v="120000"/>
    <n v="40000"/>
    <n v="20000"/>
    <n v="5.9"/>
    <n v="30"/>
    <n v="7.8"/>
    <n v="45"/>
    <s v="Dimps Corporation"/>
    <x v="2"/>
    <x v="407"/>
    <n v="6.85"/>
    <n v="75"/>
    <n v="41.666666666666664"/>
    <n v="90000"/>
    <n v="0"/>
    <n v="60000"/>
    <n v="20000"/>
    <n v="10000"/>
    <n v="567732286"/>
    <n v="444588718"/>
    <n v="127141000"/>
    <n v="0"/>
    <n v="2.6991238225707742E-4"/>
    <n v="3.1461133701952949E-4"/>
  </r>
  <r>
    <s v="Corpse Party: Blood Drive"/>
    <x v="15"/>
    <x v="12"/>
    <x v="10"/>
    <s v="Marvelous Interactive"/>
    <n v="80000"/>
    <n v="10000"/>
    <n v="60000"/>
    <n v="30000"/>
    <n v="6"/>
    <n v="19"/>
    <n v="7.4"/>
    <n v="58"/>
    <s v="5pb"/>
    <x v="1"/>
    <x v="407"/>
    <n v="6.7"/>
    <n v="77"/>
    <n v="42.777777777777779"/>
    <n v="60000"/>
    <n v="26666.666666666668"/>
    <n v="3333.3333333333335"/>
    <n v="20000"/>
    <n v="10000"/>
    <n v="562338430"/>
    <n v="443580712"/>
    <n v="127276000"/>
    <n v="1.4226308523854577E-4"/>
    <n v="2.2543811598372656E-5"/>
    <n v="4.7141644929130392E-4"/>
  </r>
  <r>
    <s v="The Last Airbender"/>
    <x v="1"/>
    <x v="5"/>
    <x v="4"/>
    <s v="THQ"/>
    <n v="130000"/>
    <n v="40000"/>
    <n v="0"/>
    <n v="10000"/>
    <n v="6.9"/>
    <n v="6"/>
    <n v="7"/>
    <n v="4"/>
    <s v="THQ"/>
    <x v="3"/>
    <x v="407"/>
    <n v="6.95"/>
    <n v="10"/>
    <n v="5.5555555555555554"/>
    <n v="25714.285714285714"/>
    <n v="18571.428571428572"/>
    <n v="5714.2857142857147"/>
    <n v="0"/>
    <n v="1428.5714285714287"/>
    <n v="540520772"/>
    <n v="441654761"/>
    <n v="128070000"/>
    <n v="2.4050879583957968E-4"/>
    <n v="9.05684791202783E-5"/>
    <n v="0"/>
  </r>
  <r>
    <s v="Mega Man X: Command Mission"/>
    <x v="4"/>
    <x v="7"/>
    <x v="9"/>
    <s v="Capcom"/>
    <n v="90000"/>
    <n v="70000"/>
    <n v="0"/>
    <n v="20000"/>
    <n v="6.9"/>
    <n v="27"/>
    <n v="7.1"/>
    <n v="18"/>
    <s v="Valuewave Co.,Ltd."/>
    <x v="0"/>
    <x v="407"/>
    <n v="7"/>
    <n v="45"/>
    <n v="25"/>
    <n v="13846.153846153846"/>
    <n v="6923.0769230769229"/>
    <n v="5384.6153846153848"/>
    <n v="0"/>
    <n v="1538.4615384615386"/>
    <n v="505524224"/>
    <n v="434174638"/>
    <n v="127761000"/>
    <n v="1.7803301152982928E-4"/>
    <n v="1.6122544679820751E-4"/>
    <n v="0"/>
  </r>
  <r>
    <s v="Cabela's Big Game Hunter 2005 Adventures"/>
    <x v="7"/>
    <x v="7"/>
    <x v="0"/>
    <s v="Activision"/>
    <n v="130000"/>
    <n v="40000"/>
    <n v="0"/>
    <n v="10000"/>
    <n v="6.5"/>
    <n v="5"/>
    <n v="8.3000000000000007"/>
    <n v="6"/>
    <s v="FUN Labs"/>
    <x v="2"/>
    <x v="407"/>
    <n v="7.4"/>
    <n v="11"/>
    <n v="6.1111111111111107"/>
    <n v="13846.153846153846"/>
    <n v="10000"/>
    <n v="3076.9230769230771"/>
    <n v="0"/>
    <n v="769.23076923076928"/>
    <n v="505524224"/>
    <n v="434174638"/>
    <n v="127761000"/>
    <n v="2.5715879443197561E-4"/>
    <n v="9.2128826741832854E-5"/>
    <n v="0"/>
  </r>
  <r>
    <s v="GRID Autosport"/>
    <x v="3"/>
    <x v="12"/>
    <x v="1"/>
    <s v="Codemasters"/>
    <n v="50000"/>
    <n v="90000"/>
    <n v="10000"/>
    <n v="30000"/>
    <n v="7.5"/>
    <n v="35"/>
    <n v="6.8"/>
    <n v="62"/>
    <s v="Codemasters"/>
    <x v="0"/>
    <x v="407"/>
    <n v="7.15"/>
    <n v="97"/>
    <n v="53.888888888888886"/>
    <n v="60000"/>
    <n v="16666.666666666668"/>
    <n v="30000"/>
    <n v="3333.3333333333335"/>
    <n v="10000"/>
    <n v="562338430"/>
    <n v="443580712"/>
    <n v="127276000"/>
    <n v="8.89144282740911E-5"/>
    <n v="2.0289430438535388E-4"/>
    <n v="7.8569408215217325E-5"/>
  </r>
  <r>
    <s v="Gauntlet: Dark Legacy"/>
    <x v="11"/>
    <x v="8"/>
    <x v="4"/>
    <s v="Midway Games"/>
    <n v="140000"/>
    <n v="40000"/>
    <n v="0"/>
    <n v="0"/>
    <n v="6"/>
    <n v="20"/>
    <n v="9.1"/>
    <n v="16"/>
    <s v="Midway"/>
    <x v="2"/>
    <x v="407"/>
    <n v="7.55"/>
    <n v="36"/>
    <n v="20"/>
    <n v="12000"/>
    <n v="9333.3333333333339"/>
    <n v="2666.6666666666665"/>
    <n v="0"/>
    <n v="0"/>
    <n v="495013192"/>
    <n v="431019772"/>
    <n v="127445000"/>
    <n v="2.8282074551257618E-4"/>
    <n v="9.2803167275583819E-5"/>
    <n v="0"/>
  </r>
  <r>
    <s v="The Chronicles of Narnia: Prince Caspian"/>
    <x v="2"/>
    <x v="1"/>
    <x v="4"/>
    <s v="Disney Interactive Studios"/>
    <n v="160000"/>
    <n v="10000"/>
    <n v="0"/>
    <n v="10000"/>
    <n v="5.6"/>
    <n v="24"/>
    <n v="7.5"/>
    <n v="13"/>
    <s v="Traveller's Tales"/>
    <x v="2"/>
    <x v="407"/>
    <n v="6.55"/>
    <n v="37"/>
    <n v="20.555555555555557"/>
    <n v="20000"/>
    <n v="17777.777777777777"/>
    <n v="1111.1111111111111"/>
    <n v="0"/>
    <n v="1111.1111111111111"/>
    <n v="528816311"/>
    <n v="440001482"/>
    <n v="128063000"/>
    <n v="3.0256252818192667E-4"/>
    <n v="2.2727196177943781E-5"/>
    <n v="0"/>
  </r>
  <r>
    <s v="Shadow The Hedgehog"/>
    <x v="7"/>
    <x v="3"/>
    <x v="2"/>
    <s v="Sega"/>
    <n v="130000"/>
    <n v="40000"/>
    <n v="0"/>
    <n v="10000"/>
    <n v="4.9000000000000004"/>
    <n v="24"/>
    <n v="5.5"/>
    <n v="36"/>
    <s v="Sega"/>
    <x v="3"/>
    <x v="407"/>
    <n v="5.2"/>
    <n v="60"/>
    <n v="33.333333333333336"/>
    <n v="15000"/>
    <n v="10833.333333333334"/>
    <n v="3333.3333333333335"/>
    <n v="0"/>
    <n v="833.33333333333337"/>
    <n v="511054143"/>
    <n v="435713800"/>
    <n v="127773000"/>
    <n v="2.5437617868993579E-4"/>
    <n v="9.1803381026719835E-5"/>
    <n v="0"/>
  </r>
  <r>
    <s v="World of Outlaws: Sprint Cars"/>
    <x v="2"/>
    <x v="5"/>
    <x v="1"/>
    <s v="THQ"/>
    <n v="170000"/>
    <n v="0"/>
    <n v="0"/>
    <n v="10000"/>
    <n v="5.7"/>
    <n v="4"/>
    <n v="8.1"/>
    <n v="10"/>
    <s v="Big Ant Studios"/>
    <x v="0"/>
    <x v="407"/>
    <n v="6.9"/>
    <n v="14"/>
    <n v="7.7777777777777777"/>
    <n v="25714.285714285714"/>
    <n v="24285.714285714286"/>
    <n v="0"/>
    <n v="0"/>
    <n v="1428.5714285714287"/>
    <n v="540520772"/>
    <n v="441654761"/>
    <n v="128070000"/>
    <n v="3.1451150225175804E-4"/>
    <n v="0"/>
    <n v="0"/>
  </r>
  <r>
    <s v="Van Helsing"/>
    <x v="7"/>
    <x v="4"/>
    <x v="4"/>
    <s v="Activision"/>
    <n v="130000"/>
    <n v="40000"/>
    <n v="0"/>
    <n v="10000"/>
    <n v="6.3"/>
    <n v="32"/>
    <n v="7.6"/>
    <n v="8"/>
    <s v="Saffire"/>
    <x v="2"/>
    <x v="407"/>
    <n v="6.9499999999999993"/>
    <n v="40"/>
    <n v="22.222222222222221"/>
    <n v="18000"/>
    <n v="13000"/>
    <n v="4000"/>
    <n v="0"/>
    <n v="1000"/>
    <n v="522751172"/>
    <n v="438594184"/>
    <n v="128001000"/>
    <n v="2.4868428224203003E-4"/>
    <n v="9.1200479758299759E-5"/>
    <n v="0"/>
  </r>
  <r>
    <s v="Grand Slam Tennis 2"/>
    <x v="2"/>
    <x v="11"/>
    <x v="0"/>
    <s v="Electronic Arts"/>
    <n v="100000"/>
    <n v="60000"/>
    <n v="0"/>
    <n v="20000"/>
    <n v="7.1"/>
    <n v="45"/>
    <n v="5.0999999999999996"/>
    <n v="14"/>
    <s v="EA Sports"/>
    <x v="0"/>
    <x v="407"/>
    <n v="6.1"/>
    <n v="59"/>
    <n v="32.777777777777779"/>
    <n v="36000"/>
    <n v="20000"/>
    <n v="12000"/>
    <n v="0"/>
    <n v="4000"/>
    <n v="551484507"/>
    <n v="441417242"/>
    <n v="127629000"/>
    <n v="1.8132875671156434E-4"/>
    <n v="1.3592581868381118E-4"/>
    <n v="0"/>
  </r>
  <r>
    <s v="Ben 10 Ultimate Alien: Cosmic Destruction"/>
    <x v="2"/>
    <x v="5"/>
    <x v="2"/>
    <s v="D3Publisher"/>
    <n v="100000"/>
    <n v="60000"/>
    <n v="0"/>
    <n v="20000"/>
    <n v="5.0999999999999996"/>
    <n v="5"/>
    <n v="5.3"/>
    <n v="4"/>
    <s v="Papaya Studios"/>
    <x v="3"/>
    <x v="407"/>
    <n v="5.1999999999999993"/>
    <n v="9"/>
    <n v="5"/>
    <n v="25714.285714285714"/>
    <n v="14285.714285714286"/>
    <n v="8571.4285714285706"/>
    <n v="0"/>
    <n v="2857.1428571428573"/>
    <n v="540520772"/>
    <n v="441654761"/>
    <n v="128070000"/>
    <n v="1.850067660304459E-4"/>
    <n v="1.3585271868041745E-4"/>
    <n v="0"/>
  </r>
  <r>
    <s v="Pure Futbol"/>
    <x v="2"/>
    <x v="5"/>
    <x v="0"/>
    <s v="Ubisoft"/>
    <n v="80000"/>
    <n v="80000"/>
    <n v="0"/>
    <n v="20000"/>
    <n v="3.8"/>
    <n v="20"/>
    <n v="7.9"/>
    <n v="29"/>
    <s v="Ubisoft Vancouver"/>
    <x v="0"/>
    <x v="407"/>
    <n v="5.85"/>
    <n v="49"/>
    <n v="27.222222222222221"/>
    <n v="25714.285714285714"/>
    <n v="11428.571428571429"/>
    <n v="11428.571428571429"/>
    <n v="0"/>
    <n v="2857.1428571428573"/>
    <n v="540520772"/>
    <n v="441654761"/>
    <n v="128070000"/>
    <n v="1.4800541282435672E-4"/>
    <n v="1.811369582405566E-4"/>
    <n v="0"/>
  </r>
  <r>
    <s v="Gun"/>
    <x v="11"/>
    <x v="3"/>
    <x v="6"/>
    <s v="Activision"/>
    <n v="140000"/>
    <n v="40000"/>
    <n v="0"/>
    <n v="0"/>
    <n v="7.7"/>
    <n v="27"/>
    <n v="8.6"/>
    <n v="8"/>
    <s v="Neversoft Entertainment"/>
    <x v="1"/>
    <x v="407"/>
    <n v="8.15"/>
    <n v="35"/>
    <n v="19.444444444444443"/>
    <n v="15000"/>
    <n v="11666.666666666666"/>
    <n v="3333.3333333333335"/>
    <n v="0"/>
    <n v="0"/>
    <n v="511054143"/>
    <n v="435713800"/>
    <n v="127773000"/>
    <n v="2.739435770507001E-4"/>
    <n v="9.1803381026719835E-5"/>
    <n v="0"/>
  </r>
  <r>
    <s v="SoulCalibur Legends"/>
    <x v="0"/>
    <x v="4"/>
    <x v="4"/>
    <s v="Namco Bandai Games"/>
    <n v="160000"/>
    <n v="10000"/>
    <n v="0"/>
    <n v="10000"/>
    <n v="5.2"/>
    <n v="35"/>
    <n v="5.7"/>
    <n v="24"/>
    <s v="Namco Bandai Games"/>
    <x v="2"/>
    <x v="407"/>
    <n v="5.45"/>
    <n v="59"/>
    <n v="32.777777777777779"/>
    <n v="18000"/>
    <n v="16000"/>
    <n v="1000"/>
    <n v="0"/>
    <n v="1000"/>
    <n v="522751172"/>
    <n v="438594184"/>
    <n v="128001000"/>
    <n v="3.0607296275942162E-4"/>
    <n v="2.280011993957494E-5"/>
    <n v="0"/>
  </r>
  <r>
    <s v="Aliens: Colonial Marines"/>
    <x v="8"/>
    <x v="6"/>
    <x v="6"/>
    <s v="Sega"/>
    <n v="100000"/>
    <n v="60000"/>
    <n v="0"/>
    <n v="20000"/>
    <n v="4.5"/>
    <n v="40"/>
    <n v="3.5"/>
    <n v="1156"/>
    <s v="Gearbox Software"/>
    <x v="1"/>
    <x v="407"/>
    <n v="4"/>
    <n v="1196"/>
    <n v="664.44444444444446"/>
    <n v="45000"/>
    <n v="25000"/>
    <n v="15000"/>
    <n v="0"/>
    <n v="5000"/>
    <n v="556861736"/>
    <n v="442492884"/>
    <n v="127445000"/>
    <n v="1.7957779020392236E-4"/>
    <n v="1.3559540089688765E-4"/>
    <n v="0"/>
  </r>
  <r>
    <s v="Tiger Woods PGA Tour 2004"/>
    <x v="12"/>
    <x v="15"/>
    <x v="0"/>
    <s v="Electronic Arts"/>
    <n v="130000"/>
    <n v="50000"/>
    <n v="0"/>
    <n v="0"/>
    <n v="7.5"/>
    <n v="5"/>
    <n v="7.5"/>
    <n v="4"/>
    <s v="Backbone Emeryville"/>
    <x v="0"/>
    <x v="407"/>
    <n v="7.5"/>
    <n v="9"/>
    <n v="5"/>
    <n v="12857.142857142857"/>
    <n v="9285.7142857142862"/>
    <n v="3571.4285714285716"/>
    <n v="0"/>
    <n v="0"/>
    <n v="500125528"/>
    <n v="432552540"/>
    <n v="127718000"/>
    <n v="2.599347418234568E-4"/>
    <n v="1.1559289421812204E-4"/>
    <n v="0"/>
  </r>
  <r>
    <s v="FIFA Soccer 11"/>
    <x v="8"/>
    <x v="5"/>
    <x v="0"/>
    <s v="Electronic Arts"/>
    <n v="0"/>
    <n v="140000"/>
    <n v="0"/>
    <n v="40000"/>
    <n v="8.3000000000000007"/>
    <n v="16"/>
    <n v="7.7"/>
    <n v="102"/>
    <s v="EA Sports"/>
    <x v="0"/>
    <x v="407"/>
    <n v="8"/>
    <n v="118"/>
    <n v="65.555555555555557"/>
    <n v="25714.285714285714"/>
    <n v="0"/>
    <n v="20000"/>
    <n v="0"/>
    <n v="5714.2857142857147"/>
    <n v="540520772"/>
    <n v="441654761"/>
    <n v="128070000"/>
    <n v="0"/>
    <n v="3.1698967692097402E-4"/>
    <n v="0"/>
  </r>
  <r>
    <s v="Borderlands"/>
    <x v="8"/>
    <x v="2"/>
    <x v="6"/>
    <s v="Take-Two Interactive"/>
    <n v="10000"/>
    <n v="140000"/>
    <n v="0"/>
    <n v="30000"/>
    <n v="8.1"/>
    <n v="37"/>
    <n v="7.8"/>
    <n v="1363"/>
    <s v="Gearbox Software"/>
    <x v="1"/>
    <x v="407"/>
    <n v="7.9499999999999993"/>
    <n v="1400"/>
    <n v="777.77777777777783"/>
    <n v="22500"/>
    <n v="1250"/>
    <n v="17500"/>
    <n v="0"/>
    <n v="3750"/>
    <n v="534740514"/>
    <n v="441041694"/>
    <n v="128047000"/>
    <n v="1.8700658989155999E-5"/>
    <n v="3.174303062603419E-4"/>
    <n v="0"/>
  </r>
  <r>
    <s v="Commandos 2: Men of Courage"/>
    <x v="4"/>
    <x v="8"/>
    <x v="11"/>
    <s v="Eidos Interactive"/>
    <n v="90000"/>
    <n v="70000"/>
    <n v="0"/>
    <n v="20000"/>
    <n v="6.7"/>
    <n v="19"/>
    <n v="6.8"/>
    <n v="11"/>
    <s v="Pyro Studios"/>
    <x v="2"/>
    <x v="407"/>
    <n v="6.75"/>
    <n v="30"/>
    <n v="16.666666666666668"/>
    <n v="12000"/>
    <n v="6000"/>
    <n v="4666.666666666667"/>
    <n v="0"/>
    <n v="1333.3333333333333"/>
    <n v="495013192"/>
    <n v="431019772"/>
    <n v="127445000"/>
    <n v="1.8181333640094181E-4"/>
    <n v="1.6240554273227168E-4"/>
    <n v="0"/>
  </r>
  <r>
    <s v="Remember Me"/>
    <x v="2"/>
    <x v="6"/>
    <x v="4"/>
    <s v="Capcom"/>
    <n v="100000"/>
    <n v="60000"/>
    <n v="0"/>
    <n v="20000"/>
    <n v="7"/>
    <n v="42"/>
    <n v="7.5"/>
    <n v="267"/>
    <s v="DONTNOD Entertainment"/>
    <x v="1"/>
    <x v="407"/>
    <n v="7.25"/>
    <n v="309"/>
    <n v="171.66666666666666"/>
    <n v="45000"/>
    <n v="25000"/>
    <n v="15000"/>
    <n v="0"/>
    <n v="5000"/>
    <n v="556861736"/>
    <n v="442492884"/>
    <n v="127445000"/>
    <n v="1.7957779020392236E-4"/>
    <n v="1.3559540089688765E-4"/>
    <n v="0"/>
  </r>
  <r>
    <s v="Brink"/>
    <x v="8"/>
    <x v="10"/>
    <x v="6"/>
    <s v="Bethesda Softworks"/>
    <n v="60000"/>
    <n v="90000"/>
    <n v="0"/>
    <n v="30000"/>
    <n v="7"/>
    <n v="38"/>
    <n v="6"/>
    <n v="547"/>
    <s v="Splash Damage"/>
    <x v="2"/>
    <x v="407"/>
    <n v="6.5"/>
    <n v="585"/>
    <n v="325"/>
    <n v="30000"/>
    <n v="10000"/>
    <n v="15000"/>
    <n v="0"/>
    <n v="5000"/>
    <n v="545961365"/>
    <n v="440756453"/>
    <n v="127833000"/>
    <n v="1.0989788627259367E-4"/>
    <n v="2.0419440121050253E-4"/>
    <n v="0"/>
  </r>
  <r>
    <s v="FIFA Soccer 2002"/>
    <x v="11"/>
    <x v="9"/>
    <x v="0"/>
    <s v="Electronic Arts"/>
    <n v="140000"/>
    <n v="40000"/>
    <n v="0"/>
    <n v="0"/>
    <n v="8.1"/>
    <n v="13"/>
    <n v="8"/>
    <n v="9"/>
    <s v="EA Sports"/>
    <x v="0"/>
    <x v="407"/>
    <n v="8.0500000000000007"/>
    <n v="22"/>
    <n v="12.222222222222221"/>
    <n v="11250"/>
    <n v="8750"/>
    <n v="2500"/>
    <n v="0"/>
    <n v="0"/>
    <n v="489752572"/>
    <n v="430035992"/>
    <n v="127149000"/>
    <n v="2.8585863148871836E-4"/>
    <n v="9.3015470202782475E-5"/>
    <n v="0"/>
  </r>
  <r>
    <s v="Disney's Tarzan Untamed"/>
    <x v="11"/>
    <x v="9"/>
    <x v="2"/>
    <s v="Ubisoft"/>
    <n v="140000"/>
    <n v="40000"/>
    <n v="0"/>
    <n v="0"/>
    <n v="6.1"/>
    <n v="11"/>
    <n v="7.4"/>
    <n v="8"/>
    <s v="Ubisoft Montreal"/>
    <x v="0"/>
    <x v="407"/>
    <n v="6.75"/>
    <n v="19"/>
    <n v="10.555555555555555"/>
    <n v="11250"/>
    <n v="8750"/>
    <n v="2500"/>
    <n v="0"/>
    <n v="0"/>
    <n v="489752572"/>
    <n v="430035992"/>
    <n v="127149000"/>
    <n v="2.8585863148871836E-4"/>
    <n v="9.3015470202782475E-5"/>
    <n v="0"/>
  </r>
  <r>
    <s v="Senran Kagura: Estival Versus"/>
    <x v="6"/>
    <x v="13"/>
    <x v="4"/>
    <s v="Marvelous Interactive"/>
    <n v="80000"/>
    <n v="0"/>
    <n v="80000"/>
    <n v="20000"/>
    <n v="6.7"/>
    <n v="25"/>
    <n v="8"/>
    <n v="96"/>
    <s v="Marvelous Inc."/>
    <x v="1"/>
    <x v="407"/>
    <n v="7.35"/>
    <n v="121"/>
    <n v="67.222222222222229"/>
    <n v="90000"/>
    <n v="40000"/>
    <n v="0"/>
    <n v="40000"/>
    <n v="10000"/>
    <n v="567732286"/>
    <n v="444588718"/>
    <n v="127141000"/>
    <n v="1.4091148587593272E-4"/>
    <n v="0"/>
    <n v="6.2922267403905897E-4"/>
  </r>
  <r>
    <s v="Ball Breakers"/>
    <x v="14"/>
    <x v="16"/>
    <x v="4"/>
    <s v="Take-Two Interactive"/>
    <n v="100000"/>
    <n v="70000"/>
    <n v="0"/>
    <n v="10000"/>
    <n v="6.8"/>
    <n v="10"/>
    <n v="5.3"/>
    <n v="4"/>
    <s v="Lost Toys"/>
    <x v="0"/>
    <x v="407"/>
    <n v="6.05"/>
    <n v="14"/>
    <n v="7.7777777777777777"/>
    <n v="10588.235294117647"/>
    <n v="5882.3529411764703"/>
    <n v="4117.6470588235297"/>
    <n v="0"/>
    <n v="588.23529411764707"/>
    <n v="484244580"/>
    <n v="429286318"/>
    <n v="126843000"/>
    <n v="2.0650721583708796E-4"/>
    <n v="1.6306133474302807E-4"/>
    <n v="0"/>
  </r>
  <r>
    <s v="Splatterhouse"/>
    <x v="2"/>
    <x v="5"/>
    <x v="4"/>
    <s v="Namco Bandai Games"/>
    <n v="140000"/>
    <n v="30000"/>
    <n v="0"/>
    <n v="10000"/>
    <n v="6.2"/>
    <n v="51"/>
    <n v="7.6"/>
    <n v="60"/>
    <s v="Namco Bandai Games America, Namco Bandai Games"/>
    <x v="1"/>
    <x v="407"/>
    <n v="6.9"/>
    <n v="111"/>
    <n v="61.666666666666664"/>
    <n v="25714.285714285714"/>
    <n v="20000"/>
    <n v="4285.7142857142853"/>
    <n v="0"/>
    <n v="1428.5714285714287"/>
    <n v="540520772"/>
    <n v="441654761"/>
    <n v="128070000"/>
    <n v="2.5900947244262429E-4"/>
    <n v="6.7926359340208725E-5"/>
    <n v="0"/>
  </r>
  <r>
    <s v="EyeToy: Groove"/>
    <x v="4"/>
    <x v="15"/>
    <x v="3"/>
    <s v="Sony Computer Entertainment"/>
    <n v="90000"/>
    <n v="70000"/>
    <n v="0"/>
    <n v="20000"/>
    <n v="7.3"/>
    <n v="34"/>
    <n v="8"/>
    <n v="5"/>
    <s v="SCEE"/>
    <x v="0"/>
    <x v="407"/>
    <n v="7.65"/>
    <n v="39"/>
    <n v="21.666666666666668"/>
    <n v="12857.142857142857"/>
    <n v="6428.5714285714284"/>
    <n v="5000"/>
    <n v="0"/>
    <n v="1428.5714285714287"/>
    <n v="500125528"/>
    <n v="432552540"/>
    <n v="127718000"/>
    <n v="1.7995482126239315E-4"/>
    <n v="1.6183005190537086E-4"/>
    <n v="0"/>
  </r>
  <r>
    <s v="Armored Core: Last Raven"/>
    <x v="4"/>
    <x v="3"/>
    <x v="8"/>
    <s v="505 Games"/>
    <n v="50000"/>
    <n v="40000"/>
    <n v="80000"/>
    <n v="10000"/>
    <n v="5.9"/>
    <n v="16"/>
    <n v="8.9"/>
    <n v="14"/>
    <s v="From Software"/>
    <x v="2"/>
    <x v="407"/>
    <n v="7.4"/>
    <n v="30"/>
    <n v="16.666666666666668"/>
    <n v="15000"/>
    <n v="4166.666666666667"/>
    <n v="3333.3333333333335"/>
    <n v="6666.666666666667"/>
    <n v="833.33333333333337"/>
    <n v="511054143"/>
    <n v="435713800"/>
    <n v="127773000"/>
    <n v="9.783699180382146E-5"/>
    <n v="9.1803381026719835E-5"/>
    <n v="6.2611036760504963E-4"/>
  </r>
  <r>
    <s v="Burnout Legends"/>
    <x v="1"/>
    <x v="3"/>
    <x v="1"/>
    <s v="Electronic Arts"/>
    <n v="150000"/>
    <n v="20000"/>
    <n v="0"/>
    <n v="10000"/>
    <n v="3.8"/>
    <n v="12"/>
    <n v="6"/>
    <n v="59"/>
    <s v="Visual Impact"/>
    <x v="0"/>
    <x v="407"/>
    <n v="4.9000000000000004"/>
    <n v="71"/>
    <n v="39.444444444444443"/>
    <n v="15000"/>
    <n v="12500"/>
    <n v="1666.6666666666667"/>
    <n v="0"/>
    <n v="833.33333333333337"/>
    <n v="511054143"/>
    <n v="435713800"/>
    <n v="127773000"/>
    <n v="2.9351097541146435E-4"/>
    <n v="4.5901690513359917E-5"/>
    <n v="0"/>
  </r>
  <r>
    <s v="K-1 World Grand Prix"/>
    <x v="4"/>
    <x v="8"/>
    <x v="0"/>
    <s v="Konami Digital Entertainment"/>
    <n v="40000"/>
    <n v="30000"/>
    <n v="100000"/>
    <n v="10000"/>
    <n v="6.7"/>
    <n v="24"/>
    <n v="9"/>
    <n v="7"/>
    <s v="Konami"/>
    <x v="2"/>
    <x v="407"/>
    <n v="7.85"/>
    <n v="31"/>
    <n v="17.222222222222221"/>
    <n v="12000"/>
    <n v="2666.6666666666665"/>
    <n v="2000"/>
    <n v="6666.666666666667"/>
    <n v="666.66666666666663"/>
    <n v="495013192"/>
    <n v="431019772"/>
    <n v="127445000"/>
    <n v="8.080592728930747E-5"/>
    <n v="6.9602375456687864E-5"/>
    <n v="7.8465220291105964E-4"/>
  </r>
  <r>
    <s v="Juiced"/>
    <x v="7"/>
    <x v="3"/>
    <x v="1"/>
    <s v="THQ"/>
    <n v="130000"/>
    <n v="40000"/>
    <n v="0"/>
    <n v="10000"/>
    <n v="6.8"/>
    <n v="39"/>
    <n v="9.1"/>
    <n v="15"/>
    <s v="Juice Games"/>
    <x v="2"/>
    <x v="407"/>
    <n v="7.9499999999999993"/>
    <n v="54"/>
    <n v="30"/>
    <n v="15000"/>
    <n v="10833.333333333334"/>
    <n v="3333.3333333333335"/>
    <n v="0"/>
    <n v="833.33333333333337"/>
    <n v="511054143"/>
    <n v="435713800"/>
    <n v="127773000"/>
    <n v="2.5437617868993579E-4"/>
    <n v="9.1803381026719835E-5"/>
    <n v="0"/>
  </r>
  <r>
    <s v="Naruto Shippuden: Dragon Blade Chronicles"/>
    <x v="0"/>
    <x v="2"/>
    <x v="4"/>
    <s v="505 Games"/>
    <n v="110000"/>
    <n v="10000"/>
    <n v="50000"/>
    <n v="10000"/>
    <n v="3.8"/>
    <n v="14"/>
    <n v="3"/>
    <n v="12"/>
    <s v="Eighting, Takara Tomy"/>
    <x v="3"/>
    <x v="407"/>
    <n v="3.4"/>
    <n v="26"/>
    <n v="14.444444444444445"/>
    <n v="22500"/>
    <n v="13750"/>
    <n v="1250"/>
    <n v="6250"/>
    <n v="1250"/>
    <n v="534740514"/>
    <n v="441041694"/>
    <n v="128047000"/>
    <n v="2.0570724888071599E-4"/>
    <n v="2.2673593304310136E-5"/>
    <n v="3.904816200301452E-4"/>
  </r>
  <r>
    <s v="Sonic Riders: Zero Gravity"/>
    <x v="4"/>
    <x v="1"/>
    <x v="1"/>
    <s v="Sega"/>
    <n v="90000"/>
    <n v="70000"/>
    <n v="0"/>
    <n v="20000"/>
    <n v="5.6"/>
    <n v="16"/>
    <n v="8.3000000000000007"/>
    <n v="27"/>
    <s v="Sonic Team"/>
    <x v="0"/>
    <x v="407"/>
    <n v="6.95"/>
    <n v="43"/>
    <n v="23.888888888888889"/>
    <n v="20000"/>
    <n v="10000"/>
    <n v="7777.7777777777774"/>
    <n v="0"/>
    <n v="2222.2222222222222"/>
    <n v="528816311"/>
    <n v="440001482"/>
    <n v="128063000"/>
    <n v="1.7019142210233376E-4"/>
    <n v="1.5909037324560648E-4"/>
    <n v="0"/>
  </r>
  <r>
    <s v="Full Auto 2: Battlelines"/>
    <x v="3"/>
    <x v="0"/>
    <x v="1"/>
    <s v="Sega"/>
    <n v="140000"/>
    <n v="20000"/>
    <n v="0"/>
    <n v="20000"/>
    <n v="6.7"/>
    <n v="43"/>
    <n v="7.6"/>
    <n v="25"/>
    <s v="Pseudo Interactive"/>
    <x v="2"/>
    <x v="407"/>
    <n v="7.15"/>
    <n v="68"/>
    <n v="37.777777777777779"/>
    <n v="16363.636363636364"/>
    <n v="12727.272727272728"/>
    <n v="1818.1818181818182"/>
    <n v="0"/>
    <n v="1818.1818181818182"/>
    <n v="516818555"/>
    <n v="437126892"/>
    <n v="127854000"/>
    <n v="2.7088810694886914E-4"/>
    <n v="4.5753304969395475E-5"/>
    <n v="0"/>
  </r>
  <r>
    <s v="NHL 2004"/>
    <x v="7"/>
    <x v="15"/>
    <x v="0"/>
    <s v="Electronic Arts"/>
    <n v="130000"/>
    <n v="40000"/>
    <n v="0"/>
    <n v="10000"/>
    <n v="8.5"/>
    <n v="21"/>
    <n v="6.5"/>
    <n v="31"/>
    <s v="EA Black Box"/>
    <x v="0"/>
    <x v="407"/>
    <n v="7.5"/>
    <n v="52"/>
    <n v="28.888888888888889"/>
    <n v="12857.142857142857"/>
    <n v="9285.7142857142862"/>
    <n v="2857.1428571428573"/>
    <n v="0"/>
    <n v="714.28571428571433"/>
    <n v="500125528"/>
    <n v="432552540"/>
    <n v="127718000"/>
    <n v="2.599347418234568E-4"/>
    <n v="9.2474315374497631E-5"/>
    <n v="0"/>
  </r>
  <r>
    <s v="The Suffering: Ties That Bind"/>
    <x v="4"/>
    <x v="3"/>
    <x v="4"/>
    <s v="Midway Games"/>
    <n v="90000"/>
    <n v="70000"/>
    <n v="0"/>
    <n v="20000"/>
    <n v="7.5"/>
    <n v="37"/>
    <n v="8"/>
    <n v="23"/>
    <s v="Surreal Software"/>
    <x v="1"/>
    <x v="407"/>
    <n v="7.75"/>
    <n v="60"/>
    <n v="33.333333333333336"/>
    <n v="15000"/>
    <n v="7500"/>
    <n v="5833.333333333333"/>
    <n v="0"/>
    <n v="1666.6666666666667"/>
    <n v="511054143"/>
    <n v="435713800"/>
    <n v="127773000"/>
    <n v="1.7610658524687864E-4"/>
    <n v="1.6065591679675971E-4"/>
    <n v="0"/>
  </r>
  <r>
    <s v="EyeToy: Kinetic"/>
    <x v="4"/>
    <x v="3"/>
    <x v="0"/>
    <s v="Sony Computer Entertainment"/>
    <n v="90000"/>
    <n v="70000"/>
    <n v="0"/>
    <n v="20000"/>
    <n v="7.8"/>
    <n v="32"/>
    <n v="8.3000000000000007"/>
    <n v="11"/>
    <s v="SCEE London Studio"/>
    <x v="0"/>
    <x v="407"/>
    <n v="8.0500000000000007"/>
    <n v="43"/>
    <n v="23.888888888888889"/>
    <n v="15000"/>
    <n v="7500"/>
    <n v="5833.333333333333"/>
    <n v="0"/>
    <n v="1666.6666666666667"/>
    <n v="511054143"/>
    <n v="435713800"/>
    <n v="127773000"/>
    <n v="1.7610658524687864E-4"/>
    <n v="1.6065591679675971E-4"/>
    <n v="0"/>
  </r>
  <r>
    <s v="Project Spark"/>
    <x v="13"/>
    <x v="12"/>
    <x v="3"/>
    <s v="Microsoft Game Studios"/>
    <n v="110000"/>
    <n v="50000"/>
    <n v="0"/>
    <n v="20000"/>
    <n v="7.3"/>
    <n v="26"/>
    <n v="7"/>
    <n v="151"/>
    <s v="Microsoft Game Studios"/>
    <x v="3"/>
    <x v="407"/>
    <n v="7.15"/>
    <n v="177"/>
    <n v="98.333333333333329"/>
    <n v="60000"/>
    <n v="36666.666666666664"/>
    <n v="16666.666666666668"/>
    <n v="0"/>
    <n v="6666.666666666667"/>
    <n v="562338430"/>
    <n v="443580712"/>
    <n v="127276000"/>
    <n v="1.9561174220300042E-4"/>
    <n v="1.1271905799186327E-4"/>
    <n v="0"/>
  </r>
  <r>
    <s v="NBA Inside Drive 2004"/>
    <x v="7"/>
    <x v="15"/>
    <x v="0"/>
    <s v="Microsoft Game Studios"/>
    <n v="130000"/>
    <n v="40000"/>
    <n v="0"/>
    <n v="10000"/>
    <n v="7.1"/>
    <n v="31"/>
    <n v="8.1999999999999993"/>
    <n v="11"/>
    <s v="High Voltage Software"/>
    <x v="0"/>
    <x v="407"/>
    <n v="7.6499999999999995"/>
    <n v="42"/>
    <n v="23.333333333333332"/>
    <n v="12857.142857142857"/>
    <n v="9285.7142857142862"/>
    <n v="2857.1428571428573"/>
    <n v="0"/>
    <n v="714.28571428571433"/>
    <n v="500125528"/>
    <n v="432552540"/>
    <n v="127718000"/>
    <n v="2.599347418234568E-4"/>
    <n v="9.2474315374497631E-5"/>
    <n v="0"/>
  </r>
  <r>
    <s v="Sword Art Online: Lost Song"/>
    <x v="6"/>
    <x v="13"/>
    <x v="9"/>
    <s v="Namco Bandai Games"/>
    <n v="100000"/>
    <n v="110000"/>
    <n v="0"/>
    <n v="40000"/>
    <n v="6.3"/>
    <n v="32"/>
    <n v="6.3"/>
    <n v="60"/>
    <s v="Bandai Namco Games, Artdink"/>
    <x v="2"/>
    <x v="276"/>
    <n v="6.3"/>
    <n v="92"/>
    <n v="36.799999999999997"/>
    <n v="125000"/>
    <n v="50000"/>
    <n v="55000"/>
    <n v="0"/>
    <n v="20000"/>
    <n v="567732286"/>
    <n v="444588718"/>
    <n v="127141000"/>
    <n v="1.7613935734491591E-4"/>
    <n v="2.4741968373565433E-4"/>
    <n v="0"/>
  </r>
  <r>
    <s v="Metal Arms: Glitch in the System"/>
    <x v="7"/>
    <x v="15"/>
    <x v="6"/>
    <s v="Vivendi Games"/>
    <n v="130000"/>
    <n v="40000"/>
    <n v="0"/>
    <n v="10000"/>
    <n v="8.1999999999999993"/>
    <n v="35"/>
    <n v="8.6999999999999993"/>
    <n v="15"/>
    <s v="Swingin' Ape"/>
    <x v="2"/>
    <x v="407"/>
    <n v="8.4499999999999993"/>
    <n v="50"/>
    <n v="27.777777777777779"/>
    <n v="12857.142857142857"/>
    <n v="9285.7142857142862"/>
    <n v="2857.1428571428573"/>
    <n v="0"/>
    <n v="714.28571428571433"/>
    <n v="500125528"/>
    <n v="432552540"/>
    <n v="127718000"/>
    <n v="2.599347418234568E-4"/>
    <n v="9.2474315374497631E-5"/>
    <n v="0"/>
  </r>
  <r>
    <s v="Disney's Atlantis: The Lost Empire"/>
    <x v="14"/>
    <x v="9"/>
    <x v="2"/>
    <s v="Sony Computer Entertainment"/>
    <n v="100000"/>
    <n v="70000"/>
    <n v="0"/>
    <n v="10000"/>
    <n v="7.3"/>
    <n v="7"/>
    <n v="8.5"/>
    <n v="6"/>
    <s v="Eurocom Entertainment Software"/>
    <x v="0"/>
    <x v="407"/>
    <n v="7.9"/>
    <n v="13"/>
    <n v="7.2222222222222223"/>
    <n v="11250"/>
    <n v="6250"/>
    <n v="4375"/>
    <n v="0"/>
    <n v="625"/>
    <n v="489752572"/>
    <n v="430035992"/>
    <n v="127149000"/>
    <n v="2.0418473677765597E-4"/>
    <n v="1.6277707285486932E-4"/>
    <n v="0"/>
  </r>
  <r>
    <s v="Psi-Ops: The Mindgate Conspiracy"/>
    <x v="7"/>
    <x v="7"/>
    <x v="6"/>
    <s v="Midway Games"/>
    <n v="130000"/>
    <n v="40000"/>
    <n v="0"/>
    <n v="10000"/>
    <n v="8.4"/>
    <n v="55"/>
    <n v="7.9"/>
    <n v="18"/>
    <s v="Midway"/>
    <x v="1"/>
    <x v="407"/>
    <n v="8.15"/>
    <n v="73"/>
    <n v="40.555555555555557"/>
    <n v="13846.153846153846"/>
    <n v="10000"/>
    <n v="3076.9230769230771"/>
    <n v="0"/>
    <n v="769.23076923076928"/>
    <n v="505524224"/>
    <n v="434174638"/>
    <n v="127761000"/>
    <n v="2.5715879443197561E-4"/>
    <n v="9.2128826741832854E-5"/>
    <n v="0"/>
  </r>
  <r>
    <s v="SWAT: Global Strike Team"/>
    <x v="7"/>
    <x v="15"/>
    <x v="6"/>
    <s v="Vivendi Games"/>
    <n v="130000"/>
    <n v="40000"/>
    <n v="0"/>
    <n v="10000"/>
    <n v="6.9"/>
    <n v="22"/>
    <n v="6.3"/>
    <n v="7"/>
    <s v="Argonaut Games"/>
    <x v="1"/>
    <x v="407"/>
    <n v="6.6"/>
    <n v="29"/>
    <n v="16.111111111111111"/>
    <n v="12857.142857142857"/>
    <n v="9285.7142857142862"/>
    <n v="2857.1428571428573"/>
    <n v="0"/>
    <n v="714.28571428571433"/>
    <n v="500125528"/>
    <n v="432552540"/>
    <n v="127718000"/>
    <n v="2.599347418234568E-4"/>
    <n v="9.2474315374497631E-5"/>
    <n v="0"/>
  </r>
  <r>
    <s v="Thief: Deadly Shadows"/>
    <x v="7"/>
    <x v="7"/>
    <x v="4"/>
    <s v="Eidos Interactive"/>
    <n v="130000"/>
    <n v="40000"/>
    <n v="0"/>
    <n v="10000"/>
    <n v="8.1999999999999993"/>
    <n v="61"/>
    <n v="7.3"/>
    <n v="12"/>
    <s v="Ion Storm"/>
    <x v="1"/>
    <x v="407"/>
    <n v="7.75"/>
    <n v="73"/>
    <n v="40.555555555555557"/>
    <n v="13846.153846153846"/>
    <n v="10000"/>
    <n v="3076.9230769230771"/>
    <n v="0"/>
    <n v="769.23076923076928"/>
    <n v="505524224"/>
    <n v="434174638"/>
    <n v="127761000"/>
    <n v="2.5715879443197561E-4"/>
    <n v="9.2128826741832854E-5"/>
    <n v="0"/>
  </r>
  <r>
    <s v="Spawn: Armageddon"/>
    <x v="7"/>
    <x v="15"/>
    <x v="4"/>
    <s v="Electronic Arts"/>
    <n v="130000"/>
    <n v="40000"/>
    <n v="0"/>
    <n v="10000"/>
    <n v="5.7"/>
    <n v="27"/>
    <n v="9.1999999999999993"/>
    <n v="5"/>
    <s v="Point of View"/>
    <x v="1"/>
    <x v="407"/>
    <n v="7.4499999999999993"/>
    <n v="32"/>
    <n v="17.777777777777779"/>
    <n v="12857.142857142857"/>
    <n v="9285.7142857142862"/>
    <n v="2857.1428571428573"/>
    <n v="0"/>
    <n v="714.28571428571433"/>
    <n v="500125528"/>
    <n v="432552540"/>
    <n v="127718000"/>
    <n v="2.599347418234568E-4"/>
    <n v="9.2474315374497631E-5"/>
    <n v="0"/>
  </r>
  <r>
    <s v="Professor Heinz Wolff's Gravity"/>
    <x v="0"/>
    <x v="1"/>
    <x v="5"/>
    <s v="Deep Silver"/>
    <n v="40000"/>
    <n v="120000"/>
    <n v="0"/>
    <n v="20000"/>
    <n v="6.3"/>
    <n v="12"/>
    <n v="7.7"/>
    <n v="7"/>
    <s v="Deep Silver"/>
    <x v="0"/>
    <x v="407"/>
    <n v="7"/>
    <n v="19"/>
    <n v="10.555555555555555"/>
    <n v="20000"/>
    <n v="4444.4444444444443"/>
    <n v="13333.333333333334"/>
    <n v="0"/>
    <n v="2222.2222222222222"/>
    <n v="528816311"/>
    <n v="440001482"/>
    <n v="128063000"/>
    <n v="7.5640632045481668E-5"/>
    <n v="2.7272635413532538E-4"/>
    <n v="0"/>
  </r>
  <r>
    <s v="MotoGP 09/10"/>
    <x v="2"/>
    <x v="5"/>
    <x v="1"/>
    <s v="Capcom"/>
    <n v="70000"/>
    <n v="90000"/>
    <n v="0"/>
    <n v="20000"/>
    <n v="6.9"/>
    <n v="41"/>
    <n v="5.7"/>
    <n v="41"/>
    <s v="Monumental Games"/>
    <x v="0"/>
    <x v="407"/>
    <n v="6.3000000000000007"/>
    <n v="82"/>
    <n v="45.555555555555557"/>
    <n v="25714.285714285714"/>
    <n v="10000"/>
    <n v="12857.142857142857"/>
    <n v="0"/>
    <n v="2857.1428571428573"/>
    <n v="540520772"/>
    <n v="441654761"/>
    <n v="128070000"/>
    <n v="1.2950473622131214E-4"/>
    <n v="2.0377907802062616E-4"/>
    <n v="0"/>
  </r>
  <r>
    <s v="State of Emergency"/>
    <x v="7"/>
    <x v="15"/>
    <x v="4"/>
    <s v="Take-Two Interactive"/>
    <n v="130000"/>
    <n v="40000"/>
    <n v="0"/>
    <n v="10000"/>
    <n v="6.7"/>
    <n v="21"/>
    <n v="6.3"/>
    <n v="11"/>
    <s v="VIS Entertainment"/>
    <x v="1"/>
    <x v="407"/>
    <n v="6.5"/>
    <n v="32"/>
    <n v="17.777777777777779"/>
    <n v="12857.142857142857"/>
    <n v="9285.7142857142862"/>
    <n v="2857.1428571428573"/>
    <n v="0"/>
    <n v="714.28571428571433"/>
    <n v="500125528"/>
    <n v="432552540"/>
    <n v="127718000"/>
    <n v="2.599347418234568E-4"/>
    <n v="9.2474315374497631E-5"/>
    <n v="0"/>
  </r>
  <r>
    <s v="Backyard Wrestling: Don't Try This at Home"/>
    <x v="7"/>
    <x v="15"/>
    <x v="7"/>
    <s v="Eidos Interactive"/>
    <n v="130000"/>
    <n v="40000"/>
    <n v="0"/>
    <n v="10000"/>
    <n v="5"/>
    <n v="15"/>
    <n v="5"/>
    <n v="7"/>
    <s v="Paradox Development"/>
    <x v="1"/>
    <x v="407"/>
    <n v="5"/>
    <n v="22"/>
    <n v="12.222222222222221"/>
    <n v="12857.142857142857"/>
    <n v="9285.7142857142862"/>
    <n v="2857.1428571428573"/>
    <n v="0"/>
    <n v="714.28571428571433"/>
    <n v="500125528"/>
    <n v="432552540"/>
    <n v="127718000"/>
    <n v="2.599347418234568E-4"/>
    <n v="9.2474315374497631E-5"/>
    <n v="0"/>
  </r>
  <r>
    <s v="Gauntlet: Dark Legacy"/>
    <x v="7"/>
    <x v="8"/>
    <x v="4"/>
    <s v="Midway Games"/>
    <n v="130000"/>
    <n v="40000"/>
    <n v="0"/>
    <n v="10000"/>
    <n v="5.4"/>
    <n v="9"/>
    <n v="8.9"/>
    <n v="10"/>
    <s v="Midway"/>
    <x v="2"/>
    <x v="407"/>
    <n v="7.15"/>
    <n v="19"/>
    <n v="10.555555555555555"/>
    <n v="12000"/>
    <n v="8666.6666666666661"/>
    <n v="2666.6666666666665"/>
    <n v="0"/>
    <n v="666.66666666666663"/>
    <n v="495013192"/>
    <n v="431019772"/>
    <n v="127445000"/>
    <n v="2.6261926369024928E-4"/>
    <n v="9.2803167275583819E-5"/>
    <n v="0"/>
  </r>
  <r>
    <s v="Call of Juarez"/>
    <x v="2"/>
    <x v="4"/>
    <x v="6"/>
    <s v="Ubisoft"/>
    <n v="140000"/>
    <n v="20000"/>
    <n v="0"/>
    <n v="10000"/>
    <n v="7.1"/>
    <n v="37"/>
    <n v="6.9"/>
    <n v="46"/>
    <s v="Techland"/>
    <x v="1"/>
    <x v="485"/>
    <n v="7"/>
    <n v="83"/>
    <n v="48.823529411764703"/>
    <n v="17000"/>
    <n v="14000"/>
    <n v="2000"/>
    <n v="0"/>
    <n v="1000"/>
    <n v="522751172"/>
    <n v="438594184"/>
    <n v="128001000"/>
    <n v="2.6781384241449389E-4"/>
    <n v="4.560023987914988E-5"/>
    <n v="0"/>
  </r>
  <r>
    <s v="LEGO Harry Potter: Years 5-7"/>
    <x v="15"/>
    <x v="11"/>
    <x v="4"/>
    <s v="Warner Bros. Interactive Entertainment"/>
    <n v="70000"/>
    <n v="70000"/>
    <n v="0"/>
    <n v="30000"/>
    <n v="6.4"/>
    <n v="19"/>
    <n v="6.8"/>
    <n v="21"/>
    <s v="Traveller's Tales"/>
    <x v="3"/>
    <x v="485"/>
    <n v="6.6"/>
    <n v="40"/>
    <n v="23.529411764705884"/>
    <n v="34000"/>
    <n v="14000"/>
    <n v="14000"/>
    <n v="0"/>
    <n v="6000"/>
    <n v="551484507"/>
    <n v="441417242"/>
    <n v="127629000"/>
    <n v="1.2693012969809504E-4"/>
    <n v="1.585801217977797E-4"/>
    <n v="0"/>
  </r>
  <r>
    <s v="The Chronicles of Narnia: The Lion, The Witch and The Wardrobe"/>
    <x v="1"/>
    <x v="3"/>
    <x v="4"/>
    <s v="Disney Interactive Studios"/>
    <n v="150000"/>
    <n v="10000"/>
    <n v="0"/>
    <n v="10000"/>
    <n v="6.5"/>
    <n v="20"/>
    <n v="7.5"/>
    <n v="4"/>
    <s v="Amaze Entertainment"/>
    <x v="3"/>
    <x v="485"/>
    <n v="7"/>
    <n v="24"/>
    <n v="14.117647058823529"/>
    <n v="14166.666666666666"/>
    <n v="12500"/>
    <n v="833.33333333333337"/>
    <n v="0"/>
    <n v="833.33333333333337"/>
    <n v="511054143"/>
    <n v="435713800"/>
    <n v="127773000"/>
    <n v="2.9351097541146435E-4"/>
    <n v="2.2950845256679959E-5"/>
    <n v="0"/>
  </r>
  <r>
    <s v="Senran Kagura: Estival Versus"/>
    <x v="15"/>
    <x v="13"/>
    <x v="4"/>
    <s v="Marvelous Interactive"/>
    <n v="40000"/>
    <n v="20000"/>
    <n v="90000"/>
    <n v="20000"/>
    <n v="7.1"/>
    <n v="4"/>
    <n v="7.4"/>
    <n v="34"/>
    <s v="Marvelous Inc."/>
    <x v="1"/>
    <x v="485"/>
    <n v="7.25"/>
    <n v="38"/>
    <n v="22.352941176470587"/>
    <n v="85000"/>
    <n v="20000"/>
    <n v="10000"/>
    <n v="45000"/>
    <n v="10000"/>
    <n v="567732286"/>
    <n v="444588718"/>
    <n v="127141000"/>
    <n v="7.0455742937966358E-5"/>
    <n v="4.4985397042846236E-5"/>
    <n v="7.078755082939414E-4"/>
  </r>
  <r>
    <s v="Tales of the Abyss"/>
    <x v="5"/>
    <x v="10"/>
    <x v="9"/>
    <s v="Namco Bandai Games"/>
    <n v="430000"/>
    <n v="190000"/>
    <n v="140000"/>
    <n v="60000"/>
    <n v="7.5"/>
    <n v="33"/>
    <n v="7.6"/>
    <n v="197"/>
    <s v="Bandai Namco Games"/>
    <x v="2"/>
    <x v="455"/>
    <n v="7.55"/>
    <n v="230"/>
    <n v="28.048780487804876"/>
    <n v="136666.66666666666"/>
    <n v="71666.666666666672"/>
    <n v="31666.666666666668"/>
    <n v="23333.333333333332"/>
    <n v="10000"/>
    <n v="545961365"/>
    <n v="440756453"/>
    <n v="127833000"/>
    <n v="7.8760151828692127E-4"/>
    <n v="4.3107706922217203E-4"/>
    <n v="1.0951788661769653E-3"/>
  </r>
  <r>
    <s v="Spider-Man: Friend or Foe"/>
    <x v="9"/>
    <x v="4"/>
    <x v="4"/>
    <s v="Activision"/>
    <n v="160000"/>
    <n v="0"/>
    <n v="0"/>
    <n v="10000"/>
    <n v="5.8"/>
    <n v="7"/>
    <n v="4.4000000000000004"/>
    <n v="9"/>
    <s v="Artificial Mind and Movement"/>
    <x v="3"/>
    <x v="485"/>
    <n v="5.0999999999999996"/>
    <n v="16"/>
    <n v="9.4117647058823533"/>
    <n v="17000"/>
    <n v="16000"/>
    <n v="0"/>
    <n v="0"/>
    <n v="1000"/>
    <n v="522751172"/>
    <n v="438594184"/>
    <n v="128001000"/>
    <n v="3.0607296275942162E-4"/>
    <n v="0"/>
    <n v="0"/>
  </r>
  <r>
    <s v="Tales of Xillia"/>
    <x v="3"/>
    <x v="10"/>
    <x v="9"/>
    <s v="Namco Bandai Games"/>
    <n v="290000"/>
    <n v="180000"/>
    <n v="670000"/>
    <n v="90000"/>
    <n v="7.8"/>
    <n v="65"/>
    <n v="8.1999999999999993"/>
    <n v="468"/>
    <s v="Bandai Namco Games"/>
    <x v="2"/>
    <x v="413"/>
    <n v="8"/>
    <n v="533"/>
    <n v="43.333333333333336"/>
    <n v="205000"/>
    <n v="48333.333333333336"/>
    <n v="30000"/>
    <n v="111666.66666666667"/>
    <n v="15000"/>
    <n v="545961365"/>
    <n v="440756453"/>
    <n v="127833000"/>
    <n v="5.3117311698420273E-4"/>
    <n v="4.0838880242100506E-4"/>
    <n v="5.2412131452754763E-3"/>
  </r>
  <r>
    <s v="You Don't Know Jack"/>
    <x v="3"/>
    <x v="10"/>
    <x v="3"/>
    <s v="THQ"/>
    <n v="160000"/>
    <n v="0"/>
    <n v="0"/>
    <n v="10000"/>
    <n v="8.1999999999999993"/>
    <n v="11"/>
    <n v="7.3"/>
    <n v="18"/>
    <s v="Jellyvision, Iron Galaxy Studios"/>
    <x v="2"/>
    <x v="485"/>
    <n v="7.75"/>
    <n v="29"/>
    <n v="17.058823529411764"/>
    <n v="28333.333333333332"/>
    <n v="26666.666666666668"/>
    <n v="0"/>
    <n v="0"/>
    <n v="1666.6666666666667"/>
    <n v="545961365"/>
    <n v="440756453"/>
    <n v="127833000"/>
    <n v="2.9306103006024976E-4"/>
    <n v="0"/>
    <n v="0"/>
  </r>
  <r>
    <s v="College Hoops 2K7"/>
    <x v="3"/>
    <x v="4"/>
    <x v="0"/>
    <s v="Take-Two Interactive"/>
    <n v="160000"/>
    <n v="0"/>
    <n v="0"/>
    <n v="10000"/>
    <n v="8.1"/>
    <n v="9"/>
    <n v="7.1"/>
    <n v="8"/>
    <s v="2K Sports"/>
    <x v="0"/>
    <x v="485"/>
    <n v="7.6"/>
    <n v="17"/>
    <n v="10"/>
    <n v="17000"/>
    <n v="16000"/>
    <n v="0"/>
    <n v="0"/>
    <n v="1000"/>
    <n v="522751172"/>
    <n v="438594184"/>
    <n v="128001000"/>
    <n v="3.0607296275942162E-4"/>
    <n v="0"/>
    <n v="0"/>
  </r>
  <r>
    <s v="DiRT Showdown"/>
    <x v="3"/>
    <x v="11"/>
    <x v="1"/>
    <s v="Codemasters"/>
    <n v="20000"/>
    <n v="120000"/>
    <n v="0"/>
    <n v="30000"/>
    <n v="7.5"/>
    <n v="27"/>
    <n v="6.3"/>
    <n v="43"/>
    <s v="Codemasters"/>
    <x v="3"/>
    <x v="485"/>
    <n v="6.9"/>
    <n v="70"/>
    <n v="41.176470588235297"/>
    <n v="34000"/>
    <n v="4000"/>
    <n v="24000"/>
    <n v="0"/>
    <n v="6000"/>
    <n v="551484507"/>
    <n v="441417242"/>
    <n v="127629000"/>
    <n v="3.6265751342312869E-5"/>
    <n v="2.7185163736762237E-4"/>
    <n v="0"/>
  </r>
  <r>
    <s v="College Hoops 2K8"/>
    <x v="2"/>
    <x v="4"/>
    <x v="0"/>
    <s v="Take-Two Interactive"/>
    <n v="160000"/>
    <n v="0"/>
    <n v="0"/>
    <n v="10000"/>
    <n v="8.1"/>
    <n v="21"/>
    <n v="6.9"/>
    <n v="16"/>
    <s v="Visual Concepts"/>
    <x v="0"/>
    <x v="485"/>
    <n v="7.5"/>
    <n v="37"/>
    <n v="21.764705882352942"/>
    <n v="17000"/>
    <n v="16000"/>
    <n v="0"/>
    <n v="0"/>
    <n v="1000"/>
    <n v="522751172"/>
    <n v="438594184"/>
    <n v="128001000"/>
    <n v="3.0607296275942162E-4"/>
    <n v="0"/>
    <n v="0"/>
  </r>
  <r>
    <s v="How to Train Your Dragon"/>
    <x v="3"/>
    <x v="5"/>
    <x v="4"/>
    <s v="Activision"/>
    <n v="120000"/>
    <n v="30000"/>
    <n v="0"/>
    <n v="20000"/>
    <n v="5.0999999999999996"/>
    <n v="18"/>
    <n v="7"/>
    <n v="6"/>
    <s v="Etranges Libellules"/>
    <x v="3"/>
    <x v="485"/>
    <n v="6.05"/>
    <n v="24"/>
    <n v="14.117647058823529"/>
    <n v="24285.714285714286"/>
    <n v="17142.857142857141"/>
    <n v="4285.7142857142853"/>
    <n v="0"/>
    <n v="2857.1428571428573"/>
    <n v="540520772"/>
    <n v="441654761"/>
    <n v="128070000"/>
    <n v="2.2200811923653511E-4"/>
    <n v="6.7926359340208725E-5"/>
    <n v="0"/>
  </r>
  <r>
    <s v="Dynasty Warriors: Gundam 3"/>
    <x v="2"/>
    <x v="5"/>
    <x v="4"/>
    <s v="Tecmo Koei"/>
    <n v="110000"/>
    <n v="30000"/>
    <n v="20000"/>
    <n v="10000"/>
    <n v="6.5"/>
    <n v="27"/>
    <n v="7.8"/>
    <n v="20"/>
    <s v="Koei Tecmo Games"/>
    <x v="2"/>
    <x v="485"/>
    <n v="7.15"/>
    <n v="47"/>
    <n v="27.647058823529413"/>
    <n v="24285.714285714286"/>
    <n v="15714.285714285714"/>
    <n v="4285.7142857142853"/>
    <n v="2857.1428571428573"/>
    <n v="1428.5714285714287"/>
    <n v="540520772"/>
    <n v="441654761"/>
    <n v="128070000"/>
    <n v="2.035074426334905E-4"/>
    <n v="6.7926359340208725E-5"/>
    <n v="1.5616459748574998E-4"/>
  </r>
  <r>
    <s v="MindJack"/>
    <x v="3"/>
    <x v="10"/>
    <x v="6"/>
    <s v="Square Enix"/>
    <n v="70000"/>
    <n v="70000"/>
    <n v="0"/>
    <n v="30000"/>
    <n v="4.4000000000000004"/>
    <n v="31"/>
    <n v="1.7"/>
    <n v="46"/>
    <s v="FeelPlus"/>
    <x v="1"/>
    <x v="485"/>
    <n v="3.0500000000000003"/>
    <n v="77"/>
    <n v="45.294117647058826"/>
    <n v="28333.333333333332"/>
    <n v="11666.666666666666"/>
    <n v="11666.666666666666"/>
    <n v="0"/>
    <n v="5000"/>
    <n v="545961365"/>
    <n v="440756453"/>
    <n v="127833000"/>
    <n v="1.2821420065135927E-4"/>
    <n v="1.5881786760816864E-4"/>
    <n v="0"/>
  </r>
  <r>
    <s v="NBA Live 16"/>
    <x v="6"/>
    <x v="13"/>
    <x v="0"/>
    <s v="Electronic Arts"/>
    <n v="100000"/>
    <n v="40000"/>
    <n v="0"/>
    <n v="30000"/>
    <n v="5.9"/>
    <n v="27"/>
    <n v="6.1"/>
    <n v="70"/>
    <s v="EA Sports"/>
    <x v="0"/>
    <x v="485"/>
    <n v="6"/>
    <n v="97"/>
    <n v="57.058823529411768"/>
    <n v="85000"/>
    <n v="50000"/>
    <n v="20000"/>
    <n v="0"/>
    <n v="15000"/>
    <n v="567732286"/>
    <n v="444588718"/>
    <n v="127141000"/>
    <n v="1.7613935734491591E-4"/>
    <n v="8.9970794085692473E-5"/>
    <n v="0"/>
  </r>
  <r>
    <s v="WWE SmackDown vs. Raw 2009"/>
    <x v="1"/>
    <x v="1"/>
    <x v="7"/>
    <s v="THQ"/>
    <n v="140000"/>
    <n v="20000"/>
    <n v="0"/>
    <n v="10000"/>
    <n v="5.8"/>
    <n v="15"/>
    <n v="7.8"/>
    <n v="6"/>
    <s v="TOSE"/>
    <x v="2"/>
    <x v="485"/>
    <n v="6.8"/>
    <n v="21"/>
    <n v="12.352941176470589"/>
    <n v="18888.888888888891"/>
    <n v="15555.555555555555"/>
    <n v="2222.2222222222222"/>
    <n v="0"/>
    <n v="1111.1111111111111"/>
    <n v="528816311"/>
    <n v="440001482"/>
    <n v="128063000"/>
    <n v="2.6474221215918583E-4"/>
    <n v="4.5454392355887562E-5"/>
    <n v="0"/>
  </r>
  <r>
    <s v="Dark Souls II"/>
    <x v="8"/>
    <x v="12"/>
    <x v="9"/>
    <s v="Namco Bandai Games"/>
    <n v="80000"/>
    <n v="80000"/>
    <n v="0"/>
    <n v="10000"/>
    <n v="9.1"/>
    <n v="36"/>
    <n v="7.1"/>
    <n v="2318"/>
    <s v="From Software"/>
    <x v="2"/>
    <x v="485"/>
    <n v="8.1"/>
    <n v="2354"/>
    <n v="1384.7058823529412"/>
    <n v="56666.666666666664"/>
    <n v="26666.666666666668"/>
    <n v="26666.666666666668"/>
    <n v="0"/>
    <n v="3333.3333333333335"/>
    <n v="562338430"/>
    <n v="443580712"/>
    <n v="127276000"/>
    <n v="1.4226308523854577E-4"/>
    <n v="1.8035049278698124E-4"/>
    <n v="0"/>
  </r>
  <r>
    <s v="Winning Eleven: Pro Evolution Soccer 2007"/>
    <x v="1"/>
    <x v="0"/>
    <x v="0"/>
    <s v="Konami Digital Entertainment"/>
    <n v="0"/>
    <n v="0"/>
    <n v="170000"/>
    <n v="0"/>
    <n v="6.3"/>
    <n v="5"/>
    <n v="7.9"/>
    <n v="12"/>
    <s v="KCET"/>
    <x v="0"/>
    <x v="485"/>
    <n v="7.1"/>
    <n v="17"/>
    <n v="10"/>
    <n v="15454.545454545454"/>
    <n v="0"/>
    <n v="0"/>
    <n v="15454.545454545454"/>
    <n v="0"/>
    <n v="516818555"/>
    <n v="437126892"/>
    <n v="127854000"/>
    <n v="0"/>
    <n v="0"/>
    <n v="1.3296416224756363E-3"/>
  </r>
  <r>
    <s v="Rapala Fishing Frenzy 2009"/>
    <x v="3"/>
    <x v="1"/>
    <x v="0"/>
    <s v="Activision"/>
    <n v="160000"/>
    <n v="0"/>
    <n v="0"/>
    <n v="10000"/>
    <n v="3.1"/>
    <n v="4"/>
    <n v="4.4000000000000004"/>
    <n v="9"/>
    <s v="FUN Labs"/>
    <x v="0"/>
    <x v="485"/>
    <n v="3.75"/>
    <n v="13"/>
    <n v="7.6470588235294121"/>
    <n v="18888.888888888891"/>
    <n v="17777.777777777777"/>
    <n v="0"/>
    <n v="0"/>
    <n v="1111.1111111111111"/>
    <n v="528816311"/>
    <n v="440001482"/>
    <n v="128063000"/>
    <n v="3.0256252818192667E-4"/>
    <n v="0"/>
    <n v="0"/>
  </r>
  <r>
    <s v="Ridge Racer"/>
    <x v="15"/>
    <x v="10"/>
    <x v="1"/>
    <s v="Namco Bandai Games"/>
    <n v="30000"/>
    <n v="70000"/>
    <n v="50000"/>
    <n v="20000"/>
    <n v="4.4000000000000004"/>
    <n v="39"/>
    <n v="3.7"/>
    <n v="59"/>
    <s v="Namco Bandai Games, Cellius"/>
    <x v="3"/>
    <x v="485"/>
    <n v="4.0500000000000007"/>
    <n v="98"/>
    <n v="57.647058823529413"/>
    <n v="28333.333333333332"/>
    <n v="5000"/>
    <n v="11666.666666666666"/>
    <n v="8333.3333333333339"/>
    <n v="3333.3333333333335"/>
    <n v="545961365"/>
    <n v="440756453"/>
    <n v="127833000"/>
    <n v="5.4948943136296833E-5"/>
    <n v="1.5881786760816864E-4"/>
    <n v="3.9113530934891614E-4"/>
  </r>
  <r>
    <s v="Smash Court Tennis Pro Tournament"/>
    <x v="4"/>
    <x v="8"/>
    <x v="0"/>
    <s v="Sony Computer Entertainment"/>
    <n v="80000"/>
    <n v="70000"/>
    <n v="0"/>
    <n v="20000"/>
    <n v="7.3"/>
    <n v="15"/>
    <n v="7.4"/>
    <n v="10"/>
    <s v="Namco"/>
    <x v="0"/>
    <x v="485"/>
    <n v="7.35"/>
    <n v="25"/>
    <n v="14.705882352941176"/>
    <n v="11333.333333333334"/>
    <n v="5333.333333333333"/>
    <n v="4666.666666666667"/>
    <n v="0"/>
    <n v="1333.3333333333333"/>
    <n v="495013192"/>
    <n v="431019772"/>
    <n v="127445000"/>
    <n v="1.6161185457861494E-4"/>
    <n v="1.6240554273227168E-4"/>
    <n v="0"/>
  </r>
  <r>
    <s v="Race Pro"/>
    <x v="2"/>
    <x v="2"/>
    <x v="1"/>
    <s v="Atari"/>
    <n v="60000"/>
    <n v="90000"/>
    <n v="0"/>
    <n v="20000"/>
    <n v="7.2"/>
    <n v="54"/>
    <n v="7"/>
    <n v="60"/>
    <s v="SimBin"/>
    <x v="0"/>
    <x v="485"/>
    <n v="7.1"/>
    <n v="114"/>
    <n v="67.058823529411768"/>
    <n v="21250"/>
    <n v="7500"/>
    <n v="11250"/>
    <n v="0"/>
    <n v="2500"/>
    <n v="534740514"/>
    <n v="441041694"/>
    <n v="128047000"/>
    <n v="1.12203953934936E-4"/>
    <n v="2.0406233973879122E-4"/>
    <n v="0"/>
  </r>
  <r>
    <s v="Gretzky NHL 2005"/>
    <x v="4"/>
    <x v="7"/>
    <x v="0"/>
    <s v="Sony Computer Entertainment"/>
    <n v="80000"/>
    <n v="70000"/>
    <n v="0"/>
    <n v="20000"/>
    <n v="6.6"/>
    <n v="24"/>
    <n v="9.1"/>
    <n v="14"/>
    <s v="Page 44 Studios"/>
    <x v="0"/>
    <x v="485"/>
    <n v="7.85"/>
    <n v="38"/>
    <n v="22.352941176470587"/>
    <n v="13076.923076923076"/>
    <n v="6153.8461538461543"/>
    <n v="5384.6153846153848"/>
    <n v="0"/>
    <n v="1538.4615384615386"/>
    <n v="505524224"/>
    <n v="434174638"/>
    <n v="127761000"/>
    <n v="1.582515658042927E-4"/>
    <n v="1.6122544679820751E-4"/>
    <n v="0"/>
  </r>
  <r>
    <s v="Skate it"/>
    <x v="1"/>
    <x v="1"/>
    <x v="0"/>
    <s v="Electronic Arts"/>
    <n v="140000"/>
    <n v="20000"/>
    <n v="0"/>
    <n v="10000"/>
    <n v="7.2"/>
    <n v="13"/>
    <n v="7.8"/>
    <n v="12"/>
    <s v="Exient Entertainment"/>
    <x v="0"/>
    <x v="485"/>
    <n v="7.5"/>
    <n v="25"/>
    <n v="14.705882352941176"/>
    <n v="18888.888888888891"/>
    <n v="15555.555555555555"/>
    <n v="2222.2222222222222"/>
    <n v="0"/>
    <n v="1111.1111111111111"/>
    <n v="528816311"/>
    <n v="440001482"/>
    <n v="128063000"/>
    <n v="2.6474221215918583E-4"/>
    <n v="4.5454392355887562E-5"/>
    <n v="0"/>
  </r>
  <r>
    <s v="NHL 2K9"/>
    <x v="2"/>
    <x v="1"/>
    <x v="0"/>
    <s v="Take-Two Interactive"/>
    <n v="150000"/>
    <n v="10000"/>
    <n v="0"/>
    <n v="10000"/>
    <n v="6.9"/>
    <n v="33"/>
    <n v="6.7"/>
    <n v="7"/>
    <s v="Visual Concepts"/>
    <x v="3"/>
    <x v="485"/>
    <n v="6.8000000000000007"/>
    <n v="40"/>
    <n v="23.529411764705884"/>
    <n v="18888.888888888891"/>
    <n v="16666.666666666668"/>
    <n v="1111.1111111111111"/>
    <n v="0"/>
    <n v="1111.1111111111111"/>
    <n v="528816311"/>
    <n v="440001482"/>
    <n v="128063000"/>
    <n v="2.8365237017055628E-4"/>
    <n v="2.2727196177943781E-5"/>
    <n v="0"/>
  </r>
  <r>
    <s v="Stormrise"/>
    <x v="3"/>
    <x v="2"/>
    <x v="11"/>
    <s v="Sega"/>
    <n v="130000"/>
    <n v="20000"/>
    <n v="0"/>
    <n v="20000"/>
    <n v="5.0999999999999996"/>
    <n v="28"/>
    <n v="5.3"/>
    <n v="20"/>
    <s v="Creative Assembly"/>
    <x v="1"/>
    <x v="485"/>
    <n v="5.1999999999999993"/>
    <n v="48"/>
    <n v="28.235294117647058"/>
    <n v="21250"/>
    <n v="16250"/>
    <n v="2500"/>
    <n v="0"/>
    <n v="2500"/>
    <n v="534740514"/>
    <n v="441041694"/>
    <n v="128047000"/>
    <n v="2.43108566859028E-4"/>
    <n v="4.5347186608620271E-5"/>
    <n v="0"/>
  </r>
  <r>
    <s v="X-Men: The Official Game"/>
    <x v="2"/>
    <x v="0"/>
    <x v="4"/>
    <s v="Activision"/>
    <n v="160000"/>
    <n v="0"/>
    <n v="0"/>
    <n v="10000"/>
    <n v="5.2"/>
    <n v="57"/>
    <n v="6.1"/>
    <n v="20"/>
    <s v="Z-Axis, Ltd."/>
    <x v="2"/>
    <x v="485"/>
    <n v="5.65"/>
    <n v="77"/>
    <n v="45.294117647058826"/>
    <n v="15454.545454545454"/>
    <n v="14545.454545454546"/>
    <n v="0"/>
    <n v="0"/>
    <n v="909.09090909090912"/>
    <n v="516818555"/>
    <n v="437126892"/>
    <n v="127854000"/>
    <n v="3.0958640794156474E-4"/>
    <n v="0"/>
    <n v="0"/>
  </r>
  <r>
    <s v="Hitman: HD Trilogy"/>
    <x v="2"/>
    <x v="6"/>
    <x v="4"/>
    <s v="Square Enix"/>
    <n v="70000"/>
    <n v="80000"/>
    <n v="0"/>
    <n v="20000"/>
    <n v="6.9"/>
    <n v="14"/>
    <n v="7.2"/>
    <n v="45"/>
    <s v="Io Interactive"/>
    <x v="1"/>
    <x v="485"/>
    <n v="7.0500000000000007"/>
    <n v="59"/>
    <n v="34.705882352941174"/>
    <n v="42500"/>
    <n v="17500"/>
    <n v="20000"/>
    <n v="0"/>
    <n v="5000"/>
    <n v="556861736"/>
    <n v="442492884"/>
    <n v="127445000"/>
    <n v="1.2570445314274566E-4"/>
    <n v="1.8079386786251685E-4"/>
    <n v="0"/>
  </r>
  <r>
    <s v="Tom Clancy's Ghost Recon: Future Soldier"/>
    <x v="8"/>
    <x v="11"/>
    <x v="6"/>
    <s v="Ubisoft"/>
    <n v="50000"/>
    <n v="100000"/>
    <n v="0"/>
    <n v="20000"/>
    <n v="7.1"/>
    <n v="13"/>
    <n v="4.9000000000000004"/>
    <n v="368"/>
    <s v="Ubisoft Paris"/>
    <x v="1"/>
    <x v="485"/>
    <n v="6"/>
    <n v="381"/>
    <n v="224.11764705882354"/>
    <n v="34000"/>
    <n v="10000"/>
    <n v="20000"/>
    <n v="0"/>
    <n v="4000"/>
    <n v="551484507"/>
    <n v="441417242"/>
    <n v="127629000"/>
    <n v="9.0664378355782168E-5"/>
    <n v="2.2654303113968529E-4"/>
    <n v="0"/>
  </r>
  <r>
    <s v="PlayStation Move Heroes"/>
    <x v="3"/>
    <x v="10"/>
    <x v="2"/>
    <s v="Sony Computer Entertainment"/>
    <n v="80000"/>
    <n v="60000"/>
    <n v="0"/>
    <n v="30000"/>
    <n v="5.3"/>
    <n v="39"/>
    <n v="6.1"/>
    <n v="16"/>
    <s v="Nihilistic"/>
    <x v="3"/>
    <x v="485"/>
    <n v="5.6999999999999993"/>
    <n v="55"/>
    <n v="32.352941176470587"/>
    <n v="28333.333333333332"/>
    <n v="13333.333333333334"/>
    <n v="10000"/>
    <n v="0"/>
    <n v="5000"/>
    <n v="545961365"/>
    <n v="440756453"/>
    <n v="127833000"/>
    <n v="1.4653051503012488E-4"/>
    <n v="1.3612960080700169E-4"/>
    <n v="0"/>
  </r>
  <r>
    <s v="RoadKill"/>
    <x v="4"/>
    <x v="15"/>
    <x v="4"/>
    <s v="Midway Games"/>
    <n v="80000"/>
    <n v="70000"/>
    <n v="0"/>
    <n v="20000"/>
    <n v="7.1"/>
    <n v="27"/>
    <n v="7.9"/>
    <n v="11"/>
    <s v="Terminal Reality"/>
    <x v="1"/>
    <x v="485"/>
    <n v="7.5"/>
    <n v="38"/>
    <n v="22.352941176470587"/>
    <n v="12142.857142857143"/>
    <n v="5714.2857142857147"/>
    <n v="5000"/>
    <n v="0"/>
    <n v="1428.5714285714287"/>
    <n v="500125528"/>
    <n v="432552540"/>
    <n v="127718000"/>
    <n v="1.5995984112212723E-4"/>
    <n v="1.6183005190537086E-4"/>
    <n v="0"/>
  </r>
  <r>
    <s v="The Chronicles of Narnia: Prince Caspian"/>
    <x v="3"/>
    <x v="1"/>
    <x v="4"/>
    <s v="Disney Interactive Studios"/>
    <n v="140000"/>
    <n v="10000"/>
    <n v="0"/>
    <n v="20000"/>
    <n v="5.6"/>
    <n v="16"/>
    <n v="5.6"/>
    <n v="8"/>
    <s v="Traveller's Tales"/>
    <x v="2"/>
    <x v="485"/>
    <n v="5.6"/>
    <n v="24"/>
    <n v="14.117647058823529"/>
    <n v="18888.888888888891"/>
    <n v="15555.555555555555"/>
    <n v="1111.1111111111111"/>
    <n v="0"/>
    <n v="2222.2222222222222"/>
    <n v="528816311"/>
    <n v="440001482"/>
    <n v="128063000"/>
    <n v="2.6474221215918583E-4"/>
    <n v="2.2727196177943781E-5"/>
    <n v="0"/>
  </r>
  <r>
    <s v="Captain America: Super Soldier"/>
    <x v="2"/>
    <x v="10"/>
    <x v="4"/>
    <s v="Sega"/>
    <n v="110000"/>
    <n v="50000"/>
    <n v="0"/>
    <n v="10000"/>
    <n v="6"/>
    <n v="48"/>
    <n v="6.4"/>
    <n v="37"/>
    <s v="Next Level Games"/>
    <x v="2"/>
    <x v="485"/>
    <n v="6.2"/>
    <n v="85"/>
    <n v="50"/>
    <n v="28333.333333333332"/>
    <n v="18333.333333333332"/>
    <n v="8333.3333333333339"/>
    <n v="0"/>
    <n v="1666.6666666666667"/>
    <n v="545961365"/>
    <n v="440756453"/>
    <n v="127833000"/>
    <n v="2.0147945816642173E-4"/>
    <n v="1.1344133400583474E-4"/>
    <n v="0"/>
  </r>
  <r>
    <s v="Danganronpa 2: Goodbye Despair"/>
    <x v="15"/>
    <x v="12"/>
    <x v="3"/>
    <s v="Nippon Ichi Software"/>
    <n v="80000"/>
    <n v="50000"/>
    <n v="0"/>
    <n v="40000"/>
    <n v="8.1"/>
    <n v="50"/>
    <n v="8.6999999999999993"/>
    <n v="140"/>
    <s v="Spike Chunsoft"/>
    <x v="1"/>
    <x v="485"/>
    <n v="8.3999999999999986"/>
    <n v="190"/>
    <n v="111.76470588235294"/>
    <n v="56666.666666666664"/>
    <n v="26666.666666666668"/>
    <n v="16666.666666666668"/>
    <n v="0"/>
    <n v="13333.333333333334"/>
    <n v="562338430"/>
    <n v="443580712"/>
    <n v="127276000"/>
    <n v="1.4226308523854577E-4"/>
    <n v="1.1271905799186327E-4"/>
    <n v="0"/>
  </r>
  <r>
    <s v="MotoGP 10/11"/>
    <x v="3"/>
    <x v="10"/>
    <x v="1"/>
    <s v="Capcom"/>
    <n v="40000"/>
    <n v="100000"/>
    <n v="0"/>
    <n v="30000"/>
    <n v="6.8"/>
    <n v="32"/>
    <n v="6.1"/>
    <n v="23"/>
    <s v="Monumental Games"/>
    <x v="0"/>
    <x v="485"/>
    <n v="6.4499999999999993"/>
    <n v="55"/>
    <n v="32.352941176470587"/>
    <n v="28333.333333333332"/>
    <n v="6666.666666666667"/>
    <n v="16666.666666666668"/>
    <n v="0"/>
    <n v="5000"/>
    <n v="545961365"/>
    <n v="440756453"/>
    <n v="127833000"/>
    <n v="7.326525751506244E-5"/>
    <n v="2.2688266801166947E-4"/>
    <n v="0"/>
  </r>
  <r>
    <s v="NBA 09: The Inside"/>
    <x v="9"/>
    <x v="1"/>
    <x v="0"/>
    <s v="Sony Computer Entertainment"/>
    <n v="160000"/>
    <n v="0"/>
    <n v="0"/>
    <n v="10000"/>
    <n v="7.9"/>
    <n v="9"/>
    <n v="7.4"/>
    <n v="7"/>
    <s v="SCEA San Diego Studios"/>
    <x v="0"/>
    <x v="485"/>
    <n v="7.65"/>
    <n v="16"/>
    <n v="9.4117647058823533"/>
    <n v="18888.888888888891"/>
    <n v="17777.777777777777"/>
    <n v="0"/>
    <n v="0"/>
    <n v="1111.1111111111111"/>
    <n v="528816311"/>
    <n v="440001482"/>
    <n v="128063000"/>
    <n v="3.0256252818192667E-4"/>
    <n v="0"/>
    <n v="0"/>
  </r>
  <r>
    <s v="Batman Begins"/>
    <x v="12"/>
    <x v="3"/>
    <x v="4"/>
    <s v="Electronic Arts"/>
    <n v="120000"/>
    <n v="50000"/>
    <n v="0"/>
    <n v="0"/>
    <n v="6.1"/>
    <n v="5"/>
    <n v="6.9"/>
    <n v="9"/>
    <s v="Vicarious Visions"/>
    <x v="3"/>
    <x v="485"/>
    <n v="6.5"/>
    <n v="14"/>
    <n v="8.235294117647058"/>
    <n v="14166.666666666666"/>
    <n v="10000"/>
    <n v="4166.666666666667"/>
    <n v="0"/>
    <n v="0"/>
    <n v="511054143"/>
    <n v="435713800"/>
    <n v="127773000"/>
    <n v="2.3480878032917151E-4"/>
    <n v="1.1475422628339979E-4"/>
    <n v="0"/>
  </r>
  <r>
    <s v="Mercury Meltdown Revolution"/>
    <x v="0"/>
    <x v="4"/>
    <x v="4"/>
    <s v="Ignition Entertainment"/>
    <n v="160000"/>
    <n v="0"/>
    <n v="0"/>
    <n v="10000"/>
    <n v="7.7"/>
    <n v="41"/>
    <n v="7.4"/>
    <n v="16"/>
    <s v="Ignition Entertainment"/>
    <x v="0"/>
    <x v="485"/>
    <n v="7.5500000000000007"/>
    <n v="57"/>
    <n v="33.529411764705884"/>
    <n v="17000"/>
    <n v="16000"/>
    <n v="0"/>
    <n v="0"/>
    <n v="1000"/>
    <n v="522751172"/>
    <n v="438594184"/>
    <n v="128001000"/>
    <n v="3.0607296275942162E-4"/>
    <n v="0"/>
    <n v="0"/>
  </r>
  <r>
    <s v="Let's TAP"/>
    <x v="0"/>
    <x v="1"/>
    <x v="3"/>
    <s v="Sega"/>
    <n v="80000"/>
    <n v="60000"/>
    <n v="10000"/>
    <n v="20000"/>
    <n v="7"/>
    <n v="47"/>
    <n v="6.6"/>
    <n v="11"/>
    <s v="Prope"/>
    <x v="0"/>
    <x v="485"/>
    <n v="6.8"/>
    <n v="58"/>
    <n v="34.117647058823529"/>
    <n v="18888.888888888891"/>
    <n v="8888.8888888888887"/>
    <n v="6666.666666666667"/>
    <n v="1111.1111111111111"/>
    <n v="2222.2222222222222"/>
    <n v="528816311"/>
    <n v="440001482"/>
    <n v="128063000"/>
    <n v="1.5128126409096334E-4"/>
    <n v="1.3636317706766269E-4"/>
    <n v="7.8086566767918917E-5"/>
  </r>
  <r>
    <s v="Bee Movie Game"/>
    <x v="2"/>
    <x v="4"/>
    <x v="4"/>
    <s v="Activision"/>
    <n v="160000"/>
    <n v="0"/>
    <n v="0"/>
    <n v="10000"/>
    <n v="7.1"/>
    <n v="25"/>
    <n v="5.8"/>
    <n v="13"/>
    <s v="Beenox"/>
    <x v="0"/>
    <x v="485"/>
    <n v="6.4499999999999993"/>
    <n v="38"/>
    <n v="22.352941176470587"/>
    <n v="17000"/>
    <n v="16000"/>
    <n v="0"/>
    <n v="0"/>
    <n v="1000"/>
    <n v="522751172"/>
    <n v="438594184"/>
    <n v="128001000"/>
    <n v="3.0607296275942162E-4"/>
    <n v="0"/>
    <n v="0"/>
  </r>
  <r>
    <s v="FaceBreaker"/>
    <x v="3"/>
    <x v="1"/>
    <x v="7"/>
    <s v="Electronic Arts"/>
    <n v="130000"/>
    <n v="20000"/>
    <n v="0"/>
    <n v="20000"/>
    <n v="5.3"/>
    <n v="37"/>
    <n v="3.8"/>
    <n v="20"/>
    <s v="EA Canada"/>
    <x v="2"/>
    <x v="485"/>
    <n v="4.55"/>
    <n v="57"/>
    <n v="33.529411764705884"/>
    <n v="18888.888888888891"/>
    <n v="14444.444444444445"/>
    <n v="2222.2222222222222"/>
    <n v="0"/>
    <n v="2222.2222222222222"/>
    <n v="528816311"/>
    <n v="440001482"/>
    <n v="128063000"/>
    <n v="2.4583205414781544E-4"/>
    <n v="4.5454392355887562E-5"/>
    <n v="0"/>
  </r>
  <r>
    <s v="Star Wars: Battlefront II"/>
    <x v="8"/>
    <x v="3"/>
    <x v="6"/>
    <s v="LucasArts"/>
    <n v="20000"/>
    <n v="130000"/>
    <n v="0"/>
    <n v="20000"/>
    <n v="7.8"/>
    <n v="23"/>
    <n v="8.8000000000000007"/>
    <n v="431"/>
    <s v="Pandemic Studios"/>
    <x v="2"/>
    <x v="485"/>
    <n v="8.3000000000000007"/>
    <n v="454"/>
    <n v="267.05882352941177"/>
    <n v="14166.666666666666"/>
    <n v="1666.6666666666667"/>
    <n v="10833.333333333334"/>
    <n v="0"/>
    <n v="1666.6666666666667"/>
    <n v="511054143"/>
    <n v="435713800"/>
    <n v="127773000"/>
    <n v="3.9134796721528583E-5"/>
    <n v="2.9836098833683946E-4"/>
    <n v="0"/>
  </r>
  <r>
    <s v="Hellboy: The Science of Evil"/>
    <x v="3"/>
    <x v="1"/>
    <x v="4"/>
    <s v="Konami Digital Entertainment"/>
    <n v="130000"/>
    <n v="20000"/>
    <n v="0"/>
    <n v="20000"/>
    <n v="4.7"/>
    <n v="23"/>
    <n v="6.1"/>
    <n v="10"/>
    <s v="Krome Studios"/>
    <x v="2"/>
    <x v="485"/>
    <n v="5.4"/>
    <n v="33"/>
    <n v="19.411764705882351"/>
    <n v="18888.888888888891"/>
    <n v="14444.444444444445"/>
    <n v="2222.2222222222222"/>
    <n v="0"/>
    <n v="2222.2222222222222"/>
    <n v="528816311"/>
    <n v="440001482"/>
    <n v="128063000"/>
    <n v="2.4583205414781544E-4"/>
    <n v="4.5454392355887562E-5"/>
    <n v="0"/>
  </r>
  <r>
    <s v="Beat Down: Fists of Vengeance"/>
    <x v="4"/>
    <x v="3"/>
    <x v="4"/>
    <s v="Capcom"/>
    <n v="40000"/>
    <n v="30000"/>
    <n v="90000"/>
    <n v="10000"/>
    <n v="4.8"/>
    <n v="33"/>
    <n v="8.1"/>
    <n v="12"/>
    <s v="Cavia Inc."/>
    <x v="1"/>
    <x v="485"/>
    <n v="6.4499999999999993"/>
    <n v="45"/>
    <n v="26.470588235294116"/>
    <n v="14166.666666666666"/>
    <n v="3333.3333333333335"/>
    <n v="2500"/>
    <n v="7500"/>
    <n v="833.33333333333337"/>
    <n v="511054143"/>
    <n v="435713800"/>
    <n v="127773000"/>
    <n v="7.8269593443057166E-5"/>
    <n v="6.8852535770039876E-5"/>
    <n v="7.0437416355568073E-4"/>
  </r>
  <r>
    <s v="Anarchy Reigns"/>
    <x v="2"/>
    <x v="11"/>
    <x v="4"/>
    <s v="Sega"/>
    <n v="120000"/>
    <n v="20000"/>
    <n v="20000"/>
    <n v="10000"/>
    <n v="7.3"/>
    <n v="38"/>
    <n v="7.9"/>
    <n v="105"/>
    <s v="PlatinumGames"/>
    <x v="1"/>
    <x v="485"/>
    <n v="7.6"/>
    <n v="143"/>
    <n v="84.117647058823536"/>
    <n v="34000"/>
    <n v="24000"/>
    <n v="4000"/>
    <n v="4000"/>
    <n v="2000"/>
    <n v="551484507"/>
    <n v="441417242"/>
    <n v="127629000"/>
    <n v="2.175945080538772E-4"/>
    <n v="4.5308606227937059E-5"/>
    <n v="1.5670419732192526E-4"/>
  </r>
  <r>
    <s v="Bladestorm: Nightmare"/>
    <x v="6"/>
    <x v="13"/>
    <x v="4"/>
    <s v="Tecmo Koei"/>
    <n v="80000"/>
    <n v="40000"/>
    <n v="30000"/>
    <n v="20000"/>
    <n v="5.8"/>
    <n v="33"/>
    <n v="6.5"/>
    <n v="21"/>
    <s v="Omega Force"/>
    <x v="2"/>
    <x v="485"/>
    <n v="6.15"/>
    <n v="54"/>
    <n v="31.764705882352942"/>
    <n v="85000"/>
    <n v="40000"/>
    <n v="20000"/>
    <n v="15000"/>
    <n v="10000"/>
    <n v="567732286"/>
    <n v="444588718"/>
    <n v="127141000"/>
    <n v="1.4091148587593272E-4"/>
    <n v="8.9970794085692473E-5"/>
    <n v="2.3595850276464711E-4"/>
  </r>
  <r>
    <s v="LEGO Marvel Super Heroes"/>
    <x v="8"/>
    <x v="6"/>
    <x v="4"/>
    <s v="Warner Bros. Interactive Entertainment"/>
    <n v="40000"/>
    <n v="120000"/>
    <n v="0"/>
    <n v="10000"/>
    <n v="7.8"/>
    <n v="7"/>
    <n v="8.1"/>
    <n v="124"/>
    <s v="TT Games"/>
    <x v="3"/>
    <x v="485"/>
    <n v="7.9499999999999993"/>
    <n v="131"/>
    <n v="77.058823529411768"/>
    <n v="42500"/>
    <n v="10000"/>
    <n v="30000"/>
    <n v="0"/>
    <n v="2500"/>
    <n v="556861736"/>
    <n v="442492884"/>
    <n v="127445000"/>
    <n v="7.1831116081568942E-5"/>
    <n v="2.7119080179377529E-4"/>
    <n v="0"/>
  </r>
  <r>
    <s v="Disney Golf"/>
    <x v="4"/>
    <x v="8"/>
    <x v="0"/>
    <s v="Electronic Arts"/>
    <n v="70000"/>
    <n v="60000"/>
    <n v="20000"/>
    <n v="20000"/>
    <n v="7.2"/>
    <n v="10"/>
    <n v="8.3000000000000007"/>
    <n v="7"/>
    <s v="T&amp;E Soft"/>
    <x v="0"/>
    <x v="485"/>
    <n v="7.75"/>
    <n v="17"/>
    <n v="10"/>
    <n v="11333.333333333334"/>
    <n v="4666.666666666667"/>
    <n v="4000"/>
    <n v="1333.3333333333333"/>
    <n v="1333.3333333333333"/>
    <n v="495013192"/>
    <n v="431019772"/>
    <n v="127445000"/>
    <n v="1.4141037275628809E-4"/>
    <n v="1.3920475091337573E-4"/>
    <n v="1.5693044058221194E-4"/>
  </r>
  <r>
    <s v="G-Force"/>
    <x v="2"/>
    <x v="2"/>
    <x v="4"/>
    <s v="Disney Interactive Studios"/>
    <n v="110000"/>
    <n v="50000"/>
    <n v="0"/>
    <n v="10000"/>
    <n v="6.8"/>
    <n v="33"/>
    <n v="7"/>
    <n v="9"/>
    <s v="Eurocom Entertainment Software"/>
    <x v="3"/>
    <x v="485"/>
    <n v="6.9"/>
    <n v="42"/>
    <n v="24.705882352941178"/>
    <n v="21250"/>
    <n v="13750"/>
    <n v="6250"/>
    <n v="0"/>
    <n v="1250"/>
    <n v="534740514"/>
    <n v="441041694"/>
    <n v="128047000"/>
    <n v="2.0570724888071599E-4"/>
    <n v="1.1336796652155069E-4"/>
    <n v="0"/>
  </r>
  <r>
    <s v="Time and Eternity"/>
    <x v="3"/>
    <x v="11"/>
    <x v="9"/>
    <s v="Nippon Ichi Software"/>
    <n v="60000"/>
    <n v="30000"/>
    <n v="60000"/>
    <n v="20000"/>
    <n v="4.2"/>
    <n v="40"/>
    <n v="5"/>
    <n v="78"/>
    <s v="Image Epoch, Imageepoch"/>
    <x v="2"/>
    <x v="485"/>
    <n v="4.5999999999999996"/>
    <n v="118"/>
    <n v="69.411764705882348"/>
    <n v="34000"/>
    <n v="12000"/>
    <n v="6000"/>
    <n v="12000"/>
    <n v="4000"/>
    <n v="551484507"/>
    <n v="441417242"/>
    <n v="127629000"/>
    <n v="1.087972540269386E-4"/>
    <n v="6.7962909341905592E-5"/>
    <n v="4.7011259196577578E-4"/>
  </r>
  <r>
    <s v="Ridge Racer Unbounded"/>
    <x v="3"/>
    <x v="11"/>
    <x v="1"/>
    <s v="Namco Bandai Games"/>
    <n v="50000"/>
    <n v="90000"/>
    <n v="0"/>
    <n v="30000"/>
    <n v="7.2"/>
    <n v="20"/>
    <n v="6"/>
    <n v="29"/>
    <s v="Bugbear"/>
    <x v="2"/>
    <x v="485"/>
    <n v="6.6"/>
    <n v="49"/>
    <n v="28.823529411764707"/>
    <n v="34000"/>
    <n v="10000"/>
    <n v="18000"/>
    <n v="0"/>
    <n v="6000"/>
    <n v="551484507"/>
    <n v="441417242"/>
    <n v="127629000"/>
    <n v="9.0664378355782168E-5"/>
    <n v="2.0388872802571678E-4"/>
    <n v="0"/>
  </r>
  <r>
    <s v="NHL 07"/>
    <x v="9"/>
    <x v="0"/>
    <x v="0"/>
    <s v="Electronic Arts"/>
    <n v="130000"/>
    <n v="20000"/>
    <n v="0"/>
    <n v="20000"/>
    <n v="7.6"/>
    <n v="7"/>
    <n v="6.6"/>
    <n v="23"/>
    <s v="EA Sports"/>
    <x v="3"/>
    <x v="485"/>
    <n v="7.1"/>
    <n v="30"/>
    <n v="17.647058823529413"/>
    <n v="15454.545454545454"/>
    <n v="11818.181818181818"/>
    <n v="1818.1818181818182"/>
    <n v="0"/>
    <n v="1818.1818181818182"/>
    <n v="516818555"/>
    <n v="437126892"/>
    <n v="127854000"/>
    <n v="2.5153895645252134E-4"/>
    <n v="4.5753304969395475E-5"/>
    <n v="0"/>
  </r>
  <r>
    <s v="Mobile Suit Gundam: Extreme VS Force"/>
    <x v="15"/>
    <x v="13"/>
    <x v="4"/>
    <s v="Namco Bandai Games"/>
    <n v="0"/>
    <n v="0"/>
    <n v="170000"/>
    <n v="0"/>
    <n v="5.7"/>
    <n v="25"/>
    <n v="7.3"/>
    <n v="15"/>
    <s v="Bandai Namco Games"/>
    <x v="3"/>
    <x v="485"/>
    <n v="6.5"/>
    <n v="40"/>
    <n v="23.529411764705884"/>
    <n v="85000"/>
    <n v="0"/>
    <n v="0"/>
    <n v="85000"/>
    <n v="0"/>
    <n v="567732286"/>
    <n v="444588718"/>
    <n v="127141000"/>
    <n v="0"/>
    <n v="0"/>
    <n v="1.3370981823330004E-3"/>
  </r>
  <r>
    <s v="NASCAR '14"/>
    <x v="2"/>
    <x v="12"/>
    <x v="1"/>
    <s v="Deep Silver"/>
    <n v="150000"/>
    <n v="0"/>
    <n v="0"/>
    <n v="20000"/>
    <n v="6.5"/>
    <n v="4"/>
    <n v="5.0999999999999996"/>
    <n v="14"/>
    <s v="Deep Silver"/>
    <x v="0"/>
    <x v="485"/>
    <n v="5.8"/>
    <n v="18"/>
    <n v="10.588235294117647"/>
    <n v="56666.666666666664"/>
    <n v="50000"/>
    <n v="0"/>
    <n v="0"/>
    <n v="6666.666666666667"/>
    <n v="562338430"/>
    <n v="443580712"/>
    <n v="127276000"/>
    <n v="2.667432848222733E-4"/>
    <n v="0"/>
    <n v="0"/>
  </r>
  <r>
    <s v="25 to Life"/>
    <x v="7"/>
    <x v="0"/>
    <x v="6"/>
    <s v="Eidos Interactive"/>
    <n v="120000"/>
    <n v="40000"/>
    <n v="0"/>
    <n v="10000"/>
    <n v="4.0999999999999996"/>
    <n v="20"/>
    <n v="7.2"/>
    <n v="13"/>
    <s v="Ritual Entertainment, Avalanche Software"/>
    <x v="1"/>
    <x v="485"/>
    <n v="5.65"/>
    <n v="33"/>
    <n v="19.411764705882351"/>
    <n v="15454.545454545454"/>
    <n v="10909.09090909091"/>
    <n v="3636.3636363636365"/>
    <n v="0"/>
    <n v="909.09090909090912"/>
    <n v="516818555"/>
    <n v="437126892"/>
    <n v="127854000"/>
    <n v="2.3218980595617354E-4"/>
    <n v="9.1506609938790949E-5"/>
    <n v="0"/>
  </r>
  <r>
    <s v="Naval Assault: The Killing Tide"/>
    <x v="2"/>
    <x v="5"/>
    <x v="8"/>
    <s v="505 Games"/>
    <n v="80000"/>
    <n v="70000"/>
    <n v="0"/>
    <n v="20000"/>
    <n v="4"/>
    <n v="11"/>
    <n v="4.2"/>
    <n v="5"/>
    <s v="Artech Studios"/>
    <x v="2"/>
    <x v="485"/>
    <n v="4.0999999999999996"/>
    <n v="16"/>
    <n v="9.4117647058823533"/>
    <n v="24285.714285714286"/>
    <n v="11428.571428571429"/>
    <n v="10000"/>
    <n v="0"/>
    <n v="2857.1428571428573"/>
    <n v="540520772"/>
    <n v="441654761"/>
    <n v="128070000"/>
    <n v="1.4800541282435672E-4"/>
    <n v="1.5849483846048701E-4"/>
    <n v="0"/>
  </r>
  <r>
    <s v="MLB 11: The Show"/>
    <x v="9"/>
    <x v="10"/>
    <x v="0"/>
    <s v="Sony Computer Entertainment"/>
    <n v="150000"/>
    <n v="0"/>
    <n v="0"/>
    <n v="20000"/>
    <n v="7.7"/>
    <n v="9"/>
    <n v="6"/>
    <n v="5"/>
    <s v="SCEA San Diego Studios"/>
    <x v="0"/>
    <x v="485"/>
    <n v="6.85"/>
    <n v="14"/>
    <n v="8.235294117647058"/>
    <n v="28333.333333333332"/>
    <n v="25000"/>
    <n v="0"/>
    <n v="0"/>
    <n v="3333.3333333333335"/>
    <n v="545961365"/>
    <n v="440756453"/>
    <n v="127833000"/>
    <n v="2.7474471568148418E-4"/>
    <n v="0"/>
    <n v="0"/>
  </r>
  <r>
    <s v="Leisure Suit Larry: Magna Cum Laude"/>
    <x v="7"/>
    <x v="7"/>
    <x v="10"/>
    <s v="Vivendi Games"/>
    <n v="120000"/>
    <n v="40000"/>
    <n v="0"/>
    <n v="10000"/>
    <n v="6.2"/>
    <n v="49"/>
    <n v="6.4"/>
    <n v="13"/>
    <s v="High Voltage Software"/>
    <x v="1"/>
    <x v="485"/>
    <n v="6.3000000000000007"/>
    <n v="62"/>
    <n v="36.470588235294116"/>
    <n v="13076.923076923076"/>
    <n v="9230.7692307692305"/>
    <n v="3076.9230769230771"/>
    <n v="0"/>
    <n v="769.23076923076928"/>
    <n v="505524224"/>
    <n v="434174638"/>
    <n v="127761000"/>
    <n v="2.3737734870643904E-4"/>
    <n v="9.2128826741832854E-5"/>
    <n v="0"/>
  </r>
  <r>
    <s v="One Piece: Pirate Warriors 3"/>
    <x v="15"/>
    <x v="13"/>
    <x v="4"/>
    <s v="Namco Bandai Games"/>
    <n v="0"/>
    <n v="30000"/>
    <n v="130000"/>
    <n v="10000"/>
    <n v="7.6"/>
    <n v="4"/>
    <n v="6.3"/>
    <n v="17"/>
    <s v="Omega Force"/>
    <x v="2"/>
    <x v="485"/>
    <n v="6.9499999999999993"/>
    <n v="21"/>
    <n v="12.352941176470589"/>
    <n v="85000"/>
    <n v="0"/>
    <n v="15000"/>
    <n v="65000"/>
    <n v="5000"/>
    <n v="567732286"/>
    <n v="444588718"/>
    <n v="127141000"/>
    <n v="0"/>
    <n v="6.7478095564269355E-5"/>
    <n v="1.0224868453134709E-3"/>
  </r>
  <r>
    <s v="Sid Meier's Civilization IV"/>
    <x v="8"/>
    <x v="3"/>
    <x v="11"/>
    <s v="Take-Two Interactive"/>
    <n v="20000"/>
    <n v="120000"/>
    <n v="0"/>
    <n v="30000"/>
    <n v="9.4"/>
    <n v="50"/>
    <n v="8.3000000000000007"/>
    <n v="909"/>
    <s v="Firaxis Games"/>
    <x v="3"/>
    <x v="485"/>
    <n v="8.8500000000000014"/>
    <n v="959"/>
    <n v="564.11764705882354"/>
    <n v="14166.666666666666"/>
    <n v="1666.6666666666667"/>
    <n v="10000"/>
    <n v="0"/>
    <n v="2500"/>
    <n v="511054143"/>
    <n v="435713800"/>
    <n v="127773000"/>
    <n v="3.9134796721528583E-5"/>
    <n v="2.754101430801595E-4"/>
    <n v="0"/>
  </r>
  <r>
    <s v="Zoo Keeper"/>
    <x v="1"/>
    <x v="7"/>
    <x v="5"/>
    <s v="Ignition Entertainment"/>
    <n v="100000"/>
    <n v="10000"/>
    <n v="50000"/>
    <n v="10000"/>
    <n v="7.4"/>
    <n v="40"/>
    <n v="7.5"/>
    <n v="13"/>
    <s v="Buddiez, Inc."/>
    <x v="0"/>
    <x v="485"/>
    <n v="7.45"/>
    <n v="53"/>
    <n v="31.176470588235293"/>
    <n v="13076.923076923076"/>
    <n v="7692.3076923076924"/>
    <n v="769.23076923076928"/>
    <n v="3846.1538461538462"/>
    <n v="769.23076923076928"/>
    <n v="505524224"/>
    <n v="434174638"/>
    <n v="127761000"/>
    <n v="1.9781445725536585E-4"/>
    <n v="2.3032206685458213E-5"/>
    <n v="3.9135573453557816E-4"/>
  </r>
  <r>
    <s v="Driver: San Francisco"/>
    <x v="0"/>
    <x v="10"/>
    <x v="1"/>
    <s v="Ubisoft"/>
    <n v="60000"/>
    <n v="90000"/>
    <n v="0"/>
    <n v="20000"/>
    <n v="6.4"/>
    <n v="7"/>
    <n v="6.2"/>
    <n v="10"/>
    <s v="Ubisoft Reflections"/>
    <x v="2"/>
    <x v="485"/>
    <n v="6.3000000000000007"/>
    <n v="17"/>
    <n v="10"/>
    <n v="28333.333333333332"/>
    <n v="10000"/>
    <n v="15000"/>
    <n v="0"/>
    <n v="3333.3333333333335"/>
    <n v="545961365"/>
    <n v="440756453"/>
    <n v="127833000"/>
    <n v="1.0989788627259367E-4"/>
    <n v="2.0419440121050253E-4"/>
    <n v="0"/>
  </r>
  <r>
    <s v="F1 2011"/>
    <x v="5"/>
    <x v="10"/>
    <x v="1"/>
    <s v="Codemasters"/>
    <n v="70000"/>
    <n v="80000"/>
    <n v="0"/>
    <n v="20000"/>
    <n v="5.9"/>
    <n v="15"/>
    <n v="6.8"/>
    <n v="13"/>
    <s v="Codemasters"/>
    <x v="0"/>
    <x v="485"/>
    <n v="6.35"/>
    <n v="28"/>
    <n v="16.470588235294116"/>
    <n v="28333.333333333332"/>
    <n v="11666.666666666666"/>
    <n v="13333.333333333334"/>
    <n v="0"/>
    <n v="3333.3333333333335"/>
    <n v="545961365"/>
    <n v="440756453"/>
    <n v="127833000"/>
    <n v="1.2821420065135927E-4"/>
    <n v="1.8150613440933558E-4"/>
    <n v="0"/>
  </r>
  <r>
    <s v="Angry Birds Trilogy"/>
    <x v="3"/>
    <x v="11"/>
    <x v="4"/>
    <s v="Activision"/>
    <n v="120000"/>
    <n v="20000"/>
    <n v="0"/>
    <n v="30000"/>
    <n v="6.6"/>
    <n v="8"/>
    <n v="3.7"/>
    <n v="20"/>
    <s v="Rovio Mobile, Rovio Entertainment"/>
    <x v="0"/>
    <x v="485"/>
    <n v="5.15"/>
    <n v="28"/>
    <n v="16.470588235294116"/>
    <n v="34000"/>
    <n v="24000"/>
    <n v="4000"/>
    <n v="0"/>
    <n v="6000"/>
    <n v="551484507"/>
    <n v="441417242"/>
    <n v="127629000"/>
    <n v="2.175945080538772E-4"/>
    <n v="4.5308606227937059E-5"/>
    <n v="0"/>
  </r>
  <r>
    <s v="Fracture"/>
    <x v="3"/>
    <x v="1"/>
    <x v="6"/>
    <s v="LucasArts"/>
    <n v="110000"/>
    <n v="40000"/>
    <n v="0"/>
    <n v="20000"/>
    <n v="6.2"/>
    <n v="40"/>
    <n v="5.8"/>
    <n v="18"/>
    <s v="Day 1 Studios"/>
    <x v="2"/>
    <x v="485"/>
    <n v="6"/>
    <n v="58"/>
    <n v="34.117647058823529"/>
    <n v="18888.888888888891"/>
    <n v="12222.222222222223"/>
    <n v="4444.4444444444443"/>
    <n v="0"/>
    <n v="2222.2222222222222"/>
    <n v="528816311"/>
    <n v="440001482"/>
    <n v="128063000"/>
    <n v="2.080117381250746E-4"/>
    <n v="9.0908784711775124E-5"/>
    <n v="0"/>
  </r>
  <r>
    <s v="Dungeon Siege: Throne of Agony"/>
    <x v="9"/>
    <x v="0"/>
    <x v="9"/>
    <s v="Take-Two Interactive"/>
    <n v="130000"/>
    <n v="20000"/>
    <n v="0"/>
    <n v="20000"/>
    <n v="7.4"/>
    <n v="32"/>
    <n v="8.1"/>
    <n v="21"/>
    <s v="SuperVillain Studios"/>
    <x v="2"/>
    <x v="485"/>
    <n v="7.75"/>
    <n v="53"/>
    <n v="31.176470588235293"/>
    <n v="15454.545454545454"/>
    <n v="11818.181818181818"/>
    <n v="1818.1818181818182"/>
    <n v="0"/>
    <n v="1818.1818181818182"/>
    <n v="516818555"/>
    <n v="437126892"/>
    <n v="127854000"/>
    <n v="2.5153895645252134E-4"/>
    <n v="4.5753304969395475E-5"/>
    <n v="0"/>
  </r>
  <r>
    <s v="Angry Birds Star Wars"/>
    <x v="13"/>
    <x v="6"/>
    <x v="11"/>
    <s v="Activision"/>
    <n v="110000"/>
    <n v="40000"/>
    <n v="0"/>
    <n v="20000"/>
    <n v="5.3"/>
    <n v="4"/>
    <n v="6.9"/>
    <n v="63"/>
    <s v="Exient Entertainment"/>
    <x v="0"/>
    <x v="485"/>
    <n v="6.1"/>
    <n v="67"/>
    <n v="39.411764705882355"/>
    <n v="42500"/>
    <n v="27500"/>
    <n v="10000"/>
    <n v="0"/>
    <n v="5000"/>
    <n v="556861736"/>
    <n v="442492884"/>
    <n v="127445000"/>
    <n v="1.9753556922431459E-4"/>
    <n v="9.0396933931258426E-5"/>
    <n v="0"/>
  </r>
  <r>
    <s v="The Hobbit"/>
    <x v="11"/>
    <x v="15"/>
    <x v="2"/>
    <s v="Vivendi Games"/>
    <n v="130000"/>
    <n v="30000"/>
    <n v="0"/>
    <n v="0"/>
    <n v="6.1"/>
    <n v="17"/>
    <n v="7.3"/>
    <n v="8"/>
    <s v="Inevitable Entertainment"/>
    <x v="0"/>
    <x v="47"/>
    <n v="6.6999999999999993"/>
    <n v="25"/>
    <n v="15.625"/>
    <n v="11428.571428571429"/>
    <n v="9285.7142857142862"/>
    <n v="2142.8571428571427"/>
    <n v="0"/>
    <n v="0"/>
    <n v="500125528"/>
    <n v="432552540"/>
    <n v="127718000"/>
    <n v="2.599347418234568E-4"/>
    <n v="6.9355736530873227E-5"/>
    <n v="0"/>
  </r>
  <r>
    <s v="True Crime: New York City"/>
    <x v="11"/>
    <x v="3"/>
    <x v="4"/>
    <s v="Activision"/>
    <n v="130000"/>
    <n v="30000"/>
    <n v="0"/>
    <n v="0"/>
    <n v="5.9"/>
    <n v="25"/>
    <n v="8.8000000000000007"/>
    <n v="24"/>
    <s v="Exakt"/>
    <x v="1"/>
    <x v="47"/>
    <n v="7.3500000000000005"/>
    <n v="49"/>
    <n v="30.625"/>
    <n v="13333.333333333334"/>
    <n v="10833.333333333334"/>
    <n v="2500"/>
    <n v="0"/>
    <n v="0"/>
    <n v="511054143"/>
    <n v="435713800"/>
    <n v="127773000"/>
    <n v="2.5437617868993579E-4"/>
    <n v="6.8852535770039876E-5"/>
    <n v="0"/>
  </r>
  <r>
    <s v="Toukiden Kiwami"/>
    <x v="6"/>
    <x v="13"/>
    <x v="4"/>
    <s v="Tecmo Koei"/>
    <n v="50000"/>
    <n v="70000"/>
    <n v="20000"/>
    <n v="20000"/>
    <n v="7.4"/>
    <n v="35"/>
    <n v="7.6"/>
    <n v="74"/>
    <s v="Koei Tecmo Games"/>
    <x v="2"/>
    <x v="47"/>
    <n v="7.5"/>
    <n v="109"/>
    <n v="68.125"/>
    <n v="80000"/>
    <n v="25000"/>
    <n v="35000"/>
    <n v="10000"/>
    <n v="10000"/>
    <n v="567732286"/>
    <n v="444588718"/>
    <n v="127141000"/>
    <n v="8.8069678672457954E-5"/>
    <n v="1.5744888964996183E-4"/>
    <n v="1.5730566850976474E-4"/>
  </r>
  <r>
    <s v="Fight Night Round 2"/>
    <x v="11"/>
    <x v="3"/>
    <x v="7"/>
    <s v="Electronic Arts"/>
    <n v="130000"/>
    <n v="30000"/>
    <n v="0"/>
    <n v="0"/>
    <n v="8.6999999999999993"/>
    <n v="32"/>
    <n v="7.9"/>
    <n v="7"/>
    <s v="EA Sports"/>
    <x v="2"/>
    <x v="47"/>
    <n v="8.3000000000000007"/>
    <n v="39"/>
    <n v="24.375"/>
    <n v="13333.333333333334"/>
    <n v="10833.333333333334"/>
    <n v="2500"/>
    <n v="0"/>
    <n v="0"/>
    <n v="511054143"/>
    <n v="435713800"/>
    <n v="127773000"/>
    <n v="2.5437617868993579E-4"/>
    <n v="6.8852535770039876E-5"/>
    <n v="0"/>
  </r>
  <r>
    <s v="Looney Tunes: Back in Action"/>
    <x v="11"/>
    <x v="15"/>
    <x v="2"/>
    <s v="Warner Bros. Interactive Entertainment"/>
    <n v="130000"/>
    <n v="30000"/>
    <n v="0"/>
    <n v="0"/>
    <n v="6.4"/>
    <n v="6"/>
    <n v="5"/>
    <n v="4"/>
    <s v="Warthog"/>
    <x v="0"/>
    <x v="47"/>
    <n v="5.7"/>
    <n v="10"/>
    <n v="6.25"/>
    <n v="11428.571428571429"/>
    <n v="9285.7142857142862"/>
    <n v="2142.8571428571427"/>
    <n v="0"/>
    <n v="0"/>
    <n v="500125528"/>
    <n v="432552540"/>
    <n v="127718000"/>
    <n v="2.599347418234568E-4"/>
    <n v="6.9355736530873227E-5"/>
    <n v="0"/>
  </r>
  <r>
    <s v="Top Spin 2"/>
    <x v="2"/>
    <x v="0"/>
    <x v="0"/>
    <s v="Take-Two Interactive"/>
    <n v="150000"/>
    <n v="0"/>
    <n v="0"/>
    <n v="10000"/>
    <n v="7.5"/>
    <n v="52"/>
    <n v="6.8"/>
    <n v="25"/>
    <s v="Pam Development"/>
    <x v="0"/>
    <x v="47"/>
    <n v="7.15"/>
    <n v="77"/>
    <n v="48.125"/>
    <n v="14545.454545454546"/>
    <n v="13636.363636363636"/>
    <n v="0"/>
    <n v="0"/>
    <n v="909.09090909090912"/>
    <n v="516818555"/>
    <n v="437126892"/>
    <n v="127854000"/>
    <n v="2.9023725744521694E-4"/>
    <n v="0"/>
    <n v="0"/>
  </r>
  <r>
    <s v="The Lord of the Rings: Aragorn's Quest"/>
    <x v="3"/>
    <x v="5"/>
    <x v="4"/>
    <s v="Warner Bros. Interactive Entertainment"/>
    <n v="100000"/>
    <n v="40000"/>
    <n v="0"/>
    <n v="20000"/>
    <n v="5.8"/>
    <n v="12"/>
    <n v="6"/>
    <n v="8"/>
    <s v="TT Fusion"/>
    <x v="2"/>
    <x v="47"/>
    <n v="5.9"/>
    <n v="20"/>
    <n v="12.5"/>
    <n v="22857.142857142859"/>
    <n v="14285.714285714286"/>
    <n v="5714.2857142857147"/>
    <n v="0"/>
    <n v="2857.1428571428573"/>
    <n v="540520772"/>
    <n v="441654761"/>
    <n v="128070000"/>
    <n v="1.850067660304459E-4"/>
    <n v="9.05684791202783E-5"/>
    <n v="0"/>
  </r>
  <r>
    <s v="Deus Ex: Mankind Divided"/>
    <x v="13"/>
    <x v="14"/>
    <x v="9"/>
    <s v="Square Enix"/>
    <n v="90000"/>
    <n v="60000"/>
    <n v="0"/>
    <n v="10000"/>
    <n v="8.3000000000000007"/>
    <n v="18"/>
    <n v="7.2"/>
    <n v="175"/>
    <s v="Eidos Montreal"/>
    <x v="1"/>
    <x v="47"/>
    <n v="7.75"/>
    <n v="193"/>
    <n v="120.625"/>
    <n v="160000"/>
    <n v="90000"/>
    <n v="60000"/>
    <n v="0"/>
    <n v="10000"/>
    <n v="573178249"/>
    <n v="445623395"/>
    <n v="126994511"/>
    <n v="1.5701921724527965E-4"/>
    <n v="1.3464284118207035E-4"/>
    <n v="0"/>
  </r>
  <r>
    <s v="Gallop Racer 2001"/>
    <x v="4"/>
    <x v="9"/>
    <x v="0"/>
    <s v="Tecmo Koei"/>
    <n v="50000"/>
    <n v="40000"/>
    <n v="60000"/>
    <n v="10000"/>
    <n v="7.1"/>
    <n v="11"/>
    <n v="9.1"/>
    <n v="56"/>
    <s v="Tecmo"/>
    <x v="0"/>
    <x v="47"/>
    <n v="8.1"/>
    <n v="67"/>
    <n v="41.875"/>
    <n v="10000"/>
    <n v="3125"/>
    <n v="2500"/>
    <n v="3750"/>
    <n v="625"/>
    <n v="489752572"/>
    <n v="430035992"/>
    <n v="127149000"/>
    <n v="1.0209236838882799E-4"/>
    <n v="9.3015470202782475E-5"/>
    <n v="4.7188731330958167E-4"/>
  </r>
  <r>
    <s v="Catwoman"/>
    <x v="4"/>
    <x v="7"/>
    <x v="4"/>
    <s v="Electronic Arts"/>
    <n v="80000"/>
    <n v="60000"/>
    <n v="0"/>
    <n v="20000"/>
    <n v="4.5999999999999996"/>
    <n v="35"/>
    <n v="6.9"/>
    <n v="13"/>
    <s v="Argonaut Games"/>
    <x v="2"/>
    <x v="47"/>
    <n v="5.75"/>
    <n v="48"/>
    <n v="30"/>
    <n v="12307.692307692309"/>
    <n v="6153.8461538461543"/>
    <n v="4615.3846153846152"/>
    <n v="0"/>
    <n v="1538.4615384615386"/>
    <n v="505524224"/>
    <n v="434174638"/>
    <n v="127761000"/>
    <n v="1.582515658042927E-4"/>
    <n v="1.3819324011274929E-4"/>
    <n v="0"/>
  </r>
  <r>
    <s v="Monsters vs. Aliens"/>
    <x v="2"/>
    <x v="2"/>
    <x v="4"/>
    <s v="Activision"/>
    <n v="120000"/>
    <n v="30000"/>
    <n v="0"/>
    <n v="10000"/>
    <n v="6.3"/>
    <n v="31"/>
    <n v="6.6"/>
    <n v="7"/>
    <s v="Beenox"/>
    <x v="3"/>
    <x v="47"/>
    <n v="6.4499999999999993"/>
    <n v="38"/>
    <n v="23.75"/>
    <n v="20000"/>
    <n v="15000"/>
    <n v="3750"/>
    <n v="0"/>
    <n v="1250"/>
    <n v="534740514"/>
    <n v="441041694"/>
    <n v="128047000"/>
    <n v="2.2440790786987201E-4"/>
    <n v="6.802077991293041E-5"/>
    <n v="0"/>
  </r>
  <r>
    <s v="Terminator 3: The Redemption"/>
    <x v="4"/>
    <x v="7"/>
    <x v="6"/>
    <s v="Atari"/>
    <n v="80000"/>
    <n v="60000"/>
    <n v="0"/>
    <n v="20000"/>
    <n v="6.8"/>
    <n v="29"/>
    <n v="8"/>
    <n v="11"/>
    <s v="Paradigm Entertainment"/>
    <x v="2"/>
    <x v="47"/>
    <n v="7.4"/>
    <n v="40"/>
    <n v="25"/>
    <n v="12307.692307692309"/>
    <n v="6153.8461538461543"/>
    <n v="4615.3846153846152"/>
    <n v="0"/>
    <n v="1538.4615384615386"/>
    <n v="505524224"/>
    <n v="434174638"/>
    <n v="127761000"/>
    <n v="1.582515658042927E-4"/>
    <n v="1.3819324011274929E-4"/>
    <n v="0"/>
  </r>
  <r>
    <s v="SSX On Tour"/>
    <x v="11"/>
    <x v="3"/>
    <x v="0"/>
    <s v="Electronic Arts"/>
    <n v="130000"/>
    <n v="30000"/>
    <n v="0"/>
    <n v="0"/>
    <n v="8"/>
    <n v="27"/>
    <n v="7.5"/>
    <n v="14"/>
    <s v="EA Canada"/>
    <x v="0"/>
    <x v="47"/>
    <n v="7.75"/>
    <n v="41"/>
    <n v="25.625"/>
    <n v="13333.333333333334"/>
    <n v="10833.333333333334"/>
    <n v="2500"/>
    <n v="0"/>
    <n v="0"/>
    <n v="511054143"/>
    <n v="435713800"/>
    <n v="127773000"/>
    <n v="2.5437617868993579E-4"/>
    <n v="6.8852535770039876E-5"/>
    <n v="0"/>
  </r>
  <r>
    <s v="James Bond 007: Everything or Nothing"/>
    <x v="12"/>
    <x v="15"/>
    <x v="6"/>
    <s v="Electronic Arts"/>
    <n v="120000"/>
    <n v="40000"/>
    <n v="0"/>
    <n v="0"/>
    <n v="7.3"/>
    <n v="17"/>
    <n v="8.3000000000000007"/>
    <n v="11"/>
    <s v="Griptonite Games"/>
    <x v="2"/>
    <x v="47"/>
    <n v="7.8000000000000007"/>
    <n v="28"/>
    <n v="17.5"/>
    <n v="11428.571428571429"/>
    <n v="8571.4285714285706"/>
    <n v="2857.1428571428573"/>
    <n v="0"/>
    <n v="0"/>
    <n v="500125528"/>
    <n v="432552540"/>
    <n v="127718000"/>
    <n v="2.3993976168319085E-4"/>
    <n v="9.2474315374497631E-5"/>
    <n v="0"/>
  </r>
  <r>
    <s v="World Tour Soccer 2006"/>
    <x v="4"/>
    <x v="7"/>
    <x v="0"/>
    <s v="Sony Computer Entertainment"/>
    <n v="80000"/>
    <n v="60000"/>
    <n v="0"/>
    <n v="20000"/>
    <n v="5.6"/>
    <n v="20"/>
    <n v="6"/>
    <n v="7"/>
    <s v="SCEE London Studio"/>
    <x v="0"/>
    <x v="47"/>
    <n v="5.8"/>
    <n v="27"/>
    <n v="16.875"/>
    <n v="12307.692307692309"/>
    <n v="6153.8461538461543"/>
    <n v="4615.3846153846152"/>
    <n v="0"/>
    <n v="1538.4615384615386"/>
    <n v="505524224"/>
    <n v="434174638"/>
    <n v="127761000"/>
    <n v="1.582515658042927E-4"/>
    <n v="1.3819324011274929E-4"/>
    <n v="0"/>
  </r>
  <r>
    <s v="Fuzion Frenzy 2"/>
    <x v="2"/>
    <x v="4"/>
    <x v="3"/>
    <s v="Microsoft Game Studios"/>
    <n v="140000"/>
    <n v="10000"/>
    <n v="0"/>
    <n v="10000"/>
    <n v="4.9000000000000004"/>
    <n v="47"/>
    <n v="5.2"/>
    <n v="31"/>
    <s v="Hudson Soft"/>
    <x v="3"/>
    <x v="47"/>
    <n v="5.0500000000000007"/>
    <n v="78"/>
    <n v="48.75"/>
    <n v="16000"/>
    <n v="14000"/>
    <n v="1000"/>
    <n v="0"/>
    <n v="1000"/>
    <n v="522751172"/>
    <n v="438594184"/>
    <n v="128001000"/>
    <n v="2.6781384241449389E-4"/>
    <n v="2.280011993957494E-5"/>
    <n v="0"/>
  </r>
  <r>
    <s v="Demon Gaze"/>
    <x v="15"/>
    <x v="6"/>
    <x v="9"/>
    <s v="Nippon Ichi Software"/>
    <n v="40000"/>
    <n v="20000"/>
    <n v="80000"/>
    <n v="20000"/>
    <n v="7"/>
    <n v="38"/>
    <n v="7.4"/>
    <n v="129"/>
    <s v="Experience Inc."/>
    <x v="2"/>
    <x v="47"/>
    <n v="7.2"/>
    <n v="167"/>
    <n v="104.375"/>
    <n v="40000"/>
    <n v="10000"/>
    <n v="5000"/>
    <n v="20000"/>
    <n v="5000"/>
    <n v="556861736"/>
    <n v="442492884"/>
    <n v="127445000"/>
    <n v="7.1831116081568942E-5"/>
    <n v="4.5198466965629213E-5"/>
    <n v="6.2772176232884776E-4"/>
  </r>
  <r>
    <s v="CSI: Fatal Conspiracy"/>
    <x v="2"/>
    <x v="5"/>
    <x v="10"/>
    <s v="Ubisoft"/>
    <n v="110000"/>
    <n v="40000"/>
    <n v="0"/>
    <n v="10000"/>
    <n v="4.2"/>
    <n v="9"/>
    <n v="4.8"/>
    <n v="4"/>
    <s v="Telltale Games"/>
    <x v="1"/>
    <x v="47"/>
    <n v="4.5"/>
    <n v="13"/>
    <n v="8.125"/>
    <n v="22857.142857142859"/>
    <n v="15714.285714285714"/>
    <n v="5714.2857142857147"/>
    <n v="0"/>
    <n v="1428.5714285714287"/>
    <n v="540520772"/>
    <n v="441654761"/>
    <n v="128070000"/>
    <n v="2.035074426334905E-4"/>
    <n v="9.05684791202783E-5"/>
    <n v="0"/>
  </r>
  <r>
    <s v="Mega Man Network Transmission"/>
    <x v="11"/>
    <x v="15"/>
    <x v="2"/>
    <s v="Capcom"/>
    <n v="130000"/>
    <n v="30000"/>
    <n v="0"/>
    <n v="0"/>
    <n v="6.5"/>
    <n v="28"/>
    <n v="7.6"/>
    <n v="13"/>
    <s v="Arika"/>
    <x v="0"/>
    <x v="47"/>
    <n v="7.05"/>
    <n v="41"/>
    <n v="25.625"/>
    <n v="11428.571428571429"/>
    <n v="9285.7142857142862"/>
    <n v="2142.8571428571427"/>
    <n v="0"/>
    <n v="0"/>
    <n v="500125528"/>
    <n v="432552540"/>
    <n v="127718000"/>
    <n v="2.599347418234568E-4"/>
    <n v="6.9355736530873227E-5"/>
    <n v="0"/>
  </r>
  <r>
    <s v="RC Revenge Pro"/>
    <x v="4"/>
    <x v="16"/>
    <x v="1"/>
    <s v="Acclaim Entertainment"/>
    <n v="80000"/>
    <n v="60000"/>
    <n v="0"/>
    <n v="20000"/>
    <n v="4.9000000000000004"/>
    <n v="13"/>
    <n v="7.6"/>
    <n v="7"/>
    <s v="Acclaim"/>
    <x v="0"/>
    <x v="47"/>
    <n v="6.25"/>
    <n v="20"/>
    <n v="12.5"/>
    <n v="9411.7647058823532"/>
    <n v="4705.8823529411766"/>
    <n v="3529.4117647058824"/>
    <n v="0"/>
    <n v="1176.4705882352941"/>
    <n v="484244580"/>
    <n v="429286318"/>
    <n v="126843000"/>
    <n v="1.6520577266967035E-4"/>
    <n v="1.3976685835116693E-4"/>
    <n v="0"/>
  </r>
  <r>
    <s v="Lost Kingdoms"/>
    <x v="11"/>
    <x v="8"/>
    <x v="9"/>
    <s v="Activision"/>
    <n v="100000"/>
    <n v="20000"/>
    <n v="40000"/>
    <n v="0"/>
    <n v="7.2"/>
    <n v="22"/>
    <n v="8"/>
    <n v="15"/>
    <s v="From Software"/>
    <x v="2"/>
    <x v="47"/>
    <n v="7.6"/>
    <n v="37"/>
    <n v="23.125"/>
    <n v="10666.666666666666"/>
    <n v="6666.666666666667"/>
    <n v="1333.3333333333333"/>
    <n v="2666.6666666666665"/>
    <n v="0"/>
    <n v="495013192"/>
    <n v="431019772"/>
    <n v="127445000"/>
    <n v="2.0201481822326869E-4"/>
    <n v="4.6401583637791909E-5"/>
    <n v="3.1386088116442388E-4"/>
  </r>
  <r>
    <s v="Pursuit Force: Extreme Justice"/>
    <x v="9"/>
    <x v="4"/>
    <x v="4"/>
    <s v="Sony Computer Entertainment"/>
    <n v="70000"/>
    <n v="60000"/>
    <n v="0"/>
    <n v="30000"/>
    <n v="7.3"/>
    <n v="44"/>
    <n v="7.6"/>
    <n v="11"/>
    <s v="Bigbig Studios"/>
    <x v="2"/>
    <x v="47"/>
    <n v="7.4499999999999993"/>
    <n v="55"/>
    <n v="34.375"/>
    <n v="16000"/>
    <n v="7000"/>
    <n v="6000"/>
    <n v="0"/>
    <n v="3000"/>
    <n v="522751172"/>
    <n v="438594184"/>
    <n v="128001000"/>
    <n v="1.3390692120724695E-4"/>
    <n v="1.3680071963744964E-4"/>
    <n v="0"/>
  </r>
  <r>
    <s v="Green Lantern: Rise of the Manhunters"/>
    <x v="3"/>
    <x v="10"/>
    <x v="4"/>
    <s v="Warner Bros. Interactive Entertainment"/>
    <n v="90000"/>
    <n v="50000"/>
    <n v="0"/>
    <n v="20000"/>
    <n v="6.1"/>
    <n v="12"/>
    <n v="6.7"/>
    <n v="17"/>
    <s v="Double Helix Games"/>
    <x v="2"/>
    <x v="47"/>
    <n v="6.4"/>
    <n v="29"/>
    <n v="18.125"/>
    <n v="26666.666666666668"/>
    <n v="15000"/>
    <n v="8333.3333333333339"/>
    <n v="0"/>
    <n v="3333.3333333333335"/>
    <n v="545961365"/>
    <n v="440756453"/>
    <n v="127833000"/>
    <n v="1.6484682940889049E-4"/>
    <n v="1.1344133400583474E-4"/>
    <n v="0"/>
  </r>
  <r>
    <s v="Sega Superstars"/>
    <x v="4"/>
    <x v="7"/>
    <x v="3"/>
    <s v="Sega"/>
    <n v="80000"/>
    <n v="60000"/>
    <n v="0"/>
    <n v="20000"/>
    <n v="7.2"/>
    <n v="28"/>
    <n v="7"/>
    <n v="5"/>
    <s v="Sonic Team"/>
    <x v="2"/>
    <x v="47"/>
    <n v="7.1"/>
    <n v="33"/>
    <n v="20.625"/>
    <n v="12307.692307692309"/>
    <n v="6153.8461538461543"/>
    <n v="4615.3846153846152"/>
    <n v="0"/>
    <n v="1538.4615384615386"/>
    <n v="505524224"/>
    <n v="434174638"/>
    <n v="127761000"/>
    <n v="1.582515658042927E-4"/>
    <n v="1.3819324011274929E-4"/>
    <n v="0"/>
  </r>
  <r>
    <s v="Bomberman Land"/>
    <x v="0"/>
    <x v="4"/>
    <x v="3"/>
    <s v="Rising Star Games"/>
    <n v="110000"/>
    <n v="10000"/>
    <n v="30000"/>
    <n v="10000"/>
    <n v="5.7"/>
    <n v="23"/>
    <n v="8"/>
    <n v="10"/>
    <s v="Racjin"/>
    <x v="0"/>
    <x v="47"/>
    <n v="6.85"/>
    <n v="33"/>
    <n v="20.625"/>
    <n v="16000"/>
    <n v="11000"/>
    <n v="1000"/>
    <n v="3000"/>
    <n v="1000"/>
    <n v="522751172"/>
    <n v="438594184"/>
    <n v="128001000"/>
    <n v="2.1042516189710236E-4"/>
    <n v="2.280011993957494E-5"/>
    <n v="2.343731689596175E-4"/>
  </r>
  <r>
    <s v="Midway Arcade Treasures"/>
    <x v="11"/>
    <x v="15"/>
    <x v="3"/>
    <s v="Midway Games"/>
    <n v="130000"/>
    <n v="30000"/>
    <n v="0"/>
    <n v="0"/>
    <n v="7.2"/>
    <n v="11"/>
    <n v="8.1999999999999993"/>
    <n v="5"/>
    <s v="Midway"/>
    <x v="2"/>
    <x v="47"/>
    <n v="7.6999999999999993"/>
    <n v="16"/>
    <n v="10"/>
    <n v="11428.571428571429"/>
    <n v="9285.7142857142862"/>
    <n v="2142.8571428571427"/>
    <n v="0"/>
    <n v="0"/>
    <n v="500125528"/>
    <n v="432552540"/>
    <n v="127718000"/>
    <n v="2.599347418234568E-4"/>
    <n v="6.9355736530873227E-5"/>
    <n v="0"/>
  </r>
  <r>
    <s v="Cubivore: Survival of the Fittest"/>
    <x v="11"/>
    <x v="8"/>
    <x v="10"/>
    <s v="Ninti"/>
    <n v="10000"/>
    <n v="0"/>
    <n v="150000"/>
    <n v="0"/>
    <n v="7.1"/>
    <n v="12"/>
    <n v="8.5"/>
    <n v="21"/>
    <s v="Ninti"/>
    <x v="0"/>
    <x v="47"/>
    <n v="7.8"/>
    <n v="33"/>
    <n v="20.625"/>
    <n v="10666.666666666666"/>
    <n v="666.66666666666663"/>
    <n v="0"/>
    <n v="10000"/>
    <n v="0"/>
    <n v="495013192"/>
    <n v="431019772"/>
    <n v="127445000"/>
    <n v="2.0201481822326867E-5"/>
    <n v="0"/>
    <n v="1.1769783043665894E-3"/>
  </r>
  <r>
    <s v="Tales of Zestiria"/>
    <x v="6"/>
    <x v="13"/>
    <x v="9"/>
    <s v="Namco Bandai Games"/>
    <n v="170000"/>
    <n v="150000"/>
    <n v="20000"/>
    <n v="60000"/>
    <n v="7.2"/>
    <n v="59"/>
    <n v="6.8"/>
    <n v="315"/>
    <s v="Bandai Namco Games"/>
    <x v="2"/>
    <x v="501"/>
    <n v="7"/>
    <n v="374"/>
    <n v="93.5"/>
    <n v="200000"/>
    <n v="85000"/>
    <n v="75000"/>
    <n v="10000"/>
    <n v="30000"/>
    <n v="567732286"/>
    <n v="444588718"/>
    <n v="127141000"/>
    <n v="2.9943690748635704E-4"/>
    <n v="3.373904778213468E-4"/>
    <n v="1.5730566850976474E-4"/>
  </r>
  <r>
    <s v="Blood Bowl"/>
    <x v="2"/>
    <x v="2"/>
    <x v="0"/>
    <s v="Focus Home Interactive"/>
    <n v="130000"/>
    <n v="20000"/>
    <n v="0"/>
    <n v="10000"/>
    <n v="6.1"/>
    <n v="28"/>
    <n v="5.0999999999999996"/>
    <n v="19"/>
    <s v="Cyanide"/>
    <x v="2"/>
    <x v="47"/>
    <n v="5.6"/>
    <n v="47"/>
    <n v="29.375"/>
    <n v="20000"/>
    <n v="16250"/>
    <n v="2500"/>
    <n v="0"/>
    <n v="1250"/>
    <n v="534740514"/>
    <n v="441041694"/>
    <n v="128047000"/>
    <n v="2.43108566859028E-4"/>
    <n v="4.5347186608620271E-5"/>
    <n v="0"/>
  </r>
  <r>
    <s v="Taz Wanted"/>
    <x v="4"/>
    <x v="8"/>
    <x v="2"/>
    <s v="Atari"/>
    <n v="80000"/>
    <n v="60000"/>
    <n v="0"/>
    <n v="20000"/>
    <n v="6.5"/>
    <n v="7"/>
    <n v="8.6999999999999993"/>
    <n v="9"/>
    <s v="Blitz Games"/>
    <x v="0"/>
    <x v="47"/>
    <n v="7.6"/>
    <n v="16"/>
    <n v="10"/>
    <n v="10666.666666666666"/>
    <n v="5333.333333333333"/>
    <n v="4000"/>
    <n v="0"/>
    <n v="1333.3333333333333"/>
    <n v="495013192"/>
    <n v="431019772"/>
    <n v="127445000"/>
    <n v="1.6161185457861494E-4"/>
    <n v="1.3920475091337573E-4"/>
    <n v="0"/>
  </r>
  <r>
    <s v="Far Cry: Primal"/>
    <x v="8"/>
    <x v="14"/>
    <x v="4"/>
    <s v="Ubisoft"/>
    <n v="40000"/>
    <n v="110000"/>
    <n v="0"/>
    <n v="10000"/>
    <n v="7.4"/>
    <n v="18"/>
    <n v="4.8"/>
    <n v="368"/>
    <s v="Ubisoft Montreal"/>
    <x v="1"/>
    <x v="47"/>
    <n v="6.1"/>
    <n v="386"/>
    <n v="241.25"/>
    <n v="160000"/>
    <n v="40000"/>
    <n v="110000"/>
    <n v="0"/>
    <n v="10000"/>
    <n v="573178249"/>
    <n v="445623395"/>
    <n v="126994511"/>
    <n v="6.9786318775679856E-5"/>
    <n v="2.4684520883379562E-4"/>
    <n v="0"/>
  </r>
  <r>
    <s v="Pursuit Force"/>
    <x v="9"/>
    <x v="3"/>
    <x v="1"/>
    <s v="Sony Computer Entertainment"/>
    <n v="140000"/>
    <n v="10000"/>
    <n v="0"/>
    <n v="10000"/>
    <n v="7.5"/>
    <n v="59"/>
    <n v="7.8"/>
    <n v="26"/>
    <s v="Bigbig Studios"/>
    <x v="2"/>
    <x v="47"/>
    <n v="7.65"/>
    <n v="85"/>
    <n v="53.125"/>
    <n v="13333.333333333334"/>
    <n v="11666.666666666666"/>
    <n v="833.33333333333337"/>
    <n v="0"/>
    <n v="833.33333333333337"/>
    <n v="511054143"/>
    <n v="435713800"/>
    <n v="127773000"/>
    <n v="2.739435770507001E-4"/>
    <n v="2.2950845256679959E-5"/>
    <n v="0"/>
  </r>
  <r>
    <s v="Star Wars: Super Bombad Racing"/>
    <x v="4"/>
    <x v="9"/>
    <x v="1"/>
    <s v="LucasArts"/>
    <n v="80000"/>
    <n v="60000"/>
    <n v="0"/>
    <n v="20000"/>
    <n v="7.1"/>
    <n v="21"/>
    <n v="4.9000000000000004"/>
    <n v="8"/>
    <s v="Lucas Learning"/>
    <x v="0"/>
    <x v="47"/>
    <n v="6"/>
    <n v="29"/>
    <n v="18.125"/>
    <n v="10000"/>
    <n v="5000"/>
    <n v="3750"/>
    <n v="0"/>
    <n v="1250"/>
    <n v="489752572"/>
    <n v="430035992"/>
    <n v="127149000"/>
    <n v="1.6334778942212478E-4"/>
    <n v="1.3952320530417371E-4"/>
    <n v="0"/>
  </r>
  <r>
    <s v="World Tour Soccer 2005"/>
    <x v="4"/>
    <x v="7"/>
    <x v="0"/>
    <s v="Sony Computer Entertainment"/>
    <n v="80000"/>
    <n v="60000"/>
    <n v="0"/>
    <n v="20000"/>
    <n v="6.8"/>
    <n v="28"/>
    <n v="9"/>
    <n v="6"/>
    <s v="SCEE London Studio"/>
    <x v="0"/>
    <x v="47"/>
    <n v="7.9"/>
    <n v="34"/>
    <n v="21.25"/>
    <n v="12307.692307692309"/>
    <n v="6153.8461538461543"/>
    <n v="4615.3846153846152"/>
    <n v="0"/>
    <n v="1538.4615384615386"/>
    <n v="505524224"/>
    <n v="434174638"/>
    <n v="127761000"/>
    <n v="1.582515658042927E-4"/>
    <n v="1.3819324011274929E-4"/>
    <n v="0"/>
  </r>
  <r>
    <s v="ESPN College Hoops"/>
    <x v="4"/>
    <x v="15"/>
    <x v="0"/>
    <s v="Sega"/>
    <n v="80000"/>
    <n v="60000"/>
    <n v="0"/>
    <n v="20000"/>
    <n v="8.3000000000000007"/>
    <n v="14"/>
    <n v="8.5"/>
    <n v="8"/>
    <s v="Visual Concepts"/>
    <x v="0"/>
    <x v="47"/>
    <n v="8.4"/>
    <n v="22"/>
    <n v="13.75"/>
    <n v="11428.571428571429"/>
    <n v="5714.2857142857147"/>
    <n v="4285.7142857142853"/>
    <n v="0"/>
    <n v="1428.5714285714287"/>
    <n v="500125528"/>
    <n v="432552540"/>
    <n v="127718000"/>
    <n v="1.5995984112212723E-4"/>
    <n v="1.3871147306174645E-4"/>
    <n v="0"/>
  </r>
  <r>
    <s v="Leisure Suit Larry: Box Office Bust"/>
    <x v="2"/>
    <x v="2"/>
    <x v="10"/>
    <s v="Codemasters"/>
    <n v="140000"/>
    <n v="10000"/>
    <n v="0"/>
    <n v="10000"/>
    <n v="2.5"/>
    <n v="27"/>
    <n v="2.5"/>
    <n v="41"/>
    <s v="Team 17"/>
    <x v="1"/>
    <x v="47"/>
    <n v="2.5"/>
    <n v="68"/>
    <n v="42.5"/>
    <n v="20000"/>
    <n v="17500"/>
    <n v="1250"/>
    <n v="0"/>
    <n v="1250"/>
    <n v="534740514"/>
    <n v="441041694"/>
    <n v="128047000"/>
    <n v="2.6180922584818401E-4"/>
    <n v="2.2673593304310136E-5"/>
    <n v="0"/>
  </r>
  <r>
    <s v="Clash of the Titans"/>
    <x v="2"/>
    <x v="5"/>
    <x v="4"/>
    <s v="Namco Bandai Games"/>
    <n v="80000"/>
    <n v="60000"/>
    <n v="0"/>
    <n v="20000"/>
    <n v="4.2"/>
    <n v="31"/>
    <n v="4.0999999999999996"/>
    <n v="17"/>
    <s v="Game Republic"/>
    <x v="2"/>
    <x v="47"/>
    <n v="4.1500000000000004"/>
    <n v="48"/>
    <n v="30"/>
    <n v="22857.142857142859"/>
    <n v="11428.571428571429"/>
    <n v="8571.4285714285706"/>
    <n v="0"/>
    <n v="2857.1428571428573"/>
    <n v="540520772"/>
    <n v="441654761"/>
    <n v="128070000"/>
    <n v="1.4800541282435672E-4"/>
    <n v="1.3585271868041745E-4"/>
    <n v="0"/>
  </r>
  <r>
    <s v="Kya: Dark Lineage"/>
    <x v="4"/>
    <x v="15"/>
    <x v="10"/>
    <s v="Atari"/>
    <n v="80000"/>
    <n v="60000"/>
    <n v="0"/>
    <n v="20000"/>
    <n v="6.9"/>
    <n v="25"/>
    <n v="8.9"/>
    <n v="28"/>
    <s v="Eden Studios"/>
    <x v="2"/>
    <x v="47"/>
    <n v="7.9"/>
    <n v="53"/>
    <n v="33.125"/>
    <n v="11428.571428571429"/>
    <n v="5714.2857142857147"/>
    <n v="4285.7142857142853"/>
    <n v="0"/>
    <n v="1428.5714285714287"/>
    <n v="500125528"/>
    <n v="432552540"/>
    <n v="127718000"/>
    <n v="1.5995984112212723E-4"/>
    <n v="1.3871147306174645E-4"/>
    <n v="0"/>
  </r>
  <r>
    <s v="Mirror's Edge Catalyst"/>
    <x v="13"/>
    <x v="14"/>
    <x v="2"/>
    <s v="Electronic Arts"/>
    <n v="90000"/>
    <n v="60000"/>
    <n v="0"/>
    <n v="10000"/>
    <n v="7.2"/>
    <n v="46"/>
    <n v="4.4000000000000004"/>
    <n v="266"/>
    <s v="EA DICE"/>
    <x v="2"/>
    <x v="47"/>
    <n v="5.8000000000000007"/>
    <n v="312"/>
    <n v="195"/>
    <n v="160000"/>
    <n v="90000"/>
    <n v="60000"/>
    <n v="0"/>
    <n v="10000"/>
    <n v="573178249"/>
    <n v="445623395"/>
    <n v="126994511"/>
    <n v="1.5701921724527965E-4"/>
    <n v="1.3464284118207035E-4"/>
    <n v="0"/>
  </r>
  <r>
    <s v="Guilty Gear Judgment"/>
    <x v="9"/>
    <x v="0"/>
    <x v="7"/>
    <s v="Majesco Entertainment"/>
    <n v="130000"/>
    <n v="0"/>
    <n v="20000"/>
    <n v="10000"/>
    <n v="7.7"/>
    <n v="17"/>
    <n v="6.6"/>
    <n v="8"/>
    <s v="Arc System Works"/>
    <x v="2"/>
    <x v="47"/>
    <n v="7.15"/>
    <n v="25"/>
    <n v="15.625"/>
    <n v="14545.454545454546"/>
    <n v="11818.181818181818"/>
    <n v="0"/>
    <n v="1818.1818181818182"/>
    <n v="909.09090909090912"/>
    <n v="516818555"/>
    <n v="437126892"/>
    <n v="127854000"/>
    <n v="2.5153895645252134E-4"/>
    <n v="0"/>
    <n v="1.5642842617360426E-4"/>
  </r>
  <r>
    <s v="NCAA Football 09 All-Play"/>
    <x v="0"/>
    <x v="1"/>
    <x v="0"/>
    <s v="Electronic Arts"/>
    <n v="150000"/>
    <n v="0"/>
    <n v="0"/>
    <n v="10000"/>
    <n v="4.9000000000000004"/>
    <n v="5"/>
    <n v="5.8"/>
    <n v="32"/>
    <s v="EA Canada"/>
    <x v="0"/>
    <x v="47"/>
    <n v="5.35"/>
    <n v="37"/>
    <n v="23.125"/>
    <n v="17777.777777777777"/>
    <n v="16666.666666666668"/>
    <n v="0"/>
    <n v="0"/>
    <n v="1111.1111111111111"/>
    <n v="528816311"/>
    <n v="440001482"/>
    <n v="128063000"/>
    <n v="2.8365237017055628E-4"/>
    <n v="0"/>
    <n v="0"/>
  </r>
  <r>
    <s v="Doctor Lautrec and the Forgotten Knights"/>
    <x v="5"/>
    <x v="10"/>
    <x v="10"/>
    <s v="Konami Digital Entertainment"/>
    <n v="70000"/>
    <n v="50000"/>
    <n v="30000"/>
    <n v="10000"/>
    <n v="5.3"/>
    <n v="19"/>
    <n v="6.1"/>
    <n v="8"/>
    <s v="WinkySoft"/>
    <x v="3"/>
    <x v="47"/>
    <n v="5.6999999999999993"/>
    <n v="27"/>
    <n v="16.875"/>
    <n v="26666.666666666668"/>
    <n v="11666.666666666666"/>
    <n v="8333.3333333333339"/>
    <n v="5000"/>
    <n v="1666.6666666666667"/>
    <n v="545961365"/>
    <n v="440756453"/>
    <n v="127833000"/>
    <n v="1.2821420065135927E-4"/>
    <n v="1.1344133400583474E-4"/>
    <n v="2.3468118560934971E-4"/>
  </r>
  <r>
    <s v="Hot Wheels World Race"/>
    <x v="11"/>
    <x v="15"/>
    <x v="1"/>
    <s v="THQ"/>
    <n v="130000"/>
    <n v="30000"/>
    <n v="0"/>
    <n v="0"/>
    <n v="5.9"/>
    <n v="5"/>
    <n v="7"/>
    <n v="5"/>
    <s v="Climax Group"/>
    <x v="0"/>
    <x v="47"/>
    <n v="6.45"/>
    <n v="10"/>
    <n v="6.25"/>
    <n v="11428.571428571429"/>
    <n v="9285.7142857142862"/>
    <n v="2142.8571428571427"/>
    <n v="0"/>
    <n v="0"/>
    <n v="500125528"/>
    <n v="432552540"/>
    <n v="127718000"/>
    <n v="2.599347418234568E-4"/>
    <n v="6.9355736530873227E-5"/>
    <n v="0"/>
  </r>
  <r>
    <s v="Castlevania Judgment"/>
    <x v="0"/>
    <x v="1"/>
    <x v="7"/>
    <s v="Konami Digital Entertainment"/>
    <n v="120000"/>
    <n v="20000"/>
    <n v="10000"/>
    <n v="10000"/>
    <n v="4.9000000000000004"/>
    <n v="33"/>
    <n v="5.9"/>
    <n v="56"/>
    <s v="Eighting"/>
    <x v="2"/>
    <x v="47"/>
    <n v="5.4"/>
    <n v="89"/>
    <n v="55.625"/>
    <n v="17777.777777777777"/>
    <n v="13333.333333333334"/>
    <n v="2222.2222222222222"/>
    <n v="1111.1111111111111"/>
    <n v="1111.1111111111111"/>
    <n v="528816311"/>
    <n v="440001482"/>
    <n v="128063000"/>
    <n v="2.2692189613644502E-4"/>
    <n v="4.5454392355887562E-5"/>
    <n v="7.8086566767918917E-5"/>
  </r>
  <r>
    <s v="Apache: Air Assault"/>
    <x v="2"/>
    <x v="5"/>
    <x v="8"/>
    <s v="Activision"/>
    <n v="120000"/>
    <n v="30000"/>
    <n v="0"/>
    <n v="10000"/>
    <n v="7"/>
    <n v="26"/>
    <n v="6.4"/>
    <n v="31"/>
    <s v="Gaijin Entertainment"/>
    <x v="2"/>
    <x v="47"/>
    <n v="6.7"/>
    <n v="57"/>
    <n v="35.625"/>
    <n v="22857.142857142859"/>
    <n v="17142.857142857141"/>
    <n v="4285.7142857142853"/>
    <n v="0"/>
    <n v="1428.5714285714287"/>
    <n v="540520772"/>
    <n v="441654761"/>
    <n v="128070000"/>
    <n v="2.2200811923653511E-4"/>
    <n v="6.7926359340208725E-5"/>
    <n v="0"/>
  </r>
  <r>
    <s v="Aliens: Infestation"/>
    <x v="1"/>
    <x v="10"/>
    <x v="4"/>
    <s v="Sega"/>
    <n v="90000"/>
    <n v="50000"/>
    <n v="0"/>
    <n v="20000"/>
    <n v="7.6"/>
    <n v="43"/>
    <n v="8.1999999999999993"/>
    <n v="29"/>
    <s v="Gearbox Software, WayForward"/>
    <x v="2"/>
    <x v="47"/>
    <n v="7.8999999999999995"/>
    <n v="72"/>
    <n v="45"/>
    <n v="26666.666666666668"/>
    <n v="15000"/>
    <n v="8333.3333333333339"/>
    <n v="0"/>
    <n v="3333.3333333333335"/>
    <n v="545961365"/>
    <n v="440756453"/>
    <n v="127833000"/>
    <n v="1.6484682940889049E-4"/>
    <n v="1.1344133400583474E-4"/>
    <n v="0"/>
  </r>
  <r>
    <s v="El Shaddai: Ascension of the Metatron"/>
    <x v="2"/>
    <x v="10"/>
    <x v="4"/>
    <s v="Ignition Entertainment"/>
    <n v="70000"/>
    <n v="50000"/>
    <n v="30000"/>
    <n v="10000"/>
    <n v="7.5"/>
    <n v="44"/>
    <n v="7"/>
    <n v="47"/>
    <s v="Ignition Entertainment"/>
    <x v="2"/>
    <x v="47"/>
    <n v="7.25"/>
    <n v="91"/>
    <n v="56.875"/>
    <n v="26666.666666666668"/>
    <n v="11666.666666666666"/>
    <n v="8333.3333333333339"/>
    <n v="5000"/>
    <n v="1666.6666666666667"/>
    <n v="545961365"/>
    <n v="440756453"/>
    <n v="127833000"/>
    <n v="1.2821420065135927E-4"/>
    <n v="1.1344133400583474E-4"/>
    <n v="2.3468118560934971E-4"/>
  </r>
  <r>
    <s v="True Swing Golf"/>
    <x v="1"/>
    <x v="3"/>
    <x v="0"/>
    <s v="Ninti"/>
    <n v="110000"/>
    <n v="0"/>
    <n v="40000"/>
    <n v="10000"/>
    <n v="6.6"/>
    <n v="32"/>
    <n v="7.7"/>
    <n v="11"/>
    <s v="T&amp;E Soft"/>
    <x v="0"/>
    <x v="47"/>
    <n v="7.15"/>
    <n v="43"/>
    <n v="26.875"/>
    <n v="13333.333333333334"/>
    <n v="9166.6666666666661"/>
    <n v="0"/>
    <n v="3333.3333333333335"/>
    <n v="833.33333333333337"/>
    <n v="511054143"/>
    <n v="435713800"/>
    <n v="127773000"/>
    <n v="2.152413819684072E-4"/>
    <n v="0"/>
    <n v="3.1305518380252481E-4"/>
  </r>
  <r>
    <s v="TimeSplitters: Future Perfect"/>
    <x v="7"/>
    <x v="3"/>
    <x v="6"/>
    <s v="Electronic Arts"/>
    <n v="120000"/>
    <n v="30000"/>
    <n v="0"/>
    <n v="10000"/>
    <n v="8.3000000000000007"/>
    <n v="54"/>
    <n v="8.9"/>
    <n v="35"/>
    <s v="Free Radical Design"/>
    <x v="1"/>
    <x v="47"/>
    <n v="8.6000000000000014"/>
    <n v="89"/>
    <n v="55.625"/>
    <n v="13333.333333333334"/>
    <n v="10000"/>
    <n v="2500"/>
    <n v="0"/>
    <n v="833.33333333333337"/>
    <n v="511054143"/>
    <n v="435713800"/>
    <n v="127773000"/>
    <n v="2.3480878032917151E-4"/>
    <n v="6.8852535770039876E-5"/>
    <n v="0"/>
  </r>
  <r>
    <s v="Thrillville: Off the Rails"/>
    <x v="2"/>
    <x v="4"/>
    <x v="11"/>
    <s v="LucasArts"/>
    <n v="130000"/>
    <n v="20000"/>
    <n v="0"/>
    <n v="10000"/>
    <n v="7.3"/>
    <n v="24"/>
    <n v="2.8"/>
    <n v="34"/>
    <s v="Frontier Developments"/>
    <x v="3"/>
    <x v="47"/>
    <n v="5.05"/>
    <n v="58"/>
    <n v="36.25"/>
    <n v="16000"/>
    <n v="13000"/>
    <n v="2000"/>
    <n v="0"/>
    <n v="1000"/>
    <n v="522751172"/>
    <n v="438594184"/>
    <n v="128001000"/>
    <n v="2.4868428224203003E-4"/>
    <n v="4.560023987914988E-5"/>
    <n v="0"/>
  </r>
  <r>
    <s v="Fatal Frame II: Crimson Butterfly"/>
    <x v="4"/>
    <x v="15"/>
    <x v="4"/>
    <s v="Ubisoft"/>
    <n v="80000"/>
    <n v="60000"/>
    <n v="0"/>
    <n v="20000"/>
    <n v="8.1"/>
    <n v="40"/>
    <n v="9.1999999999999993"/>
    <n v="100"/>
    <s v="Tecmo"/>
    <x v="1"/>
    <x v="47"/>
    <n v="8.6499999999999986"/>
    <n v="140"/>
    <n v="87.5"/>
    <n v="11428.571428571429"/>
    <n v="5714.2857142857147"/>
    <n v="4285.7142857142853"/>
    <n v="0"/>
    <n v="1428.5714285714287"/>
    <n v="500125528"/>
    <n v="432552540"/>
    <n v="127718000"/>
    <n v="1.5995984112212723E-4"/>
    <n v="1.3871147306174645E-4"/>
    <n v="0"/>
  </r>
  <r>
    <s v="Murdered: Soul Suspect"/>
    <x v="13"/>
    <x v="12"/>
    <x v="4"/>
    <s v="Square Enix"/>
    <n v="80000"/>
    <n v="70000"/>
    <n v="0"/>
    <n v="10000"/>
    <n v="5.0999999999999996"/>
    <n v="17"/>
    <n v="7"/>
    <n v="130"/>
    <s v="Airtight Games"/>
    <x v="1"/>
    <x v="47"/>
    <n v="6.05"/>
    <n v="147"/>
    <n v="91.875"/>
    <n v="53333.333333333336"/>
    <n v="26666.666666666668"/>
    <n v="23333.333333333332"/>
    <n v="0"/>
    <n v="3333.3333333333335"/>
    <n v="562338430"/>
    <n v="443580712"/>
    <n v="127276000"/>
    <n v="1.4226308523854577E-4"/>
    <n v="1.5780668118860859E-4"/>
    <n v="0"/>
  </r>
  <r>
    <s v="Shadow Man: 2econd Coming"/>
    <x v="4"/>
    <x v="8"/>
    <x v="10"/>
    <s v="Acclaim Entertainment"/>
    <n v="80000"/>
    <n v="60000"/>
    <n v="0"/>
    <n v="20000"/>
    <n v="6.8"/>
    <n v="24"/>
    <n v="7.6"/>
    <n v="8"/>
    <s v="Acclaim"/>
    <x v="1"/>
    <x v="47"/>
    <n v="7.1999999999999993"/>
    <n v="32"/>
    <n v="20"/>
    <n v="10666.666666666666"/>
    <n v="5333.333333333333"/>
    <n v="4000"/>
    <n v="0"/>
    <n v="1333.3333333333333"/>
    <n v="495013192"/>
    <n v="431019772"/>
    <n v="127445000"/>
    <n v="1.6161185457861494E-4"/>
    <n v="1.3920475091337573E-4"/>
    <n v="0"/>
  </r>
  <r>
    <s v="Dynasty Warriors 4"/>
    <x v="7"/>
    <x v="15"/>
    <x v="4"/>
    <s v="Tecmo Koei"/>
    <n v="120000"/>
    <n v="30000"/>
    <n v="0"/>
    <n v="10000"/>
    <n v="7.5"/>
    <n v="18"/>
    <n v="8.8000000000000007"/>
    <n v="18"/>
    <s v="Omega Force"/>
    <x v="2"/>
    <x v="47"/>
    <n v="8.15"/>
    <n v="36"/>
    <n v="22.5"/>
    <n v="11428.571428571429"/>
    <n v="8571.4285714285706"/>
    <n v="2142.8571428571427"/>
    <n v="0"/>
    <n v="714.28571428571433"/>
    <n v="500125528"/>
    <n v="432552540"/>
    <n v="127718000"/>
    <n v="2.3993976168319085E-4"/>
    <n v="6.9355736530873227E-5"/>
    <n v="0"/>
  </r>
  <r>
    <s v="Wakeboarding Unleashed Featuring Shaun Murray"/>
    <x v="4"/>
    <x v="15"/>
    <x v="0"/>
    <s v="Activision"/>
    <n v="80000"/>
    <n v="60000"/>
    <n v="0"/>
    <n v="20000"/>
    <n v="8.3000000000000007"/>
    <n v="23"/>
    <n v="9"/>
    <n v="12"/>
    <s v="Shaba Games"/>
    <x v="0"/>
    <x v="47"/>
    <n v="8.65"/>
    <n v="35"/>
    <n v="21.875"/>
    <n v="11428.571428571429"/>
    <n v="5714.2857142857147"/>
    <n v="4285.7142857142853"/>
    <n v="0"/>
    <n v="1428.5714285714287"/>
    <n v="500125528"/>
    <n v="432552540"/>
    <n v="127718000"/>
    <n v="1.5995984112212723E-4"/>
    <n v="1.3871147306174645E-4"/>
    <n v="0"/>
  </r>
  <r>
    <s v="Beowulf: The Game"/>
    <x v="3"/>
    <x v="4"/>
    <x v="4"/>
    <s v="Ubisoft"/>
    <n v="140000"/>
    <n v="10000"/>
    <n v="0"/>
    <n v="10000"/>
    <n v="5.0999999999999996"/>
    <n v="18"/>
    <n v="5.2"/>
    <n v="17"/>
    <s v="Ubisoft"/>
    <x v="1"/>
    <x v="47"/>
    <n v="5.15"/>
    <n v="35"/>
    <n v="21.875"/>
    <n v="16000"/>
    <n v="14000"/>
    <n v="1000"/>
    <n v="0"/>
    <n v="1000"/>
    <n v="522751172"/>
    <n v="438594184"/>
    <n v="128001000"/>
    <n v="2.6781384241449389E-4"/>
    <n v="2.280011993957494E-5"/>
    <n v="0"/>
  </r>
  <r>
    <s v="Dewy's Adventure"/>
    <x v="0"/>
    <x v="4"/>
    <x v="2"/>
    <s v="Konami Digital Entertainment"/>
    <n v="140000"/>
    <n v="0"/>
    <n v="10000"/>
    <n v="10000"/>
    <n v="6.7"/>
    <n v="29"/>
    <n v="6.3"/>
    <n v="15"/>
    <s v="Konami"/>
    <x v="0"/>
    <x v="47"/>
    <n v="6.5"/>
    <n v="44"/>
    <n v="27.5"/>
    <n v="16000"/>
    <n v="14000"/>
    <n v="0"/>
    <n v="1000"/>
    <n v="1000"/>
    <n v="522751172"/>
    <n v="438594184"/>
    <n v="128001000"/>
    <n v="2.6781384241449389E-4"/>
    <n v="0"/>
    <n v="7.8124389653205832E-5"/>
  </r>
  <r>
    <s v="The BIGS"/>
    <x v="3"/>
    <x v="4"/>
    <x v="0"/>
    <s v="Take-Two Interactive"/>
    <n v="150000"/>
    <n v="0"/>
    <n v="0"/>
    <n v="10000"/>
    <n v="7.7"/>
    <n v="19"/>
    <n v="7.2"/>
    <n v="12"/>
    <s v="Blue Castle Games"/>
    <x v="0"/>
    <x v="47"/>
    <n v="7.45"/>
    <n v="31"/>
    <n v="19.375"/>
    <n v="16000"/>
    <n v="15000"/>
    <n v="0"/>
    <n v="0"/>
    <n v="1000"/>
    <n v="522751172"/>
    <n v="438594184"/>
    <n v="128001000"/>
    <n v="2.8694340258695776E-4"/>
    <n v="0"/>
    <n v="0"/>
  </r>
  <r>
    <s v="The King of Fighters XII"/>
    <x v="3"/>
    <x v="2"/>
    <x v="7"/>
    <s v="Ignition Entertainment"/>
    <n v="110000"/>
    <n v="10000"/>
    <n v="30000"/>
    <n v="10000"/>
    <n v="5.7"/>
    <n v="48"/>
    <n v="5.3"/>
    <n v="46"/>
    <s v="SNK Playmore"/>
    <x v="2"/>
    <x v="47"/>
    <n v="5.5"/>
    <n v="94"/>
    <n v="58.75"/>
    <n v="20000"/>
    <n v="13750"/>
    <n v="1250"/>
    <n v="3750"/>
    <n v="1250"/>
    <n v="534740514"/>
    <n v="441041694"/>
    <n v="128047000"/>
    <n v="2.0570724888071599E-4"/>
    <n v="2.2673593304310136E-5"/>
    <n v="2.3428897201808712E-4"/>
  </r>
  <r>
    <s v="Culdcept SAGA"/>
    <x v="2"/>
    <x v="0"/>
    <x v="9"/>
    <s v="Namco Bandai Games"/>
    <n v="120000"/>
    <n v="0"/>
    <n v="30000"/>
    <n v="10000"/>
    <n v="7.5"/>
    <n v="33"/>
    <n v="8.6999999999999993"/>
    <n v="49"/>
    <s v="Omiya Soft, Jamsworks"/>
    <x v="2"/>
    <x v="47"/>
    <n v="8.1"/>
    <n v="82"/>
    <n v="51.25"/>
    <n v="14545.454545454546"/>
    <n v="10909.09090909091"/>
    <n v="0"/>
    <n v="2727.2727272727275"/>
    <n v="909.09090909090912"/>
    <n v="516818555"/>
    <n v="437126892"/>
    <n v="127854000"/>
    <n v="2.3218980595617354E-4"/>
    <n v="0"/>
    <n v="2.346426392604064E-4"/>
  </r>
  <r>
    <s v="The Crew"/>
    <x v="8"/>
    <x v="12"/>
    <x v="1"/>
    <s v="Ubisoft"/>
    <n v="0"/>
    <n v="150000"/>
    <n v="0"/>
    <n v="10000"/>
    <n v="7.1"/>
    <n v="12"/>
    <n v="6.4"/>
    <n v="463"/>
    <s v="Ubisoft Reflections, Ivory Tower"/>
    <x v="2"/>
    <x v="47"/>
    <n v="6.75"/>
    <n v="475"/>
    <n v="296.875"/>
    <n v="53333.333333333336"/>
    <n v="0"/>
    <n v="50000"/>
    <n v="0"/>
    <n v="3333.3333333333335"/>
    <n v="562338430"/>
    <n v="443580712"/>
    <n v="127276000"/>
    <n v="0"/>
    <n v="3.381571739755898E-4"/>
    <n v="0"/>
  </r>
  <r>
    <s v="Create"/>
    <x v="3"/>
    <x v="5"/>
    <x v="4"/>
    <s v="Electronic Arts"/>
    <n v="110000"/>
    <n v="30000"/>
    <n v="0"/>
    <n v="20000"/>
    <n v="6.1"/>
    <n v="23"/>
    <n v="5.2"/>
    <n v="5"/>
    <s v="EA Bright Light"/>
    <x v="0"/>
    <x v="47"/>
    <n v="5.65"/>
    <n v="28"/>
    <n v="17.5"/>
    <n v="22857.142857142859"/>
    <n v="15714.285714285714"/>
    <n v="4285.7142857142853"/>
    <n v="0"/>
    <n v="2857.1428571428573"/>
    <n v="540520772"/>
    <n v="441654761"/>
    <n v="128070000"/>
    <n v="2.035074426334905E-4"/>
    <n v="6.7926359340208725E-5"/>
    <n v="0"/>
  </r>
  <r>
    <s v="Eragon"/>
    <x v="1"/>
    <x v="0"/>
    <x v="4"/>
    <s v="Vivendi Games"/>
    <n v="130000"/>
    <n v="20000"/>
    <n v="0"/>
    <n v="10000"/>
    <n v="6.3"/>
    <n v="17"/>
    <n v="7.6"/>
    <n v="13"/>
    <s v="Amaze Entertainment"/>
    <x v="2"/>
    <x v="47"/>
    <n v="6.9499999999999993"/>
    <n v="30"/>
    <n v="18.75"/>
    <n v="14545.454545454546"/>
    <n v="11818.181818181818"/>
    <n v="1818.1818181818182"/>
    <n v="0"/>
    <n v="909.09090909090912"/>
    <n v="516818555"/>
    <n v="437126892"/>
    <n v="127854000"/>
    <n v="2.5153895645252134E-4"/>
    <n v="4.5753304969395475E-5"/>
    <n v="0"/>
  </r>
  <r>
    <s v="Spyro: Shadow Legacy"/>
    <x v="1"/>
    <x v="3"/>
    <x v="4"/>
    <s v="Vivendi Games"/>
    <n v="140000"/>
    <n v="10000"/>
    <n v="0"/>
    <n v="10000"/>
    <n v="5"/>
    <n v="18"/>
    <n v="5.7"/>
    <n v="16"/>
    <s v="Amaze Entertainment"/>
    <x v="0"/>
    <x v="47"/>
    <n v="5.35"/>
    <n v="34"/>
    <n v="21.25"/>
    <n v="13333.333333333334"/>
    <n v="11666.666666666666"/>
    <n v="833.33333333333337"/>
    <n v="0"/>
    <n v="833.33333333333337"/>
    <n v="511054143"/>
    <n v="435713800"/>
    <n v="127773000"/>
    <n v="2.739435770507001E-4"/>
    <n v="2.2950845256679959E-5"/>
    <n v="0"/>
  </r>
  <r>
    <s v="Scarface: Money. Power. Respect."/>
    <x v="9"/>
    <x v="0"/>
    <x v="11"/>
    <s v="Vivendi Games"/>
    <n v="150000"/>
    <n v="0"/>
    <n v="0"/>
    <n v="10000"/>
    <n v="5.8"/>
    <n v="12"/>
    <n v="3.1"/>
    <n v="15"/>
    <s v="Radical Entertainment"/>
    <x v="1"/>
    <x v="47"/>
    <n v="4.45"/>
    <n v="27"/>
    <n v="16.875"/>
    <n v="14545.454545454546"/>
    <n v="13636.363636363636"/>
    <n v="0"/>
    <n v="0"/>
    <n v="909.09090909090912"/>
    <n v="516818555"/>
    <n v="437126892"/>
    <n v="127854000"/>
    <n v="2.9023725744521694E-4"/>
    <n v="0"/>
    <n v="0"/>
  </r>
  <r>
    <s v="Blitz: The League"/>
    <x v="2"/>
    <x v="0"/>
    <x v="0"/>
    <s v="Midway Games"/>
    <n v="150000"/>
    <n v="0"/>
    <n v="0"/>
    <n v="10000"/>
    <n v="6.9"/>
    <n v="23"/>
    <n v="6.5"/>
    <n v="14"/>
    <s v="Midway"/>
    <x v="1"/>
    <x v="47"/>
    <n v="6.7"/>
    <n v="37"/>
    <n v="23.125"/>
    <n v="14545.454545454546"/>
    <n v="13636.363636363636"/>
    <n v="0"/>
    <n v="0"/>
    <n v="909.09090909090912"/>
    <n v="516818555"/>
    <n v="437126892"/>
    <n v="127854000"/>
    <n v="2.9023725744521694E-4"/>
    <n v="0"/>
    <n v="0"/>
  </r>
  <r>
    <s v="NBA 2K12"/>
    <x v="8"/>
    <x v="10"/>
    <x v="0"/>
    <s v="Take-Two Interactive"/>
    <n v="90000"/>
    <n v="50000"/>
    <n v="0"/>
    <n v="20000"/>
    <n v="8.6"/>
    <n v="5"/>
    <n v="7.1"/>
    <n v="66"/>
    <s v="Visual Concepts"/>
    <x v="0"/>
    <x v="47"/>
    <n v="7.85"/>
    <n v="71"/>
    <n v="44.375"/>
    <n v="26666.666666666668"/>
    <n v="15000"/>
    <n v="8333.3333333333339"/>
    <n v="0"/>
    <n v="3333.3333333333335"/>
    <n v="545961365"/>
    <n v="440756453"/>
    <n v="127833000"/>
    <n v="1.6484682940889049E-4"/>
    <n v="1.1344133400583474E-4"/>
    <n v="0"/>
  </r>
  <r>
    <s v="Heroes over Europe"/>
    <x v="3"/>
    <x v="2"/>
    <x v="8"/>
    <s v="Ubisoft"/>
    <n v="120000"/>
    <n v="20000"/>
    <n v="0"/>
    <n v="20000"/>
    <n v="6.2"/>
    <n v="34"/>
    <n v="7"/>
    <n v="16"/>
    <s v="Atari, Transmission Games, Atari SA"/>
    <x v="2"/>
    <x v="47"/>
    <n v="6.6"/>
    <n v="50"/>
    <n v="31.25"/>
    <n v="20000"/>
    <n v="15000"/>
    <n v="2500"/>
    <n v="0"/>
    <n v="2500"/>
    <n v="534740514"/>
    <n v="441041694"/>
    <n v="128047000"/>
    <n v="2.2440790786987201E-4"/>
    <n v="4.5347186608620271E-5"/>
    <n v="0"/>
  </r>
  <r>
    <s v="Klonoa"/>
    <x v="0"/>
    <x v="1"/>
    <x v="2"/>
    <s v="Namco Bandai Games"/>
    <n v="100000"/>
    <n v="20000"/>
    <n v="30000"/>
    <n v="10000"/>
    <n v="7.7"/>
    <n v="37"/>
    <n v="8.6"/>
    <n v="39"/>
    <s v="Paon Corporation"/>
    <x v="3"/>
    <x v="47"/>
    <n v="8.15"/>
    <n v="76"/>
    <n v="47.5"/>
    <n v="17777.777777777777"/>
    <n v="11111.111111111111"/>
    <n v="2222.2222222222222"/>
    <n v="3333.3333333333335"/>
    <n v="1111.1111111111111"/>
    <n v="528816311"/>
    <n v="440001482"/>
    <n v="128063000"/>
    <n v="1.8910158011370418E-4"/>
    <n v="4.5454392355887562E-5"/>
    <n v="2.3425970030375675E-4"/>
  </r>
  <r>
    <s v="Bulletstorm"/>
    <x v="8"/>
    <x v="10"/>
    <x v="6"/>
    <s v="Electronic Arts"/>
    <n v="70000"/>
    <n v="70000"/>
    <n v="0"/>
    <n v="20000"/>
    <n v="8.1999999999999993"/>
    <n v="34"/>
    <n v="7.7"/>
    <n v="768"/>
    <s v="Epic Games, People Can Fly"/>
    <x v="1"/>
    <x v="47"/>
    <n v="7.9499999999999993"/>
    <n v="802"/>
    <n v="501.25"/>
    <n v="26666.666666666668"/>
    <n v="11666.666666666666"/>
    <n v="11666.666666666666"/>
    <n v="0"/>
    <n v="3333.3333333333335"/>
    <n v="545961365"/>
    <n v="440756453"/>
    <n v="127833000"/>
    <n v="1.2821420065135927E-4"/>
    <n v="1.5881786760816864E-4"/>
    <n v="0"/>
  </r>
  <r>
    <s v="Ar Nosurge: Ode to an Unborn Star"/>
    <x v="3"/>
    <x v="12"/>
    <x v="9"/>
    <s v="Tecmo Koei"/>
    <n v="50000"/>
    <n v="30000"/>
    <n v="60000"/>
    <n v="20000"/>
    <n v="6.7"/>
    <n v="23"/>
    <n v="7.8"/>
    <n v="49"/>
    <s v="Gust"/>
    <x v="2"/>
    <x v="47"/>
    <n v="7.25"/>
    <n v="72"/>
    <n v="45"/>
    <n v="53333.333333333336"/>
    <n v="16666.666666666668"/>
    <n v="10000"/>
    <n v="20000"/>
    <n v="6666.666666666667"/>
    <n v="562338430"/>
    <n v="443580712"/>
    <n v="127276000"/>
    <n v="8.89144282740911E-5"/>
    <n v="6.7631434795117963E-5"/>
    <n v="4.7141644929130392E-4"/>
  </r>
  <r>
    <s v="Shaun White Skateboarding"/>
    <x v="2"/>
    <x v="5"/>
    <x v="0"/>
    <s v="Ubisoft"/>
    <n v="100000"/>
    <n v="50000"/>
    <n v="0"/>
    <n v="10000"/>
    <n v="6.1"/>
    <n v="34"/>
    <n v="5.3"/>
    <n v="7"/>
    <s v="Ubisoft Montreal"/>
    <x v="2"/>
    <x v="47"/>
    <n v="5.6999999999999993"/>
    <n v="41"/>
    <n v="25.625"/>
    <n v="22857.142857142859"/>
    <n v="14285.714285714286"/>
    <n v="7142.8571428571431"/>
    <n v="0"/>
    <n v="1428.5714285714287"/>
    <n v="540520772"/>
    <n v="441654761"/>
    <n v="128070000"/>
    <n v="1.850067660304459E-4"/>
    <n v="1.1321059890034786E-4"/>
    <n v="0"/>
  </r>
  <r>
    <s v="Amped 3"/>
    <x v="2"/>
    <x v="3"/>
    <x v="0"/>
    <s v="Take-Two Interactive"/>
    <n v="130000"/>
    <n v="20000"/>
    <n v="0"/>
    <n v="10000"/>
    <n v="7.2"/>
    <n v="49"/>
    <n v="7.1"/>
    <n v="36"/>
    <s v="2K Sports"/>
    <x v="2"/>
    <x v="47"/>
    <n v="7.15"/>
    <n v="85"/>
    <n v="53.125"/>
    <n v="13333.333333333334"/>
    <n v="10833.333333333334"/>
    <n v="1666.6666666666667"/>
    <n v="0"/>
    <n v="833.33333333333337"/>
    <n v="511054143"/>
    <n v="435713800"/>
    <n v="127773000"/>
    <n v="2.5437617868993579E-4"/>
    <n v="4.5901690513359917E-5"/>
    <n v="0"/>
  </r>
  <r>
    <s v="Innocent Life: A Futuristic Harvest Moon"/>
    <x v="9"/>
    <x v="0"/>
    <x v="8"/>
    <s v="Rising Star Games"/>
    <n v="80000"/>
    <n v="30000"/>
    <n v="30000"/>
    <n v="20000"/>
    <n v="6.7"/>
    <n v="22"/>
    <n v="7.8"/>
    <n v="23"/>
    <s v="ArtePiazza"/>
    <x v="0"/>
    <x v="47"/>
    <n v="7.25"/>
    <n v="45"/>
    <n v="28.125"/>
    <n v="14545.454545454546"/>
    <n v="7272.727272727273"/>
    <n v="2727.2727272727275"/>
    <n v="2727.2727272727275"/>
    <n v="1818.1818181818182"/>
    <n v="516818555"/>
    <n v="437126892"/>
    <n v="127854000"/>
    <n v="1.5479320397078237E-4"/>
    <n v="6.8629957454093219E-5"/>
    <n v="2.346426392604064E-4"/>
  </r>
  <r>
    <s v="NHL 2005"/>
    <x v="7"/>
    <x v="7"/>
    <x v="0"/>
    <s v="Electronic Arts"/>
    <n v="120000"/>
    <n v="30000"/>
    <n v="0"/>
    <n v="10000"/>
    <n v="7.7"/>
    <n v="27"/>
    <n v="6.2"/>
    <n v="11"/>
    <s v="EA Sports"/>
    <x v="0"/>
    <x v="47"/>
    <n v="6.95"/>
    <n v="38"/>
    <n v="23.75"/>
    <n v="12307.692307692309"/>
    <n v="9230.7692307692305"/>
    <n v="2307.6923076923076"/>
    <n v="0"/>
    <n v="769.23076923076928"/>
    <n v="505524224"/>
    <n v="434174638"/>
    <n v="127761000"/>
    <n v="2.3737734870643904E-4"/>
    <n v="6.9096620056374644E-5"/>
    <n v="0"/>
  </r>
  <r>
    <s v="Battlestar Galactica"/>
    <x v="4"/>
    <x v="15"/>
    <x v="6"/>
    <s v="Vivendi Games"/>
    <n v="80000"/>
    <n v="60000"/>
    <n v="0"/>
    <n v="20000"/>
    <n v="6.6"/>
    <n v="22"/>
    <n v="6.8"/>
    <n v="6"/>
    <s v="Warthog"/>
    <x v="2"/>
    <x v="47"/>
    <n v="6.6999999999999993"/>
    <n v="28"/>
    <n v="17.5"/>
    <n v="11428.571428571429"/>
    <n v="5714.2857142857147"/>
    <n v="4285.7142857142853"/>
    <n v="0"/>
    <n v="1428.5714285714287"/>
    <n v="500125528"/>
    <n v="432552540"/>
    <n v="127718000"/>
    <n v="1.5995984112212723E-4"/>
    <n v="1.3871147306174645E-4"/>
    <n v="0"/>
  </r>
  <r>
    <s v="Dynasty Warriors 8: Xtreme Legends"/>
    <x v="3"/>
    <x v="6"/>
    <x v="4"/>
    <s v="Tecmo Koei"/>
    <n v="20000"/>
    <n v="20000"/>
    <n v="110000"/>
    <n v="10000"/>
    <n v="6.8"/>
    <n v="4"/>
    <n v="6.8"/>
    <n v="9"/>
    <s v="Omega Force"/>
    <x v="2"/>
    <x v="47"/>
    <n v="6.8"/>
    <n v="13"/>
    <n v="8.125"/>
    <n v="40000"/>
    <n v="5000"/>
    <n v="5000"/>
    <n v="27500"/>
    <n v="2500"/>
    <n v="556861736"/>
    <n v="442492884"/>
    <n v="127445000"/>
    <n v="3.5915558040784471E-5"/>
    <n v="4.5198466965629213E-5"/>
    <n v="8.6311742320216564E-4"/>
  </r>
  <r>
    <s v="Warhammer 40,000: Fire Warrior"/>
    <x v="4"/>
    <x v="15"/>
    <x v="6"/>
    <s v="THQ"/>
    <n v="80000"/>
    <n v="60000"/>
    <n v="0"/>
    <n v="20000"/>
    <n v="6.4"/>
    <n v="23"/>
    <n v="8.3000000000000007"/>
    <n v="63"/>
    <s v="Kuju Entertainment"/>
    <x v="1"/>
    <x v="47"/>
    <n v="7.3500000000000005"/>
    <n v="86"/>
    <n v="53.75"/>
    <n v="11428.571428571429"/>
    <n v="5714.2857142857147"/>
    <n v="4285.7142857142853"/>
    <n v="0"/>
    <n v="1428.5714285714287"/>
    <n v="500125528"/>
    <n v="432552540"/>
    <n v="127718000"/>
    <n v="1.5995984112212723E-4"/>
    <n v="1.3871147306174645E-4"/>
    <n v="0"/>
  </r>
  <r>
    <s v="MTV Music Generator 2"/>
    <x v="4"/>
    <x v="9"/>
    <x v="3"/>
    <s v="Codemasters"/>
    <n v="80000"/>
    <n v="60000"/>
    <n v="0"/>
    <n v="20000"/>
    <n v="7.7"/>
    <n v="16"/>
    <n v="8.5"/>
    <n v="11"/>
    <s v="Jester Interactive"/>
    <x v="2"/>
    <x v="47"/>
    <n v="8.1"/>
    <n v="27"/>
    <n v="16.875"/>
    <n v="10000"/>
    <n v="5000"/>
    <n v="3750"/>
    <n v="0"/>
    <n v="1250"/>
    <n v="489752572"/>
    <n v="430035992"/>
    <n v="127149000"/>
    <n v="1.6334778942212478E-4"/>
    <n v="1.3952320530417371E-4"/>
    <n v="0"/>
  </r>
  <r>
    <s v="Paris-Dakar Rally"/>
    <x v="4"/>
    <x v="9"/>
    <x v="1"/>
    <s v="Acclaim Entertainment"/>
    <n v="80000"/>
    <n v="60000"/>
    <n v="0"/>
    <n v="20000"/>
    <n v="3.6"/>
    <n v="6"/>
    <n v="3.9"/>
    <n v="15"/>
    <s v="Broadsword Interactive"/>
    <x v="0"/>
    <x v="47"/>
    <n v="3.75"/>
    <n v="21"/>
    <n v="13.125"/>
    <n v="10000"/>
    <n v="5000"/>
    <n v="3750"/>
    <n v="0"/>
    <n v="1250"/>
    <n v="489752572"/>
    <n v="430035992"/>
    <n v="127149000"/>
    <n v="1.6334778942212478E-4"/>
    <n v="1.3952320530417371E-4"/>
    <n v="0"/>
  </r>
  <r>
    <s v="Atelier Iris: Eternal Mana"/>
    <x v="4"/>
    <x v="7"/>
    <x v="9"/>
    <s v="Tecmo Koei"/>
    <n v="80000"/>
    <n v="60000"/>
    <n v="0"/>
    <n v="20000"/>
    <n v="7.4"/>
    <n v="38"/>
    <n v="7.7"/>
    <n v="38"/>
    <s v="Gust"/>
    <x v="2"/>
    <x v="47"/>
    <n v="7.5500000000000007"/>
    <n v="76"/>
    <n v="47.5"/>
    <n v="12307.692307692309"/>
    <n v="6153.8461538461543"/>
    <n v="4615.3846153846152"/>
    <n v="0"/>
    <n v="1538.4615384615386"/>
    <n v="505524224"/>
    <n v="434174638"/>
    <n v="127761000"/>
    <n v="1.582515658042927E-4"/>
    <n v="1.3819324011274929E-4"/>
    <n v="0"/>
  </r>
  <r>
    <s v="Digimon World 4"/>
    <x v="4"/>
    <x v="3"/>
    <x v="9"/>
    <s v="Atari"/>
    <n v="80000"/>
    <n v="60000"/>
    <n v="0"/>
    <n v="20000"/>
    <n v="4.8"/>
    <n v="7"/>
    <n v="6.9"/>
    <n v="37"/>
    <s v="Bandai"/>
    <x v="0"/>
    <x v="47"/>
    <n v="5.85"/>
    <n v="44"/>
    <n v="27.5"/>
    <n v="13333.333333333334"/>
    <n v="6666.666666666667"/>
    <n v="5000"/>
    <n v="0"/>
    <n v="1666.6666666666667"/>
    <n v="511054143"/>
    <n v="435713800"/>
    <n v="127773000"/>
    <n v="1.5653918688611433E-4"/>
    <n v="1.3770507154007975E-4"/>
    <n v="0"/>
  </r>
  <r>
    <s v="The Adventures of Tintin: The Game"/>
    <x v="5"/>
    <x v="10"/>
    <x v="4"/>
    <s v="Ubisoft"/>
    <n v="50000"/>
    <n v="90000"/>
    <n v="0"/>
    <n v="20000"/>
    <n v="5.6"/>
    <n v="8"/>
    <n v="5.7"/>
    <n v="12"/>
    <s v="Ubisoft Montpellier"/>
    <x v="3"/>
    <x v="47"/>
    <n v="5.65"/>
    <n v="20"/>
    <n v="12.5"/>
    <n v="26666.666666666668"/>
    <n v="8333.3333333333339"/>
    <n v="15000"/>
    <n v="0"/>
    <n v="3333.3333333333335"/>
    <n v="545961365"/>
    <n v="440756453"/>
    <n v="127833000"/>
    <n v="9.158157189382806E-5"/>
    <n v="2.0419440121050253E-4"/>
    <n v="0"/>
  </r>
  <r>
    <s v="Cars: Race-O-Rama"/>
    <x v="2"/>
    <x v="2"/>
    <x v="1"/>
    <s v="THQ"/>
    <n v="140000"/>
    <n v="10000"/>
    <n v="0"/>
    <n v="10000"/>
    <n v="5.4"/>
    <n v="8"/>
    <n v="5.8"/>
    <n v="5"/>
    <s v="Incinerator Games"/>
    <x v="0"/>
    <x v="47"/>
    <n v="5.6"/>
    <n v="13"/>
    <n v="8.125"/>
    <n v="20000"/>
    <n v="17500"/>
    <n v="1250"/>
    <n v="0"/>
    <n v="1250"/>
    <n v="534740514"/>
    <n v="441041694"/>
    <n v="128047000"/>
    <n v="2.6180922584818401E-4"/>
    <n v="2.2673593304310136E-5"/>
    <n v="0"/>
  </r>
  <r>
    <s v="DiRT 3"/>
    <x v="8"/>
    <x v="10"/>
    <x v="1"/>
    <s v="Codemasters"/>
    <n v="0"/>
    <n v="130000"/>
    <n v="0"/>
    <n v="30000"/>
    <n v="8.6"/>
    <n v="23"/>
    <n v="6.9"/>
    <n v="433"/>
    <s v="Codemasters"/>
    <x v="2"/>
    <x v="47"/>
    <n v="7.75"/>
    <n v="456"/>
    <n v="285"/>
    <n v="26666.666666666668"/>
    <n v="0"/>
    <n v="21666.666666666668"/>
    <n v="0"/>
    <n v="5000"/>
    <n v="545961365"/>
    <n v="440756453"/>
    <n v="127833000"/>
    <n v="0"/>
    <n v="2.9494746841517031E-4"/>
    <n v="0"/>
  </r>
  <r>
    <s v="Project Sylpheed: Arc of Deception"/>
    <x v="2"/>
    <x v="0"/>
    <x v="6"/>
    <s v="Microsoft Game Studios"/>
    <n v="120000"/>
    <n v="10000"/>
    <n v="20000"/>
    <n v="10000"/>
    <n v="6.4"/>
    <n v="45"/>
    <n v="8.6"/>
    <n v="24"/>
    <s v="Game Arts, Seta Corporation"/>
    <x v="2"/>
    <x v="47"/>
    <n v="7.5"/>
    <n v="69"/>
    <n v="43.125"/>
    <n v="14545.454545454546"/>
    <n v="10909.09090909091"/>
    <n v="909.09090909090912"/>
    <n v="1818.1818181818182"/>
    <n v="909.09090909090912"/>
    <n v="516818555"/>
    <n v="437126892"/>
    <n v="127854000"/>
    <n v="2.3218980595617354E-4"/>
    <n v="2.2876652484697737E-5"/>
    <n v="1.5642842617360426E-4"/>
  </r>
  <r>
    <s v="Tears to Tiara II: Heir of the Overlord"/>
    <x v="3"/>
    <x v="6"/>
    <x v="9"/>
    <s v="Nippon Ichi Software"/>
    <n v="70000"/>
    <n v="10000"/>
    <n v="60000"/>
    <n v="20000"/>
    <n v="6.5"/>
    <n v="18"/>
    <n v="8.6999999999999993"/>
    <n v="41"/>
    <s v="Aqua Plus"/>
    <x v="2"/>
    <x v="47"/>
    <n v="7.6"/>
    <n v="59"/>
    <n v="36.875"/>
    <n v="40000"/>
    <n v="17500"/>
    <n v="2500"/>
    <n v="15000"/>
    <n v="5000"/>
    <n v="556861736"/>
    <n v="442492884"/>
    <n v="127445000"/>
    <n v="1.2570445314274566E-4"/>
    <n v="2.2599233482814607E-5"/>
    <n v="4.7079132174663582E-4"/>
  </r>
  <r>
    <s v="Samurai Warriors: Katana"/>
    <x v="0"/>
    <x v="4"/>
    <x v="4"/>
    <s v="Tecmo Koei"/>
    <n v="110000"/>
    <n v="0"/>
    <n v="40000"/>
    <n v="10000"/>
    <n v="5.3"/>
    <n v="30"/>
    <n v="6.8"/>
    <n v="6"/>
    <s v="Koei, Omega Force"/>
    <x v="2"/>
    <x v="47"/>
    <n v="6.05"/>
    <n v="36"/>
    <n v="22.5"/>
    <n v="16000"/>
    <n v="11000"/>
    <n v="0"/>
    <n v="4000"/>
    <n v="1000"/>
    <n v="522751172"/>
    <n v="438594184"/>
    <n v="128001000"/>
    <n v="2.1042516189710236E-4"/>
    <n v="0"/>
    <n v="3.1249755861282333E-4"/>
  </r>
  <r>
    <s v="Prince of Persia: The Forgotten Sands"/>
    <x v="1"/>
    <x v="5"/>
    <x v="4"/>
    <s v="Ubisoft"/>
    <n v="140000"/>
    <n v="10000"/>
    <n v="0"/>
    <n v="10000"/>
    <n v="5.7"/>
    <n v="7"/>
    <n v="6.3"/>
    <n v="6"/>
    <s v="Ubisoft Casablanca"/>
    <x v="3"/>
    <x v="47"/>
    <n v="6"/>
    <n v="13"/>
    <n v="8.125"/>
    <n v="22857.142857142859"/>
    <n v="20000"/>
    <n v="1428.5714285714287"/>
    <n v="0"/>
    <n v="1428.5714285714287"/>
    <n v="540520772"/>
    <n v="441654761"/>
    <n v="128070000"/>
    <n v="2.5900947244262429E-4"/>
    <n v="2.2642119780069575E-5"/>
    <n v="0"/>
  </r>
  <r>
    <s v="Fantastic Four: Rise of the Silver Surfer"/>
    <x v="3"/>
    <x v="4"/>
    <x v="4"/>
    <s v="Take-Two Interactive"/>
    <n v="120000"/>
    <n v="20000"/>
    <n v="0"/>
    <n v="20000"/>
    <n v="4.7"/>
    <n v="26"/>
    <n v="6.2"/>
    <n v="10"/>
    <s v="Visual Concepts"/>
    <x v="2"/>
    <x v="47"/>
    <n v="5.45"/>
    <n v="36"/>
    <n v="22.5"/>
    <n v="16000"/>
    <n v="12000"/>
    <n v="2000"/>
    <n v="0"/>
    <n v="2000"/>
    <n v="522751172"/>
    <n v="438594184"/>
    <n v="128001000"/>
    <n v="2.295547220695662E-4"/>
    <n v="4.560023987914988E-5"/>
    <n v="0"/>
  </r>
  <r>
    <s v="The Legend of Heroes: Trails of Cold Steel II"/>
    <x v="3"/>
    <x v="12"/>
    <x v="9"/>
    <s v="Nippon Ichi Software"/>
    <n v="20000"/>
    <n v="20000"/>
    <n v="110000"/>
    <n v="10000"/>
    <n v="9"/>
    <n v="4"/>
    <n v="7.8"/>
    <n v="71"/>
    <s v="Falcom"/>
    <x v="2"/>
    <x v="47"/>
    <n v="8.4"/>
    <n v="75"/>
    <n v="46.875"/>
    <n v="53333.333333333336"/>
    <n v="6666.666666666667"/>
    <n v="6666.666666666667"/>
    <n v="36666.666666666664"/>
    <n v="3333.3333333333335"/>
    <n v="562338430"/>
    <n v="443580712"/>
    <n v="127276000"/>
    <n v="3.5565771309636443E-5"/>
    <n v="4.5087623196745311E-5"/>
    <n v="8.6426349036739056E-4"/>
  </r>
  <r>
    <s v="Dengeki Bunko Fighting Climax"/>
    <x v="3"/>
    <x v="12"/>
    <x v="7"/>
    <s v="Sega"/>
    <n v="50000"/>
    <n v="0"/>
    <n v="90000"/>
    <n v="10000"/>
    <n v="6.6"/>
    <n v="13"/>
    <n v="8.1999999999999993"/>
    <n v="29"/>
    <s v="Sega, French-Bread"/>
    <x v="2"/>
    <x v="96"/>
    <n v="7.3999999999999995"/>
    <n v="42"/>
    <n v="28"/>
    <n v="50000"/>
    <n v="16666.666666666668"/>
    <n v="0"/>
    <n v="30000"/>
    <n v="3333.3333333333335"/>
    <n v="562338430"/>
    <n v="443580712"/>
    <n v="127276000"/>
    <n v="8.89144282740911E-5"/>
    <n v="0"/>
    <n v="7.0712467393695588E-4"/>
  </r>
  <r>
    <s v="Crash Tag Team Racing"/>
    <x v="11"/>
    <x v="3"/>
    <x v="1"/>
    <s v="Vivendi Games"/>
    <n v="120000"/>
    <n v="30000"/>
    <n v="0"/>
    <n v="0"/>
    <n v="6.6"/>
    <n v="14"/>
    <n v="7.3"/>
    <n v="11"/>
    <s v="Radical Entertainment"/>
    <x v="3"/>
    <x v="96"/>
    <n v="6.9499999999999993"/>
    <n v="25"/>
    <n v="16.666666666666668"/>
    <n v="12500"/>
    <n v="10000"/>
    <n v="2500"/>
    <n v="0"/>
    <n v="0"/>
    <n v="511054143"/>
    <n v="435713800"/>
    <n v="127773000"/>
    <n v="2.3480878032917151E-4"/>
    <n v="6.8852535770039876E-5"/>
    <n v="0"/>
  </r>
  <r>
    <s v="The Incredibles: Rise of the Underminer"/>
    <x v="11"/>
    <x v="3"/>
    <x v="4"/>
    <s v="THQ"/>
    <n v="120000"/>
    <n v="30000"/>
    <n v="0"/>
    <n v="0"/>
    <n v="6.7"/>
    <n v="7"/>
    <n v="6.6"/>
    <n v="7"/>
    <s v="Heavy Iron Studios"/>
    <x v="3"/>
    <x v="96"/>
    <n v="6.65"/>
    <n v="14"/>
    <n v="9.3333333333333339"/>
    <n v="12500"/>
    <n v="10000"/>
    <n v="2500"/>
    <n v="0"/>
    <n v="0"/>
    <n v="511054143"/>
    <n v="435713800"/>
    <n v="127773000"/>
    <n v="2.3480878032917151E-4"/>
    <n v="6.8852535770039876E-5"/>
    <n v="0"/>
  </r>
  <r>
    <s v="NBA Live 08"/>
    <x v="0"/>
    <x v="4"/>
    <x v="0"/>
    <s v="Electronic Arts"/>
    <n v="140000"/>
    <n v="0"/>
    <n v="0"/>
    <n v="10000"/>
    <n v="5.2"/>
    <n v="11"/>
    <n v="7.1"/>
    <n v="21"/>
    <s v="EA Canada"/>
    <x v="0"/>
    <x v="96"/>
    <n v="6.15"/>
    <n v="32"/>
    <n v="21.333333333333332"/>
    <n v="15000"/>
    <n v="14000"/>
    <n v="0"/>
    <n v="0"/>
    <n v="1000"/>
    <n v="522751172"/>
    <n v="438594184"/>
    <n v="128001000"/>
    <n v="2.6781384241449389E-4"/>
    <n v="0"/>
    <n v="0"/>
  </r>
  <r>
    <s v="Marble Saga: Kororinpa"/>
    <x v="0"/>
    <x v="2"/>
    <x v="5"/>
    <s v="Konami Digital Entertainment"/>
    <n v="90000"/>
    <n v="50000"/>
    <n v="0"/>
    <n v="10000"/>
    <n v="7.4"/>
    <n v="16"/>
    <n v="7.3"/>
    <n v="6"/>
    <s v="Hudson Entertainment"/>
    <x v="0"/>
    <x v="96"/>
    <n v="7.35"/>
    <n v="22"/>
    <n v="14.666666666666666"/>
    <n v="18750"/>
    <n v="11250"/>
    <n v="6250"/>
    <n v="0"/>
    <n v="1250"/>
    <n v="534740514"/>
    <n v="441041694"/>
    <n v="128047000"/>
    <n v="1.6830593090240401E-4"/>
    <n v="1.1336796652155069E-4"/>
    <n v="0"/>
  </r>
  <r>
    <s v="TimeShift"/>
    <x v="3"/>
    <x v="4"/>
    <x v="6"/>
    <s v="Vivendi Games"/>
    <n v="140000"/>
    <n v="0"/>
    <n v="0"/>
    <n v="10000"/>
    <n v="7"/>
    <n v="16"/>
    <n v="6.3"/>
    <n v="27"/>
    <s v="Saber Interactive"/>
    <x v="1"/>
    <x v="96"/>
    <n v="6.65"/>
    <n v="43"/>
    <n v="28.666666666666668"/>
    <n v="15000"/>
    <n v="14000"/>
    <n v="0"/>
    <n v="0"/>
    <n v="1000"/>
    <n v="522751172"/>
    <n v="438594184"/>
    <n v="128001000"/>
    <n v="2.6781384241449389E-4"/>
    <n v="0"/>
    <n v="0"/>
  </r>
  <r>
    <s v="The Sims 3: Seasons"/>
    <x v="8"/>
    <x v="11"/>
    <x v="8"/>
    <s v="Electronic Arts"/>
    <n v="0"/>
    <n v="130000"/>
    <n v="0"/>
    <n v="20000"/>
    <n v="7.3"/>
    <n v="12"/>
    <n v="7.5"/>
    <n v="48"/>
    <s v="The Sims Studio"/>
    <x v="2"/>
    <x v="96"/>
    <n v="7.4"/>
    <n v="60"/>
    <n v="40"/>
    <n v="30000"/>
    <n v="0"/>
    <n v="26000"/>
    <n v="0"/>
    <n v="4000"/>
    <n v="551484507"/>
    <n v="441417242"/>
    <n v="127629000"/>
    <n v="0"/>
    <n v="2.9450594048159091E-4"/>
    <n v="0"/>
  </r>
  <r>
    <s v="Naruto: Ultimate Ninja Heroes 2 - The Phantom Fortress"/>
    <x v="9"/>
    <x v="0"/>
    <x v="7"/>
    <s v="Atari"/>
    <n v="140000"/>
    <n v="0"/>
    <n v="0"/>
    <n v="10000"/>
    <n v="6.4"/>
    <n v="20"/>
    <n v="7.8"/>
    <n v="17"/>
    <s v="CyberConnect2"/>
    <x v="2"/>
    <x v="96"/>
    <n v="7.1"/>
    <n v="37"/>
    <n v="24.666666666666668"/>
    <n v="13636.363636363636"/>
    <n v="12727.272727272728"/>
    <n v="0"/>
    <n v="0"/>
    <n v="909.09090909090912"/>
    <n v="516818555"/>
    <n v="437126892"/>
    <n v="127854000"/>
    <n v="2.7088810694886914E-4"/>
    <n v="0"/>
    <n v="0"/>
  </r>
  <r>
    <s v="BioShock The Collection"/>
    <x v="13"/>
    <x v="14"/>
    <x v="6"/>
    <s v="Take-Two Interactive"/>
    <n v="80000"/>
    <n v="60000"/>
    <n v="0"/>
    <n v="10000"/>
    <n v="8.4"/>
    <n v="16"/>
    <n v="8.3000000000000007"/>
    <n v="79"/>
    <s v="2K Games"/>
    <x v="1"/>
    <x v="96"/>
    <n v="8.3500000000000014"/>
    <n v="95"/>
    <n v="63.333333333333336"/>
    <n v="150000"/>
    <n v="80000"/>
    <n v="60000"/>
    <n v="0"/>
    <n v="10000"/>
    <n v="573178249"/>
    <n v="445623395"/>
    <n v="126994511"/>
    <n v="1.3957263755135971E-4"/>
    <n v="1.3464284118207035E-4"/>
    <n v="0"/>
  </r>
  <r>
    <s v="F-Zero: GP Legend"/>
    <x v="12"/>
    <x v="15"/>
    <x v="1"/>
    <s v="Ninti"/>
    <n v="110000"/>
    <n v="40000"/>
    <n v="0"/>
    <n v="0"/>
    <n v="7.7"/>
    <n v="31"/>
    <n v="8.5"/>
    <n v="18"/>
    <s v="Suzak"/>
    <x v="0"/>
    <x v="96"/>
    <n v="8.1"/>
    <n v="49"/>
    <n v="32.666666666666664"/>
    <n v="10714.285714285714"/>
    <n v="7857.1428571428569"/>
    <n v="2857.1428571428573"/>
    <n v="0"/>
    <n v="0"/>
    <n v="500125528"/>
    <n v="432552540"/>
    <n v="127718000"/>
    <n v="2.1994478154292496E-4"/>
    <n v="9.2474315374497631E-5"/>
    <n v="0"/>
  </r>
  <r>
    <s v="Custom Robo Arena"/>
    <x v="1"/>
    <x v="0"/>
    <x v="7"/>
    <s v="Ninti"/>
    <n v="10000"/>
    <n v="20000"/>
    <n v="120000"/>
    <n v="0"/>
    <n v="7.4"/>
    <n v="22"/>
    <n v="8.3000000000000007"/>
    <n v="27"/>
    <s v="Noise Inc."/>
    <x v="3"/>
    <x v="96"/>
    <n v="7.8500000000000005"/>
    <n v="49"/>
    <n v="32.666666666666664"/>
    <n v="13636.363636363636"/>
    <n v="909.09090909090912"/>
    <n v="1818.1818181818182"/>
    <n v="10909.09090909091"/>
    <n v="0"/>
    <n v="516818555"/>
    <n v="437126892"/>
    <n v="127854000"/>
    <n v="1.9349150496347796E-5"/>
    <n v="4.5753304969395475E-5"/>
    <n v="9.3857055704162562E-4"/>
  </r>
  <r>
    <s v="Tiger Woods PGA Tour 2004"/>
    <x v="11"/>
    <x v="15"/>
    <x v="0"/>
    <s v="Electronic Arts"/>
    <n v="120000"/>
    <n v="30000"/>
    <n v="0"/>
    <n v="0"/>
    <n v="8.9"/>
    <n v="16"/>
    <n v="7.8"/>
    <n v="6"/>
    <s v="EA Sports"/>
    <x v="0"/>
    <x v="96"/>
    <n v="8.35"/>
    <n v="22"/>
    <n v="14.666666666666666"/>
    <n v="10714.285714285714"/>
    <n v="8571.4285714285706"/>
    <n v="2142.8571428571427"/>
    <n v="0"/>
    <n v="0"/>
    <n v="500125528"/>
    <n v="432552540"/>
    <n v="127718000"/>
    <n v="2.3993976168319085E-4"/>
    <n v="6.9355736530873227E-5"/>
    <n v="0"/>
  </r>
  <r>
    <s v="Time Hollow"/>
    <x v="1"/>
    <x v="1"/>
    <x v="10"/>
    <s v="Konami Digital Entertainment"/>
    <n v="30000"/>
    <n v="10000"/>
    <n v="110000"/>
    <n v="0"/>
    <n v="6.4"/>
    <n v="24"/>
    <n v="7.8"/>
    <n v="21"/>
    <s v="Tenky"/>
    <x v="2"/>
    <x v="96"/>
    <n v="7.1"/>
    <n v="45"/>
    <n v="30"/>
    <n v="16666.666666666668"/>
    <n v="3333.3333333333335"/>
    <n v="1111.1111111111111"/>
    <n v="12222.222222222223"/>
    <n v="0"/>
    <n v="528816311"/>
    <n v="440001482"/>
    <n v="128063000"/>
    <n v="5.6730474034111254E-5"/>
    <n v="2.2727196177943781E-5"/>
    <n v="8.5895223444710806E-4"/>
  </r>
  <r>
    <s v="Tak and the Guardians of Gross"/>
    <x v="0"/>
    <x v="1"/>
    <x v="4"/>
    <s v="THQ"/>
    <n v="140000"/>
    <n v="0"/>
    <n v="0"/>
    <n v="10000"/>
    <n v="6.3"/>
    <n v="5"/>
    <n v="8"/>
    <n v="5"/>
    <s v="THQ"/>
    <x v="3"/>
    <x v="96"/>
    <n v="7.15"/>
    <n v="10"/>
    <n v="6.666666666666667"/>
    <n v="16666.666666666668"/>
    <n v="15555.555555555555"/>
    <n v="0"/>
    <n v="0"/>
    <n v="1111.1111111111111"/>
    <n v="528816311"/>
    <n v="440001482"/>
    <n v="128063000"/>
    <n v="2.6474221215918583E-4"/>
    <n v="0"/>
    <n v="0"/>
  </r>
  <r>
    <s v="Godzilla Unleashed"/>
    <x v="0"/>
    <x v="4"/>
    <x v="7"/>
    <s v="Atari"/>
    <n v="140000"/>
    <n v="0"/>
    <n v="0"/>
    <n v="10000"/>
    <n v="4.4000000000000004"/>
    <n v="31"/>
    <n v="7.2"/>
    <n v="37"/>
    <s v="Pipeworks Software, Inc."/>
    <x v="3"/>
    <x v="96"/>
    <n v="5.8000000000000007"/>
    <n v="68"/>
    <n v="45.333333333333336"/>
    <n v="15000"/>
    <n v="14000"/>
    <n v="0"/>
    <n v="0"/>
    <n v="1000"/>
    <n v="522751172"/>
    <n v="438594184"/>
    <n v="128001000"/>
    <n v="2.6781384241449389E-4"/>
    <n v="0"/>
    <n v="0"/>
  </r>
  <r>
    <s v="Sherlock Holmes vs. Jack the Ripper"/>
    <x v="2"/>
    <x v="2"/>
    <x v="10"/>
    <s v="Focus Home Interactive"/>
    <n v="110000"/>
    <n v="30000"/>
    <n v="0"/>
    <n v="10000"/>
    <n v="6.2"/>
    <n v="24"/>
    <n v="6.8"/>
    <n v="14"/>
    <s v="Frogwares"/>
    <x v="2"/>
    <x v="96"/>
    <n v="6.5"/>
    <n v="38"/>
    <n v="25.333333333333332"/>
    <n v="18750"/>
    <n v="13750"/>
    <n v="3750"/>
    <n v="0"/>
    <n v="1250"/>
    <n v="534740514"/>
    <n v="441041694"/>
    <n v="128047000"/>
    <n v="2.0570724888071599E-4"/>
    <n v="6.802077991293041E-5"/>
    <n v="0"/>
  </r>
  <r>
    <s v="Chaotic: Shadow Warriors"/>
    <x v="2"/>
    <x v="2"/>
    <x v="4"/>
    <s v="Activision"/>
    <n v="140000"/>
    <n v="0"/>
    <n v="0"/>
    <n v="10000"/>
    <n v="6"/>
    <n v="4"/>
    <n v="5"/>
    <n v="4"/>
    <s v="FUN Labs"/>
    <x v="3"/>
    <x v="96"/>
    <n v="5.5"/>
    <n v="8"/>
    <n v="5.333333333333333"/>
    <n v="18750"/>
    <n v="17500"/>
    <n v="0"/>
    <n v="0"/>
    <n v="1250"/>
    <n v="534740514"/>
    <n v="441041694"/>
    <n v="128047000"/>
    <n v="2.6180922584818401E-4"/>
    <n v="0"/>
    <n v="0"/>
  </r>
  <r>
    <s v="James Noir's Hollywood Crimes"/>
    <x v="5"/>
    <x v="10"/>
    <x v="10"/>
    <s v="Ubisoft"/>
    <n v="70000"/>
    <n v="70000"/>
    <n v="0"/>
    <n v="10000"/>
    <n v="6"/>
    <n v="22"/>
    <n v="6.6"/>
    <n v="5"/>
    <s v="Ubisoft"/>
    <x v="2"/>
    <x v="96"/>
    <n v="6.3"/>
    <n v="27"/>
    <n v="18"/>
    <n v="25000"/>
    <n v="11666.666666666666"/>
    <n v="11666.666666666666"/>
    <n v="0"/>
    <n v="1666.6666666666667"/>
    <n v="545961365"/>
    <n v="440756453"/>
    <n v="127833000"/>
    <n v="1.2821420065135927E-4"/>
    <n v="1.5881786760816864E-4"/>
    <n v="0"/>
  </r>
  <r>
    <s v="All-Pro Football 2K8"/>
    <x v="3"/>
    <x v="4"/>
    <x v="0"/>
    <s v="Take-Two Interactive"/>
    <n v="140000"/>
    <n v="0"/>
    <n v="0"/>
    <n v="10000"/>
    <n v="7.3"/>
    <n v="23"/>
    <n v="7.3"/>
    <n v="21"/>
    <s v="Visual Concepts"/>
    <x v="3"/>
    <x v="96"/>
    <n v="7.3"/>
    <n v="44"/>
    <n v="29.333333333333332"/>
    <n v="15000"/>
    <n v="14000"/>
    <n v="0"/>
    <n v="0"/>
    <n v="1000"/>
    <n v="522751172"/>
    <n v="438594184"/>
    <n v="128001000"/>
    <n v="2.6781384241449389E-4"/>
    <n v="0"/>
    <n v="0"/>
  </r>
  <r>
    <s v="Lufia: Curse of the Sinistrals"/>
    <x v="1"/>
    <x v="5"/>
    <x v="9"/>
    <s v="Square Enix"/>
    <n v="110000"/>
    <n v="0"/>
    <n v="30000"/>
    <n v="10000"/>
    <n v="8"/>
    <n v="8"/>
    <n v="8"/>
    <n v="13"/>
    <s v="Neverland"/>
    <x v="3"/>
    <x v="96"/>
    <n v="8"/>
    <n v="21"/>
    <n v="14"/>
    <n v="21428.571428571428"/>
    <n v="15714.285714285714"/>
    <n v="0"/>
    <n v="4285.7142857142853"/>
    <n v="1428.5714285714287"/>
    <n v="540520772"/>
    <n v="441654761"/>
    <n v="128070000"/>
    <n v="2.035074426334905E-4"/>
    <n v="0"/>
    <n v="2.3424689622862497E-4"/>
  </r>
  <r>
    <s v="Mugen Souls"/>
    <x v="3"/>
    <x v="11"/>
    <x v="9"/>
    <s v="Nippon Ichi Software"/>
    <n v="40000"/>
    <n v="20000"/>
    <n v="80000"/>
    <n v="10000"/>
    <n v="5.5"/>
    <n v="24"/>
    <n v="7.3"/>
    <n v="35"/>
    <s v="Compile Heart, GCREST"/>
    <x v="2"/>
    <x v="96"/>
    <n v="6.4"/>
    <n v="59"/>
    <n v="39.333333333333336"/>
    <n v="30000"/>
    <n v="8000"/>
    <n v="4000"/>
    <n v="16000"/>
    <n v="2000"/>
    <n v="551484507"/>
    <n v="441417242"/>
    <n v="127629000"/>
    <n v="7.2531502684625737E-5"/>
    <n v="4.5308606227937059E-5"/>
    <n v="6.2681678928770104E-4"/>
  </r>
  <r>
    <s v="Ultimate Spider-Man"/>
    <x v="1"/>
    <x v="3"/>
    <x v="4"/>
    <s v="Activision"/>
    <n v="140000"/>
    <n v="0"/>
    <n v="0"/>
    <n v="10000"/>
    <n v="7.8"/>
    <n v="17"/>
    <n v="7.7"/>
    <n v="10"/>
    <s v="Vicarious Visions"/>
    <x v="3"/>
    <x v="96"/>
    <n v="7.75"/>
    <n v="27"/>
    <n v="18"/>
    <n v="12500"/>
    <n v="11666.666666666666"/>
    <n v="0"/>
    <n v="0"/>
    <n v="833.33333333333337"/>
    <n v="511054143"/>
    <n v="435713800"/>
    <n v="127773000"/>
    <n v="2.739435770507001E-4"/>
    <n v="0"/>
    <n v="0"/>
  </r>
  <r>
    <s v="Burnout 2: Point of Impact"/>
    <x v="11"/>
    <x v="15"/>
    <x v="1"/>
    <s v="Acclaim Entertainment"/>
    <n v="120000"/>
    <n v="30000"/>
    <n v="0"/>
    <n v="0"/>
    <n v="8.9"/>
    <n v="24"/>
    <n v="8.5"/>
    <n v="18"/>
    <s v="Criterion Games"/>
    <x v="0"/>
    <x v="96"/>
    <n v="8.6999999999999993"/>
    <n v="42"/>
    <n v="28"/>
    <n v="10714.285714285714"/>
    <n v="8571.4285714285706"/>
    <n v="2142.8571428571427"/>
    <n v="0"/>
    <n v="0"/>
    <n v="500125528"/>
    <n v="432552540"/>
    <n v="127718000"/>
    <n v="2.3993976168319085E-4"/>
    <n v="6.9355736530873227E-5"/>
    <n v="0"/>
  </r>
  <r>
    <s v="F.E.A.R. 3"/>
    <x v="8"/>
    <x v="10"/>
    <x v="6"/>
    <s v="Warner Bros. Interactive Entertainment"/>
    <n v="40000"/>
    <n v="80000"/>
    <n v="0"/>
    <n v="30000"/>
    <n v="7.4"/>
    <n v="34"/>
    <n v="5.9"/>
    <n v="420"/>
    <s v="Day 1 Studios"/>
    <x v="1"/>
    <x v="96"/>
    <n v="6.65"/>
    <n v="454"/>
    <n v="302.66666666666669"/>
    <n v="25000"/>
    <n v="6666.666666666667"/>
    <n v="13333.333333333334"/>
    <n v="0"/>
    <n v="5000"/>
    <n v="545961365"/>
    <n v="440756453"/>
    <n v="127833000"/>
    <n v="7.326525751506244E-5"/>
    <n v="1.8150613440933558E-4"/>
    <n v="0"/>
  </r>
  <r>
    <s v="Tak: The Great Juju Challenge"/>
    <x v="11"/>
    <x v="3"/>
    <x v="2"/>
    <s v="THQ"/>
    <n v="120000"/>
    <n v="30000"/>
    <n v="0"/>
    <n v="0"/>
    <n v="7.5"/>
    <n v="17"/>
    <n v="9.3000000000000007"/>
    <n v="4"/>
    <s v="Avalanche Software"/>
    <x v="0"/>
    <x v="96"/>
    <n v="8.4"/>
    <n v="21"/>
    <n v="14"/>
    <n v="12500"/>
    <n v="10000"/>
    <n v="2500"/>
    <n v="0"/>
    <n v="0"/>
    <n v="511054143"/>
    <n v="435713800"/>
    <n v="127773000"/>
    <n v="2.3480878032917151E-4"/>
    <n v="6.8852535770039876E-5"/>
    <n v="0"/>
  </r>
  <r>
    <s v="Fantasia: Music Evolved"/>
    <x v="13"/>
    <x v="12"/>
    <x v="3"/>
    <s v="Disney Interactive Studios"/>
    <n v="110000"/>
    <n v="30000"/>
    <n v="0"/>
    <n v="10000"/>
    <n v="7.7"/>
    <n v="48"/>
    <n v="7.5"/>
    <n v="67"/>
    <s v="Harmonix Music Systems"/>
    <x v="3"/>
    <x v="96"/>
    <n v="7.6"/>
    <n v="115"/>
    <n v="76.666666666666671"/>
    <n v="50000"/>
    <n v="36666.666666666664"/>
    <n v="10000"/>
    <n v="0"/>
    <n v="3333.3333333333335"/>
    <n v="562338430"/>
    <n v="443580712"/>
    <n v="127276000"/>
    <n v="1.9561174220300042E-4"/>
    <n v="6.7631434795117963E-5"/>
    <n v="0"/>
  </r>
  <r>
    <s v="Knockout Kings 2003"/>
    <x v="11"/>
    <x v="8"/>
    <x v="0"/>
    <s v="Electronic Arts"/>
    <n v="120000"/>
    <n v="30000"/>
    <n v="0"/>
    <n v="0"/>
    <n v="7.8"/>
    <n v="13"/>
    <n v="6.5"/>
    <n v="4"/>
    <s v="EA Sports"/>
    <x v="2"/>
    <x v="96"/>
    <n v="7.15"/>
    <n v="17"/>
    <n v="11.333333333333334"/>
    <n v="10000"/>
    <n v="8000"/>
    <n v="2000"/>
    <n v="0"/>
    <n v="0"/>
    <n v="495013192"/>
    <n v="431019772"/>
    <n v="127445000"/>
    <n v="2.4241778186792241E-4"/>
    <n v="6.9602375456687864E-5"/>
    <n v="0"/>
  </r>
  <r>
    <s v="Bomberman"/>
    <x v="9"/>
    <x v="0"/>
    <x v="5"/>
    <s v="Konami Digital Entertainment"/>
    <n v="140000"/>
    <n v="0"/>
    <n v="0"/>
    <n v="10000"/>
    <n v="7.3"/>
    <n v="30"/>
    <n v="7"/>
    <n v="7"/>
    <s v="Hudson"/>
    <x v="0"/>
    <x v="96"/>
    <n v="7.15"/>
    <n v="37"/>
    <n v="24.666666666666668"/>
    <n v="13636.363636363636"/>
    <n v="12727.272727272728"/>
    <n v="0"/>
    <n v="0"/>
    <n v="909.09090909090912"/>
    <n v="516818555"/>
    <n v="437126892"/>
    <n v="127854000"/>
    <n v="2.7088810694886914E-4"/>
    <n v="0"/>
    <n v="0"/>
  </r>
  <r>
    <s v="NCAA Football 2004"/>
    <x v="11"/>
    <x v="15"/>
    <x v="0"/>
    <s v="Electronic Arts"/>
    <n v="120000"/>
    <n v="30000"/>
    <n v="0"/>
    <n v="0"/>
    <n v="8.9"/>
    <n v="16"/>
    <n v="7.5"/>
    <n v="6"/>
    <s v="EA Sports"/>
    <x v="0"/>
    <x v="96"/>
    <n v="8.1999999999999993"/>
    <n v="22"/>
    <n v="14.666666666666666"/>
    <n v="10714.285714285714"/>
    <n v="8571.4285714285706"/>
    <n v="2142.8571428571427"/>
    <n v="0"/>
    <n v="0"/>
    <n v="500125528"/>
    <n v="432552540"/>
    <n v="127718000"/>
    <n v="2.3993976168319085E-4"/>
    <n v="6.9355736530873227E-5"/>
    <n v="0"/>
  </r>
  <r>
    <s v="XGIII: Extreme G Racing"/>
    <x v="11"/>
    <x v="9"/>
    <x v="1"/>
    <s v="Acclaim Entertainment"/>
    <n v="120000"/>
    <n v="30000"/>
    <n v="0"/>
    <n v="0"/>
    <n v="8.3000000000000007"/>
    <n v="21"/>
    <n v="7.8"/>
    <n v="14"/>
    <s v="Acclaim"/>
    <x v="0"/>
    <x v="96"/>
    <n v="8.0500000000000007"/>
    <n v="35"/>
    <n v="23.333333333333332"/>
    <n v="9375"/>
    <n v="7500"/>
    <n v="1875"/>
    <n v="0"/>
    <n v="0"/>
    <n v="489752572"/>
    <n v="430035992"/>
    <n v="127149000"/>
    <n v="2.4502168413318716E-4"/>
    <n v="6.9761602652086856E-5"/>
    <n v="0"/>
  </r>
  <r>
    <s v="Stormrise"/>
    <x v="2"/>
    <x v="2"/>
    <x v="11"/>
    <s v="Sega"/>
    <n v="110000"/>
    <n v="30000"/>
    <n v="0"/>
    <n v="10000"/>
    <n v="4.8"/>
    <n v="36"/>
    <n v="6.8"/>
    <n v="17"/>
    <s v="Creative Assembly"/>
    <x v="1"/>
    <x v="96"/>
    <n v="5.8"/>
    <n v="53"/>
    <n v="35.333333333333336"/>
    <n v="18750"/>
    <n v="13750"/>
    <n v="3750"/>
    <n v="0"/>
    <n v="1250"/>
    <n v="534740514"/>
    <n v="441041694"/>
    <n v="128047000"/>
    <n v="2.0570724888071599E-4"/>
    <n v="6.802077991293041E-5"/>
    <n v="0"/>
  </r>
  <r>
    <s v="The Godfather: Blackhand Edition"/>
    <x v="0"/>
    <x v="4"/>
    <x v="10"/>
    <s v="Electronic Arts"/>
    <n v="140000"/>
    <n v="0"/>
    <n v="0"/>
    <n v="10000"/>
    <n v="7.7"/>
    <n v="38"/>
    <n v="8.5"/>
    <n v="48"/>
    <s v="EA Redwood Shores"/>
    <x v="1"/>
    <x v="96"/>
    <n v="8.1"/>
    <n v="86"/>
    <n v="57.333333333333336"/>
    <n v="15000"/>
    <n v="14000"/>
    <n v="0"/>
    <n v="0"/>
    <n v="1000"/>
    <n v="522751172"/>
    <n v="438594184"/>
    <n v="128001000"/>
    <n v="2.6781384241449389E-4"/>
    <n v="0"/>
    <n v="0"/>
  </r>
  <r>
    <s v="Naruto: Powerful Shippuden"/>
    <x v="5"/>
    <x v="11"/>
    <x v="2"/>
    <s v="Namco Bandai Games"/>
    <n v="80000"/>
    <n v="20000"/>
    <n v="40000"/>
    <n v="10000"/>
    <n v="7.1"/>
    <n v="13"/>
    <n v="5.4"/>
    <n v="19"/>
    <s v="Inti Creates"/>
    <x v="3"/>
    <x v="96"/>
    <n v="6.25"/>
    <n v="32"/>
    <n v="21.333333333333332"/>
    <n v="30000"/>
    <n v="16000"/>
    <n v="4000"/>
    <n v="8000"/>
    <n v="2000"/>
    <n v="551484507"/>
    <n v="441417242"/>
    <n v="127629000"/>
    <n v="1.4506300536925147E-4"/>
    <n v="4.5308606227937059E-5"/>
    <n v="3.1340839464385052E-4"/>
  </r>
  <r>
    <s v="American Chopper"/>
    <x v="7"/>
    <x v="7"/>
    <x v="1"/>
    <s v="Zoo Digital Publishing"/>
    <n v="110000"/>
    <n v="30000"/>
    <n v="0"/>
    <n v="10000"/>
    <n v="4.4000000000000004"/>
    <n v="6"/>
    <n v="5.9"/>
    <n v="9"/>
    <s v="Creat Studios"/>
    <x v="2"/>
    <x v="96"/>
    <n v="5.15"/>
    <n v="15"/>
    <n v="10"/>
    <n v="11538.461538461539"/>
    <n v="8461.538461538461"/>
    <n v="2307.6923076923076"/>
    <n v="0"/>
    <n v="769.23076923076928"/>
    <n v="505524224"/>
    <n v="434174638"/>
    <n v="127761000"/>
    <n v="2.1759590298090246E-4"/>
    <n v="6.9096620056374644E-5"/>
    <n v="0"/>
  </r>
  <r>
    <s v="Dynasty Warriors 8"/>
    <x v="2"/>
    <x v="6"/>
    <x v="4"/>
    <s v="Tecmo Koei"/>
    <n v="90000"/>
    <n v="50000"/>
    <n v="0"/>
    <n v="10000"/>
    <n v="6.5"/>
    <n v="21"/>
    <n v="7.5"/>
    <n v="35"/>
    <s v="Omega Force"/>
    <x v="2"/>
    <x v="96"/>
    <n v="7"/>
    <n v="56"/>
    <n v="37.333333333333336"/>
    <n v="37500"/>
    <n v="22500"/>
    <n v="12500"/>
    <n v="0"/>
    <n v="2500"/>
    <n v="556861736"/>
    <n v="442492884"/>
    <n v="127445000"/>
    <n v="1.6162001118353014E-4"/>
    <n v="1.1299616741407304E-4"/>
    <n v="0"/>
  </r>
  <r>
    <s v="Kingdom Under Fire: Heroes"/>
    <x v="7"/>
    <x v="3"/>
    <x v="11"/>
    <s v="Deep Silver"/>
    <n v="110000"/>
    <n v="30000"/>
    <n v="0"/>
    <n v="10000"/>
    <n v="7.8"/>
    <n v="55"/>
    <n v="7.5"/>
    <n v="23"/>
    <s v="Phantagram"/>
    <x v="1"/>
    <x v="96"/>
    <n v="7.65"/>
    <n v="78"/>
    <n v="52"/>
    <n v="12500"/>
    <n v="9166.6666666666661"/>
    <n v="2500"/>
    <n v="0"/>
    <n v="833.33333333333337"/>
    <n v="511054143"/>
    <n v="435713800"/>
    <n v="127773000"/>
    <n v="2.152413819684072E-4"/>
    <n v="6.8852535770039876E-5"/>
    <n v="0"/>
  </r>
  <r>
    <s v="The Terminator: Dawn of Fate"/>
    <x v="7"/>
    <x v="8"/>
    <x v="4"/>
    <s v="Atari"/>
    <n v="110000"/>
    <n v="30000"/>
    <n v="0"/>
    <n v="10000"/>
    <n v="5.3"/>
    <n v="19"/>
    <n v="5.2"/>
    <n v="5"/>
    <s v="Paradigm Entertainment"/>
    <x v="2"/>
    <x v="96"/>
    <n v="5.25"/>
    <n v="24"/>
    <n v="16"/>
    <n v="10000"/>
    <n v="7333.333333333333"/>
    <n v="2000"/>
    <n v="0"/>
    <n v="666.66666666666663"/>
    <n v="495013192"/>
    <n v="431019772"/>
    <n v="127445000"/>
    <n v="2.2221630004559556E-4"/>
    <n v="6.9602375456687864E-5"/>
    <n v="0"/>
  </r>
  <r>
    <s v="Infected"/>
    <x v="9"/>
    <x v="3"/>
    <x v="6"/>
    <s v="THQ"/>
    <n v="140000"/>
    <n v="0"/>
    <n v="0"/>
    <n v="10000"/>
    <n v="7.4"/>
    <n v="49"/>
    <n v="8.3000000000000007"/>
    <n v="30"/>
    <s v="Planet Moon Studios"/>
    <x v="1"/>
    <x v="96"/>
    <n v="7.8500000000000005"/>
    <n v="79"/>
    <n v="52.666666666666664"/>
    <n v="12500"/>
    <n v="11666.666666666666"/>
    <n v="0"/>
    <n v="0"/>
    <n v="833.33333333333337"/>
    <n v="511054143"/>
    <n v="435713800"/>
    <n v="127773000"/>
    <n v="2.739435770507001E-4"/>
    <n v="0"/>
    <n v="0"/>
  </r>
  <r>
    <s v="Birds of Steel"/>
    <x v="2"/>
    <x v="11"/>
    <x v="8"/>
    <s v="Konami Digital Entertainment"/>
    <n v="110000"/>
    <n v="30000"/>
    <n v="0"/>
    <n v="10000"/>
    <n v="7.7"/>
    <n v="18"/>
    <n v="8.9"/>
    <n v="18"/>
    <s v="Gaijin Entertainment"/>
    <x v="2"/>
    <x v="96"/>
    <n v="8.3000000000000007"/>
    <n v="36"/>
    <n v="24"/>
    <n v="30000"/>
    <n v="22000"/>
    <n v="6000"/>
    <n v="0"/>
    <n v="2000"/>
    <n v="551484507"/>
    <n v="441417242"/>
    <n v="127629000"/>
    <n v="1.9946163238272077E-4"/>
    <n v="6.7962909341905592E-5"/>
    <n v="0"/>
  </r>
  <r>
    <s v="NBA Street Homecourt"/>
    <x v="3"/>
    <x v="4"/>
    <x v="0"/>
    <s v="Electronic Arts"/>
    <n v="120000"/>
    <n v="10000"/>
    <n v="0"/>
    <n v="20000"/>
    <n v="8.1"/>
    <n v="31"/>
    <n v="6.5"/>
    <n v="16"/>
    <s v="EA Canada"/>
    <x v="0"/>
    <x v="96"/>
    <n v="7.3"/>
    <n v="47"/>
    <n v="31.333333333333332"/>
    <n v="15000"/>
    <n v="12000"/>
    <n v="1000"/>
    <n v="0"/>
    <n v="2000"/>
    <n v="522751172"/>
    <n v="438594184"/>
    <n v="128001000"/>
    <n v="2.295547220695662E-4"/>
    <n v="2.280011993957494E-5"/>
    <n v="0"/>
  </r>
  <r>
    <s v="Enthusia Professional Racing"/>
    <x v="4"/>
    <x v="3"/>
    <x v="1"/>
    <s v="Konami Digital Entertainment"/>
    <n v="70000"/>
    <n v="60000"/>
    <n v="0"/>
    <n v="20000"/>
    <n v="7"/>
    <n v="43"/>
    <n v="7.6"/>
    <n v="17"/>
    <s v="Konami"/>
    <x v="0"/>
    <x v="96"/>
    <n v="7.3"/>
    <n v="60"/>
    <n v="40"/>
    <n v="12500"/>
    <n v="5833.333333333333"/>
    <n v="5000"/>
    <n v="0"/>
    <n v="1666.6666666666667"/>
    <n v="511054143"/>
    <n v="435713800"/>
    <n v="127773000"/>
    <n v="1.3697178852535005E-4"/>
    <n v="1.3770507154007975E-4"/>
    <n v="0"/>
  </r>
  <r>
    <s v="Get On Da Mic"/>
    <x v="4"/>
    <x v="7"/>
    <x v="3"/>
    <s v="Eidos Interactive"/>
    <n v="70000"/>
    <n v="60000"/>
    <n v="0"/>
    <n v="20000"/>
    <n v="4.9000000000000004"/>
    <n v="29"/>
    <n v="6.3"/>
    <n v="7"/>
    <s v="Artificial Mind and Movement"/>
    <x v="2"/>
    <x v="96"/>
    <n v="5.6"/>
    <n v="36"/>
    <n v="24"/>
    <n v="11538.461538461539"/>
    <n v="5384.6153846153848"/>
    <n v="4615.3846153846152"/>
    <n v="0"/>
    <n v="1538.4615384615386"/>
    <n v="505524224"/>
    <n v="434174638"/>
    <n v="127761000"/>
    <n v="1.384701200787561E-4"/>
    <n v="1.3819324011274929E-4"/>
    <n v="0"/>
  </r>
  <r>
    <s v="Darksiders II"/>
    <x v="10"/>
    <x v="11"/>
    <x v="4"/>
    <s v="THQ"/>
    <n v="70000"/>
    <n v="70000"/>
    <n v="0"/>
    <n v="10000"/>
    <n v="8.5"/>
    <n v="36"/>
    <n v="8.1999999999999993"/>
    <n v="153"/>
    <s v="Vigil Games"/>
    <x v="1"/>
    <x v="96"/>
    <n v="8.35"/>
    <n v="189"/>
    <n v="126"/>
    <n v="30000"/>
    <n v="14000"/>
    <n v="14000"/>
    <n v="0"/>
    <n v="2000"/>
    <n v="551484507"/>
    <n v="441417242"/>
    <n v="127629000"/>
    <n v="1.2693012969809504E-4"/>
    <n v="1.585801217977797E-4"/>
    <n v="0"/>
  </r>
  <r>
    <s v="NHL 2K10"/>
    <x v="3"/>
    <x v="2"/>
    <x v="0"/>
    <s v="Take-Two Interactive"/>
    <n v="130000"/>
    <n v="10000"/>
    <n v="0"/>
    <n v="10000"/>
    <n v="6.6"/>
    <n v="23"/>
    <n v="7.1"/>
    <n v="8"/>
    <s v="Take-Two Interactive"/>
    <x v="3"/>
    <x v="96"/>
    <n v="6.85"/>
    <n v="31"/>
    <n v="20.666666666666668"/>
    <n v="18750"/>
    <n v="16250"/>
    <n v="1250"/>
    <n v="0"/>
    <n v="1250"/>
    <n v="534740514"/>
    <n v="441041694"/>
    <n v="128047000"/>
    <n v="2.43108566859028E-4"/>
    <n v="2.2673593304310136E-5"/>
    <n v="0"/>
  </r>
  <r>
    <s v="MLB Power Pros 2008"/>
    <x v="4"/>
    <x v="1"/>
    <x v="0"/>
    <s v="Konami Digital Entertainment"/>
    <n v="50000"/>
    <n v="40000"/>
    <n v="50000"/>
    <n v="10000"/>
    <n v="6.7"/>
    <n v="9"/>
    <n v="8.5"/>
    <n v="8"/>
    <s v="Konami"/>
    <x v="0"/>
    <x v="96"/>
    <n v="7.6"/>
    <n v="17"/>
    <n v="11.333333333333334"/>
    <n v="16666.666666666668"/>
    <n v="5555.5555555555557"/>
    <n v="4444.4444444444443"/>
    <n v="5555.5555555555557"/>
    <n v="1111.1111111111111"/>
    <n v="528816311"/>
    <n v="440001482"/>
    <n v="128063000"/>
    <n v="9.4550790056852088E-5"/>
    <n v="9.0908784711775124E-5"/>
    <n v="3.9043283383959456E-4"/>
  </r>
  <r>
    <s v="Puzzle Quest: Galactrix"/>
    <x v="1"/>
    <x v="2"/>
    <x v="5"/>
    <s v="D3Publisher"/>
    <n v="140000"/>
    <n v="0"/>
    <n v="0"/>
    <n v="10000"/>
    <n v="7.5"/>
    <n v="33"/>
    <n v="6.7"/>
    <n v="6"/>
    <s v="Infinite Interactive"/>
    <x v="3"/>
    <x v="96"/>
    <n v="7.1"/>
    <n v="39"/>
    <n v="26"/>
    <n v="18750"/>
    <n v="17500"/>
    <n v="0"/>
    <n v="0"/>
    <n v="1250"/>
    <n v="534740514"/>
    <n v="441041694"/>
    <n v="128047000"/>
    <n v="2.6180922584818401E-4"/>
    <n v="0"/>
    <n v="0"/>
  </r>
  <r>
    <s v="de Blob 2"/>
    <x v="2"/>
    <x v="10"/>
    <x v="2"/>
    <s v="THQ"/>
    <n v="100000"/>
    <n v="40000"/>
    <n v="0"/>
    <n v="10000"/>
    <n v="7.7"/>
    <n v="54"/>
    <n v="7.5"/>
    <n v="23"/>
    <s v="Blue Tongue Entertainment"/>
    <x v="3"/>
    <x v="96"/>
    <n v="7.6"/>
    <n v="77"/>
    <n v="51.333333333333336"/>
    <n v="25000"/>
    <n v="16666.666666666668"/>
    <n v="6666.666666666667"/>
    <n v="0"/>
    <n v="1666.6666666666667"/>
    <n v="545961365"/>
    <n v="440756453"/>
    <n v="127833000"/>
    <n v="1.8316314378765612E-4"/>
    <n v="9.0753067204667792E-5"/>
    <n v="0"/>
  </r>
  <r>
    <s v="Disney's The Lion King: Simba's Mighty Adventure"/>
    <x v="14"/>
    <x v="16"/>
    <x v="4"/>
    <s v="Activision"/>
    <n v="80000"/>
    <n v="60000"/>
    <n v="0"/>
    <n v="10000"/>
    <n v="3"/>
    <n v="5"/>
    <n v="6.9"/>
    <n v="9"/>
    <s v="Paradox Development"/>
    <x v="0"/>
    <x v="96"/>
    <n v="4.95"/>
    <n v="14"/>
    <n v="9.3333333333333339"/>
    <n v="8823.5294117647063"/>
    <n v="4705.8823529411766"/>
    <n v="3529.4117647058824"/>
    <n v="0"/>
    <n v="588.23529411764707"/>
    <n v="484244580"/>
    <n v="429286318"/>
    <n v="126843000"/>
    <n v="1.6520577266967035E-4"/>
    <n v="1.3976685835116693E-4"/>
    <n v="0"/>
  </r>
  <r>
    <s v="NBA 09: The Inside"/>
    <x v="3"/>
    <x v="1"/>
    <x v="0"/>
    <s v="Sony Computer Entertainment"/>
    <n v="140000"/>
    <n v="0"/>
    <n v="0"/>
    <n v="10000"/>
    <n v="6.3"/>
    <n v="17"/>
    <n v="5.0999999999999996"/>
    <n v="7"/>
    <s v="SCEA San Diego Studios"/>
    <x v="0"/>
    <x v="96"/>
    <n v="5.6999999999999993"/>
    <n v="24"/>
    <n v="16"/>
    <n v="16666.666666666668"/>
    <n v="15555.555555555555"/>
    <n v="0"/>
    <n v="0"/>
    <n v="1111.1111111111111"/>
    <n v="528816311"/>
    <n v="440001482"/>
    <n v="128063000"/>
    <n v="2.6474221215918583E-4"/>
    <n v="0"/>
    <n v="0"/>
  </r>
  <r>
    <s v="Kingdom of Paradise"/>
    <x v="9"/>
    <x v="3"/>
    <x v="9"/>
    <s v="Sony Computer Entertainment"/>
    <n v="140000"/>
    <n v="0"/>
    <n v="0"/>
    <n v="10000"/>
    <n v="7.2"/>
    <n v="38"/>
    <n v="7.5"/>
    <n v="19"/>
    <s v="Climax Entertainment"/>
    <x v="2"/>
    <x v="96"/>
    <n v="7.35"/>
    <n v="57"/>
    <n v="38"/>
    <n v="12500"/>
    <n v="11666.666666666666"/>
    <n v="0"/>
    <n v="0"/>
    <n v="833.33333333333337"/>
    <n v="511054143"/>
    <n v="435713800"/>
    <n v="127773000"/>
    <n v="2.739435770507001E-4"/>
    <n v="0"/>
    <n v="0"/>
  </r>
  <r>
    <s v="Naruto Shippuden: Legends: Akatsuki Rising"/>
    <x v="9"/>
    <x v="2"/>
    <x v="7"/>
    <s v="Namco Bandai Games"/>
    <n v="140000"/>
    <n v="0"/>
    <n v="0"/>
    <n v="10000"/>
    <n v="6"/>
    <n v="15"/>
    <n v="6.2"/>
    <n v="10"/>
    <s v="Racjin"/>
    <x v="2"/>
    <x v="96"/>
    <n v="6.1"/>
    <n v="25"/>
    <n v="16.666666666666668"/>
    <n v="18750"/>
    <n v="17500"/>
    <n v="0"/>
    <n v="0"/>
    <n v="1250"/>
    <n v="534740514"/>
    <n v="441041694"/>
    <n v="128047000"/>
    <n v="2.6180922584818401E-4"/>
    <n v="0"/>
    <n v="0"/>
  </r>
  <r>
    <s v="Marvel Super Hero Squad: The Infinity Gauntlet"/>
    <x v="2"/>
    <x v="5"/>
    <x v="4"/>
    <s v="THQ"/>
    <n v="120000"/>
    <n v="20000"/>
    <n v="0"/>
    <n v="10000"/>
    <n v="5.5"/>
    <n v="10"/>
    <n v="6.3"/>
    <n v="6"/>
    <s v="THQ"/>
    <x v="3"/>
    <x v="96"/>
    <n v="5.9"/>
    <n v="16"/>
    <n v="10.666666666666666"/>
    <n v="21428.571428571428"/>
    <n v="17142.857142857141"/>
    <n v="2857.1428571428573"/>
    <n v="0"/>
    <n v="1428.5714285714287"/>
    <n v="540520772"/>
    <n v="441654761"/>
    <n v="128070000"/>
    <n v="2.2200811923653511E-4"/>
    <n v="4.528423956013915E-5"/>
    <n v="0"/>
  </r>
  <r>
    <s v="Bleach: Dark Souls"/>
    <x v="1"/>
    <x v="4"/>
    <x v="7"/>
    <s v="Sega"/>
    <n v="120000"/>
    <n v="20000"/>
    <n v="0"/>
    <n v="10000"/>
    <n v="8.1999999999999993"/>
    <n v="28"/>
    <n v="7.9"/>
    <n v="14"/>
    <s v="Treasure"/>
    <x v="2"/>
    <x v="96"/>
    <n v="8.0500000000000007"/>
    <n v="42"/>
    <n v="28"/>
    <n v="15000"/>
    <n v="12000"/>
    <n v="2000"/>
    <n v="0"/>
    <n v="1000"/>
    <n v="522751172"/>
    <n v="438594184"/>
    <n v="128001000"/>
    <n v="2.295547220695662E-4"/>
    <n v="4.560023987914988E-5"/>
    <n v="0"/>
  </r>
  <r>
    <s v="Prince of Persia: The Sands of Time"/>
    <x v="12"/>
    <x v="15"/>
    <x v="4"/>
    <s v="Ubisoft"/>
    <n v="110000"/>
    <n v="40000"/>
    <n v="0"/>
    <n v="0"/>
    <n v="7.5"/>
    <n v="25"/>
    <n v="8.8000000000000007"/>
    <n v="5"/>
    <s v="Ubisoft Montreal"/>
    <x v="2"/>
    <x v="96"/>
    <n v="8.15"/>
    <n v="30"/>
    <n v="20"/>
    <n v="10714.285714285714"/>
    <n v="7857.1428571428569"/>
    <n v="2857.1428571428573"/>
    <n v="0"/>
    <n v="0"/>
    <n v="500125528"/>
    <n v="432552540"/>
    <n v="127718000"/>
    <n v="2.1994478154292496E-4"/>
    <n v="9.2474315374497631E-5"/>
    <n v="0"/>
  </r>
  <r>
    <s v="World Series Baseball 2K3"/>
    <x v="7"/>
    <x v="15"/>
    <x v="0"/>
    <s v="Sega"/>
    <n v="110000"/>
    <n v="30000"/>
    <n v="0"/>
    <n v="10000"/>
    <n v="8.9"/>
    <n v="22"/>
    <n v="8.6"/>
    <n v="14"/>
    <s v="Blue Shift"/>
    <x v="0"/>
    <x v="96"/>
    <n v="8.75"/>
    <n v="36"/>
    <n v="24"/>
    <n v="10714.285714285714"/>
    <n v="7857.1428571428569"/>
    <n v="2142.8571428571427"/>
    <n v="0"/>
    <n v="714.28571428571433"/>
    <n v="500125528"/>
    <n v="432552540"/>
    <n v="127718000"/>
    <n v="2.1994478154292496E-4"/>
    <n v="6.9355736530873227E-5"/>
    <n v="0"/>
  </r>
  <r>
    <s v="Serious Sam"/>
    <x v="7"/>
    <x v="8"/>
    <x v="6"/>
    <s v="Take-Two Interactive"/>
    <n v="110000"/>
    <n v="30000"/>
    <n v="0"/>
    <n v="10000"/>
    <n v="7.5"/>
    <n v="22"/>
    <n v="8.1999999999999993"/>
    <n v="16"/>
    <s v="Croteam"/>
    <x v="1"/>
    <x v="96"/>
    <n v="7.85"/>
    <n v="38"/>
    <n v="25.333333333333332"/>
    <n v="10000"/>
    <n v="7333.333333333333"/>
    <n v="2000"/>
    <n v="0"/>
    <n v="666.66666666666663"/>
    <n v="495013192"/>
    <n v="431019772"/>
    <n v="127445000"/>
    <n v="2.2221630004559556E-4"/>
    <n v="6.9602375456687864E-5"/>
    <n v="0"/>
  </r>
  <r>
    <s v="Bomberman"/>
    <x v="1"/>
    <x v="3"/>
    <x v="5"/>
    <s v="Ubisoft"/>
    <n v="100000"/>
    <n v="10000"/>
    <n v="30000"/>
    <n v="10000"/>
    <n v="7.5"/>
    <n v="30"/>
    <n v="7"/>
    <n v="12"/>
    <s v="Racjin"/>
    <x v="0"/>
    <x v="96"/>
    <n v="7.25"/>
    <n v="42"/>
    <n v="28"/>
    <n v="12500"/>
    <n v="8333.3333333333339"/>
    <n v="833.33333333333337"/>
    <n v="2500"/>
    <n v="833.33333333333337"/>
    <n v="511054143"/>
    <n v="435713800"/>
    <n v="127773000"/>
    <n v="1.9567398360764292E-4"/>
    <n v="2.2950845256679959E-5"/>
    <n v="2.347913878518936E-4"/>
  </r>
  <r>
    <s v="Killer7"/>
    <x v="11"/>
    <x v="3"/>
    <x v="4"/>
    <s v="Capcom"/>
    <n v="120000"/>
    <n v="30000"/>
    <n v="0"/>
    <n v="0"/>
    <n v="7.4"/>
    <n v="57"/>
    <n v="8.5"/>
    <n v="64"/>
    <s v="Grasshopper Manufacture"/>
    <x v="1"/>
    <x v="96"/>
    <n v="7.95"/>
    <n v="121"/>
    <n v="80.666666666666671"/>
    <n v="12500"/>
    <n v="10000"/>
    <n v="2500"/>
    <n v="0"/>
    <n v="0"/>
    <n v="511054143"/>
    <n v="435713800"/>
    <n v="127773000"/>
    <n v="2.3480878032917151E-4"/>
    <n v="6.8852535770039876E-5"/>
    <n v="0"/>
  </r>
  <r>
    <s v="Super Monkey Ball Adventure"/>
    <x v="11"/>
    <x v="0"/>
    <x v="2"/>
    <s v="Sega"/>
    <n v="120000"/>
    <n v="30000"/>
    <n v="0"/>
    <n v="0"/>
    <n v="5.0999999999999996"/>
    <n v="24"/>
    <n v="7.2"/>
    <n v="9"/>
    <s v="TT Games"/>
    <x v="0"/>
    <x v="96"/>
    <n v="6.15"/>
    <n v="33"/>
    <n v="22"/>
    <n v="13636.363636363636"/>
    <n v="10909.09090909091"/>
    <n v="2727.2727272727275"/>
    <n v="0"/>
    <n v="0"/>
    <n v="516818555"/>
    <n v="437126892"/>
    <n v="127854000"/>
    <n v="2.3218980595617354E-4"/>
    <n v="6.8629957454093219E-5"/>
    <n v="0"/>
  </r>
  <r>
    <s v="FIFA Soccer 2002"/>
    <x v="14"/>
    <x v="9"/>
    <x v="0"/>
    <s v="Electronic Arts"/>
    <n v="80000"/>
    <n v="60000"/>
    <n v="0"/>
    <n v="10000"/>
    <n v="8.1"/>
    <n v="8"/>
    <n v="6.4"/>
    <n v="5"/>
    <s v="EA Sports"/>
    <x v="0"/>
    <x v="96"/>
    <n v="7.25"/>
    <n v="13"/>
    <n v="8.6666666666666661"/>
    <n v="9375"/>
    <n v="5000"/>
    <n v="3750"/>
    <n v="0"/>
    <n v="625"/>
    <n v="489752572"/>
    <n v="430035992"/>
    <n v="127149000"/>
    <n v="1.6334778942212478E-4"/>
    <n v="1.3952320530417371E-4"/>
    <n v="0"/>
  </r>
  <r>
    <s v="Street Fighter Anniversary Collection"/>
    <x v="7"/>
    <x v="7"/>
    <x v="7"/>
    <s v="Capcom"/>
    <n v="110000"/>
    <n v="30000"/>
    <n v="0"/>
    <n v="10000"/>
    <n v="7.9"/>
    <n v="33"/>
    <n v="6.4"/>
    <n v="9"/>
    <s v="Capcom"/>
    <x v="2"/>
    <x v="96"/>
    <n v="7.15"/>
    <n v="42"/>
    <n v="28"/>
    <n v="11538.461538461539"/>
    <n v="8461.538461538461"/>
    <n v="2307.6923076923076"/>
    <n v="0"/>
    <n v="769.23076923076928"/>
    <n v="505524224"/>
    <n v="434174638"/>
    <n v="127761000"/>
    <n v="2.1759590298090246E-4"/>
    <n v="6.9096620056374644E-5"/>
    <n v="0"/>
  </r>
  <r>
    <s v="Shadow Ops: Red Mercury"/>
    <x v="7"/>
    <x v="7"/>
    <x v="6"/>
    <s v="Atari"/>
    <n v="110000"/>
    <n v="30000"/>
    <n v="0"/>
    <n v="10000"/>
    <n v="6.1"/>
    <n v="45"/>
    <n v="6.1"/>
    <n v="14"/>
    <s v="Zombie"/>
    <x v="2"/>
    <x v="96"/>
    <n v="6.1"/>
    <n v="59"/>
    <n v="39.333333333333336"/>
    <n v="11538.461538461539"/>
    <n v="8461.538461538461"/>
    <n v="2307.6923076923076"/>
    <n v="0"/>
    <n v="769.23076923076928"/>
    <n v="505524224"/>
    <n v="434174638"/>
    <n v="127761000"/>
    <n v="2.1759590298090246E-4"/>
    <n v="6.9096620056374644E-5"/>
    <n v="0"/>
  </r>
  <r>
    <s v="Indigo Prophecy"/>
    <x v="4"/>
    <x v="3"/>
    <x v="10"/>
    <s v="Atari"/>
    <n v="70000"/>
    <n v="60000"/>
    <n v="0"/>
    <n v="20000"/>
    <n v="8.3000000000000007"/>
    <n v="47"/>
    <n v="7.8"/>
    <n v="104"/>
    <s v="Quantic Dream"/>
    <x v="1"/>
    <x v="96"/>
    <n v="8.0500000000000007"/>
    <n v="151"/>
    <n v="100.66666666666667"/>
    <n v="12500"/>
    <n v="5833.333333333333"/>
    <n v="5000"/>
    <n v="0"/>
    <n v="1666.6666666666667"/>
    <n v="511054143"/>
    <n v="435713800"/>
    <n v="127773000"/>
    <n v="1.3697178852535005E-4"/>
    <n v="1.3770507154007975E-4"/>
    <n v="0"/>
  </r>
  <r>
    <s v="FIFA 06: Road to FIFA World Cup"/>
    <x v="2"/>
    <x v="3"/>
    <x v="0"/>
    <s v="Electronic Arts"/>
    <n v="110000"/>
    <n v="20000"/>
    <n v="10000"/>
    <n v="10000"/>
    <n v="6.2"/>
    <n v="39"/>
    <n v="6"/>
    <n v="34"/>
    <s v="EA Canada"/>
    <x v="0"/>
    <x v="96"/>
    <n v="6.1"/>
    <n v="73"/>
    <n v="48.666666666666664"/>
    <n v="12500"/>
    <n v="9166.6666666666661"/>
    <n v="1666.6666666666667"/>
    <n v="833.33333333333337"/>
    <n v="833.33333333333337"/>
    <n v="511054143"/>
    <n v="435713800"/>
    <n v="127773000"/>
    <n v="2.152413819684072E-4"/>
    <n v="4.5901690513359917E-5"/>
    <n v="7.8263795950631203E-5"/>
  </r>
  <r>
    <s v="Musashi: Samurai Legend"/>
    <x v="4"/>
    <x v="3"/>
    <x v="9"/>
    <s v="Atari"/>
    <n v="70000"/>
    <n v="60000"/>
    <n v="0"/>
    <n v="20000"/>
    <n v="6.4"/>
    <n v="47"/>
    <n v="8.9"/>
    <n v="9"/>
    <s v="Square Enix"/>
    <x v="2"/>
    <x v="96"/>
    <n v="7.65"/>
    <n v="56"/>
    <n v="37.333333333333336"/>
    <n v="12500"/>
    <n v="5833.333333333333"/>
    <n v="5000"/>
    <n v="0"/>
    <n v="1666.6666666666667"/>
    <n v="511054143"/>
    <n v="435713800"/>
    <n v="127773000"/>
    <n v="1.3697178852535005E-4"/>
    <n v="1.3770507154007975E-4"/>
    <n v="0"/>
  </r>
  <r>
    <s v="Oreshika: Tainted Bloodlines"/>
    <x v="15"/>
    <x v="12"/>
    <x v="9"/>
    <s v="Sony Computer Entertainment"/>
    <n v="0"/>
    <n v="0"/>
    <n v="150000"/>
    <n v="0"/>
    <n v="7.8"/>
    <n v="26"/>
    <n v="8"/>
    <n v="84"/>
    <s v="Alfa System"/>
    <x v="2"/>
    <x v="96"/>
    <n v="7.9"/>
    <n v="110"/>
    <n v="73.333333333333329"/>
    <n v="50000"/>
    <n v="0"/>
    <n v="0"/>
    <n v="50000"/>
    <n v="0"/>
    <n v="562338430"/>
    <n v="443580712"/>
    <n v="127276000"/>
    <n v="0"/>
    <n v="0"/>
    <n v="1.1785411232282598E-3"/>
  </r>
  <r>
    <s v="F1 2001"/>
    <x v="4"/>
    <x v="9"/>
    <x v="1"/>
    <s v="Electronic Arts"/>
    <n v="70000"/>
    <n v="60000"/>
    <n v="0"/>
    <n v="20000"/>
    <n v="8.3000000000000007"/>
    <n v="13"/>
    <n v="8.3000000000000007"/>
    <n v="9"/>
    <s v="EA Sports"/>
    <x v="0"/>
    <x v="96"/>
    <n v="8.3000000000000007"/>
    <n v="22"/>
    <n v="14.666666666666666"/>
    <n v="9375"/>
    <n v="4375"/>
    <n v="3750"/>
    <n v="0"/>
    <n v="1250"/>
    <n v="489752572"/>
    <n v="430035992"/>
    <n v="127149000"/>
    <n v="1.4292931574435918E-4"/>
    <n v="1.3952320530417371E-4"/>
    <n v="0"/>
  </r>
  <r>
    <s v="Darksiders"/>
    <x v="8"/>
    <x v="5"/>
    <x v="4"/>
    <s v="THQ"/>
    <n v="70000"/>
    <n v="60000"/>
    <n v="0"/>
    <n v="20000"/>
    <n v="8.3000000000000007"/>
    <n v="18"/>
    <n v="7.8"/>
    <n v="603"/>
    <s v="Vigil Games"/>
    <x v="1"/>
    <x v="96"/>
    <n v="8.0500000000000007"/>
    <n v="621"/>
    <n v="414"/>
    <n v="21428.571428571428"/>
    <n v="10000"/>
    <n v="8571.4285714285706"/>
    <n v="0"/>
    <n v="2857.1428571428573"/>
    <n v="540520772"/>
    <n v="441654761"/>
    <n v="128070000"/>
    <n v="1.2950473622131214E-4"/>
    <n v="1.3585271868041745E-4"/>
    <n v="0"/>
  </r>
  <r>
    <s v="All-Star Baseball 2003"/>
    <x v="11"/>
    <x v="8"/>
    <x v="0"/>
    <s v="Acclaim Entertainment"/>
    <n v="120000"/>
    <n v="30000"/>
    <n v="0"/>
    <n v="0"/>
    <n v="8.3000000000000007"/>
    <n v="16"/>
    <n v="8"/>
    <n v="6"/>
    <s v="Acclaim"/>
    <x v="0"/>
    <x v="96"/>
    <n v="8.15"/>
    <n v="22"/>
    <n v="14.666666666666666"/>
    <n v="10000"/>
    <n v="8000"/>
    <n v="2000"/>
    <n v="0"/>
    <n v="0"/>
    <n v="495013192"/>
    <n v="431019772"/>
    <n v="127445000"/>
    <n v="2.4241778186792241E-4"/>
    <n v="6.9602375456687864E-5"/>
    <n v="0"/>
  </r>
  <r>
    <s v="Space Invaders Extreme"/>
    <x v="1"/>
    <x v="1"/>
    <x v="6"/>
    <s v="Square Enix"/>
    <n v="120000"/>
    <n v="10000"/>
    <n v="10000"/>
    <n v="10000"/>
    <n v="8.5"/>
    <n v="41"/>
    <n v="7.6"/>
    <n v="16"/>
    <s v="Taito Corporation"/>
    <x v="0"/>
    <x v="96"/>
    <n v="8.0500000000000007"/>
    <n v="57"/>
    <n v="38"/>
    <n v="16666.666666666668"/>
    <n v="13333.333333333334"/>
    <n v="1111.1111111111111"/>
    <n v="1111.1111111111111"/>
    <n v="1111.1111111111111"/>
    <n v="528816311"/>
    <n v="440001482"/>
    <n v="128063000"/>
    <n v="2.2692189613644502E-4"/>
    <n v="2.2727196177943781E-5"/>
    <n v="7.8086566767918917E-5"/>
  </r>
  <r>
    <s v="Thor: God of Thunder"/>
    <x v="0"/>
    <x v="10"/>
    <x v="4"/>
    <s v="Sega"/>
    <n v="100000"/>
    <n v="40000"/>
    <n v="0"/>
    <n v="10000"/>
    <n v="5.6"/>
    <n v="14"/>
    <n v="8"/>
    <n v="9"/>
    <s v="Red Fly Studio"/>
    <x v="2"/>
    <x v="96"/>
    <n v="6.8"/>
    <n v="23"/>
    <n v="15.333333333333334"/>
    <n v="25000"/>
    <n v="16666.666666666668"/>
    <n v="6666.666666666667"/>
    <n v="0"/>
    <n v="1666.6666666666667"/>
    <n v="545961365"/>
    <n v="440756453"/>
    <n v="127833000"/>
    <n v="1.8316314378765612E-4"/>
    <n v="9.0753067204667792E-5"/>
    <n v="0"/>
  </r>
  <r>
    <s v="BloodRayne 2"/>
    <x v="7"/>
    <x v="7"/>
    <x v="6"/>
    <s v="THQ"/>
    <n v="110000"/>
    <n v="30000"/>
    <n v="0"/>
    <n v="10000"/>
    <n v="7.1"/>
    <n v="35"/>
    <n v="8.5"/>
    <n v="4"/>
    <s v="Terminal Reality"/>
    <x v="1"/>
    <x v="96"/>
    <n v="7.8"/>
    <n v="39"/>
    <n v="26"/>
    <n v="11538.461538461539"/>
    <n v="8461.538461538461"/>
    <n v="2307.6923076923076"/>
    <n v="0"/>
    <n v="769.23076923076928"/>
    <n v="505524224"/>
    <n v="434174638"/>
    <n v="127761000"/>
    <n v="2.1759590298090246E-4"/>
    <n v="6.9096620056374644E-5"/>
    <n v="0"/>
  </r>
  <r>
    <s v="Jaws Unleashed"/>
    <x v="7"/>
    <x v="0"/>
    <x v="4"/>
    <s v="THQ"/>
    <n v="110000"/>
    <n v="30000"/>
    <n v="0"/>
    <n v="10000"/>
    <n v="5.0999999999999996"/>
    <n v="29"/>
    <n v="6.2"/>
    <n v="9"/>
    <s v="Appaloosa Interactive"/>
    <x v="1"/>
    <x v="96"/>
    <n v="5.65"/>
    <n v="38"/>
    <n v="25.333333333333332"/>
    <n v="13636.363636363636"/>
    <n v="10000"/>
    <n v="2727.2727272727275"/>
    <n v="0"/>
    <n v="909.09090909090912"/>
    <n v="516818555"/>
    <n v="437126892"/>
    <n v="127854000"/>
    <n v="2.1284065545982574E-4"/>
    <n v="6.8629957454093219E-5"/>
    <n v="0"/>
  </r>
  <r>
    <s v="Star Trek: Voyager Elite Force"/>
    <x v="4"/>
    <x v="9"/>
    <x v="6"/>
    <s v="Codemasters"/>
    <n v="70000"/>
    <n v="60000"/>
    <n v="0"/>
    <n v="20000"/>
    <n v="5.2"/>
    <n v="12"/>
    <n v="6.4"/>
    <n v="5"/>
    <s v="Pipe Dream Interactive"/>
    <x v="2"/>
    <x v="96"/>
    <n v="5.8000000000000007"/>
    <n v="17"/>
    <n v="11.333333333333334"/>
    <n v="9375"/>
    <n v="4375"/>
    <n v="3750"/>
    <n v="0"/>
    <n v="1250"/>
    <n v="489752572"/>
    <n v="430035992"/>
    <n v="127149000"/>
    <n v="1.4292931574435918E-4"/>
    <n v="1.3952320530417371E-4"/>
    <n v="0"/>
  </r>
  <r>
    <s v="X-Men: The Official Game"/>
    <x v="11"/>
    <x v="0"/>
    <x v="4"/>
    <s v="Activision"/>
    <n v="120000"/>
    <n v="30000"/>
    <n v="0"/>
    <n v="0"/>
    <n v="5"/>
    <n v="31"/>
    <n v="6.3"/>
    <n v="8"/>
    <s v="Hypnos"/>
    <x v="2"/>
    <x v="96"/>
    <n v="5.65"/>
    <n v="39"/>
    <n v="26"/>
    <n v="13636.363636363636"/>
    <n v="10909.09090909091"/>
    <n v="2727.2727272727275"/>
    <n v="0"/>
    <n v="0"/>
    <n v="516818555"/>
    <n v="437126892"/>
    <n v="127854000"/>
    <n v="2.3218980595617354E-4"/>
    <n v="6.8629957454093219E-5"/>
    <n v="0"/>
  </r>
  <r>
    <s v="187: Ride or Die"/>
    <x v="4"/>
    <x v="3"/>
    <x v="1"/>
    <s v="Ubisoft"/>
    <n v="70000"/>
    <n v="60000"/>
    <n v="0"/>
    <n v="20000"/>
    <n v="5.2"/>
    <n v="33"/>
    <n v="6.8"/>
    <n v="12"/>
    <s v="Ubisoft"/>
    <x v="1"/>
    <x v="96"/>
    <n v="6"/>
    <n v="45"/>
    <n v="30"/>
    <n v="12500"/>
    <n v="5833.333333333333"/>
    <n v="5000"/>
    <n v="0"/>
    <n v="1666.6666666666667"/>
    <n v="511054143"/>
    <n v="435713800"/>
    <n v="127773000"/>
    <n v="1.3697178852535005E-4"/>
    <n v="1.3770507154007975E-4"/>
    <n v="0"/>
  </r>
  <r>
    <s v="Battleborn"/>
    <x v="13"/>
    <x v="14"/>
    <x v="6"/>
    <s v="Take-Two Interactive"/>
    <n v="100000"/>
    <n v="40000"/>
    <n v="0"/>
    <n v="10000"/>
    <n v="7.1"/>
    <n v="20"/>
    <n v="7.2"/>
    <n v="171"/>
    <s v="Gearbox Software"/>
    <x v="2"/>
    <x v="96"/>
    <n v="7.15"/>
    <n v="191"/>
    <n v="127.33333333333333"/>
    <n v="150000"/>
    <n v="100000"/>
    <n v="40000"/>
    <n v="0"/>
    <n v="10000"/>
    <n v="573178249"/>
    <n v="445623395"/>
    <n v="126994511"/>
    <n v="1.7446579693919961E-4"/>
    <n v="8.976189412138023E-5"/>
    <n v="0"/>
  </r>
  <r>
    <s v="The King of Fighters XIV"/>
    <x v="6"/>
    <x v="14"/>
    <x v="7"/>
    <s v="Deep Silver"/>
    <n v="70000"/>
    <n v="20000"/>
    <n v="40000"/>
    <n v="20000"/>
    <n v="7.9"/>
    <n v="54"/>
    <n v="8.6999999999999993"/>
    <n v="208"/>
    <s v="SNK Playmore"/>
    <x v="2"/>
    <x v="96"/>
    <n v="8.3000000000000007"/>
    <n v="262"/>
    <n v="174.66666666666666"/>
    <n v="150000"/>
    <n v="70000"/>
    <n v="20000"/>
    <n v="40000"/>
    <n v="20000"/>
    <n v="573178249"/>
    <n v="445623395"/>
    <n v="126994511"/>
    <n v="1.2212605785743975E-4"/>
    <n v="4.4880947060690115E-5"/>
    <n v="3.1497424325686011E-4"/>
  </r>
  <r>
    <s v="Sword Art Online: Hollow Realization"/>
    <x v="15"/>
    <x v="14"/>
    <x v="9"/>
    <s v="Namco Bandai Games"/>
    <n v="0"/>
    <n v="40000"/>
    <n v="100000"/>
    <n v="10000"/>
    <n v="6"/>
    <n v="5"/>
    <n v="7"/>
    <n v="8"/>
    <s v="Bandai Namco Games"/>
    <x v="2"/>
    <x v="96"/>
    <n v="6.5"/>
    <n v="13"/>
    <n v="8.6666666666666661"/>
    <n v="150000"/>
    <n v="0"/>
    <n v="40000"/>
    <n v="100000"/>
    <n v="10000"/>
    <n v="573178249"/>
    <n v="445623395"/>
    <n v="126994511"/>
    <n v="0"/>
    <n v="8.976189412138023E-5"/>
    <n v="7.8743560814215031E-4"/>
  </r>
  <r>
    <s v="Street Fighter Alpha 3"/>
    <x v="12"/>
    <x v="8"/>
    <x v="7"/>
    <s v="Capcom"/>
    <n v="110000"/>
    <n v="40000"/>
    <n v="0"/>
    <n v="0"/>
    <n v="8.3000000000000007"/>
    <n v="17"/>
    <n v="7.8"/>
    <n v="10"/>
    <s v="Crawfish Interactive"/>
    <x v="2"/>
    <x v="96"/>
    <n v="8.0500000000000007"/>
    <n v="27"/>
    <n v="18"/>
    <n v="10000"/>
    <n v="7333.333333333333"/>
    <n v="2666.6666666666665"/>
    <n v="0"/>
    <n v="0"/>
    <n v="495013192"/>
    <n v="431019772"/>
    <n v="127445000"/>
    <n v="2.2221630004559556E-4"/>
    <n v="9.2803167275583819E-5"/>
    <n v="0"/>
  </r>
  <r>
    <s v="Ridge Racer DS"/>
    <x v="1"/>
    <x v="7"/>
    <x v="1"/>
    <s v="Namco Bandai Games"/>
    <n v="140000"/>
    <n v="0"/>
    <n v="0"/>
    <n v="10000"/>
    <n v="6.3"/>
    <n v="35"/>
    <n v="6.7"/>
    <n v="7"/>
    <s v="Namco"/>
    <x v="0"/>
    <x v="96"/>
    <n v="6.5"/>
    <n v="42"/>
    <n v="28"/>
    <n v="11538.461538461539"/>
    <n v="10769.23076923077"/>
    <n v="0"/>
    <n v="0"/>
    <n v="769.23076923076928"/>
    <n v="505524224"/>
    <n v="434174638"/>
    <n v="127761000"/>
    <n v="2.7694024015751219E-4"/>
    <n v="0"/>
    <n v="0"/>
  </r>
  <r>
    <s v="Brain Boost: Beta Wave"/>
    <x v="1"/>
    <x v="3"/>
    <x v="5"/>
    <s v="505 Games"/>
    <n v="140000"/>
    <n v="0"/>
    <n v="0"/>
    <n v="10000"/>
    <n v="3.9"/>
    <n v="12"/>
    <n v="2.5"/>
    <n v="4"/>
    <s v="Interchannel"/>
    <x v="0"/>
    <x v="96"/>
    <n v="3.2"/>
    <n v="16"/>
    <n v="10.666666666666666"/>
    <n v="12500"/>
    <n v="11666.666666666666"/>
    <n v="0"/>
    <n v="0"/>
    <n v="833.33333333333337"/>
    <n v="511054143"/>
    <n v="435713800"/>
    <n v="127773000"/>
    <n v="2.739435770507001E-4"/>
    <n v="0"/>
    <n v="0"/>
  </r>
  <r>
    <s v="Shenmue II"/>
    <x v="16"/>
    <x v="9"/>
    <x v="10"/>
    <s v="Sega"/>
    <n v="0"/>
    <n v="0"/>
    <n v="150000"/>
    <n v="0"/>
    <n v="8.8000000000000007"/>
    <n v="9"/>
    <n v="9.4"/>
    <n v="201"/>
    <s v="Sega AM2"/>
    <x v="2"/>
    <x v="96"/>
    <n v="9.1000000000000014"/>
    <n v="210"/>
    <n v="140"/>
    <n v="9375"/>
    <n v="0"/>
    <n v="0"/>
    <n v="9375"/>
    <n v="0"/>
    <n v="489752572"/>
    <n v="430035992"/>
    <n v="127149000"/>
    <n v="0"/>
    <n v="0"/>
    <n v="1.1797182832739542E-3"/>
  </r>
  <r>
    <s v="Armored Core: For Answer"/>
    <x v="2"/>
    <x v="1"/>
    <x v="8"/>
    <s v="Ubisoft"/>
    <n v="60000"/>
    <n v="10000"/>
    <n v="70000"/>
    <n v="10000"/>
    <n v="6.4"/>
    <n v="22"/>
    <n v="7.7"/>
    <n v="38"/>
    <s v="From Software"/>
    <x v="2"/>
    <x v="96"/>
    <n v="7.0500000000000007"/>
    <n v="60"/>
    <n v="40"/>
    <n v="16666.666666666668"/>
    <n v="6666.666666666667"/>
    <n v="1111.1111111111111"/>
    <n v="7777.7777777777774"/>
    <n v="1111.1111111111111"/>
    <n v="528816311"/>
    <n v="440001482"/>
    <n v="128063000"/>
    <n v="1.1346094806822251E-4"/>
    <n v="2.2727196177943781E-5"/>
    <n v="5.4660596737543239E-4"/>
  </r>
  <r>
    <s v="Blazing Angels 2: Secret Missions of WWeii"/>
    <x v="3"/>
    <x v="4"/>
    <x v="8"/>
    <s v="Ubisoft"/>
    <n v="100000"/>
    <n v="30000"/>
    <n v="0"/>
    <n v="20000"/>
    <n v="7"/>
    <n v="10"/>
    <n v="7.2"/>
    <n v="12"/>
    <s v="Ubisoft Romania"/>
    <x v="2"/>
    <x v="96"/>
    <n v="7.1"/>
    <n v="22"/>
    <n v="14.666666666666666"/>
    <n v="15000"/>
    <n v="10000"/>
    <n v="3000"/>
    <n v="0"/>
    <n v="2000"/>
    <n v="522751172"/>
    <n v="438594184"/>
    <n v="128001000"/>
    <n v="1.912956017246385E-4"/>
    <n v="6.8400359818724819E-5"/>
    <n v="0"/>
  </r>
  <r>
    <s v="Toy Story Racer"/>
    <x v="14"/>
    <x v="9"/>
    <x v="1"/>
    <s v="Activision"/>
    <n v="80000"/>
    <n v="60000"/>
    <n v="0"/>
    <n v="10000"/>
    <n v="7.6"/>
    <n v="8"/>
    <n v="8.6999999999999993"/>
    <n v="9"/>
    <s v="Traveller's Tales"/>
    <x v="0"/>
    <x v="96"/>
    <n v="8.1499999999999986"/>
    <n v="17"/>
    <n v="11.333333333333334"/>
    <n v="9375"/>
    <n v="5000"/>
    <n v="3750"/>
    <n v="0"/>
    <n v="625"/>
    <n v="489752572"/>
    <n v="430035992"/>
    <n v="127149000"/>
    <n v="1.6334778942212478E-4"/>
    <n v="1.3952320530417371E-4"/>
    <n v="0"/>
  </r>
  <r>
    <s v="Disney's Donald Duck: Goin' Quackers"/>
    <x v="14"/>
    <x v="16"/>
    <x v="2"/>
    <s v="Ubisoft"/>
    <n v="80000"/>
    <n v="60000"/>
    <n v="0"/>
    <n v="10000"/>
    <n v="6.5"/>
    <n v="4"/>
    <n v="7"/>
    <n v="10"/>
    <s v="Ubisoft Shanghai"/>
    <x v="0"/>
    <x v="96"/>
    <n v="6.75"/>
    <n v="14"/>
    <n v="9.3333333333333339"/>
    <n v="8823.5294117647063"/>
    <n v="4705.8823529411766"/>
    <n v="3529.4117647058824"/>
    <n v="0"/>
    <n v="588.23529411764707"/>
    <n v="484244580"/>
    <n v="429286318"/>
    <n v="126843000"/>
    <n v="1.6520577266967035E-4"/>
    <n v="1.3976685835116693E-4"/>
    <n v="0"/>
  </r>
  <r>
    <s v="Crash: Twinsanity"/>
    <x v="7"/>
    <x v="7"/>
    <x v="2"/>
    <s v="Vivendi Games"/>
    <n v="110000"/>
    <n v="30000"/>
    <n v="0"/>
    <n v="10000"/>
    <n v="6.6"/>
    <n v="30"/>
    <n v="8.6999999999999993"/>
    <n v="29"/>
    <s v="Traveller's Tales"/>
    <x v="0"/>
    <x v="96"/>
    <n v="7.6499999999999995"/>
    <n v="59"/>
    <n v="39.333333333333336"/>
    <n v="11538.461538461539"/>
    <n v="8461.538461538461"/>
    <n v="2307.6923076923076"/>
    <n v="0"/>
    <n v="769.23076923076928"/>
    <n v="505524224"/>
    <n v="434174638"/>
    <n v="127761000"/>
    <n v="2.1759590298090246E-4"/>
    <n v="6.9096620056374644E-5"/>
    <n v="0"/>
  </r>
  <r>
    <s v="Arena Football"/>
    <x v="7"/>
    <x v="0"/>
    <x v="0"/>
    <s v="Electronic Arts"/>
    <n v="110000"/>
    <n v="30000"/>
    <n v="0"/>
    <n v="10000"/>
    <n v="6.5"/>
    <n v="17"/>
    <n v="8.5"/>
    <n v="10"/>
    <s v="EA Tiburon"/>
    <x v="3"/>
    <x v="96"/>
    <n v="7.5"/>
    <n v="27"/>
    <n v="18"/>
    <n v="13636.363636363636"/>
    <n v="10000"/>
    <n v="2727.2727272727275"/>
    <n v="0"/>
    <n v="909.09090909090912"/>
    <n v="516818555"/>
    <n v="437126892"/>
    <n v="127854000"/>
    <n v="2.1284065545982574E-4"/>
    <n v="6.8629957454093219E-5"/>
    <n v="0"/>
  </r>
  <r>
    <s v="Medal of Honor: Infiltrator"/>
    <x v="12"/>
    <x v="15"/>
    <x v="6"/>
    <s v="Electronic Arts"/>
    <n v="110000"/>
    <n v="40000"/>
    <n v="0"/>
    <n v="0"/>
    <n v="8"/>
    <n v="19"/>
    <n v="7.2"/>
    <n v="12"/>
    <s v="Netherock Ltd."/>
    <x v="2"/>
    <x v="96"/>
    <n v="7.6"/>
    <n v="31"/>
    <n v="20.666666666666668"/>
    <n v="10714.285714285714"/>
    <n v="7857.1428571428569"/>
    <n v="2857.1428571428573"/>
    <n v="0"/>
    <n v="0"/>
    <n v="500125528"/>
    <n v="432552540"/>
    <n v="127718000"/>
    <n v="2.1994478154292496E-4"/>
    <n v="9.2474315374497631E-5"/>
    <n v="0"/>
  </r>
  <r>
    <s v="Lego Star Wars: The Force Awakens"/>
    <x v="10"/>
    <x v="14"/>
    <x v="4"/>
    <s v="Warner Bros. Interactive Entertainment"/>
    <n v="60000"/>
    <n v="70000"/>
    <n v="10000"/>
    <n v="10000"/>
    <n v="7.4"/>
    <n v="6"/>
    <n v="8"/>
    <n v="11"/>
    <s v="TT Games"/>
    <x v="3"/>
    <x v="96"/>
    <n v="7.7"/>
    <n v="17"/>
    <n v="11.333333333333334"/>
    <n v="150000"/>
    <n v="60000"/>
    <n v="70000"/>
    <n v="10000"/>
    <n v="10000"/>
    <n v="573178249"/>
    <n v="445623395"/>
    <n v="126994511"/>
    <n v="1.0467947816351977E-4"/>
    <n v="1.5708331471241539E-4"/>
    <n v="7.8743560814215028E-5"/>
  </r>
  <r>
    <s v="Super Monkey Ball Deluxe"/>
    <x v="7"/>
    <x v="3"/>
    <x v="3"/>
    <s v="Sega"/>
    <n v="110000"/>
    <n v="30000"/>
    <n v="0"/>
    <n v="10000"/>
    <n v="8.1"/>
    <n v="25"/>
    <n v="8.1999999999999993"/>
    <n v="9"/>
    <s v="Sega"/>
    <x v="0"/>
    <x v="96"/>
    <n v="8.1499999999999986"/>
    <n v="34"/>
    <n v="22.666666666666668"/>
    <n v="12500"/>
    <n v="9166.6666666666661"/>
    <n v="2500"/>
    <n v="0"/>
    <n v="833.33333333333337"/>
    <n v="511054143"/>
    <n v="435713800"/>
    <n v="127773000"/>
    <n v="2.152413819684072E-4"/>
    <n v="6.8852535770039876E-5"/>
    <n v="0"/>
  </r>
  <r>
    <s v="Earth Defense Force 2025"/>
    <x v="2"/>
    <x v="6"/>
    <x v="6"/>
    <s v="D3Publisher"/>
    <n v="60000"/>
    <n v="30000"/>
    <n v="50000"/>
    <n v="10000"/>
    <n v="6.8"/>
    <n v="25"/>
    <n v="8.1"/>
    <n v="63"/>
    <s v="Sandlot"/>
    <x v="1"/>
    <x v="96"/>
    <n v="7.4499999999999993"/>
    <n v="88"/>
    <n v="58.666666666666664"/>
    <n v="37500"/>
    <n v="15000"/>
    <n v="7500"/>
    <n v="12500"/>
    <n v="2500"/>
    <n v="556861736"/>
    <n v="442492884"/>
    <n v="127445000"/>
    <n v="1.0774667412235342E-4"/>
    <n v="6.7797700448443823E-5"/>
    <n v="3.9232610145552982E-4"/>
  </r>
  <r>
    <s v="Mad Dash Racing"/>
    <x v="7"/>
    <x v="9"/>
    <x v="1"/>
    <s v="Eidos Interactive"/>
    <n v="110000"/>
    <n v="30000"/>
    <n v="0"/>
    <n v="10000"/>
    <n v="6.5"/>
    <n v="21"/>
    <n v="7.7"/>
    <n v="6"/>
    <s v="Crystal Dynamics"/>
    <x v="2"/>
    <x v="96"/>
    <n v="7.1"/>
    <n v="27"/>
    <n v="18"/>
    <n v="9375"/>
    <n v="6875"/>
    <n v="1875"/>
    <n v="0"/>
    <n v="625"/>
    <n v="489752572"/>
    <n v="430035992"/>
    <n v="127149000"/>
    <n v="2.2460321045542157E-4"/>
    <n v="6.9761602652086856E-5"/>
    <n v="0"/>
  </r>
  <r>
    <s v="Rayman Origins"/>
    <x v="5"/>
    <x v="11"/>
    <x v="2"/>
    <s v="Ubisoft"/>
    <n v="60000"/>
    <n v="80000"/>
    <n v="0"/>
    <n v="10000"/>
    <n v="7.1"/>
    <n v="8"/>
    <n v="6.3"/>
    <n v="65"/>
    <s v="UBlart Montpellier"/>
    <x v="3"/>
    <x v="96"/>
    <n v="6.6999999999999993"/>
    <n v="73"/>
    <n v="48.666666666666664"/>
    <n v="30000"/>
    <n v="12000"/>
    <n v="16000"/>
    <n v="0"/>
    <n v="2000"/>
    <n v="551484507"/>
    <n v="441417242"/>
    <n v="127629000"/>
    <n v="1.087972540269386E-4"/>
    <n v="1.8123442491174824E-4"/>
    <n v="0"/>
  </r>
  <r>
    <s v="Summon Night 5"/>
    <x v="9"/>
    <x v="6"/>
    <x v="9"/>
    <s v="Namco Bandai Games"/>
    <n v="0"/>
    <n v="0"/>
    <n v="150000"/>
    <n v="0"/>
    <n v="7.4"/>
    <n v="7"/>
    <n v="8.3000000000000007"/>
    <n v="6"/>
    <s v="Felistella"/>
    <x v="2"/>
    <x v="96"/>
    <n v="7.8500000000000005"/>
    <n v="13"/>
    <n v="8.6666666666666661"/>
    <n v="37500"/>
    <n v="0"/>
    <n v="0"/>
    <n v="37500"/>
    <n v="0"/>
    <n v="556861736"/>
    <n v="442492884"/>
    <n v="127445000"/>
    <n v="0"/>
    <n v="0"/>
    <n v="1.1769783043665894E-3"/>
  </r>
  <r>
    <s v="The Elder Scrolls Online"/>
    <x v="13"/>
    <x v="13"/>
    <x v="9"/>
    <s v="Bethesda Softworks"/>
    <n v="780000"/>
    <n v="380000"/>
    <n v="0"/>
    <n v="120000"/>
    <n v="7.7"/>
    <n v="11"/>
    <n v="8.4"/>
    <n v="613"/>
    <s v="ZeniMax Media"/>
    <x v="1"/>
    <x v="405"/>
    <n v="8.0500000000000007"/>
    <n v="624"/>
    <n v="48.75"/>
    <n v="640000"/>
    <n v="390000"/>
    <n v="190000"/>
    <n v="0"/>
    <n v="60000"/>
    <n v="567732286"/>
    <n v="444588718"/>
    <n v="127141000"/>
    <n v="1.373886987290344E-3"/>
    <n v="8.5472254381407855E-4"/>
    <n v="0"/>
  </r>
  <r>
    <s v="BMX XXX"/>
    <x v="4"/>
    <x v="8"/>
    <x v="0"/>
    <s v="Acclaim Entertainment"/>
    <n v="70000"/>
    <n v="60000"/>
    <n v="0"/>
    <n v="20000"/>
    <n v="5.4"/>
    <n v="14"/>
    <n v="4.5999999999999996"/>
    <n v="17"/>
    <s v="Z-Axis, Ltd."/>
    <x v="1"/>
    <x v="96"/>
    <n v="5"/>
    <n v="31"/>
    <n v="20.666666666666668"/>
    <n v="10000"/>
    <n v="4666.666666666667"/>
    <n v="4000"/>
    <n v="0"/>
    <n v="1333.3333333333333"/>
    <n v="495013192"/>
    <n v="431019772"/>
    <n v="127445000"/>
    <n v="1.4141037275628809E-4"/>
    <n v="1.3920475091337573E-4"/>
    <n v="0"/>
  </r>
  <r>
    <s v="Guilty Gear X2 #Reload"/>
    <x v="7"/>
    <x v="7"/>
    <x v="7"/>
    <s v="Zoo Digital Publishing"/>
    <n v="110000"/>
    <n v="30000"/>
    <n v="0"/>
    <n v="10000"/>
    <n v="8.6"/>
    <n v="34"/>
    <n v="7.6"/>
    <n v="12"/>
    <s v="Arc System Works"/>
    <x v="2"/>
    <x v="96"/>
    <n v="8.1"/>
    <n v="46"/>
    <n v="30.666666666666668"/>
    <n v="11538.461538461539"/>
    <n v="8461.538461538461"/>
    <n v="2307.6923076923076"/>
    <n v="0"/>
    <n v="769.23076923076928"/>
    <n v="505524224"/>
    <n v="434174638"/>
    <n v="127761000"/>
    <n v="2.1759590298090246E-4"/>
    <n v="6.9096620056374644E-5"/>
    <n v="0"/>
  </r>
  <r>
    <s v="Soldier of Fortune: Payback"/>
    <x v="3"/>
    <x v="4"/>
    <x v="6"/>
    <s v="Activision"/>
    <n v="120000"/>
    <n v="20000"/>
    <n v="0"/>
    <n v="10000"/>
    <n v="5"/>
    <n v="14"/>
    <n v="5.4"/>
    <n v="13"/>
    <s v="Cauldron Ltd."/>
    <x v="1"/>
    <x v="96"/>
    <n v="5.2"/>
    <n v="27"/>
    <n v="18"/>
    <n v="15000"/>
    <n v="12000"/>
    <n v="2000"/>
    <n v="0"/>
    <n v="1000"/>
    <n v="522751172"/>
    <n v="438594184"/>
    <n v="128001000"/>
    <n v="2.295547220695662E-4"/>
    <n v="4.560023987914988E-5"/>
    <n v="0"/>
  </r>
  <r>
    <s v="Grabbed by the Ghoulies"/>
    <x v="7"/>
    <x v="15"/>
    <x v="4"/>
    <s v="Microsoft Game Studios"/>
    <n v="110000"/>
    <n v="30000"/>
    <n v="0"/>
    <n v="10000"/>
    <n v="6.6"/>
    <n v="42"/>
    <n v="7.3"/>
    <n v="28"/>
    <s v="Rare Ltd."/>
    <x v="0"/>
    <x v="96"/>
    <n v="6.9499999999999993"/>
    <n v="70"/>
    <n v="46.666666666666664"/>
    <n v="10714.285714285714"/>
    <n v="7857.1428571428569"/>
    <n v="2142.8571428571427"/>
    <n v="0"/>
    <n v="714.28571428571433"/>
    <n v="500125528"/>
    <n v="432552540"/>
    <n v="127718000"/>
    <n v="2.1994478154292496E-4"/>
    <n v="6.9355736530873227E-5"/>
    <n v="0"/>
  </r>
  <r>
    <s v="Rayman Raving Rabbids"/>
    <x v="1"/>
    <x v="4"/>
    <x v="3"/>
    <s v="Ubisoft"/>
    <n v="130000"/>
    <n v="10000"/>
    <n v="0"/>
    <n v="10000"/>
    <n v="5.6"/>
    <n v="13"/>
    <n v="6.1"/>
    <n v="8"/>
    <s v="Ubisoft Bulgaria"/>
    <x v="0"/>
    <x v="96"/>
    <n v="5.85"/>
    <n v="21"/>
    <n v="14"/>
    <n v="15000"/>
    <n v="13000"/>
    <n v="1000"/>
    <n v="0"/>
    <n v="1000"/>
    <n v="522751172"/>
    <n v="438594184"/>
    <n v="128001000"/>
    <n v="2.4868428224203003E-4"/>
    <n v="2.280011993957494E-5"/>
    <n v="0"/>
  </r>
  <r>
    <s v="L.A. Rush"/>
    <x v="7"/>
    <x v="3"/>
    <x v="1"/>
    <s v="Midway Games"/>
    <n v="110000"/>
    <n v="30000"/>
    <n v="0"/>
    <n v="10000"/>
    <n v="5.9"/>
    <n v="36"/>
    <n v="3"/>
    <n v="4"/>
    <s v="Midway"/>
    <x v="2"/>
    <x v="96"/>
    <n v="4.45"/>
    <n v="40"/>
    <n v="26.666666666666668"/>
    <n v="12500"/>
    <n v="9166.6666666666661"/>
    <n v="2500"/>
    <n v="0"/>
    <n v="833.33333333333337"/>
    <n v="511054143"/>
    <n v="435713800"/>
    <n v="127773000"/>
    <n v="2.152413819684072E-4"/>
    <n v="6.8852535770039876E-5"/>
    <n v="0"/>
  </r>
  <r>
    <s v="Wild ARMs 4"/>
    <x v="4"/>
    <x v="3"/>
    <x v="9"/>
    <s v="505 Games"/>
    <n v="70000"/>
    <n v="60000"/>
    <n v="0"/>
    <n v="20000"/>
    <n v="6.9"/>
    <n v="38"/>
    <n v="7.3"/>
    <n v="17"/>
    <s v="Media Vision"/>
    <x v="2"/>
    <x v="96"/>
    <n v="7.1"/>
    <n v="55"/>
    <n v="36.666666666666664"/>
    <n v="12500"/>
    <n v="5833.333333333333"/>
    <n v="5000"/>
    <n v="0"/>
    <n v="1666.6666666666667"/>
    <n v="511054143"/>
    <n v="435713800"/>
    <n v="127773000"/>
    <n v="1.3697178852535005E-4"/>
    <n v="1.3770507154007975E-4"/>
    <n v="0"/>
  </r>
  <r>
    <s v="Mega Man Powered Up"/>
    <x v="9"/>
    <x v="0"/>
    <x v="2"/>
    <s v="Capcom"/>
    <n v="120000"/>
    <n v="10000"/>
    <n v="0"/>
    <n v="20000"/>
    <n v="8.1999999999999993"/>
    <n v="28"/>
    <n v="7.5"/>
    <n v="36"/>
    <s v="Capcom"/>
    <x v="0"/>
    <x v="96"/>
    <n v="7.85"/>
    <n v="64"/>
    <n v="42.666666666666664"/>
    <n v="13636.363636363636"/>
    <n v="10909.09090909091"/>
    <n v="909.09090909090912"/>
    <n v="0"/>
    <n v="1818.1818181818182"/>
    <n v="516818555"/>
    <n v="437126892"/>
    <n v="127854000"/>
    <n v="2.3218980595617354E-4"/>
    <n v="2.2876652484697737E-5"/>
    <n v="0"/>
  </r>
  <r>
    <s v="Alien: Isolation"/>
    <x v="8"/>
    <x v="12"/>
    <x v="6"/>
    <s v="Sega"/>
    <n v="0"/>
    <n v="140000"/>
    <n v="0"/>
    <n v="10000"/>
    <n v="8.1"/>
    <n v="41"/>
    <n v="8.4"/>
    <n v="1588"/>
    <s v="Creative Assembly"/>
    <x v="1"/>
    <x v="96"/>
    <n v="8.25"/>
    <n v="1629"/>
    <n v="1086"/>
    <n v="50000"/>
    <n v="0"/>
    <n v="46666.666666666664"/>
    <n v="0"/>
    <n v="3333.3333333333335"/>
    <n v="562338430"/>
    <n v="443580712"/>
    <n v="127276000"/>
    <n v="0"/>
    <n v="3.1561336237721717E-4"/>
    <n v="0"/>
  </r>
  <r>
    <s v="Just Cause 3"/>
    <x v="8"/>
    <x v="13"/>
    <x v="4"/>
    <s v="Square Enix"/>
    <n v="30000"/>
    <n v="110000"/>
    <n v="0"/>
    <n v="10000"/>
    <n v="7.4"/>
    <n v="50"/>
    <n v="5.3"/>
    <n v="529"/>
    <s v="Avalanche Studios"/>
    <x v="1"/>
    <x v="96"/>
    <n v="6.35"/>
    <n v="579"/>
    <n v="386"/>
    <n v="75000"/>
    <n v="15000"/>
    <n v="55000"/>
    <n v="0"/>
    <n v="5000"/>
    <n v="567732286"/>
    <n v="444588718"/>
    <n v="127141000"/>
    <n v="5.2841807203474775E-5"/>
    <n v="2.4741968373565433E-4"/>
    <n v="0"/>
  </r>
  <r>
    <s v="Harvest Moon: Hero of Leaf Valley"/>
    <x v="9"/>
    <x v="2"/>
    <x v="8"/>
    <s v="Rising Star Games"/>
    <n v="70000"/>
    <n v="20000"/>
    <n v="50000"/>
    <n v="10000"/>
    <n v="7.4"/>
    <n v="6"/>
    <n v="7.9"/>
    <n v="12"/>
    <s v="Marvelous Entertainment"/>
    <x v="0"/>
    <x v="96"/>
    <n v="7.65"/>
    <n v="18"/>
    <n v="12"/>
    <n v="18750"/>
    <n v="8750"/>
    <n v="2500"/>
    <n v="6250"/>
    <n v="1250"/>
    <n v="534740514"/>
    <n v="441041694"/>
    <n v="128047000"/>
    <n v="1.3090461292409201E-4"/>
    <n v="4.5347186608620271E-5"/>
    <n v="3.904816200301452E-4"/>
  </r>
  <r>
    <s v="Terminator 3: Rise of the Machines"/>
    <x v="7"/>
    <x v="15"/>
    <x v="4"/>
    <s v="Atari"/>
    <n v="110000"/>
    <n v="30000"/>
    <n v="0"/>
    <n v="10000"/>
    <n v="3.5"/>
    <n v="24"/>
    <n v="2"/>
    <n v="10"/>
    <s v="Black Ops Entertainment"/>
    <x v="2"/>
    <x v="96"/>
    <n v="2.75"/>
    <n v="34"/>
    <n v="22.666666666666668"/>
    <n v="10714.285714285714"/>
    <n v="7857.1428571428569"/>
    <n v="2142.8571428571427"/>
    <n v="0"/>
    <n v="714.28571428571433"/>
    <n v="500125528"/>
    <n v="432552540"/>
    <n v="127718000"/>
    <n v="2.1994478154292496E-4"/>
    <n v="6.9355736530873227E-5"/>
    <n v="0"/>
  </r>
  <r>
    <s v="SSX On Tour"/>
    <x v="7"/>
    <x v="3"/>
    <x v="0"/>
    <s v="Electronic Arts"/>
    <n v="110000"/>
    <n v="30000"/>
    <n v="0"/>
    <n v="10000"/>
    <n v="8.1"/>
    <n v="35"/>
    <n v="8.1"/>
    <n v="10"/>
    <s v="EA Canada"/>
    <x v="0"/>
    <x v="96"/>
    <n v="8.1"/>
    <n v="45"/>
    <n v="30"/>
    <n v="12500"/>
    <n v="9166.6666666666661"/>
    <n v="2500"/>
    <n v="0"/>
    <n v="833.33333333333337"/>
    <n v="511054143"/>
    <n v="435713800"/>
    <n v="127773000"/>
    <n v="2.152413819684072E-4"/>
    <n v="6.8852535770039876E-5"/>
    <n v="0"/>
  </r>
  <r>
    <s v="NCAA College Basketball 2K3"/>
    <x v="7"/>
    <x v="8"/>
    <x v="0"/>
    <s v="Sega"/>
    <n v="110000"/>
    <n v="30000"/>
    <n v="0"/>
    <n v="10000"/>
    <n v="8.4"/>
    <n v="12"/>
    <n v="8.4"/>
    <n v="5"/>
    <s v="Kush Games"/>
    <x v="0"/>
    <x v="96"/>
    <n v="8.4"/>
    <n v="17"/>
    <n v="11.333333333333334"/>
    <n v="10000"/>
    <n v="7333.333333333333"/>
    <n v="2000"/>
    <n v="0"/>
    <n v="666.66666666666663"/>
    <n v="495013192"/>
    <n v="431019772"/>
    <n v="127445000"/>
    <n v="2.2221630004559556E-4"/>
    <n v="6.9602375456687864E-5"/>
    <n v="0"/>
  </r>
  <r>
    <s v="Hitman: Blood Money"/>
    <x v="7"/>
    <x v="0"/>
    <x v="4"/>
    <s v="Eidos Interactive"/>
    <n v="110000"/>
    <n v="30000"/>
    <n v="0"/>
    <n v="10000"/>
    <n v="8.1"/>
    <n v="27"/>
    <n v="9.1"/>
    <n v="32"/>
    <s v="Io Interactive"/>
    <x v="1"/>
    <x v="96"/>
    <n v="8.6"/>
    <n v="59"/>
    <n v="39.333333333333336"/>
    <n v="13636.363636363636"/>
    <n v="10000"/>
    <n v="2727.2727272727275"/>
    <n v="0"/>
    <n v="909.09090909090912"/>
    <n v="516818555"/>
    <n v="437126892"/>
    <n v="127854000"/>
    <n v="2.1284065545982574E-4"/>
    <n v="6.8629957454093219E-5"/>
    <n v="0"/>
  </r>
  <r>
    <s v="NFL Blitz 20-03"/>
    <x v="7"/>
    <x v="8"/>
    <x v="0"/>
    <s v="Midway Games"/>
    <n v="110000"/>
    <n v="30000"/>
    <n v="0"/>
    <n v="10000"/>
    <n v="7.2"/>
    <n v="12"/>
    <n v="7.8"/>
    <n v="4"/>
    <s v="Point of View"/>
    <x v="0"/>
    <x v="96"/>
    <n v="7.5"/>
    <n v="16"/>
    <n v="10.666666666666666"/>
    <n v="10000"/>
    <n v="7333.333333333333"/>
    <n v="2000"/>
    <n v="0"/>
    <n v="666.66666666666663"/>
    <n v="495013192"/>
    <n v="431019772"/>
    <n v="127445000"/>
    <n v="2.2221630004559556E-4"/>
    <n v="6.9602375456687864E-5"/>
    <n v="0"/>
  </r>
  <r>
    <s v="PaRappa The Rapper"/>
    <x v="9"/>
    <x v="0"/>
    <x v="3"/>
    <s v="Sony Computer Entertainment"/>
    <n v="110000"/>
    <n v="0"/>
    <n v="20000"/>
    <n v="20000"/>
    <n v="6.7"/>
    <n v="43"/>
    <n v="5.2"/>
    <n v="16"/>
    <s v="Epics"/>
    <x v="0"/>
    <x v="96"/>
    <n v="5.95"/>
    <n v="59"/>
    <n v="39.333333333333336"/>
    <n v="13636.363636363636"/>
    <n v="10000"/>
    <n v="0"/>
    <n v="1818.1818181818182"/>
    <n v="1818.1818181818182"/>
    <n v="516818555"/>
    <n v="437126892"/>
    <n v="127854000"/>
    <n v="2.1284065545982574E-4"/>
    <n v="0"/>
    <n v="1.5642842617360426E-4"/>
  </r>
  <r>
    <s v="Spyro: A Hero's Tail"/>
    <x v="7"/>
    <x v="7"/>
    <x v="2"/>
    <s v="Vivendi Games"/>
    <n v="110000"/>
    <n v="30000"/>
    <n v="0"/>
    <n v="10000"/>
    <n v="6.4"/>
    <n v="17"/>
    <n v="9.1"/>
    <n v="10"/>
    <s v="Eurocom Entertainment Software"/>
    <x v="0"/>
    <x v="96"/>
    <n v="7.75"/>
    <n v="27"/>
    <n v="18"/>
    <n v="11538.461538461539"/>
    <n v="8461.538461538461"/>
    <n v="2307.6923076923076"/>
    <n v="0"/>
    <n v="769.23076923076928"/>
    <n v="505524224"/>
    <n v="434174638"/>
    <n v="127761000"/>
    <n v="2.1759590298090246E-4"/>
    <n v="6.9096620056374644E-5"/>
    <n v="0"/>
  </r>
  <r>
    <s v="Just Cause"/>
    <x v="2"/>
    <x v="0"/>
    <x v="4"/>
    <s v="Eidos Interactive"/>
    <n v="100000"/>
    <n v="30000"/>
    <n v="10000"/>
    <n v="10000"/>
    <n v="7.3"/>
    <n v="57"/>
    <n v="7.2"/>
    <n v="52"/>
    <s v="Avalanche Studios"/>
    <x v="1"/>
    <x v="96"/>
    <n v="7.25"/>
    <n v="109"/>
    <n v="72.666666666666671"/>
    <n v="13636.363636363636"/>
    <n v="9090.9090909090901"/>
    <n v="2727.2727272727275"/>
    <n v="909.09090909090912"/>
    <n v="909.09090909090912"/>
    <n v="516818555"/>
    <n v="437126892"/>
    <n v="127854000"/>
    <n v="1.9349150496347794E-4"/>
    <n v="6.8629957454093219E-5"/>
    <n v="7.821421308680213E-5"/>
  </r>
  <r>
    <s v="Megamind: Ultimate Showdown"/>
    <x v="3"/>
    <x v="5"/>
    <x v="4"/>
    <s v="THQ"/>
    <n v="70000"/>
    <n v="50000"/>
    <n v="0"/>
    <n v="20000"/>
    <n v="4.3"/>
    <n v="5"/>
    <n v="4.2"/>
    <n v="6"/>
    <s v="THQ Australia"/>
    <x v="3"/>
    <x v="487"/>
    <n v="4.25"/>
    <n v="11"/>
    <n v="7.8571428571428568"/>
    <n v="20000"/>
    <n v="10000"/>
    <n v="7142.8571428571431"/>
    <n v="0"/>
    <n v="2857.1428571428573"/>
    <n v="540520772"/>
    <n v="441654761"/>
    <n v="128070000"/>
    <n v="1.2950473622131214E-4"/>
    <n v="1.1321059890034786E-4"/>
    <n v="0"/>
  </r>
  <r>
    <s v="Geist"/>
    <x v="11"/>
    <x v="3"/>
    <x v="10"/>
    <s v="Ninti"/>
    <n v="110000"/>
    <n v="30000"/>
    <n v="0"/>
    <n v="0"/>
    <n v="6.6"/>
    <n v="43"/>
    <n v="8.5"/>
    <n v="23"/>
    <s v="n-Space"/>
    <x v="1"/>
    <x v="487"/>
    <n v="7.55"/>
    <n v="66"/>
    <n v="47.142857142857146"/>
    <n v="11666.666666666666"/>
    <n v="9166.6666666666661"/>
    <n v="2500"/>
    <n v="0"/>
    <n v="0"/>
    <n v="511054143"/>
    <n v="435713800"/>
    <n v="127773000"/>
    <n v="2.152413819684072E-4"/>
    <n v="6.8852535770039876E-5"/>
    <n v="0"/>
  </r>
  <r>
    <s v="High Velocity Bowling"/>
    <x v="3"/>
    <x v="5"/>
    <x v="0"/>
    <s v="Sony Computer Entertainment"/>
    <n v="130000"/>
    <n v="0"/>
    <n v="0"/>
    <n v="10000"/>
    <n v="6.6"/>
    <n v="14"/>
    <n v="8.1"/>
    <n v="23"/>
    <s v="SCEA"/>
    <x v="3"/>
    <x v="487"/>
    <n v="7.35"/>
    <n v="37"/>
    <n v="26.428571428571427"/>
    <n v="20000"/>
    <n v="18571.428571428572"/>
    <n v="0"/>
    <n v="0"/>
    <n v="1428.5714285714287"/>
    <n v="540520772"/>
    <n v="441654761"/>
    <n v="128070000"/>
    <n v="2.4050879583957968E-4"/>
    <n v="0"/>
    <n v="0"/>
  </r>
  <r>
    <s v="LEGO Harry Potter Collection"/>
    <x v="6"/>
    <x v="14"/>
    <x v="4"/>
    <s v="Warner Bros. Interactive Entertainment"/>
    <n v="10000"/>
    <n v="110000"/>
    <n v="0"/>
    <n v="20000"/>
    <n v="7.3"/>
    <n v="16"/>
    <n v="8.1"/>
    <n v="7"/>
    <s v="Warner Bros. Interactive Entertainment"/>
    <x v="3"/>
    <x v="487"/>
    <n v="7.6999999999999993"/>
    <n v="23"/>
    <n v="16.428571428571427"/>
    <n v="140000"/>
    <n v="10000"/>
    <n v="110000"/>
    <n v="0"/>
    <n v="20000"/>
    <n v="573178249"/>
    <n v="445623395"/>
    <n v="126994511"/>
    <n v="1.7446579693919964E-5"/>
    <n v="2.4684520883379562E-4"/>
    <n v="0"/>
  </r>
  <r>
    <s v="The Incredible Hulk: Ultimate Destruction"/>
    <x v="11"/>
    <x v="3"/>
    <x v="4"/>
    <s v="Vivendi Games"/>
    <n v="110000"/>
    <n v="30000"/>
    <n v="0"/>
    <n v="0"/>
    <n v="8.4"/>
    <n v="30"/>
    <n v="9.1"/>
    <n v="14"/>
    <s v="Radical Entertainment"/>
    <x v="2"/>
    <x v="487"/>
    <n v="8.75"/>
    <n v="44"/>
    <n v="31.428571428571427"/>
    <n v="11666.666666666666"/>
    <n v="9166.6666666666661"/>
    <n v="2500"/>
    <n v="0"/>
    <n v="0"/>
    <n v="511054143"/>
    <n v="435713800"/>
    <n v="127773000"/>
    <n v="2.152413819684072E-4"/>
    <n v="6.8852535770039876E-5"/>
    <n v="0"/>
  </r>
  <r>
    <s v="Prince of Persia: The Two Thrones"/>
    <x v="11"/>
    <x v="3"/>
    <x v="4"/>
    <s v="Ubisoft"/>
    <n v="110000"/>
    <n v="30000"/>
    <n v="0"/>
    <n v="0"/>
    <n v="8.4"/>
    <n v="34"/>
    <n v="8.1"/>
    <n v="22"/>
    <s v="Ubisoft"/>
    <x v="1"/>
    <x v="487"/>
    <n v="8.25"/>
    <n v="56"/>
    <n v="40"/>
    <n v="11666.666666666666"/>
    <n v="9166.6666666666661"/>
    <n v="2500"/>
    <n v="0"/>
    <n v="0"/>
    <n v="511054143"/>
    <n v="435713800"/>
    <n v="127773000"/>
    <n v="2.152413819684072E-4"/>
    <n v="6.8852535770039876E-5"/>
    <n v="0"/>
  </r>
  <r>
    <s v="Batman Begins"/>
    <x v="11"/>
    <x v="3"/>
    <x v="4"/>
    <s v="Electronic Arts"/>
    <n v="110000"/>
    <n v="30000"/>
    <n v="0"/>
    <n v="0"/>
    <n v="6.6"/>
    <n v="38"/>
    <n v="7.2"/>
    <n v="10"/>
    <s v="Eurocom Entertainment Software"/>
    <x v="2"/>
    <x v="487"/>
    <n v="6.9"/>
    <n v="48"/>
    <n v="34.285714285714285"/>
    <n v="11666.666666666666"/>
    <n v="9166.6666666666661"/>
    <n v="2500"/>
    <n v="0"/>
    <n v="0"/>
    <n v="511054143"/>
    <n v="435713800"/>
    <n v="127773000"/>
    <n v="2.152413819684072E-4"/>
    <n v="6.8852535770039876E-5"/>
    <n v="0"/>
  </r>
  <r>
    <s v="The Wizard of Oz: Beyond The Yellow Brick Road"/>
    <x v="1"/>
    <x v="1"/>
    <x v="9"/>
    <s v="D3Publisher"/>
    <n v="130000"/>
    <n v="0"/>
    <n v="0"/>
    <n v="10000"/>
    <n v="6.8"/>
    <n v="18"/>
    <n v="6"/>
    <n v="4"/>
    <s v="Media Vision"/>
    <x v="0"/>
    <x v="487"/>
    <n v="6.4"/>
    <n v="22"/>
    <n v="15.714285714285714"/>
    <n v="15555.555555555555"/>
    <n v="14444.444444444445"/>
    <n v="0"/>
    <n v="0"/>
    <n v="1111.1111111111111"/>
    <n v="528816311"/>
    <n v="440001482"/>
    <n v="128063000"/>
    <n v="2.4583205414781544E-4"/>
    <n v="0"/>
    <n v="0"/>
  </r>
  <r>
    <s v="NHL 2K10"/>
    <x v="2"/>
    <x v="2"/>
    <x v="0"/>
    <s v="Take-Two Interactive"/>
    <n v="110000"/>
    <n v="20000"/>
    <n v="0"/>
    <n v="10000"/>
    <n v="6.9"/>
    <n v="31"/>
    <n v="7.9"/>
    <n v="15"/>
    <s v="Take-Two Interactive"/>
    <x v="3"/>
    <x v="487"/>
    <n v="7.4"/>
    <n v="46"/>
    <n v="32.857142857142854"/>
    <n v="17500"/>
    <n v="13750"/>
    <n v="2500"/>
    <n v="0"/>
    <n v="1250"/>
    <n v="534740514"/>
    <n v="441041694"/>
    <n v="128047000"/>
    <n v="2.0570724888071599E-4"/>
    <n v="4.5347186608620271E-5"/>
    <n v="0"/>
  </r>
  <r>
    <s v="Tom Clancy's Ghost Recon"/>
    <x v="11"/>
    <x v="15"/>
    <x v="6"/>
    <s v="Ubisoft"/>
    <n v="110000"/>
    <n v="30000"/>
    <n v="0"/>
    <n v="0"/>
    <n v="5.9"/>
    <n v="15"/>
    <n v="5.4"/>
    <n v="17"/>
    <s v="Red Storm Entertainment"/>
    <x v="1"/>
    <x v="487"/>
    <n v="5.65"/>
    <n v="32"/>
    <n v="22.857142857142858"/>
    <n v="10000"/>
    <n v="7857.1428571428569"/>
    <n v="2142.8571428571427"/>
    <n v="0"/>
    <n v="0"/>
    <n v="500125528"/>
    <n v="432552540"/>
    <n v="127718000"/>
    <n v="2.1994478154292496E-4"/>
    <n v="6.9355736530873227E-5"/>
    <n v="0"/>
  </r>
  <r>
    <s v="Pac-Man Party 3D"/>
    <x v="5"/>
    <x v="10"/>
    <x v="3"/>
    <s v="Namco Bandai Games"/>
    <n v="90000"/>
    <n v="40000"/>
    <n v="0"/>
    <n v="10000"/>
    <n v="4.3"/>
    <n v="11"/>
    <n v="5.4"/>
    <n v="11"/>
    <s v="Namco Bandai Games"/>
    <x v="0"/>
    <x v="487"/>
    <n v="4.8499999999999996"/>
    <n v="22"/>
    <n v="15.714285714285714"/>
    <n v="23333.333333333332"/>
    <n v="15000"/>
    <n v="6666.666666666667"/>
    <n v="0"/>
    <n v="1666.6666666666667"/>
    <n v="545961365"/>
    <n v="440756453"/>
    <n v="127833000"/>
    <n v="1.6484682940889049E-4"/>
    <n v="9.0753067204667792E-5"/>
    <n v="0"/>
  </r>
  <r>
    <s v="Darkstalkers Chronicle: The Chaos Tower"/>
    <x v="9"/>
    <x v="7"/>
    <x v="7"/>
    <s v="Capcom"/>
    <n v="130000"/>
    <n v="0"/>
    <n v="0"/>
    <n v="10000"/>
    <n v="7.4"/>
    <n v="27"/>
    <n v="7.9"/>
    <n v="25"/>
    <s v="Capcom"/>
    <x v="2"/>
    <x v="487"/>
    <n v="7.65"/>
    <n v="52"/>
    <n v="37.142857142857146"/>
    <n v="10769.23076923077"/>
    <n v="10000"/>
    <n v="0"/>
    <n v="0"/>
    <n v="769.23076923076928"/>
    <n v="505524224"/>
    <n v="434174638"/>
    <n v="127761000"/>
    <n v="2.5715879443197561E-4"/>
    <n v="0"/>
    <n v="0"/>
  </r>
  <r>
    <s v="WWE '13"/>
    <x v="0"/>
    <x v="11"/>
    <x v="4"/>
    <s v="THQ"/>
    <n v="110000"/>
    <n v="20000"/>
    <n v="0"/>
    <n v="10000"/>
    <n v="7.4"/>
    <n v="4"/>
    <n v="6"/>
    <n v="9"/>
    <s v="THQ"/>
    <x v="2"/>
    <x v="487"/>
    <n v="6.7"/>
    <n v="13"/>
    <n v="9.2857142857142865"/>
    <n v="28000"/>
    <n v="22000"/>
    <n v="4000"/>
    <n v="0"/>
    <n v="2000"/>
    <n v="551484507"/>
    <n v="441417242"/>
    <n v="127629000"/>
    <n v="1.9946163238272077E-4"/>
    <n v="4.5308606227937059E-5"/>
    <n v="0"/>
  </r>
  <r>
    <s v="Boktai: The Sun is in Your Hand"/>
    <x v="12"/>
    <x v="15"/>
    <x v="9"/>
    <s v="Konami Digital Entertainment"/>
    <n v="100000"/>
    <n v="40000"/>
    <n v="0"/>
    <n v="0"/>
    <n v="8.3000000000000007"/>
    <n v="31"/>
    <n v="9.6"/>
    <n v="16"/>
    <s v="KCEJ"/>
    <x v="0"/>
    <x v="487"/>
    <n v="8.9499999999999993"/>
    <n v="47"/>
    <n v="33.571428571428569"/>
    <n v="10000"/>
    <n v="7142.8571428571431"/>
    <n v="2857.1428571428573"/>
    <n v="0"/>
    <n v="0"/>
    <n v="500125528"/>
    <n v="432552540"/>
    <n v="127718000"/>
    <n v="1.9994980140265904E-4"/>
    <n v="9.2474315374497631E-5"/>
    <n v="0"/>
  </r>
  <r>
    <s v="ReCore"/>
    <x v="13"/>
    <x v="14"/>
    <x v="4"/>
    <s v="Microsoft Game Studios"/>
    <n v="80000"/>
    <n v="50000"/>
    <n v="0"/>
    <n v="10000"/>
    <n v="6.3"/>
    <n v="75"/>
    <n v="6.6"/>
    <n v="445"/>
    <s v="Armature Studio, comcept"/>
    <x v="2"/>
    <x v="487"/>
    <n v="6.4499999999999993"/>
    <n v="520"/>
    <n v="371.42857142857144"/>
    <n v="140000"/>
    <n v="80000"/>
    <n v="50000"/>
    <n v="0"/>
    <n v="10000"/>
    <n v="573178249"/>
    <n v="445623395"/>
    <n v="126994511"/>
    <n v="1.3957263755135971E-4"/>
    <n v="1.1220236765172529E-4"/>
    <n v="0"/>
  </r>
  <r>
    <s v="F1 2012"/>
    <x v="8"/>
    <x v="11"/>
    <x v="1"/>
    <s v="Codemasters"/>
    <n v="10000"/>
    <n v="110000"/>
    <n v="0"/>
    <n v="20000"/>
    <n v="8"/>
    <n v="15"/>
    <n v="6.9"/>
    <n v="115"/>
    <s v="Codemasters"/>
    <x v="0"/>
    <x v="487"/>
    <n v="7.45"/>
    <n v="130"/>
    <n v="92.857142857142861"/>
    <n v="28000"/>
    <n v="2000"/>
    <n v="22000"/>
    <n v="0"/>
    <n v="4000"/>
    <n v="551484507"/>
    <n v="441417242"/>
    <n v="127629000"/>
    <n v="1.8132875671156434E-5"/>
    <n v="2.4919733425365383E-4"/>
    <n v="0"/>
  </r>
  <r>
    <s v="MLB SlugFest 20-03"/>
    <x v="11"/>
    <x v="8"/>
    <x v="0"/>
    <s v="Midway Games"/>
    <n v="110000"/>
    <n v="30000"/>
    <n v="0"/>
    <n v="0"/>
    <n v="8"/>
    <n v="10"/>
    <n v="7.5"/>
    <n v="4"/>
    <s v="Gratuitous Games"/>
    <x v="0"/>
    <x v="487"/>
    <n v="7.75"/>
    <n v="14"/>
    <n v="10"/>
    <n v="9333.3333333333339"/>
    <n v="7333.333333333333"/>
    <n v="2000"/>
    <n v="0"/>
    <n v="0"/>
    <n v="495013192"/>
    <n v="431019772"/>
    <n v="127445000"/>
    <n v="2.2221630004559556E-4"/>
    <n v="6.9602375456687864E-5"/>
    <n v="0"/>
  </r>
  <r>
    <s v="Tiger Woods PGA Tour"/>
    <x v="1"/>
    <x v="7"/>
    <x v="0"/>
    <s v="Electronic Arts"/>
    <n v="130000"/>
    <n v="0"/>
    <n v="0"/>
    <n v="10000"/>
    <n v="6.4"/>
    <n v="21"/>
    <n v="7.4"/>
    <n v="7"/>
    <s v="Sensory Sweep"/>
    <x v="0"/>
    <x v="487"/>
    <n v="6.9"/>
    <n v="28"/>
    <n v="20"/>
    <n v="10769.23076923077"/>
    <n v="10000"/>
    <n v="0"/>
    <n v="0"/>
    <n v="769.23076923076928"/>
    <n v="505524224"/>
    <n v="434174638"/>
    <n v="127761000"/>
    <n v="2.5715879443197561E-4"/>
    <n v="0"/>
    <n v="0"/>
  </r>
  <r>
    <s v="Cars: Mater-National Championship"/>
    <x v="2"/>
    <x v="4"/>
    <x v="1"/>
    <s v="THQ"/>
    <n v="130000"/>
    <n v="0"/>
    <n v="0"/>
    <n v="10000"/>
    <n v="5.8"/>
    <n v="9"/>
    <n v="7.8"/>
    <n v="6"/>
    <s v="Rainbow Studios"/>
    <x v="0"/>
    <x v="487"/>
    <n v="6.8"/>
    <n v="15"/>
    <n v="10.714285714285714"/>
    <n v="14000"/>
    <n v="13000"/>
    <n v="0"/>
    <n v="0"/>
    <n v="1000"/>
    <n v="522751172"/>
    <n v="438594184"/>
    <n v="128001000"/>
    <n v="2.4868428224203003E-4"/>
    <n v="0"/>
    <n v="0"/>
  </r>
  <r>
    <s v="Terraria"/>
    <x v="8"/>
    <x v="10"/>
    <x v="4"/>
    <s v="Unknown"/>
    <n v="0"/>
    <n v="130000"/>
    <n v="0"/>
    <n v="10000"/>
    <n v="8.3000000000000007"/>
    <n v="29"/>
    <n v="8.5"/>
    <n v="1613"/>
    <s v="Re-Logic"/>
    <x v="2"/>
    <x v="487"/>
    <n v="8.4"/>
    <n v="1642"/>
    <n v="1172.8571428571429"/>
    <n v="23333.333333333332"/>
    <n v="0"/>
    <n v="21666.666666666668"/>
    <n v="0"/>
    <n v="1666.6666666666667"/>
    <n v="545961365"/>
    <n v="440756453"/>
    <n v="127833000"/>
    <n v="0"/>
    <n v="2.9494746841517031E-4"/>
    <n v="0"/>
  </r>
  <r>
    <s v="Skylanders Giants"/>
    <x v="5"/>
    <x v="11"/>
    <x v="4"/>
    <s v="Activision"/>
    <n v="120000"/>
    <n v="10000"/>
    <n v="0"/>
    <n v="10000"/>
    <n v="5.9"/>
    <n v="9"/>
    <n v="5"/>
    <n v="13"/>
    <s v="n-Space"/>
    <x v="3"/>
    <x v="487"/>
    <n v="5.45"/>
    <n v="22"/>
    <n v="15.714285714285714"/>
    <n v="28000"/>
    <n v="24000"/>
    <n v="2000"/>
    <n v="0"/>
    <n v="2000"/>
    <n v="551484507"/>
    <n v="441417242"/>
    <n v="127629000"/>
    <n v="2.175945080538772E-4"/>
    <n v="2.265430311396853E-5"/>
    <n v="0"/>
  </r>
  <r>
    <s v="Spider-Man: Friend or Foe"/>
    <x v="0"/>
    <x v="4"/>
    <x v="4"/>
    <s v="Activision"/>
    <n v="130000"/>
    <n v="0"/>
    <n v="0"/>
    <n v="10000"/>
    <n v="5.9"/>
    <n v="29"/>
    <n v="8"/>
    <n v="6"/>
    <s v="Next Level Games"/>
    <x v="3"/>
    <x v="487"/>
    <n v="6.95"/>
    <n v="35"/>
    <n v="25"/>
    <n v="14000"/>
    <n v="13000"/>
    <n v="0"/>
    <n v="0"/>
    <n v="1000"/>
    <n v="522751172"/>
    <n v="438594184"/>
    <n v="128001000"/>
    <n v="2.4868428224203003E-4"/>
    <n v="0"/>
    <n v="0"/>
  </r>
  <r>
    <s v="Rayman 3"/>
    <x v="12"/>
    <x v="15"/>
    <x v="2"/>
    <s v="Ubisoft"/>
    <n v="100000"/>
    <n v="40000"/>
    <n v="0"/>
    <n v="0"/>
    <n v="8.3000000000000007"/>
    <n v="21"/>
    <n v="7.8"/>
    <n v="8"/>
    <s v="Ubisoft"/>
    <x v="0"/>
    <x v="487"/>
    <n v="8.0500000000000007"/>
    <n v="29"/>
    <n v="20.714285714285715"/>
    <n v="10000"/>
    <n v="7142.8571428571431"/>
    <n v="2857.1428571428573"/>
    <n v="0"/>
    <n v="0"/>
    <n v="500125528"/>
    <n v="432552540"/>
    <n v="127718000"/>
    <n v="1.9994980140265904E-4"/>
    <n v="9.2474315374497631E-5"/>
    <n v="0"/>
  </r>
  <r>
    <s v="Ratatouille"/>
    <x v="11"/>
    <x v="4"/>
    <x v="4"/>
    <s v="THQ"/>
    <n v="110000"/>
    <n v="30000"/>
    <n v="0"/>
    <n v="0"/>
    <n v="6"/>
    <n v="7"/>
    <n v="5.6"/>
    <n v="7"/>
    <s v="Asobo Studio"/>
    <x v="0"/>
    <x v="487"/>
    <n v="5.8"/>
    <n v="14"/>
    <n v="10"/>
    <n v="14000"/>
    <n v="11000"/>
    <n v="3000"/>
    <n v="0"/>
    <n v="0"/>
    <n v="522751172"/>
    <n v="438594184"/>
    <n v="128001000"/>
    <n v="2.1042516189710236E-4"/>
    <n v="6.8400359818724819E-5"/>
    <n v="0"/>
  </r>
  <r>
    <s v="G.I. Joe: The Rise of Cobra"/>
    <x v="4"/>
    <x v="2"/>
    <x v="4"/>
    <s v="Electronic Arts"/>
    <n v="110000"/>
    <n v="0"/>
    <n v="0"/>
    <n v="30000"/>
    <n v="5"/>
    <n v="4"/>
    <n v="2.2999999999999998"/>
    <n v="6"/>
    <s v="Double Helix Games"/>
    <x v="2"/>
    <x v="487"/>
    <n v="3.65"/>
    <n v="10"/>
    <n v="7.1428571428571432"/>
    <n v="17500"/>
    <n v="13750"/>
    <n v="0"/>
    <n v="0"/>
    <n v="3750"/>
    <n v="534740514"/>
    <n v="441041694"/>
    <n v="128047000"/>
    <n v="2.0570724888071599E-4"/>
    <n v="0"/>
    <n v="0"/>
  </r>
  <r>
    <s v="Geometry Wars: Galaxies"/>
    <x v="1"/>
    <x v="4"/>
    <x v="6"/>
    <s v="Vivendi Games"/>
    <n v="130000"/>
    <n v="0"/>
    <n v="0"/>
    <n v="10000"/>
    <n v="7.9"/>
    <n v="36"/>
    <n v="7.9"/>
    <n v="26"/>
    <s v="Kuju Entertainment"/>
    <x v="0"/>
    <x v="487"/>
    <n v="7.9"/>
    <n v="62"/>
    <n v="44.285714285714285"/>
    <n v="14000"/>
    <n v="13000"/>
    <n v="0"/>
    <n v="0"/>
    <n v="1000"/>
    <n v="522751172"/>
    <n v="438594184"/>
    <n v="128001000"/>
    <n v="2.4868428224203003E-4"/>
    <n v="0"/>
    <n v="0"/>
  </r>
  <r>
    <s v="Cave Story 3D"/>
    <x v="5"/>
    <x v="10"/>
    <x v="2"/>
    <s v="Nippon Ichi Software"/>
    <n v="90000"/>
    <n v="30000"/>
    <n v="10000"/>
    <n v="10000"/>
    <n v="8.1999999999999993"/>
    <n v="29"/>
    <n v="7.7"/>
    <n v="72"/>
    <s v="Nicalis"/>
    <x v="3"/>
    <x v="487"/>
    <n v="7.9499999999999993"/>
    <n v="101"/>
    <n v="72.142857142857139"/>
    <n v="23333.333333333332"/>
    <n v="15000"/>
    <n v="5000"/>
    <n v="1666.6666666666667"/>
    <n v="1666.6666666666667"/>
    <n v="545961365"/>
    <n v="440756453"/>
    <n v="127833000"/>
    <n v="1.6484682940889049E-4"/>
    <n v="6.8064800403500847E-5"/>
    <n v="7.8227061869783231E-5"/>
  </r>
  <r>
    <s v="Second Sight"/>
    <x v="4"/>
    <x v="7"/>
    <x v="10"/>
    <s v="Codemasters"/>
    <n v="70000"/>
    <n v="50000"/>
    <n v="0"/>
    <n v="20000"/>
    <n v="7.6"/>
    <n v="48"/>
    <n v="8"/>
    <n v="23"/>
    <s v="Free Radical Design"/>
    <x v="2"/>
    <x v="487"/>
    <n v="7.8"/>
    <n v="71"/>
    <n v="50.714285714285715"/>
    <n v="10769.23076923077"/>
    <n v="5384.6153846153848"/>
    <n v="3846.1538461538462"/>
    <n v="0"/>
    <n v="1538.4615384615386"/>
    <n v="505524224"/>
    <n v="434174638"/>
    <n v="127761000"/>
    <n v="1.384701200787561E-4"/>
    <n v="1.1516103342729108E-4"/>
    <n v="0"/>
  </r>
  <r>
    <s v="Phantom Brave"/>
    <x v="4"/>
    <x v="7"/>
    <x v="9"/>
    <s v="Tecmo Koei"/>
    <n v="70000"/>
    <n v="50000"/>
    <n v="0"/>
    <n v="20000"/>
    <n v="8.1"/>
    <n v="40"/>
    <n v="7.9"/>
    <n v="22"/>
    <s v="Nippon Ichi Software"/>
    <x v="2"/>
    <x v="487"/>
    <n v="8"/>
    <n v="62"/>
    <n v="44.285714285714285"/>
    <n v="10769.23076923077"/>
    <n v="5384.6153846153848"/>
    <n v="3846.1538461538462"/>
    <n v="0"/>
    <n v="1538.4615384615386"/>
    <n v="505524224"/>
    <n v="434174638"/>
    <n v="127761000"/>
    <n v="1.384701200787561E-4"/>
    <n v="1.1516103342729108E-4"/>
    <n v="0"/>
  </r>
  <r>
    <s v="Thor: God of Thunder"/>
    <x v="2"/>
    <x v="10"/>
    <x v="4"/>
    <s v="Sega"/>
    <n v="90000"/>
    <n v="40000"/>
    <n v="0"/>
    <n v="10000"/>
    <n v="3.8"/>
    <n v="40"/>
    <n v="5.7"/>
    <n v="22"/>
    <s v="Liquid Entertainment"/>
    <x v="2"/>
    <x v="487"/>
    <n v="4.75"/>
    <n v="62"/>
    <n v="44.285714285714285"/>
    <n v="23333.333333333332"/>
    <n v="15000"/>
    <n v="6666.666666666667"/>
    <n v="0"/>
    <n v="1666.6666666666667"/>
    <n v="545961365"/>
    <n v="440756453"/>
    <n v="127833000"/>
    <n v="1.6484682940889049E-4"/>
    <n v="9.0753067204667792E-5"/>
    <n v="0"/>
  </r>
  <r>
    <s v="FIFA Soccer 2005"/>
    <x v="11"/>
    <x v="7"/>
    <x v="0"/>
    <s v="Electronic Arts"/>
    <n v="110000"/>
    <n v="30000"/>
    <n v="0"/>
    <n v="0"/>
    <n v="7.8"/>
    <n v="22"/>
    <n v="8.5"/>
    <n v="6"/>
    <s v="EA Canada"/>
    <x v="0"/>
    <x v="487"/>
    <n v="8.15"/>
    <n v="28"/>
    <n v="20"/>
    <n v="10769.23076923077"/>
    <n v="8461.538461538461"/>
    <n v="2307.6923076923076"/>
    <n v="0"/>
    <n v="0"/>
    <n v="505524224"/>
    <n v="434174638"/>
    <n v="127761000"/>
    <n v="2.1759590298090246E-4"/>
    <n v="6.9096620056374644E-5"/>
    <n v="0"/>
  </r>
  <r>
    <s v="The Elder Scrolls V: Skyrim"/>
    <x v="2"/>
    <x v="10"/>
    <x v="9"/>
    <s v="Bethesda Softworks"/>
    <n v="5050000"/>
    <n v="2790000"/>
    <n v="100000"/>
    <n v="850000"/>
    <n v="9.6"/>
    <n v="89"/>
    <n v="8.4"/>
    <n v="3589"/>
    <s v="Bethesda Game Studios"/>
    <x v="1"/>
    <x v="516"/>
    <n v="9"/>
    <n v="3678"/>
    <n v="41.843003412969281"/>
    <n v="1465000"/>
    <n v="841666.66666666663"/>
    <n v="465000"/>
    <n v="16666.666666666668"/>
    <n v="141666.66666666666"/>
    <n v="545961365"/>
    <n v="440756453"/>
    <n v="127833000"/>
    <n v="9.2497387612766341E-3"/>
    <n v="6.3300264375255781E-3"/>
    <n v="7.8227061869783228E-4"/>
  </r>
  <r>
    <s v="MTV Music Generator 3: This Is the Remix"/>
    <x v="4"/>
    <x v="7"/>
    <x v="3"/>
    <s v="Codemasters"/>
    <n v="70000"/>
    <n v="50000"/>
    <n v="0"/>
    <n v="20000"/>
    <n v="7.9"/>
    <n v="28"/>
    <n v="8.6"/>
    <n v="8"/>
    <s v="Mix Max"/>
    <x v="2"/>
    <x v="487"/>
    <n v="8.25"/>
    <n v="36"/>
    <n v="25.714285714285715"/>
    <n v="10769.23076923077"/>
    <n v="5384.6153846153848"/>
    <n v="3846.1538461538462"/>
    <n v="0"/>
    <n v="1538.4615384615386"/>
    <n v="505524224"/>
    <n v="434174638"/>
    <n v="127761000"/>
    <n v="1.384701200787561E-4"/>
    <n v="1.1516103342729108E-4"/>
    <n v="0"/>
  </r>
  <r>
    <s v="Victorious Boxers: Revolution"/>
    <x v="0"/>
    <x v="4"/>
    <x v="7"/>
    <s v="Ubisoft"/>
    <n v="70000"/>
    <n v="0"/>
    <n v="60000"/>
    <n v="10000"/>
    <n v="5.9"/>
    <n v="26"/>
    <n v="5.4"/>
    <n v="8"/>
    <s v="Cavia Inc."/>
    <x v="2"/>
    <x v="487"/>
    <n v="5.65"/>
    <n v="34"/>
    <n v="24.285714285714285"/>
    <n v="14000"/>
    <n v="7000"/>
    <n v="0"/>
    <n v="6000"/>
    <n v="1000"/>
    <n v="522751172"/>
    <n v="438594184"/>
    <n v="128001000"/>
    <n v="1.3390692120724695E-4"/>
    <n v="0"/>
    <n v="4.6874633791923499E-4"/>
  </r>
  <r>
    <s v="The Legend of Heroes II: Prophecy of the Moonlight Witch"/>
    <x v="9"/>
    <x v="7"/>
    <x v="9"/>
    <s v="Namco Bandai Games"/>
    <n v="30000"/>
    <n v="0"/>
    <n v="110000"/>
    <n v="0"/>
    <n v="6.3"/>
    <n v="25"/>
    <n v="6.9"/>
    <n v="11"/>
    <s v="Microvision"/>
    <x v="3"/>
    <x v="487"/>
    <n v="6.6"/>
    <n v="36"/>
    <n v="25.714285714285715"/>
    <n v="10769.23076923077"/>
    <n v="2307.6923076923076"/>
    <n v="0"/>
    <n v="8461.538461538461"/>
    <n v="0"/>
    <n v="505524224"/>
    <n v="434174638"/>
    <n v="127761000"/>
    <n v="5.9344337176609759E-5"/>
    <n v="0"/>
    <n v="8.6098261597827191E-4"/>
  </r>
  <r>
    <s v="Doom"/>
    <x v="12"/>
    <x v="9"/>
    <x v="6"/>
    <s v="Activision"/>
    <n v="100000"/>
    <n v="40000"/>
    <n v="0"/>
    <n v="0"/>
    <n v="8.1"/>
    <n v="24"/>
    <n v="8.5"/>
    <n v="15"/>
    <s v="David A. Palmer Productions"/>
    <x v="2"/>
    <x v="487"/>
    <n v="8.3000000000000007"/>
    <n v="39"/>
    <n v="27.857142857142858"/>
    <n v="8750"/>
    <n v="6250"/>
    <n v="2500"/>
    <n v="0"/>
    <n v="0"/>
    <n v="489752572"/>
    <n v="430035992"/>
    <n v="127149000"/>
    <n v="2.0418473677765597E-4"/>
    <n v="9.3015470202782475E-5"/>
    <n v="0"/>
  </r>
  <r>
    <s v="PaRappa The Rapper 2"/>
    <x v="4"/>
    <x v="9"/>
    <x v="3"/>
    <s v="Sony Computer Entertainment"/>
    <n v="70000"/>
    <n v="50000"/>
    <n v="0"/>
    <n v="20000"/>
    <n v="6.7"/>
    <n v="26"/>
    <n v="6.6"/>
    <n v="26"/>
    <s v="NanaOn-Sha"/>
    <x v="0"/>
    <x v="487"/>
    <n v="6.65"/>
    <n v="52"/>
    <n v="37.142857142857146"/>
    <n v="8750"/>
    <n v="4375"/>
    <n v="3125"/>
    <n v="0"/>
    <n v="1250"/>
    <n v="489752572"/>
    <n v="430035992"/>
    <n v="127149000"/>
    <n v="1.4292931574435918E-4"/>
    <n v="1.1626933775347808E-4"/>
    <n v="0"/>
  </r>
  <r>
    <s v="NFL Head Coach 09"/>
    <x v="3"/>
    <x v="1"/>
    <x v="0"/>
    <s v="Electronic Arts"/>
    <n v="130000"/>
    <n v="0"/>
    <n v="0"/>
    <n v="10000"/>
    <n v="6.4"/>
    <n v="12"/>
    <n v="7.1"/>
    <n v="12"/>
    <s v="EA Tiburon"/>
    <x v="0"/>
    <x v="487"/>
    <n v="6.75"/>
    <n v="24"/>
    <n v="17.142857142857142"/>
    <n v="15555.555555555555"/>
    <n v="14444.444444444445"/>
    <n v="0"/>
    <n v="0"/>
    <n v="1111.1111111111111"/>
    <n v="528816311"/>
    <n v="440001482"/>
    <n v="128063000"/>
    <n v="2.4583205414781544E-4"/>
    <n v="0"/>
    <n v="0"/>
  </r>
  <r>
    <s v="Gretzky NHL 06"/>
    <x v="9"/>
    <x v="3"/>
    <x v="0"/>
    <s v="Sony Computer Entertainment"/>
    <n v="130000"/>
    <n v="0"/>
    <n v="0"/>
    <n v="10000"/>
    <n v="6.5"/>
    <n v="22"/>
    <n v="6.8"/>
    <n v="4"/>
    <s v="Page 44 Studios"/>
    <x v="3"/>
    <x v="487"/>
    <n v="6.65"/>
    <n v="26"/>
    <n v="18.571428571428573"/>
    <n v="11666.666666666666"/>
    <n v="10833.333333333334"/>
    <n v="0"/>
    <n v="0"/>
    <n v="833.33333333333337"/>
    <n v="511054143"/>
    <n v="435713800"/>
    <n v="127773000"/>
    <n v="2.5437617868993579E-4"/>
    <n v="0"/>
    <n v="0"/>
  </r>
  <r>
    <s v="Pirates: The Legend of Black Kat"/>
    <x v="4"/>
    <x v="8"/>
    <x v="10"/>
    <s v="Electronic Arts"/>
    <n v="70000"/>
    <n v="50000"/>
    <n v="0"/>
    <n v="20000"/>
    <n v="7.2"/>
    <n v="24"/>
    <n v="7.9"/>
    <n v="8"/>
    <s v="Westwood Studios"/>
    <x v="2"/>
    <x v="487"/>
    <n v="7.5500000000000007"/>
    <n v="32"/>
    <n v="22.857142857142858"/>
    <n v="9333.3333333333339"/>
    <n v="4666.666666666667"/>
    <n v="3333.3333333333335"/>
    <n v="0"/>
    <n v="1333.3333333333333"/>
    <n v="495013192"/>
    <n v="431019772"/>
    <n v="127445000"/>
    <n v="1.4141037275628809E-4"/>
    <n v="1.1600395909447977E-4"/>
    <n v="0"/>
  </r>
  <r>
    <s v="Fur Fighters: Viggo's Revenge"/>
    <x v="4"/>
    <x v="9"/>
    <x v="4"/>
    <s v="Acclaim Entertainment"/>
    <n v="70000"/>
    <n v="50000"/>
    <n v="0"/>
    <n v="20000"/>
    <n v="6.4"/>
    <n v="15"/>
    <n v="7.3"/>
    <n v="37"/>
    <s v="Bizarre Creations"/>
    <x v="2"/>
    <x v="487"/>
    <n v="6.85"/>
    <n v="52"/>
    <n v="37.142857142857146"/>
    <n v="8750"/>
    <n v="4375"/>
    <n v="3125"/>
    <n v="0"/>
    <n v="1250"/>
    <n v="489752572"/>
    <n v="430035992"/>
    <n v="127149000"/>
    <n v="1.4292931574435918E-4"/>
    <n v="1.1626933775347808E-4"/>
    <n v="0"/>
  </r>
  <r>
    <s v="Thor: God of Thunder"/>
    <x v="3"/>
    <x v="10"/>
    <x v="4"/>
    <s v="Sega"/>
    <n v="70000"/>
    <n v="50000"/>
    <n v="0"/>
    <n v="20000"/>
    <n v="3.9"/>
    <n v="35"/>
    <n v="4.4000000000000004"/>
    <n v="19"/>
    <s v="Liquid Entertainment"/>
    <x v="2"/>
    <x v="487"/>
    <n v="4.1500000000000004"/>
    <n v="54"/>
    <n v="38.571428571428569"/>
    <n v="23333.333333333332"/>
    <n v="11666.666666666666"/>
    <n v="8333.3333333333339"/>
    <n v="0"/>
    <n v="3333.3333333333335"/>
    <n v="545961365"/>
    <n v="440756453"/>
    <n v="127833000"/>
    <n v="1.2821420065135927E-4"/>
    <n v="1.1344133400583474E-4"/>
    <n v="0"/>
  </r>
  <r>
    <s v="Skylanders Imaginators"/>
    <x v="6"/>
    <x v="14"/>
    <x v="2"/>
    <s v="Activision"/>
    <n v="40000"/>
    <n v="80000"/>
    <n v="0"/>
    <n v="20000"/>
    <n v="8"/>
    <n v="47"/>
    <n v="5.5"/>
    <n v="17"/>
    <s v="Toys for Bob"/>
    <x v="3"/>
    <x v="487"/>
    <n v="6.75"/>
    <n v="64"/>
    <n v="45.714285714285715"/>
    <n v="140000"/>
    <n v="40000"/>
    <n v="80000"/>
    <n v="0"/>
    <n v="20000"/>
    <n v="573178249"/>
    <n v="445623395"/>
    <n v="126994511"/>
    <n v="6.9786318775679856E-5"/>
    <n v="1.7952378824276046E-4"/>
    <n v="0"/>
  </r>
  <r>
    <s v="The Da Vinci Code"/>
    <x v="4"/>
    <x v="0"/>
    <x v="4"/>
    <s v="Take-Two Interactive"/>
    <n v="70000"/>
    <n v="50000"/>
    <n v="0"/>
    <n v="20000"/>
    <n v="5.4"/>
    <n v="43"/>
    <n v="8"/>
    <n v="24"/>
    <s v="Double Helix Games"/>
    <x v="2"/>
    <x v="487"/>
    <n v="6.7"/>
    <n v="67"/>
    <n v="47.857142857142854"/>
    <n v="12727.272727272728"/>
    <n v="6363.636363636364"/>
    <n v="4545.454545454545"/>
    <n v="0"/>
    <n v="1818.1818181818182"/>
    <n v="516818555"/>
    <n v="437126892"/>
    <n v="127854000"/>
    <n v="1.3544405347443457E-4"/>
    <n v="1.1438326242348869E-4"/>
    <n v="0"/>
  </r>
  <r>
    <s v="Chicken Shoot"/>
    <x v="1"/>
    <x v="4"/>
    <x v="4"/>
    <s v="Zoo Digital Publishing"/>
    <n v="130000"/>
    <n v="0"/>
    <n v="0"/>
    <n v="10000"/>
    <n v="1.9"/>
    <n v="4"/>
    <n v="3.1"/>
    <n v="7"/>
    <s v="FrontLine Studios"/>
    <x v="3"/>
    <x v="487"/>
    <n v="2.5"/>
    <n v="11"/>
    <n v="7.8571428571428568"/>
    <n v="14000"/>
    <n v="13000"/>
    <n v="0"/>
    <n v="0"/>
    <n v="1000"/>
    <n v="522751172"/>
    <n v="438594184"/>
    <n v="128001000"/>
    <n v="2.4868428224203003E-4"/>
    <n v="0"/>
    <n v="0"/>
  </r>
  <r>
    <s v="Dead to Rights"/>
    <x v="11"/>
    <x v="8"/>
    <x v="6"/>
    <s v="Electronic Arts"/>
    <n v="110000"/>
    <n v="30000"/>
    <n v="0"/>
    <n v="0"/>
    <n v="7.7"/>
    <n v="16"/>
    <n v="8.6999999999999993"/>
    <n v="7"/>
    <s v="Namco"/>
    <x v="1"/>
    <x v="487"/>
    <n v="8.1999999999999993"/>
    <n v="23"/>
    <n v="16.428571428571427"/>
    <n v="9333.3333333333339"/>
    <n v="7333.333333333333"/>
    <n v="2000"/>
    <n v="0"/>
    <n v="0"/>
    <n v="495013192"/>
    <n v="431019772"/>
    <n v="127445000"/>
    <n v="2.2221630004559556E-4"/>
    <n v="6.9602375456687864E-5"/>
    <n v="0"/>
  </r>
  <r>
    <s v="Scarface: The World is Yours"/>
    <x v="0"/>
    <x v="4"/>
    <x v="4"/>
    <s v="Vivendi Games"/>
    <n v="120000"/>
    <n v="10000"/>
    <n v="0"/>
    <n v="10000"/>
    <n v="7.1"/>
    <n v="23"/>
    <n v="8.4"/>
    <n v="29"/>
    <s v="Radical Entertainment"/>
    <x v="1"/>
    <x v="487"/>
    <n v="7.75"/>
    <n v="52"/>
    <n v="37.142857142857146"/>
    <n v="14000"/>
    <n v="12000"/>
    <n v="1000"/>
    <n v="0"/>
    <n v="1000"/>
    <n v="522751172"/>
    <n v="438594184"/>
    <n v="128001000"/>
    <n v="2.295547220695662E-4"/>
    <n v="2.280011993957494E-5"/>
    <n v="0"/>
  </r>
  <r>
    <s v="Top Spin 4"/>
    <x v="0"/>
    <x v="10"/>
    <x v="0"/>
    <s v="Take-Two Interactive"/>
    <n v="40000"/>
    <n v="80000"/>
    <n v="0"/>
    <n v="20000"/>
    <n v="5.4"/>
    <n v="8"/>
    <n v="7.4"/>
    <n v="7"/>
    <s v="2K Games"/>
    <x v="0"/>
    <x v="487"/>
    <n v="6.4"/>
    <n v="15"/>
    <n v="10.714285714285714"/>
    <n v="23333.333333333332"/>
    <n v="6666.666666666667"/>
    <n v="13333.333333333334"/>
    <n v="0"/>
    <n v="3333.3333333333335"/>
    <n v="545961365"/>
    <n v="440756453"/>
    <n v="127833000"/>
    <n v="7.326525751506244E-5"/>
    <n v="1.8150613440933558E-4"/>
    <n v="0"/>
  </r>
  <r>
    <s v="Sphinx and the Cursed Mummy"/>
    <x v="11"/>
    <x v="15"/>
    <x v="4"/>
    <s v="THQ"/>
    <n v="110000"/>
    <n v="30000"/>
    <n v="0"/>
    <n v="0"/>
    <n v="7.9"/>
    <n v="22"/>
    <n v="8.8000000000000007"/>
    <n v="12"/>
    <s v="Eurocom Entertainment Software"/>
    <x v="2"/>
    <x v="487"/>
    <n v="8.3500000000000014"/>
    <n v="34"/>
    <n v="24.285714285714285"/>
    <n v="10000"/>
    <n v="7857.1428571428569"/>
    <n v="2142.8571428571427"/>
    <n v="0"/>
    <n v="0"/>
    <n v="500125528"/>
    <n v="432552540"/>
    <n v="127718000"/>
    <n v="2.1994478154292496E-4"/>
    <n v="6.9355736530873227E-5"/>
    <n v="0"/>
  </r>
  <r>
    <s v="Cranium Kabookii"/>
    <x v="0"/>
    <x v="4"/>
    <x v="3"/>
    <s v="Ubisoft"/>
    <n v="130000"/>
    <n v="0"/>
    <n v="0"/>
    <n v="10000"/>
    <n v="6.4"/>
    <n v="9"/>
    <n v="5.4"/>
    <n v="13"/>
    <s v="Ubisoft Quebec"/>
    <x v="0"/>
    <x v="487"/>
    <n v="5.9"/>
    <n v="22"/>
    <n v="15.714285714285714"/>
    <n v="14000"/>
    <n v="13000"/>
    <n v="0"/>
    <n v="0"/>
    <n v="1000"/>
    <n v="522751172"/>
    <n v="438594184"/>
    <n v="128001000"/>
    <n v="2.4868428224203003E-4"/>
    <n v="0"/>
    <n v="0"/>
  </r>
  <r>
    <s v="XCOM 2"/>
    <x v="6"/>
    <x v="14"/>
    <x v="11"/>
    <s v="Take-Two Interactive"/>
    <n v="40000"/>
    <n v="80000"/>
    <n v="0"/>
    <n v="20000"/>
    <n v="8.8000000000000007"/>
    <n v="28"/>
    <n v="8"/>
    <n v="116"/>
    <s v="Firaxis Games"/>
    <x v="2"/>
    <x v="487"/>
    <n v="8.4"/>
    <n v="144"/>
    <n v="102.85714285714286"/>
    <n v="140000"/>
    <n v="40000"/>
    <n v="80000"/>
    <n v="0"/>
    <n v="20000"/>
    <n v="573178249"/>
    <n v="445623395"/>
    <n v="126994511"/>
    <n v="6.9786318775679856E-5"/>
    <n v="1.7952378824276046E-4"/>
    <n v="0"/>
  </r>
  <r>
    <s v="Pro Evolution Soccer 2015"/>
    <x v="13"/>
    <x v="12"/>
    <x v="0"/>
    <s v="Konami Digital Entertainment"/>
    <n v="30000"/>
    <n v="100000"/>
    <n v="0"/>
    <n v="10000"/>
    <n v="7.9"/>
    <n v="9"/>
    <n v="7.3"/>
    <n v="65"/>
    <s v="Konami"/>
    <x v="0"/>
    <x v="487"/>
    <n v="7.6"/>
    <n v="74"/>
    <n v="52.857142857142854"/>
    <n v="46666.666666666664"/>
    <n v="10000"/>
    <n v="33333.333333333336"/>
    <n v="0"/>
    <n v="3333.3333333333335"/>
    <n v="562338430"/>
    <n v="443580712"/>
    <n v="127276000"/>
    <n v="5.3348656964454664E-5"/>
    <n v="2.2543811598372653E-4"/>
    <n v="0"/>
  </r>
  <r>
    <s v="Destruction Derby Raw"/>
    <x v="14"/>
    <x v="16"/>
    <x v="1"/>
    <s v="Sony Computer Entertainment"/>
    <n v="80000"/>
    <n v="50000"/>
    <n v="0"/>
    <n v="10000"/>
    <n v="6.9"/>
    <n v="9"/>
    <n v="7.3"/>
    <n v="14"/>
    <s v="Studio 33"/>
    <x v="0"/>
    <x v="487"/>
    <n v="7.1"/>
    <n v="23"/>
    <n v="16.428571428571427"/>
    <n v="8235.2941176470595"/>
    <n v="4705.8823529411766"/>
    <n v="2941.1764705882351"/>
    <n v="0"/>
    <n v="588.23529411764707"/>
    <n v="484244580"/>
    <n v="429286318"/>
    <n v="126843000"/>
    <n v="1.6520577266967035E-4"/>
    <n v="1.1647238195930577E-4"/>
    <n v="0"/>
  </r>
  <r>
    <s v="Risen 2: Dark Waters"/>
    <x v="2"/>
    <x v="11"/>
    <x v="9"/>
    <s v="Deep Silver"/>
    <n v="50000"/>
    <n v="80000"/>
    <n v="0"/>
    <n v="10000"/>
    <n v="6"/>
    <n v="18"/>
    <n v="6"/>
    <n v="58"/>
    <s v="Piranha Bytes"/>
    <x v="1"/>
    <x v="487"/>
    <n v="6"/>
    <n v="76"/>
    <n v="54.285714285714285"/>
    <n v="28000"/>
    <n v="10000"/>
    <n v="16000"/>
    <n v="0"/>
    <n v="2000"/>
    <n v="551484507"/>
    <n v="441417242"/>
    <n v="127629000"/>
    <n v="9.0664378355782168E-5"/>
    <n v="1.8123442491174824E-4"/>
    <n v="0"/>
  </r>
  <r>
    <s v="World Tour Soccer 2003"/>
    <x v="4"/>
    <x v="8"/>
    <x v="0"/>
    <s v="Sony Computer Entertainment"/>
    <n v="70000"/>
    <n v="50000"/>
    <n v="0"/>
    <n v="20000"/>
    <n v="7.8"/>
    <n v="21"/>
    <n v="8.3000000000000007"/>
    <n v="7"/>
    <s v="SCEE London Studio"/>
    <x v="0"/>
    <x v="487"/>
    <n v="8.0500000000000007"/>
    <n v="28"/>
    <n v="20"/>
    <n v="9333.3333333333339"/>
    <n v="4666.666666666667"/>
    <n v="3333.3333333333335"/>
    <n v="0"/>
    <n v="1333.3333333333333"/>
    <n v="495013192"/>
    <n v="431019772"/>
    <n v="127445000"/>
    <n v="1.4141037275628809E-4"/>
    <n v="1.1600395909447977E-4"/>
    <n v="0"/>
  </r>
  <r>
    <s v="ArmA II"/>
    <x v="8"/>
    <x v="2"/>
    <x v="6"/>
    <s v="505 Games"/>
    <n v="0"/>
    <n v="120000"/>
    <n v="0"/>
    <n v="20000"/>
    <n v="7.7"/>
    <n v="38"/>
    <n v="7.5"/>
    <n v="589"/>
    <s v="Bohemia Interactive"/>
    <x v="1"/>
    <x v="487"/>
    <n v="7.6"/>
    <n v="627"/>
    <n v="447.85714285714283"/>
    <n v="17500"/>
    <n v="0"/>
    <n v="15000"/>
    <n v="0"/>
    <n v="2500"/>
    <n v="534740514"/>
    <n v="441041694"/>
    <n v="128047000"/>
    <n v="0"/>
    <n v="2.7208311965172164E-4"/>
    <n v="0"/>
  </r>
  <r>
    <s v="Metal Slug Anthology"/>
    <x v="0"/>
    <x v="0"/>
    <x v="6"/>
    <s v="Ignition Entertainment"/>
    <n v="120000"/>
    <n v="10000"/>
    <n v="0"/>
    <n v="10000"/>
    <n v="7.3"/>
    <n v="38"/>
    <n v="8"/>
    <n v="22"/>
    <s v="Terminal Reality"/>
    <x v="2"/>
    <x v="487"/>
    <n v="7.65"/>
    <n v="60"/>
    <n v="42.857142857142854"/>
    <n v="12727.272727272728"/>
    <n v="10909.09090909091"/>
    <n v="909.09090909090912"/>
    <n v="0"/>
    <n v="909.09090909090912"/>
    <n v="516818555"/>
    <n v="437126892"/>
    <n v="127854000"/>
    <n v="2.3218980595617354E-4"/>
    <n v="2.2876652484697737E-5"/>
    <n v="0"/>
  </r>
  <r>
    <s v="The Orange Box"/>
    <x v="8"/>
    <x v="4"/>
    <x v="6"/>
    <s v="Electronic Arts"/>
    <n v="0"/>
    <n v="110000"/>
    <n v="0"/>
    <n v="30000"/>
    <n v="9.6"/>
    <n v="34"/>
    <n v="9.3000000000000007"/>
    <n v="1495"/>
    <s v="Valve Software"/>
    <x v="1"/>
    <x v="487"/>
    <n v="9.4499999999999993"/>
    <n v="1529"/>
    <n v="1092.1428571428571"/>
    <n v="14000"/>
    <n v="0"/>
    <n v="11000"/>
    <n v="0"/>
    <n v="3000"/>
    <n v="522751172"/>
    <n v="438594184"/>
    <n v="128001000"/>
    <n v="0"/>
    <n v="2.5080131933532434E-4"/>
    <n v="0"/>
  </r>
  <r>
    <s v="Power Gig: Rise of the SixString"/>
    <x v="3"/>
    <x v="5"/>
    <x v="3"/>
    <s v="Unknown"/>
    <n v="130000"/>
    <n v="0"/>
    <n v="0"/>
    <n v="10000"/>
    <n v="3.6"/>
    <n v="10"/>
    <n v="0.5"/>
    <n v="4"/>
    <s v="Seven45 Studios"/>
    <x v="2"/>
    <x v="487"/>
    <n v="2.0499999999999998"/>
    <n v="14"/>
    <n v="10"/>
    <n v="20000"/>
    <n v="18571.428571428572"/>
    <n v="0"/>
    <n v="0"/>
    <n v="1428.5714285714287"/>
    <n v="540520772"/>
    <n v="441654761"/>
    <n v="128070000"/>
    <n v="2.4050879583957968E-4"/>
    <n v="0"/>
    <n v="0"/>
  </r>
  <r>
    <s v="Mr. Driller: Drill Spirits"/>
    <x v="1"/>
    <x v="7"/>
    <x v="5"/>
    <s v="Ninti"/>
    <n v="80000"/>
    <n v="0"/>
    <n v="50000"/>
    <n v="10000"/>
    <n v="7"/>
    <n v="35"/>
    <n v="8.9"/>
    <n v="9"/>
    <s v="Namco"/>
    <x v="0"/>
    <x v="487"/>
    <n v="7.95"/>
    <n v="44"/>
    <n v="31.428571428571427"/>
    <n v="10769.23076923077"/>
    <n v="6153.8461538461543"/>
    <n v="0"/>
    <n v="3846.1538461538462"/>
    <n v="769.23076923076928"/>
    <n v="505524224"/>
    <n v="434174638"/>
    <n v="127761000"/>
    <n v="1.582515658042927E-4"/>
    <n v="0"/>
    <n v="3.9135573453557816E-4"/>
  </r>
  <r>
    <s v="The Operative: No One Lives Forever"/>
    <x v="4"/>
    <x v="8"/>
    <x v="6"/>
    <s v="Electronic Arts"/>
    <n v="70000"/>
    <n v="50000"/>
    <n v="0"/>
    <n v="20000"/>
    <n v="6.7"/>
    <n v="23"/>
    <n v="8"/>
    <n v="16"/>
    <s v="Monolith Productions"/>
    <x v="2"/>
    <x v="487"/>
    <n v="7.35"/>
    <n v="39"/>
    <n v="27.857142857142858"/>
    <n v="9333.3333333333339"/>
    <n v="4666.666666666667"/>
    <n v="3333.3333333333335"/>
    <n v="0"/>
    <n v="1333.3333333333333"/>
    <n v="495013192"/>
    <n v="431019772"/>
    <n v="127445000"/>
    <n v="1.4141037275628809E-4"/>
    <n v="1.1600395909447977E-4"/>
    <n v="0"/>
  </r>
  <r>
    <s v="Ecco the Dolphin: Defender of the Future"/>
    <x v="4"/>
    <x v="8"/>
    <x v="10"/>
    <s v="Sony Computer Entertainment"/>
    <n v="70000"/>
    <n v="50000"/>
    <n v="0"/>
    <n v="20000"/>
    <n v="7.1"/>
    <n v="17"/>
    <n v="8.5"/>
    <n v="11"/>
    <s v="Appaloosa Interactive"/>
    <x v="0"/>
    <x v="487"/>
    <n v="7.8"/>
    <n v="28"/>
    <n v="20"/>
    <n v="9333.3333333333339"/>
    <n v="4666.666666666667"/>
    <n v="3333.3333333333335"/>
    <n v="0"/>
    <n v="1333.3333333333333"/>
    <n v="495013192"/>
    <n v="431019772"/>
    <n v="127445000"/>
    <n v="1.4141037275628809E-4"/>
    <n v="1.1600395909447977E-4"/>
    <n v="0"/>
  </r>
  <r>
    <s v="Odin Sphere: Leifthrasir"/>
    <x v="15"/>
    <x v="14"/>
    <x v="9"/>
    <s v="Nippon Ichi Software"/>
    <n v="20000"/>
    <n v="20000"/>
    <n v="90000"/>
    <n v="10000"/>
    <n v="9.3000000000000007"/>
    <n v="5"/>
    <n v="7.9"/>
    <n v="83"/>
    <s v="Vanillaware"/>
    <x v="2"/>
    <x v="487"/>
    <n v="8.6000000000000014"/>
    <n v="88"/>
    <n v="62.857142857142854"/>
    <n v="140000"/>
    <n v="20000"/>
    <n v="20000"/>
    <n v="90000"/>
    <n v="10000"/>
    <n v="573178249"/>
    <n v="445623395"/>
    <n v="126994511"/>
    <n v="3.4893159387839928E-5"/>
    <n v="4.4880947060690115E-5"/>
    <n v="7.0869204732793532E-4"/>
  </r>
  <r>
    <s v="Homefront: The Revolution"/>
    <x v="13"/>
    <x v="14"/>
    <x v="6"/>
    <s v="Deep Silver"/>
    <n v="60000"/>
    <n v="70000"/>
    <n v="0"/>
    <n v="10000"/>
    <n v="4.9000000000000004"/>
    <n v="12"/>
    <n v="4.0999999999999996"/>
    <n v="106"/>
    <s v="Deep Silver Dambuster Studios"/>
    <x v="1"/>
    <x v="487"/>
    <n v="4.5"/>
    <n v="118"/>
    <n v="84.285714285714292"/>
    <n v="140000"/>
    <n v="60000"/>
    <n v="70000"/>
    <n v="0"/>
    <n v="10000"/>
    <n v="573178249"/>
    <n v="445623395"/>
    <n v="126994511"/>
    <n v="1.0467947816351977E-4"/>
    <n v="1.5708331471241539E-4"/>
    <n v="0"/>
  </r>
  <r>
    <s v="Virtua Tennis 4"/>
    <x v="0"/>
    <x v="10"/>
    <x v="0"/>
    <s v="Sega"/>
    <n v="50000"/>
    <n v="80000"/>
    <n v="0"/>
    <n v="10000"/>
    <n v="6.5"/>
    <n v="15"/>
    <n v="7.5"/>
    <n v="4"/>
    <s v="Sega"/>
    <x v="0"/>
    <x v="487"/>
    <n v="7"/>
    <n v="19"/>
    <n v="13.571428571428571"/>
    <n v="23333.333333333332"/>
    <n v="8333.3333333333339"/>
    <n v="13333.333333333334"/>
    <n v="0"/>
    <n v="1666.6666666666667"/>
    <n v="545961365"/>
    <n v="440756453"/>
    <n v="127833000"/>
    <n v="9.158157189382806E-5"/>
    <n v="1.8150613440933558E-4"/>
    <n v="0"/>
  </r>
  <r>
    <s v="Tim Burton's The Nightmare Before Christmas: The Pumpkin King"/>
    <x v="12"/>
    <x v="3"/>
    <x v="2"/>
    <s v="Disney Interactive Studios"/>
    <n v="100000"/>
    <n v="40000"/>
    <n v="0"/>
    <n v="0"/>
    <n v="7.1"/>
    <n v="5"/>
    <n v="5.5"/>
    <n v="6"/>
    <s v="TOSE"/>
    <x v="3"/>
    <x v="487"/>
    <n v="6.3"/>
    <n v="11"/>
    <n v="7.8571428571428568"/>
    <n v="11666.666666666666"/>
    <n v="8333.3333333333339"/>
    <n v="3333.3333333333335"/>
    <n v="0"/>
    <n v="0"/>
    <n v="511054143"/>
    <n v="435713800"/>
    <n v="127773000"/>
    <n v="1.9567398360764292E-4"/>
    <n v="9.1803381026719835E-5"/>
    <n v="0"/>
  </r>
  <r>
    <s v="Wild ARMs XF"/>
    <x v="9"/>
    <x v="4"/>
    <x v="9"/>
    <s v="505 Games"/>
    <n v="70000"/>
    <n v="0"/>
    <n v="60000"/>
    <n v="10000"/>
    <n v="6.4"/>
    <n v="22"/>
    <n v="6.6"/>
    <n v="19"/>
    <s v="Media Vision"/>
    <x v="3"/>
    <x v="487"/>
    <n v="6.5"/>
    <n v="41"/>
    <n v="29.285714285714285"/>
    <n v="14000"/>
    <n v="7000"/>
    <n v="0"/>
    <n v="6000"/>
    <n v="1000"/>
    <n v="522751172"/>
    <n v="438594184"/>
    <n v="128001000"/>
    <n v="1.3390692120724695E-4"/>
    <n v="0"/>
    <n v="4.6874633791923499E-4"/>
  </r>
  <r>
    <s v="Rayman Legends"/>
    <x v="15"/>
    <x v="12"/>
    <x v="2"/>
    <s v="Ubisoft"/>
    <n v="10000"/>
    <n v="100000"/>
    <n v="0"/>
    <n v="30000"/>
    <n v="8.6999999999999993"/>
    <n v="8"/>
    <n v="8.4"/>
    <n v="159"/>
    <s v="Ubisoft Montpellier"/>
    <x v="3"/>
    <x v="487"/>
    <n v="8.5500000000000007"/>
    <n v="167"/>
    <n v="119.28571428571429"/>
    <n v="46666.666666666664"/>
    <n v="3333.3333333333335"/>
    <n v="33333.333333333336"/>
    <n v="0"/>
    <n v="10000"/>
    <n v="562338430"/>
    <n v="443580712"/>
    <n v="127276000"/>
    <n v="1.7782885654818221E-5"/>
    <n v="2.2543811598372653E-4"/>
    <n v="0"/>
  </r>
  <r>
    <s v="Dino Crisis 3"/>
    <x v="7"/>
    <x v="15"/>
    <x v="4"/>
    <s v="Capcom"/>
    <n v="80000"/>
    <n v="30000"/>
    <n v="30000"/>
    <n v="0"/>
    <n v="5.0999999999999996"/>
    <n v="28"/>
    <n v="4.0999999999999996"/>
    <n v="22"/>
    <s v="Capcom"/>
    <x v="1"/>
    <x v="487"/>
    <n v="4.5999999999999996"/>
    <n v="50"/>
    <n v="35.714285714285715"/>
    <n v="10000"/>
    <n v="5714.2857142857147"/>
    <n v="2142.8571428571427"/>
    <n v="2142.8571428571427"/>
    <n v="0"/>
    <n v="500125528"/>
    <n v="432552540"/>
    <n v="127718000"/>
    <n v="1.5995984112212723E-4"/>
    <n v="6.9355736530873227E-5"/>
    <n v="2.3489249753362877E-4"/>
  </r>
  <r>
    <s v="College Hoops 2K8"/>
    <x v="3"/>
    <x v="4"/>
    <x v="0"/>
    <s v="Take-Two Interactive"/>
    <n v="130000"/>
    <n v="0"/>
    <n v="0"/>
    <n v="10000"/>
    <n v="8.1999999999999993"/>
    <n v="18"/>
    <n v="5.2"/>
    <n v="6"/>
    <s v="Visual Concepts"/>
    <x v="0"/>
    <x v="487"/>
    <n v="6.6999999999999993"/>
    <n v="24"/>
    <n v="17.142857142857142"/>
    <n v="14000"/>
    <n v="13000"/>
    <n v="0"/>
    <n v="0"/>
    <n v="1000"/>
    <n v="522751172"/>
    <n v="438594184"/>
    <n v="128001000"/>
    <n v="2.4868428224203003E-4"/>
    <n v="0"/>
    <n v="0"/>
  </r>
  <r>
    <s v="Transformers: Devastation"/>
    <x v="13"/>
    <x v="13"/>
    <x v="4"/>
    <s v="Activision"/>
    <n v="90000"/>
    <n v="40000"/>
    <n v="0"/>
    <n v="10000"/>
    <n v="7.5"/>
    <n v="25"/>
    <n v="7.9"/>
    <n v="55"/>
    <s v="PlatinumGames"/>
    <x v="2"/>
    <x v="487"/>
    <n v="7.7"/>
    <n v="80"/>
    <n v="57.142857142857146"/>
    <n v="70000"/>
    <n v="45000"/>
    <n v="20000"/>
    <n v="0"/>
    <n v="5000"/>
    <n v="567732286"/>
    <n v="444588718"/>
    <n v="127141000"/>
    <n v="1.5852542161042432E-4"/>
    <n v="8.9970794085692473E-5"/>
    <n v="0"/>
  </r>
  <r>
    <s v="The Darkness II"/>
    <x v="8"/>
    <x v="11"/>
    <x v="6"/>
    <s v="Take-Two Interactive"/>
    <n v="100000"/>
    <n v="30000"/>
    <n v="0"/>
    <n v="10000"/>
    <n v="7.7"/>
    <n v="20"/>
    <n v="7.6"/>
    <n v="448"/>
    <s v="Digital Extremes"/>
    <x v="1"/>
    <x v="487"/>
    <n v="7.65"/>
    <n v="468"/>
    <n v="334.28571428571428"/>
    <n v="28000"/>
    <n v="20000"/>
    <n v="6000"/>
    <n v="0"/>
    <n v="2000"/>
    <n v="551484507"/>
    <n v="441417242"/>
    <n v="127629000"/>
    <n v="1.8132875671156434E-4"/>
    <n v="6.7962909341905592E-5"/>
    <n v="0"/>
  </r>
  <r>
    <s v="Eragon"/>
    <x v="2"/>
    <x v="0"/>
    <x v="4"/>
    <s v="Vivendi Games"/>
    <n v="120000"/>
    <n v="10000"/>
    <n v="0"/>
    <n v="10000"/>
    <n v="4.8"/>
    <n v="32"/>
    <n v="5.7"/>
    <n v="24"/>
    <s v="Stormfront Studios"/>
    <x v="2"/>
    <x v="487"/>
    <n v="5.25"/>
    <n v="56"/>
    <n v="40"/>
    <n v="12727.272727272728"/>
    <n v="10909.09090909091"/>
    <n v="909.09090909090912"/>
    <n v="0"/>
    <n v="909.09090909090912"/>
    <n v="516818555"/>
    <n v="437126892"/>
    <n v="127854000"/>
    <n v="2.3218980595617354E-4"/>
    <n v="2.2876652484697737E-5"/>
    <n v="0"/>
  </r>
  <r>
    <s v="Blazing Angels 2: Secret Missions of WWeii"/>
    <x v="2"/>
    <x v="4"/>
    <x v="8"/>
    <s v="Ubisoft"/>
    <n v="110000"/>
    <n v="20000"/>
    <n v="0"/>
    <n v="10000"/>
    <n v="7.2"/>
    <n v="24"/>
    <n v="7.8"/>
    <n v="12"/>
    <s v="Ubisoft Romania"/>
    <x v="2"/>
    <x v="487"/>
    <n v="7.5"/>
    <n v="36"/>
    <n v="25.714285714285715"/>
    <n v="14000"/>
    <n v="11000"/>
    <n v="2000"/>
    <n v="0"/>
    <n v="1000"/>
    <n v="522751172"/>
    <n v="438594184"/>
    <n v="128001000"/>
    <n v="2.1042516189710236E-4"/>
    <n v="4.560023987914988E-5"/>
    <n v="0"/>
  </r>
  <r>
    <s v="Rayman Arena"/>
    <x v="11"/>
    <x v="8"/>
    <x v="1"/>
    <s v="Ubisoft"/>
    <n v="110000"/>
    <n v="30000"/>
    <n v="0"/>
    <n v="0"/>
    <n v="6"/>
    <n v="10"/>
    <n v="7.2"/>
    <n v="6"/>
    <s v="Ubisoft"/>
    <x v="0"/>
    <x v="487"/>
    <n v="6.6"/>
    <n v="16"/>
    <n v="11.428571428571429"/>
    <n v="9333.3333333333339"/>
    <n v="7333.333333333333"/>
    <n v="2000"/>
    <n v="0"/>
    <n v="0"/>
    <n v="495013192"/>
    <n v="431019772"/>
    <n v="127445000"/>
    <n v="2.2221630004559556E-4"/>
    <n v="6.9602375456687864E-5"/>
    <n v="0"/>
  </r>
  <r>
    <s v="How to Train Your Dragon"/>
    <x v="2"/>
    <x v="5"/>
    <x v="4"/>
    <s v="Activision"/>
    <n v="110000"/>
    <n v="20000"/>
    <n v="0"/>
    <n v="10000"/>
    <n v="5.8"/>
    <n v="23"/>
    <n v="7.6"/>
    <n v="10"/>
    <s v="Etranges Libellules"/>
    <x v="3"/>
    <x v="487"/>
    <n v="6.6999999999999993"/>
    <n v="33"/>
    <n v="23.571428571428573"/>
    <n v="20000"/>
    <n v="15714.285714285714"/>
    <n v="2857.1428571428573"/>
    <n v="0"/>
    <n v="1428.5714285714287"/>
    <n v="540520772"/>
    <n v="441654761"/>
    <n v="128070000"/>
    <n v="2.035074426334905E-4"/>
    <n v="4.528423956013915E-5"/>
    <n v="0"/>
  </r>
  <r>
    <s v="Battlefield: Hardline"/>
    <x v="8"/>
    <x v="13"/>
    <x v="6"/>
    <s v="Electronic Arts"/>
    <n v="0"/>
    <n v="130000"/>
    <n v="0"/>
    <n v="10000"/>
    <n v="7.1"/>
    <n v="31"/>
    <n v="3.8"/>
    <n v="773"/>
    <s v="Visceral Games"/>
    <x v="1"/>
    <x v="487"/>
    <n v="5.4499999999999993"/>
    <n v="804"/>
    <n v="574.28571428571433"/>
    <n v="70000"/>
    <n v="0"/>
    <n v="65000"/>
    <n v="0"/>
    <n v="5000"/>
    <n v="567732286"/>
    <n v="444588718"/>
    <n v="127141000"/>
    <n v="0"/>
    <n v="2.9240508077850056E-4"/>
    <n v="0"/>
  </r>
  <r>
    <s v="Create"/>
    <x v="2"/>
    <x v="5"/>
    <x v="4"/>
    <s v="Electronic Arts"/>
    <n v="100000"/>
    <n v="30000"/>
    <n v="0"/>
    <n v="10000"/>
    <n v="6"/>
    <n v="19"/>
    <n v="5.8"/>
    <n v="10"/>
    <s v="EA Bright Light"/>
    <x v="0"/>
    <x v="487"/>
    <n v="5.9"/>
    <n v="29"/>
    <n v="20.714285714285715"/>
    <n v="20000"/>
    <n v="14285.714285714286"/>
    <n v="4285.7142857142853"/>
    <n v="0"/>
    <n v="1428.5714285714287"/>
    <n v="540520772"/>
    <n v="441654761"/>
    <n v="128070000"/>
    <n v="1.850067660304459E-4"/>
    <n v="6.7926359340208725E-5"/>
    <n v="0"/>
  </r>
  <r>
    <s v="UEFA Euro 2004: Portugal"/>
    <x v="4"/>
    <x v="7"/>
    <x v="0"/>
    <s v="Electronic Arts"/>
    <n v="70000"/>
    <n v="50000"/>
    <n v="0"/>
    <n v="20000"/>
    <n v="7.6"/>
    <n v="21"/>
    <n v="6.4"/>
    <n v="18"/>
    <s v="EA Canada"/>
    <x v="0"/>
    <x v="487"/>
    <n v="7"/>
    <n v="39"/>
    <n v="27.857142857142858"/>
    <n v="10769.23076923077"/>
    <n v="5384.6153846153848"/>
    <n v="3846.1538461538462"/>
    <n v="0"/>
    <n v="1538.4615384615386"/>
    <n v="505524224"/>
    <n v="434174638"/>
    <n v="127761000"/>
    <n v="1.384701200787561E-4"/>
    <n v="1.1516103342729108E-4"/>
    <n v="0"/>
  </r>
  <r>
    <s v="World Tour Soccer 2002"/>
    <x v="4"/>
    <x v="9"/>
    <x v="0"/>
    <s v="Sony Computer Entertainment"/>
    <n v="70000"/>
    <n v="50000"/>
    <n v="0"/>
    <n v="20000"/>
    <n v="7.7"/>
    <n v="21"/>
    <n v="7.5"/>
    <n v="10"/>
    <s v="SCEE London Studio"/>
    <x v="0"/>
    <x v="487"/>
    <n v="7.6"/>
    <n v="31"/>
    <n v="22.142857142857142"/>
    <n v="8750"/>
    <n v="4375"/>
    <n v="3125"/>
    <n v="0"/>
    <n v="1250"/>
    <n v="489752572"/>
    <n v="430035992"/>
    <n v="127149000"/>
    <n v="1.4292931574435918E-4"/>
    <n v="1.1626933775347808E-4"/>
    <n v="0"/>
  </r>
  <r>
    <s v="Tomb Raider: The Prophecy"/>
    <x v="12"/>
    <x v="8"/>
    <x v="4"/>
    <s v="Ubisoft"/>
    <n v="100000"/>
    <n v="40000"/>
    <n v="0"/>
    <n v="0"/>
    <n v="6.6"/>
    <n v="20"/>
    <n v="8.8000000000000007"/>
    <n v="13"/>
    <s v="Ubisoft Milan"/>
    <x v="2"/>
    <x v="487"/>
    <n v="7.7"/>
    <n v="33"/>
    <n v="23.571428571428573"/>
    <n v="9333.3333333333339"/>
    <n v="6666.666666666667"/>
    <n v="2666.6666666666665"/>
    <n v="0"/>
    <n v="0"/>
    <n v="495013192"/>
    <n v="431019772"/>
    <n v="127445000"/>
    <n v="2.0201481822326869E-4"/>
    <n v="9.2803167275583819E-5"/>
    <n v="0"/>
  </r>
  <r>
    <s v="Vampire Night"/>
    <x v="4"/>
    <x v="9"/>
    <x v="6"/>
    <s v="Sony Computer Entertainment"/>
    <n v="70000"/>
    <n v="50000"/>
    <n v="0"/>
    <n v="20000"/>
    <n v="6.5"/>
    <n v="18"/>
    <n v="8"/>
    <n v="5"/>
    <s v="Wow Entertainment"/>
    <x v="2"/>
    <x v="487"/>
    <n v="7.25"/>
    <n v="23"/>
    <n v="16.428571428571427"/>
    <n v="8750"/>
    <n v="4375"/>
    <n v="3125"/>
    <n v="0"/>
    <n v="1250"/>
    <n v="489752572"/>
    <n v="430035992"/>
    <n v="127149000"/>
    <n v="1.4292931574435918E-4"/>
    <n v="1.1626933775347808E-4"/>
    <n v="0"/>
  </r>
  <r>
    <s v="BIT.TRIP SAGA"/>
    <x v="5"/>
    <x v="10"/>
    <x v="3"/>
    <s v="Rising Star Games"/>
    <n v="90000"/>
    <n v="40000"/>
    <n v="0"/>
    <n v="10000"/>
    <n v="7.5"/>
    <n v="21"/>
    <n v="7.8"/>
    <n v="24"/>
    <s v="Gaijin Games"/>
    <x v="0"/>
    <x v="487"/>
    <n v="7.65"/>
    <n v="45"/>
    <n v="32.142857142857146"/>
    <n v="23333.333333333332"/>
    <n v="15000"/>
    <n v="6666.666666666667"/>
    <n v="0"/>
    <n v="1666.6666666666667"/>
    <n v="545961365"/>
    <n v="440756453"/>
    <n v="127833000"/>
    <n v="1.6484682940889049E-4"/>
    <n v="9.0753067204667792E-5"/>
    <n v="0"/>
  </r>
  <r>
    <s v="Metal Slug 7"/>
    <x v="1"/>
    <x v="1"/>
    <x v="6"/>
    <s v="Ignition Entertainment"/>
    <n v="120000"/>
    <n v="0"/>
    <n v="10000"/>
    <n v="10000"/>
    <n v="7"/>
    <n v="38"/>
    <n v="7.4"/>
    <n v="13"/>
    <s v="SNK Playmore"/>
    <x v="2"/>
    <x v="487"/>
    <n v="7.2"/>
    <n v="51"/>
    <n v="36.428571428571431"/>
    <n v="15555.555555555555"/>
    <n v="13333.333333333334"/>
    <n v="0"/>
    <n v="1111.1111111111111"/>
    <n v="1111.1111111111111"/>
    <n v="528816311"/>
    <n v="440001482"/>
    <n v="128063000"/>
    <n v="2.2692189613644502E-4"/>
    <n v="0"/>
    <n v="7.8086566767918917E-5"/>
  </r>
  <r>
    <s v="Salt Lake 2002"/>
    <x v="4"/>
    <x v="8"/>
    <x v="0"/>
    <s v="Eidos Interactive"/>
    <n v="70000"/>
    <n v="50000"/>
    <n v="0"/>
    <n v="20000"/>
    <n v="4.9000000000000004"/>
    <n v="11"/>
    <n v="3.5"/>
    <n v="6"/>
    <s v="Attention To Detail"/>
    <x v="0"/>
    <x v="487"/>
    <n v="4.2"/>
    <n v="17"/>
    <n v="12.142857142857142"/>
    <n v="9333.3333333333339"/>
    <n v="4666.666666666667"/>
    <n v="3333.3333333333335"/>
    <n v="0"/>
    <n v="1333.3333333333333"/>
    <n v="495013192"/>
    <n v="431019772"/>
    <n v="127445000"/>
    <n v="1.4141037275628809E-4"/>
    <n v="1.1600395909447977E-4"/>
    <n v="0"/>
  </r>
  <r>
    <s v="Your Shape: Fitness Evolved 2013"/>
    <x v="10"/>
    <x v="11"/>
    <x v="4"/>
    <s v="Ubisoft"/>
    <n v="60000"/>
    <n v="70000"/>
    <n v="0"/>
    <n v="10000"/>
    <n v="7.6"/>
    <n v="8"/>
    <n v="6.3"/>
    <n v="16"/>
    <s v="Blue Byte"/>
    <x v="3"/>
    <x v="487"/>
    <n v="6.9499999999999993"/>
    <n v="24"/>
    <n v="17.142857142857142"/>
    <n v="28000"/>
    <n v="12000"/>
    <n v="14000"/>
    <n v="0"/>
    <n v="2000"/>
    <n v="551484507"/>
    <n v="441417242"/>
    <n v="127629000"/>
    <n v="1.087972540269386E-4"/>
    <n v="1.585801217977797E-4"/>
    <n v="0"/>
  </r>
  <r>
    <s v="James Bond 007: Nightfire"/>
    <x v="12"/>
    <x v="15"/>
    <x v="6"/>
    <s v="Electronic Arts"/>
    <n v="100000"/>
    <n v="40000"/>
    <n v="0"/>
    <n v="0"/>
    <n v="6.6"/>
    <n v="6"/>
    <n v="8.1"/>
    <n v="9"/>
    <s v="JV Games Inc."/>
    <x v="2"/>
    <x v="487"/>
    <n v="7.35"/>
    <n v="15"/>
    <n v="10.714285714285714"/>
    <n v="10000"/>
    <n v="7142.8571428571431"/>
    <n v="2857.1428571428573"/>
    <n v="0"/>
    <n v="0"/>
    <n v="500125528"/>
    <n v="432552540"/>
    <n v="127718000"/>
    <n v="1.9994980140265904E-4"/>
    <n v="9.2474315374497631E-5"/>
    <n v="0"/>
  </r>
  <r>
    <s v="King Arthur"/>
    <x v="4"/>
    <x v="7"/>
    <x v="4"/>
    <s v="Konami Digital Entertainment"/>
    <n v="70000"/>
    <n v="50000"/>
    <n v="0"/>
    <n v="20000"/>
    <n v="5.9"/>
    <n v="22"/>
    <n v="8"/>
    <n v="10"/>
    <s v="Krome Studios"/>
    <x v="2"/>
    <x v="487"/>
    <n v="6.95"/>
    <n v="32"/>
    <n v="22.857142857142858"/>
    <n v="10769.23076923077"/>
    <n v="5384.6153846153848"/>
    <n v="3846.1538461538462"/>
    <n v="0"/>
    <n v="1538.4615384615386"/>
    <n v="505524224"/>
    <n v="434174638"/>
    <n v="127761000"/>
    <n v="1.384701200787561E-4"/>
    <n v="1.1516103342729108E-4"/>
    <n v="0"/>
  </r>
  <r>
    <s v="FIFA Street 2"/>
    <x v="9"/>
    <x v="0"/>
    <x v="0"/>
    <s v="Electronic Arts"/>
    <n v="70000"/>
    <n v="50000"/>
    <n v="0"/>
    <n v="20000"/>
    <n v="5.8"/>
    <n v="6"/>
    <n v="6.9"/>
    <n v="17"/>
    <s v="EA Canada"/>
    <x v="0"/>
    <x v="487"/>
    <n v="6.35"/>
    <n v="23"/>
    <n v="16.428571428571427"/>
    <n v="12727.272727272728"/>
    <n v="6363.636363636364"/>
    <n v="4545.454545454545"/>
    <n v="0"/>
    <n v="1818.1818181818182"/>
    <n v="516818555"/>
    <n v="437126892"/>
    <n v="127854000"/>
    <n v="1.3544405347443457E-4"/>
    <n v="1.1438326242348869E-4"/>
    <n v="0"/>
  </r>
  <r>
    <s v="Baseball Advance"/>
    <x v="12"/>
    <x v="8"/>
    <x v="0"/>
    <s v="Sega"/>
    <n v="100000"/>
    <n v="40000"/>
    <n v="0"/>
    <n v="0"/>
    <n v="8"/>
    <n v="16"/>
    <n v="7.8"/>
    <n v="5"/>
    <s v="Smilebit"/>
    <x v="0"/>
    <x v="487"/>
    <n v="7.9"/>
    <n v="21"/>
    <n v="15"/>
    <n v="9333.3333333333339"/>
    <n v="6666.666666666667"/>
    <n v="2666.6666666666665"/>
    <n v="0"/>
    <n v="0"/>
    <n v="495013192"/>
    <n v="431019772"/>
    <n v="127445000"/>
    <n v="2.0201481822326869E-4"/>
    <n v="9.2803167275583819E-5"/>
    <n v="0"/>
  </r>
  <r>
    <s v="Need for Speed Underground 2"/>
    <x v="1"/>
    <x v="3"/>
    <x v="1"/>
    <s v="Electronic Arts"/>
    <n v="110000"/>
    <n v="20000"/>
    <n v="0"/>
    <n v="10000"/>
    <n v="6.5"/>
    <n v="13"/>
    <n v="7"/>
    <n v="25"/>
    <s v="EA Canada"/>
    <x v="0"/>
    <x v="487"/>
    <n v="6.75"/>
    <n v="38"/>
    <n v="27.142857142857142"/>
    <n v="11666.666666666666"/>
    <n v="9166.6666666666661"/>
    <n v="1666.6666666666667"/>
    <n v="0"/>
    <n v="833.33333333333337"/>
    <n v="511054143"/>
    <n v="435713800"/>
    <n v="127773000"/>
    <n v="2.152413819684072E-4"/>
    <n v="4.5901690513359917E-5"/>
    <n v="0"/>
  </r>
  <r>
    <s v="Ys: The Ark of Napishtim"/>
    <x v="4"/>
    <x v="3"/>
    <x v="9"/>
    <s v="Konami Digital Entertainment"/>
    <n v="70000"/>
    <n v="50000"/>
    <n v="0"/>
    <n v="20000"/>
    <n v="7.2"/>
    <n v="35"/>
    <n v="8.8000000000000007"/>
    <n v="14"/>
    <s v="Falcom"/>
    <x v="2"/>
    <x v="487"/>
    <n v="8"/>
    <n v="49"/>
    <n v="35"/>
    <n v="11666.666666666666"/>
    <n v="5833.333333333333"/>
    <n v="4166.666666666667"/>
    <n v="0"/>
    <n v="1666.6666666666667"/>
    <n v="511054143"/>
    <n v="435713800"/>
    <n v="127773000"/>
    <n v="1.3697178852535005E-4"/>
    <n v="1.1475422628339979E-4"/>
    <n v="0"/>
  </r>
  <r>
    <s v="Divinity II: The Dragon Knight Saga"/>
    <x v="2"/>
    <x v="5"/>
    <x v="9"/>
    <s v="Focus Home Interactive"/>
    <n v="110000"/>
    <n v="20000"/>
    <n v="0"/>
    <n v="10000"/>
    <n v="7.2"/>
    <n v="13"/>
    <n v="7.8"/>
    <n v="50"/>
    <s v="Larian Studios"/>
    <x v="1"/>
    <x v="487"/>
    <n v="7.5"/>
    <n v="63"/>
    <n v="45"/>
    <n v="20000"/>
    <n v="15714.285714285714"/>
    <n v="2857.1428571428573"/>
    <n v="0"/>
    <n v="1428.5714285714287"/>
    <n v="540520772"/>
    <n v="441654761"/>
    <n v="128070000"/>
    <n v="2.035074426334905E-4"/>
    <n v="4.528423956013915E-5"/>
    <n v="0"/>
  </r>
  <r>
    <s v="Shin Megami Tensei: Devil Summoner 2 - Raidou Kuzunoha vs. King Abaddon"/>
    <x v="4"/>
    <x v="1"/>
    <x v="9"/>
    <s v="Atlus"/>
    <n v="70000"/>
    <n v="50000"/>
    <n v="0"/>
    <n v="20000"/>
    <n v="7.9"/>
    <n v="23"/>
    <n v="8.6999999999999993"/>
    <n v="26"/>
    <s v="Atlus Co."/>
    <x v="1"/>
    <x v="487"/>
    <n v="8.3000000000000007"/>
    <n v="49"/>
    <n v="35"/>
    <n v="15555.555555555555"/>
    <n v="7777.7777777777774"/>
    <n v="5555.5555555555557"/>
    <n v="0"/>
    <n v="2222.2222222222222"/>
    <n v="528816311"/>
    <n v="440001482"/>
    <n v="128063000"/>
    <n v="1.3237110607959291E-4"/>
    <n v="1.1363598088971891E-4"/>
    <n v="0"/>
  </r>
  <r>
    <s v="Kororinpa: Marble Mania"/>
    <x v="0"/>
    <x v="0"/>
    <x v="5"/>
    <s v="Ninti"/>
    <n v="80000"/>
    <n v="20000"/>
    <n v="30000"/>
    <n v="10000"/>
    <n v="6.9"/>
    <n v="39"/>
    <n v="8.6999999999999993"/>
    <n v="21"/>
    <s v="Hudson"/>
    <x v="0"/>
    <x v="487"/>
    <n v="7.8"/>
    <n v="60"/>
    <n v="42.857142857142854"/>
    <n v="12727.272727272728"/>
    <n v="7272.727272727273"/>
    <n v="1818.1818181818182"/>
    <n v="2727.2727272727275"/>
    <n v="909.09090909090912"/>
    <n v="516818555"/>
    <n v="437126892"/>
    <n v="127854000"/>
    <n v="1.5479320397078237E-4"/>
    <n v="4.5753304969395475E-5"/>
    <n v="2.346426392604064E-4"/>
  </r>
  <r>
    <s v="The Elder Scrolls V: Skyrim"/>
    <x v="3"/>
    <x v="10"/>
    <x v="9"/>
    <s v="Bethesda Softworks"/>
    <n v="2550000"/>
    <n v="2600000"/>
    <n v="250000"/>
    <n v="1000000"/>
    <n v="9.1999999999999993"/>
    <n v="16"/>
    <n v="6.4"/>
    <n v="2527"/>
    <s v="Bethesda Game Studios"/>
    <x v="1"/>
    <x v="83"/>
    <n v="7.8"/>
    <n v="2543"/>
    <n v="39.734375"/>
    <n v="1066666.6666666667"/>
    <n v="425000"/>
    <n v="433333.33333333331"/>
    <n v="41666.666666666664"/>
    <n v="166666.66666666666"/>
    <n v="545961365"/>
    <n v="440756453"/>
    <n v="127833000"/>
    <n v="4.6706601665852309E-3"/>
    <n v="5.8989493683034066E-3"/>
    <n v="1.955676546744581E-3"/>
  </r>
  <r>
    <s v="Warcraft III: Reign of Chaos"/>
    <x v="8"/>
    <x v="8"/>
    <x v="11"/>
    <s v="Vivendi Games"/>
    <n v="30000"/>
    <n v="90000"/>
    <n v="0"/>
    <n v="20000"/>
    <n v="9.1999999999999993"/>
    <n v="40"/>
    <n v="9.1"/>
    <n v="1023"/>
    <s v="Blizzard Entertainment"/>
    <x v="2"/>
    <x v="487"/>
    <n v="9.1499999999999986"/>
    <n v="1063"/>
    <n v="759.28571428571433"/>
    <n v="9333.3333333333339"/>
    <n v="2000"/>
    <n v="6000"/>
    <n v="0"/>
    <n v="1333.3333333333333"/>
    <n v="495013192"/>
    <n v="431019772"/>
    <n v="127445000"/>
    <n v="6.0604445466980602E-5"/>
    <n v="2.0880712637006359E-4"/>
    <n v="0"/>
  </r>
  <r>
    <s v="Alone in the Dark: Inferno"/>
    <x v="3"/>
    <x v="1"/>
    <x v="10"/>
    <s v="Atari"/>
    <n v="90000"/>
    <n v="30000"/>
    <n v="0"/>
    <n v="20000"/>
    <n v="6.9"/>
    <n v="25"/>
    <n v="5.6"/>
    <n v="50"/>
    <s v="Eden Studios"/>
    <x v="1"/>
    <x v="487"/>
    <n v="6.25"/>
    <n v="75"/>
    <n v="53.571428571428569"/>
    <n v="15555.555555555555"/>
    <n v="10000"/>
    <n v="3333.3333333333335"/>
    <n v="0"/>
    <n v="2222.2222222222222"/>
    <n v="528816311"/>
    <n v="440001482"/>
    <n v="128063000"/>
    <n v="1.7019142210233376E-4"/>
    <n v="6.8181588533831346E-5"/>
    <n v="0"/>
  </r>
  <r>
    <s v="Farming Simulator 2013"/>
    <x v="3"/>
    <x v="6"/>
    <x v="8"/>
    <s v="Focus Home Interactive"/>
    <n v="0"/>
    <n v="90000"/>
    <n v="20000"/>
    <n v="20000"/>
    <n v="4"/>
    <n v="17"/>
    <n v="2.9"/>
    <n v="9"/>
    <s v="Giants Software"/>
    <x v="0"/>
    <x v="510"/>
    <n v="3.45"/>
    <n v="26"/>
    <n v="20"/>
    <n v="32500"/>
    <n v="0"/>
    <n v="22500"/>
    <n v="5000"/>
    <n v="5000"/>
    <n v="556861736"/>
    <n v="442492884"/>
    <n v="127445000"/>
    <n v="0"/>
    <n v="2.0339310134533147E-4"/>
    <n v="1.5693044058221194E-4"/>
  </r>
  <r>
    <s v="Star Wars: Knights of the Old Republic"/>
    <x v="8"/>
    <x v="15"/>
    <x v="9"/>
    <s v="LucasArts"/>
    <n v="10000"/>
    <n v="100000"/>
    <n v="0"/>
    <n v="20000"/>
    <n v="9.3000000000000007"/>
    <n v="33"/>
    <n v="9"/>
    <n v="1497"/>
    <s v="BioWare"/>
    <x v="2"/>
    <x v="510"/>
    <n v="9.15"/>
    <n v="1530"/>
    <n v="1176.9230769230769"/>
    <n v="9285.7142857142862"/>
    <n v="714.28571428571433"/>
    <n v="7142.8571428571431"/>
    <n v="0"/>
    <n v="1428.5714285714287"/>
    <n v="500125528"/>
    <n v="432552540"/>
    <n v="127718000"/>
    <n v="1.9994980140265904E-5"/>
    <n v="2.3118578843624407E-4"/>
    <n v="0"/>
  </r>
  <r>
    <s v="Godzilla: Save the Earth"/>
    <x v="7"/>
    <x v="7"/>
    <x v="7"/>
    <s v="Atari"/>
    <n v="100000"/>
    <n v="30000"/>
    <n v="0"/>
    <n v="0"/>
    <n v="6.3"/>
    <n v="22"/>
    <n v="8.1999999999999993"/>
    <n v="6"/>
    <s v="Pipeworks Software, Inc."/>
    <x v="2"/>
    <x v="510"/>
    <n v="7.25"/>
    <n v="28"/>
    <n v="21.53846153846154"/>
    <n v="10000"/>
    <n v="7692.3076923076924"/>
    <n v="2307.6923076923076"/>
    <n v="0"/>
    <n v="0"/>
    <n v="505524224"/>
    <n v="434174638"/>
    <n v="127761000"/>
    <n v="1.9781445725536585E-4"/>
    <n v="6.9096620056374644E-5"/>
    <n v="0"/>
  </r>
  <r>
    <s v="The Elder Scrolls V: Skyrim"/>
    <x v="8"/>
    <x v="10"/>
    <x v="9"/>
    <s v="Bethesda Softworks"/>
    <n v="1160000"/>
    <n v="2120000"/>
    <n v="0"/>
    <n v="600000"/>
    <n v="9.4"/>
    <n v="32"/>
    <n v="8.1"/>
    <n v="9073"/>
    <s v="Bethesda Game Studios"/>
    <x v="1"/>
    <x v="173"/>
    <n v="8.75"/>
    <n v="9105"/>
    <n v="234.66494845360825"/>
    <n v="646666.66666666663"/>
    <n v="193333.33333333334"/>
    <n v="353333.33333333331"/>
    <n v="0"/>
    <n v="100000"/>
    <n v="545961365"/>
    <n v="440756453"/>
    <n v="127833000"/>
    <n v="2.1246924679368109E-3"/>
    <n v="4.8099125618473928E-3"/>
    <n v="0"/>
  </r>
  <r>
    <s v="Dead Island Definitive Collection"/>
    <x v="6"/>
    <x v="14"/>
    <x v="4"/>
    <s v="Deep Silver"/>
    <n v="30000"/>
    <n v="70000"/>
    <n v="10000"/>
    <n v="20000"/>
    <n v="6.3"/>
    <n v="32"/>
    <n v="6.4"/>
    <n v="45"/>
    <s v="Techland"/>
    <x v="1"/>
    <x v="510"/>
    <n v="6.35"/>
    <n v="77"/>
    <n v="59.230769230769234"/>
    <n v="130000"/>
    <n v="30000"/>
    <n v="70000"/>
    <n v="10000"/>
    <n v="20000"/>
    <n v="573178249"/>
    <n v="445623395"/>
    <n v="126994511"/>
    <n v="5.2339739081759885E-5"/>
    <n v="1.5708331471241539E-4"/>
    <n v="7.8743560814215028E-5"/>
  </r>
  <r>
    <s v="Shining Soul"/>
    <x v="12"/>
    <x v="8"/>
    <x v="9"/>
    <s v="Atari"/>
    <n v="30000"/>
    <n v="10000"/>
    <n v="90000"/>
    <n v="0"/>
    <n v="5.8"/>
    <n v="13"/>
    <n v="8.5"/>
    <n v="8"/>
    <s v="Next Entertainment"/>
    <x v="0"/>
    <x v="510"/>
    <n v="7.15"/>
    <n v="21"/>
    <n v="16.153846153846153"/>
    <n v="8666.6666666666661"/>
    <n v="2000"/>
    <n v="666.66666666666663"/>
    <n v="6000"/>
    <n v="0"/>
    <n v="495013192"/>
    <n v="431019772"/>
    <n v="127445000"/>
    <n v="6.0604445466980602E-5"/>
    <n v="2.3200791818895955E-5"/>
    <n v="7.0618698261995375E-4"/>
  </r>
  <r>
    <s v="Brothers: A Tale of Two Sons"/>
    <x v="6"/>
    <x v="13"/>
    <x v="10"/>
    <s v="505 Games"/>
    <n v="30000"/>
    <n v="80000"/>
    <n v="0"/>
    <n v="20000"/>
    <n v="8.1"/>
    <n v="10"/>
    <n v="8.6"/>
    <n v="73"/>
    <s v="Starbreeze"/>
    <x v="2"/>
    <x v="510"/>
    <n v="8.35"/>
    <n v="83"/>
    <n v="63.846153846153847"/>
    <n v="65000"/>
    <n v="15000"/>
    <n v="40000"/>
    <n v="0"/>
    <n v="10000"/>
    <n v="567732286"/>
    <n v="444588718"/>
    <n v="127141000"/>
    <n v="5.2841807203474775E-5"/>
    <n v="1.7994158817138495E-4"/>
    <n v="0"/>
  </r>
  <r>
    <s v="Dead Rising 2"/>
    <x v="8"/>
    <x v="5"/>
    <x v="4"/>
    <s v="Capcom"/>
    <n v="100000"/>
    <n v="20000"/>
    <n v="0"/>
    <n v="10000"/>
    <n v="7.8"/>
    <n v="17"/>
    <n v="6.3"/>
    <n v="211"/>
    <s v="Blue Castle Games"/>
    <x v="1"/>
    <x v="510"/>
    <n v="7.05"/>
    <n v="228"/>
    <n v="175.38461538461539"/>
    <n v="18571.428571428572"/>
    <n v="14285.714285714286"/>
    <n v="2857.1428571428573"/>
    <n v="0"/>
    <n v="1428.5714285714287"/>
    <n v="540520772"/>
    <n v="441654761"/>
    <n v="128070000"/>
    <n v="1.850067660304459E-4"/>
    <n v="4.528423956013915E-5"/>
    <n v="0"/>
  </r>
  <r>
    <s v="Heroes over Europe"/>
    <x v="2"/>
    <x v="2"/>
    <x v="8"/>
    <s v="Ubisoft"/>
    <n v="100000"/>
    <n v="20000"/>
    <n v="0"/>
    <n v="10000"/>
    <n v="6.2"/>
    <n v="39"/>
    <n v="8.1"/>
    <n v="9"/>
    <s v="Transmission Games"/>
    <x v="2"/>
    <x v="510"/>
    <n v="7.15"/>
    <n v="48"/>
    <n v="36.92307692307692"/>
    <n v="16250"/>
    <n v="12500"/>
    <n v="2500"/>
    <n v="0"/>
    <n v="1250"/>
    <n v="534740514"/>
    <n v="441041694"/>
    <n v="128047000"/>
    <n v="1.8700658989156E-4"/>
    <n v="4.5347186608620271E-5"/>
    <n v="0"/>
  </r>
  <r>
    <s v="Happy Feet"/>
    <x v="0"/>
    <x v="0"/>
    <x v="4"/>
    <s v="Midway Games"/>
    <n v="120000"/>
    <n v="0"/>
    <n v="0"/>
    <n v="10000"/>
    <n v="4.5999999999999996"/>
    <n v="11"/>
    <n v="6.7"/>
    <n v="16"/>
    <s v="Artificial Mind and Movement"/>
    <x v="0"/>
    <x v="510"/>
    <n v="5.65"/>
    <n v="27"/>
    <n v="20.76923076923077"/>
    <n v="11818.181818181818"/>
    <n v="10909.09090909091"/>
    <n v="0"/>
    <n v="0"/>
    <n v="909.09090909090912"/>
    <n v="516818555"/>
    <n v="437126892"/>
    <n v="127854000"/>
    <n v="2.3218980595617354E-4"/>
    <n v="0"/>
    <n v="0"/>
  </r>
  <r>
    <s v="NBA Jam"/>
    <x v="7"/>
    <x v="15"/>
    <x v="0"/>
    <s v="Acclaim Entertainment"/>
    <n v="100000"/>
    <n v="30000"/>
    <n v="0"/>
    <n v="0"/>
    <n v="6.8"/>
    <n v="17"/>
    <n v="9.1"/>
    <n v="7"/>
    <s v="Acclaim"/>
    <x v="0"/>
    <x v="510"/>
    <n v="7.9499999999999993"/>
    <n v="24"/>
    <n v="18.46153846153846"/>
    <n v="9285.7142857142862"/>
    <n v="7142.8571428571431"/>
    <n v="2142.8571428571427"/>
    <n v="0"/>
    <n v="0"/>
    <n v="500125528"/>
    <n v="432552540"/>
    <n v="127718000"/>
    <n v="1.9994980140265904E-4"/>
    <n v="6.9355736530873227E-5"/>
    <n v="0"/>
  </r>
  <r>
    <s v="NBA Ballers: Chosen One"/>
    <x v="3"/>
    <x v="1"/>
    <x v="0"/>
    <s v="Midway Games"/>
    <n v="120000"/>
    <n v="0"/>
    <n v="0"/>
    <n v="10000"/>
    <n v="5.4"/>
    <n v="23"/>
    <n v="6.5"/>
    <n v="4"/>
    <s v="Midway"/>
    <x v="0"/>
    <x v="510"/>
    <n v="5.95"/>
    <n v="27"/>
    <n v="20.76923076923077"/>
    <n v="14444.444444444445"/>
    <n v="13333.333333333334"/>
    <n v="0"/>
    <n v="0"/>
    <n v="1111.1111111111111"/>
    <n v="528816311"/>
    <n v="440001482"/>
    <n v="128063000"/>
    <n v="2.2692189613644502E-4"/>
    <n v="0"/>
    <n v="0"/>
  </r>
  <r>
    <s v="NCIS"/>
    <x v="2"/>
    <x v="10"/>
    <x v="10"/>
    <s v="Ubisoft"/>
    <n v="100000"/>
    <n v="20000"/>
    <n v="0"/>
    <n v="10000"/>
    <n v="3.5"/>
    <n v="11"/>
    <n v="4.7"/>
    <n v="7"/>
    <s v="Ubisoft"/>
    <x v="2"/>
    <x v="510"/>
    <n v="4.0999999999999996"/>
    <n v="18"/>
    <n v="13.846153846153847"/>
    <n v="21666.666666666668"/>
    <n v="16666.666666666668"/>
    <n v="3333.3333333333335"/>
    <n v="0"/>
    <n v="1666.6666666666667"/>
    <n v="545961365"/>
    <n v="440756453"/>
    <n v="127833000"/>
    <n v="1.8316314378765612E-4"/>
    <n v="4.5376533602333896E-5"/>
    <n v="0"/>
  </r>
  <r>
    <s v="Apex"/>
    <x v="7"/>
    <x v="15"/>
    <x v="1"/>
    <s v="Atari"/>
    <n v="100000"/>
    <n v="30000"/>
    <n v="0"/>
    <n v="0"/>
    <n v="7.4"/>
    <n v="26"/>
    <n v="9.1"/>
    <n v="7"/>
    <s v="Milestone S.r.l"/>
    <x v="0"/>
    <x v="510"/>
    <n v="8.25"/>
    <n v="33"/>
    <n v="25.384615384615383"/>
    <n v="9285.7142857142862"/>
    <n v="7142.8571428571431"/>
    <n v="2142.8571428571427"/>
    <n v="0"/>
    <n v="0"/>
    <n v="500125528"/>
    <n v="432552540"/>
    <n v="127718000"/>
    <n v="1.9994980140265904E-4"/>
    <n v="6.9355736530873227E-5"/>
    <n v="0"/>
  </r>
  <r>
    <s v="Persona 4: Arena Ultimax"/>
    <x v="3"/>
    <x v="12"/>
    <x v="7"/>
    <s v="Atlus"/>
    <n v="0"/>
    <n v="0"/>
    <n v="130000"/>
    <n v="0"/>
    <n v="8.4"/>
    <n v="38"/>
    <n v="8.1"/>
    <n v="85"/>
    <s v="Arc System Works"/>
    <x v="2"/>
    <x v="510"/>
    <n v="8.25"/>
    <n v="123"/>
    <n v="94.615384615384613"/>
    <n v="43333.333333333336"/>
    <n v="0"/>
    <n v="0"/>
    <n v="43333.333333333336"/>
    <n v="0"/>
    <n v="562338430"/>
    <n v="443580712"/>
    <n v="127276000"/>
    <n v="0"/>
    <n v="0"/>
    <n v="1.0214023067978252E-3"/>
  </r>
  <r>
    <s v="The Last Remnant"/>
    <x v="8"/>
    <x v="2"/>
    <x v="9"/>
    <s v="Square Enix"/>
    <n v="0"/>
    <n v="10000"/>
    <n v="0"/>
    <n v="0"/>
    <n v="6.6"/>
    <n v="23"/>
    <n v="8.3000000000000007"/>
    <n v="240"/>
    <s v="Square Enix"/>
    <x v="1"/>
    <x v="517"/>
    <n v="7.45"/>
    <n v="263"/>
    <n v="2630"/>
    <n v="1250"/>
    <n v="0"/>
    <n v="1250"/>
    <n v="0"/>
    <n v="0"/>
    <n v="534740514"/>
    <n v="441041694"/>
    <n v="128047000"/>
    <n v="0"/>
    <n v="2.2673593304310136E-5"/>
    <n v="0"/>
  </r>
  <r>
    <s v="World Championship Poker 2: Featuring Howard Lederer"/>
    <x v="9"/>
    <x v="3"/>
    <x v="3"/>
    <s v="505 Games"/>
    <n v="120000"/>
    <n v="0"/>
    <n v="0"/>
    <n v="10000"/>
    <n v="6.5"/>
    <n v="17"/>
    <n v="2.8"/>
    <n v="17"/>
    <s v="Crave"/>
    <x v="2"/>
    <x v="510"/>
    <n v="4.6500000000000004"/>
    <n v="34"/>
    <n v="26.153846153846153"/>
    <n v="10833.333333333334"/>
    <n v="10000"/>
    <n v="0"/>
    <n v="0"/>
    <n v="833.33333333333337"/>
    <n v="511054143"/>
    <n v="435713800"/>
    <n v="127773000"/>
    <n v="2.3480878032917151E-4"/>
    <n v="0"/>
    <n v="0"/>
  </r>
  <r>
    <s v="Call of War: Infinite Warfare"/>
    <x v="8"/>
    <x v="14"/>
    <x v="6"/>
    <s v="Activision"/>
    <n v="40000"/>
    <n v="80000"/>
    <n v="0"/>
    <n v="10000"/>
    <n v="7.3"/>
    <n v="16"/>
    <n v="3"/>
    <n v="440"/>
    <s v="Infinity Ward"/>
    <x v="1"/>
    <x v="510"/>
    <n v="5.15"/>
    <n v="456"/>
    <n v="350.76923076923077"/>
    <n v="130000"/>
    <n v="40000"/>
    <n v="80000"/>
    <n v="0"/>
    <n v="10000"/>
    <n v="573178249"/>
    <n v="445623395"/>
    <n v="126994511"/>
    <n v="6.9786318775679856E-5"/>
    <n v="1.7952378824276046E-4"/>
    <n v="0"/>
  </r>
  <r>
    <s v="MotoGP '06"/>
    <x v="2"/>
    <x v="0"/>
    <x v="1"/>
    <s v="THQ"/>
    <n v="110000"/>
    <n v="10000"/>
    <n v="0"/>
    <n v="10000"/>
    <n v="8"/>
    <n v="50"/>
    <n v="7.7"/>
    <n v="13"/>
    <s v="Climax Group, Climax Studios"/>
    <x v="0"/>
    <x v="510"/>
    <n v="7.85"/>
    <n v="63"/>
    <n v="48.46153846153846"/>
    <n v="11818.181818181818"/>
    <n v="10000"/>
    <n v="909.09090909090912"/>
    <n v="0"/>
    <n v="909.09090909090912"/>
    <n v="516818555"/>
    <n v="437126892"/>
    <n v="127854000"/>
    <n v="2.1284065545982574E-4"/>
    <n v="2.2876652484697737E-5"/>
    <n v="0"/>
  </r>
  <r>
    <s v="G.I. Joe: The Rise of Cobra"/>
    <x v="1"/>
    <x v="2"/>
    <x v="4"/>
    <s v="Electronic Arts"/>
    <n v="110000"/>
    <n v="10000"/>
    <n v="0"/>
    <n v="10000"/>
    <n v="4.7"/>
    <n v="16"/>
    <n v="7.5"/>
    <n v="4"/>
    <s v="Backbone Entertainment"/>
    <x v="3"/>
    <x v="510"/>
    <n v="6.1"/>
    <n v="20"/>
    <n v="15.384615384615385"/>
    <n v="16250"/>
    <n v="13750"/>
    <n v="1250"/>
    <n v="0"/>
    <n v="1250"/>
    <n v="534740514"/>
    <n v="441041694"/>
    <n v="128047000"/>
    <n v="2.0570724888071599E-4"/>
    <n v="2.2673593304310136E-5"/>
    <n v="0"/>
  </r>
  <r>
    <s v="Gladius"/>
    <x v="7"/>
    <x v="15"/>
    <x v="11"/>
    <s v="Activision"/>
    <n v="100000"/>
    <n v="30000"/>
    <n v="0"/>
    <n v="0"/>
    <n v="7.9"/>
    <n v="31"/>
    <n v="8.5"/>
    <n v="22"/>
    <s v="LucasArts"/>
    <x v="2"/>
    <x v="510"/>
    <n v="8.1999999999999993"/>
    <n v="53"/>
    <n v="40.769230769230766"/>
    <n v="9285.7142857142862"/>
    <n v="7142.8571428571431"/>
    <n v="2142.8571428571427"/>
    <n v="0"/>
    <n v="0"/>
    <n v="500125528"/>
    <n v="432552540"/>
    <n v="127718000"/>
    <n v="1.9994980140265904E-4"/>
    <n v="6.9355736530873227E-5"/>
    <n v="0"/>
  </r>
  <r>
    <s v="Legends of Wrestling"/>
    <x v="7"/>
    <x v="8"/>
    <x v="7"/>
    <s v="Acclaim Entertainment"/>
    <n v="100000"/>
    <n v="30000"/>
    <n v="0"/>
    <n v="0"/>
    <n v="6.5"/>
    <n v="10"/>
    <n v="5.8"/>
    <n v="4"/>
    <s v="Acclaim"/>
    <x v="2"/>
    <x v="510"/>
    <n v="6.15"/>
    <n v="14"/>
    <n v="10.76923076923077"/>
    <n v="8666.6666666666661"/>
    <n v="6666.666666666667"/>
    <n v="2000"/>
    <n v="0"/>
    <n v="0"/>
    <n v="495013192"/>
    <n v="431019772"/>
    <n v="127445000"/>
    <n v="2.0201481822326869E-4"/>
    <n v="6.9602375456687864E-5"/>
    <n v="0"/>
  </r>
  <r>
    <s v="Magnetica"/>
    <x v="1"/>
    <x v="0"/>
    <x v="5"/>
    <s v="Ninti"/>
    <n v="80000"/>
    <n v="10000"/>
    <n v="30000"/>
    <n v="10000"/>
    <n v="6.8"/>
    <n v="33"/>
    <n v="8.1"/>
    <n v="11"/>
    <s v="Mitchell"/>
    <x v="0"/>
    <x v="510"/>
    <n v="7.4499999999999993"/>
    <n v="44"/>
    <n v="33.846153846153847"/>
    <n v="11818.181818181818"/>
    <n v="7272.727272727273"/>
    <n v="909.09090909090912"/>
    <n v="2727.2727272727275"/>
    <n v="909.09090909090912"/>
    <n v="516818555"/>
    <n v="437126892"/>
    <n v="127854000"/>
    <n v="1.5479320397078237E-4"/>
    <n v="2.2876652484697737E-5"/>
    <n v="2.346426392604064E-4"/>
  </r>
  <r>
    <s v="Castlevania Chronicles"/>
    <x v="14"/>
    <x v="9"/>
    <x v="2"/>
    <s v="Konami Digital Entertainment"/>
    <n v="70000"/>
    <n v="50000"/>
    <n v="0"/>
    <n v="10000"/>
    <n v="6.9"/>
    <n v="16"/>
    <n v="7"/>
    <n v="13"/>
    <s v="Konami"/>
    <x v="2"/>
    <x v="510"/>
    <n v="6.95"/>
    <n v="29"/>
    <n v="22.307692307692307"/>
    <n v="8125"/>
    <n v="4375"/>
    <n v="3125"/>
    <n v="0"/>
    <n v="625"/>
    <n v="489752572"/>
    <n v="430035992"/>
    <n v="127149000"/>
    <n v="1.4292931574435918E-4"/>
    <n v="1.1626933775347808E-4"/>
    <n v="0"/>
  </r>
  <r>
    <s v="Blade II"/>
    <x v="7"/>
    <x v="8"/>
    <x v="4"/>
    <s v="Activision"/>
    <n v="100000"/>
    <n v="30000"/>
    <n v="0"/>
    <n v="0"/>
    <n v="5.3"/>
    <n v="20"/>
    <n v="4"/>
    <n v="4"/>
    <s v="Mucky Foot Productions"/>
    <x v="1"/>
    <x v="510"/>
    <n v="4.6500000000000004"/>
    <n v="24"/>
    <n v="18.46153846153846"/>
    <n v="8666.6666666666661"/>
    <n v="6666.666666666667"/>
    <n v="2000"/>
    <n v="0"/>
    <n v="0"/>
    <n v="495013192"/>
    <n v="431019772"/>
    <n v="127445000"/>
    <n v="2.0201481822326869E-4"/>
    <n v="6.9602375456687864E-5"/>
    <n v="0"/>
  </r>
  <r>
    <s v="Rogue Warrior"/>
    <x v="3"/>
    <x v="2"/>
    <x v="6"/>
    <s v="Bethesda Softworks"/>
    <n v="110000"/>
    <n v="10000"/>
    <n v="0"/>
    <n v="10000"/>
    <n v="2.7"/>
    <n v="24"/>
    <n v="2.8"/>
    <n v="66"/>
    <s v="Rebellion"/>
    <x v="1"/>
    <x v="510"/>
    <n v="2.75"/>
    <n v="90"/>
    <n v="69.230769230769226"/>
    <n v="16250"/>
    <n v="13750"/>
    <n v="1250"/>
    <n v="0"/>
    <n v="1250"/>
    <n v="534740514"/>
    <n v="441041694"/>
    <n v="128047000"/>
    <n v="2.0570724888071599E-4"/>
    <n v="2.2673593304310136E-5"/>
    <n v="0"/>
  </r>
  <r>
    <s v="Nitrobike"/>
    <x v="0"/>
    <x v="1"/>
    <x v="1"/>
    <s v="Ubisoft"/>
    <n v="110000"/>
    <n v="10000"/>
    <n v="0"/>
    <n v="10000"/>
    <n v="4.9000000000000004"/>
    <n v="22"/>
    <n v="7.1"/>
    <n v="7"/>
    <s v="Left Field Productions"/>
    <x v="3"/>
    <x v="510"/>
    <n v="6"/>
    <n v="29"/>
    <n v="22.307692307692307"/>
    <n v="14444.444444444445"/>
    <n v="12222.222222222223"/>
    <n v="1111.1111111111111"/>
    <n v="0"/>
    <n v="1111.1111111111111"/>
    <n v="528816311"/>
    <n v="440001482"/>
    <n v="128063000"/>
    <n v="2.080117381250746E-4"/>
    <n v="2.2727196177943781E-5"/>
    <n v="0"/>
  </r>
  <r>
    <s v="Hulk Hogan's Main Event"/>
    <x v="2"/>
    <x v="10"/>
    <x v="7"/>
    <s v="505 Games"/>
    <n v="100000"/>
    <n v="20000"/>
    <n v="0"/>
    <n v="10000"/>
    <n v="2.6"/>
    <n v="4"/>
    <n v="2.2000000000000002"/>
    <n v="20"/>
    <s v="Panic Button"/>
    <x v="2"/>
    <x v="510"/>
    <n v="2.4000000000000004"/>
    <n v="24"/>
    <n v="18.46153846153846"/>
    <n v="21666.666666666668"/>
    <n v="16666.666666666668"/>
    <n v="3333.3333333333335"/>
    <n v="0"/>
    <n v="1666.6666666666667"/>
    <n v="545961365"/>
    <n v="440756453"/>
    <n v="127833000"/>
    <n v="1.8316314378765612E-4"/>
    <n v="4.5376533602333896E-5"/>
    <n v="0"/>
  </r>
  <r>
    <s v="Retro Atari Classics"/>
    <x v="1"/>
    <x v="3"/>
    <x v="3"/>
    <s v="Atari"/>
    <n v="120000"/>
    <n v="0"/>
    <n v="0"/>
    <n v="10000"/>
    <n v="5.0999999999999996"/>
    <n v="17"/>
    <n v="3.7"/>
    <n v="7"/>
    <s v="Taniko"/>
    <x v="0"/>
    <x v="510"/>
    <n v="4.4000000000000004"/>
    <n v="24"/>
    <n v="18.46153846153846"/>
    <n v="10833.333333333334"/>
    <n v="10000"/>
    <n v="0"/>
    <n v="0"/>
    <n v="833.33333333333337"/>
    <n v="511054143"/>
    <n v="435713800"/>
    <n v="127773000"/>
    <n v="2.3480878032917151E-4"/>
    <n v="0"/>
    <n v="0"/>
  </r>
  <r>
    <s v="NHL 2K8"/>
    <x v="2"/>
    <x v="4"/>
    <x v="0"/>
    <s v="Take-Two Interactive"/>
    <n v="110000"/>
    <n v="10000"/>
    <n v="0"/>
    <n v="10000"/>
    <n v="7.1"/>
    <n v="43"/>
    <n v="7.4"/>
    <n v="16"/>
    <s v="Kush Games"/>
    <x v="3"/>
    <x v="510"/>
    <n v="7.25"/>
    <n v="59"/>
    <n v="45.384615384615387"/>
    <n v="13000"/>
    <n v="11000"/>
    <n v="1000"/>
    <n v="0"/>
    <n v="1000"/>
    <n v="522751172"/>
    <n v="438594184"/>
    <n v="128001000"/>
    <n v="2.1042516189710236E-4"/>
    <n v="2.280011993957494E-5"/>
    <n v="0"/>
  </r>
  <r>
    <s v="Puzzle Kingdoms"/>
    <x v="1"/>
    <x v="2"/>
    <x v="5"/>
    <s v="Zoo Digital Publishing"/>
    <n v="120000"/>
    <n v="0"/>
    <n v="0"/>
    <n v="10000"/>
    <n v="6.4"/>
    <n v="12"/>
    <n v="6.3"/>
    <n v="4"/>
    <s v="Infinite Interactive"/>
    <x v="3"/>
    <x v="510"/>
    <n v="6.35"/>
    <n v="16"/>
    <n v="12.307692307692308"/>
    <n v="16250"/>
    <n v="15000"/>
    <n v="0"/>
    <n v="0"/>
    <n v="1250"/>
    <n v="534740514"/>
    <n v="441041694"/>
    <n v="128047000"/>
    <n v="2.2440790786987201E-4"/>
    <n v="0"/>
    <n v="0"/>
  </r>
  <r>
    <s v="Life is Strange"/>
    <x v="13"/>
    <x v="14"/>
    <x v="10"/>
    <s v="Square Enix"/>
    <n v="90000"/>
    <n v="30000"/>
    <n v="0"/>
    <n v="10000"/>
    <n v="8.5"/>
    <n v="4"/>
    <n v="8.6999999999999993"/>
    <n v="123"/>
    <s v="DONTNOD Entertainment"/>
    <x v="1"/>
    <x v="510"/>
    <n v="8.6"/>
    <n v="127"/>
    <n v="97.692307692307693"/>
    <n v="130000"/>
    <n v="90000"/>
    <n v="30000"/>
    <n v="0"/>
    <n v="10000"/>
    <n v="573178249"/>
    <n v="445623395"/>
    <n v="126994511"/>
    <n v="1.5701921724527965E-4"/>
    <n v="6.7321420591035173E-5"/>
    <n v="0"/>
  </r>
  <r>
    <s v="Chessmaster"/>
    <x v="7"/>
    <x v="7"/>
    <x v="3"/>
    <s v="Ubisoft"/>
    <n v="100000"/>
    <n v="30000"/>
    <n v="0"/>
    <n v="0"/>
    <n v="7.9"/>
    <n v="12"/>
    <n v="9"/>
    <n v="6"/>
    <s v="Ubisoft"/>
    <x v="0"/>
    <x v="510"/>
    <n v="8.4499999999999993"/>
    <n v="18"/>
    <n v="13.846153846153847"/>
    <n v="10000"/>
    <n v="7692.3076923076924"/>
    <n v="2307.6923076923076"/>
    <n v="0"/>
    <n v="0"/>
    <n v="505524224"/>
    <n v="434174638"/>
    <n v="127761000"/>
    <n v="1.9781445725536585E-4"/>
    <n v="6.9096620056374644E-5"/>
    <n v="0"/>
  </r>
  <r>
    <s v="Peter Jackson's King Kong: The Official Game of the Movie"/>
    <x v="1"/>
    <x v="3"/>
    <x v="4"/>
    <s v="Ubisoft"/>
    <n v="120000"/>
    <n v="0"/>
    <n v="0"/>
    <n v="10000"/>
    <n v="2.8"/>
    <n v="5"/>
    <n v="3.2"/>
    <n v="32"/>
    <s v="Ubisoft Casablanca"/>
    <x v="2"/>
    <x v="510"/>
    <n v="3"/>
    <n v="37"/>
    <n v="28.46153846153846"/>
    <n v="10833.333333333334"/>
    <n v="10000"/>
    <n v="0"/>
    <n v="0"/>
    <n v="833.33333333333337"/>
    <n v="511054143"/>
    <n v="435713800"/>
    <n v="127773000"/>
    <n v="2.3480878032917151E-4"/>
    <n v="0"/>
    <n v="0"/>
  </r>
  <r>
    <s v="Superman: The Man of Steel"/>
    <x v="7"/>
    <x v="8"/>
    <x v="4"/>
    <s v="Atari"/>
    <n v="100000"/>
    <n v="30000"/>
    <n v="0"/>
    <n v="0"/>
    <n v="4.4000000000000004"/>
    <n v="19"/>
    <n v="6"/>
    <n v="11"/>
    <s v="Circus Freak"/>
    <x v="2"/>
    <x v="510"/>
    <n v="5.2"/>
    <n v="30"/>
    <n v="23.076923076923077"/>
    <n v="8666.6666666666661"/>
    <n v="6666.666666666667"/>
    <n v="2000"/>
    <n v="0"/>
    <n v="0"/>
    <n v="495013192"/>
    <n v="431019772"/>
    <n v="127445000"/>
    <n v="2.0201481822326869E-4"/>
    <n v="6.9602375456687864E-5"/>
    <n v="0"/>
  </r>
  <r>
    <s v="NHL 2003"/>
    <x v="11"/>
    <x v="8"/>
    <x v="0"/>
    <s v="Electronic Arts"/>
    <n v="100000"/>
    <n v="30000"/>
    <n v="0"/>
    <n v="0"/>
    <n v="7.9"/>
    <n v="13"/>
    <n v="6.3"/>
    <n v="4"/>
    <s v="EA Sports"/>
    <x v="0"/>
    <x v="510"/>
    <n v="7.1"/>
    <n v="17"/>
    <n v="13.076923076923077"/>
    <n v="8666.6666666666661"/>
    <n v="6666.666666666667"/>
    <n v="2000"/>
    <n v="0"/>
    <n v="0"/>
    <n v="495013192"/>
    <n v="431019772"/>
    <n v="127445000"/>
    <n v="2.0201481822326869E-4"/>
    <n v="6.9602375456687864E-5"/>
    <n v="0"/>
  </r>
  <r>
    <s v="Chicken Run"/>
    <x v="14"/>
    <x v="16"/>
    <x v="10"/>
    <s v="Eidos Interactive"/>
    <n v="70000"/>
    <n v="50000"/>
    <n v="0"/>
    <n v="10000"/>
    <n v="7.5"/>
    <n v="7"/>
    <n v="6.2"/>
    <n v="6"/>
    <s v="Blitz Games"/>
    <x v="0"/>
    <x v="510"/>
    <n v="6.85"/>
    <n v="13"/>
    <n v="10"/>
    <n v="7647.0588235294117"/>
    <n v="4117.6470588235297"/>
    <n v="2941.1764705882351"/>
    <n v="0"/>
    <n v="588.23529411764707"/>
    <n v="484244580"/>
    <n v="429286318"/>
    <n v="126843000"/>
    <n v="1.4455505108596157E-4"/>
    <n v="1.1647238195930577E-4"/>
    <n v="0"/>
  </r>
  <r>
    <s v="Fatal Inertia"/>
    <x v="2"/>
    <x v="4"/>
    <x v="1"/>
    <s v="Tecmo Koei"/>
    <n v="120000"/>
    <n v="0"/>
    <n v="0"/>
    <n v="10000"/>
    <n v="6.1"/>
    <n v="30"/>
    <n v="4.2"/>
    <n v="19"/>
    <s v="Koei"/>
    <x v="3"/>
    <x v="510"/>
    <n v="5.15"/>
    <n v="49"/>
    <n v="37.692307692307693"/>
    <n v="13000"/>
    <n v="12000"/>
    <n v="0"/>
    <n v="0"/>
    <n v="1000"/>
    <n v="522751172"/>
    <n v="438594184"/>
    <n v="128001000"/>
    <n v="2.295547220695662E-4"/>
    <n v="0"/>
    <n v="0"/>
  </r>
  <r>
    <s v="WWE Survivor Series"/>
    <x v="12"/>
    <x v="7"/>
    <x v="7"/>
    <s v="THQ"/>
    <n v="90000"/>
    <n v="40000"/>
    <n v="0"/>
    <n v="0"/>
    <n v="5.5"/>
    <n v="12"/>
    <n v="8.1999999999999993"/>
    <n v="5"/>
    <s v="Natsume"/>
    <x v="2"/>
    <x v="510"/>
    <n v="6.85"/>
    <n v="17"/>
    <n v="13.076923076923077"/>
    <n v="10000"/>
    <n v="6923.0769230769229"/>
    <n v="3076.9230769230771"/>
    <n v="0"/>
    <n v="0"/>
    <n v="505524224"/>
    <n v="434174638"/>
    <n v="127761000"/>
    <n v="1.7803301152982928E-4"/>
    <n v="9.2128826741832854E-5"/>
    <n v="0"/>
  </r>
  <r>
    <s v="Tomb Raider: Legend"/>
    <x v="7"/>
    <x v="0"/>
    <x v="4"/>
    <s v="Eidos Interactive"/>
    <n v="100000"/>
    <n v="30000"/>
    <n v="0"/>
    <n v="0"/>
    <n v="8.1999999999999993"/>
    <n v="40"/>
    <n v="7.2"/>
    <n v="13"/>
    <s v="Crystal Dynamics"/>
    <x v="2"/>
    <x v="510"/>
    <n v="7.6999999999999993"/>
    <n v="53"/>
    <n v="40.769230769230766"/>
    <n v="11818.181818181818"/>
    <n v="9090.9090909090901"/>
    <n v="2727.2727272727275"/>
    <n v="0"/>
    <n v="0"/>
    <n v="516818555"/>
    <n v="437126892"/>
    <n v="127854000"/>
    <n v="1.9349150496347794E-4"/>
    <n v="6.8629957454093219E-5"/>
    <n v="0"/>
  </r>
  <r>
    <s v="Frogger Beyond"/>
    <x v="11"/>
    <x v="8"/>
    <x v="2"/>
    <s v="Konami Digital Entertainment"/>
    <n v="100000"/>
    <n v="30000"/>
    <n v="0"/>
    <n v="0"/>
    <n v="6"/>
    <n v="6"/>
    <n v="7.2"/>
    <n v="5"/>
    <s v="Konami"/>
    <x v="0"/>
    <x v="510"/>
    <n v="6.6"/>
    <n v="11"/>
    <n v="8.4615384615384617"/>
    <n v="8666.6666666666661"/>
    <n v="6666.666666666667"/>
    <n v="2000"/>
    <n v="0"/>
    <n v="0"/>
    <n v="495013192"/>
    <n v="431019772"/>
    <n v="127445000"/>
    <n v="2.0201481822326869E-4"/>
    <n v="6.9602375456687864E-5"/>
    <n v="0"/>
  </r>
  <r>
    <s v="Destruction Derby Arenas"/>
    <x v="4"/>
    <x v="7"/>
    <x v="1"/>
    <s v="Sony Computer Entertainment"/>
    <n v="60000"/>
    <n v="50000"/>
    <n v="0"/>
    <n v="20000"/>
    <n v="5.7"/>
    <n v="27"/>
    <n v="7.8"/>
    <n v="14"/>
    <s v="Studio 33"/>
    <x v="2"/>
    <x v="510"/>
    <n v="6.75"/>
    <n v="41"/>
    <n v="31.53846153846154"/>
    <n v="10000"/>
    <n v="4615.3846153846152"/>
    <n v="3846.1538461538462"/>
    <n v="0"/>
    <n v="1538.4615384615386"/>
    <n v="505524224"/>
    <n v="434174638"/>
    <n v="127761000"/>
    <n v="1.1868867435321952E-4"/>
    <n v="1.1516103342729108E-4"/>
    <n v="0"/>
  </r>
  <r>
    <s v="Dengeki Bunko Fighting Climax"/>
    <x v="15"/>
    <x v="12"/>
    <x v="7"/>
    <s v="Sega"/>
    <n v="40000"/>
    <n v="0"/>
    <n v="80000"/>
    <n v="10000"/>
    <n v="7.5"/>
    <n v="7"/>
    <n v="8.5"/>
    <n v="28"/>
    <s v="Sega"/>
    <x v="2"/>
    <x v="510"/>
    <n v="8"/>
    <n v="35"/>
    <n v="26.923076923076923"/>
    <n v="43333.333333333336"/>
    <n v="13333.333333333334"/>
    <n v="0"/>
    <n v="26666.666666666668"/>
    <n v="3333.3333333333335"/>
    <n v="562338430"/>
    <n v="443580712"/>
    <n v="127276000"/>
    <n v="7.1131542619272886E-5"/>
    <n v="0"/>
    <n v="6.285552657217386E-4"/>
  </r>
  <r>
    <s v="MLB Power Pros 2008"/>
    <x v="0"/>
    <x v="1"/>
    <x v="0"/>
    <s v="Konami Digital Entertainment"/>
    <n v="110000"/>
    <n v="0"/>
    <n v="10000"/>
    <n v="10000"/>
    <n v="7.9"/>
    <n v="16"/>
    <n v="8.6999999999999993"/>
    <n v="21"/>
    <s v="Konami"/>
    <x v="0"/>
    <x v="510"/>
    <n v="8.3000000000000007"/>
    <n v="37"/>
    <n v="28.46153846153846"/>
    <n v="14444.444444444445"/>
    <n v="12222.222222222223"/>
    <n v="0"/>
    <n v="1111.1111111111111"/>
    <n v="1111.1111111111111"/>
    <n v="528816311"/>
    <n v="440001482"/>
    <n v="128063000"/>
    <n v="2.080117381250746E-4"/>
    <n v="0"/>
    <n v="7.8086566767918917E-5"/>
  </r>
  <r>
    <s v="Rumble Roses XX"/>
    <x v="2"/>
    <x v="0"/>
    <x v="7"/>
    <s v="Konami Digital Entertainment"/>
    <n v="70000"/>
    <n v="10000"/>
    <n v="40000"/>
    <n v="10000"/>
    <n v="6.2"/>
    <n v="54"/>
    <n v="6.6"/>
    <n v="28"/>
    <s v="Konami"/>
    <x v="1"/>
    <x v="510"/>
    <n v="6.4"/>
    <n v="82"/>
    <n v="63.07692307692308"/>
    <n v="11818.181818181818"/>
    <n v="6363.636363636364"/>
    <n v="909.09090909090912"/>
    <n v="3636.3636363636365"/>
    <n v="909.09090909090912"/>
    <n v="516818555"/>
    <n v="437126892"/>
    <n v="127854000"/>
    <n v="1.3544405347443457E-4"/>
    <n v="2.2876652484697737E-5"/>
    <n v="3.1285685234720852E-4"/>
  </r>
  <r>
    <s v="Total War: WARHAMMER"/>
    <x v="8"/>
    <x v="14"/>
    <x v="11"/>
    <s v="Sega"/>
    <n v="0"/>
    <n v="120000"/>
    <n v="0"/>
    <n v="10000"/>
    <n v="8.6"/>
    <n v="77"/>
    <n v="7.3"/>
    <n v="556"/>
    <s v="Creative Assembly"/>
    <x v="2"/>
    <x v="510"/>
    <n v="7.9499999999999993"/>
    <n v="633"/>
    <n v="486.92307692307691"/>
    <n v="130000"/>
    <n v="0"/>
    <n v="120000"/>
    <n v="0"/>
    <n v="10000"/>
    <n v="573178249"/>
    <n v="445623395"/>
    <n v="126994511"/>
    <n v="0"/>
    <n v="2.6928568236414069E-4"/>
    <n v="0"/>
  </r>
  <r>
    <s v="Shaman King: Power of Spirit"/>
    <x v="4"/>
    <x v="7"/>
    <x v="10"/>
    <s v="Konami Digital Entertainment"/>
    <n v="60000"/>
    <n v="50000"/>
    <n v="0"/>
    <n v="20000"/>
    <n v="5.4"/>
    <n v="9"/>
    <n v="8.1999999999999993"/>
    <n v="17"/>
    <s v="WinkySoft"/>
    <x v="2"/>
    <x v="510"/>
    <n v="6.8"/>
    <n v="26"/>
    <n v="20"/>
    <n v="10000"/>
    <n v="4615.3846153846152"/>
    <n v="3846.1538461538462"/>
    <n v="0"/>
    <n v="1538.4615384615386"/>
    <n v="505524224"/>
    <n v="434174638"/>
    <n v="127761000"/>
    <n v="1.1868867435321952E-4"/>
    <n v="1.1516103342729108E-4"/>
    <n v="0"/>
  </r>
  <r>
    <s v="The BIGS 2"/>
    <x v="3"/>
    <x v="2"/>
    <x v="0"/>
    <s v="Take-Two Interactive"/>
    <n v="120000"/>
    <n v="0"/>
    <n v="0"/>
    <n v="10000"/>
    <n v="8"/>
    <n v="18"/>
    <n v="7.6"/>
    <n v="16"/>
    <s v="Blue Castle Games"/>
    <x v="3"/>
    <x v="510"/>
    <n v="7.8"/>
    <n v="34"/>
    <n v="26.153846153846153"/>
    <n v="16250"/>
    <n v="15000"/>
    <n v="0"/>
    <n v="0"/>
    <n v="1250"/>
    <n v="534740514"/>
    <n v="441041694"/>
    <n v="128047000"/>
    <n v="2.2440790786987201E-4"/>
    <n v="0"/>
    <n v="0"/>
  </r>
  <r>
    <s v="LEGO Legends of Chima: Laval's Journey"/>
    <x v="15"/>
    <x v="6"/>
    <x v="10"/>
    <s v="Warner Bros. Interactive Entertainment"/>
    <n v="10000"/>
    <n v="90000"/>
    <n v="0"/>
    <n v="30000"/>
    <n v="6.4"/>
    <n v="5"/>
    <n v="6.6"/>
    <n v="8"/>
    <s v="TT Games"/>
    <x v="3"/>
    <x v="510"/>
    <n v="6.5"/>
    <n v="13"/>
    <n v="10"/>
    <n v="32500"/>
    <n v="2500"/>
    <n v="22500"/>
    <n v="0"/>
    <n v="7500"/>
    <n v="556861736"/>
    <n v="442492884"/>
    <n v="127445000"/>
    <n v="1.7957779020392236E-5"/>
    <n v="2.0339310134533147E-4"/>
    <n v="0"/>
  </r>
  <r>
    <s v="Dead to Rights: Reckoning"/>
    <x v="9"/>
    <x v="3"/>
    <x v="6"/>
    <s v="Electronic Arts"/>
    <n v="120000"/>
    <n v="0"/>
    <n v="0"/>
    <n v="10000"/>
    <n v="5.4"/>
    <n v="26"/>
    <n v="7.2"/>
    <n v="22"/>
    <s v="Rebellion"/>
    <x v="1"/>
    <x v="510"/>
    <n v="6.3000000000000007"/>
    <n v="48"/>
    <n v="36.92307692307692"/>
    <n v="10833.333333333334"/>
    <n v="10000"/>
    <n v="0"/>
    <n v="0"/>
    <n v="833.33333333333337"/>
    <n v="511054143"/>
    <n v="435713800"/>
    <n v="127773000"/>
    <n v="2.3480878032917151E-4"/>
    <n v="0"/>
    <n v="0"/>
  </r>
  <r>
    <s v="NBA 08"/>
    <x v="3"/>
    <x v="4"/>
    <x v="0"/>
    <s v="Sony Computer Entertainment"/>
    <n v="120000"/>
    <n v="0"/>
    <n v="0"/>
    <n v="10000"/>
    <n v="6.3"/>
    <n v="37"/>
    <n v="6"/>
    <n v="4"/>
    <s v="SCEA San Diego Studios"/>
    <x v="0"/>
    <x v="510"/>
    <n v="6.15"/>
    <n v="41"/>
    <n v="31.53846153846154"/>
    <n v="13000"/>
    <n v="12000"/>
    <n v="0"/>
    <n v="0"/>
    <n v="1000"/>
    <n v="522751172"/>
    <n v="438594184"/>
    <n v="128001000"/>
    <n v="2.295547220695662E-4"/>
    <n v="0"/>
    <n v="0"/>
  </r>
  <r>
    <s v="Mission: Impossible - Operation Surma"/>
    <x v="7"/>
    <x v="15"/>
    <x v="2"/>
    <s v="Atari"/>
    <n v="100000"/>
    <n v="30000"/>
    <n v="0"/>
    <n v="0"/>
    <n v="6.7"/>
    <n v="27"/>
    <n v="6.8"/>
    <n v="4"/>
    <s v="Paradigm Entertainment"/>
    <x v="2"/>
    <x v="510"/>
    <n v="6.75"/>
    <n v="31"/>
    <n v="23.846153846153847"/>
    <n v="9285.7142857142862"/>
    <n v="7142.8571428571431"/>
    <n v="2142.8571428571427"/>
    <n v="0"/>
    <n v="0"/>
    <n v="500125528"/>
    <n v="432552540"/>
    <n v="127718000"/>
    <n v="1.9994980140265904E-4"/>
    <n v="6.9355736530873227E-5"/>
    <n v="0"/>
  </r>
  <r>
    <s v="Legendary"/>
    <x v="3"/>
    <x v="1"/>
    <x v="6"/>
    <s v="Atari"/>
    <n v="80000"/>
    <n v="30000"/>
    <n v="0"/>
    <n v="20000"/>
    <n v="5"/>
    <n v="31"/>
    <n v="7.1"/>
    <n v="31"/>
    <s v="Spark Unlimited"/>
    <x v="1"/>
    <x v="510"/>
    <n v="6.05"/>
    <n v="62"/>
    <n v="47.692307692307693"/>
    <n v="14444.444444444445"/>
    <n v="8888.8888888888887"/>
    <n v="3333.3333333333335"/>
    <n v="0"/>
    <n v="2222.2222222222222"/>
    <n v="528816311"/>
    <n v="440001482"/>
    <n v="128063000"/>
    <n v="1.5128126409096334E-4"/>
    <n v="6.8181588533831346E-5"/>
    <n v="0"/>
  </r>
  <r>
    <s v="Batman: Arkham Knight"/>
    <x v="8"/>
    <x v="13"/>
    <x v="4"/>
    <s v="Warner Bros. Interactive Entertainment"/>
    <n v="90000"/>
    <n v="30000"/>
    <n v="0"/>
    <n v="10000"/>
    <n v="7"/>
    <n v="14"/>
    <n v="2.5"/>
    <n v="1967"/>
    <s v="Rocksteady Studios, Iron Galaxy Studios"/>
    <x v="1"/>
    <x v="510"/>
    <n v="4.75"/>
    <n v="1981"/>
    <n v="1523.8461538461538"/>
    <n v="65000"/>
    <n v="45000"/>
    <n v="15000"/>
    <n v="0"/>
    <n v="5000"/>
    <n v="567732286"/>
    <n v="444588718"/>
    <n v="127141000"/>
    <n v="1.5852542161042432E-4"/>
    <n v="6.7478095564269355E-5"/>
    <n v="0"/>
  </r>
  <r>
    <s v="Disney's Kim Possible: Kimmunicator"/>
    <x v="1"/>
    <x v="3"/>
    <x v="2"/>
    <s v="Disney Interactive Studios"/>
    <n v="110000"/>
    <n v="10000"/>
    <n v="0"/>
    <n v="10000"/>
    <n v="6.1"/>
    <n v="14"/>
    <n v="7.5"/>
    <n v="4"/>
    <s v="Artificial Mind and Movement"/>
    <x v="0"/>
    <x v="510"/>
    <n v="6.8"/>
    <n v="18"/>
    <n v="13.846153846153847"/>
    <n v="10833.333333333334"/>
    <n v="9166.6666666666661"/>
    <n v="833.33333333333337"/>
    <n v="0"/>
    <n v="833.33333333333337"/>
    <n v="511054143"/>
    <n v="435713800"/>
    <n v="127773000"/>
    <n v="2.152413819684072E-4"/>
    <n v="2.2950845256679959E-5"/>
    <n v="0"/>
  </r>
  <r>
    <s v="Mega Man Anniversary Collection"/>
    <x v="7"/>
    <x v="3"/>
    <x v="2"/>
    <s v="Capcom"/>
    <n v="100000"/>
    <n v="30000"/>
    <n v="0"/>
    <n v="0"/>
    <n v="8"/>
    <n v="12"/>
    <n v="9.1999999999999993"/>
    <n v="5"/>
    <s v="Atomic Planet Entertainment"/>
    <x v="0"/>
    <x v="510"/>
    <n v="8.6"/>
    <n v="17"/>
    <n v="13.076923076923077"/>
    <n v="10833.333333333334"/>
    <n v="8333.3333333333339"/>
    <n v="2500"/>
    <n v="0"/>
    <n v="0"/>
    <n v="511054143"/>
    <n v="435713800"/>
    <n v="127773000"/>
    <n v="1.9567398360764292E-4"/>
    <n v="6.8852535770039876E-5"/>
    <n v="0"/>
  </r>
  <r>
    <s v="F1 2011"/>
    <x v="15"/>
    <x v="10"/>
    <x v="1"/>
    <s v="Codemasters"/>
    <n v="30000"/>
    <n v="70000"/>
    <n v="10000"/>
    <n v="20000"/>
    <n v="6.6"/>
    <n v="27"/>
    <n v="6.2"/>
    <n v="25"/>
    <s v="Codemasters"/>
    <x v="0"/>
    <x v="510"/>
    <n v="6.4"/>
    <n v="52"/>
    <n v="40"/>
    <n v="21666.666666666668"/>
    <n v="5000"/>
    <n v="11666.666666666666"/>
    <n v="1666.6666666666667"/>
    <n v="3333.3333333333335"/>
    <n v="545961365"/>
    <n v="440756453"/>
    <n v="127833000"/>
    <n v="5.4948943136296833E-5"/>
    <n v="1.5881786760816864E-4"/>
    <n v="7.8227061869783231E-5"/>
  </r>
  <r>
    <s v="Drakengard 2"/>
    <x v="4"/>
    <x v="3"/>
    <x v="9"/>
    <s v="Ubisoft"/>
    <n v="60000"/>
    <n v="50000"/>
    <n v="0"/>
    <n v="20000"/>
    <n v="5.8"/>
    <n v="34"/>
    <n v="5.5"/>
    <n v="49"/>
    <s v="Cavia Inc."/>
    <x v="1"/>
    <x v="510"/>
    <n v="5.65"/>
    <n v="83"/>
    <n v="63.846153846153847"/>
    <n v="10833.333333333334"/>
    <n v="5000"/>
    <n v="4166.666666666667"/>
    <n v="0"/>
    <n v="1666.6666666666667"/>
    <n v="511054143"/>
    <n v="435713800"/>
    <n v="127773000"/>
    <n v="1.1740439016458576E-4"/>
    <n v="1.1475422628339979E-4"/>
    <n v="0"/>
  </r>
  <r>
    <s v="Sonic Riders"/>
    <x v="7"/>
    <x v="0"/>
    <x v="1"/>
    <s v="Sega"/>
    <n v="100000"/>
    <n v="30000"/>
    <n v="0"/>
    <n v="0"/>
    <n v="5.6"/>
    <n v="33"/>
    <n v="8.1"/>
    <n v="7"/>
    <s v="Sonic Team"/>
    <x v="0"/>
    <x v="510"/>
    <n v="6.85"/>
    <n v="40"/>
    <n v="30.76923076923077"/>
    <n v="11818.181818181818"/>
    <n v="9090.9090909090901"/>
    <n v="2727.2727272727275"/>
    <n v="0"/>
    <n v="0"/>
    <n v="516818555"/>
    <n v="437126892"/>
    <n v="127854000"/>
    <n v="1.9349150496347794E-4"/>
    <n v="6.8629957454093219E-5"/>
    <n v="0"/>
  </r>
  <r>
    <s v="Persona 4: Arena"/>
    <x v="2"/>
    <x v="11"/>
    <x v="7"/>
    <s v="Atlus"/>
    <n v="80000"/>
    <n v="10000"/>
    <n v="30000"/>
    <n v="10000"/>
    <n v="8.3000000000000007"/>
    <n v="21"/>
    <n v="7.3"/>
    <n v="60"/>
    <s v="Arc System Works"/>
    <x v="2"/>
    <x v="510"/>
    <n v="7.8000000000000007"/>
    <n v="81"/>
    <n v="62.307692307692307"/>
    <n v="26000"/>
    <n v="16000"/>
    <n v="2000"/>
    <n v="6000"/>
    <n v="2000"/>
    <n v="551484507"/>
    <n v="441417242"/>
    <n v="127629000"/>
    <n v="1.4506300536925147E-4"/>
    <n v="2.265430311396853E-5"/>
    <n v="2.3505629598288789E-4"/>
  </r>
  <r>
    <s v="Cabela's Alaskan Adventure"/>
    <x v="2"/>
    <x v="0"/>
    <x v="0"/>
    <s v="Activision"/>
    <n v="120000"/>
    <n v="0"/>
    <n v="0"/>
    <n v="10000"/>
    <n v="4.8"/>
    <n v="11"/>
    <n v="5.6"/>
    <n v="17"/>
    <s v="FUN Labs"/>
    <x v="2"/>
    <x v="510"/>
    <n v="5.1999999999999993"/>
    <n v="28"/>
    <n v="21.53846153846154"/>
    <n v="11818.181818181818"/>
    <n v="10909.09090909091"/>
    <n v="0"/>
    <n v="0"/>
    <n v="909.09090909090912"/>
    <n v="516818555"/>
    <n v="437126892"/>
    <n v="127854000"/>
    <n v="2.3218980595617354E-4"/>
    <n v="0"/>
    <n v="0"/>
  </r>
  <r>
    <s v="Heroes of the Pacific"/>
    <x v="7"/>
    <x v="3"/>
    <x v="8"/>
    <s v="Codemasters"/>
    <n v="100000"/>
    <n v="30000"/>
    <n v="0"/>
    <n v="0"/>
    <n v="7.6"/>
    <n v="33"/>
    <n v="8.1999999999999993"/>
    <n v="5"/>
    <s v="IR Gurus Interactive Ltd."/>
    <x v="2"/>
    <x v="510"/>
    <n v="7.8999999999999995"/>
    <n v="38"/>
    <n v="29.23076923076923"/>
    <n v="10833.333333333334"/>
    <n v="8333.3333333333339"/>
    <n v="2500"/>
    <n v="0"/>
    <n v="0"/>
    <n v="511054143"/>
    <n v="435713800"/>
    <n v="127773000"/>
    <n v="1.9567398360764292E-4"/>
    <n v="6.8852535770039876E-5"/>
    <n v="0"/>
  </r>
  <r>
    <s v="RollerCoaster Tycoon"/>
    <x v="7"/>
    <x v="15"/>
    <x v="11"/>
    <s v="Atari"/>
    <n v="100000"/>
    <n v="30000"/>
    <n v="0"/>
    <n v="0"/>
    <n v="6.2"/>
    <n v="8"/>
    <n v="8.3000000000000007"/>
    <n v="12"/>
    <s v="Atari"/>
    <x v="0"/>
    <x v="510"/>
    <n v="7.25"/>
    <n v="20"/>
    <n v="15.384615384615385"/>
    <n v="9285.7142857142862"/>
    <n v="7142.8571428571431"/>
    <n v="2142.8571428571427"/>
    <n v="0"/>
    <n v="0"/>
    <n v="500125528"/>
    <n v="432552540"/>
    <n v="127718000"/>
    <n v="1.9994980140265904E-4"/>
    <n v="6.9355736530873227E-5"/>
    <n v="0"/>
  </r>
  <r>
    <s v="NightCaster"/>
    <x v="7"/>
    <x v="8"/>
    <x v="4"/>
    <s v="Microsoft Game Studios"/>
    <n v="100000"/>
    <n v="30000"/>
    <n v="0"/>
    <n v="0"/>
    <n v="6.1"/>
    <n v="27"/>
    <n v="5.7"/>
    <n v="7"/>
    <s v="Jaleco Entertainment"/>
    <x v="2"/>
    <x v="510"/>
    <n v="5.9"/>
    <n v="34"/>
    <n v="26.153846153846153"/>
    <n v="8666.6666666666661"/>
    <n v="6666.666666666667"/>
    <n v="2000"/>
    <n v="0"/>
    <n v="0"/>
    <n v="495013192"/>
    <n v="431019772"/>
    <n v="127445000"/>
    <n v="2.0201481822326869E-4"/>
    <n v="6.9602375456687864E-5"/>
    <n v="0"/>
  </r>
  <r>
    <s v="FIFA World Cup Germany 2006"/>
    <x v="11"/>
    <x v="0"/>
    <x v="0"/>
    <s v="Electronic Arts"/>
    <n v="100000"/>
    <n v="30000"/>
    <n v="0"/>
    <n v="0"/>
    <n v="7.6"/>
    <n v="17"/>
    <n v="6.2"/>
    <n v="5"/>
    <s v="EA Canada"/>
    <x v="0"/>
    <x v="510"/>
    <n v="6.9"/>
    <n v="22"/>
    <n v="16.923076923076923"/>
    <n v="11818.181818181818"/>
    <n v="9090.9090909090901"/>
    <n v="2727.2727272727275"/>
    <n v="0"/>
    <n v="0"/>
    <n v="516818555"/>
    <n v="437126892"/>
    <n v="127854000"/>
    <n v="1.9349150496347794E-4"/>
    <n v="6.8629957454093219E-5"/>
    <n v="0"/>
  </r>
  <r>
    <s v="Hitman 2: Silent Assassin"/>
    <x v="11"/>
    <x v="15"/>
    <x v="4"/>
    <s v="Eidos Interactive"/>
    <n v="100000"/>
    <n v="30000"/>
    <n v="0"/>
    <n v="0"/>
    <n v="8.3000000000000007"/>
    <n v="17"/>
    <n v="5.5"/>
    <n v="8"/>
    <s v="Io Interactive"/>
    <x v="1"/>
    <x v="510"/>
    <n v="6.9"/>
    <n v="25"/>
    <n v="19.23076923076923"/>
    <n v="9285.7142857142862"/>
    <n v="7142.8571428571431"/>
    <n v="2142.8571428571427"/>
    <n v="0"/>
    <n v="0"/>
    <n v="500125528"/>
    <n v="432552540"/>
    <n v="127718000"/>
    <n v="1.9994980140265904E-4"/>
    <n v="6.9355736530873227E-5"/>
    <n v="0"/>
  </r>
  <r>
    <s v="Ape Escape 3"/>
    <x v="4"/>
    <x v="3"/>
    <x v="2"/>
    <s v="Sony Computer Entertainment"/>
    <n v="60000"/>
    <n v="50000"/>
    <n v="0"/>
    <n v="20000"/>
    <n v="7.7"/>
    <n v="51"/>
    <n v="8.5"/>
    <n v="22"/>
    <s v="SCE Japan Studio"/>
    <x v="3"/>
    <x v="510"/>
    <n v="8.1"/>
    <n v="73"/>
    <n v="56.153846153846153"/>
    <n v="10833.333333333334"/>
    <n v="5000"/>
    <n v="4166.666666666667"/>
    <n v="0"/>
    <n v="1666.6666666666667"/>
    <n v="511054143"/>
    <n v="435713800"/>
    <n v="127773000"/>
    <n v="1.1740439016458576E-4"/>
    <n v="1.1475422628339979E-4"/>
    <n v="0"/>
  </r>
  <r>
    <s v="Crouching Tiger, Hidden Dragon"/>
    <x v="4"/>
    <x v="15"/>
    <x v="4"/>
    <s v="Ubisoft"/>
    <n v="60000"/>
    <n v="50000"/>
    <n v="0"/>
    <n v="20000"/>
    <n v="4.8"/>
    <n v="26"/>
    <n v="3.7"/>
    <n v="6"/>
    <s v="Light Weight"/>
    <x v="2"/>
    <x v="510"/>
    <n v="4.25"/>
    <n v="32"/>
    <n v="24.615384615384617"/>
    <n v="9285.7142857142862"/>
    <n v="4285.7142857142853"/>
    <n v="3571.4285714285716"/>
    <n v="0"/>
    <n v="1428.5714285714287"/>
    <n v="500125528"/>
    <n v="432552540"/>
    <n v="127718000"/>
    <n v="1.1996988084159543E-4"/>
    <n v="1.1559289421812204E-4"/>
    <n v="0"/>
  </r>
  <r>
    <s v="Final Fantasy XIV: Heavensward"/>
    <x v="6"/>
    <x v="13"/>
    <x v="4"/>
    <s v="Square Enix"/>
    <n v="0"/>
    <n v="60000"/>
    <n v="60000"/>
    <n v="10000"/>
    <n v="8.6"/>
    <n v="20"/>
    <n v="7.6"/>
    <n v="225"/>
    <s v="Square Enix"/>
    <x v="2"/>
    <x v="510"/>
    <n v="8.1"/>
    <n v="245"/>
    <n v="188.46153846153845"/>
    <n v="65000"/>
    <n v="0"/>
    <n v="30000"/>
    <n v="30000"/>
    <n v="5000"/>
    <n v="567732286"/>
    <n v="444588718"/>
    <n v="127141000"/>
    <n v="0"/>
    <n v="1.3495619112853871E-4"/>
    <n v="4.7191700552929423E-4"/>
  </r>
  <r>
    <s v="Secret Agent Clank"/>
    <x v="9"/>
    <x v="1"/>
    <x v="2"/>
    <s v="Sony Computer Entertainment"/>
    <n v="40000"/>
    <n v="30000"/>
    <n v="40000"/>
    <n v="20000"/>
    <n v="7.2"/>
    <n v="56"/>
    <n v="7.8"/>
    <n v="35"/>
    <s v="High Impact Games"/>
    <x v="3"/>
    <x v="510"/>
    <n v="7.5"/>
    <n v="91"/>
    <n v="70"/>
    <n v="14444.444444444445"/>
    <n v="4444.4444444444443"/>
    <n v="3333.3333333333335"/>
    <n v="4444.4444444444443"/>
    <n v="2222.2222222222222"/>
    <n v="528816311"/>
    <n v="440001482"/>
    <n v="128063000"/>
    <n v="7.5640632045481668E-5"/>
    <n v="6.8181588533831346E-5"/>
    <n v="3.1234626707167567E-4"/>
  </r>
  <r>
    <s v="Whiplash"/>
    <x v="4"/>
    <x v="15"/>
    <x v="1"/>
    <s v="Eidos Interactive"/>
    <n v="60000"/>
    <n v="50000"/>
    <n v="0"/>
    <n v="20000"/>
    <n v="6.6"/>
    <n v="32"/>
    <n v="8.6999999999999993"/>
    <n v="15"/>
    <s v="Crystal Dynamics"/>
    <x v="2"/>
    <x v="510"/>
    <n v="7.6499999999999995"/>
    <n v="47"/>
    <n v="36.153846153846153"/>
    <n v="9285.7142857142862"/>
    <n v="4285.7142857142853"/>
    <n v="3571.4285714285716"/>
    <n v="0"/>
    <n v="1428.5714285714287"/>
    <n v="500125528"/>
    <n v="432552540"/>
    <n v="127718000"/>
    <n v="1.1996988084159543E-4"/>
    <n v="1.1559289421812204E-4"/>
    <n v="0"/>
  </r>
  <r>
    <s v="Watch Dogs"/>
    <x v="10"/>
    <x v="12"/>
    <x v="4"/>
    <s v="Ubisoft"/>
    <n v="70000"/>
    <n v="50000"/>
    <n v="0"/>
    <n v="10000"/>
    <n v="6.2"/>
    <n v="15"/>
    <n v="6.4"/>
    <n v="162"/>
    <s v="Ubisoft Romania"/>
    <x v="1"/>
    <x v="510"/>
    <n v="6.3000000000000007"/>
    <n v="177"/>
    <n v="136.15384615384616"/>
    <n v="43333.333333333336"/>
    <n v="23333.333333333332"/>
    <n v="16666.666666666668"/>
    <n v="0"/>
    <n v="3333.3333333333335"/>
    <n v="562338430"/>
    <n v="443580712"/>
    <n v="127276000"/>
    <n v="1.2448019958372753E-4"/>
    <n v="1.1271905799186327E-4"/>
    <n v="0"/>
  </r>
  <r>
    <s v="Spider-Man: Battle for New York"/>
    <x v="1"/>
    <x v="0"/>
    <x v="2"/>
    <s v="Activision"/>
    <n v="120000"/>
    <n v="0"/>
    <n v="0"/>
    <n v="10000"/>
    <n v="6.8"/>
    <n v="13"/>
    <n v="6.9"/>
    <n v="8"/>
    <s v="Torus Games"/>
    <x v="3"/>
    <x v="510"/>
    <n v="6.85"/>
    <n v="21"/>
    <n v="16.153846153846153"/>
    <n v="11818.181818181818"/>
    <n v="10909.09090909091"/>
    <n v="0"/>
    <n v="0"/>
    <n v="909.09090909090912"/>
    <n v="516818555"/>
    <n v="437126892"/>
    <n v="127854000"/>
    <n v="2.3218980595617354E-4"/>
    <n v="0"/>
    <n v="0"/>
  </r>
  <r>
    <s v="Game Party: Champions"/>
    <x v="10"/>
    <x v="11"/>
    <x v="4"/>
    <s v="Warner Bros. Interactive Entertainment"/>
    <n v="90000"/>
    <n v="30000"/>
    <n v="0"/>
    <n v="10000"/>
    <n v="2.4"/>
    <n v="8"/>
    <n v="3.5"/>
    <n v="21"/>
    <s v="Phosphor Games Studio, LLC"/>
    <x v="0"/>
    <x v="510"/>
    <n v="2.95"/>
    <n v="29"/>
    <n v="22.307692307692307"/>
    <n v="26000"/>
    <n v="18000"/>
    <n v="6000"/>
    <n v="0"/>
    <n v="2000"/>
    <n v="551484507"/>
    <n v="441417242"/>
    <n v="127629000"/>
    <n v="1.6319588104040791E-4"/>
    <n v="6.7962909341905592E-5"/>
    <n v="0"/>
  </r>
  <r>
    <s v="Otogi: Myth of Demons"/>
    <x v="7"/>
    <x v="8"/>
    <x v="4"/>
    <s v="Sega"/>
    <n v="80000"/>
    <n v="20000"/>
    <n v="30000"/>
    <n v="0"/>
    <n v="8"/>
    <n v="40"/>
    <n v="8.5"/>
    <n v="28"/>
    <s v="From Software"/>
    <x v="2"/>
    <x v="510"/>
    <n v="8.25"/>
    <n v="68"/>
    <n v="52.307692307692307"/>
    <n v="8666.6666666666661"/>
    <n v="5333.333333333333"/>
    <n v="1333.3333333333333"/>
    <n v="2000"/>
    <n v="0"/>
    <n v="495013192"/>
    <n v="431019772"/>
    <n v="127445000"/>
    <n v="1.6161185457861494E-4"/>
    <n v="4.6401583637791909E-5"/>
    <n v="2.3539566087331791E-4"/>
  </r>
  <r>
    <s v="Alter Echo"/>
    <x v="4"/>
    <x v="15"/>
    <x v="6"/>
    <s v="THQ"/>
    <n v="60000"/>
    <n v="50000"/>
    <n v="0"/>
    <n v="20000"/>
    <n v="6.2"/>
    <n v="26"/>
    <n v="7"/>
    <n v="9"/>
    <s v="Outrage Games"/>
    <x v="2"/>
    <x v="510"/>
    <n v="6.6"/>
    <n v="35"/>
    <n v="26.923076923076923"/>
    <n v="9285.7142857142862"/>
    <n v="4285.7142857142853"/>
    <n v="3571.4285714285716"/>
    <n v="0"/>
    <n v="1428.5714285714287"/>
    <n v="500125528"/>
    <n v="432552540"/>
    <n v="127718000"/>
    <n v="1.1996988084159543E-4"/>
    <n v="1.1559289421812204E-4"/>
    <n v="0"/>
  </r>
  <r>
    <s v="Green Lantern: Rise of the Manhunters"/>
    <x v="5"/>
    <x v="10"/>
    <x v="4"/>
    <s v="Warner Bros. Interactive Entertainment"/>
    <n v="90000"/>
    <n v="30000"/>
    <n v="0"/>
    <n v="10000"/>
    <n v="4.2"/>
    <n v="6"/>
    <n v="3.9"/>
    <n v="7"/>
    <s v="Griptonite Games"/>
    <x v="3"/>
    <x v="510"/>
    <n v="4.05"/>
    <n v="13"/>
    <n v="10"/>
    <n v="21666.666666666668"/>
    <n v="15000"/>
    <n v="5000"/>
    <n v="0"/>
    <n v="1666.6666666666667"/>
    <n v="545961365"/>
    <n v="440756453"/>
    <n v="127833000"/>
    <n v="1.6484682940889049E-4"/>
    <n v="6.8064800403500847E-5"/>
    <n v="0"/>
  </r>
  <r>
    <s v="Rango: The Video Game"/>
    <x v="2"/>
    <x v="10"/>
    <x v="4"/>
    <s v="Electronic Arts"/>
    <n v="60000"/>
    <n v="60000"/>
    <n v="0"/>
    <n v="10000"/>
    <n v="6.8"/>
    <n v="25"/>
    <n v="8"/>
    <n v="9"/>
    <s v="Behaviour Interactive"/>
    <x v="3"/>
    <x v="510"/>
    <n v="7.4"/>
    <n v="34"/>
    <n v="26.153846153846153"/>
    <n v="21666.666666666668"/>
    <n v="10000"/>
    <n v="10000"/>
    <n v="0"/>
    <n v="1666.6666666666667"/>
    <n v="545961365"/>
    <n v="440756453"/>
    <n v="127833000"/>
    <n v="1.0989788627259367E-4"/>
    <n v="1.3612960080700169E-4"/>
    <n v="0"/>
  </r>
  <r>
    <s v="One Piece: Unlimited World Red"/>
    <x v="15"/>
    <x v="12"/>
    <x v="4"/>
    <s v="Namco Bandai Games"/>
    <n v="30000"/>
    <n v="40000"/>
    <n v="40000"/>
    <n v="20000"/>
    <n v="6.7"/>
    <n v="4"/>
    <n v="7.8"/>
    <n v="25"/>
    <s v="Ganbarion"/>
    <x v="2"/>
    <x v="510"/>
    <n v="7.25"/>
    <n v="29"/>
    <n v="22.307692307692307"/>
    <n v="43333.333333333336"/>
    <n v="10000"/>
    <n v="13333.333333333334"/>
    <n v="13333.333333333334"/>
    <n v="6666.666666666667"/>
    <n v="562338430"/>
    <n v="443580712"/>
    <n v="127276000"/>
    <n v="5.3348656964454664E-5"/>
    <n v="9.0175246393490622E-5"/>
    <n v="3.142776328608693E-4"/>
  </r>
  <r>
    <s v="Teenage Mutant Ninja Turtles 2: Battle Nexus"/>
    <x v="7"/>
    <x v="7"/>
    <x v="4"/>
    <s v="Konami Digital Entertainment"/>
    <n v="100000"/>
    <n v="30000"/>
    <n v="0"/>
    <n v="0"/>
    <n v="4.8"/>
    <n v="20"/>
    <n v="5.6"/>
    <n v="8"/>
    <s v="Konami"/>
    <x v="2"/>
    <x v="510"/>
    <n v="5.1999999999999993"/>
    <n v="28"/>
    <n v="21.53846153846154"/>
    <n v="10000"/>
    <n v="7692.3076923076924"/>
    <n v="2307.6923076923076"/>
    <n v="0"/>
    <n v="0"/>
    <n v="505524224"/>
    <n v="434174638"/>
    <n v="127761000"/>
    <n v="1.9781445725536585E-4"/>
    <n v="6.9096620056374644E-5"/>
    <n v="0"/>
  </r>
  <r>
    <s v="Star Wars: Lethal Alliance"/>
    <x v="9"/>
    <x v="0"/>
    <x v="4"/>
    <s v="Ubisoft"/>
    <n v="110000"/>
    <n v="10000"/>
    <n v="0"/>
    <n v="10000"/>
    <n v="6.1"/>
    <n v="31"/>
    <n v="7"/>
    <n v="7"/>
    <s v="Ubisoft Montreal"/>
    <x v="2"/>
    <x v="510"/>
    <n v="6.55"/>
    <n v="38"/>
    <n v="29.23076923076923"/>
    <n v="11818.181818181818"/>
    <n v="10000"/>
    <n v="909.09090909090912"/>
    <n v="0"/>
    <n v="909.09090909090912"/>
    <n v="516818555"/>
    <n v="437126892"/>
    <n v="127854000"/>
    <n v="2.1284065545982574E-4"/>
    <n v="2.2876652484697737E-5"/>
    <n v="0"/>
  </r>
  <r>
    <s v="Sega GT"/>
    <x v="16"/>
    <x v="16"/>
    <x v="1"/>
    <s v="Sega"/>
    <n v="0"/>
    <n v="0"/>
    <n v="130000"/>
    <n v="0"/>
    <n v="8.4"/>
    <n v="25"/>
    <n v="7.7"/>
    <n v="11"/>
    <s v="TOSE"/>
    <x v="0"/>
    <x v="510"/>
    <n v="8.0500000000000007"/>
    <n v="36"/>
    <n v="27.692307692307693"/>
    <n v="7647.0588235294117"/>
    <n v="0"/>
    <n v="0"/>
    <n v="7647.0588235294117"/>
    <n v="0"/>
    <n v="484244580"/>
    <n v="429286318"/>
    <n v="126843000"/>
    <n v="0"/>
    <n v="0"/>
    <n v="1.0248890360524427E-3"/>
  </r>
  <r>
    <s v="Steel Battalion: Heavy Armor"/>
    <x v="2"/>
    <x v="11"/>
    <x v="3"/>
    <s v="Capcom"/>
    <n v="80000"/>
    <n v="20000"/>
    <n v="20000"/>
    <n v="10000"/>
    <n v="3.8"/>
    <n v="58"/>
    <n v="2.4"/>
    <n v="92"/>
    <s v="From Software"/>
    <x v="1"/>
    <x v="510"/>
    <n v="3.0999999999999996"/>
    <n v="150"/>
    <n v="115.38461538461539"/>
    <n v="26000"/>
    <n v="16000"/>
    <n v="4000"/>
    <n v="4000"/>
    <n v="2000"/>
    <n v="551484507"/>
    <n v="441417242"/>
    <n v="127629000"/>
    <n v="1.4506300536925147E-4"/>
    <n v="4.5308606227937059E-5"/>
    <n v="1.5670419732192526E-4"/>
  </r>
  <r>
    <s v="Legends of Wrestling"/>
    <x v="11"/>
    <x v="8"/>
    <x v="7"/>
    <s v="Acclaim Entertainment"/>
    <n v="100000"/>
    <n v="30000"/>
    <n v="0"/>
    <n v="0"/>
    <n v="5"/>
    <n v="18"/>
    <n v="6.8"/>
    <n v="4"/>
    <s v="Acclaim"/>
    <x v="2"/>
    <x v="510"/>
    <n v="5.9"/>
    <n v="22"/>
    <n v="16.923076923076923"/>
    <n v="8666.6666666666661"/>
    <n v="6666.666666666667"/>
    <n v="2000"/>
    <n v="0"/>
    <n v="0"/>
    <n v="495013192"/>
    <n v="431019772"/>
    <n v="127445000"/>
    <n v="2.0201481822326869E-4"/>
    <n v="6.9602375456687864E-5"/>
    <n v="0"/>
  </r>
  <r>
    <s v="All-Star Baseball 2004"/>
    <x v="7"/>
    <x v="15"/>
    <x v="0"/>
    <s v="Acclaim Entertainment"/>
    <n v="100000"/>
    <n v="30000"/>
    <n v="0"/>
    <n v="0"/>
    <n v="7.4"/>
    <n v="20"/>
    <n v="8.4"/>
    <n v="7"/>
    <s v="Acclaim"/>
    <x v="0"/>
    <x v="510"/>
    <n v="7.9"/>
    <n v="27"/>
    <n v="20.76923076923077"/>
    <n v="9285.7142857142862"/>
    <n v="7142.8571428571431"/>
    <n v="2142.8571428571427"/>
    <n v="0"/>
    <n v="0"/>
    <n v="500125528"/>
    <n v="432552540"/>
    <n v="127718000"/>
    <n v="1.9994980140265904E-4"/>
    <n v="6.9355736530873227E-5"/>
    <n v="0"/>
  </r>
  <r>
    <s v="Onechanbara: Bikini Samurai Squad"/>
    <x v="2"/>
    <x v="0"/>
    <x v="4"/>
    <s v="D3Publisher"/>
    <n v="110000"/>
    <n v="10000"/>
    <n v="0"/>
    <n v="10000"/>
    <n v="3.9"/>
    <n v="39"/>
    <n v="6.4"/>
    <n v="55"/>
    <s v="Tamsoft"/>
    <x v="1"/>
    <x v="510"/>
    <n v="5.15"/>
    <n v="94"/>
    <n v="72.307692307692307"/>
    <n v="11818.181818181818"/>
    <n v="10000"/>
    <n v="909.09090909090912"/>
    <n v="0"/>
    <n v="909.09090909090912"/>
    <n v="516818555"/>
    <n v="437126892"/>
    <n v="127854000"/>
    <n v="2.1284065545982574E-4"/>
    <n v="2.2876652484697737E-5"/>
    <n v="0"/>
  </r>
  <r>
    <s v="Warriors Orochi 2"/>
    <x v="4"/>
    <x v="1"/>
    <x v="4"/>
    <s v="Tecmo Koei"/>
    <n v="60000"/>
    <n v="50000"/>
    <n v="0"/>
    <n v="20000"/>
    <n v="5.2"/>
    <n v="9"/>
    <n v="8.5"/>
    <n v="13"/>
    <s v="Omega Force"/>
    <x v="2"/>
    <x v="510"/>
    <n v="6.85"/>
    <n v="22"/>
    <n v="16.923076923076923"/>
    <n v="14444.444444444445"/>
    <n v="6666.666666666667"/>
    <n v="5555.5555555555557"/>
    <n v="0"/>
    <n v="2222.2222222222222"/>
    <n v="528816311"/>
    <n v="440001482"/>
    <n v="128063000"/>
    <n v="1.1346094806822251E-4"/>
    <n v="1.1363598088971891E-4"/>
    <n v="0"/>
  </r>
  <r>
    <s v="Hyperdevotion Noire: Goddess Black Heart"/>
    <x v="15"/>
    <x v="12"/>
    <x v="9"/>
    <s v="Idea Factory"/>
    <n v="40000"/>
    <n v="10000"/>
    <n v="60000"/>
    <n v="20000"/>
    <n v="6.8"/>
    <n v="24"/>
    <n v="7.1"/>
    <n v="36"/>
    <s v="Sting"/>
    <x v="2"/>
    <x v="510"/>
    <n v="6.9499999999999993"/>
    <n v="60"/>
    <n v="46.153846153846153"/>
    <n v="43333.333333333336"/>
    <n v="13333.333333333334"/>
    <n v="3333.3333333333335"/>
    <n v="20000"/>
    <n v="6666.666666666667"/>
    <n v="562338430"/>
    <n v="443580712"/>
    <n v="127276000"/>
    <n v="7.1131542619272886E-5"/>
    <n v="2.2543811598372656E-5"/>
    <n v="4.7141644929130392E-4"/>
  </r>
  <r>
    <s v="Spartan: Total Warrior"/>
    <x v="7"/>
    <x v="3"/>
    <x v="4"/>
    <s v="Sega"/>
    <n v="100000"/>
    <n v="30000"/>
    <n v="0"/>
    <n v="0"/>
    <n v="7.3"/>
    <n v="36"/>
    <n v="8.8000000000000007"/>
    <n v="12"/>
    <s v="Creative Assembly"/>
    <x v="1"/>
    <x v="510"/>
    <n v="8.0500000000000007"/>
    <n v="48"/>
    <n v="36.92307692307692"/>
    <n v="10833.333333333334"/>
    <n v="8333.3333333333339"/>
    <n v="2500"/>
    <n v="0"/>
    <n v="0"/>
    <n v="511054143"/>
    <n v="435713800"/>
    <n v="127773000"/>
    <n v="1.9567398360764292E-4"/>
    <n v="6.8852535770039876E-5"/>
    <n v="0"/>
  </r>
  <r>
    <s v="City Crisis"/>
    <x v="4"/>
    <x v="9"/>
    <x v="8"/>
    <s v="Take-Two Interactive"/>
    <n v="60000"/>
    <n v="50000"/>
    <n v="0"/>
    <n v="20000"/>
    <n v="6.3"/>
    <n v="20"/>
    <n v="6.2"/>
    <n v="5"/>
    <s v="Syscom"/>
    <x v="0"/>
    <x v="510"/>
    <n v="6.25"/>
    <n v="25"/>
    <n v="19.23076923076923"/>
    <n v="8125"/>
    <n v="3750"/>
    <n v="3125"/>
    <n v="0"/>
    <n v="1250"/>
    <n v="489752572"/>
    <n v="430035992"/>
    <n v="127149000"/>
    <n v="1.2251084206659358E-4"/>
    <n v="1.1626933775347808E-4"/>
    <n v="0"/>
  </r>
  <r>
    <s v="Advent Rising"/>
    <x v="7"/>
    <x v="3"/>
    <x v="4"/>
    <s v="THQ"/>
    <n v="100000"/>
    <n v="30000"/>
    <n v="0"/>
    <n v="0"/>
    <n v="6.8"/>
    <n v="50"/>
    <n v="7.5"/>
    <n v="68"/>
    <s v="GlyphX Games"/>
    <x v="2"/>
    <x v="510"/>
    <n v="7.15"/>
    <n v="118"/>
    <n v="90.769230769230774"/>
    <n v="10833.333333333334"/>
    <n v="8333.3333333333339"/>
    <n v="2500"/>
    <n v="0"/>
    <n v="0"/>
    <n v="511054143"/>
    <n v="435713800"/>
    <n v="127773000"/>
    <n v="1.9567398360764292E-4"/>
    <n v="6.8852535770039876E-5"/>
    <n v="0"/>
  </r>
  <r>
    <s v="X-Men: Next Dimension"/>
    <x v="11"/>
    <x v="8"/>
    <x v="7"/>
    <s v="Activision"/>
    <n v="100000"/>
    <n v="30000"/>
    <n v="0"/>
    <n v="0"/>
    <n v="6.3"/>
    <n v="17"/>
    <n v="8.1999999999999993"/>
    <n v="11"/>
    <s v="Exakt"/>
    <x v="2"/>
    <x v="510"/>
    <n v="7.25"/>
    <n v="28"/>
    <n v="21.53846153846154"/>
    <n v="8666.6666666666661"/>
    <n v="6666.666666666667"/>
    <n v="2000"/>
    <n v="0"/>
    <n v="0"/>
    <n v="495013192"/>
    <n v="431019772"/>
    <n v="127445000"/>
    <n v="2.0201481822326869E-4"/>
    <n v="6.9602375456687864E-5"/>
    <n v="0"/>
  </r>
  <r>
    <s v="Dynasty Warriors 5 Empires"/>
    <x v="2"/>
    <x v="0"/>
    <x v="4"/>
    <s v="Tecmo Koei"/>
    <n v="110000"/>
    <n v="10000"/>
    <n v="0"/>
    <n v="10000"/>
    <n v="6.1"/>
    <n v="40"/>
    <n v="8.1999999999999993"/>
    <n v="19"/>
    <s v="Omega Force"/>
    <x v="2"/>
    <x v="510"/>
    <n v="7.1499999999999995"/>
    <n v="59"/>
    <n v="45.384615384615387"/>
    <n v="11818.181818181818"/>
    <n v="10000"/>
    <n v="909.09090909090912"/>
    <n v="0"/>
    <n v="909.09090909090912"/>
    <n v="516818555"/>
    <n v="437126892"/>
    <n v="127854000"/>
    <n v="2.1284065545982574E-4"/>
    <n v="2.2876652484697737E-5"/>
    <n v="0"/>
  </r>
  <r>
    <s v="Jurassic: The Hunted"/>
    <x v="2"/>
    <x v="2"/>
    <x v="6"/>
    <s v="Activision"/>
    <n v="120000"/>
    <n v="0"/>
    <n v="0"/>
    <n v="10000"/>
    <n v="6"/>
    <n v="4"/>
    <n v="7.2"/>
    <n v="21"/>
    <s v="Activision"/>
    <x v="2"/>
    <x v="510"/>
    <n v="6.6"/>
    <n v="25"/>
    <n v="19.23076923076923"/>
    <n v="16250"/>
    <n v="15000"/>
    <n v="0"/>
    <n v="0"/>
    <n v="1250"/>
    <n v="534740514"/>
    <n v="441041694"/>
    <n v="128047000"/>
    <n v="2.2440790786987201E-4"/>
    <n v="0"/>
    <n v="0"/>
  </r>
  <r>
    <s v="Freedom Fighters"/>
    <x v="11"/>
    <x v="15"/>
    <x v="6"/>
    <s v="Electronic Arts"/>
    <n v="100000"/>
    <n v="30000"/>
    <n v="0"/>
    <n v="0"/>
    <n v="8.3000000000000007"/>
    <n v="15"/>
    <n v="7.8"/>
    <n v="12"/>
    <s v="Io Interactive"/>
    <x v="2"/>
    <x v="510"/>
    <n v="8.0500000000000007"/>
    <n v="27"/>
    <n v="20.76923076923077"/>
    <n v="9285.7142857142862"/>
    <n v="7142.8571428571431"/>
    <n v="2142.8571428571427"/>
    <n v="0"/>
    <n v="0"/>
    <n v="500125528"/>
    <n v="432552540"/>
    <n v="127718000"/>
    <n v="1.9994980140265904E-4"/>
    <n v="6.9355736530873227E-5"/>
    <n v="0"/>
  </r>
  <r>
    <s v="Mega Man X Collection"/>
    <x v="11"/>
    <x v="0"/>
    <x v="3"/>
    <s v="Capcom"/>
    <n v="100000"/>
    <n v="30000"/>
    <n v="0"/>
    <n v="0"/>
    <n v="7.5"/>
    <n v="23"/>
    <n v="9.1999999999999993"/>
    <n v="12"/>
    <s v="Capcom"/>
    <x v="0"/>
    <x v="510"/>
    <n v="8.35"/>
    <n v="35"/>
    <n v="26.923076923076923"/>
    <n v="11818.181818181818"/>
    <n v="9090.9090909090901"/>
    <n v="2727.2727272727275"/>
    <n v="0"/>
    <n v="0"/>
    <n v="516818555"/>
    <n v="437126892"/>
    <n v="127854000"/>
    <n v="1.9349150496347794E-4"/>
    <n v="6.8629957454093219E-5"/>
    <n v="0"/>
  </r>
  <r>
    <s v="Smash Court Tennis Pro Tournament 2"/>
    <x v="4"/>
    <x v="7"/>
    <x v="0"/>
    <s v="Sony Computer Entertainment"/>
    <n v="60000"/>
    <n v="50000"/>
    <n v="0"/>
    <n v="20000"/>
    <n v="7.4"/>
    <n v="41"/>
    <n v="9.1"/>
    <n v="12"/>
    <s v="Namco"/>
    <x v="0"/>
    <x v="510"/>
    <n v="8.25"/>
    <n v="53"/>
    <n v="40.769230769230766"/>
    <n v="10000"/>
    <n v="4615.3846153846152"/>
    <n v="3846.1538461538462"/>
    <n v="0"/>
    <n v="1538.4615384615386"/>
    <n v="505524224"/>
    <n v="434174638"/>
    <n v="127761000"/>
    <n v="1.1868867435321952E-4"/>
    <n v="1.1516103342729108E-4"/>
    <n v="0"/>
  </r>
  <r>
    <s v="Teenage Mutant Ninja Turtles: Arcade Attack"/>
    <x v="1"/>
    <x v="2"/>
    <x v="4"/>
    <s v="Ubisoft"/>
    <n v="120000"/>
    <n v="0"/>
    <n v="0"/>
    <n v="10000"/>
    <n v="3.6"/>
    <n v="8"/>
    <n v="4.8"/>
    <n v="4"/>
    <s v="Ubisoft"/>
    <x v="3"/>
    <x v="510"/>
    <n v="4.2"/>
    <n v="12"/>
    <n v="9.2307692307692299"/>
    <n v="16250"/>
    <n v="15000"/>
    <n v="0"/>
    <n v="0"/>
    <n v="1250"/>
    <n v="534740514"/>
    <n v="441041694"/>
    <n v="128047000"/>
    <n v="2.2440790786987201E-4"/>
    <n v="0"/>
    <n v="0"/>
  </r>
  <r>
    <s v="NeverDead"/>
    <x v="3"/>
    <x v="11"/>
    <x v="6"/>
    <s v="Konami Digital Entertainment"/>
    <n v="60000"/>
    <n v="40000"/>
    <n v="10000"/>
    <n v="20000"/>
    <n v="5"/>
    <n v="32"/>
    <n v="4.7"/>
    <n v="47"/>
    <s v="Rebellion"/>
    <x v="1"/>
    <x v="510"/>
    <n v="4.8499999999999996"/>
    <n v="79"/>
    <n v="60.769230769230766"/>
    <n v="26000"/>
    <n v="12000"/>
    <n v="8000"/>
    <n v="2000"/>
    <n v="4000"/>
    <n v="551484507"/>
    <n v="441417242"/>
    <n v="127629000"/>
    <n v="1.087972540269386E-4"/>
    <n v="9.0617212455874118E-5"/>
    <n v="7.8352098660962631E-5"/>
  </r>
  <r>
    <s v="Need for Speed: ProStreet"/>
    <x v="1"/>
    <x v="4"/>
    <x v="1"/>
    <s v="Electronic Arts"/>
    <n v="110000"/>
    <n v="10000"/>
    <n v="0"/>
    <n v="10000"/>
    <n v="7.4"/>
    <n v="8"/>
    <n v="7.4"/>
    <n v="10"/>
    <s v="Exient Entertainment"/>
    <x v="0"/>
    <x v="510"/>
    <n v="7.4"/>
    <n v="18"/>
    <n v="13.846153846153847"/>
    <n v="13000"/>
    <n v="11000"/>
    <n v="1000"/>
    <n v="0"/>
    <n v="1000"/>
    <n v="522751172"/>
    <n v="438594184"/>
    <n v="128001000"/>
    <n v="2.1042516189710236E-4"/>
    <n v="2.280011993957494E-5"/>
    <n v="0"/>
  </r>
  <r>
    <s v="DiRT Rally"/>
    <x v="13"/>
    <x v="14"/>
    <x v="1"/>
    <s v="Codemasters"/>
    <n v="40000"/>
    <n v="80000"/>
    <n v="0"/>
    <n v="10000"/>
    <n v="8.6"/>
    <n v="17"/>
    <n v="8"/>
    <n v="60"/>
    <s v="Codemasters"/>
    <x v="0"/>
    <x v="510"/>
    <n v="8.3000000000000007"/>
    <n v="77"/>
    <n v="59.230769230769234"/>
    <n v="130000"/>
    <n v="40000"/>
    <n v="80000"/>
    <n v="0"/>
    <n v="10000"/>
    <n v="573178249"/>
    <n v="445623395"/>
    <n v="126994511"/>
    <n v="6.9786318775679856E-5"/>
    <n v="1.7952378824276046E-4"/>
    <n v="0"/>
  </r>
  <r>
    <s v="Worms 3D"/>
    <x v="4"/>
    <x v="15"/>
    <x v="11"/>
    <s v="Sega"/>
    <n v="60000"/>
    <n v="50000"/>
    <n v="0"/>
    <n v="20000"/>
    <n v="7"/>
    <n v="31"/>
    <n v="7.8"/>
    <n v="22"/>
    <s v="Team 17"/>
    <x v="2"/>
    <x v="510"/>
    <n v="7.4"/>
    <n v="53"/>
    <n v="40.769230769230766"/>
    <n v="9285.7142857142862"/>
    <n v="4285.7142857142853"/>
    <n v="3571.4285714285716"/>
    <n v="0"/>
    <n v="1428.5714285714287"/>
    <n v="500125528"/>
    <n v="432552540"/>
    <n v="127718000"/>
    <n v="1.1996988084159543E-4"/>
    <n v="1.1559289421812204E-4"/>
    <n v="0"/>
  </r>
  <r>
    <s v="Disney's PK: Out of the Shadows"/>
    <x v="4"/>
    <x v="8"/>
    <x v="2"/>
    <s v="Ubisoft"/>
    <n v="60000"/>
    <n v="50000"/>
    <n v="0"/>
    <n v="20000"/>
    <n v="4.9000000000000004"/>
    <n v="14"/>
    <n v="5"/>
    <n v="4"/>
    <s v="Ubisoft"/>
    <x v="0"/>
    <x v="510"/>
    <n v="4.95"/>
    <n v="18"/>
    <n v="13.846153846153847"/>
    <n v="8666.6666666666661"/>
    <n v="4000"/>
    <n v="3333.3333333333335"/>
    <n v="0"/>
    <n v="1333.3333333333333"/>
    <n v="495013192"/>
    <n v="431019772"/>
    <n v="127445000"/>
    <n v="1.212088909339612E-4"/>
    <n v="1.1600395909447977E-4"/>
    <n v="0"/>
  </r>
  <r>
    <s v="Puzzle Quest: Challenge of the Warlords"/>
    <x v="4"/>
    <x v="4"/>
    <x v="5"/>
    <s v="D3Publisher"/>
    <n v="60000"/>
    <n v="50000"/>
    <n v="0"/>
    <n v="20000"/>
    <n v="7.8"/>
    <n v="11"/>
    <n v="7"/>
    <n v="6"/>
    <s v="Infinite Interactive"/>
    <x v="3"/>
    <x v="510"/>
    <n v="7.4"/>
    <n v="17"/>
    <n v="13.076923076923077"/>
    <n v="13000"/>
    <n v="6000"/>
    <n v="5000"/>
    <n v="0"/>
    <n v="2000"/>
    <n v="522751172"/>
    <n v="438594184"/>
    <n v="128001000"/>
    <n v="1.147773610347831E-4"/>
    <n v="1.140005996978747E-4"/>
    <n v="0"/>
  </r>
  <r>
    <s v="Makai Kingdom: Chronicles of the Sacred Tome"/>
    <x v="4"/>
    <x v="3"/>
    <x v="9"/>
    <s v="Tecmo Koei"/>
    <n v="60000"/>
    <n v="50000"/>
    <n v="0"/>
    <n v="20000"/>
    <n v="7.7"/>
    <n v="41"/>
    <n v="7.3"/>
    <n v="12"/>
    <s v="Nippon Ichi Software"/>
    <x v="2"/>
    <x v="510"/>
    <n v="7.5"/>
    <n v="53"/>
    <n v="40.769230769230766"/>
    <n v="10833.333333333334"/>
    <n v="5000"/>
    <n v="4166.666666666667"/>
    <n v="0"/>
    <n v="1666.6666666666667"/>
    <n v="511054143"/>
    <n v="435713800"/>
    <n v="127773000"/>
    <n v="1.1740439016458576E-4"/>
    <n v="1.1475422628339979E-4"/>
    <n v="0"/>
  </r>
  <r>
    <s v="Star Trek: Conquest"/>
    <x v="0"/>
    <x v="4"/>
    <x v="11"/>
    <s v="Bethesda Softworks"/>
    <n v="110000"/>
    <n v="10000"/>
    <n v="0"/>
    <n v="10000"/>
    <n v="4.9000000000000004"/>
    <n v="18"/>
    <n v="4.9000000000000004"/>
    <n v="11"/>
    <s v="4J Studios"/>
    <x v="0"/>
    <x v="510"/>
    <n v="4.9000000000000004"/>
    <n v="29"/>
    <n v="22.307692307692307"/>
    <n v="13000"/>
    <n v="11000"/>
    <n v="1000"/>
    <n v="0"/>
    <n v="1000"/>
    <n v="522751172"/>
    <n v="438594184"/>
    <n v="128001000"/>
    <n v="2.1042516189710236E-4"/>
    <n v="2.280011993957494E-5"/>
    <n v="0"/>
  </r>
  <r>
    <s v="The X Files: Resist or Serve"/>
    <x v="4"/>
    <x v="7"/>
    <x v="10"/>
    <s v="Vivendi Games"/>
    <n v="60000"/>
    <n v="50000"/>
    <n v="0"/>
    <n v="20000"/>
    <n v="6.7"/>
    <n v="31"/>
    <n v="8.4"/>
    <n v="8"/>
    <s v="Black Ops Entertainment"/>
    <x v="1"/>
    <x v="510"/>
    <n v="7.5500000000000007"/>
    <n v="39"/>
    <n v="30"/>
    <n v="10000"/>
    <n v="4615.3846153846152"/>
    <n v="3846.1538461538462"/>
    <n v="0"/>
    <n v="1538.4615384615386"/>
    <n v="505524224"/>
    <n v="434174638"/>
    <n v="127761000"/>
    <n v="1.1868867435321952E-4"/>
    <n v="1.1516103342729108E-4"/>
    <n v="0"/>
  </r>
  <r>
    <s v="Curious George"/>
    <x v="4"/>
    <x v="0"/>
    <x v="4"/>
    <s v="Namco Bandai Games"/>
    <n v="60000"/>
    <n v="50000"/>
    <n v="0"/>
    <n v="20000"/>
    <n v="5.3"/>
    <n v="13"/>
    <n v="7.7"/>
    <n v="6"/>
    <s v="Monkey Bar Games"/>
    <x v="0"/>
    <x v="510"/>
    <n v="6.5"/>
    <n v="19"/>
    <n v="14.615384615384615"/>
    <n v="11818.181818181818"/>
    <n v="5454.545454545455"/>
    <n v="4545.454545454545"/>
    <n v="0"/>
    <n v="1818.1818181818182"/>
    <n v="516818555"/>
    <n v="437126892"/>
    <n v="127854000"/>
    <n v="1.1609490297808677E-4"/>
    <n v="1.1438326242348869E-4"/>
    <n v="0"/>
  </r>
  <r>
    <s v="Zathura"/>
    <x v="4"/>
    <x v="3"/>
    <x v="10"/>
    <s v="Take-Two Interactive"/>
    <n v="60000"/>
    <n v="50000"/>
    <n v="0"/>
    <n v="20000"/>
    <n v="4.3"/>
    <n v="16"/>
    <n v="2"/>
    <n v="5"/>
    <s v="High Voltage Software"/>
    <x v="3"/>
    <x v="510"/>
    <n v="3.15"/>
    <n v="21"/>
    <n v="16.153846153846153"/>
    <n v="10833.333333333334"/>
    <n v="5000"/>
    <n v="4166.666666666667"/>
    <n v="0"/>
    <n v="1666.6666666666667"/>
    <n v="511054143"/>
    <n v="435713800"/>
    <n v="127773000"/>
    <n v="1.1740439016458576E-4"/>
    <n v="1.1475422628339979E-4"/>
    <n v="0"/>
  </r>
  <r>
    <s v="NCIS"/>
    <x v="3"/>
    <x v="10"/>
    <x v="10"/>
    <s v="Ubisoft"/>
    <n v="70000"/>
    <n v="40000"/>
    <n v="0"/>
    <n v="20000"/>
    <n v="5"/>
    <n v="4"/>
    <n v="4"/>
    <n v="4"/>
    <s v="Ubisoft"/>
    <x v="2"/>
    <x v="510"/>
    <n v="4.5"/>
    <n v="8"/>
    <n v="6.1538461538461542"/>
    <n v="21666.666666666668"/>
    <n v="11666.666666666666"/>
    <n v="6666.666666666667"/>
    <n v="0"/>
    <n v="3333.3333333333335"/>
    <n v="545961365"/>
    <n v="440756453"/>
    <n v="127833000"/>
    <n v="1.2821420065135927E-4"/>
    <n v="9.0753067204667792E-5"/>
    <n v="0"/>
  </r>
  <r>
    <s v="Gladiator: Sword of Vengeance"/>
    <x v="4"/>
    <x v="15"/>
    <x v="4"/>
    <s v="Acclaim Entertainment"/>
    <n v="60000"/>
    <n v="50000"/>
    <n v="0"/>
    <n v="20000"/>
    <n v="6.5"/>
    <n v="19"/>
    <n v="5.8"/>
    <n v="8"/>
    <s v="Acclaim Studios Manchester"/>
    <x v="1"/>
    <x v="510"/>
    <n v="6.15"/>
    <n v="27"/>
    <n v="20.76923076923077"/>
    <n v="9285.7142857142862"/>
    <n v="4285.7142857142853"/>
    <n v="3571.4285714285716"/>
    <n v="0"/>
    <n v="1428.5714285714287"/>
    <n v="500125528"/>
    <n v="432552540"/>
    <n v="127718000"/>
    <n v="1.1996988084159543E-4"/>
    <n v="1.1559289421812204E-4"/>
    <n v="0"/>
  </r>
  <r>
    <s v="Onimusha: Blade Warriors"/>
    <x v="4"/>
    <x v="15"/>
    <x v="7"/>
    <s v="Capcom"/>
    <n v="60000"/>
    <n v="50000"/>
    <n v="0"/>
    <n v="20000"/>
    <n v="6.5"/>
    <n v="33"/>
    <n v="6.9"/>
    <n v="7"/>
    <s v="Capcom"/>
    <x v="2"/>
    <x v="510"/>
    <n v="6.7"/>
    <n v="40"/>
    <n v="30.76923076923077"/>
    <n v="9285.7142857142862"/>
    <n v="4285.7142857142853"/>
    <n v="3571.4285714285716"/>
    <n v="0"/>
    <n v="1428.5714285714287"/>
    <n v="500125528"/>
    <n v="432552540"/>
    <n v="127718000"/>
    <n v="1.1996988084159543E-4"/>
    <n v="1.1559289421812204E-4"/>
    <n v="0"/>
  </r>
  <r>
    <s v="Gravity Rush Remastered"/>
    <x v="6"/>
    <x v="13"/>
    <x v="4"/>
    <s v="Sony Computer Entertainment"/>
    <n v="20000"/>
    <n v="50000"/>
    <n v="40000"/>
    <n v="10000"/>
    <n v="8"/>
    <n v="62"/>
    <n v="8.1999999999999993"/>
    <n v="153"/>
    <s v="Bluepoint Games"/>
    <x v="2"/>
    <x v="64"/>
    <n v="8.1"/>
    <n v="215"/>
    <n v="179.16666666666666"/>
    <n v="60000"/>
    <n v="10000"/>
    <n v="25000"/>
    <n v="20000"/>
    <n v="5000"/>
    <n v="567732286"/>
    <n v="444588718"/>
    <n v="127141000"/>
    <n v="3.5227871468983179E-5"/>
    <n v="1.1246349260711559E-4"/>
    <n v="3.1461133701952949E-4"/>
  </r>
  <r>
    <s v="Deception IV: Blood Ties"/>
    <x v="15"/>
    <x v="12"/>
    <x v="4"/>
    <s v="Tecmo Koei"/>
    <n v="20000"/>
    <n v="20000"/>
    <n v="70000"/>
    <n v="10000"/>
    <n v="6.7"/>
    <n v="19"/>
    <n v="7.5"/>
    <n v="61"/>
    <s v="Koei Tecmo Games"/>
    <x v="1"/>
    <x v="64"/>
    <n v="7.1"/>
    <n v="80"/>
    <n v="66.666666666666671"/>
    <n v="40000"/>
    <n v="6666.666666666667"/>
    <n v="6666.666666666667"/>
    <n v="23333.333333333332"/>
    <n v="3333.3333333333335"/>
    <n v="562338430"/>
    <n v="443580712"/>
    <n v="127276000"/>
    <n v="3.5565771309636443E-5"/>
    <n v="4.5087623196745311E-5"/>
    <n v="5.4998585750652121E-4"/>
  </r>
  <r>
    <s v="Tom Clancy's Splinter Cell: Double Agent"/>
    <x v="0"/>
    <x v="0"/>
    <x v="4"/>
    <s v="Ubisoft"/>
    <n v="100000"/>
    <n v="10000"/>
    <n v="0"/>
    <n v="10000"/>
    <n v="6.1"/>
    <n v="12"/>
    <n v="7.4"/>
    <n v="16"/>
    <s v="Ubisoft Shanghai"/>
    <x v="1"/>
    <x v="64"/>
    <n v="6.75"/>
    <n v="28"/>
    <n v="23.333333333333332"/>
    <n v="10909.09090909091"/>
    <n v="9090.9090909090901"/>
    <n v="909.09090909090912"/>
    <n v="0"/>
    <n v="909.09090909090912"/>
    <n v="516818555"/>
    <n v="437126892"/>
    <n v="127854000"/>
    <n v="1.9349150496347794E-4"/>
    <n v="2.2876652484697737E-5"/>
    <n v="0"/>
  </r>
  <r>
    <s v="Eat Lead: The Return of Matt Hazard"/>
    <x v="3"/>
    <x v="2"/>
    <x v="6"/>
    <s v="D3Publisher"/>
    <n v="90000"/>
    <n v="20000"/>
    <n v="0"/>
    <n v="10000"/>
    <n v="5.0999999999999996"/>
    <n v="38"/>
    <n v="6.5"/>
    <n v="21"/>
    <s v="Vicious Cycle"/>
    <x v="2"/>
    <x v="64"/>
    <n v="5.8"/>
    <n v="59"/>
    <n v="49.166666666666664"/>
    <n v="15000"/>
    <n v="11250"/>
    <n v="2500"/>
    <n v="0"/>
    <n v="1250"/>
    <n v="534740514"/>
    <n v="441041694"/>
    <n v="128047000"/>
    <n v="1.6830593090240401E-4"/>
    <n v="4.5347186608620271E-5"/>
    <n v="0"/>
  </r>
  <r>
    <s v="Naruto Shippuden: Kizuna Drive"/>
    <x v="9"/>
    <x v="5"/>
    <x v="4"/>
    <s v="Namco Bandai Games"/>
    <n v="40000"/>
    <n v="20000"/>
    <n v="50000"/>
    <n v="10000"/>
    <n v="5.7"/>
    <n v="22"/>
    <n v="5"/>
    <n v="6"/>
    <s v="Premium Agency"/>
    <x v="2"/>
    <x v="64"/>
    <n v="5.35"/>
    <n v="28"/>
    <n v="23.333333333333332"/>
    <n v="17142.857142857141"/>
    <n v="5714.2857142857147"/>
    <n v="2857.1428571428573"/>
    <n v="7142.8571428571431"/>
    <n v="1428.5714285714287"/>
    <n v="540520772"/>
    <n v="441654761"/>
    <n v="128070000"/>
    <n v="7.400270641217836E-5"/>
    <n v="4.528423956013915E-5"/>
    <n v="3.9041149371437495E-4"/>
  </r>
  <r>
    <s v="Green Lantern: Rise of the Manhunters"/>
    <x v="2"/>
    <x v="10"/>
    <x v="4"/>
    <s v="Warner Bros. Interactive Entertainment"/>
    <n v="70000"/>
    <n v="40000"/>
    <n v="0"/>
    <n v="10000"/>
    <n v="5.9"/>
    <n v="17"/>
    <n v="7.2"/>
    <n v="23"/>
    <s v="Double Helix Games"/>
    <x v="2"/>
    <x v="64"/>
    <n v="6.5500000000000007"/>
    <n v="40"/>
    <n v="33.333333333333336"/>
    <n v="20000"/>
    <n v="11666.666666666666"/>
    <n v="6666.666666666667"/>
    <n v="0"/>
    <n v="1666.6666666666667"/>
    <n v="545961365"/>
    <n v="440756453"/>
    <n v="127833000"/>
    <n v="1.2821420065135927E-4"/>
    <n v="9.0753067204667792E-5"/>
    <n v="0"/>
  </r>
  <r>
    <s v="NBA 2K13"/>
    <x v="10"/>
    <x v="11"/>
    <x v="0"/>
    <s v="Take-Two Interactive"/>
    <n v="70000"/>
    <n v="40000"/>
    <n v="0"/>
    <n v="10000"/>
    <n v="8.5"/>
    <n v="17"/>
    <n v="7"/>
    <n v="43"/>
    <s v="Visual Concepts"/>
    <x v="0"/>
    <x v="64"/>
    <n v="7.75"/>
    <n v="60"/>
    <n v="50"/>
    <n v="24000"/>
    <n v="14000"/>
    <n v="8000"/>
    <n v="0"/>
    <n v="2000"/>
    <n v="551484507"/>
    <n v="441417242"/>
    <n v="127629000"/>
    <n v="1.2693012969809504E-4"/>
    <n v="9.0617212455874118E-5"/>
    <n v="0"/>
  </r>
  <r>
    <s v="Burnout"/>
    <x v="7"/>
    <x v="8"/>
    <x v="1"/>
    <s v="Acclaim Entertainment"/>
    <n v="90000"/>
    <n v="30000"/>
    <n v="0"/>
    <n v="0"/>
    <n v="7.5"/>
    <n v="13"/>
    <n v="6.6"/>
    <n v="12"/>
    <s v="Criterion Games"/>
    <x v="0"/>
    <x v="64"/>
    <n v="7.05"/>
    <n v="25"/>
    <n v="20.833333333333332"/>
    <n v="8000"/>
    <n v="6000"/>
    <n v="2000"/>
    <n v="0"/>
    <n v="0"/>
    <n v="495013192"/>
    <n v="431019772"/>
    <n v="127445000"/>
    <n v="1.8181333640094181E-4"/>
    <n v="6.9602375456687864E-5"/>
    <n v="0"/>
  </r>
  <r>
    <s v="Baroque"/>
    <x v="4"/>
    <x v="4"/>
    <x v="9"/>
    <s v="Rising Star Games"/>
    <n v="50000"/>
    <n v="40000"/>
    <n v="20000"/>
    <n v="10000"/>
    <n v="6"/>
    <n v="6"/>
    <n v="8.8000000000000007"/>
    <n v="44"/>
    <s v="Sting"/>
    <x v="2"/>
    <x v="64"/>
    <n v="7.4"/>
    <n v="50"/>
    <n v="41.666666666666664"/>
    <n v="12000"/>
    <n v="5000"/>
    <n v="4000"/>
    <n v="2000"/>
    <n v="1000"/>
    <n v="522751172"/>
    <n v="438594184"/>
    <n v="128001000"/>
    <n v="9.5647800862319252E-5"/>
    <n v="9.1200479758299759E-5"/>
    <n v="1.5624877930641166E-4"/>
  </r>
  <r>
    <s v="Hour of Victory"/>
    <x v="2"/>
    <x v="4"/>
    <x v="6"/>
    <s v="Midway Games"/>
    <n v="100000"/>
    <n v="10000"/>
    <n v="0"/>
    <n v="10000"/>
    <n v="3.7"/>
    <n v="33"/>
    <n v="3"/>
    <n v="40"/>
    <s v="Nfusion"/>
    <x v="2"/>
    <x v="64"/>
    <n v="3.35"/>
    <n v="73"/>
    <n v="60.833333333333336"/>
    <n v="12000"/>
    <n v="10000"/>
    <n v="1000"/>
    <n v="0"/>
    <n v="1000"/>
    <n v="522751172"/>
    <n v="438594184"/>
    <n v="128001000"/>
    <n v="1.912956017246385E-4"/>
    <n v="2.280011993957494E-5"/>
    <n v="0"/>
  </r>
  <r>
    <s v="Crash Tag Team Racing"/>
    <x v="7"/>
    <x v="3"/>
    <x v="1"/>
    <s v="Vivendi Games"/>
    <n v="90000"/>
    <n v="30000"/>
    <n v="0"/>
    <n v="0"/>
    <n v="6.9"/>
    <n v="17"/>
    <n v="7.8"/>
    <n v="11"/>
    <s v="Radical Entertainment"/>
    <x v="3"/>
    <x v="64"/>
    <n v="7.35"/>
    <n v="28"/>
    <n v="23.333333333333332"/>
    <n v="10000"/>
    <n v="7500"/>
    <n v="2500"/>
    <n v="0"/>
    <n v="0"/>
    <n v="511054143"/>
    <n v="435713800"/>
    <n v="127773000"/>
    <n v="1.7610658524687864E-4"/>
    <n v="6.8852535770039876E-5"/>
    <n v="0"/>
  </r>
  <r>
    <s v="Quantum Redshift"/>
    <x v="7"/>
    <x v="8"/>
    <x v="1"/>
    <s v="Microsoft Game Studios"/>
    <n v="90000"/>
    <n v="30000"/>
    <n v="0"/>
    <n v="0"/>
    <n v="7"/>
    <n v="21"/>
    <n v="8.1"/>
    <n v="15"/>
    <s v="Curly Monsters"/>
    <x v="2"/>
    <x v="64"/>
    <n v="7.55"/>
    <n v="36"/>
    <n v="30"/>
    <n v="8000"/>
    <n v="6000"/>
    <n v="2000"/>
    <n v="0"/>
    <n v="0"/>
    <n v="495013192"/>
    <n v="431019772"/>
    <n v="127445000"/>
    <n v="1.8181333640094181E-4"/>
    <n v="6.9602375456687864E-5"/>
    <n v="0"/>
  </r>
  <r>
    <s v="Brothers in Arms: Double Time"/>
    <x v="0"/>
    <x v="1"/>
    <x v="6"/>
    <s v="Ubisoft"/>
    <n v="110000"/>
    <n v="0"/>
    <n v="0"/>
    <n v="10000"/>
    <n v="4.5"/>
    <n v="13"/>
    <n v="6.6"/>
    <n v="17"/>
    <s v="Gearbox Software"/>
    <x v="1"/>
    <x v="64"/>
    <n v="5.55"/>
    <n v="30"/>
    <n v="25"/>
    <n v="13333.333333333334"/>
    <n v="12222.222222222223"/>
    <n v="0"/>
    <n v="0"/>
    <n v="1111.1111111111111"/>
    <n v="528816311"/>
    <n v="440001482"/>
    <n v="128063000"/>
    <n v="2.080117381250746E-4"/>
    <n v="0"/>
    <n v="0"/>
  </r>
  <r>
    <s v="Armed and Dangerous"/>
    <x v="7"/>
    <x v="15"/>
    <x v="6"/>
    <s v="LucasArts"/>
    <n v="90000"/>
    <n v="30000"/>
    <n v="0"/>
    <n v="0"/>
    <n v="7.9"/>
    <n v="41"/>
    <n v="7.2"/>
    <n v="15"/>
    <s v="Planet Moon Studios"/>
    <x v="2"/>
    <x v="64"/>
    <n v="7.5500000000000007"/>
    <n v="56"/>
    <n v="46.666666666666664"/>
    <n v="8571.4285714285706"/>
    <n v="6428.5714285714284"/>
    <n v="2142.8571428571427"/>
    <n v="0"/>
    <n v="0"/>
    <n v="500125528"/>
    <n v="432552540"/>
    <n v="127718000"/>
    <n v="1.7995482126239315E-4"/>
    <n v="6.9355736530873227E-5"/>
    <n v="0"/>
  </r>
  <r>
    <s v="Just Cause 2"/>
    <x v="8"/>
    <x v="5"/>
    <x v="4"/>
    <s v="Square Enix"/>
    <n v="0"/>
    <n v="100000"/>
    <n v="0"/>
    <n v="20000"/>
    <n v="8.4"/>
    <n v="33"/>
    <n v="7.7"/>
    <n v="838"/>
    <s v="Avalanche Studios"/>
    <x v="1"/>
    <x v="64"/>
    <n v="8.0500000000000007"/>
    <n v="871"/>
    <n v="725.83333333333337"/>
    <n v="17142.857142857141"/>
    <n v="0"/>
    <n v="14285.714285714286"/>
    <n v="0"/>
    <n v="2857.1428571428573"/>
    <n v="540520772"/>
    <n v="441654761"/>
    <n v="128070000"/>
    <n v="0"/>
    <n v="2.2642119780069572E-4"/>
    <n v="0"/>
  </r>
  <r>
    <s v="Crush3D"/>
    <x v="5"/>
    <x v="11"/>
    <x v="2"/>
    <s v="Sega"/>
    <n v="70000"/>
    <n v="40000"/>
    <n v="0"/>
    <n v="10000"/>
    <n v="7.1"/>
    <n v="32"/>
    <n v="7.4"/>
    <n v="16"/>
    <s v="Zoe Mode"/>
    <x v="3"/>
    <x v="64"/>
    <n v="7.25"/>
    <n v="48"/>
    <n v="40"/>
    <n v="24000"/>
    <n v="14000"/>
    <n v="8000"/>
    <n v="0"/>
    <n v="2000"/>
    <n v="551484507"/>
    <n v="441417242"/>
    <n v="127629000"/>
    <n v="1.2693012969809504E-4"/>
    <n v="9.0617212455874118E-5"/>
    <n v="0"/>
  </r>
  <r>
    <s v="Mega Man X: Command Mission"/>
    <x v="11"/>
    <x v="7"/>
    <x v="9"/>
    <s v="Capcom"/>
    <n v="100000"/>
    <n v="20000"/>
    <n v="0"/>
    <n v="0"/>
    <n v="6.7"/>
    <n v="21"/>
    <n v="7.3"/>
    <n v="12"/>
    <s v="Capcom"/>
    <x v="0"/>
    <x v="64"/>
    <n v="7"/>
    <n v="33"/>
    <n v="27.5"/>
    <n v="9230.7692307692305"/>
    <n v="7692.3076923076924"/>
    <n v="1538.4615384615386"/>
    <n v="0"/>
    <n v="0"/>
    <n v="505524224"/>
    <n v="434174638"/>
    <n v="127761000"/>
    <n v="1.9781445725536585E-4"/>
    <n v="4.6064413370916427E-5"/>
    <n v="0"/>
  </r>
  <r>
    <s v="NHL 2K7"/>
    <x v="3"/>
    <x v="0"/>
    <x v="0"/>
    <s v="Take-Two Interactive"/>
    <n v="110000"/>
    <n v="0"/>
    <n v="0"/>
    <n v="10000"/>
    <n v="7.9"/>
    <n v="24"/>
    <n v="6.6"/>
    <n v="5"/>
    <s v="Kush Games"/>
    <x v="3"/>
    <x v="64"/>
    <n v="7.25"/>
    <n v="29"/>
    <n v="24.166666666666668"/>
    <n v="10909.09090909091"/>
    <n v="10000"/>
    <n v="0"/>
    <n v="0"/>
    <n v="909.09090909090912"/>
    <n v="516818555"/>
    <n v="437126892"/>
    <n v="127854000"/>
    <n v="2.1284065545982574E-4"/>
    <n v="0"/>
    <n v="0"/>
  </r>
  <r>
    <s v="Eat Lead: The Return of Matt Hazard"/>
    <x v="2"/>
    <x v="2"/>
    <x v="6"/>
    <s v="D3Publisher"/>
    <n v="100000"/>
    <n v="10000"/>
    <n v="0"/>
    <n v="10000"/>
    <n v="5.3"/>
    <n v="53"/>
    <n v="7"/>
    <n v="27"/>
    <s v="Vicious Cycle"/>
    <x v="2"/>
    <x v="64"/>
    <n v="6.15"/>
    <n v="80"/>
    <n v="66.666666666666671"/>
    <n v="15000"/>
    <n v="12500"/>
    <n v="1250"/>
    <n v="0"/>
    <n v="1250"/>
    <n v="534740514"/>
    <n v="441041694"/>
    <n v="128047000"/>
    <n v="1.8700658989156E-4"/>
    <n v="2.2673593304310136E-5"/>
    <n v="0"/>
  </r>
  <r>
    <s v="Chessmaster: The Art of Learning"/>
    <x v="9"/>
    <x v="1"/>
    <x v="3"/>
    <s v="Ubisoft"/>
    <n v="110000"/>
    <n v="0"/>
    <n v="0"/>
    <n v="10000"/>
    <n v="6.4"/>
    <n v="4"/>
    <n v="8.4"/>
    <n v="18"/>
    <s v="Ubisoft"/>
    <x v="0"/>
    <x v="64"/>
    <n v="7.4"/>
    <n v="22"/>
    <n v="18.333333333333332"/>
    <n v="13333.333333333334"/>
    <n v="12222.222222222223"/>
    <n v="0"/>
    <n v="0"/>
    <n v="1111.1111111111111"/>
    <n v="528816311"/>
    <n v="440001482"/>
    <n v="128063000"/>
    <n v="2.080117381250746E-4"/>
    <n v="0"/>
    <n v="0"/>
  </r>
  <r>
    <s v="Lemony Snicket's A Series of Unfortunate Events"/>
    <x v="7"/>
    <x v="7"/>
    <x v="2"/>
    <s v="Activision"/>
    <n v="90000"/>
    <n v="30000"/>
    <n v="0"/>
    <n v="0"/>
    <n v="7"/>
    <n v="17"/>
    <n v="7.2"/>
    <n v="5"/>
    <s v="Activision"/>
    <x v="0"/>
    <x v="64"/>
    <n v="7.1"/>
    <n v="22"/>
    <n v="18.333333333333332"/>
    <n v="9230.7692307692305"/>
    <n v="6923.0769230769229"/>
    <n v="2307.6923076923076"/>
    <n v="0"/>
    <n v="0"/>
    <n v="505524224"/>
    <n v="434174638"/>
    <n v="127761000"/>
    <n v="1.7803301152982928E-4"/>
    <n v="6.9096620056374644E-5"/>
    <n v="0"/>
  </r>
  <r>
    <s v="Neopets Petpet Adventures: The Wand of Wishing"/>
    <x v="9"/>
    <x v="0"/>
    <x v="10"/>
    <s v="Sony Computer Entertainment"/>
    <n v="110000"/>
    <n v="0"/>
    <n v="0"/>
    <n v="10000"/>
    <n v="6.6"/>
    <n v="21"/>
    <n v="7.7"/>
    <n v="6"/>
    <s v="SCEA"/>
    <x v="0"/>
    <x v="64"/>
    <n v="7.15"/>
    <n v="27"/>
    <n v="22.5"/>
    <n v="10909.09090909091"/>
    <n v="10000"/>
    <n v="0"/>
    <n v="0"/>
    <n v="909.09090909090912"/>
    <n v="516818555"/>
    <n v="437126892"/>
    <n v="127854000"/>
    <n v="2.1284065545982574E-4"/>
    <n v="0"/>
    <n v="0"/>
  </r>
  <r>
    <s v="Ice Age: Dawn of the Dinosaurs"/>
    <x v="2"/>
    <x v="2"/>
    <x v="4"/>
    <s v="Activision"/>
    <n v="90000"/>
    <n v="20000"/>
    <n v="0"/>
    <n v="10000"/>
    <n v="6.8"/>
    <n v="28"/>
    <n v="7.5"/>
    <n v="6"/>
    <s v="Activision"/>
    <x v="3"/>
    <x v="64"/>
    <n v="7.15"/>
    <n v="34"/>
    <n v="28.333333333333332"/>
    <n v="15000"/>
    <n v="11250"/>
    <n v="2500"/>
    <n v="0"/>
    <n v="1250"/>
    <n v="534740514"/>
    <n v="441041694"/>
    <n v="128047000"/>
    <n v="1.6830593090240401E-4"/>
    <n v="4.5347186608620271E-5"/>
    <n v="0"/>
  </r>
  <r>
    <s v="Major League Baseball 2K8 Fantasy All-Stars"/>
    <x v="1"/>
    <x v="1"/>
    <x v="0"/>
    <s v="Take-Two Interactive"/>
    <n v="110000"/>
    <n v="0"/>
    <n v="0"/>
    <n v="10000"/>
    <n v="5.9"/>
    <n v="8"/>
    <n v="7"/>
    <n v="6"/>
    <s v="Deep Fried Entertainment"/>
    <x v="0"/>
    <x v="64"/>
    <n v="6.45"/>
    <n v="14"/>
    <n v="11.666666666666666"/>
    <n v="13333.333333333334"/>
    <n v="12222.222222222223"/>
    <n v="0"/>
    <n v="0"/>
    <n v="1111.1111111111111"/>
    <n v="528816311"/>
    <n v="440001482"/>
    <n v="128063000"/>
    <n v="2.080117381250746E-4"/>
    <n v="0"/>
    <n v="0"/>
  </r>
  <r>
    <s v="Madden NFL 06"/>
    <x v="1"/>
    <x v="3"/>
    <x v="0"/>
    <s v="Electronic Arts"/>
    <n v="110000"/>
    <n v="0"/>
    <n v="0"/>
    <n v="10000"/>
    <n v="6.6"/>
    <n v="9"/>
    <n v="6.3"/>
    <n v="12"/>
    <s v="Exient Entertainment"/>
    <x v="0"/>
    <x v="64"/>
    <n v="6.4499999999999993"/>
    <n v="21"/>
    <n v="17.5"/>
    <n v="10000"/>
    <n v="9166.6666666666661"/>
    <n v="0"/>
    <n v="0"/>
    <n v="833.33333333333337"/>
    <n v="511054143"/>
    <n v="435713800"/>
    <n v="127773000"/>
    <n v="2.152413819684072E-4"/>
    <n v="0"/>
    <n v="0"/>
  </r>
  <r>
    <s v="Red Faction II"/>
    <x v="7"/>
    <x v="15"/>
    <x v="6"/>
    <s v="THQ"/>
    <n v="90000"/>
    <n v="30000"/>
    <n v="0"/>
    <n v="0"/>
    <n v="7.4"/>
    <n v="20"/>
    <n v="5.8"/>
    <n v="11"/>
    <s v="Outrage Games"/>
    <x v="1"/>
    <x v="64"/>
    <n v="6.6"/>
    <n v="31"/>
    <n v="25.833333333333332"/>
    <n v="8571.4285714285706"/>
    <n v="6428.5714285714284"/>
    <n v="2142.8571428571427"/>
    <n v="0"/>
    <n v="0"/>
    <n v="500125528"/>
    <n v="432552540"/>
    <n v="127718000"/>
    <n v="1.7995482126239315E-4"/>
    <n v="6.9355736530873227E-5"/>
    <n v="0"/>
  </r>
  <r>
    <s v="Voodoo Vince"/>
    <x v="7"/>
    <x v="15"/>
    <x v="2"/>
    <s v="Microsoft Game Studios"/>
    <n v="90000"/>
    <n v="30000"/>
    <n v="0"/>
    <n v="0"/>
    <n v="7.3"/>
    <n v="38"/>
    <n v="8.4"/>
    <n v="22"/>
    <s v="Beep Industries"/>
    <x v="2"/>
    <x v="64"/>
    <n v="7.85"/>
    <n v="60"/>
    <n v="50"/>
    <n v="8571.4285714285706"/>
    <n v="6428.5714285714284"/>
    <n v="2142.8571428571427"/>
    <n v="0"/>
    <n v="0"/>
    <n v="500125528"/>
    <n v="432552540"/>
    <n v="127718000"/>
    <n v="1.7995482126239315E-4"/>
    <n v="6.9355736530873227E-5"/>
    <n v="0"/>
  </r>
  <r>
    <s v="Everybody Dance"/>
    <x v="3"/>
    <x v="10"/>
    <x v="3"/>
    <s v="Sony Computer Entertainment"/>
    <n v="110000"/>
    <n v="0"/>
    <n v="0"/>
    <n v="10000"/>
    <n v="6.6"/>
    <n v="5"/>
    <n v="6.8"/>
    <n v="8"/>
    <s v="SCEE"/>
    <x v="2"/>
    <x v="64"/>
    <n v="6.6999999999999993"/>
    <n v="13"/>
    <n v="10.833333333333334"/>
    <n v="20000"/>
    <n v="18333.333333333332"/>
    <n v="0"/>
    <n v="0"/>
    <n v="1666.6666666666667"/>
    <n v="545961365"/>
    <n v="440756453"/>
    <n v="127833000"/>
    <n v="2.0147945816642173E-4"/>
    <n v="0"/>
    <n v="0"/>
  </r>
  <r>
    <s v="Blackwater"/>
    <x v="2"/>
    <x v="10"/>
    <x v="6"/>
    <s v="505 Games"/>
    <n v="90000"/>
    <n v="20000"/>
    <n v="0"/>
    <n v="10000"/>
    <n v="3.7"/>
    <n v="12"/>
    <n v="4.5"/>
    <n v="14"/>
    <s v="Zombie Studios"/>
    <x v="2"/>
    <x v="64"/>
    <n v="4.0999999999999996"/>
    <n v="26"/>
    <n v="21.666666666666668"/>
    <n v="20000"/>
    <n v="15000"/>
    <n v="3333.3333333333335"/>
    <n v="0"/>
    <n v="1666.6666666666667"/>
    <n v="545961365"/>
    <n v="440756453"/>
    <n v="127833000"/>
    <n v="1.6484682940889049E-4"/>
    <n v="4.5376533602333896E-5"/>
    <n v="0"/>
  </r>
  <r>
    <s v="Tom Clancy's Ghost Recon"/>
    <x v="0"/>
    <x v="5"/>
    <x v="6"/>
    <s v="Ubisoft"/>
    <n v="100000"/>
    <n v="10000"/>
    <n v="0"/>
    <n v="10000"/>
    <n v="4.5999999999999996"/>
    <n v="21"/>
    <n v="6.8"/>
    <n v="8"/>
    <s v="Next Level Games"/>
    <x v="2"/>
    <x v="64"/>
    <n v="5.6999999999999993"/>
    <n v="29"/>
    <n v="24.166666666666668"/>
    <n v="17142.857142857141"/>
    <n v="14285.714285714286"/>
    <n v="1428.5714285714287"/>
    <n v="0"/>
    <n v="1428.5714285714287"/>
    <n v="540520772"/>
    <n v="441654761"/>
    <n v="128070000"/>
    <n v="1.850067660304459E-4"/>
    <n v="2.2642119780069575E-5"/>
    <n v="0"/>
  </r>
  <r>
    <s v="Thor: God of Thunder"/>
    <x v="1"/>
    <x v="10"/>
    <x v="4"/>
    <s v="Sega"/>
    <n v="80000"/>
    <n v="30000"/>
    <n v="0"/>
    <n v="10000"/>
    <n v="6.4"/>
    <n v="18"/>
    <n v="7.2"/>
    <n v="9"/>
    <s v="WayForward"/>
    <x v="3"/>
    <x v="64"/>
    <n v="6.8000000000000007"/>
    <n v="27"/>
    <n v="22.5"/>
    <n v="20000"/>
    <n v="13333.333333333334"/>
    <n v="5000"/>
    <n v="0"/>
    <n v="1666.6666666666667"/>
    <n v="545961365"/>
    <n v="440756453"/>
    <n v="127833000"/>
    <n v="1.4653051503012488E-4"/>
    <n v="6.8064800403500847E-5"/>
    <n v="0"/>
  </r>
  <r>
    <s v="Touch My Katamari "/>
    <x v="15"/>
    <x v="10"/>
    <x v="5"/>
    <s v="Namco Bandai Games"/>
    <n v="70000"/>
    <n v="30000"/>
    <n v="0"/>
    <n v="20000"/>
    <n v="6.9"/>
    <n v="41"/>
    <n v="7.4"/>
    <n v="51"/>
    <s v="Bandai Namco Games"/>
    <x v="3"/>
    <x v="64"/>
    <n v="7.15"/>
    <n v="92"/>
    <n v="76.666666666666671"/>
    <n v="20000"/>
    <n v="11666.666666666666"/>
    <n v="5000"/>
    <n v="0"/>
    <n v="3333.3333333333335"/>
    <n v="545961365"/>
    <n v="440756453"/>
    <n v="127833000"/>
    <n v="1.2821420065135927E-4"/>
    <n v="6.8064800403500847E-5"/>
    <n v="0"/>
  </r>
  <r>
    <s v="PixelJunk Monsters Deluxe"/>
    <x v="9"/>
    <x v="5"/>
    <x v="11"/>
    <s v="Sony Computer Entertainment"/>
    <n v="110000"/>
    <n v="0"/>
    <n v="0"/>
    <n v="10000"/>
    <n v="8.6"/>
    <n v="27"/>
    <n v="7.9"/>
    <n v="32"/>
    <s v="Q-Games"/>
    <x v="0"/>
    <x v="64"/>
    <n v="8.25"/>
    <n v="59"/>
    <n v="49.166666666666664"/>
    <n v="17142.857142857141"/>
    <n v="15714.285714285714"/>
    <n v="0"/>
    <n v="0"/>
    <n v="1428.5714285714287"/>
    <n v="540520772"/>
    <n v="441654761"/>
    <n v="128070000"/>
    <n v="2.035074426334905E-4"/>
    <n v="0"/>
    <n v="0"/>
  </r>
  <r>
    <s v="Killer is Dead"/>
    <x v="2"/>
    <x v="6"/>
    <x v="4"/>
    <s v="Deep Silver"/>
    <n v="80000"/>
    <n v="20000"/>
    <n v="10000"/>
    <n v="10000"/>
    <n v="6.4"/>
    <n v="38"/>
    <n v="7.2"/>
    <n v="144"/>
    <s v="Grasshopper Manufacture"/>
    <x v="1"/>
    <x v="64"/>
    <n v="6.8000000000000007"/>
    <n v="182"/>
    <n v="151.66666666666666"/>
    <n v="30000"/>
    <n v="20000"/>
    <n v="5000"/>
    <n v="2500"/>
    <n v="2500"/>
    <n v="556861736"/>
    <n v="442492884"/>
    <n v="127445000"/>
    <n v="1.4366223216313788E-4"/>
    <n v="4.5198466965629213E-5"/>
    <n v="7.8465220291105969E-5"/>
  </r>
  <r>
    <s v="Megamind: Ultimate Showdown"/>
    <x v="2"/>
    <x v="5"/>
    <x v="4"/>
    <s v="THQ"/>
    <n v="70000"/>
    <n v="40000"/>
    <n v="0"/>
    <n v="10000"/>
    <n v="3.3"/>
    <n v="7"/>
    <n v="4.3"/>
    <n v="6"/>
    <s v="THQ Australia"/>
    <x v="3"/>
    <x v="64"/>
    <n v="3.8"/>
    <n v="13"/>
    <n v="10.833333333333334"/>
    <n v="17142.857142857141"/>
    <n v="10000"/>
    <n v="5714.2857142857147"/>
    <n v="0"/>
    <n v="1428.5714285714287"/>
    <n v="540520772"/>
    <n v="441654761"/>
    <n v="128070000"/>
    <n v="1.2950473622131214E-4"/>
    <n v="9.05684791202783E-5"/>
    <n v="0"/>
  </r>
  <r>
    <s v="Mytran Wars"/>
    <x v="9"/>
    <x v="2"/>
    <x v="11"/>
    <s v="Deep Silver"/>
    <n v="80000"/>
    <n v="20000"/>
    <n v="0"/>
    <n v="20000"/>
    <n v="6.8"/>
    <n v="16"/>
    <n v="8.8000000000000007"/>
    <n v="4"/>
    <s v="Stormregion"/>
    <x v="2"/>
    <x v="64"/>
    <n v="7.8000000000000007"/>
    <n v="20"/>
    <n v="16.666666666666668"/>
    <n v="15000"/>
    <n v="10000"/>
    <n v="2500"/>
    <n v="0"/>
    <n v="2500"/>
    <n v="534740514"/>
    <n v="441041694"/>
    <n v="128047000"/>
    <n v="1.49605271913248E-4"/>
    <n v="4.5347186608620271E-5"/>
    <n v="0"/>
  </r>
  <r>
    <s v="Ninja Reflex"/>
    <x v="0"/>
    <x v="1"/>
    <x v="4"/>
    <s v="Electronic Arts"/>
    <n v="110000"/>
    <n v="0"/>
    <n v="0"/>
    <n v="10000"/>
    <n v="4.9000000000000004"/>
    <n v="26"/>
    <n v="6"/>
    <n v="11"/>
    <s v="Sanzaru Games"/>
    <x v="3"/>
    <x v="64"/>
    <n v="5.45"/>
    <n v="37"/>
    <n v="30.833333333333332"/>
    <n v="13333.333333333334"/>
    <n v="12222.222222222223"/>
    <n v="0"/>
    <n v="0"/>
    <n v="1111.1111111111111"/>
    <n v="528816311"/>
    <n v="440001482"/>
    <n v="128063000"/>
    <n v="2.080117381250746E-4"/>
    <n v="0"/>
    <n v="0"/>
  </r>
  <r>
    <s v="Cel Damage"/>
    <x v="7"/>
    <x v="9"/>
    <x v="1"/>
    <s v="Electronic Arts"/>
    <n v="90000"/>
    <n v="30000"/>
    <n v="0"/>
    <n v="0"/>
    <n v="6.5"/>
    <n v="24"/>
    <n v="8.4"/>
    <n v="7"/>
    <s v="Pseudo Interactive"/>
    <x v="2"/>
    <x v="64"/>
    <n v="7.45"/>
    <n v="31"/>
    <n v="25.833333333333332"/>
    <n v="7500"/>
    <n v="5625"/>
    <n v="1875"/>
    <n v="0"/>
    <n v="0"/>
    <n v="489752572"/>
    <n v="430035992"/>
    <n v="127149000"/>
    <n v="1.8376626309989037E-4"/>
    <n v="6.9761602652086856E-5"/>
    <n v="0"/>
  </r>
  <r>
    <s v="Supremacy MMA"/>
    <x v="3"/>
    <x v="10"/>
    <x v="7"/>
    <s v="505 Games"/>
    <n v="70000"/>
    <n v="30000"/>
    <n v="0"/>
    <n v="20000"/>
    <n v="4.7"/>
    <n v="17"/>
    <n v="6.5"/>
    <n v="4"/>
    <s v="Kung Fu Factory"/>
    <x v="1"/>
    <x v="64"/>
    <n v="5.6"/>
    <n v="21"/>
    <n v="17.5"/>
    <n v="20000"/>
    <n v="11666.666666666666"/>
    <n v="5000"/>
    <n v="0"/>
    <n v="3333.3333333333335"/>
    <n v="545961365"/>
    <n v="440756453"/>
    <n v="127833000"/>
    <n v="1.2821420065135927E-4"/>
    <n v="6.8064800403500847E-5"/>
    <n v="0"/>
  </r>
  <r>
    <s v="Lunar: Dragon Song"/>
    <x v="1"/>
    <x v="3"/>
    <x v="9"/>
    <s v="Rising Star Games"/>
    <n v="110000"/>
    <n v="0"/>
    <n v="0"/>
    <n v="10000"/>
    <n v="5.9"/>
    <n v="30"/>
    <n v="6.2"/>
    <n v="17"/>
    <s v="Game Arts, Japan Art Media (JAM)"/>
    <x v="3"/>
    <x v="64"/>
    <n v="6.0500000000000007"/>
    <n v="47"/>
    <n v="39.166666666666664"/>
    <n v="10000"/>
    <n v="9166.6666666666661"/>
    <n v="0"/>
    <n v="0"/>
    <n v="833.33333333333337"/>
    <n v="511054143"/>
    <n v="435713800"/>
    <n v="127773000"/>
    <n v="2.152413819684072E-4"/>
    <n v="0"/>
    <n v="0"/>
  </r>
  <r>
    <s v="Breakdown"/>
    <x v="7"/>
    <x v="7"/>
    <x v="10"/>
    <s v="Electronic Arts"/>
    <n v="90000"/>
    <n v="30000"/>
    <n v="0"/>
    <n v="0"/>
    <n v="7.1"/>
    <n v="62"/>
    <n v="8.1999999999999993"/>
    <n v="17"/>
    <s v="Namco"/>
    <x v="1"/>
    <x v="64"/>
    <n v="7.6499999999999995"/>
    <n v="79"/>
    <n v="65.833333333333329"/>
    <n v="9230.7692307692305"/>
    <n v="6923.0769230769229"/>
    <n v="2307.6923076923076"/>
    <n v="0"/>
    <n v="0"/>
    <n v="505524224"/>
    <n v="434174638"/>
    <n v="127761000"/>
    <n v="1.7803301152982928E-4"/>
    <n v="6.9096620056374644E-5"/>
    <n v="0"/>
  </r>
  <r>
    <s v="Geometry Wars: Galaxies"/>
    <x v="0"/>
    <x v="4"/>
    <x v="6"/>
    <s v="Vivendi Games"/>
    <n v="110000"/>
    <n v="0"/>
    <n v="0"/>
    <n v="10000"/>
    <n v="8"/>
    <n v="55"/>
    <n v="8.1999999999999993"/>
    <n v="26"/>
    <s v="Kuju Entertainment"/>
    <x v="0"/>
    <x v="64"/>
    <n v="8.1"/>
    <n v="81"/>
    <n v="67.5"/>
    <n v="12000"/>
    <n v="11000"/>
    <n v="0"/>
    <n v="0"/>
    <n v="1000"/>
    <n v="522751172"/>
    <n v="438594184"/>
    <n v="128001000"/>
    <n v="2.1042516189710236E-4"/>
    <n v="0"/>
    <n v="0"/>
  </r>
  <r>
    <s v="Conduit 2"/>
    <x v="0"/>
    <x v="10"/>
    <x v="6"/>
    <s v="Sega"/>
    <n v="70000"/>
    <n v="40000"/>
    <n v="0"/>
    <n v="10000"/>
    <n v="6.4"/>
    <n v="51"/>
    <n v="7.6"/>
    <n v="60"/>
    <s v="High Voltage Software"/>
    <x v="2"/>
    <x v="64"/>
    <n v="7"/>
    <n v="111"/>
    <n v="92.5"/>
    <n v="20000"/>
    <n v="11666.666666666666"/>
    <n v="6666.666666666667"/>
    <n v="0"/>
    <n v="1666.6666666666667"/>
    <n v="545961365"/>
    <n v="440756453"/>
    <n v="127833000"/>
    <n v="1.2821420065135927E-4"/>
    <n v="9.0753067204667792E-5"/>
    <n v="0"/>
  </r>
  <r>
    <s v="Rise of the Tomb Raider"/>
    <x v="8"/>
    <x v="14"/>
    <x v="10"/>
    <s v="Square Enix"/>
    <n v="0"/>
    <n v="110000"/>
    <n v="0"/>
    <n v="10000"/>
    <n v="8.6"/>
    <n v="45"/>
    <n v="7.9"/>
    <n v="915"/>
    <s v="Crystal Dynamics, Nixxes Software"/>
    <x v="1"/>
    <x v="64"/>
    <n v="8.25"/>
    <n v="960"/>
    <n v="800"/>
    <n v="120000"/>
    <n v="0"/>
    <n v="110000"/>
    <n v="0"/>
    <n v="10000"/>
    <n v="573178249"/>
    <n v="445623395"/>
    <n v="126994511"/>
    <n v="0"/>
    <n v="2.4684520883379562E-4"/>
    <n v="0"/>
  </r>
  <r>
    <s v="Godzilla Unleashed: Double Smash"/>
    <x v="1"/>
    <x v="4"/>
    <x v="4"/>
    <s v="Atari"/>
    <n v="110000"/>
    <n v="0"/>
    <n v="0"/>
    <n v="10000"/>
    <n v="2.8"/>
    <n v="18"/>
    <n v="4.9000000000000004"/>
    <n v="8"/>
    <s v="Santa Cruz Games"/>
    <x v="0"/>
    <x v="64"/>
    <n v="3.85"/>
    <n v="26"/>
    <n v="21.666666666666668"/>
    <n v="12000"/>
    <n v="11000"/>
    <n v="0"/>
    <n v="0"/>
    <n v="1000"/>
    <n v="522751172"/>
    <n v="438594184"/>
    <n v="128001000"/>
    <n v="2.1042516189710236E-4"/>
    <n v="0"/>
    <n v="0"/>
  </r>
  <r>
    <s v="Dishonored 2"/>
    <x v="8"/>
    <x v="14"/>
    <x v="4"/>
    <s v="Bethesda Softworks"/>
    <n v="40000"/>
    <n v="70000"/>
    <n v="0"/>
    <n v="10000"/>
    <n v="8.6"/>
    <n v="37"/>
    <n v="6"/>
    <n v="383"/>
    <s v="Arkane Studios"/>
    <x v="1"/>
    <x v="64"/>
    <n v="7.3"/>
    <n v="420"/>
    <n v="350"/>
    <n v="120000"/>
    <n v="40000"/>
    <n v="70000"/>
    <n v="0"/>
    <n v="10000"/>
    <n v="573178249"/>
    <n v="445623395"/>
    <n v="126994511"/>
    <n v="6.9786318775679856E-5"/>
    <n v="1.5708331471241539E-4"/>
    <n v="0"/>
  </r>
  <r>
    <s v="WWE SmackDown vs Raw 2008"/>
    <x v="1"/>
    <x v="4"/>
    <x v="7"/>
    <s v="THQ"/>
    <n v="110000"/>
    <n v="0"/>
    <n v="0"/>
    <n v="10000"/>
    <n v="6.1"/>
    <n v="12"/>
    <n v="6.6"/>
    <n v="13"/>
    <s v="Amaze Entertainment"/>
    <x v="2"/>
    <x v="64"/>
    <n v="6.35"/>
    <n v="25"/>
    <n v="20.833333333333332"/>
    <n v="12000"/>
    <n v="11000"/>
    <n v="0"/>
    <n v="0"/>
    <n v="1000"/>
    <n v="522751172"/>
    <n v="438594184"/>
    <n v="128001000"/>
    <n v="2.1042516189710236E-4"/>
    <n v="0"/>
    <n v="0"/>
  </r>
  <r>
    <s v="College Hoops 2K6"/>
    <x v="2"/>
    <x v="0"/>
    <x v="0"/>
    <s v="Take-Two Interactive"/>
    <n v="110000"/>
    <n v="0"/>
    <n v="0"/>
    <n v="10000"/>
    <n v="7"/>
    <n v="17"/>
    <n v="7.3"/>
    <n v="11"/>
    <s v="2K Sports"/>
    <x v="0"/>
    <x v="64"/>
    <n v="7.15"/>
    <n v="28"/>
    <n v="23.333333333333332"/>
    <n v="10909.09090909091"/>
    <n v="10000"/>
    <n v="0"/>
    <n v="0"/>
    <n v="909.09090909090912"/>
    <n v="516818555"/>
    <n v="437126892"/>
    <n v="127854000"/>
    <n v="2.1284065545982574E-4"/>
    <n v="0"/>
    <n v="0"/>
  </r>
  <r>
    <s v="Fat Princess: Fistful of Cake"/>
    <x v="9"/>
    <x v="5"/>
    <x v="4"/>
    <s v="Sony Computer Entertainment"/>
    <n v="80000"/>
    <n v="20000"/>
    <n v="0"/>
    <n v="20000"/>
    <n v="7.4"/>
    <n v="33"/>
    <n v="8.6999999999999993"/>
    <n v="25"/>
    <s v="SuperVillain Studios"/>
    <x v="2"/>
    <x v="64"/>
    <n v="8.0500000000000007"/>
    <n v="58"/>
    <n v="48.333333333333336"/>
    <n v="17142.857142857141"/>
    <n v="11428.571428571429"/>
    <n v="2857.1428571428573"/>
    <n v="0"/>
    <n v="2857.1428571428573"/>
    <n v="540520772"/>
    <n v="441654761"/>
    <n v="128070000"/>
    <n v="1.4800541282435672E-4"/>
    <n v="4.528423956013915E-5"/>
    <n v="0"/>
  </r>
  <r>
    <s v="Sonic Adventure 2"/>
    <x v="16"/>
    <x v="9"/>
    <x v="2"/>
    <s v="Sega"/>
    <n v="0"/>
    <n v="0"/>
    <n v="120000"/>
    <n v="0"/>
    <n v="8.9"/>
    <n v="18"/>
    <n v="8.6"/>
    <n v="236"/>
    <s v="Sonic Team"/>
    <x v="0"/>
    <x v="64"/>
    <n v="8.75"/>
    <n v="254"/>
    <n v="211.66666666666666"/>
    <n v="7500"/>
    <n v="0"/>
    <n v="0"/>
    <n v="7500"/>
    <n v="0"/>
    <n v="489752572"/>
    <n v="430035992"/>
    <n v="127149000"/>
    <n v="0"/>
    <n v="0"/>
    <n v="9.4377462661916333E-4"/>
  </r>
  <r>
    <s v="Tony Hawk's Pro Skater 5"/>
    <x v="13"/>
    <x v="13"/>
    <x v="0"/>
    <s v="Activision"/>
    <n v="90000"/>
    <n v="20000"/>
    <n v="0"/>
    <n v="10000"/>
    <n v="3.9"/>
    <n v="18"/>
    <n v="2.1"/>
    <n v="132"/>
    <s v="Robomodo"/>
    <x v="2"/>
    <x v="64"/>
    <n v="3"/>
    <n v="150"/>
    <n v="125"/>
    <n v="60000"/>
    <n v="45000"/>
    <n v="10000"/>
    <n v="0"/>
    <n v="5000"/>
    <n v="567732286"/>
    <n v="444588718"/>
    <n v="127141000"/>
    <n v="1.5852542161042432E-4"/>
    <n v="4.4985397042846236E-5"/>
    <n v="0"/>
  </r>
  <r>
    <s v="Rodea the Sky Soldier"/>
    <x v="10"/>
    <x v="13"/>
    <x v="4"/>
    <s v="Nippon Ichi Software"/>
    <n v="80000"/>
    <n v="20000"/>
    <n v="10000"/>
    <n v="10000"/>
    <n v="4.5"/>
    <n v="31"/>
    <n v="6.5"/>
    <n v="81"/>
    <s v="Prope, Kadokawa"/>
    <x v="3"/>
    <x v="64"/>
    <n v="5.5"/>
    <n v="112"/>
    <n v="93.333333333333329"/>
    <n v="60000"/>
    <n v="40000"/>
    <n v="10000"/>
    <n v="5000"/>
    <n v="5000"/>
    <n v="567732286"/>
    <n v="444588718"/>
    <n v="127141000"/>
    <n v="1.4091148587593272E-4"/>
    <n v="4.4985397042846236E-5"/>
    <n v="7.8652834254882371E-5"/>
  </r>
  <r>
    <s v="Pinball Hall of Fame: The Williams Collection"/>
    <x v="2"/>
    <x v="2"/>
    <x v="3"/>
    <s v="Crave Entertainment"/>
    <n v="110000"/>
    <n v="0"/>
    <n v="0"/>
    <n v="10000"/>
    <n v="8.3000000000000007"/>
    <n v="18"/>
    <n v="8.3000000000000007"/>
    <n v="16"/>
    <s v="Farsight Studios"/>
    <x v="3"/>
    <x v="64"/>
    <n v="8.3000000000000007"/>
    <n v="34"/>
    <n v="28.333333333333332"/>
    <n v="15000"/>
    <n v="13750"/>
    <n v="0"/>
    <n v="0"/>
    <n v="1250"/>
    <n v="534740514"/>
    <n v="441041694"/>
    <n v="128047000"/>
    <n v="2.0570724888071599E-4"/>
    <n v="0"/>
    <n v="0"/>
  </r>
  <r>
    <s v="Academy of Champions: Soccer"/>
    <x v="0"/>
    <x v="2"/>
    <x v="0"/>
    <s v="Ubisoft"/>
    <n v="90000"/>
    <n v="20000"/>
    <n v="0"/>
    <n v="10000"/>
    <n v="6.4"/>
    <n v="20"/>
    <n v="6.8"/>
    <n v="14"/>
    <s v="Ubisoft Vancouver"/>
    <x v="0"/>
    <x v="64"/>
    <n v="6.6"/>
    <n v="34"/>
    <n v="28.333333333333332"/>
    <n v="15000"/>
    <n v="11250"/>
    <n v="2500"/>
    <n v="0"/>
    <n v="1250"/>
    <n v="534740514"/>
    <n v="441041694"/>
    <n v="128047000"/>
    <n v="1.6830593090240401E-4"/>
    <n v="4.5347186608620271E-5"/>
    <n v="0"/>
  </r>
  <r>
    <s v="Overlord: Raising Hell"/>
    <x v="3"/>
    <x v="1"/>
    <x v="4"/>
    <s v="Codemasters"/>
    <n v="70000"/>
    <n v="30000"/>
    <n v="0"/>
    <n v="20000"/>
    <n v="7.2"/>
    <n v="35"/>
    <n v="7.7"/>
    <n v="27"/>
    <s v="4J Studios"/>
    <x v="2"/>
    <x v="64"/>
    <n v="7.45"/>
    <n v="62"/>
    <n v="51.666666666666664"/>
    <n v="13333.333333333334"/>
    <n v="7777.7777777777774"/>
    <n v="3333.3333333333335"/>
    <n v="0"/>
    <n v="2222.2222222222222"/>
    <n v="528816311"/>
    <n v="440001482"/>
    <n v="128063000"/>
    <n v="1.3237110607959291E-4"/>
    <n v="6.8181588533831346E-5"/>
    <n v="0"/>
  </r>
  <r>
    <s v="Power Gig: Rise of the SixString"/>
    <x v="2"/>
    <x v="5"/>
    <x v="3"/>
    <s v="Unknown"/>
    <n v="110000"/>
    <n v="0"/>
    <n v="0"/>
    <n v="10000"/>
    <n v="3.6"/>
    <n v="20"/>
    <n v="2.1"/>
    <n v="17"/>
    <s v="Seven45 Studios"/>
    <x v="2"/>
    <x v="64"/>
    <n v="2.85"/>
    <n v="37"/>
    <n v="30.833333333333332"/>
    <n v="17142.857142857141"/>
    <n v="15714.285714285714"/>
    <n v="0"/>
    <n v="0"/>
    <n v="1428.5714285714287"/>
    <n v="540520772"/>
    <n v="441654761"/>
    <n v="128070000"/>
    <n v="2.035074426334905E-4"/>
    <n v="0"/>
    <n v="0"/>
  </r>
  <r>
    <s v="NFL Head Coach"/>
    <x v="7"/>
    <x v="0"/>
    <x v="0"/>
    <s v="Electronic Arts"/>
    <n v="90000"/>
    <n v="30000"/>
    <n v="0"/>
    <n v="0"/>
    <n v="6.9"/>
    <n v="26"/>
    <n v="7.1"/>
    <n v="9"/>
    <s v="EA Tiburon"/>
    <x v="0"/>
    <x v="64"/>
    <n v="7"/>
    <n v="35"/>
    <n v="29.166666666666668"/>
    <n v="10909.09090909091"/>
    <n v="8181.818181818182"/>
    <n v="2727.2727272727275"/>
    <n v="0"/>
    <n v="0"/>
    <n v="516818555"/>
    <n v="437126892"/>
    <n v="127854000"/>
    <n v="1.7414235446713014E-4"/>
    <n v="6.8629957454093219E-5"/>
    <n v="0"/>
  </r>
  <r>
    <s v="Psychonauts"/>
    <x v="7"/>
    <x v="3"/>
    <x v="2"/>
    <s v="THQ"/>
    <n v="90000"/>
    <n v="30000"/>
    <n v="0"/>
    <n v="0"/>
    <n v="8.8000000000000007"/>
    <n v="54"/>
    <n v="9"/>
    <n v="71"/>
    <s v="Double Fine Productions"/>
    <x v="2"/>
    <x v="64"/>
    <n v="8.9"/>
    <n v="125"/>
    <n v="104.16666666666667"/>
    <n v="10000"/>
    <n v="7500"/>
    <n v="2500"/>
    <n v="0"/>
    <n v="0"/>
    <n v="511054143"/>
    <n v="435713800"/>
    <n v="127773000"/>
    <n v="1.7610658524687864E-4"/>
    <n v="6.8852535770039876E-5"/>
    <n v="0"/>
  </r>
  <r>
    <s v="The Sky Crawlers: Innocent Aces"/>
    <x v="0"/>
    <x v="1"/>
    <x v="8"/>
    <s v="Namco Bandai Games"/>
    <n v="80000"/>
    <n v="20000"/>
    <n v="10000"/>
    <n v="10000"/>
    <n v="7.4"/>
    <n v="42"/>
    <n v="7.9"/>
    <n v="13"/>
    <s v="Access Games"/>
    <x v="2"/>
    <x v="64"/>
    <n v="7.65"/>
    <n v="55"/>
    <n v="45.833333333333336"/>
    <n v="13333.333333333334"/>
    <n v="8888.8888888888887"/>
    <n v="2222.2222222222222"/>
    <n v="1111.1111111111111"/>
    <n v="1111.1111111111111"/>
    <n v="528816311"/>
    <n v="440001482"/>
    <n v="128063000"/>
    <n v="1.5128126409096334E-4"/>
    <n v="4.5454392355887562E-5"/>
    <n v="7.8086566767918917E-5"/>
  </r>
  <r>
    <s v="nail'd"/>
    <x v="3"/>
    <x v="5"/>
    <x v="1"/>
    <s v="Deep Silver"/>
    <n v="80000"/>
    <n v="20000"/>
    <n v="0"/>
    <n v="20000"/>
    <n v="6.6"/>
    <n v="36"/>
    <n v="6.2"/>
    <n v="13"/>
    <s v="Techland"/>
    <x v="3"/>
    <x v="64"/>
    <n v="6.4"/>
    <n v="49"/>
    <n v="40.833333333333336"/>
    <n v="17142.857142857141"/>
    <n v="11428.571428571429"/>
    <n v="2857.1428571428573"/>
    <n v="0"/>
    <n v="2857.1428571428573"/>
    <n v="540520772"/>
    <n v="441654761"/>
    <n v="128070000"/>
    <n v="1.4800541282435672E-4"/>
    <n v="4.528423956013915E-5"/>
    <n v="0"/>
  </r>
  <r>
    <s v="Lost Magic"/>
    <x v="1"/>
    <x v="0"/>
    <x v="9"/>
    <s v="Ubisoft"/>
    <n v="90000"/>
    <n v="0"/>
    <n v="20000"/>
    <n v="10000"/>
    <n v="6.8"/>
    <n v="44"/>
    <n v="8.1999999999999993"/>
    <n v="32"/>
    <s v="Taito Corporation"/>
    <x v="0"/>
    <x v="64"/>
    <n v="7.5"/>
    <n v="76"/>
    <n v="63.333333333333336"/>
    <n v="10909.09090909091"/>
    <n v="8181.818181818182"/>
    <n v="0"/>
    <n v="1818.1818181818182"/>
    <n v="909.09090909090912"/>
    <n v="516818555"/>
    <n v="437126892"/>
    <n v="127854000"/>
    <n v="1.7414235446713014E-4"/>
    <n v="0"/>
    <n v="1.5642842617360426E-4"/>
  </r>
  <r>
    <s v="Alice: Madness Returns"/>
    <x v="8"/>
    <x v="10"/>
    <x v="10"/>
    <s v="Electronic Arts"/>
    <n v="0"/>
    <n v="100000"/>
    <n v="0"/>
    <n v="20000"/>
    <n v="7.5"/>
    <n v="29"/>
    <n v="8.4"/>
    <n v="559"/>
    <s v="Spicy Horse"/>
    <x v="1"/>
    <x v="64"/>
    <n v="7.95"/>
    <n v="588"/>
    <n v="490"/>
    <n v="20000"/>
    <n v="0"/>
    <n v="16666.666666666668"/>
    <n v="0"/>
    <n v="3333.3333333333335"/>
    <n v="545961365"/>
    <n v="440756453"/>
    <n v="127833000"/>
    <n v="0"/>
    <n v="2.2688266801166947E-4"/>
    <n v="0"/>
  </r>
  <r>
    <s v="Tom Clancy's Splinter Cell: Blacklist"/>
    <x v="10"/>
    <x v="6"/>
    <x v="4"/>
    <s v="Ubisoft"/>
    <n v="40000"/>
    <n v="70000"/>
    <n v="0"/>
    <n v="10000"/>
    <n v="7.5"/>
    <n v="5"/>
    <n v="7.8"/>
    <n v="148"/>
    <s v="Ubisoft Toronto"/>
    <x v="1"/>
    <x v="64"/>
    <n v="7.65"/>
    <n v="153"/>
    <n v="127.5"/>
    <n v="30000"/>
    <n v="10000"/>
    <n v="17500"/>
    <n v="0"/>
    <n v="2500"/>
    <n v="556861736"/>
    <n v="442492884"/>
    <n v="127445000"/>
    <n v="7.1831116081568942E-5"/>
    <n v="1.5819463437970226E-4"/>
    <n v="0"/>
  </r>
  <r>
    <s v="Spider-Man: Edge of Time"/>
    <x v="5"/>
    <x v="10"/>
    <x v="4"/>
    <s v="Activision"/>
    <n v="80000"/>
    <n v="30000"/>
    <n v="0"/>
    <n v="10000"/>
    <n v="5"/>
    <n v="7"/>
    <n v="6.4"/>
    <n v="12"/>
    <s v="Beenox"/>
    <x v="2"/>
    <x v="64"/>
    <n v="5.7"/>
    <n v="19"/>
    <n v="15.833333333333334"/>
    <n v="20000"/>
    <n v="13333.333333333334"/>
    <n v="5000"/>
    <n v="0"/>
    <n v="1666.6666666666667"/>
    <n v="545961365"/>
    <n v="440756453"/>
    <n v="127833000"/>
    <n v="1.4653051503012488E-4"/>
    <n v="6.8064800403500847E-5"/>
    <n v="0"/>
  </r>
  <r>
    <s v="Cruis'n"/>
    <x v="0"/>
    <x v="4"/>
    <x v="1"/>
    <s v="Midway Games"/>
    <n v="100000"/>
    <n v="10000"/>
    <n v="0"/>
    <n v="10000"/>
    <n v="2.5"/>
    <n v="7"/>
    <n v="3.7"/>
    <n v="18"/>
    <s v="Midway Studios - San Diego"/>
    <x v="0"/>
    <x v="64"/>
    <n v="3.1"/>
    <n v="25"/>
    <n v="20.833333333333332"/>
    <n v="12000"/>
    <n v="10000"/>
    <n v="1000"/>
    <n v="0"/>
    <n v="1000"/>
    <n v="522751172"/>
    <n v="438594184"/>
    <n v="128001000"/>
    <n v="1.912956017246385E-4"/>
    <n v="2.280011993957494E-5"/>
    <n v="0"/>
  </r>
  <r>
    <s v="Samurai Warriors 4-II"/>
    <x v="6"/>
    <x v="13"/>
    <x v="4"/>
    <s v="Tecmo Koei"/>
    <n v="30000"/>
    <n v="20000"/>
    <n v="60000"/>
    <n v="10000"/>
    <n v="7.3"/>
    <n v="26"/>
    <n v="7.3"/>
    <n v="24"/>
    <s v="Omega Force"/>
    <x v="2"/>
    <x v="64"/>
    <n v="7.3"/>
    <n v="50"/>
    <n v="41.666666666666664"/>
    <n v="60000"/>
    <n v="15000"/>
    <n v="10000"/>
    <n v="30000"/>
    <n v="5000"/>
    <n v="567732286"/>
    <n v="444588718"/>
    <n v="127141000"/>
    <n v="5.2841807203474775E-5"/>
    <n v="4.4985397042846236E-5"/>
    <n v="4.7191700552929423E-4"/>
  </r>
  <r>
    <s v="Castlevania: Curse of Darkness"/>
    <x v="7"/>
    <x v="3"/>
    <x v="4"/>
    <s v="Konami Digital Entertainment"/>
    <n v="90000"/>
    <n v="30000"/>
    <n v="0"/>
    <n v="0"/>
    <n v="7.4"/>
    <n v="26"/>
    <n v="7"/>
    <n v="13"/>
    <s v="Konami"/>
    <x v="1"/>
    <x v="64"/>
    <n v="7.2"/>
    <n v="39"/>
    <n v="32.5"/>
    <n v="10000"/>
    <n v="7500"/>
    <n v="2500"/>
    <n v="0"/>
    <n v="0"/>
    <n v="511054143"/>
    <n v="435713800"/>
    <n v="127773000"/>
    <n v="1.7610658524687864E-4"/>
    <n v="6.8852535770039876E-5"/>
    <n v="0"/>
  </r>
  <r>
    <s v="Lost Planet 3"/>
    <x v="2"/>
    <x v="6"/>
    <x v="6"/>
    <s v="Capcom"/>
    <n v="70000"/>
    <n v="30000"/>
    <n v="10000"/>
    <n v="10000"/>
    <n v="5.8"/>
    <n v="43"/>
    <n v="5.8"/>
    <n v="142"/>
    <s v="Spark Unlimited"/>
    <x v="2"/>
    <x v="64"/>
    <n v="5.8"/>
    <n v="185"/>
    <n v="154.16666666666666"/>
    <n v="30000"/>
    <n v="17500"/>
    <n v="7500"/>
    <n v="2500"/>
    <n v="2500"/>
    <n v="556861736"/>
    <n v="442492884"/>
    <n v="127445000"/>
    <n v="1.2570445314274566E-4"/>
    <n v="6.7797700448443823E-5"/>
    <n v="7.8465220291105969E-5"/>
  </r>
  <r>
    <s v="Battles of Prince of Persia"/>
    <x v="1"/>
    <x v="3"/>
    <x v="11"/>
    <s v="Ubisoft"/>
    <n v="100000"/>
    <n v="10000"/>
    <n v="0"/>
    <n v="10000"/>
    <n v="6.4"/>
    <n v="16"/>
    <n v="7.7"/>
    <n v="14"/>
    <s v="Ubisoft Montreal"/>
    <x v="3"/>
    <x v="64"/>
    <n v="7.0500000000000007"/>
    <n v="30"/>
    <n v="25"/>
    <n v="10000"/>
    <n v="8333.3333333333339"/>
    <n v="833.33333333333337"/>
    <n v="0"/>
    <n v="833.33333333333337"/>
    <n v="511054143"/>
    <n v="435713800"/>
    <n v="127773000"/>
    <n v="1.9567398360764292E-4"/>
    <n v="2.2950845256679959E-5"/>
    <n v="0"/>
  </r>
  <r>
    <s v="Marvel Trading Card Game"/>
    <x v="1"/>
    <x v="4"/>
    <x v="3"/>
    <s v="Konami Digital Entertainment"/>
    <n v="110000"/>
    <n v="0"/>
    <n v="0"/>
    <n v="10000"/>
    <n v="6.1"/>
    <n v="17"/>
    <n v="4.9000000000000004"/>
    <n v="7"/>
    <s v="1st Playable Productions"/>
    <x v="2"/>
    <x v="64"/>
    <n v="5.5"/>
    <n v="24"/>
    <n v="20"/>
    <n v="12000"/>
    <n v="11000"/>
    <n v="0"/>
    <n v="0"/>
    <n v="1000"/>
    <n v="522751172"/>
    <n v="438594184"/>
    <n v="128001000"/>
    <n v="2.1042516189710236E-4"/>
    <n v="0"/>
    <n v="0"/>
  </r>
  <r>
    <s v="CSI: Crime Scene Investigation"/>
    <x v="7"/>
    <x v="7"/>
    <x v="10"/>
    <s v="Ubisoft"/>
    <n v="90000"/>
    <n v="30000"/>
    <n v="0"/>
    <n v="0"/>
    <n v="4.5"/>
    <n v="14"/>
    <n v="7.3"/>
    <n v="4"/>
    <s v="369 Interactive"/>
    <x v="1"/>
    <x v="64"/>
    <n v="5.9"/>
    <n v="18"/>
    <n v="15"/>
    <n v="9230.7692307692305"/>
    <n v="6923.0769230769229"/>
    <n v="2307.6923076923076"/>
    <n v="0"/>
    <n v="0"/>
    <n v="505524224"/>
    <n v="434174638"/>
    <n v="127761000"/>
    <n v="1.7803301152982928E-4"/>
    <n v="6.9096620056374644E-5"/>
    <n v="0"/>
  </r>
  <r>
    <s v="Buffy the Vampire Slayer: Chaos Bleeds"/>
    <x v="7"/>
    <x v="15"/>
    <x v="4"/>
    <s v="Vivendi Games"/>
    <n v="90000"/>
    <n v="30000"/>
    <n v="0"/>
    <n v="0"/>
    <n v="7.3"/>
    <n v="26"/>
    <n v="8.4"/>
    <n v="14"/>
    <s v="Eurocom Entertainment Software"/>
    <x v="2"/>
    <x v="64"/>
    <n v="7.85"/>
    <n v="40"/>
    <n v="33.333333333333336"/>
    <n v="8571.4285714285706"/>
    <n v="6428.5714285714284"/>
    <n v="2142.8571428571427"/>
    <n v="0"/>
    <n v="0"/>
    <n v="500125528"/>
    <n v="432552540"/>
    <n v="127718000"/>
    <n v="1.7995482126239315E-4"/>
    <n v="6.9355736530873227E-5"/>
    <n v="0"/>
  </r>
  <r>
    <s v="Onechanbara: Bikini Zombie Slayers"/>
    <x v="0"/>
    <x v="1"/>
    <x v="4"/>
    <s v="D3Publisher"/>
    <n v="110000"/>
    <n v="0"/>
    <n v="0"/>
    <n v="10000"/>
    <n v="5.5"/>
    <n v="24"/>
    <n v="8"/>
    <n v="20"/>
    <s v="Tamsoft"/>
    <x v="1"/>
    <x v="64"/>
    <n v="6.75"/>
    <n v="44"/>
    <n v="36.666666666666664"/>
    <n v="13333.333333333334"/>
    <n v="12222.222222222223"/>
    <n v="0"/>
    <n v="0"/>
    <n v="1111.1111111111111"/>
    <n v="528816311"/>
    <n v="440001482"/>
    <n v="128063000"/>
    <n v="2.080117381250746E-4"/>
    <n v="0"/>
    <n v="0"/>
  </r>
  <r>
    <s v="Reality Fighters"/>
    <x v="15"/>
    <x v="11"/>
    <x v="7"/>
    <s v="Sony Computer Entertainment"/>
    <n v="50000"/>
    <n v="50000"/>
    <n v="0"/>
    <n v="20000"/>
    <n v="5.4"/>
    <n v="39"/>
    <n v="3.8"/>
    <n v="30"/>
    <s v="Novarama"/>
    <x v="2"/>
    <x v="64"/>
    <n v="4.5999999999999996"/>
    <n v="69"/>
    <n v="57.5"/>
    <n v="24000"/>
    <n v="10000"/>
    <n v="10000"/>
    <n v="0"/>
    <n v="4000"/>
    <n v="551484507"/>
    <n v="441417242"/>
    <n v="127629000"/>
    <n v="9.0664378355782168E-5"/>
    <n v="1.1327151556984264E-4"/>
    <n v="0"/>
  </r>
  <r>
    <s v="FIFA 17"/>
    <x v="8"/>
    <x v="14"/>
    <x v="0"/>
    <s v="Electronic Arts"/>
    <n v="0"/>
    <n v="110000"/>
    <n v="0"/>
    <n v="10000"/>
    <n v="8.4"/>
    <n v="12"/>
    <n v="4.2"/>
    <n v="160"/>
    <s v="EA Sports, EA Vancouver"/>
    <x v="0"/>
    <x v="64"/>
    <n v="6.3000000000000007"/>
    <n v="172"/>
    <n v="143.33333333333334"/>
    <n v="120000"/>
    <n v="0"/>
    <n v="110000"/>
    <n v="0"/>
    <n v="10000"/>
    <n v="573178249"/>
    <n v="445623395"/>
    <n v="126994511"/>
    <n v="0"/>
    <n v="2.4684520883379562E-4"/>
    <n v="0"/>
  </r>
  <r>
    <s v="F1 2002"/>
    <x v="4"/>
    <x v="8"/>
    <x v="1"/>
    <s v="Electronic Arts"/>
    <n v="50000"/>
    <n v="40000"/>
    <n v="20000"/>
    <n v="10000"/>
    <n v="8.1"/>
    <n v="11"/>
    <n v="6.4"/>
    <n v="10"/>
    <s v="Visual Sciences"/>
    <x v="0"/>
    <x v="64"/>
    <n v="7.25"/>
    <n v="21"/>
    <n v="17.5"/>
    <n v="8000"/>
    <n v="3333.3333333333335"/>
    <n v="2666.6666666666665"/>
    <n v="1333.3333333333333"/>
    <n v="666.66666666666663"/>
    <n v="495013192"/>
    <n v="431019772"/>
    <n v="127445000"/>
    <n v="1.0100740911163434E-4"/>
    <n v="9.2803167275583819E-5"/>
    <n v="1.5693044058221194E-4"/>
  </r>
  <r>
    <s v="FIFA Soccer"/>
    <x v="9"/>
    <x v="3"/>
    <x v="0"/>
    <s v="Electronic Arts"/>
    <n v="110000"/>
    <n v="0"/>
    <n v="0"/>
    <n v="10000"/>
    <n v="7.3"/>
    <n v="23"/>
    <n v="7.7"/>
    <n v="22"/>
    <s v="EA Canada"/>
    <x v="0"/>
    <x v="64"/>
    <n v="7.5"/>
    <n v="45"/>
    <n v="37.5"/>
    <n v="10000"/>
    <n v="9166.6666666666661"/>
    <n v="0"/>
    <n v="0"/>
    <n v="833.33333333333337"/>
    <n v="511054143"/>
    <n v="435713800"/>
    <n v="127773000"/>
    <n v="2.152413819684072E-4"/>
    <n v="0"/>
    <n v="0"/>
  </r>
  <r>
    <s v="Self-Defense Training Camp"/>
    <x v="2"/>
    <x v="10"/>
    <x v="0"/>
    <s v="Ubisoft"/>
    <n v="80000"/>
    <n v="30000"/>
    <n v="0"/>
    <n v="10000"/>
    <n v="2.1"/>
    <n v="5"/>
    <n v="5"/>
    <n v="25"/>
    <s v="Ubisoft"/>
    <x v="2"/>
    <x v="64"/>
    <n v="3.55"/>
    <n v="30"/>
    <n v="25"/>
    <n v="20000"/>
    <n v="13333.333333333334"/>
    <n v="5000"/>
    <n v="0"/>
    <n v="1666.6666666666667"/>
    <n v="545961365"/>
    <n v="440756453"/>
    <n v="127833000"/>
    <n v="1.4653051503012488E-4"/>
    <n v="6.8064800403500847E-5"/>
    <n v="0"/>
  </r>
  <r>
    <s v="Deception IV: Blood Ties"/>
    <x v="3"/>
    <x v="12"/>
    <x v="4"/>
    <s v="Tecmo Koei"/>
    <n v="30000"/>
    <n v="20000"/>
    <n v="60000"/>
    <n v="10000"/>
    <n v="7"/>
    <n v="19"/>
    <n v="8.1999999999999993"/>
    <n v="27"/>
    <s v="Koei Tecmo Games"/>
    <x v="1"/>
    <x v="64"/>
    <n v="7.6"/>
    <n v="46"/>
    <n v="38.333333333333336"/>
    <n v="40000"/>
    <n v="10000"/>
    <n v="6666.666666666667"/>
    <n v="20000"/>
    <n v="3333.3333333333335"/>
    <n v="562338430"/>
    <n v="443580712"/>
    <n v="127276000"/>
    <n v="5.3348656964454664E-5"/>
    <n v="4.5087623196745311E-5"/>
    <n v="4.7141644929130392E-4"/>
  </r>
  <r>
    <s v="Tecmo Bowl: Kickoff"/>
    <x v="1"/>
    <x v="1"/>
    <x v="0"/>
    <s v="Tecmo Koei"/>
    <n v="110000"/>
    <n v="0"/>
    <n v="0"/>
    <n v="10000"/>
    <n v="6.6"/>
    <n v="21"/>
    <n v="7.3"/>
    <n v="8"/>
    <s v="Polygon Magic"/>
    <x v="0"/>
    <x v="64"/>
    <n v="6.9499999999999993"/>
    <n v="29"/>
    <n v="24.166666666666668"/>
    <n v="13333.333333333334"/>
    <n v="12222.222222222223"/>
    <n v="0"/>
    <n v="0"/>
    <n v="1111.1111111111111"/>
    <n v="528816311"/>
    <n v="440001482"/>
    <n v="128063000"/>
    <n v="2.080117381250746E-4"/>
    <n v="0"/>
    <n v="0"/>
  </r>
  <r>
    <s v="Lost Horizon"/>
    <x v="8"/>
    <x v="5"/>
    <x v="10"/>
    <s v="Deep Silver"/>
    <n v="0"/>
    <n v="100000"/>
    <n v="0"/>
    <n v="20000"/>
    <n v="7.7"/>
    <n v="24"/>
    <n v="7.9"/>
    <n v="27"/>
    <s v="Animation Arts"/>
    <x v="2"/>
    <x v="64"/>
    <n v="7.8000000000000007"/>
    <n v="51"/>
    <n v="42.5"/>
    <n v="17142.857142857141"/>
    <n v="0"/>
    <n v="14285.714285714286"/>
    <n v="0"/>
    <n v="2857.1428571428573"/>
    <n v="540520772"/>
    <n v="441654761"/>
    <n v="128070000"/>
    <n v="0"/>
    <n v="2.2642119780069572E-4"/>
    <n v="0"/>
  </r>
  <r>
    <s v="The Last Story"/>
    <x v="0"/>
    <x v="10"/>
    <x v="9"/>
    <s v="Ninti"/>
    <n v="300000"/>
    <n v="130000"/>
    <n v="180000"/>
    <n v="40000"/>
    <n v="8"/>
    <n v="61"/>
    <n v="8.4"/>
    <n v="179"/>
    <s v="Mistwalker, Artoon"/>
    <x v="2"/>
    <x v="476"/>
    <n v="8.1999999999999993"/>
    <n v="240"/>
    <n v="36.92307692307692"/>
    <n v="108333.33333333333"/>
    <n v="50000"/>
    <n v="21666.666666666668"/>
    <n v="30000"/>
    <n v="6666.666666666667"/>
    <n v="545961365"/>
    <n v="440756453"/>
    <n v="127833000"/>
    <n v="5.4948943136296836E-4"/>
    <n v="2.9494746841517031E-4"/>
    <n v="1.4080871136560981E-3"/>
  </r>
  <r>
    <s v="Fantastic Four: Rise of the Silver Surfer"/>
    <x v="2"/>
    <x v="4"/>
    <x v="4"/>
    <s v="Take-Two Interactive"/>
    <n v="100000"/>
    <n v="10000"/>
    <n v="0"/>
    <n v="10000"/>
    <n v="4.5"/>
    <n v="30"/>
    <n v="5.4"/>
    <n v="16"/>
    <s v="Visual Concepts"/>
    <x v="2"/>
    <x v="64"/>
    <n v="4.95"/>
    <n v="46"/>
    <n v="38.333333333333336"/>
    <n v="12000"/>
    <n v="10000"/>
    <n v="1000"/>
    <n v="0"/>
    <n v="1000"/>
    <n v="522751172"/>
    <n v="438594184"/>
    <n v="128001000"/>
    <n v="1.912956017246385E-4"/>
    <n v="2.280011993957494E-5"/>
    <n v="0"/>
  </r>
  <r>
    <s v="Tom Clancy's EndWar"/>
    <x v="9"/>
    <x v="1"/>
    <x v="11"/>
    <s v="Ubisoft"/>
    <n v="100000"/>
    <n v="10000"/>
    <n v="0"/>
    <n v="10000"/>
    <n v="6.8"/>
    <n v="7"/>
    <n v="5.9"/>
    <n v="8"/>
    <s v="Funatics Software, Funatics"/>
    <x v="2"/>
    <x v="64"/>
    <n v="6.35"/>
    <n v="15"/>
    <n v="12.5"/>
    <n v="13333.333333333334"/>
    <n v="11111.111111111111"/>
    <n v="1111.1111111111111"/>
    <n v="0"/>
    <n v="1111.1111111111111"/>
    <n v="528816311"/>
    <n v="440001482"/>
    <n v="128063000"/>
    <n v="1.8910158011370418E-4"/>
    <n v="2.2727196177943781E-5"/>
    <n v="0"/>
  </r>
  <r>
    <s v="NFL Head Coach 09"/>
    <x v="2"/>
    <x v="1"/>
    <x v="0"/>
    <s v="Electronic Arts"/>
    <n v="110000"/>
    <n v="0"/>
    <n v="0"/>
    <n v="10000"/>
    <n v="6.7"/>
    <n v="14"/>
    <n v="8.4"/>
    <n v="28"/>
    <s v="EA Tiburon"/>
    <x v="0"/>
    <x v="64"/>
    <n v="7.5500000000000007"/>
    <n v="42"/>
    <n v="35"/>
    <n v="13333.333333333334"/>
    <n v="12222.222222222223"/>
    <n v="0"/>
    <n v="0"/>
    <n v="1111.1111111111111"/>
    <n v="528816311"/>
    <n v="440001482"/>
    <n v="128063000"/>
    <n v="2.080117381250746E-4"/>
    <n v="0"/>
    <n v="0"/>
  </r>
  <r>
    <s v="MLB 13: The Show"/>
    <x v="15"/>
    <x v="6"/>
    <x v="0"/>
    <s v="Sony Computer Entertainment"/>
    <n v="100000"/>
    <n v="0"/>
    <n v="0"/>
    <n v="20000"/>
    <n v="7.5"/>
    <n v="7"/>
    <n v="7.5"/>
    <n v="21"/>
    <s v="SCEA San Diego Studios"/>
    <x v="0"/>
    <x v="64"/>
    <n v="7.5"/>
    <n v="28"/>
    <n v="23.333333333333332"/>
    <n v="30000"/>
    <n v="25000"/>
    <n v="0"/>
    <n v="0"/>
    <n v="5000"/>
    <n v="556861736"/>
    <n v="442492884"/>
    <n v="127445000"/>
    <n v="1.7957779020392236E-4"/>
    <n v="0"/>
    <n v="0"/>
  </r>
  <r>
    <s v="Split/Second"/>
    <x v="9"/>
    <x v="5"/>
    <x v="1"/>
    <s v="Disney Interactive Studios"/>
    <n v="80000"/>
    <n v="20000"/>
    <n v="0"/>
    <n v="20000"/>
    <n v="6.3"/>
    <n v="16"/>
    <n v="6.7"/>
    <n v="15"/>
    <s v="Black Rock Studio"/>
    <x v="3"/>
    <x v="64"/>
    <n v="6.5"/>
    <n v="31"/>
    <n v="25.833333333333332"/>
    <n v="17142.857142857141"/>
    <n v="11428.571428571429"/>
    <n v="2857.1428571428573"/>
    <n v="0"/>
    <n v="2857.1428571428573"/>
    <n v="540520772"/>
    <n v="441654761"/>
    <n v="128070000"/>
    <n v="1.4800541282435672E-4"/>
    <n v="4.528423956013915E-5"/>
    <n v="0"/>
  </r>
  <r>
    <s v="Warhammer: Battle March"/>
    <x v="2"/>
    <x v="1"/>
    <x v="11"/>
    <s v="Deep Silver"/>
    <n v="90000"/>
    <n v="20000"/>
    <n v="0"/>
    <n v="10000"/>
    <n v="5.5"/>
    <n v="30"/>
    <n v="6.7"/>
    <n v="20"/>
    <s v="Black Hole Games"/>
    <x v="1"/>
    <x v="64"/>
    <n v="6.1"/>
    <n v="50"/>
    <n v="41.666666666666664"/>
    <n v="13333.333333333334"/>
    <n v="10000"/>
    <n v="2222.2222222222222"/>
    <n v="0"/>
    <n v="1111.1111111111111"/>
    <n v="528816311"/>
    <n v="440001482"/>
    <n v="128063000"/>
    <n v="1.7019142210233376E-4"/>
    <n v="4.5454392355887562E-5"/>
    <n v="0"/>
  </r>
  <r>
    <s v="Digimon Story: Cyber Sleuth"/>
    <x v="6"/>
    <x v="14"/>
    <x v="9"/>
    <s v="Namco Bandai Games"/>
    <n v="0"/>
    <n v="100000"/>
    <n v="0"/>
    <n v="20000"/>
    <n v="7.5"/>
    <n v="45"/>
    <n v="8.5"/>
    <n v="289"/>
    <s v="Media Vision"/>
    <x v="2"/>
    <x v="64"/>
    <n v="8"/>
    <n v="334"/>
    <n v="278.33333333333331"/>
    <n v="120000"/>
    <n v="0"/>
    <n v="100000"/>
    <n v="0"/>
    <n v="20000"/>
    <n v="573178249"/>
    <n v="445623395"/>
    <n v="126994511"/>
    <n v="0"/>
    <n v="2.2440473530345058E-4"/>
    <n v="0"/>
  </r>
  <r>
    <s v="Bodycount"/>
    <x v="3"/>
    <x v="10"/>
    <x v="6"/>
    <s v="Codemasters"/>
    <n v="50000"/>
    <n v="50000"/>
    <n v="0"/>
    <n v="20000"/>
    <n v="5"/>
    <n v="40"/>
    <n v="3.5"/>
    <n v="28"/>
    <s v="Guildford Studio"/>
    <x v="1"/>
    <x v="64"/>
    <n v="4.25"/>
    <n v="68"/>
    <n v="56.666666666666664"/>
    <n v="20000"/>
    <n v="8333.3333333333339"/>
    <n v="8333.3333333333339"/>
    <n v="0"/>
    <n v="3333.3333333333335"/>
    <n v="545961365"/>
    <n v="440756453"/>
    <n v="127833000"/>
    <n v="9.158157189382806E-5"/>
    <n v="1.1344133400583474E-4"/>
    <n v="0"/>
  </r>
  <r>
    <s v="Lost in Blue"/>
    <x v="1"/>
    <x v="3"/>
    <x v="10"/>
    <s v="Konami Digital Entertainment"/>
    <n v="70000"/>
    <n v="20000"/>
    <n v="20000"/>
    <n v="10000"/>
    <n v="6.9"/>
    <n v="33"/>
    <n v="7.8"/>
    <n v="21"/>
    <s v="Konami Computer Entertainment Hawaii"/>
    <x v="3"/>
    <x v="64"/>
    <n v="7.35"/>
    <n v="54"/>
    <n v="45"/>
    <n v="10000"/>
    <n v="5833.333333333333"/>
    <n v="1666.6666666666667"/>
    <n v="1666.6666666666667"/>
    <n v="833.33333333333337"/>
    <n v="511054143"/>
    <n v="435713800"/>
    <n v="127773000"/>
    <n v="1.3697178852535005E-4"/>
    <n v="4.5901690513359917E-5"/>
    <n v="1.5652759190126241E-4"/>
  </r>
  <r>
    <s v="X2: Wolverine's Revenge"/>
    <x v="11"/>
    <x v="15"/>
    <x v="2"/>
    <s v="Activision"/>
    <n v="90000"/>
    <n v="20000"/>
    <n v="0"/>
    <n v="0"/>
    <n v="6.2"/>
    <n v="21"/>
    <n v="6.6"/>
    <n v="8"/>
    <s v="GenePool"/>
    <x v="2"/>
    <x v="241"/>
    <n v="6.4"/>
    <n v="29"/>
    <n v="26.363636363636363"/>
    <n v="7857.1428571428569"/>
    <n v="6428.5714285714284"/>
    <n v="1428.5714285714287"/>
    <n v="0"/>
    <n v="0"/>
    <n v="500125528"/>
    <n v="432552540"/>
    <n v="127718000"/>
    <n v="1.7995482126239315E-4"/>
    <n v="4.6237157687248816E-5"/>
    <n v="0"/>
  </r>
  <r>
    <s v="Hatsune Miku: Project Diva X"/>
    <x v="15"/>
    <x v="14"/>
    <x v="3"/>
    <s v="Sega"/>
    <n v="10000"/>
    <n v="0"/>
    <n v="100000"/>
    <n v="0"/>
    <n v="8.3000000000000007"/>
    <n v="5"/>
    <n v="8"/>
    <n v="22"/>
    <s v="Sega"/>
    <x v="2"/>
    <x v="241"/>
    <n v="8.15"/>
    <n v="27"/>
    <n v="24.545454545454547"/>
    <n v="110000"/>
    <n v="10000"/>
    <n v="0"/>
    <n v="100000"/>
    <n v="0"/>
    <n v="573178249"/>
    <n v="445623395"/>
    <n v="126994511"/>
    <n v="1.7446579693919964E-5"/>
    <n v="0"/>
    <n v="7.8743560814215031E-4"/>
  </r>
  <r>
    <s v="Disney's Extreme Skate Adventure"/>
    <x v="11"/>
    <x v="15"/>
    <x v="0"/>
    <s v="Activision"/>
    <n v="90000"/>
    <n v="20000"/>
    <n v="0"/>
    <n v="0"/>
    <n v="7.6"/>
    <n v="18"/>
    <n v="7.6"/>
    <n v="5"/>
    <s v="Toys for Bob"/>
    <x v="0"/>
    <x v="241"/>
    <n v="7.6"/>
    <n v="23"/>
    <n v="20.90909090909091"/>
    <n v="7857.1428571428569"/>
    <n v="6428.5714285714284"/>
    <n v="1428.5714285714287"/>
    <n v="0"/>
    <n v="0"/>
    <n v="500125528"/>
    <n v="432552540"/>
    <n v="127718000"/>
    <n v="1.7995482126239315E-4"/>
    <n v="4.6237157687248816E-5"/>
    <n v="0"/>
  </r>
  <r>
    <s v="NBA 2K2"/>
    <x v="11"/>
    <x v="8"/>
    <x v="0"/>
    <s v="Sega"/>
    <n v="90000"/>
    <n v="20000"/>
    <n v="0"/>
    <n v="0"/>
    <n v="9"/>
    <n v="13"/>
    <n v="8"/>
    <n v="4"/>
    <s v="Visual Concepts"/>
    <x v="0"/>
    <x v="241"/>
    <n v="8.5"/>
    <n v="17"/>
    <n v="15.454545454545455"/>
    <n v="7333.333333333333"/>
    <n v="6000"/>
    <n v="1333.3333333333333"/>
    <n v="0"/>
    <n v="0"/>
    <n v="495013192"/>
    <n v="431019772"/>
    <n v="127445000"/>
    <n v="1.8181333640094181E-4"/>
    <n v="4.6401583637791909E-5"/>
    <n v="0"/>
  </r>
  <r>
    <s v="Jeremy McGrath Supercross World"/>
    <x v="11"/>
    <x v="8"/>
    <x v="1"/>
    <s v="Acclaim Entertainment"/>
    <n v="90000"/>
    <n v="20000"/>
    <n v="0"/>
    <n v="0"/>
    <n v="3.6"/>
    <n v="14"/>
    <n v="5.6"/>
    <n v="5"/>
    <s v="Acclaim"/>
    <x v="0"/>
    <x v="241"/>
    <n v="4.5999999999999996"/>
    <n v="19"/>
    <n v="17.272727272727273"/>
    <n v="7333.333333333333"/>
    <n v="6000"/>
    <n v="1333.3333333333333"/>
    <n v="0"/>
    <n v="0"/>
    <n v="495013192"/>
    <n v="431019772"/>
    <n v="127445000"/>
    <n v="1.8181333640094181E-4"/>
    <n v="4.6401583637791909E-5"/>
    <n v="0"/>
  </r>
  <r>
    <s v="Marvel Avengers: Battle for Earth"/>
    <x v="10"/>
    <x v="11"/>
    <x v="4"/>
    <s v="Ubisoft"/>
    <n v="60000"/>
    <n v="40000"/>
    <n v="0"/>
    <n v="10000"/>
    <n v="5"/>
    <n v="10"/>
    <n v="5"/>
    <n v="25"/>
    <s v="Ubisoft Quebec"/>
    <x v="2"/>
    <x v="241"/>
    <n v="5"/>
    <n v="35"/>
    <n v="31.818181818181817"/>
    <n v="22000"/>
    <n v="12000"/>
    <n v="8000"/>
    <n v="0"/>
    <n v="2000"/>
    <n v="551484507"/>
    <n v="441417242"/>
    <n v="127629000"/>
    <n v="1.087972540269386E-4"/>
    <n v="9.0617212455874118E-5"/>
    <n v="0"/>
  </r>
  <r>
    <s v="Phantasy Star Universe"/>
    <x v="2"/>
    <x v="0"/>
    <x v="9"/>
    <s v="Sega"/>
    <n v="90000"/>
    <n v="10000"/>
    <n v="0"/>
    <n v="10000"/>
    <n v="6.4"/>
    <n v="34"/>
    <n v="7.4"/>
    <n v="42"/>
    <s v="Sonic Team"/>
    <x v="2"/>
    <x v="241"/>
    <n v="6.9"/>
    <n v="76"/>
    <n v="69.090909090909093"/>
    <n v="10000"/>
    <n v="8181.818181818182"/>
    <n v="909.09090909090912"/>
    <n v="0"/>
    <n v="909.09090909090912"/>
    <n v="516818555"/>
    <n v="437126892"/>
    <n v="127854000"/>
    <n v="1.7414235446713014E-4"/>
    <n v="2.2876652484697737E-5"/>
    <n v="0"/>
  </r>
  <r>
    <s v="Turok: Evolution"/>
    <x v="12"/>
    <x v="8"/>
    <x v="6"/>
    <s v="Acclaim Entertainment"/>
    <n v="80000"/>
    <n v="30000"/>
    <n v="0"/>
    <n v="0"/>
    <n v="7.2"/>
    <n v="8"/>
    <n v="7"/>
    <n v="5"/>
    <s v="RFX Interactive"/>
    <x v="2"/>
    <x v="241"/>
    <n v="7.1"/>
    <n v="13"/>
    <n v="11.818181818181818"/>
    <n v="7333.333333333333"/>
    <n v="5333.333333333333"/>
    <n v="2000"/>
    <n v="0"/>
    <n v="0"/>
    <n v="495013192"/>
    <n v="431019772"/>
    <n v="127445000"/>
    <n v="1.6161185457861494E-4"/>
    <n v="6.9602375456687864E-5"/>
    <n v="0"/>
  </r>
  <r>
    <s v="Nightshade"/>
    <x v="4"/>
    <x v="15"/>
    <x v="4"/>
    <s v="Sega"/>
    <n v="60000"/>
    <n v="40000"/>
    <n v="0"/>
    <n v="10000"/>
    <n v="6.8"/>
    <n v="39"/>
    <n v="7.7"/>
    <n v="20"/>
    <s v="Wow Entertainment"/>
    <x v="1"/>
    <x v="241"/>
    <n v="7.25"/>
    <n v="59"/>
    <n v="53.636363636363633"/>
    <n v="7857.1428571428569"/>
    <n v="4285.7142857142853"/>
    <n v="2857.1428571428573"/>
    <n v="0"/>
    <n v="714.28571428571433"/>
    <n v="500125528"/>
    <n v="432552540"/>
    <n v="127718000"/>
    <n v="1.1996988084159543E-4"/>
    <n v="9.2474315374497631E-5"/>
    <n v="0"/>
  </r>
  <r>
    <s v="LEGO Batman 2: DC Super Heroes"/>
    <x v="10"/>
    <x v="6"/>
    <x v="4"/>
    <s v="Warner Bros. Interactive Entertainment"/>
    <n v="40000"/>
    <n v="60000"/>
    <n v="0"/>
    <n v="10000"/>
    <n v="7.7"/>
    <n v="7"/>
    <n v="7.3"/>
    <n v="31"/>
    <s v="TT Games"/>
    <x v="3"/>
    <x v="241"/>
    <n v="7.5"/>
    <n v="38"/>
    <n v="34.545454545454547"/>
    <n v="27500"/>
    <n v="10000"/>
    <n v="15000"/>
    <n v="0"/>
    <n v="2500"/>
    <n v="556861736"/>
    <n v="442492884"/>
    <n v="127445000"/>
    <n v="7.1831116081568942E-5"/>
    <n v="1.3559540089688765E-4"/>
    <n v="0"/>
  </r>
  <r>
    <s v="Dragon Ball: Origins"/>
    <x v="1"/>
    <x v="1"/>
    <x v="4"/>
    <s v="Atari"/>
    <n v="80000"/>
    <n v="20000"/>
    <n v="0"/>
    <n v="10000"/>
    <n v="7.8"/>
    <n v="18"/>
    <n v="7.5"/>
    <n v="15"/>
    <s v="Game Republic"/>
    <x v="2"/>
    <x v="241"/>
    <n v="7.65"/>
    <n v="33"/>
    <n v="30"/>
    <n v="12222.222222222223"/>
    <n v="8888.8888888888887"/>
    <n v="2222.2222222222222"/>
    <n v="0"/>
    <n v="1111.1111111111111"/>
    <n v="528816311"/>
    <n v="440001482"/>
    <n v="128063000"/>
    <n v="1.5128126409096334E-4"/>
    <n v="4.5454392355887562E-5"/>
    <n v="0"/>
  </r>
  <r>
    <s v="Lost in Shadow"/>
    <x v="0"/>
    <x v="5"/>
    <x v="2"/>
    <s v="Konami Digital Entertainment"/>
    <n v="90000"/>
    <n v="0"/>
    <n v="10000"/>
    <n v="10000"/>
    <n v="6.8"/>
    <n v="38"/>
    <n v="8.6999999999999993"/>
    <n v="18"/>
    <s v="Hudson Soft"/>
    <x v="3"/>
    <x v="241"/>
    <n v="7.75"/>
    <n v="56"/>
    <n v="50.909090909090907"/>
    <n v="15714.285714285714"/>
    <n v="12857.142857142857"/>
    <n v="0"/>
    <n v="1428.5714285714287"/>
    <n v="1428.5714285714287"/>
    <n v="540520772"/>
    <n v="441654761"/>
    <n v="128070000"/>
    <n v="1.6650608942740132E-4"/>
    <n v="0"/>
    <n v="7.808229874287499E-5"/>
  </r>
  <r>
    <s v="NHL 2K3"/>
    <x v="7"/>
    <x v="8"/>
    <x v="0"/>
    <s v="Sega"/>
    <n v="90000"/>
    <n v="20000"/>
    <n v="0"/>
    <n v="0"/>
    <n v="8.9"/>
    <n v="17"/>
    <n v="7.1"/>
    <n v="14"/>
    <s v="Treyarch"/>
    <x v="0"/>
    <x v="241"/>
    <n v="8"/>
    <n v="31"/>
    <n v="28.181818181818183"/>
    <n v="7333.333333333333"/>
    <n v="6000"/>
    <n v="1333.3333333333333"/>
    <n v="0"/>
    <n v="0"/>
    <n v="495013192"/>
    <n v="431019772"/>
    <n v="127445000"/>
    <n v="1.8181333640094181E-4"/>
    <n v="4.6401583637791909E-5"/>
    <n v="0"/>
  </r>
  <r>
    <s v="Every Extend Extra"/>
    <x v="9"/>
    <x v="0"/>
    <x v="6"/>
    <s v="Disney Interactive Studios"/>
    <n v="100000"/>
    <n v="0"/>
    <n v="0"/>
    <n v="10000"/>
    <n v="7.4"/>
    <n v="45"/>
    <n v="7.3"/>
    <n v="9"/>
    <s v="Q Entertainment"/>
    <x v="0"/>
    <x v="241"/>
    <n v="7.35"/>
    <n v="54"/>
    <n v="49.090909090909093"/>
    <n v="10000"/>
    <n v="9090.9090909090901"/>
    <n v="0"/>
    <n v="0"/>
    <n v="909.09090909090912"/>
    <n v="516818555"/>
    <n v="437126892"/>
    <n v="127854000"/>
    <n v="1.9349150496347794E-4"/>
    <n v="0"/>
    <n v="0"/>
  </r>
  <r>
    <s v="The Witcher 3: Wild Hunt"/>
    <x v="6"/>
    <x v="13"/>
    <x v="9"/>
    <s v="Namco Bandai Games"/>
    <n v="1020000"/>
    <n v="2130000"/>
    <n v="230000"/>
    <n v="590000"/>
    <n v="9.1999999999999993"/>
    <n v="79"/>
    <n v="9.1999999999999993"/>
    <n v="10179"/>
    <s v="CD Projekt Red Studio"/>
    <x v="1"/>
    <x v="165"/>
    <n v="9.1999999999999993"/>
    <n v="10258"/>
    <n v="258.38790931989922"/>
    <n v="1985000"/>
    <n v="510000"/>
    <n v="1065000"/>
    <n v="115000"/>
    <n v="295000"/>
    <n v="567732286"/>
    <n v="444588718"/>
    <n v="127141000"/>
    <n v="1.7966214449181422E-3"/>
    <n v="4.790944785063124E-3"/>
    <n v="1.8090151878622947E-3"/>
  </r>
  <r>
    <s v="Sphinx and the Cursed Mummy"/>
    <x v="7"/>
    <x v="15"/>
    <x v="4"/>
    <s v="THQ"/>
    <n v="90000"/>
    <n v="20000"/>
    <n v="0"/>
    <n v="0"/>
    <n v="7.9"/>
    <n v="21"/>
    <n v="9.1"/>
    <n v="11"/>
    <s v="Eurocom Entertainment Software"/>
    <x v="2"/>
    <x v="241"/>
    <n v="8.5"/>
    <n v="32"/>
    <n v="29.09090909090909"/>
    <n v="7857.1428571428569"/>
    <n v="6428.5714285714284"/>
    <n v="1428.5714285714287"/>
    <n v="0"/>
    <n v="0"/>
    <n v="500125528"/>
    <n v="432552540"/>
    <n v="127718000"/>
    <n v="1.7995482126239315E-4"/>
    <n v="4.6237157687248816E-5"/>
    <n v="0"/>
  </r>
  <r>
    <s v="GT Advance 2: Rally Racing"/>
    <x v="12"/>
    <x v="9"/>
    <x v="1"/>
    <s v="THQ"/>
    <n v="80000"/>
    <n v="30000"/>
    <n v="0"/>
    <n v="0"/>
    <n v="7.7"/>
    <n v="12"/>
    <n v="6"/>
    <n v="4"/>
    <s v="MTO"/>
    <x v="0"/>
    <x v="241"/>
    <n v="6.85"/>
    <n v="16"/>
    <n v="14.545454545454545"/>
    <n v="6875"/>
    <n v="5000"/>
    <n v="1875"/>
    <n v="0"/>
    <n v="0"/>
    <n v="489752572"/>
    <n v="430035992"/>
    <n v="127149000"/>
    <n v="1.6334778942212478E-4"/>
    <n v="6.9761602652086856E-5"/>
    <n v="0"/>
  </r>
  <r>
    <s v="Tenchu: Shadow Assassins"/>
    <x v="9"/>
    <x v="2"/>
    <x v="4"/>
    <s v="Ubisoft"/>
    <n v="30000"/>
    <n v="20000"/>
    <n v="50000"/>
    <n v="10000"/>
    <n v="6.8"/>
    <n v="18"/>
    <n v="7.4"/>
    <n v="18"/>
    <s v="From Software"/>
    <x v="1"/>
    <x v="241"/>
    <n v="7.1"/>
    <n v="36"/>
    <n v="32.727272727272727"/>
    <n v="13750"/>
    <n v="3750"/>
    <n v="2500"/>
    <n v="6250"/>
    <n v="1250"/>
    <n v="534740514"/>
    <n v="441041694"/>
    <n v="128047000"/>
    <n v="5.6101976967468002E-5"/>
    <n v="4.5347186608620271E-5"/>
    <n v="3.904816200301452E-4"/>
  </r>
  <r>
    <s v="Cabela's Deer Hunt 2005 Season"/>
    <x v="7"/>
    <x v="7"/>
    <x v="0"/>
    <s v="Activision"/>
    <n v="90000"/>
    <n v="20000"/>
    <n v="0"/>
    <n v="0"/>
    <n v="5.9"/>
    <n v="5"/>
    <n v="7.5"/>
    <n v="6"/>
    <s v="Sand Grain Studios"/>
    <x v="2"/>
    <x v="241"/>
    <n v="6.7"/>
    <n v="11"/>
    <n v="10"/>
    <n v="8461.538461538461"/>
    <n v="6923.0769230769229"/>
    <n v="1538.4615384615386"/>
    <n v="0"/>
    <n v="0"/>
    <n v="505524224"/>
    <n v="434174638"/>
    <n v="127761000"/>
    <n v="1.7803301152982928E-4"/>
    <n v="4.6064413370916427E-5"/>
    <n v="0"/>
  </r>
  <r>
    <s v="Dead Man's Hand"/>
    <x v="7"/>
    <x v="7"/>
    <x v="6"/>
    <s v="Atari"/>
    <n v="90000"/>
    <n v="20000"/>
    <n v="0"/>
    <n v="0"/>
    <n v="6.2"/>
    <n v="31"/>
    <n v="8.1"/>
    <n v="9"/>
    <s v="Human Head Studios"/>
    <x v="2"/>
    <x v="241"/>
    <n v="7.15"/>
    <n v="40"/>
    <n v="36.363636363636367"/>
    <n v="8461.538461538461"/>
    <n v="6923.0769230769229"/>
    <n v="1538.4615384615386"/>
    <n v="0"/>
    <n v="0"/>
    <n v="505524224"/>
    <n v="434174638"/>
    <n v="127761000"/>
    <n v="1.7803301152982928E-4"/>
    <n v="4.6064413370916427E-5"/>
    <n v="0"/>
  </r>
  <r>
    <s v="NASCAR 07"/>
    <x v="4"/>
    <x v="0"/>
    <x v="1"/>
    <s v="Electronic Arts"/>
    <n v="60000"/>
    <n v="40000"/>
    <n v="0"/>
    <n v="10000"/>
    <n v="6.8"/>
    <n v="26"/>
    <n v="8.9"/>
    <n v="16"/>
    <s v="EA Tiburon"/>
    <x v="0"/>
    <x v="241"/>
    <n v="7.85"/>
    <n v="42"/>
    <n v="38.18181818181818"/>
    <n v="10000"/>
    <n v="5454.545454545455"/>
    <n v="3636.3636363636365"/>
    <n v="0"/>
    <n v="909.09090909090912"/>
    <n v="516818555"/>
    <n v="437126892"/>
    <n v="127854000"/>
    <n v="1.1609490297808677E-4"/>
    <n v="9.1506609938790949E-5"/>
    <n v="0"/>
  </r>
  <r>
    <s v="Puzzle Quest 2"/>
    <x v="1"/>
    <x v="5"/>
    <x v="5"/>
    <s v="D3Publisher"/>
    <n v="100000"/>
    <n v="0"/>
    <n v="0"/>
    <n v="10000"/>
    <n v="7.4"/>
    <n v="27"/>
    <n v="5.8"/>
    <n v="11"/>
    <s v="Infinite Interactive"/>
    <x v="3"/>
    <x v="241"/>
    <n v="6.6"/>
    <n v="38"/>
    <n v="34.545454545454547"/>
    <n v="15714.285714285714"/>
    <n v="14285.714285714286"/>
    <n v="0"/>
    <n v="0"/>
    <n v="1428.5714285714287"/>
    <n v="540520772"/>
    <n v="441654761"/>
    <n v="128070000"/>
    <n v="1.850067660304459E-4"/>
    <n v="0"/>
    <n v="0"/>
  </r>
  <r>
    <s v="Phantasy Star Collection"/>
    <x v="12"/>
    <x v="8"/>
    <x v="9"/>
    <s v="Atari"/>
    <n v="80000"/>
    <n v="30000"/>
    <n v="0"/>
    <n v="0"/>
    <n v="7.6"/>
    <n v="20"/>
    <n v="8.1"/>
    <n v="7"/>
    <s v="Digital Eclipse"/>
    <x v="0"/>
    <x v="241"/>
    <n v="7.85"/>
    <n v="27"/>
    <n v="24.545454545454547"/>
    <n v="7333.333333333333"/>
    <n v="5333.333333333333"/>
    <n v="2000"/>
    <n v="0"/>
    <n v="0"/>
    <n v="495013192"/>
    <n v="431019772"/>
    <n v="127445000"/>
    <n v="1.6161185457861494E-4"/>
    <n v="6.9602375456687864E-5"/>
    <n v="0"/>
  </r>
  <r>
    <s v="Disney Art Academy"/>
    <x v="5"/>
    <x v="14"/>
    <x v="4"/>
    <s v="Ninti"/>
    <n v="20000"/>
    <n v="10000"/>
    <n v="80000"/>
    <n v="0"/>
    <n v="7.2"/>
    <n v="16"/>
    <n v="6.8"/>
    <n v="5"/>
    <s v="Headstrong Games"/>
    <x v="0"/>
    <x v="241"/>
    <n v="7"/>
    <n v="21"/>
    <n v="19.09090909090909"/>
    <n v="110000"/>
    <n v="20000"/>
    <n v="10000"/>
    <n v="80000"/>
    <n v="0"/>
    <n v="573178249"/>
    <n v="445623395"/>
    <n v="126994511"/>
    <n v="3.4893159387839928E-5"/>
    <n v="2.2440473530345058E-5"/>
    <n v="6.2994848651372023E-4"/>
  </r>
  <r>
    <s v="Retro Game Challenge"/>
    <x v="1"/>
    <x v="4"/>
    <x v="4"/>
    <s v="Namco Bandai Games"/>
    <n v="0"/>
    <n v="0"/>
    <n v="110000"/>
    <n v="0"/>
    <n v="7.7"/>
    <n v="30"/>
    <n v="7.3"/>
    <n v="15"/>
    <s v="Indies Zero"/>
    <x v="0"/>
    <x v="241"/>
    <n v="7.5"/>
    <n v="45"/>
    <n v="40.909090909090907"/>
    <n v="11000"/>
    <n v="0"/>
    <n v="0"/>
    <n v="11000"/>
    <n v="0"/>
    <n v="522751172"/>
    <n v="438594184"/>
    <n v="128001000"/>
    <n v="0"/>
    <n v="0"/>
    <n v="8.5936828618526418E-4"/>
  </r>
  <r>
    <s v="Shining Force NEO"/>
    <x v="4"/>
    <x v="3"/>
    <x v="9"/>
    <s v="Sega"/>
    <n v="60000"/>
    <n v="40000"/>
    <n v="0"/>
    <n v="10000"/>
    <n v="6.9"/>
    <n v="12"/>
    <n v="8.1"/>
    <n v="20"/>
    <s v="Neverland"/>
    <x v="2"/>
    <x v="241"/>
    <n v="7.5"/>
    <n v="32"/>
    <n v="29.09090909090909"/>
    <n v="9166.6666666666661"/>
    <n v="5000"/>
    <n v="3333.3333333333335"/>
    <n v="0"/>
    <n v="833.33333333333337"/>
    <n v="511054143"/>
    <n v="435713800"/>
    <n v="127773000"/>
    <n v="1.1740439016458576E-4"/>
    <n v="9.1803381026719835E-5"/>
    <n v="0"/>
  </r>
  <r>
    <s v="FIFA Street 2"/>
    <x v="11"/>
    <x v="0"/>
    <x v="0"/>
    <s v="Electronic Arts"/>
    <n v="90000"/>
    <n v="20000"/>
    <n v="0"/>
    <n v="0"/>
    <n v="6.3"/>
    <n v="16"/>
    <n v="5.7"/>
    <n v="7"/>
    <s v="EA Canada"/>
    <x v="0"/>
    <x v="241"/>
    <n v="6"/>
    <n v="23"/>
    <n v="20.90909090909091"/>
    <n v="10000"/>
    <n v="8181.818181818182"/>
    <n v="1818.1818181818182"/>
    <n v="0"/>
    <n v="0"/>
    <n v="516818555"/>
    <n v="437126892"/>
    <n v="127854000"/>
    <n v="1.7414235446713014E-4"/>
    <n v="4.5753304969395475E-5"/>
    <n v="0"/>
  </r>
  <r>
    <s v="Blood Drive"/>
    <x v="2"/>
    <x v="5"/>
    <x v="1"/>
    <s v="Activision"/>
    <n v="90000"/>
    <n v="10000"/>
    <n v="0"/>
    <n v="10000"/>
    <n v="4"/>
    <n v="21"/>
    <n v="6.5"/>
    <n v="10"/>
    <s v="Sidhe Interactive"/>
    <x v="1"/>
    <x v="241"/>
    <n v="5.25"/>
    <n v="31"/>
    <n v="28.181818181818183"/>
    <n v="15714.285714285714"/>
    <n v="12857.142857142857"/>
    <n v="1428.5714285714287"/>
    <n v="0"/>
    <n v="1428.5714285714287"/>
    <n v="540520772"/>
    <n v="441654761"/>
    <n v="128070000"/>
    <n v="1.6650608942740132E-4"/>
    <n v="2.2642119780069575E-5"/>
    <n v="0"/>
  </r>
  <r>
    <s v="Growlanser Generations"/>
    <x v="4"/>
    <x v="15"/>
    <x v="9"/>
    <s v="Atlus"/>
    <n v="60000"/>
    <n v="40000"/>
    <n v="0"/>
    <n v="10000"/>
    <n v="8.1"/>
    <n v="19"/>
    <n v="7.7"/>
    <n v="19"/>
    <s v="Career Soft"/>
    <x v="2"/>
    <x v="241"/>
    <n v="7.9"/>
    <n v="38"/>
    <n v="34.545454545454547"/>
    <n v="7857.1428571428569"/>
    <n v="4285.7142857142853"/>
    <n v="2857.1428571428573"/>
    <n v="0"/>
    <n v="714.28571428571433"/>
    <n v="500125528"/>
    <n v="432552540"/>
    <n v="127718000"/>
    <n v="1.1996988084159543E-4"/>
    <n v="9.2474315374497631E-5"/>
    <n v="0"/>
  </r>
  <r>
    <s v="Mega Man Battle Chip Challenge"/>
    <x v="12"/>
    <x v="15"/>
    <x v="3"/>
    <s v="Capcom"/>
    <n v="80000"/>
    <n v="30000"/>
    <n v="0"/>
    <n v="0"/>
    <n v="5.4"/>
    <n v="25"/>
    <n v="8.3000000000000007"/>
    <n v="8"/>
    <s v="Capcom"/>
    <x v="0"/>
    <x v="241"/>
    <n v="6.8500000000000005"/>
    <n v="33"/>
    <n v="30"/>
    <n v="7857.1428571428569"/>
    <n v="5714.2857142857147"/>
    <n v="2142.8571428571427"/>
    <n v="0"/>
    <n v="0"/>
    <n v="500125528"/>
    <n v="432552540"/>
    <n v="127718000"/>
    <n v="1.5995984112212723E-4"/>
    <n v="6.9355736530873227E-5"/>
    <n v="0"/>
  </r>
  <r>
    <s v="Fatal Frame: Maiden of Black Water"/>
    <x v="10"/>
    <x v="12"/>
    <x v="4"/>
    <s v="Ninti"/>
    <n v="0"/>
    <n v="30000"/>
    <n v="80000"/>
    <n v="0"/>
    <n v="6.7"/>
    <n v="58"/>
    <n v="7.6"/>
    <n v="226"/>
    <s v="Koei Tecmo Games"/>
    <x v="1"/>
    <x v="241"/>
    <n v="7.15"/>
    <n v="284"/>
    <n v="258.18181818181819"/>
    <n v="36666.666666666664"/>
    <n v="0"/>
    <n v="10000"/>
    <n v="26666.666666666668"/>
    <n v="0"/>
    <n v="562338430"/>
    <n v="443580712"/>
    <n v="127276000"/>
    <n v="0"/>
    <n v="6.7631434795117963E-5"/>
    <n v="6.285552657217386E-4"/>
  </r>
  <r>
    <s v="Prince of Persia: Rival Swords"/>
    <x v="9"/>
    <x v="4"/>
    <x v="4"/>
    <s v="Ubisoft"/>
    <n v="80000"/>
    <n v="20000"/>
    <n v="0"/>
    <n v="10000"/>
    <n v="7.4"/>
    <n v="16"/>
    <n v="8.1999999999999993"/>
    <n v="19"/>
    <s v="Pipeworks Software, Inc."/>
    <x v="2"/>
    <x v="241"/>
    <n v="7.8"/>
    <n v="35"/>
    <n v="31.818181818181817"/>
    <n v="11000"/>
    <n v="8000"/>
    <n v="2000"/>
    <n v="0"/>
    <n v="1000"/>
    <n v="522751172"/>
    <n v="438594184"/>
    <n v="128001000"/>
    <n v="1.5303648137971081E-4"/>
    <n v="4.560023987914988E-5"/>
    <n v="0"/>
  </r>
  <r>
    <s v="Cold Winter"/>
    <x v="4"/>
    <x v="3"/>
    <x v="6"/>
    <s v="Vivendi Games"/>
    <n v="60000"/>
    <n v="40000"/>
    <n v="0"/>
    <n v="10000"/>
    <n v="7.3"/>
    <n v="41"/>
    <n v="8.1999999999999993"/>
    <n v="23"/>
    <s v="Swordfish Studios"/>
    <x v="1"/>
    <x v="241"/>
    <n v="7.75"/>
    <n v="64"/>
    <n v="58.18181818181818"/>
    <n v="9166.6666666666661"/>
    <n v="5000"/>
    <n v="3333.3333333333335"/>
    <n v="0"/>
    <n v="833.33333333333337"/>
    <n v="511054143"/>
    <n v="435713800"/>
    <n v="127773000"/>
    <n v="1.1740439016458576E-4"/>
    <n v="9.1803381026719835E-5"/>
    <n v="0"/>
  </r>
  <r>
    <s v="Ring of Red"/>
    <x v="4"/>
    <x v="16"/>
    <x v="11"/>
    <s v="Konami Digital Entertainment"/>
    <n v="60000"/>
    <n v="40000"/>
    <n v="0"/>
    <n v="10000"/>
    <n v="8.1999999999999993"/>
    <n v="15"/>
    <n v="8.6999999999999993"/>
    <n v="11"/>
    <s v="Konami"/>
    <x v="2"/>
    <x v="241"/>
    <n v="8.4499999999999993"/>
    <n v="26"/>
    <n v="23.636363636363637"/>
    <n v="6470.588235294118"/>
    <n v="3529.4117647058824"/>
    <n v="2352.9411764705883"/>
    <n v="0"/>
    <n v="588.23529411764707"/>
    <n v="484244580"/>
    <n v="429286318"/>
    <n v="126843000"/>
    <n v="1.2390432950225278E-4"/>
    <n v="9.3177905567444618E-5"/>
    <n v="0"/>
  </r>
  <r>
    <s v="Ping Pals"/>
    <x v="1"/>
    <x v="7"/>
    <x v="3"/>
    <s v="THQ"/>
    <n v="100000"/>
    <n v="0"/>
    <n v="0"/>
    <n v="10000"/>
    <n v="2.8"/>
    <n v="17"/>
    <n v="3.9"/>
    <n v="26"/>
    <s v="WayForward"/>
    <x v="0"/>
    <x v="241"/>
    <n v="3.3499999999999996"/>
    <n v="43"/>
    <n v="39.090909090909093"/>
    <n v="8461.538461538461"/>
    <n v="7692.3076923076924"/>
    <n v="0"/>
    <n v="0"/>
    <n v="769.23076923076928"/>
    <n v="505524224"/>
    <n v="434174638"/>
    <n v="127761000"/>
    <n v="1.9781445725536585E-4"/>
    <n v="0"/>
    <n v="0"/>
  </r>
  <r>
    <s v="18 Wheeler: American Pro Trucker"/>
    <x v="11"/>
    <x v="8"/>
    <x v="1"/>
    <s v="Acclaim Entertainment"/>
    <n v="90000"/>
    <n v="20000"/>
    <n v="0"/>
    <n v="0"/>
    <n v="5.2"/>
    <n v="17"/>
    <n v="6.8"/>
    <n v="8"/>
    <s v="Acclaim Studios Cheltenham"/>
    <x v="0"/>
    <x v="241"/>
    <n v="6"/>
    <n v="25"/>
    <n v="22.727272727272727"/>
    <n v="7333.333333333333"/>
    <n v="6000"/>
    <n v="1333.3333333333333"/>
    <n v="0"/>
    <n v="0"/>
    <n v="495013192"/>
    <n v="431019772"/>
    <n v="127445000"/>
    <n v="1.8181333640094181E-4"/>
    <n v="4.6401583637791909E-5"/>
    <n v="0"/>
  </r>
  <r>
    <s v="The King of Fighters XII"/>
    <x v="2"/>
    <x v="2"/>
    <x v="7"/>
    <s v="Ignition Entertainment"/>
    <n v="90000"/>
    <n v="0"/>
    <n v="10000"/>
    <n v="10000"/>
    <n v="6.3"/>
    <n v="57"/>
    <n v="4.2"/>
    <n v="33"/>
    <s v="SNK Playmore"/>
    <x v="2"/>
    <x v="241"/>
    <n v="5.25"/>
    <n v="90"/>
    <n v="81.818181818181813"/>
    <n v="13750"/>
    <n v="11250"/>
    <n v="0"/>
    <n v="1250"/>
    <n v="1250"/>
    <n v="534740514"/>
    <n v="441041694"/>
    <n v="128047000"/>
    <n v="1.6830593090240401E-4"/>
    <n v="0"/>
    <n v="7.809632400602903E-5"/>
  </r>
  <r>
    <s v="Coraline"/>
    <x v="4"/>
    <x v="2"/>
    <x v="4"/>
    <s v="D3Publisher"/>
    <n v="60000"/>
    <n v="40000"/>
    <n v="0"/>
    <n v="10000"/>
    <n v="3.9"/>
    <n v="5"/>
    <n v="2"/>
    <n v="6"/>
    <s v="Papaya Studios"/>
    <x v="3"/>
    <x v="241"/>
    <n v="2.95"/>
    <n v="11"/>
    <n v="10"/>
    <n v="13750"/>
    <n v="7500"/>
    <n v="5000"/>
    <n v="0"/>
    <n v="1250"/>
    <n v="534740514"/>
    <n v="441041694"/>
    <n v="128047000"/>
    <n v="1.12203953934936E-4"/>
    <n v="9.0694373217240542E-5"/>
    <n v="0"/>
  </r>
  <r>
    <s v="Cold Fear"/>
    <x v="4"/>
    <x v="3"/>
    <x v="4"/>
    <s v="Ubisoft"/>
    <n v="60000"/>
    <n v="40000"/>
    <n v="0"/>
    <n v="10000"/>
    <n v="6.8"/>
    <n v="39"/>
    <n v="7.7"/>
    <n v="27"/>
    <s v="Darkworks"/>
    <x v="1"/>
    <x v="241"/>
    <n v="7.25"/>
    <n v="66"/>
    <n v="60"/>
    <n v="9166.6666666666661"/>
    <n v="5000"/>
    <n v="3333.3333333333335"/>
    <n v="0"/>
    <n v="833.33333333333337"/>
    <n v="511054143"/>
    <n v="435713800"/>
    <n v="127773000"/>
    <n v="1.1740439016458576E-4"/>
    <n v="9.1803381026719835E-5"/>
    <n v="0"/>
  </r>
  <r>
    <s v="Zubo"/>
    <x v="1"/>
    <x v="1"/>
    <x v="3"/>
    <s v="Electronic Arts"/>
    <n v="80000"/>
    <n v="20000"/>
    <n v="0"/>
    <n v="10000"/>
    <n v="7.5"/>
    <n v="19"/>
    <n v="7.6"/>
    <n v="75"/>
    <s v="EA Bright Light"/>
    <x v="3"/>
    <x v="241"/>
    <n v="7.55"/>
    <n v="94"/>
    <n v="85.454545454545453"/>
    <n v="12222.222222222223"/>
    <n v="8888.8888888888887"/>
    <n v="2222.2222222222222"/>
    <n v="0"/>
    <n v="1111.1111111111111"/>
    <n v="528816311"/>
    <n v="440001482"/>
    <n v="128063000"/>
    <n v="1.5128126409096334E-4"/>
    <n v="4.5454392355887562E-5"/>
    <n v="0"/>
  </r>
  <r>
    <s v="InuYasha: A Feudal Fairy Tale"/>
    <x v="14"/>
    <x v="8"/>
    <x v="7"/>
    <s v="Namco Bandai Games"/>
    <n v="0"/>
    <n v="0"/>
    <n v="100000"/>
    <n v="10000"/>
    <n v="6.9"/>
    <n v="5"/>
    <n v="9"/>
    <n v="74"/>
    <s v="Dimps Corporation"/>
    <x v="2"/>
    <x v="241"/>
    <n v="7.95"/>
    <n v="79"/>
    <n v="71.818181818181813"/>
    <n v="7333.333333333333"/>
    <n v="0"/>
    <n v="0"/>
    <n v="6666.666666666667"/>
    <n v="666.66666666666663"/>
    <n v="495013192"/>
    <n v="431019772"/>
    <n v="127445000"/>
    <n v="0"/>
    <n v="0"/>
    <n v="7.8465220291105964E-4"/>
  </r>
  <r>
    <s v="Where the Wild Things Are"/>
    <x v="2"/>
    <x v="2"/>
    <x v="2"/>
    <s v="Warner Bros. Interactive Entertainment"/>
    <n v="100000"/>
    <n v="0"/>
    <n v="0"/>
    <n v="10000"/>
    <n v="5.0999999999999996"/>
    <n v="10"/>
    <n v="5.4"/>
    <n v="5"/>
    <s v="Griptonite Games"/>
    <x v="3"/>
    <x v="241"/>
    <n v="5.25"/>
    <n v="15"/>
    <n v="13.636363636363637"/>
    <n v="13750"/>
    <n v="12500"/>
    <n v="0"/>
    <n v="0"/>
    <n v="1250"/>
    <n v="534740514"/>
    <n v="441041694"/>
    <n v="128047000"/>
    <n v="1.8700658989156E-4"/>
    <n v="0"/>
    <n v="0"/>
  </r>
  <r>
    <s v="TMNT"/>
    <x v="9"/>
    <x v="4"/>
    <x v="4"/>
    <s v="Ubisoft"/>
    <n v="100000"/>
    <n v="0"/>
    <n v="0"/>
    <n v="10000"/>
    <n v="3.7"/>
    <n v="7"/>
    <n v="4.0999999999999996"/>
    <n v="12"/>
    <s v="Ubisoft Montreal"/>
    <x v="3"/>
    <x v="241"/>
    <n v="3.9"/>
    <n v="19"/>
    <n v="17.272727272727273"/>
    <n v="11000"/>
    <n v="10000"/>
    <n v="0"/>
    <n v="0"/>
    <n v="1000"/>
    <n v="522751172"/>
    <n v="438594184"/>
    <n v="128001000"/>
    <n v="1.912956017246385E-4"/>
    <n v="0"/>
    <n v="0"/>
  </r>
  <r>
    <s v="Sabrina The Teenage Witch: Potion Commotion"/>
    <x v="12"/>
    <x v="8"/>
    <x v="4"/>
    <s v="Ubisoft"/>
    <n v="80000"/>
    <n v="30000"/>
    <n v="0"/>
    <n v="0"/>
    <n v="6.3"/>
    <n v="5"/>
    <n v="2.8"/>
    <n v="6"/>
    <s v="Ubisoft"/>
    <x v="0"/>
    <x v="241"/>
    <n v="4.55"/>
    <n v="11"/>
    <n v="10"/>
    <n v="7333.333333333333"/>
    <n v="5333.333333333333"/>
    <n v="2000"/>
    <n v="0"/>
    <n v="0"/>
    <n v="495013192"/>
    <n v="431019772"/>
    <n v="127445000"/>
    <n v="1.6161185457861494E-4"/>
    <n v="6.9602375456687864E-5"/>
    <n v="0"/>
  </r>
  <r>
    <s v="MLB Power Pros"/>
    <x v="4"/>
    <x v="4"/>
    <x v="0"/>
    <s v="Konami Digital Entertainment"/>
    <n v="0"/>
    <n v="0"/>
    <n v="110000"/>
    <n v="0"/>
    <n v="8"/>
    <n v="10"/>
    <n v="8.8000000000000007"/>
    <n v="11"/>
    <s v="Konami"/>
    <x v="0"/>
    <x v="241"/>
    <n v="8.4"/>
    <n v="21"/>
    <n v="19.09090909090909"/>
    <n v="11000"/>
    <n v="0"/>
    <n v="0"/>
    <n v="11000"/>
    <n v="0"/>
    <n v="522751172"/>
    <n v="438594184"/>
    <n v="128001000"/>
    <n v="0"/>
    <n v="0"/>
    <n v="8.5936828618526418E-4"/>
  </r>
  <r>
    <s v="GoldenEye: Rogue Agent"/>
    <x v="1"/>
    <x v="3"/>
    <x v="6"/>
    <s v="Electronic Arts"/>
    <n v="100000"/>
    <n v="0"/>
    <n v="0"/>
    <n v="10000"/>
    <n v="5.8"/>
    <n v="25"/>
    <n v="7.5"/>
    <n v="18"/>
    <s v="EA Tiburon, n-Space"/>
    <x v="2"/>
    <x v="241"/>
    <n v="6.65"/>
    <n v="43"/>
    <n v="39.090909090909093"/>
    <n v="9166.6666666666661"/>
    <n v="8333.3333333333339"/>
    <n v="0"/>
    <n v="0"/>
    <n v="833.33333333333337"/>
    <n v="511054143"/>
    <n v="435713800"/>
    <n v="127773000"/>
    <n v="1.9567398360764292E-4"/>
    <n v="0"/>
    <n v="0"/>
  </r>
  <r>
    <s v="Pimp My Ride"/>
    <x v="0"/>
    <x v="1"/>
    <x v="1"/>
    <s v="Activision"/>
    <n v="100000"/>
    <n v="0"/>
    <n v="0"/>
    <n v="10000"/>
    <n v="2.6"/>
    <n v="4"/>
    <n v="3.8"/>
    <n v="8"/>
    <s v="Eutechnyx"/>
    <x v="2"/>
    <x v="241"/>
    <n v="3.2"/>
    <n v="12"/>
    <n v="10.909090909090908"/>
    <n v="12222.222222222223"/>
    <n v="11111.111111111111"/>
    <n v="0"/>
    <n v="0"/>
    <n v="1111.1111111111111"/>
    <n v="528816311"/>
    <n v="440001482"/>
    <n v="128063000"/>
    <n v="1.8910158011370418E-4"/>
    <n v="0"/>
    <n v="0"/>
  </r>
  <r>
    <s v="Capcom vs. SNK 2 EO"/>
    <x v="11"/>
    <x v="8"/>
    <x v="7"/>
    <s v="Capcom"/>
    <n v="90000"/>
    <n v="20000"/>
    <n v="0"/>
    <n v="0"/>
    <n v="6.8"/>
    <n v="20"/>
    <n v="8.9"/>
    <n v="27"/>
    <s v="Capcom"/>
    <x v="2"/>
    <x v="241"/>
    <n v="7.85"/>
    <n v="47"/>
    <n v="42.727272727272727"/>
    <n v="7333.333333333333"/>
    <n v="6000"/>
    <n v="1333.3333333333333"/>
    <n v="0"/>
    <n v="0"/>
    <n v="495013192"/>
    <n v="431019772"/>
    <n v="127445000"/>
    <n v="1.8181333640094181E-4"/>
    <n v="4.6401583637791909E-5"/>
    <n v="0"/>
  </r>
  <r>
    <s v="Hot Wheels Velocity X"/>
    <x v="11"/>
    <x v="8"/>
    <x v="1"/>
    <s v="THQ"/>
    <n v="90000"/>
    <n v="20000"/>
    <n v="0"/>
    <n v="0"/>
    <n v="5.5"/>
    <n v="4"/>
    <n v="6.4"/>
    <n v="5"/>
    <s v="Beyond Games"/>
    <x v="0"/>
    <x v="241"/>
    <n v="5.95"/>
    <n v="9"/>
    <n v="8.1818181818181817"/>
    <n v="7333.333333333333"/>
    <n v="6000"/>
    <n v="1333.3333333333333"/>
    <n v="0"/>
    <n v="0"/>
    <n v="495013192"/>
    <n v="431019772"/>
    <n v="127445000"/>
    <n v="1.8181333640094181E-4"/>
    <n v="4.6401583637791909E-5"/>
    <n v="0"/>
  </r>
  <r>
    <s v="Open Season"/>
    <x v="2"/>
    <x v="0"/>
    <x v="2"/>
    <s v="Ubisoft"/>
    <n v="100000"/>
    <n v="0"/>
    <n v="0"/>
    <n v="10000"/>
    <n v="5.9"/>
    <n v="15"/>
    <n v="7.3"/>
    <n v="9"/>
    <s v="Ubisoft"/>
    <x v="3"/>
    <x v="241"/>
    <n v="6.6"/>
    <n v="24"/>
    <n v="21.818181818181817"/>
    <n v="10000"/>
    <n v="9090.9090909090901"/>
    <n v="0"/>
    <n v="0"/>
    <n v="909.09090909090912"/>
    <n v="516818555"/>
    <n v="437126892"/>
    <n v="127854000"/>
    <n v="1.9349150496347794E-4"/>
    <n v="0"/>
    <n v="0"/>
  </r>
  <r>
    <s v="de Blob 2"/>
    <x v="1"/>
    <x v="10"/>
    <x v="2"/>
    <s v="THQ"/>
    <n v="80000"/>
    <n v="20000"/>
    <n v="0"/>
    <n v="10000"/>
    <n v="7.5"/>
    <n v="11"/>
    <n v="8.1999999999999993"/>
    <n v="6"/>
    <s v="Halfbrick Studios"/>
    <x v="0"/>
    <x v="241"/>
    <n v="7.85"/>
    <n v="17"/>
    <n v="15.454545454545455"/>
    <n v="18333.333333333332"/>
    <n v="13333.333333333334"/>
    <n v="3333.3333333333335"/>
    <n v="0"/>
    <n v="1666.6666666666667"/>
    <n v="545961365"/>
    <n v="440756453"/>
    <n v="127833000"/>
    <n v="1.4653051503012488E-4"/>
    <n v="4.5376533602333896E-5"/>
    <n v="0"/>
  </r>
  <r>
    <s v="Call of Juarez: The Cartel"/>
    <x v="8"/>
    <x v="10"/>
    <x v="6"/>
    <s v="Ubisoft"/>
    <n v="50000"/>
    <n v="50000"/>
    <n v="0"/>
    <n v="10000"/>
    <n v="5.0999999999999996"/>
    <n v="12"/>
    <n v="3.3"/>
    <n v="126"/>
    <s v="Ubisoft"/>
    <x v="1"/>
    <x v="241"/>
    <n v="4.1999999999999993"/>
    <n v="138"/>
    <n v="125.45454545454545"/>
    <n v="18333.333333333332"/>
    <n v="8333.3333333333339"/>
    <n v="8333.3333333333339"/>
    <n v="0"/>
    <n v="1666.6666666666667"/>
    <n v="545961365"/>
    <n v="440756453"/>
    <n v="127833000"/>
    <n v="9.158157189382806E-5"/>
    <n v="1.1344133400583474E-4"/>
    <n v="0"/>
  </r>
  <r>
    <s v="FIFA Soccer 06"/>
    <x v="9"/>
    <x v="3"/>
    <x v="0"/>
    <s v="Electronic Arts"/>
    <n v="100000"/>
    <n v="0"/>
    <n v="0"/>
    <n v="10000"/>
    <n v="7.7"/>
    <n v="17"/>
    <n v="7.7"/>
    <n v="20"/>
    <s v="EA Sports"/>
    <x v="0"/>
    <x v="241"/>
    <n v="7.7"/>
    <n v="37"/>
    <n v="33.636363636363633"/>
    <n v="9166.6666666666661"/>
    <n v="8333.3333333333339"/>
    <n v="0"/>
    <n v="0"/>
    <n v="833.33333333333337"/>
    <n v="511054143"/>
    <n v="435713800"/>
    <n v="127773000"/>
    <n v="1.9567398360764292E-4"/>
    <n v="0"/>
    <n v="0"/>
  </r>
  <r>
    <s v="JASF: Jane's Advanced Strike Fighters"/>
    <x v="3"/>
    <x v="10"/>
    <x v="8"/>
    <s v="Deep Silver"/>
    <n v="70000"/>
    <n v="30000"/>
    <n v="0"/>
    <n v="10000"/>
    <n v="4.0999999999999996"/>
    <n v="7"/>
    <n v="3.1"/>
    <n v="7"/>
    <s v="Trickstar Games"/>
    <x v="2"/>
    <x v="241"/>
    <n v="3.5999999999999996"/>
    <n v="14"/>
    <n v="12.727272727272727"/>
    <n v="18333.333333333332"/>
    <n v="11666.666666666666"/>
    <n v="5000"/>
    <n v="0"/>
    <n v="1666.6666666666667"/>
    <n v="545961365"/>
    <n v="440756453"/>
    <n v="127833000"/>
    <n v="1.2821420065135927E-4"/>
    <n v="6.8064800403500847E-5"/>
    <n v="0"/>
  </r>
  <r>
    <s v="Cloudy With a Chance of Meatballs"/>
    <x v="0"/>
    <x v="2"/>
    <x v="2"/>
    <s v="Ubisoft"/>
    <n v="100000"/>
    <n v="0"/>
    <n v="0"/>
    <n v="10000"/>
    <n v="6.8"/>
    <n v="4"/>
    <n v="5.3"/>
    <n v="4"/>
    <s v="Ubisoft Shanghai"/>
    <x v="0"/>
    <x v="241"/>
    <n v="6.05"/>
    <n v="8"/>
    <n v="7.2727272727272725"/>
    <n v="13750"/>
    <n v="12500"/>
    <n v="0"/>
    <n v="0"/>
    <n v="1250"/>
    <n v="534740514"/>
    <n v="441041694"/>
    <n v="128047000"/>
    <n v="1.8700658989156E-4"/>
    <n v="0"/>
    <n v="0"/>
  </r>
  <r>
    <s v="The Settlers"/>
    <x v="1"/>
    <x v="4"/>
    <x v="4"/>
    <s v="Ubisoft"/>
    <n v="100000"/>
    <n v="0"/>
    <n v="0"/>
    <n v="10000"/>
    <n v="3.9"/>
    <n v="6"/>
    <n v="5.6"/>
    <n v="7"/>
    <s v="Blue Byte"/>
    <x v="0"/>
    <x v="241"/>
    <n v="4.75"/>
    <n v="13"/>
    <n v="11.818181818181818"/>
    <n v="11000"/>
    <n v="10000"/>
    <n v="0"/>
    <n v="0"/>
    <n v="1000"/>
    <n v="522751172"/>
    <n v="438594184"/>
    <n v="128001000"/>
    <n v="1.912956017246385E-4"/>
    <n v="0"/>
    <n v="0"/>
  </r>
  <r>
    <s v="Ridge Racer Unbounded"/>
    <x v="2"/>
    <x v="11"/>
    <x v="1"/>
    <s v="Namco Bandai Games"/>
    <n v="50000"/>
    <n v="50000"/>
    <n v="0"/>
    <n v="10000"/>
    <n v="7.1"/>
    <n v="59"/>
    <n v="7.7"/>
    <n v="56"/>
    <s v="Bugbear"/>
    <x v="2"/>
    <x v="241"/>
    <n v="7.4"/>
    <n v="115"/>
    <n v="104.54545454545455"/>
    <n v="22000"/>
    <n v="10000"/>
    <n v="10000"/>
    <n v="0"/>
    <n v="2000"/>
    <n v="551484507"/>
    <n v="441417242"/>
    <n v="127629000"/>
    <n v="9.0664378355782168E-5"/>
    <n v="1.1327151556984264E-4"/>
    <n v="0"/>
  </r>
  <r>
    <s v="Mortal Kombat: Deception"/>
    <x v="11"/>
    <x v="3"/>
    <x v="7"/>
    <s v="Midway Games"/>
    <n v="90000"/>
    <n v="20000"/>
    <n v="0"/>
    <n v="0"/>
    <n v="7.7"/>
    <n v="14"/>
    <n v="8.9"/>
    <n v="15"/>
    <s v="Midway"/>
    <x v="1"/>
    <x v="241"/>
    <n v="8.3000000000000007"/>
    <n v="29"/>
    <n v="26.363636363636363"/>
    <n v="9166.6666666666661"/>
    <n v="7500"/>
    <n v="1666.6666666666667"/>
    <n v="0"/>
    <n v="0"/>
    <n v="511054143"/>
    <n v="435713800"/>
    <n v="127773000"/>
    <n v="1.7610658524687864E-4"/>
    <n v="4.5901690513359917E-5"/>
    <n v="0"/>
  </r>
  <r>
    <s v="XXX"/>
    <x v="12"/>
    <x v="8"/>
    <x v="4"/>
    <s v="Activision"/>
    <n v="80000"/>
    <n v="30000"/>
    <n v="0"/>
    <n v="0"/>
    <n v="5"/>
    <n v="13"/>
    <n v="5"/>
    <n v="4"/>
    <s v="Digital Eclipse"/>
    <x v="0"/>
    <x v="241"/>
    <n v="5"/>
    <n v="17"/>
    <n v="15.454545454545455"/>
    <n v="7333.333333333333"/>
    <n v="5333.333333333333"/>
    <n v="2000"/>
    <n v="0"/>
    <n v="0"/>
    <n v="495013192"/>
    <n v="431019772"/>
    <n v="127445000"/>
    <n v="1.6161185457861494E-4"/>
    <n v="6.9602375456687864E-5"/>
    <n v="0"/>
  </r>
  <r>
    <s v="Truth or Lies"/>
    <x v="2"/>
    <x v="5"/>
    <x v="3"/>
    <s v="THQ"/>
    <n v="70000"/>
    <n v="30000"/>
    <n v="0"/>
    <n v="10000"/>
    <n v="2.8"/>
    <n v="6"/>
    <n v="5.2"/>
    <n v="6"/>
    <s v="THQ"/>
    <x v="2"/>
    <x v="241"/>
    <n v="4"/>
    <n v="12"/>
    <n v="10.909090909090908"/>
    <n v="15714.285714285714"/>
    <n v="10000"/>
    <n v="4285.7142857142853"/>
    <n v="0"/>
    <n v="1428.5714285714287"/>
    <n v="540520772"/>
    <n v="441654761"/>
    <n v="128070000"/>
    <n v="1.2950473622131214E-4"/>
    <n v="6.7926359340208725E-5"/>
    <n v="0"/>
  </r>
  <r>
    <s v="Cake Mania"/>
    <x v="1"/>
    <x v="4"/>
    <x v="5"/>
    <s v="Majesco Entertainment"/>
    <n v="90000"/>
    <n v="10000"/>
    <n v="0"/>
    <n v="10000"/>
    <n v="5.5"/>
    <n v="23"/>
    <n v="6.1"/>
    <n v="7"/>
    <s v="Digital Embryo"/>
    <x v="0"/>
    <x v="241"/>
    <n v="5.8"/>
    <n v="30"/>
    <n v="27.272727272727273"/>
    <n v="11000"/>
    <n v="9000"/>
    <n v="1000"/>
    <n v="0"/>
    <n v="1000"/>
    <n v="522751172"/>
    <n v="438594184"/>
    <n v="128001000"/>
    <n v="1.7216604155217464E-4"/>
    <n v="2.280011993957494E-5"/>
    <n v="0"/>
  </r>
  <r>
    <s v="Odama"/>
    <x v="11"/>
    <x v="0"/>
    <x v="3"/>
    <s v="Ninti"/>
    <n v="70000"/>
    <n v="20000"/>
    <n v="20000"/>
    <n v="0"/>
    <n v="6.2"/>
    <n v="42"/>
    <n v="8"/>
    <n v="17"/>
    <s v="Vivarium"/>
    <x v="3"/>
    <x v="241"/>
    <n v="7.1"/>
    <n v="59"/>
    <n v="53.636363636363633"/>
    <n v="10000"/>
    <n v="6363.636363636364"/>
    <n v="1818.1818181818182"/>
    <n v="1818.1818181818182"/>
    <n v="0"/>
    <n v="516818555"/>
    <n v="437126892"/>
    <n v="127854000"/>
    <n v="1.3544405347443457E-4"/>
    <n v="4.5753304969395475E-5"/>
    <n v="1.5642842617360426E-4"/>
  </r>
  <r>
    <s v="Karaoke Revolution Presents American Idol Encore"/>
    <x v="2"/>
    <x v="1"/>
    <x v="3"/>
    <s v="Konami Digital Entertainment"/>
    <n v="100000"/>
    <n v="0"/>
    <n v="0"/>
    <n v="10000"/>
    <n v="7"/>
    <n v="7"/>
    <n v="7"/>
    <n v="6"/>
    <s v="Blitz Games"/>
    <x v="0"/>
    <x v="241"/>
    <n v="7"/>
    <n v="13"/>
    <n v="11.818181818181818"/>
    <n v="12222.222222222223"/>
    <n v="11111.111111111111"/>
    <n v="0"/>
    <n v="0"/>
    <n v="1111.1111111111111"/>
    <n v="528816311"/>
    <n v="440001482"/>
    <n v="128063000"/>
    <n v="1.8910158011370418E-4"/>
    <n v="0"/>
    <n v="0"/>
  </r>
  <r>
    <s v="Samurai Warriors 4"/>
    <x v="15"/>
    <x v="12"/>
    <x v="4"/>
    <s v="Tecmo Koei"/>
    <n v="0"/>
    <n v="0"/>
    <n v="110000"/>
    <n v="0"/>
    <n v="7.6"/>
    <n v="5"/>
    <n v="8.6"/>
    <n v="18"/>
    <s v="Omega Force"/>
    <x v="2"/>
    <x v="241"/>
    <n v="8.1"/>
    <n v="23"/>
    <n v="20.90909090909091"/>
    <n v="36666.666666666664"/>
    <n v="0"/>
    <n v="0"/>
    <n v="36666.666666666664"/>
    <n v="0"/>
    <n v="562338430"/>
    <n v="443580712"/>
    <n v="127276000"/>
    <n v="0"/>
    <n v="0"/>
    <n v="8.6426349036739056E-4"/>
  </r>
  <r>
    <s v="Calling"/>
    <x v="0"/>
    <x v="2"/>
    <x v="10"/>
    <s v="Konami Digital Entertainment"/>
    <n v="60000"/>
    <n v="40000"/>
    <n v="0"/>
    <n v="10000"/>
    <n v="4.9000000000000004"/>
    <n v="28"/>
    <n v="6.7"/>
    <n v="16"/>
    <s v="Hudson Entertainment"/>
    <x v="2"/>
    <x v="241"/>
    <n v="5.8000000000000007"/>
    <n v="44"/>
    <n v="40"/>
    <n v="13750"/>
    <n v="7500"/>
    <n v="5000"/>
    <n v="0"/>
    <n v="1250"/>
    <n v="534740514"/>
    <n v="441041694"/>
    <n v="128047000"/>
    <n v="1.12203953934936E-4"/>
    <n v="9.0694373217240542E-5"/>
    <n v="0"/>
  </r>
  <r>
    <s v="Night at the Museum: Battle of the Smithsonian"/>
    <x v="2"/>
    <x v="2"/>
    <x v="4"/>
    <s v="Majesco Entertainment"/>
    <n v="70000"/>
    <n v="30000"/>
    <n v="0"/>
    <n v="10000"/>
    <n v="5"/>
    <n v="15"/>
    <n v="7.1"/>
    <n v="8"/>
    <s v="Majesco Games, Majesco"/>
    <x v="3"/>
    <x v="241"/>
    <n v="6.05"/>
    <n v="23"/>
    <n v="20.90909090909091"/>
    <n v="13750"/>
    <n v="8750"/>
    <n v="3750"/>
    <n v="0"/>
    <n v="1250"/>
    <n v="534740514"/>
    <n v="441041694"/>
    <n v="128047000"/>
    <n v="1.3090461292409201E-4"/>
    <n v="6.802077991293041E-5"/>
    <n v="0"/>
  </r>
  <r>
    <s v="Spyborgs"/>
    <x v="0"/>
    <x v="2"/>
    <x v="4"/>
    <s v="Capcom"/>
    <n v="90000"/>
    <n v="10000"/>
    <n v="0"/>
    <n v="10000"/>
    <n v="6.6"/>
    <n v="30"/>
    <n v="6.3"/>
    <n v="6"/>
    <s v="Bionic Games"/>
    <x v="2"/>
    <x v="241"/>
    <n v="6.4499999999999993"/>
    <n v="36"/>
    <n v="32.727272727272727"/>
    <n v="13750"/>
    <n v="11250"/>
    <n v="1250"/>
    <n v="0"/>
    <n v="1250"/>
    <n v="534740514"/>
    <n v="441041694"/>
    <n v="128047000"/>
    <n v="1.6830593090240401E-4"/>
    <n v="2.2673593304310136E-5"/>
    <n v="0"/>
  </r>
  <r>
    <s v="Bodycount"/>
    <x v="2"/>
    <x v="10"/>
    <x v="6"/>
    <s v="Codemasters"/>
    <n v="70000"/>
    <n v="30000"/>
    <n v="0"/>
    <n v="10000"/>
    <n v="5.3"/>
    <n v="61"/>
    <n v="4.7"/>
    <n v="73"/>
    <s v="Guildford Studio"/>
    <x v="1"/>
    <x v="241"/>
    <n v="5"/>
    <n v="134"/>
    <n v="121.81818181818181"/>
    <n v="18333.333333333332"/>
    <n v="11666.666666666666"/>
    <n v="5000"/>
    <n v="0"/>
    <n v="1666.6666666666667"/>
    <n v="545961365"/>
    <n v="440756453"/>
    <n v="127833000"/>
    <n v="1.2821420065135927E-4"/>
    <n v="6.8064800403500847E-5"/>
    <n v="0"/>
  </r>
  <r>
    <s v="Avatar: The Last Airbender"/>
    <x v="9"/>
    <x v="0"/>
    <x v="10"/>
    <s v="THQ"/>
    <n v="100000"/>
    <n v="0"/>
    <n v="0"/>
    <n v="10000"/>
    <n v="5.7"/>
    <n v="9"/>
    <n v="6.3"/>
    <n v="10"/>
    <s v="TOSE"/>
    <x v="3"/>
    <x v="241"/>
    <n v="6"/>
    <n v="19"/>
    <n v="17.272727272727273"/>
    <n v="10000"/>
    <n v="9090.9090909090901"/>
    <n v="0"/>
    <n v="0"/>
    <n v="909.09090909090912"/>
    <n v="516818555"/>
    <n v="437126892"/>
    <n v="127854000"/>
    <n v="1.9349150496347794E-4"/>
    <n v="0"/>
    <n v="0"/>
  </r>
  <r>
    <s v="Death Jr.: Root of Evil"/>
    <x v="0"/>
    <x v="1"/>
    <x v="2"/>
    <s v="Eidos Interactive"/>
    <n v="100000"/>
    <n v="0"/>
    <n v="0"/>
    <n v="10000"/>
    <n v="7.1"/>
    <n v="14"/>
    <n v="8.1"/>
    <n v="14"/>
    <s v="Backbone Entertainment"/>
    <x v="2"/>
    <x v="241"/>
    <n v="7.6"/>
    <n v="28"/>
    <n v="25.454545454545453"/>
    <n v="12222.222222222223"/>
    <n v="11111.111111111111"/>
    <n v="0"/>
    <n v="0"/>
    <n v="1111.1111111111111"/>
    <n v="528816311"/>
    <n v="440001482"/>
    <n v="128063000"/>
    <n v="1.8910158011370418E-4"/>
    <n v="0"/>
    <n v="0"/>
  </r>
  <r>
    <s v="Michael Phelps: Push the Limit"/>
    <x v="2"/>
    <x v="10"/>
    <x v="0"/>
    <s v="505 Games"/>
    <n v="90000"/>
    <n v="10000"/>
    <n v="0"/>
    <n v="10000"/>
    <n v="4.8"/>
    <n v="10"/>
    <n v="3.5"/>
    <n v="6"/>
    <s v="Blitz Games"/>
    <x v="0"/>
    <x v="241"/>
    <n v="4.1500000000000004"/>
    <n v="16"/>
    <n v="14.545454545454545"/>
    <n v="18333.333333333332"/>
    <n v="15000"/>
    <n v="1666.6666666666667"/>
    <n v="0"/>
    <n v="1666.6666666666667"/>
    <n v="545961365"/>
    <n v="440756453"/>
    <n v="127833000"/>
    <n v="1.6484682940889049E-4"/>
    <n v="2.2688266801166948E-5"/>
    <n v="0"/>
  </r>
  <r>
    <s v="Batman: Return to Arkham"/>
    <x v="13"/>
    <x v="14"/>
    <x v="4"/>
    <s v="Warner Bros. Interactive Entertainment"/>
    <n v="50000"/>
    <n v="50000"/>
    <n v="0"/>
    <n v="10000"/>
    <n v="7.7"/>
    <n v="6"/>
    <n v="8.1999999999999993"/>
    <n v="43"/>
    <s v="Rocksteady Studios, Virtuos"/>
    <x v="2"/>
    <x v="241"/>
    <n v="7.9499999999999993"/>
    <n v="49"/>
    <n v="44.545454545454547"/>
    <n v="110000"/>
    <n v="50000"/>
    <n v="50000"/>
    <n v="0"/>
    <n v="10000"/>
    <n v="573178249"/>
    <n v="445623395"/>
    <n v="126994511"/>
    <n v="8.7232898469599807E-5"/>
    <n v="1.1220236765172529E-4"/>
    <n v="0"/>
  </r>
  <r>
    <s v="Frogger: Helmet Chaos"/>
    <x v="9"/>
    <x v="3"/>
    <x v="2"/>
    <s v="Konami Digital Entertainment"/>
    <n v="100000"/>
    <n v="0"/>
    <n v="0"/>
    <n v="10000"/>
    <n v="6.6"/>
    <n v="18"/>
    <n v="6.4"/>
    <n v="5"/>
    <s v="Konami Computer Entertainment Hawaii"/>
    <x v="0"/>
    <x v="241"/>
    <n v="6.5"/>
    <n v="23"/>
    <n v="20.90909090909091"/>
    <n v="9166.6666666666661"/>
    <n v="8333.3333333333339"/>
    <n v="0"/>
    <n v="0"/>
    <n v="833.33333333333337"/>
    <n v="511054143"/>
    <n v="435713800"/>
    <n v="127773000"/>
    <n v="1.9567398360764292E-4"/>
    <n v="0"/>
    <n v="0"/>
  </r>
  <r>
    <s v="Pimp My Ride"/>
    <x v="2"/>
    <x v="0"/>
    <x v="1"/>
    <s v="Activision"/>
    <n v="100000"/>
    <n v="0"/>
    <n v="0"/>
    <n v="10000"/>
    <n v="3.8"/>
    <n v="14"/>
    <n v="3.8"/>
    <n v="29"/>
    <s v="Eutechnyx"/>
    <x v="2"/>
    <x v="241"/>
    <n v="3.8"/>
    <n v="43"/>
    <n v="39.090909090909093"/>
    <n v="10000"/>
    <n v="9090.9090909090901"/>
    <n v="0"/>
    <n v="0"/>
    <n v="909.09090909090912"/>
    <n v="516818555"/>
    <n v="437126892"/>
    <n v="127854000"/>
    <n v="1.9349150496347794E-4"/>
    <n v="0"/>
    <n v="0"/>
  </r>
  <r>
    <s v="RIGS: Mechanized Combat League"/>
    <x v="6"/>
    <x v="14"/>
    <x v="4"/>
    <s v="Sony Computer Entertainment"/>
    <n v="30000"/>
    <n v="50000"/>
    <n v="10000"/>
    <n v="20000"/>
    <n v="7.9"/>
    <n v="42"/>
    <n v="7.9"/>
    <n v="76"/>
    <s v="Guerilla Cambridge"/>
    <x v="2"/>
    <x v="241"/>
    <n v="7.9"/>
    <n v="118"/>
    <n v="107.27272727272727"/>
    <n v="110000"/>
    <n v="30000"/>
    <n v="50000"/>
    <n v="10000"/>
    <n v="20000"/>
    <n v="573178249"/>
    <n v="445623395"/>
    <n v="126994511"/>
    <n v="5.2339739081759885E-5"/>
    <n v="1.1220236765172529E-4"/>
    <n v="7.8743560814215028E-5"/>
  </r>
  <r>
    <s v="Hellboy: The Science of Evil"/>
    <x v="2"/>
    <x v="1"/>
    <x v="4"/>
    <s v="Konami Digital Entertainment"/>
    <n v="100000"/>
    <n v="0"/>
    <n v="0"/>
    <n v="10000"/>
    <n v="4.4000000000000004"/>
    <n v="31"/>
    <n v="5.7"/>
    <n v="9"/>
    <s v="Krome Studios"/>
    <x v="2"/>
    <x v="241"/>
    <n v="5.0500000000000007"/>
    <n v="40"/>
    <n v="36.363636363636367"/>
    <n v="12222.222222222223"/>
    <n v="11111.111111111111"/>
    <n v="0"/>
    <n v="0"/>
    <n v="1111.1111111111111"/>
    <n v="528816311"/>
    <n v="440001482"/>
    <n v="128063000"/>
    <n v="1.8910158011370418E-4"/>
    <n v="0"/>
    <n v="0"/>
  </r>
  <r>
    <s v="NBA Live 16"/>
    <x v="13"/>
    <x v="13"/>
    <x v="0"/>
    <s v="Electronic Arts"/>
    <n v="90000"/>
    <n v="10000"/>
    <n v="0"/>
    <n v="10000"/>
    <n v="6"/>
    <n v="17"/>
    <n v="5.6"/>
    <n v="62"/>
    <s v="EA Sports"/>
    <x v="0"/>
    <x v="241"/>
    <n v="5.8"/>
    <n v="79"/>
    <n v="71.818181818181813"/>
    <n v="55000"/>
    <n v="45000"/>
    <n v="5000"/>
    <n v="0"/>
    <n v="5000"/>
    <n v="567732286"/>
    <n v="444588718"/>
    <n v="127141000"/>
    <n v="1.5852542161042432E-4"/>
    <n v="2.2492698521423118E-5"/>
    <n v="0"/>
  </r>
  <r>
    <s v="Sonic Generations"/>
    <x v="8"/>
    <x v="10"/>
    <x v="2"/>
    <s v="Sega"/>
    <n v="20000"/>
    <n v="70000"/>
    <n v="0"/>
    <n v="20000"/>
    <n v="7.7"/>
    <n v="11"/>
    <n v="8.3000000000000007"/>
    <n v="337"/>
    <s v="Sega"/>
    <x v="0"/>
    <x v="241"/>
    <n v="8"/>
    <n v="348"/>
    <n v="316.36363636363637"/>
    <n v="18333.333333333332"/>
    <n v="3333.3333333333335"/>
    <n v="11666.666666666666"/>
    <n v="0"/>
    <n v="3333.3333333333335"/>
    <n v="545961365"/>
    <n v="440756453"/>
    <n v="127833000"/>
    <n v="3.663262875753122E-5"/>
    <n v="1.5881786760816864E-4"/>
    <n v="0"/>
  </r>
  <r>
    <s v="Astro Boy: The Video Game"/>
    <x v="0"/>
    <x v="2"/>
    <x v="4"/>
    <s v="D3Publisher"/>
    <n v="100000"/>
    <n v="0"/>
    <n v="0"/>
    <n v="10000"/>
    <n v="4.8"/>
    <n v="17"/>
    <n v="3.5"/>
    <n v="4"/>
    <s v="High Voltage Software"/>
    <x v="3"/>
    <x v="241"/>
    <n v="4.1500000000000004"/>
    <n v="21"/>
    <n v="19.09090909090909"/>
    <n v="13750"/>
    <n v="12500"/>
    <n v="0"/>
    <n v="0"/>
    <n v="1250"/>
    <n v="534740514"/>
    <n v="441041694"/>
    <n v="128047000"/>
    <n v="1.8700658989156E-4"/>
    <n v="0"/>
    <n v="0"/>
  </r>
  <r>
    <s v="[Prototype 2]"/>
    <x v="8"/>
    <x v="11"/>
    <x v="4"/>
    <s v="Activision"/>
    <n v="70000"/>
    <n v="30000"/>
    <n v="0"/>
    <n v="10000"/>
    <n v="7.6"/>
    <n v="12"/>
    <n v="6.4"/>
    <n v="389"/>
    <s v="Radical Entertainment"/>
    <x v="1"/>
    <x v="241"/>
    <n v="7"/>
    <n v="401"/>
    <n v="364.54545454545456"/>
    <n v="22000"/>
    <n v="14000"/>
    <n v="6000"/>
    <n v="0"/>
    <n v="2000"/>
    <n v="551484507"/>
    <n v="441417242"/>
    <n v="127629000"/>
    <n v="1.2693012969809504E-4"/>
    <n v="6.7962909341905592E-5"/>
    <n v="0"/>
  </r>
  <r>
    <s v="Cabela's North American Adventures"/>
    <x v="2"/>
    <x v="5"/>
    <x v="0"/>
    <s v="Activision"/>
    <n v="100000"/>
    <n v="0"/>
    <n v="0"/>
    <n v="10000"/>
    <n v="5.0999999999999996"/>
    <n v="5"/>
    <n v="9"/>
    <n v="4"/>
    <s v="FUN Labs"/>
    <x v="2"/>
    <x v="241"/>
    <n v="7.05"/>
    <n v="9"/>
    <n v="8.1818181818181817"/>
    <n v="15714.285714285714"/>
    <n v="14285.714285714286"/>
    <n v="0"/>
    <n v="0"/>
    <n v="1428.5714285714287"/>
    <n v="540520772"/>
    <n v="441654761"/>
    <n v="128070000"/>
    <n v="1.850067660304459E-4"/>
    <n v="0"/>
    <n v="0"/>
  </r>
  <r>
    <s v="Rengoku: The Tower of Purgatory"/>
    <x v="9"/>
    <x v="3"/>
    <x v="4"/>
    <s v="Konami Digital Entertainment"/>
    <n v="100000"/>
    <n v="0"/>
    <n v="0"/>
    <n v="10000"/>
    <n v="4.3"/>
    <n v="30"/>
    <n v="5.6"/>
    <n v="22"/>
    <s v="Neverland"/>
    <x v="1"/>
    <x v="241"/>
    <n v="4.9499999999999993"/>
    <n v="52"/>
    <n v="47.272727272727273"/>
    <n v="9166.6666666666661"/>
    <n v="8333.3333333333339"/>
    <n v="0"/>
    <n v="0"/>
    <n v="833.33333333333337"/>
    <n v="511054143"/>
    <n v="435713800"/>
    <n v="127773000"/>
    <n v="1.9567398360764292E-4"/>
    <n v="0"/>
    <n v="0"/>
  </r>
  <r>
    <s v="Bust-A-Move DS"/>
    <x v="1"/>
    <x v="3"/>
    <x v="5"/>
    <s v="505 Games"/>
    <n v="80000"/>
    <n v="20000"/>
    <n v="0"/>
    <n v="10000"/>
    <n v="7.5"/>
    <n v="14"/>
    <n v="7"/>
    <n v="6"/>
    <s v="Happy Happening"/>
    <x v="0"/>
    <x v="241"/>
    <n v="7.25"/>
    <n v="20"/>
    <n v="18.181818181818183"/>
    <n v="9166.6666666666661"/>
    <n v="6666.666666666667"/>
    <n v="1666.6666666666667"/>
    <n v="0"/>
    <n v="833.33333333333337"/>
    <n v="511054143"/>
    <n v="435713800"/>
    <n v="127773000"/>
    <n v="1.5653918688611433E-4"/>
    <n v="4.5901690513359917E-5"/>
    <n v="0"/>
  </r>
  <r>
    <s v="Mega Man Zero 4"/>
    <x v="12"/>
    <x v="3"/>
    <x v="2"/>
    <s v="Capcom"/>
    <n v="80000"/>
    <n v="30000"/>
    <n v="0"/>
    <n v="0"/>
    <n v="7.7"/>
    <n v="17"/>
    <n v="9.1"/>
    <n v="21"/>
    <s v="Inti"/>
    <x v="0"/>
    <x v="241"/>
    <n v="8.4"/>
    <n v="38"/>
    <n v="34.545454545454547"/>
    <n v="9166.6666666666661"/>
    <n v="6666.666666666667"/>
    <n v="2500"/>
    <n v="0"/>
    <n v="0"/>
    <n v="511054143"/>
    <n v="435713800"/>
    <n v="127773000"/>
    <n v="1.5653918688611433E-4"/>
    <n v="6.8852535770039876E-5"/>
    <n v="0"/>
  </r>
  <r>
    <s v="NASCAR '14"/>
    <x v="3"/>
    <x v="12"/>
    <x v="1"/>
    <s v="Deep Silver"/>
    <n v="90000"/>
    <n v="0"/>
    <n v="0"/>
    <n v="20000"/>
    <n v="6.7"/>
    <n v="7"/>
    <n v="4.5999999999999996"/>
    <n v="20"/>
    <s v="Eutechnyx"/>
    <x v="0"/>
    <x v="241"/>
    <n v="5.65"/>
    <n v="27"/>
    <n v="24.545454545454547"/>
    <n v="36666.666666666664"/>
    <n v="30000"/>
    <n v="0"/>
    <n v="0"/>
    <n v="6666.666666666667"/>
    <n v="562338430"/>
    <n v="443580712"/>
    <n v="127276000"/>
    <n v="1.6004597089336399E-4"/>
    <n v="0"/>
    <n v="0"/>
  </r>
  <r>
    <s v="Where the Wild Things Are"/>
    <x v="3"/>
    <x v="2"/>
    <x v="2"/>
    <s v="Warner Bros. Interactive Entertainment"/>
    <n v="90000"/>
    <n v="10000"/>
    <n v="0"/>
    <n v="10000"/>
    <n v="5.3"/>
    <n v="8"/>
    <n v="4.8"/>
    <n v="4"/>
    <s v="Griptonite Games"/>
    <x v="3"/>
    <x v="241"/>
    <n v="5.05"/>
    <n v="12"/>
    <n v="10.909090909090908"/>
    <n v="13750"/>
    <n v="11250"/>
    <n v="1250"/>
    <n v="0"/>
    <n v="1250"/>
    <n v="534740514"/>
    <n v="441041694"/>
    <n v="128047000"/>
    <n v="1.6830593090240401E-4"/>
    <n v="2.2673593304310136E-5"/>
    <n v="0"/>
  </r>
  <r>
    <s v="Shrek: Forever After"/>
    <x v="2"/>
    <x v="5"/>
    <x v="2"/>
    <s v="Activision"/>
    <n v="100000"/>
    <n v="0"/>
    <n v="0"/>
    <n v="10000"/>
    <n v="6.2"/>
    <n v="22"/>
    <n v="6.2"/>
    <n v="9"/>
    <s v="Xpec"/>
    <x v="3"/>
    <x v="241"/>
    <n v="6.2"/>
    <n v="31"/>
    <n v="28.181818181818183"/>
    <n v="15714.285714285714"/>
    <n v="14285.714285714286"/>
    <n v="0"/>
    <n v="0"/>
    <n v="1428.5714285714287"/>
    <n v="540520772"/>
    <n v="441654761"/>
    <n v="128070000"/>
    <n v="1.850067660304459E-4"/>
    <n v="0"/>
    <n v="0"/>
  </r>
  <r>
    <s v="Dawn of Discovery"/>
    <x v="1"/>
    <x v="2"/>
    <x v="8"/>
    <s v="Ubisoft"/>
    <n v="70000"/>
    <n v="30000"/>
    <n v="0"/>
    <n v="10000"/>
    <n v="8.1999999999999993"/>
    <n v="11"/>
    <n v="7.3"/>
    <n v="7"/>
    <s v="Keen Games"/>
    <x v="0"/>
    <x v="241"/>
    <n v="7.75"/>
    <n v="18"/>
    <n v="16.363636363636363"/>
    <n v="13750"/>
    <n v="8750"/>
    <n v="3750"/>
    <n v="0"/>
    <n v="1250"/>
    <n v="534740514"/>
    <n v="441041694"/>
    <n v="128047000"/>
    <n v="1.3090461292409201E-4"/>
    <n v="6.802077991293041E-5"/>
    <n v="0"/>
  </r>
  <r>
    <s v="Pro Evolution Soccer 2016"/>
    <x v="13"/>
    <x v="13"/>
    <x v="0"/>
    <s v="Konami Digital Entertainment"/>
    <n v="40000"/>
    <n v="60000"/>
    <n v="0"/>
    <n v="10000"/>
    <n v="8.5"/>
    <n v="14"/>
    <n v="6.2"/>
    <n v="144"/>
    <s v="Konami"/>
    <x v="0"/>
    <x v="241"/>
    <n v="7.35"/>
    <n v="158"/>
    <n v="143.63636363636363"/>
    <n v="55000"/>
    <n v="20000"/>
    <n v="30000"/>
    <n v="0"/>
    <n v="5000"/>
    <n v="567732286"/>
    <n v="444588718"/>
    <n v="127141000"/>
    <n v="7.0455742937966358E-5"/>
    <n v="1.3495619112853871E-4"/>
    <n v="0"/>
  </r>
  <r>
    <s v="FIFA World Cup Germany 2006"/>
    <x v="9"/>
    <x v="0"/>
    <x v="0"/>
    <s v="Electronic Arts"/>
    <n v="100000"/>
    <n v="0"/>
    <n v="0"/>
    <n v="10000"/>
    <n v="7.2"/>
    <n v="15"/>
    <n v="7.3"/>
    <n v="8"/>
    <s v="EA Canada"/>
    <x v="0"/>
    <x v="241"/>
    <n v="7.25"/>
    <n v="23"/>
    <n v="20.90909090909091"/>
    <n v="10000"/>
    <n v="9090.9090909090901"/>
    <n v="0"/>
    <n v="0"/>
    <n v="909.09090909090912"/>
    <n v="516818555"/>
    <n v="437126892"/>
    <n v="127854000"/>
    <n v="1.9349150496347794E-4"/>
    <n v="0"/>
    <n v="0"/>
  </r>
  <r>
    <s v="Rogue Warrior"/>
    <x v="2"/>
    <x v="2"/>
    <x v="6"/>
    <s v="Bethesda Softworks"/>
    <n v="90000"/>
    <n v="10000"/>
    <n v="0"/>
    <n v="10000"/>
    <n v="2.8"/>
    <n v="33"/>
    <n v="2.8"/>
    <n v="64"/>
    <s v="Rebellion"/>
    <x v="1"/>
    <x v="241"/>
    <n v="2.8"/>
    <n v="97"/>
    <n v="88.181818181818187"/>
    <n v="13750"/>
    <n v="11250"/>
    <n v="1250"/>
    <n v="0"/>
    <n v="1250"/>
    <n v="534740514"/>
    <n v="441041694"/>
    <n v="128047000"/>
    <n v="1.6830593090240401E-4"/>
    <n v="2.2673593304310136E-5"/>
    <n v="0"/>
  </r>
  <r>
    <s v="Martian Gothic: Unification"/>
    <x v="14"/>
    <x v="9"/>
    <x v="10"/>
    <s v="Take-Two Interactive"/>
    <n v="60000"/>
    <n v="40000"/>
    <n v="0"/>
    <n v="10000"/>
    <n v="6.4"/>
    <n v="4"/>
    <n v="6.1"/>
    <n v="16"/>
    <s v="Coyote Developments"/>
    <x v="1"/>
    <x v="241"/>
    <n v="6.25"/>
    <n v="20"/>
    <n v="18.181818181818183"/>
    <n v="6875"/>
    <n v="3750"/>
    <n v="2500"/>
    <n v="0"/>
    <n v="625"/>
    <n v="489752572"/>
    <n v="430035992"/>
    <n v="127149000"/>
    <n v="1.2251084206659358E-4"/>
    <n v="9.3015470202782475E-5"/>
    <n v="0"/>
  </r>
  <r>
    <s v="Dragon Ball Z: Battle of Z"/>
    <x v="15"/>
    <x v="12"/>
    <x v="7"/>
    <s v="Namco Bandai Games"/>
    <n v="0"/>
    <n v="40000"/>
    <n v="60000"/>
    <n v="10000"/>
    <n v="6.6"/>
    <n v="7"/>
    <n v="7.5"/>
    <n v="54"/>
    <s v="Artdink"/>
    <x v="2"/>
    <x v="241"/>
    <n v="7.05"/>
    <n v="61"/>
    <n v="55.454545454545453"/>
    <n v="36666.666666666664"/>
    <n v="0"/>
    <n v="13333.333333333334"/>
    <n v="20000"/>
    <n v="3333.3333333333335"/>
    <n v="562338430"/>
    <n v="443580712"/>
    <n v="127276000"/>
    <n v="0"/>
    <n v="9.0175246393490622E-5"/>
    <n v="4.7141644929130392E-4"/>
  </r>
  <r>
    <s v="Lucha Libre AAA: Heroes del Ring"/>
    <x v="3"/>
    <x v="5"/>
    <x v="7"/>
    <s v="Konami Digital Entertainment"/>
    <n v="100000"/>
    <n v="0"/>
    <n v="0"/>
    <n v="10000"/>
    <n v="5.4"/>
    <n v="6"/>
    <n v="7.1"/>
    <n v="10"/>
    <s v="Immersion Software &amp; Graphics"/>
    <x v="2"/>
    <x v="241"/>
    <n v="6.25"/>
    <n v="16"/>
    <n v="14.545454545454545"/>
    <n v="15714.285714285714"/>
    <n v="14285.714285714286"/>
    <n v="0"/>
    <n v="0"/>
    <n v="1428.5714285714287"/>
    <n v="540520772"/>
    <n v="441654761"/>
    <n v="128070000"/>
    <n v="1.850067660304459E-4"/>
    <n v="0"/>
    <n v="0"/>
  </r>
  <r>
    <s v="Trauma Center: Under the Knife 2"/>
    <x v="1"/>
    <x v="1"/>
    <x v="8"/>
    <s v="Atlus"/>
    <n v="100000"/>
    <n v="0"/>
    <n v="0"/>
    <n v="10000"/>
    <n v="7.9"/>
    <n v="29"/>
    <n v="8.5"/>
    <n v="11"/>
    <s v="Vanguard"/>
    <x v="2"/>
    <x v="241"/>
    <n v="8.1999999999999993"/>
    <n v="40"/>
    <n v="36.363636363636367"/>
    <n v="12222.222222222223"/>
    <n v="11111.111111111111"/>
    <n v="0"/>
    <n v="0"/>
    <n v="1111.1111111111111"/>
    <n v="528816311"/>
    <n v="440001482"/>
    <n v="128063000"/>
    <n v="1.8910158011370418E-4"/>
    <n v="0"/>
    <n v="0"/>
  </r>
  <r>
    <s v="SimCity 2000"/>
    <x v="12"/>
    <x v="15"/>
    <x v="8"/>
    <s v="Zoo Digital Publishing"/>
    <n v="80000"/>
    <n v="30000"/>
    <n v="0"/>
    <n v="0"/>
    <n v="6.2"/>
    <n v="9"/>
    <n v="7.8"/>
    <n v="11"/>
    <s v="Full-Fat"/>
    <x v="0"/>
    <x v="241"/>
    <n v="7"/>
    <n v="20"/>
    <n v="18.181818181818183"/>
    <n v="7857.1428571428569"/>
    <n v="5714.2857142857147"/>
    <n v="2142.8571428571427"/>
    <n v="0"/>
    <n v="0"/>
    <n v="500125528"/>
    <n v="432552540"/>
    <n v="127718000"/>
    <n v="1.5995984112212723E-4"/>
    <n v="6.9355736530873227E-5"/>
    <n v="0"/>
  </r>
  <r>
    <s v="X-Men: The Official Game"/>
    <x v="1"/>
    <x v="0"/>
    <x v="4"/>
    <s v="Activision"/>
    <n v="100000"/>
    <n v="0"/>
    <n v="0"/>
    <n v="10000"/>
    <n v="5"/>
    <n v="17"/>
    <n v="7.8"/>
    <n v="6"/>
    <s v="Amaze Entertainment"/>
    <x v="3"/>
    <x v="241"/>
    <n v="6.4"/>
    <n v="23"/>
    <n v="20.90909090909091"/>
    <n v="10000"/>
    <n v="9090.9090909090901"/>
    <n v="0"/>
    <n v="0"/>
    <n v="909.09090909090912"/>
    <n v="516818555"/>
    <n v="437126892"/>
    <n v="127854000"/>
    <n v="1.9349150496347794E-4"/>
    <n v="0"/>
    <n v="0"/>
  </r>
  <r>
    <s v="Rocky Balboa"/>
    <x v="9"/>
    <x v="4"/>
    <x v="0"/>
    <s v="Ubisoft"/>
    <n v="10000"/>
    <n v="90000"/>
    <n v="0"/>
    <n v="10000"/>
    <n v="5.8"/>
    <n v="17"/>
    <n v="6.6"/>
    <n v="11"/>
    <s v="Ubisoft"/>
    <x v="2"/>
    <x v="241"/>
    <n v="6.1999999999999993"/>
    <n v="28"/>
    <n v="25.454545454545453"/>
    <n v="11000"/>
    <n v="1000"/>
    <n v="9000"/>
    <n v="0"/>
    <n v="1000"/>
    <n v="522751172"/>
    <n v="438594184"/>
    <n v="128001000"/>
    <n v="1.9129560172463851E-5"/>
    <n v="2.0520107945617446E-4"/>
    <n v="0"/>
  </r>
  <r>
    <s v="Family Feud: 2012 Edition"/>
    <x v="2"/>
    <x v="10"/>
    <x v="3"/>
    <s v="Ubisoft"/>
    <n v="100000"/>
    <n v="0"/>
    <n v="0"/>
    <n v="10000"/>
    <n v="4.7"/>
    <n v="4"/>
    <n v="5.3"/>
    <n v="6"/>
    <s v="Ubisoft"/>
    <x v="3"/>
    <x v="241"/>
    <n v="5"/>
    <n v="10"/>
    <n v="9.0909090909090917"/>
    <n v="18333.333333333332"/>
    <n v="16666.666666666668"/>
    <n v="0"/>
    <n v="0"/>
    <n v="1666.6666666666667"/>
    <n v="545961365"/>
    <n v="440756453"/>
    <n v="127833000"/>
    <n v="1.8316314378765612E-4"/>
    <n v="0"/>
    <n v="0"/>
  </r>
  <r>
    <s v="Sacred 3"/>
    <x v="3"/>
    <x v="12"/>
    <x v="9"/>
    <s v="Deep Silver"/>
    <n v="30000"/>
    <n v="40000"/>
    <n v="30000"/>
    <n v="10000"/>
    <n v="5.6"/>
    <n v="13"/>
    <n v="3.4"/>
    <n v="46"/>
    <s v="Deep Silver, Keen Games"/>
    <x v="1"/>
    <x v="241"/>
    <n v="4.5"/>
    <n v="59"/>
    <n v="53.636363636363633"/>
    <n v="36666.666666666664"/>
    <n v="10000"/>
    <n v="13333.333333333334"/>
    <n v="10000"/>
    <n v="3333.3333333333335"/>
    <n v="562338430"/>
    <n v="443580712"/>
    <n v="127276000"/>
    <n v="5.3348656964454664E-5"/>
    <n v="9.0175246393490622E-5"/>
    <n v="2.3570822464565196E-4"/>
  </r>
  <r>
    <s v="Gallop Racer 2006"/>
    <x v="4"/>
    <x v="3"/>
    <x v="0"/>
    <s v="Tecmo Koei"/>
    <n v="20000"/>
    <n v="20000"/>
    <n v="60000"/>
    <n v="10000"/>
    <n v="6.9"/>
    <n v="15"/>
    <n v="8.3000000000000007"/>
    <n v="8"/>
    <s v="Tecmo"/>
    <x v="0"/>
    <x v="241"/>
    <n v="7.6000000000000005"/>
    <n v="23"/>
    <n v="20.90909090909091"/>
    <n v="9166.6666666666661"/>
    <n v="1666.6666666666667"/>
    <n v="1666.6666666666667"/>
    <n v="5000"/>
    <n v="833.33333333333337"/>
    <n v="511054143"/>
    <n v="435713800"/>
    <n v="127773000"/>
    <n v="3.9134796721528583E-5"/>
    <n v="4.5901690513359917E-5"/>
    <n v="4.6958277570378719E-4"/>
  </r>
  <r>
    <s v="Pro Evolution Soccer 2014"/>
    <x v="8"/>
    <x v="6"/>
    <x v="4"/>
    <s v="Konami Digital Entertainment"/>
    <n v="0"/>
    <n v="100000"/>
    <n v="0"/>
    <n v="10000"/>
    <n v="7.4"/>
    <n v="9"/>
    <n v="4.4000000000000004"/>
    <n v="239"/>
    <s v="Konami"/>
    <x v="0"/>
    <x v="241"/>
    <n v="5.9"/>
    <n v="248"/>
    <n v="225.45454545454547"/>
    <n v="27500"/>
    <n v="0"/>
    <n v="25000"/>
    <n v="0"/>
    <n v="2500"/>
    <n v="556861736"/>
    <n v="442492884"/>
    <n v="127445000"/>
    <n v="0"/>
    <n v="2.2599233482814609E-4"/>
    <n v="0"/>
  </r>
  <r>
    <s v="The Lord of the Rings: Conquest"/>
    <x v="1"/>
    <x v="2"/>
    <x v="4"/>
    <s v="Electronic Arts"/>
    <n v="90000"/>
    <n v="10000"/>
    <n v="0"/>
    <n v="10000"/>
    <n v="6.1"/>
    <n v="9"/>
    <n v="7.8"/>
    <n v="6"/>
    <s v="Artificial Mind and Movement"/>
    <x v="3"/>
    <x v="241"/>
    <n v="6.9499999999999993"/>
    <n v="15"/>
    <n v="13.636363636363637"/>
    <n v="13750"/>
    <n v="11250"/>
    <n v="1250"/>
    <n v="0"/>
    <n v="1250"/>
    <n v="534740514"/>
    <n v="441041694"/>
    <n v="128047000"/>
    <n v="1.6830593090240401E-4"/>
    <n v="2.2673593304310136E-5"/>
    <n v="0"/>
  </r>
  <r>
    <s v="Gretzky NHL"/>
    <x v="9"/>
    <x v="3"/>
    <x v="0"/>
    <s v="Sony Computer Entertainment"/>
    <n v="100000"/>
    <n v="0"/>
    <n v="0"/>
    <n v="10000"/>
    <n v="6.1"/>
    <n v="23"/>
    <n v="7.4"/>
    <n v="10"/>
    <s v="Page 44 Studios"/>
    <x v="0"/>
    <x v="241"/>
    <n v="6.75"/>
    <n v="33"/>
    <n v="30"/>
    <n v="9166.6666666666661"/>
    <n v="8333.3333333333339"/>
    <n v="0"/>
    <n v="0"/>
    <n v="833.33333333333337"/>
    <n v="511054143"/>
    <n v="435713800"/>
    <n v="127773000"/>
    <n v="1.9567398360764292E-4"/>
    <n v="0"/>
    <n v="0"/>
  </r>
  <r>
    <s v="Cloudy With a Chance of Meatballs"/>
    <x v="3"/>
    <x v="2"/>
    <x v="2"/>
    <s v="Ubisoft"/>
    <n v="90000"/>
    <n v="10000"/>
    <n v="0"/>
    <n v="10000"/>
    <n v="6.6"/>
    <n v="9"/>
    <n v="6"/>
    <n v="5"/>
    <s v="Ubisoft Shanghai"/>
    <x v="0"/>
    <x v="241"/>
    <n v="6.3"/>
    <n v="14"/>
    <n v="12.727272727272727"/>
    <n v="13750"/>
    <n v="11250"/>
    <n v="1250"/>
    <n v="0"/>
    <n v="1250"/>
    <n v="534740514"/>
    <n v="441041694"/>
    <n v="128047000"/>
    <n v="1.6830593090240401E-4"/>
    <n v="2.2673593304310136E-5"/>
    <n v="0"/>
  </r>
  <r>
    <s v="Exit DS"/>
    <x v="1"/>
    <x v="1"/>
    <x v="5"/>
    <s v="Square Enix"/>
    <n v="90000"/>
    <n v="0"/>
    <n v="10000"/>
    <n v="10000"/>
    <n v="6.4"/>
    <n v="25"/>
    <n v="6.7"/>
    <n v="6"/>
    <s v="Moss"/>
    <x v="0"/>
    <x v="241"/>
    <n v="6.5500000000000007"/>
    <n v="31"/>
    <n v="28.181818181818183"/>
    <n v="12222.222222222223"/>
    <n v="10000"/>
    <n v="0"/>
    <n v="1111.1111111111111"/>
    <n v="1111.1111111111111"/>
    <n v="528816311"/>
    <n v="440001482"/>
    <n v="128063000"/>
    <n v="1.7019142210233376E-4"/>
    <n v="0"/>
    <n v="7.8086566767918917E-5"/>
  </r>
  <r>
    <s v="Universe at War: Earth Assault"/>
    <x v="2"/>
    <x v="1"/>
    <x v="4"/>
    <s v="Sega"/>
    <n v="90000"/>
    <n v="10000"/>
    <n v="0"/>
    <n v="10000"/>
    <n v="6.6"/>
    <n v="44"/>
    <n v="8.3000000000000007"/>
    <n v="57"/>
    <s v="Petroglyph"/>
    <x v="2"/>
    <x v="241"/>
    <n v="7.45"/>
    <n v="101"/>
    <n v="91.818181818181813"/>
    <n v="12222.222222222223"/>
    <n v="10000"/>
    <n v="1111.1111111111111"/>
    <n v="0"/>
    <n v="1111.1111111111111"/>
    <n v="528816311"/>
    <n v="440001482"/>
    <n v="128063000"/>
    <n v="1.7019142210233376E-4"/>
    <n v="2.2727196177943781E-5"/>
    <n v="0"/>
  </r>
  <r>
    <s v="Rome: Total War"/>
    <x v="8"/>
    <x v="7"/>
    <x v="11"/>
    <s v="Activision"/>
    <n v="0"/>
    <n v="90000"/>
    <n v="0"/>
    <n v="20000"/>
    <n v="9.1999999999999993"/>
    <n v="58"/>
    <n v="9.1"/>
    <n v="1050"/>
    <s v="Creative Assembly"/>
    <x v="2"/>
    <x v="241"/>
    <n v="9.1499999999999986"/>
    <n v="1108"/>
    <n v="1007.2727272727273"/>
    <n v="8461.538461538461"/>
    <n v="0"/>
    <n v="6923.0769230769229"/>
    <n v="0"/>
    <n v="1538.4615384615386"/>
    <n v="505524224"/>
    <n v="434174638"/>
    <n v="127761000"/>
    <n v="0"/>
    <n v="2.0728986016912393E-4"/>
    <n v="0"/>
  </r>
  <r>
    <s v="The Sims 4: City Living"/>
    <x v="8"/>
    <x v="14"/>
    <x v="8"/>
    <s v="Electronic Arts"/>
    <n v="20000"/>
    <n v="80000"/>
    <n v="0"/>
    <n v="10000"/>
    <n v="7.7"/>
    <n v="10"/>
    <n v="5.7"/>
    <n v="30"/>
    <s v="Maxis"/>
    <x v="2"/>
    <x v="241"/>
    <n v="6.7"/>
    <n v="40"/>
    <n v="36.363636363636367"/>
    <n v="110000"/>
    <n v="20000"/>
    <n v="80000"/>
    <n v="0"/>
    <n v="10000"/>
    <n v="573178249"/>
    <n v="445623395"/>
    <n v="126994511"/>
    <n v="3.4893159387839928E-5"/>
    <n v="1.7952378824276046E-4"/>
    <n v="0"/>
  </r>
  <r>
    <s v="Resident Evil: Revelations 2"/>
    <x v="15"/>
    <x v="13"/>
    <x v="4"/>
    <s v="Capcom"/>
    <n v="0"/>
    <n v="30000"/>
    <n v="70000"/>
    <n v="10000"/>
    <n v="6.5"/>
    <n v="12"/>
    <n v="7.8"/>
    <n v="63"/>
    <s v="Frima Studio"/>
    <x v="1"/>
    <x v="241"/>
    <n v="7.15"/>
    <n v="75"/>
    <n v="68.181818181818187"/>
    <n v="55000"/>
    <n v="0"/>
    <n v="15000"/>
    <n v="35000"/>
    <n v="5000"/>
    <n v="567732286"/>
    <n v="444588718"/>
    <n v="127141000"/>
    <n v="0"/>
    <n v="6.7478095564269355E-5"/>
    <n v="5.5056983978417665E-4"/>
  </r>
  <r>
    <s v="Harry Potter and the Deathly Hallows - Part 1"/>
    <x v="8"/>
    <x v="5"/>
    <x v="4"/>
    <s v="Electronic Arts"/>
    <n v="80000"/>
    <n v="20000"/>
    <n v="0"/>
    <n v="10000"/>
    <n v="3.7"/>
    <n v="5"/>
    <n v="4.0999999999999996"/>
    <n v="33"/>
    <s v="EA Bright Light"/>
    <x v="2"/>
    <x v="241"/>
    <n v="3.9"/>
    <n v="38"/>
    <n v="34.545454545454547"/>
    <n v="15714.285714285714"/>
    <n v="11428.571428571429"/>
    <n v="2857.1428571428573"/>
    <n v="0"/>
    <n v="1428.5714285714287"/>
    <n v="540520772"/>
    <n v="441654761"/>
    <n v="128070000"/>
    <n v="1.4800541282435672E-4"/>
    <n v="4.528423956013915E-5"/>
    <n v="0"/>
  </r>
  <r>
    <s v="nail'd"/>
    <x v="2"/>
    <x v="5"/>
    <x v="1"/>
    <s v="Deep Silver"/>
    <n v="80000"/>
    <n v="20000"/>
    <n v="0"/>
    <n v="10000"/>
    <n v="6.4"/>
    <n v="49"/>
    <n v="7.1"/>
    <n v="16"/>
    <s v="Techland"/>
    <x v="3"/>
    <x v="241"/>
    <n v="6.75"/>
    <n v="65"/>
    <n v="59.090909090909093"/>
    <n v="15714.285714285714"/>
    <n v="11428.571428571429"/>
    <n v="2857.1428571428573"/>
    <n v="0"/>
    <n v="1428.5714285714287"/>
    <n v="540520772"/>
    <n v="441654761"/>
    <n v="128070000"/>
    <n v="1.4800541282435672E-4"/>
    <n v="4.528423956013915E-5"/>
    <n v="0"/>
  </r>
  <r>
    <s v="Bullet Witch"/>
    <x v="2"/>
    <x v="0"/>
    <x v="6"/>
    <s v="Atari"/>
    <n v="70000"/>
    <n v="10000"/>
    <n v="20000"/>
    <n v="10000"/>
    <n v="5.5"/>
    <n v="59"/>
    <n v="6.1"/>
    <n v="41"/>
    <s v="Cavia Inc."/>
    <x v="1"/>
    <x v="241"/>
    <n v="5.8"/>
    <n v="100"/>
    <n v="90.909090909090907"/>
    <n v="10000"/>
    <n v="6363.636363636364"/>
    <n v="909.09090909090912"/>
    <n v="1818.1818181818182"/>
    <n v="909.09090909090912"/>
    <n v="516818555"/>
    <n v="437126892"/>
    <n v="127854000"/>
    <n v="1.3544405347443457E-4"/>
    <n v="2.2876652484697737E-5"/>
    <n v="1.5642842617360426E-4"/>
  </r>
  <r>
    <s v="Contact"/>
    <x v="1"/>
    <x v="0"/>
    <x v="9"/>
    <s v="Rising Star Games"/>
    <n v="70000"/>
    <n v="0"/>
    <n v="30000"/>
    <n v="10000"/>
    <n v="7.3"/>
    <n v="36"/>
    <n v="8.1999999999999993"/>
    <n v="35"/>
    <s v="Grasshopper Manufacture"/>
    <x v="3"/>
    <x v="241"/>
    <n v="7.75"/>
    <n v="71"/>
    <n v="64.545454545454547"/>
    <n v="10000"/>
    <n v="6363.636363636364"/>
    <n v="0"/>
    <n v="2727.2727272727275"/>
    <n v="909.09090909090912"/>
    <n v="516818555"/>
    <n v="437126892"/>
    <n v="127854000"/>
    <n v="1.3544405347443457E-4"/>
    <n v="0"/>
    <n v="2.346426392604064E-4"/>
  </r>
  <r>
    <s v="Phantom Dust"/>
    <x v="7"/>
    <x v="7"/>
    <x v="4"/>
    <s v="Microsoft Game Studios"/>
    <n v="80000"/>
    <n v="20000"/>
    <n v="0"/>
    <n v="0"/>
    <n v="8.1"/>
    <n v="37"/>
    <n v="8.5"/>
    <n v="35"/>
    <s v="Microsoft Game Studios Japan"/>
    <x v="2"/>
    <x v="481"/>
    <n v="8.3000000000000007"/>
    <n v="72"/>
    <n v="72"/>
    <n v="7692.3076923076924"/>
    <n v="6153.8461538461543"/>
    <n v="1538.4615384615386"/>
    <n v="0"/>
    <n v="0"/>
    <n v="505524224"/>
    <n v="434174638"/>
    <n v="127761000"/>
    <n v="1.582515658042927E-4"/>
    <n v="4.6064413370916427E-5"/>
    <n v="0"/>
  </r>
  <r>
    <s v="Stubbs the Zombie in Rebel Without a Pulse"/>
    <x v="7"/>
    <x v="3"/>
    <x v="4"/>
    <s v="THQ"/>
    <n v="80000"/>
    <n v="20000"/>
    <n v="0"/>
    <n v="0"/>
    <n v="7.5"/>
    <n v="55"/>
    <n v="8.1"/>
    <n v="16"/>
    <s v="Wideload Games Inc."/>
    <x v="1"/>
    <x v="481"/>
    <n v="7.8"/>
    <n v="71"/>
    <n v="71"/>
    <n v="8333.3333333333339"/>
    <n v="6666.666666666667"/>
    <n v="1666.6666666666667"/>
    <n v="0"/>
    <n v="0"/>
    <n v="511054143"/>
    <n v="435713800"/>
    <n v="127773000"/>
    <n v="1.5653918688611433E-4"/>
    <n v="4.5901690513359917E-5"/>
    <n v="0"/>
  </r>
  <r>
    <s v="Batman: Rise of Sin Tzu"/>
    <x v="7"/>
    <x v="15"/>
    <x v="4"/>
    <s v="Ubisoft"/>
    <n v="80000"/>
    <n v="20000"/>
    <n v="0"/>
    <n v="0"/>
    <n v="6.7"/>
    <n v="17"/>
    <n v="7.7"/>
    <n v="6"/>
    <s v="Ubisoft Montreal"/>
    <x v="2"/>
    <x v="481"/>
    <n v="7.2"/>
    <n v="23"/>
    <n v="23"/>
    <n v="7142.8571428571431"/>
    <n v="5714.2857142857147"/>
    <n v="1428.5714285714287"/>
    <n v="0"/>
    <n v="0"/>
    <n v="500125528"/>
    <n v="432552540"/>
    <n v="127718000"/>
    <n v="1.5995984112212723E-4"/>
    <n v="4.6237157687248816E-5"/>
    <n v="0"/>
  </r>
  <r>
    <s v="NHL Hitz 20-03"/>
    <x v="7"/>
    <x v="8"/>
    <x v="0"/>
    <s v="Midway Games"/>
    <n v="80000"/>
    <n v="20000"/>
    <n v="0"/>
    <n v="0"/>
    <n v="8.1"/>
    <n v="19"/>
    <n v="8.5"/>
    <n v="13"/>
    <s v="Black Box"/>
    <x v="0"/>
    <x v="481"/>
    <n v="8.3000000000000007"/>
    <n v="32"/>
    <n v="32"/>
    <n v="6666.666666666667"/>
    <n v="5333.333333333333"/>
    <n v="1333.3333333333333"/>
    <n v="0"/>
    <n v="0"/>
    <n v="495013192"/>
    <n v="431019772"/>
    <n v="127445000"/>
    <n v="1.6161185457861494E-4"/>
    <n v="4.6401583637791909E-5"/>
    <n v="0"/>
  </r>
  <r>
    <s v="AirForce Delta Strike"/>
    <x v="4"/>
    <x v="7"/>
    <x v="8"/>
    <s v="Konami Digital Entertainment"/>
    <n v="50000"/>
    <n v="40000"/>
    <n v="0"/>
    <n v="10000"/>
    <n v="6.6"/>
    <n v="22"/>
    <n v="7"/>
    <n v="6"/>
    <s v="KCE Studios"/>
    <x v="2"/>
    <x v="481"/>
    <n v="6.8"/>
    <n v="28"/>
    <n v="28"/>
    <n v="7692.3076923076924"/>
    <n v="3846.1538461538462"/>
    <n v="3076.9230769230771"/>
    <n v="0"/>
    <n v="769.23076923076928"/>
    <n v="505524224"/>
    <n v="434174638"/>
    <n v="127761000"/>
    <n v="9.8907228627682927E-5"/>
    <n v="9.2128826741832854E-5"/>
    <n v="0"/>
  </r>
  <r>
    <s v="ESPN NHL Hockey"/>
    <x v="7"/>
    <x v="15"/>
    <x v="0"/>
    <s v="Sega"/>
    <n v="80000"/>
    <n v="20000"/>
    <n v="0"/>
    <n v="0"/>
    <n v="8.8000000000000007"/>
    <n v="25"/>
    <n v="8.4"/>
    <n v="24"/>
    <s v="Kush Games"/>
    <x v="0"/>
    <x v="481"/>
    <n v="8.6000000000000014"/>
    <n v="49"/>
    <n v="49"/>
    <n v="7142.8571428571431"/>
    <n v="5714.2857142857147"/>
    <n v="1428.5714285714287"/>
    <n v="0"/>
    <n v="0"/>
    <n v="500125528"/>
    <n v="432552540"/>
    <n v="127718000"/>
    <n v="1.5995984112212723E-4"/>
    <n v="4.6237157687248816E-5"/>
    <n v="0"/>
  </r>
  <r>
    <s v="Worms Forts: Under Siege"/>
    <x v="4"/>
    <x v="7"/>
    <x v="11"/>
    <s v="Acclaim Entertainment"/>
    <n v="50000"/>
    <n v="40000"/>
    <n v="0"/>
    <n v="10000"/>
    <n v="6.3"/>
    <n v="21"/>
    <n v="8"/>
    <n v="15"/>
    <s v="Team 17"/>
    <x v="2"/>
    <x v="481"/>
    <n v="7.15"/>
    <n v="36"/>
    <n v="36"/>
    <n v="7692.3076923076924"/>
    <n v="3846.1538461538462"/>
    <n v="3076.9230769230771"/>
    <n v="0"/>
    <n v="769.23076923076928"/>
    <n v="505524224"/>
    <n v="434174638"/>
    <n v="127761000"/>
    <n v="9.8907228627682927E-5"/>
    <n v="9.2128826741832854E-5"/>
    <n v="0"/>
  </r>
  <r>
    <s v="Project: Snowblind"/>
    <x v="7"/>
    <x v="3"/>
    <x v="4"/>
    <s v="Eidos Interactive"/>
    <n v="80000"/>
    <n v="20000"/>
    <n v="0"/>
    <n v="0"/>
    <n v="7.9"/>
    <n v="44"/>
    <n v="7"/>
    <n v="10"/>
    <s v="Crystal Dynamics"/>
    <x v="2"/>
    <x v="481"/>
    <n v="7.45"/>
    <n v="54"/>
    <n v="54"/>
    <n v="8333.3333333333339"/>
    <n v="6666.666666666667"/>
    <n v="1666.6666666666667"/>
    <n v="0"/>
    <n v="0"/>
    <n v="511054143"/>
    <n v="435713800"/>
    <n v="127773000"/>
    <n v="1.5653918688611433E-4"/>
    <n v="4.5901690513359917E-5"/>
    <n v="0"/>
  </r>
  <r>
    <s v="Astro Boy: The Video Game"/>
    <x v="4"/>
    <x v="2"/>
    <x v="4"/>
    <s v="D3Publisher"/>
    <n v="50000"/>
    <n v="40000"/>
    <n v="0"/>
    <n v="10000"/>
    <n v="5.6"/>
    <n v="4"/>
    <n v="5"/>
    <n v="4"/>
    <s v="High Voltage Software"/>
    <x v="3"/>
    <x v="481"/>
    <n v="5.3"/>
    <n v="8"/>
    <n v="8"/>
    <n v="12500"/>
    <n v="6250"/>
    <n v="5000"/>
    <n v="0"/>
    <n v="1250"/>
    <n v="534740514"/>
    <n v="441041694"/>
    <n v="128047000"/>
    <n v="9.3503294945780001E-5"/>
    <n v="9.0694373217240542E-5"/>
    <n v="0"/>
  </r>
  <r>
    <s v="Disney's Extreme Skate Adventure"/>
    <x v="7"/>
    <x v="15"/>
    <x v="0"/>
    <s v="Activision"/>
    <n v="80000"/>
    <n v="20000"/>
    <n v="0"/>
    <n v="0"/>
    <n v="7.6"/>
    <n v="15"/>
    <n v="8.3000000000000007"/>
    <n v="7"/>
    <s v="Toys for Bob"/>
    <x v="0"/>
    <x v="481"/>
    <n v="7.95"/>
    <n v="22"/>
    <n v="22"/>
    <n v="7142.8571428571431"/>
    <n v="5714.2857142857147"/>
    <n v="1428.5714285714287"/>
    <n v="0"/>
    <n v="0"/>
    <n v="500125528"/>
    <n v="432552540"/>
    <n v="127718000"/>
    <n v="1.5995984112212723E-4"/>
    <n v="4.6237157687248816E-5"/>
    <n v="0"/>
  </r>
  <r>
    <s v="Naval Ops: Warship Gunner"/>
    <x v="4"/>
    <x v="15"/>
    <x v="8"/>
    <s v="Tecmo Koei"/>
    <n v="50000"/>
    <n v="40000"/>
    <n v="0"/>
    <n v="10000"/>
    <n v="6.7"/>
    <n v="17"/>
    <n v="8.9"/>
    <n v="23"/>
    <s v="Micro Cabin"/>
    <x v="2"/>
    <x v="481"/>
    <n v="7.8000000000000007"/>
    <n v="40"/>
    <n v="40"/>
    <n v="7142.8571428571431"/>
    <n v="3571.4285714285716"/>
    <n v="2857.1428571428573"/>
    <n v="0"/>
    <n v="714.28571428571433"/>
    <n v="500125528"/>
    <n v="432552540"/>
    <n v="127718000"/>
    <n v="9.9974900701329522E-5"/>
    <n v="9.2474315374497631E-5"/>
    <n v="0"/>
  </r>
  <r>
    <s v="Bionicle Heroes"/>
    <x v="11"/>
    <x v="0"/>
    <x v="6"/>
    <s v="Eidos Interactive"/>
    <n v="80000"/>
    <n v="20000"/>
    <n v="0"/>
    <n v="0"/>
    <n v="5.0999999999999996"/>
    <n v="4"/>
    <n v="5.2"/>
    <n v="5"/>
    <s v="Traveller's Tales"/>
    <x v="3"/>
    <x v="481"/>
    <n v="5.15"/>
    <n v="9"/>
    <n v="9"/>
    <n v="9090.9090909090901"/>
    <n v="7272.727272727273"/>
    <n v="1818.1818181818182"/>
    <n v="0"/>
    <n v="0"/>
    <n v="516818555"/>
    <n v="437126892"/>
    <n v="127854000"/>
    <n v="1.5479320397078237E-4"/>
    <n v="4.5753304969395475E-5"/>
    <n v="0"/>
  </r>
  <r>
    <s v="The King of Fighters 2000/2001"/>
    <x v="4"/>
    <x v="15"/>
    <x v="7"/>
    <s v="Ignition Entertainment"/>
    <n v="50000"/>
    <n v="40000"/>
    <n v="0"/>
    <n v="10000"/>
    <n v="7.1"/>
    <n v="31"/>
    <n v="8.6"/>
    <n v="17"/>
    <s v="SNK Playmore"/>
    <x v="2"/>
    <x v="481"/>
    <n v="7.85"/>
    <n v="48"/>
    <n v="48"/>
    <n v="7142.8571428571431"/>
    <n v="3571.4285714285716"/>
    <n v="2857.1428571428573"/>
    <n v="0"/>
    <n v="714.28571428571433"/>
    <n v="500125528"/>
    <n v="432552540"/>
    <n v="127718000"/>
    <n v="9.9974900701329522E-5"/>
    <n v="9.2474315374497631E-5"/>
    <n v="0"/>
  </r>
  <r>
    <s v="Ninja Assault"/>
    <x v="4"/>
    <x v="8"/>
    <x v="6"/>
    <s v="Namco Bandai Games"/>
    <n v="50000"/>
    <n v="40000"/>
    <n v="0"/>
    <n v="10000"/>
    <n v="6"/>
    <n v="17"/>
    <n v="5.3"/>
    <n v="4"/>
    <s v="Namco"/>
    <x v="2"/>
    <x v="481"/>
    <n v="5.65"/>
    <n v="21"/>
    <n v="21"/>
    <n v="6666.666666666667"/>
    <n v="3333.3333333333335"/>
    <n v="2666.6666666666665"/>
    <n v="0"/>
    <n v="666.66666666666663"/>
    <n v="495013192"/>
    <n v="431019772"/>
    <n v="127445000"/>
    <n v="1.0100740911163434E-4"/>
    <n v="9.2803167275583819E-5"/>
    <n v="0"/>
  </r>
  <r>
    <s v="Alias"/>
    <x v="4"/>
    <x v="7"/>
    <x v="4"/>
    <s v="Acclaim Entertainment"/>
    <n v="50000"/>
    <n v="40000"/>
    <n v="0"/>
    <n v="10000"/>
    <n v="6.4"/>
    <n v="31"/>
    <n v="8"/>
    <n v="10"/>
    <s v="Acclaim Studios Cheltenham"/>
    <x v="2"/>
    <x v="481"/>
    <n v="7.2"/>
    <n v="41"/>
    <n v="41"/>
    <n v="7692.3076923076924"/>
    <n v="3846.1538461538462"/>
    <n v="3076.9230769230771"/>
    <n v="0"/>
    <n v="769.23076923076928"/>
    <n v="505524224"/>
    <n v="434174638"/>
    <n v="127761000"/>
    <n v="9.8907228627682927E-5"/>
    <n v="9.2128826741832854E-5"/>
    <n v="0"/>
  </r>
  <r>
    <s v="NHL Rivals 2004"/>
    <x v="7"/>
    <x v="15"/>
    <x v="0"/>
    <s v="Microsoft Game Studios"/>
    <n v="80000"/>
    <n v="20000"/>
    <n v="0"/>
    <n v="0"/>
    <n v="6.5"/>
    <n v="39"/>
    <n v="8.8000000000000007"/>
    <n v="20"/>
    <s v="Microsoft Game Studios"/>
    <x v="0"/>
    <x v="481"/>
    <n v="7.65"/>
    <n v="59"/>
    <n v="59"/>
    <n v="7142.8571428571431"/>
    <n v="5714.2857142857147"/>
    <n v="1428.5714285714287"/>
    <n v="0"/>
    <n v="0"/>
    <n v="500125528"/>
    <n v="432552540"/>
    <n v="127718000"/>
    <n v="1.5995984112212723E-4"/>
    <n v="4.6237157687248816E-5"/>
    <n v="0"/>
  </r>
  <r>
    <s v="Dynasty Tactics 2"/>
    <x v="4"/>
    <x v="15"/>
    <x v="11"/>
    <s v="Tecmo Koei"/>
    <n v="50000"/>
    <n v="40000"/>
    <n v="0"/>
    <n v="10000"/>
    <n v="7.8"/>
    <n v="18"/>
    <n v="9.1"/>
    <n v="13"/>
    <s v="Koei"/>
    <x v="2"/>
    <x v="481"/>
    <n v="8.4499999999999993"/>
    <n v="31"/>
    <n v="31"/>
    <n v="7142.8571428571431"/>
    <n v="3571.4285714285716"/>
    <n v="2857.1428571428573"/>
    <n v="0"/>
    <n v="714.28571428571433"/>
    <n v="500125528"/>
    <n v="432552540"/>
    <n v="127718000"/>
    <n v="9.9974900701329522E-5"/>
    <n v="9.2474315374497631E-5"/>
    <n v="0"/>
  </r>
  <r>
    <s v="Ty the Tasmanian Tiger 2: Bush Rescue"/>
    <x v="7"/>
    <x v="7"/>
    <x v="2"/>
    <s v="Electronic Arts"/>
    <n v="80000"/>
    <n v="20000"/>
    <n v="0"/>
    <n v="0"/>
    <n v="6.9"/>
    <n v="29"/>
    <n v="8.8000000000000007"/>
    <n v="4"/>
    <s v="Krome Studios"/>
    <x v="0"/>
    <x v="481"/>
    <n v="7.8500000000000005"/>
    <n v="33"/>
    <n v="33"/>
    <n v="7692.3076923076924"/>
    <n v="6153.8461538461543"/>
    <n v="1538.4615384615386"/>
    <n v="0"/>
    <n v="0"/>
    <n v="505524224"/>
    <n v="434174638"/>
    <n v="127761000"/>
    <n v="1.582515658042927E-4"/>
    <n v="4.6064413370916427E-5"/>
    <n v="0"/>
  </r>
  <r>
    <s v="The Polar Express"/>
    <x v="11"/>
    <x v="7"/>
    <x v="10"/>
    <s v="THQ"/>
    <n v="80000"/>
    <n v="20000"/>
    <n v="0"/>
    <n v="0"/>
    <n v="4"/>
    <n v="7"/>
    <n v="4.7"/>
    <n v="9"/>
    <s v="Blue Tongue Entertainment"/>
    <x v="0"/>
    <x v="481"/>
    <n v="4.3499999999999996"/>
    <n v="16"/>
    <n v="16"/>
    <n v="7692.3076923076924"/>
    <n v="6153.8461538461543"/>
    <n v="1538.4615384615386"/>
    <n v="0"/>
    <n v="0"/>
    <n v="505524224"/>
    <n v="434174638"/>
    <n v="127761000"/>
    <n v="1.582515658042927E-4"/>
    <n v="4.6064413370916427E-5"/>
    <n v="0"/>
  </r>
  <r>
    <s v="BMX XXX"/>
    <x v="7"/>
    <x v="8"/>
    <x v="0"/>
    <s v="Acclaim Entertainment"/>
    <n v="80000"/>
    <n v="20000"/>
    <n v="0"/>
    <n v="0"/>
    <n v="5.8"/>
    <n v="26"/>
    <n v="7.8"/>
    <n v="9"/>
    <s v="Z-Axis, Ltd."/>
    <x v="1"/>
    <x v="481"/>
    <n v="6.8"/>
    <n v="35"/>
    <n v="35"/>
    <n v="6666.666666666667"/>
    <n v="5333.333333333333"/>
    <n v="1333.3333333333333"/>
    <n v="0"/>
    <n v="0"/>
    <n v="495013192"/>
    <n v="431019772"/>
    <n v="127445000"/>
    <n v="1.6161185457861494E-4"/>
    <n v="4.6401583637791909E-5"/>
    <n v="0"/>
  </r>
  <r>
    <s v="The Witcher 3: Wild Hunt"/>
    <x v="13"/>
    <x v="13"/>
    <x v="9"/>
    <s v="Namco Bandai Games"/>
    <n v="690000"/>
    <n v="500000"/>
    <n v="0"/>
    <n v="110000"/>
    <n v="9.1"/>
    <n v="13"/>
    <n v="9.1999999999999993"/>
    <n v="3963"/>
    <s v="CD Projekt Red Studio"/>
    <x v="1"/>
    <x v="402"/>
    <n v="9.1499999999999986"/>
    <n v="3976"/>
    <n v="305.84615384615387"/>
    <n v="650000"/>
    <n v="345000"/>
    <n v="250000"/>
    <n v="0"/>
    <n v="55000"/>
    <n v="567732286"/>
    <n v="444588718"/>
    <n v="127141000"/>
    <n v="1.2153615656799199E-3"/>
    <n v="1.124634926071156E-3"/>
    <n v="0"/>
  </r>
  <r>
    <s v="Tiger Woods PGA Tour 06"/>
    <x v="11"/>
    <x v="3"/>
    <x v="0"/>
    <s v="Electronic Arts"/>
    <n v="80000"/>
    <n v="20000"/>
    <n v="0"/>
    <n v="0"/>
    <n v="8.1999999999999993"/>
    <n v="19"/>
    <n v="4.8"/>
    <n v="4"/>
    <s v="EA Sports"/>
    <x v="0"/>
    <x v="481"/>
    <n v="6.5"/>
    <n v="23"/>
    <n v="23"/>
    <n v="8333.3333333333339"/>
    <n v="6666.666666666667"/>
    <n v="1666.6666666666667"/>
    <n v="0"/>
    <n v="0"/>
    <n v="511054143"/>
    <n v="435713800"/>
    <n v="127773000"/>
    <n v="1.5653918688611433E-4"/>
    <n v="4.5901690513359917E-5"/>
    <n v="0"/>
  </r>
  <r>
    <s v="Mace Griffin: Bounty Hunter"/>
    <x v="7"/>
    <x v="15"/>
    <x v="6"/>
    <s v="Electronic Arts"/>
    <n v="80000"/>
    <n v="20000"/>
    <n v="0"/>
    <n v="0"/>
    <n v="6.4"/>
    <n v="27"/>
    <n v="8.1999999999999993"/>
    <n v="11"/>
    <s v="Warthog"/>
    <x v="1"/>
    <x v="481"/>
    <n v="7.3"/>
    <n v="38"/>
    <n v="38"/>
    <n v="7142.8571428571431"/>
    <n v="5714.2857142857147"/>
    <n v="1428.5714285714287"/>
    <n v="0"/>
    <n v="0"/>
    <n v="500125528"/>
    <n v="432552540"/>
    <n v="127718000"/>
    <n v="1.5995984112212723E-4"/>
    <n v="4.6237157687248816E-5"/>
    <n v="0"/>
  </r>
  <r>
    <s v="Fight Club"/>
    <x v="7"/>
    <x v="7"/>
    <x v="7"/>
    <s v="Vivendi Games"/>
    <n v="80000"/>
    <n v="20000"/>
    <n v="0"/>
    <n v="0"/>
    <n v="3.7"/>
    <n v="29"/>
    <n v="4.7"/>
    <n v="13"/>
    <s v="Genuine Games"/>
    <x v="1"/>
    <x v="481"/>
    <n v="4.2"/>
    <n v="42"/>
    <n v="42"/>
    <n v="7692.3076923076924"/>
    <n v="6153.8461538461543"/>
    <n v="1538.4615384615386"/>
    <n v="0"/>
    <n v="0"/>
    <n v="505524224"/>
    <n v="434174638"/>
    <n v="127761000"/>
    <n v="1.582515658042927E-4"/>
    <n v="4.6064413370916427E-5"/>
    <n v="0"/>
  </r>
  <r>
    <s v="Tom Clancy's Splinter Cell: Conviction"/>
    <x v="8"/>
    <x v="5"/>
    <x v="4"/>
    <s v="Ubisoft"/>
    <n v="0"/>
    <n v="80000"/>
    <n v="0"/>
    <n v="20000"/>
    <n v="8.3000000000000007"/>
    <n v="20"/>
    <n v="5.2"/>
    <n v="672"/>
    <s v="Ubisoft Montreal"/>
    <x v="1"/>
    <x v="481"/>
    <n v="6.75"/>
    <n v="692"/>
    <n v="692"/>
    <n v="14285.714285714286"/>
    <n v="0"/>
    <n v="11428.571428571429"/>
    <n v="0"/>
    <n v="2857.1428571428573"/>
    <n v="540520772"/>
    <n v="441654761"/>
    <n v="128070000"/>
    <n v="0"/>
    <n v="1.811369582405566E-4"/>
    <n v="0"/>
  </r>
  <r>
    <s v="Dead to Rights II"/>
    <x v="7"/>
    <x v="3"/>
    <x v="6"/>
    <s v="Electronic Arts"/>
    <n v="80000"/>
    <n v="20000"/>
    <n v="0"/>
    <n v="0"/>
    <n v="5.4"/>
    <n v="35"/>
    <n v="7.4"/>
    <n v="5"/>
    <s v="Namco"/>
    <x v="1"/>
    <x v="481"/>
    <n v="6.4"/>
    <n v="40"/>
    <n v="40"/>
    <n v="8333.3333333333339"/>
    <n v="6666.666666666667"/>
    <n v="1666.6666666666667"/>
    <n v="0"/>
    <n v="0"/>
    <n v="511054143"/>
    <n v="435713800"/>
    <n v="127773000"/>
    <n v="1.5653918688611433E-4"/>
    <n v="4.5901690513359917E-5"/>
    <n v="0"/>
  </r>
  <r>
    <s v="Pac-Man and the Ghostly Adventures 2"/>
    <x v="2"/>
    <x v="12"/>
    <x v="10"/>
    <s v="Namco Bandai Games"/>
    <n v="50000"/>
    <n v="40000"/>
    <n v="0"/>
    <n v="10000"/>
    <n v="6"/>
    <n v="7"/>
    <n v="6.5"/>
    <n v="10"/>
    <s v="Vicious Cycle"/>
    <x v="3"/>
    <x v="481"/>
    <n v="6.25"/>
    <n v="17"/>
    <n v="17"/>
    <n v="33333.333333333336"/>
    <n v="16666.666666666668"/>
    <n v="13333.333333333334"/>
    <n v="0"/>
    <n v="3333.3333333333335"/>
    <n v="562338430"/>
    <n v="443580712"/>
    <n v="127276000"/>
    <n v="8.89144282740911E-5"/>
    <n v="9.0175246393490622E-5"/>
    <n v="0"/>
  </r>
  <r>
    <s v="Gravity Games Bike: Street Vert Dirt"/>
    <x v="4"/>
    <x v="8"/>
    <x v="0"/>
    <s v="Midway Games"/>
    <n v="50000"/>
    <n v="40000"/>
    <n v="0"/>
    <n v="10000"/>
    <n v="2.4"/>
    <n v="12"/>
    <n v="4.0999999999999996"/>
    <n v="27"/>
    <s v="Midway"/>
    <x v="2"/>
    <x v="481"/>
    <n v="3.25"/>
    <n v="39"/>
    <n v="39"/>
    <n v="6666.666666666667"/>
    <n v="3333.3333333333335"/>
    <n v="2666.6666666666665"/>
    <n v="0"/>
    <n v="666.66666666666663"/>
    <n v="495013192"/>
    <n v="431019772"/>
    <n v="127445000"/>
    <n v="1.0100740911163434E-4"/>
    <n v="9.2803167275583819E-5"/>
    <n v="0"/>
  </r>
  <r>
    <s v="Top Spin"/>
    <x v="4"/>
    <x v="3"/>
    <x v="0"/>
    <s v="Take-Two Interactive"/>
    <n v="50000"/>
    <n v="40000"/>
    <n v="0"/>
    <n v="10000"/>
    <n v="6.7"/>
    <n v="28"/>
    <n v="7.8"/>
    <n v="12"/>
    <s v="Pam Development"/>
    <x v="0"/>
    <x v="481"/>
    <n v="7.25"/>
    <n v="40"/>
    <n v="40"/>
    <n v="8333.3333333333339"/>
    <n v="4166.666666666667"/>
    <n v="3333.3333333333335"/>
    <n v="0"/>
    <n v="833.33333333333337"/>
    <n v="511054143"/>
    <n v="435713800"/>
    <n v="127773000"/>
    <n v="9.783699180382146E-5"/>
    <n v="9.1803381026719835E-5"/>
    <n v="0"/>
  </r>
  <r>
    <s v="UFC: Tapout 2"/>
    <x v="7"/>
    <x v="15"/>
    <x v="7"/>
    <s v="Capcom"/>
    <n v="80000"/>
    <n v="20000"/>
    <n v="0"/>
    <n v="0"/>
    <n v="6.6"/>
    <n v="14"/>
    <n v="7.3"/>
    <n v="4"/>
    <s v="DreamFactory"/>
    <x v="2"/>
    <x v="481"/>
    <n v="6.9499999999999993"/>
    <n v="18"/>
    <n v="18"/>
    <n v="7142.8571428571431"/>
    <n v="5714.2857142857147"/>
    <n v="1428.5714285714287"/>
    <n v="0"/>
    <n v="0"/>
    <n v="500125528"/>
    <n v="432552540"/>
    <n v="127718000"/>
    <n v="1.5995984112212723E-4"/>
    <n v="4.6237157687248816E-5"/>
    <n v="0"/>
  </r>
  <r>
    <s v="The Godfather: Mob Wars"/>
    <x v="9"/>
    <x v="0"/>
    <x v="4"/>
    <s v="Electronic Arts"/>
    <n v="90000"/>
    <n v="0"/>
    <n v="0"/>
    <n v="10000"/>
    <n v="5.9"/>
    <n v="34"/>
    <n v="7.9"/>
    <n v="16"/>
    <s v="Page 44 Studios"/>
    <x v="1"/>
    <x v="481"/>
    <n v="6.9"/>
    <n v="50"/>
    <n v="50"/>
    <n v="9090.9090909090901"/>
    <n v="8181.818181818182"/>
    <n v="0"/>
    <n v="0"/>
    <n v="909.09090909090912"/>
    <n v="516818555"/>
    <n v="437126892"/>
    <n v="127854000"/>
    <n v="1.7414235446713014E-4"/>
    <n v="0"/>
    <n v="0"/>
  </r>
  <r>
    <s v="Vexx"/>
    <x v="7"/>
    <x v="15"/>
    <x v="2"/>
    <s v="Acclaim Entertainment"/>
    <n v="80000"/>
    <n v="20000"/>
    <n v="0"/>
    <n v="0"/>
    <n v="7"/>
    <n v="21"/>
    <n v="8.5"/>
    <n v="10"/>
    <s v="Acclaim"/>
    <x v="2"/>
    <x v="481"/>
    <n v="7.75"/>
    <n v="31"/>
    <n v="31"/>
    <n v="7142.8571428571431"/>
    <n v="5714.2857142857147"/>
    <n v="1428.5714285714287"/>
    <n v="0"/>
    <n v="0"/>
    <n v="500125528"/>
    <n v="432552540"/>
    <n v="127718000"/>
    <n v="1.5995984112212723E-4"/>
    <n v="4.6237157687248816E-5"/>
    <n v="0"/>
  </r>
  <r>
    <s v="F1 Career Challenge"/>
    <x v="4"/>
    <x v="15"/>
    <x v="1"/>
    <s v="Electronic Arts"/>
    <n v="50000"/>
    <n v="40000"/>
    <n v="0"/>
    <n v="10000"/>
    <n v="7"/>
    <n v="15"/>
    <n v="7.7"/>
    <n v="15"/>
    <s v="Electronic Arts"/>
    <x v="0"/>
    <x v="481"/>
    <n v="7.35"/>
    <n v="30"/>
    <n v="30"/>
    <n v="7142.8571428571431"/>
    <n v="3571.4285714285716"/>
    <n v="2857.1428571428573"/>
    <n v="0"/>
    <n v="714.28571428571433"/>
    <n v="500125528"/>
    <n v="432552540"/>
    <n v="127718000"/>
    <n v="9.9974900701329522E-5"/>
    <n v="9.2474315374497631E-5"/>
    <n v="0"/>
  </r>
  <r>
    <s v="Metal Slug 3"/>
    <x v="7"/>
    <x v="7"/>
    <x v="6"/>
    <s v="Ignition Entertainment"/>
    <n v="80000"/>
    <n v="20000"/>
    <n v="0"/>
    <n v="0"/>
    <n v="7.6"/>
    <n v="56"/>
    <n v="5.0999999999999996"/>
    <n v="15"/>
    <s v="SNK"/>
    <x v="2"/>
    <x v="481"/>
    <n v="6.35"/>
    <n v="71"/>
    <n v="71"/>
    <n v="7692.3076923076924"/>
    <n v="6153.8461538461543"/>
    <n v="1538.4615384615386"/>
    <n v="0"/>
    <n v="0"/>
    <n v="505524224"/>
    <n v="434174638"/>
    <n v="127761000"/>
    <n v="1.582515658042927E-4"/>
    <n v="4.6064413370916427E-5"/>
    <n v="0"/>
  </r>
  <r>
    <s v="Winning Eleven: Pro Evolution Soccer 2007"/>
    <x v="2"/>
    <x v="0"/>
    <x v="0"/>
    <s v="Konami Digital Entertainment"/>
    <n v="90000"/>
    <n v="0"/>
    <n v="0"/>
    <n v="10000"/>
    <n v="7.9"/>
    <n v="22"/>
    <n v="6.5"/>
    <n v="33"/>
    <s v="KCET"/>
    <x v="0"/>
    <x v="481"/>
    <n v="7.2"/>
    <n v="55"/>
    <n v="55"/>
    <n v="9090.9090909090901"/>
    <n v="8181.818181818182"/>
    <n v="0"/>
    <n v="0"/>
    <n v="909.09090909090912"/>
    <n v="516818555"/>
    <n v="437126892"/>
    <n v="127854000"/>
    <n v="1.7414235446713014E-4"/>
    <n v="0"/>
    <n v="0"/>
  </r>
  <r>
    <s v="Banjo-Pilot"/>
    <x v="12"/>
    <x v="3"/>
    <x v="1"/>
    <s v="THQ"/>
    <n v="70000"/>
    <n v="30000"/>
    <n v="0"/>
    <n v="0"/>
    <n v="6.8"/>
    <n v="22"/>
    <n v="5.9"/>
    <n v="9"/>
    <s v="Rare Ltd."/>
    <x v="0"/>
    <x v="481"/>
    <n v="6.35"/>
    <n v="31"/>
    <n v="31"/>
    <n v="8333.3333333333339"/>
    <n v="5833.333333333333"/>
    <n v="2500"/>
    <n v="0"/>
    <n v="0"/>
    <n v="511054143"/>
    <n v="435713800"/>
    <n v="127773000"/>
    <n v="1.3697178852535005E-4"/>
    <n v="6.8852535770039876E-5"/>
    <n v="0"/>
  </r>
  <r>
    <s v="Patapon 2"/>
    <x v="9"/>
    <x v="1"/>
    <x v="3"/>
    <s v="Sony Computer Entertainment"/>
    <n v="0"/>
    <n v="30000"/>
    <n v="60000"/>
    <n v="10000"/>
    <n v="8.1"/>
    <n v="49"/>
    <n v="8.3000000000000007"/>
    <n v="62"/>
    <s v="SCE Japan Studio"/>
    <x v="0"/>
    <x v="481"/>
    <n v="8.1999999999999993"/>
    <n v="111"/>
    <n v="111"/>
    <n v="11111.111111111111"/>
    <n v="0"/>
    <n v="3333.3333333333335"/>
    <n v="6666.666666666667"/>
    <n v="1111.1111111111111"/>
    <n v="528816311"/>
    <n v="440001482"/>
    <n v="128063000"/>
    <n v="0"/>
    <n v="6.8181588533831346E-5"/>
    <n v="4.685194006075135E-4"/>
  </r>
  <r>
    <s v="Frogger: Ancient Shadow"/>
    <x v="4"/>
    <x v="3"/>
    <x v="2"/>
    <s v="Konami Digital Entertainment"/>
    <n v="50000"/>
    <n v="40000"/>
    <n v="0"/>
    <n v="10000"/>
    <n v="5.4"/>
    <n v="17"/>
    <n v="4"/>
    <n v="5"/>
    <s v="Hudson Soft"/>
    <x v="0"/>
    <x v="481"/>
    <n v="4.7"/>
    <n v="22"/>
    <n v="22"/>
    <n v="8333.3333333333339"/>
    <n v="4166.666666666667"/>
    <n v="3333.3333333333335"/>
    <n v="0"/>
    <n v="833.33333333333337"/>
    <n v="511054143"/>
    <n v="435713800"/>
    <n v="127773000"/>
    <n v="9.783699180382146E-5"/>
    <n v="9.1803381026719835E-5"/>
    <n v="0"/>
  </r>
  <r>
    <s v="Metal Arms: Glitch in the System"/>
    <x v="11"/>
    <x v="15"/>
    <x v="6"/>
    <s v="Vivendi Games"/>
    <n v="80000"/>
    <n v="20000"/>
    <n v="0"/>
    <n v="0"/>
    <n v="8.3000000000000007"/>
    <n v="30"/>
    <n v="9.3000000000000007"/>
    <n v="19"/>
    <s v="Swingin' Ape"/>
    <x v="2"/>
    <x v="481"/>
    <n v="8.8000000000000007"/>
    <n v="49"/>
    <n v="49"/>
    <n v="7142.8571428571431"/>
    <n v="5714.2857142857147"/>
    <n v="1428.5714285714287"/>
    <n v="0"/>
    <n v="0"/>
    <n v="500125528"/>
    <n v="432552540"/>
    <n v="127718000"/>
    <n v="1.5995984112212723E-4"/>
    <n v="4.6237157687248816E-5"/>
    <n v="0"/>
  </r>
  <r>
    <s v="Tom Clancy's Splinter Cell: Chaos Theory"/>
    <x v="11"/>
    <x v="3"/>
    <x v="4"/>
    <s v="Ubisoft"/>
    <n v="80000"/>
    <n v="20000"/>
    <n v="0"/>
    <n v="0"/>
    <n v="8.1"/>
    <n v="28"/>
    <n v="8.5"/>
    <n v="15"/>
    <s v="Ubisoft Montreal"/>
    <x v="1"/>
    <x v="481"/>
    <n v="8.3000000000000007"/>
    <n v="43"/>
    <n v="43"/>
    <n v="8333.3333333333339"/>
    <n v="6666.666666666667"/>
    <n v="1666.6666666666667"/>
    <n v="0"/>
    <n v="0"/>
    <n v="511054143"/>
    <n v="435713800"/>
    <n v="127773000"/>
    <n v="1.5653918688611433E-4"/>
    <n v="4.5901690513359917E-5"/>
    <n v="0"/>
  </r>
  <r>
    <s v="Escape From Monkey Island"/>
    <x v="4"/>
    <x v="9"/>
    <x v="10"/>
    <s v="LucasArts"/>
    <n v="50000"/>
    <n v="40000"/>
    <n v="0"/>
    <n v="10000"/>
    <n v="8.4"/>
    <n v="21"/>
    <n v="8.1999999999999993"/>
    <n v="11"/>
    <s v="LucasArts"/>
    <x v="2"/>
    <x v="481"/>
    <n v="8.3000000000000007"/>
    <n v="32"/>
    <n v="32"/>
    <n v="6250"/>
    <n v="3125"/>
    <n v="2500"/>
    <n v="0"/>
    <n v="625"/>
    <n v="489752572"/>
    <n v="430035992"/>
    <n v="127149000"/>
    <n v="1.0209236838882799E-4"/>
    <n v="9.3015470202782475E-5"/>
    <n v="0"/>
  </r>
  <r>
    <s v="Dropship: United Peace Force"/>
    <x v="4"/>
    <x v="8"/>
    <x v="8"/>
    <s v="Sony Computer Entertainment"/>
    <n v="50000"/>
    <n v="40000"/>
    <n v="0"/>
    <n v="10000"/>
    <n v="7.8"/>
    <n v="17"/>
    <n v="8.6"/>
    <n v="10"/>
    <s v="SCEE"/>
    <x v="2"/>
    <x v="481"/>
    <n v="8.1999999999999993"/>
    <n v="27"/>
    <n v="27"/>
    <n v="6666.666666666667"/>
    <n v="3333.3333333333335"/>
    <n v="2666.6666666666665"/>
    <n v="0"/>
    <n v="666.66666666666663"/>
    <n v="495013192"/>
    <n v="431019772"/>
    <n v="127445000"/>
    <n v="1.0100740911163434E-4"/>
    <n v="9.2803167275583819E-5"/>
    <n v="0"/>
  </r>
  <r>
    <s v="Road Rash: Jailbreak"/>
    <x v="12"/>
    <x v="15"/>
    <x v="1"/>
    <s v="Zoo Digital Publishing"/>
    <n v="70000"/>
    <n v="30000"/>
    <n v="0"/>
    <n v="0"/>
    <n v="7.8"/>
    <n v="15"/>
    <n v="9.3000000000000007"/>
    <n v="23"/>
    <s v="Magic Pockets"/>
    <x v="2"/>
    <x v="481"/>
    <n v="8.5500000000000007"/>
    <n v="38"/>
    <n v="38"/>
    <n v="7142.8571428571431"/>
    <n v="5000"/>
    <n v="2142.8571428571427"/>
    <n v="0"/>
    <n v="0"/>
    <n v="500125528"/>
    <n v="432552540"/>
    <n v="127718000"/>
    <n v="1.3996486098186134E-4"/>
    <n v="6.9355736530873227E-5"/>
    <n v="0"/>
  </r>
  <r>
    <s v="Thrillville: Off the Rails"/>
    <x v="9"/>
    <x v="4"/>
    <x v="11"/>
    <s v="LucasArts"/>
    <n v="90000"/>
    <n v="0"/>
    <n v="0"/>
    <n v="10000"/>
    <n v="7.2"/>
    <n v="7"/>
    <n v="0.6"/>
    <n v="24"/>
    <s v="Frontier Developments"/>
    <x v="3"/>
    <x v="481"/>
    <n v="3.9"/>
    <n v="31"/>
    <n v="31"/>
    <n v="10000"/>
    <n v="9000"/>
    <n v="0"/>
    <n v="0"/>
    <n v="1000"/>
    <n v="522751172"/>
    <n v="438594184"/>
    <n v="128001000"/>
    <n v="1.7216604155217464E-4"/>
    <n v="0"/>
    <n v="0"/>
  </r>
  <r>
    <s v="G1 Jockey 3"/>
    <x v="4"/>
    <x v="8"/>
    <x v="0"/>
    <s v="THQ"/>
    <n v="20000"/>
    <n v="10000"/>
    <n v="70000"/>
    <n v="0"/>
    <n v="7.1"/>
    <n v="12"/>
    <n v="9"/>
    <n v="10"/>
    <s v="Koei/Inis"/>
    <x v="0"/>
    <x v="481"/>
    <n v="8.0500000000000007"/>
    <n v="22"/>
    <n v="22"/>
    <n v="6666.666666666667"/>
    <n v="1333.3333333333333"/>
    <n v="666.66666666666663"/>
    <n v="4666.666666666667"/>
    <n v="0"/>
    <n v="495013192"/>
    <n v="431019772"/>
    <n v="127445000"/>
    <n v="4.0402963644653735E-5"/>
    <n v="2.3200791818895955E-5"/>
    <n v="5.4925654203774176E-4"/>
  </r>
  <r>
    <s v="Blades of Time"/>
    <x v="2"/>
    <x v="11"/>
    <x v="4"/>
    <s v="Konami Digital Entertainment"/>
    <n v="70000"/>
    <n v="20000"/>
    <n v="0"/>
    <n v="10000"/>
    <n v="5.2"/>
    <n v="23"/>
    <n v="6.5"/>
    <n v="30"/>
    <s v="Gaijin Entertainment"/>
    <x v="1"/>
    <x v="481"/>
    <n v="5.85"/>
    <n v="53"/>
    <n v="53"/>
    <n v="20000"/>
    <n v="14000"/>
    <n v="4000"/>
    <n v="0"/>
    <n v="2000"/>
    <n v="551484507"/>
    <n v="441417242"/>
    <n v="127629000"/>
    <n v="1.2693012969809504E-4"/>
    <n v="4.5308606227937059E-5"/>
    <n v="0"/>
  </r>
  <r>
    <s v="Bujingai: The Forsaken City"/>
    <x v="4"/>
    <x v="15"/>
    <x v="7"/>
    <s v="505 Games"/>
    <n v="50000"/>
    <n v="40000"/>
    <n v="0"/>
    <n v="10000"/>
    <n v="7.2"/>
    <n v="28"/>
    <n v="7.5"/>
    <n v="14"/>
    <s v="Taito Corporation"/>
    <x v="2"/>
    <x v="481"/>
    <n v="7.35"/>
    <n v="42"/>
    <n v="42"/>
    <n v="7142.8571428571431"/>
    <n v="3571.4285714285716"/>
    <n v="2857.1428571428573"/>
    <n v="0"/>
    <n v="714.28571428571433"/>
    <n v="500125528"/>
    <n v="432552540"/>
    <n v="127718000"/>
    <n v="9.9974900701329522E-5"/>
    <n v="9.2474315374497631E-5"/>
    <n v="0"/>
  </r>
  <r>
    <s v="Death By Degrees"/>
    <x v="4"/>
    <x v="3"/>
    <x v="4"/>
    <s v="Sony Computer Entertainment"/>
    <n v="50000"/>
    <n v="40000"/>
    <n v="0"/>
    <n v="10000"/>
    <n v="5.0999999999999996"/>
    <n v="45"/>
    <n v="6.2"/>
    <n v="24"/>
    <s v="Namco"/>
    <x v="1"/>
    <x v="481"/>
    <n v="5.65"/>
    <n v="69"/>
    <n v="69"/>
    <n v="8333.3333333333339"/>
    <n v="4166.666666666667"/>
    <n v="3333.3333333333335"/>
    <n v="0"/>
    <n v="833.33333333333337"/>
    <n v="511054143"/>
    <n v="435713800"/>
    <n v="127773000"/>
    <n v="9.783699180382146E-5"/>
    <n v="9.1803381026719835E-5"/>
    <n v="0"/>
  </r>
  <r>
    <s v="Doom 3"/>
    <x v="8"/>
    <x v="7"/>
    <x v="6"/>
    <s v="Activision"/>
    <n v="50000"/>
    <n v="40000"/>
    <n v="0"/>
    <n v="10000"/>
    <n v="8.6999999999999993"/>
    <n v="83"/>
    <n v="7.6"/>
    <n v="896"/>
    <s v="id Software"/>
    <x v="1"/>
    <x v="481"/>
    <n v="8.1499999999999986"/>
    <n v="979"/>
    <n v="979"/>
    <n v="7692.3076923076924"/>
    <n v="3846.1538461538462"/>
    <n v="3076.9230769230771"/>
    <n v="0"/>
    <n v="769.23076923076928"/>
    <n v="505524224"/>
    <n v="434174638"/>
    <n v="127761000"/>
    <n v="9.8907228627682927E-5"/>
    <n v="9.2128826741832854E-5"/>
    <n v="0"/>
  </r>
  <r>
    <s v="NASCAR The Game: Inside Line"/>
    <x v="2"/>
    <x v="11"/>
    <x v="1"/>
    <s v="Activision"/>
    <n v="90000"/>
    <n v="0"/>
    <n v="0"/>
    <n v="10000"/>
    <n v="7.2"/>
    <n v="7"/>
    <n v="3.4"/>
    <n v="27"/>
    <s v="Eutechnyx"/>
    <x v="0"/>
    <x v="481"/>
    <n v="5.3"/>
    <n v="34"/>
    <n v="34"/>
    <n v="20000"/>
    <n v="18000"/>
    <n v="0"/>
    <n v="0"/>
    <n v="2000"/>
    <n v="551484507"/>
    <n v="441417242"/>
    <n v="127629000"/>
    <n v="1.6319588104040791E-4"/>
    <n v="0"/>
    <n v="0"/>
  </r>
  <r>
    <s v="JU-ON: The Grudge"/>
    <x v="0"/>
    <x v="2"/>
    <x v="4"/>
    <s v="Rising Star Games"/>
    <n v="70000"/>
    <n v="10000"/>
    <n v="10000"/>
    <n v="10000"/>
    <n v="3.9"/>
    <n v="32"/>
    <n v="5.6"/>
    <n v="34"/>
    <s v="FeelPlus"/>
    <x v="1"/>
    <x v="481"/>
    <n v="4.75"/>
    <n v="66"/>
    <n v="66"/>
    <n v="12500"/>
    <n v="8750"/>
    <n v="1250"/>
    <n v="1250"/>
    <n v="1250"/>
    <n v="534740514"/>
    <n v="441041694"/>
    <n v="128047000"/>
    <n v="1.3090461292409201E-4"/>
    <n v="2.2673593304310136E-5"/>
    <n v="7.809632400602903E-5"/>
  </r>
  <r>
    <s v="Colin McRae Rally 04"/>
    <x v="7"/>
    <x v="7"/>
    <x v="1"/>
    <s v="Codemasters"/>
    <n v="80000"/>
    <n v="20000"/>
    <n v="0"/>
    <n v="0"/>
    <n v="8.4"/>
    <n v="33"/>
    <n v="8.1"/>
    <n v="19"/>
    <s v="Codemasters"/>
    <x v="0"/>
    <x v="481"/>
    <n v="8.25"/>
    <n v="52"/>
    <n v="52"/>
    <n v="7692.3076923076924"/>
    <n v="6153.8461538461543"/>
    <n v="1538.4615384615386"/>
    <n v="0"/>
    <n v="0"/>
    <n v="505524224"/>
    <n v="434174638"/>
    <n v="127761000"/>
    <n v="1.582515658042927E-4"/>
    <n v="4.6064413370916427E-5"/>
    <n v="0"/>
  </r>
  <r>
    <s v="FIFA Street"/>
    <x v="7"/>
    <x v="3"/>
    <x v="0"/>
    <s v="Electronic Arts"/>
    <n v="80000"/>
    <n v="20000"/>
    <n v="0"/>
    <n v="0"/>
    <n v="6"/>
    <n v="21"/>
    <n v="8"/>
    <n v="9"/>
    <s v="EA Canada"/>
    <x v="0"/>
    <x v="481"/>
    <n v="7"/>
    <n v="30"/>
    <n v="30"/>
    <n v="8333.3333333333339"/>
    <n v="6666.666666666667"/>
    <n v="1666.6666666666667"/>
    <n v="0"/>
    <n v="0"/>
    <n v="511054143"/>
    <n v="435713800"/>
    <n v="127773000"/>
    <n v="1.5653918688611433E-4"/>
    <n v="4.5901690513359917E-5"/>
    <n v="0"/>
  </r>
  <r>
    <s v="Hot Wheels: Stunt Track Challenge"/>
    <x v="7"/>
    <x v="7"/>
    <x v="1"/>
    <s v="THQ"/>
    <n v="80000"/>
    <n v="20000"/>
    <n v="0"/>
    <n v="0"/>
    <n v="6.3"/>
    <n v="11"/>
    <n v="6.2"/>
    <n v="5"/>
    <s v="Climax Group"/>
    <x v="0"/>
    <x v="481"/>
    <n v="6.25"/>
    <n v="16"/>
    <n v="16"/>
    <n v="7692.3076923076924"/>
    <n v="6153.8461538461543"/>
    <n v="1538.4615384615386"/>
    <n v="0"/>
    <n v="0"/>
    <n v="505524224"/>
    <n v="434174638"/>
    <n v="127761000"/>
    <n v="1.582515658042927E-4"/>
    <n v="4.6064413370916427E-5"/>
    <n v="0"/>
  </r>
  <r>
    <s v="Blitz: The League II"/>
    <x v="2"/>
    <x v="1"/>
    <x v="0"/>
    <s v="Midway Games"/>
    <n v="80000"/>
    <n v="10000"/>
    <n v="0"/>
    <n v="10000"/>
    <n v="6.8"/>
    <n v="34"/>
    <n v="7.2"/>
    <n v="13"/>
    <s v="Midway"/>
    <x v="1"/>
    <x v="481"/>
    <n v="7"/>
    <n v="47"/>
    <n v="47"/>
    <n v="11111.111111111111"/>
    <n v="8888.8888888888887"/>
    <n v="1111.1111111111111"/>
    <n v="0"/>
    <n v="1111.1111111111111"/>
    <n v="528816311"/>
    <n v="440001482"/>
    <n v="128063000"/>
    <n v="1.5128126409096334E-4"/>
    <n v="2.2727196177943781E-5"/>
    <n v="0"/>
  </r>
  <r>
    <s v="Miami Law"/>
    <x v="1"/>
    <x v="2"/>
    <x v="10"/>
    <s v="Konami Digital Entertainment"/>
    <n v="90000"/>
    <n v="0"/>
    <n v="0"/>
    <n v="10000"/>
    <n v="5.6"/>
    <n v="14"/>
    <n v="8.8000000000000007"/>
    <n v="4"/>
    <s v="Hudson Entertainment"/>
    <x v="2"/>
    <x v="481"/>
    <n v="7.2"/>
    <n v="18"/>
    <n v="18"/>
    <n v="12500"/>
    <n v="11250"/>
    <n v="0"/>
    <n v="0"/>
    <n v="1250"/>
    <n v="534740514"/>
    <n v="441041694"/>
    <n v="128047000"/>
    <n v="1.6830593090240401E-4"/>
    <n v="0"/>
    <n v="0"/>
  </r>
  <r>
    <s v="Capcom vs. SNK 2 EO"/>
    <x v="7"/>
    <x v="15"/>
    <x v="7"/>
    <s v="Capcom"/>
    <n v="80000"/>
    <n v="20000"/>
    <n v="0"/>
    <n v="0"/>
    <n v="8"/>
    <n v="26"/>
    <n v="8.6999999999999993"/>
    <n v="13"/>
    <s v="Capcom"/>
    <x v="2"/>
    <x v="481"/>
    <n v="8.35"/>
    <n v="39"/>
    <n v="39"/>
    <n v="7142.8571428571431"/>
    <n v="5714.2857142857147"/>
    <n v="1428.5714285714287"/>
    <n v="0"/>
    <n v="0"/>
    <n v="500125528"/>
    <n v="432552540"/>
    <n v="127718000"/>
    <n v="1.5995984112212723E-4"/>
    <n v="4.6237157687248816E-5"/>
    <n v="0"/>
  </r>
  <r>
    <s v="Baten Kaitos Origins"/>
    <x v="11"/>
    <x v="0"/>
    <x v="9"/>
    <s v="Unknown"/>
    <n v="60000"/>
    <n v="20000"/>
    <n v="20000"/>
    <n v="0"/>
    <n v="7.5"/>
    <n v="21"/>
    <n v="8.9"/>
    <n v="23"/>
    <s v="Monolith Soft, Namco Bandai Games"/>
    <x v="2"/>
    <x v="481"/>
    <n v="8.1999999999999993"/>
    <n v="44"/>
    <n v="44"/>
    <n v="9090.9090909090901"/>
    <n v="5454.545454545455"/>
    <n v="1818.1818181818182"/>
    <n v="1818.1818181818182"/>
    <n v="0"/>
    <n v="516818555"/>
    <n v="437126892"/>
    <n v="127854000"/>
    <n v="1.1609490297808677E-4"/>
    <n v="4.5753304969395475E-5"/>
    <n v="1.5642842617360426E-4"/>
  </r>
  <r>
    <s v="EŒ‡OŒ‡E: Eve of Extinction"/>
    <x v="4"/>
    <x v="8"/>
    <x v="7"/>
    <s v="Eidos Interactive"/>
    <n v="40000"/>
    <n v="30000"/>
    <n v="20000"/>
    <n v="10000"/>
    <n v="5.7"/>
    <n v="28"/>
    <n v="7.2"/>
    <n v="6"/>
    <s v="Yuke's"/>
    <x v="2"/>
    <x v="481"/>
    <n v="6.45"/>
    <n v="34"/>
    <n v="34"/>
    <n v="6666.666666666667"/>
    <n v="2666.6666666666665"/>
    <n v="2000"/>
    <n v="1333.3333333333333"/>
    <n v="666.66666666666663"/>
    <n v="495013192"/>
    <n v="431019772"/>
    <n v="127445000"/>
    <n v="8.080592728930747E-5"/>
    <n v="6.9602375456687864E-5"/>
    <n v="1.5693044058221194E-4"/>
  </r>
  <r>
    <s v="NHL 2004"/>
    <x v="11"/>
    <x v="15"/>
    <x v="0"/>
    <s v="Electronic Arts"/>
    <n v="80000"/>
    <n v="20000"/>
    <n v="0"/>
    <n v="0"/>
    <n v="8.5"/>
    <n v="18"/>
    <n v="8.4"/>
    <n v="7"/>
    <s v="EA Sports"/>
    <x v="0"/>
    <x v="481"/>
    <n v="8.4499999999999993"/>
    <n v="25"/>
    <n v="25"/>
    <n v="7142.8571428571431"/>
    <n v="5714.2857142857147"/>
    <n v="1428.5714285714287"/>
    <n v="0"/>
    <n v="0"/>
    <n v="500125528"/>
    <n v="432552540"/>
    <n v="127718000"/>
    <n v="1.5995984112212723E-4"/>
    <n v="4.6237157687248816E-5"/>
    <n v="0"/>
  </r>
  <r>
    <s v="Surf's Up"/>
    <x v="2"/>
    <x v="4"/>
    <x v="0"/>
    <s v="Ubisoft"/>
    <n v="90000"/>
    <n v="0"/>
    <n v="0"/>
    <n v="10000"/>
    <n v="6.1"/>
    <n v="15"/>
    <n v="6.1"/>
    <n v="9"/>
    <s v="Ubisoft"/>
    <x v="3"/>
    <x v="481"/>
    <n v="6.1"/>
    <n v="24"/>
    <n v="24"/>
    <n v="10000"/>
    <n v="9000"/>
    <n v="0"/>
    <n v="0"/>
    <n v="1000"/>
    <n v="522751172"/>
    <n v="438594184"/>
    <n v="128001000"/>
    <n v="1.7216604155217464E-4"/>
    <n v="0"/>
    <n v="0"/>
  </r>
  <r>
    <s v="X-Men: The Official Game"/>
    <x v="7"/>
    <x v="0"/>
    <x v="4"/>
    <s v="Activision"/>
    <n v="80000"/>
    <n v="20000"/>
    <n v="0"/>
    <n v="0"/>
    <n v="5.3"/>
    <n v="38"/>
    <n v="8.1"/>
    <n v="7"/>
    <s v="Z-Axis, Ltd."/>
    <x v="2"/>
    <x v="481"/>
    <n v="6.6999999999999993"/>
    <n v="45"/>
    <n v="45"/>
    <n v="9090.9090909090901"/>
    <n v="7272.727272727273"/>
    <n v="1818.1818181818182"/>
    <n v="0"/>
    <n v="0"/>
    <n v="516818555"/>
    <n v="437126892"/>
    <n v="127854000"/>
    <n v="1.5479320397078237E-4"/>
    <n v="4.5753304969395475E-5"/>
    <n v="0"/>
  </r>
  <r>
    <s v="Scribblenauts Unmasked: A DC Comics Adventure"/>
    <x v="10"/>
    <x v="6"/>
    <x v="5"/>
    <s v="Warner Bros. Interactive Entertainment"/>
    <n v="90000"/>
    <n v="0"/>
    <n v="0"/>
    <n v="10000"/>
    <n v="7.1"/>
    <n v="17"/>
    <n v="6.3"/>
    <n v="39"/>
    <s v="5TH Cell"/>
    <x v="3"/>
    <x v="481"/>
    <n v="6.6999999999999993"/>
    <n v="56"/>
    <n v="56"/>
    <n v="25000"/>
    <n v="22500"/>
    <n v="0"/>
    <n v="0"/>
    <n v="2500"/>
    <n v="556861736"/>
    <n v="442492884"/>
    <n v="127445000"/>
    <n v="1.6162001118353014E-4"/>
    <n v="0"/>
    <n v="0"/>
  </r>
  <r>
    <s v="The Ant Bully"/>
    <x v="4"/>
    <x v="0"/>
    <x v="2"/>
    <s v="Midway Games"/>
    <n v="50000"/>
    <n v="40000"/>
    <n v="0"/>
    <n v="10000"/>
    <n v="5.2"/>
    <n v="19"/>
    <n v="4.2"/>
    <n v="6"/>
    <s v="Artificial Mind and Movement"/>
    <x v="3"/>
    <x v="481"/>
    <n v="4.7"/>
    <n v="25"/>
    <n v="25"/>
    <n v="9090.9090909090901"/>
    <n v="4545.454545454545"/>
    <n v="3636.3636363636365"/>
    <n v="0"/>
    <n v="909.09090909090912"/>
    <n v="516818555"/>
    <n v="437126892"/>
    <n v="127854000"/>
    <n v="9.6745752481738971E-5"/>
    <n v="9.1506609938790949E-5"/>
    <n v="0"/>
  </r>
  <r>
    <s v="Monster Rancher EVO"/>
    <x v="4"/>
    <x v="3"/>
    <x v="9"/>
    <s v="Tecmo Koei"/>
    <n v="20000"/>
    <n v="20000"/>
    <n v="50000"/>
    <n v="10000"/>
    <n v="5.8"/>
    <n v="16"/>
    <n v="6.8"/>
    <n v="8"/>
    <s v="Tecmo"/>
    <x v="3"/>
    <x v="481"/>
    <n v="6.3"/>
    <n v="24"/>
    <n v="24"/>
    <n v="8333.3333333333339"/>
    <n v="1666.6666666666667"/>
    <n v="1666.6666666666667"/>
    <n v="4166.666666666667"/>
    <n v="833.33333333333337"/>
    <n v="511054143"/>
    <n v="435713800"/>
    <n v="127773000"/>
    <n v="3.9134796721528583E-5"/>
    <n v="4.5901690513359917E-5"/>
    <n v="3.9131897975315598E-4"/>
  </r>
  <r>
    <s v="The Whispered World"/>
    <x v="8"/>
    <x v="2"/>
    <x v="10"/>
    <s v="Deep Silver"/>
    <n v="0"/>
    <n v="80000"/>
    <n v="0"/>
    <n v="20000"/>
    <n v="7"/>
    <n v="41"/>
    <n v="7.6"/>
    <n v="77"/>
    <s v="Daedalic Entertainment"/>
    <x v="0"/>
    <x v="481"/>
    <n v="7.3"/>
    <n v="118"/>
    <n v="118"/>
    <n v="12500"/>
    <n v="0"/>
    <n v="10000"/>
    <n v="0"/>
    <n v="2500"/>
    <n v="534740514"/>
    <n v="441041694"/>
    <n v="128047000"/>
    <n v="0"/>
    <n v="1.8138874643448108E-4"/>
    <n v="0"/>
  </r>
  <r>
    <s v="Beach Spikers: Virtua Beach Volleyball"/>
    <x v="11"/>
    <x v="8"/>
    <x v="0"/>
    <s v="Sega"/>
    <n v="80000"/>
    <n v="20000"/>
    <n v="0"/>
    <n v="0"/>
    <n v="7.6"/>
    <n v="31"/>
    <n v="8.1"/>
    <n v="9"/>
    <s v="Sega AM2"/>
    <x v="0"/>
    <x v="481"/>
    <n v="7.85"/>
    <n v="40"/>
    <n v="40"/>
    <n v="6666.666666666667"/>
    <n v="5333.333333333333"/>
    <n v="1333.3333333333333"/>
    <n v="0"/>
    <n v="0"/>
    <n v="495013192"/>
    <n v="431019772"/>
    <n v="127445000"/>
    <n v="1.6161185457861494E-4"/>
    <n v="4.6401583637791909E-5"/>
    <n v="0"/>
  </r>
  <r>
    <s v="Draglade"/>
    <x v="1"/>
    <x v="4"/>
    <x v="7"/>
    <s v="505 Games"/>
    <n v="90000"/>
    <n v="0"/>
    <n v="0"/>
    <n v="10000"/>
    <n v="7.1"/>
    <n v="23"/>
    <n v="7.5"/>
    <n v="4"/>
    <s v="Dimps Corporation"/>
    <x v="3"/>
    <x v="481"/>
    <n v="7.3"/>
    <n v="27"/>
    <n v="27"/>
    <n v="10000"/>
    <n v="9000"/>
    <n v="0"/>
    <n v="0"/>
    <n v="1000"/>
    <n v="522751172"/>
    <n v="438594184"/>
    <n v="128001000"/>
    <n v="1.7216604155217464E-4"/>
    <n v="0"/>
    <n v="0"/>
  </r>
  <r>
    <s v="Scribblenauts Unmasked: A DC Comics Adventure"/>
    <x v="5"/>
    <x v="6"/>
    <x v="5"/>
    <s v="Warner Bros. Interactive Entertainment"/>
    <n v="90000"/>
    <n v="0"/>
    <n v="0"/>
    <n v="10000"/>
    <n v="6.8"/>
    <n v="7"/>
    <n v="6.2"/>
    <n v="20"/>
    <s v="5TH Cell"/>
    <x v="3"/>
    <x v="481"/>
    <n v="6.5"/>
    <n v="27"/>
    <n v="27"/>
    <n v="25000"/>
    <n v="22500"/>
    <n v="0"/>
    <n v="0"/>
    <n v="2500"/>
    <n v="556861736"/>
    <n v="442492884"/>
    <n v="127445000"/>
    <n v="1.6162001118353014E-4"/>
    <n v="0"/>
    <n v="0"/>
  </r>
  <r>
    <s v="Jade Cocoon 2"/>
    <x v="4"/>
    <x v="9"/>
    <x v="9"/>
    <s v="Ubisoft"/>
    <n v="50000"/>
    <n v="40000"/>
    <n v="0"/>
    <n v="10000"/>
    <n v="7.6"/>
    <n v="16"/>
    <n v="7.8"/>
    <n v="22"/>
    <s v="Genki"/>
    <x v="2"/>
    <x v="481"/>
    <n v="7.6999999999999993"/>
    <n v="38"/>
    <n v="38"/>
    <n v="6250"/>
    <n v="3125"/>
    <n v="2500"/>
    <n v="0"/>
    <n v="625"/>
    <n v="489752572"/>
    <n v="430035992"/>
    <n v="127149000"/>
    <n v="1.0209236838882799E-4"/>
    <n v="9.3015470202782475E-5"/>
    <n v="0"/>
  </r>
  <r>
    <s v="Mana Khemia: Student Alliance"/>
    <x v="9"/>
    <x v="1"/>
    <x v="9"/>
    <s v="Nippon Ichi Software"/>
    <n v="60000"/>
    <n v="0"/>
    <n v="30000"/>
    <n v="10000"/>
    <n v="4.0999999999999996"/>
    <n v="19"/>
    <n v="5.3"/>
    <n v="37"/>
    <s v="Gust"/>
    <x v="3"/>
    <x v="481"/>
    <n v="4.6999999999999993"/>
    <n v="56"/>
    <n v="56"/>
    <n v="11111.111111111111"/>
    <n v="6666.666666666667"/>
    <n v="0"/>
    <n v="3333.3333333333335"/>
    <n v="1111.1111111111111"/>
    <n v="528816311"/>
    <n v="440001482"/>
    <n v="128063000"/>
    <n v="1.1346094806822251E-4"/>
    <n v="0"/>
    <n v="2.3425970030375675E-4"/>
  </r>
  <r>
    <s v="Van Helsing"/>
    <x v="12"/>
    <x v="7"/>
    <x v="4"/>
    <s v="Activision"/>
    <n v="70000"/>
    <n v="30000"/>
    <n v="0"/>
    <n v="0"/>
    <n v="3.3"/>
    <n v="11"/>
    <n v="6.3"/>
    <n v="6"/>
    <s v="Saffire"/>
    <x v="2"/>
    <x v="481"/>
    <n v="4.8"/>
    <n v="17"/>
    <n v="17"/>
    <n v="7692.3076923076924"/>
    <n v="5384.6153846153848"/>
    <n v="2307.6923076923076"/>
    <n v="0"/>
    <n v="0"/>
    <n v="505524224"/>
    <n v="434174638"/>
    <n v="127761000"/>
    <n v="1.384701200787561E-4"/>
    <n v="6.9096620056374644E-5"/>
    <n v="0"/>
  </r>
  <r>
    <s v="Bee Movie Game"/>
    <x v="4"/>
    <x v="4"/>
    <x v="4"/>
    <s v="Activision"/>
    <n v="50000"/>
    <n v="40000"/>
    <n v="0"/>
    <n v="10000"/>
    <n v="6.5"/>
    <n v="11"/>
    <n v="7.5"/>
    <n v="4"/>
    <s v="Beenox"/>
    <x v="0"/>
    <x v="481"/>
    <n v="7"/>
    <n v="15"/>
    <n v="15"/>
    <n v="10000"/>
    <n v="5000"/>
    <n v="4000"/>
    <n v="0"/>
    <n v="1000"/>
    <n v="522751172"/>
    <n v="438594184"/>
    <n v="128001000"/>
    <n v="9.5647800862319252E-5"/>
    <n v="9.1200479758299759E-5"/>
    <n v="0"/>
  </r>
  <r>
    <s v="Kelly Slater's Pro Surfer"/>
    <x v="7"/>
    <x v="8"/>
    <x v="0"/>
    <s v="Activision"/>
    <n v="80000"/>
    <n v="20000"/>
    <n v="0"/>
    <n v="0"/>
    <n v="8"/>
    <n v="15"/>
    <n v="8"/>
    <n v="5"/>
    <s v="Treyarch"/>
    <x v="0"/>
    <x v="481"/>
    <n v="8"/>
    <n v="20"/>
    <n v="20"/>
    <n v="6666.666666666667"/>
    <n v="5333.333333333333"/>
    <n v="1333.3333333333333"/>
    <n v="0"/>
    <n v="0"/>
    <n v="495013192"/>
    <n v="431019772"/>
    <n v="127445000"/>
    <n v="1.6161185457861494E-4"/>
    <n v="4.6401583637791909E-5"/>
    <n v="0"/>
  </r>
  <r>
    <s v="NFL Tour"/>
    <x v="2"/>
    <x v="1"/>
    <x v="0"/>
    <s v="Electronic Arts"/>
    <n v="90000"/>
    <n v="0"/>
    <n v="0"/>
    <n v="10000"/>
    <n v="4.9000000000000004"/>
    <n v="35"/>
    <n v="3.1"/>
    <n v="45"/>
    <s v="EA Tiburon"/>
    <x v="0"/>
    <x v="481"/>
    <n v="4"/>
    <n v="80"/>
    <n v="80"/>
    <n v="11111.111111111111"/>
    <n v="10000"/>
    <n v="0"/>
    <n v="0"/>
    <n v="1111.1111111111111"/>
    <n v="528816311"/>
    <n v="440001482"/>
    <n v="128063000"/>
    <n v="1.7019142210233376E-4"/>
    <n v="0"/>
    <n v="0"/>
  </r>
  <r>
    <s v="Sudoku Mania"/>
    <x v="1"/>
    <x v="0"/>
    <x v="5"/>
    <s v="Zoo Digital Publishing"/>
    <n v="90000"/>
    <n v="0"/>
    <n v="0"/>
    <n v="10000"/>
    <n v="2.5"/>
    <n v="4"/>
    <n v="3.5"/>
    <n v="4"/>
    <s v="FrontLine Studios"/>
    <x v="0"/>
    <x v="481"/>
    <n v="3"/>
    <n v="8"/>
    <n v="8"/>
    <n v="9090.9090909090901"/>
    <n v="8181.818181818182"/>
    <n v="0"/>
    <n v="0"/>
    <n v="909.09090909090912"/>
    <n v="516818555"/>
    <n v="437126892"/>
    <n v="127854000"/>
    <n v="1.7414235446713014E-4"/>
    <n v="0"/>
    <n v="0"/>
  </r>
  <r>
    <s v="Resident Evil: Revelations 2"/>
    <x v="13"/>
    <x v="13"/>
    <x v="4"/>
    <s v="Capcom"/>
    <n v="70000"/>
    <n v="20000"/>
    <n v="0"/>
    <n v="10000"/>
    <n v="7.5"/>
    <n v="22"/>
    <n v="7.5"/>
    <n v="106"/>
    <s v="Capcom"/>
    <x v="1"/>
    <x v="481"/>
    <n v="7.5"/>
    <n v="128"/>
    <n v="128"/>
    <n v="50000"/>
    <n v="35000"/>
    <n v="10000"/>
    <n v="0"/>
    <n v="5000"/>
    <n v="567732286"/>
    <n v="444588718"/>
    <n v="127141000"/>
    <n v="1.2329755014144113E-4"/>
    <n v="4.4985397042846236E-5"/>
    <n v="0"/>
  </r>
  <r>
    <s v="The Bard's Tale"/>
    <x v="7"/>
    <x v="7"/>
    <x v="9"/>
    <s v="Ubisoft"/>
    <n v="80000"/>
    <n v="20000"/>
    <n v="0"/>
    <n v="0"/>
    <n v="7.5"/>
    <n v="50"/>
    <n v="8.8000000000000007"/>
    <n v="4"/>
    <s v="InXile Entertainment"/>
    <x v="2"/>
    <x v="481"/>
    <n v="8.15"/>
    <n v="54"/>
    <n v="54"/>
    <n v="7692.3076923076924"/>
    <n v="6153.8461538461543"/>
    <n v="1538.4615384615386"/>
    <n v="0"/>
    <n v="0"/>
    <n v="505524224"/>
    <n v="434174638"/>
    <n v="127761000"/>
    <n v="1.582515658042927E-4"/>
    <n v="4.6064413370916427E-5"/>
    <n v="0"/>
  </r>
  <r>
    <s v="Alien Hominid"/>
    <x v="4"/>
    <x v="7"/>
    <x v="6"/>
    <s v="Zoo Digital Publishing"/>
    <n v="50000"/>
    <n v="40000"/>
    <n v="0"/>
    <n v="10000"/>
    <n v="7.8"/>
    <n v="47"/>
    <n v="8.3000000000000007"/>
    <n v="13"/>
    <s v="The Behemoth"/>
    <x v="2"/>
    <x v="481"/>
    <n v="8.0500000000000007"/>
    <n v="60"/>
    <n v="60"/>
    <n v="7692.3076923076924"/>
    <n v="3846.1538461538462"/>
    <n v="3076.9230769230771"/>
    <n v="0"/>
    <n v="769.23076923076928"/>
    <n v="505524224"/>
    <n v="434174638"/>
    <n v="127761000"/>
    <n v="9.8907228627682927E-5"/>
    <n v="9.2128826741832854E-5"/>
    <n v="0"/>
  </r>
  <r>
    <s v="Myst"/>
    <x v="1"/>
    <x v="4"/>
    <x v="10"/>
    <s v="Midway Games"/>
    <n v="90000"/>
    <n v="0"/>
    <n v="0"/>
    <n v="10000"/>
    <n v="4.3"/>
    <n v="25"/>
    <n v="3.5"/>
    <n v="6"/>
    <s v="Hoplite Research"/>
    <x v="0"/>
    <x v="481"/>
    <n v="3.9"/>
    <n v="31"/>
    <n v="31"/>
    <n v="10000"/>
    <n v="9000"/>
    <n v="0"/>
    <n v="0"/>
    <n v="1000"/>
    <n v="522751172"/>
    <n v="438594184"/>
    <n v="128001000"/>
    <n v="1.7216604155217464E-4"/>
    <n v="0"/>
    <n v="0"/>
  </r>
  <r>
    <s v="Tom Clancy's Splinter Cell"/>
    <x v="12"/>
    <x v="15"/>
    <x v="4"/>
    <s v="Ubisoft"/>
    <n v="70000"/>
    <n v="30000"/>
    <n v="0"/>
    <n v="0"/>
    <n v="7.7"/>
    <n v="21"/>
    <n v="8.6"/>
    <n v="8"/>
    <s v="Ubisoft Montreal"/>
    <x v="2"/>
    <x v="481"/>
    <n v="8.15"/>
    <n v="29"/>
    <n v="29"/>
    <n v="7142.8571428571431"/>
    <n v="5000"/>
    <n v="2142.8571428571427"/>
    <n v="0"/>
    <n v="0"/>
    <n v="500125528"/>
    <n v="432552540"/>
    <n v="127718000"/>
    <n v="1.3996486098186134E-4"/>
    <n v="6.9355736530873227E-5"/>
    <n v="0"/>
  </r>
  <r>
    <s v="Spider-Man: Web of Shadows"/>
    <x v="1"/>
    <x v="1"/>
    <x v="4"/>
    <s v="Activision"/>
    <n v="90000"/>
    <n v="0"/>
    <n v="0"/>
    <n v="10000"/>
    <n v="7.7"/>
    <n v="12"/>
    <n v="7.5"/>
    <n v="14"/>
    <s v="Griptonite Games"/>
    <x v="3"/>
    <x v="481"/>
    <n v="7.6"/>
    <n v="26"/>
    <n v="26"/>
    <n v="11111.111111111111"/>
    <n v="10000"/>
    <n v="0"/>
    <n v="0"/>
    <n v="1111.1111111111111"/>
    <n v="528816311"/>
    <n v="440001482"/>
    <n v="128063000"/>
    <n v="1.7019142210233376E-4"/>
    <n v="0"/>
    <n v="0"/>
  </r>
  <r>
    <s v="Pinball Hall of Fame: The Williams Collection"/>
    <x v="5"/>
    <x v="10"/>
    <x v="3"/>
    <s v="Crave Entertainment"/>
    <n v="90000"/>
    <n v="0"/>
    <n v="0"/>
    <n v="10000"/>
    <n v="6.7"/>
    <n v="5"/>
    <n v="7.3"/>
    <n v="8"/>
    <s v="Crave"/>
    <x v="3"/>
    <x v="481"/>
    <n v="7"/>
    <n v="13"/>
    <n v="13"/>
    <n v="16666.666666666668"/>
    <n v="15000"/>
    <n v="0"/>
    <n v="0"/>
    <n v="1666.6666666666667"/>
    <n v="545961365"/>
    <n v="440756453"/>
    <n v="127833000"/>
    <n v="1.6484682940889049E-4"/>
    <n v="0"/>
    <n v="0"/>
  </r>
  <r>
    <s v="Rolling Stone: Drum King"/>
    <x v="0"/>
    <x v="2"/>
    <x v="3"/>
    <s v="505 Games"/>
    <n v="90000"/>
    <n v="0"/>
    <n v="0"/>
    <n v="10000"/>
    <n v="3.2"/>
    <n v="4"/>
    <n v="1.8"/>
    <n v="4"/>
    <s v="505 Games"/>
    <x v="2"/>
    <x v="481"/>
    <n v="2.5"/>
    <n v="8"/>
    <n v="8"/>
    <n v="12500"/>
    <n v="11250"/>
    <n v="0"/>
    <n v="0"/>
    <n v="1250"/>
    <n v="534740514"/>
    <n v="441041694"/>
    <n v="128047000"/>
    <n v="1.6830593090240401E-4"/>
    <n v="0"/>
    <n v="0"/>
  </r>
  <r>
    <s v="NBA Ballers: Rebound"/>
    <x v="9"/>
    <x v="0"/>
    <x v="0"/>
    <s v="Midway Games"/>
    <n v="90000"/>
    <n v="0"/>
    <n v="0"/>
    <n v="10000"/>
    <n v="6.9"/>
    <n v="17"/>
    <n v="7.7"/>
    <n v="7"/>
    <s v="Backbone Entertainment"/>
    <x v="0"/>
    <x v="481"/>
    <n v="7.3000000000000007"/>
    <n v="24"/>
    <n v="24"/>
    <n v="9090.9090909090901"/>
    <n v="8181.818181818182"/>
    <n v="0"/>
    <n v="0"/>
    <n v="909.09090909090912"/>
    <n v="516818555"/>
    <n v="437126892"/>
    <n v="127854000"/>
    <n v="1.7414235446713014E-4"/>
    <n v="0"/>
    <n v="0"/>
  </r>
  <r>
    <s v="Leisure Suit Larry: Box Office Bust"/>
    <x v="3"/>
    <x v="2"/>
    <x v="10"/>
    <s v="Codemasters"/>
    <n v="60000"/>
    <n v="30000"/>
    <n v="0"/>
    <n v="10000"/>
    <n v="1.7"/>
    <n v="11"/>
    <n v="1.7"/>
    <n v="37"/>
    <s v="Team 17"/>
    <x v="1"/>
    <x v="481"/>
    <n v="1.7"/>
    <n v="48"/>
    <n v="48"/>
    <n v="12500"/>
    <n v="7500"/>
    <n v="3750"/>
    <n v="0"/>
    <n v="1250"/>
    <n v="534740514"/>
    <n v="441041694"/>
    <n v="128047000"/>
    <n v="1.12203953934936E-4"/>
    <n v="6.802077991293041E-5"/>
    <n v="0"/>
  </r>
  <r>
    <s v="Indigo Prophecy"/>
    <x v="7"/>
    <x v="3"/>
    <x v="10"/>
    <s v="Atari"/>
    <n v="70000"/>
    <n v="30000"/>
    <n v="0"/>
    <n v="0"/>
    <n v="8.4"/>
    <n v="51"/>
    <n v="7.7"/>
    <n v="39"/>
    <s v="Quantic Dream"/>
    <x v="1"/>
    <x v="481"/>
    <n v="8.0500000000000007"/>
    <n v="90"/>
    <n v="90"/>
    <n v="8333.3333333333339"/>
    <n v="5833.333333333333"/>
    <n v="2500"/>
    <n v="0"/>
    <n v="0"/>
    <n v="511054143"/>
    <n v="435713800"/>
    <n v="127773000"/>
    <n v="1.3697178852535005E-4"/>
    <n v="6.8852535770039876E-5"/>
    <n v="0"/>
  </r>
  <r>
    <s v="NHL 2K6"/>
    <x v="2"/>
    <x v="3"/>
    <x v="0"/>
    <s v="Take-Two Interactive"/>
    <n v="90000"/>
    <n v="0"/>
    <n v="0"/>
    <n v="10000"/>
    <n v="7.5"/>
    <n v="37"/>
    <n v="6.1"/>
    <n v="24"/>
    <s v="2K Sports"/>
    <x v="3"/>
    <x v="481"/>
    <n v="6.8"/>
    <n v="61"/>
    <n v="61"/>
    <n v="8333.3333333333339"/>
    <n v="7500"/>
    <n v="0"/>
    <n v="0"/>
    <n v="833.33333333333337"/>
    <n v="511054143"/>
    <n v="435713800"/>
    <n v="127773000"/>
    <n v="1.7610658524687864E-4"/>
    <n v="0"/>
    <n v="0"/>
  </r>
  <r>
    <s v="X-Men: Destiny"/>
    <x v="0"/>
    <x v="10"/>
    <x v="4"/>
    <s v="Activision"/>
    <n v="70000"/>
    <n v="20000"/>
    <n v="0"/>
    <n v="10000"/>
    <n v="3.6"/>
    <n v="10"/>
    <n v="4.5"/>
    <n v="15"/>
    <s v="Silicon Knights"/>
    <x v="2"/>
    <x v="481"/>
    <n v="4.05"/>
    <n v="25"/>
    <n v="25"/>
    <n v="16666.666666666668"/>
    <n v="11666.666666666666"/>
    <n v="3333.3333333333335"/>
    <n v="0"/>
    <n v="1666.6666666666667"/>
    <n v="545961365"/>
    <n v="440756453"/>
    <n v="127833000"/>
    <n v="1.2821420065135927E-4"/>
    <n v="4.5376533602333896E-5"/>
    <n v="0"/>
  </r>
  <r>
    <s v="Harvey Birdman: Attorney at Law"/>
    <x v="9"/>
    <x v="1"/>
    <x v="10"/>
    <s v="Capcom"/>
    <n v="90000"/>
    <n v="0"/>
    <n v="0"/>
    <n v="10000"/>
    <n v="6.2"/>
    <n v="19"/>
    <n v="8"/>
    <n v="8"/>
    <s v="High Voltage Software"/>
    <x v="2"/>
    <x v="481"/>
    <n v="7.1"/>
    <n v="27"/>
    <n v="27"/>
    <n v="11111.111111111111"/>
    <n v="10000"/>
    <n v="0"/>
    <n v="0"/>
    <n v="1111.1111111111111"/>
    <n v="528816311"/>
    <n v="440001482"/>
    <n v="128063000"/>
    <n v="1.7019142210233376E-4"/>
    <n v="0"/>
    <n v="0"/>
  </r>
  <r>
    <s v="Opoona"/>
    <x v="0"/>
    <x v="4"/>
    <x v="9"/>
    <s v="Tecmo Koei"/>
    <n v="80000"/>
    <n v="0"/>
    <n v="10000"/>
    <n v="10000"/>
    <n v="6.5"/>
    <n v="33"/>
    <n v="7.7"/>
    <n v="14"/>
    <s v="ArtePiazza"/>
    <x v="3"/>
    <x v="481"/>
    <n v="7.1"/>
    <n v="47"/>
    <n v="47"/>
    <n v="10000"/>
    <n v="8000"/>
    <n v="0"/>
    <n v="1000"/>
    <n v="1000"/>
    <n v="522751172"/>
    <n v="438594184"/>
    <n v="128001000"/>
    <n v="1.5303648137971081E-4"/>
    <n v="0"/>
    <n v="7.8124389653205832E-5"/>
  </r>
  <r>
    <s v="Dragon Ball: Evolution"/>
    <x v="9"/>
    <x v="2"/>
    <x v="7"/>
    <s v="Namco Bandai Games"/>
    <n v="90000"/>
    <n v="0"/>
    <n v="0"/>
    <n v="10000"/>
    <n v="2.8"/>
    <n v="16"/>
    <n v="0.9"/>
    <n v="50"/>
    <s v="Dimps Corporation"/>
    <x v="2"/>
    <x v="481"/>
    <n v="1.8499999999999999"/>
    <n v="66"/>
    <n v="66"/>
    <n v="12500"/>
    <n v="11250"/>
    <n v="0"/>
    <n v="0"/>
    <n v="1250"/>
    <n v="534740514"/>
    <n v="441041694"/>
    <n v="128047000"/>
    <n v="1.6830593090240401E-4"/>
    <n v="0"/>
    <n v="0"/>
  </r>
  <r>
    <s v="Natural Doctrine"/>
    <x v="6"/>
    <x v="12"/>
    <x v="9"/>
    <s v="Nippon Ichi Software"/>
    <n v="50000"/>
    <n v="20000"/>
    <n v="20000"/>
    <n v="10000"/>
    <n v="5.3"/>
    <n v="31"/>
    <n v="6"/>
    <n v="79"/>
    <s v="Kadokawa"/>
    <x v="1"/>
    <x v="481"/>
    <n v="5.65"/>
    <n v="110"/>
    <n v="110"/>
    <n v="33333.333333333336"/>
    <n v="16666.666666666668"/>
    <n v="6666.666666666667"/>
    <n v="6666.666666666667"/>
    <n v="3333.3333333333335"/>
    <n v="562338430"/>
    <n v="443580712"/>
    <n v="127276000"/>
    <n v="8.89144282740911E-5"/>
    <n v="4.5087623196745311E-5"/>
    <n v="1.5713881643043465E-4"/>
  </r>
  <r>
    <s v="NeverDead"/>
    <x v="2"/>
    <x v="11"/>
    <x v="6"/>
    <s v="Konami Digital Entertainment"/>
    <n v="60000"/>
    <n v="30000"/>
    <n v="0"/>
    <n v="10000"/>
    <n v="5.2"/>
    <n v="46"/>
    <n v="5.5"/>
    <n v="65"/>
    <s v="Rebellion"/>
    <x v="1"/>
    <x v="481"/>
    <n v="5.35"/>
    <n v="111"/>
    <n v="111"/>
    <n v="20000"/>
    <n v="12000"/>
    <n v="6000"/>
    <n v="0"/>
    <n v="2000"/>
    <n v="551484507"/>
    <n v="441417242"/>
    <n v="127629000"/>
    <n v="1.087972540269386E-4"/>
    <n v="6.7962909341905592E-5"/>
    <n v="0"/>
  </r>
  <r>
    <s v="MotoGP 07"/>
    <x v="4"/>
    <x v="4"/>
    <x v="1"/>
    <s v="Capcom"/>
    <n v="50000"/>
    <n v="40000"/>
    <n v="0"/>
    <n v="10000"/>
    <n v="6.2"/>
    <n v="26"/>
    <n v="9.1"/>
    <n v="7"/>
    <s v="Milestone"/>
    <x v="0"/>
    <x v="481"/>
    <n v="7.65"/>
    <n v="33"/>
    <n v="33"/>
    <n v="10000"/>
    <n v="5000"/>
    <n v="4000"/>
    <n v="0"/>
    <n v="1000"/>
    <n v="522751172"/>
    <n v="438594184"/>
    <n v="128001000"/>
    <n v="9.5647800862319252E-5"/>
    <n v="9.1200479758299759E-5"/>
    <n v="0"/>
  </r>
  <r>
    <s v="Thor: God of Thunder"/>
    <x v="5"/>
    <x v="10"/>
    <x v="4"/>
    <s v="Sega"/>
    <n v="60000"/>
    <n v="30000"/>
    <n v="0"/>
    <n v="10000"/>
    <n v="5.5"/>
    <n v="10"/>
    <n v="4.2"/>
    <n v="5"/>
    <s v="Red Fly Studio"/>
    <x v="2"/>
    <x v="481"/>
    <n v="4.8499999999999996"/>
    <n v="15"/>
    <n v="15"/>
    <n v="16666.666666666668"/>
    <n v="10000"/>
    <n v="5000"/>
    <n v="0"/>
    <n v="1666.6666666666667"/>
    <n v="545961365"/>
    <n v="440756453"/>
    <n v="127833000"/>
    <n v="1.0989788627259367E-4"/>
    <n v="6.8064800403500847E-5"/>
    <n v="0"/>
  </r>
  <r>
    <s v="Cubic Ninja"/>
    <x v="5"/>
    <x v="10"/>
    <x v="2"/>
    <s v="Ubisoft"/>
    <n v="50000"/>
    <n v="40000"/>
    <n v="0"/>
    <n v="10000"/>
    <n v="5.0999999999999996"/>
    <n v="15"/>
    <n v="5.9"/>
    <n v="14"/>
    <s v="AQ Interactive"/>
    <x v="0"/>
    <x v="481"/>
    <n v="5.5"/>
    <n v="29"/>
    <n v="29"/>
    <n v="16666.666666666668"/>
    <n v="8333.3333333333339"/>
    <n v="6666.666666666667"/>
    <n v="0"/>
    <n v="1666.6666666666667"/>
    <n v="545961365"/>
    <n v="440756453"/>
    <n v="127833000"/>
    <n v="9.158157189382806E-5"/>
    <n v="9.0753067204667792E-5"/>
    <n v="0"/>
  </r>
  <r>
    <s v="F1 2014"/>
    <x v="8"/>
    <x v="12"/>
    <x v="1"/>
    <s v="Codemasters"/>
    <n v="0"/>
    <n v="90000"/>
    <n v="0"/>
    <n v="10000"/>
    <n v="6.1"/>
    <n v="20"/>
    <n v="4.8"/>
    <n v="65"/>
    <s v="Codemasters Birmingham"/>
    <x v="0"/>
    <x v="481"/>
    <n v="5.4499999999999993"/>
    <n v="85"/>
    <n v="85"/>
    <n v="33333.333333333336"/>
    <n v="0"/>
    <n v="30000"/>
    <n v="0"/>
    <n v="3333.3333333333335"/>
    <n v="562338430"/>
    <n v="443580712"/>
    <n v="127276000"/>
    <n v="0"/>
    <n v="2.0289430438535388E-4"/>
    <n v="0"/>
  </r>
  <r>
    <s v="Shining Force EXA"/>
    <x v="4"/>
    <x v="4"/>
    <x v="9"/>
    <s v="Sega"/>
    <n v="0"/>
    <n v="0"/>
    <n v="100000"/>
    <n v="0"/>
    <n v="6.4"/>
    <n v="24"/>
    <n v="7.3"/>
    <n v="17"/>
    <s v="Neverland"/>
    <x v="3"/>
    <x v="481"/>
    <n v="6.85"/>
    <n v="41"/>
    <n v="41"/>
    <n v="10000"/>
    <n v="0"/>
    <n v="0"/>
    <n v="10000"/>
    <n v="0"/>
    <n v="522751172"/>
    <n v="438594184"/>
    <n v="128001000"/>
    <n v="0"/>
    <n v="0"/>
    <n v="7.8124389653205838E-4"/>
  </r>
  <r>
    <s v="Digimon World DS"/>
    <x v="1"/>
    <x v="0"/>
    <x v="9"/>
    <s v="Namco Bandai Games"/>
    <n v="90000"/>
    <n v="0"/>
    <n v="0"/>
    <n v="10000"/>
    <n v="7.1"/>
    <n v="8"/>
    <n v="7.6"/>
    <n v="27"/>
    <s v="Bec"/>
    <x v="3"/>
    <x v="481"/>
    <n v="7.35"/>
    <n v="35"/>
    <n v="35"/>
    <n v="9090.9090909090901"/>
    <n v="8181.818181818182"/>
    <n v="0"/>
    <n v="0"/>
    <n v="909.09090909090912"/>
    <n v="516818555"/>
    <n v="437126892"/>
    <n v="127854000"/>
    <n v="1.7414235446713014E-4"/>
    <n v="0"/>
    <n v="0"/>
  </r>
  <r>
    <s v="MySims SkyHeroes"/>
    <x v="2"/>
    <x v="5"/>
    <x v="4"/>
    <s v="Electronic Arts"/>
    <n v="90000"/>
    <n v="0"/>
    <n v="0"/>
    <n v="10000"/>
    <n v="5.6"/>
    <n v="15"/>
    <n v="5.5"/>
    <n v="4"/>
    <s v="Behaviour Interactive"/>
    <x v="3"/>
    <x v="481"/>
    <n v="5.55"/>
    <n v="19"/>
    <n v="19"/>
    <n v="14285.714285714286"/>
    <n v="12857.142857142857"/>
    <n v="0"/>
    <n v="0"/>
    <n v="1428.5714285714287"/>
    <n v="540520772"/>
    <n v="441654761"/>
    <n v="128070000"/>
    <n v="1.6650608942740132E-4"/>
    <n v="0"/>
    <n v="0"/>
  </r>
  <r>
    <s v="Guilty Gear Isuka"/>
    <x v="4"/>
    <x v="7"/>
    <x v="7"/>
    <s v="505 Games"/>
    <n v="50000"/>
    <n v="40000"/>
    <n v="0"/>
    <n v="10000"/>
    <n v="7.3"/>
    <n v="39"/>
    <n v="7.5"/>
    <n v="13"/>
    <s v="Arc System Works"/>
    <x v="2"/>
    <x v="481"/>
    <n v="7.4"/>
    <n v="52"/>
    <n v="52"/>
    <n v="7692.3076923076924"/>
    <n v="3846.1538461538462"/>
    <n v="3076.9230769230771"/>
    <n v="0"/>
    <n v="769.23076923076928"/>
    <n v="505524224"/>
    <n v="434174638"/>
    <n v="127761000"/>
    <n v="9.8907228627682927E-5"/>
    <n v="9.2128826741832854E-5"/>
    <n v="0"/>
  </r>
  <r>
    <s v="Tornado Outbreak"/>
    <x v="0"/>
    <x v="2"/>
    <x v="4"/>
    <s v="Konami Digital Entertainment"/>
    <n v="90000"/>
    <n v="0"/>
    <n v="0"/>
    <n v="10000"/>
    <n v="7.1"/>
    <n v="7"/>
    <n v="8.1999999999999993"/>
    <n v="5"/>
    <s v="Loose Cannon Studios"/>
    <x v="3"/>
    <x v="481"/>
    <n v="7.6499999999999995"/>
    <n v="12"/>
    <n v="12"/>
    <n v="12500"/>
    <n v="11250"/>
    <n v="0"/>
    <n v="0"/>
    <n v="1250"/>
    <n v="534740514"/>
    <n v="441041694"/>
    <n v="128047000"/>
    <n v="1.6830593090240401E-4"/>
    <n v="0"/>
    <n v="0"/>
  </r>
  <r>
    <s v="Ar tonelico: Melody of Elemia"/>
    <x v="4"/>
    <x v="0"/>
    <x v="9"/>
    <s v="505 Games"/>
    <n v="0"/>
    <n v="0"/>
    <n v="100000"/>
    <n v="0"/>
    <n v="7.1"/>
    <n v="30"/>
    <n v="7.7"/>
    <n v="43"/>
    <s v="Gust"/>
    <x v="2"/>
    <x v="481"/>
    <n v="7.4"/>
    <n v="73"/>
    <n v="73"/>
    <n v="9090.9090909090901"/>
    <n v="0"/>
    <n v="0"/>
    <n v="9090.9090909090901"/>
    <n v="0"/>
    <n v="516818555"/>
    <n v="437126892"/>
    <n v="127854000"/>
    <n v="0"/>
    <n v="0"/>
    <n v="7.8214213086802138E-4"/>
  </r>
  <r>
    <s v="Castlevania Double Pack"/>
    <x v="12"/>
    <x v="0"/>
    <x v="2"/>
    <s v="Konami Digital Entertainment"/>
    <n v="70000"/>
    <n v="30000"/>
    <n v="0"/>
    <n v="0"/>
    <n v="8.6"/>
    <n v="4"/>
    <n v="8.4"/>
    <n v="12"/>
    <s v="KCET"/>
    <x v="2"/>
    <x v="481"/>
    <n v="8.5"/>
    <n v="16"/>
    <n v="16"/>
    <n v="9090.9090909090901"/>
    <n v="6363.636363636364"/>
    <n v="2727.2727272727275"/>
    <n v="0"/>
    <n v="0"/>
    <n v="516818555"/>
    <n v="437126892"/>
    <n v="127854000"/>
    <n v="1.3544405347443457E-4"/>
    <n v="6.8629957454093219E-5"/>
    <n v="0"/>
  </r>
  <r>
    <s v="Samurai Warriors 4: Empires"/>
    <x v="6"/>
    <x v="13"/>
    <x v="4"/>
    <s v="Tecmo Koei"/>
    <n v="20000"/>
    <n v="10000"/>
    <n v="60000"/>
    <n v="10000"/>
    <n v="7.1"/>
    <n v="29"/>
    <n v="6.5"/>
    <n v="15"/>
    <s v="Omega Force"/>
    <x v="2"/>
    <x v="481"/>
    <n v="6.8"/>
    <n v="44"/>
    <n v="44"/>
    <n v="50000"/>
    <n v="10000"/>
    <n v="5000"/>
    <n v="30000"/>
    <n v="5000"/>
    <n v="567732286"/>
    <n v="444588718"/>
    <n v="127141000"/>
    <n v="3.5227871468983179E-5"/>
    <n v="2.2492698521423118E-5"/>
    <n v="4.7191700552929423E-4"/>
  </r>
  <r>
    <s v="Cartoon Network: Punch Time Explosion"/>
    <x v="5"/>
    <x v="10"/>
    <x v="7"/>
    <s v="Deep Silver"/>
    <n v="70000"/>
    <n v="20000"/>
    <n v="0"/>
    <n v="10000"/>
    <n v="5.8"/>
    <n v="16"/>
    <n v="5.9"/>
    <n v="28"/>
    <s v="Papaya Studios"/>
    <x v="3"/>
    <x v="481"/>
    <n v="5.85"/>
    <n v="44"/>
    <n v="44"/>
    <n v="16666.666666666668"/>
    <n v="11666.666666666666"/>
    <n v="3333.3333333333335"/>
    <n v="0"/>
    <n v="1666.6666666666667"/>
    <n v="545961365"/>
    <n v="440756453"/>
    <n v="127833000"/>
    <n v="1.2821420065135927E-4"/>
    <n v="4.5376533602333896E-5"/>
    <n v="0"/>
  </r>
  <r>
    <s v="Blast Works: Build, Trade, Destroy"/>
    <x v="0"/>
    <x v="1"/>
    <x v="6"/>
    <s v="Eidos Interactive"/>
    <n v="90000"/>
    <n v="0"/>
    <n v="0"/>
    <n v="10000"/>
    <n v="7.8"/>
    <n v="30"/>
    <n v="7.7"/>
    <n v="17"/>
    <s v="BudCat"/>
    <x v="0"/>
    <x v="481"/>
    <n v="7.75"/>
    <n v="47"/>
    <n v="47"/>
    <n v="11111.111111111111"/>
    <n v="10000"/>
    <n v="0"/>
    <n v="0"/>
    <n v="1111.1111111111111"/>
    <n v="528816311"/>
    <n v="440001482"/>
    <n v="128063000"/>
    <n v="1.7019142210233376E-4"/>
    <n v="0"/>
    <n v="0"/>
  </r>
  <r>
    <s v="SNK vs. Capcom Card Fighters DS"/>
    <x v="1"/>
    <x v="0"/>
    <x v="11"/>
    <s v="Ignition Entertainment"/>
    <n v="90000"/>
    <n v="0"/>
    <n v="0"/>
    <n v="10000"/>
    <n v="4.8"/>
    <n v="19"/>
    <n v="4.8"/>
    <n v="6"/>
    <s v="SNK Playmore"/>
    <x v="2"/>
    <x v="481"/>
    <n v="4.8"/>
    <n v="25"/>
    <n v="25"/>
    <n v="9090.9090909090901"/>
    <n v="8181.818181818182"/>
    <n v="0"/>
    <n v="0"/>
    <n v="909.09090909090912"/>
    <n v="516818555"/>
    <n v="437126892"/>
    <n v="127854000"/>
    <n v="1.7414235446713014E-4"/>
    <n v="0"/>
    <n v="0"/>
  </r>
  <r>
    <s v="Medieval II: Total War"/>
    <x v="8"/>
    <x v="0"/>
    <x v="11"/>
    <s v="Sega"/>
    <n v="0"/>
    <n v="80000"/>
    <n v="0"/>
    <n v="20000"/>
    <n v="8.8000000000000007"/>
    <n v="39"/>
    <n v="8.9"/>
    <n v="648"/>
    <s v="Creative Assembly"/>
    <x v="2"/>
    <x v="481"/>
    <n v="8.8500000000000014"/>
    <n v="687"/>
    <n v="687"/>
    <n v="9090.9090909090901"/>
    <n v="0"/>
    <n v="7272.727272727273"/>
    <n v="0"/>
    <n v="1818.1818181818182"/>
    <n v="516818555"/>
    <n v="437126892"/>
    <n v="127854000"/>
    <n v="0"/>
    <n v="1.830132198775819E-4"/>
    <n v="0"/>
  </r>
  <r>
    <s v="Skylanders Imaginators"/>
    <x v="13"/>
    <x v="14"/>
    <x v="2"/>
    <s v="Activision"/>
    <n v="50000"/>
    <n v="40000"/>
    <n v="0"/>
    <n v="10000"/>
    <n v="7.8"/>
    <n v="14"/>
    <n v="6"/>
    <n v="8"/>
    <s v="Toys for Bob"/>
    <x v="3"/>
    <x v="481"/>
    <n v="6.9"/>
    <n v="22"/>
    <n v="22"/>
    <n v="100000"/>
    <n v="50000"/>
    <n v="40000"/>
    <n v="0"/>
    <n v="10000"/>
    <n v="573178249"/>
    <n v="445623395"/>
    <n v="126994511"/>
    <n v="8.7232898469599807E-5"/>
    <n v="8.976189412138023E-5"/>
    <n v="0"/>
  </r>
  <r>
    <s v="NASCAR"/>
    <x v="9"/>
    <x v="0"/>
    <x v="1"/>
    <s v="Electronic Arts"/>
    <n v="90000"/>
    <n v="0"/>
    <n v="0"/>
    <n v="10000"/>
    <n v="6.6"/>
    <n v="13"/>
    <n v="5.3"/>
    <n v="6"/>
    <s v="Exient Entertainment"/>
    <x v="0"/>
    <x v="481"/>
    <n v="5.9499999999999993"/>
    <n v="19"/>
    <n v="19"/>
    <n v="9090.9090909090901"/>
    <n v="8181.818181818182"/>
    <n v="0"/>
    <n v="0"/>
    <n v="909.09090909090912"/>
    <n v="516818555"/>
    <n v="437126892"/>
    <n v="127854000"/>
    <n v="1.7414235446713014E-4"/>
    <n v="0"/>
    <n v="0"/>
  </r>
  <r>
    <s v="Disney's Aladdin in Nasira's Revenge"/>
    <x v="14"/>
    <x v="16"/>
    <x v="4"/>
    <s v="Sony Computer Entertainment"/>
    <n v="50000"/>
    <n v="40000"/>
    <n v="0"/>
    <n v="10000"/>
    <n v="6.1"/>
    <n v="11"/>
    <n v="8.3000000000000007"/>
    <n v="7"/>
    <s v="Argonaut Games"/>
    <x v="0"/>
    <x v="481"/>
    <n v="7.2"/>
    <n v="18"/>
    <n v="18"/>
    <n v="5882.3529411764703"/>
    <n v="2941.1764705882351"/>
    <n v="2352.9411764705883"/>
    <n v="0"/>
    <n v="588.23529411764707"/>
    <n v="484244580"/>
    <n v="429286318"/>
    <n v="126843000"/>
    <n v="1.0325360791854398E-4"/>
    <n v="9.3177905567444618E-5"/>
    <n v="0"/>
  </r>
  <r>
    <s v="Barnyard"/>
    <x v="4"/>
    <x v="0"/>
    <x v="4"/>
    <s v="THQ"/>
    <n v="50000"/>
    <n v="40000"/>
    <n v="0"/>
    <n v="10000"/>
    <n v="6.2"/>
    <n v="13"/>
    <n v="8.6999999999999993"/>
    <n v="10"/>
    <s v="Blue Tongue Entertainment"/>
    <x v="3"/>
    <x v="481"/>
    <n v="7.4499999999999993"/>
    <n v="23"/>
    <n v="23"/>
    <n v="9090.9090909090901"/>
    <n v="4545.454545454545"/>
    <n v="3636.3636363636365"/>
    <n v="0"/>
    <n v="909.09090909090912"/>
    <n v="516818555"/>
    <n v="437126892"/>
    <n v="127854000"/>
    <n v="9.6745752481738971E-5"/>
    <n v="9.1506609938790949E-5"/>
    <n v="0"/>
  </r>
  <r>
    <s v="MindJack"/>
    <x v="2"/>
    <x v="10"/>
    <x v="6"/>
    <s v="Square Enix"/>
    <n v="70000"/>
    <n v="20000"/>
    <n v="0"/>
    <n v="10000"/>
    <n v="4.3"/>
    <n v="42"/>
    <n v="1.2"/>
    <n v="116"/>
    <s v="FeelPlus"/>
    <x v="1"/>
    <x v="481"/>
    <n v="2.75"/>
    <n v="158"/>
    <n v="158"/>
    <n v="16666.666666666668"/>
    <n v="11666.666666666666"/>
    <n v="3333.3333333333335"/>
    <n v="0"/>
    <n v="1666.6666666666667"/>
    <n v="545961365"/>
    <n v="440756453"/>
    <n v="127833000"/>
    <n v="1.2821420065135927E-4"/>
    <n v="4.5376533602333896E-5"/>
    <n v="0"/>
  </r>
  <r>
    <s v="Brain Age: Concentration Training"/>
    <x v="5"/>
    <x v="11"/>
    <x v="5"/>
    <s v="Ninti"/>
    <n v="90000"/>
    <n v="0"/>
    <n v="0"/>
    <n v="10000"/>
    <n v="7.1"/>
    <n v="11"/>
    <n v="7.9"/>
    <n v="17"/>
    <s v="Ninti"/>
    <x v="0"/>
    <x v="481"/>
    <n v="7.5"/>
    <n v="28"/>
    <n v="28"/>
    <n v="20000"/>
    <n v="18000"/>
    <n v="0"/>
    <n v="0"/>
    <n v="2000"/>
    <n v="551484507"/>
    <n v="441417242"/>
    <n v="127629000"/>
    <n v="1.6319588104040791E-4"/>
    <n v="0"/>
    <n v="0"/>
  </r>
  <r>
    <s v="Pac-Man and the Ghostly Adventures 2"/>
    <x v="3"/>
    <x v="12"/>
    <x v="10"/>
    <s v="Namco Bandai Games"/>
    <n v="50000"/>
    <n v="30000"/>
    <n v="0"/>
    <n v="20000"/>
    <n v="5.9"/>
    <n v="11"/>
    <n v="6.3"/>
    <n v="4"/>
    <s v="Vicious Cycle"/>
    <x v="3"/>
    <x v="481"/>
    <n v="6.1"/>
    <n v="15"/>
    <n v="15"/>
    <n v="33333.333333333336"/>
    <n v="16666.666666666668"/>
    <n v="10000"/>
    <n v="0"/>
    <n v="6666.666666666667"/>
    <n v="562338430"/>
    <n v="443580712"/>
    <n v="127276000"/>
    <n v="8.89144282740911E-5"/>
    <n v="6.7631434795117963E-5"/>
    <n v="0"/>
  </r>
  <r>
    <s v="Speed Kings"/>
    <x v="4"/>
    <x v="15"/>
    <x v="1"/>
    <s v="Acclaim Entertainment"/>
    <n v="50000"/>
    <n v="40000"/>
    <n v="0"/>
    <n v="10000"/>
    <n v="6.1"/>
    <n v="13"/>
    <n v="7.8"/>
    <n v="6"/>
    <s v="Climax Group"/>
    <x v="0"/>
    <x v="481"/>
    <n v="6.9499999999999993"/>
    <n v="19"/>
    <n v="19"/>
    <n v="7142.8571428571431"/>
    <n v="3571.4285714285716"/>
    <n v="2857.1428571428573"/>
    <n v="0"/>
    <n v="714.28571428571433"/>
    <n v="500125528"/>
    <n v="432552540"/>
    <n v="127718000"/>
    <n v="9.9974900701329522E-5"/>
    <n v="9.2474315374497631E-5"/>
    <n v="0"/>
  </r>
  <r>
    <s v="Little League World Series Baseball 2008"/>
    <x v="0"/>
    <x v="1"/>
    <x v="0"/>
    <s v="Activision"/>
    <n v="90000"/>
    <n v="0"/>
    <n v="0"/>
    <n v="10000"/>
    <n v="7"/>
    <n v="8"/>
    <n v="8"/>
    <n v="6"/>
    <s v="Now Production"/>
    <x v="0"/>
    <x v="481"/>
    <n v="7.5"/>
    <n v="14"/>
    <n v="14"/>
    <n v="11111.111111111111"/>
    <n v="10000"/>
    <n v="0"/>
    <n v="0"/>
    <n v="1111.1111111111111"/>
    <n v="528816311"/>
    <n v="440001482"/>
    <n v="128063000"/>
    <n v="1.7019142210233376E-4"/>
    <n v="0"/>
    <n v="0"/>
  </r>
  <r>
    <s v="Bladestorm: The Hundred Years' War"/>
    <x v="2"/>
    <x v="4"/>
    <x v="4"/>
    <s v="Tecmo Koei"/>
    <n v="80000"/>
    <n v="10000"/>
    <n v="0"/>
    <n v="10000"/>
    <n v="6.3"/>
    <n v="26"/>
    <n v="6.8"/>
    <n v="16"/>
    <s v="Omega Force"/>
    <x v="2"/>
    <x v="481"/>
    <n v="6.55"/>
    <n v="42"/>
    <n v="42"/>
    <n v="10000"/>
    <n v="8000"/>
    <n v="1000"/>
    <n v="0"/>
    <n v="1000"/>
    <n v="522751172"/>
    <n v="438594184"/>
    <n v="128001000"/>
    <n v="1.5303648137971081E-4"/>
    <n v="2.280011993957494E-5"/>
    <n v="0"/>
  </r>
  <r>
    <s v="Family Party: 30 Great Games"/>
    <x v="0"/>
    <x v="1"/>
    <x v="3"/>
    <s v="D3Publisher"/>
    <n v="80000"/>
    <n v="10000"/>
    <n v="0"/>
    <n v="10000"/>
    <n v="4.2"/>
    <n v="10"/>
    <n v="1"/>
    <n v="7"/>
    <s v="Tamsoft"/>
    <x v="3"/>
    <x v="481"/>
    <n v="2.6"/>
    <n v="17"/>
    <n v="17"/>
    <n v="11111.111111111111"/>
    <n v="8888.8888888888887"/>
    <n v="1111.1111111111111"/>
    <n v="0"/>
    <n v="1111.1111111111111"/>
    <n v="528816311"/>
    <n v="440001482"/>
    <n v="128063000"/>
    <n v="1.5128126409096334E-4"/>
    <n v="2.2727196177943781E-5"/>
    <n v="0"/>
  </r>
  <r>
    <s v="Shining Tears"/>
    <x v="4"/>
    <x v="7"/>
    <x v="9"/>
    <s v="Sega"/>
    <n v="50000"/>
    <n v="40000"/>
    <n v="0"/>
    <n v="10000"/>
    <n v="6.1"/>
    <n v="14"/>
    <n v="6.5"/>
    <n v="11"/>
    <s v="Nex Entertainment"/>
    <x v="2"/>
    <x v="481"/>
    <n v="6.3"/>
    <n v="25"/>
    <n v="25"/>
    <n v="7692.3076923076924"/>
    <n v="3846.1538461538462"/>
    <n v="3076.9230769230771"/>
    <n v="0"/>
    <n v="769.23076923076928"/>
    <n v="505524224"/>
    <n v="434174638"/>
    <n v="127761000"/>
    <n v="9.8907228627682927E-5"/>
    <n v="9.2128826741832854E-5"/>
    <n v="0"/>
  </r>
  <r>
    <s v="Scaler"/>
    <x v="4"/>
    <x v="7"/>
    <x v="2"/>
    <s v="Take-Two Interactive"/>
    <n v="50000"/>
    <n v="40000"/>
    <n v="0"/>
    <n v="10000"/>
    <n v="7"/>
    <n v="20"/>
    <n v="8.6"/>
    <n v="18"/>
    <s v="Artificial Mind and Movement"/>
    <x v="0"/>
    <x v="481"/>
    <n v="7.8"/>
    <n v="38"/>
    <n v="38"/>
    <n v="7692.3076923076924"/>
    <n v="3846.1538461538462"/>
    <n v="3076.9230769230771"/>
    <n v="0"/>
    <n v="769.23076923076928"/>
    <n v="505524224"/>
    <n v="434174638"/>
    <n v="127761000"/>
    <n v="9.8907228627682927E-5"/>
    <n v="9.2128826741832854E-5"/>
    <n v="0"/>
  </r>
  <r>
    <s v="Gradius V"/>
    <x v="4"/>
    <x v="7"/>
    <x v="6"/>
    <s v="Konami Digital Entertainment"/>
    <n v="50000"/>
    <n v="40000"/>
    <n v="0"/>
    <n v="10000"/>
    <n v="8.1999999999999993"/>
    <n v="46"/>
    <n v="8.5"/>
    <n v="13"/>
    <s v="Treasure"/>
    <x v="2"/>
    <x v="481"/>
    <n v="8.35"/>
    <n v="59"/>
    <n v="59"/>
    <n v="7692.3076923076924"/>
    <n v="3846.1538461538462"/>
    <n v="3076.9230769230771"/>
    <n v="0"/>
    <n v="769.23076923076928"/>
    <n v="505524224"/>
    <n v="434174638"/>
    <n v="127761000"/>
    <n v="9.8907228627682927E-5"/>
    <n v="9.2128826741832854E-5"/>
    <n v="0"/>
  </r>
  <r>
    <s v="Medal of Honor: Vanguard"/>
    <x v="0"/>
    <x v="4"/>
    <x v="6"/>
    <s v="Electronic Arts"/>
    <n v="60000"/>
    <n v="30000"/>
    <n v="0"/>
    <n v="10000"/>
    <n v="5.6"/>
    <n v="29"/>
    <n v="7"/>
    <n v="24"/>
    <s v="BudCat"/>
    <x v="2"/>
    <x v="481"/>
    <n v="6.3"/>
    <n v="53"/>
    <n v="53"/>
    <n v="10000"/>
    <n v="6000"/>
    <n v="3000"/>
    <n v="0"/>
    <n v="1000"/>
    <n v="522751172"/>
    <n v="438594184"/>
    <n v="128001000"/>
    <n v="1.147773610347831E-4"/>
    <n v="6.8400359818724819E-5"/>
    <n v="0"/>
  </r>
  <r>
    <s v="Beaterator"/>
    <x v="9"/>
    <x v="2"/>
    <x v="3"/>
    <s v="Take-Two Interactive"/>
    <n v="60000"/>
    <n v="20000"/>
    <n v="0"/>
    <n v="20000"/>
    <n v="8"/>
    <n v="44"/>
    <n v="7.8"/>
    <n v="12"/>
    <s v="Rockstar Leeds"/>
    <x v="0"/>
    <x v="481"/>
    <n v="7.9"/>
    <n v="56"/>
    <n v="56"/>
    <n v="12500"/>
    <n v="7500"/>
    <n v="2500"/>
    <n v="0"/>
    <n v="2500"/>
    <n v="534740514"/>
    <n v="441041694"/>
    <n v="128047000"/>
    <n v="1.12203953934936E-4"/>
    <n v="4.5347186608620271E-5"/>
    <n v="0"/>
  </r>
  <r>
    <s v="Psychonauts"/>
    <x v="4"/>
    <x v="3"/>
    <x v="2"/>
    <s v="Majesco Entertainment"/>
    <n v="50000"/>
    <n v="40000"/>
    <n v="0"/>
    <n v="10000"/>
    <n v="8.6"/>
    <n v="33"/>
    <n v="8.6999999999999993"/>
    <n v="61"/>
    <s v="BudCat"/>
    <x v="2"/>
    <x v="481"/>
    <n v="8.6499999999999986"/>
    <n v="94"/>
    <n v="94"/>
    <n v="8333.3333333333339"/>
    <n v="4166.666666666667"/>
    <n v="3333.3333333333335"/>
    <n v="0"/>
    <n v="833.33333333333337"/>
    <n v="511054143"/>
    <n v="435713800"/>
    <n v="127773000"/>
    <n v="9.783699180382146E-5"/>
    <n v="9.1803381026719835E-5"/>
    <n v="0"/>
  </r>
  <r>
    <s v="Digimon Rumble Arena 2"/>
    <x v="4"/>
    <x v="7"/>
    <x v="7"/>
    <s v="Atari"/>
    <n v="50000"/>
    <n v="40000"/>
    <n v="0"/>
    <n v="10000"/>
    <n v="6.3"/>
    <n v="9"/>
    <n v="7.3"/>
    <n v="23"/>
    <s v="Black Ship Games"/>
    <x v="2"/>
    <x v="481"/>
    <n v="6.8"/>
    <n v="32"/>
    <n v="32"/>
    <n v="7692.3076923076924"/>
    <n v="3846.1538461538462"/>
    <n v="3076.9230769230771"/>
    <n v="0"/>
    <n v="769.23076923076928"/>
    <n v="505524224"/>
    <n v="434174638"/>
    <n v="127761000"/>
    <n v="9.8907228627682927E-5"/>
    <n v="9.2128826741832854E-5"/>
    <n v="0"/>
  </r>
  <r>
    <s v="Ribbit King"/>
    <x v="4"/>
    <x v="15"/>
    <x v="0"/>
    <s v="Atari"/>
    <n v="50000"/>
    <n v="40000"/>
    <n v="0"/>
    <n v="10000"/>
    <n v="5.8"/>
    <n v="10"/>
    <n v="6.5"/>
    <n v="4"/>
    <s v="Bandai"/>
    <x v="0"/>
    <x v="481"/>
    <n v="6.15"/>
    <n v="14"/>
    <n v="14"/>
    <n v="7142.8571428571431"/>
    <n v="3571.4285714285716"/>
    <n v="2857.1428571428573"/>
    <n v="0"/>
    <n v="714.28571428571433"/>
    <n v="500125528"/>
    <n v="432552540"/>
    <n v="127718000"/>
    <n v="9.9974900701329522E-5"/>
    <n v="9.2474315374497631E-5"/>
    <n v="0"/>
  </r>
  <r>
    <s v="Rygar: The Battle of Argus"/>
    <x v="0"/>
    <x v="1"/>
    <x v="4"/>
    <s v="Rising Star Games"/>
    <n v="90000"/>
    <n v="0"/>
    <n v="0"/>
    <n v="10000"/>
    <n v="5.2"/>
    <n v="29"/>
    <n v="7"/>
    <n v="4"/>
    <s v="Tecmo"/>
    <x v="2"/>
    <x v="481"/>
    <n v="6.1"/>
    <n v="33"/>
    <n v="33"/>
    <n v="11111.111111111111"/>
    <n v="10000"/>
    <n v="0"/>
    <n v="0"/>
    <n v="1111.1111111111111"/>
    <n v="528816311"/>
    <n v="440001482"/>
    <n v="128063000"/>
    <n v="1.7019142210233376E-4"/>
    <n v="0"/>
    <n v="0"/>
  </r>
  <r>
    <s v="InuYasha: Secret of the Divine Jewel"/>
    <x v="1"/>
    <x v="4"/>
    <x v="9"/>
    <s v="Namco Bandai Games"/>
    <n v="90000"/>
    <n v="0"/>
    <n v="0"/>
    <n v="10000"/>
    <n v="4.5999999999999996"/>
    <n v="13"/>
    <n v="7.6"/>
    <n v="17"/>
    <s v="Art"/>
    <x v="3"/>
    <x v="481"/>
    <n v="6.1"/>
    <n v="30"/>
    <n v="30"/>
    <n v="10000"/>
    <n v="9000"/>
    <n v="0"/>
    <n v="0"/>
    <n v="1000"/>
    <n v="522751172"/>
    <n v="438594184"/>
    <n v="128001000"/>
    <n v="1.7216604155217464E-4"/>
    <n v="0"/>
    <n v="0"/>
  </r>
  <r>
    <s v="Bloody Roar 4"/>
    <x v="4"/>
    <x v="15"/>
    <x v="7"/>
    <s v="Konami Digital Entertainment"/>
    <n v="50000"/>
    <n v="40000"/>
    <n v="0"/>
    <n v="10000"/>
    <n v="5.9"/>
    <n v="25"/>
    <n v="8.6"/>
    <n v="43"/>
    <s v="Eighting"/>
    <x v="1"/>
    <x v="481"/>
    <n v="7.25"/>
    <n v="68"/>
    <n v="68"/>
    <n v="7142.8571428571431"/>
    <n v="3571.4285714285716"/>
    <n v="2857.1428571428573"/>
    <n v="0"/>
    <n v="714.28571428571433"/>
    <n v="500125528"/>
    <n v="432552540"/>
    <n v="127718000"/>
    <n v="9.9974900701329522E-5"/>
    <n v="9.2474315374497631E-5"/>
    <n v="0"/>
  </r>
  <r>
    <s v="Football Manager 2017"/>
    <x v="8"/>
    <x v="14"/>
    <x v="8"/>
    <s v="Sega"/>
    <n v="0"/>
    <n v="90000"/>
    <n v="0"/>
    <n v="10000"/>
    <n v="8.1"/>
    <n v="41"/>
    <n v="4.3"/>
    <n v="57"/>
    <s v="Sports Interactive"/>
    <x v="0"/>
    <x v="481"/>
    <n v="6.1999999999999993"/>
    <n v="98"/>
    <n v="98"/>
    <n v="100000"/>
    <n v="0"/>
    <n v="90000"/>
    <n v="0"/>
    <n v="10000"/>
    <n v="573178249"/>
    <n v="445623395"/>
    <n v="126994511"/>
    <n v="0"/>
    <n v="2.019642617731055E-4"/>
    <n v="0"/>
  </r>
  <r>
    <s v="Wild ARMs: Alter Code F"/>
    <x v="4"/>
    <x v="15"/>
    <x v="9"/>
    <s v="Sony Computer Entertainment"/>
    <n v="50000"/>
    <n v="40000"/>
    <n v="0"/>
    <n v="10000"/>
    <n v="7.3"/>
    <n v="25"/>
    <n v="8.3000000000000007"/>
    <n v="26"/>
    <s v="Media Vision"/>
    <x v="2"/>
    <x v="481"/>
    <n v="7.8000000000000007"/>
    <n v="51"/>
    <n v="51"/>
    <n v="7142.8571428571431"/>
    <n v="3571.4285714285716"/>
    <n v="2857.1428571428573"/>
    <n v="0"/>
    <n v="714.28571428571433"/>
    <n v="500125528"/>
    <n v="432552540"/>
    <n v="127718000"/>
    <n v="9.9974900701329522E-5"/>
    <n v="9.2474315374497631E-5"/>
    <n v="0"/>
  </r>
  <r>
    <s v="Army Corps of Hell"/>
    <x v="15"/>
    <x v="10"/>
    <x v="4"/>
    <s v="Square Enix"/>
    <n v="40000"/>
    <n v="40000"/>
    <n v="0"/>
    <n v="20000"/>
    <n v="5.7"/>
    <n v="43"/>
    <n v="6.6"/>
    <n v="28"/>
    <s v="Entersphere, Inc."/>
    <x v="1"/>
    <x v="481"/>
    <n v="6.15"/>
    <n v="71"/>
    <n v="71"/>
    <n v="16666.666666666668"/>
    <n v="6666.666666666667"/>
    <n v="6666.666666666667"/>
    <n v="0"/>
    <n v="3333.3333333333335"/>
    <n v="545961365"/>
    <n v="440756453"/>
    <n v="127833000"/>
    <n v="7.326525751506244E-5"/>
    <n v="9.0753067204667792E-5"/>
    <n v="0"/>
  </r>
  <r>
    <s v="Riviera: The Promised Land"/>
    <x v="9"/>
    <x v="0"/>
    <x v="9"/>
    <s v="505 Games"/>
    <n v="70000"/>
    <n v="0"/>
    <n v="20000"/>
    <n v="10000"/>
    <n v="6.8"/>
    <n v="11"/>
    <n v="7.7"/>
    <n v="17"/>
    <s v="Sting"/>
    <x v="2"/>
    <x v="481"/>
    <n v="7.25"/>
    <n v="28"/>
    <n v="28"/>
    <n v="9090.9090909090901"/>
    <n v="6363.636363636364"/>
    <n v="0"/>
    <n v="1818.1818181818182"/>
    <n v="909.09090909090912"/>
    <n v="516818555"/>
    <n v="437126892"/>
    <n v="127854000"/>
    <n v="1.3544405347443457E-4"/>
    <n v="0"/>
    <n v="1.5642842617360426E-4"/>
  </r>
  <r>
    <s v="Digimon All-Star Rumble"/>
    <x v="3"/>
    <x v="12"/>
    <x v="7"/>
    <s v="Namco Bandai Games"/>
    <n v="60000"/>
    <n v="20000"/>
    <n v="0"/>
    <n v="20000"/>
    <n v="4.9000000000000004"/>
    <n v="12"/>
    <n v="5.8"/>
    <n v="32"/>
    <s v="Prope"/>
    <x v="3"/>
    <x v="481"/>
    <n v="5.35"/>
    <n v="44"/>
    <n v="44"/>
    <n v="33333.333333333336"/>
    <n v="20000"/>
    <n v="6666.666666666667"/>
    <n v="0"/>
    <n v="6666.666666666667"/>
    <n v="562338430"/>
    <n v="443580712"/>
    <n v="127276000"/>
    <n v="1.0669731392890933E-4"/>
    <n v="4.5087623196745311E-5"/>
    <n v="0"/>
  </r>
  <r>
    <s v="Driver: Renegade"/>
    <x v="5"/>
    <x v="10"/>
    <x v="1"/>
    <s v="Ubisoft"/>
    <n v="50000"/>
    <n v="40000"/>
    <n v="0"/>
    <n v="10000"/>
    <n v="4.8"/>
    <n v="13"/>
    <n v="5"/>
    <n v="20"/>
    <s v="Ubisoft"/>
    <x v="1"/>
    <x v="481"/>
    <n v="4.9000000000000004"/>
    <n v="33"/>
    <n v="33"/>
    <n v="16666.666666666668"/>
    <n v="8333.3333333333339"/>
    <n v="6666.666666666667"/>
    <n v="0"/>
    <n v="1666.6666666666667"/>
    <n v="545961365"/>
    <n v="440756453"/>
    <n v="127833000"/>
    <n v="9.158157189382806E-5"/>
    <n v="9.0753067204667792E-5"/>
    <n v="0"/>
  </r>
  <r>
    <s v="Yaiba: Ninja Gaiden Z"/>
    <x v="3"/>
    <x v="12"/>
    <x v="4"/>
    <s v="Tecmo Koei"/>
    <n v="50000"/>
    <n v="30000"/>
    <n v="0"/>
    <n v="20000"/>
    <n v="4.3"/>
    <n v="46"/>
    <n v="4.5"/>
    <n v="84"/>
    <s v="Spark Unlimited, comcept"/>
    <x v="1"/>
    <x v="481"/>
    <n v="4.4000000000000004"/>
    <n v="130"/>
    <n v="130"/>
    <n v="33333.333333333336"/>
    <n v="16666.666666666668"/>
    <n v="10000"/>
    <n v="0"/>
    <n v="6666.666666666667"/>
    <n v="562338430"/>
    <n v="443580712"/>
    <n v="127276000"/>
    <n v="8.89144282740911E-5"/>
    <n v="6.7631434795117963E-5"/>
    <n v="0"/>
  </r>
  <r>
    <s v="Tom Clancy's EndWar"/>
    <x v="1"/>
    <x v="1"/>
    <x v="11"/>
    <s v="Ubisoft"/>
    <n v="80000"/>
    <n v="10000"/>
    <n v="0"/>
    <n v="10000"/>
    <n v="6.9"/>
    <n v="11"/>
    <n v="5.8"/>
    <n v="4"/>
    <s v="Funatics Software, Funatics"/>
    <x v="2"/>
    <x v="481"/>
    <n v="6.35"/>
    <n v="15"/>
    <n v="15"/>
    <n v="11111.111111111111"/>
    <n v="8888.8888888888887"/>
    <n v="1111.1111111111111"/>
    <n v="0"/>
    <n v="1111.1111111111111"/>
    <n v="528816311"/>
    <n v="440001482"/>
    <n v="128063000"/>
    <n v="1.5128126409096334E-4"/>
    <n v="2.2727196177943781E-5"/>
    <n v="0"/>
  </r>
  <r>
    <s v="Phantom Brave: The Hermuda Triangle"/>
    <x v="9"/>
    <x v="5"/>
    <x v="9"/>
    <s v="Nippon Ichi Software"/>
    <n v="60000"/>
    <n v="0"/>
    <n v="30000"/>
    <n v="10000"/>
    <n v="6.5"/>
    <n v="16"/>
    <n v="7.3"/>
    <n v="11"/>
    <s v="Nippon Ichi Software"/>
    <x v="2"/>
    <x v="481"/>
    <n v="6.9"/>
    <n v="27"/>
    <n v="27"/>
    <n v="14285.714285714286"/>
    <n v="8571.4285714285706"/>
    <n v="0"/>
    <n v="4285.7142857142853"/>
    <n v="1428.5714285714287"/>
    <n v="540520772"/>
    <n v="441654761"/>
    <n v="128070000"/>
    <n v="1.1100405961826755E-4"/>
    <n v="0"/>
    <n v="2.3424689622862497E-4"/>
  </r>
  <r>
    <s v="Silent Scope Complete"/>
    <x v="7"/>
    <x v="7"/>
    <x v="6"/>
    <s v="Konami Digital Entertainment"/>
    <n v="70000"/>
    <n v="20000"/>
    <n v="0"/>
    <n v="0"/>
    <n v="6.9"/>
    <n v="25"/>
    <n v="7.4"/>
    <n v="5"/>
    <s v="Konami"/>
    <x v="1"/>
    <x v="106"/>
    <n v="7.15"/>
    <n v="30"/>
    <n v="33.333333333333336"/>
    <n v="6923.0769230769229"/>
    <n v="5384.6153846153848"/>
    <n v="1538.4615384615386"/>
    <n v="0"/>
    <n v="0"/>
    <n v="505524224"/>
    <n v="434174638"/>
    <n v="127761000"/>
    <n v="1.384701200787561E-4"/>
    <n v="4.6064413370916427E-5"/>
    <n v="0"/>
  </r>
  <r>
    <s v="Sneakers"/>
    <x v="7"/>
    <x v="8"/>
    <x v="5"/>
    <s v="Microsoft Game Studios"/>
    <n v="70000"/>
    <n v="20000"/>
    <n v="0"/>
    <n v="0"/>
    <n v="2.8"/>
    <n v="13"/>
    <n v="4.5999999999999996"/>
    <n v="8"/>
    <s v="Media Vision"/>
    <x v="0"/>
    <x v="106"/>
    <n v="3.6999999999999997"/>
    <n v="21"/>
    <n v="23.333333333333332"/>
    <n v="6000"/>
    <n v="4666.666666666667"/>
    <n v="1333.3333333333333"/>
    <n v="0"/>
    <n v="0"/>
    <n v="495013192"/>
    <n v="431019772"/>
    <n v="127445000"/>
    <n v="1.4141037275628809E-4"/>
    <n v="4.6401583637791909E-5"/>
    <n v="0"/>
  </r>
  <r>
    <s v="College Hoops 2K6"/>
    <x v="7"/>
    <x v="3"/>
    <x v="0"/>
    <s v="Take-Two Interactive"/>
    <n v="70000"/>
    <n v="20000"/>
    <n v="0"/>
    <n v="0"/>
    <n v="8.1999999999999993"/>
    <n v="17"/>
    <n v="9.1999999999999993"/>
    <n v="6"/>
    <s v="2K Sports"/>
    <x v="0"/>
    <x v="106"/>
    <n v="8.6999999999999993"/>
    <n v="23"/>
    <n v="25.555555555555557"/>
    <n v="7500"/>
    <n v="5833.333333333333"/>
    <n v="1666.6666666666667"/>
    <n v="0"/>
    <n v="0"/>
    <n v="511054143"/>
    <n v="435713800"/>
    <n v="127773000"/>
    <n v="1.3697178852535005E-4"/>
    <n v="4.5901690513359917E-5"/>
    <n v="0"/>
  </r>
  <r>
    <s v="Predator: Concrete Jungle"/>
    <x v="7"/>
    <x v="3"/>
    <x v="4"/>
    <s v="Vivendi Games"/>
    <n v="70000"/>
    <n v="20000"/>
    <n v="0"/>
    <n v="0"/>
    <n v="4.5999999999999996"/>
    <n v="17"/>
    <n v="8"/>
    <n v="10"/>
    <s v="Eurocom Entertainment Software"/>
    <x v="1"/>
    <x v="106"/>
    <n v="6.3"/>
    <n v="27"/>
    <n v="30"/>
    <n v="7500"/>
    <n v="5833.333333333333"/>
    <n v="1666.6666666666667"/>
    <n v="0"/>
    <n v="0"/>
    <n v="511054143"/>
    <n v="435713800"/>
    <n v="127773000"/>
    <n v="1.3697178852535005E-4"/>
    <n v="4.5901690513359917E-5"/>
    <n v="0"/>
  </r>
  <r>
    <s v="Rocky: Legends"/>
    <x v="7"/>
    <x v="7"/>
    <x v="4"/>
    <s v="Ubisoft"/>
    <n v="70000"/>
    <n v="20000"/>
    <n v="0"/>
    <n v="0"/>
    <n v="6.7"/>
    <n v="21"/>
    <n v="5.2"/>
    <n v="6"/>
    <s v="Venom Games"/>
    <x v="2"/>
    <x v="106"/>
    <n v="5.95"/>
    <n v="27"/>
    <n v="30"/>
    <n v="6923.0769230769229"/>
    <n v="5384.6153846153848"/>
    <n v="1538.4615384615386"/>
    <n v="0"/>
    <n v="0"/>
    <n v="505524224"/>
    <n v="434174638"/>
    <n v="127761000"/>
    <n v="1.384701200787561E-4"/>
    <n v="4.6064413370916427E-5"/>
    <n v="0"/>
  </r>
  <r>
    <s v="Ultra Street Fighter IV"/>
    <x v="6"/>
    <x v="13"/>
    <x v="7"/>
    <s v="Capcom"/>
    <n v="0"/>
    <n v="80000"/>
    <n v="0"/>
    <n v="10000"/>
    <n v="7.1"/>
    <n v="28"/>
    <n v="5.9"/>
    <n v="94"/>
    <s v="Other Ocean Interactive"/>
    <x v="2"/>
    <x v="106"/>
    <n v="6.5"/>
    <n v="122"/>
    <n v="135.55555555555554"/>
    <n v="45000"/>
    <n v="0"/>
    <n v="40000"/>
    <n v="0"/>
    <n v="5000"/>
    <n v="567732286"/>
    <n v="444588718"/>
    <n v="127141000"/>
    <n v="0"/>
    <n v="1.7994158817138495E-4"/>
    <n v="0"/>
  </r>
  <r>
    <s v="The Crew: Wild Run"/>
    <x v="6"/>
    <x v="13"/>
    <x v="4"/>
    <s v="Ubisoft"/>
    <n v="0"/>
    <n v="80000"/>
    <n v="0"/>
    <n v="10000"/>
    <n v="7.3"/>
    <n v="13"/>
    <n v="6.8"/>
    <n v="50"/>
    <s v="Ivory Tower"/>
    <x v="2"/>
    <x v="106"/>
    <n v="7.05"/>
    <n v="63"/>
    <n v="70"/>
    <n v="45000"/>
    <n v="0"/>
    <n v="40000"/>
    <n v="0"/>
    <n v="5000"/>
    <n v="567732286"/>
    <n v="444588718"/>
    <n v="127141000"/>
    <n v="0"/>
    <n v="1.7994158817138495E-4"/>
    <n v="0"/>
  </r>
  <r>
    <s v="Blades of Time"/>
    <x v="3"/>
    <x v="11"/>
    <x v="4"/>
    <s v="Konami Digital Entertainment"/>
    <n v="40000"/>
    <n v="30000"/>
    <n v="10000"/>
    <n v="10000"/>
    <n v="5.3"/>
    <n v="19"/>
    <n v="7.2"/>
    <n v="22"/>
    <s v="Gaijin Entertainment"/>
    <x v="1"/>
    <x v="106"/>
    <n v="6.25"/>
    <n v="41"/>
    <n v="45.555555555555557"/>
    <n v="18000"/>
    <n v="8000"/>
    <n v="6000"/>
    <n v="2000"/>
    <n v="2000"/>
    <n v="551484507"/>
    <n v="441417242"/>
    <n v="127629000"/>
    <n v="7.2531502684625737E-5"/>
    <n v="6.7962909341905592E-5"/>
    <n v="7.8352098660962631E-5"/>
  </r>
  <r>
    <s v="Harvest Moon: Frantic Farming"/>
    <x v="1"/>
    <x v="2"/>
    <x v="5"/>
    <s v="Rising Star Games"/>
    <n v="80000"/>
    <n v="0"/>
    <n v="0"/>
    <n v="10000"/>
    <n v="7.2"/>
    <n v="7"/>
    <n v="6.8"/>
    <n v="6"/>
    <s v="Natsume"/>
    <x v="0"/>
    <x v="106"/>
    <n v="7"/>
    <n v="13"/>
    <n v="14.444444444444445"/>
    <n v="11250"/>
    <n v="10000"/>
    <n v="0"/>
    <n v="0"/>
    <n v="1250"/>
    <n v="534740514"/>
    <n v="441041694"/>
    <n v="128047000"/>
    <n v="1.49605271913248E-4"/>
    <n v="0"/>
    <n v="0"/>
  </r>
  <r>
    <s v="The Witcher 3: Wild Hunt"/>
    <x v="8"/>
    <x v="13"/>
    <x v="9"/>
    <s v="Namco Bandai Games"/>
    <n v="210000"/>
    <n v="460000"/>
    <n v="0"/>
    <n v="50000"/>
    <n v="9.3000000000000007"/>
    <n v="32"/>
    <n v="9.3000000000000007"/>
    <n v="10665"/>
    <s v="CD Projekt Red Studio"/>
    <x v="1"/>
    <x v="468"/>
    <n v="9.3000000000000007"/>
    <n v="10697"/>
    <n v="1485.6944444444443"/>
    <n v="360000"/>
    <n v="105000"/>
    <n v="230000"/>
    <n v="0"/>
    <n v="25000"/>
    <n v="567732286"/>
    <n v="444588718"/>
    <n v="127141000"/>
    <n v="3.6989265042432342E-4"/>
    <n v="1.0346641319854634E-3"/>
    <n v="0"/>
  </r>
  <r>
    <s v="Operation Abyss: New Tokyo Legacy"/>
    <x v="15"/>
    <x v="12"/>
    <x v="9"/>
    <s v="Nippon Ichi Software"/>
    <n v="20000"/>
    <n v="0"/>
    <n v="60000"/>
    <n v="10000"/>
    <n v="6.6"/>
    <n v="25"/>
    <n v="7.3"/>
    <n v="24"/>
    <s v="Experience Inc."/>
    <x v="1"/>
    <x v="106"/>
    <n v="6.9499999999999993"/>
    <n v="49"/>
    <n v="54.444444444444443"/>
    <n v="30000"/>
    <n v="6666.666666666667"/>
    <n v="0"/>
    <n v="20000"/>
    <n v="3333.3333333333335"/>
    <n v="562338430"/>
    <n v="443580712"/>
    <n v="127276000"/>
    <n v="3.5565771309636443E-5"/>
    <n v="0"/>
    <n v="4.7141644929130392E-4"/>
  </r>
  <r>
    <s v="MotoGP 2"/>
    <x v="7"/>
    <x v="15"/>
    <x v="1"/>
    <s v="THQ"/>
    <n v="70000"/>
    <n v="20000"/>
    <n v="0"/>
    <n v="0"/>
    <n v="8.6999999999999993"/>
    <n v="23"/>
    <n v="8.5"/>
    <n v="14"/>
    <s v="Climax Group"/>
    <x v="0"/>
    <x v="106"/>
    <n v="8.6"/>
    <n v="37"/>
    <n v="41.111111111111114"/>
    <n v="6428.5714285714284"/>
    <n v="5000"/>
    <n v="1428.5714285714287"/>
    <n v="0"/>
    <n v="0"/>
    <n v="500125528"/>
    <n v="432552540"/>
    <n v="127718000"/>
    <n v="1.3996486098186134E-4"/>
    <n v="4.6237157687248816E-5"/>
    <n v="0"/>
  </r>
  <r>
    <s v="Heatseeker"/>
    <x v="0"/>
    <x v="4"/>
    <x v="4"/>
    <s v="Codemasters"/>
    <n v="80000"/>
    <n v="0"/>
    <n v="0"/>
    <n v="10000"/>
    <n v="6.2"/>
    <n v="25"/>
    <n v="6.2"/>
    <n v="32"/>
    <s v="IR Gurus"/>
    <x v="2"/>
    <x v="106"/>
    <n v="6.2"/>
    <n v="57"/>
    <n v="63.333333333333336"/>
    <n v="9000"/>
    <n v="8000"/>
    <n v="0"/>
    <n v="0"/>
    <n v="1000"/>
    <n v="522751172"/>
    <n v="438594184"/>
    <n v="128001000"/>
    <n v="1.5303648137971081E-4"/>
    <n v="0"/>
    <n v="0"/>
  </r>
  <r>
    <s v="Steel Battalion"/>
    <x v="7"/>
    <x v="8"/>
    <x v="8"/>
    <s v="Microsoft Game Studios"/>
    <n v="50000"/>
    <n v="20000"/>
    <n v="20000"/>
    <n v="0"/>
    <n v="8.3000000000000007"/>
    <n v="20"/>
    <n v="8.5"/>
    <n v="20"/>
    <s v="Capcom"/>
    <x v="2"/>
    <x v="106"/>
    <n v="8.4"/>
    <n v="40"/>
    <n v="44.444444444444443"/>
    <n v="6000"/>
    <n v="3333.3333333333335"/>
    <n v="1333.3333333333333"/>
    <n v="1333.3333333333333"/>
    <n v="0"/>
    <n v="495013192"/>
    <n v="431019772"/>
    <n v="127445000"/>
    <n v="1.0100740911163434E-4"/>
    <n v="4.6401583637791909E-5"/>
    <n v="1.5693044058221194E-4"/>
  </r>
  <r>
    <s v="Power Stone Collection"/>
    <x v="9"/>
    <x v="0"/>
    <x v="4"/>
    <s v="Capcom"/>
    <n v="80000"/>
    <n v="0"/>
    <n v="0"/>
    <n v="10000"/>
    <n v="7.4"/>
    <n v="34"/>
    <n v="6.8"/>
    <n v="6"/>
    <s v="Capcom"/>
    <x v="2"/>
    <x v="106"/>
    <n v="7.1"/>
    <n v="40"/>
    <n v="44.444444444444443"/>
    <n v="8181.818181818182"/>
    <n v="7272.727272727273"/>
    <n v="0"/>
    <n v="0"/>
    <n v="909.09090909090912"/>
    <n v="516818555"/>
    <n v="437126892"/>
    <n v="127854000"/>
    <n v="1.5479320397078237E-4"/>
    <n v="0"/>
    <n v="0"/>
  </r>
  <r>
    <s v="Minority Report: Everybody Runs"/>
    <x v="7"/>
    <x v="8"/>
    <x v="4"/>
    <s v="Activision"/>
    <n v="70000"/>
    <n v="20000"/>
    <n v="0"/>
    <n v="0"/>
    <n v="5.4"/>
    <n v="18"/>
    <n v="5"/>
    <n v="4"/>
    <s v="Treyarch"/>
    <x v="2"/>
    <x v="106"/>
    <n v="5.2"/>
    <n v="22"/>
    <n v="24.444444444444443"/>
    <n v="6000"/>
    <n v="4666.666666666667"/>
    <n v="1333.3333333333333"/>
    <n v="0"/>
    <n v="0"/>
    <n v="495013192"/>
    <n v="431019772"/>
    <n v="127445000"/>
    <n v="1.4141037275628809E-4"/>
    <n v="4.6401583637791909E-5"/>
    <n v="0"/>
  </r>
  <r>
    <s v="One Piece: Burning Blood"/>
    <x v="15"/>
    <x v="14"/>
    <x v="7"/>
    <s v="Namco Bandai Games"/>
    <n v="0"/>
    <n v="20000"/>
    <n v="70000"/>
    <n v="0"/>
    <n v="6.2"/>
    <n v="4"/>
    <n v="7.8"/>
    <n v="10"/>
    <s v="Spike Chunsoft"/>
    <x v="2"/>
    <x v="106"/>
    <n v="7"/>
    <n v="14"/>
    <n v="15.555555555555555"/>
    <n v="90000"/>
    <n v="0"/>
    <n v="20000"/>
    <n v="70000"/>
    <n v="0"/>
    <n v="573178249"/>
    <n v="445623395"/>
    <n v="126994511"/>
    <n v="0"/>
    <n v="4.4880947060690115E-5"/>
    <n v="5.5120492569950524E-4"/>
  </r>
  <r>
    <s v="Rio"/>
    <x v="2"/>
    <x v="10"/>
    <x v="3"/>
    <s v="THQ"/>
    <n v="50000"/>
    <n v="30000"/>
    <n v="0"/>
    <n v="10000"/>
    <n v="6"/>
    <n v="16"/>
    <n v="7"/>
    <n v="7"/>
    <s v="Eurocom Entertainment Software"/>
    <x v="3"/>
    <x v="106"/>
    <n v="6.5"/>
    <n v="23"/>
    <n v="25.555555555555557"/>
    <n v="15000"/>
    <n v="8333.3333333333339"/>
    <n v="5000"/>
    <n v="0"/>
    <n v="1666.6666666666667"/>
    <n v="545961365"/>
    <n v="440756453"/>
    <n v="127833000"/>
    <n v="9.158157189382806E-5"/>
    <n v="6.8064800403500847E-5"/>
    <n v="0"/>
  </r>
  <r>
    <s v="Playboy: The Mansion"/>
    <x v="7"/>
    <x v="3"/>
    <x v="8"/>
    <s v="Ubisoft"/>
    <n v="70000"/>
    <n v="20000"/>
    <n v="0"/>
    <n v="0"/>
    <n v="6.1"/>
    <n v="43"/>
    <n v="4.0999999999999996"/>
    <n v="9"/>
    <s v="Cyberlore Studios"/>
    <x v="1"/>
    <x v="106"/>
    <n v="5.0999999999999996"/>
    <n v="52"/>
    <n v="57.777777777777779"/>
    <n v="7500"/>
    <n v="5833.333333333333"/>
    <n v="1666.6666666666667"/>
    <n v="0"/>
    <n v="0"/>
    <n v="511054143"/>
    <n v="435713800"/>
    <n v="127773000"/>
    <n v="1.3697178852535005E-4"/>
    <n v="4.5901690513359917E-5"/>
    <n v="0"/>
  </r>
  <r>
    <s v="Ultimate Marvel vs. Capcom 3"/>
    <x v="3"/>
    <x v="10"/>
    <x v="7"/>
    <s v="Capcom"/>
    <n v="0"/>
    <n v="40000"/>
    <n v="40000"/>
    <n v="10000"/>
    <n v="8"/>
    <n v="36"/>
    <n v="6.2"/>
    <n v="114"/>
    <s v="Capcom"/>
    <x v="2"/>
    <x v="106"/>
    <n v="7.1"/>
    <n v="150"/>
    <n v="166.66666666666666"/>
    <n v="15000"/>
    <n v="0"/>
    <n v="6666.666666666667"/>
    <n v="6666.666666666667"/>
    <n v="1666.6666666666667"/>
    <n v="545961365"/>
    <n v="440756453"/>
    <n v="127833000"/>
    <n v="0"/>
    <n v="9.0753067204667792E-5"/>
    <n v="3.1290824747913292E-4"/>
  </r>
  <r>
    <s v="Pac-Man World 3"/>
    <x v="11"/>
    <x v="3"/>
    <x v="2"/>
    <s v="Namco Bandai Games"/>
    <n v="70000"/>
    <n v="20000"/>
    <n v="0"/>
    <n v="0"/>
    <n v="6.6"/>
    <n v="17"/>
    <n v="7.3"/>
    <n v="10"/>
    <s v="Blitz Games"/>
    <x v="0"/>
    <x v="106"/>
    <n v="6.9499999999999993"/>
    <n v="27"/>
    <n v="30"/>
    <n v="7500"/>
    <n v="5833.333333333333"/>
    <n v="1666.6666666666667"/>
    <n v="0"/>
    <n v="0"/>
    <n v="511054143"/>
    <n v="435713800"/>
    <n v="127773000"/>
    <n v="1.3697178852535005E-4"/>
    <n v="4.5901690513359917E-5"/>
    <n v="0"/>
  </r>
  <r>
    <s v="Crash 'N' Burn"/>
    <x v="7"/>
    <x v="7"/>
    <x v="1"/>
    <s v="Eidos Interactive"/>
    <n v="70000"/>
    <n v="20000"/>
    <n v="0"/>
    <n v="0"/>
    <n v="6.5"/>
    <n v="25"/>
    <n v="6.4"/>
    <n v="7"/>
    <s v="Climax Group"/>
    <x v="2"/>
    <x v="106"/>
    <n v="6.45"/>
    <n v="32"/>
    <n v="35.555555555555557"/>
    <n v="6923.0769230769229"/>
    <n v="5384.6153846153848"/>
    <n v="1538.4615384615386"/>
    <n v="0"/>
    <n v="0"/>
    <n v="505524224"/>
    <n v="434174638"/>
    <n v="127761000"/>
    <n v="1.384701200787561E-4"/>
    <n v="4.6064413370916427E-5"/>
    <n v="0"/>
  </r>
  <r>
    <s v="Hakuoki: Demon of the Fleeting Blossom"/>
    <x v="9"/>
    <x v="2"/>
    <x v="10"/>
    <s v="Idea Factory"/>
    <n v="80000"/>
    <n v="0"/>
    <n v="0"/>
    <n v="10000"/>
    <n v="7.9"/>
    <n v="4"/>
    <n v="8.3000000000000007"/>
    <n v="30"/>
    <s v="Idea Factory"/>
    <x v="1"/>
    <x v="106"/>
    <n v="8.1000000000000014"/>
    <n v="34"/>
    <n v="37.777777777777779"/>
    <n v="11250"/>
    <n v="10000"/>
    <n v="0"/>
    <n v="0"/>
    <n v="1250"/>
    <n v="534740514"/>
    <n v="441041694"/>
    <n v="128047000"/>
    <n v="1.49605271913248E-4"/>
    <n v="0"/>
    <n v="0"/>
  </r>
  <r>
    <s v="Winter Stars"/>
    <x v="2"/>
    <x v="10"/>
    <x v="0"/>
    <s v="Deep Silver"/>
    <n v="50000"/>
    <n v="30000"/>
    <n v="0"/>
    <n v="10000"/>
    <n v="4.5999999999999996"/>
    <n v="9"/>
    <n v="6.5"/>
    <n v="4"/>
    <s v="49Games"/>
    <x v="0"/>
    <x v="106"/>
    <n v="5.55"/>
    <n v="13"/>
    <n v="14.444444444444445"/>
    <n v="15000"/>
    <n v="8333.3333333333339"/>
    <n v="5000"/>
    <n v="0"/>
    <n v="1666.6666666666667"/>
    <n v="545961365"/>
    <n v="440756453"/>
    <n v="127833000"/>
    <n v="9.158157189382806E-5"/>
    <n v="6.8064800403500847E-5"/>
    <n v="0"/>
  </r>
  <r>
    <s v="Burnout Paradise: The Ultimate Box"/>
    <x v="8"/>
    <x v="2"/>
    <x v="1"/>
    <s v="Electronic Arts"/>
    <n v="0"/>
    <n v="80000"/>
    <n v="0"/>
    <n v="10000"/>
    <n v="8.6999999999999993"/>
    <n v="26"/>
    <n v="7.5"/>
    <n v="435"/>
    <s v="Criterion Games"/>
    <x v="3"/>
    <x v="106"/>
    <n v="8.1"/>
    <n v="461"/>
    <n v="512.22222222222217"/>
    <n v="11250"/>
    <n v="0"/>
    <n v="10000"/>
    <n v="0"/>
    <n v="1250"/>
    <n v="534740514"/>
    <n v="441041694"/>
    <n v="128047000"/>
    <n v="0"/>
    <n v="1.8138874643448108E-4"/>
    <n v="0"/>
  </r>
  <r>
    <s v="Altered Beast: Guardian of the Realms"/>
    <x v="12"/>
    <x v="8"/>
    <x v="4"/>
    <s v="THQ"/>
    <n v="70000"/>
    <n v="20000"/>
    <n v="0"/>
    <n v="0"/>
    <n v="6.3"/>
    <n v="13"/>
    <n v="4.8"/>
    <n v="4"/>
    <s v="3d6 Games"/>
    <x v="2"/>
    <x v="106"/>
    <n v="5.55"/>
    <n v="17"/>
    <n v="18.888888888888889"/>
    <n v="6000"/>
    <n v="4666.666666666667"/>
    <n v="1333.3333333333333"/>
    <n v="0"/>
    <n v="0"/>
    <n v="495013192"/>
    <n v="431019772"/>
    <n v="127445000"/>
    <n v="1.4141037275628809E-4"/>
    <n v="4.6401583637791909E-5"/>
    <n v="0"/>
  </r>
  <r>
    <s v="The Legend of Heroes: A Tear of Vermillion"/>
    <x v="9"/>
    <x v="3"/>
    <x v="9"/>
    <s v="Namco Bandai Games"/>
    <n v="80000"/>
    <n v="0"/>
    <n v="0"/>
    <n v="10000"/>
    <n v="6.8"/>
    <n v="24"/>
    <n v="7.7"/>
    <n v="26"/>
    <s v="Microvision"/>
    <x v="2"/>
    <x v="106"/>
    <n v="7.25"/>
    <n v="50"/>
    <n v="55.555555555555557"/>
    <n v="7500"/>
    <n v="6666.666666666667"/>
    <n v="0"/>
    <n v="0"/>
    <n v="833.33333333333337"/>
    <n v="511054143"/>
    <n v="435713800"/>
    <n v="127773000"/>
    <n v="1.5653918688611433E-4"/>
    <n v="0"/>
    <n v="0"/>
  </r>
  <r>
    <s v="MotoGP"/>
    <x v="7"/>
    <x v="8"/>
    <x v="1"/>
    <s v="THQ"/>
    <n v="70000"/>
    <n v="20000"/>
    <n v="0"/>
    <n v="0"/>
    <n v="8.4"/>
    <n v="18"/>
    <n v="8.4"/>
    <n v="16"/>
    <s v="Climax Group"/>
    <x v="0"/>
    <x v="106"/>
    <n v="8.4"/>
    <n v="34"/>
    <n v="37.777777777777779"/>
    <n v="6000"/>
    <n v="4666.666666666667"/>
    <n v="1333.3333333333333"/>
    <n v="0"/>
    <n v="0"/>
    <n v="495013192"/>
    <n v="431019772"/>
    <n v="127445000"/>
    <n v="1.4141037275628809E-4"/>
    <n v="4.6401583637791909E-5"/>
    <n v="0"/>
  </r>
  <r>
    <s v="Halo 2"/>
    <x v="8"/>
    <x v="4"/>
    <x v="6"/>
    <s v="Microsoft Game Studios"/>
    <n v="10000"/>
    <n v="60000"/>
    <n v="0"/>
    <n v="20000"/>
    <n v="7.2"/>
    <n v="32"/>
    <n v="5.6"/>
    <n v="216"/>
    <s v="Microsoft Game Studios"/>
    <x v="1"/>
    <x v="106"/>
    <n v="6.4"/>
    <n v="248"/>
    <n v="275.55555555555554"/>
    <n v="9000"/>
    <n v="1000"/>
    <n v="6000"/>
    <n v="0"/>
    <n v="2000"/>
    <n v="522751172"/>
    <n v="438594184"/>
    <n v="128001000"/>
    <n v="1.9129560172463851E-5"/>
    <n v="1.3680071963744964E-4"/>
    <n v="0"/>
  </r>
  <r>
    <s v="Teenage Mutant Ninja Turtles: Mutants in Manhattan"/>
    <x v="6"/>
    <x v="14"/>
    <x v="4"/>
    <s v="Activision"/>
    <n v="50000"/>
    <n v="20000"/>
    <n v="0"/>
    <n v="20000"/>
    <n v="4.4000000000000004"/>
    <n v="49"/>
    <n v="5.5"/>
    <n v="163"/>
    <s v="PlatinumGames"/>
    <x v="2"/>
    <x v="106"/>
    <n v="4.95"/>
    <n v="212"/>
    <n v="235.55555555555554"/>
    <n v="90000"/>
    <n v="50000"/>
    <n v="20000"/>
    <n v="0"/>
    <n v="20000"/>
    <n v="573178249"/>
    <n v="445623395"/>
    <n v="126994511"/>
    <n v="8.7232898469599807E-5"/>
    <n v="4.4880947060690115E-5"/>
    <n v="0"/>
  </r>
  <r>
    <s v="Ninja Gaiden Black"/>
    <x v="7"/>
    <x v="3"/>
    <x v="4"/>
    <s v="Microsoft Game Studios"/>
    <n v="70000"/>
    <n v="20000"/>
    <n v="0"/>
    <n v="0"/>
    <n v="9.4"/>
    <n v="32"/>
    <n v="8.6999999999999993"/>
    <n v="121"/>
    <s v="Team Ninja"/>
    <x v="1"/>
    <x v="106"/>
    <n v="9.0500000000000007"/>
    <n v="153"/>
    <n v="170"/>
    <n v="7500"/>
    <n v="5833.333333333333"/>
    <n v="1666.6666666666667"/>
    <n v="0"/>
    <n v="0"/>
    <n v="511054143"/>
    <n v="435713800"/>
    <n v="127773000"/>
    <n v="1.3697178852535005E-4"/>
    <n v="4.5901690513359917E-5"/>
    <n v="0"/>
  </r>
  <r>
    <s v="Touch Detective"/>
    <x v="1"/>
    <x v="0"/>
    <x v="10"/>
    <s v="505 Games"/>
    <n v="60000"/>
    <n v="20000"/>
    <n v="0"/>
    <n v="10000"/>
    <n v="6"/>
    <n v="25"/>
    <n v="6.8"/>
    <n v="6"/>
    <s v="BeeWorks"/>
    <x v="3"/>
    <x v="106"/>
    <n v="6.4"/>
    <n v="31"/>
    <n v="34.444444444444443"/>
    <n v="8181.818181818182"/>
    <n v="5454.545454545455"/>
    <n v="1818.1818181818182"/>
    <n v="0"/>
    <n v="909.09090909090912"/>
    <n v="516818555"/>
    <n v="437126892"/>
    <n v="127854000"/>
    <n v="1.1609490297808677E-4"/>
    <n v="4.5753304969395475E-5"/>
    <n v="0"/>
  </r>
  <r>
    <s v="Trivial Pursuit unhinged"/>
    <x v="7"/>
    <x v="7"/>
    <x v="3"/>
    <s v="Atari"/>
    <n v="70000"/>
    <n v="20000"/>
    <n v="0"/>
    <n v="0"/>
    <n v="5.8"/>
    <n v="10"/>
    <n v="8"/>
    <n v="4"/>
    <s v="Artech Studios"/>
    <x v="2"/>
    <x v="106"/>
    <n v="6.9"/>
    <n v="14"/>
    <n v="15.555555555555555"/>
    <n v="6923.0769230769229"/>
    <n v="5384.6153846153848"/>
    <n v="1538.4615384615386"/>
    <n v="0"/>
    <n v="0"/>
    <n v="505524224"/>
    <n v="434174638"/>
    <n v="127761000"/>
    <n v="1.384701200787561E-4"/>
    <n v="4.6064413370916427E-5"/>
    <n v="0"/>
  </r>
  <r>
    <s v="NCAA March Madness 08"/>
    <x v="3"/>
    <x v="4"/>
    <x v="0"/>
    <s v="Electronic Arts"/>
    <n v="80000"/>
    <n v="0"/>
    <n v="0"/>
    <n v="10000"/>
    <n v="6.7"/>
    <n v="15"/>
    <n v="3.8"/>
    <n v="4"/>
    <s v="EA Canada"/>
    <x v="0"/>
    <x v="106"/>
    <n v="5.25"/>
    <n v="19"/>
    <n v="21.111111111111111"/>
    <n v="9000"/>
    <n v="8000"/>
    <n v="0"/>
    <n v="0"/>
    <n v="1000"/>
    <n v="522751172"/>
    <n v="438594184"/>
    <n v="128001000"/>
    <n v="1.5303648137971081E-4"/>
    <n v="0"/>
    <n v="0"/>
  </r>
  <r>
    <s v="Atari Classics Evolved"/>
    <x v="9"/>
    <x v="4"/>
    <x v="3"/>
    <s v="Atari"/>
    <n v="80000"/>
    <n v="0"/>
    <n v="0"/>
    <n v="10000"/>
    <n v="6.4"/>
    <n v="17"/>
    <n v="6"/>
    <n v="4"/>
    <s v="Stainless Games"/>
    <x v="0"/>
    <x v="106"/>
    <n v="6.2"/>
    <n v="21"/>
    <n v="23.333333333333332"/>
    <n v="9000"/>
    <n v="8000"/>
    <n v="0"/>
    <n v="0"/>
    <n v="1000"/>
    <n v="522751172"/>
    <n v="438594184"/>
    <n v="128001000"/>
    <n v="1.5303648137971081E-4"/>
    <n v="0"/>
    <n v="0"/>
  </r>
  <r>
    <s v="I-Ninja"/>
    <x v="11"/>
    <x v="15"/>
    <x v="2"/>
    <s v="Namco Bandai Games"/>
    <n v="70000"/>
    <n v="20000"/>
    <n v="0"/>
    <n v="0"/>
    <n v="7.7"/>
    <n v="18"/>
    <n v="7.6"/>
    <n v="8"/>
    <s v="Argonaut Games"/>
    <x v="2"/>
    <x v="106"/>
    <n v="7.65"/>
    <n v="26"/>
    <n v="28.888888888888889"/>
    <n v="6428.5714285714284"/>
    <n v="5000"/>
    <n v="1428.5714285714287"/>
    <n v="0"/>
    <n v="0"/>
    <n v="500125528"/>
    <n v="432552540"/>
    <n v="127718000"/>
    <n v="1.3996486098186134E-4"/>
    <n v="4.6237157687248816E-5"/>
    <n v="0"/>
  </r>
  <r>
    <s v="Shrek SuperSlam"/>
    <x v="7"/>
    <x v="3"/>
    <x v="4"/>
    <s v="Activision"/>
    <n v="70000"/>
    <n v="20000"/>
    <n v="0"/>
    <n v="0"/>
    <n v="7.1"/>
    <n v="20"/>
    <n v="9.3000000000000007"/>
    <n v="4"/>
    <s v="Shaba Games"/>
    <x v="3"/>
    <x v="106"/>
    <n v="8.1999999999999993"/>
    <n v="24"/>
    <n v="26.666666666666668"/>
    <n v="7500"/>
    <n v="5833.333333333333"/>
    <n v="1666.6666666666667"/>
    <n v="0"/>
    <n v="0"/>
    <n v="511054143"/>
    <n v="435713800"/>
    <n v="127773000"/>
    <n v="1.3697178852535005E-4"/>
    <n v="4.5901690513359917E-5"/>
    <n v="0"/>
  </r>
  <r>
    <s v="Ultimate Mortal Kombat"/>
    <x v="1"/>
    <x v="4"/>
    <x v="7"/>
    <s v="Midway Games"/>
    <n v="70000"/>
    <n v="10000"/>
    <n v="0"/>
    <n v="10000"/>
    <n v="7.3"/>
    <n v="26"/>
    <n v="8.6"/>
    <n v="22"/>
    <s v="Other Ocean Interactive"/>
    <x v="1"/>
    <x v="106"/>
    <n v="7.9499999999999993"/>
    <n v="48"/>
    <n v="53.333333333333336"/>
    <n v="9000"/>
    <n v="7000"/>
    <n v="1000"/>
    <n v="0"/>
    <n v="1000"/>
    <n v="522751172"/>
    <n v="438594184"/>
    <n v="128001000"/>
    <n v="1.3390692120724695E-4"/>
    <n v="2.280011993957494E-5"/>
    <n v="0"/>
  </r>
  <r>
    <s v="Total Overdose: A Gunslinger's Tale in Mexico"/>
    <x v="4"/>
    <x v="3"/>
    <x v="6"/>
    <s v="Eidos Interactive"/>
    <n v="40000"/>
    <n v="40000"/>
    <n v="0"/>
    <n v="10000"/>
    <n v="7.1"/>
    <n v="36"/>
    <n v="9"/>
    <n v="25"/>
    <s v="Deadline Games"/>
    <x v="1"/>
    <x v="106"/>
    <n v="8.0500000000000007"/>
    <n v="61"/>
    <n v="67.777777777777771"/>
    <n v="7500"/>
    <n v="3333.3333333333335"/>
    <n v="3333.3333333333335"/>
    <n v="0"/>
    <n v="833.33333333333337"/>
    <n v="511054143"/>
    <n v="435713800"/>
    <n v="127773000"/>
    <n v="7.8269593443057166E-5"/>
    <n v="9.1803381026719835E-5"/>
    <n v="0"/>
  </r>
  <r>
    <s v="Prinny: Can I Really Be the Hero?"/>
    <x v="9"/>
    <x v="1"/>
    <x v="2"/>
    <s v="Tecmo Koei"/>
    <n v="30000"/>
    <n v="0"/>
    <n v="50000"/>
    <n v="10000"/>
    <n v="7.2"/>
    <n v="45"/>
    <n v="7"/>
    <n v="41"/>
    <s v="Nippon Ichi Software"/>
    <x v="2"/>
    <x v="106"/>
    <n v="7.1"/>
    <n v="86"/>
    <n v="95.555555555555557"/>
    <n v="10000"/>
    <n v="3333.3333333333335"/>
    <n v="0"/>
    <n v="5555.5555555555557"/>
    <n v="1111.1111111111111"/>
    <n v="528816311"/>
    <n v="440001482"/>
    <n v="128063000"/>
    <n v="5.6730474034111254E-5"/>
    <n v="0"/>
    <n v="3.9043283383959456E-4"/>
  </r>
  <r>
    <s v="GripShift"/>
    <x v="9"/>
    <x v="3"/>
    <x v="1"/>
    <s v="Ubisoft"/>
    <n v="80000"/>
    <n v="0"/>
    <n v="0"/>
    <n v="10000"/>
    <n v="7"/>
    <n v="37"/>
    <n v="8.6999999999999993"/>
    <n v="22"/>
    <s v="Sidhe Interactive"/>
    <x v="0"/>
    <x v="106"/>
    <n v="7.85"/>
    <n v="59"/>
    <n v="65.555555555555557"/>
    <n v="7500"/>
    <n v="6666.666666666667"/>
    <n v="0"/>
    <n v="0"/>
    <n v="833.33333333333337"/>
    <n v="511054143"/>
    <n v="435713800"/>
    <n v="127773000"/>
    <n v="1.5653918688611433E-4"/>
    <n v="0"/>
    <n v="0"/>
  </r>
  <r>
    <s v="Beowulf: The Game"/>
    <x v="9"/>
    <x v="4"/>
    <x v="4"/>
    <s v="Ubisoft"/>
    <n v="80000"/>
    <n v="0"/>
    <n v="0"/>
    <n v="10000"/>
    <n v="4.4000000000000004"/>
    <n v="4"/>
    <n v="5.4"/>
    <n v="7"/>
    <s v="Virtuos"/>
    <x v="1"/>
    <x v="106"/>
    <n v="4.9000000000000004"/>
    <n v="11"/>
    <n v="12.222222222222221"/>
    <n v="9000"/>
    <n v="8000"/>
    <n v="0"/>
    <n v="0"/>
    <n v="1000"/>
    <n v="522751172"/>
    <n v="438594184"/>
    <n v="128001000"/>
    <n v="1.5303648137971081E-4"/>
    <n v="0"/>
    <n v="0"/>
  </r>
  <r>
    <s v="Skies of Arcadia"/>
    <x v="16"/>
    <x v="16"/>
    <x v="9"/>
    <s v="Sega"/>
    <n v="0"/>
    <n v="0"/>
    <n v="90000"/>
    <n v="0"/>
    <n v="9.3000000000000007"/>
    <n v="21"/>
    <n v="9.4"/>
    <n v="98"/>
    <s v="Overworks"/>
    <x v="2"/>
    <x v="106"/>
    <n v="9.3500000000000014"/>
    <n v="119"/>
    <n v="132.22222222222223"/>
    <n v="5294.1176470588234"/>
    <n v="0"/>
    <n v="0"/>
    <n v="5294.1176470588234"/>
    <n v="0"/>
    <n v="484244580"/>
    <n v="429286318"/>
    <n v="126843000"/>
    <n v="0"/>
    <n v="0"/>
    <n v="7.0953856342092191E-4"/>
  </r>
  <r>
    <s v="Jimmie Johnson's Anything With an Engine"/>
    <x v="2"/>
    <x v="10"/>
    <x v="1"/>
    <s v="Konami Digital Entertainment"/>
    <n v="80000"/>
    <n v="0"/>
    <n v="0"/>
    <n v="10000"/>
    <n v="6.5"/>
    <n v="5"/>
    <n v="8.8000000000000007"/>
    <n v="8"/>
    <s v="Isopod Labs"/>
    <x v="3"/>
    <x v="106"/>
    <n v="7.65"/>
    <n v="13"/>
    <n v="14.444444444444445"/>
    <n v="15000"/>
    <n v="13333.333333333334"/>
    <n v="0"/>
    <n v="0"/>
    <n v="1666.6666666666667"/>
    <n v="545961365"/>
    <n v="440756453"/>
    <n v="127833000"/>
    <n v="1.4653051503012488E-4"/>
    <n v="0"/>
    <n v="0"/>
  </r>
  <r>
    <s v="echochrome"/>
    <x v="9"/>
    <x v="1"/>
    <x v="5"/>
    <s v="Sony Computer Entertainment"/>
    <n v="0"/>
    <n v="10000"/>
    <n v="80000"/>
    <n v="0"/>
    <n v="7.9"/>
    <n v="28"/>
    <n v="7.7"/>
    <n v="13"/>
    <s v="SCE/WWS, SCE Japan Studio"/>
    <x v="0"/>
    <x v="106"/>
    <n v="7.8000000000000007"/>
    <n v="41"/>
    <n v="45.555555555555557"/>
    <n v="10000"/>
    <n v="0"/>
    <n v="1111.1111111111111"/>
    <n v="8888.8888888888887"/>
    <n v="0"/>
    <n v="528816311"/>
    <n v="440001482"/>
    <n v="128063000"/>
    <n v="0"/>
    <n v="2.2727196177943781E-5"/>
    <n v="6.2469253414335134E-4"/>
  </r>
  <r>
    <s v="Castlevania: Lords of Shadow 2"/>
    <x v="2"/>
    <x v="12"/>
    <x v="4"/>
    <s v="Konami Digital Entertainment"/>
    <n v="20000"/>
    <n v="60000"/>
    <n v="0"/>
    <n v="10000"/>
    <n v="7"/>
    <n v="22"/>
    <n v="7.8"/>
    <n v="239"/>
    <s v="Mercury Steam"/>
    <x v="1"/>
    <x v="106"/>
    <n v="7.4"/>
    <n v="261"/>
    <n v="290"/>
    <n v="30000"/>
    <n v="6666.666666666667"/>
    <n v="20000"/>
    <n v="0"/>
    <n v="3333.3333333333335"/>
    <n v="562338430"/>
    <n v="443580712"/>
    <n v="127276000"/>
    <n v="3.5565771309636443E-5"/>
    <n v="1.3526286959023593E-4"/>
    <n v="0"/>
  </r>
  <r>
    <s v="Shadow of Destiny"/>
    <x v="9"/>
    <x v="2"/>
    <x v="10"/>
    <s v="Konami Digital Entertainment"/>
    <n v="80000"/>
    <n v="0"/>
    <n v="0"/>
    <n v="10000"/>
    <n v="5.4"/>
    <n v="6"/>
    <n v="8.1999999999999993"/>
    <n v="5"/>
    <s v="Konami"/>
    <x v="2"/>
    <x v="106"/>
    <n v="6.8"/>
    <n v="11"/>
    <n v="12.222222222222221"/>
    <n v="11250"/>
    <n v="10000"/>
    <n v="0"/>
    <n v="0"/>
    <n v="1250"/>
    <n v="534740514"/>
    <n v="441041694"/>
    <n v="128047000"/>
    <n v="1.49605271913248E-4"/>
    <n v="0"/>
    <n v="0"/>
  </r>
  <r>
    <s v="Michael Jackson: The Experience"/>
    <x v="15"/>
    <x v="10"/>
    <x v="3"/>
    <s v="Ubisoft"/>
    <n v="40000"/>
    <n v="30000"/>
    <n v="0"/>
    <n v="20000"/>
    <n v="5.7"/>
    <n v="27"/>
    <n v="5.8"/>
    <n v="19"/>
    <s v="Ubisoft"/>
    <x v="3"/>
    <x v="106"/>
    <n v="5.75"/>
    <n v="46"/>
    <n v="51.111111111111114"/>
    <n v="15000"/>
    <n v="6666.666666666667"/>
    <n v="5000"/>
    <n v="0"/>
    <n v="3333.3333333333335"/>
    <n v="545961365"/>
    <n v="440756453"/>
    <n v="127833000"/>
    <n v="7.326525751506244E-5"/>
    <n v="6.8064800403500847E-5"/>
    <n v="0"/>
  </r>
  <r>
    <s v="Def Jam Fight For NY: The Takeover"/>
    <x v="9"/>
    <x v="0"/>
    <x v="4"/>
    <s v="Electronic Arts"/>
    <n v="80000"/>
    <n v="0"/>
    <n v="0"/>
    <n v="10000"/>
    <n v="7.9"/>
    <n v="25"/>
    <n v="8.1999999999999993"/>
    <n v="16"/>
    <s v="Aki Corp."/>
    <x v="1"/>
    <x v="106"/>
    <n v="8.0500000000000007"/>
    <n v="41"/>
    <n v="45.555555555555557"/>
    <n v="8181.818181818182"/>
    <n v="7272.727272727273"/>
    <n v="0"/>
    <n v="0"/>
    <n v="909.09090909090912"/>
    <n v="516818555"/>
    <n v="437126892"/>
    <n v="127854000"/>
    <n v="1.5479320397078237E-4"/>
    <n v="0"/>
    <n v="0"/>
  </r>
  <r>
    <s v="JASF: Jane's Advanced Strike Fighters"/>
    <x v="2"/>
    <x v="10"/>
    <x v="8"/>
    <s v="Deep Silver"/>
    <n v="60000"/>
    <n v="20000"/>
    <n v="0"/>
    <n v="10000"/>
    <n v="4.5"/>
    <n v="5"/>
    <n v="4.5"/>
    <n v="8"/>
    <s v="Trickstar Games"/>
    <x v="2"/>
    <x v="106"/>
    <n v="4.5"/>
    <n v="13"/>
    <n v="14.444444444444445"/>
    <n v="15000"/>
    <n v="10000"/>
    <n v="3333.3333333333335"/>
    <n v="0"/>
    <n v="1666.6666666666667"/>
    <n v="545961365"/>
    <n v="440756453"/>
    <n v="127833000"/>
    <n v="1.0989788627259367E-4"/>
    <n v="4.5376533602333896E-5"/>
    <n v="0"/>
  </r>
  <r>
    <s v="Disgaea Infinite"/>
    <x v="9"/>
    <x v="5"/>
    <x v="10"/>
    <s v="Nippon Ichi Software"/>
    <n v="70000"/>
    <n v="0"/>
    <n v="10000"/>
    <n v="10000"/>
    <n v="6.4"/>
    <n v="15"/>
    <n v="4.4000000000000004"/>
    <n v="40"/>
    <s v="Nippon Ichi Software"/>
    <x v="2"/>
    <x v="106"/>
    <n v="5.4"/>
    <n v="55"/>
    <n v="61.111111111111114"/>
    <n v="12857.142857142857"/>
    <n v="10000"/>
    <n v="0"/>
    <n v="1428.5714285714287"/>
    <n v="1428.5714285714287"/>
    <n v="540520772"/>
    <n v="441654761"/>
    <n v="128070000"/>
    <n v="1.2950473622131214E-4"/>
    <n v="0"/>
    <n v="7.808229874287499E-5"/>
  </r>
  <r>
    <s v="Lock's Quest"/>
    <x v="1"/>
    <x v="1"/>
    <x v="11"/>
    <s v="THQ"/>
    <n v="80000"/>
    <n v="0"/>
    <n v="0"/>
    <n v="10000"/>
    <n v="8"/>
    <n v="32"/>
    <n v="8.6999999999999993"/>
    <n v="27"/>
    <s v="5TH Cell"/>
    <x v="0"/>
    <x v="106"/>
    <n v="8.35"/>
    <n v="59"/>
    <n v="65.555555555555557"/>
    <n v="10000"/>
    <n v="8888.8888888888887"/>
    <n v="0"/>
    <n v="0"/>
    <n v="1111.1111111111111"/>
    <n v="528816311"/>
    <n v="440001482"/>
    <n v="128063000"/>
    <n v="1.5128126409096334E-4"/>
    <n v="0"/>
    <n v="0"/>
  </r>
  <r>
    <s v="Pokemon Rumble World"/>
    <x v="5"/>
    <x v="13"/>
    <x v="4"/>
    <s v="Ninti"/>
    <n v="0"/>
    <n v="10000"/>
    <n v="80000"/>
    <n v="0"/>
    <n v="5.8"/>
    <n v="16"/>
    <n v="6.4"/>
    <n v="69"/>
    <s v="Ambrella, The Pokemon Company"/>
    <x v="3"/>
    <x v="106"/>
    <n v="6.1"/>
    <n v="85"/>
    <n v="94.444444444444443"/>
    <n v="45000"/>
    <n v="0"/>
    <n v="5000"/>
    <n v="40000"/>
    <n v="0"/>
    <n v="567732286"/>
    <n v="444588718"/>
    <n v="127141000"/>
    <n v="0"/>
    <n v="2.2492698521423118E-5"/>
    <n v="6.2922267403905897E-4"/>
  </r>
  <r>
    <s v="Last Rebellion"/>
    <x v="3"/>
    <x v="5"/>
    <x v="9"/>
    <s v="Nippon Ichi Software"/>
    <n v="60000"/>
    <n v="10000"/>
    <n v="10000"/>
    <n v="10000"/>
    <n v="4.4000000000000004"/>
    <n v="30"/>
    <n v="4.5999999999999996"/>
    <n v="34"/>
    <s v="Hit Maker"/>
    <x v="2"/>
    <x v="106"/>
    <n v="4.5"/>
    <n v="64"/>
    <n v="71.111111111111114"/>
    <n v="12857.142857142857"/>
    <n v="8571.4285714285706"/>
    <n v="1428.5714285714287"/>
    <n v="1428.5714285714287"/>
    <n v="1428.5714285714287"/>
    <n v="540520772"/>
    <n v="441654761"/>
    <n v="128070000"/>
    <n v="1.1100405961826755E-4"/>
    <n v="2.2642119780069575E-5"/>
    <n v="7.808229874287499E-5"/>
  </r>
  <r>
    <s v="DriveClub VR"/>
    <x v="6"/>
    <x v="14"/>
    <x v="1"/>
    <s v="Sony Computer Entertainment"/>
    <n v="30000"/>
    <n v="50000"/>
    <n v="0"/>
    <n v="10000"/>
    <n v="6.7"/>
    <n v="34"/>
    <n v="7.4"/>
    <n v="110"/>
    <s v="Evolution Studios"/>
    <x v="0"/>
    <x v="106"/>
    <n v="7.0500000000000007"/>
    <n v="144"/>
    <n v="160"/>
    <n v="90000"/>
    <n v="30000"/>
    <n v="50000"/>
    <n v="0"/>
    <n v="10000"/>
    <n v="573178249"/>
    <n v="445623395"/>
    <n v="126994511"/>
    <n v="5.2339739081759885E-5"/>
    <n v="1.1220236765172529E-4"/>
    <n v="0"/>
  </r>
  <r>
    <s v="Quantum Theory"/>
    <x v="2"/>
    <x v="5"/>
    <x v="6"/>
    <s v="Tecmo Koei"/>
    <n v="60000"/>
    <n v="20000"/>
    <n v="0"/>
    <n v="10000"/>
    <n v="3.7"/>
    <n v="39"/>
    <n v="3.6"/>
    <n v="31"/>
    <s v="Tecmo"/>
    <x v="1"/>
    <x v="106"/>
    <n v="3.6500000000000004"/>
    <n v="70"/>
    <n v="77.777777777777771"/>
    <n v="12857.142857142857"/>
    <n v="8571.4285714285706"/>
    <n v="2857.1428571428573"/>
    <n v="0"/>
    <n v="1428.5714285714287"/>
    <n v="540520772"/>
    <n v="441654761"/>
    <n v="128070000"/>
    <n v="1.1100405961826755E-4"/>
    <n v="4.528423956013915E-5"/>
    <n v="0"/>
  </r>
  <r>
    <s v="Tornado Outbreak"/>
    <x v="3"/>
    <x v="2"/>
    <x v="4"/>
    <s v="Konami Digital Entertainment"/>
    <n v="80000"/>
    <n v="0"/>
    <n v="0"/>
    <n v="10000"/>
    <n v="6.9"/>
    <n v="15"/>
    <n v="7.6"/>
    <n v="8"/>
    <s v="Loose Cannon Studios"/>
    <x v="3"/>
    <x v="106"/>
    <n v="7.25"/>
    <n v="23"/>
    <n v="25.555555555555557"/>
    <n v="11250"/>
    <n v="10000"/>
    <n v="0"/>
    <n v="0"/>
    <n v="1250"/>
    <n v="534740514"/>
    <n v="441041694"/>
    <n v="128047000"/>
    <n v="1.49605271913248E-4"/>
    <n v="0"/>
    <n v="0"/>
  </r>
  <r>
    <s v="Justice League Heroes"/>
    <x v="1"/>
    <x v="0"/>
    <x v="9"/>
    <s v="Eidos Interactive"/>
    <n v="80000"/>
    <n v="0"/>
    <n v="0"/>
    <n v="10000"/>
    <n v="4.3"/>
    <n v="9"/>
    <n v="5.7"/>
    <n v="7"/>
    <s v="Sensory Sweep"/>
    <x v="3"/>
    <x v="106"/>
    <n v="5"/>
    <n v="16"/>
    <n v="17.777777777777779"/>
    <n v="8181.818181818182"/>
    <n v="7272.727272727273"/>
    <n v="0"/>
    <n v="0"/>
    <n v="909.09090909090912"/>
    <n v="516818555"/>
    <n v="437126892"/>
    <n v="127854000"/>
    <n v="1.5479320397078237E-4"/>
    <n v="0"/>
    <n v="0"/>
  </r>
  <r>
    <s v="Space Invaders Extreme"/>
    <x v="9"/>
    <x v="1"/>
    <x v="6"/>
    <s v="Square Enix"/>
    <n v="60000"/>
    <n v="10000"/>
    <n v="10000"/>
    <n v="10000"/>
    <n v="8.4"/>
    <n v="29"/>
    <n v="6.8"/>
    <n v="13"/>
    <s v="Taito Corporation"/>
    <x v="0"/>
    <x v="106"/>
    <n v="7.6"/>
    <n v="42"/>
    <n v="46.666666666666664"/>
    <n v="10000"/>
    <n v="6666.666666666667"/>
    <n v="1111.1111111111111"/>
    <n v="1111.1111111111111"/>
    <n v="1111.1111111111111"/>
    <n v="528816311"/>
    <n v="440001482"/>
    <n v="128063000"/>
    <n v="1.1346094806822251E-4"/>
    <n v="2.2727196177943781E-5"/>
    <n v="7.8086566767918917E-5"/>
  </r>
  <r>
    <s v="Arslan: The Warriors of Legend"/>
    <x v="6"/>
    <x v="13"/>
    <x v="4"/>
    <s v="Tecmo Koei"/>
    <n v="30000"/>
    <n v="10000"/>
    <n v="40000"/>
    <n v="10000"/>
    <n v="6.9"/>
    <n v="43"/>
    <n v="6.6"/>
    <n v="23"/>
    <s v="Omega Force"/>
    <x v="2"/>
    <x v="106"/>
    <n v="6.75"/>
    <n v="66"/>
    <n v="73.333333333333329"/>
    <n v="45000"/>
    <n v="15000"/>
    <n v="5000"/>
    <n v="20000"/>
    <n v="5000"/>
    <n v="567732286"/>
    <n v="444588718"/>
    <n v="127141000"/>
    <n v="5.2841807203474775E-5"/>
    <n v="2.2492698521423118E-5"/>
    <n v="3.1461133701952949E-4"/>
  </r>
  <r>
    <s v="Damnation"/>
    <x v="3"/>
    <x v="2"/>
    <x v="6"/>
    <s v="Codemasters"/>
    <n v="70000"/>
    <n v="10000"/>
    <n v="0"/>
    <n v="10000"/>
    <n v="3.6"/>
    <n v="36"/>
    <n v="2.8"/>
    <n v="40"/>
    <s v="Blue Omega"/>
    <x v="1"/>
    <x v="106"/>
    <n v="3.2"/>
    <n v="76"/>
    <n v="84.444444444444443"/>
    <n v="11250"/>
    <n v="8750"/>
    <n v="1250"/>
    <n v="0"/>
    <n v="1250"/>
    <n v="534740514"/>
    <n v="441041694"/>
    <n v="128047000"/>
    <n v="1.3090461292409201E-4"/>
    <n v="2.2673593304310136E-5"/>
    <n v="0"/>
  </r>
  <r>
    <s v="Supreme Commander"/>
    <x v="2"/>
    <x v="1"/>
    <x v="11"/>
    <s v="505 Games"/>
    <n v="70000"/>
    <n v="10000"/>
    <n v="0"/>
    <n v="10000"/>
    <n v="5.6"/>
    <n v="24"/>
    <n v="5.7"/>
    <n v="19"/>
    <s v="Hellbent Games"/>
    <x v="3"/>
    <x v="106"/>
    <n v="5.65"/>
    <n v="43"/>
    <n v="47.777777777777779"/>
    <n v="10000"/>
    <n v="7777.7777777777774"/>
    <n v="1111.1111111111111"/>
    <n v="0"/>
    <n v="1111.1111111111111"/>
    <n v="528816311"/>
    <n v="440001482"/>
    <n v="128063000"/>
    <n v="1.3237110607959291E-4"/>
    <n v="2.2727196177943781E-5"/>
    <n v="0"/>
  </r>
  <r>
    <s v="Transworld Snowboarding"/>
    <x v="7"/>
    <x v="8"/>
    <x v="0"/>
    <s v="Atari"/>
    <n v="70000"/>
    <n v="20000"/>
    <n v="0"/>
    <n v="0"/>
    <n v="7.4"/>
    <n v="14"/>
    <n v="9.1999999999999993"/>
    <n v="14"/>
    <s v="Housemarque"/>
    <x v="2"/>
    <x v="106"/>
    <n v="8.3000000000000007"/>
    <n v="28"/>
    <n v="31.111111111111111"/>
    <n v="6000"/>
    <n v="4666.666666666667"/>
    <n v="1333.3333333333333"/>
    <n v="0"/>
    <n v="0"/>
    <n v="495013192"/>
    <n v="431019772"/>
    <n v="127445000"/>
    <n v="1.4141037275628809E-4"/>
    <n v="4.6401583637791909E-5"/>
    <n v="0"/>
  </r>
  <r>
    <s v="World Soccer Winning Eleven 8 International"/>
    <x v="7"/>
    <x v="7"/>
    <x v="0"/>
    <s v="Konami Digital Entertainment"/>
    <n v="70000"/>
    <n v="20000"/>
    <n v="0"/>
    <n v="0"/>
    <n v="9"/>
    <n v="25"/>
    <n v="8.4"/>
    <n v="11"/>
    <s v="KCET"/>
    <x v="0"/>
    <x v="106"/>
    <n v="8.6999999999999993"/>
    <n v="36"/>
    <n v="40"/>
    <n v="6923.0769230769229"/>
    <n v="5384.6153846153848"/>
    <n v="1538.4615384615386"/>
    <n v="0"/>
    <n v="0"/>
    <n v="505524224"/>
    <n v="434174638"/>
    <n v="127761000"/>
    <n v="1.384701200787561E-4"/>
    <n v="4.6064413370916427E-5"/>
    <n v="0"/>
  </r>
  <r>
    <s v="Sniper Elite"/>
    <x v="7"/>
    <x v="3"/>
    <x v="6"/>
    <s v="Ubisoft"/>
    <n v="70000"/>
    <n v="20000"/>
    <n v="0"/>
    <n v="0"/>
    <n v="7.7"/>
    <n v="25"/>
    <n v="8.5"/>
    <n v="11"/>
    <s v="Rebellion"/>
    <x v="1"/>
    <x v="106"/>
    <n v="8.1"/>
    <n v="36"/>
    <n v="40"/>
    <n v="7500"/>
    <n v="5833.333333333333"/>
    <n v="1666.6666666666667"/>
    <n v="0"/>
    <n v="0"/>
    <n v="511054143"/>
    <n v="435713800"/>
    <n v="127773000"/>
    <n v="1.3697178852535005E-4"/>
    <n v="4.5901690513359917E-5"/>
    <n v="0"/>
  </r>
  <r>
    <s v="Test Drive: Eve of Destruction"/>
    <x v="7"/>
    <x v="7"/>
    <x v="1"/>
    <s v="Atari"/>
    <n v="70000"/>
    <n v="20000"/>
    <n v="0"/>
    <n v="0"/>
    <n v="7.2"/>
    <n v="28"/>
    <n v="8.6999999999999993"/>
    <n v="7"/>
    <s v="Monster Games Inc."/>
    <x v="2"/>
    <x v="106"/>
    <n v="7.9499999999999993"/>
    <n v="35"/>
    <n v="38.888888888888886"/>
    <n v="6923.0769230769229"/>
    <n v="5384.6153846153848"/>
    <n v="1538.4615384615386"/>
    <n v="0"/>
    <n v="0"/>
    <n v="505524224"/>
    <n v="434174638"/>
    <n v="127761000"/>
    <n v="1.384701200787561E-4"/>
    <n v="4.6064413370916427E-5"/>
    <n v="0"/>
  </r>
  <r>
    <s v="Crimson Sea"/>
    <x v="7"/>
    <x v="8"/>
    <x v="4"/>
    <s v="Tecmo Koei"/>
    <n v="40000"/>
    <n v="10000"/>
    <n v="40000"/>
    <n v="0"/>
    <n v="7.8"/>
    <n v="19"/>
    <n v="8.1999999999999993"/>
    <n v="10"/>
    <s v="Koei"/>
    <x v="2"/>
    <x v="106"/>
    <n v="8"/>
    <n v="29"/>
    <n v="32.222222222222221"/>
    <n v="6000"/>
    <n v="2666.6666666666665"/>
    <n v="666.66666666666663"/>
    <n v="2666.6666666666665"/>
    <n v="0"/>
    <n v="495013192"/>
    <n v="431019772"/>
    <n v="127445000"/>
    <n v="8.080592728930747E-5"/>
    <n v="2.3200791818895955E-5"/>
    <n v="3.1386088116442388E-4"/>
  </r>
  <r>
    <s v="The Weakest Link"/>
    <x v="14"/>
    <x v="9"/>
    <x v="3"/>
    <s v="Activision"/>
    <n v="50000"/>
    <n v="30000"/>
    <n v="0"/>
    <n v="10000"/>
    <n v="6.3"/>
    <n v="7"/>
    <n v="7.2"/>
    <n v="6"/>
    <s v="Activision, Traveller's Tales"/>
    <x v="0"/>
    <x v="106"/>
    <n v="6.75"/>
    <n v="13"/>
    <n v="14.444444444444445"/>
    <n v="5625"/>
    <n v="3125"/>
    <n v="1875"/>
    <n v="0"/>
    <n v="625"/>
    <n v="489752572"/>
    <n v="430035992"/>
    <n v="127149000"/>
    <n v="1.0209236838882799E-4"/>
    <n v="6.9761602652086856E-5"/>
    <n v="0"/>
  </r>
  <r>
    <s v="Viewtiful Joe: Red Hot Rumble"/>
    <x v="9"/>
    <x v="0"/>
    <x v="4"/>
    <s v="Capcom"/>
    <n v="80000"/>
    <n v="0"/>
    <n v="0"/>
    <n v="10000"/>
    <n v="6.3"/>
    <n v="24"/>
    <n v="6.3"/>
    <n v="6"/>
    <s v="Clover Studio"/>
    <x v="2"/>
    <x v="106"/>
    <n v="6.3"/>
    <n v="30"/>
    <n v="33.333333333333336"/>
    <n v="8181.818181818182"/>
    <n v="7272.727272727273"/>
    <n v="0"/>
    <n v="0"/>
    <n v="909.09090909090912"/>
    <n v="516818555"/>
    <n v="437126892"/>
    <n v="127854000"/>
    <n v="1.5479320397078237E-4"/>
    <n v="0"/>
    <n v="0"/>
  </r>
  <r>
    <s v="GRID Autosport"/>
    <x v="2"/>
    <x v="12"/>
    <x v="1"/>
    <s v="Codemasters"/>
    <n v="30000"/>
    <n v="50000"/>
    <n v="0"/>
    <n v="10000"/>
    <n v="7.5"/>
    <n v="15"/>
    <n v="6"/>
    <n v="56"/>
    <s v="Codemasters"/>
    <x v="0"/>
    <x v="106"/>
    <n v="6.75"/>
    <n v="71"/>
    <n v="78.888888888888886"/>
    <n v="30000"/>
    <n v="10000"/>
    <n v="16666.666666666668"/>
    <n v="0"/>
    <n v="3333.3333333333335"/>
    <n v="562338430"/>
    <n v="443580712"/>
    <n v="127276000"/>
    <n v="5.3348656964454664E-5"/>
    <n v="1.1271905799186327E-4"/>
    <n v="0"/>
  </r>
  <r>
    <s v="Ikaruga"/>
    <x v="11"/>
    <x v="15"/>
    <x v="6"/>
    <s v="Atari"/>
    <n v="70000"/>
    <n v="20000"/>
    <n v="0"/>
    <n v="0"/>
    <n v="8.5"/>
    <n v="52"/>
    <n v="8.5"/>
    <n v="42"/>
    <s v="Treasure"/>
    <x v="0"/>
    <x v="106"/>
    <n v="8.5"/>
    <n v="94"/>
    <n v="104.44444444444444"/>
    <n v="6428.5714285714284"/>
    <n v="5000"/>
    <n v="1428.5714285714287"/>
    <n v="0"/>
    <n v="0"/>
    <n v="500125528"/>
    <n v="432552540"/>
    <n v="127718000"/>
    <n v="1.3996486098186134E-4"/>
    <n v="4.6237157687248816E-5"/>
    <n v="0"/>
  </r>
  <r>
    <s v="The Suffering: Ties That Bind"/>
    <x v="7"/>
    <x v="3"/>
    <x v="4"/>
    <s v="Midway Games"/>
    <n v="70000"/>
    <n v="20000"/>
    <n v="0"/>
    <n v="0"/>
    <n v="7.6"/>
    <n v="36"/>
    <n v="9.1"/>
    <n v="8"/>
    <s v="Surreal Software"/>
    <x v="1"/>
    <x v="106"/>
    <n v="8.35"/>
    <n v="44"/>
    <n v="48.888888888888886"/>
    <n v="7500"/>
    <n v="5833.333333333333"/>
    <n v="1666.6666666666667"/>
    <n v="0"/>
    <n v="0"/>
    <n v="511054143"/>
    <n v="435713800"/>
    <n v="127773000"/>
    <n v="1.3697178852535005E-4"/>
    <n v="4.5901690513359917E-5"/>
    <n v="0"/>
  </r>
  <r>
    <s v="The Mummy: Tomb of the Dragon Emperor"/>
    <x v="0"/>
    <x v="1"/>
    <x v="4"/>
    <s v="Vivendi Games"/>
    <n v="80000"/>
    <n v="0"/>
    <n v="0"/>
    <n v="10000"/>
    <n v="3.9"/>
    <n v="7"/>
    <n v="6.4"/>
    <n v="5"/>
    <s v="Eurocom Entertainment Software"/>
    <x v="2"/>
    <x v="106"/>
    <n v="5.15"/>
    <n v="12"/>
    <n v="13.333333333333334"/>
    <n v="10000"/>
    <n v="8888.8888888888887"/>
    <n v="0"/>
    <n v="0"/>
    <n v="1111.1111111111111"/>
    <n v="528816311"/>
    <n v="440001482"/>
    <n v="128063000"/>
    <n v="1.5128126409096334E-4"/>
    <n v="0"/>
    <n v="0"/>
  </r>
  <r>
    <s v="Knights in the Nightmare"/>
    <x v="9"/>
    <x v="5"/>
    <x v="9"/>
    <s v="Atlus"/>
    <n v="60000"/>
    <n v="0"/>
    <n v="20000"/>
    <n v="10000"/>
    <n v="7.5"/>
    <n v="10"/>
    <n v="7.7"/>
    <n v="7"/>
    <s v="Sting"/>
    <x v="2"/>
    <x v="106"/>
    <n v="7.6"/>
    <n v="17"/>
    <n v="18.888888888888889"/>
    <n v="12857.142857142857"/>
    <n v="8571.4285714285706"/>
    <n v="0"/>
    <n v="2857.1428571428573"/>
    <n v="1428.5714285714287"/>
    <n v="540520772"/>
    <n v="441654761"/>
    <n v="128070000"/>
    <n v="1.1100405961826755E-4"/>
    <n v="0"/>
    <n v="1.5616459748574998E-4"/>
  </r>
  <r>
    <s v="Terraria"/>
    <x v="5"/>
    <x v="14"/>
    <x v="4"/>
    <s v="505 Games"/>
    <n v="0"/>
    <n v="40000"/>
    <n v="50000"/>
    <n v="0"/>
    <n v="7.1"/>
    <n v="6"/>
    <n v="7.1"/>
    <n v="21"/>
    <s v="Re-Logic"/>
    <x v="2"/>
    <x v="106"/>
    <n v="7.1"/>
    <n v="27"/>
    <n v="30"/>
    <n v="90000"/>
    <n v="0"/>
    <n v="40000"/>
    <n v="50000"/>
    <n v="0"/>
    <n v="573178249"/>
    <n v="445623395"/>
    <n v="126994511"/>
    <n v="0"/>
    <n v="8.976189412138023E-5"/>
    <n v="3.9371780407107516E-4"/>
  </r>
  <r>
    <s v="Digimon World 4"/>
    <x v="11"/>
    <x v="3"/>
    <x v="9"/>
    <s v="Namco Bandai Games"/>
    <n v="70000"/>
    <n v="20000"/>
    <n v="0"/>
    <n v="0"/>
    <n v="5.5"/>
    <n v="4"/>
    <n v="8.1"/>
    <n v="19"/>
    <s v="Bandai"/>
    <x v="0"/>
    <x v="106"/>
    <n v="6.8"/>
    <n v="23"/>
    <n v="25.555555555555557"/>
    <n v="7500"/>
    <n v="5833.333333333333"/>
    <n v="1666.6666666666667"/>
    <n v="0"/>
    <n v="0"/>
    <n v="511054143"/>
    <n v="435713800"/>
    <n v="127773000"/>
    <n v="1.3697178852535005E-4"/>
    <n v="4.5901690513359917E-5"/>
    <n v="0"/>
  </r>
  <r>
    <s v="Spectral Force 3"/>
    <x v="2"/>
    <x v="0"/>
    <x v="9"/>
    <s v="Idea Factory"/>
    <n v="80000"/>
    <n v="0"/>
    <n v="0"/>
    <n v="10000"/>
    <n v="5.9"/>
    <n v="16"/>
    <n v="7.5"/>
    <n v="19"/>
    <s v="Xpec"/>
    <x v="2"/>
    <x v="106"/>
    <n v="6.7"/>
    <n v="35"/>
    <n v="38.888888888888886"/>
    <n v="8181.818181818182"/>
    <n v="7272.727272727273"/>
    <n v="0"/>
    <n v="0"/>
    <n v="909.09090909090912"/>
    <n v="516818555"/>
    <n v="437126892"/>
    <n v="127854000"/>
    <n v="1.5479320397078237E-4"/>
    <n v="0"/>
    <n v="0"/>
  </r>
  <r>
    <s v="Ty the Tasmanian Tiger 3: Night of the Quinkan"/>
    <x v="11"/>
    <x v="3"/>
    <x v="4"/>
    <s v="Activision"/>
    <n v="70000"/>
    <n v="20000"/>
    <n v="0"/>
    <n v="0"/>
    <n v="6.8"/>
    <n v="11"/>
    <n v="8"/>
    <n v="9"/>
    <s v="Krome Studios"/>
    <x v="3"/>
    <x v="106"/>
    <n v="7.4"/>
    <n v="20"/>
    <n v="22.222222222222221"/>
    <n v="7500"/>
    <n v="5833.333333333333"/>
    <n v="1666.6666666666667"/>
    <n v="0"/>
    <n v="0"/>
    <n v="511054143"/>
    <n v="435713800"/>
    <n v="127773000"/>
    <n v="1.3697178852535005E-4"/>
    <n v="4.5901690513359917E-5"/>
    <n v="0"/>
  </r>
  <r>
    <s v="The Ant Bully"/>
    <x v="0"/>
    <x v="0"/>
    <x v="2"/>
    <s v="Midway Games"/>
    <n v="80000"/>
    <n v="0"/>
    <n v="0"/>
    <n v="10000"/>
    <n v="4.5"/>
    <n v="12"/>
    <n v="1.4"/>
    <n v="5"/>
    <s v="Artificial Mind and Movement"/>
    <x v="3"/>
    <x v="106"/>
    <n v="2.95"/>
    <n v="17"/>
    <n v="18.888888888888889"/>
    <n v="8181.818181818182"/>
    <n v="7272.727272727273"/>
    <n v="0"/>
    <n v="0"/>
    <n v="909.09090909090912"/>
    <n v="516818555"/>
    <n v="437126892"/>
    <n v="127854000"/>
    <n v="1.5479320397078237E-4"/>
    <n v="0"/>
    <n v="0"/>
  </r>
  <r>
    <s v="Battle Fantasia"/>
    <x v="2"/>
    <x v="1"/>
    <x v="7"/>
    <s v="505 Games"/>
    <n v="70000"/>
    <n v="0"/>
    <n v="10000"/>
    <n v="10000"/>
    <n v="7.1"/>
    <n v="22"/>
    <n v="6.6"/>
    <n v="8"/>
    <s v="Arc System Works"/>
    <x v="2"/>
    <x v="106"/>
    <n v="6.85"/>
    <n v="30"/>
    <n v="33.333333333333336"/>
    <n v="10000"/>
    <n v="7777.7777777777774"/>
    <n v="0"/>
    <n v="1111.1111111111111"/>
    <n v="1111.1111111111111"/>
    <n v="528816311"/>
    <n v="440001482"/>
    <n v="128063000"/>
    <n v="1.3237110607959291E-4"/>
    <n v="0"/>
    <n v="7.8086566767918917E-5"/>
  </r>
  <r>
    <s v="Jimmy Neutron: Boy Genius"/>
    <x v="11"/>
    <x v="8"/>
    <x v="2"/>
    <s v="THQ"/>
    <n v="70000"/>
    <n v="20000"/>
    <n v="0"/>
    <n v="0"/>
    <n v="4.2"/>
    <n v="4"/>
    <n v="5.0999999999999996"/>
    <n v="7"/>
    <s v="Big Sky Software"/>
    <x v="0"/>
    <x v="106"/>
    <n v="4.6500000000000004"/>
    <n v="11"/>
    <n v="12.222222222222221"/>
    <n v="6000"/>
    <n v="4666.666666666667"/>
    <n v="1333.3333333333333"/>
    <n v="0"/>
    <n v="0"/>
    <n v="495013192"/>
    <n v="431019772"/>
    <n v="127445000"/>
    <n v="1.4141037275628809E-4"/>
    <n v="4.6401583637791909E-5"/>
    <n v="0"/>
  </r>
  <r>
    <s v="Henry Hatsworth in the Puzzling Adventure"/>
    <x v="1"/>
    <x v="2"/>
    <x v="5"/>
    <s v="Electronic Arts"/>
    <n v="80000"/>
    <n v="0"/>
    <n v="0"/>
    <n v="10000"/>
    <n v="8.1999999999999993"/>
    <n v="46"/>
    <n v="8"/>
    <n v="38"/>
    <s v="EA Tiburon"/>
    <x v="0"/>
    <x v="106"/>
    <n v="8.1"/>
    <n v="84"/>
    <n v="93.333333333333329"/>
    <n v="11250"/>
    <n v="10000"/>
    <n v="0"/>
    <n v="0"/>
    <n v="1250"/>
    <n v="534740514"/>
    <n v="441041694"/>
    <n v="128047000"/>
    <n v="1.49605271913248E-4"/>
    <n v="0"/>
    <n v="0"/>
  </r>
  <r>
    <s v="Rollcage Stage II"/>
    <x v="14"/>
    <x v="16"/>
    <x v="1"/>
    <s v="Sony Computer Entertainment"/>
    <n v="50000"/>
    <n v="30000"/>
    <n v="0"/>
    <n v="10000"/>
    <n v="8.5"/>
    <n v="7"/>
    <n v="8.9"/>
    <n v="16"/>
    <s v="Attention To Detail"/>
    <x v="0"/>
    <x v="106"/>
    <n v="8.6999999999999993"/>
    <n v="23"/>
    <n v="25.555555555555557"/>
    <n v="5294.1176470588234"/>
    <n v="2941.1764705882351"/>
    <n v="1764.7058823529412"/>
    <n v="0"/>
    <n v="588.23529411764707"/>
    <n v="484244580"/>
    <n v="429286318"/>
    <n v="126843000"/>
    <n v="1.0325360791854398E-4"/>
    <n v="6.9883429175583467E-5"/>
    <n v="0"/>
  </r>
  <r>
    <s v="Spider-Man: Edge of Time"/>
    <x v="0"/>
    <x v="10"/>
    <x v="4"/>
    <s v="Activision"/>
    <n v="60000"/>
    <n v="20000"/>
    <n v="0"/>
    <n v="10000"/>
    <n v="6.2"/>
    <n v="9"/>
    <n v="5.2"/>
    <n v="6"/>
    <s v="Beenox"/>
    <x v="2"/>
    <x v="106"/>
    <n v="5.7"/>
    <n v="15"/>
    <n v="16.666666666666668"/>
    <n v="15000"/>
    <n v="10000"/>
    <n v="3333.3333333333335"/>
    <n v="0"/>
    <n v="1666.6666666666667"/>
    <n v="545961365"/>
    <n v="440756453"/>
    <n v="127833000"/>
    <n v="1.0989788627259367E-4"/>
    <n v="4.5376533602333896E-5"/>
    <n v="0"/>
  </r>
  <r>
    <s v="Jumper: Griffin's Story"/>
    <x v="0"/>
    <x v="1"/>
    <x v="4"/>
    <s v="Eidos Interactive"/>
    <n v="80000"/>
    <n v="0"/>
    <n v="0"/>
    <n v="10000"/>
    <n v="2.8"/>
    <n v="5"/>
    <n v="2.5"/>
    <n v="11"/>
    <s v="Collision Studios"/>
    <x v="2"/>
    <x v="106"/>
    <n v="2.65"/>
    <n v="16"/>
    <n v="17.777777777777779"/>
    <n v="10000"/>
    <n v="8888.8888888888887"/>
    <n v="0"/>
    <n v="0"/>
    <n v="1111.1111111111111"/>
    <n v="528816311"/>
    <n v="440001482"/>
    <n v="128063000"/>
    <n v="1.5128126409096334E-4"/>
    <n v="0"/>
    <n v="0"/>
  </r>
  <r>
    <s v="BIT.TRIP COMPLETE"/>
    <x v="0"/>
    <x v="10"/>
    <x v="3"/>
    <s v="Rising Star Games"/>
    <n v="60000"/>
    <n v="20000"/>
    <n v="0"/>
    <n v="10000"/>
    <n v="8.4"/>
    <n v="19"/>
    <n v="8.6999999999999993"/>
    <n v="18"/>
    <s v="Gaijin Games"/>
    <x v="0"/>
    <x v="106"/>
    <n v="8.5500000000000007"/>
    <n v="37"/>
    <n v="41.111111111111114"/>
    <n v="15000"/>
    <n v="10000"/>
    <n v="3333.3333333333335"/>
    <n v="0"/>
    <n v="1666.6666666666667"/>
    <n v="545961365"/>
    <n v="440756453"/>
    <n v="127833000"/>
    <n v="1.0989788627259367E-4"/>
    <n v="4.5376533602333896E-5"/>
    <n v="0"/>
  </r>
  <r>
    <s v="XIII"/>
    <x v="11"/>
    <x v="15"/>
    <x v="6"/>
    <s v="Ubisoft"/>
    <n v="70000"/>
    <n v="20000"/>
    <n v="0"/>
    <n v="0"/>
    <n v="7.3"/>
    <n v="27"/>
    <n v="7.7"/>
    <n v="20"/>
    <s v="Ubisoft Paris"/>
    <x v="1"/>
    <x v="106"/>
    <n v="7.5"/>
    <n v="47"/>
    <n v="52.222222222222221"/>
    <n v="6428.5714285714284"/>
    <n v="5000"/>
    <n v="1428.5714285714287"/>
    <n v="0"/>
    <n v="0"/>
    <n v="500125528"/>
    <n v="432552540"/>
    <n v="127718000"/>
    <n v="1.3996486098186134E-4"/>
    <n v="4.6237157687248816E-5"/>
    <n v="0"/>
  </r>
  <r>
    <s v="Data East Arcade Classics"/>
    <x v="0"/>
    <x v="5"/>
    <x v="3"/>
    <s v="Majesco Entertainment"/>
    <n v="80000"/>
    <n v="0"/>
    <n v="0"/>
    <n v="10000"/>
    <n v="5.6"/>
    <n v="7"/>
    <n v="8.1999999999999993"/>
    <n v="5"/>
    <s v="G1M2"/>
    <x v="2"/>
    <x v="106"/>
    <n v="6.8999999999999995"/>
    <n v="12"/>
    <n v="13.333333333333334"/>
    <n v="12857.142857142857"/>
    <n v="11428.571428571429"/>
    <n v="0"/>
    <n v="0"/>
    <n v="1428.5714285714287"/>
    <n v="540520772"/>
    <n v="441654761"/>
    <n v="128070000"/>
    <n v="1.4800541282435672E-4"/>
    <n v="0"/>
    <n v="0"/>
  </r>
  <r>
    <s v="ShellShock 2: Blood Trails"/>
    <x v="2"/>
    <x v="2"/>
    <x v="6"/>
    <s v="Eidos Interactive"/>
    <n v="50000"/>
    <n v="30000"/>
    <n v="0"/>
    <n v="10000"/>
    <n v="3"/>
    <n v="21"/>
    <n v="5.9"/>
    <n v="33"/>
    <s v="Rebellion"/>
    <x v="1"/>
    <x v="106"/>
    <n v="4.45"/>
    <n v="54"/>
    <n v="60"/>
    <n v="11250"/>
    <n v="6250"/>
    <n v="3750"/>
    <n v="0"/>
    <n v="1250"/>
    <n v="534740514"/>
    <n v="441041694"/>
    <n v="128047000"/>
    <n v="9.3503294945780001E-5"/>
    <n v="6.802077991293041E-5"/>
    <n v="0"/>
  </r>
  <r>
    <s v="F.E.A.R. Files"/>
    <x v="2"/>
    <x v="4"/>
    <x v="6"/>
    <s v="Vivendi Games"/>
    <n v="70000"/>
    <n v="10000"/>
    <n v="0"/>
    <n v="10000"/>
    <n v="6.6"/>
    <n v="43"/>
    <n v="7.1"/>
    <n v="16"/>
    <s v="TimeGate Studios, Day 1 Studios"/>
    <x v="1"/>
    <x v="106"/>
    <n v="6.85"/>
    <n v="59"/>
    <n v="65.555555555555557"/>
    <n v="9000"/>
    <n v="7000"/>
    <n v="1000"/>
    <n v="0"/>
    <n v="1000"/>
    <n v="522751172"/>
    <n v="438594184"/>
    <n v="128001000"/>
    <n v="1.3390692120724695E-4"/>
    <n v="2.280011993957494E-5"/>
    <n v="0"/>
  </r>
  <r>
    <s v="Age of Mythology"/>
    <x v="8"/>
    <x v="8"/>
    <x v="11"/>
    <s v="Microsoft Game Studios"/>
    <n v="20000"/>
    <n v="60000"/>
    <n v="0"/>
    <n v="10000"/>
    <n v="8.9"/>
    <n v="31"/>
    <n v="8.9"/>
    <n v="484"/>
    <s v="Ensemble Studios"/>
    <x v="2"/>
    <x v="106"/>
    <n v="8.9"/>
    <n v="515"/>
    <n v="572.22222222222217"/>
    <n v="6000"/>
    <n v="1333.3333333333333"/>
    <n v="4000"/>
    <n v="0"/>
    <n v="666.66666666666663"/>
    <n v="495013192"/>
    <n v="431019772"/>
    <n v="127445000"/>
    <n v="4.0402963644653735E-5"/>
    <n v="1.3920475091337573E-4"/>
    <n v="0"/>
  </r>
  <r>
    <s v="Puss in Boots"/>
    <x v="3"/>
    <x v="10"/>
    <x v="4"/>
    <s v="THQ"/>
    <n v="70000"/>
    <n v="10000"/>
    <n v="0"/>
    <n v="10000"/>
    <n v="7"/>
    <n v="4"/>
    <n v="7"/>
    <n v="4"/>
    <s v="THQ"/>
    <x v="3"/>
    <x v="106"/>
    <n v="7"/>
    <n v="8"/>
    <n v="8.8888888888888893"/>
    <n v="15000"/>
    <n v="11666.666666666666"/>
    <n v="1666.6666666666667"/>
    <n v="0"/>
    <n v="1666.6666666666667"/>
    <n v="545961365"/>
    <n v="440756453"/>
    <n v="127833000"/>
    <n v="1.2821420065135927E-4"/>
    <n v="2.2688266801166948E-5"/>
    <n v="0"/>
  </r>
  <r>
    <s v="Counter-Strike: Source"/>
    <x v="8"/>
    <x v="7"/>
    <x v="6"/>
    <s v="Vivendi Games"/>
    <n v="0"/>
    <n v="70000"/>
    <n v="0"/>
    <n v="20000"/>
    <n v="8.8000000000000007"/>
    <n v="9"/>
    <n v="8.9"/>
    <n v="9851"/>
    <s v="Valve Software"/>
    <x v="1"/>
    <x v="106"/>
    <n v="8.8500000000000014"/>
    <n v="9860"/>
    <n v="10955.555555555555"/>
    <n v="6923.0769230769229"/>
    <n v="0"/>
    <n v="5384.6153846153848"/>
    <n v="0"/>
    <n v="1538.4615384615386"/>
    <n v="505524224"/>
    <n v="434174638"/>
    <n v="127761000"/>
    <n v="0"/>
    <n v="1.6122544679820751E-4"/>
    <n v="0"/>
  </r>
  <r>
    <s v="America's Army: True Soldiers"/>
    <x v="2"/>
    <x v="4"/>
    <x v="6"/>
    <s v="Ubisoft"/>
    <n v="80000"/>
    <n v="0"/>
    <n v="0"/>
    <n v="10000"/>
    <n v="4.3"/>
    <n v="11"/>
    <n v="6.7"/>
    <n v="55"/>
    <s v="Red Storm Entertainment"/>
    <x v="2"/>
    <x v="106"/>
    <n v="5.5"/>
    <n v="66"/>
    <n v="73.333333333333329"/>
    <n v="9000"/>
    <n v="8000"/>
    <n v="0"/>
    <n v="0"/>
    <n v="1000"/>
    <n v="522751172"/>
    <n v="438594184"/>
    <n v="128001000"/>
    <n v="1.5303648137971081E-4"/>
    <n v="0"/>
    <n v="0"/>
  </r>
  <r>
    <s v="Marvel Nemesis: Rise of the Imperfects"/>
    <x v="1"/>
    <x v="3"/>
    <x v="7"/>
    <s v="Electronic Arts"/>
    <n v="80000"/>
    <n v="0"/>
    <n v="0"/>
    <n v="10000"/>
    <n v="3.4"/>
    <n v="6"/>
    <n v="6.5"/>
    <n v="16"/>
    <s v="EA Canada, Sensory Sweep"/>
    <x v="3"/>
    <x v="106"/>
    <n v="4.95"/>
    <n v="22"/>
    <n v="24.444444444444443"/>
    <n v="7500"/>
    <n v="6666.666666666667"/>
    <n v="0"/>
    <n v="0"/>
    <n v="833.33333333333337"/>
    <n v="511054143"/>
    <n v="435713800"/>
    <n v="127773000"/>
    <n v="1.5653918688611433E-4"/>
    <n v="0"/>
    <n v="0"/>
  </r>
  <r>
    <s v="Nano Assault"/>
    <x v="5"/>
    <x v="10"/>
    <x v="6"/>
    <s v="Majesco Entertainment"/>
    <n v="80000"/>
    <n v="0"/>
    <n v="0"/>
    <n v="10000"/>
    <n v="7.5"/>
    <n v="8"/>
    <n v="7.7"/>
    <n v="18"/>
    <s v="Shin'en"/>
    <x v="3"/>
    <x v="106"/>
    <n v="7.6"/>
    <n v="26"/>
    <n v="28.888888888888889"/>
    <n v="15000"/>
    <n v="13333.333333333334"/>
    <n v="0"/>
    <n v="0"/>
    <n v="1666.6666666666667"/>
    <n v="545961365"/>
    <n v="440756453"/>
    <n v="127833000"/>
    <n v="1.4653051503012488E-4"/>
    <n v="0"/>
    <n v="0"/>
  </r>
  <r>
    <s v="Blacksite: Area 51"/>
    <x v="3"/>
    <x v="4"/>
    <x v="6"/>
    <s v="Midway Games"/>
    <n v="70000"/>
    <n v="10000"/>
    <n v="0"/>
    <n v="10000"/>
    <n v="5.6"/>
    <n v="23"/>
    <n v="6.3"/>
    <n v="18"/>
    <s v="Midway Studios - Austin"/>
    <x v="2"/>
    <x v="106"/>
    <n v="5.9499999999999993"/>
    <n v="41"/>
    <n v="45.555555555555557"/>
    <n v="9000"/>
    <n v="7000"/>
    <n v="1000"/>
    <n v="0"/>
    <n v="1000"/>
    <n v="522751172"/>
    <n v="438594184"/>
    <n v="128001000"/>
    <n v="1.3390692120724695E-4"/>
    <n v="2.280011993957494E-5"/>
    <n v="0"/>
  </r>
  <r>
    <s v="Harvey Birdman: Attorney at Law"/>
    <x v="0"/>
    <x v="1"/>
    <x v="10"/>
    <s v="Capcom"/>
    <n v="80000"/>
    <n v="0"/>
    <n v="0"/>
    <n v="10000"/>
    <n v="6"/>
    <n v="28"/>
    <n v="7.8"/>
    <n v="5"/>
    <s v="High Voltage Software"/>
    <x v="2"/>
    <x v="106"/>
    <n v="6.9"/>
    <n v="33"/>
    <n v="36.666666666666664"/>
    <n v="10000"/>
    <n v="8888.8888888888887"/>
    <n v="0"/>
    <n v="0"/>
    <n v="1111.1111111111111"/>
    <n v="528816311"/>
    <n v="440001482"/>
    <n v="128063000"/>
    <n v="1.5128126409096334E-4"/>
    <n v="0"/>
    <n v="0"/>
  </r>
  <r>
    <s v="Miami Nights: Singles in the City"/>
    <x v="1"/>
    <x v="1"/>
    <x v="8"/>
    <s v="Ubisoft"/>
    <n v="80000"/>
    <n v="0"/>
    <n v="0"/>
    <n v="10000"/>
    <n v="4.8"/>
    <n v="6"/>
    <n v="7.1"/>
    <n v="7"/>
    <s v="Gameloft"/>
    <x v="2"/>
    <x v="106"/>
    <n v="5.9499999999999993"/>
    <n v="13"/>
    <n v="14.444444444444445"/>
    <n v="10000"/>
    <n v="8888.8888888888887"/>
    <n v="0"/>
    <n v="0"/>
    <n v="1111.1111111111111"/>
    <n v="528816311"/>
    <n v="440001482"/>
    <n v="128063000"/>
    <n v="1.5128126409096334E-4"/>
    <n v="0"/>
    <n v="0"/>
  </r>
  <r>
    <s v="Death Jr. and the Science Fair of Doom"/>
    <x v="1"/>
    <x v="4"/>
    <x v="2"/>
    <s v="Konami Digital Entertainment"/>
    <n v="80000"/>
    <n v="0"/>
    <n v="0"/>
    <n v="10000"/>
    <n v="4.7"/>
    <n v="23"/>
    <n v="7.5"/>
    <n v="6"/>
    <s v="Foundation 9 Entertainment"/>
    <x v="3"/>
    <x v="106"/>
    <n v="6.1"/>
    <n v="29"/>
    <n v="32.222222222222221"/>
    <n v="9000"/>
    <n v="8000"/>
    <n v="0"/>
    <n v="0"/>
    <n v="1000"/>
    <n v="522751172"/>
    <n v="438594184"/>
    <n v="128001000"/>
    <n v="1.5303648137971081E-4"/>
    <n v="0"/>
    <n v="0"/>
  </r>
  <r>
    <s v="Battleborn"/>
    <x v="8"/>
    <x v="14"/>
    <x v="6"/>
    <s v="Take-Two Interactive"/>
    <n v="40000"/>
    <n v="40000"/>
    <n v="0"/>
    <n v="10000"/>
    <n v="6.9"/>
    <n v="34"/>
    <n v="6.9"/>
    <n v="400"/>
    <s v="Gearbox Software"/>
    <x v="2"/>
    <x v="106"/>
    <n v="6.9"/>
    <n v="434"/>
    <n v="482.22222222222223"/>
    <n v="90000"/>
    <n v="40000"/>
    <n v="40000"/>
    <n v="0"/>
    <n v="10000"/>
    <n v="573178249"/>
    <n v="445623395"/>
    <n v="126994511"/>
    <n v="6.9786318775679856E-5"/>
    <n v="8.976189412138023E-5"/>
    <n v="0"/>
  </r>
  <r>
    <s v="Mega Man Legacy Collection"/>
    <x v="6"/>
    <x v="14"/>
    <x v="2"/>
    <s v="Capcom"/>
    <n v="70000"/>
    <n v="0"/>
    <n v="0"/>
    <n v="20000"/>
    <n v="7.7"/>
    <n v="22"/>
    <n v="6.1"/>
    <n v="55"/>
    <s v="Digital Eclipse"/>
    <x v="0"/>
    <x v="106"/>
    <n v="6.9"/>
    <n v="77"/>
    <n v="85.555555555555557"/>
    <n v="90000"/>
    <n v="70000"/>
    <n v="0"/>
    <n v="0"/>
    <n v="20000"/>
    <n v="573178249"/>
    <n v="445623395"/>
    <n v="126994511"/>
    <n v="1.2212605785743975E-4"/>
    <n v="0"/>
    <n v="0"/>
  </r>
  <r>
    <s v="Warriors Orochi 3 Hyper"/>
    <x v="10"/>
    <x v="11"/>
    <x v="4"/>
    <s v="Tecmo Koei"/>
    <n v="40000"/>
    <n v="20000"/>
    <n v="20000"/>
    <n v="10000"/>
    <n v="6.4"/>
    <n v="18"/>
    <n v="7.4"/>
    <n v="31"/>
    <s v="Omega Force"/>
    <x v="2"/>
    <x v="106"/>
    <n v="6.9"/>
    <n v="49"/>
    <n v="54.444444444444443"/>
    <n v="18000"/>
    <n v="8000"/>
    <n v="4000"/>
    <n v="4000"/>
    <n v="2000"/>
    <n v="551484507"/>
    <n v="441417242"/>
    <n v="127629000"/>
    <n v="7.2531502684625737E-5"/>
    <n v="4.5308606227937059E-5"/>
    <n v="1.5670419732192526E-4"/>
  </r>
  <r>
    <s v="Samurai Shodown Sen"/>
    <x v="2"/>
    <x v="2"/>
    <x v="7"/>
    <s v="Rising Star Games"/>
    <n v="70000"/>
    <n v="10000"/>
    <n v="0"/>
    <n v="10000"/>
    <n v="4.5999999999999996"/>
    <n v="33"/>
    <n v="5.2"/>
    <n v="12"/>
    <s v="K2 LLC"/>
    <x v="1"/>
    <x v="106"/>
    <n v="4.9000000000000004"/>
    <n v="45"/>
    <n v="50"/>
    <n v="11250"/>
    <n v="8750"/>
    <n v="1250"/>
    <n v="0"/>
    <n v="1250"/>
    <n v="534740514"/>
    <n v="441041694"/>
    <n v="128047000"/>
    <n v="1.3090461292409201E-4"/>
    <n v="2.2673593304310136E-5"/>
    <n v="0"/>
  </r>
  <r>
    <s v="Knights Contract"/>
    <x v="2"/>
    <x v="10"/>
    <x v="4"/>
    <s v="Namco Bandai Games"/>
    <n v="50000"/>
    <n v="30000"/>
    <n v="0"/>
    <n v="10000"/>
    <n v="4.9000000000000004"/>
    <n v="41"/>
    <n v="5.6"/>
    <n v="16"/>
    <s v="Game Republic"/>
    <x v="1"/>
    <x v="106"/>
    <n v="5.25"/>
    <n v="57"/>
    <n v="63.333333333333336"/>
    <n v="15000"/>
    <n v="8333.3333333333339"/>
    <n v="5000"/>
    <n v="0"/>
    <n v="1666.6666666666667"/>
    <n v="545961365"/>
    <n v="440756453"/>
    <n v="127833000"/>
    <n v="9.158157189382806E-5"/>
    <n v="6.8064800403500847E-5"/>
    <n v="0"/>
  </r>
  <r>
    <s v="Worms: A Space Oddity"/>
    <x v="0"/>
    <x v="1"/>
    <x v="11"/>
    <s v="THQ"/>
    <n v="60000"/>
    <n v="20000"/>
    <n v="0"/>
    <n v="10000"/>
    <n v="6.4"/>
    <n v="26"/>
    <n v="4.3"/>
    <n v="13"/>
    <s v="Team 17"/>
    <x v="3"/>
    <x v="106"/>
    <n v="5.35"/>
    <n v="39"/>
    <n v="43.333333333333336"/>
    <n v="10000"/>
    <n v="6666.666666666667"/>
    <n v="2222.2222222222222"/>
    <n v="0"/>
    <n v="1111.1111111111111"/>
    <n v="528816311"/>
    <n v="440001482"/>
    <n v="128063000"/>
    <n v="1.1346094806822251E-4"/>
    <n v="4.5454392355887562E-5"/>
    <n v="0"/>
  </r>
  <r>
    <s v="Samurai Warriors 2"/>
    <x v="2"/>
    <x v="0"/>
    <x v="4"/>
    <s v="Tecmo Koei"/>
    <n v="70000"/>
    <n v="10000"/>
    <n v="0"/>
    <n v="10000"/>
    <n v="5.2"/>
    <n v="30"/>
    <n v="8.6999999999999993"/>
    <n v="18"/>
    <s v="Omega Force"/>
    <x v="2"/>
    <x v="106"/>
    <n v="6.9499999999999993"/>
    <n v="48"/>
    <n v="53.333333333333336"/>
    <n v="8181.818181818182"/>
    <n v="6363.636363636364"/>
    <n v="909.09090909090912"/>
    <n v="0"/>
    <n v="909.09090909090912"/>
    <n v="516818555"/>
    <n v="437126892"/>
    <n v="127854000"/>
    <n v="1.3544405347443457E-4"/>
    <n v="2.2876652484697737E-5"/>
    <n v="0"/>
  </r>
  <r>
    <s v="Romance of the Three Kingdoms X"/>
    <x v="4"/>
    <x v="3"/>
    <x v="11"/>
    <s v="Tecmo Koei"/>
    <n v="40000"/>
    <n v="30000"/>
    <n v="0"/>
    <n v="10000"/>
    <n v="7.1"/>
    <n v="13"/>
    <n v="8.5"/>
    <n v="10"/>
    <s v="Koei"/>
    <x v="2"/>
    <x v="518"/>
    <n v="7.8"/>
    <n v="23"/>
    <n v="28.75"/>
    <n v="6666.666666666667"/>
    <n v="3333.3333333333335"/>
    <n v="2500"/>
    <n v="0"/>
    <n v="833.33333333333337"/>
    <n v="511054143"/>
    <n v="435713800"/>
    <n v="127773000"/>
    <n v="7.8269593443057166E-5"/>
    <n v="6.8852535770039876E-5"/>
    <n v="0"/>
  </r>
  <r>
    <s v="Project Eden"/>
    <x v="4"/>
    <x v="9"/>
    <x v="4"/>
    <s v="Eidos Interactive"/>
    <n v="40000"/>
    <n v="30000"/>
    <n v="0"/>
    <n v="10000"/>
    <n v="7.1"/>
    <n v="20"/>
    <n v="7.8"/>
    <n v="8"/>
    <s v="Core Design Ltd."/>
    <x v="2"/>
    <x v="518"/>
    <n v="7.4499999999999993"/>
    <n v="28"/>
    <n v="35"/>
    <n v="5000"/>
    <n v="2500"/>
    <n v="1875"/>
    <n v="0"/>
    <n v="625"/>
    <n v="489752572"/>
    <n v="430035992"/>
    <n v="127149000"/>
    <n v="8.1673894711062388E-5"/>
    <n v="6.9761602652086856E-5"/>
    <n v="0"/>
  </r>
  <r>
    <s v="Ghosthunter"/>
    <x v="4"/>
    <x v="15"/>
    <x v="4"/>
    <s v="Sony Computer Entertainment"/>
    <n v="40000"/>
    <n v="30000"/>
    <n v="0"/>
    <n v="10000"/>
    <n v="6.9"/>
    <n v="44"/>
    <n v="8.6999999999999993"/>
    <n v="22"/>
    <s v="SCE Studio Cambridge"/>
    <x v="2"/>
    <x v="518"/>
    <n v="7.8"/>
    <n v="66"/>
    <n v="82.5"/>
    <n v="5714.2857142857147"/>
    <n v="2857.1428571428573"/>
    <n v="2142.8571428571427"/>
    <n v="0"/>
    <n v="714.28571428571433"/>
    <n v="500125528"/>
    <n v="432552540"/>
    <n v="127718000"/>
    <n v="7.9979920561063617E-5"/>
    <n v="6.9355736530873227E-5"/>
    <n v="0"/>
  </r>
  <r>
    <s v="Astro Boy: Omega Factor"/>
    <x v="12"/>
    <x v="15"/>
    <x v="4"/>
    <s v="THQ"/>
    <n v="60000"/>
    <n v="20000"/>
    <n v="0"/>
    <n v="0"/>
    <n v="8.5"/>
    <n v="37"/>
    <n v="8.6"/>
    <n v="18"/>
    <s v="Hitmaker"/>
    <x v="0"/>
    <x v="518"/>
    <n v="8.5500000000000007"/>
    <n v="55"/>
    <n v="68.75"/>
    <n v="5714.2857142857147"/>
    <n v="4285.7142857142853"/>
    <n v="1428.5714285714287"/>
    <n v="0"/>
    <n v="0"/>
    <n v="500125528"/>
    <n v="432552540"/>
    <n v="127718000"/>
    <n v="1.1996988084159543E-4"/>
    <n v="4.6237157687248816E-5"/>
    <n v="0"/>
  </r>
  <r>
    <s v="Rugby 2005"/>
    <x v="4"/>
    <x v="3"/>
    <x v="0"/>
    <s v="Electronic Arts"/>
    <n v="40000"/>
    <n v="30000"/>
    <n v="0"/>
    <n v="10000"/>
    <n v="7.1"/>
    <n v="15"/>
    <n v="8.6"/>
    <n v="19"/>
    <s v="HB Studios Multimedia"/>
    <x v="0"/>
    <x v="518"/>
    <n v="7.85"/>
    <n v="34"/>
    <n v="42.5"/>
    <n v="6666.666666666667"/>
    <n v="3333.3333333333335"/>
    <n v="2500"/>
    <n v="0"/>
    <n v="833.33333333333337"/>
    <n v="511054143"/>
    <n v="435713800"/>
    <n v="127773000"/>
    <n v="7.8269593443057166E-5"/>
    <n v="6.8852535770039876E-5"/>
    <n v="0"/>
  </r>
  <r>
    <s v="Mystic Heroes"/>
    <x v="11"/>
    <x v="8"/>
    <x v="4"/>
    <s v="Tecmo Koei"/>
    <n v="30000"/>
    <n v="10000"/>
    <n v="40000"/>
    <n v="0"/>
    <n v="6.7"/>
    <n v="13"/>
    <n v="8.5"/>
    <n v="26"/>
    <s v="Koei"/>
    <x v="2"/>
    <x v="518"/>
    <n v="7.6"/>
    <n v="39"/>
    <n v="48.75"/>
    <n v="5333.333333333333"/>
    <n v="2000"/>
    <n v="666.66666666666663"/>
    <n v="2666.6666666666665"/>
    <n v="0"/>
    <n v="495013192"/>
    <n v="431019772"/>
    <n v="127445000"/>
    <n v="6.0604445466980602E-5"/>
    <n v="2.3200791818895955E-5"/>
    <n v="3.1386088116442388E-4"/>
  </r>
  <r>
    <s v="Freestyle Metal X"/>
    <x v="4"/>
    <x v="15"/>
    <x v="1"/>
    <s v="Midway Games"/>
    <n v="40000"/>
    <n v="30000"/>
    <n v="0"/>
    <n v="10000"/>
    <n v="6.7"/>
    <n v="25"/>
    <n v="8.3000000000000007"/>
    <n v="17"/>
    <s v="Deibus Studios"/>
    <x v="2"/>
    <x v="518"/>
    <n v="7.5"/>
    <n v="42"/>
    <n v="52.5"/>
    <n v="5714.2857142857147"/>
    <n v="2857.1428571428573"/>
    <n v="2142.8571428571427"/>
    <n v="0"/>
    <n v="714.28571428571433"/>
    <n v="500125528"/>
    <n v="432552540"/>
    <n v="127718000"/>
    <n v="7.9979920561063617E-5"/>
    <n v="6.9355736530873227E-5"/>
    <n v="0"/>
  </r>
  <r>
    <s v="Wolfenstein: The Old Blood"/>
    <x v="8"/>
    <x v="13"/>
    <x v="4"/>
    <s v="Bethesda Softworks"/>
    <n v="0"/>
    <n v="80000"/>
    <n v="0"/>
    <n v="0"/>
    <n v="7.6"/>
    <n v="30"/>
    <n v="7.6"/>
    <n v="338"/>
    <s v="MachineGames"/>
    <x v="1"/>
    <x v="518"/>
    <n v="7.6"/>
    <n v="368"/>
    <n v="460"/>
    <n v="40000"/>
    <n v="0"/>
    <n v="40000"/>
    <n v="0"/>
    <n v="0"/>
    <n v="567732286"/>
    <n v="444588718"/>
    <n v="127141000"/>
    <n v="0"/>
    <n v="1.7994158817138495E-4"/>
    <n v="0"/>
  </r>
  <r>
    <s v="Nobunaga's Ambition: Iron Triangle"/>
    <x v="4"/>
    <x v="0"/>
    <x v="11"/>
    <s v="Tecmo Koei"/>
    <n v="40000"/>
    <n v="30000"/>
    <n v="0"/>
    <n v="10000"/>
    <n v="7.6"/>
    <n v="8"/>
    <n v="8"/>
    <n v="7"/>
    <s v="Koei"/>
    <x v="3"/>
    <x v="518"/>
    <n v="7.8"/>
    <n v="15"/>
    <n v="18.75"/>
    <n v="7272.727272727273"/>
    <n v="3636.3636363636365"/>
    <n v="2727.2727272727275"/>
    <n v="0"/>
    <n v="909.09090909090912"/>
    <n v="516818555"/>
    <n v="437126892"/>
    <n v="127854000"/>
    <n v="7.7396601985391185E-5"/>
    <n v="6.8629957454093219E-5"/>
    <n v="0"/>
  </r>
  <r>
    <s v="Risen 3: Titan Lords"/>
    <x v="8"/>
    <x v="12"/>
    <x v="9"/>
    <s v="Deep Silver"/>
    <n v="0"/>
    <n v="80000"/>
    <n v="0"/>
    <n v="0"/>
    <n v="6.5"/>
    <n v="49"/>
    <n v="5.7"/>
    <n v="822"/>
    <s v="Piranha Bytes"/>
    <x v="1"/>
    <x v="518"/>
    <n v="6.1"/>
    <n v="871"/>
    <n v="1088.75"/>
    <n v="26666.666666666668"/>
    <n v="0"/>
    <n v="26666.666666666668"/>
    <n v="0"/>
    <n v="0"/>
    <n v="562338430"/>
    <n v="443580712"/>
    <n v="127276000"/>
    <n v="0"/>
    <n v="1.8035049278698124E-4"/>
    <n v="0"/>
  </r>
  <r>
    <s v="Karaoke Revolution"/>
    <x v="7"/>
    <x v="7"/>
    <x v="3"/>
    <s v="Konami Digital Entertainment"/>
    <n v="60000"/>
    <n v="20000"/>
    <n v="0"/>
    <n v="0"/>
    <n v="8"/>
    <n v="13"/>
    <n v="8.5"/>
    <n v="4"/>
    <s v="Secret Level"/>
    <x v="0"/>
    <x v="518"/>
    <n v="8.25"/>
    <n v="17"/>
    <n v="21.25"/>
    <n v="6153.8461538461543"/>
    <n v="4615.3846153846152"/>
    <n v="1538.4615384615386"/>
    <n v="0"/>
    <n v="0"/>
    <n v="505524224"/>
    <n v="434174638"/>
    <n v="127761000"/>
    <n v="1.1868867435321952E-4"/>
    <n v="4.6064413370916427E-5"/>
    <n v="0"/>
  </r>
  <r>
    <s v="Fire Pro Wrestling Returns"/>
    <x v="4"/>
    <x v="3"/>
    <x v="0"/>
    <s v="505 Games"/>
    <n v="40000"/>
    <n v="30000"/>
    <n v="0"/>
    <n v="10000"/>
    <n v="7.8"/>
    <n v="12"/>
    <n v="8.5"/>
    <n v="17"/>
    <s v="S-Neo"/>
    <x v="2"/>
    <x v="518"/>
    <n v="8.15"/>
    <n v="29"/>
    <n v="36.25"/>
    <n v="6666.666666666667"/>
    <n v="3333.3333333333335"/>
    <n v="2500"/>
    <n v="0"/>
    <n v="833.33333333333337"/>
    <n v="511054143"/>
    <n v="435713800"/>
    <n v="127773000"/>
    <n v="7.8269593443057166E-5"/>
    <n v="6.8852535770039876E-5"/>
    <n v="0"/>
  </r>
  <r>
    <s v="Samurai Warriors 2: Xtreme Legends"/>
    <x v="4"/>
    <x v="4"/>
    <x v="4"/>
    <s v="Tecmo Koei"/>
    <n v="40000"/>
    <n v="30000"/>
    <n v="0"/>
    <n v="10000"/>
    <n v="5"/>
    <n v="11"/>
    <n v="8"/>
    <n v="9"/>
    <s v="Koei"/>
    <x v="2"/>
    <x v="518"/>
    <n v="6.5"/>
    <n v="20"/>
    <n v="25"/>
    <n v="8000"/>
    <n v="4000"/>
    <n v="3000"/>
    <n v="0"/>
    <n v="1000"/>
    <n v="522751172"/>
    <n v="438594184"/>
    <n v="128001000"/>
    <n v="7.6518240689855404E-5"/>
    <n v="6.8400359818724819E-5"/>
    <n v="0"/>
  </r>
  <r>
    <s v="Forgotten Realms: Demon Stone"/>
    <x v="7"/>
    <x v="7"/>
    <x v="4"/>
    <s v="Atari"/>
    <n v="60000"/>
    <n v="20000"/>
    <n v="0"/>
    <n v="0"/>
    <n v="7.2"/>
    <n v="17"/>
    <n v="6.5"/>
    <n v="6"/>
    <s v="Stormfront Studios"/>
    <x v="2"/>
    <x v="518"/>
    <n v="6.85"/>
    <n v="23"/>
    <n v="28.75"/>
    <n v="6153.8461538461543"/>
    <n v="4615.3846153846152"/>
    <n v="1538.4615384615386"/>
    <n v="0"/>
    <n v="0"/>
    <n v="505524224"/>
    <n v="434174638"/>
    <n v="127761000"/>
    <n v="1.1868867435321952E-4"/>
    <n v="4.6064413370916427E-5"/>
    <n v="0"/>
  </r>
  <r>
    <s v="LEGO Star Wars II: The Original Trilogy"/>
    <x v="12"/>
    <x v="0"/>
    <x v="4"/>
    <s v="LucasArts"/>
    <n v="60000"/>
    <n v="20000"/>
    <n v="0"/>
    <n v="0"/>
    <n v="5.5"/>
    <n v="5"/>
    <n v="7"/>
    <n v="6"/>
    <s v="Amaze Entertainment"/>
    <x v="0"/>
    <x v="518"/>
    <n v="6.25"/>
    <n v="11"/>
    <n v="13.75"/>
    <n v="7272.727272727273"/>
    <n v="5454.545454545455"/>
    <n v="1818.1818181818182"/>
    <n v="0"/>
    <n v="0"/>
    <n v="516818555"/>
    <n v="437126892"/>
    <n v="127854000"/>
    <n v="1.1609490297808677E-4"/>
    <n v="4.5753304969395475E-5"/>
    <n v="0"/>
  </r>
  <r>
    <s v="Tim Burton's The Nightmare Before Christmas: Oogie's Revenge"/>
    <x v="7"/>
    <x v="3"/>
    <x v="10"/>
    <s v="Disney Interactive Studios"/>
    <n v="60000"/>
    <n v="20000"/>
    <n v="0"/>
    <n v="0"/>
    <n v="6.5"/>
    <n v="19"/>
    <n v="7.3"/>
    <n v="6"/>
    <s v="Capcom"/>
    <x v="3"/>
    <x v="518"/>
    <n v="6.9"/>
    <n v="25"/>
    <n v="31.25"/>
    <n v="6666.666666666667"/>
    <n v="5000"/>
    <n v="1666.6666666666667"/>
    <n v="0"/>
    <n v="0"/>
    <n v="511054143"/>
    <n v="435713800"/>
    <n v="127773000"/>
    <n v="1.1740439016458576E-4"/>
    <n v="4.5901690513359917E-5"/>
    <n v="0"/>
  </r>
  <r>
    <s v="Red Faction: Armageddon"/>
    <x v="8"/>
    <x v="10"/>
    <x v="6"/>
    <s v="THQ"/>
    <n v="50000"/>
    <n v="20000"/>
    <n v="0"/>
    <n v="10000"/>
    <n v="7.5"/>
    <n v="29"/>
    <n v="6.7"/>
    <n v="273"/>
    <s v="Volition Inc."/>
    <x v="1"/>
    <x v="518"/>
    <n v="7.1"/>
    <n v="302"/>
    <n v="377.5"/>
    <n v="13333.333333333334"/>
    <n v="8333.3333333333339"/>
    <n v="3333.3333333333335"/>
    <n v="0"/>
    <n v="1666.6666666666667"/>
    <n v="545961365"/>
    <n v="440756453"/>
    <n v="127833000"/>
    <n v="9.158157189382806E-5"/>
    <n v="4.5376533602333896E-5"/>
    <n v="0"/>
  </r>
  <r>
    <s v="Wizardry: Tale of the Forsaken Land"/>
    <x v="4"/>
    <x v="9"/>
    <x v="9"/>
    <s v="Ubisoft"/>
    <n v="40000"/>
    <n v="30000"/>
    <n v="0"/>
    <n v="10000"/>
    <n v="7"/>
    <n v="14"/>
    <n v="7.5"/>
    <n v="6"/>
    <s v="Racjin"/>
    <x v="2"/>
    <x v="518"/>
    <n v="7.25"/>
    <n v="20"/>
    <n v="25"/>
    <n v="5000"/>
    <n v="2500"/>
    <n v="1875"/>
    <n v="0"/>
    <n v="625"/>
    <n v="489752572"/>
    <n v="430035992"/>
    <n v="127149000"/>
    <n v="8.1673894711062388E-5"/>
    <n v="6.9761602652086856E-5"/>
    <n v="0"/>
  </r>
  <r>
    <s v="The Smurfs 2"/>
    <x v="10"/>
    <x v="6"/>
    <x v="2"/>
    <s v="Ubisoft"/>
    <n v="40000"/>
    <n v="30000"/>
    <n v="0"/>
    <n v="10000"/>
    <n v="4.2"/>
    <n v="5"/>
    <n v="5.6"/>
    <n v="21"/>
    <s v="WayForward"/>
    <x v="0"/>
    <x v="518"/>
    <n v="4.9000000000000004"/>
    <n v="26"/>
    <n v="32.5"/>
    <n v="20000"/>
    <n v="10000"/>
    <n v="7500"/>
    <n v="0"/>
    <n v="2500"/>
    <n v="556861736"/>
    <n v="442492884"/>
    <n v="127445000"/>
    <n v="7.1831116081568942E-5"/>
    <n v="6.7797700448443823E-5"/>
    <n v="0"/>
  </r>
  <r>
    <s v="Lara Croft and the Temple of Osiris"/>
    <x v="6"/>
    <x v="12"/>
    <x v="4"/>
    <s v="Square Enix"/>
    <n v="0"/>
    <n v="70000"/>
    <n v="0"/>
    <n v="10000"/>
    <n v="7.4"/>
    <n v="40"/>
    <n v="6.7"/>
    <n v="128"/>
    <s v="Nixxes Software"/>
    <x v="2"/>
    <x v="518"/>
    <n v="7.0500000000000007"/>
    <n v="168"/>
    <n v="210"/>
    <n v="26666.666666666668"/>
    <n v="0"/>
    <n v="23333.333333333332"/>
    <n v="0"/>
    <n v="3333.3333333333335"/>
    <n v="562338430"/>
    <n v="443580712"/>
    <n v="127276000"/>
    <n v="0"/>
    <n v="1.5780668118860859E-4"/>
    <n v="0"/>
  </r>
  <r>
    <s v="The Sims 2: Apartment Life"/>
    <x v="8"/>
    <x v="1"/>
    <x v="8"/>
    <s v="Electronic Arts"/>
    <n v="0"/>
    <n v="70000"/>
    <n v="0"/>
    <n v="10000"/>
    <n v="7.5"/>
    <n v="10"/>
    <n v="7.7"/>
    <n v="19"/>
    <s v="Electronic Arts"/>
    <x v="2"/>
    <x v="518"/>
    <n v="7.6"/>
    <n v="29"/>
    <n v="36.25"/>
    <n v="8888.8888888888887"/>
    <n v="0"/>
    <n v="7777.7777777777774"/>
    <n v="0"/>
    <n v="1111.1111111111111"/>
    <n v="528816311"/>
    <n v="440001482"/>
    <n v="128063000"/>
    <n v="0"/>
    <n v="1.5909037324560648E-4"/>
    <n v="0"/>
  </r>
  <r>
    <s v="Killer7"/>
    <x v="4"/>
    <x v="3"/>
    <x v="4"/>
    <s v="Capcom"/>
    <n v="40000"/>
    <n v="30000"/>
    <n v="0"/>
    <n v="10000"/>
    <n v="7"/>
    <n v="39"/>
    <n v="8.1"/>
    <n v="36"/>
    <s v="Grasshopper Manufacture"/>
    <x v="1"/>
    <x v="518"/>
    <n v="7.55"/>
    <n v="75"/>
    <n v="93.75"/>
    <n v="6666.666666666667"/>
    <n v="3333.3333333333335"/>
    <n v="2500"/>
    <n v="0"/>
    <n v="833.33333333333337"/>
    <n v="511054143"/>
    <n v="435713800"/>
    <n v="127773000"/>
    <n v="7.8269593443057166E-5"/>
    <n v="6.8852535770039876E-5"/>
    <n v="0"/>
  </r>
  <r>
    <s v="Astro Boy"/>
    <x v="4"/>
    <x v="7"/>
    <x v="4"/>
    <s v="Sega"/>
    <n v="40000"/>
    <n v="30000"/>
    <n v="0"/>
    <n v="10000"/>
    <n v="5.4"/>
    <n v="29"/>
    <n v="6.9"/>
    <n v="7"/>
    <s v="Sonic Team"/>
    <x v="0"/>
    <x v="518"/>
    <n v="6.15"/>
    <n v="36"/>
    <n v="45"/>
    <n v="6153.8461538461543"/>
    <n v="3076.9230769230771"/>
    <n v="2307.6923076923076"/>
    <n v="0"/>
    <n v="769.23076923076928"/>
    <n v="505524224"/>
    <n v="434174638"/>
    <n v="127761000"/>
    <n v="7.912578290214635E-5"/>
    <n v="6.9096620056374644E-5"/>
    <n v="0"/>
  </r>
  <r>
    <s v="Monster House"/>
    <x v="12"/>
    <x v="0"/>
    <x v="10"/>
    <s v="THQ"/>
    <n v="60000"/>
    <n v="20000"/>
    <n v="0"/>
    <n v="0"/>
    <n v="6.9"/>
    <n v="10"/>
    <n v="9"/>
    <n v="4"/>
    <s v="Artificial Mind and Movement"/>
    <x v="0"/>
    <x v="518"/>
    <n v="7.95"/>
    <n v="14"/>
    <n v="17.5"/>
    <n v="7272.727272727273"/>
    <n v="5454.545454545455"/>
    <n v="1818.1818181818182"/>
    <n v="0"/>
    <n v="0"/>
    <n v="516818555"/>
    <n v="437126892"/>
    <n v="127854000"/>
    <n v="1.1609490297808677E-4"/>
    <n v="4.5753304969395475E-5"/>
    <n v="0"/>
  </r>
  <r>
    <s v="Cloudy With a Chance of Meatballs"/>
    <x v="2"/>
    <x v="2"/>
    <x v="2"/>
    <s v="Ubisoft"/>
    <n v="70000"/>
    <n v="0"/>
    <n v="0"/>
    <n v="10000"/>
    <n v="6.2"/>
    <n v="12"/>
    <n v="6.5"/>
    <n v="11"/>
    <s v="Ubisoft Shanghai"/>
    <x v="0"/>
    <x v="518"/>
    <n v="6.35"/>
    <n v="23"/>
    <n v="28.75"/>
    <n v="10000"/>
    <n v="8750"/>
    <n v="0"/>
    <n v="0"/>
    <n v="1250"/>
    <n v="534740514"/>
    <n v="441041694"/>
    <n v="128047000"/>
    <n v="1.3090461292409201E-4"/>
    <n v="0"/>
    <n v="0"/>
  </r>
  <r>
    <s v="NCAA Football 08"/>
    <x v="7"/>
    <x v="4"/>
    <x v="0"/>
    <s v="Electronic Arts"/>
    <n v="60000"/>
    <n v="20000"/>
    <n v="0"/>
    <n v="0"/>
    <n v="8.1999999999999993"/>
    <n v="4"/>
    <n v="8.1"/>
    <n v="8"/>
    <s v="EA Sports"/>
    <x v="0"/>
    <x v="518"/>
    <n v="8.1499999999999986"/>
    <n v="12"/>
    <n v="15"/>
    <n v="8000"/>
    <n v="6000"/>
    <n v="2000"/>
    <n v="0"/>
    <n v="0"/>
    <n v="522751172"/>
    <n v="438594184"/>
    <n v="128001000"/>
    <n v="1.147773610347831E-4"/>
    <n v="4.560023987914988E-5"/>
    <n v="0"/>
  </r>
  <r>
    <s v="Ephemeral Fantasia"/>
    <x v="4"/>
    <x v="16"/>
    <x v="9"/>
    <s v="Konami Digital Entertainment"/>
    <n v="40000"/>
    <n v="30000"/>
    <n v="0"/>
    <n v="10000"/>
    <n v="4.8"/>
    <n v="16"/>
    <n v="6.3"/>
    <n v="39"/>
    <s v="KCEJ"/>
    <x v="2"/>
    <x v="518"/>
    <n v="5.55"/>
    <n v="55"/>
    <n v="68.75"/>
    <n v="4705.8823529411766"/>
    <n v="2352.9411764705883"/>
    <n v="1764.7058823529412"/>
    <n v="0"/>
    <n v="588.23529411764707"/>
    <n v="484244580"/>
    <n v="429286318"/>
    <n v="126843000"/>
    <n v="8.2602886334835177E-5"/>
    <n v="6.9883429175583467E-5"/>
    <n v="0"/>
  </r>
  <r>
    <s v="NASCAR The Game: Inside Line"/>
    <x v="3"/>
    <x v="11"/>
    <x v="1"/>
    <s v="Activision"/>
    <n v="70000"/>
    <n v="0"/>
    <n v="0"/>
    <n v="10000"/>
    <n v="7.6"/>
    <n v="4"/>
    <n v="4.5"/>
    <n v="15"/>
    <s v="Eutechnyx"/>
    <x v="0"/>
    <x v="518"/>
    <n v="6.05"/>
    <n v="19"/>
    <n v="23.75"/>
    <n v="16000"/>
    <n v="14000"/>
    <n v="0"/>
    <n v="0"/>
    <n v="2000"/>
    <n v="551484507"/>
    <n v="441417242"/>
    <n v="127629000"/>
    <n v="1.2693012969809504E-4"/>
    <n v="0"/>
    <n v="0"/>
  </r>
  <r>
    <s v="Star Wars: Empire at War"/>
    <x v="8"/>
    <x v="0"/>
    <x v="11"/>
    <s v="LucasArts"/>
    <n v="10000"/>
    <n v="60000"/>
    <n v="0"/>
    <n v="10000"/>
    <n v="7.9"/>
    <n v="45"/>
    <n v="8.4"/>
    <n v="240"/>
    <s v="Petroglyph"/>
    <x v="2"/>
    <x v="518"/>
    <n v="8.15"/>
    <n v="285"/>
    <n v="356.25"/>
    <n v="7272.727272727273"/>
    <n v="909.09090909090912"/>
    <n v="5454.545454545455"/>
    <n v="0"/>
    <n v="909.09090909090912"/>
    <n v="516818555"/>
    <n v="437126892"/>
    <n v="127854000"/>
    <n v="1.9349150496347796E-5"/>
    <n v="1.3725991490818644E-4"/>
    <n v="0"/>
  </r>
  <r>
    <s v="Sega GT Online"/>
    <x v="7"/>
    <x v="15"/>
    <x v="1"/>
    <s v="Sega"/>
    <n v="60000"/>
    <n v="20000"/>
    <n v="0"/>
    <n v="0"/>
    <n v="7.2"/>
    <n v="32"/>
    <n v="9.1999999999999993"/>
    <n v="5"/>
    <s v="Wow Entertainment"/>
    <x v="2"/>
    <x v="518"/>
    <n v="8.1999999999999993"/>
    <n v="37"/>
    <n v="46.25"/>
    <n v="5714.2857142857147"/>
    <n v="4285.7142857142853"/>
    <n v="1428.5714285714287"/>
    <n v="0"/>
    <n v="0"/>
    <n v="500125528"/>
    <n v="432552540"/>
    <n v="127718000"/>
    <n v="1.1996988084159543E-4"/>
    <n v="4.6237157687248816E-5"/>
    <n v="0"/>
  </r>
  <r>
    <s v="Captain America: Super Soldier"/>
    <x v="5"/>
    <x v="10"/>
    <x v="4"/>
    <s v="Sega"/>
    <n v="50000"/>
    <n v="20000"/>
    <n v="0"/>
    <n v="10000"/>
    <n v="5.0999999999999996"/>
    <n v="9"/>
    <n v="5"/>
    <n v="6"/>
    <s v="High Voltage Software"/>
    <x v="2"/>
    <x v="518"/>
    <n v="5.05"/>
    <n v="15"/>
    <n v="18.75"/>
    <n v="13333.333333333334"/>
    <n v="8333.3333333333339"/>
    <n v="3333.3333333333335"/>
    <n v="0"/>
    <n v="1666.6666666666667"/>
    <n v="545961365"/>
    <n v="440756453"/>
    <n v="127833000"/>
    <n v="9.158157189382806E-5"/>
    <n v="4.5376533602333896E-5"/>
    <n v="0"/>
  </r>
  <r>
    <s v="Onimusha Tactics"/>
    <x v="12"/>
    <x v="15"/>
    <x v="11"/>
    <s v="Capcom"/>
    <n v="60000"/>
    <n v="20000"/>
    <n v="0"/>
    <n v="0"/>
    <n v="6.4"/>
    <n v="21"/>
    <n v="8.6999999999999993"/>
    <n v="7"/>
    <s v="Capcom"/>
    <x v="2"/>
    <x v="518"/>
    <n v="7.55"/>
    <n v="28"/>
    <n v="35"/>
    <n v="5714.2857142857147"/>
    <n v="4285.7142857142853"/>
    <n v="1428.5714285714287"/>
    <n v="0"/>
    <n v="0"/>
    <n v="500125528"/>
    <n v="432552540"/>
    <n v="127718000"/>
    <n v="1.1996988084159543E-4"/>
    <n v="4.6237157687248816E-5"/>
    <n v="0"/>
  </r>
  <r>
    <s v="TOCA Race Driver 3"/>
    <x v="4"/>
    <x v="0"/>
    <x v="1"/>
    <s v="Codemasters"/>
    <n v="40000"/>
    <n v="30000"/>
    <n v="0"/>
    <n v="10000"/>
    <n v="8.1999999999999993"/>
    <n v="26"/>
    <n v="7.2"/>
    <n v="15"/>
    <s v="Codemasters"/>
    <x v="3"/>
    <x v="518"/>
    <n v="7.6999999999999993"/>
    <n v="41"/>
    <n v="51.25"/>
    <n v="7272.727272727273"/>
    <n v="3636.3636363636365"/>
    <n v="2727.2727272727275"/>
    <n v="0"/>
    <n v="909.09090909090912"/>
    <n v="516818555"/>
    <n v="437126892"/>
    <n v="127854000"/>
    <n v="7.7396601985391185E-5"/>
    <n v="6.8629957454093219E-5"/>
    <n v="0"/>
  </r>
  <r>
    <s v="Mad Dog McCree: Gunslinger Pack"/>
    <x v="0"/>
    <x v="2"/>
    <x v="6"/>
    <s v="Majesco Entertainment"/>
    <n v="70000"/>
    <n v="0"/>
    <n v="0"/>
    <n v="10000"/>
    <n v="3.1"/>
    <n v="6"/>
    <n v="5"/>
    <n v="11"/>
    <s v="Digital Leisure Inc."/>
    <x v="2"/>
    <x v="518"/>
    <n v="4.05"/>
    <n v="17"/>
    <n v="21.25"/>
    <n v="10000"/>
    <n v="8750"/>
    <n v="0"/>
    <n v="0"/>
    <n v="1250"/>
    <n v="534740514"/>
    <n v="441041694"/>
    <n v="128047000"/>
    <n v="1.3090461292409201E-4"/>
    <n v="0"/>
    <n v="0"/>
  </r>
  <r>
    <s v="Disney's Donald Duck: Goin' Quackers"/>
    <x v="4"/>
    <x v="16"/>
    <x v="2"/>
    <s v="Ubisoft"/>
    <n v="40000"/>
    <n v="30000"/>
    <n v="0"/>
    <n v="10000"/>
    <n v="7.3"/>
    <n v="10"/>
    <n v="7.3"/>
    <n v="7"/>
    <s v="Disney Interactive"/>
    <x v="0"/>
    <x v="518"/>
    <n v="7.3"/>
    <n v="17"/>
    <n v="21.25"/>
    <n v="4705.8823529411766"/>
    <n v="2352.9411764705883"/>
    <n v="1764.7058823529412"/>
    <n v="0"/>
    <n v="588.23529411764707"/>
    <n v="484244580"/>
    <n v="429286318"/>
    <n v="126843000"/>
    <n v="8.2602886334835177E-5"/>
    <n v="6.9883429175583467E-5"/>
    <n v="0"/>
  </r>
  <r>
    <s v="Exit"/>
    <x v="9"/>
    <x v="3"/>
    <x v="5"/>
    <s v="Ubisoft"/>
    <n v="70000"/>
    <n v="0"/>
    <n v="0"/>
    <n v="10000"/>
    <n v="7.7"/>
    <n v="36"/>
    <n v="7.7"/>
    <n v="13"/>
    <s v="Taito Corporation"/>
    <x v="0"/>
    <x v="518"/>
    <n v="7.7"/>
    <n v="49"/>
    <n v="61.25"/>
    <n v="6666.666666666667"/>
    <n v="5833.333333333333"/>
    <n v="0"/>
    <n v="0"/>
    <n v="833.33333333333337"/>
    <n v="511054143"/>
    <n v="435713800"/>
    <n v="127773000"/>
    <n v="1.3697178852535005E-4"/>
    <n v="0"/>
    <n v="0"/>
  </r>
  <r>
    <s v="Aliens versus Predator: Extinction"/>
    <x v="7"/>
    <x v="15"/>
    <x v="11"/>
    <s v="Electronic Arts"/>
    <n v="60000"/>
    <n v="20000"/>
    <n v="0"/>
    <n v="0"/>
    <n v="6.4"/>
    <n v="19"/>
    <n v="7.7"/>
    <n v="21"/>
    <s v="Zono Inc."/>
    <x v="2"/>
    <x v="518"/>
    <n v="7.0500000000000007"/>
    <n v="40"/>
    <n v="50"/>
    <n v="5714.2857142857147"/>
    <n v="4285.7142857142853"/>
    <n v="1428.5714285714287"/>
    <n v="0"/>
    <n v="0"/>
    <n v="500125528"/>
    <n v="432552540"/>
    <n v="127718000"/>
    <n v="1.1996988084159543E-4"/>
    <n v="4.6237157687248816E-5"/>
    <n v="0"/>
  </r>
  <r>
    <s v="RTX Red Rock"/>
    <x v="4"/>
    <x v="15"/>
    <x v="6"/>
    <s v="LucasArts"/>
    <n v="40000"/>
    <n v="30000"/>
    <n v="0"/>
    <n v="10000"/>
    <n v="4.9000000000000004"/>
    <n v="23"/>
    <n v="5"/>
    <n v="4"/>
    <s v="LucasArts"/>
    <x v="2"/>
    <x v="518"/>
    <n v="4.95"/>
    <n v="27"/>
    <n v="33.75"/>
    <n v="5714.2857142857147"/>
    <n v="2857.1428571428573"/>
    <n v="2142.8571428571427"/>
    <n v="0"/>
    <n v="714.28571428571433"/>
    <n v="500125528"/>
    <n v="432552540"/>
    <n v="127718000"/>
    <n v="7.9979920561063617E-5"/>
    <n v="6.9355736530873227E-5"/>
    <n v="0"/>
  </r>
  <r>
    <s v="FIFA Street 2"/>
    <x v="7"/>
    <x v="0"/>
    <x v="0"/>
    <s v="Electronic Arts"/>
    <n v="60000"/>
    <n v="20000"/>
    <n v="0"/>
    <n v="0"/>
    <n v="6.3"/>
    <n v="30"/>
    <n v="7.1"/>
    <n v="9"/>
    <s v="EA Canada"/>
    <x v="0"/>
    <x v="518"/>
    <n v="6.6999999999999993"/>
    <n v="39"/>
    <n v="48.75"/>
    <n v="7272.727272727273"/>
    <n v="5454.545454545455"/>
    <n v="1818.1818181818182"/>
    <n v="0"/>
    <n v="0"/>
    <n v="516818555"/>
    <n v="437126892"/>
    <n v="127854000"/>
    <n v="1.1609490297808677E-4"/>
    <n v="4.5753304969395475E-5"/>
    <n v="0"/>
  </r>
  <r>
    <s v="Smart Bomb"/>
    <x v="9"/>
    <x v="3"/>
    <x v="5"/>
    <s v="Eidos Interactive"/>
    <n v="70000"/>
    <n v="0"/>
    <n v="0"/>
    <n v="10000"/>
    <n v="4.5"/>
    <n v="19"/>
    <n v="5.4"/>
    <n v="5"/>
    <s v="Core Design Ltd."/>
    <x v="3"/>
    <x v="518"/>
    <n v="4.95"/>
    <n v="24"/>
    <n v="30"/>
    <n v="6666.666666666667"/>
    <n v="5833.333333333333"/>
    <n v="0"/>
    <n v="0"/>
    <n v="833.33333333333337"/>
    <n v="511054143"/>
    <n v="435713800"/>
    <n v="127773000"/>
    <n v="1.3697178852535005E-4"/>
    <n v="0"/>
    <n v="0"/>
  </r>
  <r>
    <s v="Shining Force: Resurrection of the Dark Dragon"/>
    <x v="12"/>
    <x v="7"/>
    <x v="9"/>
    <s v="THQ"/>
    <n v="60000"/>
    <n v="20000"/>
    <n v="0"/>
    <n v="0"/>
    <n v="7.7"/>
    <n v="20"/>
    <n v="8.8000000000000007"/>
    <n v="15"/>
    <s v="Amusement Vision"/>
    <x v="2"/>
    <x v="518"/>
    <n v="8.25"/>
    <n v="35"/>
    <n v="43.75"/>
    <n v="6153.8461538461543"/>
    <n v="4615.3846153846152"/>
    <n v="1538.4615384615386"/>
    <n v="0"/>
    <n v="0"/>
    <n v="505524224"/>
    <n v="434174638"/>
    <n v="127761000"/>
    <n v="1.1868867435321952E-4"/>
    <n v="4.6064413370916427E-5"/>
    <n v="0"/>
  </r>
  <r>
    <s v="Shining Soul II"/>
    <x v="12"/>
    <x v="15"/>
    <x v="9"/>
    <s v="THQ"/>
    <n v="60000"/>
    <n v="20000"/>
    <n v="0"/>
    <n v="0"/>
    <n v="7.4"/>
    <n v="18"/>
    <n v="8.3000000000000007"/>
    <n v="9"/>
    <s v="Grasshopper Manufacture"/>
    <x v="0"/>
    <x v="518"/>
    <n v="7.8500000000000005"/>
    <n v="27"/>
    <n v="33.75"/>
    <n v="5714.2857142857147"/>
    <n v="4285.7142857142853"/>
    <n v="1428.5714285714287"/>
    <n v="0"/>
    <n v="0"/>
    <n v="500125528"/>
    <n v="432552540"/>
    <n v="127718000"/>
    <n v="1.1996988084159543E-4"/>
    <n v="4.6237157687248816E-5"/>
    <n v="0"/>
  </r>
  <r>
    <s v="The Golf Club"/>
    <x v="6"/>
    <x v="12"/>
    <x v="0"/>
    <s v="Unknown"/>
    <n v="50000"/>
    <n v="20000"/>
    <n v="0"/>
    <n v="10000"/>
    <n v="6.6"/>
    <n v="11"/>
    <n v="6.3"/>
    <n v="67"/>
    <s v="HB Studios Multimedia"/>
    <x v="0"/>
    <x v="518"/>
    <n v="6.4499999999999993"/>
    <n v="78"/>
    <n v="97.5"/>
    <n v="26666.666666666668"/>
    <n v="16666.666666666668"/>
    <n v="6666.666666666667"/>
    <n v="0"/>
    <n v="3333.3333333333335"/>
    <n v="562338430"/>
    <n v="443580712"/>
    <n v="127276000"/>
    <n v="8.89144282740911E-5"/>
    <n v="4.5087623196745311E-5"/>
    <n v="0"/>
  </r>
  <r>
    <s v="Metal Slug Advance"/>
    <x v="12"/>
    <x v="7"/>
    <x v="6"/>
    <s v="Ignition Entertainment"/>
    <n v="60000"/>
    <n v="20000"/>
    <n v="0"/>
    <n v="0"/>
    <n v="7.9"/>
    <n v="32"/>
    <n v="8.3000000000000007"/>
    <n v="14"/>
    <s v="Noise Factory"/>
    <x v="2"/>
    <x v="518"/>
    <n v="8.1000000000000014"/>
    <n v="46"/>
    <n v="57.5"/>
    <n v="6153.8461538461543"/>
    <n v="4615.3846153846152"/>
    <n v="1538.4615384615386"/>
    <n v="0"/>
    <n v="0"/>
    <n v="505524224"/>
    <n v="434174638"/>
    <n v="127761000"/>
    <n v="1.1868867435321952E-4"/>
    <n v="4.6064413370916427E-5"/>
    <n v="0"/>
  </r>
  <r>
    <s v="Pac-Man World Rally"/>
    <x v="11"/>
    <x v="0"/>
    <x v="1"/>
    <s v="Namco Bandai Games"/>
    <n v="60000"/>
    <n v="20000"/>
    <n v="0"/>
    <n v="0"/>
    <n v="5.7"/>
    <n v="10"/>
    <n v="7.8"/>
    <n v="4"/>
    <s v="Smart Bomb Interactive"/>
    <x v="0"/>
    <x v="518"/>
    <n v="6.75"/>
    <n v="14"/>
    <n v="17.5"/>
    <n v="7272.727272727273"/>
    <n v="5454.545454545455"/>
    <n v="1818.1818181818182"/>
    <n v="0"/>
    <n v="0"/>
    <n v="516818555"/>
    <n v="437126892"/>
    <n v="127854000"/>
    <n v="1.1609490297808677E-4"/>
    <n v="4.5753304969395475E-5"/>
    <n v="0"/>
  </r>
  <r>
    <s v="Blazing Angels: Squadrons of WWeii"/>
    <x v="7"/>
    <x v="0"/>
    <x v="8"/>
    <s v="Ubisoft"/>
    <n v="60000"/>
    <n v="20000"/>
    <n v="0"/>
    <n v="0"/>
    <n v="6.9"/>
    <n v="19"/>
    <n v="6.8"/>
    <n v="4"/>
    <s v="Ubisoft Romania"/>
    <x v="2"/>
    <x v="518"/>
    <n v="6.85"/>
    <n v="23"/>
    <n v="28.75"/>
    <n v="7272.727272727273"/>
    <n v="5454.545454545455"/>
    <n v="1818.1818181818182"/>
    <n v="0"/>
    <n v="0"/>
    <n v="516818555"/>
    <n v="437126892"/>
    <n v="127854000"/>
    <n v="1.1609490297808677E-4"/>
    <n v="4.5753304969395475E-5"/>
    <n v="0"/>
  </r>
  <r>
    <s v="God Eater Resurrection"/>
    <x v="6"/>
    <x v="13"/>
    <x v="4"/>
    <s v="Namco Bandai Games"/>
    <n v="0"/>
    <n v="0"/>
    <n v="80000"/>
    <n v="0"/>
    <n v="7"/>
    <n v="18"/>
    <n v="7.8"/>
    <n v="44"/>
    <s v="Shift, Bandai Namco Games"/>
    <x v="2"/>
    <x v="518"/>
    <n v="7.4"/>
    <n v="62"/>
    <n v="77.5"/>
    <n v="40000"/>
    <n v="0"/>
    <n v="0"/>
    <n v="40000"/>
    <n v="0"/>
    <n v="567732286"/>
    <n v="444588718"/>
    <n v="127141000"/>
    <n v="0"/>
    <n v="0"/>
    <n v="6.2922267403905897E-4"/>
  </r>
  <r>
    <s v="NHL 2K7"/>
    <x v="2"/>
    <x v="0"/>
    <x v="0"/>
    <s v="Take-Two Interactive"/>
    <n v="70000"/>
    <n v="0"/>
    <n v="0"/>
    <n v="10000"/>
    <n v="7.8"/>
    <n v="51"/>
    <n v="7.9"/>
    <n v="166"/>
    <s v="Kush Games"/>
    <x v="3"/>
    <x v="518"/>
    <n v="7.85"/>
    <n v="217"/>
    <n v="271.25"/>
    <n v="7272.727272727273"/>
    <n v="6363.636363636364"/>
    <n v="0"/>
    <n v="0"/>
    <n v="909.09090909090912"/>
    <n v="516818555"/>
    <n v="437126892"/>
    <n v="127854000"/>
    <n v="1.3544405347443457E-4"/>
    <n v="0"/>
    <n v="0"/>
  </r>
  <r>
    <s v="Invizimals: The Alliance"/>
    <x v="15"/>
    <x v="6"/>
    <x v="4"/>
    <s v="Sony Computer Entertainment"/>
    <n v="0"/>
    <n v="60000"/>
    <n v="0"/>
    <n v="20000"/>
    <n v="6.9"/>
    <n v="16"/>
    <n v="6.8"/>
    <n v="10"/>
    <s v="Novarama"/>
    <x v="3"/>
    <x v="518"/>
    <n v="6.85"/>
    <n v="26"/>
    <n v="32.5"/>
    <n v="20000"/>
    <n v="0"/>
    <n v="15000"/>
    <n v="0"/>
    <n v="5000"/>
    <n v="556861736"/>
    <n v="442492884"/>
    <n v="127445000"/>
    <n v="0"/>
    <n v="1.3559540089688765E-4"/>
    <n v="0"/>
  </r>
  <r>
    <s v="Pro Evolution Soccer 2013"/>
    <x v="8"/>
    <x v="11"/>
    <x v="0"/>
    <s v="Konami Digital Entertainment"/>
    <n v="0"/>
    <n v="70000"/>
    <n v="0"/>
    <n v="10000"/>
    <n v="8"/>
    <n v="8"/>
    <n v="6.9"/>
    <n v="182"/>
    <s v="Konami"/>
    <x v="0"/>
    <x v="518"/>
    <n v="7.45"/>
    <n v="190"/>
    <n v="237.5"/>
    <n v="16000"/>
    <n v="0"/>
    <n v="14000"/>
    <n v="0"/>
    <n v="2000"/>
    <n v="551484507"/>
    <n v="441417242"/>
    <n v="127629000"/>
    <n v="0"/>
    <n v="1.585801217977797E-4"/>
    <n v="0"/>
  </r>
  <r>
    <s v="Don King Boxing"/>
    <x v="1"/>
    <x v="2"/>
    <x v="0"/>
    <s v="Take-Two Interactive"/>
    <n v="60000"/>
    <n v="10000"/>
    <n v="0"/>
    <n v="10000"/>
    <n v="7.1"/>
    <n v="4"/>
    <n v="7.8"/>
    <n v="5"/>
    <s v="Venom Games"/>
    <x v="2"/>
    <x v="518"/>
    <n v="7.4499999999999993"/>
    <n v="9"/>
    <n v="11.25"/>
    <n v="10000"/>
    <n v="7500"/>
    <n v="1250"/>
    <n v="0"/>
    <n v="1250"/>
    <n v="534740514"/>
    <n v="441041694"/>
    <n v="128047000"/>
    <n v="1.12203953934936E-4"/>
    <n v="2.2673593304310136E-5"/>
    <n v="0"/>
  </r>
  <r>
    <s v="Grand Prix Challenge"/>
    <x v="4"/>
    <x v="8"/>
    <x v="1"/>
    <s v="Atari"/>
    <n v="40000"/>
    <n v="30000"/>
    <n v="0"/>
    <n v="10000"/>
    <n v="7.6"/>
    <n v="9"/>
    <n v="9.1999999999999993"/>
    <n v="9"/>
    <s v="Atari"/>
    <x v="0"/>
    <x v="518"/>
    <n v="8.3999999999999986"/>
    <n v="18"/>
    <n v="22.5"/>
    <n v="5333.333333333333"/>
    <n v="2666.6666666666665"/>
    <n v="2000"/>
    <n v="0"/>
    <n v="666.66666666666663"/>
    <n v="495013192"/>
    <n v="431019772"/>
    <n v="127445000"/>
    <n v="8.080592728930747E-5"/>
    <n v="6.9602375456687864E-5"/>
    <n v="0"/>
  </r>
  <r>
    <s v="FIFA Soccer 2005"/>
    <x v="12"/>
    <x v="7"/>
    <x v="0"/>
    <s v="Electronic Arts"/>
    <n v="60000"/>
    <n v="20000"/>
    <n v="0"/>
    <n v="0"/>
    <n v="7.5"/>
    <n v="4"/>
    <n v="7.8"/>
    <n v="5"/>
    <s v="EA Canada"/>
    <x v="0"/>
    <x v="518"/>
    <n v="7.65"/>
    <n v="9"/>
    <n v="11.25"/>
    <n v="6153.8461538461543"/>
    <n v="4615.3846153846152"/>
    <n v="1538.4615384615386"/>
    <n v="0"/>
    <n v="0"/>
    <n v="505524224"/>
    <n v="434174638"/>
    <n v="127761000"/>
    <n v="1.1868867435321952E-4"/>
    <n v="4.6064413370916427E-5"/>
    <n v="0"/>
  </r>
  <r>
    <s v="ShellShock 2: Blood Trails"/>
    <x v="3"/>
    <x v="2"/>
    <x v="6"/>
    <s v="Eidos Interactive"/>
    <n v="40000"/>
    <n v="30000"/>
    <n v="0"/>
    <n v="10000"/>
    <n v="3.5"/>
    <n v="18"/>
    <n v="4.8"/>
    <n v="27"/>
    <s v="Rebellion"/>
    <x v="1"/>
    <x v="518"/>
    <n v="4.1500000000000004"/>
    <n v="45"/>
    <n v="56.25"/>
    <n v="10000"/>
    <n v="5000"/>
    <n v="3750"/>
    <n v="0"/>
    <n v="1250"/>
    <n v="534740514"/>
    <n v="441041694"/>
    <n v="128047000"/>
    <n v="7.4802635956623998E-5"/>
    <n v="6.802077991293041E-5"/>
    <n v="0"/>
  </r>
  <r>
    <s v="Knights Contract"/>
    <x v="3"/>
    <x v="10"/>
    <x v="4"/>
    <s v="Namco Bandai Games"/>
    <n v="40000"/>
    <n v="30000"/>
    <n v="0"/>
    <n v="10000"/>
    <n v="5.0999999999999996"/>
    <n v="37"/>
    <n v="6"/>
    <n v="8"/>
    <s v="Game Republic"/>
    <x v="1"/>
    <x v="518"/>
    <n v="5.55"/>
    <n v="45"/>
    <n v="56.25"/>
    <n v="13333.333333333334"/>
    <n v="6666.666666666667"/>
    <n v="5000"/>
    <n v="0"/>
    <n v="1666.6666666666667"/>
    <n v="545961365"/>
    <n v="440756453"/>
    <n v="127833000"/>
    <n v="7.326525751506244E-5"/>
    <n v="6.8064800403500847E-5"/>
    <n v="0"/>
  </r>
  <r>
    <s v="NHL 06"/>
    <x v="11"/>
    <x v="3"/>
    <x v="0"/>
    <s v="Electronic Arts"/>
    <n v="60000"/>
    <n v="20000"/>
    <n v="0"/>
    <n v="0"/>
    <n v="7.8"/>
    <n v="18"/>
    <n v="9.3000000000000007"/>
    <n v="7"/>
    <s v="EA Canada"/>
    <x v="3"/>
    <x v="518"/>
    <n v="8.5500000000000007"/>
    <n v="25"/>
    <n v="31.25"/>
    <n v="6666.666666666667"/>
    <n v="5000"/>
    <n v="1666.6666666666667"/>
    <n v="0"/>
    <n v="0"/>
    <n v="511054143"/>
    <n v="435713800"/>
    <n v="127773000"/>
    <n v="1.1740439016458576E-4"/>
    <n v="4.5901690513359917E-5"/>
    <n v="0"/>
  </r>
  <r>
    <s v="Fatal Frame III: The Tormented"/>
    <x v="4"/>
    <x v="3"/>
    <x v="4"/>
    <s v="Take-Two Interactive"/>
    <n v="40000"/>
    <n v="30000"/>
    <n v="0"/>
    <n v="10000"/>
    <n v="7.8"/>
    <n v="46"/>
    <n v="8.9"/>
    <n v="58"/>
    <s v="Tecmo"/>
    <x v="1"/>
    <x v="518"/>
    <n v="8.35"/>
    <n v="104"/>
    <n v="130"/>
    <n v="6666.666666666667"/>
    <n v="3333.3333333333335"/>
    <n v="2500"/>
    <n v="0"/>
    <n v="833.33333333333337"/>
    <n v="511054143"/>
    <n v="435713800"/>
    <n v="127773000"/>
    <n v="7.8269593443057166E-5"/>
    <n v="6.8852535770039876E-5"/>
    <n v="0"/>
  </r>
  <r>
    <s v="Seven Samurai 20XX"/>
    <x v="4"/>
    <x v="7"/>
    <x v="4"/>
    <s v="Sega"/>
    <n v="40000"/>
    <n v="30000"/>
    <n v="0"/>
    <n v="10000"/>
    <n v="5.2"/>
    <n v="31"/>
    <n v="7"/>
    <n v="6"/>
    <s v="Dimps Corporation"/>
    <x v="2"/>
    <x v="518"/>
    <n v="6.1"/>
    <n v="37"/>
    <n v="46.25"/>
    <n v="6153.8461538461543"/>
    <n v="3076.9230769230771"/>
    <n v="2307.6923076923076"/>
    <n v="0"/>
    <n v="769.23076923076928"/>
    <n v="505524224"/>
    <n v="434174638"/>
    <n v="127761000"/>
    <n v="7.912578290214635E-5"/>
    <n v="6.9096620056374644E-5"/>
    <n v="0"/>
  </r>
  <r>
    <s v="Risen 3: Titan Lords"/>
    <x v="3"/>
    <x v="12"/>
    <x v="9"/>
    <s v="Deep Silver"/>
    <n v="20000"/>
    <n v="50000"/>
    <n v="0"/>
    <n v="10000"/>
    <n v="3.6"/>
    <n v="8"/>
    <n v="3.7"/>
    <n v="77"/>
    <s v="Piranha Bytes"/>
    <x v="1"/>
    <x v="518"/>
    <n v="3.6500000000000004"/>
    <n v="85"/>
    <n v="106.25"/>
    <n v="26666.666666666668"/>
    <n v="6666.666666666667"/>
    <n v="16666.666666666668"/>
    <n v="0"/>
    <n v="3333.3333333333335"/>
    <n v="562338430"/>
    <n v="443580712"/>
    <n v="127276000"/>
    <n v="3.5565771309636443E-5"/>
    <n v="1.1271905799186327E-4"/>
    <n v="0"/>
  </r>
  <r>
    <s v="Tornado Outbreak"/>
    <x v="2"/>
    <x v="2"/>
    <x v="4"/>
    <s v="Konami Digital Entertainment"/>
    <n v="70000"/>
    <n v="0"/>
    <n v="0"/>
    <n v="10000"/>
    <n v="6.2"/>
    <n v="12"/>
    <n v="8"/>
    <n v="6"/>
    <s v="Loose Cannon Studios"/>
    <x v="3"/>
    <x v="518"/>
    <n v="7.1"/>
    <n v="18"/>
    <n v="22.5"/>
    <n v="10000"/>
    <n v="8750"/>
    <n v="0"/>
    <n v="0"/>
    <n v="1250"/>
    <n v="534740514"/>
    <n v="441041694"/>
    <n v="128047000"/>
    <n v="1.3090461292409201E-4"/>
    <n v="0"/>
    <n v="0"/>
  </r>
  <r>
    <s v="Tom Clancy's Splinter Cell: Pandora Tomorrow"/>
    <x v="11"/>
    <x v="7"/>
    <x v="4"/>
    <s v="Ubisoft"/>
    <n v="60000"/>
    <n v="20000"/>
    <n v="0"/>
    <n v="0"/>
    <n v="7.8"/>
    <n v="25"/>
    <n v="8"/>
    <n v="11"/>
    <s v="Ubisoft"/>
    <x v="2"/>
    <x v="518"/>
    <n v="7.9"/>
    <n v="36"/>
    <n v="45"/>
    <n v="6153.8461538461543"/>
    <n v="4615.3846153846152"/>
    <n v="1538.4615384615386"/>
    <n v="0"/>
    <n v="0"/>
    <n v="505524224"/>
    <n v="434174638"/>
    <n v="127761000"/>
    <n v="1.1868867435321952E-4"/>
    <n v="4.6064413370916427E-5"/>
    <n v="0"/>
  </r>
  <r>
    <s v="Battlefield 2"/>
    <x v="8"/>
    <x v="3"/>
    <x v="6"/>
    <s v="Electronic Arts"/>
    <n v="0"/>
    <n v="70000"/>
    <n v="0"/>
    <n v="10000"/>
    <n v="9.1"/>
    <n v="55"/>
    <n v="8.4"/>
    <n v="837"/>
    <s v="Digital Illusions"/>
    <x v="2"/>
    <x v="518"/>
    <n v="8.75"/>
    <n v="892"/>
    <n v="1115"/>
    <n v="6666.666666666667"/>
    <n v="0"/>
    <n v="5833.333333333333"/>
    <n v="0"/>
    <n v="833.33333333333337"/>
    <n v="511054143"/>
    <n v="435713800"/>
    <n v="127773000"/>
    <n v="0"/>
    <n v="1.6065591679675971E-4"/>
    <n v="0"/>
  </r>
  <r>
    <s v="Swingerz Golf"/>
    <x v="11"/>
    <x v="8"/>
    <x v="0"/>
    <s v="Eidos Interactive"/>
    <n v="60000"/>
    <n v="20000"/>
    <n v="0"/>
    <n v="0"/>
    <n v="7.2"/>
    <n v="11"/>
    <n v="9.3000000000000007"/>
    <n v="4"/>
    <s v="Telenet"/>
    <x v="0"/>
    <x v="518"/>
    <n v="8.25"/>
    <n v="15"/>
    <n v="18.75"/>
    <n v="5333.333333333333"/>
    <n v="4000"/>
    <n v="1333.3333333333333"/>
    <n v="0"/>
    <n v="0"/>
    <n v="495013192"/>
    <n v="431019772"/>
    <n v="127445000"/>
    <n v="1.212088909339612E-4"/>
    <n v="4.6401583637791909E-5"/>
    <n v="0"/>
  </r>
  <r>
    <s v="Titanfall 2"/>
    <x v="8"/>
    <x v="14"/>
    <x v="6"/>
    <s v="Electronic Arts"/>
    <n v="30000"/>
    <n v="40000"/>
    <n v="0"/>
    <n v="10000"/>
    <n v="8.5"/>
    <n v="27"/>
    <n v="8"/>
    <n v="488"/>
    <s v="Respawn Entertainment"/>
    <x v="1"/>
    <x v="518"/>
    <n v="8.25"/>
    <n v="515"/>
    <n v="643.75"/>
    <n v="80000"/>
    <n v="30000"/>
    <n v="40000"/>
    <n v="0"/>
    <n v="10000"/>
    <n v="573178249"/>
    <n v="445623395"/>
    <n v="126994511"/>
    <n v="5.2339739081759885E-5"/>
    <n v="8.976189412138023E-5"/>
    <n v="0"/>
  </r>
  <r>
    <s v="Persona 4: Arena Ultimax"/>
    <x v="2"/>
    <x v="12"/>
    <x v="7"/>
    <s v="Atlus"/>
    <n v="60000"/>
    <n v="10000"/>
    <n v="0"/>
    <n v="10000"/>
    <n v="8.5"/>
    <n v="15"/>
    <n v="7.4"/>
    <n v="35"/>
    <s v="Arc System Works"/>
    <x v="2"/>
    <x v="518"/>
    <n v="7.95"/>
    <n v="50"/>
    <n v="62.5"/>
    <n v="26666.666666666668"/>
    <n v="20000"/>
    <n v="3333.3333333333335"/>
    <n v="0"/>
    <n v="3333.3333333333335"/>
    <n v="562338430"/>
    <n v="443580712"/>
    <n v="127276000"/>
    <n v="1.0669731392890933E-4"/>
    <n v="2.2543811598372656E-5"/>
    <n v="0"/>
  </r>
  <r>
    <s v="Supremacy MMA"/>
    <x v="2"/>
    <x v="10"/>
    <x v="7"/>
    <s v="505 Games"/>
    <n v="50000"/>
    <n v="20000"/>
    <n v="0"/>
    <n v="10000"/>
    <n v="4.9000000000000004"/>
    <n v="17"/>
    <n v="6.2"/>
    <n v="11"/>
    <s v="Kung Fu Factory"/>
    <x v="1"/>
    <x v="518"/>
    <n v="5.5500000000000007"/>
    <n v="28"/>
    <n v="35"/>
    <n v="13333.333333333334"/>
    <n v="8333.3333333333339"/>
    <n v="3333.3333333333335"/>
    <n v="0"/>
    <n v="1666.6666666666667"/>
    <n v="545961365"/>
    <n v="440756453"/>
    <n v="127833000"/>
    <n v="9.158157189382806E-5"/>
    <n v="4.5376533602333896E-5"/>
    <n v="0"/>
  </r>
  <r>
    <s v="Nobunaga's Ambition: Rise to Power"/>
    <x v="4"/>
    <x v="7"/>
    <x v="11"/>
    <s v="Tecmo Koei"/>
    <n v="0"/>
    <n v="0"/>
    <n v="80000"/>
    <n v="0"/>
    <n v="7"/>
    <n v="7"/>
    <n v="8.8000000000000007"/>
    <n v="6"/>
    <s v="Koei"/>
    <x v="2"/>
    <x v="518"/>
    <n v="7.9"/>
    <n v="13"/>
    <n v="16.25"/>
    <n v="6153.8461538461543"/>
    <n v="0"/>
    <n v="0"/>
    <n v="6153.8461538461543"/>
    <n v="0"/>
    <n v="505524224"/>
    <n v="434174638"/>
    <n v="127761000"/>
    <n v="0"/>
    <n v="0"/>
    <n v="6.2616917525692506E-4"/>
  </r>
  <r>
    <s v="FIFA Soccer 2003"/>
    <x v="11"/>
    <x v="8"/>
    <x v="0"/>
    <s v="Electronic Arts"/>
    <n v="60000"/>
    <n v="20000"/>
    <n v="0"/>
    <n v="0"/>
    <n v="8.6"/>
    <n v="12"/>
    <n v="7.8"/>
    <n v="10"/>
    <s v="EA Canada"/>
    <x v="0"/>
    <x v="518"/>
    <n v="8.1999999999999993"/>
    <n v="22"/>
    <n v="27.5"/>
    <n v="5333.333333333333"/>
    <n v="4000"/>
    <n v="1333.3333333333333"/>
    <n v="0"/>
    <n v="0"/>
    <n v="495013192"/>
    <n v="431019772"/>
    <n v="127445000"/>
    <n v="1.212088909339612E-4"/>
    <n v="4.6401583637791909E-5"/>
    <n v="0"/>
  </r>
  <r>
    <s v="Major League Baseball 2K11"/>
    <x v="8"/>
    <x v="10"/>
    <x v="0"/>
    <s v="Take-Two Interactive"/>
    <n v="60000"/>
    <n v="10000"/>
    <n v="0"/>
    <n v="10000"/>
    <n v="7.4"/>
    <n v="5"/>
    <n v="5.9"/>
    <n v="16"/>
    <s v="Visual Concepts"/>
    <x v="0"/>
    <x v="518"/>
    <n v="6.65"/>
    <n v="21"/>
    <n v="26.25"/>
    <n v="13333.333333333334"/>
    <n v="10000"/>
    <n v="1666.6666666666667"/>
    <n v="0"/>
    <n v="1666.6666666666667"/>
    <n v="545961365"/>
    <n v="440756453"/>
    <n v="127833000"/>
    <n v="1.0989788627259367E-4"/>
    <n v="2.2688266801166948E-5"/>
    <n v="0"/>
  </r>
  <r>
    <s v="The Italian Job"/>
    <x v="7"/>
    <x v="15"/>
    <x v="1"/>
    <s v="Eidos Interactive"/>
    <n v="60000"/>
    <n v="20000"/>
    <n v="0"/>
    <n v="0"/>
    <n v="5.4"/>
    <n v="22"/>
    <n v="5.8"/>
    <n v="5"/>
    <s v="Climax Group"/>
    <x v="2"/>
    <x v="518"/>
    <n v="5.6"/>
    <n v="27"/>
    <n v="33.75"/>
    <n v="5714.2857142857147"/>
    <n v="4285.7142857142853"/>
    <n v="1428.5714285714287"/>
    <n v="0"/>
    <n v="0"/>
    <n v="500125528"/>
    <n v="432552540"/>
    <n v="127718000"/>
    <n v="1.1996988084159543E-4"/>
    <n v="4.6237157687248816E-5"/>
    <n v="0"/>
  </r>
  <r>
    <s v="Smuggler's Run: Warzones"/>
    <x v="11"/>
    <x v="8"/>
    <x v="3"/>
    <s v="Take-Two Interactive"/>
    <n v="60000"/>
    <n v="20000"/>
    <n v="0"/>
    <n v="0"/>
    <n v="7.9"/>
    <n v="23"/>
    <n v="6.9"/>
    <n v="11"/>
    <s v="Rockstar San Diego"/>
    <x v="2"/>
    <x v="518"/>
    <n v="7.4"/>
    <n v="34"/>
    <n v="42.5"/>
    <n v="5333.333333333333"/>
    <n v="4000"/>
    <n v="1333.3333333333333"/>
    <n v="0"/>
    <n v="0"/>
    <n v="495013192"/>
    <n v="431019772"/>
    <n v="127445000"/>
    <n v="1.212088909339612E-4"/>
    <n v="4.6401583637791909E-5"/>
    <n v="0"/>
  </r>
  <r>
    <s v="NBA 10: The Inside"/>
    <x v="9"/>
    <x v="2"/>
    <x v="0"/>
    <s v="Sony Computer Entertainment"/>
    <n v="70000"/>
    <n v="0"/>
    <n v="0"/>
    <n v="10000"/>
    <n v="6.9"/>
    <n v="13"/>
    <n v="3"/>
    <n v="13"/>
    <s v="SCEA San Diego Studios"/>
    <x v="0"/>
    <x v="518"/>
    <n v="4.95"/>
    <n v="26"/>
    <n v="32.5"/>
    <n v="10000"/>
    <n v="8750"/>
    <n v="0"/>
    <n v="0"/>
    <n v="1250"/>
    <n v="534740514"/>
    <n v="441041694"/>
    <n v="128047000"/>
    <n v="1.3090461292409201E-4"/>
    <n v="0"/>
    <n v="0"/>
  </r>
  <r>
    <s v="The Legend of Alon D'ar"/>
    <x v="4"/>
    <x v="9"/>
    <x v="9"/>
    <s v="Ubisoft"/>
    <n v="40000"/>
    <n v="30000"/>
    <n v="0"/>
    <n v="10000"/>
    <n v="4.3"/>
    <n v="14"/>
    <n v="6.7"/>
    <n v="10"/>
    <s v="Stormfront Studios"/>
    <x v="2"/>
    <x v="518"/>
    <n v="5.5"/>
    <n v="24"/>
    <n v="30"/>
    <n v="5000"/>
    <n v="2500"/>
    <n v="1875"/>
    <n v="0"/>
    <n v="625"/>
    <n v="489752572"/>
    <n v="430035992"/>
    <n v="127149000"/>
    <n v="8.1673894711062388E-5"/>
    <n v="6.9761602652086856E-5"/>
    <n v="0"/>
  </r>
  <r>
    <s v="Super Robot Taisen OG Saga: Endless Frontier"/>
    <x v="1"/>
    <x v="1"/>
    <x v="9"/>
    <s v="Namco Bandai Games"/>
    <n v="70000"/>
    <n v="0"/>
    <n v="0"/>
    <n v="10000"/>
    <n v="7.3"/>
    <n v="22"/>
    <n v="9"/>
    <n v="22"/>
    <s v="Monolith Soft"/>
    <x v="2"/>
    <x v="518"/>
    <n v="8.15"/>
    <n v="44"/>
    <n v="55"/>
    <n v="8888.8888888888887"/>
    <n v="7777.7777777777774"/>
    <n v="0"/>
    <n v="0"/>
    <n v="1111.1111111111111"/>
    <n v="528816311"/>
    <n v="440001482"/>
    <n v="128063000"/>
    <n v="1.3237110607959291E-4"/>
    <n v="0"/>
    <n v="0"/>
  </r>
  <r>
    <s v="Samurai Western"/>
    <x v="4"/>
    <x v="7"/>
    <x v="4"/>
    <s v="505 Games"/>
    <n v="40000"/>
    <n v="30000"/>
    <n v="0"/>
    <n v="10000"/>
    <n v="5.8"/>
    <n v="34"/>
    <n v="7.6"/>
    <n v="5"/>
    <s v="Acquire"/>
    <x v="1"/>
    <x v="518"/>
    <n v="6.6999999999999993"/>
    <n v="39"/>
    <n v="48.75"/>
    <n v="6153.8461538461543"/>
    <n v="3076.9230769230771"/>
    <n v="2307.6923076923076"/>
    <n v="0"/>
    <n v="769.23076923076928"/>
    <n v="505524224"/>
    <n v="434174638"/>
    <n v="127761000"/>
    <n v="7.912578290214635E-5"/>
    <n v="6.9096620056374644E-5"/>
    <n v="0"/>
  </r>
  <r>
    <s v="Looney Tunes: Acme Arsenal"/>
    <x v="2"/>
    <x v="4"/>
    <x v="4"/>
    <s v="Warner Bros. Interactive Entertainment"/>
    <n v="60000"/>
    <n v="10000"/>
    <n v="0"/>
    <n v="10000"/>
    <n v="4"/>
    <n v="15"/>
    <n v="6.8"/>
    <n v="13"/>
    <s v="Red Tribe"/>
    <x v="3"/>
    <x v="518"/>
    <n v="5.4"/>
    <n v="28"/>
    <n v="35"/>
    <n v="8000"/>
    <n v="6000"/>
    <n v="1000"/>
    <n v="0"/>
    <n v="1000"/>
    <n v="522751172"/>
    <n v="438594184"/>
    <n v="128001000"/>
    <n v="1.147773610347831E-4"/>
    <n v="2.280011993957494E-5"/>
    <n v="0"/>
  </r>
  <r>
    <s v="Line Rider 2: Unbound"/>
    <x v="1"/>
    <x v="1"/>
    <x v="5"/>
    <s v="Deep Silver"/>
    <n v="70000"/>
    <n v="0"/>
    <n v="0"/>
    <n v="10000"/>
    <n v="5.9"/>
    <n v="23"/>
    <n v="5.6"/>
    <n v="5"/>
    <s v="InXile Entertainment"/>
    <x v="0"/>
    <x v="518"/>
    <n v="5.75"/>
    <n v="28"/>
    <n v="35"/>
    <n v="8888.8888888888887"/>
    <n v="7777.7777777777774"/>
    <n v="0"/>
    <n v="0"/>
    <n v="1111.1111111111111"/>
    <n v="528816311"/>
    <n v="440001482"/>
    <n v="128063000"/>
    <n v="1.3237110607959291E-4"/>
    <n v="0"/>
    <n v="0"/>
  </r>
  <r>
    <s v="Harry Potter and the Sorcerer's Stone"/>
    <x v="11"/>
    <x v="15"/>
    <x v="4"/>
    <s v="Electronic Arts"/>
    <n v="60000"/>
    <n v="20000"/>
    <n v="0"/>
    <n v="0"/>
    <n v="6.2"/>
    <n v="11"/>
    <n v="8.3000000000000007"/>
    <n v="6"/>
    <s v="Warthog"/>
    <x v="0"/>
    <x v="518"/>
    <n v="7.25"/>
    <n v="17"/>
    <n v="21.25"/>
    <n v="5714.2857142857147"/>
    <n v="4285.7142857142853"/>
    <n v="1428.5714285714287"/>
    <n v="0"/>
    <n v="0"/>
    <n v="500125528"/>
    <n v="432552540"/>
    <n v="127718000"/>
    <n v="1.1996988084159543E-4"/>
    <n v="4.6237157687248816E-5"/>
    <n v="0"/>
  </r>
  <r>
    <s v="TimeSplitters: Future Perfect"/>
    <x v="11"/>
    <x v="3"/>
    <x v="6"/>
    <s v="Electronic Arts"/>
    <n v="60000"/>
    <n v="20000"/>
    <n v="0"/>
    <n v="0"/>
    <n v="8.1999999999999993"/>
    <n v="32"/>
    <n v="9.1"/>
    <n v="41"/>
    <s v="Free Radical Design"/>
    <x v="1"/>
    <x v="518"/>
    <n v="8.6499999999999986"/>
    <n v="73"/>
    <n v="91.25"/>
    <n v="6666.666666666667"/>
    <n v="5000"/>
    <n v="1666.6666666666667"/>
    <n v="0"/>
    <n v="0"/>
    <n v="511054143"/>
    <n v="435713800"/>
    <n v="127773000"/>
    <n v="1.1740439016458576E-4"/>
    <n v="4.5901690513359917E-5"/>
    <n v="0"/>
  </r>
  <r>
    <s v="Warhammer 40,000: Dawn of War II - Retribution"/>
    <x v="8"/>
    <x v="10"/>
    <x v="11"/>
    <s v="THQ"/>
    <n v="0"/>
    <n v="60000"/>
    <n v="0"/>
    <n v="20000"/>
    <n v="8"/>
    <n v="52"/>
    <n v="7.8"/>
    <n v="235"/>
    <s v="Relic"/>
    <x v="1"/>
    <x v="518"/>
    <n v="7.9"/>
    <n v="287"/>
    <n v="358.75"/>
    <n v="13333.333333333334"/>
    <n v="0"/>
    <n v="10000"/>
    <n v="0"/>
    <n v="3333.3333333333335"/>
    <n v="545961365"/>
    <n v="440756453"/>
    <n v="127833000"/>
    <n v="0"/>
    <n v="1.3612960080700169E-4"/>
    <n v="0"/>
  </r>
  <r>
    <s v="The King of Fighters EX2: Howling Blood"/>
    <x v="12"/>
    <x v="8"/>
    <x v="7"/>
    <s v="Marvelous Interactive"/>
    <n v="60000"/>
    <n v="20000"/>
    <n v="0"/>
    <n v="0"/>
    <n v="8"/>
    <n v="10"/>
    <n v="9.1"/>
    <n v="10"/>
    <s v="Marvelous"/>
    <x v="2"/>
    <x v="518"/>
    <n v="8.5500000000000007"/>
    <n v="20"/>
    <n v="25"/>
    <n v="5333.333333333333"/>
    <n v="4000"/>
    <n v="1333.3333333333333"/>
    <n v="0"/>
    <n v="0"/>
    <n v="495013192"/>
    <n v="431019772"/>
    <n v="127445000"/>
    <n v="1.212088909339612E-4"/>
    <n v="4.6401583637791909E-5"/>
    <n v="0"/>
  </r>
  <r>
    <s v="Ice Age 2: The Meltdown"/>
    <x v="0"/>
    <x v="0"/>
    <x v="2"/>
    <s v="Vivendi Games"/>
    <n v="60000"/>
    <n v="10000"/>
    <n v="0"/>
    <n v="10000"/>
    <n v="6.6"/>
    <n v="9"/>
    <n v="7.8"/>
    <n v="5"/>
    <s v="Vivendi Games"/>
    <x v="3"/>
    <x v="518"/>
    <n v="7.1999999999999993"/>
    <n v="14"/>
    <n v="17.5"/>
    <n v="7272.727272727273"/>
    <n v="5454.545454545455"/>
    <n v="909.09090909090912"/>
    <n v="0"/>
    <n v="909.09090909090912"/>
    <n v="516818555"/>
    <n v="437126892"/>
    <n v="127854000"/>
    <n v="1.1609490297808677E-4"/>
    <n v="2.2876652484697737E-5"/>
    <n v="0"/>
  </r>
  <r>
    <s v="Superman: Shadow of Apokolips"/>
    <x v="11"/>
    <x v="15"/>
    <x v="4"/>
    <s v="Atari"/>
    <n v="60000"/>
    <n v="20000"/>
    <n v="0"/>
    <n v="0"/>
    <n v="6.6"/>
    <n v="7"/>
    <n v="7.3"/>
    <n v="8"/>
    <s v="Atari"/>
    <x v="0"/>
    <x v="518"/>
    <n v="6.9499999999999993"/>
    <n v="15"/>
    <n v="18.75"/>
    <n v="5714.2857142857147"/>
    <n v="4285.7142857142853"/>
    <n v="1428.5714285714287"/>
    <n v="0"/>
    <n v="0"/>
    <n v="500125528"/>
    <n v="432552540"/>
    <n v="127718000"/>
    <n v="1.1996988084159543E-4"/>
    <n v="4.6237157687248816E-5"/>
    <n v="0"/>
  </r>
  <r>
    <s v="PAC-MAN and the Ghostly Adventures"/>
    <x v="2"/>
    <x v="6"/>
    <x v="2"/>
    <s v="Namco Bandai Games"/>
    <n v="40000"/>
    <n v="30000"/>
    <n v="0"/>
    <n v="10000"/>
    <n v="4.9000000000000004"/>
    <n v="7"/>
    <n v="5.0999999999999996"/>
    <n v="13"/>
    <s v="Namco Bandai Games, Monkey Bar Games"/>
    <x v="3"/>
    <x v="518"/>
    <n v="5"/>
    <n v="20"/>
    <n v="25"/>
    <n v="20000"/>
    <n v="10000"/>
    <n v="7500"/>
    <n v="0"/>
    <n v="2500"/>
    <n v="556861736"/>
    <n v="442492884"/>
    <n v="127445000"/>
    <n v="7.1831116081568942E-5"/>
    <n v="6.7797700448443823E-5"/>
    <n v="0"/>
  </r>
  <r>
    <s v="Crush"/>
    <x v="9"/>
    <x v="4"/>
    <x v="5"/>
    <s v="Sega"/>
    <n v="70000"/>
    <n v="0"/>
    <n v="0"/>
    <n v="10000"/>
    <n v="8.3000000000000007"/>
    <n v="41"/>
    <n v="9"/>
    <n v="21"/>
    <s v="Zoe Mode"/>
    <x v="3"/>
    <x v="518"/>
    <n v="8.65"/>
    <n v="62"/>
    <n v="77.5"/>
    <n v="8000"/>
    <n v="7000"/>
    <n v="0"/>
    <n v="0"/>
    <n v="1000"/>
    <n v="522751172"/>
    <n v="438594184"/>
    <n v="128001000"/>
    <n v="1.3390692120724695E-4"/>
    <n v="0"/>
    <n v="0"/>
  </r>
  <r>
    <s v="Tomb Raider: Legend"/>
    <x v="11"/>
    <x v="0"/>
    <x v="4"/>
    <s v="Eidos Interactive"/>
    <n v="60000"/>
    <n v="20000"/>
    <n v="0"/>
    <n v="0"/>
    <n v="7.8"/>
    <n v="6"/>
    <n v="7.8"/>
    <n v="8"/>
    <s v="Crystal Dynamics"/>
    <x v="2"/>
    <x v="518"/>
    <n v="7.8"/>
    <n v="14"/>
    <n v="17.5"/>
    <n v="7272.727272727273"/>
    <n v="5454.545454545455"/>
    <n v="1818.1818181818182"/>
    <n v="0"/>
    <n v="0"/>
    <n v="516818555"/>
    <n v="437126892"/>
    <n v="127854000"/>
    <n v="1.1609490297808677E-4"/>
    <n v="4.5753304969395475E-5"/>
    <n v="0"/>
  </r>
  <r>
    <s v="RoadKill"/>
    <x v="7"/>
    <x v="15"/>
    <x v="4"/>
    <s v="Midway Games"/>
    <n v="60000"/>
    <n v="20000"/>
    <n v="0"/>
    <n v="0"/>
    <n v="6.8"/>
    <n v="23"/>
    <n v="7.4"/>
    <n v="5"/>
    <s v="Terminal Reality"/>
    <x v="1"/>
    <x v="518"/>
    <n v="7.1"/>
    <n v="28"/>
    <n v="35"/>
    <n v="5714.2857142857147"/>
    <n v="4285.7142857142853"/>
    <n v="1428.5714285714287"/>
    <n v="0"/>
    <n v="0"/>
    <n v="500125528"/>
    <n v="432552540"/>
    <n v="127718000"/>
    <n v="1.1996988084159543E-4"/>
    <n v="4.6237157687248816E-5"/>
    <n v="0"/>
  </r>
  <r>
    <s v="Game of Thrones"/>
    <x v="8"/>
    <x v="11"/>
    <x v="9"/>
    <s v="Focus Home Interactive"/>
    <n v="0"/>
    <n v="70000"/>
    <n v="0"/>
    <n v="10000"/>
    <n v="5.8"/>
    <n v="23"/>
    <n v="6.5"/>
    <n v="345"/>
    <s v="Cyanide, Cyanide Studios"/>
    <x v="1"/>
    <x v="518"/>
    <n v="6.15"/>
    <n v="368"/>
    <n v="460"/>
    <n v="16000"/>
    <n v="0"/>
    <n v="14000"/>
    <n v="0"/>
    <n v="2000"/>
    <n v="551484507"/>
    <n v="441417242"/>
    <n v="127629000"/>
    <n v="0"/>
    <n v="1.585801217977797E-4"/>
    <n v="0"/>
  </r>
  <r>
    <s v="From Russia With Love"/>
    <x v="9"/>
    <x v="0"/>
    <x v="4"/>
    <s v="Electronic Arts"/>
    <n v="70000"/>
    <n v="0"/>
    <n v="0"/>
    <n v="10000"/>
    <n v="6.1"/>
    <n v="33"/>
    <n v="6.9"/>
    <n v="12"/>
    <s v="Rebellion"/>
    <x v="2"/>
    <x v="518"/>
    <n v="6.5"/>
    <n v="45"/>
    <n v="56.25"/>
    <n v="7272.727272727273"/>
    <n v="6363.636363636364"/>
    <n v="0"/>
    <n v="0"/>
    <n v="909.09090909090912"/>
    <n v="516818555"/>
    <n v="437126892"/>
    <n v="127854000"/>
    <n v="1.3544405347443457E-4"/>
    <n v="0"/>
    <n v="0"/>
  </r>
  <r>
    <s v="Lost Dimension"/>
    <x v="15"/>
    <x v="12"/>
    <x v="9"/>
    <s v="Nippon Ichi Software"/>
    <n v="30000"/>
    <n v="10000"/>
    <n v="20000"/>
    <n v="20000"/>
    <n v="7.2"/>
    <n v="28"/>
    <n v="8.3000000000000007"/>
    <n v="35"/>
    <s v="FuRyu"/>
    <x v="2"/>
    <x v="518"/>
    <n v="7.75"/>
    <n v="63"/>
    <n v="78.75"/>
    <n v="26666.666666666668"/>
    <n v="10000"/>
    <n v="3333.3333333333335"/>
    <n v="6666.666666666667"/>
    <n v="6666.666666666667"/>
    <n v="562338430"/>
    <n v="443580712"/>
    <n v="127276000"/>
    <n v="5.3348656964454664E-5"/>
    <n v="2.2543811598372656E-5"/>
    <n v="1.5713881643043465E-4"/>
  </r>
  <r>
    <s v="Assassin's Creed: Rogue"/>
    <x v="8"/>
    <x v="13"/>
    <x v="4"/>
    <s v="Ubisoft"/>
    <n v="50000"/>
    <n v="20000"/>
    <n v="0"/>
    <n v="10000"/>
    <n v="7.4"/>
    <n v="25"/>
    <n v="7.5"/>
    <n v="362"/>
    <s v="Ubisoft"/>
    <x v="1"/>
    <x v="518"/>
    <n v="7.45"/>
    <n v="387"/>
    <n v="483.75"/>
    <n v="40000"/>
    <n v="25000"/>
    <n v="10000"/>
    <n v="0"/>
    <n v="5000"/>
    <n v="567732286"/>
    <n v="444588718"/>
    <n v="127141000"/>
    <n v="8.8069678672457954E-5"/>
    <n v="4.4985397042846236E-5"/>
    <n v="0"/>
  </r>
  <r>
    <s v="Taz Wanted"/>
    <x v="11"/>
    <x v="8"/>
    <x v="2"/>
    <s v="Atari"/>
    <n v="60000"/>
    <n v="20000"/>
    <n v="0"/>
    <n v="0"/>
    <n v="6.1"/>
    <n v="5"/>
    <n v="7"/>
    <n v="5"/>
    <s v="Blitz Games"/>
    <x v="0"/>
    <x v="518"/>
    <n v="6.55"/>
    <n v="10"/>
    <n v="12.5"/>
    <n v="5333.333333333333"/>
    <n v="4000"/>
    <n v="1333.3333333333333"/>
    <n v="0"/>
    <n v="0"/>
    <n v="495013192"/>
    <n v="431019772"/>
    <n v="127445000"/>
    <n v="1.212088909339612E-4"/>
    <n v="4.6401583637791909E-5"/>
    <n v="0"/>
  </r>
  <r>
    <s v="Evolution Worlds"/>
    <x v="11"/>
    <x v="8"/>
    <x v="9"/>
    <s v="Ubisoft"/>
    <n v="60000"/>
    <n v="20000"/>
    <n v="0"/>
    <n v="0"/>
    <n v="6.3"/>
    <n v="20"/>
    <n v="8"/>
    <n v="10"/>
    <s v="Sting"/>
    <x v="0"/>
    <x v="518"/>
    <n v="7.15"/>
    <n v="30"/>
    <n v="37.5"/>
    <n v="5333.333333333333"/>
    <n v="4000"/>
    <n v="1333.3333333333333"/>
    <n v="0"/>
    <n v="0"/>
    <n v="495013192"/>
    <n v="431019772"/>
    <n v="127445000"/>
    <n v="1.212088909339612E-4"/>
    <n v="4.6401583637791909E-5"/>
    <n v="0"/>
  </r>
  <r>
    <s v="Far Cry Vengeance"/>
    <x v="0"/>
    <x v="0"/>
    <x v="6"/>
    <s v="Ubisoft"/>
    <n v="60000"/>
    <n v="10000"/>
    <n v="0"/>
    <n v="10000"/>
    <n v="3.8"/>
    <n v="23"/>
    <n v="5.3"/>
    <n v="53"/>
    <s v="Ubisoft Montreal"/>
    <x v="1"/>
    <x v="518"/>
    <n v="4.55"/>
    <n v="76"/>
    <n v="95"/>
    <n v="7272.727272727273"/>
    <n v="5454.545454545455"/>
    <n v="909.09090909090912"/>
    <n v="0"/>
    <n v="909.09090909090912"/>
    <n v="516818555"/>
    <n v="437126892"/>
    <n v="127854000"/>
    <n v="1.1609490297808677E-4"/>
    <n v="2.2876652484697737E-5"/>
    <n v="0"/>
  </r>
  <r>
    <s v="MLB Front Office Manager"/>
    <x v="3"/>
    <x v="2"/>
    <x v="0"/>
    <s v="Take-Two Interactive"/>
    <n v="70000"/>
    <n v="0"/>
    <n v="0"/>
    <n v="10000"/>
    <n v="4.9000000000000004"/>
    <n v="8"/>
    <n v="6.5"/>
    <n v="8"/>
    <s v="Blue Castle Games"/>
    <x v="0"/>
    <x v="518"/>
    <n v="5.7"/>
    <n v="16"/>
    <n v="20"/>
    <n v="10000"/>
    <n v="8750"/>
    <n v="0"/>
    <n v="0"/>
    <n v="1250"/>
    <n v="534740514"/>
    <n v="441041694"/>
    <n v="128047000"/>
    <n v="1.3090461292409201E-4"/>
    <n v="0"/>
    <n v="0"/>
  </r>
  <r>
    <s v="World Series of Poker 2008: Battle for the Bracelets"/>
    <x v="2"/>
    <x v="4"/>
    <x v="3"/>
    <s v="Activision"/>
    <n v="60000"/>
    <n v="10000"/>
    <n v="0"/>
    <n v="10000"/>
    <n v="7.4"/>
    <n v="10"/>
    <n v="6.7"/>
    <n v="6"/>
    <s v="Left Field Productions"/>
    <x v="2"/>
    <x v="518"/>
    <n v="7.0500000000000007"/>
    <n v="16"/>
    <n v="20"/>
    <n v="8000"/>
    <n v="6000"/>
    <n v="1000"/>
    <n v="0"/>
    <n v="1000"/>
    <n v="522751172"/>
    <n v="438594184"/>
    <n v="128001000"/>
    <n v="1.147773610347831E-4"/>
    <n v="2.280011993957494E-5"/>
    <n v="0"/>
  </r>
  <r>
    <s v="Super Monkey Ball Adventure"/>
    <x v="9"/>
    <x v="0"/>
    <x v="2"/>
    <s v="Sega"/>
    <n v="50000"/>
    <n v="20000"/>
    <n v="0"/>
    <n v="10000"/>
    <n v="5.6"/>
    <n v="23"/>
    <n v="5.9"/>
    <n v="7"/>
    <s v="TT Games"/>
    <x v="0"/>
    <x v="518"/>
    <n v="5.75"/>
    <n v="30"/>
    <n v="37.5"/>
    <n v="7272.727272727273"/>
    <n v="4545.454545454545"/>
    <n v="1818.1818181818182"/>
    <n v="0"/>
    <n v="909.09090909090912"/>
    <n v="516818555"/>
    <n v="437126892"/>
    <n v="127854000"/>
    <n v="9.6745752481738971E-5"/>
    <n v="4.5753304969395475E-5"/>
    <n v="0"/>
  </r>
  <r>
    <s v="Worms: Open Warfare"/>
    <x v="1"/>
    <x v="0"/>
    <x v="11"/>
    <s v="THQ"/>
    <n v="50000"/>
    <n v="20000"/>
    <n v="0"/>
    <n v="10000"/>
    <n v="6.4"/>
    <n v="24"/>
    <n v="7"/>
    <n v="16"/>
    <s v="Team 17"/>
    <x v="3"/>
    <x v="518"/>
    <n v="6.7"/>
    <n v="40"/>
    <n v="50"/>
    <n v="7272.727272727273"/>
    <n v="4545.454545454545"/>
    <n v="1818.1818181818182"/>
    <n v="0"/>
    <n v="909.09090909090912"/>
    <n v="516818555"/>
    <n v="437126892"/>
    <n v="127854000"/>
    <n v="9.6745752481738971E-5"/>
    <n v="4.5753304969395475E-5"/>
    <n v="0"/>
  </r>
  <r>
    <s v="Phantasy Star Online Episode III: C.A.R.D. Revolution"/>
    <x v="11"/>
    <x v="15"/>
    <x v="9"/>
    <s v="Sega"/>
    <n v="60000"/>
    <n v="20000"/>
    <n v="0"/>
    <n v="0"/>
    <n v="7.1"/>
    <n v="24"/>
    <n v="8.1999999999999993"/>
    <n v="13"/>
    <s v="Sonic Team"/>
    <x v="2"/>
    <x v="518"/>
    <n v="7.6499999999999995"/>
    <n v="37"/>
    <n v="46.25"/>
    <n v="5714.2857142857147"/>
    <n v="4285.7142857142853"/>
    <n v="1428.5714285714287"/>
    <n v="0"/>
    <n v="0"/>
    <n v="500125528"/>
    <n v="432552540"/>
    <n v="127718000"/>
    <n v="1.1996988084159543E-4"/>
    <n v="4.6237157687248816E-5"/>
    <n v="0"/>
  </r>
  <r>
    <s v="Assassin's Creed The Ezio Collection"/>
    <x v="13"/>
    <x v="14"/>
    <x v="4"/>
    <s v="Ubisoft"/>
    <n v="30000"/>
    <n v="40000"/>
    <n v="0"/>
    <n v="10000"/>
    <n v="7.4"/>
    <n v="13"/>
    <n v="7.6"/>
    <n v="24"/>
    <s v="Ubisoft Montreal"/>
    <x v="1"/>
    <x v="518"/>
    <n v="7.5"/>
    <n v="37"/>
    <n v="46.25"/>
    <n v="80000"/>
    <n v="30000"/>
    <n v="40000"/>
    <n v="0"/>
    <n v="10000"/>
    <n v="573178249"/>
    <n v="445623395"/>
    <n v="126994511"/>
    <n v="5.2339739081759885E-5"/>
    <n v="8.976189412138023E-5"/>
    <n v="0"/>
  </r>
  <r>
    <s v="Ultimate Ghosts 'n Goblins"/>
    <x v="9"/>
    <x v="0"/>
    <x v="2"/>
    <s v="Capcom"/>
    <n v="70000"/>
    <n v="0"/>
    <n v="0"/>
    <n v="10000"/>
    <n v="7.2"/>
    <n v="49"/>
    <n v="7.7"/>
    <n v="18"/>
    <s v="TOSE"/>
    <x v="3"/>
    <x v="518"/>
    <n v="7.45"/>
    <n v="67"/>
    <n v="83.75"/>
    <n v="7272.727272727273"/>
    <n v="6363.636363636364"/>
    <n v="0"/>
    <n v="0"/>
    <n v="909.09090909090912"/>
    <n v="516818555"/>
    <n v="437126892"/>
    <n v="127854000"/>
    <n v="1.3544405347443457E-4"/>
    <n v="0"/>
    <n v="0"/>
  </r>
  <r>
    <s v="TrackMania DS"/>
    <x v="1"/>
    <x v="1"/>
    <x v="1"/>
    <s v="Focus Home Interactive"/>
    <n v="60000"/>
    <n v="10000"/>
    <n v="0"/>
    <n v="10000"/>
    <n v="7.5"/>
    <n v="38"/>
    <n v="6.9"/>
    <n v="12"/>
    <s v="Firebrand Games"/>
    <x v="0"/>
    <x v="518"/>
    <n v="7.2"/>
    <n v="50"/>
    <n v="62.5"/>
    <n v="8888.8888888888887"/>
    <n v="6666.666666666667"/>
    <n v="1111.1111111111111"/>
    <n v="0"/>
    <n v="1111.1111111111111"/>
    <n v="528816311"/>
    <n v="440001482"/>
    <n v="128063000"/>
    <n v="1.1346094806822251E-4"/>
    <n v="2.2727196177943781E-5"/>
    <n v="0"/>
  </r>
  <r>
    <s v="Silent Hunter III"/>
    <x v="8"/>
    <x v="3"/>
    <x v="8"/>
    <s v="Ubisoft"/>
    <n v="0"/>
    <n v="70000"/>
    <n v="0"/>
    <n v="10000"/>
    <n v="9"/>
    <n v="23"/>
    <n v="7.9"/>
    <n v="95"/>
    <s v="Ubisoft"/>
    <x v="2"/>
    <x v="518"/>
    <n v="8.4499999999999993"/>
    <n v="118"/>
    <n v="147.5"/>
    <n v="6666.666666666667"/>
    <n v="0"/>
    <n v="5833.333333333333"/>
    <n v="0"/>
    <n v="833.33333333333337"/>
    <n v="511054143"/>
    <n v="435713800"/>
    <n v="127773000"/>
    <n v="0"/>
    <n v="1.6065591679675971E-4"/>
    <n v="0"/>
  </r>
  <r>
    <s v="Alien Syndrome"/>
    <x v="9"/>
    <x v="4"/>
    <x v="9"/>
    <s v="Sega"/>
    <n v="70000"/>
    <n v="0"/>
    <n v="0"/>
    <n v="10000"/>
    <n v="5.0999999999999996"/>
    <n v="20"/>
    <n v="6"/>
    <n v="9"/>
    <s v="Totally Games"/>
    <x v="2"/>
    <x v="518"/>
    <n v="5.55"/>
    <n v="29"/>
    <n v="36.25"/>
    <n v="8000"/>
    <n v="7000"/>
    <n v="0"/>
    <n v="0"/>
    <n v="1000"/>
    <n v="522751172"/>
    <n v="438594184"/>
    <n v="128001000"/>
    <n v="1.3390692120724695E-4"/>
    <n v="0"/>
    <n v="0"/>
  </r>
  <r>
    <s v="The Dukes of Hazzard: Return of the General Lee"/>
    <x v="7"/>
    <x v="7"/>
    <x v="1"/>
    <s v="Ubisoft"/>
    <n v="60000"/>
    <n v="20000"/>
    <n v="0"/>
    <n v="0"/>
    <n v="4.9000000000000004"/>
    <n v="18"/>
    <n v="7"/>
    <n v="4"/>
    <s v="Ratbag"/>
    <x v="0"/>
    <x v="518"/>
    <n v="5.95"/>
    <n v="22"/>
    <n v="27.5"/>
    <n v="6153.8461538461543"/>
    <n v="4615.3846153846152"/>
    <n v="1538.4615384615386"/>
    <n v="0"/>
    <n v="0"/>
    <n v="505524224"/>
    <n v="434174638"/>
    <n v="127761000"/>
    <n v="1.1868867435321952E-4"/>
    <n v="4.6064413370916427E-5"/>
    <n v="0"/>
  </r>
  <r>
    <s v="WWE Crush Hour"/>
    <x v="11"/>
    <x v="15"/>
    <x v="1"/>
    <s v="THQ"/>
    <n v="60000"/>
    <n v="20000"/>
    <n v="0"/>
    <n v="0"/>
    <n v="5.5"/>
    <n v="14"/>
    <n v="7"/>
    <n v="5"/>
    <s v="Pacific Coast Power &amp; Light"/>
    <x v="2"/>
    <x v="518"/>
    <n v="6.25"/>
    <n v="19"/>
    <n v="23.75"/>
    <n v="5714.2857142857147"/>
    <n v="4285.7142857142853"/>
    <n v="1428.5714285714287"/>
    <n v="0"/>
    <n v="0"/>
    <n v="500125528"/>
    <n v="432552540"/>
    <n v="127718000"/>
    <n v="1.1996988084159543E-4"/>
    <n v="4.6237157687248816E-5"/>
    <n v="0"/>
  </r>
  <r>
    <s v="NHL Hitz 20-03"/>
    <x v="11"/>
    <x v="8"/>
    <x v="0"/>
    <s v="Midway Games"/>
    <n v="60000"/>
    <n v="20000"/>
    <n v="0"/>
    <n v="0"/>
    <n v="8.1999999999999993"/>
    <n v="12"/>
    <n v="8.4"/>
    <n v="5"/>
    <s v="Midway"/>
    <x v="0"/>
    <x v="518"/>
    <n v="8.3000000000000007"/>
    <n v="17"/>
    <n v="21.25"/>
    <n v="5333.333333333333"/>
    <n v="4000"/>
    <n v="1333.3333333333333"/>
    <n v="0"/>
    <n v="0"/>
    <n v="495013192"/>
    <n v="431019772"/>
    <n v="127445000"/>
    <n v="1.212088909339612E-4"/>
    <n v="4.6401583637791909E-5"/>
    <n v="0"/>
  </r>
  <r>
    <s v="C.O.P.: The Recruit"/>
    <x v="1"/>
    <x v="2"/>
    <x v="4"/>
    <s v="Ubisoft"/>
    <n v="50000"/>
    <n v="20000"/>
    <n v="0"/>
    <n v="10000"/>
    <n v="5.5"/>
    <n v="38"/>
    <n v="7.5"/>
    <n v="13"/>
    <s v="Velez &amp; Dubail"/>
    <x v="2"/>
    <x v="518"/>
    <n v="6.5"/>
    <n v="51"/>
    <n v="63.75"/>
    <n v="10000"/>
    <n v="6250"/>
    <n v="2500"/>
    <n v="0"/>
    <n v="1250"/>
    <n v="534740514"/>
    <n v="441041694"/>
    <n v="128047000"/>
    <n v="9.3503294945780001E-5"/>
    <n v="4.5347186608620271E-5"/>
    <n v="0"/>
  </r>
  <r>
    <s v="Urban Reign"/>
    <x v="4"/>
    <x v="3"/>
    <x v="4"/>
    <s v="Namco Bandai Games"/>
    <n v="40000"/>
    <n v="30000"/>
    <n v="0"/>
    <n v="10000"/>
    <n v="6"/>
    <n v="44"/>
    <n v="8.1999999999999993"/>
    <n v="26"/>
    <s v="Namco"/>
    <x v="2"/>
    <x v="518"/>
    <n v="7.1"/>
    <n v="70"/>
    <n v="87.5"/>
    <n v="6666.666666666667"/>
    <n v="3333.3333333333335"/>
    <n v="2500"/>
    <n v="0"/>
    <n v="833.33333333333337"/>
    <n v="511054143"/>
    <n v="435713800"/>
    <n v="127773000"/>
    <n v="7.8269593443057166E-5"/>
    <n v="6.8852535770039876E-5"/>
    <n v="0"/>
  </r>
  <r>
    <s v="Soul Bubbles"/>
    <x v="1"/>
    <x v="1"/>
    <x v="5"/>
    <s v="Eidos Interactive"/>
    <n v="50000"/>
    <n v="20000"/>
    <n v="0"/>
    <n v="10000"/>
    <n v="7.8"/>
    <n v="33"/>
    <n v="8"/>
    <n v="22"/>
    <s v="Mekensleep"/>
    <x v="0"/>
    <x v="518"/>
    <n v="7.9"/>
    <n v="55"/>
    <n v="68.75"/>
    <n v="8888.8888888888887"/>
    <n v="5555.5555555555557"/>
    <n v="2222.2222222222222"/>
    <n v="0"/>
    <n v="1111.1111111111111"/>
    <n v="528816311"/>
    <n v="440001482"/>
    <n v="128063000"/>
    <n v="9.4550790056852088E-5"/>
    <n v="4.5454392355887562E-5"/>
    <n v="0"/>
  </r>
  <r>
    <s v="Resident Evil 3: Nemesis"/>
    <x v="11"/>
    <x v="15"/>
    <x v="4"/>
    <s v="Capcom"/>
    <n v="60000"/>
    <n v="20000"/>
    <n v="0"/>
    <n v="0"/>
    <n v="6.2"/>
    <n v="14"/>
    <n v="8.3000000000000007"/>
    <n v="44"/>
    <s v="Capcom"/>
    <x v="1"/>
    <x v="518"/>
    <n v="7.25"/>
    <n v="58"/>
    <n v="72.5"/>
    <n v="5714.2857142857147"/>
    <n v="4285.7142857142853"/>
    <n v="1428.5714285714287"/>
    <n v="0"/>
    <n v="0"/>
    <n v="500125528"/>
    <n v="432552540"/>
    <n v="127718000"/>
    <n v="1.1996988084159543E-4"/>
    <n v="4.6237157687248816E-5"/>
    <n v="0"/>
  </r>
  <r>
    <s v="All-Star Baseball 2004"/>
    <x v="11"/>
    <x v="15"/>
    <x v="0"/>
    <s v="Acclaim Entertainment"/>
    <n v="60000"/>
    <n v="20000"/>
    <n v="0"/>
    <n v="0"/>
    <n v="8"/>
    <n v="14"/>
    <n v="9.1999999999999993"/>
    <n v="5"/>
    <s v="Acclaim"/>
    <x v="0"/>
    <x v="518"/>
    <n v="8.6"/>
    <n v="19"/>
    <n v="23.75"/>
    <n v="5714.2857142857147"/>
    <n v="4285.7142857142853"/>
    <n v="1428.5714285714287"/>
    <n v="0"/>
    <n v="0"/>
    <n v="500125528"/>
    <n v="432552540"/>
    <n v="127718000"/>
    <n v="1.1996988084159543E-4"/>
    <n v="4.6237157687248816E-5"/>
    <n v="0"/>
  </r>
  <r>
    <s v="Bangai-O Spirits"/>
    <x v="1"/>
    <x v="1"/>
    <x v="6"/>
    <s v="D3Publisher"/>
    <n v="70000"/>
    <n v="0"/>
    <n v="0"/>
    <n v="10000"/>
    <n v="8.3000000000000007"/>
    <n v="38"/>
    <n v="8.1"/>
    <n v="27"/>
    <s v="Treasure"/>
    <x v="3"/>
    <x v="518"/>
    <n v="8.1999999999999993"/>
    <n v="65"/>
    <n v="81.25"/>
    <n v="8888.8888888888887"/>
    <n v="7777.7777777777774"/>
    <n v="0"/>
    <n v="0"/>
    <n v="1111.1111111111111"/>
    <n v="528816311"/>
    <n v="440001482"/>
    <n v="128063000"/>
    <n v="1.3237110607959291E-4"/>
    <n v="0"/>
    <n v="0"/>
  </r>
  <r>
    <s v="Samurai Warriors Chronicles 3"/>
    <x v="5"/>
    <x v="12"/>
    <x v="4"/>
    <s v="Tecmo Koei"/>
    <n v="0"/>
    <n v="0"/>
    <n v="80000"/>
    <n v="0"/>
    <n v="6.3"/>
    <n v="13"/>
    <n v="6.1"/>
    <n v="10"/>
    <s v="Omega Force"/>
    <x v="2"/>
    <x v="518"/>
    <n v="6.1999999999999993"/>
    <n v="23"/>
    <n v="28.75"/>
    <n v="26666.666666666668"/>
    <n v="0"/>
    <n v="0"/>
    <n v="26666.666666666668"/>
    <n v="0"/>
    <n v="562338430"/>
    <n v="443580712"/>
    <n v="127276000"/>
    <n v="0"/>
    <n v="0"/>
    <n v="6.285552657217386E-4"/>
  </r>
  <r>
    <s v="Lost in Blue: Shipwrecked"/>
    <x v="0"/>
    <x v="1"/>
    <x v="10"/>
    <s v="Konami Digital Entertainment"/>
    <n v="70000"/>
    <n v="0"/>
    <n v="0"/>
    <n v="10000"/>
    <n v="5.4"/>
    <n v="11"/>
    <n v="6"/>
    <n v="6"/>
    <s v="Hudson Soft"/>
    <x v="3"/>
    <x v="518"/>
    <n v="5.7"/>
    <n v="17"/>
    <n v="21.25"/>
    <n v="8888.8888888888887"/>
    <n v="7777.7777777777774"/>
    <n v="0"/>
    <n v="0"/>
    <n v="1111.1111111111111"/>
    <n v="528816311"/>
    <n v="440001482"/>
    <n v="128063000"/>
    <n v="1.3237110607959291E-4"/>
    <n v="0"/>
    <n v="0"/>
  </r>
  <r>
    <s v="Madden NFL 08"/>
    <x v="11"/>
    <x v="4"/>
    <x v="0"/>
    <s v="Electronic Arts"/>
    <n v="60000"/>
    <n v="20000"/>
    <n v="0"/>
    <n v="0"/>
    <n v="7.5"/>
    <n v="4"/>
    <n v="7"/>
    <n v="7"/>
    <s v="EA Tiburon"/>
    <x v="0"/>
    <x v="518"/>
    <n v="7.25"/>
    <n v="11"/>
    <n v="13.75"/>
    <n v="8000"/>
    <n v="6000"/>
    <n v="2000"/>
    <n v="0"/>
    <n v="0"/>
    <n v="522751172"/>
    <n v="438594184"/>
    <n v="128001000"/>
    <n v="1.147773610347831E-4"/>
    <n v="4.560023987914988E-5"/>
    <n v="0"/>
  </r>
  <r>
    <s v="Stuart Little 3: Big Photo Adventure"/>
    <x v="4"/>
    <x v="3"/>
    <x v="2"/>
    <s v="Sony Computer Entertainment"/>
    <n v="40000"/>
    <n v="30000"/>
    <n v="0"/>
    <n v="10000"/>
    <n v="7.1"/>
    <n v="5"/>
    <n v="7.7"/>
    <n v="7"/>
    <s v="Magenta Software"/>
    <x v="0"/>
    <x v="518"/>
    <n v="7.4"/>
    <n v="12"/>
    <n v="15"/>
    <n v="6666.666666666667"/>
    <n v="3333.3333333333335"/>
    <n v="2500"/>
    <n v="0"/>
    <n v="833.33333333333337"/>
    <n v="511054143"/>
    <n v="435713800"/>
    <n v="127773000"/>
    <n v="7.8269593443057166E-5"/>
    <n v="6.8852535770039876E-5"/>
    <n v="0"/>
  </r>
  <r>
    <s v="Pitfall: The Lost Expedition"/>
    <x v="11"/>
    <x v="7"/>
    <x v="2"/>
    <s v="Activision"/>
    <n v="60000"/>
    <n v="20000"/>
    <n v="0"/>
    <n v="0"/>
    <n v="7.3"/>
    <n v="25"/>
    <n v="8.6"/>
    <n v="8"/>
    <s v="Edge of Reality"/>
    <x v="0"/>
    <x v="518"/>
    <n v="7.9499999999999993"/>
    <n v="33"/>
    <n v="41.25"/>
    <n v="6153.8461538461543"/>
    <n v="4615.3846153846152"/>
    <n v="1538.4615384615386"/>
    <n v="0"/>
    <n v="0"/>
    <n v="505524224"/>
    <n v="434174638"/>
    <n v="127761000"/>
    <n v="1.1868867435321952E-4"/>
    <n v="4.6064413370916427E-5"/>
    <n v="0"/>
  </r>
  <r>
    <s v="Need For Speed: Undercover"/>
    <x v="8"/>
    <x v="1"/>
    <x v="1"/>
    <s v="Electronic Arts"/>
    <n v="0"/>
    <n v="70000"/>
    <n v="0"/>
    <n v="10000"/>
    <n v="6.5"/>
    <n v="18"/>
    <n v="4.9000000000000004"/>
    <n v="231"/>
    <s v="EA Black Box"/>
    <x v="2"/>
    <x v="518"/>
    <n v="5.7"/>
    <n v="249"/>
    <n v="311.25"/>
    <n v="8888.8888888888887"/>
    <n v="0"/>
    <n v="7777.7777777777774"/>
    <n v="0"/>
    <n v="1111.1111111111111"/>
    <n v="528816311"/>
    <n v="440001482"/>
    <n v="128063000"/>
    <n v="0"/>
    <n v="1.5909037324560648E-4"/>
    <n v="0"/>
  </r>
  <r>
    <s v="Need for Speed: Most Wanted"/>
    <x v="8"/>
    <x v="11"/>
    <x v="1"/>
    <s v="Electronic Arts"/>
    <n v="0"/>
    <n v="60000"/>
    <n v="0"/>
    <n v="20000"/>
    <n v="8.1999999999999993"/>
    <n v="19"/>
    <n v="8.5"/>
    <n v="525"/>
    <s v="Black Box"/>
    <x v="2"/>
    <x v="518"/>
    <n v="8.35"/>
    <n v="544"/>
    <n v="680"/>
    <n v="16000"/>
    <n v="0"/>
    <n v="12000"/>
    <n v="0"/>
    <n v="4000"/>
    <n v="551484507"/>
    <n v="441417242"/>
    <n v="127629000"/>
    <n v="0"/>
    <n v="1.3592581868381118E-4"/>
    <n v="0"/>
  </r>
  <r>
    <s v="Stella Deus: The Gate of Eternity"/>
    <x v="4"/>
    <x v="7"/>
    <x v="11"/>
    <s v="505 Games"/>
    <n v="40000"/>
    <n v="30000"/>
    <n v="0"/>
    <n v="10000"/>
    <n v="7.5"/>
    <n v="31"/>
    <n v="8"/>
    <n v="9"/>
    <s v="Pinegrow"/>
    <x v="2"/>
    <x v="518"/>
    <n v="7.75"/>
    <n v="40"/>
    <n v="50"/>
    <n v="6153.8461538461543"/>
    <n v="3076.9230769230771"/>
    <n v="2307.6923076923076"/>
    <n v="0"/>
    <n v="769.23076923076928"/>
    <n v="505524224"/>
    <n v="434174638"/>
    <n v="127761000"/>
    <n v="7.912578290214635E-5"/>
    <n v="6.9096620056374644E-5"/>
    <n v="0"/>
  </r>
  <r>
    <s v="P.T.O. IV: Pacific Theater of Operations"/>
    <x v="4"/>
    <x v="8"/>
    <x v="11"/>
    <s v="Tecmo Koei"/>
    <n v="40000"/>
    <n v="30000"/>
    <n v="0"/>
    <n v="10000"/>
    <n v="7.1"/>
    <n v="12"/>
    <n v="6.6"/>
    <n v="5"/>
    <s v="Koei"/>
    <x v="0"/>
    <x v="518"/>
    <n v="6.85"/>
    <n v="17"/>
    <n v="21.25"/>
    <n v="5333.333333333333"/>
    <n v="2666.6666666666665"/>
    <n v="2000"/>
    <n v="0"/>
    <n v="666.66666666666663"/>
    <n v="495013192"/>
    <n v="431019772"/>
    <n v="127445000"/>
    <n v="8.080592728930747E-5"/>
    <n v="6.9602375456687864E-5"/>
    <n v="0"/>
  </r>
  <r>
    <s v="Elebits: The Adventures of Kai and Zero"/>
    <x v="1"/>
    <x v="1"/>
    <x v="10"/>
    <s v="Konami Digital Entertainment"/>
    <n v="70000"/>
    <n v="0"/>
    <n v="0"/>
    <n v="10000"/>
    <n v="7.5"/>
    <n v="15"/>
    <n v="8.3000000000000007"/>
    <n v="4"/>
    <s v="Konami"/>
    <x v="0"/>
    <x v="518"/>
    <n v="7.9"/>
    <n v="19"/>
    <n v="23.75"/>
    <n v="8888.8888888888887"/>
    <n v="7777.7777777777774"/>
    <n v="0"/>
    <n v="0"/>
    <n v="1111.1111111111111"/>
    <n v="528816311"/>
    <n v="440001482"/>
    <n v="128063000"/>
    <n v="1.3237110607959291E-4"/>
    <n v="0"/>
    <n v="0"/>
  </r>
  <r>
    <s v="Far Cry Instincts Evolution"/>
    <x v="7"/>
    <x v="0"/>
    <x v="6"/>
    <s v="Ubisoft"/>
    <n v="60000"/>
    <n v="20000"/>
    <n v="0"/>
    <n v="0"/>
    <n v="7.8"/>
    <n v="15"/>
    <n v="6.3"/>
    <n v="32"/>
    <s v="Ubisoft Montreal"/>
    <x v="1"/>
    <x v="518"/>
    <n v="7.05"/>
    <n v="47"/>
    <n v="58.75"/>
    <n v="7272.727272727273"/>
    <n v="5454.545454545455"/>
    <n v="1818.1818181818182"/>
    <n v="0"/>
    <n v="0"/>
    <n v="516818555"/>
    <n v="437126892"/>
    <n v="127854000"/>
    <n v="1.1609490297808677E-4"/>
    <n v="4.5753304969395475E-5"/>
    <n v="0"/>
  </r>
  <r>
    <s v="Cosmic Family"/>
    <x v="0"/>
    <x v="4"/>
    <x v="3"/>
    <s v="Ubisoft"/>
    <n v="70000"/>
    <n v="0"/>
    <n v="0"/>
    <n v="10000"/>
    <n v="5.4"/>
    <n v="6"/>
    <n v="5.7"/>
    <n v="6"/>
    <s v="Ubisoft Barcelona"/>
    <x v="0"/>
    <x v="518"/>
    <n v="5.5500000000000007"/>
    <n v="12"/>
    <n v="15"/>
    <n v="8000"/>
    <n v="7000"/>
    <n v="0"/>
    <n v="0"/>
    <n v="1000"/>
    <n v="522751172"/>
    <n v="438594184"/>
    <n v="128001000"/>
    <n v="1.3390692120724695E-4"/>
    <n v="0"/>
    <n v="0"/>
  </r>
  <r>
    <s v="Dynasty Warriors 3"/>
    <x v="7"/>
    <x v="8"/>
    <x v="4"/>
    <s v="THQ"/>
    <n v="60000"/>
    <n v="20000"/>
    <n v="0"/>
    <n v="0"/>
    <n v="7"/>
    <n v="11"/>
    <n v="8.9"/>
    <n v="20"/>
    <s v="Omega Force"/>
    <x v="2"/>
    <x v="518"/>
    <n v="7.95"/>
    <n v="31"/>
    <n v="38.75"/>
    <n v="5333.333333333333"/>
    <n v="4000"/>
    <n v="1333.3333333333333"/>
    <n v="0"/>
    <n v="0"/>
    <n v="495013192"/>
    <n v="431019772"/>
    <n v="127445000"/>
    <n v="1.212088909339612E-4"/>
    <n v="4.6401583637791909E-5"/>
    <n v="0"/>
  </r>
  <r>
    <s v="Jimmie Johnson's Anything With an Engine"/>
    <x v="3"/>
    <x v="10"/>
    <x v="1"/>
    <s v="Konami Digital Entertainment"/>
    <n v="70000"/>
    <n v="0"/>
    <n v="0"/>
    <n v="10000"/>
    <n v="6.7"/>
    <n v="5"/>
    <n v="6.8"/>
    <n v="4"/>
    <s v="Isopod Labs"/>
    <x v="3"/>
    <x v="518"/>
    <n v="6.75"/>
    <n v="9"/>
    <n v="11.25"/>
    <n v="13333.333333333334"/>
    <n v="11666.666666666666"/>
    <n v="0"/>
    <n v="0"/>
    <n v="1666.6666666666667"/>
    <n v="545961365"/>
    <n v="440756453"/>
    <n v="127833000"/>
    <n v="1.2821420065135927E-4"/>
    <n v="0"/>
    <n v="0"/>
  </r>
  <r>
    <s v="MTV Music Generator 3: This Is the Remix"/>
    <x v="7"/>
    <x v="7"/>
    <x v="3"/>
    <s v="Codemasters"/>
    <n v="60000"/>
    <n v="20000"/>
    <n v="0"/>
    <n v="0"/>
    <n v="7.9"/>
    <n v="26"/>
    <n v="5.4"/>
    <n v="10"/>
    <s v="Mix Max"/>
    <x v="2"/>
    <x v="518"/>
    <n v="6.65"/>
    <n v="36"/>
    <n v="45"/>
    <n v="6153.8461538461543"/>
    <n v="4615.3846153846152"/>
    <n v="1538.4615384615386"/>
    <n v="0"/>
    <n v="0"/>
    <n v="505524224"/>
    <n v="434174638"/>
    <n v="127761000"/>
    <n v="1.1868867435321952E-4"/>
    <n v="4.6064413370916427E-5"/>
    <n v="0"/>
  </r>
  <r>
    <s v="Baroque"/>
    <x v="0"/>
    <x v="1"/>
    <x v="9"/>
    <s v="Rising Star Games"/>
    <n v="70000"/>
    <n v="0"/>
    <n v="0"/>
    <n v="10000"/>
    <n v="5"/>
    <n v="22"/>
    <n v="8.1"/>
    <n v="24"/>
    <s v="Sting"/>
    <x v="2"/>
    <x v="518"/>
    <n v="6.55"/>
    <n v="46"/>
    <n v="57.5"/>
    <n v="8888.8888888888887"/>
    <n v="7777.7777777777774"/>
    <n v="0"/>
    <n v="0"/>
    <n v="1111.1111111111111"/>
    <n v="528816311"/>
    <n v="440001482"/>
    <n v="128063000"/>
    <n v="1.3237110607959291E-4"/>
    <n v="0"/>
    <n v="0"/>
  </r>
  <r>
    <s v="The History Channel: Battle for the Pacific"/>
    <x v="3"/>
    <x v="1"/>
    <x v="6"/>
    <s v="Activision"/>
    <n v="70000"/>
    <n v="0"/>
    <n v="0"/>
    <n v="10000"/>
    <n v="3.6"/>
    <n v="7"/>
    <n v="2.4"/>
    <n v="15"/>
    <s v="Activision"/>
    <x v="2"/>
    <x v="518"/>
    <n v="3"/>
    <n v="22"/>
    <n v="27.5"/>
    <n v="8888.8888888888887"/>
    <n v="7777.7777777777774"/>
    <n v="0"/>
    <n v="0"/>
    <n v="1111.1111111111111"/>
    <n v="528816311"/>
    <n v="440001482"/>
    <n v="128063000"/>
    <n v="1.3237110607959291E-4"/>
    <n v="0"/>
    <n v="0"/>
  </r>
  <r>
    <s v="Rayman 3: Hoodlum Havoc"/>
    <x v="7"/>
    <x v="15"/>
    <x v="2"/>
    <s v="Ubisoft"/>
    <n v="60000"/>
    <n v="20000"/>
    <n v="0"/>
    <n v="0"/>
    <n v="7.5"/>
    <n v="13"/>
    <n v="7.9"/>
    <n v="8"/>
    <s v="Ubisoft"/>
    <x v="0"/>
    <x v="518"/>
    <n v="7.7"/>
    <n v="21"/>
    <n v="26.25"/>
    <n v="5714.2857142857147"/>
    <n v="4285.7142857142853"/>
    <n v="1428.5714285714287"/>
    <n v="0"/>
    <n v="0"/>
    <n v="500125528"/>
    <n v="432552540"/>
    <n v="127718000"/>
    <n v="1.1996988084159543E-4"/>
    <n v="4.6237157687248816E-5"/>
    <n v="0"/>
  </r>
  <r>
    <s v="Superman Returns"/>
    <x v="1"/>
    <x v="0"/>
    <x v="4"/>
    <s v="Electronic Arts"/>
    <n v="70000"/>
    <n v="0"/>
    <n v="0"/>
    <n v="10000"/>
    <n v="3.3"/>
    <n v="8"/>
    <n v="4.9000000000000004"/>
    <n v="13"/>
    <s v="EA Tiburon"/>
    <x v="0"/>
    <x v="518"/>
    <n v="4.0999999999999996"/>
    <n v="21"/>
    <n v="26.25"/>
    <n v="7272.727272727273"/>
    <n v="6363.636363636364"/>
    <n v="0"/>
    <n v="0"/>
    <n v="909.09090909090912"/>
    <n v="516818555"/>
    <n v="437126892"/>
    <n v="127854000"/>
    <n v="1.3544405347443457E-4"/>
    <n v="0"/>
    <n v="0"/>
  </r>
  <r>
    <s v="Legend of the Guardians: The Owls of Ga'Hoole"/>
    <x v="2"/>
    <x v="5"/>
    <x v="4"/>
    <s v="Warner Bros. Interactive Entertainment"/>
    <n v="60000"/>
    <n v="10000"/>
    <n v="0"/>
    <n v="10000"/>
    <n v="6"/>
    <n v="13"/>
    <n v="8"/>
    <n v="5"/>
    <s v="Krome Studios"/>
    <x v="3"/>
    <x v="518"/>
    <n v="7"/>
    <n v="18"/>
    <n v="22.5"/>
    <n v="11428.571428571429"/>
    <n v="8571.4285714285706"/>
    <n v="1428.5714285714287"/>
    <n v="0"/>
    <n v="1428.5714285714287"/>
    <n v="540520772"/>
    <n v="441654761"/>
    <n v="128070000"/>
    <n v="1.1100405961826755E-4"/>
    <n v="2.2642119780069575E-5"/>
    <n v="0"/>
  </r>
  <r>
    <s v="The Hustle: Detroit Streets"/>
    <x v="9"/>
    <x v="3"/>
    <x v="0"/>
    <s v="Deep Silver"/>
    <n v="70000"/>
    <n v="0"/>
    <n v="0"/>
    <n v="10000"/>
    <n v="5.0999999999999996"/>
    <n v="11"/>
    <n v="5.3"/>
    <n v="4"/>
    <s v="Blade Interactive"/>
    <x v="2"/>
    <x v="518"/>
    <n v="5.1999999999999993"/>
    <n v="15"/>
    <n v="18.75"/>
    <n v="6666.666666666667"/>
    <n v="5833.333333333333"/>
    <n v="0"/>
    <n v="0"/>
    <n v="833.33333333333337"/>
    <n v="511054143"/>
    <n v="435713800"/>
    <n v="127773000"/>
    <n v="1.3697178852535005E-4"/>
    <n v="0"/>
    <n v="0"/>
  </r>
  <r>
    <s v="Blood Drive"/>
    <x v="3"/>
    <x v="5"/>
    <x v="1"/>
    <s v="Activision"/>
    <n v="70000"/>
    <n v="0"/>
    <n v="0"/>
    <n v="10000"/>
    <n v="4.7"/>
    <n v="11"/>
    <n v="7"/>
    <n v="5"/>
    <s v="Sidhe Interactive"/>
    <x v="1"/>
    <x v="518"/>
    <n v="5.85"/>
    <n v="16"/>
    <n v="20"/>
    <n v="11428.571428571429"/>
    <n v="10000"/>
    <n v="0"/>
    <n v="0"/>
    <n v="1428.5714285714287"/>
    <n v="540520772"/>
    <n v="441654761"/>
    <n v="128070000"/>
    <n v="1.2950473622131214E-4"/>
    <n v="0"/>
    <n v="0"/>
  </r>
  <r>
    <s v="Escape Dead Island"/>
    <x v="3"/>
    <x v="12"/>
    <x v="4"/>
    <s v="Deep Silver"/>
    <n v="40000"/>
    <n v="30000"/>
    <n v="0"/>
    <n v="10000"/>
    <n v="4"/>
    <n v="25"/>
    <n v="3.5"/>
    <n v="51"/>
    <s v="Fatshark AB"/>
    <x v="1"/>
    <x v="518"/>
    <n v="3.75"/>
    <n v="76"/>
    <n v="95"/>
    <n v="26666.666666666668"/>
    <n v="13333.333333333334"/>
    <n v="10000"/>
    <n v="0"/>
    <n v="3333.3333333333335"/>
    <n v="562338430"/>
    <n v="443580712"/>
    <n v="127276000"/>
    <n v="7.1131542619272886E-5"/>
    <n v="6.7631434795117963E-5"/>
    <n v="0"/>
  </r>
  <r>
    <s v="Pac-Man World 3"/>
    <x v="9"/>
    <x v="3"/>
    <x v="2"/>
    <s v="Namco Bandai Games"/>
    <n v="70000"/>
    <n v="0"/>
    <n v="0"/>
    <n v="10000"/>
    <n v="6.1"/>
    <n v="9"/>
    <n v="6"/>
    <n v="4"/>
    <s v="Blitz Games"/>
    <x v="0"/>
    <x v="518"/>
    <n v="6.05"/>
    <n v="13"/>
    <n v="16.25"/>
    <n v="6666.666666666667"/>
    <n v="5833.333333333333"/>
    <n v="0"/>
    <n v="0"/>
    <n v="833.33333333333337"/>
    <n v="511054143"/>
    <n v="435713800"/>
    <n v="127773000"/>
    <n v="1.3697178852535005E-4"/>
    <n v="0"/>
    <n v="0"/>
  </r>
  <r>
    <s v="F.E.A.R. 2: Project Origin"/>
    <x v="8"/>
    <x v="2"/>
    <x v="6"/>
    <s v="Warner Bros. Interactive Entertainment"/>
    <n v="20000"/>
    <n v="50000"/>
    <n v="0"/>
    <n v="10000"/>
    <n v="7.9"/>
    <n v="49"/>
    <n v="7.8"/>
    <n v="520"/>
    <s v="Monolith Productions"/>
    <x v="1"/>
    <x v="518"/>
    <n v="7.85"/>
    <n v="569"/>
    <n v="711.25"/>
    <n v="10000"/>
    <n v="2500"/>
    <n v="6250"/>
    <n v="0"/>
    <n v="1250"/>
    <n v="534740514"/>
    <n v="441041694"/>
    <n v="128047000"/>
    <n v="3.7401317978311999E-5"/>
    <n v="1.1336796652155069E-4"/>
    <n v="0"/>
  </r>
  <r>
    <s v="The Lord of the Rings: The Battle for Middle-Earth"/>
    <x v="8"/>
    <x v="7"/>
    <x v="11"/>
    <s v="Electronic Arts"/>
    <n v="10000"/>
    <n v="60000"/>
    <n v="0"/>
    <n v="10000"/>
    <n v="8.1999999999999993"/>
    <n v="42"/>
    <n v="8.6"/>
    <n v="199"/>
    <s v="EA LA"/>
    <x v="2"/>
    <x v="518"/>
    <n v="8.3999999999999986"/>
    <n v="241"/>
    <n v="301.25"/>
    <n v="6153.8461538461543"/>
    <n v="769.23076923076928"/>
    <n v="4615.3846153846152"/>
    <n v="0"/>
    <n v="769.23076923076928"/>
    <n v="505524224"/>
    <n v="434174638"/>
    <n v="127761000"/>
    <n v="1.9781445725536588E-5"/>
    <n v="1.3819324011274929E-4"/>
    <n v="0"/>
  </r>
  <r>
    <s v="Kessen III"/>
    <x v="4"/>
    <x v="7"/>
    <x v="11"/>
    <s v="Tecmo Koei"/>
    <n v="40000"/>
    <n v="30000"/>
    <n v="0"/>
    <n v="10000"/>
    <n v="7.3"/>
    <n v="26"/>
    <n v="8.1"/>
    <n v="20"/>
    <s v="Koei"/>
    <x v="2"/>
    <x v="518"/>
    <n v="7.6999999999999993"/>
    <n v="46"/>
    <n v="57.5"/>
    <n v="6153.8461538461543"/>
    <n v="3076.9230769230771"/>
    <n v="2307.6923076923076"/>
    <n v="0"/>
    <n v="769.23076923076928"/>
    <n v="505524224"/>
    <n v="434174638"/>
    <n v="127761000"/>
    <n v="7.912578290214635E-5"/>
    <n v="6.9096620056374644E-5"/>
    <n v="0"/>
  </r>
  <r>
    <s v="Aero Elite: Combat Academy"/>
    <x v="4"/>
    <x v="8"/>
    <x v="8"/>
    <s v="Sega"/>
    <n v="40000"/>
    <n v="30000"/>
    <n v="0"/>
    <n v="10000"/>
    <n v="6.4"/>
    <n v="18"/>
    <n v="7"/>
    <n v="8"/>
    <s v="Sega AM2"/>
    <x v="0"/>
    <x v="518"/>
    <n v="6.7"/>
    <n v="26"/>
    <n v="32.5"/>
    <n v="5333.333333333333"/>
    <n v="2666.6666666666665"/>
    <n v="2000"/>
    <n v="0"/>
    <n v="666.66666666666663"/>
    <n v="495013192"/>
    <n v="431019772"/>
    <n v="127445000"/>
    <n v="8.080592728930747E-5"/>
    <n v="6.9602375456687864E-5"/>
    <n v="0"/>
  </r>
  <r>
    <s v="Wrath Unleashed"/>
    <x v="4"/>
    <x v="7"/>
    <x v="11"/>
    <s v="LucasArts"/>
    <n v="40000"/>
    <n v="30000"/>
    <n v="0"/>
    <n v="10000"/>
    <n v="6.4"/>
    <n v="25"/>
    <n v="6"/>
    <n v="6"/>
    <s v="Double Helix Games"/>
    <x v="2"/>
    <x v="518"/>
    <n v="6.2"/>
    <n v="31"/>
    <n v="38.75"/>
    <n v="6153.8461538461543"/>
    <n v="3076.9230769230771"/>
    <n v="2307.6923076923076"/>
    <n v="0"/>
    <n v="769.23076923076928"/>
    <n v="505524224"/>
    <n v="434174638"/>
    <n v="127761000"/>
    <n v="7.912578290214635E-5"/>
    <n v="6.9096620056374644E-5"/>
    <n v="0"/>
  </r>
  <r>
    <s v="Overlord: Minions"/>
    <x v="1"/>
    <x v="2"/>
    <x v="5"/>
    <s v="Codemasters"/>
    <n v="70000"/>
    <n v="0"/>
    <n v="0"/>
    <n v="10000"/>
    <n v="5.8"/>
    <n v="22"/>
    <n v="5.5"/>
    <n v="4"/>
    <s v="Climax Group"/>
    <x v="3"/>
    <x v="518"/>
    <n v="5.65"/>
    <n v="26"/>
    <n v="32.5"/>
    <n v="10000"/>
    <n v="8750"/>
    <n v="0"/>
    <n v="0"/>
    <n v="1250"/>
    <n v="534740514"/>
    <n v="441041694"/>
    <n v="128047000"/>
    <n v="1.3090461292409201E-4"/>
    <n v="0"/>
    <n v="0"/>
  </r>
  <r>
    <s v="Kengo: Legend of The 9"/>
    <x v="2"/>
    <x v="0"/>
    <x v="7"/>
    <s v="Majesco Entertainment"/>
    <n v="60000"/>
    <n v="10000"/>
    <n v="0"/>
    <n v="10000"/>
    <n v="3.8"/>
    <n v="18"/>
    <n v="4.0999999999999996"/>
    <n v="14"/>
    <s v="Genki"/>
    <x v="1"/>
    <x v="518"/>
    <n v="3.9499999999999997"/>
    <n v="32"/>
    <n v="40"/>
    <n v="7272.727272727273"/>
    <n v="5454.545454545455"/>
    <n v="909.09090909090912"/>
    <n v="0"/>
    <n v="909.09090909090912"/>
    <n v="516818555"/>
    <n v="437126892"/>
    <n v="127854000"/>
    <n v="1.1609490297808677E-4"/>
    <n v="2.2876652484697737E-5"/>
    <n v="0"/>
  </r>
  <r>
    <s v="Robocalypse"/>
    <x v="1"/>
    <x v="1"/>
    <x v="11"/>
    <s v="Tecmo Koei"/>
    <n v="70000"/>
    <n v="0"/>
    <n v="0"/>
    <n v="10000"/>
    <n v="7.8"/>
    <n v="15"/>
    <n v="8.6"/>
    <n v="18"/>
    <s v="Vogster"/>
    <x v="3"/>
    <x v="518"/>
    <n v="8.1999999999999993"/>
    <n v="33"/>
    <n v="41.25"/>
    <n v="8888.8888888888887"/>
    <n v="7777.7777777777774"/>
    <n v="0"/>
    <n v="0"/>
    <n v="1111.1111111111111"/>
    <n v="528816311"/>
    <n v="440001482"/>
    <n v="128063000"/>
    <n v="1.3237110607959291E-4"/>
    <n v="0"/>
    <n v="0"/>
  </r>
  <r>
    <s v="Escape Dead Island"/>
    <x v="2"/>
    <x v="12"/>
    <x v="4"/>
    <s v="Deep Silver"/>
    <n v="30000"/>
    <n v="40000"/>
    <n v="0"/>
    <n v="10000"/>
    <n v="3.2"/>
    <n v="12"/>
    <n v="3.8"/>
    <n v="74"/>
    <s v="Fatshark AB"/>
    <x v="1"/>
    <x v="518"/>
    <n v="3.5"/>
    <n v="86"/>
    <n v="107.5"/>
    <n v="26666.666666666668"/>
    <n v="10000"/>
    <n v="13333.333333333334"/>
    <n v="0"/>
    <n v="3333.3333333333335"/>
    <n v="562338430"/>
    <n v="443580712"/>
    <n v="127276000"/>
    <n v="5.3348656964454664E-5"/>
    <n v="9.0175246393490622E-5"/>
    <n v="0"/>
  </r>
  <r>
    <s v="Damnation"/>
    <x v="2"/>
    <x v="2"/>
    <x v="6"/>
    <s v="Codemasters"/>
    <n v="60000"/>
    <n v="10000"/>
    <n v="0"/>
    <n v="10000"/>
    <n v="3.6"/>
    <n v="39"/>
    <n v="5.6"/>
    <n v="50"/>
    <s v="Blue Omega"/>
    <x v="1"/>
    <x v="518"/>
    <n v="4.5999999999999996"/>
    <n v="89"/>
    <n v="111.25"/>
    <n v="10000"/>
    <n v="7500"/>
    <n v="1250"/>
    <n v="0"/>
    <n v="1250"/>
    <n v="534740514"/>
    <n v="441041694"/>
    <n v="128047000"/>
    <n v="1.12203953934936E-4"/>
    <n v="2.2673593304310136E-5"/>
    <n v="0"/>
  </r>
  <r>
    <s v="Mugen Souls Z"/>
    <x v="3"/>
    <x v="6"/>
    <x v="9"/>
    <s v="Nippon Ichi Software"/>
    <n v="20000"/>
    <n v="10000"/>
    <n v="40000"/>
    <n v="10000"/>
    <n v="5.7"/>
    <n v="26"/>
    <n v="6.4"/>
    <n v="56"/>
    <s v="Compile Heart"/>
    <x v="2"/>
    <x v="518"/>
    <n v="6.0500000000000007"/>
    <n v="82"/>
    <n v="102.5"/>
    <n v="20000"/>
    <n v="5000"/>
    <n v="2500"/>
    <n v="10000"/>
    <n v="2500"/>
    <n v="556861736"/>
    <n v="442492884"/>
    <n v="127445000"/>
    <n v="3.5915558040784471E-5"/>
    <n v="2.2599233482814607E-5"/>
    <n v="3.1386088116442388E-4"/>
  </r>
  <r>
    <s v="The King of Fighters 2006"/>
    <x v="4"/>
    <x v="0"/>
    <x v="7"/>
    <s v="Ignition Entertainment"/>
    <n v="10000"/>
    <n v="10000"/>
    <n v="50000"/>
    <n v="0"/>
    <n v="6.6"/>
    <n v="23"/>
    <n v="8.6"/>
    <n v="17"/>
    <s v="SNK Playmore"/>
    <x v="2"/>
    <x v="484"/>
    <n v="7.6"/>
    <n v="40"/>
    <n v="57.142857142857146"/>
    <n v="6363.636363636364"/>
    <n v="909.09090909090912"/>
    <n v="909.09090909090912"/>
    <n v="4545.454545454545"/>
    <n v="0"/>
    <n v="516818555"/>
    <n v="437126892"/>
    <n v="127854000"/>
    <n v="1.9349150496347796E-5"/>
    <n v="2.2876652484697737E-5"/>
    <n v="3.9107106543401069E-4"/>
  </r>
  <r>
    <s v="PAC-MAN and the Ghostly Adventures"/>
    <x v="3"/>
    <x v="6"/>
    <x v="2"/>
    <s v="Namco Bandai Games"/>
    <n v="30000"/>
    <n v="30000"/>
    <n v="0"/>
    <n v="10000"/>
    <n v="5.0999999999999996"/>
    <n v="6"/>
    <n v="3.1"/>
    <n v="7"/>
    <s v="Namco Bandai Games, Monkey Bar Games"/>
    <x v="3"/>
    <x v="484"/>
    <n v="4.0999999999999996"/>
    <n v="13"/>
    <n v="18.571428571428573"/>
    <n v="17500"/>
    <n v="7500"/>
    <n v="7500"/>
    <n v="0"/>
    <n v="2500"/>
    <n v="556861736"/>
    <n v="442492884"/>
    <n v="127445000"/>
    <n v="5.387333706117671E-5"/>
    <n v="6.7797700448443823E-5"/>
    <n v="0"/>
  </r>
  <r>
    <s v="Earth Defense Force 2017"/>
    <x v="2"/>
    <x v="0"/>
    <x v="4"/>
    <s v="D3Publisher"/>
    <n v="40000"/>
    <n v="0"/>
    <n v="30000"/>
    <n v="0"/>
    <n v="6.9"/>
    <n v="55"/>
    <n v="7.7"/>
    <n v="60"/>
    <s v="Sandlot"/>
    <x v="2"/>
    <x v="484"/>
    <n v="7.3000000000000007"/>
    <n v="115"/>
    <n v="164.28571428571428"/>
    <n v="6363.636363636364"/>
    <n v="3636.3636363636365"/>
    <n v="0"/>
    <n v="2727.2727272727275"/>
    <n v="0"/>
    <n v="516818555"/>
    <n v="437126892"/>
    <n v="127854000"/>
    <n v="7.7396601985391185E-5"/>
    <n v="0"/>
    <n v="2.346426392604064E-4"/>
  </r>
  <r>
    <s v="Resident Evil 6"/>
    <x v="6"/>
    <x v="14"/>
    <x v="6"/>
    <s v="Capcom"/>
    <n v="60000"/>
    <n v="0"/>
    <n v="0"/>
    <n v="10000"/>
    <n v="6"/>
    <n v="19"/>
    <n v="6.7"/>
    <n v="94"/>
    <s v="Capcom"/>
    <x v="1"/>
    <x v="484"/>
    <n v="6.35"/>
    <n v="113"/>
    <n v="161.42857142857142"/>
    <n v="70000"/>
    <n v="60000"/>
    <n v="0"/>
    <n v="0"/>
    <n v="10000"/>
    <n v="573178249"/>
    <n v="445623395"/>
    <n v="126994511"/>
    <n v="1.0467947816351977E-4"/>
    <n v="0"/>
    <n v="0"/>
  </r>
  <r>
    <s v="Tomb Raider: Underworld"/>
    <x v="8"/>
    <x v="1"/>
    <x v="4"/>
    <s v="Eidos Interactive"/>
    <n v="0"/>
    <n v="60000"/>
    <n v="0"/>
    <n v="10000"/>
    <n v="8"/>
    <n v="20"/>
    <n v="7.7"/>
    <n v="272"/>
    <s v="Nixxes Software"/>
    <x v="2"/>
    <x v="484"/>
    <n v="7.85"/>
    <n v="292"/>
    <n v="417.14285714285717"/>
    <n v="7777.7777777777774"/>
    <n v="0"/>
    <n v="6666.666666666667"/>
    <n v="0"/>
    <n v="1111.1111111111111"/>
    <n v="528816311"/>
    <n v="440001482"/>
    <n v="128063000"/>
    <n v="0"/>
    <n v="1.3636317706766269E-4"/>
    <n v="0"/>
  </r>
  <r>
    <s v="Metal Gear Solid V: The Phantom Pain"/>
    <x v="8"/>
    <x v="13"/>
    <x v="4"/>
    <s v="Konami Digital Entertainment"/>
    <n v="0"/>
    <n v="70000"/>
    <n v="0"/>
    <n v="0"/>
    <n v="9.1"/>
    <n v="13"/>
    <n v="7.7"/>
    <n v="1963"/>
    <s v="Kojima Productions"/>
    <x v="1"/>
    <x v="484"/>
    <n v="8.4"/>
    <n v="1976"/>
    <n v="2822.8571428571427"/>
    <n v="35000"/>
    <n v="0"/>
    <n v="35000"/>
    <n v="0"/>
    <n v="0"/>
    <n v="567732286"/>
    <n v="444588718"/>
    <n v="127141000"/>
    <n v="0"/>
    <n v="1.5744888964996183E-4"/>
    <n v="0"/>
  </r>
  <r>
    <s v="Valentino Rossi: The Game"/>
    <x v="6"/>
    <x v="14"/>
    <x v="1"/>
    <s v="Namco Bandai Games"/>
    <n v="10000"/>
    <n v="50000"/>
    <n v="0"/>
    <n v="10000"/>
    <n v="7.5"/>
    <n v="19"/>
    <n v="8"/>
    <n v="50"/>
    <s v="Milestone, Milestone S.r.l"/>
    <x v="0"/>
    <x v="484"/>
    <n v="7.75"/>
    <n v="69"/>
    <n v="98.571428571428569"/>
    <n v="70000"/>
    <n v="10000"/>
    <n v="50000"/>
    <n v="0"/>
    <n v="10000"/>
    <n v="573178249"/>
    <n v="445623395"/>
    <n v="126994511"/>
    <n v="1.7446579693919964E-5"/>
    <n v="1.1220236765172529E-4"/>
    <n v="0"/>
  </r>
  <r>
    <s v="Duke Nukem: Land of the Babes"/>
    <x v="14"/>
    <x v="16"/>
    <x v="6"/>
    <s v="Atari"/>
    <n v="40000"/>
    <n v="30000"/>
    <n v="0"/>
    <n v="0"/>
    <n v="3.7"/>
    <n v="7"/>
    <n v="6.8"/>
    <n v="20"/>
    <s v="n-Space"/>
    <x v="1"/>
    <x v="484"/>
    <n v="5.25"/>
    <n v="27"/>
    <n v="38.571428571428569"/>
    <n v="4117.6470588235297"/>
    <n v="2352.9411764705883"/>
    <n v="1764.7058823529412"/>
    <n v="0"/>
    <n v="0"/>
    <n v="484244580"/>
    <n v="429286318"/>
    <n v="126843000"/>
    <n v="8.2602886334835177E-5"/>
    <n v="6.9883429175583467E-5"/>
    <n v="0"/>
  </r>
  <r>
    <s v="Rayman Origins"/>
    <x v="8"/>
    <x v="11"/>
    <x v="2"/>
    <s v="Ubisoft"/>
    <n v="0"/>
    <n v="60000"/>
    <n v="0"/>
    <n v="10000"/>
    <n v="8.6"/>
    <n v="11"/>
    <n v="8.4"/>
    <n v="337"/>
    <s v="UBlart Montpellier"/>
    <x v="3"/>
    <x v="484"/>
    <n v="8.5"/>
    <n v="348"/>
    <n v="497.14285714285717"/>
    <n v="14000"/>
    <n v="0"/>
    <n v="12000"/>
    <n v="0"/>
    <n v="2000"/>
    <n v="551484507"/>
    <n v="441417242"/>
    <n v="127629000"/>
    <n v="0"/>
    <n v="1.3592581868381118E-4"/>
    <n v="0"/>
  </r>
  <r>
    <s v="Medal of Honor: Underground"/>
    <x v="12"/>
    <x v="8"/>
    <x v="6"/>
    <s v="Zoo Digital Publishing"/>
    <n v="50000"/>
    <n v="20000"/>
    <n v="0"/>
    <n v="0"/>
    <n v="4.5999999999999996"/>
    <n v="5"/>
    <n v="1.7"/>
    <n v="11"/>
    <s v="Rebellion"/>
    <x v="2"/>
    <x v="484"/>
    <n v="3.15"/>
    <n v="16"/>
    <n v="22.857142857142858"/>
    <n v="4666.666666666667"/>
    <n v="3333.3333333333335"/>
    <n v="1333.3333333333333"/>
    <n v="0"/>
    <n v="0"/>
    <n v="495013192"/>
    <n v="431019772"/>
    <n v="127445000"/>
    <n v="1.0100740911163434E-4"/>
    <n v="4.6401583637791909E-5"/>
    <n v="0"/>
  </r>
  <r>
    <s v="The Legend of Kage 2"/>
    <x v="1"/>
    <x v="1"/>
    <x v="4"/>
    <s v="Square Enix"/>
    <n v="70000"/>
    <n v="0"/>
    <n v="0"/>
    <n v="0"/>
    <n v="7"/>
    <n v="21"/>
    <n v="6.3"/>
    <n v="4"/>
    <s v="Taito Corporation"/>
    <x v="3"/>
    <x v="484"/>
    <n v="6.65"/>
    <n v="25"/>
    <n v="35.714285714285715"/>
    <n v="7777.7777777777774"/>
    <n v="7777.7777777777774"/>
    <n v="0"/>
    <n v="0"/>
    <n v="0"/>
    <n v="528816311"/>
    <n v="440001482"/>
    <n v="128063000"/>
    <n v="1.3237110607959291E-4"/>
    <n v="0"/>
    <n v="0"/>
  </r>
  <r>
    <s v="Lost Dimension"/>
    <x v="3"/>
    <x v="12"/>
    <x v="9"/>
    <s v="Nippon Ichi Software"/>
    <n v="50000"/>
    <n v="10000"/>
    <n v="0"/>
    <n v="10000"/>
    <n v="7.1"/>
    <n v="18"/>
    <n v="7.3"/>
    <n v="27"/>
    <s v="FuRyu"/>
    <x v="2"/>
    <x v="484"/>
    <n v="7.1999999999999993"/>
    <n v="45"/>
    <n v="64.285714285714292"/>
    <n v="23333.333333333332"/>
    <n v="16666.666666666668"/>
    <n v="3333.3333333333335"/>
    <n v="0"/>
    <n v="3333.3333333333335"/>
    <n v="562338430"/>
    <n v="443580712"/>
    <n v="127276000"/>
    <n v="8.89144282740911E-5"/>
    <n v="2.2543811598372656E-5"/>
    <n v="0"/>
  </r>
  <r>
    <s v="Super Ghouls 'n Ghosts"/>
    <x v="12"/>
    <x v="8"/>
    <x v="2"/>
    <s v="Capcom"/>
    <n v="50000"/>
    <n v="20000"/>
    <n v="0"/>
    <n v="0"/>
    <n v="7.8"/>
    <n v="19"/>
    <n v="8.8000000000000007"/>
    <n v="4"/>
    <s v="Capcom"/>
    <x v="0"/>
    <x v="484"/>
    <n v="8.3000000000000007"/>
    <n v="23"/>
    <n v="32.857142857142854"/>
    <n v="4666.666666666667"/>
    <n v="3333.3333333333335"/>
    <n v="1333.3333333333333"/>
    <n v="0"/>
    <n v="0"/>
    <n v="495013192"/>
    <n v="431019772"/>
    <n v="127445000"/>
    <n v="1.0100740911163434E-4"/>
    <n v="4.6401583637791909E-5"/>
    <n v="0"/>
  </r>
  <r>
    <s v="Need for Speed Underground 2"/>
    <x v="8"/>
    <x v="7"/>
    <x v="1"/>
    <s v="Electronic Arts"/>
    <n v="0"/>
    <n v="60000"/>
    <n v="0"/>
    <n v="10000"/>
    <n v="8.1999999999999993"/>
    <n v="31"/>
    <n v="8.5"/>
    <n v="407"/>
    <s v="EA Canada"/>
    <x v="2"/>
    <x v="484"/>
    <n v="8.35"/>
    <n v="438"/>
    <n v="625.71428571428567"/>
    <n v="5384.6153846153848"/>
    <n v="0"/>
    <n v="4615.3846153846152"/>
    <n v="0"/>
    <n v="769.23076923076928"/>
    <n v="505524224"/>
    <n v="434174638"/>
    <n v="127761000"/>
    <n v="0"/>
    <n v="1.3819324011274929E-4"/>
    <n v="0"/>
  </r>
  <r>
    <s v="Gladius"/>
    <x v="11"/>
    <x v="15"/>
    <x v="11"/>
    <s v="Activision"/>
    <n v="60000"/>
    <n v="10000"/>
    <n v="0"/>
    <n v="0"/>
    <n v="8.1999999999999993"/>
    <n v="19"/>
    <n v="8.8000000000000007"/>
    <n v="12"/>
    <s v="LucasArts"/>
    <x v="2"/>
    <x v="484"/>
    <n v="8.5"/>
    <n v="31"/>
    <n v="44.285714285714285"/>
    <n v="5000"/>
    <n v="4285.7142857142853"/>
    <n v="714.28571428571433"/>
    <n v="0"/>
    <n v="0"/>
    <n v="500125528"/>
    <n v="432552540"/>
    <n v="127718000"/>
    <n v="1.1996988084159543E-4"/>
    <n v="2.3118578843624408E-5"/>
    <n v="0"/>
  </r>
  <r>
    <s v="I-Ninja"/>
    <x v="7"/>
    <x v="15"/>
    <x v="2"/>
    <s v="Namco Bandai Games"/>
    <n v="50000"/>
    <n v="20000"/>
    <n v="0"/>
    <n v="0"/>
    <n v="7.5"/>
    <n v="18"/>
    <n v="8.4"/>
    <n v="8"/>
    <s v="Argonaut Games"/>
    <x v="2"/>
    <x v="484"/>
    <n v="7.95"/>
    <n v="26"/>
    <n v="37.142857142857146"/>
    <n v="5000"/>
    <n v="3571.4285714285716"/>
    <n v="1428.5714285714287"/>
    <n v="0"/>
    <n v="0"/>
    <n v="500125528"/>
    <n v="432552540"/>
    <n v="127718000"/>
    <n v="9.9974900701329522E-5"/>
    <n v="4.6237157687248816E-5"/>
    <n v="0"/>
  </r>
  <r>
    <s v="The King of Fighters Collection: The Orochi Saga"/>
    <x v="9"/>
    <x v="1"/>
    <x v="7"/>
    <s v="Ignition Entertainment"/>
    <n v="70000"/>
    <n v="0"/>
    <n v="0"/>
    <n v="0"/>
    <n v="6.1"/>
    <n v="16"/>
    <n v="7"/>
    <n v="9"/>
    <s v="SNK Playmore"/>
    <x v="2"/>
    <x v="484"/>
    <n v="6.55"/>
    <n v="25"/>
    <n v="35.714285714285715"/>
    <n v="7777.7777777777774"/>
    <n v="7777.7777777777774"/>
    <n v="0"/>
    <n v="0"/>
    <n v="0"/>
    <n v="528816311"/>
    <n v="440001482"/>
    <n v="128063000"/>
    <n v="1.3237110607959291E-4"/>
    <n v="0"/>
    <n v="0"/>
  </r>
  <r>
    <s v="Commandos 2: Men of Courage"/>
    <x v="7"/>
    <x v="8"/>
    <x v="11"/>
    <s v="Eidos Interactive"/>
    <n v="50000"/>
    <n v="20000"/>
    <n v="0"/>
    <n v="0"/>
    <n v="6.7"/>
    <n v="12"/>
    <n v="8.4"/>
    <n v="5"/>
    <s v="Pyro Studios"/>
    <x v="2"/>
    <x v="484"/>
    <n v="7.5500000000000007"/>
    <n v="17"/>
    <n v="24.285714285714285"/>
    <n v="4666.666666666667"/>
    <n v="3333.3333333333335"/>
    <n v="1333.3333333333333"/>
    <n v="0"/>
    <n v="0"/>
    <n v="495013192"/>
    <n v="431019772"/>
    <n v="127445000"/>
    <n v="1.0100740911163434E-4"/>
    <n v="4.6401583637791909E-5"/>
    <n v="0"/>
  </r>
  <r>
    <s v="Emergency 2012"/>
    <x v="8"/>
    <x v="5"/>
    <x v="8"/>
    <s v="Deep Silver"/>
    <n v="20000"/>
    <n v="40000"/>
    <n v="0"/>
    <n v="10000"/>
    <n v="6.1"/>
    <n v="9"/>
    <n v="6.2"/>
    <n v="12"/>
    <s v="ValuSoft"/>
    <x v="2"/>
    <x v="484"/>
    <n v="6.15"/>
    <n v="21"/>
    <n v="30"/>
    <n v="10000"/>
    <n v="2857.1428571428573"/>
    <n v="5714.2857142857147"/>
    <n v="0"/>
    <n v="1428.5714285714287"/>
    <n v="540520772"/>
    <n v="441654761"/>
    <n v="128070000"/>
    <n v="3.700135320608918E-5"/>
    <n v="9.05684791202783E-5"/>
    <n v="0"/>
  </r>
  <r>
    <s v="Romance of the Three Kingdoms XI"/>
    <x v="4"/>
    <x v="4"/>
    <x v="11"/>
    <s v="Tecmo Koei"/>
    <n v="0"/>
    <n v="0"/>
    <n v="70000"/>
    <n v="0"/>
    <n v="6.9"/>
    <n v="10"/>
    <n v="8.4"/>
    <n v="8"/>
    <s v="Koei"/>
    <x v="3"/>
    <x v="484"/>
    <n v="7.65"/>
    <n v="18"/>
    <n v="25.714285714285715"/>
    <n v="7000"/>
    <n v="0"/>
    <n v="0"/>
    <n v="7000"/>
    <n v="0"/>
    <n v="522751172"/>
    <n v="438594184"/>
    <n v="128001000"/>
    <n v="0"/>
    <n v="0"/>
    <n v="5.4687072757244085E-4"/>
  </r>
  <r>
    <s v="Dark Souls III"/>
    <x v="8"/>
    <x v="14"/>
    <x v="9"/>
    <s v="Namco Bandai Games"/>
    <n v="0"/>
    <n v="70000"/>
    <n v="0"/>
    <n v="0"/>
    <n v="8.9"/>
    <n v="56"/>
    <n v="8.6"/>
    <n v="1848"/>
    <s v="From Software"/>
    <x v="1"/>
    <x v="484"/>
    <n v="8.75"/>
    <n v="1904"/>
    <n v="2720"/>
    <n v="70000"/>
    <n v="0"/>
    <n v="70000"/>
    <n v="0"/>
    <n v="0"/>
    <n v="573178249"/>
    <n v="445623395"/>
    <n v="126994511"/>
    <n v="0"/>
    <n v="1.5708331471241539E-4"/>
    <n v="0"/>
  </r>
  <r>
    <s v="TMNT: Mutant Melee"/>
    <x v="11"/>
    <x v="3"/>
    <x v="7"/>
    <s v="Konami Digital Entertainment"/>
    <n v="60000"/>
    <n v="10000"/>
    <n v="0"/>
    <n v="0"/>
    <n v="4.4000000000000004"/>
    <n v="16"/>
    <n v="2.8"/>
    <n v="4"/>
    <s v="Konami Computer Entertainment Hawaii"/>
    <x v="2"/>
    <x v="484"/>
    <n v="3.6"/>
    <n v="20"/>
    <n v="28.571428571428573"/>
    <n v="5833.333333333333"/>
    <n v="5000"/>
    <n v="833.33333333333337"/>
    <n v="0"/>
    <n v="0"/>
    <n v="511054143"/>
    <n v="435713800"/>
    <n v="127773000"/>
    <n v="1.1740439016458576E-4"/>
    <n v="2.2950845256679959E-5"/>
    <n v="0"/>
  </r>
  <r>
    <s v="Combat: Task Force 121"/>
    <x v="7"/>
    <x v="3"/>
    <x v="6"/>
    <s v="Zoo Digital Publishing"/>
    <n v="50000"/>
    <n v="20000"/>
    <n v="0"/>
    <n v="0"/>
    <n v="4.4000000000000004"/>
    <n v="9"/>
    <n v="8.5"/>
    <n v="4"/>
    <s v="Direct Action Games"/>
    <x v="1"/>
    <x v="484"/>
    <n v="6.45"/>
    <n v="13"/>
    <n v="18.571428571428573"/>
    <n v="5833.333333333333"/>
    <n v="4166.666666666667"/>
    <n v="1666.6666666666667"/>
    <n v="0"/>
    <n v="0"/>
    <n v="511054143"/>
    <n v="435713800"/>
    <n v="127773000"/>
    <n v="9.783699180382146E-5"/>
    <n v="4.5901690513359917E-5"/>
    <n v="0"/>
  </r>
  <r>
    <s v="Circus Maximus: Chariot Wars"/>
    <x v="7"/>
    <x v="8"/>
    <x v="1"/>
    <s v="THQ"/>
    <n v="50000"/>
    <n v="20000"/>
    <n v="0"/>
    <n v="0"/>
    <n v="6.7"/>
    <n v="26"/>
    <n v="5"/>
    <n v="4"/>
    <s v="Kodiak Interactive"/>
    <x v="2"/>
    <x v="484"/>
    <n v="5.85"/>
    <n v="30"/>
    <n v="42.857142857142854"/>
    <n v="4666.666666666667"/>
    <n v="3333.3333333333335"/>
    <n v="1333.3333333333333"/>
    <n v="0"/>
    <n v="0"/>
    <n v="495013192"/>
    <n v="431019772"/>
    <n v="127445000"/>
    <n v="1.0100740911163434E-4"/>
    <n v="4.6401583637791909E-5"/>
    <n v="0"/>
  </r>
  <r>
    <s v="Tom Clancy's Ghost Recon 2"/>
    <x v="11"/>
    <x v="3"/>
    <x v="6"/>
    <s v="Ubisoft"/>
    <n v="60000"/>
    <n v="10000"/>
    <n v="0"/>
    <n v="0"/>
    <n v="5.4"/>
    <n v="10"/>
    <n v="1.4"/>
    <n v="11"/>
    <s v="Ubisoft Shanghai"/>
    <x v="2"/>
    <x v="484"/>
    <n v="3.4000000000000004"/>
    <n v="21"/>
    <n v="30"/>
    <n v="5833.333333333333"/>
    <n v="5000"/>
    <n v="833.33333333333337"/>
    <n v="0"/>
    <n v="0"/>
    <n v="511054143"/>
    <n v="435713800"/>
    <n v="127773000"/>
    <n v="1.1740439016458576E-4"/>
    <n v="2.2950845256679959E-5"/>
    <n v="0"/>
  </r>
  <r>
    <s v="Monster Racers"/>
    <x v="1"/>
    <x v="2"/>
    <x v="1"/>
    <s v="Tecmo Koei"/>
    <n v="50000"/>
    <n v="0"/>
    <n v="20000"/>
    <n v="0"/>
    <n v="7"/>
    <n v="5"/>
    <n v="9"/>
    <n v="5"/>
    <s v="Koei"/>
    <x v="0"/>
    <x v="484"/>
    <n v="8"/>
    <n v="10"/>
    <n v="14.285714285714286"/>
    <n v="8750"/>
    <n v="6250"/>
    <n v="0"/>
    <n v="2500"/>
    <n v="0"/>
    <n v="534740514"/>
    <n v="441041694"/>
    <n v="128047000"/>
    <n v="9.3503294945780001E-5"/>
    <n v="0"/>
    <n v="1.5619264801205806E-4"/>
  </r>
  <r>
    <s v="Speed Zone"/>
    <x v="0"/>
    <x v="2"/>
    <x v="1"/>
    <s v="Bethesda Softworks"/>
    <n v="10000"/>
    <n v="50000"/>
    <n v="0"/>
    <n v="10000"/>
    <n v="3.7"/>
    <n v="14"/>
    <n v="3.8"/>
    <n v="11"/>
    <s v="Awesome Play Ltd."/>
    <x v="0"/>
    <x v="484"/>
    <n v="3.75"/>
    <n v="25"/>
    <n v="35.714285714285715"/>
    <n v="8750"/>
    <n v="1250"/>
    <n v="6250"/>
    <n v="0"/>
    <n v="1250"/>
    <n v="534740514"/>
    <n v="441041694"/>
    <n v="128047000"/>
    <n v="1.8700658989155999E-5"/>
    <n v="1.1336796652155069E-4"/>
    <n v="0"/>
  </r>
  <r>
    <s v="James Cameron's Dark Angel"/>
    <x v="7"/>
    <x v="8"/>
    <x v="4"/>
    <s v="Vivendi Games"/>
    <n v="50000"/>
    <n v="20000"/>
    <n v="0"/>
    <n v="0"/>
    <n v="4.7"/>
    <n v="17"/>
    <n v="8.3000000000000007"/>
    <n v="6"/>
    <s v="Radical Entertainment"/>
    <x v="2"/>
    <x v="484"/>
    <n v="6.5"/>
    <n v="23"/>
    <n v="32.857142857142854"/>
    <n v="4666.666666666667"/>
    <n v="3333.3333333333335"/>
    <n v="1333.3333333333333"/>
    <n v="0"/>
    <n v="0"/>
    <n v="495013192"/>
    <n v="431019772"/>
    <n v="127445000"/>
    <n v="1.0100740911163434E-4"/>
    <n v="4.6401583637791909E-5"/>
    <n v="0"/>
  </r>
  <r>
    <s v="Aqua Teen Hunger Force: Zombie Ninja Pro-Am"/>
    <x v="4"/>
    <x v="4"/>
    <x v="1"/>
    <s v="Midway Games"/>
    <n v="30000"/>
    <n v="30000"/>
    <n v="0"/>
    <n v="10000"/>
    <n v="3.7"/>
    <n v="19"/>
    <n v="5.9"/>
    <n v="10"/>
    <s v="Creat Studios"/>
    <x v="1"/>
    <x v="484"/>
    <n v="4.8000000000000007"/>
    <n v="29"/>
    <n v="41.428571428571431"/>
    <n v="7000"/>
    <n v="3000"/>
    <n v="3000"/>
    <n v="0"/>
    <n v="1000"/>
    <n v="522751172"/>
    <n v="438594184"/>
    <n v="128001000"/>
    <n v="5.738868051739155E-5"/>
    <n v="6.8400359818724819E-5"/>
    <n v="0"/>
  </r>
  <r>
    <s v="R-Type Command"/>
    <x v="9"/>
    <x v="4"/>
    <x v="11"/>
    <s v="Rising Star Games"/>
    <n v="50000"/>
    <n v="0"/>
    <n v="10000"/>
    <n v="10000"/>
    <n v="6.9"/>
    <n v="29"/>
    <n v="6.5"/>
    <n v="6"/>
    <s v="Irem"/>
    <x v="3"/>
    <x v="484"/>
    <n v="6.7"/>
    <n v="35"/>
    <n v="50"/>
    <n v="7000"/>
    <n v="5000"/>
    <n v="0"/>
    <n v="1000"/>
    <n v="1000"/>
    <n v="522751172"/>
    <n v="438594184"/>
    <n v="128001000"/>
    <n v="9.5647800862319252E-5"/>
    <n v="0"/>
    <n v="7.8124389653205832E-5"/>
  </r>
  <r>
    <s v="Haunting Ground"/>
    <x v="4"/>
    <x v="3"/>
    <x v="4"/>
    <s v="Capcom"/>
    <n v="30000"/>
    <n v="30000"/>
    <n v="0"/>
    <n v="10000"/>
    <n v="6.7"/>
    <n v="33"/>
    <n v="8.8000000000000007"/>
    <n v="44"/>
    <s v="Capcom"/>
    <x v="1"/>
    <x v="484"/>
    <n v="7.75"/>
    <n v="77"/>
    <n v="110"/>
    <n v="5833.333333333333"/>
    <n v="2500"/>
    <n v="2500"/>
    <n v="0"/>
    <n v="833.33333333333337"/>
    <n v="511054143"/>
    <n v="435713800"/>
    <n v="127773000"/>
    <n v="5.8702195082292878E-5"/>
    <n v="6.8852535770039876E-5"/>
    <n v="0"/>
  </r>
  <r>
    <s v="Trinity Universe"/>
    <x v="3"/>
    <x v="2"/>
    <x v="9"/>
    <s v="Nippon Ichi Software"/>
    <n v="70000"/>
    <n v="50000"/>
    <n v="30000"/>
    <n v="20000"/>
    <n v="6.2"/>
    <n v="25"/>
    <n v="7.2"/>
    <n v="28"/>
    <s v="Gust, Idea Factory"/>
    <x v="2"/>
    <x v="485"/>
    <n v="6.7"/>
    <n v="53"/>
    <n v="31.176470588235293"/>
    <n v="21250"/>
    <n v="8750"/>
    <n v="6250"/>
    <n v="3750"/>
    <n v="2500"/>
    <n v="534740514"/>
    <n v="441041694"/>
    <n v="128047000"/>
    <n v="1.3090461292409201E-4"/>
    <n v="1.1336796652155069E-4"/>
    <n v="2.3428897201808712E-4"/>
  </r>
  <r>
    <s v="Tom Clancy's Splinter Cell: Chaos Theory"/>
    <x v="1"/>
    <x v="3"/>
    <x v="4"/>
    <s v="Ubisoft"/>
    <n v="60000"/>
    <n v="0"/>
    <n v="0"/>
    <n v="10000"/>
    <n v="5"/>
    <n v="22"/>
    <n v="7"/>
    <n v="25"/>
    <s v="Gameloft"/>
    <x v="2"/>
    <x v="484"/>
    <n v="6"/>
    <n v="47"/>
    <n v="67.142857142857139"/>
    <n v="5833.333333333333"/>
    <n v="5000"/>
    <n v="0"/>
    <n v="0"/>
    <n v="833.33333333333337"/>
    <n v="511054143"/>
    <n v="435713800"/>
    <n v="127773000"/>
    <n v="1.1740439016458576E-4"/>
    <n v="0"/>
    <n v="0"/>
  </r>
  <r>
    <s v="Romance of the Three Kingdoms IX"/>
    <x v="4"/>
    <x v="15"/>
    <x v="11"/>
    <s v="Tecmo Koei"/>
    <n v="30000"/>
    <n v="30000"/>
    <n v="0"/>
    <n v="10000"/>
    <n v="7.4"/>
    <n v="17"/>
    <n v="8.9"/>
    <n v="10"/>
    <s v="Koei"/>
    <x v="0"/>
    <x v="484"/>
    <n v="8.15"/>
    <n v="27"/>
    <n v="38.571428571428569"/>
    <n v="5000"/>
    <n v="2142.8571428571427"/>
    <n v="2142.8571428571427"/>
    <n v="0"/>
    <n v="714.28571428571433"/>
    <n v="500125528"/>
    <n v="432552540"/>
    <n v="127718000"/>
    <n v="5.9984940420797713E-5"/>
    <n v="6.9355736530873227E-5"/>
    <n v="0"/>
  </r>
  <r>
    <s v="Second Sight"/>
    <x v="7"/>
    <x v="7"/>
    <x v="10"/>
    <s v="Codemasters"/>
    <n v="50000"/>
    <n v="20000"/>
    <n v="0"/>
    <n v="0"/>
    <n v="7.5"/>
    <n v="46"/>
    <n v="8"/>
    <n v="6"/>
    <s v="Free Radical Design"/>
    <x v="2"/>
    <x v="484"/>
    <n v="7.75"/>
    <n v="52"/>
    <n v="74.285714285714292"/>
    <n v="5384.6153846153848"/>
    <n v="3846.1538461538462"/>
    <n v="1538.4615384615386"/>
    <n v="0"/>
    <n v="0"/>
    <n v="505524224"/>
    <n v="434174638"/>
    <n v="127761000"/>
    <n v="9.8907228627682927E-5"/>
    <n v="4.6064413370916427E-5"/>
    <n v="0"/>
  </r>
  <r>
    <s v="MLB Front Office Manager"/>
    <x v="2"/>
    <x v="2"/>
    <x v="0"/>
    <s v="Take-Two Interactive"/>
    <n v="60000"/>
    <n v="0"/>
    <n v="0"/>
    <n v="10000"/>
    <n v="4.7"/>
    <n v="13"/>
    <n v="4.5999999999999996"/>
    <n v="10"/>
    <s v="Blue Castle Games"/>
    <x v="0"/>
    <x v="484"/>
    <n v="4.6500000000000004"/>
    <n v="23"/>
    <n v="32.857142857142854"/>
    <n v="8750"/>
    <n v="7500"/>
    <n v="0"/>
    <n v="0"/>
    <n v="1250"/>
    <n v="534740514"/>
    <n v="441041694"/>
    <n v="128047000"/>
    <n v="1.12203953934936E-4"/>
    <n v="0"/>
    <n v="0"/>
  </r>
  <r>
    <s v="Child of Light"/>
    <x v="15"/>
    <x v="12"/>
    <x v="9"/>
    <s v="Ubisoft"/>
    <n v="0"/>
    <n v="40000"/>
    <n v="20000"/>
    <n v="10000"/>
    <n v="8.3000000000000007"/>
    <n v="14"/>
    <n v="7.8"/>
    <n v="108"/>
    <s v="Ubisoft Montreal"/>
    <x v="3"/>
    <x v="484"/>
    <n v="8.0500000000000007"/>
    <n v="122"/>
    <n v="174.28571428571428"/>
    <n v="23333.333333333332"/>
    <n v="0"/>
    <n v="13333.333333333334"/>
    <n v="6666.666666666667"/>
    <n v="3333.3333333333335"/>
    <n v="562338430"/>
    <n v="443580712"/>
    <n v="127276000"/>
    <n v="0"/>
    <n v="9.0175246393490622E-5"/>
    <n v="1.5713881643043465E-4"/>
  </r>
  <r>
    <s v="Silent Hill: Origins"/>
    <x v="4"/>
    <x v="1"/>
    <x v="4"/>
    <s v="Konami Digital Entertainment"/>
    <n v="30000"/>
    <n v="30000"/>
    <n v="0"/>
    <n v="10000"/>
    <n v="7"/>
    <n v="21"/>
    <n v="7.4"/>
    <n v="59"/>
    <s v="Climax Group"/>
    <x v="1"/>
    <x v="484"/>
    <n v="7.2"/>
    <n v="80"/>
    <n v="114.28571428571429"/>
    <n v="7777.7777777777774"/>
    <n v="3333.3333333333335"/>
    <n v="3333.3333333333335"/>
    <n v="0"/>
    <n v="1111.1111111111111"/>
    <n v="528816311"/>
    <n v="440001482"/>
    <n v="128063000"/>
    <n v="5.6730474034111254E-5"/>
    <n v="6.8181588533831346E-5"/>
    <n v="0"/>
  </r>
  <r>
    <s v="Harry Potter and the Sorcerer's Stone"/>
    <x v="7"/>
    <x v="15"/>
    <x v="4"/>
    <s v="Electronic Arts"/>
    <n v="50000"/>
    <n v="20000"/>
    <n v="0"/>
    <n v="0"/>
    <n v="5.9"/>
    <n v="11"/>
    <n v="6"/>
    <n v="5"/>
    <s v="Warthog"/>
    <x v="0"/>
    <x v="484"/>
    <n v="5.95"/>
    <n v="16"/>
    <n v="22.857142857142858"/>
    <n v="5000"/>
    <n v="3571.4285714285716"/>
    <n v="1428.5714285714287"/>
    <n v="0"/>
    <n v="0"/>
    <n v="500125528"/>
    <n v="432552540"/>
    <n v="127718000"/>
    <n v="9.9974900701329522E-5"/>
    <n v="4.6237157687248816E-5"/>
    <n v="0"/>
  </r>
  <r>
    <s v="Samurai Warriors"/>
    <x v="7"/>
    <x v="7"/>
    <x v="4"/>
    <s v="Tecmo Koei"/>
    <n v="50000"/>
    <n v="20000"/>
    <n v="0"/>
    <n v="0"/>
    <n v="7.1"/>
    <n v="20"/>
    <n v="9"/>
    <n v="5"/>
    <s v="Omega Force"/>
    <x v="2"/>
    <x v="484"/>
    <n v="8.0500000000000007"/>
    <n v="25"/>
    <n v="35.714285714285715"/>
    <n v="5384.6153846153848"/>
    <n v="3846.1538461538462"/>
    <n v="1538.4615384615386"/>
    <n v="0"/>
    <n v="0"/>
    <n v="505524224"/>
    <n v="434174638"/>
    <n v="127761000"/>
    <n v="9.8907228627682927E-5"/>
    <n v="4.6064413370916427E-5"/>
    <n v="0"/>
  </r>
  <r>
    <s v="Ghost in the Shell: Stand Alone Complex"/>
    <x v="9"/>
    <x v="3"/>
    <x v="10"/>
    <s v="Atari"/>
    <n v="60000"/>
    <n v="0"/>
    <n v="0"/>
    <n v="10000"/>
    <n v="6.1"/>
    <n v="23"/>
    <n v="7.4"/>
    <n v="14"/>
    <s v="G-Artists"/>
    <x v="2"/>
    <x v="484"/>
    <n v="6.75"/>
    <n v="37"/>
    <n v="52.857142857142854"/>
    <n v="5833.333333333333"/>
    <n v="5000"/>
    <n v="0"/>
    <n v="0"/>
    <n v="833.33333333333337"/>
    <n v="511054143"/>
    <n v="435713800"/>
    <n v="127773000"/>
    <n v="1.1740439016458576E-4"/>
    <n v="0"/>
    <n v="0"/>
  </r>
  <r>
    <s v="Open Season"/>
    <x v="0"/>
    <x v="0"/>
    <x v="2"/>
    <s v="Ubisoft"/>
    <n v="60000"/>
    <n v="0"/>
    <n v="0"/>
    <n v="10000"/>
    <n v="4.9000000000000004"/>
    <n v="5"/>
    <n v="5.6"/>
    <n v="7"/>
    <s v="Ubisoft"/>
    <x v="3"/>
    <x v="484"/>
    <n v="5.25"/>
    <n v="12"/>
    <n v="17.142857142857142"/>
    <n v="6363.636363636364"/>
    <n v="5454.545454545455"/>
    <n v="0"/>
    <n v="0"/>
    <n v="909.09090909090912"/>
    <n v="516818555"/>
    <n v="437126892"/>
    <n v="127854000"/>
    <n v="1.1609490297808677E-4"/>
    <n v="0"/>
    <n v="0"/>
  </r>
  <r>
    <s v="Crimson Sea 2"/>
    <x v="4"/>
    <x v="7"/>
    <x v="4"/>
    <s v="Tecmo Koei"/>
    <n v="30000"/>
    <n v="30000"/>
    <n v="0"/>
    <n v="10000"/>
    <n v="7.5"/>
    <n v="27"/>
    <n v="8.3000000000000007"/>
    <n v="6"/>
    <s v="Koei"/>
    <x v="2"/>
    <x v="484"/>
    <n v="7.9"/>
    <n v="33"/>
    <n v="47.142857142857146"/>
    <n v="5384.6153846153848"/>
    <n v="2307.6923076923076"/>
    <n v="2307.6923076923076"/>
    <n v="0"/>
    <n v="769.23076923076928"/>
    <n v="505524224"/>
    <n v="434174638"/>
    <n v="127761000"/>
    <n v="5.9344337176609759E-5"/>
    <n v="6.9096620056374644E-5"/>
    <n v="0"/>
  </r>
  <r>
    <s v="Digimon World Championship"/>
    <x v="1"/>
    <x v="1"/>
    <x v="9"/>
    <s v="Namco Bandai Games"/>
    <n v="0"/>
    <n v="0"/>
    <n v="70000"/>
    <n v="0"/>
    <n v="4.9000000000000004"/>
    <n v="6"/>
    <n v="6.5"/>
    <n v="13"/>
    <s v="Epics"/>
    <x v="0"/>
    <x v="484"/>
    <n v="5.7"/>
    <n v="19"/>
    <n v="27.142857142857142"/>
    <n v="7777.7777777777774"/>
    <n v="0"/>
    <n v="0"/>
    <n v="7777.7777777777774"/>
    <n v="0"/>
    <n v="528816311"/>
    <n v="440001482"/>
    <n v="128063000"/>
    <n v="0"/>
    <n v="0"/>
    <n v="5.4660596737543239E-4"/>
  </r>
  <r>
    <s v="Dynasty Warriors 8: Empires"/>
    <x v="13"/>
    <x v="12"/>
    <x v="4"/>
    <s v="Tecmo Koei"/>
    <n v="40000"/>
    <n v="20000"/>
    <n v="0"/>
    <n v="10000"/>
    <n v="5.8"/>
    <n v="10"/>
    <n v="6.8"/>
    <n v="15"/>
    <s v="Koei Tecmo Games"/>
    <x v="2"/>
    <x v="484"/>
    <n v="6.3"/>
    <n v="25"/>
    <n v="35.714285714285715"/>
    <n v="23333.333333333332"/>
    <n v="13333.333333333334"/>
    <n v="6666.666666666667"/>
    <n v="0"/>
    <n v="3333.3333333333335"/>
    <n v="562338430"/>
    <n v="443580712"/>
    <n v="127276000"/>
    <n v="7.1131542619272886E-5"/>
    <n v="4.5087623196745311E-5"/>
    <n v="0"/>
  </r>
  <r>
    <s v="Colosseum: Road to Freedom"/>
    <x v="4"/>
    <x v="3"/>
    <x v="9"/>
    <s v="Tecmo Koei"/>
    <n v="30000"/>
    <n v="30000"/>
    <n v="0"/>
    <n v="10000"/>
    <n v="5.6"/>
    <n v="35"/>
    <n v="8.3000000000000007"/>
    <n v="17"/>
    <s v="Goshow"/>
    <x v="1"/>
    <x v="484"/>
    <n v="6.95"/>
    <n v="52"/>
    <n v="74.285714285714292"/>
    <n v="5833.333333333333"/>
    <n v="2500"/>
    <n v="2500"/>
    <n v="0"/>
    <n v="833.33333333333337"/>
    <n v="511054143"/>
    <n v="435713800"/>
    <n v="127773000"/>
    <n v="5.8702195082292878E-5"/>
    <n v="6.8852535770039876E-5"/>
    <n v="0"/>
  </r>
  <r>
    <s v="Football Manager 2010"/>
    <x v="8"/>
    <x v="2"/>
    <x v="0"/>
    <s v="Sega"/>
    <n v="0"/>
    <n v="60000"/>
    <n v="0"/>
    <n v="10000"/>
    <n v="8.6999999999999993"/>
    <n v="33"/>
    <n v="9"/>
    <n v="262"/>
    <s v="Sports Interactive"/>
    <x v="0"/>
    <x v="484"/>
    <n v="8.85"/>
    <n v="295"/>
    <n v="421.42857142857144"/>
    <n v="8750"/>
    <n v="0"/>
    <n v="7500"/>
    <n v="0"/>
    <n v="1250"/>
    <n v="534740514"/>
    <n v="441041694"/>
    <n v="128047000"/>
    <n v="0"/>
    <n v="1.3604155982586082E-4"/>
    <n v="0"/>
  </r>
  <r>
    <s v="Target: Terror"/>
    <x v="0"/>
    <x v="1"/>
    <x v="6"/>
    <s v="Konami Digital Entertainment"/>
    <n v="60000"/>
    <n v="0"/>
    <n v="0"/>
    <n v="10000"/>
    <n v="3.3"/>
    <n v="19"/>
    <n v="2.7"/>
    <n v="16"/>
    <s v="Leviathan Games"/>
    <x v="1"/>
    <x v="484"/>
    <n v="3"/>
    <n v="35"/>
    <n v="50"/>
    <n v="7777.7777777777774"/>
    <n v="6666.666666666667"/>
    <n v="0"/>
    <n v="0"/>
    <n v="1111.1111111111111"/>
    <n v="528816311"/>
    <n v="440001482"/>
    <n v="128063000"/>
    <n v="1.1346094806822251E-4"/>
    <n v="0"/>
    <n v="0"/>
  </r>
  <r>
    <s v="BeatMania"/>
    <x v="4"/>
    <x v="0"/>
    <x v="8"/>
    <s v="Konami Digital Entertainment"/>
    <n v="30000"/>
    <n v="30000"/>
    <n v="0"/>
    <n v="10000"/>
    <n v="6.7"/>
    <n v="30"/>
    <n v="8.9"/>
    <n v="11"/>
    <s v="Konami"/>
    <x v="3"/>
    <x v="484"/>
    <n v="7.8000000000000007"/>
    <n v="41"/>
    <n v="58.571428571428569"/>
    <n v="6363.636363636364"/>
    <n v="2727.2727272727275"/>
    <n v="2727.2727272727275"/>
    <n v="0"/>
    <n v="909.09090909090912"/>
    <n v="516818555"/>
    <n v="437126892"/>
    <n v="127854000"/>
    <n v="5.8047451489043385E-5"/>
    <n v="6.8629957454093219E-5"/>
    <n v="0"/>
  </r>
  <r>
    <s v="River City Ransom EX"/>
    <x v="12"/>
    <x v="7"/>
    <x v="4"/>
    <s v="Atlus"/>
    <n v="50000"/>
    <n v="20000"/>
    <n v="0"/>
    <n v="0"/>
    <n v="7.5"/>
    <n v="21"/>
    <n v="8.4"/>
    <n v="7"/>
    <s v="Million"/>
    <x v="2"/>
    <x v="484"/>
    <n v="7.95"/>
    <n v="28"/>
    <n v="40"/>
    <n v="5384.6153846153848"/>
    <n v="3846.1538461538462"/>
    <n v="1538.4615384615386"/>
    <n v="0"/>
    <n v="0"/>
    <n v="505524224"/>
    <n v="434174638"/>
    <n v="127761000"/>
    <n v="9.8907228627682927E-5"/>
    <n v="4.6064413370916427E-5"/>
    <n v="0"/>
  </r>
  <r>
    <s v="Bionicle Heroes"/>
    <x v="2"/>
    <x v="0"/>
    <x v="6"/>
    <s v="Eidos Interactive"/>
    <n v="50000"/>
    <n v="10000"/>
    <n v="0"/>
    <n v="10000"/>
    <n v="5.9"/>
    <n v="26"/>
    <n v="5.9"/>
    <n v="22"/>
    <s v="Traveller's Tales"/>
    <x v="3"/>
    <x v="484"/>
    <n v="5.9"/>
    <n v="48"/>
    <n v="68.571428571428569"/>
    <n v="6363.636363636364"/>
    <n v="4545.454545454545"/>
    <n v="909.09090909090912"/>
    <n v="0"/>
    <n v="909.09090909090912"/>
    <n v="516818555"/>
    <n v="437126892"/>
    <n v="127854000"/>
    <n v="9.6745752481738971E-5"/>
    <n v="2.2876652484697737E-5"/>
    <n v="0"/>
  </r>
  <r>
    <s v="Fable: The Lost Chapters"/>
    <x v="8"/>
    <x v="3"/>
    <x v="9"/>
    <s v="Microsoft Game Studios"/>
    <n v="10000"/>
    <n v="50000"/>
    <n v="0"/>
    <n v="10000"/>
    <n v="8.3000000000000007"/>
    <n v="54"/>
    <n v="8.6999999999999993"/>
    <n v="489"/>
    <s v="Lionhead Studios"/>
    <x v="1"/>
    <x v="484"/>
    <n v="8.5"/>
    <n v="543"/>
    <n v="775.71428571428567"/>
    <n v="5833.333333333333"/>
    <n v="833.33333333333337"/>
    <n v="4166.666666666667"/>
    <n v="0"/>
    <n v="833.33333333333337"/>
    <n v="511054143"/>
    <n v="435713800"/>
    <n v="127773000"/>
    <n v="1.9567398360764291E-5"/>
    <n v="1.1475422628339979E-4"/>
    <n v="0"/>
  </r>
  <r>
    <s v="Crazy Taxi 2"/>
    <x v="16"/>
    <x v="9"/>
    <x v="1"/>
    <s v="Sega"/>
    <n v="0"/>
    <n v="0"/>
    <n v="70000"/>
    <n v="0"/>
    <n v="8.1999999999999993"/>
    <n v="18"/>
    <n v="8.1"/>
    <n v="29"/>
    <s v="Hitmaker"/>
    <x v="2"/>
    <x v="484"/>
    <n v="8.1499999999999986"/>
    <n v="47"/>
    <n v="67.142857142857139"/>
    <n v="4375"/>
    <n v="0"/>
    <n v="0"/>
    <n v="4375"/>
    <n v="0"/>
    <n v="489752572"/>
    <n v="430035992"/>
    <n v="127149000"/>
    <n v="0"/>
    <n v="0"/>
    <n v="5.5053519886117861E-4"/>
  </r>
  <r>
    <s v="The Testament of Sherlock Holmes"/>
    <x v="8"/>
    <x v="11"/>
    <x v="10"/>
    <s v="Focus Home Interactive"/>
    <n v="0"/>
    <n v="60000"/>
    <n v="0"/>
    <n v="10000"/>
    <n v="7.3"/>
    <n v="18"/>
    <n v="8"/>
    <n v="128"/>
    <s v="Frogwares"/>
    <x v="1"/>
    <x v="484"/>
    <n v="7.65"/>
    <n v="146"/>
    <n v="208.57142857142858"/>
    <n v="14000"/>
    <n v="0"/>
    <n v="12000"/>
    <n v="0"/>
    <n v="2000"/>
    <n v="551484507"/>
    <n v="441417242"/>
    <n v="127629000"/>
    <n v="0"/>
    <n v="1.3592581868381118E-4"/>
    <n v="0"/>
  </r>
  <r>
    <s v="Tomb Raider: Legend"/>
    <x v="1"/>
    <x v="0"/>
    <x v="4"/>
    <s v="Eidos Interactive"/>
    <n v="40000"/>
    <n v="20000"/>
    <n v="0"/>
    <n v="10000"/>
    <n v="5.8"/>
    <n v="15"/>
    <n v="8"/>
    <n v="7"/>
    <s v="Human Soft"/>
    <x v="2"/>
    <x v="484"/>
    <n v="6.9"/>
    <n v="22"/>
    <n v="31.428571428571427"/>
    <n v="6363.636363636364"/>
    <n v="3636.3636363636365"/>
    <n v="1818.1818181818182"/>
    <n v="0"/>
    <n v="909.09090909090912"/>
    <n v="516818555"/>
    <n v="437126892"/>
    <n v="127854000"/>
    <n v="7.7396601985391185E-5"/>
    <n v="4.5753304969395475E-5"/>
    <n v="0"/>
  </r>
  <r>
    <s v="Warhammer: Battle For Atluma"/>
    <x v="9"/>
    <x v="0"/>
    <x v="4"/>
    <s v="Namco Bandai Games"/>
    <n v="60000"/>
    <n v="0"/>
    <n v="0"/>
    <n v="10000"/>
    <n v="5.5"/>
    <n v="8"/>
    <n v="7.4"/>
    <n v="8"/>
    <s v="Sabertooth Games"/>
    <x v="2"/>
    <x v="484"/>
    <n v="6.45"/>
    <n v="16"/>
    <n v="22.857142857142858"/>
    <n v="6363.636363636364"/>
    <n v="5454.545454545455"/>
    <n v="0"/>
    <n v="0"/>
    <n v="909.09090909090912"/>
    <n v="516818555"/>
    <n v="437126892"/>
    <n v="127854000"/>
    <n v="1.1609490297808677E-4"/>
    <n v="0"/>
    <n v="0"/>
  </r>
  <r>
    <s v="Eagle Flight"/>
    <x v="6"/>
    <x v="14"/>
    <x v="10"/>
    <s v="Ubisoft"/>
    <n v="10000"/>
    <n v="50000"/>
    <n v="0"/>
    <n v="10000"/>
    <n v="7.2"/>
    <n v="31"/>
    <n v="7.8"/>
    <n v="22"/>
    <s v="Ubisoft, FunHouse"/>
    <x v="3"/>
    <x v="484"/>
    <n v="7.5"/>
    <n v="53"/>
    <n v="75.714285714285708"/>
    <n v="70000"/>
    <n v="10000"/>
    <n v="50000"/>
    <n v="0"/>
    <n v="10000"/>
    <n v="573178249"/>
    <n v="445623395"/>
    <n v="126994511"/>
    <n v="1.7446579693919964E-5"/>
    <n v="1.1220236765172529E-4"/>
    <n v="0"/>
  </r>
  <r>
    <s v="Lifeline"/>
    <x v="4"/>
    <x v="15"/>
    <x v="10"/>
    <s v="Sony Computer Entertainment"/>
    <n v="30000"/>
    <n v="30000"/>
    <n v="0"/>
    <n v="10000"/>
    <n v="6.1"/>
    <n v="31"/>
    <n v="7.7"/>
    <n v="9"/>
    <s v="SCEJ"/>
    <x v="1"/>
    <x v="484"/>
    <n v="6.9"/>
    <n v="40"/>
    <n v="57.142857142857146"/>
    <n v="5000"/>
    <n v="2142.8571428571427"/>
    <n v="2142.8571428571427"/>
    <n v="0"/>
    <n v="714.28571428571433"/>
    <n v="500125528"/>
    <n v="432552540"/>
    <n v="127718000"/>
    <n v="5.9984940420797713E-5"/>
    <n v="6.9355736530873227E-5"/>
    <n v="0"/>
  </r>
  <r>
    <s v="Microsoft Flight Simulator 2004: A Century of Flight"/>
    <x v="8"/>
    <x v="15"/>
    <x v="8"/>
    <s v="Microsoft Game Studios"/>
    <n v="0"/>
    <n v="60000"/>
    <n v="0"/>
    <n v="10000"/>
    <n v="8.8000000000000007"/>
    <n v="22"/>
    <n v="8.1999999999999993"/>
    <n v="49"/>
    <s v="Microsoft Game Studios"/>
    <x v="0"/>
    <x v="484"/>
    <n v="8.5"/>
    <n v="71"/>
    <n v="101.42857142857143"/>
    <n v="5000"/>
    <n v="0"/>
    <n v="4285.7142857142853"/>
    <n v="0"/>
    <n v="714.28571428571433"/>
    <n v="500125528"/>
    <n v="432552540"/>
    <n v="127718000"/>
    <n v="0"/>
    <n v="1.3871147306174645E-4"/>
    <n v="0"/>
  </r>
  <r>
    <s v="Inversion"/>
    <x v="3"/>
    <x v="11"/>
    <x v="6"/>
    <s v="Namco Bandai Games"/>
    <n v="30000"/>
    <n v="30000"/>
    <n v="0"/>
    <n v="10000"/>
    <n v="5.6"/>
    <n v="23"/>
    <n v="5.4"/>
    <n v="43"/>
    <s v="Saber Interactive"/>
    <x v="1"/>
    <x v="484"/>
    <n v="5.5"/>
    <n v="66"/>
    <n v="94.285714285714292"/>
    <n v="14000"/>
    <n v="6000"/>
    <n v="6000"/>
    <n v="0"/>
    <n v="2000"/>
    <n v="551484507"/>
    <n v="441417242"/>
    <n v="127629000"/>
    <n v="5.4398627013469299E-5"/>
    <n v="6.7962909341905592E-5"/>
    <n v="0"/>
  </r>
  <r>
    <s v="Ultimate Marvel vs. Capcom 3"/>
    <x v="2"/>
    <x v="10"/>
    <x v="7"/>
    <s v="Capcom"/>
    <n v="0"/>
    <n v="30000"/>
    <n v="40000"/>
    <n v="0"/>
    <n v="7.9"/>
    <n v="44"/>
    <n v="6.2"/>
    <n v="85"/>
    <s v="Capcom"/>
    <x v="2"/>
    <x v="484"/>
    <n v="7.0500000000000007"/>
    <n v="129"/>
    <n v="184.28571428571428"/>
    <n v="11666.666666666666"/>
    <n v="0"/>
    <n v="5000"/>
    <n v="6666.666666666667"/>
    <n v="0"/>
    <n v="545961365"/>
    <n v="440756453"/>
    <n v="127833000"/>
    <n v="0"/>
    <n v="6.8064800403500847E-5"/>
    <n v="3.1290824747913292E-4"/>
  </r>
  <r>
    <s v="Assassin's Creed Chronicles"/>
    <x v="15"/>
    <x v="14"/>
    <x v="4"/>
    <s v="Ubisoft"/>
    <n v="10000"/>
    <n v="40000"/>
    <n v="10000"/>
    <n v="10000"/>
    <n v="7"/>
    <n v="6"/>
    <n v="8"/>
    <n v="24"/>
    <s v="Climax Studios"/>
    <x v="2"/>
    <x v="484"/>
    <n v="7.5"/>
    <n v="30"/>
    <n v="42.857142857142854"/>
    <n v="70000"/>
    <n v="10000"/>
    <n v="40000"/>
    <n v="10000"/>
    <n v="10000"/>
    <n v="573178249"/>
    <n v="445623395"/>
    <n v="126994511"/>
    <n v="1.7446579693919964E-5"/>
    <n v="8.976189412138023E-5"/>
    <n v="7.8743560814215028E-5"/>
  </r>
  <r>
    <s v="Dragoneer's Aria"/>
    <x v="9"/>
    <x v="4"/>
    <x v="9"/>
    <s v="Tecmo Koei"/>
    <n v="20000"/>
    <n v="0"/>
    <n v="50000"/>
    <n v="0"/>
    <n v="5.6"/>
    <n v="30"/>
    <n v="6"/>
    <n v="7"/>
    <s v="Hit Maker"/>
    <x v="3"/>
    <x v="484"/>
    <n v="5.8"/>
    <n v="37"/>
    <n v="52.857142857142854"/>
    <n v="7000"/>
    <n v="2000"/>
    <n v="0"/>
    <n v="5000"/>
    <n v="0"/>
    <n v="522751172"/>
    <n v="438594184"/>
    <n v="128001000"/>
    <n v="3.8259120344927702E-5"/>
    <n v="0"/>
    <n v="3.9062194826602919E-4"/>
  </r>
  <r>
    <s v="God Hand"/>
    <x v="4"/>
    <x v="0"/>
    <x v="4"/>
    <s v="Capcom"/>
    <n v="0"/>
    <n v="0"/>
    <n v="70000"/>
    <n v="0"/>
    <n v="7.3"/>
    <n v="48"/>
    <n v="7.7"/>
    <n v="165"/>
    <s v="Clover Studio"/>
    <x v="1"/>
    <x v="484"/>
    <n v="7.5"/>
    <n v="213"/>
    <n v="304.28571428571428"/>
    <n v="6363.636363636364"/>
    <n v="0"/>
    <n v="0"/>
    <n v="6363.636363636364"/>
    <n v="0"/>
    <n v="516818555"/>
    <n v="437126892"/>
    <n v="127854000"/>
    <n v="0"/>
    <n v="0"/>
    <n v="5.4749949160761498E-4"/>
  </r>
  <r>
    <s v="Legends of Wrestling II"/>
    <x v="12"/>
    <x v="8"/>
    <x v="7"/>
    <s v="Acclaim Entertainment"/>
    <n v="50000"/>
    <n v="20000"/>
    <n v="0"/>
    <n v="0"/>
    <n v="2.4"/>
    <n v="11"/>
    <n v="3.7"/>
    <n v="10"/>
    <s v="Powerhead Games"/>
    <x v="0"/>
    <x v="484"/>
    <n v="3.05"/>
    <n v="21"/>
    <n v="30"/>
    <n v="4666.666666666667"/>
    <n v="3333.3333333333335"/>
    <n v="1333.3333333333333"/>
    <n v="0"/>
    <n v="0"/>
    <n v="495013192"/>
    <n v="431019772"/>
    <n v="127445000"/>
    <n v="1.0100740911163434E-4"/>
    <n v="4.6401583637791909E-5"/>
    <n v="0"/>
  </r>
  <r>
    <s v="RedCard 20-03"/>
    <x v="4"/>
    <x v="8"/>
    <x v="0"/>
    <s v="Midway Games"/>
    <n v="30000"/>
    <n v="30000"/>
    <n v="0"/>
    <n v="10000"/>
    <n v="7.3"/>
    <n v="19"/>
    <n v="9"/>
    <n v="6"/>
    <s v="Midway"/>
    <x v="0"/>
    <x v="484"/>
    <n v="8.15"/>
    <n v="25"/>
    <n v="35.714285714285715"/>
    <n v="4666.666666666667"/>
    <n v="2000"/>
    <n v="2000"/>
    <n v="0"/>
    <n v="666.66666666666663"/>
    <n v="495013192"/>
    <n v="431019772"/>
    <n v="127445000"/>
    <n v="6.0604445466980602E-5"/>
    <n v="6.9602375456687864E-5"/>
    <n v="0"/>
  </r>
  <r>
    <s v="Future Tactics: The Uprising"/>
    <x v="4"/>
    <x v="7"/>
    <x v="11"/>
    <s v="Crave Entertainment"/>
    <n v="30000"/>
    <n v="30000"/>
    <n v="0"/>
    <n v="10000"/>
    <n v="6.1"/>
    <n v="25"/>
    <n v="6"/>
    <n v="6"/>
    <s v="Zed Two Limited"/>
    <x v="2"/>
    <x v="484"/>
    <n v="6.05"/>
    <n v="31"/>
    <n v="44.285714285714285"/>
    <n v="5384.6153846153848"/>
    <n v="2307.6923076923076"/>
    <n v="2307.6923076923076"/>
    <n v="0"/>
    <n v="769.23076923076928"/>
    <n v="505524224"/>
    <n v="434174638"/>
    <n v="127761000"/>
    <n v="5.9344337176609759E-5"/>
    <n v="6.9096620056374644E-5"/>
    <n v="0"/>
  </r>
  <r>
    <s v="Top Gun"/>
    <x v="3"/>
    <x v="10"/>
    <x v="8"/>
    <s v="505 Games"/>
    <n v="60000"/>
    <n v="0"/>
    <n v="0"/>
    <n v="10000"/>
    <n v="4.9000000000000004"/>
    <n v="25"/>
    <n v="4.4000000000000004"/>
    <n v="5"/>
    <s v="Doublesix"/>
    <x v="2"/>
    <x v="484"/>
    <n v="4.6500000000000004"/>
    <n v="30"/>
    <n v="42.857142857142854"/>
    <n v="11666.666666666666"/>
    <n v="10000"/>
    <n v="0"/>
    <n v="0"/>
    <n v="1666.6666666666667"/>
    <n v="545961365"/>
    <n v="440756453"/>
    <n v="127833000"/>
    <n v="1.0989788627259367E-4"/>
    <n v="0"/>
    <n v="0"/>
  </r>
  <r>
    <s v="Batman: Rise of Sin Tzu"/>
    <x v="12"/>
    <x v="15"/>
    <x v="4"/>
    <s v="Ubisoft"/>
    <n v="50000"/>
    <n v="20000"/>
    <n v="0"/>
    <n v="0"/>
    <n v="6.3"/>
    <n v="12"/>
    <n v="6.8"/>
    <n v="4"/>
    <s v="Ubisoft"/>
    <x v="0"/>
    <x v="484"/>
    <n v="6.55"/>
    <n v="16"/>
    <n v="22.857142857142858"/>
    <n v="5000"/>
    <n v="3571.4285714285716"/>
    <n v="1428.5714285714287"/>
    <n v="0"/>
    <n v="0"/>
    <n v="500125528"/>
    <n v="432552540"/>
    <n v="127718000"/>
    <n v="9.9974900701329522E-5"/>
    <n v="4.6237157687248816E-5"/>
    <n v="0"/>
  </r>
  <r>
    <s v="X-Men: The Official Game"/>
    <x v="12"/>
    <x v="0"/>
    <x v="4"/>
    <s v="Activision"/>
    <n v="50000"/>
    <n v="20000"/>
    <n v="0"/>
    <n v="0"/>
    <n v="5.5"/>
    <n v="9"/>
    <n v="9.3000000000000007"/>
    <n v="6"/>
    <s v="WayForward"/>
    <x v="3"/>
    <x v="484"/>
    <n v="7.4"/>
    <n v="15"/>
    <n v="21.428571428571427"/>
    <n v="6363.636363636364"/>
    <n v="4545.454545454545"/>
    <n v="1818.1818181818182"/>
    <n v="0"/>
    <n v="0"/>
    <n v="516818555"/>
    <n v="437126892"/>
    <n v="127854000"/>
    <n v="9.6745752481738971E-5"/>
    <n v="4.5753304969395475E-5"/>
    <n v="0"/>
  </r>
  <r>
    <s v="Armored Core: Nine Breaker"/>
    <x v="4"/>
    <x v="7"/>
    <x v="8"/>
    <s v="505 Games"/>
    <n v="30000"/>
    <n v="30000"/>
    <n v="0"/>
    <n v="10000"/>
    <n v="5.7"/>
    <n v="25"/>
    <n v="8.1999999999999993"/>
    <n v="5"/>
    <s v="From Software"/>
    <x v="2"/>
    <x v="484"/>
    <n v="6.9499999999999993"/>
    <n v="30"/>
    <n v="42.857142857142854"/>
    <n v="5384.6153846153848"/>
    <n v="2307.6923076923076"/>
    <n v="2307.6923076923076"/>
    <n v="0"/>
    <n v="769.23076923076928"/>
    <n v="505524224"/>
    <n v="434174638"/>
    <n v="127761000"/>
    <n v="5.9344337176609759E-5"/>
    <n v="6.9096620056374644E-5"/>
    <n v="0"/>
  </r>
  <r>
    <s v="Terraria"/>
    <x v="6"/>
    <x v="12"/>
    <x v="4"/>
    <s v="505 Games"/>
    <n v="0"/>
    <n v="50000"/>
    <n v="10000"/>
    <n v="10000"/>
    <n v="8.3000000000000007"/>
    <n v="4"/>
    <n v="7.9"/>
    <n v="47"/>
    <s v="Engine Software"/>
    <x v="2"/>
    <x v="484"/>
    <n v="8.1000000000000014"/>
    <n v="51"/>
    <n v="72.857142857142861"/>
    <n v="23333.333333333332"/>
    <n v="0"/>
    <n v="16666.666666666668"/>
    <n v="3333.3333333333335"/>
    <n v="3333.3333333333335"/>
    <n v="562338430"/>
    <n v="443580712"/>
    <n v="127276000"/>
    <n v="0"/>
    <n v="1.1271905799186327E-4"/>
    <n v="7.8569408215217325E-5"/>
  </r>
  <r>
    <s v="Gunstar Super Heroes"/>
    <x v="12"/>
    <x v="3"/>
    <x v="6"/>
    <s v="Sega"/>
    <n v="50000"/>
    <n v="20000"/>
    <n v="0"/>
    <n v="0"/>
    <n v="8.3000000000000007"/>
    <n v="31"/>
    <n v="8.5"/>
    <n v="13"/>
    <s v="Treasure"/>
    <x v="3"/>
    <x v="484"/>
    <n v="8.4"/>
    <n v="44"/>
    <n v="62.857142857142854"/>
    <n v="5833.333333333333"/>
    <n v="4166.666666666667"/>
    <n v="1666.6666666666667"/>
    <n v="0"/>
    <n v="0"/>
    <n v="511054143"/>
    <n v="435713800"/>
    <n v="127773000"/>
    <n v="9.783699180382146E-5"/>
    <n v="4.5901690513359917E-5"/>
    <n v="0"/>
  </r>
  <r>
    <s v="Cities XL 2012"/>
    <x v="8"/>
    <x v="10"/>
    <x v="11"/>
    <s v="Focus Home Interactive"/>
    <n v="10000"/>
    <n v="50000"/>
    <n v="0"/>
    <n v="10000"/>
    <n v="6.1"/>
    <n v="18"/>
    <n v="5.6"/>
    <n v="95"/>
    <s v="Monte Cristo Multimedia"/>
    <x v="0"/>
    <x v="484"/>
    <n v="5.85"/>
    <n v="113"/>
    <n v="161.42857142857142"/>
    <n v="11666.666666666666"/>
    <n v="1666.6666666666667"/>
    <n v="8333.3333333333339"/>
    <n v="0"/>
    <n v="1666.6666666666667"/>
    <n v="545961365"/>
    <n v="440756453"/>
    <n v="127833000"/>
    <n v="1.831631437876561E-5"/>
    <n v="1.1344133400583474E-4"/>
    <n v="0"/>
  </r>
  <r>
    <s v="Natural Doctrine"/>
    <x v="15"/>
    <x v="12"/>
    <x v="9"/>
    <s v="Nippon Ichi Software"/>
    <n v="20000"/>
    <n v="10000"/>
    <n v="30000"/>
    <n v="10000"/>
    <n v="6"/>
    <n v="7"/>
    <n v="7.5"/>
    <n v="29"/>
    <s v="Kadokawa"/>
    <x v="1"/>
    <x v="484"/>
    <n v="6.75"/>
    <n v="36"/>
    <n v="51.428571428571431"/>
    <n v="23333.333333333332"/>
    <n v="6666.666666666667"/>
    <n v="3333.3333333333335"/>
    <n v="10000"/>
    <n v="3333.3333333333335"/>
    <n v="562338430"/>
    <n v="443580712"/>
    <n v="127276000"/>
    <n v="3.5565771309636443E-5"/>
    <n v="2.2543811598372656E-5"/>
    <n v="2.3570822464565196E-4"/>
  </r>
  <r>
    <s v="GRID 2"/>
    <x v="8"/>
    <x v="6"/>
    <x v="1"/>
    <s v="Codemasters"/>
    <n v="0"/>
    <n v="60000"/>
    <n v="0"/>
    <n v="10000"/>
    <n v="8"/>
    <n v="17"/>
    <n v="5.7"/>
    <n v="571"/>
    <s v="Codemasters"/>
    <x v="0"/>
    <x v="484"/>
    <n v="6.85"/>
    <n v="588"/>
    <n v="840"/>
    <n v="17500"/>
    <n v="0"/>
    <n v="15000"/>
    <n v="0"/>
    <n v="2500"/>
    <n v="556861736"/>
    <n v="442492884"/>
    <n v="127445000"/>
    <n v="0"/>
    <n v="1.3559540089688765E-4"/>
    <n v="0"/>
  </r>
  <r>
    <s v="Criminal Girls: Invite Only"/>
    <x v="15"/>
    <x v="6"/>
    <x v="9"/>
    <s v="Nippon Ichi Software"/>
    <n v="10000"/>
    <n v="10000"/>
    <n v="40000"/>
    <n v="10000"/>
    <n v="5.5"/>
    <n v="31"/>
    <n v="6.7"/>
    <n v="37"/>
    <s v="Image Epoch, Imageepoch"/>
    <x v="1"/>
    <x v="484"/>
    <n v="6.1"/>
    <n v="68"/>
    <n v="97.142857142857139"/>
    <n v="17500"/>
    <n v="2500"/>
    <n v="2500"/>
    <n v="10000"/>
    <n v="2500"/>
    <n v="556861736"/>
    <n v="442492884"/>
    <n v="127445000"/>
    <n v="1.7957779020392236E-5"/>
    <n v="2.2599233482814607E-5"/>
    <n v="3.1386088116442388E-4"/>
  </r>
  <r>
    <s v="Tournament of Legends"/>
    <x v="0"/>
    <x v="5"/>
    <x v="7"/>
    <s v="Sega"/>
    <n v="40000"/>
    <n v="20000"/>
    <n v="0"/>
    <n v="10000"/>
    <n v="4.5"/>
    <n v="38"/>
    <n v="6.9"/>
    <n v="11"/>
    <s v="High Voltage Software"/>
    <x v="2"/>
    <x v="484"/>
    <n v="5.7"/>
    <n v="49"/>
    <n v="70"/>
    <n v="10000"/>
    <n v="5714.2857142857147"/>
    <n v="2857.1428571428573"/>
    <n v="0"/>
    <n v="1428.5714285714287"/>
    <n v="540520772"/>
    <n v="441654761"/>
    <n v="128070000"/>
    <n v="7.400270641217836E-5"/>
    <n v="4.528423956013915E-5"/>
    <n v="0"/>
  </r>
  <r>
    <s v="Tom Clancy's Splinter Cell: Pandora Tomorrow"/>
    <x v="12"/>
    <x v="7"/>
    <x v="4"/>
    <s v="Ubisoft"/>
    <n v="50000"/>
    <n v="20000"/>
    <n v="0"/>
    <n v="0"/>
    <n v="6.8"/>
    <n v="19"/>
    <n v="6.2"/>
    <n v="6"/>
    <s v="Ubisoft"/>
    <x v="2"/>
    <x v="484"/>
    <n v="6.5"/>
    <n v="25"/>
    <n v="35.714285714285715"/>
    <n v="5384.6153846153848"/>
    <n v="3846.1538461538462"/>
    <n v="1538.4615384615386"/>
    <n v="0"/>
    <n v="0"/>
    <n v="505524224"/>
    <n v="434174638"/>
    <n v="127761000"/>
    <n v="9.8907228627682927E-5"/>
    <n v="4.6064413370916427E-5"/>
    <n v="0"/>
  </r>
  <r>
    <s v="Warhammer 40,000: Squad Command"/>
    <x v="1"/>
    <x v="4"/>
    <x v="11"/>
    <s v="THQ"/>
    <n v="50000"/>
    <n v="10000"/>
    <n v="0"/>
    <n v="10000"/>
    <n v="5.7"/>
    <n v="21"/>
    <n v="7.9"/>
    <n v="16"/>
    <s v="THQ"/>
    <x v="2"/>
    <x v="484"/>
    <n v="6.8000000000000007"/>
    <n v="37"/>
    <n v="52.857142857142854"/>
    <n v="7000"/>
    <n v="5000"/>
    <n v="1000"/>
    <n v="0"/>
    <n v="1000"/>
    <n v="522751172"/>
    <n v="438594184"/>
    <n v="128001000"/>
    <n v="9.5647800862319252E-5"/>
    <n v="2.280011993957494E-5"/>
    <n v="0"/>
  </r>
  <r>
    <s v="DuckTales: Remastered"/>
    <x v="10"/>
    <x v="6"/>
    <x v="4"/>
    <s v="Capcom"/>
    <n v="60000"/>
    <n v="0"/>
    <n v="0"/>
    <n v="10000"/>
    <n v="7.6"/>
    <n v="10"/>
    <n v="7.9"/>
    <n v="100"/>
    <s v="WayForward"/>
    <x v="0"/>
    <x v="484"/>
    <n v="7.75"/>
    <n v="110"/>
    <n v="157.14285714285714"/>
    <n v="17500"/>
    <n v="15000"/>
    <n v="0"/>
    <n v="0"/>
    <n v="2500"/>
    <n v="556861736"/>
    <n v="442492884"/>
    <n v="127445000"/>
    <n v="1.0774667412235342E-4"/>
    <n v="0"/>
    <n v="0"/>
  </r>
  <r>
    <s v="Two Worlds II"/>
    <x v="2"/>
    <x v="10"/>
    <x v="9"/>
    <s v="Unknown"/>
    <n v="400000"/>
    <n v="70000"/>
    <n v="30000"/>
    <n v="30000"/>
    <n v="6.7"/>
    <n v="50"/>
    <n v="6.6"/>
    <n v="140"/>
    <s v="Reality Pump"/>
    <x v="1"/>
    <x v="489"/>
    <n v="6.65"/>
    <n v="190"/>
    <n v="35.849056603773583"/>
    <n v="88333.333333333328"/>
    <n v="66666.666666666672"/>
    <n v="11666.666666666666"/>
    <n v="5000"/>
    <n v="5000"/>
    <n v="545961365"/>
    <n v="440756453"/>
    <n v="127833000"/>
    <n v="7.3265257515062448E-4"/>
    <n v="1.5881786760816864E-4"/>
    <n v="2.3468118560934971E-4"/>
  </r>
  <r>
    <s v="The Technomancer"/>
    <x v="6"/>
    <x v="14"/>
    <x v="9"/>
    <s v="Focus Home Interactive"/>
    <n v="20000"/>
    <n v="40000"/>
    <n v="0"/>
    <n v="10000"/>
    <n v="6"/>
    <n v="38"/>
    <n v="6.7"/>
    <n v="116"/>
    <s v="Spiders"/>
    <x v="1"/>
    <x v="484"/>
    <n v="6.35"/>
    <n v="154"/>
    <n v="220"/>
    <n v="70000"/>
    <n v="20000"/>
    <n v="40000"/>
    <n v="0"/>
    <n v="10000"/>
    <n v="573178249"/>
    <n v="445623395"/>
    <n v="126994511"/>
    <n v="3.4893159387839928E-5"/>
    <n v="8.976189412138023E-5"/>
    <n v="0"/>
  </r>
  <r>
    <s v="Dead Rising 2: Off the Record"/>
    <x v="8"/>
    <x v="10"/>
    <x v="4"/>
    <s v="Capcom"/>
    <n v="40000"/>
    <n v="20000"/>
    <n v="0"/>
    <n v="10000"/>
    <n v="6.6"/>
    <n v="10"/>
    <n v="5.3"/>
    <n v="54"/>
    <s v="Capcom Vancouver"/>
    <x v="1"/>
    <x v="484"/>
    <n v="5.9499999999999993"/>
    <n v="64"/>
    <n v="91.428571428571431"/>
    <n v="11666.666666666666"/>
    <n v="6666.666666666667"/>
    <n v="3333.3333333333335"/>
    <n v="0"/>
    <n v="1666.6666666666667"/>
    <n v="545961365"/>
    <n v="440756453"/>
    <n v="127833000"/>
    <n v="7.326525751506244E-5"/>
    <n v="4.5376533602333896E-5"/>
    <n v="0"/>
  </r>
  <r>
    <s v="Devil's Third"/>
    <x v="10"/>
    <x v="13"/>
    <x v="4"/>
    <s v="Ninti"/>
    <n v="40000"/>
    <n v="20000"/>
    <n v="0"/>
    <n v="10000"/>
    <n v="4.3"/>
    <n v="54"/>
    <n v="6.5"/>
    <n v="283"/>
    <s v="Valhalla Game Studios"/>
    <x v="1"/>
    <x v="484"/>
    <n v="5.4"/>
    <n v="337"/>
    <n v="481.42857142857144"/>
    <n v="35000"/>
    <n v="20000"/>
    <n v="10000"/>
    <n v="0"/>
    <n v="5000"/>
    <n v="567732286"/>
    <n v="444588718"/>
    <n v="127141000"/>
    <n v="7.0455742937966358E-5"/>
    <n v="4.4985397042846236E-5"/>
    <n v="0"/>
  </r>
  <r>
    <s v="Operation Flashpoint: Red River"/>
    <x v="8"/>
    <x v="10"/>
    <x v="6"/>
    <s v="Codemasters"/>
    <n v="10000"/>
    <n v="40000"/>
    <n v="0"/>
    <n v="10000"/>
    <n v="6.7"/>
    <n v="25"/>
    <n v="4.9000000000000004"/>
    <n v="103"/>
    <s v="Codemasters"/>
    <x v="1"/>
    <x v="519"/>
    <n v="5.8000000000000007"/>
    <n v="128"/>
    <n v="213.33333333333334"/>
    <n v="10000"/>
    <n v="1666.6666666666667"/>
    <n v="6666.666666666667"/>
    <n v="0"/>
    <n v="1666.6666666666667"/>
    <n v="545961365"/>
    <n v="440756453"/>
    <n v="127833000"/>
    <n v="1.831631437876561E-5"/>
    <n v="9.0753067204667792E-5"/>
    <n v="0"/>
  </r>
  <r>
    <s v="FIFA Soccer 2004"/>
    <x v="11"/>
    <x v="15"/>
    <x v="0"/>
    <s v="Electronic Arts"/>
    <n v="50000"/>
    <n v="10000"/>
    <n v="0"/>
    <n v="0"/>
    <n v="8.3000000000000007"/>
    <n v="17"/>
    <n v="6.2"/>
    <n v="12"/>
    <s v="EA Canada"/>
    <x v="0"/>
    <x v="519"/>
    <n v="7.25"/>
    <n v="29"/>
    <n v="48.333333333333336"/>
    <n v="4285.7142857142853"/>
    <n v="3571.4285714285716"/>
    <n v="714.28571428571433"/>
    <n v="0"/>
    <n v="0"/>
    <n v="500125528"/>
    <n v="432552540"/>
    <n v="127718000"/>
    <n v="9.9974900701329522E-5"/>
    <n v="2.3118578843624408E-5"/>
    <n v="0"/>
  </r>
  <r>
    <s v="SNK Arcade Classics Vol. 1"/>
    <x v="0"/>
    <x v="1"/>
    <x v="3"/>
    <s v="Ignition Entertainment"/>
    <n v="60000"/>
    <n v="0"/>
    <n v="0"/>
    <n v="0"/>
    <n v="7.3"/>
    <n v="18"/>
    <n v="8"/>
    <n v="4"/>
    <s v="SNK Playmore"/>
    <x v="2"/>
    <x v="519"/>
    <n v="7.65"/>
    <n v="22"/>
    <n v="36.666666666666664"/>
    <n v="6666.666666666667"/>
    <n v="6666.666666666667"/>
    <n v="0"/>
    <n v="0"/>
    <n v="0"/>
    <n v="528816311"/>
    <n v="440001482"/>
    <n v="128063000"/>
    <n v="1.1346094806822251E-4"/>
    <n v="0"/>
    <n v="0"/>
  </r>
  <r>
    <s v="Rayman 3: Hoodlum Havoc"/>
    <x v="11"/>
    <x v="15"/>
    <x v="2"/>
    <s v="Ubisoft"/>
    <n v="50000"/>
    <n v="10000"/>
    <n v="0"/>
    <n v="0"/>
    <n v="7.7"/>
    <n v="24"/>
    <n v="8.3000000000000007"/>
    <n v="21"/>
    <s v="Ubisoft Shanghai"/>
    <x v="0"/>
    <x v="519"/>
    <n v="8"/>
    <n v="45"/>
    <n v="75"/>
    <n v="4285.7142857142853"/>
    <n v="3571.4285714285716"/>
    <n v="714.28571428571433"/>
    <n v="0"/>
    <n v="0"/>
    <n v="500125528"/>
    <n v="432552540"/>
    <n v="127718000"/>
    <n v="9.9974900701329522E-5"/>
    <n v="2.3118578843624408E-5"/>
    <n v="0"/>
  </r>
  <r>
    <s v="Catwoman"/>
    <x v="11"/>
    <x v="7"/>
    <x v="4"/>
    <s v="Electronic Arts"/>
    <n v="50000"/>
    <n v="10000"/>
    <n v="0"/>
    <n v="0"/>
    <n v="4.7"/>
    <n v="24"/>
    <n v="6.1"/>
    <n v="7"/>
    <s v="Argonaut Games"/>
    <x v="2"/>
    <x v="519"/>
    <n v="5.4"/>
    <n v="31"/>
    <n v="51.666666666666664"/>
    <n v="4615.3846153846152"/>
    <n v="3846.1538461538462"/>
    <n v="769.23076923076928"/>
    <n v="0"/>
    <n v="0"/>
    <n v="505524224"/>
    <n v="434174638"/>
    <n v="127761000"/>
    <n v="9.8907228627682927E-5"/>
    <n v="2.3032206685458213E-5"/>
    <n v="0"/>
  </r>
  <r>
    <s v="Real Time Conflict: Shogun Empires"/>
    <x v="1"/>
    <x v="3"/>
    <x v="11"/>
    <s v="Namco Bandai Games"/>
    <n v="60000"/>
    <n v="0"/>
    <n v="0"/>
    <n v="0"/>
    <n v="3.5"/>
    <n v="6"/>
    <n v="5.6"/>
    <n v="11"/>
    <s v="Box Clever Interactive"/>
    <x v="3"/>
    <x v="519"/>
    <n v="4.55"/>
    <n v="17"/>
    <n v="28.333333333333332"/>
    <n v="5000"/>
    <n v="5000"/>
    <n v="0"/>
    <n v="0"/>
    <n v="0"/>
    <n v="511054143"/>
    <n v="435713800"/>
    <n v="127773000"/>
    <n v="1.1740439016458576E-4"/>
    <n v="0"/>
    <n v="0"/>
  </r>
  <r>
    <s v="Spartan: Total Warrior"/>
    <x v="11"/>
    <x v="3"/>
    <x v="4"/>
    <s v="Sega"/>
    <n v="50000"/>
    <n v="10000"/>
    <n v="0"/>
    <n v="0"/>
    <n v="7.3"/>
    <n v="24"/>
    <n v="8.3000000000000007"/>
    <n v="15"/>
    <s v="Creative Assembly"/>
    <x v="1"/>
    <x v="519"/>
    <n v="7.8000000000000007"/>
    <n v="39"/>
    <n v="65"/>
    <n v="5000"/>
    <n v="4166.666666666667"/>
    <n v="833.33333333333337"/>
    <n v="0"/>
    <n v="0"/>
    <n v="511054143"/>
    <n v="435713800"/>
    <n v="127773000"/>
    <n v="9.783699180382146E-5"/>
    <n v="2.2950845256679959E-5"/>
    <n v="0"/>
  </r>
  <r>
    <s v="Pitfall: The Lost Expedition"/>
    <x v="7"/>
    <x v="7"/>
    <x v="2"/>
    <s v="Activision"/>
    <n v="50000"/>
    <n v="10000"/>
    <n v="0"/>
    <n v="0"/>
    <n v="7.3"/>
    <n v="35"/>
    <n v="7.8"/>
    <n v="4"/>
    <s v="Edge of Reality"/>
    <x v="0"/>
    <x v="519"/>
    <n v="7.55"/>
    <n v="39"/>
    <n v="65"/>
    <n v="4615.3846153846152"/>
    <n v="3846.1538461538462"/>
    <n v="769.23076923076928"/>
    <n v="0"/>
    <n v="0"/>
    <n v="505524224"/>
    <n v="434174638"/>
    <n v="127761000"/>
    <n v="9.8907228627682927E-5"/>
    <n v="2.3032206685458213E-5"/>
    <n v="0"/>
  </r>
  <r>
    <s v="The Sims 2: Seasons"/>
    <x v="8"/>
    <x v="4"/>
    <x v="8"/>
    <s v="Electronic Arts"/>
    <n v="10000"/>
    <n v="40000"/>
    <n v="0"/>
    <n v="10000"/>
    <n v="7.8"/>
    <n v="20"/>
    <n v="7.3"/>
    <n v="29"/>
    <s v="Maxis"/>
    <x v="2"/>
    <x v="519"/>
    <n v="7.55"/>
    <n v="49"/>
    <n v="81.666666666666671"/>
    <n v="6000"/>
    <n v="1000"/>
    <n v="4000"/>
    <n v="0"/>
    <n v="1000"/>
    <n v="522751172"/>
    <n v="438594184"/>
    <n v="128001000"/>
    <n v="1.9129560172463851E-5"/>
    <n v="9.1200479758299759E-5"/>
    <n v="0"/>
  </r>
  <r>
    <s v="Operation: Vietnam"/>
    <x v="1"/>
    <x v="4"/>
    <x v="6"/>
    <s v="Majesco Entertainment"/>
    <n v="60000"/>
    <n v="0"/>
    <n v="0"/>
    <n v="0"/>
    <n v="6.5"/>
    <n v="16"/>
    <n v="6.3"/>
    <n v="4"/>
    <s v="Coyote Console"/>
    <x v="2"/>
    <x v="519"/>
    <n v="6.4"/>
    <n v="20"/>
    <n v="33.333333333333336"/>
    <n v="6000"/>
    <n v="6000"/>
    <n v="0"/>
    <n v="0"/>
    <n v="0"/>
    <n v="522751172"/>
    <n v="438594184"/>
    <n v="128001000"/>
    <n v="1.147773610347831E-4"/>
    <n v="0"/>
    <n v="0"/>
  </r>
  <r>
    <s v="NHL 2005"/>
    <x v="11"/>
    <x v="7"/>
    <x v="0"/>
    <s v="Electronic Arts"/>
    <n v="50000"/>
    <n v="10000"/>
    <n v="0"/>
    <n v="0"/>
    <n v="7.5"/>
    <n v="18"/>
    <n v="5.6"/>
    <n v="5"/>
    <s v="EA Sports"/>
    <x v="0"/>
    <x v="519"/>
    <n v="6.55"/>
    <n v="23"/>
    <n v="38.333333333333336"/>
    <n v="4615.3846153846152"/>
    <n v="3846.1538461538462"/>
    <n v="769.23076923076928"/>
    <n v="0"/>
    <n v="0"/>
    <n v="505524224"/>
    <n v="434174638"/>
    <n v="127761000"/>
    <n v="9.8907228627682927E-5"/>
    <n v="2.3032206685458213E-5"/>
    <n v="0"/>
  </r>
  <r>
    <s v="N+"/>
    <x v="1"/>
    <x v="4"/>
    <x v="2"/>
    <s v="Atari"/>
    <n v="60000"/>
    <n v="0"/>
    <n v="0"/>
    <n v="0"/>
    <n v="8.1999999999999993"/>
    <n v="20"/>
    <n v="7.4"/>
    <n v="20"/>
    <s v="Metanet Software Inc., SilverBirch Studios"/>
    <x v="0"/>
    <x v="519"/>
    <n v="7.8"/>
    <n v="40"/>
    <n v="66.666666666666671"/>
    <n v="6000"/>
    <n v="6000"/>
    <n v="0"/>
    <n v="0"/>
    <n v="0"/>
    <n v="522751172"/>
    <n v="438594184"/>
    <n v="128001000"/>
    <n v="1.147773610347831E-4"/>
    <n v="0"/>
    <n v="0"/>
  </r>
  <r>
    <s v="Sega Soccer Slam"/>
    <x v="11"/>
    <x v="8"/>
    <x v="0"/>
    <s v="Sega"/>
    <n v="50000"/>
    <n v="10000"/>
    <n v="0"/>
    <n v="0"/>
    <n v="8.4"/>
    <n v="22"/>
    <n v="7.7"/>
    <n v="7"/>
    <s v="Black Box"/>
    <x v="0"/>
    <x v="519"/>
    <n v="8.0500000000000007"/>
    <n v="29"/>
    <n v="48.333333333333336"/>
    <n v="4000"/>
    <n v="3333.3333333333335"/>
    <n v="666.66666666666663"/>
    <n v="0"/>
    <n v="0"/>
    <n v="495013192"/>
    <n v="431019772"/>
    <n v="127445000"/>
    <n v="1.0100740911163434E-4"/>
    <n v="2.3200791818895955E-5"/>
    <n v="0"/>
  </r>
  <r>
    <s v="Deep Labyrinth"/>
    <x v="1"/>
    <x v="0"/>
    <x v="4"/>
    <s v="505 Games"/>
    <n v="60000"/>
    <n v="0"/>
    <n v="0"/>
    <n v="0"/>
    <n v="5.7"/>
    <n v="18"/>
    <n v="8.8000000000000007"/>
    <n v="4"/>
    <s v="Interactive Brains"/>
    <x v="3"/>
    <x v="519"/>
    <n v="7.25"/>
    <n v="22"/>
    <n v="36.666666666666664"/>
    <n v="5454.545454545455"/>
    <n v="5454.545454545455"/>
    <n v="0"/>
    <n v="0"/>
    <n v="0"/>
    <n v="516818555"/>
    <n v="437126892"/>
    <n v="127854000"/>
    <n v="1.1609490297808677E-4"/>
    <n v="0"/>
    <n v="0"/>
  </r>
  <r>
    <s v="Spawn: Armageddon"/>
    <x v="11"/>
    <x v="15"/>
    <x v="4"/>
    <s v="Electronic Arts"/>
    <n v="50000"/>
    <n v="10000"/>
    <n v="0"/>
    <n v="0"/>
    <n v="6.1"/>
    <n v="19"/>
    <n v="7.2"/>
    <n v="9"/>
    <s v="Point of View"/>
    <x v="1"/>
    <x v="519"/>
    <n v="6.65"/>
    <n v="28"/>
    <n v="46.666666666666664"/>
    <n v="4285.7142857142853"/>
    <n v="3571.4285714285716"/>
    <n v="714.28571428571433"/>
    <n v="0"/>
    <n v="0"/>
    <n v="500125528"/>
    <n v="432552540"/>
    <n v="127718000"/>
    <n v="9.9974900701329522E-5"/>
    <n v="2.3118578843624408E-5"/>
    <n v="0"/>
  </r>
  <r>
    <s v="Jurassic Park: Operation Genesis"/>
    <x v="7"/>
    <x v="15"/>
    <x v="8"/>
    <s v="Konami Digital Entertainment"/>
    <n v="50000"/>
    <n v="10000"/>
    <n v="0"/>
    <n v="0"/>
    <n v="6.9"/>
    <n v="21"/>
    <n v="8.8000000000000007"/>
    <n v="19"/>
    <s v="Blue Tongue Entertainment"/>
    <x v="2"/>
    <x v="519"/>
    <n v="7.8500000000000005"/>
    <n v="40"/>
    <n v="66.666666666666671"/>
    <n v="4285.7142857142853"/>
    <n v="3571.4285714285716"/>
    <n v="714.28571428571433"/>
    <n v="0"/>
    <n v="0"/>
    <n v="500125528"/>
    <n v="432552540"/>
    <n v="127718000"/>
    <n v="9.9974900701329522E-5"/>
    <n v="2.3118578843624408E-5"/>
    <n v="0"/>
  </r>
  <r>
    <s v="Driver: Parallel Lines"/>
    <x v="7"/>
    <x v="0"/>
    <x v="1"/>
    <s v="Atari"/>
    <n v="50000"/>
    <n v="10000"/>
    <n v="0"/>
    <n v="0"/>
    <n v="6.9"/>
    <n v="31"/>
    <n v="4.5999999999999996"/>
    <n v="17"/>
    <s v="Reflections Interactive"/>
    <x v="1"/>
    <x v="519"/>
    <n v="5.75"/>
    <n v="48"/>
    <n v="80"/>
    <n v="5454.545454545455"/>
    <n v="4545.454545454545"/>
    <n v="909.09090909090912"/>
    <n v="0"/>
    <n v="0"/>
    <n v="516818555"/>
    <n v="437126892"/>
    <n v="127854000"/>
    <n v="9.6745752481738971E-5"/>
    <n v="2.2876652484697737E-5"/>
    <n v="0"/>
  </r>
  <r>
    <s v="Dragon Ball Z: Battle of Z"/>
    <x v="2"/>
    <x v="12"/>
    <x v="7"/>
    <s v="Namco Bandai Games"/>
    <n v="10000"/>
    <n v="50000"/>
    <n v="0"/>
    <n v="0"/>
    <n v="5.3"/>
    <n v="17"/>
    <n v="5.0999999999999996"/>
    <n v="44"/>
    <s v="Artdink"/>
    <x v="2"/>
    <x v="519"/>
    <n v="5.1999999999999993"/>
    <n v="61"/>
    <n v="101.66666666666667"/>
    <n v="20000"/>
    <n v="3333.3333333333335"/>
    <n v="16666.666666666668"/>
    <n v="0"/>
    <n v="0"/>
    <n v="562338430"/>
    <n v="443580712"/>
    <n v="127276000"/>
    <n v="1.7782885654818221E-5"/>
    <n v="1.1271905799186327E-4"/>
    <n v="0"/>
  </r>
  <r>
    <s v="Resident Evil 5"/>
    <x v="8"/>
    <x v="2"/>
    <x v="4"/>
    <s v="Capcom"/>
    <n v="10000"/>
    <n v="40000"/>
    <n v="0"/>
    <n v="10000"/>
    <n v="8.6"/>
    <n v="30"/>
    <n v="7.1"/>
    <n v="597"/>
    <s v="Capcom"/>
    <x v="1"/>
    <x v="519"/>
    <n v="7.85"/>
    <n v="627"/>
    <n v="1045"/>
    <n v="7500"/>
    <n v="1250"/>
    <n v="5000"/>
    <n v="0"/>
    <n v="1250"/>
    <n v="534740514"/>
    <n v="441041694"/>
    <n v="128047000"/>
    <n v="1.8700658989155999E-5"/>
    <n v="9.0694373217240542E-5"/>
    <n v="0"/>
  </r>
  <r>
    <s v="Worms 3D"/>
    <x v="11"/>
    <x v="15"/>
    <x v="11"/>
    <s v="Sega"/>
    <n v="50000"/>
    <n v="10000"/>
    <n v="0"/>
    <n v="0"/>
    <n v="6.9"/>
    <n v="23"/>
    <n v="7.6"/>
    <n v="19"/>
    <s v="Team 17"/>
    <x v="2"/>
    <x v="519"/>
    <n v="7.25"/>
    <n v="42"/>
    <n v="70"/>
    <n v="4285.7142857142853"/>
    <n v="3571.4285714285716"/>
    <n v="714.28571428571433"/>
    <n v="0"/>
    <n v="0"/>
    <n v="500125528"/>
    <n v="432552540"/>
    <n v="127718000"/>
    <n v="9.9974900701329522E-5"/>
    <n v="2.3118578843624408E-5"/>
    <n v="0"/>
  </r>
  <r>
    <s v="TRON: Evolution"/>
    <x v="8"/>
    <x v="5"/>
    <x v="4"/>
    <s v="Disney Interactive Studios"/>
    <n v="60000"/>
    <n v="0"/>
    <n v="0"/>
    <n v="0"/>
    <n v="5.7"/>
    <n v="11"/>
    <n v="6"/>
    <n v="25"/>
    <s v="Propaganda Games"/>
    <x v="2"/>
    <x v="519"/>
    <n v="5.85"/>
    <n v="36"/>
    <n v="60"/>
    <n v="8571.4285714285706"/>
    <n v="8571.4285714285706"/>
    <n v="0"/>
    <n v="0"/>
    <n v="0"/>
    <n v="540520772"/>
    <n v="441654761"/>
    <n v="128070000"/>
    <n v="1.1100405961826755E-4"/>
    <n v="0"/>
    <n v="0"/>
  </r>
  <r>
    <s v="The Guided Fate Paradox"/>
    <x v="3"/>
    <x v="6"/>
    <x v="9"/>
    <s v="Nippon Ichi Software"/>
    <n v="0"/>
    <n v="0"/>
    <n v="60000"/>
    <n v="0"/>
    <n v="7.4"/>
    <n v="27"/>
    <n v="7.8"/>
    <n v="66"/>
    <s v="Nippon Ichi Software"/>
    <x v="2"/>
    <x v="519"/>
    <n v="7.6"/>
    <n v="93"/>
    <n v="155"/>
    <n v="15000"/>
    <n v="0"/>
    <n v="0"/>
    <n v="15000"/>
    <n v="0"/>
    <n v="556861736"/>
    <n v="442492884"/>
    <n v="127445000"/>
    <n v="0"/>
    <n v="0"/>
    <n v="4.7079132174663582E-4"/>
  </r>
  <r>
    <s v="WipEout HD Fury"/>
    <x v="3"/>
    <x v="2"/>
    <x v="1"/>
    <s v="Sony Computer Entertainment"/>
    <n v="0"/>
    <n v="50000"/>
    <n v="0"/>
    <n v="10000"/>
    <n v="8.9"/>
    <n v="15"/>
    <n v="8.4"/>
    <n v="115"/>
    <s v="Studio Liverpool"/>
    <x v="3"/>
    <x v="519"/>
    <n v="8.65"/>
    <n v="130"/>
    <n v="216.66666666666666"/>
    <n v="7500"/>
    <n v="0"/>
    <n v="6250"/>
    <n v="0"/>
    <n v="1250"/>
    <n v="534740514"/>
    <n v="441041694"/>
    <n v="128047000"/>
    <n v="0"/>
    <n v="1.1336796652155069E-4"/>
    <n v="0"/>
  </r>
  <r>
    <s v="Flower, Sun, and Rain"/>
    <x v="1"/>
    <x v="1"/>
    <x v="10"/>
    <s v="Rising Star Games"/>
    <n v="60000"/>
    <n v="0"/>
    <n v="0"/>
    <n v="0"/>
    <n v="5.4"/>
    <n v="37"/>
    <n v="7.1"/>
    <n v="15"/>
    <s v="h.a.n.d. Inc."/>
    <x v="2"/>
    <x v="519"/>
    <n v="6.25"/>
    <n v="52"/>
    <n v="86.666666666666671"/>
    <n v="6666.666666666667"/>
    <n v="6666.666666666667"/>
    <n v="0"/>
    <n v="0"/>
    <n v="0"/>
    <n v="528816311"/>
    <n v="440001482"/>
    <n v="128063000"/>
    <n v="1.1346094806822251E-4"/>
    <n v="0"/>
    <n v="0"/>
  </r>
  <r>
    <s v="Worms Forts: Under Siege"/>
    <x v="7"/>
    <x v="7"/>
    <x v="11"/>
    <s v="Sega"/>
    <n v="50000"/>
    <n v="10000"/>
    <n v="0"/>
    <n v="0"/>
    <n v="6.7"/>
    <n v="15"/>
    <n v="8"/>
    <n v="6"/>
    <s v="Team 17"/>
    <x v="2"/>
    <x v="519"/>
    <n v="7.35"/>
    <n v="21"/>
    <n v="35"/>
    <n v="4615.3846153846152"/>
    <n v="3846.1538461538462"/>
    <n v="769.23076923076928"/>
    <n v="0"/>
    <n v="0"/>
    <n v="505524224"/>
    <n v="434174638"/>
    <n v="127761000"/>
    <n v="9.8907228627682927E-5"/>
    <n v="2.3032206685458213E-5"/>
    <n v="0"/>
  </r>
  <r>
    <s v="Full Spectrum Warrior: Ten Hammers"/>
    <x v="4"/>
    <x v="0"/>
    <x v="11"/>
    <s v="THQ"/>
    <n v="30000"/>
    <n v="20000"/>
    <n v="0"/>
    <n v="10000"/>
    <n v="7.1"/>
    <n v="26"/>
    <n v="8"/>
    <n v="5"/>
    <s v="Pandemic Studios"/>
    <x v="1"/>
    <x v="519"/>
    <n v="7.55"/>
    <n v="31"/>
    <n v="51.666666666666664"/>
    <n v="5454.545454545455"/>
    <n v="2727.2727272727275"/>
    <n v="1818.1818181818182"/>
    <n v="0"/>
    <n v="909.09090909090912"/>
    <n v="516818555"/>
    <n v="437126892"/>
    <n v="127854000"/>
    <n v="5.8047451489043385E-5"/>
    <n v="4.5753304969395475E-5"/>
    <n v="0"/>
  </r>
  <r>
    <s v="Prince of Persia: The Fallen King"/>
    <x v="1"/>
    <x v="1"/>
    <x v="4"/>
    <s v="Ubisoft"/>
    <n v="60000"/>
    <n v="0"/>
    <n v="0"/>
    <n v="0"/>
    <n v="6.4"/>
    <n v="24"/>
    <n v="6"/>
    <n v="9"/>
    <s v="Ubisoft"/>
    <x v="0"/>
    <x v="519"/>
    <n v="6.2"/>
    <n v="33"/>
    <n v="55"/>
    <n v="6666.666666666667"/>
    <n v="6666.666666666667"/>
    <n v="0"/>
    <n v="0"/>
    <n v="0"/>
    <n v="528816311"/>
    <n v="440001482"/>
    <n v="128063000"/>
    <n v="1.1346094806822251E-4"/>
    <n v="0"/>
    <n v="0"/>
  </r>
  <r>
    <s v="NHL Hitz Pro"/>
    <x v="7"/>
    <x v="15"/>
    <x v="0"/>
    <s v="Midway Games"/>
    <n v="50000"/>
    <n v="10000"/>
    <n v="0"/>
    <n v="0"/>
    <n v="8.1"/>
    <n v="23"/>
    <n v="8.8000000000000007"/>
    <n v="12"/>
    <s v="Next Level Games"/>
    <x v="0"/>
    <x v="519"/>
    <n v="8.4499999999999993"/>
    <n v="35"/>
    <n v="58.333333333333336"/>
    <n v="4285.7142857142853"/>
    <n v="3571.4285714285716"/>
    <n v="714.28571428571433"/>
    <n v="0"/>
    <n v="0"/>
    <n v="500125528"/>
    <n v="432552540"/>
    <n v="127718000"/>
    <n v="9.9974900701329522E-5"/>
    <n v="2.3118578843624408E-5"/>
    <n v="0"/>
  </r>
  <r>
    <s v="Risen 3: Titan Lords"/>
    <x v="2"/>
    <x v="12"/>
    <x v="9"/>
    <s v="Deep Silver"/>
    <n v="20000"/>
    <n v="40000"/>
    <n v="0"/>
    <n v="0"/>
    <n v="4.4000000000000004"/>
    <n v="8"/>
    <n v="4.4000000000000004"/>
    <n v="69"/>
    <s v="Piranha Bytes"/>
    <x v="1"/>
    <x v="519"/>
    <n v="4.4000000000000004"/>
    <n v="77"/>
    <n v="128.33333333333334"/>
    <n v="20000"/>
    <n v="6666.666666666667"/>
    <n v="13333.333333333334"/>
    <n v="0"/>
    <n v="0"/>
    <n v="562338430"/>
    <n v="443580712"/>
    <n v="127276000"/>
    <n v="3.5565771309636443E-5"/>
    <n v="9.0175246393490622E-5"/>
    <n v="0"/>
  </r>
  <r>
    <s v="Wings of War"/>
    <x v="7"/>
    <x v="7"/>
    <x v="8"/>
    <s v="Take-Two Interactive"/>
    <n v="50000"/>
    <n v="10000"/>
    <n v="0"/>
    <n v="0"/>
    <n v="6.2"/>
    <n v="29"/>
    <n v="5"/>
    <n v="5"/>
    <s v="Silver Wish Games"/>
    <x v="2"/>
    <x v="519"/>
    <n v="5.6"/>
    <n v="34"/>
    <n v="56.666666666666664"/>
    <n v="4615.3846153846152"/>
    <n v="3846.1538461538462"/>
    <n v="769.23076923076928"/>
    <n v="0"/>
    <n v="0"/>
    <n v="505524224"/>
    <n v="434174638"/>
    <n v="127761000"/>
    <n v="9.8907228627682927E-5"/>
    <n v="2.3032206685458213E-5"/>
    <n v="0"/>
  </r>
  <r>
    <s v="187: Ride or Die"/>
    <x v="7"/>
    <x v="3"/>
    <x v="1"/>
    <s v="Ubisoft"/>
    <n v="50000"/>
    <n v="10000"/>
    <n v="0"/>
    <n v="0"/>
    <n v="5.0999999999999996"/>
    <n v="40"/>
    <n v="6.9"/>
    <n v="8"/>
    <s v="Ubisoft Paris"/>
    <x v="1"/>
    <x v="519"/>
    <n v="6"/>
    <n v="48"/>
    <n v="80"/>
    <n v="5000"/>
    <n v="4166.666666666667"/>
    <n v="833.33333333333337"/>
    <n v="0"/>
    <n v="0"/>
    <n v="511054143"/>
    <n v="435713800"/>
    <n v="127773000"/>
    <n v="9.783699180382146E-5"/>
    <n v="2.2950845256679959E-5"/>
    <n v="0"/>
  </r>
  <r>
    <s v="World Poker Tour"/>
    <x v="7"/>
    <x v="3"/>
    <x v="3"/>
    <s v="Take-Two Interactive"/>
    <n v="50000"/>
    <n v="10000"/>
    <n v="0"/>
    <n v="0"/>
    <n v="6.3"/>
    <n v="17"/>
    <n v="7.8"/>
    <n v="4"/>
    <s v="2K Sports"/>
    <x v="2"/>
    <x v="519"/>
    <n v="7.05"/>
    <n v="21"/>
    <n v="35"/>
    <n v="5000"/>
    <n v="4166.666666666667"/>
    <n v="833.33333333333337"/>
    <n v="0"/>
    <n v="0"/>
    <n v="511054143"/>
    <n v="435713800"/>
    <n v="127773000"/>
    <n v="9.783699180382146E-5"/>
    <n v="2.2950845256679959E-5"/>
    <n v="0"/>
  </r>
  <r>
    <s v="Age of Empires III: The Asian Dynasties"/>
    <x v="8"/>
    <x v="4"/>
    <x v="11"/>
    <s v="Microsoft Game Studios"/>
    <n v="0"/>
    <n v="50000"/>
    <n v="0"/>
    <n v="10000"/>
    <n v="8.1"/>
    <n v="19"/>
    <n v="8.5"/>
    <n v="71"/>
    <s v="Big Huge Games"/>
    <x v="2"/>
    <x v="519"/>
    <n v="8.3000000000000007"/>
    <n v="90"/>
    <n v="150"/>
    <n v="6000"/>
    <n v="0"/>
    <n v="5000"/>
    <n v="0"/>
    <n v="1000"/>
    <n v="522751172"/>
    <n v="438594184"/>
    <n v="128001000"/>
    <n v="0"/>
    <n v="1.140005996978747E-4"/>
    <n v="0"/>
  </r>
  <r>
    <s v="IL-2 Sturmovik: Birds of Prey"/>
    <x v="1"/>
    <x v="2"/>
    <x v="8"/>
    <s v="505 Games"/>
    <n v="60000"/>
    <n v="0"/>
    <n v="0"/>
    <n v="0"/>
    <n v="4.0999999999999996"/>
    <n v="4"/>
    <n v="2.4"/>
    <n v="5"/>
    <s v="DiP Interactive"/>
    <x v="3"/>
    <x v="519"/>
    <n v="3.25"/>
    <n v="9"/>
    <n v="15"/>
    <n v="7500"/>
    <n v="7500"/>
    <n v="0"/>
    <n v="0"/>
    <n v="0"/>
    <n v="534740514"/>
    <n v="441041694"/>
    <n v="128047000"/>
    <n v="1.12203953934936E-4"/>
    <n v="0"/>
    <n v="0"/>
  </r>
  <r>
    <s v="NanoBreaker"/>
    <x v="4"/>
    <x v="3"/>
    <x v="4"/>
    <s v="Konami Digital Entertainment"/>
    <n v="30000"/>
    <n v="20000"/>
    <n v="0"/>
    <n v="10000"/>
    <n v="5.0999999999999996"/>
    <n v="38"/>
    <n v="6.7"/>
    <n v="11"/>
    <s v="KCET"/>
    <x v="1"/>
    <x v="519"/>
    <n v="5.9"/>
    <n v="49"/>
    <n v="81.666666666666671"/>
    <n v="5000"/>
    <n v="2500"/>
    <n v="1666.6666666666667"/>
    <n v="0"/>
    <n v="833.33333333333337"/>
    <n v="511054143"/>
    <n v="435713800"/>
    <n v="127773000"/>
    <n v="5.8702195082292878E-5"/>
    <n v="4.5901690513359917E-5"/>
    <n v="0"/>
  </r>
  <r>
    <s v="Bionicle"/>
    <x v="7"/>
    <x v="15"/>
    <x v="4"/>
    <s v="Electronic Arts"/>
    <n v="50000"/>
    <n v="10000"/>
    <n v="0"/>
    <n v="0"/>
    <n v="4.9000000000000004"/>
    <n v="5"/>
    <n v="1.5"/>
    <n v="4"/>
    <s v="Argonaut Games"/>
    <x v="0"/>
    <x v="519"/>
    <n v="3.2"/>
    <n v="9"/>
    <n v="15"/>
    <n v="4285.7142857142853"/>
    <n v="3571.4285714285716"/>
    <n v="714.28571428571433"/>
    <n v="0"/>
    <n v="0"/>
    <n v="500125528"/>
    <n v="432552540"/>
    <n v="127718000"/>
    <n v="9.9974900701329522E-5"/>
    <n v="2.3118578843624408E-5"/>
    <n v="0"/>
  </r>
  <r>
    <s v="Miami Vice: The Game"/>
    <x v="9"/>
    <x v="0"/>
    <x v="6"/>
    <s v="Activision"/>
    <n v="60000"/>
    <n v="0"/>
    <n v="0"/>
    <n v="0"/>
    <n v="6.3"/>
    <n v="36"/>
    <n v="7"/>
    <n v="12"/>
    <s v="Rebellion"/>
    <x v="1"/>
    <x v="519"/>
    <n v="6.65"/>
    <n v="48"/>
    <n v="80"/>
    <n v="5454.545454545455"/>
    <n v="5454.545454545455"/>
    <n v="0"/>
    <n v="0"/>
    <n v="0"/>
    <n v="516818555"/>
    <n v="437126892"/>
    <n v="127854000"/>
    <n v="1.1609490297808677E-4"/>
    <n v="0"/>
    <n v="0"/>
  </r>
  <r>
    <s v="Samurai Warriors Chronicles 3"/>
    <x v="15"/>
    <x v="12"/>
    <x v="4"/>
    <s v="Tecmo Koei"/>
    <n v="0"/>
    <n v="0"/>
    <n v="60000"/>
    <n v="0"/>
    <n v="7"/>
    <n v="9"/>
    <n v="7.9"/>
    <n v="14"/>
    <s v="Omega Force"/>
    <x v="2"/>
    <x v="519"/>
    <n v="7.45"/>
    <n v="23"/>
    <n v="38.333333333333336"/>
    <n v="20000"/>
    <n v="0"/>
    <n v="0"/>
    <n v="20000"/>
    <n v="0"/>
    <n v="562338430"/>
    <n v="443580712"/>
    <n v="127276000"/>
    <n v="0"/>
    <n v="0"/>
    <n v="4.7141644929130392E-4"/>
  </r>
  <r>
    <s v="BMX XXX"/>
    <x v="11"/>
    <x v="8"/>
    <x v="0"/>
    <s v="Acclaim Entertainment"/>
    <n v="50000"/>
    <n v="10000"/>
    <n v="0"/>
    <n v="0"/>
    <n v="6"/>
    <n v="15"/>
    <n v="5"/>
    <n v="7"/>
    <s v="Z-Axis, Ltd."/>
    <x v="1"/>
    <x v="519"/>
    <n v="5.5"/>
    <n v="22"/>
    <n v="36.666666666666664"/>
    <n v="4000"/>
    <n v="3333.3333333333335"/>
    <n v="666.66666666666663"/>
    <n v="0"/>
    <n v="0"/>
    <n v="495013192"/>
    <n v="431019772"/>
    <n v="127445000"/>
    <n v="1.0100740911163434E-4"/>
    <n v="2.3200791818895955E-5"/>
    <n v="0"/>
  </r>
  <r>
    <s v="One Piece: Unlimited World Red"/>
    <x v="10"/>
    <x v="12"/>
    <x v="4"/>
    <s v="Namco Bandai Games"/>
    <n v="0"/>
    <n v="40000"/>
    <n v="20000"/>
    <n v="0"/>
    <n v="6.6"/>
    <n v="11"/>
    <n v="7.8"/>
    <n v="43"/>
    <s v="Ganbarion"/>
    <x v="2"/>
    <x v="519"/>
    <n v="7.1999999999999993"/>
    <n v="54"/>
    <n v="90"/>
    <n v="20000"/>
    <n v="0"/>
    <n v="13333.333333333334"/>
    <n v="6666.666666666667"/>
    <n v="0"/>
    <n v="562338430"/>
    <n v="443580712"/>
    <n v="127276000"/>
    <n v="0"/>
    <n v="9.0175246393490622E-5"/>
    <n v="1.5713881643043465E-4"/>
  </r>
  <r>
    <s v="Aggressive Inline"/>
    <x v="7"/>
    <x v="8"/>
    <x v="0"/>
    <s v="Acclaim Entertainment"/>
    <n v="50000"/>
    <n v="10000"/>
    <n v="0"/>
    <n v="0"/>
    <n v="8.5"/>
    <n v="20"/>
    <n v="7.7"/>
    <n v="7"/>
    <s v="Z-Axis, Ltd."/>
    <x v="2"/>
    <x v="519"/>
    <n v="8.1"/>
    <n v="27"/>
    <n v="45"/>
    <n v="4000"/>
    <n v="3333.3333333333335"/>
    <n v="666.66666666666663"/>
    <n v="0"/>
    <n v="0"/>
    <n v="495013192"/>
    <n v="431019772"/>
    <n v="127445000"/>
    <n v="1.0100740911163434E-4"/>
    <n v="2.3200791818895955E-5"/>
    <n v="0"/>
  </r>
  <r>
    <s v="XGRA: Extreme G Racing Association"/>
    <x v="4"/>
    <x v="15"/>
    <x v="1"/>
    <s v="Acclaim Entertainment"/>
    <n v="30000"/>
    <n v="20000"/>
    <n v="0"/>
    <n v="10000"/>
    <n v="6.8"/>
    <n v="23"/>
    <n v="8.6"/>
    <n v="8"/>
    <s v="Acclaim Studios Cheltenham"/>
    <x v="2"/>
    <x v="519"/>
    <n v="7.6999999999999993"/>
    <n v="31"/>
    <n v="51.666666666666664"/>
    <n v="4285.7142857142853"/>
    <n v="2142.8571428571427"/>
    <n v="1428.5714285714287"/>
    <n v="0"/>
    <n v="714.28571428571433"/>
    <n v="500125528"/>
    <n v="432552540"/>
    <n v="127718000"/>
    <n v="5.9984940420797713E-5"/>
    <n v="4.6237157687248816E-5"/>
    <n v="0"/>
  </r>
  <r>
    <s v="Marrison vs. Donkey Kong: Tipping Stars"/>
    <x v="5"/>
    <x v="13"/>
    <x v="5"/>
    <s v="Ninti"/>
    <n v="0"/>
    <n v="0"/>
    <n v="60000"/>
    <n v="0"/>
    <n v="7"/>
    <n v="15"/>
    <n v="7.5"/>
    <n v="48"/>
    <s v="Ninti, Ninti Software Technology"/>
    <x v="0"/>
    <x v="519"/>
    <n v="7.25"/>
    <n v="63"/>
    <n v="105"/>
    <n v="30000"/>
    <n v="0"/>
    <n v="0"/>
    <n v="30000"/>
    <n v="0"/>
    <n v="567732286"/>
    <n v="444588718"/>
    <n v="127141000"/>
    <n v="0"/>
    <n v="0"/>
    <n v="4.7191700552929423E-4"/>
  </r>
  <r>
    <s v="Escape from Bug Island"/>
    <x v="0"/>
    <x v="0"/>
    <x v="4"/>
    <s v="Eidos Interactive"/>
    <n v="40000"/>
    <n v="10000"/>
    <n v="10000"/>
    <n v="0"/>
    <n v="3.7"/>
    <n v="13"/>
    <n v="5"/>
    <n v="25"/>
    <s v="Spike"/>
    <x v="1"/>
    <x v="519"/>
    <n v="4.3499999999999996"/>
    <n v="38"/>
    <n v="63.333333333333336"/>
    <n v="5454.545454545455"/>
    <n v="3636.3636363636365"/>
    <n v="909.09090909090912"/>
    <n v="909.09090909090912"/>
    <n v="0"/>
    <n v="516818555"/>
    <n v="437126892"/>
    <n v="127854000"/>
    <n v="7.7396601985391185E-5"/>
    <n v="2.2876652484697737E-5"/>
    <n v="7.821421308680213E-5"/>
  </r>
  <r>
    <s v="Gradius Collection"/>
    <x v="9"/>
    <x v="0"/>
    <x v="6"/>
    <s v="Konami Digital Entertainment"/>
    <n v="40000"/>
    <n v="0"/>
    <n v="20000"/>
    <n v="0"/>
    <n v="7.6"/>
    <n v="44"/>
    <n v="8.5"/>
    <n v="4"/>
    <s v="M2"/>
    <x v="0"/>
    <x v="519"/>
    <n v="8.0500000000000007"/>
    <n v="48"/>
    <n v="80"/>
    <n v="5454.545454545455"/>
    <n v="3636.3636363636365"/>
    <n v="0"/>
    <n v="1818.1818181818182"/>
    <n v="0"/>
    <n v="516818555"/>
    <n v="437126892"/>
    <n v="127854000"/>
    <n v="7.7396601985391185E-5"/>
    <n v="0"/>
    <n v="1.5642842617360426E-4"/>
  </r>
  <r>
    <s v="Fist of the North Star: Ken's Rage 2"/>
    <x v="2"/>
    <x v="11"/>
    <x v="7"/>
    <s v="Tecmo Koei"/>
    <n v="30000"/>
    <n v="10000"/>
    <n v="20000"/>
    <n v="0"/>
    <n v="5.5"/>
    <n v="18"/>
    <n v="7.1"/>
    <n v="20"/>
    <s v="Koei"/>
    <x v="1"/>
    <x v="519"/>
    <n v="6.3"/>
    <n v="38"/>
    <n v="63.333333333333336"/>
    <n v="12000"/>
    <n v="6000"/>
    <n v="2000"/>
    <n v="4000"/>
    <n v="0"/>
    <n v="551484507"/>
    <n v="441417242"/>
    <n v="127629000"/>
    <n v="5.4398627013469299E-5"/>
    <n v="2.265430311396853E-5"/>
    <n v="1.5670419732192526E-4"/>
  </r>
  <r>
    <s v="Gallop Racer 2004"/>
    <x v="4"/>
    <x v="7"/>
    <x v="0"/>
    <s v="Zoo Digital Publishing"/>
    <n v="30000"/>
    <n v="20000"/>
    <n v="0"/>
    <n v="10000"/>
    <n v="7"/>
    <n v="15"/>
    <n v="8.6999999999999993"/>
    <n v="12"/>
    <s v="Tecmo"/>
    <x v="0"/>
    <x v="519"/>
    <n v="7.85"/>
    <n v="27"/>
    <n v="45"/>
    <n v="4615.3846153846152"/>
    <n v="2307.6923076923076"/>
    <n v="1538.4615384615386"/>
    <n v="0"/>
    <n v="769.23076923076928"/>
    <n v="505524224"/>
    <n v="434174638"/>
    <n v="127761000"/>
    <n v="5.9344337176609759E-5"/>
    <n v="4.6064413370916427E-5"/>
    <n v="0"/>
  </r>
  <r>
    <s v="Mobile Suit Gundam Seed: Never Ending Tomorrow"/>
    <x v="4"/>
    <x v="7"/>
    <x v="6"/>
    <s v="Namco Bandai Games"/>
    <n v="30000"/>
    <n v="20000"/>
    <n v="0"/>
    <n v="10000"/>
    <n v="4.5"/>
    <n v="16"/>
    <n v="7.8"/>
    <n v="10"/>
    <s v="Bec"/>
    <x v="2"/>
    <x v="519"/>
    <n v="6.15"/>
    <n v="26"/>
    <n v="43.333333333333336"/>
    <n v="4615.3846153846152"/>
    <n v="2307.6923076923076"/>
    <n v="1538.4615384615386"/>
    <n v="0"/>
    <n v="769.23076923076928"/>
    <n v="505524224"/>
    <n v="434174638"/>
    <n v="127761000"/>
    <n v="5.9344337176609759E-5"/>
    <n v="4.6064413370916427E-5"/>
    <n v="0"/>
  </r>
  <r>
    <s v="F1 2001"/>
    <x v="7"/>
    <x v="9"/>
    <x v="1"/>
    <s v="Electronic Arts"/>
    <n v="50000"/>
    <n v="10000"/>
    <n v="0"/>
    <n v="0"/>
    <n v="8.3000000000000007"/>
    <n v="11"/>
    <n v="5.5"/>
    <n v="8"/>
    <s v="EA Sports"/>
    <x v="0"/>
    <x v="519"/>
    <n v="6.9"/>
    <n v="19"/>
    <n v="31.666666666666668"/>
    <n v="3750"/>
    <n v="3125"/>
    <n v="625"/>
    <n v="0"/>
    <n v="0"/>
    <n v="489752572"/>
    <n v="430035992"/>
    <n v="127149000"/>
    <n v="1.0209236838882799E-4"/>
    <n v="2.3253867550695619E-5"/>
    <n v="0"/>
  </r>
  <r>
    <s v="Crimson Gem Saga"/>
    <x v="9"/>
    <x v="1"/>
    <x v="9"/>
    <s v="Sega"/>
    <n v="60000"/>
    <n v="0"/>
    <n v="0"/>
    <n v="0"/>
    <n v="7.8"/>
    <n v="20"/>
    <n v="7.5"/>
    <n v="30"/>
    <s v="IronNos Co.,Ltd."/>
    <x v="2"/>
    <x v="519"/>
    <n v="7.65"/>
    <n v="50"/>
    <n v="83.333333333333329"/>
    <n v="6666.666666666667"/>
    <n v="6666.666666666667"/>
    <n v="0"/>
    <n v="0"/>
    <n v="0"/>
    <n v="528816311"/>
    <n v="440001482"/>
    <n v="128063000"/>
    <n v="1.1346094806822251E-4"/>
    <n v="0"/>
    <n v="0"/>
  </r>
  <r>
    <s v="Monster Tale"/>
    <x v="1"/>
    <x v="10"/>
    <x v="2"/>
    <s v="Majesco Entertainment"/>
    <n v="60000"/>
    <n v="0"/>
    <n v="0"/>
    <n v="0"/>
    <n v="7.9"/>
    <n v="15"/>
    <n v="8"/>
    <n v="15"/>
    <s v="DreamRift"/>
    <x v="0"/>
    <x v="519"/>
    <n v="7.95"/>
    <n v="30"/>
    <n v="50"/>
    <n v="10000"/>
    <n v="10000"/>
    <n v="0"/>
    <n v="0"/>
    <n v="0"/>
    <n v="545961365"/>
    <n v="440756453"/>
    <n v="127833000"/>
    <n v="1.0989788627259367E-4"/>
    <n v="0"/>
    <n v="0"/>
  </r>
  <r>
    <s v="Cel Damage"/>
    <x v="11"/>
    <x v="8"/>
    <x v="1"/>
    <s v="Electronic Arts"/>
    <n v="50000"/>
    <n v="10000"/>
    <n v="0"/>
    <n v="0"/>
    <n v="6.7"/>
    <n v="12"/>
    <n v="6.8"/>
    <n v="11"/>
    <s v="Pseudo Interactive"/>
    <x v="2"/>
    <x v="519"/>
    <n v="6.75"/>
    <n v="23"/>
    <n v="38.333333333333336"/>
    <n v="4000"/>
    <n v="3333.3333333333335"/>
    <n v="666.66666666666663"/>
    <n v="0"/>
    <n v="0"/>
    <n v="495013192"/>
    <n v="431019772"/>
    <n v="127445000"/>
    <n v="1.0100740911163434E-4"/>
    <n v="2.3200791818895955E-5"/>
    <n v="0"/>
  </r>
  <r>
    <s v="Mirror's Edge Catalyst"/>
    <x v="8"/>
    <x v="14"/>
    <x v="2"/>
    <s v="Electronic Arts"/>
    <n v="10000"/>
    <n v="50000"/>
    <n v="0"/>
    <n v="0"/>
    <n v="7.4"/>
    <n v="24"/>
    <n v="4.4000000000000004"/>
    <n v="606"/>
    <s v="EA DICE"/>
    <x v="2"/>
    <x v="519"/>
    <n v="5.9"/>
    <n v="630"/>
    <n v="1050"/>
    <n v="60000"/>
    <n v="10000"/>
    <n v="50000"/>
    <n v="0"/>
    <n v="0"/>
    <n v="573178249"/>
    <n v="445623395"/>
    <n v="126994511"/>
    <n v="1.7446579693919964E-5"/>
    <n v="1.1220236765172529E-4"/>
    <n v="0"/>
  </r>
  <r>
    <s v="Arc the Lad: End of Darkness"/>
    <x v="4"/>
    <x v="7"/>
    <x v="9"/>
    <s v="Sony Computer Entertainment"/>
    <n v="30000"/>
    <n v="20000"/>
    <n v="0"/>
    <n v="10000"/>
    <n v="5.9"/>
    <n v="24"/>
    <n v="4.2"/>
    <n v="10"/>
    <s v="Cattle Call"/>
    <x v="2"/>
    <x v="519"/>
    <n v="5.0500000000000007"/>
    <n v="34"/>
    <n v="56.666666666666664"/>
    <n v="4615.3846153846152"/>
    <n v="2307.6923076923076"/>
    <n v="1538.4615384615386"/>
    <n v="0"/>
    <n v="769.23076923076928"/>
    <n v="505524224"/>
    <n v="434174638"/>
    <n v="127761000"/>
    <n v="5.9344337176609759E-5"/>
    <n v="4.6064413370916427E-5"/>
    <n v="0"/>
  </r>
  <r>
    <s v="Tokobot"/>
    <x v="9"/>
    <x v="3"/>
    <x v="2"/>
    <s v="Take-Two Interactive"/>
    <n v="60000"/>
    <n v="0"/>
    <n v="0"/>
    <n v="0"/>
    <n v="7.2"/>
    <n v="30"/>
    <n v="7.3"/>
    <n v="8"/>
    <s v="Tecmo"/>
    <x v="0"/>
    <x v="519"/>
    <n v="7.25"/>
    <n v="38"/>
    <n v="63.333333333333336"/>
    <n v="5000"/>
    <n v="5000"/>
    <n v="0"/>
    <n v="0"/>
    <n v="0"/>
    <n v="511054143"/>
    <n v="435713800"/>
    <n v="127773000"/>
    <n v="1.1740439016458576E-4"/>
    <n v="0"/>
    <n v="0"/>
  </r>
  <r>
    <s v="Assetto Corsa"/>
    <x v="6"/>
    <x v="14"/>
    <x v="1"/>
    <s v="505 Games"/>
    <n v="0"/>
    <n v="50000"/>
    <n v="0"/>
    <n v="10000"/>
    <n v="7.3"/>
    <n v="35"/>
    <n v="6.2"/>
    <n v="70"/>
    <s v="Kunos Simulazioni"/>
    <x v="0"/>
    <x v="519"/>
    <n v="6.75"/>
    <n v="105"/>
    <n v="175"/>
    <n v="60000"/>
    <n v="0"/>
    <n v="50000"/>
    <n v="0"/>
    <n v="10000"/>
    <n v="573178249"/>
    <n v="445623395"/>
    <n v="126994511"/>
    <n v="0"/>
    <n v="1.1220236765172529E-4"/>
    <n v="0"/>
  </r>
  <r>
    <s v="NHL 2K9"/>
    <x v="0"/>
    <x v="1"/>
    <x v="0"/>
    <s v="Take-Two Interactive"/>
    <n v="60000"/>
    <n v="0"/>
    <n v="0"/>
    <n v="0"/>
    <n v="6.5"/>
    <n v="11"/>
    <n v="5.4"/>
    <n v="19"/>
    <s v="Visual Concepts"/>
    <x v="3"/>
    <x v="519"/>
    <n v="5.95"/>
    <n v="30"/>
    <n v="50"/>
    <n v="6666.666666666667"/>
    <n v="6666.666666666667"/>
    <n v="0"/>
    <n v="0"/>
    <n v="0"/>
    <n v="528816311"/>
    <n v="440001482"/>
    <n v="128063000"/>
    <n v="1.1346094806822251E-4"/>
    <n v="0"/>
    <n v="0"/>
  </r>
  <r>
    <s v="One Piece: Burning Blood"/>
    <x v="13"/>
    <x v="14"/>
    <x v="7"/>
    <s v="Namco Bandai Games"/>
    <n v="30000"/>
    <n v="20000"/>
    <n v="0"/>
    <n v="10000"/>
    <n v="6"/>
    <n v="10"/>
    <n v="5.8"/>
    <n v="12"/>
    <s v="Spike Chunsoft"/>
    <x v="2"/>
    <x v="519"/>
    <n v="5.9"/>
    <n v="22"/>
    <n v="36.666666666666664"/>
    <n v="60000"/>
    <n v="30000"/>
    <n v="20000"/>
    <n v="0"/>
    <n v="10000"/>
    <n v="573178249"/>
    <n v="445623395"/>
    <n v="126994511"/>
    <n v="5.2339739081759885E-5"/>
    <n v="4.4880947060690115E-5"/>
    <n v="0"/>
  </r>
  <r>
    <s v="TrackMania Turbo"/>
    <x v="13"/>
    <x v="14"/>
    <x v="4"/>
    <s v="Ubisoft"/>
    <n v="20000"/>
    <n v="40000"/>
    <n v="0"/>
    <n v="0"/>
    <n v="7.6"/>
    <n v="12"/>
    <n v="7.7"/>
    <n v="27"/>
    <s v="Nadeo"/>
    <x v="0"/>
    <x v="519"/>
    <n v="7.65"/>
    <n v="39"/>
    <n v="65"/>
    <n v="60000"/>
    <n v="20000"/>
    <n v="40000"/>
    <n v="0"/>
    <n v="0"/>
    <n v="573178249"/>
    <n v="445623395"/>
    <n v="126994511"/>
    <n v="3.4893159387839928E-5"/>
    <n v="8.976189412138023E-5"/>
    <n v="0"/>
  </r>
  <r>
    <s v="Bionicle Heroes"/>
    <x v="1"/>
    <x v="0"/>
    <x v="6"/>
    <s v="Eidos Interactive"/>
    <n v="60000"/>
    <n v="0"/>
    <n v="0"/>
    <n v="0"/>
    <n v="7.2"/>
    <n v="11"/>
    <n v="6.4"/>
    <n v="15"/>
    <s v="Amaze Entertainment"/>
    <x v="2"/>
    <x v="519"/>
    <n v="6.8000000000000007"/>
    <n v="26"/>
    <n v="43.333333333333336"/>
    <n v="5454.545454545455"/>
    <n v="5454.545454545455"/>
    <n v="0"/>
    <n v="0"/>
    <n v="0"/>
    <n v="516818555"/>
    <n v="437126892"/>
    <n v="127854000"/>
    <n v="1.1609490297808677E-4"/>
    <n v="0"/>
    <n v="0"/>
  </r>
  <r>
    <s v="Mystic Heroes"/>
    <x v="4"/>
    <x v="8"/>
    <x v="4"/>
    <s v="Tecmo Koei"/>
    <n v="30000"/>
    <n v="20000"/>
    <n v="0"/>
    <n v="10000"/>
    <n v="6.7"/>
    <n v="7"/>
    <n v="8.6"/>
    <n v="14"/>
    <s v="Koei"/>
    <x v="2"/>
    <x v="519"/>
    <n v="7.65"/>
    <n v="21"/>
    <n v="35"/>
    <n v="4000"/>
    <n v="2000"/>
    <n v="1333.3333333333333"/>
    <n v="0"/>
    <n v="666.66666666666663"/>
    <n v="495013192"/>
    <n v="431019772"/>
    <n v="127445000"/>
    <n v="6.0604445466980602E-5"/>
    <n v="4.6401583637791909E-5"/>
    <n v="0"/>
  </r>
  <r>
    <s v="Jurassic Park III: Park Builder"/>
    <x v="12"/>
    <x v="9"/>
    <x v="8"/>
    <s v="Konami Digital Entertainment"/>
    <n v="40000"/>
    <n v="20000"/>
    <n v="0"/>
    <n v="0"/>
    <n v="6.5"/>
    <n v="5"/>
    <n v="8"/>
    <n v="5"/>
    <s v="Konami"/>
    <x v="0"/>
    <x v="519"/>
    <n v="7.25"/>
    <n v="10"/>
    <n v="16.666666666666668"/>
    <n v="3750"/>
    <n v="2500"/>
    <n v="1250"/>
    <n v="0"/>
    <n v="0"/>
    <n v="489752572"/>
    <n v="430035992"/>
    <n v="127149000"/>
    <n v="8.1673894711062388E-5"/>
    <n v="4.6507735101391237E-5"/>
    <n v="0"/>
  </r>
  <r>
    <s v="Showtime Championship Boxing"/>
    <x v="0"/>
    <x v="4"/>
    <x v="7"/>
    <s v="Zoo Digital Publishing"/>
    <n v="60000"/>
    <n v="0"/>
    <n v="0"/>
    <n v="0"/>
    <n v="3.5"/>
    <n v="7"/>
    <n v="4.7"/>
    <n v="10"/>
    <s v="Nikitova Games"/>
    <x v="3"/>
    <x v="519"/>
    <n v="4.0999999999999996"/>
    <n v="17"/>
    <n v="28.333333333333332"/>
    <n v="6000"/>
    <n v="6000"/>
    <n v="0"/>
    <n v="0"/>
    <n v="0"/>
    <n v="522751172"/>
    <n v="438594184"/>
    <n v="128001000"/>
    <n v="1.147773610347831E-4"/>
    <n v="0"/>
    <n v="0"/>
  </r>
  <r>
    <s v="Nights of Azure"/>
    <x v="6"/>
    <x v="13"/>
    <x v="4"/>
    <s v="Tecmo Koei"/>
    <n v="30000"/>
    <n v="20000"/>
    <n v="0"/>
    <n v="10000"/>
    <n v="6.7"/>
    <n v="40"/>
    <n v="7.6"/>
    <n v="71"/>
    <s v="Gust"/>
    <x v="2"/>
    <x v="519"/>
    <n v="7.15"/>
    <n v="111"/>
    <n v="185"/>
    <n v="30000"/>
    <n v="15000"/>
    <n v="10000"/>
    <n v="0"/>
    <n v="5000"/>
    <n v="567732286"/>
    <n v="444588718"/>
    <n v="127141000"/>
    <n v="5.2841807203474775E-5"/>
    <n v="4.4985397042846236E-5"/>
    <n v="0"/>
  </r>
  <r>
    <s v="Age of Empires Online"/>
    <x v="8"/>
    <x v="10"/>
    <x v="11"/>
    <s v="Microsoft Game Studios"/>
    <n v="10000"/>
    <n v="40000"/>
    <n v="0"/>
    <n v="10000"/>
    <n v="7"/>
    <n v="44"/>
    <n v="5.6"/>
    <n v="186"/>
    <s v="Gas Powered Games"/>
    <x v="3"/>
    <x v="519"/>
    <n v="6.3"/>
    <n v="230"/>
    <n v="383.33333333333331"/>
    <n v="10000"/>
    <n v="1666.6666666666667"/>
    <n v="6666.666666666667"/>
    <n v="0"/>
    <n v="1666.6666666666667"/>
    <n v="545961365"/>
    <n v="440756453"/>
    <n v="127833000"/>
    <n v="1.831631437876561E-5"/>
    <n v="9.0753067204667792E-5"/>
    <n v="0"/>
  </r>
  <r>
    <s v="Earth Defense Force 2017 Portable"/>
    <x v="15"/>
    <x v="11"/>
    <x v="4"/>
    <s v="D3Publisher"/>
    <n v="0"/>
    <n v="0"/>
    <n v="60000"/>
    <n v="0"/>
    <n v="6.8"/>
    <n v="36"/>
    <n v="7.9"/>
    <n v="31"/>
    <s v="Sandlot"/>
    <x v="2"/>
    <x v="519"/>
    <n v="7.35"/>
    <n v="67"/>
    <n v="111.66666666666667"/>
    <n v="12000"/>
    <n v="0"/>
    <n v="0"/>
    <n v="12000"/>
    <n v="0"/>
    <n v="551484507"/>
    <n v="441417242"/>
    <n v="127629000"/>
    <n v="0"/>
    <n v="0"/>
    <n v="4.7011259196577578E-4"/>
  </r>
  <r>
    <s v="Atelier Iris 2: The Azoth Of Destiny"/>
    <x v="4"/>
    <x v="3"/>
    <x v="9"/>
    <s v="Tecmo Koei"/>
    <n v="30000"/>
    <n v="20000"/>
    <n v="0"/>
    <n v="10000"/>
    <n v="6.8"/>
    <n v="34"/>
    <n v="7.8"/>
    <n v="14"/>
    <s v="Gust"/>
    <x v="3"/>
    <x v="519"/>
    <n v="7.3"/>
    <n v="48"/>
    <n v="80"/>
    <n v="5000"/>
    <n v="2500"/>
    <n v="1666.6666666666667"/>
    <n v="0"/>
    <n v="833.33333333333337"/>
    <n v="511054143"/>
    <n v="435713800"/>
    <n v="127773000"/>
    <n v="5.8702195082292878E-5"/>
    <n v="4.5901690513359917E-5"/>
    <n v="0"/>
  </r>
  <r>
    <s v="The LEGO Movie Videogame"/>
    <x v="8"/>
    <x v="12"/>
    <x v="4"/>
    <s v="Warner Bros. Interactive Entertainment"/>
    <n v="20000"/>
    <n v="40000"/>
    <n v="0"/>
    <n v="0"/>
    <n v="6.8"/>
    <n v="7"/>
    <n v="6.8"/>
    <n v="33"/>
    <s v="TT Games"/>
    <x v="3"/>
    <x v="519"/>
    <n v="6.8"/>
    <n v="40"/>
    <n v="66.666666666666671"/>
    <n v="20000"/>
    <n v="6666.666666666667"/>
    <n v="13333.333333333334"/>
    <n v="0"/>
    <n v="0"/>
    <n v="562338430"/>
    <n v="443580712"/>
    <n v="127276000"/>
    <n v="3.5565771309636443E-5"/>
    <n v="9.0175246393490622E-5"/>
    <n v="0"/>
  </r>
  <r>
    <s v="LEGO Batman: The Videogame"/>
    <x v="8"/>
    <x v="1"/>
    <x v="4"/>
    <s v="Warner Bros. Interactive Entertainment"/>
    <n v="20000"/>
    <n v="30000"/>
    <n v="0"/>
    <n v="10000"/>
    <n v="8"/>
    <n v="15"/>
    <n v="7.8"/>
    <n v="61"/>
    <s v="Traveller's Tales"/>
    <x v="3"/>
    <x v="519"/>
    <n v="7.9"/>
    <n v="76"/>
    <n v="126.66666666666667"/>
    <n v="6666.666666666667"/>
    <n v="2222.2222222222222"/>
    <n v="3333.3333333333335"/>
    <n v="0"/>
    <n v="1111.1111111111111"/>
    <n v="528816311"/>
    <n v="440001482"/>
    <n v="128063000"/>
    <n v="3.7820316022740834E-5"/>
    <n v="6.8181588533831346E-5"/>
    <n v="0"/>
  </r>
  <r>
    <s v="Alone in the Dark"/>
    <x v="4"/>
    <x v="1"/>
    <x v="10"/>
    <s v="Atari"/>
    <n v="30000"/>
    <n v="20000"/>
    <n v="0"/>
    <n v="10000"/>
    <n v="4.7"/>
    <n v="10"/>
    <n v="5.4"/>
    <n v="24"/>
    <s v="Hydravision"/>
    <x v="1"/>
    <x v="519"/>
    <n v="5.0500000000000007"/>
    <n v="34"/>
    <n v="56.666666666666664"/>
    <n v="6666.666666666667"/>
    <n v="3333.3333333333335"/>
    <n v="2222.2222222222222"/>
    <n v="0"/>
    <n v="1111.1111111111111"/>
    <n v="528816311"/>
    <n v="440001482"/>
    <n v="128063000"/>
    <n v="5.6730474034111254E-5"/>
    <n v="4.5454392355887562E-5"/>
    <n v="0"/>
  </r>
  <r>
    <s v="Cold Fear"/>
    <x v="7"/>
    <x v="3"/>
    <x v="4"/>
    <s v="Ubisoft"/>
    <n v="50000"/>
    <n v="10000"/>
    <n v="0"/>
    <n v="0"/>
    <n v="7.1"/>
    <n v="41"/>
    <n v="7.6"/>
    <n v="20"/>
    <s v="Darkworks"/>
    <x v="1"/>
    <x v="519"/>
    <n v="7.35"/>
    <n v="61"/>
    <n v="101.66666666666667"/>
    <n v="5000"/>
    <n v="4166.666666666667"/>
    <n v="833.33333333333337"/>
    <n v="0"/>
    <n v="0"/>
    <n v="511054143"/>
    <n v="435713800"/>
    <n v="127773000"/>
    <n v="9.783699180382146E-5"/>
    <n v="2.2950845256679959E-5"/>
    <n v="0"/>
  </r>
  <r>
    <s v="Call of Cthulhu: Dark Corners of the Earth"/>
    <x v="7"/>
    <x v="3"/>
    <x v="10"/>
    <s v="Take-Two Interactive"/>
    <n v="50000"/>
    <n v="10000"/>
    <n v="0"/>
    <n v="0"/>
    <n v="7.7"/>
    <n v="51"/>
    <n v="8.1"/>
    <n v="37"/>
    <s v="Headfirst Productions"/>
    <x v="1"/>
    <x v="519"/>
    <n v="7.9"/>
    <n v="88"/>
    <n v="146.66666666666666"/>
    <n v="5000"/>
    <n v="4166.666666666667"/>
    <n v="833.33333333333337"/>
    <n v="0"/>
    <n v="0"/>
    <n v="511054143"/>
    <n v="435713800"/>
    <n v="127773000"/>
    <n v="9.783699180382146E-5"/>
    <n v="2.2950845256679959E-5"/>
    <n v="0"/>
  </r>
  <r>
    <s v="Blur"/>
    <x v="8"/>
    <x v="5"/>
    <x v="1"/>
    <s v="Activision"/>
    <n v="10000"/>
    <n v="40000"/>
    <n v="0"/>
    <n v="10000"/>
    <n v="8.1"/>
    <n v="24"/>
    <n v="7.4"/>
    <n v="177"/>
    <s v="Bizarre Creations"/>
    <x v="3"/>
    <x v="519"/>
    <n v="7.75"/>
    <n v="201"/>
    <n v="335"/>
    <n v="8571.4285714285706"/>
    <n v="1428.5714285714287"/>
    <n v="5714.2857142857147"/>
    <n v="0"/>
    <n v="1428.5714285714287"/>
    <n v="540520772"/>
    <n v="441654761"/>
    <n v="128070000"/>
    <n v="1.850067660304459E-5"/>
    <n v="9.05684791202783E-5"/>
    <n v="0"/>
  </r>
  <r>
    <s v="The Next BIG Thing"/>
    <x v="8"/>
    <x v="10"/>
    <x v="10"/>
    <s v="Focus Home Interactive"/>
    <n v="0"/>
    <n v="50000"/>
    <n v="0"/>
    <n v="10000"/>
    <n v="7.5"/>
    <n v="30"/>
    <n v="7.9"/>
    <n v="35"/>
    <s v="Pendulo Studios"/>
    <x v="3"/>
    <x v="519"/>
    <n v="7.7"/>
    <n v="65"/>
    <n v="108.33333333333333"/>
    <n v="10000"/>
    <n v="0"/>
    <n v="8333.3333333333339"/>
    <n v="0"/>
    <n v="1666.6666666666667"/>
    <n v="545961365"/>
    <n v="440756453"/>
    <n v="127833000"/>
    <n v="0"/>
    <n v="1.1344133400583474E-4"/>
    <n v="0"/>
  </r>
  <r>
    <s v="Vexx"/>
    <x v="11"/>
    <x v="15"/>
    <x v="2"/>
    <s v="Acclaim Entertainment"/>
    <n v="50000"/>
    <n v="10000"/>
    <n v="0"/>
    <n v="0"/>
    <n v="7.1"/>
    <n v="22"/>
    <n v="7.3"/>
    <n v="6"/>
    <s v="Acclaim"/>
    <x v="2"/>
    <x v="519"/>
    <n v="7.1999999999999993"/>
    <n v="28"/>
    <n v="46.666666666666664"/>
    <n v="4285.7142857142853"/>
    <n v="3571.4285714285716"/>
    <n v="714.28571428571433"/>
    <n v="0"/>
    <n v="0"/>
    <n v="500125528"/>
    <n v="432552540"/>
    <n v="127718000"/>
    <n v="9.9974900701329522E-5"/>
    <n v="2.3118578843624408E-5"/>
    <n v="0"/>
  </r>
  <r>
    <s v="Unreal Tournament III"/>
    <x v="8"/>
    <x v="4"/>
    <x v="6"/>
    <s v="Midway Games"/>
    <n v="0"/>
    <n v="50000"/>
    <n v="0"/>
    <n v="10000"/>
    <n v="8.3000000000000007"/>
    <n v="41"/>
    <n v="8"/>
    <n v="523"/>
    <s v="Epic Games"/>
    <x v="1"/>
    <x v="519"/>
    <n v="8.15"/>
    <n v="564"/>
    <n v="940"/>
    <n v="6000"/>
    <n v="0"/>
    <n v="5000"/>
    <n v="0"/>
    <n v="1000"/>
    <n v="522751172"/>
    <n v="438594184"/>
    <n v="128001000"/>
    <n v="0"/>
    <n v="1.140005996978747E-4"/>
    <n v="0"/>
  </r>
  <r>
    <s v="Disney Sports Skateboarding"/>
    <x v="11"/>
    <x v="8"/>
    <x v="0"/>
    <s v="Konami Digital Entertainment"/>
    <n v="50000"/>
    <n v="10000"/>
    <n v="0"/>
    <n v="0"/>
    <n v="3.6"/>
    <n v="7"/>
    <n v="4.7"/>
    <n v="6"/>
    <s v="KCEO"/>
    <x v="0"/>
    <x v="519"/>
    <n v="4.1500000000000004"/>
    <n v="13"/>
    <n v="21.666666666666668"/>
    <n v="4000"/>
    <n v="3333.3333333333335"/>
    <n v="666.66666666666663"/>
    <n v="0"/>
    <n v="0"/>
    <n v="495013192"/>
    <n v="431019772"/>
    <n v="127445000"/>
    <n v="1.0100740911163434E-4"/>
    <n v="2.3200791818895955E-5"/>
    <n v="0"/>
  </r>
  <r>
    <s v="Terminator 3: The Redemption"/>
    <x v="7"/>
    <x v="7"/>
    <x v="6"/>
    <s v="Atari"/>
    <n v="50000"/>
    <n v="10000"/>
    <n v="0"/>
    <n v="0"/>
    <n v="6.6"/>
    <n v="38"/>
    <n v="8.6"/>
    <n v="5"/>
    <s v="Paradigm Entertainment"/>
    <x v="2"/>
    <x v="519"/>
    <n v="7.6"/>
    <n v="43"/>
    <n v="71.666666666666671"/>
    <n v="4615.3846153846152"/>
    <n v="3846.1538461538462"/>
    <n v="769.23076923076928"/>
    <n v="0"/>
    <n v="0"/>
    <n v="505524224"/>
    <n v="434174638"/>
    <n v="127761000"/>
    <n v="9.8907228627682927E-5"/>
    <n v="2.3032206685458213E-5"/>
    <n v="0"/>
  </r>
  <r>
    <s v="Arkanoid DS"/>
    <x v="1"/>
    <x v="4"/>
    <x v="5"/>
    <s v="Square Enix"/>
    <n v="60000"/>
    <n v="0"/>
    <n v="0"/>
    <n v="0"/>
    <n v="6.1"/>
    <n v="29"/>
    <n v="7"/>
    <n v="5"/>
    <s v="Taito Corporation"/>
    <x v="0"/>
    <x v="519"/>
    <n v="6.55"/>
    <n v="34"/>
    <n v="56.666666666666664"/>
    <n v="6000"/>
    <n v="6000"/>
    <n v="0"/>
    <n v="0"/>
    <n v="0"/>
    <n v="522751172"/>
    <n v="438594184"/>
    <n v="128001000"/>
    <n v="1.147773610347831E-4"/>
    <n v="0"/>
    <n v="0"/>
  </r>
  <r>
    <s v="Call of War 2"/>
    <x v="8"/>
    <x v="3"/>
    <x v="6"/>
    <s v="Activision"/>
    <n v="0"/>
    <n v="50000"/>
    <n v="0"/>
    <n v="10000"/>
    <n v="8.6"/>
    <n v="64"/>
    <n v="8.4"/>
    <n v="626"/>
    <s v="Infinity Ward"/>
    <x v="2"/>
    <x v="519"/>
    <n v="8.5"/>
    <n v="690"/>
    <n v="1150"/>
    <n v="5000"/>
    <n v="0"/>
    <n v="4166.666666666667"/>
    <n v="0"/>
    <n v="833.33333333333337"/>
    <n v="511054143"/>
    <n v="435713800"/>
    <n v="127773000"/>
    <n v="0"/>
    <n v="1.1475422628339979E-4"/>
    <n v="0"/>
  </r>
  <r>
    <s v="Serious Sam II"/>
    <x v="7"/>
    <x v="3"/>
    <x v="6"/>
    <s v="Take-Two Interactive"/>
    <n v="50000"/>
    <n v="10000"/>
    <n v="0"/>
    <n v="0"/>
    <n v="7.2"/>
    <n v="34"/>
    <n v="6.7"/>
    <n v="11"/>
    <s v="Croteam"/>
    <x v="1"/>
    <x v="519"/>
    <n v="6.95"/>
    <n v="45"/>
    <n v="75"/>
    <n v="5000"/>
    <n v="4166.666666666667"/>
    <n v="833.33333333333337"/>
    <n v="0"/>
    <n v="0"/>
    <n v="511054143"/>
    <n v="435713800"/>
    <n v="127773000"/>
    <n v="9.783699180382146E-5"/>
    <n v="2.2950845256679959E-5"/>
    <n v="0"/>
  </r>
  <r>
    <s v="Flipnic: Ultimate Pinball"/>
    <x v="4"/>
    <x v="15"/>
    <x v="3"/>
    <s v="Ubisoft"/>
    <n v="30000"/>
    <n v="20000"/>
    <n v="0"/>
    <n v="10000"/>
    <n v="6.4"/>
    <n v="28"/>
    <n v="8.1"/>
    <n v="12"/>
    <s v="SCEI"/>
    <x v="0"/>
    <x v="519"/>
    <n v="7.25"/>
    <n v="40"/>
    <n v="66.666666666666671"/>
    <n v="4285.7142857142853"/>
    <n v="2142.8571428571427"/>
    <n v="1428.5714285714287"/>
    <n v="0"/>
    <n v="714.28571428571433"/>
    <n v="500125528"/>
    <n v="432552540"/>
    <n v="127718000"/>
    <n v="5.9984940420797713E-5"/>
    <n v="4.6237157687248816E-5"/>
    <n v="0"/>
  </r>
  <r>
    <s v="The Witcher"/>
    <x v="8"/>
    <x v="4"/>
    <x v="9"/>
    <s v="Atari"/>
    <n v="0"/>
    <n v="50000"/>
    <n v="0"/>
    <n v="10000"/>
    <n v="8.1"/>
    <n v="50"/>
    <n v="8.8000000000000007"/>
    <n v="1116"/>
    <s v="CD Projekt Red Studio"/>
    <x v="1"/>
    <x v="519"/>
    <n v="8.4499999999999993"/>
    <n v="1166"/>
    <n v="1943.3333333333333"/>
    <n v="6000"/>
    <n v="0"/>
    <n v="5000"/>
    <n v="0"/>
    <n v="1000"/>
    <n v="522751172"/>
    <n v="438594184"/>
    <n v="128001000"/>
    <n v="0"/>
    <n v="1.140005996978747E-4"/>
    <n v="0"/>
  </r>
  <r>
    <s v="Coded Arms: Contagion"/>
    <x v="9"/>
    <x v="4"/>
    <x v="6"/>
    <s v="Konami Digital Entertainment"/>
    <n v="50000"/>
    <n v="0"/>
    <n v="0"/>
    <n v="10000"/>
    <n v="5.6"/>
    <n v="20"/>
    <n v="6.6"/>
    <n v="28"/>
    <s v="Creat Studios"/>
    <x v="2"/>
    <x v="519"/>
    <n v="6.1"/>
    <n v="48"/>
    <n v="80"/>
    <n v="6000"/>
    <n v="5000"/>
    <n v="0"/>
    <n v="0"/>
    <n v="1000"/>
    <n v="522751172"/>
    <n v="438594184"/>
    <n v="128001000"/>
    <n v="9.5647800862319252E-5"/>
    <n v="0"/>
    <n v="0"/>
  </r>
  <r>
    <s v="S.T.A.L.K.E.R.: Call of Pripyat"/>
    <x v="8"/>
    <x v="2"/>
    <x v="6"/>
    <s v="Namco Bandai Games"/>
    <n v="0"/>
    <n v="50000"/>
    <n v="0"/>
    <n v="10000"/>
    <n v="8"/>
    <n v="44"/>
    <n v="8.6999999999999993"/>
    <n v="602"/>
    <s v="GSC Game World"/>
    <x v="1"/>
    <x v="519"/>
    <n v="8.35"/>
    <n v="646"/>
    <n v="1076.6666666666667"/>
    <n v="7500"/>
    <n v="0"/>
    <n v="6250"/>
    <n v="0"/>
    <n v="1250"/>
    <n v="534740514"/>
    <n v="441041694"/>
    <n v="128047000"/>
    <n v="0"/>
    <n v="1.1336796652155069E-4"/>
    <n v="0"/>
  </r>
  <r>
    <s v="Create"/>
    <x v="8"/>
    <x v="5"/>
    <x v="4"/>
    <s v="Electronic Arts"/>
    <n v="40000"/>
    <n v="10000"/>
    <n v="0"/>
    <n v="10000"/>
    <n v="5.4"/>
    <n v="7"/>
    <n v="6.8"/>
    <n v="9"/>
    <s v="EA Bright Light"/>
    <x v="0"/>
    <x v="519"/>
    <n v="6.1"/>
    <n v="16"/>
    <n v="26.666666666666668"/>
    <n v="8571.4285714285706"/>
    <n v="5714.2857142857147"/>
    <n v="1428.5714285714287"/>
    <n v="0"/>
    <n v="1428.5714285714287"/>
    <n v="540520772"/>
    <n v="441654761"/>
    <n v="128070000"/>
    <n v="7.400270641217836E-5"/>
    <n v="2.2642119780069575E-5"/>
    <n v="0"/>
  </r>
  <r>
    <s v="Commandos: Strike Force"/>
    <x v="4"/>
    <x v="0"/>
    <x v="6"/>
    <s v="Eidos Interactive"/>
    <n v="30000"/>
    <n v="20000"/>
    <n v="0"/>
    <n v="10000"/>
    <n v="5.8"/>
    <n v="26"/>
    <n v="8.5"/>
    <n v="11"/>
    <s v="Pyro Studios"/>
    <x v="2"/>
    <x v="519"/>
    <n v="7.15"/>
    <n v="37"/>
    <n v="61.666666666666664"/>
    <n v="5454.545454545455"/>
    <n v="2727.2727272727275"/>
    <n v="1818.1818181818182"/>
    <n v="0"/>
    <n v="909.09090909090912"/>
    <n v="516818555"/>
    <n v="437126892"/>
    <n v="127854000"/>
    <n v="5.8047451489043385E-5"/>
    <n v="4.5753304969395475E-5"/>
    <n v="0"/>
  </r>
  <r>
    <s v="Mobile Suit Gundam: Gundam vs. Zeta Gundam"/>
    <x v="4"/>
    <x v="7"/>
    <x v="6"/>
    <s v="Namco Bandai Games"/>
    <n v="30000"/>
    <n v="20000"/>
    <n v="0"/>
    <n v="10000"/>
    <n v="5.7"/>
    <n v="16"/>
    <n v="8.6"/>
    <n v="11"/>
    <s v="Capcom"/>
    <x v="2"/>
    <x v="519"/>
    <n v="7.15"/>
    <n v="27"/>
    <n v="45"/>
    <n v="4615.3846153846152"/>
    <n v="2307.6923076923076"/>
    <n v="1538.4615384615386"/>
    <n v="0"/>
    <n v="769.23076923076928"/>
    <n v="505524224"/>
    <n v="434174638"/>
    <n v="127761000"/>
    <n v="5.9344337176609759E-5"/>
    <n v="4.6064413370916427E-5"/>
    <n v="0"/>
  </r>
  <r>
    <s v="Star Trek: Tactical Assault"/>
    <x v="1"/>
    <x v="0"/>
    <x v="11"/>
    <s v="Ubisoft"/>
    <n v="50000"/>
    <n v="10000"/>
    <n v="0"/>
    <n v="0"/>
    <n v="6.3"/>
    <n v="15"/>
    <n v="7"/>
    <n v="10"/>
    <s v="Quicksilver Software"/>
    <x v="0"/>
    <x v="519"/>
    <n v="6.65"/>
    <n v="25"/>
    <n v="41.666666666666664"/>
    <n v="5454.545454545455"/>
    <n v="4545.454545454545"/>
    <n v="909.09090909090912"/>
    <n v="0"/>
    <n v="0"/>
    <n v="516818555"/>
    <n v="437126892"/>
    <n v="127854000"/>
    <n v="9.6745752481738971E-5"/>
    <n v="2.2876652484697737E-5"/>
    <n v="0"/>
  </r>
  <r>
    <s v="Oddworld: Munch's Oddysee"/>
    <x v="12"/>
    <x v="15"/>
    <x v="2"/>
    <s v="THQ"/>
    <n v="40000"/>
    <n v="20000"/>
    <n v="0"/>
    <n v="0"/>
    <n v="4.4000000000000004"/>
    <n v="15"/>
    <n v="2.5"/>
    <n v="4"/>
    <s v="Art"/>
    <x v="0"/>
    <x v="519"/>
    <n v="3.45"/>
    <n v="19"/>
    <n v="31.666666666666668"/>
    <n v="4285.7142857142853"/>
    <n v="2857.1428571428573"/>
    <n v="1428.5714285714287"/>
    <n v="0"/>
    <n v="0"/>
    <n v="500125528"/>
    <n v="432552540"/>
    <n v="127718000"/>
    <n v="7.9979920561063617E-5"/>
    <n v="4.6237157687248816E-5"/>
    <n v="0"/>
  </r>
  <r>
    <s v="Resident Evil - Code: Veronica X"/>
    <x v="11"/>
    <x v="15"/>
    <x v="4"/>
    <s v="Capcom"/>
    <n v="50000"/>
    <n v="10000"/>
    <n v="0"/>
    <n v="0"/>
    <n v="6.2"/>
    <n v="16"/>
    <n v="8.5"/>
    <n v="32"/>
    <s v="Nex Entertainment"/>
    <x v="1"/>
    <x v="519"/>
    <n v="7.35"/>
    <n v="48"/>
    <n v="80"/>
    <n v="4285.7142857142853"/>
    <n v="3571.4285714285716"/>
    <n v="714.28571428571433"/>
    <n v="0"/>
    <n v="0"/>
    <n v="500125528"/>
    <n v="432552540"/>
    <n v="127718000"/>
    <n v="9.9974900701329522E-5"/>
    <n v="2.3118578843624408E-5"/>
    <n v="0"/>
  </r>
  <r>
    <s v="Trapt"/>
    <x v="4"/>
    <x v="3"/>
    <x v="4"/>
    <s v="Tecmo Koei"/>
    <n v="30000"/>
    <n v="20000"/>
    <n v="0"/>
    <n v="10000"/>
    <n v="6"/>
    <n v="36"/>
    <n v="7.9"/>
    <n v="14"/>
    <s v="Paon Corporation"/>
    <x v="1"/>
    <x v="519"/>
    <n v="6.95"/>
    <n v="50"/>
    <n v="83.333333333333329"/>
    <n v="5000"/>
    <n v="2500"/>
    <n v="1666.6666666666667"/>
    <n v="0"/>
    <n v="833.33333333333337"/>
    <n v="511054143"/>
    <n v="435713800"/>
    <n v="127773000"/>
    <n v="5.8702195082292878E-5"/>
    <n v="4.5901690513359917E-5"/>
    <n v="0"/>
  </r>
  <r>
    <s v="The Fast and the Furious"/>
    <x v="4"/>
    <x v="0"/>
    <x v="1"/>
    <s v="Namco Bandai Games"/>
    <n v="30000"/>
    <n v="20000"/>
    <n v="0"/>
    <n v="10000"/>
    <n v="5.9"/>
    <n v="22"/>
    <n v="6.6"/>
    <n v="24"/>
    <s v="Eutechnyx"/>
    <x v="2"/>
    <x v="519"/>
    <n v="6.25"/>
    <n v="46"/>
    <n v="76.666666666666671"/>
    <n v="5454.545454545455"/>
    <n v="2727.2727272727275"/>
    <n v="1818.1818181818182"/>
    <n v="0"/>
    <n v="909.09090909090912"/>
    <n v="516818555"/>
    <n v="437126892"/>
    <n v="127854000"/>
    <n v="5.8047451489043385E-5"/>
    <n v="4.5753304969395475E-5"/>
    <n v="0"/>
  </r>
  <r>
    <s v="Racing Gears Advance"/>
    <x v="12"/>
    <x v="7"/>
    <x v="1"/>
    <s v="Zoo Digital Publishing"/>
    <n v="40000"/>
    <n v="20000"/>
    <n v="0"/>
    <n v="0"/>
    <n v="8.3000000000000007"/>
    <n v="17"/>
    <n v="8.9"/>
    <n v="9"/>
    <s v="Orbital Media, Inc."/>
    <x v="0"/>
    <x v="519"/>
    <n v="8.6000000000000014"/>
    <n v="26"/>
    <n v="43.333333333333336"/>
    <n v="4615.3846153846152"/>
    <n v="3076.9230769230771"/>
    <n v="1538.4615384615386"/>
    <n v="0"/>
    <n v="0"/>
    <n v="505524224"/>
    <n v="434174638"/>
    <n v="127761000"/>
    <n v="7.912578290214635E-5"/>
    <n v="4.6064413370916427E-5"/>
    <n v="0"/>
  </r>
  <r>
    <s v="Inversion"/>
    <x v="2"/>
    <x v="11"/>
    <x v="6"/>
    <s v="Namco Bandai Games"/>
    <n v="30000"/>
    <n v="20000"/>
    <n v="0"/>
    <n v="10000"/>
    <n v="5.3"/>
    <n v="51"/>
    <n v="6.5"/>
    <n v="72"/>
    <s v="Saber Interactive"/>
    <x v="1"/>
    <x v="519"/>
    <n v="5.9"/>
    <n v="123"/>
    <n v="205"/>
    <n v="12000"/>
    <n v="6000"/>
    <n v="4000"/>
    <n v="0"/>
    <n v="2000"/>
    <n v="551484507"/>
    <n v="441417242"/>
    <n v="127629000"/>
    <n v="5.4398627013469299E-5"/>
    <n v="4.5308606227937059E-5"/>
    <n v="0"/>
  </r>
  <r>
    <s v="Need for Speed: Shift"/>
    <x v="8"/>
    <x v="2"/>
    <x v="1"/>
    <s v="Electronic Arts"/>
    <n v="0"/>
    <n v="50000"/>
    <n v="0"/>
    <n v="10000"/>
    <n v="8.3000000000000007"/>
    <n v="22"/>
    <n v="5.8"/>
    <n v="387"/>
    <s v="Slightly Mad Studios"/>
    <x v="0"/>
    <x v="519"/>
    <n v="7.0500000000000007"/>
    <n v="409"/>
    <n v="681.66666666666663"/>
    <n v="7500"/>
    <n v="0"/>
    <n v="6250"/>
    <n v="0"/>
    <n v="1250"/>
    <n v="534740514"/>
    <n v="441041694"/>
    <n v="128047000"/>
    <n v="0"/>
    <n v="1.1336796652155069E-4"/>
    <n v="0"/>
  </r>
  <r>
    <s v="Mercury Meltdown"/>
    <x v="9"/>
    <x v="0"/>
    <x v="4"/>
    <s v="Atari"/>
    <n v="50000"/>
    <n v="0"/>
    <n v="0"/>
    <n v="10000"/>
    <n v="7.8"/>
    <n v="36"/>
    <n v="7.8"/>
    <n v="8"/>
    <s v="Ignition Entertainment"/>
    <x v="0"/>
    <x v="519"/>
    <n v="7.8"/>
    <n v="44"/>
    <n v="73.333333333333329"/>
    <n v="5454.545454545455"/>
    <n v="4545.454545454545"/>
    <n v="0"/>
    <n v="0"/>
    <n v="909.09090909090912"/>
    <n v="516818555"/>
    <n v="437126892"/>
    <n v="127854000"/>
    <n v="9.6745752481738971E-5"/>
    <n v="0"/>
    <n v="0"/>
  </r>
  <r>
    <s v="Zoo Tycoon 2"/>
    <x v="8"/>
    <x v="7"/>
    <x v="11"/>
    <s v="Microsoft Game Studios"/>
    <n v="0"/>
    <n v="50000"/>
    <n v="0"/>
    <n v="10000"/>
    <n v="7.2"/>
    <n v="34"/>
    <n v="8.1"/>
    <n v="43"/>
    <s v="Blue Fang Games"/>
    <x v="0"/>
    <x v="519"/>
    <n v="7.65"/>
    <n v="77"/>
    <n v="128.33333333333334"/>
    <n v="4615.3846153846152"/>
    <n v="0"/>
    <n v="3846.1538461538462"/>
    <n v="0"/>
    <n v="769.23076923076928"/>
    <n v="505524224"/>
    <n v="434174638"/>
    <n v="127761000"/>
    <n v="0"/>
    <n v="1.1516103342729108E-4"/>
    <n v="0"/>
  </r>
  <r>
    <s v="Urban Chaos: Riot Response"/>
    <x v="4"/>
    <x v="0"/>
    <x v="6"/>
    <s v="Eidos Interactive"/>
    <n v="30000"/>
    <n v="20000"/>
    <n v="0"/>
    <n v="10000"/>
    <n v="7.3"/>
    <n v="35"/>
    <n v="7.8"/>
    <n v="24"/>
    <s v="Rocksteady Studios"/>
    <x v="1"/>
    <x v="519"/>
    <n v="7.55"/>
    <n v="59"/>
    <n v="98.333333333333329"/>
    <n v="5454.545454545455"/>
    <n v="2727.2727272727275"/>
    <n v="1818.1818181818182"/>
    <n v="0"/>
    <n v="909.09090909090912"/>
    <n v="516818555"/>
    <n v="437126892"/>
    <n v="127854000"/>
    <n v="5.8047451489043385E-5"/>
    <n v="4.5753304969395475E-5"/>
    <n v="0"/>
  </r>
  <r>
    <s v="Tom Clancy's Ghost Recon: Advanced Warfighter"/>
    <x v="4"/>
    <x v="0"/>
    <x v="6"/>
    <s v="Ubisoft"/>
    <n v="30000"/>
    <n v="20000"/>
    <n v="0"/>
    <n v="10000"/>
    <n v="4.4000000000000004"/>
    <n v="8"/>
    <n v="4.5999999999999996"/>
    <n v="41"/>
    <s v="Ubisoft Shanghai"/>
    <x v="2"/>
    <x v="519"/>
    <n v="4.5"/>
    <n v="49"/>
    <n v="81.666666666666671"/>
    <n v="5454.545454545455"/>
    <n v="2727.2727272727275"/>
    <n v="1818.1818181818182"/>
    <n v="0"/>
    <n v="909.09090909090912"/>
    <n v="516818555"/>
    <n v="437126892"/>
    <n v="127854000"/>
    <n v="5.8047451489043385E-5"/>
    <n v="4.5753304969395475E-5"/>
    <n v="0"/>
  </r>
  <r>
    <s v="Ivy the Kiwi?"/>
    <x v="0"/>
    <x v="5"/>
    <x v="5"/>
    <s v="Rising Star Games"/>
    <n v="40000"/>
    <n v="20000"/>
    <n v="0"/>
    <n v="0"/>
    <n v="7.4"/>
    <n v="30"/>
    <n v="7.2"/>
    <n v="12"/>
    <s v="Prope"/>
    <x v="0"/>
    <x v="519"/>
    <n v="7.3000000000000007"/>
    <n v="42"/>
    <n v="70"/>
    <n v="8571.4285714285706"/>
    <n v="5714.2857142857147"/>
    <n v="2857.1428571428573"/>
    <n v="0"/>
    <n v="0"/>
    <n v="540520772"/>
    <n v="441654761"/>
    <n v="128070000"/>
    <n v="7.400270641217836E-5"/>
    <n v="4.528423956013915E-5"/>
    <n v="0"/>
  </r>
  <r>
    <s v="Mana Khemia: Alchemists of Al-Revis"/>
    <x v="4"/>
    <x v="4"/>
    <x v="9"/>
    <s v="Nippon Ichi Software"/>
    <n v="30000"/>
    <n v="20000"/>
    <n v="0"/>
    <n v="10000"/>
    <n v="6.9"/>
    <n v="20"/>
    <n v="7.5"/>
    <n v="41"/>
    <s v="Gust"/>
    <x v="3"/>
    <x v="519"/>
    <n v="7.2"/>
    <n v="61"/>
    <n v="101.66666666666667"/>
    <n v="6000"/>
    <n v="3000"/>
    <n v="2000"/>
    <n v="0"/>
    <n v="1000"/>
    <n v="522751172"/>
    <n v="438594184"/>
    <n v="128001000"/>
    <n v="5.738868051739155E-5"/>
    <n v="4.560023987914988E-5"/>
    <n v="0"/>
  </r>
  <r>
    <s v="Zone of the Enders: The Fist of Mars"/>
    <x v="12"/>
    <x v="9"/>
    <x v="9"/>
    <s v="Konami Digital Entertainment"/>
    <n v="40000"/>
    <n v="20000"/>
    <n v="0"/>
    <n v="0"/>
    <n v="7.1"/>
    <n v="12"/>
    <n v="9"/>
    <n v="9"/>
    <s v="WinkySoft"/>
    <x v="0"/>
    <x v="519"/>
    <n v="8.0500000000000007"/>
    <n v="21"/>
    <n v="35"/>
    <n v="3750"/>
    <n v="2500"/>
    <n v="1250"/>
    <n v="0"/>
    <n v="0"/>
    <n v="489752572"/>
    <n v="430035992"/>
    <n v="127149000"/>
    <n v="8.1673894711062388E-5"/>
    <n v="4.6507735101391237E-5"/>
    <n v="0"/>
  </r>
  <r>
    <s v="Gun Showdown"/>
    <x v="9"/>
    <x v="0"/>
    <x v="4"/>
    <s v="Activision"/>
    <n v="50000"/>
    <n v="0"/>
    <n v="0"/>
    <n v="10000"/>
    <n v="7.3"/>
    <n v="41"/>
    <n v="7.6"/>
    <n v="9"/>
    <s v="Rebellion, Neversoft Entertainment"/>
    <x v="1"/>
    <x v="519"/>
    <n v="7.4499999999999993"/>
    <n v="50"/>
    <n v="83.333333333333329"/>
    <n v="5454.545454545455"/>
    <n v="4545.454545454545"/>
    <n v="0"/>
    <n v="0"/>
    <n v="909.09090909090912"/>
    <n v="516818555"/>
    <n v="437126892"/>
    <n v="127854000"/>
    <n v="9.6745752481738971E-5"/>
    <n v="0"/>
    <n v="0"/>
  </r>
  <r>
    <s v="S.T.A.L.K.E.R.: Shadow of Chernobyl"/>
    <x v="8"/>
    <x v="4"/>
    <x v="6"/>
    <s v="THQ"/>
    <n v="10000"/>
    <n v="40000"/>
    <n v="0"/>
    <n v="10000"/>
    <n v="8.1999999999999993"/>
    <n v="44"/>
    <n v="8.4"/>
    <n v="1088"/>
    <s v="GSC Game World"/>
    <x v="1"/>
    <x v="519"/>
    <n v="8.3000000000000007"/>
    <n v="1132"/>
    <n v="1886.6666666666667"/>
    <n v="6000"/>
    <n v="1000"/>
    <n v="4000"/>
    <n v="0"/>
    <n v="1000"/>
    <n v="522751172"/>
    <n v="438594184"/>
    <n v="128001000"/>
    <n v="1.9129560172463851E-5"/>
    <n v="9.1200479758299759E-5"/>
    <n v="0"/>
  </r>
  <r>
    <s v="Samurai Jack: The Shadow of Aku"/>
    <x v="4"/>
    <x v="7"/>
    <x v="4"/>
    <s v="Sega"/>
    <n v="30000"/>
    <n v="20000"/>
    <n v="0"/>
    <n v="10000"/>
    <n v="5.9"/>
    <n v="21"/>
    <n v="8.4"/>
    <n v="10"/>
    <s v="Adrenium"/>
    <x v="2"/>
    <x v="519"/>
    <n v="7.15"/>
    <n v="31"/>
    <n v="51.666666666666664"/>
    <n v="4615.3846153846152"/>
    <n v="2307.6923076923076"/>
    <n v="1538.4615384615386"/>
    <n v="0"/>
    <n v="769.23076923076928"/>
    <n v="505524224"/>
    <n v="434174638"/>
    <n v="127761000"/>
    <n v="5.9344337176609759E-5"/>
    <n v="4.6064413370916427E-5"/>
    <n v="0"/>
  </r>
  <r>
    <s v="Rugby World Cup 2015"/>
    <x v="6"/>
    <x v="13"/>
    <x v="0"/>
    <s v="Ubisoft"/>
    <n v="0"/>
    <n v="50000"/>
    <n v="0"/>
    <n v="10000"/>
    <n v="2.5"/>
    <n v="6"/>
    <n v="1.9"/>
    <n v="39"/>
    <s v="HB Studios Multimedia"/>
    <x v="0"/>
    <x v="519"/>
    <n v="2.2000000000000002"/>
    <n v="45"/>
    <n v="75"/>
    <n v="30000"/>
    <n v="0"/>
    <n v="25000"/>
    <n v="0"/>
    <n v="5000"/>
    <n v="567732286"/>
    <n v="444588718"/>
    <n v="127141000"/>
    <n v="0"/>
    <n v="1.1246349260711559E-4"/>
    <n v="0"/>
  </r>
  <r>
    <s v="X-Men: Destiny"/>
    <x v="1"/>
    <x v="10"/>
    <x v="4"/>
    <s v="Activision"/>
    <n v="50000"/>
    <n v="10000"/>
    <n v="0"/>
    <n v="0"/>
    <n v="3.3"/>
    <n v="6"/>
    <n v="5.6"/>
    <n v="7"/>
    <s v="Silicon Knights"/>
    <x v="3"/>
    <x v="519"/>
    <n v="4.4499999999999993"/>
    <n v="13"/>
    <n v="21.666666666666668"/>
    <n v="10000"/>
    <n v="8333.3333333333339"/>
    <n v="1666.6666666666667"/>
    <n v="0"/>
    <n v="0"/>
    <n v="545961365"/>
    <n v="440756453"/>
    <n v="127833000"/>
    <n v="9.158157189382806E-5"/>
    <n v="2.2688266801166948E-5"/>
    <n v="0"/>
  </r>
  <r>
    <s v="The Sims 2: University"/>
    <x v="8"/>
    <x v="3"/>
    <x v="8"/>
    <s v="Electronic Arts"/>
    <n v="10000"/>
    <n v="40000"/>
    <n v="0"/>
    <n v="10000"/>
    <n v="8.1"/>
    <n v="31"/>
    <n v="7.8"/>
    <n v="49"/>
    <s v="Maxis"/>
    <x v="2"/>
    <x v="519"/>
    <n v="7.9499999999999993"/>
    <n v="80"/>
    <n v="133.33333333333334"/>
    <n v="5000"/>
    <n v="833.33333333333337"/>
    <n v="3333.3333333333335"/>
    <n v="0"/>
    <n v="833.33333333333337"/>
    <n v="511054143"/>
    <n v="435713800"/>
    <n v="127773000"/>
    <n v="1.9567398360764291E-5"/>
    <n v="9.1803381026719835E-5"/>
    <n v="0"/>
  </r>
  <r>
    <s v="Harry Potter and the Sorcerer's Stone"/>
    <x v="8"/>
    <x v="9"/>
    <x v="4"/>
    <s v="Electronic Arts"/>
    <n v="10000"/>
    <n v="40000"/>
    <n v="0"/>
    <n v="10000"/>
    <n v="6.5"/>
    <n v="11"/>
    <n v="7.8"/>
    <n v="76"/>
    <s v="KnowWonder"/>
    <x v="0"/>
    <x v="519"/>
    <n v="7.15"/>
    <n v="87"/>
    <n v="145"/>
    <n v="3750"/>
    <n v="625"/>
    <n v="2500"/>
    <n v="0"/>
    <n v="625"/>
    <n v="489752572"/>
    <n v="430035992"/>
    <n v="127149000"/>
    <n v="2.0418473677765597E-5"/>
    <n v="9.3015470202782475E-5"/>
    <n v="0"/>
  </r>
  <r>
    <s v="Ride to Hell"/>
    <x v="2"/>
    <x v="6"/>
    <x v="1"/>
    <s v="Deep Silver"/>
    <n v="40000"/>
    <n v="10000"/>
    <n v="0"/>
    <n v="10000"/>
    <n v="1.9"/>
    <n v="14"/>
    <n v="1.3"/>
    <n v="433"/>
    <s v="Eutechnyx, Deep Silver"/>
    <x v="1"/>
    <x v="519"/>
    <n v="1.6"/>
    <n v="447"/>
    <n v="745"/>
    <n v="15000"/>
    <n v="10000"/>
    <n v="2500"/>
    <n v="0"/>
    <n v="2500"/>
    <n v="556861736"/>
    <n v="442492884"/>
    <n v="127445000"/>
    <n v="7.1831116081568942E-5"/>
    <n v="2.2599233482814607E-5"/>
    <n v="0"/>
  </r>
  <r>
    <s v="The Saboteur"/>
    <x v="8"/>
    <x v="2"/>
    <x v="4"/>
    <s v="Electronic Arts"/>
    <n v="0"/>
    <n v="50000"/>
    <n v="0"/>
    <n v="10000"/>
    <n v="7.6"/>
    <n v="20"/>
    <n v="8"/>
    <n v="236"/>
    <s v="Pandemic Studios"/>
    <x v="1"/>
    <x v="519"/>
    <n v="7.8"/>
    <n v="256"/>
    <n v="426.66666666666669"/>
    <n v="7500"/>
    <n v="0"/>
    <n v="6250"/>
    <n v="0"/>
    <n v="1250"/>
    <n v="534740514"/>
    <n v="441041694"/>
    <n v="128047000"/>
    <n v="0"/>
    <n v="1.1336796652155069E-4"/>
    <n v="0"/>
  </r>
  <r>
    <s v="V-Rally 3"/>
    <x v="4"/>
    <x v="8"/>
    <x v="1"/>
    <s v="Atari"/>
    <n v="30000"/>
    <n v="20000"/>
    <n v="0"/>
    <n v="10000"/>
    <n v="8.1999999999999993"/>
    <n v="10"/>
    <n v="7.4"/>
    <n v="14"/>
    <s v="Eden Studios"/>
    <x v="0"/>
    <x v="519"/>
    <n v="7.8"/>
    <n v="24"/>
    <n v="40"/>
    <n v="4000"/>
    <n v="2000"/>
    <n v="1333.3333333333333"/>
    <n v="0"/>
    <n v="666.66666666666663"/>
    <n v="495013192"/>
    <n v="431019772"/>
    <n v="127445000"/>
    <n v="6.0604445466980602E-5"/>
    <n v="4.6401583637791909E-5"/>
    <n v="0"/>
  </r>
  <r>
    <s v="Mirror's Edge"/>
    <x v="8"/>
    <x v="2"/>
    <x v="2"/>
    <s v="Electronic Arts"/>
    <n v="0"/>
    <n v="50000"/>
    <n v="0"/>
    <n v="10000"/>
    <n v="8.1"/>
    <n v="44"/>
    <n v="8.1"/>
    <n v="1026"/>
    <s v="EA DICE"/>
    <x v="2"/>
    <x v="519"/>
    <n v="8.1"/>
    <n v="1070"/>
    <n v="1783.3333333333333"/>
    <n v="7500"/>
    <n v="0"/>
    <n v="6250"/>
    <n v="0"/>
    <n v="1250"/>
    <n v="534740514"/>
    <n v="441041694"/>
    <n v="128047000"/>
    <n v="0"/>
    <n v="1.1336796652155069E-4"/>
    <n v="0"/>
  </r>
  <r>
    <s v="Titan Quest"/>
    <x v="8"/>
    <x v="0"/>
    <x v="9"/>
    <s v="THQ"/>
    <n v="10000"/>
    <n v="40000"/>
    <n v="0"/>
    <n v="10000"/>
    <n v="7.7"/>
    <n v="51"/>
    <n v="8.1"/>
    <n v="387"/>
    <s v="Iron Lore Entertainment"/>
    <x v="2"/>
    <x v="519"/>
    <n v="7.9"/>
    <n v="438"/>
    <n v="730"/>
    <n v="5454.545454545455"/>
    <n v="909.09090909090912"/>
    <n v="3636.3636363636365"/>
    <n v="0"/>
    <n v="909.09090909090912"/>
    <n v="516818555"/>
    <n v="437126892"/>
    <n v="127854000"/>
    <n v="1.9349150496347796E-5"/>
    <n v="9.1506609938790949E-5"/>
    <n v="0"/>
  </r>
  <r>
    <s v="Final Fight: Streetwise"/>
    <x v="4"/>
    <x v="0"/>
    <x v="4"/>
    <s v="Capcom"/>
    <n v="30000"/>
    <n v="20000"/>
    <n v="0"/>
    <n v="10000"/>
    <n v="4.3"/>
    <n v="36"/>
    <n v="6.2"/>
    <n v="11"/>
    <s v="Capcom"/>
    <x v="1"/>
    <x v="519"/>
    <n v="5.25"/>
    <n v="47"/>
    <n v="78.333333333333329"/>
    <n v="5454.545454545455"/>
    <n v="2727.2727272727275"/>
    <n v="1818.1818181818182"/>
    <n v="0"/>
    <n v="909.09090909090912"/>
    <n v="516818555"/>
    <n v="437126892"/>
    <n v="127854000"/>
    <n v="5.8047451489043385E-5"/>
    <n v="4.5753304969395475E-5"/>
    <n v="0"/>
  </r>
  <r>
    <s v="F1 2010"/>
    <x v="8"/>
    <x v="5"/>
    <x v="1"/>
    <s v="Codemasters"/>
    <n v="0"/>
    <n v="50000"/>
    <n v="0"/>
    <n v="10000"/>
    <n v="8.4"/>
    <n v="15"/>
    <n v="6.6"/>
    <n v="99"/>
    <s v="Codemasters Birmingham"/>
    <x v="0"/>
    <x v="519"/>
    <n v="7.5"/>
    <n v="114"/>
    <n v="190"/>
    <n v="8571.4285714285706"/>
    <n v="0"/>
    <n v="7142.8571428571431"/>
    <n v="0"/>
    <n v="1428.5714285714287"/>
    <n v="540520772"/>
    <n v="441654761"/>
    <n v="128070000"/>
    <n v="0"/>
    <n v="1.1321059890034786E-4"/>
    <n v="0"/>
  </r>
  <r>
    <s v="Bombastic"/>
    <x v="4"/>
    <x v="8"/>
    <x v="5"/>
    <s v="Capcom"/>
    <n v="30000"/>
    <n v="20000"/>
    <n v="0"/>
    <n v="10000"/>
    <n v="7.2"/>
    <n v="24"/>
    <n v="7.2"/>
    <n v="6"/>
    <s v="Shift"/>
    <x v="0"/>
    <x v="519"/>
    <n v="7.2"/>
    <n v="30"/>
    <n v="50"/>
    <n v="4000"/>
    <n v="2000"/>
    <n v="1333.3333333333333"/>
    <n v="0"/>
    <n v="666.66666666666663"/>
    <n v="495013192"/>
    <n v="431019772"/>
    <n v="127445000"/>
    <n v="6.0604445466980602E-5"/>
    <n v="4.6401583637791909E-5"/>
    <n v="0"/>
  </r>
  <r>
    <s v="Marc Ecko's Getting Up: Contents Under Pressure"/>
    <x v="4"/>
    <x v="0"/>
    <x v="4"/>
    <s v="Atari"/>
    <n v="30000"/>
    <n v="20000"/>
    <n v="0"/>
    <n v="10000"/>
    <n v="6.9"/>
    <n v="39"/>
    <n v="7.2"/>
    <n v="31"/>
    <s v="Double Helix Games"/>
    <x v="1"/>
    <x v="519"/>
    <n v="7.0500000000000007"/>
    <n v="70"/>
    <n v="116.66666666666667"/>
    <n v="5454.545454545455"/>
    <n v="2727.2727272727275"/>
    <n v="1818.1818181818182"/>
    <n v="0"/>
    <n v="909.09090909090912"/>
    <n v="516818555"/>
    <n v="437126892"/>
    <n v="127854000"/>
    <n v="5.8047451489043385E-5"/>
    <n v="4.5753304969395475E-5"/>
    <n v="0"/>
  </r>
  <r>
    <s v="Rez"/>
    <x v="4"/>
    <x v="9"/>
    <x v="6"/>
    <s v="Sony Computer Entertainment"/>
    <n v="30000"/>
    <n v="20000"/>
    <n v="0"/>
    <n v="10000"/>
    <n v="7.8"/>
    <n v="34"/>
    <n v="8.3000000000000007"/>
    <n v="28"/>
    <s v="UGA"/>
    <x v="0"/>
    <x v="519"/>
    <n v="8.0500000000000007"/>
    <n v="62"/>
    <n v="103.33333333333333"/>
    <n v="3750"/>
    <n v="1875"/>
    <n v="1250"/>
    <n v="0"/>
    <n v="625"/>
    <n v="489752572"/>
    <n v="430035992"/>
    <n v="127149000"/>
    <n v="6.1255421033296791E-5"/>
    <n v="4.6507735101391237E-5"/>
    <n v="0"/>
  </r>
  <r>
    <s v="Samurai Champloo: Sidetracked"/>
    <x v="4"/>
    <x v="0"/>
    <x v="4"/>
    <s v="Namco Bandai Games"/>
    <n v="30000"/>
    <n v="20000"/>
    <n v="0"/>
    <n v="10000"/>
    <n v="6.6"/>
    <n v="26"/>
    <n v="7.2"/>
    <n v="6"/>
    <s v="Grasshopper Manufacture"/>
    <x v="2"/>
    <x v="519"/>
    <n v="6.9"/>
    <n v="32"/>
    <n v="53.333333333333336"/>
    <n v="5454.545454545455"/>
    <n v="2727.2727272727275"/>
    <n v="1818.1818181818182"/>
    <n v="0"/>
    <n v="909.09090909090912"/>
    <n v="516818555"/>
    <n v="437126892"/>
    <n v="127854000"/>
    <n v="5.8047451489043385E-5"/>
    <n v="4.5753304969395475E-5"/>
    <n v="0"/>
  </r>
  <r>
    <s v="Ferrari F355 Challenge"/>
    <x v="4"/>
    <x v="8"/>
    <x v="1"/>
    <s v="Sony Computer Entertainment"/>
    <n v="30000"/>
    <n v="20000"/>
    <n v="0"/>
    <n v="10000"/>
    <n v="7"/>
    <n v="14"/>
    <n v="4.4000000000000004"/>
    <n v="5"/>
    <s v="Sega AM2"/>
    <x v="0"/>
    <x v="519"/>
    <n v="5.7"/>
    <n v="19"/>
    <n v="31.666666666666668"/>
    <n v="4000"/>
    <n v="2000"/>
    <n v="1333.3333333333333"/>
    <n v="0"/>
    <n v="666.66666666666663"/>
    <n v="495013192"/>
    <n v="431019772"/>
    <n v="127445000"/>
    <n v="6.0604445466980602E-5"/>
    <n v="4.6401583637791909E-5"/>
    <n v="0"/>
  </r>
  <r>
    <s v="Operation Flashpoint: Dragon Rising"/>
    <x v="8"/>
    <x v="2"/>
    <x v="6"/>
    <s v="Codemasters"/>
    <n v="20000"/>
    <n v="30000"/>
    <n v="0"/>
    <n v="10000"/>
    <n v="7.6"/>
    <n v="29"/>
    <n v="4.9000000000000004"/>
    <n v="539"/>
    <s v="Codemasters"/>
    <x v="1"/>
    <x v="519"/>
    <n v="6.25"/>
    <n v="568"/>
    <n v="946.66666666666663"/>
    <n v="7500"/>
    <n v="2500"/>
    <n v="3750"/>
    <n v="0"/>
    <n v="1250"/>
    <n v="534740514"/>
    <n v="441041694"/>
    <n v="128047000"/>
    <n v="3.7401317978311999E-5"/>
    <n v="6.802077991293041E-5"/>
    <n v="0"/>
  </r>
  <r>
    <s v="Two Worlds II"/>
    <x v="3"/>
    <x v="10"/>
    <x v="9"/>
    <s v="Unknown"/>
    <n v="260000"/>
    <n v="100000"/>
    <n v="60000"/>
    <n v="50000"/>
    <n v="7"/>
    <n v="28"/>
    <n v="7"/>
    <n v="65"/>
    <s v="Reality Pump"/>
    <x v="1"/>
    <x v="453"/>
    <n v="7"/>
    <n v="93"/>
    <n v="19.787234042553191"/>
    <n v="78333.333333333328"/>
    <n v="43333.333333333336"/>
    <n v="16666.666666666668"/>
    <n v="10000"/>
    <n v="8333.3333333333339"/>
    <n v="545961365"/>
    <n v="440756453"/>
    <n v="127833000"/>
    <n v="4.7622417384790588E-4"/>
    <n v="2.2688266801166947E-4"/>
    <n v="4.6936237121869941E-4"/>
  </r>
  <r>
    <s v="LEGO Indiana Jones 2: The Adventure Continues"/>
    <x v="8"/>
    <x v="2"/>
    <x v="4"/>
    <s v="Activision"/>
    <n v="20000"/>
    <n v="30000"/>
    <n v="0"/>
    <n v="10000"/>
    <n v="6.6"/>
    <n v="13"/>
    <n v="8"/>
    <n v="19"/>
    <s v="Traveller's Tales"/>
    <x v="3"/>
    <x v="519"/>
    <n v="7.3"/>
    <n v="32"/>
    <n v="53.333333333333336"/>
    <n v="7500"/>
    <n v="2500"/>
    <n v="3750"/>
    <n v="0"/>
    <n v="1250"/>
    <n v="534740514"/>
    <n v="441041694"/>
    <n v="128047000"/>
    <n v="3.7401317978311999E-5"/>
    <n v="6.802077991293041E-5"/>
    <n v="0"/>
  </r>
  <r>
    <s v="Theme Park"/>
    <x v="1"/>
    <x v="4"/>
    <x v="8"/>
    <s v="Electronic Arts"/>
    <n v="0"/>
    <n v="20000"/>
    <n v="30000"/>
    <n v="0"/>
    <n v="7.2"/>
    <n v="15"/>
    <n v="7.6"/>
    <n v="14"/>
    <s v="EA Japan Studio"/>
    <x v="0"/>
    <x v="520"/>
    <n v="7.4"/>
    <n v="29"/>
    <n v="58"/>
    <n v="5000"/>
    <n v="0"/>
    <n v="2000"/>
    <n v="3000"/>
    <n v="0"/>
    <n v="522751172"/>
    <n v="438594184"/>
    <n v="128001000"/>
    <n v="0"/>
    <n v="4.560023987914988E-5"/>
    <n v="2.343731689596175E-4"/>
  </r>
  <r>
    <s v="Alien Syndrome"/>
    <x v="0"/>
    <x v="4"/>
    <x v="9"/>
    <s v="Sega"/>
    <n v="50000"/>
    <n v="0"/>
    <n v="0"/>
    <n v="0"/>
    <n v="4.8"/>
    <n v="24"/>
    <n v="7.1"/>
    <n v="23"/>
    <s v="Totally Games"/>
    <x v="2"/>
    <x v="520"/>
    <n v="5.9499999999999993"/>
    <n v="47"/>
    <n v="94"/>
    <n v="5000"/>
    <n v="5000"/>
    <n v="0"/>
    <n v="0"/>
    <n v="0"/>
    <n v="522751172"/>
    <n v="438594184"/>
    <n v="128001000"/>
    <n v="9.5647800862319252E-5"/>
    <n v="0"/>
    <n v="0"/>
  </r>
  <r>
    <s v="Worms 3D"/>
    <x v="7"/>
    <x v="15"/>
    <x v="11"/>
    <s v="Sega"/>
    <n v="40000"/>
    <n v="10000"/>
    <n v="0"/>
    <n v="0"/>
    <n v="6.9"/>
    <n v="20"/>
    <n v="8.4"/>
    <n v="10"/>
    <s v="Team 17"/>
    <x v="2"/>
    <x v="520"/>
    <n v="7.65"/>
    <n v="30"/>
    <n v="60"/>
    <n v="3571.4285714285716"/>
    <n v="2857.1428571428573"/>
    <n v="714.28571428571433"/>
    <n v="0"/>
    <n v="0"/>
    <n v="500125528"/>
    <n v="432552540"/>
    <n v="127718000"/>
    <n v="7.9979920561063617E-5"/>
    <n v="2.3118578843624408E-5"/>
    <n v="0"/>
  </r>
  <r>
    <s v="PoPoLoCrois"/>
    <x v="9"/>
    <x v="3"/>
    <x v="9"/>
    <s v="Ignition Entertainment"/>
    <n v="50000"/>
    <n v="0"/>
    <n v="0"/>
    <n v="0"/>
    <n v="6.6"/>
    <n v="41"/>
    <n v="7.4"/>
    <n v="17"/>
    <s v="G-Artists"/>
    <x v="0"/>
    <x v="520"/>
    <n v="7"/>
    <n v="58"/>
    <n v="116"/>
    <n v="4166.666666666667"/>
    <n v="4166.666666666667"/>
    <n v="0"/>
    <n v="0"/>
    <n v="0"/>
    <n v="511054143"/>
    <n v="435713800"/>
    <n v="127773000"/>
    <n v="9.783699180382146E-5"/>
    <n v="0"/>
    <n v="0"/>
  </r>
  <r>
    <s v="Teenage Mutant Ninja Turtles 3: Mutant Nightmare"/>
    <x v="1"/>
    <x v="3"/>
    <x v="4"/>
    <s v="Konami Digital Entertainment"/>
    <n v="50000"/>
    <n v="0"/>
    <n v="0"/>
    <n v="0"/>
    <n v="5.8"/>
    <n v="10"/>
    <n v="7"/>
    <n v="5"/>
    <s v="Konami"/>
    <x v="0"/>
    <x v="520"/>
    <n v="6.4"/>
    <n v="15"/>
    <n v="30"/>
    <n v="4166.666666666667"/>
    <n v="4166.666666666667"/>
    <n v="0"/>
    <n v="0"/>
    <n v="0"/>
    <n v="511054143"/>
    <n v="435713800"/>
    <n v="127773000"/>
    <n v="9.783699180382146E-5"/>
    <n v="0"/>
    <n v="0"/>
  </r>
  <r>
    <s v="Jumper: Griffin's Story"/>
    <x v="2"/>
    <x v="1"/>
    <x v="4"/>
    <s v="Eidos Interactive"/>
    <n v="50000"/>
    <n v="0"/>
    <n v="0"/>
    <n v="0"/>
    <n v="2.9"/>
    <n v="16"/>
    <n v="3.3"/>
    <n v="30"/>
    <s v="Red Tribe"/>
    <x v="2"/>
    <x v="520"/>
    <n v="3.0999999999999996"/>
    <n v="46"/>
    <n v="92"/>
    <n v="5555.5555555555557"/>
    <n v="5555.5555555555557"/>
    <n v="0"/>
    <n v="0"/>
    <n v="0"/>
    <n v="528816311"/>
    <n v="440001482"/>
    <n v="128063000"/>
    <n v="9.4550790056852088E-5"/>
    <n v="0"/>
    <n v="0"/>
  </r>
  <r>
    <s v="Tron 2.0: Killer App"/>
    <x v="7"/>
    <x v="7"/>
    <x v="4"/>
    <s v="Disney Interactive Studios"/>
    <n v="40000"/>
    <n v="10000"/>
    <n v="0"/>
    <n v="0"/>
    <n v="6.9"/>
    <n v="36"/>
    <n v="4.3"/>
    <n v="4"/>
    <s v="Climax Group"/>
    <x v="2"/>
    <x v="520"/>
    <n v="5.6"/>
    <n v="40"/>
    <n v="80"/>
    <n v="3846.1538461538462"/>
    <n v="3076.9230769230771"/>
    <n v="769.23076923076928"/>
    <n v="0"/>
    <n v="0"/>
    <n v="505524224"/>
    <n v="434174638"/>
    <n v="127761000"/>
    <n v="7.912578290214635E-5"/>
    <n v="2.3032206685458213E-5"/>
    <n v="0"/>
  </r>
  <r>
    <s v="Vampire Rain: Altered Species"/>
    <x v="3"/>
    <x v="1"/>
    <x v="4"/>
    <s v="Ignition Entertainment"/>
    <n v="50000"/>
    <n v="0"/>
    <n v="0"/>
    <n v="0"/>
    <n v="3"/>
    <n v="15"/>
    <n v="3.5"/>
    <n v="36"/>
    <s v="Artoon"/>
    <x v="1"/>
    <x v="520"/>
    <n v="3.25"/>
    <n v="51"/>
    <n v="102"/>
    <n v="5555.5555555555557"/>
    <n v="5555.5555555555557"/>
    <n v="0"/>
    <n v="0"/>
    <n v="0"/>
    <n v="528816311"/>
    <n v="440001482"/>
    <n v="128063000"/>
    <n v="9.4550790056852088E-5"/>
    <n v="0"/>
    <n v="0"/>
  </r>
  <r>
    <s v="The History Channel: Battle for the Pacific"/>
    <x v="2"/>
    <x v="4"/>
    <x v="6"/>
    <s v="Activision"/>
    <n v="50000"/>
    <n v="0"/>
    <n v="0"/>
    <n v="0"/>
    <n v="3.5"/>
    <n v="11"/>
    <n v="6.1"/>
    <n v="21"/>
    <s v="Cauldron Ltd."/>
    <x v="2"/>
    <x v="520"/>
    <n v="4.8"/>
    <n v="32"/>
    <n v="64"/>
    <n v="5000"/>
    <n v="5000"/>
    <n v="0"/>
    <n v="0"/>
    <n v="0"/>
    <n v="522751172"/>
    <n v="438594184"/>
    <n v="128001000"/>
    <n v="9.5647800862319252E-5"/>
    <n v="0"/>
    <n v="0"/>
  </r>
  <r>
    <s v="Fatal Frame"/>
    <x v="7"/>
    <x v="8"/>
    <x v="4"/>
    <s v="Tecmo Koei"/>
    <n v="40000"/>
    <n v="10000"/>
    <n v="0"/>
    <n v="0"/>
    <n v="7.7"/>
    <n v="17"/>
    <n v="8.6"/>
    <n v="16"/>
    <s v="Tecmo"/>
    <x v="2"/>
    <x v="520"/>
    <n v="8.15"/>
    <n v="33"/>
    <n v="66"/>
    <n v="3333.3333333333335"/>
    <n v="2666.6666666666665"/>
    <n v="666.66666666666663"/>
    <n v="0"/>
    <n v="0"/>
    <n v="495013192"/>
    <n v="431019772"/>
    <n v="127445000"/>
    <n v="8.080592728930747E-5"/>
    <n v="2.3200791818895955E-5"/>
    <n v="0"/>
  </r>
  <r>
    <s v="Resident Evil 2"/>
    <x v="11"/>
    <x v="15"/>
    <x v="4"/>
    <s v="Capcom"/>
    <n v="40000"/>
    <n v="10000"/>
    <n v="0"/>
    <n v="0"/>
    <n v="5.9"/>
    <n v="15"/>
    <n v="8.5"/>
    <n v="31"/>
    <s v="Capcom"/>
    <x v="1"/>
    <x v="520"/>
    <n v="7.2"/>
    <n v="46"/>
    <n v="92"/>
    <n v="3571.4285714285716"/>
    <n v="2857.1428571428573"/>
    <n v="714.28571428571433"/>
    <n v="0"/>
    <n v="0"/>
    <n v="500125528"/>
    <n v="432552540"/>
    <n v="127718000"/>
    <n v="7.9979920561063617E-5"/>
    <n v="2.3118578843624408E-5"/>
    <n v="0"/>
  </r>
  <r>
    <s v="Catwoman"/>
    <x v="7"/>
    <x v="7"/>
    <x v="4"/>
    <s v="Electronic Arts"/>
    <n v="40000"/>
    <n v="10000"/>
    <n v="0"/>
    <n v="0"/>
    <n v="4.5"/>
    <n v="33"/>
    <n v="4.5999999999999996"/>
    <n v="5"/>
    <s v="EA Games"/>
    <x v="2"/>
    <x v="520"/>
    <n v="4.55"/>
    <n v="38"/>
    <n v="76"/>
    <n v="3846.1538461538462"/>
    <n v="3076.9230769230771"/>
    <n v="769.23076923076928"/>
    <n v="0"/>
    <n v="0"/>
    <n v="505524224"/>
    <n v="434174638"/>
    <n v="127761000"/>
    <n v="7.912578290214635E-5"/>
    <n v="2.3032206685458213E-5"/>
    <n v="0"/>
  </r>
  <r>
    <s v="Top Gun: Hard Lock"/>
    <x v="2"/>
    <x v="11"/>
    <x v="4"/>
    <s v="505 Games"/>
    <n v="30000"/>
    <n v="20000"/>
    <n v="0"/>
    <n v="0"/>
    <n v="5.4"/>
    <n v="8"/>
    <n v="3.5"/>
    <n v="16"/>
    <s v="505 Games"/>
    <x v="2"/>
    <x v="520"/>
    <n v="4.45"/>
    <n v="24"/>
    <n v="48"/>
    <n v="10000"/>
    <n v="6000"/>
    <n v="4000"/>
    <n v="0"/>
    <n v="0"/>
    <n v="551484507"/>
    <n v="441417242"/>
    <n v="127629000"/>
    <n v="5.4398627013469299E-5"/>
    <n v="4.5308606227937059E-5"/>
    <n v="0"/>
  </r>
  <r>
    <s v="Warriors Orochi 2"/>
    <x v="2"/>
    <x v="1"/>
    <x v="4"/>
    <s v="Tecmo Koei"/>
    <n v="40000"/>
    <n v="0"/>
    <n v="10000"/>
    <n v="0"/>
    <n v="4.4000000000000004"/>
    <n v="28"/>
    <n v="8.1"/>
    <n v="15"/>
    <s v="Omega Force"/>
    <x v="2"/>
    <x v="520"/>
    <n v="6.25"/>
    <n v="43"/>
    <n v="86"/>
    <n v="5555.5555555555557"/>
    <n v="4444.4444444444443"/>
    <n v="0"/>
    <n v="1111.1111111111111"/>
    <n v="0"/>
    <n v="528816311"/>
    <n v="440001482"/>
    <n v="128063000"/>
    <n v="7.5640632045481668E-5"/>
    <n v="0"/>
    <n v="7.8086566767918917E-5"/>
  </r>
  <r>
    <s v="Street Fighter V"/>
    <x v="8"/>
    <x v="14"/>
    <x v="7"/>
    <s v="Capcom"/>
    <n v="0"/>
    <n v="50000"/>
    <n v="0"/>
    <n v="0"/>
    <n v="7.4"/>
    <n v="33"/>
    <n v="2.9"/>
    <n v="431"/>
    <s v="Capcom"/>
    <x v="2"/>
    <x v="520"/>
    <n v="5.15"/>
    <n v="464"/>
    <n v="928"/>
    <n v="50000"/>
    <n v="0"/>
    <n v="50000"/>
    <n v="0"/>
    <n v="0"/>
    <n v="573178249"/>
    <n v="445623395"/>
    <n v="126994511"/>
    <n v="0"/>
    <n v="1.1220236765172529E-4"/>
    <n v="0"/>
  </r>
  <r>
    <s v="Tiger Woods PGA Tour 08"/>
    <x v="1"/>
    <x v="4"/>
    <x v="0"/>
    <s v="Electronic Arts"/>
    <n v="50000"/>
    <n v="0"/>
    <n v="0"/>
    <n v="0"/>
    <n v="8.1"/>
    <n v="10"/>
    <n v="7.6"/>
    <n v="8"/>
    <s v="Exient Entertainment"/>
    <x v="0"/>
    <x v="520"/>
    <n v="7.85"/>
    <n v="18"/>
    <n v="36"/>
    <n v="5000"/>
    <n v="5000"/>
    <n v="0"/>
    <n v="0"/>
    <n v="0"/>
    <n v="522751172"/>
    <n v="438594184"/>
    <n v="128001000"/>
    <n v="9.5647800862319252E-5"/>
    <n v="0"/>
    <n v="0"/>
  </r>
  <r>
    <s v="Tom Clancy's Splinter Cell: Double Agent"/>
    <x v="11"/>
    <x v="0"/>
    <x v="4"/>
    <s v="Ubisoft"/>
    <n v="40000"/>
    <n v="10000"/>
    <n v="0"/>
    <n v="0"/>
    <n v="6.4"/>
    <n v="8"/>
    <n v="7.1"/>
    <n v="7"/>
    <s v="Ubisoft Montreal"/>
    <x v="1"/>
    <x v="520"/>
    <n v="6.75"/>
    <n v="15"/>
    <n v="30"/>
    <n v="4545.454545454545"/>
    <n v="3636.3636363636365"/>
    <n v="909.09090909090912"/>
    <n v="0"/>
    <n v="0"/>
    <n v="516818555"/>
    <n v="437126892"/>
    <n v="127854000"/>
    <n v="7.7396601985391185E-5"/>
    <n v="2.2876652484697737E-5"/>
    <n v="0"/>
  </r>
  <r>
    <s v="Samurai Shodown Anthology"/>
    <x v="0"/>
    <x v="1"/>
    <x v="7"/>
    <s v="Ignition Entertainment"/>
    <n v="50000"/>
    <n v="0"/>
    <n v="0"/>
    <n v="0"/>
    <n v="7.4"/>
    <n v="6"/>
    <n v="8.1999999999999993"/>
    <n v="5"/>
    <s v="SNK Playmore"/>
    <x v="2"/>
    <x v="520"/>
    <n v="7.8"/>
    <n v="11"/>
    <n v="22"/>
    <n v="5555.5555555555557"/>
    <n v="5555.5555555555557"/>
    <n v="0"/>
    <n v="0"/>
    <n v="0"/>
    <n v="528816311"/>
    <n v="440001482"/>
    <n v="128063000"/>
    <n v="9.4550790056852088E-5"/>
    <n v="0"/>
    <n v="0"/>
  </r>
  <r>
    <s v="Nanostray"/>
    <x v="1"/>
    <x v="3"/>
    <x v="6"/>
    <s v="Majesco Entertainment"/>
    <n v="50000"/>
    <n v="0"/>
    <n v="0"/>
    <n v="0"/>
    <n v="7.1"/>
    <n v="43"/>
    <n v="7.7"/>
    <n v="19"/>
    <s v="Shin'en"/>
    <x v="0"/>
    <x v="520"/>
    <n v="7.4"/>
    <n v="62"/>
    <n v="124"/>
    <n v="4166.666666666667"/>
    <n v="4166.666666666667"/>
    <n v="0"/>
    <n v="0"/>
    <n v="0"/>
    <n v="511054143"/>
    <n v="435713800"/>
    <n v="127773000"/>
    <n v="9.783699180382146E-5"/>
    <n v="0"/>
    <n v="0"/>
  </r>
  <r>
    <s v="Lost Kingdoms II"/>
    <x v="11"/>
    <x v="15"/>
    <x v="9"/>
    <s v="Activision"/>
    <n v="40000"/>
    <n v="10000"/>
    <n v="0"/>
    <n v="0"/>
    <n v="6.8"/>
    <n v="25"/>
    <n v="9.1"/>
    <n v="14"/>
    <s v="From Software"/>
    <x v="2"/>
    <x v="520"/>
    <n v="7.9499999999999993"/>
    <n v="39"/>
    <n v="78"/>
    <n v="3571.4285714285716"/>
    <n v="2857.1428571428573"/>
    <n v="714.28571428571433"/>
    <n v="0"/>
    <n v="0"/>
    <n v="500125528"/>
    <n v="432552540"/>
    <n v="127718000"/>
    <n v="7.9979920561063617E-5"/>
    <n v="2.3118578843624408E-5"/>
    <n v="0"/>
  </r>
  <r>
    <s v="Aggressive Inline"/>
    <x v="11"/>
    <x v="8"/>
    <x v="0"/>
    <s v="Acclaim Entertainment"/>
    <n v="40000"/>
    <n v="10000"/>
    <n v="0"/>
    <n v="0"/>
    <n v="8.8000000000000007"/>
    <n v="16"/>
    <n v="7.8"/>
    <n v="5"/>
    <s v="Z-Axis, Ltd."/>
    <x v="2"/>
    <x v="520"/>
    <n v="8.3000000000000007"/>
    <n v="21"/>
    <n v="42"/>
    <n v="3333.3333333333335"/>
    <n v="2666.6666666666665"/>
    <n v="666.66666666666663"/>
    <n v="0"/>
    <n v="0"/>
    <n v="495013192"/>
    <n v="431019772"/>
    <n v="127445000"/>
    <n v="8.080592728930747E-5"/>
    <n v="2.3200791818895955E-5"/>
    <n v="0"/>
  </r>
  <r>
    <s v="Viewtiful Joe: Red Hot Rumble"/>
    <x v="11"/>
    <x v="3"/>
    <x v="4"/>
    <s v="Capcom"/>
    <n v="40000"/>
    <n v="10000"/>
    <n v="0"/>
    <n v="0"/>
    <n v="6.2"/>
    <n v="27"/>
    <n v="6.9"/>
    <n v="8"/>
    <s v="Clover Studio"/>
    <x v="2"/>
    <x v="520"/>
    <n v="6.5500000000000007"/>
    <n v="35"/>
    <n v="70"/>
    <n v="4166.666666666667"/>
    <n v="3333.3333333333335"/>
    <n v="833.33333333333337"/>
    <n v="0"/>
    <n v="0"/>
    <n v="511054143"/>
    <n v="435713800"/>
    <n v="127773000"/>
    <n v="7.8269593443057166E-5"/>
    <n v="2.2950845256679959E-5"/>
    <n v="0"/>
  </r>
  <r>
    <s v="Blade Dancer: Lineage of Light"/>
    <x v="9"/>
    <x v="0"/>
    <x v="9"/>
    <s v="Atari"/>
    <n v="50000"/>
    <n v="0"/>
    <n v="0"/>
    <n v="0"/>
    <n v="6"/>
    <n v="33"/>
    <n v="6.9"/>
    <n v="16"/>
    <s v="Hit Maker"/>
    <x v="3"/>
    <x v="520"/>
    <n v="6.45"/>
    <n v="49"/>
    <n v="98"/>
    <n v="4545.454545454545"/>
    <n v="4545.454545454545"/>
    <n v="0"/>
    <n v="0"/>
    <n v="0"/>
    <n v="516818555"/>
    <n v="437126892"/>
    <n v="127854000"/>
    <n v="9.6745752481738971E-5"/>
    <n v="0"/>
    <n v="0"/>
  </r>
  <r>
    <s v="MotorStorm RC"/>
    <x v="15"/>
    <x v="11"/>
    <x v="1"/>
    <s v="Sony Computer Entertainment"/>
    <n v="0"/>
    <n v="40000"/>
    <n v="0"/>
    <n v="10000"/>
    <n v="7.8"/>
    <n v="39"/>
    <n v="6.8"/>
    <n v="123"/>
    <s v="Evolution Studios"/>
    <x v="0"/>
    <x v="520"/>
    <n v="7.3"/>
    <n v="162"/>
    <n v="324"/>
    <n v="10000"/>
    <n v="0"/>
    <n v="8000"/>
    <n v="0"/>
    <n v="2000"/>
    <n v="551484507"/>
    <n v="441417242"/>
    <n v="127629000"/>
    <n v="0"/>
    <n v="9.0617212455874118E-5"/>
    <n v="0"/>
  </r>
  <r>
    <s v="Remember Me"/>
    <x v="8"/>
    <x v="6"/>
    <x v="4"/>
    <s v="Capcom"/>
    <n v="0"/>
    <n v="50000"/>
    <n v="0"/>
    <n v="0"/>
    <n v="6.5"/>
    <n v="26"/>
    <n v="7.4"/>
    <n v="1007"/>
    <s v="DONTNOD Entertainment"/>
    <x v="1"/>
    <x v="520"/>
    <n v="6.95"/>
    <n v="1033"/>
    <n v="2066"/>
    <n v="12500"/>
    <n v="0"/>
    <n v="12500"/>
    <n v="0"/>
    <n v="0"/>
    <n v="556861736"/>
    <n v="442492884"/>
    <n v="127445000"/>
    <n v="0"/>
    <n v="1.1299616741407304E-4"/>
    <n v="0"/>
  </r>
  <r>
    <s v="NBA Live 07"/>
    <x v="7"/>
    <x v="0"/>
    <x v="0"/>
    <s v="Electronic Arts"/>
    <n v="40000"/>
    <n v="10000"/>
    <n v="0"/>
    <n v="0"/>
    <n v="6.9"/>
    <n v="14"/>
    <n v="6.8"/>
    <n v="13"/>
    <s v="EA Sports"/>
    <x v="0"/>
    <x v="520"/>
    <n v="6.85"/>
    <n v="27"/>
    <n v="54"/>
    <n v="4545.454545454545"/>
    <n v="3636.3636363636365"/>
    <n v="909.09090909090912"/>
    <n v="0"/>
    <n v="0"/>
    <n v="516818555"/>
    <n v="437126892"/>
    <n v="127854000"/>
    <n v="7.7396601985391185E-5"/>
    <n v="2.2876652484697737E-5"/>
    <n v="0"/>
  </r>
  <r>
    <s v="Tom Clancy's Rainbow Six 3"/>
    <x v="11"/>
    <x v="7"/>
    <x v="6"/>
    <s v="Ubisoft"/>
    <n v="40000"/>
    <n v="10000"/>
    <n v="0"/>
    <n v="0"/>
    <n v="6.8"/>
    <n v="25"/>
    <n v="8.1999999999999993"/>
    <n v="5"/>
    <s v="Ubisoft Shanghai"/>
    <x v="1"/>
    <x v="520"/>
    <n v="7.5"/>
    <n v="30"/>
    <n v="60"/>
    <n v="3846.1538461538462"/>
    <n v="3076.9230769230771"/>
    <n v="769.23076923076928"/>
    <n v="0"/>
    <n v="0"/>
    <n v="505524224"/>
    <n v="434174638"/>
    <n v="127761000"/>
    <n v="7.912578290214635E-5"/>
    <n v="2.3032206685458213E-5"/>
    <n v="0"/>
  </r>
  <r>
    <s v="Rocket League"/>
    <x v="8"/>
    <x v="14"/>
    <x v="0"/>
    <s v="505 Games"/>
    <n v="10000"/>
    <n v="40000"/>
    <n v="0"/>
    <n v="0"/>
    <n v="8.6"/>
    <n v="20"/>
    <n v="8.1999999999999993"/>
    <n v="580"/>
    <s v="Psyonix"/>
    <x v="0"/>
    <x v="520"/>
    <n v="8.3999999999999986"/>
    <n v="600"/>
    <n v="1200"/>
    <n v="50000"/>
    <n v="10000"/>
    <n v="40000"/>
    <n v="0"/>
    <n v="0"/>
    <n v="573178249"/>
    <n v="445623395"/>
    <n v="126994511"/>
    <n v="1.7446579693919964E-5"/>
    <n v="8.976189412138023E-5"/>
    <n v="0"/>
  </r>
  <r>
    <s v="Amazing Island"/>
    <x v="11"/>
    <x v="7"/>
    <x v="11"/>
    <s v="Sega"/>
    <n v="40000"/>
    <n v="10000"/>
    <n v="0"/>
    <n v="0"/>
    <n v="5.9"/>
    <n v="22"/>
    <n v="6.6"/>
    <n v="7"/>
    <s v="Hitmaker"/>
    <x v="0"/>
    <x v="520"/>
    <n v="6.25"/>
    <n v="29"/>
    <n v="58"/>
    <n v="3846.1538461538462"/>
    <n v="3076.9230769230771"/>
    <n v="769.23076923076928"/>
    <n v="0"/>
    <n v="0"/>
    <n v="505524224"/>
    <n v="434174638"/>
    <n v="127761000"/>
    <n v="7.912578290214635E-5"/>
    <n v="2.3032206685458213E-5"/>
    <n v="0"/>
  </r>
  <r>
    <s v="Alvin and the Chipmunks"/>
    <x v="0"/>
    <x v="4"/>
    <x v="3"/>
    <s v="Eidos Interactive"/>
    <n v="50000"/>
    <n v="0"/>
    <n v="0"/>
    <n v="0"/>
    <n v="3"/>
    <n v="4"/>
    <n v="3.6"/>
    <n v="20"/>
    <s v="Sensory Sweep"/>
    <x v="0"/>
    <x v="520"/>
    <n v="3.3"/>
    <n v="24"/>
    <n v="48"/>
    <n v="5000"/>
    <n v="5000"/>
    <n v="0"/>
    <n v="0"/>
    <n v="0"/>
    <n v="522751172"/>
    <n v="438594184"/>
    <n v="128001000"/>
    <n v="9.5647800862319252E-5"/>
    <n v="0"/>
    <n v="0"/>
  </r>
  <r>
    <s v="Speed Kings"/>
    <x v="7"/>
    <x v="15"/>
    <x v="1"/>
    <s v="Acclaim Entertainment"/>
    <n v="40000"/>
    <n v="10000"/>
    <n v="0"/>
    <n v="0"/>
    <n v="6"/>
    <n v="16"/>
    <n v="8.8000000000000007"/>
    <n v="4"/>
    <s v="Climax Group"/>
    <x v="0"/>
    <x v="520"/>
    <n v="7.4"/>
    <n v="20"/>
    <n v="40"/>
    <n v="3571.4285714285716"/>
    <n v="2857.1428571428573"/>
    <n v="714.28571428571433"/>
    <n v="0"/>
    <n v="0"/>
    <n v="500125528"/>
    <n v="432552540"/>
    <n v="127718000"/>
    <n v="7.9979920561063617E-5"/>
    <n v="2.3118578843624408E-5"/>
    <n v="0"/>
  </r>
  <r>
    <s v="Rebelstar: Tactical Command"/>
    <x v="12"/>
    <x v="3"/>
    <x v="11"/>
    <s v="Atari"/>
    <n v="40000"/>
    <n v="10000"/>
    <n v="0"/>
    <n v="0"/>
    <n v="7.8"/>
    <n v="29"/>
    <n v="9.1"/>
    <n v="10"/>
    <s v="Codo Games"/>
    <x v="3"/>
    <x v="520"/>
    <n v="8.4499999999999993"/>
    <n v="39"/>
    <n v="78"/>
    <n v="4166.666666666667"/>
    <n v="3333.3333333333335"/>
    <n v="833.33333333333337"/>
    <n v="0"/>
    <n v="0"/>
    <n v="511054143"/>
    <n v="435713800"/>
    <n v="127773000"/>
    <n v="7.8269593443057166E-5"/>
    <n v="2.2950845256679959E-5"/>
    <n v="0"/>
  </r>
  <r>
    <s v="Gladiator: Sword of Vengeance"/>
    <x v="7"/>
    <x v="15"/>
    <x v="4"/>
    <s v="Acclaim Entertainment"/>
    <n v="40000"/>
    <n v="10000"/>
    <n v="0"/>
    <n v="0"/>
    <n v="6.5"/>
    <n v="25"/>
    <n v="7.1"/>
    <n v="7"/>
    <s v="Acclaim Studios Manchester"/>
    <x v="1"/>
    <x v="520"/>
    <n v="6.8"/>
    <n v="32"/>
    <n v="64"/>
    <n v="3571.4285714285716"/>
    <n v="2857.1428571428573"/>
    <n v="714.28571428571433"/>
    <n v="0"/>
    <n v="0"/>
    <n v="500125528"/>
    <n v="432552540"/>
    <n v="127718000"/>
    <n v="7.9979920561063617E-5"/>
    <n v="2.3118578843624408E-5"/>
    <n v="0"/>
  </r>
  <r>
    <s v="Coraline"/>
    <x v="0"/>
    <x v="2"/>
    <x v="4"/>
    <s v="D3Publisher"/>
    <n v="50000"/>
    <n v="0"/>
    <n v="0"/>
    <n v="0"/>
    <n v="4.2"/>
    <n v="7"/>
    <n v="5.5"/>
    <n v="8"/>
    <s v="Papaya Studios"/>
    <x v="3"/>
    <x v="520"/>
    <n v="4.8499999999999996"/>
    <n v="15"/>
    <n v="30"/>
    <n v="6250"/>
    <n v="6250"/>
    <n v="0"/>
    <n v="0"/>
    <n v="0"/>
    <n v="534740514"/>
    <n v="441041694"/>
    <n v="128047000"/>
    <n v="9.3503294945780001E-5"/>
    <n v="0"/>
    <n v="0"/>
  </r>
  <r>
    <s v="Sega Soccer Slam"/>
    <x v="7"/>
    <x v="8"/>
    <x v="0"/>
    <s v="Sega"/>
    <n v="40000"/>
    <n v="10000"/>
    <n v="0"/>
    <n v="0"/>
    <n v="8"/>
    <n v="15"/>
    <n v="8.5"/>
    <n v="10"/>
    <s v="Black Box"/>
    <x v="0"/>
    <x v="520"/>
    <n v="8.25"/>
    <n v="25"/>
    <n v="50"/>
    <n v="3333.3333333333335"/>
    <n v="2666.6666666666665"/>
    <n v="666.66666666666663"/>
    <n v="0"/>
    <n v="0"/>
    <n v="495013192"/>
    <n v="431019772"/>
    <n v="127445000"/>
    <n v="8.080592728930747E-5"/>
    <n v="2.3200791818895955E-5"/>
    <n v="0"/>
  </r>
  <r>
    <s v="Front Mission Evolved"/>
    <x v="8"/>
    <x v="5"/>
    <x v="6"/>
    <s v="Square Enix"/>
    <n v="50000"/>
    <n v="0"/>
    <n v="0"/>
    <n v="0"/>
    <n v="6.3"/>
    <n v="13"/>
    <n v="5.0999999999999996"/>
    <n v="48"/>
    <s v="Double Helix Games"/>
    <x v="2"/>
    <x v="520"/>
    <n v="5.6999999999999993"/>
    <n v="61"/>
    <n v="122"/>
    <n v="7142.8571428571431"/>
    <n v="7142.8571428571431"/>
    <n v="0"/>
    <n v="0"/>
    <n v="0"/>
    <n v="540520772"/>
    <n v="441654761"/>
    <n v="128070000"/>
    <n v="9.250338301522295E-5"/>
    <n v="0"/>
    <n v="0"/>
  </r>
  <r>
    <s v="Dynasty Warriors 5"/>
    <x v="7"/>
    <x v="3"/>
    <x v="4"/>
    <s v="Tecmo Koei"/>
    <n v="40000"/>
    <n v="10000"/>
    <n v="0"/>
    <n v="0"/>
    <n v="6.6"/>
    <n v="22"/>
    <n v="8"/>
    <n v="4"/>
    <s v="Omega Force"/>
    <x v="2"/>
    <x v="520"/>
    <n v="7.3"/>
    <n v="26"/>
    <n v="52"/>
    <n v="4166.666666666667"/>
    <n v="3333.3333333333335"/>
    <n v="833.33333333333337"/>
    <n v="0"/>
    <n v="0"/>
    <n v="511054143"/>
    <n v="435713800"/>
    <n v="127773000"/>
    <n v="7.8269593443057166E-5"/>
    <n v="2.2950845256679959E-5"/>
    <n v="0"/>
  </r>
  <r>
    <s v="Murdered: Soul Suspect"/>
    <x v="8"/>
    <x v="12"/>
    <x v="4"/>
    <s v="Square Enix"/>
    <n v="0"/>
    <n v="50000"/>
    <n v="0"/>
    <n v="0"/>
    <n v="5.9"/>
    <n v="22"/>
    <n v="7.4"/>
    <n v="379"/>
    <s v="Airtight Games"/>
    <x v="1"/>
    <x v="520"/>
    <n v="6.65"/>
    <n v="401"/>
    <n v="802"/>
    <n v="16666.666666666668"/>
    <n v="0"/>
    <n v="16666.666666666668"/>
    <n v="0"/>
    <n v="0"/>
    <n v="562338430"/>
    <n v="443580712"/>
    <n v="127276000"/>
    <n v="0"/>
    <n v="1.1271905799186327E-4"/>
    <n v="0"/>
  </r>
  <r>
    <s v="Neverland Card Battles"/>
    <x v="9"/>
    <x v="1"/>
    <x v="9"/>
    <s v="Idea Factory"/>
    <n v="40000"/>
    <n v="0"/>
    <n v="0"/>
    <n v="10000"/>
    <n v="5.7"/>
    <n v="14"/>
    <n v="7.8"/>
    <n v="12"/>
    <s v="Idea Factory"/>
    <x v="2"/>
    <x v="520"/>
    <n v="6.75"/>
    <n v="26"/>
    <n v="52"/>
    <n v="5555.5555555555557"/>
    <n v="4444.4444444444443"/>
    <n v="0"/>
    <n v="0"/>
    <n v="1111.1111111111111"/>
    <n v="528816311"/>
    <n v="440001482"/>
    <n v="128063000"/>
    <n v="7.5640632045481668E-5"/>
    <n v="0"/>
    <n v="0"/>
  </r>
  <r>
    <s v="UEFA Euro 2004: Portugal"/>
    <x v="7"/>
    <x v="7"/>
    <x v="0"/>
    <s v="Electronic Arts"/>
    <n v="40000"/>
    <n v="10000"/>
    <n v="0"/>
    <n v="0"/>
    <n v="7.4"/>
    <n v="21"/>
    <n v="8.1"/>
    <n v="9"/>
    <s v="EA Canada"/>
    <x v="0"/>
    <x v="520"/>
    <n v="7.75"/>
    <n v="30"/>
    <n v="60"/>
    <n v="3846.1538461538462"/>
    <n v="3076.9230769230771"/>
    <n v="769.23076923076928"/>
    <n v="0"/>
    <n v="0"/>
    <n v="505524224"/>
    <n v="434174638"/>
    <n v="127761000"/>
    <n v="7.912578290214635E-5"/>
    <n v="2.3032206685458213E-5"/>
    <n v="0"/>
  </r>
  <r>
    <s v="Medabots: Infinity"/>
    <x v="11"/>
    <x v="15"/>
    <x v="9"/>
    <s v="Ubisoft"/>
    <n v="40000"/>
    <n v="10000"/>
    <n v="0"/>
    <n v="0"/>
    <n v="5.0999999999999996"/>
    <n v="6"/>
    <n v="8"/>
    <n v="7"/>
    <s v="Imagineer"/>
    <x v="0"/>
    <x v="520"/>
    <n v="6.55"/>
    <n v="13"/>
    <n v="26"/>
    <n v="3571.4285714285716"/>
    <n v="2857.1428571428573"/>
    <n v="714.28571428571433"/>
    <n v="0"/>
    <n v="0"/>
    <n v="500125528"/>
    <n v="432552540"/>
    <n v="127718000"/>
    <n v="7.9979920561063617E-5"/>
    <n v="2.3118578843624408E-5"/>
    <n v="0"/>
  </r>
  <r>
    <s v="IL-2 Sturmovik: Cliffs of Dover"/>
    <x v="8"/>
    <x v="10"/>
    <x v="8"/>
    <s v="Ubisoft"/>
    <n v="0"/>
    <n v="40000"/>
    <n v="0"/>
    <n v="10000"/>
    <n v="6"/>
    <n v="13"/>
    <n v="7.1"/>
    <n v="114"/>
    <s v="1C: Maddox Games"/>
    <x v="2"/>
    <x v="520"/>
    <n v="6.55"/>
    <n v="127"/>
    <n v="254"/>
    <n v="8333.3333333333339"/>
    <n v="0"/>
    <n v="6666.666666666667"/>
    <n v="0"/>
    <n v="1666.6666666666667"/>
    <n v="545961365"/>
    <n v="440756453"/>
    <n v="127833000"/>
    <n v="0"/>
    <n v="9.0753067204667792E-5"/>
    <n v="0"/>
  </r>
  <r>
    <s v="NFL Blitz Pro"/>
    <x v="7"/>
    <x v="15"/>
    <x v="0"/>
    <s v="Midway Games"/>
    <n v="40000"/>
    <n v="10000"/>
    <n v="0"/>
    <n v="0"/>
    <n v="7.1"/>
    <n v="14"/>
    <n v="6.6"/>
    <n v="8"/>
    <s v="Midway"/>
    <x v="0"/>
    <x v="520"/>
    <n v="6.85"/>
    <n v="22"/>
    <n v="44"/>
    <n v="3571.4285714285716"/>
    <n v="2857.1428571428573"/>
    <n v="714.28571428571433"/>
    <n v="0"/>
    <n v="0"/>
    <n v="500125528"/>
    <n v="432552540"/>
    <n v="127718000"/>
    <n v="7.9979920561063617E-5"/>
    <n v="2.3118578843624408E-5"/>
    <n v="0"/>
  </r>
  <r>
    <s v="Death Jr. II: Root of Evil"/>
    <x v="9"/>
    <x v="0"/>
    <x v="2"/>
    <s v="Konami Digital Entertainment"/>
    <n v="50000"/>
    <n v="0"/>
    <n v="0"/>
    <n v="0"/>
    <n v="6.8"/>
    <n v="34"/>
    <n v="7.3"/>
    <n v="9"/>
    <s v="Backbone Entertainment"/>
    <x v="2"/>
    <x v="520"/>
    <n v="7.05"/>
    <n v="43"/>
    <n v="86"/>
    <n v="4545.454545454545"/>
    <n v="4545.454545454545"/>
    <n v="0"/>
    <n v="0"/>
    <n v="0"/>
    <n v="516818555"/>
    <n v="437126892"/>
    <n v="127854000"/>
    <n v="9.6745752481738971E-5"/>
    <n v="0"/>
    <n v="0"/>
  </r>
  <r>
    <s v="Wakeboarding Unleashed Featuring Shaun Murray"/>
    <x v="7"/>
    <x v="15"/>
    <x v="0"/>
    <s v="Activision"/>
    <n v="40000"/>
    <n v="10000"/>
    <n v="0"/>
    <n v="0"/>
    <n v="8"/>
    <n v="23"/>
    <n v="8.8000000000000007"/>
    <n v="9"/>
    <s v="Shaba Games"/>
    <x v="0"/>
    <x v="520"/>
    <n v="8.4"/>
    <n v="32"/>
    <n v="64"/>
    <n v="3571.4285714285716"/>
    <n v="2857.1428571428573"/>
    <n v="714.28571428571433"/>
    <n v="0"/>
    <n v="0"/>
    <n v="500125528"/>
    <n v="432552540"/>
    <n v="127718000"/>
    <n v="7.9979920561063617E-5"/>
    <n v="2.3118578843624408E-5"/>
    <n v="0"/>
  </r>
  <r>
    <s v="Mighty No. 9"/>
    <x v="6"/>
    <x v="14"/>
    <x v="2"/>
    <s v="Deep Silver"/>
    <n v="40000"/>
    <n v="0"/>
    <n v="0"/>
    <n v="10000"/>
    <n v="5.2"/>
    <n v="64"/>
    <n v="3.5"/>
    <n v="282"/>
    <s v="Inti Creates"/>
    <x v="3"/>
    <x v="520"/>
    <n v="4.3499999999999996"/>
    <n v="346"/>
    <n v="692"/>
    <n v="50000"/>
    <n v="40000"/>
    <n v="0"/>
    <n v="0"/>
    <n v="10000"/>
    <n v="573178249"/>
    <n v="445623395"/>
    <n v="126994511"/>
    <n v="6.9786318775679856E-5"/>
    <n v="0"/>
    <n v="0"/>
  </r>
  <r>
    <s v="Medal of Honor: Airborne"/>
    <x v="8"/>
    <x v="4"/>
    <x v="6"/>
    <s v="Electronic Arts"/>
    <n v="0"/>
    <n v="40000"/>
    <n v="0"/>
    <n v="10000"/>
    <n v="7.8"/>
    <n v="38"/>
    <n v="7.3"/>
    <n v="204"/>
    <s v="Electronic Arts"/>
    <x v="2"/>
    <x v="520"/>
    <n v="7.55"/>
    <n v="242"/>
    <n v="484"/>
    <n v="5000"/>
    <n v="0"/>
    <n v="4000"/>
    <n v="0"/>
    <n v="1000"/>
    <n v="522751172"/>
    <n v="438594184"/>
    <n v="128001000"/>
    <n v="0"/>
    <n v="9.1200479758299759E-5"/>
    <n v="0"/>
  </r>
  <r>
    <s v="Rhapsody: A Musical Adventure"/>
    <x v="1"/>
    <x v="1"/>
    <x v="9"/>
    <s v="Nippon Ichi Software"/>
    <n v="50000"/>
    <n v="0"/>
    <n v="0"/>
    <n v="0"/>
    <n v="6.7"/>
    <n v="24"/>
    <n v="6.8"/>
    <n v="12"/>
    <s v="Nippon Ichi Software"/>
    <x v="0"/>
    <x v="520"/>
    <n v="6.75"/>
    <n v="36"/>
    <n v="72"/>
    <n v="5555.5555555555557"/>
    <n v="5555.5555555555557"/>
    <n v="0"/>
    <n v="0"/>
    <n v="0"/>
    <n v="528816311"/>
    <n v="440001482"/>
    <n v="128063000"/>
    <n v="9.4550790056852088E-5"/>
    <n v="0"/>
    <n v="0"/>
  </r>
  <r>
    <s v="Dead Island Definitive Collection"/>
    <x v="13"/>
    <x v="14"/>
    <x v="4"/>
    <s v="Deep Silver"/>
    <n v="20000"/>
    <n v="30000"/>
    <n v="0"/>
    <n v="0"/>
    <n v="6.7"/>
    <n v="10"/>
    <n v="4.9000000000000004"/>
    <n v="18"/>
    <s v="Techland"/>
    <x v="1"/>
    <x v="520"/>
    <n v="5.8000000000000007"/>
    <n v="28"/>
    <n v="56"/>
    <n v="50000"/>
    <n v="20000"/>
    <n v="30000"/>
    <n v="0"/>
    <n v="0"/>
    <n v="573178249"/>
    <n v="445623395"/>
    <n v="126994511"/>
    <n v="3.4893159387839928E-5"/>
    <n v="6.7321420591035173E-5"/>
    <n v="0"/>
  </r>
  <r>
    <s v="UEFA Champions League 2006-2007"/>
    <x v="2"/>
    <x v="4"/>
    <x v="0"/>
    <s v="Electronic Arts"/>
    <n v="40000"/>
    <n v="10000"/>
    <n v="0"/>
    <n v="0"/>
    <n v="7.2"/>
    <n v="27"/>
    <n v="8.1999999999999993"/>
    <n v="10"/>
    <s v="EA Canada"/>
    <x v="0"/>
    <x v="520"/>
    <n v="7.6999999999999993"/>
    <n v="37"/>
    <n v="74"/>
    <n v="5000"/>
    <n v="4000"/>
    <n v="1000"/>
    <n v="0"/>
    <n v="0"/>
    <n v="522751172"/>
    <n v="438594184"/>
    <n v="128001000"/>
    <n v="7.6518240689855404E-5"/>
    <n v="2.280011993957494E-5"/>
    <n v="0"/>
  </r>
  <r>
    <s v="F1 2015"/>
    <x v="8"/>
    <x v="13"/>
    <x v="1"/>
    <s v="Codemasters"/>
    <n v="0"/>
    <n v="50000"/>
    <n v="0"/>
    <n v="0"/>
    <n v="6.1"/>
    <n v="13"/>
    <n v="3.6"/>
    <n v="63"/>
    <s v="Codemasters"/>
    <x v="0"/>
    <x v="520"/>
    <n v="4.8499999999999996"/>
    <n v="76"/>
    <n v="152"/>
    <n v="25000"/>
    <n v="0"/>
    <n v="25000"/>
    <n v="0"/>
    <n v="0"/>
    <n v="567732286"/>
    <n v="444588718"/>
    <n v="127141000"/>
    <n v="0"/>
    <n v="1.1246349260711559E-4"/>
    <n v="0"/>
  </r>
  <r>
    <s v="Otogi 2: Immortal Warriors"/>
    <x v="7"/>
    <x v="15"/>
    <x v="4"/>
    <s v="Sega"/>
    <n v="40000"/>
    <n v="10000"/>
    <n v="0"/>
    <n v="0"/>
    <n v="7.9"/>
    <n v="43"/>
    <n v="8.3000000000000007"/>
    <n v="12"/>
    <s v="From Software"/>
    <x v="2"/>
    <x v="520"/>
    <n v="8.1000000000000014"/>
    <n v="55"/>
    <n v="110"/>
    <n v="3571.4285714285716"/>
    <n v="2857.1428571428573"/>
    <n v="714.28571428571433"/>
    <n v="0"/>
    <n v="0"/>
    <n v="500125528"/>
    <n v="432552540"/>
    <n v="127718000"/>
    <n v="7.9979920561063617E-5"/>
    <n v="2.3118578843624408E-5"/>
    <n v="0"/>
  </r>
  <r>
    <s v="Lucha Libre AAA: Heroes del Ring"/>
    <x v="2"/>
    <x v="5"/>
    <x v="7"/>
    <s v="Konami Digital Entertainment"/>
    <n v="50000"/>
    <n v="0"/>
    <n v="0"/>
    <n v="0"/>
    <n v="4.9000000000000004"/>
    <n v="11"/>
    <n v="6.3"/>
    <n v="12"/>
    <s v="Immersion Software &amp; Graphics"/>
    <x v="2"/>
    <x v="520"/>
    <n v="5.6"/>
    <n v="23"/>
    <n v="46"/>
    <n v="7142.8571428571431"/>
    <n v="7142.8571428571431"/>
    <n v="0"/>
    <n v="0"/>
    <n v="0"/>
    <n v="540520772"/>
    <n v="441654761"/>
    <n v="128070000"/>
    <n v="9.250338301522295E-5"/>
    <n v="0"/>
    <n v="0"/>
  </r>
  <r>
    <s v="Tom Clancy's HAWX 2"/>
    <x v="8"/>
    <x v="5"/>
    <x v="4"/>
    <s v="Ubisoft"/>
    <n v="0"/>
    <n v="40000"/>
    <n v="0"/>
    <n v="10000"/>
    <n v="6.6"/>
    <n v="12"/>
    <n v="3.8"/>
    <n v="47"/>
    <s v="Ubisoft"/>
    <x v="2"/>
    <x v="520"/>
    <n v="5.1999999999999993"/>
    <n v="59"/>
    <n v="118"/>
    <n v="7142.8571428571431"/>
    <n v="0"/>
    <n v="5714.2857142857147"/>
    <n v="0"/>
    <n v="1428.5714285714287"/>
    <n v="540520772"/>
    <n v="441654761"/>
    <n v="128070000"/>
    <n v="0"/>
    <n v="9.05684791202783E-5"/>
    <n v="0"/>
  </r>
  <r>
    <s v="IndyCar Series"/>
    <x v="7"/>
    <x v="15"/>
    <x v="1"/>
    <s v="Codemasters"/>
    <n v="40000"/>
    <n v="10000"/>
    <n v="0"/>
    <n v="0"/>
    <n v="7.1"/>
    <n v="8"/>
    <n v="7.8"/>
    <n v="5"/>
    <s v="Codemasters"/>
    <x v="0"/>
    <x v="520"/>
    <n v="7.4499999999999993"/>
    <n v="13"/>
    <n v="26"/>
    <n v="3571.4285714285716"/>
    <n v="2857.1428571428573"/>
    <n v="714.28571428571433"/>
    <n v="0"/>
    <n v="0"/>
    <n v="500125528"/>
    <n v="432552540"/>
    <n v="127718000"/>
    <n v="7.9979920561063617E-5"/>
    <n v="2.3118578843624408E-5"/>
    <n v="0"/>
  </r>
  <r>
    <s v="Mortal Kombat X"/>
    <x v="8"/>
    <x v="13"/>
    <x v="7"/>
    <s v="Warner Bros. Interactive Entertainment"/>
    <n v="10000"/>
    <n v="40000"/>
    <n v="0"/>
    <n v="0"/>
    <n v="7.6"/>
    <n v="10"/>
    <n v="5.0999999999999996"/>
    <n v="475"/>
    <s v="High Voltage Software"/>
    <x v="1"/>
    <x v="520"/>
    <n v="6.35"/>
    <n v="485"/>
    <n v="970"/>
    <n v="25000"/>
    <n v="5000"/>
    <n v="20000"/>
    <n v="0"/>
    <n v="0"/>
    <n v="567732286"/>
    <n v="444588718"/>
    <n v="127141000"/>
    <n v="1.7613935734491589E-5"/>
    <n v="8.9970794085692473E-5"/>
    <n v="0"/>
  </r>
  <r>
    <s v="Bladestorm: Nightmare"/>
    <x v="13"/>
    <x v="13"/>
    <x v="4"/>
    <s v="Tecmo Koei"/>
    <n v="30000"/>
    <n v="20000"/>
    <n v="0"/>
    <n v="0"/>
    <n v="4.8"/>
    <n v="6"/>
    <n v="7.1"/>
    <n v="8"/>
    <s v="Omega Force"/>
    <x v="2"/>
    <x v="520"/>
    <n v="5.9499999999999993"/>
    <n v="14"/>
    <n v="28"/>
    <n v="25000"/>
    <n v="15000"/>
    <n v="10000"/>
    <n v="0"/>
    <n v="0"/>
    <n v="567732286"/>
    <n v="444588718"/>
    <n v="127141000"/>
    <n v="5.2841807203474775E-5"/>
    <n v="4.4985397042846236E-5"/>
    <n v="0"/>
  </r>
  <r>
    <s v="Sacred 3"/>
    <x v="2"/>
    <x v="12"/>
    <x v="9"/>
    <s v="Deep Silver"/>
    <n v="30000"/>
    <n v="20000"/>
    <n v="0"/>
    <n v="0"/>
    <n v="5.0999999999999996"/>
    <n v="11"/>
    <n v="4.0999999999999996"/>
    <n v="42"/>
    <s v="Deep Silver"/>
    <x v="1"/>
    <x v="520"/>
    <n v="4.5999999999999996"/>
    <n v="53"/>
    <n v="106"/>
    <n v="16666.666666666668"/>
    <n v="10000"/>
    <n v="6666.666666666667"/>
    <n v="0"/>
    <n v="0"/>
    <n v="562338430"/>
    <n v="443580712"/>
    <n v="127276000"/>
    <n v="5.3348656964454664E-5"/>
    <n v="4.5087623196745311E-5"/>
    <n v="0"/>
  </r>
  <r>
    <s v="MorphX"/>
    <x v="2"/>
    <x v="5"/>
    <x v="6"/>
    <s v="505 Games"/>
    <n v="50000"/>
    <n v="0"/>
    <n v="0"/>
    <n v="0"/>
    <n v="3.3"/>
    <n v="4"/>
    <n v="6.6"/>
    <n v="15"/>
    <s v="Buka Entertainment, Targem Games"/>
    <x v="1"/>
    <x v="520"/>
    <n v="4.9499999999999993"/>
    <n v="19"/>
    <n v="38"/>
    <n v="7142.8571428571431"/>
    <n v="7142.8571428571431"/>
    <n v="0"/>
    <n v="0"/>
    <n v="0"/>
    <n v="540520772"/>
    <n v="441654761"/>
    <n v="128070000"/>
    <n v="9.250338301522295E-5"/>
    <n v="0"/>
    <n v="0"/>
  </r>
  <r>
    <s v="Sigma Star Saga"/>
    <x v="12"/>
    <x v="3"/>
    <x v="9"/>
    <s v="Atari"/>
    <n v="40000"/>
    <n v="10000"/>
    <n v="0"/>
    <n v="0"/>
    <n v="6.8"/>
    <n v="34"/>
    <n v="8.1999999999999993"/>
    <n v="6"/>
    <s v="WayForward"/>
    <x v="3"/>
    <x v="520"/>
    <n v="7.5"/>
    <n v="40"/>
    <n v="80"/>
    <n v="4166.666666666667"/>
    <n v="3333.3333333333335"/>
    <n v="833.33333333333337"/>
    <n v="0"/>
    <n v="0"/>
    <n v="511054143"/>
    <n v="435713800"/>
    <n v="127773000"/>
    <n v="7.8269593443057166E-5"/>
    <n v="2.2950845256679959E-5"/>
    <n v="0"/>
  </r>
  <r>
    <s v="FIFA Soccer 2004"/>
    <x v="12"/>
    <x v="15"/>
    <x v="0"/>
    <s v="Electronic Arts"/>
    <n v="40000"/>
    <n v="10000"/>
    <n v="0"/>
    <n v="0"/>
    <n v="8.1999999999999993"/>
    <n v="4"/>
    <n v="7.9"/>
    <n v="9"/>
    <s v="Exient Entertainment"/>
    <x v="0"/>
    <x v="520"/>
    <n v="8.0500000000000007"/>
    <n v="13"/>
    <n v="26"/>
    <n v="3571.4285714285716"/>
    <n v="2857.1428571428573"/>
    <n v="714.28571428571433"/>
    <n v="0"/>
    <n v="0"/>
    <n v="500125528"/>
    <n v="432552540"/>
    <n v="127718000"/>
    <n v="7.9979920561063617E-5"/>
    <n v="2.3118578843624408E-5"/>
    <n v="0"/>
  </r>
  <r>
    <s v="Disney's Party"/>
    <x v="11"/>
    <x v="8"/>
    <x v="3"/>
    <s v="Electronic Arts"/>
    <n v="40000"/>
    <n v="10000"/>
    <n v="0"/>
    <n v="0"/>
    <n v="3.9"/>
    <n v="6"/>
    <n v="7.8"/>
    <n v="5"/>
    <s v="Neverland"/>
    <x v="0"/>
    <x v="520"/>
    <n v="5.85"/>
    <n v="11"/>
    <n v="22"/>
    <n v="3333.3333333333335"/>
    <n v="2666.6666666666665"/>
    <n v="666.66666666666663"/>
    <n v="0"/>
    <n v="0"/>
    <n v="495013192"/>
    <n v="431019772"/>
    <n v="127445000"/>
    <n v="8.080592728930747E-5"/>
    <n v="2.3200791818895955E-5"/>
    <n v="0"/>
  </r>
  <r>
    <s v="The Bureau: XCOM Declassified"/>
    <x v="8"/>
    <x v="6"/>
    <x v="6"/>
    <s v="Take-Two Interactive"/>
    <n v="0"/>
    <n v="50000"/>
    <n v="0"/>
    <n v="0"/>
    <n v="6.6"/>
    <n v="45"/>
    <n v="6.5"/>
    <n v="621"/>
    <s v="2K Marin"/>
    <x v="1"/>
    <x v="520"/>
    <n v="6.55"/>
    <n v="666"/>
    <n v="1332"/>
    <n v="12500"/>
    <n v="0"/>
    <n v="12500"/>
    <n v="0"/>
    <n v="0"/>
    <n v="556861736"/>
    <n v="442492884"/>
    <n v="127445000"/>
    <n v="0"/>
    <n v="1.1299616741407304E-4"/>
    <n v="0"/>
  </r>
  <r>
    <s v="Metal Slug Anthology"/>
    <x v="9"/>
    <x v="4"/>
    <x v="6"/>
    <s v="Ignition Entertainment"/>
    <n v="20000"/>
    <n v="0"/>
    <n v="20000"/>
    <n v="10000"/>
    <n v="7.8"/>
    <n v="26"/>
    <n v="7.4"/>
    <n v="25"/>
    <s v="Terminal Reality"/>
    <x v="2"/>
    <x v="520"/>
    <n v="7.6"/>
    <n v="51"/>
    <n v="102"/>
    <n v="5000"/>
    <n v="2000"/>
    <n v="0"/>
    <n v="2000"/>
    <n v="1000"/>
    <n v="522751172"/>
    <n v="438594184"/>
    <n v="128001000"/>
    <n v="3.8259120344927702E-5"/>
    <n v="0"/>
    <n v="1.5624877930641166E-4"/>
  </r>
  <r>
    <s v="Yanya Caballista: City Skater"/>
    <x v="4"/>
    <x v="9"/>
    <x v="0"/>
    <s v="Tecmo Koei"/>
    <n v="20000"/>
    <n v="20000"/>
    <n v="0"/>
    <n v="10000"/>
    <n v="5.8"/>
    <n v="13"/>
    <n v="6.3"/>
    <n v="7"/>
    <s v="Cave"/>
    <x v="0"/>
    <x v="520"/>
    <n v="6.05"/>
    <n v="20"/>
    <n v="40"/>
    <n v="3125"/>
    <n v="1250"/>
    <n v="1250"/>
    <n v="0"/>
    <n v="625"/>
    <n v="489752572"/>
    <n v="430035992"/>
    <n v="127149000"/>
    <n v="4.0836947355531194E-5"/>
    <n v="4.6507735101391237E-5"/>
    <n v="0"/>
  </r>
  <r>
    <s v="The Typing of the Dead"/>
    <x v="16"/>
    <x v="16"/>
    <x v="6"/>
    <s v="Sega"/>
    <n v="0"/>
    <n v="0"/>
    <n v="50000"/>
    <n v="0"/>
    <n v="8.3000000000000007"/>
    <n v="12"/>
    <n v="7.8"/>
    <n v="12"/>
    <s v="Smilebit"/>
    <x v="1"/>
    <x v="520"/>
    <n v="8.0500000000000007"/>
    <n v="24"/>
    <n v="48"/>
    <n v="2941.1764705882351"/>
    <n v="0"/>
    <n v="0"/>
    <n v="2941.1764705882351"/>
    <n v="0"/>
    <n v="484244580"/>
    <n v="429286318"/>
    <n v="126843000"/>
    <n v="0"/>
    <n v="0"/>
    <n v="3.9418809078940108E-4"/>
  </r>
  <r>
    <s v="Jenga World Tour"/>
    <x v="0"/>
    <x v="4"/>
    <x v="3"/>
    <s v="Atari"/>
    <n v="50000"/>
    <n v="0"/>
    <n v="0"/>
    <n v="0"/>
    <n v="2.6"/>
    <n v="14"/>
    <n v="2.8"/>
    <n v="11"/>
    <s v="Atomic Planet Entertainment"/>
    <x v="0"/>
    <x v="520"/>
    <n v="2.7"/>
    <n v="25"/>
    <n v="50"/>
    <n v="5000"/>
    <n v="5000"/>
    <n v="0"/>
    <n v="0"/>
    <n v="0"/>
    <n v="522751172"/>
    <n v="438594184"/>
    <n v="128001000"/>
    <n v="9.5647800862319252E-5"/>
    <n v="0"/>
    <n v="0"/>
  </r>
  <r>
    <s v="Second Sight"/>
    <x v="11"/>
    <x v="7"/>
    <x v="10"/>
    <s v="Codemasters"/>
    <n v="40000"/>
    <n v="10000"/>
    <n v="0"/>
    <n v="0"/>
    <n v="7.7"/>
    <n v="34"/>
    <n v="8.5"/>
    <n v="13"/>
    <s v="Free Radical Design"/>
    <x v="2"/>
    <x v="520"/>
    <n v="8.1"/>
    <n v="47"/>
    <n v="94"/>
    <n v="3846.1538461538462"/>
    <n v="3076.9230769230771"/>
    <n v="769.23076923076928"/>
    <n v="0"/>
    <n v="0"/>
    <n v="505524224"/>
    <n v="434174638"/>
    <n v="127761000"/>
    <n v="7.912578290214635E-5"/>
    <n v="2.3032206685458213E-5"/>
    <n v="0"/>
  </r>
  <r>
    <s v="Rave Master"/>
    <x v="11"/>
    <x v="8"/>
    <x v="7"/>
    <s v="Konami Digital Entertainment"/>
    <n v="0"/>
    <n v="0"/>
    <n v="50000"/>
    <n v="0"/>
    <n v="6"/>
    <n v="15"/>
    <n v="6.3"/>
    <n v="4"/>
    <s v="Konami"/>
    <x v="2"/>
    <x v="520"/>
    <n v="6.15"/>
    <n v="19"/>
    <n v="38"/>
    <n v="3333.3333333333335"/>
    <n v="0"/>
    <n v="0"/>
    <n v="3333.3333333333335"/>
    <n v="0"/>
    <n v="495013192"/>
    <n v="431019772"/>
    <n v="127445000"/>
    <n v="0"/>
    <n v="0"/>
    <n v="3.9232610145552982E-4"/>
  </r>
  <r>
    <s v="Alias"/>
    <x v="7"/>
    <x v="7"/>
    <x v="4"/>
    <s v="Acclaim Entertainment"/>
    <n v="40000"/>
    <n v="10000"/>
    <n v="0"/>
    <n v="0"/>
    <n v="6.4"/>
    <n v="37"/>
    <n v="6"/>
    <n v="4"/>
    <s v="Acclaim Studios Cheltenham"/>
    <x v="2"/>
    <x v="520"/>
    <n v="6.2"/>
    <n v="41"/>
    <n v="82"/>
    <n v="3846.1538461538462"/>
    <n v="3076.9230769230771"/>
    <n v="769.23076923076928"/>
    <n v="0"/>
    <n v="0"/>
    <n v="505524224"/>
    <n v="434174638"/>
    <n v="127761000"/>
    <n v="7.912578290214635E-5"/>
    <n v="2.3032206685458213E-5"/>
    <n v="0"/>
  </r>
  <r>
    <s v="Zumba Fitness Core"/>
    <x v="2"/>
    <x v="11"/>
    <x v="3"/>
    <s v="505 Games"/>
    <n v="0"/>
    <n v="50000"/>
    <n v="0"/>
    <n v="0"/>
    <n v="7.7"/>
    <n v="6"/>
    <n v="6.7"/>
    <n v="6"/>
    <s v="Zoe Mode"/>
    <x v="3"/>
    <x v="520"/>
    <n v="7.2"/>
    <n v="12"/>
    <n v="24"/>
    <n v="10000"/>
    <n v="0"/>
    <n v="10000"/>
    <n v="0"/>
    <n v="0"/>
    <n v="551484507"/>
    <n v="441417242"/>
    <n v="127629000"/>
    <n v="0"/>
    <n v="1.1327151556984264E-4"/>
    <n v="0"/>
  </r>
  <r>
    <s v="Guilty Gear Dust Strikers"/>
    <x v="1"/>
    <x v="0"/>
    <x v="7"/>
    <s v="Majesco Entertainment"/>
    <n v="50000"/>
    <n v="0"/>
    <n v="0"/>
    <n v="0"/>
    <n v="6"/>
    <n v="25"/>
    <n v="5.8"/>
    <n v="9"/>
    <s v="Arc System Works"/>
    <x v="2"/>
    <x v="520"/>
    <n v="5.9"/>
    <n v="34"/>
    <n v="68"/>
    <n v="4545.454545454545"/>
    <n v="4545.454545454545"/>
    <n v="0"/>
    <n v="0"/>
    <n v="0"/>
    <n v="516818555"/>
    <n v="437126892"/>
    <n v="127854000"/>
    <n v="9.6745752481738971E-5"/>
    <n v="0"/>
    <n v="0"/>
  </r>
  <r>
    <s v="Dark Summit"/>
    <x v="11"/>
    <x v="8"/>
    <x v="0"/>
    <s v="THQ"/>
    <n v="40000"/>
    <n v="10000"/>
    <n v="0"/>
    <n v="0"/>
    <n v="6.8"/>
    <n v="16"/>
    <n v="4.5"/>
    <n v="4"/>
    <s v="Radical Entertainment"/>
    <x v="2"/>
    <x v="520"/>
    <n v="5.65"/>
    <n v="20"/>
    <n v="40"/>
    <n v="3333.3333333333335"/>
    <n v="2666.6666666666665"/>
    <n v="666.66666666666663"/>
    <n v="0"/>
    <n v="0"/>
    <n v="495013192"/>
    <n v="431019772"/>
    <n v="127445000"/>
    <n v="8.080592728930747E-5"/>
    <n v="2.3200791818895955E-5"/>
    <n v="0"/>
  </r>
  <r>
    <s v="Star Wars: Republic Commando"/>
    <x v="8"/>
    <x v="3"/>
    <x v="6"/>
    <s v="LucasArts"/>
    <n v="0"/>
    <n v="40000"/>
    <n v="0"/>
    <n v="10000"/>
    <n v="7.8"/>
    <n v="34"/>
    <n v="8.6999999999999993"/>
    <n v="279"/>
    <s v="LucasArts"/>
    <x v="2"/>
    <x v="520"/>
    <n v="8.25"/>
    <n v="313"/>
    <n v="626"/>
    <n v="4166.666666666667"/>
    <n v="0"/>
    <n v="3333.3333333333335"/>
    <n v="0"/>
    <n v="833.33333333333337"/>
    <n v="511054143"/>
    <n v="435713800"/>
    <n v="127773000"/>
    <n v="0"/>
    <n v="9.1803381026719835E-5"/>
    <n v="0"/>
  </r>
  <r>
    <s v="The Lost Vikings"/>
    <x v="12"/>
    <x v="15"/>
    <x v="5"/>
    <s v="Activision"/>
    <n v="40000"/>
    <n v="10000"/>
    <n v="0"/>
    <n v="0"/>
    <n v="7.5"/>
    <n v="16"/>
    <n v="9.1"/>
    <n v="15"/>
    <s v="Mass Media"/>
    <x v="0"/>
    <x v="520"/>
    <n v="8.3000000000000007"/>
    <n v="31"/>
    <n v="62"/>
    <n v="3571.4285714285716"/>
    <n v="2857.1428571428573"/>
    <n v="714.28571428571433"/>
    <n v="0"/>
    <n v="0"/>
    <n v="500125528"/>
    <n v="432552540"/>
    <n v="127718000"/>
    <n v="7.9979920561063617E-5"/>
    <n v="2.3118578843624408E-5"/>
    <n v="0"/>
  </r>
  <r>
    <s v="Secret Files: Tunguska"/>
    <x v="1"/>
    <x v="1"/>
    <x v="10"/>
    <s v="Deep Silver"/>
    <n v="40000"/>
    <n v="10000"/>
    <n v="0"/>
    <n v="0"/>
    <n v="7.1"/>
    <n v="6"/>
    <n v="7.6"/>
    <n v="5"/>
    <s v="10tacle Studios, Fusionsphere Systems"/>
    <x v="2"/>
    <x v="520"/>
    <n v="7.35"/>
    <n v="11"/>
    <n v="22"/>
    <n v="5555.5555555555557"/>
    <n v="4444.4444444444443"/>
    <n v="1111.1111111111111"/>
    <n v="0"/>
    <n v="0"/>
    <n v="528816311"/>
    <n v="440001482"/>
    <n v="128063000"/>
    <n v="7.5640632045481668E-5"/>
    <n v="2.2727196177943781E-5"/>
    <n v="0"/>
  </r>
  <r>
    <s v="DiRT 2"/>
    <x v="8"/>
    <x v="2"/>
    <x v="1"/>
    <s v="Codemasters"/>
    <n v="0"/>
    <n v="40000"/>
    <n v="0"/>
    <n v="10000"/>
    <n v="8.9"/>
    <n v="22"/>
    <n v="8.1999999999999993"/>
    <n v="352"/>
    <s v="Codemasters"/>
    <x v="2"/>
    <x v="520"/>
    <n v="8.5500000000000007"/>
    <n v="374"/>
    <n v="748"/>
    <n v="6250"/>
    <n v="0"/>
    <n v="5000"/>
    <n v="0"/>
    <n v="1250"/>
    <n v="534740514"/>
    <n v="441041694"/>
    <n v="128047000"/>
    <n v="0"/>
    <n v="9.0694373217240542E-5"/>
    <n v="0"/>
  </r>
  <r>
    <s v="Payday 2"/>
    <x v="8"/>
    <x v="6"/>
    <x v="6"/>
    <s v="505 Games"/>
    <n v="40000"/>
    <n v="0"/>
    <n v="0"/>
    <n v="10000"/>
    <n v="7.9"/>
    <n v="51"/>
    <n v="3.4"/>
    <n v="3558"/>
    <s v="Overkill Software"/>
    <x v="1"/>
    <x v="520"/>
    <n v="5.65"/>
    <n v="3609"/>
    <n v="7218"/>
    <n v="12500"/>
    <n v="10000"/>
    <n v="0"/>
    <n v="0"/>
    <n v="2500"/>
    <n v="556861736"/>
    <n v="442492884"/>
    <n v="127445000"/>
    <n v="7.1831116081568942E-5"/>
    <n v="0"/>
    <n v="0"/>
  </r>
  <r>
    <s v="Whirl Tour"/>
    <x v="11"/>
    <x v="8"/>
    <x v="0"/>
    <s v="Vivendi Games"/>
    <n v="40000"/>
    <n v="10000"/>
    <n v="0"/>
    <n v="0"/>
    <n v="6.1"/>
    <n v="10"/>
    <n v="9"/>
    <n v="4"/>
    <s v="Papaya Studios"/>
    <x v="0"/>
    <x v="520"/>
    <n v="7.55"/>
    <n v="14"/>
    <n v="28"/>
    <n v="3333.3333333333335"/>
    <n v="2666.6666666666665"/>
    <n v="666.66666666666663"/>
    <n v="0"/>
    <n v="0"/>
    <n v="495013192"/>
    <n v="431019772"/>
    <n v="127445000"/>
    <n v="8.080592728930747E-5"/>
    <n v="2.3200791818895955E-5"/>
    <n v="0"/>
  </r>
  <r>
    <s v="Saints Row: Gat out of Hell"/>
    <x v="6"/>
    <x v="13"/>
    <x v="4"/>
    <s v="Deep Silver"/>
    <n v="0"/>
    <n v="40000"/>
    <n v="0"/>
    <n v="10000"/>
    <n v="6.4"/>
    <n v="45"/>
    <n v="5.7"/>
    <n v="98"/>
    <s v="Volition Inc."/>
    <x v="1"/>
    <x v="520"/>
    <n v="6.0500000000000007"/>
    <n v="143"/>
    <n v="286"/>
    <n v="25000"/>
    <n v="0"/>
    <n v="20000"/>
    <n v="0"/>
    <n v="5000"/>
    <n v="567732286"/>
    <n v="444588718"/>
    <n v="127141000"/>
    <n v="0"/>
    <n v="8.9970794085692473E-5"/>
    <n v="0"/>
  </r>
  <r>
    <s v="Ms Saga: A New Dawn"/>
    <x v="4"/>
    <x v="3"/>
    <x v="9"/>
    <s v="Namco Bandai Games"/>
    <n v="20000"/>
    <n v="20000"/>
    <n v="0"/>
    <n v="10000"/>
    <n v="6.5"/>
    <n v="27"/>
    <n v="8.6"/>
    <n v="15"/>
    <s v="Bandai"/>
    <x v="3"/>
    <x v="520"/>
    <n v="7.55"/>
    <n v="42"/>
    <n v="84"/>
    <n v="4166.666666666667"/>
    <n v="1666.6666666666667"/>
    <n v="1666.6666666666667"/>
    <n v="0"/>
    <n v="833.33333333333337"/>
    <n v="511054143"/>
    <n v="435713800"/>
    <n v="127773000"/>
    <n v="3.9134796721528583E-5"/>
    <n v="4.5901690513359917E-5"/>
    <n v="0"/>
  </r>
  <r>
    <s v="Child of Light"/>
    <x v="6"/>
    <x v="12"/>
    <x v="9"/>
    <s v="Ubisoft"/>
    <n v="0"/>
    <n v="10000"/>
    <n v="40000"/>
    <n v="0"/>
    <n v="8.1999999999999993"/>
    <n v="46"/>
    <n v="8"/>
    <n v="451"/>
    <s v="Ubisoft Montreal"/>
    <x v="3"/>
    <x v="520"/>
    <n v="8.1"/>
    <n v="497"/>
    <n v="994"/>
    <n v="16666.666666666668"/>
    <n v="0"/>
    <n v="3333.3333333333335"/>
    <n v="13333.333333333334"/>
    <n v="0"/>
    <n v="562338430"/>
    <n v="443580712"/>
    <n v="127276000"/>
    <n v="0"/>
    <n v="2.2543811598372656E-5"/>
    <n v="3.142776328608693E-4"/>
  </r>
  <r>
    <s v="GrimGrimoire"/>
    <x v="4"/>
    <x v="4"/>
    <x v="11"/>
    <s v="Tecmo Koei"/>
    <n v="10000"/>
    <n v="10000"/>
    <n v="30000"/>
    <n v="0"/>
    <n v="7.9"/>
    <n v="39"/>
    <n v="7.9"/>
    <n v="17"/>
    <s v="Vanilla Ware"/>
    <x v="3"/>
    <x v="520"/>
    <n v="7.9"/>
    <n v="56"/>
    <n v="112"/>
    <n v="5000"/>
    <n v="1000"/>
    <n v="1000"/>
    <n v="3000"/>
    <n v="0"/>
    <n v="522751172"/>
    <n v="438594184"/>
    <n v="128001000"/>
    <n v="1.9129560172463851E-5"/>
    <n v="2.280011993957494E-5"/>
    <n v="2.343731689596175E-4"/>
  </r>
  <r>
    <s v="Crime Life: Gang Wars"/>
    <x v="7"/>
    <x v="3"/>
    <x v="4"/>
    <s v="Konami Digital Entertainment"/>
    <n v="40000"/>
    <n v="10000"/>
    <n v="0"/>
    <n v="0"/>
    <n v="3"/>
    <n v="19"/>
    <n v="3.4"/>
    <n v="9"/>
    <s v="Hothouse Creations"/>
    <x v="1"/>
    <x v="520"/>
    <n v="3.2"/>
    <n v="28"/>
    <n v="56"/>
    <n v="4166.666666666667"/>
    <n v="3333.3333333333335"/>
    <n v="833.33333333333337"/>
    <n v="0"/>
    <n v="0"/>
    <n v="511054143"/>
    <n v="435713800"/>
    <n v="127773000"/>
    <n v="7.8269593443057166E-5"/>
    <n v="2.2950845256679959E-5"/>
    <n v="0"/>
  </r>
  <r>
    <s v="Rugby 2005"/>
    <x v="7"/>
    <x v="3"/>
    <x v="0"/>
    <s v="Electronic Arts"/>
    <n v="40000"/>
    <n v="10000"/>
    <n v="0"/>
    <n v="0"/>
    <n v="7.5"/>
    <n v="20"/>
    <n v="7.7"/>
    <n v="11"/>
    <s v="HB Studios Multimedia"/>
    <x v="0"/>
    <x v="520"/>
    <n v="7.6"/>
    <n v="31"/>
    <n v="62"/>
    <n v="4166.666666666667"/>
    <n v="3333.3333333333335"/>
    <n v="833.33333333333337"/>
    <n v="0"/>
    <n v="0"/>
    <n v="511054143"/>
    <n v="435713800"/>
    <n v="127773000"/>
    <n v="7.8269593443057166E-5"/>
    <n v="2.2950845256679959E-5"/>
    <n v="0"/>
  </r>
  <r>
    <s v="Warhammer 40,000: Dawn of War"/>
    <x v="8"/>
    <x v="7"/>
    <x v="11"/>
    <s v="THQ"/>
    <n v="10000"/>
    <n v="30000"/>
    <n v="0"/>
    <n v="10000"/>
    <n v="8.6"/>
    <n v="51"/>
    <n v="8.8000000000000007"/>
    <n v="295"/>
    <s v="Relic"/>
    <x v="1"/>
    <x v="520"/>
    <n v="8.6999999999999993"/>
    <n v="346"/>
    <n v="692"/>
    <n v="3846.1538461538462"/>
    <n v="769.23076923076928"/>
    <n v="2307.6923076923076"/>
    <n v="0"/>
    <n v="769.23076923076928"/>
    <n v="505524224"/>
    <n v="434174638"/>
    <n v="127761000"/>
    <n v="1.9781445725536588E-5"/>
    <n v="6.9096620056374644E-5"/>
    <n v="0"/>
  </r>
  <r>
    <s v="Freelancer"/>
    <x v="8"/>
    <x v="15"/>
    <x v="8"/>
    <s v="Microsoft Game Studios"/>
    <n v="20000"/>
    <n v="20000"/>
    <n v="0"/>
    <n v="10000"/>
    <n v="8.5"/>
    <n v="39"/>
    <n v="9"/>
    <n v="185"/>
    <s v="Digital Anvil"/>
    <x v="2"/>
    <x v="520"/>
    <n v="8.75"/>
    <n v="224"/>
    <n v="448"/>
    <n v="3571.4285714285716"/>
    <n v="1428.5714285714287"/>
    <n v="1428.5714285714287"/>
    <n v="0"/>
    <n v="714.28571428571433"/>
    <n v="500125528"/>
    <n v="432552540"/>
    <n v="127718000"/>
    <n v="3.9989960280531809E-5"/>
    <n v="4.6237157687248816E-5"/>
    <n v="0"/>
  </r>
  <r>
    <s v="Rugby 06"/>
    <x v="4"/>
    <x v="0"/>
    <x v="0"/>
    <s v="Electronic Arts"/>
    <n v="20000"/>
    <n v="20000"/>
    <n v="0"/>
    <n v="10000"/>
    <n v="7"/>
    <n v="6"/>
    <n v="7.8"/>
    <n v="27"/>
    <s v="EA Canada"/>
    <x v="0"/>
    <x v="520"/>
    <n v="7.4"/>
    <n v="33"/>
    <n v="66"/>
    <n v="4545.454545454545"/>
    <n v="1818.1818181818182"/>
    <n v="1818.1818181818182"/>
    <n v="0"/>
    <n v="909.09090909090912"/>
    <n v="516818555"/>
    <n v="437126892"/>
    <n v="127854000"/>
    <n v="3.8698300992695592E-5"/>
    <n v="4.5753304969395475E-5"/>
    <n v="0"/>
  </r>
  <r>
    <s v="Fatal Frame II: Crimson Butterfly Director's Cut"/>
    <x v="7"/>
    <x v="7"/>
    <x v="4"/>
    <s v="Microsoft Game Studios"/>
    <n v="40000"/>
    <n v="10000"/>
    <n v="0"/>
    <n v="0"/>
    <n v="8.4"/>
    <n v="37"/>
    <n v="8.3000000000000007"/>
    <n v="16"/>
    <s v="Tecmo"/>
    <x v="1"/>
    <x v="520"/>
    <n v="8.3500000000000014"/>
    <n v="53"/>
    <n v="106"/>
    <n v="3846.1538461538462"/>
    <n v="3076.9230769230771"/>
    <n v="769.23076923076928"/>
    <n v="0"/>
    <n v="0"/>
    <n v="505524224"/>
    <n v="434174638"/>
    <n v="127761000"/>
    <n v="7.912578290214635E-5"/>
    <n v="2.3032206685458213E-5"/>
    <n v="0"/>
  </r>
  <r>
    <s v="2002 FIFA World Cup"/>
    <x v="11"/>
    <x v="8"/>
    <x v="0"/>
    <s v="Electronic Arts"/>
    <n v="40000"/>
    <n v="10000"/>
    <n v="0"/>
    <n v="0"/>
    <n v="7.8"/>
    <n v="9"/>
    <n v="7.7"/>
    <n v="6"/>
    <s v="EA Sports"/>
    <x v="0"/>
    <x v="520"/>
    <n v="7.75"/>
    <n v="15"/>
    <n v="30"/>
    <n v="3333.3333333333335"/>
    <n v="2666.6666666666665"/>
    <n v="666.66666666666663"/>
    <n v="0"/>
    <n v="0"/>
    <n v="495013192"/>
    <n v="431019772"/>
    <n v="127445000"/>
    <n v="8.080592728930747E-5"/>
    <n v="2.3200791818895955E-5"/>
    <n v="0"/>
  </r>
  <r>
    <s v="Need for Speed Carbon"/>
    <x v="8"/>
    <x v="0"/>
    <x v="1"/>
    <s v="Electronic Arts"/>
    <n v="0"/>
    <n v="40000"/>
    <n v="0"/>
    <n v="10000"/>
    <n v="7.8"/>
    <n v="17"/>
    <n v="7.2"/>
    <n v="249"/>
    <s v="Black Box"/>
    <x v="3"/>
    <x v="520"/>
    <n v="7.5"/>
    <n v="266"/>
    <n v="532"/>
    <n v="4545.454545454545"/>
    <n v="0"/>
    <n v="3636.3636363636365"/>
    <n v="0"/>
    <n v="909.09090909090912"/>
    <n v="516818555"/>
    <n v="437126892"/>
    <n v="127854000"/>
    <n v="0"/>
    <n v="9.1506609938790949E-5"/>
    <n v="0"/>
  </r>
  <r>
    <s v="Colin McRae Rally 2005"/>
    <x v="7"/>
    <x v="7"/>
    <x v="1"/>
    <s v="Codemasters"/>
    <n v="40000"/>
    <n v="10000"/>
    <n v="0"/>
    <n v="0"/>
    <n v="8.3000000000000007"/>
    <n v="35"/>
    <n v="7.5"/>
    <n v="6"/>
    <s v="Codemasters"/>
    <x v="0"/>
    <x v="520"/>
    <n v="7.9"/>
    <n v="41"/>
    <n v="82"/>
    <n v="3846.1538461538462"/>
    <n v="3076.9230769230771"/>
    <n v="769.23076923076928"/>
    <n v="0"/>
    <n v="0"/>
    <n v="505524224"/>
    <n v="434174638"/>
    <n v="127761000"/>
    <n v="7.912578290214635E-5"/>
    <n v="2.3032206685458213E-5"/>
    <n v="0"/>
  </r>
  <r>
    <s v="Empire Earth"/>
    <x v="8"/>
    <x v="9"/>
    <x v="11"/>
    <s v="Vivendi Games"/>
    <n v="0"/>
    <n v="40000"/>
    <n v="0"/>
    <n v="10000"/>
    <n v="8.1"/>
    <n v="23"/>
    <n v="8.1999999999999993"/>
    <n v="126"/>
    <s v="Stainless Steel Studios"/>
    <x v="2"/>
    <x v="520"/>
    <n v="8.1499999999999986"/>
    <n v="149"/>
    <n v="298"/>
    <n v="3125"/>
    <n v="0"/>
    <n v="2500"/>
    <n v="0"/>
    <n v="625"/>
    <n v="489752572"/>
    <n v="430035992"/>
    <n v="127149000"/>
    <n v="0"/>
    <n v="9.3015470202782475E-5"/>
    <n v="0"/>
  </r>
  <r>
    <s v="DuckTales: Remastered"/>
    <x v="3"/>
    <x v="6"/>
    <x v="4"/>
    <s v="Capcom"/>
    <n v="10000"/>
    <n v="30000"/>
    <n v="0"/>
    <n v="10000"/>
    <n v="7.5"/>
    <n v="31"/>
    <n v="7.4"/>
    <n v="135"/>
    <s v="WayForward"/>
    <x v="0"/>
    <x v="520"/>
    <n v="7.45"/>
    <n v="166"/>
    <n v="332"/>
    <n v="12500"/>
    <n v="2500"/>
    <n v="7500"/>
    <n v="0"/>
    <n v="2500"/>
    <n v="556861736"/>
    <n v="442492884"/>
    <n v="127445000"/>
    <n v="1.7957779020392236E-5"/>
    <n v="6.7797700448443823E-5"/>
    <n v="0"/>
  </r>
  <r>
    <s v="Kakuto Chojin"/>
    <x v="7"/>
    <x v="8"/>
    <x v="7"/>
    <s v="Microsoft Game Studios"/>
    <n v="40000"/>
    <n v="10000"/>
    <n v="0"/>
    <n v="0"/>
    <n v="4.5999999999999996"/>
    <n v="26"/>
    <n v="7.2"/>
    <n v="17"/>
    <s v="DreamFactory"/>
    <x v="2"/>
    <x v="520"/>
    <n v="5.9"/>
    <n v="43"/>
    <n v="86"/>
    <n v="3333.3333333333335"/>
    <n v="2666.6666666666665"/>
    <n v="666.66666666666663"/>
    <n v="0"/>
    <n v="0"/>
    <n v="495013192"/>
    <n v="431019772"/>
    <n v="127445000"/>
    <n v="8.080592728930747E-5"/>
    <n v="2.3200791818895955E-5"/>
    <n v="0"/>
  </r>
  <r>
    <s v="Need for Speed Underground"/>
    <x v="8"/>
    <x v="15"/>
    <x v="1"/>
    <s v="Electronic Arts"/>
    <n v="0"/>
    <n v="40000"/>
    <n v="0"/>
    <n v="10000"/>
    <n v="8.1999999999999993"/>
    <n v="24"/>
    <n v="8.3000000000000007"/>
    <n v="307"/>
    <s v="Black Box"/>
    <x v="0"/>
    <x v="520"/>
    <n v="8.25"/>
    <n v="331"/>
    <n v="662"/>
    <n v="3571.4285714285716"/>
    <n v="0"/>
    <n v="2857.1428571428573"/>
    <n v="0"/>
    <n v="714.28571428571433"/>
    <n v="500125528"/>
    <n v="432552540"/>
    <n v="127718000"/>
    <n v="0"/>
    <n v="9.2474315374497631E-5"/>
    <n v="0"/>
  </r>
  <r>
    <s v="Virtua Tennis 3"/>
    <x v="9"/>
    <x v="4"/>
    <x v="0"/>
    <s v="Sega"/>
    <n v="20000"/>
    <n v="20000"/>
    <n v="0"/>
    <n v="10000"/>
    <n v="7.9"/>
    <n v="17"/>
    <n v="7.7"/>
    <n v="13"/>
    <s v="Sumo Digital"/>
    <x v="0"/>
    <x v="520"/>
    <n v="7.8000000000000007"/>
    <n v="30"/>
    <n v="60"/>
    <n v="5000"/>
    <n v="2000"/>
    <n v="2000"/>
    <n v="0"/>
    <n v="1000"/>
    <n v="522751172"/>
    <n v="438594184"/>
    <n v="128001000"/>
    <n v="3.8259120344927702E-5"/>
    <n v="4.560023987914988E-5"/>
    <n v="0"/>
  </r>
  <r>
    <s v="Raze's Hell"/>
    <x v="7"/>
    <x v="3"/>
    <x v="6"/>
    <s v="Majesco Entertainment"/>
    <n v="40000"/>
    <n v="10000"/>
    <n v="0"/>
    <n v="0"/>
    <n v="7.1"/>
    <n v="37"/>
    <n v="8.1"/>
    <n v="8"/>
    <s v="Artech Studios"/>
    <x v="1"/>
    <x v="520"/>
    <n v="7.6"/>
    <n v="45"/>
    <n v="90"/>
    <n v="4166.666666666667"/>
    <n v="3333.3333333333335"/>
    <n v="833.33333333333337"/>
    <n v="0"/>
    <n v="0"/>
    <n v="511054143"/>
    <n v="435713800"/>
    <n v="127773000"/>
    <n v="7.8269593443057166E-5"/>
    <n v="2.2950845256679959E-5"/>
    <n v="0"/>
  </r>
  <r>
    <s v="Far Cry"/>
    <x v="8"/>
    <x v="7"/>
    <x v="6"/>
    <s v="Ubisoft"/>
    <n v="0"/>
    <n v="40000"/>
    <n v="0"/>
    <n v="10000"/>
    <n v="8.9"/>
    <n v="72"/>
    <n v="8.1"/>
    <n v="724"/>
    <s v="Crytek"/>
    <x v="1"/>
    <x v="520"/>
    <n v="8.5"/>
    <n v="796"/>
    <n v="1592"/>
    <n v="3846.1538461538462"/>
    <n v="0"/>
    <n v="3076.9230769230771"/>
    <n v="0"/>
    <n v="769.23076923076928"/>
    <n v="505524224"/>
    <n v="434174638"/>
    <n v="127761000"/>
    <n v="0"/>
    <n v="9.2128826741832854E-5"/>
    <n v="0"/>
  </r>
  <r>
    <s v="Time Crisis: Project Titan"/>
    <x v="14"/>
    <x v="9"/>
    <x v="6"/>
    <s v="Namco Bandai Games"/>
    <n v="30000"/>
    <n v="20000"/>
    <n v="0"/>
    <n v="0"/>
    <n v="7.1"/>
    <n v="13"/>
    <n v="6.7"/>
    <n v="6"/>
    <s v="Flying Tiger Development"/>
    <x v="2"/>
    <x v="520"/>
    <n v="6.9"/>
    <n v="19"/>
    <n v="38"/>
    <n v="3125"/>
    <n v="1875"/>
    <n v="1250"/>
    <n v="0"/>
    <n v="0"/>
    <n v="489752572"/>
    <n v="430035992"/>
    <n v="127149000"/>
    <n v="6.1255421033296791E-5"/>
    <n v="4.6507735101391237E-5"/>
    <n v="0"/>
  </r>
  <r>
    <s v="FIFA Soccer 10"/>
    <x v="8"/>
    <x v="2"/>
    <x v="0"/>
    <s v="Electronic Arts"/>
    <n v="0"/>
    <n v="40000"/>
    <n v="0"/>
    <n v="10000"/>
    <n v="7.2"/>
    <n v="14"/>
    <n v="3.8"/>
    <n v="59"/>
    <s v="EA Sports"/>
    <x v="0"/>
    <x v="520"/>
    <n v="5.5"/>
    <n v="73"/>
    <n v="146"/>
    <n v="6250"/>
    <n v="0"/>
    <n v="5000"/>
    <n v="0"/>
    <n v="1250"/>
    <n v="534740514"/>
    <n v="441041694"/>
    <n v="128047000"/>
    <n v="0"/>
    <n v="9.0694373217240542E-5"/>
    <n v="0"/>
  </r>
  <r>
    <s v="Tom Clancy's Rainbow Six: Lockdown"/>
    <x v="11"/>
    <x v="3"/>
    <x v="6"/>
    <s v="Ubisoft"/>
    <n v="40000"/>
    <n v="10000"/>
    <n v="0"/>
    <n v="0"/>
    <n v="7.2"/>
    <n v="8"/>
    <n v="7.8"/>
    <n v="5"/>
    <s v="Red Storm Entertainment, Ubisoft Montreal"/>
    <x v="1"/>
    <x v="520"/>
    <n v="7.5"/>
    <n v="13"/>
    <n v="26"/>
    <n v="4166.666666666667"/>
    <n v="3333.3333333333335"/>
    <n v="833.33333333333337"/>
    <n v="0"/>
    <n v="0"/>
    <n v="511054143"/>
    <n v="435713800"/>
    <n v="127773000"/>
    <n v="7.8269593443057166E-5"/>
    <n v="2.2950845256679959E-5"/>
    <n v="0"/>
  </r>
  <r>
    <s v="The Sims"/>
    <x v="8"/>
    <x v="16"/>
    <x v="8"/>
    <s v="Electronic Arts"/>
    <n v="10000"/>
    <n v="30000"/>
    <n v="0"/>
    <n v="10000"/>
    <n v="9.1999999999999993"/>
    <n v="38"/>
    <n v="7.9"/>
    <n v="451"/>
    <s v="Maxis"/>
    <x v="2"/>
    <x v="520"/>
    <n v="8.5500000000000007"/>
    <n v="489"/>
    <n v="978"/>
    <n v="2941.1764705882351"/>
    <n v="588.23529411764707"/>
    <n v="1764.7058823529412"/>
    <n v="0"/>
    <n v="588.23529411764707"/>
    <n v="484244580"/>
    <n v="429286318"/>
    <n v="126843000"/>
    <n v="2.0650721583708794E-5"/>
    <n v="6.9883429175583467E-5"/>
    <n v="0"/>
  </r>
  <r>
    <s v="Gitaroo Man"/>
    <x v="4"/>
    <x v="9"/>
    <x v="3"/>
    <s v="THQ"/>
    <n v="20000"/>
    <n v="20000"/>
    <n v="0"/>
    <n v="10000"/>
    <n v="8.1999999999999993"/>
    <n v="21"/>
    <n v="8.6999999999999993"/>
    <n v="25"/>
    <s v="Koei/Inis"/>
    <x v="0"/>
    <x v="520"/>
    <n v="8.4499999999999993"/>
    <n v="46"/>
    <n v="92"/>
    <n v="3125"/>
    <n v="1250"/>
    <n v="1250"/>
    <n v="0"/>
    <n v="625"/>
    <n v="489752572"/>
    <n v="430035992"/>
    <n v="127149000"/>
    <n v="4.0836947355531194E-5"/>
    <n v="4.6507735101391237E-5"/>
    <n v="0"/>
  </r>
  <r>
    <s v="Company of Heroes"/>
    <x v="8"/>
    <x v="0"/>
    <x v="11"/>
    <s v="THQ"/>
    <n v="0"/>
    <n v="40000"/>
    <n v="0"/>
    <n v="10000"/>
    <n v="9.3000000000000007"/>
    <n v="55"/>
    <n v="8.8000000000000007"/>
    <n v="1128"/>
    <s v="Relic"/>
    <x v="1"/>
    <x v="520"/>
    <n v="9.0500000000000007"/>
    <n v="1183"/>
    <n v="2366"/>
    <n v="4545.454545454545"/>
    <n v="0"/>
    <n v="3636.3636363636365"/>
    <n v="0"/>
    <n v="909.09090909090912"/>
    <n v="516818555"/>
    <n v="437126892"/>
    <n v="127854000"/>
    <n v="0"/>
    <n v="9.1506609938790949E-5"/>
    <n v="0"/>
  </r>
  <r>
    <s v="Wing Island"/>
    <x v="0"/>
    <x v="0"/>
    <x v="8"/>
    <s v="Konami Digital Entertainment"/>
    <n v="30000"/>
    <n v="10000"/>
    <n v="10000"/>
    <n v="0"/>
    <n v="4.7"/>
    <n v="32"/>
    <n v="4.9000000000000004"/>
    <n v="8"/>
    <s v="CAProduction"/>
    <x v="0"/>
    <x v="520"/>
    <n v="4.8000000000000007"/>
    <n v="40"/>
    <n v="80"/>
    <n v="4545.454545454545"/>
    <n v="2727.2727272727275"/>
    <n v="909.09090909090912"/>
    <n v="909.09090909090912"/>
    <n v="0"/>
    <n v="516818555"/>
    <n v="437126892"/>
    <n v="127854000"/>
    <n v="5.8047451489043385E-5"/>
    <n v="2.2876652484697737E-5"/>
    <n v="7.821421308680213E-5"/>
  </r>
  <r>
    <s v="Silent Hunter: Wolves of the Pacific"/>
    <x v="8"/>
    <x v="4"/>
    <x v="8"/>
    <s v="Ubisoft"/>
    <n v="0"/>
    <n v="40000"/>
    <n v="0"/>
    <n v="10000"/>
    <n v="7.9"/>
    <n v="22"/>
    <n v="6.9"/>
    <n v="40"/>
    <s v="Ubisoft Romania"/>
    <x v="2"/>
    <x v="520"/>
    <n v="7.4"/>
    <n v="62"/>
    <n v="124"/>
    <n v="5000"/>
    <n v="0"/>
    <n v="4000"/>
    <n v="0"/>
    <n v="1000"/>
    <n v="522751172"/>
    <n v="438594184"/>
    <n v="128001000"/>
    <n v="0"/>
    <n v="9.1200479758299759E-5"/>
    <n v="0"/>
  </r>
  <r>
    <s v="Supreme Commander"/>
    <x v="8"/>
    <x v="4"/>
    <x v="11"/>
    <s v="THQ"/>
    <n v="0"/>
    <n v="40000"/>
    <n v="0"/>
    <n v="10000"/>
    <n v="8.6"/>
    <n v="44"/>
    <n v="8.3000000000000007"/>
    <n v="263"/>
    <s v="Gas Powered Games"/>
    <x v="3"/>
    <x v="520"/>
    <n v="8.4499999999999993"/>
    <n v="307"/>
    <n v="614"/>
    <n v="5000"/>
    <n v="0"/>
    <n v="4000"/>
    <n v="0"/>
    <n v="1000"/>
    <n v="522751172"/>
    <n v="438594184"/>
    <n v="128001000"/>
    <n v="0"/>
    <n v="9.1200479758299759E-5"/>
    <n v="0"/>
  </r>
  <r>
    <s v="Wolfenstein"/>
    <x v="8"/>
    <x v="2"/>
    <x v="6"/>
    <s v="Activision"/>
    <n v="10000"/>
    <n v="30000"/>
    <n v="0"/>
    <n v="10000"/>
    <n v="7.4"/>
    <n v="41"/>
    <n v="7.3"/>
    <n v="261"/>
    <s v="id Software, Raven Software"/>
    <x v="1"/>
    <x v="520"/>
    <n v="7.35"/>
    <n v="302"/>
    <n v="604"/>
    <n v="6250"/>
    <n v="1250"/>
    <n v="3750"/>
    <n v="0"/>
    <n v="1250"/>
    <n v="534740514"/>
    <n v="441041694"/>
    <n v="128047000"/>
    <n v="1.8700658989155999E-5"/>
    <n v="6.802077991293041E-5"/>
    <n v="0"/>
  </r>
  <r>
    <s v="Microsoft Train Simulator"/>
    <x v="8"/>
    <x v="9"/>
    <x v="8"/>
    <s v="Microsoft Game Studios"/>
    <n v="0"/>
    <n v="40000"/>
    <n v="0"/>
    <n v="10000"/>
    <n v="8.4"/>
    <n v="16"/>
    <n v="8.4"/>
    <n v="21"/>
    <s v="Kuju Entertainment"/>
    <x v="0"/>
    <x v="520"/>
    <n v="8.4"/>
    <n v="37"/>
    <n v="74"/>
    <n v="3125"/>
    <n v="0"/>
    <n v="2500"/>
    <n v="0"/>
    <n v="625"/>
    <n v="489752572"/>
    <n v="430035992"/>
    <n v="127149000"/>
    <n v="0"/>
    <n v="9.3015470202782475E-5"/>
    <n v="0"/>
  </r>
  <r>
    <s v="Fantastic Four: Rise of the Silver Surfer"/>
    <x v="0"/>
    <x v="4"/>
    <x v="4"/>
    <s v="Take-Two Interactive"/>
    <n v="40000"/>
    <n v="10000"/>
    <n v="0"/>
    <n v="0"/>
    <n v="3.9"/>
    <n v="16"/>
    <n v="5.9"/>
    <n v="15"/>
    <s v="7 Studios"/>
    <x v="2"/>
    <x v="520"/>
    <n v="4.9000000000000004"/>
    <n v="31"/>
    <n v="62"/>
    <n v="5000"/>
    <n v="4000"/>
    <n v="1000"/>
    <n v="0"/>
    <n v="0"/>
    <n v="522751172"/>
    <n v="438594184"/>
    <n v="128001000"/>
    <n v="7.6518240689855404E-5"/>
    <n v="2.280011993957494E-5"/>
    <n v="0"/>
  </r>
  <r>
    <s v="Pony Friends"/>
    <x v="1"/>
    <x v="4"/>
    <x v="8"/>
    <s v="Eidos Interactive"/>
    <n v="0"/>
    <n v="40000"/>
    <n v="0"/>
    <n v="10000"/>
    <n v="6.7"/>
    <n v="8"/>
    <n v="6.6"/>
    <n v="12"/>
    <s v="Tantalus Interactive"/>
    <x v="0"/>
    <x v="520"/>
    <n v="6.65"/>
    <n v="20"/>
    <n v="40"/>
    <n v="5000"/>
    <n v="0"/>
    <n v="4000"/>
    <n v="0"/>
    <n v="1000"/>
    <n v="522751172"/>
    <n v="438594184"/>
    <n v="128001000"/>
    <n v="0"/>
    <n v="9.1200479758299759E-5"/>
    <n v="0"/>
  </r>
  <r>
    <s v="Art of Fighting Anthology"/>
    <x v="4"/>
    <x v="0"/>
    <x v="7"/>
    <s v="Crave Entertainment"/>
    <n v="20000"/>
    <n v="20000"/>
    <n v="0"/>
    <n v="10000"/>
    <n v="6"/>
    <n v="19"/>
    <n v="7"/>
    <n v="4"/>
    <s v="SNK Playmore"/>
    <x v="2"/>
    <x v="520"/>
    <n v="6.5"/>
    <n v="23"/>
    <n v="46"/>
    <n v="4545.454545454545"/>
    <n v="1818.1818181818182"/>
    <n v="1818.1818181818182"/>
    <n v="0"/>
    <n v="909.09090909090912"/>
    <n v="516818555"/>
    <n v="437126892"/>
    <n v="127854000"/>
    <n v="3.8698300992695592E-5"/>
    <n v="4.5753304969395475E-5"/>
    <n v="0"/>
  </r>
  <r>
    <s v="Mafia"/>
    <x v="8"/>
    <x v="8"/>
    <x v="4"/>
    <s v="Take-Two Interactive"/>
    <n v="0"/>
    <n v="40000"/>
    <n v="0"/>
    <n v="10000"/>
    <n v="8.8000000000000007"/>
    <n v="27"/>
    <n v="9.1"/>
    <n v="863"/>
    <s v="Illusion Softworks"/>
    <x v="1"/>
    <x v="520"/>
    <n v="8.9499999999999993"/>
    <n v="890"/>
    <n v="1780"/>
    <n v="3333.3333333333335"/>
    <n v="0"/>
    <n v="2666.6666666666665"/>
    <n v="0"/>
    <n v="666.66666666666663"/>
    <n v="495013192"/>
    <n v="431019772"/>
    <n v="127445000"/>
    <n v="0"/>
    <n v="9.2803167275583819E-5"/>
    <n v="0"/>
  </r>
  <r>
    <s v="Life is Strange"/>
    <x v="8"/>
    <x v="14"/>
    <x v="10"/>
    <s v="Square Enix"/>
    <n v="10000"/>
    <n v="40000"/>
    <n v="0"/>
    <n v="0"/>
    <n v="8.3000000000000007"/>
    <n v="15"/>
    <n v="8.6"/>
    <n v="1620"/>
    <s v="DONTNOD Entertainment"/>
    <x v="1"/>
    <x v="520"/>
    <n v="8.4499999999999993"/>
    <n v="1635"/>
    <n v="3270"/>
    <n v="50000"/>
    <n v="10000"/>
    <n v="40000"/>
    <n v="0"/>
    <n v="0"/>
    <n v="573178249"/>
    <n v="445623395"/>
    <n v="126994511"/>
    <n v="1.7446579693919964E-5"/>
    <n v="8.976189412138023E-5"/>
    <n v="0"/>
  </r>
  <r>
    <s v="Runaway: A Twist of Fate"/>
    <x v="8"/>
    <x v="2"/>
    <x v="10"/>
    <s v="Focus Home Interactive"/>
    <n v="0"/>
    <n v="40000"/>
    <n v="0"/>
    <n v="10000"/>
    <n v="7.9"/>
    <n v="15"/>
    <n v="8.1999999999999993"/>
    <n v="40"/>
    <s v="Pendulo Studios"/>
    <x v="2"/>
    <x v="520"/>
    <n v="8.0500000000000007"/>
    <n v="55"/>
    <n v="110"/>
    <n v="6250"/>
    <n v="0"/>
    <n v="5000"/>
    <n v="0"/>
    <n v="1250"/>
    <n v="534740514"/>
    <n v="441041694"/>
    <n v="128047000"/>
    <n v="0"/>
    <n v="9.0694373217240542E-5"/>
    <n v="0"/>
  </r>
  <r>
    <s v="Rogue Trooper"/>
    <x v="4"/>
    <x v="0"/>
    <x v="6"/>
    <s v="Eidos Interactive"/>
    <n v="20000"/>
    <n v="20000"/>
    <n v="0"/>
    <n v="10000"/>
    <n v="7.1"/>
    <n v="37"/>
    <n v="8.1999999999999993"/>
    <n v="9"/>
    <s v="Rebellion"/>
    <x v="2"/>
    <x v="520"/>
    <n v="7.6499999999999995"/>
    <n v="46"/>
    <n v="92"/>
    <n v="4545.454545454545"/>
    <n v="1818.1818181818182"/>
    <n v="1818.1818181818182"/>
    <n v="0"/>
    <n v="909.09090909090912"/>
    <n v="516818555"/>
    <n v="437126892"/>
    <n v="127854000"/>
    <n v="3.8698300992695592E-5"/>
    <n v="4.5753304969395475E-5"/>
    <n v="0"/>
  </r>
  <r>
    <s v="IL-2 Sturmovik: 1946"/>
    <x v="8"/>
    <x v="0"/>
    <x v="8"/>
    <s v="Ubisoft"/>
    <n v="0"/>
    <n v="40000"/>
    <n v="0"/>
    <n v="10000"/>
    <n v="8.6"/>
    <n v="9"/>
    <n v="8.8000000000000007"/>
    <n v="115"/>
    <s v="1C: Maddox Games"/>
    <x v="2"/>
    <x v="520"/>
    <n v="8.6999999999999993"/>
    <n v="124"/>
    <n v="248"/>
    <n v="4545.454545454545"/>
    <n v="0"/>
    <n v="3636.3636363636365"/>
    <n v="0"/>
    <n v="909.09090909090912"/>
    <n v="516818555"/>
    <n v="437126892"/>
    <n v="127854000"/>
    <n v="0"/>
    <n v="9.1506609938790949E-5"/>
    <n v="0"/>
  </r>
  <r>
    <s v="Red Ninja: End of Honor"/>
    <x v="4"/>
    <x v="3"/>
    <x v="4"/>
    <s v="Vivendi Games"/>
    <n v="20000"/>
    <n v="20000"/>
    <n v="0"/>
    <n v="10000"/>
    <n v="4.7"/>
    <n v="17"/>
    <n v="5"/>
    <n v="7"/>
    <s v="Opus"/>
    <x v="1"/>
    <x v="520"/>
    <n v="4.8499999999999996"/>
    <n v="24"/>
    <n v="48"/>
    <n v="4166.666666666667"/>
    <n v="1666.6666666666667"/>
    <n v="1666.6666666666667"/>
    <n v="0"/>
    <n v="833.33333333333337"/>
    <n v="511054143"/>
    <n v="435713800"/>
    <n v="127773000"/>
    <n v="3.9134796721528583E-5"/>
    <n v="4.5901690513359917E-5"/>
    <n v="0"/>
  </r>
  <r>
    <s v="Split/Second"/>
    <x v="8"/>
    <x v="5"/>
    <x v="1"/>
    <s v="Disney Interactive Studios"/>
    <n v="0"/>
    <n v="40000"/>
    <n v="0"/>
    <n v="10000"/>
    <n v="7.9"/>
    <n v="18"/>
    <n v="8.1999999999999993"/>
    <n v="116"/>
    <s v="Black Rock Studio"/>
    <x v="3"/>
    <x v="520"/>
    <n v="8.0500000000000007"/>
    <n v="134"/>
    <n v="268"/>
    <n v="7142.8571428571431"/>
    <n v="0"/>
    <n v="5714.2857142857147"/>
    <n v="0"/>
    <n v="1428.5714285714287"/>
    <n v="540520772"/>
    <n v="441654761"/>
    <n v="128070000"/>
    <n v="0"/>
    <n v="9.05684791202783E-5"/>
    <n v="0"/>
  </r>
  <r>
    <s v="Need for Speed: ProStreet"/>
    <x v="8"/>
    <x v="4"/>
    <x v="1"/>
    <s v="Electronic Arts"/>
    <n v="0"/>
    <n v="40000"/>
    <n v="0"/>
    <n v="10000"/>
    <n v="7"/>
    <n v="18"/>
    <n v="5.9"/>
    <n v="163"/>
    <s v="EA Games"/>
    <x v="3"/>
    <x v="520"/>
    <n v="6.45"/>
    <n v="181"/>
    <n v="362"/>
    <n v="5000"/>
    <n v="0"/>
    <n v="4000"/>
    <n v="0"/>
    <n v="1000"/>
    <n v="522751172"/>
    <n v="438594184"/>
    <n v="128001000"/>
    <n v="0"/>
    <n v="9.1200479758299759E-5"/>
    <n v="0"/>
  </r>
  <r>
    <s v="Test Drive: Ferrari Legends"/>
    <x v="3"/>
    <x v="11"/>
    <x v="1"/>
    <s v="Unknown"/>
    <n v="40000"/>
    <n v="0"/>
    <n v="0"/>
    <n v="10000"/>
    <n v="6.2"/>
    <n v="19"/>
    <n v="4.9000000000000004"/>
    <n v="22"/>
    <s v="Atari, Slightly Mad Studios, Atari SA"/>
    <x v="0"/>
    <x v="520"/>
    <n v="5.5500000000000007"/>
    <n v="41"/>
    <n v="82"/>
    <n v="10000"/>
    <n v="8000"/>
    <n v="0"/>
    <n v="0"/>
    <n v="2000"/>
    <n v="551484507"/>
    <n v="441417242"/>
    <n v="127629000"/>
    <n v="7.2531502684625737E-5"/>
    <n v="0"/>
    <n v="0"/>
  </r>
  <r>
    <s v="Aeon Flux"/>
    <x v="4"/>
    <x v="3"/>
    <x v="4"/>
    <s v="THQ"/>
    <n v="20000"/>
    <n v="20000"/>
    <n v="0"/>
    <n v="10000"/>
    <n v="6.6"/>
    <n v="19"/>
    <n v="5.8"/>
    <n v="9"/>
    <s v="Terminal Reality"/>
    <x v="2"/>
    <x v="520"/>
    <n v="6.1999999999999993"/>
    <n v="28"/>
    <n v="56"/>
    <n v="4166.666666666667"/>
    <n v="1666.6666666666667"/>
    <n v="1666.6666666666667"/>
    <n v="0"/>
    <n v="833.33333333333337"/>
    <n v="511054143"/>
    <n v="435713800"/>
    <n v="127773000"/>
    <n v="3.9134796721528583E-5"/>
    <n v="4.5901690513359917E-5"/>
    <n v="0"/>
  </r>
  <r>
    <s v="Company of Heroes: Opposing Fronts"/>
    <x v="8"/>
    <x v="4"/>
    <x v="11"/>
    <s v="THQ"/>
    <n v="10000"/>
    <n v="30000"/>
    <n v="0"/>
    <n v="10000"/>
    <n v="8.6999999999999993"/>
    <n v="36"/>
    <n v="8.6"/>
    <n v="235"/>
    <s v="Relic"/>
    <x v="1"/>
    <x v="520"/>
    <n v="8.6499999999999986"/>
    <n v="271"/>
    <n v="542"/>
    <n v="5000"/>
    <n v="1000"/>
    <n v="3000"/>
    <n v="0"/>
    <n v="1000"/>
    <n v="522751172"/>
    <n v="438594184"/>
    <n v="128001000"/>
    <n v="1.9129560172463851E-5"/>
    <n v="6.8400359818724819E-5"/>
    <n v="0"/>
  </r>
  <r>
    <s v="Fisherman's Challenge"/>
    <x v="4"/>
    <x v="15"/>
    <x v="0"/>
    <s v="Konami Digital Entertainment"/>
    <n v="20000"/>
    <n v="20000"/>
    <n v="0"/>
    <n v="10000"/>
    <n v="6.7"/>
    <n v="7"/>
    <n v="7.5"/>
    <n v="4"/>
    <s v="Konami"/>
    <x v="0"/>
    <x v="520"/>
    <n v="7.1"/>
    <n v="11"/>
    <n v="22"/>
    <n v="3571.4285714285716"/>
    <n v="1428.5714285714287"/>
    <n v="1428.5714285714287"/>
    <n v="0"/>
    <n v="714.28571428571433"/>
    <n v="500125528"/>
    <n v="432552540"/>
    <n v="127718000"/>
    <n v="3.9989960280531809E-5"/>
    <n v="4.6237157687248816E-5"/>
    <n v="0"/>
  </r>
  <r>
    <s v="The Movies"/>
    <x v="8"/>
    <x v="3"/>
    <x v="8"/>
    <s v="Activision"/>
    <n v="10000"/>
    <n v="30000"/>
    <n v="0"/>
    <n v="10000"/>
    <n v="8.4"/>
    <n v="62"/>
    <n v="8.3000000000000007"/>
    <n v="131"/>
    <s v="Lionhead Studios"/>
    <x v="2"/>
    <x v="520"/>
    <n v="8.3500000000000014"/>
    <n v="193"/>
    <n v="386"/>
    <n v="4166.666666666667"/>
    <n v="833.33333333333337"/>
    <n v="2500"/>
    <n v="0"/>
    <n v="833.33333333333337"/>
    <n v="511054143"/>
    <n v="435713800"/>
    <n v="127773000"/>
    <n v="1.9567398360764291E-5"/>
    <n v="6.8852535770039876E-5"/>
    <n v="0"/>
  </r>
  <r>
    <s v="PAC-MAN and the Ghostly Adventures"/>
    <x v="10"/>
    <x v="6"/>
    <x v="2"/>
    <s v="Namco Bandai Games"/>
    <n v="30000"/>
    <n v="10000"/>
    <n v="0"/>
    <n v="0"/>
    <n v="5.8"/>
    <n v="9"/>
    <n v="6.5"/>
    <n v="16"/>
    <s v="Namco Bandai Games, Monkey Bar Games"/>
    <x v="3"/>
    <x v="506"/>
    <n v="6.15"/>
    <n v="25"/>
    <n v="62.5"/>
    <n v="10000"/>
    <n v="7500"/>
    <n v="2500"/>
    <n v="0"/>
    <n v="0"/>
    <n v="556861736"/>
    <n v="442492884"/>
    <n v="127445000"/>
    <n v="5.387333706117671E-5"/>
    <n v="2.2599233482814607E-5"/>
    <n v="0"/>
  </r>
  <r>
    <s v="Virtua Striker 2002"/>
    <x v="11"/>
    <x v="8"/>
    <x v="0"/>
    <s v="Sega"/>
    <n v="10000"/>
    <n v="0"/>
    <n v="30000"/>
    <n v="0"/>
    <n v="5.8"/>
    <n v="20"/>
    <n v="6"/>
    <n v="5"/>
    <s v="Amusement Vision"/>
    <x v="0"/>
    <x v="506"/>
    <n v="5.9"/>
    <n v="25"/>
    <n v="62.5"/>
    <n v="2666.6666666666665"/>
    <n v="666.66666666666663"/>
    <n v="0"/>
    <n v="2000"/>
    <n v="0"/>
    <n v="495013192"/>
    <n v="431019772"/>
    <n v="127445000"/>
    <n v="2.0201481822326867E-5"/>
    <n v="0"/>
    <n v="2.3539566087331791E-4"/>
  </r>
  <r>
    <s v="Hunted: The Demon's Forge"/>
    <x v="8"/>
    <x v="10"/>
    <x v="4"/>
    <s v="Bethesda Softworks"/>
    <n v="30000"/>
    <n v="10000"/>
    <n v="0"/>
    <n v="0"/>
    <n v="6.1"/>
    <n v="21"/>
    <n v="6.6"/>
    <n v="127"/>
    <s v="InXile Entertainment"/>
    <x v="1"/>
    <x v="506"/>
    <n v="6.35"/>
    <n v="148"/>
    <n v="370"/>
    <n v="6666.666666666667"/>
    <n v="5000"/>
    <n v="1666.6666666666667"/>
    <n v="0"/>
    <n v="0"/>
    <n v="545961365"/>
    <n v="440756453"/>
    <n v="127833000"/>
    <n v="5.4948943136296833E-5"/>
    <n v="2.2688266801166948E-5"/>
    <n v="0"/>
  </r>
  <r>
    <s v="Nanostray 2"/>
    <x v="1"/>
    <x v="1"/>
    <x v="6"/>
    <s v="Codemasters"/>
    <n v="30000"/>
    <n v="10000"/>
    <n v="0"/>
    <n v="0"/>
    <n v="7.5"/>
    <n v="23"/>
    <n v="7.8"/>
    <n v="8"/>
    <s v="Shin'en"/>
    <x v="0"/>
    <x v="506"/>
    <n v="7.65"/>
    <n v="31"/>
    <n v="77.5"/>
    <n v="4444.4444444444443"/>
    <n v="3333.3333333333335"/>
    <n v="1111.1111111111111"/>
    <n v="0"/>
    <n v="0"/>
    <n v="528816311"/>
    <n v="440001482"/>
    <n v="128063000"/>
    <n v="5.6730474034111254E-5"/>
    <n v="2.2727196177943781E-5"/>
    <n v="0"/>
  </r>
  <r>
    <s v="Ivy the Kiwi?"/>
    <x v="1"/>
    <x v="5"/>
    <x v="5"/>
    <s v="Rising Star Games"/>
    <n v="40000"/>
    <n v="0"/>
    <n v="0"/>
    <n v="0"/>
    <n v="6.9"/>
    <n v="20"/>
    <n v="6.3"/>
    <n v="4"/>
    <s v="Prope"/>
    <x v="0"/>
    <x v="506"/>
    <n v="6.6"/>
    <n v="24"/>
    <n v="60"/>
    <n v="5714.2857142857147"/>
    <n v="5714.2857142857147"/>
    <n v="0"/>
    <n v="0"/>
    <n v="0"/>
    <n v="540520772"/>
    <n v="441654761"/>
    <n v="128070000"/>
    <n v="7.400270641217836E-5"/>
    <n v="0"/>
    <n v="0"/>
  </r>
  <r>
    <s v="OutRun 2006: Coast 2 Coast"/>
    <x v="4"/>
    <x v="0"/>
    <x v="1"/>
    <s v="Sega"/>
    <n v="20000"/>
    <n v="10000"/>
    <n v="10000"/>
    <n v="0"/>
    <n v="8.1"/>
    <n v="42"/>
    <n v="8.8000000000000007"/>
    <n v="17"/>
    <s v="Sumo Digital"/>
    <x v="0"/>
    <x v="506"/>
    <n v="8.4499999999999993"/>
    <n v="59"/>
    <n v="147.5"/>
    <n v="3636.3636363636365"/>
    <n v="1818.1818181818182"/>
    <n v="909.09090909090912"/>
    <n v="909.09090909090912"/>
    <n v="0"/>
    <n v="516818555"/>
    <n v="437126892"/>
    <n v="127854000"/>
    <n v="3.8698300992695592E-5"/>
    <n v="2.2876652484697737E-5"/>
    <n v="7.821421308680213E-5"/>
  </r>
  <r>
    <s v="PQ2: Practical Intelligence Quotient"/>
    <x v="9"/>
    <x v="0"/>
    <x v="5"/>
    <s v="D3Publisher"/>
    <n v="40000"/>
    <n v="0"/>
    <n v="0"/>
    <n v="0"/>
    <n v="7.4"/>
    <n v="19"/>
    <n v="7.8"/>
    <n v="6"/>
    <s v="Now Production"/>
    <x v="0"/>
    <x v="506"/>
    <n v="7.6"/>
    <n v="25"/>
    <n v="62.5"/>
    <n v="3636.3636363636365"/>
    <n v="3636.3636363636365"/>
    <n v="0"/>
    <n v="0"/>
    <n v="0"/>
    <n v="516818555"/>
    <n v="437126892"/>
    <n v="127854000"/>
    <n v="7.7396601985391185E-5"/>
    <n v="0"/>
    <n v="0"/>
  </r>
  <r>
    <s v="Metroid Prime: Federation Force"/>
    <x v="5"/>
    <x v="14"/>
    <x v="4"/>
    <s v="Ninti"/>
    <n v="20000"/>
    <n v="10000"/>
    <n v="10000"/>
    <n v="0"/>
    <n v="6.4"/>
    <n v="56"/>
    <n v="5.0999999999999996"/>
    <n v="219"/>
    <s v="Next Level Games, Ninti"/>
    <x v="2"/>
    <x v="506"/>
    <n v="5.75"/>
    <n v="275"/>
    <n v="687.5"/>
    <n v="40000"/>
    <n v="20000"/>
    <n v="10000"/>
    <n v="10000"/>
    <n v="0"/>
    <n v="573178249"/>
    <n v="445623395"/>
    <n v="126994511"/>
    <n v="3.4893159387839928E-5"/>
    <n v="2.2440473530345058E-5"/>
    <n v="7.8743560814215028E-5"/>
  </r>
  <r>
    <s v="Hatsune Miku: Project Diva X"/>
    <x v="6"/>
    <x v="14"/>
    <x v="3"/>
    <s v="Sega"/>
    <n v="20000"/>
    <n v="0"/>
    <n v="20000"/>
    <n v="0"/>
    <n v="7.8"/>
    <n v="22"/>
    <n v="7.4"/>
    <n v="41"/>
    <s v="Sega"/>
    <x v="2"/>
    <x v="506"/>
    <n v="7.6"/>
    <n v="63"/>
    <n v="157.5"/>
    <n v="40000"/>
    <n v="20000"/>
    <n v="0"/>
    <n v="20000"/>
    <n v="0"/>
    <n v="573178249"/>
    <n v="445623395"/>
    <n v="126994511"/>
    <n v="3.4893159387839928E-5"/>
    <n v="0"/>
    <n v="1.5748712162843006E-4"/>
  </r>
  <r>
    <s v="Plants vs. Zombies: Garden Warfare 2"/>
    <x v="8"/>
    <x v="14"/>
    <x v="6"/>
    <s v="Electronic Arts"/>
    <n v="0"/>
    <n v="40000"/>
    <n v="0"/>
    <n v="0"/>
    <n v="8.1999999999999993"/>
    <n v="6"/>
    <n v="7.5"/>
    <n v="44"/>
    <s v="PopCap"/>
    <x v="3"/>
    <x v="506"/>
    <n v="7.85"/>
    <n v="50"/>
    <n v="125"/>
    <n v="40000"/>
    <n v="0"/>
    <n v="40000"/>
    <n v="0"/>
    <n v="0"/>
    <n v="573178249"/>
    <n v="445623395"/>
    <n v="126994511"/>
    <n v="0"/>
    <n v="8.976189412138023E-5"/>
    <n v="0"/>
  </r>
  <r>
    <s v="Rock 'N Roll Racing"/>
    <x v="12"/>
    <x v="15"/>
    <x v="1"/>
    <s v="Activision"/>
    <n v="30000"/>
    <n v="10000"/>
    <n v="0"/>
    <n v="0"/>
    <n v="8"/>
    <n v="12"/>
    <n v="9.4"/>
    <n v="5"/>
    <s v="Mass Media"/>
    <x v="0"/>
    <x v="506"/>
    <n v="8.6999999999999993"/>
    <n v="17"/>
    <n v="42.5"/>
    <n v="2857.1428571428573"/>
    <n v="2142.8571428571427"/>
    <n v="714.28571428571433"/>
    <n v="0"/>
    <n v="0"/>
    <n v="500125528"/>
    <n v="432552540"/>
    <n v="127718000"/>
    <n v="5.9984940420797713E-5"/>
    <n v="2.3118578843624408E-5"/>
    <n v="0"/>
  </r>
  <r>
    <s v="Dynasty Warriors Vol. 2"/>
    <x v="9"/>
    <x v="0"/>
    <x v="4"/>
    <s v="Tecmo Koei"/>
    <n v="40000"/>
    <n v="0"/>
    <n v="0"/>
    <n v="0"/>
    <n v="5.7"/>
    <n v="28"/>
    <n v="8.1"/>
    <n v="8"/>
    <s v="Omega Force"/>
    <x v="2"/>
    <x v="506"/>
    <n v="6.9"/>
    <n v="36"/>
    <n v="90"/>
    <n v="3636.3636363636365"/>
    <n v="3636.3636363636365"/>
    <n v="0"/>
    <n v="0"/>
    <n v="0"/>
    <n v="516818555"/>
    <n v="437126892"/>
    <n v="127854000"/>
    <n v="7.7396601985391185E-5"/>
    <n v="0"/>
    <n v="0"/>
  </r>
  <r>
    <s v="The Lord of the Rings: The Battle for Middle-Earth II"/>
    <x v="2"/>
    <x v="0"/>
    <x v="11"/>
    <s v="Electronic Arts"/>
    <n v="0"/>
    <n v="40000"/>
    <n v="0"/>
    <n v="0"/>
    <n v="7.9"/>
    <n v="50"/>
    <n v="7.5"/>
    <n v="83"/>
    <s v="EA LA"/>
    <x v="2"/>
    <x v="506"/>
    <n v="7.7"/>
    <n v="133"/>
    <n v="332.5"/>
    <n v="3636.3636363636365"/>
    <n v="0"/>
    <n v="3636.3636363636365"/>
    <n v="0"/>
    <n v="0"/>
    <n v="516818555"/>
    <n v="437126892"/>
    <n v="127854000"/>
    <n v="0"/>
    <n v="9.1506609938790949E-5"/>
    <n v="0"/>
  </r>
  <r>
    <s v="B-Boy"/>
    <x v="9"/>
    <x v="0"/>
    <x v="3"/>
    <s v="Sony Computer Entertainment"/>
    <n v="40000"/>
    <n v="0"/>
    <n v="0"/>
    <n v="0"/>
    <n v="5"/>
    <n v="11"/>
    <n v="7.8"/>
    <n v="6"/>
    <s v="FreeStyleGames"/>
    <x v="2"/>
    <x v="506"/>
    <n v="6.4"/>
    <n v="17"/>
    <n v="42.5"/>
    <n v="3636.3636363636365"/>
    <n v="3636.3636363636365"/>
    <n v="0"/>
    <n v="0"/>
    <n v="0"/>
    <n v="516818555"/>
    <n v="437126892"/>
    <n v="127854000"/>
    <n v="7.7396601985391185E-5"/>
    <n v="0"/>
    <n v="0"/>
  </r>
  <r>
    <s v="Snoopy vs the Red Baron"/>
    <x v="9"/>
    <x v="0"/>
    <x v="10"/>
    <s v="Namco Bandai Games"/>
    <n v="40000"/>
    <n v="0"/>
    <n v="0"/>
    <n v="0"/>
    <n v="7.6"/>
    <n v="7"/>
    <n v="7.8"/>
    <n v="4"/>
    <s v="Smart Bomb Interactive"/>
    <x v="3"/>
    <x v="506"/>
    <n v="7.6999999999999993"/>
    <n v="11"/>
    <n v="27.5"/>
    <n v="3636.3636363636365"/>
    <n v="3636.3636363636365"/>
    <n v="0"/>
    <n v="0"/>
    <n v="0"/>
    <n v="516818555"/>
    <n v="437126892"/>
    <n v="127854000"/>
    <n v="7.7396601985391185E-5"/>
    <n v="0"/>
    <n v="0"/>
  </r>
  <r>
    <s v="Ys: The Ark of Napishtim"/>
    <x v="9"/>
    <x v="0"/>
    <x v="9"/>
    <s v="Konami Digital Entertainment"/>
    <n v="40000"/>
    <n v="0"/>
    <n v="0"/>
    <n v="0"/>
    <n v="6.4"/>
    <n v="29"/>
    <n v="7.3"/>
    <n v="13"/>
    <s v="Konami Software Shanghai"/>
    <x v="3"/>
    <x v="506"/>
    <n v="6.85"/>
    <n v="42"/>
    <n v="105"/>
    <n v="3636.3636363636365"/>
    <n v="3636.3636363636365"/>
    <n v="0"/>
    <n v="0"/>
    <n v="0"/>
    <n v="516818555"/>
    <n v="437126892"/>
    <n v="127854000"/>
    <n v="7.7396601985391185E-5"/>
    <n v="0"/>
    <n v="0"/>
  </r>
  <r>
    <s v="Pro Evolution Soccer 2017"/>
    <x v="13"/>
    <x v="14"/>
    <x v="0"/>
    <s v="Konami Digital Entertainment"/>
    <n v="10000"/>
    <n v="30000"/>
    <n v="0"/>
    <n v="0"/>
    <n v="8.6999999999999993"/>
    <n v="12"/>
    <n v="6.1"/>
    <n v="84"/>
    <s v="Konami"/>
    <x v="0"/>
    <x v="506"/>
    <n v="7.3999999999999995"/>
    <n v="96"/>
    <n v="240"/>
    <n v="40000"/>
    <n v="10000"/>
    <n v="30000"/>
    <n v="0"/>
    <n v="0"/>
    <n v="573178249"/>
    <n v="445623395"/>
    <n v="126994511"/>
    <n v="1.7446579693919964E-5"/>
    <n v="6.7321420591035173E-5"/>
    <n v="0"/>
  </r>
  <r>
    <s v="FIFA Manager 12"/>
    <x v="8"/>
    <x v="10"/>
    <x v="0"/>
    <s v="Electronic Arts"/>
    <n v="0"/>
    <n v="30000"/>
    <n v="0"/>
    <n v="10000"/>
    <n v="7.2"/>
    <n v="11"/>
    <n v="3.9"/>
    <n v="24"/>
    <s v="Bright Future GmbH"/>
    <x v="0"/>
    <x v="506"/>
    <n v="5.55"/>
    <n v="35"/>
    <n v="87.5"/>
    <n v="6666.666666666667"/>
    <n v="0"/>
    <n v="5000"/>
    <n v="0"/>
    <n v="1666.6666666666667"/>
    <n v="545961365"/>
    <n v="440756453"/>
    <n v="127833000"/>
    <n v="0"/>
    <n v="6.8064800403500847E-5"/>
    <n v="0"/>
  </r>
  <r>
    <s v="XCOM 2"/>
    <x v="13"/>
    <x v="14"/>
    <x v="11"/>
    <s v="Take-Two Interactive"/>
    <n v="20000"/>
    <n v="20000"/>
    <n v="0"/>
    <n v="0"/>
    <n v="8.6999999999999993"/>
    <n v="17"/>
    <n v="8.1"/>
    <n v="40"/>
    <s v="Firaxis Games"/>
    <x v="2"/>
    <x v="506"/>
    <n v="8.3999999999999986"/>
    <n v="57"/>
    <n v="142.5"/>
    <n v="40000"/>
    <n v="20000"/>
    <n v="20000"/>
    <n v="0"/>
    <n v="0"/>
    <n v="573178249"/>
    <n v="445623395"/>
    <n v="126994511"/>
    <n v="3.4893159387839928E-5"/>
    <n v="4.4880947060690115E-5"/>
    <n v="0"/>
  </r>
  <r>
    <s v="Yaiba: Ninja Gaiden Z"/>
    <x v="2"/>
    <x v="12"/>
    <x v="4"/>
    <s v="Tecmo Koei"/>
    <n v="30000"/>
    <n v="10000"/>
    <n v="0"/>
    <n v="0"/>
    <n v="5"/>
    <n v="20"/>
    <n v="5.3"/>
    <n v="43"/>
    <s v="Spark Unlimited, comcept"/>
    <x v="1"/>
    <x v="506"/>
    <n v="5.15"/>
    <n v="63"/>
    <n v="157.5"/>
    <n v="13333.333333333334"/>
    <n v="10000"/>
    <n v="3333.3333333333335"/>
    <n v="0"/>
    <n v="0"/>
    <n v="562338430"/>
    <n v="443580712"/>
    <n v="127276000"/>
    <n v="5.3348656964454664E-5"/>
    <n v="2.2543811598372656E-5"/>
    <n v="0"/>
  </r>
  <r>
    <s v="Rapala Fishing Frenzy 2009"/>
    <x v="2"/>
    <x v="1"/>
    <x v="0"/>
    <s v="Activision"/>
    <n v="40000"/>
    <n v="0"/>
    <n v="0"/>
    <n v="0"/>
    <n v="4.0999999999999996"/>
    <n v="5"/>
    <n v="7.2"/>
    <n v="6"/>
    <s v="FUN Labs"/>
    <x v="0"/>
    <x v="506"/>
    <n v="5.65"/>
    <n v="11"/>
    <n v="27.5"/>
    <n v="4444.4444444444443"/>
    <n v="4444.4444444444443"/>
    <n v="0"/>
    <n v="0"/>
    <n v="0"/>
    <n v="528816311"/>
    <n v="440001482"/>
    <n v="128063000"/>
    <n v="7.5640632045481668E-5"/>
    <n v="0"/>
    <n v="0"/>
  </r>
  <r>
    <s v="Wonder World Amusement Park"/>
    <x v="0"/>
    <x v="1"/>
    <x v="3"/>
    <s v="Majesco Entertainment"/>
    <n v="40000"/>
    <n v="0"/>
    <n v="0"/>
    <n v="0"/>
    <n v="3.7"/>
    <n v="9"/>
    <n v="4.5"/>
    <n v="4"/>
    <s v="Coyote Console"/>
    <x v="0"/>
    <x v="506"/>
    <n v="4.0999999999999996"/>
    <n v="13"/>
    <n v="32.5"/>
    <n v="4444.4444444444443"/>
    <n v="4444.4444444444443"/>
    <n v="0"/>
    <n v="0"/>
    <n v="0"/>
    <n v="528816311"/>
    <n v="440001482"/>
    <n v="128063000"/>
    <n v="7.5640632045481668E-5"/>
    <n v="0"/>
    <n v="0"/>
  </r>
  <r>
    <s v="Wrath Unleashed"/>
    <x v="7"/>
    <x v="7"/>
    <x v="11"/>
    <s v="LucasArts"/>
    <n v="30000"/>
    <n v="10000"/>
    <n v="0"/>
    <n v="0"/>
    <n v="6.9"/>
    <n v="32"/>
    <n v="7"/>
    <n v="4"/>
    <s v="Double Helix Games"/>
    <x v="2"/>
    <x v="506"/>
    <n v="6.95"/>
    <n v="36"/>
    <n v="90"/>
    <n v="3076.9230769230771"/>
    <n v="2307.6923076923076"/>
    <n v="769.23076923076928"/>
    <n v="0"/>
    <n v="0"/>
    <n v="505524224"/>
    <n v="434174638"/>
    <n v="127761000"/>
    <n v="5.9344337176609759E-5"/>
    <n v="2.3032206685458213E-5"/>
    <n v="0"/>
  </r>
  <r>
    <s v="March of the Penguins"/>
    <x v="1"/>
    <x v="0"/>
    <x v="10"/>
    <s v="Zoo Digital Publishing"/>
    <n v="40000"/>
    <n v="0"/>
    <n v="0"/>
    <n v="0"/>
    <n v="3.4"/>
    <n v="8"/>
    <n v="1.7"/>
    <n v="6"/>
    <s v="SkyRiver Studios"/>
    <x v="0"/>
    <x v="506"/>
    <n v="2.5499999999999998"/>
    <n v="14"/>
    <n v="35"/>
    <n v="3636.3636363636365"/>
    <n v="3636.3636363636365"/>
    <n v="0"/>
    <n v="0"/>
    <n v="0"/>
    <n v="516818555"/>
    <n v="437126892"/>
    <n v="127854000"/>
    <n v="7.7396601985391185E-5"/>
    <n v="0"/>
    <n v="0"/>
  </r>
  <r>
    <s v="Double Dragon Advance"/>
    <x v="12"/>
    <x v="15"/>
    <x v="4"/>
    <s v="Atlus"/>
    <n v="30000"/>
    <n v="10000"/>
    <n v="0"/>
    <n v="0"/>
    <n v="7.5"/>
    <n v="21"/>
    <n v="8.4"/>
    <n v="5"/>
    <s v="Million"/>
    <x v="2"/>
    <x v="506"/>
    <n v="7.95"/>
    <n v="26"/>
    <n v="65"/>
    <n v="2857.1428571428573"/>
    <n v="2142.8571428571427"/>
    <n v="714.28571428571433"/>
    <n v="0"/>
    <n v="0"/>
    <n v="500125528"/>
    <n v="432552540"/>
    <n v="127718000"/>
    <n v="5.9984940420797713E-5"/>
    <n v="2.3118578843624408E-5"/>
    <n v="0"/>
  </r>
  <r>
    <s v="The Bible Game"/>
    <x v="7"/>
    <x v="3"/>
    <x v="3"/>
    <s v="Crave Entertainment"/>
    <n v="30000"/>
    <n v="10000"/>
    <n v="0"/>
    <n v="0"/>
    <n v="6"/>
    <n v="6"/>
    <n v="2.7"/>
    <n v="13"/>
    <s v="Crave"/>
    <x v="0"/>
    <x v="506"/>
    <n v="4.3499999999999996"/>
    <n v="19"/>
    <n v="47.5"/>
    <n v="3333.3333333333335"/>
    <n v="2500"/>
    <n v="833.33333333333337"/>
    <n v="0"/>
    <n v="0"/>
    <n v="511054143"/>
    <n v="435713800"/>
    <n v="127773000"/>
    <n v="5.8702195082292878E-5"/>
    <n v="2.2950845256679959E-5"/>
    <n v="0"/>
  </r>
  <r>
    <s v="Bubble Bobble Revolution"/>
    <x v="1"/>
    <x v="3"/>
    <x v="5"/>
    <s v="Atari"/>
    <n v="40000"/>
    <n v="0"/>
    <n v="0"/>
    <n v="0"/>
    <n v="3.8"/>
    <n v="19"/>
    <n v="6.2"/>
    <n v="6"/>
    <s v="Taito Corporation"/>
    <x v="0"/>
    <x v="506"/>
    <n v="5"/>
    <n v="25"/>
    <n v="62.5"/>
    <n v="3333.3333333333335"/>
    <n v="3333.3333333333335"/>
    <n v="0"/>
    <n v="0"/>
    <n v="0"/>
    <n v="511054143"/>
    <n v="435713800"/>
    <n v="127773000"/>
    <n v="7.8269593443057166E-5"/>
    <n v="0"/>
    <n v="0"/>
  </r>
  <r>
    <s v="Yager"/>
    <x v="7"/>
    <x v="15"/>
    <x v="6"/>
    <s v="THQ"/>
    <n v="30000"/>
    <n v="10000"/>
    <n v="0"/>
    <n v="0"/>
    <n v="7"/>
    <n v="19"/>
    <n v="9.3000000000000007"/>
    <n v="9"/>
    <s v="Yager"/>
    <x v="2"/>
    <x v="506"/>
    <n v="8.15"/>
    <n v="28"/>
    <n v="70"/>
    <n v="2857.1428571428573"/>
    <n v="2142.8571428571427"/>
    <n v="714.28571428571433"/>
    <n v="0"/>
    <n v="0"/>
    <n v="500125528"/>
    <n v="432552540"/>
    <n v="127718000"/>
    <n v="5.9984940420797713E-5"/>
    <n v="2.3118578843624408E-5"/>
    <n v="0"/>
  </r>
  <r>
    <s v="Resident Evil 6"/>
    <x v="13"/>
    <x v="14"/>
    <x v="6"/>
    <s v="Capcom"/>
    <n v="40000"/>
    <n v="0"/>
    <n v="0"/>
    <n v="0"/>
    <n v="6.3"/>
    <n v="12"/>
    <n v="6.3"/>
    <n v="34"/>
    <s v="Capcom"/>
    <x v="1"/>
    <x v="506"/>
    <n v="6.3"/>
    <n v="46"/>
    <n v="115"/>
    <n v="40000"/>
    <n v="40000"/>
    <n v="0"/>
    <n v="0"/>
    <n v="0"/>
    <n v="573178249"/>
    <n v="445623395"/>
    <n v="126994511"/>
    <n v="6.9786318775679856E-5"/>
    <n v="0"/>
    <n v="0"/>
  </r>
  <r>
    <s v="Assassin's Creed: Altair's Chronicles"/>
    <x v="1"/>
    <x v="1"/>
    <x v="2"/>
    <s v="Ubisoft"/>
    <n v="30000"/>
    <n v="10000"/>
    <n v="0"/>
    <n v="0"/>
    <n v="5.8"/>
    <n v="30"/>
    <n v="6.3"/>
    <n v="30"/>
    <s v="Gameloft"/>
    <x v="2"/>
    <x v="506"/>
    <n v="6.05"/>
    <n v="60"/>
    <n v="150"/>
    <n v="4444.4444444444443"/>
    <n v="3333.3333333333335"/>
    <n v="1111.1111111111111"/>
    <n v="0"/>
    <n v="0"/>
    <n v="528816311"/>
    <n v="440001482"/>
    <n v="128063000"/>
    <n v="5.6730474034111254E-5"/>
    <n v="2.2727196177943781E-5"/>
    <n v="0"/>
  </r>
  <r>
    <s v="Lux-Pain"/>
    <x v="1"/>
    <x v="1"/>
    <x v="10"/>
    <s v="Rising Star Games"/>
    <n v="40000"/>
    <n v="0"/>
    <n v="0"/>
    <n v="0"/>
    <n v="4.8"/>
    <n v="33"/>
    <n v="6.2"/>
    <n v="18"/>
    <s v="Killaware"/>
    <x v="2"/>
    <x v="506"/>
    <n v="5.5"/>
    <n v="51"/>
    <n v="127.5"/>
    <n v="4444.4444444444443"/>
    <n v="4444.4444444444443"/>
    <n v="0"/>
    <n v="0"/>
    <n v="0"/>
    <n v="528816311"/>
    <n v="440001482"/>
    <n v="128063000"/>
    <n v="7.5640632045481668E-5"/>
    <n v="0"/>
    <n v="0"/>
  </r>
  <r>
    <s v="Guilty Gear XX Accent Core"/>
    <x v="4"/>
    <x v="4"/>
    <x v="7"/>
    <s v="Unknown"/>
    <n v="0"/>
    <n v="0"/>
    <n v="40000"/>
    <n v="0"/>
    <n v="7.7"/>
    <n v="9"/>
    <n v="8.3000000000000007"/>
    <n v="16"/>
    <s v="Arc System Works"/>
    <x v="2"/>
    <x v="506"/>
    <n v="8"/>
    <n v="25"/>
    <n v="62.5"/>
    <n v="4000"/>
    <n v="0"/>
    <n v="0"/>
    <n v="4000"/>
    <n v="0"/>
    <n v="522751172"/>
    <n v="438594184"/>
    <n v="128001000"/>
    <n v="0"/>
    <n v="0"/>
    <n v="3.1249755861282333E-4"/>
  </r>
  <r>
    <s v="Disney's Donald Duck: Goin' Quackers"/>
    <x v="11"/>
    <x v="8"/>
    <x v="2"/>
    <s v="Ubisoft"/>
    <n v="30000"/>
    <n v="10000"/>
    <n v="0"/>
    <n v="0"/>
    <n v="6.1"/>
    <n v="7"/>
    <n v="3"/>
    <n v="4"/>
    <s v="Ubisoft Montreal"/>
    <x v="0"/>
    <x v="506"/>
    <n v="4.55"/>
    <n v="11"/>
    <n v="27.5"/>
    <n v="2666.6666666666665"/>
    <n v="2000"/>
    <n v="666.66666666666663"/>
    <n v="0"/>
    <n v="0"/>
    <n v="495013192"/>
    <n v="431019772"/>
    <n v="127445000"/>
    <n v="6.0604445466980602E-5"/>
    <n v="2.3200791818895955E-5"/>
    <n v="0"/>
  </r>
  <r>
    <s v="Operation Flashpoint: Elite"/>
    <x v="7"/>
    <x v="3"/>
    <x v="6"/>
    <s v="Codemasters"/>
    <n v="30000"/>
    <n v="10000"/>
    <n v="0"/>
    <n v="0"/>
    <n v="6.4"/>
    <n v="24"/>
    <n v="8.3000000000000007"/>
    <n v="27"/>
    <s v="Bohemia Interactive"/>
    <x v="2"/>
    <x v="506"/>
    <n v="7.3500000000000005"/>
    <n v="51"/>
    <n v="127.5"/>
    <n v="3333.3333333333335"/>
    <n v="2500"/>
    <n v="833.33333333333337"/>
    <n v="0"/>
    <n v="0"/>
    <n v="511054143"/>
    <n v="435713800"/>
    <n v="127773000"/>
    <n v="5.8702195082292878E-5"/>
    <n v="2.2950845256679959E-5"/>
    <n v="0"/>
  </r>
  <r>
    <s v="Fantastic Four: Rise of the Silver Surfer"/>
    <x v="1"/>
    <x v="4"/>
    <x v="4"/>
    <s v="Take-Two Interactive"/>
    <n v="40000"/>
    <n v="0"/>
    <n v="0"/>
    <n v="0"/>
    <n v="3.5"/>
    <n v="8"/>
    <n v="4.8"/>
    <n v="13"/>
    <s v="7 Studios"/>
    <x v="3"/>
    <x v="506"/>
    <n v="4.1500000000000004"/>
    <n v="21"/>
    <n v="52.5"/>
    <n v="4000"/>
    <n v="4000"/>
    <n v="0"/>
    <n v="0"/>
    <n v="0"/>
    <n v="522751172"/>
    <n v="438594184"/>
    <n v="128001000"/>
    <n v="7.6518240689855404E-5"/>
    <n v="0"/>
    <n v="0"/>
  </r>
  <r>
    <s v="Virtua Tennis 3"/>
    <x v="2"/>
    <x v="4"/>
    <x v="0"/>
    <s v="Sega"/>
    <n v="30000"/>
    <n v="10000"/>
    <n v="0"/>
    <n v="0"/>
    <n v="8"/>
    <n v="34"/>
    <n v="6.8"/>
    <n v="26"/>
    <s v="Sumo Digital"/>
    <x v="0"/>
    <x v="506"/>
    <n v="7.4"/>
    <n v="60"/>
    <n v="150"/>
    <n v="4000"/>
    <n v="3000"/>
    <n v="1000"/>
    <n v="0"/>
    <n v="0"/>
    <n v="522751172"/>
    <n v="438594184"/>
    <n v="128001000"/>
    <n v="5.738868051739155E-5"/>
    <n v="2.280011993957494E-5"/>
    <n v="0"/>
  </r>
  <r>
    <s v="Front Mission"/>
    <x v="1"/>
    <x v="4"/>
    <x v="11"/>
    <s v="Square Enix"/>
    <n v="10000"/>
    <n v="0"/>
    <n v="30000"/>
    <n v="0"/>
    <n v="7.2"/>
    <n v="19"/>
    <n v="8.9"/>
    <n v="9"/>
    <s v="Square Enix"/>
    <x v="3"/>
    <x v="506"/>
    <n v="8.0500000000000007"/>
    <n v="28"/>
    <n v="70"/>
    <n v="4000"/>
    <n v="1000"/>
    <n v="0"/>
    <n v="3000"/>
    <n v="0"/>
    <n v="522751172"/>
    <n v="438594184"/>
    <n v="128001000"/>
    <n v="1.9129560172463851E-5"/>
    <n v="0"/>
    <n v="2.343731689596175E-4"/>
  </r>
  <r>
    <s v="Boktai 2: Solar Boy Django"/>
    <x v="12"/>
    <x v="7"/>
    <x v="9"/>
    <s v="Konami Digital Entertainment"/>
    <n v="30000"/>
    <n v="10000"/>
    <n v="0"/>
    <n v="0"/>
    <n v="7.8"/>
    <n v="20"/>
    <n v="8.5"/>
    <n v="11"/>
    <s v="KCEJ"/>
    <x v="2"/>
    <x v="506"/>
    <n v="8.15"/>
    <n v="31"/>
    <n v="77.5"/>
    <n v="3076.9230769230771"/>
    <n v="2307.6923076923076"/>
    <n v="769.23076923076928"/>
    <n v="0"/>
    <n v="0"/>
    <n v="505524224"/>
    <n v="434174638"/>
    <n v="127761000"/>
    <n v="5.9344337176609759E-5"/>
    <n v="2.3032206685458213E-5"/>
    <n v="0"/>
  </r>
  <r>
    <s v="Pro Evolution Soccer 2016"/>
    <x v="8"/>
    <x v="13"/>
    <x v="0"/>
    <s v="Konami Digital Entertainment"/>
    <n v="0"/>
    <n v="40000"/>
    <n v="0"/>
    <n v="0"/>
    <n v="7.6"/>
    <n v="12"/>
    <n v="4.3"/>
    <n v="286"/>
    <s v="Konami"/>
    <x v="0"/>
    <x v="506"/>
    <n v="5.9499999999999993"/>
    <n v="298"/>
    <n v="745"/>
    <n v="20000"/>
    <n v="0"/>
    <n v="20000"/>
    <n v="0"/>
    <n v="0"/>
    <n v="567732286"/>
    <n v="444588718"/>
    <n v="127141000"/>
    <n v="0"/>
    <n v="8.9970794085692473E-5"/>
    <n v="0"/>
  </r>
  <r>
    <s v="Teenage Mutant Ninja Turtles: Mutants in Manhattan"/>
    <x v="13"/>
    <x v="14"/>
    <x v="4"/>
    <s v="Activision"/>
    <n v="30000"/>
    <n v="10000"/>
    <n v="0"/>
    <n v="0"/>
    <n v="5.5"/>
    <n v="14"/>
    <n v="6"/>
    <n v="38"/>
    <s v="PlatinumGames"/>
    <x v="2"/>
    <x v="506"/>
    <n v="5.75"/>
    <n v="52"/>
    <n v="130"/>
    <n v="40000"/>
    <n v="30000"/>
    <n v="10000"/>
    <n v="0"/>
    <n v="0"/>
    <n v="573178249"/>
    <n v="445623395"/>
    <n v="126994511"/>
    <n v="5.2339739081759885E-5"/>
    <n v="2.2440473530345058E-5"/>
    <n v="0"/>
  </r>
  <r>
    <s v="Backyard Baseball '09"/>
    <x v="0"/>
    <x v="1"/>
    <x v="0"/>
    <s v="Atari"/>
    <n v="40000"/>
    <n v="0"/>
    <n v="0"/>
    <n v="0"/>
    <n v="3.7"/>
    <n v="4"/>
    <n v="7.8"/>
    <n v="5"/>
    <s v="Humongous Entertainment"/>
    <x v="0"/>
    <x v="506"/>
    <n v="5.75"/>
    <n v="9"/>
    <n v="22.5"/>
    <n v="4444.4444444444443"/>
    <n v="4444.4444444444443"/>
    <n v="0"/>
    <n v="0"/>
    <n v="0"/>
    <n v="528816311"/>
    <n v="440001482"/>
    <n v="128063000"/>
    <n v="7.5640632045481668E-5"/>
    <n v="0"/>
    <n v="0"/>
  </r>
  <r>
    <s v="Tom Clancy's HAWX"/>
    <x v="8"/>
    <x v="2"/>
    <x v="4"/>
    <s v="Ubisoft"/>
    <n v="0"/>
    <n v="30000"/>
    <n v="0"/>
    <n v="10000"/>
    <n v="7"/>
    <n v="23"/>
    <n v="7.3"/>
    <n v="125"/>
    <s v="Ubisoft Romania"/>
    <x v="2"/>
    <x v="506"/>
    <n v="7.15"/>
    <n v="148"/>
    <n v="370"/>
    <n v="5000"/>
    <n v="0"/>
    <n v="3750"/>
    <n v="0"/>
    <n v="1250"/>
    <n v="534740514"/>
    <n v="441041694"/>
    <n v="128047000"/>
    <n v="0"/>
    <n v="6.802077991293041E-5"/>
    <n v="0"/>
  </r>
  <r>
    <s v="Enemy Front"/>
    <x v="2"/>
    <x v="12"/>
    <x v="6"/>
    <s v="Namco Bandai Games"/>
    <n v="20000"/>
    <n v="20000"/>
    <n v="0"/>
    <n v="0"/>
    <n v="3.5"/>
    <n v="8"/>
    <n v="5.8"/>
    <n v="78"/>
    <s v="CI Games"/>
    <x v="1"/>
    <x v="506"/>
    <n v="4.6500000000000004"/>
    <n v="86"/>
    <n v="215"/>
    <n v="13333.333333333334"/>
    <n v="6666.666666666667"/>
    <n v="6666.666666666667"/>
    <n v="0"/>
    <n v="0"/>
    <n v="562338430"/>
    <n v="443580712"/>
    <n v="127276000"/>
    <n v="3.5565771309636443E-5"/>
    <n v="4.5087623196745311E-5"/>
    <n v="0"/>
  </r>
  <r>
    <s v="Shantae and the Pirate's Curse"/>
    <x v="5"/>
    <x v="13"/>
    <x v="2"/>
    <s v="Rising Star Games"/>
    <n v="10000"/>
    <n v="0"/>
    <n v="30000"/>
    <n v="0"/>
    <n v="8.1999999999999993"/>
    <n v="18"/>
    <n v="8.5"/>
    <n v="86"/>
    <s v="WayForward"/>
    <x v="3"/>
    <x v="506"/>
    <n v="8.35"/>
    <n v="104"/>
    <n v="260"/>
    <n v="20000"/>
    <n v="5000"/>
    <n v="0"/>
    <n v="15000"/>
    <n v="0"/>
    <n v="567732286"/>
    <n v="444588718"/>
    <n v="127141000"/>
    <n v="1.7613935734491589E-5"/>
    <n v="0"/>
    <n v="2.3595850276464711E-4"/>
  </r>
  <r>
    <s v="Nobunaga's Ambition: Sphere of Influence"/>
    <x v="6"/>
    <x v="12"/>
    <x v="11"/>
    <s v="Tecmo Koei"/>
    <n v="30000"/>
    <n v="0"/>
    <n v="0"/>
    <n v="10000"/>
    <n v="8"/>
    <n v="20"/>
    <n v="8.1"/>
    <n v="46"/>
    <s v="Koei Tecmo Games"/>
    <x v="2"/>
    <x v="506"/>
    <n v="8.0500000000000007"/>
    <n v="66"/>
    <n v="165"/>
    <n v="13333.333333333334"/>
    <n v="10000"/>
    <n v="0"/>
    <n v="0"/>
    <n v="3333.3333333333335"/>
    <n v="562338430"/>
    <n v="443580712"/>
    <n v="127276000"/>
    <n v="5.3348656964454664E-5"/>
    <n v="0"/>
    <n v="0"/>
  </r>
  <r>
    <s v="FIFA Street 2"/>
    <x v="1"/>
    <x v="0"/>
    <x v="0"/>
    <s v="Electronic Arts"/>
    <n v="40000"/>
    <n v="0"/>
    <n v="0"/>
    <n v="0"/>
    <n v="4.3"/>
    <n v="5"/>
    <n v="7.5"/>
    <n v="4"/>
    <s v="Exient Entertainment"/>
    <x v="0"/>
    <x v="506"/>
    <n v="5.9"/>
    <n v="9"/>
    <n v="22.5"/>
    <n v="3636.3636363636365"/>
    <n v="3636.3636363636365"/>
    <n v="0"/>
    <n v="0"/>
    <n v="0"/>
    <n v="516818555"/>
    <n v="437126892"/>
    <n v="127854000"/>
    <n v="7.7396601985391185E-5"/>
    <n v="0"/>
    <n v="0"/>
  </r>
  <r>
    <s v="Corpse Party: Book of Shadows"/>
    <x v="9"/>
    <x v="10"/>
    <x v="10"/>
    <s v="5pb"/>
    <n v="0"/>
    <n v="0"/>
    <n v="40000"/>
    <n v="0"/>
    <n v="6.7"/>
    <n v="23"/>
    <n v="8.1999999999999993"/>
    <n v="50"/>
    <s v="5pb"/>
    <x v="1"/>
    <x v="506"/>
    <n v="7.4499999999999993"/>
    <n v="73"/>
    <n v="182.5"/>
    <n v="6666.666666666667"/>
    <n v="0"/>
    <n v="0"/>
    <n v="6666.666666666667"/>
    <n v="0"/>
    <n v="545961365"/>
    <n v="440756453"/>
    <n v="127833000"/>
    <n v="0"/>
    <n v="0"/>
    <n v="3.1290824747913292E-4"/>
  </r>
  <r>
    <s v="WarTech: Senko no Ronde"/>
    <x v="2"/>
    <x v="0"/>
    <x v="7"/>
    <s v="Ubisoft"/>
    <n v="40000"/>
    <n v="0"/>
    <n v="0"/>
    <n v="0"/>
    <n v="6"/>
    <n v="33"/>
    <n v="6.1"/>
    <n v="7"/>
    <s v="G.Rev"/>
    <x v="2"/>
    <x v="506"/>
    <n v="6.05"/>
    <n v="40"/>
    <n v="100"/>
    <n v="3636.3636363636365"/>
    <n v="3636.3636363636365"/>
    <n v="0"/>
    <n v="0"/>
    <n v="0"/>
    <n v="516818555"/>
    <n v="437126892"/>
    <n v="127854000"/>
    <n v="7.7396601985391185E-5"/>
    <n v="0"/>
    <n v="0"/>
  </r>
  <r>
    <s v="Praetorians"/>
    <x v="8"/>
    <x v="15"/>
    <x v="11"/>
    <s v="Eidos Interactive"/>
    <n v="0"/>
    <n v="40000"/>
    <n v="0"/>
    <n v="0"/>
    <n v="7.8"/>
    <n v="23"/>
    <n v="8.1999999999999993"/>
    <n v="38"/>
    <s v="Pyro Studios"/>
    <x v="2"/>
    <x v="506"/>
    <n v="8"/>
    <n v="61"/>
    <n v="152.5"/>
    <n v="2857.1428571428573"/>
    <n v="0"/>
    <n v="2857.1428571428573"/>
    <n v="0"/>
    <n v="0"/>
    <n v="500125528"/>
    <n v="432552540"/>
    <n v="127718000"/>
    <n v="0"/>
    <n v="9.2474315374497631E-5"/>
    <n v="0"/>
  </r>
  <r>
    <s v="Smash Court Tennis 3"/>
    <x v="9"/>
    <x v="4"/>
    <x v="0"/>
    <s v="Namco Bandai Games"/>
    <n v="10000"/>
    <n v="10000"/>
    <n v="10000"/>
    <n v="10000"/>
    <n v="6.8"/>
    <n v="30"/>
    <n v="6.3"/>
    <n v="4"/>
    <s v="Namco Bandai Games America, Namco Bandai Games"/>
    <x v="0"/>
    <x v="506"/>
    <n v="6.55"/>
    <n v="34"/>
    <n v="85"/>
    <n v="4000"/>
    <n v="1000"/>
    <n v="1000"/>
    <n v="1000"/>
    <n v="1000"/>
    <n v="522751172"/>
    <n v="438594184"/>
    <n v="128001000"/>
    <n v="1.9129560172463851E-5"/>
    <n v="2.280011993957494E-5"/>
    <n v="7.8124389653205832E-5"/>
  </r>
  <r>
    <s v="LEGO Friends"/>
    <x v="5"/>
    <x v="6"/>
    <x v="4"/>
    <s v="Warner Bros. Interactive Entertainment"/>
    <n v="0"/>
    <n v="40000"/>
    <n v="0"/>
    <n v="0"/>
    <n v="4.3"/>
    <n v="4"/>
    <n v="8.3000000000000007"/>
    <n v="4"/>
    <s v="Hellbent Games"/>
    <x v="0"/>
    <x v="506"/>
    <n v="6.3000000000000007"/>
    <n v="8"/>
    <n v="20"/>
    <n v="10000"/>
    <n v="0"/>
    <n v="10000"/>
    <n v="0"/>
    <n v="0"/>
    <n v="556861736"/>
    <n v="442492884"/>
    <n v="127445000"/>
    <n v="0"/>
    <n v="9.0396933931258426E-5"/>
    <n v="0"/>
  </r>
  <r>
    <s v="SPRay"/>
    <x v="0"/>
    <x v="1"/>
    <x v="4"/>
    <s v="Tecmo Koei"/>
    <n v="40000"/>
    <n v="0"/>
    <n v="0"/>
    <n v="0"/>
    <n v="4.2"/>
    <n v="16"/>
    <n v="4.5"/>
    <n v="6"/>
    <s v="EKO Software"/>
    <x v="3"/>
    <x v="506"/>
    <n v="4.3499999999999996"/>
    <n v="22"/>
    <n v="55"/>
    <n v="4444.4444444444443"/>
    <n v="4444.4444444444443"/>
    <n v="0"/>
    <n v="0"/>
    <n v="0"/>
    <n v="528816311"/>
    <n v="440001482"/>
    <n v="128063000"/>
    <n v="7.5640632045481668E-5"/>
    <n v="0"/>
    <n v="0"/>
  </r>
  <r>
    <s v="Brothers: A Tale of Two Sons"/>
    <x v="13"/>
    <x v="13"/>
    <x v="10"/>
    <s v="505 Games"/>
    <n v="30000"/>
    <n v="10000"/>
    <n v="0"/>
    <n v="0"/>
    <n v="8.1"/>
    <n v="6"/>
    <n v="8.9"/>
    <n v="26"/>
    <s v="Starbreeze"/>
    <x v="2"/>
    <x v="506"/>
    <n v="8.5"/>
    <n v="32"/>
    <n v="80"/>
    <n v="20000"/>
    <n v="15000"/>
    <n v="5000"/>
    <n v="0"/>
    <n v="0"/>
    <n v="567732286"/>
    <n v="444588718"/>
    <n v="127141000"/>
    <n v="5.2841807203474775E-5"/>
    <n v="2.2492698521423118E-5"/>
    <n v="0"/>
  </r>
  <r>
    <s v="Attack of the Movies 3D"/>
    <x v="2"/>
    <x v="5"/>
    <x v="6"/>
    <s v="Majesco Entertainment"/>
    <n v="40000"/>
    <n v="0"/>
    <n v="0"/>
    <n v="0"/>
    <n v="3.8"/>
    <n v="8"/>
    <n v="1.7"/>
    <n v="10"/>
    <s v="Panic Button"/>
    <x v="2"/>
    <x v="506"/>
    <n v="2.75"/>
    <n v="18"/>
    <n v="45"/>
    <n v="5714.2857142857147"/>
    <n v="5714.2857142857147"/>
    <n v="0"/>
    <n v="0"/>
    <n v="0"/>
    <n v="540520772"/>
    <n v="441654761"/>
    <n v="128070000"/>
    <n v="7.400270641217836E-5"/>
    <n v="0"/>
    <n v="0"/>
  </r>
  <r>
    <s v="NASCAR 07"/>
    <x v="7"/>
    <x v="0"/>
    <x v="1"/>
    <s v="Electronic Arts"/>
    <n v="30000"/>
    <n v="10000"/>
    <n v="0"/>
    <n v="0"/>
    <n v="7.2"/>
    <n v="26"/>
    <n v="7"/>
    <n v="4"/>
    <s v="EA Tiburon"/>
    <x v="0"/>
    <x v="506"/>
    <n v="7.1"/>
    <n v="30"/>
    <n v="75"/>
    <n v="3636.3636363636365"/>
    <n v="2727.2727272727275"/>
    <n v="909.09090909090912"/>
    <n v="0"/>
    <n v="0"/>
    <n v="516818555"/>
    <n v="437126892"/>
    <n v="127854000"/>
    <n v="5.8047451489043385E-5"/>
    <n v="2.2876652484697737E-5"/>
    <n v="0"/>
  </r>
  <r>
    <s v="Dance Dance Revolution Disney Mix"/>
    <x v="14"/>
    <x v="16"/>
    <x v="8"/>
    <s v="Konami Digital Entertainment"/>
    <n v="20000"/>
    <n v="20000"/>
    <n v="0"/>
    <n v="0"/>
    <n v="7.4"/>
    <n v="7"/>
    <n v="8.3000000000000007"/>
    <n v="13"/>
    <s v="Konami"/>
    <x v="0"/>
    <x v="506"/>
    <n v="7.8500000000000005"/>
    <n v="20"/>
    <n v="50"/>
    <n v="2352.9411764705883"/>
    <n v="1176.4705882352941"/>
    <n v="1176.4705882352941"/>
    <n v="0"/>
    <n v="0"/>
    <n v="484244580"/>
    <n v="429286318"/>
    <n v="126843000"/>
    <n v="4.1301443167417588E-5"/>
    <n v="4.6588952783722309E-5"/>
    <n v="0"/>
  </r>
  <r>
    <s v="Thrillville: Off the Rails"/>
    <x v="1"/>
    <x v="4"/>
    <x v="11"/>
    <s v="LucasArts"/>
    <n v="30000"/>
    <n v="10000"/>
    <n v="0"/>
    <n v="0"/>
    <n v="5.9"/>
    <n v="6"/>
    <n v="6.2"/>
    <n v="5"/>
    <s v="DC Studios"/>
    <x v="0"/>
    <x v="506"/>
    <n v="6.0500000000000007"/>
    <n v="11"/>
    <n v="27.5"/>
    <n v="4000"/>
    <n v="3000"/>
    <n v="1000"/>
    <n v="0"/>
    <n v="0"/>
    <n v="522751172"/>
    <n v="438594184"/>
    <n v="128001000"/>
    <n v="5.738868051739155E-5"/>
    <n v="2.280011993957494E-5"/>
    <n v="0"/>
  </r>
  <r>
    <s v="Resident Evil 6"/>
    <x v="8"/>
    <x v="11"/>
    <x v="6"/>
    <s v="Capcom"/>
    <n v="0"/>
    <n v="40000"/>
    <n v="0"/>
    <n v="0"/>
    <n v="6.9"/>
    <n v="18"/>
    <n v="5.9"/>
    <n v="868"/>
    <s v="Capcom, QLOC"/>
    <x v="1"/>
    <x v="506"/>
    <n v="6.4"/>
    <n v="886"/>
    <n v="2215"/>
    <n v="8000"/>
    <n v="0"/>
    <n v="8000"/>
    <n v="0"/>
    <n v="0"/>
    <n v="551484507"/>
    <n v="441417242"/>
    <n v="127629000"/>
    <n v="0"/>
    <n v="9.0617212455874118E-5"/>
    <n v="0"/>
  </r>
  <r>
    <s v="Dead Head Fred"/>
    <x v="9"/>
    <x v="4"/>
    <x v="4"/>
    <s v="D3Publisher"/>
    <n v="40000"/>
    <n v="0"/>
    <n v="0"/>
    <n v="0"/>
    <n v="7.5"/>
    <n v="30"/>
    <n v="7.3"/>
    <n v="23"/>
    <s v="Vicious Cycle"/>
    <x v="1"/>
    <x v="506"/>
    <n v="7.4"/>
    <n v="53"/>
    <n v="132.5"/>
    <n v="4000"/>
    <n v="4000"/>
    <n v="0"/>
    <n v="0"/>
    <n v="0"/>
    <n v="522751172"/>
    <n v="438594184"/>
    <n v="128001000"/>
    <n v="7.6518240689855404E-5"/>
    <n v="0"/>
    <n v="0"/>
  </r>
  <r>
    <s v="Ride to Hell"/>
    <x v="3"/>
    <x v="6"/>
    <x v="1"/>
    <s v="Deep Silver"/>
    <n v="20000"/>
    <n v="10000"/>
    <n v="0"/>
    <n v="10000"/>
    <n v="1.3"/>
    <n v="4"/>
    <n v="1"/>
    <n v="218"/>
    <s v="Eutechnyx, Deep Silver"/>
    <x v="1"/>
    <x v="506"/>
    <n v="1.1499999999999999"/>
    <n v="222"/>
    <n v="555"/>
    <n v="10000"/>
    <n v="5000"/>
    <n v="2500"/>
    <n v="0"/>
    <n v="2500"/>
    <n v="556861736"/>
    <n v="442492884"/>
    <n v="127445000"/>
    <n v="3.5915558040784471E-5"/>
    <n v="2.2599233482814607E-5"/>
    <n v="0"/>
  </r>
  <r>
    <s v="Digimon Rumble Arena 2"/>
    <x v="11"/>
    <x v="7"/>
    <x v="7"/>
    <s v="Atari"/>
    <n v="30000"/>
    <n v="10000"/>
    <n v="0"/>
    <n v="0"/>
    <n v="7.1"/>
    <n v="5"/>
    <n v="8.1"/>
    <n v="7"/>
    <s v="Black Ship Games"/>
    <x v="2"/>
    <x v="506"/>
    <n v="7.6"/>
    <n v="12"/>
    <n v="30"/>
    <n v="3076.9230769230771"/>
    <n v="2307.6923076923076"/>
    <n v="769.23076923076928"/>
    <n v="0"/>
    <n v="0"/>
    <n v="505524224"/>
    <n v="434174638"/>
    <n v="127761000"/>
    <n v="5.9344337176609759E-5"/>
    <n v="2.3032206685458213E-5"/>
    <n v="0"/>
  </r>
  <r>
    <s v="Hellboy: The Science of Evil"/>
    <x v="9"/>
    <x v="1"/>
    <x v="4"/>
    <s v="Konami Digital Entertainment"/>
    <n v="40000"/>
    <n v="0"/>
    <n v="0"/>
    <n v="0"/>
    <n v="4.2"/>
    <n v="14"/>
    <n v="7.1"/>
    <n v="13"/>
    <s v="Krome Studios"/>
    <x v="2"/>
    <x v="506"/>
    <n v="5.65"/>
    <n v="27"/>
    <n v="67.5"/>
    <n v="4444.4444444444443"/>
    <n v="4444.4444444444443"/>
    <n v="0"/>
    <n v="0"/>
    <n v="0"/>
    <n v="528816311"/>
    <n v="440001482"/>
    <n v="128063000"/>
    <n v="7.5640632045481668E-5"/>
    <n v="0"/>
    <n v="0"/>
  </r>
  <r>
    <s v="The Sims Deluxe"/>
    <x v="8"/>
    <x v="8"/>
    <x v="8"/>
    <s v="Electronic Arts"/>
    <n v="10000"/>
    <n v="20000"/>
    <n v="0"/>
    <n v="10000"/>
    <n v="9.1999999999999993"/>
    <n v="6"/>
    <n v="8.1999999999999993"/>
    <n v="77"/>
    <s v="Maxis"/>
    <x v="2"/>
    <x v="506"/>
    <n v="8.6999999999999993"/>
    <n v="83"/>
    <n v="207.5"/>
    <n v="2666.6666666666665"/>
    <n v="666.66666666666663"/>
    <n v="1333.3333333333333"/>
    <n v="0"/>
    <n v="666.66666666666663"/>
    <n v="495013192"/>
    <n v="431019772"/>
    <n v="127445000"/>
    <n v="2.0201481822326867E-5"/>
    <n v="4.6401583637791909E-5"/>
    <n v="0"/>
  </r>
  <r>
    <s v="LEGO Indiana Jones: The Original Adventures"/>
    <x v="8"/>
    <x v="1"/>
    <x v="4"/>
    <s v="LucasArts"/>
    <n v="20000"/>
    <n v="20000"/>
    <n v="0"/>
    <n v="0"/>
    <n v="7.8"/>
    <n v="14"/>
    <n v="7.7"/>
    <n v="35"/>
    <s v="Traveller's Tales"/>
    <x v="3"/>
    <x v="506"/>
    <n v="7.75"/>
    <n v="49"/>
    <n v="122.5"/>
    <n v="4444.4444444444443"/>
    <n v="2222.2222222222222"/>
    <n v="2222.2222222222222"/>
    <n v="0"/>
    <n v="0"/>
    <n v="528816311"/>
    <n v="440001482"/>
    <n v="128063000"/>
    <n v="3.7820316022740834E-5"/>
    <n v="4.5454392355887562E-5"/>
    <n v="0"/>
  </r>
  <r>
    <s v="The Sims 2: Pets"/>
    <x v="8"/>
    <x v="0"/>
    <x v="8"/>
    <s v="Electronic Arts"/>
    <n v="10000"/>
    <n v="20000"/>
    <n v="0"/>
    <n v="10000"/>
    <n v="7.6"/>
    <n v="23"/>
    <n v="7.7"/>
    <n v="40"/>
    <s v="Maxis"/>
    <x v="2"/>
    <x v="506"/>
    <n v="7.65"/>
    <n v="63"/>
    <n v="157.5"/>
    <n v="3636.3636363636365"/>
    <n v="909.09090909090912"/>
    <n v="1818.1818181818182"/>
    <n v="0"/>
    <n v="909.09090909090912"/>
    <n v="516818555"/>
    <n v="437126892"/>
    <n v="127854000"/>
    <n v="1.9349150496347796E-5"/>
    <n v="4.5753304969395475E-5"/>
    <n v="0"/>
  </r>
  <r>
    <s v="Blood Bowl"/>
    <x v="8"/>
    <x v="2"/>
    <x v="0"/>
    <s v="Focus Home Interactive"/>
    <n v="20000"/>
    <n v="20000"/>
    <n v="0"/>
    <n v="0"/>
    <n v="7.2"/>
    <n v="34"/>
    <n v="6.5"/>
    <n v="57"/>
    <s v="Cyanide"/>
    <x v="2"/>
    <x v="506"/>
    <n v="6.85"/>
    <n v="91"/>
    <n v="227.5"/>
    <n v="5000"/>
    <n v="2500"/>
    <n v="2500"/>
    <n v="0"/>
    <n v="0"/>
    <n v="534740514"/>
    <n v="441041694"/>
    <n v="128047000"/>
    <n v="3.7401317978311999E-5"/>
    <n v="4.5347186608620271E-5"/>
    <n v="0"/>
  </r>
  <r>
    <s v="Company of Heroes: Tales of Valor"/>
    <x v="8"/>
    <x v="2"/>
    <x v="11"/>
    <s v="THQ"/>
    <n v="0"/>
    <n v="30000"/>
    <n v="0"/>
    <n v="10000"/>
    <n v="7"/>
    <n v="42"/>
    <n v="7.2"/>
    <n v="204"/>
    <s v="Relic"/>
    <x v="1"/>
    <x v="506"/>
    <n v="7.1"/>
    <n v="246"/>
    <n v="615"/>
    <n v="5000"/>
    <n v="0"/>
    <n v="3750"/>
    <n v="0"/>
    <n v="1250"/>
    <n v="534740514"/>
    <n v="441041694"/>
    <n v="128047000"/>
    <n v="0"/>
    <n v="6.802077991293041E-5"/>
    <n v="0"/>
  </r>
  <r>
    <s v="Devil May Cry 4"/>
    <x v="8"/>
    <x v="1"/>
    <x v="4"/>
    <s v="Capcom"/>
    <n v="10000"/>
    <n v="20000"/>
    <n v="0"/>
    <n v="10000"/>
    <n v="7.8"/>
    <n v="21"/>
    <n v="8.5"/>
    <n v="353"/>
    <s v="Capcom"/>
    <x v="1"/>
    <x v="506"/>
    <n v="8.15"/>
    <n v="374"/>
    <n v="935"/>
    <n v="4444.4444444444443"/>
    <n v="1111.1111111111111"/>
    <n v="2222.2222222222222"/>
    <n v="0"/>
    <n v="1111.1111111111111"/>
    <n v="528816311"/>
    <n v="440001482"/>
    <n v="128063000"/>
    <n v="1.8910158011370417E-5"/>
    <n v="4.5454392355887562E-5"/>
    <n v="0"/>
  </r>
  <r>
    <s v="Barnyard"/>
    <x v="0"/>
    <x v="0"/>
    <x v="4"/>
    <s v="THQ"/>
    <n v="40000"/>
    <n v="0"/>
    <n v="0"/>
    <n v="0"/>
    <n v="6.5"/>
    <n v="15"/>
    <n v="5.7"/>
    <n v="7"/>
    <s v="Blue Tongue Entertainment"/>
    <x v="3"/>
    <x v="506"/>
    <n v="6.1"/>
    <n v="22"/>
    <n v="55"/>
    <n v="3636.3636363636365"/>
    <n v="3636.3636363636365"/>
    <n v="0"/>
    <n v="0"/>
    <n v="0"/>
    <n v="516818555"/>
    <n v="437126892"/>
    <n v="127854000"/>
    <n v="7.7396601985391185E-5"/>
    <n v="0"/>
    <n v="0"/>
  </r>
  <r>
    <s v="Heroes of Might and Magic V"/>
    <x v="8"/>
    <x v="0"/>
    <x v="11"/>
    <s v="Ubisoft"/>
    <n v="0"/>
    <n v="30000"/>
    <n v="0"/>
    <n v="10000"/>
    <n v="7.7"/>
    <n v="41"/>
    <n v="7.9"/>
    <n v="349"/>
    <s v="Nival Interactive"/>
    <x v="2"/>
    <x v="506"/>
    <n v="7.8000000000000007"/>
    <n v="390"/>
    <n v="975"/>
    <n v="3636.3636363636365"/>
    <n v="0"/>
    <n v="2727.2727272727275"/>
    <n v="0"/>
    <n v="909.09090909090912"/>
    <n v="516818555"/>
    <n v="437126892"/>
    <n v="127854000"/>
    <n v="0"/>
    <n v="6.8629957454093219E-5"/>
    <n v="0"/>
  </r>
  <r>
    <s v="Metal Gear Solid: Digital Graphic Novel"/>
    <x v="9"/>
    <x v="0"/>
    <x v="3"/>
    <s v="Konami Digital Entertainment"/>
    <n v="20000"/>
    <n v="0"/>
    <n v="20000"/>
    <n v="0"/>
    <n v="7.8"/>
    <n v="22"/>
    <n v="7.2"/>
    <n v="21"/>
    <s v="Kojima Productions"/>
    <x v="1"/>
    <x v="506"/>
    <n v="7.5"/>
    <n v="43"/>
    <n v="107.5"/>
    <n v="3636.3636363636365"/>
    <n v="1818.1818181818182"/>
    <n v="0"/>
    <n v="1818.1818181818182"/>
    <n v="0"/>
    <n v="516818555"/>
    <n v="437126892"/>
    <n v="127854000"/>
    <n v="3.8698300992695592E-5"/>
    <n v="0"/>
    <n v="1.5642842617360426E-4"/>
  </r>
  <r>
    <s v="Age of Mythology: The Titans"/>
    <x v="8"/>
    <x v="15"/>
    <x v="11"/>
    <s v="Microsoft Game Studios"/>
    <n v="20000"/>
    <n v="20000"/>
    <n v="0"/>
    <n v="0"/>
    <n v="8.4"/>
    <n v="25"/>
    <n v="8.6999999999999993"/>
    <n v="119"/>
    <s v="Ensemble Studios"/>
    <x v="2"/>
    <x v="506"/>
    <n v="8.5500000000000007"/>
    <n v="144"/>
    <n v="360"/>
    <n v="2857.1428571428573"/>
    <n v="1428.5714285714287"/>
    <n v="1428.5714285714287"/>
    <n v="0"/>
    <n v="0"/>
    <n v="500125528"/>
    <n v="432552540"/>
    <n v="127718000"/>
    <n v="3.9989960280531809E-5"/>
    <n v="4.6237157687248816E-5"/>
    <n v="0"/>
  </r>
  <r>
    <s v="Psycho-Pass: Mandatory Happiness"/>
    <x v="6"/>
    <x v="14"/>
    <x v="10"/>
    <s v="Nippon Ichi Software"/>
    <n v="30000"/>
    <n v="0"/>
    <n v="0"/>
    <n v="10000"/>
    <n v="7.2"/>
    <n v="26"/>
    <n v="8.3000000000000007"/>
    <n v="19"/>
    <s v="5pb"/>
    <x v="2"/>
    <x v="506"/>
    <n v="7.75"/>
    <n v="45"/>
    <n v="112.5"/>
    <n v="40000"/>
    <n v="30000"/>
    <n v="0"/>
    <n v="0"/>
    <n v="10000"/>
    <n v="573178249"/>
    <n v="445623395"/>
    <n v="126994511"/>
    <n v="5.2339739081759885E-5"/>
    <n v="0"/>
    <n v="0"/>
  </r>
  <r>
    <s v="Virtua Tennis 4"/>
    <x v="8"/>
    <x v="10"/>
    <x v="0"/>
    <s v="Sega"/>
    <n v="0"/>
    <n v="30000"/>
    <n v="0"/>
    <n v="10000"/>
    <n v="6.6"/>
    <n v="5"/>
    <n v="7.3"/>
    <n v="43"/>
    <s v="Sega"/>
    <x v="0"/>
    <x v="506"/>
    <n v="6.9499999999999993"/>
    <n v="48"/>
    <n v="120"/>
    <n v="6666.666666666667"/>
    <n v="0"/>
    <n v="5000"/>
    <n v="0"/>
    <n v="1666.6666666666667"/>
    <n v="545961365"/>
    <n v="440756453"/>
    <n v="127833000"/>
    <n v="0"/>
    <n v="6.8064800403500847E-5"/>
    <n v="0"/>
  </r>
  <r>
    <s v="Shattered Union"/>
    <x v="7"/>
    <x v="3"/>
    <x v="11"/>
    <s v="Take-Two Interactive"/>
    <n v="30000"/>
    <n v="10000"/>
    <n v="0"/>
    <n v="0"/>
    <n v="6.6"/>
    <n v="17"/>
    <n v="6.9"/>
    <n v="7"/>
    <s v="PopTop Software"/>
    <x v="2"/>
    <x v="506"/>
    <n v="6.75"/>
    <n v="24"/>
    <n v="60"/>
    <n v="3333.3333333333335"/>
    <n v="2500"/>
    <n v="833.33333333333337"/>
    <n v="0"/>
    <n v="0"/>
    <n v="511054143"/>
    <n v="435713800"/>
    <n v="127773000"/>
    <n v="5.8702195082292878E-5"/>
    <n v="2.2950845256679959E-5"/>
    <n v="0"/>
  </r>
  <r>
    <s v="Terraria"/>
    <x v="13"/>
    <x v="12"/>
    <x v="4"/>
    <s v="505 Games"/>
    <n v="0"/>
    <n v="40000"/>
    <n v="0"/>
    <n v="0"/>
    <n v="8.4"/>
    <n v="5"/>
    <n v="7.7"/>
    <n v="29"/>
    <s v="Engine Software"/>
    <x v="2"/>
    <x v="506"/>
    <n v="8.0500000000000007"/>
    <n v="34"/>
    <n v="85"/>
    <n v="13333.333333333334"/>
    <n v="0"/>
    <n v="13333.333333333334"/>
    <n v="0"/>
    <n v="0"/>
    <n v="562338430"/>
    <n v="443580712"/>
    <n v="127276000"/>
    <n v="0"/>
    <n v="9.0175246393490622E-5"/>
    <n v="0"/>
  </r>
  <r>
    <s v="Superman: Countdown to Apokolips"/>
    <x v="12"/>
    <x v="15"/>
    <x v="2"/>
    <s v="Atari"/>
    <n v="30000"/>
    <n v="10000"/>
    <n v="0"/>
    <n v="0"/>
    <n v="4.7"/>
    <n v="5"/>
    <n v="5.7"/>
    <n v="6"/>
    <s v="Mistic Software"/>
    <x v="0"/>
    <x v="506"/>
    <n v="5.2"/>
    <n v="11"/>
    <n v="27.5"/>
    <n v="2857.1428571428573"/>
    <n v="2142.8571428571427"/>
    <n v="714.28571428571433"/>
    <n v="0"/>
    <n v="0"/>
    <n v="500125528"/>
    <n v="432552540"/>
    <n v="127718000"/>
    <n v="5.9984940420797713E-5"/>
    <n v="2.3118578843624408E-5"/>
    <n v="0"/>
  </r>
  <r>
    <s v="Worms 4: Mayhem"/>
    <x v="7"/>
    <x v="3"/>
    <x v="11"/>
    <s v="Codemasters"/>
    <n v="30000"/>
    <n v="10000"/>
    <n v="0"/>
    <n v="0"/>
    <n v="6.9"/>
    <n v="27"/>
    <n v="9.1999999999999993"/>
    <n v="6"/>
    <s v="Team 17"/>
    <x v="2"/>
    <x v="506"/>
    <n v="8.0500000000000007"/>
    <n v="33"/>
    <n v="82.5"/>
    <n v="3333.3333333333335"/>
    <n v="2500"/>
    <n v="833.33333333333337"/>
    <n v="0"/>
    <n v="0"/>
    <n v="511054143"/>
    <n v="435713800"/>
    <n v="127773000"/>
    <n v="5.8702195082292878E-5"/>
    <n v="2.2950845256679959E-5"/>
    <n v="0"/>
  </r>
  <r>
    <s v="Rise of Nations"/>
    <x v="8"/>
    <x v="15"/>
    <x v="11"/>
    <s v="Microsoft Game Studios"/>
    <n v="10000"/>
    <n v="20000"/>
    <n v="0"/>
    <n v="10000"/>
    <n v="8.9"/>
    <n v="30"/>
    <n v="9"/>
    <n v="274"/>
    <s v="Big Huge Games"/>
    <x v="2"/>
    <x v="506"/>
    <n v="8.9499999999999993"/>
    <n v="304"/>
    <n v="760"/>
    <n v="2857.1428571428573"/>
    <n v="714.28571428571433"/>
    <n v="1428.5714285714287"/>
    <n v="0"/>
    <n v="714.28571428571433"/>
    <n v="500125528"/>
    <n v="432552540"/>
    <n v="127718000"/>
    <n v="1.9994980140265904E-5"/>
    <n v="4.6237157687248816E-5"/>
    <n v="0"/>
  </r>
  <r>
    <s v="Men of War: Vietnam"/>
    <x v="8"/>
    <x v="10"/>
    <x v="11"/>
    <s v="Unknown"/>
    <n v="0"/>
    <n v="30000"/>
    <n v="0"/>
    <n v="10000"/>
    <n v="6.8"/>
    <n v="19"/>
    <n v="4.9000000000000004"/>
    <n v="35"/>
    <s v="Best Way"/>
    <x v="2"/>
    <x v="506"/>
    <n v="5.85"/>
    <n v="54"/>
    <n v="135"/>
    <n v="6666.666666666667"/>
    <n v="0"/>
    <n v="5000"/>
    <n v="0"/>
    <n v="1666.6666666666667"/>
    <n v="545961365"/>
    <n v="440756453"/>
    <n v="127833000"/>
    <n v="0"/>
    <n v="6.8064800403500847E-5"/>
    <n v="0"/>
  </r>
  <r>
    <s v="Imperial Glory"/>
    <x v="8"/>
    <x v="3"/>
    <x v="11"/>
    <s v="Eidos Interactive"/>
    <n v="0"/>
    <n v="40000"/>
    <n v="0"/>
    <n v="0"/>
    <n v="6.9"/>
    <n v="28"/>
    <n v="8.4"/>
    <n v="73"/>
    <s v="Pyro Studios"/>
    <x v="2"/>
    <x v="506"/>
    <n v="7.65"/>
    <n v="101"/>
    <n v="252.5"/>
    <n v="3333.3333333333335"/>
    <n v="0"/>
    <n v="3333.3333333333335"/>
    <n v="0"/>
    <n v="0"/>
    <n v="511054143"/>
    <n v="435713800"/>
    <n v="127773000"/>
    <n v="0"/>
    <n v="9.1803381026719835E-5"/>
    <n v="0"/>
  </r>
  <r>
    <s v="Samurai Warriors 2: Empires"/>
    <x v="2"/>
    <x v="4"/>
    <x v="4"/>
    <s v="Tecmo Koei"/>
    <n v="30000"/>
    <n v="0"/>
    <n v="10000"/>
    <n v="0"/>
    <n v="5.3"/>
    <n v="29"/>
    <n v="8.5"/>
    <n v="13"/>
    <s v="Omega Force"/>
    <x v="2"/>
    <x v="506"/>
    <n v="6.9"/>
    <n v="42"/>
    <n v="105"/>
    <n v="4000"/>
    <n v="3000"/>
    <n v="0"/>
    <n v="1000"/>
    <n v="0"/>
    <n v="522751172"/>
    <n v="438594184"/>
    <n v="128001000"/>
    <n v="5.738868051739155E-5"/>
    <n v="0"/>
    <n v="7.8124389653205832E-5"/>
  </r>
  <r>
    <s v="Resident Evil: Revelations"/>
    <x v="8"/>
    <x v="6"/>
    <x v="4"/>
    <s v="Capcom"/>
    <n v="0"/>
    <n v="40000"/>
    <n v="0"/>
    <n v="0"/>
    <n v="7.7"/>
    <n v="12"/>
    <n v="7"/>
    <n v="342"/>
    <s v="Capcom"/>
    <x v="1"/>
    <x v="506"/>
    <n v="7.35"/>
    <n v="354"/>
    <n v="885"/>
    <n v="10000"/>
    <n v="0"/>
    <n v="10000"/>
    <n v="0"/>
    <n v="0"/>
    <n v="556861736"/>
    <n v="442492884"/>
    <n v="127445000"/>
    <n v="0"/>
    <n v="9.0396933931258426E-5"/>
    <n v="0"/>
  </r>
  <r>
    <s v="The Da Vinci Code"/>
    <x v="7"/>
    <x v="0"/>
    <x v="4"/>
    <s v="Take-Two Interactive"/>
    <n v="30000"/>
    <n v="10000"/>
    <n v="0"/>
    <n v="0"/>
    <n v="5.2"/>
    <n v="34"/>
    <n v="2.8"/>
    <n v="5"/>
    <s v="Double Helix Games"/>
    <x v="2"/>
    <x v="506"/>
    <n v="4"/>
    <n v="39"/>
    <n v="97.5"/>
    <n v="3636.3636363636365"/>
    <n v="2727.2727272727275"/>
    <n v="909.09090909090912"/>
    <n v="0"/>
    <n v="0"/>
    <n v="516818555"/>
    <n v="437126892"/>
    <n v="127854000"/>
    <n v="5.8047451489043385E-5"/>
    <n v="2.2876652484697737E-5"/>
    <n v="0"/>
  </r>
  <r>
    <s v="Dead Rising"/>
    <x v="6"/>
    <x v="14"/>
    <x v="4"/>
    <s v="Capcom"/>
    <n v="20000"/>
    <n v="0"/>
    <n v="10000"/>
    <n v="10000"/>
    <n v="7.8"/>
    <n v="6"/>
    <n v="6.6"/>
    <n v="30"/>
    <s v="Capcom"/>
    <x v="1"/>
    <x v="506"/>
    <n v="7.1999999999999993"/>
    <n v="36"/>
    <n v="90"/>
    <n v="40000"/>
    <n v="20000"/>
    <n v="0"/>
    <n v="10000"/>
    <n v="10000"/>
    <n v="573178249"/>
    <n v="445623395"/>
    <n v="126994511"/>
    <n v="3.4893159387839928E-5"/>
    <n v="0"/>
    <n v="7.8743560814215028E-5"/>
  </r>
  <r>
    <s v="Grand Steal Auto: Vice City"/>
    <x v="8"/>
    <x v="15"/>
    <x v="4"/>
    <s v="Take-Two Interactive"/>
    <n v="0"/>
    <n v="30000"/>
    <n v="0"/>
    <n v="10000"/>
    <n v="9.4"/>
    <n v="30"/>
    <n v="8.8000000000000007"/>
    <n v="1520"/>
    <s v="Rockstar North"/>
    <x v="1"/>
    <x v="506"/>
    <n v="9.1000000000000014"/>
    <n v="1550"/>
    <n v="3875"/>
    <n v="2857.1428571428573"/>
    <n v="0"/>
    <n v="2142.8571428571427"/>
    <n v="0"/>
    <n v="714.28571428571433"/>
    <n v="500125528"/>
    <n v="432552540"/>
    <n v="127718000"/>
    <n v="0"/>
    <n v="6.9355736530873227E-5"/>
    <n v="0"/>
  </r>
  <r>
    <s v="CSI: Fatal Conspiracy"/>
    <x v="8"/>
    <x v="5"/>
    <x v="10"/>
    <s v="Ubisoft"/>
    <n v="0"/>
    <n v="30000"/>
    <n v="0"/>
    <n v="10000"/>
    <n v="4.7"/>
    <n v="5"/>
    <n v="5.5"/>
    <n v="6"/>
    <s v="Telltale Games"/>
    <x v="1"/>
    <x v="506"/>
    <n v="5.0999999999999996"/>
    <n v="11"/>
    <n v="27.5"/>
    <n v="5714.2857142857147"/>
    <n v="0"/>
    <n v="4285.7142857142853"/>
    <n v="0"/>
    <n v="1428.5714285714287"/>
    <n v="540520772"/>
    <n v="441654761"/>
    <n v="128070000"/>
    <n v="0"/>
    <n v="6.7926359340208725E-5"/>
    <n v="0"/>
  </r>
  <r>
    <s v="Bomberman: Act Zero"/>
    <x v="2"/>
    <x v="0"/>
    <x v="5"/>
    <s v="Konami Digital Entertainment"/>
    <n v="40000"/>
    <n v="0"/>
    <n v="0"/>
    <n v="0"/>
    <n v="3.4"/>
    <n v="41"/>
    <n v="2.2000000000000002"/>
    <n v="42"/>
    <s v="Hudson"/>
    <x v="2"/>
    <x v="506"/>
    <n v="2.8"/>
    <n v="83"/>
    <n v="207.5"/>
    <n v="3636.3636363636365"/>
    <n v="3636.3636363636365"/>
    <n v="0"/>
    <n v="0"/>
    <n v="0"/>
    <n v="516818555"/>
    <n v="437126892"/>
    <n v="127854000"/>
    <n v="7.7396601985391185E-5"/>
    <n v="0"/>
    <n v="0"/>
  </r>
  <r>
    <s v="Empire Earth III"/>
    <x v="8"/>
    <x v="4"/>
    <x v="11"/>
    <s v="Vivendi Games"/>
    <n v="0"/>
    <n v="30000"/>
    <n v="0"/>
    <n v="10000"/>
    <n v="5"/>
    <n v="40"/>
    <n v="2.8"/>
    <n v="53"/>
    <s v="Mad Doc Software"/>
    <x v="2"/>
    <x v="506"/>
    <n v="3.9"/>
    <n v="93"/>
    <n v="232.5"/>
    <n v="4000"/>
    <n v="0"/>
    <n v="3000"/>
    <n v="0"/>
    <n v="1000"/>
    <n v="522751172"/>
    <n v="438594184"/>
    <n v="128001000"/>
    <n v="0"/>
    <n v="6.8400359818724819E-5"/>
    <n v="0"/>
  </r>
  <r>
    <s v="Resident Evil: Operation Raccoon City"/>
    <x v="8"/>
    <x v="11"/>
    <x v="4"/>
    <s v="Capcom"/>
    <n v="0"/>
    <n v="30000"/>
    <n v="0"/>
    <n v="10000"/>
    <n v="4.8"/>
    <n v="8"/>
    <n v="3.8"/>
    <n v="188"/>
    <s v="Slant Six"/>
    <x v="1"/>
    <x v="506"/>
    <n v="4.3"/>
    <n v="196"/>
    <n v="490"/>
    <n v="8000"/>
    <n v="0"/>
    <n v="6000"/>
    <n v="0"/>
    <n v="2000"/>
    <n v="551484507"/>
    <n v="441417242"/>
    <n v="127629000"/>
    <n v="0"/>
    <n v="6.7962909341905592E-5"/>
    <n v="0"/>
  </r>
  <r>
    <s v="Colin McRae Rally 3"/>
    <x v="7"/>
    <x v="8"/>
    <x v="1"/>
    <s v="Codemasters"/>
    <n v="30000"/>
    <n v="10000"/>
    <n v="0"/>
    <n v="0"/>
    <n v="8.6"/>
    <n v="25"/>
    <n v="7.4"/>
    <n v="14"/>
    <s v="Codemasters"/>
    <x v="0"/>
    <x v="506"/>
    <n v="8"/>
    <n v="39"/>
    <n v="97.5"/>
    <n v="2666.6666666666665"/>
    <n v="2000"/>
    <n v="666.66666666666663"/>
    <n v="0"/>
    <n v="0"/>
    <n v="495013192"/>
    <n v="431019772"/>
    <n v="127445000"/>
    <n v="6.0604445466980602E-5"/>
    <n v="2.3200791818895955E-5"/>
    <n v="0"/>
  </r>
  <r>
    <s v="TMNT"/>
    <x v="1"/>
    <x v="4"/>
    <x v="4"/>
    <s v="Ubisoft"/>
    <n v="30000"/>
    <n v="10000"/>
    <n v="0"/>
    <n v="0"/>
    <n v="4.2"/>
    <n v="10"/>
    <n v="2.2000000000000002"/>
    <n v="5"/>
    <s v="Ubisoft Quebec"/>
    <x v="3"/>
    <x v="506"/>
    <n v="3.2"/>
    <n v="15"/>
    <n v="37.5"/>
    <n v="4000"/>
    <n v="3000"/>
    <n v="1000"/>
    <n v="0"/>
    <n v="0"/>
    <n v="522751172"/>
    <n v="438594184"/>
    <n v="128001000"/>
    <n v="5.738868051739155E-5"/>
    <n v="2.280011993957494E-5"/>
    <n v="0"/>
  </r>
  <r>
    <s v="Stoked: Big Air Edition"/>
    <x v="2"/>
    <x v="2"/>
    <x v="0"/>
    <s v="Namco Bandai Games"/>
    <n v="20000"/>
    <n v="20000"/>
    <n v="0"/>
    <n v="0"/>
    <n v="7.2"/>
    <n v="21"/>
    <n v="7.7"/>
    <n v="16"/>
    <s v="Bongfish"/>
    <x v="2"/>
    <x v="506"/>
    <n v="7.45"/>
    <n v="37"/>
    <n v="92.5"/>
    <n v="5000"/>
    <n v="2500"/>
    <n v="2500"/>
    <n v="0"/>
    <n v="0"/>
    <n v="534740514"/>
    <n v="441041694"/>
    <n v="128047000"/>
    <n v="3.7401317978311999E-5"/>
    <n v="4.5347186608620271E-5"/>
    <n v="0"/>
  </r>
  <r>
    <s v="LEGO Jurassic World"/>
    <x v="8"/>
    <x v="13"/>
    <x v="4"/>
    <s v="Warner Bros. Interactive Entertainment"/>
    <n v="0"/>
    <n v="40000"/>
    <n v="0"/>
    <n v="0"/>
    <n v="7.2"/>
    <n v="8"/>
    <n v="7.1"/>
    <n v="31"/>
    <s v="TT Games"/>
    <x v="3"/>
    <x v="506"/>
    <n v="7.15"/>
    <n v="39"/>
    <n v="97.5"/>
    <n v="20000"/>
    <n v="0"/>
    <n v="20000"/>
    <n v="0"/>
    <n v="0"/>
    <n v="567732286"/>
    <n v="444588718"/>
    <n v="127141000"/>
    <n v="0"/>
    <n v="8.9970794085692473E-5"/>
    <n v="0"/>
  </r>
  <r>
    <s v="Pro Race Driver"/>
    <x v="7"/>
    <x v="15"/>
    <x v="1"/>
    <s v="Codemasters"/>
    <n v="30000"/>
    <n v="10000"/>
    <n v="0"/>
    <n v="0"/>
    <n v="8"/>
    <n v="17"/>
    <n v="7.5"/>
    <n v="4"/>
    <s v="Codemasters"/>
    <x v="2"/>
    <x v="506"/>
    <n v="7.75"/>
    <n v="21"/>
    <n v="52.5"/>
    <n v="2857.1428571428573"/>
    <n v="2142.8571428571427"/>
    <n v="714.28571428571433"/>
    <n v="0"/>
    <n v="0"/>
    <n v="500125528"/>
    <n v="432552540"/>
    <n v="127718000"/>
    <n v="5.9984940420797713E-5"/>
    <n v="2.3118578843624408E-5"/>
    <n v="0"/>
  </r>
  <r>
    <s v="Dragon Ball: Advanced Adventure"/>
    <x v="12"/>
    <x v="7"/>
    <x v="4"/>
    <s v="Namco Bandai Games"/>
    <n v="30000"/>
    <n v="10000"/>
    <n v="0"/>
    <n v="0"/>
    <n v="7.5"/>
    <n v="7"/>
    <n v="8.5"/>
    <n v="11"/>
    <s v="Dimps Corporation"/>
    <x v="3"/>
    <x v="506"/>
    <n v="8"/>
    <n v="18"/>
    <n v="45"/>
    <n v="3076.9230769230771"/>
    <n v="2307.6923076923076"/>
    <n v="769.23076923076928"/>
    <n v="0"/>
    <n v="0"/>
    <n v="505524224"/>
    <n v="434174638"/>
    <n v="127761000"/>
    <n v="5.9344337176609759E-5"/>
    <n v="2.3032206685458213E-5"/>
    <n v="0"/>
  </r>
  <r>
    <s v="Lost Planet 3"/>
    <x v="8"/>
    <x v="6"/>
    <x v="6"/>
    <s v="Capcom"/>
    <n v="0"/>
    <n v="40000"/>
    <n v="0"/>
    <n v="0"/>
    <n v="6.1"/>
    <n v="17"/>
    <n v="6.2"/>
    <n v="210"/>
    <s v="Spark Unlimited"/>
    <x v="2"/>
    <x v="506"/>
    <n v="6.15"/>
    <n v="227"/>
    <n v="567.5"/>
    <n v="10000"/>
    <n v="0"/>
    <n v="10000"/>
    <n v="0"/>
    <n v="0"/>
    <n v="556861736"/>
    <n v="442492884"/>
    <n v="127445000"/>
    <n v="0"/>
    <n v="9.0396933931258426E-5"/>
    <n v="0"/>
  </r>
  <r>
    <s v="Castlevania: Lords of Shadow 2"/>
    <x v="8"/>
    <x v="12"/>
    <x v="4"/>
    <s v="Konami Digital Entertainment"/>
    <n v="10000"/>
    <n v="30000"/>
    <n v="0"/>
    <n v="0"/>
    <n v="5.8"/>
    <n v="16"/>
    <n v="7.7"/>
    <n v="498"/>
    <s v="Mercury Steam"/>
    <x v="1"/>
    <x v="506"/>
    <n v="6.75"/>
    <n v="514"/>
    <n v="1285"/>
    <n v="13333.333333333334"/>
    <n v="3333.3333333333335"/>
    <n v="10000"/>
    <n v="0"/>
    <n v="0"/>
    <n v="562338430"/>
    <n v="443580712"/>
    <n v="127276000"/>
    <n v="1.7782885654818221E-5"/>
    <n v="6.7631434795117963E-5"/>
    <n v="0"/>
  </r>
  <r>
    <s v="Halo: Combat Evolved"/>
    <x v="8"/>
    <x v="15"/>
    <x v="6"/>
    <s v="Microsoft Game Studios"/>
    <n v="20000"/>
    <n v="20000"/>
    <n v="0"/>
    <n v="0"/>
    <n v="8.3000000000000007"/>
    <n v="40"/>
    <n v="7.4"/>
    <n v="396"/>
    <s v="Gearbox Software"/>
    <x v="1"/>
    <x v="506"/>
    <n v="7.8500000000000005"/>
    <n v="436"/>
    <n v="1090"/>
    <n v="2857.1428571428573"/>
    <n v="1428.5714285714287"/>
    <n v="1428.5714285714287"/>
    <n v="0"/>
    <n v="0"/>
    <n v="500125528"/>
    <n v="432552540"/>
    <n v="127718000"/>
    <n v="3.9989960280531809E-5"/>
    <n v="4.6237157687248816E-5"/>
    <n v="0"/>
  </r>
  <r>
    <s v="Assassin's Creed Chronicles: China"/>
    <x v="6"/>
    <x v="13"/>
    <x v="4"/>
    <s v="Ubisoft"/>
    <n v="0"/>
    <n v="30000"/>
    <n v="0"/>
    <n v="10000"/>
    <n v="6.9"/>
    <n v="44"/>
    <n v="6.4"/>
    <n v="83"/>
    <s v="Climax Group, Climax Studios"/>
    <x v="2"/>
    <x v="506"/>
    <n v="6.65"/>
    <n v="127"/>
    <n v="317.5"/>
    <n v="20000"/>
    <n v="0"/>
    <n v="15000"/>
    <n v="0"/>
    <n v="5000"/>
    <n v="567732286"/>
    <n v="444588718"/>
    <n v="127141000"/>
    <n v="0"/>
    <n v="6.7478095564269355E-5"/>
    <n v="0"/>
  </r>
  <r>
    <s v="Caesar IV"/>
    <x v="8"/>
    <x v="0"/>
    <x v="11"/>
    <s v="Vivendi Games"/>
    <n v="0"/>
    <n v="30000"/>
    <n v="0"/>
    <n v="10000"/>
    <n v="7.4"/>
    <n v="32"/>
    <n v="7.6"/>
    <n v="43"/>
    <s v="Tilted Mill"/>
    <x v="3"/>
    <x v="506"/>
    <n v="7.5"/>
    <n v="75"/>
    <n v="187.5"/>
    <n v="3636.3636363636365"/>
    <n v="0"/>
    <n v="2727.2727272727275"/>
    <n v="0"/>
    <n v="909.09090909090912"/>
    <n v="516818555"/>
    <n v="437126892"/>
    <n v="127854000"/>
    <n v="0"/>
    <n v="6.8629957454093219E-5"/>
    <n v="0"/>
  </r>
  <r>
    <s v="Two Worlds II"/>
    <x v="8"/>
    <x v="10"/>
    <x v="9"/>
    <s v="Unknown"/>
    <n v="90000"/>
    <n v="90000"/>
    <n v="0"/>
    <n v="20000"/>
    <n v="7.6"/>
    <n v="31"/>
    <n v="6.5"/>
    <n v="315"/>
    <s v="Reality Pump"/>
    <x v="1"/>
    <x v="513"/>
    <n v="7.05"/>
    <n v="346"/>
    <n v="173"/>
    <n v="33333.333333333336"/>
    <n v="15000"/>
    <n v="15000"/>
    <n v="0"/>
    <n v="3333.3333333333335"/>
    <n v="545961365"/>
    <n v="440756453"/>
    <n v="127833000"/>
    <n v="1.6484682940889049E-4"/>
    <n v="2.0419440121050253E-4"/>
    <n v="0"/>
  </r>
  <r>
    <s v="Chaos Wars"/>
    <x v="4"/>
    <x v="0"/>
    <x v="11"/>
    <s v="Idea Factory"/>
    <n v="0"/>
    <n v="0"/>
    <n v="40000"/>
    <n v="0"/>
    <n v="6.4"/>
    <n v="9"/>
    <n v="6.9"/>
    <n v="9"/>
    <s v="Idea Factory"/>
    <x v="2"/>
    <x v="506"/>
    <n v="6.65"/>
    <n v="18"/>
    <n v="45"/>
    <n v="3636.3636363636365"/>
    <n v="0"/>
    <n v="0"/>
    <n v="3636.3636363636365"/>
    <n v="0"/>
    <n v="516818555"/>
    <n v="437126892"/>
    <n v="127854000"/>
    <n v="0"/>
    <n v="0"/>
    <n v="3.1285685234720852E-4"/>
  </r>
  <r>
    <s v="Scaler"/>
    <x v="11"/>
    <x v="7"/>
    <x v="2"/>
    <s v="Take-Two Interactive"/>
    <n v="30000"/>
    <n v="10000"/>
    <n v="0"/>
    <n v="0"/>
    <n v="6.9"/>
    <n v="11"/>
    <n v="7.3"/>
    <n v="8"/>
    <s v="Artificial Mind and Movement"/>
    <x v="0"/>
    <x v="506"/>
    <n v="7.1"/>
    <n v="19"/>
    <n v="47.5"/>
    <n v="3076.9230769230771"/>
    <n v="2307.6923076923076"/>
    <n v="769.23076923076928"/>
    <n v="0"/>
    <n v="0"/>
    <n v="505524224"/>
    <n v="434174638"/>
    <n v="127761000"/>
    <n v="5.9344337176609759E-5"/>
    <n v="2.3032206685458213E-5"/>
    <n v="0"/>
  </r>
  <r>
    <s v="Legasista"/>
    <x v="3"/>
    <x v="11"/>
    <x v="9"/>
    <s v="Nippon Ichi Software"/>
    <n v="0"/>
    <n v="0"/>
    <n v="40000"/>
    <n v="0"/>
    <n v="6.8"/>
    <n v="13"/>
    <n v="6.3"/>
    <n v="15"/>
    <s v="System Prisma"/>
    <x v="2"/>
    <x v="506"/>
    <n v="6.55"/>
    <n v="28"/>
    <n v="70"/>
    <n v="8000"/>
    <n v="0"/>
    <n v="0"/>
    <n v="8000"/>
    <n v="0"/>
    <n v="551484507"/>
    <n v="441417242"/>
    <n v="127629000"/>
    <n v="0"/>
    <n v="0"/>
    <n v="3.1340839464385052E-4"/>
  </r>
  <r>
    <s v="OutRun 2006: Coast 2 Coast"/>
    <x v="9"/>
    <x v="0"/>
    <x v="1"/>
    <s v="Sega"/>
    <n v="30000"/>
    <n v="10000"/>
    <n v="0"/>
    <n v="0"/>
    <n v="8.1999999999999993"/>
    <n v="31"/>
    <n v="8.1"/>
    <n v="14"/>
    <s v="Sumo Digital"/>
    <x v="0"/>
    <x v="506"/>
    <n v="8.1499999999999986"/>
    <n v="45"/>
    <n v="112.5"/>
    <n v="3636.3636363636365"/>
    <n v="2727.2727272727275"/>
    <n v="909.09090909090912"/>
    <n v="0"/>
    <n v="0"/>
    <n v="516818555"/>
    <n v="437126892"/>
    <n v="127854000"/>
    <n v="5.8047451489043385E-5"/>
    <n v="2.2876652484697737E-5"/>
    <n v="0"/>
  </r>
  <r>
    <s v="Saints Row 2"/>
    <x v="8"/>
    <x v="2"/>
    <x v="4"/>
    <s v="THQ"/>
    <n v="0"/>
    <n v="30000"/>
    <n v="0"/>
    <n v="10000"/>
    <n v="7.2"/>
    <n v="24"/>
    <n v="6.8"/>
    <n v="380"/>
    <s v="Volition Inc., CD Projekt Red Studio, CD Projekt, CD Projekt Localisation Centre"/>
    <x v="1"/>
    <x v="506"/>
    <n v="7"/>
    <n v="404"/>
    <n v="1010"/>
    <n v="5000"/>
    <n v="0"/>
    <n v="3750"/>
    <n v="0"/>
    <n v="1250"/>
    <n v="534740514"/>
    <n v="441041694"/>
    <n v="128047000"/>
    <n v="0"/>
    <n v="6.802077991293041E-5"/>
    <n v="0"/>
  </r>
  <r>
    <s v="Trine 2"/>
    <x v="8"/>
    <x v="10"/>
    <x v="2"/>
    <s v="Focus Home Interactive"/>
    <n v="0"/>
    <n v="30000"/>
    <n v="0"/>
    <n v="10000"/>
    <n v="8.4"/>
    <n v="55"/>
    <n v="8.4"/>
    <n v="667"/>
    <s v="Frozenbyte, Inc."/>
    <x v="3"/>
    <x v="506"/>
    <n v="8.4"/>
    <n v="722"/>
    <n v="1805"/>
    <n v="6666.666666666667"/>
    <n v="0"/>
    <n v="5000"/>
    <n v="0"/>
    <n v="1666.6666666666667"/>
    <n v="545961365"/>
    <n v="440756453"/>
    <n v="127833000"/>
    <n v="0"/>
    <n v="6.8064800403500847E-5"/>
    <n v="0"/>
  </r>
  <r>
    <s v="Monster Kingdom: Jewel Summoner"/>
    <x v="9"/>
    <x v="0"/>
    <x v="9"/>
    <s v="Sony Computer Entertainment"/>
    <n v="0"/>
    <n v="0"/>
    <n v="40000"/>
    <n v="0"/>
    <n v="6.6"/>
    <n v="25"/>
    <n v="6.8"/>
    <n v="6"/>
    <s v="Gaia (Sony)"/>
    <x v="2"/>
    <x v="506"/>
    <n v="6.6999999999999993"/>
    <n v="31"/>
    <n v="77.5"/>
    <n v="3636.3636363636365"/>
    <n v="0"/>
    <n v="0"/>
    <n v="3636.3636363636365"/>
    <n v="0"/>
    <n v="516818555"/>
    <n v="437126892"/>
    <n v="127854000"/>
    <n v="0"/>
    <n v="0"/>
    <n v="3.1285685234720852E-4"/>
  </r>
  <r>
    <s v="S.T.A.L.K.E.R.: Clear Sky"/>
    <x v="8"/>
    <x v="1"/>
    <x v="6"/>
    <s v="Deep Silver"/>
    <n v="0"/>
    <n v="30000"/>
    <n v="0"/>
    <n v="10000"/>
    <n v="7.5"/>
    <n v="47"/>
    <n v="7.7"/>
    <n v="478"/>
    <s v="GSC Game World"/>
    <x v="1"/>
    <x v="506"/>
    <n v="7.6"/>
    <n v="525"/>
    <n v="1312.5"/>
    <n v="4444.4444444444443"/>
    <n v="0"/>
    <n v="3333.3333333333335"/>
    <n v="0"/>
    <n v="1111.1111111111111"/>
    <n v="528816311"/>
    <n v="440001482"/>
    <n v="128063000"/>
    <n v="0"/>
    <n v="6.8181588533831346E-5"/>
    <n v="0"/>
  </r>
  <r>
    <s v="World in Conflict"/>
    <x v="8"/>
    <x v="4"/>
    <x v="11"/>
    <s v="Vivendi Games"/>
    <n v="0"/>
    <n v="30000"/>
    <n v="0"/>
    <n v="10000"/>
    <n v="8.9"/>
    <n v="44"/>
    <n v="8.1"/>
    <n v="301"/>
    <s v="Massive Entertainment"/>
    <x v="2"/>
    <x v="506"/>
    <n v="8.5"/>
    <n v="345"/>
    <n v="862.5"/>
    <n v="4000"/>
    <n v="0"/>
    <n v="3000"/>
    <n v="0"/>
    <n v="1000"/>
    <n v="522751172"/>
    <n v="438594184"/>
    <n v="128001000"/>
    <n v="0"/>
    <n v="6.8400359818724819E-5"/>
    <n v="0"/>
  </r>
  <r>
    <s v="Tomb Raider: Anniversary"/>
    <x v="8"/>
    <x v="4"/>
    <x v="4"/>
    <s v="Eidos Interactive"/>
    <n v="0"/>
    <n v="30000"/>
    <n v="0"/>
    <n v="10000"/>
    <n v="8.3000000000000007"/>
    <n v="26"/>
    <n v="8.1"/>
    <n v="242"/>
    <s v="Nixxes Software"/>
    <x v="2"/>
    <x v="506"/>
    <n v="8.1999999999999993"/>
    <n v="268"/>
    <n v="670"/>
    <n v="4000"/>
    <n v="0"/>
    <n v="3000"/>
    <n v="0"/>
    <n v="1000"/>
    <n v="522751172"/>
    <n v="438594184"/>
    <n v="128001000"/>
    <n v="0"/>
    <n v="6.8400359818724819E-5"/>
    <n v="0"/>
  </r>
  <r>
    <s v="RedCard 20-03"/>
    <x v="7"/>
    <x v="8"/>
    <x v="0"/>
    <s v="Midway Games"/>
    <n v="30000"/>
    <n v="10000"/>
    <n v="0"/>
    <n v="0"/>
    <n v="6.7"/>
    <n v="8"/>
    <n v="9"/>
    <n v="4"/>
    <s v="Point of View"/>
    <x v="0"/>
    <x v="506"/>
    <n v="7.85"/>
    <n v="12"/>
    <n v="30"/>
    <n v="2666.6666666666665"/>
    <n v="2000"/>
    <n v="666.66666666666663"/>
    <n v="0"/>
    <n v="0"/>
    <n v="495013192"/>
    <n v="431019772"/>
    <n v="127445000"/>
    <n v="6.0604445466980602E-5"/>
    <n v="2.3200791818895955E-5"/>
    <n v="0"/>
  </r>
  <r>
    <s v="TOCA Race Driver 3"/>
    <x v="7"/>
    <x v="0"/>
    <x v="1"/>
    <s v="Codemasters"/>
    <n v="30000"/>
    <n v="10000"/>
    <n v="0"/>
    <n v="0"/>
    <n v="8.4"/>
    <n v="25"/>
    <n v="8"/>
    <n v="6"/>
    <s v="Codemasters"/>
    <x v="3"/>
    <x v="506"/>
    <n v="8.1999999999999993"/>
    <n v="31"/>
    <n v="77.5"/>
    <n v="3636.3636363636365"/>
    <n v="2727.2727272727275"/>
    <n v="909.09090909090912"/>
    <n v="0"/>
    <n v="0"/>
    <n v="516818555"/>
    <n v="437126892"/>
    <n v="127854000"/>
    <n v="5.8047451489043385E-5"/>
    <n v="2.2876652484697737E-5"/>
    <n v="0"/>
  </r>
  <r>
    <s v="DarkStar One"/>
    <x v="8"/>
    <x v="0"/>
    <x v="8"/>
    <s v="Ubisoft"/>
    <n v="0"/>
    <n v="30000"/>
    <n v="0"/>
    <n v="10000"/>
    <n v="7.1"/>
    <n v="33"/>
    <n v="7.2"/>
    <n v="54"/>
    <s v="Ascaron Entertainment GmbH"/>
    <x v="2"/>
    <x v="506"/>
    <n v="7.15"/>
    <n v="87"/>
    <n v="217.5"/>
    <n v="3636.3636363636365"/>
    <n v="0"/>
    <n v="2727.2727272727275"/>
    <n v="0"/>
    <n v="909.09090909090912"/>
    <n v="516818555"/>
    <n v="437126892"/>
    <n v="127854000"/>
    <n v="0"/>
    <n v="6.8629957454093219E-5"/>
    <n v="0"/>
  </r>
  <r>
    <s v="Hitman: Blood Money"/>
    <x v="8"/>
    <x v="0"/>
    <x v="4"/>
    <s v="Eidos Interactive"/>
    <n v="0"/>
    <n v="30000"/>
    <n v="0"/>
    <n v="10000"/>
    <n v="8.1999999999999993"/>
    <n v="35"/>
    <n v="8.8000000000000007"/>
    <n v="528"/>
    <s v="Io Interactive"/>
    <x v="1"/>
    <x v="506"/>
    <n v="8.5"/>
    <n v="563"/>
    <n v="1407.5"/>
    <n v="3636.3636363636365"/>
    <n v="0"/>
    <n v="2727.2727272727275"/>
    <n v="0"/>
    <n v="909.09090909090912"/>
    <n v="516818555"/>
    <n v="437126892"/>
    <n v="127854000"/>
    <n v="0"/>
    <n v="6.8629957454093219E-5"/>
    <n v="0"/>
  </r>
  <r>
    <s v="Alpha Protocol"/>
    <x v="8"/>
    <x v="5"/>
    <x v="9"/>
    <s v="Sega"/>
    <n v="0"/>
    <n v="30000"/>
    <n v="0"/>
    <n v="10000"/>
    <n v="7.2"/>
    <n v="25"/>
    <n v="7.5"/>
    <n v="511"/>
    <s v="Obsidian Entertainment"/>
    <x v="1"/>
    <x v="506"/>
    <n v="7.35"/>
    <n v="536"/>
    <n v="1340"/>
    <n v="5714.2857142857147"/>
    <n v="0"/>
    <n v="4285.7142857142853"/>
    <n v="0"/>
    <n v="1428.5714285714287"/>
    <n v="540520772"/>
    <n v="441654761"/>
    <n v="128070000"/>
    <n v="0"/>
    <n v="6.7926359340208725E-5"/>
    <n v="0"/>
  </r>
  <r>
    <s v="Red Faction II"/>
    <x v="11"/>
    <x v="15"/>
    <x v="6"/>
    <s v="THQ"/>
    <n v="30000"/>
    <n v="10000"/>
    <n v="0"/>
    <n v="0"/>
    <n v="7.9"/>
    <n v="12"/>
    <n v="7.3"/>
    <n v="4"/>
    <s v="Cranky Pants Games"/>
    <x v="1"/>
    <x v="506"/>
    <n v="7.6"/>
    <n v="16"/>
    <n v="40"/>
    <n v="2857.1428571428573"/>
    <n v="2142.8571428571427"/>
    <n v="714.28571428571433"/>
    <n v="0"/>
    <n v="0"/>
    <n v="500125528"/>
    <n v="432552540"/>
    <n v="127718000"/>
    <n v="5.9984940420797713E-5"/>
    <n v="2.3118578843624408E-5"/>
    <n v="0"/>
  </r>
  <r>
    <s v="Rise of Nations: Rise of Legends"/>
    <x v="8"/>
    <x v="0"/>
    <x v="11"/>
    <s v="Microsoft Game Studios"/>
    <n v="0"/>
    <n v="30000"/>
    <n v="0"/>
    <n v="10000"/>
    <n v="8.4"/>
    <n v="46"/>
    <n v="8.5"/>
    <n v="108"/>
    <s v="Big Huge Games"/>
    <x v="2"/>
    <x v="506"/>
    <n v="8.4499999999999993"/>
    <n v="154"/>
    <n v="385"/>
    <n v="3636.3636363636365"/>
    <n v="0"/>
    <n v="2727.2727272727275"/>
    <n v="0"/>
    <n v="909.09090909090912"/>
    <n v="516818555"/>
    <n v="437126892"/>
    <n v="127854000"/>
    <n v="0"/>
    <n v="6.8629957454093219E-5"/>
    <n v="0"/>
  </r>
  <r>
    <s v="The Sum of All Fears"/>
    <x v="11"/>
    <x v="15"/>
    <x v="6"/>
    <s v="Ubisoft"/>
    <n v="30000"/>
    <n v="10000"/>
    <n v="0"/>
    <n v="0"/>
    <n v="3.6"/>
    <n v="11"/>
    <n v="3.4"/>
    <n v="5"/>
    <s v="Ubisoft Shanghai"/>
    <x v="2"/>
    <x v="506"/>
    <n v="3.5"/>
    <n v="16"/>
    <n v="40"/>
    <n v="2857.1428571428573"/>
    <n v="2142.8571428571427"/>
    <n v="714.28571428571433"/>
    <n v="0"/>
    <n v="0"/>
    <n v="500125528"/>
    <n v="432552540"/>
    <n v="127718000"/>
    <n v="5.9984940420797713E-5"/>
    <n v="2.3118578843624408E-5"/>
    <n v="0"/>
  </r>
  <r>
    <s v="Red Faction: Guerrilla"/>
    <x v="8"/>
    <x v="2"/>
    <x v="6"/>
    <s v="THQ"/>
    <n v="0"/>
    <n v="30000"/>
    <n v="0"/>
    <n v="10000"/>
    <n v="8.1999999999999993"/>
    <n v="29"/>
    <n v="7.5"/>
    <n v="308"/>
    <s v="Volition Inc., Reactor Zero"/>
    <x v="1"/>
    <x v="506"/>
    <n v="7.85"/>
    <n v="337"/>
    <n v="842.5"/>
    <n v="5000"/>
    <n v="0"/>
    <n v="3750"/>
    <n v="0"/>
    <n v="1250"/>
    <n v="534740514"/>
    <n v="441041694"/>
    <n v="128047000"/>
    <n v="0"/>
    <n v="6.802077991293041E-5"/>
    <n v="0"/>
  </r>
  <r>
    <s v="Lock On: Modern Air Combat"/>
    <x v="8"/>
    <x v="15"/>
    <x v="8"/>
    <s v="Ubisoft"/>
    <n v="0"/>
    <n v="30000"/>
    <n v="0"/>
    <n v="10000"/>
    <n v="7.6"/>
    <n v="20"/>
    <n v="7.5"/>
    <n v="549"/>
    <s v="Eagle Dynamics"/>
    <x v="0"/>
    <x v="506"/>
    <n v="7.55"/>
    <n v="569"/>
    <n v="1422.5"/>
    <n v="2857.1428571428573"/>
    <n v="0"/>
    <n v="2142.8571428571427"/>
    <n v="0"/>
    <n v="714.28571428571433"/>
    <n v="500125528"/>
    <n v="432552540"/>
    <n v="127718000"/>
    <n v="0"/>
    <n v="6.9355736530873227E-5"/>
    <n v="0"/>
  </r>
  <r>
    <s v="Nitroplus Blasterz: Heroines Infinite Duel"/>
    <x v="6"/>
    <x v="13"/>
    <x v="7"/>
    <s v="Marvelous Interactive"/>
    <n v="10000"/>
    <n v="0"/>
    <n v="20000"/>
    <n v="0"/>
    <n v="7"/>
    <n v="33"/>
    <n v="6.9"/>
    <n v="28"/>
    <s v="Examu, Marvelous Inc."/>
    <x v="2"/>
    <x v="515"/>
    <n v="6.95"/>
    <n v="61"/>
    <n v="203.33333333333334"/>
    <n v="15000"/>
    <n v="5000"/>
    <n v="0"/>
    <n v="10000"/>
    <n v="0"/>
    <n v="567732286"/>
    <n v="444588718"/>
    <n v="127141000"/>
    <n v="1.7613935734491589E-5"/>
    <n v="0"/>
    <n v="1.5730566850976474E-4"/>
  </r>
  <r>
    <s v="Gravity Falls: Legend of the Gnome Gemulets"/>
    <x v="5"/>
    <x v="13"/>
    <x v="4"/>
    <s v="Ubisoft"/>
    <n v="30000"/>
    <n v="0"/>
    <n v="0"/>
    <n v="0"/>
    <n v="4.5999999999999996"/>
    <n v="4"/>
    <n v="5.8"/>
    <n v="10"/>
    <s v="Ubisoft Osaka"/>
    <x v="0"/>
    <x v="515"/>
    <n v="5.1999999999999993"/>
    <n v="14"/>
    <n v="46.666666666666664"/>
    <n v="15000"/>
    <n v="15000"/>
    <n v="0"/>
    <n v="0"/>
    <n v="0"/>
    <n v="567732286"/>
    <n v="444588718"/>
    <n v="127141000"/>
    <n v="5.2841807203474775E-5"/>
    <n v="0"/>
    <n v="0"/>
  </r>
  <r>
    <s v="Rodea the Sky Soldier"/>
    <x v="5"/>
    <x v="13"/>
    <x v="4"/>
    <s v="Nippon Ichi Software"/>
    <n v="30000"/>
    <n v="0"/>
    <n v="0"/>
    <n v="0"/>
    <n v="4.5"/>
    <n v="7"/>
    <n v="5.6"/>
    <n v="37"/>
    <s v="Prope, Kadokawa"/>
    <x v="3"/>
    <x v="515"/>
    <n v="5.05"/>
    <n v="44"/>
    <n v="146.66666666666666"/>
    <n v="15000"/>
    <n v="15000"/>
    <n v="0"/>
    <n v="0"/>
    <n v="0"/>
    <n v="567732286"/>
    <n v="444588718"/>
    <n v="127141000"/>
    <n v="5.2841807203474775E-5"/>
    <n v="0"/>
    <n v="0"/>
  </r>
  <r>
    <s v="Guilty Gear XX Accent Core"/>
    <x v="0"/>
    <x v="4"/>
    <x v="7"/>
    <s v="505 Games"/>
    <n v="30000"/>
    <n v="0"/>
    <n v="0"/>
    <n v="0"/>
    <n v="7.5"/>
    <n v="15"/>
    <n v="8.4"/>
    <n v="19"/>
    <s v="Arc System Works"/>
    <x v="2"/>
    <x v="515"/>
    <n v="7.95"/>
    <n v="34"/>
    <n v="113.33333333333333"/>
    <n v="3000"/>
    <n v="3000"/>
    <n v="0"/>
    <n v="0"/>
    <n v="0"/>
    <n v="522751172"/>
    <n v="438594184"/>
    <n v="128001000"/>
    <n v="5.738868051739155E-5"/>
    <n v="0"/>
    <n v="0"/>
  </r>
  <r>
    <s v="Headhunter: Redemption"/>
    <x v="4"/>
    <x v="7"/>
    <x v="4"/>
    <s v="Sega"/>
    <n v="20000"/>
    <n v="10000"/>
    <n v="0"/>
    <n v="0"/>
    <n v="6.2"/>
    <n v="29"/>
    <n v="6.7"/>
    <n v="7"/>
    <s v="Amuze"/>
    <x v="1"/>
    <x v="515"/>
    <n v="6.45"/>
    <n v="36"/>
    <n v="120"/>
    <n v="2307.6923076923076"/>
    <n v="1538.4615384615386"/>
    <n v="769.23076923076928"/>
    <n v="0"/>
    <n v="0"/>
    <n v="505524224"/>
    <n v="434174638"/>
    <n v="127761000"/>
    <n v="3.9562891451073175E-5"/>
    <n v="2.3032206685458213E-5"/>
    <n v="0"/>
  </r>
  <r>
    <s v="Surf's Up"/>
    <x v="3"/>
    <x v="4"/>
    <x v="0"/>
    <s v="Ubisoft"/>
    <n v="30000"/>
    <n v="0"/>
    <n v="0"/>
    <n v="0"/>
    <n v="5.9"/>
    <n v="8"/>
    <n v="5.0999999999999996"/>
    <n v="7"/>
    <s v="Ubisoft Montreal"/>
    <x v="3"/>
    <x v="515"/>
    <n v="5.5"/>
    <n v="15"/>
    <n v="50"/>
    <n v="3000"/>
    <n v="3000"/>
    <n v="0"/>
    <n v="0"/>
    <n v="0"/>
    <n v="522751172"/>
    <n v="438594184"/>
    <n v="128001000"/>
    <n v="5.738868051739155E-5"/>
    <n v="0"/>
    <n v="0"/>
  </r>
  <r>
    <s v="SWAT: Target Liberty"/>
    <x v="9"/>
    <x v="4"/>
    <x v="6"/>
    <s v="Vivendi Games"/>
    <n v="30000"/>
    <n v="0"/>
    <n v="0"/>
    <n v="0"/>
    <n v="5"/>
    <n v="26"/>
    <n v="7.7"/>
    <n v="9"/>
    <s v="3G Studios"/>
    <x v="2"/>
    <x v="515"/>
    <n v="6.35"/>
    <n v="35"/>
    <n v="116.66666666666667"/>
    <n v="3000"/>
    <n v="3000"/>
    <n v="0"/>
    <n v="0"/>
    <n v="0"/>
    <n v="522751172"/>
    <n v="438594184"/>
    <n v="128001000"/>
    <n v="5.738868051739155E-5"/>
    <n v="0"/>
    <n v="0"/>
  </r>
  <r>
    <s v="JASF: Jane's Advanced Strike Fighters"/>
    <x v="8"/>
    <x v="10"/>
    <x v="8"/>
    <s v="Deep Silver"/>
    <n v="20000"/>
    <n v="10000"/>
    <n v="0"/>
    <n v="0"/>
    <n v="4.8"/>
    <n v="4"/>
    <n v="3.1"/>
    <n v="14"/>
    <s v="Trickstar Games"/>
    <x v="2"/>
    <x v="515"/>
    <n v="3.95"/>
    <n v="18"/>
    <n v="60"/>
    <n v="5000"/>
    <n v="3333.3333333333335"/>
    <n v="1666.6666666666667"/>
    <n v="0"/>
    <n v="0"/>
    <n v="545961365"/>
    <n v="440756453"/>
    <n v="127833000"/>
    <n v="3.663262875753122E-5"/>
    <n v="2.2688266801166948E-5"/>
    <n v="0"/>
  </r>
  <r>
    <s v="Brothers In Arms DS"/>
    <x v="1"/>
    <x v="4"/>
    <x v="6"/>
    <s v="Ubisoft"/>
    <n v="30000"/>
    <n v="0"/>
    <n v="0"/>
    <n v="0"/>
    <n v="7.2"/>
    <n v="27"/>
    <n v="8"/>
    <n v="25"/>
    <s v="Gameloft"/>
    <x v="2"/>
    <x v="515"/>
    <n v="7.6"/>
    <n v="52"/>
    <n v="173.33333333333334"/>
    <n v="3000"/>
    <n v="3000"/>
    <n v="0"/>
    <n v="0"/>
    <n v="0"/>
    <n v="522751172"/>
    <n v="438594184"/>
    <n v="128001000"/>
    <n v="5.738868051739155E-5"/>
    <n v="0"/>
    <n v="0"/>
  </r>
  <r>
    <s v="FIFA World Cup Germany 2006"/>
    <x v="1"/>
    <x v="0"/>
    <x v="0"/>
    <s v="Electronic Arts"/>
    <n v="30000"/>
    <n v="0"/>
    <n v="0"/>
    <n v="0"/>
    <n v="7.1"/>
    <n v="7"/>
    <n v="7.2"/>
    <n v="6"/>
    <s v="EA Canada"/>
    <x v="0"/>
    <x v="515"/>
    <n v="7.15"/>
    <n v="13"/>
    <n v="43.333333333333336"/>
    <n v="2727.2727272727275"/>
    <n v="2727.2727272727275"/>
    <n v="0"/>
    <n v="0"/>
    <n v="0"/>
    <n v="516818555"/>
    <n v="437126892"/>
    <n v="127854000"/>
    <n v="5.8047451489043385E-5"/>
    <n v="0"/>
    <n v="0"/>
  </r>
  <r>
    <s v="Supreme Commander: Forged Alliance"/>
    <x v="8"/>
    <x v="4"/>
    <x v="11"/>
    <s v="THQ"/>
    <n v="10000"/>
    <n v="20000"/>
    <n v="0"/>
    <n v="0"/>
    <n v="8.1"/>
    <n v="35"/>
    <n v="8.9"/>
    <n v="219"/>
    <s v="Gas Powered Games"/>
    <x v="3"/>
    <x v="515"/>
    <n v="8.5"/>
    <n v="254"/>
    <n v="846.66666666666663"/>
    <n v="3000"/>
    <n v="1000"/>
    <n v="2000"/>
    <n v="0"/>
    <n v="0"/>
    <n v="522751172"/>
    <n v="438594184"/>
    <n v="128001000"/>
    <n v="1.9129560172463851E-5"/>
    <n v="4.560023987914988E-5"/>
    <n v="0"/>
  </r>
  <r>
    <s v="Meteos: Disney Magic"/>
    <x v="1"/>
    <x v="4"/>
    <x v="5"/>
    <s v="Disney Interactive Studios"/>
    <n v="10000"/>
    <n v="20000"/>
    <n v="0"/>
    <n v="0"/>
    <n v="7.4"/>
    <n v="36"/>
    <n v="6.6"/>
    <n v="5"/>
    <s v="Q Entertainment"/>
    <x v="0"/>
    <x v="515"/>
    <n v="7"/>
    <n v="41"/>
    <n v="136.66666666666666"/>
    <n v="3000"/>
    <n v="1000"/>
    <n v="2000"/>
    <n v="0"/>
    <n v="0"/>
    <n v="522751172"/>
    <n v="438594184"/>
    <n v="128001000"/>
    <n v="1.9129560172463851E-5"/>
    <n v="4.560023987914988E-5"/>
    <n v="0"/>
  </r>
  <r>
    <s v="Beyblade Evolution"/>
    <x v="5"/>
    <x v="6"/>
    <x v="4"/>
    <s v="Rising Star Games"/>
    <n v="20000"/>
    <n v="10000"/>
    <n v="0"/>
    <n v="0"/>
    <n v="4.9000000000000004"/>
    <n v="7"/>
    <n v="6.3"/>
    <n v="4"/>
    <s v="Rising Star Games"/>
    <x v="0"/>
    <x v="515"/>
    <n v="5.6"/>
    <n v="11"/>
    <n v="36.666666666666664"/>
    <n v="7500"/>
    <n v="5000"/>
    <n v="2500"/>
    <n v="0"/>
    <n v="0"/>
    <n v="556861736"/>
    <n v="442492884"/>
    <n v="127445000"/>
    <n v="3.5915558040784471E-5"/>
    <n v="2.2599233482814607E-5"/>
    <n v="0"/>
  </r>
  <r>
    <s v="Greg Hastings' Tournament Paintball Max'd"/>
    <x v="1"/>
    <x v="0"/>
    <x v="6"/>
    <s v="Activision"/>
    <n v="30000"/>
    <n v="0"/>
    <n v="0"/>
    <n v="0"/>
    <n v="3.9"/>
    <n v="4"/>
    <n v="7.4"/>
    <n v="10"/>
    <s v="Nightlight Studios"/>
    <x v="3"/>
    <x v="515"/>
    <n v="5.65"/>
    <n v="14"/>
    <n v="46.666666666666664"/>
    <n v="2727.2727272727275"/>
    <n v="2727.2727272727275"/>
    <n v="0"/>
    <n v="0"/>
    <n v="0"/>
    <n v="516818555"/>
    <n v="437126892"/>
    <n v="127854000"/>
    <n v="5.8047451489043385E-5"/>
    <n v="0"/>
    <n v="0"/>
  </r>
  <r>
    <s v="Worms: Ultimate Mayhem"/>
    <x v="8"/>
    <x v="10"/>
    <x v="11"/>
    <s v="Unknown"/>
    <n v="0"/>
    <n v="30000"/>
    <n v="0"/>
    <n v="0"/>
    <n v="6.6"/>
    <n v="4"/>
    <n v="7.8"/>
    <n v="48"/>
    <s v="Team 17"/>
    <x v="3"/>
    <x v="515"/>
    <n v="7.1999999999999993"/>
    <n v="52"/>
    <n v="173.33333333333334"/>
    <n v="5000"/>
    <n v="0"/>
    <n v="5000"/>
    <n v="0"/>
    <n v="0"/>
    <n v="545961365"/>
    <n v="440756453"/>
    <n v="127833000"/>
    <n v="0"/>
    <n v="6.8064800403500847E-5"/>
    <n v="0"/>
  </r>
  <r>
    <s v="Rugby 08"/>
    <x v="4"/>
    <x v="4"/>
    <x v="0"/>
    <s v="Electronic Arts"/>
    <n v="20000"/>
    <n v="10000"/>
    <n v="0"/>
    <n v="0"/>
    <n v="7.4"/>
    <n v="21"/>
    <n v="7.4"/>
    <n v="25"/>
    <s v="EA Canada"/>
    <x v="0"/>
    <x v="515"/>
    <n v="7.4"/>
    <n v="46"/>
    <n v="153.33333333333334"/>
    <n v="3000"/>
    <n v="2000"/>
    <n v="1000"/>
    <n v="0"/>
    <n v="0"/>
    <n v="522751172"/>
    <n v="438594184"/>
    <n v="128001000"/>
    <n v="3.8259120344927702E-5"/>
    <n v="2.280011993957494E-5"/>
    <n v="0"/>
  </r>
  <r>
    <s v="Cy Girls"/>
    <x v="4"/>
    <x v="7"/>
    <x v="4"/>
    <s v="Konami Digital Entertainment"/>
    <n v="20000"/>
    <n v="10000"/>
    <n v="0"/>
    <n v="0"/>
    <n v="5.3"/>
    <n v="28"/>
    <n v="8.8000000000000007"/>
    <n v="4"/>
    <s v="KCEJ"/>
    <x v="1"/>
    <x v="515"/>
    <n v="7.0500000000000007"/>
    <n v="32"/>
    <n v="106.66666666666667"/>
    <n v="2307.6923076923076"/>
    <n v="1538.4615384615386"/>
    <n v="769.23076923076928"/>
    <n v="0"/>
    <n v="0"/>
    <n v="505524224"/>
    <n v="434174638"/>
    <n v="127761000"/>
    <n v="3.9562891451073175E-5"/>
    <n v="2.3032206685458213E-5"/>
    <n v="0"/>
  </r>
  <r>
    <s v="Bubble Bobble Double Shot"/>
    <x v="1"/>
    <x v="4"/>
    <x v="5"/>
    <s v="Rising Star Games"/>
    <n v="30000"/>
    <n v="0"/>
    <n v="0"/>
    <n v="0"/>
    <n v="5"/>
    <n v="12"/>
    <n v="4.8"/>
    <n v="4"/>
    <s v="Marvelous Entertainment"/>
    <x v="0"/>
    <x v="515"/>
    <n v="4.9000000000000004"/>
    <n v="16"/>
    <n v="53.333333333333336"/>
    <n v="3000"/>
    <n v="3000"/>
    <n v="0"/>
    <n v="0"/>
    <n v="0"/>
    <n v="522751172"/>
    <n v="438594184"/>
    <n v="128001000"/>
    <n v="5.738868051739155E-5"/>
    <n v="0"/>
    <n v="0"/>
  </r>
  <r>
    <s v="Bionicle Heroes"/>
    <x v="0"/>
    <x v="4"/>
    <x v="6"/>
    <s v="Eidos Interactive"/>
    <n v="30000"/>
    <n v="0"/>
    <n v="0"/>
    <n v="0"/>
    <n v="5.2"/>
    <n v="7"/>
    <n v="5.8"/>
    <n v="5"/>
    <s v="Traveller's Tales"/>
    <x v="3"/>
    <x v="515"/>
    <n v="5.5"/>
    <n v="12"/>
    <n v="40"/>
    <n v="3000"/>
    <n v="3000"/>
    <n v="0"/>
    <n v="0"/>
    <n v="0"/>
    <n v="522751172"/>
    <n v="438594184"/>
    <n v="128001000"/>
    <n v="5.738868051739155E-5"/>
    <n v="0"/>
    <n v="0"/>
  </r>
  <r>
    <s v="Harry Potter and the Order of the Phoenix"/>
    <x v="8"/>
    <x v="4"/>
    <x v="4"/>
    <s v="Electronic Arts"/>
    <n v="0"/>
    <n v="30000"/>
    <n v="0"/>
    <n v="0"/>
    <n v="6.3"/>
    <n v="11"/>
    <n v="7.1"/>
    <n v="34"/>
    <s v="EA Games"/>
    <x v="3"/>
    <x v="515"/>
    <n v="6.6999999999999993"/>
    <n v="45"/>
    <n v="150"/>
    <n v="3000"/>
    <n v="0"/>
    <n v="3000"/>
    <n v="0"/>
    <n v="0"/>
    <n v="522751172"/>
    <n v="438594184"/>
    <n v="128001000"/>
    <n v="0"/>
    <n v="6.8400359818724819E-5"/>
    <n v="0"/>
  </r>
  <r>
    <s v="Steambot Chronicles"/>
    <x v="4"/>
    <x v="3"/>
    <x v="9"/>
    <s v="505 Games"/>
    <n v="20000"/>
    <n v="10000"/>
    <n v="0"/>
    <n v="0"/>
    <n v="7.4"/>
    <n v="35"/>
    <n v="8.1999999999999993"/>
    <n v="17"/>
    <s v="Irem"/>
    <x v="2"/>
    <x v="515"/>
    <n v="7.8"/>
    <n v="52"/>
    <n v="173.33333333333334"/>
    <n v="2500"/>
    <n v="1666.6666666666667"/>
    <n v="833.33333333333337"/>
    <n v="0"/>
    <n v="0"/>
    <n v="511054143"/>
    <n v="435713800"/>
    <n v="127773000"/>
    <n v="3.9134796721528583E-5"/>
    <n v="2.2950845256679959E-5"/>
    <n v="0"/>
  </r>
  <r>
    <s v="Scarface: The World is Yours"/>
    <x v="8"/>
    <x v="0"/>
    <x v="4"/>
    <s v="Vivendi Games"/>
    <n v="10000"/>
    <n v="20000"/>
    <n v="0"/>
    <n v="0"/>
    <n v="7.3"/>
    <n v="18"/>
    <n v="7.5"/>
    <n v="57"/>
    <s v="Radical Entertainment"/>
    <x v="1"/>
    <x v="515"/>
    <n v="7.4"/>
    <n v="75"/>
    <n v="250"/>
    <n v="2727.2727272727275"/>
    <n v="909.09090909090912"/>
    <n v="1818.1818181818182"/>
    <n v="0"/>
    <n v="0"/>
    <n v="516818555"/>
    <n v="437126892"/>
    <n v="127854000"/>
    <n v="1.9349150496347796E-5"/>
    <n v="4.5753304969395475E-5"/>
    <n v="0"/>
  </r>
  <r>
    <s v="Fatal Fury: Battle Archives Volume 1"/>
    <x v="4"/>
    <x v="0"/>
    <x v="7"/>
    <s v="Ignition Entertainment"/>
    <n v="20000"/>
    <n v="10000"/>
    <n v="0"/>
    <n v="0"/>
    <n v="6.8"/>
    <n v="22"/>
    <n v="8.3000000000000007"/>
    <n v="4"/>
    <s v="SNK Playmore"/>
    <x v="2"/>
    <x v="515"/>
    <n v="7.5500000000000007"/>
    <n v="26"/>
    <n v="86.666666666666671"/>
    <n v="2727.2727272727275"/>
    <n v="1818.1818181818182"/>
    <n v="909.09090909090912"/>
    <n v="0"/>
    <n v="0"/>
    <n v="516818555"/>
    <n v="437126892"/>
    <n v="127854000"/>
    <n v="3.8698300992695592E-5"/>
    <n v="2.2876652484697737E-5"/>
    <n v="0"/>
  </r>
  <r>
    <s v="Harry Potter and the Prisoner of Azkaban"/>
    <x v="8"/>
    <x v="7"/>
    <x v="4"/>
    <s v="Electronic Arts"/>
    <n v="0"/>
    <n v="30000"/>
    <n v="0"/>
    <n v="0"/>
    <n v="6.7"/>
    <n v="19"/>
    <n v="7.2"/>
    <n v="50"/>
    <s v="KnowWonder"/>
    <x v="0"/>
    <x v="515"/>
    <n v="6.95"/>
    <n v="69"/>
    <n v="230"/>
    <n v="2307.6923076923076"/>
    <n v="0"/>
    <n v="2307.6923076923076"/>
    <n v="0"/>
    <n v="0"/>
    <n v="505524224"/>
    <n v="434174638"/>
    <n v="127761000"/>
    <n v="0"/>
    <n v="6.9096620056374644E-5"/>
    <n v="0"/>
  </r>
  <r>
    <s v="Without Warning"/>
    <x v="4"/>
    <x v="3"/>
    <x v="6"/>
    <s v="Capcom"/>
    <n v="20000"/>
    <n v="10000"/>
    <n v="0"/>
    <n v="0"/>
    <n v="4.5"/>
    <n v="25"/>
    <n v="6.5"/>
    <n v="8"/>
    <s v="CiRCLE"/>
    <x v="1"/>
    <x v="515"/>
    <n v="5.5"/>
    <n v="33"/>
    <n v="110"/>
    <n v="2500"/>
    <n v="1666.6666666666667"/>
    <n v="833.33333333333337"/>
    <n v="0"/>
    <n v="0"/>
    <n v="511054143"/>
    <n v="435713800"/>
    <n v="127773000"/>
    <n v="3.9134796721528583E-5"/>
    <n v="2.2950845256679959E-5"/>
    <n v="0"/>
  </r>
  <r>
    <s v="Napoleon Dynamite: The Game"/>
    <x v="9"/>
    <x v="4"/>
    <x v="5"/>
    <s v="Crave Entertainment"/>
    <n v="30000"/>
    <n v="0"/>
    <n v="0"/>
    <n v="0"/>
    <n v="3.7"/>
    <n v="14"/>
    <n v="4.5999999999999996"/>
    <n v="7"/>
    <s v="7 Studios"/>
    <x v="3"/>
    <x v="515"/>
    <n v="4.1500000000000004"/>
    <n v="21"/>
    <n v="70"/>
    <n v="3000"/>
    <n v="3000"/>
    <n v="0"/>
    <n v="0"/>
    <n v="0"/>
    <n v="522751172"/>
    <n v="438594184"/>
    <n v="128001000"/>
    <n v="5.738868051739155E-5"/>
    <n v="0"/>
    <n v="0"/>
  </r>
  <r>
    <s v="Teenage Zombies: Invasion of the Alien Brain Thingys"/>
    <x v="1"/>
    <x v="1"/>
    <x v="10"/>
    <s v="Ignition Entertainment"/>
    <n v="30000"/>
    <n v="0"/>
    <n v="0"/>
    <n v="0"/>
    <n v="6.7"/>
    <n v="30"/>
    <n v="8.1999999999999993"/>
    <n v="29"/>
    <s v="InLight Entertainment"/>
    <x v="3"/>
    <x v="515"/>
    <n v="7.4499999999999993"/>
    <n v="59"/>
    <n v="196.66666666666666"/>
    <n v="3333.3333333333335"/>
    <n v="3333.3333333333335"/>
    <n v="0"/>
    <n v="0"/>
    <n v="0"/>
    <n v="528816311"/>
    <n v="440001482"/>
    <n v="128063000"/>
    <n v="5.6730474034111254E-5"/>
    <n v="0"/>
    <n v="0"/>
  </r>
  <r>
    <s v="Homefront: The Revolution"/>
    <x v="8"/>
    <x v="14"/>
    <x v="6"/>
    <s v="Deep Silver"/>
    <n v="10000"/>
    <n v="20000"/>
    <n v="0"/>
    <n v="0"/>
    <n v="5.4"/>
    <n v="48"/>
    <n v="3.5"/>
    <n v="284"/>
    <s v="Deep Silver Dambuster Studios"/>
    <x v="1"/>
    <x v="515"/>
    <n v="4.45"/>
    <n v="332"/>
    <n v="1106.6666666666667"/>
    <n v="30000"/>
    <n v="10000"/>
    <n v="20000"/>
    <n v="0"/>
    <n v="0"/>
    <n v="573178249"/>
    <n v="445623395"/>
    <n v="126994511"/>
    <n v="1.7446579693919964E-5"/>
    <n v="4.4880947060690115E-5"/>
    <n v="0"/>
  </r>
  <r>
    <s v="Just Dance 2017"/>
    <x v="13"/>
    <x v="14"/>
    <x v="3"/>
    <s v="Ubisoft"/>
    <n v="30000"/>
    <n v="0"/>
    <n v="0"/>
    <n v="0"/>
    <n v="7.5"/>
    <n v="5"/>
    <n v="8"/>
    <n v="6"/>
    <s v="Ubisoft Paris"/>
    <x v="3"/>
    <x v="515"/>
    <n v="7.75"/>
    <n v="11"/>
    <n v="36.666666666666664"/>
    <n v="30000"/>
    <n v="30000"/>
    <n v="0"/>
    <n v="0"/>
    <n v="0"/>
    <n v="573178249"/>
    <n v="445623395"/>
    <n v="126994511"/>
    <n v="5.2339739081759885E-5"/>
    <n v="0"/>
    <n v="0"/>
  </r>
  <r>
    <s v="Valhalla Knights: Eldar Saga"/>
    <x v="0"/>
    <x v="2"/>
    <x v="9"/>
    <s v="Rising Star Games"/>
    <n v="100000"/>
    <n v="10000"/>
    <n v="10000"/>
    <n v="10000"/>
    <n v="3.5"/>
    <n v="17"/>
    <n v="6.7"/>
    <n v="19"/>
    <s v="K2, Kurogane"/>
    <x v="2"/>
    <x v="510"/>
    <n v="5.0999999999999996"/>
    <n v="36"/>
    <n v="27.692307692307693"/>
    <n v="16250"/>
    <n v="12500"/>
    <n v="1250"/>
    <n v="1250"/>
    <n v="1250"/>
    <n v="534740514"/>
    <n v="441041694"/>
    <n v="128047000"/>
    <n v="1.8700658989156E-4"/>
    <n v="2.2673593304310136E-5"/>
    <n v="7.809632400602903E-5"/>
  </r>
  <r>
    <s v="Secret Files 2: Puritas Cordis"/>
    <x v="8"/>
    <x v="2"/>
    <x v="10"/>
    <s v="Deep Silver"/>
    <n v="0"/>
    <n v="30000"/>
    <n v="0"/>
    <n v="0"/>
    <n v="6.4"/>
    <n v="14"/>
    <n v="7.1"/>
    <n v="17"/>
    <s v="Fusionsphere Systems, Animation Arts"/>
    <x v="2"/>
    <x v="515"/>
    <n v="6.75"/>
    <n v="31"/>
    <n v="103.33333333333333"/>
    <n v="3750"/>
    <n v="0"/>
    <n v="3750"/>
    <n v="0"/>
    <n v="0"/>
    <n v="534740514"/>
    <n v="441041694"/>
    <n v="128047000"/>
    <n v="0"/>
    <n v="6.802077991293041E-5"/>
    <n v="0"/>
  </r>
  <r>
    <s v="Infamous: First Light"/>
    <x v="6"/>
    <x v="12"/>
    <x v="4"/>
    <s v="Sony Computer Entertainment"/>
    <n v="0"/>
    <n v="30000"/>
    <n v="0"/>
    <n v="0"/>
    <n v="7.3"/>
    <n v="70"/>
    <n v="7.5"/>
    <n v="580"/>
    <s v="Sucker Punch"/>
    <x v="2"/>
    <x v="515"/>
    <n v="7.4"/>
    <n v="650"/>
    <n v="2166.6666666666665"/>
    <n v="10000"/>
    <n v="0"/>
    <n v="10000"/>
    <n v="0"/>
    <n v="0"/>
    <n v="562338430"/>
    <n v="443580712"/>
    <n v="127276000"/>
    <n v="0"/>
    <n v="6.7631434795117963E-5"/>
    <n v="0"/>
  </r>
  <r>
    <s v="Tour de France 2014"/>
    <x v="6"/>
    <x v="12"/>
    <x v="0"/>
    <s v="Focus Home Interactive"/>
    <n v="0"/>
    <n v="30000"/>
    <n v="0"/>
    <n v="0"/>
    <n v="5.3"/>
    <n v="9"/>
    <n v="5.0999999999999996"/>
    <n v="22"/>
    <s v="Cyanide"/>
    <x v="0"/>
    <x v="515"/>
    <n v="5.1999999999999993"/>
    <n v="31"/>
    <n v="103.33333333333333"/>
    <n v="10000"/>
    <n v="0"/>
    <n v="10000"/>
    <n v="0"/>
    <n v="0"/>
    <n v="562338430"/>
    <n v="443580712"/>
    <n v="127276000"/>
    <n v="0"/>
    <n v="6.7631434795117963E-5"/>
    <n v="0"/>
  </r>
  <r>
    <s v="Bounty Hounds"/>
    <x v="9"/>
    <x v="0"/>
    <x v="4"/>
    <s v="Namco Bandai Games"/>
    <n v="30000"/>
    <n v="0"/>
    <n v="0"/>
    <n v="0"/>
    <n v="6.3"/>
    <n v="14"/>
    <n v="6"/>
    <n v="7"/>
    <s v="Xpec"/>
    <x v="2"/>
    <x v="515"/>
    <n v="6.15"/>
    <n v="21"/>
    <n v="70"/>
    <n v="2727.2727272727275"/>
    <n v="2727.2727272727275"/>
    <n v="0"/>
    <n v="0"/>
    <n v="0"/>
    <n v="516818555"/>
    <n v="437126892"/>
    <n v="127854000"/>
    <n v="5.8047451489043385E-5"/>
    <n v="0"/>
    <n v="0"/>
  </r>
  <r>
    <s v="Silent Scope"/>
    <x v="12"/>
    <x v="8"/>
    <x v="6"/>
    <s v="Konami Digital Entertainment"/>
    <n v="20000"/>
    <n v="10000"/>
    <n v="0"/>
    <n v="0"/>
    <n v="7"/>
    <n v="5"/>
    <n v="8"/>
    <n v="5"/>
    <s v="Now Production"/>
    <x v="2"/>
    <x v="515"/>
    <n v="7.5"/>
    <n v="10"/>
    <n v="33.333333333333336"/>
    <n v="2000"/>
    <n v="1333.3333333333333"/>
    <n v="666.66666666666663"/>
    <n v="0"/>
    <n v="0"/>
    <n v="495013192"/>
    <n v="431019772"/>
    <n v="127445000"/>
    <n v="4.0402963644653735E-5"/>
    <n v="2.3200791818895955E-5"/>
    <n v="0"/>
  </r>
  <r>
    <s v="Star Wars Jedi Knight: Jedi Academy"/>
    <x v="8"/>
    <x v="15"/>
    <x v="6"/>
    <s v="Activision"/>
    <n v="0"/>
    <n v="30000"/>
    <n v="0"/>
    <n v="0"/>
    <n v="8.1"/>
    <n v="34"/>
    <n v="8.6"/>
    <n v="293"/>
    <s v="Raven Software"/>
    <x v="2"/>
    <x v="515"/>
    <n v="8.35"/>
    <n v="327"/>
    <n v="1090"/>
    <n v="2142.8571428571427"/>
    <n v="0"/>
    <n v="2142.8571428571427"/>
    <n v="0"/>
    <n v="0"/>
    <n v="500125528"/>
    <n v="432552540"/>
    <n v="127718000"/>
    <n v="0"/>
    <n v="6.9355736530873227E-5"/>
    <n v="0"/>
  </r>
  <r>
    <s v="Battle Engine Aquila"/>
    <x v="4"/>
    <x v="15"/>
    <x v="6"/>
    <s v="Atari"/>
    <n v="20000"/>
    <n v="10000"/>
    <n v="0"/>
    <n v="0"/>
    <n v="7.3"/>
    <n v="17"/>
    <n v="9"/>
    <n v="5"/>
    <s v="Lost Toys"/>
    <x v="2"/>
    <x v="515"/>
    <n v="8.15"/>
    <n v="22"/>
    <n v="73.333333333333329"/>
    <n v="2142.8571428571427"/>
    <n v="1428.5714285714287"/>
    <n v="714.28571428571433"/>
    <n v="0"/>
    <n v="0"/>
    <n v="500125528"/>
    <n v="432552540"/>
    <n v="127718000"/>
    <n v="3.9989960280531809E-5"/>
    <n v="2.3118578843624408E-5"/>
    <n v="0"/>
  </r>
  <r>
    <s v="Crimson Tears"/>
    <x v="4"/>
    <x v="7"/>
    <x v="9"/>
    <s v="Capcom"/>
    <n v="20000"/>
    <n v="10000"/>
    <n v="0"/>
    <n v="0"/>
    <n v="6.2"/>
    <n v="30"/>
    <n v="7.8"/>
    <n v="4"/>
    <s v="DreamFactory"/>
    <x v="2"/>
    <x v="515"/>
    <n v="7"/>
    <n v="34"/>
    <n v="113.33333333333333"/>
    <n v="2307.6923076923076"/>
    <n v="1538.4615384615386"/>
    <n v="769.23076923076928"/>
    <n v="0"/>
    <n v="0"/>
    <n v="505524224"/>
    <n v="434174638"/>
    <n v="127761000"/>
    <n v="3.9562891451073175E-5"/>
    <n v="2.3032206685458213E-5"/>
    <n v="0"/>
  </r>
  <r>
    <s v="Battle Assault 3 featuring Gundam Seed"/>
    <x v="4"/>
    <x v="7"/>
    <x v="4"/>
    <s v="Namco Bandai Games"/>
    <n v="20000"/>
    <n v="10000"/>
    <n v="0"/>
    <n v="0"/>
    <n v="4.8"/>
    <n v="9"/>
    <n v="8.6999999999999993"/>
    <n v="7"/>
    <s v="Natsume"/>
    <x v="2"/>
    <x v="515"/>
    <n v="6.75"/>
    <n v="16"/>
    <n v="53.333333333333336"/>
    <n v="2307.6923076923076"/>
    <n v="1538.4615384615386"/>
    <n v="769.23076923076928"/>
    <n v="0"/>
    <n v="0"/>
    <n v="505524224"/>
    <n v="434174638"/>
    <n v="127761000"/>
    <n v="3.9562891451073175E-5"/>
    <n v="2.3032206685458213E-5"/>
    <n v="0"/>
  </r>
  <r>
    <s v="WRC: FIA World Rally Championship"/>
    <x v="9"/>
    <x v="3"/>
    <x v="1"/>
    <s v="Sony Computer Entertainment"/>
    <n v="20000"/>
    <n v="10000"/>
    <n v="0"/>
    <n v="0"/>
    <n v="6.7"/>
    <n v="18"/>
    <n v="7.8"/>
    <n v="19"/>
    <s v="Traveller's Tales"/>
    <x v="0"/>
    <x v="515"/>
    <n v="7.25"/>
    <n v="37"/>
    <n v="123.33333333333333"/>
    <n v="2500"/>
    <n v="1666.6666666666667"/>
    <n v="833.33333333333337"/>
    <n v="0"/>
    <n v="0"/>
    <n v="511054143"/>
    <n v="435713800"/>
    <n v="127773000"/>
    <n v="3.9134796721528583E-5"/>
    <n v="2.2950845256679959E-5"/>
    <n v="0"/>
  </r>
  <r>
    <s v="Rapala Tournament Fishing!"/>
    <x v="2"/>
    <x v="0"/>
    <x v="0"/>
    <s v="Activision"/>
    <n v="30000"/>
    <n v="0"/>
    <n v="0"/>
    <n v="0"/>
    <n v="4.0999999999999996"/>
    <n v="4"/>
    <n v="8"/>
    <n v="6"/>
    <s v="FUN Labs"/>
    <x v="0"/>
    <x v="515"/>
    <n v="6.05"/>
    <n v="10"/>
    <n v="33.333333333333336"/>
    <n v="2727.2727272727275"/>
    <n v="2727.2727272727275"/>
    <n v="0"/>
    <n v="0"/>
    <n v="0"/>
    <n v="516818555"/>
    <n v="437126892"/>
    <n v="127854000"/>
    <n v="5.8047451489043385E-5"/>
    <n v="0"/>
    <n v="0"/>
  </r>
  <r>
    <s v="JoJo's Bizarre Adventure: Eyes of Heaven"/>
    <x v="6"/>
    <x v="13"/>
    <x v="7"/>
    <s v="Namco Bandai Games"/>
    <n v="0"/>
    <n v="0"/>
    <n v="30000"/>
    <n v="0"/>
    <n v="6.1"/>
    <n v="35"/>
    <n v="7.4"/>
    <n v="44"/>
    <s v="CyberConnect2"/>
    <x v="2"/>
    <x v="515"/>
    <n v="6.75"/>
    <n v="79"/>
    <n v="263.33333333333331"/>
    <n v="15000"/>
    <n v="0"/>
    <n v="0"/>
    <n v="15000"/>
    <n v="0"/>
    <n v="567732286"/>
    <n v="444588718"/>
    <n v="127141000"/>
    <n v="0"/>
    <n v="0"/>
    <n v="2.3595850276464711E-4"/>
  </r>
  <r>
    <s v="EverBlue 2"/>
    <x v="4"/>
    <x v="8"/>
    <x v="10"/>
    <s v="Capcom"/>
    <n v="20000"/>
    <n v="10000"/>
    <n v="0"/>
    <n v="0"/>
    <n v="5.9"/>
    <n v="21"/>
    <n v="7.5"/>
    <n v="4"/>
    <s v="Arika"/>
    <x v="0"/>
    <x v="515"/>
    <n v="6.7"/>
    <n v="25"/>
    <n v="83.333333333333329"/>
    <n v="2000"/>
    <n v="1333.3333333333333"/>
    <n v="666.66666666666663"/>
    <n v="0"/>
    <n v="0"/>
    <n v="495013192"/>
    <n v="431019772"/>
    <n v="127445000"/>
    <n v="4.0402963644653735E-5"/>
    <n v="2.3200791818895955E-5"/>
    <n v="0"/>
  </r>
  <r>
    <s v="Electroplankton"/>
    <x v="1"/>
    <x v="3"/>
    <x v="3"/>
    <s v="Ninti"/>
    <n v="10000"/>
    <n v="0"/>
    <n v="20000"/>
    <n v="0"/>
    <n v="7.1"/>
    <n v="49"/>
    <n v="7"/>
    <n v="37"/>
    <s v="Indies Zero"/>
    <x v="0"/>
    <x v="515"/>
    <n v="7.05"/>
    <n v="86"/>
    <n v="286.66666666666669"/>
    <n v="2500"/>
    <n v="833.33333333333337"/>
    <n v="0"/>
    <n v="1666.6666666666667"/>
    <n v="0"/>
    <n v="511054143"/>
    <n v="435713800"/>
    <n v="127773000"/>
    <n v="1.9567398360764291E-5"/>
    <n v="0"/>
    <n v="1.5652759190126241E-4"/>
  </r>
  <r>
    <s v="FIFA World Cup: Germany 2006"/>
    <x v="12"/>
    <x v="0"/>
    <x v="0"/>
    <s v="Electronic Arts"/>
    <n v="20000"/>
    <n v="10000"/>
    <n v="0"/>
    <n v="0"/>
    <n v="5.7"/>
    <n v="4"/>
    <n v="6.9"/>
    <n v="7"/>
    <s v="EA Canada"/>
    <x v="0"/>
    <x v="515"/>
    <n v="6.3000000000000007"/>
    <n v="11"/>
    <n v="36.666666666666664"/>
    <n v="2727.2727272727275"/>
    <n v="1818.1818181818182"/>
    <n v="909.09090909090912"/>
    <n v="0"/>
    <n v="0"/>
    <n v="516818555"/>
    <n v="437126892"/>
    <n v="127854000"/>
    <n v="3.8698300992695592E-5"/>
    <n v="2.2876652484697737E-5"/>
    <n v="0"/>
  </r>
  <r>
    <s v="Earthworm Jim 2"/>
    <x v="12"/>
    <x v="8"/>
    <x v="2"/>
    <s v="Vivendi Games"/>
    <n v="20000"/>
    <n v="10000"/>
    <n v="0"/>
    <n v="0"/>
    <n v="4.5"/>
    <n v="10"/>
    <n v="5.7"/>
    <n v="6"/>
    <s v="Super Empire"/>
    <x v="0"/>
    <x v="515"/>
    <n v="5.0999999999999996"/>
    <n v="16"/>
    <n v="53.333333333333336"/>
    <n v="2000"/>
    <n v="1333.3333333333333"/>
    <n v="666.66666666666663"/>
    <n v="0"/>
    <n v="0"/>
    <n v="495013192"/>
    <n v="431019772"/>
    <n v="127445000"/>
    <n v="4.0402963644653735E-5"/>
    <n v="2.3200791818895955E-5"/>
    <n v="0"/>
  </r>
  <r>
    <s v="MotoGP"/>
    <x v="9"/>
    <x v="0"/>
    <x v="1"/>
    <s v="Sony Computer Entertainment"/>
    <n v="30000"/>
    <n v="0"/>
    <n v="0"/>
    <n v="0"/>
    <n v="6.9"/>
    <n v="18"/>
    <n v="7.1"/>
    <n v="7"/>
    <s v="Namco Bandai Games"/>
    <x v="0"/>
    <x v="515"/>
    <n v="7"/>
    <n v="25"/>
    <n v="83.333333333333329"/>
    <n v="2727.2727272727275"/>
    <n v="2727.2727272727275"/>
    <n v="0"/>
    <n v="0"/>
    <n v="0"/>
    <n v="516818555"/>
    <n v="437126892"/>
    <n v="127854000"/>
    <n v="5.8047451489043385E-5"/>
    <n v="0"/>
    <n v="0"/>
  </r>
  <r>
    <s v="Call of Juarez: Bound in Blood"/>
    <x v="8"/>
    <x v="2"/>
    <x v="6"/>
    <s v="Ubisoft"/>
    <n v="0"/>
    <n v="30000"/>
    <n v="0"/>
    <n v="0"/>
    <n v="7.8"/>
    <n v="39"/>
    <n v="8"/>
    <n v="282"/>
    <s v="Techland"/>
    <x v="1"/>
    <x v="515"/>
    <n v="7.9"/>
    <n v="321"/>
    <n v="1070"/>
    <n v="3750"/>
    <n v="0"/>
    <n v="3750"/>
    <n v="0"/>
    <n v="0"/>
    <n v="534740514"/>
    <n v="441041694"/>
    <n v="128047000"/>
    <n v="0"/>
    <n v="6.802077991293041E-5"/>
    <n v="0"/>
  </r>
  <r>
    <s v="Deus Ex: Mankind Divided"/>
    <x v="8"/>
    <x v="14"/>
    <x v="9"/>
    <s v="Square Enix"/>
    <n v="0"/>
    <n v="30000"/>
    <n v="0"/>
    <n v="0"/>
    <n v="8.3000000000000007"/>
    <n v="55"/>
    <n v="6.1"/>
    <n v="684"/>
    <s v="Eidos Montreal, Nixxes Software"/>
    <x v="1"/>
    <x v="515"/>
    <n v="7.2"/>
    <n v="739"/>
    <n v="2463.3333333333335"/>
    <n v="30000"/>
    <n v="0"/>
    <n v="30000"/>
    <n v="0"/>
    <n v="0"/>
    <n v="573178249"/>
    <n v="445623395"/>
    <n v="126994511"/>
    <n v="0"/>
    <n v="6.7321420591035173E-5"/>
    <n v="0"/>
  </r>
  <r>
    <s v="Astonishia Story"/>
    <x v="9"/>
    <x v="0"/>
    <x v="9"/>
    <s v="Ubisoft"/>
    <n v="30000"/>
    <n v="0"/>
    <n v="0"/>
    <n v="0"/>
    <n v="4.8"/>
    <n v="35"/>
    <n v="4.9000000000000004"/>
    <n v="18"/>
    <s v="Sonnori"/>
    <x v="3"/>
    <x v="515"/>
    <n v="4.8499999999999996"/>
    <n v="53"/>
    <n v="176.66666666666666"/>
    <n v="2727.2727272727275"/>
    <n v="2727.2727272727275"/>
    <n v="0"/>
    <n v="0"/>
    <n v="0"/>
    <n v="516818555"/>
    <n v="437126892"/>
    <n v="127854000"/>
    <n v="5.8047451489043385E-5"/>
    <n v="0"/>
    <n v="0"/>
  </r>
  <r>
    <s v="Prince of Persia: The Forgotten Sands"/>
    <x v="8"/>
    <x v="5"/>
    <x v="4"/>
    <s v="Ubisoft"/>
    <n v="0"/>
    <n v="30000"/>
    <n v="0"/>
    <n v="0"/>
    <n v="7.5"/>
    <n v="16"/>
    <n v="6.6"/>
    <n v="218"/>
    <s v="Ubisoft Montreal"/>
    <x v="2"/>
    <x v="515"/>
    <n v="7.05"/>
    <n v="234"/>
    <n v="780"/>
    <n v="4285.7142857142853"/>
    <n v="0"/>
    <n v="4285.7142857142853"/>
    <n v="0"/>
    <n v="0"/>
    <n v="540520772"/>
    <n v="441654761"/>
    <n v="128070000"/>
    <n v="0"/>
    <n v="6.7926359340208725E-5"/>
    <n v="0"/>
  </r>
  <r>
    <s v="Tork: Prehistoric Punk"/>
    <x v="7"/>
    <x v="3"/>
    <x v="2"/>
    <s v="Microsoft Game Studios"/>
    <n v="20000"/>
    <n v="10000"/>
    <n v="0"/>
    <n v="0"/>
    <n v="6.2"/>
    <n v="21"/>
    <n v="6.2"/>
    <n v="6"/>
    <s v="Tiwak"/>
    <x v="0"/>
    <x v="515"/>
    <n v="6.2"/>
    <n v="27"/>
    <n v="90"/>
    <n v="2500"/>
    <n v="1666.6666666666667"/>
    <n v="833.33333333333337"/>
    <n v="0"/>
    <n v="0"/>
    <n v="511054143"/>
    <n v="435713800"/>
    <n v="127773000"/>
    <n v="3.9134796721528583E-5"/>
    <n v="2.2950845256679959E-5"/>
    <n v="0"/>
  </r>
  <r>
    <s v="Overlord II"/>
    <x v="8"/>
    <x v="2"/>
    <x v="4"/>
    <s v="Codemasters"/>
    <n v="0"/>
    <n v="30000"/>
    <n v="0"/>
    <n v="0"/>
    <n v="7.9"/>
    <n v="32"/>
    <n v="8.1"/>
    <n v="159"/>
    <s v="Triumph Studios"/>
    <x v="2"/>
    <x v="515"/>
    <n v="8"/>
    <n v="191"/>
    <n v="636.66666666666663"/>
    <n v="3750"/>
    <n v="0"/>
    <n v="3750"/>
    <n v="0"/>
    <n v="0"/>
    <n v="534740514"/>
    <n v="441041694"/>
    <n v="128047000"/>
    <n v="0"/>
    <n v="6.802077991293041E-5"/>
    <n v="0"/>
  </r>
  <r>
    <s v="Jikandia: The Timeless Land"/>
    <x v="9"/>
    <x v="5"/>
    <x v="9"/>
    <s v="Idea Factory"/>
    <n v="30000"/>
    <n v="0"/>
    <n v="0"/>
    <n v="0"/>
    <n v="6"/>
    <n v="5"/>
    <n v="7.2"/>
    <n v="5"/>
    <s v="Opus Studio"/>
    <x v="2"/>
    <x v="515"/>
    <n v="6.6"/>
    <n v="10"/>
    <n v="33.333333333333336"/>
    <n v="4285.7142857142853"/>
    <n v="4285.7142857142853"/>
    <n v="0"/>
    <n v="0"/>
    <n v="0"/>
    <n v="540520772"/>
    <n v="441654761"/>
    <n v="128070000"/>
    <n v="5.5502029809133777E-5"/>
    <n v="0"/>
    <n v="0"/>
  </r>
  <r>
    <s v="Toy Shop"/>
    <x v="1"/>
    <x v="1"/>
    <x v="8"/>
    <s v="Majesco Entertainment"/>
    <n v="30000"/>
    <n v="0"/>
    <n v="0"/>
    <n v="0"/>
    <n v="3.1"/>
    <n v="7"/>
    <n v="5.4"/>
    <n v="11"/>
    <s v="Gameinvest, Seed Studios, Lda"/>
    <x v="0"/>
    <x v="515"/>
    <n v="4.25"/>
    <n v="18"/>
    <n v="60"/>
    <n v="3333.3333333333335"/>
    <n v="3333.3333333333335"/>
    <n v="0"/>
    <n v="0"/>
    <n v="0"/>
    <n v="528816311"/>
    <n v="440001482"/>
    <n v="128063000"/>
    <n v="5.6730474034111254E-5"/>
    <n v="0"/>
    <n v="0"/>
  </r>
  <r>
    <s v="DiRT Rally"/>
    <x v="8"/>
    <x v="14"/>
    <x v="1"/>
    <s v="Codemasters"/>
    <n v="0"/>
    <n v="30000"/>
    <n v="0"/>
    <n v="0"/>
    <n v="8.6"/>
    <n v="33"/>
    <n v="8.6999999999999993"/>
    <n v="288"/>
    <s v="Codemasters"/>
    <x v="0"/>
    <x v="515"/>
    <n v="8.6499999999999986"/>
    <n v="321"/>
    <n v="1070"/>
    <n v="30000"/>
    <n v="0"/>
    <n v="30000"/>
    <n v="0"/>
    <n v="0"/>
    <n v="573178249"/>
    <n v="445623395"/>
    <n v="126994511"/>
    <n v="0"/>
    <n v="6.7321420591035173E-5"/>
    <n v="0"/>
  </r>
  <r>
    <s v="Trials Fusion"/>
    <x v="8"/>
    <x v="12"/>
    <x v="1"/>
    <s v="Ubisoft"/>
    <n v="0"/>
    <n v="30000"/>
    <n v="0"/>
    <n v="0"/>
    <n v="8"/>
    <n v="12"/>
    <n v="6.8"/>
    <n v="97"/>
    <s v="RedLynx"/>
    <x v="3"/>
    <x v="515"/>
    <n v="7.4"/>
    <n v="109"/>
    <n v="363.33333333333331"/>
    <n v="10000"/>
    <n v="0"/>
    <n v="10000"/>
    <n v="0"/>
    <n v="0"/>
    <n v="562338430"/>
    <n v="443580712"/>
    <n v="127276000"/>
    <n v="0"/>
    <n v="6.7631434795117963E-5"/>
    <n v="0"/>
  </r>
  <r>
    <s v="Sorcery Saga: The Curse of the Great Curry God"/>
    <x v="15"/>
    <x v="6"/>
    <x v="9"/>
    <s v="Rising Star Games"/>
    <n v="0"/>
    <n v="0"/>
    <n v="30000"/>
    <n v="0"/>
    <n v="6.5"/>
    <n v="17"/>
    <n v="7.3"/>
    <n v="44"/>
    <s v="Zerodiv"/>
    <x v="2"/>
    <x v="515"/>
    <n v="6.9"/>
    <n v="61"/>
    <n v="203.33333333333334"/>
    <n v="7500"/>
    <n v="0"/>
    <n v="0"/>
    <n v="7500"/>
    <n v="0"/>
    <n v="556861736"/>
    <n v="442492884"/>
    <n v="127445000"/>
    <n v="0"/>
    <n v="0"/>
    <n v="2.3539566087331791E-4"/>
  </r>
  <r>
    <s v="Dance Factory"/>
    <x v="4"/>
    <x v="0"/>
    <x v="4"/>
    <s v="Codemasters"/>
    <n v="20000"/>
    <n v="10000"/>
    <n v="0"/>
    <n v="0"/>
    <n v="5.6"/>
    <n v="22"/>
    <n v="5.8"/>
    <n v="8"/>
    <s v="Broadsword Interactive"/>
    <x v="0"/>
    <x v="515"/>
    <n v="5.6999999999999993"/>
    <n v="30"/>
    <n v="100"/>
    <n v="2727.2727272727275"/>
    <n v="1818.1818181818182"/>
    <n v="909.09090909090912"/>
    <n v="0"/>
    <n v="0"/>
    <n v="516818555"/>
    <n v="437126892"/>
    <n v="127854000"/>
    <n v="3.8698300992695592E-5"/>
    <n v="2.2876652484697737E-5"/>
    <n v="0"/>
  </r>
  <r>
    <s v="The Legend of Heroes III: Song of the Ocean"/>
    <x v="9"/>
    <x v="0"/>
    <x v="9"/>
    <s v="Namco Bandai Games"/>
    <n v="30000"/>
    <n v="0"/>
    <n v="0"/>
    <n v="0"/>
    <n v="5.8"/>
    <n v="17"/>
    <n v="6.1"/>
    <n v="7"/>
    <s v="Microvision"/>
    <x v="3"/>
    <x v="515"/>
    <n v="5.9499999999999993"/>
    <n v="24"/>
    <n v="80"/>
    <n v="2727.2727272727275"/>
    <n v="2727.2727272727275"/>
    <n v="0"/>
    <n v="0"/>
    <n v="0"/>
    <n v="516818555"/>
    <n v="437126892"/>
    <n v="127854000"/>
    <n v="5.8047451489043385E-5"/>
    <n v="0"/>
    <n v="0"/>
  </r>
  <r>
    <s v="F1 2002"/>
    <x v="11"/>
    <x v="8"/>
    <x v="1"/>
    <s v="Electronic Arts"/>
    <n v="20000"/>
    <n v="10000"/>
    <n v="0"/>
    <n v="0"/>
    <n v="7.2"/>
    <n v="7"/>
    <n v="7.8"/>
    <n v="4"/>
    <s v="EA Sports"/>
    <x v="0"/>
    <x v="515"/>
    <n v="7.5"/>
    <n v="11"/>
    <n v="36.666666666666664"/>
    <n v="2000"/>
    <n v="1333.3333333333333"/>
    <n v="666.66666666666663"/>
    <n v="0"/>
    <n v="0"/>
    <n v="495013192"/>
    <n v="431019772"/>
    <n v="127445000"/>
    <n v="4.0402963644653735E-5"/>
    <n v="2.3200791818895955E-5"/>
    <n v="0"/>
  </r>
  <r>
    <s v="Men of War"/>
    <x v="8"/>
    <x v="2"/>
    <x v="11"/>
    <s v="505 Games"/>
    <n v="10000"/>
    <n v="20000"/>
    <n v="0"/>
    <n v="0"/>
    <n v="8"/>
    <n v="22"/>
    <n v="8.1"/>
    <n v="136"/>
    <s v="Best Way"/>
    <x v="1"/>
    <x v="515"/>
    <n v="8.0500000000000007"/>
    <n v="158"/>
    <n v="526.66666666666663"/>
    <n v="3750"/>
    <n v="1250"/>
    <n v="2500"/>
    <n v="0"/>
    <n v="0"/>
    <n v="534740514"/>
    <n v="441041694"/>
    <n v="128047000"/>
    <n v="1.8700658989155999E-5"/>
    <n v="4.5347186608620271E-5"/>
    <n v="0"/>
  </r>
  <r>
    <s v="Zero Escape: Virtue's Last Reward"/>
    <x v="5"/>
    <x v="11"/>
    <x v="10"/>
    <s v="Rising Star Games"/>
    <n v="30000"/>
    <n v="0"/>
    <n v="0"/>
    <n v="0"/>
    <n v="8.8000000000000007"/>
    <n v="15"/>
    <n v="8.8000000000000007"/>
    <n v="188"/>
    <s v="ChunSoft"/>
    <x v="1"/>
    <x v="515"/>
    <n v="8.8000000000000007"/>
    <n v="203"/>
    <n v="676.66666666666663"/>
    <n v="6000"/>
    <n v="6000"/>
    <n v="0"/>
    <n v="0"/>
    <n v="0"/>
    <n v="551484507"/>
    <n v="441417242"/>
    <n v="127629000"/>
    <n v="5.4398627013469299E-5"/>
    <n v="0"/>
    <n v="0"/>
  </r>
  <r>
    <s v="Darkstalkers Resurrection"/>
    <x v="3"/>
    <x v="6"/>
    <x v="7"/>
    <s v="Capcom"/>
    <n v="0"/>
    <n v="0"/>
    <n v="30000"/>
    <n v="0"/>
    <n v="8"/>
    <n v="33"/>
    <n v="7.3"/>
    <n v="27"/>
    <s v="Iron Galaxy Studios"/>
    <x v="2"/>
    <x v="515"/>
    <n v="7.65"/>
    <n v="60"/>
    <n v="200"/>
    <n v="7500"/>
    <n v="0"/>
    <n v="0"/>
    <n v="7500"/>
    <n v="0"/>
    <n v="556861736"/>
    <n v="442492884"/>
    <n v="127445000"/>
    <n v="0"/>
    <n v="0"/>
    <n v="2.3539566087331791E-4"/>
  </r>
  <r>
    <s v="Transformers: Devastation"/>
    <x v="8"/>
    <x v="13"/>
    <x v="4"/>
    <s v="Activision"/>
    <n v="0"/>
    <n v="30000"/>
    <n v="0"/>
    <n v="0"/>
    <n v="7.4"/>
    <n v="9"/>
    <n v="7.6"/>
    <n v="56"/>
    <s v="PlatinumGames"/>
    <x v="2"/>
    <x v="515"/>
    <n v="7.5"/>
    <n v="65"/>
    <n v="216.66666666666666"/>
    <n v="15000"/>
    <n v="0"/>
    <n v="15000"/>
    <n v="0"/>
    <n v="0"/>
    <n v="567732286"/>
    <n v="444588718"/>
    <n v="127141000"/>
    <n v="0"/>
    <n v="6.7478095564269355E-5"/>
    <n v="0"/>
  </r>
  <r>
    <s v="The Golf Club"/>
    <x v="13"/>
    <x v="12"/>
    <x v="0"/>
    <s v="Unknown"/>
    <n v="30000"/>
    <n v="0"/>
    <n v="0"/>
    <n v="0"/>
    <n v="6.4"/>
    <n v="15"/>
    <n v="5.4"/>
    <n v="59"/>
    <s v="HB Studios Multimedia"/>
    <x v="0"/>
    <x v="515"/>
    <n v="5.9"/>
    <n v="74"/>
    <n v="246.66666666666666"/>
    <n v="10000"/>
    <n v="10000"/>
    <n v="0"/>
    <n v="0"/>
    <n v="0"/>
    <n v="562338430"/>
    <n v="443580712"/>
    <n v="127276000"/>
    <n v="5.3348656964454664E-5"/>
    <n v="0"/>
    <n v="0"/>
  </r>
  <r>
    <s v="Neverwinter Nights"/>
    <x v="8"/>
    <x v="8"/>
    <x v="9"/>
    <s v="Atari"/>
    <n v="0"/>
    <n v="30000"/>
    <n v="0"/>
    <n v="0"/>
    <n v="9.1"/>
    <n v="34"/>
    <n v="8.1999999999999993"/>
    <n v="490"/>
    <s v="BioWare"/>
    <x v="2"/>
    <x v="515"/>
    <n v="8.6499999999999986"/>
    <n v="524"/>
    <n v="1746.6666666666667"/>
    <n v="2000"/>
    <n v="0"/>
    <n v="2000"/>
    <n v="0"/>
    <n v="0"/>
    <n v="495013192"/>
    <n v="431019772"/>
    <n v="127445000"/>
    <n v="0"/>
    <n v="6.9602375456687864E-5"/>
    <n v="0"/>
  </r>
  <r>
    <s v="Digimon World 4"/>
    <x v="7"/>
    <x v="3"/>
    <x v="9"/>
    <s v="Atari"/>
    <n v="20000"/>
    <n v="10000"/>
    <n v="0"/>
    <n v="0"/>
    <n v="5.4"/>
    <n v="5"/>
    <n v="8.8000000000000007"/>
    <n v="4"/>
    <s v="Bandai"/>
    <x v="0"/>
    <x v="515"/>
    <n v="7.1000000000000005"/>
    <n v="9"/>
    <n v="30"/>
    <n v="2500"/>
    <n v="1666.6666666666667"/>
    <n v="833.33333333333337"/>
    <n v="0"/>
    <n v="0"/>
    <n v="511054143"/>
    <n v="435713800"/>
    <n v="127773000"/>
    <n v="3.9134796721528583E-5"/>
    <n v="2.2950845256679959E-5"/>
    <n v="0"/>
  </r>
  <r>
    <s v="Sunny Garcia Surfing"/>
    <x v="4"/>
    <x v="9"/>
    <x v="0"/>
    <s v="Ubisoft"/>
    <n v="20000"/>
    <n v="10000"/>
    <n v="0"/>
    <n v="0"/>
    <n v="6.1"/>
    <n v="11"/>
    <n v="7.9"/>
    <n v="7"/>
    <s v="Krome Studios"/>
    <x v="0"/>
    <x v="515"/>
    <n v="7"/>
    <n v="18"/>
    <n v="60"/>
    <n v="1875"/>
    <n v="1250"/>
    <n v="625"/>
    <n v="0"/>
    <n v="0"/>
    <n v="489752572"/>
    <n v="430035992"/>
    <n v="127149000"/>
    <n v="4.0836947355531194E-5"/>
    <n v="2.3253867550695619E-5"/>
    <n v="0"/>
  </r>
  <r>
    <s v="Take On Helicopters"/>
    <x v="8"/>
    <x v="10"/>
    <x v="8"/>
    <s v="Unknown"/>
    <n v="0"/>
    <n v="20000"/>
    <n v="0"/>
    <n v="10000"/>
    <n v="7"/>
    <n v="10"/>
    <n v="6.7"/>
    <n v="28"/>
    <s v="Bohemia Interactive"/>
    <x v="2"/>
    <x v="515"/>
    <n v="6.85"/>
    <n v="38"/>
    <n v="126.66666666666667"/>
    <n v="5000"/>
    <n v="0"/>
    <n v="3333.3333333333335"/>
    <n v="0"/>
    <n v="1666.6666666666667"/>
    <n v="545961365"/>
    <n v="440756453"/>
    <n v="127833000"/>
    <n v="0"/>
    <n v="4.5376533602333896E-5"/>
    <n v="0"/>
  </r>
  <r>
    <s v="Nacho Libre"/>
    <x v="1"/>
    <x v="0"/>
    <x v="4"/>
    <s v="Majesco Entertainment"/>
    <n v="30000"/>
    <n v="0"/>
    <n v="0"/>
    <n v="0"/>
    <n v="5.6"/>
    <n v="6"/>
    <n v="5.8"/>
    <n v="6"/>
    <s v="BudCat"/>
    <x v="3"/>
    <x v="515"/>
    <n v="5.6999999999999993"/>
    <n v="12"/>
    <n v="40"/>
    <n v="2727.2727272727275"/>
    <n v="2727.2727272727275"/>
    <n v="0"/>
    <n v="0"/>
    <n v="0"/>
    <n v="516818555"/>
    <n v="437126892"/>
    <n v="127854000"/>
    <n v="5.8047451489043385E-5"/>
    <n v="0"/>
    <n v="0"/>
  </r>
  <r>
    <s v="Homeworld 2"/>
    <x v="8"/>
    <x v="15"/>
    <x v="11"/>
    <s v="Vivendi Games"/>
    <n v="0"/>
    <n v="30000"/>
    <n v="0"/>
    <n v="0"/>
    <n v="8.3000000000000007"/>
    <n v="31"/>
    <n v="8.3000000000000007"/>
    <n v="128"/>
    <s v="Relic"/>
    <x v="2"/>
    <x v="515"/>
    <n v="8.3000000000000007"/>
    <n v="159"/>
    <n v="530"/>
    <n v="2142.8571428571427"/>
    <n v="0"/>
    <n v="2142.8571428571427"/>
    <n v="0"/>
    <n v="0"/>
    <n v="500125528"/>
    <n v="432552540"/>
    <n v="127718000"/>
    <n v="0"/>
    <n v="6.9355736530873227E-5"/>
    <n v="0"/>
  </r>
  <r>
    <s v="Rayman 3: Hoodlum Havoc"/>
    <x v="8"/>
    <x v="15"/>
    <x v="2"/>
    <s v="Ubisoft"/>
    <n v="0"/>
    <n v="30000"/>
    <n v="0"/>
    <n v="0"/>
    <n v="7.4"/>
    <n v="8"/>
    <n v="8.3000000000000007"/>
    <n v="70"/>
    <s v="Ubisoft"/>
    <x v="0"/>
    <x v="515"/>
    <n v="7.8500000000000005"/>
    <n v="78"/>
    <n v="260"/>
    <n v="2142.8571428571427"/>
    <n v="0"/>
    <n v="2142.8571428571427"/>
    <n v="0"/>
    <n v="0"/>
    <n v="500125528"/>
    <n v="432552540"/>
    <n v="127718000"/>
    <n v="0"/>
    <n v="6.9355736530873227E-5"/>
    <n v="0"/>
  </r>
  <r>
    <s v="Klonoa 2: Dream Champ Tournament"/>
    <x v="12"/>
    <x v="8"/>
    <x v="2"/>
    <s v="Namco Bandai Games"/>
    <n v="20000"/>
    <n v="10000"/>
    <n v="0"/>
    <n v="0"/>
    <n v="7.8"/>
    <n v="20"/>
    <n v="9.3000000000000007"/>
    <n v="6"/>
    <s v="Namco"/>
    <x v="0"/>
    <x v="515"/>
    <n v="8.5500000000000007"/>
    <n v="26"/>
    <n v="86.666666666666671"/>
    <n v="2000"/>
    <n v="1333.3333333333333"/>
    <n v="666.66666666666663"/>
    <n v="0"/>
    <n v="0"/>
    <n v="495013192"/>
    <n v="431019772"/>
    <n v="127445000"/>
    <n v="4.0402963644653735E-5"/>
    <n v="2.3200791818895955E-5"/>
    <n v="0"/>
  </r>
  <r>
    <s v="N+"/>
    <x v="9"/>
    <x v="4"/>
    <x v="2"/>
    <s v="Atari"/>
    <n v="30000"/>
    <n v="0"/>
    <n v="0"/>
    <n v="0"/>
    <n v="7.9"/>
    <n v="21"/>
    <n v="7.8"/>
    <n v="18"/>
    <s v="Metanet Software Inc., SilverBirch Studios"/>
    <x v="0"/>
    <x v="515"/>
    <n v="7.85"/>
    <n v="39"/>
    <n v="130"/>
    <n v="3000"/>
    <n v="3000"/>
    <n v="0"/>
    <n v="0"/>
    <n v="0"/>
    <n v="522751172"/>
    <n v="438594184"/>
    <n v="128001000"/>
    <n v="5.738868051739155E-5"/>
    <n v="0"/>
    <n v="0"/>
  </r>
  <r>
    <s v="Empire Earth II"/>
    <x v="8"/>
    <x v="3"/>
    <x v="11"/>
    <s v="Vivendi Games"/>
    <n v="0"/>
    <n v="30000"/>
    <n v="0"/>
    <n v="0"/>
    <n v="7.9"/>
    <n v="39"/>
    <n v="7.1"/>
    <n v="89"/>
    <s v="Mad Doc Software"/>
    <x v="2"/>
    <x v="515"/>
    <n v="7.5"/>
    <n v="128"/>
    <n v="426.66666666666669"/>
    <n v="2500"/>
    <n v="0"/>
    <n v="2500"/>
    <n v="0"/>
    <n v="0"/>
    <n v="511054143"/>
    <n v="435713800"/>
    <n v="127773000"/>
    <n v="0"/>
    <n v="6.8852535770039876E-5"/>
    <n v="0"/>
  </r>
  <r>
    <s v="Hot Pixel"/>
    <x v="9"/>
    <x v="4"/>
    <x v="5"/>
    <s v="Atari"/>
    <n v="30000"/>
    <n v="0"/>
    <n v="0"/>
    <n v="0"/>
    <n v="5.5"/>
    <n v="35"/>
    <n v="6.5"/>
    <n v="6"/>
    <s v="zSlide"/>
    <x v="2"/>
    <x v="515"/>
    <n v="6"/>
    <n v="41"/>
    <n v="136.66666666666666"/>
    <n v="3000"/>
    <n v="3000"/>
    <n v="0"/>
    <n v="0"/>
    <n v="0"/>
    <n v="522751172"/>
    <n v="438594184"/>
    <n v="128001000"/>
    <n v="5.738868051739155E-5"/>
    <n v="0"/>
    <n v="0"/>
  </r>
  <r>
    <s v="Valentino Rossi: The Game"/>
    <x v="13"/>
    <x v="14"/>
    <x v="1"/>
    <s v="Namco Bandai Games"/>
    <n v="10000"/>
    <n v="20000"/>
    <n v="0"/>
    <n v="0"/>
    <n v="7.4"/>
    <n v="5"/>
    <n v="8.1"/>
    <n v="7"/>
    <s v="Milestone S.r.l"/>
    <x v="0"/>
    <x v="515"/>
    <n v="7.75"/>
    <n v="12"/>
    <n v="40"/>
    <n v="30000"/>
    <n v="10000"/>
    <n v="20000"/>
    <n v="0"/>
    <n v="0"/>
    <n v="573178249"/>
    <n v="445623395"/>
    <n v="126994511"/>
    <n v="1.7446579693919964E-5"/>
    <n v="4.4880947060690115E-5"/>
    <n v="0"/>
  </r>
  <r>
    <s v="Star Wars: The Force Unleashed II"/>
    <x v="8"/>
    <x v="5"/>
    <x v="4"/>
    <s v="LucasArts"/>
    <n v="30000"/>
    <n v="0"/>
    <n v="0"/>
    <n v="0"/>
    <n v="5.9"/>
    <n v="14"/>
    <n v="5.8"/>
    <n v="162"/>
    <s v="LucasArts"/>
    <x v="2"/>
    <x v="515"/>
    <n v="5.85"/>
    <n v="176"/>
    <n v="586.66666666666663"/>
    <n v="4285.7142857142853"/>
    <n v="4285.7142857142853"/>
    <n v="0"/>
    <n v="0"/>
    <n v="0"/>
    <n v="540520772"/>
    <n v="441654761"/>
    <n v="128070000"/>
    <n v="5.5502029809133777E-5"/>
    <n v="0"/>
    <n v="0"/>
  </r>
  <r>
    <s v="Atomic Betty"/>
    <x v="12"/>
    <x v="3"/>
    <x v="5"/>
    <s v="Atari"/>
    <n v="20000"/>
    <n v="10000"/>
    <n v="0"/>
    <n v="0"/>
    <n v="6.2"/>
    <n v="10"/>
    <n v="7.5"/>
    <n v="6"/>
    <s v="Big Blue Bubble Inc., Breakthrough New Media"/>
    <x v="0"/>
    <x v="515"/>
    <n v="6.85"/>
    <n v="16"/>
    <n v="53.333333333333336"/>
    <n v="2500"/>
    <n v="1666.6666666666667"/>
    <n v="833.33333333333337"/>
    <n v="0"/>
    <n v="0"/>
    <n v="511054143"/>
    <n v="435713800"/>
    <n v="127773000"/>
    <n v="3.9134796721528583E-5"/>
    <n v="2.2950845256679959E-5"/>
    <n v="0"/>
  </r>
  <r>
    <s v="Street Jam Basketball"/>
    <x v="12"/>
    <x v="7"/>
    <x v="0"/>
    <s v="Zoo Digital Publishing"/>
    <n v="20000"/>
    <n v="10000"/>
    <n v="0"/>
    <n v="0"/>
    <n v="3.5"/>
    <n v="7"/>
    <n v="8"/>
    <n v="7"/>
    <s v="Prograph"/>
    <x v="0"/>
    <x v="515"/>
    <n v="5.75"/>
    <n v="14"/>
    <n v="46.666666666666664"/>
    <n v="2307.6923076923076"/>
    <n v="1538.4615384615386"/>
    <n v="769.23076923076928"/>
    <n v="0"/>
    <n v="0"/>
    <n v="505524224"/>
    <n v="434174638"/>
    <n v="127761000"/>
    <n v="3.9562891451073175E-5"/>
    <n v="2.3032206685458213E-5"/>
    <n v="0"/>
  </r>
  <r>
    <s v="Harry Potter and the Half-Blood Prince"/>
    <x v="8"/>
    <x v="2"/>
    <x v="4"/>
    <s v="Electronic Arts"/>
    <n v="0"/>
    <n v="30000"/>
    <n v="0"/>
    <n v="0"/>
    <n v="6.4"/>
    <n v="14"/>
    <n v="6.1"/>
    <n v="35"/>
    <s v="EA Bright Light"/>
    <x v="3"/>
    <x v="515"/>
    <n v="6.25"/>
    <n v="49"/>
    <n v="163.33333333333334"/>
    <n v="3750"/>
    <n v="0"/>
    <n v="3750"/>
    <n v="0"/>
    <n v="0"/>
    <n v="534740514"/>
    <n v="441041694"/>
    <n v="128047000"/>
    <n v="0"/>
    <n v="6.802077991293041E-5"/>
    <n v="0"/>
  </r>
  <r>
    <s v="Popeye: Rush for Spinach"/>
    <x v="12"/>
    <x v="3"/>
    <x v="2"/>
    <s v="Atari"/>
    <n v="20000"/>
    <n v="10000"/>
    <n v="0"/>
    <n v="0"/>
    <n v="4.8"/>
    <n v="9"/>
    <n v="4.2"/>
    <n v="5"/>
    <s v="Magic Pockets"/>
    <x v="0"/>
    <x v="515"/>
    <n v="4.5"/>
    <n v="14"/>
    <n v="46.666666666666664"/>
    <n v="2500"/>
    <n v="1666.6666666666667"/>
    <n v="833.33333333333337"/>
    <n v="0"/>
    <n v="0"/>
    <n v="511054143"/>
    <n v="435713800"/>
    <n v="127773000"/>
    <n v="3.9134796721528583E-5"/>
    <n v="2.2950845256679959E-5"/>
    <n v="0"/>
  </r>
  <r>
    <s v="Lords of the Fallen"/>
    <x v="8"/>
    <x v="12"/>
    <x v="9"/>
    <s v="Square Enix"/>
    <n v="0"/>
    <n v="30000"/>
    <n v="0"/>
    <n v="0"/>
    <n v="7.3"/>
    <n v="36"/>
    <n v="6.9"/>
    <n v="583"/>
    <s v="City Interactive, Deck 13"/>
    <x v="1"/>
    <x v="515"/>
    <n v="7.1"/>
    <n v="619"/>
    <n v="2063.3333333333335"/>
    <n v="10000"/>
    <n v="0"/>
    <n v="10000"/>
    <n v="0"/>
    <n v="0"/>
    <n v="562338430"/>
    <n v="443580712"/>
    <n v="127276000"/>
    <n v="0"/>
    <n v="6.7631434795117963E-5"/>
    <n v="0"/>
  </r>
  <r>
    <s v="NBA 08"/>
    <x v="9"/>
    <x v="4"/>
    <x v="0"/>
    <s v="Sony Computer Entertainment"/>
    <n v="30000"/>
    <n v="0"/>
    <n v="0"/>
    <n v="0"/>
    <n v="7.5"/>
    <n v="18"/>
    <n v="7.5"/>
    <n v="8"/>
    <s v="SCEA"/>
    <x v="0"/>
    <x v="515"/>
    <n v="7.5"/>
    <n v="26"/>
    <n v="86.666666666666671"/>
    <n v="3000"/>
    <n v="3000"/>
    <n v="0"/>
    <n v="0"/>
    <n v="0"/>
    <n v="522751172"/>
    <n v="438594184"/>
    <n v="128001000"/>
    <n v="5.738868051739155E-5"/>
    <n v="0"/>
    <n v="0"/>
  </r>
  <r>
    <s v="Drome Racers"/>
    <x v="11"/>
    <x v="15"/>
    <x v="1"/>
    <s v="Electronic Arts"/>
    <n v="20000"/>
    <n v="10000"/>
    <n v="0"/>
    <n v="0"/>
    <n v="5.4"/>
    <n v="5"/>
    <n v="6.6"/>
    <n v="5"/>
    <s v="Attention To Detail"/>
    <x v="0"/>
    <x v="515"/>
    <n v="6"/>
    <n v="10"/>
    <n v="33.333333333333336"/>
    <n v="2142.8571428571427"/>
    <n v="1428.5714285714287"/>
    <n v="714.28571428571433"/>
    <n v="0"/>
    <n v="0"/>
    <n v="500125528"/>
    <n v="432552540"/>
    <n v="127718000"/>
    <n v="3.9989960280531809E-5"/>
    <n v="2.3118578843624408E-5"/>
    <n v="0"/>
  </r>
  <r>
    <s v="Gekido Advance: Kintaro's Revenge"/>
    <x v="12"/>
    <x v="8"/>
    <x v="4"/>
    <s v="Zoo Digital Publishing"/>
    <n v="20000"/>
    <n v="10000"/>
    <n v="0"/>
    <n v="0"/>
    <n v="7"/>
    <n v="7"/>
    <n v="7"/>
    <n v="4"/>
    <s v="Naps Team"/>
    <x v="2"/>
    <x v="515"/>
    <n v="7"/>
    <n v="11"/>
    <n v="36.666666666666664"/>
    <n v="2000"/>
    <n v="1333.3333333333333"/>
    <n v="666.66666666666663"/>
    <n v="0"/>
    <n v="0"/>
    <n v="495013192"/>
    <n v="431019772"/>
    <n v="127445000"/>
    <n v="4.0402963644653735E-5"/>
    <n v="2.3200791818895955E-5"/>
    <n v="0"/>
  </r>
  <r>
    <s v="LEGO Pirates of the Caribbean: The Video Game"/>
    <x v="8"/>
    <x v="10"/>
    <x v="4"/>
    <s v="Disney Interactive Studios"/>
    <n v="30000"/>
    <n v="0"/>
    <n v="0"/>
    <n v="0"/>
    <n v="7.3"/>
    <n v="11"/>
    <n v="6.6"/>
    <n v="17"/>
    <s v="Traveller's Tales"/>
    <x v="3"/>
    <x v="515"/>
    <n v="6.9499999999999993"/>
    <n v="28"/>
    <n v="93.333333333333329"/>
    <n v="5000"/>
    <n v="5000"/>
    <n v="0"/>
    <n v="0"/>
    <n v="0"/>
    <n v="545961365"/>
    <n v="440756453"/>
    <n v="127833000"/>
    <n v="5.4948943136296833E-5"/>
    <n v="0"/>
    <n v="0"/>
  </r>
  <r>
    <s v="Race Driver 2006"/>
    <x v="9"/>
    <x v="0"/>
    <x v="1"/>
    <s v="Codemasters"/>
    <n v="30000"/>
    <n v="0"/>
    <n v="0"/>
    <n v="0"/>
    <n v="8.1"/>
    <n v="16"/>
    <n v="8.5"/>
    <n v="6"/>
    <s v="Sumo Digital"/>
    <x v="2"/>
    <x v="515"/>
    <n v="8.3000000000000007"/>
    <n v="22"/>
    <n v="73.333333333333329"/>
    <n v="2727.2727272727275"/>
    <n v="2727.2727272727275"/>
    <n v="0"/>
    <n v="0"/>
    <n v="0"/>
    <n v="516818555"/>
    <n v="437126892"/>
    <n v="127854000"/>
    <n v="5.8047451489043385E-5"/>
    <n v="0"/>
    <n v="0"/>
  </r>
  <r>
    <s v="Buffy the Vampire Slayer: Wrath of the Darkhul King"/>
    <x v="12"/>
    <x v="15"/>
    <x v="4"/>
    <s v="THQ"/>
    <n v="20000"/>
    <n v="10000"/>
    <n v="0"/>
    <n v="0"/>
    <n v="4.4000000000000004"/>
    <n v="16"/>
    <n v="8.6"/>
    <n v="5"/>
    <s v="Natsume"/>
    <x v="2"/>
    <x v="515"/>
    <n v="6.5"/>
    <n v="21"/>
    <n v="70"/>
    <n v="2142.8571428571427"/>
    <n v="1428.5714285714287"/>
    <n v="714.28571428571433"/>
    <n v="0"/>
    <n v="0"/>
    <n v="500125528"/>
    <n v="432552540"/>
    <n v="127718000"/>
    <n v="3.9989960280531809E-5"/>
    <n v="2.3118578843624408E-5"/>
    <n v="0"/>
  </r>
  <r>
    <s v="Mighty No. 9"/>
    <x v="10"/>
    <x v="14"/>
    <x v="2"/>
    <s v="Deep Silver"/>
    <n v="20000"/>
    <n v="10000"/>
    <n v="0"/>
    <n v="0"/>
    <n v="4.8"/>
    <n v="9"/>
    <n v="4.5999999999999996"/>
    <n v="78"/>
    <s v="Inti Creates"/>
    <x v="3"/>
    <x v="515"/>
    <n v="4.6999999999999993"/>
    <n v="87"/>
    <n v="290"/>
    <n v="30000"/>
    <n v="20000"/>
    <n v="10000"/>
    <n v="0"/>
    <n v="0"/>
    <n v="573178249"/>
    <n v="445623395"/>
    <n v="126994511"/>
    <n v="3.4893159387839928E-5"/>
    <n v="2.2440473530345058E-5"/>
    <n v="0"/>
  </r>
  <r>
    <s v="Spectral Souls: Resurrection of the Ethereal Empires"/>
    <x v="9"/>
    <x v="3"/>
    <x v="9"/>
    <s v="Idea Factory"/>
    <n v="30000"/>
    <n v="0"/>
    <n v="0"/>
    <n v="0"/>
    <n v="4.7"/>
    <n v="27"/>
    <n v="8.1999999999999993"/>
    <n v="12"/>
    <s v="Neverland, Idea Factory"/>
    <x v="2"/>
    <x v="515"/>
    <n v="6.4499999999999993"/>
    <n v="39"/>
    <n v="130"/>
    <n v="2500"/>
    <n v="2500"/>
    <n v="0"/>
    <n v="0"/>
    <n v="0"/>
    <n v="511054143"/>
    <n v="435713800"/>
    <n v="127773000"/>
    <n v="5.8702195082292878E-5"/>
    <n v="0"/>
    <n v="0"/>
  </r>
  <r>
    <s v="Syberia II"/>
    <x v="7"/>
    <x v="7"/>
    <x v="10"/>
    <s v="Ubisoft"/>
    <n v="20000"/>
    <n v="10000"/>
    <n v="0"/>
    <n v="0"/>
    <n v="7.1"/>
    <n v="7"/>
    <n v="8.6999999999999993"/>
    <n v="6"/>
    <s v="Microids"/>
    <x v="2"/>
    <x v="515"/>
    <n v="7.8999999999999995"/>
    <n v="13"/>
    <n v="43.333333333333336"/>
    <n v="2307.6923076923076"/>
    <n v="1538.4615384615386"/>
    <n v="769.23076923076928"/>
    <n v="0"/>
    <n v="0"/>
    <n v="505524224"/>
    <n v="434174638"/>
    <n v="127761000"/>
    <n v="3.9562891451073175E-5"/>
    <n v="2.3032206685458213E-5"/>
    <n v="0"/>
  </r>
  <r>
    <s v="Turn It Around"/>
    <x v="1"/>
    <x v="0"/>
    <x v="4"/>
    <s v="505 Games"/>
    <n v="30000"/>
    <n v="0"/>
    <n v="0"/>
    <n v="0"/>
    <n v="3.9"/>
    <n v="11"/>
    <n v="4.5"/>
    <n v="4"/>
    <s v="Taito Corporation, 505 Games"/>
    <x v="0"/>
    <x v="515"/>
    <n v="4.2"/>
    <n v="15"/>
    <n v="50"/>
    <n v="2727.2727272727275"/>
    <n v="2727.2727272727275"/>
    <n v="0"/>
    <n v="0"/>
    <n v="0"/>
    <n v="516818555"/>
    <n v="437126892"/>
    <n v="127854000"/>
    <n v="5.8047451489043385E-5"/>
    <n v="0"/>
    <n v="0"/>
  </r>
  <r>
    <s v="LEGO Harry Potter: Years 1-4"/>
    <x v="8"/>
    <x v="5"/>
    <x v="4"/>
    <s v="Warner Bros. Interactive Entertainment"/>
    <n v="20000"/>
    <n v="10000"/>
    <n v="0"/>
    <n v="0"/>
    <n v="7.9"/>
    <n v="15"/>
    <n v="7.9"/>
    <n v="55"/>
    <s v="Traveller's Tales"/>
    <x v="3"/>
    <x v="515"/>
    <n v="7.9"/>
    <n v="70"/>
    <n v="233.33333333333334"/>
    <n v="4285.7142857142853"/>
    <n v="2857.1428571428573"/>
    <n v="1428.5714285714287"/>
    <n v="0"/>
    <n v="0"/>
    <n v="540520772"/>
    <n v="441654761"/>
    <n v="128070000"/>
    <n v="3.700135320608918E-5"/>
    <n v="2.2642119780069575E-5"/>
    <n v="0"/>
  </r>
  <r>
    <s v="MechAssault: Phantom War"/>
    <x v="1"/>
    <x v="0"/>
    <x v="8"/>
    <s v="Majesco Entertainment"/>
    <n v="30000"/>
    <n v="0"/>
    <n v="0"/>
    <n v="0"/>
    <n v="6.6"/>
    <n v="16"/>
    <n v="4.5"/>
    <n v="4"/>
    <s v="Backbone Entertainment"/>
    <x v="2"/>
    <x v="515"/>
    <n v="5.55"/>
    <n v="20"/>
    <n v="66.666666666666671"/>
    <n v="2727.2727272727275"/>
    <n v="2727.2727272727275"/>
    <n v="0"/>
    <n v="0"/>
    <n v="0"/>
    <n v="516818555"/>
    <n v="437126892"/>
    <n v="127854000"/>
    <n v="5.8047451489043385E-5"/>
    <n v="0"/>
    <n v="0"/>
  </r>
  <r>
    <s v="The Last Guy"/>
    <x v="3"/>
    <x v="2"/>
    <x v="4"/>
    <s v="Sony Computer Entertainment"/>
    <n v="0"/>
    <n v="0"/>
    <n v="30000"/>
    <n v="0"/>
    <n v="7.7"/>
    <n v="33"/>
    <n v="6.9"/>
    <n v="30"/>
    <s v="SCE Japan Studio"/>
    <x v="3"/>
    <x v="515"/>
    <n v="7.3000000000000007"/>
    <n v="63"/>
    <n v="210"/>
    <n v="3750"/>
    <n v="0"/>
    <n v="0"/>
    <n v="3750"/>
    <n v="0"/>
    <n v="534740514"/>
    <n v="441041694"/>
    <n v="128047000"/>
    <n v="0"/>
    <n v="0"/>
    <n v="2.3428897201808712E-4"/>
  </r>
  <r>
    <s v="Max Payne"/>
    <x v="12"/>
    <x v="15"/>
    <x v="6"/>
    <s v="Take-Two Interactive"/>
    <n v="20000"/>
    <n v="10000"/>
    <n v="0"/>
    <n v="0"/>
    <n v="7.8"/>
    <n v="33"/>
    <n v="7.8"/>
    <n v="13"/>
    <s v="Mobius Entertainment"/>
    <x v="1"/>
    <x v="515"/>
    <n v="7.8"/>
    <n v="46"/>
    <n v="153.33333333333334"/>
    <n v="2142.8571428571427"/>
    <n v="1428.5714285714287"/>
    <n v="714.28571428571433"/>
    <n v="0"/>
    <n v="0"/>
    <n v="500125528"/>
    <n v="432552540"/>
    <n v="127718000"/>
    <n v="3.9989960280531809E-5"/>
    <n v="2.3118578843624408E-5"/>
    <n v="0"/>
  </r>
  <r>
    <s v="NBA 2K7"/>
    <x v="7"/>
    <x v="0"/>
    <x v="0"/>
    <s v="Take-Two Interactive"/>
    <n v="20000"/>
    <n v="10000"/>
    <n v="0"/>
    <n v="0"/>
    <n v="8.3000000000000007"/>
    <n v="8"/>
    <n v="8.6"/>
    <n v="5"/>
    <s v="Kush Games, Visual Concepts"/>
    <x v="0"/>
    <x v="515"/>
    <n v="8.4499999999999993"/>
    <n v="13"/>
    <n v="43.333333333333336"/>
    <n v="2727.2727272727275"/>
    <n v="1818.1818181818182"/>
    <n v="909.09090909090912"/>
    <n v="0"/>
    <n v="0"/>
    <n v="516818555"/>
    <n v="437126892"/>
    <n v="127854000"/>
    <n v="3.8698300992695592E-5"/>
    <n v="2.2876652484697737E-5"/>
    <n v="0"/>
  </r>
  <r>
    <s v="Buffy the Vampire Slayer: Chaos Bleeds"/>
    <x v="11"/>
    <x v="15"/>
    <x v="4"/>
    <s v="Vivendi Games"/>
    <n v="20000"/>
    <n v="10000"/>
    <n v="0"/>
    <n v="0"/>
    <n v="7.5"/>
    <n v="18"/>
    <n v="9"/>
    <n v="9"/>
    <s v="Eurocom Entertainment Software"/>
    <x v="2"/>
    <x v="515"/>
    <n v="8.25"/>
    <n v="27"/>
    <n v="90"/>
    <n v="2142.8571428571427"/>
    <n v="1428.5714285714287"/>
    <n v="714.28571428571433"/>
    <n v="0"/>
    <n v="0"/>
    <n v="500125528"/>
    <n v="432552540"/>
    <n v="127718000"/>
    <n v="3.9989960280531809E-5"/>
    <n v="2.3118578843624408E-5"/>
    <n v="0"/>
  </r>
  <r>
    <s v="Jet Grind Radio"/>
    <x v="12"/>
    <x v="15"/>
    <x v="4"/>
    <s v="Sega"/>
    <n v="20000"/>
    <n v="10000"/>
    <n v="0"/>
    <n v="0"/>
    <n v="7.4"/>
    <n v="22"/>
    <n v="9.3000000000000007"/>
    <n v="6"/>
    <s v="Vicarious Visions"/>
    <x v="0"/>
    <x v="515"/>
    <n v="8.3500000000000014"/>
    <n v="28"/>
    <n v="93.333333333333329"/>
    <n v="2142.8571428571427"/>
    <n v="1428.5714285714287"/>
    <n v="714.28571428571433"/>
    <n v="0"/>
    <n v="0"/>
    <n v="500125528"/>
    <n v="432552540"/>
    <n v="127718000"/>
    <n v="3.9989960280531809E-5"/>
    <n v="2.3118578843624408E-5"/>
    <n v="0"/>
  </r>
  <r>
    <s v="NHL 07"/>
    <x v="7"/>
    <x v="0"/>
    <x v="0"/>
    <s v="Electronic Arts"/>
    <n v="20000"/>
    <n v="10000"/>
    <n v="0"/>
    <n v="0"/>
    <n v="7.5"/>
    <n v="14"/>
    <n v="7.7"/>
    <n v="6"/>
    <s v="EA Sports"/>
    <x v="3"/>
    <x v="515"/>
    <n v="7.6"/>
    <n v="20"/>
    <n v="66.666666666666671"/>
    <n v="2727.2727272727275"/>
    <n v="1818.1818181818182"/>
    <n v="909.09090909090912"/>
    <n v="0"/>
    <n v="0"/>
    <n v="516818555"/>
    <n v="437126892"/>
    <n v="127854000"/>
    <n v="3.8698300992695592E-5"/>
    <n v="2.2876652484697737E-5"/>
    <n v="0"/>
  </r>
  <r>
    <s v="Medal of Honor: Vanguard"/>
    <x v="4"/>
    <x v="4"/>
    <x v="6"/>
    <s v="Electronic Arts"/>
    <n v="0"/>
    <n v="0"/>
    <n v="30000"/>
    <n v="0"/>
    <n v="6.3"/>
    <n v="29"/>
    <n v="6.1"/>
    <n v="34"/>
    <s v="Electronic Arts"/>
    <x v="2"/>
    <x v="515"/>
    <n v="6.1999999999999993"/>
    <n v="63"/>
    <n v="210"/>
    <n v="3000"/>
    <n v="0"/>
    <n v="0"/>
    <n v="3000"/>
    <n v="0"/>
    <n v="522751172"/>
    <n v="438594184"/>
    <n v="128001000"/>
    <n v="0"/>
    <n v="0"/>
    <n v="2.343731689596175E-4"/>
  </r>
  <r>
    <s v="Madden NFL 07"/>
    <x v="12"/>
    <x v="0"/>
    <x v="0"/>
    <s v="Electronic Arts"/>
    <n v="20000"/>
    <n v="10000"/>
    <n v="0"/>
    <n v="0"/>
    <n v="6.8"/>
    <n v="4"/>
    <n v="9.3000000000000007"/>
    <n v="4"/>
    <s v="Exient Entertainment"/>
    <x v="0"/>
    <x v="515"/>
    <n v="8.0500000000000007"/>
    <n v="8"/>
    <n v="26.666666666666668"/>
    <n v="2727.2727272727275"/>
    <n v="1818.1818181818182"/>
    <n v="909.09090909090912"/>
    <n v="0"/>
    <n v="0"/>
    <n v="516818555"/>
    <n v="437126892"/>
    <n v="127854000"/>
    <n v="3.8698300992695592E-5"/>
    <n v="2.2876652484697737E-5"/>
    <n v="0"/>
  </r>
  <r>
    <s v="Justice League Heroes: The Flash"/>
    <x v="12"/>
    <x v="0"/>
    <x v="4"/>
    <s v="Eidos Interactive"/>
    <n v="20000"/>
    <n v="10000"/>
    <n v="0"/>
    <n v="0"/>
    <n v="7.2"/>
    <n v="8"/>
    <n v="7.4"/>
    <n v="7"/>
    <s v="WayForward"/>
    <x v="3"/>
    <x v="515"/>
    <n v="7.3000000000000007"/>
    <n v="15"/>
    <n v="50"/>
    <n v="2727.2727272727275"/>
    <n v="1818.1818181818182"/>
    <n v="909.09090909090912"/>
    <n v="0"/>
    <n v="0"/>
    <n v="516818555"/>
    <n v="437126892"/>
    <n v="127854000"/>
    <n v="3.8698300992695592E-5"/>
    <n v="2.2876652484697737E-5"/>
    <n v="0"/>
  </r>
  <r>
    <s v="Steel Battalion: Line of Contact"/>
    <x v="7"/>
    <x v="7"/>
    <x v="8"/>
    <s v="Capcom"/>
    <n v="20000"/>
    <n v="10000"/>
    <n v="0"/>
    <n v="0"/>
    <n v="7"/>
    <n v="19"/>
    <n v="8"/>
    <n v="8"/>
    <s v="Capcom"/>
    <x v="2"/>
    <x v="515"/>
    <n v="7.5"/>
    <n v="27"/>
    <n v="90"/>
    <n v="2307.6923076923076"/>
    <n v="1538.4615384615386"/>
    <n v="769.23076923076928"/>
    <n v="0"/>
    <n v="0"/>
    <n v="505524224"/>
    <n v="434174638"/>
    <n v="127761000"/>
    <n v="3.9562891451073175E-5"/>
    <n v="2.3032206685458213E-5"/>
    <n v="0"/>
  </r>
  <r>
    <s v="NBA Starting Five"/>
    <x v="7"/>
    <x v="8"/>
    <x v="0"/>
    <s v="Konami Digital Entertainment"/>
    <n v="20000"/>
    <n v="10000"/>
    <n v="0"/>
    <n v="0"/>
    <n v="4.8"/>
    <n v="4"/>
    <n v="5.5"/>
    <n v="4"/>
    <s v="Konami"/>
    <x v="0"/>
    <x v="515"/>
    <n v="5.15"/>
    <n v="8"/>
    <n v="26.666666666666668"/>
    <n v="2000"/>
    <n v="1333.3333333333333"/>
    <n v="666.66666666666663"/>
    <n v="0"/>
    <n v="0"/>
    <n v="495013192"/>
    <n v="431019772"/>
    <n v="127445000"/>
    <n v="4.0402963644653735E-5"/>
    <n v="2.3200791818895955E-5"/>
    <n v="0"/>
  </r>
  <r>
    <s v="Ed, Edd n Eddy: The Mis-Edventures"/>
    <x v="7"/>
    <x v="3"/>
    <x v="2"/>
    <s v="Midway Games"/>
    <n v="20000"/>
    <n v="10000"/>
    <n v="0"/>
    <n v="0"/>
    <n v="5.6"/>
    <n v="6"/>
    <n v="7.7"/>
    <n v="6"/>
    <s v="Artificial Mind and Movement"/>
    <x v="0"/>
    <x v="515"/>
    <n v="6.65"/>
    <n v="12"/>
    <n v="40"/>
    <n v="2500"/>
    <n v="1666.6666666666667"/>
    <n v="833.33333333333337"/>
    <n v="0"/>
    <n v="0"/>
    <n v="511054143"/>
    <n v="435713800"/>
    <n v="127773000"/>
    <n v="3.9134796721528583E-5"/>
    <n v="2.2950845256679959E-5"/>
    <n v="0"/>
  </r>
  <r>
    <s v="Total Overdose: A Gunslinger's Tale in Mexico"/>
    <x v="7"/>
    <x v="3"/>
    <x v="6"/>
    <s v="Eidos Interactive"/>
    <n v="20000"/>
    <n v="10000"/>
    <n v="0"/>
    <n v="0"/>
    <n v="7.1"/>
    <n v="28"/>
    <n v="9.1999999999999993"/>
    <n v="27"/>
    <s v="Deadline Games"/>
    <x v="1"/>
    <x v="515"/>
    <n v="8.1499999999999986"/>
    <n v="55"/>
    <n v="183.33333333333334"/>
    <n v="2500"/>
    <n v="1666.6666666666667"/>
    <n v="833.33333333333337"/>
    <n v="0"/>
    <n v="0"/>
    <n v="511054143"/>
    <n v="435713800"/>
    <n v="127773000"/>
    <n v="3.9134796721528583E-5"/>
    <n v="2.2950845256679959E-5"/>
    <n v="0"/>
  </r>
  <r>
    <s v="Worms"/>
    <x v="3"/>
    <x v="2"/>
    <x v="11"/>
    <s v="Sony Computer Entertainment"/>
    <n v="0"/>
    <n v="20000"/>
    <n v="0"/>
    <n v="10000"/>
    <n v="7.6"/>
    <n v="9"/>
    <n v="6.9"/>
    <n v="18"/>
    <s v="Team 17"/>
    <x v="3"/>
    <x v="515"/>
    <n v="7.25"/>
    <n v="27"/>
    <n v="90"/>
    <n v="3750"/>
    <n v="0"/>
    <n v="2500"/>
    <n v="0"/>
    <n v="1250"/>
    <n v="534740514"/>
    <n v="441041694"/>
    <n v="128047000"/>
    <n v="0"/>
    <n v="4.5347186608620271E-5"/>
    <n v="0"/>
  </r>
  <r>
    <s v="Capcom Digital Collection"/>
    <x v="2"/>
    <x v="11"/>
    <x v="4"/>
    <s v="Capcom"/>
    <n v="20000"/>
    <n v="10000"/>
    <n v="0"/>
    <n v="0"/>
    <n v="6.5"/>
    <n v="11"/>
    <n v="5.3"/>
    <n v="4"/>
    <s v="Capcom"/>
    <x v="2"/>
    <x v="515"/>
    <n v="5.9"/>
    <n v="15"/>
    <n v="50"/>
    <n v="6000"/>
    <n v="4000"/>
    <n v="2000"/>
    <n v="0"/>
    <n v="0"/>
    <n v="551484507"/>
    <n v="441417242"/>
    <n v="127629000"/>
    <n v="3.6265751342312869E-5"/>
    <n v="2.265430311396853E-5"/>
    <n v="0"/>
  </r>
  <r>
    <s v="DemiKids: Light Version"/>
    <x v="12"/>
    <x v="8"/>
    <x v="9"/>
    <s v="Atlus"/>
    <n v="20000"/>
    <n v="10000"/>
    <n v="0"/>
    <n v="0"/>
    <n v="6.2"/>
    <n v="8"/>
    <n v="8.3000000000000007"/>
    <n v="15"/>
    <s v="Multimedia Intelligence Transfer"/>
    <x v="0"/>
    <x v="515"/>
    <n v="7.25"/>
    <n v="23"/>
    <n v="76.666666666666671"/>
    <n v="2000"/>
    <n v="1333.3333333333333"/>
    <n v="666.66666666666663"/>
    <n v="0"/>
    <n v="0"/>
    <n v="495013192"/>
    <n v="431019772"/>
    <n v="127445000"/>
    <n v="4.0402963644653735E-5"/>
    <n v="2.3200791818895955E-5"/>
    <n v="0"/>
  </r>
  <r>
    <s v="Rabbids Land"/>
    <x v="10"/>
    <x v="11"/>
    <x v="3"/>
    <s v="Ubisoft"/>
    <n v="10000"/>
    <n v="10000"/>
    <n v="0"/>
    <n v="0"/>
    <n v="5.2"/>
    <n v="26"/>
    <n v="5.2"/>
    <n v="29"/>
    <s v="Ubisoft Paris"/>
    <x v="3"/>
    <x v="387"/>
    <n v="5.2"/>
    <n v="55"/>
    <n v="275"/>
    <n v="4000"/>
    <n v="2000"/>
    <n v="2000"/>
    <n v="0"/>
    <n v="0"/>
    <n v="551484507"/>
    <n v="441417242"/>
    <n v="127629000"/>
    <n v="1.8132875671156434E-5"/>
    <n v="2.265430311396853E-5"/>
    <n v="0"/>
  </r>
  <r>
    <s v="S.L.A.I.: Steel Lancer Arena International"/>
    <x v="4"/>
    <x v="3"/>
    <x v="8"/>
    <s v="Konami Digital Entertainment"/>
    <n v="10000"/>
    <n v="10000"/>
    <n v="0"/>
    <n v="0"/>
    <n v="6.6"/>
    <n v="16"/>
    <n v="7.8"/>
    <n v="10"/>
    <s v="Genki"/>
    <x v="2"/>
    <x v="387"/>
    <n v="7.1999999999999993"/>
    <n v="26"/>
    <n v="130"/>
    <n v="1666.6666666666667"/>
    <n v="833.33333333333337"/>
    <n v="833.33333333333337"/>
    <n v="0"/>
    <n v="0"/>
    <n v="511054143"/>
    <n v="435713800"/>
    <n v="127773000"/>
    <n v="1.9567398360764291E-5"/>
    <n v="2.2950845256679959E-5"/>
    <n v="0"/>
  </r>
  <r>
    <s v="Graffiti Kingdom"/>
    <x v="4"/>
    <x v="7"/>
    <x v="9"/>
    <s v="505 Games"/>
    <n v="10000"/>
    <n v="10000"/>
    <n v="0"/>
    <n v="0"/>
    <n v="7.1"/>
    <n v="27"/>
    <n v="7.1"/>
    <n v="12"/>
    <s v="Taito Corporation"/>
    <x v="0"/>
    <x v="387"/>
    <n v="7.1"/>
    <n v="39"/>
    <n v="195"/>
    <n v="1538.4615384615386"/>
    <n v="769.23076923076928"/>
    <n v="769.23076923076928"/>
    <n v="0"/>
    <n v="0"/>
    <n v="505524224"/>
    <n v="434174638"/>
    <n v="127761000"/>
    <n v="1.9781445725536588E-5"/>
    <n v="2.3032206685458213E-5"/>
    <n v="0"/>
  </r>
  <r>
    <s v="Codename: Panzers Cold War"/>
    <x v="8"/>
    <x v="2"/>
    <x v="11"/>
    <s v="Atari"/>
    <n v="0"/>
    <n v="20000"/>
    <n v="0"/>
    <n v="0"/>
    <n v="6.7"/>
    <n v="28"/>
    <n v="5.8"/>
    <n v="8"/>
    <s v="Stormregion"/>
    <x v="2"/>
    <x v="387"/>
    <n v="6.25"/>
    <n v="36"/>
    <n v="180"/>
    <n v="2500"/>
    <n v="0"/>
    <n v="2500"/>
    <n v="0"/>
    <n v="0"/>
    <n v="534740514"/>
    <n v="441041694"/>
    <n v="128047000"/>
    <n v="0"/>
    <n v="4.5347186608620271E-5"/>
    <n v="0"/>
  </r>
  <r>
    <s v="Doom 3 BFG Edition"/>
    <x v="8"/>
    <x v="11"/>
    <x v="6"/>
    <s v="Bethesda Softworks"/>
    <n v="0"/>
    <n v="20000"/>
    <n v="0"/>
    <n v="0"/>
    <n v="5.9"/>
    <n v="12"/>
    <n v="5.3"/>
    <n v="210"/>
    <s v="id Software"/>
    <x v="1"/>
    <x v="387"/>
    <n v="5.6"/>
    <n v="222"/>
    <n v="1110"/>
    <n v="4000"/>
    <n v="0"/>
    <n v="4000"/>
    <n v="0"/>
    <n v="0"/>
    <n v="551484507"/>
    <n v="441417242"/>
    <n v="127629000"/>
    <n v="0"/>
    <n v="4.5308606227937059E-5"/>
    <n v="0"/>
  </r>
  <r>
    <s v="Culdcept"/>
    <x v="4"/>
    <x v="8"/>
    <x v="11"/>
    <s v="Sega"/>
    <n v="10000"/>
    <n v="10000"/>
    <n v="0"/>
    <n v="0"/>
    <n v="7.8"/>
    <n v="26"/>
    <n v="8.9"/>
    <n v="9"/>
    <s v="NEC Interchannel"/>
    <x v="2"/>
    <x v="387"/>
    <n v="8.35"/>
    <n v="35"/>
    <n v="175"/>
    <n v="1333.3333333333333"/>
    <n v="666.66666666666663"/>
    <n v="666.66666666666663"/>
    <n v="0"/>
    <n v="0"/>
    <n v="495013192"/>
    <n v="431019772"/>
    <n v="127445000"/>
    <n v="2.0201481822326867E-5"/>
    <n v="2.3200791818895955E-5"/>
    <n v="0"/>
  </r>
  <r>
    <s v="GTR Evolution"/>
    <x v="8"/>
    <x v="1"/>
    <x v="1"/>
    <s v="Atari"/>
    <n v="0"/>
    <n v="20000"/>
    <n v="0"/>
    <n v="0"/>
    <n v="8.3000000000000007"/>
    <n v="19"/>
    <n v="8.1999999999999993"/>
    <n v="63"/>
    <s v="SimBin"/>
    <x v="0"/>
    <x v="387"/>
    <n v="8.25"/>
    <n v="82"/>
    <n v="410"/>
    <n v="2222.2222222222222"/>
    <n v="0"/>
    <n v="2222.2222222222222"/>
    <n v="0"/>
    <n v="0"/>
    <n v="528816311"/>
    <n v="440001482"/>
    <n v="128063000"/>
    <n v="0"/>
    <n v="4.5454392355887562E-5"/>
    <n v="0"/>
  </r>
  <r>
    <s v="NBA 2K13"/>
    <x v="8"/>
    <x v="11"/>
    <x v="0"/>
    <s v="Take-Two Interactive"/>
    <n v="0"/>
    <n v="20000"/>
    <n v="0"/>
    <n v="0"/>
    <n v="9"/>
    <n v="5"/>
    <n v="6.8"/>
    <n v="130"/>
    <s v="Visual Concepts"/>
    <x v="0"/>
    <x v="387"/>
    <n v="7.9"/>
    <n v="135"/>
    <n v="675"/>
    <n v="4000"/>
    <n v="0"/>
    <n v="4000"/>
    <n v="0"/>
    <n v="0"/>
    <n v="551484507"/>
    <n v="441417242"/>
    <n v="127629000"/>
    <n v="0"/>
    <n v="4.5308606227937059E-5"/>
    <n v="0"/>
  </r>
  <r>
    <s v="Resident Evil 4"/>
    <x v="8"/>
    <x v="4"/>
    <x v="4"/>
    <s v="Ubisoft"/>
    <n v="0"/>
    <n v="20000"/>
    <n v="0"/>
    <n v="0"/>
    <n v="7.6"/>
    <n v="15"/>
    <n v="7.4"/>
    <n v="242"/>
    <s v="Capcom"/>
    <x v="1"/>
    <x v="387"/>
    <n v="7.5"/>
    <n v="257"/>
    <n v="1285"/>
    <n v="2000"/>
    <n v="0"/>
    <n v="2000"/>
    <n v="0"/>
    <n v="0"/>
    <n v="522751172"/>
    <n v="438594184"/>
    <n v="128001000"/>
    <n v="0"/>
    <n v="4.560023987914988E-5"/>
    <n v="0"/>
  </r>
  <r>
    <s v="007: Quantum of Solace"/>
    <x v="8"/>
    <x v="1"/>
    <x v="4"/>
    <s v="Activision"/>
    <n v="10000"/>
    <n v="10000"/>
    <n v="0"/>
    <n v="0"/>
    <n v="7"/>
    <n v="18"/>
    <n v="6.3"/>
    <n v="55"/>
    <s v="Treyarch"/>
    <x v="2"/>
    <x v="387"/>
    <n v="6.65"/>
    <n v="73"/>
    <n v="365"/>
    <n v="2222.2222222222222"/>
    <n v="1111.1111111111111"/>
    <n v="1111.1111111111111"/>
    <n v="0"/>
    <n v="0"/>
    <n v="528816311"/>
    <n v="440001482"/>
    <n v="128063000"/>
    <n v="1.8910158011370417E-5"/>
    <n v="2.2727196177943781E-5"/>
    <n v="0"/>
  </r>
  <r>
    <s v="Monsters vs. Aliens"/>
    <x v="8"/>
    <x v="2"/>
    <x v="4"/>
    <s v="Activision"/>
    <n v="10000"/>
    <n v="10000"/>
    <n v="0"/>
    <n v="0"/>
    <n v="6.3"/>
    <n v="8"/>
    <n v="6.2"/>
    <n v="5"/>
    <s v="Beenox"/>
    <x v="3"/>
    <x v="387"/>
    <n v="6.25"/>
    <n v="13"/>
    <n v="65"/>
    <n v="2500"/>
    <n v="1250"/>
    <n v="1250"/>
    <n v="0"/>
    <n v="0"/>
    <n v="534740514"/>
    <n v="441041694"/>
    <n v="128047000"/>
    <n v="1.8700658989155999E-5"/>
    <n v="2.2673593304310136E-5"/>
    <n v="0"/>
  </r>
  <r>
    <s v="Star Trek: Tactical Assault"/>
    <x v="9"/>
    <x v="0"/>
    <x v="11"/>
    <s v="Ubisoft"/>
    <n v="20000"/>
    <n v="0"/>
    <n v="0"/>
    <n v="0"/>
    <n v="6.4"/>
    <n v="15"/>
    <n v="7.9"/>
    <n v="10"/>
    <s v="Quicksilver Software"/>
    <x v="0"/>
    <x v="387"/>
    <n v="7.15"/>
    <n v="25"/>
    <n v="125"/>
    <n v="1818.1818181818182"/>
    <n v="1818.1818181818182"/>
    <n v="0"/>
    <n v="0"/>
    <n v="0"/>
    <n v="516818555"/>
    <n v="437126892"/>
    <n v="127854000"/>
    <n v="3.8698300992695592E-5"/>
    <n v="0"/>
    <n v="0"/>
  </r>
  <r>
    <s v="Warhammer: Mark of Chaos"/>
    <x v="8"/>
    <x v="0"/>
    <x v="11"/>
    <s v="Deep Silver"/>
    <n v="0"/>
    <n v="20000"/>
    <n v="0"/>
    <n v="0"/>
    <n v="7.3"/>
    <n v="32"/>
    <n v="7.4"/>
    <n v="57"/>
    <s v="Black Hole Games"/>
    <x v="1"/>
    <x v="387"/>
    <n v="7.35"/>
    <n v="89"/>
    <n v="445"/>
    <n v="1818.1818181818182"/>
    <n v="0"/>
    <n v="1818.1818181818182"/>
    <n v="0"/>
    <n v="0"/>
    <n v="516818555"/>
    <n v="437126892"/>
    <n v="127854000"/>
    <n v="0"/>
    <n v="4.5753304969395475E-5"/>
    <n v="0"/>
  </r>
  <r>
    <s v="Warship Gunner 2"/>
    <x v="4"/>
    <x v="0"/>
    <x v="8"/>
    <s v="Tecmo Koei"/>
    <n v="10000"/>
    <n v="10000"/>
    <n v="0"/>
    <n v="0"/>
    <n v="6.2"/>
    <n v="13"/>
    <n v="8.5"/>
    <n v="11"/>
    <s v="Micro Cabin"/>
    <x v="2"/>
    <x v="387"/>
    <n v="7.35"/>
    <n v="24"/>
    <n v="120"/>
    <n v="1818.1818181818182"/>
    <n v="909.09090909090912"/>
    <n v="909.09090909090912"/>
    <n v="0"/>
    <n v="0"/>
    <n v="516818555"/>
    <n v="437126892"/>
    <n v="127854000"/>
    <n v="1.9349150496347796E-5"/>
    <n v="2.2876652484697737E-5"/>
    <n v="0"/>
  </r>
  <r>
    <s v="Gotcha Force"/>
    <x v="11"/>
    <x v="15"/>
    <x v="6"/>
    <s v="Capcom"/>
    <n v="10000"/>
    <n v="0"/>
    <n v="10000"/>
    <n v="0"/>
    <n v="5.6"/>
    <n v="24"/>
    <n v="8.1999999999999993"/>
    <n v="17"/>
    <s v="Capcom"/>
    <x v="0"/>
    <x v="387"/>
    <n v="6.8999999999999995"/>
    <n v="41"/>
    <n v="205"/>
    <n v="1428.5714285714287"/>
    <n v="714.28571428571433"/>
    <n v="0"/>
    <n v="714.28571428571433"/>
    <n v="0"/>
    <n v="500125528"/>
    <n v="432552540"/>
    <n v="127718000"/>
    <n v="1.9994980140265904E-5"/>
    <n v="0"/>
    <n v="7.8297499177876252E-5"/>
  </r>
  <r>
    <s v="Driver: Parallel Lines"/>
    <x v="0"/>
    <x v="4"/>
    <x v="1"/>
    <s v="Ubisoft"/>
    <n v="10000"/>
    <n v="10000"/>
    <n v="0"/>
    <n v="0"/>
    <n v="5.9"/>
    <n v="9"/>
    <n v="6"/>
    <n v="20"/>
    <s v="Reflections Interactive"/>
    <x v="1"/>
    <x v="387"/>
    <n v="5.95"/>
    <n v="29"/>
    <n v="145"/>
    <n v="2000"/>
    <n v="1000"/>
    <n v="1000"/>
    <n v="0"/>
    <n v="0"/>
    <n v="522751172"/>
    <n v="438594184"/>
    <n v="128001000"/>
    <n v="1.9129560172463851E-5"/>
    <n v="2.280011993957494E-5"/>
    <n v="0"/>
  </r>
  <r>
    <s v="Battlefield Vietnam"/>
    <x v="8"/>
    <x v="7"/>
    <x v="6"/>
    <s v="Electronic Arts"/>
    <n v="0"/>
    <n v="20000"/>
    <n v="0"/>
    <n v="0"/>
    <n v="8.4"/>
    <n v="48"/>
    <n v="7.5"/>
    <n v="133"/>
    <s v="Digital Illusions"/>
    <x v="2"/>
    <x v="387"/>
    <n v="7.95"/>
    <n v="181"/>
    <n v="905"/>
    <n v="1538.4615384615386"/>
    <n v="0"/>
    <n v="1538.4615384615386"/>
    <n v="0"/>
    <n v="0"/>
    <n v="505524224"/>
    <n v="434174638"/>
    <n v="127761000"/>
    <n v="0"/>
    <n v="4.6064413370916427E-5"/>
    <n v="0"/>
  </r>
  <r>
    <s v="Dead Rising 2"/>
    <x v="6"/>
    <x v="14"/>
    <x v="4"/>
    <s v="Capcom"/>
    <n v="10000"/>
    <n v="0"/>
    <n v="10000"/>
    <n v="0"/>
    <n v="8.1999999999999993"/>
    <n v="4"/>
    <n v="6.6"/>
    <n v="8"/>
    <s v="Blue Castle Games"/>
    <x v="1"/>
    <x v="387"/>
    <n v="7.3999999999999995"/>
    <n v="12"/>
    <n v="60"/>
    <n v="20000"/>
    <n v="10000"/>
    <n v="0"/>
    <n v="10000"/>
    <n v="0"/>
    <n v="573178249"/>
    <n v="445623395"/>
    <n v="126994511"/>
    <n v="1.7446579693919964E-5"/>
    <n v="0"/>
    <n v="7.8743560814215028E-5"/>
  </r>
  <r>
    <s v="Max Payne 2: The Fall of Max Payne"/>
    <x v="8"/>
    <x v="15"/>
    <x v="6"/>
    <s v="Take-Two Interactive"/>
    <n v="0"/>
    <n v="20000"/>
    <n v="0"/>
    <n v="0"/>
    <n v="8.6"/>
    <n v="46"/>
    <n v="9"/>
    <n v="802"/>
    <s v="Remedy Entertainment"/>
    <x v="1"/>
    <x v="387"/>
    <n v="8.8000000000000007"/>
    <n v="848"/>
    <n v="4240"/>
    <n v="1428.5714285714287"/>
    <n v="0"/>
    <n v="1428.5714285714287"/>
    <n v="0"/>
    <n v="0"/>
    <n v="500125528"/>
    <n v="432552540"/>
    <n v="127718000"/>
    <n v="0"/>
    <n v="4.6237157687248816E-5"/>
    <n v="0"/>
  </r>
  <r>
    <s v="The Technomancer"/>
    <x v="13"/>
    <x v="14"/>
    <x v="9"/>
    <s v="Focus Home Interactive"/>
    <n v="10000"/>
    <n v="10000"/>
    <n v="0"/>
    <n v="0"/>
    <n v="6.8"/>
    <n v="12"/>
    <n v="7.4"/>
    <n v="55"/>
    <s v="Spiders"/>
    <x v="1"/>
    <x v="387"/>
    <n v="7.1"/>
    <n v="67"/>
    <n v="335"/>
    <n v="20000"/>
    <n v="10000"/>
    <n v="10000"/>
    <n v="0"/>
    <n v="0"/>
    <n v="573178249"/>
    <n v="445623395"/>
    <n v="126994511"/>
    <n v="1.7446579693919964E-5"/>
    <n v="2.2440473530345058E-5"/>
    <n v="0"/>
  </r>
  <r>
    <s v="Super Monkey Ball Adventure"/>
    <x v="4"/>
    <x v="0"/>
    <x v="2"/>
    <s v="Sega"/>
    <n v="10000"/>
    <n v="10000"/>
    <n v="0"/>
    <n v="0"/>
    <n v="5.3"/>
    <n v="32"/>
    <n v="6.7"/>
    <n v="10"/>
    <s v="TT Games"/>
    <x v="0"/>
    <x v="387"/>
    <n v="6"/>
    <n v="42"/>
    <n v="210"/>
    <n v="1818.1818181818182"/>
    <n v="909.09090909090912"/>
    <n v="909.09090909090912"/>
    <n v="0"/>
    <n v="0"/>
    <n v="516818555"/>
    <n v="437126892"/>
    <n v="127854000"/>
    <n v="1.9349150496347796E-5"/>
    <n v="2.2876652484697737E-5"/>
    <n v="0"/>
  </r>
  <r>
    <s v="MySims"/>
    <x v="8"/>
    <x v="1"/>
    <x v="8"/>
    <s v="Electronic Arts"/>
    <n v="0"/>
    <n v="20000"/>
    <n v="0"/>
    <n v="0"/>
    <n v="7"/>
    <n v="12"/>
    <n v="6.4"/>
    <n v="8"/>
    <s v="EA Redwood Shores"/>
    <x v="0"/>
    <x v="387"/>
    <n v="6.7"/>
    <n v="20"/>
    <n v="100"/>
    <n v="2222.2222222222222"/>
    <n v="0"/>
    <n v="2222.2222222222222"/>
    <n v="0"/>
    <n v="0"/>
    <n v="528816311"/>
    <n v="440001482"/>
    <n v="128063000"/>
    <n v="0"/>
    <n v="4.5454392355887562E-5"/>
    <n v="0"/>
  </r>
  <r>
    <s v="The Sims 2: Bon Voyage"/>
    <x v="8"/>
    <x v="4"/>
    <x v="8"/>
    <s v="Electronic Arts"/>
    <n v="10000"/>
    <n v="10000"/>
    <n v="0"/>
    <n v="0"/>
    <n v="7.4"/>
    <n v="9"/>
    <n v="7.3"/>
    <n v="24"/>
    <s v="Maxis"/>
    <x v="2"/>
    <x v="387"/>
    <n v="7.35"/>
    <n v="33"/>
    <n v="165"/>
    <n v="2000"/>
    <n v="1000"/>
    <n v="1000"/>
    <n v="0"/>
    <n v="0"/>
    <n v="522751172"/>
    <n v="438594184"/>
    <n v="128001000"/>
    <n v="1.9129560172463851E-5"/>
    <n v="2.280011993957494E-5"/>
    <n v="0"/>
  </r>
  <r>
    <s v="Star Wars The Clone Wars: Republic Heroes"/>
    <x v="8"/>
    <x v="2"/>
    <x v="4"/>
    <s v="LucasArts"/>
    <n v="0"/>
    <n v="20000"/>
    <n v="0"/>
    <n v="0"/>
    <n v="4.5999999999999996"/>
    <n v="9"/>
    <n v="4.7"/>
    <n v="46"/>
    <s v="LucasArts, Krome Studios"/>
    <x v="2"/>
    <x v="387"/>
    <n v="4.6500000000000004"/>
    <n v="55"/>
    <n v="275"/>
    <n v="2500"/>
    <n v="0"/>
    <n v="2500"/>
    <n v="0"/>
    <n v="0"/>
    <n v="534740514"/>
    <n v="441041694"/>
    <n v="128047000"/>
    <n v="0"/>
    <n v="4.5347186608620271E-5"/>
    <n v="0"/>
  </r>
  <r>
    <s v="The Peanuts Movie: Snoopy's Grand Adventure"/>
    <x v="6"/>
    <x v="13"/>
    <x v="4"/>
    <s v="Activision"/>
    <n v="0"/>
    <n v="20000"/>
    <n v="0"/>
    <n v="0"/>
    <n v="5.9"/>
    <n v="4"/>
    <n v="6.6"/>
    <n v="19"/>
    <s v="Activision, Behaviour Interactive"/>
    <x v="0"/>
    <x v="387"/>
    <n v="6.25"/>
    <n v="23"/>
    <n v="115"/>
    <n v="10000"/>
    <n v="0"/>
    <n v="10000"/>
    <n v="0"/>
    <n v="0"/>
    <n v="567732286"/>
    <n v="444588718"/>
    <n v="127141000"/>
    <n v="0"/>
    <n v="4.4985397042846236E-5"/>
    <n v="0"/>
  </r>
  <r>
    <s v="Bully: Scholarship Edition"/>
    <x v="8"/>
    <x v="1"/>
    <x v="4"/>
    <s v="Take-Two Interactive"/>
    <n v="0"/>
    <n v="20000"/>
    <n v="0"/>
    <n v="0"/>
    <n v="7.2"/>
    <n v="11"/>
    <n v="7.5"/>
    <n v="257"/>
    <s v="Mad Doc Software, Rockstar Vancouver"/>
    <x v="2"/>
    <x v="387"/>
    <n v="7.35"/>
    <n v="268"/>
    <n v="1340"/>
    <n v="2222.2222222222222"/>
    <n v="0"/>
    <n v="2222.2222222222222"/>
    <n v="0"/>
    <n v="0"/>
    <n v="528816311"/>
    <n v="440001482"/>
    <n v="128063000"/>
    <n v="0"/>
    <n v="4.5454392355887562E-5"/>
    <n v="0"/>
  </r>
  <r>
    <s v="Battlefield 2142"/>
    <x v="8"/>
    <x v="0"/>
    <x v="6"/>
    <s v="Electronic Arts"/>
    <n v="0"/>
    <n v="20000"/>
    <n v="0"/>
    <n v="0"/>
    <n v="8"/>
    <n v="48"/>
    <n v="6.8"/>
    <n v="326"/>
    <s v="EA DICE"/>
    <x v="2"/>
    <x v="387"/>
    <n v="7.4"/>
    <n v="374"/>
    <n v="1870"/>
    <n v="1818.1818181818182"/>
    <n v="0"/>
    <n v="1818.1818181818182"/>
    <n v="0"/>
    <n v="0"/>
    <n v="516818555"/>
    <n v="437126892"/>
    <n v="127854000"/>
    <n v="0"/>
    <n v="4.5753304969395475E-5"/>
    <n v="0"/>
  </r>
  <r>
    <s v="Lost Planet 2"/>
    <x v="8"/>
    <x v="5"/>
    <x v="6"/>
    <s v="Capcom"/>
    <n v="0"/>
    <n v="20000"/>
    <n v="0"/>
    <n v="0"/>
    <n v="6.3"/>
    <n v="15"/>
    <n v="6.3"/>
    <n v="87"/>
    <s v="Capcom"/>
    <x v="2"/>
    <x v="387"/>
    <n v="6.3"/>
    <n v="102"/>
    <n v="510"/>
    <n v="2857.1428571428573"/>
    <n v="0"/>
    <n v="2857.1428571428573"/>
    <n v="0"/>
    <n v="0"/>
    <n v="540520772"/>
    <n v="441654761"/>
    <n v="128070000"/>
    <n v="0"/>
    <n v="4.528423956013915E-5"/>
    <n v="0"/>
  </r>
  <r>
    <s v="X3: Terran Conflict"/>
    <x v="8"/>
    <x v="1"/>
    <x v="8"/>
    <s v="Deep Silver"/>
    <n v="0"/>
    <n v="20000"/>
    <n v="0"/>
    <n v="0"/>
    <n v="7.3"/>
    <n v="16"/>
    <n v="7.9"/>
    <n v="222"/>
    <s v="Egosoft"/>
    <x v="2"/>
    <x v="387"/>
    <n v="7.6"/>
    <n v="238"/>
    <n v="1190"/>
    <n v="2222.2222222222222"/>
    <n v="0"/>
    <n v="2222.2222222222222"/>
    <n v="0"/>
    <n v="0"/>
    <n v="528816311"/>
    <n v="440001482"/>
    <n v="128063000"/>
    <n v="0"/>
    <n v="4.5454392355887562E-5"/>
    <n v="0"/>
  </r>
  <r>
    <s v="SWAT 4"/>
    <x v="8"/>
    <x v="3"/>
    <x v="6"/>
    <s v="Vivendi Games"/>
    <n v="0"/>
    <n v="20000"/>
    <n v="0"/>
    <n v="0"/>
    <n v="8.5"/>
    <n v="49"/>
    <n v="8.6"/>
    <n v="224"/>
    <s v="Irrational Games"/>
    <x v="1"/>
    <x v="387"/>
    <n v="8.5500000000000007"/>
    <n v="273"/>
    <n v="1365"/>
    <n v="1666.6666666666667"/>
    <n v="0"/>
    <n v="1666.6666666666667"/>
    <n v="0"/>
    <n v="0"/>
    <n v="511054143"/>
    <n v="435713800"/>
    <n v="127773000"/>
    <n v="0"/>
    <n v="4.5901690513359917E-5"/>
    <n v="0"/>
  </r>
  <r>
    <s v="Battlefield 1942"/>
    <x v="8"/>
    <x v="8"/>
    <x v="6"/>
    <s v="Electronic Arts"/>
    <n v="10000"/>
    <n v="10000"/>
    <n v="0"/>
    <n v="0"/>
    <n v="8.9"/>
    <n v="27"/>
    <n v="8.6"/>
    <n v="327"/>
    <s v="Digital Illusions"/>
    <x v="2"/>
    <x v="387"/>
    <n v="8.75"/>
    <n v="354"/>
    <n v="1770"/>
    <n v="1333.3333333333333"/>
    <n v="666.66666666666663"/>
    <n v="666.66666666666663"/>
    <n v="0"/>
    <n v="0"/>
    <n v="495013192"/>
    <n v="431019772"/>
    <n v="127445000"/>
    <n v="2.0201481822326867E-5"/>
    <n v="2.3200791818895955E-5"/>
    <n v="0"/>
  </r>
  <r>
    <s v="Napoleon Dynamite: The Game"/>
    <x v="1"/>
    <x v="4"/>
    <x v="5"/>
    <s v="Crave Entertainment"/>
    <n v="20000"/>
    <n v="0"/>
    <n v="0"/>
    <n v="0"/>
    <n v="4.5"/>
    <n v="9"/>
    <n v="7.3"/>
    <n v="4"/>
    <s v="7 Studios"/>
    <x v="3"/>
    <x v="387"/>
    <n v="5.9"/>
    <n v="13"/>
    <n v="65"/>
    <n v="2000"/>
    <n v="2000"/>
    <n v="0"/>
    <n v="0"/>
    <n v="0"/>
    <n v="522751172"/>
    <n v="438594184"/>
    <n v="128001000"/>
    <n v="3.8259120344927702E-5"/>
    <n v="0"/>
    <n v="0"/>
  </r>
  <r>
    <s v="Dungeon Siege II"/>
    <x v="8"/>
    <x v="3"/>
    <x v="9"/>
    <s v="Microsoft Game Studios"/>
    <n v="0"/>
    <n v="20000"/>
    <n v="0"/>
    <n v="0"/>
    <n v="8"/>
    <n v="51"/>
    <n v="7.9"/>
    <n v="159"/>
    <s v="Gas Powered Games"/>
    <x v="1"/>
    <x v="387"/>
    <n v="7.95"/>
    <n v="210"/>
    <n v="1050"/>
    <n v="1666.6666666666667"/>
    <n v="0"/>
    <n v="1666.6666666666667"/>
    <n v="0"/>
    <n v="0"/>
    <n v="511054143"/>
    <n v="435713800"/>
    <n v="127773000"/>
    <n v="0"/>
    <n v="4.5901690513359917E-5"/>
    <n v="0"/>
  </r>
  <r>
    <s v="Battlestations: Pacific"/>
    <x v="8"/>
    <x v="2"/>
    <x v="11"/>
    <s v="Eidos Interactive"/>
    <n v="0"/>
    <n v="20000"/>
    <n v="0"/>
    <n v="0"/>
    <n v="7.4"/>
    <n v="31"/>
    <n v="8.4"/>
    <n v="46"/>
    <s v="Eidos Interactive"/>
    <x v="2"/>
    <x v="387"/>
    <n v="7.9"/>
    <n v="77"/>
    <n v="385"/>
    <n v="2500"/>
    <n v="0"/>
    <n v="2500"/>
    <n v="0"/>
    <n v="0"/>
    <n v="534740514"/>
    <n v="441041694"/>
    <n v="128047000"/>
    <n v="0"/>
    <n v="4.5347186608620271E-5"/>
    <n v="0"/>
  </r>
  <r>
    <s v="ZooCube"/>
    <x v="11"/>
    <x v="8"/>
    <x v="5"/>
    <s v="Acclaim Entertainment"/>
    <n v="20000"/>
    <n v="0"/>
    <n v="0"/>
    <n v="0"/>
    <n v="6.7"/>
    <n v="15"/>
    <n v="6.1"/>
    <n v="7"/>
    <s v="PuzzleKings"/>
    <x v="0"/>
    <x v="387"/>
    <n v="6.4"/>
    <n v="22"/>
    <n v="110"/>
    <n v="1333.3333333333333"/>
    <n v="1333.3333333333333"/>
    <n v="0"/>
    <n v="0"/>
    <n v="0"/>
    <n v="495013192"/>
    <n v="431019772"/>
    <n v="127445000"/>
    <n v="4.0402963644653735E-5"/>
    <n v="0"/>
    <n v="0"/>
  </r>
  <r>
    <s v="GRID Autosport"/>
    <x v="8"/>
    <x v="12"/>
    <x v="1"/>
    <s v="Codemasters"/>
    <n v="0"/>
    <n v="20000"/>
    <n v="0"/>
    <n v="0"/>
    <n v="7.8"/>
    <n v="35"/>
    <n v="6.2"/>
    <n v="257"/>
    <s v="Codemasters"/>
    <x v="0"/>
    <x v="387"/>
    <n v="7"/>
    <n v="292"/>
    <n v="1460"/>
    <n v="6666.666666666667"/>
    <n v="0"/>
    <n v="6666.666666666667"/>
    <n v="0"/>
    <n v="0"/>
    <n v="562338430"/>
    <n v="443580712"/>
    <n v="127276000"/>
    <n v="0"/>
    <n v="4.5087623196745311E-5"/>
    <n v="0"/>
  </r>
  <r>
    <s v="The Lord of the Rings: Conquest"/>
    <x v="8"/>
    <x v="2"/>
    <x v="4"/>
    <s v="Electronic Arts"/>
    <n v="0"/>
    <n v="20000"/>
    <n v="0"/>
    <n v="0"/>
    <n v="5.7"/>
    <n v="24"/>
    <n v="6.7"/>
    <n v="42"/>
    <s v="Pandemic Studios"/>
    <x v="2"/>
    <x v="387"/>
    <n v="6.2"/>
    <n v="66"/>
    <n v="330"/>
    <n v="2500"/>
    <n v="0"/>
    <n v="2500"/>
    <n v="0"/>
    <n v="0"/>
    <n v="534740514"/>
    <n v="441041694"/>
    <n v="128047000"/>
    <n v="0"/>
    <n v="4.5347186608620271E-5"/>
    <n v="0"/>
  </r>
  <r>
    <s v="Spy Hunter: Nowhere To Run"/>
    <x v="4"/>
    <x v="0"/>
    <x v="1"/>
    <s v="Midway Games"/>
    <n v="10000"/>
    <n v="10000"/>
    <n v="0"/>
    <n v="0"/>
    <n v="5.0999999999999996"/>
    <n v="21"/>
    <n v="6"/>
    <n v="6"/>
    <s v="Terminal Reality"/>
    <x v="2"/>
    <x v="387"/>
    <n v="5.55"/>
    <n v="27"/>
    <n v="135"/>
    <n v="1818.1818181818182"/>
    <n v="909.09090909090912"/>
    <n v="909.09090909090912"/>
    <n v="0"/>
    <n v="0"/>
    <n v="516818555"/>
    <n v="437126892"/>
    <n v="127854000"/>
    <n v="1.9349150496347796E-5"/>
    <n v="2.2876652484697737E-5"/>
    <n v="0"/>
  </r>
  <r>
    <s v="Final Fantasy XIV: Heavensward"/>
    <x v="8"/>
    <x v="13"/>
    <x v="4"/>
    <s v="Square Enix"/>
    <n v="10000"/>
    <n v="10000"/>
    <n v="0"/>
    <n v="0"/>
    <n v="8.6"/>
    <n v="14"/>
    <n v="7.7"/>
    <n v="255"/>
    <s v="Square Enix"/>
    <x v="2"/>
    <x v="387"/>
    <n v="8.15"/>
    <n v="269"/>
    <n v="1345"/>
    <n v="10000"/>
    <n v="5000"/>
    <n v="5000"/>
    <n v="0"/>
    <n v="0"/>
    <n v="567732286"/>
    <n v="444588718"/>
    <n v="127141000"/>
    <n v="1.7613935734491589E-5"/>
    <n v="2.2492698521423118E-5"/>
    <n v="0"/>
  </r>
  <r>
    <s v="Viva Pinata"/>
    <x v="8"/>
    <x v="4"/>
    <x v="8"/>
    <s v="Microsoft Game Studios"/>
    <n v="0"/>
    <n v="20000"/>
    <n v="0"/>
    <n v="0"/>
    <n v="7.8"/>
    <n v="20"/>
    <n v="7.8"/>
    <n v="20"/>
    <s v="Climax Group, Climax Studios"/>
    <x v="0"/>
    <x v="387"/>
    <n v="7.8"/>
    <n v="40"/>
    <n v="200"/>
    <n v="2000"/>
    <n v="0"/>
    <n v="2000"/>
    <n v="0"/>
    <n v="0"/>
    <n v="522751172"/>
    <n v="438594184"/>
    <n v="128001000"/>
    <n v="0"/>
    <n v="4.560023987914988E-5"/>
    <n v="0"/>
  </r>
  <r>
    <s v="Neverwinter Nights 2"/>
    <x v="8"/>
    <x v="0"/>
    <x v="9"/>
    <s v="Atari"/>
    <n v="0"/>
    <n v="20000"/>
    <n v="0"/>
    <n v="0"/>
    <n v="8.1999999999999993"/>
    <n v="46"/>
    <n v="6.5"/>
    <n v="565"/>
    <s v="Obsidian Entertainment"/>
    <x v="2"/>
    <x v="387"/>
    <n v="7.35"/>
    <n v="611"/>
    <n v="3055"/>
    <n v="1818.1818181818182"/>
    <n v="0"/>
    <n v="1818.1818181818182"/>
    <n v="0"/>
    <n v="0"/>
    <n v="516818555"/>
    <n v="437126892"/>
    <n v="127854000"/>
    <n v="0"/>
    <n v="4.5753304969395475E-5"/>
    <n v="0"/>
  </r>
  <r>
    <s v="Star Wars: Empire at War - Forces of Corruption"/>
    <x v="8"/>
    <x v="0"/>
    <x v="11"/>
    <s v="LucasArts"/>
    <n v="0"/>
    <n v="20000"/>
    <n v="0"/>
    <n v="0"/>
    <n v="7.5"/>
    <n v="25"/>
    <n v="8.6"/>
    <n v="79"/>
    <s v="Petroglyph"/>
    <x v="2"/>
    <x v="387"/>
    <n v="8.0500000000000007"/>
    <n v="104"/>
    <n v="520"/>
    <n v="1818.1818181818182"/>
    <n v="0"/>
    <n v="1818.1818181818182"/>
    <n v="0"/>
    <n v="0"/>
    <n v="516818555"/>
    <n v="437126892"/>
    <n v="127854000"/>
    <n v="0"/>
    <n v="4.5753304969395475E-5"/>
    <n v="0"/>
  </r>
  <r>
    <s v="Jurassic Park: Operation Genesis"/>
    <x v="8"/>
    <x v="15"/>
    <x v="8"/>
    <s v="Vivendi Games"/>
    <n v="0"/>
    <n v="20000"/>
    <n v="0"/>
    <n v="0"/>
    <n v="7.2"/>
    <n v="15"/>
    <n v="8.6999999999999993"/>
    <n v="55"/>
    <s v="Blue Tongue Entertainment"/>
    <x v="2"/>
    <x v="387"/>
    <n v="7.9499999999999993"/>
    <n v="70"/>
    <n v="350"/>
    <n v="1428.5714285714287"/>
    <n v="0"/>
    <n v="1428.5714285714287"/>
    <n v="0"/>
    <n v="0"/>
    <n v="500125528"/>
    <n v="432552540"/>
    <n v="127718000"/>
    <n v="0"/>
    <n v="4.6237157687248816E-5"/>
    <n v="0"/>
  </r>
  <r>
    <s v="The Settlers: Rise of an Empire"/>
    <x v="8"/>
    <x v="4"/>
    <x v="11"/>
    <s v="Ubisoft"/>
    <n v="10000"/>
    <n v="10000"/>
    <n v="0"/>
    <n v="0"/>
    <n v="6.6"/>
    <n v="19"/>
    <n v="7.7"/>
    <n v="44"/>
    <s v="Blue Byte"/>
    <x v="3"/>
    <x v="387"/>
    <n v="7.15"/>
    <n v="63"/>
    <n v="315"/>
    <n v="2000"/>
    <n v="1000"/>
    <n v="1000"/>
    <n v="0"/>
    <n v="0"/>
    <n v="522751172"/>
    <n v="438594184"/>
    <n v="128001000"/>
    <n v="1.9129560172463851E-5"/>
    <n v="2.280011993957494E-5"/>
    <n v="0"/>
  </r>
  <r>
    <s v="ParaWorld"/>
    <x v="8"/>
    <x v="0"/>
    <x v="11"/>
    <s v="Deep Silver"/>
    <n v="0"/>
    <n v="20000"/>
    <n v="0"/>
    <n v="0"/>
    <n v="7.1"/>
    <n v="29"/>
    <n v="8.3000000000000007"/>
    <n v="23"/>
    <s v="SEK Ost"/>
    <x v="2"/>
    <x v="387"/>
    <n v="7.7"/>
    <n v="52"/>
    <n v="260"/>
    <n v="1818.1818181818182"/>
    <n v="0"/>
    <n v="1818.1818181818182"/>
    <n v="0"/>
    <n v="0"/>
    <n v="516818555"/>
    <n v="437126892"/>
    <n v="127854000"/>
    <n v="0"/>
    <n v="4.5753304969395475E-5"/>
    <n v="0"/>
  </r>
  <r>
    <s v="Rengoku II:  The Stairway To H.E.A.V.E.N."/>
    <x v="9"/>
    <x v="0"/>
    <x v="4"/>
    <s v="Konami Digital Entertainment"/>
    <n v="20000"/>
    <n v="0"/>
    <n v="0"/>
    <n v="0"/>
    <n v="5.0999999999999996"/>
    <n v="24"/>
    <n v="7.6"/>
    <n v="14"/>
    <s v="Neverland"/>
    <x v="2"/>
    <x v="387"/>
    <n v="6.35"/>
    <n v="38"/>
    <n v="190"/>
    <n v="1818.1818181818182"/>
    <n v="1818.1818181818182"/>
    <n v="0"/>
    <n v="0"/>
    <n v="0"/>
    <n v="516818555"/>
    <n v="437126892"/>
    <n v="127854000"/>
    <n v="3.8698300992695592E-5"/>
    <n v="0"/>
    <n v="0"/>
  </r>
  <r>
    <s v="Here They Lie"/>
    <x v="6"/>
    <x v="14"/>
    <x v="10"/>
    <s v="Sony Computer Entertainment"/>
    <n v="0"/>
    <n v="20000"/>
    <n v="0"/>
    <n v="0"/>
    <n v="6.2"/>
    <n v="31"/>
    <n v="6.5"/>
    <n v="36"/>
    <s v="The Tangentlemen"/>
    <x v="1"/>
    <x v="387"/>
    <n v="6.35"/>
    <n v="67"/>
    <n v="335"/>
    <n v="20000"/>
    <n v="0"/>
    <n v="20000"/>
    <n v="0"/>
    <n v="0"/>
    <n v="573178249"/>
    <n v="445623395"/>
    <n v="126994511"/>
    <n v="0"/>
    <n v="4.4880947060690115E-5"/>
    <n v="0"/>
  </r>
  <r>
    <s v="George of the Jungle and the Search for the Secret"/>
    <x v="0"/>
    <x v="1"/>
    <x v="2"/>
    <s v="Ignition Entertainment"/>
    <n v="20000"/>
    <n v="0"/>
    <n v="0"/>
    <n v="0"/>
    <n v="3.5"/>
    <n v="10"/>
    <n v="4"/>
    <n v="6"/>
    <s v="Crave"/>
    <x v="0"/>
    <x v="387"/>
    <n v="3.75"/>
    <n v="16"/>
    <n v="80"/>
    <n v="2222.2222222222222"/>
    <n v="2222.2222222222222"/>
    <n v="0"/>
    <n v="0"/>
    <n v="0"/>
    <n v="528816311"/>
    <n v="440001482"/>
    <n v="128063000"/>
    <n v="3.7820316022740834E-5"/>
    <n v="0"/>
    <n v="0"/>
  </r>
  <r>
    <s v="Demigod"/>
    <x v="8"/>
    <x v="2"/>
    <x v="11"/>
    <s v="Atari"/>
    <n v="0"/>
    <n v="20000"/>
    <n v="0"/>
    <n v="0"/>
    <n v="7.6"/>
    <n v="50"/>
    <n v="7.9"/>
    <n v="183"/>
    <s v="Gas Powered Games"/>
    <x v="2"/>
    <x v="387"/>
    <n v="7.75"/>
    <n v="233"/>
    <n v="1165"/>
    <n v="2500"/>
    <n v="0"/>
    <n v="2500"/>
    <n v="0"/>
    <n v="0"/>
    <n v="534740514"/>
    <n v="441041694"/>
    <n v="128047000"/>
    <n v="0"/>
    <n v="4.5347186608620271E-5"/>
    <n v="0"/>
  </r>
  <r>
    <s v="Mage Knight: Destiny's Soldier"/>
    <x v="1"/>
    <x v="0"/>
    <x v="11"/>
    <s v="Namco Bandai Games"/>
    <n v="20000"/>
    <n v="0"/>
    <n v="0"/>
    <n v="0"/>
    <n v="5.9"/>
    <n v="8"/>
    <n v="7.1"/>
    <n v="11"/>
    <s v="Big Blue Bubble Inc."/>
    <x v="3"/>
    <x v="387"/>
    <n v="6.5"/>
    <n v="19"/>
    <n v="95"/>
    <n v="1818.1818181818182"/>
    <n v="1818.1818181818182"/>
    <n v="0"/>
    <n v="0"/>
    <n v="0"/>
    <n v="516818555"/>
    <n v="437126892"/>
    <n v="127854000"/>
    <n v="3.8698300992695592E-5"/>
    <n v="0"/>
    <n v="0"/>
  </r>
  <r>
    <s v="Cities XL 2011"/>
    <x v="8"/>
    <x v="5"/>
    <x v="8"/>
    <s v="Focus Home Interactive"/>
    <n v="0"/>
    <n v="20000"/>
    <n v="0"/>
    <n v="0"/>
    <n v="7"/>
    <n v="17"/>
    <n v="5.7"/>
    <n v="39"/>
    <s v="Monte Cristo Multimedia"/>
    <x v="0"/>
    <x v="387"/>
    <n v="6.35"/>
    <n v="56"/>
    <n v="280"/>
    <n v="2857.1428571428573"/>
    <n v="0"/>
    <n v="2857.1428571428573"/>
    <n v="0"/>
    <n v="0"/>
    <n v="540520772"/>
    <n v="441654761"/>
    <n v="128070000"/>
    <n v="0"/>
    <n v="4.528423956013915E-5"/>
    <n v="0"/>
  </r>
  <r>
    <s v="Line Rider 2: Unbound"/>
    <x v="0"/>
    <x v="1"/>
    <x v="5"/>
    <s v="Deep Silver"/>
    <n v="20000"/>
    <n v="0"/>
    <n v="0"/>
    <n v="0"/>
    <n v="6.2"/>
    <n v="12"/>
    <n v="6.4"/>
    <n v="5"/>
    <s v="InXile Entertainment"/>
    <x v="0"/>
    <x v="387"/>
    <n v="6.3000000000000007"/>
    <n v="17"/>
    <n v="85"/>
    <n v="2222.2222222222222"/>
    <n v="2222.2222222222222"/>
    <n v="0"/>
    <n v="0"/>
    <n v="0"/>
    <n v="528816311"/>
    <n v="440001482"/>
    <n v="128063000"/>
    <n v="3.7820316022740834E-5"/>
    <n v="0"/>
    <n v="0"/>
  </r>
  <r>
    <s v="SimCity Societies"/>
    <x v="8"/>
    <x v="4"/>
    <x v="8"/>
    <s v="Electronic Arts"/>
    <n v="0"/>
    <n v="20000"/>
    <n v="0"/>
    <n v="0"/>
    <n v="6.3"/>
    <n v="27"/>
    <n v="4.3"/>
    <n v="95"/>
    <s v="Tilted Mill"/>
    <x v="3"/>
    <x v="387"/>
    <n v="5.3"/>
    <n v="122"/>
    <n v="610"/>
    <n v="2000"/>
    <n v="0"/>
    <n v="2000"/>
    <n v="0"/>
    <n v="0"/>
    <n v="522751172"/>
    <n v="438594184"/>
    <n v="128001000"/>
    <n v="0"/>
    <n v="4.560023987914988E-5"/>
    <n v="0"/>
  </r>
  <r>
    <s v="Star Trek Online"/>
    <x v="8"/>
    <x v="5"/>
    <x v="9"/>
    <s v="Atari"/>
    <n v="0"/>
    <n v="20000"/>
    <n v="0"/>
    <n v="0"/>
    <n v="6.6"/>
    <n v="34"/>
    <n v="6.2"/>
    <n v="694"/>
    <s v="Cryptic Studios"/>
    <x v="2"/>
    <x v="387"/>
    <n v="6.4"/>
    <n v="728"/>
    <n v="3640"/>
    <n v="2857.1428571428573"/>
    <n v="0"/>
    <n v="2857.1428571428573"/>
    <n v="0"/>
    <n v="0"/>
    <n v="540520772"/>
    <n v="441654761"/>
    <n v="128070000"/>
    <n v="0"/>
    <n v="4.528423956013915E-5"/>
    <n v="0"/>
  </r>
  <r>
    <s v="Tom Clancy's Rainbow Six: Vegas 2"/>
    <x v="8"/>
    <x v="1"/>
    <x v="6"/>
    <s v="Ubisoft"/>
    <n v="0"/>
    <n v="20000"/>
    <n v="0"/>
    <n v="0"/>
    <n v="7.8"/>
    <n v="20"/>
    <n v="7.3"/>
    <n v="185"/>
    <s v="Ubisoft Montreal"/>
    <x v="1"/>
    <x v="387"/>
    <n v="7.55"/>
    <n v="205"/>
    <n v="1025"/>
    <n v="2222.2222222222222"/>
    <n v="0"/>
    <n v="2222.2222222222222"/>
    <n v="0"/>
    <n v="0"/>
    <n v="528816311"/>
    <n v="440001482"/>
    <n v="128063000"/>
    <n v="0"/>
    <n v="4.5454392355887562E-5"/>
    <n v="0"/>
  </r>
  <r>
    <s v="ScrapLand"/>
    <x v="7"/>
    <x v="3"/>
    <x v="4"/>
    <s v="Deep Silver"/>
    <n v="20000"/>
    <n v="0"/>
    <n v="0"/>
    <n v="0"/>
    <n v="7.3"/>
    <n v="20"/>
    <n v="7.4"/>
    <n v="5"/>
    <s v="Mercury Steam"/>
    <x v="2"/>
    <x v="387"/>
    <n v="7.35"/>
    <n v="25"/>
    <n v="125"/>
    <n v="1666.6666666666667"/>
    <n v="1666.6666666666667"/>
    <n v="0"/>
    <n v="0"/>
    <n v="0"/>
    <n v="511054143"/>
    <n v="435713800"/>
    <n v="127773000"/>
    <n v="3.9134796721528583E-5"/>
    <n v="0"/>
    <n v="0"/>
  </r>
  <r>
    <s v="Brothers in Arms: Hell's Highway"/>
    <x v="8"/>
    <x v="1"/>
    <x v="6"/>
    <s v="Ubisoft"/>
    <n v="0"/>
    <n v="20000"/>
    <n v="0"/>
    <n v="0"/>
    <n v="7.9"/>
    <n v="22"/>
    <n v="7.9"/>
    <n v="130"/>
    <s v="Gearbox Software"/>
    <x v="1"/>
    <x v="387"/>
    <n v="7.9"/>
    <n v="152"/>
    <n v="760"/>
    <n v="2222.2222222222222"/>
    <n v="0"/>
    <n v="2222.2222222222222"/>
    <n v="0"/>
    <n v="0"/>
    <n v="528816311"/>
    <n v="440001482"/>
    <n v="128063000"/>
    <n v="0"/>
    <n v="4.5454392355887562E-5"/>
    <n v="0"/>
  </r>
  <r>
    <s v="DiRT"/>
    <x v="8"/>
    <x v="4"/>
    <x v="1"/>
    <s v="Codemasters"/>
    <n v="0"/>
    <n v="20000"/>
    <n v="0"/>
    <n v="0"/>
    <n v="8.4"/>
    <n v="20"/>
    <n v="7.3"/>
    <n v="91"/>
    <s v="Codemasters"/>
    <x v="0"/>
    <x v="387"/>
    <n v="7.85"/>
    <n v="111"/>
    <n v="555"/>
    <n v="2000"/>
    <n v="0"/>
    <n v="2000"/>
    <n v="0"/>
    <n v="0"/>
    <n v="522751172"/>
    <n v="438594184"/>
    <n v="128001000"/>
    <n v="0"/>
    <n v="4.560023987914988E-5"/>
    <n v="0"/>
  </r>
  <r>
    <s v="IL-2 Sturmovik: Forgotten Battles"/>
    <x v="8"/>
    <x v="15"/>
    <x v="8"/>
    <s v="Ubisoft"/>
    <n v="0"/>
    <n v="20000"/>
    <n v="0"/>
    <n v="0"/>
    <n v="8.6"/>
    <n v="12"/>
    <n v="8.6"/>
    <n v="38"/>
    <s v="1C, 1C Company"/>
    <x v="2"/>
    <x v="387"/>
    <n v="8.6"/>
    <n v="50"/>
    <n v="250"/>
    <n v="1428.5714285714287"/>
    <n v="0"/>
    <n v="1428.5714285714287"/>
    <n v="0"/>
    <n v="0"/>
    <n v="500125528"/>
    <n v="432552540"/>
    <n v="127718000"/>
    <n v="0"/>
    <n v="4.6237157687248816E-5"/>
    <n v="0"/>
  </r>
  <r>
    <s v="Psycho-Pass: Mandatory Happiness"/>
    <x v="15"/>
    <x v="14"/>
    <x v="10"/>
    <s v="Nippon Ichi Software"/>
    <n v="0"/>
    <n v="10000"/>
    <n v="10000"/>
    <n v="0"/>
    <n v="6.4"/>
    <n v="11"/>
    <n v="7.3"/>
    <n v="10"/>
    <s v="5pb"/>
    <x v="2"/>
    <x v="387"/>
    <n v="6.85"/>
    <n v="21"/>
    <n v="105"/>
    <n v="20000"/>
    <n v="0"/>
    <n v="10000"/>
    <n v="10000"/>
    <n v="0"/>
    <n v="573178249"/>
    <n v="445623395"/>
    <n v="126994511"/>
    <n v="0"/>
    <n v="2.2440473530345058E-5"/>
    <n v="7.8743560814215028E-5"/>
  </r>
  <r>
    <s v="Pro Fishing Challenge"/>
    <x v="7"/>
    <x v="7"/>
    <x v="0"/>
    <s v="Atlus"/>
    <n v="20000"/>
    <n v="0"/>
    <n v="0"/>
    <n v="0"/>
    <n v="6.2"/>
    <n v="11"/>
    <n v="9.1"/>
    <n v="9"/>
    <s v="Opus"/>
    <x v="0"/>
    <x v="387"/>
    <n v="7.65"/>
    <n v="20"/>
    <n v="100"/>
    <n v="1538.4615384615386"/>
    <n v="1538.4615384615386"/>
    <n v="0"/>
    <n v="0"/>
    <n v="0"/>
    <n v="505524224"/>
    <n v="434174638"/>
    <n v="127761000"/>
    <n v="3.9562891451073175E-5"/>
    <n v="0"/>
    <n v="0"/>
  </r>
  <r>
    <s v="Phoenix Wright: Ace Attorney Trilogy"/>
    <x v="5"/>
    <x v="12"/>
    <x v="10"/>
    <s v="Capcom"/>
    <n v="0"/>
    <n v="0"/>
    <n v="20000"/>
    <n v="0"/>
    <n v="8.1"/>
    <n v="34"/>
    <n v="9"/>
    <n v="76"/>
    <s v="NATSUME ATARI Inc."/>
    <x v="2"/>
    <x v="387"/>
    <n v="8.5500000000000007"/>
    <n v="110"/>
    <n v="550"/>
    <n v="6666.666666666667"/>
    <n v="0"/>
    <n v="0"/>
    <n v="6666.666666666667"/>
    <n v="0"/>
    <n v="562338430"/>
    <n v="443580712"/>
    <n v="127276000"/>
    <n v="0"/>
    <n v="0"/>
    <n v="1.5713881643043465E-4"/>
  </r>
  <r>
    <s v="Rule of Rose"/>
    <x v="4"/>
    <x v="0"/>
    <x v="4"/>
    <s v="505 Games"/>
    <n v="10000"/>
    <n v="10000"/>
    <n v="0"/>
    <n v="0"/>
    <n v="5.9"/>
    <n v="44"/>
    <n v="8.6"/>
    <n v="51"/>
    <s v="Punchline, Shirogumi"/>
    <x v="1"/>
    <x v="387"/>
    <n v="7.25"/>
    <n v="95"/>
    <n v="475"/>
    <n v="1818.1818181818182"/>
    <n v="909.09090909090912"/>
    <n v="909.09090909090912"/>
    <n v="0"/>
    <n v="0"/>
    <n v="516818555"/>
    <n v="437126892"/>
    <n v="127854000"/>
    <n v="1.9349150496347796E-5"/>
    <n v="2.2876652484697737E-5"/>
    <n v="0"/>
  </r>
  <r>
    <s v="RedCard 20-03"/>
    <x v="11"/>
    <x v="8"/>
    <x v="0"/>
    <s v="Midway Games"/>
    <n v="20000"/>
    <n v="0"/>
    <n v="0"/>
    <n v="0"/>
    <n v="7.1"/>
    <n v="11"/>
    <n v="7.4"/>
    <n v="5"/>
    <s v="Point of View"/>
    <x v="0"/>
    <x v="387"/>
    <n v="7.25"/>
    <n v="16"/>
    <n v="80"/>
    <n v="1333.3333333333333"/>
    <n v="1333.3333333333333"/>
    <n v="0"/>
    <n v="0"/>
    <n v="0"/>
    <n v="495013192"/>
    <n v="431019772"/>
    <n v="127445000"/>
    <n v="4.0402963644653735E-5"/>
    <n v="0"/>
    <n v="0"/>
  </r>
  <r>
    <s v="Pac-Man World Rally"/>
    <x v="4"/>
    <x v="0"/>
    <x v="1"/>
    <s v="Namco Bandai Games"/>
    <n v="10000"/>
    <n v="10000"/>
    <n v="0"/>
    <n v="0"/>
    <n v="5.4"/>
    <n v="20"/>
    <n v="7.4"/>
    <n v="5"/>
    <s v="Smart Bomb Interactive"/>
    <x v="0"/>
    <x v="387"/>
    <n v="6.4"/>
    <n v="25"/>
    <n v="125"/>
    <n v="1818.1818181818182"/>
    <n v="909.09090909090912"/>
    <n v="909.09090909090912"/>
    <n v="0"/>
    <n v="0"/>
    <n v="516818555"/>
    <n v="437126892"/>
    <n v="127854000"/>
    <n v="1.9349150496347796E-5"/>
    <n v="2.2876652484697737E-5"/>
    <n v="0"/>
  </r>
  <r>
    <s v="GT Legends"/>
    <x v="8"/>
    <x v="3"/>
    <x v="1"/>
    <s v="Atari"/>
    <n v="0"/>
    <n v="20000"/>
    <n v="0"/>
    <n v="0"/>
    <n v="8.4"/>
    <n v="21"/>
    <n v="8.6"/>
    <n v="44"/>
    <s v="SimBin"/>
    <x v="0"/>
    <x v="387"/>
    <n v="8.5"/>
    <n v="65"/>
    <n v="325"/>
    <n v="1666.6666666666667"/>
    <n v="0"/>
    <n v="1666.6666666666667"/>
    <n v="0"/>
    <n v="0"/>
    <n v="511054143"/>
    <n v="435713800"/>
    <n v="127773000"/>
    <n v="0"/>
    <n v="4.5901690513359917E-5"/>
    <n v="0"/>
  </r>
  <r>
    <s v="Street Fighter X Tekken"/>
    <x v="8"/>
    <x v="11"/>
    <x v="7"/>
    <s v="Capcom"/>
    <n v="0"/>
    <n v="20000"/>
    <n v="0"/>
    <n v="0"/>
    <n v="7.9"/>
    <n v="8"/>
    <n v="6.4"/>
    <n v="134"/>
    <s v="Capcom, QLOC"/>
    <x v="2"/>
    <x v="387"/>
    <n v="7.15"/>
    <n v="142"/>
    <n v="710"/>
    <n v="4000"/>
    <n v="0"/>
    <n v="4000"/>
    <n v="0"/>
    <n v="0"/>
    <n v="551484507"/>
    <n v="441417242"/>
    <n v="127629000"/>
    <n v="0"/>
    <n v="4.5308606227937059E-5"/>
    <n v="0"/>
  </r>
  <r>
    <s v="Kung Fu Panda"/>
    <x v="8"/>
    <x v="1"/>
    <x v="4"/>
    <s v="Activision"/>
    <n v="0"/>
    <n v="20000"/>
    <n v="0"/>
    <n v="0"/>
    <n v="7.1"/>
    <n v="11"/>
    <n v="7.8"/>
    <n v="12"/>
    <s v="Beenox"/>
    <x v="3"/>
    <x v="387"/>
    <n v="7.4499999999999993"/>
    <n v="23"/>
    <n v="115"/>
    <n v="2222.2222222222222"/>
    <n v="0"/>
    <n v="2222.2222222222222"/>
    <n v="0"/>
    <n v="0"/>
    <n v="528816311"/>
    <n v="440001482"/>
    <n v="128063000"/>
    <n v="0"/>
    <n v="4.5454392355887562E-5"/>
    <n v="0"/>
  </r>
  <r>
    <s v="Frontlines: Fuel of War"/>
    <x v="8"/>
    <x v="1"/>
    <x v="6"/>
    <s v="THQ"/>
    <n v="0"/>
    <n v="20000"/>
    <n v="0"/>
    <n v="0"/>
    <n v="7.3"/>
    <n v="19"/>
    <n v="6.9"/>
    <n v="171"/>
    <s v="Kaos Studios"/>
    <x v="2"/>
    <x v="387"/>
    <n v="7.1"/>
    <n v="190"/>
    <n v="950"/>
    <n v="2222.2222222222222"/>
    <n v="0"/>
    <n v="2222.2222222222222"/>
    <n v="0"/>
    <n v="0"/>
    <n v="528816311"/>
    <n v="440001482"/>
    <n v="128063000"/>
    <n v="0"/>
    <n v="4.5454392355887562E-5"/>
    <n v="0"/>
  </r>
  <r>
    <s v="Tom Clancy's EndWar"/>
    <x v="8"/>
    <x v="2"/>
    <x v="11"/>
    <s v="Ubisoft"/>
    <n v="0"/>
    <n v="20000"/>
    <n v="0"/>
    <n v="0"/>
    <n v="6.8"/>
    <n v="24"/>
    <n v="6.7"/>
    <n v="42"/>
    <s v="Ubisoft Shanghai"/>
    <x v="2"/>
    <x v="387"/>
    <n v="6.75"/>
    <n v="66"/>
    <n v="330"/>
    <n v="2500"/>
    <n v="0"/>
    <n v="2500"/>
    <n v="0"/>
    <n v="0"/>
    <n v="534740514"/>
    <n v="441041694"/>
    <n v="128047000"/>
    <n v="0"/>
    <n v="4.5347186608620271E-5"/>
    <n v="0"/>
  </r>
  <r>
    <s v="Zathura"/>
    <x v="7"/>
    <x v="3"/>
    <x v="10"/>
    <s v="Take-Two Interactive"/>
    <n v="20000"/>
    <n v="0"/>
    <n v="0"/>
    <n v="0"/>
    <n v="4.8"/>
    <n v="15"/>
    <n v="5.5"/>
    <n v="4"/>
    <s v="High Voltage Software"/>
    <x v="3"/>
    <x v="387"/>
    <n v="5.15"/>
    <n v="19"/>
    <n v="95"/>
    <n v="1666.6666666666667"/>
    <n v="1666.6666666666667"/>
    <n v="0"/>
    <n v="0"/>
    <n v="0"/>
    <n v="511054143"/>
    <n v="435713800"/>
    <n v="127773000"/>
    <n v="3.9134796721528583E-5"/>
    <n v="0"/>
    <n v="0"/>
  </r>
  <r>
    <s v="Plants vs. Zombies: Garden Warfare"/>
    <x v="8"/>
    <x v="12"/>
    <x v="6"/>
    <s v="Electronic Arts"/>
    <n v="0"/>
    <n v="20000"/>
    <n v="0"/>
    <n v="0"/>
    <n v="7.8"/>
    <n v="11"/>
    <n v="7.8"/>
    <n v="186"/>
    <s v="PopCap"/>
    <x v="3"/>
    <x v="387"/>
    <n v="7.8"/>
    <n v="197"/>
    <n v="985"/>
    <n v="6666.666666666667"/>
    <n v="0"/>
    <n v="6666.666666666667"/>
    <n v="0"/>
    <n v="0"/>
    <n v="562338430"/>
    <n v="443580712"/>
    <n v="127276000"/>
    <n v="0"/>
    <n v="4.5087623196745311E-5"/>
    <n v="0"/>
  </r>
  <r>
    <s v="Eureka Seven Vol. 2: The New Vision"/>
    <x v="4"/>
    <x v="0"/>
    <x v="6"/>
    <s v="Namco Bandai Games"/>
    <n v="0"/>
    <n v="0"/>
    <n v="20000"/>
    <n v="0"/>
    <n v="4"/>
    <n v="17"/>
    <n v="7"/>
    <n v="5"/>
    <s v="Namco Bandai Games America"/>
    <x v="2"/>
    <x v="387"/>
    <n v="5.5"/>
    <n v="22"/>
    <n v="110"/>
    <n v="1818.1818181818182"/>
    <n v="0"/>
    <n v="0"/>
    <n v="1818.1818181818182"/>
    <n v="0"/>
    <n v="516818555"/>
    <n v="437126892"/>
    <n v="127854000"/>
    <n v="0"/>
    <n v="0"/>
    <n v="1.5642842617360426E-4"/>
  </r>
  <r>
    <s v="Test Drive Unlimited"/>
    <x v="8"/>
    <x v="4"/>
    <x v="1"/>
    <s v="Atari"/>
    <n v="0"/>
    <n v="20000"/>
    <n v="0"/>
    <n v="0"/>
    <n v="7.9"/>
    <n v="18"/>
    <n v="8.1"/>
    <n v="124"/>
    <s v="Eden Studios"/>
    <x v="2"/>
    <x v="387"/>
    <n v="8"/>
    <n v="142"/>
    <n v="710"/>
    <n v="2000"/>
    <n v="0"/>
    <n v="2000"/>
    <n v="0"/>
    <n v="0"/>
    <n v="522751172"/>
    <n v="438594184"/>
    <n v="128001000"/>
    <n v="0"/>
    <n v="4.560023987914988E-5"/>
    <n v="0"/>
  </r>
  <r>
    <s v="Grey's Anatomy: The Video Game"/>
    <x v="8"/>
    <x v="2"/>
    <x v="10"/>
    <s v="Ubisoft"/>
    <n v="0"/>
    <n v="20000"/>
    <n v="0"/>
    <n v="0"/>
    <n v="3.6"/>
    <n v="4"/>
    <n v="3.9"/>
    <n v="20"/>
    <s v="Longtail Studios"/>
    <x v="2"/>
    <x v="387"/>
    <n v="3.75"/>
    <n v="24"/>
    <n v="120"/>
    <n v="2500"/>
    <n v="0"/>
    <n v="2500"/>
    <n v="0"/>
    <n v="0"/>
    <n v="534740514"/>
    <n v="441041694"/>
    <n v="128047000"/>
    <n v="0"/>
    <n v="4.5347186608620271E-5"/>
    <n v="0"/>
  </r>
  <r>
    <s v="F1 Race Stars"/>
    <x v="8"/>
    <x v="11"/>
    <x v="1"/>
    <s v="Codemasters"/>
    <n v="0"/>
    <n v="20000"/>
    <n v="0"/>
    <n v="0"/>
    <n v="6.2"/>
    <n v="8"/>
    <n v="5.4"/>
    <n v="46"/>
    <s v="Codemasters"/>
    <x v="0"/>
    <x v="387"/>
    <n v="5.8000000000000007"/>
    <n v="54"/>
    <n v="270"/>
    <n v="4000"/>
    <n v="0"/>
    <n v="4000"/>
    <n v="0"/>
    <n v="0"/>
    <n v="551484507"/>
    <n v="441417242"/>
    <n v="127629000"/>
    <n v="0"/>
    <n v="4.5308606227937059E-5"/>
    <n v="0"/>
  </r>
  <r>
    <s v="Left 4 Dead"/>
    <x v="8"/>
    <x v="1"/>
    <x v="6"/>
    <s v="Electronic Arts"/>
    <n v="0"/>
    <n v="20000"/>
    <n v="0"/>
    <n v="0"/>
    <n v="8.9"/>
    <n v="58"/>
    <n v="9.1999999999999993"/>
    <n v="3717"/>
    <s v="Valve Software"/>
    <x v="1"/>
    <x v="387"/>
    <n v="9.0500000000000007"/>
    <n v="3775"/>
    <n v="18875"/>
    <n v="2222.2222222222222"/>
    <n v="0"/>
    <n v="2222.2222222222222"/>
    <n v="0"/>
    <n v="0"/>
    <n v="528816311"/>
    <n v="440001482"/>
    <n v="128063000"/>
    <n v="0"/>
    <n v="4.5454392355887562E-5"/>
    <n v="0"/>
  </r>
  <r>
    <s v="Iron Phoenix"/>
    <x v="7"/>
    <x v="3"/>
    <x v="7"/>
    <s v="Sega"/>
    <n v="20000"/>
    <n v="0"/>
    <n v="0"/>
    <n v="0"/>
    <n v="5.8"/>
    <n v="11"/>
    <n v="6.5"/>
    <n v="4"/>
    <s v="InterServ International"/>
    <x v="2"/>
    <x v="387"/>
    <n v="6.15"/>
    <n v="15"/>
    <n v="75"/>
    <n v="1666.6666666666667"/>
    <n v="1666.6666666666667"/>
    <n v="0"/>
    <n v="0"/>
    <n v="0"/>
    <n v="511054143"/>
    <n v="435713800"/>
    <n v="127773000"/>
    <n v="3.9134796721528583E-5"/>
    <n v="0"/>
    <n v="0"/>
  </r>
  <r>
    <s v="Fuel"/>
    <x v="8"/>
    <x v="2"/>
    <x v="1"/>
    <s v="Codemasters"/>
    <n v="0"/>
    <n v="20000"/>
    <n v="0"/>
    <n v="0"/>
    <n v="6.7"/>
    <n v="16"/>
    <n v="6.7"/>
    <n v="86"/>
    <s v="Asobo Studio"/>
    <x v="0"/>
    <x v="387"/>
    <n v="6.7"/>
    <n v="102"/>
    <n v="510"/>
    <n v="2500"/>
    <n v="0"/>
    <n v="2500"/>
    <n v="0"/>
    <n v="0"/>
    <n v="534740514"/>
    <n v="441041694"/>
    <n v="128047000"/>
    <n v="0"/>
    <n v="4.5347186608620271E-5"/>
    <n v="0"/>
  </r>
  <r>
    <s v="Wasteland 2"/>
    <x v="13"/>
    <x v="13"/>
    <x v="9"/>
    <s v="Deep Silver"/>
    <n v="40000"/>
    <n v="10000"/>
    <n v="0"/>
    <n v="10000"/>
    <n v="7.7"/>
    <n v="13"/>
    <n v="7.1"/>
    <n v="56"/>
    <s v="InXile Entertainment"/>
    <x v="1"/>
    <x v="519"/>
    <n v="7.4"/>
    <n v="69"/>
    <n v="115"/>
    <n v="30000"/>
    <n v="20000"/>
    <n v="5000"/>
    <n v="0"/>
    <n v="5000"/>
    <n v="567732286"/>
    <n v="444588718"/>
    <n v="127141000"/>
    <n v="7.0455742937966358E-5"/>
    <n v="2.2492698521423118E-5"/>
    <n v="0"/>
  </r>
  <r>
    <s v="Group S Challenge"/>
    <x v="7"/>
    <x v="15"/>
    <x v="1"/>
    <s v="Capcom"/>
    <n v="20000"/>
    <n v="0"/>
    <n v="0"/>
    <n v="0"/>
    <n v="5.7"/>
    <n v="17"/>
    <n v="6"/>
    <n v="5"/>
    <s v="Capcom"/>
    <x v="0"/>
    <x v="387"/>
    <n v="5.85"/>
    <n v="22"/>
    <n v="110"/>
    <n v="1428.5714285714287"/>
    <n v="1428.5714285714287"/>
    <n v="0"/>
    <n v="0"/>
    <n v="0"/>
    <n v="500125528"/>
    <n v="432552540"/>
    <n v="127718000"/>
    <n v="3.9989960280531809E-5"/>
    <n v="0"/>
    <n v="0"/>
  </r>
  <r>
    <s v="Balls of Fury"/>
    <x v="0"/>
    <x v="4"/>
    <x v="0"/>
    <s v="Zoo Digital Publishing"/>
    <n v="20000"/>
    <n v="0"/>
    <n v="0"/>
    <n v="0"/>
    <n v="1.9"/>
    <n v="6"/>
    <n v="2.8"/>
    <n v="25"/>
    <s v="Black Lantern Studios"/>
    <x v="3"/>
    <x v="387"/>
    <n v="2.3499999999999996"/>
    <n v="31"/>
    <n v="155"/>
    <n v="2000"/>
    <n v="2000"/>
    <n v="0"/>
    <n v="0"/>
    <n v="0"/>
    <n v="522751172"/>
    <n v="438594184"/>
    <n v="128001000"/>
    <n v="3.8259120344927702E-5"/>
    <n v="0"/>
    <n v="0"/>
  </r>
  <r>
    <s v="Indigo Prophecy"/>
    <x v="8"/>
    <x v="3"/>
    <x v="10"/>
    <s v="Atari"/>
    <n v="0"/>
    <n v="20000"/>
    <n v="0"/>
    <n v="0"/>
    <n v="8.5"/>
    <n v="41"/>
    <n v="8.3000000000000007"/>
    <n v="375"/>
    <s v="Quantic Dream"/>
    <x v="1"/>
    <x v="387"/>
    <n v="8.4"/>
    <n v="416"/>
    <n v="2080"/>
    <n v="1666.6666666666667"/>
    <n v="0"/>
    <n v="1666.6666666666667"/>
    <n v="0"/>
    <n v="0"/>
    <n v="511054143"/>
    <n v="435713800"/>
    <n v="127773000"/>
    <n v="0"/>
    <n v="4.5901690513359917E-5"/>
    <n v="0"/>
  </r>
  <r>
    <s v="Overlord"/>
    <x v="8"/>
    <x v="4"/>
    <x v="11"/>
    <s v="Codemasters"/>
    <n v="0"/>
    <n v="20000"/>
    <n v="0"/>
    <n v="0"/>
    <n v="8.1"/>
    <n v="27"/>
    <n v="8.1"/>
    <n v="220"/>
    <s v="Triumph Studios"/>
    <x v="2"/>
    <x v="387"/>
    <n v="8.1"/>
    <n v="247"/>
    <n v="1235"/>
    <n v="2000"/>
    <n v="0"/>
    <n v="2000"/>
    <n v="0"/>
    <n v="0"/>
    <n v="522751172"/>
    <n v="438594184"/>
    <n v="128001000"/>
    <n v="0"/>
    <n v="4.560023987914988E-5"/>
    <n v="0"/>
  </r>
  <r>
    <s v="The Lord of the Rings: The Battle for Middle-Earth II"/>
    <x v="8"/>
    <x v="0"/>
    <x v="11"/>
    <s v="Electronic Arts"/>
    <n v="10000"/>
    <n v="10000"/>
    <n v="0"/>
    <n v="0"/>
    <n v="8.4"/>
    <n v="36"/>
    <n v="7.5"/>
    <n v="366"/>
    <s v="EA LA"/>
    <x v="2"/>
    <x v="387"/>
    <n v="7.95"/>
    <n v="402"/>
    <n v="2010"/>
    <n v="1818.1818181818182"/>
    <n v="909.09090909090912"/>
    <n v="909.09090909090912"/>
    <n v="0"/>
    <n v="0"/>
    <n v="516818555"/>
    <n v="437126892"/>
    <n v="127854000"/>
    <n v="1.9349150496347796E-5"/>
    <n v="2.2876652484697737E-5"/>
    <n v="0"/>
  </r>
  <r>
    <s v="FIFA Soccer 09"/>
    <x v="8"/>
    <x v="1"/>
    <x v="0"/>
    <s v="Electronic Arts"/>
    <n v="0"/>
    <n v="20000"/>
    <n v="0"/>
    <n v="0"/>
    <n v="7.7"/>
    <n v="15"/>
    <n v="6.8"/>
    <n v="36"/>
    <s v="EA Canada"/>
    <x v="0"/>
    <x v="387"/>
    <n v="7.25"/>
    <n v="51"/>
    <n v="255"/>
    <n v="2222.2222222222222"/>
    <n v="0"/>
    <n v="2222.2222222222222"/>
    <n v="0"/>
    <n v="0"/>
    <n v="528816311"/>
    <n v="440001482"/>
    <n v="128063000"/>
    <n v="0"/>
    <n v="4.5454392355887562E-5"/>
    <n v="0"/>
  </r>
  <r>
    <s v="Quake 4"/>
    <x v="8"/>
    <x v="3"/>
    <x v="6"/>
    <s v="Activision"/>
    <n v="0"/>
    <n v="20000"/>
    <n v="0"/>
    <n v="0"/>
    <n v="8.1"/>
    <n v="62"/>
    <n v="7.6"/>
    <n v="281"/>
    <s v="Raven Software"/>
    <x v="1"/>
    <x v="387"/>
    <n v="7.85"/>
    <n v="343"/>
    <n v="1715"/>
    <n v="1666.6666666666667"/>
    <n v="0"/>
    <n v="1666.6666666666667"/>
    <n v="0"/>
    <n v="0"/>
    <n v="511054143"/>
    <n v="435713800"/>
    <n v="127773000"/>
    <n v="0"/>
    <n v="4.5901690513359917E-5"/>
    <n v="0"/>
  </r>
  <r>
    <s v="XGRA: Extreme G Racing Association"/>
    <x v="11"/>
    <x v="15"/>
    <x v="1"/>
    <s v="Acclaim Entertainment"/>
    <n v="20000"/>
    <n v="0"/>
    <n v="0"/>
    <n v="0"/>
    <n v="6.9"/>
    <n v="13"/>
    <n v="7"/>
    <n v="5"/>
    <s v="Acclaim Studios Cheltenham"/>
    <x v="2"/>
    <x v="387"/>
    <n v="6.95"/>
    <n v="18"/>
    <n v="90"/>
    <n v="1428.5714285714287"/>
    <n v="1428.5714285714287"/>
    <n v="0"/>
    <n v="0"/>
    <n v="0"/>
    <n v="500125528"/>
    <n v="432552540"/>
    <n v="127718000"/>
    <n v="3.9989960280531809E-5"/>
    <n v="0"/>
    <n v="0"/>
  </r>
  <r>
    <s v="Max Payne"/>
    <x v="8"/>
    <x v="9"/>
    <x v="6"/>
    <s v="Take-Two Interactive"/>
    <n v="0"/>
    <n v="20000"/>
    <n v="0"/>
    <n v="0"/>
    <n v="8.9"/>
    <n v="32"/>
    <n v="9.1"/>
    <n v="1016"/>
    <s v="Remedy Entertainment"/>
    <x v="1"/>
    <x v="387"/>
    <n v="9"/>
    <n v="1048"/>
    <n v="5240"/>
    <n v="1250"/>
    <n v="0"/>
    <n v="1250"/>
    <n v="0"/>
    <n v="0"/>
    <n v="489752572"/>
    <n v="430035992"/>
    <n v="127149000"/>
    <n v="0"/>
    <n v="4.6507735101391237E-5"/>
    <n v="0"/>
  </r>
  <r>
    <s v="Touhou Genso Rondo: Bullet Ballet"/>
    <x v="6"/>
    <x v="14"/>
    <x v="6"/>
    <s v="Nippon Ichi Software"/>
    <n v="20000"/>
    <n v="0"/>
    <n v="0"/>
    <n v="0"/>
    <n v="5.5"/>
    <n v="19"/>
    <n v="4.7"/>
    <n v="34"/>
    <s v="Mediascape, CUBETYPE"/>
    <x v="3"/>
    <x v="387"/>
    <n v="5.0999999999999996"/>
    <n v="53"/>
    <n v="265"/>
    <n v="20000"/>
    <n v="20000"/>
    <n v="0"/>
    <n v="0"/>
    <n v="0"/>
    <n v="573178249"/>
    <n v="445623395"/>
    <n v="126994511"/>
    <n v="3.4893159387839928E-5"/>
    <n v="0"/>
    <n v="0"/>
  </r>
  <r>
    <s v="SBK: Snowboard Kids"/>
    <x v="1"/>
    <x v="3"/>
    <x v="0"/>
    <s v="Rising Star Games"/>
    <n v="20000"/>
    <n v="0"/>
    <n v="0"/>
    <n v="0"/>
    <n v="6.3"/>
    <n v="14"/>
    <n v="6.5"/>
    <n v="4"/>
    <s v="Racjin"/>
    <x v="0"/>
    <x v="387"/>
    <n v="6.4"/>
    <n v="18"/>
    <n v="90"/>
    <n v="1666.6666666666667"/>
    <n v="1666.6666666666667"/>
    <n v="0"/>
    <n v="0"/>
    <n v="0"/>
    <n v="511054143"/>
    <n v="435713800"/>
    <n v="127773000"/>
    <n v="3.9134796721528583E-5"/>
    <n v="0"/>
    <n v="0"/>
  </r>
  <r>
    <s v="Sniper Elite V2"/>
    <x v="10"/>
    <x v="6"/>
    <x v="6"/>
    <s v="505 Games"/>
    <n v="0"/>
    <n v="20000"/>
    <n v="0"/>
    <n v="0"/>
    <n v="5.8"/>
    <n v="5"/>
    <n v="5.8"/>
    <n v="30"/>
    <s v="Rebellion"/>
    <x v="1"/>
    <x v="387"/>
    <n v="5.8"/>
    <n v="35"/>
    <n v="175"/>
    <n v="5000"/>
    <n v="0"/>
    <n v="5000"/>
    <n v="0"/>
    <n v="0"/>
    <n v="556861736"/>
    <n v="442492884"/>
    <n v="127445000"/>
    <n v="0"/>
    <n v="4.5198466965629213E-5"/>
    <n v="0"/>
  </r>
  <r>
    <s v="The Fast and the Furious"/>
    <x v="9"/>
    <x v="4"/>
    <x v="1"/>
    <s v="Deep Silver"/>
    <n v="20000"/>
    <n v="0"/>
    <n v="0"/>
    <n v="0"/>
    <n v="5.8"/>
    <n v="7"/>
    <n v="5.3"/>
    <n v="6"/>
    <s v="Eutechnyx"/>
    <x v="2"/>
    <x v="387"/>
    <n v="5.55"/>
    <n v="13"/>
    <n v="65"/>
    <n v="2000"/>
    <n v="2000"/>
    <n v="0"/>
    <n v="0"/>
    <n v="0"/>
    <n v="522751172"/>
    <n v="438594184"/>
    <n v="128001000"/>
    <n v="3.8259120344927702E-5"/>
    <n v="0"/>
    <n v="0"/>
  </r>
  <r>
    <s v="Sacred 3"/>
    <x v="8"/>
    <x v="12"/>
    <x v="9"/>
    <s v="Deep Silver"/>
    <n v="0"/>
    <n v="20000"/>
    <n v="0"/>
    <n v="0"/>
    <n v="5.7"/>
    <n v="47"/>
    <n v="1.4"/>
    <n v="544"/>
    <s v="Deep Silver"/>
    <x v="1"/>
    <x v="387"/>
    <n v="3.55"/>
    <n v="591"/>
    <n v="2955"/>
    <n v="6666.666666666667"/>
    <n v="0"/>
    <n v="6666.666666666667"/>
    <n v="0"/>
    <n v="0"/>
    <n v="562338430"/>
    <n v="443580712"/>
    <n v="127276000"/>
    <n v="0"/>
    <n v="4.5087623196745311E-5"/>
    <n v="0"/>
  </r>
  <r>
    <s v="Pro Evolution Soccer 2017"/>
    <x v="8"/>
    <x v="14"/>
    <x v="0"/>
    <s v="Konami Digital Entertainment"/>
    <n v="0"/>
    <n v="20000"/>
    <n v="0"/>
    <n v="0"/>
    <n v="6.9"/>
    <n v="9"/>
    <n v="3.7"/>
    <n v="137"/>
    <s v="Konami"/>
    <x v="0"/>
    <x v="387"/>
    <n v="5.3000000000000007"/>
    <n v="146"/>
    <n v="730"/>
    <n v="20000"/>
    <n v="0"/>
    <n v="20000"/>
    <n v="0"/>
    <n v="0"/>
    <n v="573178249"/>
    <n v="445623395"/>
    <n v="126994511"/>
    <n v="0"/>
    <n v="4.4880947060690115E-5"/>
    <n v="0"/>
  </r>
  <r>
    <s v="SAW"/>
    <x v="8"/>
    <x v="2"/>
    <x v="4"/>
    <s v="Konami Digital Entertainment"/>
    <n v="0"/>
    <n v="20000"/>
    <n v="0"/>
    <n v="0"/>
    <n v="5.5"/>
    <n v="6"/>
    <n v="6"/>
    <n v="31"/>
    <s v="Zombie Studios"/>
    <x v="1"/>
    <x v="387"/>
    <n v="5.75"/>
    <n v="37"/>
    <n v="185"/>
    <n v="2500"/>
    <n v="0"/>
    <n v="2500"/>
    <n v="0"/>
    <n v="0"/>
    <n v="534740514"/>
    <n v="441041694"/>
    <n v="128047000"/>
    <n v="0"/>
    <n v="4.5347186608620271E-5"/>
    <n v="0"/>
  </r>
  <r>
    <s v="The Awakened Fate Ultimatum"/>
    <x v="3"/>
    <x v="12"/>
    <x v="9"/>
    <s v="Nippon Ichi Software"/>
    <n v="0"/>
    <n v="0"/>
    <n v="20000"/>
    <n v="0"/>
    <n v="6.5"/>
    <n v="20"/>
    <n v="7.3"/>
    <n v="23"/>
    <s v="Nippon Ichi Software"/>
    <x v="2"/>
    <x v="387"/>
    <n v="6.9"/>
    <n v="43"/>
    <n v="215"/>
    <n v="6666.666666666667"/>
    <n v="0"/>
    <n v="0"/>
    <n v="6666.666666666667"/>
    <n v="0"/>
    <n v="562338430"/>
    <n v="443580712"/>
    <n v="127276000"/>
    <n v="0"/>
    <n v="0"/>
    <n v="1.5713881643043465E-4"/>
  </r>
  <r>
    <s v="Spider-Man 3"/>
    <x v="8"/>
    <x v="4"/>
    <x v="2"/>
    <s v="Activision"/>
    <n v="20000"/>
    <n v="0"/>
    <n v="0"/>
    <n v="0"/>
    <n v="6.2"/>
    <n v="16"/>
    <n v="7.1"/>
    <n v="29"/>
    <s v="Beenox"/>
    <x v="2"/>
    <x v="387"/>
    <n v="6.65"/>
    <n v="45"/>
    <n v="225"/>
    <n v="2000"/>
    <n v="2000"/>
    <n v="0"/>
    <n v="0"/>
    <n v="0"/>
    <n v="522751172"/>
    <n v="438594184"/>
    <n v="128001000"/>
    <n v="3.8259120344927702E-5"/>
    <n v="0"/>
    <n v="0"/>
  </r>
  <r>
    <s v="Spider-Man: Web of Shadows"/>
    <x v="8"/>
    <x v="1"/>
    <x v="4"/>
    <s v="Activision"/>
    <n v="0"/>
    <n v="20000"/>
    <n v="0"/>
    <n v="0"/>
    <n v="5.2"/>
    <n v="11"/>
    <n v="7.8"/>
    <n v="57"/>
    <s v="Treyarch, Shaba Games"/>
    <x v="2"/>
    <x v="387"/>
    <n v="6.5"/>
    <n v="68"/>
    <n v="340"/>
    <n v="2222.2222222222222"/>
    <n v="0"/>
    <n v="2222.2222222222222"/>
    <n v="0"/>
    <n v="0"/>
    <n v="528816311"/>
    <n v="440001482"/>
    <n v="128063000"/>
    <n v="0"/>
    <n v="4.5454392355887562E-5"/>
    <n v="0"/>
  </r>
  <r>
    <s v="Headhunter: Redemption"/>
    <x v="7"/>
    <x v="7"/>
    <x v="4"/>
    <s v="Sega"/>
    <n v="20000"/>
    <n v="0"/>
    <n v="0"/>
    <n v="0"/>
    <n v="5.9"/>
    <n v="26"/>
    <n v="6.8"/>
    <n v="4"/>
    <s v="Amuze"/>
    <x v="1"/>
    <x v="387"/>
    <n v="6.35"/>
    <n v="30"/>
    <n v="150"/>
    <n v="1538.4615384615386"/>
    <n v="1538.4615384615386"/>
    <n v="0"/>
    <n v="0"/>
    <n v="0"/>
    <n v="505524224"/>
    <n v="434174638"/>
    <n v="127761000"/>
    <n v="3.9562891451073175E-5"/>
    <n v="0"/>
    <n v="0"/>
  </r>
  <r>
    <s v="Stormrise"/>
    <x v="8"/>
    <x v="2"/>
    <x v="11"/>
    <s v="Sega"/>
    <n v="0"/>
    <n v="20000"/>
    <n v="0"/>
    <n v="0"/>
    <n v="4.2"/>
    <n v="15"/>
    <n v="4.9000000000000004"/>
    <n v="22"/>
    <s v="Creative Assembly"/>
    <x v="1"/>
    <x v="387"/>
    <n v="4.5500000000000007"/>
    <n v="37"/>
    <n v="185"/>
    <n v="2500"/>
    <n v="0"/>
    <n v="2500"/>
    <n v="0"/>
    <n v="0"/>
    <n v="534740514"/>
    <n v="441041694"/>
    <n v="128047000"/>
    <n v="0"/>
    <n v="4.5347186608620271E-5"/>
    <n v="0"/>
  </r>
  <r>
    <s v="RollerCoaster Tycoon World"/>
    <x v="8"/>
    <x v="14"/>
    <x v="8"/>
    <s v="Atari"/>
    <n v="0"/>
    <n v="20000"/>
    <n v="0"/>
    <n v="0"/>
    <n v="4.3"/>
    <n v="7"/>
    <n v="2.4"/>
    <n v="31"/>
    <s v="Nvizzio Creations"/>
    <x v="0"/>
    <x v="387"/>
    <n v="3.3499999999999996"/>
    <n v="38"/>
    <n v="190"/>
    <n v="20000"/>
    <n v="0"/>
    <n v="20000"/>
    <n v="0"/>
    <n v="0"/>
    <n v="573178249"/>
    <n v="445623395"/>
    <n v="126994511"/>
    <n v="0"/>
    <n v="4.4880947060690115E-5"/>
    <n v="0"/>
  </r>
  <r>
    <s v="XGRA: Extreme G Racing Association"/>
    <x v="7"/>
    <x v="15"/>
    <x v="1"/>
    <s v="Acclaim Entertainment"/>
    <n v="20000"/>
    <n v="0"/>
    <n v="0"/>
    <n v="0"/>
    <n v="6.6"/>
    <n v="15"/>
    <n v="6.8"/>
    <n v="5"/>
    <s v="Acclaim Studios Cheltenham"/>
    <x v="2"/>
    <x v="387"/>
    <n v="6.6999999999999993"/>
    <n v="20"/>
    <n v="100"/>
    <n v="1428.5714285714287"/>
    <n v="1428.5714285714287"/>
    <n v="0"/>
    <n v="0"/>
    <n v="0"/>
    <n v="500125528"/>
    <n v="432552540"/>
    <n v="127718000"/>
    <n v="3.9989960280531809E-5"/>
    <n v="0"/>
    <n v="0"/>
  </r>
  <r>
    <s v="Lara Croft and the Temple of Osiris"/>
    <x v="8"/>
    <x v="12"/>
    <x v="4"/>
    <s v="Square Enix"/>
    <n v="0"/>
    <n v="20000"/>
    <n v="0"/>
    <n v="0"/>
    <n v="7.3"/>
    <n v="17"/>
    <n v="5.4"/>
    <n v="52"/>
    <s v="Nixxes Software"/>
    <x v="2"/>
    <x v="387"/>
    <n v="6.35"/>
    <n v="69"/>
    <n v="345"/>
    <n v="6666.666666666667"/>
    <n v="0"/>
    <n v="6666.666666666667"/>
    <n v="0"/>
    <n v="0"/>
    <n v="562338430"/>
    <n v="443580712"/>
    <n v="127276000"/>
    <n v="0"/>
    <n v="4.5087623196745311E-5"/>
    <n v="0"/>
  </r>
  <r>
    <s v="Fist of the North Star: Ken's Rage 2"/>
    <x v="10"/>
    <x v="6"/>
    <x v="7"/>
    <s v="Tecmo Koei"/>
    <n v="0"/>
    <n v="0"/>
    <n v="20000"/>
    <n v="0"/>
    <n v="4"/>
    <n v="4"/>
    <n v="5.8"/>
    <n v="18"/>
    <s v="Koei"/>
    <x v="1"/>
    <x v="387"/>
    <n v="4.9000000000000004"/>
    <n v="22"/>
    <n v="110"/>
    <n v="5000"/>
    <n v="0"/>
    <n v="0"/>
    <n v="5000"/>
    <n v="0"/>
    <n v="556861736"/>
    <n v="442492884"/>
    <n v="127445000"/>
    <n v="0"/>
    <n v="0"/>
    <n v="1.5693044058221194E-4"/>
  </r>
  <r>
    <s v="Blazing Angels: Squadrons of WWeii"/>
    <x v="8"/>
    <x v="0"/>
    <x v="8"/>
    <s v="Ubisoft"/>
    <n v="20000"/>
    <n v="0"/>
    <n v="0"/>
    <n v="0"/>
    <n v="6.5"/>
    <n v="16"/>
    <n v="4.5999999999999996"/>
    <n v="17"/>
    <s v="Ubisoft Romania"/>
    <x v="2"/>
    <x v="387"/>
    <n v="5.55"/>
    <n v="33"/>
    <n v="165"/>
    <n v="1818.1818181818182"/>
    <n v="1818.1818181818182"/>
    <n v="0"/>
    <n v="0"/>
    <n v="0"/>
    <n v="516818555"/>
    <n v="437126892"/>
    <n v="127854000"/>
    <n v="3.8698300992695592E-5"/>
    <n v="0"/>
    <n v="0"/>
  </r>
  <r>
    <s v="Hellgate: London"/>
    <x v="8"/>
    <x v="4"/>
    <x v="9"/>
    <s v="Electronic Arts"/>
    <n v="0"/>
    <n v="20000"/>
    <n v="0"/>
    <n v="0"/>
    <n v="7"/>
    <n v="40"/>
    <n v="6.3"/>
    <n v="374"/>
    <s v="Flagship Studios"/>
    <x v="1"/>
    <x v="387"/>
    <n v="6.65"/>
    <n v="414"/>
    <n v="2070"/>
    <n v="2000"/>
    <n v="0"/>
    <n v="2000"/>
    <n v="0"/>
    <n v="0"/>
    <n v="522751172"/>
    <n v="438594184"/>
    <n v="128001000"/>
    <n v="0"/>
    <n v="4.560023987914988E-5"/>
    <n v="0"/>
  </r>
  <r>
    <s v="Dynasty Warriors 8: Empires"/>
    <x v="15"/>
    <x v="13"/>
    <x v="4"/>
    <s v="Tecmo Koei"/>
    <n v="0"/>
    <n v="0"/>
    <n v="20000"/>
    <n v="0"/>
    <n v="7"/>
    <n v="15"/>
    <n v="7.4"/>
    <n v="9"/>
    <s v="Omega Force"/>
    <x v="2"/>
    <x v="387"/>
    <n v="7.2"/>
    <n v="24"/>
    <n v="120"/>
    <n v="10000"/>
    <n v="0"/>
    <n v="0"/>
    <n v="10000"/>
    <n v="0"/>
    <n v="567732286"/>
    <n v="444588718"/>
    <n v="127141000"/>
    <n v="0"/>
    <n v="0"/>
    <n v="1.5730566850976474E-4"/>
  </r>
  <r>
    <s v="Tenkai Knights: Brave Battle"/>
    <x v="5"/>
    <x v="12"/>
    <x v="4"/>
    <s v="Namco Bandai Games"/>
    <n v="10000"/>
    <n v="10000"/>
    <n v="0"/>
    <n v="0"/>
    <n v="2.6"/>
    <n v="10"/>
    <n v="2.4"/>
    <n v="22"/>
    <s v="Bandai Namco Games"/>
    <x v="3"/>
    <x v="387"/>
    <n v="2.5"/>
    <n v="32"/>
    <n v="160"/>
    <n v="6666.666666666667"/>
    <n v="3333.3333333333335"/>
    <n v="3333.3333333333335"/>
    <n v="0"/>
    <n v="0"/>
    <n v="562338430"/>
    <n v="443580712"/>
    <n v="127276000"/>
    <n v="1.7782885654818221E-5"/>
    <n v="2.2543811598372656E-5"/>
    <n v="0"/>
  </r>
  <r>
    <s v="TOCA Race Driver 3"/>
    <x v="8"/>
    <x v="0"/>
    <x v="1"/>
    <s v="Codemasters"/>
    <n v="0"/>
    <n v="20000"/>
    <n v="0"/>
    <n v="0"/>
    <n v="8.4"/>
    <n v="16"/>
    <n v="7.8"/>
    <n v="53"/>
    <s v="Codemasters"/>
    <x v="3"/>
    <x v="387"/>
    <n v="8.1"/>
    <n v="69"/>
    <n v="345"/>
    <n v="1818.1818181818182"/>
    <n v="0"/>
    <n v="1818.1818181818182"/>
    <n v="0"/>
    <n v="0"/>
    <n v="516818555"/>
    <n v="437126892"/>
    <n v="127854000"/>
    <n v="0"/>
    <n v="4.5753304969395475E-5"/>
    <n v="0"/>
  </r>
  <r>
    <s v="Battle Princess of Arcadias"/>
    <x v="3"/>
    <x v="6"/>
    <x v="9"/>
    <s v="Nippon Ichi Software"/>
    <n v="0"/>
    <n v="0"/>
    <n v="20000"/>
    <n v="0"/>
    <n v="6.9"/>
    <n v="22"/>
    <n v="7.9"/>
    <n v="25"/>
    <s v="ApolloSoft"/>
    <x v="2"/>
    <x v="387"/>
    <n v="7.4"/>
    <n v="47"/>
    <n v="235"/>
    <n v="5000"/>
    <n v="0"/>
    <n v="0"/>
    <n v="5000"/>
    <n v="0"/>
    <n v="556861736"/>
    <n v="442492884"/>
    <n v="127445000"/>
    <n v="0"/>
    <n v="0"/>
    <n v="1.5693044058221194E-4"/>
  </r>
  <r>
    <s v="Ridge Racer Unbounded"/>
    <x v="8"/>
    <x v="11"/>
    <x v="1"/>
    <s v="Namco Bandai Games"/>
    <n v="0"/>
    <n v="20000"/>
    <n v="0"/>
    <n v="0"/>
    <n v="7.2"/>
    <n v="9"/>
    <n v="6"/>
    <n v="83"/>
    <s v="Bugbear"/>
    <x v="2"/>
    <x v="387"/>
    <n v="6.6"/>
    <n v="92"/>
    <n v="460"/>
    <n v="4000"/>
    <n v="0"/>
    <n v="4000"/>
    <n v="0"/>
    <n v="0"/>
    <n v="551484507"/>
    <n v="441417242"/>
    <n v="127629000"/>
    <n v="0"/>
    <n v="4.5308606227937059E-5"/>
    <n v="0"/>
  </r>
  <r>
    <s v="Mini Ninjas"/>
    <x v="8"/>
    <x v="2"/>
    <x v="4"/>
    <s v="Eidos Interactive"/>
    <n v="0"/>
    <n v="20000"/>
    <n v="0"/>
    <n v="0"/>
    <n v="7.4"/>
    <n v="14"/>
    <n v="8.3000000000000007"/>
    <n v="78"/>
    <s v="Io Interactive"/>
    <x v="3"/>
    <x v="387"/>
    <n v="7.8500000000000005"/>
    <n v="92"/>
    <n v="460"/>
    <n v="2500"/>
    <n v="0"/>
    <n v="2500"/>
    <n v="0"/>
    <n v="0"/>
    <n v="534740514"/>
    <n v="441041694"/>
    <n v="128047000"/>
    <n v="0"/>
    <n v="4.5347186608620271E-5"/>
    <n v="0"/>
  </r>
  <r>
    <s v="Tom Clancy's Splinter Cell Classic Trilogy HD"/>
    <x v="3"/>
    <x v="10"/>
    <x v="4"/>
    <s v="Ubisoft"/>
    <n v="20000"/>
    <n v="0"/>
    <n v="0"/>
    <n v="0"/>
    <n v="6.7"/>
    <n v="21"/>
    <n v="6.8"/>
    <n v="29"/>
    <s v="Ubisoft"/>
    <x v="1"/>
    <x v="387"/>
    <n v="6.75"/>
    <n v="50"/>
    <n v="250"/>
    <n v="3333.3333333333335"/>
    <n v="3333.3333333333335"/>
    <n v="0"/>
    <n v="0"/>
    <n v="0"/>
    <n v="545961365"/>
    <n v="440756453"/>
    <n v="127833000"/>
    <n v="3.663262875753122E-5"/>
    <n v="0"/>
    <n v="0"/>
  </r>
  <r>
    <s v="Mighty No. 9"/>
    <x v="13"/>
    <x v="14"/>
    <x v="2"/>
    <s v="Deep Silver"/>
    <n v="20000"/>
    <n v="0"/>
    <n v="0"/>
    <n v="0"/>
    <n v="5.5"/>
    <n v="13"/>
    <n v="4.2"/>
    <n v="94"/>
    <s v="Inti Creates"/>
    <x v="3"/>
    <x v="387"/>
    <n v="4.8499999999999996"/>
    <n v="107"/>
    <n v="535"/>
    <n v="20000"/>
    <n v="20000"/>
    <n v="0"/>
    <n v="0"/>
    <n v="0"/>
    <n v="573178249"/>
    <n v="445623395"/>
    <n v="126994511"/>
    <n v="3.4893159387839928E-5"/>
    <n v="0"/>
    <n v="0"/>
  </r>
  <r>
    <s v="Crysis: Warhead"/>
    <x v="8"/>
    <x v="1"/>
    <x v="6"/>
    <s v="Electronic Arts"/>
    <n v="0"/>
    <n v="20000"/>
    <n v="0"/>
    <n v="0"/>
    <n v="8.4"/>
    <n v="56"/>
    <n v="7.9"/>
    <n v="516"/>
    <s v="Crytek"/>
    <x v="1"/>
    <x v="387"/>
    <n v="8.15"/>
    <n v="572"/>
    <n v="2860"/>
    <n v="2222.2222222222222"/>
    <n v="0"/>
    <n v="2222.2222222222222"/>
    <n v="0"/>
    <n v="0"/>
    <n v="528816311"/>
    <n v="440001482"/>
    <n v="128063000"/>
    <n v="0"/>
    <n v="4.5454392355887562E-5"/>
    <n v="0"/>
  </r>
  <r>
    <s v="Point Blank 3"/>
    <x v="14"/>
    <x v="16"/>
    <x v="6"/>
    <s v="Namco Bandai Games"/>
    <n v="10000"/>
    <n v="10000"/>
    <n v="0"/>
    <n v="0"/>
    <n v="7.8"/>
    <n v="5"/>
    <n v="8.4"/>
    <n v="5"/>
    <s v="Tose Software"/>
    <x v="2"/>
    <x v="387"/>
    <n v="8.1"/>
    <n v="10"/>
    <n v="50"/>
    <n v="1176.4705882352941"/>
    <n v="588.23529411764707"/>
    <n v="588.23529411764707"/>
    <n v="0"/>
    <n v="0"/>
    <n v="484244580"/>
    <n v="429286318"/>
    <n v="126843000"/>
    <n v="2.0650721583708794E-5"/>
    <n v="2.3294476391861155E-5"/>
    <n v="0"/>
  </r>
  <r>
    <s v="uDraw Studio: Instant Artist"/>
    <x v="2"/>
    <x v="10"/>
    <x v="3"/>
    <s v="THQ"/>
    <n v="10000"/>
    <n v="10000"/>
    <n v="0"/>
    <n v="0"/>
    <n v="5.4"/>
    <n v="5"/>
    <n v="5.7"/>
    <n v="6"/>
    <s v="THQ"/>
    <x v="0"/>
    <x v="387"/>
    <n v="5.5500000000000007"/>
    <n v="11"/>
    <n v="55"/>
    <n v="3333.3333333333335"/>
    <n v="1666.6666666666667"/>
    <n v="1666.6666666666667"/>
    <n v="0"/>
    <n v="0"/>
    <n v="545961365"/>
    <n v="440756453"/>
    <n v="127833000"/>
    <n v="1.831631437876561E-5"/>
    <n v="2.2688266801166948E-5"/>
    <n v="0"/>
  </r>
  <r>
    <s v="The Testament of Sherlock Holmes"/>
    <x v="2"/>
    <x v="11"/>
    <x v="10"/>
    <s v="Focus Home Interactive"/>
    <n v="0"/>
    <n v="20000"/>
    <n v="0"/>
    <n v="0"/>
    <n v="6.4"/>
    <n v="24"/>
    <n v="7.6"/>
    <n v="30"/>
    <s v="Frogwares"/>
    <x v="1"/>
    <x v="387"/>
    <n v="7"/>
    <n v="54"/>
    <n v="270"/>
    <n v="4000"/>
    <n v="0"/>
    <n v="4000"/>
    <n v="0"/>
    <n v="0"/>
    <n v="551484507"/>
    <n v="441417242"/>
    <n v="127629000"/>
    <n v="0"/>
    <n v="4.5308606227937059E-5"/>
    <n v="0"/>
  </r>
  <r>
    <s v="The Crew: Wild Run"/>
    <x v="13"/>
    <x v="13"/>
    <x v="4"/>
    <s v="Ubisoft"/>
    <n v="0"/>
    <n v="20000"/>
    <n v="0"/>
    <n v="0"/>
    <n v="6.5"/>
    <n v="5"/>
    <n v="6.6"/>
    <n v="21"/>
    <s v="Ivory Tower"/>
    <x v="2"/>
    <x v="387"/>
    <n v="6.55"/>
    <n v="26"/>
    <n v="130"/>
    <n v="10000"/>
    <n v="0"/>
    <n v="10000"/>
    <n v="0"/>
    <n v="0"/>
    <n v="567732286"/>
    <n v="444588718"/>
    <n v="127141000"/>
    <n v="0"/>
    <n v="4.4985397042846236E-5"/>
    <n v="0"/>
  </r>
  <r>
    <s v="Marvel Avengers: Battle for Earth"/>
    <x v="2"/>
    <x v="11"/>
    <x v="4"/>
    <s v="Ubisoft"/>
    <n v="20000"/>
    <n v="0"/>
    <n v="0"/>
    <n v="0"/>
    <n v="6.2"/>
    <n v="11"/>
    <n v="7.3"/>
    <n v="12"/>
    <s v="Ubisoft Quebec"/>
    <x v="2"/>
    <x v="387"/>
    <n v="6.75"/>
    <n v="23"/>
    <n v="115"/>
    <n v="4000"/>
    <n v="4000"/>
    <n v="0"/>
    <n v="0"/>
    <n v="0"/>
    <n v="551484507"/>
    <n v="441417242"/>
    <n v="127629000"/>
    <n v="3.6265751342312869E-5"/>
    <n v="0"/>
    <n v="0"/>
  </r>
  <r>
    <s v="Heroes of the Pacific"/>
    <x v="8"/>
    <x v="3"/>
    <x v="8"/>
    <s v="Codemasters"/>
    <n v="0"/>
    <n v="20000"/>
    <n v="0"/>
    <n v="0"/>
    <n v="7.6"/>
    <n v="18"/>
    <n v="6.7"/>
    <n v="19"/>
    <s v="IR Gurus"/>
    <x v="2"/>
    <x v="387"/>
    <n v="7.15"/>
    <n v="37"/>
    <n v="185"/>
    <n v="1666.6666666666667"/>
    <n v="0"/>
    <n v="1666.6666666666667"/>
    <n v="0"/>
    <n v="0"/>
    <n v="511054143"/>
    <n v="435713800"/>
    <n v="127773000"/>
    <n v="0"/>
    <n v="4.5901690513359917E-5"/>
    <n v="0"/>
  </r>
  <r>
    <s v="Tycoon City: New York"/>
    <x v="8"/>
    <x v="0"/>
    <x v="11"/>
    <s v="Atari"/>
    <n v="0"/>
    <n v="20000"/>
    <n v="0"/>
    <n v="0"/>
    <n v="6.7"/>
    <n v="30"/>
    <n v="8.3000000000000007"/>
    <n v="4"/>
    <s v="Deep Red"/>
    <x v="2"/>
    <x v="387"/>
    <n v="7.5"/>
    <n v="34"/>
    <n v="170"/>
    <n v="1818.1818181818182"/>
    <n v="0"/>
    <n v="1818.1818181818182"/>
    <n v="0"/>
    <n v="0"/>
    <n v="516818555"/>
    <n v="437126892"/>
    <n v="127854000"/>
    <n v="0"/>
    <n v="4.5753304969395475E-5"/>
    <n v="0"/>
  </r>
  <r>
    <s v="NHL 09"/>
    <x v="8"/>
    <x v="1"/>
    <x v="0"/>
    <s v="Electronic Arts"/>
    <n v="0"/>
    <n v="20000"/>
    <n v="0"/>
    <n v="0"/>
    <n v="6.2"/>
    <n v="6"/>
    <n v="4.0999999999999996"/>
    <n v="30"/>
    <s v="EA Canada"/>
    <x v="3"/>
    <x v="387"/>
    <n v="5.15"/>
    <n v="36"/>
    <n v="180"/>
    <n v="2222.2222222222222"/>
    <n v="0"/>
    <n v="2222.2222222222222"/>
    <n v="0"/>
    <n v="0"/>
    <n v="528816311"/>
    <n v="440001482"/>
    <n v="128063000"/>
    <n v="0"/>
    <n v="4.5454392355887562E-5"/>
    <n v="0"/>
  </r>
  <r>
    <s v="The Crew: Wild Run"/>
    <x v="8"/>
    <x v="13"/>
    <x v="4"/>
    <s v="Ubisoft"/>
    <n v="0"/>
    <n v="20000"/>
    <n v="0"/>
    <n v="0"/>
    <n v="7.4"/>
    <n v="6"/>
    <n v="7.4"/>
    <n v="41"/>
    <s v="Ivory Tower"/>
    <x v="2"/>
    <x v="387"/>
    <n v="7.4"/>
    <n v="47"/>
    <n v="235"/>
    <n v="10000"/>
    <n v="0"/>
    <n v="10000"/>
    <n v="0"/>
    <n v="0"/>
    <n v="567732286"/>
    <n v="444588718"/>
    <n v="127141000"/>
    <n v="0"/>
    <n v="4.4985397042846236E-5"/>
    <n v="0"/>
  </r>
  <r>
    <s v="Commandos 3: Destination Berlin"/>
    <x v="8"/>
    <x v="15"/>
    <x v="11"/>
    <s v="Eidos Interactive"/>
    <n v="0"/>
    <n v="20000"/>
    <n v="0"/>
    <n v="0"/>
    <n v="7.2"/>
    <n v="24"/>
    <n v="7.6"/>
    <n v="83"/>
    <s v="Pyro Studios"/>
    <x v="2"/>
    <x v="387"/>
    <n v="7.4"/>
    <n v="107"/>
    <n v="535"/>
    <n v="1428.5714285714287"/>
    <n v="0"/>
    <n v="1428.5714285714287"/>
    <n v="0"/>
    <n v="0"/>
    <n v="500125528"/>
    <n v="432552540"/>
    <n v="127718000"/>
    <n v="0"/>
    <n v="4.6237157687248816E-5"/>
    <n v="0"/>
  </r>
  <r>
    <s v="James Bond 007: Blood Stone"/>
    <x v="8"/>
    <x v="5"/>
    <x v="6"/>
    <s v="Activision"/>
    <n v="20000"/>
    <n v="0"/>
    <n v="0"/>
    <n v="0"/>
    <n v="6.3"/>
    <n v="17"/>
    <n v="7.1"/>
    <n v="72"/>
    <s v="Bizarre Creations"/>
    <x v="2"/>
    <x v="387"/>
    <n v="6.6999999999999993"/>
    <n v="89"/>
    <n v="445"/>
    <n v="2857.1428571428573"/>
    <n v="2857.1428571428573"/>
    <n v="0"/>
    <n v="0"/>
    <n v="0"/>
    <n v="540520772"/>
    <n v="441654761"/>
    <n v="128070000"/>
    <n v="3.700135320608918E-5"/>
    <n v="0"/>
    <n v="0"/>
  </r>
  <r>
    <s v="Emergency Mayhem"/>
    <x v="0"/>
    <x v="1"/>
    <x v="1"/>
    <s v="Codemasters"/>
    <n v="20000"/>
    <n v="0"/>
    <n v="0"/>
    <n v="0"/>
    <n v="4"/>
    <n v="21"/>
    <n v="4.3"/>
    <n v="4"/>
    <s v="Supersonic Software"/>
    <x v="2"/>
    <x v="387"/>
    <n v="4.1500000000000004"/>
    <n v="25"/>
    <n v="125"/>
    <n v="2222.2222222222222"/>
    <n v="2222.2222222222222"/>
    <n v="0"/>
    <n v="0"/>
    <n v="0"/>
    <n v="528816311"/>
    <n v="440001482"/>
    <n v="128063000"/>
    <n v="3.7820316022740834E-5"/>
    <n v="0"/>
    <n v="0"/>
  </r>
  <r>
    <s v="Uru: Ages Beyond Myst"/>
    <x v="8"/>
    <x v="15"/>
    <x v="10"/>
    <s v="Ubisoft"/>
    <n v="0"/>
    <n v="20000"/>
    <n v="0"/>
    <n v="0"/>
    <n v="7.9"/>
    <n v="22"/>
    <n v="7.6"/>
    <n v="29"/>
    <s v="Cyan Worlds"/>
    <x v="0"/>
    <x v="387"/>
    <n v="7.75"/>
    <n v="51"/>
    <n v="255"/>
    <n v="1428.5714285714287"/>
    <n v="0"/>
    <n v="1428.5714285714287"/>
    <n v="0"/>
    <n v="0"/>
    <n v="500125528"/>
    <n v="432552540"/>
    <n v="127718000"/>
    <n v="0"/>
    <n v="4.6237157687248816E-5"/>
    <n v="0"/>
  </r>
  <r>
    <s v="Invizimals: The Lost Kingdom"/>
    <x v="3"/>
    <x v="6"/>
    <x v="4"/>
    <s v="Sony Computer Entertainment"/>
    <n v="0"/>
    <n v="20000"/>
    <n v="0"/>
    <n v="0"/>
    <n v="5"/>
    <n v="16"/>
    <n v="5"/>
    <n v="14"/>
    <s v="Magenta Software"/>
    <x v="3"/>
    <x v="387"/>
    <n v="5"/>
    <n v="30"/>
    <n v="150"/>
    <n v="5000"/>
    <n v="0"/>
    <n v="5000"/>
    <n v="0"/>
    <n v="0"/>
    <n v="556861736"/>
    <n v="442492884"/>
    <n v="127445000"/>
    <n v="0"/>
    <n v="4.5198466965629213E-5"/>
    <n v="0"/>
  </r>
  <r>
    <s v="Worms"/>
    <x v="2"/>
    <x v="4"/>
    <x v="11"/>
    <s v="Microsoft Game Studios"/>
    <n v="0"/>
    <n v="20000"/>
    <n v="0"/>
    <n v="0"/>
    <n v="7.5"/>
    <n v="25"/>
    <n v="6.9"/>
    <n v="28"/>
    <s v="Team 17"/>
    <x v="3"/>
    <x v="387"/>
    <n v="7.2"/>
    <n v="53"/>
    <n v="265"/>
    <n v="2000"/>
    <n v="0"/>
    <n v="2000"/>
    <n v="0"/>
    <n v="0"/>
    <n v="522751172"/>
    <n v="438594184"/>
    <n v="128001000"/>
    <n v="0"/>
    <n v="4.560023987914988E-5"/>
    <n v="0"/>
  </r>
  <r>
    <s v="NBA 07"/>
    <x v="4"/>
    <x v="0"/>
    <x v="0"/>
    <s v="Sony Computer Entertainment"/>
    <n v="10000"/>
    <n v="10000"/>
    <n v="0"/>
    <n v="0"/>
    <n v="6.3"/>
    <n v="24"/>
    <n v="6.8"/>
    <n v="5"/>
    <s v="SCEA"/>
    <x v="0"/>
    <x v="387"/>
    <n v="6.55"/>
    <n v="29"/>
    <n v="145"/>
    <n v="1818.1818181818182"/>
    <n v="909.09090909090912"/>
    <n v="909.09090909090912"/>
    <n v="0"/>
    <n v="0"/>
    <n v="516818555"/>
    <n v="437126892"/>
    <n v="127854000"/>
    <n v="1.9349150496347796E-5"/>
    <n v="2.2876652484697737E-5"/>
    <n v="0"/>
  </r>
  <r>
    <s v="Combat Flight Simulator 3: Battle for Europe"/>
    <x v="8"/>
    <x v="8"/>
    <x v="8"/>
    <s v="Microsoft Game Studios"/>
    <n v="10000"/>
    <n v="10000"/>
    <n v="0"/>
    <n v="0"/>
    <n v="6.9"/>
    <n v="16"/>
    <n v="6.5"/>
    <n v="22"/>
    <s v="Microsoft Game Studios"/>
    <x v="0"/>
    <x v="387"/>
    <n v="6.7"/>
    <n v="38"/>
    <n v="190"/>
    <n v="1333.3333333333333"/>
    <n v="666.66666666666663"/>
    <n v="666.66666666666663"/>
    <n v="0"/>
    <n v="0"/>
    <n v="495013192"/>
    <n v="431019772"/>
    <n v="127445000"/>
    <n v="2.0201481822326867E-5"/>
    <n v="2.3200791818895955E-5"/>
    <n v="0"/>
  </r>
  <r>
    <s v="Aedis Eclipse: Generation of Chaos"/>
    <x v="9"/>
    <x v="0"/>
    <x v="9"/>
    <s v="Idea Factory"/>
    <n v="20000"/>
    <n v="0"/>
    <n v="0"/>
    <n v="0"/>
    <n v="6.2"/>
    <n v="20"/>
    <n v="6.5"/>
    <n v="11"/>
    <s v="Neverland, Idea Factory"/>
    <x v="3"/>
    <x v="387"/>
    <n v="6.35"/>
    <n v="31"/>
    <n v="155"/>
    <n v="1818.1818181818182"/>
    <n v="1818.1818181818182"/>
    <n v="0"/>
    <n v="0"/>
    <n v="0"/>
    <n v="516818555"/>
    <n v="437126892"/>
    <n v="127854000"/>
    <n v="3.8698300992695592E-5"/>
    <n v="0"/>
    <n v="0"/>
  </r>
  <r>
    <s v="Digimon Rumble Arena"/>
    <x v="14"/>
    <x v="9"/>
    <x v="7"/>
    <s v="Namco Bandai Games"/>
    <n v="10000"/>
    <n v="10000"/>
    <n v="0"/>
    <n v="0"/>
    <n v="6.4"/>
    <n v="5"/>
    <n v="8.8000000000000007"/>
    <n v="71"/>
    <s v="Bandai"/>
    <x v="0"/>
    <x v="387"/>
    <n v="7.6000000000000005"/>
    <n v="76"/>
    <n v="380"/>
    <n v="1250"/>
    <n v="625"/>
    <n v="625"/>
    <n v="0"/>
    <n v="0"/>
    <n v="489752572"/>
    <n v="430035992"/>
    <n v="127149000"/>
    <n v="2.0418473677765597E-5"/>
    <n v="2.3253867550695619E-5"/>
    <n v="0"/>
  </r>
  <r>
    <s v="Divinity: Original Sin"/>
    <x v="8"/>
    <x v="12"/>
    <x v="9"/>
    <s v="Focus Home Interactive"/>
    <n v="0"/>
    <n v="20000"/>
    <n v="0"/>
    <n v="0"/>
    <n v="8.6999999999999993"/>
    <n v="59"/>
    <n v="8.6999999999999993"/>
    <n v="2089"/>
    <s v="Larian Studios"/>
    <x v="1"/>
    <x v="387"/>
    <n v="8.6999999999999993"/>
    <n v="2148"/>
    <n v="10740"/>
    <n v="6666.666666666667"/>
    <n v="0"/>
    <n v="6666.666666666667"/>
    <n v="0"/>
    <n v="0"/>
    <n v="562338430"/>
    <n v="443580712"/>
    <n v="127276000"/>
    <n v="0"/>
    <n v="4.5087623196745311E-5"/>
    <n v="0"/>
  </r>
  <r>
    <s v="Dragon Booster"/>
    <x v="1"/>
    <x v="3"/>
    <x v="6"/>
    <s v="Konami Digital Entertainment"/>
    <n v="20000"/>
    <n v="0"/>
    <n v="0"/>
    <n v="0"/>
    <n v="3.3"/>
    <n v="14"/>
    <n v="7"/>
    <n v="9"/>
    <s v="Konami Computer Entertainment Hawaii"/>
    <x v="0"/>
    <x v="387"/>
    <n v="5.15"/>
    <n v="23"/>
    <n v="115"/>
    <n v="1666.6666666666667"/>
    <n v="1666.6666666666667"/>
    <n v="0"/>
    <n v="0"/>
    <n v="0"/>
    <n v="511054143"/>
    <n v="435713800"/>
    <n v="127773000"/>
    <n v="3.9134796721528583E-5"/>
    <n v="0"/>
    <n v="0"/>
  </r>
  <r>
    <s v="Just Cause"/>
    <x v="4"/>
    <x v="0"/>
    <x v="4"/>
    <s v="Eidos Interactive"/>
    <n v="10000"/>
    <n v="10000"/>
    <n v="0"/>
    <n v="0"/>
    <n v="6.7"/>
    <n v="23"/>
    <n v="7.9"/>
    <n v="41"/>
    <s v="Avalanche Studios"/>
    <x v="1"/>
    <x v="387"/>
    <n v="7.3000000000000007"/>
    <n v="64"/>
    <n v="320"/>
    <n v="1818.1818181818182"/>
    <n v="909.09090909090912"/>
    <n v="909.09090909090912"/>
    <n v="0"/>
    <n v="0"/>
    <n v="516818555"/>
    <n v="437126892"/>
    <n v="127854000"/>
    <n v="1.9349150496347796E-5"/>
    <n v="2.2876652484697737E-5"/>
    <n v="0"/>
  </r>
  <r>
    <s v="Republique"/>
    <x v="6"/>
    <x v="14"/>
    <x v="4"/>
    <s v="Nippon Ichi Software"/>
    <n v="0"/>
    <n v="10000"/>
    <n v="10000"/>
    <n v="0"/>
    <n v="7.2"/>
    <n v="35"/>
    <n v="5.8"/>
    <n v="29"/>
    <s v="Camouflaj, LLC"/>
    <x v="1"/>
    <x v="387"/>
    <n v="6.5"/>
    <n v="64"/>
    <n v="320"/>
    <n v="20000"/>
    <n v="0"/>
    <n v="10000"/>
    <n v="10000"/>
    <n v="0"/>
    <n v="573178249"/>
    <n v="445623395"/>
    <n v="126994511"/>
    <n v="0"/>
    <n v="2.2440473530345058E-5"/>
    <n v="7.8743560814215028E-5"/>
  </r>
  <r>
    <s v="Order of War"/>
    <x v="8"/>
    <x v="2"/>
    <x v="11"/>
    <s v="Square Enix"/>
    <n v="0"/>
    <n v="10000"/>
    <n v="0"/>
    <n v="0"/>
    <n v="6.9"/>
    <n v="39"/>
    <n v="7.3"/>
    <n v="73"/>
    <s v="Wargaming.net"/>
    <x v="2"/>
    <x v="517"/>
    <n v="7.1"/>
    <n v="112"/>
    <n v="1120"/>
    <n v="1250"/>
    <n v="0"/>
    <n v="1250"/>
    <n v="0"/>
    <n v="0"/>
    <n v="534740514"/>
    <n v="441041694"/>
    <n v="128047000"/>
    <n v="0"/>
    <n v="2.2673593304310136E-5"/>
    <n v="0"/>
  </r>
  <r>
    <s v="Motocross Mania 3"/>
    <x v="7"/>
    <x v="3"/>
    <x v="1"/>
    <s v="Take-Two Interactive"/>
    <n v="10000"/>
    <n v="0"/>
    <n v="0"/>
    <n v="0"/>
    <n v="3.8"/>
    <n v="9"/>
    <n v="3.6"/>
    <n v="7"/>
    <s v="Deibus Studios"/>
    <x v="2"/>
    <x v="517"/>
    <n v="3.7"/>
    <n v="16"/>
    <n v="160"/>
    <n v="833.33333333333337"/>
    <n v="833.33333333333337"/>
    <n v="0"/>
    <n v="0"/>
    <n v="0"/>
    <n v="511054143"/>
    <n v="435713800"/>
    <n v="127773000"/>
    <n v="1.9567398360764291E-5"/>
    <n v="0"/>
    <n v="0"/>
  </r>
  <r>
    <s v="Digimon Rumble Arena 2"/>
    <x v="7"/>
    <x v="7"/>
    <x v="7"/>
    <s v="Atari"/>
    <n v="10000"/>
    <n v="0"/>
    <n v="0"/>
    <n v="0"/>
    <n v="6.5"/>
    <n v="8"/>
    <n v="8.8000000000000007"/>
    <n v="4"/>
    <s v="Black Ship Games"/>
    <x v="2"/>
    <x v="517"/>
    <n v="7.65"/>
    <n v="12"/>
    <n v="120"/>
    <n v="769.23076923076928"/>
    <n v="769.23076923076928"/>
    <n v="0"/>
    <n v="0"/>
    <n v="0"/>
    <n v="505524224"/>
    <n v="434174638"/>
    <n v="127761000"/>
    <n v="1.9781445725536588E-5"/>
    <n v="0"/>
    <n v="0"/>
  </r>
  <r>
    <s v="Nervous Brickdown"/>
    <x v="1"/>
    <x v="4"/>
    <x v="5"/>
    <s v="Eidos Interactive"/>
    <n v="0"/>
    <n v="10000"/>
    <n v="0"/>
    <n v="0"/>
    <n v="7"/>
    <n v="21"/>
    <n v="7.5"/>
    <n v="11"/>
    <s v="Arkedo Studio"/>
    <x v="0"/>
    <x v="517"/>
    <n v="7.25"/>
    <n v="32"/>
    <n v="320"/>
    <n v="1000"/>
    <n v="0"/>
    <n v="1000"/>
    <n v="0"/>
    <n v="0"/>
    <n v="522751172"/>
    <n v="438594184"/>
    <n v="128001000"/>
    <n v="0"/>
    <n v="2.280011993957494E-5"/>
    <n v="0"/>
  </r>
  <r>
    <s v="Charlie's Angels"/>
    <x v="11"/>
    <x v="15"/>
    <x v="4"/>
    <s v="Ubisoft"/>
    <n v="10000"/>
    <n v="0"/>
    <n v="0"/>
    <n v="0"/>
    <n v="2.2999999999999998"/>
    <n v="21"/>
    <n v="3.3"/>
    <n v="23"/>
    <s v="Neko Entertainment"/>
    <x v="2"/>
    <x v="517"/>
    <n v="2.8"/>
    <n v="44"/>
    <n v="440"/>
    <n v="714.28571428571433"/>
    <n v="714.28571428571433"/>
    <n v="0"/>
    <n v="0"/>
    <n v="0"/>
    <n v="500125528"/>
    <n v="432552540"/>
    <n v="127718000"/>
    <n v="1.9994980140265904E-5"/>
    <n v="0"/>
    <n v="0"/>
  </r>
  <r>
    <s v="Urban Chaos: Riot Response"/>
    <x v="7"/>
    <x v="0"/>
    <x v="6"/>
    <s v="Eidos Interactive"/>
    <n v="10000"/>
    <n v="0"/>
    <n v="0"/>
    <n v="0"/>
    <n v="7.2"/>
    <n v="34"/>
    <n v="8.6"/>
    <n v="9"/>
    <s v="Rocksteady Studios"/>
    <x v="1"/>
    <x v="517"/>
    <n v="7.9"/>
    <n v="43"/>
    <n v="430"/>
    <n v="909.09090909090912"/>
    <n v="909.09090909090912"/>
    <n v="0"/>
    <n v="0"/>
    <n v="0"/>
    <n v="516818555"/>
    <n v="437126892"/>
    <n v="127854000"/>
    <n v="1.9349150496347796E-5"/>
    <n v="0"/>
    <n v="0"/>
  </r>
  <r>
    <s v="Broken Sword: The Sleeping Dragon"/>
    <x v="7"/>
    <x v="15"/>
    <x v="10"/>
    <s v="THQ"/>
    <n v="10000"/>
    <n v="0"/>
    <n v="0"/>
    <n v="0"/>
    <n v="7.7"/>
    <n v="24"/>
    <n v="8.3000000000000007"/>
    <n v="12"/>
    <s v="Revolution Software"/>
    <x v="2"/>
    <x v="517"/>
    <n v="8"/>
    <n v="36"/>
    <n v="360"/>
    <n v="714.28571428571433"/>
    <n v="714.28571428571433"/>
    <n v="0"/>
    <n v="0"/>
    <n v="0"/>
    <n v="500125528"/>
    <n v="432552540"/>
    <n v="127718000"/>
    <n v="1.9994980140265904E-5"/>
    <n v="0"/>
    <n v="0"/>
  </r>
  <r>
    <s v="Darksiders"/>
    <x v="3"/>
    <x v="5"/>
    <x v="4"/>
    <s v="THQ"/>
    <n v="10000"/>
    <n v="0"/>
    <n v="0"/>
    <n v="0"/>
    <n v="8.1999999999999993"/>
    <n v="73"/>
    <n v="7.9"/>
    <n v="319"/>
    <s v="Vigil Games"/>
    <x v="1"/>
    <x v="517"/>
    <n v="8.0500000000000007"/>
    <n v="392"/>
    <n v="3920"/>
    <n v="1428.5714285714287"/>
    <n v="1428.5714285714287"/>
    <n v="0"/>
    <n v="0"/>
    <n v="0"/>
    <n v="540520772"/>
    <n v="441654761"/>
    <n v="128070000"/>
    <n v="1.850067660304459E-5"/>
    <n v="0"/>
    <n v="0"/>
  </r>
  <r>
    <s v="Legendary"/>
    <x v="8"/>
    <x v="1"/>
    <x v="6"/>
    <s v="Atari"/>
    <n v="0"/>
    <n v="10000"/>
    <n v="0"/>
    <n v="0"/>
    <n v="5"/>
    <n v="23"/>
    <n v="6.6"/>
    <n v="104"/>
    <s v="Spark Unlimited"/>
    <x v="1"/>
    <x v="517"/>
    <n v="5.8"/>
    <n v="127"/>
    <n v="1270"/>
    <n v="1111.1111111111111"/>
    <n v="0"/>
    <n v="1111.1111111111111"/>
    <n v="0"/>
    <n v="0"/>
    <n v="528816311"/>
    <n v="440001482"/>
    <n v="128063000"/>
    <n v="0"/>
    <n v="2.2727196177943781E-5"/>
    <n v="0"/>
  </r>
  <r>
    <s v="Red Ninja: End of Honor"/>
    <x v="7"/>
    <x v="3"/>
    <x v="4"/>
    <s v="Vivendi Games"/>
    <n v="10000"/>
    <n v="0"/>
    <n v="0"/>
    <n v="0"/>
    <n v="4.5999999999999996"/>
    <n v="25"/>
    <n v="4"/>
    <n v="5"/>
    <s v="Tranji"/>
    <x v="1"/>
    <x v="517"/>
    <n v="4.3"/>
    <n v="30"/>
    <n v="300"/>
    <n v="833.33333333333337"/>
    <n v="833.33333333333337"/>
    <n v="0"/>
    <n v="0"/>
    <n v="0"/>
    <n v="511054143"/>
    <n v="435713800"/>
    <n v="127773000"/>
    <n v="1.9567398360764291E-5"/>
    <n v="0"/>
    <n v="0"/>
  </r>
  <r>
    <s v="Chili Con Carnage"/>
    <x v="9"/>
    <x v="4"/>
    <x v="6"/>
    <s v="Eidos Interactive"/>
    <n v="0"/>
    <n v="10000"/>
    <n v="0"/>
    <n v="0"/>
    <n v="7.4"/>
    <n v="37"/>
    <n v="8.1999999999999993"/>
    <n v="13"/>
    <s v="Deadline Games"/>
    <x v="1"/>
    <x v="517"/>
    <n v="7.8"/>
    <n v="50"/>
    <n v="500"/>
    <n v="1000"/>
    <n v="0"/>
    <n v="1000"/>
    <n v="0"/>
    <n v="0"/>
    <n v="522751172"/>
    <n v="438594184"/>
    <n v="128001000"/>
    <n v="0"/>
    <n v="2.280011993957494E-5"/>
    <n v="0"/>
  </r>
  <r>
    <s v="Puzzle Quest: Challenge of the Warlords"/>
    <x v="9"/>
    <x v="4"/>
    <x v="5"/>
    <s v="D3Publisher"/>
    <n v="10000"/>
    <n v="0"/>
    <n v="0"/>
    <n v="0"/>
    <n v="8.4"/>
    <n v="32"/>
    <n v="8"/>
    <n v="19"/>
    <s v="Vicious Cycle, Infinite Interactive"/>
    <x v="3"/>
    <x v="517"/>
    <n v="8.1999999999999993"/>
    <n v="51"/>
    <n v="510"/>
    <n v="1000"/>
    <n v="1000"/>
    <n v="0"/>
    <n v="0"/>
    <n v="0"/>
    <n v="522751172"/>
    <n v="438594184"/>
    <n v="128001000"/>
    <n v="1.9129560172463851E-5"/>
    <n v="0"/>
    <n v="0"/>
  </r>
  <r>
    <s v="TMNT: Mutant Melee"/>
    <x v="7"/>
    <x v="3"/>
    <x v="7"/>
    <s v="Konami Digital Entertainment"/>
    <n v="10000"/>
    <n v="0"/>
    <n v="0"/>
    <n v="0"/>
    <n v="4.3"/>
    <n v="13"/>
    <n v="4.8"/>
    <n v="5"/>
    <s v="Konami Computer Entertainment Hawaii"/>
    <x v="2"/>
    <x v="517"/>
    <n v="4.55"/>
    <n v="18"/>
    <n v="180"/>
    <n v="833.33333333333337"/>
    <n v="833.33333333333337"/>
    <n v="0"/>
    <n v="0"/>
    <n v="0"/>
    <n v="511054143"/>
    <n v="435713800"/>
    <n v="127773000"/>
    <n v="1.9567398360764291E-5"/>
    <n v="0"/>
    <n v="0"/>
  </r>
  <r>
    <s v="Prototype: Biohazard Bundle"/>
    <x v="6"/>
    <x v="14"/>
    <x v="4"/>
    <s v="Activision"/>
    <n v="10000"/>
    <n v="0"/>
    <n v="0"/>
    <n v="0"/>
    <n v="4.8"/>
    <n v="4"/>
    <n v="2"/>
    <n v="53"/>
    <s v="Radical Entertainment"/>
    <x v="1"/>
    <x v="517"/>
    <n v="3.4"/>
    <n v="57"/>
    <n v="570"/>
    <n v="10000"/>
    <n v="10000"/>
    <n v="0"/>
    <n v="0"/>
    <n v="0"/>
    <n v="573178249"/>
    <n v="445623395"/>
    <n v="126994511"/>
    <n v="1.7446579693919964E-5"/>
    <n v="0"/>
    <n v="0"/>
  </r>
  <r>
    <s v="Blood Bowl: Legendary Edition"/>
    <x v="8"/>
    <x v="5"/>
    <x v="0"/>
    <s v="Focus Home Interactive"/>
    <n v="0"/>
    <n v="10000"/>
    <n v="0"/>
    <n v="0"/>
    <n v="7.3"/>
    <n v="13"/>
    <n v="6.4"/>
    <n v="75"/>
    <s v="Cyanide"/>
    <x v="2"/>
    <x v="517"/>
    <n v="6.85"/>
    <n v="88"/>
    <n v="880"/>
    <n v="1428.5714285714287"/>
    <n v="0"/>
    <n v="1428.5714285714287"/>
    <n v="0"/>
    <n v="0"/>
    <n v="540520772"/>
    <n v="441654761"/>
    <n v="128070000"/>
    <n v="0"/>
    <n v="2.2642119780069575E-5"/>
    <n v="0"/>
  </r>
  <r>
    <s v="NHL 2K3"/>
    <x v="11"/>
    <x v="8"/>
    <x v="0"/>
    <s v="Sega"/>
    <n v="10000"/>
    <n v="0"/>
    <n v="0"/>
    <n v="0"/>
    <n v="8.9"/>
    <n v="11"/>
    <n v="7"/>
    <n v="6"/>
    <s v="Treyarch"/>
    <x v="0"/>
    <x v="517"/>
    <n v="7.95"/>
    <n v="17"/>
    <n v="170"/>
    <n v="666.66666666666663"/>
    <n v="666.66666666666663"/>
    <n v="0"/>
    <n v="0"/>
    <n v="0"/>
    <n v="495013192"/>
    <n v="431019772"/>
    <n v="127445000"/>
    <n v="2.0201481822326867E-5"/>
    <n v="0"/>
    <n v="0"/>
  </r>
  <r>
    <s v="Space Channel 5: Ulala's Cosmic Attack"/>
    <x v="12"/>
    <x v="8"/>
    <x v="3"/>
    <s v="Atari"/>
    <n v="10000"/>
    <n v="0"/>
    <n v="0"/>
    <n v="0"/>
    <n v="5.5"/>
    <n v="15"/>
    <n v="8"/>
    <n v="5"/>
    <s v="Art"/>
    <x v="0"/>
    <x v="517"/>
    <n v="6.75"/>
    <n v="20"/>
    <n v="200"/>
    <n v="666.66666666666663"/>
    <n v="666.66666666666663"/>
    <n v="0"/>
    <n v="0"/>
    <n v="0"/>
    <n v="495013192"/>
    <n v="431019772"/>
    <n v="127445000"/>
    <n v="2.0201481822326867E-5"/>
    <n v="0"/>
    <n v="0"/>
  </r>
  <r>
    <s v="Rogue Trooper"/>
    <x v="7"/>
    <x v="0"/>
    <x v="6"/>
    <s v="Eidos Interactive"/>
    <n v="10000"/>
    <n v="0"/>
    <n v="0"/>
    <n v="0"/>
    <n v="7.1"/>
    <n v="37"/>
    <n v="8.5"/>
    <n v="11"/>
    <s v="Rebellion"/>
    <x v="2"/>
    <x v="517"/>
    <n v="7.8"/>
    <n v="48"/>
    <n v="480"/>
    <n v="909.09090909090912"/>
    <n v="909.09090909090912"/>
    <n v="0"/>
    <n v="0"/>
    <n v="0"/>
    <n v="516818555"/>
    <n v="437126892"/>
    <n v="127854000"/>
    <n v="1.9349150496347796E-5"/>
    <n v="0"/>
    <n v="0"/>
  </r>
  <r>
    <s v="Tomb Raider: Legend"/>
    <x v="8"/>
    <x v="0"/>
    <x v="4"/>
    <s v="Eidos Interactive"/>
    <n v="0"/>
    <n v="10000"/>
    <n v="0"/>
    <n v="0"/>
    <n v="8.1999999999999993"/>
    <n v="31"/>
    <n v="7.9"/>
    <n v="244"/>
    <s v="Nixxes Software"/>
    <x v="2"/>
    <x v="517"/>
    <n v="8.0500000000000007"/>
    <n v="275"/>
    <n v="2750"/>
    <n v="909.09090909090912"/>
    <n v="0"/>
    <n v="909.09090909090912"/>
    <n v="0"/>
    <n v="0"/>
    <n v="516818555"/>
    <n v="437126892"/>
    <n v="127854000"/>
    <n v="0"/>
    <n v="2.2876652484697737E-5"/>
    <n v="0"/>
  </r>
  <r>
    <s v="Final Fight: Streetwise"/>
    <x v="7"/>
    <x v="0"/>
    <x v="4"/>
    <s v="Capcom"/>
    <n v="10000"/>
    <n v="0"/>
    <n v="0"/>
    <n v="0"/>
    <n v="4.2"/>
    <n v="29"/>
    <n v="4"/>
    <n v="4"/>
    <s v="Secret Level"/>
    <x v="1"/>
    <x v="517"/>
    <n v="4.0999999999999996"/>
    <n v="33"/>
    <n v="330"/>
    <n v="909.09090909090912"/>
    <n v="909.09090909090912"/>
    <n v="0"/>
    <n v="0"/>
    <n v="0"/>
    <n v="516818555"/>
    <n v="437126892"/>
    <n v="127854000"/>
    <n v="1.9349150496347796E-5"/>
    <n v="0"/>
    <n v="0"/>
  </r>
  <r>
    <s v="Unreal Tournament 2004"/>
    <x v="8"/>
    <x v="7"/>
    <x v="6"/>
    <s v="Atari"/>
    <n v="0"/>
    <n v="10000"/>
    <n v="0"/>
    <n v="0"/>
    <n v="9.3000000000000007"/>
    <n v="48"/>
    <n v="8.9"/>
    <n v="537"/>
    <s v="Epic Games"/>
    <x v="1"/>
    <x v="517"/>
    <n v="9.1000000000000014"/>
    <n v="585"/>
    <n v="5850"/>
    <n v="769.23076923076928"/>
    <n v="0"/>
    <n v="769.23076923076928"/>
    <n v="0"/>
    <n v="0"/>
    <n v="505524224"/>
    <n v="434174638"/>
    <n v="127761000"/>
    <n v="0"/>
    <n v="2.3032206685458213E-5"/>
    <n v="0"/>
  </r>
  <r>
    <s v="Just Cause"/>
    <x v="8"/>
    <x v="0"/>
    <x v="4"/>
    <s v="Eidos Interactive"/>
    <n v="0"/>
    <n v="10000"/>
    <n v="0"/>
    <n v="0"/>
    <n v="7.5"/>
    <n v="21"/>
    <n v="7.3"/>
    <n v="206"/>
    <s v="Avalanche Studios"/>
    <x v="1"/>
    <x v="517"/>
    <n v="7.4"/>
    <n v="227"/>
    <n v="2270"/>
    <n v="909.09090909090912"/>
    <n v="0"/>
    <n v="909.09090909090912"/>
    <n v="0"/>
    <n v="0"/>
    <n v="516818555"/>
    <n v="437126892"/>
    <n v="127854000"/>
    <n v="0"/>
    <n v="2.2876652484697737E-5"/>
    <n v="0"/>
  </r>
  <r>
    <s v="Lost: Via Domus"/>
    <x v="8"/>
    <x v="1"/>
    <x v="4"/>
    <s v="Ubisoft"/>
    <n v="0"/>
    <n v="10000"/>
    <n v="0"/>
    <n v="0"/>
    <n v="5.2"/>
    <n v="22"/>
    <n v="6"/>
    <n v="38"/>
    <s v="Ubisoft Montreal"/>
    <x v="2"/>
    <x v="517"/>
    <n v="5.6"/>
    <n v="60"/>
    <n v="600"/>
    <n v="1111.1111111111111"/>
    <n v="0"/>
    <n v="1111.1111111111111"/>
    <n v="0"/>
    <n v="0"/>
    <n v="528816311"/>
    <n v="440001482"/>
    <n v="128063000"/>
    <n v="0"/>
    <n v="2.2727196177943781E-5"/>
    <n v="0"/>
  </r>
  <r>
    <s v="Judge Dredd: Dredd Vs Death"/>
    <x v="7"/>
    <x v="15"/>
    <x v="6"/>
    <s v="Vivendi Games"/>
    <n v="10000"/>
    <n v="0"/>
    <n v="0"/>
    <n v="0"/>
    <n v="5.7"/>
    <n v="17"/>
    <n v="6.7"/>
    <n v="7"/>
    <s v="Rebellion"/>
    <x v="1"/>
    <x v="517"/>
    <n v="6.2"/>
    <n v="24"/>
    <n v="240"/>
    <n v="714.28571428571433"/>
    <n v="714.28571428571433"/>
    <n v="0"/>
    <n v="0"/>
    <n v="0"/>
    <n v="500125528"/>
    <n v="432552540"/>
    <n v="127718000"/>
    <n v="1.9994980140265904E-5"/>
    <n v="0"/>
    <n v="0"/>
  </r>
  <r>
    <s v="Dark Void"/>
    <x v="8"/>
    <x v="5"/>
    <x v="4"/>
    <s v="Capcom"/>
    <n v="0"/>
    <n v="10000"/>
    <n v="0"/>
    <n v="0"/>
    <n v="5.7"/>
    <n v="22"/>
    <n v="5.0999999999999996"/>
    <n v="67"/>
    <s v="Airtight Games"/>
    <x v="2"/>
    <x v="517"/>
    <n v="5.4"/>
    <n v="89"/>
    <n v="890"/>
    <n v="1428.5714285714287"/>
    <n v="0"/>
    <n v="1428.5714285714287"/>
    <n v="0"/>
    <n v="0"/>
    <n v="540520772"/>
    <n v="441654761"/>
    <n v="128070000"/>
    <n v="0"/>
    <n v="2.2642119780069575E-5"/>
    <n v="0"/>
  </r>
  <r>
    <s v="Stronghold Legends"/>
    <x v="8"/>
    <x v="0"/>
    <x v="11"/>
    <s v="Take-Two Interactive"/>
    <n v="0"/>
    <n v="10000"/>
    <n v="0"/>
    <n v="0"/>
    <n v="5.7"/>
    <n v="19"/>
    <n v="7.2"/>
    <n v="44"/>
    <s v="FireFly Studios"/>
    <x v="2"/>
    <x v="517"/>
    <n v="6.45"/>
    <n v="63"/>
    <n v="630"/>
    <n v="909.09090909090912"/>
    <n v="0"/>
    <n v="909.09090909090912"/>
    <n v="0"/>
    <n v="0"/>
    <n v="516818555"/>
    <n v="437126892"/>
    <n v="127854000"/>
    <n v="0"/>
    <n v="2.2876652484697737E-5"/>
    <n v="0"/>
  </r>
  <r>
    <s v="Gears of War"/>
    <x v="8"/>
    <x v="4"/>
    <x v="6"/>
    <s v="Microsoft Game Studios"/>
    <n v="0"/>
    <n v="10000"/>
    <n v="0"/>
    <n v="0"/>
    <n v="8.6999999999999993"/>
    <n v="36"/>
    <n v="7.8"/>
    <n v="567"/>
    <s v="Epic Games"/>
    <x v="1"/>
    <x v="517"/>
    <n v="8.25"/>
    <n v="603"/>
    <n v="6030"/>
    <n v="1000"/>
    <n v="0"/>
    <n v="1000"/>
    <n v="0"/>
    <n v="0"/>
    <n v="522751172"/>
    <n v="438594184"/>
    <n v="128001000"/>
    <n v="0"/>
    <n v="2.280011993957494E-5"/>
    <n v="0"/>
  </r>
  <r>
    <s v="Wall-E"/>
    <x v="8"/>
    <x v="1"/>
    <x v="2"/>
    <s v="THQ"/>
    <n v="0"/>
    <n v="10000"/>
    <n v="0"/>
    <n v="0"/>
    <n v="5.8"/>
    <n v="6"/>
    <n v="6.8"/>
    <n v="17"/>
    <s v="Heavy Iron Studios"/>
    <x v="0"/>
    <x v="517"/>
    <n v="6.3"/>
    <n v="23"/>
    <n v="230"/>
    <n v="1111.1111111111111"/>
    <n v="0"/>
    <n v="1111.1111111111111"/>
    <n v="0"/>
    <n v="0"/>
    <n v="528816311"/>
    <n v="440001482"/>
    <n v="128063000"/>
    <n v="0"/>
    <n v="2.2727196177943781E-5"/>
    <n v="0"/>
  </r>
  <r>
    <s v="LEGO Star Wars II: The Original Trilogy"/>
    <x v="8"/>
    <x v="0"/>
    <x v="4"/>
    <s v="Activision"/>
    <n v="0"/>
    <n v="10000"/>
    <n v="0"/>
    <n v="0"/>
    <n v="8.6"/>
    <n v="20"/>
    <n v="8.1999999999999993"/>
    <n v="64"/>
    <s v="Traveller's Tales"/>
    <x v="3"/>
    <x v="517"/>
    <n v="8.3999999999999986"/>
    <n v="84"/>
    <n v="840"/>
    <n v="909.09090909090912"/>
    <n v="0"/>
    <n v="909.09090909090912"/>
    <n v="0"/>
    <n v="0"/>
    <n v="516818555"/>
    <n v="437126892"/>
    <n v="127854000"/>
    <n v="0"/>
    <n v="2.2876652484697737E-5"/>
    <n v="0"/>
  </r>
  <r>
    <s v="Star Trek: Legacy"/>
    <x v="8"/>
    <x v="0"/>
    <x v="8"/>
    <s v="Ubisoft"/>
    <n v="0"/>
    <n v="10000"/>
    <n v="0"/>
    <n v="0"/>
    <n v="5.6"/>
    <n v="25"/>
    <n v="4"/>
    <n v="35"/>
    <s v="Mad Doc Software"/>
    <x v="3"/>
    <x v="517"/>
    <n v="4.8"/>
    <n v="60"/>
    <n v="600"/>
    <n v="909.09090909090912"/>
    <n v="0"/>
    <n v="909.09090909090912"/>
    <n v="0"/>
    <n v="0"/>
    <n v="516818555"/>
    <n v="437126892"/>
    <n v="127854000"/>
    <n v="0"/>
    <n v="2.2876652484697737E-5"/>
    <n v="0"/>
  </r>
  <r>
    <s v="Enemy Territory: Quake Wars"/>
    <x v="8"/>
    <x v="4"/>
    <x v="6"/>
    <s v="Activision"/>
    <n v="10000"/>
    <n v="0"/>
    <n v="0"/>
    <n v="0"/>
    <n v="8.4"/>
    <n v="55"/>
    <n v="8.3000000000000007"/>
    <n v="231"/>
    <s v="Splash Damage"/>
    <x v="2"/>
    <x v="517"/>
    <n v="8.3500000000000014"/>
    <n v="286"/>
    <n v="2860"/>
    <n v="1000"/>
    <n v="1000"/>
    <n v="0"/>
    <n v="0"/>
    <n v="0"/>
    <n v="522751172"/>
    <n v="438594184"/>
    <n v="128001000"/>
    <n v="1.9129560172463851E-5"/>
    <n v="0"/>
    <n v="0"/>
  </r>
  <r>
    <s v="Colin McRae Rally 2005"/>
    <x v="8"/>
    <x v="7"/>
    <x v="1"/>
    <s v="Codemasters"/>
    <n v="0"/>
    <n v="10000"/>
    <n v="0"/>
    <n v="0"/>
    <n v="8.3000000000000007"/>
    <n v="11"/>
    <n v="7.1"/>
    <n v="50"/>
    <s v="Codemasters"/>
    <x v="0"/>
    <x v="517"/>
    <n v="7.7"/>
    <n v="61"/>
    <n v="610"/>
    <n v="769.23076923076928"/>
    <n v="0"/>
    <n v="769.23076923076928"/>
    <n v="0"/>
    <n v="0"/>
    <n v="505524224"/>
    <n v="434174638"/>
    <n v="127761000"/>
    <n v="0"/>
    <n v="2.3032206685458213E-5"/>
    <n v="0"/>
  </r>
  <r>
    <s v="Quantum Break"/>
    <x v="8"/>
    <x v="14"/>
    <x v="4"/>
    <s v="Microsoft Game Studios"/>
    <n v="0"/>
    <n v="10000"/>
    <n v="0"/>
    <n v="0"/>
    <n v="6.6"/>
    <n v="14"/>
    <n v="4.3"/>
    <n v="539"/>
    <s v="Remedy Entertainment"/>
    <x v="1"/>
    <x v="517"/>
    <n v="5.4499999999999993"/>
    <n v="553"/>
    <n v="5530"/>
    <n v="10000"/>
    <n v="0"/>
    <n v="10000"/>
    <n v="0"/>
    <n v="0"/>
    <n v="573178249"/>
    <n v="445623395"/>
    <n v="126994511"/>
    <n v="0"/>
    <n v="2.2440473530345058E-5"/>
    <n v="0"/>
  </r>
  <r>
    <s v="Online Chess Kingdoms"/>
    <x v="9"/>
    <x v="0"/>
    <x v="3"/>
    <s v="Konami Digital Entertainment"/>
    <n v="10000"/>
    <n v="0"/>
    <n v="0"/>
    <n v="0"/>
    <n v="6"/>
    <n v="17"/>
    <n v="6.8"/>
    <n v="6"/>
    <s v="Konami"/>
    <x v="0"/>
    <x v="517"/>
    <n v="6.4"/>
    <n v="23"/>
    <n v="230"/>
    <n v="909.09090909090912"/>
    <n v="909.09090909090912"/>
    <n v="0"/>
    <n v="0"/>
    <n v="0"/>
    <n v="516818555"/>
    <n v="437126892"/>
    <n v="127854000"/>
    <n v="1.9349150496347796E-5"/>
    <n v="0"/>
    <n v="0"/>
  </r>
  <r>
    <s v="FIFA Soccer 08"/>
    <x v="8"/>
    <x v="4"/>
    <x v="0"/>
    <s v="Electronic Arts"/>
    <n v="0"/>
    <n v="10000"/>
    <n v="0"/>
    <n v="0"/>
    <n v="7.7"/>
    <n v="7"/>
    <n v="6.1"/>
    <n v="50"/>
    <s v="EA Canada"/>
    <x v="0"/>
    <x v="517"/>
    <n v="6.9"/>
    <n v="57"/>
    <n v="570"/>
    <n v="1000"/>
    <n v="0"/>
    <n v="1000"/>
    <n v="0"/>
    <n v="0"/>
    <n v="522751172"/>
    <n v="438594184"/>
    <n v="128001000"/>
    <n v="0"/>
    <n v="2.280011993957494E-5"/>
    <n v="0"/>
  </r>
  <r>
    <s v="DuckTales: Remastered"/>
    <x v="8"/>
    <x v="6"/>
    <x v="4"/>
    <s v="Capcom"/>
    <n v="0"/>
    <n v="10000"/>
    <n v="0"/>
    <n v="0"/>
    <n v="6.6"/>
    <n v="6"/>
    <n v="7.6"/>
    <n v="152"/>
    <s v="WayForward"/>
    <x v="0"/>
    <x v="517"/>
    <n v="7.1"/>
    <n v="158"/>
    <n v="1580"/>
    <n v="2500"/>
    <n v="0"/>
    <n v="2500"/>
    <n v="0"/>
    <n v="0"/>
    <n v="556861736"/>
    <n v="442492884"/>
    <n v="127445000"/>
    <n v="0"/>
    <n v="2.2599233482814607E-5"/>
    <n v="0"/>
  </r>
  <r>
    <s v="Assetto Corsa"/>
    <x v="13"/>
    <x v="14"/>
    <x v="1"/>
    <s v="505 Games"/>
    <n v="0"/>
    <n v="10000"/>
    <n v="0"/>
    <n v="0"/>
    <n v="6.3"/>
    <n v="9"/>
    <n v="6.7"/>
    <n v="27"/>
    <s v="Kunos Simulazioni"/>
    <x v="0"/>
    <x v="517"/>
    <n v="6.5"/>
    <n v="36"/>
    <n v="360"/>
    <n v="10000"/>
    <n v="0"/>
    <n v="10000"/>
    <n v="0"/>
    <n v="0"/>
    <n v="573178249"/>
    <n v="445623395"/>
    <n v="126994511"/>
    <n v="0"/>
    <n v="2.2440473530345058E-5"/>
    <n v="0"/>
  </r>
  <r>
    <s v="Evil Genius"/>
    <x v="8"/>
    <x v="7"/>
    <x v="11"/>
    <s v="Vivendi Games"/>
    <n v="0"/>
    <n v="10000"/>
    <n v="0"/>
    <n v="0"/>
    <n v="7.5"/>
    <n v="51"/>
    <n v="8.3000000000000007"/>
    <n v="106"/>
    <s v="Elixir Studios"/>
    <x v="2"/>
    <x v="517"/>
    <n v="7.9"/>
    <n v="157"/>
    <n v="1570"/>
    <n v="769.23076923076928"/>
    <n v="0"/>
    <n v="769.23076923076928"/>
    <n v="0"/>
    <n v="0"/>
    <n v="505524224"/>
    <n v="434174638"/>
    <n v="127761000"/>
    <n v="0"/>
    <n v="2.3032206685458213E-5"/>
    <n v="0"/>
  </r>
  <r>
    <s v="Blackthorne"/>
    <x v="12"/>
    <x v="15"/>
    <x v="4"/>
    <s v="Activision"/>
    <n v="10000"/>
    <n v="0"/>
    <n v="0"/>
    <n v="0"/>
    <n v="6.7"/>
    <n v="10"/>
    <n v="7.6"/>
    <n v="5"/>
    <s v="Mass Media"/>
    <x v="2"/>
    <x v="517"/>
    <n v="7.15"/>
    <n v="15"/>
    <n v="150"/>
    <n v="714.28571428571433"/>
    <n v="714.28571428571433"/>
    <n v="0"/>
    <n v="0"/>
    <n v="0"/>
    <n v="500125528"/>
    <n v="432552540"/>
    <n v="127718000"/>
    <n v="1.9994980140265904E-5"/>
    <n v="0"/>
    <n v="0"/>
  </r>
  <r>
    <s v="Contrast"/>
    <x v="8"/>
    <x v="6"/>
    <x v="2"/>
    <s v="Focus Home Interactive"/>
    <n v="0"/>
    <n v="10000"/>
    <n v="0"/>
    <n v="0"/>
    <n v="6.2"/>
    <n v="24"/>
    <n v="7.7"/>
    <n v="169"/>
    <s v="Compulsion Games"/>
    <x v="2"/>
    <x v="517"/>
    <n v="6.95"/>
    <n v="193"/>
    <n v="1930"/>
    <n v="2500"/>
    <n v="0"/>
    <n v="2500"/>
    <n v="0"/>
    <n v="0"/>
    <n v="556861736"/>
    <n v="442492884"/>
    <n v="127445000"/>
    <n v="0"/>
    <n v="2.2599233482814607E-5"/>
    <n v="0"/>
  </r>
  <r>
    <s v="Space Invaders Revolution"/>
    <x v="1"/>
    <x v="3"/>
    <x v="6"/>
    <s v="Rising Star Games"/>
    <n v="10000"/>
    <n v="0"/>
    <n v="0"/>
    <n v="0"/>
    <n v="4.9000000000000004"/>
    <n v="9"/>
    <n v="5.2"/>
    <n v="5"/>
    <s v="Marvelous Entertainment"/>
    <x v="0"/>
    <x v="517"/>
    <n v="5.0500000000000007"/>
    <n v="14"/>
    <n v="140"/>
    <n v="833.33333333333337"/>
    <n v="833.33333333333337"/>
    <n v="0"/>
    <n v="0"/>
    <n v="0"/>
    <n v="511054143"/>
    <n v="435713800"/>
    <n v="127773000"/>
    <n v="1.9567398360764291E-5"/>
    <n v="0"/>
    <n v="0"/>
  </r>
  <r>
    <s v="Valentino Rossi: The Game"/>
    <x v="8"/>
    <x v="14"/>
    <x v="1"/>
    <s v="Namco Bandai Games"/>
    <n v="0"/>
    <n v="10000"/>
    <n v="0"/>
    <n v="0"/>
    <n v="7.2"/>
    <n v="4"/>
    <n v="6.2"/>
    <n v="14"/>
    <s v="Milestone, Milestone S.r.l"/>
    <x v="0"/>
    <x v="517"/>
    <n v="6.7"/>
    <n v="18"/>
    <n v="180"/>
    <n v="10000"/>
    <n v="0"/>
    <n v="10000"/>
    <n v="0"/>
    <n v="0"/>
    <n v="573178249"/>
    <n v="445623395"/>
    <n v="126994511"/>
    <n v="0"/>
    <n v="2.2440473530345058E-5"/>
    <n v="0"/>
  </r>
  <r>
    <s v="NBA 2K17"/>
    <x v="8"/>
    <x v="14"/>
    <x v="0"/>
    <s v="Take-Two Interactive"/>
    <n v="0"/>
    <n v="10000"/>
    <n v="0"/>
    <n v="0"/>
    <n v="9"/>
    <n v="6"/>
    <n v="6.3"/>
    <n v="52"/>
    <s v="Visual Concepts"/>
    <x v="0"/>
    <x v="517"/>
    <n v="7.65"/>
    <n v="58"/>
    <n v="580"/>
    <n v="10000"/>
    <n v="0"/>
    <n v="10000"/>
    <n v="0"/>
    <n v="0"/>
    <n v="573178249"/>
    <n v="445623395"/>
    <n v="126994511"/>
    <n v="0"/>
    <n v="2.2440473530345058E-5"/>
    <n v="0"/>
  </r>
  <r>
    <s v="Super Stardust Ultra VR"/>
    <x v="6"/>
    <x v="14"/>
    <x v="6"/>
    <s v="Sony Computer Entertainment"/>
    <n v="0"/>
    <n v="10000"/>
    <n v="0"/>
    <n v="0"/>
    <n v="6.6"/>
    <n v="13"/>
    <n v="6.2"/>
    <n v="13"/>
    <s v="Sony Interactive Entertainment"/>
    <x v="3"/>
    <x v="517"/>
    <n v="6.4"/>
    <n v="26"/>
    <n v="260"/>
    <n v="10000"/>
    <n v="0"/>
    <n v="10000"/>
    <n v="0"/>
    <n v="0"/>
    <n v="573178249"/>
    <n v="445623395"/>
    <n v="126994511"/>
    <n v="0"/>
    <n v="2.2440473530345058E-5"/>
    <n v="0"/>
  </r>
  <r>
    <s v="Xenoblade Chronicles X"/>
    <x v="10"/>
    <x v="13"/>
    <x v="9"/>
    <s v="Ninti"/>
    <n v="360000"/>
    <n v="280000"/>
    <n v="140000"/>
    <n v="60000"/>
    <n v="8.4"/>
    <n v="87"/>
    <n v="8.9"/>
    <n v="1548"/>
    <s v="Monolith Soft"/>
    <x v="2"/>
    <x v="452"/>
    <n v="8.65"/>
    <n v="1635"/>
    <n v="194.64285714285714"/>
    <n v="420000"/>
    <n v="180000"/>
    <n v="140000"/>
    <n v="70000"/>
    <n v="30000"/>
    <n v="567732286"/>
    <n v="444588718"/>
    <n v="127141000"/>
    <n v="6.341016864416973E-4"/>
    <n v="6.2979555859984731E-4"/>
    <n v="1.1011396795683533E-3"/>
  </r>
  <r>
    <s v="Call of Juarez"/>
    <x v="8"/>
    <x v="0"/>
    <x v="6"/>
    <s v="Ubisoft"/>
    <n v="0"/>
    <n v="10000"/>
    <n v="0"/>
    <n v="0"/>
    <n v="7.2"/>
    <n v="25"/>
    <n v="7.8"/>
    <n v="223"/>
    <s v="Techland"/>
    <x v="1"/>
    <x v="517"/>
    <n v="7.5"/>
    <n v="248"/>
    <n v="2480"/>
    <n v="909.09090909090912"/>
    <n v="0"/>
    <n v="909.09090909090912"/>
    <n v="0"/>
    <n v="0"/>
    <n v="516818555"/>
    <n v="437126892"/>
    <n v="127854000"/>
    <n v="0"/>
    <n v="2.2876652484697737E-5"/>
    <n v="0"/>
  </r>
  <r>
    <s v="Unreal Tournament 2003"/>
    <x v="8"/>
    <x v="8"/>
    <x v="6"/>
    <s v="Atari"/>
    <n v="0"/>
    <n v="10000"/>
    <n v="0"/>
    <n v="0"/>
    <n v="8.6"/>
    <n v="27"/>
    <n v="8.1999999999999993"/>
    <n v="98"/>
    <s v="Digital Extremes"/>
    <x v="1"/>
    <x v="517"/>
    <n v="8.3999999999999986"/>
    <n v="125"/>
    <n v="1250"/>
    <n v="666.66666666666663"/>
    <n v="0"/>
    <n v="666.66666666666663"/>
    <n v="0"/>
    <n v="0"/>
    <n v="495013192"/>
    <n v="431019772"/>
    <n v="127445000"/>
    <n v="0"/>
    <n v="2.3200791818895955E-5"/>
    <n v="0"/>
  </r>
  <r>
    <s v="Neverwinter Nights 2: Mask of the Betrayer"/>
    <x v="8"/>
    <x v="4"/>
    <x v="9"/>
    <s v="Atari"/>
    <n v="0"/>
    <n v="10000"/>
    <n v="0"/>
    <n v="0"/>
    <n v="8.1999999999999993"/>
    <n v="25"/>
    <n v="8.8000000000000007"/>
    <n v="182"/>
    <s v="Obsidian Entertainment"/>
    <x v="2"/>
    <x v="517"/>
    <n v="8.5"/>
    <n v="207"/>
    <n v="2070"/>
    <n v="1000"/>
    <n v="0"/>
    <n v="1000"/>
    <n v="0"/>
    <n v="0"/>
    <n v="522751172"/>
    <n v="438594184"/>
    <n v="128001000"/>
    <n v="0"/>
    <n v="2.280011993957494E-5"/>
    <n v="0"/>
  </r>
  <r>
    <s v="Mortal Kombat: Tournament Edition"/>
    <x v="12"/>
    <x v="15"/>
    <x v="7"/>
    <s v="Midway Games"/>
    <n v="10000"/>
    <n v="0"/>
    <n v="0"/>
    <n v="0"/>
    <n v="7.5"/>
    <n v="14"/>
    <n v="8.1"/>
    <n v="8"/>
    <s v="Criterion Games"/>
    <x v="1"/>
    <x v="517"/>
    <n v="7.8"/>
    <n v="22"/>
    <n v="220"/>
    <n v="714.28571428571433"/>
    <n v="714.28571428571433"/>
    <n v="0"/>
    <n v="0"/>
    <n v="0"/>
    <n v="500125528"/>
    <n v="432552540"/>
    <n v="127718000"/>
    <n v="1.9994980140265904E-5"/>
    <n v="0"/>
    <n v="0"/>
  </r>
  <r>
    <s v="Rayman Raving Rabbids"/>
    <x v="8"/>
    <x v="0"/>
    <x v="3"/>
    <s v="Ubisoft"/>
    <n v="0"/>
    <n v="10000"/>
    <n v="0"/>
    <n v="0"/>
    <n v="5.8"/>
    <n v="6"/>
    <n v="7.6"/>
    <n v="31"/>
    <s v="Ubisoft Bulgaria"/>
    <x v="0"/>
    <x v="517"/>
    <n v="6.6999999999999993"/>
    <n v="37"/>
    <n v="370"/>
    <n v="909.09090909090912"/>
    <n v="0"/>
    <n v="909.09090909090912"/>
    <n v="0"/>
    <n v="0"/>
    <n v="516818555"/>
    <n v="437126892"/>
    <n v="127854000"/>
    <n v="0"/>
    <n v="2.2876652484697737E-5"/>
    <n v="0"/>
  </r>
  <r>
    <s v="Grand Steal Auto III"/>
    <x v="8"/>
    <x v="8"/>
    <x v="4"/>
    <s v="Take-Two Interactive"/>
    <n v="0"/>
    <n v="10000"/>
    <n v="0"/>
    <n v="0"/>
    <n v="9.3000000000000007"/>
    <n v="20"/>
    <n v="8.4"/>
    <n v="805"/>
    <s v="DMA Design, Rockstar North"/>
    <x v="1"/>
    <x v="517"/>
    <n v="8.8500000000000014"/>
    <n v="825"/>
    <n v="8250"/>
    <n v="666.66666666666663"/>
    <n v="0"/>
    <n v="666.66666666666663"/>
    <n v="0"/>
    <n v="0"/>
    <n v="495013192"/>
    <n v="431019772"/>
    <n v="127445000"/>
    <n v="0"/>
    <n v="2.3200791818895955E-5"/>
    <n v="0"/>
  </r>
  <r>
    <s v="The Technomancer"/>
    <x v="8"/>
    <x v="14"/>
    <x v="9"/>
    <s v="Focus Home Interactive"/>
    <n v="0"/>
    <n v="10000"/>
    <n v="0"/>
    <n v="0"/>
    <n v="5.6"/>
    <n v="34"/>
    <n v="6.8"/>
    <n v="149"/>
    <s v="Spidersoft, Spiders"/>
    <x v="1"/>
    <x v="517"/>
    <n v="6.1999999999999993"/>
    <n v="183"/>
    <n v="1830"/>
    <n v="10000"/>
    <n v="0"/>
    <n v="10000"/>
    <n v="0"/>
    <n v="0"/>
    <n v="573178249"/>
    <n v="445623395"/>
    <n v="126994511"/>
    <n v="0"/>
    <n v="2.2440473530345058E-5"/>
    <n v="0"/>
  </r>
  <r>
    <s v="Aeon Flux"/>
    <x v="7"/>
    <x v="3"/>
    <x v="4"/>
    <s v="THQ"/>
    <n v="10000"/>
    <n v="0"/>
    <n v="0"/>
    <n v="0"/>
    <n v="6.9"/>
    <n v="27"/>
    <n v="3"/>
    <n v="4"/>
    <s v="Terminal Reality"/>
    <x v="2"/>
    <x v="517"/>
    <n v="4.95"/>
    <n v="31"/>
    <n v="310"/>
    <n v="833.33333333333337"/>
    <n v="833.33333333333337"/>
    <n v="0"/>
    <n v="0"/>
    <n v="0"/>
    <n v="511054143"/>
    <n v="435713800"/>
    <n v="127773000"/>
    <n v="1.9567398360764291E-5"/>
    <n v="0"/>
    <n v="0"/>
  </r>
  <r>
    <s v="Impossible Creatures"/>
    <x v="8"/>
    <x v="8"/>
    <x v="11"/>
    <s v="Microsoft Game Studios"/>
    <n v="0"/>
    <n v="10000"/>
    <n v="0"/>
    <n v="0"/>
    <n v="7.2"/>
    <n v="30"/>
    <n v="8"/>
    <n v="39"/>
    <s v="Relic"/>
    <x v="2"/>
    <x v="517"/>
    <n v="7.6"/>
    <n v="69"/>
    <n v="690"/>
    <n v="666.66666666666663"/>
    <n v="0"/>
    <n v="666.66666666666663"/>
    <n v="0"/>
    <n v="0"/>
    <n v="495013192"/>
    <n v="431019772"/>
    <n v="127445000"/>
    <n v="0"/>
    <n v="2.3200791818895955E-5"/>
    <n v="0"/>
  </r>
  <r>
    <s v="Serious Sam II"/>
    <x v="8"/>
    <x v="3"/>
    <x v="6"/>
    <s v="Take-Two Interactive"/>
    <n v="0"/>
    <n v="10000"/>
    <n v="0"/>
    <n v="0"/>
    <n v="7.4"/>
    <n v="31"/>
    <n v="7"/>
    <n v="152"/>
    <s v="Croteam"/>
    <x v="1"/>
    <x v="517"/>
    <n v="7.2"/>
    <n v="183"/>
    <n v="1830"/>
    <n v="833.33333333333337"/>
    <n v="0"/>
    <n v="833.33333333333337"/>
    <n v="0"/>
    <n v="0"/>
    <n v="511054143"/>
    <n v="435713800"/>
    <n v="127773000"/>
    <n v="0"/>
    <n v="2.2950845256679959E-5"/>
    <n v="0"/>
  </r>
  <r>
    <s v="Monster Rancher Advance 2"/>
    <x v="12"/>
    <x v="8"/>
    <x v="8"/>
    <s v="Tecmo Koei"/>
    <n v="10000"/>
    <n v="0"/>
    <n v="0"/>
    <n v="0"/>
    <n v="7.9"/>
    <n v="5"/>
    <n v="9.4"/>
    <n v="9"/>
    <s v="Tecmo, Graphic Research"/>
    <x v="0"/>
    <x v="517"/>
    <n v="8.65"/>
    <n v="14"/>
    <n v="140"/>
    <n v="666.66666666666663"/>
    <n v="666.66666666666663"/>
    <n v="0"/>
    <n v="0"/>
    <n v="0"/>
    <n v="495013192"/>
    <n v="431019772"/>
    <n v="127445000"/>
    <n v="2.0201481822326867E-5"/>
    <n v="0"/>
    <n v="0"/>
  </r>
  <r>
    <s v="Madden NFL 13"/>
    <x v="3"/>
    <x v="11"/>
    <x v="0"/>
    <s v="Electronic Arts"/>
    <n v="0"/>
    <n v="10000"/>
    <n v="0"/>
    <n v="0"/>
    <n v="8.3000000000000007"/>
    <n v="22"/>
    <n v="5.5"/>
    <n v="101"/>
    <s v="EA Tiburon"/>
    <x v="0"/>
    <x v="517"/>
    <n v="6.9"/>
    <n v="123"/>
    <n v="1230"/>
    <n v="2000"/>
    <n v="0"/>
    <n v="2000"/>
    <n v="0"/>
    <n v="0"/>
    <n v="551484507"/>
    <n v="441417242"/>
    <n v="127629000"/>
    <n v="0"/>
    <n v="2.265430311396853E-5"/>
    <n v="0"/>
  </r>
  <r>
    <s v="htoL#NiQ: The Firefly Diary"/>
    <x v="15"/>
    <x v="12"/>
    <x v="2"/>
    <s v="Nippon Ichi Software"/>
    <n v="0"/>
    <n v="0"/>
    <n v="10000"/>
    <n v="0"/>
    <n v="5.8"/>
    <n v="16"/>
    <n v="7.7"/>
    <n v="23"/>
    <s v="Nippon Ichi Software"/>
    <x v="2"/>
    <x v="517"/>
    <n v="6.75"/>
    <n v="39"/>
    <n v="390"/>
    <n v="3333.3333333333335"/>
    <n v="0"/>
    <n v="0"/>
    <n v="3333.3333333333335"/>
    <n v="0"/>
    <n v="562338430"/>
    <n v="443580712"/>
    <n v="127276000"/>
    <n v="0"/>
    <n v="0"/>
    <n v="7.8569408215217325E-5"/>
  </r>
  <r>
    <s v="Doki-Doki Universe"/>
    <x v="15"/>
    <x v="6"/>
    <x v="10"/>
    <s v="Sony Computer Entertainment"/>
    <n v="0"/>
    <n v="10000"/>
    <n v="0"/>
    <n v="0"/>
    <n v="6.6"/>
    <n v="7"/>
    <n v="5.7"/>
    <n v="16"/>
    <s v="SCEA"/>
    <x v="3"/>
    <x v="517"/>
    <n v="6.15"/>
    <n v="23"/>
    <n v="230"/>
    <n v="2500"/>
    <n v="0"/>
    <n v="2500"/>
    <n v="0"/>
    <n v="0"/>
    <n v="556861736"/>
    <n v="442492884"/>
    <n v="127445000"/>
    <n v="0"/>
    <n v="2.2599233482814607E-5"/>
    <n v="0"/>
  </r>
  <r>
    <s v="Metal Slug Anthology"/>
    <x v="4"/>
    <x v="4"/>
    <x v="6"/>
    <s v="Ignition Entertainment"/>
    <n v="0"/>
    <n v="0"/>
    <n v="10000"/>
    <n v="0"/>
    <n v="8"/>
    <n v="20"/>
    <n v="8.1"/>
    <n v="16"/>
    <s v="Terminal Reality"/>
    <x v="2"/>
    <x v="517"/>
    <n v="8.0500000000000007"/>
    <n v="36"/>
    <n v="360"/>
    <n v="1000"/>
    <n v="0"/>
    <n v="0"/>
    <n v="1000"/>
    <n v="0"/>
    <n v="522751172"/>
    <n v="438594184"/>
    <n v="128001000"/>
    <n v="0"/>
    <n v="0"/>
    <n v="7.8124389653205832E-5"/>
  </r>
  <r>
    <s v="BattleForge"/>
    <x v="8"/>
    <x v="2"/>
    <x v="11"/>
    <s v="Electronic Arts"/>
    <n v="0"/>
    <n v="10000"/>
    <n v="0"/>
    <n v="0"/>
    <n v="7.5"/>
    <n v="37"/>
    <n v="7"/>
    <n v="112"/>
    <s v="EA Phenomic"/>
    <x v="2"/>
    <x v="517"/>
    <n v="7.25"/>
    <n v="149"/>
    <n v="1490"/>
    <n v="1250"/>
    <n v="0"/>
    <n v="1250"/>
    <n v="0"/>
    <n v="0"/>
    <n v="534740514"/>
    <n v="441041694"/>
    <n v="128047000"/>
    <n v="0"/>
    <n v="2.2673593304310136E-5"/>
    <n v="0"/>
  </r>
  <r>
    <s v="Rail Simulator"/>
    <x v="8"/>
    <x v="4"/>
    <x v="8"/>
    <s v="Electronic Arts"/>
    <n v="0"/>
    <n v="10000"/>
    <n v="0"/>
    <n v="0"/>
    <n v="7.2"/>
    <n v="13"/>
    <n v="6.9"/>
    <n v="24"/>
    <s v="Kuju Entertainment"/>
    <x v="0"/>
    <x v="517"/>
    <n v="7.0500000000000007"/>
    <n v="37"/>
    <n v="370"/>
    <n v="1000"/>
    <n v="0"/>
    <n v="1000"/>
    <n v="0"/>
    <n v="0"/>
    <n v="522751172"/>
    <n v="438594184"/>
    <n v="128001000"/>
    <n v="0"/>
    <n v="2.280011993957494E-5"/>
    <n v="0"/>
  </r>
  <r>
    <s v="Banjo-Kazooie"/>
    <x v="2"/>
    <x v="1"/>
    <x v="2"/>
    <s v="Microsoft Game Studios"/>
    <n v="0"/>
    <n v="10000"/>
    <n v="0"/>
    <n v="0"/>
    <n v="7.7"/>
    <n v="17"/>
    <n v="8.1999999999999993"/>
    <n v="70"/>
    <s v="4J Studios"/>
    <x v="0"/>
    <x v="517"/>
    <n v="7.9499999999999993"/>
    <n v="87"/>
    <n v="870"/>
    <n v="1111.1111111111111"/>
    <n v="0"/>
    <n v="1111.1111111111111"/>
    <n v="0"/>
    <n v="0"/>
    <n v="528816311"/>
    <n v="440001482"/>
    <n v="128063000"/>
    <n v="0"/>
    <n v="2.2727196177943781E-5"/>
    <n v="0"/>
  </r>
  <r>
    <s v="Prototype: Biohazard Bundle"/>
    <x v="13"/>
    <x v="14"/>
    <x v="4"/>
    <s v="Activision"/>
    <n v="10000"/>
    <n v="0"/>
    <n v="0"/>
    <n v="0"/>
    <n v="5.6"/>
    <n v="4"/>
    <n v="3.1"/>
    <n v="14"/>
    <s v="Radical Entertainment"/>
    <x v="1"/>
    <x v="517"/>
    <n v="4.3499999999999996"/>
    <n v="18"/>
    <n v="180"/>
    <n v="10000"/>
    <n v="10000"/>
    <n v="0"/>
    <n v="0"/>
    <n v="0"/>
    <n v="573178249"/>
    <n v="445623395"/>
    <n v="126994511"/>
    <n v="1.7446579693919964E-5"/>
    <n v="0"/>
    <n v="0"/>
  </r>
  <r>
    <s v="Spider-Man: Friend or Foe"/>
    <x v="8"/>
    <x v="4"/>
    <x v="4"/>
    <s v="Activision"/>
    <n v="10000"/>
    <n v="0"/>
    <n v="0"/>
    <n v="0"/>
    <n v="5.7"/>
    <n v="9"/>
    <n v="5.3"/>
    <n v="11"/>
    <s v="Beenox"/>
    <x v="3"/>
    <x v="517"/>
    <n v="5.5"/>
    <n v="20"/>
    <n v="200"/>
    <n v="1000"/>
    <n v="1000"/>
    <n v="0"/>
    <n v="0"/>
    <n v="0"/>
    <n v="522751172"/>
    <n v="438594184"/>
    <n v="128001000"/>
    <n v="1.9129560172463851E-5"/>
    <n v="0"/>
    <n v="0"/>
  </r>
  <r>
    <s v="Harry Potter and the Chamber of Secrets"/>
    <x v="8"/>
    <x v="8"/>
    <x v="4"/>
    <s v="Electronic Arts"/>
    <n v="0"/>
    <n v="10000"/>
    <n v="0"/>
    <n v="0"/>
    <n v="7.7"/>
    <n v="8"/>
    <n v="8.4"/>
    <n v="93"/>
    <s v="KnowWonder"/>
    <x v="0"/>
    <x v="517"/>
    <n v="8.0500000000000007"/>
    <n v="101"/>
    <n v="1010"/>
    <n v="666.66666666666663"/>
    <n v="0"/>
    <n v="666.66666666666663"/>
    <n v="0"/>
    <n v="0"/>
    <n v="495013192"/>
    <n v="431019772"/>
    <n v="127445000"/>
    <n v="0"/>
    <n v="2.3200791818895955E-5"/>
    <n v="0"/>
  </r>
  <r>
    <s v="Marvel: Ultimate Alliance"/>
    <x v="8"/>
    <x v="0"/>
    <x v="9"/>
    <s v="Activision"/>
    <n v="10000"/>
    <n v="0"/>
    <n v="0"/>
    <n v="0"/>
    <n v="8.1999999999999993"/>
    <n v="22"/>
    <n v="8"/>
    <n v="52"/>
    <s v="Raven Software"/>
    <x v="2"/>
    <x v="517"/>
    <n v="8.1"/>
    <n v="74"/>
    <n v="740"/>
    <n v="909.09090909090912"/>
    <n v="909.09090909090912"/>
    <n v="0"/>
    <n v="0"/>
    <n v="0"/>
    <n v="516818555"/>
    <n v="437126892"/>
    <n v="127854000"/>
    <n v="1.9349150496347796E-5"/>
    <n v="0"/>
    <n v="0"/>
  </r>
  <r>
    <s v="F.E.A.R. Perseus Mandate"/>
    <x v="8"/>
    <x v="4"/>
    <x v="6"/>
    <s v="Vivendi Games"/>
    <n v="10000"/>
    <n v="0"/>
    <n v="0"/>
    <n v="0"/>
    <n v="6.1"/>
    <n v="27"/>
    <n v="7.3"/>
    <n v="106"/>
    <s v="TimeGate Studios"/>
    <x v="1"/>
    <x v="517"/>
    <n v="6.6999999999999993"/>
    <n v="133"/>
    <n v="1330"/>
    <n v="1000"/>
    <n v="1000"/>
    <n v="0"/>
    <n v="0"/>
    <n v="0"/>
    <n v="522751172"/>
    <n v="438594184"/>
    <n v="128001000"/>
    <n v="1.9129560172463851E-5"/>
    <n v="0"/>
    <n v="0"/>
  </r>
  <r>
    <s v="Deus Ex"/>
    <x v="8"/>
    <x v="16"/>
    <x v="9"/>
    <s v="Eidos Interactive"/>
    <n v="0"/>
    <n v="10000"/>
    <n v="0"/>
    <n v="0"/>
    <n v="9"/>
    <n v="28"/>
    <n v="9.3000000000000007"/>
    <n v="1069"/>
    <s v="Ion Storm"/>
    <x v="1"/>
    <x v="517"/>
    <n v="9.15"/>
    <n v="1097"/>
    <n v="10970"/>
    <n v="588.23529411764707"/>
    <n v="0"/>
    <n v="588.23529411764707"/>
    <n v="0"/>
    <n v="0"/>
    <n v="484244580"/>
    <n v="429286318"/>
    <n v="126843000"/>
    <n v="0"/>
    <n v="2.3294476391861155E-5"/>
    <n v="0"/>
  </r>
  <r>
    <s v="Tiger Woods PGA Tour 2005"/>
    <x v="8"/>
    <x v="7"/>
    <x v="0"/>
    <s v="Electronic Arts"/>
    <n v="0"/>
    <n v="10000"/>
    <n v="0"/>
    <n v="0"/>
    <n v="9.1"/>
    <n v="16"/>
    <n v="4.5"/>
    <n v="39"/>
    <s v="Headgate"/>
    <x v="0"/>
    <x v="517"/>
    <n v="6.8"/>
    <n v="55"/>
    <n v="550"/>
    <n v="769.23076923076928"/>
    <n v="0"/>
    <n v="769.23076923076928"/>
    <n v="0"/>
    <n v="0"/>
    <n v="505524224"/>
    <n v="434174638"/>
    <n v="127761000"/>
    <n v="0"/>
    <n v="2.3032206685458213E-5"/>
    <n v="0"/>
  </r>
  <r>
    <s v="TimeShift"/>
    <x v="8"/>
    <x v="4"/>
    <x v="6"/>
    <s v="Vivendi Games"/>
    <n v="10000"/>
    <n v="0"/>
    <n v="0"/>
    <n v="0"/>
    <n v="7.1"/>
    <n v="30"/>
    <n v="7.6"/>
    <n v="124"/>
    <s v="Saber Interactive"/>
    <x v="1"/>
    <x v="517"/>
    <n v="7.35"/>
    <n v="154"/>
    <n v="1540"/>
    <n v="1000"/>
    <n v="1000"/>
    <n v="0"/>
    <n v="0"/>
    <n v="0"/>
    <n v="522751172"/>
    <n v="438594184"/>
    <n v="128001000"/>
    <n v="1.9129560172463851E-5"/>
    <n v="0"/>
    <n v="0"/>
  </r>
  <r>
    <s v="The Chronicles of Riddick: Assault on Dark Athena"/>
    <x v="8"/>
    <x v="2"/>
    <x v="6"/>
    <s v="Vivendi Games"/>
    <n v="0"/>
    <n v="10000"/>
    <n v="0"/>
    <n v="0"/>
    <n v="8"/>
    <n v="26"/>
    <n v="8"/>
    <n v="136"/>
    <s v="Starbreeze"/>
    <x v="1"/>
    <x v="517"/>
    <n v="8"/>
    <n v="162"/>
    <n v="1620"/>
    <n v="1250"/>
    <n v="0"/>
    <n v="1250"/>
    <n v="0"/>
    <n v="0"/>
    <n v="534740514"/>
    <n v="441041694"/>
    <n v="128047000"/>
    <n v="0"/>
    <n v="2.2673593304310136E-5"/>
    <n v="0"/>
  </r>
  <r>
    <s v="Conflict: Denied Ops"/>
    <x v="8"/>
    <x v="1"/>
    <x v="6"/>
    <s v="Eidos Interactive"/>
    <n v="0"/>
    <n v="10000"/>
    <n v="0"/>
    <n v="0"/>
    <n v="5.8"/>
    <n v="18"/>
    <n v="4.8"/>
    <n v="54"/>
    <s v="Pivotal Games"/>
    <x v="1"/>
    <x v="517"/>
    <n v="5.3"/>
    <n v="72"/>
    <n v="720"/>
    <n v="1111.1111111111111"/>
    <n v="0"/>
    <n v="1111.1111111111111"/>
    <n v="0"/>
    <n v="0"/>
    <n v="528816311"/>
    <n v="440001482"/>
    <n v="128063000"/>
    <n v="0"/>
    <n v="2.2727196177943781E-5"/>
    <n v="0"/>
  </r>
  <r>
    <s v="Battlestations: Midway"/>
    <x v="8"/>
    <x v="4"/>
    <x v="11"/>
    <s v="Eidos Interactive"/>
    <n v="0"/>
    <n v="10000"/>
    <n v="0"/>
    <n v="0"/>
    <n v="7.6"/>
    <n v="20"/>
    <n v="7.3"/>
    <n v="46"/>
    <s v="Eidos Interactive"/>
    <x v="2"/>
    <x v="517"/>
    <n v="7.4499999999999993"/>
    <n v="66"/>
    <n v="660"/>
    <n v="1000"/>
    <n v="0"/>
    <n v="1000"/>
    <n v="0"/>
    <n v="0"/>
    <n v="522751172"/>
    <n v="438594184"/>
    <n v="128001000"/>
    <n v="0"/>
    <n v="2.280011993957494E-5"/>
    <n v="0"/>
  </r>
  <r>
    <s v="Marrison vs. Donkey Kong: Tipping Stars"/>
    <x v="10"/>
    <x v="13"/>
    <x v="5"/>
    <s v="Ninti"/>
    <n v="0"/>
    <n v="0"/>
    <n v="10000"/>
    <n v="0"/>
    <n v="7"/>
    <n v="26"/>
    <n v="7.4"/>
    <n v="72"/>
    <s v="Ninti, Ninti Software Technology"/>
    <x v="0"/>
    <x v="517"/>
    <n v="7.2"/>
    <n v="98"/>
    <n v="980"/>
    <n v="5000"/>
    <n v="0"/>
    <n v="0"/>
    <n v="5000"/>
    <n v="0"/>
    <n v="567732286"/>
    <n v="444588718"/>
    <n v="127141000"/>
    <n v="0"/>
    <n v="0"/>
    <n v="7.8652834254882371E-5"/>
  </r>
  <r>
    <s v="Greg Hastings' Tournament Paintball Max'd"/>
    <x v="4"/>
    <x v="0"/>
    <x v="6"/>
    <s v="Activision"/>
    <n v="10000"/>
    <n v="0"/>
    <n v="0"/>
    <n v="0"/>
    <n v="7"/>
    <n v="8"/>
    <n v="9.1999999999999993"/>
    <n v="32"/>
    <s v="Activision Value"/>
    <x v="3"/>
    <x v="517"/>
    <n v="8.1"/>
    <n v="40"/>
    <n v="400"/>
    <n v="909.09090909090912"/>
    <n v="909.09090909090912"/>
    <n v="0"/>
    <n v="0"/>
    <n v="0"/>
    <n v="516818555"/>
    <n v="437126892"/>
    <n v="127854000"/>
    <n v="1.9349150496347796E-5"/>
    <n v="0"/>
    <n v="0"/>
  </r>
  <r>
    <s v="TrackMania Turbo"/>
    <x v="8"/>
    <x v="14"/>
    <x v="4"/>
    <s v="Ubisoft"/>
    <n v="0"/>
    <n v="10000"/>
    <n v="0"/>
    <n v="0"/>
    <n v="7.9"/>
    <n v="13"/>
    <n v="6.8"/>
    <n v="42"/>
    <s v="Nadeo"/>
    <x v="0"/>
    <x v="517"/>
    <n v="7.35"/>
    <n v="55"/>
    <n v="550"/>
    <n v="10000"/>
    <n v="0"/>
    <n v="10000"/>
    <n v="0"/>
    <n v="0"/>
    <n v="573178249"/>
    <n v="445623395"/>
    <n v="126994511"/>
    <n v="0"/>
    <n v="2.2440473530345058E-5"/>
    <n v="0"/>
  </r>
  <r>
    <s v="Myst"/>
    <x v="9"/>
    <x v="0"/>
    <x v="10"/>
    <s v="Midway Games"/>
    <n v="0"/>
    <n v="10000"/>
    <n v="0"/>
    <n v="0"/>
    <n v="6.9"/>
    <n v="4"/>
    <n v="4.8"/>
    <n v="5"/>
    <s v="Hoplite Research"/>
    <x v="0"/>
    <x v="517"/>
    <n v="5.85"/>
    <n v="9"/>
    <n v="90"/>
    <n v="909.09090909090912"/>
    <n v="0"/>
    <n v="909.09090909090912"/>
    <n v="0"/>
    <n v="0"/>
    <n v="516818555"/>
    <n v="437126892"/>
    <n v="127854000"/>
    <n v="0"/>
    <n v="2.2876652484697737E-5"/>
    <n v="0"/>
  </r>
  <r>
    <s v="Juiced 2: Hot Import Nights"/>
    <x v="8"/>
    <x v="4"/>
    <x v="1"/>
    <s v="THQ"/>
    <n v="0"/>
    <n v="10000"/>
    <n v="0"/>
    <n v="0"/>
    <n v="6.1"/>
    <n v="6"/>
    <n v="5"/>
    <n v="42"/>
    <s v="Juice Games"/>
    <x v="2"/>
    <x v="517"/>
    <n v="5.55"/>
    <n v="48"/>
    <n v="480"/>
    <n v="1000"/>
    <n v="0"/>
    <n v="1000"/>
    <n v="0"/>
    <n v="0"/>
    <n v="522751172"/>
    <n v="438594184"/>
    <n v="128001000"/>
    <n v="0"/>
    <n v="2.280011993957494E-5"/>
    <n v="0"/>
  </r>
  <r>
    <s v="Dungeon Explorer: Warriors of Ancient Arts"/>
    <x v="9"/>
    <x v="4"/>
    <x v="9"/>
    <s v="Rising Star Games"/>
    <n v="10000"/>
    <n v="0"/>
    <n v="0"/>
    <n v="0"/>
    <n v="5.6"/>
    <n v="13"/>
    <n v="5.5"/>
    <n v="4"/>
    <s v="Hudson Soft"/>
    <x v="2"/>
    <x v="517"/>
    <n v="5.55"/>
    <n v="17"/>
    <n v="170"/>
    <n v="1000"/>
    <n v="1000"/>
    <n v="0"/>
    <n v="0"/>
    <n v="0"/>
    <n v="522751172"/>
    <n v="438594184"/>
    <n v="128001000"/>
    <n v="1.9129560172463851E-5"/>
    <n v="0"/>
    <n v="0"/>
  </r>
  <r>
    <s v="Art Academy: Home Studio"/>
    <x v="10"/>
    <x v="13"/>
    <x v="3"/>
    <s v="Ninti"/>
    <n v="0"/>
    <n v="0"/>
    <n v="10000"/>
    <n v="0"/>
    <n v="8.1999999999999993"/>
    <n v="9"/>
    <n v="8.3000000000000007"/>
    <n v="20"/>
    <s v="Headstrong Games"/>
    <x v="0"/>
    <x v="517"/>
    <n v="8.25"/>
    <n v="29"/>
    <n v="290"/>
    <n v="5000"/>
    <n v="0"/>
    <n v="0"/>
    <n v="5000"/>
    <n v="0"/>
    <n v="567732286"/>
    <n v="444588718"/>
    <n v="127141000"/>
    <n v="0"/>
    <n v="0"/>
    <n v="7.8652834254882371E-5"/>
  </r>
  <r>
    <s v="Pro Evolution Soccer 2010"/>
    <x v="8"/>
    <x v="2"/>
    <x v="0"/>
    <s v="Konami Digital Entertainment"/>
    <n v="0"/>
    <n v="10000"/>
    <n v="0"/>
    <n v="0"/>
    <n v="7.8"/>
    <n v="8"/>
    <n v="6.9"/>
    <n v="49"/>
    <s v="Konami"/>
    <x v="0"/>
    <x v="517"/>
    <n v="7.35"/>
    <n v="57"/>
    <n v="570"/>
    <n v="1250"/>
    <n v="0"/>
    <n v="1250"/>
    <n v="0"/>
    <n v="0"/>
    <n v="534740514"/>
    <n v="441041694"/>
    <n v="128047000"/>
    <n v="0"/>
    <n v="2.2673593304310136E-5"/>
    <n v="0"/>
  </r>
  <r>
    <s v="Hoshigami: Ruining Blue Earth Remix"/>
    <x v="1"/>
    <x v="4"/>
    <x v="9"/>
    <s v="505 Games"/>
    <n v="0"/>
    <n v="0"/>
    <n v="10000"/>
    <n v="0"/>
    <n v="5.5"/>
    <n v="13"/>
    <n v="7.9"/>
    <n v="11"/>
    <s v="Barnhouse Effect"/>
    <x v="2"/>
    <x v="517"/>
    <n v="6.7"/>
    <n v="24"/>
    <n v="240"/>
    <n v="1000"/>
    <n v="0"/>
    <n v="0"/>
    <n v="1000"/>
    <n v="0"/>
    <n v="522751172"/>
    <n v="438594184"/>
    <n v="128001000"/>
    <n v="0"/>
    <n v="0"/>
    <n v="7.8124389653205832E-5"/>
  </r>
  <r>
    <s v="Alone in the Dark"/>
    <x v="8"/>
    <x v="1"/>
    <x v="10"/>
    <s v="Atari"/>
    <n v="0"/>
    <n v="10000"/>
    <n v="0"/>
    <n v="0"/>
    <n v="5.5"/>
    <n v="19"/>
    <n v="5.7"/>
    <n v="148"/>
    <s v="Eden Studios"/>
    <x v="1"/>
    <x v="517"/>
    <n v="5.6"/>
    <n v="167"/>
    <n v="1670"/>
    <n v="1111.1111111111111"/>
    <n v="0"/>
    <n v="1111.1111111111111"/>
    <n v="0"/>
    <n v="0"/>
    <n v="528816311"/>
    <n v="440001482"/>
    <n v="128063000"/>
    <n v="0"/>
    <n v="2.2727196177943781E-5"/>
    <n v="0"/>
  </r>
  <r>
    <s v="Clive Barker's Jericho"/>
    <x v="8"/>
    <x v="4"/>
    <x v="6"/>
    <s v="Codemasters"/>
    <n v="0"/>
    <n v="10000"/>
    <n v="0"/>
    <n v="0"/>
    <n v="6.3"/>
    <n v="25"/>
    <n v="7.5"/>
    <n v="218"/>
    <s v="Mercury Steam, Alchemic Productions"/>
    <x v="1"/>
    <x v="517"/>
    <n v="6.9"/>
    <n v="243"/>
    <n v="2430"/>
    <n v="1000"/>
    <n v="0"/>
    <n v="1000"/>
    <n v="0"/>
    <n v="0"/>
    <n v="522751172"/>
    <n v="438594184"/>
    <n v="128001000"/>
    <n v="0"/>
    <n v="2.280011993957494E-5"/>
    <n v="0"/>
  </r>
  <r>
    <s v="Madagascar: Escape 2 Africa"/>
    <x v="8"/>
    <x v="1"/>
    <x v="4"/>
    <s v="Activision"/>
    <n v="10000"/>
    <n v="0"/>
    <n v="0"/>
    <n v="0"/>
    <n v="5.8"/>
    <n v="6"/>
    <n v="8"/>
    <n v="4"/>
    <s v="Aspyr"/>
    <x v="3"/>
    <x v="517"/>
    <n v="6.9"/>
    <n v="10"/>
    <n v="100"/>
    <n v="1111.1111111111111"/>
    <n v="1111.1111111111111"/>
    <n v="0"/>
    <n v="0"/>
    <n v="0"/>
    <n v="528816311"/>
    <n v="440001482"/>
    <n v="128063000"/>
    <n v="1.8910158011370417E-5"/>
    <n v="0"/>
    <n v="0"/>
  </r>
  <r>
    <s v="Sega Rally Revo"/>
    <x v="8"/>
    <x v="4"/>
    <x v="1"/>
    <s v="Sega"/>
    <n v="0"/>
    <n v="10000"/>
    <n v="0"/>
    <n v="0"/>
    <n v="7.4"/>
    <n v="9"/>
    <n v="7.6"/>
    <n v="18"/>
    <s v="SEGA Racing Studio"/>
    <x v="0"/>
    <x v="517"/>
    <n v="7.5"/>
    <n v="27"/>
    <n v="270"/>
    <n v="1000"/>
    <n v="0"/>
    <n v="1000"/>
    <n v="0"/>
    <n v="0"/>
    <n v="522751172"/>
    <n v="438594184"/>
    <n v="128001000"/>
    <n v="0"/>
    <n v="2.280011993957494E-5"/>
    <n v="0"/>
  </r>
  <r>
    <s v="The Eye of Judgment: Legends"/>
    <x v="9"/>
    <x v="5"/>
    <x v="11"/>
    <s v="Sony Computer Entertainment"/>
    <n v="0"/>
    <n v="0"/>
    <n v="10000"/>
    <n v="0"/>
    <n v="6.9"/>
    <n v="17"/>
    <n v="7.9"/>
    <n v="16"/>
    <s v="SCEI"/>
    <x v="3"/>
    <x v="517"/>
    <n v="7.4"/>
    <n v="33"/>
    <n v="330"/>
    <n v="1428.5714285714287"/>
    <n v="0"/>
    <n v="0"/>
    <n v="1428.5714285714287"/>
    <n v="0"/>
    <n v="540520772"/>
    <n v="441654761"/>
    <n v="128070000"/>
    <n v="0"/>
    <n v="0"/>
    <n v="7.808229874287499E-5"/>
  </r>
  <r>
    <s v="Transformers: Fall of Cybertron"/>
    <x v="8"/>
    <x v="11"/>
    <x v="4"/>
    <s v="Activision"/>
    <n v="10000"/>
    <n v="0"/>
    <n v="0"/>
    <n v="0"/>
    <n v="7.8"/>
    <n v="13"/>
    <n v="7.9"/>
    <n v="121"/>
    <s v="High Moon Studios, Mercenary Technologies"/>
    <x v="2"/>
    <x v="517"/>
    <n v="7.85"/>
    <n v="134"/>
    <n v="1340"/>
    <n v="2000"/>
    <n v="2000"/>
    <n v="0"/>
    <n v="0"/>
    <n v="0"/>
    <n v="551484507"/>
    <n v="441417242"/>
    <n v="127629000"/>
    <n v="1.8132875671156434E-5"/>
    <n v="0"/>
    <n v="0"/>
  </r>
  <r>
    <s v="Micro Machines V4"/>
    <x v="4"/>
    <x v="0"/>
    <x v="1"/>
    <s v="Codemasters"/>
    <n v="10000"/>
    <n v="0"/>
    <n v="0"/>
    <n v="0"/>
    <n v="6.4"/>
    <n v="35"/>
    <n v="6.8"/>
    <n v="8"/>
    <s v="Supersonic Software"/>
    <x v="0"/>
    <x v="517"/>
    <n v="6.6"/>
    <n v="43"/>
    <n v="430"/>
    <n v="909.09090909090912"/>
    <n v="909.09090909090912"/>
    <n v="0"/>
    <n v="0"/>
    <n v="0"/>
    <n v="516818555"/>
    <n v="437126892"/>
    <n v="127854000"/>
    <n v="1.9349150496347796E-5"/>
    <n v="0"/>
    <n v="0"/>
  </r>
  <r>
    <s v="Saints Row: Gat out of Hell"/>
    <x v="13"/>
    <x v="13"/>
    <x v="4"/>
    <s v="Deep Silver"/>
    <n v="0"/>
    <n v="10000"/>
    <n v="0"/>
    <n v="0"/>
    <n v="6.5"/>
    <n v="16"/>
    <n v="6"/>
    <n v="27"/>
    <s v="Volition Inc."/>
    <x v="1"/>
    <x v="517"/>
    <n v="6.25"/>
    <n v="43"/>
    <n v="430"/>
    <n v="5000"/>
    <n v="0"/>
    <n v="5000"/>
    <n v="0"/>
    <n v="0"/>
    <n v="567732286"/>
    <n v="444588718"/>
    <n v="127141000"/>
    <n v="0"/>
    <n v="2.2492698521423118E-5"/>
    <n v="0"/>
  </r>
  <r>
    <s v="Dragon Ball Z for Kinect"/>
    <x v="2"/>
    <x v="11"/>
    <x v="7"/>
    <s v="Namco Bandai Games"/>
    <n v="10000"/>
    <n v="0"/>
    <n v="0"/>
    <n v="0"/>
    <n v="4.9000000000000004"/>
    <n v="32"/>
    <n v="2.1"/>
    <n v="39"/>
    <s v="Spike"/>
    <x v="2"/>
    <x v="517"/>
    <n v="3.5"/>
    <n v="71"/>
    <n v="710"/>
    <n v="2000"/>
    <n v="2000"/>
    <n v="0"/>
    <n v="0"/>
    <n v="0"/>
    <n v="551484507"/>
    <n v="441417242"/>
    <n v="127629000"/>
    <n v="1.8132875671156434E-5"/>
    <n v="0"/>
    <n v="0"/>
  </r>
  <r>
    <s v="Legacy of Kain: Defiance"/>
    <x v="8"/>
    <x v="15"/>
    <x v="4"/>
    <s v="Eidos Interactive"/>
    <n v="0"/>
    <n v="10000"/>
    <n v="0"/>
    <n v="0"/>
    <n v="7"/>
    <n v="11"/>
    <n v="8.6999999999999993"/>
    <n v="67"/>
    <s v="Nixxes Software"/>
    <x v="1"/>
    <x v="517"/>
    <n v="7.85"/>
    <n v="78"/>
    <n v="780"/>
    <n v="714.28571428571433"/>
    <n v="0"/>
    <n v="714.28571428571433"/>
    <n v="0"/>
    <n v="0"/>
    <n v="500125528"/>
    <n v="432552540"/>
    <n v="127718000"/>
    <n v="0"/>
    <n v="2.3118578843624408E-5"/>
    <n v="0"/>
  </r>
  <r>
    <s v="Hospital Tycoon"/>
    <x v="8"/>
    <x v="4"/>
    <x v="11"/>
    <s v="Codemasters"/>
    <n v="0"/>
    <n v="10000"/>
    <n v="0"/>
    <n v="0"/>
    <n v="5.0999999999999996"/>
    <n v="8"/>
    <n v="3.8"/>
    <n v="29"/>
    <s v="Big Red Software"/>
    <x v="3"/>
    <x v="517"/>
    <n v="4.4499999999999993"/>
    <n v="37"/>
    <n v="370"/>
    <n v="1000"/>
    <n v="0"/>
    <n v="1000"/>
    <n v="0"/>
    <n v="0"/>
    <n v="522751172"/>
    <n v="438594184"/>
    <n v="128001000"/>
    <n v="0"/>
    <n v="2.280011993957494E-5"/>
    <n v="0"/>
  </r>
  <r>
    <s v="Fast Racing Neo "/>
    <x v="10"/>
    <x v="14"/>
    <x v="4"/>
    <s v="Ninti"/>
    <n v="0"/>
    <n v="10000"/>
    <n v="0"/>
    <n v="0"/>
    <n v="8.1"/>
    <n v="46"/>
    <n v="8.5"/>
    <n v="151"/>
    <s v="Shin'en"/>
    <x v="0"/>
    <x v="517"/>
    <n v="8.3000000000000007"/>
    <n v="197"/>
    <n v="1970"/>
    <n v="10000"/>
    <n v="0"/>
    <n v="10000"/>
    <n v="0"/>
    <n v="0"/>
    <n v="573178249"/>
    <n v="445623395"/>
    <n v="126994511"/>
    <n v="0"/>
    <n v="2.2440473530345058E-5"/>
    <n v="0"/>
  </r>
  <r>
    <s v="Mortal Kombat: Deadly Alliance"/>
    <x v="12"/>
    <x v="8"/>
    <x v="7"/>
    <s v="Midway Games"/>
    <n v="10000"/>
    <n v="0"/>
    <n v="0"/>
    <n v="0"/>
    <n v="8.1"/>
    <n v="12"/>
    <n v="8.8000000000000007"/>
    <n v="9"/>
    <s v="Criterion Games"/>
    <x v="1"/>
    <x v="517"/>
    <n v="8.4499999999999993"/>
    <n v="21"/>
    <n v="210"/>
    <n v="666.66666666666663"/>
    <n v="666.66666666666663"/>
    <n v="0"/>
    <n v="0"/>
    <n v="0"/>
    <n v="495013192"/>
    <n v="431019772"/>
    <n v="127445000"/>
    <n v="2.0201481822326867E-5"/>
    <n v="0"/>
    <n v="0"/>
  </r>
  <r>
    <s v="Metal Gear Solid V: Ground Zeroes"/>
    <x v="8"/>
    <x v="12"/>
    <x v="4"/>
    <s v="Konami Digital Entertainment"/>
    <n v="0"/>
    <n v="10000"/>
    <n v="0"/>
    <n v="0"/>
    <n v="8"/>
    <n v="20"/>
    <n v="7.6"/>
    <n v="412"/>
    <s v="Kojima Productions"/>
    <x v="1"/>
    <x v="517"/>
    <n v="7.8"/>
    <n v="432"/>
    <n v="4320"/>
    <n v="3333.3333333333335"/>
    <n v="0"/>
    <n v="3333.3333333333335"/>
    <n v="0"/>
    <n v="0"/>
    <n v="562338430"/>
    <n v="443580712"/>
    <n v="127276000"/>
    <n v="0"/>
    <n v="2.2543811598372656E-5"/>
    <n v="0"/>
  </r>
  <r>
    <s v="STORM: Frontline Nation"/>
    <x v="8"/>
    <x v="10"/>
    <x v="11"/>
    <s v="Unknown"/>
    <n v="0"/>
    <n v="10000"/>
    <n v="0"/>
    <n v="0"/>
    <n v="6"/>
    <n v="12"/>
    <n v="7.2"/>
    <n v="13"/>
    <s v="SimBin"/>
    <x v="3"/>
    <x v="517"/>
    <n v="6.6"/>
    <n v="25"/>
    <n v="250"/>
    <n v="1666.6666666666667"/>
    <n v="0"/>
    <n v="1666.6666666666667"/>
    <n v="0"/>
    <n v="0"/>
    <n v="545961365"/>
    <n v="440756453"/>
    <n v="127833000"/>
    <n v="0"/>
    <n v="2.2688266801166948E-5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4">
  <r>
    <x v="0"/>
    <s v="AFG"/>
    <x v="0"/>
    <x v="0"/>
    <n v="17822884"/>
    <n v="18381605"/>
    <n v="18863999"/>
    <n v="19403676"/>
    <n v="20093756"/>
    <n v="20966463"/>
    <n v="21979923"/>
    <n v="23064851"/>
    <n v="24118979"/>
    <n v="25070798"/>
    <n v="25893450"/>
    <n v="26616792"/>
    <n v="27294031"/>
    <n v="28004331"/>
    <n v="28803167"/>
    <n v="29708599"/>
    <n v="30696958"/>
    <n v="31731688"/>
    <n v="32758020"/>
    <n v="33736494"/>
    <n v="34656032"/>
    <n v="35530081"/>
  </r>
  <r>
    <x v="1"/>
    <s v="ALB"/>
    <x v="0"/>
    <x v="1"/>
    <n v="3168033"/>
    <n v="3148281"/>
    <n v="3128530"/>
    <n v="3108778"/>
    <n v="3089027"/>
    <n v="3060173"/>
    <n v="3051010"/>
    <n v="3039616"/>
    <n v="3026939"/>
    <n v="3011487"/>
    <n v="2992547"/>
    <n v="2970017"/>
    <n v="2947314"/>
    <n v="2927519"/>
    <n v="2913021"/>
    <n v="2905195"/>
    <n v="2900401"/>
    <n v="2895092"/>
    <n v="2889104"/>
    <n v="2880703"/>
    <n v="2876101"/>
    <n v="2873457"/>
  </r>
  <r>
    <x v="2"/>
    <s v="DZA"/>
    <x v="0"/>
    <x v="2"/>
    <n v="29411415"/>
    <n v="29886839"/>
    <n v="30335732"/>
    <n v="30765613"/>
    <n v="31183660"/>
    <n v="31592153"/>
    <n v="31995046"/>
    <n v="32403514"/>
    <n v="32831096"/>
    <n v="33288437"/>
    <n v="33777915"/>
    <n v="34300076"/>
    <n v="34860715"/>
    <n v="35465760"/>
    <n v="36117637"/>
    <n v="36819558"/>
    <n v="37565847"/>
    <n v="38338562"/>
    <n v="39113313"/>
    <n v="39871528"/>
    <n v="40606052"/>
    <n v="41318142"/>
  </r>
  <r>
    <x v="3"/>
    <s v="ASM"/>
    <x v="0"/>
    <x v="3"/>
    <n v="53929"/>
    <n v="54941"/>
    <n v="55901"/>
    <n v="56770"/>
    <n v="57521"/>
    <n v="58175"/>
    <n v="58731"/>
    <n v="59117"/>
    <n v="59264"/>
    <n v="59118"/>
    <n v="58650"/>
    <n v="57903"/>
    <n v="57030"/>
    <n v="56227"/>
    <n v="55637"/>
    <n v="55320"/>
    <n v="55230"/>
    <n v="55307"/>
    <n v="55437"/>
    <n v="55537"/>
    <n v="55599"/>
    <n v="55641"/>
  </r>
  <r>
    <x v="4"/>
    <s v="AND"/>
    <x v="0"/>
    <x v="4"/>
    <n v="64360"/>
    <n v="64327"/>
    <n v="64142"/>
    <n v="64370"/>
    <n v="65390"/>
    <n v="67341"/>
    <n v="70049"/>
    <n v="73182"/>
    <n v="76244"/>
    <n v="78867"/>
    <n v="80991"/>
    <n v="82683"/>
    <n v="83861"/>
    <n v="84462"/>
    <n v="84449"/>
    <n v="83751"/>
    <n v="82431"/>
    <n v="80788"/>
    <n v="79223"/>
    <n v="78014"/>
    <n v="77281"/>
    <n v="76965"/>
  </r>
  <r>
    <x v="5"/>
    <s v="AGO"/>
    <x v="0"/>
    <x v="5"/>
    <n v="14682284"/>
    <n v="15088981"/>
    <n v="15504318"/>
    <n v="15949766"/>
    <n v="16440924"/>
    <n v="16983266"/>
    <n v="17572649"/>
    <n v="18203369"/>
    <n v="18865716"/>
    <n v="19552542"/>
    <n v="20262399"/>
    <n v="20997687"/>
    <n v="21759420"/>
    <n v="22549547"/>
    <n v="23369131"/>
    <n v="24218565"/>
    <n v="25096150"/>
    <n v="25998340"/>
    <n v="26920466"/>
    <n v="27859305"/>
    <n v="28813463"/>
    <n v="29784193"/>
  </r>
  <r>
    <x v="6"/>
    <s v="ATG"/>
    <x v="1"/>
    <x v="6"/>
    <n v="75628"/>
    <n v="77739"/>
    <n v="79851"/>
    <n v="81831"/>
    <n v="83584"/>
    <n v="85057"/>
    <n v="86266"/>
    <n v="87293"/>
    <n v="88257"/>
    <n v="89253"/>
    <n v="90301"/>
    <n v="91381"/>
    <n v="92478"/>
    <n v="93581"/>
    <n v="94661"/>
    <n v="95719"/>
    <n v="96777"/>
    <n v="97824"/>
    <n v="98875"/>
    <n v="99923"/>
    <n v="100963"/>
    <n v="102012"/>
  </r>
  <r>
    <x v="7"/>
    <s v="ARB"/>
    <x v="0"/>
    <x v="7"/>
    <n v="260843462"/>
    <n v="266575075"/>
    <n v="272235146"/>
    <n v="277962869"/>
    <n v="283832016"/>
    <n v="289850357"/>
    <n v="296026575"/>
    <n v="302434519"/>
    <n v="309162029"/>
    <n v="316264728"/>
    <n v="323773264"/>
    <n v="331653797"/>
    <n v="339825483"/>
    <n v="348145094"/>
    <n v="356508908"/>
    <n v="364895878"/>
    <n v="373306993"/>
    <n v="381702086"/>
    <n v="390043028"/>
    <n v="398304960"/>
    <n v="406452690"/>
    <n v="414491886"/>
  </r>
  <r>
    <x v="8"/>
    <s v="ARG"/>
    <x v="0"/>
    <x v="8"/>
    <n v="35419682"/>
    <n v="35833969"/>
    <n v="36241590"/>
    <n v="36648068"/>
    <n v="37057452"/>
    <n v="37471509"/>
    <n v="37889370"/>
    <n v="38309379"/>
    <n v="38728696"/>
    <n v="39145488"/>
    <n v="39558890"/>
    <n v="39970224"/>
    <n v="40382389"/>
    <n v="40799407"/>
    <n v="41223889"/>
    <n v="41656879"/>
    <n v="42096739"/>
    <n v="42539925"/>
    <n v="42981515"/>
    <n v="43417765"/>
    <n v="43847430"/>
    <n v="44271041"/>
  </r>
  <r>
    <x v="9"/>
    <s v="ARM"/>
    <x v="0"/>
    <x v="9"/>
    <n v="3168215"/>
    <n v="3133086"/>
    <n v="3108684"/>
    <n v="3089017"/>
    <n v="3069588"/>
    <n v="3050655"/>
    <n v="3033897"/>
    <n v="3017806"/>
    <n v="3000612"/>
    <n v="2981259"/>
    <n v="2958500"/>
    <n v="2933056"/>
    <n v="2908220"/>
    <n v="2888584"/>
    <n v="2877311"/>
    <n v="2875581"/>
    <n v="2881922"/>
    <n v="2893509"/>
    <n v="2906220"/>
    <n v="2916950"/>
    <n v="2924816"/>
    <n v="2930450"/>
  </r>
  <r>
    <x v="10"/>
    <s v="ABW"/>
    <x v="0"/>
    <x v="10"/>
    <n v="83200"/>
    <n v="85451"/>
    <n v="87277"/>
    <n v="89005"/>
    <n v="90853"/>
    <n v="92898"/>
    <n v="94992"/>
    <n v="97017"/>
    <n v="98737"/>
    <n v="100031"/>
    <n v="100832"/>
    <n v="101220"/>
    <n v="101353"/>
    <n v="101453"/>
    <n v="101669"/>
    <n v="102053"/>
    <n v="102577"/>
    <n v="103187"/>
    <n v="103795"/>
    <n v="104341"/>
    <n v="104822"/>
    <n v="105264"/>
  </r>
  <r>
    <x v="11"/>
    <s v="AUS"/>
    <x v="0"/>
    <x v="11"/>
    <n v="18311000"/>
    <n v="18517000"/>
    <n v="18711000"/>
    <n v="18926000"/>
    <n v="19153000"/>
    <n v="19413000"/>
    <n v="19651400"/>
    <n v="19895400"/>
    <n v="20127400"/>
    <n v="20394800"/>
    <n v="20697900"/>
    <n v="20827600"/>
    <n v="21249200"/>
    <n v="21691700"/>
    <n v="22031750"/>
    <n v="22340024"/>
    <n v="22742475"/>
    <n v="23145901"/>
    <n v="23504138"/>
    <n v="23850784"/>
    <n v="24210809"/>
    <n v="24598933"/>
  </r>
  <r>
    <x v="12"/>
    <s v="AUT"/>
    <x v="2"/>
    <x v="12"/>
    <n v="7959017"/>
    <n v="7968041"/>
    <n v="7976789"/>
    <n v="7992324"/>
    <n v="8011566"/>
    <n v="8042293"/>
    <n v="8081957"/>
    <n v="8121423"/>
    <n v="8171966"/>
    <n v="8227829"/>
    <n v="8268641"/>
    <n v="8295487"/>
    <n v="8321496"/>
    <n v="8343323"/>
    <n v="8363404"/>
    <n v="8391643"/>
    <n v="8429991"/>
    <n v="8479823"/>
    <n v="8546356"/>
    <n v="8642699"/>
    <n v="8736668"/>
    <n v="8809212"/>
  </r>
  <r>
    <x v="13"/>
    <s v="AZE"/>
    <x v="0"/>
    <x v="13"/>
    <n v="7763000"/>
    <n v="7838250"/>
    <n v="7913000"/>
    <n v="7982750"/>
    <n v="8048600"/>
    <n v="8111200"/>
    <n v="8171950"/>
    <n v="8234100"/>
    <n v="8306500"/>
    <n v="8391850"/>
    <n v="8484550"/>
    <n v="8581300"/>
    <n v="8763400"/>
    <n v="8947243"/>
    <n v="9054332"/>
    <n v="9173082"/>
    <n v="9295784"/>
    <n v="9416801"/>
    <n v="9535079"/>
    <n v="9649341"/>
    <n v="9757812"/>
    <n v="9862429"/>
  </r>
  <r>
    <x v="14"/>
    <s v="BHS"/>
    <x v="1"/>
    <x v="14"/>
    <n v="283790"/>
    <n v="286970"/>
    <n v="290060"/>
    <n v="293572"/>
    <n v="297890"/>
    <n v="303135"/>
    <n v="309157"/>
    <n v="315746"/>
    <n v="322526"/>
    <n v="329249"/>
    <n v="335830"/>
    <n v="342328"/>
    <n v="348676"/>
    <n v="354856"/>
    <n v="360832"/>
    <n v="366568"/>
    <n v="372039"/>
    <n v="377240"/>
    <n v="382169"/>
    <n v="386838"/>
    <n v="391232"/>
    <n v="395361"/>
  </r>
  <r>
    <x v="15"/>
    <s v="BHR"/>
    <x v="0"/>
    <x v="15"/>
    <n v="578668"/>
    <n v="594930"/>
    <n v="613702"/>
    <n v="636545"/>
    <n v="664614"/>
    <n v="697549"/>
    <n v="735148"/>
    <n v="778711"/>
    <n v="829848"/>
    <n v="889168"/>
    <n v="958414"/>
    <n v="1035891"/>
    <n v="1114590"/>
    <n v="1185029"/>
    <n v="1240862"/>
    <n v="1278269"/>
    <n v="1300217"/>
    <n v="1315411"/>
    <n v="1336397"/>
    <n v="1371855"/>
    <n v="1425171"/>
    <n v="1492584"/>
  </r>
  <r>
    <x v="16"/>
    <s v="BGD"/>
    <x v="0"/>
    <x v="16"/>
    <n v="121269645"/>
    <n v="123854640"/>
    <n v="126447965"/>
    <n v="129029691"/>
    <n v="131581243"/>
    <n v="134107160"/>
    <n v="136600667"/>
    <n v="139019001"/>
    <n v="141307489"/>
    <n v="143431101"/>
    <n v="145368004"/>
    <n v="147139191"/>
    <n v="148805814"/>
    <n v="150454708"/>
    <n v="152149102"/>
    <n v="153911916"/>
    <n v="155727053"/>
    <n v="157571292"/>
    <n v="159405279"/>
    <n v="161200886"/>
    <n v="162951560"/>
    <n v="164669751"/>
  </r>
  <r>
    <x v="17"/>
    <s v="BRB"/>
    <x v="1"/>
    <x v="17"/>
    <n v="265942"/>
    <n v="266945"/>
    <n v="267950"/>
    <n v="268922"/>
    <n v="269847"/>
    <n v="270685"/>
    <n v="271478"/>
    <n v="272258"/>
    <n v="273091"/>
    <n v="274009"/>
    <n v="275039"/>
    <n v="276150"/>
    <n v="277319"/>
    <n v="278470"/>
    <n v="279569"/>
    <n v="280601"/>
    <n v="281585"/>
    <n v="282509"/>
    <n v="283385"/>
    <n v="284217"/>
    <n v="284996"/>
    <n v="285719"/>
  </r>
  <r>
    <x v="18"/>
    <s v="BLR"/>
    <x v="0"/>
    <x v="18"/>
    <n v="10160000"/>
    <n v="10117000"/>
    <n v="10069000"/>
    <n v="10026738"/>
    <n v="9979610"/>
    <n v="9928549"/>
    <n v="9865548"/>
    <n v="9796749"/>
    <n v="9730146"/>
    <n v="9663915"/>
    <n v="9604924"/>
    <n v="9560953"/>
    <n v="9527985"/>
    <n v="9506765"/>
    <n v="9490583"/>
    <n v="9473172"/>
    <n v="9464495"/>
    <n v="9465997"/>
    <n v="9474511"/>
    <n v="9489616"/>
    <n v="9501534"/>
    <n v="9507875"/>
  </r>
  <r>
    <x v="19"/>
    <s v="BEL"/>
    <x v="2"/>
    <x v="19"/>
    <n v="10156637"/>
    <n v="10181245"/>
    <n v="10203008"/>
    <n v="10226419"/>
    <n v="10251250"/>
    <n v="10286570"/>
    <n v="10332785"/>
    <n v="10376133"/>
    <n v="10421137"/>
    <n v="10478617"/>
    <n v="10547958"/>
    <n v="10625700"/>
    <n v="10709973"/>
    <n v="10796493"/>
    <n v="10895586"/>
    <n v="11047744"/>
    <n v="11128246"/>
    <n v="11182817"/>
    <n v="11209057"/>
    <n v="11274196"/>
    <n v="11331422"/>
    <n v="11372068"/>
  </r>
  <r>
    <x v="20"/>
    <s v="BLZ"/>
    <x v="1"/>
    <x v="20"/>
    <n v="213676"/>
    <n v="221606"/>
    <n v="230284"/>
    <n v="239026"/>
    <n v="247315"/>
    <n v="254984"/>
    <n v="262206"/>
    <n v="269130"/>
    <n v="276089"/>
    <n v="283277"/>
    <n v="290747"/>
    <n v="298407"/>
    <n v="306165"/>
    <n v="313929"/>
    <n v="321608"/>
    <n v="329192"/>
    <n v="336701"/>
    <n v="344181"/>
    <n v="351694"/>
    <n v="359288"/>
    <n v="366954"/>
    <n v="374681"/>
  </r>
  <r>
    <x v="21"/>
    <s v="BEN"/>
    <x v="0"/>
    <x v="21"/>
    <n v="6094259"/>
    <n v="6281639"/>
    <n v="6470265"/>
    <n v="6664098"/>
    <n v="6865951"/>
    <n v="7076733"/>
    <n v="7295394"/>
    <n v="7520555"/>
    <n v="7750004"/>
    <n v="7982225"/>
    <n v="8216896"/>
    <n v="8454791"/>
    <n v="8696916"/>
    <n v="8944706"/>
    <n v="9199259"/>
    <n v="9460802"/>
    <n v="9729160"/>
    <n v="10004451"/>
    <n v="10286712"/>
    <n v="10575952"/>
    <n v="10872298"/>
    <n v="11175692"/>
  </r>
  <r>
    <x v="22"/>
    <s v="BMU"/>
    <x v="0"/>
    <x v="22"/>
    <n v="60129"/>
    <n v="60497"/>
    <n v="60943"/>
    <n v="61285"/>
    <n v="61833"/>
    <n v="62504"/>
    <n v="62912"/>
    <n v="63325"/>
    <n v="63740"/>
    <n v="64154"/>
    <n v="64523"/>
    <n v="64888"/>
    <n v="65273"/>
    <n v="65636"/>
    <n v="65124"/>
    <n v="64564"/>
    <n v="64798"/>
    <n v="65001"/>
    <n v="65139"/>
    <n v="65239"/>
    <n v="65341"/>
    <n v="65441"/>
  </r>
  <r>
    <x v="23"/>
    <s v="BTN"/>
    <x v="0"/>
    <x v="23"/>
    <n v="519282"/>
    <n v="528754"/>
    <n v="542155"/>
    <n v="557543"/>
    <n v="573416"/>
    <n v="589600"/>
    <n v="606399"/>
    <n v="623434"/>
    <n v="640282"/>
    <n v="656639"/>
    <n v="672228"/>
    <n v="686958"/>
    <n v="700950"/>
    <n v="714458"/>
    <n v="727641"/>
    <n v="740510"/>
    <n v="752967"/>
    <n v="764961"/>
    <n v="776448"/>
    <n v="787386"/>
    <n v="797765"/>
    <n v="807610"/>
  </r>
  <r>
    <x v="24"/>
    <s v="BOL"/>
    <x v="0"/>
    <x v="24"/>
    <n v="7717443"/>
    <n v="7870855"/>
    <n v="8026254"/>
    <n v="8182712"/>
    <n v="8339512"/>
    <n v="8496375"/>
    <n v="8653345"/>
    <n v="8810420"/>
    <n v="8967741"/>
    <n v="9125409"/>
    <n v="9283334"/>
    <n v="9441444"/>
    <n v="9599855"/>
    <n v="9758748"/>
    <n v="9918242"/>
    <n v="10078343"/>
    <n v="10239004"/>
    <n v="10400264"/>
    <n v="10562159"/>
    <n v="10724705"/>
    <n v="10887882"/>
    <n v="11051600"/>
  </r>
  <r>
    <x v="25"/>
    <s v="BIH"/>
    <x v="0"/>
    <x v="25"/>
    <n v="3780378"/>
    <n v="3752431"/>
    <n v="3750485"/>
    <n v="3759118"/>
    <n v="3766706"/>
    <n v="3771284"/>
    <n v="3775807"/>
    <n v="3779247"/>
    <n v="3781287"/>
    <n v="3781530"/>
    <n v="3779468"/>
    <n v="3774000"/>
    <n v="3763599"/>
    <n v="3746561"/>
    <n v="3722084"/>
    <n v="3688865"/>
    <n v="3648200"/>
    <n v="3604999"/>
    <n v="3566002"/>
    <n v="3535961"/>
    <n v="3516816"/>
    <n v="3507017"/>
  </r>
  <r>
    <x v="26"/>
    <s v="BWA"/>
    <x v="0"/>
    <x v="26"/>
    <n v="1604060"/>
    <n v="1637635"/>
    <n v="1669625"/>
    <n v="1699862"/>
    <n v="1728340"/>
    <n v="1754935"/>
    <n v="1779953"/>
    <n v="1804339"/>
    <n v="1829330"/>
    <n v="1855852"/>
    <n v="1884238"/>
    <n v="1914414"/>
    <n v="1946351"/>
    <n v="1979882"/>
    <n v="2014866"/>
    <n v="2051339"/>
    <n v="2089315"/>
    <n v="2128507"/>
    <n v="2168573"/>
    <n v="2209197"/>
    <n v="2250260"/>
    <n v="2291661"/>
  </r>
  <r>
    <x v="27"/>
    <s v="BRA"/>
    <x v="0"/>
    <x v="27"/>
    <n v="164913306"/>
    <n v="167545164"/>
    <n v="170170640"/>
    <n v="172759243"/>
    <n v="175287587"/>
    <n v="177750670"/>
    <n v="180151021"/>
    <n v="182482149"/>
    <n v="184738458"/>
    <n v="186917361"/>
    <n v="189012412"/>
    <n v="191026637"/>
    <n v="192979029"/>
    <n v="194895996"/>
    <n v="196796269"/>
    <n v="198686688"/>
    <n v="200560983"/>
    <n v="202408632"/>
    <n v="204213133"/>
    <n v="205962108"/>
    <n v="207652865"/>
    <n v="209288278"/>
  </r>
  <r>
    <x v="28"/>
    <s v="VGB"/>
    <x v="0"/>
    <x v="28"/>
    <n v="18833"/>
    <n v="19270"/>
    <n v="19722"/>
    <n v="20188"/>
    <n v="20645"/>
    <n v="21085"/>
    <n v="21529"/>
    <n v="22000"/>
    <n v="22541"/>
    <n v="23168"/>
    <n v="23905"/>
    <n v="24731"/>
    <n v="25604"/>
    <n v="26447"/>
    <n v="27224"/>
    <n v="27901"/>
    <n v="28509"/>
    <n v="29056"/>
    <n v="29588"/>
    <n v="30113"/>
    <n v="30661"/>
    <n v="31196"/>
  </r>
  <r>
    <x v="29"/>
    <s v="BRN"/>
    <x v="0"/>
    <x v="29"/>
    <n v="304699"/>
    <n v="312038"/>
    <n v="319222"/>
    <n v="326289"/>
    <n v="333241"/>
    <n v="340117"/>
    <n v="346867"/>
    <n v="353389"/>
    <n v="359523"/>
    <n v="365158"/>
    <n v="370250"/>
    <n v="374864"/>
    <n v="379252"/>
    <n v="383772"/>
    <n v="388662"/>
    <n v="394013"/>
    <n v="399748"/>
    <n v="405716"/>
    <n v="411704"/>
    <n v="417542"/>
    <n v="423196"/>
    <n v="428697"/>
  </r>
  <r>
    <x v="30"/>
    <s v="BGR"/>
    <x v="2"/>
    <x v="30"/>
    <n v="8362826"/>
    <n v="8312068"/>
    <n v="8256786"/>
    <n v="8210624"/>
    <n v="8170172"/>
    <n v="8009142"/>
    <n v="7837161"/>
    <n v="7775327"/>
    <n v="7716860"/>
    <n v="7658972"/>
    <n v="7601022"/>
    <n v="7545338"/>
    <n v="7492561"/>
    <n v="7444443"/>
    <n v="7395599"/>
    <n v="7348328"/>
    <n v="7305888"/>
    <n v="7265115"/>
    <n v="7223938"/>
    <n v="7177991"/>
    <n v="7127822"/>
    <n v="7075991"/>
  </r>
  <r>
    <x v="31"/>
    <s v="BFA"/>
    <x v="0"/>
    <x v="31"/>
    <n v="10372745"/>
    <n v="10665546"/>
    <n v="10968724"/>
    <n v="11282701"/>
    <n v="11607942"/>
    <n v="11944587"/>
    <n v="12293100"/>
    <n v="12654621"/>
    <n v="13030569"/>
    <n v="13421930"/>
    <n v="13829177"/>
    <n v="14252021"/>
    <n v="14689726"/>
    <n v="15141099"/>
    <n v="15605217"/>
    <n v="16081904"/>
    <n v="16571216"/>
    <n v="17072723"/>
    <n v="17585977"/>
    <n v="18110624"/>
    <n v="18646433"/>
    <n v="19193382"/>
  </r>
  <r>
    <x v="32"/>
    <s v="BDI"/>
    <x v="0"/>
    <x v="32"/>
    <n v="6041112"/>
    <n v="6112097"/>
    <n v="6186352"/>
    <n v="6278940"/>
    <n v="6400706"/>
    <n v="6555829"/>
    <n v="6741569"/>
    <n v="6953113"/>
    <n v="7182451"/>
    <n v="7423289"/>
    <n v="7675338"/>
    <n v="7939573"/>
    <n v="8212264"/>
    <n v="8489031"/>
    <n v="8766930"/>
    <n v="9043508"/>
    <n v="9319710"/>
    <n v="9600186"/>
    <n v="9891790"/>
    <n v="10199270"/>
    <n v="10524117"/>
    <n v="10864245"/>
  </r>
  <r>
    <x v="33"/>
    <s v="CPV"/>
    <x v="0"/>
    <x v="33"/>
    <n v="398773"/>
    <n v="408175"/>
    <n v="417323"/>
    <n v="426285"/>
    <n v="435079"/>
    <n v="443716"/>
    <n v="452106"/>
    <n v="460147"/>
    <n v="467664"/>
    <n v="474567"/>
    <n v="480795"/>
    <n v="486438"/>
    <n v="491723"/>
    <n v="496963"/>
    <n v="502384"/>
    <n v="508067"/>
    <n v="513979"/>
    <n v="520106"/>
    <n v="526437"/>
    <n v="532913"/>
    <n v="539560"/>
    <n v="546388"/>
  </r>
  <r>
    <x v="34"/>
    <s v="KHM"/>
    <x v="0"/>
    <x v="34"/>
    <n v="10980273"/>
    <n v="11295880"/>
    <n v="11597739"/>
    <n v="11883636"/>
    <n v="12152354"/>
    <n v="12402473"/>
    <n v="12634729"/>
    <n v="12853124"/>
    <n v="13063377"/>
    <n v="13270201"/>
    <n v="13474489"/>
    <n v="13676693"/>
    <n v="13880509"/>
    <n v="14090208"/>
    <n v="14308740"/>
    <n v="14537886"/>
    <n v="14776866"/>
    <n v="15022692"/>
    <n v="15270790"/>
    <n v="15517635"/>
    <n v="15762370"/>
    <n v="16005373"/>
  </r>
  <r>
    <x v="35"/>
    <s v="CMR"/>
    <x v="0"/>
    <x v="35"/>
    <n v="13812472"/>
    <n v="14165423"/>
    <n v="14523570"/>
    <n v="14891891"/>
    <n v="15274234"/>
    <n v="15671927"/>
    <n v="16084886"/>
    <n v="16513822"/>
    <n v="16959081"/>
    <n v="17420795"/>
    <n v="17899562"/>
    <n v="18395389"/>
    <n v="18907008"/>
    <n v="19432541"/>
    <n v="19970495"/>
    <n v="20520447"/>
    <n v="21082383"/>
    <n v="21655715"/>
    <n v="22239904"/>
    <n v="22834522"/>
    <n v="23439189"/>
    <n v="24053727"/>
  </r>
  <r>
    <x v="36"/>
    <s v="CAN"/>
    <x v="1"/>
    <x v="36"/>
    <n v="29671900"/>
    <n v="29987200"/>
    <n v="30247900"/>
    <n v="30499200"/>
    <n v="30769700"/>
    <n v="31081900"/>
    <n v="31362000"/>
    <n v="31676000"/>
    <n v="31995000"/>
    <n v="32312000"/>
    <n v="32570505"/>
    <n v="32887928"/>
    <n v="33245773"/>
    <n v="33628571"/>
    <n v="34005274"/>
    <n v="34342780"/>
    <n v="34750545"/>
    <n v="35152370"/>
    <n v="35535348"/>
    <n v="35832513"/>
    <n v="36264604"/>
    <n v="36708083"/>
  </r>
  <r>
    <x v="37"/>
    <s v="CSS"/>
    <x v="0"/>
    <x v="37"/>
    <n v="6343683"/>
    <n v="6392040"/>
    <n v="6438587"/>
    <n v="6484510"/>
    <n v="6530691"/>
    <n v="6577216"/>
    <n v="6623792"/>
    <n v="6670276"/>
    <n v="6716373"/>
    <n v="6761932"/>
    <n v="6806838"/>
    <n v="6851221"/>
    <n v="6895315"/>
    <n v="6939534"/>
    <n v="6984096"/>
    <n v="7029022"/>
    <n v="7074129"/>
    <n v="7118888"/>
    <n v="7162679"/>
    <n v="7204948"/>
    <n v="7245472"/>
    <n v="7284294"/>
  </r>
  <r>
    <x v="38"/>
    <s v="CYM"/>
    <x v="0"/>
    <x v="38"/>
    <n v="33536"/>
    <n v="35597"/>
    <n v="37740"/>
    <n v="39808"/>
    <n v="41687"/>
    <n v="43316"/>
    <n v="44738"/>
    <n v="46028"/>
    <n v="47299"/>
    <n v="48622"/>
    <n v="50031"/>
    <n v="51483"/>
    <n v="52926"/>
    <n v="54279"/>
    <n v="55507"/>
    <n v="56579"/>
    <n v="57523"/>
    <n v="58371"/>
    <n v="59172"/>
    <n v="59963"/>
    <n v="60765"/>
    <n v="61559"/>
  </r>
  <r>
    <x v="39"/>
    <s v="CAF"/>
    <x v="0"/>
    <x v="39"/>
    <n v="3435821"/>
    <n v="3517309"/>
    <n v="3597385"/>
    <n v="3676508"/>
    <n v="3754986"/>
    <n v="3832203"/>
    <n v="3907612"/>
    <n v="3981665"/>
    <n v="4055036"/>
    <n v="4127910"/>
    <n v="4201758"/>
    <n v="4275800"/>
    <n v="4345386"/>
    <n v="4404230"/>
    <n v="4448525"/>
    <n v="4476153"/>
    <n v="4490416"/>
    <n v="4499653"/>
    <n v="4515392"/>
    <n v="4546100"/>
    <n v="4594621"/>
    <n v="4659080"/>
  </r>
  <r>
    <x v="40"/>
    <s v="CEB"/>
    <x v="0"/>
    <x v="40"/>
    <n v="109563097"/>
    <n v="109459093"/>
    <n v="109207205"/>
    <n v="109102354"/>
    <n v="108405522"/>
    <n v="107800399"/>
    <n v="107097577"/>
    <n v="106760768"/>
    <n v="106466116"/>
    <n v="106173766"/>
    <n v="105901322"/>
    <n v="105504531"/>
    <n v="105126686"/>
    <n v="104924372"/>
    <n v="104543801"/>
    <n v="104174038"/>
    <n v="103935318"/>
    <n v="103713726"/>
    <n v="103496179"/>
    <n v="103257751"/>
    <n v="102994343"/>
    <n v="102727102"/>
  </r>
  <r>
    <x v="41"/>
    <s v="TCD"/>
    <x v="0"/>
    <x v="41"/>
    <n v="7241134"/>
    <n v="7493251"/>
    <n v="7759258"/>
    <n v="8041846"/>
    <n v="8342559"/>
    <n v="8663012"/>
    <n v="9001689"/>
    <n v="9353201"/>
    <n v="9710043"/>
    <n v="10067009"/>
    <n v="10421597"/>
    <n v="10775708"/>
    <n v="11133861"/>
    <n v="11502786"/>
    <n v="11887202"/>
    <n v="12288651"/>
    <n v="12705135"/>
    <n v="13133589"/>
    <n v="13569438"/>
    <n v="14009413"/>
    <n v="14452543"/>
    <n v="14899994"/>
  </r>
  <r>
    <x v="42"/>
    <s v="CHI"/>
    <x v="0"/>
    <x v="42"/>
    <n v="144829"/>
    <n v="145715"/>
    <n v="146671"/>
    <n v="147687"/>
    <n v="148725"/>
    <n v="149793"/>
    <n v="150901"/>
    <n v="152038"/>
    <n v="153170"/>
    <n v="154294"/>
    <n v="155411"/>
    <n v="156513"/>
    <n v="157581"/>
    <n v="158603"/>
    <n v="159581"/>
    <n v="160497"/>
    <n v="161358"/>
    <n v="162180"/>
    <n v="162969"/>
    <n v="163758"/>
    <n v="164541"/>
    <n v="165314"/>
  </r>
  <r>
    <x v="43"/>
    <s v="CHL"/>
    <x v="0"/>
    <x v="43"/>
    <n v="14497826"/>
    <n v="14694835"/>
    <n v="14887756"/>
    <n v="15076952"/>
    <n v="15262754"/>
    <n v="15444969"/>
    <n v="15623635"/>
    <n v="15799542"/>
    <n v="15973778"/>
    <n v="16147064"/>
    <n v="16319792"/>
    <n v="16491687"/>
    <n v="16661942"/>
    <n v="16829442"/>
    <n v="16993354"/>
    <n v="17153357"/>
    <n v="17309746"/>
    <n v="17462982"/>
    <n v="17613798"/>
    <n v="17762681"/>
    <n v="17909754"/>
    <n v="18054726"/>
  </r>
  <r>
    <x v="44"/>
    <s v="CHN"/>
    <x v="0"/>
    <x v="44"/>
    <n v="1217550000"/>
    <n v="1230075000"/>
    <n v="1241935000"/>
    <n v="1252735000"/>
    <n v="1262645000"/>
    <n v="1271850000"/>
    <n v="1280400000"/>
    <n v="1288400000"/>
    <n v="1296075000"/>
    <n v="1303720000"/>
    <n v="1311020000"/>
    <n v="1317885000"/>
    <n v="1324655000"/>
    <n v="1331260000"/>
    <n v="1337705000"/>
    <n v="1344130000"/>
    <n v="1350695000"/>
    <n v="1357380000"/>
    <n v="1364270000"/>
    <n v="1371220000"/>
    <n v="1378665000"/>
    <n v="1386395000"/>
  </r>
  <r>
    <x v="45"/>
    <s v="COL"/>
    <x v="0"/>
    <x v="45"/>
    <n v="38049038"/>
    <n v="38645411"/>
    <n v="39234062"/>
    <n v="39819279"/>
    <n v="40403958"/>
    <n v="40988909"/>
    <n v="41572491"/>
    <n v="42152151"/>
    <n v="42724163"/>
    <n v="43285634"/>
    <n v="43835722"/>
    <n v="44374572"/>
    <n v="44901544"/>
    <n v="45416181"/>
    <n v="45918097"/>
    <n v="46406646"/>
    <n v="46881475"/>
    <n v="47342981"/>
    <n v="47791911"/>
    <n v="48228697"/>
    <n v="48653419"/>
    <n v="49065615"/>
  </r>
  <r>
    <x v="46"/>
    <s v="COM"/>
    <x v="0"/>
    <x v="46"/>
    <n v="488627"/>
    <n v="501953"/>
    <n v="515385"/>
    <n v="528848"/>
    <n v="542357"/>
    <n v="555888"/>
    <n v="569479"/>
    <n v="583211"/>
    <n v="597228"/>
    <n v="611627"/>
    <n v="626425"/>
    <n v="641620"/>
    <n v="657229"/>
    <n v="673252"/>
    <n v="689692"/>
    <n v="706569"/>
    <n v="723868"/>
    <n v="741500"/>
    <n v="759385"/>
    <n v="777424"/>
    <n v="795601"/>
    <n v="813912"/>
  </r>
  <r>
    <x v="47"/>
    <s v="COD"/>
    <x v="0"/>
    <x v="47"/>
    <n v="42770544"/>
    <n v="43830146"/>
    <n v="44840529"/>
    <n v="45898667"/>
    <n v="47076387"/>
    <n v="48394338"/>
    <n v="49835756"/>
    <n v="51390033"/>
    <n v="53034217"/>
    <n v="54751476"/>
    <n v="56543011"/>
    <n v="58417562"/>
    <n v="60373608"/>
    <n v="62409435"/>
    <n v="64523263"/>
    <n v="66713597"/>
    <n v="68978682"/>
    <n v="71316033"/>
    <n v="73722860"/>
    <n v="76196619"/>
    <n v="78736153"/>
    <n v="81339988"/>
  </r>
  <r>
    <x v="48"/>
    <s v="COG"/>
    <x v="0"/>
    <x v="48"/>
    <n v="2879222"/>
    <n v="2962470"/>
    <n v="3048453"/>
    <n v="3136344"/>
    <n v="3225727"/>
    <n v="3315806"/>
    <n v="3407180"/>
    <n v="3502519"/>
    <n v="3605439"/>
    <n v="3718243"/>
    <n v="3842365"/>
    <n v="3976246"/>
    <n v="4115435"/>
    <n v="4253712"/>
    <n v="4386693"/>
    <n v="4512730"/>
    <n v="4633363"/>
    <n v="4751393"/>
    <n v="4871101"/>
    <n v="4995648"/>
    <n v="5125821"/>
    <n v="5260750"/>
  </r>
  <r>
    <x v="49"/>
    <s v="CRI"/>
    <x v="1"/>
    <x v="49"/>
    <n v="3596732"/>
    <n v="3682725"/>
    <n v="3767373"/>
    <n v="3848723"/>
    <n v="3925443"/>
    <n v="3996798"/>
    <n v="4063204"/>
    <n v="4125971"/>
    <n v="4187038"/>
    <n v="4247841"/>
    <n v="4308794"/>
    <n v="4369469"/>
    <n v="4429508"/>
    <n v="4488263"/>
    <n v="4545280"/>
    <n v="4600474"/>
    <n v="4654122"/>
    <n v="4706401"/>
    <n v="4757575"/>
    <n v="4807852"/>
    <n v="4857274"/>
    <n v="4905769"/>
  </r>
  <r>
    <x v="50"/>
    <s v="CIV"/>
    <x v="0"/>
    <x v="50"/>
    <n v="14995249"/>
    <n v="15445986"/>
    <n v="15884552"/>
    <n v="16300233"/>
    <n v="16686561"/>
    <n v="17040152"/>
    <n v="17366517"/>
    <n v="17679355"/>
    <n v="17997738"/>
    <n v="18336303"/>
    <n v="18699435"/>
    <n v="19085941"/>
    <n v="19497986"/>
    <n v="19936366"/>
    <n v="20401331"/>
    <n v="20895311"/>
    <n v="21418603"/>
    <n v="21966312"/>
    <n v="22531350"/>
    <n v="23108472"/>
    <n v="23695919"/>
    <n v="24294750"/>
  </r>
  <r>
    <x v="51"/>
    <s v="HRV"/>
    <x v="2"/>
    <x v="51"/>
    <n v="4494000"/>
    <n v="4572000"/>
    <n v="4501000"/>
    <n v="4554000"/>
    <n v="4426000"/>
    <n v="4440000"/>
    <n v="4440000"/>
    <n v="4440000"/>
    <n v="4439000"/>
    <n v="4442000"/>
    <n v="4440000"/>
    <n v="4436000"/>
    <n v="4434508"/>
    <n v="4429078"/>
    <n v="4417781"/>
    <n v="4280622"/>
    <n v="4267558"/>
    <n v="4255689"/>
    <n v="4238389"/>
    <n v="4203604"/>
    <n v="4174349"/>
    <n v="4125700"/>
  </r>
  <r>
    <x v="52"/>
    <s v="CUB"/>
    <x v="1"/>
    <x v="52"/>
    <n v="10961012"/>
    <n v="11013983"/>
    <n v="11064097"/>
    <n v="11110004"/>
    <n v="11150736"/>
    <n v="11186542"/>
    <n v="11217998"/>
    <n v="11244885"/>
    <n v="11266941"/>
    <n v="11284253"/>
    <n v="11296233"/>
    <n v="11303687"/>
    <n v="11309754"/>
    <n v="11318602"/>
    <n v="11333051"/>
    <n v="11354651"/>
    <n v="11382146"/>
    <n v="11412167"/>
    <n v="11439767"/>
    <n v="11461432"/>
    <n v="11475982"/>
    <n v="11484636"/>
  </r>
  <r>
    <x v="53"/>
    <s v="CUW"/>
    <x v="0"/>
    <x v="53"/>
    <n v="146306"/>
    <n v="146956"/>
    <n v="144472"/>
    <n v="139428"/>
    <n v="133860"/>
    <n v="129047"/>
    <n v="129205"/>
    <n v="131897"/>
    <n v="134192"/>
    <n v="137658"/>
    <n v="141239"/>
    <n v="144056"/>
    <n v="145880"/>
    <n v="146833"/>
    <n v="148703"/>
    <n v="150831"/>
    <n v="152088"/>
    <n v="153822"/>
    <n v="155909"/>
    <n v="157980"/>
    <n v="159663"/>
    <n v="161014"/>
  </r>
  <r>
    <x v="54"/>
    <s v="CYP"/>
    <x v="2"/>
    <x v="54"/>
    <n v="873423"/>
    <n v="891192"/>
    <n v="908704"/>
    <n v="926050"/>
    <n v="943286"/>
    <n v="960282"/>
    <n v="976966"/>
    <n v="993563"/>
    <n v="1010410"/>
    <n v="1027658"/>
    <n v="1045509"/>
    <n v="1063712"/>
    <n v="1081563"/>
    <n v="1098076"/>
    <n v="1112607"/>
    <n v="1124835"/>
    <n v="1135062"/>
    <n v="1143896"/>
    <n v="1152309"/>
    <n v="1160985"/>
    <n v="1170125"/>
    <n v="1179551"/>
  </r>
  <r>
    <x v="55"/>
    <s v="CZE"/>
    <x v="2"/>
    <x v="55"/>
    <n v="10315241"/>
    <n v="10304131"/>
    <n v="10294373"/>
    <n v="10283860"/>
    <n v="10255063"/>
    <n v="10216605"/>
    <n v="10196916"/>
    <n v="10193998"/>
    <n v="10197101"/>
    <n v="10211216"/>
    <n v="10238905"/>
    <n v="10298828"/>
    <n v="10384603"/>
    <n v="10443936"/>
    <n v="10474410"/>
    <n v="10496088"/>
    <n v="10510785"/>
    <n v="10514272"/>
    <n v="10525347"/>
    <n v="10546059"/>
    <n v="10566332"/>
    <n v="10591323"/>
  </r>
  <r>
    <x v="56"/>
    <s v="DNK"/>
    <x v="2"/>
    <x v="56"/>
    <n v="5263074"/>
    <n v="5284991"/>
    <n v="5304219"/>
    <n v="5321799"/>
    <n v="5339616"/>
    <n v="5358783"/>
    <n v="5375931"/>
    <n v="5390574"/>
    <n v="5404523"/>
    <n v="5419432"/>
    <n v="5437272"/>
    <n v="5461438"/>
    <n v="5493621"/>
    <n v="5523095"/>
    <n v="5547683"/>
    <n v="5570572"/>
    <n v="5591572"/>
    <n v="5614932"/>
    <n v="5643475"/>
    <n v="5683483"/>
    <n v="5728010"/>
    <n v="5769603"/>
  </r>
  <r>
    <x v="57"/>
    <s v="DJI"/>
    <x v="0"/>
    <x v="57"/>
    <n v="643682"/>
    <n v="660953"/>
    <n v="680612"/>
    <n v="700099"/>
    <n v="717584"/>
    <n v="732711"/>
    <n v="746221"/>
    <n v="758615"/>
    <n v="770752"/>
    <n v="783254"/>
    <n v="796208"/>
    <n v="809402"/>
    <n v="822934"/>
    <n v="836840"/>
    <n v="851146"/>
    <n v="865937"/>
    <n v="881185"/>
    <n v="896688"/>
    <n v="912164"/>
    <n v="927414"/>
    <n v="942333"/>
    <n v="956985"/>
  </r>
  <r>
    <x v="58"/>
    <s v="DMA"/>
    <x v="1"/>
    <x v="58"/>
    <n v="71145"/>
    <n v="70753"/>
    <n v="70290"/>
    <n v="69903"/>
    <n v="69676"/>
    <n v="69670"/>
    <n v="69824"/>
    <n v="70093"/>
    <n v="70379"/>
    <n v="70627"/>
    <n v="70807"/>
    <n v="70950"/>
    <n v="71074"/>
    <n v="71229"/>
    <n v="71440"/>
    <n v="71718"/>
    <n v="72044"/>
    <n v="72400"/>
    <n v="72778"/>
    <n v="73162"/>
    <n v="73543"/>
    <n v="73925"/>
  </r>
  <r>
    <x v="59"/>
    <s v="DOM"/>
    <x v="1"/>
    <x v="59"/>
    <n v="8029113"/>
    <n v="8163472"/>
    <n v="8296375"/>
    <n v="8429112"/>
    <n v="8562622"/>
    <n v="8697126"/>
    <n v="8832285"/>
    <n v="8967760"/>
    <n v="9102998"/>
    <n v="9237566"/>
    <n v="9371338"/>
    <n v="9504353"/>
    <n v="9636520"/>
    <n v="9767758"/>
    <n v="9897985"/>
    <n v="10027095"/>
    <n v="10154950"/>
    <n v="10281296"/>
    <n v="10405844"/>
    <n v="10528394"/>
    <n v="10648791"/>
    <n v="10766998"/>
  </r>
  <r>
    <x v="60"/>
    <s v="EAR"/>
    <x v="0"/>
    <x v="60"/>
    <n v="2297015199"/>
    <n v="2341634408"/>
    <n v="2386184548"/>
    <n v="2430487146"/>
    <n v="2474600589"/>
    <n v="2518353223"/>
    <n v="2561812502"/>
    <n v="2605067367"/>
    <n v="2648271523"/>
    <n v="2691528375"/>
    <n v="2734859659"/>
    <n v="2778276175"/>
    <n v="2821797496"/>
    <n v="2865439651"/>
    <n v="2909410986"/>
    <n v="2953406021"/>
    <n v="2997066325"/>
    <n v="3040700765"/>
    <n v="3084236443"/>
    <n v="3127578757"/>
    <n v="3170657660"/>
    <n v="3213426923"/>
  </r>
  <r>
    <x v="61"/>
    <s v="EAS"/>
    <x v="0"/>
    <x v="61"/>
    <n v="1964635058"/>
    <n v="1986799861"/>
    <n v="2008140141"/>
    <n v="2028095314"/>
    <n v="2047150745"/>
    <n v="2065521836"/>
    <n v="2082953527"/>
    <n v="2099545576"/>
    <n v="2115557365"/>
    <n v="2131363078"/>
    <n v="2147029631"/>
    <n v="2162104019"/>
    <n v="2177421759"/>
    <n v="2192352319"/>
    <n v="2207154641"/>
    <n v="2221934584"/>
    <n v="2237082761"/>
    <n v="2252311022"/>
    <n v="2267745366"/>
    <n v="2283108073"/>
    <n v="2298726779"/>
    <n v="2314364990"/>
  </r>
  <r>
    <x v="62"/>
    <s v="EAP"/>
    <x v="0"/>
    <x v="62"/>
    <n v="1738422945"/>
    <n v="1759201938"/>
    <n v="1779221736"/>
    <n v="1798083668"/>
    <n v="1815956211"/>
    <n v="1833033752"/>
    <n v="1849372898"/>
    <n v="1865072190"/>
    <n v="1880346879"/>
    <n v="1895491197"/>
    <n v="1910175419"/>
    <n v="1924328623"/>
    <n v="1938363936"/>
    <n v="1952308448"/>
    <n v="1966231608"/>
    <n v="1980303926"/>
    <n v="1994651365"/>
    <n v="2009173000"/>
    <n v="2023837097"/>
    <n v="2038410865"/>
    <n v="2053299126"/>
    <n v="2068308373"/>
  </r>
  <r>
    <x v="63"/>
    <s v="TEA"/>
    <x v="0"/>
    <x v="63"/>
    <n v="1716273159"/>
    <n v="1736829482"/>
    <n v="1756647023"/>
    <n v="1775313792"/>
    <n v="1792988790"/>
    <n v="1809863171"/>
    <n v="1825997060"/>
    <n v="1841494233"/>
    <n v="1856577921"/>
    <n v="1871547818"/>
    <n v="1886075684"/>
    <n v="1900087547"/>
    <n v="1913991988"/>
    <n v="1927809542"/>
    <n v="1941604842"/>
    <n v="1955546907"/>
    <n v="1969762859"/>
    <n v="1984152637"/>
    <n v="1998686391"/>
    <n v="2013132699"/>
    <n v="2027896410"/>
    <n v="2042783496"/>
  </r>
  <r>
    <x v="64"/>
    <s v="ECU"/>
    <x v="0"/>
    <x v="64"/>
    <n v="11683479"/>
    <n v="11924993"/>
    <n v="12163885"/>
    <n v="12398691"/>
    <n v="12628596"/>
    <n v="12852755"/>
    <n v="13072060"/>
    <n v="13289601"/>
    <n v="13509647"/>
    <n v="13735233"/>
    <n v="13967480"/>
    <n v="14205453"/>
    <n v="14447562"/>
    <n v="14691275"/>
    <n v="14934690"/>
    <n v="15177355"/>
    <n v="15419666"/>
    <n v="15661547"/>
    <n v="15903112"/>
    <n v="16144368"/>
    <n v="16385068"/>
    <n v="16624858"/>
  </r>
  <r>
    <x v="65"/>
    <s v="EGY"/>
    <x v="0"/>
    <x v="65"/>
    <n v="64933456"/>
    <n v="66151117"/>
    <n v="67378056"/>
    <n v="68626664"/>
    <n v="69905988"/>
    <n v="71226940"/>
    <n v="72590118"/>
    <n v="73981942"/>
    <n v="75381899"/>
    <n v="76778149"/>
    <n v="78159048"/>
    <n v="79537253"/>
    <n v="80953881"/>
    <n v="82465022"/>
    <n v="84107606"/>
    <n v="85897561"/>
    <n v="87813257"/>
    <n v="89807433"/>
    <n v="91812566"/>
    <n v="93778172"/>
    <n v="95688681"/>
    <n v="97553151"/>
  </r>
  <r>
    <x v="66"/>
    <s v="SLV"/>
    <x v="1"/>
    <x v="66"/>
    <n v="5671925"/>
    <n v="5727755"/>
    <n v="5778706"/>
    <n v="5825187"/>
    <n v="5867626"/>
    <n v="5905962"/>
    <n v="5940303"/>
    <n v="5971535"/>
    <n v="6000775"/>
    <n v="6028961"/>
    <n v="6056478"/>
    <n v="6083475"/>
    <n v="6110301"/>
    <n v="6137276"/>
    <n v="6164626"/>
    <n v="6192560"/>
    <n v="6221246"/>
    <n v="6250777"/>
    <n v="6281189"/>
    <n v="6312478"/>
    <n v="6344722"/>
    <n v="6377853"/>
  </r>
  <r>
    <x v="67"/>
    <s v="GNQ"/>
    <x v="0"/>
    <x v="67"/>
    <n v="523999"/>
    <n v="544636"/>
    <n v="566673"/>
    <n v="589938"/>
    <n v="614323"/>
    <n v="639762"/>
    <n v="666407"/>
    <n v="694611"/>
    <n v="724817"/>
    <n v="757317"/>
    <n v="792217"/>
    <n v="829327"/>
    <n v="868418"/>
    <n v="909111"/>
    <n v="951104"/>
    <n v="994290"/>
    <n v="1038593"/>
    <n v="1083746"/>
    <n v="1129424"/>
    <n v="1175389"/>
    <n v="1221490"/>
    <n v="1267689"/>
  </r>
  <r>
    <x v="68"/>
    <s v="ERI"/>
    <x v="0"/>
    <x v="68"/>
    <n v="3116379"/>
    <n v="3161350"/>
    <n v="3224223"/>
    <n v="3302263"/>
    <n v="3392801"/>
    <n v="3497124"/>
    <n v="3614639"/>
    <n v="3738265"/>
    <n v="3858623"/>
    <n v="3969007"/>
    <n v="4066648"/>
    <n v="4153332"/>
    <n v="4232636"/>
    <n v="4310334"/>
    <n v="4390840"/>
    <n v="4474690"/>
    <m/>
    <m/>
    <m/>
    <m/>
    <m/>
    <m/>
  </r>
  <r>
    <x v="69"/>
    <s v="EST"/>
    <x v="2"/>
    <x v="69"/>
    <n v="1415594"/>
    <n v="1399535"/>
    <n v="1386156"/>
    <n v="1390244"/>
    <n v="1396985"/>
    <n v="1388115"/>
    <n v="1379350"/>
    <n v="1370720"/>
    <n v="1362550"/>
    <n v="1354775"/>
    <n v="1346810"/>
    <n v="1340680"/>
    <n v="1337090"/>
    <n v="1334515"/>
    <n v="1331475"/>
    <n v="1327439"/>
    <n v="1322696"/>
    <n v="1317997"/>
    <n v="1314545"/>
    <n v="1315407"/>
    <n v="1315790"/>
    <n v="1315480"/>
  </r>
  <r>
    <x v="70"/>
    <s v="SWZ"/>
    <x v="0"/>
    <x v="70"/>
    <n v="981764"/>
    <n v="1003995"/>
    <n v="1026009"/>
    <n v="1045629"/>
    <n v="1061468"/>
    <n v="1072927"/>
    <n v="1080930"/>
    <n v="1087392"/>
    <n v="1095053"/>
    <n v="1105873"/>
    <n v="1120514"/>
    <n v="1138434"/>
    <n v="1158897"/>
    <n v="1180675"/>
    <n v="1202843"/>
    <n v="1225258"/>
    <n v="1248158"/>
    <n v="1271456"/>
    <n v="1295097"/>
    <n v="1319011"/>
    <n v="1343098"/>
    <n v="1367254"/>
  </r>
  <r>
    <x v="71"/>
    <s v="ETH"/>
    <x v="0"/>
    <x v="71"/>
    <n v="59155148"/>
    <n v="60976450"/>
    <n v="62794151"/>
    <n v="64640054"/>
    <n v="66537331"/>
    <n v="68492257"/>
    <n v="70497192"/>
    <n v="72545144"/>
    <n v="74624405"/>
    <n v="76727083"/>
    <n v="78850689"/>
    <n v="81000409"/>
    <n v="83184892"/>
    <n v="85416253"/>
    <n v="87702670"/>
    <n v="90046756"/>
    <n v="92444183"/>
    <n v="94887724"/>
    <n v="97366774"/>
    <n v="99873033"/>
    <n v="102403196"/>
    <n v="104957438"/>
  </r>
  <r>
    <x v="72"/>
    <s v="EMU"/>
    <x v="0"/>
    <x v="72"/>
    <n v="318003015"/>
    <n v="318761764"/>
    <n v="319433983"/>
    <n v="320258902"/>
    <n v="321310787"/>
    <n v="322547880"/>
    <n v="324125338"/>
    <n v="325885964"/>
    <n v="327682507"/>
    <n v="329380413"/>
    <n v="330922791"/>
    <n v="332645166"/>
    <n v="334274730"/>
    <n v="335360887"/>
    <n v="336151474"/>
    <n v="335429120"/>
    <n v="336180504"/>
    <n v="337325526"/>
    <n v="338466271"/>
    <n v="339533474"/>
    <n v="340617355"/>
    <n v="341465149"/>
  </r>
  <r>
    <x v="73"/>
    <s v="ECS"/>
    <x v="0"/>
    <x v="73"/>
    <n v="857652705"/>
    <n v="859112733"/>
    <n v="860236341"/>
    <n v="861380108"/>
    <n v="862304086"/>
    <n v="863615632"/>
    <n v="865196877"/>
    <n v="867457664"/>
    <n v="870030756"/>
    <n v="872661616"/>
    <n v="875343235"/>
    <n v="878465990"/>
    <n v="881965815"/>
    <n v="885591814"/>
    <n v="889016507"/>
    <n v="891098854"/>
    <n v="894679968"/>
    <n v="898881448"/>
    <n v="903123160"/>
    <n v="907426233"/>
    <n v="911686319"/>
    <n v="915545801"/>
  </r>
  <r>
    <x v="74"/>
    <s v="ECA"/>
    <x v="0"/>
    <x v="74"/>
    <n v="391791161"/>
    <n v="392200932"/>
    <n v="392498014"/>
    <n v="392517924"/>
    <n v="392657969"/>
    <n v="392446165"/>
    <n v="392134307"/>
    <n v="392280391"/>
    <n v="392625999"/>
    <n v="393027492"/>
    <n v="393571334"/>
    <n v="394257705"/>
    <n v="395304586"/>
    <n v="397043992"/>
    <n v="399053204"/>
    <n v="401241932"/>
    <n v="403439691"/>
    <n v="405871230"/>
    <n v="408271623"/>
    <n v="410770813"/>
    <n v="413234935"/>
    <n v="415546194"/>
  </r>
  <r>
    <x v="75"/>
    <s v="TEC"/>
    <x v="0"/>
    <x v="75"/>
    <n v="434909531"/>
    <n v="435422592"/>
    <n v="435662495"/>
    <n v="435732195"/>
    <n v="435342598"/>
    <n v="435134241"/>
    <n v="434804671"/>
    <n v="434924961"/>
    <n v="435247221"/>
    <n v="435634937"/>
    <n v="436152601"/>
    <n v="436814265"/>
    <n v="437864853"/>
    <n v="439624673"/>
    <n v="441513779"/>
    <n v="443585809"/>
    <n v="445770413"/>
    <n v="448167115"/>
    <n v="450521747"/>
    <n v="452960829"/>
    <n v="455379371"/>
    <n v="457647735"/>
  </r>
  <r>
    <x v="76"/>
    <s v="EUU"/>
    <x v="0"/>
    <x v="76"/>
    <n v="485000716"/>
    <n v="485892094"/>
    <n v="486565871"/>
    <n v="487539366"/>
    <n v="488178832"/>
    <n v="489155665"/>
    <n v="490390251"/>
    <n v="492200117"/>
    <n v="494162543"/>
    <n v="496115006"/>
    <n v="497973712"/>
    <n v="499916647"/>
    <n v="501808477"/>
    <n v="503317964"/>
    <n v="504421126"/>
    <n v="504015371"/>
    <n v="505117542"/>
    <n v="506621110"/>
    <n v="508193872"/>
    <n v="509717579"/>
    <n v="511218960"/>
    <n v="512461290"/>
  </r>
  <r>
    <x v="77"/>
    <s v="FRO"/>
    <x v="0"/>
    <x v="77"/>
    <n v="46058"/>
    <n v="46251"/>
    <n v="46580"/>
    <n v="46937"/>
    <n v="47258"/>
    <n v="47526"/>
    <n v="47769"/>
    <n v="47974"/>
    <n v="48143"/>
    <n v="48285"/>
    <n v="48383"/>
    <n v="48448"/>
    <n v="48485"/>
    <n v="48517"/>
    <n v="48550"/>
    <n v="48608"/>
    <n v="48666"/>
    <n v="48747"/>
    <n v="48842"/>
    <n v="48965"/>
    <n v="49117"/>
    <n v="49290"/>
  </r>
  <r>
    <x v="78"/>
    <s v="FJI"/>
    <x v="0"/>
    <x v="78"/>
    <n v="784476"/>
    <n v="792860"/>
    <n v="800315"/>
    <n v="806494"/>
    <n v="811223"/>
    <n v="814218"/>
    <n v="815691"/>
    <n v="816628"/>
    <n v="818354"/>
    <n v="821817"/>
    <n v="827411"/>
    <n v="834812"/>
    <n v="843340"/>
    <n v="851967"/>
    <n v="859950"/>
    <n v="867086"/>
    <n v="873596"/>
    <n v="879715"/>
    <n v="885806"/>
    <n v="892149"/>
    <n v="898760"/>
    <n v="905502"/>
  </r>
  <r>
    <x v="79"/>
    <s v="FIN"/>
    <x v="2"/>
    <x v="79"/>
    <n v="5124573"/>
    <n v="5139835"/>
    <n v="5153498"/>
    <n v="5165474"/>
    <n v="5176209"/>
    <n v="5188008"/>
    <n v="5200598"/>
    <n v="5213014"/>
    <n v="5228172"/>
    <n v="5246096"/>
    <n v="5266268"/>
    <n v="5288720"/>
    <n v="5313399"/>
    <n v="5338871"/>
    <n v="5363352"/>
    <n v="5388272"/>
    <n v="5413971"/>
    <n v="5438972"/>
    <n v="5461512"/>
    <n v="5479531"/>
    <n v="5495303"/>
    <n v="5511303"/>
  </r>
  <r>
    <x v="80"/>
    <s v="FCS"/>
    <x v="0"/>
    <x v="80"/>
    <n v="306691898"/>
    <n v="314393550"/>
    <n v="321885559"/>
    <n v="329495037"/>
    <n v="337602457"/>
    <n v="346168747"/>
    <n v="355076801"/>
    <n v="364275678"/>
    <n v="373680882"/>
    <n v="383230416"/>
    <n v="392932365"/>
    <n v="402796842"/>
    <n v="412832401"/>
    <n v="423028631"/>
    <n v="433388814"/>
    <n v="443918286"/>
    <n v="454618893"/>
    <n v="465515402"/>
    <n v="476608101"/>
    <n v="487923553"/>
    <n v="499508468"/>
    <n v="511336623"/>
  </r>
  <r>
    <x v="81"/>
    <s v="FRA"/>
    <x v="2"/>
    <x v="81"/>
    <n v="59753100"/>
    <n v="59964851"/>
    <n v="60186288"/>
    <n v="60496718"/>
    <n v="60912500"/>
    <n v="61357430"/>
    <n v="61805267"/>
    <n v="62244886"/>
    <n v="62704895"/>
    <n v="63179351"/>
    <n v="63621381"/>
    <n v="64016227"/>
    <n v="64374989"/>
    <n v="64707044"/>
    <n v="65027507"/>
    <n v="65342775"/>
    <n v="65659789"/>
    <n v="65998660"/>
    <n v="66316092"/>
    <n v="66593366"/>
    <n v="66859768"/>
    <n v="67118648"/>
  </r>
  <r>
    <x v="82"/>
    <s v="PYF"/>
    <x v="0"/>
    <x v="82"/>
    <n v="219283"/>
    <n v="223731"/>
    <n v="228376"/>
    <n v="232952"/>
    <n v="237258"/>
    <n v="241273"/>
    <n v="245006"/>
    <n v="248499"/>
    <n v="251775"/>
    <n v="254886"/>
    <n v="257832"/>
    <n v="260594"/>
    <n v="263179"/>
    <n v="265581"/>
    <n v="267820"/>
    <n v="269843"/>
    <n v="271703"/>
    <n v="273528"/>
    <n v="275484"/>
    <n v="277690"/>
    <n v="280208"/>
    <n v="283007"/>
  </r>
  <r>
    <x v="83"/>
    <s v="GAB"/>
    <x v="0"/>
    <x v="83"/>
    <n v="1113994"/>
    <n v="1142324"/>
    <n v="1171224"/>
    <n v="1200773"/>
    <n v="1231122"/>
    <n v="1262259"/>
    <n v="1294409"/>
    <n v="1328146"/>
    <n v="1364205"/>
    <n v="1403126"/>
    <n v="1444844"/>
    <n v="1489193"/>
    <n v="1536411"/>
    <n v="1586754"/>
    <n v="1640210"/>
    <n v="1697101"/>
    <n v="1756817"/>
    <n v="1817271"/>
    <n v="1875713"/>
    <n v="1930175"/>
    <n v="1979786"/>
    <n v="2025137"/>
  </r>
  <r>
    <x v="84"/>
    <s v="GMB"/>
    <x v="0"/>
    <x v="84"/>
    <n v="1096708"/>
    <n v="1128169"/>
    <n v="1160944"/>
    <n v="1195420"/>
    <n v="1231844"/>
    <n v="1270495"/>
    <n v="1311349"/>
    <n v="1354194"/>
    <n v="1398573"/>
    <n v="1444204"/>
    <n v="1491021"/>
    <n v="1539116"/>
    <n v="1588572"/>
    <n v="1639560"/>
    <n v="1692149"/>
    <n v="1746363"/>
    <n v="1802125"/>
    <n v="1859324"/>
    <n v="1917852"/>
    <n v="1977590"/>
    <n v="2038501"/>
    <n v="2100568"/>
  </r>
  <r>
    <x v="85"/>
    <s v="GEO"/>
    <x v="0"/>
    <x v="85"/>
    <n v="4616100"/>
    <n v="4531600"/>
    <n v="4487300"/>
    <n v="4452500"/>
    <n v="4418300"/>
    <n v="4386400"/>
    <n v="4357000"/>
    <n v="4301000"/>
    <n v="4245000"/>
    <n v="4190000"/>
    <n v="4136000"/>
    <n v="4082000"/>
    <n v="4030000"/>
    <n v="3978000"/>
    <n v="3926000"/>
    <n v="3875000"/>
    <n v="3825000"/>
    <n v="3776000"/>
    <n v="3727000"/>
    <n v="3717100"/>
    <n v="3719300"/>
    <n v="3717100"/>
  </r>
  <r>
    <x v="86"/>
    <s v="DEU"/>
    <x v="2"/>
    <x v="86"/>
    <n v="81914831"/>
    <n v="82034771"/>
    <n v="82047195"/>
    <n v="82100243"/>
    <n v="82211508"/>
    <n v="82349925"/>
    <n v="82488495"/>
    <n v="82534176"/>
    <n v="82516260"/>
    <n v="82469422"/>
    <n v="82376451"/>
    <n v="82266372"/>
    <n v="82110097"/>
    <n v="81902307"/>
    <n v="81776930"/>
    <n v="80274983"/>
    <n v="80425823"/>
    <n v="80645605"/>
    <n v="80982500"/>
    <n v="81686611"/>
    <n v="82348669"/>
    <n v="82695000"/>
  </r>
  <r>
    <x v="87"/>
    <s v="GHA"/>
    <x v="0"/>
    <x v="87"/>
    <n v="17185608"/>
    <n v="17608812"/>
    <n v="18036494"/>
    <n v="18477612"/>
    <n v="18938762"/>
    <n v="19421605"/>
    <n v="19924522"/>
    <n v="20446782"/>
    <n v="20986536"/>
    <n v="21542009"/>
    <n v="22113425"/>
    <n v="22700212"/>
    <n v="23298640"/>
    <n v="23903831"/>
    <n v="24512104"/>
    <n v="25121796"/>
    <n v="25733049"/>
    <n v="26346251"/>
    <n v="26962563"/>
    <n v="27582821"/>
    <n v="28206728"/>
    <n v="28833629"/>
  </r>
  <r>
    <x v="88"/>
    <s v="GIB"/>
    <x v="0"/>
    <x v="88"/>
    <n v="30382"/>
    <n v="30594"/>
    <n v="30801"/>
    <n v="30991"/>
    <n v="31180"/>
    <n v="31374"/>
    <n v="31544"/>
    <n v="31720"/>
    <n v="31896"/>
    <n v="32085"/>
    <n v="32296"/>
    <n v="32510"/>
    <n v="32732"/>
    <n v="32956"/>
    <n v="33189"/>
    <n v="33405"/>
    <n v="33623"/>
    <n v="33831"/>
    <n v="34038"/>
    <n v="34228"/>
    <n v="34408"/>
    <n v="34571"/>
  </r>
  <r>
    <x v="89"/>
    <s v="GRC"/>
    <x v="2"/>
    <x v="89"/>
    <n v="10608800"/>
    <n v="10661259"/>
    <n v="10720509"/>
    <n v="10761698"/>
    <n v="10805808"/>
    <n v="10862132"/>
    <n v="10902022"/>
    <n v="10928070"/>
    <n v="10955141"/>
    <n v="10987314"/>
    <n v="11020362"/>
    <n v="11048473"/>
    <n v="11077841"/>
    <n v="11107017"/>
    <n v="11121341"/>
    <n v="11104899"/>
    <n v="11045011"/>
    <n v="10965211"/>
    <n v="10892413"/>
    <n v="10820883"/>
    <n v="10775971"/>
    <n v="10760421"/>
  </r>
  <r>
    <x v="90"/>
    <s v="GRL"/>
    <x v="0"/>
    <x v="90"/>
    <n v="55900"/>
    <n v="56000"/>
    <n v="56100"/>
    <n v="56100"/>
    <n v="56200"/>
    <n v="56350"/>
    <n v="56609"/>
    <n v="56765"/>
    <n v="56911"/>
    <n v="56935"/>
    <n v="56774"/>
    <n v="56555"/>
    <n v="56328"/>
    <n v="56323"/>
    <n v="56905"/>
    <n v="56890"/>
    <n v="56810"/>
    <n v="56483"/>
    <n v="56295"/>
    <n v="56114"/>
    <n v="56186"/>
    <n v="56171"/>
  </r>
  <r>
    <x v="91"/>
    <s v="GRD"/>
    <x v="1"/>
    <x v="91"/>
    <n v="100796"/>
    <n v="101122"/>
    <n v="101309"/>
    <n v="101442"/>
    <n v="101619"/>
    <n v="101849"/>
    <n v="102100"/>
    <n v="102375"/>
    <n v="102656"/>
    <n v="102949"/>
    <n v="103259"/>
    <n v="103586"/>
    <n v="103930"/>
    <n v="104296"/>
    <n v="104677"/>
    <n v="105075"/>
    <n v="105481"/>
    <n v="105909"/>
    <n v="106360"/>
    <n v="106823"/>
    <n v="107317"/>
    <n v="107825"/>
  </r>
  <r>
    <x v="92"/>
    <s v="GUM"/>
    <x v="0"/>
    <x v="92"/>
    <n v="148060"/>
    <n v="150303"/>
    <n v="152277"/>
    <n v="153953"/>
    <n v="155329"/>
    <n v="156401"/>
    <n v="157175"/>
    <n v="157714"/>
    <n v="158099"/>
    <n v="158402"/>
    <n v="158648"/>
    <n v="158855"/>
    <n v="159035"/>
    <n v="159231"/>
    <n v="159444"/>
    <n v="159678"/>
    <n v="159973"/>
    <n v="160375"/>
    <n v="160967"/>
    <n v="161797"/>
    <n v="162896"/>
    <n v="164229"/>
  </r>
  <r>
    <x v="93"/>
    <s v="GTM"/>
    <x v="1"/>
    <x v="93"/>
    <n v="10646674"/>
    <n v="10887634"/>
    <n v="11133501"/>
    <n v="11387203"/>
    <n v="11650743"/>
    <n v="11924946"/>
    <n v="12208848"/>
    <n v="12500478"/>
    <n v="12796925"/>
    <n v="13096028"/>
    <n v="13397008"/>
    <n v="13700286"/>
    <n v="14006366"/>
    <n v="14316208"/>
    <n v="14630417"/>
    <n v="14948919"/>
    <n v="15271056"/>
    <n v="15596214"/>
    <n v="15923559"/>
    <n v="16252429"/>
    <n v="16582469"/>
    <n v="16913503"/>
  </r>
  <r>
    <x v="94"/>
    <s v="GIN"/>
    <x v="0"/>
    <x v="94"/>
    <n v="8132552"/>
    <n v="8337988"/>
    <n v="8503297"/>
    <n v="8653769"/>
    <n v="8808546"/>
    <n v="8971139"/>
    <n v="9137345"/>
    <n v="9309848"/>
    <n v="9490229"/>
    <n v="9679745"/>
    <n v="9881428"/>
    <n v="10096727"/>
    <n v="10323142"/>
    <n v="10556524"/>
    <n v="10794170"/>
    <n v="11035170"/>
    <n v="11281469"/>
    <n v="11536615"/>
    <n v="11805509"/>
    <n v="12091533"/>
    <n v="12395924"/>
    <n v="12717176"/>
  </r>
  <r>
    <x v="95"/>
    <s v="GNB"/>
    <x v="0"/>
    <x v="95"/>
    <n v="1159060"/>
    <n v="1179727"/>
    <n v="1199915"/>
    <n v="1220794"/>
    <n v="1243229"/>
    <n v="1267512"/>
    <n v="1293523"/>
    <n v="1321202"/>
    <n v="1350345"/>
    <n v="1380838"/>
    <n v="1412669"/>
    <n v="1445958"/>
    <n v="1480841"/>
    <n v="1517448"/>
    <n v="1555880"/>
    <n v="1596154"/>
    <n v="1638139"/>
    <n v="1681495"/>
    <n v="1725744"/>
    <n v="1770526"/>
    <n v="1815698"/>
    <n v="1861283"/>
  </r>
  <r>
    <x v="96"/>
    <s v="GUY"/>
    <x v="0"/>
    <x v="96"/>
    <n v="761861"/>
    <n v="760510"/>
    <n v="757952"/>
    <n v="755278"/>
    <n v="753301"/>
    <n v="752263"/>
    <n v="751884"/>
    <n v="751857"/>
    <n v="751652"/>
    <n v="750946"/>
    <n v="749601"/>
    <n v="747869"/>
    <n v="746314"/>
    <n v="745693"/>
    <n v="746556"/>
    <n v="749100"/>
    <n v="753091"/>
    <n v="758081"/>
    <n v="763393"/>
    <n v="768514"/>
    <n v="773303"/>
    <n v="777859"/>
  </r>
  <r>
    <x v="97"/>
    <s v="HTI"/>
    <x v="1"/>
    <x v="97"/>
    <n v="7965553"/>
    <n v="8111951"/>
    <n v="8258483"/>
    <n v="8404398"/>
    <n v="8549200"/>
    <n v="8692567"/>
    <n v="8834733"/>
    <n v="8976552"/>
    <n v="9119178"/>
    <n v="9263404"/>
    <n v="9409457"/>
    <n v="9556889"/>
    <n v="9705029"/>
    <n v="9852870"/>
    <n v="9999617"/>
    <n v="10145054"/>
    <n v="10289210"/>
    <n v="10431776"/>
    <n v="10572466"/>
    <n v="10711061"/>
    <n v="10847334"/>
    <n v="10981229"/>
  </r>
  <r>
    <x v="98"/>
    <s v="HPC"/>
    <x v="0"/>
    <x v="98"/>
    <n v="425324425"/>
    <n v="437269757"/>
    <n v="449393754"/>
    <n v="461899663"/>
    <n v="474935556"/>
    <n v="488553040"/>
    <n v="502710676"/>
    <n v="517352559"/>
    <n v="532385197"/>
    <n v="547744433"/>
    <n v="563415107"/>
    <n v="579434057"/>
    <n v="595849807"/>
    <n v="612731524"/>
    <n v="630127436"/>
    <n v="648053253"/>
    <n v="666488623"/>
    <n v="685401960"/>
    <n v="704745420"/>
    <n v="724482652"/>
    <n v="744602976"/>
    <n v="765112280"/>
  </r>
  <r>
    <x v="99"/>
    <s v="HIC"/>
    <x v="0"/>
    <x v="99"/>
    <n v="1086071661"/>
    <n v="1093603568"/>
    <n v="1100763765"/>
    <n v="1108002668"/>
    <n v="1115010208"/>
    <n v="1122635089"/>
    <n v="1130299527"/>
    <n v="1137953182"/>
    <n v="1145971873"/>
    <n v="1154156034"/>
    <n v="1162908282"/>
    <n v="1172156434"/>
    <n v="1181962982"/>
    <n v="1190790909"/>
    <n v="1198787232"/>
    <n v="1204631343"/>
    <n v="1212058100"/>
    <n v="1219556921"/>
    <n v="1227211897"/>
    <n v="1234714041"/>
    <n v="1242137612"/>
    <n v="1249066228"/>
  </r>
  <r>
    <x v="100"/>
    <s v="HND"/>
    <x v="1"/>
    <x v="100"/>
    <n v="5867849"/>
    <n v="6028882"/>
    <n v="6192026"/>
    <n v="6357221"/>
    <n v="6524283"/>
    <n v="6693061"/>
    <n v="6863157"/>
    <n v="7033821"/>
    <n v="7204153"/>
    <n v="7373430"/>
    <n v="7541406"/>
    <n v="7707972"/>
    <n v="7872658"/>
    <n v="8035021"/>
    <n v="8194778"/>
    <n v="8351600"/>
    <n v="8505646"/>
    <n v="8657785"/>
    <n v="8809216"/>
    <n v="8960829"/>
    <n v="9112867"/>
    <n v="9265067"/>
  </r>
  <r>
    <x v="101"/>
    <s v="HKG"/>
    <x v="0"/>
    <x v="101"/>
    <n v="6435500"/>
    <n v="6489300"/>
    <n v="6543700"/>
    <n v="6606500"/>
    <n v="6665000"/>
    <n v="6714300"/>
    <n v="6744100"/>
    <n v="6730800"/>
    <n v="6783500"/>
    <n v="6813200"/>
    <n v="6857100"/>
    <n v="6916300"/>
    <n v="6957800"/>
    <n v="6972800"/>
    <n v="7024200"/>
    <n v="7071600"/>
    <n v="7150100"/>
    <n v="7178900"/>
    <n v="7229500"/>
    <n v="7291300"/>
    <n v="7336600"/>
    <n v="7391700"/>
  </r>
  <r>
    <x v="102"/>
    <s v="HUN"/>
    <x v="2"/>
    <x v="102"/>
    <n v="10311238"/>
    <n v="10290486"/>
    <n v="10266570"/>
    <n v="10237530"/>
    <n v="10210971"/>
    <n v="10187576"/>
    <n v="10158608"/>
    <n v="10129552"/>
    <n v="10107146"/>
    <n v="10087065"/>
    <n v="10071370"/>
    <n v="10055780"/>
    <n v="10038188"/>
    <n v="10022650"/>
    <n v="10000023"/>
    <n v="9971727"/>
    <n v="9920362"/>
    <n v="9893082"/>
    <n v="9866468"/>
    <n v="9843028"/>
    <n v="9814023"/>
    <n v="9781127"/>
  </r>
  <r>
    <x v="103"/>
    <s v="IBD"/>
    <x v="0"/>
    <x v="103"/>
    <n v="3789573048"/>
    <n v="3840453296"/>
    <n v="3890434565"/>
    <n v="3939169000"/>
    <n v="3986056196"/>
    <n v="4032084833"/>
    <n v="4077072173"/>
    <n v="4121738823"/>
    <n v="4166120812"/>
    <n v="4210445215"/>
    <n v="4254416829"/>
    <n v="4297926816"/>
    <n v="4341646260"/>
    <n v="4385943475"/>
    <n v="4430022932"/>
    <n v="4474450995"/>
    <n v="4519551913"/>
    <n v="4564885065"/>
    <n v="4610015643"/>
    <n v="4654714482"/>
    <n v="4699231955"/>
    <n v="4743263932"/>
  </r>
  <r>
    <x v="104"/>
    <s v="ISL"/>
    <x v="0"/>
    <x v="104"/>
    <n v="268916"/>
    <n v="271128"/>
    <n v="274047"/>
    <n v="277381"/>
    <n v="281205"/>
    <n v="284968"/>
    <n v="287523"/>
    <n v="289521"/>
    <n v="292074"/>
    <n v="296734"/>
    <n v="303782"/>
    <n v="311566"/>
    <n v="317414"/>
    <n v="318499"/>
    <n v="318041"/>
    <n v="319014"/>
    <n v="320716"/>
    <n v="323764"/>
    <n v="327386"/>
    <n v="330815"/>
    <n v="335439"/>
    <n v="341284"/>
  </r>
  <r>
    <x v="105"/>
    <s v="IBT"/>
    <x v="0"/>
    <x v="105"/>
    <n v="4775395700"/>
    <n v="4851072372"/>
    <n v="4925950743"/>
    <n v="4999779253"/>
    <n v="5072466718"/>
    <n v="5144856232"/>
    <n v="5216716203"/>
    <n v="5288758037"/>
    <n v="5361007554"/>
    <n v="5433668431"/>
    <n v="5506476109"/>
    <n v="5579375555"/>
    <n v="5653072135"/>
    <n v="5727963757"/>
    <n v="5803571023"/>
    <n v="5880131377"/>
    <n v="5957668177"/>
    <n v="6036113018"/>
    <n v="6114993204"/>
    <n v="6194062653"/>
    <n v="6273584648"/>
    <n v="6353204601"/>
  </r>
  <r>
    <x v="106"/>
    <s v="IDB"/>
    <x v="0"/>
    <x v="106"/>
    <n v="328964394"/>
    <n v="336924643"/>
    <n v="344939833"/>
    <n v="352915069"/>
    <n v="361050467"/>
    <n v="369246309"/>
    <n v="377544104"/>
    <n v="385980348"/>
    <n v="394625729"/>
    <n v="403526930"/>
    <n v="412705870"/>
    <n v="422204235"/>
    <n v="432032769"/>
    <n v="442179341"/>
    <n v="452947421"/>
    <n v="463997812"/>
    <n v="474993526"/>
    <n v="486261860"/>
    <n v="497751634"/>
    <n v="509396383"/>
    <n v="521159047"/>
    <n v="533023458"/>
  </r>
  <r>
    <x v="107"/>
    <s v="IDX"/>
    <x v="0"/>
    <x v="107"/>
    <n v="656858258"/>
    <n v="673694433"/>
    <n v="690576345"/>
    <n v="707695184"/>
    <n v="725360055"/>
    <n v="743525090"/>
    <n v="762099926"/>
    <n v="781038866"/>
    <n v="800261013"/>
    <n v="819696286"/>
    <n v="839353410"/>
    <n v="859244504"/>
    <n v="879393106"/>
    <n v="899840941"/>
    <n v="920600670"/>
    <n v="941682570"/>
    <n v="963122738"/>
    <n v="984966093"/>
    <n v="1007225927"/>
    <n v="1029951788"/>
    <n v="1053193646"/>
    <n v="1076917211"/>
  </r>
  <r>
    <x v="108"/>
    <s v="IDA"/>
    <x v="0"/>
    <x v="108"/>
    <n v="985822652"/>
    <n v="1010619076"/>
    <n v="1035516178"/>
    <n v="1060610253"/>
    <n v="1086410522"/>
    <n v="1112771399"/>
    <n v="1139644030"/>
    <n v="1167019214"/>
    <n v="1194886742"/>
    <n v="1223223216"/>
    <n v="1252059280"/>
    <n v="1281448739"/>
    <n v="1311425875"/>
    <n v="1342020282"/>
    <n v="1373548091"/>
    <n v="1405680382"/>
    <n v="1438116264"/>
    <n v="1471227953"/>
    <n v="1504977561"/>
    <n v="1539348171"/>
    <n v="1574352693"/>
    <n v="1609940669"/>
  </r>
  <r>
    <x v="109"/>
    <s v="IND"/>
    <x v="0"/>
    <x v="109"/>
    <n v="978893217"/>
    <n v="997405318"/>
    <n v="1015974042"/>
    <n v="1034539214"/>
    <n v="1053050912"/>
    <n v="1071477855"/>
    <n v="1089807112"/>
    <n v="1108027848"/>
    <n v="1126135777"/>
    <n v="1144118674"/>
    <n v="1161977719"/>
    <n v="1179681239"/>
    <n v="1197146906"/>
    <n v="1214270132"/>
    <n v="1230980691"/>
    <n v="1247236029"/>
    <n v="1263065852"/>
    <n v="1278562207"/>
    <n v="1293859294"/>
    <n v="1309053980"/>
    <n v="1324171354"/>
    <n v="1339180127"/>
  </r>
  <r>
    <x v="110"/>
    <s v="IDN"/>
    <x v="0"/>
    <x v="110"/>
    <n v="199914831"/>
    <n v="202826465"/>
    <n v="205715544"/>
    <n v="208612556"/>
    <n v="211540429"/>
    <n v="214506502"/>
    <n v="217508059"/>
    <n v="220545214"/>
    <n v="223614649"/>
    <n v="226712730"/>
    <n v="229838202"/>
    <n v="232989141"/>
    <n v="236159276"/>
    <n v="239340478"/>
    <n v="242524123"/>
    <n v="245707511"/>
    <n v="248883232"/>
    <n v="252032263"/>
    <n v="255131116"/>
    <n v="258162113"/>
    <n v="261115456"/>
    <n v="263991379"/>
  </r>
  <r>
    <x v="111"/>
    <s v="IRN"/>
    <x v="0"/>
    <x v="111"/>
    <n v="61583089"/>
    <n v="62710557"/>
    <n v="63900630"/>
    <n v="65062660"/>
    <n v="66131854"/>
    <n v="67096414"/>
    <n v="67983330"/>
    <n v="68812713"/>
    <n v="69617100"/>
    <n v="70421811"/>
    <n v="71227880"/>
    <n v="72031103"/>
    <n v="72845542"/>
    <n v="73687565"/>
    <n v="74567511"/>
    <n v="75491582"/>
    <n v="76453574"/>
    <n v="77435384"/>
    <n v="78411092"/>
    <n v="79360487"/>
    <n v="80277428"/>
    <n v="81162788"/>
  </r>
  <r>
    <x v="112"/>
    <s v="IRQ"/>
    <x v="0"/>
    <x v="112"/>
    <n v="20845893"/>
    <n v="21509291"/>
    <n v="22190250"/>
    <n v="22878156"/>
    <n v="23565413"/>
    <n v="24251649"/>
    <n v="24939299"/>
    <n v="25627626"/>
    <n v="26316609"/>
    <n v="27008426"/>
    <n v="27697912"/>
    <n v="28390433"/>
    <n v="29111417"/>
    <n v="29894652"/>
    <n v="30762701"/>
    <n v="31727053"/>
    <n v="32776571"/>
    <n v="33883145"/>
    <n v="35006080"/>
    <n v="36115649"/>
    <n v="37202572"/>
    <n v="38274618"/>
  </r>
  <r>
    <x v="113"/>
    <s v="IRL"/>
    <x v="2"/>
    <x v="113"/>
    <n v="3637510"/>
    <n v="3674171"/>
    <n v="3712696"/>
    <n v="3754786"/>
    <n v="3805174"/>
    <n v="3866243"/>
    <n v="3931947"/>
    <n v="3996521"/>
    <n v="4070262"/>
    <n v="4159914"/>
    <n v="4273591"/>
    <n v="4398942"/>
    <n v="4489544"/>
    <n v="4535375"/>
    <n v="4560155"/>
    <n v="4580084"/>
    <n v="4599533"/>
    <n v="4623816"/>
    <n v="4657740"/>
    <n v="4701957"/>
    <n v="4755335"/>
    <n v="4813608"/>
  </r>
  <r>
    <x v="114"/>
    <s v="IMN"/>
    <x v="0"/>
    <x v="114"/>
    <n v="70431"/>
    <n v="70869"/>
    <n v="71390"/>
    <n v="71952"/>
    <n v="72554"/>
    <n v="73192"/>
    <n v="73870"/>
    <n v="74587"/>
    <n v="75341"/>
    <n v="76118"/>
    <n v="76914"/>
    <n v="77727"/>
    <n v="78534"/>
    <n v="79325"/>
    <n v="80072"/>
    <n v="80759"/>
    <n v="81406"/>
    <n v="82013"/>
    <n v="82590"/>
    <n v="83167"/>
    <n v="83737"/>
    <n v="84287"/>
  </r>
  <r>
    <x v="115"/>
    <s v="ISR"/>
    <x v="0"/>
    <x v="115"/>
    <n v="5692000"/>
    <n v="5836000"/>
    <n v="5971000"/>
    <n v="6125000"/>
    <n v="6289000"/>
    <n v="6439000"/>
    <n v="6570000"/>
    <n v="6689700"/>
    <n v="6809000"/>
    <n v="6930100"/>
    <n v="7053700"/>
    <n v="7180100"/>
    <n v="7308800"/>
    <n v="7485600"/>
    <n v="7623600"/>
    <n v="7765800"/>
    <n v="7910500"/>
    <n v="8059500"/>
    <n v="8215700"/>
    <n v="8380100"/>
    <n v="8546000"/>
    <n v="8712400"/>
  </r>
  <r>
    <x v="116"/>
    <s v="ITA"/>
    <x v="2"/>
    <x v="116"/>
    <n v="56860281"/>
    <n v="56890372"/>
    <n v="56906744"/>
    <n v="56916317"/>
    <n v="56942108"/>
    <n v="56974100"/>
    <n v="57059007"/>
    <n v="57313203"/>
    <n v="57685327"/>
    <n v="57969484"/>
    <n v="58143979"/>
    <n v="58438310"/>
    <n v="58826731"/>
    <n v="59095365"/>
    <n v="59277417"/>
    <n v="59379449"/>
    <n v="59539717"/>
    <n v="60233948"/>
    <n v="60789140"/>
    <n v="60730582"/>
    <n v="60627498"/>
    <n v="60551416"/>
  </r>
  <r>
    <x v="117"/>
    <s v="JAM"/>
    <x v="1"/>
    <x v="117"/>
    <n v="2561993"/>
    <n v="2586827"/>
    <n v="2611367"/>
    <n v="2634882"/>
    <n v="2656864"/>
    <n v="2677011"/>
    <n v="2695446"/>
    <n v="2712511"/>
    <n v="2728777"/>
    <n v="2744673"/>
    <n v="2760279"/>
    <n v="2775467"/>
    <n v="2790122"/>
    <n v="2804082"/>
    <n v="2817210"/>
    <n v="2829493"/>
    <n v="2840992"/>
    <n v="2851807"/>
    <n v="2862087"/>
    <n v="2871934"/>
    <n v="2881355"/>
    <n v="2890299"/>
  </r>
  <r>
    <x v="118"/>
    <s v="JPN"/>
    <x v="3"/>
    <x v="118"/>
    <n v="125757000"/>
    <n v="126057000"/>
    <n v="126400000"/>
    <n v="126631000"/>
    <n v="126843000"/>
    <n v="127149000"/>
    <n v="127445000"/>
    <n v="127718000"/>
    <n v="127761000"/>
    <n v="127773000"/>
    <n v="127854000"/>
    <n v="128001000"/>
    <n v="128063000"/>
    <n v="128047000"/>
    <n v="128070000"/>
    <n v="127833000"/>
    <n v="127629000"/>
    <n v="127445000"/>
    <n v="127276000"/>
    <n v="127141000"/>
    <n v="126994511"/>
    <n v="126785797"/>
  </r>
  <r>
    <x v="119"/>
    <s v="JOR"/>
    <x v="0"/>
    <x v="119"/>
    <n v="4716373"/>
    <n v="4832267"/>
    <n v="4927912"/>
    <n v="5014899"/>
    <n v="5103130"/>
    <n v="5193482"/>
    <n v="5287488"/>
    <n v="5396774"/>
    <n v="5535595"/>
    <n v="5714111"/>
    <n v="5934232"/>
    <n v="6193191"/>
    <n v="6489822"/>
    <n v="6821116"/>
    <n v="7182390"/>
    <n v="7574943"/>
    <n v="7992573"/>
    <n v="8413464"/>
    <n v="8809306"/>
    <n v="9159302"/>
    <n v="9455802"/>
    <n v="9702353"/>
  </r>
  <r>
    <x v="120"/>
    <s v="KAZ"/>
    <x v="0"/>
    <x v="120"/>
    <n v="15577894"/>
    <n v="15333703"/>
    <n v="15071300"/>
    <n v="14928426"/>
    <n v="14883626"/>
    <n v="14858335"/>
    <n v="14858948"/>
    <n v="14909018"/>
    <n v="15012985"/>
    <n v="15147029"/>
    <n v="15308084"/>
    <n v="15484192"/>
    <n v="15674000"/>
    <n v="16092822"/>
    <n v="16321872"/>
    <n v="16557201"/>
    <n v="16792089"/>
    <n v="17035550"/>
    <n v="17288285"/>
    <n v="17542806"/>
    <n v="17794055"/>
    <n v="18037646"/>
  </r>
  <r>
    <x v="121"/>
    <s v="KEN"/>
    <x v="0"/>
    <x v="121"/>
    <n v="28147734"/>
    <n v="28954114"/>
    <n v="29769803"/>
    <n v="30600397"/>
    <n v="31450483"/>
    <n v="32321482"/>
    <n v="33214009"/>
    <n v="34130852"/>
    <n v="35074931"/>
    <n v="36048288"/>
    <n v="37052050"/>
    <n v="38085909"/>
    <n v="39148416"/>
    <n v="40237204"/>
    <n v="41350152"/>
    <n v="42486839"/>
    <n v="43646629"/>
    <n v="44826849"/>
    <n v="46024250"/>
    <n v="47236259"/>
    <n v="48461567"/>
    <n v="49699862"/>
  </r>
  <r>
    <x v="122"/>
    <s v="KIR"/>
    <x v="0"/>
    <x v="122"/>
    <n v="78907"/>
    <n v="80184"/>
    <n v="81550"/>
    <n v="82966"/>
    <n v="84406"/>
    <n v="85858"/>
    <n v="87343"/>
    <n v="88895"/>
    <n v="90542"/>
    <n v="92325"/>
    <n v="94260"/>
    <n v="96311"/>
    <n v="98440"/>
    <n v="100568"/>
    <n v="102652"/>
    <n v="104656"/>
    <n v="106613"/>
    <n v="108535"/>
    <n v="110458"/>
    <n v="112407"/>
    <n v="114395"/>
    <n v="116398"/>
  </r>
  <r>
    <x v="123"/>
    <s v="PRK"/>
    <x v="0"/>
    <x v="123"/>
    <n v="22113548"/>
    <n v="22335638"/>
    <n v="22537336"/>
    <n v="22731985"/>
    <n v="22929075"/>
    <n v="23131810"/>
    <n v="23336681"/>
    <n v="23538540"/>
    <n v="23729498"/>
    <n v="23904167"/>
    <n v="24061097"/>
    <n v="24203289"/>
    <n v="24335146"/>
    <n v="24463021"/>
    <n v="24591599"/>
    <n v="24722298"/>
    <n v="24854034"/>
    <n v="24985976"/>
    <n v="25116363"/>
    <n v="25243917"/>
    <n v="25368620"/>
    <n v="25490965"/>
  </r>
  <r>
    <x v="124"/>
    <s v="KOR"/>
    <x v="0"/>
    <x v="124"/>
    <n v="45524681"/>
    <n v="45953580"/>
    <n v="46286503"/>
    <n v="46616677"/>
    <n v="47008111"/>
    <n v="47370164"/>
    <n v="47644736"/>
    <n v="47892330"/>
    <n v="48082519"/>
    <n v="48184561"/>
    <n v="48438292"/>
    <n v="48683638"/>
    <n v="49054708"/>
    <n v="49307835"/>
    <n v="49554112"/>
    <n v="49936638"/>
    <n v="50199853"/>
    <n v="50428893"/>
    <n v="50746659"/>
    <n v="51014947"/>
    <n v="51245707"/>
    <n v="51466201"/>
  </r>
  <r>
    <x v="125"/>
    <s v="XKX"/>
    <x v="0"/>
    <x v="125"/>
    <n v="2059000"/>
    <n v="2086000"/>
    <n v="1966000"/>
    <n v="1762000"/>
    <n v="1700000"/>
    <n v="1701154"/>
    <n v="1702310"/>
    <n v="1703466"/>
    <n v="1704622"/>
    <n v="1705780"/>
    <n v="1719536"/>
    <n v="1733404"/>
    <n v="1747383"/>
    <n v="1761474"/>
    <n v="1775680"/>
    <n v="1791000"/>
    <n v="1805200"/>
    <n v="1824100"/>
    <n v="1821800"/>
    <n v="1801800"/>
    <n v="1816200"/>
    <n v="1830700"/>
  </r>
  <r>
    <x v="126"/>
    <s v="KWT"/>
    <x v="0"/>
    <x v="126"/>
    <n v="1631740"/>
    <n v="1715314"/>
    <n v="1836353"/>
    <n v="1957066"/>
    <n v="2050741"/>
    <n v="2109355"/>
    <n v="2143833"/>
    <n v="2169118"/>
    <n v="2207939"/>
    <n v="2276623"/>
    <n v="2377258"/>
    <n v="2503410"/>
    <n v="2652340"/>
    <n v="2818939"/>
    <n v="2998083"/>
    <n v="3191051"/>
    <n v="3395556"/>
    <n v="3598385"/>
    <n v="3782450"/>
    <n v="3935794"/>
    <n v="4052584"/>
    <n v="4136528"/>
  </r>
  <r>
    <x v="127"/>
    <s v="KGZ"/>
    <x v="0"/>
    <x v="127"/>
    <n v="4628400"/>
    <n v="4696400"/>
    <n v="4769000"/>
    <n v="4840400"/>
    <n v="4898400"/>
    <n v="4945100"/>
    <n v="4990700"/>
    <n v="5043300"/>
    <n v="5104700"/>
    <n v="5162600"/>
    <n v="5218400"/>
    <n v="5268400"/>
    <n v="5318700"/>
    <n v="5383300"/>
    <n v="5447900"/>
    <n v="5514600"/>
    <n v="5607200"/>
    <n v="5719600"/>
    <n v="5835500"/>
    <n v="5956900"/>
    <n v="6079500"/>
    <n v="6201500"/>
  </r>
  <r>
    <x v="128"/>
    <s v="LAO"/>
    <x v="0"/>
    <x v="128"/>
    <n v="4957180"/>
    <n v="5056519"/>
    <n v="5150763"/>
    <n v="5241284"/>
    <n v="5329304"/>
    <n v="5414568"/>
    <n v="5497273"/>
    <n v="5579656"/>
    <n v="5664605"/>
    <n v="5754026"/>
    <n v="5849356"/>
    <n v="5949787"/>
    <n v="6052190"/>
    <n v="6152036"/>
    <n v="6246274"/>
    <n v="6333487"/>
    <n v="6415169"/>
    <n v="6494557"/>
    <n v="6576397"/>
    <n v="6663967"/>
    <n v="6758353"/>
    <n v="6858160"/>
  </r>
  <r>
    <x v="129"/>
    <s v="LTE"/>
    <x v="0"/>
    <x v="129"/>
    <n v="1977094618"/>
    <n v="1996172104"/>
    <n v="2014525994"/>
    <n v="2031620012"/>
    <n v="2047187331"/>
    <n v="2061986736"/>
    <n v="2075912406"/>
    <n v="2089475459"/>
    <n v="2102909369"/>
    <n v="2116451896"/>
    <n v="2129839624"/>
    <n v="2142908325"/>
    <n v="2156164379"/>
    <n v="2169773889"/>
    <n v="2182871640"/>
    <n v="2196130364"/>
    <n v="2209708504"/>
    <n v="2223457388"/>
    <n v="2237241890"/>
    <n v="2250812795"/>
    <n v="2264568981"/>
    <n v="2278227192"/>
  </r>
  <r>
    <x v="130"/>
    <s v="LCN"/>
    <x v="0"/>
    <x v="130"/>
    <n v="493920488"/>
    <n v="501837820"/>
    <n v="509664957"/>
    <n v="517324344"/>
    <n v="524829251"/>
    <n v="532172709"/>
    <n v="539372044"/>
    <n v="546478662"/>
    <n v="553563090"/>
    <n v="560673962"/>
    <n v="567821716"/>
    <n v="574994397"/>
    <n v="582179826"/>
    <n v="589349327"/>
    <n v="596478519"/>
    <n v="603537118"/>
    <n v="610547919"/>
    <n v="617495658"/>
    <n v="624335544"/>
    <n v="631062657"/>
    <n v="637663890"/>
    <n v="644137666"/>
  </r>
  <r>
    <x v="131"/>
    <s v="LAC"/>
    <x v="0"/>
    <x v="131"/>
    <n v="431868811"/>
    <n v="439044994"/>
    <n v="446128863"/>
    <n v="453089523"/>
    <n v="459908706"/>
    <n v="466569961"/>
    <n v="473087978"/>
    <n v="479514487"/>
    <n v="485921455"/>
    <n v="492360617"/>
    <n v="498847473"/>
    <n v="505365856"/>
    <n v="511896377"/>
    <n v="518406797"/>
    <n v="524870761"/>
    <n v="531283625"/>
    <n v="537645733"/>
    <n v="543940758"/>
    <n v="550149862"/>
    <n v="556257851"/>
    <n v="562254848"/>
    <n v="568136842"/>
  </r>
  <r>
    <x v="132"/>
    <s v="TLA"/>
    <x v="0"/>
    <x v="132"/>
    <n v="478247051"/>
    <n v="486067029"/>
    <n v="493785288"/>
    <n v="501376484"/>
    <n v="508826710"/>
    <n v="516120111"/>
    <n v="523270767"/>
    <n v="530331985"/>
    <n v="537377388"/>
    <n v="544459791"/>
    <n v="551595525"/>
    <n v="558768052"/>
    <n v="565956228"/>
    <n v="573125269"/>
    <n v="580246796"/>
    <n v="587315129"/>
    <n v="594330743"/>
    <n v="601277206"/>
    <n v="608136047"/>
    <n v="614891969"/>
    <n v="621534921"/>
    <n v="628059792"/>
  </r>
  <r>
    <x v="133"/>
    <s v="LVA"/>
    <x v="2"/>
    <x v="133"/>
    <n v="2457222"/>
    <n v="2432851"/>
    <n v="2410019"/>
    <n v="2390482"/>
    <n v="2367550"/>
    <n v="2337170"/>
    <n v="2310173"/>
    <n v="2287955"/>
    <n v="2263122"/>
    <n v="2238799"/>
    <n v="2218357"/>
    <n v="2200325"/>
    <n v="2177322"/>
    <n v="2141669"/>
    <n v="2097555"/>
    <n v="2059709"/>
    <n v="2034319"/>
    <n v="2012647"/>
    <n v="1993782"/>
    <n v="1977527"/>
    <n v="1959537"/>
    <n v="1940740"/>
  </r>
  <r>
    <x v="134"/>
    <s v="LDC"/>
    <x v="0"/>
    <x v="134"/>
    <n v="600926162"/>
    <n v="616437048"/>
    <n v="632146821"/>
    <n v="648229112"/>
    <n v="664804763"/>
    <n v="681932226"/>
    <n v="699560739"/>
    <n v="717572892"/>
    <n v="735796583"/>
    <n v="754118072"/>
    <n v="772488966"/>
    <n v="790978141"/>
    <n v="809730997"/>
    <n v="828953320"/>
    <n v="848791962"/>
    <n v="869298106"/>
    <n v="890423474"/>
    <n v="912093996"/>
    <n v="934192321"/>
    <n v="956631108"/>
    <n v="979387925"/>
    <n v="1002485957"/>
  </r>
  <r>
    <x v="135"/>
    <s v="LBN"/>
    <x v="0"/>
    <x v="135"/>
    <n v="3070960"/>
    <n v="3092670"/>
    <n v="3113951"/>
    <n v="3156646"/>
    <n v="3235366"/>
    <n v="3359859"/>
    <n v="3522837"/>
    <n v="3701464"/>
    <n v="3863267"/>
    <n v="3986852"/>
    <n v="4057350"/>
    <n v="4086466"/>
    <n v="4111047"/>
    <n v="4183156"/>
    <n v="4337141"/>
    <n v="4588368"/>
    <n v="4916404"/>
    <n v="5276102"/>
    <n v="5603279"/>
    <n v="5851479"/>
    <n v="6006668"/>
    <n v="6082357"/>
  </r>
  <r>
    <x v="136"/>
    <s v="LSO"/>
    <x v="0"/>
    <x v="136"/>
    <n v="1787273"/>
    <n v="1810453"/>
    <n v="1831298"/>
    <n v="1850527"/>
    <n v="1868699"/>
    <n v="1885955"/>
    <n v="1902312"/>
    <n v="1918097"/>
    <n v="1933728"/>
    <n v="1949543"/>
    <n v="1965662"/>
    <n v="1982287"/>
    <n v="1999930"/>
    <n v="2019209"/>
    <n v="2040551"/>
    <n v="2064166"/>
    <n v="2089928"/>
    <n v="2117361"/>
    <n v="2145785"/>
    <n v="2174645"/>
    <n v="2203821"/>
    <n v="2233339"/>
  </r>
  <r>
    <x v="137"/>
    <s v="LBR"/>
    <x v="0"/>
    <x v="137"/>
    <n v="2191179"/>
    <n v="2358469"/>
    <n v="2551062"/>
    <n v="2734518"/>
    <n v="2884522"/>
    <n v="2991132"/>
    <n v="3062863"/>
    <n v="3116233"/>
    <n v="3176414"/>
    <n v="3261230"/>
    <n v="3375838"/>
    <n v="3512932"/>
    <n v="3662993"/>
    <n v="3811528"/>
    <n v="3948125"/>
    <n v="4070167"/>
    <n v="4181563"/>
    <n v="4286291"/>
    <n v="4390737"/>
    <n v="4499621"/>
    <n v="4613823"/>
    <n v="4731906"/>
  </r>
  <r>
    <x v="138"/>
    <s v="LBY"/>
    <x v="0"/>
    <x v="138"/>
    <n v="5035884"/>
    <n v="5117269"/>
    <n v="5195502"/>
    <n v="5274163"/>
    <n v="5355751"/>
    <n v="5440566"/>
    <n v="5527515"/>
    <n v="5615952"/>
    <n v="5704759"/>
    <n v="5792688"/>
    <n v="5881435"/>
    <n v="5970362"/>
    <n v="6053078"/>
    <n v="6121053"/>
    <n v="6169140"/>
    <n v="6193501"/>
    <n v="6198258"/>
    <n v="6195970"/>
    <n v="6204108"/>
    <n v="6234955"/>
    <n v="6293253"/>
    <n v="6374616"/>
  </r>
  <r>
    <x v="139"/>
    <s v="LIE"/>
    <x v="0"/>
    <x v="139"/>
    <n v="31325"/>
    <n v="31838"/>
    <n v="32355"/>
    <n v="32842"/>
    <n v="33286"/>
    <n v="33671"/>
    <n v="34018"/>
    <n v="34321"/>
    <n v="34596"/>
    <n v="34852"/>
    <n v="35095"/>
    <n v="35322"/>
    <n v="35541"/>
    <n v="35766"/>
    <n v="36003"/>
    <n v="36264"/>
    <n v="36545"/>
    <n v="36834"/>
    <n v="37127"/>
    <n v="37403"/>
    <n v="37666"/>
    <n v="37922"/>
  </r>
  <r>
    <x v="140"/>
    <s v="LTU"/>
    <x v="2"/>
    <x v="140"/>
    <n v="3601613"/>
    <n v="3575137"/>
    <n v="3549331"/>
    <n v="3524238"/>
    <n v="3499536"/>
    <n v="3470818"/>
    <n v="3443067"/>
    <n v="3415213"/>
    <n v="3377075"/>
    <n v="3322528"/>
    <n v="3269909"/>
    <n v="3231294"/>
    <n v="3198231"/>
    <n v="3162916"/>
    <n v="3097282"/>
    <n v="3028115"/>
    <n v="2987773"/>
    <n v="2957689"/>
    <n v="2932367"/>
    <n v="2904910"/>
    <n v="2868231"/>
    <n v="2827721"/>
  </r>
  <r>
    <x v="141"/>
    <s v="LMY"/>
    <x v="0"/>
    <x v="141"/>
    <n v="4710560456"/>
    <n v="4785830332"/>
    <n v="4860402272"/>
    <n v="4933815918"/>
    <n v="5006672528"/>
    <n v="5078705169"/>
    <n v="5150230538"/>
    <n v="5221946114"/>
    <n v="5293853508"/>
    <n v="5366142729"/>
    <n v="5438568259"/>
    <n v="5511067338"/>
    <n v="5584333697"/>
    <n v="5658778430"/>
    <n v="5734082511"/>
    <n v="5810352625"/>
    <n v="5887499549"/>
    <n v="5965580605"/>
    <n v="6044110924"/>
    <n v="6122845409"/>
    <n v="6202019744"/>
    <n v="6281293921"/>
  </r>
  <r>
    <x v="142"/>
    <s v="LIC"/>
    <x v="0"/>
    <x v="142"/>
    <n v="418317960"/>
    <n v="429730581"/>
    <n v="441325367"/>
    <n v="453254723"/>
    <n v="465631330"/>
    <n v="478477973"/>
    <n v="491764952"/>
    <n v="505488618"/>
    <n v="519630935"/>
    <n v="534172627"/>
    <n v="549135479"/>
    <n v="564514253"/>
    <n v="580229110"/>
    <n v="596172925"/>
    <n v="612274687"/>
    <n v="628504663"/>
    <n v="644901894"/>
    <n v="661550623"/>
    <n v="678572076"/>
    <n v="696058453"/>
    <n v="714022293"/>
    <n v="732448558"/>
  </r>
  <r>
    <x v="143"/>
    <s v="LMC"/>
    <x v="0"/>
    <x v="143"/>
    <n v="2121803515"/>
    <n v="2161549857"/>
    <n v="2201139625"/>
    <n v="2240561424"/>
    <n v="2280235216"/>
    <n v="2320035800"/>
    <n v="2359924081"/>
    <n v="2399909122"/>
    <n v="2439908661"/>
    <n v="2479864962"/>
    <n v="2519781995"/>
    <n v="2559728298"/>
    <n v="2599821177"/>
    <n v="2640211692"/>
    <n v="2681264749"/>
    <n v="2722672277"/>
    <n v="2764105969"/>
    <n v="2805845772"/>
    <n v="2847559084"/>
    <n v="2889349899"/>
    <n v="2931075528"/>
    <n v="2972642807"/>
  </r>
  <r>
    <x v="144"/>
    <s v="LUX"/>
    <x v="2"/>
    <x v="144"/>
    <n v="414225"/>
    <n v="419450"/>
    <n v="424700"/>
    <n v="430475"/>
    <n v="436300"/>
    <n v="441525"/>
    <n v="446175"/>
    <n v="451630"/>
    <n v="458095"/>
    <n v="465158"/>
    <n v="472637"/>
    <n v="479993"/>
    <n v="488650"/>
    <n v="497783"/>
    <n v="506953"/>
    <n v="518347"/>
    <n v="530946"/>
    <n v="543360"/>
    <n v="556319"/>
    <n v="569604"/>
    <n v="582014"/>
    <n v="599449"/>
  </r>
  <r>
    <x v="145"/>
    <s v="MAC"/>
    <x v="0"/>
    <x v="145"/>
    <n v="393567"/>
    <n v="401564"/>
    <n v="409837"/>
    <n v="418604"/>
    <n v="427979"/>
    <n v="438081"/>
    <n v="448896"/>
    <n v="460147"/>
    <n v="471453"/>
    <n v="482559"/>
    <n v="493320"/>
    <n v="503823"/>
    <n v="514348"/>
    <n v="525313"/>
    <n v="536969"/>
    <n v="549439"/>
    <n v="562531"/>
    <n v="575841"/>
    <n v="588781"/>
    <n v="600942"/>
    <n v="612167"/>
    <n v="622567"/>
  </r>
  <r>
    <x v="146"/>
    <s v="MKD"/>
    <x v="0"/>
    <x v="146"/>
    <n v="1989443"/>
    <n v="1999599"/>
    <n v="2012057"/>
    <n v="2024394"/>
    <n v="2034819"/>
    <n v="2042842"/>
    <n v="2048928"/>
    <n v="2053426"/>
    <n v="2057047"/>
    <n v="2060272"/>
    <n v="2063145"/>
    <n v="2065458"/>
    <n v="2067378"/>
    <n v="2069093"/>
    <n v="2070739"/>
    <n v="2072383"/>
    <n v="2074036"/>
    <n v="2075739"/>
    <n v="2077495"/>
    <n v="2079308"/>
    <n v="2081206"/>
    <n v="2083160"/>
  </r>
  <r>
    <x v="147"/>
    <s v="MDG"/>
    <x v="0"/>
    <x v="147"/>
    <n v="13902688"/>
    <n v="14347854"/>
    <n v="14808791"/>
    <n v="15282521"/>
    <n v="15766806"/>
    <n v="16260932"/>
    <n v="16765117"/>
    <n v="17279141"/>
    <n v="17802997"/>
    <n v="18336724"/>
    <n v="18880268"/>
    <n v="19433523"/>
    <n v="19996469"/>
    <n v="20569121"/>
    <n v="21151640"/>
    <n v="21743949"/>
    <n v="22346573"/>
    <n v="22961146"/>
    <n v="23589801"/>
    <n v="24234088"/>
    <n v="24894551"/>
    <n v="25570895"/>
  </r>
  <r>
    <x v="148"/>
    <s v="MWI"/>
    <x v="0"/>
    <x v="148"/>
    <n v="10109789"/>
    <n v="10381862"/>
    <n v="10704744"/>
    <n v="11044356"/>
    <n v="11376172"/>
    <n v="11695863"/>
    <n v="12013711"/>
    <n v="12336687"/>
    <n v="12676038"/>
    <n v="13039711"/>
    <n v="13429262"/>
    <n v="13840969"/>
    <n v="14271234"/>
    <n v="14714602"/>
    <n v="15167095"/>
    <n v="15627618"/>
    <n v="16097305"/>
    <n v="16577147"/>
    <n v="17068838"/>
    <n v="17573607"/>
    <n v="18091575"/>
    <n v="18622104"/>
  </r>
  <r>
    <x v="149"/>
    <s v="MYS"/>
    <x v="0"/>
    <x v="149"/>
    <n v="21023321"/>
    <n v="21565325"/>
    <n v="22113464"/>
    <n v="22656286"/>
    <n v="23185608"/>
    <n v="23698907"/>
    <n v="24198811"/>
    <n v="24688703"/>
    <n v="25174109"/>
    <n v="25659393"/>
    <n v="26143566"/>
    <n v="26625845"/>
    <n v="27111069"/>
    <n v="27605383"/>
    <n v="28112289"/>
    <n v="28635128"/>
    <n v="29170456"/>
    <n v="29706724"/>
    <n v="30228017"/>
    <n v="30723155"/>
    <n v="31187265"/>
    <n v="31624264"/>
  </r>
  <r>
    <x v="150"/>
    <s v="MDV"/>
    <x v="0"/>
    <x v="150"/>
    <n v="259327"/>
    <n v="264275"/>
    <n v="269206"/>
    <n v="274484"/>
    <n v="280384"/>
    <n v="287027"/>
    <n v="294341"/>
    <n v="302209"/>
    <n v="310423"/>
    <n v="318836"/>
    <n v="327371"/>
    <n v="336070"/>
    <n v="345054"/>
    <n v="354501"/>
    <n v="364511"/>
    <n v="375131"/>
    <n v="386203"/>
    <n v="397397"/>
    <n v="408247"/>
    <n v="418403"/>
    <n v="427756"/>
    <n v="436330"/>
  </r>
  <r>
    <x v="151"/>
    <s v="MLI"/>
    <x v="0"/>
    <x v="151"/>
    <n v="9856810"/>
    <n v="10114094"/>
    <n v="10380835"/>
    <n v="10663723"/>
    <n v="10967690"/>
    <n v="11293258"/>
    <n v="11638929"/>
    <n v="12005128"/>
    <n v="12391906"/>
    <n v="12798763"/>
    <n v="13227064"/>
    <n v="13675606"/>
    <n v="14138216"/>
    <n v="14606597"/>
    <n v="15075085"/>
    <n v="15540989"/>
    <n v="16006670"/>
    <n v="16477818"/>
    <n v="16962846"/>
    <n v="17467905"/>
    <n v="17994837"/>
    <n v="18541980"/>
  </r>
  <r>
    <x v="152"/>
    <s v="MLT"/>
    <x v="2"/>
    <x v="152"/>
    <n v="379905"/>
    <n v="382791"/>
    <n v="385287"/>
    <n v="387578"/>
    <n v="390087"/>
    <n v="393028"/>
    <n v="395969"/>
    <n v="398582"/>
    <n v="401268"/>
    <n v="403834"/>
    <n v="405308"/>
    <n v="406724"/>
    <n v="409379"/>
    <n v="412477"/>
    <n v="414508"/>
    <n v="416268"/>
    <n v="420028"/>
    <n v="425967"/>
    <n v="434558"/>
    <n v="445053"/>
    <n v="455356"/>
    <n v="465292"/>
  </r>
  <r>
    <x v="153"/>
    <s v="MHL"/>
    <x v="0"/>
    <x v="153"/>
    <n v="51401"/>
    <n v="51692"/>
    <n v="51925"/>
    <n v="52079"/>
    <n v="52159"/>
    <n v="52183"/>
    <n v="52158"/>
    <n v="52116"/>
    <n v="52074"/>
    <n v="52055"/>
    <n v="52078"/>
    <n v="52137"/>
    <n v="52218"/>
    <n v="52320"/>
    <n v="52425"/>
    <n v="52542"/>
    <n v="52663"/>
    <n v="52793"/>
    <n v="52898"/>
    <n v="52994"/>
    <n v="53066"/>
    <n v="53127"/>
  </r>
  <r>
    <x v="154"/>
    <s v="MRT"/>
    <x v="0"/>
    <x v="154"/>
    <n v="2397245"/>
    <n v="2471598"/>
    <n v="2549223"/>
    <n v="2628803"/>
    <n v="2709359"/>
    <n v="2790729"/>
    <n v="2873228"/>
    <n v="2957117"/>
    <n v="3042823"/>
    <n v="3130720"/>
    <n v="3220653"/>
    <n v="3312665"/>
    <n v="3407541"/>
    <n v="3506288"/>
    <n v="3609543"/>
    <n v="3717672"/>
    <n v="3830239"/>
    <n v="3946170"/>
    <n v="4063920"/>
    <n v="4182341"/>
    <n v="4301018"/>
    <n v="4420184"/>
  </r>
  <r>
    <x v="155"/>
    <s v="MUS"/>
    <x v="0"/>
    <x v="155"/>
    <n v="1133996"/>
    <n v="1148284"/>
    <n v="1160421"/>
    <n v="1175267"/>
    <n v="1186873"/>
    <n v="1196287"/>
    <n v="1204621"/>
    <n v="1213370"/>
    <n v="1221003"/>
    <n v="1228254"/>
    <n v="1233996"/>
    <n v="1239630"/>
    <n v="1244121"/>
    <n v="1247429"/>
    <n v="1250400"/>
    <n v="1252404"/>
    <n v="1255882"/>
    <n v="1258653"/>
    <n v="1260934"/>
    <n v="1262605"/>
    <n v="1263473"/>
    <n v="1264613"/>
  </r>
  <r>
    <x v="156"/>
    <s v="MEX"/>
    <x v="1"/>
    <x v="156"/>
    <n v="95687452"/>
    <n v="97281739"/>
    <n v="98821456"/>
    <n v="100300579"/>
    <n v="101719673"/>
    <n v="103067068"/>
    <n v="104355608"/>
    <n v="105640453"/>
    <n v="106995583"/>
    <n v="108472228"/>
    <n v="110092378"/>
    <n v="111836346"/>
    <n v="113661809"/>
    <n v="115505228"/>
    <n v="117318941"/>
    <n v="119090017"/>
    <n v="120828307"/>
    <n v="122535969"/>
    <n v="124221600"/>
    <n v="125890949"/>
    <n v="127540423"/>
    <n v="129163276"/>
  </r>
  <r>
    <x v="157"/>
    <s v="FSM"/>
    <x v="0"/>
    <x v="157"/>
    <n v="108344"/>
    <n v="108502"/>
    <n v="108238"/>
    <n v="107816"/>
    <n v="107432"/>
    <n v="107165"/>
    <n v="106983"/>
    <n v="106816"/>
    <n v="106577"/>
    <n v="106196"/>
    <n v="105684"/>
    <n v="105078"/>
    <n v="104478"/>
    <n v="103960"/>
    <n v="103616"/>
    <n v="103468"/>
    <n v="103503"/>
    <n v="103702"/>
    <n v="104015"/>
    <n v="104433"/>
    <n v="104937"/>
    <n v="105544"/>
  </r>
  <r>
    <x v="158"/>
    <s v="MEA"/>
    <x v="0"/>
    <x v="158"/>
    <n v="292934005"/>
    <n v="298982946"/>
    <n v="305001541"/>
    <n v="311053183"/>
    <n v="317129227"/>
    <n v="323196354"/>
    <n v="329289435"/>
    <n v="335522845"/>
    <n v="342046777"/>
    <n v="348956287"/>
    <n v="356287693"/>
    <n v="363996317"/>
    <n v="371999662"/>
    <n v="380192587"/>
    <n v="388376106"/>
    <n v="396573248"/>
    <n v="404783020"/>
    <n v="412953000"/>
    <n v="421030035"/>
    <n v="428974903"/>
    <n v="436738031"/>
    <n v="444322417"/>
  </r>
  <r>
    <x v="159"/>
    <s v="MNA"/>
    <x v="0"/>
    <x v="159"/>
    <n v="260190124"/>
    <n v="265463944"/>
    <n v="270672291"/>
    <n v="275840061"/>
    <n v="280955290"/>
    <n v="286016125"/>
    <n v="291051001"/>
    <n v="296114536"/>
    <n v="301278295"/>
    <n v="306595214"/>
    <n v="312079307"/>
    <n v="317721161"/>
    <n v="323531149"/>
    <n v="329488935"/>
    <n v="335581557"/>
    <n v="341822043"/>
    <n v="348195697"/>
    <n v="354641044"/>
    <n v="361077997"/>
    <n v="367449306"/>
    <n v="373719055"/>
    <n v="379901782"/>
  </r>
  <r>
    <x v="160"/>
    <s v="TMN"/>
    <x v="0"/>
    <x v="160"/>
    <n v="257602127"/>
    <n v="262757426"/>
    <n v="267895723"/>
    <n v="272991630"/>
    <n v="278033137"/>
    <n v="283018341"/>
    <n v="287975628"/>
    <n v="292959567"/>
    <n v="298041669"/>
    <n v="303274818"/>
    <n v="308672973"/>
    <n v="314226665"/>
    <n v="319934461"/>
    <n v="325786717"/>
    <n v="331770455"/>
    <n v="337894992"/>
    <n v="344148796"/>
    <n v="350471538"/>
    <n v="356783315"/>
    <n v="363027163"/>
    <n v="369167489"/>
    <n v="375217005"/>
  </r>
  <r>
    <x v="161"/>
    <s v="MIC"/>
    <x v="0"/>
    <x v="161"/>
    <n v="4292242496"/>
    <n v="4356099751"/>
    <n v="4419076905"/>
    <n v="4480561195"/>
    <n v="4541041198"/>
    <n v="4600227196"/>
    <n v="4658465586"/>
    <n v="4716457496"/>
    <n v="4774222573"/>
    <n v="4831970102"/>
    <n v="4889432780"/>
    <n v="4946553085"/>
    <n v="5004104587"/>
    <n v="5062605505"/>
    <n v="5121807824"/>
    <n v="5181847962"/>
    <n v="5242597655"/>
    <n v="5304029982"/>
    <n v="5365538848"/>
    <n v="5426786956"/>
    <n v="5487997451"/>
    <n v="5548845363"/>
  </r>
  <r>
    <x v="162"/>
    <s v="MDA"/>
    <x v="0"/>
    <x v="162"/>
    <n v="3667748"/>
    <n v="3654208"/>
    <n v="3652732"/>
    <n v="3647001"/>
    <n v="3639592"/>
    <n v="3631462"/>
    <n v="3623062"/>
    <n v="3612874"/>
    <n v="3603945"/>
    <n v="3595187"/>
    <n v="3585209"/>
    <n v="3576910"/>
    <n v="3570108"/>
    <n v="3565604"/>
    <n v="3562045"/>
    <n v="3559986"/>
    <n v="3559519"/>
    <n v="3558566"/>
    <n v="3556397"/>
    <n v="3554108"/>
    <n v="3551954"/>
    <n v="3549750"/>
  </r>
  <r>
    <x v="163"/>
    <s v="MCO"/>
    <x v="0"/>
    <x v="163"/>
    <n v="30967"/>
    <n v="31251"/>
    <n v="31523"/>
    <n v="31800"/>
    <n v="32082"/>
    <n v="32360"/>
    <n v="32629"/>
    <n v="32933"/>
    <n v="33314"/>
    <n v="33793"/>
    <n v="34408"/>
    <n v="35111"/>
    <n v="35853"/>
    <n v="36534"/>
    <n v="37094"/>
    <n v="37497"/>
    <n v="37783"/>
    <n v="37971"/>
    <n v="38132"/>
    <n v="38307"/>
    <n v="38499"/>
    <n v="38695"/>
  </r>
  <r>
    <x v="164"/>
    <s v="MNG"/>
    <x v="0"/>
    <x v="164"/>
    <n v="2316567"/>
    <n v="2335695"/>
    <n v="2355590"/>
    <n v="2376162"/>
    <n v="2397436"/>
    <n v="2419776"/>
    <n v="2443659"/>
    <n v="2469286"/>
    <n v="2496832"/>
    <n v="2526446"/>
    <n v="2558012"/>
    <n v="2591670"/>
    <n v="2628131"/>
    <n v="2668289"/>
    <n v="2712650"/>
    <n v="2761516"/>
    <n v="2814226"/>
    <n v="2869107"/>
    <n v="2923896"/>
    <n v="2976877"/>
    <n v="3027398"/>
    <n v="3075647"/>
  </r>
  <r>
    <x v="165"/>
    <s v="MNE"/>
    <x v="0"/>
    <x v="165"/>
    <n v="611003"/>
    <n v="609520"/>
    <n v="607662"/>
    <n v="606001"/>
    <n v="604950"/>
    <n v="607389"/>
    <n v="609828"/>
    <n v="612267"/>
    <n v="613353"/>
    <n v="614261"/>
    <n v="615025"/>
    <n v="615875"/>
    <n v="616969"/>
    <n v="618294"/>
    <n v="619428"/>
    <n v="620079"/>
    <n v="620601"/>
    <n v="621207"/>
    <n v="621810"/>
    <n v="622159"/>
    <n v="622303"/>
    <n v="622471"/>
  </r>
  <r>
    <x v="166"/>
    <s v="MAR"/>
    <x v="0"/>
    <x v="166"/>
    <n v="27460603"/>
    <n v="27825901"/>
    <n v="28175263"/>
    <n v="28514798"/>
    <n v="28849621"/>
    <n v="29181832"/>
    <n v="29512368"/>
    <n v="29843937"/>
    <n v="30179285"/>
    <n v="30521070"/>
    <n v="30869346"/>
    <n v="31225881"/>
    <n v="31596855"/>
    <n v="31989897"/>
    <n v="32409639"/>
    <n v="32858823"/>
    <n v="33333789"/>
    <n v="33824769"/>
    <n v="34318082"/>
    <n v="34803322"/>
    <n v="35276786"/>
    <n v="35739580"/>
  </r>
  <r>
    <x v="167"/>
    <s v="MOZ"/>
    <x v="0"/>
    <x v="167"/>
    <n v="16248232"/>
    <n v="16701351"/>
    <n v="17136780"/>
    <n v="17584869"/>
    <n v="18067687"/>
    <n v="18588758"/>
    <n v="19139658"/>
    <n v="19716598"/>
    <n v="20312705"/>
    <n v="20923070"/>
    <n v="21547463"/>
    <n v="22188387"/>
    <n v="22846758"/>
    <n v="23524063"/>
    <n v="24221405"/>
    <n v="24939005"/>
    <n v="25676606"/>
    <n v="26434372"/>
    <n v="27212382"/>
    <n v="28010691"/>
    <n v="28829476"/>
    <n v="29668834"/>
  </r>
  <r>
    <x v="168"/>
    <s v="MMR"/>
    <x v="0"/>
    <x v="168"/>
    <n v="43793310"/>
    <n v="44371525"/>
    <n v="44959935"/>
    <n v="45539435"/>
    <n v="46095462"/>
    <n v="46627994"/>
    <n v="47140220"/>
    <n v="47624894"/>
    <n v="48073707"/>
    <n v="48482614"/>
    <n v="48846474"/>
    <n v="49171586"/>
    <n v="49479752"/>
    <n v="49800690"/>
    <n v="50155896"/>
    <n v="50553031"/>
    <n v="50986514"/>
    <n v="51448196"/>
    <n v="51924182"/>
    <n v="52403669"/>
    <n v="52885223"/>
    <n v="53370609"/>
  </r>
  <r>
    <x v="169"/>
    <s v="NAM"/>
    <x v="0"/>
    <x v="169"/>
    <n v="1706489"/>
    <n v="1758994"/>
    <n v="1810566"/>
    <n v="1858042"/>
    <n v="1899257"/>
    <n v="1933596"/>
    <n v="1962147"/>
    <n v="1986535"/>
    <n v="2009228"/>
    <n v="2032196"/>
    <n v="2055734"/>
    <n v="2079915"/>
    <n v="2106375"/>
    <n v="2137040"/>
    <n v="2173170"/>
    <n v="2215621"/>
    <n v="2263934"/>
    <n v="2316520"/>
    <n v="2370992"/>
    <n v="2425561"/>
    <n v="2479713"/>
    <n v="2533794"/>
  </r>
  <r>
    <x v="170"/>
    <s v="NRU"/>
    <x v="0"/>
    <x v="170"/>
    <n v="10029"/>
    <n v="10057"/>
    <n v="10046"/>
    <n v="10040"/>
    <n v="10037"/>
    <n v="10052"/>
    <n v="10080"/>
    <n v="10106"/>
    <n v="10126"/>
    <n v="10114"/>
    <n v="10071"/>
    <n v="10002"/>
    <n v="9947"/>
    <n v="9945"/>
    <n v="10025"/>
    <n v="10057"/>
    <n v="10279"/>
    <n v="10821"/>
    <n v="11853"/>
    <n v="12475"/>
    <n v="13049"/>
    <n v="13649"/>
  </r>
  <r>
    <x v="171"/>
    <s v="NPL"/>
    <x v="0"/>
    <x v="171"/>
    <n v="21903379"/>
    <n v="22389803"/>
    <n v="22856305"/>
    <n v="23305994"/>
    <n v="23740911"/>
    <n v="24161777"/>
    <n v="24566342"/>
    <n v="24950623"/>
    <n v="25309449"/>
    <n v="25640287"/>
    <n v="25940618"/>
    <n v="26214847"/>
    <n v="26475859"/>
    <n v="26741103"/>
    <n v="27023137"/>
    <n v="27327147"/>
    <n v="27649925"/>
    <n v="27985310"/>
    <n v="28323241"/>
    <n v="28656282"/>
    <n v="28982771"/>
    <n v="29304998"/>
  </r>
  <r>
    <x v="172"/>
    <s v="NLD"/>
    <x v="2"/>
    <x v="172"/>
    <n v="15530498"/>
    <n v="15610650"/>
    <n v="15707209"/>
    <n v="15812088"/>
    <n v="15925513"/>
    <n v="16046180"/>
    <n v="16148929"/>
    <n v="16225302"/>
    <n v="16281779"/>
    <n v="16319868"/>
    <n v="16346101"/>
    <n v="16381696"/>
    <n v="16445593"/>
    <n v="16530388"/>
    <n v="16615394"/>
    <n v="16693074"/>
    <n v="16754962"/>
    <n v="16804432"/>
    <n v="16865008"/>
    <n v="16939923"/>
    <n v="17030314"/>
    <n v="17132854"/>
  </r>
  <r>
    <x v="173"/>
    <s v="NCL"/>
    <x v="0"/>
    <x v="173"/>
    <n v="197564"/>
    <n v="201418"/>
    <n v="205279"/>
    <n v="209214"/>
    <n v="213230"/>
    <n v="217324"/>
    <n v="221490"/>
    <n v="225296"/>
    <n v="228750"/>
    <n v="232250"/>
    <n v="235750"/>
    <n v="239250"/>
    <n v="242750"/>
    <n v="245950"/>
    <n v="249750"/>
    <n v="254350"/>
    <n v="259000"/>
    <n v="263650"/>
    <n v="268050"/>
    <n v="272400"/>
    <n v="276550"/>
    <n v="280460"/>
  </r>
  <r>
    <x v="174"/>
    <s v="NZL"/>
    <x v="0"/>
    <x v="174"/>
    <n v="3732000"/>
    <n v="3781300"/>
    <n v="3815000"/>
    <n v="3835100"/>
    <n v="3857700"/>
    <n v="3880500"/>
    <n v="3948500"/>
    <n v="4027200"/>
    <n v="4087500"/>
    <n v="4133900"/>
    <n v="4184600"/>
    <n v="4223800"/>
    <n v="4259800"/>
    <n v="4302600"/>
    <n v="4350700"/>
    <n v="4384000"/>
    <n v="4408100"/>
    <n v="4442100"/>
    <n v="4509700"/>
    <n v="4595700"/>
    <n v="4693200"/>
    <n v="4793900"/>
  </r>
  <r>
    <x v="175"/>
    <s v="NIC"/>
    <x v="1"/>
    <x v="175"/>
    <n v="4700779"/>
    <n v="4786640"/>
    <n v="4869626"/>
    <n v="4949660"/>
    <n v="5026796"/>
    <n v="5100750"/>
    <n v="5171734"/>
    <n v="5240879"/>
    <n v="5309703"/>
    <n v="5379328"/>
    <n v="5450211"/>
    <n v="5522106"/>
    <n v="5594506"/>
    <n v="5666581"/>
    <n v="5737723"/>
    <n v="5807820"/>
    <n v="5877108"/>
    <n v="5945747"/>
    <n v="6013997"/>
    <n v="6082035"/>
    <n v="6149928"/>
    <n v="6217581"/>
  </r>
  <r>
    <x v="176"/>
    <s v="NER"/>
    <x v="0"/>
    <x v="176"/>
    <n v="9819964"/>
    <n v="10180061"/>
    <n v="10556549"/>
    <n v="10947829"/>
    <n v="11352973"/>
    <n v="11771976"/>
    <n v="12206002"/>
    <n v="12656870"/>
    <n v="13127012"/>
    <n v="13618449"/>
    <n v="14132064"/>
    <n v="14668338"/>
    <n v="15228525"/>
    <n v="15813913"/>
    <n v="16425578"/>
    <n v="17064636"/>
    <n v="17731634"/>
    <n v="18426372"/>
    <n v="19148219"/>
    <n v="19896965"/>
    <n v="20672987"/>
    <n v="21477348"/>
  </r>
  <r>
    <x v="177"/>
    <s v="NGA"/>
    <x v="0"/>
    <x v="177"/>
    <n v="110732904"/>
    <n v="113522705"/>
    <n v="116385750"/>
    <n v="119327073"/>
    <n v="122352009"/>
    <n v="125463434"/>
    <n v="128666710"/>
    <n v="131972533"/>
    <n v="135393616"/>
    <n v="138939478"/>
    <n v="142614094"/>
    <n v="146417024"/>
    <n v="150347390"/>
    <n v="154402181"/>
    <n v="158578261"/>
    <n v="162877076"/>
    <n v="167297284"/>
    <n v="171829303"/>
    <n v="176460502"/>
    <n v="181181744"/>
    <n v="185989640"/>
    <n v="190886311"/>
  </r>
  <r>
    <x v="178"/>
    <s v="NAC"/>
    <x v="0"/>
    <x v="178"/>
    <n v="299126029"/>
    <n v="302704697"/>
    <n v="306162843"/>
    <n v="309600485"/>
    <n v="312993944"/>
    <n v="316113359"/>
    <n v="319050105"/>
    <n v="321847258"/>
    <n v="324864038"/>
    <n v="327892753"/>
    <n v="331014940"/>
    <n v="334184023"/>
    <n v="337405012"/>
    <n v="340465736"/>
    <n v="343408819"/>
    <n v="346051624"/>
    <n v="348808615"/>
    <n v="351451876"/>
    <n v="354223012"/>
    <n v="356937591"/>
    <n v="359735880"/>
    <n v="362492702"/>
  </r>
  <r>
    <x v="179"/>
    <s v="MNP"/>
    <x v="0"/>
    <x v="179"/>
    <n v="59364"/>
    <n v="62528"/>
    <n v="65474"/>
    <n v="67755"/>
    <n v="69094"/>
    <n v="69388"/>
    <n v="68763"/>
    <n v="67422"/>
    <n v="65663"/>
    <n v="63744"/>
    <n v="61688"/>
    <n v="59513"/>
    <n v="57431"/>
    <n v="55674"/>
    <n v="54424"/>
    <n v="53786"/>
    <n v="53718"/>
    <n v="54036"/>
    <n v="54468"/>
    <n v="54816"/>
    <n v="55023"/>
    <n v="55144"/>
  </r>
  <r>
    <x v="180"/>
    <s v="NOR"/>
    <x v="0"/>
    <x v="180"/>
    <n v="4381336"/>
    <n v="4405157"/>
    <n v="4431464"/>
    <n v="4461913"/>
    <n v="4490967"/>
    <n v="4513751"/>
    <n v="4538159"/>
    <n v="4564855"/>
    <n v="4591910"/>
    <n v="4623291"/>
    <n v="4660677"/>
    <n v="4709153"/>
    <n v="4768212"/>
    <n v="4828726"/>
    <n v="4889252"/>
    <n v="4953088"/>
    <n v="5018573"/>
    <n v="5079623"/>
    <n v="5137232"/>
    <n v="5190239"/>
    <n v="5234519"/>
    <n v="5282223"/>
  </r>
  <r>
    <x v="181"/>
    <s v="INX"/>
    <x v="0"/>
    <x v="181"/>
    <m/>
    <m/>
    <m/>
    <m/>
    <m/>
    <m/>
    <m/>
    <m/>
    <m/>
    <m/>
    <m/>
    <m/>
    <m/>
    <m/>
    <m/>
    <m/>
    <m/>
    <m/>
    <m/>
    <m/>
    <m/>
    <m/>
  </r>
  <r>
    <x v="182"/>
    <s v="OED"/>
    <x v="0"/>
    <x v="182"/>
    <n v="1127684727"/>
    <n v="1136083409"/>
    <n v="1144146467"/>
    <n v="1152210193"/>
    <n v="1160068208"/>
    <n v="1168255846"/>
    <n v="1176489220"/>
    <n v="1184744057"/>
    <n v="1193061799"/>
    <n v="1201387655"/>
    <n v="1210090990"/>
    <n v="1219114314"/>
    <n v="1228624922"/>
    <n v="1237366149"/>
    <n v="1245479028"/>
    <n v="1251781641"/>
    <n v="1259608786"/>
    <n v="1267734036"/>
    <n v="1276165062"/>
    <n v="1284497900"/>
    <n v="1292855641"/>
    <n v="1300865255"/>
  </r>
  <r>
    <x v="183"/>
    <s v="OMN"/>
    <x v="0"/>
    <x v="183"/>
    <n v="2236666"/>
    <n v="2249773"/>
    <n v="2251875"/>
    <n v="2254918"/>
    <n v="2267991"/>
    <n v="2294787"/>
    <n v="2334285"/>
    <n v="2385255"/>
    <n v="2444751"/>
    <n v="2511269"/>
    <n v="2582991"/>
    <n v="2662762"/>
    <n v="2759014"/>
    <n v="2882942"/>
    <n v="3041460"/>
    <n v="3237268"/>
    <n v="3464644"/>
    <n v="3711481"/>
    <n v="3960925"/>
    <n v="4199810"/>
    <n v="4424762"/>
    <n v="4636262"/>
  </r>
  <r>
    <x v="184"/>
    <s v="OSS"/>
    <x v="0"/>
    <x v="184"/>
    <n v="19478909"/>
    <n v="19820997"/>
    <n v="20170823"/>
    <n v="20549707"/>
    <n v="20939372"/>
    <n v="21324121"/>
    <n v="21722065"/>
    <n v="22141340"/>
    <n v="22600520"/>
    <n v="23112789"/>
    <n v="23681565"/>
    <n v="24300791"/>
    <n v="24955735"/>
    <n v="25615419"/>
    <n v="26267053"/>
    <n v="26900149"/>
    <n v="27529595"/>
    <n v="28153079"/>
    <n v="28774019"/>
    <n v="29396503"/>
    <n v="30012500"/>
    <n v="30621014"/>
  </r>
  <r>
    <x v="185"/>
    <s v="PSS"/>
    <x v="0"/>
    <x v="185"/>
    <n v="1869026"/>
    <n v="1894564"/>
    <n v="1918741"/>
    <n v="1941848"/>
    <n v="1964216"/>
    <n v="1985712"/>
    <n v="2006448"/>
    <n v="2027212"/>
    <n v="2049025"/>
    <n v="2072665"/>
    <n v="2098492"/>
    <n v="2126235"/>
    <n v="2155339"/>
    <n v="2184837"/>
    <n v="2214096"/>
    <n v="2242763"/>
    <n v="2271298"/>
    <n v="2300045"/>
    <n v="2329458"/>
    <n v="2358955"/>
    <n v="2388875"/>
    <n v="2419188"/>
  </r>
  <r>
    <x v="186"/>
    <s v="PAK"/>
    <x v="0"/>
    <x v="186"/>
    <n v="125938339"/>
    <n v="129086987"/>
    <n v="132253264"/>
    <n v="135405584"/>
    <n v="138523285"/>
    <n v="141601437"/>
    <n v="144654143"/>
    <n v="147703401"/>
    <n v="150780300"/>
    <n v="153909667"/>
    <n v="157093993"/>
    <n v="160332974"/>
    <n v="163644603"/>
    <n v="167049580"/>
    <n v="170560182"/>
    <n v="174184265"/>
    <n v="177911533"/>
    <n v="181712595"/>
    <n v="185546257"/>
    <n v="189380513"/>
    <n v="193203476"/>
    <n v="197015955"/>
  </r>
  <r>
    <x v="187"/>
    <s v="PLW"/>
    <x v="0"/>
    <x v="187"/>
    <n v="17691"/>
    <n v="18123"/>
    <n v="18524"/>
    <n v="18879"/>
    <n v="19175"/>
    <n v="19404"/>
    <n v="19574"/>
    <n v="19700"/>
    <n v="19804"/>
    <n v="19906"/>
    <n v="20012"/>
    <n v="20116"/>
    <n v="20228"/>
    <n v="20342"/>
    <n v="20470"/>
    <n v="20599"/>
    <n v="20758"/>
    <n v="20920"/>
    <n v="21094"/>
    <n v="21288"/>
    <n v="21503"/>
    <n v="21729"/>
  </r>
  <r>
    <x v="188"/>
    <s v="PAN"/>
    <x v="1"/>
    <x v="188"/>
    <n v="2796344"/>
    <n v="2853941"/>
    <n v="2912328"/>
    <n v="2971197"/>
    <n v="3030347"/>
    <n v="3089684"/>
    <n v="3149265"/>
    <n v="3209174"/>
    <n v="3269541"/>
    <n v="3330465"/>
    <n v="3391905"/>
    <n v="3453807"/>
    <n v="3516268"/>
    <n v="3579385"/>
    <n v="3643222"/>
    <n v="3707782"/>
    <n v="3772938"/>
    <n v="3838462"/>
    <n v="3903986"/>
    <n v="3969249"/>
    <n v="4034119"/>
    <n v="4098587"/>
  </r>
  <r>
    <x v="189"/>
    <s v="PNG"/>
    <x v="0"/>
    <x v="189"/>
    <n v="5022437"/>
    <n v="5154910"/>
    <n v="5291178"/>
    <n v="5430479"/>
    <n v="5572222"/>
    <n v="5716152"/>
    <n v="5862316"/>
    <n v="6010724"/>
    <n v="6161517"/>
    <n v="6314709"/>
    <n v="6470272"/>
    <n v="6627922"/>
    <n v="6787187"/>
    <n v="6947447"/>
    <n v="7108239"/>
    <n v="7269348"/>
    <n v="7430836"/>
    <n v="7592865"/>
    <n v="7755785"/>
    <n v="7919825"/>
    <n v="8084991"/>
    <n v="8251162"/>
  </r>
  <r>
    <x v="190"/>
    <s v="PRY"/>
    <x v="0"/>
    <x v="190"/>
    <n v="4870694"/>
    <n v="4980344"/>
    <n v="5089310"/>
    <n v="5196937"/>
    <n v="5302700"/>
    <n v="5406624"/>
    <n v="5508611"/>
    <n v="5607950"/>
    <n v="5703740"/>
    <n v="5795494"/>
    <n v="5882796"/>
    <n v="5966159"/>
    <n v="6047117"/>
    <n v="6127837"/>
    <n v="6209877"/>
    <n v="6293783"/>
    <n v="6379219"/>
    <n v="6465740"/>
    <n v="6552584"/>
    <n v="6639119"/>
    <n v="6725308"/>
    <n v="6811297"/>
  </r>
  <r>
    <x v="191"/>
    <s v="PER"/>
    <x v="0"/>
    <x v="191"/>
    <n v="24441074"/>
    <n v="24827406"/>
    <n v="25199748"/>
    <n v="25561299"/>
    <n v="25914879"/>
    <n v="26261363"/>
    <n v="26601467"/>
    <n v="26937738"/>
    <n v="27273194"/>
    <n v="27610410"/>
    <n v="27949944"/>
    <n v="28292724"/>
    <n v="28641980"/>
    <n v="29001507"/>
    <n v="29373646"/>
    <n v="29759989"/>
    <n v="30158966"/>
    <n v="30565716"/>
    <n v="30973354"/>
    <n v="31376671"/>
    <n v="31773839"/>
    <n v="32165485"/>
  </r>
  <r>
    <x v="192"/>
    <s v="PHL"/>
    <x v="0"/>
    <x v="192"/>
    <n v="71446107"/>
    <n v="73064764"/>
    <n v="74693695"/>
    <n v="76335812"/>
    <n v="77991569"/>
    <n v="79665315"/>
    <n v="81352060"/>
    <n v="83031954"/>
    <n v="84678493"/>
    <n v="86274237"/>
    <n v="87809419"/>
    <n v="89293490"/>
    <n v="90751864"/>
    <n v="92220879"/>
    <n v="93726624"/>
    <n v="95277940"/>
    <n v="96866642"/>
    <n v="98481032"/>
    <n v="100102249"/>
    <n v="101716359"/>
    <n v="103320222"/>
    <n v="104918090"/>
  </r>
  <r>
    <x v="193"/>
    <s v="POL"/>
    <x v="2"/>
    <x v="193"/>
    <n v="38624370"/>
    <n v="38649660"/>
    <n v="38663481"/>
    <n v="38660271"/>
    <n v="38258629"/>
    <n v="38248076"/>
    <n v="38230364"/>
    <n v="38204570"/>
    <n v="38182222"/>
    <n v="38165445"/>
    <n v="38141267"/>
    <n v="38120560"/>
    <n v="38125759"/>
    <n v="38151603"/>
    <n v="38042794"/>
    <n v="38063255"/>
    <n v="38063164"/>
    <n v="38040196"/>
    <n v="38011735"/>
    <n v="37986412"/>
    <n v="37970087"/>
    <n v="37975841"/>
  </r>
  <r>
    <x v="194"/>
    <s v="PRT"/>
    <x v="2"/>
    <x v="194"/>
    <n v="10063945"/>
    <n v="10108977"/>
    <n v="10160196"/>
    <n v="10217828"/>
    <n v="10289898"/>
    <n v="10362722"/>
    <n v="10419631"/>
    <n v="10458821"/>
    <n v="10483861"/>
    <n v="10503330"/>
    <n v="10522288"/>
    <n v="10542964"/>
    <n v="10558177"/>
    <n v="10568247"/>
    <n v="10573100"/>
    <n v="10557560"/>
    <n v="10514844"/>
    <n v="10457295"/>
    <n v="10401062"/>
    <n v="10358076"/>
    <n v="10325452"/>
    <n v="10293718"/>
  </r>
  <r>
    <x v="195"/>
    <s v="PST"/>
    <x v="0"/>
    <x v="195"/>
    <n v="1000643919"/>
    <n v="1005863664"/>
    <n v="1010698895"/>
    <n v="1015607144"/>
    <n v="1020591853"/>
    <n v="1025668441"/>
    <n v="1030742327"/>
    <n v="1035918962"/>
    <n v="1041303140"/>
    <n v="1046610820"/>
    <n v="1052236684"/>
    <n v="1058174510"/>
    <n v="1064603304"/>
    <n v="1070107590"/>
    <n v="1075131208"/>
    <n v="1078064180"/>
    <n v="1082727404"/>
    <n v="1087610209"/>
    <n v="1092678876"/>
    <n v="1097735849"/>
    <n v="1102778565"/>
    <n v="1107374909"/>
  </r>
  <r>
    <x v="196"/>
    <s v="PRE"/>
    <x v="0"/>
    <x v="196"/>
    <n v="497126039"/>
    <n v="510777895"/>
    <n v="524647448"/>
    <n v="539018066"/>
    <n v="554097477"/>
    <n v="569959700"/>
    <n v="586553190"/>
    <n v="603809871"/>
    <n v="621611464"/>
    <n v="639876871"/>
    <n v="658586521"/>
    <n v="677788806"/>
    <n v="697549138"/>
    <n v="717959651"/>
    <n v="739082260"/>
    <n v="760942116"/>
    <n v="783505835"/>
    <n v="806705375"/>
    <n v="830442736"/>
    <n v="854646007"/>
    <n v="879292453"/>
    <n v="904399841"/>
  </r>
  <r>
    <x v="197"/>
    <s v="PRI"/>
    <x v="0"/>
    <x v="197"/>
    <n v="3724655"/>
    <n v="3759430"/>
    <n v="3781101"/>
    <n v="3800081"/>
    <n v="3810605"/>
    <n v="3818774"/>
    <n v="3823701"/>
    <n v="3826095"/>
    <n v="3826878"/>
    <n v="3821362"/>
    <n v="3805214"/>
    <n v="3782995"/>
    <n v="3760866"/>
    <n v="3740410"/>
    <n v="3721525"/>
    <n v="3678732"/>
    <n v="3634488"/>
    <n v="3593077"/>
    <n v="3534874"/>
    <n v="3473177"/>
    <n v="3406520"/>
    <n v="3337177"/>
  </r>
  <r>
    <x v="198"/>
    <s v="QAT"/>
    <x v="0"/>
    <x v="198"/>
    <n v="522304"/>
    <n v="534608"/>
    <n v="550430"/>
    <n v="569447"/>
    <n v="592267"/>
    <n v="616886"/>
    <n v="645659"/>
    <n v="688586"/>
    <n v="758855"/>
    <n v="864863"/>
    <n v="1010382"/>
    <n v="1189633"/>
    <n v="1389342"/>
    <n v="1590780"/>
    <n v="1779676"/>
    <n v="1952054"/>
    <n v="2109568"/>
    <n v="2250473"/>
    <n v="2374419"/>
    <n v="2481539"/>
    <n v="2569804"/>
    <n v="2639211"/>
  </r>
  <r>
    <x v="199"/>
    <s v="ROU"/>
    <x v="2"/>
    <x v="199"/>
    <n v="22619004"/>
    <n v="22553978"/>
    <n v="22507344"/>
    <n v="22472040"/>
    <n v="22442971"/>
    <n v="22131970"/>
    <n v="21730496"/>
    <n v="21574326"/>
    <n v="21451748"/>
    <n v="21319685"/>
    <n v="21193760"/>
    <n v="20882982"/>
    <n v="20537875"/>
    <n v="20367487"/>
    <n v="20246871"/>
    <n v="20147528"/>
    <n v="20058035"/>
    <n v="19983693"/>
    <n v="19908979"/>
    <n v="19815481"/>
    <n v="19702332"/>
    <n v="19586539"/>
  </r>
  <r>
    <x v="200"/>
    <s v="RUS"/>
    <x v="0"/>
    <x v="200"/>
    <n v="148160042"/>
    <n v="147915307"/>
    <n v="147670692"/>
    <n v="147214392"/>
    <n v="146596557"/>
    <n v="145976083"/>
    <n v="145306046"/>
    <n v="144648257"/>
    <n v="144067054"/>
    <n v="143518523"/>
    <n v="143049528"/>
    <n v="142805088"/>
    <n v="142742350"/>
    <n v="142785342"/>
    <n v="142849449"/>
    <n v="142960868"/>
    <n v="143201676"/>
    <n v="143506911"/>
    <n v="143819666"/>
    <n v="144096870"/>
    <n v="144342396"/>
    <n v="144495044"/>
  </r>
  <r>
    <x v="201"/>
    <s v="RWA"/>
    <x v="0"/>
    <x v="201"/>
    <n v="6115168"/>
    <n v="6522382"/>
    <n v="7059813"/>
    <n v="7593239"/>
    <n v="8025703"/>
    <n v="8329406"/>
    <n v="8536205"/>
    <n v="8680346"/>
    <n v="8818438"/>
    <n v="8991735"/>
    <n v="9206580"/>
    <n v="9447402"/>
    <n v="9708169"/>
    <n v="9977446"/>
    <n v="10246842"/>
    <n v="10516071"/>
    <n v="10788853"/>
    <n v="11065151"/>
    <n v="11345357"/>
    <n v="11629553"/>
    <n v="11917508"/>
    <n v="12208407"/>
  </r>
  <r>
    <x v="202"/>
    <s v="WSM"/>
    <x v="0"/>
    <x v="202"/>
    <n v="171283"/>
    <n v="172198"/>
    <n v="172981"/>
    <n v="173755"/>
    <n v="174610"/>
    <n v="175566"/>
    <n v="176582"/>
    <n v="177662"/>
    <n v="178781"/>
    <n v="179929"/>
    <n v="181094"/>
    <n v="182286"/>
    <n v="183526"/>
    <n v="184826"/>
    <n v="186205"/>
    <n v="187665"/>
    <n v="189194"/>
    <n v="190757"/>
    <n v="192290"/>
    <n v="193759"/>
    <n v="195125"/>
    <n v="196440"/>
  </r>
  <r>
    <x v="203"/>
    <s v="SMR"/>
    <x v="0"/>
    <x v="203"/>
    <n v="26209"/>
    <n v="26508"/>
    <n v="26799"/>
    <n v="27096"/>
    <n v="27418"/>
    <n v="27762"/>
    <n v="28121"/>
    <n v="28494"/>
    <n v="28866"/>
    <n v="29240"/>
    <n v="29614"/>
    <n v="29977"/>
    <n v="30351"/>
    <n v="30723"/>
    <n v="31110"/>
    <n v="31504"/>
    <n v="31914"/>
    <n v="32303"/>
    <n v="32657"/>
    <n v="32960"/>
    <n v="33203"/>
    <n v="33400"/>
  </r>
  <r>
    <x v="204"/>
    <s v="STP"/>
    <x v="0"/>
    <x v="204"/>
    <n v="128821"/>
    <n v="131107"/>
    <n v="133418"/>
    <n v="135886"/>
    <n v="138606"/>
    <n v="141622"/>
    <n v="144889"/>
    <n v="148372"/>
    <n v="151969"/>
    <n v="155630"/>
    <n v="159328"/>
    <n v="163101"/>
    <n v="166913"/>
    <n v="170813"/>
    <n v="174776"/>
    <n v="178800"/>
    <n v="182889"/>
    <n v="187045"/>
    <n v="191266"/>
    <n v="195553"/>
    <n v="199910"/>
    <n v="204327"/>
  </r>
  <r>
    <x v="205"/>
    <s v="SAU"/>
    <x v="0"/>
    <x v="205"/>
    <n v="19131578"/>
    <n v="19505576"/>
    <n v="19882458"/>
    <n v="20294406"/>
    <n v="20764312"/>
    <n v="21303592"/>
    <n v="21906308"/>
    <n v="22556425"/>
    <n v="23228890"/>
    <n v="23905654"/>
    <n v="24578301"/>
    <n v="25252569"/>
    <n v="25940770"/>
    <n v="26661492"/>
    <n v="27425676"/>
    <n v="28238020"/>
    <n v="29086357"/>
    <n v="29944476"/>
    <n v="30776722"/>
    <n v="31557144"/>
    <n v="32275687"/>
    <n v="32938213"/>
  </r>
  <r>
    <x v="206"/>
    <s v="SEN"/>
    <x v="0"/>
    <x v="206"/>
    <n v="8974077"/>
    <n v="9196528"/>
    <n v="9418393"/>
    <n v="9645957"/>
    <n v="9884052"/>
    <n v="10134497"/>
    <n v="10396861"/>
    <n v="10670990"/>
    <n v="10955944"/>
    <n v="11251266"/>
    <n v="11556763"/>
    <n v="11873557"/>
    <n v="12203957"/>
    <n v="12550917"/>
    <n v="12916229"/>
    <n v="13300910"/>
    <n v="13703513"/>
    <n v="14120320"/>
    <n v="14546111"/>
    <n v="14976994"/>
    <n v="15411614"/>
    <n v="15850567"/>
  </r>
  <r>
    <x v="207"/>
    <s v="SRB"/>
    <x v="0"/>
    <x v="207"/>
    <n v="7617794"/>
    <n v="7596501"/>
    <n v="7567745"/>
    <n v="7540401"/>
    <n v="7516346"/>
    <n v="7503433"/>
    <n v="7496522"/>
    <n v="7480591"/>
    <n v="7463157"/>
    <n v="7440769"/>
    <n v="7411569"/>
    <n v="7381579"/>
    <n v="7350222"/>
    <n v="7320807"/>
    <n v="7291436"/>
    <n v="7234099"/>
    <n v="7199077"/>
    <n v="7164132"/>
    <n v="7130576"/>
    <n v="7095383"/>
    <n v="7058322"/>
    <n v="7022268"/>
  </r>
  <r>
    <x v="208"/>
    <s v="SYC"/>
    <x v="0"/>
    <x v="208"/>
    <n v="76417"/>
    <n v="77319"/>
    <n v="78846"/>
    <n v="80410"/>
    <n v="81131"/>
    <n v="81202"/>
    <n v="83723"/>
    <n v="82781"/>
    <n v="82475"/>
    <n v="82858"/>
    <n v="84600"/>
    <n v="85033"/>
    <n v="86956"/>
    <n v="87298"/>
    <n v="89770"/>
    <n v="87441"/>
    <n v="88303"/>
    <n v="89949"/>
    <n v="91359"/>
    <n v="93419"/>
    <n v="94677"/>
    <n v="95843"/>
  </r>
  <r>
    <x v="209"/>
    <s v="SLE"/>
    <x v="0"/>
    <x v="209"/>
    <n v="4282350"/>
    <n v="4305455"/>
    <n v="4353646"/>
    <n v="4437803"/>
    <n v="4564297"/>
    <n v="4739147"/>
    <n v="4957216"/>
    <n v="5199549"/>
    <n v="5439695"/>
    <n v="5658379"/>
    <n v="5848692"/>
    <n v="6015417"/>
    <n v="6165372"/>
    <n v="6310260"/>
    <n v="6458720"/>
    <n v="6611692"/>
    <n v="6766103"/>
    <n v="6922079"/>
    <n v="7079162"/>
    <n v="7237025"/>
    <n v="7396190"/>
    <n v="7557212"/>
  </r>
  <r>
    <x v="210"/>
    <s v="SGP"/>
    <x v="0"/>
    <x v="210"/>
    <n v="3670704"/>
    <n v="3796038"/>
    <n v="3927213"/>
    <n v="3958723"/>
    <n v="4027887"/>
    <n v="4138012"/>
    <n v="4175950"/>
    <n v="4114826"/>
    <n v="4166664"/>
    <n v="4265762"/>
    <n v="4401365"/>
    <n v="4588599"/>
    <n v="4839396"/>
    <n v="4987573"/>
    <n v="5076732"/>
    <n v="5183688"/>
    <n v="5312437"/>
    <n v="5399162"/>
    <n v="5469724"/>
    <n v="5535002"/>
    <n v="5607283"/>
    <n v="5612253"/>
  </r>
  <r>
    <x v="211"/>
    <s v="SXM"/>
    <x v="0"/>
    <x v="181"/>
    <m/>
    <m/>
    <n v="31240"/>
    <n v="31084"/>
    <n v="30519"/>
    <n v="30600"/>
    <n v="30777"/>
    <n v="31472"/>
    <n v="32488"/>
    <n v="33011"/>
    <n v="33441"/>
    <n v="33811"/>
    <n v="33964"/>
    <n v="34238"/>
    <n v="34056"/>
    <n v="33435"/>
    <n v="34640"/>
    <n v="36607"/>
    <n v="37685"/>
    <n v="38824"/>
    <n v="39969"/>
    <n v="41109"/>
  </r>
  <r>
    <x v="212"/>
    <s v="SVK"/>
    <x v="2"/>
    <x v="211"/>
    <n v="5373361"/>
    <n v="5383291"/>
    <n v="5390516"/>
    <n v="5396020"/>
    <n v="5388720"/>
    <n v="5378867"/>
    <n v="5376912"/>
    <n v="5373374"/>
    <n v="5372280"/>
    <n v="5372807"/>
    <n v="5373054"/>
    <n v="5374622"/>
    <n v="5379233"/>
    <n v="5386406"/>
    <n v="5391428"/>
    <n v="5398384"/>
    <n v="5407579"/>
    <n v="5413393"/>
    <n v="5418649"/>
    <n v="5423801"/>
    <n v="5430798"/>
    <n v="5439892"/>
  </r>
  <r>
    <x v="213"/>
    <s v="SVN"/>
    <x v="2"/>
    <x v="212"/>
    <n v="1988628"/>
    <n v="1985956"/>
    <n v="1981629"/>
    <n v="1983045"/>
    <n v="1988925"/>
    <n v="1992060"/>
    <n v="1994530"/>
    <n v="1995733"/>
    <n v="1997012"/>
    <n v="2000474"/>
    <n v="2006868"/>
    <n v="2018122"/>
    <n v="2021316"/>
    <n v="2039669"/>
    <n v="2048583"/>
    <n v="2052843"/>
    <n v="2057159"/>
    <n v="2059953"/>
    <n v="2061980"/>
    <n v="2063531"/>
    <n v="2065042"/>
    <n v="2066748"/>
  </r>
  <r>
    <x v="214"/>
    <s v="SST"/>
    <x v="0"/>
    <x v="213"/>
    <n v="27691618"/>
    <n v="28107601"/>
    <n v="28528151"/>
    <n v="28976065"/>
    <n v="29434279"/>
    <n v="29887049"/>
    <n v="30352305"/>
    <n v="30838828"/>
    <n v="31365918"/>
    <n v="31947386"/>
    <n v="32586895"/>
    <n v="33278247"/>
    <n v="34006389"/>
    <n v="34739790"/>
    <n v="35465245"/>
    <n v="36171934"/>
    <n v="36875022"/>
    <n v="37572012"/>
    <n v="38266156"/>
    <n v="38960406"/>
    <n v="39646847"/>
    <n v="40324496"/>
  </r>
  <r>
    <x v="215"/>
    <s v="SLB"/>
    <x v="0"/>
    <x v="214"/>
    <n v="369469"/>
    <n v="379947"/>
    <n v="390643"/>
    <n v="401538"/>
    <n v="412609"/>
    <n v="423853"/>
    <n v="435262"/>
    <n v="446769"/>
    <n v="458324"/>
    <n v="469885"/>
    <n v="481422"/>
    <n v="492940"/>
    <n v="504477"/>
    <n v="516079"/>
    <n v="527790"/>
    <n v="539614"/>
    <n v="551531"/>
    <n v="563513"/>
    <n v="575504"/>
    <n v="587482"/>
    <n v="599419"/>
    <n v="611343"/>
  </r>
  <r>
    <x v="216"/>
    <s v="SOM"/>
    <x v="0"/>
    <x v="215"/>
    <n v="7892389"/>
    <n v="8137475"/>
    <n v="8422372"/>
    <n v="8720231"/>
    <n v="9011479"/>
    <n v="9290823"/>
    <n v="9564167"/>
    <n v="9836397"/>
    <n v="10116228"/>
    <n v="10409925"/>
    <n v="10718317"/>
    <n v="11038596"/>
    <n v="11369276"/>
    <n v="11707990"/>
    <n v="12053223"/>
    <n v="12404725"/>
    <n v="12763776"/>
    <n v="13132349"/>
    <n v="13513125"/>
    <n v="13908129"/>
    <n v="14317996"/>
    <n v="14742523"/>
  </r>
  <r>
    <x v="217"/>
    <s v="ZAF"/>
    <x v="0"/>
    <x v="216"/>
    <n v="42898520"/>
    <n v="43657024"/>
    <n v="44372112"/>
    <n v="45058775"/>
    <n v="45728315"/>
    <n v="46385006"/>
    <n v="47026173"/>
    <n v="47648727"/>
    <n v="48247395"/>
    <n v="48820586"/>
    <n v="49364582"/>
    <n v="49887181"/>
    <n v="50412129"/>
    <n v="50970818"/>
    <n v="51584663"/>
    <n v="52263516"/>
    <n v="52998213"/>
    <n v="53767396"/>
    <n v="54539571"/>
    <n v="55291225"/>
    <n v="56015473"/>
    <n v="56717156"/>
  </r>
  <r>
    <x v="218"/>
    <s v="SAS"/>
    <x v="0"/>
    <x v="217"/>
    <n v="1284978193"/>
    <n v="1310387887"/>
    <n v="1335777637"/>
    <n v="1361185289"/>
    <n v="1386625845"/>
    <n v="1412104373"/>
    <n v="1437568227"/>
    <n v="1462906674"/>
    <n v="1487975237"/>
    <n v="1512670560"/>
    <n v="1536943534"/>
    <n v="1560818860"/>
    <n v="1584359049"/>
    <n v="1607663899"/>
    <n v="1630806784"/>
    <n v="1653798614"/>
    <n v="1676615491"/>
    <n v="1699310450"/>
    <n v="1721847786"/>
    <n v="1744199944"/>
    <n v="1766393714"/>
    <n v="1788388852"/>
  </r>
  <r>
    <x v="219"/>
    <s v="TSA"/>
    <x v="0"/>
    <x v="217"/>
    <n v="1284978193"/>
    <n v="1310387887"/>
    <n v="1335777637"/>
    <n v="1361185289"/>
    <n v="1386625845"/>
    <n v="1412104373"/>
    <n v="1437568227"/>
    <n v="1462906674"/>
    <n v="1487975237"/>
    <n v="1512670560"/>
    <n v="1536943534"/>
    <n v="1560818860"/>
    <n v="1584359049"/>
    <n v="1607663899"/>
    <n v="1630806784"/>
    <n v="1653798614"/>
    <n v="1676615491"/>
    <n v="1699310450"/>
    <n v="1721847786"/>
    <n v="1744199944"/>
    <n v="1766393714"/>
    <n v="1788388852"/>
  </r>
  <r>
    <x v="220"/>
    <s v="SSD"/>
    <x v="0"/>
    <x v="218"/>
    <n v="5591114"/>
    <n v="5814006"/>
    <n v="6099923"/>
    <n v="6405864"/>
    <n v="6700656"/>
    <n v="6974442"/>
    <n v="7237276"/>
    <n v="7501642"/>
    <n v="7787655"/>
    <n v="8108877"/>
    <n v="8468152"/>
    <n v="8856800"/>
    <n v="9263136"/>
    <n v="9670667"/>
    <n v="10067192"/>
    <n v="10448857"/>
    <n v="10818258"/>
    <n v="11177490"/>
    <n v="11530971"/>
    <n v="11882136"/>
    <n v="12230730"/>
    <n v="12575714"/>
  </r>
  <r>
    <x v="221"/>
    <s v="ESP"/>
    <x v="2"/>
    <x v="219"/>
    <n v="39889852"/>
    <n v="40057389"/>
    <n v="40223509"/>
    <n v="40386875"/>
    <n v="40567864"/>
    <n v="40850412"/>
    <n v="41431558"/>
    <n v="42187645"/>
    <n v="42921895"/>
    <n v="43653155"/>
    <n v="44397319"/>
    <n v="45226803"/>
    <n v="45954106"/>
    <n v="46362946"/>
    <n v="46576897"/>
    <n v="46742697"/>
    <n v="46773055"/>
    <n v="46620045"/>
    <n v="46480882"/>
    <n v="46444832"/>
    <n v="46484062"/>
    <n v="46572028"/>
  </r>
  <r>
    <x v="222"/>
    <s v="LKA"/>
    <x v="0"/>
    <x v="220"/>
    <n v="18372120"/>
    <n v="18476505"/>
    <n v="18570701"/>
    <n v="18669103"/>
    <n v="18781938"/>
    <n v="18913054"/>
    <n v="19059300"/>
    <n v="19215307"/>
    <n v="19372538"/>
    <n v="19524558"/>
    <n v="19670151"/>
    <n v="19810789"/>
    <n v="19945832"/>
    <n v="20075086"/>
    <n v="20198353"/>
    <n v="20315017"/>
    <n v="20425000"/>
    <n v="20585000"/>
    <n v="20771000"/>
    <n v="20966000"/>
    <n v="21203000"/>
    <n v="21444000"/>
  </r>
  <r>
    <x v="223"/>
    <s v="KNA"/>
    <x v="1"/>
    <x v="221"/>
    <n v="43373"/>
    <n v="43846"/>
    <n v="44317"/>
    <n v="44824"/>
    <n v="45374"/>
    <n v="45990"/>
    <n v="46641"/>
    <n v="47306"/>
    <n v="47971"/>
    <n v="48611"/>
    <n v="49210"/>
    <n v="49783"/>
    <n v="50332"/>
    <n v="50886"/>
    <n v="51445"/>
    <n v="52006"/>
    <n v="52591"/>
    <n v="53169"/>
    <n v="53739"/>
    <n v="54288"/>
    <n v="54821"/>
    <n v="55345"/>
  </r>
  <r>
    <x v="224"/>
    <s v="LCA"/>
    <x v="1"/>
    <x v="222"/>
    <n v="149004"/>
    <n v="151086"/>
    <n v="153183"/>
    <n v="155172"/>
    <n v="156949"/>
    <n v="158464"/>
    <n v="159763"/>
    <n v="160973"/>
    <n v="162251"/>
    <n v="163714"/>
    <n v="165407"/>
    <n v="167288"/>
    <n v="169220"/>
    <n v="171022"/>
    <n v="172580"/>
    <n v="173832"/>
    <n v="174835"/>
    <n v="175660"/>
    <n v="176421"/>
    <n v="177206"/>
    <n v="178015"/>
    <n v="178844"/>
  </r>
  <r>
    <x v="225"/>
    <s v="MAF"/>
    <x v="0"/>
    <x v="223"/>
    <n v="32102"/>
    <n v="31304"/>
    <n v="30358"/>
    <n v="29305"/>
    <n v="28384"/>
    <n v="27782"/>
    <n v="27450"/>
    <n v="27363"/>
    <n v="27514"/>
    <n v="27906"/>
    <n v="28414"/>
    <n v="28905"/>
    <n v="29376"/>
    <n v="29820"/>
    <n v="30235"/>
    <n v="30615"/>
    <n v="30959"/>
    <n v="31264"/>
    <n v="31530"/>
    <n v="31754"/>
    <n v="31949"/>
    <n v="32125"/>
  </r>
  <r>
    <x v="226"/>
    <s v="VCT"/>
    <x v="1"/>
    <x v="224"/>
    <n v="108075"/>
    <n v="108004"/>
    <n v="107922"/>
    <n v="107880"/>
    <n v="107898"/>
    <n v="107988"/>
    <n v="108146"/>
    <n v="108350"/>
    <n v="108559"/>
    <n v="108744"/>
    <n v="108907"/>
    <n v="109047"/>
    <n v="109165"/>
    <n v="109253"/>
    <n v="109315"/>
    <n v="109341"/>
    <n v="109328"/>
    <n v="109320"/>
    <n v="109357"/>
    <n v="109455"/>
    <n v="109643"/>
    <n v="109897"/>
  </r>
  <r>
    <x v="227"/>
    <s v="SSF"/>
    <x v="0"/>
    <x v="225"/>
    <n v="603385639"/>
    <n v="619607956"/>
    <n v="636182577"/>
    <n v="653179863"/>
    <n v="670649638"/>
    <n v="688615995"/>
    <n v="707099850"/>
    <n v="726140617"/>
    <n v="745788118"/>
    <n v="766080507"/>
    <n v="787035792"/>
    <n v="808660166"/>
    <n v="830965556"/>
    <n v="853953657"/>
    <n v="877628367"/>
    <n v="901989926"/>
    <n v="927039875"/>
    <n v="952734072"/>
    <n v="979017918"/>
    <n v="1005850049"/>
    <n v="1033212743"/>
    <n v="1061107721"/>
  </r>
  <r>
    <x v="228"/>
    <s v="SSA"/>
    <x v="0"/>
    <x v="226"/>
    <n v="603309222"/>
    <n v="619530637"/>
    <n v="636103731"/>
    <n v="653099453"/>
    <n v="670568507"/>
    <n v="688534793"/>
    <n v="707016127"/>
    <n v="726057836"/>
    <n v="745705643"/>
    <n v="765997649"/>
    <n v="786951192"/>
    <n v="808575133"/>
    <n v="830878600"/>
    <n v="853866359"/>
    <n v="877538597"/>
    <n v="901902485"/>
    <n v="926951572"/>
    <n v="952644123"/>
    <n v="978926559"/>
    <n v="1005756630"/>
    <n v="1033118066"/>
    <n v="1061011878"/>
  </r>
  <r>
    <x v="229"/>
    <s v="TSS"/>
    <x v="0"/>
    <x v="225"/>
    <n v="603385639"/>
    <n v="619607956"/>
    <n v="636182577"/>
    <n v="653179863"/>
    <n v="670649638"/>
    <n v="688615995"/>
    <n v="707099850"/>
    <n v="726140617"/>
    <n v="745788118"/>
    <n v="766080507"/>
    <n v="787035792"/>
    <n v="808660166"/>
    <n v="830965556"/>
    <n v="853953657"/>
    <n v="877628367"/>
    <n v="901989926"/>
    <n v="927039875"/>
    <n v="952734072"/>
    <n v="979017918"/>
    <n v="1005850049"/>
    <n v="1033212743"/>
    <n v="1061107721"/>
  </r>
  <r>
    <x v="230"/>
    <s v="SDN"/>
    <x v="0"/>
    <x v="227"/>
    <n v="24786190"/>
    <n v="25410451"/>
    <n v="26003542"/>
    <n v="26607042"/>
    <n v="27250535"/>
    <n v="27945005"/>
    <n v="28679565"/>
    <n v="29435944"/>
    <n v="30186341"/>
    <n v="30911914"/>
    <n v="31607064"/>
    <n v="32282526"/>
    <n v="32955496"/>
    <n v="33650619"/>
    <n v="34385963"/>
    <n v="35167314"/>
    <n v="35990192"/>
    <n v="36849918"/>
    <n v="37737913"/>
    <n v="38647803"/>
    <n v="39578828"/>
    <n v="40533330"/>
  </r>
  <r>
    <x v="231"/>
    <s v="SUR"/>
    <x v="0"/>
    <x v="228"/>
    <n v="450036"/>
    <n v="455954"/>
    <n v="461560"/>
    <n v="467003"/>
    <n v="472390"/>
    <n v="477740"/>
    <n v="483044"/>
    <n v="488332"/>
    <n v="493630"/>
    <n v="498946"/>
    <n v="504307"/>
    <n v="509705"/>
    <n v="515148"/>
    <n v="520619"/>
    <n v="526103"/>
    <n v="531589"/>
    <n v="537077"/>
    <n v="542540"/>
    <n v="547928"/>
    <n v="553208"/>
    <n v="558368"/>
    <n v="563402"/>
  </r>
  <r>
    <x v="232"/>
    <s v="SWE"/>
    <x v="2"/>
    <x v="229"/>
    <n v="8840998"/>
    <n v="8846062"/>
    <n v="8850974"/>
    <n v="8857874"/>
    <n v="8872109"/>
    <n v="8895960"/>
    <n v="8924958"/>
    <n v="8958229"/>
    <n v="8993531"/>
    <n v="9029572"/>
    <n v="9080505"/>
    <n v="9148092"/>
    <n v="9219637"/>
    <n v="9298515"/>
    <n v="9378126"/>
    <n v="9449213"/>
    <n v="9519374"/>
    <n v="9600379"/>
    <n v="9696110"/>
    <n v="9799186"/>
    <n v="9923085"/>
    <n v="10067744"/>
  </r>
  <r>
    <x v="233"/>
    <s v="CHE"/>
    <x v="0"/>
    <x v="230"/>
    <n v="7071850"/>
    <n v="7088906"/>
    <n v="7110001"/>
    <n v="7143991"/>
    <n v="7184250"/>
    <n v="7229854"/>
    <n v="7284753"/>
    <n v="7339001"/>
    <n v="7389625"/>
    <n v="7437115"/>
    <n v="7483934"/>
    <n v="7551117"/>
    <n v="7647675"/>
    <n v="7743831"/>
    <n v="7824909"/>
    <n v="7912398"/>
    <n v="7996861"/>
    <n v="8089346"/>
    <n v="8188649"/>
    <n v="8282396"/>
    <n v="8373338"/>
    <n v="8466017"/>
  </r>
  <r>
    <x v="234"/>
    <s v="SYR"/>
    <x v="0"/>
    <x v="231"/>
    <n v="14755286"/>
    <n v="15177456"/>
    <n v="15602210"/>
    <n v="16016092"/>
    <n v="16410848"/>
    <n v="16766899"/>
    <n v="17087901"/>
    <n v="17415266"/>
    <n v="17806638"/>
    <n v="18294611"/>
    <n v="18914977"/>
    <n v="19632806"/>
    <n v="20325443"/>
    <n v="20824893"/>
    <n v="21018834"/>
    <n v="20863993"/>
    <n v="20420701"/>
    <n v="19809141"/>
    <n v="19203090"/>
    <n v="18734987"/>
    <n v="18430453"/>
    <n v="18269868"/>
  </r>
  <r>
    <x v="235"/>
    <s v="TJK"/>
    <x v="0"/>
    <x v="232"/>
    <n v="5849540"/>
    <n v="5934282"/>
    <n v="6021691"/>
    <n v="6114886"/>
    <n v="6216205"/>
    <n v="6327125"/>
    <n v="6447688"/>
    <n v="6576877"/>
    <n v="6712841"/>
    <n v="6854176"/>
    <n v="7000557"/>
    <n v="7152385"/>
    <n v="7309728"/>
    <n v="7472819"/>
    <n v="7641630"/>
    <n v="7815949"/>
    <n v="7995062"/>
    <n v="8177809"/>
    <n v="8362745"/>
    <n v="8548651"/>
    <n v="8734951"/>
    <n v="8921343"/>
  </r>
  <r>
    <x v="236"/>
    <s v="TZA"/>
    <x v="0"/>
    <x v="233"/>
    <n v="30811854"/>
    <n v="31635251"/>
    <n v="32451713"/>
    <n v="33291540"/>
    <n v="34178042"/>
    <n v="35117019"/>
    <n v="36105808"/>
    <n v="37149072"/>
    <n v="38249984"/>
    <n v="39410545"/>
    <n v="40634948"/>
    <n v="41923715"/>
    <n v="43270144"/>
    <n v="44664231"/>
    <n v="46098591"/>
    <n v="47570902"/>
    <n v="49082997"/>
    <n v="50636595"/>
    <n v="52234869"/>
    <n v="53879957"/>
    <n v="55572201"/>
    <n v="57310019"/>
  </r>
  <r>
    <x v="237"/>
    <s v="THA"/>
    <x v="0"/>
    <x v="234"/>
    <n v="60151472"/>
    <n v="60863506"/>
    <n v="61597283"/>
    <n v="62306651"/>
    <n v="62958021"/>
    <n v="63543322"/>
    <n v="64073164"/>
    <n v="64554952"/>
    <n v="65002231"/>
    <n v="65425470"/>
    <n v="65824164"/>
    <n v="66195615"/>
    <n v="66545760"/>
    <n v="66881867"/>
    <n v="67208808"/>
    <n v="67530130"/>
    <n v="67843979"/>
    <n v="68143065"/>
    <n v="68416772"/>
    <n v="68657600"/>
    <n v="68863514"/>
    <n v="69037513"/>
  </r>
  <r>
    <x v="238"/>
    <s v="TLS"/>
    <x v="0"/>
    <x v="235"/>
    <n v="875916"/>
    <n v="871994"/>
    <n v="865194"/>
    <n v="863269"/>
    <n v="871607"/>
    <n v="892531"/>
    <n v="923825"/>
    <n v="960852"/>
    <n v="996698"/>
    <n v="1026484"/>
    <n v="1048621"/>
    <n v="1064973"/>
    <n v="1078110"/>
    <n v="1092021"/>
    <n v="1109591"/>
    <n v="1131523"/>
    <n v="1156760"/>
    <n v="1184366"/>
    <n v="1212814"/>
    <n v="1240977"/>
    <n v="1268671"/>
    <n v="1296311"/>
  </r>
  <r>
    <x v="239"/>
    <s v="TGO"/>
    <x v="0"/>
    <x v="236"/>
    <n v="4398238"/>
    <n v="4534551"/>
    <n v="4679023"/>
    <n v="4825704"/>
    <n v="4970367"/>
    <n v="5111770"/>
    <n v="5251472"/>
    <n v="5391401"/>
    <n v="5534598"/>
    <n v="5683268"/>
    <n v="5837792"/>
    <n v="5997385"/>
    <n v="6161796"/>
    <n v="6330472"/>
    <n v="6502952"/>
    <n v="6679282"/>
    <n v="6859482"/>
    <n v="7042948"/>
    <n v="7228915"/>
    <n v="7416802"/>
    <n v="7606374"/>
    <n v="7797694"/>
  </r>
  <r>
    <x v="240"/>
    <s v="TON"/>
    <x v="0"/>
    <x v="237"/>
    <n v="96369"/>
    <n v="96725"/>
    <n v="97135"/>
    <n v="97591"/>
    <n v="98082"/>
    <n v="98611"/>
    <n v="99184"/>
    <n v="99789"/>
    <n v="100406"/>
    <n v="101041"/>
    <n v="101689"/>
    <n v="102357"/>
    <n v="103005"/>
    <n v="103604"/>
    <n v="104137"/>
    <n v="104577"/>
    <n v="104951"/>
    <n v="105328"/>
    <n v="105782"/>
    <n v="106364"/>
    <n v="107122"/>
    <n v="108020"/>
  </r>
  <r>
    <x v="241"/>
    <s v="TTO"/>
    <x v="1"/>
    <x v="238"/>
    <n v="1258364"/>
    <n v="1260678"/>
    <n v="1262542"/>
    <n v="1264775"/>
    <n v="1267984"/>
    <n v="1272380"/>
    <n v="1277837"/>
    <n v="1284052"/>
    <n v="1290535"/>
    <n v="1296934"/>
    <n v="1303144"/>
    <n v="1309260"/>
    <n v="1315372"/>
    <n v="1321618"/>
    <n v="1328100"/>
    <n v="1334788"/>
    <n v="1341588"/>
    <n v="1348248"/>
    <n v="1354493"/>
    <n v="1360092"/>
    <n v="1364962"/>
    <n v="1369125"/>
  </r>
  <r>
    <x v="242"/>
    <s v="TUN"/>
    <x v="0"/>
    <x v="239"/>
    <n v="9256037"/>
    <n v="9384152"/>
    <n v="9499395"/>
    <n v="9603742"/>
    <n v="9699197"/>
    <n v="9785701"/>
    <n v="9864326"/>
    <n v="9939678"/>
    <n v="10017601"/>
    <n v="10102482"/>
    <n v="10196136"/>
    <n v="10298087"/>
    <n v="10407336"/>
    <n v="10521834"/>
    <n v="10639931"/>
    <n v="10761467"/>
    <n v="10886668"/>
    <n v="11014558"/>
    <n v="11143908"/>
    <n v="11273661"/>
    <n v="11403248"/>
    <n v="11532127"/>
  </r>
  <r>
    <x v="243"/>
    <s v="TUR"/>
    <x v="0"/>
    <x v="240"/>
    <n v="59423208"/>
    <n v="60372499"/>
    <n v="61329590"/>
    <n v="62287326"/>
    <n v="63240121"/>
    <n v="64191474"/>
    <n v="65143054"/>
    <n v="66085803"/>
    <n v="67007855"/>
    <n v="67903406"/>
    <n v="68763405"/>
    <n v="69597281"/>
    <n v="70440032"/>
    <n v="71339185"/>
    <n v="72326914"/>
    <n v="73409455"/>
    <n v="74569867"/>
    <n v="75787333"/>
    <n v="77030628"/>
    <n v="78271472"/>
    <n v="79512426"/>
    <n v="80745020"/>
  </r>
  <r>
    <x v="244"/>
    <s v="TKM"/>
    <x v="0"/>
    <x v="241"/>
    <n v="4287344"/>
    <n v="4355114"/>
    <n v="4413477"/>
    <n v="4466132"/>
    <n v="4516131"/>
    <n v="4564080"/>
    <n v="4610002"/>
    <n v="4655741"/>
    <n v="4703398"/>
    <n v="4754641"/>
    <n v="4810105"/>
    <n v="4870137"/>
    <n v="4935762"/>
    <n v="5007950"/>
    <n v="5087210"/>
    <n v="5174061"/>
    <n v="5267839"/>
    <n v="5366277"/>
    <n v="5466241"/>
    <n v="5565284"/>
    <n v="5662544"/>
    <n v="5758075"/>
  </r>
  <r>
    <x v="245"/>
    <s v="TCA"/>
    <x v="0"/>
    <x v="242"/>
    <n v="15966"/>
    <n v="16528"/>
    <n v="17115"/>
    <n v="17864"/>
    <n v="18873"/>
    <n v="20185"/>
    <n v="21742"/>
    <n v="23410"/>
    <n v="25028"/>
    <n v="26448"/>
    <n v="27642"/>
    <n v="28640"/>
    <n v="29481"/>
    <n v="30245"/>
    <n v="30994"/>
    <n v="31731"/>
    <n v="32431"/>
    <n v="33108"/>
    <n v="33739"/>
    <n v="34339"/>
    <n v="34900"/>
    <n v="35446"/>
  </r>
  <r>
    <x v="246"/>
    <s v="TUV"/>
    <x v="0"/>
    <x v="243"/>
    <n v="9256"/>
    <n v="9277"/>
    <n v="9306"/>
    <n v="9345"/>
    <n v="9420"/>
    <n v="9512"/>
    <n v="9635"/>
    <n v="9767"/>
    <n v="9894"/>
    <n v="10027"/>
    <n v="10137"/>
    <n v="10243"/>
    <n v="10340"/>
    <n v="10441"/>
    <n v="10531"/>
    <n v="10628"/>
    <n v="10725"/>
    <n v="10819"/>
    <n v="10908"/>
    <n v="11001"/>
    <n v="11097"/>
    <n v="11192"/>
  </r>
  <r>
    <x v="247"/>
    <s v="UGA"/>
    <x v="0"/>
    <x v="244"/>
    <n v="21202118"/>
    <n v="21865931"/>
    <n v="22551789"/>
    <n v="23272995"/>
    <n v="24039274"/>
    <n v="24854892"/>
    <n v="25718048"/>
    <n v="26624820"/>
    <n v="27568436"/>
    <n v="28543940"/>
    <n v="29550662"/>
    <n v="30590487"/>
    <n v="31663896"/>
    <n v="32771895"/>
    <n v="33915133"/>
    <n v="35093648"/>
    <n v="36306796"/>
    <n v="37553726"/>
    <n v="38833338"/>
    <n v="40144870"/>
    <n v="41487965"/>
    <n v="42862958"/>
  </r>
  <r>
    <x v="248"/>
    <s v="UKR"/>
    <x v="0"/>
    <x v="245"/>
    <n v="51057189"/>
    <n v="50594105"/>
    <n v="50143939"/>
    <n v="49673350"/>
    <n v="49175848"/>
    <n v="48683865"/>
    <n v="48202500"/>
    <n v="47812950"/>
    <n v="47451600"/>
    <n v="47105150"/>
    <n v="46787750"/>
    <n v="46509350"/>
    <n v="46258200"/>
    <n v="46053300"/>
    <n v="45870700"/>
    <n v="45706100"/>
    <n v="45593300"/>
    <n v="45489600"/>
    <n v="45271947"/>
    <n v="45154029"/>
    <n v="45004645"/>
    <n v="44831159"/>
  </r>
  <r>
    <x v="249"/>
    <s v="ARE"/>
    <x v="0"/>
    <x v="246"/>
    <n v="2571020"/>
    <n v="2700010"/>
    <n v="2838145"/>
    <n v="2988162"/>
    <n v="3154925"/>
    <n v="3326032"/>
    <n v="3507232"/>
    <n v="3741932"/>
    <n v="4087931"/>
    <n v="4579562"/>
    <n v="5242032"/>
    <n v="6044067"/>
    <n v="6894278"/>
    <n v="7666393"/>
    <n v="8270684"/>
    <n v="8672475"/>
    <n v="8900453"/>
    <n v="9006263"/>
    <n v="9070867"/>
    <n v="9154302"/>
    <n v="9269612"/>
    <n v="9400145"/>
  </r>
  <r>
    <x v="250"/>
    <s v="GBR"/>
    <x v="0"/>
    <x v="247"/>
    <n v="58166950"/>
    <n v="58316954"/>
    <n v="58487141"/>
    <n v="58682466"/>
    <n v="58892514"/>
    <n v="59119673"/>
    <n v="59370479"/>
    <n v="59647577"/>
    <n v="59987905"/>
    <n v="60401206"/>
    <n v="60846820"/>
    <n v="61322463"/>
    <n v="61806995"/>
    <n v="62276270"/>
    <n v="62766365"/>
    <n v="63258918"/>
    <n v="63700300"/>
    <n v="64128226"/>
    <n v="64613160"/>
    <n v="65128861"/>
    <n v="65595565"/>
    <n v="66022273"/>
  </r>
  <r>
    <x v="251"/>
    <s v="USA"/>
    <x v="1"/>
    <x v="248"/>
    <n v="269394000"/>
    <n v="272657000"/>
    <n v="275854000"/>
    <n v="279040000"/>
    <n v="282162411"/>
    <n v="284968955"/>
    <n v="287625193"/>
    <n v="290107933"/>
    <n v="292805298"/>
    <n v="295516599"/>
    <n v="298379912"/>
    <n v="301231207"/>
    <n v="304093966"/>
    <n v="306771529"/>
    <n v="309338421"/>
    <n v="311644280"/>
    <n v="313993272"/>
    <n v="316234505"/>
    <n v="318622525"/>
    <n v="321039839"/>
    <n v="323405935"/>
    <n v="325719178"/>
  </r>
  <r>
    <x v="252"/>
    <s v="UMC"/>
    <x v="0"/>
    <x v="249"/>
    <n v="2170438981"/>
    <n v="2194549894"/>
    <n v="2217937280"/>
    <n v="2239999771"/>
    <n v="2260805982"/>
    <n v="2280191396"/>
    <n v="2298541505"/>
    <n v="2316548374"/>
    <n v="2334313912"/>
    <n v="2352105140"/>
    <n v="2369650785"/>
    <n v="2386824787"/>
    <n v="2404283410"/>
    <n v="2422393813"/>
    <n v="2440543075"/>
    <n v="2459175685"/>
    <n v="2478491686"/>
    <n v="2498184210"/>
    <n v="2517979764"/>
    <n v="2537437057"/>
    <n v="2556921923"/>
    <n v="2576202556"/>
  </r>
  <r>
    <x v="253"/>
    <s v="URY"/>
    <x v="0"/>
    <x v="250"/>
    <n v="3248035"/>
    <n v="3271010"/>
    <n v="3292138"/>
    <n v="3309318"/>
    <n v="3321245"/>
    <n v="3327103"/>
    <n v="3327773"/>
    <n v="3325637"/>
    <n v="3324096"/>
    <n v="3325612"/>
    <n v="3331043"/>
    <n v="3339741"/>
    <n v="3350824"/>
    <n v="3362755"/>
    <n v="3374415"/>
    <n v="3385624"/>
    <n v="3396777"/>
    <n v="3408005"/>
    <n v="3419546"/>
    <n v="3431552"/>
    <n v="3444006"/>
    <n v="3456750"/>
  </r>
  <r>
    <x v="254"/>
    <s v="UZB"/>
    <x v="0"/>
    <x v="251"/>
    <n v="23225000"/>
    <n v="23667000"/>
    <n v="24051000"/>
    <n v="24311650"/>
    <n v="24650400"/>
    <n v="24964450"/>
    <n v="25271850"/>
    <n v="25567650"/>
    <n v="25864350"/>
    <n v="26167000"/>
    <n v="26488250"/>
    <n v="26868000"/>
    <n v="27302800"/>
    <n v="27767400"/>
    <n v="28562400"/>
    <n v="29339400"/>
    <n v="29774500"/>
    <n v="30243200"/>
    <n v="30757700"/>
    <n v="31298900"/>
    <n v="31847900"/>
    <n v="32387200"/>
  </r>
  <r>
    <x v="255"/>
    <s v="VUT"/>
    <x v="0"/>
    <x v="252"/>
    <n v="171801"/>
    <n v="174999"/>
    <n v="178078"/>
    <n v="181345"/>
    <n v="185063"/>
    <n v="189290"/>
    <n v="193956"/>
    <n v="198964"/>
    <n v="204143"/>
    <n v="209370"/>
    <n v="214634"/>
    <n v="219953"/>
    <n v="225340"/>
    <n v="230785"/>
    <n v="236295"/>
    <n v="241871"/>
    <n v="247485"/>
    <n v="253142"/>
    <n v="258850"/>
    <n v="264603"/>
    <n v="270402"/>
    <n v="276244"/>
  </r>
  <r>
    <x v="256"/>
    <s v="VEN"/>
    <x v="0"/>
    <x v="253"/>
    <n v="22650102"/>
    <n v="23110178"/>
    <n v="23569454"/>
    <n v="24028689"/>
    <n v="24488340"/>
    <n v="24948476"/>
    <n v="25408700"/>
    <n v="25868523"/>
    <n v="26327225"/>
    <n v="26784161"/>
    <n v="27239168"/>
    <n v="27691965"/>
    <n v="28141701"/>
    <n v="28587323"/>
    <n v="29028033"/>
    <n v="29463291"/>
    <n v="29893080"/>
    <n v="30317848"/>
    <n v="30738378"/>
    <n v="31155134"/>
    <n v="31568179"/>
    <n v="31977065"/>
  </r>
  <r>
    <x v="257"/>
    <s v="VNM"/>
    <x v="0"/>
    <x v="254"/>
    <n v="76372719"/>
    <n v="77453335"/>
    <n v="78452897"/>
    <n v="79391374"/>
    <n v="80285562"/>
    <n v="81139919"/>
    <n v="81956496"/>
    <n v="82747662"/>
    <n v="83527678"/>
    <n v="84308843"/>
    <n v="85094617"/>
    <n v="85889590"/>
    <n v="86707801"/>
    <n v="87565407"/>
    <n v="88472512"/>
    <n v="89436644"/>
    <n v="90451881"/>
    <n v="91497725"/>
    <n v="92544915"/>
    <n v="93571567"/>
    <n v="94569072"/>
    <n v="95540800"/>
  </r>
  <r>
    <x v="258"/>
    <s v="VIR"/>
    <x v="0"/>
    <x v="255"/>
    <n v="108095"/>
    <n v="108357"/>
    <n v="108537"/>
    <n v="108599"/>
    <n v="108642"/>
    <n v="108549"/>
    <n v="108510"/>
    <n v="108506"/>
    <n v="108467"/>
    <n v="108454"/>
    <n v="108371"/>
    <n v="108339"/>
    <n v="108399"/>
    <n v="108405"/>
    <n v="108358"/>
    <n v="108292"/>
    <n v="108191"/>
    <n v="108044"/>
    <n v="107884"/>
    <n v="107710"/>
    <n v="107510"/>
    <n v="107268"/>
  </r>
  <r>
    <x v="259"/>
    <s v="PSE"/>
    <x v="0"/>
    <x v="256"/>
    <n v="2587997"/>
    <n v="2706518"/>
    <n v="2776568"/>
    <n v="2848431"/>
    <n v="2922153"/>
    <n v="2997784"/>
    <n v="3075373"/>
    <n v="3154969"/>
    <n v="3236626"/>
    <n v="3320396"/>
    <n v="3406334"/>
    <n v="3494496"/>
    <n v="3596688"/>
    <n v="3702218"/>
    <n v="3811102"/>
    <n v="3927051"/>
    <n v="4046901"/>
    <n v="4169506"/>
    <n v="4294682"/>
    <n v="4422143"/>
    <n v="4551566"/>
    <n v="4684777"/>
  </r>
  <r>
    <x v="260"/>
    <s v="WLD"/>
    <x v="0"/>
    <x v="257"/>
    <n v="5796632117"/>
    <n v="5879433900"/>
    <n v="5961166037"/>
    <n v="6041818586"/>
    <n v="6121682736"/>
    <n v="6201340258"/>
    <n v="6280530065"/>
    <n v="6359899296"/>
    <n v="6439825381"/>
    <n v="6520298763"/>
    <n v="6601476541"/>
    <n v="6683223772"/>
    <n v="6766296679"/>
    <n v="6849569339"/>
    <n v="6932869743"/>
    <n v="7014983968"/>
    <n v="7099557649"/>
    <n v="7185137526"/>
    <n v="7271322821"/>
    <n v="7357559450"/>
    <n v="7444157356"/>
    <n v="7530360149"/>
  </r>
  <r>
    <x v="261"/>
    <s v="YEM"/>
    <x v="0"/>
    <x v="258"/>
    <n v="15889449"/>
    <n v="16408954"/>
    <n v="16896210"/>
    <n v="17378098"/>
    <n v="17874725"/>
    <n v="18390135"/>
    <n v="18919179"/>
    <n v="19462086"/>
    <n v="20017068"/>
    <n v="20582927"/>
    <n v="21160534"/>
    <n v="21751605"/>
    <n v="22356391"/>
    <n v="22974929"/>
    <n v="23606779"/>
    <n v="24252206"/>
    <n v="24909969"/>
    <n v="25576322"/>
    <n v="26246327"/>
    <n v="26916207"/>
    <n v="27584213"/>
    <n v="28250420"/>
  </r>
  <r>
    <x v="262"/>
    <s v="ZMB"/>
    <x v="0"/>
    <x v="259"/>
    <n v="9394304"/>
    <n v="9666578"/>
    <n v="9950224"/>
    <n v="10239714"/>
    <n v="10531221"/>
    <n v="10824125"/>
    <n v="11120409"/>
    <n v="11421984"/>
    <n v="11731746"/>
    <n v="12052156"/>
    <n v="12383446"/>
    <n v="12725974"/>
    <n v="13082517"/>
    <n v="13456417"/>
    <n v="13850033"/>
    <n v="14264756"/>
    <n v="14699937"/>
    <n v="15153210"/>
    <n v="15620974"/>
    <n v="16100587"/>
    <n v="16591390"/>
    <n v="17094130"/>
  </r>
  <r>
    <x v="263"/>
    <s v="ZWE"/>
    <x v="0"/>
    <x v="260"/>
    <n v="11518262"/>
    <n v="11709997"/>
    <n v="11893272"/>
    <n v="12064537"/>
    <n v="12222251"/>
    <n v="12366165"/>
    <n v="12500525"/>
    <n v="12633897"/>
    <n v="12777511"/>
    <n v="12940032"/>
    <n v="13124267"/>
    <n v="13329909"/>
    <n v="13558469"/>
    <n v="13810599"/>
    <n v="14086317"/>
    <n v="14386649"/>
    <n v="14710826"/>
    <n v="15054506"/>
    <n v="15411675"/>
    <n v="15777451"/>
    <n v="16150362"/>
    <n v="1652990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3D187E-19B8-45E8-B9A2-2C705B4301B2}" name="PivotTable24" cacheId="7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4">
  <location ref="A80:F89" firstHeaderRow="1" firstDataRow="2" firstDataCol="1"/>
  <pivotFields count="30">
    <pivotField showAll="0"/>
    <pivotField multipleItemSelectionAllowed="1" showAll="0"/>
    <pivotField axis="axisRow" showAll="0">
      <items count="18">
        <item h="1" x="16"/>
        <item h="1" x="9"/>
        <item h="1" x="8"/>
        <item h="1" x="15"/>
        <item h="1" x="7"/>
        <item h="1" x="3"/>
        <item h="1" x="0"/>
        <item h="1" x="4"/>
        <item h="1" x="1"/>
        <item h="1" x="2"/>
        <item x="5"/>
        <item x="10"/>
        <item x="11"/>
        <item x="6"/>
        <item x="12"/>
        <item x="13"/>
        <item x="14"/>
        <item t="default"/>
      </items>
    </pivotField>
    <pivotField multipleItemSelectionAllowed="1" showAll="0"/>
    <pivotField showAll="0"/>
    <pivotField numFmtId="167" showAll="0"/>
    <pivotField numFmtId="167" showAll="0"/>
    <pivotField numFmtId="167" showAll="0"/>
    <pivotField numFmtId="167" showAll="0"/>
    <pivotField showAll="0"/>
    <pivotField showAll="0"/>
    <pivotField showAll="0"/>
    <pivotField numFmtId="167" showAll="0"/>
    <pivotField showAll="0"/>
    <pivotField axis="axisCol" dataField="1" showAll="0">
      <items count="5">
        <item x="0"/>
        <item x="3"/>
        <item x="1"/>
        <item x="2"/>
        <item t="default"/>
      </items>
    </pivotField>
    <pivotField numFmtId="167" showAll="0"/>
    <pivotField numFmtId="166" showAll="0"/>
    <pivotField numFmtId="167" showAll="0"/>
    <pivotField numFmtId="43" showAll="0"/>
    <pivotField numFmtId="43" showAll="0"/>
    <pivotField numFmtId="43" showAll="0"/>
    <pivotField numFmtId="167" showAll="0"/>
    <pivotField numFmtId="167" showAll="0"/>
    <pivotField numFmtId="167" showAll="0"/>
    <pivotField numFmtId="167" showAll="0"/>
    <pivotField numFmtId="167" showAll="0"/>
    <pivotField numFmtId="167" showAll="0"/>
    <pivotField numFmtId="10" showAll="0"/>
    <pivotField numFmtId="10" showAll="0"/>
    <pivotField numFmtId="10" showAll="0"/>
  </pivotFields>
  <rowFields count="1">
    <field x="2"/>
  </rowFields>
  <rowItems count="8"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14"/>
  </colFields>
  <colItems count="5">
    <i>
      <x/>
    </i>
    <i>
      <x v="1"/>
    </i>
    <i>
      <x v="2"/>
    </i>
    <i>
      <x v="3"/>
    </i>
    <i t="grand">
      <x/>
    </i>
  </colItems>
  <dataFields count="1">
    <dataField name="Count of rating" fld="14" subtotal="count" baseField="0" baseItem="0"/>
  </dataFields>
  <chartFormats count="4">
    <chartFormat chart="23" format="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23" format="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23" format="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23" format="3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A47616-5E59-4B79-A360-90D7447A9E8F}" name="PivotTable23" cacheId="7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0">
  <location ref="A64:G73" firstHeaderRow="1" firstDataRow="2" firstDataCol="1"/>
  <pivotFields count="30">
    <pivotField showAll="0"/>
    <pivotField axis="axisCol" dataField="1" multipleItemSelectionAllowed="1" showAll="0">
      <items count="18">
        <item x="5"/>
        <item h="1" x="16"/>
        <item h="1" x="1"/>
        <item h="1" x="12"/>
        <item h="1" x="11"/>
        <item x="8"/>
        <item h="1" x="14"/>
        <item h="1" x="4"/>
        <item h="1" x="3"/>
        <item x="6"/>
        <item h="1" x="9"/>
        <item h="1" x="15"/>
        <item h="1" x="0"/>
        <item x="10"/>
        <item h="1" x="2"/>
        <item h="1" x="7"/>
        <item x="13"/>
        <item t="default"/>
      </items>
    </pivotField>
    <pivotField axis="axisRow" showAll="0">
      <items count="18">
        <item h="1" x="16"/>
        <item h="1" x="9"/>
        <item h="1" x="8"/>
        <item h="1" x="15"/>
        <item h="1" x="7"/>
        <item h="1" x="3"/>
        <item h="1" x="0"/>
        <item h="1" x="4"/>
        <item h="1" x="1"/>
        <item h="1" x="2"/>
        <item x="5"/>
        <item x="10"/>
        <item x="11"/>
        <item x="6"/>
        <item x="12"/>
        <item x="13"/>
        <item x="14"/>
        <item t="default"/>
      </items>
    </pivotField>
    <pivotField showAll="0"/>
    <pivotField showAll="0"/>
    <pivotField numFmtId="167" showAll="0"/>
    <pivotField numFmtId="167" showAll="0"/>
    <pivotField numFmtId="167" showAll="0"/>
    <pivotField numFmtId="167" showAll="0"/>
    <pivotField showAll="0"/>
    <pivotField showAll="0"/>
    <pivotField showAll="0"/>
    <pivotField numFmtId="167" showAll="0"/>
    <pivotField showAll="0"/>
    <pivotField showAll="0"/>
    <pivotField numFmtId="167" showAll="0"/>
    <pivotField numFmtId="166" showAll="0"/>
    <pivotField numFmtId="167" showAll="0"/>
    <pivotField numFmtId="43" showAll="0"/>
    <pivotField numFmtId="43" showAll="0"/>
    <pivotField numFmtId="43" showAll="0"/>
    <pivotField numFmtId="167" showAll="0"/>
    <pivotField numFmtId="167" showAll="0"/>
    <pivotField numFmtId="167" showAll="0"/>
    <pivotField numFmtId="167" showAll="0"/>
    <pivotField numFmtId="167" showAll="0"/>
    <pivotField numFmtId="167" showAll="0"/>
    <pivotField numFmtId="10" showAll="0"/>
    <pivotField numFmtId="10" showAll="0"/>
    <pivotField numFmtId="10" showAll="0"/>
  </pivotFields>
  <rowFields count="1">
    <field x="2"/>
  </rowFields>
  <rowItems count="8"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1"/>
  </colFields>
  <colItems count="6">
    <i>
      <x/>
    </i>
    <i>
      <x v="5"/>
    </i>
    <i>
      <x v="9"/>
    </i>
    <i>
      <x v="13"/>
    </i>
    <i>
      <x v="16"/>
    </i>
    <i t="grand">
      <x/>
    </i>
  </colItems>
  <dataFields count="1">
    <dataField name="Count of platform" fld="1" subtotal="count" baseField="0" baseItem="0"/>
  </dataFields>
  <chartFormats count="5">
    <chartFormat chart="19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9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19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19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19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3010D2-F14E-4558-83E1-C134F10A7748}" name="PivotTable22" cacheId="7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8">
  <location ref="A49:G58" firstHeaderRow="1" firstDataRow="2" firstDataCol="1" rowPageCount="1" colPageCount="1"/>
  <pivotFields count="30">
    <pivotField showAll="0"/>
    <pivotField axis="axisCol" multipleItemSelectionAllowed="1" showAll="0">
      <items count="18">
        <item x="5"/>
        <item h="1" x="16"/>
        <item h="1" x="1"/>
        <item h="1" x="12"/>
        <item h="1" x="11"/>
        <item x="8"/>
        <item h="1" x="14"/>
        <item h="1" x="4"/>
        <item h="1" x="3"/>
        <item x="6"/>
        <item h="1" x="9"/>
        <item h="1" x="15"/>
        <item h="1" x="0"/>
        <item x="10"/>
        <item h="1" x="2"/>
        <item h="1" x="7"/>
        <item x="13"/>
        <item t="default"/>
      </items>
    </pivotField>
    <pivotField axis="axisRow" showAll="0">
      <items count="18">
        <item h="1" x="16"/>
        <item h="1" x="9"/>
        <item h="1" x="8"/>
        <item h="1" x="15"/>
        <item h="1" x="7"/>
        <item h="1" x="3"/>
        <item h="1" x="0"/>
        <item h="1" x="4"/>
        <item h="1" x="1"/>
        <item h="1" x="2"/>
        <item x="5"/>
        <item x="10"/>
        <item x="11"/>
        <item x="6"/>
        <item x="12"/>
        <item x="13"/>
        <item x="14"/>
        <item t="default"/>
      </items>
    </pivotField>
    <pivotField showAll="0"/>
    <pivotField showAll="0"/>
    <pivotField numFmtId="167" showAll="0"/>
    <pivotField numFmtId="167" showAll="0"/>
    <pivotField numFmtId="167" showAll="0"/>
    <pivotField numFmtId="167" showAll="0"/>
    <pivotField showAll="0"/>
    <pivotField showAll="0"/>
    <pivotField showAll="0"/>
    <pivotField numFmtId="167" showAll="0"/>
    <pivotField showAll="0"/>
    <pivotField showAll="0"/>
    <pivotField axis="axisPage" numFmtId="167" showAll="0">
      <items count="522">
        <item x="517"/>
        <item x="387"/>
        <item x="515"/>
        <item x="506"/>
        <item x="520"/>
        <item x="519"/>
        <item x="484"/>
        <item x="518"/>
        <item x="106"/>
        <item x="481"/>
        <item x="241"/>
        <item x="64"/>
        <item x="510"/>
        <item x="487"/>
        <item x="96"/>
        <item x="47"/>
        <item x="485"/>
        <item x="407"/>
        <item x="82"/>
        <item x="513"/>
        <item x="494"/>
        <item x="512"/>
        <item x="511"/>
        <item x="411"/>
        <item x="276"/>
        <item x="456"/>
        <item x="509"/>
        <item x="508"/>
        <item x="327"/>
        <item x="507"/>
        <item x="503"/>
        <item x="414"/>
        <item x="493"/>
        <item x="505"/>
        <item x="504"/>
        <item x="374"/>
        <item x="406"/>
        <item x="403"/>
        <item x="502"/>
        <item x="501"/>
        <item x="500"/>
        <item x="499"/>
        <item x="498"/>
        <item x="497"/>
        <item x="496"/>
        <item x="495"/>
        <item x="453"/>
        <item x="155"/>
        <item x="492"/>
        <item x="491"/>
        <item x="362"/>
        <item x="490"/>
        <item x="489"/>
        <item x="488"/>
        <item x="460"/>
        <item x="486"/>
        <item x="307"/>
        <item x="474"/>
        <item x="483"/>
        <item x="482"/>
        <item x="480"/>
        <item x="479"/>
        <item x="478"/>
        <item x="477"/>
        <item x="476"/>
        <item x="475"/>
        <item x="473"/>
        <item x="472"/>
        <item x="471"/>
        <item x="470"/>
        <item x="469"/>
        <item x="468"/>
        <item x="466"/>
        <item x="465"/>
        <item x="464"/>
        <item x="463"/>
        <item x="462"/>
        <item x="461"/>
        <item x="459"/>
        <item x="458"/>
        <item x="457"/>
        <item x="455"/>
        <item x="454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172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3"/>
        <item x="412"/>
        <item x="410"/>
        <item x="409"/>
        <item x="408"/>
        <item x="405"/>
        <item x="404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6"/>
        <item x="385"/>
        <item x="384"/>
        <item x="383"/>
        <item x="382"/>
        <item x="381"/>
        <item x="379"/>
        <item x="378"/>
        <item x="377"/>
        <item x="376"/>
        <item x="375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47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26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166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5"/>
        <item x="274"/>
        <item x="273"/>
        <item x="272"/>
        <item x="271"/>
        <item x="270"/>
        <item x="269"/>
        <item x="268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514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1"/>
        <item x="170"/>
        <item x="169"/>
        <item x="168"/>
        <item x="167"/>
        <item x="165"/>
        <item x="164"/>
        <item x="163"/>
        <item x="162"/>
        <item x="161"/>
        <item x="160"/>
        <item x="159"/>
        <item x="158"/>
        <item x="157"/>
        <item x="156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467"/>
        <item x="105"/>
        <item x="104"/>
        <item x="103"/>
        <item x="102"/>
        <item x="101"/>
        <item x="100"/>
        <item x="99"/>
        <item x="98"/>
        <item x="97"/>
        <item x="380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516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numFmtId="166" showAll="0"/>
    <pivotField numFmtId="167" showAll="0"/>
    <pivotField numFmtId="43" showAll="0"/>
    <pivotField dataField="1" numFmtId="43" showAll="0"/>
    <pivotField numFmtId="43" showAll="0"/>
    <pivotField numFmtId="167" showAll="0"/>
    <pivotField numFmtId="167" showAll="0"/>
    <pivotField numFmtId="167" showAll="0"/>
    <pivotField numFmtId="167" showAll="0"/>
    <pivotField numFmtId="167" showAll="0"/>
    <pivotField numFmtId="167" showAll="0"/>
    <pivotField numFmtId="10" showAll="0"/>
    <pivotField numFmtId="10" showAll="0"/>
    <pivotField numFmtId="10" showAll="0"/>
  </pivotFields>
  <rowFields count="1">
    <field x="2"/>
  </rowFields>
  <rowItems count="8"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1"/>
  </colFields>
  <colItems count="6">
    <i>
      <x/>
    </i>
    <i>
      <x v="5"/>
    </i>
    <i>
      <x v="9"/>
    </i>
    <i>
      <x v="13"/>
    </i>
    <i>
      <x v="16"/>
    </i>
    <i t="grand">
      <x/>
    </i>
  </colItems>
  <pageFields count="1">
    <pageField fld="15" hier="-1"/>
  </pageFields>
  <dataFields count="1">
    <dataField name="Average of sales per year" fld="19" subtotal="average" baseField="2" baseItem="12"/>
  </dataFields>
  <chartFormats count="5">
    <chartFormat chart="17" format="15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17" format="16" series="1">
      <pivotArea type="data" outline="0" fieldPosition="0">
        <references count="1">
          <reference field="1" count="1" selected="0">
            <x v="5"/>
          </reference>
        </references>
      </pivotArea>
    </chartFormat>
    <chartFormat chart="17" format="17" series="1">
      <pivotArea type="data" outline="0" fieldPosition="0">
        <references count="1">
          <reference field="1" count="1" selected="0">
            <x v="9"/>
          </reference>
        </references>
      </pivotArea>
    </chartFormat>
    <chartFormat chart="17" format="18" series="1">
      <pivotArea type="data" outline="0" fieldPosition="0">
        <references count="1">
          <reference field="1" count="1" selected="0">
            <x v="13"/>
          </reference>
        </references>
      </pivotArea>
    </chartFormat>
    <chartFormat chart="17" format="19" series="1">
      <pivotArea type="data" outline="0" fieldPosition="0">
        <references count="1">
          <reference field="1" count="1" selected="0">
            <x v="1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DCB956-4DFA-4AFC-92E4-F6A5A401DE50}" name="PivotTable21" cacheId="7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26:F45" firstHeaderRow="1" firstDataRow="2" firstDataCol="1" rowPageCount="1" colPageCount="1"/>
  <pivotFields count="30">
    <pivotField showAll="0"/>
    <pivotField showAll="0"/>
    <pivotField axis="axisRow" showAll="0">
      <items count="18">
        <item x="16"/>
        <item x="9"/>
        <item x="8"/>
        <item x="15"/>
        <item x="7"/>
        <item x="3"/>
        <item x="0"/>
        <item x="4"/>
        <item x="1"/>
        <item x="2"/>
        <item x="5"/>
        <item x="10"/>
        <item x="11"/>
        <item x="6"/>
        <item x="12"/>
        <item x="13"/>
        <item x="14"/>
        <item t="default"/>
      </items>
    </pivotField>
    <pivotField axis="axisCol" showAll="0">
      <items count="13">
        <item x="4"/>
        <item h="1" x="10"/>
        <item h="1" x="7"/>
        <item h="1" x="3"/>
        <item h="1" x="2"/>
        <item x="5"/>
        <item h="1" x="1"/>
        <item x="9"/>
        <item x="6"/>
        <item h="1" x="8"/>
        <item h="1" x="0"/>
        <item h="1" x="11"/>
        <item t="default"/>
      </items>
    </pivotField>
    <pivotField showAll="0"/>
    <pivotField numFmtId="167" showAll="0"/>
    <pivotField numFmtId="167" showAll="0"/>
    <pivotField numFmtId="167" showAll="0"/>
    <pivotField numFmtId="167" showAll="0"/>
    <pivotField showAll="0"/>
    <pivotField showAll="0"/>
    <pivotField showAll="0"/>
    <pivotField numFmtId="167" showAll="0"/>
    <pivotField showAll="0"/>
    <pivotField showAll="0"/>
    <pivotField axis="axisPage" numFmtId="167" showAll="0">
      <items count="522">
        <item x="517"/>
        <item x="387"/>
        <item x="515"/>
        <item x="506"/>
        <item x="520"/>
        <item x="519"/>
        <item x="484"/>
        <item x="518"/>
        <item x="106"/>
        <item x="481"/>
        <item x="241"/>
        <item x="64"/>
        <item x="510"/>
        <item x="487"/>
        <item x="96"/>
        <item x="47"/>
        <item x="485"/>
        <item x="407"/>
        <item x="82"/>
        <item x="513"/>
        <item x="494"/>
        <item x="512"/>
        <item x="511"/>
        <item x="411"/>
        <item x="276"/>
        <item x="456"/>
        <item x="509"/>
        <item x="508"/>
        <item x="327"/>
        <item x="507"/>
        <item x="503"/>
        <item x="414"/>
        <item x="493"/>
        <item x="505"/>
        <item x="504"/>
        <item x="374"/>
        <item x="406"/>
        <item x="403"/>
        <item x="502"/>
        <item x="501"/>
        <item x="500"/>
        <item x="499"/>
        <item x="498"/>
        <item x="497"/>
        <item x="496"/>
        <item x="495"/>
        <item x="453"/>
        <item x="155"/>
        <item x="492"/>
        <item x="491"/>
        <item x="362"/>
        <item x="490"/>
        <item x="489"/>
        <item x="488"/>
        <item x="460"/>
        <item x="486"/>
        <item x="307"/>
        <item x="474"/>
        <item x="483"/>
        <item x="482"/>
        <item x="480"/>
        <item x="479"/>
        <item x="478"/>
        <item x="477"/>
        <item x="476"/>
        <item x="475"/>
        <item x="473"/>
        <item x="472"/>
        <item x="471"/>
        <item x="470"/>
        <item x="469"/>
        <item x="468"/>
        <item x="466"/>
        <item x="465"/>
        <item x="464"/>
        <item x="463"/>
        <item x="462"/>
        <item x="461"/>
        <item x="459"/>
        <item x="458"/>
        <item x="457"/>
        <item x="455"/>
        <item x="454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172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3"/>
        <item x="412"/>
        <item x="410"/>
        <item x="409"/>
        <item x="408"/>
        <item x="405"/>
        <item x="404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6"/>
        <item x="385"/>
        <item x="384"/>
        <item x="383"/>
        <item x="382"/>
        <item x="381"/>
        <item x="379"/>
        <item x="378"/>
        <item x="377"/>
        <item x="376"/>
        <item x="375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47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26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166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5"/>
        <item x="274"/>
        <item x="273"/>
        <item x="272"/>
        <item x="271"/>
        <item x="270"/>
        <item x="269"/>
        <item x="268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514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1"/>
        <item x="170"/>
        <item x="169"/>
        <item x="168"/>
        <item x="167"/>
        <item x="165"/>
        <item x="164"/>
        <item x="163"/>
        <item x="162"/>
        <item x="161"/>
        <item x="160"/>
        <item x="159"/>
        <item x="158"/>
        <item x="157"/>
        <item x="156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467"/>
        <item x="105"/>
        <item x="104"/>
        <item x="103"/>
        <item x="102"/>
        <item x="101"/>
        <item x="100"/>
        <item x="99"/>
        <item x="98"/>
        <item x="97"/>
        <item x="380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516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numFmtId="166" showAll="0"/>
    <pivotField numFmtId="167" showAll="0"/>
    <pivotField numFmtId="43" showAll="0"/>
    <pivotField dataField="1" numFmtId="43" showAll="0"/>
    <pivotField numFmtId="43" showAll="0"/>
    <pivotField numFmtId="167" showAll="0"/>
    <pivotField numFmtId="167" showAll="0"/>
    <pivotField numFmtId="167" showAll="0"/>
    <pivotField numFmtId="167" showAll="0"/>
    <pivotField numFmtId="167" showAll="0"/>
    <pivotField numFmtId="167" showAll="0"/>
    <pivotField numFmtId="10" showAll="0"/>
    <pivotField numFmtId="10" showAll="0"/>
    <pivotField numFmtId="10" showAll="0"/>
  </pivotFields>
  <rowFields count="1">
    <field x="2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3"/>
  </colFields>
  <colItems count="5">
    <i>
      <x/>
    </i>
    <i>
      <x v="5"/>
    </i>
    <i>
      <x v="7"/>
    </i>
    <i>
      <x v="8"/>
    </i>
    <i t="grand">
      <x/>
    </i>
  </colItems>
  <pageFields count="1">
    <pageField fld="15" hier="-1"/>
  </pageFields>
  <dataFields count="1">
    <dataField name="Average of sales per year" fld="19" subtotal="average" baseField="2" baseItem="2"/>
  </dataFields>
  <formats count="1">
    <format dxfId="80">
      <pivotArea outline="0" collapsedLevelsAreSubtotals="1" fieldPosition="0"/>
    </format>
  </formats>
  <chartFormats count="4">
    <chartFormat chart="5" format="12" series="1">
      <pivotArea type="data" outline="0" fieldPosition="0">
        <references count="1">
          <reference field="3" count="1" selected="0">
            <x v="0"/>
          </reference>
        </references>
      </pivotArea>
    </chartFormat>
    <chartFormat chart="5" format="13" series="1">
      <pivotArea type="data" outline="0" fieldPosition="0">
        <references count="1">
          <reference field="3" count="1" selected="0">
            <x v="5"/>
          </reference>
        </references>
      </pivotArea>
    </chartFormat>
    <chartFormat chart="5" format="14" series="1">
      <pivotArea type="data" outline="0" fieldPosition="0">
        <references count="1">
          <reference field="3" count="1" selected="0">
            <x v="7"/>
          </reference>
        </references>
      </pivotArea>
    </chartFormat>
    <chartFormat chart="5" format="15" series="1">
      <pivotArea type="data" outline="0" fieldPosition="0">
        <references count="1">
          <reference field="3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5779E8-5E24-45E8-BDB2-4CDE9BE5BC48}" name="PivotTable20" cacheId="7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22" firstHeaderRow="1" firstDataRow="2" firstDataCol="1"/>
  <pivotFields count="30">
    <pivotField showAll="0"/>
    <pivotField showAll="0"/>
    <pivotField axis="axisRow" showAll="0">
      <items count="18">
        <item x="16"/>
        <item x="9"/>
        <item x="8"/>
        <item x="15"/>
        <item x="7"/>
        <item x="3"/>
        <item x="0"/>
        <item x="4"/>
        <item x="1"/>
        <item x="2"/>
        <item x="5"/>
        <item x="10"/>
        <item x="11"/>
        <item x="6"/>
        <item x="12"/>
        <item x="13"/>
        <item x="14"/>
        <item t="default"/>
      </items>
    </pivotField>
    <pivotField axis="axisCol" dataField="1" showAll="0">
      <items count="13">
        <item x="4"/>
        <item h="1" x="10"/>
        <item h="1" x="7"/>
        <item h="1" x="3"/>
        <item h="1" x="2"/>
        <item x="5"/>
        <item h="1" x="1"/>
        <item x="9"/>
        <item x="6"/>
        <item h="1" x="8"/>
        <item h="1" x="0"/>
        <item h="1" x="11"/>
        <item t="default"/>
      </items>
    </pivotField>
    <pivotField showAll="0"/>
    <pivotField numFmtId="167" showAll="0"/>
    <pivotField numFmtId="167" showAll="0"/>
    <pivotField numFmtId="167" showAll="0"/>
    <pivotField numFmtId="167" showAll="0"/>
    <pivotField showAll="0"/>
    <pivotField showAll="0"/>
    <pivotField showAll="0"/>
    <pivotField numFmtId="167" showAll="0"/>
    <pivotField showAll="0"/>
    <pivotField showAll="0"/>
    <pivotField numFmtId="167" showAll="0"/>
    <pivotField numFmtId="166" showAll="0"/>
    <pivotField numFmtId="167" showAll="0"/>
    <pivotField numFmtId="43" showAll="0"/>
    <pivotField numFmtId="43" showAll="0"/>
    <pivotField numFmtId="43" showAll="0"/>
    <pivotField numFmtId="167" showAll="0"/>
    <pivotField numFmtId="167" showAll="0"/>
    <pivotField numFmtId="167" showAll="0"/>
    <pivotField numFmtId="167" showAll="0"/>
    <pivotField numFmtId="167" showAll="0"/>
    <pivotField numFmtId="167" showAll="0"/>
    <pivotField numFmtId="10" showAll="0"/>
    <pivotField numFmtId="10" showAll="0"/>
    <pivotField numFmtId="10" showAll="0"/>
  </pivotFields>
  <rowFields count="1">
    <field x="2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3"/>
  </colFields>
  <colItems count="5">
    <i>
      <x/>
    </i>
    <i>
      <x v="5"/>
    </i>
    <i>
      <x v="7"/>
    </i>
    <i>
      <x v="8"/>
    </i>
    <i t="grand">
      <x/>
    </i>
  </colItems>
  <dataFields count="1">
    <dataField name="Count of genre" fld="3" subtotal="count" baseField="0" baseItem="0"/>
  </dataFields>
  <chartFormats count="12">
    <chartFormat chart="3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3" format="2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3" format="2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3" format="2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3" format="2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3" format="2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3" format="3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3" format="3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3" format="3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3" format="3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3" format="3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E65229-388F-4150-83BF-D1F57C1669D4}" name="PivotTable40" cacheId="79" dataOnRows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27:F31" firstHeaderRow="1" firstDataRow="2" firstDataCol="1" rowPageCount="2" colPageCount="1"/>
  <pivotFields count="30">
    <pivotField showAll="0"/>
    <pivotField axis="axisPage" multipleItemSelectionAllowed="1" showAll="0">
      <items count="18">
        <item x="5"/>
        <item x="16"/>
        <item x="1"/>
        <item x="12"/>
        <item x="11"/>
        <item x="8"/>
        <item x="14"/>
        <item x="4"/>
        <item x="3"/>
        <item x="6"/>
        <item x="9"/>
        <item x="15"/>
        <item x="0"/>
        <item x="10"/>
        <item x="2"/>
        <item x="7"/>
        <item x="13"/>
        <item t="default"/>
      </items>
    </pivotField>
    <pivotField axis="axisPage" multipleItemSelectionAllowed="1" showAll="0">
      <items count="18">
        <item x="16"/>
        <item x="9"/>
        <item x="8"/>
        <item x="15"/>
        <item x="7"/>
        <item x="3"/>
        <item x="0"/>
        <item x="4"/>
        <item x="1"/>
        <item x="2"/>
        <item x="5"/>
        <item x="10"/>
        <item x="11"/>
        <item x="6"/>
        <item x="12"/>
        <item x="13"/>
        <item x="14"/>
        <item t="default"/>
      </items>
    </pivotField>
    <pivotField axis="axisCol" showAll="0">
      <items count="13">
        <item x="4"/>
        <item h="1" x="10"/>
        <item h="1" x="7"/>
        <item h="1" x="3"/>
        <item h="1" x="2"/>
        <item x="5"/>
        <item h="1" x="1"/>
        <item x="9"/>
        <item x="6"/>
        <item h="1" x="8"/>
        <item h="1" x="0"/>
        <item h="1" x="11"/>
        <item t="default"/>
      </items>
    </pivotField>
    <pivotField showAll="0"/>
    <pivotField numFmtId="167" showAll="0"/>
    <pivotField numFmtId="167" showAll="0"/>
    <pivotField numFmtId="167" showAll="0"/>
    <pivotField numFmtId="167" showAll="0"/>
    <pivotField showAll="0"/>
    <pivotField showAll="0"/>
    <pivotField showAll="0"/>
    <pivotField numFmtId="167" showAll="0"/>
    <pivotField showAll="0"/>
    <pivotField showAll="0"/>
    <pivotField numFmtId="167" showAll="0"/>
    <pivotField numFmtId="166" showAll="0"/>
    <pivotField numFmtId="167" showAll="0"/>
    <pivotField numFmtId="43" showAll="0"/>
    <pivotField dataField="1" numFmtId="43" showAll="0"/>
    <pivotField numFmtId="43" showAll="0"/>
    <pivotField numFmtId="167" showAll="0"/>
    <pivotField numFmtId="167" showAll="0"/>
    <pivotField numFmtId="167" showAll="0"/>
    <pivotField numFmtId="167" showAll="0"/>
    <pivotField numFmtId="167" showAll="0"/>
    <pivotField numFmtId="167" showAll="0"/>
    <pivotField numFmtId="10" showAll="0"/>
    <pivotField numFmtId="10" showAll="0"/>
    <pivotField numFmtId="10" showAll="0"/>
  </pivotFields>
  <rowFields count="1">
    <field x="-2"/>
  </rowFields>
  <rowItems count="3">
    <i>
      <x/>
    </i>
    <i i="1">
      <x v="1"/>
    </i>
    <i i="2">
      <x v="2"/>
    </i>
  </rowItems>
  <colFields count="1">
    <field x="3"/>
  </colFields>
  <colItems count="5">
    <i>
      <x/>
    </i>
    <i>
      <x v="5"/>
    </i>
    <i>
      <x v="7"/>
    </i>
    <i>
      <x v="8"/>
    </i>
    <i t="grand">
      <x/>
    </i>
  </colItems>
  <pageFields count="2">
    <pageField fld="2" hier="-1"/>
    <pageField fld="1" hier="-1"/>
  </pageFields>
  <dataFields count="3">
    <dataField name="Average of sales per year" fld="19" subtotal="average" baseField="3" baseItem="0"/>
    <dataField name="Var of sales per year" fld="19" subtotal="var" baseField="3" baseItem="0"/>
    <dataField name="Count of sales per year" fld="19" subtotal="count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CF6C3A-17B1-4007-9A5A-F95285C4AB20}" name="PivotTable31" cacheId="79" dataOnRows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15:F19" firstHeaderRow="1" firstDataRow="2" firstDataCol="1" rowPageCount="2" colPageCount="1"/>
  <pivotFields count="30">
    <pivotField showAll="0"/>
    <pivotField axis="axisPage" multipleItemSelectionAllowed="1" showAll="0">
      <items count="18">
        <item x="5"/>
        <item h="1" x="16"/>
        <item h="1" x="1"/>
        <item h="1" x="12"/>
        <item h="1" x="11"/>
        <item x="8"/>
        <item h="1" x="14"/>
        <item h="1" x="4"/>
        <item h="1" x="3"/>
        <item x="6"/>
        <item h="1" x="9"/>
        <item h="1" x="15"/>
        <item h="1" x="0"/>
        <item x="10"/>
        <item h="1" x="2"/>
        <item h="1" x="7"/>
        <item x="13"/>
        <item t="default"/>
      </items>
    </pivotField>
    <pivotField axis="axisPage" multipleItemSelectionAllowed="1" showAll="0">
      <items count="18">
        <item h="1" x="16"/>
        <item h="1" x="9"/>
        <item h="1" x="8"/>
        <item h="1" x="15"/>
        <item h="1" x="7"/>
        <item h="1" x="3"/>
        <item h="1" x="0"/>
        <item h="1" x="4"/>
        <item h="1" x="1"/>
        <item x="2"/>
        <item x="5"/>
        <item x="10"/>
        <item x="11"/>
        <item x="6"/>
        <item x="12"/>
        <item x="13"/>
        <item x="14"/>
        <item t="default"/>
      </items>
    </pivotField>
    <pivotField axis="axisCol" showAll="0">
      <items count="13">
        <item x="4"/>
        <item h="1" x="10"/>
        <item h="1" x="7"/>
        <item h="1" x="3"/>
        <item h="1" x="2"/>
        <item x="5"/>
        <item h="1" x="1"/>
        <item x="9"/>
        <item x="6"/>
        <item h="1" x="8"/>
        <item h="1" x="0"/>
        <item h="1" x="11"/>
        <item t="default"/>
      </items>
    </pivotField>
    <pivotField showAll="0"/>
    <pivotField numFmtId="167" showAll="0"/>
    <pivotField numFmtId="167" showAll="0"/>
    <pivotField numFmtId="167" showAll="0"/>
    <pivotField numFmtId="167" showAll="0"/>
    <pivotField showAll="0"/>
    <pivotField showAll="0"/>
    <pivotField showAll="0"/>
    <pivotField numFmtId="167" showAll="0"/>
    <pivotField showAll="0"/>
    <pivotField showAll="0"/>
    <pivotField numFmtId="167" showAll="0"/>
    <pivotField dataField="1" numFmtId="166" showAll="0"/>
    <pivotField numFmtId="167" showAll="0"/>
    <pivotField numFmtId="43" showAll="0"/>
    <pivotField numFmtId="43" showAll="0"/>
    <pivotField numFmtId="43" showAll="0"/>
    <pivotField numFmtId="167" showAll="0"/>
    <pivotField numFmtId="167" showAll="0"/>
    <pivotField numFmtId="167" showAll="0"/>
    <pivotField numFmtId="167" showAll="0"/>
    <pivotField numFmtId="167" showAll="0"/>
    <pivotField numFmtId="167" showAll="0"/>
    <pivotField numFmtId="10" showAll="0"/>
    <pivotField numFmtId="10" showAll="0"/>
    <pivotField numFmtId="10" showAll="0"/>
  </pivotFields>
  <rowFields count="1">
    <field x="-2"/>
  </rowFields>
  <rowItems count="3">
    <i>
      <x/>
    </i>
    <i i="1">
      <x v="1"/>
    </i>
    <i i="2">
      <x v="2"/>
    </i>
  </rowItems>
  <colFields count="1">
    <field x="3"/>
  </colFields>
  <colItems count="5">
    <i>
      <x/>
    </i>
    <i>
      <x v="5"/>
    </i>
    <i>
      <x v="7"/>
    </i>
    <i>
      <x v="8"/>
    </i>
    <i t="grand">
      <x/>
    </i>
  </colItems>
  <pageFields count="2">
    <pageField fld="2" hier="-1"/>
    <pageField fld="1" hier="-1"/>
  </pageFields>
  <dataFields count="3">
    <dataField name="Average of review_score" fld="16" subtotal="average" baseField="3" baseItem="0"/>
    <dataField name="Var of review_score" fld="16" subtotal="var" baseField="3" baseItem="0"/>
    <dataField name="Count of review_score" fld="16" subtotal="count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5E55F0-4ACE-4DBC-B978-42E1EDB7C0FF}" name="PivotTable27" cacheId="79" dataOnRows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4:F8" firstHeaderRow="1" firstDataRow="2" firstDataCol="1" rowPageCount="2" colPageCount="1"/>
  <pivotFields count="30">
    <pivotField showAll="0"/>
    <pivotField axis="axisPage" multipleItemSelectionAllowed="1" showAll="0">
      <items count="18">
        <item x="5"/>
        <item h="1" x="16"/>
        <item h="1" x="1"/>
        <item h="1" x="12"/>
        <item h="1" x="11"/>
        <item x="8"/>
        <item h="1" x="14"/>
        <item h="1" x="4"/>
        <item h="1" x="3"/>
        <item x="6"/>
        <item h="1" x="9"/>
        <item h="1" x="15"/>
        <item h="1" x="0"/>
        <item x="10"/>
        <item h="1" x="2"/>
        <item h="1" x="7"/>
        <item x="13"/>
        <item t="default"/>
      </items>
    </pivotField>
    <pivotField axis="axisPage" multipleItemSelectionAllowed="1" showAll="0">
      <items count="18">
        <item h="1" x="16"/>
        <item h="1" x="9"/>
        <item h="1" x="8"/>
        <item h="1" x="15"/>
        <item h="1" x="7"/>
        <item h="1" x="3"/>
        <item h="1" x="0"/>
        <item h="1" x="4"/>
        <item h="1" x="1"/>
        <item x="2"/>
        <item x="5"/>
        <item x="10"/>
        <item x="11"/>
        <item x="6"/>
        <item x="12"/>
        <item x="13"/>
        <item x="14"/>
        <item t="default"/>
      </items>
    </pivotField>
    <pivotField axis="axisCol" showAll="0">
      <items count="13">
        <item x="4"/>
        <item h="1" x="10"/>
        <item h="1" x="7"/>
        <item h="1" x="3"/>
        <item h="1" x="2"/>
        <item x="5"/>
        <item h="1" x="1"/>
        <item x="9"/>
        <item x="6"/>
        <item h="1" x="8"/>
        <item h="1" x="0"/>
        <item h="1" x="11"/>
        <item t="default"/>
      </items>
    </pivotField>
    <pivotField showAll="0"/>
    <pivotField numFmtId="167" showAll="0"/>
    <pivotField numFmtId="167" showAll="0"/>
    <pivotField numFmtId="167" showAll="0"/>
    <pivotField numFmtId="167" showAll="0"/>
    <pivotField showAll="0"/>
    <pivotField showAll="0"/>
    <pivotField showAll="0"/>
    <pivotField numFmtId="167" showAll="0"/>
    <pivotField showAll="0"/>
    <pivotField showAll="0"/>
    <pivotField dataField="1" numFmtId="167" showAll="0"/>
    <pivotField numFmtId="166" showAll="0"/>
    <pivotField numFmtId="167" showAll="0"/>
    <pivotField numFmtId="43" showAll="0"/>
    <pivotField numFmtId="43" showAll="0"/>
    <pivotField numFmtId="43" showAll="0"/>
    <pivotField numFmtId="167" showAll="0"/>
    <pivotField numFmtId="167" showAll="0"/>
    <pivotField numFmtId="167" showAll="0"/>
    <pivotField numFmtId="167" showAll="0"/>
    <pivotField numFmtId="167" showAll="0"/>
    <pivotField numFmtId="167" showAll="0"/>
    <pivotField numFmtId="10" showAll="0"/>
    <pivotField numFmtId="10" showAll="0"/>
    <pivotField numFmtId="10" showAll="0"/>
  </pivotFields>
  <rowFields count="1">
    <field x="-2"/>
  </rowFields>
  <rowItems count="3">
    <i>
      <x/>
    </i>
    <i i="1">
      <x v="1"/>
    </i>
    <i i="2">
      <x v="2"/>
    </i>
  </rowItems>
  <colFields count="1">
    <field x="3"/>
  </colFields>
  <colItems count="5">
    <i>
      <x/>
    </i>
    <i>
      <x v="5"/>
    </i>
    <i>
      <x v="7"/>
    </i>
    <i>
      <x v="8"/>
    </i>
    <i t="grand">
      <x/>
    </i>
  </colItems>
  <pageFields count="2">
    <pageField fld="2" hier="-1"/>
    <pageField fld="1" hier="-1"/>
  </pageFields>
  <dataFields count="3">
    <dataField name="Average of total sales" fld="15" subtotal="average" baseField="3" baseItem="0"/>
    <dataField name="Var of total sales" fld="15" subtotal="var" baseField="3" baseItem="0"/>
    <dataField name="Count of total sales" fld="15" subtotal="count" baseField="3" baseItem="0"/>
  </dataFields>
  <formats count="2">
    <format dxfId="79">
      <pivotArea collapsedLevelsAreSubtotals="1" fieldPosition="0">
        <references count="2">
          <reference field="4294967294" count="1">
            <x v="0"/>
          </reference>
          <reference field="3" count="0" selected="0"/>
        </references>
      </pivotArea>
    </format>
    <format dxfId="78">
      <pivotArea field="3" grandCol="1" collapsedLevelsAreSubtotals="1" axis="axisCol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287502-7604-41A2-B573-01A0294A011C}" name="PivotTable41" cacheId="7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8:D67" firstHeaderRow="0" firstDataRow="1" firstDataCol="1"/>
  <pivotFields count="30">
    <pivotField showAll="0"/>
    <pivotField showAll="0"/>
    <pivotField axis="axisRow" showAll="0">
      <items count="18">
        <item x="16"/>
        <item x="9"/>
        <item x="8"/>
        <item x="15"/>
        <item x="7"/>
        <item x="3"/>
        <item x="0"/>
        <item x="4"/>
        <item x="1"/>
        <item x="2"/>
        <item x="5"/>
        <item x="10"/>
        <item x="11"/>
        <item x="6"/>
        <item x="12"/>
        <item x="13"/>
        <item x="14"/>
        <item t="default"/>
      </items>
    </pivotField>
    <pivotField axis="axisRow" showAll="0">
      <items count="13">
        <item h="1" x="4"/>
        <item h="1" x="10"/>
        <item h="1" x="7"/>
        <item h="1" x="3"/>
        <item h="1" x="2"/>
        <item h="1" x="5"/>
        <item h="1" x="1"/>
        <item x="9"/>
        <item h="1" x="6"/>
        <item h="1" x="8"/>
        <item h="1" x="0"/>
        <item h="1" x="11"/>
        <item t="default"/>
      </items>
    </pivotField>
    <pivotField showAll="0"/>
    <pivotField numFmtId="167" showAll="0"/>
    <pivotField numFmtId="167" showAll="0"/>
    <pivotField numFmtId="167" showAll="0"/>
    <pivotField numFmtId="167" showAll="0"/>
    <pivotField showAll="0"/>
    <pivotField showAll="0"/>
    <pivotField showAll="0"/>
    <pivotField numFmtId="167" showAll="0"/>
    <pivotField showAll="0"/>
    <pivotField showAll="0"/>
    <pivotField numFmtId="167" showAll="0"/>
    <pivotField numFmtId="166" showAll="0"/>
    <pivotField numFmtId="167" showAll="0"/>
    <pivotField numFmtId="43" showAll="0"/>
    <pivotField numFmtId="43" showAll="0"/>
    <pivotField numFmtId="43" showAll="0"/>
    <pivotField numFmtId="167" showAll="0"/>
    <pivotField numFmtId="167" showAll="0"/>
    <pivotField numFmtId="167" showAll="0"/>
    <pivotField numFmtId="167" showAll="0"/>
    <pivotField numFmtId="167" showAll="0"/>
    <pivotField numFmtId="167" showAll="0"/>
    <pivotField dataField="1" numFmtId="10" showAll="0"/>
    <pivotField dataField="1" numFmtId="10" showAll="0"/>
    <pivotField dataField="1" numFmtId="10" showAll="0"/>
  </pivotFields>
  <rowFields count="2">
    <field x="3"/>
    <field x="2"/>
  </rowFields>
  <rowItems count="19">
    <i>
      <x v="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Na sales/pop" fld="27" subtotal="average" baseField="3" baseItem="7"/>
    <dataField name="Average of eu sales/pop" fld="28" subtotal="average" baseField="3" baseItem="7"/>
    <dataField name="Average of jp sales/pop" fld="29" subtotal="average" baseField="3" baseItem="7"/>
  </dataFields>
  <chartFormats count="3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F97EE8-B5EE-4121-BDCA-5E7C3B5C2A9A}" name="PivotTable33" cacheId="7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25:D44" firstHeaderRow="0" firstDataRow="1" firstDataCol="1"/>
  <pivotFields count="30">
    <pivotField showAll="0"/>
    <pivotField showAll="0"/>
    <pivotField axis="axisRow" showAll="0">
      <items count="18">
        <item x="16"/>
        <item x="9"/>
        <item x="8"/>
        <item x="15"/>
        <item x="7"/>
        <item x="3"/>
        <item x="0"/>
        <item x="4"/>
        <item x="1"/>
        <item x="2"/>
        <item x="5"/>
        <item x="10"/>
        <item x="11"/>
        <item x="6"/>
        <item x="12"/>
        <item x="13"/>
        <item x="14"/>
        <item t="default"/>
      </items>
    </pivotField>
    <pivotField axis="axisRow" showAll="0">
      <items count="13">
        <item h="1" x="4"/>
        <item h="1" x="10"/>
        <item h="1" x="7"/>
        <item h="1" x="3"/>
        <item h="1" x="2"/>
        <item h="1" x="5"/>
        <item h="1" x="1"/>
        <item x="9"/>
        <item h="1" x="6"/>
        <item h="1" x="8"/>
        <item h="1" x="0"/>
        <item h="1" x="11"/>
        <item t="default"/>
      </items>
    </pivotField>
    <pivotField showAll="0"/>
    <pivotField numFmtId="167" showAll="0"/>
    <pivotField numFmtId="167" showAll="0"/>
    <pivotField numFmtId="167" showAll="0"/>
    <pivotField numFmtId="167" showAll="0"/>
    <pivotField showAll="0"/>
    <pivotField showAll="0"/>
    <pivotField showAll="0"/>
    <pivotField numFmtId="167" showAll="0"/>
    <pivotField showAll="0"/>
    <pivotField showAll="0"/>
    <pivotField numFmtId="167" showAll="0"/>
    <pivotField numFmtId="166" showAll="0"/>
    <pivotField numFmtId="167" showAll="0"/>
    <pivotField numFmtId="43" showAll="0"/>
    <pivotField numFmtId="43" showAll="0"/>
    <pivotField dataField="1" numFmtId="43" showAll="0"/>
    <pivotField dataField="1" numFmtId="167" showAll="0"/>
    <pivotField dataField="1" numFmtId="167" showAll="0"/>
    <pivotField numFmtId="167" showAll="0"/>
    <pivotField numFmtId="167" showAll="0"/>
    <pivotField numFmtId="167" showAll="0"/>
    <pivotField numFmtId="167" showAll="0"/>
    <pivotField numFmtId="10" showAll="0"/>
    <pivotField numFmtId="10" showAll="0"/>
    <pivotField numFmtId="10" showAll="0"/>
  </pivotFields>
  <rowFields count="2">
    <field x="3"/>
    <field x="2"/>
  </rowFields>
  <rowItems count="19">
    <i>
      <x v="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na sales per year" fld="20" subtotal="average" baseField="2" baseItem="2"/>
    <dataField name="Average of eu sales per year" fld="21" subtotal="average" baseField="2" baseItem="2"/>
    <dataField name="Average of jp sales per year" fld="22" subtotal="average" baseField="2" baseItem="2"/>
  </dataFields>
  <chartFormats count="3"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01100D-AD97-414F-87F3-C22E1E3260FF}" name="PivotTable32" cacheId="7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E22" firstHeaderRow="0" firstDataRow="1" firstDataCol="1"/>
  <pivotFields count="30">
    <pivotField showAll="0"/>
    <pivotField showAll="0"/>
    <pivotField axis="axisRow" showAll="0">
      <items count="18">
        <item x="16"/>
        <item x="9"/>
        <item x="8"/>
        <item x="15"/>
        <item x="7"/>
        <item x="3"/>
        <item x="0"/>
        <item x="4"/>
        <item x="1"/>
        <item x="2"/>
        <item x="5"/>
        <item x="10"/>
        <item x="11"/>
        <item x="6"/>
        <item x="12"/>
        <item x="13"/>
        <item x="14"/>
        <item t="default"/>
      </items>
    </pivotField>
    <pivotField axis="axisRow" showAll="0">
      <items count="13">
        <item h="1" x="4"/>
        <item h="1" x="10"/>
        <item h="1" x="7"/>
        <item h="1" x="3"/>
        <item h="1" x="2"/>
        <item h="1" x="5"/>
        <item h="1" x="1"/>
        <item x="9"/>
        <item h="1" x="6"/>
        <item h="1" x="8"/>
        <item h="1" x="0"/>
        <item h="1" x="11"/>
        <item t="default"/>
      </items>
    </pivotField>
    <pivotField showAll="0"/>
    <pivotField dataField="1" numFmtId="167" showAll="0"/>
    <pivotField dataField="1" numFmtId="167" showAll="0"/>
    <pivotField dataField="1" numFmtId="167" showAll="0"/>
    <pivotField dataField="1" numFmtId="167" showAll="0"/>
    <pivotField showAll="0"/>
    <pivotField showAll="0"/>
    <pivotField showAll="0"/>
    <pivotField numFmtId="167" showAll="0"/>
    <pivotField showAll="0"/>
    <pivotField showAll="0"/>
    <pivotField numFmtId="167" showAll="0"/>
    <pivotField numFmtId="166" showAll="0"/>
    <pivotField numFmtId="167" showAll="0"/>
    <pivotField numFmtId="43" showAll="0"/>
    <pivotField numFmtId="43" showAll="0"/>
    <pivotField numFmtId="43" showAll="0"/>
    <pivotField numFmtId="167" showAll="0"/>
    <pivotField numFmtId="167" showAll="0"/>
    <pivotField numFmtId="167" showAll="0"/>
    <pivotField numFmtId="167" showAll="0"/>
    <pivotField numFmtId="167" showAll="0"/>
    <pivotField numFmtId="167" showAll="0"/>
    <pivotField numFmtId="10" showAll="0"/>
    <pivotField numFmtId="10" showAll="0"/>
    <pivotField numFmtId="10" showAll="0"/>
  </pivotFields>
  <rowFields count="2">
    <field x="3"/>
    <field x="2"/>
  </rowFields>
  <rowItems count="19">
    <i>
      <x v="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Average of na_sales" fld="5" subtotal="average" baseField="2" baseItem="0"/>
    <dataField name="Average of eu_sales" fld="6" subtotal="average" baseField="2" baseItem="0"/>
    <dataField name="Average of jp_sales" fld="7" subtotal="average" baseField="2" baseItem="0"/>
    <dataField name="Average of other_sales" fld="8" subtotal="average" baseField="0" baseItem="0"/>
  </dataFields>
  <chartFormats count="4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59A6C9-A370-4AD2-91D8-DA5C7BF98E02}" name="PivotTable42" cacheId="7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9:B46" firstHeaderRow="1" firstDataRow="1" firstDataCol="1" rowPageCount="2" colPageCount="1"/>
  <pivotFields count="30">
    <pivotField showAll="0"/>
    <pivotField axis="axisRow" showAll="0">
      <items count="18">
        <item x="5"/>
        <item h="1" x="16"/>
        <item h="1" x="1"/>
        <item h="1" x="12"/>
        <item h="1" x="11"/>
        <item x="8"/>
        <item h="1" x="14"/>
        <item h="1" x="4"/>
        <item x="3"/>
        <item x="6"/>
        <item h="1" x="9"/>
        <item h="1" x="15"/>
        <item h="1" x="0"/>
        <item x="10"/>
        <item h="1" x="2"/>
        <item h="1" x="7"/>
        <item x="13"/>
        <item t="default"/>
      </items>
    </pivotField>
    <pivotField axis="axisPage" multipleItemSelectionAllowed="1" showAll="0">
      <items count="18">
        <item h="1" x="16"/>
        <item h="1" x="9"/>
        <item h="1" x="8"/>
        <item h="1" x="15"/>
        <item h="1" x="7"/>
        <item h="1" x="3"/>
        <item h="1" x="0"/>
        <item h="1" x="4"/>
        <item h="1" x="1"/>
        <item h="1" x="2"/>
        <item h="1" x="5"/>
        <item x="10"/>
        <item x="11"/>
        <item x="6"/>
        <item x="12"/>
        <item x="13"/>
        <item x="14"/>
        <item t="default"/>
      </items>
    </pivotField>
    <pivotField axis="axisPage" multipleItemSelectionAllowed="1" showAll="0">
      <items count="13">
        <item h="1" x="4"/>
        <item h="1" x="10"/>
        <item h="1" x="7"/>
        <item h="1" x="3"/>
        <item h="1" x="2"/>
        <item h="1" x="5"/>
        <item h="1" x="1"/>
        <item x="9"/>
        <item h="1" x="6"/>
        <item h="1" x="8"/>
        <item h="1" x="0"/>
        <item h="1" x="11"/>
        <item t="default"/>
      </items>
    </pivotField>
    <pivotField showAll="0"/>
    <pivotField numFmtId="167" showAll="0"/>
    <pivotField numFmtId="167" showAll="0"/>
    <pivotField numFmtId="167" showAll="0"/>
    <pivotField numFmtId="167" showAll="0"/>
    <pivotField showAll="0"/>
    <pivotField showAll="0"/>
    <pivotField showAll="0"/>
    <pivotField numFmtId="167" showAll="0"/>
    <pivotField showAll="0"/>
    <pivotField showAll="0"/>
    <pivotField numFmtId="167" showAll="0"/>
    <pivotField numFmtId="166" showAll="0"/>
    <pivotField numFmtId="167" showAll="0"/>
    <pivotField numFmtId="43" showAll="0"/>
    <pivotField dataField="1" numFmtId="43" showAll="0"/>
    <pivotField numFmtId="43" showAll="0"/>
    <pivotField numFmtId="167" showAll="0"/>
    <pivotField numFmtId="167" showAll="0"/>
    <pivotField numFmtId="167" showAll="0"/>
    <pivotField numFmtId="167" showAll="0"/>
    <pivotField numFmtId="167" showAll="0"/>
    <pivotField numFmtId="167" showAll="0"/>
    <pivotField numFmtId="10" showAll="0"/>
    <pivotField numFmtId="10" showAll="0"/>
    <pivotField numFmtId="10" showAll="0"/>
  </pivotFields>
  <rowFields count="1">
    <field x="1"/>
  </rowFields>
  <rowItems count="7">
    <i>
      <x/>
    </i>
    <i>
      <x v="5"/>
    </i>
    <i>
      <x v="8"/>
    </i>
    <i>
      <x v="9"/>
    </i>
    <i>
      <x v="13"/>
    </i>
    <i>
      <x v="16"/>
    </i>
    <i t="grand">
      <x/>
    </i>
  </rowItems>
  <colItems count="1">
    <i/>
  </colItems>
  <pageFields count="2">
    <pageField fld="3" hier="-1"/>
    <pageField fld="2" hier="-1"/>
  </pageFields>
  <dataFields count="1">
    <dataField name="Average of sales per year" fld="19" subtotal="average" baseField="1" baseItem="0"/>
  </dataFields>
  <formats count="1">
    <format dxfId="50">
      <pivotArea outline="0" collapsedLevelsAreSubtotals="1" fieldPosition="0"/>
    </format>
  </format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6DCF21-2466-4132-8A48-EDADBB18C437}" name="PivotTable35" cacheId="7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7">
  <location ref="A23:E30" firstHeaderRow="0" firstDataRow="1" firstDataCol="1" rowPageCount="2" colPageCount="1"/>
  <pivotFields count="30">
    <pivotField showAll="0"/>
    <pivotField axis="axisRow" showAll="0">
      <items count="18">
        <item x="5"/>
        <item h="1" x="16"/>
        <item h="1" x="1"/>
        <item h="1" x="12"/>
        <item h="1" x="11"/>
        <item x="8"/>
        <item h="1" x="14"/>
        <item h="1" x="4"/>
        <item x="3"/>
        <item x="6"/>
        <item h="1" x="9"/>
        <item h="1" x="15"/>
        <item h="1" x="0"/>
        <item x="10"/>
        <item h="1" x="2"/>
        <item h="1" x="7"/>
        <item x="13"/>
        <item t="default"/>
      </items>
    </pivotField>
    <pivotField axis="axisPage" multipleItemSelectionAllowed="1" showAll="0">
      <items count="18">
        <item h="1" x="16"/>
        <item h="1" x="9"/>
        <item h="1" x="8"/>
        <item h="1" x="15"/>
        <item h="1" x="7"/>
        <item h="1" x="3"/>
        <item h="1" x="0"/>
        <item h="1" x="4"/>
        <item h="1" x="1"/>
        <item h="1" x="2"/>
        <item h="1" x="5"/>
        <item x="10"/>
        <item x="11"/>
        <item x="6"/>
        <item x="12"/>
        <item x="13"/>
        <item x="14"/>
        <item t="default"/>
      </items>
    </pivotField>
    <pivotField axis="axisPage" multipleItemSelectionAllowed="1" showAll="0">
      <items count="13">
        <item h="1" x="4"/>
        <item h="1" x="10"/>
        <item h="1" x="7"/>
        <item h="1" x="3"/>
        <item h="1" x="2"/>
        <item h="1" x="5"/>
        <item h="1" x="1"/>
        <item x="9"/>
        <item h="1" x="6"/>
        <item h="1" x="8"/>
        <item h="1" x="0"/>
        <item h="1" x="11"/>
        <item t="default"/>
      </items>
    </pivotField>
    <pivotField showAll="0"/>
    <pivotField dataField="1" numFmtId="167" showAll="0"/>
    <pivotField dataField="1" numFmtId="167" showAll="0"/>
    <pivotField dataField="1" numFmtId="167" showAll="0"/>
    <pivotField dataField="1" numFmtId="167" showAll="0"/>
    <pivotField showAll="0"/>
    <pivotField showAll="0"/>
    <pivotField showAll="0"/>
    <pivotField numFmtId="167" showAll="0"/>
    <pivotField showAll="0"/>
    <pivotField showAll="0"/>
    <pivotField numFmtId="167" showAll="0"/>
    <pivotField numFmtId="166" showAll="0"/>
    <pivotField numFmtId="167" showAll="0"/>
    <pivotField numFmtId="43" showAll="0"/>
    <pivotField numFmtId="43" showAll="0"/>
    <pivotField numFmtId="43" showAll="0"/>
    <pivotField numFmtId="167" showAll="0"/>
    <pivotField numFmtId="167" showAll="0"/>
    <pivotField numFmtId="167" showAll="0"/>
    <pivotField numFmtId="167" showAll="0"/>
    <pivotField numFmtId="167" showAll="0"/>
    <pivotField numFmtId="167" showAll="0"/>
    <pivotField numFmtId="10" showAll="0"/>
    <pivotField numFmtId="10" showAll="0"/>
    <pivotField numFmtId="10" showAll="0"/>
  </pivotFields>
  <rowFields count="1">
    <field x="1"/>
  </rowFields>
  <rowItems count="7">
    <i>
      <x/>
    </i>
    <i>
      <x v="5"/>
    </i>
    <i>
      <x v="8"/>
    </i>
    <i>
      <x v="9"/>
    </i>
    <i>
      <x v="13"/>
    </i>
    <i>
      <x v="16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2">
    <pageField fld="3" hier="-1"/>
    <pageField fld="2" hier="-1"/>
  </pageFields>
  <dataFields count="4">
    <dataField name="Average of na_sales" fld="5" subtotal="average" baseField="1" baseItem="0"/>
    <dataField name="Average of eu_sales" fld="6" subtotal="average" baseField="1" baseItem="0"/>
    <dataField name="Average of jp_sales" fld="7" subtotal="average" baseField="1" baseItem="0"/>
    <dataField name="Average of other_sales" fld="8" subtotal="average" baseField="1" baseItem="9"/>
  </dataFields>
  <formats count="1">
    <format dxfId="76">
      <pivotArea outline="0" collapsedLevelsAreSubtotals="1" fieldPosition="0"/>
    </format>
  </formats>
  <chartFormats count="4"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6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5CD49C-FC34-42C3-A1DD-4442A210237C}" name="PivotTable34" cacheId="7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B11" firstHeaderRow="1" firstDataRow="1" firstDataCol="1" rowPageCount="2" colPageCount="1"/>
  <pivotFields count="30">
    <pivotField showAll="0"/>
    <pivotField axis="axisRow" showAll="0">
      <items count="18">
        <item x="5"/>
        <item h="1" x="16"/>
        <item h="1" x="1"/>
        <item h="1" x="12"/>
        <item h="1" x="11"/>
        <item x="8"/>
        <item h="1" x="14"/>
        <item h="1" x="4"/>
        <item x="3"/>
        <item x="6"/>
        <item h="1" x="9"/>
        <item h="1" x="15"/>
        <item h="1" x="0"/>
        <item x="10"/>
        <item h="1" x="2"/>
        <item h="1" x="7"/>
        <item x="13"/>
        <item t="default"/>
      </items>
    </pivotField>
    <pivotField axis="axisPage" multipleItemSelectionAllowed="1" showAll="0">
      <items count="18">
        <item h="1" x="16"/>
        <item h="1" x="9"/>
        <item h="1" x="8"/>
        <item h="1" x="15"/>
        <item h="1" x="7"/>
        <item h="1" x="3"/>
        <item h="1" x="0"/>
        <item h="1" x="4"/>
        <item h="1" x="1"/>
        <item h="1" x="2"/>
        <item h="1" x="5"/>
        <item x="10"/>
        <item x="11"/>
        <item x="6"/>
        <item x="12"/>
        <item x="13"/>
        <item x="14"/>
        <item t="default"/>
      </items>
    </pivotField>
    <pivotField axis="axisPage" multipleItemSelectionAllowed="1" showAll="0">
      <items count="13">
        <item h="1" x="4"/>
        <item h="1" x="10"/>
        <item h="1" x="7"/>
        <item h="1" x="3"/>
        <item h="1" x="2"/>
        <item h="1" x="5"/>
        <item h="1" x="1"/>
        <item x="9"/>
        <item h="1" x="6"/>
        <item h="1" x="8"/>
        <item h="1" x="0"/>
        <item h="1" x="11"/>
        <item t="default"/>
      </items>
    </pivotField>
    <pivotField showAll="0"/>
    <pivotField numFmtId="167" showAll="0"/>
    <pivotField numFmtId="167" showAll="0"/>
    <pivotField numFmtId="167" showAll="0"/>
    <pivotField numFmtId="167" showAll="0"/>
    <pivotField showAll="0"/>
    <pivotField showAll="0"/>
    <pivotField showAll="0"/>
    <pivotField numFmtId="167" showAll="0"/>
    <pivotField showAll="0"/>
    <pivotField showAll="0"/>
    <pivotField dataField="1" numFmtId="167" showAll="0"/>
    <pivotField numFmtId="166" showAll="0"/>
    <pivotField numFmtId="167" showAll="0"/>
    <pivotField numFmtId="43" showAll="0"/>
    <pivotField numFmtId="43" showAll="0"/>
    <pivotField numFmtId="43" showAll="0"/>
    <pivotField numFmtId="167" showAll="0"/>
    <pivotField numFmtId="167" showAll="0"/>
    <pivotField numFmtId="167" showAll="0"/>
    <pivotField numFmtId="167" showAll="0"/>
    <pivotField numFmtId="167" showAll="0"/>
    <pivotField numFmtId="167" showAll="0"/>
    <pivotField numFmtId="10" showAll="0"/>
    <pivotField numFmtId="10" showAll="0"/>
    <pivotField numFmtId="10" showAll="0"/>
  </pivotFields>
  <rowFields count="1">
    <field x="1"/>
  </rowFields>
  <rowItems count="7">
    <i>
      <x/>
    </i>
    <i>
      <x v="5"/>
    </i>
    <i>
      <x v="8"/>
    </i>
    <i>
      <x v="9"/>
    </i>
    <i>
      <x v="13"/>
    </i>
    <i>
      <x v="16"/>
    </i>
    <i t="grand">
      <x/>
    </i>
  </rowItems>
  <colItems count="1">
    <i/>
  </colItems>
  <pageFields count="2">
    <pageField fld="3" hier="-1"/>
    <pageField fld="2" hier="-1"/>
  </pageFields>
  <dataFields count="1">
    <dataField name="Average of total sales" fld="15" subtotal="average" baseField="1" baseItem="0" numFmtId="43"/>
  </dataFields>
  <formats count="1">
    <format dxfId="77">
      <pivotArea outline="0" collapsedLevelsAreSubtotals="1" fieldPosition="0"/>
    </format>
  </format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F51008-8B4D-425D-839E-341A5C8AA5B5}" name="PivotTable43" cacheId="7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39:E44" firstHeaderRow="0" firstDataRow="1" firstDataCol="1" rowPageCount="1" colPageCount="1"/>
  <pivotFields count="30">
    <pivotField showAll="0"/>
    <pivotField showAll="0"/>
    <pivotField axis="axisPage" multipleItemSelectionAllowed="1" showAll="0">
      <items count="18">
        <item h="1" x="16"/>
        <item h="1" x="9"/>
        <item h="1" x="8"/>
        <item h="1" x="15"/>
        <item h="1" x="7"/>
        <item h="1" x="3"/>
        <item h="1" x="0"/>
        <item h="1" x="4"/>
        <item h="1" x="1"/>
        <item h="1" x="2"/>
        <item h="1" x="5"/>
        <item x="10"/>
        <item x="11"/>
        <item x="6"/>
        <item x="12"/>
        <item x="13"/>
        <item x="14"/>
        <item t="default"/>
      </items>
    </pivotField>
    <pivotField axis="axisRow" showAll="0">
      <items count="13">
        <item x="4"/>
        <item h="1" x="10"/>
        <item h="1" x="7"/>
        <item h="1" x="3"/>
        <item h="1" x="2"/>
        <item x="5"/>
        <item h="1" x="1"/>
        <item x="9"/>
        <item x="6"/>
        <item h="1" x="8"/>
        <item h="1" x="0"/>
        <item h="1" x="11"/>
        <item t="default"/>
      </items>
    </pivotField>
    <pivotField showAll="0"/>
    <pivotField numFmtId="167" showAll="0"/>
    <pivotField numFmtId="167" showAll="0"/>
    <pivotField numFmtId="167" showAll="0"/>
    <pivotField numFmtId="167" showAll="0"/>
    <pivotField showAll="0"/>
    <pivotField showAll="0"/>
    <pivotField showAll="0"/>
    <pivotField numFmtId="167" showAll="0"/>
    <pivotField showAll="0"/>
    <pivotField showAll="0"/>
    <pivotField numFmtId="167" showAll="0"/>
    <pivotField numFmtId="166" showAll="0"/>
    <pivotField numFmtId="167" showAll="0"/>
    <pivotField numFmtId="43" showAll="0"/>
    <pivotField numFmtId="43" showAll="0"/>
    <pivotField dataField="1" numFmtId="43" showAll="0"/>
    <pivotField dataField="1" numFmtId="167" showAll="0"/>
    <pivotField dataField="1" numFmtId="167" showAll="0"/>
    <pivotField dataField="1" numFmtId="167" showAll="0"/>
    <pivotField numFmtId="167" showAll="0"/>
    <pivotField numFmtId="167" showAll="0"/>
    <pivotField numFmtId="167" showAll="0"/>
    <pivotField numFmtId="10" showAll="0"/>
    <pivotField numFmtId="10" showAll="0"/>
    <pivotField numFmtId="10" showAll="0"/>
  </pivotFields>
  <rowFields count="1">
    <field x="3"/>
  </rowFields>
  <rowItems count="5">
    <i>
      <x/>
    </i>
    <i>
      <x v="5"/>
    </i>
    <i>
      <x v="7"/>
    </i>
    <i>
      <x v="8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2" hier="-1"/>
  </pageFields>
  <dataFields count="4">
    <dataField name="Average of na sales per year" fld="20" subtotal="average" baseField="3" baseItem="0"/>
    <dataField name="Average of eu sales per year" fld="21" subtotal="average" baseField="3" baseItem="0"/>
    <dataField name="Average of jp sales per year" fld="22" subtotal="average" baseField="3" baseItem="0"/>
    <dataField name="Average of other sales per year" fld="23" subtotal="average" baseField="3" baseItem="0"/>
  </dataFields>
  <formats count="1">
    <format dxfId="37">
      <pivotArea outline="0" collapsedLevelsAreSubtotals="1" fieldPosition="0"/>
    </format>
  </formats>
  <chartFormats count="4"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EA42C5-013E-4645-99D1-13654842B2EB}" name="PivotTable37" cacheId="7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22:E27" firstHeaderRow="0" firstDataRow="1" firstDataCol="1" rowPageCount="1" colPageCount="1"/>
  <pivotFields count="30">
    <pivotField showAll="0"/>
    <pivotField showAll="0"/>
    <pivotField axis="axisPage" multipleItemSelectionAllowed="1" showAll="0">
      <items count="18">
        <item h="1" x="16"/>
        <item h="1" x="9"/>
        <item h="1" x="8"/>
        <item h="1" x="15"/>
        <item h="1" x="7"/>
        <item h="1" x="3"/>
        <item h="1" x="0"/>
        <item h="1" x="4"/>
        <item h="1" x="1"/>
        <item h="1" x="2"/>
        <item h="1" x="5"/>
        <item x="10"/>
        <item x="11"/>
        <item x="6"/>
        <item x="12"/>
        <item x="13"/>
        <item x="14"/>
        <item t="default"/>
      </items>
    </pivotField>
    <pivotField axis="axisRow" showAll="0">
      <items count="13">
        <item x="4"/>
        <item h="1" x="10"/>
        <item h="1" x="7"/>
        <item h="1" x="3"/>
        <item h="1" x="2"/>
        <item x="5"/>
        <item h="1" x="1"/>
        <item x="9"/>
        <item x="6"/>
        <item h="1" x="8"/>
        <item h="1" x="0"/>
        <item h="1" x="11"/>
        <item t="default"/>
      </items>
    </pivotField>
    <pivotField showAll="0"/>
    <pivotField dataField="1" numFmtId="167" showAll="0"/>
    <pivotField dataField="1" numFmtId="167" showAll="0"/>
    <pivotField dataField="1" numFmtId="167" showAll="0"/>
    <pivotField dataField="1" numFmtId="167" showAll="0"/>
    <pivotField showAll="0"/>
    <pivotField showAll="0"/>
    <pivotField showAll="0"/>
    <pivotField numFmtId="167" showAll="0"/>
    <pivotField showAll="0"/>
    <pivotField showAll="0"/>
    <pivotField numFmtId="167" showAll="0"/>
    <pivotField numFmtId="166" showAll="0"/>
    <pivotField numFmtId="167" showAll="0"/>
    <pivotField numFmtId="43" showAll="0"/>
    <pivotField numFmtId="43" showAll="0"/>
    <pivotField numFmtId="43" showAll="0"/>
    <pivotField numFmtId="167" showAll="0"/>
    <pivotField numFmtId="167" showAll="0"/>
    <pivotField numFmtId="167" showAll="0"/>
    <pivotField numFmtId="167" showAll="0"/>
    <pivotField numFmtId="167" showAll="0"/>
    <pivotField numFmtId="167" showAll="0"/>
    <pivotField numFmtId="10" showAll="0"/>
    <pivotField numFmtId="10" showAll="0"/>
    <pivotField numFmtId="10" showAll="0"/>
  </pivotFields>
  <rowFields count="1">
    <field x="3"/>
  </rowFields>
  <rowItems count="5">
    <i>
      <x/>
    </i>
    <i>
      <x v="5"/>
    </i>
    <i>
      <x v="7"/>
    </i>
    <i>
      <x v="8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2" hier="-1"/>
  </pageFields>
  <dataFields count="4">
    <dataField name="Average of na_sales" fld="5" subtotal="average" baseField="3" baseItem="0"/>
    <dataField name="Average of eu_sales" fld="6" subtotal="average" baseField="3" baseItem="0"/>
    <dataField name="Average of jp_sales" fld="7" subtotal="average" baseField="3" baseItem="0"/>
    <dataField name="Average of other_sales" fld="8" subtotal="average" baseField="3" baseItem="0"/>
  </dataFields>
  <formats count="1">
    <format dxfId="74">
      <pivotArea outline="0" collapsedLevelsAreSubtotals="1" fieldPosition="0"/>
    </format>
  </formats>
  <chartFormats count="4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40B7E3-D24C-44E0-A43F-58B9191729F2}" name="PivotTable36" cacheId="7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B8" firstHeaderRow="1" firstDataRow="1" firstDataCol="1" rowPageCount="1" colPageCount="1"/>
  <pivotFields count="30">
    <pivotField showAll="0"/>
    <pivotField showAll="0"/>
    <pivotField axis="axisPage" multipleItemSelectionAllowed="1" showAll="0">
      <items count="18">
        <item h="1" x="16"/>
        <item h="1" x="9"/>
        <item h="1" x="8"/>
        <item h="1" x="15"/>
        <item h="1" x="7"/>
        <item h="1" x="3"/>
        <item h="1" x="0"/>
        <item h="1" x="4"/>
        <item h="1" x="1"/>
        <item h="1" x="2"/>
        <item h="1" x="5"/>
        <item x="10"/>
        <item x="11"/>
        <item x="6"/>
        <item x="12"/>
        <item x="13"/>
        <item x="14"/>
        <item t="default"/>
      </items>
    </pivotField>
    <pivotField axis="axisRow" showAll="0">
      <items count="13">
        <item x="4"/>
        <item h="1" x="10"/>
        <item h="1" x="7"/>
        <item h="1" x="3"/>
        <item h="1" x="2"/>
        <item x="5"/>
        <item h="1" x="1"/>
        <item x="9"/>
        <item x="6"/>
        <item h="1" x="8"/>
        <item h="1" x="0"/>
        <item h="1" x="11"/>
        <item t="default"/>
      </items>
    </pivotField>
    <pivotField showAll="0"/>
    <pivotField numFmtId="167" showAll="0"/>
    <pivotField numFmtId="167" showAll="0"/>
    <pivotField numFmtId="167" showAll="0"/>
    <pivotField numFmtId="167" showAll="0"/>
    <pivotField showAll="0"/>
    <pivotField showAll="0"/>
    <pivotField showAll="0"/>
    <pivotField numFmtId="167" showAll="0"/>
    <pivotField showAll="0"/>
    <pivotField showAll="0"/>
    <pivotField dataField="1" numFmtId="167" showAll="0"/>
    <pivotField numFmtId="166" showAll="0"/>
    <pivotField numFmtId="167" showAll="0"/>
    <pivotField numFmtId="43" showAll="0"/>
    <pivotField numFmtId="43" showAll="0"/>
    <pivotField numFmtId="43" showAll="0"/>
    <pivotField numFmtId="167" showAll="0"/>
    <pivotField numFmtId="167" showAll="0"/>
    <pivotField numFmtId="167" showAll="0"/>
    <pivotField numFmtId="167" showAll="0"/>
    <pivotField numFmtId="167" showAll="0"/>
    <pivotField numFmtId="167" showAll="0"/>
    <pivotField numFmtId="10" showAll="0"/>
    <pivotField numFmtId="10" showAll="0"/>
    <pivotField numFmtId="10" showAll="0"/>
  </pivotFields>
  <rowFields count="1">
    <field x="3"/>
  </rowFields>
  <rowItems count="5">
    <i>
      <x/>
    </i>
    <i>
      <x v="5"/>
    </i>
    <i>
      <x v="7"/>
    </i>
    <i>
      <x v="8"/>
    </i>
    <i t="grand">
      <x/>
    </i>
  </rowItems>
  <colItems count="1">
    <i/>
  </colItems>
  <pageFields count="1">
    <pageField fld="2" hier="-1"/>
  </pageFields>
  <dataFields count="1">
    <dataField name="Sum of total sales" fld="15" baseField="0" baseItem="0" numFmtId="43"/>
  </dataFields>
  <formats count="1">
    <format dxfId="75">
      <pivotArea outline="0" collapsedLevelsAreSubtotals="1" fieldPosition="0"/>
    </format>
  </format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0A0D77-E7EF-451E-A484-32E5D44FCA70}" name="PivotTable38" cacheId="7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3:E8" firstHeaderRow="0" firstDataRow="1" firstDataCol="1" rowPageCount="1" colPageCount="1"/>
  <pivotFields count="30">
    <pivotField showAll="0"/>
    <pivotField showAll="0"/>
    <pivotField showAll="0"/>
    <pivotField axis="axisPage" showAll="0">
      <items count="13">
        <item x="4"/>
        <item x="10"/>
        <item x="7"/>
        <item x="3"/>
        <item x="2"/>
        <item x="5"/>
        <item x="1"/>
        <item x="9"/>
        <item x="6"/>
        <item x="8"/>
        <item x="0"/>
        <item x="11"/>
        <item t="default"/>
      </items>
    </pivotField>
    <pivotField showAll="0"/>
    <pivotField dataField="1" numFmtId="167" showAll="0"/>
    <pivotField dataField="1" numFmtId="167" showAll="0"/>
    <pivotField dataField="1" numFmtId="167" showAll="0"/>
    <pivotField dataField="1" numFmtId="167" showAll="0"/>
    <pivotField showAll="0"/>
    <pivotField showAll="0"/>
    <pivotField showAll="0"/>
    <pivotField numFmtId="167" showAll="0"/>
    <pivotField showAll="0"/>
    <pivotField axis="axisRow" showAll="0">
      <items count="5">
        <item x="0"/>
        <item x="3"/>
        <item x="1"/>
        <item x="2"/>
        <item t="default"/>
      </items>
    </pivotField>
    <pivotField numFmtId="167" showAll="0"/>
    <pivotField numFmtId="166" showAll="0"/>
    <pivotField numFmtId="167" showAll="0"/>
    <pivotField numFmtId="43" showAll="0"/>
    <pivotField numFmtId="43" showAll="0"/>
    <pivotField numFmtId="43" showAll="0"/>
    <pivotField numFmtId="167" showAll="0"/>
    <pivotField numFmtId="167" showAll="0"/>
    <pivotField numFmtId="167" showAll="0"/>
    <pivotField numFmtId="167" showAll="0"/>
    <pivotField numFmtId="167" showAll="0"/>
    <pivotField numFmtId="167" showAll="0"/>
    <pivotField numFmtId="10" showAll="0"/>
    <pivotField numFmtId="10" showAll="0"/>
    <pivotField numFmtId="10" showAll="0"/>
  </pivotFields>
  <rowFields count="1">
    <field x="14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3" item="7" hier="-1"/>
  </pageFields>
  <dataFields count="4">
    <dataField name="Average of na_sales" fld="5" subtotal="average" baseField="14" baseItem="0"/>
    <dataField name="Average of eu_sales" fld="6" subtotal="average" baseField="14" baseItem="0"/>
    <dataField name="Average of jp_sales" fld="7" subtotal="average" baseField="14" baseItem="0"/>
    <dataField name="Average of other_sales" fld="8" subtotal="average" baseField="14" baseItem="0"/>
  </dataFields>
  <formats count="1">
    <format dxfId="73">
      <pivotArea outline="0" collapsedLevelsAreSubtotals="1" fieldPosition="0"/>
    </format>
  </formats>
  <chartFormats count="4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2D9B84-9201-4C90-B11D-D0616A1765A0}" name="PivotTable44" cacheId="84" dataOnRows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2">
  <location ref="A3:E28" firstHeaderRow="1" firstDataRow="3" firstDataCol="1"/>
  <pivotFields count="26">
    <pivotField axis="axisCol" showAll="0">
      <items count="26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t="default"/>
      </items>
    </pivotField>
    <pivotField showAll="0"/>
    <pivotField axis="axisCol" showAll="0">
      <items count="5">
        <item sd="0" x="2"/>
        <item sd="0" x="3"/>
        <item sd="0" x="1"/>
        <item h="1" sd="0" x="0"/>
        <item t="default"/>
      </items>
    </pivotField>
    <pivotField dataField="1" showAll="0">
      <items count="262">
        <item x="243"/>
        <item x="170"/>
        <item x="242"/>
        <item x="187"/>
        <item x="28"/>
        <item x="203"/>
        <item x="88"/>
        <item x="163"/>
        <item x="139"/>
        <item x="38"/>
        <item x="223"/>
        <item x="221"/>
        <item x="77"/>
        <item x="153"/>
        <item x="3"/>
        <item x="90"/>
        <item x="179"/>
        <item x="22"/>
        <item x="4"/>
        <item x="114"/>
        <item x="58"/>
        <item x="6"/>
        <item x="208"/>
        <item x="122"/>
        <item x="10"/>
        <item x="237"/>
        <item x="91"/>
        <item x="157"/>
        <item x="255"/>
        <item x="224"/>
        <item x="204"/>
        <item x="42"/>
        <item x="53"/>
        <item x="92"/>
        <item x="222"/>
        <item x="252"/>
        <item x="202"/>
        <item x="173"/>
        <item x="20"/>
        <item x="82"/>
        <item x="150"/>
        <item x="17"/>
        <item x="104"/>
        <item x="14"/>
        <item x="29"/>
        <item x="214"/>
        <item x="152"/>
        <item x="145"/>
        <item x="33"/>
        <item x="144"/>
        <item x="228"/>
        <item x="46"/>
        <item x="67"/>
        <item x="198"/>
        <item x="23"/>
        <item x="15"/>
        <item x="165"/>
        <item x="57"/>
        <item x="96"/>
        <item x="78"/>
        <item x="54"/>
        <item x="235"/>
        <item x="70"/>
        <item x="84"/>
        <item x="83"/>
        <item x="155"/>
        <item x="95"/>
        <item x="238"/>
        <item x="69"/>
        <item x="26"/>
        <item x="126"/>
        <item x="169"/>
        <item x="136"/>
        <item x="185"/>
        <item x="146"/>
        <item x="212"/>
        <item x="125"/>
        <item x="137"/>
        <item x="183"/>
        <item x="164"/>
        <item x="154"/>
        <item x="246"/>
        <item x="256"/>
        <item x="133"/>
        <item x="117"/>
        <item x="188"/>
        <item x="48"/>
        <item x="135"/>
        <item x="68"/>
        <item x="1"/>
        <item x="9"/>
        <item x="250"/>
        <item x="39"/>
        <item x="49"/>
        <item x="210"/>
        <item x="113"/>
        <item x="140"/>
        <item x="174"/>
        <item x="162"/>
        <item x="197"/>
        <item x="25"/>
        <item x="241"/>
        <item x="236"/>
        <item x="209"/>
        <item x="180"/>
        <item x="127"/>
        <item x="119"/>
        <item x="175"/>
        <item x="51"/>
        <item x="85"/>
        <item x="190"/>
        <item x="128"/>
        <item x="189"/>
        <item x="138"/>
        <item x="79"/>
        <item x="56"/>
        <item x="211"/>
        <item x="218"/>
        <item x="115"/>
        <item x="66"/>
        <item x="100"/>
        <item x="232"/>
        <item x="21"/>
        <item x="201"/>
        <item x="32"/>
        <item x="101"/>
        <item x="37"/>
        <item x="41"/>
        <item x="230"/>
        <item x="24"/>
        <item x="207"/>
        <item x="13"/>
        <item x="215"/>
        <item x="97"/>
        <item x="94"/>
        <item x="59"/>
        <item x="12"/>
        <item x="30"/>
        <item x="206"/>
        <item x="229"/>
        <item x="239"/>
        <item x="259"/>
        <item x="176"/>
        <item x="151"/>
        <item x="148"/>
        <item x="194"/>
        <item x="31"/>
        <item x="19"/>
        <item x="18"/>
        <item x="55"/>
        <item x="102"/>
        <item x="93"/>
        <item x="89"/>
        <item x="34"/>
        <item x="52"/>
        <item x="260"/>
        <item x="64"/>
        <item x="35"/>
        <item x="147"/>
        <item x="5"/>
        <item x="43"/>
        <item x="231"/>
        <item x="50"/>
        <item x="258"/>
        <item x="172"/>
        <item x="167"/>
        <item x="120"/>
        <item x="87"/>
        <item x="0"/>
        <item x="11"/>
        <item x="220"/>
        <item x="205"/>
        <item x="184"/>
        <item x="112"/>
        <item x="149"/>
        <item x="244"/>
        <item x="171"/>
        <item x="123"/>
        <item x="253"/>
        <item x="199"/>
        <item x="251"/>
        <item x="191"/>
        <item x="227"/>
        <item x="166"/>
        <item x="213"/>
        <item x="121"/>
        <item x="2"/>
        <item x="36"/>
        <item x="233"/>
        <item x="8"/>
        <item x="45"/>
        <item x="193"/>
        <item x="219"/>
        <item x="47"/>
        <item x="216"/>
        <item x="168"/>
        <item x="124"/>
        <item x="245"/>
        <item x="116"/>
        <item x="71"/>
        <item x="247"/>
        <item x="240"/>
        <item x="234"/>
        <item x="81"/>
        <item x="111"/>
        <item x="65"/>
        <item x="192"/>
        <item x="254"/>
        <item x="86"/>
        <item x="156"/>
        <item x="177"/>
        <item x="40"/>
        <item x="16"/>
        <item x="186"/>
        <item x="118"/>
        <item x="200"/>
        <item x="27"/>
        <item x="110"/>
        <item x="160"/>
        <item x="159"/>
        <item x="7"/>
        <item x="248"/>
        <item x="158"/>
        <item x="178"/>
        <item x="80"/>
        <item x="72"/>
        <item x="106"/>
        <item x="74"/>
        <item x="142"/>
        <item x="98"/>
        <item x="131"/>
        <item x="75"/>
        <item x="132"/>
        <item x="196"/>
        <item x="76"/>
        <item x="130"/>
        <item x="134"/>
        <item x="226"/>
        <item x="225"/>
        <item x="107"/>
        <item x="73"/>
        <item x="109"/>
        <item x="108"/>
        <item x="195"/>
        <item x="99"/>
        <item x="182"/>
        <item x="44"/>
        <item x="217"/>
        <item x="63"/>
        <item x="62"/>
        <item x="61"/>
        <item x="129"/>
        <item x="143"/>
        <item x="249"/>
        <item x="60"/>
        <item x="103"/>
        <item x="161"/>
        <item x="141"/>
        <item x="105"/>
        <item x="257"/>
        <item x="181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-2"/>
  </rowFields>
  <rowItems count="23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</rowItems>
  <colFields count="2">
    <field x="2"/>
    <field x="0"/>
  </colFields>
  <colItems count="4">
    <i>
      <x/>
    </i>
    <i>
      <x v="1"/>
    </i>
    <i>
      <x v="2"/>
    </i>
    <i t="grand">
      <x/>
    </i>
  </colItems>
  <dataFields count="23">
    <dataField name="Sum of 1995" fld="3" baseField="0" baseItem="0"/>
    <dataField name="Sum of 1996" fld="4" baseField="0" baseItem="0"/>
    <dataField name="Sum of 1997" fld="5" baseField="0" baseItem="0"/>
    <dataField name="Sum of 1998" fld="6" baseField="0" baseItem="0"/>
    <dataField name="Sum of 1999" fld="7" baseField="0" baseItem="0"/>
    <dataField name="Sum of 2000" fld="8" baseField="0" baseItem="0"/>
    <dataField name="Sum of 2001" fld="9" baseField="0" baseItem="0"/>
    <dataField name="Sum of 2002" fld="10" baseField="0" baseItem="0"/>
    <dataField name="Sum of 2003" fld="11" baseField="0" baseItem="0"/>
    <dataField name="Sum of 2004" fld="12" baseField="0" baseItem="0"/>
    <dataField name="Sum of 2005" fld="13" baseField="0" baseItem="0"/>
    <dataField name="Sum of 2006" fld="14" baseField="0" baseItem="0"/>
    <dataField name="Sum of 2007" fld="15" baseField="0" baseItem="0"/>
    <dataField name="Sum of 2008" fld="16" baseField="0" baseItem="0"/>
    <dataField name="Sum of 2009" fld="17" baseField="0" baseItem="0"/>
    <dataField name="Sum of 2010" fld="18" baseField="0" baseItem="0"/>
    <dataField name="Sum of 2011" fld="19" baseField="0" baseItem="0"/>
    <dataField name="Sum of 2012" fld="20" baseField="0" baseItem="0"/>
    <dataField name="Sum of 2013" fld="21" baseField="0" baseItem="0"/>
    <dataField name="Sum of 2014" fld="22" baseField="0" baseItem="0"/>
    <dataField name="Sum of 2015" fld="23" baseField="0" baseItem="0"/>
    <dataField name="Sum of 2016" fld="24" baseField="0" baseItem="0"/>
    <dataField name="Sum of 2017" fld="25" baseField="2" baseItem="1"/>
  </dataFields>
  <formats count="1">
    <format dxfId="34">
      <pivotArea outline="0" collapsedLevelsAreSubtotals="1" fieldPosition="0"/>
    </format>
  </formats>
  <chartFormats count="3"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FD37E98-1392-468E-8F4D-77B57D5E11FE}" name="Table1" displayName="Table1" ref="A1:AD5951" totalsRowShown="0">
  <autoFilter ref="A1:AD5951" xr:uid="{5FD37E98-1392-468E-8F4D-77B57D5E11FE}"/>
  <sortState xmlns:xlrd2="http://schemas.microsoft.com/office/spreadsheetml/2017/richdata2" ref="A49:P5898">
    <sortCondition ref="A1:A5951"/>
  </sortState>
  <tableColumns count="30">
    <tableColumn id="2" xr3:uid="{D026E4CE-FE6B-488B-BE9A-099E47B99D4D}" name="name"/>
    <tableColumn id="3" xr3:uid="{758D0495-618B-4801-B7E9-327BAC8AE22E}" name="platform"/>
    <tableColumn id="4" xr3:uid="{30ED73B5-12CC-4D59-B6D2-E306D37C279C}" name="year_of_release"/>
    <tableColumn id="5" xr3:uid="{4290A558-67B2-4F36-8D9C-A87E84E0D358}" name="genre"/>
    <tableColumn id="6" xr3:uid="{04851407-5942-4E5C-B2E3-A19C2F47146A}" name="publisher"/>
    <tableColumn id="7" xr3:uid="{3316E424-C153-47EA-9EC6-E02F85A90A61}" name="na_sales" dataDxfId="72" dataCellStyle="Comma"/>
    <tableColumn id="8" xr3:uid="{9626B8BE-EEB9-47DB-B48A-0A2436E34DF8}" name="eu_sales" dataDxfId="71" dataCellStyle="Comma"/>
    <tableColumn id="9" xr3:uid="{950F1342-1FD9-4827-A321-9847E0DA113A}" name="jp_sales" dataDxfId="70" dataCellStyle="Comma"/>
    <tableColumn id="10" xr3:uid="{B72A7690-B7CE-491D-B1B2-295F1F0D3CD2}" name="other_sales" dataDxfId="69" dataCellStyle="Comma"/>
    <tableColumn id="11" xr3:uid="{B1018D8D-C629-4A9D-8F0A-9D649E8ED1DE}" name="critic_score"/>
    <tableColumn id="12" xr3:uid="{A3074F6D-6413-4024-B404-F362B5F55B21}" name="critic_count"/>
    <tableColumn id="13" xr3:uid="{3C1469F6-4D0F-4874-87BD-2E293439E6FB}" name="user_score"/>
    <tableColumn id="14" xr3:uid="{94E439D7-0EB4-4C89-AD95-E40D34060195}" name="user_count" dataDxfId="68" dataCellStyle="Comma"/>
    <tableColumn id="15" xr3:uid="{DA69058C-1768-45AC-9D1C-A01CC54BB7CF}" name="developer"/>
    <tableColumn id="16" xr3:uid="{98C0C598-40B2-4276-8541-84E314F85CCA}" name="rating"/>
    <tableColumn id="17" xr3:uid="{46CDDFCB-F4E2-41EF-AAD2-805C84E9268C}" name="total sales" dataDxfId="67" dataCellStyle="Comma"/>
    <tableColumn id="25" xr3:uid="{4C00B0C0-2A18-4BEE-92FA-5AFDE04092E2}" name="review_score" dataDxfId="66" dataCellStyle="Comma">
      <calculatedColumnFormula>AVERAGE(Table1[[#This Row],[critic_score]],Table1[[#This Row],[user_score]])</calculatedColumnFormula>
    </tableColumn>
    <tableColumn id="26" xr3:uid="{4A2D69CF-6D49-447A-89EE-18BCF3E77F98}" name="review_count" dataDxfId="65" dataCellStyle="Comma">
      <calculatedColumnFormula>Table1[[#This Row],[user_count]]+Table1[[#This Row],[critic_count]]</calculatedColumnFormula>
    </tableColumn>
    <tableColumn id="27" xr3:uid="{B0A138B2-F889-4A6E-BAFC-0D11435DB11E}" name="review_count/sales * 100k" dataCellStyle="Comma">
      <calculatedColumnFormula>100000*Table1[[#This Row],[review_count]]/Table1[[#This Row],[total sales]]</calculatedColumnFormula>
    </tableColumn>
    <tableColumn id="30" xr3:uid="{A018D774-8FA3-4AD5-B40D-2BA64866B759}" name="sales per year" dataDxfId="64" dataCellStyle="Comma">
      <calculatedColumnFormula>Table1[[#This Row],[total sales]]/(2017-Table1[[#This Row],[year_of_release]])</calculatedColumnFormula>
    </tableColumn>
    <tableColumn id="31" xr3:uid="{83C9ECFA-B141-45C2-BF16-1D37EC54D9B2}" name="na sales per year" dataDxfId="63">
      <calculatedColumnFormula>Table1[[#This Row],[na_sales]]/(2017-Table1[[#This Row],[year_of_release]])</calculatedColumnFormula>
    </tableColumn>
    <tableColumn id="32" xr3:uid="{DD56C286-E0BB-4C39-B2D8-A86B49B9FD46}" name="eu sales per year" dataDxfId="62">
      <calculatedColumnFormula>Table1[[#This Row],[eu_sales]]/(2017-Table1[[#This Row],[year_of_release]])</calculatedColumnFormula>
    </tableColumn>
    <tableColumn id="33" xr3:uid="{4CF9B0FE-2E02-41B2-B851-6EC101BAEC30}" name="jp sales per year" dataDxfId="61">
      <calculatedColumnFormula>Table1[[#This Row],[jp_sales]]/(2017-Table1[[#This Row],[year_of_release]])</calculatedColumnFormula>
    </tableColumn>
    <tableColumn id="34" xr3:uid="{D899258F-CB2F-4EDF-93F4-67D4D7577E32}" name="other sales per year" dataDxfId="60">
      <calculatedColumnFormula>Table1[[#This Row],[other_sales]]/(2017-Table1[[#This Row],[year_of_release]])</calculatedColumnFormula>
    </tableColumn>
    <tableColumn id="35" xr3:uid="{5B741935-29DA-4E05-A7F1-58074D223D63}" name="NA population" dataDxfId="59" dataCellStyle="Comma"/>
    <tableColumn id="36" xr3:uid="{27B4ED8D-85BF-4013-8216-F96AEB50C5BE}" name="Eu population" dataDxfId="58" dataCellStyle="Comma"/>
    <tableColumn id="37" xr3:uid="{78993DE8-9460-4D43-AB96-B66A399164E8}" name="Jp population" dataDxfId="57" dataCellStyle="Comma"/>
    <tableColumn id="38" xr3:uid="{5923A859-7E52-446D-92B4-E0CEDEFE2323}" name="Na sales/pop" dataDxfId="56" dataCellStyle="Percent">
      <calculatedColumnFormula>Table1[[#This Row],[na_sales]]/Table1[[#This Row],[NA population]]</calculatedColumnFormula>
    </tableColumn>
    <tableColumn id="39" xr3:uid="{7B778A91-B3B9-447F-B28D-C3C3881CF7ED}" name="eu sales/pop" dataDxfId="55" dataCellStyle="Percent">
      <calculatedColumnFormula>Table1[[#This Row],[eu_sales]]/Table1[[#This Row],[Eu population]]</calculatedColumnFormula>
    </tableColumn>
    <tableColumn id="40" xr3:uid="{DAC4CA14-4B29-407D-8797-D8415A37E0DC}" name="jp sales/pop" dataDxfId="54" dataCellStyle="Percent">
      <calculatedColumnFormula>Table1[[#This Row],[jp_sales]]/Table1[[#This Row],[Jp population]]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A30D56F-5523-4EF4-9A3E-E2D586F36430}" name="Table14" displayName="Table14" ref="A1:Z265" totalsRowShown="0">
  <autoFilter ref="A1:Z265" xr:uid="{966E07E3-1A63-449C-AE2E-D9367D5DE49A}"/>
  <tableColumns count="26">
    <tableColumn id="2" xr3:uid="{22E9338A-54D2-47FE-9CA0-58C07A33A971}" name="Country Name"/>
    <tableColumn id="3" xr3:uid="{3B72DA6F-451A-425B-B30B-4B62FAC44D70}" name="Country Code"/>
    <tableColumn id="4" xr3:uid="{4DAB8B99-6025-4677-A853-2CBA940AD2B8}" name="NA/EU/JP/Other"/>
    <tableColumn id="5" xr3:uid="{5D16952F-4B04-4689-88B8-829E14E4E364}" name="1995"/>
    <tableColumn id="6" xr3:uid="{64F0C76D-3522-4D78-9DBA-9FDABAFB0843}" name="1996"/>
    <tableColumn id="7" xr3:uid="{27255454-B29D-4753-B6D6-D9D7D3FDD518}" name="1997"/>
    <tableColumn id="8" xr3:uid="{F323F8FE-B9FA-4E2C-B729-CE9F6B019649}" name="1998"/>
    <tableColumn id="9" xr3:uid="{22205499-0308-4045-B9C8-897F72B73443}" name="1999"/>
    <tableColumn id="10" xr3:uid="{E749129B-BA30-4774-A558-89FF43E593F6}" name="2000"/>
    <tableColumn id="11" xr3:uid="{03DD4FF7-69C1-472D-9329-A93BD3D0E40E}" name="2001"/>
    <tableColumn id="12" xr3:uid="{59BC792E-E410-43E9-A8B0-EB414036BB80}" name="2002"/>
    <tableColumn id="13" xr3:uid="{06A2A56E-6F9A-4182-9C40-7B45B7AB2950}" name="2003"/>
    <tableColumn id="14" xr3:uid="{74360506-0398-4188-8509-E5DEFB252387}" name="2004"/>
    <tableColumn id="15" xr3:uid="{705D23AE-B485-469A-A4BF-2F7A6D41B017}" name="2005"/>
    <tableColumn id="16" xr3:uid="{8CFD88E3-7829-40A7-A24D-1CDD8820118C}" name="2006"/>
    <tableColumn id="17" xr3:uid="{AF20C32D-C963-4261-A2AB-E49AFA91E2C8}" name="2007"/>
    <tableColumn id="18" xr3:uid="{D2E6DBFD-1A9E-4C6D-85A0-0A95E9348D0D}" name="2008"/>
    <tableColumn id="19" xr3:uid="{1D3B241C-FC82-4D7A-B85A-DE322F9726AB}" name="2009"/>
    <tableColumn id="20" xr3:uid="{2AE3268C-34F3-44AC-9F63-179C9D7ECC81}" name="2010"/>
    <tableColumn id="21" xr3:uid="{C95A0BDA-16E9-4CFF-A524-71ECE02ECCC7}" name="2011"/>
    <tableColumn id="22" xr3:uid="{6FBAC561-F5DE-47AA-9C23-83B8B581A965}" name="2012"/>
    <tableColumn id="23" xr3:uid="{0572289E-BE4C-4C1F-AA8D-159DE159C6E7}" name="2013"/>
    <tableColumn id="24" xr3:uid="{322AA1DA-812B-47B8-B3AD-D44851633441}" name="2014"/>
    <tableColumn id="25" xr3:uid="{2A529A29-3CB3-4D33-AA5E-7FE0204F2A39}" name="2015"/>
    <tableColumn id="26" xr3:uid="{3069A32B-0714-42A7-8A4C-97768C5FB536}" name="2016"/>
    <tableColumn id="27" xr3:uid="{F22B1E5E-9BC8-4ECF-ADB5-A75D90F1D722}" name="2017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1.xml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Relationship Id="rId4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4.xml"/><Relationship Id="rId2" Type="http://schemas.openxmlformats.org/officeDocument/2006/relationships/pivotTable" Target="../pivotTables/pivotTable13.xml"/><Relationship Id="rId1" Type="http://schemas.openxmlformats.org/officeDocument/2006/relationships/pivotTable" Target="../pivotTables/pivotTable12.xml"/><Relationship Id="rId4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7.xml"/><Relationship Id="rId2" Type="http://schemas.openxmlformats.org/officeDocument/2006/relationships/pivotTable" Target="../pivotTables/pivotTable16.xml"/><Relationship Id="rId1" Type="http://schemas.openxmlformats.org/officeDocument/2006/relationships/pivotTable" Target="../pivotTables/pivotTable15.xml"/><Relationship Id="rId4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18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9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AA38B9-EFBD-475C-9AC0-89972C7D9086}">
  <dimension ref="A3:G89"/>
  <sheetViews>
    <sheetView zoomScale="80" zoomScaleNormal="80" workbookViewId="0">
      <selection activeCell="B53" sqref="B53"/>
    </sheetView>
  </sheetViews>
  <sheetFormatPr defaultRowHeight="15" x14ac:dyDescent="0.25"/>
  <cols>
    <col min="1" max="1" width="24.28515625" bestFit="1" customWidth="1"/>
    <col min="2" max="2" width="16.7109375" bestFit="1" customWidth="1"/>
    <col min="3" max="7" width="13" bestFit="1" customWidth="1"/>
    <col min="8" max="8" width="20.85546875" bestFit="1" customWidth="1"/>
    <col min="9" max="9" width="28.140625" bestFit="1" customWidth="1"/>
    <col min="10" max="10" width="20.85546875" bestFit="1" customWidth="1"/>
    <col min="11" max="11" width="28.140625" bestFit="1" customWidth="1"/>
    <col min="12" max="12" width="26" bestFit="1" customWidth="1"/>
    <col min="13" max="13" width="33.42578125" bestFit="1" customWidth="1"/>
    <col min="14" max="100" width="9" bestFit="1" customWidth="1"/>
    <col min="101" max="483" width="10.5703125" bestFit="1" customWidth="1"/>
    <col min="484" max="522" width="11.5703125" bestFit="1" customWidth="1"/>
    <col min="523" max="523" width="12.7109375" bestFit="1" customWidth="1"/>
  </cols>
  <sheetData>
    <row r="3" spans="1:6" x14ac:dyDescent="0.25">
      <c r="A3" s="5" t="s">
        <v>4842</v>
      </c>
      <c r="B3" s="5" t="s">
        <v>4833</v>
      </c>
    </row>
    <row r="4" spans="1:6" x14ac:dyDescent="0.25">
      <c r="A4" s="5" t="s">
        <v>4841</v>
      </c>
      <c r="B4" t="s">
        <v>40</v>
      </c>
      <c r="C4" t="s">
        <v>49</v>
      </c>
      <c r="D4" t="s">
        <v>96</v>
      </c>
      <c r="E4" t="s">
        <v>54</v>
      </c>
      <c r="F4" t="s">
        <v>4834</v>
      </c>
    </row>
    <row r="5" spans="1:6" x14ac:dyDescent="0.25">
      <c r="A5" s="8">
        <v>2000</v>
      </c>
      <c r="B5" s="7">
        <v>11</v>
      </c>
      <c r="C5" s="7">
        <v>1</v>
      </c>
      <c r="D5" s="7">
        <v>15</v>
      </c>
      <c r="E5" s="7">
        <v>5</v>
      </c>
      <c r="F5" s="7">
        <v>32</v>
      </c>
    </row>
    <row r="6" spans="1:6" x14ac:dyDescent="0.25">
      <c r="A6" s="8">
        <v>2001</v>
      </c>
      <c r="B6" s="7">
        <v>26</v>
      </c>
      <c r="C6" s="7">
        <v>2</v>
      </c>
      <c r="D6" s="7">
        <v>16</v>
      </c>
      <c r="E6" s="7">
        <v>20</v>
      </c>
      <c r="F6" s="7">
        <v>64</v>
      </c>
    </row>
    <row r="7" spans="1:6" x14ac:dyDescent="0.25">
      <c r="A7" s="8">
        <v>2002</v>
      </c>
      <c r="B7" s="7">
        <v>65</v>
      </c>
      <c r="C7" s="7">
        <v>7</v>
      </c>
      <c r="D7" s="7">
        <v>21</v>
      </c>
      <c r="E7" s="7">
        <v>39</v>
      </c>
      <c r="F7" s="7">
        <v>132</v>
      </c>
    </row>
    <row r="8" spans="1:6" x14ac:dyDescent="0.25">
      <c r="A8" s="8">
        <v>2003</v>
      </c>
      <c r="B8" s="7">
        <v>86</v>
      </c>
      <c r="C8" s="7">
        <v>1</v>
      </c>
      <c r="D8" s="7">
        <v>24</v>
      </c>
      <c r="E8" s="7">
        <v>53</v>
      </c>
      <c r="F8" s="7">
        <v>164</v>
      </c>
    </row>
    <row r="9" spans="1:6" x14ac:dyDescent="0.25">
      <c r="A9" s="8">
        <v>2004</v>
      </c>
      <c r="B9" s="7">
        <v>83</v>
      </c>
      <c r="C9" s="7">
        <v>7</v>
      </c>
      <c r="D9" s="7">
        <v>37</v>
      </c>
      <c r="E9" s="7">
        <v>53</v>
      </c>
      <c r="F9" s="7">
        <v>180</v>
      </c>
    </row>
    <row r="10" spans="1:6" x14ac:dyDescent="0.25">
      <c r="A10" s="8">
        <v>2005</v>
      </c>
      <c r="B10" s="7">
        <v>128</v>
      </c>
      <c r="C10" s="7">
        <v>12</v>
      </c>
      <c r="D10" s="7">
        <v>42</v>
      </c>
      <c r="E10" s="7">
        <v>74</v>
      </c>
      <c r="F10" s="7">
        <v>256</v>
      </c>
    </row>
    <row r="11" spans="1:6" x14ac:dyDescent="0.25">
      <c r="A11" s="8">
        <v>2006</v>
      </c>
      <c r="B11" s="7">
        <v>102</v>
      </c>
      <c r="C11" s="7">
        <v>10</v>
      </c>
      <c r="D11" s="7">
        <v>60</v>
      </c>
      <c r="E11" s="7">
        <v>51</v>
      </c>
      <c r="F11" s="7">
        <v>223</v>
      </c>
    </row>
    <row r="12" spans="1:6" x14ac:dyDescent="0.25">
      <c r="A12" s="8">
        <v>2007</v>
      </c>
      <c r="B12" s="7">
        <v>122</v>
      </c>
      <c r="C12" s="7">
        <v>20</v>
      </c>
      <c r="D12" s="7">
        <v>44</v>
      </c>
      <c r="E12" s="7">
        <v>71</v>
      </c>
      <c r="F12" s="7">
        <v>257</v>
      </c>
    </row>
    <row r="13" spans="1:6" x14ac:dyDescent="0.25">
      <c r="A13" s="8">
        <v>2008</v>
      </c>
      <c r="B13" s="7">
        <v>125</v>
      </c>
      <c r="C13" s="7">
        <v>10</v>
      </c>
      <c r="D13" s="7">
        <v>57</v>
      </c>
      <c r="E13" s="7">
        <v>57</v>
      </c>
      <c r="F13" s="7">
        <v>249</v>
      </c>
    </row>
    <row r="14" spans="1:6" x14ac:dyDescent="0.25">
      <c r="A14" s="8">
        <v>2009</v>
      </c>
      <c r="B14" s="7">
        <v>130</v>
      </c>
      <c r="C14" s="7">
        <v>14</v>
      </c>
      <c r="D14" s="7">
        <v>41</v>
      </c>
      <c r="E14" s="7">
        <v>56</v>
      </c>
      <c r="F14" s="7">
        <v>241</v>
      </c>
    </row>
    <row r="15" spans="1:6" x14ac:dyDescent="0.25">
      <c r="A15" s="8">
        <v>2010</v>
      </c>
      <c r="B15" s="7">
        <v>109</v>
      </c>
      <c r="C15" s="7">
        <v>6</v>
      </c>
      <c r="D15" s="7">
        <v>45</v>
      </c>
      <c r="E15" s="7">
        <v>43</v>
      </c>
      <c r="F15" s="7">
        <v>203</v>
      </c>
    </row>
    <row r="16" spans="1:6" x14ac:dyDescent="0.25">
      <c r="A16" s="8">
        <v>2011</v>
      </c>
      <c r="B16" s="7">
        <v>119</v>
      </c>
      <c r="C16" s="7">
        <v>2</v>
      </c>
      <c r="D16" s="7">
        <v>28</v>
      </c>
      <c r="E16" s="7">
        <v>66</v>
      </c>
      <c r="F16" s="7">
        <v>215</v>
      </c>
    </row>
    <row r="17" spans="1:6" x14ac:dyDescent="0.25">
      <c r="A17" s="8">
        <v>2012</v>
      </c>
      <c r="B17" s="7">
        <v>111</v>
      </c>
      <c r="C17" s="7">
        <v>1</v>
      </c>
      <c r="D17" s="7">
        <v>30</v>
      </c>
      <c r="E17" s="7">
        <v>38</v>
      </c>
      <c r="F17" s="7">
        <v>180</v>
      </c>
    </row>
    <row r="18" spans="1:6" x14ac:dyDescent="0.25">
      <c r="A18" s="8">
        <v>2013</v>
      </c>
      <c r="B18" s="7">
        <v>77</v>
      </c>
      <c r="C18" s="7">
        <v>3</v>
      </c>
      <c r="D18" s="7">
        <v>26</v>
      </c>
      <c r="E18" s="7">
        <v>37</v>
      </c>
      <c r="F18" s="7">
        <v>143</v>
      </c>
    </row>
    <row r="19" spans="1:6" x14ac:dyDescent="0.25">
      <c r="A19" s="8">
        <v>2014</v>
      </c>
      <c r="B19" s="7">
        <v>74</v>
      </c>
      <c r="C19" s="7">
        <v>1</v>
      </c>
      <c r="D19" s="7">
        <v>41</v>
      </c>
      <c r="E19" s="7">
        <v>30</v>
      </c>
      <c r="F19" s="7">
        <v>146</v>
      </c>
    </row>
    <row r="20" spans="1:6" x14ac:dyDescent="0.25">
      <c r="A20" s="8">
        <v>2015</v>
      </c>
      <c r="B20" s="7">
        <v>70</v>
      </c>
      <c r="C20" s="7">
        <v>2</v>
      </c>
      <c r="D20" s="7">
        <v>23</v>
      </c>
      <c r="E20" s="7">
        <v>17</v>
      </c>
      <c r="F20" s="7">
        <v>112</v>
      </c>
    </row>
    <row r="21" spans="1:6" x14ac:dyDescent="0.25">
      <c r="A21" s="8">
        <v>2016</v>
      </c>
      <c r="B21" s="7">
        <v>49</v>
      </c>
      <c r="C21" s="7"/>
      <c r="D21" s="7">
        <v>18</v>
      </c>
      <c r="E21" s="7">
        <v>33</v>
      </c>
      <c r="F21" s="7">
        <v>100</v>
      </c>
    </row>
    <row r="22" spans="1:6" x14ac:dyDescent="0.25">
      <c r="A22" s="8" t="s">
        <v>4834</v>
      </c>
      <c r="B22" s="7">
        <v>1487</v>
      </c>
      <c r="C22" s="7">
        <v>99</v>
      </c>
      <c r="D22" s="7">
        <v>568</v>
      </c>
      <c r="E22" s="7">
        <v>743</v>
      </c>
      <c r="F22" s="7">
        <v>2897</v>
      </c>
    </row>
    <row r="24" spans="1:6" x14ac:dyDescent="0.25">
      <c r="A24" s="5" t="s">
        <v>15</v>
      </c>
      <c r="B24" t="s">
        <v>4843</v>
      </c>
    </row>
    <row r="26" spans="1:6" x14ac:dyDescent="0.25">
      <c r="A26" s="5" t="s">
        <v>5436</v>
      </c>
      <c r="B26" s="5" t="s">
        <v>4833</v>
      </c>
    </row>
    <row r="27" spans="1:6" x14ac:dyDescent="0.25">
      <c r="A27" s="5" t="s">
        <v>4841</v>
      </c>
      <c r="B27" t="s">
        <v>40</v>
      </c>
      <c r="C27" t="s">
        <v>49</v>
      </c>
      <c r="D27" t="s">
        <v>96</v>
      </c>
      <c r="E27" t="s">
        <v>54</v>
      </c>
      <c r="F27" t="s">
        <v>4834</v>
      </c>
    </row>
    <row r="28" spans="1:6" x14ac:dyDescent="0.25">
      <c r="A28" s="8">
        <v>2000</v>
      </c>
      <c r="B28" s="6">
        <v>72566.84491978609</v>
      </c>
      <c r="C28" s="6">
        <v>28235.294117647059</v>
      </c>
      <c r="D28" s="6">
        <v>26627.450980392157</v>
      </c>
      <c r="E28" s="6">
        <v>18235.294117647059</v>
      </c>
      <c r="F28" s="6">
        <v>41158.088235294104</v>
      </c>
    </row>
    <row r="29" spans="1:6" x14ac:dyDescent="0.25">
      <c r="A29" s="8">
        <v>2001</v>
      </c>
      <c r="B29" s="6">
        <v>107451.92307692308</v>
      </c>
      <c r="C29" s="6">
        <v>137500</v>
      </c>
      <c r="D29" s="6">
        <v>55703.125</v>
      </c>
      <c r="E29" s="6">
        <v>66156.25</v>
      </c>
      <c r="F29" s="6">
        <v>82548.828125</v>
      </c>
    </row>
    <row r="30" spans="1:6" x14ac:dyDescent="0.25">
      <c r="A30" s="8">
        <v>2002</v>
      </c>
      <c r="B30" s="6">
        <v>69394.871794871826</v>
      </c>
      <c r="C30" s="6">
        <v>44857.142857142855</v>
      </c>
      <c r="D30" s="6">
        <v>58984.126984126997</v>
      </c>
      <c r="E30" s="6">
        <v>64923.076923076922</v>
      </c>
      <c r="F30" s="6">
        <v>65116.161616161633</v>
      </c>
    </row>
    <row r="31" spans="1:6" x14ac:dyDescent="0.25">
      <c r="A31" s="8">
        <v>2003</v>
      </c>
      <c r="B31" s="6">
        <v>39227.574750830579</v>
      </c>
      <c r="C31" s="6">
        <v>3571.4285714285716</v>
      </c>
      <c r="D31" s="6">
        <v>60922.619047619053</v>
      </c>
      <c r="E31" s="6">
        <v>33665.768194070086</v>
      </c>
      <c r="F31" s="6">
        <v>40387.630662020914</v>
      </c>
    </row>
    <row r="32" spans="1:6" x14ac:dyDescent="0.25">
      <c r="A32" s="8">
        <v>2004</v>
      </c>
      <c r="B32" s="6">
        <v>59935.125115848008</v>
      </c>
      <c r="C32" s="6">
        <v>36483.516483516483</v>
      </c>
      <c r="D32" s="6">
        <v>73825.36382536382</v>
      </c>
      <c r="E32" s="6">
        <v>61741.654571843232</v>
      </c>
      <c r="F32" s="6">
        <v>62410.256410256399</v>
      </c>
    </row>
    <row r="33" spans="1:6" x14ac:dyDescent="0.25">
      <c r="A33" s="8">
        <v>2005</v>
      </c>
      <c r="B33" s="6">
        <v>42194.01041666665</v>
      </c>
      <c r="C33" s="6">
        <v>121527.7777777778</v>
      </c>
      <c r="D33" s="6">
        <v>38551.587301587286</v>
      </c>
      <c r="E33" s="6">
        <v>40506.756756756768</v>
      </c>
      <c r="F33" s="6">
        <v>44827.473958333321</v>
      </c>
    </row>
    <row r="34" spans="1:6" x14ac:dyDescent="0.25">
      <c r="A34" s="8">
        <v>2006</v>
      </c>
      <c r="B34" s="6">
        <v>44982.174688057035</v>
      </c>
      <c r="C34" s="6">
        <v>69545.454545454544</v>
      </c>
      <c r="D34" s="6">
        <v>51045.454545454551</v>
      </c>
      <c r="E34" s="6">
        <v>66078.431372549006</v>
      </c>
      <c r="F34" s="6">
        <v>52539.747248267406</v>
      </c>
    </row>
    <row r="35" spans="1:6" x14ac:dyDescent="0.25">
      <c r="A35" s="8">
        <v>2007</v>
      </c>
      <c r="B35" s="6">
        <v>62344.262295081964</v>
      </c>
      <c r="C35" s="6">
        <v>69450</v>
      </c>
      <c r="D35" s="6">
        <v>72159.090909090912</v>
      </c>
      <c r="E35" s="6">
        <v>95704.225352112669</v>
      </c>
      <c r="F35" s="6">
        <v>73793.774319066142</v>
      </c>
    </row>
    <row r="36" spans="1:6" x14ac:dyDescent="0.25">
      <c r="A36" s="8">
        <v>2008</v>
      </c>
      <c r="B36" s="6">
        <v>101759.99999999996</v>
      </c>
      <c r="C36" s="6">
        <v>77666.666666666672</v>
      </c>
      <c r="D36" s="6">
        <v>103840.15594541914</v>
      </c>
      <c r="E36" s="6">
        <v>104171.53996101365</v>
      </c>
      <c r="F36" s="6">
        <v>101820.61579651939</v>
      </c>
    </row>
    <row r="37" spans="1:6" x14ac:dyDescent="0.25">
      <c r="A37" s="8">
        <v>2009</v>
      </c>
      <c r="B37" s="6">
        <v>88384.61538461539</v>
      </c>
      <c r="C37" s="6">
        <v>85892.857142857145</v>
      </c>
      <c r="D37" s="6">
        <v>104695.12195121951</v>
      </c>
      <c r="E37" s="6">
        <v>137946.42857142858</v>
      </c>
      <c r="F37" s="6">
        <v>102531.12033195021</v>
      </c>
    </row>
    <row r="38" spans="1:6" x14ac:dyDescent="0.25">
      <c r="A38" s="8">
        <v>2010</v>
      </c>
      <c r="B38" s="6">
        <v>105753.60419397119</v>
      </c>
      <c r="C38" s="6">
        <v>116666.66666666667</v>
      </c>
      <c r="D38" s="6">
        <v>130571.42857142857</v>
      </c>
      <c r="E38" s="6">
        <v>228637.87375415282</v>
      </c>
      <c r="F38" s="6">
        <v>137607.31878958491</v>
      </c>
    </row>
    <row r="39" spans="1:6" x14ac:dyDescent="0.25">
      <c r="A39" s="8">
        <v>2011</v>
      </c>
      <c r="B39" s="6">
        <v>132394.95798319325</v>
      </c>
      <c r="C39" s="6">
        <v>36666.666666666672</v>
      </c>
      <c r="D39" s="6">
        <v>232976.19047619053</v>
      </c>
      <c r="E39" s="6">
        <v>230101.01010101015</v>
      </c>
      <c r="F39" s="6">
        <v>174596.89922480634</v>
      </c>
    </row>
    <row r="40" spans="1:6" x14ac:dyDescent="0.25">
      <c r="A40" s="8">
        <v>2012</v>
      </c>
      <c r="B40" s="6">
        <v>167585.58558558559</v>
      </c>
      <c r="C40" s="6">
        <v>20000</v>
      </c>
      <c r="D40" s="6">
        <v>195333.33333333334</v>
      </c>
      <c r="E40" s="6">
        <v>371052.63157894736</v>
      </c>
      <c r="F40" s="6">
        <v>214344.44444444444</v>
      </c>
    </row>
    <row r="41" spans="1:6" x14ac:dyDescent="0.25">
      <c r="A41" s="8">
        <v>2013</v>
      </c>
      <c r="B41" s="6">
        <v>318441.55844155845</v>
      </c>
      <c r="C41" s="6">
        <v>80000</v>
      </c>
      <c r="D41" s="6">
        <v>110384.61538461539</v>
      </c>
      <c r="E41" s="6">
        <v>386891.89189189189</v>
      </c>
      <c r="F41" s="6">
        <v>293321.67832167831</v>
      </c>
    </row>
    <row r="42" spans="1:6" x14ac:dyDescent="0.25">
      <c r="A42" s="8">
        <v>2014</v>
      </c>
      <c r="B42" s="6">
        <v>279504.5045045045</v>
      </c>
      <c r="C42" s="6">
        <v>396666.66666666669</v>
      </c>
      <c r="D42" s="6">
        <v>147560.97560975607</v>
      </c>
      <c r="E42" s="6">
        <v>533777.77777777775</v>
      </c>
      <c r="F42" s="6">
        <v>295502.28310502286</v>
      </c>
    </row>
    <row r="43" spans="1:6" x14ac:dyDescent="0.25">
      <c r="A43" s="8">
        <v>2015</v>
      </c>
      <c r="B43" s="6">
        <v>307142.85714285716</v>
      </c>
      <c r="C43" s="6">
        <v>17500</v>
      </c>
      <c r="D43" s="6">
        <v>539565.21739130432</v>
      </c>
      <c r="E43" s="6">
        <v>805882.3529411765</v>
      </c>
      <c r="F43" s="6">
        <v>425401.78571428574</v>
      </c>
    </row>
    <row r="44" spans="1:6" x14ac:dyDescent="0.25">
      <c r="A44" s="8">
        <v>2016</v>
      </c>
      <c r="B44" s="6">
        <v>346326.53061224491</v>
      </c>
      <c r="C44" s="6"/>
      <c r="D44" s="6">
        <v>261666.66666666666</v>
      </c>
      <c r="E44" s="6">
        <v>1061515.1515151516</v>
      </c>
      <c r="F44" s="6">
        <v>567100</v>
      </c>
    </row>
    <row r="45" spans="1:6" x14ac:dyDescent="0.25">
      <c r="A45" s="8" t="s">
        <v>4834</v>
      </c>
      <c r="B45" s="6">
        <v>126303.51722660555</v>
      </c>
      <c r="C45" s="6">
        <v>79425.715995234699</v>
      </c>
      <c r="D45" s="6">
        <v>121637.92288271878</v>
      </c>
      <c r="E45" s="6">
        <v>207274.02587669983</v>
      </c>
      <c r="F45" s="6">
        <v>144553.47512021507</v>
      </c>
    </row>
    <row r="47" spans="1:6" x14ac:dyDescent="0.25">
      <c r="A47" s="5" t="s">
        <v>15</v>
      </c>
      <c r="B47" t="s">
        <v>4843</v>
      </c>
    </row>
    <row r="49" spans="1:7" x14ac:dyDescent="0.25">
      <c r="A49" s="5" t="s">
        <v>5436</v>
      </c>
      <c r="B49" s="5" t="s">
        <v>4833</v>
      </c>
    </row>
    <row r="50" spans="1:7" x14ac:dyDescent="0.25">
      <c r="A50" s="5" t="s">
        <v>4841</v>
      </c>
      <c r="B50" t="s">
        <v>69</v>
      </c>
      <c r="C50" t="s">
        <v>113</v>
      </c>
      <c r="D50" t="s">
        <v>71</v>
      </c>
      <c r="E50" t="s">
        <v>136</v>
      </c>
      <c r="F50" t="s">
        <v>200</v>
      </c>
      <c r="G50" t="s">
        <v>4834</v>
      </c>
    </row>
    <row r="51" spans="1:7" x14ac:dyDescent="0.25">
      <c r="A51" s="8">
        <v>2010</v>
      </c>
      <c r="B51" s="7"/>
      <c r="C51" s="7">
        <v>60972.644376899698</v>
      </c>
      <c r="D51" s="7"/>
      <c r="E51" s="7"/>
      <c r="F51" s="7"/>
      <c r="G51" s="7">
        <v>60972.644376899698</v>
      </c>
    </row>
    <row r="52" spans="1:7" x14ac:dyDescent="0.25">
      <c r="A52" s="8">
        <v>2011</v>
      </c>
      <c r="B52" s="7">
        <v>146319.44444444441</v>
      </c>
      <c r="C52" s="7">
        <v>74788.359788359798</v>
      </c>
      <c r="D52" s="7"/>
      <c r="E52" s="7"/>
      <c r="F52" s="7"/>
      <c r="G52" s="7">
        <v>105720.72072072074</v>
      </c>
    </row>
    <row r="53" spans="1:7" x14ac:dyDescent="0.25">
      <c r="A53" s="8">
        <v>2012</v>
      </c>
      <c r="B53" s="7">
        <v>254482.75862068965</v>
      </c>
      <c r="C53" s="7">
        <v>100457.14285714286</v>
      </c>
      <c r="D53" s="7"/>
      <c r="E53" s="7">
        <v>148500</v>
      </c>
      <c r="F53" s="7"/>
      <c r="G53" s="7">
        <v>165071.42857142858</v>
      </c>
    </row>
    <row r="54" spans="1:7" x14ac:dyDescent="0.25">
      <c r="A54" s="8">
        <v>2013</v>
      </c>
      <c r="B54" s="7">
        <v>225147.0588235294</v>
      </c>
      <c r="C54" s="7">
        <v>99903.846153846156</v>
      </c>
      <c r="D54" s="7">
        <v>445769.23076923075</v>
      </c>
      <c r="E54" s="7">
        <v>161111.11111111112</v>
      </c>
      <c r="F54" s="7">
        <v>266428.57142857142</v>
      </c>
      <c r="G54" s="7">
        <v>209278.35051546391</v>
      </c>
    </row>
    <row r="55" spans="1:7" x14ac:dyDescent="0.25">
      <c r="A55" s="8">
        <v>2014</v>
      </c>
      <c r="B55" s="7">
        <v>247777.77777777781</v>
      </c>
      <c r="C55" s="7">
        <v>112258.06451612903</v>
      </c>
      <c r="D55" s="7">
        <v>564751.77304964524</v>
      </c>
      <c r="E55" s="7">
        <v>360238.09523809532</v>
      </c>
      <c r="F55" s="7">
        <v>364418.60465116269</v>
      </c>
      <c r="G55" s="7">
        <v>363022.22222222231</v>
      </c>
    </row>
    <row r="56" spans="1:7" x14ac:dyDescent="0.25">
      <c r="A56" s="8">
        <v>2015</v>
      </c>
      <c r="B56" s="7">
        <v>312187.5</v>
      </c>
      <c r="C56" s="7">
        <v>129038.46153846153</v>
      </c>
      <c r="D56" s="7">
        <v>598571.42857142852</v>
      </c>
      <c r="E56" s="7">
        <v>448235.29411764705</v>
      </c>
      <c r="F56" s="7">
        <v>515714.28571428574</v>
      </c>
      <c r="G56" s="7">
        <v>459390.24390243902</v>
      </c>
    </row>
    <row r="57" spans="1:7" x14ac:dyDescent="0.25">
      <c r="A57" s="8">
        <v>2016</v>
      </c>
      <c r="B57" s="7">
        <v>260000</v>
      </c>
      <c r="C57" s="7">
        <v>135882.35294117648</v>
      </c>
      <c r="D57" s="7">
        <v>790579.71014492749</v>
      </c>
      <c r="E57" s="7">
        <v>407500</v>
      </c>
      <c r="F57" s="7">
        <v>481666.66666666669</v>
      </c>
      <c r="G57" s="7">
        <v>524730.53892215574</v>
      </c>
    </row>
    <row r="58" spans="1:7" x14ac:dyDescent="0.25">
      <c r="A58" s="8" t="s">
        <v>4834</v>
      </c>
      <c r="B58" s="7">
        <v>218214.28571428577</v>
      </c>
      <c r="C58" s="7">
        <v>95976.644856415835</v>
      </c>
      <c r="D58" s="7">
        <v>648949.65277777775</v>
      </c>
      <c r="E58" s="7">
        <v>270271.3178294574</v>
      </c>
      <c r="F58" s="7">
        <v>436598.63945578231</v>
      </c>
      <c r="G58" s="7">
        <v>324622.00929152151</v>
      </c>
    </row>
    <row r="64" spans="1:7" x14ac:dyDescent="0.25">
      <c r="A64" s="5" t="s">
        <v>4849</v>
      </c>
      <c r="B64" s="5" t="s">
        <v>4833</v>
      </c>
    </row>
    <row r="65" spans="1:7" x14ac:dyDescent="0.25">
      <c r="A65" s="5" t="s">
        <v>4841</v>
      </c>
      <c r="B65" t="s">
        <v>69</v>
      </c>
      <c r="C65" t="s">
        <v>113</v>
      </c>
      <c r="D65" t="s">
        <v>71</v>
      </c>
      <c r="E65" t="s">
        <v>136</v>
      </c>
      <c r="F65" t="s">
        <v>200</v>
      </c>
      <c r="G65" t="s">
        <v>4834</v>
      </c>
    </row>
    <row r="66" spans="1:7" x14ac:dyDescent="0.25">
      <c r="A66" s="8">
        <v>2010</v>
      </c>
      <c r="B66" s="7"/>
      <c r="C66" s="7">
        <v>47</v>
      </c>
      <c r="D66" s="7"/>
      <c r="E66" s="7"/>
      <c r="F66" s="7"/>
      <c r="G66" s="7">
        <v>47</v>
      </c>
    </row>
    <row r="67" spans="1:7" x14ac:dyDescent="0.25">
      <c r="A67" s="8">
        <v>2011</v>
      </c>
      <c r="B67" s="7">
        <v>48</v>
      </c>
      <c r="C67" s="7">
        <v>63</v>
      </c>
      <c r="D67" s="7"/>
      <c r="E67" s="7"/>
      <c r="F67" s="7"/>
      <c r="G67" s="7">
        <v>111</v>
      </c>
    </row>
    <row r="68" spans="1:7" x14ac:dyDescent="0.25">
      <c r="A68" s="8">
        <v>2012</v>
      </c>
      <c r="B68" s="7">
        <v>29</v>
      </c>
      <c r="C68" s="7">
        <v>35</v>
      </c>
      <c r="D68" s="7"/>
      <c r="E68" s="7">
        <v>20</v>
      </c>
      <c r="F68" s="7"/>
      <c r="G68" s="7">
        <v>84</v>
      </c>
    </row>
    <row r="69" spans="1:7" x14ac:dyDescent="0.25">
      <c r="A69" s="8">
        <v>2013</v>
      </c>
      <c r="B69" s="7">
        <v>17</v>
      </c>
      <c r="C69" s="7">
        <v>26</v>
      </c>
      <c r="D69" s="7">
        <v>13</v>
      </c>
      <c r="E69" s="7">
        <v>27</v>
      </c>
      <c r="F69" s="7">
        <v>14</v>
      </c>
      <c r="G69" s="7">
        <v>97</v>
      </c>
    </row>
    <row r="70" spans="1:7" x14ac:dyDescent="0.25">
      <c r="A70" s="8">
        <v>2014</v>
      </c>
      <c r="B70" s="7">
        <v>15</v>
      </c>
      <c r="C70" s="7">
        <v>31</v>
      </c>
      <c r="D70" s="7">
        <v>47</v>
      </c>
      <c r="E70" s="7">
        <v>14</v>
      </c>
      <c r="F70" s="7">
        <v>43</v>
      </c>
      <c r="G70" s="7">
        <v>150</v>
      </c>
    </row>
    <row r="71" spans="1:7" x14ac:dyDescent="0.25">
      <c r="A71" s="8">
        <v>2015</v>
      </c>
      <c r="B71" s="7">
        <v>16</v>
      </c>
      <c r="C71" s="7">
        <v>26</v>
      </c>
      <c r="D71" s="7">
        <v>63</v>
      </c>
      <c r="E71" s="7">
        <v>17</v>
      </c>
      <c r="F71" s="7">
        <v>42</v>
      </c>
      <c r="G71" s="7">
        <v>164</v>
      </c>
    </row>
    <row r="72" spans="1:7" x14ac:dyDescent="0.25">
      <c r="A72" s="8">
        <v>2016</v>
      </c>
      <c r="B72" s="7">
        <v>8</v>
      </c>
      <c r="C72" s="7">
        <v>34</v>
      </c>
      <c r="D72" s="7">
        <v>69</v>
      </c>
      <c r="E72" s="7">
        <v>8</v>
      </c>
      <c r="F72" s="7">
        <v>48</v>
      </c>
      <c r="G72" s="7">
        <v>167</v>
      </c>
    </row>
    <row r="73" spans="1:7" x14ac:dyDescent="0.25">
      <c r="A73" s="8" t="s">
        <v>4834</v>
      </c>
      <c r="B73" s="7">
        <v>133</v>
      </c>
      <c r="C73" s="7">
        <v>262</v>
      </c>
      <c r="D73" s="7">
        <v>192</v>
      </c>
      <c r="E73" s="7">
        <v>86</v>
      </c>
      <c r="F73" s="7">
        <v>147</v>
      </c>
      <c r="G73" s="7">
        <v>820</v>
      </c>
    </row>
    <row r="80" spans="1:7" x14ac:dyDescent="0.25">
      <c r="A80" s="5" t="s">
        <v>4850</v>
      </c>
      <c r="B80" s="5" t="s">
        <v>4833</v>
      </c>
    </row>
    <row r="81" spans="1:6" x14ac:dyDescent="0.25">
      <c r="A81" s="5" t="s">
        <v>4841</v>
      </c>
      <c r="B81" t="s">
        <v>21</v>
      </c>
      <c r="C81" t="s">
        <v>84</v>
      </c>
      <c r="D81" t="s">
        <v>43</v>
      </c>
      <c r="E81" t="s">
        <v>67</v>
      </c>
      <c r="F81" t="s">
        <v>4834</v>
      </c>
    </row>
    <row r="82" spans="1:6" x14ac:dyDescent="0.25">
      <c r="A82" s="8">
        <v>2010</v>
      </c>
      <c r="B82" s="7">
        <v>91</v>
      </c>
      <c r="C82" s="7">
        <v>67</v>
      </c>
      <c r="D82" s="7">
        <v>80</v>
      </c>
      <c r="E82" s="7">
        <v>144</v>
      </c>
      <c r="F82" s="7">
        <v>382</v>
      </c>
    </row>
    <row r="83" spans="1:6" x14ac:dyDescent="0.25">
      <c r="A83" s="8">
        <v>2011</v>
      </c>
      <c r="B83" s="7">
        <v>85</v>
      </c>
      <c r="C83" s="7">
        <v>82</v>
      </c>
      <c r="D83" s="7">
        <v>112</v>
      </c>
      <c r="E83" s="7">
        <v>126</v>
      </c>
      <c r="F83" s="7">
        <v>405</v>
      </c>
    </row>
    <row r="84" spans="1:6" x14ac:dyDescent="0.25">
      <c r="A84" s="8">
        <v>2012</v>
      </c>
      <c r="B84" s="7">
        <v>68</v>
      </c>
      <c r="C84" s="7">
        <v>43</v>
      </c>
      <c r="D84" s="7">
        <v>115</v>
      </c>
      <c r="E84" s="7">
        <v>64</v>
      </c>
      <c r="F84" s="7">
        <v>290</v>
      </c>
    </row>
    <row r="85" spans="1:6" x14ac:dyDescent="0.25">
      <c r="A85" s="8">
        <v>2013</v>
      </c>
      <c r="B85" s="7">
        <v>54</v>
      </c>
      <c r="C85" s="7">
        <v>47</v>
      </c>
      <c r="D85" s="7">
        <v>86</v>
      </c>
      <c r="E85" s="7">
        <v>52</v>
      </c>
      <c r="F85" s="7">
        <v>239</v>
      </c>
    </row>
    <row r="86" spans="1:6" x14ac:dyDescent="0.25">
      <c r="A86" s="8">
        <v>2014</v>
      </c>
      <c r="B86" s="7">
        <v>37</v>
      </c>
      <c r="C86" s="7">
        <v>45</v>
      </c>
      <c r="D86" s="7">
        <v>87</v>
      </c>
      <c r="E86" s="7">
        <v>60</v>
      </c>
      <c r="F86" s="7">
        <v>229</v>
      </c>
    </row>
    <row r="87" spans="1:6" x14ac:dyDescent="0.25">
      <c r="A87" s="8">
        <v>2015</v>
      </c>
      <c r="B87" s="7">
        <v>34</v>
      </c>
      <c r="C87" s="7">
        <v>27</v>
      </c>
      <c r="D87" s="7">
        <v>54</v>
      </c>
      <c r="E87" s="7">
        <v>59</v>
      </c>
      <c r="F87" s="7">
        <v>174</v>
      </c>
    </row>
    <row r="88" spans="1:6" x14ac:dyDescent="0.25">
      <c r="A88" s="8">
        <v>2016</v>
      </c>
      <c r="B88" s="7">
        <v>39</v>
      </c>
      <c r="C88" s="7">
        <v>27</v>
      </c>
      <c r="D88" s="7">
        <v>58</v>
      </c>
      <c r="E88" s="7">
        <v>50</v>
      </c>
      <c r="F88" s="7">
        <v>174</v>
      </c>
    </row>
    <row r="89" spans="1:6" x14ac:dyDescent="0.25">
      <c r="A89" s="8" t="s">
        <v>4834</v>
      </c>
      <c r="B89" s="7">
        <v>408</v>
      </c>
      <c r="C89" s="7">
        <v>338</v>
      </c>
      <c r="D89" s="7">
        <v>592</v>
      </c>
      <c r="E89" s="7">
        <v>555</v>
      </c>
      <c r="F89" s="7">
        <v>1893</v>
      </c>
    </row>
  </sheetData>
  <pageMargins left="0.7" right="0.7" top="0.75" bottom="0.75" header="0.3" footer="0.3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604C3-35FF-40FD-B44B-B03000E72D30}">
  <dimension ref="A1:K31"/>
  <sheetViews>
    <sheetView workbookViewId="0">
      <selection activeCell="I25" sqref="I25:I26"/>
    </sheetView>
  </sheetViews>
  <sheetFormatPr defaultRowHeight="15" x14ac:dyDescent="0.25"/>
  <cols>
    <col min="1" max="1" width="23.5703125" bestFit="1" customWidth="1"/>
    <col min="2" max="2" width="16.28515625" bestFit="1" customWidth="1"/>
    <col min="3" max="3" width="12" bestFit="1" customWidth="1"/>
    <col min="4" max="4" width="19.85546875" bestFit="1" customWidth="1"/>
    <col min="5" max="6" width="12" bestFit="1" customWidth="1"/>
    <col min="7" max="7" width="20.28515625" bestFit="1" customWidth="1"/>
    <col min="8" max="8" width="10.85546875" customWidth="1"/>
    <col min="9" max="9" width="23.28515625" bestFit="1" customWidth="1"/>
    <col min="10" max="10" width="16.28515625" customWidth="1"/>
    <col min="11" max="11" width="18.5703125" customWidth="1"/>
    <col min="13" max="13" width="17.28515625" customWidth="1"/>
    <col min="14" max="14" width="17.7109375" customWidth="1"/>
    <col min="15" max="15" width="15.7109375" customWidth="1"/>
  </cols>
  <sheetData>
    <row r="1" spans="1:11" x14ac:dyDescent="0.25">
      <c r="A1" s="5" t="s">
        <v>2</v>
      </c>
      <c r="B1" t="s">
        <v>4844</v>
      </c>
      <c r="D1" t="s">
        <v>4859</v>
      </c>
    </row>
    <row r="2" spans="1:11" x14ac:dyDescent="0.25">
      <c r="A2" s="5" t="s">
        <v>1</v>
      </c>
      <c r="B2" t="s">
        <v>4844</v>
      </c>
      <c r="D2" t="s">
        <v>4860</v>
      </c>
    </row>
    <row r="4" spans="1:11" x14ac:dyDescent="0.25">
      <c r="B4" s="5" t="s">
        <v>4833</v>
      </c>
    </row>
    <row r="5" spans="1:11" x14ac:dyDescent="0.25">
      <c r="A5" s="5" t="s">
        <v>4835</v>
      </c>
      <c r="B5" t="s">
        <v>40</v>
      </c>
      <c r="C5" t="s">
        <v>49</v>
      </c>
      <c r="D5" t="s">
        <v>96</v>
      </c>
      <c r="E5" t="s">
        <v>54</v>
      </c>
      <c r="F5" t="s">
        <v>4834</v>
      </c>
      <c r="I5" t="s">
        <v>4856</v>
      </c>
      <c r="J5" t="s">
        <v>4857</v>
      </c>
      <c r="K5" t="s">
        <v>4858</v>
      </c>
    </row>
    <row r="6" spans="1:11" x14ac:dyDescent="0.25">
      <c r="A6" s="8" t="s">
        <v>4840</v>
      </c>
      <c r="B6" s="9">
        <v>575105.63380281685</v>
      </c>
      <c r="C6" s="9">
        <v>330000</v>
      </c>
      <c r="D6" s="9">
        <v>833647.0588235294</v>
      </c>
      <c r="E6" s="9">
        <v>1075572.5190839695</v>
      </c>
      <c r="F6" s="9">
        <v>743562.99212598428</v>
      </c>
      <c r="H6" t="s">
        <v>4853</v>
      </c>
      <c r="I6">
        <f>B6-C6</f>
        <v>245105.63380281685</v>
      </c>
      <c r="J6">
        <f>D6-C6</f>
        <v>503647.0588235294</v>
      </c>
      <c r="K6">
        <f>E6-C6</f>
        <v>745572.51908396953</v>
      </c>
    </row>
    <row r="7" spans="1:11" x14ac:dyDescent="0.25">
      <c r="A7" s="8" t="s">
        <v>4852</v>
      </c>
      <c r="B7" s="7">
        <v>1234393275021.1516</v>
      </c>
      <c r="C7" s="7">
        <v>179800000000</v>
      </c>
      <c r="D7" s="7">
        <v>1617197254901.9607</v>
      </c>
      <c r="E7" s="7">
        <v>2097644862008.2207</v>
      </c>
      <c r="F7" s="7">
        <v>1545735406280.5759</v>
      </c>
      <c r="H7" t="s">
        <v>4854</v>
      </c>
      <c r="I7">
        <f>I6/SQRT(C7/C8+B7/B8)</f>
        <v>1.4966220013252212</v>
      </c>
      <c r="J7">
        <f>J6/SQRT(D7/D8+C7/C8)</f>
        <v>2.4722808558936951</v>
      </c>
      <c r="K7">
        <f>K6/SQRT(E7/E8+C7/C8)</f>
        <v>3.8004036281900646</v>
      </c>
    </row>
    <row r="8" spans="1:11" x14ac:dyDescent="0.25">
      <c r="A8" s="8" t="s">
        <v>4851</v>
      </c>
      <c r="B8" s="7">
        <v>284</v>
      </c>
      <c r="C8" s="7">
        <v>8</v>
      </c>
      <c r="D8" s="7">
        <v>85</v>
      </c>
      <c r="E8" s="7">
        <v>131</v>
      </c>
      <c r="F8" s="7">
        <v>508</v>
      </c>
      <c r="H8" t="s">
        <v>4855</v>
      </c>
      <c r="I8" s="1">
        <f>NORMSDIST(-I7)</f>
        <v>6.7245821006488363E-2</v>
      </c>
      <c r="J8" s="1">
        <f>NORMSDIST(-J7)</f>
        <v>6.7126998384329072E-3</v>
      </c>
      <c r="K8" s="1">
        <f>NORMSDIST(-K7)</f>
        <v>7.2230296242089553E-5</v>
      </c>
    </row>
    <row r="12" spans="1:11" x14ac:dyDescent="0.25">
      <c r="A12" s="5" t="s">
        <v>2</v>
      </c>
      <c r="B12" t="s">
        <v>4844</v>
      </c>
      <c r="D12" t="s">
        <v>4859</v>
      </c>
    </row>
    <row r="13" spans="1:11" x14ac:dyDescent="0.25">
      <c r="A13" s="5" t="s">
        <v>1</v>
      </c>
      <c r="B13" t="s">
        <v>4844</v>
      </c>
      <c r="D13" t="s">
        <v>4860</v>
      </c>
    </row>
    <row r="15" spans="1:11" x14ac:dyDescent="0.25">
      <c r="B15" s="5" t="s">
        <v>4833</v>
      </c>
    </row>
    <row r="16" spans="1:11" x14ac:dyDescent="0.25">
      <c r="A16" s="5" t="s">
        <v>4835</v>
      </c>
      <c r="B16" t="s">
        <v>40</v>
      </c>
      <c r="C16" t="s">
        <v>49</v>
      </c>
      <c r="D16" t="s">
        <v>96</v>
      </c>
      <c r="E16" t="s">
        <v>54</v>
      </c>
      <c r="F16" t="s">
        <v>4834</v>
      </c>
      <c r="I16" t="s">
        <v>4856</v>
      </c>
      <c r="J16" t="s">
        <v>4857</v>
      </c>
      <c r="K16" t="s">
        <v>4858</v>
      </c>
    </row>
    <row r="17" spans="1:11" x14ac:dyDescent="0.25">
      <c r="A17" s="8" t="s">
        <v>4861</v>
      </c>
      <c r="B17" s="7">
        <v>6.9565140845070399</v>
      </c>
      <c r="C17" s="7">
        <v>7.0437500000000002</v>
      </c>
      <c r="D17" s="7">
        <v>7.4282352941176466</v>
      </c>
      <c r="E17" s="7">
        <v>7.0748091603053398</v>
      </c>
      <c r="F17" s="7">
        <v>7.0673228346456689</v>
      </c>
      <c r="H17" t="s">
        <v>4853</v>
      </c>
      <c r="I17">
        <f>B17-C17</f>
        <v>-8.7235915492960281E-2</v>
      </c>
      <c r="J17">
        <f>D17-C17</f>
        <v>0.38448529411764643</v>
      </c>
      <c r="K17">
        <f>E17-C17</f>
        <v>3.1059160305339617E-2</v>
      </c>
    </row>
    <row r="18" spans="1:11" x14ac:dyDescent="0.25">
      <c r="A18" s="8" t="s">
        <v>4862</v>
      </c>
      <c r="B18" s="7">
        <v>1.2721747312497309</v>
      </c>
      <c r="C18" s="7">
        <v>1.1603124999999994</v>
      </c>
      <c r="D18" s="7">
        <v>1.0952051820728403</v>
      </c>
      <c r="E18" s="7">
        <v>1.1865143863770475</v>
      </c>
      <c r="F18" s="7">
        <v>1.2405573156905907</v>
      </c>
      <c r="H18" t="s">
        <v>4854</v>
      </c>
      <c r="I18">
        <f>I17/SQRT(C18/C19+B18/B19)</f>
        <v>-0.22560451314877852</v>
      </c>
      <c r="J18">
        <f>J17/SQRT(D18/D19+C18/C19)</f>
        <v>0.96751097539111308</v>
      </c>
      <c r="K18">
        <f>K17/SQRT(E18/E19+C18/C19)</f>
        <v>7.9121302802155249E-2</v>
      </c>
    </row>
    <row r="19" spans="1:11" x14ac:dyDescent="0.25">
      <c r="A19" s="8" t="s">
        <v>4863</v>
      </c>
      <c r="B19" s="7">
        <v>284</v>
      </c>
      <c r="C19" s="7">
        <v>8</v>
      </c>
      <c r="D19" s="7">
        <v>85</v>
      </c>
      <c r="E19" s="7">
        <v>131</v>
      </c>
      <c r="F19" s="7">
        <v>508</v>
      </c>
      <c r="H19" t="s">
        <v>4855</v>
      </c>
      <c r="I19" s="1">
        <f>NORMSDIST(-I18)</f>
        <v>0.58924548481979533</v>
      </c>
      <c r="J19" s="1">
        <f>NORMSDIST(-J18)</f>
        <v>0.16664432863773149</v>
      </c>
      <c r="K19" s="1">
        <f>NORMSDIST(-K18)</f>
        <v>0.46846806972154703</v>
      </c>
    </row>
    <row r="24" spans="1:11" x14ac:dyDescent="0.25">
      <c r="A24" s="5" t="s">
        <v>2</v>
      </c>
      <c r="B24" t="s">
        <v>4843</v>
      </c>
    </row>
    <row r="25" spans="1:11" x14ac:dyDescent="0.25">
      <c r="A25" s="5" t="s">
        <v>1</v>
      </c>
      <c r="B25" t="s">
        <v>4843</v>
      </c>
    </row>
    <row r="27" spans="1:11" x14ac:dyDescent="0.25">
      <c r="B27" s="5" t="s">
        <v>4833</v>
      </c>
    </row>
    <row r="28" spans="1:11" x14ac:dyDescent="0.25">
      <c r="A28" s="5" t="s">
        <v>4835</v>
      </c>
      <c r="B28" t="s">
        <v>40</v>
      </c>
      <c r="C28" t="s">
        <v>49</v>
      </c>
      <c r="D28" t="s">
        <v>96</v>
      </c>
      <c r="E28" t="s">
        <v>54</v>
      </c>
      <c r="F28" t="s">
        <v>4834</v>
      </c>
      <c r="I28" t="s">
        <v>4856</v>
      </c>
      <c r="J28" t="s">
        <v>4857</v>
      </c>
      <c r="K28" t="s">
        <v>4858</v>
      </c>
    </row>
    <row r="29" spans="1:11" x14ac:dyDescent="0.25">
      <c r="A29" s="8" t="s">
        <v>5436</v>
      </c>
      <c r="B29" s="7">
        <v>126303.51722660549</v>
      </c>
      <c r="C29" s="7">
        <v>79425.715995234699</v>
      </c>
      <c r="D29" s="7">
        <v>121637.92288271891</v>
      </c>
      <c r="E29" s="7">
        <v>207274.02587669992</v>
      </c>
      <c r="F29" s="7">
        <v>144553.47512021483</v>
      </c>
      <c r="H29" t="s">
        <v>4853</v>
      </c>
      <c r="I29">
        <f>B29-C29</f>
        <v>46877.801231370788</v>
      </c>
      <c r="J29">
        <f>D29-C29</f>
        <v>42212.206887484208</v>
      </c>
      <c r="K29">
        <f>E29-C29</f>
        <v>127848.30988146522</v>
      </c>
    </row>
    <row r="30" spans="1:11" x14ac:dyDescent="0.25">
      <c r="A30" s="8" t="s">
        <v>5438</v>
      </c>
      <c r="B30" s="7">
        <v>91229963441.81749</v>
      </c>
      <c r="C30" s="7">
        <v>25540511296.050388</v>
      </c>
      <c r="D30" s="7">
        <v>66776913772.08007</v>
      </c>
      <c r="E30" s="7">
        <v>260036368743.5817</v>
      </c>
      <c r="F30" s="7">
        <v>128804042530.58356</v>
      </c>
      <c r="H30" t="s">
        <v>4854</v>
      </c>
      <c r="I30">
        <f>I29/SQRT(C30/C31+B30/B31)</f>
        <v>2.6232691309951344</v>
      </c>
      <c r="J30">
        <f>J29/SQRT(D30/D31+C30/C31)</f>
        <v>2.1782323457142678</v>
      </c>
      <c r="K30">
        <f>K29/SQRT(E30/E31+C30/C31)</f>
        <v>5.1850759808151254</v>
      </c>
    </row>
    <row r="31" spans="1:11" x14ac:dyDescent="0.25">
      <c r="A31" s="8" t="s">
        <v>5439</v>
      </c>
      <c r="B31" s="7">
        <v>1487</v>
      </c>
      <c r="C31" s="7">
        <v>99</v>
      </c>
      <c r="D31" s="7">
        <v>568</v>
      </c>
      <c r="E31" s="7">
        <v>743</v>
      </c>
      <c r="F31" s="7">
        <v>2897</v>
      </c>
      <c r="H31" t="s">
        <v>4855</v>
      </c>
      <c r="I31" s="1">
        <f>NORMSDIST(-I30)</f>
        <v>4.3545223524966504E-3</v>
      </c>
      <c r="J31" s="1">
        <f>NORMSDIST(-J30)</f>
        <v>1.4694371545657709E-2</v>
      </c>
      <c r="K31" s="1">
        <f>NORMSDIST(-K30)</f>
        <v>1.0796340828287083E-7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96B128-5D0F-4B06-A501-D5907EF08A3E}">
  <dimension ref="A3:E67"/>
  <sheetViews>
    <sheetView topLeftCell="A40" workbookViewId="0">
      <selection activeCell="P51" sqref="P51"/>
    </sheetView>
  </sheetViews>
  <sheetFormatPr defaultRowHeight="15" x14ac:dyDescent="0.25"/>
  <cols>
    <col min="1" max="1" width="14" bestFit="1" customWidth="1"/>
    <col min="2" max="2" width="23" bestFit="1" customWidth="1"/>
    <col min="3" max="3" width="22.85546875" bestFit="1" customWidth="1"/>
    <col min="4" max="4" width="22.28515625" bestFit="1" customWidth="1"/>
    <col min="5" max="5" width="21.7109375" bestFit="1" customWidth="1"/>
  </cols>
  <sheetData>
    <row r="3" spans="1:5" x14ac:dyDescent="0.25">
      <c r="A3" s="5" t="s">
        <v>4841</v>
      </c>
      <c r="B3" t="s">
        <v>4836</v>
      </c>
      <c r="C3" t="s">
        <v>4837</v>
      </c>
      <c r="D3" t="s">
        <v>4838</v>
      </c>
      <c r="E3" t="s">
        <v>4845</v>
      </c>
    </row>
    <row r="4" spans="1:5" x14ac:dyDescent="0.25">
      <c r="A4" s="8" t="s">
        <v>96</v>
      </c>
      <c r="B4" s="7">
        <v>341707.74647887325</v>
      </c>
      <c r="C4" s="7">
        <v>184172.53521126762</v>
      </c>
      <c r="D4" s="7">
        <v>179190.14084507042</v>
      </c>
      <c r="E4" s="7">
        <v>63978.873239436616</v>
      </c>
    </row>
    <row r="5" spans="1:5" x14ac:dyDescent="0.25">
      <c r="A5" s="10">
        <v>2000</v>
      </c>
      <c r="B5" s="7">
        <v>146666.66666666666</v>
      </c>
      <c r="C5" s="7">
        <v>96666.666666666672</v>
      </c>
      <c r="D5" s="7">
        <v>170666.66666666666</v>
      </c>
      <c r="E5" s="7">
        <v>38666.666666666664</v>
      </c>
    </row>
    <row r="6" spans="1:5" x14ac:dyDescent="0.25">
      <c r="A6" s="10">
        <v>2001</v>
      </c>
      <c r="B6" s="7">
        <v>393125</v>
      </c>
      <c r="C6" s="7">
        <v>206875</v>
      </c>
      <c r="D6" s="7">
        <v>255625</v>
      </c>
      <c r="E6" s="7">
        <v>35625</v>
      </c>
    </row>
    <row r="7" spans="1:5" x14ac:dyDescent="0.25">
      <c r="A7" s="10">
        <v>2002</v>
      </c>
      <c r="B7" s="7">
        <v>445238.09523809527</v>
      </c>
      <c r="C7" s="7">
        <v>200476.19047619047</v>
      </c>
      <c r="D7" s="7">
        <v>195714.28571428571</v>
      </c>
      <c r="E7" s="7">
        <v>43333.333333333336</v>
      </c>
    </row>
    <row r="8" spans="1:5" x14ac:dyDescent="0.25">
      <c r="A8" s="10">
        <v>2003</v>
      </c>
      <c r="B8" s="7">
        <v>424166.66666666669</v>
      </c>
      <c r="C8" s="7">
        <v>183750</v>
      </c>
      <c r="D8" s="7">
        <v>209166.66666666666</v>
      </c>
      <c r="E8" s="7">
        <v>35833.333333333336</v>
      </c>
    </row>
    <row r="9" spans="1:5" x14ac:dyDescent="0.25">
      <c r="A9" s="10">
        <v>2004</v>
      </c>
      <c r="B9" s="7">
        <v>390540.54054054053</v>
      </c>
      <c r="C9" s="7">
        <v>336756.75675675675</v>
      </c>
      <c r="D9" s="7">
        <v>193783.78378378379</v>
      </c>
      <c r="E9" s="7">
        <v>38648.648648648646</v>
      </c>
    </row>
    <row r="10" spans="1:5" x14ac:dyDescent="0.25">
      <c r="A10" s="10">
        <v>2005</v>
      </c>
      <c r="B10" s="7">
        <v>216190.47619047618</v>
      </c>
      <c r="C10" s="7">
        <v>70714.28571428571</v>
      </c>
      <c r="D10" s="7">
        <v>149761.90476190476</v>
      </c>
      <c r="E10" s="7">
        <v>25952.380952380954</v>
      </c>
    </row>
    <row r="11" spans="1:5" x14ac:dyDescent="0.25">
      <c r="A11" s="10">
        <v>2006</v>
      </c>
      <c r="B11" s="7">
        <v>279833.33333333331</v>
      </c>
      <c r="C11" s="7">
        <v>51166.666666666664</v>
      </c>
      <c r="D11" s="7">
        <v>166166.66666666666</v>
      </c>
      <c r="E11" s="7">
        <v>64333.333333333336</v>
      </c>
    </row>
    <row r="12" spans="1:5" x14ac:dyDescent="0.25">
      <c r="A12" s="10">
        <v>2007</v>
      </c>
      <c r="B12" s="7">
        <v>353409.09090909088</v>
      </c>
      <c r="C12" s="7">
        <v>136363.63636363635</v>
      </c>
      <c r="D12" s="7">
        <v>175909.09090909091</v>
      </c>
      <c r="E12" s="7">
        <v>55909.090909090912</v>
      </c>
    </row>
    <row r="13" spans="1:5" x14ac:dyDescent="0.25">
      <c r="A13" s="10">
        <v>2008</v>
      </c>
      <c r="B13" s="7">
        <v>405087.71929824562</v>
      </c>
      <c r="C13" s="7">
        <v>180000</v>
      </c>
      <c r="D13" s="7">
        <v>255789.47368421053</v>
      </c>
      <c r="E13" s="7">
        <v>93684.210526315786</v>
      </c>
    </row>
    <row r="14" spans="1:5" x14ac:dyDescent="0.25">
      <c r="A14" s="10">
        <v>2009</v>
      </c>
      <c r="B14" s="7">
        <v>331463.41463414632</v>
      </c>
      <c r="C14" s="7">
        <v>163170.73170731709</v>
      </c>
      <c r="D14" s="7">
        <v>281951.21951219509</v>
      </c>
      <c r="E14" s="7">
        <v>60975.609756097561</v>
      </c>
    </row>
    <row r="15" spans="1:5" x14ac:dyDescent="0.25">
      <c r="A15" s="10">
        <v>2010</v>
      </c>
      <c r="B15" s="7">
        <v>456666.66666666669</v>
      </c>
      <c r="C15" s="7">
        <v>197333.33333333334</v>
      </c>
      <c r="D15" s="7">
        <v>186000</v>
      </c>
      <c r="E15" s="7">
        <v>74000</v>
      </c>
    </row>
    <row r="16" spans="1:5" x14ac:dyDescent="0.25">
      <c r="A16" s="10">
        <v>2011</v>
      </c>
      <c r="B16" s="7">
        <v>634285.71428571432</v>
      </c>
      <c r="C16" s="7">
        <v>463928.57142857142</v>
      </c>
      <c r="D16" s="7">
        <v>138214.28571428571</v>
      </c>
      <c r="E16" s="7">
        <v>161428.57142857142</v>
      </c>
    </row>
    <row r="17" spans="1:5" x14ac:dyDescent="0.25">
      <c r="A17" s="10">
        <v>2012</v>
      </c>
      <c r="B17" s="7">
        <v>434666.66666666669</v>
      </c>
      <c r="C17" s="7">
        <v>298000</v>
      </c>
      <c r="D17" s="7">
        <v>155000</v>
      </c>
      <c r="E17" s="7">
        <v>89000</v>
      </c>
    </row>
    <row r="18" spans="1:5" x14ac:dyDescent="0.25">
      <c r="A18" s="10">
        <v>2013</v>
      </c>
      <c r="B18" s="7">
        <v>168076.92307692306</v>
      </c>
      <c r="C18" s="7">
        <v>95769.230769230766</v>
      </c>
      <c r="D18" s="7">
        <v>130384.61538461539</v>
      </c>
      <c r="E18" s="7">
        <v>47307.692307692305</v>
      </c>
    </row>
    <row r="19" spans="1:5" x14ac:dyDescent="0.25">
      <c r="A19" s="10">
        <v>2014</v>
      </c>
      <c r="B19" s="7">
        <v>151463.41463414635</v>
      </c>
      <c r="C19" s="7">
        <v>121707.31707317074</v>
      </c>
      <c r="D19" s="7">
        <v>130731.70731707317</v>
      </c>
      <c r="E19" s="7">
        <v>38780.487804878052</v>
      </c>
    </row>
    <row r="20" spans="1:5" x14ac:dyDescent="0.25">
      <c r="A20" s="10">
        <v>2015</v>
      </c>
      <c r="B20" s="7">
        <v>438695.65217391303</v>
      </c>
      <c r="C20" s="7">
        <v>430000</v>
      </c>
      <c r="D20" s="7">
        <v>84782.608695652176</v>
      </c>
      <c r="E20" s="7">
        <v>125652.17391304347</v>
      </c>
    </row>
    <row r="21" spans="1:5" x14ac:dyDescent="0.25">
      <c r="A21" s="10">
        <v>2016</v>
      </c>
      <c r="B21" s="7">
        <v>83333.333333333328</v>
      </c>
      <c r="C21" s="7">
        <v>88888.888888888891</v>
      </c>
      <c r="D21" s="7">
        <v>61111.111111111109</v>
      </c>
      <c r="E21" s="7">
        <v>28333.333333333332</v>
      </c>
    </row>
    <row r="22" spans="1:5" x14ac:dyDescent="0.25">
      <c r="A22" s="8" t="s">
        <v>4834</v>
      </c>
      <c r="B22" s="7">
        <v>341707.74647887325</v>
      </c>
      <c r="C22" s="7">
        <v>184172.53521126762</v>
      </c>
      <c r="D22" s="7">
        <v>179190.14084507042</v>
      </c>
      <c r="E22" s="7">
        <v>63978.873239436616</v>
      </c>
    </row>
    <row r="25" spans="1:5" x14ac:dyDescent="0.25">
      <c r="A25" s="5" t="s">
        <v>4841</v>
      </c>
      <c r="B25" t="s">
        <v>5430</v>
      </c>
      <c r="C25" t="s">
        <v>5431</v>
      </c>
      <c r="D25" t="s">
        <v>5432</v>
      </c>
    </row>
    <row r="26" spans="1:5" x14ac:dyDescent="0.25">
      <c r="A26" s="8" t="s">
        <v>96</v>
      </c>
      <c r="B26" s="7">
        <v>51581.164720106841</v>
      </c>
      <c r="C26" s="7">
        <v>33453.420763681221</v>
      </c>
      <c r="D26" s="7">
        <v>25246.011233829682</v>
      </c>
    </row>
    <row r="27" spans="1:5" x14ac:dyDescent="0.25">
      <c r="A27" s="10">
        <v>2000</v>
      </c>
      <c r="B27" s="7">
        <v>8627.4509803921574</v>
      </c>
      <c r="C27" s="7">
        <v>5686.2745098039213</v>
      </c>
      <c r="D27" s="7">
        <v>10039.215686274509</v>
      </c>
    </row>
    <row r="28" spans="1:5" x14ac:dyDescent="0.25">
      <c r="A28" s="10">
        <v>2001</v>
      </c>
      <c r="B28" s="7">
        <v>24570.3125</v>
      </c>
      <c r="C28" s="7">
        <v>12929.6875</v>
      </c>
      <c r="D28" s="7">
        <v>15976.5625</v>
      </c>
    </row>
    <row r="29" spans="1:5" x14ac:dyDescent="0.25">
      <c r="A29" s="10">
        <v>2002</v>
      </c>
      <c r="B29" s="7">
        <v>29682.539682539678</v>
      </c>
      <c r="C29" s="7">
        <v>13365.079365079366</v>
      </c>
      <c r="D29" s="7">
        <v>13047.619047619048</v>
      </c>
    </row>
    <row r="30" spans="1:5" x14ac:dyDescent="0.25">
      <c r="A30" s="10">
        <v>2003</v>
      </c>
      <c r="B30" s="7">
        <v>30297.61904761905</v>
      </c>
      <c r="C30" s="7">
        <v>13125</v>
      </c>
      <c r="D30" s="7">
        <v>14940.476190476191</v>
      </c>
    </row>
    <row r="31" spans="1:5" x14ac:dyDescent="0.25">
      <c r="A31" s="10">
        <v>2004</v>
      </c>
      <c r="B31" s="7">
        <v>30041.58004158004</v>
      </c>
      <c r="C31" s="7">
        <v>25904.365904365906</v>
      </c>
      <c r="D31" s="7">
        <v>14906.444906444905</v>
      </c>
    </row>
    <row r="32" spans="1:5" x14ac:dyDescent="0.25">
      <c r="A32" s="10">
        <v>2005</v>
      </c>
      <c r="B32" s="7">
        <v>18015.873015873018</v>
      </c>
      <c r="C32" s="7">
        <v>5892.857142857144</v>
      </c>
      <c r="D32" s="7">
        <v>12480.15873015873</v>
      </c>
    </row>
    <row r="33" spans="1:4" x14ac:dyDescent="0.25">
      <c r="A33" s="10">
        <v>2006</v>
      </c>
      <c r="B33" s="7">
        <v>25439.393939393936</v>
      </c>
      <c r="C33" s="7">
        <v>4651.5151515151529</v>
      </c>
      <c r="D33" s="7">
        <v>15106.060606060608</v>
      </c>
    </row>
    <row r="34" spans="1:4" x14ac:dyDescent="0.25">
      <c r="A34" s="10">
        <v>2007</v>
      </c>
      <c r="B34" s="7">
        <v>35340.909090909088</v>
      </c>
      <c r="C34" s="7">
        <v>13636.363636363636</v>
      </c>
      <c r="D34" s="7">
        <v>17590.909090909092</v>
      </c>
    </row>
    <row r="35" spans="1:4" x14ac:dyDescent="0.25">
      <c r="A35" s="10">
        <v>2008</v>
      </c>
      <c r="B35" s="7">
        <v>45009.746588693939</v>
      </c>
      <c r="C35" s="7">
        <v>20000.000000000011</v>
      </c>
      <c r="D35" s="7">
        <v>28421.052631578939</v>
      </c>
    </row>
    <row r="36" spans="1:4" x14ac:dyDescent="0.25">
      <c r="A36" s="10">
        <v>2009</v>
      </c>
      <c r="B36" s="7">
        <v>41432.92682926829</v>
      </c>
      <c r="C36" s="7">
        <v>20396.341463414636</v>
      </c>
      <c r="D36" s="7">
        <v>35243.902439024387</v>
      </c>
    </row>
    <row r="37" spans="1:4" x14ac:dyDescent="0.25">
      <c r="A37" s="10">
        <v>2010</v>
      </c>
      <c r="B37" s="7">
        <v>65238.095238095222</v>
      </c>
      <c r="C37" s="7">
        <v>28190.476190476191</v>
      </c>
      <c r="D37" s="7">
        <v>26571.428571428572</v>
      </c>
    </row>
    <row r="38" spans="1:4" x14ac:dyDescent="0.25">
      <c r="A38" s="10">
        <v>2011</v>
      </c>
      <c r="B38" s="7">
        <v>105714.28571428572</v>
      </c>
      <c r="C38" s="7">
        <v>77321.428571428565</v>
      </c>
      <c r="D38" s="7">
        <v>23035.714285714286</v>
      </c>
    </row>
    <row r="39" spans="1:4" x14ac:dyDescent="0.25">
      <c r="A39" s="10">
        <v>2012</v>
      </c>
      <c r="B39" s="7">
        <v>86933.333333333328</v>
      </c>
      <c r="C39" s="7">
        <v>59600</v>
      </c>
      <c r="D39" s="7">
        <v>31000</v>
      </c>
    </row>
    <row r="40" spans="1:4" x14ac:dyDescent="0.25">
      <c r="A40" s="10">
        <v>2013</v>
      </c>
      <c r="B40" s="7">
        <v>42019.230769230766</v>
      </c>
      <c r="C40" s="7">
        <v>23942.307692307691</v>
      </c>
      <c r="D40" s="7">
        <v>32596.153846153848</v>
      </c>
    </row>
    <row r="41" spans="1:4" x14ac:dyDescent="0.25">
      <c r="A41" s="10">
        <v>2014</v>
      </c>
      <c r="B41" s="7">
        <v>50487.804878048781</v>
      </c>
      <c r="C41" s="7">
        <v>40569.10569105691</v>
      </c>
      <c r="D41" s="7">
        <v>43577.235772357722</v>
      </c>
    </row>
    <row r="42" spans="1:4" x14ac:dyDescent="0.25">
      <c r="A42" s="10">
        <v>2015</v>
      </c>
      <c r="B42" s="7">
        <v>219347.82608695651</v>
      </c>
      <c r="C42" s="7">
        <v>215000</v>
      </c>
      <c r="D42" s="7">
        <v>42391.304347826088</v>
      </c>
    </row>
    <row r="43" spans="1:4" x14ac:dyDescent="0.25">
      <c r="A43" s="10">
        <v>2016</v>
      </c>
      <c r="B43" s="7">
        <v>83333.333333333328</v>
      </c>
      <c r="C43" s="7">
        <v>88888.888888888891</v>
      </c>
      <c r="D43" s="7">
        <v>61111.111111111109</v>
      </c>
    </row>
    <row r="44" spans="1:4" x14ac:dyDescent="0.25">
      <c r="A44" s="8" t="s">
        <v>4834</v>
      </c>
      <c r="B44" s="7">
        <v>51581.164720106841</v>
      </c>
      <c r="C44" s="7">
        <v>33453.420763681221</v>
      </c>
      <c r="D44" s="7">
        <v>25246.011233829682</v>
      </c>
    </row>
    <row r="48" spans="1:4" x14ac:dyDescent="0.25">
      <c r="A48" s="5" t="s">
        <v>4841</v>
      </c>
      <c r="B48" t="s">
        <v>5433</v>
      </c>
      <c r="C48" t="s">
        <v>5434</v>
      </c>
      <c r="D48" t="s">
        <v>5435</v>
      </c>
    </row>
    <row r="49" spans="1:4" x14ac:dyDescent="0.25">
      <c r="A49" s="8" t="s">
        <v>96</v>
      </c>
      <c r="B49" s="7">
        <v>6.4747638220829856E-4</v>
      </c>
      <c r="C49" s="7">
        <v>4.1951683373163097E-4</v>
      </c>
      <c r="D49" s="7">
        <v>1.4024721975511864E-3</v>
      </c>
    </row>
    <row r="50" spans="1:4" x14ac:dyDescent="0.25">
      <c r="A50" s="10">
        <v>2000</v>
      </c>
      <c r="B50" s="7">
        <v>3.0287724989439571E-4</v>
      </c>
      <c r="C50" s="7">
        <v>2.2517993845465784E-4</v>
      </c>
      <c r="D50" s="7">
        <v>1.3454953498944892E-3</v>
      </c>
    </row>
    <row r="51" spans="1:4" x14ac:dyDescent="0.25">
      <c r="A51" s="10">
        <v>2001</v>
      </c>
      <c r="B51" s="7">
        <v>8.0270124645715998E-4</v>
      </c>
      <c r="C51" s="7">
        <v>4.8106438495501563E-4</v>
      </c>
      <c r="D51" s="7">
        <v>2.0104365744126967E-3</v>
      </c>
    </row>
    <row r="52" spans="1:4" x14ac:dyDescent="0.25">
      <c r="A52" s="10">
        <v>2002</v>
      </c>
      <c r="B52" s="7">
        <v>8.9944692875598199E-4</v>
      </c>
      <c r="C52" s="7">
        <v>4.6512063598834274E-4</v>
      </c>
      <c r="D52" s="7">
        <v>1.5356764542687879E-3</v>
      </c>
    </row>
    <row r="53" spans="1:4" x14ac:dyDescent="0.25">
      <c r="A53" s="10">
        <v>2003</v>
      </c>
      <c r="B53" s="7">
        <v>8.4812040761627879E-4</v>
      </c>
      <c r="C53" s="7">
        <v>4.2480388625159844E-4</v>
      </c>
      <c r="D53" s="7">
        <v>1.637722691137245E-3</v>
      </c>
    </row>
    <row r="54" spans="1:4" x14ac:dyDescent="0.25">
      <c r="A54" s="10">
        <v>2004</v>
      </c>
      <c r="B54" s="7">
        <v>7.7254565063244237E-4</v>
      </c>
      <c r="C54" s="7">
        <v>7.7562512243461979E-4</v>
      </c>
      <c r="D54" s="7">
        <v>1.5167679008757271E-3</v>
      </c>
    </row>
    <row r="55" spans="1:4" x14ac:dyDescent="0.25">
      <c r="A55" s="10">
        <v>2005</v>
      </c>
      <c r="B55" s="7">
        <v>4.2302851694223759E-4</v>
      </c>
      <c r="C55" s="7">
        <v>1.6229526288652255E-4</v>
      </c>
      <c r="D55" s="7">
        <v>1.1720935155463577E-3</v>
      </c>
    </row>
    <row r="56" spans="1:4" x14ac:dyDescent="0.25">
      <c r="A56" s="10">
        <v>2006</v>
      </c>
      <c r="B56" s="7">
        <v>5.4145372805613253E-4</v>
      </c>
      <c r="C56" s="7">
        <v>1.1705220521337009E-4</v>
      </c>
      <c r="D56" s="7">
        <v>1.2996595074590285E-3</v>
      </c>
    </row>
    <row r="57" spans="1:4" x14ac:dyDescent="0.25">
      <c r="A57" s="10">
        <v>2007</v>
      </c>
      <c r="B57" s="7">
        <v>6.7605604700411996E-4</v>
      </c>
      <c r="C57" s="7">
        <v>3.1091072644874921E-4</v>
      </c>
      <c r="D57" s="7">
        <v>1.3742790361723023E-3</v>
      </c>
    </row>
    <row r="58" spans="1:4" x14ac:dyDescent="0.25">
      <c r="A58" s="10">
        <v>2008</v>
      </c>
      <c r="B58" s="7">
        <v>7.6602727803954881E-4</v>
      </c>
      <c r="C58" s="7">
        <v>4.0908953120298819E-4</v>
      </c>
      <c r="D58" s="7">
        <v>1.997372181537295E-3</v>
      </c>
    </row>
    <row r="59" spans="1:4" x14ac:dyDescent="0.25">
      <c r="A59" s="10">
        <v>2009</v>
      </c>
      <c r="B59" s="7">
        <v>6.1985842844543911E-4</v>
      </c>
      <c r="C59" s="7">
        <v>3.6996668098984102E-4</v>
      </c>
      <c r="D59" s="7">
        <v>2.2019353792919402E-3</v>
      </c>
    </row>
    <row r="60" spans="1:4" x14ac:dyDescent="0.25">
      <c r="A60" s="10">
        <v>2010</v>
      </c>
      <c r="B60" s="7">
        <v>8.4486423153903639E-4</v>
      </c>
      <c r="C60" s="7">
        <v>4.4680449699337286E-4</v>
      </c>
      <c r="D60" s="7">
        <v>1.4523307566174748E-3</v>
      </c>
    </row>
    <row r="61" spans="1:4" x14ac:dyDescent="0.25">
      <c r="A61" s="10">
        <v>2011</v>
      </c>
      <c r="B61" s="7">
        <v>1.1617776548817043E-3</v>
      </c>
      <c r="C61" s="7">
        <v>1.0525735205255667E-3</v>
      </c>
      <c r="D61" s="7">
        <v>1.0812097479859328E-3</v>
      </c>
    </row>
    <row r="62" spans="1:4" x14ac:dyDescent="0.25">
      <c r="A62" s="10">
        <v>2012</v>
      </c>
      <c r="B62" s="7">
        <v>7.8817566250626611E-4</v>
      </c>
      <c r="C62" s="7">
        <v>6.7509823279626204E-4</v>
      </c>
      <c r="D62" s="7">
        <v>1.2144575292449208E-3</v>
      </c>
    </row>
    <row r="63" spans="1:4" x14ac:dyDescent="0.25">
      <c r="A63" s="10">
        <v>2013</v>
      </c>
      <c r="B63" s="7">
        <v>3.0182882430428496E-4</v>
      </c>
      <c r="C63" s="7">
        <v>2.1643112066233993E-4</v>
      </c>
      <c r="D63" s="7">
        <v>1.0230657568724973E-3</v>
      </c>
    </row>
    <row r="64" spans="1:4" x14ac:dyDescent="0.25">
      <c r="A64" s="10">
        <v>2014</v>
      </c>
      <c r="B64" s="7">
        <v>2.6934565833273456E-4</v>
      </c>
      <c r="C64" s="7">
        <v>2.7437468262409644E-4</v>
      </c>
      <c r="D64" s="7">
        <v>1.0271512878867435E-3</v>
      </c>
    </row>
    <row r="65" spans="1:4" x14ac:dyDescent="0.25">
      <c r="A65" s="10">
        <v>2015</v>
      </c>
      <c r="B65" s="7">
        <v>7.7271570243921811E-4</v>
      </c>
      <c r="C65" s="7">
        <v>9.6718603642119427E-4</v>
      </c>
      <c r="D65" s="7">
        <v>6.6683924694356804E-4</v>
      </c>
    </row>
    <row r="66" spans="1:4" x14ac:dyDescent="0.25">
      <c r="A66" s="10">
        <v>2016</v>
      </c>
      <c r="B66" s="7">
        <v>1.4538816411599969E-4</v>
      </c>
      <c r="C66" s="7">
        <v>1.9947087582528937E-4</v>
      </c>
      <c r="D66" s="7">
        <v>4.8121064942020303E-4</v>
      </c>
    </row>
    <row r="67" spans="1:4" x14ac:dyDescent="0.25">
      <c r="A67" s="8" t="s">
        <v>4834</v>
      </c>
      <c r="B67" s="7">
        <v>6.4747638220829856E-4</v>
      </c>
      <c r="C67" s="7">
        <v>4.1951683373163097E-4</v>
      </c>
      <c r="D67" s="7">
        <v>1.4024721975511864E-3</v>
      </c>
    </row>
  </sheetData>
  <pageMargins left="0.7" right="0.7" top="0.75" bottom="0.75" header="0.3" footer="0.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D4B41-BA74-4D9B-8C27-DE6DD636BD87}">
  <dimension ref="A1:E46"/>
  <sheetViews>
    <sheetView topLeftCell="A25" workbookViewId="0">
      <selection activeCell="L57" sqref="L57"/>
    </sheetView>
  </sheetViews>
  <sheetFormatPr defaultRowHeight="15" x14ac:dyDescent="0.25"/>
  <cols>
    <col min="1" max="1" width="15.42578125" bestFit="1" customWidth="1"/>
    <col min="2" max="2" width="23.5703125" bestFit="1" customWidth="1"/>
    <col min="3" max="3" width="19" bestFit="1" customWidth="1"/>
    <col min="4" max="4" width="18.42578125" bestFit="1" customWidth="1"/>
    <col min="5" max="5" width="21.7109375" bestFit="1" customWidth="1"/>
    <col min="6" max="10" width="8" bestFit="1" customWidth="1"/>
    <col min="11" max="100" width="9" bestFit="1" customWidth="1"/>
    <col min="101" max="483" width="10.5703125" bestFit="1" customWidth="1"/>
    <col min="484" max="522" width="11.5703125" bestFit="1" customWidth="1"/>
    <col min="523" max="523" width="12.7109375" bestFit="1" customWidth="1"/>
  </cols>
  <sheetData>
    <row r="1" spans="1:2" x14ac:dyDescent="0.25">
      <c r="A1" s="5" t="s">
        <v>3</v>
      </c>
      <c r="B1" t="s">
        <v>96</v>
      </c>
    </row>
    <row r="2" spans="1:2" x14ac:dyDescent="0.25">
      <c r="A2" s="5" t="s">
        <v>2</v>
      </c>
      <c r="B2" t="s">
        <v>4844</v>
      </c>
    </row>
    <row r="4" spans="1:2" x14ac:dyDescent="0.25">
      <c r="A4" s="5" t="s">
        <v>4841</v>
      </c>
      <c r="B4" t="s">
        <v>4840</v>
      </c>
    </row>
    <row r="5" spans="1:2" x14ac:dyDescent="0.25">
      <c r="A5" s="8" t="s">
        <v>69</v>
      </c>
      <c r="B5" s="9">
        <v>875500</v>
      </c>
    </row>
    <row r="6" spans="1:2" x14ac:dyDescent="0.25">
      <c r="A6" s="8" t="s">
        <v>113</v>
      </c>
      <c r="B6" s="9">
        <v>765357.14285714284</v>
      </c>
    </row>
    <row r="7" spans="1:2" x14ac:dyDescent="0.25">
      <c r="A7" s="8" t="s">
        <v>39</v>
      </c>
      <c r="B7" s="9">
        <v>762857.14285714284</v>
      </c>
    </row>
    <row r="8" spans="1:2" x14ac:dyDescent="0.25">
      <c r="A8" s="8" t="s">
        <v>71</v>
      </c>
      <c r="B8" s="9">
        <v>952631.57894736843</v>
      </c>
    </row>
    <row r="9" spans="1:2" x14ac:dyDescent="0.25">
      <c r="A9" s="8" t="s">
        <v>136</v>
      </c>
      <c r="B9" s="9">
        <v>630000</v>
      </c>
    </row>
    <row r="10" spans="1:2" x14ac:dyDescent="0.25">
      <c r="A10" s="8" t="s">
        <v>200</v>
      </c>
      <c r="B10" s="9">
        <v>1023750</v>
      </c>
    </row>
    <row r="11" spans="1:2" x14ac:dyDescent="0.25">
      <c r="A11" s="8" t="s">
        <v>4834</v>
      </c>
      <c r="B11" s="9">
        <v>827983.19327731093</v>
      </c>
    </row>
    <row r="20" spans="1:5" x14ac:dyDescent="0.25">
      <c r="A20" s="5" t="s">
        <v>3</v>
      </c>
      <c r="B20" t="s">
        <v>96</v>
      </c>
    </row>
    <row r="21" spans="1:5" x14ac:dyDescent="0.25">
      <c r="A21" s="5" t="s">
        <v>2</v>
      </c>
      <c r="B21" t="s">
        <v>4844</v>
      </c>
    </row>
    <row r="23" spans="1:5" x14ac:dyDescent="0.25">
      <c r="A23" s="5" t="s">
        <v>4841</v>
      </c>
      <c r="B23" t="s">
        <v>4836</v>
      </c>
      <c r="C23" t="s">
        <v>4837</v>
      </c>
      <c r="D23" t="s">
        <v>4838</v>
      </c>
      <c r="E23" t="s">
        <v>4845</v>
      </c>
    </row>
    <row r="24" spans="1:5" x14ac:dyDescent="0.25">
      <c r="A24" s="8" t="s">
        <v>69</v>
      </c>
      <c r="B24" s="9">
        <v>318000</v>
      </c>
      <c r="C24" s="9">
        <v>154000</v>
      </c>
      <c r="D24" s="9">
        <v>358500</v>
      </c>
      <c r="E24" s="9">
        <v>45000</v>
      </c>
    </row>
    <row r="25" spans="1:5" x14ac:dyDescent="0.25">
      <c r="A25" s="8" t="s">
        <v>113</v>
      </c>
      <c r="B25" s="9">
        <v>321785.71428571426</v>
      </c>
      <c r="C25" s="9">
        <v>356785.71428571426</v>
      </c>
      <c r="D25" s="9">
        <v>0</v>
      </c>
      <c r="E25" s="9">
        <v>86785.71428571429</v>
      </c>
    </row>
    <row r="26" spans="1:5" x14ac:dyDescent="0.25">
      <c r="A26" s="8" t="s">
        <v>39</v>
      </c>
      <c r="B26" s="9">
        <v>279047.61904761905</v>
      </c>
      <c r="C26" s="9">
        <v>221904.76190476189</v>
      </c>
      <c r="D26" s="9">
        <v>168571.42857142858</v>
      </c>
      <c r="E26" s="9">
        <v>93333.333333333328</v>
      </c>
    </row>
    <row r="27" spans="1:5" x14ac:dyDescent="0.25">
      <c r="A27" s="8" t="s">
        <v>71</v>
      </c>
      <c r="B27" s="9">
        <v>315263.15789473685</v>
      </c>
      <c r="C27" s="9">
        <v>420526.31578947371</v>
      </c>
      <c r="D27" s="9">
        <v>74736.84210526316</v>
      </c>
      <c r="E27" s="9">
        <v>142105.26315789475</v>
      </c>
    </row>
    <row r="28" spans="1:5" x14ac:dyDescent="0.25">
      <c r="A28" s="8" t="s">
        <v>136</v>
      </c>
      <c r="B28" s="9">
        <v>280000</v>
      </c>
      <c r="C28" s="9">
        <v>210000</v>
      </c>
      <c r="D28" s="9">
        <v>95000</v>
      </c>
      <c r="E28" s="9">
        <v>45000</v>
      </c>
    </row>
    <row r="29" spans="1:5" x14ac:dyDescent="0.25">
      <c r="A29" s="8" t="s">
        <v>200</v>
      </c>
      <c r="B29" s="9">
        <v>597500</v>
      </c>
      <c r="C29" s="9">
        <v>332500</v>
      </c>
      <c r="D29" s="9">
        <v>1250</v>
      </c>
      <c r="E29" s="9">
        <v>92500</v>
      </c>
    </row>
    <row r="30" spans="1:5" x14ac:dyDescent="0.25">
      <c r="A30" s="8" t="s">
        <v>4834</v>
      </c>
      <c r="B30" s="9">
        <v>322857.14285714284</v>
      </c>
      <c r="C30" s="9">
        <v>281176.4705882353</v>
      </c>
      <c r="D30" s="9">
        <v>133361.34453781514</v>
      </c>
      <c r="E30" s="9">
        <v>90588.23529411765</v>
      </c>
    </row>
    <row r="36" spans="1:2" x14ac:dyDescent="0.25">
      <c r="A36" s="5" t="s">
        <v>3</v>
      </c>
      <c r="B36" t="s">
        <v>96</v>
      </c>
    </row>
    <row r="37" spans="1:2" x14ac:dyDescent="0.25">
      <c r="A37" s="5" t="s">
        <v>2</v>
      </c>
      <c r="B37" t="s">
        <v>4844</v>
      </c>
    </row>
    <row r="39" spans="1:2" x14ac:dyDescent="0.25">
      <c r="A39" s="5" t="s">
        <v>4841</v>
      </c>
      <c r="B39" t="s">
        <v>5436</v>
      </c>
    </row>
    <row r="40" spans="1:2" x14ac:dyDescent="0.25">
      <c r="A40" s="8" t="s">
        <v>69</v>
      </c>
      <c r="B40" s="9">
        <v>257525</v>
      </c>
    </row>
    <row r="41" spans="1:2" x14ac:dyDescent="0.25">
      <c r="A41" s="8" t="s">
        <v>113</v>
      </c>
      <c r="B41" s="9">
        <v>186988.09523809524</v>
      </c>
    </row>
    <row r="42" spans="1:2" x14ac:dyDescent="0.25">
      <c r="A42" s="8" t="s">
        <v>39</v>
      </c>
      <c r="B42" s="9">
        <v>156075.39682539683</v>
      </c>
    </row>
    <row r="43" spans="1:2" x14ac:dyDescent="0.25">
      <c r="A43" s="8" t="s">
        <v>71</v>
      </c>
      <c r="B43" s="9">
        <v>529210.52631578944</v>
      </c>
    </row>
    <row r="44" spans="1:2" x14ac:dyDescent="0.25">
      <c r="A44" s="8" t="s">
        <v>136</v>
      </c>
      <c r="B44" s="9">
        <v>420000</v>
      </c>
    </row>
    <row r="45" spans="1:2" x14ac:dyDescent="0.25">
      <c r="A45" s="8" t="s">
        <v>200</v>
      </c>
      <c r="B45" s="9">
        <v>499166.66666666663</v>
      </c>
    </row>
    <row r="46" spans="1:2" x14ac:dyDescent="0.25">
      <c r="A46" s="8" t="s">
        <v>4834</v>
      </c>
      <c r="B46" s="9">
        <v>267476.19047619047</v>
      </c>
    </row>
  </sheetData>
  <pageMargins left="0.7" right="0.7" top="0.75" bottom="0.75" header="0.3" footer="0.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FD6E6-0A5C-4C93-96D7-5409C76DBE09}">
  <dimension ref="A1:E44"/>
  <sheetViews>
    <sheetView topLeftCell="A34" workbookViewId="0">
      <selection activeCell="S36" sqref="S36"/>
    </sheetView>
  </sheetViews>
  <sheetFormatPr defaultRowHeight="15" x14ac:dyDescent="0.25"/>
  <cols>
    <col min="1" max="1" width="15.42578125" bestFit="1" customWidth="1"/>
    <col min="2" max="2" width="26.28515625" bestFit="1" customWidth="1"/>
    <col min="3" max="3" width="26.42578125" bestFit="1" customWidth="1"/>
    <col min="4" max="4" width="25.85546875" bestFit="1" customWidth="1"/>
    <col min="5" max="5" width="29" bestFit="1" customWidth="1"/>
  </cols>
  <sheetData>
    <row r="1" spans="1:2" x14ac:dyDescent="0.25">
      <c r="A1" s="5" t="s">
        <v>2</v>
      </c>
      <c r="B1" t="s">
        <v>4844</v>
      </c>
    </row>
    <row r="3" spans="1:2" x14ac:dyDescent="0.25">
      <c r="A3" s="5" t="s">
        <v>4841</v>
      </c>
      <c r="B3" t="s">
        <v>4839</v>
      </c>
    </row>
    <row r="4" spans="1:2" x14ac:dyDescent="0.25">
      <c r="A4" s="8" t="s">
        <v>40</v>
      </c>
      <c r="B4" s="9">
        <v>407640000</v>
      </c>
    </row>
    <row r="5" spans="1:2" x14ac:dyDescent="0.25">
      <c r="A5" s="8" t="s">
        <v>49</v>
      </c>
      <c r="B5" s="9">
        <v>2760000</v>
      </c>
    </row>
    <row r="6" spans="1:2" x14ac:dyDescent="0.25">
      <c r="A6" s="8" t="s">
        <v>96</v>
      </c>
      <c r="B6" s="9">
        <v>127600000</v>
      </c>
    </row>
    <row r="7" spans="1:2" x14ac:dyDescent="0.25">
      <c r="A7" s="8" t="s">
        <v>54</v>
      </c>
      <c r="B7" s="9">
        <v>329350000</v>
      </c>
    </row>
    <row r="8" spans="1:2" x14ac:dyDescent="0.25">
      <c r="A8" s="8" t="s">
        <v>4834</v>
      </c>
      <c r="B8" s="9">
        <v>867350000</v>
      </c>
    </row>
    <row r="20" spans="1:5" x14ac:dyDescent="0.25">
      <c r="A20" s="5" t="s">
        <v>2</v>
      </c>
      <c r="B20" t="s">
        <v>4844</v>
      </c>
    </row>
    <row r="22" spans="1:5" x14ac:dyDescent="0.25">
      <c r="A22" s="5" t="s">
        <v>4841</v>
      </c>
      <c r="B22" t="s">
        <v>4836</v>
      </c>
      <c r="C22" t="s">
        <v>4837</v>
      </c>
      <c r="D22" t="s">
        <v>4838</v>
      </c>
      <c r="E22" t="s">
        <v>4845</v>
      </c>
    </row>
    <row r="23" spans="1:5" x14ac:dyDescent="0.25">
      <c r="A23" s="8" t="s">
        <v>40</v>
      </c>
      <c r="B23" s="9">
        <v>353840</v>
      </c>
      <c r="C23" s="9">
        <v>312080</v>
      </c>
      <c r="D23" s="9">
        <v>48420</v>
      </c>
      <c r="E23" s="9">
        <v>100940</v>
      </c>
    </row>
    <row r="24" spans="1:5" x14ac:dyDescent="0.25">
      <c r="A24" s="8" t="s">
        <v>49</v>
      </c>
      <c r="B24" s="9">
        <v>105555.55555555556</v>
      </c>
      <c r="C24" s="9">
        <v>115555.55555555556</v>
      </c>
      <c r="D24" s="9">
        <v>63333.333333333336</v>
      </c>
      <c r="E24" s="9">
        <v>22222.222222222223</v>
      </c>
    </row>
    <row r="25" spans="1:5" x14ac:dyDescent="0.25">
      <c r="A25" s="8" t="s">
        <v>96</v>
      </c>
      <c r="B25" s="9">
        <v>319096.38554216869</v>
      </c>
      <c r="C25" s="9">
        <v>246385.5421686747</v>
      </c>
      <c r="D25" s="9">
        <v>122409.63855421687</v>
      </c>
      <c r="E25" s="9">
        <v>80783.132530120478</v>
      </c>
    </row>
    <row r="26" spans="1:5" x14ac:dyDescent="0.25">
      <c r="A26" s="8" t="s">
        <v>54</v>
      </c>
      <c r="B26" s="9">
        <v>725520.36199095019</v>
      </c>
      <c r="C26" s="9">
        <v>542941.17647058819</v>
      </c>
      <c r="D26" s="9">
        <v>45610.859728506788</v>
      </c>
      <c r="E26" s="9">
        <v>176199.09502262445</v>
      </c>
    </row>
    <row r="27" spans="1:5" x14ac:dyDescent="0.25">
      <c r="A27" s="8" t="s">
        <v>4834</v>
      </c>
      <c r="B27" s="9">
        <v>436584.82142857142</v>
      </c>
      <c r="C27" s="9">
        <v>354877.23214285716</v>
      </c>
      <c r="D27" s="9">
        <v>61584.821428571428</v>
      </c>
      <c r="E27" s="9">
        <v>114977.67857142857</v>
      </c>
    </row>
    <row r="37" spans="1:5" x14ac:dyDescent="0.25">
      <c r="A37" s="5" t="s">
        <v>2</v>
      </c>
      <c r="B37" t="s">
        <v>4844</v>
      </c>
    </row>
    <row r="39" spans="1:5" x14ac:dyDescent="0.25">
      <c r="A39" s="5" t="s">
        <v>4841</v>
      </c>
      <c r="B39" t="s">
        <v>5430</v>
      </c>
      <c r="C39" t="s">
        <v>5431</v>
      </c>
      <c r="D39" t="s">
        <v>5432</v>
      </c>
      <c r="E39" t="s">
        <v>5437</v>
      </c>
    </row>
    <row r="40" spans="1:5" x14ac:dyDescent="0.25">
      <c r="A40" s="8" t="s">
        <v>40</v>
      </c>
      <c r="B40" s="9">
        <v>99283.666666666701</v>
      </c>
      <c r="C40" s="9">
        <v>93296.666666666613</v>
      </c>
      <c r="D40" s="9">
        <v>14192.999999999995</v>
      </c>
      <c r="E40" s="9">
        <v>29287.333333333318</v>
      </c>
    </row>
    <row r="41" spans="1:5" x14ac:dyDescent="0.25">
      <c r="A41" s="8" t="s">
        <v>49</v>
      </c>
      <c r="B41" s="9">
        <v>29407.407407407401</v>
      </c>
      <c r="C41" s="9">
        <v>30740.740740740745</v>
      </c>
      <c r="D41" s="9">
        <v>18981.481481481482</v>
      </c>
      <c r="E41" s="9">
        <v>5870.3703703703704</v>
      </c>
    </row>
    <row r="42" spans="1:5" x14ac:dyDescent="0.25">
      <c r="A42" s="8" t="s">
        <v>96</v>
      </c>
      <c r="B42" s="9">
        <v>92021.084337349414</v>
      </c>
      <c r="C42" s="9">
        <v>77011.044176706826</v>
      </c>
      <c r="D42" s="9">
        <v>37856.425702811241</v>
      </c>
      <c r="E42" s="9">
        <v>24577.309236947793</v>
      </c>
    </row>
    <row r="43" spans="1:5" x14ac:dyDescent="0.25">
      <c r="A43" s="8" t="s">
        <v>54</v>
      </c>
      <c r="B43" s="9">
        <v>230471.34238310705</v>
      </c>
      <c r="C43" s="9">
        <v>184420.81447963812</v>
      </c>
      <c r="D43" s="9">
        <v>15914.781297134234</v>
      </c>
      <c r="E43" s="9">
        <v>59441.930618401224</v>
      </c>
    </row>
    <row r="44" spans="1:5" x14ac:dyDescent="0.25">
      <c r="A44" s="8" t="s">
        <v>4834</v>
      </c>
      <c r="B44" s="9">
        <v>129593.93601190478</v>
      </c>
      <c r="C44" s="9">
        <v>112127.04613095235</v>
      </c>
      <c r="D44" s="9">
        <v>19049.851190476187</v>
      </c>
      <c r="E44" s="9">
        <v>35617.187499999993</v>
      </c>
    </row>
  </sheetData>
  <pageMargins left="0.7" right="0.7" top="0.75" bottom="0.75" header="0.3" footer="0.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1CB524-E28C-428F-828B-A1CAD61A6A39}">
  <dimension ref="A1:E8"/>
  <sheetViews>
    <sheetView workbookViewId="0">
      <selection activeCell="B5" sqref="B5"/>
    </sheetView>
  </sheetViews>
  <sheetFormatPr defaultRowHeight="15" x14ac:dyDescent="0.25"/>
  <cols>
    <col min="1" max="1" width="13.140625" bestFit="1" customWidth="1"/>
    <col min="2" max="2" width="18.85546875" bestFit="1" customWidth="1"/>
    <col min="3" max="3" width="19" bestFit="1" customWidth="1"/>
    <col min="4" max="4" width="18.42578125" bestFit="1" customWidth="1"/>
    <col min="5" max="5" width="21.7109375" bestFit="1" customWidth="1"/>
  </cols>
  <sheetData>
    <row r="1" spans="1:5" x14ac:dyDescent="0.25">
      <c r="A1" s="5" t="s">
        <v>3</v>
      </c>
      <c r="B1" t="s">
        <v>96</v>
      </c>
    </row>
    <row r="3" spans="1:5" x14ac:dyDescent="0.25">
      <c r="A3" s="5" t="s">
        <v>4841</v>
      </c>
      <c r="B3" t="s">
        <v>4836</v>
      </c>
      <c r="C3" t="s">
        <v>4837</v>
      </c>
      <c r="D3" t="s">
        <v>4838</v>
      </c>
      <c r="E3" t="s">
        <v>4845</v>
      </c>
    </row>
    <row r="4" spans="1:5" x14ac:dyDescent="0.25">
      <c r="A4" s="8" t="s">
        <v>21</v>
      </c>
      <c r="B4" s="9">
        <v>512500</v>
      </c>
      <c r="C4" s="9">
        <v>182166.66666666666</v>
      </c>
      <c r="D4" s="9">
        <v>299166.66666666669</v>
      </c>
      <c r="E4" s="9">
        <v>45000</v>
      </c>
    </row>
    <row r="5" spans="1:5" x14ac:dyDescent="0.25">
      <c r="A5" s="8" t="s">
        <v>84</v>
      </c>
      <c r="B5" s="9">
        <v>208720.93023255814</v>
      </c>
      <c r="C5" s="9">
        <v>61860.465116279069</v>
      </c>
      <c r="D5" s="9">
        <v>246279.06976744186</v>
      </c>
      <c r="E5" s="9">
        <v>29651.162790697676</v>
      </c>
    </row>
    <row r="6" spans="1:5" x14ac:dyDescent="0.25">
      <c r="A6" s="8" t="s">
        <v>43</v>
      </c>
      <c r="B6" s="9">
        <v>567539.68253968249</v>
      </c>
      <c r="C6" s="9">
        <v>375158.73015873018</v>
      </c>
      <c r="D6" s="9">
        <v>63333.333333333336</v>
      </c>
      <c r="E6" s="9">
        <v>123412.69841269842</v>
      </c>
    </row>
    <row r="7" spans="1:5" x14ac:dyDescent="0.25">
      <c r="A7" s="8" t="s">
        <v>67</v>
      </c>
      <c r="B7" s="9">
        <v>249594.59459459459</v>
      </c>
      <c r="C7" s="9">
        <v>138817.56756756757</v>
      </c>
      <c r="D7" s="9">
        <v>184695.94594594595</v>
      </c>
      <c r="E7" s="9">
        <v>52500</v>
      </c>
    </row>
    <row r="8" spans="1:5" x14ac:dyDescent="0.25">
      <c r="A8" s="8" t="s">
        <v>4834</v>
      </c>
      <c r="B8" s="9">
        <v>341707.74647887325</v>
      </c>
      <c r="C8" s="9">
        <v>184172.53521126762</v>
      </c>
      <c r="D8" s="9">
        <v>179190.14084507042</v>
      </c>
      <c r="E8" s="9">
        <v>63978.873239436616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D6B382-C860-4244-A3D0-2CF0E4765870}">
  <dimension ref="A1:AD5951"/>
  <sheetViews>
    <sheetView zoomScale="70" zoomScaleNormal="70" workbookViewId="0">
      <selection activeCell="AD1" sqref="AD1"/>
    </sheetView>
  </sheetViews>
  <sheetFormatPr defaultRowHeight="15" x14ac:dyDescent="0.25"/>
  <cols>
    <col min="1" max="1" width="70.28515625" bestFit="1" customWidth="1"/>
    <col min="2" max="2" width="11" bestFit="1" customWidth="1"/>
    <col min="3" max="3" width="17.7109375" bestFit="1" customWidth="1"/>
    <col min="4" max="4" width="12.140625" bestFit="1" customWidth="1"/>
    <col min="5" max="5" width="36.5703125" bestFit="1" customWidth="1"/>
    <col min="6" max="6" width="16.42578125" bestFit="1" customWidth="1"/>
    <col min="7" max="7" width="16.85546875" bestFit="1" customWidth="1"/>
    <col min="8" max="8" width="15.42578125" bestFit="1" customWidth="1"/>
    <col min="9" max="9" width="16.42578125" bestFit="1" customWidth="1"/>
    <col min="10" max="10" width="13.28515625" bestFit="1" customWidth="1"/>
    <col min="11" max="11" width="13.5703125" bestFit="1" customWidth="1"/>
    <col min="12" max="12" width="12.85546875" bestFit="1" customWidth="1"/>
    <col min="13" max="13" width="13.140625" bestFit="1" customWidth="1"/>
    <col min="14" max="14" width="72" bestFit="1" customWidth="1"/>
    <col min="15" max="15" width="8.42578125" bestFit="1" customWidth="1"/>
    <col min="16" max="16" width="16.85546875" bestFit="1" customWidth="1"/>
    <col min="17" max="17" width="14" customWidth="1"/>
    <col min="18" max="18" width="13.5703125" bestFit="1" customWidth="1"/>
    <col min="19" max="19" width="25.28515625" customWidth="1"/>
    <col min="20" max="20" width="15.42578125" bestFit="1" customWidth="1"/>
    <col min="21" max="21" width="25.5703125" customWidth="1"/>
    <col min="22" max="22" width="12.42578125" bestFit="1" customWidth="1"/>
    <col min="23" max="23" width="12.85546875" customWidth="1"/>
    <col min="24" max="24" width="14" customWidth="1"/>
    <col min="25" max="25" width="19.28515625" customWidth="1"/>
    <col min="26" max="26" width="16.7109375" customWidth="1"/>
    <col min="27" max="27" width="18.42578125" customWidth="1"/>
    <col min="28" max="28" width="12.42578125" customWidth="1"/>
    <col min="30" max="30" width="12.140625" customWidth="1"/>
  </cols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4846</v>
      </c>
      <c r="R1" t="s">
        <v>4847</v>
      </c>
      <c r="S1" t="s">
        <v>4848</v>
      </c>
      <c r="T1" t="s">
        <v>5421</v>
      </c>
      <c r="U1" t="s">
        <v>5420</v>
      </c>
      <c r="V1" t="s">
        <v>5422</v>
      </c>
      <c r="W1" t="s">
        <v>5423</v>
      </c>
      <c r="X1" t="s">
        <v>5424</v>
      </c>
      <c r="Y1" t="s">
        <v>16</v>
      </c>
      <c r="Z1" t="s">
        <v>5425</v>
      </c>
      <c r="AA1" t="s">
        <v>5426</v>
      </c>
      <c r="AB1" t="s">
        <v>5427</v>
      </c>
      <c r="AC1" t="s">
        <v>5428</v>
      </c>
      <c r="AD1" t="s">
        <v>5429</v>
      </c>
    </row>
    <row r="2" spans="1:30" x14ac:dyDescent="0.25">
      <c r="A2" t="s">
        <v>17</v>
      </c>
      <c r="B2" t="s">
        <v>18</v>
      </c>
      <c r="C2">
        <v>2006</v>
      </c>
      <c r="D2" t="s">
        <v>19</v>
      </c>
      <c r="E2" t="s">
        <v>20</v>
      </c>
      <c r="F2" s="4">
        <v>41360000</v>
      </c>
      <c r="G2" s="4">
        <v>28960000</v>
      </c>
      <c r="H2" s="4">
        <v>3770000</v>
      </c>
      <c r="I2" s="4">
        <v>8450000</v>
      </c>
      <c r="J2">
        <v>7.6</v>
      </c>
      <c r="K2">
        <v>51</v>
      </c>
      <c r="L2">
        <v>8</v>
      </c>
      <c r="M2" s="4">
        <v>322</v>
      </c>
      <c r="N2" t="s">
        <v>20</v>
      </c>
      <c r="O2" t="s">
        <v>21</v>
      </c>
      <c r="P2" s="4">
        <v>82540000</v>
      </c>
      <c r="Q2" s="3">
        <f>AVERAGE(Table1[[#This Row],[critic_score]],Table1[[#This Row],[user_score]])</f>
        <v>7.8</v>
      </c>
      <c r="R2" s="4">
        <f>Table1[[#This Row],[user_count]]+Table1[[#This Row],[critic_count]]</f>
        <v>373</v>
      </c>
      <c r="S2" s="2">
        <f>100000*Table1[[#This Row],[review_count]]/Table1[[#This Row],[total sales]]</f>
        <v>0.45190210806881514</v>
      </c>
      <c r="T2" s="2">
        <f>Table1[[#This Row],[total sales]]/(2017-Table1[[#This Row],[year_of_release]])</f>
        <v>7503636.3636363633</v>
      </c>
      <c r="U2" s="9">
        <f>Table1[[#This Row],[na_sales]]/(2017-Table1[[#This Row],[year_of_release]])</f>
        <v>3760000</v>
      </c>
      <c r="V2" s="6">
        <f>Table1[[#This Row],[eu_sales]]/(2017-Table1[[#This Row],[year_of_release]])</f>
        <v>2632727.2727272729</v>
      </c>
      <c r="W2" s="6">
        <f>Table1[[#This Row],[jp_sales]]/(2017-Table1[[#This Row],[year_of_release]])</f>
        <v>342727.27272727271</v>
      </c>
      <c r="X2" s="6">
        <f>Table1[[#This Row],[other_sales]]/(2017-Table1[[#This Row],[year_of_release]])</f>
        <v>768181.81818181823</v>
      </c>
      <c r="Y2" s="4">
        <v>516818555</v>
      </c>
      <c r="Z2" s="4">
        <v>437126892</v>
      </c>
      <c r="AA2" s="4">
        <v>127854000</v>
      </c>
      <c r="AB2" s="1">
        <f>Table1[[#This Row],[na_sales]]/Table1[[#This Row],[NA population]]</f>
        <v>8.0028086452894484E-2</v>
      </c>
      <c r="AC2" s="1">
        <f>Table1[[#This Row],[eu_sales]]/Table1[[#This Row],[Eu population]]</f>
        <v>6.6250785595684647E-2</v>
      </c>
      <c r="AD2" s="1">
        <f>Table1[[#This Row],[jp_sales]]/Table1[[#This Row],[Jp population]]</f>
        <v>2.9486758333724404E-2</v>
      </c>
    </row>
    <row r="3" spans="1:30" x14ac:dyDescent="0.25">
      <c r="A3" t="s">
        <v>22</v>
      </c>
      <c r="B3" t="s">
        <v>18</v>
      </c>
      <c r="C3">
        <v>2008</v>
      </c>
      <c r="D3" t="s">
        <v>23</v>
      </c>
      <c r="E3" t="s">
        <v>20</v>
      </c>
      <c r="F3" s="4">
        <v>15680000</v>
      </c>
      <c r="G3" s="4">
        <v>12760000</v>
      </c>
      <c r="H3" s="4">
        <v>3790000</v>
      </c>
      <c r="I3" s="4">
        <v>3290000</v>
      </c>
      <c r="J3">
        <v>8.1999999999999993</v>
      </c>
      <c r="K3">
        <v>73</v>
      </c>
      <c r="L3">
        <v>8.3000000000000007</v>
      </c>
      <c r="M3" s="4">
        <v>709</v>
      </c>
      <c r="N3" t="s">
        <v>20</v>
      </c>
      <c r="O3" t="s">
        <v>21</v>
      </c>
      <c r="P3" s="4">
        <v>35520000</v>
      </c>
      <c r="Q3" s="3">
        <f>AVERAGE(Table1[[#This Row],[critic_score]],Table1[[#This Row],[user_score]])</f>
        <v>8.25</v>
      </c>
      <c r="R3" s="4">
        <f>Table1[[#This Row],[user_count]]+Table1[[#This Row],[critic_count]]</f>
        <v>782</v>
      </c>
      <c r="S3" s="2">
        <f>100000*Table1[[#This Row],[review_count]]/Table1[[#This Row],[total sales]]</f>
        <v>2.2015765765765765</v>
      </c>
      <c r="T3" s="2">
        <f>Table1[[#This Row],[total sales]]/(2017-Table1[[#This Row],[year_of_release]])</f>
        <v>3946666.6666666665</v>
      </c>
      <c r="U3" s="9">
        <f>Table1[[#This Row],[na_sales]]/(2017-Table1[[#This Row],[year_of_release]])</f>
        <v>1742222.2222222222</v>
      </c>
      <c r="V3" s="6">
        <f>Table1[[#This Row],[eu_sales]]/(2017-Table1[[#This Row],[year_of_release]])</f>
        <v>1417777.7777777778</v>
      </c>
      <c r="W3" s="6">
        <f>Table1[[#This Row],[jp_sales]]/(2017-Table1[[#This Row],[year_of_release]])</f>
        <v>421111.11111111112</v>
      </c>
      <c r="X3" s="6">
        <f>Table1[[#This Row],[other_sales]]/(2017-Table1[[#This Row],[year_of_release]])</f>
        <v>365555.55555555556</v>
      </c>
      <c r="Y3" s="4">
        <v>528816311</v>
      </c>
      <c r="Z3" s="4">
        <v>440001482</v>
      </c>
      <c r="AA3" s="4">
        <v>128063000</v>
      </c>
      <c r="AB3" s="1">
        <f>Table1[[#This Row],[na_sales]]/Table1[[#This Row],[NA population]]</f>
        <v>2.9651127761828815E-2</v>
      </c>
      <c r="AC3" s="1">
        <f>Table1[[#This Row],[eu_sales]]/Table1[[#This Row],[Eu population]]</f>
        <v>2.8999902323056267E-2</v>
      </c>
      <c r="AD3" s="1">
        <f>Table1[[#This Row],[jp_sales]]/Table1[[#This Row],[Jp population]]</f>
        <v>2.959480880504127E-2</v>
      </c>
    </row>
    <row r="4" spans="1:30" x14ac:dyDescent="0.25">
      <c r="A4" t="s">
        <v>24</v>
      </c>
      <c r="B4" t="s">
        <v>18</v>
      </c>
      <c r="C4">
        <v>2009</v>
      </c>
      <c r="D4" t="s">
        <v>19</v>
      </c>
      <c r="E4" t="s">
        <v>20</v>
      </c>
      <c r="F4" s="4">
        <v>15610000</v>
      </c>
      <c r="G4" s="4">
        <v>10930000</v>
      </c>
      <c r="H4" s="4">
        <v>3280000</v>
      </c>
      <c r="I4" s="4">
        <v>2950000</v>
      </c>
      <c r="J4">
        <v>8</v>
      </c>
      <c r="K4">
        <v>73</v>
      </c>
      <c r="L4">
        <v>8</v>
      </c>
      <c r="M4" s="4">
        <v>192</v>
      </c>
      <c r="N4" t="s">
        <v>20</v>
      </c>
      <c r="O4" t="s">
        <v>21</v>
      </c>
      <c r="P4" s="4">
        <v>32770000</v>
      </c>
      <c r="Q4" s="3">
        <f>AVERAGE(Table1[[#This Row],[critic_score]],Table1[[#This Row],[user_score]])</f>
        <v>8</v>
      </c>
      <c r="R4" s="4">
        <f>Table1[[#This Row],[user_count]]+Table1[[#This Row],[critic_count]]</f>
        <v>265</v>
      </c>
      <c r="S4" s="2">
        <f>100000*Table1[[#This Row],[review_count]]/Table1[[#This Row],[total sales]]</f>
        <v>0.80866646322856273</v>
      </c>
      <c r="T4" s="2">
        <f>Table1[[#This Row],[total sales]]/(2017-Table1[[#This Row],[year_of_release]])</f>
        <v>4096250</v>
      </c>
      <c r="U4" s="9">
        <f>Table1[[#This Row],[na_sales]]/(2017-Table1[[#This Row],[year_of_release]])</f>
        <v>1951250</v>
      </c>
      <c r="V4" s="6">
        <f>Table1[[#This Row],[eu_sales]]/(2017-Table1[[#This Row],[year_of_release]])</f>
        <v>1366250</v>
      </c>
      <c r="W4" s="6">
        <f>Table1[[#This Row],[jp_sales]]/(2017-Table1[[#This Row],[year_of_release]])</f>
        <v>410000</v>
      </c>
      <c r="X4" s="6">
        <f>Table1[[#This Row],[other_sales]]/(2017-Table1[[#This Row],[year_of_release]])</f>
        <v>368750</v>
      </c>
      <c r="Y4" s="4">
        <v>534740514</v>
      </c>
      <c r="Z4" s="4">
        <v>441041694</v>
      </c>
      <c r="AA4" s="4">
        <v>128047000</v>
      </c>
      <c r="AB4" s="1">
        <f>Table1[[#This Row],[na_sales]]/Table1[[#This Row],[NA population]]</f>
        <v>2.9191728682072517E-2</v>
      </c>
      <c r="AC4" s="1">
        <f>Table1[[#This Row],[eu_sales]]/Table1[[#This Row],[Eu population]]</f>
        <v>2.4782237481610979E-2</v>
      </c>
      <c r="AD4" s="1">
        <f>Table1[[#This Row],[jp_sales]]/Table1[[#This Row],[Jp population]]</f>
        <v>2.5615594273977523E-2</v>
      </c>
    </row>
    <row r="5" spans="1:30" x14ac:dyDescent="0.25">
      <c r="A5" t="s">
        <v>25</v>
      </c>
      <c r="B5" t="s">
        <v>26</v>
      </c>
      <c r="C5">
        <v>2006</v>
      </c>
      <c r="D5" t="s">
        <v>27</v>
      </c>
      <c r="E5" t="s">
        <v>20</v>
      </c>
      <c r="F5" s="4">
        <v>11280000</v>
      </c>
      <c r="G5" s="4">
        <v>9140000</v>
      </c>
      <c r="H5" s="4">
        <v>6500000</v>
      </c>
      <c r="I5" s="4">
        <v>2880000</v>
      </c>
      <c r="J5">
        <v>8.9</v>
      </c>
      <c r="K5">
        <v>65</v>
      </c>
      <c r="L5">
        <v>8.5</v>
      </c>
      <c r="M5" s="4">
        <v>431</v>
      </c>
      <c r="N5" t="s">
        <v>20</v>
      </c>
      <c r="O5" t="s">
        <v>21</v>
      </c>
      <c r="P5" s="4">
        <v>29800000</v>
      </c>
      <c r="Q5" s="3">
        <f>AVERAGE(Table1[[#This Row],[critic_score]],Table1[[#This Row],[user_score]])</f>
        <v>8.6999999999999993</v>
      </c>
      <c r="R5" s="4">
        <f>Table1[[#This Row],[user_count]]+Table1[[#This Row],[critic_count]]</f>
        <v>496</v>
      </c>
      <c r="S5" s="2">
        <f>100000*Table1[[#This Row],[review_count]]/Table1[[#This Row],[total sales]]</f>
        <v>1.6644295302013423</v>
      </c>
      <c r="T5" s="2">
        <f>Table1[[#This Row],[total sales]]/(2017-Table1[[#This Row],[year_of_release]])</f>
        <v>2709090.9090909092</v>
      </c>
      <c r="U5" s="9">
        <f>Table1[[#This Row],[na_sales]]/(2017-Table1[[#This Row],[year_of_release]])</f>
        <v>1025454.5454545454</v>
      </c>
      <c r="V5" s="6">
        <f>Table1[[#This Row],[eu_sales]]/(2017-Table1[[#This Row],[year_of_release]])</f>
        <v>830909.09090909094</v>
      </c>
      <c r="W5" s="6">
        <f>Table1[[#This Row],[jp_sales]]/(2017-Table1[[#This Row],[year_of_release]])</f>
        <v>590909.09090909094</v>
      </c>
      <c r="X5" s="6">
        <f>Table1[[#This Row],[other_sales]]/(2017-Table1[[#This Row],[year_of_release]])</f>
        <v>261818.18181818182</v>
      </c>
      <c r="Y5" s="4">
        <v>516818555</v>
      </c>
      <c r="Z5" s="4">
        <v>437126892</v>
      </c>
      <c r="AA5" s="4">
        <v>127854000</v>
      </c>
      <c r="AB5" s="1">
        <f>Table1[[#This Row],[na_sales]]/Table1[[#This Row],[NA population]]</f>
        <v>2.1825841759880314E-2</v>
      </c>
      <c r="AC5" s="1">
        <f>Table1[[#This Row],[eu_sales]]/Table1[[#This Row],[Eu population]]</f>
        <v>2.0909260371013733E-2</v>
      </c>
      <c r="AD5" s="1">
        <f>Table1[[#This Row],[jp_sales]]/Table1[[#This Row],[Jp population]]</f>
        <v>5.0839238506421386E-2</v>
      </c>
    </row>
    <row r="6" spans="1:30" x14ac:dyDescent="0.25">
      <c r="A6" t="s">
        <v>28</v>
      </c>
      <c r="B6" t="s">
        <v>18</v>
      </c>
      <c r="C6">
        <v>2006</v>
      </c>
      <c r="D6" t="s">
        <v>29</v>
      </c>
      <c r="E6" t="s">
        <v>20</v>
      </c>
      <c r="F6" s="4">
        <v>13960000</v>
      </c>
      <c r="G6" s="4">
        <v>9180000</v>
      </c>
      <c r="H6" s="4">
        <v>2930000</v>
      </c>
      <c r="I6" s="4">
        <v>2840000</v>
      </c>
      <c r="J6">
        <v>5.8</v>
      </c>
      <c r="K6">
        <v>41</v>
      </c>
      <c r="L6">
        <v>6.6</v>
      </c>
      <c r="M6" s="4">
        <v>129</v>
      </c>
      <c r="N6" t="s">
        <v>20</v>
      </c>
      <c r="O6" t="s">
        <v>21</v>
      </c>
      <c r="P6" s="4">
        <v>28910000</v>
      </c>
      <c r="Q6" s="3">
        <f>AVERAGE(Table1[[#This Row],[critic_score]],Table1[[#This Row],[user_score]])</f>
        <v>6.1999999999999993</v>
      </c>
      <c r="R6" s="4">
        <f>Table1[[#This Row],[user_count]]+Table1[[#This Row],[critic_count]]</f>
        <v>170</v>
      </c>
      <c r="S6" s="2">
        <f>100000*Table1[[#This Row],[review_count]]/Table1[[#This Row],[total sales]]</f>
        <v>0.58803182289865097</v>
      </c>
      <c r="T6" s="2">
        <f>Table1[[#This Row],[total sales]]/(2017-Table1[[#This Row],[year_of_release]])</f>
        <v>2628181.8181818184</v>
      </c>
      <c r="U6" s="9">
        <f>Table1[[#This Row],[na_sales]]/(2017-Table1[[#This Row],[year_of_release]])</f>
        <v>1269090.9090909092</v>
      </c>
      <c r="V6" s="6">
        <f>Table1[[#This Row],[eu_sales]]/(2017-Table1[[#This Row],[year_of_release]])</f>
        <v>834545.45454545459</v>
      </c>
      <c r="W6" s="6">
        <f>Table1[[#This Row],[jp_sales]]/(2017-Table1[[#This Row],[year_of_release]])</f>
        <v>266363.63636363635</v>
      </c>
      <c r="X6" s="6">
        <f>Table1[[#This Row],[other_sales]]/(2017-Table1[[#This Row],[year_of_release]])</f>
        <v>258181.81818181818</v>
      </c>
      <c r="Y6" s="4">
        <v>516818555</v>
      </c>
      <c r="Z6" s="4">
        <v>437126892</v>
      </c>
      <c r="AA6" s="4">
        <v>127854000</v>
      </c>
      <c r="AB6" s="1">
        <f>Table1[[#This Row],[na_sales]]/Table1[[#This Row],[NA population]]</f>
        <v>2.7011414092901521E-2</v>
      </c>
      <c r="AC6" s="1">
        <f>Table1[[#This Row],[eu_sales]]/Table1[[#This Row],[Eu population]]</f>
        <v>2.1000766980952525E-2</v>
      </c>
      <c r="AD6" s="1">
        <f>Table1[[#This Row],[jp_sales]]/Table1[[#This Row],[Jp population]]</f>
        <v>2.2916764434433023E-2</v>
      </c>
    </row>
    <row r="7" spans="1:30" x14ac:dyDescent="0.25">
      <c r="A7" t="s">
        <v>30</v>
      </c>
      <c r="B7" t="s">
        <v>18</v>
      </c>
      <c r="C7">
        <v>2009</v>
      </c>
      <c r="D7" t="s">
        <v>27</v>
      </c>
      <c r="E7" t="s">
        <v>20</v>
      </c>
      <c r="F7" s="4">
        <v>14440000</v>
      </c>
      <c r="G7" s="4">
        <v>6940000</v>
      </c>
      <c r="H7" s="4">
        <v>4700000</v>
      </c>
      <c r="I7" s="4">
        <v>2240000</v>
      </c>
      <c r="J7">
        <v>8.6999999999999993</v>
      </c>
      <c r="K7">
        <v>80</v>
      </c>
      <c r="L7">
        <v>8.4</v>
      </c>
      <c r="M7" s="4">
        <v>594</v>
      </c>
      <c r="N7" t="s">
        <v>20</v>
      </c>
      <c r="O7" t="s">
        <v>21</v>
      </c>
      <c r="P7" s="4">
        <v>28320000</v>
      </c>
      <c r="Q7" s="3">
        <f>AVERAGE(Table1[[#This Row],[critic_score]],Table1[[#This Row],[user_score]])</f>
        <v>8.5500000000000007</v>
      </c>
      <c r="R7" s="4">
        <f>Table1[[#This Row],[user_count]]+Table1[[#This Row],[critic_count]]</f>
        <v>674</v>
      </c>
      <c r="S7" s="2">
        <f>100000*Table1[[#This Row],[review_count]]/Table1[[#This Row],[total sales]]</f>
        <v>2.3799435028248586</v>
      </c>
      <c r="T7" s="2">
        <f>Table1[[#This Row],[total sales]]/(2017-Table1[[#This Row],[year_of_release]])</f>
        <v>3540000</v>
      </c>
      <c r="U7" s="9">
        <f>Table1[[#This Row],[na_sales]]/(2017-Table1[[#This Row],[year_of_release]])</f>
        <v>1805000</v>
      </c>
      <c r="V7" s="6">
        <f>Table1[[#This Row],[eu_sales]]/(2017-Table1[[#This Row],[year_of_release]])</f>
        <v>867500</v>
      </c>
      <c r="W7" s="6">
        <f>Table1[[#This Row],[jp_sales]]/(2017-Table1[[#This Row],[year_of_release]])</f>
        <v>587500</v>
      </c>
      <c r="X7" s="6">
        <f>Table1[[#This Row],[other_sales]]/(2017-Table1[[#This Row],[year_of_release]])</f>
        <v>280000</v>
      </c>
      <c r="Y7" s="4">
        <v>534740514</v>
      </c>
      <c r="Z7" s="4">
        <v>441041694</v>
      </c>
      <c r="AA7" s="4">
        <v>128047000</v>
      </c>
      <c r="AB7" s="1">
        <f>Table1[[#This Row],[na_sales]]/Table1[[#This Row],[NA population]]</f>
        <v>2.7003751580341264E-2</v>
      </c>
      <c r="AC7" s="1">
        <f>Table1[[#This Row],[eu_sales]]/Table1[[#This Row],[Eu population]]</f>
        <v>1.5735473753191235E-2</v>
      </c>
      <c r="AD7" s="1">
        <f>Table1[[#This Row],[jp_sales]]/Table1[[#This Row],[Jp population]]</f>
        <v>3.6705272282833649E-2</v>
      </c>
    </row>
    <row r="8" spans="1:30" x14ac:dyDescent="0.25">
      <c r="A8" t="s">
        <v>31</v>
      </c>
      <c r="B8" t="s">
        <v>26</v>
      </c>
      <c r="C8">
        <v>2005</v>
      </c>
      <c r="D8" t="s">
        <v>23</v>
      </c>
      <c r="E8" t="s">
        <v>20</v>
      </c>
      <c r="F8" s="4">
        <v>9710000</v>
      </c>
      <c r="G8" s="4">
        <v>7470000</v>
      </c>
      <c r="H8" s="4">
        <v>4130000</v>
      </c>
      <c r="I8" s="4">
        <v>1900000</v>
      </c>
      <c r="J8">
        <v>9.1</v>
      </c>
      <c r="K8">
        <v>64</v>
      </c>
      <c r="L8">
        <v>8.6</v>
      </c>
      <c r="M8" s="4">
        <v>464</v>
      </c>
      <c r="N8" t="s">
        <v>20</v>
      </c>
      <c r="O8" t="s">
        <v>21</v>
      </c>
      <c r="P8" s="4">
        <v>23210000</v>
      </c>
      <c r="Q8" s="3">
        <f>AVERAGE(Table1[[#This Row],[critic_score]],Table1[[#This Row],[user_score]])</f>
        <v>8.85</v>
      </c>
      <c r="R8" s="4">
        <f>Table1[[#This Row],[user_count]]+Table1[[#This Row],[critic_count]]</f>
        <v>528</v>
      </c>
      <c r="S8" s="2">
        <f>100000*Table1[[#This Row],[review_count]]/Table1[[#This Row],[total sales]]</f>
        <v>2.2748815165876777</v>
      </c>
      <c r="T8" s="2">
        <f>Table1[[#This Row],[total sales]]/(2017-Table1[[#This Row],[year_of_release]])</f>
        <v>1934166.6666666667</v>
      </c>
      <c r="U8" s="9">
        <f>Table1[[#This Row],[na_sales]]/(2017-Table1[[#This Row],[year_of_release]])</f>
        <v>809166.66666666663</v>
      </c>
      <c r="V8" s="6">
        <f>Table1[[#This Row],[eu_sales]]/(2017-Table1[[#This Row],[year_of_release]])</f>
        <v>622500</v>
      </c>
      <c r="W8" s="6">
        <f>Table1[[#This Row],[jp_sales]]/(2017-Table1[[#This Row],[year_of_release]])</f>
        <v>344166.66666666669</v>
      </c>
      <c r="X8" s="6">
        <f>Table1[[#This Row],[other_sales]]/(2017-Table1[[#This Row],[year_of_release]])</f>
        <v>158333.33333333334</v>
      </c>
      <c r="Y8" s="4">
        <v>511054143</v>
      </c>
      <c r="Z8" s="4">
        <v>435713800</v>
      </c>
      <c r="AA8" s="4">
        <v>127773000</v>
      </c>
      <c r="AB8" s="1">
        <f>Table1[[#This Row],[na_sales]]/Table1[[#This Row],[NA population]]</f>
        <v>1.8999943808302128E-2</v>
      </c>
      <c r="AC8" s="1">
        <f>Table1[[#This Row],[eu_sales]]/Table1[[#This Row],[Eu population]]</f>
        <v>1.7144281406739927E-2</v>
      </c>
      <c r="AD8" s="1">
        <f>Table1[[#This Row],[jp_sales]]/Table1[[#This Row],[Jp population]]</f>
        <v>3.2322947727610685E-2</v>
      </c>
    </row>
    <row r="9" spans="1:30" x14ac:dyDescent="0.25">
      <c r="A9" t="s">
        <v>32</v>
      </c>
      <c r="B9" t="s">
        <v>18</v>
      </c>
      <c r="C9">
        <v>2007</v>
      </c>
      <c r="D9" t="s">
        <v>19</v>
      </c>
      <c r="E9" t="s">
        <v>20</v>
      </c>
      <c r="F9" s="4">
        <v>8920000</v>
      </c>
      <c r="G9" s="4">
        <v>8030000</v>
      </c>
      <c r="H9" s="4">
        <v>3600000</v>
      </c>
      <c r="I9" s="4">
        <v>2150000</v>
      </c>
      <c r="J9">
        <v>8</v>
      </c>
      <c r="K9">
        <v>63</v>
      </c>
      <c r="L9">
        <v>7.7</v>
      </c>
      <c r="M9" s="4">
        <v>146</v>
      </c>
      <c r="N9" t="s">
        <v>20</v>
      </c>
      <c r="O9" t="s">
        <v>21</v>
      </c>
      <c r="P9" s="4">
        <v>22700000</v>
      </c>
      <c r="Q9" s="3">
        <f>AVERAGE(Table1[[#This Row],[critic_score]],Table1[[#This Row],[user_score]])</f>
        <v>7.85</v>
      </c>
      <c r="R9" s="4">
        <f>Table1[[#This Row],[user_count]]+Table1[[#This Row],[critic_count]]</f>
        <v>209</v>
      </c>
      <c r="S9" s="2">
        <f>100000*Table1[[#This Row],[review_count]]/Table1[[#This Row],[total sales]]</f>
        <v>0.92070484581497802</v>
      </c>
      <c r="T9" s="2">
        <f>Table1[[#This Row],[total sales]]/(2017-Table1[[#This Row],[year_of_release]])</f>
        <v>2270000</v>
      </c>
      <c r="U9" s="9">
        <f>Table1[[#This Row],[na_sales]]/(2017-Table1[[#This Row],[year_of_release]])</f>
        <v>892000</v>
      </c>
      <c r="V9" s="6">
        <f>Table1[[#This Row],[eu_sales]]/(2017-Table1[[#This Row],[year_of_release]])</f>
        <v>803000</v>
      </c>
      <c r="W9" s="6">
        <f>Table1[[#This Row],[jp_sales]]/(2017-Table1[[#This Row],[year_of_release]])</f>
        <v>360000</v>
      </c>
      <c r="X9" s="6">
        <f>Table1[[#This Row],[other_sales]]/(2017-Table1[[#This Row],[year_of_release]])</f>
        <v>215000</v>
      </c>
      <c r="Y9" s="4">
        <v>522751172</v>
      </c>
      <c r="Z9" s="4">
        <v>438594184</v>
      </c>
      <c r="AA9" s="4">
        <v>128001000</v>
      </c>
      <c r="AB9" s="1">
        <f>Table1[[#This Row],[na_sales]]/Table1[[#This Row],[NA population]]</f>
        <v>1.7063567673837755E-2</v>
      </c>
      <c r="AC9" s="1">
        <f>Table1[[#This Row],[eu_sales]]/Table1[[#This Row],[Eu population]]</f>
        <v>1.8308496311478677E-2</v>
      </c>
      <c r="AD9" s="1">
        <f>Table1[[#This Row],[jp_sales]]/Table1[[#This Row],[Jp population]]</f>
        <v>2.8124780275154099E-2</v>
      </c>
    </row>
    <row r="10" spans="1:30" x14ac:dyDescent="0.25">
      <c r="A10" t="s">
        <v>33</v>
      </c>
      <c r="B10" t="s">
        <v>34</v>
      </c>
      <c r="C10">
        <v>2010</v>
      </c>
      <c r="D10" t="s">
        <v>29</v>
      </c>
      <c r="E10" t="s">
        <v>35</v>
      </c>
      <c r="F10" s="4">
        <v>15000000</v>
      </c>
      <c r="G10" s="4">
        <v>4890000</v>
      </c>
      <c r="H10" s="4">
        <v>240000</v>
      </c>
      <c r="I10" s="4">
        <v>1690000</v>
      </c>
      <c r="J10">
        <v>6.1</v>
      </c>
      <c r="K10">
        <v>45</v>
      </c>
      <c r="L10">
        <v>6.3</v>
      </c>
      <c r="M10" s="4">
        <v>106</v>
      </c>
      <c r="N10" t="s">
        <v>36</v>
      </c>
      <c r="O10" t="s">
        <v>21</v>
      </c>
      <c r="P10" s="4">
        <v>21820000</v>
      </c>
      <c r="Q10" s="3">
        <f>AVERAGE(Table1[[#This Row],[critic_score]],Table1[[#This Row],[user_score]])</f>
        <v>6.1999999999999993</v>
      </c>
      <c r="R10" s="4">
        <f>Table1[[#This Row],[user_count]]+Table1[[#This Row],[critic_count]]</f>
        <v>151</v>
      </c>
      <c r="S10" s="2">
        <f>100000*Table1[[#This Row],[review_count]]/Table1[[#This Row],[total sales]]</f>
        <v>0.692025664527956</v>
      </c>
      <c r="T10" s="2">
        <f>Table1[[#This Row],[total sales]]/(2017-Table1[[#This Row],[year_of_release]])</f>
        <v>3117142.8571428573</v>
      </c>
      <c r="U10" s="9">
        <f>Table1[[#This Row],[na_sales]]/(2017-Table1[[#This Row],[year_of_release]])</f>
        <v>2142857.1428571427</v>
      </c>
      <c r="V10" s="6">
        <f>Table1[[#This Row],[eu_sales]]/(2017-Table1[[#This Row],[year_of_release]])</f>
        <v>698571.42857142852</v>
      </c>
      <c r="W10" s="6">
        <f>Table1[[#This Row],[jp_sales]]/(2017-Table1[[#This Row],[year_of_release]])</f>
        <v>34285.714285714283</v>
      </c>
      <c r="X10" s="6">
        <f>Table1[[#This Row],[other_sales]]/(2017-Table1[[#This Row],[year_of_release]])</f>
        <v>241428.57142857142</v>
      </c>
      <c r="Y10" s="4">
        <v>540520772</v>
      </c>
      <c r="Z10" s="4">
        <v>441654761</v>
      </c>
      <c r="AA10" s="4">
        <v>128070000</v>
      </c>
      <c r="AB10" s="1">
        <f>Table1[[#This Row],[na_sales]]/Table1[[#This Row],[NA population]]</f>
        <v>2.7751014904566888E-2</v>
      </c>
      <c r="AC10" s="1">
        <f>Table1[[#This Row],[eu_sales]]/Table1[[#This Row],[Eu population]]</f>
        <v>1.1071996572454021E-2</v>
      </c>
      <c r="AD10" s="1">
        <f>Table1[[#This Row],[jp_sales]]/Table1[[#This Row],[Jp population]]</f>
        <v>1.8739751698289998E-3</v>
      </c>
    </row>
    <row r="11" spans="1:30" x14ac:dyDescent="0.25">
      <c r="A11" t="s">
        <v>37</v>
      </c>
      <c r="B11" t="s">
        <v>18</v>
      </c>
      <c r="C11">
        <v>2009</v>
      </c>
      <c r="D11" t="s">
        <v>19</v>
      </c>
      <c r="E11" t="s">
        <v>20</v>
      </c>
      <c r="F11" s="4">
        <v>9010000</v>
      </c>
      <c r="G11" s="4">
        <v>8490000</v>
      </c>
      <c r="H11" s="4">
        <v>2530000</v>
      </c>
      <c r="I11" s="4">
        <v>1770000</v>
      </c>
      <c r="J11">
        <v>8</v>
      </c>
      <c r="K11">
        <v>33</v>
      </c>
      <c r="L11">
        <v>7.4</v>
      </c>
      <c r="M11" s="4">
        <v>52</v>
      </c>
      <c r="N11" t="s">
        <v>20</v>
      </c>
      <c r="O11" t="s">
        <v>21</v>
      </c>
      <c r="P11" s="4">
        <v>21800000</v>
      </c>
      <c r="Q11" s="3">
        <f>AVERAGE(Table1[[#This Row],[critic_score]],Table1[[#This Row],[user_score]])</f>
        <v>7.7</v>
      </c>
      <c r="R11" s="4">
        <f>Table1[[#This Row],[user_count]]+Table1[[#This Row],[critic_count]]</f>
        <v>85</v>
      </c>
      <c r="S11" s="2">
        <f>100000*Table1[[#This Row],[review_count]]/Table1[[#This Row],[total sales]]</f>
        <v>0.38990825688073394</v>
      </c>
      <c r="T11" s="2">
        <f>Table1[[#This Row],[total sales]]/(2017-Table1[[#This Row],[year_of_release]])</f>
        <v>2725000</v>
      </c>
      <c r="U11" s="9">
        <f>Table1[[#This Row],[na_sales]]/(2017-Table1[[#This Row],[year_of_release]])</f>
        <v>1126250</v>
      </c>
      <c r="V11" s="6">
        <f>Table1[[#This Row],[eu_sales]]/(2017-Table1[[#This Row],[year_of_release]])</f>
        <v>1061250</v>
      </c>
      <c r="W11" s="6">
        <f>Table1[[#This Row],[jp_sales]]/(2017-Table1[[#This Row],[year_of_release]])</f>
        <v>316250</v>
      </c>
      <c r="X11" s="6">
        <f>Table1[[#This Row],[other_sales]]/(2017-Table1[[#This Row],[year_of_release]])</f>
        <v>221250</v>
      </c>
      <c r="Y11" s="4">
        <v>534740514</v>
      </c>
      <c r="Z11" s="4">
        <v>441041694</v>
      </c>
      <c r="AA11" s="4">
        <v>128047000</v>
      </c>
      <c r="AB11" s="1">
        <f>Table1[[#This Row],[na_sales]]/Table1[[#This Row],[NA population]]</f>
        <v>1.6849293749229555E-2</v>
      </c>
      <c r="AC11" s="1">
        <f>Table1[[#This Row],[eu_sales]]/Table1[[#This Row],[Eu population]]</f>
        <v>1.9249880715359307E-2</v>
      </c>
      <c r="AD11" s="1">
        <f>Table1[[#This Row],[jp_sales]]/Table1[[#This Row],[Jp population]]</f>
        <v>1.9758369973525345E-2</v>
      </c>
    </row>
    <row r="12" spans="1:30" x14ac:dyDescent="0.25">
      <c r="A12" t="s">
        <v>38</v>
      </c>
      <c r="B12" t="s">
        <v>39</v>
      </c>
      <c r="C12">
        <v>2013</v>
      </c>
      <c r="D12" t="s">
        <v>40</v>
      </c>
      <c r="E12" t="s">
        <v>41</v>
      </c>
      <c r="F12" s="4">
        <v>7020000</v>
      </c>
      <c r="G12" s="4">
        <v>9090000</v>
      </c>
      <c r="H12" s="4">
        <v>980000</v>
      </c>
      <c r="I12" s="4">
        <v>3960000</v>
      </c>
      <c r="J12">
        <v>9.6999999999999993</v>
      </c>
      <c r="K12">
        <v>50</v>
      </c>
      <c r="L12">
        <v>8.1999999999999993</v>
      </c>
      <c r="M12" s="4">
        <v>3994</v>
      </c>
      <c r="N12" t="s">
        <v>42</v>
      </c>
      <c r="O12" t="s">
        <v>43</v>
      </c>
      <c r="P12" s="4">
        <v>21050000</v>
      </c>
      <c r="Q12" s="3">
        <f>AVERAGE(Table1[[#This Row],[critic_score]],Table1[[#This Row],[user_score]])</f>
        <v>8.9499999999999993</v>
      </c>
      <c r="R12" s="4">
        <f>Table1[[#This Row],[user_count]]+Table1[[#This Row],[critic_count]]</f>
        <v>4044</v>
      </c>
      <c r="S12" s="2">
        <f>100000*Table1[[#This Row],[review_count]]/Table1[[#This Row],[total sales]]</f>
        <v>19.211401425178146</v>
      </c>
      <c r="T12" s="2">
        <f>Table1[[#This Row],[total sales]]/(2017-Table1[[#This Row],[year_of_release]])</f>
        <v>5262500</v>
      </c>
      <c r="U12" s="9">
        <f>Table1[[#This Row],[na_sales]]/(2017-Table1[[#This Row],[year_of_release]])</f>
        <v>1755000</v>
      </c>
      <c r="V12" s="6">
        <f>Table1[[#This Row],[eu_sales]]/(2017-Table1[[#This Row],[year_of_release]])</f>
        <v>2272500</v>
      </c>
      <c r="W12" s="6">
        <f>Table1[[#This Row],[jp_sales]]/(2017-Table1[[#This Row],[year_of_release]])</f>
        <v>245000</v>
      </c>
      <c r="X12" s="6">
        <f>Table1[[#This Row],[other_sales]]/(2017-Table1[[#This Row],[year_of_release]])</f>
        <v>990000</v>
      </c>
      <c r="Y12" s="4">
        <v>556861736</v>
      </c>
      <c r="Z12" s="4">
        <v>442492884</v>
      </c>
      <c r="AA12" s="4">
        <v>127445000</v>
      </c>
      <c r="AB12" s="1">
        <f>Table1[[#This Row],[na_sales]]/Table1[[#This Row],[NA population]]</f>
        <v>1.2606360872315349E-2</v>
      </c>
      <c r="AC12" s="1">
        <f>Table1[[#This Row],[eu_sales]]/Table1[[#This Row],[Eu population]]</f>
        <v>2.0542703235878479E-2</v>
      </c>
      <c r="AD12" s="1">
        <f>Table1[[#This Row],[jp_sales]]/Table1[[#This Row],[Jp population]]</f>
        <v>7.6895915885283848E-3</v>
      </c>
    </row>
    <row r="13" spans="1:30" x14ac:dyDescent="0.25">
      <c r="A13" t="s">
        <v>44</v>
      </c>
      <c r="B13" t="s">
        <v>45</v>
      </c>
      <c r="C13">
        <v>2004</v>
      </c>
      <c r="D13" t="s">
        <v>40</v>
      </c>
      <c r="E13" t="s">
        <v>41</v>
      </c>
      <c r="F13" s="4">
        <v>9430000</v>
      </c>
      <c r="G13" s="4">
        <v>400000</v>
      </c>
      <c r="H13" s="4">
        <v>410000</v>
      </c>
      <c r="I13" s="4">
        <v>10570000</v>
      </c>
      <c r="J13">
        <v>9.5</v>
      </c>
      <c r="K13">
        <v>80</v>
      </c>
      <c r="L13">
        <v>9</v>
      </c>
      <c r="M13" s="4">
        <v>1588</v>
      </c>
      <c r="N13" t="s">
        <v>42</v>
      </c>
      <c r="O13" t="s">
        <v>43</v>
      </c>
      <c r="P13" s="4">
        <v>20810000</v>
      </c>
      <c r="Q13" s="3">
        <f>AVERAGE(Table1[[#This Row],[critic_score]],Table1[[#This Row],[user_score]])</f>
        <v>9.25</v>
      </c>
      <c r="R13" s="4">
        <f>Table1[[#This Row],[user_count]]+Table1[[#This Row],[critic_count]]</f>
        <v>1668</v>
      </c>
      <c r="S13" s="2">
        <f>100000*Table1[[#This Row],[review_count]]/Table1[[#This Row],[total sales]]</f>
        <v>8.015377222489187</v>
      </c>
      <c r="T13" s="2">
        <f>Table1[[#This Row],[total sales]]/(2017-Table1[[#This Row],[year_of_release]])</f>
        <v>1600769.2307692308</v>
      </c>
      <c r="U13" s="9">
        <f>Table1[[#This Row],[na_sales]]/(2017-Table1[[#This Row],[year_of_release]])</f>
        <v>725384.61538461538</v>
      </c>
      <c r="V13" s="6">
        <f>Table1[[#This Row],[eu_sales]]/(2017-Table1[[#This Row],[year_of_release]])</f>
        <v>30769.23076923077</v>
      </c>
      <c r="W13" s="6">
        <f>Table1[[#This Row],[jp_sales]]/(2017-Table1[[#This Row],[year_of_release]])</f>
        <v>31538.461538461539</v>
      </c>
      <c r="X13" s="6">
        <f>Table1[[#This Row],[other_sales]]/(2017-Table1[[#This Row],[year_of_release]])</f>
        <v>813076.92307692312</v>
      </c>
      <c r="Y13" s="4">
        <v>505524224</v>
      </c>
      <c r="Z13" s="4">
        <v>434174638</v>
      </c>
      <c r="AA13" s="4">
        <v>127761000</v>
      </c>
      <c r="AB13" s="1">
        <f>Table1[[#This Row],[na_sales]]/Table1[[#This Row],[NA population]]</f>
        <v>1.8653903319181001E-2</v>
      </c>
      <c r="AC13" s="1">
        <f>Table1[[#This Row],[eu_sales]]/Table1[[#This Row],[Eu population]]</f>
        <v>9.2128826741832862E-4</v>
      </c>
      <c r="AD13" s="1">
        <f>Table1[[#This Row],[jp_sales]]/Table1[[#This Row],[Jp population]]</f>
        <v>3.2091170231917407E-3</v>
      </c>
    </row>
    <row r="14" spans="1:30" x14ac:dyDescent="0.25">
      <c r="A14" t="s">
        <v>46</v>
      </c>
      <c r="B14" t="s">
        <v>26</v>
      </c>
      <c r="C14">
        <v>2005</v>
      </c>
      <c r="D14" t="s">
        <v>29</v>
      </c>
      <c r="E14" t="s">
        <v>20</v>
      </c>
      <c r="F14" s="4">
        <v>4740000</v>
      </c>
      <c r="G14" s="4">
        <v>9200000</v>
      </c>
      <c r="H14" s="4">
        <v>4160000</v>
      </c>
      <c r="I14" s="4">
        <v>2040000</v>
      </c>
      <c r="J14">
        <v>7.7</v>
      </c>
      <c r="K14">
        <v>58</v>
      </c>
      <c r="L14">
        <v>7.9</v>
      </c>
      <c r="M14" s="4">
        <v>50</v>
      </c>
      <c r="N14" t="s">
        <v>20</v>
      </c>
      <c r="O14" t="s">
        <v>21</v>
      </c>
      <c r="P14" s="4">
        <v>20140000</v>
      </c>
      <c r="Q14" s="3">
        <f>AVERAGE(Table1[[#This Row],[critic_score]],Table1[[#This Row],[user_score]])</f>
        <v>7.8000000000000007</v>
      </c>
      <c r="R14" s="4">
        <f>Table1[[#This Row],[user_count]]+Table1[[#This Row],[critic_count]]</f>
        <v>108</v>
      </c>
      <c r="S14" s="2">
        <f>100000*Table1[[#This Row],[review_count]]/Table1[[#This Row],[total sales]]</f>
        <v>0.53624627606752728</v>
      </c>
      <c r="T14" s="2">
        <f>Table1[[#This Row],[total sales]]/(2017-Table1[[#This Row],[year_of_release]])</f>
        <v>1678333.3333333333</v>
      </c>
      <c r="U14" s="9">
        <f>Table1[[#This Row],[na_sales]]/(2017-Table1[[#This Row],[year_of_release]])</f>
        <v>395000</v>
      </c>
      <c r="V14" s="6">
        <f>Table1[[#This Row],[eu_sales]]/(2017-Table1[[#This Row],[year_of_release]])</f>
        <v>766666.66666666663</v>
      </c>
      <c r="W14" s="6">
        <f>Table1[[#This Row],[jp_sales]]/(2017-Table1[[#This Row],[year_of_release]])</f>
        <v>346666.66666666669</v>
      </c>
      <c r="X14" s="6">
        <f>Table1[[#This Row],[other_sales]]/(2017-Table1[[#This Row],[year_of_release]])</f>
        <v>170000</v>
      </c>
      <c r="Y14" s="4">
        <v>511054143</v>
      </c>
      <c r="Z14" s="4">
        <v>435713800</v>
      </c>
      <c r="AA14" s="4">
        <v>127773000</v>
      </c>
      <c r="AB14" s="1">
        <f>Table1[[#This Row],[na_sales]]/Table1[[#This Row],[NA population]]</f>
        <v>9.2749468230022749E-3</v>
      </c>
      <c r="AC14" s="1">
        <f>Table1[[#This Row],[eu_sales]]/Table1[[#This Row],[Eu population]]</f>
        <v>2.1114777636145561E-2</v>
      </c>
      <c r="AD14" s="1">
        <f>Table1[[#This Row],[jp_sales]]/Table1[[#This Row],[Jp population]]</f>
        <v>3.2557739115462579E-2</v>
      </c>
    </row>
    <row r="15" spans="1:30" x14ac:dyDescent="0.25">
      <c r="A15" t="s">
        <v>38</v>
      </c>
      <c r="B15" t="s">
        <v>34</v>
      </c>
      <c r="C15">
        <v>2013</v>
      </c>
      <c r="D15" t="s">
        <v>40</v>
      </c>
      <c r="E15" t="s">
        <v>41</v>
      </c>
      <c r="F15" s="4">
        <v>9660000</v>
      </c>
      <c r="G15" s="4">
        <v>5140000</v>
      </c>
      <c r="H15" s="4">
        <v>60000</v>
      </c>
      <c r="I15" s="4">
        <v>1410000</v>
      </c>
      <c r="J15">
        <v>9.6999999999999993</v>
      </c>
      <c r="K15">
        <v>58</v>
      </c>
      <c r="L15">
        <v>8.1</v>
      </c>
      <c r="M15" s="4">
        <v>3711</v>
      </c>
      <c r="N15" t="s">
        <v>42</v>
      </c>
      <c r="O15" t="s">
        <v>43</v>
      </c>
      <c r="P15" s="4">
        <v>16270000</v>
      </c>
      <c r="Q15" s="3">
        <f>AVERAGE(Table1[[#This Row],[critic_score]],Table1[[#This Row],[user_score]])</f>
        <v>8.8999999999999986</v>
      </c>
      <c r="R15" s="4">
        <f>Table1[[#This Row],[user_count]]+Table1[[#This Row],[critic_count]]</f>
        <v>3769</v>
      </c>
      <c r="S15" s="2">
        <f>100000*Table1[[#This Row],[review_count]]/Table1[[#This Row],[total sales]]</f>
        <v>23.165334972341732</v>
      </c>
      <c r="T15" s="2">
        <f>Table1[[#This Row],[total sales]]/(2017-Table1[[#This Row],[year_of_release]])</f>
        <v>4067500</v>
      </c>
      <c r="U15" s="9">
        <f>Table1[[#This Row],[na_sales]]/(2017-Table1[[#This Row],[year_of_release]])</f>
        <v>2415000</v>
      </c>
      <c r="V15" s="6">
        <f>Table1[[#This Row],[eu_sales]]/(2017-Table1[[#This Row],[year_of_release]])</f>
        <v>1285000</v>
      </c>
      <c r="W15" s="6">
        <f>Table1[[#This Row],[jp_sales]]/(2017-Table1[[#This Row],[year_of_release]])</f>
        <v>15000</v>
      </c>
      <c r="X15" s="6">
        <f>Table1[[#This Row],[other_sales]]/(2017-Table1[[#This Row],[year_of_release]])</f>
        <v>352500</v>
      </c>
      <c r="Y15" s="4">
        <v>556861736</v>
      </c>
      <c r="Z15" s="4">
        <v>442492884</v>
      </c>
      <c r="AA15" s="4">
        <v>127445000</v>
      </c>
      <c r="AB15" s="1">
        <f>Table1[[#This Row],[na_sales]]/Table1[[#This Row],[NA population]]</f>
        <v>1.7347214533698901E-2</v>
      </c>
      <c r="AC15" s="1">
        <f>Table1[[#This Row],[eu_sales]]/Table1[[#This Row],[Eu population]]</f>
        <v>1.1616006010166708E-2</v>
      </c>
      <c r="AD15" s="1">
        <f>Table1[[#This Row],[jp_sales]]/Table1[[#This Row],[Jp population]]</f>
        <v>4.7079132174663582E-4</v>
      </c>
    </row>
    <row r="16" spans="1:30" x14ac:dyDescent="0.25">
      <c r="A16" t="s">
        <v>47</v>
      </c>
      <c r="B16" t="s">
        <v>45</v>
      </c>
      <c r="C16">
        <v>2002</v>
      </c>
      <c r="D16" t="s">
        <v>40</v>
      </c>
      <c r="E16" t="s">
        <v>41</v>
      </c>
      <c r="F16" s="4">
        <v>8410000</v>
      </c>
      <c r="G16" s="4">
        <v>5490000</v>
      </c>
      <c r="H16" s="4">
        <v>470000</v>
      </c>
      <c r="I16" s="4">
        <v>1780000</v>
      </c>
      <c r="J16">
        <v>9.5</v>
      </c>
      <c r="K16">
        <v>62</v>
      </c>
      <c r="L16">
        <v>8.6999999999999993</v>
      </c>
      <c r="M16" s="4">
        <v>730</v>
      </c>
      <c r="N16" t="s">
        <v>42</v>
      </c>
      <c r="O16" t="s">
        <v>43</v>
      </c>
      <c r="P16" s="4">
        <v>16150000</v>
      </c>
      <c r="Q16" s="3">
        <f>AVERAGE(Table1[[#This Row],[critic_score]],Table1[[#This Row],[user_score]])</f>
        <v>9.1</v>
      </c>
      <c r="R16" s="4">
        <f>Table1[[#This Row],[user_count]]+Table1[[#This Row],[critic_count]]</f>
        <v>792</v>
      </c>
      <c r="S16" s="2">
        <f>100000*Table1[[#This Row],[review_count]]/Table1[[#This Row],[total sales]]</f>
        <v>4.9040247678018574</v>
      </c>
      <c r="T16" s="2">
        <f>Table1[[#This Row],[total sales]]/(2017-Table1[[#This Row],[year_of_release]])</f>
        <v>1076666.6666666667</v>
      </c>
      <c r="U16" s="9">
        <f>Table1[[#This Row],[na_sales]]/(2017-Table1[[#This Row],[year_of_release]])</f>
        <v>560666.66666666663</v>
      </c>
      <c r="V16" s="6">
        <f>Table1[[#This Row],[eu_sales]]/(2017-Table1[[#This Row],[year_of_release]])</f>
        <v>366000</v>
      </c>
      <c r="W16" s="6">
        <f>Table1[[#This Row],[jp_sales]]/(2017-Table1[[#This Row],[year_of_release]])</f>
        <v>31333.333333333332</v>
      </c>
      <c r="X16" s="6">
        <f>Table1[[#This Row],[other_sales]]/(2017-Table1[[#This Row],[year_of_release]])</f>
        <v>118666.66666666667</v>
      </c>
      <c r="Y16" s="4">
        <v>495013192</v>
      </c>
      <c r="Z16" s="4">
        <v>431019772</v>
      </c>
      <c r="AA16" s="4">
        <v>127445000</v>
      </c>
      <c r="AB16" s="1">
        <f>Table1[[#This Row],[na_sales]]/Table1[[#This Row],[NA population]]</f>
        <v>1.6989446212576895E-2</v>
      </c>
      <c r="AC16" s="1">
        <f>Table1[[#This Row],[eu_sales]]/Table1[[#This Row],[Eu population]]</f>
        <v>1.273723470857388E-2</v>
      </c>
      <c r="AD16" s="1">
        <f>Table1[[#This Row],[jp_sales]]/Table1[[#This Row],[Jp population]]</f>
        <v>3.6878653536819806E-3</v>
      </c>
    </row>
    <row r="17" spans="1:30" x14ac:dyDescent="0.25">
      <c r="A17" t="s">
        <v>48</v>
      </c>
      <c r="B17" t="s">
        <v>26</v>
      </c>
      <c r="C17">
        <v>2005</v>
      </c>
      <c r="D17" t="s">
        <v>49</v>
      </c>
      <c r="E17" t="s">
        <v>20</v>
      </c>
      <c r="F17" s="4">
        <v>3430000</v>
      </c>
      <c r="G17" s="4">
        <v>5350000</v>
      </c>
      <c r="H17" s="4">
        <v>5320000</v>
      </c>
      <c r="I17" s="4">
        <v>1180000</v>
      </c>
      <c r="J17">
        <v>7.7</v>
      </c>
      <c r="K17">
        <v>37</v>
      </c>
      <c r="L17">
        <v>7.1</v>
      </c>
      <c r="M17" s="4">
        <v>19</v>
      </c>
      <c r="N17" t="s">
        <v>20</v>
      </c>
      <c r="O17" t="s">
        <v>21</v>
      </c>
      <c r="P17" s="4">
        <v>15280000</v>
      </c>
      <c r="Q17" s="3">
        <f>AVERAGE(Table1[[#This Row],[critic_score]],Table1[[#This Row],[user_score]])</f>
        <v>7.4</v>
      </c>
      <c r="R17" s="4">
        <f>Table1[[#This Row],[user_count]]+Table1[[#This Row],[critic_count]]</f>
        <v>56</v>
      </c>
      <c r="S17" s="2">
        <f>100000*Table1[[#This Row],[review_count]]/Table1[[#This Row],[total sales]]</f>
        <v>0.36649214659685864</v>
      </c>
      <c r="T17" s="2">
        <f>Table1[[#This Row],[total sales]]/(2017-Table1[[#This Row],[year_of_release]])</f>
        <v>1273333.3333333333</v>
      </c>
      <c r="U17" s="9">
        <f>Table1[[#This Row],[na_sales]]/(2017-Table1[[#This Row],[year_of_release]])</f>
        <v>285833.33333333331</v>
      </c>
      <c r="V17" s="6">
        <f>Table1[[#This Row],[eu_sales]]/(2017-Table1[[#This Row],[year_of_release]])</f>
        <v>445833.33333333331</v>
      </c>
      <c r="W17" s="6">
        <f>Table1[[#This Row],[jp_sales]]/(2017-Table1[[#This Row],[year_of_release]])</f>
        <v>443333.33333333331</v>
      </c>
      <c r="X17" s="6">
        <f>Table1[[#This Row],[other_sales]]/(2017-Table1[[#This Row],[year_of_release]])</f>
        <v>98333.333333333328</v>
      </c>
      <c r="Y17" s="4">
        <v>511054143</v>
      </c>
      <c r="Z17" s="4">
        <v>435713800</v>
      </c>
      <c r="AA17" s="4">
        <v>127773000</v>
      </c>
      <c r="AB17" s="1">
        <f>Table1[[#This Row],[na_sales]]/Table1[[#This Row],[NA population]]</f>
        <v>6.7116176377421521E-3</v>
      </c>
      <c r="AC17" s="1">
        <f>Table1[[#This Row],[eu_sales]]/Table1[[#This Row],[Eu population]]</f>
        <v>1.2278702212323777E-2</v>
      </c>
      <c r="AD17" s="1">
        <f>Table1[[#This Row],[jp_sales]]/Table1[[#This Row],[Jp population]]</f>
        <v>4.1636339445735797E-2</v>
      </c>
    </row>
    <row r="18" spans="1:30" x14ac:dyDescent="0.25">
      <c r="A18" t="s">
        <v>50</v>
      </c>
      <c r="B18" t="s">
        <v>45</v>
      </c>
      <c r="C18">
        <v>2001</v>
      </c>
      <c r="D18" t="s">
        <v>23</v>
      </c>
      <c r="E18" t="s">
        <v>51</v>
      </c>
      <c r="F18" s="4">
        <v>6850000</v>
      </c>
      <c r="G18" s="4">
        <v>5090000</v>
      </c>
      <c r="H18" s="4">
        <v>1870000</v>
      </c>
      <c r="I18" s="4">
        <v>1160000</v>
      </c>
      <c r="J18">
        <v>9.5</v>
      </c>
      <c r="K18">
        <v>54</v>
      </c>
      <c r="L18">
        <v>8.4</v>
      </c>
      <c r="M18" s="4">
        <v>314</v>
      </c>
      <c r="N18" t="s">
        <v>52</v>
      </c>
      <c r="O18" t="s">
        <v>21</v>
      </c>
      <c r="P18" s="4">
        <v>14970000</v>
      </c>
      <c r="Q18" s="3">
        <f>AVERAGE(Table1[[#This Row],[critic_score]],Table1[[#This Row],[user_score]])</f>
        <v>8.9499999999999993</v>
      </c>
      <c r="R18" s="4">
        <f>Table1[[#This Row],[user_count]]+Table1[[#This Row],[critic_count]]</f>
        <v>368</v>
      </c>
      <c r="S18" s="2">
        <f>100000*Table1[[#This Row],[review_count]]/Table1[[#This Row],[total sales]]</f>
        <v>2.4582498329993321</v>
      </c>
      <c r="T18" s="2">
        <f>Table1[[#This Row],[total sales]]/(2017-Table1[[#This Row],[year_of_release]])</f>
        <v>935625</v>
      </c>
      <c r="U18" s="9">
        <f>Table1[[#This Row],[na_sales]]/(2017-Table1[[#This Row],[year_of_release]])</f>
        <v>428125</v>
      </c>
      <c r="V18" s="6">
        <f>Table1[[#This Row],[eu_sales]]/(2017-Table1[[#This Row],[year_of_release]])</f>
        <v>318125</v>
      </c>
      <c r="W18" s="6">
        <f>Table1[[#This Row],[jp_sales]]/(2017-Table1[[#This Row],[year_of_release]])</f>
        <v>116875</v>
      </c>
      <c r="X18" s="6">
        <f>Table1[[#This Row],[other_sales]]/(2017-Table1[[#This Row],[year_of_release]])</f>
        <v>72500</v>
      </c>
      <c r="Y18" s="4">
        <v>489752572</v>
      </c>
      <c r="Z18" s="4">
        <v>430035992</v>
      </c>
      <c r="AA18" s="4">
        <v>127149000</v>
      </c>
      <c r="AB18" s="1">
        <f>Table1[[#This Row],[na_sales]]/Table1[[#This Row],[NA population]]</f>
        <v>1.3986654469269433E-2</v>
      </c>
      <c r="AC18" s="1">
        <f>Table1[[#This Row],[eu_sales]]/Table1[[#This Row],[Eu population]]</f>
        <v>1.1836218583304069E-2</v>
      </c>
      <c r="AD18" s="1">
        <f>Table1[[#This Row],[jp_sales]]/Table1[[#This Row],[Jp population]]</f>
        <v>1.4707154598148628E-2</v>
      </c>
    </row>
    <row r="19" spans="1:30" x14ac:dyDescent="0.25">
      <c r="A19" t="s">
        <v>53</v>
      </c>
      <c r="B19" t="s">
        <v>34</v>
      </c>
      <c r="C19">
        <v>2011</v>
      </c>
      <c r="D19" t="s">
        <v>54</v>
      </c>
      <c r="E19" t="s">
        <v>55</v>
      </c>
      <c r="F19" s="4">
        <v>9040000</v>
      </c>
      <c r="G19" s="4">
        <v>4240000</v>
      </c>
      <c r="H19" s="4">
        <v>130000</v>
      </c>
      <c r="I19" s="4">
        <v>1320000</v>
      </c>
      <c r="J19">
        <v>8.8000000000000007</v>
      </c>
      <c r="K19">
        <v>81</v>
      </c>
      <c r="L19">
        <v>3.4</v>
      </c>
      <c r="M19" s="4">
        <v>8713</v>
      </c>
      <c r="N19" t="s">
        <v>56</v>
      </c>
      <c r="O19" t="s">
        <v>43</v>
      </c>
      <c r="P19" s="4">
        <v>14730000</v>
      </c>
      <c r="Q19" s="3">
        <f>AVERAGE(Table1[[#This Row],[critic_score]],Table1[[#This Row],[user_score]])</f>
        <v>6.1000000000000005</v>
      </c>
      <c r="R19" s="4">
        <f>Table1[[#This Row],[user_count]]+Table1[[#This Row],[critic_count]]</f>
        <v>8794</v>
      </c>
      <c r="S19" s="2">
        <f>100000*Table1[[#This Row],[review_count]]/Table1[[#This Row],[total sales]]</f>
        <v>59.701289884589272</v>
      </c>
      <c r="T19" s="2">
        <f>Table1[[#This Row],[total sales]]/(2017-Table1[[#This Row],[year_of_release]])</f>
        <v>2455000</v>
      </c>
      <c r="U19" s="9">
        <f>Table1[[#This Row],[na_sales]]/(2017-Table1[[#This Row],[year_of_release]])</f>
        <v>1506666.6666666667</v>
      </c>
      <c r="V19" s="6">
        <f>Table1[[#This Row],[eu_sales]]/(2017-Table1[[#This Row],[year_of_release]])</f>
        <v>706666.66666666663</v>
      </c>
      <c r="W19" s="6">
        <f>Table1[[#This Row],[jp_sales]]/(2017-Table1[[#This Row],[year_of_release]])</f>
        <v>21666.666666666668</v>
      </c>
      <c r="X19" s="6">
        <f>Table1[[#This Row],[other_sales]]/(2017-Table1[[#This Row],[year_of_release]])</f>
        <v>220000</v>
      </c>
      <c r="Y19" s="4">
        <v>545961365</v>
      </c>
      <c r="Z19" s="4">
        <v>440756453</v>
      </c>
      <c r="AA19" s="4">
        <v>127833000</v>
      </c>
      <c r="AB19" s="1">
        <f>Table1[[#This Row],[na_sales]]/Table1[[#This Row],[NA population]]</f>
        <v>1.6557948198404112E-2</v>
      </c>
      <c r="AC19" s="1">
        <f>Table1[[#This Row],[eu_sales]]/Table1[[#This Row],[Eu population]]</f>
        <v>9.6198251236947856E-3</v>
      </c>
      <c r="AD19" s="1">
        <f>Table1[[#This Row],[jp_sales]]/Table1[[#This Row],[Jp population]]</f>
        <v>1.0169518043071819E-3</v>
      </c>
    </row>
    <row r="20" spans="1:30" x14ac:dyDescent="0.25">
      <c r="A20" t="s">
        <v>57</v>
      </c>
      <c r="B20" t="s">
        <v>34</v>
      </c>
      <c r="C20">
        <v>2010</v>
      </c>
      <c r="D20" t="s">
        <v>54</v>
      </c>
      <c r="E20" t="s">
        <v>55</v>
      </c>
      <c r="F20" s="4">
        <v>9700000</v>
      </c>
      <c r="G20" s="4">
        <v>3680000</v>
      </c>
      <c r="H20" s="4">
        <v>110000</v>
      </c>
      <c r="I20" s="4">
        <v>1130000</v>
      </c>
      <c r="J20">
        <v>8.6999999999999993</v>
      </c>
      <c r="K20">
        <v>89</v>
      </c>
      <c r="L20">
        <v>6.3</v>
      </c>
      <c r="M20" s="4">
        <v>1454</v>
      </c>
      <c r="N20" t="s">
        <v>58</v>
      </c>
      <c r="O20" t="s">
        <v>43</v>
      </c>
      <c r="P20" s="4">
        <v>14620000</v>
      </c>
      <c r="Q20" s="3">
        <f>AVERAGE(Table1[[#This Row],[critic_score]],Table1[[#This Row],[user_score]])</f>
        <v>7.5</v>
      </c>
      <c r="R20" s="4">
        <f>Table1[[#This Row],[user_count]]+Table1[[#This Row],[critic_count]]</f>
        <v>1543</v>
      </c>
      <c r="S20" s="2">
        <f>100000*Table1[[#This Row],[review_count]]/Table1[[#This Row],[total sales]]</f>
        <v>10.554035567715458</v>
      </c>
      <c r="T20" s="2">
        <f>Table1[[#This Row],[total sales]]/(2017-Table1[[#This Row],[year_of_release]])</f>
        <v>2088571.4285714286</v>
      </c>
      <c r="U20" s="9">
        <f>Table1[[#This Row],[na_sales]]/(2017-Table1[[#This Row],[year_of_release]])</f>
        <v>1385714.2857142857</v>
      </c>
      <c r="V20" s="6">
        <f>Table1[[#This Row],[eu_sales]]/(2017-Table1[[#This Row],[year_of_release]])</f>
        <v>525714.28571428568</v>
      </c>
      <c r="W20" s="6">
        <f>Table1[[#This Row],[jp_sales]]/(2017-Table1[[#This Row],[year_of_release]])</f>
        <v>15714.285714285714</v>
      </c>
      <c r="X20" s="6">
        <f>Table1[[#This Row],[other_sales]]/(2017-Table1[[#This Row],[year_of_release]])</f>
        <v>161428.57142857142</v>
      </c>
      <c r="Y20" s="4">
        <v>540520772</v>
      </c>
      <c r="Z20" s="4">
        <v>441654761</v>
      </c>
      <c r="AA20" s="4">
        <v>128070000</v>
      </c>
      <c r="AB20" s="1">
        <f>Table1[[#This Row],[na_sales]]/Table1[[#This Row],[NA population]]</f>
        <v>1.7945656304953254E-2</v>
      </c>
      <c r="AC20" s="1">
        <f>Table1[[#This Row],[eu_sales]]/Table1[[#This Row],[Eu population]]</f>
        <v>8.3323000790656038E-3</v>
      </c>
      <c r="AD20" s="1">
        <f>Table1[[#This Row],[jp_sales]]/Table1[[#This Row],[Jp population]]</f>
        <v>8.5890528617162489E-4</v>
      </c>
    </row>
    <row r="21" spans="1:30" x14ac:dyDescent="0.25">
      <c r="A21" t="s">
        <v>59</v>
      </c>
      <c r="B21" t="s">
        <v>39</v>
      </c>
      <c r="C21">
        <v>2012</v>
      </c>
      <c r="D21" t="s">
        <v>54</v>
      </c>
      <c r="E21" t="s">
        <v>55</v>
      </c>
      <c r="F21" s="4">
        <v>4990000</v>
      </c>
      <c r="G21" s="4">
        <v>5730000</v>
      </c>
      <c r="H21" s="4">
        <v>650000</v>
      </c>
      <c r="I21" s="4">
        <v>2420000</v>
      </c>
      <c r="J21">
        <v>8.3000000000000007</v>
      </c>
      <c r="K21">
        <v>21</v>
      </c>
      <c r="L21">
        <v>5.3</v>
      </c>
      <c r="M21" s="4">
        <v>922</v>
      </c>
      <c r="N21" t="s">
        <v>58</v>
      </c>
      <c r="O21" t="s">
        <v>43</v>
      </c>
      <c r="P21" s="4">
        <v>13790000</v>
      </c>
      <c r="Q21" s="3">
        <f>AVERAGE(Table1[[#This Row],[critic_score]],Table1[[#This Row],[user_score]])</f>
        <v>6.8000000000000007</v>
      </c>
      <c r="R21" s="4">
        <f>Table1[[#This Row],[user_count]]+Table1[[#This Row],[critic_count]]</f>
        <v>943</v>
      </c>
      <c r="S21" s="2">
        <f>100000*Table1[[#This Row],[review_count]]/Table1[[#This Row],[total sales]]</f>
        <v>6.838288614938361</v>
      </c>
      <c r="T21" s="2">
        <f>Table1[[#This Row],[total sales]]/(2017-Table1[[#This Row],[year_of_release]])</f>
        <v>2758000</v>
      </c>
      <c r="U21" s="9">
        <f>Table1[[#This Row],[na_sales]]/(2017-Table1[[#This Row],[year_of_release]])</f>
        <v>998000</v>
      </c>
      <c r="V21" s="6">
        <f>Table1[[#This Row],[eu_sales]]/(2017-Table1[[#This Row],[year_of_release]])</f>
        <v>1146000</v>
      </c>
      <c r="W21" s="6">
        <f>Table1[[#This Row],[jp_sales]]/(2017-Table1[[#This Row],[year_of_release]])</f>
        <v>130000</v>
      </c>
      <c r="X21" s="6">
        <f>Table1[[#This Row],[other_sales]]/(2017-Table1[[#This Row],[year_of_release]])</f>
        <v>484000</v>
      </c>
      <c r="Y21" s="4">
        <v>551484507</v>
      </c>
      <c r="Z21" s="4">
        <v>441417242</v>
      </c>
      <c r="AA21" s="4">
        <v>127629000</v>
      </c>
      <c r="AB21" s="1">
        <f>Table1[[#This Row],[na_sales]]/Table1[[#This Row],[NA population]]</f>
        <v>9.0483049599070602E-3</v>
      </c>
      <c r="AC21" s="1">
        <f>Table1[[#This Row],[eu_sales]]/Table1[[#This Row],[Eu population]]</f>
        <v>1.2980915684303967E-2</v>
      </c>
      <c r="AD21" s="1">
        <f>Table1[[#This Row],[jp_sales]]/Table1[[#This Row],[Jp population]]</f>
        <v>5.0928864129625709E-3</v>
      </c>
    </row>
    <row r="22" spans="1:30" x14ac:dyDescent="0.25">
      <c r="A22" t="s">
        <v>59</v>
      </c>
      <c r="B22" t="s">
        <v>34</v>
      </c>
      <c r="C22">
        <v>2012</v>
      </c>
      <c r="D22" t="s">
        <v>54</v>
      </c>
      <c r="E22" t="s">
        <v>55</v>
      </c>
      <c r="F22" s="4">
        <v>8250000</v>
      </c>
      <c r="G22" s="4">
        <v>4240000</v>
      </c>
      <c r="H22" s="4">
        <v>70000</v>
      </c>
      <c r="I22" s="4">
        <v>1120000</v>
      </c>
      <c r="J22">
        <v>8.3000000000000007</v>
      </c>
      <c r="K22">
        <v>73</v>
      </c>
      <c r="L22">
        <v>4.8</v>
      </c>
      <c r="M22" s="4">
        <v>2256</v>
      </c>
      <c r="N22" t="s">
        <v>58</v>
      </c>
      <c r="O22" t="s">
        <v>43</v>
      </c>
      <c r="P22" s="4">
        <v>13680000</v>
      </c>
      <c r="Q22" s="3">
        <f>AVERAGE(Table1[[#This Row],[critic_score]],Table1[[#This Row],[user_score]])</f>
        <v>6.5500000000000007</v>
      </c>
      <c r="R22" s="4">
        <f>Table1[[#This Row],[user_count]]+Table1[[#This Row],[critic_count]]</f>
        <v>2329</v>
      </c>
      <c r="S22" s="2">
        <f>100000*Table1[[#This Row],[review_count]]/Table1[[#This Row],[total sales]]</f>
        <v>17.024853801169591</v>
      </c>
      <c r="T22" s="2">
        <f>Table1[[#This Row],[total sales]]/(2017-Table1[[#This Row],[year_of_release]])</f>
        <v>2736000</v>
      </c>
      <c r="U22" s="9">
        <f>Table1[[#This Row],[na_sales]]/(2017-Table1[[#This Row],[year_of_release]])</f>
        <v>1650000</v>
      </c>
      <c r="V22" s="6">
        <f>Table1[[#This Row],[eu_sales]]/(2017-Table1[[#This Row],[year_of_release]])</f>
        <v>848000</v>
      </c>
      <c r="W22" s="6">
        <f>Table1[[#This Row],[jp_sales]]/(2017-Table1[[#This Row],[year_of_release]])</f>
        <v>14000</v>
      </c>
      <c r="X22" s="6">
        <f>Table1[[#This Row],[other_sales]]/(2017-Table1[[#This Row],[year_of_release]])</f>
        <v>224000</v>
      </c>
      <c r="Y22" s="4">
        <v>551484507</v>
      </c>
      <c r="Z22" s="4">
        <v>441417242</v>
      </c>
      <c r="AA22" s="4">
        <v>127629000</v>
      </c>
      <c r="AB22" s="1">
        <f>Table1[[#This Row],[na_sales]]/Table1[[#This Row],[NA population]]</f>
        <v>1.4959622428704057E-2</v>
      </c>
      <c r="AC22" s="1">
        <f>Table1[[#This Row],[eu_sales]]/Table1[[#This Row],[Eu population]]</f>
        <v>9.605424520322656E-3</v>
      </c>
      <c r="AD22" s="1">
        <f>Table1[[#This Row],[jp_sales]]/Table1[[#This Row],[Jp population]]</f>
        <v>5.4846469062673844E-4</v>
      </c>
    </row>
    <row r="23" spans="1:30" x14ac:dyDescent="0.25">
      <c r="A23" t="s">
        <v>60</v>
      </c>
      <c r="B23" t="s">
        <v>34</v>
      </c>
      <c r="C23">
        <v>2009</v>
      </c>
      <c r="D23" t="s">
        <v>54</v>
      </c>
      <c r="E23" t="s">
        <v>55</v>
      </c>
      <c r="F23" s="4">
        <v>8520000</v>
      </c>
      <c r="G23" s="4">
        <v>3590000</v>
      </c>
      <c r="H23" s="4">
        <v>80000</v>
      </c>
      <c r="I23" s="4">
        <v>1280000</v>
      </c>
      <c r="J23">
        <v>9.4</v>
      </c>
      <c r="K23">
        <v>100</v>
      </c>
      <c r="L23">
        <v>6.3</v>
      </c>
      <c r="M23" s="4">
        <v>2698</v>
      </c>
      <c r="N23" t="s">
        <v>61</v>
      </c>
      <c r="O23" t="s">
        <v>43</v>
      </c>
      <c r="P23" s="4">
        <v>13470000</v>
      </c>
      <c r="Q23" s="3">
        <f>AVERAGE(Table1[[#This Row],[critic_score]],Table1[[#This Row],[user_score]])</f>
        <v>7.85</v>
      </c>
      <c r="R23" s="4">
        <f>Table1[[#This Row],[user_count]]+Table1[[#This Row],[critic_count]]</f>
        <v>2798</v>
      </c>
      <c r="S23" s="2">
        <f>100000*Table1[[#This Row],[review_count]]/Table1[[#This Row],[total sales]]</f>
        <v>20.7720861172977</v>
      </c>
      <c r="T23" s="2">
        <f>Table1[[#This Row],[total sales]]/(2017-Table1[[#This Row],[year_of_release]])</f>
        <v>1683750</v>
      </c>
      <c r="U23" s="9">
        <f>Table1[[#This Row],[na_sales]]/(2017-Table1[[#This Row],[year_of_release]])</f>
        <v>1065000</v>
      </c>
      <c r="V23" s="6">
        <f>Table1[[#This Row],[eu_sales]]/(2017-Table1[[#This Row],[year_of_release]])</f>
        <v>448750</v>
      </c>
      <c r="W23" s="6">
        <f>Table1[[#This Row],[jp_sales]]/(2017-Table1[[#This Row],[year_of_release]])</f>
        <v>10000</v>
      </c>
      <c r="X23" s="6">
        <f>Table1[[#This Row],[other_sales]]/(2017-Table1[[#This Row],[year_of_release]])</f>
        <v>160000</v>
      </c>
      <c r="Y23" s="4">
        <v>534740514</v>
      </c>
      <c r="Z23" s="4">
        <v>441041694</v>
      </c>
      <c r="AA23" s="4">
        <v>128047000</v>
      </c>
      <c r="AB23" s="1">
        <f>Table1[[#This Row],[na_sales]]/Table1[[#This Row],[NA population]]</f>
        <v>1.5932961458760914E-2</v>
      </c>
      <c r="AC23" s="1">
        <f>Table1[[#This Row],[eu_sales]]/Table1[[#This Row],[Eu population]]</f>
        <v>8.1398199962473394E-3</v>
      </c>
      <c r="AD23" s="1">
        <f>Table1[[#This Row],[jp_sales]]/Table1[[#This Row],[Jp population]]</f>
        <v>6.2477059204823224E-4</v>
      </c>
    </row>
    <row r="24" spans="1:30" x14ac:dyDescent="0.25">
      <c r="A24" t="s">
        <v>53</v>
      </c>
      <c r="B24" t="s">
        <v>39</v>
      </c>
      <c r="C24">
        <v>2011</v>
      </c>
      <c r="D24" t="s">
        <v>54</v>
      </c>
      <c r="E24" t="s">
        <v>55</v>
      </c>
      <c r="F24" s="4">
        <v>5540000</v>
      </c>
      <c r="G24" s="4">
        <v>5730000</v>
      </c>
      <c r="H24" s="4">
        <v>490000</v>
      </c>
      <c r="I24" s="4">
        <v>1570000</v>
      </c>
      <c r="J24">
        <v>8.8000000000000007</v>
      </c>
      <c r="K24">
        <v>39</v>
      </c>
      <c r="L24">
        <v>3.2</v>
      </c>
      <c r="M24" s="4">
        <v>5234</v>
      </c>
      <c r="N24" t="s">
        <v>56</v>
      </c>
      <c r="O24" t="s">
        <v>43</v>
      </c>
      <c r="P24" s="4">
        <v>13330000</v>
      </c>
      <c r="Q24" s="3">
        <f>AVERAGE(Table1[[#This Row],[critic_score]],Table1[[#This Row],[user_score]])</f>
        <v>6</v>
      </c>
      <c r="R24" s="4">
        <f>Table1[[#This Row],[user_count]]+Table1[[#This Row],[critic_count]]</f>
        <v>5273</v>
      </c>
      <c r="S24" s="2">
        <f>100000*Table1[[#This Row],[review_count]]/Table1[[#This Row],[total sales]]</f>
        <v>39.557389347336837</v>
      </c>
      <c r="T24" s="2">
        <f>Table1[[#This Row],[total sales]]/(2017-Table1[[#This Row],[year_of_release]])</f>
        <v>2221666.6666666665</v>
      </c>
      <c r="U24" s="9">
        <f>Table1[[#This Row],[na_sales]]/(2017-Table1[[#This Row],[year_of_release]])</f>
        <v>923333.33333333337</v>
      </c>
      <c r="V24" s="6">
        <f>Table1[[#This Row],[eu_sales]]/(2017-Table1[[#This Row],[year_of_release]])</f>
        <v>955000</v>
      </c>
      <c r="W24" s="6">
        <f>Table1[[#This Row],[jp_sales]]/(2017-Table1[[#This Row],[year_of_release]])</f>
        <v>81666.666666666672</v>
      </c>
      <c r="X24" s="6">
        <f>Table1[[#This Row],[other_sales]]/(2017-Table1[[#This Row],[year_of_release]])</f>
        <v>261666.66666666666</v>
      </c>
      <c r="Y24" s="4">
        <v>545961365</v>
      </c>
      <c r="Z24" s="4">
        <v>440756453</v>
      </c>
      <c r="AA24" s="4">
        <v>127833000</v>
      </c>
      <c r="AB24" s="1">
        <f>Table1[[#This Row],[na_sales]]/Table1[[#This Row],[NA population]]</f>
        <v>1.0147238165836148E-2</v>
      </c>
      <c r="AC24" s="1">
        <f>Table1[[#This Row],[eu_sales]]/Table1[[#This Row],[Eu population]]</f>
        <v>1.300037687706866E-2</v>
      </c>
      <c r="AD24" s="1">
        <f>Table1[[#This Row],[jp_sales]]/Table1[[#This Row],[Jp population]]</f>
        <v>3.8331260316193786E-3</v>
      </c>
    </row>
    <row r="25" spans="1:30" x14ac:dyDescent="0.25">
      <c r="A25" t="s">
        <v>62</v>
      </c>
      <c r="B25" t="s">
        <v>45</v>
      </c>
      <c r="C25">
        <v>2001</v>
      </c>
      <c r="D25" t="s">
        <v>40</v>
      </c>
      <c r="E25" t="s">
        <v>41</v>
      </c>
      <c r="F25" s="4">
        <v>6990000</v>
      </c>
      <c r="G25" s="4">
        <v>4510000</v>
      </c>
      <c r="H25" s="4">
        <v>300000</v>
      </c>
      <c r="I25" s="4">
        <v>1300000</v>
      </c>
      <c r="J25">
        <v>9.6999999999999993</v>
      </c>
      <c r="K25">
        <v>56</v>
      </c>
      <c r="L25">
        <v>8.5</v>
      </c>
      <c r="M25" s="4">
        <v>664</v>
      </c>
      <c r="N25" t="s">
        <v>63</v>
      </c>
      <c r="O25" t="s">
        <v>43</v>
      </c>
      <c r="P25" s="4">
        <v>13100000</v>
      </c>
      <c r="Q25" s="3">
        <f>AVERAGE(Table1[[#This Row],[critic_score]],Table1[[#This Row],[user_score]])</f>
        <v>9.1</v>
      </c>
      <c r="R25" s="4">
        <f>Table1[[#This Row],[user_count]]+Table1[[#This Row],[critic_count]]</f>
        <v>720</v>
      </c>
      <c r="S25" s="2">
        <f>100000*Table1[[#This Row],[review_count]]/Table1[[#This Row],[total sales]]</f>
        <v>5.4961832061068705</v>
      </c>
      <c r="T25" s="2">
        <f>Table1[[#This Row],[total sales]]/(2017-Table1[[#This Row],[year_of_release]])</f>
        <v>818750</v>
      </c>
      <c r="U25" s="9">
        <f>Table1[[#This Row],[na_sales]]/(2017-Table1[[#This Row],[year_of_release]])</f>
        <v>436875</v>
      </c>
      <c r="V25" s="6">
        <f>Table1[[#This Row],[eu_sales]]/(2017-Table1[[#This Row],[year_of_release]])</f>
        <v>281875</v>
      </c>
      <c r="W25" s="6">
        <f>Table1[[#This Row],[jp_sales]]/(2017-Table1[[#This Row],[year_of_release]])</f>
        <v>18750</v>
      </c>
      <c r="X25" s="6">
        <f>Table1[[#This Row],[other_sales]]/(2017-Table1[[#This Row],[year_of_release]])</f>
        <v>81250</v>
      </c>
      <c r="Y25" s="4">
        <v>489752572</v>
      </c>
      <c r="Z25" s="4">
        <v>430035992</v>
      </c>
      <c r="AA25" s="4">
        <v>127149000</v>
      </c>
      <c r="AB25" s="1">
        <f>Table1[[#This Row],[na_sales]]/Table1[[#This Row],[NA population]]</f>
        <v>1.4272513100758152E-2</v>
      </c>
      <c r="AC25" s="1">
        <f>Table1[[#This Row],[eu_sales]]/Table1[[#This Row],[Eu population]]</f>
        <v>1.0487494265363724E-2</v>
      </c>
      <c r="AD25" s="1">
        <f>Table1[[#This Row],[jp_sales]]/Table1[[#This Row],[Jp population]]</f>
        <v>2.3594365665479083E-3</v>
      </c>
    </row>
    <row r="26" spans="1:30" x14ac:dyDescent="0.25">
      <c r="A26" t="s">
        <v>64</v>
      </c>
      <c r="B26" t="s">
        <v>18</v>
      </c>
      <c r="C26">
        <v>2008</v>
      </c>
      <c r="D26" t="s">
        <v>65</v>
      </c>
      <c r="E26" t="s">
        <v>20</v>
      </c>
      <c r="F26" s="4">
        <v>6620000</v>
      </c>
      <c r="G26" s="4">
        <v>2550000</v>
      </c>
      <c r="H26" s="4">
        <v>2660000</v>
      </c>
      <c r="I26" s="4">
        <v>1010000</v>
      </c>
      <c r="J26">
        <v>9.3000000000000007</v>
      </c>
      <c r="K26">
        <v>81</v>
      </c>
      <c r="L26">
        <v>8.9</v>
      </c>
      <c r="M26" s="4">
        <v>1662</v>
      </c>
      <c r="N26" t="s">
        <v>66</v>
      </c>
      <c r="O26" t="s">
        <v>67</v>
      </c>
      <c r="P26" s="4">
        <v>12840000</v>
      </c>
      <c r="Q26" s="3">
        <f>AVERAGE(Table1[[#This Row],[critic_score]],Table1[[#This Row],[user_score]])</f>
        <v>9.1000000000000014</v>
      </c>
      <c r="R26" s="4">
        <f>Table1[[#This Row],[user_count]]+Table1[[#This Row],[critic_count]]</f>
        <v>1743</v>
      </c>
      <c r="S26" s="2">
        <f>100000*Table1[[#This Row],[review_count]]/Table1[[#This Row],[total sales]]</f>
        <v>13.574766355140186</v>
      </c>
      <c r="T26" s="2">
        <f>Table1[[#This Row],[total sales]]/(2017-Table1[[#This Row],[year_of_release]])</f>
        <v>1426666.6666666667</v>
      </c>
      <c r="U26" s="9">
        <f>Table1[[#This Row],[na_sales]]/(2017-Table1[[#This Row],[year_of_release]])</f>
        <v>735555.5555555555</v>
      </c>
      <c r="V26" s="6">
        <f>Table1[[#This Row],[eu_sales]]/(2017-Table1[[#This Row],[year_of_release]])</f>
        <v>283333.33333333331</v>
      </c>
      <c r="W26" s="6">
        <f>Table1[[#This Row],[jp_sales]]/(2017-Table1[[#This Row],[year_of_release]])</f>
        <v>295555.55555555556</v>
      </c>
      <c r="X26" s="6">
        <f>Table1[[#This Row],[other_sales]]/(2017-Table1[[#This Row],[year_of_release]])</f>
        <v>112222.22222222222</v>
      </c>
      <c r="Y26" s="4">
        <v>528816311</v>
      </c>
      <c r="Z26" s="4">
        <v>440001482</v>
      </c>
      <c r="AA26" s="4">
        <v>128063000</v>
      </c>
      <c r="AB26" s="1">
        <f>Table1[[#This Row],[na_sales]]/Table1[[#This Row],[NA population]]</f>
        <v>1.2518524603527216E-2</v>
      </c>
      <c r="AC26" s="1">
        <f>Table1[[#This Row],[eu_sales]]/Table1[[#This Row],[Eu population]]</f>
        <v>5.7954350253756649E-3</v>
      </c>
      <c r="AD26" s="1">
        <f>Table1[[#This Row],[jp_sales]]/Table1[[#This Row],[Jp population]]</f>
        <v>2.0771026760266431E-2</v>
      </c>
    </row>
    <row r="27" spans="1:30" x14ac:dyDescent="0.25">
      <c r="A27" t="s">
        <v>68</v>
      </c>
      <c r="B27" t="s">
        <v>69</v>
      </c>
      <c r="C27">
        <v>2011</v>
      </c>
      <c r="D27" t="s">
        <v>23</v>
      </c>
      <c r="E27" t="s">
        <v>20</v>
      </c>
      <c r="F27" s="4">
        <v>5030000</v>
      </c>
      <c r="G27" s="4">
        <v>4020000</v>
      </c>
      <c r="H27" s="4">
        <v>2690000</v>
      </c>
      <c r="I27" s="4">
        <v>910000</v>
      </c>
      <c r="J27">
        <v>8.5</v>
      </c>
      <c r="K27">
        <v>73</v>
      </c>
      <c r="L27">
        <v>8.1999999999999993</v>
      </c>
      <c r="M27" s="4">
        <v>632</v>
      </c>
      <c r="N27" t="s">
        <v>70</v>
      </c>
      <c r="O27" t="s">
        <v>21</v>
      </c>
      <c r="P27" s="4">
        <v>12650000</v>
      </c>
      <c r="Q27" s="3">
        <f>AVERAGE(Table1[[#This Row],[critic_score]],Table1[[#This Row],[user_score]])</f>
        <v>8.35</v>
      </c>
      <c r="R27" s="4">
        <f>Table1[[#This Row],[user_count]]+Table1[[#This Row],[critic_count]]</f>
        <v>705</v>
      </c>
      <c r="S27" s="2">
        <f>100000*Table1[[#This Row],[review_count]]/Table1[[#This Row],[total sales]]</f>
        <v>5.5731225296442686</v>
      </c>
      <c r="T27" s="2">
        <f>Table1[[#This Row],[total sales]]/(2017-Table1[[#This Row],[year_of_release]])</f>
        <v>2108333.3333333335</v>
      </c>
      <c r="U27" s="9">
        <f>Table1[[#This Row],[na_sales]]/(2017-Table1[[#This Row],[year_of_release]])</f>
        <v>838333.33333333337</v>
      </c>
      <c r="V27" s="6">
        <f>Table1[[#This Row],[eu_sales]]/(2017-Table1[[#This Row],[year_of_release]])</f>
        <v>670000</v>
      </c>
      <c r="W27" s="6">
        <f>Table1[[#This Row],[jp_sales]]/(2017-Table1[[#This Row],[year_of_release]])</f>
        <v>448333.33333333331</v>
      </c>
      <c r="X27" s="6">
        <f>Table1[[#This Row],[other_sales]]/(2017-Table1[[#This Row],[year_of_release]])</f>
        <v>151666.66666666666</v>
      </c>
      <c r="Y27" s="4">
        <v>545961365</v>
      </c>
      <c r="Z27" s="4">
        <v>440756453</v>
      </c>
      <c r="AA27" s="4">
        <v>127833000</v>
      </c>
      <c r="AB27" s="1">
        <f>Table1[[#This Row],[na_sales]]/Table1[[#This Row],[NA population]]</f>
        <v>9.213106132519102E-3</v>
      </c>
      <c r="AC27" s="1">
        <f>Table1[[#This Row],[eu_sales]]/Table1[[#This Row],[Eu population]]</f>
        <v>9.1206832540691122E-3</v>
      </c>
      <c r="AD27" s="1">
        <f>Table1[[#This Row],[jp_sales]]/Table1[[#This Row],[Jp population]]</f>
        <v>2.1043079642971689E-2</v>
      </c>
    </row>
    <row r="28" spans="1:30" x14ac:dyDescent="0.25">
      <c r="A28" t="s">
        <v>57</v>
      </c>
      <c r="B28" t="s">
        <v>39</v>
      </c>
      <c r="C28">
        <v>2010</v>
      </c>
      <c r="D28" t="s">
        <v>54</v>
      </c>
      <c r="E28" t="s">
        <v>55</v>
      </c>
      <c r="F28" s="4">
        <v>5990000</v>
      </c>
      <c r="G28" s="4">
        <v>4370000</v>
      </c>
      <c r="H28" s="4">
        <v>480000</v>
      </c>
      <c r="I28" s="4">
        <v>1790000</v>
      </c>
      <c r="J28">
        <v>8.8000000000000007</v>
      </c>
      <c r="K28">
        <v>58</v>
      </c>
      <c r="L28">
        <v>6.4</v>
      </c>
      <c r="M28" s="4">
        <v>1094</v>
      </c>
      <c r="N28" t="s">
        <v>58</v>
      </c>
      <c r="O28" t="s">
        <v>43</v>
      </c>
      <c r="P28" s="4">
        <v>12630000</v>
      </c>
      <c r="Q28" s="3">
        <f>AVERAGE(Table1[[#This Row],[critic_score]],Table1[[#This Row],[user_score]])</f>
        <v>7.6000000000000005</v>
      </c>
      <c r="R28" s="4">
        <f>Table1[[#This Row],[user_count]]+Table1[[#This Row],[critic_count]]</f>
        <v>1152</v>
      </c>
      <c r="S28" s="2">
        <f>100000*Table1[[#This Row],[review_count]]/Table1[[#This Row],[total sales]]</f>
        <v>9.1211401425178149</v>
      </c>
      <c r="T28" s="2">
        <f>Table1[[#This Row],[total sales]]/(2017-Table1[[#This Row],[year_of_release]])</f>
        <v>1804285.7142857143</v>
      </c>
      <c r="U28" s="9">
        <f>Table1[[#This Row],[na_sales]]/(2017-Table1[[#This Row],[year_of_release]])</f>
        <v>855714.28571428568</v>
      </c>
      <c r="V28" s="6">
        <f>Table1[[#This Row],[eu_sales]]/(2017-Table1[[#This Row],[year_of_release]])</f>
        <v>624285.71428571432</v>
      </c>
      <c r="W28" s="6">
        <f>Table1[[#This Row],[jp_sales]]/(2017-Table1[[#This Row],[year_of_release]])</f>
        <v>68571.428571428565</v>
      </c>
      <c r="X28" s="6">
        <f>Table1[[#This Row],[other_sales]]/(2017-Table1[[#This Row],[year_of_release]])</f>
        <v>255714.28571428571</v>
      </c>
      <c r="Y28" s="4">
        <v>540520772</v>
      </c>
      <c r="Z28" s="4">
        <v>441654761</v>
      </c>
      <c r="AA28" s="4">
        <v>128070000</v>
      </c>
      <c r="AB28" s="1">
        <f>Table1[[#This Row],[na_sales]]/Table1[[#This Row],[NA population]]</f>
        <v>1.1081905285223711E-2</v>
      </c>
      <c r="AC28" s="1">
        <f>Table1[[#This Row],[eu_sales]]/Table1[[#This Row],[Eu population]]</f>
        <v>9.8946063438904042E-3</v>
      </c>
      <c r="AD28" s="1">
        <f>Table1[[#This Row],[jp_sales]]/Table1[[#This Row],[Jp population]]</f>
        <v>3.7479503396579995E-3</v>
      </c>
    </row>
    <row r="29" spans="1:30" x14ac:dyDescent="0.25">
      <c r="A29" t="s">
        <v>38</v>
      </c>
      <c r="B29" t="s">
        <v>71</v>
      </c>
      <c r="C29">
        <v>2014</v>
      </c>
      <c r="D29" t="s">
        <v>40</v>
      </c>
      <c r="E29" t="s">
        <v>41</v>
      </c>
      <c r="F29" s="4">
        <v>3960000</v>
      </c>
      <c r="G29" s="4">
        <v>6310000</v>
      </c>
      <c r="H29" s="4">
        <v>380000</v>
      </c>
      <c r="I29" s="4">
        <v>1970000</v>
      </c>
      <c r="J29">
        <v>9.6999999999999993</v>
      </c>
      <c r="K29">
        <v>66</v>
      </c>
      <c r="L29">
        <v>8.3000000000000007</v>
      </c>
      <c r="M29" s="4">
        <v>2899</v>
      </c>
      <c r="N29" t="s">
        <v>42</v>
      </c>
      <c r="O29" t="s">
        <v>43</v>
      </c>
      <c r="P29" s="4">
        <v>12620000</v>
      </c>
      <c r="Q29" s="3">
        <f>AVERAGE(Table1[[#This Row],[critic_score]],Table1[[#This Row],[user_score]])</f>
        <v>9</v>
      </c>
      <c r="R29" s="4">
        <f>Table1[[#This Row],[user_count]]+Table1[[#This Row],[critic_count]]</f>
        <v>2965</v>
      </c>
      <c r="S29" s="2">
        <f>100000*Table1[[#This Row],[review_count]]/Table1[[#This Row],[total sales]]</f>
        <v>23.494453248811411</v>
      </c>
      <c r="T29" s="2">
        <f>Table1[[#This Row],[total sales]]/(2017-Table1[[#This Row],[year_of_release]])</f>
        <v>4206666.666666667</v>
      </c>
      <c r="U29" s="9">
        <f>Table1[[#This Row],[na_sales]]/(2017-Table1[[#This Row],[year_of_release]])</f>
        <v>1320000</v>
      </c>
      <c r="V29" s="6">
        <f>Table1[[#This Row],[eu_sales]]/(2017-Table1[[#This Row],[year_of_release]])</f>
        <v>2103333.3333333335</v>
      </c>
      <c r="W29" s="6">
        <f>Table1[[#This Row],[jp_sales]]/(2017-Table1[[#This Row],[year_of_release]])</f>
        <v>126666.66666666667</v>
      </c>
      <c r="X29" s="6">
        <f>Table1[[#This Row],[other_sales]]/(2017-Table1[[#This Row],[year_of_release]])</f>
        <v>656666.66666666663</v>
      </c>
      <c r="Y29" s="4">
        <v>562338430</v>
      </c>
      <c r="Z29" s="4">
        <v>443580712</v>
      </c>
      <c r="AA29" s="4">
        <v>127276000</v>
      </c>
      <c r="AB29" s="1">
        <f>Table1[[#This Row],[na_sales]]/Table1[[#This Row],[NA population]]</f>
        <v>7.0420227193080153E-3</v>
      </c>
      <c r="AC29" s="1">
        <f>Table1[[#This Row],[eu_sales]]/Table1[[#This Row],[Eu population]]</f>
        <v>1.4225145118573144E-2</v>
      </c>
      <c r="AD29" s="1">
        <f>Table1[[#This Row],[jp_sales]]/Table1[[#This Row],[Jp population]]</f>
        <v>2.9856375121782583E-3</v>
      </c>
    </row>
    <row r="30" spans="1:30" x14ac:dyDescent="0.25">
      <c r="A30" t="s">
        <v>72</v>
      </c>
      <c r="B30" t="s">
        <v>26</v>
      </c>
      <c r="C30">
        <v>2005</v>
      </c>
      <c r="D30" t="s">
        <v>73</v>
      </c>
      <c r="E30" t="s">
        <v>20</v>
      </c>
      <c r="F30" s="4">
        <v>2500000</v>
      </c>
      <c r="G30" s="4">
        <v>3450000</v>
      </c>
      <c r="H30" s="4">
        <v>5330000</v>
      </c>
      <c r="I30" s="4">
        <v>860000</v>
      </c>
      <c r="J30">
        <v>8.6</v>
      </c>
      <c r="K30">
        <v>57</v>
      </c>
      <c r="L30">
        <v>8.6999999999999993</v>
      </c>
      <c r="M30" s="4">
        <v>242</v>
      </c>
      <c r="N30" t="s">
        <v>20</v>
      </c>
      <c r="O30" t="s">
        <v>21</v>
      </c>
      <c r="P30" s="4">
        <v>12140000</v>
      </c>
      <c r="Q30" s="3">
        <f>AVERAGE(Table1[[#This Row],[critic_score]],Table1[[#This Row],[user_score]])</f>
        <v>8.6499999999999986</v>
      </c>
      <c r="R30" s="4">
        <f>Table1[[#This Row],[user_count]]+Table1[[#This Row],[critic_count]]</f>
        <v>299</v>
      </c>
      <c r="S30" s="2">
        <f>100000*Table1[[#This Row],[review_count]]/Table1[[#This Row],[total sales]]</f>
        <v>2.4629324546952223</v>
      </c>
      <c r="T30" s="2">
        <f>Table1[[#This Row],[total sales]]/(2017-Table1[[#This Row],[year_of_release]])</f>
        <v>1011666.6666666666</v>
      </c>
      <c r="U30" s="9">
        <f>Table1[[#This Row],[na_sales]]/(2017-Table1[[#This Row],[year_of_release]])</f>
        <v>208333.33333333334</v>
      </c>
      <c r="V30" s="6">
        <f>Table1[[#This Row],[eu_sales]]/(2017-Table1[[#This Row],[year_of_release]])</f>
        <v>287500</v>
      </c>
      <c r="W30" s="6">
        <f>Table1[[#This Row],[jp_sales]]/(2017-Table1[[#This Row],[year_of_release]])</f>
        <v>444166.66666666669</v>
      </c>
      <c r="X30" s="6">
        <f>Table1[[#This Row],[other_sales]]/(2017-Table1[[#This Row],[year_of_release]])</f>
        <v>71666.666666666672</v>
      </c>
      <c r="Y30" s="4">
        <v>511054143</v>
      </c>
      <c r="Z30" s="4">
        <v>435713800</v>
      </c>
      <c r="AA30" s="4">
        <v>127773000</v>
      </c>
      <c r="AB30" s="1">
        <f>Table1[[#This Row],[na_sales]]/Table1[[#This Row],[NA population]]</f>
        <v>4.8918495901910733E-3</v>
      </c>
      <c r="AC30" s="1">
        <f>Table1[[#This Row],[eu_sales]]/Table1[[#This Row],[Eu population]]</f>
        <v>7.9180416135545863E-3</v>
      </c>
      <c r="AD30" s="1">
        <f>Table1[[#This Row],[jp_sales]]/Table1[[#This Row],[Jp population]]</f>
        <v>4.1714603241686431E-2</v>
      </c>
    </row>
    <row r="31" spans="1:30" x14ac:dyDescent="0.25">
      <c r="A31" t="s">
        <v>74</v>
      </c>
      <c r="B31" t="s">
        <v>34</v>
      </c>
      <c r="C31">
        <v>2007</v>
      </c>
      <c r="D31" t="s">
        <v>54</v>
      </c>
      <c r="E31" t="s">
        <v>35</v>
      </c>
      <c r="F31" s="4">
        <v>7970000</v>
      </c>
      <c r="G31" s="4">
        <v>2810000</v>
      </c>
      <c r="H31" s="4">
        <v>130000</v>
      </c>
      <c r="I31" s="4">
        <v>1210000</v>
      </c>
      <c r="J31">
        <v>9.4</v>
      </c>
      <c r="K31">
        <v>86</v>
      </c>
      <c r="L31">
        <v>7.8</v>
      </c>
      <c r="M31" s="4">
        <v>4100</v>
      </c>
      <c r="N31" t="s">
        <v>75</v>
      </c>
      <c r="O31" t="s">
        <v>43</v>
      </c>
      <c r="P31" s="4">
        <v>12120000</v>
      </c>
      <c r="Q31" s="3">
        <f>AVERAGE(Table1[[#This Row],[critic_score]],Table1[[#This Row],[user_score]])</f>
        <v>8.6</v>
      </c>
      <c r="R31" s="4">
        <f>Table1[[#This Row],[user_count]]+Table1[[#This Row],[critic_count]]</f>
        <v>4186</v>
      </c>
      <c r="S31" s="2">
        <f>100000*Table1[[#This Row],[review_count]]/Table1[[#This Row],[total sales]]</f>
        <v>34.537953795379536</v>
      </c>
      <c r="T31" s="2">
        <f>Table1[[#This Row],[total sales]]/(2017-Table1[[#This Row],[year_of_release]])</f>
        <v>1212000</v>
      </c>
      <c r="U31" s="9">
        <f>Table1[[#This Row],[na_sales]]/(2017-Table1[[#This Row],[year_of_release]])</f>
        <v>797000</v>
      </c>
      <c r="V31" s="6">
        <f>Table1[[#This Row],[eu_sales]]/(2017-Table1[[#This Row],[year_of_release]])</f>
        <v>281000</v>
      </c>
      <c r="W31" s="6">
        <f>Table1[[#This Row],[jp_sales]]/(2017-Table1[[#This Row],[year_of_release]])</f>
        <v>13000</v>
      </c>
      <c r="X31" s="6">
        <f>Table1[[#This Row],[other_sales]]/(2017-Table1[[#This Row],[year_of_release]])</f>
        <v>121000</v>
      </c>
      <c r="Y31" s="4">
        <v>522751172</v>
      </c>
      <c r="Z31" s="4">
        <v>438594184</v>
      </c>
      <c r="AA31" s="4">
        <v>128001000</v>
      </c>
      <c r="AB31" s="1">
        <f>Table1[[#This Row],[na_sales]]/Table1[[#This Row],[NA population]]</f>
        <v>1.5246259457453689E-2</v>
      </c>
      <c r="AC31" s="1">
        <f>Table1[[#This Row],[eu_sales]]/Table1[[#This Row],[Eu population]]</f>
        <v>6.4068337030205582E-3</v>
      </c>
      <c r="AD31" s="1">
        <f>Table1[[#This Row],[jp_sales]]/Table1[[#This Row],[Jp population]]</f>
        <v>1.0156170654916758E-3</v>
      </c>
    </row>
    <row r="32" spans="1:30" x14ac:dyDescent="0.25">
      <c r="A32" t="s">
        <v>76</v>
      </c>
      <c r="B32" t="s">
        <v>45</v>
      </c>
      <c r="C32">
        <v>2004</v>
      </c>
      <c r="D32" t="s">
        <v>23</v>
      </c>
      <c r="E32" t="s">
        <v>51</v>
      </c>
      <c r="F32" s="4">
        <v>3010000</v>
      </c>
      <c r="G32" s="4">
        <v>10000</v>
      </c>
      <c r="H32" s="4">
        <v>1100000</v>
      </c>
      <c r="I32" s="4">
        <v>7530000</v>
      </c>
      <c r="J32">
        <v>8.9</v>
      </c>
      <c r="K32">
        <v>74</v>
      </c>
      <c r="L32">
        <v>8.5</v>
      </c>
      <c r="M32" s="4">
        <v>272</v>
      </c>
      <c r="N32" t="s">
        <v>52</v>
      </c>
      <c r="O32" t="s">
        <v>21</v>
      </c>
      <c r="P32" s="4">
        <v>11650000</v>
      </c>
      <c r="Q32" s="3">
        <f>AVERAGE(Table1[[#This Row],[critic_score]],Table1[[#This Row],[user_score]])</f>
        <v>8.6999999999999993</v>
      </c>
      <c r="R32" s="4">
        <f>Table1[[#This Row],[user_count]]+Table1[[#This Row],[critic_count]]</f>
        <v>346</v>
      </c>
      <c r="S32" s="2">
        <f>100000*Table1[[#This Row],[review_count]]/Table1[[#This Row],[total sales]]</f>
        <v>2.9699570815450644</v>
      </c>
      <c r="T32" s="2">
        <f>Table1[[#This Row],[total sales]]/(2017-Table1[[#This Row],[year_of_release]])</f>
        <v>896153.84615384613</v>
      </c>
      <c r="U32" s="9">
        <f>Table1[[#This Row],[na_sales]]/(2017-Table1[[#This Row],[year_of_release]])</f>
        <v>231538.46153846153</v>
      </c>
      <c r="V32" s="6">
        <f>Table1[[#This Row],[eu_sales]]/(2017-Table1[[#This Row],[year_of_release]])</f>
        <v>769.23076923076928</v>
      </c>
      <c r="W32" s="6">
        <f>Table1[[#This Row],[jp_sales]]/(2017-Table1[[#This Row],[year_of_release]])</f>
        <v>84615.38461538461</v>
      </c>
      <c r="X32" s="6">
        <f>Table1[[#This Row],[other_sales]]/(2017-Table1[[#This Row],[year_of_release]])</f>
        <v>579230.76923076925</v>
      </c>
      <c r="Y32" s="4">
        <v>505524224</v>
      </c>
      <c r="Z32" s="4">
        <v>434174638</v>
      </c>
      <c r="AA32" s="4">
        <v>127761000</v>
      </c>
      <c r="AB32" s="1">
        <f>Table1[[#This Row],[na_sales]]/Table1[[#This Row],[NA population]]</f>
        <v>5.9542151633865123E-3</v>
      </c>
      <c r="AC32" s="1">
        <f>Table1[[#This Row],[eu_sales]]/Table1[[#This Row],[Eu population]]</f>
        <v>2.3032206685458213E-5</v>
      </c>
      <c r="AD32" s="1">
        <f>Table1[[#This Row],[jp_sales]]/Table1[[#This Row],[Jp population]]</f>
        <v>8.6098261597827193E-3</v>
      </c>
    </row>
    <row r="33" spans="1:30" x14ac:dyDescent="0.25">
      <c r="A33" t="s">
        <v>77</v>
      </c>
      <c r="B33" t="s">
        <v>18</v>
      </c>
      <c r="C33">
        <v>2007</v>
      </c>
      <c r="D33" t="s">
        <v>27</v>
      </c>
      <c r="E33" t="s">
        <v>20</v>
      </c>
      <c r="F33" s="4">
        <v>6060000</v>
      </c>
      <c r="G33" s="4">
        <v>3350000</v>
      </c>
      <c r="H33" s="4">
        <v>1200000</v>
      </c>
      <c r="I33" s="4">
        <v>740000</v>
      </c>
      <c r="J33">
        <v>9.6999999999999993</v>
      </c>
      <c r="K33">
        <v>73</v>
      </c>
      <c r="L33">
        <v>8.9</v>
      </c>
      <c r="M33" s="4">
        <v>2147</v>
      </c>
      <c r="N33" t="s">
        <v>20</v>
      </c>
      <c r="O33" t="s">
        <v>21</v>
      </c>
      <c r="P33" s="4">
        <v>11350000</v>
      </c>
      <c r="Q33" s="3">
        <f>AVERAGE(Table1[[#This Row],[critic_score]],Table1[[#This Row],[user_score]])</f>
        <v>9.3000000000000007</v>
      </c>
      <c r="R33" s="4">
        <f>Table1[[#This Row],[user_count]]+Table1[[#This Row],[critic_count]]</f>
        <v>2220</v>
      </c>
      <c r="S33" s="2">
        <f>100000*Table1[[#This Row],[review_count]]/Table1[[#This Row],[total sales]]</f>
        <v>19.559471365638768</v>
      </c>
      <c r="T33" s="2">
        <f>Table1[[#This Row],[total sales]]/(2017-Table1[[#This Row],[year_of_release]])</f>
        <v>1135000</v>
      </c>
      <c r="U33" s="9">
        <f>Table1[[#This Row],[na_sales]]/(2017-Table1[[#This Row],[year_of_release]])</f>
        <v>606000</v>
      </c>
      <c r="V33" s="6">
        <f>Table1[[#This Row],[eu_sales]]/(2017-Table1[[#This Row],[year_of_release]])</f>
        <v>335000</v>
      </c>
      <c r="W33" s="6">
        <f>Table1[[#This Row],[jp_sales]]/(2017-Table1[[#This Row],[year_of_release]])</f>
        <v>120000</v>
      </c>
      <c r="X33" s="6">
        <f>Table1[[#This Row],[other_sales]]/(2017-Table1[[#This Row],[year_of_release]])</f>
        <v>74000</v>
      </c>
      <c r="Y33" s="4">
        <v>522751172</v>
      </c>
      <c r="Z33" s="4">
        <v>438594184</v>
      </c>
      <c r="AA33" s="4">
        <v>128001000</v>
      </c>
      <c r="AB33" s="1">
        <f>Table1[[#This Row],[na_sales]]/Table1[[#This Row],[NA population]]</f>
        <v>1.1592513464513093E-2</v>
      </c>
      <c r="AC33" s="1">
        <f>Table1[[#This Row],[eu_sales]]/Table1[[#This Row],[Eu population]]</f>
        <v>7.6380401797576051E-3</v>
      </c>
      <c r="AD33" s="1">
        <f>Table1[[#This Row],[jp_sales]]/Table1[[#This Row],[Jp population]]</f>
        <v>9.374926758384701E-3</v>
      </c>
    </row>
    <row r="34" spans="1:30" x14ac:dyDescent="0.25">
      <c r="A34" t="s">
        <v>78</v>
      </c>
      <c r="B34" t="s">
        <v>34</v>
      </c>
      <c r="C34">
        <v>2008</v>
      </c>
      <c r="D34" t="s">
        <v>40</v>
      </c>
      <c r="E34" t="s">
        <v>41</v>
      </c>
      <c r="F34" s="4">
        <v>6760000</v>
      </c>
      <c r="G34" s="4">
        <v>3070000</v>
      </c>
      <c r="H34" s="4">
        <v>140000</v>
      </c>
      <c r="I34" s="4">
        <v>1030000</v>
      </c>
      <c r="J34">
        <v>9.8000000000000007</v>
      </c>
      <c r="K34">
        <v>86</v>
      </c>
      <c r="L34">
        <v>7.9</v>
      </c>
      <c r="M34" s="4">
        <v>2951</v>
      </c>
      <c r="N34" t="s">
        <v>42</v>
      </c>
      <c r="O34" t="s">
        <v>43</v>
      </c>
      <c r="P34" s="4">
        <v>11000000</v>
      </c>
      <c r="Q34" s="3">
        <f>AVERAGE(Table1[[#This Row],[critic_score]],Table1[[#This Row],[user_score]])</f>
        <v>8.8500000000000014</v>
      </c>
      <c r="R34" s="4">
        <f>Table1[[#This Row],[user_count]]+Table1[[#This Row],[critic_count]]</f>
        <v>3037</v>
      </c>
      <c r="S34" s="2">
        <f>100000*Table1[[#This Row],[review_count]]/Table1[[#This Row],[total sales]]</f>
        <v>27.609090909090909</v>
      </c>
      <c r="T34" s="2">
        <f>Table1[[#This Row],[total sales]]/(2017-Table1[[#This Row],[year_of_release]])</f>
        <v>1222222.2222222222</v>
      </c>
      <c r="U34" s="9">
        <f>Table1[[#This Row],[na_sales]]/(2017-Table1[[#This Row],[year_of_release]])</f>
        <v>751111.11111111112</v>
      </c>
      <c r="V34" s="6">
        <f>Table1[[#This Row],[eu_sales]]/(2017-Table1[[#This Row],[year_of_release]])</f>
        <v>341111.11111111112</v>
      </c>
      <c r="W34" s="6">
        <f>Table1[[#This Row],[jp_sales]]/(2017-Table1[[#This Row],[year_of_release]])</f>
        <v>15555.555555555555</v>
      </c>
      <c r="X34" s="6">
        <f>Table1[[#This Row],[other_sales]]/(2017-Table1[[#This Row],[year_of_release]])</f>
        <v>114444.44444444444</v>
      </c>
      <c r="Y34" s="4">
        <v>528816311</v>
      </c>
      <c r="Z34" s="4">
        <v>440001482</v>
      </c>
      <c r="AA34" s="4">
        <v>128063000</v>
      </c>
      <c r="AB34" s="1">
        <f>Table1[[#This Row],[na_sales]]/Table1[[#This Row],[NA population]]</f>
        <v>1.2783266815686402E-2</v>
      </c>
      <c r="AC34" s="1">
        <f>Table1[[#This Row],[eu_sales]]/Table1[[#This Row],[Eu population]]</f>
        <v>6.9772492266287414E-3</v>
      </c>
      <c r="AD34" s="1">
        <f>Table1[[#This Row],[jp_sales]]/Table1[[#This Row],[Jp population]]</f>
        <v>1.0932119347508648E-3</v>
      </c>
    </row>
    <row r="35" spans="1:30" x14ac:dyDescent="0.25">
      <c r="A35" t="s">
        <v>79</v>
      </c>
      <c r="B35" t="s">
        <v>69</v>
      </c>
      <c r="C35">
        <v>2011</v>
      </c>
      <c r="D35" t="s">
        <v>27</v>
      </c>
      <c r="E35" t="s">
        <v>20</v>
      </c>
      <c r="F35" s="4">
        <v>4890000</v>
      </c>
      <c r="G35" s="4">
        <v>3000000</v>
      </c>
      <c r="H35" s="4">
        <v>2140000</v>
      </c>
      <c r="I35" s="4">
        <v>780000</v>
      </c>
      <c r="J35">
        <v>9</v>
      </c>
      <c r="K35">
        <v>82</v>
      </c>
      <c r="L35">
        <v>8.4</v>
      </c>
      <c r="M35" s="4">
        <v>921</v>
      </c>
      <c r="N35" t="s">
        <v>20</v>
      </c>
      <c r="O35" t="s">
        <v>21</v>
      </c>
      <c r="P35" s="4">
        <v>10810000</v>
      </c>
      <c r="Q35" s="3">
        <f>AVERAGE(Table1[[#This Row],[critic_score]],Table1[[#This Row],[user_score]])</f>
        <v>8.6999999999999993</v>
      </c>
      <c r="R35" s="4">
        <f>Table1[[#This Row],[user_count]]+Table1[[#This Row],[critic_count]]</f>
        <v>1003</v>
      </c>
      <c r="S35" s="2">
        <f>100000*Table1[[#This Row],[review_count]]/Table1[[#This Row],[total sales]]</f>
        <v>9.2784458834412575</v>
      </c>
      <c r="T35" s="2">
        <f>Table1[[#This Row],[total sales]]/(2017-Table1[[#This Row],[year_of_release]])</f>
        <v>1801666.6666666667</v>
      </c>
      <c r="U35" s="9">
        <f>Table1[[#This Row],[na_sales]]/(2017-Table1[[#This Row],[year_of_release]])</f>
        <v>815000</v>
      </c>
      <c r="V35" s="6">
        <f>Table1[[#This Row],[eu_sales]]/(2017-Table1[[#This Row],[year_of_release]])</f>
        <v>500000</v>
      </c>
      <c r="W35" s="6">
        <f>Table1[[#This Row],[jp_sales]]/(2017-Table1[[#This Row],[year_of_release]])</f>
        <v>356666.66666666669</v>
      </c>
      <c r="X35" s="6">
        <f>Table1[[#This Row],[other_sales]]/(2017-Table1[[#This Row],[year_of_release]])</f>
        <v>130000</v>
      </c>
      <c r="Y35" s="4">
        <v>545961365</v>
      </c>
      <c r="Z35" s="4">
        <v>440756453</v>
      </c>
      <c r="AA35" s="4">
        <v>127833000</v>
      </c>
      <c r="AB35" s="1">
        <f>Table1[[#This Row],[na_sales]]/Table1[[#This Row],[NA population]]</f>
        <v>8.956677731216384E-3</v>
      </c>
      <c r="AC35" s="1">
        <f>Table1[[#This Row],[eu_sales]]/Table1[[#This Row],[Eu population]]</f>
        <v>6.8064800403500846E-3</v>
      </c>
      <c r="AD35" s="1">
        <f>Table1[[#This Row],[jp_sales]]/Table1[[#This Row],[Jp population]]</f>
        <v>1.6740591240133613E-2</v>
      </c>
    </row>
    <row r="36" spans="1:30" x14ac:dyDescent="0.25">
      <c r="A36" t="s">
        <v>80</v>
      </c>
      <c r="B36" t="s">
        <v>39</v>
      </c>
      <c r="C36">
        <v>2010</v>
      </c>
      <c r="D36" t="s">
        <v>23</v>
      </c>
      <c r="E36" t="s">
        <v>51</v>
      </c>
      <c r="F36" s="4">
        <v>2960000</v>
      </c>
      <c r="G36" s="4">
        <v>4820000</v>
      </c>
      <c r="H36" s="4">
        <v>810000</v>
      </c>
      <c r="I36" s="4">
        <v>2110000</v>
      </c>
      <c r="J36">
        <v>8.4</v>
      </c>
      <c r="K36">
        <v>82</v>
      </c>
      <c r="L36">
        <v>7.5</v>
      </c>
      <c r="M36" s="4">
        <v>1112</v>
      </c>
      <c r="N36" t="s">
        <v>52</v>
      </c>
      <c r="O36" t="s">
        <v>21</v>
      </c>
      <c r="P36" s="4">
        <v>10700000</v>
      </c>
      <c r="Q36" s="3">
        <f>AVERAGE(Table1[[#This Row],[critic_score]],Table1[[#This Row],[user_score]])</f>
        <v>7.95</v>
      </c>
      <c r="R36" s="4">
        <f>Table1[[#This Row],[user_count]]+Table1[[#This Row],[critic_count]]</f>
        <v>1194</v>
      </c>
      <c r="S36" s="2">
        <f>100000*Table1[[#This Row],[review_count]]/Table1[[#This Row],[total sales]]</f>
        <v>11.158878504672897</v>
      </c>
      <c r="T36" s="2">
        <f>Table1[[#This Row],[total sales]]/(2017-Table1[[#This Row],[year_of_release]])</f>
        <v>1528571.4285714286</v>
      </c>
      <c r="U36" s="9">
        <f>Table1[[#This Row],[na_sales]]/(2017-Table1[[#This Row],[year_of_release]])</f>
        <v>422857.14285714284</v>
      </c>
      <c r="V36" s="6">
        <f>Table1[[#This Row],[eu_sales]]/(2017-Table1[[#This Row],[year_of_release]])</f>
        <v>688571.42857142852</v>
      </c>
      <c r="W36" s="6">
        <f>Table1[[#This Row],[jp_sales]]/(2017-Table1[[#This Row],[year_of_release]])</f>
        <v>115714.28571428571</v>
      </c>
      <c r="X36" s="6">
        <f>Table1[[#This Row],[other_sales]]/(2017-Table1[[#This Row],[year_of_release]])</f>
        <v>301428.57142857142</v>
      </c>
      <c r="Y36" s="4">
        <v>540520772</v>
      </c>
      <c r="Z36" s="4">
        <v>441654761</v>
      </c>
      <c r="AA36" s="4">
        <v>128070000</v>
      </c>
      <c r="AB36" s="1">
        <f>Table1[[#This Row],[na_sales]]/Table1[[#This Row],[NA population]]</f>
        <v>5.4762002745011992E-3</v>
      </c>
      <c r="AC36" s="1">
        <f>Table1[[#This Row],[eu_sales]]/Table1[[#This Row],[Eu population]]</f>
        <v>1.0913501733993535E-2</v>
      </c>
      <c r="AD36" s="1">
        <f>Table1[[#This Row],[jp_sales]]/Table1[[#This Row],[Jp population]]</f>
        <v>6.3246661981728744E-3</v>
      </c>
    </row>
    <row r="37" spans="1:30" x14ac:dyDescent="0.25">
      <c r="A37" t="s">
        <v>60</v>
      </c>
      <c r="B37" t="s">
        <v>39</v>
      </c>
      <c r="C37">
        <v>2009</v>
      </c>
      <c r="D37" t="s">
        <v>54</v>
      </c>
      <c r="E37" t="s">
        <v>55</v>
      </c>
      <c r="F37" s="4">
        <v>4990000</v>
      </c>
      <c r="G37" s="4">
        <v>3640000</v>
      </c>
      <c r="H37" s="4">
        <v>380000</v>
      </c>
      <c r="I37" s="4">
        <v>1600000</v>
      </c>
      <c r="J37">
        <v>9.4</v>
      </c>
      <c r="K37">
        <v>67</v>
      </c>
      <c r="L37">
        <v>6.3</v>
      </c>
      <c r="M37" s="4">
        <v>2073</v>
      </c>
      <c r="N37" t="s">
        <v>61</v>
      </c>
      <c r="O37" t="s">
        <v>43</v>
      </c>
      <c r="P37" s="4">
        <v>10610000</v>
      </c>
      <c r="Q37" s="3">
        <f>AVERAGE(Table1[[#This Row],[critic_score]],Table1[[#This Row],[user_score]])</f>
        <v>7.85</v>
      </c>
      <c r="R37" s="4">
        <f>Table1[[#This Row],[user_count]]+Table1[[#This Row],[critic_count]]</f>
        <v>2140</v>
      </c>
      <c r="S37" s="2">
        <f>100000*Table1[[#This Row],[review_count]]/Table1[[#This Row],[total sales]]</f>
        <v>20.169651272384542</v>
      </c>
      <c r="T37" s="2">
        <f>Table1[[#This Row],[total sales]]/(2017-Table1[[#This Row],[year_of_release]])</f>
        <v>1326250</v>
      </c>
      <c r="U37" s="9">
        <f>Table1[[#This Row],[na_sales]]/(2017-Table1[[#This Row],[year_of_release]])</f>
        <v>623750</v>
      </c>
      <c r="V37" s="6">
        <f>Table1[[#This Row],[eu_sales]]/(2017-Table1[[#This Row],[year_of_release]])</f>
        <v>455000</v>
      </c>
      <c r="W37" s="6">
        <f>Table1[[#This Row],[jp_sales]]/(2017-Table1[[#This Row],[year_of_release]])</f>
        <v>47500</v>
      </c>
      <c r="X37" s="6">
        <f>Table1[[#This Row],[other_sales]]/(2017-Table1[[#This Row],[year_of_release]])</f>
        <v>200000</v>
      </c>
      <c r="Y37" s="4">
        <v>534740514</v>
      </c>
      <c r="Z37" s="4">
        <v>441041694</v>
      </c>
      <c r="AA37" s="4">
        <v>128047000</v>
      </c>
      <c r="AB37" s="1">
        <f>Table1[[#This Row],[na_sales]]/Table1[[#This Row],[NA population]]</f>
        <v>9.3316288355888444E-3</v>
      </c>
      <c r="AC37" s="1">
        <f>Table1[[#This Row],[eu_sales]]/Table1[[#This Row],[Eu population]]</f>
        <v>8.2531879627688893E-3</v>
      </c>
      <c r="AD37" s="1">
        <f>Table1[[#This Row],[jp_sales]]/Table1[[#This Row],[Jp population]]</f>
        <v>2.9676603122291033E-3</v>
      </c>
    </row>
    <row r="38" spans="1:30" x14ac:dyDescent="0.25">
      <c r="A38" t="s">
        <v>78</v>
      </c>
      <c r="B38" t="s">
        <v>39</v>
      </c>
      <c r="C38">
        <v>2008</v>
      </c>
      <c r="D38" t="s">
        <v>40</v>
      </c>
      <c r="E38" t="s">
        <v>41</v>
      </c>
      <c r="F38" s="4">
        <v>4760000</v>
      </c>
      <c r="G38" s="4">
        <v>3690000</v>
      </c>
      <c r="H38" s="4">
        <v>440000</v>
      </c>
      <c r="I38" s="4">
        <v>1610000</v>
      </c>
      <c r="J38">
        <v>9.8000000000000007</v>
      </c>
      <c r="K38">
        <v>64</v>
      </c>
      <c r="L38">
        <v>7.5</v>
      </c>
      <c r="M38" s="4">
        <v>2833</v>
      </c>
      <c r="N38" t="s">
        <v>42</v>
      </c>
      <c r="O38" t="s">
        <v>43</v>
      </c>
      <c r="P38" s="4">
        <v>10500000</v>
      </c>
      <c r="Q38" s="3">
        <f>AVERAGE(Table1[[#This Row],[critic_score]],Table1[[#This Row],[user_score]])</f>
        <v>8.65</v>
      </c>
      <c r="R38" s="4">
        <f>Table1[[#This Row],[user_count]]+Table1[[#This Row],[critic_count]]</f>
        <v>2897</v>
      </c>
      <c r="S38" s="2">
        <f>100000*Table1[[#This Row],[review_count]]/Table1[[#This Row],[total sales]]</f>
        <v>27.590476190476192</v>
      </c>
      <c r="T38" s="2">
        <f>Table1[[#This Row],[total sales]]/(2017-Table1[[#This Row],[year_of_release]])</f>
        <v>1166666.6666666667</v>
      </c>
      <c r="U38" s="9">
        <f>Table1[[#This Row],[na_sales]]/(2017-Table1[[#This Row],[year_of_release]])</f>
        <v>528888.88888888888</v>
      </c>
      <c r="V38" s="6">
        <f>Table1[[#This Row],[eu_sales]]/(2017-Table1[[#This Row],[year_of_release]])</f>
        <v>410000</v>
      </c>
      <c r="W38" s="6">
        <f>Table1[[#This Row],[jp_sales]]/(2017-Table1[[#This Row],[year_of_release]])</f>
        <v>48888.888888888891</v>
      </c>
      <c r="X38" s="6">
        <f>Table1[[#This Row],[other_sales]]/(2017-Table1[[#This Row],[year_of_release]])</f>
        <v>178888.88888888888</v>
      </c>
      <c r="Y38" s="4">
        <v>528816311</v>
      </c>
      <c r="Z38" s="4">
        <v>440001482</v>
      </c>
      <c r="AA38" s="4">
        <v>128063000</v>
      </c>
      <c r="AB38" s="1">
        <f>Table1[[#This Row],[na_sales]]/Table1[[#This Row],[NA population]]</f>
        <v>9.0012352134123189E-3</v>
      </c>
      <c r="AC38" s="1">
        <f>Table1[[#This Row],[eu_sales]]/Table1[[#This Row],[Eu population]]</f>
        <v>8.3863353896612564E-3</v>
      </c>
      <c r="AD38" s="1">
        <f>Table1[[#This Row],[jp_sales]]/Table1[[#This Row],[Jp population]]</f>
        <v>3.4358089377884322E-3</v>
      </c>
    </row>
    <row r="39" spans="1:30" x14ac:dyDescent="0.25">
      <c r="A39" t="s">
        <v>81</v>
      </c>
      <c r="B39" t="s">
        <v>34</v>
      </c>
      <c r="C39">
        <v>2013</v>
      </c>
      <c r="D39" t="s">
        <v>54</v>
      </c>
      <c r="E39" t="s">
        <v>55</v>
      </c>
      <c r="F39" s="4">
        <v>6730000</v>
      </c>
      <c r="G39" s="4">
        <v>2560000</v>
      </c>
      <c r="H39" s="4">
        <v>40000</v>
      </c>
      <c r="I39" s="4">
        <v>910000</v>
      </c>
      <c r="J39">
        <v>7.3</v>
      </c>
      <c r="K39">
        <v>29</v>
      </c>
      <c r="L39">
        <v>2.6</v>
      </c>
      <c r="M39" s="4">
        <v>2117</v>
      </c>
      <c r="N39" t="s">
        <v>61</v>
      </c>
      <c r="O39" t="s">
        <v>43</v>
      </c>
      <c r="P39" s="4">
        <v>10240000</v>
      </c>
      <c r="Q39" s="3">
        <f>AVERAGE(Table1[[#This Row],[critic_score]],Table1[[#This Row],[user_score]])</f>
        <v>4.95</v>
      </c>
      <c r="R39" s="4">
        <f>Table1[[#This Row],[user_count]]+Table1[[#This Row],[critic_count]]</f>
        <v>2146</v>
      </c>
      <c r="S39" s="2">
        <f>100000*Table1[[#This Row],[review_count]]/Table1[[#This Row],[total sales]]</f>
        <v>20.95703125</v>
      </c>
      <c r="T39" s="2">
        <f>Table1[[#This Row],[total sales]]/(2017-Table1[[#This Row],[year_of_release]])</f>
        <v>2560000</v>
      </c>
      <c r="U39" s="9">
        <f>Table1[[#This Row],[na_sales]]/(2017-Table1[[#This Row],[year_of_release]])</f>
        <v>1682500</v>
      </c>
      <c r="V39" s="6">
        <f>Table1[[#This Row],[eu_sales]]/(2017-Table1[[#This Row],[year_of_release]])</f>
        <v>640000</v>
      </c>
      <c r="W39" s="6">
        <f>Table1[[#This Row],[jp_sales]]/(2017-Table1[[#This Row],[year_of_release]])</f>
        <v>10000</v>
      </c>
      <c r="X39" s="6">
        <f>Table1[[#This Row],[other_sales]]/(2017-Table1[[#This Row],[year_of_release]])</f>
        <v>227500</v>
      </c>
      <c r="Y39" s="4">
        <v>556861736</v>
      </c>
      <c r="Z39" s="4">
        <v>442492884</v>
      </c>
      <c r="AA39" s="4">
        <v>127445000</v>
      </c>
      <c r="AB39" s="1">
        <f>Table1[[#This Row],[na_sales]]/Table1[[#This Row],[NA population]]</f>
        <v>1.2085585280723975E-2</v>
      </c>
      <c r="AC39" s="1">
        <f>Table1[[#This Row],[eu_sales]]/Table1[[#This Row],[Eu population]]</f>
        <v>5.7854037716005393E-3</v>
      </c>
      <c r="AD39" s="1">
        <f>Table1[[#This Row],[jp_sales]]/Table1[[#This Row],[Jp population]]</f>
        <v>3.1386088116442388E-4</v>
      </c>
    </row>
    <row r="40" spans="1:30" x14ac:dyDescent="0.25">
      <c r="A40" t="s">
        <v>82</v>
      </c>
      <c r="B40" t="s">
        <v>18</v>
      </c>
      <c r="C40">
        <v>2011</v>
      </c>
      <c r="D40" t="s">
        <v>29</v>
      </c>
      <c r="E40" t="s">
        <v>83</v>
      </c>
      <c r="F40" s="4">
        <v>5950000</v>
      </c>
      <c r="G40" s="4">
        <v>3110000</v>
      </c>
      <c r="H40" s="4">
        <v>0</v>
      </c>
      <c r="I40" s="4">
        <v>1060000</v>
      </c>
      <c r="J40">
        <v>7.4</v>
      </c>
      <c r="K40">
        <v>15</v>
      </c>
      <c r="L40">
        <v>7.8</v>
      </c>
      <c r="M40" s="4">
        <v>16</v>
      </c>
      <c r="N40" t="s">
        <v>83</v>
      </c>
      <c r="O40" t="s">
        <v>84</v>
      </c>
      <c r="P40" s="4">
        <v>10120000</v>
      </c>
      <c r="Q40" s="3">
        <f>AVERAGE(Table1[[#This Row],[critic_score]],Table1[[#This Row],[user_score]])</f>
        <v>7.6</v>
      </c>
      <c r="R40" s="4">
        <f>Table1[[#This Row],[user_count]]+Table1[[#This Row],[critic_count]]</f>
        <v>31</v>
      </c>
      <c r="S40" s="2">
        <f>100000*Table1[[#This Row],[review_count]]/Table1[[#This Row],[total sales]]</f>
        <v>0.30632411067193677</v>
      </c>
      <c r="T40" s="2">
        <f>Table1[[#This Row],[total sales]]/(2017-Table1[[#This Row],[year_of_release]])</f>
        <v>1686666.6666666667</v>
      </c>
      <c r="U40" s="9">
        <f>Table1[[#This Row],[na_sales]]/(2017-Table1[[#This Row],[year_of_release]])</f>
        <v>991666.66666666663</v>
      </c>
      <c r="V40" s="6">
        <f>Table1[[#This Row],[eu_sales]]/(2017-Table1[[#This Row],[year_of_release]])</f>
        <v>518333.33333333331</v>
      </c>
      <c r="W40" s="6">
        <f>Table1[[#This Row],[jp_sales]]/(2017-Table1[[#This Row],[year_of_release]])</f>
        <v>0</v>
      </c>
      <c r="X40" s="6">
        <f>Table1[[#This Row],[other_sales]]/(2017-Table1[[#This Row],[year_of_release]])</f>
        <v>176666.66666666666</v>
      </c>
      <c r="Y40" s="4">
        <v>545961365</v>
      </c>
      <c r="Z40" s="4">
        <v>440756453</v>
      </c>
      <c r="AA40" s="4">
        <v>127833000</v>
      </c>
      <c r="AB40" s="1">
        <f>Table1[[#This Row],[na_sales]]/Table1[[#This Row],[NA population]]</f>
        <v>1.0898207055365539E-2</v>
      </c>
      <c r="AC40" s="1">
        <f>Table1[[#This Row],[eu_sales]]/Table1[[#This Row],[Eu population]]</f>
        <v>7.0560509751629204E-3</v>
      </c>
      <c r="AD40" s="1">
        <f>Table1[[#This Row],[jp_sales]]/Table1[[#This Row],[Jp population]]</f>
        <v>0</v>
      </c>
    </row>
    <row r="41" spans="1:30" x14ac:dyDescent="0.25">
      <c r="A41" t="s">
        <v>85</v>
      </c>
      <c r="B41" t="s">
        <v>69</v>
      </c>
      <c r="C41">
        <v>2012</v>
      </c>
      <c r="D41" t="s">
        <v>27</v>
      </c>
      <c r="E41" t="s">
        <v>20</v>
      </c>
      <c r="F41" s="4">
        <v>3660000</v>
      </c>
      <c r="G41" s="4">
        <v>3140000</v>
      </c>
      <c r="H41" s="4">
        <v>2470000</v>
      </c>
      <c r="I41" s="4">
        <v>630000</v>
      </c>
      <c r="J41">
        <v>7.8</v>
      </c>
      <c r="K41">
        <v>70</v>
      </c>
      <c r="L41">
        <v>7.2</v>
      </c>
      <c r="M41" s="4">
        <v>424</v>
      </c>
      <c r="N41" t="s">
        <v>20</v>
      </c>
      <c r="O41" t="s">
        <v>21</v>
      </c>
      <c r="P41" s="4">
        <v>9900000</v>
      </c>
      <c r="Q41" s="3">
        <f>AVERAGE(Table1[[#This Row],[critic_score]],Table1[[#This Row],[user_score]])</f>
        <v>7.5</v>
      </c>
      <c r="R41" s="4">
        <f>Table1[[#This Row],[user_count]]+Table1[[#This Row],[critic_count]]</f>
        <v>494</v>
      </c>
      <c r="S41" s="2">
        <f>100000*Table1[[#This Row],[review_count]]/Table1[[#This Row],[total sales]]</f>
        <v>4.9898989898989896</v>
      </c>
      <c r="T41" s="2">
        <f>Table1[[#This Row],[total sales]]/(2017-Table1[[#This Row],[year_of_release]])</f>
        <v>1980000</v>
      </c>
      <c r="U41" s="9">
        <f>Table1[[#This Row],[na_sales]]/(2017-Table1[[#This Row],[year_of_release]])</f>
        <v>732000</v>
      </c>
      <c r="V41" s="6">
        <f>Table1[[#This Row],[eu_sales]]/(2017-Table1[[#This Row],[year_of_release]])</f>
        <v>628000</v>
      </c>
      <c r="W41" s="6">
        <f>Table1[[#This Row],[jp_sales]]/(2017-Table1[[#This Row],[year_of_release]])</f>
        <v>494000</v>
      </c>
      <c r="X41" s="6">
        <f>Table1[[#This Row],[other_sales]]/(2017-Table1[[#This Row],[year_of_release]])</f>
        <v>126000</v>
      </c>
      <c r="Y41" s="4">
        <v>551484507</v>
      </c>
      <c r="Z41" s="4">
        <v>441417242</v>
      </c>
      <c r="AA41" s="4">
        <v>127629000</v>
      </c>
      <c r="AB41" s="1">
        <f>Table1[[#This Row],[na_sales]]/Table1[[#This Row],[NA population]]</f>
        <v>6.6366324956432547E-3</v>
      </c>
      <c r="AC41" s="1">
        <f>Table1[[#This Row],[eu_sales]]/Table1[[#This Row],[Eu population]]</f>
        <v>7.1134511777861181E-3</v>
      </c>
      <c r="AD41" s="1">
        <f>Table1[[#This Row],[jp_sales]]/Table1[[#This Row],[Jp population]]</f>
        <v>1.9352968369257772E-2</v>
      </c>
    </row>
    <row r="42" spans="1:30" x14ac:dyDescent="0.25">
      <c r="A42" t="s">
        <v>86</v>
      </c>
      <c r="B42" t="s">
        <v>34</v>
      </c>
      <c r="C42">
        <v>2010</v>
      </c>
      <c r="D42" t="s">
        <v>54</v>
      </c>
      <c r="E42" t="s">
        <v>35</v>
      </c>
      <c r="F42" s="4">
        <v>7040000</v>
      </c>
      <c r="G42" s="4">
        <v>1950000</v>
      </c>
      <c r="H42" s="4">
        <v>80000</v>
      </c>
      <c r="I42" s="4">
        <v>790000</v>
      </c>
      <c r="J42">
        <v>9.1</v>
      </c>
      <c r="K42">
        <v>99</v>
      </c>
      <c r="L42">
        <v>7.9</v>
      </c>
      <c r="M42" s="4">
        <v>2045</v>
      </c>
      <c r="N42" t="s">
        <v>87</v>
      </c>
      <c r="O42" t="s">
        <v>43</v>
      </c>
      <c r="P42" s="4">
        <v>9860000</v>
      </c>
      <c r="Q42" s="3">
        <f>AVERAGE(Table1[[#This Row],[critic_score]],Table1[[#This Row],[user_score]])</f>
        <v>8.5</v>
      </c>
      <c r="R42" s="4">
        <f>Table1[[#This Row],[user_count]]+Table1[[#This Row],[critic_count]]</f>
        <v>2144</v>
      </c>
      <c r="S42" s="2">
        <f>100000*Table1[[#This Row],[review_count]]/Table1[[#This Row],[total sales]]</f>
        <v>21.744421906693713</v>
      </c>
      <c r="T42" s="2">
        <f>Table1[[#This Row],[total sales]]/(2017-Table1[[#This Row],[year_of_release]])</f>
        <v>1408571.4285714286</v>
      </c>
      <c r="U42" s="9">
        <f>Table1[[#This Row],[na_sales]]/(2017-Table1[[#This Row],[year_of_release]])</f>
        <v>1005714.2857142857</v>
      </c>
      <c r="V42" s="6">
        <f>Table1[[#This Row],[eu_sales]]/(2017-Table1[[#This Row],[year_of_release]])</f>
        <v>278571.42857142858</v>
      </c>
      <c r="W42" s="6">
        <f>Table1[[#This Row],[jp_sales]]/(2017-Table1[[#This Row],[year_of_release]])</f>
        <v>11428.571428571429</v>
      </c>
      <c r="X42" s="6">
        <f>Table1[[#This Row],[other_sales]]/(2017-Table1[[#This Row],[year_of_release]])</f>
        <v>112857.14285714286</v>
      </c>
      <c r="Y42" s="4">
        <v>540520772</v>
      </c>
      <c r="Z42" s="4">
        <v>441654761</v>
      </c>
      <c r="AA42" s="4">
        <v>128070000</v>
      </c>
      <c r="AB42" s="1">
        <f>Table1[[#This Row],[na_sales]]/Table1[[#This Row],[NA population]]</f>
        <v>1.3024476328543392E-2</v>
      </c>
      <c r="AC42" s="1">
        <f>Table1[[#This Row],[eu_sales]]/Table1[[#This Row],[Eu population]]</f>
        <v>4.4152133571135664E-3</v>
      </c>
      <c r="AD42" s="1">
        <f>Table1[[#This Row],[jp_sales]]/Table1[[#This Row],[Jp population]]</f>
        <v>6.2465838994299992E-4</v>
      </c>
    </row>
    <row r="43" spans="1:30" x14ac:dyDescent="0.25">
      <c r="A43" t="s">
        <v>88</v>
      </c>
      <c r="B43" t="s">
        <v>34</v>
      </c>
      <c r="C43">
        <v>2012</v>
      </c>
      <c r="D43" t="s">
        <v>54</v>
      </c>
      <c r="E43" t="s">
        <v>35</v>
      </c>
      <c r="F43" s="4">
        <v>6650000</v>
      </c>
      <c r="G43" s="4">
        <v>2280000</v>
      </c>
      <c r="H43" s="4">
        <v>40000</v>
      </c>
      <c r="I43" s="4">
        <v>740000</v>
      </c>
      <c r="J43">
        <v>8.6999999999999993</v>
      </c>
      <c r="K43">
        <v>87</v>
      </c>
      <c r="L43">
        <v>7</v>
      </c>
      <c r="M43" s="4">
        <v>3260</v>
      </c>
      <c r="N43" t="s">
        <v>89</v>
      </c>
      <c r="O43" t="s">
        <v>43</v>
      </c>
      <c r="P43" s="4">
        <v>9710000</v>
      </c>
      <c r="Q43" s="3">
        <f>AVERAGE(Table1[[#This Row],[critic_score]],Table1[[#This Row],[user_score]])</f>
        <v>7.85</v>
      </c>
      <c r="R43" s="4">
        <f>Table1[[#This Row],[user_count]]+Table1[[#This Row],[critic_count]]</f>
        <v>3347</v>
      </c>
      <c r="S43" s="2">
        <f>100000*Table1[[#This Row],[review_count]]/Table1[[#This Row],[total sales]]</f>
        <v>34.46961894953656</v>
      </c>
      <c r="T43" s="2">
        <f>Table1[[#This Row],[total sales]]/(2017-Table1[[#This Row],[year_of_release]])</f>
        <v>1942000</v>
      </c>
      <c r="U43" s="9">
        <f>Table1[[#This Row],[na_sales]]/(2017-Table1[[#This Row],[year_of_release]])</f>
        <v>1330000</v>
      </c>
      <c r="V43" s="6">
        <f>Table1[[#This Row],[eu_sales]]/(2017-Table1[[#This Row],[year_of_release]])</f>
        <v>456000</v>
      </c>
      <c r="W43" s="6">
        <f>Table1[[#This Row],[jp_sales]]/(2017-Table1[[#This Row],[year_of_release]])</f>
        <v>8000</v>
      </c>
      <c r="X43" s="6">
        <f>Table1[[#This Row],[other_sales]]/(2017-Table1[[#This Row],[year_of_release]])</f>
        <v>148000</v>
      </c>
      <c r="Y43" s="4">
        <v>551484507</v>
      </c>
      <c r="Z43" s="4">
        <v>441417242</v>
      </c>
      <c r="AA43" s="4">
        <v>127629000</v>
      </c>
      <c r="AB43" s="1">
        <f>Table1[[#This Row],[na_sales]]/Table1[[#This Row],[NA population]]</f>
        <v>1.2058362321319028E-2</v>
      </c>
      <c r="AC43" s="1">
        <f>Table1[[#This Row],[eu_sales]]/Table1[[#This Row],[Eu population]]</f>
        <v>5.1651811099848247E-3</v>
      </c>
      <c r="AD43" s="1">
        <f>Table1[[#This Row],[jp_sales]]/Table1[[#This Row],[Jp population]]</f>
        <v>3.1340839464385052E-4</v>
      </c>
    </row>
    <row r="44" spans="1:30" x14ac:dyDescent="0.25">
      <c r="A44" t="s">
        <v>90</v>
      </c>
      <c r="B44" t="s">
        <v>18</v>
      </c>
      <c r="C44">
        <v>2010</v>
      </c>
      <c r="D44" t="s">
        <v>29</v>
      </c>
      <c r="E44" t="s">
        <v>83</v>
      </c>
      <c r="F44" s="4">
        <v>5800000</v>
      </c>
      <c r="G44" s="4">
        <v>2850000</v>
      </c>
      <c r="H44" s="4">
        <v>10000</v>
      </c>
      <c r="I44" s="4">
        <v>780000</v>
      </c>
      <c r="J44">
        <v>7.4</v>
      </c>
      <c r="K44">
        <v>24</v>
      </c>
      <c r="L44">
        <v>7.3</v>
      </c>
      <c r="M44" s="4">
        <v>24</v>
      </c>
      <c r="N44" t="s">
        <v>83</v>
      </c>
      <c r="O44" t="s">
        <v>84</v>
      </c>
      <c r="P44" s="4">
        <v>9440000</v>
      </c>
      <c r="Q44" s="3">
        <f>AVERAGE(Table1[[#This Row],[critic_score]],Table1[[#This Row],[user_score]])</f>
        <v>7.35</v>
      </c>
      <c r="R44" s="4">
        <f>Table1[[#This Row],[user_count]]+Table1[[#This Row],[critic_count]]</f>
        <v>48</v>
      </c>
      <c r="S44" s="2">
        <f>100000*Table1[[#This Row],[review_count]]/Table1[[#This Row],[total sales]]</f>
        <v>0.50847457627118642</v>
      </c>
      <c r="T44" s="2">
        <f>Table1[[#This Row],[total sales]]/(2017-Table1[[#This Row],[year_of_release]])</f>
        <v>1348571.4285714286</v>
      </c>
      <c r="U44" s="9">
        <f>Table1[[#This Row],[na_sales]]/(2017-Table1[[#This Row],[year_of_release]])</f>
        <v>828571.42857142852</v>
      </c>
      <c r="V44" s="6">
        <f>Table1[[#This Row],[eu_sales]]/(2017-Table1[[#This Row],[year_of_release]])</f>
        <v>407142.85714285716</v>
      </c>
      <c r="W44" s="6">
        <f>Table1[[#This Row],[jp_sales]]/(2017-Table1[[#This Row],[year_of_release]])</f>
        <v>1428.5714285714287</v>
      </c>
      <c r="X44" s="6">
        <f>Table1[[#This Row],[other_sales]]/(2017-Table1[[#This Row],[year_of_release]])</f>
        <v>111428.57142857143</v>
      </c>
      <c r="Y44" s="4">
        <v>540520772</v>
      </c>
      <c r="Z44" s="4">
        <v>441654761</v>
      </c>
      <c r="AA44" s="4">
        <v>128070000</v>
      </c>
      <c r="AB44" s="1">
        <f>Table1[[#This Row],[na_sales]]/Table1[[#This Row],[NA population]]</f>
        <v>1.0730392429765864E-2</v>
      </c>
      <c r="AC44" s="1">
        <f>Table1[[#This Row],[eu_sales]]/Table1[[#This Row],[Eu population]]</f>
        <v>6.4530041373198283E-3</v>
      </c>
      <c r="AD44" s="1">
        <f>Table1[[#This Row],[jp_sales]]/Table1[[#This Row],[Jp population]]</f>
        <v>7.808229874287499E-5</v>
      </c>
    </row>
    <row r="45" spans="1:30" x14ac:dyDescent="0.25">
      <c r="A45" t="s">
        <v>81</v>
      </c>
      <c r="B45" t="s">
        <v>39</v>
      </c>
      <c r="C45">
        <v>2013</v>
      </c>
      <c r="D45" t="s">
        <v>54</v>
      </c>
      <c r="E45" t="s">
        <v>55</v>
      </c>
      <c r="F45" s="4">
        <v>4100000</v>
      </c>
      <c r="G45" s="4">
        <v>3630000</v>
      </c>
      <c r="H45" s="4">
        <v>380000</v>
      </c>
      <c r="I45" s="4">
        <v>1250000</v>
      </c>
      <c r="J45">
        <v>7.1</v>
      </c>
      <c r="K45">
        <v>10</v>
      </c>
      <c r="L45">
        <v>2.6</v>
      </c>
      <c r="M45" s="4">
        <v>1047</v>
      </c>
      <c r="N45" t="s">
        <v>61</v>
      </c>
      <c r="O45" t="s">
        <v>43</v>
      </c>
      <c r="P45" s="4">
        <v>9360000</v>
      </c>
      <c r="Q45" s="3">
        <f>AVERAGE(Table1[[#This Row],[critic_score]],Table1[[#This Row],[user_score]])</f>
        <v>4.8499999999999996</v>
      </c>
      <c r="R45" s="4">
        <f>Table1[[#This Row],[user_count]]+Table1[[#This Row],[critic_count]]</f>
        <v>1057</v>
      </c>
      <c r="S45" s="2">
        <f>100000*Table1[[#This Row],[review_count]]/Table1[[#This Row],[total sales]]</f>
        <v>11.292735042735043</v>
      </c>
      <c r="T45" s="2">
        <f>Table1[[#This Row],[total sales]]/(2017-Table1[[#This Row],[year_of_release]])</f>
        <v>2340000</v>
      </c>
      <c r="U45" s="9">
        <f>Table1[[#This Row],[na_sales]]/(2017-Table1[[#This Row],[year_of_release]])</f>
        <v>1025000</v>
      </c>
      <c r="V45" s="6">
        <f>Table1[[#This Row],[eu_sales]]/(2017-Table1[[#This Row],[year_of_release]])</f>
        <v>907500</v>
      </c>
      <c r="W45" s="6">
        <f>Table1[[#This Row],[jp_sales]]/(2017-Table1[[#This Row],[year_of_release]])</f>
        <v>95000</v>
      </c>
      <c r="X45" s="6">
        <f>Table1[[#This Row],[other_sales]]/(2017-Table1[[#This Row],[year_of_release]])</f>
        <v>312500</v>
      </c>
      <c r="Y45" s="4">
        <v>556861736</v>
      </c>
      <c r="Z45" s="4">
        <v>442492884</v>
      </c>
      <c r="AA45" s="4">
        <v>127445000</v>
      </c>
      <c r="AB45" s="1">
        <f>Table1[[#This Row],[na_sales]]/Table1[[#This Row],[NA population]]</f>
        <v>7.3626893983608169E-3</v>
      </c>
      <c r="AC45" s="1">
        <f>Table1[[#This Row],[eu_sales]]/Table1[[#This Row],[Eu population]]</f>
        <v>8.2035217542617018E-3</v>
      </c>
      <c r="AD45" s="1">
        <f>Table1[[#This Row],[jp_sales]]/Table1[[#This Row],[Jp population]]</f>
        <v>2.9816783710620268E-3</v>
      </c>
    </row>
    <row r="46" spans="1:30" x14ac:dyDescent="0.25">
      <c r="A46" t="s">
        <v>91</v>
      </c>
      <c r="B46" t="s">
        <v>34</v>
      </c>
      <c r="C46">
        <v>2007</v>
      </c>
      <c r="D46" t="s">
        <v>54</v>
      </c>
      <c r="E46" t="s">
        <v>55</v>
      </c>
      <c r="F46" s="4">
        <v>5930000</v>
      </c>
      <c r="G46" s="4">
        <v>2360000</v>
      </c>
      <c r="H46" s="4">
        <v>130000</v>
      </c>
      <c r="I46" s="4">
        <v>900000</v>
      </c>
      <c r="J46">
        <v>9.4</v>
      </c>
      <c r="K46">
        <v>70</v>
      </c>
      <c r="L46">
        <v>8.4</v>
      </c>
      <c r="M46" s="4">
        <v>1320</v>
      </c>
      <c r="N46" t="s">
        <v>61</v>
      </c>
      <c r="O46" t="s">
        <v>43</v>
      </c>
      <c r="P46" s="4">
        <v>9320000</v>
      </c>
      <c r="Q46" s="3">
        <f>AVERAGE(Table1[[#This Row],[critic_score]],Table1[[#This Row],[user_score]])</f>
        <v>8.9</v>
      </c>
      <c r="R46" s="4">
        <f>Table1[[#This Row],[user_count]]+Table1[[#This Row],[critic_count]]</f>
        <v>1390</v>
      </c>
      <c r="S46" s="2">
        <f>100000*Table1[[#This Row],[review_count]]/Table1[[#This Row],[total sales]]</f>
        <v>14.914163090128755</v>
      </c>
      <c r="T46" s="2">
        <f>Table1[[#This Row],[total sales]]/(2017-Table1[[#This Row],[year_of_release]])</f>
        <v>932000</v>
      </c>
      <c r="U46" s="9">
        <f>Table1[[#This Row],[na_sales]]/(2017-Table1[[#This Row],[year_of_release]])</f>
        <v>593000</v>
      </c>
      <c r="V46" s="6">
        <f>Table1[[#This Row],[eu_sales]]/(2017-Table1[[#This Row],[year_of_release]])</f>
        <v>236000</v>
      </c>
      <c r="W46" s="6">
        <f>Table1[[#This Row],[jp_sales]]/(2017-Table1[[#This Row],[year_of_release]])</f>
        <v>13000</v>
      </c>
      <c r="X46" s="6">
        <f>Table1[[#This Row],[other_sales]]/(2017-Table1[[#This Row],[year_of_release]])</f>
        <v>90000</v>
      </c>
      <c r="Y46" s="4">
        <v>522751172</v>
      </c>
      <c r="Z46" s="4">
        <v>438594184</v>
      </c>
      <c r="AA46" s="4">
        <v>128001000</v>
      </c>
      <c r="AB46" s="1">
        <f>Table1[[#This Row],[na_sales]]/Table1[[#This Row],[NA population]]</f>
        <v>1.1343829182271063E-2</v>
      </c>
      <c r="AC46" s="1">
        <f>Table1[[#This Row],[eu_sales]]/Table1[[#This Row],[Eu population]]</f>
        <v>5.380828305739686E-3</v>
      </c>
      <c r="AD46" s="1">
        <f>Table1[[#This Row],[jp_sales]]/Table1[[#This Row],[Jp population]]</f>
        <v>1.0156170654916758E-3</v>
      </c>
    </row>
    <row r="47" spans="1:30" x14ac:dyDescent="0.25">
      <c r="A47" t="s">
        <v>92</v>
      </c>
      <c r="B47" t="s">
        <v>69</v>
      </c>
      <c r="C47">
        <v>2012</v>
      </c>
      <c r="D47" t="s">
        <v>73</v>
      </c>
      <c r="E47" t="s">
        <v>20</v>
      </c>
      <c r="F47" s="4">
        <v>2030000</v>
      </c>
      <c r="G47" s="4">
        <v>2360000</v>
      </c>
      <c r="H47" s="4">
        <v>4390000</v>
      </c>
      <c r="I47" s="4">
        <v>390000</v>
      </c>
      <c r="J47">
        <v>8.8000000000000007</v>
      </c>
      <c r="K47">
        <v>70</v>
      </c>
      <c r="L47">
        <v>8.6999999999999993</v>
      </c>
      <c r="M47" s="4">
        <v>626</v>
      </c>
      <c r="N47" t="s">
        <v>20</v>
      </c>
      <c r="O47" t="s">
        <v>21</v>
      </c>
      <c r="P47" s="4">
        <v>9170000</v>
      </c>
      <c r="Q47" s="3">
        <f>AVERAGE(Table1[[#This Row],[critic_score]],Table1[[#This Row],[user_score]])</f>
        <v>8.75</v>
      </c>
      <c r="R47" s="4">
        <f>Table1[[#This Row],[user_count]]+Table1[[#This Row],[critic_count]]</f>
        <v>696</v>
      </c>
      <c r="S47" s="2">
        <f>100000*Table1[[#This Row],[review_count]]/Table1[[#This Row],[total sales]]</f>
        <v>7.5899672846237731</v>
      </c>
      <c r="T47" s="2">
        <f>Table1[[#This Row],[total sales]]/(2017-Table1[[#This Row],[year_of_release]])</f>
        <v>1834000</v>
      </c>
      <c r="U47" s="9">
        <f>Table1[[#This Row],[na_sales]]/(2017-Table1[[#This Row],[year_of_release]])</f>
        <v>406000</v>
      </c>
      <c r="V47" s="6">
        <f>Table1[[#This Row],[eu_sales]]/(2017-Table1[[#This Row],[year_of_release]])</f>
        <v>472000</v>
      </c>
      <c r="W47" s="6">
        <f>Table1[[#This Row],[jp_sales]]/(2017-Table1[[#This Row],[year_of_release]])</f>
        <v>878000</v>
      </c>
      <c r="X47" s="6">
        <f>Table1[[#This Row],[other_sales]]/(2017-Table1[[#This Row],[year_of_release]])</f>
        <v>78000</v>
      </c>
      <c r="Y47" s="4">
        <v>551484507</v>
      </c>
      <c r="Z47" s="4">
        <v>441417242</v>
      </c>
      <c r="AA47" s="4">
        <v>127629000</v>
      </c>
      <c r="AB47" s="1">
        <f>Table1[[#This Row],[na_sales]]/Table1[[#This Row],[NA population]]</f>
        <v>3.6809737612447562E-3</v>
      </c>
      <c r="AC47" s="1">
        <f>Table1[[#This Row],[eu_sales]]/Table1[[#This Row],[Eu population]]</f>
        <v>5.3464155348965734E-3</v>
      </c>
      <c r="AD47" s="1">
        <f>Table1[[#This Row],[jp_sales]]/Table1[[#This Row],[Jp population]]</f>
        <v>3.4396571312162595E-2</v>
      </c>
    </row>
    <row r="48" spans="1:30" x14ac:dyDescent="0.25">
      <c r="A48" t="s">
        <v>93</v>
      </c>
      <c r="B48" t="s">
        <v>26</v>
      </c>
      <c r="C48">
        <v>2007</v>
      </c>
      <c r="D48" t="s">
        <v>29</v>
      </c>
      <c r="E48" t="s">
        <v>20</v>
      </c>
      <c r="F48" s="4">
        <v>4400000</v>
      </c>
      <c r="G48" s="4">
        <v>1850000</v>
      </c>
      <c r="H48" s="4">
        <v>1980000</v>
      </c>
      <c r="I48" s="4">
        <v>680000</v>
      </c>
      <c r="J48">
        <v>7.2</v>
      </c>
      <c r="K48">
        <v>27</v>
      </c>
      <c r="L48">
        <v>7.8</v>
      </c>
      <c r="M48" s="4">
        <v>85</v>
      </c>
      <c r="N48" t="s">
        <v>94</v>
      </c>
      <c r="O48" t="s">
        <v>21</v>
      </c>
      <c r="P48" s="4">
        <v>8910000</v>
      </c>
      <c r="Q48" s="3">
        <f>AVERAGE(Table1[[#This Row],[critic_score]],Table1[[#This Row],[user_score]])</f>
        <v>7.5</v>
      </c>
      <c r="R48" s="4">
        <f>Table1[[#This Row],[user_count]]+Table1[[#This Row],[critic_count]]</f>
        <v>112</v>
      </c>
      <c r="S48" s="2">
        <f>100000*Table1[[#This Row],[review_count]]/Table1[[#This Row],[total sales]]</f>
        <v>1.2570145903479237</v>
      </c>
      <c r="T48" s="2">
        <f>Table1[[#This Row],[total sales]]/(2017-Table1[[#This Row],[year_of_release]])</f>
        <v>891000</v>
      </c>
      <c r="U48" s="9">
        <f>Table1[[#This Row],[na_sales]]/(2017-Table1[[#This Row],[year_of_release]])</f>
        <v>440000</v>
      </c>
      <c r="V48" s="6">
        <f>Table1[[#This Row],[eu_sales]]/(2017-Table1[[#This Row],[year_of_release]])</f>
        <v>185000</v>
      </c>
      <c r="W48" s="6">
        <f>Table1[[#This Row],[jp_sales]]/(2017-Table1[[#This Row],[year_of_release]])</f>
        <v>198000</v>
      </c>
      <c r="X48" s="6">
        <f>Table1[[#This Row],[other_sales]]/(2017-Table1[[#This Row],[year_of_release]])</f>
        <v>68000</v>
      </c>
      <c r="Y48" s="4">
        <v>522751172</v>
      </c>
      <c r="Z48" s="4">
        <v>438594184</v>
      </c>
      <c r="AA48" s="4">
        <v>128001000</v>
      </c>
      <c r="AB48" s="1">
        <f>Table1[[#This Row],[na_sales]]/Table1[[#This Row],[NA population]]</f>
        <v>8.4170064758840937E-3</v>
      </c>
      <c r="AC48" s="1">
        <f>Table1[[#This Row],[eu_sales]]/Table1[[#This Row],[Eu population]]</f>
        <v>4.218022188821364E-3</v>
      </c>
      <c r="AD48" s="1">
        <f>Table1[[#This Row],[jp_sales]]/Table1[[#This Row],[Jp population]]</f>
        <v>1.5468629151334755E-2</v>
      </c>
    </row>
    <row r="49" spans="1:30" x14ac:dyDescent="0.25">
      <c r="A49" t="s">
        <v>3532</v>
      </c>
      <c r="B49" t="s">
        <v>69</v>
      </c>
      <c r="C49">
        <v>2015</v>
      </c>
      <c r="D49" t="s">
        <v>96</v>
      </c>
      <c r="E49" t="s">
        <v>403</v>
      </c>
      <c r="F49" s="4">
        <v>40000</v>
      </c>
      <c r="G49" s="4">
        <v>0</v>
      </c>
      <c r="H49" s="4">
        <v>120000</v>
      </c>
      <c r="I49" s="4">
        <v>0</v>
      </c>
      <c r="J49">
        <v>7.7</v>
      </c>
      <c r="K49">
        <v>26</v>
      </c>
      <c r="L49">
        <v>8.1999999999999993</v>
      </c>
      <c r="M49" s="4">
        <v>38</v>
      </c>
      <c r="N49" t="s">
        <v>403</v>
      </c>
      <c r="O49" t="s">
        <v>67</v>
      </c>
      <c r="P49" s="4">
        <v>160000</v>
      </c>
      <c r="Q49" s="3">
        <f>AVERAGE(Table1[[#This Row],[critic_score]],Table1[[#This Row],[user_score]])</f>
        <v>7.9499999999999993</v>
      </c>
      <c r="R49" s="4">
        <f>Table1[[#This Row],[user_count]]+Table1[[#This Row],[critic_count]]</f>
        <v>64</v>
      </c>
      <c r="S49" s="2">
        <f>100000*Table1[[#This Row],[review_count]]/Table1[[#This Row],[total sales]]</f>
        <v>40</v>
      </c>
      <c r="T49" s="2">
        <f>Table1[[#This Row],[total sales]]/(2017-Table1[[#This Row],[year_of_release]])</f>
        <v>80000</v>
      </c>
      <c r="U49" s="9">
        <f>Table1[[#This Row],[na_sales]]/(2017-Table1[[#This Row],[year_of_release]])</f>
        <v>20000</v>
      </c>
      <c r="V49" s="6">
        <f>Table1[[#This Row],[eu_sales]]/(2017-Table1[[#This Row],[year_of_release]])</f>
        <v>0</v>
      </c>
      <c r="W49" s="6">
        <f>Table1[[#This Row],[jp_sales]]/(2017-Table1[[#This Row],[year_of_release]])</f>
        <v>60000</v>
      </c>
      <c r="X49" s="6">
        <f>Table1[[#This Row],[other_sales]]/(2017-Table1[[#This Row],[year_of_release]])</f>
        <v>0</v>
      </c>
      <c r="Y49" s="4">
        <v>567732286</v>
      </c>
      <c r="Z49" s="4">
        <v>444588718</v>
      </c>
      <c r="AA49" s="4">
        <v>127141000</v>
      </c>
      <c r="AB49" s="1">
        <f>Table1[[#This Row],[na_sales]]/Table1[[#This Row],[NA population]]</f>
        <v>7.0455742937966358E-5</v>
      </c>
      <c r="AC49" s="1">
        <f>Table1[[#This Row],[eu_sales]]/Table1[[#This Row],[Eu population]]</f>
        <v>0</v>
      </c>
      <c r="AD49" s="1">
        <f>Table1[[#This Row],[jp_sales]]/Table1[[#This Row],[Jp population]]</f>
        <v>9.4383401105858846E-4</v>
      </c>
    </row>
    <row r="50" spans="1:30" x14ac:dyDescent="0.25">
      <c r="A50" t="s">
        <v>99</v>
      </c>
      <c r="B50" t="s">
        <v>71</v>
      </c>
      <c r="C50">
        <v>2015</v>
      </c>
      <c r="D50" t="s">
        <v>19</v>
      </c>
      <c r="E50" t="s">
        <v>100</v>
      </c>
      <c r="F50" s="4">
        <v>1120000</v>
      </c>
      <c r="G50" s="4">
        <v>6120000</v>
      </c>
      <c r="H50" s="4">
        <v>60000</v>
      </c>
      <c r="I50" s="4">
        <v>1280000</v>
      </c>
      <c r="J50">
        <v>8.1999999999999993</v>
      </c>
      <c r="K50">
        <v>42</v>
      </c>
      <c r="L50">
        <v>4.3</v>
      </c>
      <c r="M50" s="4">
        <v>896</v>
      </c>
      <c r="N50" t="s">
        <v>101</v>
      </c>
      <c r="O50" t="s">
        <v>21</v>
      </c>
      <c r="P50" s="4">
        <v>8580000</v>
      </c>
      <c r="Q50" s="3">
        <f>AVERAGE(Table1[[#This Row],[critic_score]],Table1[[#This Row],[user_score]])</f>
        <v>6.25</v>
      </c>
      <c r="R50" s="4">
        <f>Table1[[#This Row],[user_count]]+Table1[[#This Row],[critic_count]]</f>
        <v>938</v>
      </c>
      <c r="S50" s="2">
        <f>100000*Table1[[#This Row],[review_count]]/Table1[[#This Row],[total sales]]</f>
        <v>10.932400932400933</v>
      </c>
      <c r="T50" s="2">
        <f>Table1[[#This Row],[total sales]]/(2017-Table1[[#This Row],[year_of_release]])</f>
        <v>4290000</v>
      </c>
      <c r="U50" s="9">
        <f>Table1[[#This Row],[na_sales]]/(2017-Table1[[#This Row],[year_of_release]])</f>
        <v>560000</v>
      </c>
      <c r="V50" s="6">
        <f>Table1[[#This Row],[eu_sales]]/(2017-Table1[[#This Row],[year_of_release]])</f>
        <v>3060000</v>
      </c>
      <c r="W50" s="6">
        <f>Table1[[#This Row],[jp_sales]]/(2017-Table1[[#This Row],[year_of_release]])</f>
        <v>30000</v>
      </c>
      <c r="X50" s="6">
        <f>Table1[[#This Row],[other_sales]]/(2017-Table1[[#This Row],[year_of_release]])</f>
        <v>640000</v>
      </c>
      <c r="Y50" s="4">
        <v>567732286</v>
      </c>
      <c r="Z50" s="4">
        <v>444588718</v>
      </c>
      <c r="AA50" s="4">
        <v>127141000</v>
      </c>
      <c r="AB50" s="1">
        <f>Table1[[#This Row],[na_sales]]/Table1[[#This Row],[NA population]]</f>
        <v>1.9727608022630581E-3</v>
      </c>
      <c r="AC50" s="1">
        <f>Table1[[#This Row],[eu_sales]]/Table1[[#This Row],[Eu population]]</f>
        <v>1.3765531495110948E-2</v>
      </c>
      <c r="AD50" s="1">
        <f>Table1[[#This Row],[jp_sales]]/Table1[[#This Row],[Jp population]]</f>
        <v>4.7191700552929423E-4</v>
      </c>
    </row>
    <row r="51" spans="1:30" x14ac:dyDescent="0.25">
      <c r="A51" t="s">
        <v>102</v>
      </c>
      <c r="B51" t="s">
        <v>103</v>
      </c>
      <c r="C51">
        <v>2004</v>
      </c>
      <c r="D51" t="s">
        <v>54</v>
      </c>
      <c r="E51" t="s">
        <v>35</v>
      </c>
      <c r="F51" s="4">
        <v>6820000</v>
      </c>
      <c r="G51" s="4">
        <v>1530000</v>
      </c>
      <c r="H51" s="4">
        <v>50000</v>
      </c>
      <c r="I51" s="4">
        <v>80000</v>
      </c>
      <c r="J51">
        <v>9.5</v>
      </c>
      <c r="K51">
        <v>91</v>
      </c>
      <c r="L51">
        <v>8.1999999999999993</v>
      </c>
      <c r="M51" s="4">
        <v>1218</v>
      </c>
      <c r="N51" t="s">
        <v>104</v>
      </c>
      <c r="O51" t="s">
        <v>43</v>
      </c>
      <c r="P51" s="4">
        <v>8480000</v>
      </c>
      <c r="Q51" s="3">
        <f>AVERAGE(Table1[[#This Row],[critic_score]],Table1[[#This Row],[user_score]])</f>
        <v>8.85</v>
      </c>
      <c r="R51" s="4">
        <f>Table1[[#This Row],[user_count]]+Table1[[#This Row],[critic_count]]</f>
        <v>1309</v>
      </c>
      <c r="S51" s="2">
        <f>100000*Table1[[#This Row],[review_count]]/Table1[[#This Row],[total sales]]</f>
        <v>15.436320754716981</v>
      </c>
      <c r="T51" s="2">
        <f>Table1[[#This Row],[total sales]]/(2017-Table1[[#This Row],[year_of_release]])</f>
        <v>652307.69230769225</v>
      </c>
      <c r="U51" s="9">
        <f>Table1[[#This Row],[na_sales]]/(2017-Table1[[#This Row],[year_of_release]])</f>
        <v>524615.38461538462</v>
      </c>
      <c r="V51" s="6">
        <f>Table1[[#This Row],[eu_sales]]/(2017-Table1[[#This Row],[year_of_release]])</f>
        <v>117692.30769230769</v>
      </c>
      <c r="W51" s="6">
        <f>Table1[[#This Row],[jp_sales]]/(2017-Table1[[#This Row],[year_of_release]])</f>
        <v>3846.1538461538462</v>
      </c>
      <c r="X51" s="6">
        <f>Table1[[#This Row],[other_sales]]/(2017-Table1[[#This Row],[year_of_release]])</f>
        <v>6153.8461538461543</v>
      </c>
      <c r="Y51" s="4">
        <v>505524224</v>
      </c>
      <c r="Z51" s="4">
        <v>434174638</v>
      </c>
      <c r="AA51" s="4">
        <v>127761000</v>
      </c>
      <c r="AB51" s="1">
        <f>Table1[[#This Row],[na_sales]]/Table1[[#This Row],[NA population]]</f>
        <v>1.3490945984815952E-2</v>
      </c>
      <c r="AC51" s="1">
        <f>Table1[[#This Row],[eu_sales]]/Table1[[#This Row],[Eu population]]</f>
        <v>3.5239276228751066E-3</v>
      </c>
      <c r="AD51" s="1">
        <f>Table1[[#This Row],[jp_sales]]/Table1[[#This Row],[Jp population]]</f>
        <v>3.9135573453557816E-4</v>
      </c>
    </row>
    <row r="52" spans="1:30" x14ac:dyDescent="0.25">
      <c r="A52" t="s">
        <v>105</v>
      </c>
      <c r="B52" t="s">
        <v>18</v>
      </c>
      <c r="C52">
        <v>2010</v>
      </c>
      <c r="D52" t="s">
        <v>29</v>
      </c>
      <c r="E52" t="s">
        <v>20</v>
      </c>
      <c r="F52" s="4">
        <v>1750000</v>
      </c>
      <c r="G52" s="4">
        <v>3470000</v>
      </c>
      <c r="H52" s="4">
        <v>2490000</v>
      </c>
      <c r="I52" s="4">
        <v>670000</v>
      </c>
      <c r="J52">
        <v>6.8</v>
      </c>
      <c r="K52">
        <v>42</v>
      </c>
      <c r="L52">
        <v>7.4</v>
      </c>
      <c r="M52" s="4">
        <v>54</v>
      </c>
      <c r="N52" t="s">
        <v>106</v>
      </c>
      <c r="O52" t="s">
        <v>21</v>
      </c>
      <c r="P52" s="4">
        <v>8380000</v>
      </c>
      <c r="Q52" s="3">
        <f>AVERAGE(Table1[[#This Row],[critic_score]],Table1[[#This Row],[user_score]])</f>
        <v>7.1</v>
      </c>
      <c r="R52" s="4">
        <f>Table1[[#This Row],[user_count]]+Table1[[#This Row],[critic_count]]</f>
        <v>96</v>
      </c>
      <c r="S52" s="2">
        <f>100000*Table1[[#This Row],[review_count]]/Table1[[#This Row],[total sales]]</f>
        <v>1.1455847255369929</v>
      </c>
      <c r="T52" s="2">
        <f>Table1[[#This Row],[total sales]]/(2017-Table1[[#This Row],[year_of_release]])</f>
        <v>1197142.857142857</v>
      </c>
      <c r="U52" s="9">
        <f>Table1[[#This Row],[na_sales]]/(2017-Table1[[#This Row],[year_of_release]])</f>
        <v>250000</v>
      </c>
      <c r="V52" s="6">
        <f>Table1[[#This Row],[eu_sales]]/(2017-Table1[[#This Row],[year_of_release]])</f>
        <v>495714.28571428574</v>
      </c>
      <c r="W52" s="6">
        <f>Table1[[#This Row],[jp_sales]]/(2017-Table1[[#This Row],[year_of_release]])</f>
        <v>355714.28571428574</v>
      </c>
      <c r="X52" s="6">
        <f>Table1[[#This Row],[other_sales]]/(2017-Table1[[#This Row],[year_of_release]])</f>
        <v>95714.28571428571</v>
      </c>
      <c r="Y52" s="4">
        <v>540520772</v>
      </c>
      <c r="Z52" s="4">
        <v>441654761</v>
      </c>
      <c r="AA52" s="4">
        <v>128070000</v>
      </c>
      <c r="AB52" s="1">
        <f>Table1[[#This Row],[na_sales]]/Table1[[#This Row],[NA population]]</f>
        <v>3.2376184055328034E-3</v>
      </c>
      <c r="AC52" s="1">
        <f>Table1[[#This Row],[eu_sales]]/Table1[[#This Row],[Eu population]]</f>
        <v>7.8568155636841424E-3</v>
      </c>
      <c r="AD52" s="1">
        <f>Table1[[#This Row],[jp_sales]]/Table1[[#This Row],[Jp population]]</f>
        <v>1.9442492386975874E-2</v>
      </c>
    </row>
    <row r="53" spans="1:30" x14ac:dyDescent="0.25">
      <c r="A53" t="s">
        <v>107</v>
      </c>
      <c r="B53" t="s">
        <v>18</v>
      </c>
      <c r="C53">
        <v>2007</v>
      </c>
      <c r="D53" t="s">
        <v>29</v>
      </c>
      <c r="E53" t="s">
        <v>20</v>
      </c>
      <c r="F53" s="4">
        <v>3740000</v>
      </c>
      <c r="G53" s="4">
        <v>2240000</v>
      </c>
      <c r="H53" s="4">
        <v>1580000</v>
      </c>
      <c r="I53" s="4">
        <v>700000</v>
      </c>
      <c r="J53">
        <v>6.2</v>
      </c>
      <c r="K53">
        <v>41</v>
      </c>
      <c r="L53">
        <v>6.3</v>
      </c>
      <c r="M53" s="4">
        <v>190</v>
      </c>
      <c r="N53" t="s">
        <v>108</v>
      </c>
      <c r="O53" t="s">
        <v>21</v>
      </c>
      <c r="P53" s="4">
        <v>8260000</v>
      </c>
      <c r="Q53" s="3">
        <f>AVERAGE(Table1[[#This Row],[critic_score]],Table1[[#This Row],[user_score]])</f>
        <v>6.25</v>
      </c>
      <c r="R53" s="4">
        <f>Table1[[#This Row],[user_count]]+Table1[[#This Row],[critic_count]]</f>
        <v>231</v>
      </c>
      <c r="S53" s="2">
        <f>100000*Table1[[#This Row],[review_count]]/Table1[[#This Row],[total sales]]</f>
        <v>2.7966101694915255</v>
      </c>
      <c r="T53" s="2">
        <f>Table1[[#This Row],[total sales]]/(2017-Table1[[#This Row],[year_of_release]])</f>
        <v>826000</v>
      </c>
      <c r="U53" s="9">
        <f>Table1[[#This Row],[na_sales]]/(2017-Table1[[#This Row],[year_of_release]])</f>
        <v>374000</v>
      </c>
      <c r="V53" s="6">
        <f>Table1[[#This Row],[eu_sales]]/(2017-Table1[[#This Row],[year_of_release]])</f>
        <v>224000</v>
      </c>
      <c r="W53" s="6">
        <f>Table1[[#This Row],[jp_sales]]/(2017-Table1[[#This Row],[year_of_release]])</f>
        <v>158000</v>
      </c>
      <c r="X53" s="6">
        <f>Table1[[#This Row],[other_sales]]/(2017-Table1[[#This Row],[year_of_release]])</f>
        <v>70000</v>
      </c>
      <c r="Y53" s="4">
        <v>522751172</v>
      </c>
      <c r="Z53" s="4">
        <v>438594184</v>
      </c>
      <c r="AA53" s="4">
        <v>128001000</v>
      </c>
      <c r="AB53" s="1">
        <f>Table1[[#This Row],[na_sales]]/Table1[[#This Row],[NA population]]</f>
        <v>7.1544555045014802E-3</v>
      </c>
      <c r="AC53" s="1">
        <f>Table1[[#This Row],[eu_sales]]/Table1[[#This Row],[Eu population]]</f>
        <v>5.1072268664647865E-3</v>
      </c>
      <c r="AD53" s="1">
        <f>Table1[[#This Row],[jp_sales]]/Table1[[#This Row],[Jp population]]</f>
        <v>1.2343653565206522E-2</v>
      </c>
    </row>
    <row r="54" spans="1:30" x14ac:dyDescent="0.25">
      <c r="A54" t="s">
        <v>109</v>
      </c>
      <c r="B54" t="s">
        <v>39</v>
      </c>
      <c r="C54">
        <v>2012</v>
      </c>
      <c r="D54" t="s">
        <v>40</v>
      </c>
      <c r="E54" t="s">
        <v>100</v>
      </c>
      <c r="F54" s="4">
        <v>1060000</v>
      </c>
      <c r="G54" s="4">
        <v>5010000</v>
      </c>
      <c r="H54" s="4">
        <v>130000</v>
      </c>
      <c r="I54" s="4">
        <v>1970000</v>
      </c>
      <c r="J54">
        <v>8.8000000000000007</v>
      </c>
      <c r="K54">
        <v>37</v>
      </c>
      <c r="L54">
        <v>6.6</v>
      </c>
      <c r="M54" s="4">
        <v>348</v>
      </c>
      <c r="N54" t="s">
        <v>100</v>
      </c>
      <c r="O54" t="s">
        <v>21</v>
      </c>
      <c r="P54" s="4">
        <v>8170000</v>
      </c>
      <c r="Q54" s="3">
        <f>AVERAGE(Table1[[#This Row],[critic_score]],Table1[[#This Row],[user_score]])</f>
        <v>7.7</v>
      </c>
      <c r="R54" s="4">
        <f>Table1[[#This Row],[user_count]]+Table1[[#This Row],[critic_count]]</f>
        <v>385</v>
      </c>
      <c r="S54" s="2">
        <f>100000*Table1[[#This Row],[review_count]]/Table1[[#This Row],[total sales]]</f>
        <v>4.7123623011015914</v>
      </c>
      <c r="T54" s="2">
        <f>Table1[[#This Row],[total sales]]/(2017-Table1[[#This Row],[year_of_release]])</f>
        <v>1634000</v>
      </c>
      <c r="U54" s="9">
        <f>Table1[[#This Row],[na_sales]]/(2017-Table1[[#This Row],[year_of_release]])</f>
        <v>212000</v>
      </c>
      <c r="V54" s="6">
        <f>Table1[[#This Row],[eu_sales]]/(2017-Table1[[#This Row],[year_of_release]])</f>
        <v>1002000</v>
      </c>
      <c r="W54" s="6">
        <f>Table1[[#This Row],[jp_sales]]/(2017-Table1[[#This Row],[year_of_release]])</f>
        <v>26000</v>
      </c>
      <c r="X54" s="6">
        <f>Table1[[#This Row],[other_sales]]/(2017-Table1[[#This Row],[year_of_release]])</f>
        <v>394000</v>
      </c>
      <c r="Y54" s="4">
        <v>551484507</v>
      </c>
      <c r="Z54" s="4">
        <v>441417242</v>
      </c>
      <c r="AA54" s="4">
        <v>127629000</v>
      </c>
      <c r="AB54" s="1">
        <f>Table1[[#This Row],[na_sales]]/Table1[[#This Row],[NA population]]</f>
        <v>1.922084821142582E-3</v>
      </c>
      <c r="AC54" s="1">
        <f>Table1[[#This Row],[eu_sales]]/Table1[[#This Row],[Eu population]]</f>
        <v>1.1349805860098233E-2</v>
      </c>
      <c r="AD54" s="1">
        <f>Table1[[#This Row],[jp_sales]]/Table1[[#This Row],[Jp population]]</f>
        <v>1.0185772825925142E-3</v>
      </c>
    </row>
    <row r="55" spans="1:30" x14ac:dyDescent="0.25">
      <c r="A55" t="s">
        <v>110</v>
      </c>
      <c r="B55" t="s">
        <v>45</v>
      </c>
      <c r="C55">
        <v>2001</v>
      </c>
      <c r="D55" t="s">
        <v>96</v>
      </c>
      <c r="E55" t="s">
        <v>51</v>
      </c>
      <c r="F55" s="4">
        <v>2910000</v>
      </c>
      <c r="G55" s="4">
        <v>2070000</v>
      </c>
      <c r="H55" s="4">
        <v>2730000</v>
      </c>
      <c r="I55" s="4">
        <v>330000</v>
      </c>
      <c r="J55">
        <v>9.1999999999999993</v>
      </c>
      <c r="K55">
        <v>53</v>
      </c>
      <c r="L55">
        <v>8.6999999999999993</v>
      </c>
      <c r="M55" s="4">
        <v>1056</v>
      </c>
      <c r="N55" t="s">
        <v>111</v>
      </c>
      <c r="O55" t="s">
        <v>67</v>
      </c>
      <c r="P55" s="4">
        <v>8040000</v>
      </c>
      <c r="Q55" s="3">
        <f>AVERAGE(Table1[[#This Row],[critic_score]],Table1[[#This Row],[user_score]])</f>
        <v>8.9499999999999993</v>
      </c>
      <c r="R55" s="4">
        <f>Table1[[#This Row],[user_count]]+Table1[[#This Row],[critic_count]]</f>
        <v>1109</v>
      </c>
      <c r="S55" s="2">
        <f>100000*Table1[[#This Row],[review_count]]/Table1[[#This Row],[total sales]]</f>
        <v>13.793532338308458</v>
      </c>
      <c r="T55" s="2">
        <f>Table1[[#This Row],[total sales]]/(2017-Table1[[#This Row],[year_of_release]])</f>
        <v>502500</v>
      </c>
      <c r="U55" s="9">
        <f>Table1[[#This Row],[na_sales]]/(2017-Table1[[#This Row],[year_of_release]])</f>
        <v>181875</v>
      </c>
      <c r="V55" s="6">
        <f>Table1[[#This Row],[eu_sales]]/(2017-Table1[[#This Row],[year_of_release]])</f>
        <v>129375</v>
      </c>
      <c r="W55" s="6">
        <f>Table1[[#This Row],[jp_sales]]/(2017-Table1[[#This Row],[year_of_release]])</f>
        <v>170625</v>
      </c>
      <c r="X55" s="6">
        <f>Table1[[#This Row],[other_sales]]/(2017-Table1[[#This Row],[year_of_release]])</f>
        <v>20625</v>
      </c>
      <c r="Y55" s="4">
        <v>489752572</v>
      </c>
      <c r="Z55" s="4">
        <v>430035992</v>
      </c>
      <c r="AA55" s="4">
        <v>127149000</v>
      </c>
      <c r="AB55" s="1">
        <f>Table1[[#This Row],[na_sales]]/Table1[[#This Row],[NA population]]</f>
        <v>5.9417758402297884E-3</v>
      </c>
      <c r="AC55" s="1">
        <f>Table1[[#This Row],[eu_sales]]/Table1[[#This Row],[Eu population]]</f>
        <v>4.8135505829939931E-3</v>
      </c>
      <c r="AD55" s="1">
        <f>Table1[[#This Row],[jp_sales]]/Table1[[#This Row],[Jp population]]</f>
        <v>2.1470872755585967E-2</v>
      </c>
    </row>
    <row r="56" spans="1:30" x14ac:dyDescent="0.25">
      <c r="A56" t="s">
        <v>112</v>
      </c>
      <c r="B56" t="s">
        <v>113</v>
      </c>
      <c r="C56">
        <v>2009</v>
      </c>
      <c r="D56" t="s">
        <v>73</v>
      </c>
      <c r="E56" t="s">
        <v>100</v>
      </c>
      <c r="F56" s="4">
        <v>990000</v>
      </c>
      <c r="G56" s="4">
        <v>6420000</v>
      </c>
      <c r="H56" s="4">
        <v>0</v>
      </c>
      <c r="I56" s="4">
        <v>600000</v>
      </c>
      <c r="J56">
        <v>8.6</v>
      </c>
      <c r="K56">
        <v>75</v>
      </c>
      <c r="L56">
        <v>7.6</v>
      </c>
      <c r="M56" s="4">
        <v>886</v>
      </c>
      <c r="N56" t="s">
        <v>114</v>
      </c>
      <c r="O56" t="s">
        <v>67</v>
      </c>
      <c r="P56" s="4">
        <v>8010000</v>
      </c>
      <c r="Q56" s="3">
        <f>AVERAGE(Table1[[#This Row],[critic_score]],Table1[[#This Row],[user_score]])</f>
        <v>8.1</v>
      </c>
      <c r="R56" s="4">
        <f>Table1[[#This Row],[user_count]]+Table1[[#This Row],[critic_count]]</f>
        <v>961</v>
      </c>
      <c r="S56" s="2">
        <f>100000*Table1[[#This Row],[review_count]]/Table1[[#This Row],[total sales]]</f>
        <v>11.997503121098626</v>
      </c>
      <c r="T56" s="2">
        <f>Table1[[#This Row],[total sales]]/(2017-Table1[[#This Row],[year_of_release]])</f>
        <v>1001250</v>
      </c>
      <c r="U56" s="9">
        <f>Table1[[#This Row],[na_sales]]/(2017-Table1[[#This Row],[year_of_release]])</f>
        <v>123750</v>
      </c>
      <c r="V56" s="6">
        <f>Table1[[#This Row],[eu_sales]]/(2017-Table1[[#This Row],[year_of_release]])</f>
        <v>802500</v>
      </c>
      <c r="W56" s="6">
        <f>Table1[[#This Row],[jp_sales]]/(2017-Table1[[#This Row],[year_of_release]])</f>
        <v>0</v>
      </c>
      <c r="X56" s="6">
        <f>Table1[[#This Row],[other_sales]]/(2017-Table1[[#This Row],[year_of_release]])</f>
        <v>75000</v>
      </c>
      <c r="Y56" s="4">
        <v>534740514</v>
      </c>
      <c r="Z56" s="4">
        <v>441041694</v>
      </c>
      <c r="AA56" s="4">
        <v>128047000</v>
      </c>
      <c r="AB56" s="1">
        <f>Table1[[#This Row],[na_sales]]/Table1[[#This Row],[NA population]]</f>
        <v>1.8513652399264439E-3</v>
      </c>
      <c r="AC56" s="1">
        <f>Table1[[#This Row],[eu_sales]]/Table1[[#This Row],[Eu population]]</f>
        <v>1.4556446901367107E-2</v>
      </c>
      <c r="AD56" s="1">
        <f>Table1[[#This Row],[jp_sales]]/Table1[[#This Row],[Jp population]]</f>
        <v>0</v>
      </c>
    </row>
    <row r="57" spans="1:30" x14ac:dyDescent="0.25">
      <c r="A57" t="s">
        <v>115</v>
      </c>
      <c r="B57" t="s">
        <v>26</v>
      </c>
      <c r="C57">
        <v>2008</v>
      </c>
      <c r="D57" t="s">
        <v>96</v>
      </c>
      <c r="E57" t="s">
        <v>20</v>
      </c>
      <c r="F57" s="4">
        <v>2760000</v>
      </c>
      <c r="G57" s="4">
        <v>1720000</v>
      </c>
      <c r="H57" s="4">
        <v>2690000</v>
      </c>
      <c r="I57" s="4">
        <v>540000</v>
      </c>
      <c r="J57">
        <v>8.3000000000000007</v>
      </c>
      <c r="K57">
        <v>46</v>
      </c>
      <c r="L57">
        <v>8.5</v>
      </c>
      <c r="M57" s="4">
        <v>203</v>
      </c>
      <c r="N57" t="s">
        <v>116</v>
      </c>
      <c r="O57" t="s">
        <v>21</v>
      </c>
      <c r="P57" s="4">
        <v>7710000</v>
      </c>
      <c r="Q57" s="3">
        <f>AVERAGE(Table1[[#This Row],[critic_score]],Table1[[#This Row],[user_score]])</f>
        <v>8.4</v>
      </c>
      <c r="R57" s="4">
        <f>Table1[[#This Row],[user_count]]+Table1[[#This Row],[critic_count]]</f>
        <v>249</v>
      </c>
      <c r="S57" s="2">
        <f>100000*Table1[[#This Row],[review_count]]/Table1[[#This Row],[total sales]]</f>
        <v>3.2295719844357977</v>
      </c>
      <c r="T57" s="2">
        <f>Table1[[#This Row],[total sales]]/(2017-Table1[[#This Row],[year_of_release]])</f>
        <v>856666.66666666663</v>
      </c>
      <c r="U57" s="9">
        <f>Table1[[#This Row],[na_sales]]/(2017-Table1[[#This Row],[year_of_release]])</f>
        <v>306666.66666666669</v>
      </c>
      <c r="V57" s="6">
        <f>Table1[[#This Row],[eu_sales]]/(2017-Table1[[#This Row],[year_of_release]])</f>
        <v>191111.11111111112</v>
      </c>
      <c r="W57" s="6">
        <f>Table1[[#This Row],[jp_sales]]/(2017-Table1[[#This Row],[year_of_release]])</f>
        <v>298888.88888888888</v>
      </c>
      <c r="X57" s="6">
        <f>Table1[[#This Row],[other_sales]]/(2017-Table1[[#This Row],[year_of_release]])</f>
        <v>60000</v>
      </c>
      <c r="Y57" s="4">
        <v>528816311</v>
      </c>
      <c r="Z57" s="4">
        <v>440001482</v>
      </c>
      <c r="AA57" s="4">
        <v>128063000</v>
      </c>
      <c r="AB57" s="1">
        <f>Table1[[#This Row],[na_sales]]/Table1[[#This Row],[NA population]]</f>
        <v>5.219203611138235E-3</v>
      </c>
      <c r="AC57" s="1">
        <f>Table1[[#This Row],[eu_sales]]/Table1[[#This Row],[Eu population]]</f>
        <v>3.909077742606331E-3</v>
      </c>
      <c r="AD57" s="1">
        <f>Table1[[#This Row],[jp_sales]]/Table1[[#This Row],[Jp population]]</f>
        <v>2.1005286460570188E-2</v>
      </c>
    </row>
    <row r="58" spans="1:30" x14ac:dyDescent="0.25">
      <c r="A58" t="s">
        <v>117</v>
      </c>
      <c r="B58" t="s">
        <v>118</v>
      </c>
      <c r="C58">
        <v>2005</v>
      </c>
      <c r="D58" t="s">
        <v>40</v>
      </c>
      <c r="E58" t="s">
        <v>41</v>
      </c>
      <c r="F58" s="4">
        <v>2900000</v>
      </c>
      <c r="G58" s="4">
        <v>2810000</v>
      </c>
      <c r="H58" s="4">
        <v>240000</v>
      </c>
      <c r="I58" s="4">
        <v>1730000</v>
      </c>
      <c r="J58">
        <v>8.8000000000000007</v>
      </c>
      <c r="K58">
        <v>65</v>
      </c>
      <c r="L58">
        <v>7.6</v>
      </c>
      <c r="M58" s="4">
        <v>451</v>
      </c>
      <c r="N58" t="s">
        <v>119</v>
      </c>
      <c r="O58" t="s">
        <v>43</v>
      </c>
      <c r="P58" s="4">
        <v>7680000</v>
      </c>
      <c r="Q58" s="3">
        <f>AVERAGE(Table1[[#This Row],[critic_score]],Table1[[#This Row],[user_score]])</f>
        <v>8.1999999999999993</v>
      </c>
      <c r="R58" s="4">
        <f>Table1[[#This Row],[user_count]]+Table1[[#This Row],[critic_count]]</f>
        <v>516</v>
      </c>
      <c r="S58" s="2">
        <f>100000*Table1[[#This Row],[review_count]]/Table1[[#This Row],[total sales]]</f>
        <v>6.71875</v>
      </c>
      <c r="T58" s="2">
        <f>Table1[[#This Row],[total sales]]/(2017-Table1[[#This Row],[year_of_release]])</f>
        <v>640000</v>
      </c>
      <c r="U58" s="9">
        <f>Table1[[#This Row],[na_sales]]/(2017-Table1[[#This Row],[year_of_release]])</f>
        <v>241666.66666666666</v>
      </c>
      <c r="V58" s="6">
        <f>Table1[[#This Row],[eu_sales]]/(2017-Table1[[#This Row],[year_of_release]])</f>
        <v>234166.66666666666</v>
      </c>
      <c r="W58" s="6">
        <f>Table1[[#This Row],[jp_sales]]/(2017-Table1[[#This Row],[year_of_release]])</f>
        <v>20000</v>
      </c>
      <c r="X58" s="6">
        <f>Table1[[#This Row],[other_sales]]/(2017-Table1[[#This Row],[year_of_release]])</f>
        <v>144166.66666666666</v>
      </c>
      <c r="Y58" s="4">
        <v>511054143</v>
      </c>
      <c r="Z58" s="4">
        <v>435713800</v>
      </c>
      <c r="AA58" s="4">
        <v>127773000</v>
      </c>
      <c r="AB58" s="1">
        <f>Table1[[#This Row],[na_sales]]/Table1[[#This Row],[NA population]]</f>
        <v>5.6745455246216443E-3</v>
      </c>
      <c r="AC58" s="1">
        <f>Table1[[#This Row],[eu_sales]]/Table1[[#This Row],[Eu population]]</f>
        <v>6.4491875171270681E-3</v>
      </c>
      <c r="AD58" s="1">
        <f>Table1[[#This Row],[jp_sales]]/Table1[[#This Row],[Jp population]]</f>
        <v>1.8783311028151488E-3</v>
      </c>
    </row>
    <row r="59" spans="1:30" x14ac:dyDescent="0.25">
      <c r="A59" t="s">
        <v>120</v>
      </c>
      <c r="B59" t="s">
        <v>71</v>
      </c>
      <c r="C59">
        <v>2014</v>
      </c>
      <c r="D59" t="s">
        <v>54</v>
      </c>
      <c r="E59" t="s">
        <v>55</v>
      </c>
      <c r="F59" s="4">
        <v>2810000</v>
      </c>
      <c r="G59" s="4">
        <v>3480000</v>
      </c>
      <c r="H59" s="4">
        <v>140000</v>
      </c>
      <c r="I59" s="4">
        <v>1230000</v>
      </c>
      <c r="J59">
        <v>8.3000000000000007</v>
      </c>
      <c r="K59">
        <v>39</v>
      </c>
      <c r="L59">
        <v>5.7</v>
      </c>
      <c r="M59" s="4">
        <v>1443</v>
      </c>
      <c r="N59" t="s">
        <v>121</v>
      </c>
      <c r="O59" t="s">
        <v>43</v>
      </c>
      <c r="P59" s="4">
        <v>7660000</v>
      </c>
      <c r="Q59" s="3">
        <f>AVERAGE(Table1[[#This Row],[critic_score]],Table1[[#This Row],[user_score]])</f>
        <v>7</v>
      </c>
      <c r="R59" s="4">
        <f>Table1[[#This Row],[user_count]]+Table1[[#This Row],[critic_count]]</f>
        <v>1482</v>
      </c>
      <c r="S59" s="2">
        <f>100000*Table1[[#This Row],[review_count]]/Table1[[#This Row],[total sales]]</f>
        <v>19.347258485639685</v>
      </c>
      <c r="T59" s="2">
        <f>Table1[[#This Row],[total sales]]/(2017-Table1[[#This Row],[year_of_release]])</f>
        <v>2553333.3333333335</v>
      </c>
      <c r="U59" s="9">
        <f>Table1[[#This Row],[na_sales]]/(2017-Table1[[#This Row],[year_of_release]])</f>
        <v>936666.66666666663</v>
      </c>
      <c r="V59" s="6">
        <f>Table1[[#This Row],[eu_sales]]/(2017-Table1[[#This Row],[year_of_release]])</f>
        <v>1160000</v>
      </c>
      <c r="W59" s="6">
        <f>Table1[[#This Row],[jp_sales]]/(2017-Table1[[#This Row],[year_of_release]])</f>
        <v>46666.666666666664</v>
      </c>
      <c r="X59" s="6">
        <f>Table1[[#This Row],[other_sales]]/(2017-Table1[[#This Row],[year_of_release]])</f>
        <v>410000</v>
      </c>
      <c r="Y59" s="4">
        <v>562338430</v>
      </c>
      <c r="Z59" s="4">
        <v>443580712</v>
      </c>
      <c r="AA59" s="4">
        <v>127276000</v>
      </c>
      <c r="AB59" s="1">
        <f>Table1[[#This Row],[na_sales]]/Table1[[#This Row],[NA population]]</f>
        <v>4.9969908690039198E-3</v>
      </c>
      <c r="AC59" s="1">
        <f>Table1[[#This Row],[eu_sales]]/Table1[[#This Row],[Eu population]]</f>
        <v>7.845246436233683E-3</v>
      </c>
      <c r="AD59" s="1">
        <f>Table1[[#This Row],[jp_sales]]/Table1[[#This Row],[Jp population]]</f>
        <v>1.0999717150130424E-3</v>
      </c>
    </row>
    <row r="60" spans="1:30" x14ac:dyDescent="0.25">
      <c r="A60" t="s">
        <v>122</v>
      </c>
      <c r="B60" t="s">
        <v>71</v>
      </c>
      <c r="C60">
        <v>2016</v>
      </c>
      <c r="D60" t="s">
        <v>19</v>
      </c>
      <c r="E60" t="s">
        <v>100</v>
      </c>
      <c r="F60" s="4">
        <v>660000</v>
      </c>
      <c r="G60" s="4">
        <v>5750000</v>
      </c>
      <c r="H60" s="4">
        <v>80000</v>
      </c>
      <c r="I60" s="4">
        <v>1110000</v>
      </c>
      <c r="J60">
        <v>8.5</v>
      </c>
      <c r="K60">
        <v>41</v>
      </c>
      <c r="L60">
        <v>5</v>
      </c>
      <c r="M60" s="4">
        <v>398</v>
      </c>
      <c r="N60" t="s">
        <v>123</v>
      </c>
      <c r="O60" t="s">
        <v>21</v>
      </c>
      <c r="P60" s="4">
        <v>7600000</v>
      </c>
      <c r="Q60" s="3">
        <f>AVERAGE(Table1[[#This Row],[critic_score]],Table1[[#This Row],[user_score]])</f>
        <v>6.75</v>
      </c>
      <c r="R60" s="4">
        <f>Table1[[#This Row],[user_count]]+Table1[[#This Row],[critic_count]]</f>
        <v>439</v>
      </c>
      <c r="S60" s="2">
        <f>100000*Table1[[#This Row],[review_count]]/Table1[[#This Row],[total sales]]</f>
        <v>5.7763157894736841</v>
      </c>
      <c r="T60" s="2">
        <f>Table1[[#This Row],[total sales]]/(2017-Table1[[#This Row],[year_of_release]])</f>
        <v>7600000</v>
      </c>
      <c r="U60" s="9">
        <f>Table1[[#This Row],[na_sales]]/(2017-Table1[[#This Row],[year_of_release]])</f>
        <v>660000</v>
      </c>
      <c r="V60" s="6">
        <f>Table1[[#This Row],[eu_sales]]/(2017-Table1[[#This Row],[year_of_release]])</f>
        <v>5750000</v>
      </c>
      <c r="W60" s="6">
        <f>Table1[[#This Row],[jp_sales]]/(2017-Table1[[#This Row],[year_of_release]])</f>
        <v>80000</v>
      </c>
      <c r="X60" s="6">
        <f>Table1[[#This Row],[other_sales]]/(2017-Table1[[#This Row],[year_of_release]])</f>
        <v>1110000</v>
      </c>
      <c r="Y60" s="4">
        <v>573178249</v>
      </c>
      <c r="Z60" s="4">
        <v>445623395</v>
      </c>
      <c r="AA60" s="4">
        <v>126994511</v>
      </c>
      <c r="AB60" s="1">
        <f>Table1[[#This Row],[na_sales]]/Table1[[#This Row],[NA population]]</f>
        <v>1.1514742597987175E-3</v>
      </c>
      <c r="AC60" s="1">
        <f>Table1[[#This Row],[eu_sales]]/Table1[[#This Row],[Eu population]]</f>
        <v>1.2903272279948409E-2</v>
      </c>
      <c r="AD60" s="1">
        <f>Table1[[#This Row],[jp_sales]]/Table1[[#This Row],[Jp population]]</f>
        <v>6.2994848651372023E-4</v>
      </c>
    </row>
    <row r="61" spans="1:30" x14ac:dyDescent="0.25">
      <c r="A61" t="s">
        <v>124</v>
      </c>
      <c r="B61" t="s">
        <v>18</v>
      </c>
      <c r="C61">
        <v>2010</v>
      </c>
      <c r="D61" t="s">
        <v>27</v>
      </c>
      <c r="E61" t="s">
        <v>20</v>
      </c>
      <c r="F61" s="4">
        <v>3560000</v>
      </c>
      <c r="G61" s="4">
        <v>2350000</v>
      </c>
      <c r="H61" s="4">
        <v>980000</v>
      </c>
      <c r="I61" s="4">
        <v>620000</v>
      </c>
      <c r="J61">
        <v>9.6999999999999993</v>
      </c>
      <c r="K61">
        <v>87</v>
      </c>
      <c r="L61">
        <v>9.1</v>
      </c>
      <c r="M61" s="4">
        <v>1854</v>
      </c>
      <c r="N61" t="s">
        <v>125</v>
      </c>
      <c r="O61" t="s">
        <v>21</v>
      </c>
      <c r="P61" s="4">
        <v>7510000</v>
      </c>
      <c r="Q61" s="3">
        <f>AVERAGE(Table1[[#This Row],[critic_score]],Table1[[#This Row],[user_score]])</f>
        <v>9.3999999999999986</v>
      </c>
      <c r="R61" s="4">
        <f>Table1[[#This Row],[user_count]]+Table1[[#This Row],[critic_count]]</f>
        <v>1941</v>
      </c>
      <c r="S61" s="2">
        <f>100000*Table1[[#This Row],[review_count]]/Table1[[#This Row],[total sales]]</f>
        <v>25.845539280958722</v>
      </c>
      <c r="T61" s="2">
        <f>Table1[[#This Row],[total sales]]/(2017-Table1[[#This Row],[year_of_release]])</f>
        <v>1072857.142857143</v>
      </c>
      <c r="U61" s="9">
        <f>Table1[[#This Row],[na_sales]]/(2017-Table1[[#This Row],[year_of_release]])</f>
        <v>508571.42857142858</v>
      </c>
      <c r="V61" s="6">
        <f>Table1[[#This Row],[eu_sales]]/(2017-Table1[[#This Row],[year_of_release]])</f>
        <v>335714.28571428574</v>
      </c>
      <c r="W61" s="6">
        <f>Table1[[#This Row],[jp_sales]]/(2017-Table1[[#This Row],[year_of_release]])</f>
        <v>140000</v>
      </c>
      <c r="X61" s="6">
        <f>Table1[[#This Row],[other_sales]]/(2017-Table1[[#This Row],[year_of_release]])</f>
        <v>88571.428571428565</v>
      </c>
      <c r="Y61" s="4">
        <v>540520772</v>
      </c>
      <c r="Z61" s="4">
        <v>441654761</v>
      </c>
      <c r="AA61" s="4">
        <v>128070000</v>
      </c>
      <c r="AB61" s="1">
        <f>Table1[[#This Row],[na_sales]]/Table1[[#This Row],[NA population]]</f>
        <v>6.5862408706838741E-3</v>
      </c>
      <c r="AC61" s="1">
        <f>Table1[[#This Row],[eu_sales]]/Table1[[#This Row],[Eu population]]</f>
        <v>5.3208981483163498E-3</v>
      </c>
      <c r="AD61" s="1">
        <f>Table1[[#This Row],[jp_sales]]/Table1[[#This Row],[Jp population]]</f>
        <v>7.6520652768017486E-3</v>
      </c>
    </row>
    <row r="62" spans="1:30" x14ac:dyDescent="0.25">
      <c r="A62" t="s">
        <v>126</v>
      </c>
      <c r="B62" t="s">
        <v>34</v>
      </c>
      <c r="C62">
        <v>2008</v>
      </c>
      <c r="D62" t="s">
        <v>54</v>
      </c>
      <c r="E62" t="s">
        <v>55</v>
      </c>
      <c r="F62" s="4">
        <v>4810000</v>
      </c>
      <c r="G62" s="4">
        <v>1880000</v>
      </c>
      <c r="H62" s="4">
        <v>0</v>
      </c>
      <c r="I62" s="4">
        <v>690000</v>
      </c>
      <c r="J62">
        <v>8.4</v>
      </c>
      <c r="K62">
        <v>84</v>
      </c>
      <c r="L62">
        <v>7.6</v>
      </c>
      <c r="M62" s="4">
        <v>580</v>
      </c>
      <c r="N62" t="s">
        <v>58</v>
      </c>
      <c r="O62" t="s">
        <v>43</v>
      </c>
      <c r="P62" s="4">
        <v>7380000</v>
      </c>
      <c r="Q62" s="3">
        <f>AVERAGE(Table1[[#This Row],[critic_score]],Table1[[#This Row],[user_score]])</f>
        <v>8</v>
      </c>
      <c r="R62" s="4">
        <f>Table1[[#This Row],[user_count]]+Table1[[#This Row],[critic_count]]</f>
        <v>664</v>
      </c>
      <c r="S62" s="2">
        <f>100000*Table1[[#This Row],[review_count]]/Table1[[#This Row],[total sales]]</f>
        <v>8.9972899728997291</v>
      </c>
      <c r="T62" s="2">
        <f>Table1[[#This Row],[total sales]]/(2017-Table1[[#This Row],[year_of_release]])</f>
        <v>820000</v>
      </c>
      <c r="U62" s="9">
        <f>Table1[[#This Row],[na_sales]]/(2017-Table1[[#This Row],[year_of_release]])</f>
        <v>534444.4444444445</v>
      </c>
      <c r="V62" s="6">
        <f>Table1[[#This Row],[eu_sales]]/(2017-Table1[[#This Row],[year_of_release]])</f>
        <v>208888.88888888888</v>
      </c>
      <c r="W62" s="6">
        <f>Table1[[#This Row],[jp_sales]]/(2017-Table1[[#This Row],[year_of_release]])</f>
        <v>0</v>
      </c>
      <c r="X62" s="6">
        <f>Table1[[#This Row],[other_sales]]/(2017-Table1[[#This Row],[year_of_release]])</f>
        <v>76666.666666666672</v>
      </c>
      <c r="Y62" s="4">
        <v>528816311</v>
      </c>
      <c r="Z62" s="4">
        <v>440001482</v>
      </c>
      <c r="AA62" s="4">
        <v>128063000</v>
      </c>
      <c r="AB62" s="1">
        <f>Table1[[#This Row],[na_sales]]/Table1[[#This Row],[NA population]]</f>
        <v>9.0957860034691709E-3</v>
      </c>
      <c r="AC62" s="1">
        <f>Table1[[#This Row],[eu_sales]]/Table1[[#This Row],[Eu population]]</f>
        <v>4.2727128814534308E-3</v>
      </c>
      <c r="AD62" s="1">
        <f>Table1[[#This Row],[jp_sales]]/Table1[[#This Row],[Jp population]]</f>
        <v>0</v>
      </c>
    </row>
    <row r="63" spans="1:30" x14ac:dyDescent="0.25">
      <c r="A63" t="s">
        <v>127</v>
      </c>
      <c r="B63" t="s">
        <v>34</v>
      </c>
      <c r="C63">
        <v>2011</v>
      </c>
      <c r="D63" t="s">
        <v>54</v>
      </c>
      <c r="E63" t="s">
        <v>100</v>
      </c>
      <c r="F63" s="4">
        <v>4460000</v>
      </c>
      <c r="G63" s="4">
        <v>2110000</v>
      </c>
      <c r="H63" s="4">
        <v>60000</v>
      </c>
      <c r="I63" s="4">
        <v>690000</v>
      </c>
      <c r="J63">
        <v>8.4</v>
      </c>
      <c r="K63">
        <v>57</v>
      </c>
      <c r="L63">
        <v>7.4</v>
      </c>
      <c r="M63" s="4">
        <v>2142</v>
      </c>
      <c r="N63" t="s">
        <v>128</v>
      </c>
      <c r="O63" t="s">
        <v>43</v>
      </c>
      <c r="P63" s="4">
        <v>7320000</v>
      </c>
      <c r="Q63" s="3">
        <f>AVERAGE(Table1[[#This Row],[critic_score]],Table1[[#This Row],[user_score]])</f>
        <v>7.9</v>
      </c>
      <c r="R63" s="4">
        <f>Table1[[#This Row],[user_count]]+Table1[[#This Row],[critic_count]]</f>
        <v>2199</v>
      </c>
      <c r="S63" s="2">
        <f>100000*Table1[[#This Row],[review_count]]/Table1[[#This Row],[total sales]]</f>
        <v>30.040983606557376</v>
      </c>
      <c r="T63" s="2">
        <f>Table1[[#This Row],[total sales]]/(2017-Table1[[#This Row],[year_of_release]])</f>
        <v>1220000</v>
      </c>
      <c r="U63" s="9">
        <f>Table1[[#This Row],[na_sales]]/(2017-Table1[[#This Row],[year_of_release]])</f>
        <v>743333.33333333337</v>
      </c>
      <c r="V63" s="6">
        <f>Table1[[#This Row],[eu_sales]]/(2017-Table1[[#This Row],[year_of_release]])</f>
        <v>351666.66666666669</v>
      </c>
      <c r="W63" s="6">
        <f>Table1[[#This Row],[jp_sales]]/(2017-Table1[[#This Row],[year_of_release]])</f>
        <v>10000</v>
      </c>
      <c r="X63" s="6">
        <f>Table1[[#This Row],[other_sales]]/(2017-Table1[[#This Row],[year_of_release]])</f>
        <v>115000</v>
      </c>
      <c r="Y63" s="4">
        <v>545961365</v>
      </c>
      <c r="Z63" s="4">
        <v>440756453</v>
      </c>
      <c r="AA63" s="4">
        <v>127833000</v>
      </c>
      <c r="AB63" s="1">
        <f>Table1[[#This Row],[na_sales]]/Table1[[#This Row],[NA population]]</f>
        <v>8.1690762129294631E-3</v>
      </c>
      <c r="AC63" s="1">
        <f>Table1[[#This Row],[eu_sales]]/Table1[[#This Row],[Eu population]]</f>
        <v>4.7872242950462258E-3</v>
      </c>
      <c r="AD63" s="1">
        <f>Table1[[#This Row],[jp_sales]]/Table1[[#This Row],[Jp population]]</f>
        <v>4.6936237121869941E-4</v>
      </c>
    </row>
    <row r="64" spans="1:30" x14ac:dyDescent="0.25">
      <c r="A64" t="s">
        <v>129</v>
      </c>
      <c r="B64" t="s">
        <v>45</v>
      </c>
      <c r="C64">
        <v>2003</v>
      </c>
      <c r="D64" t="s">
        <v>23</v>
      </c>
      <c r="E64" t="s">
        <v>100</v>
      </c>
      <c r="F64" s="4">
        <v>3270000</v>
      </c>
      <c r="G64" s="4">
        <v>2830000</v>
      </c>
      <c r="H64" s="4">
        <v>80000</v>
      </c>
      <c r="I64" s="4">
        <v>1020000</v>
      </c>
      <c r="J64">
        <v>8.5</v>
      </c>
      <c r="K64">
        <v>33</v>
      </c>
      <c r="L64">
        <v>8.6</v>
      </c>
      <c r="M64" s="4">
        <v>171</v>
      </c>
      <c r="N64" t="s">
        <v>130</v>
      </c>
      <c r="O64" t="s">
        <v>21</v>
      </c>
      <c r="P64" s="4">
        <v>7200000</v>
      </c>
      <c r="Q64" s="3">
        <f>AVERAGE(Table1[[#This Row],[critic_score]],Table1[[#This Row],[user_score]])</f>
        <v>8.5500000000000007</v>
      </c>
      <c r="R64" s="4">
        <f>Table1[[#This Row],[user_count]]+Table1[[#This Row],[critic_count]]</f>
        <v>204</v>
      </c>
      <c r="S64" s="2">
        <f>100000*Table1[[#This Row],[review_count]]/Table1[[#This Row],[total sales]]</f>
        <v>2.8333333333333335</v>
      </c>
      <c r="T64" s="2">
        <f>Table1[[#This Row],[total sales]]/(2017-Table1[[#This Row],[year_of_release]])</f>
        <v>514285.71428571426</v>
      </c>
      <c r="U64" s="9">
        <f>Table1[[#This Row],[na_sales]]/(2017-Table1[[#This Row],[year_of_release]])</f>
        <v>233571.42857142858</v>
      </c>
      <c r="V64" s="6">
        <f>Table1[[#This Row],[eu_sales]]/(2017-Table1[[#This Row],[year_of_release]])</f>
        <v>202142.85714285713</v>
      </c>
      <c r="W64" s="6">
        <f>Table1[[#This Row],[jp_sales]]/(2017-Table1[[#This Row],[year_of_release]])</f>
        <v>5714.2857142857147</v>
      </c>
      <c r="X64" s="6">
        <f>Table1[[#This Row],[other_sales]]/(2017-Table1[[#This Row],[year_of_release]])</f>
        <v>72857.142857142855</v>
      </c>
      <c r="Y64" s="4">
        <v>500125528</v>
      </c>
      <c r="Z64" s="4">
        <v>432552540</v>
      </c>
      <c r="AA64" s="4">
        <v>127718000</v>
      </c>
      <c r="AB64" s="1">
        <f>Table1[[#This Row],[na_sales]]/Table1[[#This Row],[NA population]]</f>
        <v>6.5383585058669509E-3</v>
      </c>
      <c r="AC64" s="1">
        <f>Table1[[#This Row],[eu_sales]]/Table1[[#This Row],[Eu population]]</f>
        <v>6.5425578127457067E-3</v>
      </c>
      <c r="AD64" s="1">
        <f>Table1[[#This Row],[jp_sales]]/Table1[[#This Row],[Jp population]]</f>
        <v>6.2637999342301002E-4</v>
      </c>
    </row>
    <row r="65" spans="1:30" x14ac:dyDescent="0.25">
      <c r="A65" t="s">
        <v>131</v>
      </c>
      <c r="B65" t="s">
        <v>18</v>
      </c>
      <c r="C65">
        <v>2009</v>
      </c>
      <c r="D65" t="s">
        <v>29</v>
      </c>
      <c r="E65" t="s">
        <v>83</v>
      </c>
      <c r="F65" s="4">
        <v>3480000</v>
      </c>
      <c r="G65" s="4">
        <v>2990000</v>
      </c>
      <c r="H65" s="4">
        <v>0</v>
      </c>
      <c r="I65" s="4">
        <v>730000</v>
      </c>
      <c r="J65">
        <v>4.9000000000000004</v>
      </c>
      <c r="K65">
        <v>21</v>
      </c>
      <c r="L65">
        <v>8</v>
      </c>
      <c r="M65" s="4">
        <v>110</v>
      </c>
      <c r="N65" t="s">
        <v>132</v>
      </c>
      <c r="O65" t="s">
        <v>84</v>
      </c>
      <c r="P65" s="4">
        <v>7200000</v>
      </c>
      <c r="Q65" s="3">
        <f>AVERAGE(Table1[[#This Row],[critic_score]],Table1[[#This Row],[user_score]])</f>
        <v>6.45</v>
      </c>
      <c r="R65" s="4">
        <f>Table1[[#This Row],[user_count]]+Table1[[#This Row],[critic_count]]</f>
        <v>131</v>
      </c>
      <c r="S65" s="2">
        <f>100000*Table1[[#This Row],[review_count]]/Table1[[#This Row],[total sales]]</f>
        <v>1.8194444444444444</v>
      </c>
      <c r="T65" s="2">
        <f>Table1[[#This Row],[total sales]]/(2017-Table1[[#This Row],[year_of_release]])</f>
        <v>900000</v>
      </c>
      <c r="U65" s="9">
        <f>Table1[[#This Row],[na_sales]]/(2017-Table1[[#This Row],[year_of_release]])</f>
        <v>435000</v>
      </c>
      <c r="V65" s="6">
        <f>Table1[[#This Row],[eu_sales]]/(2017-Table1[[#This Row],[year_of_release]])</f>
        <v>373750</v>
      </c>
      <c r="W65" s="6">
        <f>Table1[[#This Row],[jp_sales]]/(2017-Table1[[#This Row],[year_of_release]])</f>
        <v>0</v>
      </c>
      <c r="X65" s="6">
        <f>Table1[[#This Row],[other_sales]]/(2017-Table1[[#This Row],[year_of_release]])</f>
        <v>91250</v>
      </c>
      <c r="Y65" s="4">
        <v>534740514</v>
      </c>
      <c r="Z65" s="4">
        <v>441041694</v>
      </c>
      <c r="AA65" s="4">
        <v>128047000</v>
      </c>
      <c r="AB65" s="1">
        <f>Table1[[#This Row],[na_sales]]/Table1[[#This Row],[NA population]]</f>
        <v>6.5078293282262879E-3</v>
      </c>
      <c r="AC65" s="1">
        <f>Table1[[#This Row],[eu_sales]]/Table1[[#This Row],[Eu population]]</f>
        <v>6.7794043979887307E-3</v>
      </c>
      <c r="AD65" s="1">
        <f>Table1[[#This Row],[jp_sales]]/Table1[[#This Row],[Jp population]]</f>
        <v>0</v>
      </c>
    </row>
    <row r="66" spans="1:30" x14ac:dyDescent="0.25">
      <c r="A66" t="s">
        <v>127</v>
      </c>
      <c r="B66" t="s">
        <v>39</v>
      </c>
      <c r="C66">
        <v>2011</v>
      </c>
      <c r="D66" t="s">
        <v>54</v>
      </c>
      <c r="E66" t="s">
        <v>100</v>
      </c>
      <c r="F66" s="4">
        <v>2850000</v>
      </c>
      <c r="G66" s="4">
        <v>2890000</v>
      </c>
      <c r="H66" s="4">
        <v>350000</v>
      </c>
      <c r="I66" s="4">
        <v>1080000</v>
      </c>
      <c r="J66">
        <v>8.5</v>
      </c>
      <c r="K66">
        <v>38</v>
      </c>
      <c r="L66">
        <v>7.5</v>
      </c>
      <c r="M66" s="4">
        <v>1761</v>
      </c>
      <c r="N66" t="s">
        <v>128</v>
      </c>
      <c r="O66" t="s">
        <v>43</v>
      </c>
      <c r="P66" s="4">
        <v>7170000</v>
      </c>
      <c r="Q66" s="3">
        <f>AVERAGE(Table1[[#This Row],[critic_score]],Table1[[#This Row],[user_score]])</f>
        <v>8</v>
      </c>
      <c r="R66" s="4">
        <f>Table1[[#This Row],[user_count]]+Table1[[#This Row],[critic_count]]</f>
        <v>1799</v>
      </c>
      <c r="S66" s="2">
        <f>100000*Table1[[#This Row],[review_count]]/Table1[[#This Row],[total sales]]</f>
        <v>25.090655509065552</v>
      </c>
      <c r="T66" s="2">
        <f>Table1[[#This Row],[total sales]]/(2017-Table1[[#This Row],[year_of_release]])</f>
        <v>1195000</v>
      </c>
      <c r="U66" s="9">
        <f>Table1[[#This Row],[na_sales]]/(2017-Table1[[#This Row],[year_of_release]])</f>
        <v>475000</v>
      </c>
      <c r="V66" s="6">
        <f>Table1[[#This Row],[eu_sales]]/(2017-Table1[[#This Row],[year_of_release]])</f>
        <v>481666.66666666669</v>
      </c>
      <c r="W66" s="6">
        <f>Table1[[#This Row],[jp_sales]]/(2017-Table1[[#This Row],[year_of_release]])</f>
        <v>58333.333333333336</v>
      </c>
      <c r="X66" s="6">
        <f>Table1[[#This Row],[other_sales]]/(2017-Table1[[#This Row],[year_of_release]])</f>
        <v>180000</v>
      </c>
      <c r="Y66" s="4">
        <v>545961365</v>
      </c>
      <c r="Z66" s="4">
        <v>440756453</v>
      </c>
      <c r="AA66" s="4">
        <v>127833000</v>
      </c>
      <c r="AB66" s="1">
        <f>Table1[[#This Row],[na_sales]]/Table1[[#This Row],[NA population]]</f>
        <v>5.2201495979481991E-3</v>
      </c>
      <c r="AC66" s="1">
        <f>Table1[[#This Row],[eu_sales]]/Table1[[#This Row],[Eu population]]</f>
        <v>6.5569091055372479E-3</v>
      </c>
      <c r="AD66" s="1">
        <f>Table1[[#This Row],[jp_sales]]/Table1[[#This Row],[Jp population]]</f>
        <v>2.7379471654424134E-3</v>
      </c>
    </row>
    <row r="67" spans="1:30" x14ac:dyDescent="0.25">
      <c r="A67" t="s">
        <v>3898</v>
      </c>
      <c r="B67" t="s">
        <v>26</v>
      </c>
      <c r="C67">
        <v>2009</v>
      </c>
      <c r="D67" t="s">
        <v>96</v>
      </c>
      <c r="E67" t="s">
        <v>1685</v>
      </c>
      <c r="F67" s="4">
        <v>80000</v>
      </c>
      <c r="G67" s="4">
        <v>0</v>
      </c>
      <c r="H67" s="4">
        <v>30000</v>
      </c>
      <c r="I67" s="4">
        <v>10000</v>
      </c>
      <c r="J67">
        <v>5</v>
      </c>
      <c r="K67">
        <v>17</v>
      </c>
      <c r="L67">
        <v>6.2</v>
      </c>
      <c r="M67" s="4">
        <v>9</v>
      </c>
      <c r="N67" t="s">
        <v>3899</v>
      </c>
      <c r="O67" t="s">
        <v>84</v>
      </c>
      <c r="P67" s="4">
        <v>120000</v>
      </c>
      <c r="Q67" s="3">
        <f>AVERAGE(Table1[[#This Row],[critic_score]],Table1[[#This Row],[user_score]])</f>
        <v>5.6</v>
      </c>
      <c r="R67" s="4">
        <f>Table1[[#This Row],[user_count]]+Table1[[#This Row],[critic_count]]</f>
        <v>26</v>
      </c>
      <c r="S67" s="2">
        <f>100000*Table1[[#This Row],[review_count]]/Table1[[#This Row],[total sales]]</f>
        <v>21.666666666666668</v>
      </c>
      <c r="T67" s="2">
        <f>Table1[[#This Row],[total sales]]/(2017-Table1[[#This Row],[year_of_release]])</f>
        <v>15000</v>
      </c>
      <c r="U67" s="9">
        <f>Table1[[#This Row],[na_sales]]/(2017-Table1[[#This Row],[year_of_release]])</f>
        <v>10000</v>
      </c>
      <c r="V67" s="6">
        <f>Table1[[#This Row],[eu_sales]]/(2017-Table1[[#This Row],[year_of_release]])</f>
        <v>0</v>
      </c>
      <c r="W67" s="6">
        <f>Table1[[#This Row],[jp_sales]]/(2017-Table1[[#This Row],[year_of_release]])</f>
        <v>3750</v>
      </c>
      <c r="X67" s="6">
        <f>Table1[[#This Row],[other_sales]]/(2017-Table1[[#This Row],[year_of_release]])</f>
        <v>1250</v>
      </c>
      <c r="Y67" s="4">
        <v>534740514</v>
      </c>
      <c r="Z67" s="4">
        <v>441041694</v>
      </c>
      <c r="AA67" s="4">
        <v>128047000</v>
      </c>
      <c r="AB67" s="1">
        <f>Table1[[#This Row],[na_sales]]/Table1[[#This Row],[NA population]]</f>
        <v>1.49605271913248E-4</v>
      </c>
      <c r="AC67" s="1">
        <f>Table1[[#This Row],[eu_sales]]/Table1[[#This Row],[Eu population]]</f>
        <v>0</v>
      </c>
      <c r="AD67" s="1">
        <f>Table1[[#This Row],[jp_sales]]/Table1[[#This Row],[Jp population]]</f>
        <v>2.3428897201808712E-4</v>
      </c>
    </row>
    <row r="68" spans="1:30" x14ac:dyDescent="0.25">
      <c r="A68" t="s">
        <v>134</v>
      </c>
      <c r="B68" t="s">
        <v>18</v>
      </c>
      <c r="C68">
        <v>2006</v>
      </c>
      <c r="D68" t="s">
        <v>40</v>
      </c>
      <c r="E68" t="s">
        <v>20</v>
      </c>
      <c r="F68" s="4">
        <v>3740000</v>
      </c>
      <c r="G68" s="4">
        <v>2140000</v>
      </c>
      <c r="H68" s="4">
        <v>600000</v>
      </c>
      <c r="I68" s="4">
        <v>680000</v>
      </c>
      <c r="J68">
        <v>9.5</v>
      </c>
      <c r="K68">
        <v>73</v>
      </c>
      <c r="L68">
        <v>9</v>
      </c>
      <c r="M68" s="4">
        <v>1658</v>
      </c>
      <c r="N68" t="s">
        <v>20</v>
      </c>
      <c r="O68" t="s">
        <v>67</v>
      </c>
      <c r="P68" s="4">
        <v>7160000</v>
      </c>
      <c r="Q68" s="3">
        <f>AVERAGE(Table1[[#This Row],[critic_score]],Table1[[#This Row],[user_score]])</f>
        <v>9.25</v>
      </c>
      <c r="R68" s="4">
        <f>Table1[[#This Row],[user_count]]+Table1[[#This Row],[critic_count]]</f>
        <v>1731</v>
      </c>
      <c r="S68" s="2">
        <f>100000*Table1[[#This Row],[review_count]]/Table1[[#This Row],[total sales]]</f>
        <v>24.175977653631286</v>
      </c>
      <c r="T68" s="2">
        <f>Table1[[#This Row],[total sales]]/(2017-Table1[[#This Row],[year_of_release]])</f>
        <v>650909.09090909094</v>
      </c>
      <c r="U68" s="9">
        <f>Table1[[#This Row],[na_sales]]/(2017-Table1[[#This Row],[year_of_release]])</f>
        <v>340000</v>
      </c>
      <c r="V68" s="6">
        <f>Table1[[#This Row],[eu_sales]]/(2017-Table1[[#This Row],[year_of_release]])</f>
        <v>194545.45454545456</v>
      </c>
      <c r="W68" s="6">
        <f>Table1[[#This Row],[jp_sales]]/(2017-Table1[[#This Row],[year_of_release]])</f>
        <v>54545.454545454544</v>
      </c>
      <c r="X68" s="6">
        <f>Table1[[#This Row],[other_sales]]/(2017-Table1[[#This Row],[year_of_release]])</f>
        <v>61818.181818181816</v>
      </c>
      <c r="Y68" s="4">
        <v>516818555</v>
      </c>
      <c r="Z68" s="4">
        <v>437126892</v>
      </c>
      <c r="AA68" s="4">
        <v>127854000</v>
      </c>
      <c r="AB68" s="1">
        <f>Table1[[#This Row],[na_sales]]/Table1[[#This Row],[NA population]]</f>
        <v>7.2365822856340755E-3</v>
      </c>
      <c r="AC68" s="1">
        <f>Table1[[#This Row],[eu_sales]]/Table1[[#This Row],[Eu population]]</f>
        <v>4.8956036317253163E-3</v>
      </c>
      <c r="AD68" s="1">
        <f>Table1[[#This Row],[jp_sales]]/Table1[[#This Row],[Jp population]]</f>
        <v>4.6928527852081276E-3</v>
      </c>
    </row>
    <row r="69" spans="1:30" x14ac:dyDescent="0.25">
      <c r="A69" t="s">
        <v>135</v>
      </c>
      <c r="B69" t="s">
        <v>136</v>
      </c>
      <c r="C69">
        <v>2014</v>
      </c>
      <c r="D69" t="s">
        <v>23</v>
      </c>
      <c r="E69" t="s">
        <v>20</v>
      </c>
      <c r="F69" s="4">
        <v>3150000</v>
      </c>
      <c r="G69" s="4">
        <v>2150000</v>
      </c>
      <c r="H69" s="4">
        <v>1280000</v>
      </c>
      <c r="I69" s="4">
        <v>510000</v>
      </c>
      <c r="J69">
        <v>8.8000000000000007</v>
      </c>
      <c r="K69">
        <v>82</v>
      </c>
      <c r="L69">
        <v>9.1</v>
      </c>
      <c r="M69" s="4">
        <v>1599</v>
      </c>
      <c r="N69" t="s">
        <v>20</v>
      </c>
      <c r="O69" t="s">
        <v>21</v>
      </c>
      <c r="P69" s="4">
        <v>7090000</v>
      </c>
      <c r="Q69" s="3">
        <f>AVERAGE(Table1[[#This Row],[critic_score]],Table1[[#This Row],[user_score]])</f>
        <v>8.9499999999999993</v>
      </c>
      <c r="R69" s="4">
        <f>Table1[[#This Row],[user_count]]+Table1[[#This Row],[critic_count]]</f>
        <v>1681</v>
      </c>
      <c r="S69" s="2">
        <f>100000*Table1[[#This Row],[review_count]]/Table1[[#This Row],[total sales]]</f>
        <v>23.709449929478136</v>
      </c>
      <c r="T69" s="2">
        <f>Table1[[#This Row],[total sales]]/(2017-Table1[[#This Row],[year_of_release]])</f>
        <v>2363333.3333333335</v>
      </c>
      <c r="U69" s="9">
        <f>Table1[[#This Row],[na_sales]]/(2017-Table1[[#This Row],[year_of_release]])</f>
        <v>1050000</v>
      </c>
      <c r="V69" s="6">
        <f>Table1[[#This Row],[eu_sales]]/(2017-Table1[[#This Row],[year_of_release]])</f>
        <v>716666.66666666663</v>
      </c>
      <c r="W69" s="6">
        <f>Table1[[#This Row],[jp_sales]]/(2017-Table1[[#This Row],[year_of_release]])</f>
        <v>426666.66666666669</v>
      </c>
      <c r="X69" s="6">
        <f>Table1[[#This Row],[other_sales]]/(2017-Table1[[#This Row],[year_of_release]])</f>
        <v>170000</v>
      </c>
      <c r="Y69" s="4">
        <v>562338430</v>
      </c>
      <c r="Z69" s="4">
        <v>443580712</v>
      </c>
      <c r="AA69" s="4">
        <v>127276000</v>
      </c>
      <c r="AB69" s="1">
        <f>Table1[[#This Row],[na_sales]]/Table1[[#This Row],[NA population]]</f>
        <v>5.601608981267739E-3</v>
      </c>
      <c r="AC69" s="1">
        <f>Table1[[#This Row],[eu_sales]]/Table1[[#This Row],[Eu population]]</f>
        <v>4.8469194936501207E-3</v>
      </c>
      <c r="AD69" s="1">
        <f>Table1[[#This Row],[jp_sales]]/Table1[[#This Row],[Jp population]]</f>
        <v>1.0056884251547818E-2</v>
      </c>
    </row>
    <row r="70" spans="1:30" x14ac:dyDescent="0.25">
      <c r="A70" t="s">
        <v>137</v>
      </c>
      <c r="B70" t="s">
        <v>138</v>
      </c>
      <c r="C70">
        <v>2001</v>
      </c>
      <c r="D70" t="s">
        <v>65</v>
      </c>
      <c r="E70" t="s">
        <v>20</v>
      </c>
      <c r="F70" s="4">
        <v>4410000</v>
      </c>
      <c r="G70" s="4">
        <v>1040000</v>
      </c>
      <c r="H70" s="4">
        <v>1390000</v>
      </c>
      <c r="I70" s="4">
        <v>220000</v>
      </c>
      <c r="J70">
        <v>9.1999999999999993</v>
      </c>
      <c r="K70">
        <v>38</v>
      </c>
      <c r="L70">
        <v>9.1</v>
      </c>
      <c r="M70" s="4">
        <v>568</v>
      </c>
      <c r="N70" t="s">
        <v>139</v>
      </c>
      <c r="O70" t="s">
        <v>67</v>
      </c>
      <c r="P70" s="4">
        <v>7060000</v>
      </c>
      <c r="Q70" s="3">
        <f>AVERAGE(Table1[[#This Row],[critic_score]],Table1[[#This Row],[user_score]])</f>
        <v>9.1499999999999986</v>
      </c>
      <c r="R70" s="4">
        <f>Table1[[#This Row],[user_count]]+Table1[[#This Row],[critic_count]]</f>
        <v>606</v>
      </c>
      <c r="S70" s="2">
        <f>100000*Table1[[#This Row],[review_count]]/Table1[[#This Row],[total sales]]</f>
        <v>8.5835694050991496</v>
      </c>
      <c r="T70" s="2">
        <f>Table1[[#This Row],[total sales]]/(2017-Table1[[#This Row],[year_of_release]])</f>
        <v>441250</v>
      </c>
      <c r="U70" s="9">
        <f>Table1[[#This Row],[na_sales]]/(2017-Table1[[#This Row],[year_of_release]])</f>
        <v>275625</v>
      </c>
      <c r="V70" s="6">
        <f>Table1[[#This Row],[eu_sales]]/(2017-Table1[[#This Row],[year_of_release]])</f>
        <v>65000</v>
      </c>
      <c r="W70" s="6">
        <f>Table1[[#This Row],[jp_sales]]/(2017-Table1[[#This Row],[year_of_release]])</f>
        <v>86875</v>
      </c>
      <c r="X70" s="6">
        <f>Table1[[#This Row],[other_sales]]/(2017-Table1[[#This Row],[year_of_release]])</f>
        <v>13750</v>
      </c>
      <c r="Y70" s="4">
        <v>489752572</v>
      </c>
      <c r="Z70" s="4">
        <v>430035992</v>
      </c>
      <c r="AA70" s="4">
        <v>127149000</v>
      </c>
      <c r="AB70" s="1">
        <f>Table1[[#This Row],[na_sales]]/Table1[[#This Row],[NA population]]</f>
        <v>9.004546891894628E-3</v>
      </c>
      <c r="AC70" s="1">
        <f>Table1[[#This Row],[eu_sales]]/Table1[[#This Row],[Eu population]]</f>
        <v>2.4184022252723442E-3</v>
      </c>
      <c r="AD70" s="1">
        <f>Table1[[#This Row],[jp_sales]]/Table1[[#This Row],[Jp population]]</f>
        <v>1.0932056091671975E-2</v>
      </c>
    </row>
    <row r="71" spans="1:30" x14ac:dyDescent="0.25">
      <c r="A71" t="s">
        <v>140</v>
      </c>
      <c r="B71" t="s">
        <v>45</v>
      </c>
      <c r="C71">
        <v>2004</v>
      </c>
      <c r="D71" t="s">
        <v>23</v>
      </c>
      <c r="E71" t="s">
        <v>100</v>
      </c>
      <c r="F71" s="4">
        <v>2710000</v>
      </c>
      <c r="G71" s="4">
        <v>3020000</v>
      </c>
      <c r="H71" s="4">
        <v>80000</v>
      </c>
      <c r="I71" s="4">
        <v>1090000</v>
      </c>
      <c r="J71">
        <v>8.1999999999999993</v>
      </c>
      <c r="K71">
        <v>39</v>
      </c>
      <c r="L71">
        <v>8.6</v>
      </c>
      <c r="M71" s="4">
        <v>132</v>
      </c>
      <c r="N71" t="s">
        <v>141</v>
      </c>
      <c r="O71" t="s">
        <v>21</v>
      </c>
      <c r="P71" s="4">
        <v>6900000</v>
      </c>
      <c r="Q71" s="3">
        <f>AVERAGE(Table1[[#This Row],[critic_score]],Table1[[#This Row],[user_score]])</f>
        <v>8.3999999999999986</v>
      </c>
      <c r="R71" s="4">
        <f>Table1[[#This Row],[user_count]]+Table1[[#This Row],[critic_count]]</f>
        <v>171</v>
      </c>
      <c r="S71" s="2">
        <f>100000*Table1[[#This Row],[review_count]]/Table1[[#This Row],[total sales]]</f>
        <v>2.4782608695652173</v>
      </c>
      <c r="T71" s="2">
        <f>Table1[[#This Row],[total sales]]/(2017-Table1[[#This Row],[year_of_release]])</f>
        <v>530769.23076923075</v>
      </c>
      <c r="U71" s="9">
        <f>Table1[[#This Row],[na_sales]]/(2017-Table1[[#This Row],[year_of_release]])</f>
        <v>208461.53846153847</v>
      </c>
      <c r="V71" s="6">
        <f>Table1[[#This Row],[eu_sales]]/(2017-Table1[[#This Row],[year_of_release]])</f>
        <v>232307.69230769231</v>
      </c>
      <c r="W71" s="6">
        <f>Table1[[#This Row],[jp_sales]]/(2017-Table1[[#This Row],[year_of_release]])</f>
        <v>6153.8461538461543</v>
      </c>
      <c r="X71" s="6">
        <f>Table1[[#This Row],[other_sales]]/(2017-Table1[[#This Row],[year_of_release]])</f>
        <v>83846.153846153844</v>
      </c>
      <c r="Y71" s="4">
        <v>505524224</v>
      </c>
      <c r="Z71" s="4">
        <v>434174638</v>
      </c>
      <c r="AA71" s="4">
        <v>127761000</v>
      </c>
      <c r="AB71" s="1">
        <f>Table1[[#This Row],[na_sales]]/Table1[[#This Row],[NA population]]</f>
        <v>5.3607717916204153E-3</v>
      </c>
      <c r="AC71" s="1">
        <f>Table1[[#This Row],[eu_sales]]/Table1[[#This Row],[Eu population]]</f>
        <v>6.9557264190083807E-3</v>
      </c>
      <c r="AD71" s="1">
        <f>Table1[[#This Row],[jp_sales]]/Table1[[#This Row],[Jp population]]</f>
        <v>6.2616917525692506E-4</v>
      </c>
    </row>
    <row r="72" spans="1:30" x14ac:dyDescent="0.25">
      <c r="A72" t="s">
        <v>142</v>
      </c>
      <c r="B72" t="s">
        <v>45</v>
      </c>
      <c r="C72">
        <v>2002</v>
      </c>
      <c r="D72" t="s">
        <v>54</v>
      </c>
      <c r="E72" t="s">
        <v>100</v>
      </c>
      <c r="F72" s="4">
        <v>2930000</v>
      </c>
      <c r="G72" s="4">
        <v>2750000</v>
      </c>
      <c r="H72" s="4">
        <v>170000</v>
      </c>
      <c r="I72" s="4">
        <v>990000</v>
      </c>
      <c r="J72">
        <v>8.8000000000000007</v>
      </c>
      <c r="K72">
        <v>29</v>
      </c>
      <c r="L72">
        <v>8.5</v>
      </c>
      <c r="M72" s="4">
        <v>135</v>
      </c>
      <c r="N72" t="s">
        <v>143</v>
      </c>
      <c r="O72" t="s">
        <v>67</v>
      </c>
      <c r="P72" s="4">
        <v>6840000</v>
      </c>
      <c r="Q72" s="3">
        <f>AVERAGE(Table1[[#This Row],[critic_score]],Table1[[#This Row],[user_score]])</f>
        <v>8.65</v>
      </c>
      <c r="R72" s="4">
        <f>Table1[[#This Row],[user_count]]+Table1[[#This Row],[critic_count]]</f>
        <v>164</v>
      </c>
      <c r="S72" s="2">
        <f>100000*Table1[[#This Row],[review_count]]/Table1[[#This Row],[total sales]]</f>
        <v>2.3976608187134505</v>
      </c>
      <c r="T72" s="2">
        <f>Table1[[#This Row],[total sales]]/(2017-Table1[[#This Row],[year_of_release]])</f>
        <v>456000</v>
      </c>
      <c r="U72" s="9">
        <f>Table1[[#This Row],[na_sales]]/(2017-Table1[[#This Row],[year_of_release]])</f>
        <v>195333.33333333334</v>
      </c>
      <c r="V72" s="6">
        <f>Table1[[#This Row],[eu_sales]]/(2017-Table1[[#This Row],[year_of_release]])</f>
        <v>183333.33333333334</v>
      </c>
      <c r="W72" s="6">
        <f>Table1[[#This Row],[jp_sales]]/(2017-Table1[[#This Row],[year_of_release]])</f>
        <v>11333.333333333334</v>
      </c>
      <c r="X72" s="6">
        <f>Table1[[#This Row],[other_sales]]/(2017-Table1[[#This Row],[year_of_release]])</f>
        <v>66000</v>
      </c>
      <c r="Y72" s="4">
        <v>495013192</v>
      </c>
      <c r="Z72" s="4">
        <v>431019772</v>
      </c>
      <c r="AA72" s="4">
        <v>127445000</v>
      </c>
      <c r="AB72" s="1">
        <f>Table1[[#This Row],[na_sales]]/Table1[[#This Row],[NA population]]</f>
        <v>5.9190341739417725E-3</v>
      </c>
      <c r="AC72" s="1">
        <f>Table1[[#This Row],[eu_sales]]/Table1[[#This Row],[Eu population]]</f>
        <v>6.3802177501963873E-3</v>
      </c>
      <c r="AD72" s="1">
        <f>Table1[[#This Row],[jp_sales]]/Table1[[#This Row],[Jp population]]</f>
        <v>1.3339087449488014E-3</v>
      </c>
    </row>
    <row r="73" spans="1:30" x14ac:dyDescent="0.25">
      <c r="A73" t="s">
        <v>144</v>
      </c>
      <c r="B73" t="s">
        <v>18</v>
      </c>
      <c r="C73">
        <v>2012</v>
      </c>
      <c r="D73" t="s">
        <v>29</v>
      </c>
      <c r="E73" t="s">
        <v>83</v>
      </c>
      <c r="F73" s="4">
        <v>4050000</v>
      </c>
      <c r="G73" s="4">
        <v>2160000</v>
      </c>
      <c r="H73" s="4">
        <v>0</v>
      </c>
      <c r="I73" s="4">
        <v>550000</v>
      </c>
      <c r="J73">
        <v>7.4</v>
      </c>
      <c r="K73">
        <v>10</v>
      </c>
      <c r="L73">
        <v>7.3</v>
      </c>
      <c r="M73" s="4">
        <v>28</v>
      </c>
      <c r="N73" t="s">
        <v>83</v>
      </c>
      <c r="O73" t="s">
        <v>84</v>
      </c>
      <c r="P73" s="4">
        <v>6760000</v>
      </c>
      <c r="Q73" s="3">
        <f>AVERAGE(Table1[[#This Row],[critic_score]],Table1[[#This Row],[user_score]])</f>
        <v>7.35</v>
      </c>
      <c r="R73" s="4">
        <f>Table1[[#This Row],[user_count]]+Table1[[#This Row],[critic_count]]</f>
        <v>38</v>
      </c>
      <c r="S73" s="2">
        <f>100000*Table1[[#This Row],[review_count]]/Table1[[#This Row],[total sales]]</f>
        <v>0.56213017751479288</v>
      </c>
      <c r="T73" s="2">
        <f>Table1[[#This Row],[total sales]]/(2017-Table1[[#This Row],[year_of_release]])</f>
        <v>1352000</v>
      </c>
      <c r="U73" s="9">
        <f>Table1[[#This Row],[na_sales]]/(2017-Table1[[#This Row],[year_of_release]])</f>
        <v>810000</v>
      </c>
      <c r="V73" s="6">
        <f>Table1[[#This Row],[eu_sales]]/(2017-Table1[[#This Row],[year_of_release]])</f>
        <v>432000</v>
      </c>
      <c r="W73" s="6">
        <f>Table1[[#This Row],[jp_sales]]/(2017-Table1[[#This Row],[year_of_release]])</f>
        <v>0</v>
      </c>
      <c r="X73" s="6">
        <f>Table1[[#This Row],[other_sales]]/(2017-Table1[[#This Row],[year_of_release]])</f>
        <v>110000</v>
      </c>
      <c r="Y73" s="4">
        <v>551484507</v>
      </c>
      <c r="Z73" s="4">
        <v>441417242</v>
      </c>
      <c r="AA73" s="4">
        <v>127629000</v>
      </c>
      <c r="AB73" s="1">
        <f>Table1[[#This Row],[na_sales]]/Table1[[#This Row],[NA population]]</f>
        <v>7.3438146468183555E-3</v>
      </c>
      <c r="AC73" s="1">
        <f>Table1[[#This Row],[eu_sales]]/Table1[[#This Row],[Eu population]]</f>
        <v>4.8933294726172024E-3</v>
      </c>
      <c r="AD73" s="1">
        <f>Table1[[#This Row],[jp_sales]]/Table1[[#This Row],[Jp population]]</f>
        <v>0</v>
      </c>
    </row>
    <row r="74" spans="1:30" x14ac:dyDescent="0.25">
      <c r="A74" t="s">
        <v>145</v>
      </c>
      <c r="B74" t="s">
        <v>34</v>
      </c>
      <c r="C74">
        <v>2008</v>
      </c>
      <c r="D74" t="s">
        <v>54</v>
      </c>
      <c r="E74" t="s">
        <v>35</v>
      </c>
      <c r="F74" s="4">
        <v>4150000</v>
      </c>
      <c r="G74" s="4">
        <v>1900000</v>
      </c>
      <c r="H74" s="4">
        <v>60000</v>
      </c>
      <c r="I74" s="4">
        <v>640000</v>
      </c>
      <c r="J74">
        <v>9.3000000000000007</v>
      </c>
      <c r="K74">
        <v>90</v>
      </c>
      <c r="L74">
        <v>7.7</v>
      </c>
      <c r="M74" s="4">
        <v>2739</v>
      </c>
      <c r="N74" t="s">
        <v>146</v>
      </c>
      <c r="O74" t="s">
        <v>43</v>
      </c>
      <c r="P74" s="4">
        <v>6750000</v>
      </c>
      <c r="Q74" s="3">
        <f>AVERAGE(Table1[[#This Row],[critic_score]],Table1[[#This Row],[user_score]])</f>
        <v>8.5</v>
      </c>
      <c r="R74" s="4">
        <f>Table1[[#This Row],[user_count]]+Table1[[#This Row],[critic_count]]</f>
        <v>2829</v>
      </c>
      <c r="S74" s="2">
        <f>100000*Table1[[#This Row],[review_count]]/Table1[[#This Row],[total sales]]</f>
        <v>41.911111111111111</v>
      </c>
      <c r="T74" s="2">
        <f>Table1[[#This Row],[total sales]]/(2017-Table1[[#This Row],[year_of_release]])</f>
        <v>750000</v>
      </c>
      <c r="U74" s="9">
        <f>Table1[[#This Row],[na_sales]]/(2017-Table1[[#This Row],[year_of_release]])</f>
        <v>461111.11111111112</v>
      </c>
      <c r="V74" s="6">
        <f>Table1[[#This Row],[eu_sales]]/(2017-Table1[[#This Row],[year_of_release]])</f>
        <v>211111.11111111112</v>
      </c>
      <c r="W74" s="6">
        <f>Table1[[#This Row],[jp_sales]]/(2017-Table1[[#This Row],[year_of_release]])</f>
        <v>6666.666666666667</v>
      </c>
      <c r="X74" s="6">
        <f>Table1[[#This Row],[other_sales]]/(2017-Table1[[#This Row],[year_of_release]])</f>
        <v>71111.111111111109</v>
      </c>
      <c r="Y74" s="4">
        <v>528816311</v>
      </c>
      <c r="Z74" s="4">
        <v>440001482</v>
      </c>
      <c r="AA74" s="4">
        <v>128063000</v>
      </c>
      <c r="AB74" s="1">
        <f>Table1[[#This Row],[na_sales]]/Table1[[#This Row],[NA population]]</f>
        <v>7.8477155747187239E-3</v>
      </c>
      <c r="AC74" s="1">
        <f>Table1[[#This Row],[eu_sales]]/Table1[[#This Row],[Eu population]]</f>
        <v>4.3181672738093185E-3</v>
      </c>
      <c r="AD74" s="1">
        <f>Table1[[#This Row],[jp_sales]]/Table1[[#This Row],[Jp population]]</f>
        <v>4.685194006075135E-4</v>
      </c>
    </row>
    <row r="75" spans="1:30" x14ac:dyDescent="0.25">
      <c r="A75" t="s">
        <v>147</v>
      </c>
      <c r="B75" t="s">
        <v>39</v>
      </c>
      <c r="C75">
        <v>2011</v>
      </c>
      <c r="D75" t="s">
        <v>40</v>
      </c>
      <c r="E75" t="s">
        <v>51</v>
      </c>
      <c r="F75" s="4">
        <v>2770000</v>
      </c>
      <c r="G75" s="4">
        <v>2750000</v>
      </c>
      <c r="H75" s="4">
        <v>190000</v>
      </c>
      <c r="I75" s="4">
        <v>1030000</v>
      </c>
      <c r="J75">
        <v>9.1999999999999993</v>
      </c>
      <c r="K75">
        <v>97</v>
      </c>
      <c r="L75">
        <v>8.3000000000000007</v>
      </c>
      <c r="M75" s="4">
        <v>3712</v>
      </c>
      <c r="N75" t="s">
        <v>148</v>
      </c>
      <c r="O75" t="s">
        <v>67</v>
      </c>
      <c r="P75" s="4">
        <v>6740000</v>
      </c>
      <c r="Q75" s="3">
        <f>AVERAGE(Table1[[#This Row],[critic_score]],Table1[[#This Row],[user_score]])</f>
        <v>8.75</v>
      </c>
      <c r="R75" s="4">
        <f>Table1[[#This Row],[user_count]]+Table1[[#This Row],[critic_count]]</f>
        <v>3809</v>
      </c>
      <c r="S75" s="2">
        <f>100000*Table1[[#This Row],[review_count]]/Table1[[#This Row],[total sales]]</f>
        <v>56.513353115727</v>
      </c>
      <c r="T75" s="2">
        <f>Table1[[#This Row],[total sales]]/(2017-Table1[[#This Row],[year_of_release]])</f>
        <v>1123333.3333333333</v>
      </c>
      <c r="U75" s="9">
        <f>Table1[[#This Row],[na_sales]]/(2017-Table1[[#This Row],[year_of_release]])</f>
        <v>461666.66666666669</v>
      </c>
      <c r="V75" s="6">
        <f>Table1[[#This Row],[eu_sales]]/(2017-Table1[[#This Row],[year_of_release]])</f>
        <v>458333.33333333331</v>
      </c>
      <c r="W75" s="6">
        <f>Table1[[#This Row],[jp_sales]]/(2017-Table1[[#This Row],[year_of_release]])</f>
        <v>31666.666666666668</v>
      </c>
      <c r="X75" s="6">
        <f>Table1[[#This Row],[other_sales]]/(2017-Table1[[#This Row],[year_of_release]])</f>
        <v>171666.66666666666</v>
      </c>
      <c r="Y75" s="4">
        <v>545961365</v>
      </c>
      <c r="Z75" s="4">
        <v>440756453</v>
      </c>
      <c r="AA75" s="4">
        <v>127833000</v>
      </c>
      <c r="AB75" s="1">
        <f>Table1[[#This Row],[na_sales]]/Table1[[#This Row],[NA population]]</f>
        <v>5.073619082918074E-3</v>
      </c>
      <c r="AC75" s="1">
        <f>Table1[[#This Row],[eu_sales]]/Table1[[#This Row],[Eu population]]</f>
        <v>6.2392733703209103E-3</v>
      </c>
      <c r="AD75" s="1">
        <f>Table1[[#This Row],[jp_sales]]/Table1[[#This Row],[Jp population]]</f>
        <v>1.4863141755258815E-3</v>
      </c>
    </row>
    <row r="76" spans="1:30" x14ac:dyDescent="0.25">
      <c r="A76" t="s">
        <v>91</v>
      </c>
      <c r="B76" t="s">
        <v>39</v>
      </c>
      <c r="C76">
        <v>2007</v>
      </c>
      <c r="D76" t="s">
        <v>54</v>
      </c>
      <c r="E76" t="s">
        <v>55</v>
      </c>
      <c r="F76" s="4">
        <v>3110000</v>
      </c>
      <c r="G76" s="4">
        <v>2260000</v>
      </c>
      <c r="H76" s="4">
        <v>280000</v>
      </c>
      <c r="I76" s="4">
        <v>1030000</v>
      </c>
      <c r="J76">
        <v>9.4</v>
      </c>
      <c r="K76">
        <v>44</v>
      </c>
      <c r="L76">
        <v>8.4</v>
      </c>
      <c r="M76" s="4">
        <v>993</v>
      </c>
      <c r="N76" t="s">
        <v>61</v>
      </c>
      <c r="O76" t="s">
        <v>43</v>
      </c>
      <c r="P76" s="4">
        <v>6680000</v>
      </c>
      <c r="Q76" s="3">
        <f>AVERAGE(Table1[[#This Row],[critic_score]],Table1[[#This Row],[user_score]])</f>
        <v>8.9</v>
      </c>
      <c r="R76" s="4">
        <f>Table1[[#This Row],[user_count]]+Table1[[#This Row],[critic_count]]</f>
        <v>1037</v>
      </c>
      <c r="S76" s="2">
        <f>100000*Table1[[#This Row],[review_count]]/Table1[[#This Row],[total sales]]</f>
        <v>15.523952095808383</v>
      </c>
      <c r="T76" s="2">
        <f>Table1[[#This Row],[total sales]]/(2017-Table1[[#This Row],[year_of_release]])</f>
        <v>668000</v>
      </c>
      <c r="U76" s="9">
        <f>Table1[[#This Row],[na_sales]]/(2017-Table1[[#This Row],[year_of_release]])</f>
        <v>311000</v>
      </c>
      <c r="V76" s="6">
        <f>Table1[[#This Row],[eu_sales]]/(2017-Table1[[#This Row],[year_of_release]])</f>
        <v>226000</v>
      </c>
      <c r="W76" s="6">
        <f>Table1[[#This Row],[jp_sales]]/(2017-Table1[[#This Row],[year_of_release]])</f>
        <v>28000</v>
      </c>
      <c r="X76" s="6">
        <f>Table1[[#This Row],[other_sales]]/(2017-Table1[[#This Row],[year_of_release]])</f>
        <v>103000</v>
      </c>
      <c r="Y76" s="4">
        <v>522751172</v>
      </c>
      <c r="Z76" s="4">
        <v>438594184</v>
      </c>
      <c r="AA76" s="4">
        <v>128001000</v>
      </c>
      <c r="AB76" s="1">
        <f>Table1[[#This Row],[na_sales]]/Table1[[#This Row],[NA population]]</f>
        <v>5.9492932136362576E-3</v>
      </c>
      <c r="AC76" s="1">
        <f>Table1[[#This Row],[eu_sales]]/Table1[[#This Row],[Eu population]]</f>
        <v>5.1528271063439367E-3</v>
      </c>
      <c r="AD76" s="1">
        <f>Table1[[#This Row],[jp_sales]]/Table1[[#This Row],[Jp population]]</f>
        <v>2.1874829102897634E-3</v>
      </c>
    </row>
    <row r="77" spans="1:30" x14ac:dyDescent="0.25">
      <c r="A77" t="s">
        <v>149</v>
      </c>
      <c r="B77" t="s">
        <v>39</v>
      </c>
      <c r="C77">
        <v>2009</v>
      </c>
      <c r="D77" t="s">
        <v>40</v>
      </c>
      <c r="E77" t="s">
        <v>51</v>
      </c>
      <c r="F77" s="4">
        <v>3270000</v>
      </c>
      <c r="G77" s="4">
        <v>2200000</v>
      </c>
      <c r="H77" s="4">
        <v>210000</v>
      </c>
      <c r="I77" s="4">
        <v>980000</v>
      </c>
      <c r="J77">
        <v>9.6</v>
      </c>
      <c r="K77">
        <v>105</v>
      </c>
      <c r="L77">
        <v>8.8000000000000007</v>
      </c>
      <c r="M77" s="4">
        <v>5187</v>
      </c>
      <c r="N77" t="s">
        <v>148</v>
      </c>
      <c r="O77" t="s">
        <v>67</v>
      </c>
      <c r="P77" s="4">
        <v>6660000</v>
      </c>
      <c r="Q77" s="3">
        <f>AVERAGE(Table1[[#This Row],[critic_score]],Table1[[#This Row],[user_score]])</f>
        <v>9.1999999999999993</v>
      </c>
      <c r="R77" s="4">
        <f>Table1[[#This Row],[user_count]]+Table1[[#This Row],[critic_count]]</f>
        <v>5292</v>
      </c>
      <c r="S77" s="2">
        <f>100000*Table1[[#This Row],[review_count]]/Table1[[#This Row],[total sales]]</f>
        <v>79.459459459459453</v>
      </c>
      <c r="T77" s="2">
        <f>Table1[[#This Row],[total sales]]/(2017-Table1[[#This Row],[year_of_release]])</f>
        <v>832500</v>
      </c>
      <c r="U77" s="9">
        <f>Table1[[#This Row],[na_sales]]/(2017-Table1[[#This Row],[year_of_release]])</f>
        <v>408750</v>
      </c>
      <c r="V77" s="6">
        <f>Table1[[#This Row],[eu_sales]]/(2017-Table1[[#This Row],[year_of_release]])</f>
        <v>275000</v>
      </c>
      <c r="W77" s="6">
        <f>Table1[[#This Row],[jp_sales]]/(2017-Table1[[#This Row],[year_of_release]])</f>
        <v>26250</v>
      </c>
      <c r="X77" s="6">
        <f>Table1[[#This Row],[other_sales]]/(2017-Table1[[#This Row],[year_of_release]])</f>
        <v>122500</v>
      </c>
      <c r="Y77" s="4">
        <v>534740514</v>
      </c>
      <c r="Z77" s="4">
        <v>441041694</v>
      </c>
      <c r="AA77" s="4">
        <v>128047000</v>
      </c>
      <c r="AB77" s="1">
        <f>Table1[[#This Row],[na_sales]]/Table1[[#This Row],[NA population]]</f>
        <v>6.115115489454012E-3</v>
      </c>
      <c r="AC77" s="1">
        <f>Table1[[#This Row],[eu_sales]]/Table1[[#This Row],[Eu population]]</f>
        <v>4.9881905269482298E-3</v>
      </c>
      <c r="AD77" s="1">
        <f>Table1[[#This Row],[jp_sales]]/Table1[[#This Row],[Jp population]]</f>
        <v>1.6400228041266098E-3</v>
      </c>
    </row>
    <row r="78" spans="1:30" x14ac:dyDescent="0.25">
      <c r="A78" t="s">
        <v>150</v>
      </c>
      <c r="B78" t="s">
        <v>26</v>
      </c>
      <c r="C78">
        <v>2005</v>
      </c>
      <c r="D78" t="s">
        <v>29</v>
      </c>
      <c r="E78" t="s">
        <v>20</v>
      </c>
      <c r="F78" s="4">
        <v>1660000</v>
      </c>
      <c r="G78" s="4">
        <v>2750000</v>
      </c>
      <c r="H78" s="4">
        <v>1600000</v>
      </c>
      <c r="I78" s="4">
        <v>620000</v>
      </c>
      <c r="J78">
        <v>7.4</v>
      </c>
      <c r="K78">
        <v>45</v>
      </c>
      <c r="L78">
        <v>7.4</v>
      </c>
      <c r="M78" s="4">
        <v>27</v>
      </c>
      <c r="N78" t="s">
        <v>20</v>
      </c>
      <c r="O78" t="s">
        <v>21</v>
      </c>
      <c r="P78" s="4">
        <v>6630000</v>
      </c>
      <c r="Q78" s="3">
        <f>AVERAGE(Table1[[#This Row],[critic_score]],Table1[[#This Row],[user_score]])</f>
        <v>7.4</v>
      </c>
      <c r="R78" s="4">
        <f>Table1[[#This Row],[user_count]]+Table1[[#This Row],[critic_count]]</f>
        <v>72</v>
      </c>
      <c r="S78" s="2">
        <f>100000*Table1[[#This Row],[review_count]]/Table1[[#This Row],[total sales]]</f>
        <v>1.0859728506787329</v>
      </c>
      <c r="T78" s="2">
        <f>Table1[[#This Row],[total sales]]/(2017-Table1[[#This Row],[year_of_release]])</f>
        <v>552500</v>
      </c>
      <c r="U78" s="9">
        <f>Table1[[#This Row],[na_sales]]/(2017-Table1[[#This Row],[year_of_release]])</f>
        <v>138333.33333333334</v>
      </c>
      <c r="V78" s="6">
        <f>Table1[[#This Row],[eu_sales]]/(2017-Table1[[#This Row],[year_of_release]])</f>
        <v>229166.66666666666</v>
      </c>
      <c r="W78" s="6">
        <f>Table1[[#This Row],[jp_sales]]/(2017-Table1[[#This Row],[year_of_release]])</f>
        <v>133333.33333333334</v>
      </c>
      <c r="X78" s="6">
        <f>Table1[[#This Row],[other_sales]]/(2017-Table1[[#This Row],[year_of_release]])</f>
        <v>51666.666666666664</v>
      </c>
      <c r="Y78" s="4">
        <v>511054143</v>
      </c>
      <c r="Z78" s="4">
        <v>435713800</v>
      </c>
      <c r="AA78" s="4">
        <v>127773000</v>
      </c>
      <c r="AB78" s="1">
        <f>Table1[[#This Row],[na_sales]]/Table1[[#This Row],[NA population]]</f>
        <v>3.2481881278868725E-3</v>
      </c>
      <c r="AC78" s="1">
        <f>Table1[[#This Row],[eu_sales]]/Table1[[#This Row],[Eu population]]</f>
        <v>6.3114824455869885E-3</v>
      </c>
      <c r="AD78" s="1">
        <f>Table1[[#This Row],[jp_sales]]/Table1[[#This Row],[Jp population]]</f>
        <v>1.2522207352100991E-2</v>
      </c>
    </row>
    <row r="79" spans="1:30" x14ac:dyDescent="0.25">
      <c r="A79" t="s">
        <v>151</v>
      </c>
      <c r="B79" t="s">
        <v>39</v>
      </c>
      <c r="C79">
        <v>2010</v>
      </c>
      <c r="D79" t="s">
        <v>40</v>
      </c>
      <c r="E79" t="s">
        <v>41</v>
      </c>
      <c r="F79" s="4">
        <v>2790000</v>
      </c>
      <c r="G79" s="4">
        <v>2530000</v>
      </c>
      <c r="H79" s="4">
        <v>170000</v>
      </c>
      <c r="I79" s="4">
        <v>990000</v>
      </c>
      <c r="J79">
        <v>9.5</v>
      </c>
      <c r="K79">
        <v>73</v>
      </c>
      <c r="L79">
        <v>8.8000000000000007</v>
      </c>
      <c r="M79" s="4">
        <v>2456</v>
      </c>
      <c r="N79" t="s">
        <v>152</v>
      </c>
      <c r="O79" t="s">
        <v>43</v>
      </c>
      <c r="P79" s="4">
        <v>6480000</v>
      </c>
      <c r="Q79" s="3">
        <f>AVERAGE(Table1[[#This Row],[critic_score]],Table1[[#This Row],[user_score]])</f>
        <v>9.15</v>
      </c>
      <c r="R79" s="4">
        <f>Table1[[#This Row],[user_count]]+Table1[[#This Row],[critic_count]]</f>
        <v>2529</v>
      </c>
      <c r="S79" s="2">
        <f>100000*Table1[[#This Row],[review_count]]/Table1[[#This Row],[total sales]]</f>
        <v>39.027777777777779</v>
      </c>
      <c r="T79" s="2">
        <f>Table1[[#This Row],[total sales]]/(2017-Table1[[#This Row],[year_of_release]])</f>
        <v>925714.28571428568</v>
      </c>
      <c r="U79" s="9">
        <f>Table1[[#This Row],[na_sales]]/(2017-Table1[[#This Row],[year_of_release]])</f>
        <v>398571.42857142858</v>
      </c>
      <c r="V79" s="6">
        <f>Table1[[#This Row],[eu_sales]]/(2017-Table1[[#This Row],[year_of_release]])</f>
        <v>361428.57142857142</v>
      </c>
      <c r="W79" s="6">
        <f>Table1[[#This Row],[jp_sales]]/(2017-Table1[[#This Row],[year_of_release]])</f>
        <v>24285.714285714286</v>
      </c>
      <c r="X79" s="6">
        <f>Table1[[#This Row],[other_sales]]/(2017-Table1[[#This Row],[year_of_release]])</f>
        <v>141428.57142857142</v>
      </c>
      <c r="Y79" s="4">
        <v>540520772</v>
      </c>
      <c r="Z79" s="4">
        <v>441654761</v>
      </c>
      <c r="AA79" s="4">
        <v>128070000</v>
      </c>
      <c r="AB79" s="1">
        <f>Table1[[#This Row],[na_sales]]/Table1[[#This Row],[NA population]]</f>
        <v>5.1616887722494408E-3</v>
      </c>
      <c r="AC79" s="1">
        <f>Table1[[#This Row],[eu_sales]]/Table1[[#This Row],[Eu population]]</f>
        <v>5.7284563043576023E-3</v>
      </c>
      <c r="AD79" s="1">
        <f>Table1[[#This Row],[jp_sales]]/Table1[[#This Row],[Jp population]]</f>
        <v>1.3273990786288748E-3</v>
      </c>
    </row>
    <row r="80" spans="1:30" x14ac:dyDescent="0.25">
      <c r="A80" t="s">
        <v>153</v>
      </c>
      <c r="B80" t="s">
        <v>39</v>
      </c>
      <c r="C80">
        <v>2013</v>
      </c>
      <c r="D80" t="s">
        <v>19</v>
      </c>
      <c r="E80" t="s">
        <v>100</v>
      </c>
      <c r="F80" s="4">
        <v>780000</v>
      </c>
      <c r="G80" s="4">
        <v>4240000</v>
      </c>
      <c r="H80" s="4">
        <v>70000</v>
      </c>
      <c r="I80" s="4">
        <v>1370000</v>
      </c>
      <c r="J80">
        <v>8.6</v>
      </c>
      <c r="K80">
        <v>37</v>
      </c>
      <c r="L80">
        <v>4.3</v>
      </c>
      <c r="M80" s="4">
        <v>576</v>
      </c>
      <c r="N80" t="s">
        <v>141</v>
      </c>
      <c r="O80" t="s">
        <v>21</v>
      </c>
      <c r="P80" s="4">
        <v>6460000</v>
      </c>
      <c r="Q80" s="3">
        <f>AVERAGE(Table1[[#This Row],[critic_score]],Table1[[#This Row],[user_score]])</f>
        <v>6.4499999999999993</v>
      </c>
      <c r="R80" s="4">
        <f>Table1[[#This Row],[user_count]]+Table1[[#This Row],[critic_count]]</f>
        <v>613</v>
      </c>
      <c r="S80" s="2">
        <f>100000*Table1[[#This Row],[review_count]]/Table1[[#This Row],[total sales]]</f>
        <v>9.4891640866873068</v>
      </c>
      <c r="T80" s="2">
        <f>Table1[[#This Row],[total sales]]/(2017-Table1[[#This Row],[year_of_release]])</f>
        <v>1615000</v>
      </c>
      <c r="U80" s="9">
        <f>Table1[[#This Row],[na_sales]]/(2017-Table1[[#This Row],[year_of_release]])</f>
        <v>195000</v>
      </c>
      <c r="V80" s="6">
        <f>Table1[[#This Row],[eu_sales]]/(2017-Table1[[#This Row],[year_of_release]])</f>
        <v>1060000</v>
      </c>
      <c r="W80" s="6">
        <f>Table1[[#This Row],[jp_sales]]/(2017-Table1[[#This Row],[year_of_release]])</f>
        <v>17500</v>
      </c>
      <c r="X80" s="6">
        <f>Table1[[#This Row],[other_sales]]/(2017-Table1[[#This Row],[year_of_release]])</f>
        <v>342500</v>
      </c>
      <c r="Y80" s="4">
        <v>556861736</v>
      </c>
      <c r="Z80" s="4">
        <v>442492884</v>
      </c>
      <c r="AA80" s="4">
        <v>127445000</v>
      </c>
      <c r="AB80" s="1">
        <f>Table1[[#This Row],[na_sales]]/Table1[[#This Row],[NA population]]</f>
        <v>1.4007067635905944E-3</v>
      </c>
      <c r="AC80" s="1">
        <f>Table1[[#This Row],[eu_sales]]/Table1[[#This Row],[Eu population]]</f>
        <v>9.5820749967133936E-3</v>
      </c>
      <c r="AD80" s="1">
        <f>Table1[[#This Row],[jp_sales]]/Table1[[#This Row],[Jp population]]</f>
        <v>5.4925654203774176E-4</v>
      </c>
    </row>
    <row r="81" spans="1:30" x14ac:dyDescent="0.25">
      <c r="A81" t="s">
        <v>155</v>
      </c>
      <c r="B81" t="s">
        <v>18</v>
      </c>
      <c r="C81">
        <v>2010</v>
      </c>
      <c r="D81" t="s">
        <v>27</v>
      </c>
      <c r="E81" t="s">
        <v>20</v>
      </c>
      <c r="F81" s="4">
        <v>3170000</v>
      </c>
      <c r="G81" s="4">
        <v>1790000</v>
      </c>
      <c r="H81" s="4">
        <v>1030000</v>
      </c>
      <c r="I81" s="4">
        <v>460000</v>
      </c>
      <c r="J81">
        <v>8.6999999999999993</v>
      </c>
      <c r="K81">
        <v>77</v>
      </c>
      <c r="L81">
        <v>8.6</v>
      </c>
      <c r="M81" s="4">
        <v>368</v>
      </c>
      <c r="N81" t="s">
        <v>156</v>
      </c>
      <c r="O81" t="s">
        <v>21</v>
      </c>
      <c r="P81" s="4">
        <v>6450000</v>
      </c>
      <c r="Q81" s="3">
        <f>AVERAGE(Table1[[#This Row],[critic_score]],Table1[[#This Row],[user_score]])</f>
        <v>8.6499999999999986</v>
      </c>
      <c r="R81" s="4">
        <f>Table1[[#This Row],[user_count]]+Table1[[#This Row],[critic_count]]</f>
        <v>445</v>
      </c>
      <c r="S81" s="2">
        <f>100000*Table1[[#This Row],[review_count]]/Table1[[#This Row],[total sales]]</f>
        <v>6.8992248062015502</v>
      </c>
      <c r="T81" s="2">
        <f>Table1[[#This Row],[total sales]]/(2017-Table1[[#This Row],[year_of_release]])</f>
        <v>921428.57142857148</v>
      </c>
      <c r="U81" s="9">
        <f>Table1[[#This Row],[na_sales]]/(2017-Table1[[#This Row],[year_of_release]])</f>
        <v>452857.14285714284</v>
      </c>
      <c r="V81" s="6">
        <f>Table1[[#This Row],[eu_sales]]/(2017-Table1[[#This Row],[year_of_release]])</f>
        <v>255714.28571428571</v>
      </c>
      <c r="W81" s="6">
        <f>Table1[[#This Row],[jp_sales]]/(2017-Table1[[#This Row],[year_of_release]])</f>
        <v>147142.85714285713</v>
      </c>
      <c r="X81" s="6">
        <f>Table1[[#This Row],[other_sales]]/(2017-Table1[[#This Row],[year_of_release]])</f>
        <v>65714.28571428571</v>
      </c>
      <c r="Y81" s="4">
        <v>540520772</v>
      </c>
      <c r="Z81" s="4">
        <v>441654761</v>
      </c>
      <c r="AA81" s="4">
        <v>128070000</v>
      </c>
      <c r="AB81" s="1">
        <f>Table1[[#This Row],[na_sales]]/Table1[[#This Row],[NA population]]</f>
        <v>5.8647144831651355E-3</v>
      </c>
      <c r="AC81" s="1">
        <f>Table1[[#This Row],[eu_sales]]/Table1[[#This Row],[Eu population]]</f>
        <v>4.0529394406324535E-3</v>
      </c>
      <c r="AD81" s="1">
        <f>Table1[[#This Row],[jp_sales]]/Table1[[#This Row],[Jp population]]</f>
        <v>8.0424767705161247E-3</v>
      </c>
    </row>
    <row r="82" spans="1:30" x14ac:dyDescent="0.25">
      <c r="A82" t="s">
        <v>154</v>
      </c>
      <c r="B82" t="s">
        <v>39</v>
      </c>
      <c r="C82">
        <v>2012</v>
      </c>
      <c r="D82" t="s">
        <v>40</v>
      </c>
      <c r="E82" t="s">
        <v>83</v>
      </c>
      <c r="F82" s="4">
        <v>2640000</v>
      </c>
      <c r="G82" s="4">
        <v>2520000</v>
      </c>
      <c r="H82" s="4">
        <v>160000</v>
      </c>
      <c r="I82" s="4">
        <v>1120000</v>
      </c>
      <c r="J82">
        <v>8.5</v>
      </c>
      <c r="K82">
        <v>41</v>
      </c>
      <c r="L82">
        <v>6.9</v>
      </c>
      <c r="M82" s="4">
        <v>1307</v>
      </c>
      <c r="N82" t="s">
        <v>83</v>
      </c>
      <c r="O82" t="s">
        <v>43</v>
      </c>
      <c r="P82" s="4">
        <v>6440000</v>
      </c>
      <c r="Q82" s="3">
        <f>AVERAGE(Table1[[#This Row],[critic_score]],Table1[[#This Row],[user_score]])</f>
        <v>7.7</v>
      </c>
      <c r="R82" s="4">
        <f>Table1[[#This Row],[user_count]]+Table1[[#This Row],[critic_count]]</f>
        <v>1348</v>
      </c>
      <c r="S82" s="2">
        <f>100000*Table1[[#This Row],[review_count]]/Table1[[#This Row],[total sales]]</f>
        <v>20.93167701863354</v>
      </c>
      <c r="T82" s="2">
        <f>Table1[[#This Row],[total sales]]/(2017-Table1[[#This Row],[year_of_release]])</f>
        <v>1288000</v>
      </c>
      <c r="U82" s="9">
        <f>Table1[[#This Row],[na_sales]]/(2017-Table1[[#This Row],[year_of_release]])</f>
        <v>528000</v>
      </c>
      <c r="V82" s="6">
        <f>Table1[[#This Row],[eu_sales]]/(2017-Table1[[#This Row],[year_of_release]])</f>
        <v>504000</v>
      </c>
      <c r="W82" s="6">
        <f>Table1[[#This Row],[jp_sales]]/(2017-Table1[[#This Row],[year_of_release]])</f>
        <v>32000</v>
      </c>
      <c r="X82" s="6">
        <f>Table1[[#This Row],[other_sales]]/(2017-Table1[[#This Row],[year_of_release]])</f>
        <v>224000</v>
      </c>
      <c r="Y82" s="4">
        <v>551484507</v>
      </c>
      <c r="Z82" s="4">
        <v>441417242</v>
      </c>
      <c r="AA82" s="4">
        <v>127629000</v>
      </c>
      <c r="AB82" s="1">
        <f>Table1[[#This Row],[na_sales]]/Table1[[#This Row],[NA population]]</f>
        <v>4.7870791771852982E-3</v>
      </c>
      <c r="AC82" s="1">
        <f>Table1[[#This Row],[eu_sales]]/Table1[[#This Row],[Eu population]]</f>
        <v>5.7088843847200692E-3</v>
      </c>
      <c r="AD82" s="1">
        <f>Table1[[#This Row],[jp_sales]]/Table1[[#This Row],[Jp population]]</f>
        <v>1.2536335785754021E-3</v>
      </c>
    </row>
    <row r="83" spans="1:30" x14ac:dyDescent="0.25">
      <c r="A83" t="s">
        <v>157</v>
      </c>
      <c r="B83" t="s">
        <v>103</v>
      </c>
      <c r="C83">
        <v>2001</v>
      </c>
      <c r="D83" t="s">
        <v>54</v>
      </c>
      <c r="E83" t="s">
        <v>35</v>
      </c>
      <c r="F83" s="4">
        <v>4980000</v>
      </c>
      <c r="G83" s="4">
        <v>1300000</v>
      </c>
      <c r="H83" s="4">
        <v>80000</v>
      </c>
      <c r="I83" s="4">
        <v>70000</v>
      </c>
      <c r="J83">
        <v>9.6999999999999993</v>
      </c>
      <c r="K83">
        <v>68</v>
      </c>
      <c r="L83">
        <v>8.6</v>
      </c>
      <c r="M83" s="4">
        <v>1283</v>
      </c>
      <c r="N83" t="s">
        <v>104</v>
      </c>
      <c r="O83" t="s">
        <v>43</v>
      </c>
      <c r="P83" s="4">
        <v>6430000</v>
      </c>
      <c r="Q83" s="3">
        <f>AVERAGE(Table1[[#This Row],[critic_score]],Table1[[#This Row],[user_score]])</f>
        <v>9.1499999999999986</v>
      </c>
      <c r="R83" s="4">
        <f>Table1[[#This Row],[user_count]]+Table1[[#This Row],[critic_count]]</f>
        <v>1351</v>
      </c>
      <c r="S83" s="2">
        <f>100000*Table1[[#This Row],[review_count]]/Table1[[#This Row],[total sales]]</f>
        <v>21.010886469673405</v>
      </c>
      <c r="T83" s="2">
        <f>Table1[[#This Row],[total sales]]/(2017-Table1[[#This Row],[year_of_release]])</f>
        <v>401875</v>
      </c>
      <c r="U83" s="9">
        <f>Table1[[#This Row],[na_sales]]/(2017-Table1[[#This Row],[year_of_release]])</f>
        <v>311250</v>
      </c>
      <c r="V83" s="6">
        <f>Table1[[#This Row],[eu_sales]]/(2017-Table1[[#This Row],[year_of_release]])</f>
        <v>81250</v>
      </c>
      <c r="W83" s="6">
        <f>Table1[[#This Row],[jp_sales]]/(2017-Table1[[#This Row],[year_of_release]])</f>
        <v>5000</v>
      </c>
      <c r="X83" s="6">
        <f>Table1[[#This Row],[other_sales]]/(2017-Table1[[#This Row],[year_of_release]])</f>
        <v>4375</v>
      </c>
      <c r="Y83" s="4">
        <v>489752572</v>
      </c>
      <c r="Z83" s="4">
        <v>430035992</v>
      </c>
      <c r="AA83" s="4">
        <v>127149000</v>
      </c>
      <c r="AB83" s="1">
        <f>Table1[[#This Row],[na_sales]]/Table1[[#This Row],[NA population]]</f>
        <v>1.0168399891527267E-2</v>
      </c>
      <c r="AC83" s="1">
        <f>Table1[[#This Row],[eu_sales]]/Table1[[#This Row],[Eu population]]</f>
        <v>3.0230027815904303E-3</v>
      </c>
      <c r="AD83" s="1">
        <f>Table1[[#This Row],[jp_sales]]/Table1[[#This Row],[Jp population]]</f>
        <v>6.2918308441277555E-4</v>
      </c>
    </row>
    <row r="84" spans="1:30" x14ac:dyDescent="0.25">
      <c r="A84" t="s">
        <v>158</v>
      </c>
      <c r="B84" t="s">
        <v>159</v>
      </c>
      <c r="C84">
        <v>2004</v>
      </c>
      <c r="D84" t="s">
        <v>96</v>
      </c>
      <c r="E84" t="s">
        <v>20</v>
      </c>
      <c r="F84" s="4">
        <v>2570000</v>
      </c>
      <c r="G84" s="4">
        <v>1580000</v>
      </c>
      <c r="H84" s="4">
        <v>2060000</v>
      </c>
      <c r="I84" s="4">
        <v>210000</v>
      </c>
      <c r="J84">
        <v>7.6</v>
      </c>
      <c r="K84">
        <v>28</v>
      </c>
      <c r="L84">
        <v>9</v>
      </c>
      <c r="M84" s="4">
        <v>222</v>
      </c>
      <c r="N84" t="s">
        <v>116</v>
      </c>
      <c r="O84" t="s">
        <v>21</v>
      </c>
      <c r="P84" s="4">
        <v>6420000</v>
      </c>
      <c r="Q84" s="3">
        <f>AVERAGE(Table1[[#This Row],[critic_score]],Table1[[#This Row],[user_score]])</f>
        <v>8.3000000000000007</v>
      </c>
      <c r="R84" s="4">
        <f>Table1[[#This Row],[user_count]]+Table1[[#This Row],[critic_count]]</f>
        <v>250</v>
      </c>
      <c r="S84" s="2">
        <f>100000*Table1[[#This Row],[review_count]]/Table1[[#This Row],[total sales]]</f>
        <v>3.8940809968847354</v>
      </c>
      <c r="T84" s="2">
        <f>Table1[[#This Row],[total sales]]/(2017-Table1[[#This Row],[year_of_release]])</f>
        <v>493846.15384615387</v>
      </c>
      <c r="U84" s="9">
        <f>Table1[[#This Row],[na_sales]]/(2017-Table1[[#This Row],[year_of_release]])</f>
        <v>197692.30769230769</v>
      </c>
      <c r="V84" s="6">
        <f>Table1[[#This Row],[eu_sales]]/(2017-Table1[[#This Row],[year_of_release]])</f>
        <v>121538.46153846153</v>
      </c>
      <c r="W84" s="6">
        <f>Table1[[#This Row],[jp_sales]]/(2017-Table1[[#This Row],[year_of_release]])</f>
        <v>158461.53846153847</v>
      </c>
      <c r="X84" s="6">
        <f>Table1[[#This Row],[other_sales]]/(2017-Table1[[#This Row],[year_of_release]])</f>
        <v>16153.846153846154</v>
      </c>
      <c r="Y84" s="4">
        <v>505524224</v>
      </c>
      <c r="Z84" s="4">
        <v>434174638</v>
      </c>
      <c r="AA84" s="4">
        <v>127761000</v>
      </c>
      <c r="AB84" s="1">
        <f>Table1[[#This Row],[na_sales]]/Table1[[#This Row],[NA population]]</f>
        <v>5.0838315514629027E-3</v>
      </c>
      <c r="AC84" s="1">
        <f>Table1[[#This Row],[eu_sales]]/Table1[[#This Row],[Eu population]]</f>
        <v>3.6390886563023978E-3</v>
      </c>
      <c r="AD84" s="1">
        <f>Table1[[#This Row],[jp_sales]]/Table1[[#This Row],[Jp population]]</f>
        <v>1.6123856262865818E-2</v>
      </c>
    </row>
    <row r="85" spans="1:30" x14ac:dyDescent="0.25">
      <c r="A85" t="s">
        <v>3383</v>
      </c>
      <c r="B85" t="s">
        <v>18</v>
      </c>
      <c r="C85">
        <v>2009</v>
      </c>
      <c r="D85" t="s">
        <v>96</v>
      </c>
      <c r="E85" t="s">
        <v>2770</v>
      </c>
      <c r="F85" s="4">
        <v>120000</v>
      </c>
      <c r="G85" s="4">
        <v>0</v>
      </c>
      <c r="H85" s="4">
        <v>60000</v>
      </c>
      <c r="I85" s="4">
        <v>10000</v>
      </c>
      <c r="J85">
        <v>6.4</v>
      </c>
      <c r="K85">
        <v>26</v>
      </c>
      <c r="L85">
        <v>7.8</v>
      </c>
      <c r="M85" s="4">
        <v>43</v>
      </c>
      <c r="N85" t="s">
        <v>2771</v>
      </c>
      <c r="O85" t="s">
        <v>67</v>
      </c>
      <c r="P85" s="4">
        <v>190000</v>
      </c>
      <c r="Q85" s="3">
        <f>AVERAGE(Table1[[#This Row],[critic_score]],Table1[[#This Row],[user_score]])</f>
        <v>7.1</v>
      </c>
      <c r="R85" s="4">
        <f>Table1[[#This Row],[user_count]]+Table1[[#This Row],[critic_count]]</f>
        <v>69</v>
      </c>
      <c r="S85" s="2">
        <f>100000*Table1[[#This Row],[review_count]]/Table1[[#This Row],[total sales]]</f>
        <v>36.315789473684212</v>
      </c>
      <c r="T85" s="2">
        <f>Table1[[#This Row],[total sales]]/(2017-Table1[[#This Row],[year_of_release]])</f>
        <v>23750</v>
      </c>
      <c r="U85" s="9">
        <f>Table1[[#This Row],[na_sales]]/(2017-Table1[[#This Row],[year_of_release]])</f>
        <v>15000</v>
      </c>
      <c r="V85" s="6">
        <f>Table1[[#This Row],[eu_sales]]/(2017-Table1[[#This Row],[year_of_release]])</f>
        <v>0</v>
      </c>
      <c r="W85" s="6">
        <f>Table1[[#This Row],[jp_sales]]/(2017-Table1[[#This Row],[year_of_release]])</f>
        <v>7500</v>
      </c>
      <c r="X85" s="6">
        <f>Table1[[#This Row],[other_sales]]/(2017-Table1[[#This Row],[year_of_release]])</f>
        <v>1250</v>
      </c>
      <c r="Y85" s="4">
        <v>534740514</v>
      </c>
      <c r="Z85" s="4">
        <v>441041694</v>
      </c>
      <c r="AA85" s="4">
        <v>128047000</v>
      </c>
      <c r="AB85" s="1">
        <f>Table1[[#This Row],[na_sales]]/Table1[[#This Row],[NA population]]</f>
        <v>2.2440790786987201E-4</v>
      </c>
      <c r="AC85" s="1">
        <f>Table1[[#This Row],[eu_sales]]/Table1[[#This Row],[Eu population]]</f>
        <v>0</v>
      </c>
      <c r="AD85" s="1">
        <f>Table1[[#This Row],[jp_sales]]/Table1[[#This Row],[Jp population]]</f>
        <v>4.6857794403617423E-4</v>
      </c>
    </row>
    <row r="86" spans="1:30" x14ac:dyDescent="0.25">
      <c r="A86" t="s">
        <v>160</v>
      </c>
      <c r="B86" t="s">
        <v>45</v>
      </c>
      <c r="C86">
        <v>2002</v>
      </c>
      <c r="D86" t="s">
        <v>96</v>
      </c>
      <c r="E86" t="s">
        <v>51</v>
      </c>
      <c r="F86" s="4">
        <v>3640000</v>
      </c>
      <c r="G86" s="4">
        <v>1200000</v>
      </c>
      <c r="H86" s="4">
        <v>1490000</v>
      </c>
      <c r="I86" s="4">
        <v>70000</v>
      </c>
      <c r="J86">
        <v>8.5</v>
      </c>
      <c r="K86">
        <v>46</v>
      </c>
      <c r="L86">
        <v>8.8000000000000007</v>
      </c>
      <c r="M86" s="4">
        <v>597</v>
      </c>
      <c r="N86" t="s">
        <v>111</v>
      </c>
      <c r="O86" t="s">
        <v>21</v>
      </c>
      <c r="P86" s="4">
        <v>6400000</v>
      </c>
      <c r="Q86" s="3">
        <f>AVERAGE(Table1[[#This Row],[critic_score]],Table1[[#This Row],[user_score]])</f>
        <v>8.65</v>
      </c>
      <c r="R86" s="4">
        <f>Table1[[#This Row],[user_count]]+Table1[[#This Row],[critic_count]]</f>
        <v>643</v>
      </c>
      <c r="S86" s="2">
        <f>100000*Table1[[#This Row],[review_count]]/Table1[[#This Row],[total sales]]</f>
        <v>10.046875</v>
      </c>
      <c r="T86" s="2">
        <f>Table1[[#This Row],[total sales]]/(2017-Table1[[#This Row],[year_of_release]])</f>
        <v>426666.66666666669</v>
      </c>
      <c r="U86" s="9">
        <f>Table1[[#This Row],[na_sales]]/(2017-Table1[[#This Row],[year_of_release]])</f>
        <v>242666.66666666666</v>
      </c>
      <c r="V86" s="6">
        <f>Table1[[#This Row],[eu_sales]]/(2017-Table1[[#This Row],[year_of_release]])</f>
        <v>80000</v>
      </c>
      <c r="W86" s="6">
        <f>Table1[[#This Row],[jp_sales]]/(2017-Table1[[#This Row],[year_of_release]])</f>
        <v>99333.333333333328</v>
      </c>
      <c r="X86" s="6">
        <f>Table1[[#This Row],[other_sales]]/(2017-Table1[[#This Row],[year_of_release]])</f>
        <v>4666.666666666667</v>
      </c>
      <c r="Y86" s="4">
        <v>495013192</v>
      </c>
      <c r="Z86" s="4">
        <v>431019772</v>
      </c>
      <c r="AA86" s="4">
        <v>127445000</v>
      </c>
      <c r="AB86" s="1">
        <f>Table1[[#This Row],[na_sales]]/Table1[[#This Row],[NA population]]</f>
        <v>7.3533393833269799E-3</v>
      </c>
      <c r="AC86" s="1">
        <f>Table1[[#This Row],[eu_sales]]/Table1[[#This Row],[Eu population]]</f>
        <v>2.7840950182675146E-3</v>
      </c>
      <c r="AD86" s="1">
        <f>Table1[[#This Row],[jp_sales]]/Table1[[#This Row],[Jp population]]</f>
        <v>1.169131782337479E-2</v>
      </c>
    </row>
    <row r="87" spans="1:30" x14ac:dyDescent="0.25">
      <c r="A87" t="s">
        <v>161</v>
      </c>
      <c r="B87" t="s">
        <v>34</v>
      </c>
      <c r="C87">
        <v>2009</v>
      </c>
      <c r="D87" t="s">
        <v>54</v>
      </c>
      <c r="E87" t="s">
        <v>35</v>
      </c>
      <c r="F87" s="4">
        <v>4340000</v>
      </c>
      <c r="G87" s="4">
        <v>1340000</v>
      </c>
      <c r="H87" s="4">
        <v>60000</v>
      </c>
      <c r="I87" s="4">
        <v>610000</v>
      </c>
      <c r="J87">
        <v>8.3000000000000007</v>
      </c>
      <c r="K87">
        <v>94</v>
      </c>
      <c r="L87">
        <v>7.1</v>
      </c>
      <c r="M87" s="4">
        <v>1163</v>
      </c>
      <c r="N87" t="s">
        <v>75</v>
      </c>
      <c r="O87" t="s">
        <v>43</v>
      </c>
      <c r="P87" s="4">
        <v>6350000</v>
      </c>
      <c r="Q87" s="3">
        <f>AVERAGE(Table1[[#This Row],[critic_score]],Table1[[#This Row],[user_score]])</f>
        <v>7.7</v>
      </c>
      <c r="R87" s="4">
        <f>Table1[[#This Row],[user_count]]+Table1[[#This Row],[critic_count]]</f>
        <v>1257</v>
      </c>
      <c r="S87" s="2">
        <f>100000*Table1[[#This Row],[review_count]]/Table1[[#This Row],[total sales]]</f>
        <v>19.795275590551181</v>
      </c>
      <c r="T87" s="2">
        <f>Table1[[#This Row],[total sales]]/(2017-Table1[[#This Row],[year_of_release]])</f>
        <v>793750</v>
      </c>
      <c r="U87" s="9">
        <f>Table1[[#This Row],[na_sales]]/(2017-Table1[[#This Row],[year_of_release]])</f>
        <v>542500</v>
      </c>
      <c r="V87" s="6">
        <f>Table1[[#This Row],[eu_sales]]/(2017-Table1[[#This Row],[year_of_release]])</f>
        <v>167500</v>
      </c>
      <c r="W87" s="6">
        <f>Table1[[#This Row],[jp_sales]]/(2017-Table1[[#This Row],[year_of_release]])</f>
        <v>7500</v>
      </c>
      <c r="X87" s="6">
        <f>Table1[[#This Row],[other_sales]]/(2017-Table1[[#This Row],[year_of_release]])</f>
        <v>76250</v>
      </c>
      <c r="Y87" s="4">
        <v>534740514</v>
      </c>
      <c r="Z87" s="4">
        <v>441041694</v>
      </c>
      <c r="AA87" s="4">
        <v>128047000</v>
      </c>
      <c r="AB87" s="1">
        <f>Table1[[#This Row],[na_sales]]/Table1[[#This Row],[NA population]]</f>
        <v>8.1160860012937045E-3</v>
      </c>
      <c r="AC87" s="1">
        <f>Table1[[#This Row],[eu_sales]]/Table1[[#This Row],[Eu population]]</f>
        <v>3.0382615027775583E-3</v>
      </c>
      <c r="AD87" s="1">
        <f>Table1[[#This Row],[jp_sales]]/Table1[[#This Row],[Jp population]]</f>
        <v>4.6857794403617423E-4</v>
      </c>
    </row>
    <row r="88" spans="1:30" x14ac:dyDescent="0.25">
      <c r="A88" t="s">
        <v>151</v>
      </c>
      <c r="B88" t="s">
        <v>34</v>
      </c>
      <c r="C88">
        <v>2010</v>
      </c>
      <c r="D88" t="s">
        <v>40</v>
      </c>
      <c r="E88" t="s">
        <v>41</v>
      </c>
      <c r="F88" s="4">
        <v>3700000</v>
      </c>
      <c r="G88" s="4">
        <v>1950000</v>
      </c>
      <c r="H88" s="4">
        <v>90000</v>
      </c>
      <c r="I88" s="4">
        <v>580000</v>
      </c>
      <c r="J88">
        <v>9.5</v>
      </c>
      <c r="K88">
        <v>96</v>
      </c>
      <c r="L88">
        <v>9</v>
      </c>
      <c r="M88" s="4">
        <v>2316</v>
      </c>
      <c r="N88" t="s">
        <v>152</v>
      </c>
      <c r="O88" t="s">
        <v>43</v>
      </c>
      <c r="P88" s="4">
        <v>6320000</v>
      </c>
      <c r="Q88" s="3">
        <f>AVERAGE(Table1[[#This Row],[critic_score]],Table1[[#This Row],[user_score]])</f>
        <v>9.25</v>
      </c>
      <c r="R88" s="4">
        <f>Table1[[#This Row],[user_count]]+Table1[[#This Row],[critic_count]]</f>
        <v>2412</v>
      </c>
      <c r="S88" s="2">
        <f>100000*Table1[[#This Row],[review_count]]/Table1[[#This Row],[total sales]]</f>
        <v>38.164556962025316</v>
      </c>
      <c r="T88" s="2">
        <f>Table1[[#This Row],[total sales]]/(2017-Table1[[#This Row],[year_of_release]])</f>
        <v>902857.14285714284</v>
      </c>
      <c r="U88" s="9">
        <f>Table1[[#This Row],[na_sales]]/(2017-Table1[[#This Row],[year_of_release]])</f>
        <v>528571.42857142852</v>
      </c>
      <c r="V88" s="6">
        <f>Table1[[#This Row],[eu_sales]]/(2017-Table1[[#This Row],[year_of_release]])</f>
        <v>278571.42857142858</v>
      </c>
      <c r="W88" s="6">
        <f>Table1[[#This Row],[jp_sales]]/(2017-Table1[[#This Row],[year_of_release]])</f>
        <v>12857.142857142857</v>
      </c>
      <c r="X88" s="6">
        <f>Table1[[#This Row],[other_sales]]/(2017-Table1[[#This Row],[year_of_release]])</f>
        <v>82857.142857142855</v>
      </c>
      <c r="Y88" s="4">
        <v>540520772</v>
      </c>
      <c r="Z88" s="4">
        <v>441654761</v>
      </c>
      <c r="AA88" s="4">
        <v>128070000</v>
      </c>
      <c r="AB88" s="1">
        <f>Table1[[#This Row],[na_sales]]/Table1[[#This Row],[NA population]]</f>
        <v>6.8452503431264983E-3</v>
      </c>
      <c r="AC88" s="1">
        <f>Table1[[#This Row],[eu_sales]]/Table1[[#This Row],[Eu population]]</f>
        <v>4.4152133571135664E-3</v>
      </c>
      <c r="AD88" s="1">
        <f>Table1[[#This Row],[jp_sales]]/Table1[[#This Row],[Jp population]]</f>
        <v>7.0274068868587491E-4</v>
      </c>
    </row>
    <row r="89" spans="1:30" x14ac:dyDescent="0.25">
      <c r="A89" t="s">
        <v>162</v>
      </c>
      <c r="B89" t="s">
        <v>138</v>
      </c>
      <c r="C89">
        <v>2002</v>
      </c>
      <c r="D89" t="s">
        <v>27</v>
      </c>
      <c r="E89" t="s">
        <v>20</v>
      </c>
      <c r="F89" s="4">
        <v>4010000</v>
      </c>
      <c r="G89" s="4">
        <v>1260000</v>
      </c>
      <c r="H89" s="4">
        <v>870000</v>
      </c>
      <c r="I89" s="4">
        <v>170000</v>
      </c>
      <c r="J89">
        <v>9.1999999999999993</v>
      </c>
      <c r="K89">
        <v>61</v>
      </c>
      <c r="L89">
        <v>8.6</v>
      </c>
      <c r="M89" s="4">
        <v>439</v>
      </c>
      <c r="N89" t="s">
        <v>20</v>
      </c>
      <c r="O89" t="s">
        <v>21</v>
      </c>
      <c r="P89" s="4">
        <v>6310000</v>
      </c>
      <c r="Q89" s="3">
        <f>AVERAGE(Table1[[#This Row],[critic_score]],Table1[[#This Row],[user_score]])</f>
        <v>8.8999999999999986</v>
      </c>
      <c r="R89" s="4">
        <f>Table1[[#This Row],[user_count]]+Table1[[#This Row],[critic_count]]</f>
        <v>500</v>
      </c>
      <c r="S89" s="2">
        <f>100000*Table1[[#This Row],[review_count]]/Table1[[#This Row],[total sales]]</f>
        <v>7.9239302694136295</v>
      </c>
      <c r="T89" s="2">
        <f>Table1[[#This Row],[total sales]]/(2017-Table1[[#This Row],[year_of_release]])</f>
        <v>420666.66666666669</v>
      </c>
      <c r="U89" s="9">
        <f>Table1[[#This Row],[na_sales]]/(2017-Table1[[#This Row],[year_of_release]])</f>
        <v>267333.33333333331</v>
      </c>
      <c r="V89" s="6">
        <f>Table1[[#This Row],[eu_sales]]/(2017-Table1[[#This Row],[year_of_release]])</f>
        <v>84000</v>
      </c>
      <c r="W89" s="6">
        <f>Table1[[#This Row],[jp_sales]]/(2017-Table1[[#This Row],[year_of_release]])</f>
        <v>58000</v>
      </c>
      <c r="X89" s="6">
        <f>Table1[[#This Row],[other_sales]]/(2017-Table1[[#This Row],[year_of_release]])</f>
        <v>11333.333333333334</v>
      </c>
      <c r="Y89" s="4">
        <v>495013192</v>
      </c>
      <c r="Z89" s="4">
        <v>431019772</v>
      </c>
      <c r="AA89" s="4">
        <v>127445000</v>
      </c>
      <c r="AB89" s="1">
        <f>Table1[[#This Row],[na_sales]]/Table1[[#This Row],[NA population]]</f>
        <v>8.1007942107530744E-3</v>
      </c>
      <c r="AC89" s="1">
        <f>Table1[[#This Row],[eu_sales]]/Table1[[#This Row],[Eu population]]</f>
        <v>2.9232997691808903E-3</v>
      </c>
      <c r="AD89" s="1">
        <f>Table1[[#This Row],[jp_sales]]/Table1[[#This Row],[Jp population]]</f>
        <v>6.8264741653262188E-3</v>
      </c>
    </row>
    <row r="90" spans="1:30" x14ac:dyDescent="0.25">
      <c r="A90" t="s">
        <v>163</v>
      </c>
      <c r="B90" t="s">
        <v>113</v>
      </c>
      <c r="C90">
        <v>2004</v>
      </c>
      <c r="D90" t="s">
        <v>96</v>
      </c>
      <c r="E90" t="s">
        <v>55</v>
      </c>
      <c r="F90" s="4">
        <v>80000</v>
      </c>
      <c r="G90" s="4">
        <v>6210000</v>
      </c>
      <c r="H90" s="4">
        <v>0</v>
      </c>
      <c r="I90" s="4">
        <v>0</v>
      </c>
      <c r="J90">
        <v>9.3000000000000007</v>
      </c>
      <c r="K90">
        <v>57</v>
      </c>
      <c r="L90">
        <v>7.3</v>
      </c>
      <c r="M90" s="4">
        <v>2182</v>
      </c>
      <c r="N90" t="s">
        <v>164</v>
      </c>
      <c r="O90" t="s">
        <v>67</v>
      </c>
      <c r="P90" s="4">
        <v>6290000</v>
      </c>
      <c r="Q90" s="3">
        <f>AVERAGE(Table1[[#This Row],[critic_score]],Table1[[#This Row],[user_score]])</f>
        <v>8.3000000000000007</v>
      </c>
      <c r="R90" s="4">
        <f>Table1[[#This Row],[user_count]]+Table1[[#This Row],[critic_count]]</f>
        <v>2239</v>
      </c>
      <c r="S90" s="2">
        <f>100000*Table1[[#This Row],[review_count]]/Table1[[#This Row],[total sales]]</f>
        <v>35.596184419713829</v>
      </c>
      <c r="T90" s="2">
        <f>Table1[[#This Row],[total sales]]/(2017-Table1[[#This Row],[year_of_release]])</f>
        <v>483846.15384615387</v>
      </c>
      <c r="U90" s="9">
        <f>Table1[[#This Row],[na_sales]]/(2017-Table1[[#This Row],[year_of_release]])</f>
        <v>6153.8461538461543</v>
      </c>
      <c r="V90" s="6">
        <f>Table1[[#This Row],[eu_sales]]/(2017-Table1[[#This Row],[year_of_release]])</f>
        <v>477692.30769230769</v>
      </c>
      <c r="W90" s="6">
        <f>Table1[[#This Row],[jp_sales]]/(2017-Table1[[#This Row],[year_of_release]])</f>
        <v>0</v>
      </c>
      <c r="X90" s="6">
        <f>Table1[[#This Row],[other_sales]]/(2017-Table1[[#This Row],[year_of_release]])</f>
        <v>0</v>
      </c>
      <c r="Y90" s="4">
        <v>505524224</v>
      </c>
      <c r="Z90" s="4">
        <v>434174638</v>
      </c>
      <c r="AA90" s="4">
        <v>127761000</v>
      </c>
      <c r="AB90" s="1">
        <f>Table1[[#This Row],[na_sales]]/Table1[[#This Row],[NA population]]</f>
        <v>1.582515658042927E-4</v>
      </c>
      <c r="AC90" s="1">
        <f>Table1[[#This Row],[eu_sales]]/Table1[[#This Row],[Eu population]]</f>
        <v>1.4303000351669551E-2</v>
      </c>
      <c r="AD90" s="1">
        <f>Table1[[#This Row],[jp_sales]]/Table1[[#This Row],[Jp population]]</f>
        <v>0</v>
      </c>
    </row>
    <row r="91" spans="1:30" x14ac:dyDescent="0.25">
      <c r="A91" t="s">
        <v>165</v>
      </c>
      <c r="B91" t="s">
        <v>34</v>
      </c>
      <c r="C91">
        <v>2011</v>
      </c>
      <c r="D91" t="s">
        <v>54</v>
      </c>
      <c r="E91" t="s">
        <v>35</v>
      </c>
      <c r="F91" s="4">
        <v>4050000</v>
      </c>
      <c r="G91" s="4">
        <v>1590000</v>
      </c>
      <c r="H91" s="4">
        <v>70000</v>
      </c>
      <c r="I91" s="4">
        <v>500000</v>
      </c>
      <c r="J91">
        <v>9.1</v>
      </c>
      <c r="K91">
        <v>96</v>
      </c>
      <c r="L91">
        <v>7.8</v>
      </c>
      <c r="M91" s="4">
        <v>1504</v>
      </c>
      <c r="N91" t="s">
        <v>146</v>
      </c>
      <c r="O91" t="s">
        <v>43</v>
      </c>
      <c r="P91" s="4">
        <v>6210000</v>
      </c>
      <c r="Q91" s="3">
        <f>AVERAGE(Table1[[#This Row],[critic_score]],Table1[[#This Row],[user_score]])</f>
        <v>8.4499999999999993</v>
      </c>
      <c r="R91" s="4">
        <f>Table1[[#This Row],[user_count]]+Table1[[#This Row],[critic_count]]</f>
        <v>1600</v>
      </c>
      <c r="S91" s="2">
        <f>100000*Table1[[#This Row],[review_count]]/Table1[[#This Row],[total sales]]</f>
        <v>25.764895330112722</v>
      </c>
      <c r="T91" s="2">
        <f>Table1[[#This Row],[total sales]]/(2017-Table1[[#This Row],[year_of_release]])</f>
        <v>1035000</v>
      </c>
      <c r="U91" s="9">
        <f>Table1[[#This Row],[na_sales]]/(2017-Table1[[#This Row],[year_of_release]])</f>
        <v>675000</v>
      </c>
      <c r="V91" s="6">
        <f>Table1[[#This Row],[eu_sales]]/(2017-Table1[[#This Row],[year_of_release]])</f>
        <v>265000</v>
      </c>
      <c r="W91" s="6">
        <f>Table1[[#This Row],[jp_sales]]/(2017-Table1[[#This Row],[year_of_release]])</f>
        <v>11666.666666666666</v>
      </c>
      <c r="X91" s="6">
        <f>Table1[[#This Row],[other_sales]]/(2017-Table1[[#This Row],[year_of_release]])</f>
        <v>83333.333333333328</v>
      </c>
      <c r="Y91" s="4">
        <v>545961365</v>
      </c>
      <c r="Z91" s="4">
        <v>440756453</v>
      </c>
      <c r="AA91" s="4">
        <v>127833000</v>
      </c>
      <c r="AB91" s="1">
        <f>Table1[[#This Row],[na_sales]]/Table1[[#This Row],[NA population]]</f>
        <v>7.4181073234000725E-3</v>
      </c>
      <c r="AC91" s="1">
        <f>Table1[[#This Row],[eu_sales]]/Table1[[#This Row],[Eu population]]</f>
        <v>3.6074344213855446E-3</v>
      </c>
      <c r="AD91" s="1">
        <f>Table1[[#This Row],[jp_sales]]/Table1[[#This Row],[Jp population]]</f>
        <v>5.4758943308848263E-4</v>
      </c>
    </row>
    <row r="92" spans="1:30" x14ac:dyDescent="0.25">
      <c r="A92" t="s">
        <v>166</v>
      </c>
      <c r="B92" t="s">
        <v>34</v>
      </c>
      <c r="C92">
        <v>2010</v>
      </c>
      <c r="D92" t="s">
        <v>19</v>
      </c>
      <c r="E92" t="s">
        <v>35</v>
      </c>
      <c r="F92" s="4">
        <v>3920000</v>
      </c>
      <c r="G92" s="4">
        <v>1730000</v>
      </c>
      <c r="H92" s="4">
        <v>30000</v>
      </c>
      <c r="I92" s="4">
        <v>510000</v>
      </c>
      <c r="J92">
        <v>7.3</v>
      </c>
      <c r="K92">
        <v>51</v>
      </c>
      <c r="L92">
        <v>7.4</v>
      </c>
      <c r="M92" s="4">
        <v>95</v>
      </c>
      <c r="N92" t="s">
        <v>167</v>
      </c>
      <c r="O92" t="s">
        <v>84</v>
      </c>
      <c r="P92" s="4">
        <v>6190000</v>
      </c>
      <c r="Q92" s="3">
        <f>AVERAGE(Table1[[#This Row],[critic_score]],Table1[[#This Row],[user_score]])</f>
        <v>7.35</v>
      </c>
      <c r="R92" s="4">
        <f>Table1[[#This Row],[user_count]]+Table1[[#This Row],[critic_count]]</f>
        <v>146</v>
      </c>
      <c r="S92" s="2">
        <f>100000*Table1[[#This Row],[review_count]]/Table1[[#This Row],[total sales]]</f>
        <v>2.3586429725363489</v>
      </c>
      <c r="T92" s="2">
        <f>Table1[[#This Row],[total sales]]/(2017-Table1[[#This Row],[year_of_release]])</f>
        <v>884285.71428571432</v>
      </c>
      <c r="U92" s="9">
        <f>Table1[[#This Row],[na_sales]]/(2017-Table1[[#This Row],[year_of_release]])</f>
        <v>560000</v>
      </c>
      <c r="V92" s="6">
        <f>Table1[[#This Row],[eu_sales]]/(2017-Table1[[#This Row],[year_of_release]])</f>
        <v>247142.85714285713</v>
      </c>
      <c r="W92" s="6">
        <f>Table1[[#This Row],[jp_sales]]/(2017-Table1[[#This Row],[year_of_release]])</f>
        <v>4285.7142857142853</v>
      </c>
      <c r="X92" s="6">
        <f>Table1[[#This Row],[other_sales]]/(2017-Table1[[#This Row],[year_of_release]])</f>
        <v>72857.142857142855</v>
      </c>
      <c r="Y92" s="4">
        <v>540520772</v>
      </c>
      <c r="Z92" s="4">
        <v>441654761</v>
      </c>
      <c r="AA92" s="4">
        <v>128070000</v>
      </c>
      <c r="AB92" s="1">
        <f>Table1[[#This Row],[na_sales]]/Table1[[#This Row],[NA population]]</f>
        <v>7.2522652283934794E-3</v>
      </c>
      <c r="AC92" s="1">
        <f>Table1[[#This Row],[eu_sales]]/Table1[[#This Row],[Eu population]]</f>
        <v>3.9170867219520365E-3</v>
      </c>
      <c r="AD92" s="1">
        <f>Table1[[#This Row],[jp_sales]]/Table1[[#This Row],[Jp population]]</f>
        <v>2.3424689622862497E-4</v>
      </c>
    </row>
    <row r="93" spans="1:30" x14ac:dyDescent="0.25">
      <c r="A93" t="s">
        <v>168</v>
      </c>
      <c r="B93" t="s">
        <v>34</v>
      </c>
      <c r="C93">
        <v>2006</v>
      </c>
      <c r="D93" t="s">
        <v>54</v>
      </c>
      <c r="E93" t="s">
        <v>35</v>
      </c>
      <c r="F93" s="4">
        <v>3540000</v>
      </c>
      <c r="G93" s="4">
        <v>1880000</v>
      </c>
      <c r="H93" s="4">
        <v>70000</v>
      </c>
      <c r="I93" s="4">
        <v>600000</v>
      </c>
      <c r="J93">
        <v>9.4</v>
      </c>
      <c r="K93">
        <v>88</v>
      </c>
      <c r="L93">
        <v>8.3000000000000007</v>
      </c>
      <c r="M93" s="4">
        <v>2295</v>
      </c>
      <c r="N93" t="s">
        <v>146</v>
      </c>
      <c r="O93" t="s">
        <v>43</v>
      </c>
      <c r="P93" s="4">
        <v>6090000</v>
      </c>
      <c r="Q93" s="3">
        <f>AVERAGE(Table1[[#This Row],[critic_score]],Table1[[#This Row],[user_score]])</f>
        <v>8.8500000000000014</v>
      </c>
      <c r="R93" s="4">
        <f>Table1[[#This Row],[user_count]]+Table1[[#This Row],[critic_count]]</f>
        <v>2383</v>
      </c>
      <c r="S93" s="2">
        <f>100000*Table1[[#This Row],[review_count]]/Table1[[#This Row],[total sales]]</f>
        <v>39.129720853858785</v>
      </c>
      <c r="T93" s="2">
        <f>Table1[[#This Row],[total sales]]/(2017-Table1[[#This Row],[year_of_release]])</f>
        <v>553636.36363636365</v>
      </c>
      <c r="U93" s="9">
        <f>Table1[[#This Row],[na_sales]]/(2017-Table1[[#This Row],[year_of_release]])</f>
        <v>321818.18181818182</v>
      </c>
      <c r="V93" s="6">
        <f>Table1[[#This Row],[eu_sales]]/(2017-Table1[[#This Row],[year_of_release]])</f>
        <v>170909.09090909091</v>
      </c>
      <c r="W93" s="6">
        <f>Table1[[#This Row],[jp_sales]]/(2017-Table1[[#This Row],[year_of_release]])</f>
        <v>6363.636363636364</v>
      </c>
      <c r="X93" s="6">
        <f>Table1[[#This Row],[other_sales]]/(2017-Table1[[#This Row],[year_of_release]])</f>
        <v>54545.454545454544</v>
      </c>
      <c r="Y93" s="4">
        <v>516818555</v>
      </c>
      <c r="Z93" s="4">
        <v>437126892</v>
      </c>
      <c r="AA93" s="4">
        <v>127854000</v>
      </c>
      <c r="AB93" s="1">
        <f>Table1[[#This Row],[na_sales]]/Table1[[#This Row],[NA population]]</f>
        <v>6.8495992757071191E-3</v>
      </c>
      <c r="AC93" s="1">
        <f>Table1[[#This Row],[eu_sales]]/Table1[[#This Row],[Eu population]]</f>
        <v>4.3008106671231748E-3</v>
      </c>
      <c r="AD93" s="1">
        <f>Table1[[#This Row],[jp_sales]]/Table1[[#This Row],[Jp population]]</f>
        <v>5.4749949160761498E-4</v>
      </c>
    </row>
    <row r="94" spans="1:30" x14ac:dyDescent="0.25">
      <c r="A94" t="s">
        <v>169</v>
      </c>
      <c r="B94" t="s">
        <v>71</v>
      </c>
      <c r="C94">
        <v>2014</v>
      </c>
      <c r="D94" t="s">
        <v>19</v>
      </c>
      <c r="E94" t="s">
        <v>100</v>
      </c>
      <c r="F94" s="4">
        <v>800000</v>
      </c>
      <c r="G94" s="4">
        <v>4330000</v>
      </c>
      <c r="H94" s="4">
        <v>50000</v>
      </c>
      <c r="I94" s="4">
        <v>900000</v>
      </c>
      <c r="J94">
        <v>8.1999999999999993</v>
      </c>
      <c r="K94">
        <v>47</v>
      </c>
      <c r="L94">
        <v>5.7</v>
      </c>
      <c r="M94" s="4">
        <v>988</v>
      </c>
      <c r="N94" t="s">
        <v>101</v>
      </c>
      <c r="O94" t="s">
        <v>21</v>
      </c>
      <c r="P94" s="4">
        <v>6080000</v>
      </c>
      <c r="Q94" s="3">
        <f>AVERAGE(Table1[[#This Row],[critic_score]],Table1[[#This Row],[user_score]])</f>
        <v>6.9499999999999993</v>
      </c>
      <c r="R94" s="4">
        <f>Table1[[#This Row],[user_count]]+Table1[[#This Row],[critic_count]]</f>
        <v>1035</v>
      </c>
      <c r="S94" s="2">
        <f>100000*Table1[[#This Row],[review_count]]/Table1[[#This Row],[total sales]]</f>
        <v>17.023026315789473</v>
      </c>
      <c r="T94" s="2">
        <f>Table1[[#This Row],[total sales]]/(2017-Table1[[#This Row],[year_of_release]])</f>
        <v>2026666.6666666667</v>
      </c>
      <c r="U94" s="9">
        <f>Table1[[#This Row],[na_sales]]/(2017-Table1[[#This Row],[year_of_release]])</f>
        <v>266666.66666666669</v>
      </c>
      <c r="V94" s="6">
        <f>Table1[[#This Row],[eu_sales]]/(2017-Table1[[#This Row],[year_of_release]])</f>
        <v>1443333.3333333333</v>
      </c>
      <c r="W94" s="6">
        <f>Table1[[#This Row],[jp_sales]]/(2017-Table1[[#This Row],[year_of_release]])</f>
        <v>16666.666666666668</v>
      </c>
      <c r="X94" s="6">
        <f>Table1[[#This Row],[other_sales]]/(2017-Table1[[#This Row],[year_of_release]])</f>
        <v>300000</v>
      </c>
      <c r="Y94" s="4">
        <v>562338430</v>
      </c>
      <c r="Z94" s="4">
        <v>443580712</v>
      </c>
      <c r="AA94" s="4">
        <v>127276000</v>
      </c>
      <c r="AB94" s="1">
        <f>Table1[[#This Row],[na_sales]]/Table1[[#This Row],[NA population]]</f>
        <v>1.4226308523854576E-3</v>
      </c>
      <c r="AC94" s="1">
        <f>Table1[[#This Row],[eu_sales]]/Table1[[#This Row],[Eu population]]</f>
        <v>9.7614704220953599E-3</v>
      </c>
      <c r="AD94" s="1">
        <f>Table1[[#This Row],[jp_sales]]/Table1[[#This Row],[Jp population]]</f>
        <v>3.9284704107608664E-4</v>
      </c>
    </row>
    <row r="95" spans="1:30" x14ac:dyDescent="0.25">
      <c r="A95" t="s">
        <v>170</v>
      </c>
      <c r="B95" t="s">
        <v>45</v>
      </c>
      <c r="C95">
        <v>2001</v>
      </c>
      <c r="D95" t="s">
        <v>40</v>
      </c>
      <c r="E95" t="s">
        <v>171</v>
      </c>
      <c r="F95" s="4">
        <v>2450000</v>
      </c>
      <c r="G95" s="4">
        <v>2010000</v>
      </c>
      <c r="H95" s="4">
        <v>870000</v>
      </c>
      <c r="I95" s="4">
        <v>720000</v>
      </c>
      <c r="J95">
        <v>9.6</v>
      </c>
      <c r="K95">
        <v>42</v>
      </c>
      <c r="L95">
        <v>8.6999999999999993</v>
      </c>
      <c r="M95" s="4">
        <v>1026</v>
      </c>
      <c r="N95" t="s">
        <v>172</v>
      </c>
      <c r="O95" t="s">
        <v>43</v>
      </c>
      <c r="P95" s="4">
        <v>6050000</v>
      </c>
      <c r="Q95" s="3">
        <f>AVERAGE(Table1[[#This Row],[critic_score]],Table1[[#This Row],[user_score]])</f>
        <v>9.1499999999999986</v>
      </c>
      <c r="R95" s="4">
        <f>Table1[[#This Row],[user_count]]+Table1[[#This Row],[critic_count]]</f>
        <v>1068</v>
      </c>
      <c r="S95" s="2">
        <f>100000*Table1[[#This Row],[review_count]]/Table1[[#This Row],[total sales]]</f>
        <v>17.652892561983471</v>
      </c>
      <c r="T95" s="2">
        <f>Table1[[#This Row],[total sales]]/(2017-Table1[[#This Row],[year_of_release]])</f>
        <v>378125</v>
      </c>
      <c r="U95" s="9">
        <f>Table1[[#This Row],[na_sales]]/(2017-Table1[[#This Row],[year_of_release]])</f>
        <v>153125</v>
      </c>
      <c r="V95" s="6">
        <f>Table1[[#This Row],[eu_sales]]/(2017-Table1[[#This Row],[year_of_release]])</f>
        <v>125625</v>
      </c>
      <c r="W95" s="6">
        <f>Table1[[#This Row],[jp_sales]]/(2017-Table1[[#This Row],[year_of_release]])</f>
        <v>54375</v>
      </c>
      <c r="X95" s="6">
        <f>Table1[[#This Row],[other_sales]]/(2017-Table1[[#This Row],[year_of_release]])</f>
        <v>45000</v>
      </c>
      <c r="Y95" s="4">
        <v>489752572</v>
      </c>
      <c r="Z95" s="4">
        <v>430035992</v>
      </c>
      <c r="AA95" s="4">
        <v>127149000</v>
      </c>
      <c r="AB95" s="1">
        <f>Table1[[#This Row],[na_sales]]/Table1[[#This Row],[NA population]]</f>
        <v>5.0025260510525712E-3</v>
      </c>
      <c r="AC95" s="1">
        <f>Table1[[#This Row],[eu_sales]]/Table1[[#This Row],[Eu population]]</f>
        <v>4.6740273776898194E-3</v>
      </c>
      <c r="AD95" s="1">
        <f>Table1[[#This Row],[jp_sales]]/Table1[[#This Row],[Jp population]]</f>
        <v>6.8423660429889344E-3</v>
      </c>
    </row>
    <row r="96" spans="1:30" x14ac:dyDescent="0.25">
      <c r="A96" t="s">
        <v>173</v>
      </c>
      <c r="B96" t="s">
        <v>39</v>
      </c>
      <c r="C96">
        <v>2008</v>
      </c>
      <c r="D96" t="s">
        <v>40</v>
      </c>
      <c r="E96" t="s">
        <v>171</v>
      </c>
      <c r="F96" s="4">
        <v>2630000</v>
      </c>
      <c r="G96" s="4">
        <v>1710000</v>
      </c>
      <c r="H96" s="4">
        <v>830000</v>
      </c>
      <c r="I96" s="4">
        <v>820000</v>
      </c>
      <c r="J96">
        <v>9.4</v>
      </c>
      <c r="K96">
        <v>82</v>
      </c>
      <c r="L96">
        <v>8.6999999999999993</v>
      </c>
      <c r="M96" s="4">
        <v>3558</v>
      </c>
      <c r="N96" t="s">
        <v>174</v>
      </c>
      <c r="O96" t="s">
        <v>43</v>
      </c>
      <c r="P96" s="4">
        <v>5990000</v>
      </c>
      <c r="Q96" s="3">
        <f>AVERAGE(Table1[[#This Row],[critic_score]],Table1[[#This Row],[user_score]])</f>
        <v>9.0500000000000007</v>
      </c>
      <c r="R96" s="4">
        <f>Table1[[#This Row],[user_count]]+Table1[[#This Row],[critic_count]]</f>
        <v>3640</v>
      </c>
      <c r="S96" s="2">
        <f>100000*Table1[[#This Row],[review_count]]/Table1[[#This Row],[total sales]]</f>
        <v>60.767946577629381</v>
      </c>
      <c r="T96" s="2">
        <f>Table1[[#This Row],[total sales]]/(2017-Table1[[#This Row],[year_of_release]])</f>
        <v>665555.5555555555</v>
      </c>
      <c r="U96" s="9">
        <f>Table1[[#This Row],[na_sales]]/(2017-Table1[[#This Row],[year_of_release]])</f>
        <v>292222.22222222225</v>
      </c>
      <c r="V96" s="6">
        <f>Table1[[#This Row],[eu_sales]]/(2017-Table1[[#This Row],[year_of_release]])</f>
        <v>190000</v>
      </c>
      <c r="W96" s="6">
        <f>Table1[[#This Row],[jp_sales]]/(2017-Table1[[#This Row],[year_of_release]])</f>
        <v>92222.222222222219</v>
      </c>
      <c r="X96" s="6">
        <f>Table1[[#This Row],[other_sales]]/(2017-Table1[[#This Row],[year_of_release]])</f>
        <v>91111.111111111109</v>
      </c>
      <c r="Y96" s="4">
        <v>528816311</v>
      </c>
      <c r="Z96" s="4">
        <v>440001482</v>
      </c>
      <c r="AA96" s="4">
        <v>128063000</v>
      </c>
      <c r="AB96" s="1">
        <f>Table1[[#This Row],[na_sales]]/Table1[[#This Row],[NA population]]</f>
        <v>4.9733715569904198E-3</v>
      </c>
      <c r="AC96" s="1">
        <f>Table1[[#This Row],[eu_sales]]/Table1[[#This Row],[Eu population]]</f>
        <v>3.8863505464283867E-3</v>
      </c>
      <c r="AD96" s="1">
        <f>Table1[[#This Row],[jp_sales]]/Table1[[#This Row],[Jp population]]</f>
        <v>6.4811850417372703E-3</v>
      </c>
    </row>
    <row r="97" spans="1:30" x14ac:dyDescent="0.25">
      <c r="A97" t="s">
        <v>175</v>
      </c>
      <c r="B97" t="s">
        <v>45</v>
      </c>
      <c r="C97">
        <v>2006</v>
      </c>
      <c r="D97" t="s">
        <v>96</v>
      </c>
      <c r="E97" t="s">
        <v>176</v>
      </c>
      <c r="F97" s="4">
        <v>1880000</v>
      </c>
      <c r="G97" s="4">
        <v>0</v>
      </c>
      <c r="H97" s="4">
        <v>2330000</v>
      </c>
      <c r="I97" s="4">
        <v>1740000</v>
      </c>
      <c r="J97">
        <v>9.1999999999999993</v>
      </c>
      <c r="K97">
        <v>64</v>
      </c>
      <c r="L97">
        <v>7.6</v>
      </c>
      <c r="M97" s="4">
        <v>972</v>
      </c>
      <c r="N97" t="s">
        <v>176</v>
      </c>
      <c r="O97" t="s">
        <v>67</v>
      </c>
      <c r="P97" s="4">
        <v>5950000</v>
      </c>
      <c r="Q97" s="3">
        <f>AVERAGE(Table1[[#This Row],[critic_score]],Table1[[#This Row],[user_score]])</f>
        <v>8.3999999999999986</v>
      </c>
      <c r="R97" s="4">
        <f>Table1[[#This Row],[user_count]]+Table1[[#This Row],[critic_count]]</f>
        <v>1036</v>
      </c>
      <c r="S97" s="2">
        <f>100000*Table1[[#This Row],[review_count]]/Table1[[#This Row],[total sales]]</f>
        <v>17.411764705882351</v>
      </c>
      <c r="T97" s="2">
        <f>Table1[[#This Row],[total sales]]/(2017-Table1[[#This Row],[year_of_release]])</f>
        <v>540909.09090909094</v>
      </c>
      <c r="U97" s="9">
        <f>Table1[[#This Row],[na_sales]]/(2017-Table1[[#This Row],[year_of_release]])</f>
        <v>170909.09090909091</v>
      </c>
      <c r="V97" s="6">
        <f>Table1[[#This Row],[eu_sales]]/(2017-Table1[[#This Row],[year_of_release]])</f>
        <v>0</v>
      </c>
      <c r="W97" s="6">
        <f>Table1[[#This Row],[jp_sales]]/(2017-Table1[[#This Row],[year_of_release]])</f>
        <v>211818.18181818182</v>
      </c>
      <c r="X97" s="6">
        <f>Table1[[#This Row],[other_sales]]/(2017-Table1[[#This Row],[year_of_release]])</f>
        <v>158181.81818181818</v>
      </c>
      <c r="Y97" s="4">
        <v>516818555</v>
      </c>
      <c r="Z97" s="4">
        <v>437126892</v>
      </c>
      <c r="AA97" s="4">
        <v>127854000</v>
      </c>
      <c r="AB97" s="1">
        <f>Table1[[#This Row],[na_sales]]/Table1[[#This Row],[NA population]]</f>
        <v>3.6376402933133854E-3</v>
      </c>
      <c r="AC97" s="1">
        <f>Table1[[#This Row],[eu_sales]]/Table1[[#This Row],[Eu population]]</f>
        <v>0</v>
      </c>
      <c r="AD97" s="1">
        <f>Table1[[#This Row],[jp_sales]]/Table1[[#This Row],[Jp population]]</f>
        <v>1.8223911649224898E-2</v>
      </c>
    </row>
    <row r="98" spans="1:30" x14ac:dyDescent="0.25">
      <c r="A98" t="s">
        <v>177</v>
      </c>
      <c r="B98" t="s">
        <v>39</v>
      </c>
      <c r="C98">
        <v>2008</v>
      </c>
      <c r="D98" t="s">
        <v>27</v>
      </c>
      <c r="E98" t="s">
        <v>51</v>
      </c>
      <c r="F98" s="4">
        <v>2800000</v>
      </c>
      <c r="G98" s="4">
        <v>1980000</v>
      </c>
      <c r="H98" s="4">
        <v>170000</v>
      </c>
      <c r="I98" s="4">
        <v>870000</v>
      </c>
      <c r="J98">
        <v>9.5</v>
      </c>
      <c r="K98">
        <v>85</v>
      </c>
      <c r="L98">
        <v>6.8</v>
      </c>
      <c r="M98" s="4">
        <v>5311</v>
      </c>
      <c r="N98" t="s">
        <v>178</v>
      </c>
      <c r="O98" t="s">
        <v>21</v>
      </c>
      <c r="P98" s="4">
        <v>5820000</v>
      </c>
      <c r="Q98" s="3">
        <f>AVERAGE(Table1[[#This Row],[critic_score]],Table1[[#This Row],[user_score]])</f>
        <v>8.15</v>
      </c>
      <c r="R98" s="4">
        <f>Table1[[#This Row],[user_count]]+Table1[[#This Row],[critic_count]]</f>
        <v>5396</v>
      </c>
      <c r="S98" s="2">
        <f>100000*Table1[[#This Row],[review_count]]/Table1[[#This Row],[total sales]]</f>
        <v>92.714776632302403</v>
      </c>
      <c r="T98" s="2">
        <f>Table1[[#This Row],[total sales]]/(2017-Table1[[#This Row],[year_of_release]])</f>
        <v>646666.66666666663</v>
      </c>
      <c r="U98" s="9">
        <f>Table1[[#This Row],[na_sales]]/(2017-Table1[[#This Row],[year_of_release]])</f>
        <v>311111.11111111112</v>
      </c>
      <c r="V98" s="6">
        <f>Table1[[#This Row],[eu_sales]]/(2017-Table1[[#This Row],[year_of_release]])</f>
        <v>220000</v>
      </c>
      <c r="W98" s="6">
        <f>Table1[[#This Row],[jp_sales]]/(2017-Table1[[#This Row],[year_of_release]])</f>
        <v>18888.888888888891</v>
      </c>
      <c r="X98" s="6">
        <f>Table1[[#This Row],[other_sales]]/(2017-Table1[[#This Row],[year_of_release]])</f>
        <v>96666.666666666672</v>
      </c>
      <c r="Y98" s="4">
        <v>528816311</v>
      </c>
      <c r="Z98" s="4">
        <v>440001482</v>
      </c>
      <c r="AA98" s="4">
        <v>128063000</v>
      </c>
      <c r="AB98" s="1">
        <f>Table1[[#This Row],[na_sales]]/Table1[[#This Row],[NA population]]</f>
        <v>5.294844243183717E-3</v>
      </c>
      <c r="AC98" s="1">
        <f>Table1[[#This Row],[eu_sales]]/Table1[[#This Row],[Eu population]]</f>
        <v>4.4999848432328692E-3</v>
      </c>
      <c r="AD98" s="1">
        <f>Table1[[#This Row],[jp_sales]]/Table1[[#This Row],[Jp population]]</f>
        <v>1.3274716350546215E-3</v>
      </c>
    </row>
    <row r="99" spans="1:30" x14ac:dyDescent="0.25">
      <c r="A99" t="s">
        <v>3663</v>
      </c>
      <c r="B99" t="s">
        <v>118</v>
      </c>
      <c r="C99">
        <v>2011</v>
      </c>
      <c r="D99" t="s">
        <v>96</v>
      </c>
      <c r="E99" t="s">
        <v>1413</v>
      </c>
      <c r="F99" s="4">
        <v>0</v>
      </c>
      <c r="G99" s="4">
        <v>0</v>
      </c>
      <c r="H99" s="4">
        <v>150000</v>
      </c>
      <c r="I99" s="4">
        <v>0</v>
      </c>
      <c r="J99">
        <v>6.6</v>
      </c>
      <c r="K99">
        <v>19</v>
      </c>
      <c r="L99">
        <v>7.2</v>
      </c>
      <c r="M99" s="4">
        <v>39</v>
      </c>
      <c r="N99" t="s">
        <v>2771</v>
      </c>
      <c r="O99" t="s">
        <v>67</v>
      </c>
      <c r="P99" s="4">
        <v>150000</v>
      </c>
      <c r="Q99" s="3">
        <f>AVERAGE(Table1[[#This Row],[critic_score]],Table1[[#This Row],[user_score]])</f>
        <v>6.9</v>
      </c>
      <c r="R99" s="4">
        <f>Table1[[#This Row],[user_count]]+Table1[[#This Row],[critic_count]]</f>
        <v>58</v>
      </c>
      <c r="S99" s="2">
        <f>100000*Table1[[#This Row],[review_count]]/Table1[[#This Row],[total sales]]</f>
        <v>38.666666666666664</v>
      </c>
      <c r="T99" s="2">
        <f>Table1[[#This Row],[total sales]]/(2017-Table1[[#This Row],[year_of_release]])</f>
        <v>25000</v>
      </c>
      <c r="U99" s="9">
        <f>Table1[[#This Row],[na_sales]]/(2017-Table1[[#This Row],[year_of_release]])</f>
        <v>0</v>
      </c>
      <c r="V99" s="6">
        <f>Table1[[#This Row],[eu_sales]]/(2017-Table1[[#This Row],[year_of_release]])</f>
        <v>0</v>
      </c>
      <c r="W99" s="6">
        <f>Table1[[#This Row],[jp_sales]]/(2017-Table1[[#This Row],[year_of_release]])</f>
        <v>25000</v>
      </c>
      <c r="X99" s="6">
        <f>Table1[[#This Row],[other_sales]]/(2017-Table1[[#This Row],[year_of_release]])</f>
        <v>0</v>
      </c>
      <c r="Y99" s="4">
        <v>545961365</v>
      </c>
      <c r="Z99" s="4">
        <v>440756453</v>
      </c>
      <c r="AA99" s="4">
        <v>127833000</v>
      </c>
      <c r="AB99" s="1">
        <f>Table1[[#This Row],[na_sales]]/Table1[[#This Row],[NA population]]</f>
        <v>0</v>
      </c>
      <c r="AC99" s="1">
        <f>Table1[[#This Row],[eu_sales]]/Table1[[#This Row],[Eu population]]</f>
        <v>0</v>
      </c>
      <c r="AD99" s="1">
        <f>Table1[[#This Row],[jp_sales]]/Table1[[#This Row],[Jp population]]</f>
        <v>1.1734059280467486E-3</v>
      </c>
    </row>
    <row r="100" spans="1:30" x14ac:dyDescent="0.25">
      <c r="A100" t="s">
        <v>181</v>
      </c>
      <c r="B100" t="s">
        <v>71</v>
      </c>
      <c r="C100">
        <v>2014</v>
      </c>
      <c r="D100" t="s">
        <v>54</v>
      </c>
      <c r="E100" t="s">
        <v>55</v>
      </c>
      <c r="F100" s="4">
        <v>2490000</v>
      </c>
      <c r="G100" s="4">
        <v>2070000</v>
      </c>
      <c r="H100" s="4">
        <v>160000</v>
      </c>
      <c r="I100" s="4">
        <v>920000</v>
      </c>
      <c r="J100">
        <v>7.6</v>
      </c>
      <c r="K100">
        <v>95</v>
      </c>
      <c r="L100">
        <v>6.1</v>
      </c>
      <c r="M100" s="4">
        <v>5380</v>
      </c>
      <c r="N100" t="s">
        <v>75</v>
      </c>
      <c r="O100" t="s">
        <v>67</v>
      </c>
      <c r="P100" s="4">
        <v>5640000</v>
      </c>
      <c r="Q100" s="3">
        <f>AVERAGE(Table1[[#This Row],[critic_score]],Table1[[#This Row],[user_score]])</f>
        <v>6.85</v>
      </c>
      <c r="R100" s="4">
        <f>Table1[[#This Row],[user_count]]+Table1[[#This Row],[critic_count]]</f>
        <v>5475</v>
      </c>
      <c r="S100" s="2">
        <f>100000*Table1[[#This Row],[review_count]]/Table1[[#This Row],[total sales]]</f>
        <v>97.074468085106389</v>
      </c>
      <c r="T100" s="2">
        <f>Table1[[#This Row],[total sales]]/(2017-Table1[[#This Row],[year_of_release]])</f>
        <v>1880000</v>
      </c>
      <c r="U100" s="9">
        <f>Table1[[#This Row],[na_sales]]/(2017-Table1[[#This Row],[year_of_release]])</f>
        <v>830000</v>
      </c>
      <c r="V100" s="6">
        <f>Table1[[#This Row],[eu_sales]]/(2017-Table1[[#This Row],[year_of_release]])</f>
        <v>690000</v>
      </c>
      <c r="W100" s="6">
        <f>Table1[[#This Row],[jp_sales]]/(2017-Table1[[#This Row],[year_of_release]])</f>
        <v>53333.333333333336</v>
      </c>
      <c r="X100" s="6">
        <f>Table1[[#This Row],[other_sales]]/(2017-Table1[[#This Row],[year_of_release]])</f>
        <v>306666.66666666669</v>
      </c>
      <c r="Y100" s="4">
        <v>562338430</v>
      </c>
      <c r="Z100" s="4">
        <v>443580712</v>
      </c>
      <c r="AA100" s="4">
        <v>127276000</v>
      </c>
      <c r="AB100" s="1">
        <f>Table1[[#This Row],[na_sales]]/Table1[[#This Row],[NA population]]</f>
        <v>4.4279385280497369E-3</v>
      </c>
      <c r="AC100" s="1">
        <f>Table1[[#This Row],[eu_sales]]/Table1[[#This Row],[Eu population]]</f>
        <v>4.6665690008631392E-3</v>
      </c>
      <c r="AD100" s="1">
        <f>Table1[[#This Row],[jp_sales]]/Table1[[#This Row],[Jp population]]</f>
        <v>1.2571105314434772E-3</v>
      </c>
    </row>
    <row r="101" spans="1:30" x14ac:dyDescent="0.25">
      <c r="A101" t="s">
        <v>182</v>
      </c>
      <c r="B101" t="s">
        <v>18</v>
      </c>
      <c r="C101">
        <v>2007</v>
      </c>
      <c r="D101" t="s">
        <v>40</v>
      </c>
      <c r="E101" t="s">
        <v>183</v>
      </c>
      <c r="F101" s="4">
        <v>3570000</v>
      </c>
      <c r="G101" s="4">
        <v>1550000</v>
      </c>
      <c r="H101" s="4">
        <v>0</v>
      </c>
      <c r="I101" s="4">
        <v>510000</v>
      </c>
      <c r="J101">
        <v>8</v>
      </c>
      <c r="K101">
        <v>17</v>
      </c>
      <c r="L101">
        <v>8.9</v>
      </c>
      <c r="M101" s="4">
        <v>62</v>
      </c>
      <c r="N101" t="s">
        <v>184</v>
      </c>
      <c r="O101" t="s">
        <v>84</v>
      </c>
      <c r="P101" s="4">
        <v>5630000</v>
      </c>
      <c r="Q101" s="3">
        <f>AVERAGE(Table1[[#This Row],[critic_score]],Table1[[#This Row],[user_score]])</f>
        <v>8.4499999999999993</v>
      </c>
      <c r="R101" s="4">
        <f>Table1[[#This Row],[user_count]]+Table1[[#This Row],[critic_count]]</f>
        <v>79</v>
      </c>
      <c r="S101" s="2">
        <f>100000*Table1[[#This Row],[review_count]]/Table1[[#This Row],[total sales]]</f>
        <v>1.4031971580817051</v>
      </c>
      <c r="T101" s="2">
        <f>Table1[[#This Row],[total sales]]/(2017-Table1[[#This Row],[year_of_release]])</f>
        <v>563000</v>
      </c>
      <c r="U101" s="9">
        <f>Table1[[#This Row],[na_sales]]/(2017-Table1[[#This Row],[year_of_release]])</f>
        <v>357000</v>
      </c>
      <c r="V101" s="6">
        <f>Table1[[#This Row],[eu_sales]]/(2017-Table1[[#This Row],[year_of_release]])</f>
        <v>155000</v>
      </c>
      <c r="W101" s="6">
        <f>Table1[[#This Row],[jp_sales]]/(2017-Table1[[#This Row],[year_of_release]])</f>
        <v>0</v>
      </c>
      <c r="X101" s="6">
        <f>Table1[[#This Row],[other_sales]]/(2017-Table1[[#This Row],[year_of_release]])</f>
        <v>51000</v>
      </c>
      <c r="Y101" s="4">
        <v>522751172</v>
      </c>
      <c r="Z101" s="4">
        <v>438594184</v>
      </c>
      <c r="AA101" s="4">
        <v>128001000</v>
      </c>
      <c r="AB101" s="1">
        <f>Table1[[#This Row],[na_sales]]/Table1[[#This Row],[NA population]]</f>
        <v>6.8292529815695948E-3</v>
      </c>
      <c r="AC101" s="1">
        <f>Table1[[#This Row],[eu_sales]]/Table1[[#This Row],[Eu population]]</f>
        <v>3.5340185906341157E-3</v>
      </c>
      <c r="AD101" s="1">
        <f>Table1[[#This Row],[jp_sales]]/Table1[[#This Row],[Jp population]]</f>
        <v>0</v>
      </c>
    </row>
    <row r="102" spans="1:30" x14ac:dyDescent="0.25">
      <c r="A102" t="s">
        <v>185</v>
      </c>
      <c r="B102" t="s">
        <v>26</v>
      </c>
      <c r="C102">
        <v>2006</v>
      </c>
      <c r="D102" t="s">
        <v>73</v>
      </c>
      <c r="E102" t="s">
        <v>186</v>
      </c>
      <c r="F102" s="4">
        <v>3070000</v>
      </c>
      <c r="G102" s="4">
        <v>1910000</v>
      </c>
      <c r="H102" s="4">
        <v>70000</v>
      </c>
      <c r="I102" s="4">
        <v>570000</v>
      </c>
      <c r="J102">
        <v>6.7</v>
      </c>
      <c r="K102">
        <v>35</v>
      </c>
      <c r="L102">
        <v>7.2</v>
      </c>
      <c r="M102" s="4">
        <v>21</v>
      </c>
      <c r="N102" t="s">
        <v>187</v>
      </c>
      <c r="O102" t="s">
        <v>21</v>
      </c>
      <c r="P102" s="4">
        <v>5620000</v>
      </c>
      <c r="Q102" s="3">
        <f>AVERAGE(Table1[[#This Row],[critic_score]],Table1[[#This Row],[user_score]])</f>
        <v>6.95</v>
      </c>
      <c r="R102" s="4">
        <f>Table1[[#This Row],[user_count]]+Table1[[#This Row],[critic_count]]</f>
        <v>56</v>
      </c>
      <c r="S102" s="2">
        <f>100000*Table1[[#This Row],[review_count]]/Table1[[#This Row],[total sales]]</f>
        <v>0.99644128113879005</v>
      </c>
      <c r="T102" s="2">
        <f>Table1[[#This Row],[total sales]]/(2017-Table1[[#This Row],[year_of_release]])</f>
        <v>510909.09090909088</v>
      </c>
      <c r="U102" s="9">
        <f>Table1[[#This Row],[na_sales]]/(2017-Table1[[#This Row],[year_of_release]])</f>
        <v>279090.90909090912</v>
      </c>
      <c r="V102" s="6">
        <f>Table1[[#This Row],[eu_sales]]/(2017-Table1[[#This Row],[year_of_release]])</f>
        <v>173636.36363636365</v>
      </c>
      <c r="W102" s="6">
        <f>Table1[[#This Row],[jp_sales]]/(2017-Table1[[#This Row],[year_of_release]])</f>
        <v>6363.636363636364</v>
      </c>
      <c r="X102" s="6">
        <f>Table1[[#This Row],[other_sales]]/(2017-Table1[[#This Row],[year_of_release]])</f>
        <v>51818.181818181816</v>
      </c>
      <c r="Y102" s="4">
        <v>516818555</v>
      </c>
      <c r="Z102" s="4">
        <v>437126892</v>
      </c>
      <c r="AA102" s="4">
        <v>127854000</v>
      </c>
      <c r="AB102" s="1">
        <f>Table1[[#This Row],[na_sales]]/Table1[[#This Row],[NA population]]</f>
        <v>5.9401892023787728E-3</v>
      </c>
      <c r="AC102" s="1">
        <f>Table1[[#This Row],[eu_sales]]/Table1[[#This Row],[Eu population]]</f>
        <v>4.369440624577268E-3</v>
      </c>
      <c r="AD102" s="1">
        <f>Table1[[#This Row],[jp_sales]]/Table1[[#This Row],[Jp population]]</f>
        <v>5.4749949160761498E-4</v>
      </c>
    </row>
    <row r="103" spans="1:30" x14ac:dyDescent="0.25">
      <c r="A103" t="s">
        <v>190</v>
      </c>
      <c r="B103" t="s">
        <v>34</v>
      </c>
      <c r="C103">
        <v>2007</v>
      </c>
      <c r="D103" t="s">
        <v>191</v>
      </c>
      <c r="E103" t="s">
        <v>83</v>
      </c>
      <c r="F103" s="4">
        <v>3280000</v>
      </c>
      <c r="G103" s="4">
        <v>1640000</v>
      </c>
      <c r="H103" s="4">
        <v>70000</v>
      </c>
      <c r="I103" s="4">
        <v>560000</v>
      </c>
      <c r="J103">
        <v>8.1</v>
      </c>
      <c r="K103">
        <v>77</v>
      </c>
      <c r="L103">
        <v>7.7</v>
      </c>
      <c r="M103" s="4">
        <v>1074</v>
      </c>
      <c r="N103" t="s">
        <v>189</v>
      </c>
      <c r="O103" t="s">
        <v>43</v>
      </c>
      <c r="P103" s="4">
        <v>5550000</v>
      </c>
      <c r="Q103" s="3">
        <f>AVERAGE(Table1[[#This Row],[critic_score]],Table1[[#This Row],[user_score]])</f>
        <v>7.9</v>
      </c>
      <c r="R103" s="4">
        <f>Table1[[#This Row],[user_count]]+Table1[[#This Row],[critic_count]]</f>
        <v>1151</v>
      </c>
      <c r="S103" s="2">
        <f>100000*Table1[[#This Row],[review_count]]/Table1[[#This Row],[total sales]]</f>
        <v>20.738738738738739</v>
      </c>
      <c r="T103" s="2">
        <f>Table1[[#This Row],[total sales]]/(2017-Table1[[#This Row],[year_of_release]])</f>
        <v>555000</v>
      </c>
      <c r="U103" s="9">
        <f>Table1[[#This Row],[na_sales]]/(2017-Table1[[#This Row],[year_of_release]])</f>
        <v>328000</v>
      </c>
      <c r="V103" s="6">
        <f>Table1[[#This Row],[eu_sales]]/(2017-Table1[[#This Row],[year_of_release]])</f>
        <v>164000</v>
      </c>
      <c r="W103" s="6">
        <f>Table1[[#This Row],[jp_sales]]/(2017-Table1[[#This Row],[year_of_release]])</f>
        <v>7000</v>
      </c>
      <c r="X103" s="6">
        <f>Table1[[#This Row],[other_sales]]/(2017-Table1[[#This Row],[year_of_release]])</f>
        <v>56000</v>
      </c>
      <c r="Y103" s="4">
        <v>522751172</v>
      </c>
      <c r="Z103" s="4">
        <v>438594184</v>
      </c>
      <c r="AA103" s="4">
        <v>128001000</v>
      </c>
      <c r="AB103" s="1">
        <f>Table1[[#This Row],[na_sales]]/Table1[[#This Row],[NA population]]</f>
        <v>6.274495736568143E-3</v>
      </c>
      <c r="AC103" s="1">
        <f>Table1[[#This Row],[eu_sales]]/Table1[[#This Row],[Eu population]]</f>
        <v>3.7392196700902899E-3</v>
      </c>
      <c r="AD103" s="1">
        <f>Table1[[#This Row],[jp_sales]]/Table1[[#This Row],[Jp population]]</f>
        <v>5.4687072757244085E-4</v>
      </c>
    </row>
    <row r="104" spans="1:30" x14ac:dyDescent="0.25">
      <c r="A104" t="s">
        <v>188</v>
      </c>
      <c r="B104" t="s">
        <v>39</v>
      </c>
      <c r="C104">
        <v>2009</v>
      </c>
      <c r="D104" t="s">
        <v>40</v>
      </c>
      <c r="E104" t="s">
        <v>83</v>
      </c>
      <c r="F104" s="4">
        <v>2540000</v>
      </c>
      <c r="G104" s="4">
        <v>1930000</v>
      </c>
      <c r="H104" s="4">
        <v>210000</v>
      </c>
      <c r="I104" s="4">
        <v>860000</v>
      </c>
      <c r="J104">
        <v>9.1</v>
      </c>
      <c r="K104">
        <v>70</v>
      </c>
      <c r="L104">
        <v>8.6</v>
      </c>
      <c r="M104" s="4">
        <v>1202</v>
      </c>
      <c r="N104" t="s">
        <v>189</v>
      </c>
      <c r="O104" t="s">
        <v>43</v>
      </c>
      <c r="P104" s="4">
        <v>5540000</v>
      </c>
      <c r="Q104" s="3">
        <f>AVERAGE(Table1[[#This Row],[critic_score]],Table1[[#This Row],[user_score]])</f>
        <v>8.85</v>
      </c>
      <c r="R104" s="4">
        <f>Table1[[#This Row],[user_count]]+Table1[[#This Row],[critic_count]]</f>
        <v>1272</v>
      </c>
      <c r="S104" s="2">
        <f>100000*Table1[[#This Row],[review_count]]/Table1[[#This Row],[total sales]]</f>
        <v>22.960288808664259</v>
      </c>
      <c r="T104" s="2">
        <f>Table1[[#This Row],[total sales]]/(2017-Table1[[#This Row],[year_of_release]])</f>
        <v>692500</v>
      </c>
      <c r="U104" s="9">
        <f>Table1[[#This Row],[na_sales]]/(2017-Table1[[#This Row],[year_of_release]])</f>
        <v>317500</v>
      </c>
      <c r="V104" s="6">
        <f>Table1[[#This Row],[eu_sales]]/(2017-Table1[[#This Row],[year_of_release]])</f>
        <v>241250</v>
      </c>
      <c r="W104" s="6">
        <f>Table1[[#This Row],[jp_sales]]/(2017-Table1[[#This Row],[year_of_release]])</f>
        <v>26250</v>
      </c>
      <c r="X104" s="6">
        <f>Table1[[#This Row],[other_sales]]/(2017-Table1[[#This Row],[year_of_release]])</f>
        <v>107500</v>
      </c>
      <c r="Y104" s="4">
        <v>534740514</v>
      </c>
      <c r="Z104" s="4">
        <v>441041694</v>
      </c>
      <c r="AA104" s="4">
        <v>128047000</v>
      </c>
      <c r="AB104" s="1">
        <f>Table1[[#This Row],[na_sales]]/Table1[[#This Row],[NA population]]</f>
        <v>4.7499673832456244E-3</v>
      </c>
      <c r="AC104" s="1">
        <f>Table1[[#This Row],[eu_sales]]/Table1[[#This Row],[Eu population]]</f>
        <v>4.3760035077318564E-3</v>
      </c>
      <c r="AD104" s="1">
        <f>Table1[[#This Row],[jp_sales]]/Table1[[#This Row],[Jp population]]</f>
        <v>1.6400228041266098E-3</v>
      </c>
    </row>
    <row r="105" spans="1:30" x14ac:dyDescent="0.25">
      <c r="A105" t="s">
        <v>192</v>
      </c>
      <c r="B105" t="s">
        <v>34</v>
      </c>
      <c r="C105">
        <v>2009</v>
      </c>
      <c r="D105" t="s">
        <v>23</v>
      </c>
      <c r="E105" t="s">
        <v>35</v>
      </c>
      <c r="F105" s="4">
        <v>2990000</v>
      </c>
      <c r="G105" s="4">
        <v>1900000</v>
      </c>
      <c r="H105" s="4">
        <v>100000</v>
      </c>
      <c r="I105" s="4">
        <v>500000</v>
      </c>
      <c r="J105">
        <v>9.1999999999999993</v>
      </c>
      <c r="K105">
        <v>90</v>
      </c>
      <c r="L105">
        <v>8</v>
      </c>
      <c r="M105" s="4">
        <v>516</v>
      </c>
      <c r="N105" t="s">
        <v>193</v>
      </c>
      <c r="O105" t="s">
        <v>21</v>
      </c>
      <c r="P105" s="4">
        <v>5490000</v>
      </c>
      <c r="Q105" s="3">
        <f>AVERAGE(Table1[[#This Row],[critic_score]],Table1[[#This Row],[user_score]])</f>
        <v>8.6</v>
      </c>
      <c r="R105" s="4">
        <f>Table1[[#This Row],[user_count]]+Table1[[#This Row],[critic_count]]</f>
        <v>606</v>
      </c>
      <c r="S105" s="2">
        <f>100000*Table1[[#This Row],[review_count]]/Table1[[#This Row],[total sales]]</f>
        <v>11.038251366120219</v>
      </c>
      <c r="T105" s="2">
        <f>Table1[[#This Row],[total sales]]/(2017-Table1[[#This Row],[year_of_release]])</f>
        <v>686250</v>
      </c>
      <c r="U105" s="9">
        <f>Table1[[#This Row],[na_sales]]/(2017-Table1[[#This Row],[year_of_release]])</f>
        <v>373750</v>
      </c>
      <c r="V105" s="6">
        <f>Table1[[#This Row],[eu_sales]]/(2017-Table1[[#This Row],[year_of_release]])</f>
        <v>237500</v>
      </c>
      <c r="W105" s="6">
        <f>Table1[[#This Row],[jp_sales]]/(2017-Table1[[#This Row],[year_of_release]])</f>
        <v>12500</v>
      </c>
      <c r="X105" s="6">
        <f>Table1[[#This Row],[other_sales]]/(2017-Table1[[#This Row],[year_of_release]])</f>
        <v>62500</v>
      </c>
      <c r="Y105" s="4">
        <v>534740514</v>
      </c>
      <c r="Z105" s="4">
        <v>441041694</v>
      </c>
      <c r="AA105" s="4">
        <v>128047000</v>
      </c>
      <c r="AB105" s="1">
        <f>Table1[[#This Row],[na_sales]]/Table1[[#This Row],[NA population]]</f>
        <v>5.5914970377576442E-3</v>
      </c>
      <c r="AC105" s="1">
        <f>Table1[[#This Row],[eu_sales]]/Table1[[#This Row],[Eu population]]</f>
        <v>4.3079827278189259E-3</v>
      </c>
      <c r="AD105" s="1">
        <f>Table1[[#This Row],[jp_sales]]/Table1[[#This Row],[Jp population]]</f>
        <v>7.8096324006029041E-4</v>
      </c>
    </row>
    <row r="106" spans="1:30" x14ac:dyDescent="0.25">
      <c r="A106" t="s">
        <v>194</v>
      </c>
      <c r="B106" t="s">
        <v>159</v>
      </c>
      <c r="C106">
        <v>2001</v>
      </c>
      <c r="D106" t="s">
        <v>27</v>
      </c>
      <c r="E106" t="s">
        <v>20</v>
      </c>
      <c r="F106" s="4">
        <v>3140000</v>
      </c>
      <c r="G106" s="4">
        <v>1240000</v>
      </c>
      <c r="H106" s="4">
        <v>910000</v>
      </c>
      <c r="I106" s="4">
        <v>200000</v>
      </c>
      <c r="J106">
        <v>8.4</v>
      </c>
      <c r="K106">
        <v>19</v>
      </c>
      <c r="L106">
        <v>7.8</v>
      </c>
      <c r="M106" s="4">
        <v>41</v>
      </c>
      <c r="N106" t="s">
        <v>20</v>
      </c>
      <c r="O106" t="s">
        <v>21</v>
      </c>
      <c r="P106" s="4">
        <v>5490000</v>
      </c>
      <c r="Q106" s="3">
        <f>AVERAGE(Table1[[#This Row],[critic_score]],Table1[[#This Row],[user_score]])</f>
        <v>8.1</v>
      </c>
      <c r="R106" s="4">
        <f>Table1[[#This Row],[user_count]]+Table1[[#This Row],[critic_count]]</f>
        <v>60</v>
      </c>
      <c r="S106" s="2">
        <f>100000*Table1[[#This Row],[review_count]]/Table1[[#This Row],[total sales]]</f>
        <v>1.0928961748633881</v>
      </c>
      <c r="T106" s="2">
        <f>Table1[[#This Row],[total sales]]/(2017-Table1[[#This Row],[year_of_release]])</f>
        <v>343125</v>
      </c>
      <c r="U106" s="9">
        <f>Table1[[#This Row],[na_sales]]/(2017-Table1[[#This Row],[year_of_release]])</f>
        <v>196250</v>
      </c>
      <c r="V106" s="6">
        <f>Table1[[#This Row],[eu_sales]]/(2017-Table1[[#This Row],[year_of_release]])</f>
        <v>77500</v>
      </c>
      <c r="W106" s="6">
        <f>Table1[[#This Row],[jp_sales]]/(2017-Table1[[#This Row],[year_of_release]])</f>
        <v>56875</v>
      </c>
      <c r="X106" s="6">
        <f>Table1[[#This Row],[other_sales]]/(2017-Table1[[#This Row],[year_of_release]])</f>
        <v>12500</v>
      </c>
      <c r="Y106" s="4">
        <v>489752572</v>
      </c>
      <c r="Z106" s="4">
        <v>430035992</v>
      </c>
      <c r="AA106" s="4">
        <v>127149000</v>
      </c>
      <c r="AB106" s="1">
        <f>Table1[[#This Row],[na_sales]]/Table1[[#This Row],[NA population]]</f>
        <v>6.4114007348183974E-3</v>
      </c>
      <c r="AC106" s="1">
        <f>Table1[[#This Row],[eu_sales]]/Table1[[#This Row],[Eu population]]</f>
        <v>2.8834795762862566E-3</v>
      </c>
      <c r="AD106" s="1">
        <f>Table1[[#This Row],[jp_sales]]/Table1[[#This Row],[Jp population]]</f>
        <v>7.1569575851953221E-3</v>
      </c>
    </row>
    <row r="107" spans="1:30" x14ac:dyDescent="0.25">
      <c r="A107" t="s">
        <v>195</v>
      </c>
      <c r="B107" t="s">
        <v>118</v>
      </c>
      <c r="C107">
        <v>2008</v>
      </c>
      <c r="D107" t="s">
        <v>96</v>
      </c>
      <c r="E107" t="s">
        <v>196</v>
      </c>
      <c r="F107" s="4">
        <v>470000</v>
      </c>
      <c r="G107" s="4">
        <v>550000</v>
      </c>
      <c r="H107" s="4">
        <v>4130000</v>
      </c>
      <c r="I107" s="4">
        <v>340000</v>
      </c>
      <c r="J107">
        <v>8.1</v>
      </c>
      <c r="K107">
        <v>48</v>
      </c>
      <c r="L107">
        <v>8.6999999999999993</v>
      </c>
      <c r="M107" s="4">
        <v>124</v>
      </c>
      <c r="N107" t="s">
        <v>196</v>
      </c>
      <c r="O107" t="s">
        <v>67</v>
      </c>
      <c r="P107" s="4">
        <v>5490000</v>
      </c>
      <c r="Q107" s="3">
        <f>AVERAGE(Table1[[#This Row],[critic_score]],Table1[[#This Row],[user_score]])</f>
        <v>8.3999999999999986</v>
      </c>
      <c r="R107" s="4">
        <f>Table1[[#This Row],[user_count]]+Table1[[#This Row],[critic_count]]</f>
        <v>172</v>
      </c>
      <c r="S107" s="2">
        <f>100000*Table1[[#This Row],[review_count]]/Table1[[#This Row],[total sales]]</f>
        <v>3.1329690346083789</v>
      </c>
      <c r="T107" s="2">
        <f>Table1[[#This Row],[total sales]]/(2017-Table1[[#This Row],[year_of_release]])</f>
        <v>610000</v>
      </c>
      <c r="U107" s="9">
        <f>Table1[[#This Row],[na_sales]]/(2017-Table1[[#This Row],[year_of_release]])</f>
        <v>52222.222222222219</v>
      </c>
      <c r="V107" s="6">
        <f>Table1[[#This Row],[eu_sales]]/(2017-Table1[[#This Row],[year_of_release]])</f>
        <v>61111.111111111109</v>
      </c>
      <c r="W107" s="6">
        <f>Table1[[#This Row],[jp_sales]]/(2017-Table1[[#This Row],[year_of_release]])</f>
        <v>458888.88888888888</v>
      </c>
      <c r="X107" s="6">
        <f>Table1[[#This Row],[other_sales]]/(2017-Table1[[#This Row],[year_of_release]])</f>
        <v>37777.777777777781</v>
      </c>
      <c r="Y107" s="4">
        <v>528816311</v>
      </c>
      <c r="Z107" s="4">
        <v>440001482</v>
      </c>
      <c r="AA107" s="4">
        <v>128063000</v>
      </c>
      <c r="AB107" s="1">
        <f>Table1[[#This Row],[na_sales]]/Table1[[#This Row],[NA population]]</f>
        <v>8.8877742653440956E-4</v>
      </c>
      <c r="AC107" s="1">
        <f>Table1[[#This Row],[eu_sales]]/Table1[[#This Row],[Eu population]]</f>
        <v>1.249995789786908E-3</v>
      </c>
      <c r="AD107" s="1">
        <f>Table1[[#This Row],[jp_sales]]/Table1[[#This Row],[Jp population]]</f>
        <v>3.224975207515051E-2</v>
      </c>
    </row>
    <row r="108" spans="1:30" x14ac:dyDescent="0.25">
      <c r="A108" t="s">
        <v>197</v>
      </c>
      <c r="B108" t="s">
        <v>39</v>
      </c>
      <c r="C108">
        <v>2011</v>
      </c>
      <c r="D108" t="s">
        <v>40</v>
      </c>
      <c r="E108" t="s">
        <v>198</v>
      </c>
      <c r="F108" s="4">
        <v>2710000</v>
      </c>
      <c r="G108" s="4">
        <v>1850000</v>
      </c>
      <c r="H108" s="4">
        <v>110000</v>
      </c>
      <c r="I108" s="4">
        <v>810000</v>
      </c>
      <c r="J108">
        <v>9.6</v>
      </c>
      <c r="K108">
        <v>42</v>
      </c>
      <c r="L108">
        <v>8.6</v>
      </c>
      <c r="M108" s="4">
        <v>2162</v>
      </c>
      <c r="N108" t="s">
        <v>199</v>
      </c>
      <c r="O108" t="s">
        <v>67</v>
      </c>
      <c r="P108" s="4">
        <v>5480000</v>
      </c>
      <c r="Q108" s="3">
        <f>AVERAGE(Table1[[#This Row],[critic_score]],Table1[[#This Row],[user_score]])</f>
        <v>9.1</v>
      </c>
      <c r="R108" s="4">
        <f>Table1[[#This Row],[user_count]]+Table1[[#This Row],[critic_count]]</f>
        <v>2204</v>
      </c>
      <c r="S108" s="2">
        <f>100000*Table1[[#This Row],[review_count]]/Table1[[#This Row],[total sales]]</f>
        <v>40.21897810218978</v>
      </c>
      <c r="T108" s="2">
        <f>Table1[[#This Row],[total sales]]/(2017-Table1[[#This Row],[year_of_release]])</f>
        <v>913333.33333333337</v>
      </c>
      <c r="U108" s="9">
        <f>Table1[[#This Row],[na_sales]]/(2017-Table1[[#This Row],[year_of_release]])</f>
        <v>451666.66666666669</v>
      </c>
      <c r="V108" s="6">
        <f>Table1[[#This Row],[eu_sales]]/(2017-Table1[[#This Row],[year_of_release]])</f>
        <v>308333.33333333331</v>
      </c>
      <c r="W108" s="6">
        <f>Table1[[#This Row],[jp_sales]]/(2017-Table1[[#This Row],[year_of_release]])</f>
        <v>18333.333333333332</v>
      </c>
      <c r="X108" s="6">
        <f>Table1[[#This Row],[other_sales]]/(2017-Table1[[#This Row],[year_of_release]])</f>
        <v>135000</v>
      </c>
      <c r="Y108" s="4">
        <v>545961365</v>
      </c>
      <c r="Z108" s="4">
        <v>440756453</v>
      </c>
      <c r="AA108" s="4">
        <v>127833000</v>
      </c>
      <c r="AB108" s="1">
        <f>Table1[[#This Row],[na_sales]]/Table1[[#This Row],[NA population]]</f>
        <v>4.9637211966454802E-3</v>
      </c>
      <c r="AC108" s="1">
        <f>Table1[[#This Row],[eu_sales]]/Table1[[#This Row],[Eu population]]</f>
        <v>4.1973293582158854E-3</v>
      </c>
      <c r="AD108" s="1">
        <f>Table1[[#This Row],[jp_sales]]/Table1[[#This Row],[Jp population]]</f>
        <v>8.6049768056761561E-4</v>
      </c>
    </row>
    <row r="109" spans="1:30" x14ac:dyDescent="0.25">
      <c r="A109" t="s">
        <v>201</v>
      </c>
      <c r="B109" t="s">
        <v>159</v>
      </c>
      <c r="C109">
        <v>2001</v>
      </c>
      <c r="D109" t="s">
        <v>23</v>
      </c>
      <c r="E109" t="s">
        <v>20</v>
      </c>
      <c r="F109" s="4">
        <v>2620000</v>
      </c>
      <c r="G109" s="4">
        <v>1640000</v>
      </c>
      <c r="H109" s="4">
        <v>990000</v>
      </c>
      <c r="I109" s="4">
        <v>230000</v>
      </c>
      <c r="J109">
        <v>9.3000000000000007</v>
      </c>
      <c r="K109">
        <v>24</v>
      </c>
      <c r="L109">
        <v>8.3000000000000007</v>
      </c>
      <c r="M109" s="4">
        <v>108</v>
      </c>
      <c r="N109" t="s">
        <v>202</v>
      </c>
      <c r="O109" t="s">
        <v>21</v>
      </c>
      <c r="P109" s="4">
        <v>5480000</v>
      </c>
      <c r="Q109" s="3">
        <f>AVERAGE(Table1[[#This Row],[critic_score]],Table1[[#This Row],[user_score]])</f>
        <v>8.8000000000000007</v>
      </c>
      <c r="R109" s="4">
        <f>Table1[[#This Row],[user_count]]+Table1[[#This Row],[critic_count]]</f>
        <v>132</v>
      </c>
      <c r="S109" s="2">
        <f>100000*Table1[[#This Row],[review_count]]/Table1[[#This Row],[total sales]]</f>
        <v>2.4087591240875912</v>
      </c>
      <c r="T109" s="2">
        <f>Table1[[#This Row],[total sales]]/(2017-Table1[[#This Row],[year_of_release]])</f>
        <v>342500</v>
      </c>
      <c r="U109" s="9">
        <f>Table1[[#This Row],[na_sales]]/(2017-Table1[[#This Row],[year_of_release]])</f>
        <v>163750</v>
      </c>
      <c r="V109" s="6">
        <f>Table1[[#This Row],[eu_sales]]/(2017-Table1[[#This Row],[year_of_release]])</f>
        <v>102500</v>
      </c>
      <c r="W109" s="6">
        <f>Table1[[#This Row],[jp_sales]]/(2017-Table1[[#This Row],[year_of_release]])</f>
        <v>61875</v>
      </c>
      <c r="X109" s="6">
        <f>Table1[[#This Row],[other_sales]]/(2017-Table1[[#This Row],[year_of_release]])</f>
        <v>14375</v>
      </c>
      <c r="Y109" s="4">
        <v>489752572</v>
      </c>
      <c r="Z109" s="4">
        <v>430035992</v>
      </c>
      <c r="AA109" s="4">
        <v>127149000</v>
      </c>
      <c r="AB109" s="1">
        <f>Table1[[#This Row],[na_sales]]/Table1[[#This Row],[NA population]]</f>
        <v>5.3496401035745865E-3</v>
      </c>
      <c r="AC109" s="1">
        <f>Table1[[#This Row],[eu_sales]]/Table1[[#This Row],[Eu population]]</f>
        <v>3.8136342783140812E-3</v>
      </c>
      <c r="AD109" s="1">
        <f>Table1[[#This Row],[jp_sales]]/Table1[[#This Row],[Jp population]]</f>
        <v>7.7861406696080977E-3</v>
      </c>
    </row>
    <row r="110" spans="1:30" x14ac:dyDescent="0.25">
      <c r="A110" t="s">
        <v>38</v>
      </c>
      <c r="B110" t="s">
        <v>200</v>
      </c>
      <c r="C110">
        <v>2014</v>
      </c>
      <c r="D110" t="s">
        <v>40</v>
      </c>
      <c r="E110" t="s">
        <v>41</v>
      </c>
      <c r="F110" s="4">
        <v>2810000</v>
      </c>
      <c r="G110" s="4">
        <v>2190000</v>
      </c>
      <c r="H110" s="4">
        <v>0</v>
      </c>
      <c r="I110" s="4">
        <v>470000</v>
      </c>
      <c r="J110">
        <v>9.6999999999999993</v>
      </c>
      <c r="K110">
        <v>14</v>
      </c>
      <c r="L110">
        <v>7.9</v>
      </c>
      <c r="M110" s="4">
        <v>764</v>
      </c>
      <c r="N110" t="s">
        <v>42</v>
      </c>
      <c r="O110" t="s">
        <v>43</v>
      </c>
      <c r="P110" s="4">
        <v>5470000</v>
      </c>
      <c r="Q110" s="3">
        <f>AVERAGE(Table1[[#This Row],[critic_score]],Table1[[#This Row],[user_score]])</f>
        <v>8.8000000000000007</v>
      </c>
      <c r="R110" s="4">
        <f>Table1[[#This Row],[user_count]]+Table1[[#This Row],[critic_count]]</f>
        <v>778</v>
      </c>
      <c r="S110" s="2">
        <f>100000*Table1[[#This Row],[review_count]]/Table1[[#This Row],[total sales]]</f>
        <v>14.223034734917734</v>
      </c>
      <c r="T110" s="2">
        <f>Table1[[#This Row],[total sales]]/(2017-Table1[[#This Row],[year_of_release]])</f>
        <v>1823333.3333333333</v>
      </c>
      <c r="U110" s="9">
        <f>Table1[[#This Row],[na_sales]]/(2017-Table1[[#This Row],[year_of_release]])</f>
        <v>936666.66666666663</v>
      </c>
      <c r="V110" s="6">
        <f>Table1[[#This Row],[eu_sales]]/(2017-Table1[[#This Row],[year_of_release]])</f>
        <v>730000</v>
      </c>
      <c r="W110" s="6">
        <f>Table1[[#This Row],[jp_sales]]/(2017-Table1[[#This Row],[year_of_release]])</f>
        <v>0</v>
      </c>
      <c r="X110" s="6">
        <f>Table1[[#This Row],[other_sales]]/(2017-Table1[[#This Row],[year_of_release]])</f>
        <v>156666.66666666666</v>
      </c>
      <c r="Y110" s="4">
        <v>562338430</v>
      </c>
      <c r="Z110" s="4">
        <v>443580712</v>
      </c>
      <c r="AA110" s="4">
        <v>127276000</v>
      </c>
      <c r="AB110" s="1">
        <f>Table1[[#This Row],[na_sales]]/Table1[[#This Row],[NA population]]</f>
        <v>4.9969908690039198E-3</v>
      </c>
      <c r="AC110" s="1">
        <f>Table1[[#This Row],[eu_sales]]/Table1[[#This Row],[Eu population]]</f>
        <v>4.937094740043611E-3</v>
      </c>
      <c r="AD110" s="1">
        <f>Table1[[#This Row],[jp_sales]]/Table1[[#This Row],[Jp population]]</f>
        <v>0</v>
      </c>
    </row>
    <row r="111" spans="1:30" x14ac:dyDescent="0.25">
      <c r="A111" t="s">
        <v>126</v>
      </c>
      <c r="B111" t="s">
        <v>39</v>
      </c>
      <c r="C111">
        <v>2008</v>
      </c>
      <c r="D111" t="s">
        <v>54</v>
      </c>
      <c r="E111" t="s">
        <v>55</v>
      </c>
      <c r="F111" s="4">
        <v>2730000</v>
      </c>
      <c r="G111" s="4">
        <v>1830000</v>
      </c>
      <c r="H111" s="4">
        <v>0</v>
      </c>
      <c r="I111" s="4">
        <v>830000</v>
      </c>
      <c r="J111">
        <v>8.5</v>
      </c>
      <c r="K111">
        <v>45</v>
      </c>
      <c r="L111">
        <v>7.6</v>
      </c>
      <c r="M111" s="4">
        <v>409</v>
      </c>
      <c r="N111" t="s">
        <v>58</v>
      </c>
      <c r="O111" t="s">
        <v>43</v>
      </c>
      <c r="P111" s="4">
        <v>5390000</v>
      </c>
      <c r="Q111" s="3">
        <f>AVERAGE(Table1[[#This Row],[critic_score]],Table1[[#This Row],[user_score]])</f>
        <v>8.0500000000000007</v>
      </c>
      <c r="R111" s="4">
        <f>Table1[[#This Row],[user_count]]+Table1[[#This Row],[critic_count]]</f>
        <v>454</v>
      </c>
      <c r="S111" s="2">
        <f>100000*Table1[[#This Row],[review_count]]/Table1[[#This Row],[total sales]]</f>
        <v>8.4230055658627094</v>
      </c>
      <c r="T111" s="2">
        <f>Table1[[#This Row],[total sales]]/(2017-Table1[[#This Row],[year_of_release]])</f>
        <v>598888.88888888888</v>
      </c>
      <c r="U111" s="9">
        <f>Table1[[#This Row],[na_sales]]/(2017-Table1[[#This Row],[year_of_release]])</f>
        <v>303333.33333333331</v>
      </c>
      <c r="V111" s="6">
        <f>Table1[[#This Row],[eu_sales]]/(2017-Table1[[#This Row],[year_of_release]])</f>
        <v>203333.33333333334</v>
      </c>
      <c r="W111" s="6">
        <f>Table1[[#This Row],[jp_sales]]/(2017-Table1[[#This Row],[year_of_release]])</f>
        <v>0</v>
      </c>
      <c r="X111" s="6">
        <f>Table1[[#This Row],[other_sales]]/(2017-Table1[[#This Row],[year_of_release]])</f>
        <v>92222.222222222219</v>
      </c>
      <c r="Y111" s="4">
        <v>528816311</v>
      </c>
      <c r="Z111" s="4">
        <v>440001482</v>
      </c>
      <c r="AA111" s="4">
        <v>128063000</v>
      </c>
      <c r="AB111" s="1">
        <f>Table1[[#This Row],[na_sales]]/Table1[[#This Row],[NA population]]</f>
        <v>5.1624731371041239E-3</v>
      </c>
      <c r="AC111" s="1">
        <f>Table1[[#This Row],[eu_sales]]/Table1[[#This Row],[Eu population]]</f>
        <v>4.1590769005637124E-3</v>
      </c>
      <c r="AD111" s="1">
        <f>Table1[[#This Row],[jp_sales]]/Table1[[#This Row],[Jp population]]</f>
        <v>0</v>
      </c>
    </row>
    <row r="112" spans="1:30" x14ac:dyDescent="0.25">
      <c r="A112" t="s">
        <v>203</v>
      </c>
      <c r="B112" t="s">
        <v>71</v>
      </c>
      <c r="C112">
        <v>2016</v>
      </c>
      <c r="D112" t="s">
        <v>54</v>
      </c>
      <c r="E112" t="s">
        <v>51</v>
      </c>
      <c r="F112" s="4">
        <v>1850000</v>
      </c>
      <c r="G112" s="4">
        <v>2500000</v>
      </c>
      <c r="H112" s="4">
        <v>190000</v>
      </c>
      <c r="I112" s="4">
        <v>850000</v>
      </c>
      <c r="J112">
        <v>9.3000000000000007</v>
      </c>
      <c r="K112">
        <v>113</v>
      </c>
      <c r="L112">
        <v>7.9</v>
      </c>
      <c r="M112" s="4">
        <v>7064</v>
      </c>
      <c r="N112" t="s">
        <v>148</v>
      </c>
      <c r="O112" t="s">
        <v>67</v>
      </c>
      <c r="P112" s="4">
        <v>5390000</v>
      </c>
      <c r="Q112" s="3">
        <f>AVERAGE(Table1[[#This Row],[critic_score]],Table1[[#This Row],[user_score]])</f>
        <v>8.6000000000000014</v>
      </c>
      <c r="R112" s="4">
        <f>Table1[[#This Row],[user_count]]+Table1[[#This Row],[critic_count]]</f>
        <v>7177</v>
      </c>
      <c r="S112" s="2">
        <f>100000*Table1[[#This Row],[review_count]]/Table1[[#This Row],[total sales]]</f>
        <v>133.15398886827458</v>
      </c>
      <c r="T112" s="2">
        <f>Table1[[#This Row],[total sales]]/(2017-Table1[[#This Row],[year_of_release]])</f>
        <v>5390000</v>
      </c>
      <c r="U112" s="9">
        <f>Table1[[#This Row],[na_sales]]/(2017-Table1[[#This Row],[year_of_release]])</f>
        <v>1850000</v>
      </c>
      <c r="V112" s="6">
        <f>Table1[[#This Row],[eu_sales]]/(2017-Table1[[#This Row],[year_of_release]])</f>
        <v>2500000</v>
      </c>
      <c r="W112" s="6">
        <f>Table1[[#This Row],[jp_sales]]/(2017-Table1[[#This Row],[year_of_release]])</f>
        <v>190000</v>
      </c>
      <c r="X112" s="6">
        <f>Table1[[#This Row],[other_sales]]/(2017-Table1[[#This Row],[year_of_release]])</f>
        <v>850000</v>
      </c>
      <c r="Y112" s="4">
        <v>573178249</v>
      </c>
      <c r="Z112" s="4">
        <v>445623395</v>
      </c>
      <c r="AA112" s="4">
        <v>126994511</v>
      </c>
      <c r="AB112" s="1">
        <f>Table1[[#This Row],[na_sales]]/Table1[[#This Row],[NA population]]</f>
        <v>3.2276172433751932E-3</v>
      </c>
      <c r="AC112" s="1">
        <f>Table1[[#This Row],[eu_sales]]/Table1[[#This Row],[Eu population]]</f>
        <v>5.6101183825862646E-3</v>
      </c>
      <c r="AD112" s="1">
        <f>Table1[[#This Row],[jp_sales]]/Table1[[#This Row],[Jp population]]</f>
        <v>1.4961276554700856E-3</v>
      </c>
    </row>
    <row r="113" spans="1:30" x14ac:dyDescent="0.25">
      <c r="A113" t="s">
        <v>4052</v>
      </c>
      <c r="B113" t="s">
        <v>26</v>
      </c>
      <c r="C113">
        <v>2009</v>
      </c>
      <c r="D113" t="s">
        <v>96</v>
      </c>
      <c r="E113" t="s">
        <v>267</v>
      </c>
      <c r="F113" s="4">
        <v>60000</v>
      </c>
      <c r="G113" s="4">
        <v>0</v>
      </c>
      <c r="H113" s="4">
        <v>30000</v>
      </c>
      <c r="I113" s="4">
        <v>0</v>
      </c>
      <c r="J113">
        <v>6.3</v>
      </c>
      <c r="K113">
        <v>27</v>
      </c>
      <c r="L113">
        <v>6.6</v>
      </c>
      <c r="M113" s="4">
        <v>10</v>
      </c>
      <c r="N113" t="s">
        <v>2352</v>
      </c>
      <c r="O113" t="s">
        <v>84</v>
      </c>
      <c r="P113" s="4">
        <v>90000</v>
      </c>
      <c r="Q113" s="3">
        <f>AVERAGE(Table1[[#This Row],[critic_score]],Table1[[#This Row],[user_score]])</f>
        <v>6.4499999999999993</v>
      </c>
      <c r="R113" s="4">
        <f>Table1[[#This Row],[user_count]]+Table1[[#This Row],[critic_count]]</f>
        <v>37</v>
      </c>
      <c r="S113" s="2">
        <f>100000*Table1[[#This Row],[review_count]]/Table1[[#This Row],[total sales]]</f>
        <v>41.111111111111114</v>
      </c>
      <c r="T113" s="2">
        <f>Table1[[#This Row],[total sales]]/(2017-Table1[[#This Row],[year_of_release]])</f>
        <v>11250</v>
      </c>
      <c r="U113" s="9">
        <f>Table1[[#This Row],[na_sales]]/(2017-Table1[[#This Row],[year_of_release]])</f>
        <v>7500</v>
      </c>
      <c r="V113" s="6">
        <f>Table1[[#This Row],[eu_sales]]/(2017-Table1[[#This Row],[year_of_release]])</f>
        <v>0</v>
      </c>
      <c r="W113" s="6">
        <f>Table1[[#This Row],[jp_sales]]/(2017-Table1[[#This Row],[year_of_release]])</f>
        <v>3750</v>
      </c>
      <c r="X113" s="6">
        <f>Table1[[#This Row],[other_sales]]/(2017-Table1[[#This Row],[year_of_release]])</f>
        <v>0</v>
      </c>
      <c r="Y113" s="4">
        <v>534740514</v>
      </c>
      <c r="Z113" s="4">
        <v>441041694</v>
      </c>
      <c r="AA113" s="4">
        <v>128047000</v>
      </c>
      <c r="AB113" s="1">
        <f>Table1[[#This Row],[na_sales]]/Table1[[#This Row],[NA population]]</f>
        <v>1.12203953934936E-4</v>
      </c>
      <c r="AC113" s="1">
        <f>Table1[[#This Row],[eu_sales]]/Table1[[#This Row],[Eu population]]</f>
        <v>0</v>
      </c>
      <c r="AD113" s="1">
        <f>Table1[[#This Row],[jp_sales]]/Table1[[#This Row],[Jp population]]</f>
        <v>2.3428897201808712E-4</v>
      </c>
    </row>
    <row r="114" spans="1:30" x14ac:dyDescent="0.25">
      <c r="A114" t="s">
        <v>154</v>
      </c>
      <c r="B114" t="s">
        <v>34</v>
      </c>
      <c r="C114">
        <v>2012</v>
      </c>
      <c r="D114" t="s">
        <v>40</v>
      </c>
      <c r="E114" t="s">
        <v>83</v>
      </c>
      <c r="F114" s="4">
        <v>3130000</v>
      </c>
      <c r="G114" s="4">
        <v>1690000</v>
      </c>
      <c r="H114" s="4">
        <v>30000</v>
      </c>
      <c r="I114" s="4">
        <v>440000</v>
      </c>
      <c r="J114">
        <v>8.4</v>
      </c>
      <c r="K114">
        <v>61</v>
      </c>
      <c r="L114">
        <v>6.7</v>
      </c>
      <c r="M114" s="4">
        <v>1196</v>
      </c>
      <c r="N114" t="s">
        <v>83</v>
      </c>
      <c r="O114" t="s">
        <v>43</v>
      </c>
      <c r="P114" s="4">
        <v>5290000</v>
      </c>
      <c r="Q114" s="3">
        <f>AVERAGE(Table1[[#This Row],[critic_score]],Table1[[#This Row],[user_score]])</f>
        <v>7.5500000000000007</v>
      </c>
      <c r="R114" s="4">
        <f>Table1[[#This Row],[user_count]]+Table1[[#This Row],[critic_count]]</f>
        <v>1257</v>
      </c>
      <c r="S114" s="2">
        <f>100000*Table1[[#This Row],[review_count]]/Table1[[#This Row],[total sales]]</f>
        <v>23.761814744801512</v>
      </c>
      <c r="T114" s="2">
        <f>Table1[[#This Row],[total sales]]/(2017-Table1[[#This Row],[year_of_release]])</f>
        <v>1058000</v>
      </c>
      <c r="U114" s="9">
        <f>Table1[[#This Row],[na_sales]]/(2017-Table1[[#This Row],[year_of_release]])</f>
        <v>626000</v>
      </c>
      <c r="V114" s="6">
        <f>Table1[[#This Row],[eu_sales]]/(2017-Table1[[#This Row],[year_of_release]])</f>
        <v>338000</v>
      </c>
      <c r="W114" s="6">
        <f>Table1[[#This Row],[jp_sales]]/(2017-Table1[[#This Row],[year_of_release]])</f>
        <v>6000</v>
      </c>
      <c r="X114" s="6">
        <f>Table1[[#This Row],[other_sales]]/(2017-Table1[[#This Row],[year_of_release]])</f>
        <v>88000</v>
      </c>
      <c r="Y114" s="4">
        <v>551484507</v>
      </c>
      <c r="Z114" s="4">
        <v>441417242</v>
      </c>
      <c r="AA114" s="4">
        <v>127629000</v>
      </c>
      <c r="AB114" s="1">
        <f>Table1[[#This Row],[na_sales]]/Table1[[#This Row],[NA population]]</f>
        <v>5.6755900850719637E-3</v>
      </c>
      <c r="AC114" s="1">
        <f>Table1[[#This Row],[eu_sales]]/Table1[[#This Row],[Eu population]]</f>
        <v>3.8285772262606813E-3</v>
      </c>
      <c r="AD114" s="1">
        <f>Table1[[#This Row],[jp_sales]]/Table1[[#This Row],[Jp population]]</f>
        <v>2.3505629598288789E-4</v>
      </c>
    </row>
    <row r="115" spans="1:30" x14ac:dyDescent="0.25">
      <c r="A115" t="s">
        <v>205</v>
      </c>
      <c r="B115" t="s">
        <v>45</v>
      </c>
      <c r="C115">
        <v>2003</v>
      </c>
      <c r="D115" t="s">
        <v>96</v>
      </c>
      <c r="E115" t="s">
        <v>100</v>
      </c>
      <c r="F115" s="4">
        <v>1920000</v>
      </c>
      <c r="G115" s="4">
        <v>1080000</v>
      </c>
      <c r="H115" s="4">
        <v>2110000</v>
      </c>
      <c r="I115" s="4">
        <v>170000</v>
      </c>
      <c r="J115">
        <v>8.5</v>
      </c>
      <c r="K115">
        <v>45</v>
      </c>
      <c r="L115">
        <v>6.6</v>
      </c>
      <c r="M115" s="4">
        <v>400</v>
      </c>
      <c r="N115" t="s">
        <v>111</v>
      </c>
      <c r="O115" t="s">
        <v>67</v>
      </c>
      <c r="P115" s="4">
        <v>5280000</v>
      </c>
      <c r="Q115" s="3">
        <f>AVERAGE(Table1[[#This Row],[critic_score]],Table1[[#This Row],[user_score]])</f>
        <v>7.55</v>
      </c>
      <c r="R115" s="4">
        <f>Table1[[#This Row],[user_count]]+Table1[[#This Row],[critic_count]]</f>
        <v>445</v>
      </c>
      <c r="S115" s="2">
        <f>100000*Table1[[#This Row],[review_count]]/Table1[[#This Row],[total sales]]</f>
        <v>8.4280303030303028</v>
      </c>
      <c r="T115" s="2">
        <f>Table1[[#This Row],[total sales]]/(2017-Table1[[#This Row],[year_of_release]])</f>
        <v>377142.85714285716</v>
      </c>
      <c r="U115" s="9">
        <f>Table1[[#This Row],[na_sales]]/(2017-Table1[[#This Row],[year_of_release]])</f>
        <v>137142.85714285713</v>
      </c>
      <c r="V115" s="6">
        <f>Table1[[#This Row],[eu_sales]]/(2017-Table1[[#This Row],[year_of_release]])</f>
        <v>77142.857142857145</v>
      </c>
      <c r="W115" s="6">
        <f>Table1[[#This Row],[jp_sales]]/(2017-Table1[[#This Row],[year_of_release]])</f>
        <v>150714.28571428571</v>
      </c>
      <c r="X115" s="6">
        <f>Table1[[#This Row],[other_sales]]/(2017-Table1[[#This Row],[year_of_release]])</f>
        <v>12142.857142857143</v>
      </c>
      <c r="Y115" s="4">
        <v>500125528</v>
      </c>
      <c r="Z115" s="4">
        <v>432552540</v>
      </c>
      <c r="AA115" s="4">
        <v>127718000</v>
      </c>
      <c r="AB115" s="1">
        <f>Table1[[#This Row],[na_sales]]/Table1[[#This Row],[NA population]]</f>
        <v>3.8390361869310536E-3</v>
      </c>
      <c r="AC115" s="1">
        <f>Table1[[#This Row],[eu_sales]]/Table1[[#This Row],[Eu population]]</f>
        <v>2.496806515111436E-3</v>
      </c>
      <c r="AD115" s="1">
        <f>Table1[[#This Row],[jp_sales]]/Table1[[#This Row],[Jp population]]</f>
        <v>1.6520772326531891E-2</v>
      </c>
    </row>
    <row r="116" spans="1:30" x14ac:dyDescent="0.25">
      <c r="A116" t="s">
        <v>120</v>
      </c>
      <c r="B116" t="s">
        <v>200</v>
      </c>
      <c r="C116">
        <v>2014</v>
      </c>
      <c r="D116" t="s">
        <v>54</v>
      </c>
      <c r="E116" t="s">
        <v>55</v>
      </c>
      <c r="F116" s="4">
        <v>3220000</v>
      </c>
      <c r="G116" s="4">
        <v>1550000</v>
      </c>
      <c r="H116" s="4">
        <v>10000</v>
      </c>
      <c r="I116" s="4">
        <v>480000</v>
      </c>
      <c r="J116">
        <v>8.1</v>
      </c>
      <c r="K116">
        <v>53</v>
      </c>
      <c r="L116">
        <v>5.4</v>
      </c>
      <c r="M116" s="4">
        <v>898</v>
      </c>
      <c r="N116" t="s">
        <v>121</v>
      </c>
      <c r="O116" t="s">
        <v>43</v>
      </c>
      <c r="P116" s="4">
        <v>5260000</v>
      </c>
      <c r="Q116" s="3">
        <f>AVERAGE(Table1[[#This Row],[critic_score]],Table1[[#This Row],[user_score]])</f>
        <v>6.75</v>
      </c>
      <c r="R116" s="4">
        <f>Table1[[#This Row],[user_count]]+Table1[[#This Row],[critic_count]]</f>
        <v>951</v>
      </c>
      <c r="S116" s="2">
        <f>100000*Table1[[#This Row],[review_count]]/Table1[[#This Row],[total sales]]</f>
        <v>18.079847908745247</v>
      </c>
      <c r="T116" s="2">
        <f>Table1[[#This Row],[total sales]]/(2017-Table1[[#This Row],[year_of_release]])</f>
        <v>1753333.3333333333</v>
      </c>
      <c r="U116" s="9">
        <f>Table1[[#This Row],[na_sales]]/(2017-Table1[[#This Row],[year_of_release]])</f>
        <v>1073333.3333333333</v>
      </c>
      <c r="V116" s="6">
        <f>Table1[[#This Row],[eu_sales]]/(2017-Table1[[#This Row],[year_of_release]])</f>
        <v>516666.66666666669</v>
      </c>
      <c r="W116" s="6">
        <f>Table1[[#This Row],[jp_sales]]/(2017-Table1[[#This Row],[year_of_release]])</f>
        <v>3333.3333333333335</v>
      </c>
      <c r="X116" s="6">
        <f>Table1[[#This Row],[other_sales]]/(2017-Table1[[#This Row],[year_of_release]])</f>
        <v>160000</v>
      </c>
      <c r="Y116" s="4">
        <v>562338430</v>
      </c>
      <c r="Z116" s="4">
        <v>443580712</v>
      </c>
      <c r="AA116" s="4">
        <v>127276000</v>
      </c>
      <c r="AB116" s="1">
        <f>Table1[[#This Row],[na_sales]]/Table1[[#This Row],[NA population]]</f>
        <v>5.7260891808514668E-3</v>
      </c>
      <c r="AC116" s="1">
        <f>Table1[[#This Row],[eu_sales]]/Table1[[#This Row],[Eu population]]</f>
        <v>3.4942907977477612E-3</v>
      </c>
      <c r="AD116" s="1">
        <f>Table1[[#This Row],[jp_sales]]/Table1[[#This Row],[Jp population]]</f>
        <v>7.8569408215217325E-5</v>
      </c>
    </row>
    <row r="117" spans="1:30" x14ac:dyDescent="0.25">
      <c r="A117" t="s">
        <v>188</v>
      </c>
      <c r="B117" t="s">
        <v>34</v>
      </c>
      <c r="C117">
        <v>2009</v>
      </c>
      <c r="D117" t="s">
        <v>40</v>
      </c>
      <c r="E117" t="s">
        <v>83</v>
      </c>
      <c r="F117" s="4">
        <v>3110000</v>
      </c>
      <c r="G117" s="4">
        <v>1550000</v>
      </c>
      <c r="H117" s="4">
        <v>80000</v>
      </c>
      <c r="I117" s="4">
        <v>510000</v>
      </c>
      <c r="J117">
        <v>9</v>
      </c>
      <c r="K117">
        <v>82</v>
      </c>
      <c r="L117">
        <v>8.8000000000000007</v>
      </c>
      <c r="M117" s="4">
        <v>1305</v>
      </c>
      <c r="N117" t="s">
        <v>189</v>
      </c>
      <c r="O117" t="s">
        <v>43</v>
      </c>
      <c r="P117" s="4">
        <v>5250000</v>
      </c>
      <c r="Q117" s="3">
        <f>AVERAGE(Table1[[#This Row],[critic_score]],Table1[[#This Row],[user_score]])</f>
        <v>8.9</v>
      </c>
      <c r="R117" s="4">
        <f>Table1[[#This Row],[user_count]]+Table1[[#This Row],[critic_count]]</f>
        <v>1387</v>
      </c>
      <c r="S117" s="2">
        <f>100000*Table1[[#This Row],[review_count]]/Table1[[#This Row],[total sales]]</f>
        <v>26.419047619047618</v>
      </c>
      <c r="T117" s="2">
        <f>Table1[[#This Row],[total sales]]/(2017-Table1[[#This Row],[year_of_release]])</f>
        <v>656250</v>
      </c>
      <c r="U117" s="9">
        <f>Table1[[#This Row],[na_sales]]/(2017-Table1[[#This Row],[year_of_release]])</f>
        <v>388750</v>
      </c>
      <c r="V117" s="6">
        <f>Table1[[#This Row],[eu_sales]]/(2017-Table1[[#This Row],[year_of_release]])</f>
        <v>193750</v>
      </c>
      <c r="W117" s="6">
        <f>Table1[[#This Row],[jp_sales]]/(2017-Table1[[#This Row],[year_of_release]])</f>
        <v>10000</v>
      </c>
      <c r="X117" s="6">
        <f>Table1[[#This Row],[other_sales]]/(2017-Table1[[#This Row],[year_of_release]])</f>
        <v>63750</v>
      </c>
      <c r="Y117" s="4">
        <v>534740514</v>
      </c>
      <c r="Z117" s="4">
        <v>441041694</v>
      </c>
      <c r="AA117" s="4">
        <v>128047000</v>
      </c>
      <c r="AB117" s="1">
        <f>Table1[[#This Row],[na_sales]]/Table1[[#This Row],[NA population]]</f>
        <v>5.8159049456275157E-3</v>
      </c>
      <c r="AC117" s="1">
        <f>Table1[[#This Row],[eu_sales]]/Table1[[#This Row],[Eu population]]</f>
        <v>3.5144069621680712E-3</v>
      </c>
      <c r="AD117" s="1">
        <f>Table1[[#This Row],[jp_sales]]/Table1[[#This Row],[Jp population]]</f>
        <v>6.2477059204823224E-4</v>
      </c>
    </row>
    <row r="118" spans="1:30" x14ac:dyDescent="0.25">
      <c r="A118" t="s">
        <v>206</v>
      </c>
      <c r="B118" t="s">
        <v>136</v>
      </c>
      <c r="C118">
        <v>2012</v>
      </c>
      <c r="D118" t="s">
        <v>27</v>
      </c>
      <c r="E118" t="s">
        <v>20</v>
      </c>
      <c r="F118" s="4">
        <v>2300000</v>
      </c>
      <c r="G118" s="4">
        <v>1340000</v>
      </c>
      <c r="H118" s="4">
        <v>1270000</v>
      </c>
      <c r="I118" s="4">
        <v>320000</v>
      </c>
      <c r="J118">
        <v>8.4</v>
      </c>
      <c r="K118">
        <v>70</v>
      </c>
      <c r="L118">
        <v>8.1</v>
      </c>
      <c r="M118" s="4">
        <v>733</v>
      </c>
      <c r="N118" t="s">
        <v>20</v>
      </c>
      <c r="O118" t="s">
        <v>21</v>
      </c>
      <c r="P118" s="4">
        <v>5230000</v>
      </c>
      <c r="Q118" s="3">
        <f>AVERAGE(Table1[[#This Row],[critic_score]],Table1[[#This Row],[user_score]])</f>
        <v>8.25</v>
      </c>
      <c r="R118" s="4">
        <f>Table1[[#This Row],[user_count]]+Table1[[#This Row],[critic_count]]</f>
        <v>803</v>
      </c>
      <c r="S118" s="2">
        <f>100000*Table1[[#This Row],[review_count]]/Table1[[#This Row],[total sales]]</f>
        <v>15.353728489483748</v>
      </c>
      <c r="T118" s="2">
        <f>Table1[[#This Row],[total sales]]/(2017-Table1[[#This Row],[year_of_release]])</f>
        <v>1046000</v>
      </c>
      <c r="U118" s="9">
        <f>Table1[[#This Row],[na_sales]]/(2017-Table1[[#This Row],[year_of_release]])</f>
        <v>460000</v>
      </c>
      <c r="V118" s="6">
        <f>Table1[[#This Row],[eu_sales]]/(2017-Table1[[#This Row],[year_of_release]])</f>
        <v>268000</v>
      </c>
      <c r="W118" s="6">
        <f>Table1[[#This Row],[jp_sales]]/(2017-Table1[[#This Row],[year_of_release]])</f>
        <v>254000</v>
      </c>
      <c r="X118" s="6">
        <f>Table1[[#This Row],[other_sales]]/(2017-Table1[[#This Row],[year_of_release]])</f>
        <v>64000</v>
      </c>
      <c r="Y118" s="4">
        <v>551484507</v>
      </c>
      <c r="Z118" s="4">
        <v>441417242</v>
      </c>
      <c r="AA118" s="4">
        <v>127629000</v>
      </c>
      <c r="AB118" s="1">
        <f>Table1[[#This Row],[na_sales]]/Table1[[#This Row],[NA population]]</f>
        <v>4.1705614043659796E-3</v>
      </c>
      <c r="AC118" s="1">
        <f>Table1[[#This Row],[eu_sales]]/Table1[[#This Row],[Eu population]]</f>
        <v>3.0356766172717829E-3</v>
      </c>
      <c r="AD118" s="1">
        <f>Table1[[#This Row],[jp_sales]]/Table1[[#This Row],[Jp population]]</f>
        <v>9.9507165299422551E-3</v>
      </c>
    </row>
    <row r="119" spans="1:30" x14ac:dyDescent="0.25">
      <c r="A119" t="s">
        <v>207</v>
      </c>
      <c r="B119" t="s">
        <v>45</v>
      </c>
      <c r="C119">
        <v>2004</v>
      </c>
      <c r="D119" t="s">
        <v>96</v>
      </c>
      <c r="E119" t="s">
        <v>176</v>
      </c>
      <c r="F119" s="4">
        <v>650000</v>
      </c>
      <c r="G119" s="4">
        <v>750000</v>
      </c>
      <c r="H119" s="4">
        <v>3610000</v>
      </c>
      <c r="I119" s="4">
        <v>200000</v>
      </c>
      <c r="J119">
        <v>8.9</v>
      </c>
      <c r="K119">
        <v>63</v>
      </c>
      <c r="L119">
        <v>8.8000000000000007</v>
      </c>
      <c r="M119" s="4">
        <v>245</v>
      </c>
      <c r="N119" t="s">
        <v>180</v>
      </c>
      <c r="O119" t="s">
        <v>67</v>
      </c>
      <c r="P119" s="4">
        <v>5210000</v>
      </c>
      <c r="Q119" s="3">
        <f>AVERAGE(Table1[[#This Row],[critic_score]],Table1[[#This Row],[user_score]])</f>
        <v>8.8500000000000014</v>
      </c>
      <c r="R119" s="4">
        <f>Table1[[#This Row],[user_count]]+Table1[[#This Row],[critic_count]]</f>
        <v>308</v>
      </c>
      <c r="S119" s="2">
        <f>100000*Table1[[#This Row],[review_count]]/Table1[[#This Row],[total sales]]</f>
        <v>5.9117082533589249</v>
      </c>
      <c r="T119" s="2">
        <f>Table1[[#This Row],[total sales]]/(2017-Table1[[#This Row],[year_of_release]])</f>
        <v>400769.23076923075</v>
      </c>
      <c r="U119" s="9">
        <f>Table1[[#This Row],[na_sales]]/(2017-Table1[[#This Row],[year_of_release]])</f>
        <v>50000</v>
      </c>
      <c r="V119" s="6">
        <f>Table1[[#This Row],[eu_sales]]/(2017-Table1[[#This Row],[year_of_release]])</f>
        <v>57692.307692307695</v>
      </c>
      <c r="W119" s="6">
        <f>Table1[[#This Row],[jp_sales]]/(2017-Table1[[#This Row],[year_of_release]])</f>
        <v>277692.30769230769</v>
      </c>
      <c r="X119" s="6">
        <f>Table1[[#This Row],[other_sales]]/(2017-Table1[[#This Row],[year_of_release]])</f>
        <v>15384.615384615385</v>
      </c>
      <c r="Y119" s="4">
        <v>505524224</v>
      </c>
      <c r="Z119" s="4">
        <v>434174638</v>
      </c>
      <c r="AA119" s="4">
        <v>127761000</v>
      </c>
      <c r="AB119" s="1">
        <f>Table1[[#This Row],[na_sales]]/Table1[[#This Row],[NA population]]</f>
        <v>1.2857939721598781E-3</v>
      </c>
      <c r="AC119" s="1">
        <f>Table1[[#This Row],[eu_sales]]/Table1[[#This Row],[Eu population]]</f>
        <v>1.727415501409366E-3</v>
      </c>
      <c r="AD119" s="1">
        <f>Table1[[#This Row],[jp_sales]]/Table1[[#This Row],[Jp population]]</f>
        <v>2.8255884033468744E-2</v>
      </c>
    </row>
    <row r="120" spans="1:30" x14ac:dyDescent="0.25">
      <c r="A120" t="s">
        <v>208</v>
      </c>
      <c r="B120" t="s">
        <v>26</v>
      </c>
      <c r="C120">
        <v>2007</v>
      </c>
      <c r="D120" t="s">
        <v>49</v>
      </c>
      <c r="E120" t="s">
        <v>20</v>
      </c>
      <c r="F120" s="4">
        <v>1210000</v>
      </c>
      <c r="G120" s="4">
        <v>2430000</v>
      </c>
      <c r="H120" s="4">
        <v>1030000</v>
      </c>
      <c r="I120" s="4">
        <v>520000</v>
      </c>
      <c r="J120">
        <v>8.5</v>
      </c>
      <c r="K120">
        <v>72</v>
      </c>
      <c r="L120">
        <v>8.6</v>
      </c>
      <c r="M120" s="4">
        <v>147</v>
      </c>
      <c r="N120" t="s">
        <v>180</v>
      </c>
      <c r="O120" t="s">
        <v>21</v>
      </c>
      <c r="P120" s="4">
        <v>5190000</v>
      </c>
      <c r="Q120" s="3">
        <f>AVERAGE(Table1[[#This Row],[critic_score]],Table1[[#This Row],[user_score]])</f>
        <v>8.5500000000000007</v>
      </c>
      <c r="R120" s="4">
        <f>Table1[[#This Row],[user_count]]+Table1[[#This Row],[critic_count]]</f>
        <v>219</v>
      </c>
      <c r="S120" s="2">
        <f>100000*Table1[[#This Row],[review_count]]/Table1[[#This Row],[total sales]]</f>
        <v>4.2196531791907512</v>
      </c>
      <c r="T120" s="2">
        <f>Table1[[#This Row],[total sales]]/(2017-Table1[[#This Row],[year_of_release]])</f>
        <v>519000</v>
      </c>
      <c r="U120" s="9">
        <f>Table1[[#This Row],[na_sales]]/(2017-Table1[[#This Row],[year_of_release]])</f>
        <v>121000</v>
      </c>
      <c r="V120" s="6">
        <f>Table1[[#This Row],[eu_sales]]/(2017-Table1[[#This Row],[year_of_release]])</f>
        <v>243000</v>
      </c>
      <c r="W120" s="6">
        <f>Table1[[#This Row],[jp_sales]]/(2017-Table1[[#This Row],[year_of_release]])</f>
        <v>103000</v>
      </c>
      <c r="X120" s="6">
        <f>Table1[[#This Row],[other_sales]]/(2017-Table1[[#This Row],[year_of_release]])</f>
        <v>52000</v>
      </c>
      <c r="Y120" s="4">
        <v>522751172</v>
      </c>
      <c r="Z120" s="4">
        <v>438594184</v>
      </c>
      <c r="AA120" s="4">
        <v>128001000</v>
      </c>
      <c r="AB120" s="1">
        <f>Table1[[#This Row],[na_sales]]/Table1[[#This Row],[NA population]]</f>
        <v>2.3146767808681261E-3</v>
      </c>
      <c r="AC120" s="1">
        <f>Table1[[#This Row],[eu_sales]]/Table1[[#This Row],[Eu population]]</f>
        <v>5.5404291453167104E-3</v>
      </c>
      <c r="AD120" s="1">
        <f>Table1[[#This Row],[jp_sales]]/Table1[[#This Row],[Jp population]]</f>
        <v>8.0468121342802002E-3</v>
      </c>
    </row>
    <row r="121" spans="1:30" x14ac:dyDescent="0.25">
      <c r="A121" t="s">
        <v>109</v>
      </c>
      <c r="B121" t="s">
        <v>34</v>
      </c>
      <c r="C121">
        <v>2012</v>
      </c>
      <c r="D121" t="s">
        <v>40</v>
      </c>
      <c r="E121" t="s">
        <v>100</v>
      </c>
      <c r="F121" s="4">
        <v>1090000</v>
      </c>
      <c r="G121" s="4">
        <v>3470000</v>
      </c>
      <c r="H121" s="4">
        <v>30000</v>
      </c>
      <c r="I121" s="4">
        <v>570000</v>
      </c>
      <c r="J121">
        <v>9</v>
      </c>
      <c r="K121">
        <v>48</v>
      </c>
      <c r="L121">
        <v>6.1</v>
      </c>
      <c r="M121" s="4">
        <v>403</v>
      </c>
      <c r="N121" t="s">
        <v>100</v>
      </c>
      <c r="O121" t="s">
        <v>21</v>
      </c>
      <c r="P121" s="4">
        <v>5160000</v>
      </c>
      <c r="Q121" s="3">
        <f>AVERAGE(Table1[[#This Row],[critic_score]],Table1[[#This Row],[user_score]])</f>
        <v>7.55</v>
      </c>
      <c r="R121" s="4">
        <f>Table1[[#This Row],[user_count]]+Table1[[#This Row],[critic_count]]</f>
        <v>451</v>
      </c>
      <c r="S121" s="2">
        <f>100000*Table1[[#This Row],[review_count]]/Table1[[#This Row],[total sales]]</f>
        <v>8.7403100775193803</v>
      </c>
      <c r="T121" s="2">
        <f>Table1[[#This Row],[total sales]]/(2017-Table1[[#This Row],[year_of_release]])</f>
        <v>1032000</v>
      </c>
      <c r="U121" s="9">
        <f>Table1[[#This Row],[na_sales]]/(2017-Table1[[#This Row],[year_of_release]])</f>
        <v>218000</v>
      </c>
      <c r="V121" s="6">
        <f>Table1[[#This Row],[eu_sales]]/(2017-Table1[[#This Row],[year_of_release]])</f>
        <v>694000</v>
      </c>
      <c r="W121" s="6">
        <f>Table1[[#This Row],[jp_sales]]/(2017-Table1[[#This Row],[year_of_release]])</f>
        <v>6000</v>
      </c>
      <c r="X121" s="6">
        <f>Table1[[#This Row],[other_sales]]/(2017-Table1[[#This Row],[year_of_release]])</f>
        <v>114000</v>
      </c>
      <c r="Y121" s="4">
        <v>551484507</v>
      </c>
      <c r="Z121" s="4">
        <v>441417242</v>
      </c>
      <c r="AA121" s="4">
        <v>127629000</v>
      </c>
      <c r="AB121" s="1">
        <f>Table1[[#This Row],[na_sales]]/Table1[[#This Row],[NA population]]</f>
        <v>1.9764834481560511E-3</v>
      </c>
      <c r="AC121" s="1">
        <f>Table1[[#This Row],[eu_sales]]/Table1[[#This Row],[Eu population]]</f>
        <v>7.8610431805470806E-3</v>
      </c>
      <c r="AD121" s="1">
        <f>Table1[[#This Row],[jp_sales]]/Table1[[#This Row],[Jp population]]</f>
        <v>2.3505629598288789E-4</v>
      </c>
    </row>
    <row r="122" spans="1:30" x14ac:dyDescent="0.25">
      <c r="A122" t="s">
        <v>209</v>
      </c>
      <c r="B122" t="s">
        <v>113</v>
      </c>
      <c r="C122">
        <v>2012</v>
      </c>
      <c r="D122" t="s">
        <v>96</v>
      </c>
      <c r="E122" t="s">
        <v>55</v>
      </c>
      <c r="F122" s="4">
        <v>2440000</v>
      </c>
      <c r="G122" s="4">
        <v>2160000</v>
      </c>
      <c r="H122" s="4">
        <v>0</v>
      </c>
      <c r="I122" s="4">
        <v>540000</v>
      </c>
      <c r="J122">
        <v>8.8000000000000007</v>
      </c>
      <c r="K122">
        <v>86</v>
      </c>
      <c r="L122">
        <v>4</v>
      </c>
      <c r="M122" s="4">
        <v>9629</v>
      </c>
      <c r="N122" t="s">
        <v>164</v>
      </c>
      <c r="O122" t="s">
        <v>43</v>
      </c>
      <c r="P122" s="4">
        <v>5140000</v>
      </c>
      <c r="Q122" s="3">
        <f>AVERAGE(Table1[[#This Row],[critic_score]],Table1[[#This Row],[user_score]])</f>
        <v>6.4</v>
      </c>
      <c r="R122" s="4">
        <f>Table1[[#This Row],[user_count]]+Table1[[#This Row],[critic_count]]</f>
        <v>9715</v>
      </c>
      <c r="S122" s="2">
        <f>100000*Table1[[#This Row],[review_count]]/Table1[[#This Row],[total sales]]</f>
        <v>189.00778210116732</v>
      </c>
      <c r="T122" s="2">
        <f>Table1[[#This Row],[total sales]]/(2017-Table1[[#This Row],[year_of_release]])</f>
        <v>1028000</v>
      </c>
      <c r="U122" s="9">
        <f>Table1[[#This Row],[na_sales]]/(2017-Table1[[#This Row],[year_of_release]])</f>
        <v>488000</v>
      </c>
      <c r="V122" s="6">
        <f>Table1[[#This Row],[eu_sales]]/(2017-Table1[[#This Row],[year_of_release]])</f>
        <v>432000</v>
      </c>
      <c r="W122" s="6">
        <f>Table1[[#This Row],[jp_sales]]/(2017-Table1[[#This Row],[year_of_release]])</f>
        <v>0</v>
      </c>
      <c r="X122" s="6">
        <f>Table1[[#This Row],[other_sales]]/(2017-Table1[[#This Row],[year_of_release]])</f>
        <v>108000</v>
      </c>
      <c r="Y122" s="4">
        <v>551484507</v>
      </c>
      <c r="Z122" s="4">
        <v>441417242</v>
      </c>
      <c r="AA122" s="4">
        <v>127629000</v>
      </c>
      <c r="AB122" s="1">
        <f>Table1[[#This Row],[na_sales]]/Table1[[#This Row],[NA population]]</f>
        <v>4.4244216637621698E-3</v>
      </c>
      <c r="AC122" s="1">
        <f>Table1[[#This Row],[eu_sales]]/Table1[[#This Row],[Eu population]]</f>
        <v>4.8933294726172024E-3</v>
      </c>
      <c r="AD122" s="1">
        <f>Table1[[#This Row],[jp_sales]]/Table1[[#This Row],[Jp population]]</f>
        <v>0</v>
      </c>
    </row>
    <row r="123" spans="1:30" x14ac:dyDescent="0.25">
      <c r="A123" t="s">
        <v>210</v>
      </c>
      <c r="B123" t="s">
        <v>45</v>
      </c>
      <c r="C123">
        <v>2003</v>
      </c>
      <c r="D123" t="s">
        <v>54</v>
      </c>
      <c r="E123" t="s">
        <v>100</v>
      </c>
      <c r="F123" s="4">
        <v>1980000</v>
      </c>
      <c r="G123" s="4">
        <v>2230000</v>
      </c>
      <c r="H123" s="4">
        <v>130000</v>
      </c>
      <c r="I123" s="4">
        <v>800000</v>
      </c>
      <c r="J123">
        <v>6.8</v>
      </c>
      <c r="K123">
        <v>30</v>
      </c>
      <c r="L123">
        <v>7.6</v>
      </c>
      <c r="M123" s="4">
        <v>100</v>
      </c>
      <c r="N123" t="s">
        <v>143</v>
      </c>
      <c r="O123" t="s">
        <v>67</v>
      </c>
      <c r="P123" s="4">
        <v>5140000</v>
      </c>
      <c r="Q123" s="3">
        <f>AVERAGE(Table1[[#This Row],[critic_score]],Table1[[#This Row],[user_score]])</f>
        <v>7.1999999999999993</v>
      </c>
      <c r="R123" s="4">
        <f>Table1[[#This Row],[user_count]]+Table1[[#This Row],[critic_count]]</f>
        <v>130</v>
      </c>
      <c r="S123" s="2">
        <f>100000*Table1[[#This Row],[review_count]]/Table1[[#This Row],[total sales]]</f>
        <v>2.5291828793774318</v>
      </c>
      <c r="T123" s="2">
        <f>Table1[[#This Row],[total sales]]/(2017-Table1[[#This Row],[year_of_release]])</f>
        <v>367142.85714285716</v>
      </c>
      <c r="U123" s="9">
        <f>Table1[[#This Row],[na_sales]]/(2017-Table1[[#This Row],[year_of_release]])</f>
        <v>141428.57142857142</v>
      </c>
      <c r="V123" s="6">
        <f>Table1[[#This Row],[eu_sales]]/(2017-Table1[[#This Row],[year_of_release]])</f>
        <v>159285.71428571429</v>
      </c>
      <c r="W123" s="6">
        <f>Table1[[#This Row],[jp_sales]]/(2017-Table1[[#This Row],[year_of_release]])</f>
        <v>9285.7142857142862</v>
      </c>
      <c r="X123" s="6">
        <f>Table1[[#This Row],[other_sales]]/(2017-Table1[[#This Row],[year_of_release]])</f>
        <v>57142.857142857145</v>
      </c>
      <c r="Y123" s="4">
        <v>500125528</v>
      </c>
      <c r="Z123" s="4">
        <v>432552540</v>
      </c>
      <c r="AA123" s="4">
        <v>127718000</v>
      </c>
      <c r="AB123" s="1">
        <f>Table1[[#This Row],[na_sales]]/Table1[[#This Row],[NA population]]</f>
        <v>3.9590060677726496E-3</v>
      </c>
      <c r="AC123" s="1">
        <f>Table1[[#This Row],[eu_sales]]/Table1[[#This Row],[Eu population]]</f>
        <v>5.1554430821282426E-3</v>
      </c>
      <c r="AD123" s="1">
        <f>Table1[[#This Row],[jp_sales]]/Table1[[#This Row],[Jp population]]</f>
        <v>1.0178674893123914E-3</v>
      </c>
    </row>
    <row r="124" spans="1:30" x14ac:dyDescent="0.25">
      <c r="A124" t="s">
        <v>211</v>
      </c>
      <c r="B124" t="s">
        <v>34</v>
      </c>
      <c r="C124">
        <v>2010</v>
      </c>
      <c r="D124" t="s">
        <v>96</v>
      </c>
      <c r="E124" t="s">
        <v>35</v>
      </c>
      <c r="F124" s="4">
        <v>3590000</v>
      </c>
      <c r="G124" s="4">
        <v>1080000</v>
      </c>
      <c r="H124" s="4">
        <v>50000</v>
      </c>
      <c r="I124" s="4">
        <v>380000</v>
      </c>
      <c r="J124">
        <v>8</v>
      </c>
      <c r="K124">
        <v>88</v>
      </c>
      <c r="L124">
        <v>6.5</v>
      </c>
      <c r="M124" s="4">
        <v>604</v>
      </c>
      <c r="N124" t="s">
        <v>212</v>
      </c>
      <c r="O124" t="s">
        <v>43</v>
      </c>
      <c r="P124" s="4">
        <v>5100000</v>
      </c>
      <c r="Q124" s="3">
        <f>AVERAGE(Table1[[#This Row],[critic_score]],Table1[[#This Row],[user_score]])</f>
        <v>7.25</v>
      </c>
      <c r="R124" s="4">
        <f>Table1[[#This Row],[user_count]]+Table1[[#This Row],[critic_count]]</f>
        <v>692</v>
      </c>
      <c r="S124" s="2">
        <f>100000*Table1[[#This Row],[review_count]]/Table1[[#This Row],[total sales]]</f>
        <v>13.568627450980392</v>
      </c>
      <c r="T124" s="2">
        <f>Table1[[#This Row],[total sales]]/(2017-Table1[[#This Row],[year_of_release]])</f>
        <v>728571.42857142852</v>
      </c>
      <c r="U124" s="9">
        <f>Table1[[#This Row],[na_sales]]/(2017-Table1[[#This Row],[year_of_release]])</f>
        <v>512857.14285714284</v>
      </c>
      <c r="V124" s="6">
        <f>Table1[[#This Row],[eu_sales]]/(2017-Table1[[#This Row],[year_of_release]])</f>
        <v>154285.71428571429</v>
      </c>
      <c r="W124" s="6">
        <f>Table1[[#This Row],[jp_sales]]/(2017-Table1[[#This Row],[year_of_release]])</f>
        <v>7142.8571428571431</v>
      </c>
      <c r="X124" s="6">
        <f>Table1[[#This Row],[other_sales]]/(2017-Table1[[#This Row],[year_of_release]])</f>
        <v>54285.714285714283</v>
      </c>
      <c r="Y124" s="4">
        <v>540520772</v>
      </c>
      <c r="Z124" s="4">
        <v>441654761</v>
      </c>
      <c r="AA124" s="4">
        <v>128070000</v>
      </c>
      <c r="AB124" s="1">
        <f>Table1[[#This Row],[na_sales]]/Table1[[#This Row],[NA population]]</f>
        <v>6.6417429004930082E-3</v>
      </c>
      <c r="AC124" s="1">
        <f>Table1[[#This Row],[eu_sales]]/Table1[[#This Row],[Eu population]]</f>
        <v>2.4453489362475139E-3</v>
      </c>
      <c r="AD124" s="1">
        <f>Table1[[#This Row],[jp_sales]]/Table1[[#This Row],[Jp population]]</f>
        <v>3.9041149371437495E-4</v>
      </c>
    </row>
    <row r="125" spans="1:30" x14ac:dyDescent="0.25">
      <c r="A125" t="s">
        <v>213</v>
      </c>
      <c r="B125" t="s">
        <v>39</v>
      </c>
      <c r="C125">
        <v>2009</v>
      </c>
      <c r="D125" t="s">
        <v>40</v>
      </c>
      <c r="E125" t="s">
        <v>196</v>
      </c>
      <c r="F125" s="4">
        <v>1960000</v>
      </c>
      <c r="G125" s="4">
        <v>1410000</v>
      </c>
      <c r="H125" s="4">
        <v>1080000</v>
      </c>
      <c r="I125" s="4">
        <v>640000</v>
      </c>
      <c r="J125">
        <v>8.4</v>
      </c>
      <c r="K125">
        <v>76</v>
      </c>
      <c r="L125">
        <v>7.5</v>
      </c>
      <c r="M125" s="4">
        <v>667</v>
      </c>
      <c r="N125" t="s">
        <v>196</v>
      </c>
      <c r="O125" t="s">
        <v>43</v>
      </c>
      <c r="P125" s="4">
        <v>5090000</v>
      </c>
      <c r="Q125" s="3">
        <f>AVERAGE(Table1[[#This Row],[critic_score]],Table1[[#This Row],[user_score]])</f>
        <v>7.95</v>
      </c>
      <c r="R125" s="4">
        <f>Table1[[#This Row],[user_count]]+Table1[[#This Row],[critic_count]]</f>
        <v>743</v>
      </c>
      <c r="S125" s="2">
        <f>100000*Table1[[#This Row],[review_count]]/Table1[[#This Row],[total sales]]</f>
        <v>14.597249508840864</v>
      </c>
      <c r="T125" s="2">
        <f>Table1[[#This Row],[total sales]]/(2017-Table1[[#This Row],[year_of_release]])</f>
        <v>636250</v>
      </c>
      <c r="U125" s="9">
        <f>Table1[[#This Row],[na_sales]]/(2017-Table1[[#This Row],[year_of_release]])</f>
        <v>245000</v>
      </c>
      <c r="V125" s="6">
        <f>Table1[[#This Row],[eu_sales]]/(2017-Table1[[#This Row],[year_of_release]])</f>
        <v>176250</v>
      </c>
      <c r="W125" s="6">
        <f>Table1[[#This Row],[jp_sales]]/(2017-Table1[[#This Row],[year_of_release]])</f>
        <v>135000</v>
      </c>
      <c r="X125" s="6">
        <f>Table1[[#This Row],[other_sales]]/(2017-Table1[[#This Row],[year_of_release]])</f>
        <v>80000</v>
      </c>
      <c r="Y125" s="4">
        <v>534740514</v>
      </c>
      <c r="Z125" s="4">
        <v>441041694</v>
      </c>
      <c r="AA125" s="4">
        <v>128047000</v>
      </c>
      <c r="AB125" s="1">
        <f>Table1[[#This Row],[na_sales]]/Table1[[#This Row],[NA population]]</f>
        <v>3.665329161874576E-3</v>
      </c>
      <c r="AC125" s="1">
        <f>Table1[[#This Row],[eu_sales]]/Table1[[#This Row],[Eu population]]</f>
        <v>3.1969766559077294E-3</v>
      </c>
      <c r="AD125" s="1">
        <f>Table1[[#This Row],[jp_sales]]/Table1[[#This Row],[Jp population]]</f>
        <v>8.4344029926511355E-3</v>
      </c>
    </row>
    <row r="126" spans="1:30" x14ac:dyDescent="0.25">
      <c r="A126" t="s">
        <v>214</v>
      </c>
      <c r="B126" t="s">
        <v>26</v>
      </c>
      <c r="C126">
        <v>2007</v>
      </c>
      <c r="D126" t="s">
        <v>40</v>
      </c>
      <c r="E126" t="s">
        <v>20</v>
      </c>
      <c r="F126" s="4">
        <v>1850000</v>
      </c>
      <c r="G126" s="4">
        <v>1800000</v>
      </c>
      <c r="H126" s="4">
        <v>950000</v>
      </c>
      <c r="I126" s="4">
        <v>480000</v>
      </c>
      <c r="J126">
        <v>9</v>
      </c>
      <c r="K126">
        <v>57</v>
      </c>
      <c r="L126">
        <v>8</v>
      </c>
      <c r="M126" s="4">
        <v>416</v>
      </c>
      <c r="N126" t="s">
        <v>20</v>
      </c>
      <c r="O126" t="s">
        <v>21</v>
      </c>
      <c r="P126" s="4">
        <v>5080000</v>
      </c>
      <c r="Q126" s="3">
        <f>AVERAGE(Table1[[#This Row],[critic_score]],Table1[[#This Row],[user_score]])</f>
        <v>8.5</v>
      </c>
      <c r="R126" s="4">
        <f>Table1[[#This Row],[user_count]]+Table1[[#This Row],[critic_count]]</f>
        <v>473</v>
      </c>
      <c r="S126" s="2">
        <f>100000*Table1[[#This Row],[review_count]]/Table1[[#This Row],[total sales]]</f>
        <v>9.3110236220472444</v>
      </c>
      <c r="T126" s="2">
        <f>Table1[[#This Row],[total sales]]/(2017-Table1[[#This Row],[year_of_release]])</f>
        <v>508000</v>
      </c>
      <c r="U126" s="9">
        <f>Table1[[#This Row],[na_sales]]/(2017-Table1[[#This Row],[year_of_release]])</f>
        <v>185000</v>
      </c>
      <c r="V126" s="6">
        <f>Table1[[#This Row],[eu_sales]]/(2017-Table1[[#This Row],[year_of_release]])</f>
        <v>180000</v>
      </c>
      <c r="W126" s="6">
        <f>Table1[[#This Row],[jp_sales]]/(2017-Table1[[#This Row],[year_of_release]])</f>
        <v>95000</v>
      </c>
      <c r="X126" s="6">
        <f>Table1[[#This Row],[other_sales]]/(2017-Table1[[#This Row],[year_of_release]])</f>
        <v>48000</v>
      </c>
      <c r="Y126" s="4">
        <v>522751172</v>
      </c>
      <c r="Z126" s="4">
        <v>438594184</v>
      </c>
      <c r="AA126" s="4">
        <v>128001000</v>
      </c>
      <c r="AB126" s="1">
        <f>Table1[[#This Row],[na_sales]]/Table1[[#This Row],[NA population]]</f>
        <v>3.5389686319058124E-3</v>
      </c>
      <c r="AC126" s="1">
        <f>Table1[[#This Row],[eu_sales]]/Table1[[#This Row],[Eu population]]</f>
        <v>4.1040215891234889E-3</v>
      </c>
      <c r="AD126" s="1">
        <f>Table1[[#This Row],[jp_sales]]/Table1[[#This Row],[Jp population]]</f>
        <v>7.4218170170545546E-3</v>
      </c>
    </row>
    <row r="127" spans="1:30" x14ac:dyDescent="0.25">
      <c r="A127" t="s">
        <v>215</v>
      </c>
      <c r="B127" t="s">
        <v>39</v>
      </c>
      <c r="C127">
        <v>2010</v>
      </c>
      <c r="D127" t="s">
        <v>19</v>
      </c>
      <c r="E127" t="s">
        <v>100</v>
      </c>
      <c r="F127" s="4">
        <v>610000</v>
      </c>
      <c r="G127" s="4">
        <v>3280000</v>
      </c>
      <c r="H127" s="4">
        <v>60000</v>
      </c>
      <c r="I127" s="4">
        <v>1120000</v>
      </c>
      <c r="J127">
        <v>8.9</v>
      </c>
      <c r="K127">
        <v>51</v>
      </c>
      <c r="L127">
        <v>8</v>
      </c>
      <c r="M127" s="4">
        <v>233</v>
      </c>
      <c r="N127" t="s">
        <v>101</v>
      </c>
      <c r="O127" t="s">
        <v>21</v>
      </c>
      <c r="P127" s="4">
        <v>5070000</v>
      </c>
      <c r="Q127" s="3">
        <f>AVERAGE(Table1[[#This Row],[critic_score]],Table1[[#This Row],[user_score]])</f>
        <v>8.4499999999999993</v>
      </c>
      <c r="R127" s="4">
        <f>Table1[[#This Row],[user_count]]+Table1[[#This Row],[critic_count]]</f>
        <v>284</v>
      </c>
      <c r="S127" s="2">
        <f>100000*Table1[[#This Row],[review_count]]/Table1[[#This Row],[total sales]]</f>
        <v>5.6015779092702171</v>
      </c>
      <c r="T127" s="2">
        <f>Table1[[#This Row],[total sales]]/(2017-Table1[[#This Row],[year_of_release]])</f>
        <v>724285.71428571432</v>
      </c>
      <c r="U127" s="9">
        <f>Table1[[#This Row],[na_sales]]/(2017-Table1[[#This Row],[year_of_release]])</f>
        <v>87142.857142857145</v>
      </c>
      <c r="V127" s="6">
        <f>Table1[[#This Row],[eu_sales]]/(2017-Table1[[#This Row],[year_of_release]])</f>
        <v>468571.42857142858</v>
      </c>
      <c r="W127" s="6">
        <f>Table1[[#This Row],[jp_sales]]/(2017-Table1[[#This Row],[year_of_release]])</f>
        <v>8571.4285714285706</v>
      </c>
      <c r="X127" s="6">
        <f>Table1[[#This Row],[other_sales]]/(2017-Table1[[#This Row],[year_of_release]])</f>
        <v>160000</v>
      </c>
      <c r="Y127" s="4">
        <v>540520772</v>
      </c>
      <c r="Z127" s="4">
        <v>441654761</v>
      </c>
      <c r="AA127" s="4">
        <v>128070000</v>
      </c>
      <c r="AB127" s="1">
        <f>Table1[[#This Row],[na_sales]]/Table1[[#This Row],[NA population]]</f>
        <v>1.1285412727857201E-3</v>
      </c>
      <c r="AC127" s="1">
        <f>Table1[[#This Row],[eu_sales]]/Table1[[#This Row],[Eu population]]</f>
        <v>7.4266152878628196E-3</v>
      </c>
      <c r="AD127" s="1">
        <f>Table1[[#This Row],[jp_sales]]/Table1[[#This Row],[Jp population]]</f>
        <v>4.6849379245724994E-4</v>
      </c>
    </row>
    <row r="128" spans="1:30" x14ac:dyDescent="0.25">
      <c r="A128" t="s">
        <v>216</v>
      </c>
      <c r="B128" t="s">
        <v>118</v>
      </c>
      <c r="C128">
        <v>2006</v>
      </c>
      <c r="D128" t="s">
        <v>40</v>
      </c>
      <c r="E128" t="s">
        <v>41</v>
      </c>
      <c r="F128" s="4">
        <v>1700000</v>
      </c>
      <c r="G128" s="4">
        <v>1990000</v>
      </c>
      <c r="H128" s="4">
        <v>160000</v>
      </c>
      <c r="I128" s="4">
        <v>1180000</v>
      </c>
      <c r="J128">
        <v>8.6</v>
      </c>
      <c r="K128">
        <v>50</v>
      </c>
      <c r="L128">
        <v>8</v>
      </c>
      <c r="M128" s="4">
        <v>150</v>
      </c>
      <c r="N128" t="s">
        <v>119</v>
      </c>
      <c r="O128" t="s">
        <v>43</v>
      </c>
      <c r="P128" s="4">
        <v>5030000</v>
      </c>
      <c r="Q128" s="3">
        <f>AVERAGE(Table1[[#This Row],[critic_score]],Table1[[#This Row],[user_score]])</f>
        <v>8.3000000000000007</v>
      </c>
      <c r="R128" s="4">
        <f>Table1[[#This Row],[user_count]]+Table1[[#This Row],[critic_count]]</f>
        <v>200</v>
      </c>
      <c r="S128" s="2">
        <f>100000*Table1[[#This Row],[review_count]]/Table1[[#This Row],[total sales]]</f>
        <v>3.9761431411530817</v>
      </c>
      <c r="T128" s="2">
        <f>Table1[[#This Row],[total sales]]/(2017-Table1[[#This Row],[year_of_release]])</f>
        <v>457272.72727272729</v>
      </c>
      <c r="U128" s="9">
        <f>Table1[[#This Row],[na_sales]]/(2017-Table1[[#This Row],[year_of_release]])</f>
        <v>154545.45454545456</v>
      </c>
      <c r="V128" s="6">
        <f>Table1[[#This Row],[eu_sales]]/(2017-Table1[[#This Row],[year_of_release]])</f>
        <v>180909.09090909091</v>
      </c>
      <c r="W128" s="6">
        <f>Table1[[#This Row],[jp_sales]]/(2017-Table1[[#This Row],[year_of_release]])</f>
        <v>14545.454545454546</v>
      </c>
      <c r="X128" s="6">
        <f>Table1[[#This Row],[other_sales]]/(2017-Table1[[#This Row],[year_of_release]])</f>
        <v>107272.72727272728</v>
      </c>
      <c r="Y128" s="4">
        <v>516818555</v>
      </c>
      <c r="Z128" s="4">
        <v>437126892</v>
      </c>
      <c r="AA128" s="4">
        <v>127854000</v>
      </c>
      <c r="AB128" s="1">
        <f>Table1[[#This Row],[na_sales]]/Table1[[#This Row],[NA population]]</f>
        <v>3.2893555843791253E-3</v>
      </c>
      <c r="AC128" s="1">
        <f>Table1[[#This Row],[eu_sales]]/Table1[[#This Row],[Eu population]]</f>
        <v>4.5524538444548504E-3</v>
      </c>
      <c r="AD128" s="1">
        <f>Table1[[#This Row],[jp_sales]]/Table1[[#This Row],[Jp population]]</f>
        <v>1.2514274093888341E-3</v>
      </c>
    </row>
    <row r="129" spans="1:30" x14ac:dyDescent="0.25">
      <c r="A129" t="s">
        <v>217</v>
      </c>
      <c r="B129" t="s">
        <v>45</v>
      </c>
      <c r="C129">
        <v>2007</v>
      </c>
      <c r="D129" t="s">
        <v>29</v>
      </c>
      <c r="E129" t="s">
        <v>55</v>
      </c>
      <c r="F129" s="4">
        <v>3490000</v>
      </c>
      <c r="G129" s="4">
        <v>10000</v>
      </c>
      <c r="H129" s="4">
        <v>10000</v>
      </c>
      <c r="I129" s="4">
        <v>1480000</v>
      </c>
      <c r="J129">
        <v>8.1999999999999993</v>
      </c>
      <c r="K129">
        <v>24</v>
      </c>
      <c r="L129">
        <v>8.1999999999999993</v>
      </c>
      <c r="M129" s="4">
        <v>46</v>
      </c>
      <c r="N129" t="s">
        <v>218</v>
      </c>
      <c r="O129" t="s">
        <v>67</v>
      </c>
      <c r="P129" s="4">
        <v>4990000</v>
      </c>
      <c r="Q129" s="3">
        <f>AVERAGE(Table1[[#This Row],[critic_score]],Table1[[#This Row],[user_score]])</f>
        <v>8.1999999999999993</v>
      </c>
      <c r="R129" s="4">
        <f>Table1[[#This Row],[user_count]]+Table1[[#This Row],[critic_count]]</f>
        <v>70</v>
      </c>
      <c r="S129" s="2">
        <f>100000*Table1[[#This Row],[review_count]]/Table1[[#This Row],[total sales]]</f>
        <v>1.402805611222445</v>
      </c>
      <c r="T129" s="2">
        <f>Table1[[#This Row],[total sales]]/(2017-Table1[[#This Row],[year_of_release]])</f>
        <v>499000</v>
      </c>
      <c r="U129" s="9">
        <f>Table1[[#This Row],[na_sales]]/(2017-Table1[[#This Row],[year_of_release]])</f>
        <v>349000</v>
      </c>
      <c r="V129" s="6">
        <f>Table1[[#This Row],[eu_sales]]/(2017-Table1[[#This Row],[year_of_release]])</f>
        <v>1000</v>
      </c>
      <c r="W129" s="6">
        <f>Table1[[#This Row],[jp_sales]]/(2017-Table1[[#This Row],[year_of_release]])</f>
        <v>1000</v>
      </c>
      <c r="X129" s="6">
        <f>Table1[[#This Row],[other_sales]]/(2017-Table1[[#This Row],[year_of_release]])</f>
        <v>148000</v>
      </c>
      <c r="Y129" s="4">
        <v>522751172</v>
      </c>
      <c r="Z129" s="4">
        <v>438594184</v>
      </c>
      <c r="AA129" s="4">
        <v>128001000</v>
      </c>
      <c r="AB129" s="1">
        <f>Table1[[#This Row],[na_sales]]/Table1[[#This Row],[NA population]]</f>
        <v>6.6762165001898839E-3</v>
      </c>
      <c r="AC129" s="1">
        <f>Table1[[#This Row],[eu_sales]]/Table1[[#This Row],[Eu population]]</f>
        <v>2.280011993957494E-5</v>
      </c>
      <c r="AD129" s="1">
        <f>Table1[[#This Row],[jp_sales]]/Table1[[#This Row],[Jp population]]</f>
        <v>7.8124389653205832E-5</v>
      </c>
    </row>
    <row r="130" spans="1:30" x14ac:dyDescent="0.25">
      <c r="A130" t="s">
        <v>219</v>
      </c>
      <c r="B130" t="s">
        <v>18</v>
      </c>
      <c r="C130">
        <v>2007</v>
      </c>
      <c r="D130" t="s">
        <v>54</v>
      </c>
      <c r="E130" t="s">
        <v>20</v>
      </c>
      <c r="F130" s="4">
        <v>3050000</v>
      </c>
      <c r="G130" s="4">
        <v>1170000</v>
      </c>
      <c r="H130" s="4">
        <v>290000</v>
      </c>
      <c r="I130" s="4">
        <v>460000</v>
      </c>
      <c r="J130">
        <v>6.8</v>
      </c>
      <c r="K130">
        <v>34</v>
      </c>
      <c r="L130">
        <v>7.1</v>
      </c>
      <c r="M130" s="4">
        <v>47</v>
      </c>
      <c r="N130" t="s">
        <v>20</v>
      </c>
      <c r="O130" t="s">
        <v>67</v>
      </c>
      <c r="P130" s="4">
        <v>4970000</v>
      </c>
      <c r="Q130" s="3">
        <f>AVERAGE(Table1[[#This Row],[critic_score]],Table1[[#This Row],[user_score]])</f>
        <v>6.9499999999999993</v>
      </c>
      <c r="R130" s="4">
        <f>Table1[[#This Row],[user_count]]+Table1[[#This Row],[critic_count]]</f>
        <v>81</v>
      </c>
      <c r="S130" s="2">
        <f>100000*Table1[[#This Row],[review_count]]/Table1[[#This Row],[total sales]]</f>
        <v>1.6297786720321932</v>
      </c>
      <c r="T130" s="2">
        <f>Table1[[#This Row],[total sales]]/(2017-Table1[[#This Row],[year_of_release]])</f>
        <v>497000</v>
      </c>
      <c r="U130" s="9">
        <f>Table1[[#This Row],[na_sales]]/(2017-Table1[[#This Row],[year_of_release]])</f>
        <v>305000</v>
      </c>
      <c r="V130" s="6">
        <f>Table1[[#This Row],[eu_sales]]/(2017-Table1[[#This Row],[year_of_release]])</f>
        <v>117000</v>
      </c>
      <c r="W130" s="6">
        <f>Table1[[#This Row],[jp_sales]]/(2017-Table1[[#This Row],[year_of_release]])</f>
        <v>29000</v>
      </c>
      <c r="X130" s="6">
        <f>Table1[[#This Row],[other_sales]]/(2017-Table1[[#This Row],[year_of_release]])</f>
        <v>46000</v>
      </c>
      <c r="Y130" s="4">
        <v>522751172</v>
      </c>
      <c r="Z130" s="4">
        <v>438594184</v>
      </c>
      <c r="AA130" s="4">
        <v>128001000</v>
      </c>
      <c r="AB130" s="1">
        <f>Table1[[#This Row],[na_sales]]/Table1[[#This Row],[NA population]]</f>
        <v>5.834515852601474E-3</v>
      </c>
      <c r="AC130" s="1">
        <f>Table1[[#This Row],[eu_sales]]/Table1[[#This Row],[Eu population]]</f>
        <v>2.6676140329302679E-3</v>
      </c>
      <c r="AD130" s="1">
        <f>Table1[[#This Row],[jp_sales]]/Table1[[#This Row],[Jp population]]</f>
        <v>2.2656072999429691E-3</v>
      </c>
    </row>
    <row r="131" spans="1:30" x14ac:dyDescent="0.25">
      <c r="A131" t="s">
        <v>220</v>
      </c>
      <c r="B131" t="s">
        <v>34</v>
      </c>
      <c r="C131">
        <v>2008</v>
      </c>
      <c r="D131" t="s">
        <v>96</v>
      </c>
      <c r="E131" t="s">
        <v>97</v>
      </c>
      <c r="F131" s="4">
        <v>3400000</v>
      </c>
      <c r="G131" s="4">
        <v>990000</v>
      </c>
      <c r="H131" s="4">
        <v>90000</v>
      </c>
      <c r="I131" s="4">
        <v>450000</v>
      </c>
      <c r="J131">
        <v>9.3000000000000007</v>
      </c>
      <c r="K131">
        <v>84</v>
      </c>
      <c r="L131">
        <v>8.5</v>
      </c>
      <c r="M131" s="4">
        <v>1655</v>
      </c>
      <c r="N131" t="s">
        <v>98</v>
      </c>
      <c r="O131" t="s">
        <v>43</v>
      </c>
      <c r="P131" s="4">
        <v>4930000</v>
      </c>
      <c r="Q131" s="3">
        <f>AVERAGE(Table1[[#This Row],[critic_score]],Table1[[#This Row],[user_score]])</f>
        <v>8.9</v>
      </c>
      <c r="R131" s="4">
        <f>Table1[[#This Row],[user_count]]+Table1[[#This Row],[critic_count]]</f>
        <v>1739</v>
      </c>
      <c r="S131" s="2">
        <f>100000*Table1[[#This Row],[review_count]]/Table1[[#This Row],[total sales]]</f>
        <v>35.273833671399593</v>
      </c>
      <c r="T131" s="2">
        <f>Table1[[#This Row],[total sales]]/(2017-Table1[[#This Row],[year_of_release]])</f>
        <v>547777.77777777775</v>
      </c>
      <c r="U131" s="9">
        <f>Table1[[#This Row],[na_sales]]/(2017-Table1[[#This Row],[year_of_release]])</f>
        <v>377777.77777777775</v>
      </c>
      <c r="V131" s="6">
        <f>Table1[[#This Row],[eu_sales]]/(2017-Table1[[#This Row],[year_of_release]])</f>
        <v>110000</v>
      </c>
      <c r="W131" s="6">
        <f>Table1[[#This Row],[jp_sales]]/(2017-Table1[[#This Row],[year_of_release]])</f>
        <v>10000</v>
      </c>
      <c r="X131" s="6">
        <f>Table1[[#This Row],[other_sales]]/(2017-Table1[[#This Row],[year_of_release]])</f>
        <v>50000</v>
      </c>
      <c r="Y131" s="4">
        <v>528816311</v>
      </c>
      <c r="Z131" s="4">
        <v>440001482</v>
      </c>
      <c r="AA131" s="4">
        <v>128063000</v>
      </c>
      <c r="AB131" s="1">
        <f>Table1[[#This Row],[na_sales]]/Table1[[#This Row],[NA population]]</f>
        <v>6.4294537238659419E-3</v>
      </c>
      <c r="AC131" s="1">
        <f>Table1[[#This Row],[eu_sales]]/Table1[[#This Row],[Eu population]]</f>
        <v>2.2499924216164346E-3</v>
      </c>
      <c r="AD131" s="1">
        <f>Table1[[#This Row],[jp_sales]]/Table1[[#This Row],[Jp population]]</f>
        <v>7.0277910091127028E-4</v>
      </c>
    </row>
    <row r="132" spans="1:30" x14ac:dyDescent="0.25">
      <c r="A132" t="s">
        <v>221</v>
      </c>
      <c r="B132" t="s">
        <v>39</v>
      </c>
      <c r="C132">
        <v>2007</v>
      </c>
      <c r="D132" t="s">
        <v>40</v>
      </c>
      <c r="E132" t="s">
        <v>51</v>
      </c>
      <c r="F132" s="4">
        <v>2310000</v>
      </c>
      <c r="G132" s="4">
        <v>1720000</v>
      </c>
      <c r="H132" s="4">
        <v>120000</v>
      </c>
      <c r="I132" s="4">
        <v>770000</v>
      </c>
      <c r="J132">
        <v>8.8000000000000007</v>
      </c>
      <c r="K132">
        <v>66</v>
      </c>
      <c r="L132">
        <v>8.1</v>
      </c>
      <c r="M132" s="4">
        <v>2306</v>
      </c>
      <c r="N132" t="s">
        <v>222</v>
      </c>
      <c r="O132" t="s">
        <v>67</v>
      </c>
      <c r="P132" s="4">
        <v>4920000</v>
      </c>
      <c r="Q132" s="3">
        <f>AVERAGE(Table1[[#This Row],[critic_score]],Table1[[#This Row],[user_score]])</f>
        <v>8.4499999999999993</v>
      </c>
      <c r="R132" s="4">
        <f>Table1[[#This Row],[user_count]]+Table1[[#This Row],[critic_count]]</f>
        <v>2372</v>
      </c>
      <c r="S132" s="2">
        <f>100000*Table1[[#This Row],[review_count]]/Table1[[#This Row],[total sales]]</f>
        <v>48.211382113821138</v>
      </c>
      <c r="T132" s="2">
        <f>Table1[[#This Row],[total sales]]/(2017-Table1[[#This Row],[year_of_release]])</f>
        <v>492000</v>
      </c>
      <c r="U132" s="9">
        <f>Table1[[#This Row],[na_sales]]/(2017-Table1[[#This Row],[year_of_release]])</f>
        <v>231000</v>
      </c>
      <c r="V132" s="6">
        <f>Table1[[#This Row],[eu_sales]]/(2017-Table1[[#This Row],[year_of_release]])</f>
        <v>172000</v>
      </c>
      <c r="W132" s="6">
        <f>Table1[[#This Row],[jp_sales]]/(2017-Table1[[#This Row],[year_of_release]])</f>
        <v>12000</v>
      </c>
      <c r="X132" s="6">
        <f>Table1[[#This Row],[other_sales]]/(2017-Table1[[#This Row],[year_of_release]])</f>
        <v>77000</v>
      </c>
      <c r="Y132" s="4">
        <v>522751172</v>
      </c>
      <c r="Z132" s="4">
        <v>438594184</v>
      </c>
      <c r="AA132" s="4">
        <v>128001000</v>
      </c>
      <c r="AB132" s="1">
        <f>Table1[[#This Row],[na_sales]]/Table1[[#This Row],[NA population]]</f>
        <v>4.4189283998391496E-3</v>
      </c>
      <c r="AC132" s="1">
        <f>Table1[[#This Row],[eu_sales]]/Table1[[#This Row],[Eu population]]</f>
        <v>3.9216206296068899E-3</v>
      </c>
      <c r="AD132" s="1">
        <f>Table1[[#This Row],[jp_sales]]/Table1[[#This Row],[Jp population]]</f>
        <v>9.3749267583846999E-4</v>
      </c>
    </row>
    <row r="133" spans="1:30" x14ac:dyDescent="0.25">
      <c r="A133" t="s">
        <v>223</v>
      </c>
      <c r="B133" t="s">
        <v>45</v>
      </c>
      <c r="C133">
        <v>2005</v>
      </c>
      <c r="D133" t="s">
        <v>19</v>
      </c>
      <c r="E133" t="s">
        <v>100</v>
      </c>
      <c r="F133" s="4">
        <v>3980000</v>
      </c>
      <c r="G133" s="4">
        <v>260000</v>
      </c>
      <c r="H133" s="4">
        <v>10000</v>
      </c>
      <c r="I133" s="4">
        <v>660000</v>
      </c>
      <c r="J133">
        <v>8.8000000000000007</v>
      </c>
      <c r="K133">
        <v>29</v>
      </c>
      <c r="L133">
        <v>8</v>
      </c>
      <c r="M133" s="4">
        <v>121</v>
      </c>
      <c r="N133" t="s">
        <v>101</v>
      </c>
      <c r="O133" t="s">
        <v>21</v>
      </c>
      <c r="P133" s="4">
        <v>4910000</v>
      </c>
      <c r="Q133" s="3">
        <f>AVERAGE(Table1[[#This Row],[critic_score]],Table1[[#This Row],[user_score]])</f>
        <v>8.4</v>
      </c>
      <c r="R133" s="4">
        <f>Table1[[#This Row],[user_count]]+Table1[[#This Row],[critic_count]]</f>
        <v>150</v>
      </c>
      <c r="S133" s="2">
        <f>100000*Table1[[#This Row],[review_count]]/Table1[[#This Row],[total sales]]</f>
        <v>3.0549898167006111</v>
      </c>
      <c r="T133" s="2">
        <f>Table1[[#This Row],[total sales]]/(2017-Table1[[#This Row],[year_of_release]])</f>
        <v>409166.66666666669</v>
      </c>
      <c r="U133" s="9">
        <f>Table1[[#This Row],[na_sales]]/(2017-Table1[[#This Row],[year_of_release]])</f>
        <v>331666.66666666669</v>
      </c>
      <c r="V133" s="6">
        <f>Table1[[#This Row],[eu_sales]]/(2017-Table1[[#This Row],[year_of_release]])</f>
        <v>21666.666666666668</v>
      </c>
      <c r="W133" s="6">
        <f>Table1[[#This Row],[jp_sales]]/(2017-Table1[[#This Row],[year_of_release]])</f>
        <v>833.33333333333337</v>
      </c>
      <c r="X133" s="6">
        <f>Table1[[#This Row],[other_sales]]/(2017-Table1[[#This Row],[year_of_release]])</f>
        <v>55000</v>
      </c>
      <c r="Y133" s="4">
        <v>511054143</v>
      </c>
      <c r="Z133" s="4">
        <v>435713800</v>
      </c>
      <c r="AA133" s="4">
        <v>127773000</v>
      </c>
      <c r="AB133" s="1">
        <f>Table1[[#This Row],[na_sales]]/Table1[[#This Row],[NA population]]</f>
        <v>7.7878245475841885E-3</v>
      </c>
      <c r="AC133" s="1">
        <f>Table1[[#This Row],[eu_sales]]/Table1[[#This Row],[Eu population]]</f>
        <v>5.9672197667367892E-4</v>
      </c>
      <c r="AD133" s="1">
        <f>Table1[[#This Row],[jp_sales]]/Table1[[#This Row],[Jp population]]</f>
        <v>7.8263795950631203E-5</v>
      </c>
    </row>
    <row r="134" spans="1:30" x14ac:dyDescent="0.25">
      <c r="A134" t="s">
        <v>224</v>
      </c>
      <c r="B134" t="s">
        <v>113</v>
      </c>
      <c r="C134">
        <v>2010</v>
      </c>
      <c r="D134" t="s">
        <v>225</v>
      </c>
      <c r="E134" t="s">
        <v>55</v>
      </c>
      <c r="F134" s="4">
        <v>2570000</v>
      </c>
      <c r="G134" s="4">
        <v>1680000</v>
      </c>
      <c r="H134" s="4">
        <v>0</v>
      </c>
      <c r="I134" s="4">
        <v>580000</v>
      </c>
      <c r="J134">
        <v>9.3000000000000007</v>
      </c>
      <c r="K134">
        <v>82</v>
      </c>
      <c r="L134">
        <v>8.1999999999999993</v>
      </c>
      <c r="M134" s="4">
        <v>3052</v>
      </c>
      <c r="N134" t="s">
        <v>164</v>
      </c>
      <c r="O134" t="s">
        <v>67</v>
      </c>
      <c r="P134" s="4">
        <v>4830000</v>
      </c>
      <c r="Q134" s="3">
        <f>AVERAGE(Table1[[#This Row],[critic_score]],Table1[[#This Row],[user_score]])</f>
        <v>8.75</v>
      </c>
      <c r="R134" s="4">
        <f>Table1[[#This Row],[user_count]]+Table1[[#This Row],[critic_count]]</f>
        <v>3134</v>
      </c>
      <c r="S134" s="2">
        <f>100000*Table1[[#This Row],[review_count]]/Table1[[#This Row],[total sales]]</f>
        <v>64.886128364389236</v>
      </c>
      <c r="T134" s="2">
        <f>Table1[[#This Row],[total sales]]/(2017-Table1[[#This Row],[year_of_release]])</f>
        <v>690000</v>
      </c>
      <c r="U134" s="9">
        <f>Table1[[#This Row],[na_sales]]/(2017-Table1[[#This Row],[year_of_release]])</f>
        <v>367142.85714285716</v>
      </c>
      <c r="V134" s="6">
        <f>Table1[[#This Row],[eu_sales]]/(2017-Table1[[#This Row],[year_of_release]])</f>
        <v>240000</v>
      </c>
      <c r="W134" s="6">
        <f>Table1[[#This Row],[jp_sales]]/(2017-Table1[[#This Row],[year_of_release]])</f>
        <v>0</v>
      </c>
      <c r="X134" s="6">
        <f>Table1[[#This Row],[other_sales]]/(2017-Table1[[#This Row],[year_of_release]])</f>
        <v>82857.142857142855</v>
      </c>
      <c r="Y134" s="4">
        <v>540520772</v>
      </c>
      <c r="Z134" s="4">
        <v>441654761</v>
      </c>
      <c r="AA134" s="4">
        <v>128070000</v>
      </c>
      <c r="AB134" s="1">
        <f>Table1[[#This Row],[na_sales]]/Table1[[#This Row],[NA population]]</f>
        <v>4.7546738869824598E-3</v>
      </c>
      <c r="AC134" s="1">
        <f>Table1[[#This Row],[eu_sales]]/Table1[[#This Row],[Eu population]]</f>
        <v>3.8038761230516885E-3</v>
      </c>
      <c r="AD134" s="1">
        <f>Table1[[#This Row],[jp_sales]]/Table1[[#This Row],[Jp population]]</f>
        <v>0</v>
      </c>
    </row>
    <row r="135" spans="1:30" x14ac:dyDescent="0.25">
      <c r="A135" t="s">
        <v>190</v>
      </c>
      <c r="B135" t="s">
        <v>39</v>
      </c>
      <c r="C135">
        <v>2007</v>
      </c>
      <c r="D135" t="s">
        <v>191</v>
      </c>
      <c r="E135" t="s">
        <v>83</v>
      </c>
      <c r="F135" s="4">
        <v>1910000</v>
      </c>
      <c r="G135" s="4">
        <v>2000000</v>
      </c>
      <c r="H135" s="4">
        <v>90000</v>
      </c>
      <c r="I135" s="4">
        <v>820000</v>
      </c>
      <c r="J135">
        <v>8.1</v>
      </c>
      <c r="K135">
        <v>40</v>
      </c>
      <c r="L135">
        <v>7.3</v>
      </c>
      <c r="M135" s="4">
        <v>769</v>
      </c>
      <c r="N135" t="s">
        <v>189</v>
      </c>
      <c r="O135" t="s">
        <v>43</v>
      </c>
      <c r="P135" s="4">
        <v>4820000</v>
      </c>
      <c r="Q135" s="3">
        <f>AVERAGE(Table1[[#This Row],[critic_score]],Table1[[#This Row],[user_score]])</f>
        <v>7.6999999999999993</v>
      </c>
      <c r="R135" s="4">
        <f>Table1[[#This Row],[user_count]]+Table1[[#This Row],[critic_count]]</f>
        <v>809</v>
      </c>
      <c r="S135" s="2">
        <f>100000*Table1[[#This Row],[review_count]]/Table1[[#This Row],[total sales]]</f>
        <v>16.784232365145229</v>
      </c>
      <c r="T135" s="2">
        <f>Table1[[#This Row],[total sales]]/(2017-Table1[[#This Row],[year_of_release]])</f>
        <v>482000</v>
      </c>
      <c r="U135" s="9">
        <f>Table1[[#This Row],[na_sales]]/(2017-Table1[[#This Row],[year_of_release]])</f>
        <v>191000</v>
      </c>
      <c r="V135" s="6">
        <f>Table1[[#This Row],[eu_sales]]/(2017-Table1[[#This Row],[year_of_release]])</f>
        <v>200000</v>
      </c>
      <c r="W135" s="6">
        <f>Table1[[#This Row],[jp_sales]]/(2017-Table1[[#This Row],[year_of_release]])</f>
        <v>9000</v>
      </c>
      <c r="X135" s="6">
        <f>Table1[[#This Row],[other_sales]]/(2017-Table1[[#This Row],[year_of_release]])</f>
        <v>82000</v>
      </c>
      <c r="Y135" s="4">
        <v>522751172</v>
      </c>
      <c r="Z135" s="4">
        <v>438594184</v>
      </c>
      <c r="AA135" s="4">
        <v>128001000</v>
      </c>
      <c r="AB135" s="1">
        <f>Table1[[#This Row],[na_sales]]/Table1[[#This Row],[NA population]]</f>
        <v>3.6537459929405955E-3</v>
      </c>
      <c r="AC135" s="1">
        <f>Table1[[#This Row],[eu_sales]]/Table1[[#This Row],[Eu population]]</f>
        <v>4.5600239879149875E-3</v>
      </c>
      <c r="AD135" s="1">
        <f>Table1[[#This Row],[jp_sales]]/Table1[[#This Row],[Jp population]]</f>
        <v>7.0311950687885246E-4</v>
      </c>
    </row>
    <row r="136" spans="1:30" x14ac:dyDescent="0.25">
      <c r="A136" t="s">
        <v>226</v>
      </c>
      <c r="B136" t="s">
        <v>39</v>
      </c>
      <c r="C136">
        <v>2010</v>
      </c>
      <c r="D136" t="s">
        <v>40</v>
      </c>
      <c r="E136" t="s">
        <v>51</v>
      </c>
      <c r="F136" s="4">
        <v>2740000</v>
      </c>
      <c r="G136" s="4">
        <v>1330000</v>
      </c>
      <c r="H136" s="4">
        <v>120000</v>
      </c>
      <c r="I136" s="4">
        <v>610000</v>
      </c>
      <c r="J136">
        <v>9.1999999999999993</v>
      </c>
      <c r="K136">
        <v>101</v>
      </c>
      <c r="L136">
        <v>8.6999999999999993</v>
      </c>
      <c r="M136" s="4">
        <v>2633</v>
      </c>
      <c r="N136" t="s">
        <v>227</v>
      </c>
      <c r="O136" t="s">
        <v>43</v>
      </c>
      <c r="P136" s="4">
        <v>4800000</v>
      </c>
      <c r="Q136" s="3">
        <f>AVERAGE(Table1[[#This Row],[critic_score]],Table1[[#This Row],[user_score]])</f>
        <v>8.9499999999999993</v>
      </c>
      <c r="R136" s="4">
        <f>Table1[[#This Row],[user_count]]+Table1[[#This Row],[critic_count]]</f>
        <v>2734</v>
      </c>
      <c r="S136" s="2">
        <f>100000*Table1[[#This Row],[review_count]]/Table1[[#This Row],[total sales]]</f>
        <v>56.958333333333336</v>
      </c>
      <c r="T136" s="2">
        <f>Table1[[#This Row],[total sales]]/(2017-Table1[[#This Row],[year_of_release]])</f>
        <v>685714.28571428568</v>
      </c>
      <c r="U136" s="9">
        <f>Table1[[#This Row],[na_sales]]/(2017-Table1[[#This Row],[year_of_release]])</f>
        <v>391428.57142857142</v>
      </c>
      <c r="V136" s="6">
        <f>Table1[[#This Row],[eu_sales]]/(2017-Table1[[#This Row],[year_of_release]])</f>
        <v>190000</v>
      </c>
      <c r="W136" s="6">
        <f>Table1[[#This Row],[jp_sales]]/(2017-Table1[[#This Row],[year_of_release]])</f>
        <v>17142.857142857141</v>
      </c>
      <c r="X136" s="6">
        <f>Table1[[#This Row],[other_sales]]/(2017-Table1[[#This Row],[year_of_release]])</f>
        <v>87142.857142857145</v>
      </c>
      <c r="Y136" s="4">
        <v>540520772</v>
      </c>
      <c r="Z136" s="4">
        <v>441654761</v>
      </c>
      <c r="AA136" s="4">
        <v>128070000</v>
      </c>
      <c r="AB136" s="1">
        <f>Table1[[#This Row],[na_sales]]/Table1[[#This Row],[NA population]]</f>
        <v>5.0691853892342181E-3</v>
      </c>
      <c r="AC136" s="1">
        <f>Table1[[#This Row],[eu_sales]]/Table1[[#This Row],[Eu population]]</f>
        <v>3.0114019307492532E-3</v>
      </c>
      <c r="AD136" s="1">
        <f>Table1[[#This Row],[jp_sales]]/Table1[[#This Row],[Jp population]]</f>
        <v>9.3698758491449988E-4</v>
      </c>
    </row>
    <row r="137" spans="1:30" x14ac:dyDescent="0.25">
      <c r="A137" t="s">
        <v>182</v>
      </c>
      <c r="B137" t="s">
        <v>26</v>
      </c>
      <c r="C137">
        <v>2007</v>
      </c>
      <c r="D137" t="s">
        <v>40</v>
      </c>
      <c r="E137" t="s">
        <v>183</v>
      </c>
      <c r="F137" s="4">
        <v>2830000</v>
      </c>
      <c r="G137" s="4">
        <v>1480000</v>
      </c>
      <c r="H137" s="4">
        <v>0</v>
      </c>
      <c r="I137" s="4">
        <v>450000</v>
      </c>
      <c r="J137">
        <v>8</v>
      </c>
      <c r="K137">
        <v>9</v>
      </c>
      <c r="L137">
        <v>5.4</v>
      </c>
      <c r="M137" s="4">
        <v>46</v>
      </c>
      <c r="N137" t="s">
        <v>228</v>
      </c>
      <c r="O137" t="s">
        <v>21</v>
      </c>
      <c r="P137" s="4">
        <v>4760000</v>
      </c>
      <c r="Q137" s="3">
        <f>AVERAGE(Table1[[#This Row],[critic_score]],Table1[[#This Row],[user_score]])</f>
        <v>6.7</v>
      </c>
      <c r="R137" s="4">
        <f>Table1[[#This Row],[user_count]]+Table1[[#This Row],[critic_count]]</f>
        <v>55</v>
      </c>
      <c r="S137" s="2">
        <f>100000*Table1[[#This Row],[review_count]]/Table1[[#This Row],[total sales]]</f>
        <v>1.1554621848739495</v>
      </c>
      <c r="T137" s="2">
        <f>Table1[[#This Row],[total sales]]/(2017-Table1[[#This Row],[year_of_release]])</f>
        <v>476000</v>
      </c>
      <c r="U137" s="9">
        <f>Table1[[#This Row],[na_sales]]/(2017-Table1[[#This Row],[year_of_release]])</f>
        <v>283000</v>
      </c>
      <c r="V137" s="6">
        <f>Table1[[#This Row],[eu_sales]]/(2017-Table1[[#This Row],[year_of_release]])</f>
        <v>148000</v>
      </c>
      <c r="W137" s="6">
        <f>Table1[[#This Row],[jp_sales]]/(2017-Table1[[#This Row],[year_of_release]])</f>
        <v>0</v>
      </c>
      <c r="X137" s="6">
        <f>Table1[[#This Row],[other_sales]]/(2017-Table1[[#This Row],[year_of_release]])</f>
        <v>45000</v>
      </c>
      <c r="Y137" s="4">
        <v>522751172</v>
      </c>
      <c r="Z137" s="4">
        <v>438594184</v>
      </c>
      <c r="AA137" s="4">
        <v>128001000</v>
      </c>
      <c r="AB137" s="1">
        <f>Table1[[#This Row],[na_sales]]/Table1[[#This Row],[NA population]]</f>
        <v>5.4136655288072695E-3</v>
      </c>
      <c r="AC137" s="1">
        <f>Table1[[#This Row],[eu_sales]]/Table1[[#This Row],[Eu population]]</f>
        <v>3.3744177510570909E-3</v>
      </c>
      <c r="AD137" s="1">
        <f>Table1[[#This Row],[jp_sales]]/Table1[[#This Row],[Jp population]]</f>
        <v>0</v>
      </c>
    </row>
    <row r="138" spans="1:30" x14ac:dyDescent="0.25">
      <c r="A138" t="s">
        <v>229</v>
      </c>
      <c r="B138" t="s">
        <v>230</v>
      </c>
      <c r="C138">
        <v>2000</v>
      </c>
      <c r="D138" t="s">
        <v>40</v>
      </c>
      <c r="E138" t="s">
        <v>231</v>
      </c>
      <c r="F138" s="4">
        <v>2360000</v>
      </c>
      <c r="G138" s="4">
        <v>2100000</v>
      </c>
      <c r="H138" s="4">
        <v>20000</v>
      </c>
      <c r="I138" s="4">
        <v>250000</v>
      </c>
      <c r="J138">
        <v>6.2</v>
      </c>
      <c r="K138">
        <v>14</v>
      </c>
      <c r="L138">
        <v>7.7</v>
      </c>
      <c r="M138" s="4">
        <v>92</v>
      </c>
      <c r="N138" t="s">
        <v>232</v>
      </c>
      <c r="O138" t="s">
        <v>67</v>
      </c>
      <c r="P138" s="4">
        <v>4730000</v>
      </c>
      <c r="Q138" s="3">
        <f>AVERAGE(Table1[[#This Row],[critic_score]],Table1[[#This Row],[user_score]])</f>
        <v>6.95</v>
      </c>
      <c r="R138" s="4">
        <f>Table1[[#This Row],[user_count]]+Table1[[#This Row],[critic_count]]</f>
        <v>106</v>
      </c>
      <c r="S138" s="2">
        <f>100000*Table1[[#This Row],[review_count]]/Table1[[#This Row],[total sales]]</f>
        <v>2.2410147991543341</v>
      </c>
      <c r="T138" s="2">
        <f>Table1[[#This Row],[total sales]]/(2017-Table1[[#This Row],[year_of_release]])</f>
        <v>278235.29411764705</v>
      </c>
      <c r="U138" s="9">
        <f>Table1[[#This Row],[na_sales]]/(2017-Table1[[#This Row],[year_of_release]])</f>
        <v>138823.5294117647</v>
      </c>
      <c r="V138" s="6">
        <f>Table1[[#This Row],[eu_sales]]/(2017-Table1[[#This Row],[year_of_release]])</f>
        <v>123529.41176470589</v>
      </c>
      <c r="W138" s="6">
        <f>Table1[[#This Row],[jp_sales]]/(2017-Table1[[#This Row],[year_of_release]])</f>
        <v>1176.4705882352941</v>
      </c>
      <c r="X138" s="6">
        <f>Table1[[#This Row],[other_sales]]/(2017-Table1[[#This Row],[year_of_release]])</f>
        <v>14705.882352941177</v>
      </c>
      <c r="Y138" s="4">
        <v>484244580</v>
      </c>
      <c r="Z138" s="4">
        <v>429286318</v>
      </c>
      <c r="AA138" s="4">
        <v>126843000</v>
      </c>
      <c r="AB138" s="1">
        <f>Table1[[#This Row],[na_sales]]/Table1[[#This Row],[NA population]]</f>
        <v>4.8735702937552751E-3</v>
      </c>
      <c r="AC138" s="1">
        <f>Table1[[#This Row],[eu_sales]]/Table1[[#This Row],[Eu population]]</f>
        <v>4.8918400422908424E-3</v>
      </c>
      <c r="AD138" s="1">
        <f>Table1[[#This Row],[jp_sales]]/Table1[[#This Row],[Jp population]]</f>
        <v>1.5767523631576044E-4</v>
      </c>
    </row>
    <row r="139" spans="1:30" x14ac:dyDescent="0.25">
      <c r="A139" t="s">
        <v>197</v>
      </c>
      <c r="B139" t="s">
        <v>34</v>
      </c>
      <c r="C139">
        <v>2011</v>
      </c>
      <c r="D139" t="s">
        <v>40</v>
      </c>
      <c r="E139" t="s">
        <v>198</v>
      </c>
      <c r="F139" s="4">
        <v>2990000</v>
      </c>
      <c r="G139" s="4">
        <v>1270000</v>
      </c>
      <c r="H139" s="4">
        <v>40000</v>
      </c>
      <c r="I139" s="4">
        <v>420000</v>
      </c>
      <c r="J139">
        <v>9.4</v>
      </c>
      <c r="K139">
        <v>87</v>
      </c>
      <c r="L139">
        <v>8.6999999999999993</v>
      </c>
      <c r="M139" s="4">
        <v>1472</v>
      </c>
      <c r="N139" t="s">
        <v>199</v>
      </c>
      <c r="O139" t="s">
        <v>67</v>
      </c>
      <c r="P139" s="4">
        <v>4720000</v>
      </c>
      <c r="Q139" s="3">
        <f>AVERAGE(Table1[[#This Row],[critic_score]],Table1[[#This Row],[user_score]])</f>
        <v>9.0500000000000007</v>
      </c>
      <c r="R139" s="4">
        <f>Table1[[#This Row],[user_count]]+Table1[[#This Row],[critic_count]]</f>
        <v>1559</v>
      </c>
      <c r="S139" s="2">
        <f>100000*Table1[[#This Row],[review_count]]/Table1[[#This Row],[total sales]]</f>
        <v>33.029661016949156</v>
      </c>
      <c r="T139" s="2">
        <f>Table1[[#This Row],[total sales]]/(2017-Table1[[#This Row],[year_of_release]])</f>
        <v>786666.66666666663</v>
      </c>
      <c r="U139" s="9">
        <f>Table1[[#This Row],[na_sales]]/(2017-Table1[[#This Row],[year_of_release]])</f>
        <v>498333.33333333331</v>
      </c>
      <c r="V139" s="6">
        <f>Table1[[#This Row],[eu_sales]]/(2017-Table1[[#This Row],[year_of_release]])</f>
        <v>211666.66666666666</v>
      </c>
      <c r="W139" s="6">
        <f>Table1[[#This Row],[jp_sales]]/(2017-Table1[[#This Row],[year_of_release]])</f>
        <v>6666.666666666667</v>
      </c>
      <c r="X139" s="6">
        <f>Table1[[#This Row],[other_sales]]/(2017-Table1[[#This Row],[year_of_release]])</f>
        <v>70000</v>
      </c>
      <c r="Y139" s="4">
        <v>545961365</v>
      </c>
      <c r="Z139" s="4">
        <v>440756453</v>
      </c>
      <c r="AA139" s="4">
        <v>127833000</v>
      </c>
      <c r="AB139" s="1">
        <f>Table1[[#This Row],[na_sales]]/Table1[[#This Row],[NA population]]</f>
        <v>5.476577999250918E-3</v>
      </c>
      <c r="AC139" s="1">
        <f>Table1[[#This Row],[eu_sales]]/Table1[[#This Row],[Eu population]]</f>
        <v>2.8814098837482024E-3</v>
      </c>
      <c r="AD139" s="1">
        <f>Table1[[#This Row],[jp_sales]]/Table1[[#This Row],[Jp population]]</f>
        <v>3.1290824747913292E-4</v>
      </c>
    </row>
    <row r="140" spans="1:30" x14ac:dyDescent="0.25">
      <c r="A140" t="s">
        <v>233</v>
      </c>
      <c r="B140" t="s">
        <v>230</v>
      </c>
      <c r="C140">
        <v>2000</v>
      </c>
      <c r="D140" t="s">
        <v>19</v>
      </c>
      <c r="E140" t="s">
        <v>55</v>
      </c>
      <c r="F140" s="4">
        <v>3050000</v>
      </c>
      <c r="G140" s="4">
        <v>1410000</v>
      </c>
      <c r="H140" s="4">
        <v>20000</v>
      </c>
      <c r="I140" s="4">
        <v>200000</v>
      </c>
      <c r="J140">
        <v>9.8000000000000007</v>
      </c>
      <c r="K140">
        <v>19</v>
      </c>
      <c r="L140">
        <v>7.7</v>
      </c>
      <c r="M140" s="4">
        <v>299</v>
      </c>
      <c r="N140" t="s">
        <v>234</v>
      </c>
      <c r="O140" t="s">
        <v>67</v>
      </c>
      <c r="P140" s="4">
        <v>4680000</v>
      </c>
      <c r="Q140" s="3">
        <f>AVERAGE(Table1[[#This Row],[critic_score]],Table1[[#This Row],[user_score]])</f>
        <v>8.75</v>
      </c>
      <c r="R140" s="4">
        <f>Table1[[#This Row],[user_count]]+Table1[[#This Row],[critic_count]]</f>
        <v>318</v>
      </c>
      <c r="S140" s="2">
        <f>100000*Table1[[#This Row],[review_count]]/Table1[[#This Row],[total sales]]</f>
        <v>6.7948717948717947</v>
      </c>
      <c r="T140" s="2">
        <f>Table1[[#This Row],[total sales]]/(2017-Table1[[#This Row],[year_of_release]])</f>
        <v>275294.1176470588</v>
      </c>
      <c r="U140" s="9">
        <f>Table1[[#This Row],[na_sales]]/(2017-Table1[[#This Row],[year_of_release]])</f>
        <v>179411.76470588235</v>
      </c>
      <c r="V140" s="6">
        <f>Table1[[#This Row],[eu_sales]]/(2017-Table1[[#This Row],[year_of_release]])</f>
        <v>82941.176470588238</v>
      </c>
      <c r="W140" s="6">
        <f>Table1[[#This Row],[jp_sales]]/(2017-Table1[[#This Row],[year_of_release]])</f>
        <v>1176.4705882352941</v>
      </c>
      <c r="X140" s="6">
        <f>Table1[[#This Row],[other_sales]]/(2017-Table1[[#This Row],[year_of_release]])</f>
        <v>11764.705882352941</v>
      </c>
      <c r="Y140" s="4">
        <v>484244580</v>
      </c>
      <c r="Z140" s="4">
        <v>429286318</v>
      </c>
      <c r="AA140" s="4">
        <v>126843000</v>
      </c>
      <c r="AB140" s="1">
        <f>Table1[[#This Row],[na_sales]]/Table1[[#This Row],[NA population]]</f>
        <v>6.2984700830311822E-3</v>
      </c>
      <c r="AC140" s="1">
        <f>Table1[[#This Row],[eu_sales]]/Table1[[#This Row],[Eu population]]</f>
        <v>3.2845211712524227E-3</v>
      </c>
      <c r="AD140" s="1">
        <f>Table1[[#This Row],[jp_sales]]/Table1[[#This Row],[Jp population]]</f>
        <v>1.5767523631576044E-4</v>
      </c>
    </row>
    <row r="141" spans="1:30" x14ac:dyDescent="0.25">
      <c r="A141" t="s">
        <v>235</v>
      </c>
      <c r="B141" t="s">
        <v>45</v>
      </c>
      <c r="C141">
        <v>2002</v>
      </c>
      <c r="D141" t="s">
        <v>40</v>
      </c>
      <c r="E141" t="s">
        <v>100</v>
      </c>
      <c r="F141" s="4">
        <v>1940000</v>
      </c>
      <c r="G141" s="4">
        <v>1950000</v>
      </c>
      <c r="H141" s="4">
        <v>80000</v>
      </c>
      <c r="I141" s="4">
        <v>700000</v>
      </c>
      <c r="J141">
        <v>8.1999999999999993</v>
      </c>
      <c r="K141">
        <v>32</v>
      </c>
      <c r="L141">
        <v>8.1999999999999993</v>
      </c>
      <c r="M141" s="4">
        <v>78</v>
      </c>
      <c r="N141" t="s">
        <v>236</v>
      </c>
      <c r="O141" t="s">
        <v>67</v>
      </c>
      <c r="P141" s="4">
        <v>4670000</v>
      </c>
      <c r="Q141" s="3">
        <f>AVERAGE(Table1[[#This Row],[critic_score]],Table1[[#This Row],[user_score]])</f>
        <v>8.1999999999999993</v>
      </c>
      <c r="R141" s="4">
        <f>Table1[[#This Row],[user_count]]+Table1[[#This Row],[critic_count]]</f>
        <v>110</v>
      </c>
      <c r="S141" s="2">
        <f>100000*Table1[[#This Row],[review_count]]/Table1[[#This Row],[total sales]]</f>
        <v>2.3554603854389722</v>
      </c>
      <c r="T141" s="2">
        <f>Table1[[#This Row],[total sales]]/(2017-Table1[[#This Row],[year_of_release]])</f>
        <v>311333.33333333331</v>
      </c>
      <c r="U141" s="9">
        <f>Table1[[#This Row],[na_sales]]/(2017-Table1[[#This Row],[year_of_release]])</f>
        <v>129333.33333333333</v>
      </c>
      <c r="V141" s="6">
        <f>Table1[[#This Row],[eu_sales]]/(2017-Table1[[#This Row],[year_of_release]])</f>
        <v>130000</v>
      </c>
      <c r="W141" s="6">
        <f>Table1[[#This Row],[jp_sales]]/(2017-Table1[[#This Row],[year_of_release]])</f>
        <v>5333.333333333333</v>
      </c>
      <c r="X141" s="6">
        <f>Table1[[#This Row],[other_sales]]/(2017-Table1[[#This Row],[year_of_release]])</f>
        <v>46666.666666666664</v>
      </c>
      <c r="Y141" s="4">
        <v>495013192</v>
      </c>
      <c r="Z141" s="4">
        <v>431019772</v>
      </c>
      <c r="AA141" s="4">
        <v>127445000</v>
      </c>
      <c r="AB141" s="1">
        <f>Table1[[#This Row],[na_sales]]/Table1[[#This Row],[NA population]]</f>
        <v>3.9190874735314128E-3</v>
      </c>
      <c r="AC141" s="1">
        <f>Table1[[#This Row],[eu_sales]]/Table1[[#This Row],[Eu population]]</f>
        <v>4.5241544046847109E-3</v>
      </c>
      <c r="AD141" s="1">
        <f>Table1[[#This Row],[jp_sales]]/Table1[[#This Row],[Jp population]]</f>
        <v>6.2772176232884776E-4</v>
      </c>
    </row>
    <row r="142" spans="1:30" x14ac:dyDescent="0.25">
      <c r="A142" t="s">
        <v>237</v>
      </c>
      <c r="B142" t="s">
        <v>18</v>
      </c>
      <c r="C142">
        <v>2008</v>
      </c>
      <c r="D142" t="s">
        <v>73</v>
      </c>
      <c r="E142" t="s">
        <v>20</v>
      </c>
      <c r="F142" s="4">
        <v>1820000</v>
      </c>
      <c r="G142" s="4">
        <v>1120000</v>
      </c>
      <c r="H142" s="4">
        <v>1320000</v>
      </c>
      <c r="I142" s="4">
        <v>360000</v>
      </c>
      <c r="J142">
        <v>7.3</v>
      </c>
      <c r="K142">
        <v>50</v>
      </c>
      <c r="L142">
        <v>7.6</v>
      </c>
      <c r="M142" s="4">
        <v>119</v>
      </c>
      <c r="N142" t="s">
        <v>20</v>
      </c>
      <c r="O142" t="s">
        <v>21</v>
      </c>
      <c r="P142" s="4">
        <v>4620000</v>
      </c>
      <c r="Q142" s="3">
        <f>AVERAGE(Table1[[#This Row],[critic_score]],Table1[[#This Row],[user_score]])</f>
        <v>7.4499999999999993</v>
      </c>
      <c r="R142" s="4">
        <f>Table1[[#This Row],[user_count]]+Table1[[#This Row],[critic_count]]</f>
        <v>169</v>
      </c>
      <c r="S142" s="2">
        <f>100000*Table1[[#This Row],[review_count]]/Table1[[#This Row],[total sales]]</f>
        <v>3.6580086580086579</v>
      </c>
      <c r="T142" s="2">
        <f>Table1[[#This Row],[total sales]]/(2017-Table1[[#This Row],[year_of_release]])</f>
        <v>513333.33333333331</v>
      </c>
      <c r="U142" s="9">
        <f>Table1[[#This Row],[na_sales]]/(2017-Table1[[#This Row],[year_of_release]])</f>
        <v>202222.22222222222</v>
      </c>
      <c r="V142" s="6">
        <f>Table1[[#This Row],[eu_sales]]/(2017-Table1[[#This Row],[year_of_release]])</f>
        <v>124444.44444444444</v>
      </c>
      <c r="W142" s="6">
        <f>Table1[[#This Row],[jp_sales]]/(2017-Table1[[#This Row],[year_of_release]])</f>
        <v>146666.66666666666</v>
      </c>
      <c r="X142" s="6">
        <f>Table1[[#This Row],[other_sales]]/(2017-Table1[[#This Row],[year_of_release]])</f>
        <v>40000</v>
      </c>
      <c r="Y142" s="4">
        <v>528816311</v>
      </c>
      <c r="Z142" s="4">
        <v>440001482</v>
      </c>
      <c r="AA142" s="4">
        <v>128063000</v>
      </c>
      <c r="AB142" s="1">
        <f>Table1[[#This Row],[na_sales]]/Table1[[#This Row],[NA population]]</f>
        <v>3.4416487580694161E-3</v>
      </c>
      <c r="AC142" s="1">
        <f>Table1[[#This Row],[eu_sales]]/Table1[[#This Row],[Eu population]]</f>
        <v>2.5454459719297037E-3</v>
      </c>
      <c r="AD142" s="1">
        <f>Table1[[#This Row],[jp_sales]]/Table1[[#This Row],[Jp population]]</f>
        <v>1.0307426813365297E-2</v>
      </c>
    </row>
    <row r="143" spans="1:30" x14ac:dyDescent="0.25">
      <c r="A143" t="s">
        <v>238</v>
      </c>
      <c r="B143" t="s">
        <v>71</v>
      </c>
      <c r="C143">
        <v>2015</v>
      </c>
      <c r="D143" t="s">
        <v>40</v>
      </c>
      <c r="E143" t="s">
        <v>51</v>
      </c>
      <c r="F143" s="4">
        <v>2070000</v>
      </c>
      <c r="G143" s="4">
        <v>1710000</v>
      </c>
      <c r="H143" s="4">
        <v>80000</v>
      </c>
      <c r="I143" s="4">
        <v>760000</v>
      </c>
      <c r="J143">
        <v>8.6</v>
      </c>
      <c r="K143">
        <v>78</v>
      </c>
      <c r="L143">
        <v>8.1</v>
      </c>
      <c r="M143" s="4">
        <v>1264</v>
      </c>
      <c r="N143" t="s">
        <v>239</v>
      </c>
      <c r="O143" t="s">
        <v>67</v>
      </c>
      <c r="P143" s="4">
        <v>4620000</v>
      </c>
      <c r="Q143" s="3">
        <f>AVERAGE(Table1[[#This Row],[critic_score]],Table1[[#This Row],[user_score]])</f>
        <v>8.35</v>
      </c>
      <c r="R143" s="4">
        <f>Table1[[#This Row],[user_count]]+Table1[[#This Row],[critic_count]]</f>
        <v>1342</v>
      </c>
      <c r="S143" s="2">
        <f>100000*Table1[[#This Row],[review_count]]/Table1[[#This Row],[total sales]]</f>
        <v>29.047619047619047</v>
      </c>
      <c r="T143" s="2">
        <f>Table1[[#This Row],[total sales]]/(2017-Table1[[#This Row],[year_of_release]])</f>
        <v>2310000</v>
      </c>
      <c r="U143" s="9">
        <f>Table1[[#This Row],[na_sales]]/(2017-Table1[[#This Row],[year_of_release]])</f>
        <v>1035000</v>
      </c>
      <c r="V143" s="6">
        <f>Table1[[#This Row],[eu_sales]]/(2017-Table1[[#This Row],[year_of_release]])</f>
        <v>855000</v>
      </c>
      <c r="W143" s="6">
        <f>Table1[[#This Row],[jp_sales]]/(2017-Table1[[#This Row],[year_of_release]])</f>
        <v>40000</v>
      </c>
      <c r="X143" s="6">
        <f>Table1[[#This Row],[other_sales]]/(2017-Table1[[#This Row],[year_of_release]])</f>
        <v>380000</v>
      </c>
      <c r="Y143" s="4">
        <v>567732286</v>
      </c>
      <c r="Z143" s="4">
        <v>444588718</v>
      </c>
      <c r="AA143" s="4">
        <v>127141000</v>
      </c>
      <c r="AB143" s="1">
        <f>Table1[[#This Row],[na_sales]]/Table1[[#This Row],[NA population]]</f>
        <v>3.6460846970397592E-3</v>
      </c>
      <c r="AC143" s="1">
        <f>Table1[[#This Row],[eu_sales]]/Table1[[#This Row],[Eu population]]</f>
        <v>3.8462514471633534E-3</v>
      </c>
      <c r="AD143" s="1">
        <f>Table1[[#This Row],[jp_sales]]/Table1[[#This Row],[Jp population]]</f>
        <v>6.2922267403905897E-4</v>
      </c>
    </row>
    <row r="144" spans="1:30" x14ac:dyDescent="0.25">
      <c r="A144" t="s">
        <v>240</v>
      </c>
      <c r="B144" t="s">
        <v>138</v>
      </c>
      <c r="C144">
        <v>2002</v>
      </c>
      <c r="D144" t="s">
        <v>40</v>
      </c>
      <c r="E144" t="s">
        <v>20</v>
      </c>
      <c r="F144" s="4">
        <v>2600000</v>
      </c>
      <c r="G144" s="4">
        <v>990000</v>
      </c>
      <c r="H144" s="4">
        <v>890000</v>
      </c>
      <c r="I144" s="4">
        <v>130000</v>
      </c>
      <c r="J144">
        <v>9.6</v>
      </c>
      <c r="K144">
        <v>80</v>
      </c>
      <c r="L144">
        <v>8.9</v>
      </c>
      <c r="M144" s="4">
        <v>968</v>
      </c>
      <c r="N144" t="s">
        <v>20</v>
      </c>
      <c r="O144" t="s">
        <v>21</v>
      </c>
      <c r="P144" s="4">
        <v>4610000</v>
      </c>
      <c r="Q144" s="3">
        <f>AVERAGE(Table1[[#This Row],[critic_score]],Table1[[#This Row],[user_score]])</f>
        <v>9.25</v>
      </c>
      <c r="R144" s="4">
        <f>Table1[[#This Row],[user_count]]+Table1[[#This Row],[critic_count]]</f>
        <v>1048</v>
      </c>
      <c r="S144" s="2">
        <f>100000*Table1[[#This Row],[review_count]]/Table1[[#This Row],[total sales]]</f>
        <v>22.733188720173537</v>
      </c>
      <c r="T144" s="2">
        <f>Table1[[#This Row],[total sales]]/(2017-Table1[[#This Row],[year_of_release]])</f>
        <v>307333.33333333331</v>
      </c>
      <c r="U144" s="9">
        <f>Table1[[#This Row],[na_sales]]/(2017-Table1[[#This Row],[year_of_release]])</f>
        <v>173333.33333333334</v>
      </c>
      <c r="V144" s="6">
        <f>Table1[[#This Row],[eu_sales]]/(2017-Table1[[#This Row],[year_of_release]])</f>
        <v>66000</v>
      </c>
      <c r="W144" s="6">
        <f>Table1[[#This Row],[jp_sales]]/(2017-Table1[[#This Row],[year_of_release]])</f>
        <v>59333.333333333336</v>
      </c>
      <c r="X144" s="6">
        <f>Table1[[#This Row],[other_sales]]/(2017-Table1[[#This Row],[year_of_release]])</f>
        <v>8666.6666666666661</v>
      </c>
      <c r="Y144" s="4">
        <v>495013192</v>
      </c>
      <c r="Z144" s="4">
        <v>431019772</v>
      </c>
      <c r="AA144" s="4">
        <v>127445000</v>
      </c>
      <c r="AB144" s="1">
        <f>Table1[[#This Row],[na_sales]]/Table1[[#This Row],[NA population]]</f>
        <v>5.2523852738049857E-3</v>
      </c>
      <c r="AC144" s="1">
        <f>Table1[[#This Row],[eu_sales]]/Table1[[#This Row],[Eu population]]</f>
        <v>2.2968783900706997E-3</v>
      </c>
      <c r="AD144" s="1">
        <f>Table1[[#This Row],[jp_sales]]/Table1[[#This Row],[Jp population]]</f>
        <v>6.9834046059084314E-3</v>
      </c>
    </row>
    <row r="145" spans="1:30" x14ac:dyDescent="0.25">
      <c r="A145" t="s">
        <v>242</v>
      </c>
      <c r="B145" t="s">
        <v>69</v>
      </c>
      <c r="C145">
        <v>2013</v>
      </c>
      <c r="D145" t="s">
        <v>40</v>
      </c>
      <c r="E145" t="s">
        <v>20</v>
      </c>
      <c r="F145" s="4">
        <v>1800000</v>
      </c>
      <c r="G145" s="4">
        <v>1390000</v>
      </c>
      <c r="H145" s="4">
        <v>1110000</v>
      </c>
      <c r="I145" s="4">
        <v>290000</v>
      </c>
      <c r="J145">
        <v>8.6</v>
      </c>
      <c r="K145">
        <v>74</v>
      </c>
      <c r="L145">
        <v>8.4</v>
      </c>
      <c r="M145" s="4">
        <v>458</v>
      </c>
      <c r="N145" t="s">
        <v>243</v>
      </c>
      <c r="O145" t="s">
        <v>21</v>
      </c>
      <c r="P145" s="4">
        <v>4590000</v>
      </c>
      <c r="Q145" s="3">
        <f>AVERAGE(Table1[[#This Row],[critic_score]],Table1[[#This Row],[user_score]])</f>
        <v>8.5</v>
      </c>
      <c r="R145" s="4">
        <f>Table1[[#This Row],[user_count]]+Table1[[#This Row],[critic_count]]</f>
        <v>532</v>
      </c>
      <c r="S145" s="2">
        <f>100000*Table1[[#This Row],[review_count]]/Table1[[#This Row],[total sales]]</f>
        <v>11.59041394335512</v>
      </c>
      <c r="T145" s="2">
        <f>Table1[[#This Row],[total sales]]/(2017-Table1[[#This Row],[year_of_release]])</f>
        <v>1147500</v>
      </c>
      <c r="U145" s="9">
        <f>Table1[[#This Row],[na_sales]]/(2017-Table1[[#This Row],[year_of_release]])</f>
        <v>450000</v>
      </c>
      <c r="V145" s="6">
        <f>Table1[[#This Row],[eu_sales]]/(2017-Table1[[#This Row],[year_of_release]])</f>
        <v>347500</v>
      </c>
      <c r="W145" s="6">
        <f>Table1[[#This Row],[jp_sales]]/(2017-Table1[[#This Row],[year_of_release]])</f>
        <v>277500</v>
      </c>
      <c r="X145" s="6">
        <f>Table1[[#This Row],[other_sales]]/(2017-Table1[[#This Row],[year_of_release]])</f>
        <v>72500</v>
      </c>
      <c r="Y145" s="4">
        <v>556861736</v>
      </c>
      <c r="Z145" s="4">
        <v>442492884</v>
      </c>
      <c r="AA145" s="4">
        <v>127445000</v>
      </c>
      <c r="AB145" s="1">
        <f>Table1[[#This Row],[na_sales]]/Table1[[#This Row],[NA population]]</f>
        <v>3.2324002236706023E-3</v>
      </c>
      <c r="AC145" s="1">
        <f>Table1[[#This Row],[eu_sales]]/Table1[[#This Row],[Eu population]]</f>
        <v>3.1412934541112303E-3</v>
      </c>
      <c r="AD145" s="1">
        <f>Table1[[#This Row],[jp_sales]]/Table1[[#This Row],[Jp population]]</f>
        <v>8.7096394523127618E-3</v>
      </c>
    </row>
    <row r="146" spans="1:30" x14ac:dyDescent="0.25">
      <c r="A146" t="s">
        <v>217</v>
      </c>
      <c r="B146" t="s">
        <v>18</v>
      </c>
      <c r="C146">
        <v>2007</v>
      </c>
      <c r="D146" t="s">
        <v>29</v>
      </c>
      <c r="E146" t="s">
        <v>55</v>
      </c>
      <c r="F146" s="4">
        <v>3040000</v>
      </c>
      <c r="G146" s="4">
        <v>1110000</v>
      </c>
      <c r="H146" s="4">
        <v>0</v>
      </c>
      <c r="I146" s="4">
        <v>430000</v>
      </c>
      <c r="J146">
        <v>8.6</v>
      </c>
      <c r="K146">
        <v>36</v>
      </c>
      <c r="L146">
        <v>8.4</v>
      </c>
      <c r="M146" s="4">
        <v>87</v>
      </c>
      <c r="N146" t="s">
        <v>241</v>
      </c>
      <c r="O146" t="s">
        <v>67</v>
      </c>
      <c r="P146" s="4">
        <v>4580000</v>
      </c>
      <c r="Q146" s="3">
        <f>AVERAGE(Table1[[#This Row],[critic_score]],Table1[[#This Row],[user_score]])</f>
        <v>8.5</v>
      </c>
      <c r="R146" s="4">
        <f>Table1[[#This Row],[user_count]]+Table1[[#This Row],[critic_count]]</f>
        <v>123</v>
      </c>
      <c r="S146" s="2">
        <f>100000*Table1[[#This Row],[review_count]]/Table1[[#This Row],[total sales]]</f>
        <v>2.6855895196506552</v>
      </c>
      <c r="T146" s="2">
        <f>Table1[[#This Row],[total sales]]/(2017-Table1[[#This Row],[year_of_release]])</f>
        <v>458000</v>
      </c>
      <c r="U146" s="9">
        <f>Table1[[#This Row],[na_sales]]/(2017-Table1[[#This Row],[year_of_release]])</f>
        <v>304000</v>
      </c>
      <c r="V146" s="6">
        <f>Table1[[#This Row],[eu_sales]]/(2017-Table1[[#This Row],[year_of_release]])</f>
        <v>111000</v>
      </c>
      <c r="W146" s="6">
        <f>Table1[[#This Row],[jp_sales]]/(2017-Table1[[#This Row],[year_of_release]])</f>
        <v>0</v>
      </c>
      <c r="X146" s="6">
        <f>Table1[[#This Row],[other_sales]]/(2017-Table1[[#This Row],[year_of_release]])</f>
        <v>43000</v>
      </c>
      <c r="Y146" s="4">
        <v>522751172</v>
      </c>
      <c r="Z146" s="4">
        <v>438594184</v>
      </c>
      <c r="AA146" s="4">
        <v>128001000</v>
      </c>
      <c r="AB146" s="1">
        <f>Table1[[#This Row],[na_sales]]/Table1[[#This Row],[NA population]]</f>
        <v>5.8153862924290103E-3</v>
      </c>
      <c r="AC146" s="1">
        <f>Table1[[#This Row],[eu_sales]]/Table1[[#This Row],[Eu population]]</f>
        <v>2.5308133132928182E-3</v>
      </c>
      <c r="AD146" s="1">
        <f>Table1[[#This Row],[jp_sales]]/Table1[[#This Row],[Jp population]]</f>
        <v>0</v>
      </c>
    </row>
    <row r="147" spans="1:30" x14ac:dyDescent="0.25">
      <c r="A147" t="s">
        <v>244</v>
      </c>
      <c r="B147" t="s">
        <v>34</v>
      </c>
      <c r="C147">
        <v>2011</v>
      </c>
      <c r="D147" t="s">
        <v>23</v>
      </c>
      <c r="E147" t="s">
        <v>35</v>
      </c>
      <c r="F147" s="4">
        <v>2080000</v>
      </c>
      <c r="G147" s="4">
        <v>1970000</v>
      </c>
      <c r="H147" s="4">
        <v>60000</v>
      </c>
      <c r="I147" s="4">
        <v>460000</v>
      </c>
      <c r="J147">
        <v>9.1</v>
      </c>
      <c r="K147">
        <v>83</v>
      </c>
      <c r="L147">
        <v>8.1999999999999993</v>
      </c>
      <c r="M147" s="4">
        <v>617</v>
      </c>
      <c r="N147" t="s">
        <v>193</v>
      </c>
      <c r="O147" t="s">
        <v>21</v>
      </c>
      <c r="P147" s="4">
        <v>4570000</v>
      </c>
      <c r="Q147" s="3">
        <f>AVERAGE(Table1[[#This Row],[critic_score]],Table1[[#This Row],[user_score]])</f>
        <v>8.6499999999999986</v>
      </c>
      <c r="R147" s="4">
        <f>Table1[[#This Row],[user_count]]+Table1[[#This Row],[critic_count]]</f>
        <v>700</v>
      </c>
      <c r="S147" s="2">
        <f>100000*Table1[[#This Row],[review_count]]/Table1[[#This Row],[total sales]]</f>
        <v>15.317286652078774</v>
      </c>
      <c r="T147" s="2">
        <f>Table1[[#This Row],[total sales]]/(2017-Table1[[#This Row],[year_of_release]])</f>
        <v>761666.66666666663</v>
      </c>
      <c r="U147" s="9">
        <f>Table1[[#This Row],[na_sales]]/(2017-Table1[[#This Row],[year_of_release]])</f>
        <v>346666.66666666669</v>
      </c>
      <c r="V147" s="6">
        <f>Table1[[#This Row],[eu_sales]]/(2017-Table1[[#This Row],[year_of_release]])</f>
        <v>328333.33333333331</v>
      </c>
      <c r="W147" s="6">
        <f>Table1[[#This Row],[jp_sales]]/(2017-Table1[[#This Row],[year_of_release]])</f>
        <v>10000</v>
      </c>
      <c r="X147" s="6">
        <f>Table1[[#This Row],[other_sales]]/(2017-Table1[[#This Row],[year_of_release]])</f>
        <v>76666.666666666672</v>
      </c>
      <c r="Y147" s="4">
        <v>545961365</v>
      </c>
      <c r="Z147" s="4">
        <v>440756453</v>
      </c>
      <c r="AA147" s="4">
        <v>127833000</v>
      </c>
      <c r="AB147" s="1">
        <f>Table1[[#This Row],[na_sales]]/Table1[[#This Row],[NA population]]</f>
        <v>3.809793390783247E-3</v>
      </c>
      <c r="AC147" s="1">
        <f>Table1[[#This Row],[eu_sales]]/Table1[[#This Row],[Eu population]]</f>
        <v>4.4695885598298882E-3</v>
      </c>
      <c r="AD147" s="1">
        <f>Table1[[#This Row],[jp_sales]]/Table1[[#This Row],[Jp population]]</f>
        <v>4.6936237121869941E-4</v>
      </c>
    </row>
    <row r="148" spans="1:30" x14ac:dyDescent="0.25">
      <c r="A148" t="s">
        <v>245</v>
      </c>
      <c r="B148" t="s">
        <v>45</v>
      </c>
      <c r="C148">
        <v>2004</v>
      </c>
      <c r="D148" t="s">
        <v>19</v>
      </c>
      <c r="E148" t="s">
        <v>100</v>
      </c>
      <c r="F148" s="4">
        <v>4180000</v>
      </c>
      <c r="G148" s="4">
        <v>260000</v>
      </c>
      <c r="H148" s="4">
        <v>10000</v>
      </c>
      <c r="I148" s="4">
        <v>80000</v>
      </c>
      <c r="J148">
        <v>9.1</v>
      </c>
      <c r="K148">
        <v>30</v>
      </c>
      <c r="L148">
        <v>7.9</v>
      </c>
      <c r="M148" s="4">
        <v>78</v>
      </c>
      <c r="N148" t="s">
        <v>246</v>
      </c>
      <c r="O148" t="s">
        <v>21</v>
      </c>
      <c r="P148" s="4">
        <v>4530000</v>
      </c>
      <c r="Q148" s="3">
        <f>AVERAGE(Table1[[#This Row],[critic_score]],Table1[[#This Row],[user_score]])</f>
        <v>8.5</v>
      </c>
      <c r="R148" s="4">
        <f>Table1[[#This Row],[user_count]]+Table1[[#This Row],[critic_count]]</f>
        <v>108</v>
      </c>
      <c r="S148" s="2">
        <f>100000*Table1[[#This Row],[review_count]]/Table1[[#This Row],[total sales]]</f>
        <v>2.3841059602649008</v>
      </c>
      <c r="T148" s="2">
        <f>Table1[[#This Row],[total sales]]/(2017-Table1[[#This Row],[year_of_release]])</f>
        <v>348461.53846153844</v>
      </c>
      <c r="U148" s="9">
        <f>Table1[[#This Row],[na_sales]]/(2017-Table1[[#This Row],[year_of_release]])</f>
        <v>321538.46153846156</v>
      </c>
      <c r="V148" s="6">
        <f>Table1[[#This Row],[eu_sales]]/(2017-Table1[[#This Row],[year_of_release]])</f>
        <v>20000</v>
      </c>
      <c r="W148" s="6">
        <f>Table1[[#This Row],[jp_sales]]/(2017-Table1[[#This Row],[year_of_release]])</f>
        <v>769.23076923076928</v>
      </c>
      <c r="X148" s="6">
        <f>Table1[[#This Row],[other_sales]]/(2017-Table1[[#This Row],[year_of_release]])</f>
        <v>6153.8461538461543</v>
      </c>
      <c r="Y148" s="4">
        <v>505524224</v>
      </c>
      <c r="Z148" s="4">
        <v>434174638</v>
      </c>
      <c r="AA148" s="4">
        <v>127761000</v>
      </c>
      <c r="AB148" s="1">
        <f>Table1[[#This Row],[na_sales]]/Table1[[#This Row],[NA population]]</f>
        <v>8.268644313274294E-3</v>
      </c>
      <c r="AC148" s="1">
        <f>Table1[[#This Row],[eu_sales]]/Table1[[#This Row],[Eu population]]</f>
        <v>5.988373738219136E-4</v>
      </c>
      <c r="AD148" s="1">
        <f>Table1[[#This Row],[jp_sales]]/Table1[[#This Row],[Jp population]]</f>
        <v>7.8271146907115633E-5</v>
      </c>
    </row>
    <row r="149" spans="1:30" x14ac:dyDescent="0.25">
      <c r="A149" t="s">
        <v>217</v>
      </c>
      <c r="B149" t="s">
        <v>34</v>
      </c>
      <c r="C149">
        <v>2007</v>
      </c>
      <c r="D149" t="s">
        <v>29</v>
      </c>
      <c r="E149" t="s">
        <v>55</v>
      </c>
      <c r="F149" s="4">
        <v>3190000</v>
      </c>
      <c r="G149" s="4">
        <v>910000</v>
      </c>
      <c r="H149" s="4">
        <v>10000</v>
      </c>
      <c r="I149" s="4">
        <v>420000</v>
      </c>
      <c r="J149">
        <v>8.5</v>
      </c>
      <c r="K149">
        <v>69</v>
      </c>
      <c r="L149">
        <v>7.9</v>
      </c>
      <c r="M149" s="4">
        <v>165</v>
      </c>
      <c r="N149" t="s">
        <v>234</v>
      </c>
      <c r="O149" t="s">
        <v>67</v>
      </c>
      <c r="P149" s="4">
        <v>4530000</v>
      </c>
      <c r="Q149" s="3">
        <f>AVERAGE(Table1[[#This Row],[critic_score]],Table1[[#This Row],[user_score]])</f>
        <v>8.1999999999999993</v>
      </c>
      <c r="R149" s="4">
        <f>Table1[[#This Row],[user_count]]+Table1[[#This Row],[critic_count]]</f>
        <v>234</v>
      </c>
      <c r="S149" s="2">
        <f>100000*Table1[[#This Row],[review_count]]/Table1[[#This Row],[total sales]]</f>
        <v>5.1655629139072845</v>
      </c>
      <c r="T149" s="2">
        <f>Table1[[#This Row],[total sales]]/(2017-Table1[[#This Row],[year_of_release]])</f>
        <v>453000</v>
      </c>
      <c r="U149" s="9">
        <f>Table1[[#This Row],[na_sales]]/(2017-Table1[[#This Row],[year_of_release]])</f>
        <v>319000</v>
      </c>
      <c r="V149" s="6">
        <f>Table1[[#This Row],[eu_sales]]/(2017-Table1[[#This Row],[year_of_release]])</f>
        <v>91000</v>
      </c>
      <c r="W149" s="6">
        <f>Table1[[#This Row],[jp_sales]]/(2017-Table1[[#This Row],[year_of_release]])</f>
        <v>1000</v>
      </c>
      <c r="X149" s="6">
        <f>Table1[[#This Row],[other_sales]]/(2017-Table1[[#This Row],[year_of_release]])</f>
        <v>42000</v>
      </c>
      <c r="Y149" s="4">
        <v>522751172</v>
      </c>
      <c r="Z149" s="4">
        <v>438594184</v>
      </c>
      <c r="AA149" s="4">
        <v>128001000</v>
      </c>
      <c r="AB149" s="1">
        <f>Table1[[#This Row],[na_sales]]/Table1[[#This Row],[NA population]]</f>
        <v>6.1023296950159685E-3</v>
      </c>
      <c r="AC149" s="1">
        <f>Table1[[#This Row],[eu_sales]]/Table1[[#This Row],[Eu population]]</f>
        <v>2.0748109145013196E-3</v>
      </c>
      <c r="AD149" s="1">
        <f>Table1[[#This Row],[jp_sales]]/Table1[[#This Row],[Jp population]]</f>
        <v>7.8124389653205832E-5</v>
      </c>
    </row>
    <row r="150" spans="1:30" x14ac:dyDescent="0.25">
      <c r="A150" t="s">
        <v>247</v>
      </c>
      <c r="B150" t="s">
        <v>45</v>
      </c>
      <c r="C150">
        <v>2006</v>
      </c>
      <c r="D150" t="s">
        <v>19</v>
      </c>
      <c r="E150" t="s">
        <v>100</v>
      </c>
      <c r="F150" s="4">
        <v>3630000</v>
      </c>
      <c r="G150" s="4">
        <v>240000</v>
      </c>
      <c r="H150" s="4">
        <v>10000</v>
      </c>
      <c r="I150" s="4">
        <v>610000</v>
      </c>
      <c r="J150">
        <v>8.4</v>
      </c>
      <c r="K150">
        <v>29</v>
      </c>
      <c r="L150">
        <v>8.1999999999999993</v>
      </c>
      <c r="M150" s="4">
        <v>39</v>
      </c>
      <c r="N150" t="s">
        <v>101</v>
      </c>
      <c r="O150" t="s">
        <v>21</v>
      </c>
      <c r="P150" s="4">
        <v>4490000</v>
      </c>
      <c r="Q150" s="3">
        <f>AVERAGE(Table1[[#This Row],[critic_score]],Table1[[#This Row],[user_score]])</f>
        <v>8.3000000000000007</v>
      </c>
      <c r="R150" s="4">
        <f>Table1[[#This Row],[user_count]]+Table1[[#This Row],[critic_count]]</f>
        <v>68</v>
      </c>
      <c r="S150" s="2">
        <f>100000*Table1[[#This Row],[review_count]]/Table1[[#This Row],[total sales]]</f>
        <v>1.5144766146993318</v>
      </c>
      <c r="T150" s="2">
        <f>Table1[[#This Row],[total sales]]/(2017-Table1[[#This Row],[year_of_release]])</f>
        <v>408181.81818181818</v>
      </c>
      <c r="U150" s="9">
        <f>Table1[[#This Row],[na_sales]]/(2017-Table1[[#This Row],[year_of_release]])</f>
        <v>330000</v>
      </c>
      <c r="V150" s="6">
        <f>Table1[[#This Row],[eu_sales]]/(2017-Table1[[#This Row],[year_of_release]])</f>
        <v>21818.18181818182</v>
      </c>
      <c r="W150" s="6">
        <f>Table1[[#This Row],[jp_sales]]/(2017-Table1[[#This Row],[year_of_release]])</f>
        <v>909.09090909090912</v>
      </c>
      <c r="X150" s="6">
        <f>Table1[[#This Row],[other_sales]]/(2017-Table1[[#This Row],[year_of_release]])</f>
        <v>55454.545454545456</v>
      </c>
      <c r="Y150" s="4">
        <v>516818555</v>
      </c>
      <c r="Z150" s="4">
        <v>437126892</v>
      </c>
      <c r="AA150" s="4">
        <v>127854000</v>
      </c>
      <c r="AB150" s="1">
        <f>Table1[[#This Row],[na_sales]]/Table1[[#This Row],[NA population]]</f>
        <v>7.0237416301742496E-3</v>
      </c>
      <c r="AC150" s="1">
        <f>Table1[[#This Row],[eu_sales]]/Table1[[#This Row],[Eu population]]</f>
        <v>5.4903965963274575E-4</v>
      </c>
      <c r="AD150" s="1">
        <f>Table1[[#This Row],[jp_sales]]/Table1[[#This Row],[Jp population]]</f>
        <v>7.821421308680213E-5</v>
      </c>
    </row>
    <row r="151" spans="1:30" x14ac:dyDescent="0.25">
      <c r="A151" t="s">
        <v>248</v>
      </c>
      <c r="B151" t="s">
        <v>200</v>
      </c>
      <c r="C151">
        <v>2015</v>
      </c>
      <c r="D151" t="s">
        <v>54</v>
      </c>
      <c r="E151" t="s">
        <v>35</v>
      </c>
      <c r="F151" s="4">
        <v>2780000</v>
      </c>
      <c r="G151" s="4">
        <v>1270000</v>
      </c>
      <c r="H151" s="4">
        <v>30000</v>
      </c>
      <c r="I151" s="4">
        <v>410000</v>
      </c>
      <c r="J151">
        <v>8.4</v>
      </c>
      <c r="K151">
        <v>101</v>
      </c>
      <c r="L151">
        <v>6.4</v>
      </c>
      <c r="M151" s="4">
        <v>2438</v>
      </c>
      <c r="N151" t="s">
        <v>89</v>
      </c>
      <c r="O151" t="s">
        <v>67</v>
      </c>
      <c r="P151" s="4">
        <v>4490000</v>
      </c>
      <c r="Q151" s="3">
        <f>AVERAGE(Table1[[#This Row],[critic_score]],Table1[[#This Row],[user_score]])</f>
        <v>7.4</v>
      </c>
      <c r="R151" s="4">
        <f>Table1[[#This Row],[user_count]]+Table1[[#This Row],[critic_count]]</f>
        <v>2539</v>
      </c>
      <c r="S151" s="2">
        <f>100000*Table1[[#This Row],[review_count]]/Table1[[#This Row],[total sales]]</f>
        <v>56.547884187082403</v>
      </c>
      <c r="T151" s="2">
        <f>Table1[[#This Row],[total sales]]/(2017-Table1[[#This Row],[year_of_release]])</f>
        <v>2245000</v>
      </c>
      <c r="U151" s="9">
        <f>Table1[[#This Row],[na_sales]]/(2017-Table1[[#This Row],[year_of_release]])</f>
        <v>1390000</v>
      </c>
      <c r="V151" s="6">
        <f>Table1[[#This Row],[eu_sales]]/(2017-Table1[[#This Row],[year_of_release]])</f>
        <v>635000</v>
      </c>
      <c r="W151" s="6">
        <f>Table1[[#This Row],[jp_sales]]/(2017-Table1[[#This Row],[year_of_release]])</f>
        <v>15000</v>
      </c>
      <c r="X151" s="6">
        <f>Table1[[#This Row],[other_sales]]/(2017-Table1[[#This Row],[year_of_release]])</f>
        <v>205000</v>
      </c>
      <c r="Y151" s="4">
        <v>567732286</v>
      </c>
      <c r="Z151" s="4">
        <v>444588718</v>
      </c>
      <c r="AA151" s="4">
        <v>127141000</v>
      </c>
      <c r="AB151" s="1">
        <f>Table1[[#This Row],[na_sales]]/Table1[[#This Row],[NA population]]</f>
        <v>4.8966741341886621E-3</v>
      </c>
      <c r="AC151" s="1">
        <f>Table1[[#This Row],[eu_sales]]/Table1[[#This Row],[Eu population]]</f>
        <v>2.8565727122207363E-3</v>
      </c>
      <c r="AD151" s="1">
        <f>Table1[[#This Row],[jp_sales]]/Table1[[#This Row],[Jp population]]</f>
        <v>2.3595850276464711E-4</v>
      </c>
    </row>
    <row r="152" spans="1:30" x14ac:dyDescent="0.25">
      <c r="A152" t="s">
        <v>249</v>
      </c>
      <c r="B152" t="s">
        <v>45</v>
      </c>
      <c r="C152">
        <v>2002</v>
      </c>
      <c r="D152" t="s">
        <v>40</v>
      </c>
      <c r="E152" t="s">
        <v>55</v>
      </c>
      <c r="F152" s="4">
        <v>2710000</v>
      </c>
      <c r="G152" s="4">
        <v>1510000</v>
      </c>
      <c r="H152" s="4">
        <v>30000</v>
      </c>
      <c r="I152" s="4">
        <v>230000</v>
      </c>
      <c r="J152">
        <v>7.6</v>
      </c>
      <c r="K152">
        <v>25</v>
      </c>
      <c r="L152">
        <v>7.9</v>
      </c>
      <c r="M152" s="4">
        <v>41</v>
      </c>
      <c r="N152" t="s">
        <v>58</v>
      </c>
      <c r="O152" t="s">
        <v>21</v>
      </c>
      <c r="P152" s="4">
        <v>4480000</v>
      </c>
      <c r="Q152" s="3">
        <f>AVERAGE(Table1[[#This Row],[critic_score]],Table1[[#This Row],[user_score]])</f>
        <v>7.75</v>
      </c>
      <c r="R152" s="4">
        <f>Table1[[#This Row],[user_count]]+Table1[[#This Row],[critic_count]]</f>
        <v>66</v>
      </c>
      <c r="S152" s="2">
        <f>100000*Table1[[#This Row],[review_count]]/Table1[[#This Row],[total sales]]</f>
        <v>1.4732142857142858</v>
      </c>
      <c r="T152" s="2">
        <f>Table1[[#This Row],[total sales]]/(2017-Table1[[#This Row],[year_of_release]])</f>
        <v>298666.66666666669</v>
      </c>
      <c r="U152" s="9">
        <f>Table1[[#This Row],[na_sales]]/(2017-Table1[[#This Row],[year_of_release]])</f>
        <v>180666.66666666666</v>
      </c>
      <c r="V152" s="6">
        <f>Table1[[#This Row],[eu_sales]]/(2017-Table1[[#This Row],[year_of_release]])</f>
        <v>100666.66666666667</v>
      </c>
      <c r="W152" s="6">
        <f>Table1[[#This Row],[jp_sales]]/(2017-Table1[[#This Row],[year_of_release]])</f>
        <v>2000</v>
      </c>
      <c r="X152" s="6">
        <f>Table1[[#This Row],[other_sales]]/(2017-Table1[[#This Row],[year_of_release]])</f>
        <v>15333.333333333334</v>
      </c>
      <c r="Y152" s="4">
        <v>495013192</v>
      </c>
      <c r="Z152" s="4">
        <v>431019772</v>
      </c>
      <c r="AA152" s="4">
        <v>127445000</v>
      </c>
      <c r="AB152" s="1">
        <f>Table1[[#This Row],[na_sales]]/Table1[[#This Row],[NA population]]</f>
        <v>5.4746015738505816E-3</v>
      </c>
      <c r="AC152" s="1">
        <f>Table1[[#This Row],[eu_sales]]/Table1[[#This Row],[Eu population]]</f>
        <v>3.5033195646532894E-3</v>
      </c>
      <c r="AD152" s="1">
        <f>Table1[[#This Row],[jp_sales]]/Table1[[#This Row],[Jp population]]</f>
        <v>2.3539566087331791E-4</v>
      </c>
    </row>
    <row r="153" spans="1:30" x14ac:dyDescent="0.25">
      <c r="A153" t="s">
        <v>250</v>
      </c>
      <c r="B153" t="s">
        <v>71</v>
      </c>
      <c r="C153">
        <v>2016</v>
      </c>
      <c r="D153" t="s">
        <v>54</v>
      </c>
      <c r="E153" t="s">
        <v>55</v>
      </c>
      <c r="F153" s="4">
        <v>1610000</v>
      </c>
      <c r="G153" s="4">
        <v>2000000</v>
      </c>
      <c r="H153" s="4">
        <v>150000</v>
      </c>
      <c r="I153" s="4">
        <v>710000</v>
      </c>
      <c r="J153">
        <v>7.7</v>
      </c>
      <c r="K153">
        <v>82</v>
      </c>
      <c r="L153">
        <v>3.4</v>
      </c>
      <c r="M153" s="4">
        <v>1129</v>
      </c>
      <c r="N153" t="s">
        <v>61</v>
      </c>
      <c r="O153" t="s">
        <v>43</v>
      </c>
      <c r="P153" s="4">
        <v>4470000</v>
      </c>
      <c r="Q153" s="3">
        <f>AVERAGE(Table1[[#This Row],[critic_score]],Table1[[#This Row],[user_score]])</f>
        <v>5.55</v>
      </c>
      <c r="R153" s="4">
        <f>Table1[[#This Row],[user_count]]+Table1[[#This Row],[critic_count]]</f>
        <v>1211</v>
      </c>
      <c r="S153" s="2">
        <f>100000*Table1[[#This Row],[review_count]]/Table1[[#This Row],[total sales]]</f>
        <v>27.091722595078298</v>
      </c>
      <c r="T153" s="2">
        <f>Table1[[#This Row],[total sales]]/(2017-Table1[[#This Row],[year_of_release]])</f>
        <v>4470000</v>
      </c>
      <c r="U153" s="9">
        <f>Table1[[#This Row],[na_sales]]/(2017-Table1[[#This Row],[year_of_release]])</f>
        <v>1610000</v>
      </c>
      <c r="V153" s="6">
        <f>Table1[[#This Row],[eu_sales]]/(2017-Table1[[#This Row],[year_of_release]])</f>
        <v>2000000</v>
      </c>
      <c r="W153" s="6">
        <f>Table1[[#This Row],[jp_sales]]/(2017-Table1[[#This Row],[year_of_release]])</f>
        <v>150000</v>
      </c>
      <c r="X153" s="6">
        <f>Table1[[#This Row],[other_sales]]/(2017-Table1[[#This Row],[year_of_release]])</f>
        <v>710000</v>
      </c>
      <c r="Y153" s="4">
        <v>573178249</v>
      </c>
      <c r="Z153" s="4">
        <v>445623395</v>
      </c>
      <c r="AA153" s="4">
        <v>126994511</v>
      </c>
      <c r="AB153" s="1">
        <f>Table1[[#This Row],[na_sales]]/Table1[[#This Row],[NA population]]</f>
        <v>2.8088993307211138E-3</v>
      </c>
      <c r="AC153" s="1">
        <f>Table1[[#This Row],[eu_sales]]/Table1[[#This Row],[Eu population]]</f>
        <v>4.4880947060690112E-3</v>
      </c>
      <c r="AD153" s="1">
        <f>Table1[[#This Row],[jp_sales]]/Table1[[#This Row],[Jp population]]</f>
        <v>1.1811534122132255E-3</v>
      </c>
    </row>
    <row r="154" spans="1:30" x14ac:dyDescent="0.25">
      <c r="A154" t="s">
        <v>251</v>
      </c>
      <c r="B154" t="s">
        <v>45</v>
      </c>
      <c r="C154">
        <v>2005</v>
      </c>
      <c r="D154" t="s">
        <v>40</v>
      </c>
      <c r="E154" t="s">
        <v>51</v>
      </c>
      <c r="F154" s="4">
        <v>2710000</v>
      </c>
      <c r="G154" s="4">
        <v>1290000</v>
      </c>
      <c r="H154" s="4">
        <v>20000</v>
      </c>
      <c r="I154" s="4">
        <v>430000</v>
      </c>
      <c r="J154">
        <v>9.4</v>
      </c>
      <c r="K154">
        <v>75</v>
      </c>
      <c r="L154">
        <v>8.9</v>
      </c>
      <c r="M154" s="4">
        <v>997</v>
      </c>
      <c r="N154" t="s">
        <v>227</v>
      </c>
      <c r="O154" t="s">
        <v>43</v>
      </c>
      <c r="P154" s="4">
        <v>4450000</v>
      </c>
      <c r="Q154" s="3">
        <f>AVERAGE(Table1[[#This Row],[critic_score]],Table1[[#This Row],[user_score]])</f>
        <v>9.15</v>
      </c>
      <c r="R154" s="4">
        <f>Table1[[#This Row],[user_count]]+Table1[[#This Row],[critic_count]]</f>
        <v>1072</v>
      </c>
      <c r="S154" s="2">
        <f>100000*Table1[[#This Row],[review_count]]/Table1[[#This Row],[total sales]]</f>
        <v>24.089887640449437</v>
      </c>
      <c r="T154" s="2">
        <f>Table1[[#This Row],[total sales]]/(2017-Table1[[#This Row],[year_of_release]])</f>
        <v>370833.33333333331</v>
      </c>
      <c r="U154" s="9">
        <f>Table1[[#This Row],[na_sales]]/(2017-Table1[[#This Row],[year_of_release]])</f>
        <v>225833.33333333334</v>
      </c>
      <c r="V154" s="6">
        <f>Table1[[#This Row],[eu_sales]]/(2017-Table1[[#This Row],[year_of_release]])</f>
        <v>107500</v>
      </c>
      <c r="W154" s="6">
        <f>Table1[[#This Row],[jp_sales]]/(2017-Table1[[#This Row],[year_of_release]])</f>
        <v>1666.6666666666667</v>
      </c>
      <c r="X154" s="6">
        <f>Table1[[#This Row],[other_sales]]/(2017-Table1[[#This Row],[year_of_release]])</f>
        <v>35833.333333333336</v>
      </c>
      <c r="Y154" s="4">
        <v>511054143</v>
      </c>
      <c r="Z154" s="4">
        <v>435713800</v>
      </c>
      <c r="AA154" s="4">
        <v>127773000</v>
      </c>
      <c r="AB154" s="1">
        <f>Table1[[#This Row],[na_sales]]/Table1[[#This Row],[NA population]]</f>
        <v>5.3027649557671232E-3</v>
      </c>
      <c r="AC154" s="1">
        <f>Table1[[#This Row],[eu_sales]]/Table1[[#This Row],[Eu population]]</f>
        <v>2.9606590381117148E-3</v>
      </c>
      <c r="AD154" s="1">
        <f>Table1[[#This Row],[jp_sales]]/Table1[[#This Row],[Jp population]]</f>
        <v>1.5652759190126241E-4</v>
      </c>
    </row>
    <row r="155" spans="1:30" x14ac:dyDescent="0.25">
      <c r="A155" t="s">
        <v>252</v>
      </c>
      <c r="B155" t="s">
        <v>136</v>
      </c>
      <c r="C155">
        <v>2015</v>
      </c>
      <c r="D155" t="s">
        <v>54</v>
      </c>
      <c r="E155" t="s">
        <v>20</v>
      </c>
      <c r="F155" s="4">
        <v>1540000</v>
      </c>
      <c r="G155" s="4">
        <v>1180000</v>
      </c>
      <c r="H155" s="4">
        <v>1460000</v>
      </c>
      <c r="I155" s="4">
        <v>260000</v>
      </c>
      <c r="J155">
        <v>8.1</v>
      </c>
      <c r="K155">
        <v>88</v>
      </c>
      <c r="L155">
        <v>8.5</v>
      </c>
      <c r="M155" s="4">
        <v>1184</v>
      </c>
      <c r="N155" t="s">
        <v>20</v>
      </c>
      <c r="O155" t="s">
        <v>84</v>
      </c>
      <c r="P155" s="4">
        <v>4440000</v>
      </c>
      <c r="Q155" s="3">
        <f>AVERAGE(Table1[[#This Row],[critic_score]],Table1[[#This Row],[user_score]])</f>
        <v>8.3000000000000007</v>
      </c>
      <c r="R155" s="4">
        <f>Table1[[#This Row],[user_count]]+Table1[[#This Row],[critic_count]]</f>
        <v>1272</v>
      </c>
      <c r="S155" s="2">
        <f>100000*Table1[[#This Row],[review_count]]/Table1[[#This Row],[total sales]]</f>
        <v>28.648648648648649</v>
      </c>
      <c r="T155" s="2">
        <f>Table1[[#This Row],[total sales]]/(2017-Table1[[#This Row],[year_of_release]])</f>
        <v>2220000</v>
      </c>
      <c r="U155" s="9">
        <f>Table1[[#This Row],[na_sales]]/(2017-Table1[[#This Row],[year_of_release]])</f>
        <v>770000</v>
      </c>
      <c r="V155" s="6">
        <f>Table1[[#This Row],[eu_sales]]/(2017-Table1[[#This Row],[year_of_release]])</f>
        <v>590000</v>
      </c>
      <c r="W155" s="6">
        <f>Table1[[#This Row],[jp_sales]]/(2017-Table1[[#This Row],[year_of_release]])</f>
        <v>730000</v>
      </c>
      <c r="X155" s="6">
        <f>Table1[[#This Row],[other_sales]]/(2017-Table1[[#This Row],[year_of_release]])</f>
        <v>130000</v>
      </c>
      <c r="Y155" s="4">
        <v>567732286</v>
      </c>
      <c r="Z155" s="4">
        <v>444588718</v>
      </c>
      <c r="AA155" s="4">
        <v>127141000</v>
      </c>
      <c r="AB155" s="1">
        <f>Table1[[#This Row],[na_sales]]/Table1[[#This Row],[NA population]]</f>
        <v>2.7125461031117051E-3</v>
      </c>
      <c r="AC155" s="1">
        <f>Table1[[#This Row],[eu_sales]]/Table1[[#This Row],[Eu population]]</f>
        <v>2.6541384255279279E-3</v>
      </c>
      <c r="AD155" s="1">
        <f>Table1[[#This Row],[jp_sales]]/Table1[[#This Row],[Jp population]]</f>
        <v>1.1483313801212827E-2</v>
      </c>
    </row>
    <row r="156" spans="1:30" x14ac:dyDescent="0.25">
      <c r="A156" t="s">
        <v>253</v>
      </c>
      <c r="B156" t="s">
        <v>136</v>
      </c>
      <c r="C156">
        <v>2012</v>
      </c>
      <c r="D156" t="s">
        <v>29</v>
      </c>
      <c r="E156" t="s">
        <v>20</v>
      </c>
      <c r="F156" s="4">
        <v>2520000</v>
      </c>
      <c r="G156" s="4">
        <v>1110000</v>
      </c>
      <c r="H156" s="4">
        <v>460000</v>
      </c>
      <c r="I156" s="4">
        <v>330000</v>
      </c>
      <c r="J156">
        <v>7.7</v>
      </c>
      <c r="K156">
        <v>61</v>
      </c>
      <c r="L156">
        <v>7.9</v>
      </c>
      <c r="M156" s="4">
        <v>471</v>
      </c>
      <c r="N156" t="s">
        <v>20</v>
      </c>
      <c r="O156" t="s">
        <v>84</v>
      </c>
      <c r="P156" s="4">
        <v>4420000</v>
      </c>
      <c r="Q156" s="3">
        <f>AVERAGE(Table1[[#This Row],[critic_score]],Table1[[#This Row],[user_score]])</f>
        <v>7.8000000000000007</v>
      </c>
      <c r="R156" s="4">
        <f>Table1[[#This Row],[user_count]]+Table1[[#This Row],[critic_count]]</f>
        <v>532</v>
      </c>
      <c r="S156" s="2">
        <f>100000*Table1[[#This Row],[review_count]]/Table1[[#This Row],[total sales]]</f>
        <v>12.036199095022624</v>
      </c>
      <c r="T156" s="2">
        <f>Table1[[#This Row],[total sales]]/(2017-Table1[[#This Row],[year_of_release]])</f>
        <v>884000</v>
      </c>
      <c r="U156" s="9">
        <f>Table1[[#This Row],[na_sales]]/(2017-Table1[[#This Row],[year_of_release]])</f>
        <v>504000</v>
      </c>
      <c r="V156" s="6">
        <f>Table1[[#This Row],[eu_sales]]/(2017-Table1[[#This Row],[year_of_release]])</f>
        <v>222000</v>
      </c>
      <c r="W156" s="6">
        <f>Table1[[#This Row],[jp_sales]]/(2017-Table1[[#This Row],[year_of_release]])</f>
        <v>92000</v>
      </c>
      <c r="X156" s="6">
        <f>Table1[[#This Row],[other_sales]]/(2017-Table1[[#This Row],[year_of_release]])</f>
        <v>66000</v>
      </c>
      <c r="Y156" s="4">
        <v>551484507</v>
      </c>
      <c r="Z156" s="4">
        <v>441417242</v>
      </c>
      <c r="AA156" s="4">
        <v>127629000</v>
      </c>
      <c r="AB156" s="1">
        <f>Table1[[#This Row],[na_sales]]/Table1[[#This Row],[NA population]]</f>
        <v>4.5694846691314217E-3</v>
      </c>
      <c r="AC156" s="1">
        <f>Table1[[#This Row],[eu_sales]]/Table1[[#This Row],[Eu population]]</f>
        <v>2.5146276456505068E-3</v>
      </c>
      <c r="AD156" s="1">
        <f>Table1[[#This Row],[jp_sales]]/Table1[[#This Row],[Jp population]]</f>
        <v>3.6041965384042813E-3</v>
      </c>
    </row>
    <row r="157" spans="1:30" x14ac:dyDescent="0.25">
      <c r="A157" t="s">
        <v>254</v>
      </c>
      <c r="B157" t="s">
        <v>45</v>
      </c>
      <c r="C157">
        <v>2001</v>
      </c>
      <c r="D157" t="s">
        <v>19</v>
      </c>
      <c r="E157" t="s">
        <v>55</v>
      </c>
      <c r="F157" s="4">
        <v>2660000</v>
      </c>
      <c r="G157" s="4">
        <v>1290000</v>
      </c>
      <c r="H157" s="4">
        <v>10000</v>
      </c>
      <c r="I157" s="4">
        <v>460000</v>
      </c>
      <c r="J157">
        <v>9.6999999999999993</v>
      </c>
      <c r="K157">
        <v>34</v>
      </c>
      <c r="L157">
        <v>7.5</v>
      </c>
      <c r="M157" s="4">
        <v>298</v>
      </c>
      <c r="N157" t="s">
        <v>234</v>
      </c>
      <c r="O157" t="s">
        <v>67</v>
      </c>
      <c r="P157" s="4">
        <v>4420000</v>
      </c>
      <c r="Q157" s="3">
        <f>AVERAGE(Table1[[#This Row],[critic_score]],Table1[[#This Row],[user_score]])</f>
        <v>8.6</v>
      </c>
      <c r="R157" s="4">
        <f>Table1[[#This Row],[user_count]]+Table1[[#This Row],[critic_count]]</f>
        <v>332</v>
      </c>
      <c r="S157" s="2">
        <f>100000*Table1[[#This Row],[review_count]]/Table1[[#This Row],[total sales]]</f>
        <v>7.5113122171945701</v>
      </c>
      <c r="T157" s="2">
        <f>Table1[[#This Row],[total sales]]/(2017-Table1[[#This Row],[year_of_release]])</f>
        <v>276250</v>
      </c>
      <c r="U157" s="9">
        <f>Table1[[#This Row],[na_sales]]/(2017-Table1[[#This Row],[year_of_release]])</f>
        <v>166250</v>
      </c>
      <c r="V157" s="6">
        <f>Table1[[#This Row],[eu_sales]]/(2017-Table1[[#This Row],[year_of_release]])</f>
        <v>80625</v>
      </c>
      <c r="W157" s="6">
        <f>Table1[[#This Row],[jp_sales]]/(2017-Table1[[#This Row],[year_of_release]])</f>
        <v>625</v>
      </c>
      <c r="X157" s="6">
        <f>Table1[[#This Row],[other_sales]]/(2017-Table1[[#This Row],[year_of_release]])</f>
        <v>28750</v>
      </c>
      <c r="Y157" s="4">
        <v>489752572</v>
      </c>
      <c r="Z157" s="4">
        <v>430035992</v>
      </c>
      <c r="AA157" s="4">
        <v>127149000</v>
      </c>
      <c r="AB157" s="1">
        <f>Table1[[#This Row],[na_sales]]/Table1[[#This Row],[NA population]]</f>
        <v>5.4313139982856487E-3</v>
      </c>
      <c r="AC157" s="1">
        <f>Table1[[#This Row],[eu_sales]]/Table1[[#This Row],[Eu population]]</f>
        <v>2.9997489140397345E-3</v>
      </c>
      <c r="AD157" s="1">
        <f>Table1[[#This Row],[jp_sales]]/Table1[[#This Row],[Jp population]]</f>
        <v>7.8647885551596944E-5</v>
      </c>
    </row>
    <row r="158" spans="1:30" x14ac:dyDescent="0.25">
      <c r="A158" t="s">
        <v>255</v>
      </c>
      <c r="B158" t="s">
        <v>45</v>
      </c>
      <c r="C158">
        <v>2006</v>
      </c>
      <c r="D158" t="s">
        <v>19</v>
      </c>
      <c r="E158" t="s">
        <v>171</v>
      </c>
      <c r="F158" s="4">
        <v>100000</v>
      </c>
      <c r="G158" s="4">
        <v>2390000</v>
      </c>
      <c r="H158" s="4">
        <v>1050000</v>
      </c>
      <c r="I158" s="4">
        <v>860000</v>
      </c>
      <c r="J158">
        <v>8.6</v>
      </c>
      <c r="K158">
        <v>19</v>
      </c>
      <c r="L158">
        <v>8.9</v>
      </c>
      <c r="M158" s="4">
        <v>33</v>
      </c>
      <c r="N158" t="s">
        <v>256</v>
      </c>
      <c r="O158" t="s">
        <v>21</v>
      </c>
      <c r="P158" s="4">
        <v>4400000</v>
      </c>
      <c r="Q158" s="3">
        <f>AVERAGE(Table1[[#This Row],[critic_score]],Table1[[#This Row],[user_score]])</f>
        <v>8.75</v>
      </c>
      <c r="R158" s="4">
        <f>Table1[[#This Row],[user_count]]+Table1[[#This Row],[critic_count]]</f>
        <v>52</v>
      </c>
      <c r="S158" s="2">
        <f>100000*Table1[[#This Row],[review_count]]/Table1[[#This Row],[total sales]]</f>
        <v>1.1818181818181819</v>
      </c>
      <c r="T158" s="2">
        <f>Table1[[#This Row],[total sales]]/(2017-Table1[[#This Row],[year_of_release]])</f>
        <v>400000</v>
      </c>
      <c r="U158" s="9">
        <f>Table1[[#This Row],[na_sales]]/(2017-Table1[[#This Row],[year_of_release]])</f>
        <v>9090.9090909090901</v>
      </c>
      <c r="V158" s="6">
        <f>Table1[[#This Row],[eu_sales]]/(2017-Table1[[#This Row],[year_of_release]])</f>
        <v>217272.72727272726</v>
      </c>
      <c r="W158" s="6">
        <f>Table1[[#This Row],[jp_sales]]/(2017-Table1[[#This Row],[year_of_release]])</f>
        <v>95454.545454545456</v>
      </c>
      <c r="X158" s="6">
        <f>Table1[[#This Row],[other_sales]]/(2017-Table1[[#This Row],[year_of_release]])</f>
        <v>78181.818181818177</v>
      </c>
      <c r="Y158" s="4">
        <v>516818555</v>
      </c>
      <c r="Z158" s="4">
        <v>437126892</v>
      </c>
      <c r="AA158" s="4">
        <v>127854000</v>
      </c>
      <c r="AB158" s="1">
        <f>Table1[[#This Row],[na_sales]]/Table1[[#This Row],[NA population]]</f>
        <v>1.9349150496347794E-4</v>
      </c>
      <c r="AC158" s="1">
        <f>Table1[[#This Row],[eu_sales]]/Table1[[#This Row],[Eu population]]</f>
        <v>5.4675199438427597E-3</v>
      </c>
      <c r="AD158" s="1">
        <f>Table1[[#This Row],[jp_sales]]/Table1[[#This Row],[Jp population]]</f>
        <v>8.212492374114224E-3</v>
      </c>
    </row>
    <row r="159" spans="1:30" x14ac:dyDescent="0.25">
      <c r="A159" t="s">
        <v>257</v>
      </c>
      <c r="B159" t="s">
        <v>34</v>
      </c>
      <c r="C159">
        <v>2006</v>
      </c>
      <c r="D159" t="s">
        <v>96</v>
      </c>
      <c r="E159" t="s">
        <v>41</v>
      </c>
      <c r="F159" s="4">
        <v>2820000</v>
      </c>
      <c r="G159" s="4">
        <v>1030000</v>
      </c>
      <c r="H159" s="4">
        <v>130000</v>
      </c>
      <c r="I159" s="4">
        <v>400000</v>
      </c>
      <c r="J159">
        <v>9.4</v>
      </c>
      <c r="K159">
        <v>90</v>
      </c>
      <c r="L159">
        <v>8.6999999999999993</v>
      </c>
      <c r="M159" s="4">
        <v>1109</v>
      </c>
      <c r="N159" t="s">
        <v>97</v>
      </c>
      <c r="O159" t="s">
        <v>43</v>
      </c>
      <c r="P159" s="4">
        <v>4380000</v>
      </c>
      <c r="Q159" s="3">
        <f>AVERAGE(Table1[[#This Row],[critic_score]],Table1[[#This Row],[user_score]])</f>
        <v>9.0500000000000007</v>
      </c>
      <c r="R159" s="4">
        <f>Table1[[#This Row],[user_count]]+Table1[[#This Row],[critic_count]]</f>
        <v>1199</v>
      </c>
      <c r="S159" s="2">
        <f>100000*Table1[[#This Row],[review_count]]/Table1[[#This Row],[total sales]]</f>
        <v>27.374429223744293</v>
      </c>
      <c r="T159" s="2">
        <f>Table1[[#This Row],[total sales]]/(2017-Table1[[#This Row],[year_of_release]])</f>
        <v>398181.81818181818</v>
      </c>
      <c r="U159" s="9">
        <f>Table1[[#This Row],[na_sales]]/(2017-Table1[[#This Row],[year_of_release]])</f>
        <v>256363.63636363635</v>
      </c>
      <c r="V159" s="6">
        <f>Table1[[#This Row],[eu_sales]]/(2017-Table1[[#This Row],[year_of_release]])</f>
        <v>93636.363636363632</v>
      </c>
      <c r="W159" s="6">
        <f>Table1[[#This Row],[jp_sales]]/(2017-Table1[[#This Row],[year_of_release]])</f>
        <v>11818.181818181818</v>
      </c>
      <c r="X159" s="6">
        <f>Table1[[#This Row],[other_sales]]/(2017-Table1[[#This Row],[year_of_release]])</f>
        <v>36363.63636363636</v>
      </c>
      <c r="Y159" s="4">
        <v>516818555</v>
      </c>
      <c r="Z159" s="4">
        <v>437126892</v>
      </c>
      <c r="AA159" s="4">
        <v>127854000</v>
      </c>
      <c r="AB159" s="1">
        <f>Table1[[#This Row],[na_sales]]/Table1[[#This Row],[NA population]]</f>
        <v>5.4564604399700784E-3</v>
      </c>
      <c r="AC159" s="1">
        <f>Table1[[#This Row],[eu_sales]]/Table1[[#This Row],[Eu population]]</f>
        <v>2.3562952059238669E-3</v>
      </c>
      <c r="AD159" s="1">
        <f>Table1[[#This Row],[jp_sales]]/Table1[[#This Row],[Jp population]]</f>
        <v>1.0167847701284278E-3</v>
      </c>
    </row>
    <row r="160" spans="1:30" x14ac:dyDescent="0.25">
      <c r="A160" t="s">
        <v>258</v>
      </c>
      <c r="B160" t="s">
        <v>45</v>
      </c>
      <c r="C160">
        <v>2005</v>
      </c>
      <c r="D160" t="s">
        <v>23</v>
      </c>
      <c r="E160" t="s">
        <v>100</v>
      </c>
      <c r="F160" s="4">
        <v>2030000</v>
      </c>
      <c r="G160" s="4">
        <v>1790000</v>
      </c>
      <c r="H160" s="4">
        <v>80000</v>
      </c>
      <c r="I160" s="4">
        <v>470000</v>
      </c>
      <c r="J160">
        <v>8.1999999999999993</v>
      </c>
      <c r="K160">
        <v>36</v>
      </c>
      <c r="L160">
        <v>9.1</v>
      </c>
      <c r="M160" s="4">
        <v>137</v>
      </c>
      <c r="N160" t="s">
        <v>141</v>
      </c>
      <c r="O160" t="s">
        <v>67</v>
      </c>
      <c r="P160" s="4">
        <v>4370000</v>
      </c>
      <c r="Q160" s="3">
        <f>AVERAGE(Table1[[#This Row],[critic_score]],Table1[[#This Row],[user_score]])</f>
        <v>8.6499999999999986</v>
      </c>
      <c r="R160" s="4">
        <f>Table1[[#This Row],[user_count]]+Table1[[#This Row],[critic_count]]</f>
        <v>173</v>
      </c>
      <c r="S160" s="2">
        <f>100000*Table1[[#This Row],[review_count]]/Table1[[#This Row],[total sales]]</f>
        <v>3.9588100686498855</v>
      </c>
      <c r="T160" s="2">
        <f>Table1[[#This Row],[total sales]]/(2017-Table1[[#This Row],[year_of_release]])</f>
        <v>364166.66666666669</v>
      </c>
      <c r="U160" s="9">
        <f>Table1[[#This Row],[na_sales]]/(2017-Table1[[#This Row],[year_of_release]])</f>
        <v>169166.66666666666</v>
      </c>
      <c r="V160" s="6">
        <f>Table1[[#This Row],[eu_sales]]/(2017-Table1[[#This Row],[year_of_release]])</f>
        <v>149166.66666666666</v>
      </c>
      <c r="W160" s="6">
        <f>Table1[[#This Row],[jp_sales]]/(2017-Table1[[#This Row],[year_of_release]])</f>
        <v>6666.666666666667</v>
      </c>
      <c r="X160" s="6">
        <f>Table1[[#This Row],[other_sales]]/(2017-Table1[[#This Row],[year_of_release]])</f>
        <v>39166.666666666664</v>
      </c>
      <c r="Y160" s="4">
        <v>511054143</v>
      </c>
      <c r="Z160" s="4">
        <v>435713800</v>
      </c>
      <c r="AA160" s="4">
        <v>127773000</v>
      </c>
      <c r="AB160" s="1">
        <f>Table1[[#This Row],[na_sales]]/Table1[[#This Row],[NA population]]</f>
        <v>3.9721818672351509E-3</v>
      </c>
      <c r="AC160" s="1">
        <f>Table1[[#This Row],[eu_sales]]/Table1[[#This Row],[Eu population]]</f>
        <v>4.1082013009457125E-3</v>
      </c>
      <c r="AD160" s="1">
        <f>Table1[[#This Row],[jp_sales]]/Table1[[#This Row],[Jp population]]</f>
        <v>6.2611036760504963E-4</v>
      </c>
    </row>
    <row r="161" spans="1:30" x14ac:dyDescent="0.25">
      <c r="A161" t="s">
        <v>259</v>
      </c>
      <c r="B161" t="s">
        <v>18</v>
      </c>
      <c r="C161">
        <v>2010</v>
      </c>
      <c r="D161" t="s">
        <v>29</v>
      </c>
      <c r="E161" t="s">
        <v>83</v>
      </c>
      <c r="F161" s="4">
        <v>2640000</v>
      </c>
      <c r="G161" s="4">
        <v>1330000</v>
      </c>
      <c r="H161" s="4">
        <v>10000</v>
      </c>
      <c r="I161" s="4">
        <v>390000</v>
      </c>
      <c r="J161">
        <v>5.6</v>
      </c>
      <c r="K161">
        <v>37</v>
      </c>
      <c r="L161">
        <v>8.3000000000000007</v>
      </c>
      <c r="M161" s="4">
        <v>31</v>
      </c>
      <c r="N161" t="s">
        <v>260</v>
      </c>
      <c r="O161" t="s">
        <v>84</v>
      </c>
      <c r="P161" s="4">
        <v>4370000</v>
      </c>
      <c r="Q161" s="3">
        <f>AVERAGE(Table1[[#This Row],[critic_score]],Table1[[#This Row],[user_score]])</f>
        <v>6.95</v>
      </c>
      <c r="R161" s="4">
        <f>Table1[[#This Row],[user_count]]+Table1[[#This Row],[critic_count]]</f>
        <v>68</v>
      </c>
      <c r="S161" s="2">
        <f>100000*Table1[[#This Row],[review_count]]/Table1[[#This Row],[total sales]]</f>
        <v>1.5560640732265447</v>
      </c>
      <c r="T161" s="2">
        <f>Table1[[#This Row],[total sales]]/(2017-Table1[[#This Row],[year_of_release]])</f>
        <v>624285.71428571432</v>
      </c>
      <c r="U161" s="9">
        <f>Table1[[#This Row],[na_sales]]/(2017-Table1[[#This Row],[year_of_release]])</f>
        <v>377142.85714285716</v>
      </c>
      <c r="V161" s="6">
        <f>Table1[[#This Row],[eu_sales]]/(2017-Table1[[#This Row],[year_of_release]])</f>
        <v>190000</v>
      </c>
      <c r="W161" s="6">
        <f>Table1[[#This Row],[jp_sales]]/(2017-Table1[[#This Row],[year_of_release]])</f>
        <v>1428.5714285714287</v>
      </c>
      <c r="X161" s="6">
        <f>Table1[[#This Row],[other_sales]]/(2017-Table1[[#This Row],[year_of_release]])</f>
        <v>55714.285714285717</v>
      </c>
      <c r="Y161" s="4">
        <v>540520772</v>
      </c>
      <c r="Z161" s="4">
        <v>441654761</v>
      </c>
      <c r="AA161" s="4">
        <v>128070000</v>
      </c>
      <c r="AB161" s="1">
        <f>Table1[[#This Row],[na_sales]]/Table1[[#This Row],[NA population]]</f>
        <v>4.8841786232037719E-3</v>
      </c>
      <c r="AC161" s="1">
        <f>Table1[[#This Row],[eu_sales]]/Table1[[#This Row],[Eu population]]</f>
        <v>3.0114019307492532E-3</v>
      </c>
      <c r="AD161" s="1">
        <f>Table1[[#This Row],[jp_sales]]/Table1[[#This Row],[Jp population]]</f>
        <v>7.808229874287499E-5</v>
      </c>
    </row>
    <row r="162" spans="1:30" x14ac:dyDescent="0.25">
      <c r="A162" t="s">
        <v>261</v>
      </c>
      <c r="B162" t="s">
        <v>39</v>
      </c>
      <c r="C162">
        <v>2006</v>
      </c>
      <c r="D162" t="s">
        <v>54</v>
      </c>
      <c r="E162" t="s">
        <v>51</v>
      </c>
      <c r="F162" s="4">
        <v>1740000</v>
      </c>
      <c r="G162" s="4">
        <v>1720000</v>
      </c>
      <c r="H162" s="4">
        <v>140000</v>
      </c>
      <c r="I162" s="4">
        <v>750000</v>
      </c>
      <c r="J162">
        <v>8.6</v>
      </c>
      <c r="K162">
        <v>70</v>
      </c>
      <c r="L162">
        <v>8.1</v>
      </c>
      <c r="M162" s="4">
        <v>715</v>
      </c>
      <c r="N162" t="s">
        <v>262</v>
      </c>
      <c r="O162" t="s">
        <v>43</v>
      </c>
      <c r="P162" s="4">
        <v>4350000</v>
      </c>
      <c r="Q162" s="3">
        <f>AVERAGE(Table1[[#This Row],[critic_score]],Table1[[#This Row],[user_score]])</f>
        <v>8.35</v>
      </c>
      <c r="R162" s="4">
        <f>Table1[[#This Row],[user_count]]+Table1[[#This Row],[critic_count]]</f>
        <v>785</v>
      </c>
      <c r="S162" s="2">
        <f>100000*Table1[[#This Row],[review_count]]/Table1[[#This Row],[total sales]]</f>
        <v>18.045977011494251</v>
      </c>
      <c r="T162" s="2">
        <f>Table1[[#This Row],[total sales]]/(2017-Table1[[#This Row],[year_of_release]])</f>
        <v>395454.54545454547</v>
      </c>
      <c r="U162" s="9">
        <f>Table1[[#This Row],[na_sales]]/(2017-Table1[[#This Row],[year_of_release]])</f>
        <v>158181.81818181818</v>
      </c>
      <c r="V162" s="6">
        <f>Table1[[#This Row],[eu_sales]]/(2017-Table1[[#This Row],[year_of_release]])</f>
        <v>156363.63636363635</v>
      </c>
      <c r="W162" s="6">
        <f>Table1[[#This Row],[jp_sales]]/(2017-Table1[[#This Row],[year_of_release]])</f>
        <v>12727.272727272728</v>
      </c>
      <c r="X162" s="6">
        <f>Table1[[#This Row],[other_sales]]/(2017-Table1[[#This Row],[year_of_release]])</f>
        <v>68181.818181818177</v>
      </c>
      <c r="Y162" s="4">
        <v>516818555</v>
      </c>
      <c r="Z162" s="4">
        <v>437126892</v>
      </c>
      <c r="AA162" s="4">
        <v>127854000</v>
      </c>
      <c r="AB162" s="1">
        <f>Table1[[#This Row],[na_sales]]/Table1[[#This Row],[NA population]]</f>
        <v>3.3667521863645165E-3</v>
      </c>
      <c r="AC162" s="1">
        <f>Table1[[#This Row],[eu_sales]]/Table1[[#This Row],[Eu population]]</f>
        <v>3.9347842273680109E-3</v>
      </c>
      <c r="AD162" s="1">
        <f>Table1[[#This Row],[jp_sales]]/Table1[[#This Row],[Jp population]]</f>
        <v>1.09499898321523E-3</v>
      </c>
    </row>
    <row r="163" spans="1:30" x14ac:dyDescent="0.25">
      <c r="A163" t="s">
        <v>263</v>
      </c>
      <c r="B163" t="s">
        <v>45</v>
      </c>
      <c r="C163">
        <v>2005</v>
      </c>
      <c r="D163" t="s">
        <v>96</v>
      </c>
      <c r="E163" t="s">
        <v>176</v>
      </c>
      <c r="F163" s="4">
        <v>2200000</v>
      </c>
      <c r="G163" s="4">
        <v>580000</v>
      </c>
      <c r="H163" s="4">
        <v>1380000</v>
      </c>
      <c r="I163" s="4">
        <v>170000</v>
      </c>
      <c r="J163">
        <v>8.6999999999999993</v>
      </c>
      <c r="K163">
        <v>64</v>
      </c>
      <c r="L163">
        <v>9</v>
      </c>
      <c r="M163" s="4">
        <v>766</v>
      </c>
      <c r="N163" t="s">
        <v>176</v>
      </c>
      <c r="O163" t="s">
        <v>84</v>
      </c>
      <c r="P163" s="4">
        <v>4330000</v>
      </c>
      <c r="Q163" s="3">
        <f>AVERAGE(Table1[[#This Row],[critic_score]],Table1[[#This Row],[user_score]])</f>
        <v>8.85</v>
      </c>
      <c r="R163" s="4">
        <f>Table1[[#This Row],[user_count]]+Table1[[#This Row],[critic_count]]</f>
        <v>830</v>
      </c>
      <c r="S163" s="2">
        <f>100000*Table1[[#This Row],[review_count]]/Table1[[#This Row],[total sales]]</f>
        <v>19.168591224018474</v>
      </c>
      <c r="T163" s="2">
        <f>Table1[[#This Row],[total sales]]/(2017-Table1[[#This Row],[year_of_release]])</f>
        <v>360833.33333333331</v>
      </c>
      <c r="U163" s="9">
        <f>Table1[[#This Row],[na_sales]]/(2017-Table1[[#This Row],[year_of_release]])</f>
        <v>183333.33333333334</v>
      </c>
      <c r="V163" s="6">
        <f>Table1[[#This Row],[eu_sales]]/(2017-Table1[[#This Row],[year_of_release]])</f>
        <v>48333.333333333336</v>
      </c>
      <c r="W163" s="6">
        <f>Table1[[#This Row],[jp_sales]]/(2017-Table1[[#This Row],[year_of_release]])</f>
        <v>115000</v>
      </c>
      <c r="X163" s="6">
        <f>Table1[[#This Row],[other_sales]]/(2017-Table1[[#This Row],[year_of_release]])</f>
        <v>14166.666666666666</v>
      </c>
      <c r="Y163" s="4">
        <v>511054143</v>
      </c>
      <c r="Z163" s="4">
        <v>435713800</v>
      </c>
      <c r="AA163" s="4">
        <v>127773000</v>
      </c>
      <c r="AB163" s="1">
        <f>Table1[[#This Row],[na_sales]]/Table1[[#This Row],[NA population]]</f>
        <v>4.3048276393681442E-3</v>
      </c>
      <c r="AC163" s="1">
        <f>Table1[[#This Row],[eu_sales]]/Table1[[#This Row],[Eu population]]</f>
        <v>1.3311490248874376E-3</v>
      </c>
      <c r="AD163" s="1">
        <f>Table1[[#This Row],[jp_sales]]/Table1[[#This Row],[Jp population]]</f>
        <v>1.0800403841187104E-2</v>
      </c>
    </row>
    <row r="164" spans="1:30" x14ac:dyDescent="0.25">
      <c r="A164" t="s">
        <v>264</v>
      </c>
      <c r="B164" t="s">
        <v>136</v>
      </c>
      <c r="C164">
        <v>2013</v>
      </c>
      <c r="D164" t="s">
        <v>27</v>
      </c>
      <c r="E164" t="s">
        <v>20</v>
      </c>
      <c r="F164" s="4">
        <v>2110000</v>
      </c>
      <c r="G164" s="4">
        <v>1160000</v>
      </c>
      <c r="H164" s="4">
        <v>730000</v>
      </c>
      <c r="I164" s="4">
        <v>320000</v>
      </c>
      <c r="J164">
        <v>9.3000000000000007</v>
      </c>
      <c r="K164">
        <v>83</v>
      </c>
      <c r="L164">
        <v>9</v>
      </c>
      <c r="M164" s="4">
        <v>1607</v>
      </c>
      <c r="N164" t="s">
        <v>20</v>
      </c>
      <c r="O164" t="s">
        <v>21</v>
      </c>
      <c r="P164" s="4">
        <v>4320000</v>
      </c>
      <c r="Q164" s="3">
        <f>AVERAGE(Table1[[#This Row],[critic_score]],Table1[[#This Row],[user_score]])</f>
        <v>9.15</v>
      </c>
      <c r="R164" s="4">
        <f>Table1[[#This Row],[user_count]]+Table1[[#This Row],[critic_count]]</f>
        <v>1690</v>
      </c>
      <c r="S164" s="2">
        <f>100000*Table1[[#This Row],[review_count]]/Table1[[#This Row],[total sales]]</f>
        <v>39.120370370370374</v>
      </c>
      <c r="T164" s="2">
        <f>Table1[[#This Row],[total sales]]/(2017-Table1[[#This Row],[year_of_release]])</f>
        <v>1080000</v>
      </c>
      <c r="U164" s="9">
        <f>Table1[[#This Row],[na_sales]]/(2017-Table1[[#This Row],[year_of_release]])</f>
        <v>527500</v>
      </c>
      <c r="V164" s="6">
        <f>Table1[[#This Row],[eu_sales]]/(2017-Table1[[#This Row],[year_of_release]])</f>
        <v>290000</v>
      </c>
      <c r="W164" s="6">
        <f>Table1[[#This Row],[jp_sales]]/(2017-Table1[[#This Row],[year_of_release]])</f>
        <v>182500</v>
      </c>
      <c r="X164" s="6">
        <f>Table1[[#This Row],[other_sales]]/(2017-Table1[[#This Row],[year_of_release]])</f>
        <v>80000</v>
      </c>
      <c r="Y164" s="4">
        <v>556861736</v>
      </c>
      <c r="Z164" s="4">
        <v>442492884</v>
      </c>
      <c r="AA164" s="4">
        <v>127445000</v>
      </c>
      <c r="AB164" s="1">
        <f>Table1[[#This Row],[na_sales]]/Table1[[#This Row],[NA population]]</f>
        <v>3.7890913733027616E-3</v>
      </c>
      <c r="AC164" s="1">
        <f>Table1[[#This Row],[eu_sales]]/Table1[[#This Row],[Eu population]]</f>
        <v>2.6215110840064944E-3</v>
      </c>
      <c r="AD164" s="1">
        <f>Table1[[#This Row],[jp_sales]]/Table1[[#This Row],[Jp population]]</f>
        <v>5.7279610812507355E-3</v>
      </c>
    </row>
    <row r="165" spans="1:30" x14ac:dyDescent="0.25">
      <c r="A165" t="s">
        <v>265</v>
      </c>
      <c r="B165" t="s">
        <v>34</v>
      </c>
      <c r="C165">
        <v>2008</v>
      </c>
      <c r="D165" t="s">
        <v>96</v>
      </c>
      <c r="E165" t="s">
        <v>35</v>
      </c>
      <c r="F165" s="4">
        <v>2510000</v>
      </c>
      <c r="G165" s="4">
        <v>1240000</v>
      </c>
      <c r="H165" s="4">
        <v>110000</v>
      </c>
      <c r="I165" s="4">
        <v>410000</v>
      </c>
      <c r="J165">
        <v>8.9</v>
      </c>
      <c r="K165">
        <v>95</v>
      </c>
      <c r="L165">
        <v>6.5</v>
      </c>
      <c r="M165" s="4">
        <v>2423</v>
      </c>
      <c r="N165" t="s">
        <v>212</v>
      </c>
      <c r="O165" t="s">
        <v>43</v>
      </c>
      <c r="P165" s="4">
        <v>4270000</v>
      </c>
      <c r="Q165" s="3">
        <f>AVERAGE(Table1[[#This Row],[critic_score]],Table1[[#This Row],[user_score]])</f>
        <v>7.7</v>
      </c>
      <c r="R165" s="4">
        <f>Table1[[#This Row],[user_count]]+Table1[[#This Row],[critic_count]]</f>
        <v>2518</v>
      </c>
      <c r="S165" s="2">
        <f>100000*Table1[[#This Row],[review_count]]/Table1[[#This Row],[total sales]]</f>
        <v>58.969555035128806</v>
      </c>
      <c r="T165" s="2">
        <f>Table1[[#This Row],[total sales]]/(2017-Table1[[#This Row],[year_of_release]])</f>
        <v>474444.44444444444</v>
      </c>
      <c r="U165" s="9">
        <f>Table1[[#This Row],[na_sales]]/(2017-Table1[[#This Row],[year_of_release]])</f>
        <v>278888.88888888888</v>
      </c>
      <c r="V165" s="6">
        <f>Table1[[#This Row],[eu_sales]]/(2017-Table1[[#This Row],[year_of_release]])</f>
        <v>137777.77777777778</v>
      </c>
      <c r="W165" s="6">
        <f>Table1[[#This Row],[jp_sales]]/(2017-Table1[[#This Row],[year_of_release]])</f>
        <v>12222.222222222223</v>
      </c>
      <c r="X165" s="6">
        <f>Table1[[#This Row],[other_sales]]/(2017-Table1[[#This Row],[year_of_release]])</f>
        <v>45555.555555555555</v>
      </c>
      <c r="Y165" s="4">
        <v>528816311</v>
      </c>
      <c r="Z165" s="4">
        <v>440001482</v>
      </c>
      <c r="AA165" s="4">
        <v>128063000</v>
      </c>
      <c r="AB165" s="1">
        <f>Table1[[#This Row],[na_sales]]/Table1[[#This Row],[NA population]]</f>
        <v>4.7464496608539746E-3</v>
      </c>
      <c r="AC165" s="1">
        <f>Table1[[#This Row],[eu_sales]]/Table1[[#This Row],[Eu population]]</f>
        <v>2.818172326065029E-3</v>
      </c>
      <c r="AD165" s="1">
        <f>Table1[[#This Row],[jp_sales]]/Table1[[#This Row],[Jp population]]</f>
        <v>8.5895223444710806E-4</v>
      </c>
    </row>
    <row r="166" spans="1:30" x14ac:dyDescent="0.25">
      <c r="A166" t="s">
        <v>266</v>
      </c>
      <c r="B166" t="s">
        <v>159</v>
      </c>
      <c r="C166">
        <v>2001</v>
      </c>
      <c r="D166" t="s">
        <v>29</v>
      </c>
      <c r="E166" t="s">
        <v>267</v>
      </c>
      <c r="F166" s="4">
        <v>3000000</v>
      </c>
      <c r="G166" s="4">
        <v>1110000</v>
      </c>
      <c r="H166" s="4">
        <v>50000</v>
      </c>
      <c r="I166" s="4">
        <v>70000</v>
      </c>
      <c r="J166">
        <v>7.9</v>
      </c>
      <c r="K166">
        <v>10</v>
      </c>
      <c r="L166">
        <v>7.3</v>
      </c>
      <c r="M166" s="4">
        <v>6</v>
      </c>
      <c r="N166" t="s">
        <v>268</v>
      </c>
      <c r="O166" t="s">
        <v>21</v>
      </c>
      <c r="P166" s="4">
        <v>4230000</v>
      </c>
      <c r="Q166" s="3">
        <f>AVERAGE(Table1[[#This Row],[critic_score]],Table1[[#This Row],[user_score]])</f>
        <v>7.6</v>
      </c>
      <c r="R166" s="4">
        <f>Table1[[#This Row],[user_count]]+Table1[[#This Row],[critic_count]]</f>
        <v>16</v>
      </c>
      <c r="S166" s="2">
        <f>100000*Table1[[#This Row],[review_count]]/Table1[[#This Row],[total sales]]</f>
        <v>0.37825059101654845</v>
      </c>
      <c r="T166" s="2">
        <f>Table1[[#This Row],[total sales]]/(2017-Table1[[#This Row],[year_of_release]])</f>
        <v>264375</v>
      </c>
      <c r="U166" s="9">
        <f>Table1[[#This Row],[na_sales]]/(2017-Table1[[#This Row],[year_of_release]])</f>
        <v>187500</v>
      </c>
      <c r="V166" s="6">
        <f>Table1[[#This Row],[eu_sales]]/(2017-Table1[[#This Row],[year_of_release]])</f>
        <v>69375</v>
      </c>
      <c r="W166" s="6">
        <f>Table1[[#This Row],[jp_sales]]/(2017-Table1[[#This Row],[year_of_release]])</f>
        <v>3125</v>
      </c>
      <c r="X166" s="6">
        <f>Table1[[#This Row],[other_sales]]/(2017-Table1[[#This Row],[year_of_release]])</f>
        <v>4375</v>
      </c>
      <c r="Y166" s="4">
        <v>489752572</v>
      </c>
      <c r="Z166" s="4">
        <v>430035992</v>
      </c>
      <c r="AA166" s="4">
        <v>127149000</v>
      </c>
      <c r="AB166" s="1">
        <f>Table1[[#This Row],[na_sales]]/Table1[[#This Row],[NA population]]</f>
        <v>6.1255421033296785E-3</v>
      </c>
      <c r="AC166" s="1">
        <f>Table1[[#This Row],[eu_sales]]/Table1[[#This Row],[Eu population]]</f>
        <v>2.5811792981272133E-3</v>
      </c>
      <c r="AD166" s="1">
        <f>Table1[[#This Row],[jp_sales]]/Table1[[#This Row],[Jp population]]</f>
        <v>3.9323942775798472E-4</v>
      </c>
    </row>
    <row r="167" spans="1:30" x14ac:dyDescent="0.25">
      <c r="A167" t="s">
        <v>269</v>
      </c>
      <c r="B167" t="s">
        <v>39</v>
      </c>
      <c r="C167">
        <v>2009</v>
      </c>
      <c r="D167" t="s">
        <v>40</v>
      </c>
      <c r="E167" t="s">
        <v>270</v>
      </c>
      <c r="F167" s="4">
        <v>2240000</v>
      </c>
      <c r="G167" s="4">
        <v>1310000</v>
      </c>
      <c r="H167" s="4">
        <v>70000</v>
      </c>
      <c r="I167" s="4">
        <v>610000</v>
      </c>
      <c r="J167">
        <v>9.1</v>
      </c>
      <c r="K167">
        <v>70</v>
      </c>
      <c r="L167">
        <v>8.9</v>
      </c>
      <c r="M167" s="4">
        <v>1122</v>
      </c>
      <c r="N167" t="s">
        <v>199</v>
      </c>
      <c r="O167" t="s">
        <v>67</v>
      </c>
      <c r="P167" s="4">
        <v>4230000</v>
      </c>
      <c r="Q167" s="3">
        <f>AVERAGE(Table1[[#This Row],[critic_score]],Table1[[#This Row],[user_score]])</f>
        <v>9</v>
      </c>
      <c r="R167" s="4">
        <f>Table1[[#This Row],[user_count]]+Table1[[#This Row],[critic_count]]</f>
        <v>1192</v>
      </c>
      <c r="S167" s="2">
        <f>100000*Table1[[#This Row],[review_count]]/Table1[[#This Row],[total sales]]</f>
        <v>28.17966903073286</v>
      </c>
      <c r="T167" s="2">
        <f>Table1[[#This Row],[total sales]]/(2017-Table1[[#This Row],[year_of_release]])</f>
        <v>528750</v>
      </c>
      <c r="U167" s="9">
        <f>Table1[[#This Row],[na_sales]]/(2017-Table1[[#This Row],[year_of_release]])</f>
        <v>280000</v>
      </c>
      <c r="V167" s="6">
        <f>Table1[[#This Row],[eu_sales]]/(2017-Table1[[#This Row],[year_of_release]])</f>
        <v>163750</v>
      </c>
      <c r="W167" s="6">
        <f>Table1[[#This Row],[jp_sales]]/(2017-Table1[[#This Row],[year_of_release]])</f>
        <v>8750</v>
      </c>
      <c r="X167" s="6">
        <f>Table1[[#This Row],[other_sales]]/(2017-Table1[[#This Row],[year_of_release]])</f>
        <v>76250</v>
      </c>
      <c r="Y167" s="4">
        <v>534740514</v>
      </c>
      <c r="Z167" s="4">
        <v>441041694</v>
      </c>
      <c r="AA167" s="4">
        <v>128047000</v>
      </c>
      <c r="AB167" s="1">
        <f>Table1[[#This Row],[na_sales]]/Table1[[#This Row],[NA population]]</f>
        <v>4.1889476135709442E-3</v>
      </c>
      <c r="AC167" s="1">
        <f>Table1[[#This Row],[eu_sales]]/Table1[[#This Row],[Eu population]]</f>
        <v>2.9702407228646278E-3</v>
      </c>
      <c r="AD167" s="1">
        <f>Table1[[#This Row],[jp_sales]]/Table1[[#This Row],[Jp population]]</f>
        <v>5.4667426804220326E-4</v>
      </c>
    </row>
    <row r="168" spans="1:30" x14ac:dyDescent="0.25">
      <c r="A168" t="s">
        <v>271</v>
      </c>
      <c r="B168" t="s">
        <v>45</v>
      </c>
      <c r="C168">
        <v>2004</v>
      </c>
      <c r="D168" t="s">
        <v>40</v>
      </c>
      <c r="E168" t="s">
        <v>171</v>
      </c>
      <c r="F168" s="4">
        <v>1460000</v>
      </c>
      <c r="G168" s="4">
        <v>0</v>
      </c>
      <c r="H168" s="4">
        <v>830000</v>
      </c>
      <c r="I168" s="4">
        <v>1930000</v>
      </c>
      <c r="J168">
        <v>9.1</v>
      </c>
      <c r="K168">
        <v>68</v>
      </c>
      <c r="L168">
        <v>9.3000000000000007</v>
      </c>
      <c r="M168" s="4">
        <v>955</v>
      </c>
      <c r="N168" t="s">
        <v>172</v>
      </c>
      <c r="O168" t="s">
        <v>43</v>
      </c>
      <c r="P168" s="4">
        <v>4220000</v>
      </c>
      <c r="Q168" s="3">
        <f>AVERAGE(Table1[[#This Row],[critic_score]],Table1[[#This Row],[user_score]])</f>
        <v>9.1999999999999993</v>
      </c>
      <c r="R168" s="4">
        <f>Table1[[#This Row],[user_count]]+Table1[[#This Row],[critic_count]]</f>
        <v>1023</v>
      </c>
      <c r="S168" s="2">
        <f>100000*Table1[[#This Row],[review_count]]/Table1[[#This Row],[total sales]]</f>
        <v>24.24170616113744</v>
      </c>
      <c r="T168" s="2">
        <f>Table1[[#This Row],[total sales]]/(2017-Table1[[#This Row],[year_of_release]])</f>
        <v>324615.38461538462</v>
      </c>
      <c r="U168" s="9">
        <f>Table1[[#This Row],[na_sales]]/(2017-Table1[[#This Row],[year_of_release]])</f>
        <v>112307.69230769231</v>
      </c>
      <c r="V168" s="6">
        <f>Table1[[#This Row],[eu_sales]]/(2017-Table1[[#This Row],[year_of_release]])</f>
        <v>0</v>
      </c>
      <c r="W168" s="6">
        <f>Table1[[#This Row],[jp_sales]]/(2017-Table1[[#This Row],[year_of_release]])</f>
        <v>63846.153846153844</v>
      </c>
      <c r="X168" s="6">
        <f>Table1[[#This Row],[other_sales]]/(2017-Table1[[#This Row],[year_of_release]])</f>
        <v>148461.53846153847</v>
      </c>
      <c r="Y168" s="4">
        <v>505524224</v>
      </c>
      <c r="Z168" s="4">
        <v>434174638</v>
      </c>
      <c r="AA168" s="4">
        <v>127761000</v>
      </c>
      <c r="AB168" s="1">
        <f>Table1[[#This Row],[na_sales]]/Table1[[#This Row],[NA population]]</f>
        <v>2.8880910759283415E-3</v>
      </c>
      <c r="AC168" s="1">
        <f>Table1[[#This Row],[eu_sales]]/Table1[[#This Row],[Eu population]]</f>
        <v>0</v>
      </c>
      <c r="AD168" s="1">
        <f>Table1[[#This Row],[jp_sales]]/Table1[[#This Row],[Jp population]]</f>
        <v>6.4965051932905976E-3</v>
      </c>
    </row>
    <row r="169" spans="1:30" x14ac:dyDescent="0.25">
      <c r="A169" t="s">
        <v>272</v>
      </c>
      <c r="B169" t="s">
        <v>39</v>
      </c>
      <c r="C169">
        <v>2011</v>
      </c>
      <c r="D169" t="s">
        <v>40</v>
      </c>
      <c r="E169" t="s">
        <v>83</v>
      </c>
      <c r="F169" s="4">
        <v>1410000</v>
      </c>
      <c r="G169" s="4">
        <v>2010000</v>
      </c>
      <c r="H169" s="4">
        <v>100000</v>
      </c>
      <c r="I169" s="4">
        <v>700000</v>
      </c>
      <c r="J169">
        <v>8</v>
      </c>
      <c r="K169">
        <v>39</v>
      </c>
      <c r="L169">
        <v>7.5</v>
      </c>
      <c r="M169" s="4">
        <v>613</v>
      </c>
      <c r="N169" t="s">
        <v>189</v>
      </c>
      <c r="O169" t="s">
        <v>43</v>
      </c>
      <c r="P169" s="4">
        <v>4220000</v>
      </c>
      <c r="Q169" s="3">
        <f>AVERAGE(Table1[[#This Row],[critic_score]],Table1[[#This Row],[user_score]])</f>
        <v>7.75</v>
      </c>
      <c r="R169" s="4">
        <f>Table1[[#This Row],[user_count]]+Table1[[#This Row],[critic_count]]</f>
        <v>652</v>
      </c>
      <c r="S169" s="2">
        <f>100000*Table1[[#This Row],[review_count]]/Table1[[#This Row],[total sales]]</f>
        <v>15.450236966824644</v>
      </c>
      <c r="T169" s="2">
        <f>Table1[[#This Row],[total sales]]/(2017-Table1[[#This Row],[year_of_release]])</f>
        <v>703333.33333333337</v>
      </c>
      <c r="U169" s="9">
        <f>Table1[[#This Row],[na_sales]]/(2017-Table1[[#This Row],[year_of_release]])</f>
        <v>235000</v>
      </c>
      <c r="V169" s="6">
        <f>Table1[[#This Row],[eu_sales]]/(2017-Table1[[#This Row],[year_of_release]])</f>
        <v>335000</v>
      </c>
      <c r="W169" s="6">
        <f>Table1[[#This Row],[jp_sales]]/(2017-Table1[[#This Row],[year_of_release]])</f>
        <v>16666.666666666668</v>
      </c>
      <c r="X169" s="6">
        <f>Table1[[#This Row],[other_sales]]/(2017-Table1[[#This Row],[year_of_release]])</f>
        <v>116666.66666666667</v>
      </c>
      <c r="Y169" s="4">
        <v>545961365</v>
      </c>
      <c r="Z169" s="4">
        <v>440756453</v>
      </c>
      <c r="AA169" s="4">
        <v>127833000</v>
      </c>
      <c r="AB169" s="1">
        <f>Table1[[#This Row],[na_sales]]/Table1[[#This Row],[NA population]]</f>
        <v>2.5826003274059513E-3</v>
      </c>
      <c r="AC169" s="1">
        <f>Table1[[#This Row],[eu_sales]]/Table1[[#This Row],[Eu population]]</f>
        <v>4.5603416270345561E-3</v>
      </c>
      <c r="AD169" s="1">
        <f>Table1[[#This Row],[jp_sales]]/Table1[[#This Row],[Jp population]]</f>
        <v>7.8227061869783228E-4</v>
      </c>
    </row>
    <row r="170" spans="1:30" x14ac:dyDescent="0.25">
      <c r="A170" t="s">
        <v>2222</v>
      </c>
      <c r="B170" t="s">
        <v>69</v>
      </c>
      <c r="C170">
        <v>2015</v>
      </c>
      <c r="D170" t="s">
        <v>96</v>
      </c>
      <c r="E170" t="s">
        <v>20</v>
      </c>
      <c r="F170" s="4">
        <v>170000</v>
      </c>
      <c r="G170" s="4">
        <v>100000</v>
      </c>
      <c r="H170" s="4">
        <v>180000</v>
      </c>
      <c r="I170" s="4">
        <v>30000</v>
      </c>
      <c r="J170">
        <v>8.1</v>
      </c>
      <c r="K170">
        <v>70</v>
      </c>
      <c r="L170">
        <v>7.4</v>
      </c>
      <c r="M170" s="4">
        <v>103</v>
      </c>
      <c r="N170" t="s">
        <v>2223</v>
      </c>
      <c r="O170" t="s">
        <v>67</v>
      </c>
      <c r="P170" s="4">
        <v>480000</v>
      </c>
      <c r="Q170" s="3">
        <f>AVERAGE(Table1[[#This Row],[critic_score]],Table1[[#This Row],[user_score]])</f>
        <v>7.75</v>
      </c>
      <c r="R170" s="4">
        <f>Table1[[#This Row],[user_count]]+Table1[[#This Row],[critic_count]]</f>
        <v>173</v>
      </c>
      <c r="S170" s="2">
        <f>100000*Table1[[#This Row],[review_count]]/Table1[[#This Row],[total sales]]</f>
        <v>36.041666666666664</v>
      </c>
      <c r="T170" s="2">
        <f>Table1[[#This Row],[total sales]]/(2017-Table1[[#This Row],[year_of_release]])</f>
        <v>240000</v>
      </c>
      <c r="U170" s="9">
        <f>Table1[[#This Row],[na_sales]]/(2017-Table1[[#This Row],[year_of_release]])</f>
        <v>85000</v>
      </c>
      <c r="V170" s="6">
        <f>Table1[[#This Row],[eu_sales]]/(2017-Table1[[#This Row],[year_of_release]])</f>
        <v>50000</v>
      </c>
      <c r="W170" s="6">
        <f>Table1[[#This Row],[jp_sales]]/(2017-Table1[[#This Row],[year_of_release]])</f>
        <v>90000</v>
      </c>
      <c r="X170" s="6">
        <f>Table1[[#This Row],[other_sales]]/(2017-Table1[[#This Row],[year_of_release]])</f>
        <v>15000</v>
      </c>
      <c r="Y170" s="4">
        <v>567732286</v>
      </c>
      <c r="Z170" s="4">
        <v>444588718</v>
      </c>
      <c r="AA170" s="4">
        <v>127141000</v>
      </c>
      <c r="AB170" s="1">
        <f>Table1[[#This Row],[na_sales]]/Table1[[#This Row],[NA population]]</f>
        <v>2.9943690748635704E-4</v>
      </c>
      <c r="AC170" s="1">
        <f>Table1[[#This Row],[eu_sales]]/Table1[[#This Row],[Eu population]]</f>
        <v>2.2492698521423118E-4</v>
      </c>
      <c r="AD170" s="1">
        <f>Table1[[#This Row],[jp_sales]]/Table1[[#This Row],[Jp population]]</f>
        <v>1.4157510165878828E-3</v>
      </c>
    </row>
    <row r="171" spans="1:30" x14ac:dyDescent="0.25">
      <c r="A171" t="s">
        <v>153</v>
      </c>
      <c r="B171" t="s">
        <v>34</v>
      </c>
      <c r="C171">
        <v>2013</v>
      </c>
      <c r="D171" t="s">
        <v>19</v>
      </c>
      <c r="E171" t="s">
        <v>100</v>
      </c>
      <c r="F171" s="4">
        <v>920000</v>
      </c>
      <c r="G171" s="4">
        <v>2890000</v>
      </c>
      <c r="H171" s="4">
        <v>10000</v>
      </c>
      <c r="I171" s="4">
        <v>400000</v>
      </c>
      <c r="J171">
        <v>8.4</v>
      </c>
      <c r="K171">
        <v>41</v>
      </c>
      <c r="L171">
        <v>4.2</v>
      </c>
      <c r="M171" s="4">
        <v>435</v>
      </c>
      <c r="N171" t="s">
        <v>141</v>
      </c>
      <c r="O171" t="s">
        <v>21</v>
      </c>
      <c r="P171" s="4">
        <v>4220000</v>
      </c>
      <c r="Q171" s="3">
        <f>AVERAGE(Table1[[#This Row],[critic_score]],Table1[[#This Row],[user_score]])</f>
        <v>6.3000000000000007</v>
      </c>
      <c r="R171" s="4">
        <f>Table1[[#This Row],[user_count]]+Table1[[#This Row],[critic_count]]</f>
        <v>476</v>
      </c>
      <c r="S171" s="2">
        <f>100000*Table1[[#This Row],[review_count]]/Table1[[#This Row],[total sales]]</f>
        <v>11.279620853080569</v>
      </c>
      <c r="T171" s="2">
        <f>Table1[[#This Row],[total sales]]/(2017-Table1[[#This Row],[year_of_release]])</f>
        <v>1055000</v>
      </c>
      <c r="U171" s="9">
        <f>Table1[[#This Row],[na_sales]]/(2017-Table1[[#This Row],[year_of_release]])</f>
        <v>230000</v>
      </c>
      <c r="V171" s="6">
        <f>Table1[[#This Row],[eu_sales]]/(2017-Table1[[#This Row],[year_of_release]])</f>
        <v>722500</v>
      </c>
      <c r="W171" s="6">
        <f>Table1[[#This Row],[jp_sales]]/(2017-Table1[[#This Row],[year_of_release]])</f>
        <v>2500</v>
      </c>
      <c r="X171" s="6">
        <f>Table1[[#This Row],[other_sales]]/(2017-Table1[[#This Row],[year_of_release]])</f>
        <v>100000</v>
      </c>
      <c r="Y171" s="4">
        <v>556861736</v>
      </c>
      <c r="Z171" s="4">
        <v>442492884</v>
      </c>
      <c r="AA171" s="4">
        <v>127445000</v>
      </c>
      <c r="AB171" s="1">
        <f>Table1[[#This Row],[na_sales]]/Table1[[#This Row],[NA population]]</f>
        <v>1.6521156698760858E-3</v>
      </c>
      <c r="AC171" s="1">
        <f>Table1[[#This Row],[eu_sales]]/Table1[[#This Row],[Eu population]]</f>
        <v>6.5311784765334216E-3</v>
      </c>
      <c r="AD171" s="1">
        <f>Table1[[#This Row],[jp_sales]]/Table1[[#This Row],[Jp population]]</f>
        <v>7.8465220291105969E-5</v>
      </c>
    </row>
    <row r="172" spans="1:30" x14ac:dyDescent="0.25">
      <c r="A172" t="s">
        <v>273</v>
      </c>
      <c r="B172" t="s">
        <v>118</v>
      </c>
      <c r="C172">
        <v>2006</v>
      </c>
      <c r="D172" t="s">
        <v>27</v>
      </c>
      <c r="E172" t="s">
        <v>51</v>
      </c>
      <c r="F172" s="4">
        <v>2450000</v>
      </c>
      <c r="G172" s="4">
        <v>1010000</v>
      </c>
      <c r="H172" s="4">
        <v>0</v>
      </c>
      <c r="I172" s="4">
        <v>750000</v>
      </c>
      <c r="J172">
        <v>8.5</v>
      </c>
      <c r="K172">
        <v>59</v>
      </c>
      <c r="L172">
        <v>8.6999999999999993</v>
      </c>
      <c r="M172" s="4">
        <v>109</v>
      </c>
      <c r="N172" t="s">
        <v>274</v>
      </c>
      <c r="O172" t="s">
        <v>84</v>
      </c>
      <c r="P172" s="4">
        <v>4210000</v>
      </c>
      <c r="Q172" s="3">
        <f>AVERAGE(Table1[[#This Row],[critic_score]],Table1[[#This Row],[user_score]])</f>
        <v>8.6</v>
      </c>
      <c r="R172" s="4">
        <f>Table1[[#This Row],[user_count]]+Table1[[#This Row],[critic_count]]</f>
        <v>168</v>
      </c>
      <c r="S172" s="2">
        <f>100000*Table1[[#This Row],[review_count]]/Table1[[#This Row],[total sales]]</f>
        <v>3.9904988123515439</v>
      </c>
      <c r="T172" s="2">
        <f>Table1[[#This Row],[total sales]]/(2017-Table1[[#This Row],[year_of_release]])</f>
        <v>382727.27272727271</v>
      </c>
      <c r="U172" s="9">
        <f>Table1[[#This Row],[na_sales]]/(2017-Table1[[#This Row],[year_of_release]])</f>
        <v>222727.27272727274</v>
      </c>
      <c r="V172" s="6">
        <f>Table1[[#This Row],[eu_sales]]/(2017-Table1[[#This Row],[year_of_release]])</f>
        <v>91818.181818181823</v>
      </c>
      <c r="W172" s="6">
        <f>Table1[[#This Row],[jp_sales]]/(2017-Table1[[#This Row],[year_of_release]])</f>
        <v>0</v>
      </c>
      <c r="X172" s="6">
        <f>Table1[[#This Row],[other_sales]]/(2017-Table1[[#This Row],[year_of_release]])</f>
        <v>68181.818181818177</v>
      </c>
      <c r="Y172" s="4">
        <v>516818555</v>
      </c>
      <c r="Z172" s="4">
        <v>437126892</v>
      </c>
      <c r="AA172" s="4">
        <v>127854000</v>
      </c>
      <c r="AB172" s="1">
        <f>Table1[[#This Row],[na_sales]]/Table1[[#This Row],[NA population]]</f>
        <v>4.7405418716052099E-3</v>
      </c>
      <c r="AC172" s="1">
        <f>Table1[[#This Row],[eu_sales]]/Table1[[#This Row],[Eu population]]</f>
        <v>2.3105419009544718E-3</v>
      </c>
      <c r="AD172" s="1">
        <f>Table1[[#This Row],[jp_sales]]/Table1[[#This Row],[Jp population]]</f>
        <v>0</v>
      </c>
    </row>
    <row r="173" spans="1:30" x14ac:dyDescent="0.25">
      <c r="A173" t="s">
        <v>275</v>
      </c>
      <c r="B173" t="s">
        <v>45</v>
      </c>
      <c r="C173">
        <v>2005</v>
      </c>
      <c r="D173" t="s">
        <v>19</v>
      </c>
      <c r="E173" t="s">
        <v>100</v>
      </c>
      <c r="F173" s="4">
        <v>780000</v>
      </c>
      <c r="G173" s="4">
        <v>2550000</v>
      </c>
      <c r="H173" s="4">
        <v>40000</v>
      </c>
      <c r="I173" s="4">
        <v>840000</v>
      </c>
      <c r="J173">
        <v>8</v>
      </c>
      <c r="K173">
        <v>32</v>
      </c>
      <c r="L173">
        <v>7.8</v>
      </c>
      <c r="M173" s="4">
        <v>47</v>
      </c>
      <c r="N173" t="s">
        <v>141</v>
      </c>
      <c r="O173" t="s">
        <v>21</v>
      </c>
      <c r="P173" s="4">
        <v>4210000</v>
      </c>
      <c r="Q173" s="3">
        <f>AVERAGE(Table1[[#This Row],[critic_score]],Table1[[#This Row],[user_score]])</f>
        <v>7.9</v>
      </c>
      <c r="R173" s="4">
        <f>Table1[[#This Row],[user_count]]+Table1[[#This Row],[critic_count]]</f>
        <v>79</v>
      </c>
      <c r="S173" s="2">
        <f>100000*Table1[[#This Row],[review_count]]/Table1[[#This Row],[total sales]]</f>
        <v>1.8764845605700713</v>
      </c>
      <c r="T173" s="2">
        <f>Table1[[#This Row],[total sales]]/(2017-Table1[[#This Row],[year_of_release]])</f>
        <v>350833.33333333331</v>
      </c>
      <c r="U173" s="9">
        <f>Table1[[#This Row],[na_sales]]/(2017-Table1[[#This Row],[year_of_release]])</f>
        <v>65000</v>
      </c>
      <c r="V173" s="6">
        <f>Table1[[#This Row],[eu_sales]]/(2017-Table1[[#This Row],[year_of_release]])</f>
        <v>212500</v>
      </c>
      <c r="W173" s="6">
        <f>Table1[[#This Row],[jp_sales]]/(2017-Table1[[#This Row],[year_of_release]])</f>
        <v>3333.3333333333335</v>
      </c>
      <c r="X173" s="6">
        <f>Table1[[#This Row],[other_sales]]/(2017-Table1[[#This Row],[year_of_release]])</f>
        <v>70000</v>
      </c>
      <c r="Y173" s="4">
        <v>511054143</v>
      </c>
      <c r="Z173" s="4">
        <v>435713800</v>
      </c>
      <c r="AA173" s="4">
        <v>127773000</v>
      </c>
      <c r="AB173" s="1">
        <f>Table1[[#This Row],[na_sales]]/Table1[[#This Row],[NA population]]</f>
        <v>1.5262570721396149E-3</v>
      </c>
      <c r="AC173" s="1">
        <f>Table1[[#This Row],[eu_sales]]/Table1[[#This Row],[Eu population]]</f>
        <v>5.8524655404533898E-3</v>
      </c>
      <c r="AD173" s="1">
        <f>Table1[[#This Row],[jp_sales]]/Table1[[#This Row],[Jp population]]</f>
        <v>3.1305518380252481E-4</v>
      </c>
    </row>
    <row r="174" spans="1:30" x14ac:dyDescent="0.25">
      <c r="A174" t="s">
        <v>276</v>
      </c>
      <c r="B174" t="s">
        <v>45</v>
      </c>
      <c r="C174">
        <v>2003</v>
      </c>
      <c r="D174" t="s">
        <v>29</v>
      </c>
      <c r="E174" t="s">
        <v>51</v>
      </c>
      <c r="F174" s="4">
        <v>880000</v>
      </c>
      <c r="G174" s="4">
        <v>2300000</v>
      </c>
      <c r="H174" s="4">
        <v>200000</v>
      </c>
      <c r="I174" s="4">
        <v>830000</v>
      </c>
      <c r="J174">
        <v>8</v>
      </c>
      <c r="K174">
        <v>32</v>
      </c>
      <c r="L174">
        <v>7.5</v>
      </c>
      <c r="M174" s="4">
        <v>22</v>
      </c>
      <c r="N174" t="s">
        <v>277</v>
      </c>
      <c r="O174" t="s">
        <v>21</v>
      </c>
      <c r="P174" s="4">
        <v>4210000</v>
      </c>
      <c r="Q174" s="3">
        <f>AVERAGE(Table1[[#This Row],[critic_score]],Table1[[#This Row],[user_score]])</f>
        <v>7.75</v>
      </c>
      <c r="R174" s="4">
        <f>Table1[[#This Row],[user_count]]+Table1[[#This Row],[critic_count]]</f>
        <v>54</v>
      </c>
      <c r="S174" s="2">
        <f>100000*Table1[[#This Row],[review_count]]/Table1[[#This Row],[total sales]]</f>
        <v>1.2826603325415677</v>
      </c>
      <c r="T174" s="2">
        <f>Table1[[#This Row],[total sales]]/(2017-Table1[[#This Row],[year_of_release]])</f>
        <v>300714.28571428574</v>
      </c>
      <c r="U174" s="9">
        <f>Table1[[#This Row],[na_sales]]/(2017-Table1[[#This Row],[year_of_release]])</f>
        <v>62857.142857142855</v>
      </c>
      <c r="V174" s="6">
        <f>Table1[[#This Row],[eu_sales]]/(2017-Table1[[#This Row],[year_of_release]])</f>
        <v>164285.71428571429</v>
      </c>
      <c r="W174" s="6">
        <f>Table1[[#This Row],[jp_sales]]/(2017-Table1[[#This Row],[year_of_release]])</f>
        <v>14285.714285714286</v>
      </c>
      <c r="X174" s="6">
        <f>Table1[[#This Row],[other_sales]]/(2017-Table1[[#This Row],[year_of_release]])</f>
        <v>59285.714285714283</v>
      </c>
      <c r="Y174" s="4">
        <v>500125528</v>
      </c>
      <c r="Z174" s="4">
        <v>432552540</v>
      </c>
      <c r="AA174" s="4">
        <v>127718000</v>
      </c>
      <c r="AB174" s="1">
        <f>Table1[[#This Row],[na_sales]]/Table1[[#This Row],[NA population]]</f>
        <v>1.7595582523433997E-3</v>
      </c>
      <c r="AC174" s="1">
        <f>Table1[[#This Row],[eu_sales]]/Table1[[#This Row],[Eu population]]</f>
        <v>5.3172731340336132E-3</v>
      </c>
      <c r="AD174" s="1">
        <f>Table1[[#This Row],[jp_sales]]/Table1[[#This Row],[Jp population]]</f>
        <v>1.5659499835575252E-3</v>
      </c>
    </row>
    <row r="175" spans="1:30" x14ac:dyDescent="0.25">
      <c r="A175" t="s">
        <v>278</v>
      </c>
      <c r="B175" t="s">
        <v>39</v>
      </c>
      <c r="C175">
        <v>2007</v>
      </c>
      <c r="D175" t="s">
        <v>23</v>
      </c>
      <c r="E175" t="s">
        <v>51</v>
      </c>
      <c r="F175" s="4">
        <v>1280000</v>
      </c>
      <c r="G175" s="4">
        <v>1820000</v>
      </c>
      <c r="H175" s="4">
        <v>570000</v>
      </c>
      <c r="I175" s="4">
        <v>520000</v>
      </c>
      <c r="J175">
        <v>8</v>
      </c>
      <c r="K175">
        <v>67</v>
      </c>
      <c r="L175">
        <v>7.1</v>
      </c>
      <c r="M175" s="4">
        <v>120</v>
      </c>
      <c r="N175" t="s">
        <v>52</v>
      </c>
      <c r="O175" t="s">
        <v>21</v>
      </c>
      <c r="P175" s="4">
        <v>4190000</v>
      </c>
      <c r="Q175" s="3">
        <f>AVERAGE(Table1[[#This Row],[critic_score]],Table1[[#This Row],[user_score]])</f>
        <v>7.55</v>
      </c>
      <c r="R175" s="4">
        <f>Table1[[#This Row],[user_count]]+Table1[[#This Row],[critic_count]]</f>
        <v>187</v>
      </c>
      <c r="S175" s="2">
        <f>100000*Table1[[#This Row],[review_count]]/Table1[[#This Row],[total sales]]</f>
        <v>4.4630071599045342</v>
      </c>
      <c r="T175" s="2">
        <f>Table1[[#This Row],[total sales]]/(2017-Table1[[#This Row],[year_of_release]])</f>
        <v>419000</v>
      </c>
      <c r="U175" s="9">
        <f>Table1[[#This Row],[na_sales]]/(2017-Table1[[#This Row],[year_of_release]])</f>
        <v>128000</v>
      </c>
      <c r="V175" s="6">
        <f>Table1[[#This Row],[eu_sales]]/(2017-Table1[[#This Row],[year_of_release]])</f>
        <v>182000</v>
      </c>
      <c r="W175" s="6">
        <f>Table1[[#This Row],[jp_sales]]/(2017-Table1[[#This Row],[year_of_release]])</f>
        <v>57000</v>
      </c>
      <c r="X175" s="6">
        <f>Table1[[#This Row],[other_sales]]/(2017-Table1[[#This Row],[year_of_release]])</f>
        <v>52000</v>
      </c>
      <c r="Y175" s="4">
        <v>522751172</v>
      </c>
      <c r="Z175" s="4">
        <v>438594184</v>
      </c>
      <c r="AA175" s="4">
        <v>128001000</v>
      </c>
      <c r="AB175" s="1">
        <f>Table1[[#This Row],[na_sales]]/Table1[[#This Row],[NA population]]</f>
        <v>2.4485837020753729E-3</v>
      </c>
      <c r="AC175" s="1">
        <f>Table1[[#This Row],[eu_sales]]/Table1[[#This Row],[Eu population]]</f>
        <v>4.1496218290026391E-3</v>
      </c>
      <c r="AD175" s="1">
        <f>Table1[[#This Row],[jp_sales]]/Table1[[#This Row],[Jp population]]</f>
        <v>4.453090210232733E-3</v>
      </c>
    </row>
    <row r="176" spans="1:30" x14ac:dyDescent="0.25">
      <c r="A176" t="s">
        <v>272</v>
      </c>
      <c r="B176" t="s">
        <v>34</v>
      </c>
      <c r="C176">
        <v>2011</v>
      </c>
      <c r="D176" t="s">
        <v>40</v>
      </c>
      <c r="E176" t="s">
        <v>83</v>
      </c>
      <c r="F176" s="4">
        <v>2250000</v>
      </c>
      <c r="G176" s="4">
        <v>1470000</v>
      </c>
      <c r="H176" s="4">
        <v>40000</v>
      </c>
      <c r="I176" s="4">
        <v>430000</v>
      </c>
      <c r="J176">
        <v>8</v>
      </c>
      <c r="K176">
        <v>77</v>
      </c>
      <c r="L176">
        <v>7.2</v>
      </c>
      <c r="M176" s="4">
        <v>564</v>
      </c>
      <c r="N176" t="s">
        <v>189</v>
      </c>
      <c r="O176" t="s">
        <v>43</v>
      </c>
      <c r="P176" s="4">
        <v>4190000</v>
      </c>
      <c r="Q176" s="3">
        <f>AVERAGE(Table1[[#This Row],[critic_score]],Table1[[#This Row],[user_score]])</f>
        <v>7.6</v>
      </c>
      <c r="R176" s="4">
        <f>Table1[[#This Row],[user_count]]+Table1[[#This Row],[critic_count]]</f>
        <v>641</v>
      </c>
      <c r="S176" s="2">
        <f>100000*Table1[[#This Row],[review_count]]/Table1[[#This Row],[total sales]]</f>
        <v>15.298329355608592</v>
      </c>
      <c r="T176" s="2">
        <f>Table1[[#This Row],[total sales]]/(2017-Table1[[#This Row],[year_of_release]])</f>
        <v>698333.33333333337</v>
      </c>
      <c r="U176" s="9">
        <f>Table1[[#This Row],[na_sales]]/(2017-Table1[[#This Row],[year_of_release]])</f>
        <v>375000</v>
      </c>
      <c r="V176" s="6">
        <f>Table1[[#This Row],[eu_sales]]/(2017-Table1[[#This Row],[year_of_release]])</f>
        <v>245000</v>
      </c>
      <c r="W176" s="6">
        <f>Table1[[#This Row],[jp_sales]]/(2017-Table1[[#This Row],[year_of_release]])</f>
        <v>6666.666666666667</v>
      </c>
      <c r="X176" s="6">
        <f>Table1[[#This Row],[other_sales]]/(2017-Table1[[#This Row],[year_of_release]])</f>
        <v>71666.666666666672</v>
      </c>
      <c r="Y176" s="4">
        <v>545961365</v>
      </c>
      <c r="Z176" s="4">
        <v>440756453</v>
      </c>
      <c r="AA176" s="4">
        <v>127833000</v>
      </c>
      <c r="AB176" s="1">
        <f>Table1[[#This Row],[na_sales]]/Table1[[#This Row],[NA population]]</f>
        <v>4.1211707352222628E-3</v>
      </c>
      <c r="AC176" s="1">
        <f>Table1[[#This Row],[eu_sales]]/Table1[[#This Row],[Eu population]]</f>
        <v>3.3351752197715414E-3</v>
      </c>
      <c r="AD176" s="1">
        <f>Table1[[#This Row],[jp_sales]]/Table1[[#This Row],[Jp population]]</f>
        <v>3.1290824747913292E-4</v>
      </c>
    </row>
    <row r="177" spans="1:30" x14ac:dyDescent="0.25">
      <c r="A177" t="s">
        <v>279</v>
      </c>
      <c r="B177" t="s">
        <v>39</v>
      </c>
      <c r="C177">
        <v>2009</v>
      </c>
      <c r="D177" t="s">
        <v>65</v>
      </c>
      <c r="E177" t="s">
        <v>196</v>
      </c>
      <c r="F177" s="4">
        <v>2030000</v>
      </c>
      <c r="G177" s="4">
        <v>1040000</v>
      </c>
      <c r="H177" s="4">
        <v>580000</v>
      </c>
      <c r="I177" s="4">
        <v>520000</v>
      </c>
      <c r="J177">
        <v>9.4</v>
      </c>
      <c r="K177">
        <v>61</v>
      </c>
      <c r="L177">
        <v>7.3</v>
      </c>
      <c r="M177" s="4">
        <v>330</v>
      </c>
      <c r="N177" t="s">
        <v>196</v>
      </c>
      <c r="O177" t="s">
        <v>67</v>
      </c>
      <c r="P177" s="4">
        <v>4170000</v>
      </c>
      <c r="Q177" s="3">
        <f>AVERAGE(Table1[[#This Row],[critic_score]],Table1[[#This Row],[user_score]])</f>
        <v>8.35</v>
      </c>
      <c r="R177" s="4">
        <f>Table1[[#This Row],[user_count]]+Table1[[#This Row],[critic_count]]</f>
        <v>391</v>
      </c>
      <c r="S177" s="2">
        <f>100000*Table1[[#This Row],[review_count]]/Table1[[#This Row],[total sales]]</f>
        <v>9.3764988009592329</v>
      </c>
      <c r="T177" s="2">
        <f>Table1[[#This Row],[total sales]]/(2017-Table1[[#This Row],[year_of_release]])</f>
        <v>521250</v>
      </c>
      <c r="U177" s="9">
        <f>Table1[[#This Row],[na_sales]]/(2017-Table1[[#This Row],[year_of_release]])</f>
        <v>253750</v>
      </c>
      <c r="V177" s="6">
        <f>Table1[[#This Row],[eu_sales]]/(2017-Table1[[#This Row],[year_of_release]])</f>
        <v>130000</v>
      </c>
      <c r="W177" s="6">
        <f>Table1[[#This Row],[jp_sales]]/(2017-Table1[[#This Row],[year_of_release]])</f>
        <v>72500</v>
      </c>
      <c r="X177" s="6">
        <f>Table1[[#This Row],[other_sales]]/(2017-Table1[[#This Row],[year_of_release]])</f>
        <v>65000</v>
      </c>
      <c r="Y177" s="4">
        <v>534740514</v>
      </c>
      <c r="Z177" s="4">
        <v>441041694</v>
      </c>
      <c r="AA177" s="4">
        <v>128047000</v>
      </c>
      <c r="AB177" s="1">
        <f>Table1[[#This Row],[na_sales]]/Table1[[#This Row],[NA population]]</f>
        <v>3.7962337747986679E-3</v>
      </c>
      <c r="AC177" s="1">
        <f>Table1[[#This Row],[eu_sales]]/Table1[[#This Row],[Eu population]]</f>
        <v>2.358053703648254E-3</v>
      </c>
      <c r="AD177" s="1">
        <f>Table1[[#This Row],[jp_sales]]/Table1[[#This Row],[Jp population]]</f>
        <v>4.5295867923496845E-3</v>
      </c>
    </row>
    <row r="178" spans="1:30" x14ac:dyDescent="0.25">
      <c r="A178" t="s">
        <v>280</v>
      </c>
      <c r="B178" t="s">
        <v>45</v>
      </c>
      <c r="C178">
        <v>2002</v>
      </c>
      <c r="D178" t="s">
        <v>19</v>
      </c>
      <c r="E178" t="s">
        <v>100</v>
      </c>
      <c r="F178" s="4">
        <v>3360000</v>
      </c>
      <c r="G178" s="4">
        <v>210000</v>
      </c>
      <c r="H178" s="4">
        <v>10000</v>
      </c>
      <c r="I178" s="4">
        <v>560000</v>
      </c>
      <c r="J178">
        <v>9.5</v>
      </c>
      <c r="K178">
        <v>25</v>
      </c>
      <c r="L178">
        <v>7.7</v>
      </c>
      <c r="M178" s="4">
        <v>65</v>
      </c>
      <c r="N178" t="s">
        <v>101</v>
      </c>
      <c r="O178" t="s">
        <v>21</v>
      </c>
      <c r="P178" s="4">
        <v>4140000</v>
      </c>
      <c r="Q178" s="3">
        <f>AVERAGE(Table1[[#This Row],[critic_score]],Table1[[#This Row],[user_score]])</f>
        <v>8.6</v>
      </c>
      <c r="R178" s="4">
        <f>Table1[[#This Row],[user_count]]+Table1[[#This Row],[critic_count]]</f>
        <v>90</v>
      </c>
      <c r="S178" s="2">
        <f>100000*Table1[[#This Row],[review_count]]/Table1[[#This Row],[total sales]]</f>
        <v>2.1739130434782608</v>
      </c>
      <c r="T178" s="2">
        <f>Table1[[#This Row],[total sales]]/(2017-Table1[[#This Row],[year_of_release]])</f>
        <v>276000</v>
      </c>
      <c r="U178" s="9">
        <f>Table1[[#This Row],[na_sales]]/(2017-Table1[[#This Row],[year_of_release]])</f>
        <v>224000</v>
      </c>
      <c r="V178" s="6">
        <f>Table1[[#This Row],[eu_sales]]/(2017-Table1[[#This Row],[year_of_release]])</f>
        <v>14000</v>
      </c>
      <c r="W178" s="6">
        <f>Table1[[#This Row],[jp_sales]]/(2017-Table1[[#This Row],[year_of_release]])</f>
        <v>666.66666666666663</v>
      </c>
      <c r="X178" s="6">
        <f>Table1[[#This Row],[other_sales]]/(2017-Table1[[#This Row],[year_of_release]])</f>
        <v>37333.333333333336</v>
      </c>
      <c r="Y178" s="4">
        <v>495013192</v>
      </c>
      <c r="Z178" s="4">
        <v>431019772</v>
      </c>
      <c r="AA178" s="4">
        <v>127445000</v>
      </c>
      <c r="AB178" s="1">
        <f>Table1[[#This Row],[na_sales]]/Table1[[#This Row],[NA population]]</f>
        <v>6.7876978923018276E-3</v>
      </c>
      <c r="AC178" s="1">
        <f>Table1[[#This Row],[eu_sales]]/Table1[[#This Row],[Eu population]]</f>
        <v>4.8721662819681505E-4</v>
      </c>
      <c r="AD178" s="1">
        <f>Table1[[#This Row],[jp_sales]]/Table1[[#This Row],[Jp population]]</f>
        <v>7.8465220291105969E-5</v>
      </c>
    </row>
    <row r="179" spans="1:30" x14ac:dyDescent="0.25">
      <c r="A179" t="s">
        <v>281</v>
      </c>
      <c r="B179" t="s">
        <v>113</v>
      </c>
      <c r="C179">
        <v>2007</v>
      </c>
      <c r="D179" t="s">
        <v>96</v>
      </c>
      <c r="E179" t="s">
        <v>55</v>
      </c>
      <c r="F179" s="4">
        <v>2570000</v>
      </c>
      <c r="G179" s="4">
        <v>1520000</v>
      </c>
      <c r="H179" s="4">
        <v>0</v>
      </c>
      <c r="I179" s="4">
        <v>0</v>
      </c>
      <c r="J179">
        <v>9.1</v>
      </c>
      <c r="K179">
        <v>46</v>
      </c>
      <c r="L179">
        <v>7.9</v>
      </c>
      <c r="M179" s="4">
        <v>785</v>
      </c>
      <c r="N179" t="s">
        <v>164</v>
      </c>
      <c r="O179" t="s">
        <v>67</v>
      </c>
      <c r="P179" s="4">
        <v>4090000</v>
      </c>
      <c r="Q179" s="3">
        <f>AVERAGE(Table1[[#This Row],[critic_score]],Table1[[#This Row],[user_score]])</f>
        <v>8.5</v>
      </c>
      <c r="R179" s="4">
        <f>Table1[[#This Row],[user_count]]+Table1[[#This Row],[critic_count]]</f>
        <v>831</v>
      </c>
      <c r="S179" s="2">
        <f>100000*Table1[[#This Row],[review_count]]/Table1[[#This Row],[total sales]]</f>
        <v>20.317848410757946</v>
      </c>
      <c r="T179" s="2">
        <f>Table1[[#This Row],[total sales]]/(2017-Table1[[#This Row],[year_of_release]])</f>
        <v>409000</v>
      </c>
      <c r="U179" s="9">
        <f>Table1[[#This Row],[na_sales]]/(2017-Table1[[#This Row],[year_of_release]])</f>
        <v>257000</v>
      </c>
      <c r="V179" s="6">
        <f>Table1[[#This Row],[eu_sales]]/(2017-Table1[[#This Row],[year_of_release]])</f>
        <v>152000</v>
      </c>
      <c r="W179" s="6">
        <f>Table1[[#This Row],[jp_sales]]/(2017-Table1[[#This Row],[year_of_release]])</f>
        <v>0</v>
      </c>
      <c r="X179" s="6">
        <f>Table1[[#This Row],[other_sales]]/(2017-Table1[[#This Row],[year_of_release]])</f>
        <v>0</v>
      </c>
      <c r="Y179" s="4">
        <v>522751172</v>
      </c>
      <c r="Z179" s="4">
        <v>438594184</v>
      </c>
      <c r="AA179" s="4">
        <v>128001000</v>
      </c>
      <c r="AB179" s="1">
        <f>Table1[[#This Row],[na_sales]]/Table1[[#This Row],[NA population]]</f>
        <v>4.9162969643232095E-3</v>
      </c>
      <c r="AC179" s="1">
        <f>Table1[[#This Row],[eu_sales]]/Table1[[#This Row],[Eu population]]</f>
        <v>3.4656182308153908E-3</v>
      </c>
      <c r="AD179" s="1">
        <f>Table1[[#This Row],[jp_sales]]/Table1[[#This Row],[Jp population]]</f>
        <v>0</v>
      </c>
    </row>
    <row r="180" spans="1:30" x14ac:dyDescent="0.25">
      <c r="A180" t="s">
        <v>282</v>
      </c>
      <c r="B180" t="s">
        <v>71</v>
      </c>
      <c r="C180">
        <v>2016</v>
      </c>
      <c r="D180" t="s">
        <v>54</v>
      </c>
      <c r="E180" t="s">
        <v>100</v>
      </c>
      <c r="F180" s="4">
        <v>1100000</v>
      </c>
      <c r="G180" s="4">
        <v>2150000</v>
      </c>
      <c r="H180" s="4">
        <v>210000</v>
      </c>
      <c r="I180" s="4">
        <v>610000</v>
      </c>
      <c r="J180">
        <v>8.8000000000000007</v>
      </c>
      <c r="K180">
        <v>31</v>
      </c>
      <c r="L180">
        <v>8.4</v>
      </c>
      <c r="M180" s="4">
        <v>809</v>
      </c>
      <c r="N180" t="s">
        <v>128</v>
      </c>
      <c r="O180" t="s">
        <v>43</v>
      </c>
      <c r="P180" s="4">
        <v>4070000</v>
      </c>
      <c r="Q180" s="3">
        <f>AVERAGE(Table1[[#This Row],[critic_score]],Table1[[#This Row],[user_score]])</f>
        <v>8.6000000000000014</v>
      </c>
      <c r="R180" s="4">
        <f>Table1[[#This Row],[user_count]]+Table1[[#This Row],[critic_count]]</f>
        <v>840</v>
      </c>
      <c r="S180" s="2">
        <f>100000*Table1[[#This Row],[review_count]]/Table1[[#This Row],[total sales]]</f>
        <v>20.63882063882064</v>
      </c>
      <c r="T180" s="2">
        <f>Table1[[#This Row],[total sales]]/(2017-Table1[[#This Row],[year_of_release]])</f>
        <v>4070000</v>
      </c>
      <c r="U180" s="9">
        <f>Table1[[#This Row],[na_sales]]/(2017-Table1[[#This Row],[year_of_release]])</f>
        <v>1100000</v>
      </c>
      <c r="V180" s="6">
        <f>Table1[[#This Row],[eu_sales]]/(2017-Table1[[#This Row],[year_of_release]])</f>
        <v>2150000</v>
      </c>
      <c r="W180" s="6">
        <f>Table1[[#This Row],[jp_sales]]/(2017-Table1[[#This Row],[year_of_release]])</f>
        <v>210000</v>
      </c>
      <c r="X180" s="6">
        <f>Table1[[#This Row],[other_sales]]/(2017-Table1[[#This Row],[year_of_release]])</f>
        <v>610000</v>
      </c>
      <c r="Y180" s="4">
        <v>573178249</v>
      </c>
      <c r="Z180" s="4">
        <v>445623395</v>
      </c>
      <c r="AA180" s="4">
        <v>126994511</v>
      </c>
      <c r="AB180" s="1">
        <f>Table1[[#This Row],[na_sales]]/Table1[[#This Row],[NA population]]</f>
        <v>1.9191237663311958E-3</v>
      </c>
      <c r="AC180" s="1">
        <f>Table1[[#This Row],[eu_sales]]/Table1[[#This Row],[Eu population]]</f>
        <v>4.8247018090241877E-3</v>
      </c>
      <c r="AD180" s="1">
        <f>Table1[[#This Row],[jp_sales]]/Table1[[#This Row],[Jp population]]</f>
        <v>1.6536147770985156E-3</v>
      </c>
    </row>
    <row r="181" spans="1:30" x14ac:dyDescent="0.25">
      <c r="A181" t="s">
        <v>283</v>
      </c>
      <c r="B181" t="s">
        <v>45</v>
      </c>
      <c r="C181">
        <v>2007</v>
      </c>
      <c r="D181" t="s">
        <v>40</v>
      </c>
      <c r="E181" t="s">
        <v>51</v>
      </c>
      <c r="F181" s="4">
        <v>2320000</v>
      </c>
      <c r="G181" s="4">
        <v>40000</v>
      </c>
      <c r="H181" s="4">
        <v>40000</v>
      </c>
      <c r="I181" s="4">
        <v>1670000</v>
      </c>
      <c r="J181">
        <v>9.3000000000000007</v>
      </c>
      <c r="K181">
        <v>70</v>
      </c>
      <c r="L181">
        <v>8.9</v>
      </c>
      <c r="M181" s="4">
        <v>709</v>
      </c>
      <c r="N181" t="s">
        <v>227</v>
      </c>
      <c r="O181" t="s">
        <v>43</v>
      </c>
      <c r="P181" s="4">
        <v>4070000</v>
      </c>
      <c r="Q181" s="3">
        <f>AVERAGE(Table1[[#This Row],[critic_score]],Table1[[#This Row],[user_score]])</f>
        <v>9.1000000000000014</v>
      </c>
      <c r="R181" s="4">
        <f>Table1[[#This Row],[user_count]]+Table1[[#This Row],[critic_count]]</f>
        <v>779</v>
      </c>
      <c r="S181" s="2">
        <f>100000*Table1[[#This Row],[review_count]]/Table1[[#This Row],[total sales]]</f>
        <v>19.14004914004914</v>
      </c>
      <c r="T181" s="2">
        <f>Table1[[#This Row],[total sales]]/(2017-Table1[[#This Row],[year_of_release]])</f>
        <v>407000</v>
      </c>
      <c r="U181" s="9">
        <f>Table1[[#This Row],[na_sales]]/(2017-Table1[[#This Row],[year_of_release]])</f>
        <v>232000</v>
      </c>
      <c r="V181" s="6">
        <f>Table1[[#This Row],[eu_sales]]/(2017-Table1[[#This Row],[year_of_release]])</f>
        <v>4000</v>
      </c>
      <c r="W181" s="6">
        <f>Table1[[#This Row],[jp_sales]]/(2017-Table1[[#This Row],[year_of_release]])</f>
        <v>4000</v>
      </c>
      <c r="X181" s="6">
        <f>Table1[[#This Row],[other_sales]]/(2017-Table1[[#This Row],[year_of_release]])</f>
        <v>167000</v>
      </c>
      <c r="Y181" s="4">
        <v>522751172</v>
      </c>
      <c r="Z181" s="4">
        <v>438594184</v>
      </c>
      <c r="AA181" s="4">
        <v>128001000</v>
      </c>
      <c r="AB181" s="1">
        <f>Table1[[#This Row],[na_sales]]/Table1[[#This Row],[NA population]]</f>
        <v>4.4380579600116132E-3</v>
      </c>
      <c r="AC181" s="1">
        <f>Table1[[#This Row],[eu_sales]]/Table1[[#This Row],[Eu population]]</f>
        <v>9.1200479758299759E-5</v>
      </c>
      <c r="AD181" s="1">
        <f>Table1[[#This Row],[jp_sales]]/Table1[[#This Row],[Jp population]]</f>
        <v>3.1249755861282333E-4</v>
      </c>
    </row>
    <row r="182" spans="1:30" x14ac:dyDescent="0.25">
      <c r="A182" t="s">
        <v>284</v>
      </c>
      <c r="B182" t="s">
        <v>34</v>
      </c>
      <c r="C182">
        <v>2010</v>
      </c>
      <c r="D182" t="s">
        <v>96</v>
      </c>
      <c r="E182" t="s">
        <v>97</v>
      </c>
      <c r="F182" s="4">
        <v>2660000</v>
      </c>
      <c r="G182" s="4">
        <v>1030000</v>
      </c>
      <c r="H182" s="4">
        <v>40000</v>
      </c>
      <c r="I182" s="4">
        <v>330000</v>
      </c>
      <c r="J182">
        <v>8.4</v>
      </c>
      <c r="K182">
        <v>81</v>
      </c>
      <c r="L182">
        <v>8.1</v>
      </c>
      <c r="M182" s="4">
        <v>769</v>
      </c>
      <c r="N182" t="s">
        <v>285</v>
      </c>
      <c r="O182" t="s">
        <v>43</v>
      </c>
      <c r="P182" s="4">
        <v>4060000</v>
      </c>
      <c r="Q182" s="3">
        <f>AVERAGE(Table1[[#This Row],[critic_score]],Table1[[#This Row],[user_score]])</f>
        <v>8.25</v>
      </c>
      <c r="R182" s="4">
        <f>Table1[[#This Row],[user_count]]+Table1[[#This Row],[critic_count]]</f>
        <v>850</v>
      </c>
      <c r="S182" s="2">
        <f>100000*Table1[[#This Row],[review_count]]/Table1[[#This Row],[total sales]]</f>
        <v>20.935960591133004</v>
      </c>
      <c r="T182" s="2">
        <f>Table1[[#This Row],[total sales]]/(2017-Table1[[#This Row],[year_of_release]])</f>
        <v>580000</v>
      </c>
      <c r="U182" s="9">
        <f>Table1[[#This Row],[na_sales]]/(2017-Table1[[#This Row],[year_of_release]])</f>
        <v>380000</v>
      </c>
      <c r="V182" s="6">
        <f>Table1[[#This Row],[eu_sales]]/(2017-Table1[[#This Row],[year_of_release]])</f>
        <v>147142.85714285713</v>
      </c>
      <c r="W182" s="6">
        <f>Table1[[#This Row],[jp_sales]]/(2017-Table1[[#This Row],[year_of_release]])</f>
        <v>5714.2857142857147</v>
      </c>
      <c r="X182" s="6">
        <f>Table1[[#This Row],[other_sales]]/(2017-Table1[[#This Row],[year_of_release]])</f>
        <v>47142.857142857145</v>
      </c>
      <c r="Y182" s="4">
        <v>540520772</v>
      </c>
      <c r="Z182" s="4">
        <v>441654761</v>
      </c>
      <c r="AA182" s="4">
        <v>128070000</v>
      </c>
      <c r="AB182" s="1">
        <f>Table1[[#This Row],[na_sales]]/Table1[[#This Row],[NA population]]</f>
        <v>4.9211799764098613E-3</v>
      </c>
      <c r="AC182" s="1">
        <f>Table1[[#This Row],[eu_sales]]/Table1[[#This Row],[Eu population]]</f>
        <v>2.3321383373471659E-3</v>
      </c>
      <c r="AD182" s="1">
        <f>Table1[[#This Row],[jp_sales]]/Table1[[#This Row],[Jp population]]</f>
        <v>3.1232919497149996E-4</v>
      </c>
    </row>
    <row r="183" spans="1:30" x14ac:dyDescent="0.25">
      <c r="A183" t="s">
        <v>286</v>
      </c>
      <c r="B183" t="s">
        <v>34</v>
      </c>
      <c r="C183">
        <v>2007</v>
      </c>
      <c r="D183" t="s">
        <v>23</v>
      </c>
      <c r="E183" t="s">
        <v>35</v>
      </c>
      <c r="F183" s="4">
        <v>2350000</v>
      </c>
      <c r="G183" s="4">
        <v>1270000</v>
      </c>
      <c r="H183" s="4">
        <v>30000</v>
      </c>
      <c r="I183" s="4">
        <v>410000</v>
      </c>
      <c r="J183">
        <v>9</v>
      </c>
      <c r="K183">
        <v>66</v>
      </c>
      <c r="L183">
        <v>8.3000000000000007</v>
      </c>
      <c r="M183" s="4">
        <v>381</v>
      </c>
      <c r="N183" t="s">
        <v>193</v>
      </c>
      <c r="O183" t="s">
        <v>21</v>
      </c>
      <c r="P183" s="4">
        <v>4060000</v>
      </c>
      <c r="Q183" s="3">
        <f>AVERAGE(Table1[[#This Row],[critic_score]],Table1[[#This Row],[user_score]])</f>
        <v>8.65</v>
      </c>
      <c r="R183" s="4">
        <f>Table1[[#This Row],[user_count]]+Table1[[#This Row],[critic_count]]</f>
        <v>447</v>
      </c>
      <c r="S183" s="2">
        <f>100000*Table1[[#This Row],[review_count]]/Table1[[#This Row],[total sales]]</f>
        <v>11.009852216748769</v>
      </c>
      <c r="T183" s="2">
        <f>Table1[[#This Row],[total sales]]/(2017-Table1[[#This Row],[year_of_release]])</f>
        <v>406000</v>
      </c>
      <c r="U183" s="9">
        <f>Table1[[#This Row],[na_sales]]/(2017-Table1[[#This Row],[year_of_release]])</f>
        <v>235000</v>
      </c>
      <c r="V183" s="6">
        <f>Table1[[#This Row],[eu_sales]]/(2017-Table1[[#This Row],[year_of_release]])</f>
        <v>127000</v>
      </c>
      <c r="W183" s="6">
        <f>Table1[[#This Row],[jp_sales]]/(2017-Table1[[#This Row],[year_of_release]])</f>
        <v>3000</v>
      </c>
      <c r="X183" s="6">
        <f>Table1[[#This Row],[other_sales]]/(2017-Table1[[#This Row],[year_of_release]])</f>
        <v>41000</v>
      </c>
      <c r="Y183" s="4">
        <v>522751172</v>
      </c>
      <c r="Z183" s="4">
        <v>438594184</v>
      </c>
      <c r="AA183" s="4">
        <v>128001000</v>
      </c>
      <c r="AB183" s="1">
        <f>Table1[[#This Row],[na_sales]]/Table1[[#This Row],[NA population]]</f>
        <v>4.495446640529005E-3</v>
      </c>
      <c r="AC183" s="1">
        <f>Table1[[#This Row],[eu_sales]]/Table1[[#This Row],[Eu population]]</f>
        <v>2.8956152323260172E-3</v>
      </c>
      <c r="AD183" s="1">
        <f>Table1[[#This Row],[jp_sales]]/Table1[[#This Row],[Jp population]]</f>
        <v>2.343731689596175E-4</v>
      </c>
    </row>
    <row r="184" spans="1:30" x14ac:dyDescent="0.25">
      <c r="A184" t="s">
        <v>287</v>
      </c>
      <c r="B184" t="s">
        <v>18</v>
      </c>
      <c r="C184">
        <v>2007</v>
      </c>
      <c r="D184" t="s">
        <v>29</v>
      </c>
      <c r="E184" t="s">
        <v>41</v>
      </c>
      <c r="F184" s="4">
        <v>2120000</v>
      </c>
      <c r="G184" s="4">
        <v>1470000</v>
      </c>
      <c r="H184" s="4">
        <v>50000</v>
      </c>
      <c r="I184" s="4">
        <v>420000</v>
      </c>
      <c r="J184">
        <v>5.6</v>
      </c>
      <c r="K184">
        <v>27</v>
      </c>
      <c r="L184">
        <v>6</v>
      </c>
      <c r="M184" s="4">
        <v>44</v>
      </c>
      <c r="N184" t="s">
        <v>288</v>
      </c>
      <c r="O184" t="s">
        <v>21</v>
      </c>
      <c r="P184" s="4">
        <v>4060000</v>
      </c>
      <c r="Q184" s="3">
        <f>AVERAGE(Table1[[#This Row],[critic_score]],Table1[[#This Row],[user_score]])</f>
        <v>5.8</v>
      </c>
      <c r="R184" s="4">
        <f>Table1[[#This Row],[user_count]]+Table1[[#This Row],[critic_count]]</f>
        <v>71</v>
      </c>
      <c r="S184" s="2">
        <f>100000*Table1[[#This Row],[review_count]]/Table1[[#This Row],[total sales]]</f>
        <v>1.7487684729064039</v>
      </c>
      <c r="T184" s="2">
        <f>Table1[[#This Row],[total sales]]/(2017-Table1[[#This Row],[year_of_release]])</f>
        <v>406000</v>
      </c>
      <c r="U184" s="9">
        <f>Table1[[#This Row],[na_sales]]/(2017-Table1[[#This Row],[year_of_release]])</f>
        <v>212000</v>
      </c>
      <c r="V184" s="6">
        <f>Table1[[#This Row],[eu_sales]]/(2017-Table1[[#This Row],[year_of_release]])</f>
        <v>147000</v>
      </c>
      <c r="W184" s="6">
        <f>Table1[[#This Row],[jp_sales]]/(2017-Table1[[#This Row],[year_of_release]])</f>
        <v>5000</v>
      </c>
      <c r="X184" s="6">
        <f>Table1[[#This Row],[other_sales]]/(2017-Table1[[#This Row],[year_of_release]])</f>
        <v>42000</v>
      </c>
      <c r="Y184" s="4">
        <v>522751172</v>
      </c>
      <c r="Z184" s="4">
        <v>438594184</v>
      </c>
      <c r="AA184" s="4">
        <v>128001000</v>
      </c>
      <c r="AB184" s="1">
        <f>Table1[[#This Row],[na_sales]]/Table1[[#This Row],[NA population]]</f>
        <v>4.055466756562336E-3</v>
      </c>
      <c r="AC184" s="1">
        <f>Table1[[#This Row],[eu_sales]]/Table1[[#This Row],[Eu population]]</f>
        <v>3.3516176311175162E-3</v>
      </c>
      <c r="AD184" s="1">
        <f>Table1[[#This Row],[jp_sales]]/Table1[[#This Row],[Jp population]]</f>
        <v>3.9062194826602919E-4</v>
      </c>
    </row>
    <row r="185" spans="1:30" x14ac:dyDescent="0.25">
      <c r="A185" t="s">
        <v>289</v>
      </c>
      <c r="B185" t="s">
        <v>71</v>
      </c>
      <c r="C185">
        <v>2014</v>
      </c>
      <c r="D185" t="s">
        <v>40</v>
      </c>
      <c r="E185" t="s">
        <v>83</v>
      </c>
      <c r="F185" s="4">
        <v>1400000</v>
      </c>
      <c r="G185" s="4">
        <v>1900000</v>
      </c>
      <c r="H185" s="4">
        <v>110000</v>
      </c>
      <c r="I185" s="4">
        <v>640000</v>
      </c>
      <c r="J185">
        <v>8</v>
      </c>
      <c r="K185">
        <v>80</v>
      </c>
      <c r="L185">
        <v>6.3</v>
      </c>
      <c r="M185" s="4">
        <v>2996</v>
      </c>
      <c r="N185" t="s">
        <v>189</v>
      </c>
      <c r="O185" t="s">
        <v>43</v>
      </c>
      <c r="P185" s="4">
        <v>4050000</v>
      </c>
      <c r="Q185" s="3">
        <f>AVERAGE(Table1[[#This Row],[critic_score]],Table1[[#This Row],[user_score]])</f>
        <v>7.15</v>
      </c>
      <c r="R185" s="4">
        <f>Table1[[#This Row],[user_count]]+Table1[[#This Row],[critic_count]]</f>
        <v>3076</v>
      </c>
      <c r="S185" s="2">
        <f>100000*Table1[[#This Row],[review_count]]/Table1[[#This Row],[total sales]]</f>
        <v>75.950617283950621</v>
      </c>
      <c r="T185" s="2">
        <f>Table1[[#This Row],[total sales]]/(2017-Table1[[#This Row],[year_of_release]])</f>
        <v>1350000</v>
      </c>
      <c r="U185" s="9">
        <f>Table1[[#This Row],[na_sales]]/(2017-Table1[[#This Row],[year_of_release]])</f>
        <v>466666.66666666669</v>
      </c>
      <c r="V185" s="6">
        <f>Table1[[#This Row],[eu_sales]]/(2017-Table1[[#This Row],[year_of_release]])</f>
        <v>633333.33333333337</v>
      </c>
      <c r="W185" s="6">
        <f>Table1[[#This Row],[jp_sales]]/(2017-Table1[[#This Row],[year_of_release]])</f>
        <v>36666.666666666664</v>
      </c>
      <c r="X185" s="6">
        <f>Table1[[#This Row],[other_sales]]/(2017-Table1[[#This Row],[year_of_release]])</f>
        <v>213333.33333333334</v>
      </c>
      <c r="Y185" s="4">
        <v>562338430</v>
      </c>
      <c r="Z185" s="4">
        <v>443580712</v>
      </c>
      <c r="AA185" s="4">
        <v>127276000</v>
      </c>
      <c r="AB185" s="1">
        <f>Table1[[#This Row],[na_sales]]/Table1[[#This Row],[NA population]]</f>
        <v>2.489603991674551E-3</v>
      </c>
      <c r="AC185" s="1">
        <f>Table1[[#This Row],[eu_sales]]/Table1[[#This Row],[Eu population]]</f>
        <v>4.2833242036908045E-3</v>
      </c>
      <c r="AD185" s="1">
        <f>Table1[[#This Row],[jp_sales]]/Table1[[#This Row],[Jp population]]</f>
        <v>8.6426349036739056E-4</v>
      </c>
    </row>
    <row r="186" spans="1:30" x14ac:dyDescent="0.25">
      <c r="A186" t="s">
        <v>290</v>
      </c>
      <c r="B186" t="s">
        <v>45</v>
      </c>
      <c r="C186">
        <v>2000</v>
      </c>
      <c r="D186" t="s">
        <v>65</v>
      </c>
      <c r="E186" t="s">
        <v>267</v>
      </c>
      <c r="F186" s="4">
        <v>1680000</v>
      </c>
      <c r="G186" s="4">
        <v>1510000</v>
      </c>
      <c r="H186" s="4">
        <v>510000</v>
      </c>
      <c r="I186" s="4">
        <v>350000</v>
      </c>
      <c r="J186">
        <v>8.5</v>
      </c>
      <c r="K186">
        <v>25</v>
      </c>
      <c r="L186">
        <v>8.5</v>
      </c>
      <c r="M186" s="4">
        <v>117</v>
      </c>
      <c r="N186" t="s">
        <v>291</v>
      </c>
      <c r="O186" t="s">
        <v>67</v>
      </c>
      <c r="P186" s="4">
        <v>4050000</v>
      </c>
      <c r="Q186" s="3">
        <f>AVERAGE(Table1[[#This Row],[critic_score]],Table1[[#This Row],[user_score]])</f>
        <v>8.5</v>
      </c>
      <c r="R186" s="4">
        <f>Table1[[#This Row],[user_count]]+Table1[[#This Row],[critic_count]]</f>
        <v>142</v>
      </c>
      <c r="S186" s="2">
        <f>100000*Table1[[#This Row],[review_count]]/Table1[[#This Row],[total sales]]</f>
        <v>3.5061728395061729</v>
      </c>
      <c r="T186" s="2">
        <f>Table1[[#This Row],[total sales]]/(2017-Table1[[#This Row],[year_of_release]])</f>
        <v>238235.29411764705</v>
      </c>
      <c r="U186" s="9">
        <f>Table1[[#This Row],[na_sales]]/(2017-Table1[[#This Row],[year_of_release]])</f>
        <v>98823.529411764699</v>
      </c>
      <c r="V186" s="6">
        <f>Table1[[#This Row],[eu_sales]]/(2017-Table1[[#This Row],[year_of_release]])</f>
        <v>88823.529411764699</v>
      </c>
      <c r="W186" s="6">
        <f>Table1[[#This Row],[jp_sales]]/(2017-Table1[[#This Row],[year_of_release]])</f>
        <v>30000</v>
      </c>
      <c r="X186" s="6">
        <f>Table1[[#This Row],[other_sales]]/(2017-Table1[[#This Row],[year_of_release]])</f>
        <v>20588.235294117647</v>
      </c>
      <c r="Y186" s="4">
        <v>484244580</v>
      </c>
      <c r="Z186" s="4">
        <v>429286318</v>
      </c>
      <c r="AA186" s="4">
        <v>126843000</v>
      </c>
      <c r="AB186" s="1">
        <f>Table1[[#This Row],[na_sales]]/Table1[[#This Row],[NA population]]</f>
        <v>3.4693212260630776E-3</v>
      </c>
      <c r="AC186" s="1">
        <f>Table1[[#This Row],[eu_sales]]/Table1[[#This Row],[Eu population]]</f>
        <v>3.5174659351710344E-3</v>
      </c>
      <c r="AD186" s="1">
        <f>Table1[[#This Row],[jp_sales]]/Table1[[#This Row],[Jp population]]</f>
        <v>4.0207185260518908E-3</v>
      </c>
    </row>
    <row r="187" spans="1:30" x14ac:dyDescent="0.25">
      <c r="A187" t="s">
        <v>292</v>
      </c>
      <c r="B187" t="s">
        <v>71</v>
      </c>
      <c r="C187">
        <v>2014</v>
      </c>
      <c r="D187" t="s">
        <v>54</v>
      </c>
      <c r="E187" t="s">
        <v>83</v>
      </c>
      <c r="F187" s="4">
        <v>1130000</v>
      </c>
      <c r="G187" s="4">
        <v>2180000</v>
      </c>
      <c r="H187" s="4">
        <v>100000</v>
      </c>
      <c r="I187" s="4">
        <v>630000</v>
      </c>
      <c r="J187">
        <v>8.5</v>
      </c>
      <c r="K187">
        <v>83</v>
      </c>
      <c r="L187">
        <v>7.7</v>
      </c>
      <c r="M187" s="4">
        <v>1653</v>
      </c>
      <c r="N187" t="s">
        <v>189</v>
      </c>
      <c r="O187" t="s">
        <v>43</v>
      </c>
      <c r="P187" s="4">
        <v>4040000</v>
      </c>
      <c r="Q187" s="3">
        <f>AVERAGE(Table1[[#This Row],[critic_score]],Table1[[#This Row],[user_score]])</f>
        <v>8.1</v>
      </c>
      <c r="R187" s="4">
        <f>Table1[[#This Row],[user_count]]+Table1[[#This Row],[critic_count]]</f>
        <v>1736</v>
      </c>
      <c r="S187" s="2">
        <f>100000*Table1[[#This Row],[review_count]]/Table1[[#This Row],[total sales]]</f>
        <v>42.970297029702969</v>
      </c>
      <c r="T187" s="2">
        <f>Table1[[#This Row],[total sales]]/(2017-Table1[[#This Row],[year_of_release]])</f>
        <v>1346666.6666666667</v>
      </c>
      <c r="U187" s="9">
        <f>Table1[[#This Row],[na_sales]]/(2017-Table1[[#This Row],[year_of_release]])</f>
        <v>376666.66666666669</v>
      </c>
      <c r="V187" s="6">
        <f>Table1[[#This Row],[eu_sales]]/(2017-Table1[[#This Row],[year_of_release]])</f>
        <v>726666.66666666663</v>
      </c>
      <c r="W187" s="6">
        <f>Table1[[#This Row],[jp_sales]]/(2017-Table1[[#This Row],[year_of_release]])</f>
        <v>33333.333333333336</v>
      </c>
      <c r="X187" s="6">
        <f>Table1[[#This Row],[other_sales]]/(2017-Table1[[#This Row],[year_of_release]])</f>
        <v>210000</v>
      </c>
      <c r="Y187" s="4">
        <v>562338430</v>
      </c>
      <c r="Z187" s="4">
        <v>443580712</v>
      </c>
      <c r="AA187" s="4">
        <v>127276000</v>
      </c>
      <c r="AB187" s="1">
        <f>Table1[[#This Row],[na_sales]]/Table1[[#This Row],[NA population]]</f>
        <v>2.0094660789944591E-3</v>
      </c>
      <c r="AC187" s="1">
        <f>Table1[[#This Row],[eu_sales]]/Table1[[#This Row],[Eu population]]</f>
        <v>4.9145509284452384E-3</v>
      </c>
      <c r="AD187" s="1">
        <f>Table1[[#This Row],[jp_sales]]/Table1[[#This Row],[Jp population]]</f>
        <v>7.8569408215217328E-4</v>
      </c>
    </row>
    <row r="188" spans="1:30" x14ac:dyDescent="0.25">
      <c r="A188" t="s">
        <v>293</v>
      </c>
      <c r="B188" t="s">
        <v>34</v>
      </c>
      <c r="C188">
        <v>2009</v>
      </c>
      <c r="D188" t="s">
        <v>54</v>
      </c>
      <c r="E188" t="s">
        <v>100</v>
      </c>
      <c r="F188" s="4">
        <v>2670000</v>
      </c>
      <c r="G188" s="4">
        <v>870000</v>
      </c>
      <c r="H188" s="4">
        <v>50000</v>
      </c>
      <c r="I188" s="4">
        <v>380000</v>
      </c>
      <c r="J188">
        <v>8.9</v>
      </c>
      <c r="K188">
        <v>76</v>
      </c>
      <c r="L188">
        <v>8.6</v>
      </c>
      <c r="M188" s="4">
        <v>681</v>
      </c>
      <c r="N188" t="s">
        <v>294</v>
      </c>
      <c r="O188" t="s">
        <v>43</v>
      </c>
      <c r="P188" s="4">
        <v>3970000</v>
      </c>
      <c r="Q188" s="3">
        <f>AVERAGE(Table1[[#This Row],[critic_score]],Table1[[#This Row],[user_score]])</f>
        <v>8.75</v>
      </c>
      <c r="R188" s="4">
        <f>Table1[[#This Row],[user_count]]+Table1[[#This Row],[critic_count]]</f>
        <v>757</v>
      </c>
      <c r="S188" s="2">
        <f>100000*Table1[[#This Row],[review_count]]/Table1[[#This Row],[total sales]]</f>
        <v>19.06801007556675</v>
      </c>
      <c r="T188" s="2">
        <f>Table1[[#This Row],[total sales]]/(2017-Table1[[#This Row],[year_of_release]])</f>
        <v>496250</v>
      </c>
      <c r="U188" s="9">
        <f>Table1[[#This Row],[na_sales]]/(2017-Table1[[#This Row],[year_of_release]])</f>
        <v>333750</v>
      </c>
      <c r="V188" s="6">
        <f>Table1[[#This Row],[eu_sales]]/(2017-Table1[[#This Row],[year_of_release]])</f>
        <v>108750</v>
      </c>
      <c r="W188" s="6">
        <f>Table1[[#This Row],[jp_sales]]/(2017-Table1[[#This Row],[year_of_release]])</f>
        <v>6250</v>
      </c>
      <c r="X188" s="6">
        <f>Table1[[#This Row],[other_sales]]/(2017-Table1[[#This Row],[year_of_release]])</f>
        <v>47500</v>
      </c>
      <c r="Y188" s="4">
        <v>534740514</v>
      </c>
      <c r="Z188" s="4">
        <v>441041694</v>
      </c>
      <c r="AA188" s="4">
        <v>128047000</v>
      </c>
      <c r="AB188" s="1">
        <f>Table1[[#This Row],[na_sales]]/Table1[[#This Row],[NA population]]</f>
        <v>4.9930759501046517E-3</v>
      </c>
      <c r="AC188" s="1">
        <f>Table1[[#This Row],[eu_sales]]/Table1[[#This Row],[Eu population]]</f>
        <v>1.9726026174749817E-3</v>
      </c>
      <c r="AD188" s="1">
        <f>Table1[[#This Row],[jp_sales]]/Table1[[#This Row],[Jp population]]</f>
        <v>3.904816200301452E-4</v>
      </c>
    </row>
    <row r="189" spans="1:30" x14ac:dyDescent="0.25">
      <c r="A189" t="s">
        <v>679</v>
      </c>
      <c r="B189" t="s">
        <v>39</v>
      </c>
      <c r="C189">
        <v>2011</v>
      </c>
      <c r="D189" t="s">
        <v>96</v>
      </c>
      <c r="E189" t="s">
        <v>267</v>
      </c>
      <c r="F189" s="4">
        <v>750000</v>
      </c>
      <c r="G189" s="4">
        <v>510000</v>
      </c>
      <c r="H189" s="4">
        <v>540000</v>
      </c>
      <c r="I189" s="4">
        <v>220000</v>
      </c>
      <c r="J189">
        <v>8.9</v>
      </c>
      <c r="K189">
        <v>54</v>
      </c>
      <c r="L189">
        <v>8.6999999999999993</v>
      </c>
      <c r="M189" s="4">
        <v>1397</v>
      </c>
      <c r="N189" t="s">
        <v>553</v>
      </c>
      <c r="O189" t="s">
        <v>43</v>
      </c>
      <c r="P189" s="4">
        <v>2020000</v>
      </c>
      <c r="Q189" s="3">
        <f>AVERAGE(Table1[[#This Row],[critic_score]],Table1[[#This Row],[user_score]])</f>
        <v>8.8000000000000007</v>
      </c>
      <c r="R189" s="4">
        <f>Table1[[#This Row],[user_count]]+Table1[[#This Row],[critic_count]]</f>
        <v>1451</v>
      </c>
      <c r="S189" s="2">
        <f>100000*Table1[[#This Row],[review_count]]/Table1[[#This Row],[total sales]]</f>
        <v>71.831683168316829</v>
      </c>
      <c r="T189" s="2">
        <f>Table1[[#This Row],[total sales]]/(2017-Table1[[#This Row],[year_of_release]])</f>
        <v>336666.66666666669</v>
      </c>
      <c r="U189" s="9">
        <f>Table1[[#This Row],[na_sales]]/(2017-Table1[[#This Row],[year_of_release]])</f>
        <v>125000</v>
      </c>
      <c r="V189" s="6">
        <f>Table1[[#This Row],[eu_sales]]/(2017-Table1[[#This Row],[year_of_release]])</f>
        <v>85000</v>
      </c>
      <c r="W189" s="6">
        <f>Table1[[#This Row],[jp_sales]]/(2017-Table1[[#This Row],[year_of_release]])</f>
        <v>90000</v>
      </c>
      <c r="X189" s="6">
        <f>Table1[[#This Row],[other_sales]]/(2017-Table1[[#This Row],[year_of_release]])</f>
        <v>36666.666666666664</v>
      </c>
      <c r="Y189" s="4">
        <v>545961365</v>
      </c>
      <c r="Z189" s="4">
        <v>440756453</v>
      </c>
      <c r="AA189" s="4">
        <v>127833000</v>
      </c>
      <c r="AB189" s="1">
        <f>Table1[[#This Row],[na_sales]]/Table1[[#This Row],[NA population]]</f>
        <v>1.3737235784074208E-3</v>
      </c>
      <c r="AC189" s="1">
        <f>Table1[[#This Row],[eu_sales]]/Table1[[#This Row],[Eu population]]</f>
        <v>1.1571016068595143E-3</v>
      </c>
      <c r="AD189" s="1">
        <f>Table1[[#This Row],[jp_sales]]/Table1[[#This Row],[Jp population]]</f>
        <v>4.2242613409682944E-3</v>
      </c>
    </row>
    <row r="190" spans="1:30" x14ac:dyDescent="0.25">
      <c r="A190" t="s">
        <v>297</v>
      </c>
      <c r="B190" t="s">
        <v>71</v>
      </c>
      <c r="C190">
        <v>2014</v>
      </c>
      <c r="D190" t="s">
        <v>40</v>
      </c>
      <c r="E190" t="s">
        <v>83</v>
      </c>
      <c r="F190" s="4">
        <v>1190000</v>
      </c>
      <c r="G190" s="4">
        <v>2070000</v>
      </c>
      <c r="H190" s="4">
        <v>80000</v>
      </c>
      <c r="I190" s="4">
        <v>620000</v>
      </c>
      <c r="J190">
        <v>7</v>
      </c>
      <c r="K190">
        <v>40</v>
      </c>
      <c r="L190">
        <v>4.9000000000000004</v>
      </c>
      <c r="M190" s="4">
        <v>2050</v>
      </c>
      <c r="N190" t="s">
        <v>298</v>
      </c>
      <c r="O190" t="s">
        <v>43</v>
      </c>
      <c r="P190" s="4">
        <v>3960000</v>
      </c>
      <c r="Q190" s="3">
        <f>AVERAGE(Table1[[#This Row],[critic_score]],Table1[[#This Row],[user_score]])</f>
        <v>5.95</v>
      </c>
      <c r="R190" s="4">
        <f>Table1[[#This Row],[user_count]]+Table1[[#This Row],[critic_count]]</f>
        <v>2090</v>
      </c>
      <c r="S190" s="2">
        <f>100000*Table1[[#This Row],[review_count]]/Table1[[#This Row],[total sales]]</f>
        <v>52.777777777777779</v>
      </c>
      <c r="T190" s="2">
        <f>Table1[[#This Row],[total sales]]/(2017-Table1[[#This Row],[year_of_release]])</f>
        <v>1320000</v>
      </c>
      <c r="U190" s="9">
        <f>Table1[[#This Row],[na_sales]]/(2017-Table1[[#This Row],[year_of_release]])</f>
        <v>396666.66666666669</v>
      </c>
      <c r="V190" s="6">
        <f>Table1[[#This Row],[eu_sales]]/(2017-Table1[[#This Row],[year_of_release]])</f>
        <v>690000</v>
      </c>
      <c r="W190" s="6">
        <f>Table1[[#This Row],[jp_sales]]/(2017-Table1[[#This Row],[year_of_release]])</f>
        <v>26666.666666666668</v>
      </c>
      <c r="X190" s="6">
        <f>Table1[[#This Row],[other_sales]]/(2017-Table1[[#This Row],[year_of_release]])</f>
        <v>206666.66666666666</v>
      </c>
      <c r="Y190" s="4">
        <v>562338430</v>
      </c>
      <c r="Z190" s="4">
        <v>443580712</v>
      </c>
      <c r="AA190" s="4">
        <v>127276000</v>
      </c>
      <c r="AB190" s="1">
        <f>Table1[[#This Row],[na_sales]]/Table1[[#This Row],[NA population]]</f>
        <v>2.1161633929233682E-3</v>
      </c>
      <c r="AC190" s="1">
        <f>Table1[[#This Row],[eu_sales]]/Table1[[#This Row],[Eu population]]</f>
        <v>4.6665690008631392E-3</v>
      </c>
      <c r="AD190" s="1">
        <f>Table1[[#This Row],[jp_sales]]/Table1[[#This Row],[Jp population]]</f>
        <v>6.285552657217386E-4</v>
      </c>
    </row>
    <row r="191" spans="1:30" x14ac:dyDescent="0.25">
      <c r="A191" t="s">
        <v>299</v>
      </c>
      <c r="B191" t="s">
        <v>71</v>
      </c>
      <c r="C191">
        <v>2015</v>
      </c>
      <c r="D191" t="s">
        <v>40</v>
      </c>
      <c r="E191" t="s">
        <v>198</v>
      </c>
      <c r="F191" s="4">
        <v>1530000</v>
      </c>
      <c r="G191" s="4">
        <v>1690000</v>
      </c>
      <c r="H191" s="4">
        <v>100000</v>
      </c>
      <c r="I191" s="4">
        <v>640000</v>
      </c>
      <c r="J191">
        <v>8.6999999999999993</v>
      </c>
      <c r="K191">
        <v>89</v>
      </c>
      <c r="L191">
        <v>7.6</v>
      </c>
      <c r="M191" s="4">
        <v>2679</v>
      </c>
      <c r="N191" t="s">
        <v>199</v>
      </c>
      <c r="O191" t="s">
        <v>43</v>
      </c>
      <c r="P191" s="4">
        <v>3960000</v>
      </c>
      <c r="Q191" s="3">
        <f>AVERAGE(Table1[[#This Row],[critic_score]],Table1[[#This Row],[user_score]])</f>
        <v>8.1499999999999986</v>
      </c>
      <c r="R191" s="4">
        <f>Table1[[#This Row],[user_count]]+Table1[[#This Row],[critic_count]]</f>
        <v>2768</v>
      </c>
      <c r="S191" s="2">
        <f>100000*Table1[[#This Row],[review_count]]/Table1[[#This Row],[total sales]]</f>
        <v>69.898989898989896</v>
      </c>
      <c r="T191" s="2">
        <f>Table1[[#This Row],[total sales]]/(2017-Table1[[#This Row],[year_of_release]])</f>
        <v>1980000</v>
      </c>
      <c r="U191" s="9">
        <f>Table1[[#This Row],[na_sales]]/(2017-Table1[[#This Row],[year_of_release]])</f>
        <v>765000</v>
      </c>
      <c r="V191" s="6">
        <f>Table1[[#This Row],[eu_sales]]/(2017-Table1[[#This Row],[year_of_release]])</f>
        <v>845000</v>
      </c>
      <c r="W191" s="6">
        <f>Table1[[#This Row],[jp_sales]]/(2017-Table1[[#This Row],[year_of_release]])</f>
        <v>50000</v>
      </c>
      <c r="X191" s="6">
        <f>Table1[[#This Row],[other_sales]]/(2017-Table1[[#This Row],[year_of_release]])</f>
        <v>320000</v>
      </c>
      <c r="Y191" s="4">
        <v>567732286</v>
      </c>
      <c r="Z191" s="4">
        <v>444588718</v>
      </c>
      <c r="AA191" s="4">
        <v>127141000</v>
      </c>
      <c r="AB191" s="1">
        <f>Table1[[#This Row],[na_sales]]/Table1[[#This Row],[NA population]]</f>
        <v>2.6949321673772134E-3</v>
      </c>
      <c r="AC191" s="1">
        <f>Table1[[#This Row],[eu_sales]]/Table1[[#This Row],[Eu population]]</f>
        <v>3.8012660501205069E-3</v>
      </c>
      <c r="AD191" s="1">
        <f>Table1[[#This Row],[jp_sales]]/Table1[[#This Row],[Jp population]]</f>
        <v>7.8652834254882371E-4</v>
      </c>
    </row>
    <row r="192" spans="1:30" x14ac:dyDescent="0.25">
      <c r="A192" t="s">
        <v>301</v>
      </c>
      <c r="B192" t="s">
        <v>26</v>
      </c>
      <c r="C192">
        <v>2007</v>
      </c>
      <c r="D192" t="s">
        <v>49</v>
      </c>
      <c r="E192" t="s">
        <v>20</v>
      </c>
      <c r="F192" s="4">
        <v>900000</v>
      </c>
      <c r="G192" s="4">
        <v>1760000</v>
      </c>
      <c r="H192" s="4">
        <v>920000</v>
      </c>
      <c r="I192" s="4">
        <v>370000</v>
      </c>
      <c r="J192">
        <v>8.4</v>
      </c>
      <c r="K192">
        <v>65</v>
      </c>
      <c r="L192">
        <v>8.8000000000000007</v>
      </c>
      <c r="M192" s="4">
        <v>72</v>
      </c>
      <c r="N192" t="s">
        <v>180</v>
      </c>
      <c r="O192" t="s">
        <v>84</v>
      </c>
      <c r="P192" s="4">
        <v>3950000</v>
      </c>
      <c r="Q192" s="3">
        <f>AVERAGE(Table1[[#This Row],[critic_score]],Table1[[#This Row],[user_score]])</f>
        <v>8.6000000000000014</v>
      </c>
      <c r="R192" s="4">
        <f>Table1[[#This Row],[user_count]]+Table1[[#This Row],[critic_count]]</f>
        <v>137</v>
      </c>
      <c r="S192" s="2">
        <f>100000*Table1[[#This Row],[review_count]]/Table1[[#This Row],[total sales]]</f>
        <v>3.4683544303797467</v>
      </c>
      <c r="T192" s="2">
        <f>Table1[[#This Row],[total sales]]/(2017-Table1[[#This Row],[year_of_release]])</f>
        <v>395000</v>
      </c>
      <c r="U192" s="9">
        <f>Table1[[#This Row],[na_sales]]/(2017-Table1[[#This Row],[year_of_release]])</f>
        <v>90000</v>
      </c>
      <c r="V192" s="6">
        <f>Table1[[#This Row],[eu_sales]]/(2017-Table1[[#This Row],[year_of_release]])</f>
        <v>176000</v>
      </c>
      <c r="W192" s="6">
        <f>Table1[[#This Row],[jp_sales]]/(2017-Table1[[#This Row],[year_of_release]])</f>
        <v>92000</v>
      </c>
      <c r="X192" s="6">
        <f>Table1[[#This Row],[other_sales]]/(2017-Table1[[#This Row],[year_of_release]])</f>
        <v>37000</v>
      </c>
      <c r="Y192" s="4">
        <v>522751172</v>
      </c>
      <c r="Z192" s="4">
        <v>438594184</v>
      </c>
      <c r="AA192" s="4">
        <v>128001000</v>
      </c>
      <c r="AB192" s="1">
        <f>Table1[[#This Row],[na_sales]]/Table1[[#This Row],[NA population]]</f>
        <v>1.7216604155217466E-3</v>
      </c>
      <c r="AC192" s="1">
        <f>Table1[[#This Row],[eu_sales]]/Table1[[#This Row],[Eu population]]</f>
        <v>4.0128211093651894E-3</v>
      </c>
      <c r="AD192" s="1">
        <f>Table1[[#This Row],[jp_sales]]/Table1[[#This Row],[Jp population]]</f>
        <v>7.1874438480949371E-3</v>
      </c>
    </row>
    <row r="193" spans="1:30" x14ac:dyDescent="0.25">
      <c r="A193" t="s">
        <v>300</v>
      </c>
      <c r="B193" t="s">
        <v>18</v>
      </c>
      <c r="C193">
        <v>2011</v>
      </c>
      <c r="D193" t="s">
        <v>40</v>
      </c>
      <c r="E193" t="s">
        <v>20</v>
      </c>
      <c r="F193" s="4">
        <v>2030000</v>
      </c>
      <c r="G193" s="4">
        <v>1160000</v>
      </c>
      <c r="H193" s="4">
        <v>370000</v>
      </c>
      <c r="I193" s="4">
        <v>380000</v>
      </c>
      <c r="J193">
        <v>9.3000000000000007</v>
      </c>
      <c r="K193">
        <v>81</v>
      </c>
      <c r="L193">
        <v>8</v>
      </c>
      <c r="M193" s="4">
        <v>1958</v>
      </c>
      <c r="N193" t="s">
        <v>20</v>
      </c>
      <c r="O193" t="s">
        <v>84</v>
      </c>
      <c r="P193" s="4">
        <v>3940000</v>
      </c>
      <c r="Q193" s="3">
        <f>AVERAGE(Table1[[#This Row],[critic_score]],Table1[[#This Row],[user_score]])</f>
        <v>8.65</v>
      </c>
      <c r="R193" s="4">
        <f>Table1[[#This Row],[user_count]]+Table1[[#This Row],[critic_count]]</f>
        <v>2039</v>
      </c>
      <c r="S193" s="2">
        <f>100000*Table1[[#This Row],[review_count]]/Table1[[#This Row],[total sales]]</f>
        <v>51.751269035532992</v>
      </c>
      <c r="T193" s="2">
        <f>Table1[[#This Row],[total sales]]/(2017-Table1[[#This Row],[year_of_release]])</f>
        <v>656666.66666666663</v>
      </c>
      <c r="U193" s="9">
        <f>Table1[[#This Row],[na_sales]]/(2017-Table1[[#This Row],[year_of_release]])</f>
        <v>338333.33333333331</v>
      </c>
      <c r="V193" s="6">
        <f>Table1[[#This Row],[eu_sales]]/(2017-Table1[[#This Row],[year_of_release]])</f>
        <v>193333.33333333334</v>
      </c>
      <c r="W193" s="6">
        <f>Table1[[#This Row],[jp_sales]]/(2017-Table1[[#This Row],[year_of_release]])</f>
        <v>61666.666666666664</v>
      </c>
      <c r="X193" s="6">
        <f>Table1[[#This Row],[other_sales]]/(2017-Table1[[#This Row],[year_of_release]])</f>
        <v>63333.333333333336</v>
      </c>
      <c r="Y193" s="4">
        <v>545961365</v>
      </c>
      <c r="Z193" s="4">
        <v>440756453</v>
      </c>
      <c r="AA193" s="4">
        <v>127833000</v>
      </c>
      <c r="AB193" s="1">
        <f>Table1[[#This Row],[na_sales]]/Table1[[#This Row],[NA population]]</f>
        <v>3.7182118188894189E-3</v>
      </c>
      <c r="AC193" s="1">
        <f>Table1[[#This Row],[eu_sales]]/Table1[[#This Row],[Eu population]]</f>
        <v>2.6318389489353661E-3</v>
      </c>
      <c r="AD193" s="1">
        <f>Table1[[#This Row],[jp_sales]]/Table1[[#This Row],[Jp population]]</f>
        <v>2.8944012891819796E-3</v>
      </c>
    </row>
    <row r="194" spans="1:30" x14ac:dyDescent="0.25">
      <c r="A194" t="s">
        <v>220</v>
      </c>
      <c r="B194" t="s">
        <v>39</v>
      </c>
      <c r="C194">
        <v>2008</v>
      </c>
      <c r="D194" t="s">
        <v>96</v>
      </c>
      <c r="E194" t="s">
        <v>97</v>
      </c>
      <c r="F194" s="4">
        <v>2150000</v>
      </c>
      <c r="G194" s="4">
        <v>1130000</v>
      </c>
      <c r="H194" s="4">
        <v>70000</v>
      </c>
      <c r="I194" s="4">
        <v>590000</v>
      </c>
      <c r="J194">
        <v>9</v>
      </c>
      <c r="K194">
        <v>57</v>
      </c>
      <c r="L194">
        <v>8</v>
      </c>
      <c r="M194" s="4">
        <v>910</v>
      </c>
      <c r="N194" t="s">
        <v>98</v>
      </c>
      <c r="O194" t="s">
        <v>43</v>
      </c>
      <c r="P194" s="4">
        <v>3940000</v>
      </c>
      <c r="Q194" s="3">
        <f>AVERAGE(Table1[[#This Row],[critic_score]],Table1[[#This Row],[user_score]])</f>
        <v>8.5</v>
      </c>
      <c r="R194" s="4">
        <f>Table1[[#This Row],[user_count]]+Table1[[#This Row],[critic_count]]</f>
        <v>967</v>
      </c>
      <c r="S194" s="2">
        <f>100000*Table1[[#This Row],[review_count]]/Table1[[#This Row],[total sales]]</f>
        <v>24.543147208121827</v>
      </c>
      <c r="T194" s="2">
        <f>Table1[[#This Row],[total sales]]/(2017-Table1[[#This Row],[year_of_release]])</f>
        <v>437777.77777777775</v>
      </c>
      <c r="U194" s="9">
        <f>Table1[[#This Row],[na_sales]]/(2017-Table1[[#This Row],[year_of_release]])</f>
        <v>238888.88888888888</v>
      </c>
      <c r="V194" s="6">
        <f>Table1[[#This Row],[eu_sales]]/(2017-Table1[[#This Row],[year_of_release]])</f>
        <v>125555.55555555556</v>
      </c>
      <c r="W194" s="6">
        <f>Table1[[#This Row],[jp_sales]]/(2017-Table1[[#This Row],[year_of_release]])</f>
        <v>7777.7777777777774</v>
      </c>
      <c r="X194" s="6">
        <f>Table1[[#This Row],[other_sales]]/(2017-Table1[[#This Row],[year_of_release]])</f>
        <v>65555.555555555562</v>
      </c>
      <c r="Y194" s="4">
        <v>528816311</v>
      </c>
      <c r="Z194" s="4">
        <v>440001482</v>
      </c>
      <c r="AA194" s="4">
        <v>128063000</v>
      </c>
      <c r="AB194" s="1">
        <f>Table1[[#This Row],[na_sales]]/Table1[[#This Row],[NA population]]</f>
        <v>4.0656839724446401E-3</v>
      </c>
      <c r="AC194" s="1">
        <f>Table1[[#This Row],[eu_sales]]/Table1[[#This Row],[Eu population]]</f>
        <v>2.5681731681076476E-3</v>
      </c>
      <c r="AD194" s="1">
        <f>Table1[[#This Row],[jp_sales]]/Table1[[#This Row],[Jp population]]</f>
        <v>5.4660596737543239E-4</v>
      </c>
    </row>
    <row r="195" spans="1:30" x14ac:dyDescent="0.25">
      <c r="A195" t="s">
        <v>302</v>
      </c>
      <c r="B195" t="s">
        <v>18</v>
      </c>
      <c r="C195">
        <v>2009</v>
      </c>
      <c r="D195" t="s">
        <v>19</v>
      </c>
      <c r="E195" t="s">
        <v>100</v>
      </c>
      <c r="F195" s="4">
        <v>2090000</v>
      </c>
      <c r="G195" s="4">
        <v>1350000</v>
      </c>
      <c r="H195" s="4">
        <v>60000</v>
      </c>
      <c r="I195" s="4">
        <v>400000</v>
      </c>
      <c r="J195">
        <v>8.1</v>
      </c>
      <c r="K195">
        <v>27</v>
      </c>
      <c r="L195">
        <v>8.6999999999999993</v>
      </c>
      <c r="M195" s="4">
        <v>39</v>
      </c>
      <c r="N195" t="s">
        <v>141</v>
      </c>
      <c r="O195" t="s">
        <v>21</v>
      </c>
      <c r="P195" s="4">
        <v>3900000</v>
      </c>
      <c r="Q195" s="3">
        <f>AVERAGE(Table1[[#This Row],[critic_score]],Table1[[#This Row],[user_score]])</f>
        <v>8.3999999999999986</v>
      </c>
      <c r="R195" s="4">
        <f>Table1[[#This Row],[user_count]]+Table1[[#This Row],[critic_count]]</f>
        <v>66</v>
      </c>
      <c r="S195" s="2">
        <f>100000*Table1[[#This Row],[review_count]]/Table1[[#This Row],[total sales]]</f>
        <v>1.6923076923076923</v>
      </c>
      <c r="T195" s="2">
        <f>Table1[[#This Row],[total sales]]/(2017-Table1[[#This Row],[year_of_release]])</f>
        <v>487500</v>
      </c>
      <c r="U195" s="9">
        <f>Table1[[#This Row],[na_sales]]/(2017-Table1[[#This Row],[year_of_release]])</f>
        <v>261250</v>
      </c>
      <c r="V195" s="6">
        <f>Table1[[#This Row],[eu_sales]]/(2017-Table1[[#This Row],[year_of_release]])</f>
        <v>168750</v>
      </c>
      <c r="W195" s="6">
        <f>Table1[[#This Row],[jp_sales]]/(2017-Table1[[#This Row],[year_of_release]])</f>
        <v>7500</v>
      </c>
      <c r="X195" s="6">
        <f>Table1[[#This Row],[other_sales]]/(2017-Table1[[#This Row],[year_of_release]])</f>
        <v>50000</v>
      </c>
      <c r="Y195" s="4">
        <v>534740514</v>
      </c>
      <c r="Z195" s="4">
        <v>441041694</v>
      </c>
      <c r="AA195" s="4">
        <v>128047000</v>
      </c>
      <c r="AB195" s="1">
        <f>Table1[[#This Row],[na_sales]]/Table1[[#This Row],[NA population]]</f>
        <v>3.9084377287336037E-3</v>
      </c>
      <c r="AC195" s="1">
        <f>Table1[[#This Row],[eu_sales]]/Table1[[#This Row],[Eu population]]</f>
        <v>3.0609350960818685E-3</v>
      </c>
      <c r="AD195" s="1">
        <f>Table1[[#This Row],[jp_sales]]/Table1[[#This Row],[Jp population]]</f>
        <v>4.6857794403617423E-4</v>
      </c>
    </row>
    <row r="196" spans="1:30" x14ac:dyDescent="0.25">
      <c r="A196" t="s">
        <v>303</v>
      </c>
      <c r="B196" t="s">
        <v>45</v>
      </c>
      <c r="C196">
        <v>2003</v>
      </c>
      <c r="D196" t="s">
        <v>19</v>
      </c>
      <c r="E196" t="s">
        <v>55</v>
      </c>
      <c r="F196" s="4">
        <v>2290000</v>
      </c>
      <c r="G196" s="4">
        <v>1170000</v>
      </c>
      <c r="H196" s="4">
        <v>10000</v>
      </c>
      <c r="I196" s="4">
        <v>420000</v>
      </c>
      <c r="J196">
        <v>9</v>
      </c>
      <c r="K196">
        <v>38</v>
      </c>
      <c r="L196">
        <v>8.6999999999999993</v>
      </c>
      <c r="M196" s="4">
        <v>121</v>
      </c>
      <c r="N196" t="s">
        <v>234</v>
      </c>
      <c r="O196" t="s">
        <v>67</v>
      </c>
      <c r="P196" s="4">
        <v>3890000</v>
      </c>
      <c r="Q196" s="3">
        <f>AVERAGE(Table1[[#This Row],[critic_score]],Table1[[#This Row],[user_score]])</f>
        <v>8.85</v>
      </c>
      <c r="R196" s="4">
        <f>Table1[[#This Row],[user_count]]+Table1[[#This Row],[critic_count]]</f>
        <v>159</v>
      </c>
      <c r="S196" s="2">
        <f>100000*Table1[[#This Row],[review_count]]/Table1[[#This Row],[total sales]]</f>
        <v>4.0874035989717221</v>
      </c>
      <c r="T196" s="2">
        <f>Table1[[#This Row],[total sales]]/(2017-Table1[[#This Row],[year_of_release]])</f>
        <v>277857.14285714284</v>
      </c>
      <c r="U196" s="9">
        <f>Table1[[#This Row],[na_sales]]/(2017-Table1[[#This Row],[year_of_release]])</f>
        <v>163571.42857142858</v>
      </c>
      <c r="V196" s="6">
        <f>Table1[[#This Row],[eu_sales]]/(2017-Table1[[#This Row],[year_of_release]])</f>
        <v>83571.428571428565</v>
      </c>
      <c r="W196" s="6">
        <f>Table1[[#This Row],[jp_sales]]/(2017-Table1[[#This Row],[year_of_release]])</f>
        <v>714.28571428571433</v>
      </c>
      <c r="X196" s="6">
        <f>Table1[[#This Row],[other_sales]]/(2017-Table1[[#This Row],[year_of_release]])</f>
        <v>30000</v>
      </c>
      <c r="Y196" s="4">
        <v>500125528</v>
      </c>
      <c r="Z196" s="4">
        <v>432552540</v>
      </c>
      <c r="AA196" s="4">
        <v>127718000</v>
      </c>
      <c r="AB196" s="1">
        <f>Table1[[#This Row],[na_sales]]/Table1[[#This Row],[NA population]]</f>
        <v>4.5788504521208926E-3</v>
      </c>
      <c r="AC196" s="1">
        <f>Table1[[#This Row],[eu_sales]]/Table1[[#This Row],[Eu population]]</f>
        <v>2.7048737247040554E-3</v>
      </c>
      <c r="AD196" s="1">
        <f>Table1[[#This Row],[jp_sales]]/Table1[[#This Row],[Jp population]]</f>
        <v>7.8297499177876252E-5</v>
      </c>
    </row>
    <row r="197" spans="1:30" x14ac:dyDescent="0.25">
      <c r="A197" t="s">
        <v>304</v>
      </c>
      <c r="B197" t="s">
        <v>69</v>
      </c>
      <c r="C197">
        <v>2014</v>
      </c>
      <c r="D197" t="s">
        <v>96</v>
      </c>
      <c r="E197" t="s">
        <v>20</v>
      </c>
      <c r="F197" s="4">
        <v>680000</v>
      </c>
      <c r="G197" s="4">
        <v>480000</v>
      </c>
      <c r="H197" s="4">
        <v>2620000</v>
      </c>
      <c r="I197" s="4">
        <v>110000</v>
      </c>
      <c r="J197">
        <v>8.6</v>
      </c>
      <c r="K197">
        <v>80</v>
      </c>
      <c r="L197">
        <v>8.6999999999999993</v>
      </c>
      <c r="M197" s="4">
        <v>348</v>
      </c>
      <c r="N197" t="s">
        <v>196</v>
      </c>
      <c r="O197" t="s">
        <v>67</v>
      </c>
      <c r="P197" s="4">
        <v>3890000</v>
      </c>
      <c r="Q197" s="3">
        <f>AVERAGE(Table1[[#This Row],[critic_score]],Table1[[#This Row],[user_score]])</f>
        <v>8.6499999999999986</v>
      </c>
      <c r="R197" s="4">
        <f>Table1[[#This Row],[user_count]]+Table1[[#This Row],[critic_count]]</f>
        <v>428</v>
      </c>
      <c r="S197" s="2">
        <f>100000*Table1[[#This Row],[review_count]]/Table1[[#This Row],[total sales]]</f>
        <v>11.002570694087403</v>
      </c>
      <c r="T197" s="2">
        <f>Table1[[#This Row],[total sales]]/(2017-Table1[[#This Row],[year_of_release]])</f>
        <v>1296666.6666666667</v>
      </c>
      <c r="U197" s="9">
        <f>Table1[[#This Row],[na_sales]]/(2017-Table1[[#This Row],[year_of_release]])</f>
        <v>226666.66666666666</v>
      </c>
      <c r="V197" s="6">
        <f>Table1[[#This Row],[eu_sales]]/(2017-Table1[[#This Row],[year_of_release]])</f>
        <v>160000</v>
      </c>
      <c r="W197" s="6">
        <f>Table1[[#This Row],[jp_sales]]/(2017-Table1[[#This Row],[year_of_release]])</f>
        <v>873333.33333333337</v>
      </c>
      <c r="X197" s="6">
        <f>Table1[[#This Row],[other_sales]]/(2017-Table1[[#This Row],[year_of_release]])</f>
        <v>36666.666666666664</v>
      </c>
      <c r="Y197" s="4">
        <v>562338430</v>
      </c>
      <c r="Z197" s="4">
        <v>443580712</v>
      </c>
      <c r="AA197" s="4">
        <v>127276000</v>
      </c>
      <c r="AB197" s="1">
        <f>Table1[[#This Row],[na_sales]]/Table1[[#This Row],[NA population]]</f>
        <v>1.2092362245276389E-3</v>
      </c>
      <c r="AC197" s="1">
        <f>Table1[[#This Row],[eu_sales]]/Table1[[#This Row],[Eu population]]</f>
        <v>1.0821029567218874E-3</v>
      </c>
      <c r="AD197" s="1">
        <f>Table1[[#This Row],[jp_sales]]/Table1[[#This Row],[Jp population]]</f>
        <v>2.058518495238694E-2</v>
      </c>
    </row>
    <row r="198" spans="1:30" x14ac:dyDescent="0.25">
      <c r="A198" t="s">
        <v>679</v>
      </c>
      <c r="B198" t="s">
        <v>34</v>
      </c>
      <c r="C198">
        <v>2011</v>
      </c>
      <c r="D198" t="s">
        <v>96</v>
      </c>
      <c r="E198" t="s">
        <v>267</v>
      </c>
      <c r="F198" s="4">
        <v>640000</v>
      </c>
      <c r="G198" s="4">
        <v>270000</v>
      </c>
      <c r="H198" s="4">
        <v>0</v>
      </c>
      <c r="I198" s="4">
        <v>90000</v>
      </c>
      <c r="J198">
        <v>8.9</v>
      </c>
      <c r="K198">
        <v>66</v>
      </c>
      <c r="L198">
        <v>8.4</v>
      </c>
      <c r="M198" s="4">
        <v>1106</v>
      </c>
      <c r="N198" t="s">
        <v>553</v>
      </c>
      <c r="O198" t="s">
        <v>43</v>
      </c>
      <c r="P198" s="4">
        <v>1000000</v>
      </c>
      <c r="Q198" s="3">
        <f>AVERAGE(Table1[[#This Row],[critic_score]],Table1[[#This Row],[user_score]])</f>
        <v>8.65</v>
      </c>
      <c r="R198" s="4">
        <f>Table1[[#This Row],[user_count]]+Table1[[#This Row],[critic_count]]</f>
        <v>1172</v>
      </c>
      <c r="S198" s="2">
        <f>100000*Table1[[#This Row],[review_count]]/Table1[[#This Row],[total sales]]</f>
        <v>117.2</v>
      </c>
      <c r="T198" s="2">
        <f>Table1[[#This Row],[total sales]]/(2017-Table1[[#This Row],[year_of_release]])</f>
        <v>166666.66666666666</v>
      </c>
      <c r="U198" s="9">
        <f>Table1[[#This Row],[na_sales]]/(2017-Table1[[#This Row],[year_of_release]])</f>
        <v>106666.66666666667</v>
      </c>
      <c r="V198" s="6">
        <f>Table1[[#This Row],[eu_sales]]/(2017-Table1[[#This Row],[year_of_release]])</f>
        <v>45000</v>
      </c>
      <c r="W198" s="6">
        <f>Table1[[#This Row],[jp_sales]]/(2017-Table1[[#This Row],[year_of_release]])</f>
        <v>0</v>
      </c>
      <c r="X198" s="6">
        <f>Table1[[#This Row],[other_sales]]/(2017-Table1[[#This Row],[year_of_release]])</f>
        <v>15000</v>
      </c>
      <c r="Y198" s="4">
        <v>545961365</v>
      </c>
      <c r="Z198" s="4">
        <v>440756453</v>
      </c>
      <c r="AA198" s="4">
        <v>127833000</v>
      </c>
      <c r="AB198" s="1">
        <f>Table1[[#This Row],[na_sales]]/Table1[[#This Row],[NA population]]</f>
        <v>1.172244120240999E-3</v>
      </c>
      <c r="AC198" s="1">
        <f>Table1[[#This Row],[eu_sales]]/Table1[[#This Row],[Eu population]]</f>
        <v>6.1258320363150758E-4</v>
      </c>
      <c r="AD198" s="1">
        <f>Table1[[#This Row],[jp_sales]]/Table1[[#This Row],[Jp population]]</f>
        <v>0</v>
      </c>
    </row>
    <row r="199" spans="1:30" x14ac:dyDescent="0.25">
      <c r="A199" t="s">
        <v>307</v>
      </c>
      <c r="B199" t="s">
        <v>45</v>
      </c>
      <c r="C199">
        <v>2005</v>
      </c>
      <c r="D199" t="s">
        <v>65</v>
      </c>
      <c r="E199" t="s">
        <v>267</v>
      </c>
      <c r="F199" s="4">
        <v>930000</v>
      </c>
      <c r="G199" s="4">
        <v>1940000</v>
      </c>
      <c r="H199" s="4">
        <v>310000</v>
      </c>
      <c r="I199" s="4">
        <v>700000</v>
      </c>
      <c r="J199">
        <v>8.8000000000000007</v>
      </c>
      <c r="K199">
        <v>62</v>
      </c>
      <c r="L199">
        <v>8.6</v>
      </c>
      <c r="M199" s="4">
        <v>229</v>
      </c>
      <c r="N199" t="s">
        <v>291</v>
      </c>
      <c r="O199" t="s">
        <v>67</v>
      </c>
      <c r="P199" s="4">
        <v>3880000</v>
      </c>
      <c r="Q199" s="3">
        <f>AVERAGE(Table1[[#This Row],[critic_score]],Table1[[#This Row],[user_score]])</f>
        <v>8.6999999999999993</v>
      </c>
      <c r="R199" s="4">
        <f>Table1[[#This Row],[user_count]]+Table1[[#This Row],[critic_count]]</f>
        <v>291</v>
      </c>
      <c r="S199" s="2">
        <f>100000*Table1[[#This Row],[review_count]]/Table1[[#This Row],[total sales]]</f>
        <v>7.5</v>
      </c>
      <c r="T199" s="2">
        <f>Table1[[#This Row],[total sales]]/(2017-Table1[[#This Row],[year_of_release]])</f>
        <v>323333.33333333331</v>
      </c>
      <c r="U199" s="9">
        <f>Table1[[#This Row],[na_sales]]/(2017-Table1[[#This Row],[year_of_release]])</f>
        <v>77500</v>
      </c>
      <c r="V199" s="6">
        <f>Table1[[#This Row],[eu_sales]]/(2017-Table1[[#This Row],[year_of_release]])</f>
        <v>161666.66666666666</v>
      </c>
      <c r="W199" s="6">
        <f>Table1[[#This Row],[jp_sales]]/(2017-Table1[[#This Row],[year_of_release]])</f>
        <v>25833.333333333332</v>
      </c>
      <c r="X199" s="6">
        <f>Table1[[#This Row],[other_sales]]/(2017-Table1[[#This Row],[year_of_release]])</f>
        <v>58333.333333333336</v>
      </c>
      <c r="Y199" s="4">
        <v>511054143</v>
      </c>
      <c r="Z199" s="4">
        <v>435713800</v>
      </c>
      <c r="AA199" s="4">
        <v>127773000</v>
      </c>
      <c r="AB199" s="1">
        <f>Table1[[#This Row],[na_sales]]/Table1[[#This Row],[NA population]]</f>
        <v>1.8197680475510792E-3</v>
      </c>
      <c r="AC199" s="1">
        <f>Table1[[#This Row],[eu_sales]]/Table1[[#This Row],[Eu population]]</f>
        <v>4.4524639797959122E-3</v>
      </c>
      <c r="AD199" s="1">
        <f>Table1[[#This Row],[jp_sales]]/Table1[[#This Row],[Jp population]]</f>
        <v>2.4261776744695673E-3</v>
      </c>
    </row>
    <row r="200" spans="1:30" x14ac:dyDescent="0.25">
      <c r="A200" t="s">
        <v>305</v>
      </c>
      <c r="B200" t="s">
        <v>71</v>
      </c>
      <c r="C200">
        <v>2015</v>
      </c>
      <c r="D200" t="s">
        <v>19</v>
      </c>
      <c r="E200" t="s">
        <v>41</v>
      </c>
      <c r="F200" s="4">
        <v>2490000</v>
      </c>
      <c r="G200" s="4">
        <v>660000</v>
      </c>
      <c r="H200" s="4">
        <v>30000</v>
      </c>
      <c r="I200" s="4">
        <v>690000</v>
      </c>
      <c r="J200">
        <v>8.6999999999999993</v>
      </c>
      <c r="K200">
        <v>51</v>
      </c>
      <c r="L200">
        <v>6.7</v>
      </c>
      <c r="M200" s="4">
        <v>364</v>
      </c>
      <c r="N200" t="s">
        <v>306</v>
      </c>
      <c r="O200" t="s">
        <v>84</v>
      </c>
      <c r="P200" s="4">
        <v>3870000</v>
      </c>
      <c r="Q200" s="3">
        <f>AVERAGE(Table1[[#This Row],[critic_score]],Table1[[#This Row],[user_score]])</f>
        <v>7.6999999999999993</v>
      </c>
      <c r="R200" s="4">
        <f>Table1[[#This Row],[user_count]]+Table1[[#This Row],[critic_count]]</f>
        <v>415</v>
      </c>
      <c r="S200" s="2">
        <f>100000*Table1[[#This Row],[review_count]]/Table1[[#This Row],[total sales]]</f>
        <v>10.723514211886306</v>
      </c>
      <c r="T200" s="2">
        <f>Table1[[#This Row],[total sales]]/(2017-Table1[[#This Row],[year_of_release]])</f>
        <v>1935000</v>
      </c>
      <c r="U200" s="9">
        <f>Table1[[#This Row],[na_sales]]/(2017-Table1[[#This Row],[year_of_release]])</f>
        <v>1245000</v>
      </c>
      <c r="V200" s="6">
        <f>Table1[[#This Row],[eu_sales]]/(2017-Table1[[#This Row],[year_of_release]])</f>
        <v>330000</v>
      </c>
      <c r="W200" s="6">
        <f>Table1[[#This Row],[jp_sales]]/(2017-Table1[[#This Row],[year_of_release]])</f>
        <v>15000</v>
      </c>
      <c r="X200" s="6">
        <f>Table1[[#This Row],[other_sales]]/(2017-Table1[[#This Row],[year_of_release]])</f>
        <v>345000</v>
      </c>
      <c r="Y200" s="4">
        <v>567732286</v>
      </c>
      <c r="Z200" s="4">
        <v>444588718</v>
      </c>
      <c r="AA200" s="4">
        <v>127141000</v>
      </c>
      <c r="AB200" s="1">
        <f>Table1[[#This Row],[na_sales]]/Table1[[#This Row],[NA population]]</f>
        <v>4.3858699978884062E-3</v>
      </c>
      <c r="AC200" s="1">
        <f>Table1[[#This Row],[eu_sales]]/Table1[[#This Row],[Eu population]]</f>
        <v>1.4845181024139259E-3</v>
      </c>
      <c r="AD200" s="1">
        <f>Table1[[#This Row],[jp_sales]]/Table1[[#This Row],[Jp population]]</f>
        <v>2.3595850276464711E-4</v>
      </c>
    </row>
    <row r="201" spans="1:30" x14ac:dyDescent="0.25">
      <c r="A201" t="s">
        <v>308</v>
      </c>
      <c r="B201" t="s">
        <v>39</v>
      </c>
      <c r="C201">
        <v>2006</v>
      </c>
      <c r="D201" t="s">
        <v>23</v>
      </c>
      <c r="E201" t="s">
        <v>51</v>
      </c>
      <c r="F201" s="4">
        <v>1530000</v>
      </c>
      <c r="G201" s="4">
        <v>1600000</v>
      </c>
      <c r="H201" s="4">
        <v>60000</v>
      </c>
      <c r="I201" s="4">
        <v>670000</v>
      </c>
      <c r="J201">
        <v>8.4</v>
      </c>
      <c r="K201">
        <v>9</v>
      </c>
      <c r="L201">
        <v>7.4</v>
      </c>
      <c r="M201" s="4">
        <v>220</v>
      </c>
      <c r="N201" t="s">
        <v>309</v>
      </c>
      <c r="O201" t="s">
        <v>67</v>
      </c>
      <c r="P201" s="4">
        <v>3860000</v>
      </c>
      <c r="Q201" s="3">
        <f>AVERAGE(Table1[[#This Row],[critic_score]],Table1[[#This Row],[user_score]])</f>
        <v>7.9</v>
      </c>
      <c r="R201" s="4">
        <f>Table1[[#This Row],[user_count]]+Table1[[#This Row],[critic_count]]</f>
        <v>229</v>
      </c>
      <c r="S201" s="2">
        <f>100000*Table1[[#This Row],[review_count]]/Table1[[#This Row],[total sales]]</f>
        <v>5.9326424870466319</v>
      </c>
      <c r="T201" s="2">
        <f>Table1[[#This Row],[total sales]]/(2017-Table1[[#This Row],[year_of_release]])</f>
        <v>350909.09090909088</v>
      </c>
      <c r="U201" s="9">
        <f>Table1[[#This Row],[na_sales]]/(2017-Table1[[#This Row],[year_of_release]])</f>
        <v>139090.90909090909</v>
      </c>
      <c r="V201" s="6">
        <f>Table1[[#This Row],[eu_sales]]/(2017-Table1[[#This Row],[year_of_release]])</f>
        <v>145454.54545454544</v>
      </c>
      <c r="W201" s="6">
        <f>Table1[[#This Row],[jp_sales]]/(2017-Table1[[#This Row],[year_of_release]])</f>
        <v>5454.545454545455</v>
      </c>
      <c r="X201" s="6">
        <f>Table1[[#This Row],[other_sales]]/(2017-Table1[[#This Row],[year_of_release]])</f>
        <v>60909.090909090912</v>
      </c>
      <c r="Y201" s="4">
        <v>516818555</v>
      </c>
      <c r="Z201" s="4">
        <v>437126892</v>
      </c>
      <c r="AA201" s="4">
        <v>127854000</v>
      </c>
      <c r="AB201" s="1">
        <f>Table1[[#This Row],[na_sales]]/Table1[[#This Row],[NA population]]</f>
        <v>2.9604200259412128E-3</v>
      </c>
      <c r="AC201" s="1">
        <f>Table1[[#This Row],[eu_sales]]/Table1[[#This Row],[Eu population]]</f>
        <v>3.6602643975516382E-3</v>
      </c>
      <c r="AD201" s="1">
        <f>Table1[[#This Row],[jp_sales]]/Table1[[#This Row],[Jp population]]</f>
        <v>4.6928527852081281E-4</v>
      </c>
    </row>
    <row r="202" spans="1:30" x14ac:dyDescent="0.25">
      <c r="A202" t="s">
        <v>310</v>
      </c>
      <c r="B202" t="s">
        <v>45</v>
      </c>
      <c r="C202">
        <v>2004</v>
      </c>
      <c r="D202" t="s">
        <v>19</v>
      </c>
      <c r="E202" t="s">
        <v>171</v>
      </c>
      <c r="F202" s="4">
        <v>160000</v>
      </c>
      <c r="G202" s="4">
        <v>1890000</v>
      </c>
      <c r="H202" s="4">
        <v>1120000</v>
      </c>
      <c r="I202" s="4">
        <v>680000</v>
      </c>
      <c r="J202">
        <v>9.1</v>
      </c>
      <c r="K202">
        <v>26</v>
      </c>
      <c r="L202">
        <v>9.1</v>
      </c>
      <c r="M202" s="4">
        <v>38</v>
      </c>
      <c r="N202" t="s">
        <v>311</v>
      </c>
      <c r="O202" t="s">
        <v>21</v>
      </c>
      <c r="P202" s="4">
        <v>3850000</v>
      </c>
      <c r="Q202" s="3">
        <f>AVERAGE(Table1[[#This Row],[critic_score]],Table1[[#This Row],[user_score]])</f>
        <v>9.1</v>
      </c>
      <c r="R202" s="4">
        <f>Table1[[#This Row],[user_count]]+Table1[[#This Row],[critic_count]]</f>
        <v>64</v>
      </c>
      <c r="S202" s="2">
        <f>100000*Table1[[#This Row],[review_count]]/Table1[[#This Row],[total sales]]</f>
        <v>1.6623376623376624</v>
      </c>
      <c r="T202" s="2">
        <f>Table1[[#This Row],[total sales]]/(2017-Table1[[#This Row],[year_of_release]])</f>
        <v>296153.84615384613</v>
      </c>
      <c r="U202" s="9">
        <f>Table1[[#This Row],[na_sales]]/(2017-Table1[[#This Row],[year_of_release]])</f>
        <v>12307.692307692309</v>
      </c>
      <c r="V202" s="6">
        <f>Table1[[#This Row],[eu_sales]]/(2017-Table1[[#This Row],[year_of_release]])</f>
        <v>145384.61538461538</v>
      </c>
      <c r="W202" s="6">
        <f>Table1[[#This Row],[jp_sales]]/(2017-Table1[[#This Row],[year_of_release]])</f>
        <v>86153.846153846156</v>
      </c>
      <c r="X202" s="6">
        <f>Table1[[#This Row],[other_sales]]/(2017-Table1[[#This Row],[year_of_release]])</f>
        <v>52307.692307692305</v>
      </c>
      <c r="Y202" s="4">
        <v>505524224</v>
      </c>
      <c r="Z202" s="4">
        <v>434174638</v>
      </c>
      <c r="AA202" s="4">
        <v>127761000</v>
      </c>
      <c r="AB202" s="1">
        <f>Table1[[#This Row],[na_sales]]/Table1[[#This Row],[NA population]]</f>
        <v>3.165031316085854E-4</v>
      </c>
      <c r="AC202" s="1">
        <f>Table1[[#This Row],[eu_sales]]/Table1[[#This Row],[Eu population]]</f>
        <v>4.3530870635516026E-3</v>
      </c>
      <c r="AD202" s="1">
        <f>Table1[[#This Row],[jp_sales]]/Table1[[#This Row],[Jp population]]</f>
        <v>8.76636845359695E-3</v>
      </c>
    </row>
    <row r="203" spans="1:30" x14ac:dyDescent="0.25">
      <c r="A203" t="s">
        <v>312</v>
      </c>
      <c r="B203" t="s">
        <v>39</v>
      </c>
      <c r="C203">
        <v>2010</v>
      </c>
      <c r="D203" t="s">
        <v>19</v>
      </c>
      <c r="E203" t="s">
        <v>51</v>
      </c>
      <c r="F203" s="4">
        <v>2130000</v>
      </c>
      <c r="G203" s="4">
        <v>1120000</v>
      </c>
      <c r="H203" s="4">
        <v>100000</v>
      </c>
      <c r="I203" s="4">
        <v>500000</v>
      </c>
      <c r="J203">
        <v>7.6</v>
      </c>
      <c r="K203">
        <v>64</v>
      </c>
      <c r="L203">
        <v>7.9</v>
      </c>
      <c r="M203" s="4">
        <v>104</v>
      </c>
      <c r="N203" t="s">
        <v>313</v>
      </c>
      <c r="O203" t="s">
        <v>84</v>
      </c>
      <c r="P203" s="4">
        <v>3850000</v>
      </c>
      <c r="Q203" s="3">
        <f>AVERAGE(Table1[[#This Row],[critic_score]],Table1[[#This Row],[user_score]])</f>
        <v>7.75</v>
      </c>
      <c r="R203" s="4">
        <f>Table1[[#This Row],[user_count]]+Table1[[#This Row],[critic_count]]</f>
        <v>168</v>
      </c>
      <c r="S203" s="2">
        <f>100000*Table1[[#This Row],[review_count]]/Table1[[#This Row],[total sales]]</f>
        <v>4.3636363636363633</v>
      </c>
      <c r="T203" s="2">
        <f>Table1[[#This Row],[total sales]]/(2017-Table1[[#This Row],[year_of_release]])</f>
        <v>550000</v>
      </c>
      <c r="U203" s="9">
        <f>Table1[[#This Row],[na_sales]]/(2017-Table1[[#This Row],[year_of_release]])</f>
        <v>304285.71428571426</v>
      </c>
      <c r="V203" s="6">
        <f>Table1[[#This Row],[eu_sales]]/(2017-Table1[[#This Row],[year_of_release]])</f>
        <v>160000</v>
      </c>
      <c r="W203" s="6">
        <f>Table1[[#This Row],[jp_sales]]/(2017-Table1[[#This Row],[year_of_release]])</f>
        <v>14285.714285714286</v>
      </c>
      <c r="X203" s="6">
        <f>Table1[[#This Row],[other_sales]]/(2017-Table1[[#This Row],[year_of_release]])</f>
        <v>71428.571428571435</v>
      </c>
      <c r="Y203" s="4">
        <v>540520772</v>
      </c>
      <c r="Z203" s="4">
        <v>441654761</v>
      </c>
      <c r="AA203" s="4">
        <v>128070000</v>
      </c>
      <c r="AB203" s="1">
        <f>Table1[[#This Row],[na_sales]]/Table1[[#This Row],[NA population]]</f>
        <v>3.9406441164484976E-3</v>
      </c>
      <c r="AC203" s="1">
        <f>Table1[[#This Row],[eu_sales]]/Table1[[#This Row],[Eu population]]</f>
        <v>2.5359174153677922E-3</v>
      </c>
      <c r="AD203" s="1">
        <f>Table1[[#This Row],[jp_sales]]/Table1[[#This Row],[Jp population]]</f>
        <v>7.808229874287499E-4</v>
      </c>
    </row>
    <row r="204" spans="1:30" x14ac:dyDescent="0.25">
      <c r="A204" t="s">
        <v>81</v>
      </c>
      <c r="B204" t="s">
        <v>71</v>
      </c>
      <c r="C204">
        <v>2013</v>
      </c>
      <c r="D204" t="s">
        <v>54</v>
      </c>
      <c r="E204" t="s">
        <v>55</v>
      </c>
      <c r="F204" s="4">
        <v>1780000</v>
      </c>
      <c r="G204" s="4">
        <v>1430000</v>
      </c>
      <c r="H204" s="4">
        <v>50000</v>
      </c>
      <c r="I204" s="4">
        <v>570000</v>
      </c>
      <c r="J204">
        <v>7.8</v>
      </c>
      <c r="K204">
        <v>49</v>
      </c>
      <c r="L204">
        <v>3.7</v>
      </c>
      <c r="M204" s="4">
        <v>1564</v>
      </c>
      <c r="N204" t="s">
        <v>61</v>
      </c>
      <c r="O204" t="s">
        <v>43</v>
      </c>
      <c r="P204" s="4">
        <v>3830000</v>
      </c>
      <c r="Q204" s="3">
        <f>AVERAGE(Table1[[#This Row],[critic_score]],Table1[[#This Row],[user_score]])</f>
        <v>5.75</v>
      </c>
      <c r="R204" s="4">
        <f>Table1[[#This Row],[user_count]]+Table1[[#This Row],[critic_count]]</f>
        <v>1613</v>
      </c>
      <c r="S204" s="2">
        <f>100000*Table1[[#This Row],[review_count]]/Table1[[#This Row],[total sales]]</f>
        <v>42.114882506527415</v>
      </c>
      <c r="T204" s="2">
        <f>Table1[[#This Row],[total sales]]/(2017-Table1[[#This Row],[year_of_release]])</f>
        <v>957500</v>
      </c>
      <c r="U204" s="9">
        <f>Table1[[#This Row],[na_sales]]/(2017-Table1[[#This Row],[year_of_release]])</f>
        <v>445000</v>
      </c>
      <c r="V204" s="6">
        <f>Table1[[#This Row],[eu_sales]]/(2017-Table1[[#This Row],[year_of_release]])</f>
        <v>357500</v>
      </c>
      <c r="W204" s="6">
        <f>Table1[[#This Row],[jp_sales]]/(2017-Table1[[#This Row],[year_of_release]])</f>
        <v>12500</v>
      </c>
      <c r="X204" s="6">
        <f>Table1[[#This Row],[other_sales]]/(2017-Table1[[#This Row],[year_of_release]])</f>
        <v>142500</v>
      </c>
      <c r="Y204" s="4">
        <v>556861736</v>
      </c>
      <c r="Z204" s="4">
        <v>442492884</v>
      </c>
      <c r="AA204" s="4">
        <v>127445000</v>
      </c>
      <c r="AB204" s="1">
        <f>Table1[[#This Row],[na_sales]]/Table1[[#This Row],[NA population]]</f>
        <v>3.1964846656298181E-3</v>
      </c>
      <c r="AC204" s="1">
        <f>Table1[[#This Row],[eu_sales]]/Table1[[#This Row],[Eu population]]</f>
        <v>3.2316903880424889E-3</v>
      </c>
      <c r="AD204" s="1">
        <f>Table1[[#This Row],[jp_sales]]/Table1[[#This Row],[Jp population]]</f>
        <v>3.9232610145552982E-4</v>
      </c>
    </row>
    <row r="205" spans="1:30" x14ac:dyDescent="0.25">
      <c r="A205" t="s">
        <v>314</v>
      </c>
      <c r="B205" t="s">
        <v>26</v>
      </c>
      <c r="C205">
        <v>2007</v>
      </c>
      <c r="D205" t="s">
        <v>29</v>
      </c>
      <c r="E205" t="s">
        <v>20</v>
      </c>
      <c r="F205" s="4">
        <v>860000</v>
      </c>
      <c r="G205" s="4">
        <v>1560000</v>
      </c>
      <c r="H205" s="4">
        <v>1050000</v>
      </c>
      <c r="I205" s="4">
        <v>350000</v>
      </c>
      <c r="J205">
        <v>5.9</v>
      </c>
      <c r="K205">
        <v>22</v>
      </c>
      <c r="L205">
        <v>4</v>
      </c>
      <c r="M205" s="4">
        <v>4</v>
      </c>
      <c r="N205" t="s">
        <v>315</v>
      </c>
      <c r="O205" t="s">
        <v>21</v>
      </c>
      <c r="P205" s="4">
        <v>3820000</v>
      </c>
      <c r="Q205" s="3">
        <f>AVERAGE(Table1[[#This Row],[critic_score]],Table1[[#This Row],[user_score]])</f>
        <v>4.95</v>
      </c>
      <c r="R205" s="4">
        <f>Table1[[#This Row],[user_count]]+Table1[[#This Row],[critic_count]]</f>
        <v>26</v>
      </c>
      <c r="S205" s="2">
        <f>100000*Table1[[#This Row],[review_count]]/Table1[[#This Row],[total sales]]</f>
        <v>0.68062827225130895</v>
      </c>
      <c r="T205" s="2">
        <f>Table1[[#This Row],[total sales]]/(2017-Table1[[#This Row],[year_of_release]])</f>
        <v>382000</v>
      </c>
      <c r="U205" s="9">
        <f>Table1[[#This Row],[na_sales]]/(2017-Table1[[#This Row],[year_of_release]])</f>
        <v>86000</v>
      </c>
      <c r="V205" s="6">
        <f>Table1[[#This Row],[eu_sales]]/(2017-Table1[[#This Row],[year_of_release]])</f>
        <v>156000</v>
      </c>
      <c r="W205" s="6">
        <f>Table1[[#This Row],[jp_sales]]/(2017-Table1[[#This Row],[year_of_release]])</f>
        <v>105000</v>
      </c>
      <c r="X205" s="6">
        <f>Table1[[#This Row],[other_sales]]/(2017-Table1[[#This Row],[year_of_release]])</f>
        <v>35000</v>
      </c>
      <c r="Y205" s="4">
        <v>522751172</v>
      </c>
      <c r="Z205" s="4">
        <v>438594184</v>
      </c>
      <c r="AA205" s="4">
        <v>128001000</v>
      </c>
      <c r="AB205" s="1">
        <f>Table1[[#This Row],[na_sales]]/Table1[[#This Row],[NA population]]</f>
        <v>1.6451421748318912E-3</v>
      </c>
      <c r="AC205" s="1">
        <f>Table1[[#This Row],[eu_sales]]/Table1[[#This Row],[Eu population]]</f>
        <v>3.5568187105736904E-3</v>
      </c>
      <c r="AD205" s="1">
        <f>Table1[[#This Row],[jp_sales]]/Table1[[#This Row],[Jp population]]</f>
        <v>8.2030609135866125E-3</v>
      </c>
    </row>
    <row r="206" spans="1:30" x14ac:dyDescent="0.25">
      <c r="A206" t="s">
        <v>316</v>
      </c>
      <c r="B206" t="s">
        <v>71</v>
      </c>
      <c r="C206">
        <v>2016</v>
      </c>
      <c r="D206" t="s">
        <v>54</v>
      </c>
      <c r="E206" t="s">
        <v>83</v>
      </c>
      <c r="F206" s="4">
        <v>1350000</v>
      </c>
      <c r="G206" s="4">
        <v>1700000</v>
      </c>
      <c r="H206" s="4">
        <v>150000</v>
      </c>
      <c r="I206" s="4">
        <v>600000</v>
      </c>
      <c r="J206">
        <v>8</v>
      </c>
      <c r="K206">
        <v>64</v>
      </c>
      <c r="L206">
        <v>7</v>
      </c>
      <c r="M206" s="4">
        <v>2219</v>
      </c>
      <c r="N206" t="s">
        <v>317</v>
      </c>
      <c r="O206" t="s">
        <v>43</v>
      </c>
      <c r="P206" s="4">
        <v>3800000</v>
      </c>
      <c r="Q206" s="3">
        <f>AVERAGE(Table1[[#This Row],[critic_score]],Table1[[#This Row],[user_score]])</f>
        <v>7.5</v>
      </c>
      <c r="R206" s="4">
        <f>Table1[[#This Row],[user_count]]+Table1[[#This Row],[critic_count]]</f>
        <v>2283</v>
      </c>
      <c r="S206" s="2">
        <f>100000*Table1[[#This Row],[review_count]]/Table1[[#This Row],[total sales]]</f>
        <v>60.078947368421055</v>
      </c>
      <c r="T206" s="2">
        <f>Table1[[#This Row],[total sales]]/(2017-Table1[[#This Row],[year_of_release]])</f>
        <v>3800000</v>
      </c>
      <c r="U206" s="9">
        <f>Table1[[#This Row],[na_sales]]/(2017-Table1[[#This Row],[year_of_release]])</f>
        <v>1350000</v>
      </c>
      <c r="V206" s="6">
        <f>Table1[[#This Row],[eu_sales]]/(2017-Table1[[#This Row],[year_of_release]])</f>
        <v>1700000</v>
      </c>
      <c r="W206" s="6">
        <f>Table1[[#This Row],[jp_sales]]/(2017-Table1[[#This Row],[year_of_release]])</f>
        <v>150000</v>
      </c>
      <c r="X206" s="6">
        <f>Table1[[#This Row],[other_sales]]/(2017-Table1[[#This Row],[year_of_release]])</f>
        <v>600000</v>
      </c>
      <c r="Y206" s="4">
        <v>573178249</v>
      </c>
      <c r="Z206" s="4">
        <v>445623395</v>
      </c>
      <c r="AA206" s="4">
        <v>126994511</v>
      </c>
      <c r="AB206" s="1">
        <f>Table1[[#This Row],[na_sales]]/Table1[[#This Row],[NA population]]</f>
        <v>2.3552882586791949E-3</v>
      </c>
      <c r="AC206" s="1">
        <f>Table1[[#This Row],[eu_sales]]/Table1[[#This Row],[Eu population]]</f>
        <v>3.8148805001586598E-3</v>
      </c>
      <c r="AD206" s="1">
        <f>Table1[[#This Row],[jp_sales]]/Table1[[#This Row],[Jp population]]</f>
        <v>1.1811534122132255E-3</v>
      </c>
    </row>
    <row r="207" spans="1:30" x14ac:dyDescent="0.25">
      <c r="A207" t="s">
        <v>318</v>
      </c>
      <c r="B207" t="s">
        <v>18</v>
      </c>
      <c r="C207">
        <v>2007</v>
      </c>
      <c r="D207" t="s">
        <v>29</v>
      </c>
      <c r="E207" t="s">
        <v>20</v>
      </c>
      <c r="F207" s="4">
        <v>1050000</v>
      </c>
      <c r="G207" s="4">
        <v>1910000</v>
      </c>
      <c r="H207" s="4">
        <v>410000</v>
      </c>
      <c r="I207" s="4">
        <v>420000</v>
      </c>
      <c r="J207">
        <v>6.8</v>
      </c>
      <c r="K207">
        <v>33</v>
      </c>
      <c r="L207">
        <v>6.9</v>
      </c>
      <c r="M207" s="4">
        <v>39</v>
      </c>
      <c r="N207" t="s">
        <v>20</v>
      </c>
      <c r="O207" t="s">
        <v>21</v>
      </c>
      <c r="P207" s="4">
        <v>3790000</v>
      </c>
      <c r="Q207" s="3">
        <f>AVERAGE(Table1[[#This Row],[critic_score]],Table1[[#This Row],[user_score]])</f>
        <v>6.85</v>
      </c>
      <c r="R207" s="4">
        <f>Table1[[#This Row],[user_count]]+Table1[[#This Row],[critic_count]]</f>
        <v>72</v>
      </c>
      <c r="S207" s="2">
        <f>100000*Table1[[#This Row],[review_count]]/Table1[[#This Row],[total sales]]</f>
        <v>1.8997361477572559</v>
      </c>
      <c r="T207" s="2">
        <f>Table1[[#This Row],[total sales]]/(2017-Table1[[#This Row],[year_of_release]])</f>
        <v>379000</v>
      </c>
      <c r="U207" s="9">
        <f>Table1[[#This Row],[na_sales]]/(2017-Table1[[#This Row],[year_of_release]])</f>
        <v>105000</v>
      </c>
      <c r="V207" s="6">
        <f>Table1[[#This Row],[eu_sales]]/(2017-Table1[[#This Row],[year_of_release]])</f>
        <v>191000</v>
      </c>
      <c r="W207" s="6">
        <f>Table1[[#This Row],[jp_sales]]/(2017-Table1[[#This Row],[year_of_release]])</f>
        <v>41000</v>
      </c>
      <c r="X207" s="6">
        <f>Table1[[#This Row],[other_sales]]/(2017-Table1[[#This Row],[year_of_release]])</f>
        <v>42000</v>
      </c>
      <c r="Y207" s="4">
        <v>522751172</v>
      </c>
      <c r="Z207" s="4">
        <v>438594184</v>
      </c>
      <c r="AA207" s="4">
        <v>128001000</v>
      </c>
      <c r="AB207" s="1">
        <f>Table1[[#This Row],[na_sales]]/Table1[[#This Row],[NA population]]</f>
        <v>2.0086038181087043E-3</v>
      </c>
      <c r="AC207" s="1">
        <f>Table1[[#This Row],[eu_sales]]/Table1[[#This Row],[Eu population]]</f>
        <v>4.3548229084588138E-3</v>
      </c>
      <c r="AD207" s="1">
        <f>Table1[[#This Row],[jp_sales]]/Table1[[#This Row],[Jp population]]</f>
        <v>3.2030999757814392E-3</v>
      </c>
    </row>
    <row r="208" spans="1:30" x14ac:dyDescent="0.25">
      <c r="A208" t="s">
        <v>319</v>
      </c>
      <c r="B208" t="s">
        <v>34</v>
      </c>
      <c r="C208">
        <v>2008</v>
      </c>
      <c r="D208" t="s">
        <v>40</v>
      </c>
      <c r="E208" t="s">
        <v>55</v>
      </c>
      <c r="F208" s="4">
        <v>2400000</v>
      </c>
      <c r="G208" s="4">
        <v>1010000</v>
      </c>
      <c r="H208" s="4">
        <v>0</v>
      </c>
      <c r="I208" s="4">
        <v>360000</v>
      </c>
      <c r="J208">
        <v>7.7</v>
      </c>
      <c r="K208">
        <v>60</v>
      </c>
      <c r="L208">
        <v>7.5</v>
      </c>
      <c r="M208" s="4">
        <v>66</v>
      </c>
      <c r="N208" t="s">
        <v>184</v>
      </c>
      <c r="O208" t="s">
        <v>84</v>
      </c>
      <c r="P208" s="4">
        <v>3770000</v>
      </c>
      <c r="Q208" s="3">
        <f>AVERAGE(Table1[[#This Row],[critic_score]],Table1[[#This Row],[user_score]])</f>
        <v>7.6</v>
      </c>
      <c r="R208" s="4">
        <f>Table1[[#This Row],[user_count]]+Table1[[#This Row],[critic_count]]</f>
        <v>126</v>
      </c>
      <c r="S208" s="2">
        <f>100000*Table1[[#This Row],[review_count]]/Table1[[#This Row],[total sales]]</f>
        <v>3.3421750663129974</v>
      </c>
      <c r="T208" s="2">
        <f>Table1[[#This Row],[total sales]]/(2017-Table1[[#This Row],[year_of_release]])</f>
        <v>418888.88888888888</v>
      </c>
      <c r="U208" s="9">
        <f>Table1[[#This Row],[na_sales]]/(2017-Table1[[#This Row],[year_of_release]])</f>
        <v>266666.66666666669</v>
      </c>
      <c r="V208" s="6">
        <f>Table1[[#This Row],[eu_sales]]/(2017-Table1[[#This Row],[year_of_release]])</f>
        <v>112222.22222222222</v>
      </c>
      <c r="W208" s="6">
        <f>Table1[[#This Row],[jp_sales]]/(2017-Table1[[#This Row],[year_of_release]])</f>
        <v>0</v>
      </c>
      <c r="X208" s="6">
        <f>Table1[[#This Row],[other_sales]]/(2017-Table1[[#This Row],[year_of_release]])</f>
        <v>40000</v>
      </c>
      <c r="Y208" s="4">
        <v>528816311</v>
      </c>
      <c r="Z208" s="4">
        <v>440001482</v>
      </c>
      <c r="AA208" s="4">
        <v>128063000</v>
      </c>
      <c r="AB208" s="1">
        <f>Table1[[#This Row],[na_sales]]/Table1[[#This Row],[NA population]]</f>
        <v>4.5384379227289004E-3</v>
      </c>
      <c r="AC208" s="1">
        <f>Table1[[#This Row],[eu_sales]]/Table1[[#This Row],[Eu population]]</f>
        <v>2.2954468139723219E-3</v>
      </c>
      <c r="AD208" s="1">
        <f>Table1[[#This Row],[jp_sales]]/Table1[[#This Row],[Jp population]]</f>
        <v>0</v>
      </c>
    </row>
    <row r="209" spans="1:30" x14ac:dyDescent="0.25">
      <c r="A209" t="s">
        <v>320</v>
      </c>
      <c r="B209" t="s">
        <v>113</v>
      </c>
      <c r="C209">
        <v>2002</v>
      </c>
      <c r="D209" t="s">
        <v>73</v>
      </c>
      <c r="E209" t="s">
        <v>100</v>
      </c>
      <c r="F209" s="4">
        <v>2030000</v>
      </c>
      <c r="G209" s="4">
        <v>1560000</v>
      </c>
      <c r="H209" s="4">
        <v>0</v>
      </c>
      <c r="I209" s="4">
        <v>170000</v>
      </c>
      <c r="J209">
        <v>7.9</v>
      </c>
      <c r="K209">
        <v>21</v>
      </c>
      <c r="L209">
        <v>8</v>
      </c>
      <c r="M209" s="4">
        <v>29</v>
      </c>
      <c r="N209" t="s">
        <v>321</v>
      </c>
      <c r="O209" t="s">
        <v>67</v>
      </c>
      <c r="P209" s="4">
        <v>3760000</v>
      </c>
      <c r="Q209" s="3">
        <f>AVERAGE(Table1[[#This Row],[critic_score]],Table1[[#This Row],[user_score]])</f>
        <v>7.95</v>
      </c>
      <c r="R209" s="4">
        <f>Table1[[#This Row],[user_count]]+Table1[[#This Row],[critic_count]]</f>
        <v>50</v>
      </c>
      <c r="S209" s="2">
        <f>100000*Table1[[#This Row],[review_count]]/Table1[[#This Row],[total sales]]</f>
        <v>1.3297872340425532</v>
      </c>
      <c r="T209" s="2">
        <f>Table1[[#This Row],[total sales]]/(2017-Table1[[#This Row],[year_of_release]])</f>
        <v>250666.66666666666</v>
      </c>
      <c r="U209" s="9">
        <f>Table1[[#This Row],[na_sales]]/(2017-Table1[[#This Row],[year_of_release]])</f>
        <v>135333.33333333334</v>
      </c>
      <c r="V209" s="6">
        <f>Table1[[#This Row],[eu_sales]]/(2017-Table1[[#This Row],[year_of_release]])</f>
        <v>104000</v>
      </c>
      <c r="W209" s="6">
        <f>Table1[[#This Row],[jp_sales]]/(2017-Table1[[#This Row],[year_of_release]])</f>
        <v>0</v>
      </c>
      <c r="X209" s="6">
        <f>Table1[[#This Row],[other_sales]]/(2017-Table1[[#This Row],[year_of_release]])</f>
        <v>11333.333333333334</v>
      </c>
      <c r="Y209" s="4">
        <v>495013192</v>
      </c>
      <c r="Z209" s="4">
        <v>431019772</v>
      </c>
      <c r="AA209" s="4">
        <v>127445000</v>
      </c>
      <c r="AB209" s="1">
        <f>Table1[[#This Row],[na_sales]]/Table1[[#This Row],[NA population]]</f>
        <v>4.100900809932354E-3</v>
      </c>
      <c r="AC209" s="1">
        <f>Table1[[#This Row],[eu_sales]]/Table1[[#This Row],[Eu population]]</f>
        <v>3.6193235237477689E-3</v>
      </c>
      <c r="AD209" s="1">
        <f>Table1[[#This Row],[jp_sales]]/Table1[[#This Row],[Jp population]]</f>
        <v>0</v>
      </c>
    </row>
    <row r="210" spans="1:30" x14ac:dyDescent="0.25">
      <c r="A210" t="s">
        <v>322</v>
      </c>
      <c r="B210" t="s">
        <v>230</v>
      </c>
      <c r="C210">
        <v>2001</v>
      </c>
      <c r="D210" t="s">
        <v>40</v>
      </c>
      <c r="E210" t="s">
        <v>100</v>
      </c>
      <c r="F210" s="4">
        <v>1370000</v>
      </c>
      <c r="G210" s="4">
        <v>2000000</v>
      </c>
      <c r="H210" s="4">
        <v>140000</v>
      </c>
      <c r="I210" s="4">
        <v>220000</v>
      </c>
      <c r="J210">
        <v>6.4</v>
      </c>
      <c r="K210">
        <v>11</v>
      </c>
      <c r="L210">
        <v>7.5</v>
      </c>
      <c r="M210" s="4">
        <v>41</v>
      </c>
      <c r="N210" t="s">
        <v>323</v>
      </c>
      <c r="O210" t="s">
        <v>21</v>
      </c>
      <c r="P210" s="4">
        <v>3730000</v>
      </c>
      <c r="Q210" s="3">
        <f>AVERAGE(Table1[[#This Row],[critic_score]],Table1[[#This Row],[user_score]])</f>
        <v>6.95</v>
      </c>
      <c r="R210" s="4">
        <f>Table1[[#This Row],[user_count]]+Table1[[#This Row],[critic_count]]</f>
        <v>52</v>
      </c>
      <c r="S210" s="2">
        <f>100000*Table1[[#This Row],[review_count]]/Table1[[#This Row],[total sales]]</f>
        <v>1.3941018766756033</v>
      </c>
      <c r="T210" s="2">
        <f>Table1[[#This Row],[total sales]]/(2017-Table1[[#This Row],[year_of_release]])</f>
        <v>233125</v>
      </c>
      <c r="U210" s="9">
        <f>Table1[[#This Row],[na_sales]]/(2017-Table1[[#This Row],[year_of_release]])</f>
        <v>85625</v>
      </c>
      <c r="V210" s="6">
        <f>Table1[[#This Row],[eu_sales]]/(2017-Table1[[#This Row],[year_of_release]])</f>
        <v>125000</v>
      </c>
      <c r="W210" s="6">
        <f>Table1[[#This Row],[jp_sales]]/(2017-Table1[[#This Row],[year_of_release]])</f>
        <v>8750</v>
      </c>
      <c r="X210" s="6">
        <f>Table1[[#This Row],[other_sales]]/(2017-Table1[[#This Row],[year_of_release]])</f>
        <v>13750</v>
      </c>
      <c r="Y210" s="4">
        <v>489752572</v>
      </c>
      <c r="Z210" s="4">
        <v>430035992</v>
      </c>
      <c r="AA210" s="4">
        <v>127149000</v>
      </c>
      <c r="AB210" s="1">
        <f>Table1[[#This Row],[na_sales]]/Table1[[#This Row],[NA population]]</f>
        <v>2.7973308938538865E-3</v>
      </c>
      <c r="AC210" s="1">
        <f>Table1[[#This Row],[eu_sales]]/Table1[[#This Row],[Eu population]]</f>
        <v>4.6507735101391232E-3</v>
      </c>
      <c r="AD210" s="1">
        <f>Table1[[#This Row],[jp_sales]]/Table1[[#This Row],[Jp population]]</f>
        <v>1.1010703977223572E-3</v>
      </c>
    </row>
    <row r="211" spans="1:30" x14ac:dyDescent="0.25">
      <c r="A211" t="s">
        <v>324</v>
      </c>
      <c r="B211" t="s">
        <v>18</v>
      </c>
      <c r="C211">
        <v>2007</v>
      </c>
      <c r="D211" t="s">
        <v>27</v>
      </c>
      <c r="E211" t="s">
        <v>20</v>
      </c>
      <c r="F211" s="4">
        <v>1950000</v>
      </c>
      <c r="G211" s="4">
        <v>860000</v>
      </c>
      <c r="H211" s="4">
        <v>590000</v>
      </c>
      <c r="I211" s="4">
        <v>310000</v>
      </c>
      <c r="J211">
        <v>8.5</v>
      </c>
      <c r="K211">
        <v>56</v>
      </c>
      <c r="L211">
        <v>7.9</v>
      </c>
      <c r="M211" s="4">
        <v>417</v>
      </c>
      <c r="N211" t="s">
        <v>202</v>
      </c>
      <c r="O211" t="s">
        <v>21</v>
      </c>
      <c r="P211" s="4">
        <v>3710000</v>
      </c>
      <c r="Q211" s="3">
        <f>AVERAGE(Table1[[#This Row],[critic_score]],Table1[[#This Row],[user_score]])</f>
        <v>8.1999999999999993</v>
      </c>
      <c r="R211" s="4">
        <f>Table1[[#This Row],[user_count]]+Table1[[#This Row],[critic_count]]</f>
        <v>473</v>
      </c>
      <c r="S211" s="2">
        <f>100000*Table1[[#This Row],[review_count]]/Table1[[#This Row],[total sales]]</f>
        <v>12.74932614555256</v>
      </c>
      <c r="T211" s="2">
        <f>Table1[[#This Row],[total sales]]/(2017-Table1[[#This Row],[year_of_release]])</f>
        <v>371000</v>
      </c>
      <c r="U211" s="9">
        <f>Table1[[#This Row],[na_sales]]/(2017-Table1[[#This Row],[year_of_release]])</f>
        <v>195000</v>
      </c>
      <c r="V211" s="6">
        <f>Table1[[#This Row],[eu_sales]]/(2017-Table1[[#This Row],[year_of_release]])</f>
        <v>86000</v>
      </c>
      <c r="W211" s="6">
        <f>Table1[[#This Row],[jp_sales]]/(2017-Table1[[#This Row],[year_of_release]])</f>
        <v>59000</v>
      </c>
      <c r="X211" s="6">
        <f>Table1[[#This Row],[other_sales]]/(2017-Table1[[#This Row],[year_of_release]])</f>
        <v>31000</v>
      </c>
      <c r="Y211" s="4">
        <v>522751172</v>
      </c>
      <c r="Z211" s="4">
        <v>438594184</v>
      </c>
      <c r="AA211" s="4">
        <v>128001000</v>
      </c>
      <c r="AB211" s="1">
        <f>Table1[[#This Row],[na_sales]]/Table1[[#This Row],[NA population]]</f>
        <v>3.730264233630451E-3</v>
      </c>
      <c r="AC211" s="1">
        <f>Table1[[#This Row],[eu_sales]]/Table1[[#This Row],[Eu population]]</f>
        <v>1.9608103148034449E-3</v>
      </c>
      <c r="AD211" s="1">
        <f>Table1[[#This Row],[jp_sales]]/Table1[[#This Row],[Jp population]]</f>
        <v>4.6093389895391444E-3</v>
      </c>
    </row>
    <row r="212" spans="1:30" x14ac:dyDescent="0.25">
      <c r="A212" t="s">
        <v>326</v>
      </c>
      <c r="B212" t="s">
        <v>39</v>
      </c>
      <c r="C212">
        <v>2013</v>
      </c>
      <c r="D212" t="s">
        <v>40</v>
      </c>
      <c r="E212" t="s">
        <v>83</v>
      </c>
      <c r="F212" s="4">
        <v>1330000</v>
      </c>
      <c r="G212" s="4">
        <v>1680000</v>
      </c>
      <c r="H212" s="4">
        <v>130000</v>
      </c>
      <c r="I212" s="4">
        <v>570000</v>
      </c>
      <c r="J212">
        <v>8.8000000000000007</v>
      </c>
      <c r="K212">
        <v>36</v>
      </c>
      <c r="L212">
        <v>8.1</v>
      </c>
      <c r="M212" s="4">
        <v>840</v>
      </c>
      <c r="N212" t="s">
        <v>83</v>
      </c>
      <c r="O212" t="s">
        <v>43</v>
      </c>
      <c r="P212" s="4">
        <v>3710000</v>
      </c>
      <c r="Q212" s="3">
        <f>AVERAGE(Table1[[#This Row],[critic_score]],Table1[[#This Row],[user_score]])</f>
        <v>8.4499999999999993</v>
      </c>
      <c r="R212" s="4">
        <f>Table1[[#This Row],[user_count]]+Table1[[#This Row],[critic_count]]</f>
        <v>876</v>
      </c>
      <c r="S212" s="2">
        <f>100000*Table1[[#This Row],[review_count]]/Table1[[#This Row],[total sales]]</f>
        <v>23.611859838274931</v>
      </c>
      <c r="T212" s="2">
        <f>Table1[[#This Row],[total sales]]/(2017-Table1[[#This Row],[year_of_release]])</f>
        <v>927500</v>
      </c>
      <c r="U212" s="9">
        <f>Table1[[#This Row],[na_sales]]/(2017-Table1[[#This Row],[year_of_release]])</f>
        <v>332500</v>
      </c>
      <c r="V212" s="6">
        <f>Table1[[#This Row],[eu_sales]]/(2017-Table1[[#This Row],[year_of_release]])</f>
        <v>420000</v>
      </c>
      <c r="W212" s="6">
        <f>Table1[[#This Row],[jp_sales]]/(2017-Table1[[#This Row],[year_of_release]])</f>
        <v>32500</v>
      </c>
      <c r="X212" s="6">
        <f>Table1[[#This Row],[other_sales]]/(2017-Table1[[#This Row],[year_of_release]])</f>
        <v>142500</v>
      </c>
      <c r="Y212" s="4">
        <v>556861736</v>
      </c>
      <c r="Z212" s="4">
        <v>442492884</v>
      </c>
      <c r="AA212" s="4">
        <v>127445000</v>
      </c>
      <c r="AB212" s="1">
        <f>Table1[[#This Row],[na_sales]]/Table1[[#This Row],[NA population]]</f>
        <v>2.3883846097121674E-3</v>
      </c>
      <c r="AC212" s="1">
        <f>Table1[[#This Row],[eu_sales]]/Table1[[#This Row],[Eu population]]</f>
        <v>3.7966712251128539E-3</v>
      </c>
      <c r="AD212" s="1">
        <f>Table1[[#This Row],[jp_sales]]/Table1[[#This Row],[Jp population]]</f>
        <v>1.0200478637843776E-3</v>
      </c>
    </row>
    <row r="213" spans="1:30" x14ac:dyDescent="0.25">
      <c r="A213" t="s">
        <v>325</v>
      </c>
      <c r="B213" t="s">
        <v>230</v>
      </c>
      <c r="C213">
        <v>2000</v>
      </c>
      <c r="D213" t="s">
        <v>27</v>
      </c>
      <c r="E213" t="s">
        <v>51</v>
      </c>
      <c r="F213" s="4">
        <v>1930000</v>
      </c>
      <c r="G213" s="4">
        <v>1580000</v>
      </c>
      <c r="H213" s="4">
        <v>0</v>
      </c>
      <c r="I213" s="4">
        <v>190000</v>
      </c>
      <c r="J213">
        <v>9.1</v>
      </c>
      <c r="K213">
        <v>15</v>
      </c>
      <c r="L213">
        <v>8.8000000000000007</v>
      </c>
      <c r="M213" s="4">
        <v>207</v>
      </c>
      <c r="N213" t="s">
        <v>262</v>
      </c>
      <c r="O213" t="s">
        <v>21</v>
      </c>
      <c r="P213" s="4">
        <v>3700000</v>
      </c>
      <c r="Q213" s="3">
        <f>AVERAGE(Table1[[#This Row],[critic_score]],Table1[[#This Row],[user_score]])</f>
        <v>8.9499999999999993</v>
      </c>
      <c r="R213" s="4">
        <f>Table1[[#This Row],[user_count]]+Table1[[#This Row],[critic_count]]</f>
        <v>222</v>
      </c>
      <c r="S213" s="2">
        <f>100000*Table1[[#This Row],[review_count]]/Table1[[#This Row],[total sales]]</f>
        <v>6</v>
      </c>
      <c r="T213" s="2">
        <f>Table1[[#This Row],[total sales]]/(2017-Table1[[#This Row],[year_of_release]])</f>
        <v>217647.0588235294</v>
      </c>
      <c r="U213" s="9">
        <f>Table1[[#This Row],[na_sales]]/(2017-Table1[[#This Row],[year_of_release]])</f>
        <v>113529.41176470589</v>
      </c>
      <c r="V213" s="6">
        <f>Table1[[#This Row],[eu_sales]]/(2017-Table1[[#This Row],[year_of_release]])</f>
        <v>92941.176470588238</v>
      </c>
      <c r="W213" s="6">
        <f>Table1[[#This Row],[jp_sales]]/(2017-Table1[[#This Row],[year_of_release]])</f>
        <v>0</v>
      </c>
      <c r="X213" s="6">
        <f>Table1[[#This Row],[other_sales]]/(2017-Table1[[#This Row],[year_of_release]])</f>
        <v>11176.470588235294</v>
      </c>
      <c r="Y213" s="4">
        <v>484244580</v>
      </c>
      <c r="Z213" s="4">
        <v>429286318</v>
      </c>
      <c r="AA213" s="4">
        <v>126843000</v>
      </c>
      <c r="AB213" s="1">
        <f>Table1[[#This Row],[na_sales]]/Table1[[#This Row],[NA population]]</f>
        <v>3.9855892656557972E-3</v>
      </c>
      <c r="AC213" s="1">
        <f>Table1[[#This Row],[eu_sales]]/Table1[[#This Row],[Eu population]]</f>
        <v>3.6805272699140623E-3</v>
      </c>
      <c r="AD213" s="1">
        <f>Table1[[#This Row],[jp_sales]]/Table1[[#This Row],[Jp population]]</f>
        <v>0</v>
      </c>
    </row>
    <row r="214" spans="1:30" x14ac:dyDescent="0.25">
      <c r="A214" t="s">
        <v>327</v>
      </c>
      <c r="B214" t="s">
        <v>45</v>
      </c>
      <c r="C214">
        <v>2004</v>
      </c>
      <c r="D214" t="s">
        <v>19</v>
      </c>
      <c r="E214" t="s">
        <v>100</v>
      </c>
      <c r="F214" s="4">
        <v>580000</v>
      </c>
      <c r="G214" s="4">
        <v>2480000</v>
      </c>
      <c r="H214" s="4">
        <v>40000</v>
      </c>
      <c r="I214" s="4">
        <v>590000</v>
      </c>
      <c r="J214">
        <v>8.1</v>
      </c>
      <c r="K214">
        <v>27</v>
      </c>
      <c r="L214">
        <v>7.6</v>
      </c>
      <c r="M214" s="4">
        <v>56</v>
      </c>
      <c r="N214" t="s">
        <v>141</v>
      </c>
      <c r="O214" t="s">
        <v>21</v>
      </c>
      <c r="P214" s="4">
        <v>3690000</v>
      </c>
      <c r="Q214" s="3">
        <f>AVERAGE(Table1[[#This Row],[critic_score]],Table1[[#This Row],[user_score]])</f>
        <v>7.85</v>
      </c>
      <c r="R214" s="4">
        <f>Table1[[#This Row],[user_count]]+Table1[[#This Row],[critic_count]]</f>
        <v>83</v>
      </c>
      <c r="S214" s="2">
        <f>100000*Table1[[#This Row],[review_count]]/Table1[[#This Row],[total sales]]</f>
        <v>2.2493224932249323</v>
      </c>
      <c r="T214" s="2">
        <f>Table1[[#This Row],[total sales]]/(2017-Table1[[#This Row],[year_of_release]])</f>
        <v>283846.15384615387</v>
      </c>
      <c r="U214" s="9">
        <f>Table1[[#This Row],[na_sales]]/(2017-Table1[[#This Row],[year_of_release]])</f>
        <v>44615.384615384617</v>
      </c>
      <c r="V214" s="6">
        <f>Table1[[#This Row],[eu_sales]]/(2017-Table1[[#This Row],[year_of_release]])</f>
        <v>190769.23076923078</v>
      </c>
      <c r="W214" s="6">
        <f>Table1[[#This Row],[jp_sales]]/(2017-Table1[[#This Row],[year_of_release]])</f>
        <v>3076.9230769230771</v>
      </c>
      <c r="X214" s="6">
        <f>Table1[[#This Row],[other_sales]]/(2017-Table1[[#This Row],[year_of_release]])</f>
        <v>45384.615384615383</v>
      </c>
      <c r="Y214" s="4">
        <v>505524224</v>
      </c>
      <c r="Z214" s="4">
        <v>434174638</v>
      </c>
      <c r="AA214" s="4">
        <v>127761000</v>
      </c>
      <c r="AB214" s="1">
        <f>Table1[[#This Row],[na_sales]]/Table1[[#This Row],[NA population]]</f>
        <v>1.147323852081122E-3</v>
      </c>
      <c r="AC214" s="1">
        <f>Table1[[#This Row],[eu_sales]]/Table1[[#This Row],[Eu population]]</f>
        <v>5.7119872579936368E-3</v>
      </c>
      <c r="AD214" s="1">
        <f>Table1[[#This Row],[jp_sales]]/Table1[[#This Row],[Jp population]]</f>
        <v>3.1308458762846253E-4</v>
      </c>
    </row>
    <row r="215" spans="1:30" x14ac:dyDescent="0.25">
      <c r="A215" t="s">
        <v>328</v>
      </c>
      <c r="B215" t="s">
        <v>45</v>
      </c>
      <c r="C215">
        <v>2002</v>
      </c>
      <c r="D215" t="s">
        <v>19</v>
      </c>
      <c r="E215" t="s">
        <v>55</v>
      </c>
      <c r="F215" s="4">
        <v>2130000</v>
      </c>
      <c r="G215" s="4">
        <v>1180000</v>
      </c>
      <c r="H215" s="4">
        <v>10000</v>
      </c>
      <c r="I215" s="4">
        <v>350000</v>
      </c>
      <c r="J215">
        <v>9.4</v>
      </c>
      <c r="K215">
        <v>27</v>
      </c>
      <c r="L215">
        <v>8.5</v>
      </c>
      <c r="M215" s="4">
        <v>128</v>
      </c>
      <c r="N215" t="s">
        <v>234</v>
      </c>
      <c r="O215" t="s">
        <v>67</v>
      </c>
      <c r="P215" s="4">
        <v>3670000</v>
      </c>
      <c r="Q215" s="3">
        <f>AVERAGE(Table1[[#This Row],[critic_score]],Table1[[#This Row],[user_score]])</f>
        <v>8.9499999999999993</v>
      </c>
      <c r="R215" s="4">
        <f>Table1[[#This Row],[user_count]]+Table1[[#This Row],[critic_count]]</f>
        <v>155</v>
      </c>
      <c r="S215" s="2">
        <f>100000*Table1[[#This Row],[review_count]]/Table1[[#This Row],[total sales]]</f>
        <v>4.223433242506812</v>
      </c>
      <c r="T215" s="2">
        <f>Table1[[#This Row],[total sales]]/(2017-Table1[[#This Row],[year_of_release]])</f>
        <v>244666.66666666666</v>
      </c>
      <c r="U215" s="9">
        <f>Table1[[#This Row],[na_sales]]/(2017-Table1[[#This Row],[year_of_release]])</f>
        <v>142000</v>
      </c>
      <c r="V215" s="6">
        <f>Table1[[#This Row],[eu_sales]]/(2017-Table1[[#This Row],[year_of_release]])</f>
        <v>78666.666666666672</v>
      </c>
      <c r="W215" s="6">
        <f>Table1[[#This Row],[jp_sales]]/(2017-Table1[[#This Row],[year_of_release]])</f>
        <v>666.66666666666663</v>
      </c>
      <c r="X215" s="6">
        <f>Table1[[#This Row],[other_sales]]/(2017-Table1[[#This Row],[year_of_release]])</f>
        <v>23333.333333333332</v>
      </c>
      <c r="Y215" s="4">
        <v>495013192</v>
      </c>
      <c r="Z215" s="4">
        <v>431019772</v>
      </c>
      <c r="AA215" s="4">
        <v>127445000</v>
      </c>
      <c r="AB215" s="1">
        <f>Table1[[#This Row],[na_sales]]/Table1[[#This Row],[NA population]]</f>
        <v>4.302915628155623E-3</v>
      </c>
      <c r="AC215" s="1">
        <f>Table1[[#This Row],[eu_sales]]/Table1[[#This Row],[Eu population]]</f>
        <v>2.7376934346297226E-3</v>
      </c>
      <c r="AD215" s="1">
        <f>Table1[[#This Row],[jp_sales]]/Table1[[#This Row],[Jp population]]</f>
        <v>7.8465220291105969E-5</v>
      </c>
    </row>
    <row r="216" spans="1:30" x14ac:dyDescent="0.25">
      <c r="A216" t="s">
        <v>329</v>
      </c>
      <c r="B216" t="s">
        <v>26</v>
      </c>
      <c r="C216">
        <v>2007</v>
      </c>
      <c r="D216" t="s">
        <v>73</v>
      </c>
      <c r="E216" t="s">
        <v>100</v>
      </c>
      <c r="F216" s="4">
        <v>1580000</v>
      </c>
      <c r="G216" s="4">
        <v>1590000</v>
      </c>
      <c r="H216" s="4">
        <v>80000</v>
      </c>
      <c r="I216" s="4">
        <v>410000</v>
      </c>
      <c r="J216">
        <v>6.7</v>
      </c>
      <c r="K216">
        <v>15</v>
      </c>
      <c r="L216">
        <v>7.3</v>
      </c>
      <c r="M216" s="4">
        <v>13</v>
      </c>
      <c r="N216" t="s">
        <v>330</v>
      </c>
      <c r="O216" t="s">
        <v>21</v>
      </c>
      <c r="P216" s="4">
        <v>3660000</v>
      </c>
      <c r="Q216" s="3">
        <f>AVERAGE(Table1[[#This Row],[critic_score]],Table1[[#This Row],[user_score]])</f>
        <v>7</v>
      </c>
      <c r="R216" s="4">
        <f>Table1[[#This Row],[user_count]]+Table1[[#This Row],[critic_count]]</f>
        <v>28</v>
      </c>
      <c r="S216" s="2">
        <f>100000*Table1[[#This Row],[review_count]]/Table1[[#This Row],[total sales]]</f>
        <v>0.76502732240437155</v>
      </c>
      <c r="T216" s="2">
        <f>Table1[[#This Row],[total sales]]/(2017-Table1[[#This Row],[year_of_release]])</f>
        <v>366000</v>
      </c>
      <c r="U216" s="9">
        <f>Table1[[#This Row],[na_sales]]/(2017-Table1[[#This Row],[year_of_release]])</f>
        <v>158000</v>
      </c>
      <c r="V216" s="6">
        <f>Table1[[#This Row],[eu_sales]]/(2017-Table1[[#This Row],[year_of_release]])</f>
        <v>159000</v>
      </c>
      <c r="W216" s="6">
        <f>Table1[[#This Row],[jp_sales]]/(2017-Table1[[#This Row],[year_of_release]])</f>
        <v>8000</v>
      </c>
      <c r="X216" s="6">
        <f>Table1[[#This Row],[other_sales]]/(2017-Table1[[#This Row],[year_of_release]])</f>
        <v>41000</v>
      </c>
      <c r="Y216" s="4">
        <v>522751172</v>
      </c>
      <c r="Z216" s="4">
        <v>438594184</v>
      </c>
      <c r="AA216" s="4">
        <v>128001000</v>
      </c>
      <c r="AB216" s="1">
        <f>Table1[[#This Row],[na_sales]]/Table1[[#This Row],[NA population]]</f>
        <v>3.0224705072492883E-3</v>
      </c>
      <c r="AC216" s="1">
        <f>Table1[[#This Row],[eu_sales]]/Table1[[#This Row],[Eu population]]</f>
        <v>3.6252190703924153E-3</v>
      </c>
      <c r="AD216" s="1">
        <f>Table1[[#This Row],[jp_sales]]/Table1[[#This Row],[Jp population]]</f>
        <v>6.2499511722564666E-4</v>
      </c>
    </row>
    <row r="217" spans="1:30" x14ac:dyDescent="0.25">
      <c r="A217" t="s">
        <v>331</v>
      </c>
      <c r="B217" t="s">
        <v>118</v>
      </c>
      <c r="C217">
        <v>2005</v>
      </c>
      <c r="D217" t="s">
        <v>23</v>
      </c>
      <c r="E217" t="s">
        <v>41</v>
      </c>
      <c r="F217" s="4">
        <v>1650000</v>
      </c>
      <c r="G217" s="4">
        <v>1210000</v>
      </c>
      <c r="H217" s="4">
        <v>0</v>
      </c>
      <c r="I217" s="4">
        <v>790000</v>
      </c>
      <c r="J217">
        <v>7.4</v>
      </c>
      <c r="K217">
        <v>34</v>
      </c>
      <c r="L217">
        <v>8.4</v>
      </c>
      <c r="M217" s="4">
        <v>31</v>
      </c>
      <c r="N217" t="s">
        <v>119</v>
      </c>
      <c r="O217" t="s">
        <v>84</v>
      </c>
      <c r="P217" s="4">
        <v>3650000</v>
      </c>
      <c r="Q217" s="3">
        <f>AVERAGE(Table1[[#This Row],[critic_score]],Table1[[#This Row],[user_score]])</f>
        <v>7.9</v>
      </c>
      <c r="R217" s="4">
        <f>Table1[[#This Row],[user_count]]+Table1[[#This Row],[critic_count]]</f>
        <v>65</v>
      </c>
      <c r="S217" s="2">
        <f>100000*Table1[[#This Row],[review_count]]/Table1[[#This Row],[total sales]]</f>
        <v>1.7808219178082192</v>
      </c>
      <c r="T217" s="2">
        <f>Table1[[#This Row],[total sales]]/(2017-Table1[[#This Row],[year_of_release]])</f>
        <v>304166.66666666669</v>
      </c>
      <c r="U217" s="9">
        <f>Table1[[#This Row],[na_sales]]/(2017-Table1[[#This Row],[year_of_release]])</f>
        <v>137500</v>
      </c>
      <c r="V217" s="6">
        <f>Table1[[#This Row],[eu_sales]]/(2017-Table1[[#This Row],[year_of_release]])</f>
        <v>100833.33333333333</v>
      </c>
      <c r="W217" s="6">
        <f>Table1[[#This Row],[jp_sales]]/(2017-Table1[[#This Row],[year_of_release]])</f>
        <v>0</v>
      </c>
      <c r="X217" s="6">
        <f>Table1[[#This Row],[other_sales]]/(2017-Table1[[#This Row],[year_of_release]])</f>
        <v>65833.333333333328</v>
      </c>
      <c r="Y217" s="4">
        <v>511054143</v>
      </c>
      <c r="Z217" s="4">
        <v>435713800</v>
      </c>
      <c r="AA217" s="4">
        <v>127773000</v>
      </c>
      <c r="AB217" s="1">
        <f>Table1[[#This Row],[na_sales]]/Table1[[#This Row],[NA population]]</f>
        <v>3.2286207295261081E-3</v>
      </c>
      <c r="AC217" s="1">
        <f>Table1[[#This Row],[eu_sales]]/Table1[[#This Row],[Eu population]]</f>
        <v>2.7770522760582751E-3</v>
      </c>
      <c r="AD217" s="1">
        <f>Table1[[#This Row],[jp_sales]]/Table1[[#This Row],[Jp population]]</f>
        <v>0</v>
      </c>
    </row>
    <row r="218" spans="1:30" x14ac:dyDescent="0.25">
      <c r="A218" t="s">
        <v>334</v>
      </c>
      <c r="B218" t="s">
        <v>45</v>
      </c>
      <c r="C218">
        <v>2001</v>
      </c>
      <c r="D218" t="s">
        <v>27</v>
      </c>
      <c r="E218" t="s">
        <v>51</v>
      </c>
      <c r="F218" s="4">
        <v>2080000</v>
      </c>
      <c r="G218" s="4">
        <v>1090000</v>
      </c>
      <c r="H218" s="4">
        <v>150000</v>
      </c>
      <c r="I218" s="4">
        <v>330000</v>
      </c>
      <c r="J218">
        <v>9</v>
      </c>
      <c r="K218">
        <v>35</v>
      </c>
      <c r="L218">
        <v>8.6999999999999993</v>
      </c>
      <c r="M218" s="4">
        <v>312</v>
      </c>
      <c r="N218" t="s">
        <v>148</v>
      </c>
      <c r="O218" t="s">
        <v>21</v>
      </c>
      <c r="P218" s="4">
        <v>3650000</v>
      </c>
      <c r="Q218" s="3">
        <f>AVERAGE(Table1[[#This Row],[critic_score]],Table1[[#This Row],[user_score]])</f>
        <v>8.85</v>
      </c>
      <c r="R218" s="4">
        <f>Table1[[#This Row],[user_count]]+Table1[[#This Row],[critic_count]]</f>
        <v>347</v>
      </c>
      <c r="S218" s="2">
        <f>100000*Table1[[#This Row],[review_count]]/Table1[[#This Row],[total sales]]</f>
        <v>9.506849315068493</v>
      </c>
      <c r="T218" s="2">
        <f>Table1[[#This Row],[total sales]]/(2017-Table1[[#This Row],[year_of_release]])</f>
        <v>228125</v>
      </c>
      <c r="U218" s="9">
        <f>Table1[[#This Row],[na_sales]]/(2017-Table1[[#This Row],[year_of_release]])</f>
        <v>130000</v>
      </c>
      <c r="V218" s="6">
        <f>Table1[[#This Row],[eu_sales]]/(2017-Table1[[#This Row],[year_of_release]])</f>
        <v>68125</v>
      </c>
      <c r="W218" s="6">
        <f>Table1[[#This Row],[jp_sales]]/(2017-Table1[[#This Row],[year_of_release]])</f>
        <v>9375</v>
      </c>
      <c r="X218" s="6">
        <f>Table1[[#This Row],[other_sales]]/(2017-Table1[[#This Row],[year_of_release]])</f>
        <v>20625</v>
      </c>
      <c r="Y218" s="4">
        <v>489752572</v>
      </c>
      <c r="Z218" s="4">
        <v>430035992</v>
      </c>
      <c r="AA218" s="4">
        <v>127149000</v>
      </c>
      <c r="AB218" s="1">
        <f>Table1[[#This Row],[na_sales]]/Table1[[#This Row],[NA population]]</f>
        <v>4.2470425249752442E-3</v>
      </c>
      <c r="AC218" s="1">
        <f>Table1[[#This Row],[eu_sales]]/Table1[[#This Row],[Eu population]]</f>
        <v>2.5346715630258222E-3</v>
      </c>
      <c r="AD218" s="1">
        <f>Table1[[#This Row],[jp_sales]]/Table1[[#This Row],[Jp population]]</f>
        <v>1.1797182832739542E-3</v>
      </c>
    </row>
    <row r="219" spans="1:30" x14ac:dyDescent="0.25">
      <c r="A219" t="s">
        <v>332</v>
      </c>
      <c r="B219" t="s">
        <v>45</v>
      </c>
      <c r="C219">
        <v>2002</v>
      </c>
      <c r="D219" t="s">
        <v>54</v>
      </c>
      <c r="E219" t="s">
        <v>51</v>
      </c>
      <c r="F219" s="4">
        <v>2530000</v>
      </c>
      <c r="G219" s="4">
        <v>810000</v>
      </c>
      <c r="H219" s="4">
        <v>60000</v>
      </c>
      <c r="I219" s="4">
        <v>240000</v>
      </c>
      <c r="J219">
        <v>8.1999999999999993</v>
      </c>
      <c r="K219">
        <v>42</v>
      </c>
      <c r="L219">
        <v>7.9</v>
      </c>
      <c r="M219" s="4">
        <v>82</v>
      </c>
      <c r="N219" t="s">
        <v>333</v>
      </c>
      <c r="O219" t="s">
        <v>43</v>
      </c>
      <c r="P219" s="4">
        <v>3640000</v>
      </c>
      <c r="Q219" s="3">
        <f>AVERAGE(Table1[[#This Row],[critic_score]],Table1[[#This Row],[user_score]])</f>
        <v>8.0500000000000007</v>
      </c>
      <c r="R219" s="4">
        <f>Table1[[#This Row],[user_count]]+Table1[[#This Row],[critic_count]]</f>
        <v>124</v>
      </c>
      <c r="S219" s="2">
        <f>100000*Table1[[#This Row],[review_count]]/Table1[[#This Row],[total sales]]</f>
        <v>3.4065934065934065</v>
      </c>
      <c r="T219" s="2">
        <f>Table1[[#This Row],[total sales]]/(2017-Table1[[#This Row],[year_of_release]])</f>
        <v>242666.66666666666</v>
      </c>
      <c r="U219" s="9">
        <f>Table1[[#This Row],[na_sales]]/(2017-Table1[[#This Row],[year_of_release]])</f>
        <v>168666.66666666666</v>
      </c>
      <c r="V219" s="6">
        <f>Table1[[#This Row],[eu_sales]]/(2017-Table1[[#This Row],[year_of_release]])</f>
        <v>54000</v>
      </c>
      <c r="W219" s="6">
        <f>Table1[[#This Row],[jp_sales]]/(2017-Table1[[#This Row],[year_of_release]])</f>
        <v>4000</v>
      </c>
      <c r="X219" s="6">
        <f>Table1[[#This Row],[other_sales]]/(2017-Table1[[#This Row],[year_of_release]])</f>
        <v>16000</v>
      </c>
      <c r="Y219" s="4">
        <v>495013192</v>
      </c>
      <c r="Z219" s="4">
        <v>431019772</v>
      </c>
      <c r="AA219" s="4">
        <v>127445000</v>
      </c>
      <c r="AB219" s="1">
        <f>Table1[[#This Row],[na_sales]]/Table1[[#This Row],[NA population]]</f>
        <v>5.1109749010486974E-3</v>
      </c>
      <c r="AC219" s="1">
        <f>Table1[[#This Row],[eu_sales]]/Table1[[#This Row],[Eu population]]</f>
        <v>1.8792641373305723E-3</v>
      </c>
      <c r="AD219" s="1">
        <f>Table1[[#This Row],[jp_sales]]/Table1[[#This Row],[Jp population]]</f>
        <v>4.7079132174663582E-4</v>
      </c>
    </row>
    <row r="220" spans="1:30" x14ac:dyDescent="0.25">
      <c r="A220" t="s">
        <v>335</v>
      </c>
      <c r="B220" t="s">
        <v>45</v>
      </c>
      <c r="C220">
        <v>2007</v>
      </c>
      <c r="D220" t="s">
        <v>19</v>
      </c>
      <c r="E220" t="s">
        <v>171</v>
      </c>
      <c r="F220" s="4">
        <v>50000</v>
      </c>
      <c r="G220" s="4">
        <v>0</v>
      </c>
      <c r="H220" s="4">
        <v>640000</v>
      </c>
      <c r="I220" s="4">
        <v>2930000</v>
      </c>
      <c r="J220">
        <v>8.1999999999999993</v>
      </c>
      <c r="K220">
        <v>10</v>
      </c>
      <c r="L220">
        <v>7.9</v>
      </c>
      <c r="M220" s="4">
        <v>38</v>
      </c>
      <c r="N220" t="s">
        <v>256</v>
      </c>
      <c r="O220" t="s">
        <v>21</v>
      </c>
      <c r="P220" s="4">
        <v>3620000</v>
      </c>
      <c r="Q220" s="3">
        <f>AVERAGE(Table1[[#This Row],[critic_score]],Table1[[#This Row],[user_score]])</f>
        <v>8.0500000000000007</v>
      </c>
      <c r="R220" s="4">
        <f>Table1[[#This Row],[user_count]]+Table1[[#This Row],[critic_count]]</f>
        <v>48</v>
      </c>
      <c r="S220" s="2">
        <f>100000*Table1[[#This Row],[review_count]]/Table1[[#This Row],[total sales]]</f>
        <v>1.3259668508287292</v>
      </c>
      <c r="T220" s="2">
        <f>Table1[[#This Row],[total sales]]/(2017-Table1[[#This Row],[year_of_release]])</f>
        <v>362000</v>
      </c>
      <c r="U220" s="9">
        <f>Table1[[#This Row],[na_sales]]/(2017-Table1[[#This Row],[year_of_release]])</f>
        <v>5000</v>
      </c>
      <c r="V220" s="6">
        <f>Table1[[#This Row],[eu_sales]]/(2017-Table1[[#This Row],[year_of_release]])</f>
        <v>0</v>
      </c>
      <c r="W220" s="6">
        <f>Table1[[#This Row],[jp_sales]]/(2017-Table1[[#This Row],[year_of_release]])</f>
        <v>64000</v>
      </c>
      <c r="X220" s="6">
        <f>Table1[[#This Row],[other_sales]]/(2017-Table1[[#This Row],[year_of_release]])</f>
        <v>293000</v>
      </c>
      <c r="Y220" s="4">
        <v>522751172</v>
      </c>
      <c r="Z220" s="4">
        <v>438594184</v>
      </c>
      <c r="AA220" s="4">
        <v>128001000</v>
      </c>
      <c r="AB220" s="1">
        <f>Table1[[#This Row],[na_sales]]/Table1[[#This Row],[NA population]]</f>
        <v>9.5647800862319252E-5</v>
      </c>
      <c r="AC220" s="1">
        <f>Table1[[#This Row],[eu_sales]]/Table1[[#This Row],[Eu population]]</f>
        <v>0</v>
      </c>
      <c r="AD220" s="1">
        <f>Table1[[#This Row],[jp_sales]]/Table1[[#This Row],[Jp population]]</f>
        <v>4.9999609378051733E-3</v>
      </c>
    </row>
    <row r="221" spans="1:30" x14ac:dyDescent="0.25">
      <c r="A221" t="s">
        <v>336</v>
      </c>
      <c r="B221" t="s">
        <v>45</v>
      </c>
      <c r="C221">
        <v>2005</v>
      </c>
      <c r="D221" t="s">
        <v>40</v>
      </c>
      <c r="E221" t="s">
        <v>196</v>
      </c>
      <c r="F221" s="4">
        <v>2080000</v>
      </c>
      <c r="G221" s="4">
        <v>830000</v>
      </c>
      <c r="H221" s="4">
        <v>460000</v>
      </c>
      <c r="I221" s="4">
        <v>250000</v>
      </c>
      <c r="J221">
        <v>9.6</v>
      </c>
      <c r="K221">
        <v>38</v>
      </c>
      <c r="L221">
        <v>8.9</v>
      </c>
      <c r="M221" s="4">
        <v>1013</v>
      </c>
      <c r="N221" t="s">
        <v>196</v>
      </c>
      <c r="O221" t="s">
        <v>43</v>
      </c>
      <c r="P221" s="4">
        <v>3620000</v>
      </c>
      <c r="Q221" s="3">
        <f>AVERAGE(Table1[[#This Row],[critic_score]],Table1[[#This Row],[user_score]])</f>
        <v>9.25</v>
      </c>
      <c r="R221" s="4">
        <f>Table1[[#This Row],[user_count]]+Table1[[#This Row],[critic_count]]</f>
        <v>1051</v>
      </c>
      <c r="S221" s="2">
        <f>100000*Table1[[#This Row],[review_count]]/Table1[[#This Row],[total sales]]</f>
        <v>29.033149171270718</v>
      </c>
      <c r="T221" s="2">
        <f>Table1[[#This Row],[total sales]]/(2017-Table1[[#This Row],[year_of_release]])</f>
        <v>301666.66666666669</v>
      </c>
      <c r="U221" s="9">
        <f>Table1[[#This Row],[na_sales]]/(2017-Table1[[#This Row],[year_of_release]])</f>
        <v>173333.33333333334</v>
      </c>
      <c r="V221" s="6">
        <f>Table1[[#This Row],[eu_sales]]/(2017-Table1[[#This Row],[year_of_release]])</f>
        <v>69166.666666666672</v>
      </c>
      <c r="W221" s="6">
        <f>Table1[[#This Row],[jp_sales]]/(2017-Table1[[#This Row],[year_of_release]])</f>
        <v>38333.333333333336</v>
      </c>
      <c r="X221" s="6">
        <f>Table1[[#This Row],[other_sales]]/(2017-Table1[[#This Row],[year_of_release]])</f>
        <v>20833.333333333332</v>
      </c>
      <c r="Y221" s="4">
        <v>511054143</v>
      </c>
      <c r="Z221" s="4">
        <v>435713800</v>
      </c>
      <c r="AA221" s="4">
        <v>127773000</v>
      </c>
      <c r="AB221" s="1">
        <f>Table1[[#This Row],[na_sales]]/Table1[[#This Row],[NA population]]</f>
        <v>4.0700188590389727E-3</v>
      </c>
      <c r="AC221" s="1">
        <f>Table1[[#This Row],[eu_sales]]/Table1[[#This Row],[Eu population]]</f>
        <v>1.9049201563044365E-3</v>
      </c>
      <c r="AD221" s="1">
        <f>Table1[[#This Row],[jp_sales]]/Table1[[#This Row],[Jp population]]</f>
        <v>3.6001346137290351E-3</v>
      </c>
    </row>
    <row r="222" spans="1:30" x14ac:dyDescent="0.25">
      <c r="A222" t="s">
        <v>337</v>
      </c>
      <c r="B222" t="s">
        <v>18</v>
      </c>
      <c r="C222">
        <v>2008</v>
      </c>
      <c r="D222" t="s">
        <v>29</v>
      </c>
      <c r="E222" t="s">
        <v>55</v>
      </c>
      <c r="F222" s="4">
        <v>2320000</v>
      </c>
      <c r="G222" s="4">
        <v>960000</v>
      </c>
      <c r="H222" s="4">
        <v>0</v>
      </c>
      <c r="I222" s="4">
        <v>340000</v>
      </c>
      <c r="J222">
        <v>8.6</v>
      </c>
      <c r="K222">
        <v>18</v>
      </c>
      <c r="L222">
        <v>7.6</v>
      </c>
      <c r="M222" s="4">
        <v>71</v>
      </c>
      <c r="N222" t="s">
        <v>241</v>
      </c>
      <c r="O222" t="s">
        <v>67</v>
      </c>
      <c r="P222" s="4">
        <v>3620000</v>
      </c>
      <c r="Q222" s="3">
        <f>AVERAGE(Table1[[#This Row],[critic_score]],Table1[[#This Row],[user_score]])</f>
        <v>8.1</v>
      </c>
      <c r="R222" s="4">
        <f>Table1[[#This Row],[user_count]]+Table1[[#This Row],[critic_count]]</f>
        <v>89</v>
      </c>
      <c r="S222" s="2">
        <f>100000*Table1[[#This Row],[review_count]]/Table1[[#This Row],[total sales]]</f>
        <v>2.458563535911602</v>
      </c>
      <c r="T222" s="2">
        <f>Table1[[#This Row],[total sales]]/(2017-Table1[[#This Row],[year_of_release]])</f>
        <v>402222.22222222225</v>
      </c>
      <c r="U222" s="9">
        <f>Table1[[#This Row],[na_sales]]/(2017-Table1[[#This Row],[year_of_release]])</f>
        <v>257777.77777777778</v>
      </c>
      <c r="V222" s="6">
        <f>Table1[[#This Row],[eu_sales]]/(2017-Table1[[#This Row],[year_of_release]])</f>
        <v>106666.66666666667</v>
      </c>
      <c r="W222" s="6">
        <f>Table1[[#This Row],[jp_sales]]/(2017-Table1[[#This Row],[year_of_release]])</f>
        <v>0</v>
      </c>
      <c r="X222" s="6">
        <f>Table1[[#This Row],[other_sales]]/(2017-Table1[[#This Row],[year_of_release]])</f>
        <v>37777.777777777781</v>
      </c>
      <c r="Y222" s="4">
        <v>528816311</v>
      </c>
      <c r="Z222" s="4">
        <v>440001482</v>
      </c>
      <c r="AA222" s="4">
        <v>128063000</v>
      </c>
      <c r="AB222" s="1">
        <f>Table1[[#This Row],[na_sales]]/Table1[[#This Row],[NA population]]</f>
        <v>4.3871566586379364E-3</v>
      </c>
      <c r="AC222" s="1">
        <f>Table1[[#This Row],[eu_sales]]/Table1[[#This Row],[Eu population]]</f>
        <v>2.1818108330826031E-3</v>
      </c>
      <c r="AD222" s="1">
        <f>Table1[[#This Row],[jp_sales]]/Table1[[#This Row],[Jp population]]</f>
        <v>0</v>
      </c>
    </row>
    <row r="223" spans="1:30" x14ac:dyDescent="0.25">
      <c r="A223" t="s">
        <v>338</v>
      </c>
      <c r="B223" t="s">
        <v>39</v>
      </c>
      <c r="C223">
        <v>2009</v>
      </c>
      <c r="D223" t="s">
        <v>19</v>
      </c>
      <c r="E223" t="s">
        <v>100</v>
      </c>
      <c r="F223" s="4">
        <v>600000</v>
      </c>
      <c r="G223" s="4">
        <v>2450000</v>
      </c>
      <c r="H223" s="4">
        <v>50000</v>
      </c>
      <c r="I223" s="4">
        <v>520000</v>
      </c>
      <c r="J223">
        <v>9.1</v>
      </c>
      <c r="K223">
        <v>56</v>
      </c>
      <c r="L223">
        <v>7.6</v>
      </c>
      <c r="M223" s="4">
        <v>203</v>
      </c>
      <c r="N223" t="s">
        <v>101</v>
      </c>
      <c r="O223" t="s">
        <v>21</v>
      </c>
      <c r="P223" s="4">
        <v>3620000</v>
      </c>
      <c r="Q223" s="3">
        <f>AVERAGE(Table1[[#This Row],[critic_score]],Table1[[#This Row],[user_score]])</f>
        <v>8.35</v>
      </c>
      <c r="R223" s="4">
        <f>Table1[[#This Row],[user_count]]+Table1[[#This Row],[critic_count]]</f>
        <v>259</v>
      </c>
      <c r="S223" s="2">
        <f>100000*Table1[[#This Row],[review_count]]/Table1[[#This Row],[total sales]]</f>
        <v>7.1546961325966851</v>
      </c>
      <c r="T223" s="2">
        <f>Table1[[#This Row],[total sales]]/(2017-Table1[[#This Row],[year_of_release]])</f>
        <v>452500</v>
      </c>
      <c r="U223" s="9">
        <f>Table1[[#This Row],[na_sales]]/(2017-Table1[[#This Row],[year_of_release]])</f>
        <v>75000</v>
      </c>
      <c r="V223" s="6">
        <f>Table1[[#This Row],[eu_sales]]/(2017-Table1[[#This Row],[year_of_release]])</f>
        <v>306250</v>
      </c>
      <c r="W223" s="6">
        <f>Table1[[#This Row],[jp_sales]]/(2017-Table1[[#This Row],[year_of_release]])</f>
        <v>6250</v>
      </c>
      <c r="X223" s="6">
        <f>Table1[[#This Row],[other_sales]]/(2017-Table1[[#This Row],[year_of_release]])</f>
        <v>65000</v>
      </c>
      <c r="Y223" s="4">
        <v>534740514</v>
      </c>
      <c r="Z223" s="4">
        <v>441041694</v>
      </c>
      <c r="AA223" s="4">
        <v>128047000</v>
      </c>
      <c r="AB223" s="1">
        <f>Table1[[#This Row],[na_sales]]/Table1[[#This Row],[NA population]]</f>
        <v>1.1220395393493601E-3</v>
      </c>
      <c r="AC223" s="1">
        <f>Table1[[#This Row],[eu_sales]]/Table1[[#This Row],[Eu population]]</f>
        <v>5.5550303595559838E-3</v>
      </c>
      <c r="AD223" s="1">
        <f>Table1[[#This Row],[jp_sales]]/Table1[[#This Row],[Jp population]]</f>
        <v>3.904816200301452E-4</v>
      </c>
    </row>
    <row r="224" spans="1:30" x14ac:dyDescent="0.25">
      <c r="A224" t="s">
        <v>339</v>
      </c>
      <c r="B224" t="s">
        <v>45</v>
      </c>
      <c r="C224">
        <v>2004</v>
      </c>
      <c r="D224" t="s">
        <v>54</v>
      </c>
      <c r="E224" t="s">
        <v>183</v>
      </c>
      <c r="F224" s="4">
        <v>1930000</v>
      </c>
      <c r="G224" s="4">
        <v>1220000</v>
      </c>
      <c r="H224" s="4">
        <v>30000</v>
      </c>
      <c r="I224" s="4">
        <v>440000</v>
      </c>
      <c r="J224">
        <v>8.1999999999999993</v>
      </c>
      <c r="K224">
        <v>36</v>
      </c>
      <c r="L224">
        <v>8.6999999999999993</v>
      </c>
      <c r="M224" s="4">
        <v>142</v>
      </c>
      <c r="N224" t="s">
        <v>340</v>
      </c>
      <c r="O224" t="s">
        <v>67</v>
      </c>
      <c r="P224" s="4">
        <v>3620000</v>
      </c>
      <c r="Q224" s="3">
        <f>AVERAGE(Table1[[#This Row],[critic_score]],Table1[[#This Row],[user_score]])</f>
        <v>8.4499999999999993</v>
      </c>
      <c r="R224" s="4">
        <f>Table1[[#This Row],[user_count]]+Table1[[#This Row],[critic_count]]</f>
        <v>178</v>
      </c>
      <c r="S224" s="2">
        <f>100000*Table1[[#This Row],[review_count]]/Table1[[#This Row],[total sales]]</f>
        <v>4.9171270718232041</v>
      </c>
      <c r="T224" s="2">
        <f>Table1[[#This Row],[total sales]]/(2017-Table1[[#This Row],[year_of_release]])</f>
        <v>278461.53846153844</v>
      </c>
      <c r="U224" s="9">
        <f>Table1[[#This Row],[na_sales]]/(2017-Table1[[#This Row],[year_of_release]])</f>
        <v>148461.53846153847</v>
      </c>
      <c r="V224" s="6">
        <f>Table1[[#This Row],[eu_sales]]/(2017-Table1[[#This Row],[year_of_release]])</f>
        <v>93846.153846153844</v>
      </c>
      <c r="W224" s="6">
        <f>Table1[[#This Row],[jp_sales]]/(2017-Table1[[#This Row],[year_of_release]])</f>
        <v>2307.6923076923076</v>
      </c>
      <c r="X224" s="6">
        <f>Table1[[#This Row],[other_sales]]/(2017-Table1[[#This Row],[year_of_release]])</f>
        <v>33846.153846153844</v>
      </c>
      <c r="Y224" s="4">
        <v>505524224</v>
      </c>
      <c r="Z224" s="4">
        <v>434174638</v>
      </c>
      <c r="AA224" s="4">
        <v>127761000</v>
      </c>
      <c r="AB224" s="1">
        <f>Table1[[#This Row],[na_sales]]/Table1[[#This Row],[NA population]]</f>
        <v>3.8178190250285613E-3</v>
      </c>
      <c r="AC224" s="1">
        <f>Table1[[#This Row],[eu_sales]]/Table1[[#This Row],[Eu population]]</f>
        <v>2.8099292156259022E-3</v>
      </c>
      <c r="AD224" s="1">
        <f>Table1[[#This Row],[jp_sales]]/Table1[[#This Row],[Jp population]]</f>
        <v>2.348134407213469E-4</v>
      </c>
    </row>
    <row r="225" spans="1:30" x14ac:dyDescent="0.25">
      <c r="A225" t="s">
        <v>341</v>
      </c>
      <c r="B225" t="s">
        <v>45</v>
      </c>
      <c r="C225">
        <v>2001</v>
      </c>
      <c r="D225" t="s">
        <v>23</v>
      </c>
      <c r="E225" t="s">
        <v>100</v>
      </c>
      <c r="F225" s="4">
        <v>2020000</v>
      </c>
      <c r="G225" s="4">
        <v>1170000</v>
      </c>
      <c r="H225" s="4">
        <v>0</v>
      </c>
      <c r="I225" s="4">
        <v>420000</v>
      </c>
      <c r="J225">
        <v>6.4</v>
      </c>
      <c r="K225">
        <v>23</v>
      </c>
      <c r="L225">
        <v>7.7</v>
      </c>
      <c r="M225" s="4">
        <v>32</v>
      </c>
      <c r="N225" t="s">
        <v>342</v>
      </c>
      <c r="O225" t="s">
        <v>67</v>
      </c>
      <c r="P225" s="4">
        <v>3610000</v>
      </c>
      <c r="Q225" s="3">
        <f>AVERAGE(Table1[[#This Row],[critic_score]],Table1[[#This Row],[user_score]])</f>
        <v>7.0500000000000007</v>
      </c>
      <c r="R225" s="4">
        <f>Table1[[#This Row],[user_count]]+Table1[[#This Row],[critic_count]]</f>
        <v>55</v>
      </c>
      <c r="S225" s="2">
        <f>100000*Table1[[#This Row],[review_count]]/Table1[[#This Row],[total sales]]</f>
        <v>1.5235457063711912</v>
      </c>
      <c r="T225" s="2">
        <f>Table1[[#This Row],[total sales]]/(2017-Table1[[#This Row],[year_of_release]])</f>
        <v>225625</v>
      </c>
      <c r="U225" s="9">
        <f>Table1[[#This Row],[na_sales]]/(2017-Table1[[#This Row],[year_of_release]])</f>
        <v>126250</v>
      </c>
      <c r="V225" s="6">
        <f>Table1[[#This Row],[eu_sales]]/(2017-Table1[[#This Row],[year_of_release]])</f>
        <v>73125</v>
      </c>
      <c r="W225" s="6">
        <f>Table1[[#This Row],[jp_sales]]/(2017-Table1[[#This Row],[year_of_release]])</f>
        <v>0</v>
      </c>
      <c r="X225" s="6">
        <f>Table1[[#This Row],[other_sales]]/(2017-Table1[[#This Row],[year_of_release]])</f>
        <v>26250</v>
      </c>
      <c r="Y225" s="4">
        <v>489752572</v>
      </c>
      <c r="Z225" s="4">
        <v>430035992</v>
      </c>
      <c r="AA225" s="4">
        <v>127149000</v>
      </c>
      <c r="AB225" s="1">
        <f>Table1[[#This Row],[na_sales]]/Table1[[#This Row],[NA population]]</f>
        <v>4.1245316829086505E-3</v>
      </c>
      <c r="AC225" s="1">
        <f>Table1[[#This Row],[eu_sales]]/Table1[[#This Row],[Eu population]]</f>
        <v>2.720702503431387E-3</v>
      </c>
      <c r="AD225" s="1">
        <f>Table1[[#This Row],[jp_sales]]/Table1[[#This Row],[Jp population]]</f>
        <v>0</v>
      </c>
    </row>
    <row r="226" spans="1:30" x14ac:dyDescent="0.25">
      <c r="A226" t="s">
        <v>343</v>
      </c>
      <c r="B226" t="s">
        <v>138</v>
      </c>
      <c r="C226">
        <v>2001</v>
      </c>
      <c r="D226" t="s">
        <v>40</v>
      </c>
      <c r="E226" t="s">
        <v>20</v>
      </c>
      <c r="F226" s="4">
        <v>2380000</v>
      </c>
      <c r="G226" s="4">
        <v>670000</v>
      </c>
      <c r="H226" s="4">
        <v>460000</v>
      </c>
      <c r="I226" s="4">
        <v>100000</v>
      </c>
      <c r="J226">
        <v>7.8</v>
      </c>
      <c r="K226">
        <v>34</v>
      </c>
      <c r="L226">
        <v>8.5</v>
      </c>
      <c r="M226" s="4">
        <v>161</v>
      </c>
      <c r="N226" t="s">
        <v>20</v>
      </c>
      <c r="O226" t="s">
        <v>21</v>
      </c>
      <c r="P226" s="4">
        <v>3610000</v>
      </c>
      <c r="Q226" s="3">
        <f>AVERAGE(Table1[[#This Row],[critic_score]],Table1[[#This Row],[user_score]])</f>
        <v>8.15</v>
      </c>
      <c r="R226" s="4">
        <f>Table1[[#This Row],[user_count]]+Table1[[#This Row],[critic_count]]</f>
        <v>195</v>
      </c>
      <c r="S226" s="2">
        <f>100000*Table1[[#This Row],[review_count]]/Table1[[#This Row],[total sales]]</f>
        <v>5.4016620498614962</v>
      </c>
      <c r="T226" s="2">
        <f>Table1[[#This Row],[total sales]]/(2017-Table1[[#This Row],[year_of_release]])</f>
        <v>225625</v>
      </c>
      <c r="U226" s="9">
        <f>Table1[[#This Row],[na_sales]]/(2017-Table1[[#This Row],[year_of_release]])</f>
        <v>148750</v>
      </c>
      <c r="V226" s="6">
        <f>Table1[[#This Row],[eu_sales]]/(2017-Table1[[#This Row],[year_of_release]])</f>
        <v>41875</v>
      </c>
      <c r="W226" s="6">
        <f>Table1[[#This Row],[jp_sales]]/(2017-Table1[[#This Row],[year_of_release]])</f>
        <v>28750</v>
      </c>
      <c r="X226" s="6">
        <f>Table1[[#This Row],[other_sales]]/(2017-Table1[[#This Row],[year_of_release]])</f>
        <v>6250</v>
      </c>
      <c r="Y226" s="4">
        <v>489752572</v>
      </c>
      <c r="Z226" s="4">
        <v>430035992</v>
      </c>
      <c r="AA226" s="4">
        <v>127149000</v>
      </c>
      <c r="AB226" s="1">
        <f>Table1[[#This Row],[na_sales]]/Table1[[#This Row],[NA population]]</f>
        <v>4.8595967353082118E-3</v>
      </c>
      <c r="AC226" s="1">
        <f>Table1[[#This Row],[eu_sales]]/Table1[[#This Row],[Eu population]]</f>
        <v>1.5580091258966062E-3</v>
      </c>
      <c r="AD226" s="1">
        <f>Table1[[#This Row],[jp_sales]]/Table1[[#This Row],[Jp population]]</f>
        <v>3.6178027353734594E-3</v>
      </c>
    </row>
    <row r="227" spans="1:30" x14ac:dyDescent="0.25">
      <c r="A227" t="s">
        <v>345</v>
      </c>
      <c r="B227" t="s">
        <v>45</v>
      </c>
      <c r="C227">
        <v>2005</v>
      </c>
      <c r="D227" t="s">
        <v>54</v>
      </c>
      <c r="E227" t="s">
        <v>183</v>
      </c>
      <c r="F227" s="4">
        <v>2180000</v>
      </c>
      <c r="G227" s="4">
        <v>1020000</v>
      </c>
      <c r="H227" s="4">
        <v>30000</v>
      </c>
      <c r="I227" s="4">
        <v>370000</v>
      </c>
      <c r="J227">
        <v>8.4</v>
      </c>
      <c r="K227">
        <v>30</v>
      </c>
      <c r="L227">
        <v>9</v>
      </c>
      <c r="M227" s="4">
        <v>268</v>
      </c>
      <c r="N227" t="s">
        <v>340</v>
      </c>
      <c r="O227" t="s">
        <v>67</v>
      </c>
      <c r="P227" s="4">
        <v>3600000</v>
      </c>
      <c r="Q227" s="3">
        <f>AVERAGE(Table1[[#This Row],[critic_score]],Table1[[#This Row],[user_score]])</f>
        <v>8.6999999999999993</v>
      </c>
      <c r="R227" s="4">
        <f>Table1[[#This Row],[user_count]]+Table1[[#This Row],[critic_count]]</f>
        <v>298</v>
      </c>
      <c r="S227" s="2">
        <f>100000*Table1[[#This Row],[review_count]]/Table1[[#This Row],[total sales]]</f>
        <v>8.2777777777777786</v>
      </c>
      <c r="T227" s="2">
        <f>Table1[[#This Row],[total sales]]/(2017-Table1[[#This Row],[year_of_release]])</f>
        <v>300000</v>
      </c>
      <c r="U227" s="9">
        <f>Table1[[#This Row],[na_sales]]/(2017-Table1[[#This Row],[year_of_release]])</f>
        <v>181666.66666666666</v>
      </c>
      <c r="V227" s="6">
        <f>Table1[[#This Row],[eu_sales]]/(2017-Table1[[#This Row],[year_of_release]])</f>
        <v>85000</v>
      </c>
      <c r="W227" s="6">
        <f>Table1[[#This Row],[jp_sales]]/(2017-Table1[[#This Row],[year_of_release]])</f>
        <v>2500</v>
      </c>
      <c r="X227" s="6">
        <f>Table1[[#This Row],[other_sales]]/(2017-Table1[[#This Row],[year_of_release]])</f>
        <v>30833.333333333332</v>
      </c>
      <c r="Y227" s="4">
        <v>511054143</v>
      </c>
      <c r="Z227" s="4">
        <v>435713800</v>
      </c>
      <c r="AA227" s="4">
        <v>127773000</v>
      </c>
      <c r="AB227" s="1">
        <f>Table1[[#This Row],[na_sales]]/Table1[[#This Row],[NA population]]</f>
        <v>4.2656928426466154E-3</v>
      </c>
      <c r="AC227" s="1">
        <f>Table1[[#This Row],[eu_sales]]/Table1[[#This Row],[Eu population]]</f>
        <v>2.3409862161813556E-3</v>
      </c>
      <c r="AD227" s="1">
        <f>Table1[[#This Row],[jp_sales]]/Table1[[#This Row],[Jp population]]</f>
        <v>2.347913878518936E-4</v>
      </c>
    </row>
    <row r="228" spans="1:30" x14ac:dyDescent="0.25">
      <c r="A228" t="s">
        <v>344</v>
      </c>
      <c r="B228" t="s">
        <v>71</v>
      </c>
      <c r="C228">
        <v>2013</v>
      </c>
      <c r="D228" t="s">
        <v>54</v>
      </c>
      <c r="E228" t="s">
        <v>100</v>
      </c>
      <c r="F228" s="4">
        <v>1350000</v>
      </c>
      <c r="G228" s="4">
        <v>1550000</v>
      </c>
      <c r="H228" s="4">
        <v>170000</v>
      </c>
      <c r="I228" s="4">
        <v>510000</v>
      </c>
      <c r="J228">
        <v>8.5</v>
      </c>
      <c r="K228">
        <v>18</v>
      </c>
      <c r="L228">
        <v>6.9</v>
      </c>
      <c r="M228" s="4">
        <v>1580</v>
      </c>
      <c r="N228" t="s">
        <v>128</v>
      </c>
      <c r="O228" t="s">
        <v>43</v>
      </c>
      <c r="P228" s="4">
        <v>3580000</v>
      </c>
      <c r="Q228" s="3">
        <f>AVERAGE(Table1[[#This Row],[critic_score]],Table1[[#This Row],[user_score]])</f>
        <v>7.7</v>
      </c>
      <c r="R228" s="4">
        <f>Table1[[#This Row],[user_count]]+Table1[[#This Row],[critic_count]]</f>
        <v>1598</v>
      </c>
      <c r="S228" s="2">
        <f>100000*Table1[[#This Row],[review_count]]/Table1[[#This Row],[total sales]]</f>
        <v>44.63687150837989</v>
      </c>
      <c r="T228" s="2">
        <f>Table1[[#This Row],[total sales]]/(2017-Table1[[#This Row],[year_of_release]])</f>
        <v>895000</v>
      </c>
      <c r="U228" s="9">
        <f>Table1[[#This Row],[na_sales]]/(2017-Table1[[#This Row],[year_of_release]])</f>
        <v>337500</v>
      </c>
      <c r="V228" s="6">
        <f>Table1[[#This Row],[eu_sales]]/(2017-Table1[[#This Row],[year_of_release]])</f>
        <v>387500</v>
      </c>
      <c r="W228" s="6">
        <f>Table1[[#This Row],[jp_sales]]/(2017-Table1[[#This Row],[year_of_release]])</f>
        <v>42500</v>
      </c>
      <c r="X228" s="6">
        <f>Table1[[#This Row],[other_sales]]/(2017-Table1[[#This Row],[year_of_release]])</f>
        <v>127500</v>
      </c>
      <c r="Y228" s="4">
        <v>556861736</v>
      </c>
      <c r="Z228" s="4">
        <v>442492884</v>
      </c>
      <c r="AA228" s="4">
        <v>127445000</v>
      </c>
      <c r="AB228" s="1">
        <f>Table1[[#This Row],[na_sales]]/Table1[[#This Row],[NA population]]</f>
        <v>2.424300167752952E-3</v>
      </c>
      <c r="AC228" s="1">
        <f>Table1[[#This Row],[eu_sales]]/Table1[[#This Row],[Eu population]]</f>
        <v>3.5028811898362641E-3</v>
      </c>
      <c r="AD228" s="1">
        <f>Table1[[#This Row],[jp_sales]]/Table1[[#This Row],[Jp population]]</f>
        <v>1.3339087449488014E-3</v>
      </c>
    </row>
    <row r="229" spans="1:30" x14ac:dyDescent="0.25">
      <c r="A229" t="s">
        <v>346</v>
      </c>
      <c r="B229" t="s">
        <v>26</v>
      </c>
      <c r="C229">
        <v>2007</v>
      </c>
      <c r="D229" t="s">
        <v>73</v>
      </c>
      <c r="E229" t="s">
        <v>186</v>
      </c>
      <c r="F229" s="4">
        <v>1600000</v>
      </c>
      <c r="G229" s="4">
        <v>1490000</v>
      </c>
      <c r="H229" s="4">
        <v>100000</v>
      </c>
      <c r="I229" s="4">
        <v>390000</v>
      </c>
      <c r="J229">
        <v>7</v>
      </c>
      <c r="K229">
        <v>39</v>
      </c>
      <c r="L229">
        <v>8</v>
      </c>
      <c r="M229" s="4">
        <v>9</v>
      </c>
      <c r="N229" t="s">
        <v>347</v>
      </c>
      <c r="O229" t="s">
        <v>21</v>
      </c>
      <c r="P229" s="4">
        <v>3580000</v>
      </c>
      <c r="Q229" s="3">
        <f>AVERAGE(Table1[[#This Row],[critic_score]],Table1[[#This Row],[user_score]])</f>
        <v>7.5</v>
      </c>
      <c r="R229" s="4">
        <f>Table1[[#This Row],[user_count]]+Table1[[#This Row],[critic_count]]</f>
        <v>48</v>
      </c>
      <c r="S229" s="2">
        <f>100000*Table1[[#This Row],[review_count]]/Table1[[#This Row],[total sales]]</f>
        <v>1.3407821229050279</v>
      </c>
      <c r="T229" s="2">
        <f>Table1[[#This Row],[total sales]]/(2017-Table1[[#This Row],[year_of_release]])</f>
        <v>358000</v>
      </c>
      <c r="U229" s="9">
        <f>Table1[[#This Row],[na_sales]]/(2017-Table1[[#This Row],[year_of_release]])</f>
        <v>160000</v>
      </c>
      <c r="V229" s="6">
        <f>Table1[[#This Row],[eu_sales]]/(2017-Table1[[#This Row],[year_of_release]])</f>
        <v>149000</v>
      </c>
      <c r="W229" s="6">
        <f>Table1[[#This Row],[jp_sales]]/(2017-Table1[[#This Row],[year_of_release]])</f>
        <v>10000</v>
      </c>
      <c r="X229" s="6">
        <f>Table1[[#This Row],[other_sales]]/(2017-Table1[[#This Row],[year_of_release]])</f>
        <v>39000</v>
      </c>
      <c r="Y229" s="4">
        <v>522751172</v>
      </c>
      <c r="Z229" s="4">
        <v>438594184</v>
      </c>
      <c r="AA229" s="4">
        <v>128001000</v>
      </c>
      <c r="AB229" s="1">
        <f>Table1[[#This Row],[na_sales]]/Table1[[#This Row],[NA population]]</f>
        <v>3.0607296275942161E-3</v>
      </c>
      <c r="AC229" s="1">
        <f>Table1[[#This Row],[eu_sales]]/Table1[[#This Row],[Eu population]]</f>
        <v>3.397217870996666E-3</v>
      </c>
      <c r="AD229" s="1">
        <f>Table1[[#This Row],[jp_sales]]/Table1[[#This Row],[Jp population]]</f>
        <v>7.8124389653205838E-4</v>
      </c>
    </row>
    <row r="230" spans="1:30" x14ac:dyDescent="0.25">
      <c r="A230" t="s">
        <v>348</v>
      </c>
      <c r="B230" t="s">
        <v>45</v>
      </c>
      <c r="C230">
        <v>2002</v>
      </c>
      <c r="D230" t="s">
        <v>40</v>
      </c>
      <c r="E230" t="s">
        <v>51</v>
      </c>
      <c r="F230" s="4">
        <v>1230000</v>
      </c>
      <c r="G230" s="4">
        <v>1770000</v>
      </c>
      <c r="H230" s="4">
        <v>50000</v>
      </c>
      <c r="I230" s="4">
        <v>490000</v>
      </c>
      <c r="J230">
        <v>7.2</v>
      </c>
      <c r="K230">
        <v>49</v>
      </c>
      <c r="L230">
        <v>6.8</v>
      </c>
      <c r="M230" s="4">
        <v>88</v>
      </c>
      <c r="N230" t="s">
        <v>349</v>
      </c>
      <c r="O230" t="s">
        <v>43</v>
      </c>
      <c r="P230" s="4">
        <v>3540000</v>
      </c>
      <c r="Q230" s="3">
        <f>AVERAGE(Table1[[#This Row],[critic_score]],Table1[[#This Row],[user_score]])</f>
        <v>7</v>
      </c>
      <c r="R230" s="4">
        <f>Table1[[#This Row],[user_count]]+Table1[[#This Row],[critic_count]]</f>
        <v>137</v>
      </c>
      <c r="S230" s="2">
        <f>100000*Table1[[#This Row],[review_count]]/Table1[[#This Row],[total sales]]</f>
        <v>3.8700564971751414</v>
      </c>
      <c r="T230" s="2">
        <f>Table1[[#This Row],[total sales]]/(2017-Table1[[#This Row],[year_of_release]])</f>
        <v>236000</v>
      </c>
      <c r="U230" s="9">
        <f>Table1[[#This Row],[na_sales]]/(2017-Table1[[#This Row],[year_of_release]])</f>
        <v>82000</v>
      </c>
      <c r="V230" s="6">
        <f>Table1[[#This Row],[eu_sales]]/(2017-Table1[[#This Row],[year_of_release]])</f>
        <v>118000</v>
      </c>
      <c r="W230" s="6">
        <f>Table1[[#This Row],[jp_sales]]/(2017-Table1[[#This Row],[year_of_release]])</f>
        <v>3333.3333333333335</v>
      </c>
      <c r="X230" s="6">
        <f>Table1[[#This Row],[other_sales]]/(2017-Table1[[#This Row],[year_of_release]])</f>
        <v>32666.666666666668</v>
      </c>
      <c r="Y230" s="4">
        <v>495013192</v>
      </c>
      <c r="Z230" s="4">
        <v>431019772</v>
      </c>
      <c r="AA230" s="4">
        <v>127445000</v>
      </c>
      <c r="AB230" s="1">
        <f>Table1[[#This Row],[na_sales]]/Table1[[#This Row],[NA population]]</f>
        <v>2.484782264146205E-3</v>
      </c>
      <c r="AC230" s="1">
        <f>Table1[[#This Row],[eu_sales]]/Table1[[#This Row],[Eu population]]</f>
        <v>4.1065401519445842E-3</v>
      </c>
      <c r="AD230" s="1">
        <f>Table1[[#This Row],[jp_sales]]/Table1[[#This Row],[Jp population]]</f>
        <v>3.9232610145552982E-4</v>
      </c>
    </row>
    <row r="231" spans="1:30" x14ac:dyDescent="0.25">
      <c r="A231" t="s">
        <v>350</v>
      </c>
      <c r="B231" t="s">
        <v>45</v>
      </c>
      <c r="C231">
        <v>2001</v>
      </c>
      <c r="D231" t="s">
        <v>54</v>
      </c>
      <c r="E231" t="s">
        <v>100</v>
      </c>
      <c r="F231" s="4">
        <v>1900000</v>
      </c>
      <c r="G231" s="4">
        <v>1130000</v>
      </c>
      <c r="H231" s="4">
        <v>100000</v>
      </c>
      <c r="I231" s="4">
        <v>410000</v>
      </c>
      <c r="J231">
        <v>7.2</v>
      </c>
      <c r="K231">
        <v>27</v>
      </c>
      <c r="L231">
        <v>7.9</v>
      </c>
      <c r="M231" s="4">
        <v>48</v>
      </c>
      <c r="N231" t="s">
        <v>351</v>
      </c>
      <c r="O231" t="s">
        <v>67</v>
      </c>
      <c r="P231" s="4">
        <v>3540000</v>
      </c>
      <c r="Q231" s="3">
        <f>AVERAGE(Table1[[#This Row],[critic_score]],Table1[[#This Row],[user_score]])</f>
        <v>7.5500000000000007</v>
      </c>
      <c r="R231" s="4">
        <f>Table1[[#This Row],[user_count]]+Table1[[#This Row],[critic_count]]</f>
        <v>75</v>
      </c>
      <c r="S231" s="2">
        <f>100000*Table1[[#This Row],[review_count]]/Table1[[#This Row],[total sales]]</f>
        <v>2.1186440677966103</v>
      </c>
      <c r="T231" s="2">
        <f>Table1[[#This Row],[total sales]]/(2017-Table1[[#This Row],[year_of_release]])</f>
        <v>221250</v>
      </c>
      <c r="U231" s="9">
        <f>Table1[[#This Row],[na_sales]]/(2017-Table1[[#This Row],[year_of_release]])</f>
        <v>118750</v>
      </c>
      <c r="V231" s="6">
        <f>Table1[[#This Row],[eu_sales]]/(2017-Table1[[#This Row],[year_of_release]])</f>
        <v>70625</v>
      </c>
      <c r="W231" s="6">
        <f>Table1[[#This Row],[jp_sales]]/(2017-Table1[[#This Row],[year_of_release]])</f>
        <v>6250</v>
      </c>
      <c r="X231" s="6">
        <f>Table1[[#This Row],[other_sales]]/(2017-Table1[[#This Row],[year_of_release]])</f>
        <v>25625</v>
      </c>
      <c r="Y231" s="4">
        <v>489752572</v>
      </c>
      <c r="Z231" s="4">
        <v>430035992</v>
      </c>
      <c r="AA231" s="4">
        <v>127149000</v>
      </c>
      <c r="AB231" s="1">
        <f>Table1[[#This Row],[na_sales]]/Table1[[#This Row],[NA population]]</f>
        <v>3.8795099987754631E-3</v>
      </c>
      <c r="AC231" s="1">
        <f>Table1[[#This Row],[eu_sales]]/Table1[[#This Row],[Eu population]]</f>
        <v>2.6276870332286048E-3</v>
      </c>
      <c r="AD231" s="1">
        <f>Table1[[#This Row],[jp_sales]]/Table1[[#This Row],[Jp population]]</f>
        <v>7.8647885551596944E-4</v>
      </c>
    </row>
    <row r="232" spans="1:30" x14ac:dyDescent="0.25">
      <c r="A232" t="s">
        <v>117</v>
      </c>
      <c r="B232" t="s">
        <v>45</v>
      </c>
      <c r="C232">
        <v>2006</v>
      </c>
      <c r="D232" t="s">
        <v>40</v>
      </c>
      <c r="E232" t="s">
        <v>41</v>
      </c>
      <c r="F232" s="4">
        <v>1560000</v>
      </c>
      <c r="G232" s="4">
        <v>1400000</v>
      </c>
      <c r="H232" s="4">
        <v>70000</v>
      </c>
      <c r="I232" s="4">
        <v>500000</v>
      </c>
      <c r="J232">
        <v>7.8</v>
      </c>
      <c r="K232">
        <v>49</v>
      </c>
      <c r="L232">
        <v>7.8</v>
      </c>
      <c r="M232" s="4">
        <v>112</v>
      </c>
      <c r="N232" t="s">
        <v>119</v>
      </c>
      <c r="O232" t="s">
        <v>43</v>
      </c>
      <c r="P232" s="4">
        <v>3530000</v>
      </c>
      <c r="Q232" s="3">
        <f>AVERAGE(Table1[[#This Row],[critic_score]],Table1[[#This Row],[user_score]])</f>
        <v>7.8</v>
      </c>
      <c r="R232" s="4">
        <f>Table1[[#This Row],[user_count]]+Table1[[#This Row],[critic_count]]</f>
        <v>161</v>
      </c>
      <c r="S232" s="2">
        <f>100000*Table1[[#This Row],[review_count]]/Table1[[#This Row],[total sales]]</f>
        <v>4.5609065155807365</v>
      </c>
      <c r="T232" s="2">
        <f>Table1[[#This Row],[total sales]]/(2017-Table1[[#This Row],[year_of_release]])</f>
        <v>320909.09090909088</v>
      </c>
      <c r="U232" s="9">
        <f>Table1[[#This Row],[na_sales]]/(2017-Table1[[#This Row],[year_of_release]])</f>
        <v>141818.18181818182</v>
      </c>
      <c r="V232" s="6">
        <f>Table1[[#This Row],[eu_sales]]/(2017-Table1[[#This Row],[year_of_release]])</f>
        <v>127272.72727272728</v>
      </c>
      <c r="W232" s="6">
        <f>Table1[[#This Row],[jp_sales]]/(2017-Table1[[#This Row],[year_of_release]])</f>
        <v>6363.636363636364</v>
      </c>
      <c r="X232" s="6">
        <f>Table1[[#This Row],[other_sales]]/(2017-Table1[[#This Row],[year_of_release]])</f>
        <v>45454.545454545456</v>
      </c>
      <c r="Y232" s="4">
        <v>516818555</v>
      </c>
      <c r="Z232" s="4">
        <v>437126892</v>
      </c>
      <c r="AA232" s="4">
        <v>127854000</v>
      </c>
      <c r="AB232" s="1">
        <f>Table1[[#This Row],[na_sales]]/Table1[[#This Row],[NA population]]</f>
        <v>3.0184674774302559E-3</v>
      </c>
      <c r="AC232" s="1">
        <f>Table1[[#This Row],[eu_sales]]/Table1[[#This Row],[Eu population]]</f>
        <v>3.2027313478576835E-3</v>
      </c>
      <c r="AD232" s="1">
        <f>Table1[[#This Row],[jp_sales]]/Table1[[#This Row],[Jp population]]</f>
        <v>5.4749949160761498E-4</v>
      </c>
    </row>
    <row r="233" spans="1:30" x14ac:dyDescent="0.25">
      <c r="A233" t="s">
        <v>215</v>
      </c>
      <c r="B233" t="s">
        <v>34</v>
      </c>
      <c r="C233">
        <v>2010</v>
      </c>
      <c r="D233" t="s">
        <v>19</v>
      </c>
      <c r="E233" t="s">
        <v>100</v>
      </c>
      <c r="F233" s="4">
        <v>710000</v>
      </c>
      <c r="G233" s="4">
        <v>2390000</v>
      </c>
      <c r="H233" s="4">
        <v>20000</v>
      </c>
      <c r="I233" s="4">
        <v>400000</v>
      </c>
      <c r="J233">
        <v>8.8000000000000007</v>
      </c>
      <c r="K233">
        <v>66</v>
      </c>
      <c r="L233">
        <v>7.5</v>
      </c>
      <c r="M233" s="4">
        <v>155</v>
      </c>
      <c r="N233" t="s">
        <v>101</v>
      </c>
      <c r="O233" t="s">
        <v>21</v>
      </c>
      <c r="P233" s="4">
        <v>3520000</v>
      </c>
      <c r="Q233" s="3">
        <f>AVERAGE(Table1[[#This Row],[critic_score]],Table1[[#This Row],[user_score]])</f>
        <v>8.15</v>
      </c>
      <c r="R233" s="4">
        <f>Table1[[#This Row],[user_count]]+Table1[[#This Row],[critic_count]]</f>
        <v>221</v>
      </c>
      <c r="S233" s="2">
        <f>100000*Table1[[#This Row],[review_count]]/Table1[[#This Row],[total sales]]</f>
        <v>6.2784090909090908</v>
      </c>
      <c r="T233" s="2">
        <f>Table1[[#This Row],[total sales]]/(2017-Table1[[#This Row],[year_of_release]])</f>
        <v>502857.14285714284</v>
      </c>
      <c r="U233" s="9">
        <f>Table1[[#This Row],[na_sales]]/(2017-Table1[[#This Row],[year_of_release]])</f>
        <v>101428.57142857143</v>
      </c>
      <c r="V233" s="6">
        <f>Table1[[#This Row],[eu_sales]]/(2017-Table1[[#This Row],[year_of_release]])</f>
        <v>341428.57142857142</v>
      </c>
      <c r="W233" s="6">
        <f>Table1[[#This Row],[jp_sales]]/(2017-Table1[[#This Row],[year_of_release]])</f>
        <v>2857.1428571428573</v>
      </c>
      <c r="X233" s="6">
        <f>Table1[[#This Row],[other_sales]]/(2017-Table1[[#This Row],[year_of_release]])</f>
        <v>57142.857142857145</v>
      </c>
      <c r="Y233" s="4">
        <v>540520772</v>
      </c>
      <c r="Z233" s="4">
        <v>441654761</v>
      </c>
      <c r="AA233" s="4">
        <v>128070000</v>
      </c>
      <c r="AB233" s="1">
        <f>Table1[[#This Row],[na_sales]]/Table1[[#This Row],[NA population]]</f>
        <v>1.3135480388161659E-3</v>
      </c>
      <c r="AC233" s="1">
        <f>Table1[[#This Row],[eu_sales]]/Table1[[#This Row],[Eu population]]</f>
        <v>5.411466627436628E-3</v>
      </c>
      <c r="AD233" s="1">
        <f>Table1[[#This Row],[jp_sales]]/Table1[[#This Row],[Jp population]]</f>
        <v>1.5616459748574998E-4</v>
      </c>
    </row>
    <row r="234" spans="1:30" x14ac:dyDescent="0.25">
      <c r="A234" t="s">
        <v>352</v>
      </c>
      <c r="B234" t="s">
        <v>34</v>
      </c>
      <c r="C234">
        <v>2008</v>
      </c>
      <c r="D234" t="s">
        <v>54</v>
      </c>
      <c r="E234" t="s">
        <v>100</v>
      </c>
      <c r="F234" s="4">
        <v>2660000</v>
      </c>
      <c r="G234" s="4">
        <v>490000</v>
      </c>
      <c r="H234" s="4">
        <v>50000</v>
      </c>
      <c r="I234" s="4">
        <v>300000</v>
      </c>
      <c r="J234">
        <v>8.9</v>
      </c>
      <c r="K234">
        <v>67</v>
      </c>
      <c r="L234">
        <v>7.9</v>
      </c>
      <c r="M234" s="4">
        <v>1309</v>
      </c>
      <c r="N234" t="s">
        <v>353</v>
      </c>
      <c r="O234" t="s">
        <v>43</v>
      </c>
      <c r="P234" s="4">
        <v>3500000</v>
      </c>
      <c r="Q234" s="3">
        <f>AVERAGE(Table1[[#This Row],[critic_score]],Table1[[#This Row],[user_score]])</f>
        <v>8.4</v>
      </c>
      <c r="R234" s="4">
        <f>Table1[[#This Row],[user_count]]+Table1[[#This Row],[critic_count]]</f>
        <v>1376</v>
      </c>
      <c r="S234" s="2">
        <f>100000*Table1[[#This Row],[review_count]]/Table1[[#This Row],[total sales]]</f>
        <v>39.314285714285717</v>
      </c>
      <c r="T234" s="2">
        <f>Table1[[#This Row],[total sales]]/(2017-Table1[[#This Row],[year_of_release]])</f>
        <v>388888.88888888888</v>
      </c>
      <c r="U234" s="9">
        <f>Table1[[#This Row],[na_sales]]/(2017-Table1[[#This Row],[year_of_release]])</f>
        <v>295555.55555555556</v>
      </c>
      <c r="V234" s="6">
        <f>Table1[[#This Row],[eu_sales]]/(2017-Table1[[#This Row],[year_of_release]])</f>
        <v>54444.444444444445</v>
      </c>
      <c r="W234" s="6">
        <f>Table1[[#This Row],[jp_sales]]/(2017-Table1[[#This Row],[year_of_release]])</f>
        <v>5555.5555555555557</v>
      </c>
      <c r="X234" s="6">
        <f>Table1[[#This Row],[other_sales]]/(2017-Table1[[#This Row],[year_of_release]])</f>
        <v>33333.333333333336</v>
      </c>
      <c r="Y234" s="4">
        <v>528816311</v>
      </c>
      <c r="Z234" s="4">
        <v>440001482</v>
      </c>
      <c r="AA234" s="4">
        <v>128063000</v>
      </c>
      <c r="AB234" s="1">
        <f>Table1[[#This Row],[na_sales]]/Table1[[#This Row],[NA population]]</f>
        <v>5.0301020310245309E-3</v>
      </c>
      <c r="AC234" s="1">
        <f>Table1[[#This Row],[eu_sales]]/Table1[[#This Row],[Eu population]]</f>
        <v>1.1136326127192454E-3</v>
      </c>
      <c r="AD234" s="1">
        <f>Table1[[#This Row],[jp_sales]]/Table1[[#This Row],[Jp population]]</f>
        <v>3.9043283383959456E-4</v>
      </c>
    </row>
    <row r="235" spans="1:30" x14ac:dyDescent="0.25">
      <c r="A235" t="s">
        <v>297</v>
      </c>
      <c r="B235" t="s">
        <v>200</v>
      </c>
      <c r="C235">
        <v>2014</v>
      </c>
      <c r="D235" t="s">
        <v>40</v>
      </c>
      <c r="E235" t="s">
        <v>83</v>
      </c>
      <c r="F235" s="4">
        <v>2270000</v>
      </c>
      <c r="G235" s="4">
        <v>900000</v>
      </c>
      <c r="H235" s="4">
        <v>0</v>
      </c>
      <c r="I235" s="4">
        <v>330000</v>
      </c>
      <c r="J235">
        <v>7.2</v>
      </c>
      <c r="K235">
        <v>59</v>
      </c>
      <c r="L235">
        <v>4.0999999999999996</v>
      </c>
      <c r="M235" s="4">
        <v>1005</v>
      </c>
      <c r="N235" t="s">
        <v>298</v>
      </c>
      <c r="O235" t="s">
        <v>43</v>
      </c>
      <c r="P235" s="4">
        <v>3500000</v>
      </c>
      <c r="Q235" s="3">
        <f>AVERAGE(Table1[[#This Row],[critic_score]],Table1[[#This Row],[user_score]])</f>
        <v>5.65</v>
      </c>
      <c r="R235" s="4">
        <f>Table1[[#This Row],[user_count]]+Table1[[#This Row],[critic_count]]</f>
        <v>1064</v>
      </c>
      <c r="S235" s="2">
        <f>100000*Table1[[#This Row],[review_count]]/Table1[[#This Row],[total sales]]</f>
        <v>30.4</v>
      </c>
      <c r="T235" s="2">
        <f>Table1[[#This Row],[total sales]]/(2017-Table1[[#This Row],[year_of_release]])</f>
        <v>1166666.6666666667</v>
      </c>
      <c r="U235" s="9">
        <f>Table1[[#This Row],[na_sales]]/(2017-Table1[[#This Row],[year_of_release]])</f>
        <v>756666.66666666663</v>
      </c>
      <c r="V235" s="6">
        <f>Table1[[#This Row],[eu_sales]]/(2017-Table1[[#This Row],[year_of_release]])</f>
        <v>300000</v>
      </c>
      <c r="W235" s="6">
        <f>Table1[[#This Row],[jp_sales]]/(2017-Table1[[#This Row],[year_of_release]])</f>
        <v>0</v>
      </c>
      <c r="X235" s="6">
        <f>Table1[[#This Row],[other_sales]]/(2017-Table1[[#This Row],[year_of_release]])</f>
        <v>110000</v>
      </c>
      <c r="Y235" s="4">
        <v>562338430</v>
      </c>
      <c r="Z235" s="4">
        <v>443580712</v>
      </c>
      <c r="AA235" s="4">
        <v>127276000</v>
      </c>
      <c r="AB235" s="1">
        <f>Table1[[#This Row],[na_sales]]/Table1[[#This Row],[NA population]]</f>
        <v>4.0367150436437359E-3</v>
      </c>
      <c r="AC235" s="1">
        <f>Table1[[#This Row],[eu_sales]]/Table1[[#This Row],[Eu population]]</f>
        <v>2.0289430438535389E-3</v>
      </c>
      <c r="AD235" s="1">
        <f>Table1[[#This Row],[jp_sales]]/Table1[[#This Row],[Jp population]]</f>
        <v>0</v>
      </c>
    </row>
    <row r="236" spans="1:30" x14ac:dyDescent="0.25">
      <c r="A236" t="s">
        <v>213</v>
      </c>
      <c r="B236" t="s">
        <v>34</v>
      </c>
      <c r="C236">
        <v>2009</v>
      </c>
      <c r="D236" t="s">
        <v>40</v>
      </c>
      <c r="E236" t="s">
        <v>196</v>
      </c>
      <c r="F236" s="4">
        <v>2110000</v>
      </c>
      <c r="G236" s="4">
        <v>930000</v>
      </c>
      <c r="H236" s="4">
        <v>120000</v>
      </c>
      <c r="I236" s="4">
        <v>340000</v>
      </c>
      <c r="J236">
        <v>8.3000000000000007</v>
      </c>
      <c r="K236">
        <v>91</v>
      </c>
      <c r="L236">
        <v>7.5</v>
      </c>
      <c r="M236" s="4">
        <v>523</v>
      </c>
      <c r="N236" t="s">
        <v>196</v>
      </c>
      <c r="O236" t="s">
        <v>43</v>
      </c>
      <c r="P236" s="4">
        <v>3500000</v>
      </c>
      <c r="Q236" s="3">
        <f>AVERAGE(Table1[[#This Row],[critic_score]],Table1[[#This Row],[user_score]])</f>
        <v>7.9</v>
      </c>
      <c r="R236" s="4">
        <f>Table1[[#This Row],[user_count]]+Table1[[#This Row],[critic_count]]</f>
        <v>614</v>
      </c>
      <c r="S236" s="2">
        <f>100000*Table1[[#This Row],[review_count]]/Table1[[#This Row],[total sales]]</f>
        <v>17.542857142857144</v>
      </c>
      <c r="T236" s="2">
        <f>Table1[[#This Row],[total sales]]/(2017-Table1[[#This Row],[year_of_release]])</f>
        <v>437500</v>
      </c>
      <c r="U236" s="9">
        <f>Table1[[#This Row],[na_sales]]/(2017-Table1[[#This Row],[year_of_release]])</f>
        <v>263750</v>
      </c>
      <c r="V236" s="6">
        <f>Table1[[#This Row],[eu_sales]]/(2017-Table1[[#This Row],[year_of_release]])</f>
        <v>116250</v>
      </c>
      <c r="W236" s="6">
        <f>Table1[[#This Row],[jp_sales]]/(2017-Table1[[#This Row],[year_of_release]])</f>
        <v>15000</v>
      </c>
      <c r="X236" s="6">
        <f>Table1[[#This Row],[other_sales]]/(2017-Table1[[#This Row],[year_of_release]])</f>
        <v>42500</v>
      </c>
      <c r="Y236" s="4">
        <v>534740514</v>
      </c>
      <c r="Z236" s="4">
        <v>441041694</v>
      </c>
      <c r="AA236" s="4">
        <v>128047000</v>
      </c>
      <c r="AB236" s="1">
        <f>Table1[[#This Row],[na_sales]]/Table1[[#This Row],[NA population]]</f>
        <v>3.945839046711916E-3</v>
      </c>
      <c r="AC236" s="1">
        <f>Table1[[#This Row],[eu_sales]]/Table1[[#This Row],[Eu population]]</f>
        <v>2.1086441773008426E-3</v>
      </c>
      <c r="AD236" s="1">
        <f>Table1[[#This Row],[jp_sales]]/Table1[[#This Row],[Jp population]]</f>
        <v>9.3715588807234847E-4</v>
      </c>
    </row>
    <row r="237" spans="1:30" x14ac:dyDescent="0.25">
      <c r="A237" t="s">
        <v>354</v>
      </c>
      <c r="B237" t="s">
        <v>34</v>
      </c>
      <c r="C237">
        <v>2010</v>
      </c>
      <c r="D237" t="s">
        <v>40</v>
      </c>
      <c r="E237" t="s">
        <v>83</v>
      </c>
      <c r="F237" s="4">
        <v>2850000</v>
      </c>
      <c r="G237" s="4">
        <v>380000</v>
      </c>
      <c r="H237" s="4">
        <v>30000</v>
      </c>
      <c r="I237" s="4">
        <v>240000</v>
      </c>
      <c r="J237">
        <v>8.9</v>
      </c>
      <c r="K237">
        <v>81</v>
      </c>
      <c r="L237">
        <v>8.3000000000000007</v>
      </c>
      <c r="M237" s="4">
        <v>693</v>
      </c>
      <c r="N237" t="s">
        <v>189</v>
      </c>
      <c r="O237" t="s">
        <v>43</v>
      </c>
      <c r="P237" s="4">
        <v>3500000</v>
      </c>
      <c r="Q237" s="3">
        <f>AVERAGE(Table1[[#This Row],[critic_score]],Table1[[#This Row],[user_score]])</f>
        <v>8.6000000000000014</v>
      </c>
      <c r="R237" s="4">
        <f>Table1[[#This Row],[user_count]]+Table1[[#This Row],[critic_count]]</f>
        <v>774</v>
      </c>
      <c r="S237" s="2">
        <f>100000*Table1[[#This Row],[review_count]]/Table1[[#This Row],[total sales]]</f>
        <v>22.114285714285714</v>
      </c>
      <c r="T237" s="2">
        <f>Table1[[#This Row],[total sales]]/(2017-Table1[[#This Row],[year_of_release]])</f>
        <v>500000</v>
      </c>
      <c r="U237" s="9">
        <f>Table1[[#This Row],[na_sales]]/(2017-Table1[[#This Row],[year_of_release]])</f>
        <v>407142.85714285716</v>
      </c>
      <c r="V237" s="6">
        <f>Table1[[#This Row],[eu_sales]]/(2017-Table1[[#This Row],[year_of_release]])</f>
        <v>54285.714285714283</v>
      </c>
      <c r="W237" s="6">
        <f>Table1[[#This Row],[jp_sales]]/(2017-Table1[[#This Row],[year_of_release]])</f>
        <v>4285.7142857142853</v>
      </c>
      <c r="X237" s="6">
        <f>Table1[[#This Row],[other_sales]]/(2017-Table1[[#This Row],[year_of_release]])</f>
        <v>34285.714285714283</v>
      </c>
      <c r="Y237" s="4">
        <v>540520772</v>
      </c>
      <c r="Z237" s="4">
        <v>441654761</v>
      </c>
      <c r="AA237" s="4">
        <v>128070000</v>
      </c>
      <c r="AB237" s="1">
        <f>Table1[[#This Row],[na_sales]]/Table1[[#This Row],[NA population]]</f>
        <v>5.2726928318677082E-3</v>
      </c>
      <c r="AC237" s="1">
        <f>Table1[[#This Row],[eu_sales]]/Table1[[#This Row],[Eu population]]</f>
        <v>8.6040055164264377E-4</v>
      </c>
      <c r="AD237" s="1">
        <f>Table1[[#This Row],[jp_sales]]/Table1[[#This Row],[Jp population]]</f>
        <v>2.3424689622862497E-4</v>
      </c>
    </row>
    <row r="238" spans="1:30" x14ac:dyDescent="0.25">
      <c r="A238" t="s">
        <v>344</v>
      </c>
      <c r="B238" t="s">
        <v>39</v>
      </c>
      <c r="C238">
        <v>2013</v>
      </c>
      <c r="D238" t="s">
        <v>54</v>
      </c>
      <c r="E238" t="s">
        <v>100</v>
      </c>
      <c r="F238" s="4">
        <v>1300000</v>
      </c>
      <c r="G238" s="4">
        <v>1420000</v>
      </c>
      <c r="H238" s="4">
        <v>270000</v>
      </c>
      <c r="I238" s="4">
        <v>500000</v>
      </c>
      <c r="J238">
        <v>8</v>
      </c>
      <c r="K238">
        <v>14</v>
      </c>
      <c r="L238">
        <v>5.8</v>
      </c>
      <c r="M238" s="4">
        <v>579</v>
      </c>
      <c r="N238" t="s">
        <v>128</v>
      </c>
      <c r="O238" t="s">
        <v>43</v>
      </c>
      <c r="P238" s="4">
        <v>3490000</v>
      </c>
      <c r="Q238" s="3">
        <f>AVERAGE(Table1[[#This Row],[critic_score]],Table1[[#This Row],[user_score]])</f>
        <v>6.9</v>
      </c>
      <c r="R238" s="4">
        <f>Table1[[#This Row],[user_count]]+Table1[[#This Row],[critic_count]]</f>
        <v>593</v>
      </c>
      <c r="S238" s="2">
        <f>100000*Table1[[#This Row],[review_count]]/Table1[[#This Row],[total sales]]</f>
        <v>16.991404011461317</v>
      </c>
      <c r="T238" s="2">
        <f>Table1[[#This Row],[total sales]]/(2017-Table1[[#This Row],[year_of_release]])</f>
        <v>872500</v>
      </c>
      <c r="U238" s="9">
        <f>Table1[[#This Row],[na_sales]]/(2017-Table1[[#This Row],[year_of_release]])</f>
        <v>325000</v>
      </c>
      <c r="V238" s="6">
        <f>Table1[[#This Row],[eu_sales]]/(2017-Table1[[#This Row],[year_of_release]])</f>
        <v>355000</v>
      </c>
      <c r="W238" s="6">
        <f>Table1[[#This Row],[jp_sales]]/(2017-Table1[[#This Row],[year_of_release]])</f>
        <v>67500</v>
      </c>
      <c r="X238" s="6">
        <f>Table1[[#This Row],[other_sales]]/(2017-Table1[[#This Row],[year_of_release]])</f>
        <v>125000</v>
      </c>
      <c r="Y238" s="4">
        <v>556861736</v>
      </c>
      <c r="Z238" s="4">
        <v>442492884</v>
      </c>
      <c r="AA238" s="4">
        <v>127445000</v>
      </c>
      <c r="AB238" s="1">
        <f>Table1[[#This Row],[na_sales]]/Table1[[#This Row],[NA population]]</f>
        <v>2.3345112726509908E-3</v>
      </c>
      <c r="AC238" s="1">
        <f>Table1[[#This Row],[eu_sales]]/Table1[[#This Row],[Eu population]]</f>
        <v>3.2090911545596744E-3</v>
      </c>
      <c r="AD238" s="1">
        <f>Table1[[#This Row],[jp_sales]]/Table1[[#This Row],[Jp population]]</f>
        <v>2.1185609478598611E-3</v>
      </c>
    </row>
    <row r="239" spans="1:30" x14ac:dyDescent="0.25">
      <c r="A239" t="s">
        <v>344</v>
      </c>
      <c r="B239" t="s">
        <v>34</v>
      </c>
      <c r="C239">
        <v>2013</v>
      </c>
      <c r="D239" t="s">
        <v>54</v>
      </c>
      <c r="E239" t="s">
        <v>100</v>
      </c>
      <c r="F239" s="4">
        <v>2150000</v>
      </c>
      <c r="G239" s="4">
        <v>1010000</v>
      </c>
      <c r="H239" s="4">
        <v>20000</v>
      </c>
      <c r="I239" s="4">
        <v>310000</v>
      </c>
      <c r="J239">
        <v>7.9</v>
      </c>
      <c r="K239">
        <v>21</v>
      </c>
      <c r="L239">
        <v>5.6</v>
      </c>
      <c r="M239" s="4">
        <v>542</v>
      </c>
      <c r="N239" t="s">
        <v>128</v>
      </c>
      <c r="O239" t="s">
        <v>43</v>
      </c>
      <c r="P239" s="4">
        <v>3490000</v>
      </c>
      <c r="Q239" s="3">
        <f>AVERAGE(Table1[[#This Row],[critic_score]],Table1[[#This Row],[user_score]])</f>
        <v>6.75</v>
      </c>
      <c r="R239" s="4">
        <f>Table1[[#This Row],[user_count]]+Table1[[#This Row],[critic_count]]</f>
        <v>563</v>
      </c>
      <c r="S239" s="2">
        <f>100000*Table1[[#This Row],[review_count]]/Table1[[#This Row],[total sales]]</f>
        <v>16.131805157593124</v>
      </c>
      <c r="T239" s="2">
        <f>Table1[[#This Row],[total sales]]/(2017-Table1[[#This Row],[year_of_release]])</f>
        <v>872500</v>
      </c>
      <c r="U239" s="9">
        <f>Table1[[#This Row],[na_sales]]/(2017-Table1[[#This Row],[year_of_release]])</f>
        <v>537500</v>
      </c>
      <c r="V239" s="6">
        <f>Table1[[#This Row],[eu_sales]]/(2017-Table1[[#This Row],[year_of_release]])</f>
        <v>252500</v>
      </c>
      <c r="W239" s="6">
        <f>Table1[[#This Row],[jp_sales]]/(2017-Table1[[#This Row],[year_of_release]])</f>
        <v>5000</v>
      </c>
      <c r="X239" s="6">
        <f>Table1[[#This Row],[other_sales]]/(2017-Table1[[#This Row],[year_of_release]])</f>
        <v>77500</v>
      </c>
      <c r="Y239" s="4">
        <v>556861736</v>
      </c>
      <c r="Z239" s="4">
        <v>442492884</v>
      </c>
      <c r="AA239" s="4">
        <v>127445000</v>
      </c>
      <c r="AB239" s="1">
        <f>Table1[[#This Row],[na_sales]]/Table1[[#This Row],[NA population]]</f>
        <v>3.8609224893843309E-3</v>
      </c>
      <c r="AC239" s="1">
        <f>Table1[[#This Row],[eu_sales]]/Table1[[#This Row],[Eu population]]</f>
        <v>2.2825225817642751E-3</v>
      </c>
      <c r="AD239" s="1">
        <f>Table1[[#This Row],[jp_sales]]/Table1[[#This Row],[Jp population]]</f>
        <v>1.5693044058221194E-4</v>
      </c>
    </row>
    <row r="240" spans="1:30" x14ac:dyDescent="0.25">
      <c r="A240" t="s">
        <v>269</v>
      </c>
      <c r="B240" t="s">
        <v>34</v>
      </c>
      <c r="C240">
        <v>2009</v>
      </c>
      <c r="D240" t="s">
        <v>40</v>
      </c>
      <c r="E240" t="s">
        <v>270</v>
      </c>
      <c r="F240" s="4">
        <v>2200000</v>
      </c>
      <c r="G240" s="4">
        <v>950000</v>
      </c>
      <c r="H240" s="4">
        <v>20000</v>
      </c>
      <c r="I240" s="4">
        <v>310000</v>
      </c>
      <c r="J240">
        <v>9.1999999999999993</v>
      </c>
      <c r="K240">
        <v>78</v>
      </c>
      <c r="L240">
        <v>8.6999999999999993</v>
      </c>
      <c r="M240" s="4">
        <v>1080</v>
      </c>
      <c r="N240" t="s">
        <v>199</v>
      </c>
      <c r="O240" t="s">
        <v>67</v>
      </c>
      <c r="P240" s="4">
        <v>3480000</v>
      </c>
      <c r="Q240" s="3">
        <f>AVERAGE(Table1[[#This Row],[critic_score]],Table1[[#This Row],[user_score]])</f>
        <v>8.9499999999999993</v>
      </c>
      <c r="R240" s="4">
        <f>Table1[[#This Row],[user_count]]+Table1[[#This Row],[critic_count]]</f>
        <v>1158</v>
      </c>
      <c r="S240" s="2">
        <f>100000*Table1[[#This Row],[review_count]]/Table1[[#This Row],[total sales]]</f>
        <v>33.275862068965516</v>
      </c>
      <c r="T240" s="2">
        <f>Table1[[#This Row],[total sales]]/(2017-Table1[[#This Row],[year_of_release]])</f>
        <v>435000</v>
      </c>
      <c r="U240" s="9">
        <f>Table1[[#This Row],[na_sales]]/(2017-Table1[[#This Row],[year_of_release]])</f>
        <v>275000</v>
      </c>
      <c r="V240" s="6">
        <f>Table1[[#This Row],[eu_sales]]/(2017-Table1[[#This Row],[year_of_release]])</f>
        <v>118750</v>
      </c>
      <c r="W240" s="6">
        <f>Table1[[#This Row],[jp_sales]]/(2017-Table1[[#This Row],[year_of_release]])</f>
        <v>2500</v>
      </c>
      <c r="X240" s="6">
        <f>Table1[[#This Row],[other_sales]]/(2017-Table1[[#This Row],[year_of_release]])</f>
        <v>38750</v>
      </c>
      <c r="Y240" s="4">
        <v>534740514</v>
      </c>
      <c r="Z240" s="4">
        <v>441041694</v>
      </c>
      <c r="AA240" s="4">
        <v>128047000</v>
      </c>
      <c r="AB240" s="1">
        <f>Table1[[#This Row],[na_sales]]/Table1[[#This Row],[NA population]]</f>
        <v>4.1141449776143204E-3</v>
      </c>
      <c r="AC240" s="1">
        <f>Table1[[#This Row],[eu_sales]]/Table1[[#This Row],[Eu population]]</f>
        <v>2.153991363909463E-3</v>
      </c>
      <c r="AD240" s="1">
        <f>Table1[[#This Row],[jp_sales]]/Table1[[#This Row],[Jp population]]</f>
        <v>1.5619264801205806E-4</v>
      </c>
    </row>
    <row r="241" spans="1:30" x14ac:dyDescent="0.25">
      <c r="A241" t="s">
        <v>355</v>
      </c>
      <c r="B241" t="s">
        <v>34</v>
      </c>
      <c r="C241">
        <v>2010</v>
      </c>
      <c r="D241" t="s">
        <v>54</v>
      </c>
      <c r="E241" t="s">
        <v>100</v>
      </c>
      <c r="F241" s="4">
        <v>2100000</v>
      </c>
      <c r="G241" s="4">
        <v>1010000</v>
      </c>
      <c r="H241" s="4">
        <v>40000</v>
      </c>
      <c r="I241" s="4">
        <v>320000</v>
      </c>
      <c r="J241">
        <v>8.8000000000000007</v>
      </c>
      <c r="K241">
        <v>75</v>
      </c>
      <c r="L241">
        <v>8.6</v>
      </c>
      <c r="M241" s="4">
        <v>869</v>
      </c>
      <c r="N241" t="s">
        <v>128</v>
      </c>
      <c r="O241" t="s">
        <v>43</v>
      </c>
      <c r="P241" s="4">
        <v>3470000</v>
      </c>
      <c r="Q241" s="3">
        <f>AVERAGE(Table1[[#This Row],[critic_score]],Table1[[#This Row],[user_score]])</f>
        <v>8.6999999999999993</v>
      </c>
      <c r="R241" s="4">
        <f>Table1[[#This Row],[user_count]]+Table1[[#This Row],[critic_count]]</f>
        <v>944</v>
      </c>
      <c r="S241" s="2">
        <f>100000*Table1[[#This Row],[review_count]]/Table1[[#This Row],[total sales]]</f>
        <v>27.204610951008647</v>
      </c>
      <c r="T241" s="2">
        <f>Table1[[#This Row],[total sales]]/(2017-Table1[[#This Row],[year_of_release]])</f>
        <v>495714.28571428574</v>
      </c>
      <c r="U241" s="9">
        <f>Table1[[#This Row],[na_sales]]/(2017-Table1[[#This Row],[year_of_release]])</f>
        <v>300000</v>
      </c>
      <c r="V241" s="6">
        <f>Table1[[#This Row],[eu_sales]]/(2017-Table1[[#This Row],[year_of_release]])</f>
        <v>144285.71428571429</v>
      </c>
      <c r="W241" s="6">
        <f>Table1[[#This Row],[jp_sales]]/(2017-Table1[[#This Row],[year_of_release]])</f>
        <v>5714.2857142857147</v>
      </c>
      <c r="X241" s="6">
        <f>Table1[[#This Row],[other_sales]]/(2017-Table1[[#This Row],[year_of_release]])</f>
        <v>45714.285714285717</v>
      </c>
      <c r="Y241" s="4">
        <v>540520772</v>
      </c>
      <c r="Z241" s="4">
        <v>441654761</v>
      </c>
      <c r="AA241" s="4">
        <v>128070000</v>
      </c>
      <c r="AB241" s="1">
        <f>Table1[[#This Row],[na_sales]]/Table1[[#This Row],[NA population]]</f>
        <v>3.8851420866393644E-3</v>
      </c>
      <c r="AC241" s="1">
        <f>Table1[[#This Row],[eu_sales]]/Table1[[#This Row],[Eu population]]</f>
        <v>2.2868540977870268E-3</v>
      </c>
      <c r="AD241" s="1">
        <f>Table1[[#This Row],[jp_sales]]/Table1[[#This Row],[Jp population]]</f>
        <v>3.1232919497149996E-4</v>
      </c>
    </row>
    <row r="242" spans="1:30" x14ac:dyDescent="0.25">
      <c r="A242" t="s">
        <v>356</v>
      </c>
      <c r="B242" t="s">
        <v>26</v>
      </c>
      <c r="C242">
        <v>2008</v>
      </c>
      <c r="D242" t="s">
        <v>29</v>
      </c>
      <c r="E242" t="s">
        <v>55</v>
      </c>
      <c r="F242" s="4">
        <v>2100000</v>
      </c>
      <c r="G242" s="4">
        <v>1010000</v>
      </c>
      <c r="H242" s="4">
        <v>10000</v>
      </c>
      <c r="I242" s="4">
        <v>350000</v>
      </c>
      <c r="J242">
        <v>7.1</v>
      </c>
      <c r="K242">
        <v>70</v>
      </c>
      <c r="L242">
        <v>8.8000000000000007</v>
      </c>
      <c r="M242" s="4">
        <v>29</v>
      </c>
      <c r="N242" t="s">
        <v>241</v>
      </c>
      <c r="O242" t="s">
        <v>84</v>
      </c>
      <c r="P242" s="4">
        <v>3470000</v>
      </c>
      <c r="Q242" s="3">
        <f>AVERAGE(Table1[[#This Row],[critic_score]],Table1[[#This Row],[user_score]])</f>
        <v>7.95</v>
      </c>
      <c r="R242" s="4">
        <f>Table1[[#This Row],[user_count]]+Table1[[#This Row],[critic_count]]</f>
        <v>99</v>
      </c>
      <c r="S242" s="2">
        <f>100000*Table1[[#This Row],[review_count]]/Table1[[#This Row],[total sales]]</f>
        <v>2.8530259365994235</v>
      </c>
      <c r="T242" s="2">
        <f>Table1[[#This Row],[total sales]]/(2017-Table1[[#This Row],[year_of_release]])</f>
        <v>385555.55555555556</v>
      </c>
      <c r="U242" s="9">
        <f>Table1[[#This Row],[na_sales]]/(2017-Table1[[#This Row],[year_of_release]])</f>
        <v>233333.33333333334</v>
      </c>
      <c r="V242" s="6">
        <f>Table1[[#This Row],[eu_sales]]/(2017-Table1[[#This Row],[year_of_release]])</f>
        <v>112222.22222222222</v>
      </c>
      <c r="W242" s="6">
        <f>Table1[[#This Row],[jp_sales]]/(2017-Table1[[#This Row],[year_of_release]])</f>
        <v>1111.1111111111111</v>
      </c>
      <c r="X242" s="6">
        <f>Table1[[#This Row],[other_sales]]/(2017-Table1[[#This Row],[year_of_release]])</f>
        <v>38888.888888888891</v>
      </c>
      <c r="Y242" s="4">
        <v>528816311</v>
      </c>
      <c r="Z242" s="4">
        <v>440001482</v>
      </c>
      <c r="AA242" s="4">
        <v>128063000</v>
      </c>
      <c r="AB242" s="1">
        <f>Table1[[#This Row],[na_sales]]/Table1[[#This Row],[NA population]]</f>
        <v>3.971133182387788E-3</v>
      </c>
      <c r="AC242" s="1">
        <f>Table1[[#This Row],[eu_sales]]/Table1[[#This Row],[Eu population]]</f>
        <v>2.2954468139723219E-3</v>
      </c>
      <c r="AD242" s="1">
        <f>Table1[[#This Row],[jp_sales]]/Table1[[#This Row],[Jp population]]</f>
        <v>7.8086566767918917E-5</v>
      </c>
    </row>
    <row r="243" spans="1:30" x14ac:dyDescent="0.25">
      <c r="A243" t="s">
        <v>357</v>
      </c>
      <c r="B243" t="s">
        <v>26</v>
      </c>
      <c r="C243">
        <v>2006</v>
      </c>
      <c r="D243" t="s">
        <v>29</v>
      </c>
      <c r="E243" t="s">
        <v>20</v>
      </c>
      <c r="F243" s="4">
        <v>590000</v>
      </c>
      <c r="G243" s="4">
        <v>1790000</v>
      </c>
      <c r="H243" s="4">
        <v>730000</v>
      </c>
      <c r="I243" s="4">
        <v>340000</v>
      </c>
      <c r="J243">
        <v>8.3000000000000007</v>
      </c>
      <c r="K243">
        <v>30</v>
      </c>
      <c r="L243">
        <v>8.4</v>
      </c>
      <c r="M243" s="4">
        <v>28</v>
      </c>
      <c r="N243" t="s">
        <v>358</v>
      </c>
      <c r="O243" t="s">
        <v>21</v>
      </c>
      <c r="P243" s="4">
        <v>3450000</v>
      </c>
      <c r="Q243" s="3">
        <f>AVERAGE(Table1[[#This Row],[critic_score]],Table1[[#This Row],[user_score]])</f>
        <v>8.3500000000000014</v>
      </c>
      <c r="R243" s="4">
        <f>Table1[[#This Row],[user_count]]+Table1[[#This Row],[critic_count]]</f>
        <v>58</v>
      </c>
      <c r="S243" s="2">
        <f>100000*Table1[[#This Row],[review_count]]/Table1[[#This Row],[total sales]]</f>
        <v>1.681159420289855</v>
      </c>
      <c r="T243" s="2">
        <f>Table1[[#This Row],[total sales]]/(2017-Table1[[#This Row],[year_of_release]])</f>
        <v>313636.36363636365</v>
      </c>
      <c r="U243" s="9">
        <f>Table1[[#This Row],[na_sales]]/(2017-Table1[[#This Row],[year_of_release]])</f>
        <v>53636.36363636364</v>
      </c>
      <c r="V243" s="6">
        <f>Table1[[#This Row],[eu_sales]]/(2017-Table1[[#This Row],[year_of_release]])</f>
        <v>162727.27272727274</v>
      </c>
      <c r="W243" s="6">
        <f>Table1[[#This Row],[jp_sales]]/(2017-Table1[[#This Row],[year_of_release]])</f>
        <v>66363.636363636368</v>
      </c>
      <c r="X243" s="6">
        <f>Table1[[#This Row],[other_sales]]/(2017-Table1[[#This Row],[year_of_release]])</f>
        <v>30909.090909090908</v>
      </c>
      <c r="Y243" s="4">
        <v>516818555</v>
      </c>
      <c r="Z243" s="4">
        <v>437126892</v>
      </c>
      <c r="AA243" s="4">
        <v>127854000</v>
      </c>
      <c r="AB243" s="1">
        <f>Table1[[#This Row],[na_sales]]/Table1[[#This Row],[NA population]]</f>
        <v>1.1415998792845198E-3</v>
      </c>
      <c r="AC243" s="1">
        <f>Table1[[#This Row],[eu_sales]]/Table1[[#This Row],[Eu population]]</f>
        <v>4.0949207947608953E-3</v>
      </c>
      <c r="AD243" s="1">
        <f>Table1[[#This Row],[jp_sales]]/Table1[[#This Row],[Jp population]]</f>
        <v>5.7096375553365554E-3</v>
      </c>
    </row>
    <row r="244" spans="1:30" x14ac:dyDescent="0.25">
      <c r="A244" t="s">
        <v>361</v>
      </c>
      <c r="B244" t="s">
        <v>45</v>
      </c>
      <c r="C244">
        <v>2002</v>
      </c>
      <c r="D244" t="s">
        <v>65</v>
      </c>
      <c r="E244" t="s">
        <v>267</v>
      </c>
      <c r="F244" s="4">
        <v>1550000</v>
      </c>
      <c r="G244" s="4">
        <v>1270000</v>
      </c>
      <c r="H244" s="4">
        <v>330000</v>
      </c>
      <c r="I244" s="4">
        <v>290000</v>
      </c>
      <c r="J244">
        <v>7.9</v>
      </c>
      <c r="K244">
        <v>23</v>
      </c>
      <c r="L244">
        <v>8.3000000000000007</v>
      </c>
      <c r="M244" s="4">
        <v>126</v>
      </c>
      <c r="N244" t="s">
        <v>291</v>
      </c>
      <c r="O244" t="s">
        <v>67</v>
      </c>
      <c r="P244" s="4">
        <v>3440000</v>
      </c>
      <c r="Q244" s="3">
        <f>AVERAGE(Table1[[#This Row],[critic_score]],Table1[[#This Row],[user_score]])</f>
        <v>8.1000000000000014</v>
      </c>
      <c r="R244" s="4">
        <f>Table1[[#This Row],[user_count]]+Table1[[#This Row],[critic_count]]</f>
        <v>149</v>
      </c>
      <c r="S244" s="2">
        <f>100000*Table1[[#This Row],[review_count]]/Table1[[#This Row],[total sales]]</f>
        <v>4.3313953488372094</v>
      </c>
      <c r="T244" s="2">
        <f>Table1[[#This Row],[total sales]]/(2017-Table1[[#This Row],[year_of_release]])</f>
        <v>229333.33333333334</v>
      </c>
      <c r="U244" s="9">
        <f>Table1[[#This Row],[na_sales]]/(2017-Table1[[#This Row],[year_of_release]])</f>
        <v>103333.33333333333</v>
      </c>
      <c r="V244" s="6">
        <f>Table1[[#This Row],[eu_sales]]/(2017-Table1[[#This Row],[year_of_release]])</f>
        <v>84666.666666666672</v>
      </c>
      <c r="W244" s="6">
        <f>Table1[[#This Row],[jp_sales]]/(2017-Table1[[#This Row],[year_of_release]])</f>
        <v>22000</v>
      </c>
      <c r="X244" s="6">
        <f>Table1[[#This Row],[other_sales]]/(2017-Table1[[#This Row],[year_of_release]])</f>
        <v>19333.333333333332</v>
      </c>
      <c r="Y244" s="4">
        <v>495013192</v>
      </c>
      <c r="Z244" s="4">
        <v>431019772</v>
      </c>
      <c r="AA244" s="4">
        <v>127445000</v>
      </c>
      <c r="AB244" s="1">
        <f>Table1[[#This Row],[na_sales]]/Table1[[#This Row],[NA population]]</f>
        <v>3.1312296824606645E-3</v>
      </c>
      <c r="AC244" s="1">
        <f>Table1[[#This Row],[eu_sales]]/Table1[[#This Row],[Eu population]]</f>
        <v>2.9465005609997865E-3</v>
      </c>
      <c r="AD244" s="1">
        <f>Table1[[#This Row],[jp_sales]]/Table1[[#This Row],[Jp population]]</f>
        <v>2.5893522696064969E-3</v>
      </c>
    </row>
    <row r="245" spans="1:30" x14ac:dyDescent="0.25">
      <c r="A245" t="s">
        <v>359</v>
      </c>
      <c r="B245" t="s">
        <v>34</v>
      </c>
      <c r="C245">
        <v>2009</v>
      </c>
      <c r="D245" t="s">
        <v>54</v>
      </c>
      <c r="E245" t="s">
        <v>41</v>
      </c>
      <c r="F245" s="4">
        <v>2400000</v>
      </c>
      <c r="G245" s="4">
        <v>710000</v>
      </c>
      <c r="H245" s="4">
        <v>30000</v>
      </c>
      <c r="I245" s="4">
        <v>290000</v>
      </c>
      <c r="J245">
        <v>8.4</v>
      </c>
      <c r="K245">
        <v>83</v>
      </c>
      <c r="L245">
        <v>8.1999999999999993</v>
      </c>
      <c r="M245" s="4">
        <v>715</v>
      </c>
      <c r="N245" t="s">
        <v>360</v>
      </c>
      <c r="O245" t="s">
        <v>43</v>
      </c>
      <c r="P245" s="4">
        <v>3430000</v>
      </c>
      <c r="Q245" s="3">
        <f>AVERAGE(Table1[[#This Row],[critic_score]],Table1[[#This Row],[user_score]])</f>
        <v>8.3000000000000007</v>
      </c>
      <c r="R245" s="4">
        <f>Table1[[#This Row],[user_count]]+Table1[[#This Row],[critic_count]]</f>
        <v>798</v>
      </c>
      <c r="S245" s="2">
        <f>100000*Table1[[#This Row],[review_count]]/Table1[[#This Row],[total sales]]</f>
        <v>23.26530612244898</v>
      </c>
      <c r="T245" s="2">
        <f>Table1[[#This Row],[total sales]]/(2017-Table1[[#This Row],[year_of_release]])</f>
        <v>428750</v>
      </c>
      <c r="U245" s="9">
        <f>Table1[[#This Row],[na_sales]]/(2017-Table1[[#This Row],[year_of_release]])</f>
        <v>300000</v>
      </c>
      <c r="V245" s="6">
        <f>Table1[[#This Row],[eu_sales]]/(2017-Table1[[#This Row],[year_of_release]])</f>
        <v>88750</v>
      </c>
      <c r="W245" s="6">
        <f>Table1[[#This Row],[jp_sales]]/(2017-Table1[[#This Row],[year_of_release]])</f>
        <v>3750</v>
      </c>
      <c r="X245" s="6">
        <f>Table1[[#This Row],[other_sales]]/(2017-Table1[[#This Row],[year_of_release]])</f>
        <v>36250</v>
      </c>
      <c r="Y245" s="4">
        <v>534740514</v>
      </c>
      <c r="Z245" s="4">
        <v>441041694</v>
      </c>
      <c r="AA245" s="4">
        <v>128047000</v>
      </c>
      <c r="AB245" s="1">
        <f>Table1[[#This Row],[na_sales]]/Table1[[#This Row],[NA population]]</f>
        <v>4.4881581573974405E-3</v>
      </c>
      <c r="AC245" s="1">
        <f>Table1[[#This Row],[eu_sales]]/Table1[[#This Row],[Eu population]]</f>
        <v>1.6098251246060196E-3</v>
      </c>
      <c r="AD245" s="1">
        <f>Table1[[#This Row],[jp_sales]]/Table1[[#This Row],[Jp population]]</f>
        <v>2.3428897201808712E-4</v>
      </c>
    </row>
    <row r="246" spans="1:30" x14ac:dyDescent="0.25">
      <c r="A246" t="s">
        <v>362</v>
      </c>
      <c r="B246" t="s">
        <v>71</v>
      </c>
      <c r="C246">
        <v>2015</v>
      </c>
      <c r="D246" t="s">
        <v>40</v>
      </c>
      <c r="E246" t="s">
        <v>171</v>
      </c>
      <c r="F246" s="4">
        <v>1090000</v>
      </c>
      <c r="G246" s="4">
        <v>1360000</v>
      </c>
      <c r="H246" s="4">
        <v>490000</v>
      </c>
      <c r="I246" s="4">
        <v>480000</v>
      </c>
      <c r="J246">
        <v>9.3000000000000007</v>
      </c>
      <c r="K246">
        <v>86</v>
      </c>
      <c r="L246">
        <v>8.1999999999999993</v>
      </c>
      <c r="M246" s="4">
        <v>3943</v>
      </c>
      <c r="N246" t="s">
        <v>363</v>
      </c>
      <c r="O246" t="s">
        <v>43</v>
      </c>
      <c r="P246" s="4">
        <v>3420000</v>
      </c>
      <c r="Q246" s="3">
        <f>AVERAGE(Table1[[#This Row],[critic_score]],Table1[[#This Row],[user_score]])</f>
        <v>8.75</v>
      </c>
      <c r="R246" s="4">
        <f>Table1[[#This Row],[user_count]]+Table1[[#This Row],[critic_count]]</f>
        <v>4029</v>
      </c>
      <c r="S246" s="2">
        <f>100000*Table1[[#This Row],[review_count]]/Table1[[#This Row],[total sales]]</f>
        <v>117.80701754385964</v>
      </c>
      <c r="T246" s="2">
        <f>Table1[[#This Row],[total sales]]/(2017-Table1[[#This Row],[year_of_release]])</f>
        <v>1710000</v>
      </c>
      <c r="U246" s="9">
        <f>Table1[[#This Row],[na_sales]]/(2017-Table1[[#This Row],[year_of_release]])</f>
        <v>545000</v>
      </c>
      <c r="V246" s="6">
        <f>Table1[[#This Row],[eu_sales]]/(2017-Table1[[#This Row],[year_of_release]])</f>
        <v>680000</v>
      </c>
      <c r="W246" s="6">
        <f>Table1[[#This Row],[jp_sales]]/(2017-Table1[[#This Row],[year_of_release]])</f>
        <v>245000</v>
      </c>
      <c r="X246" s="6">
        <f>Table1[[#This Row],[other_sales]]/(2017-Table1[[#This Row],[year_of_release]])</f>
        <v>240000</v>
      </c>
      <c r="Y246" s="4">
        <v>567732286</v>
      </c>
      <c r="Z246" s="4">
        <v>444588718</v>
      </c>
      <c r="AA246" s="4">
        <v>127141000</v>
      </c>
      <c r="AB246" s="1">
        <f>Table1[[#This Row],[na_sales]]/Table1[[#This Row],[NA population]]</f>
        <v>1.9199189950595834E-3</v>
      </c>
      <c r="AC246" s="1">
        <f>Table1[[#This Row],[eu_sales]]/Table1[[#This Row],[Eu population]]</f>
        <v>3.0590069989135443E-3</v>
      </c>
      <c r="AD246" s="1">
        <f>Table1[[#This Row],[jp_sales]]/Table1[[#This Row],[Jp population]]</f>
        <v>3.8539888784892362E-3</v>
      </c>
    </row>
    <row r="247" spans="1:30" x14ac:dyDescent="0.25">
      <c r="A247" t="s">
        <v>364</v>
      </c>
      <c r="B247" t="s">
        <v>45</v>
      </c>
      <c r="C247">
        <v>2004</v>
      </c>
      <c r="D247" t="s">
        <v>40</v>
      </c>
      <c r="E247" t="s">
        <v>55</v>
      </c>
      <c r="F247" s="4">
        <v>1750000</v>
      </c>
      <c r="G247" s="4">
        <v>1200000</v>
      </c>
      <c r="H247" s="4">
        <v>20000</v>
      </c>
      <c r="I247" s="4">
        <v>430000</v>
      </c>
      <c r="J247">
        <v>8</v>
      </c>
      <c r="K247">
        <v>50</v>
      </c>
      <c r="L247">
        <v>8.9</v>
      </c>
      <c r="M247" s="4">
        <v>106</v>
      </c>
      <c r="N247" t="s">
        <v>58</v>
      </c>
      <c r="O247" t="s">
        <v>67</v>
      </c>
      <c r="P247" s="4">
        <v>3400000</v>
      </c>
      <c r="Q247" s="3">
        <f>AVERAGE(Table1[[#This Row],[critic_score]],Table1[[#This Row],[user_score]])</f>
        <v>8.4499999999999993</v>
      </c>
      <c r="R247" s="4">
        <f>Table1[[#This Row],[user_count]]+Table1[[#This Row],[critic_count]]</f>
        <v>156</v>
      </c>
      <c r="S247" s="2">
        <f>100000*Table1[[#This Row],[review_count]]/Table1[[#This Row],[total sales]]</f>
        <v>4.5882352941176467</v>
      </c>
      <c r="T247" s="2">
        <f>Table1[[#This Row],[total sales]]/(2017-Table1[[#This Row],[year_of_release]])</f>
        <v>261538.46153846153</v>
      </c>
      <c r="U247" s="9">
        <f>Table1[[#This Row],[na_sales]]/(2017-Table1[[#This Row],[year_of_release]])</f>
        <v>134615.38461538462</v>
      </c>
      <c r="V247" s="6">
        <f>Table1[[#This Row],[eu_sales]]/(2017-Table1[[#This Row],[year_of_release]])</f>
        <v>92307.692307692312</v>
      </c>
      <c r="W247" s="6">
        <f>Table1[[#This Row],[jp_sales]]/(2017-Table1[[#This Row],[year_of_release]])</f>
        <v>1538.4615384615386</v>
      </c>
      <c r="X247" s="6">
        <f>Table1[[#This Row],[other_sales]]/(2017-Table1[[#This Row],[year_of_release]])</f>
        <v>33076.923076923078</v>
      </c>
      <c r="Y247" s="4">
        <v>505524224</v>
      </c>
      <c r="Z247" s="4">
        <v>434174638</v>
      </c>
      <c r="AA247" s="4">
        <v>127761000</v>
      </c>
      <c r="AB247" s="1">
        <f>Table1[[#This Row],[na_sales]]/Table1[[#This Row],[NA population]]</f>
        <v>3.4617530019689026E-3</v>
      </c>
      <c r="AC247" s="1">
        <f>Table1[[#This Row],[eu_sales]]/Table1[[#This Row],[Eu population]]</f>
        <v>2.7638648022549855E-3</v>
      </c>
      <c r="AD247" s="1">
        <f>Table1[[#This Row],[jp_sales]]/Table1[[#This Row],[Jp population]]</f>
        <v>1.5654229381423127E-4</v>
      </c>
    </row>
    <row r="248" spans="1:30" x14ac:dyDescent="0.25">
      <c r="A248" t="s">
        <v>365</v>
      </c>
      <c r="B248" t="s">
        <v>45</v>
      </c>
      <c r="C248">
        <v>2002</v>
      </c>
      <c r="D248" t="s">
        <v>19</v>
      </c>
      <c r="E248" t="s">
        <v>100</v>
      </c>
      <c r="F248" s="4">
        <v>460000</v>
      </c>
      <c r="G248" s="4">
        <v>2280000</v>
      </c>
      <c r="H248" s="4">
        <v>50000</v>
      </c>
      <c r="I248" s="4">
        <v>610000</v>
      </c>
      <c r="J248">
        <v>8.8000000000000007</v>
      </c>
      <c r="K248">
        <v>15</v>
      </c>
      <c r="L248">
        <v>6.7</v>
      </c>
      <c r="M248" s="4">
        <v>35</v>
      </c>
      <c r="N248" t="s">
        <v>141</v>
      </c>
      <c r="O248" t="s">
        <v>21</v>
      </c>
      <c r="P248" s="4">
        <v>3400000</v>
      </c>
      <c r="Q248" s="3">
        <f>AVERAGE(Table1[[#This Row],[critic_score]],Table1[[#This Row],[user_score]])</f>
        <v>7.75</v>
      </c>
      <c r="R248" s="4">
        <f>Table1[[#This Row],[user_count]]+Table1[[#This Row],[critic_count]]</f>
        <v>50</v>
      </c>
      <c r="S248" s="2">
        <f>100000*Table1[[#This Row],[review_count]]/Table1[[#This Row],[total sales]]</f>
        <v>1.4705882352941178</v>
      </c>
      <c r="T248" s="2">
        <f>Table1[[#This Row],[total sales]]/(2017-Table1[[#This Row],[year_of_release]])</f>
        <v>226666.66666666666</v>
      </c>
      <c r="U248" s="9">
        <f>Table1[[#This Row],[na_sales]]/(2017-Table1[[#This Row],[year_of_release]])</f>
        <v>30666.666666666668</v>
      </c>
      <c r="V248" s="6">
        <f>Table1[[#This Row],[eu_sales]]/(2017-Table1[[#This Row],[year_of_release]])</f>
        <v>152000</v>
      </c>
      <c r="W248" s="6">
        <f>Table1[[#This Row],[jp_sales]]/(2017-Table1[[#This Row],[year_of_release]])</f>
        <v>3333.3333333333335</v>
      </c>
      <c r="X248" s="6">
        <f>Table1[[#This Row],[other_sales]]/(2017-Table1[[#This Row],[year_of_release]])</f>
        <v>40666.666666666664</v>
      </c>
      <c r="Y248" s="4">
        <v>495013192</v>
      </c>
      <c r="Z248" s="4">
        <v>431019772</v>
      </c>
      <c r="AA248" s="4">
        <v>127445000</v>
      </c>
      <c r="AB248" s="1">
        <f>Table1[[#This Row],[na_sales]]/Table1[[#This Row],[NA population]]</f>
        <v>9.2926816382703594E-4</v>
      </c>
      <c r="AC248" s="1">
        <f>Table1[[#This Row],[eu_sales]]/Table1[[#This Row],[Eu population]]</f>
        <v>5.2897805347082777E-3</v>
      </c>
      <c r="AD248" s="1">
        <f>Table1[[#This Row],[jp_sales]]/Table1[[#This Row],[Jp population]]</f>
        <v>3.9232610145552982E-4</v>
      </c>
    </row>
    <row r="249" spans="1:30" x14ac:dyDescent="0.25">
      <c r="A249" t="s">
        <v>366</v>
      </c>
      <c r="B249" t="s">
        <v>39</v>
      </c>
      <c r="C249">
        <v>2011</v>
      </c>
      <c r="D249" t="s">
        <v>27</v>
      </c>
      <c r="E249" t="s">
        <v>51</v>
      </c>
      <c r="F249" s="4">
        <v>1830000</v>
      </c>
      <c r="G249" s="4">
        <v>1050000</v>
      </c>
      <c r="H249" s="4">
        <v>60000</v>
      </c>
      <c r="I249" s="4">
        <v>460000</v>
      </c>
      <c r="J249">
        <v>9.1</v>
      </c>
      <c r="K249">
        <v>86</v>
      </c>
      <c r="L249">
        <v>8.4</v>
      </c>
      <c r="M249" s="4">
        <v>657</v>
      </c>
      <c r="N249" t="s">
        <v>367</v>
      </c>
      <c r="O249" t="s">
        <v>21</v>
      </c>
      <c r="P249" s="4">
        <v>3400000</v>
      </c>
      <c r="Q249" s="3">
        <f>AVERAGE(Table1[[#This Row],[critic_score]],Table1[[#This Row],[user_score]])</f>
        <v>8.75</v>
      </c>
      <c r="R249" s="4">
        <f>Table1[[#This Row],[user_count]]+Table1[[#This Row],[critic_count]]</f>
        <v>743</v>
      </c>
      <c r="S249" s="2">
        <f>100000*Table1[[#This Row],[review_count]]/Table1[[#This Row],[total sales]]</f>
        <v>21.852941176470587</v>
      </c>
      <c r="T249" s="2">
        <f>Table1[[#This Row],[total sales]]/(2017-Table1[[#This Row],[year_of_release]])</f>
        <v>566666.66666666663</v>
      </c>
      <c r="U249" s="9">
        <f>Table1[[#This Row],[na_sales]]/(2017-Table1[[#This Row],[year_of_release]])</f>
        <v>305000</v>
      </c>
      <c r="V249" s="6">
        <f>Table1[[#This Row],[eu_sales]]/(2017-Table1[[#This Row],[year_of_release]])</f>
        <v>175000</v>
      </c>
      <c r="W249" s="6">
        <f>Table1[[#This Row],[jp_sales]]/(2017-Table1[[#This Row],[year_of_release]])</f>
        <v>10000</v>
      </c>
      <c r="X249" s="6">
        <f>Table1[[#This Row],[other_sales]]/(2017-Table1[[#This Row],[year_of_release]])</f>
        <v>76666.666666666672</v>
      </c>
      <c r="Y249" s="4">
        <v>545961365</v>
      </c>
      <c r="Z249" s="4">
        <v>440756453</v>
      </c>
      <c r="AA249" s="4">
        <v>127833000</v>
      </c>
      <c r="AB249" s="1">
        <f>Table1[[#This Row],[na_sales]]/Table1[[#This Row],[NA population]]</f>
        <v>3.3518855313141066E-3</v>
      </c>
      <c r="AC249" s="1">
        <f>Table1[[#This Row],[eu_sales]]/Table1[[#This Row],[Eu population]]</f>
        <v>2.3822680141225294E-3</v>
      </c>
      <c r="AD249" s="1">
        <f>Table1[[#This Row],[jp_sales]]/Table1[[#This Row],[Jp population]]</f>
        <v>4.6936237121869941E-4</v>
      </c>
    </row>
    <row r="250" spans="1:30" x14ac:dyDescent="0.25">
      <c r="A250" t="s">
        <v>368</v>
      </c>
      <c r="B250" t="s">
        <v>230</v>
      </c>
      <c r="C250">
        <v>2000</v>
      </c>
      <c r="D250" t="s">
        <v>29</v>
      </c>
      <c r="E250" t="s">
        <v>51</v>
      </c>
      <c r="F250" s="4">
        <v>1560000</v>
      </c>
      <c r="G250" s="4">
        <v>1470000</v>
      </c>
      <c r="H250" s="4">
        <v>190000</v>
      </c>
      <c r="I250" s="4">
        <v>170000</v>
      </c>
      <c r="J250">
        <v>6.8</v>
      </c>
      <c r="K250">
        <v>12</v>
      </c>
      <c r="L250">
        <v>8.1999999999999993</v>
      </c>
      <c r="M250" s="4">
        <v>99</v>
      </c>
      <c r="N250" t="s">
        <v>369</v>
      </c>
      <c r="O250" t="s">
        <v>21</v>
      </c>
      <c r="P250" s="4">
        <v>3390000</v>
      </c>
      <c r="Q250" s="3">
        <f>AVERAGE(Table1[[#This Row],[critic_score]],Table1[[#This Row],[user_score]])</f>
        <v>7.5</v>
      </c>
      <c r="R250" s="4">
        <f>Table1[[#This Row],[user_count]]+Table1[[#This Row],[critic_count]]</f>
        <v>111</v>
      </c>
      <c r="S250" s="2">
        <f>100000*Table1[[#This Row],[review_count]]/Table1[[#This Row],[total sales]]</f>
        <v>3.2743362831858409</v>
      </c>
      <c r="T250" s="2">
        <f>Table1[[#This Row],[total sales]]/(2017-Table1[[#This Row],[year_of_release]])</f>
        <v>199411.76470588235</v>
      </c>
      <c r="U250" s="9">
        <f>Table1[[#This Row],[na_sales]]/(2017-Table1[[#This Row],[year_of_release]])</f>
        <v>91764.705882352937</v>
      </c>
      <c r="V250" s="6">
        <f>Table1[[#This Row],[eu_sales]]/(2017-Table1[[#This Row],[year_of_release]])</f>
        <v>86470.588235294112</v>
      </c>
      <c r="W250" s="6">
        <f>Table1[[#This Row],[jp_sales]]/(2017-Table1[[#This Row],[year_of_release]])</f>
        <v>11176.470588235294</v>
      </c>
      <c r="X250" s="6">
        <f>Table1[[#This Row],[other_sales]]/(2017-Table1[[#This Row],[year_of_release]])</f>
        <v>10000</v>
      </c>
      <c r="Y250" s="4">
        <v>484244580</v>
      </c>
      <c r="Z250" s="4">
        <v>429286318</v>
      </c>
      <c r="AA250" s="4">
        <v>126843000</v>
      </c>
      <c r="AB250" s="1">
        <f>Table1[[#This Row],[na_sales]]/Table1[[#This Row],[NA population]]</f>
        <v>3.2215125670585721E-3</v>
      </c>
      <c r="AC250" s="1">
        <f>Table1[[#This Row],[eu_sales]]/Table1[[#This Row],[Eu population]]</f>
        <v>3.4242880296035897E-3</v>
      </c>
      <c r="AD250" s="1">
        <f>Table1[[#This Row],[jp_sales]]/Table1[[#This Row],[Jp population]]</f>
        <v>1.4979147449997242E-3</v>
      </c>
    </row>
    <row r="251" spans="1:30" x14ac:dyDescent="0.25">
      <c r="A251" t="s">
        <v>370</v>
      </c>
      <c r="B251" t="s">
        <v>71</v>
      </c>
      <c r="C251">
        <v>2015</v>
      </c>
      <c r="D251" t="s">
        <v>40</v>
      </c>
      <c r="E251" t="s">
        <v>83</v>
      </c>
      <c r="F251" s="4">
        <v>810000</v>
      </c>
      <c r="G251" s="4">
        <v>1990000</v>
      </c>
      <c r="H251" s="4">
        <v>70000</v>
      </c>
      <c r="I251" s="4">
        <v>520000</v>
      </c>
      <c r="J251">
        <v>7.6</v>
      </c>
      <c r="K251">
        <v>86</v>
      </c>
      <c r="L251">
        <v>6.8</v>
      </c>
      <c r="M251" s="4">
        <v>1319</v>
      </c>
      <c r="N251" t="s">
        <v>371</v>
      </c>
      <c r="O251" t="s">
        <v>43</v>
      </c>
      <c r="P251" s="4">
        <v>3390000</v>
      </c>
      <c r="Q251" s="3">
        <f>AVERAGE(Table1[[#This Row],[critic_score]],Table1[[#This Row],[user_score]])</f>
        <v>7.1999999999999993</v>
      </c>
      <c r="R251" s="4">
        <f>Table1[[#This Row],[user_count]]+Table1[[#This Row],[critic_count]]</f>
        <v>1405</v>
      </c>
      <c r="S251" s="2">
        <f>100000*Table1[[#This Row],[review_count]]/Table1[[#This Row],[total sales]]</f>
        <v>41.445427728613566</v>
      </c>
      <c r="T251" s="2">
        <f>Table1[[#This Row],[total sales]]/(2017-Table1[[#This Row],[year_of_release]])</f>
        <v>1695000</v>
      </c>
      <c r="U251" s="9">
        <f>Table1[[#This Row],[na_sales]]/(2017-Table1[[#This Row],[year_of_release]])</f>
        <v>405000</v>
      </c>
      <c r="V251" s="6">
        <f>Table1[[#This Row],[eu_sales]]/(2017-Table1[[#This Row],[year_of_release]])</f>
        <v>995000</v>
      </c>
      <c r="W251" s="6">
        <f>Table1[[#This Row],[jp_sales]]/(2017-Table1[[#This Row],[year_of_release]])</f>
        <v>35000</v>
      </c>
      <c r="X251" s="6">
        <f>Table1[[#This Row],[other_sales]]/(2017-Table1[[#This Row],[year_of_release]])</f>
        <v>260000</v>
      </c>
      <c r="Y251" s="4">
        <v>567732286</v>
      </c>
      <c r="Z251" s="4">
        <v>444588718</v>
      </c>
      <c r="AA251" s="4">
        <v>127141000</v>
      </c>
      <c r="AB251" s="1">
        <f>Table1[[#This Row],[na_sales]]/Table1[[#This Row],[NA population]]</f>
        <v>1.4267287944938188E-3</v>
      </c>
      <c r="AC251" s="1">
        <f>Table1[[#This Row],[eu_sales]]/Table1[[#This Row],[Eu population]]</f>
        <v>4.476047005763201E-3</v>
      </c>
      <c r="AD251" s="1">
        <f>Table1[[#This Row],[jp_sales]]/Table1[[#This Row],[Jp population]]</f>
        <v>5.5056983978417665E-4</v>
      </c>
    </row>
    <row r="252" spans="1:30" x14ac:dyDescent="0.25">
      <c r="A252" t="s">
        <v>372</v>
      </c>
      <c r="B252" t="s">
        <v>34</v>
      </c>
      <c r="C252">
        <v>2008</v>
      </c>
      <c r="D252" t="s">
        <v>40</v>
      </c>
      <c r="E252" t="s">
        <v>198</v>
      </c>
      <c r="F252" s="4">
        <v>2040000</v>
      </c>
      <c r="G252" s="4">
        <v>1020000</v>
      </c>
      <c r="H252" s="4">
        <v>0</v>
      </c>
      <c r="I252" s="4">
        <v>320000</v>
      </c>
      <c r="J252">
        <v>7.6</v>
      </c>
      <c r="K252">
        <v>49</v>
      </c>
      <c r="L252">
        <v>7.9</v>
      </c>
      <c r="M252" s="4">
        <v>75</v>
      </c>
      <c r="N252" t="s">
        <v>184</v>
      </c>
      <c r="O252" t="s">
        <v>84</v>
      </c>
      <c r="P252" s="4">
        <v>3380000</v>
      </c>
      <c r="Q252" s="3">
        <f>AVERAGE(Table1[[#This Row],[critic_score]],Table1[[#This Row],[user_score]])</f>
        <v>7.75</v>
      </c>
      <c r="R252" s="4">
        <f>Table1[[#This Row],[user_count]]+Table1[[#This Row],[critic_count]]</f>
        <v>124</v>
      </c>
      <c r="S252" s="2">
        <f>100000*Table1[[#This Row],[review_count]]/Table1[[#This Row],[total sales]]</f>
        <v>3.668639053254438</v>
      </c>
      <c r="T252" s="2">
        <f>Table1[[#This Row],[total sales]]/(2017-Table1[[#This Row],[year_of_release]])</f>
        <v>375555.55555555556</v>
      </c>
      <c r="U252" s="9">
        <f>Table1[[#This Row],[na_sales]]/(2017-Table1[[#This Row],[year_of_release]])</f>
        <v>226666.66666666666</v>
      </c>
      <c r="V252" s="6">
        <f>Table1[[#This Row],[eu_sales]]/(2017-Table1[[#This Row],[year_of_release]])</f>
        <v>113333.33333333333</v>
      </c>
      <c r="W252" s="6">
        <f>Table1[[#This Row],[jp_sales]]/(2017-Table1[[#This Row],[year_of_release]])</f>
        <v>0</v>
      </c>
      <c r="X252" s="6">
        <f>Table1[[#This Row],[other_sales]]/(2017-Table1[[#This Row],[year_of_release]])</f>
        <v>35555.555555555555</v>
      </c>
      <c r="Y252" s="4">
        <v>528816311</v>
      </c>
      <c r="Z252" s="4">
        <v>440001482</v>
      </c>
      <c r="AA252" s="4">
        <v>128063000</v>
      </c>
      <c r="AB252" s="1">
        <f>Table1[[#This Row],[na_sales]]/Table1[[#This Row],[NA population]]</f>
        <v>3.857672234319565E-3</v>
      </c>
      <c r="AC252" s="1">
        <f>Table1[[#This Row],[eu_sales]]/Table1[[#This Row],[Eu population]]</f>
        <v>2.3181740101502657E-3</v>
      </c>
      <c r="AD252" s="1">
        <f>Table1[[#This Row],[jp_sales]]/Table1[[#This Row],[Jp population]]</f>
        <v>0</v>
      </c>
    </row>
    <row r="253" spans="1:30" x14ac:dyDescent="0.25">
      <c r="A253" t="s">
        <v>181</v>
      </c>
      <c r="B253" t="s">
        <v>200</v>
      </c>
      <c r="C253">
        <v>2014</v>
      </c>
      <c r="D253" t="s">
        <v>54</v>
      </c>
      <c r="E253" t="s">
        <v>55</v>
      </c>
      <c r="F253" s="4">
        <v>2140000</v>
      </c>
      <c r="G253" s="4">
        <v>920000</v>
      </c>
      <c r="H253" s="4">
        <v>0</v>
      </c>
      <c r="I253" s="4">
        <v>310000</v>
      </c>
      <c r="J253">
        <v>7.5</v>
      </c>
      <c r="K253">
        <v>11</v>
      </c>
      <c r="L253">
        <v>5.5</v>
      </c>
      <c r="M253" s="4">
        <v>1735</v>
      </c>
      <c r="N253" t="s">
        <v>75</v>
      </c>
      <c r="O253" t="s">
        <v>67</v>
      </c>
      <c r="P253" s="4">
        <v>3370000</v>
      </c>
      <c r="Q253" s="3">
        <f>AVERAGE(Table1[[#This Row],[critic_score]],Table1[[#This Row],[user_score]])</f>
        <v>6.5</v>
      </c>
      <c r="R253" s="4">
        <f>Table1[[#This Row],[user_count]]+Table1[[#This Row],[critic_count]]</f>
        <v>1746</v>
      </c>
      <c r="S253" s="2">
        <f>100000*Table1[[#This Row],[review_count]]/Table1[[#This Row],[total sales]]</f>
        <v>51.810089020771514</v>
      </c>
      <c r="T253" s="2">
        <f>Table1[[#This Row],[total sales]]/(2017-Table1[[#This Row],[year_of_release]])</f>
        <v>1123333.3333333333</v>
      </c>
      <c r="U253" s="9">
        <f>Table1[[#This Row],[na_sales]]/(2017-Table1[[#This Row],[year_of_release]])</f>
        <v>713333.33333333337</v>
      </c>
      <c r="V253" s="6">
        <f>Table1[[#This Row],[eu_sales]]/(2017-Table1[[#This Row],[year_of_release]])</f>
        <v>306666.66666666669</v>
      </c>
      <c r="W253" s="6">
        <f>Table1[[#This Row],[jp_sales]]/(2017-Table1[[#This Row],[year_of_release]])</f>
        <v>0</v>
      </c>
      <c r="X253" s="6">
        <f>Table1[[#This Row],[other_sales]]/(2017-Table1[[#This Row],[year_of_release]])</f>
        <v>103333.33333333333</v>
      </c>
      <c r="Y253" s="4">
        <v>562338430</v>
      </c>
      <c r="Z253" s="4">
        <v>443580712</v>
      </c>
      <c r="AA253" s="4">
        <v>127276000</v>
      </c>
      <c r="AB253" s="1">
        <f>Table1[[#This Row],[na_sales]]/Table1[[#This Row],[NA population]]</f>
        <v>3.8055375301310991E-3</v>
      </c>
      <c r="AC253" s="1">
        <f>Table1[[#This Row],[eu_sales]]/Table1[[#This Row],[Eu population]]</f>
        <v>2.0740306670502841E-3</v>
      </c>
      <c r="AD253" s="1">
        <f>Table1[[#This Row],[jp_sales]]/Table1[[#This Row],[Jp population]]</f>
        <v>0</v>
      </c>
    </row>
    <row r="254" spans="1:30" x14ac:dyDescent="0.25">
      <c r="A254" t="s">
        <v>373</v>
      </c>
      <c r="B254" t="s">
        <v>39</v>
      </c>
      <c r="C254">
        <v>2012</v>
      </c>
      <c r="D254" t="s">
        <v>54</v>
      </c>
      <c r="E254" t="s">
        <v>83</v>
      </c>
      <c r="F254" s="4">
        <v>880000</v>
      </c>
      <c r="G254" s="4">
        <v>1700000</v>
      </c>
      <c r="H254" s="4">
        <v>100000</v>
      </c>
      <c r="I254" s="4">
        <v>670000</v>
      </c>
      <c r="J254">
        <v>9</v>
      </c>
      <c r="K254">
        <v>32</v>
      </c>
      <c r="L254">
        <v>8.5</v>
      </c>
      <c r="M254" s="4">
        <v>1041</v>
      </c>
      <c r="N254" t="s">
        <v>189</v>
      </c>
      <c r="O254" t="s">
        <v>43</v>
      </c>
      <c r="P254" s="4">
        <v>3350000</v>
      </c>
      <c r="Q254" s="3">
        <f>AVERAGE(Table1[[#This Row],[critic_score]],Table1[[#This Row],[user_score]])</f>
        <v>8.75</v>
      </c>
      <c r="R254" s="4">
        <f>Table1[[#This Row],[user_count]]+Table1[[#This Row],[critic_count]]</f>
        <v>1073</v>
      </c>
      <c r="S254" s="2">
        <f>100000*Table1[[#This Row],[review_count]]/Table1[[#This Row],[total sales]]</f>
        <v>32.029850746268657</v>
      </c>
      <c r="T254" s="2">
        <f>Table1[[#This Row],[total sales]]/(2017-Table1[[#This Row],[year_of_release]])</f>
        <v>670000</v>
      </c>
      <c r="U254" s="9">
        <f>Table1[[#This Row],[na_sales]]/(2017-Table1[[#This Row],[year_of_release]])</f>
        <v>176000</v>
      </c>
      <c r="V254" s="6">
        <f>Table1[[#This Row],[eu_sales]]/(2017-Table1[[#This Row],[year_of_release]])</f>
        <v>340000</v>
      </c>
      <c r="W254" s="6">
        <f>Table1[[#This Row],[jp_sales]]/(2017-Table1[[#This Row],[year_of_release]])</f>
        <v>20000</v>
      </c>
      <c r="X254" s="6">
        <f>Table1[[#This Row],[other_sales]]/(2017-Table1[[#This Row],[year_of_release]])</f>
        <v>134000</v>
      </c>
      <c r="Y254" s="4">
        <v>551484507</v>
      </c>
      <c r="Z254" s="4">
        <v>441417242</v>
      </c>
      <c r="AA254" s="4">
        <v>127629000</v>
      </c>
      <c r="AB254" s="1">
        <f>Table1[[#This Row],[na_sales]]/Table1[[#This Row],[NA population]]</f>
        <v>1.5956930590617661E-3</v>
      </c>
      <c r="AC254" s="1">
        <f>Table1[[#This Row],[eu_sales]]/Table1[[#This Row],[Eu population]]</f>
        <v>3.8512315293746501E-3</v>
      </c>
      <c r="AD254" s="1">
        <f>Table1[[#This Row],[jp_sales]]/Table1[[#This Row],[Jp population]]</f>
        <v>7.8352098660962636E-4</v>
      </c>
    </row>
    <row r="255" spans="1:30" x14ac:dyDescent="0.25">
      <c r="A255" t="s">
        <v>374</v>
      </c>
      <c r="B255" t="s">
        <v>45</v>
      </c>
      <c r="C255">
        <v>2002</v>
      </c>
      <c r="D255" t="s">
        <v>54</v>
      </c>
      <c r="E255" t="s">
        <v>100</v>
      </c>
      <c r="F255" s="4">
        <v>1450000</v>
      </c>
      <c r="G255" s="4">
        <v>1290000</v>
      </c>
      <c r="H255" s="4">
        <v>120000</v>
      </c>
      <c r="I255" s="4">
        <v>460000</v>
      </c>
      <c r="J255">
        <v>7.7</v>
      </c>
      <c r="K255">
        <v>20</v>
      </c>
      <c r="L255">
        <v>8.5</v>
      </c>
      <c r="M255" s="4">
        <v>66</v>
      </c>
      <c r="N255" t="s">
        <v>369</v>
      </c>
      <c r="O255" t="s">
        <v>67</v>
      </c>
      <c r="P255" s="4">
        <v>3320000</v>
      </c>
      <c r="Q255" s="3">
        <f>AVERAGE(Table1[[#This Row],[critic_score]],Table1[[#This Row],[user_score]])</f>
        <v>8.1</v>
      </c>
      <c r="R255" s="4">
        <f>Table1[[#This Row],[user_count]]+Table1[[#This Row],[critic_count]]</f>
        <v>86</v>
      </c>
      <c r="S255" s="2">
        <f>100000*Table1[[#This Row],[review_count]]/Table1[[#This Row],[total sales]]</f>
        <v>2.5903614457831323</v>
      </c>
      <c r="T255" s="2">
        <f>Table1[[#This Row],[total sales]]/(2017-Table1[[#This Row],[year_of_release]])</f>
        <v>221333.33333333334</v>
      </c>
      <c r="U255" s="9">
        <f>Table1[[#This Row],[na_sales]]/(2017-Table1[[#This Row],[year_of_release]])</f>
        <v>96666.666666666672</v>
      </c>
      <c r="V255" s="6">
        <f>Table1[[#This Row],[eu_sales]]/(2017-Table1[[#This Row],[year_of_release]])</f>
        <v>86000</v>
      </c>
      <c r="W255" s="6">
        <f>Table1[[#This Row],[jp_sales]]/(2017-Table1[[#This Row],[year_of_release]])</f>
        <v>8000</v>
      </c>
      <c r="X255" s="6">
        <f>Table1[[#This Row],[other_sales]]/(2017-Table1[[#This Row],[year_of_release]])</f>
        <v>30666.666666666668</v>
      </c>
      <c r="Y255" s="4">
        <v>495013192</v>
      </c>
      <c r="Z255" s="4">
        <v>431019772</v>
      </c>
      <c r="AA255" s="4">
        <v>127445000</v>
      </c>
      <c r="AB255" s="1">
        <f>Table1[[#This Row],[na_sales]]/Table1[[#This Row],[NA population]]</f>
        <v>2.9292148642373959E-3</v>
      </c>
      <c r="AC255" s="1">
        <f>Table1[[#This Row],[eu_sales]]/Table1[[#This Row],[Eu population]]</f>
        <v>2.9929021446375784E-3</v>
      </c>
      <c r="AD255" s="1">
        <f>Table1[[#This Row],[jp_sales]]/Table1[[#This Row],[Jp population]]</f>
        <v>9.4158264349327163E-4</v>
      </c>
    </row>
    <row r="256" spans="1:30" x14ac:dyDescent="0.25">
      <c r="A256" t="s">
        <v>375</v>
      </c>
      <c r="B256" t="s">
        <v>45</v>
      </c>
      <c r="C256">
        <v>2005</v>
      </c>
      <c r="D256" t="s">
        <v>40</v>
      </c>
      <c r="E256" t="s">
        <v>183</v>
      </c>
      <c r="F256" s="4">
        <v>1470000</v>
      </c>
      <c r="G256" s="4">
        <v>1390000</v>
      </c>
      <c r="H256" s="4">
        <v>30000</v>
      </c>
      <c r="I256" s="4">
        <v>430000</v>
      </c>
      <c r="J256">
        <v>6</v>
      </c>
      <c r="K256">
        <v>34</v>
      </c>
      <c r="L256">
        <v>7.2</v>
      </c>
      <c r="M256" s="4">
        <v>82</v>
      </c>
      <c r="N256" t="s">
        <v>376</v>
      </c>
      <c r="O256" t="s">
        <v>67</v>
      </c>
      <c r="P256" s="4">
        <v>3320000</v>
      </c>
      <c r="Q256" s="3">
        <f>AVERAGE(Table1[[#This Row],[critic_score]],Table1[[#This Row],[user_score]])</f>
        <v>6.6</v>
      </c>
      <c r="R256" s="4">
        <f>Table1[[#This Row],[user_count]]+Table1[[#This Row],[critic_count]]</f>
        <v>116</v>
      </c>
      <c r="S256" s="2">
        <f>100000*Table1[[#This Row],[review_count]]/Table1[[#This Row],[total sales]]</f>
        <v>3.4939759036144578</v>
      </c>
      <c r="T256" s="2">
        <f>Table1[[#This Row],[total sales]]/(2017-Table1[[#This Row],[year_of_release]])</f>
        <v>276666.66666666669</v>
      </c>
      <c r="U256" s="9">
        <f>Table1[[#This Row],[na_sales]]/(2017-Table1[[#This Row],[year_of_release]])</f>
        <v>122500</v>
      </c>
      <c r="V256" s="6">
        <f>Table1[[#This Row],[eu_sales]]/(2017-Table1[[#This Row],[year_of_release]])</f>
        <v>115833.33333333333</v>
      </c>
      <c r="W256" s="6">
        <f>Table1[[#This Row],[jp_sales]]/(2017-Table1[[#This Row],[year_of_release]])</f>
        <v>2500</v>
      </c>
      <c r="X256" s="6">
        <f>Table1[[#This Row],[other_sales]]/(2017-Table1[[#This Row],[year_of_release]])</f>
        <v>35833.333333333336</v>
      </c>
      <c r="Y256" s="4">
        <v>511054143</v>
      </c>
      <c r="Z256" s="4">
        <v>435713800</v>
      </c>
      <c r="AA256" s="4">
        <v>127773000</v>
      </c>
      <c r="AB256" s="1">
        <f>Table1[[#This Row],[na_sales]]/Table1[[#This Row],[NA population]]</f>
        <v>2.8764075590323509E-3</v>
      </c>
      <c r="AC256" s="1">
        <f>Table1[[#This Row],[eu_sales]]/Table1[[#This Row],[Eu population]]</f>
        <v>3.1901674906785141E-3</v>
      </c>
      <c r="AD256" s="1">
        <f>Table1[[#This Row],[jp_sales]]/Table1[[#This Row],[Jp population]]</f>
        <v>2.347913878518936E-4</v>
      </c>
    </row>
    <row r="257" spans="1:30" x14ac:dyDescent="0.25">
      <c r="A257" t="s">
        <v>377</v>
      </c>
      <c r="B257" t="s">
        <v>26</v>
      </c>
      <c r="C257">
        <v>2009</v>
      </c>
      <c r="D257" t="s">
        <v>40</v>
      </c>
      <c r="E257" t="s">
        <v>20</v>
      </c>
      <c r="F257" s="4">
        <v>1400000</v>
      </c>
      <c r="G257" s="4">
        <v>910000</v>
      </c>
      <c r="H257" s="4">
        <v>740000</v>
      </c>
      <c r="I257" s="4">
        <v>260000</v>
      </c>
      <c r="J257">
        <v>8.6999999999999993</v>
      </c>
      <c r="K257">
        <v>75</v>
      </c>
      <c r="L257">
        <v>7.8</v>
      </c>
      <c r="M257" s="4">
        <v>228</v>
      </c>
      <c r="N257" t="s">
        <v>20</v>
      </c>
      <c r="O257" t="s">
        <v>84</v>
      </c>
      <c r="P257" s="4">
        <v>3310000</v>
      </c>
      <c r="Q257" s="3">
        <f>AVERAGE(Table1[[#This Row],[critic_score]],Table1[[#This Row],[user_score]])</f>
        <v>8.25</v>
      </c>
      <c r="R257" s="4">
        <f>Table1[[#This Row],[user_count]]+Table1[[#This Row],[critic_count]]</f>
        <v>303</v>
      </c>
      <c r="S257" s="2">
        <f>100000*Table1[[#This Row],[review_count]]/Table1[[#This Row],[total sales]]</f>
        <v>9.1540785498489434</v>
      </c>
      <c r="T257" s="2">
        <f>Table1[[#This Row],[total sales]]/(2017-Table1[[#This Row],[year_of_release]])</f>
        <v>413750</v>
      </c>
      <c r="U257" s="9">
        <f>Table1[[#This Row],[na_sales]]/(2017-Table1[[#This Row],[year_of_release]])</f>
        <v>175000</v>
      </c>
      <c r="V257" s="6">
        <f>Table1[[#This Row],[eu_sales]]/(2017-Table1[[#This Row],[year_of_release]])</f>
        <v>113750</v>
      </c>
      <c r="W257" s="6">
        <f>Table1[[#This Row],[jp_sales]]/(2017-Table1[[#This Row],[year_of_release]])</f>
        <v>92500</v>
      </c>
      <c r="X257" s="6">
        <f>Table1[[#This Row],[other_sales]]/(2017-Table1[[#This Row],[year_of_release]])</f>
        <v>32500</v>
      </c>
      <c r="Y257" s="4">
        <v>534740514</v>
      </c>
      <c r="Z257" s="4">
        <v>441041694</v>
      </c>
      <c r="AA257" s="4">
        <v>128047000</v>
      </c>
      <c r="AB257" s="1">
        <f>Table1[[#This Row],[na_sales]]/Table1[[#This Row],[NA population]]</f>
        <v>2.6180922584818399E-3</v>
      </c>
      <c r="AC257" s="1">
        <f>Table1[[#This Row],[eu_sales]]/Table1[[#This Row],[Eu population]]</f>
        <v>2.0632969906922223E-3</v>
      </c>
      <c r="AD257" s="1">
        <f>Table1[[#This Row],[jp_sales]]/Table1[[#This Row],[Jp population]]</f>
        <v>5.779127976446149E-3</v>
      </c>
    </row>
    <row r="258" spans="1:30" x14ac:dyDescent="0.25">
      <c r="A258" t="s">
        <v>378</v>
      </c>
      <c r="B258" t="s">
        <v>45</v>
      </c>
      <c r="C258">
        <v>2001</v>
      </c>
      <c r="D258" t="s">
        <v>54</v>
      </c>
      <c r="E258" t="s">
        <v>41</v>
      </c>
      <c r="F258" s="4">
        <v>1990000</v>
      </c>
      <c r="G258" s="4">
        <v>1050000</v>
      </c>
      <c r="H258" s="4">
        <v>50000</v>
      </c>
      <c r="I258" s="4">
        <v>220000</v>
      </c>
      <c r="J258">
        <v>8</v>
      </c>
      <c r="K258">
        <v>21</v>
      </c>
      <c r="L258">
        <v>8.5</v>
      </c>
      <c r="M258" s="4">
        <v>86</v>
      </c>
      <c r="N258" t="s">
        <v>379</v>
      </c>
      <c r="O258" t="s">
        <v>43</v>
      </c>
      <c r="P258" s="4">
        <v>3310000</v>
      </c>
      <c r="Q258" s="3">
        <f>AVERAGE(Table1[[#This Row],[critic_score]],Table1[[#This Row],[user_score]])</f>
        <v>8.25</v>
      </c>
      <c r="R258" s="4">
        <f>Table1[[#This Row],[user_count]]+Table1[[#This Row],[critic_count]]</f>
        <v>107</v>
      </c>
      <c r="S258" s="2">
        <f>100000*Table1[[#This Row],[review_count]]/Table1[[#This Row],[total sales]]</f>
        <v>3.2326283987915407</v>
      </c>
      <c r="T258" s="2">
        <f>Table1[[#This Row],[total sales]]/(2017-Table1[[#This Row],[year_of_release]])</f>
        <v>206875</v>
      </c>
      <c r="U258" s="9">
        <f>Table1[[#This Row],[na_sales]]/(2017-Table1[[#This Row],[year_of_release]])</f>
        <v>124375</v>
      </c>
      <c r="V258" s="6">
        <f>Table1[[#This Row],[eu_sales]]/(2017-Table1[[#This Row],[year_of_release]])</f>
        <v>65625</v>
      </c>
      <c r="W258" s="6">
        <f>Table1[[#This Row],[jp_sales]]/(2017-Table1[[#This Row],[year_of_release]])</f>
        <v>3125</v>
      </c>
      <c r="X258" s="6">
        <f>Table1[[#This Row],[other_sales]]/(2017-Table1[[#This Row],[year_of_release]])</f>
        <v>13750</v>
      </c>
      <c r="Y258" s="4">
        <v>489752572</v>
      </c>
      <c r="Z258" s="4">
        <v>430035992</v>
      </c>
      <c r="AA258" s="4">
        <v>127149000</v>
      </c>
      <c r="AB258" s="1">
        <f>Table1[[#This Row],[na_sales]]/Table1[[#This Row],[NA population]]</f>
        <v>4.0632762618753541E-3</v>
      </c>
      <c r="AC258" s="1">
        <f>Table1[[#This Row],[eu_sales]]/Table1[[#This Row],[Eu population]]</f>
        <v>2.44165609282304E-3</v>
      </c>
      <c r="AD258" s="1">
        <f>Table1[[#This Row],[jp_sales]]/Table1[[#This Row],[Jp population]]</f>
        <v>3.9323942775798472E-4</v>
      </c>
    </row>
    <row r="259" spans="1:30" x14ac:dyDescent="0.25">
      <c r="A259" t="s">
        <v>326</v>
      </c>
      <c r="B259" t="s">
        <v>34</v>
      </c>
      <c r="C259">
        <v>2013</v>
      </c>
      <c r="D259" t="s">
        <v>40</v>
      </c>
      <c r="E259" t="s">
        <v>83</v>
      </c>
      <c r="F259" s="4">
        <v>1900000</v>
      </c>
      <c r="G259" s="4">
        <v>1110000</v>
      </c>
      <c r="H259" s="4">
        <v>10000</v>
      </c>
      <c r="I259" s="4">
        <v>290000</v>
      </c>
      <c r="J259">
        <v>8.6</v>
      </c>
      <c r="K259">
        <v>35</v>
      </c>
      <c r="L259">
        <v>7.9</v>
      </c>
      <c r="M259" s="4">
        <v>701</v>
      </c>
      <c r="N259" t="s">
        <v>83</v>
      </c>
      <c r="O259" t="s">
        <v>43</v>
      </c>
      <c r="P259" s="4">
        <v>3310000</v>
      </c>
      <c r="Q259" s="3">
        <f>AVERAGE(Table1[[#This Row],[critic_score]],Table1[[#This Row],[user_score]])</f>
        <v>8.25</v>
      </c>
      <c r="R259" s="4">
        <f>Table1[[#This Row],[user_count]]+Table1[[#This Row],[critic_count]]</f>
        <v>736</v>
      </c>
      <c r="S259" s="2">
        <f>100000*Table1[[#This Row],[review_count]]/Table1[[#This Row],[total sales]]</f>
        <v>22.235649546827794</v>
      </c>
      <c r="T259" s="2">
        <f>Table1[[#This Row],[total sales]]/(2017-Table1[[#This Row],[year_of_release]])</f>
        <v>827500</v>
      </c>
      <c r="U259" s="9">
        <f>Table1[[#This Row],[na_sales]]/(2017-Table1[[#This Row],[year_of_release]])</f>
        <v>475000</v>
      </c>
      <c r="V259" s="6">
        <f>Table1[[#This Row],[eu_sales]]/(2017-Table1[[#This Row],[year_of_release]])</f>
        <v>277500</v>
      </c>
      <c r="W259" s="6">
        <f>Table1[[#This Row],[jp_sales]]/(2017-Table1[[#This Row],[year_of_release]])</f>
        <v>2500</v>
      </c>
      <c r="X259" s="6">
        <f>Table1[[#This Row],[other_sales]]/(2017-Table1[[#This Row],[year_of_release]])</f>
        <v>72500</v>
      </c>
      <c r="Y259" s="4">
        <v>556861736</v>
      </c>
      <c r="Z259" s="4">
        <v>442492884</v>
      </c>
      <c r="AA259" s="4">
        <v>127445000</v>
      </c>
      <c r="AB259" s="1">
        <f>Table1[[#This Row],[na_sales]]/Table1[[#This Row],[NA population]]</f>
        <v>3.4119780138745248E-3</v>
      </c>
      <c r="AC259" s="1">
        <f>Table1[[#This Row],[eu_sales]]/Table1[[#This Row],[Eu population]]</f>
        <v>2.5085149165924212E-3</v>
      </c>
      <c r="AD259" s="1">
        <f>Table1[[#This Row],[jp_sales]]/Table1[[#This Row],[Jp population]]</f>
        <v>7.8465220291105969E-5</v>
      </c>
    </row>
    <row r="260" spans="1:30" x14ac:dyDescent="0.25">
      <c r="A260" t="s">
        <v>380</v>
      </c>
      <c r="B260" t="s">
        <v>45</v>
      </c>
      <c r="C260">
        <v>2003</v>
      </c>
      <c r="D260" t="s">
        <v>40</v>
      </c>
      <c r="E260" t="s">
        <v>100</v>
      </c>
      <c r="F260" s="4">
        <v>1500000</v>
      </c>
      <c r="G260" s="4">
        <v>1280000</v>
      </c>
      <c r="H260" s="4">
        <v>50000</v>
      </c>
      <c r="I260" s="4">
        <v>460000</v>
      </c>
      <c r="J260">
        <v>8.5</v>
      </c>
      <c r="K260">
        <v>31</v>
      </c>
      <c r="L260">
        <v>8.6999999999999993</v>
      </c>
      <c r="M260" s="4">
        <v>105</v>
      </c>
      <c r="N260" t="s">
        <v>381</v>
      </c>
      <c r="O260" t="s">
        <v>67</v>
      </c>
      <c r="P260" s="4">
        <v>3290000</v>
      </c>
      <c r="Q260" s="3">
        <f>AVERAGE(Table1[[#This Row],[critic_score]],Table1[[#This Row],[user_score]])</f>
        <v>8.6</v>
      </c>
      <c r="R260" s="4">
        <f>Table1[[#This Row],[user_count]]+Table1[[#This Row],[critic_count]]</f>
        <v>136</v>
      </c>
      <c r="S260" s="2">
        <f>100000*Table1[[#This Row],[review_count]]/Table1[[#This Row],[total sales]]</f>
        <v>4.1337386018237083</v>
      </c>
      <c r="T260" s="2">
        <f>Table1[[#This Row],[total sales]]/(2017-Table1[[#This Row],[year_of_release]])</f>
        <v>235000</v>
      </c>
      <c r="U260" s="9">
        <f>Table1[[#This Row],[na_sales]]/(2017-Table1[[#This Row],[year_of_release]])</f>
        <v>107142.85714285714</v>
      </c>
      <c r="V260" s="6">
        <f>Table1[[#This Row],[eu_sales]]/(2017-Table1[[#This Row],[year_of_release]])</f>
        <v>91428.571428571435</v>
      </c>
      <c r="W260" s="6">
        <f>Table1[[#This Row],[jp_sales]]/(2017-Table1[[#This Row],[year_of_release]])</f>
        <v>3571.4285714285716</v>
      </c>
      <c r="X260" s="6">
        <f>Table1[[#This Row],[other_sales]]/(2017-Table1[[#This Row],[year_of_release]])</f>
        <v>32857.142857142855</v>
      </c>
      <c r="Y260" s="4">
        <v>500125528</v>
      </c>
      <c r="Z260" s="4">
        <v>432552540</v>
      </c>
      <c r="AA260" s="4">
        <v>127718000</v>
      </c>
      <c r="AB260" s="1">
        <f>Table1[[#This Row],[na_sales]]/Table1[[#This Row],[NA population]]</f>
        <v>2.999247021039886E-3</v>
      </c>
      <c r="AC260" s="1">
        <f>Table1[[#This Row],[eu_sales]]/Table1[[#This Row],[Eu population]]</f>
        <v>2.9591780919839242E-3</v>
      </c>
      <c r="AD260" s="1">
        <f>Table1[[#This Row],[jp_sales]]/Table1[[#This Row],[Jp population]]</f>
        <v>3.914874958893813E-4</v>
      </c>
    </row>
    <row r="261" spans="1:30" x14ac:dyDescent="0.25">
      <c r="A261" t="s">
        <v>382</v>
      </c>
      <c r="B261" t="s">
        <v>200</v>
      </c>
      <c r="C261">
        <v>2015</v>
      </c>
      <c r="D261" t="s">
        <v>54</v>
      </c>
      <c r="E261" t="s">
        <v>35</v>
      </c>
      <c r="F261" s="4">
        <v>2610000</v>
      </c>
      <c r="G261" s="4">
        <v>330000</v>
      </c>
      <c r="H261" s="4">
        <v>0</v>
      </c>
      <c r="I261" s="4">
        <v>340000</v>
      </c>
      <c r="J261">
        <v>8.1999999999999993</v>
      </c>
      <c r="K261">
        <v>74</v>
      </c>
      <c r="L261">
        <v>7.5</v>
      </c>
      <c r="M261" s="4">
        <v>563</v>
      </c>
      <c r="N261" t="s">
        <v>383</v>
      </c>
      <c r="O261" t="s">
        <v>43</v>
      </c>
      <c r="P261" s="4">
        <v>3280000</v>
      </c>
      <c r="Q261" s="3">
        <f>AVERAGE(Table1[[#This Row],[critic_score]],Table1[[#This Row],[user_score]])</f>
        <v>7.85</v>
      </c>
      <c r="R261" s="4">
        <f>Table1[[#This Row],[user_count]]+Table1[[#This Row],[critic_count]]</f>
        <v>637</v>
      </c>
      <c r="S261" s="2">
        <f>100000*Table1[[#This Row],[review_count]]/Table1[[#This Row],[total sales]]</f>
        <v>19.420731707317074</v>
      </c>
      <c r="T261" s="2">
        <f>Table1[[#This Row],[total sales]]/(2017-Table1[[#This Row],[year_of_release]])</f>
        <v>1640000</v>
      </c>
      <c r="U261" s="9">
        <f>Table1[[#This Row],[na_sales]]/(2017-Table1[[#This Row],[year_of_release]])</f>
        <v>1305000</v>
      </c>
      <c r="V261" s="6">
        <f>Table1[[#This Row],[eu_sales]]/(2017-Table1[[#This Row],[year_of_release]])</f>
        <v>165000</v>
      </c>
      <c r="W261" s="6">
        <f>Table1[[#This Row],[jp_sales]]/(2017-Table1[[#This Row],[year_of_release]])</f>
        <v>0</v>
      </c>
      <c r="X261" s="6">
        <f>Table1[[#This Row],[other_sales]]/(2017-Table1[[#This Row],[year_of_release]])</f>
        <v>170000</v>
      </c>
      <c r="Y261" s="4">
        <v>567732286</v>
      </c>
      <c r="Z261" s="4">
        <v>444588718</v>
      </c>
      <c r="AA261" s="4">
        <v>127141000</v>
      </c>
      <c r="AB261" s="1">
        <f>Table1[[#This Row],[na_sales]]/Table1[[#This Row],[NA population]]</f>
        <v>4.597237226702305E-3</v>
      </c>
      <c r="AC261" s="1">
        <f>Table1[[#This Row],[eu_sales]]/Table1[[#This Row],[Eu population]]</f>
        <v>7.4225905120696293E-4</v>
      </c>
      <c r="AD261" s="1">
        <f>Table1[[#This Row],[jp_sales]]/Table1[[#This Row],[Jp population]]</f>
        <v>0</v>
      </c>
    </row>
    <row r="262" spans="1:30" x14ac:dyDescent="0.25">
      <c r="A262" t="s">
        <v>384</v>
      </c>
      <c r="B262" t="s">
        <v>45</v>
      </c>
      <c r="C262">
        <v>2003</v>
      </c>
      <c r="D262" t="s">
        <v>40</v>
      </c>
      <c r="E262" t="s">
        <v>55</v>
      </c>
      <c r="F262" s="4">
        <v>1890000</v>
      </c>
      <c r="G262" s="4">
        <v>1050000</v>
      </c>
      <c r="H262" s="4">
        <v>20000</v>
      </c>
      <c r="I262" s="4">
        <v>310000</v>
      </c>
      <c r="J262">
        <v>7.7</v>
      </c>
      <c r="K262">
        <v>39</v>
      </c>
      <c r="L262">
        <v>8</v>
      </c>
      <c r="M262" s="4">
        <v>94</v>
      </c>
      <c r="N262" t="s">
        <v>385</v>
      </c>
      <c r="O262" t="s">
        <v>43</v>
      </c>
      <c r="P262" s="4">
        <v>3270000</v>
      </c>
      <c r="Q262" s="3">
        <f>AVERAGE(Table1[[#This Row],[critic_score]],Table1[[#This Row],[user_score]])</f>
        <v>7.85</v>
      </c>
      <c r="R262" s="4">
        <f>Table1[[#This Row],[user_count]]+Table1[[#This Row],[critic_count]]</f>
        <v>133</v>
      </c>
      <c r="S262" s="2">
        <f>100000*Table1[[#This Row],[review_count]]/Table1[[#This Row],[total sales]]</f>
        <v>4.0672782874617734</v>
      </c>
      <c r="T262" s="2">
        <f>Table1[[#This Row],[total sales]]/(2017-Table1[[#This Row],[year_of_release]])</f>
        <v>233571.42857142858</v>
      </c>
      <c r="U262" s="9">
        <f>Table1[[#This Row],[na_sales]]/(2017-Table1[[#This Row],[year_of_release]])</f>
        <v>135000</v>
      </c>
      <c r="V262" s="6">
        <f>Table1[[#This Row],[eu_sales]]/(2017-Table1[[#This Row],[year_of_release]])</f>
        <v>75000</v>
      </c>
      <c r="W262" s="6">
        <f>Table1[[#This Row],[jp_sales]]/(2017-Table1[[#This Row],[year_of_release]])</f>
        <v>1428.5714285714287</v>
      </c>
      <c r="X262" s="6">
        <f>Table1[[#This Row],[other_sales]]/(2017-Table1[[#This Row],[year_of_release]])</f>
        <v>22142.857142857141</v>
      </c>
      <c r="Y262" s="4">
        <v>500125528</v>
      </c>
      <c r="Z262" s="4">
        <v>432552540</v>
      </c>
      <c r="AA262" s="4">
        <v>127718000</v>
      </c>
      <c r="AB262" s="1">
        <f>Table1[[#This Row],[na_sales]]/Table1[[#This Row],[NA population]]</f>
        <v>3.7790512465102561E-3</v>
      </c>
      <c r="AC262" s="1">
        <f>Table1[[#This Row],[eu_sales]]/Table1[[#This Row],[Eu population]]</f>
        <v>2.4274507785805627E-3</v>
      </c>
      <c r="AD262" s="1">
        <f>Table1[[#This Row],[jp_sales]]/Table1[[#This Row],[Jp population]]</f>
        <v>1.565949983557525E-4</v>
      </c>
    </row>
    <row r="263" spans="1:30" x14ac:dyDescent="0.25">
      <c r="A263" t="s">
        <v>386</v>
      </c>
      <c r="B263" t="s">
        <v>26</v>
      </c>
      <c r="C263">
        <v>2008</v>
      </c>
      <c r="D263" t="s">
        <v>49</v>
      </c>
      <c r="E263" t="s">
        <v>20</v>
      </c>
      <c r="F263" s="4">
        <v>600000</v>
      </c>
      <c r="G263" s="4">
        <v>1570000</v>
      </c>
      <c r="H263" s="4">
        <v>820000</v>
      </c>
      <c r="I263" s="4">
        <v>270000</v>
      </c>
      <c r="J263">
        <v>8.6</v>
      </c>
      <c r="K263">
        <v>62</v>
      </c>
      <c r="L263">
        <v>9.1999999999999993</v>
      </c>
      <c r="M263" s="4">
        <v>111</v>
      </c>
      <c r="N263" t="s">
        <v>180</v>
      </c>
      <c r="O263" t="s">
        <v>84</v>
      </c>
      <c r="P263" s="4">
        <v>3260000</v>
      </c>
      <c r="Q263" s="3">
        <f>AVERAGE(Table1[[#This Row],[critic_score]],Table1[[#This Row],[user_score]])</f>
        <v>8.8999999999999986</v>
      </c>
      <c r="R263" s="4">
        <f>Table1[[#This Row],[user_count]]+Table1[[#This Row],[critic_count]]</f>
        <v>173</v>
      </c>
      <c r="S263" s="2">
        <f>100000*Table1[[#This Row],[review_count]]/Table1[[#This Row],[total sales]]</f>
        <v>5.3067484662576687</v>
      </c>
      <c r="T263" s="2">
        <f>Table1[[#This Row],[total sales]]/(2017-Table1[[#This Row],[year_of_release]])</f>
        <v>362222.22222222225</v>
      </c>
      <c r="U263" s="9">
        <f>Table1[[#This Row],[na_sales]]/(2017-Table1[[#This Row],[year_of_release]])</f>
        <v>66666.666666666672</v>
      </c>
      <c r="V263" s="6">
        <f>Table1[[#This Row],[eu_sales]]/(2017-Table1[[#This Row],[year_of_release]])</f>
        <v>174444.44444444444</v>
      </c>
      <c r="W263" s="6">
        <f>Table1[[#This Row],[jp_sales]]/(2017-Table1[[#This Row],[year_of_release]])</f>
        <v>91111.111111111109</v>
      </c>
      <c r="X263" s="6">
        <f>Table1[[#This Row],[other_sales]]/(2017-Table1[[#This Row],[year_of_release]])</f>
        <v>30000</v>
      </c>
      <c r="Y263" s="4">
        <v>528816311</v>
      </c>
      <c r="Z263" s="4">
        <v>440001482</v>
      </c>
      <c r="AA263" s="4">
        <v>128063000</v>
      </c>
      <c r="AB263" s="1">
        <f>Table1[[#This Row],[na_sales]]/Table1[[#This Row],[NA population]]</f>
        <v>1.1346094806822251E-3</v>
      </c>
      <c r="AC263" s="1">
        <f>Table1[[#This Row],[eu_sales]]/Table1[[#This Row],[Eu population]]</f>
        <v>3.5681697999371737E-3</v>
      </c>
      <c r="AD263" s="1">
        <f>Table1[[#This Row],[jp_sales]]/Table1[[#This Row],[Jp population]]</f>
        <v>6.4030984749693506E-3</v>
      </c>
    </row>
    <row r="264" spans="1:30" x14ac:dyDescent="0.25">
      <c r="A264" t="s">
        <v>99</v>
      </c>
      <c r="B264" t="s">
        <v>200</v>
      </c>
      <c r="C264">
        <v>2015</v>
      </c>
      <c r="D264" t="s">
        <v>19</v>
      </c>
      <c r="E264" t="s">
        <v>100</v>
      </c>
      <c r="F264" s="4">
        <v>890000</v>
      </c>
      <c r="G264" s="4">
        <v>2120000</v>
      </c>
      <c r="H264" s="4">
        <v>0</v>
      </c>
      <c r="I264" s="4">
        <v>240000</v>
      </c>
      <c r="J264">
        <v>8.4</v>
      </c>
      <c r="K264">
        <v>45</v>
      </c>
      <c r="L264">
        <v>4.4000000000000004</v>
      </c>
      <c r="M264" s="4">
        <v>459</v>
      </c>
      <c r="N264" t="s">
        <v>101</v>
      </c>
      <c r="O264" t="s">
        <v>21</v>
      </c>
      <c r="P264" s="4">
        <v>3250000</v>
      </c>
      <c r="Q264" s="3">
        <f>AVERAGE(Table1[[#This Row],[critic_score]],Table1[[#This Row],[user_score]])</f>
        <v>6.4</v>
      </c>
      <c r="R264" s="4">
        <f>Table1[[#This Row],[user_count]]+Table1[[#This Row],[critic_count]]</f>
        <v>504</v>
      </c>
      <c r="S264" s="2">
        <f>100000*Table1[[#This Row],[review_count]]/Table1[[#This Row],[total sales]]</f>
        <v>15.507692307692308</v>
      </c>
      <c r="T264" s="2">
        <f>Table1[[#This Row],[total sales]]/(2017-Table1[[#This Row],[year_of_release]])</f>
        <v>1625000</v>
      </c>
      <c r="U264" s="9">
        <f>Table1[[#This Row],[na_sales]]/(2017-Table1[[#This Row],[year_of_release]])</f>
        <v>445000</v>
      </c>
      <c r="V264" s="6">
        <f>Table1[[#This Row],[eu_sales]]/(2017-Table1[[#This Row],[year_of_release]])</f>
        <v>1060000</v>
      </c>
      <c r="W264" s="6">
        <f>Table1[[#This Row],[jp_sales]]/(2017-Table1[[#This Row],[year_of_release]])</f>
        <v>0</v>
      </c>
      <c r="X264" s="6">
        <f>Table1[[#This Row],[other_sales]]/(2017-Table1[[#This Row],[year_of_release]])</f>
        <v>120000</v>
      </c>
      <c r="Y264" s="4">
        <v>567732286</v>
      </c>
      <c r="Z264" s="4">
        <v>444588718</v>
      </c>
      <c r="AA264" s="4">
        <v>127141000</v>
      </c>
      <c r="AB264" s="1">
        <f>Table1[[#This Row],[na_sales]]/Table1[[#This Row],[NA population]]</f>
        <v>1.5676402803697516E-3</v>
      </c>
      <c r="AC264" s="1">
        <f>Table1[[#This Row],[eu_sales]]/Table1[[#This Row],[Eu population]]</f>
        <v>4.7684520865417012E-3</v>
      </c>
      <c r="AD264" s="1">
        <f>Table1[[#This Row],[jp_sales]]/Table1[[#This Row],[Jp population]]</f>
        <v>0</v>
      </c>
    </row>
    <row r="265" spans="1:30" x14ac:dyDescent="0.25">
      <c r="A265" t="s">
        <v>387</v>
      </c>
      <c r="B265" t="s">
        <v>18</v>
      </c>
      <c r="C265">
        <v>2008</v>
      </c>
      <c r="D265" t="s">
        <v>29</v>
      </c>
      <c r="E265" t="s">
        <v>20</v>
      </c>
      <c r="F265" s="4">
        <v>1350000</v>
      </c>
      <c r="G265" s="4">
        <v>1110000</v>
      </c>
      <c r="H265" s="4">
        <v>460000</v>
      </c>
      <c r="I265" s="4">
        <v>320000</v>
      </c>
      <c r="J265">
        <v>6.3</v>
      </c>
      <c r="K265">
        <v>43</v>
      </c>
      <c r="L265">
        <v>4.5999999999999996</v>
      </c>
      <c r="M265" s="4">
        <v>116</v>
      </c>
      <c r="N265" t="s">
        <v>20</v>
      </c>
      <c r="O265" t="s">
        <v>21</v>
      </c>
      <c r="P265" s="4">
        <v>3240000</v>
      </c>
      <c r="Q265" s="3">
        <f>AVERAGE(Table1[[#This Row],[critic_score]],Table1[[#This Row],[user_score]])</f>
        <v>5.4499999999999993</v>
      </c>
      <c r="R265" s="4">
        <f>Table1[[#This Row],[user_count]]+Table1[[#This Row],[critic_count]]</f>
        <v>159</v>
      </c>
      <c r="S265" s="2">
        <f>100000*Table1[[#This Row],[review_count]]/Table1[[#This Row],[total sales]]</f>
        <v>4.9074074074074074</v>
      </c>
      <c r="T265" s="2">
        <f>Table1[[#This Row],[total sales]]/(2017-Table1[[#This Row],[year_of_release]])</f>
        <v>360000</v>
      </c>
      <c r="U265" s="9">
        <f>Table1[[#This Row],[na_sales]]/(2017-Table1[[#This Row],[year_of_release]])</f>
        <v>150000</v>
      </c>
      <c r="V265" s="6">
        <f>Table1[[#This Row],[eu_sales]]/(2017-Table1[[#This Row],[year_of_release]])</f>
        <v>123333.33333333333</v>
      </c>
      <c r="W265" s="6">
        <f>Table1[[#This Row],[jp_sales]]/(2017-Table1[[#This Row],[year_of_release]])</f>
        <v>51111.111111111109</v>
      </c>
      <c r="X265" s="6">
        <f>Table1[[#This Row],[other_sales]]/(2017-Table1[[#This Row],[year_of_release]])</f>
        <v>35555.555555555555</v>
      </c>
      <c r="Y265" s="4">
        <v>528816311</v>
      </c>
      <c r="Z265" s="4">
        <v>440001482</v>
      </c>
      <c r="AA265" s="4">
        <v>128063000</v>
      </c>
      <c r="AB265" s="1">
        <f>Table1[[#This Row],[na_sales]]/Table1[[#This Row],[NA population]]</f>
        <v>2.5528713315350064E-3</v>
      </c>
      <c r="AC265" s="1">
        <f>Table1[[#This Row],[eu_sales]]/Table1[[#This Row],[Eu population]]</f>
        <v>2.5227187757517599E-3</v>
      </c>
      <c r="AD265" s="1">
        <f>Table1[[#This Row],[jp_sales]]/Table1[[#This Row],[Jp population]]</f>
        <v>3.5919820713242699E-3</v>
      </c>
    </row>
    <row r="266" spans="1:30" x14ac:dyDescent="0.25">
      <c r="A266" t="s">
        <v>388</v>
      </c>
      <c r="B266" t="s">
        <v>71</v>
      </c>
      <c r="C266">
        <v>2015</v>
      </c>
      <c r="D266" t="s">
        <v>19</v>
      </c>
      <c r="E266" t="s">
        <v>100</v>
      </c>
      <c r="F266" s="4">
        <v>2340000</v>
      </c>
      <c r="G266" s="4">
        <v>300000</v>
      </c>
      <c r="H266" s="4">
        <v>0</v>
      </c>
      <c r="I266" s="4">
        <v>600000</v>
      </c>
      <c r="J266">
        <v>8.3000000000000007</v>
      </c>
      <c r="K266">
        <v>37</v>
      </c>
      <c r="L266">
        <v>5.9</v>
      </c>
      <c r="M266" s="4">
        <v>180</v>
      </c>
      <c r="N266" t="s">
        <v>101</v>
      </c>
      <c r="O266" t="s">
        <v>21</v>
      </c>
      <c r="P266" s="4">
        <v>3240000</v>
      </c>
      <c r="Q266" s="3">
        <f>AVERAGE(Table1[[#This Row],[critic_score]],Table1[[#This Row],[user_score]])</f>
        <v>7.1000000000000005</v>
      </c>
      <c r="R266" s="4">
        <f>Table1[[#This Row],[user_count]]+Table1[[#This Row],[critic_count]]</f>
        <v>217</v>
      </c>
      <c r="S266" s="2">
        <f>100000*Table1[[#This Row],[review_count]]/Table1[[#This Row],[total sales]]</f>
        <v>6.6975308641975309</v>
      </c>
      <c r="T266" s="2">
        <f>Table1[[#This Row],[total sales]]/(2017-Table1[[#This Row],[year_of_release]])</f>
        <v>1620000</v>
      </c>
      <c r="U266" s="9">
        <f>Table1[[#This Row],[na_sales]]/(2017-Table1[[#This Row],[year_of_release]])</f>
        <v>1170000</v>
      </c>
      <c r="V266" s="6">
        <f>Table1[[#This Row],[eu_sales]]/(2017-Table1[[#This Row],[year_of_release]])</f>
        <v>150000</v>
      </c>
      <c r="W266" s="6">
        <f>Table1[[#This Row],[jp_sales]]/(2017-Table1[[#This Row],[year_of_release]])</f>
        <v>0</v>
      </c>
      <c r="X266" s="6">
        <f>Table1[[#This Row],[other_sales]]/(2017-Table1[[#This Row],[year_of_release]])</f>
        <v>300000</v>
      </c>
      <c r="Y266" s="4">
        <v>567732286</v>
      </c>
      <c r="Z266" s="4">
        <v>444588718</v>
      </c>
      <c r="AA266" s="4">
        <v>127141000</v>
      </c>
      <c r="AB266" s="1">
        <f>Table1[[#This Row],[na_sales]]/Table1[[#This Row],[NA population]]</f>
        <v>4.1216609618710326E-3</v>
      </c>
      <c r="AC266" s="1">
        <f>Table1[[#This Row],[eu_sales]]/Table1[[#This Row],[Eu population]]</f>
        <v>6.747809556426936E-4</v>
      </c>
      <c r="AD266" s="1">
        <f>Table1[[#This Row],[jp_sales]]/Table1[[#This Row],[Jp population]]</f>
        <v>0</v>
      </c>
    </row>
    <row r="267" spans="1:30" x14ac:dyDescent="0.25">
      <c r="A267" t="s">
        <v>389</v>
      </c>
      <c r="B267" t="s">
        <v>39</v>
      </c>
      <c r="C267">
        <v>2013</v>
      </c>
      <c r="D267" t="s">
        <v>23</v>
      </c>
      <c r="E267" t="s">
        <v>51</v>
      </c>
      <c r="F267" s="4">
        <v>720000</v>
      </c>
      <c r="G267" s="4">
        <v>1670000</v>
      </c>
      <c r="H267" s="4">
        <v>400000</v>
      </c>
      <c r="I267" s="4">
        <v>440000</v>
      </c>
      <c r="J267">
        <v>8.1</v>
      </c>
      <c r="K267">
        <v>81</v>
      </c>
      <c r="L267">
        <v>7.7</v>
      </c>
      <c r="M267" s="4">
        <v>758</v>
      </c>
      <c r="N267" t="s">
        <v>52</v>
      </c>
      <c r="O267" t="s">
        <v>21</v>
      </c>
      <c r="P267" s="4">
        <v>3230000</v>
      </c>
      <c r="Q267" s="3">
        <f>AVERAGE(Table1[[#This Row],[critic_score]],Table1[[#This Row],[user_score]])</f>
        <v>7.9</v>
      </c>
      <c r="R267" s="4">
        <f>Table1[[#This Row],[user_count]]+Table1[[#This Row],[critic_count]]</f>
        <v>839</v>
      </c>
      <c r="S267" s="2">
        <f>100000*Table1[[#This Row],[review_count]]/Table1[[#This Row],[total sales]]</f>
        <v>25.975232198142415</v>
      </c>
      <c r="T267" s="2">
        <f>Table1[[#This Row],[total sales]]/(2017-Table1[[#This Row],[year_of_release]])</f>
        <v>807500</v>
      </c>
      <c r="U267" s="9">
        <f>Table1[[#This Row],[na_sales]]/(2017-Table1[[#This Row],[year_of_release]])</f>
        <v>180000</v>
      </c>
      <c r="V267" s="6">
        <f>Table1[[#This Row],[eu_sales]]/(2017-Table1[[#This Row],[year_of_release]])</f>
        <v>417500</v>
      </c>
      <c r="W267" s="6">
        <f>Table1[[#This Row],[jp_sales]]/(2017-Table1[[#This Row],[year_of_release]])</f>
        <v>100000</v>
      </c>
      <c r="X267" s="6">
        <f>Table1[[#This Row],[other_sales]]/(2017-Table1[[#This Row],[year_of_release]])</f>
        <v>110000</v>
      </c>
      <c r="Y267" s="4">
        <v>556861736</v>
      </c>
      <c r="Z267" s="4">
        <v>442492884</v>
      </c>
      <c r="AA267" s="4">
        <v>127445000</v>
      </c>
      <c r="AB267" s="1">
        <f>Table1[[#This Row],[na_sales]]/Table1[[#This Row],[NA population]]</f>
        <v>1.2929600894682411E-3</v>
      </c>
      <c r="AC267" s="1">
        <f>Table1[[#This Row],[eu_sales]]/Table1[[#This Row],[Eu population]]</f>
        <v>3.7740719916300393E-3</v>
      </c>
      <c r="AD267" s="1">
        <f>Table1[[#This Row],[jp_sales]]/Table1[[#This Row],[Jp population]]</f>
        <v>3.1386088116442386E-3</v>
      </c>
    </row>
    <row r="268" spans="1:30" x14ac:dyDescent="0.25">
      <c r="A268" t="s">
        <v>390</v>
      </c>
      <c r="B268" t="s">
        <v>200</v>
      </c>
      <c r="C268">
        <v>2014</v>
      </c>
      <c r="D268" t="s">
        <v>54</v>
      </c>
      <c r="E268" t="s">
        <v>35</v>
      </c>
      <c r="F268" s="4">
        <v>1910000</v>
      </c>
      <c r="G268" s="4">
        <v>1000000</v>
      </c>
      <c r="H268" s="4">
        <v>30000</v>
      </c>
      <c r="I268" s="4">
        <v>290000</v>
      </c>
      <c r="J268">
        <v>8.5</v>
      </c>
      <c r="K268">
        <v>69</v>
      </c>
      <c r="L268">
        <v>7.2</v>
      </c>
      <c r="M268" s="4">
        <v>1267</v>
      </c>
      <c r="N268" t="s">
        <v>89</v>
      </c>
      <c r="O268" t="s">
        <v>43</v>
      </c>
      <c r="P268" s="4">
        <v>3230000</v>
      </c>
      <c r="Q268" s="3">
        <f>AVERAGE(Table1[[#This Row],[critic_score]],Table1[[#This Row],[user_score]])</f>
        <v>7.85</v>
      </c>
      <c r="R268" s="4">
        <f>Table1[[#This Row],[user_count]]+Table1[[#This Row],[critic_count]]</f>
        <v>1336</v>
      </c>
      <c r="S268" s="2">
        <f>100000*Table1[[#This Row],[review_count]]/Table1[[#This Row],[total sales]]</f>
        <v>41.362229102167184</v>
      </c>
      <c r="T268" s="2">
        <f>Table1[[#This Row],[total sales]]/(2017-Table1[[#This Row],[year_of_release]])</f>
        <v>1076666.6666666667</v>
      </c>
      <c r="U268" s="9">
        <f>Table1[[#This Row],[na_sales]]/(2017-Table1[[#This Row],[year_of_release]])</f>
        <v>636666.66666666663</v>
      </c>
      <c r="V268" s="6">
        <f>Table1[[#This Row],[eu_sales]]/(2017-Table1[[#This Row],[year_of_release]])</f>
        <v>333333.33333333331</v>
      </c>
      <c r="W268" s="6">
        <f>Table1[[#This Row],[jp_sales]]/(2017-Table1[[#This Row],[year_of_release]])</f>
        <v>10000</v>
      </c>
      <c r="X268" s="6">
        <f>Table1[[#This Row],[other_sales]]/(2017-Table1[[#This Row],[year_of_release]])</f>
        <v>96666.666666666672</v>
      </c>
      <c r="Y268" s="4">
        <v>562338430</v>
      </c>
      <c r="Z268" s="4">
        <v>443580712</v>
      </c>
      <c r="AA268" s="4">
        <v>127276000</v>
      </c>
      <c r="AB268" s="1">
        <f>Table1[[#This Row],[na_sales]]/Table1[[#This Row],[NA population]]</f>
        <v>3.3965311600702799E-3</v>
      </c>
      <c r="AC268" s="1">
        <f>Table1[[#This Row],[eu_sales]]/Table1[[#This Row],[Eu population]]</f>
        <v>2.2543811598372656E-3</v>
      </c>
      <c r="AD268" s="1">
        <f>Table1[[#This Row],[jp_sales]]/Table1[[#This Row],[Jp population]]</f>
        <v>2.3570822464565196E-4</v>
      </c>
    </row>
    <row r="269" spans="1:30" x14ac:dyDescent="0.25">
      <c r="A269" t="s">
        <v>391</v>
      </c>
      <c r="B269" t="s">
        <v>136</v>
      </c>
      <c r="C269">
        <v>2015</v>
      </c>
      <c r="D269" t="s">
        <v>27</v>
      </c>
      <c r="E269" t="s">
        <v>20</v>
      </c>
      <c r="F269" s="4">
        <v>1180000</v>
      </c>
      <c r="G269" s="4">
        <v>890000</v>
      </c>
      <c r="H269" s="4">
        <v>940000</v>
      </c>
      <c r="I269" s="4">
        <v>200000</v>
      </c>
      <c r="J269">
        <v>8.8000000000000007</v>
      </c>
      <c r="K269">
        <v>85</v>
      </c>
      <c r="L269">
        <v>8.6999999999999993</v>
      </c>
      <c r="M269" s="4">
        <v>691</v>
      </c>
      <c r="N269" t="s">
        <v>20</v>
      </c>
      <c r="O269" t="s">
        <v>21</v>
      </c>
      <c r="P269" s="4">
        <v>3210000</v>
      </c>
      <c r="Q269" s="3">
        <f>AVERAGE(Table1[[#This Row],[critic_score]],Table1[[#This Row],[user_score]])</f>
        <v>8.75</v>
      </c>
      <c r="R269" s="4">
        <f>Table1[[#This Row],[user_count]]+Table1[[#This Row],[critic_count]]</f>
        <v>776</v>
      </c>
      <c r="S269" s="2">
        <f>100000*Table1[[#This Row],[review_count]]/Table1[[#This Row],[total sales]]</f>
        <v>24.174454828660437</v>
      </c>
      <c r="T269" s="2">
        <f>Table1[[#This Row],[total sales]]/(2017-Table1[[#This Row],[year_of_release]])</f>
        <v>1605000</v>
      </c>
      <c r="U269" s="9">
        <f>Table1[[#This Row],[na_sales]]/(2017-Table1[[#This Row],[year_of_release]])</f>
        <v>590000</v>
      </c>
      <c r="V269" s="6">
        <f>Table1[[#This Row],[eu_sales]]/(2017-Table1[[#This Row],[year_of_release]])</f>
        <v>445000</v>
      </c>
      <c r="W269" s="6">
        <f>Table1[[#This Row],[jp_sales]]/(2017-Table1[[#This Row],[year_of_release]])</f>
        <v>470000</v>
      </c>
      <c r="X269" s="6">
        <f>Table1[[#This Row],[other_sales]]/(2017-Table1[[#This Row],[year_of_release]])</f>
        <v>100000</v>
      </c>
      <c r="Y269" s="4">
        <v>567732286</v>
      </c>
      <c r="Z269" s="4">
        <v>444588718</v>
      </c>
      <c r="AA269" s="4">
        <v>127141000</v>
      </c>
      <c r="AB269" s="1">
        <f>Table1[[#This Row],[na_sales]]/Table1[[#This Row],[NA population]]</f>
        <v>2.0784444166700076E-3</v>
      </c>
      <c r="AC269" s="1">
        <f>Table1[[#This Row],[eu_sales]]/Table1[[#This Row],[Eu population]]</f>
        <v>2.0018501684066574E-3</v>
      </c>
      <c r="AD269" s="1">
        <f>Table1[[#This Row],[jp_sales]]/Table1[[#This Row],[Jp population]]</f>
        <v>7.3933664199589428E-3</v>
      </c>
    </row>
    <row r="270" spans="1:30" x14ac:dyDescent="0.25">
      <c r="A270" t="s">
        <v>392</v>
      </c>
      <c r="B270" t="s">
        <v>118</v>
      </c>
      <c r="C270">
        <v>2008</v>
      </c>
      <c r="D270" t="s">
        <v>40</v>
      </c>
      <c r="E270" t="s">
        <v>51</v>
      </c>
      <c r="F270" s="4">
        <v>1480000</v>
      </c>
      <c r="G270" s="4">
        <v>1000000</v>
      </c>
      <c r="H270" s="4">
        <v>40000</v>
      </c>
      <c r="I270" s="4">
        <v>660000</v>
      </c>
      <c r="J270">
        <v>9.1</v>
      </c>
      <c r="K270">
        <v>79</v>
      </c>
      <c r="L270">
        <v>8.6</v>
      </c>
      <c r="M270" s="4">
        <v>565</v>
      </c>
      <c r="N270" t="s">
        <v>274</v>
      </c>
      <c r="O270" t="s">
        <v>43</v>
      </c>
      <c r="P270" s="4">
        <v>3180000</v>
      </c>
      <c r="Q270" s="3">
        <f>AVERAGE(Table1[[#This Row],[critic_score]],Table1[[#This Row],[user_score]])</f>
        <v>8.85</v>
      </c>
      <c r="R270" s="4">
        <f>Table1[[#This Row],[user_count]]+Table1[[#This Row],[critic_count]]</f>
        <v>644</v>
      </c>
      <c r="S270" s="2">
        <f>100000*Table1[[#This Row],[review_count]]/Table1[[#This Row],[total sales]]</f>
        <v>20.251572327044027</v>
      </c>
      <c r="T270" s="2">
        <f>Table1[[#This Row],[total sales]]/(2017-Table1[[#This Row],[year_of_release]])</f>
        <v>353333.33333333331</v>
      </c>
      <c r="U270" s="9">
        <f>Table1[[#This Row],[na_sales]]/(2017-Table1[[#This Row],[year_of_release]])</f>
        <v>164444.44444444444</v>
      </c>
      <c r="V270" s="6">
        <f>Table1[[#This Row],[eu_sales]]/(2017-Table1[[#This Row],[year_of_release]])</f>
        <v>111111.11111111111</v>
      </c>
      <c r="W270" s="6">
        <f>Table1[[#This Row],[jp_sales]]/(2017-Table1[[#This Row],[year_of_release]])</f>
        <v>4444.4444444444443</v>
      </c>
      <c r="X270" s="6">
        <f>Table1[[#This Row],[other_sales]]/(2017-Table1[[#This Row],[year_of_release]])</f>
        <v>73333.333333333328</v>
      </c>
      <c r="Y270" s="4">
        <v>528816311</v>
      </c>
      <c r="Z270" s="4">
        <v>440001482</v>
      </c>
      <c r="AA270" s="4">
        <v>128063000</v>
      </c>
      <c r="AB270" s="1">
        <f>Table1[[#This Row],[na_sales]]/Table1[[#This Row],[NA population]]</f>
        <v>2.7987033856828217E-3</v>
      </c>
      <c r="AC270" s="1">
        <f>Table1[[#This Row],[eu_sales]]/Table1[[#This Row],[Eu population]]</f>
        <v>2.2727196177943785E-3</v>
      </c>
      <c r="AD270" s="1">
        <f>Table1[[#This Row],[jp_sales]]/Table1[[#This Row],[Jp population]]</f>
        <v>3.1234626707167567E-4</v>
      </c>
    </row>
    <row r="271" spans="1:30" x14ac:dyDescent="0.25">
      <c r="A271" t="s">
        <v>393</v>
      </c>
      <c r="B271" t="s">
        <v>45</v>
      </c>
      <c r="C271">
        <v>2003</v>
      </c>
      <c r="D271" t="s">
        <v>40</v>
      </c>
      <c r="E271" t="s">
        <v>231</v>
      </c>
      <c r="F271" s="4">
        <v>1780000</v>
      </c>
      <c r="G271" s="4">
        <v>1120000</v>
      </c>
      <c r="H271" s="4">
        <v>90000</v>
      </c>
      <c r="I271" s="4">
        <v>190000</v>
      </c>
      <c r="J271">
        <v>6.2</v>
      </c>
      <c r="K271">
        <v>30</v>
      </c>
      <c r="L271">
        <v>8.1</v>
      </c>
      <c r="M271" s="4">
        <v>137</v>
      </c>
      <c r="N271" t="s">
        <v>394</v>
      </c>
      <c r="O271" t="s">
        <v>67</v>
      </c>
      <c r="P271" s="4">
        <v>3180000</v>
      </c>
      <c r="Q271" s="3">
        <f>AVERAGE(Table1[[#This Row],[critic_score]],Table1[[#This Row],[user_score]])</f>
        <v>7.15</v>
      </c>
      <c r="R271" s="4">
        <f>Table1[[#This Row],[user_count]]+Table1[[#This Row],[critic_count]]</f>
        <v>167</v>
      </c>
      <c r="S271" s="2">
        <f>100000*Table1[[#This Row],[review_count]]/Table1[[#This Row],[total sales]]</f>
        <v>5.2515723270440251</v>
      </c>
      <c r="T271" s="2">
        <f>Table1[[#This Row],[total sales]]/(2017-Table1[[#This Row],[year_of_release]])</f>
        <v>227142.85714285713</v>
      </c>
      <c r="U271" s="9">
        <f>Table1[[#This Row],[na_sales]]/(2017-Table1[[#This Row],[year_of_release]])</f>
        <v>127142.85714285714</v>
      </c>
      <c r="V271" s="6">
        <f>Table1[[#This Row],[eu_sales]]/(2017-Table1[[#This Row],[year_of_release]])</f>
        <v>80000</v>
      </c>
      <c r="W271" s="6">
        <f>Table1[[#This Row],[jp_sales]]/(2017-Table1[[#This Row],[year_of_release]])</f>
        <v>6428.5714285714284</v>
      </c>
      <c r="X271" s="6">
        <f>Table1[[#This Row],[other_sales]]/(2017-Table1[[#This Row],[year_of_release]])</f>
        <v>13571.428571428571</v>
      </c>
      <c r="Y271" s="4">
        <v>500125528</v>
      </c>
      <c r="Z271" s="4">
        <v>432552540</v>
      </c>
      <c r="AA271" s="4">
        <v>127718000</v>
      </c>
      <c r="AB271" s="1">
        <f>Table1[[#This Row],[na_sales]]/Table1[[#This Row],[NA population]]</f>
        <v>3.5591064649673309E-3</v>
      </c>
      <c r="AC271" s="1">
        <f>Table1[[#This Row],[eu_sales]]/Table1[[#This Row],[Eu population]]</f>
        <v>2.5892808304859337E-3</v>
      </c>
      <c r="AD271" s="1">
        <f>Table1[[#This Row],[jp_sales]]/Table1[[#This Row],[Jp population]]</f>
        <v>7.0467749260088631E-4</v>
      </c>
    </row>
    <row r="272" spans="1:30" x14ac:dyDescent="0.25">
      <c r="A272" t="s">
        <v>395</v>
      </c>
      <c r="B272" t="s">
        <v>118</v>
      </c>
      <c r="C272">
        <v>2007</v>
      </c>
      <c r="D272" t="s">
        <v>96</v>
      </c>
      <c r="E272" t="s">
        <v>176</v>
      </c>
      <c r="F272" s="4">
        <v>1350000</v>
      </c>
      <c r="G272" s="4">
        <v>590000</v>
      </c>
      <c r="H272" s="4">
        <v>800000</v>
      </c>
      <c r="I272" s="4">
        <v>430000</v>
      </c>
      <c r="J272">
        <v>8.3000000000000007</v>
      </c>
      <c r="K272">
        <v>67</v>
      </c>
      <c r="L272">
        <v>8</v>
      </c>
      <c r="M272" s="4">
        <v>463</v>
      </c>
      <c r="N272" t="s">
        <v>176</v>
      </c>
      <c r="O272" t="s">
        <v>67</v>
      </c>
      <c r="P272" s="4">
        <v>3170000</v>
      </c>
      <c r="Q272" s="3">
        <f>AVERAGE(Table1[[#This Row],[critic_score]],Table1[[#This Row],[user_score]])</f>
        <v>8.15</v>
      </c>
      <c r="R272" s="4">
        <f>Table1[[#This Row],[user_count]]+Table1[[#This Row],[critic_count]]</f>
        <v>530</v>
      </c>
      <c r="S272" s="2">
        <f>100000*Table1[[#This Row],[review_count]]/Table1[[#This Row],[total sales]]</f>
        <v>16.719242902208201</v>
      </c>
      <c r="T272" s="2">
        <f>Table1[[#This Row],[total sales]]/(2017-Table1[[#This Row],[year_of_release]])</f>
        <v>317000</v>
      </c>
      <c r="U272" s="9">
        <f>Table1[[#This Row],[na_sales]]/(2017-Table1[[#This Row],[year_of_release]])</f>
        <v>135000</v>
      </c>
      <c r="V272" s="6">
        <f>Table1[[#This Row],[eu_sales]]/(2017-Table1[[#This Row],[year_of_release]])</f>
        <v>59000</v>
      </c>
      <c r="W272" s="6">
        <f>Table1[[#This Row],[jp_sales]]/(2017-Table1[[#This Row],[year_of_release]])</f>
        <v>80000</v>
      </c>
      <c r="X272" s="6">
        <f>Table1[[#This Row],[other_sales]]/(2017-Table1[[#This Row],[year_of_release]])</f>
        <v>43000</v>
      </c>
      <c r="Y272" s="4">
        <v>522751172</v>
      </c>
      <c r="Z272" s="4">
        <v>438594184</v>
      </c>
      <c r="AA272" s="4">
        <v>128001000</v>
      </c>
      <c r="AB272" s="1">
        <f>Table1[[#This Row],[na_sales]]/Table1[[#This Row],[NA population]]</f>
        <v>2.5824906232826197E-3</v>
      </c>
      <c r="AC272" s="1">
        <f>Table1[[#This Row],[eu_sales]]/Table1[[#This Row],[Eu population]]</f>
        <v>1.3452070764349215E-3</v>
      </c>
      <c r="AD272" s="1">
        <f>Table1[[#This Row],[jp_sales]]/Table1[[#This Row],[Jp population]]</f>
        <v>6.249951172256467E-3</v>
      </c>
    </row>
    <row r="273" spans="1:30" x14ac:dyDescent="0.25">
      <c r="A273" t="s">
        <v>396</v>
      </c>
      <c r="B273" t="s">
        <v>39</v>
      </c>
      <c r="C273">
        <v>2011</v>
      </c>
      <c r="D273" t="s">
        <v>191</v>
      </c>
      <c r="E273" t="s">
        <v>41</v>
      </c>
      <c r="F273" s="4">
        <v>1270000</v>
      </c>
      <c r="G273" s="4">
        <v>1290000</v>
      </c>
      <c r="H273" s="4">
        <v>120000</v>
      </c>
      <c r="I273" s="4">
        <v>490000</v>
      </c>
      <c r="J273">
        <v>8.9</v>
      </c>
      <c r="K273">
        <v>78</v>
      </c>
      <c r="L273">
        <v>7.7</v>
      </c>
      <c r="M273" s="4">
        <v>1010</v>
      </c>
      <c r="N273" t="s">
        <v>397</v>
      </c>
      <c r="O273" t="s">
        <v>43</v>
      </c>
      <c r="P273" s="4">
        <v>3170000</v>
      </c>
      <c r="Q273" s="3">
        <f>AVERAGE(Table1[[#This Row],[critic_score]],Table1[[#This Row],[user_score]])</f>
        <v>8.3000000000000007</v>
      </c>
      <c r="R273" s="4">
        <f>Table1[[#This Row],[user_count]]+Table1[[#This Row],[critic_count]]</f>
        <v>1088</v>
      </c>
      <c r="S273" s="2">
        <f>100000*Table1[[#This Row],[review_count]]/Table1[[#This Row],[total sales]]</f>
        <v>34.321766561514195</v>
      </c>
      <c r="T273" s="2">
        <f>Table1[[#This Row],[total sales]]/(2017-Table1[[#This Row],[year_of_release]])</f>
        <v>528333.33333333337</v>
      </c>
      <c r="U273" s="9">
        <f>Table1[[#This Row],[na_sales]]/(2017-Table1[[#This Row],[year_of_release]])</f>
        <v>211666.66666666666</v>
      </c>
      <c r="V273" s="6">
        <f>Table1[[#This Row],[eu_sales]]/(2017-Table1[[#This Row],[year_of_release]])</f>
        <v>215000</v>
      </c>
      <c r="W273" s="6">
        <f>Table1[[#This Row],[jp_sales]]/(2017-Table1[[#This Row],[year_of_release]])</f>
        <v>20000</v>
      </c>
      <c r="X273" s="6">
        <f>Table1[[#This Row],[other_sales]]/(2017-Table1[[#This Row],[year_of_release]])</f>
        <v>81666.666666666672</v>
      </c>
      <c r="Y273" s="4">
        <v>545961365</v>
      </c>
      <c r="Z273" s="4">
        <v>440756453</v>
      </c>
      <c r="AA273" s="4">
        <v>127833000</v>
      </c>
      <c r="AB273" s="1">
        <f>Table1[[#This Row],[na_sales]]/Table1[[#This Row],[NA population]]</f>
        <v>2.3261719261032324E-3</v>
      </c>
      <c r="AC273" s="1">
        <f>Table1[[#This Row],[eu_sales]]/Table1[[#This Row],[Eu population]]</f>
        <v>2.9267864173505363E-3</v>
      </c>
      <c r="AD273" s="1">
        <f>Table1[[#This Row],[jp_sales]]/Table1[[#This Row],[Jp population]]</f>
        <v>9.3872474243739882E-4</v>
      </c>
    </row>
    <row r="274" spans="1:30" x14ac:dyDescent="0.25">
      <c r="A274" t="s">
        <v>398</v>
      </c>
      <c r="B274" t="s">
        <v>138</v>
      </c>
      <c r="C274">
        <v>2001</v>
      </c>
      <c r="D274" t="s">
        <v>73</v>
      </c>
      <c r="E274" t="s">
        <v>20</v>
      </c>
      <c r="F274" s="4">
        <v>1920000</v>
      </c>
      <c r="G274" s="4">
        <v>160000</v>
      </c>
      <c r="H274" s="4">
        <v>990000</v>
      </c>
      <c r="I274" s="4">
        <v>90000</v>
      </c>
      <c r="J274">
        <v>8.6999999999999993</v>
      </c>
      <c r="K274">
        <v>42</v>
      </c>
      <c r="L274">
        <v>8.9</v>
      </c>
      <c r="M274" s="4">
        <v>137</v>
      </c>
      <c r="N274" t="s">
        <v>20</v>
      </c>
      <c r="O274" t="s">
        <v>21</v>
      </c>
      <c r="P274" s="4">
        <v>3160000</v>
      </c>
      <c r="Q274" s="3">
        <f>AVERAGE(Table1[[#This Row],[critic_score]],Table1[[#This Row],[user_score]])</f>
        <v>8.8000000000000007</v>
      </c>
      <c r="R274" s="4">
        <f>Table1[[#This Row],[user_count]]+Table1[[#This Row],[critic_count]]</f>
        <v>179</v>
      </c>
      <c r="S274" s="2">
        <f>100000*Table1[[#This Row],[review_count]]/Table1[[#This Row],[total sales]]</f>
        <v>5.6645569620253164</v>
      </c>
      <c r="T274" s="2">
        <f>Table1[[#This Row],[total sales]]/(2017-Table1[[#This Row],[year_of_release]])</f>
        <v>197500</v>
      </c>
      <c r="U274" s="9">
        <f>Table1[[#This Row],[na_sales]]/(2017-Table1[[#This Row],[year_of_release]])</f>
        <v>120000</v>
      </c>
      <c r="V274" s="6">
        <f>Table1[[#This Row],[eu_sales]]/(2017-Table1[[#This Row],[year_of_release]])</f>
        <v>10000</v>
      </c>
      <c r="W274" s="6">
        <f>Table1[[#This Row],[jp_sales]]/(2017-Table1[[#This Row],[year_of_release]])</f>
        <v>61875</v>
      </c>
      <c r="X274" s="6">
        <f>Table1[[#This Row],[other_sales]]/(2017-Table1[[#This Row],[year_of_release]])</f>
        <v>5625</v>
      </c>
      <c r="Y274" s="4">
        <v>489752572</v>
      </c>
      <c r="Z274" s="4">
        <v>430035992</v>
      </c>
      <c r="AA274" s="4">
        <v>127149000</v>
      </c>
      <c r="AB274" s="1">
        <f>Table1[[#This Row],[na_sales]]/Table1[[#This Row],[NA population]]</f>
        <v>3.9203469461309946E-3</v>
      </c>
      <c r="AC274" s="1">
        <f>Table1[[#This Row],[eu_sales]]/Table1[[#This Row],[Eu population]]</f>
        <v>3.720618808111299E-4</v>
      </c>
      <c r="AD274" s="1">
        <f>Table1[[#This Row],[jp_sales]]/Table1[[#This Row],[Jp population]]</f>
        <v>7.7861406696080977E-3</v>
      </c>
    </row>
    <row r="275" spans="1:30" x14ac:dyDescent="0.25">
      <c r="A275" t="s">
        <v>399</v>
      </c>
      <c r="B275" t="s">
        <v>45</v>
      </c>
      <c r="C275">
        <v>2007</v>
      </c>
      <c r="D275" t="s">
        <v>19</v>
      </c>
      <c r="E275" t="s">
        <v>100</v>
      </c>
      <c r="F275" s="4">
        <v>680000</v>
      </c>
      <c r="G275" s="4">
        <v>0</v>
      </c>
      <c r="H275" s="4">
        <v>0</v>
      </c>
      <c r="I275" s="4">
        <v>2460000</v>
      </c>
      <c r="J275">
        <v>8.3000000000000007</v>
      </c>
      <c r="K275">
        <v>12</v>
      </c>
      <c r="L275">
        <v>6.5</v>
      </c>
      <c r="M275" s="4">
        <v>36</v>
      </c>
      <c r="N275" t="s">
        <v>141</v>
      </c>
      <c r="O275" t="s">
        <v>21</v>
      </c>
      <c r="P275" s="4">
        <v>3140000</v>
      </c>
      <c r="Q275" s="3">
        <f>AVERAGE(Table1[[#This Row],[critic_score]],Table1[[#This Row],[user_score]])</f>
        <v>7.4</v>
      </c>
      <c r="R275" s="4">
        <f>Table1[[#This Row],[user_count]]+Table1[[#This Row],[critic_count]]</f>
        <v>48</v>
      </c>
      <c r="S275" s="2">
        <f>100000*Table1[[#This Row],[review_count]]/Table1[[#This Row],[total sales]]</f>
        <v>1.5286624203821657</v>
      </c>
      <c r="T275" s="2">
        <f>Table1[[#This Row],[total sales]]/(2017-Table1[[#This Row],[year_of_release]])</f>
        <v>314000</v>
      </c>
      <c r="U275" s="9">
        <f>Table1[[#This Row],[na_sales]]/(2017-Table1[[#This Row],[year_of_release]])</f>
        <v>68000</v>
      </c>
      <c r="V275" s="6">
        <f>Table1[[#This Row],[eu_sales]]/(2017-Table1[[#This Row],[year_of_release]])</f>
        <v>0</v>
      </c>
      <c r="W275" s="6">
        <f>Table1[[#This Row],[jp_sales]]/(2017-Table1[[#This Row],[year_of_release]])</f>
        <v>0</v>
      </c>
      <c r="X275" s="6">
        <f>Table1[[#This Row],[other_sales]]/(2017-Table1[[#This Row],[year_of_release]])</f>
        <v>246000</v>
      </c>
      <c r="Y275" s="4">
        <v>522751172</v>
      </c>
      <c r="Z275" s="4">
        <v>438594184</v>
      </c>
      <c r="AA275" s="4">
        <v>128001000</v>
      </c>
      <c r="AB275" s="1">
        <f>Table1[[#This Row],[na_sales]]/Table1[[#This Row],[NA population]]</f>
        <v>1.3008100917275419E-3</v>
      </c>
      <c r="AC275" s="1">
        <f>Table1[[#This Row],[eu_sales]]/Table1[[#This Row],[Eu population]]</f>
        <v>0</v>
      </c>
      <c r="AD275" s="1">
        <f>Table1[[#This Row],[jp_sales]]/Table1[[#This Row],[Jp population]]</f>
        <v>0</v>
      </c>
    </row>
    <row r="276" spans="1:30" x14ac:dyDescent="0.25">
      <c r="A276" t="s">
        <v>400</v>
      </c>
      <c r="B276" t="s">
        <v>230</v>
      </c>
      <c r="C276">
        <v>2000</v>
      </c>
      <c r="D276" t="s">
        <v>40</v>
      </c>
      <c r="E276" t="s">
        <v>55</v>
      </c>
      <c r="F276" s="4">
        <v>1700000</v>
      </c>
      <c r="G276" s="4">
        <v>1250000</v>
      </c>
      <c r="H276" s="4">
        <v>20000</v>
      </c>
      <c r="I276" s="4">
        <v>160000</v>
      </c>
      <c r="J276">
        <v>8.6999999999999993</v>
      </c>
      <c r="K276">
        <v>19</v>
      </c>
      <c r="L276">
        <v>9</v>
      </c>
      <c r="M276" s="4">
        <v>107</v>
      </c>
      <c r="N276" t="s">
        <v>234</v>
      </c>
      <c r="O276" t="s">
        <v>21</v>
      </c>
      <c r="P276" s="4">
        <v>3130000</v>
      </c>
      <c r="Q276" s="3">
        <f>AVERAGE(Table1[[#This Row],[critic_score]],Table1[[#This Row],[user_score]])</f>
        <v>8.85</v>
      </c>
      <c r="R276" s="4">
        <f>Table1[[#This Row],[user_count]]+Table1[[#This Row],[critic_count]]</f>
        <v>126</v>
      </c>
      <c r="S276" s="2">
        <f>100000*Table1[[#This Row],[review_count]]/Table1[[#This Row],[total sales]]</f>
        <v>4.0255591054313102</v>
      </c>
      <c r="T276" s="2">
        <f>Table1[[#This Row],[total sales]]/(2017-Table1[[#This Row],[year_of_release]])</f>
        <v>184117.64705882352</v>
      </c>
      <c r="U276" s="9">
        <f>Table1[[#This Row],[na_sales]]/(2017-Table1[[#This Row],[year_of_release]])</f>
        <v>100000</v>
      </c>
      <c r="V276" s="6">
        <f>Table1[[#This Row],[eu_sales]]/(2017-Table1[[#This Row],[year_of_release]])</f>
        <v>73529.411764705888</v>
      </c>
      <c r="W276" s="6">
        <f>Table1[[#This Row],[jp_sales]]/(2017-Table1[[#This Row],[year_of_release]])</f>
        <v>1176.4705882352941</v>
      </c>
      <c r="X276" s="6">
        <f>Table1[[#This Row],[other_sales]]/(2017-Table1[[#This Row],[year_of_release]])</f>
        <v>9411.7647058823532</v>
      </c>
      <c r="Y276" s="4">
        <v>484244580</v>
      </c>
      <c r="Z276" s="4">
        <v>429286318</v>
      </c>
      <c r="AA276" s="4">
        <v>126843000</v>
      </c>
      <c r="AB276" s="1">
        <f>Table1[[#This Row],[na_sales]]/Table1[[#This Row],[NA population]]</f>
        <v>3.5106226692304949E-3</v>
      </c>
      <c r="AC276" s="1">
        <f>Table1[[#This Row],[eu_sales]]/Table1[[#This Row],[Eu population]]</f>
        <v>2.9118095489826441E-3</v>
      </c>
      <c r="AD276" s="1">
        <f>Table1[[#This Row],[jp_sales]]/Table1[[#This Row],[Jp population]]</f>
        <v>1.5767523631576044E-4</v>
      </c>
    </row>
    <row r="277" spans="1:30" x14ac:dyDescent="0.25">
      <c r="A277" t="s">
        <v>401</v>
      </c>
      <c r="B277" t="s">
        <v>18</v>
      </c>
      <c r="C277">
        <v>2012</v>
      </c>
      <c r="D277" t="s">
        <v>29</v>
      </c>
      <c r="E277" t="s">
        <v>20</v>
      </c>
      <c r="F277" s="4">
        <v>1060000</v>
      </c>
      <c r="G277" s="4">
        <v>1090000</v>
      </c>
      <c r="H277" s="4">
        <v>760000</v>
      </c>
      <c r="I277" s="4">
        <v>220000</v>
      </c>
      <c r="J277">
        <v>7.3</v>
      </c>
      <c r="K277">
        <v>45</v>
      </c>
      <c r="L277">
        <v>6.8</v>
      </c>
      <c r="M277" s="4">
        <v>155</v>
      </c>
      <c r="N277" t="s">
        <v>106</v>
      </c>
      <c r="O277" t="s">
        <v>21</v>
      </c>
      <c r="P277" s="4">
        <v>3130000</v>
      </c>
      <c r="Q277" s="3">
        <f>AVERAGE(Table1[[#This Row],[critic_score]],Table1[[#This Row],[user_score]])</f>
        <v>7.05</v>
      </c>
      <c r="R277" s="4">
        <f>Table1[[#This Row],[user_count]]+Table1[[#This Row],[critic_count]]</f>
        <v>200</v>
      </c>
      <c r="S277" s="2">
        <f>100000*Table1[[#This Row],[review_count]]/Table1[[#This Row],[total sales]]</f>
        <v>6.3897763578274764</v>
      </c>
      <c r="T277" s="2">
        <f>Table1[[#This Row],[total sales]]/(2017-Table1[[#This Row],[year_of_release]])</f>
        <v>626000</v>
      </c>
      <c r="U277" s="9">
        <f>Table1[[#This Row],[na_sales]]/(2017-Table1[[#This Row],[year_of_release]])</f>
        <v>212000</v>
      </c>
      <c r="V277" s="6">
        <f>Table1[[#This Row],[eu_sales]]/(2017-Table1[[#This Row],[year_of_release]])</f>
        <v>218000</v>
      </c>
      <c r="W277" s="6">
        <f>Table1[[#This Row],[jp_sales]]/(2017-Table1[[#This Row],[year_of_release]])</f>
        <v>152000</v>
      </c>
      <c r="X277" s="6">
        <f>Table1[[#This Row],[other_sales]]/(2017-Table1[[#This Row],[year_of_release]])</f>
        <v>44000</v>
      </c>
      <c r="Y277" s="4">
        <v>551484507</v>
      </c>
      <c r="Z277" s="4">
        <v>441417242</v>
      </c>
      <c r="AA277" s="4">
        <v>127629000</v>
      </c>
      <c r="AB277" s="1">
        <f>Table1[[#This Row],[na_sales]]/Table1[[#This Row],[NA population]]</f>
        <v>1.922084821142582E-3</v>
      </c>
      <c r="AC277" s="1">
        <f>Table1[[#This Row],[eu_sales]]/Table1[[#This Row],[Eu population]]</f>
        <v>2.4693190394225696E-3</v>
      </c>
      <c r="AD277" s="1">
        <f>Table1[[#This Row],[jp_sales]]/Table1[[#This Row],[Jp population]]</f>
        <v>5.95475949823316E-3</v>
      </c>
    </row>
    <row r="278" spans="1:30" x14ac:dyDescent="0.25">
      <c r="A278" t="s">
        <v>402</v>
      </c>
      <c r="B278" t="s">
        <v>26</v>
      </c>
      <c r="C278">
        <v>2005</v>
      </c>
      <c r="D278" t="s">
        <v>27</v>
      </c>
      <c r="E278" t="s">
        <v>403</v>
      </c>
      <c r="F278" s="4">
        <v>1210000</v>
      </c>
      <c r="G278" s="4">
        <v>1560000</v>
      </c>
      <c r="H278" s="4">
        <v>60000</v>
      </c>
      <c r="I278" s="4">
        <v>290000</v>
      </c>
      <c r="J278">
        <v>8.1999999999999993</v>
      </c>
      <c r="K278">
        <v>43</v>
      </c>
      <c r="L278">
        <v>8.5</v>
      </c>
      <c r="M278" s="4">
        <v>101</v>
      </c>
      <c r="N278" t="s">
        <v>404</v>
      </c>
      <c r="O278" t="s">
        <v>21</v>
      </c>
      <c r="P278" s="4">
        <v>3120000</v>
      </c>
      <c r="Q278" s="3">
        <f>AVERAGE(Table1[[#This Row],[critic_score]],Table1[[#This Row],[user_score]])</f>
        <v>8.35</v>
      </c>
      <c r="R278" s="4">
        <f>Table1[[#This Row],[user_count]]+Table1[[#This Row],[critic_count]]</f>
        <v>144</v>
      </c>
      <c r="S278" s="2">
        <f>100000*Table1[[#This Row],[review_count]]/Table1[[#This Row],[total sales]]</f>
        <v>4.615384615384615</v>
      </c>
      <c r="T278" s="2">
        <f>Table1[[#This Row],[total sales]]/(2017-Table1[[#This Row],[year_of_release]])</f>
        <v>260000</v>
      </c>
      <c r="U278" s="9">
        <f>Table1[[#This Row],[na_sales]]/(2017-Table1[[#This Row],[year_of_release]])</f>
        <v>100833.33333333333</v>
      </c>
      <c r="V278" s="6">
        <f>Table1[[#This Row],[eu_sales]]/(2017-Table1[[#This Row],[year_of_release]])</f>
        <v>130000</v>
      </c>
      <c r="W278" s="6">
        <f>Table1[[#This Row],[jp_sales]]/(2017-Table1[[#This Row],[year_of_release]])</f>
        <v>5000</v>
      </c>
      <c r="X278" s="6">
        <f>Table1[[#This Row],[other_sales]]/(2017-Table1[[#This Row],[year_of_release]])</f>
        <v>24166.666666666668</v>
      </c>
      <c r="Y278" s="4">
        <v>511054143</v>
      </c>
      <c r="Z278" s="4">
        <v>435713800</v>
      </c>
      <c r="AA278" s="4">
        <v>127773000</v>
      </c>
      <c r="AB278" s="1">
        <f>Table1[[#This Row],[na_sales]]/Table1[[#This Row],[NA population]]</f>
        <v>2.3676552016524792E-3</v>
      </c>
      <c r="AC278" s="1">
        <f>Table1[[#This Row],[eu_sales]]/Table1[[#This Row],[Eu population]]</f>
        <v>3.5803318600420735E-3</v>
      </c>
      <c r="AD278" s="1">
        <f>Table1[[#This Row],[jp_sales]]/Table1[[#This Row],[Jp population]]</f>
        <v>4.6958277570378719E-4</v>
      </c>
    </row>
    <row r="279" spans="1:30" x14ac:dyDescent="0.25">
      <c r="A279" t="s">
        <v>405</v>
      </c>
      <c r="B279" t="s">
        <v>26</v>
      </c>
      <c r="C279">
        <v>2008</v>
      </c>
      <c r="D279" t="s">
        <v>29</v>
      </c>
      <c r="E279" t="s">
        <v>20</v>
      </c>
      <c r="F279" s="4">
        <v>550000</v>
      </c>
      <c r="G279" s="4">
        <v>500000</v>
      </c>
      <c r="H279" s="4">
        <v>1930000</v>
      </c>
      <c r="I279" s="4">
        <v>130000</v>
      </c>
      <c r="J279">
        <v>8.3000000000000007</v>
      </c>
      <c r="K279">
        <v>48</v>
      </c>
      <c r="L279">
        <v>9</v>
      </c>
      <c r="M279" s="4">
        <v>63</v>
      </c>
      <c r="N279" t="s">
        <v>20</v>
      </c>
      <c r="O279" t="s">
        <v>21</v>
      </c>
      <c r="P279" s="4">
        <v>3110000</v>
      </c>
      <c r="Q279" s="3">
        <f>AVERAGE(Table1[[#This Row],[critic_score]],Table1[[#This Row],[user_score]])</f>
        <v>8.65</v>
      </c>
      <c r="R279" s="4">
        <f>Table1[[#This Row],[user_count]]+Table1[[#This Row],[critic_count]]</f>
        <v>111</v>
      </c>
      <c r="S279" s="2">
        <f>100000*Table1[[#This Row],[review_count]]/Table1[[#This Row],[total sales]]</f>
        <v>3.5691318327974275</v>
      </c>
      <c r="T279" s="2">
        <f>Table1[[#This Row],[total sales]]/(2017-Table1[[#This Row],[year_of_release]])</f>
        <v>345555.55555555556</v>
      </c>
      <c r="U279" s="9">
        <f>Table1[[#This Row],[na_sales]]/(2017-Table1[[#This Row],[year_of_release]])</f>
        <v>61111.111111111109</v>
      </c>
      <c r="V279" s="6">
        <f>Table1[[#This Row],[eu_sales]]/(2017-Table1[[#This Row],[year_of_release]])</f>
        <v>55555.555555555555</v>
      </c>
      <c r="W279" s="6">
        <f>Table1[[#This Row],[jp_sales]]/(2017-Table1[[#This Row],[year_of_release]])</f>
        <v>214444.44444444444</v>
      </c>
      <c r="X279" s="6">
        <f>Table1[[#This Row],[other_sales]]/(2017-Table1[[#This Row],[year_of_release]])</f>
        <v>14444.444444444445</v>
      </c>
      <c r="Y279" s="4">
        <v>528816311</v>
      </c>
      <c r="Z279" s="4">
        <v>440001482</v>
      </c>
      <c r="AA279" s="4">
        <v>128063000</v>
      </c>
      <c r="AB279" s="1">
        <f>Table1[[#This Row],[na_sales]]/Table1[[#This Row],[NA population]]</f>
        <v>1.040058690625373E-3</v>
      </c>
      <c r="AC279" s="1">
        <f>Table1[[#This Row],[eu_sales]]/Table1[[#This Row],[Eu population]]</f>
        <v>1.1363598088971892E-3</v>
      </c>
      <c r="AD279" s="1">
        <f>Table1[[#This Row],[jp_sales]]/Table1[[#This Row],[Jp population]]</f>
        <v>1.5070707386208351E-2</v>
      </c>
    </row>
    <row r="280" spans="1:30" x14ac:dyDescent="0.25">
      <c r="A280" t="s">
        <v>284</v>
      </c>
      <c r="B280" t="s">
        <v>39</v>
      </c>
      <c r="C280">
        <v>2010</v>
      </c>
      <c r="D280" t="s">
        <v>96</v>
      </c>
      <c r="E280" t="s">
        <v>97</v>
      </c>
      <c r="F280" s="4">
        <v>1520000</v>
      </c>
      <c r="G280" s="4">
        <v>1030000</v>
      </c>
      <c r="H280" s="4">
        <v>100000</v>
      </c>
      <c r="I280" s="4">
        <v>460000</v>
      </c>
      <c r="J280">
        <v>8.1999999999999993</v>
      </c>
      <c r="K280">
        <v>57</v>
      </c>
      <c r="L280">
        <v>7.8</v>
      </c>
      <c r="M280" s="4">
        <v>492</v>
      </c>
      <c r="N280" t="s">
        <v>285</v>
      </c>
      <c r="O280" t="s">
        <v>43</v>
      </c>
      <c r="P280" s="4">
        <v>3110000</v>
      </c>
      <c r="Q280" s="3">
        <f>AVERAGE(Table1[[#This Row],[critic_score]],Table1[[#This Row],[user_score]])</f>
        <v>8</v>
      </c>
      <c r="R280" s="4">
        <f>Table1[[#This Row],[user_count]]+Table1[[#This Row],[critic_count]]</f>
        <v>549</v>
      </c>
      <c r="S280" s="2">
        <f>100000*Table1[[#This Row],[review_count]]/Table1[[#This Row],[total sales]]</f>
        <v>17.65273311897106</v>
      </c>
      <c r="T280" s="2">
        <f>Table1[[#This Row],[total sales]]/(2017-Table1[[#This Row],[year_of_release]])</f>
        <v>444285.71428571426</v>
      </c>
      <c r="U280" s="9">
        <f>Table1[[#This Row],[na_sales]]/(2017-Table1[[#This Row],[year_of_release]])</f>
        <v>217142.85714285713</v>
      </c>
      <c r="V280" s="6">
        <f>Table1[[#This Row],[eu_sales]]/(2017-Table1[[#This Row],[year_of_release]])</f>
        <v>147142.85714285713</v>
      </c>
      <c r="W280" s="6">
        <f>Table1[[#This Row],[jp_sales]]/(2017-Table1[[#This Row],[year_of_release]])</f>
        <v>14285.714285714286</v>
      </c>
      <c r="X280" s="6">
        <f>Table1[[#This Row],[other_sales]]/(2017-Table1[[#This Row],[year_of_release]])</f>
        <v>65714.28571428571</v>
      </c>
      <c r="Y280" s="4">
        <v>540520772</v>
      </c>
      <c r="Z280" s="4">
        <v>441654761</v>
      </c>
      <c r="AA280" s="4">
        <v>128070000</v>
      </c>
      <c r="AB280" s="1">
        <f>Table1[[#This Row],[na_sales]]/Table1[[#This Row],[NA population]]</f>
        <v>2.812102843662778E-3</v>
      </c>
      <c r="AC280" s="1">
        <f>Table1[[#This Row],[eu_sales]]/Table1[[#This Row],[Eu population]]</f>
        <v>2.3321383373471659E-3</v>
      </c>
      <c r="AD280" s="1">
        <f>Table1[[#This Row],[jp_sales]]/Table1[[#This Row],[Jp population]]</f>
        <v>7.808229874287499E-4</v>
      </c>
    </row>
    <row r="281" spans="1:30" x14ac:dyDescent="0.25">
      <c r="A281" t="s">
        <v>257</v>
      </c>
      <c r="B281" t="s">
        <v>39</v>
      </c>
      <c r="C281">
        <v>2007</v>
      </c>
      <c r="D281" t="s">
        <v>96</v>
      </c>
      <c r="E281" t="s">
        <v>83</v>
      </c>
      <c r="F281" s="4">
        <v>1690000</v>
      </c>
      <c r="G281" s="4">
        <v>850000</v>
      </c>
      <c r="H281" s="4">
        <v>140000</v>
      </c>
      <c r="I281" s="4">
        <v>430000</v>
      </c>
      <c r="J281">
        <v>9.3000000000000007</v>
      </c>
      <c r="K281">
        <v>45</v>
      </c>
      <c r="L281">
        <v>8</v>
      </c>
      <c r="M281" s="4">
        <v>604</v>
      </c>
      <c r="N281" t="s">
        <v>408</v>
      </c>
      <c r="O281" t="s">
        <v>43</v>
      </c>
      <c r="P281" s="4">
        <v>3110000</v>
      </c>
      <c r="Q281" s="3">
        <f>AVERAGE(Table1[[#This Row],[critic_score]],Table1[[#This Row],[user_score]])</f>
        <v>8.65</v>
      </c>
      <c r="R281" s="4">
        <f>Table1[[#This Row],[user_count]]+Table1[[#This Row],[critic_count]]</f>
        <v>649</v>
      </c>
      <c r="S281" s="2">
        <f>100000*Table1[[#This Row],[review_count]]/Table1[[#This Row],[total sales]]</f>
        <v>20.868167202572348</v>
      </c>
      <c r="T281" s="2">
        <f>Table1[[#This Row],[total sales]]/(2017-Table1[[#This Row],[year_of_release]])</f>
        <v>311000</v>
      </c>
      <c r="U281" s="9">
        <f>Table1[[#This Row],[na_sales]]/(2017-Table1[[#This Row],[year_of_release]])</f>
        <v>169000</v>
      </c>
      <c r="V281" s="6">
        <f>Table1[[#This Row],[eu_sales]]/(2017-Table1[[#This Row],[year_of_release]])</f>
        <v>85000</v>
      </c>
      <c r="W281" s="6">
        <f>Table1[[#This Row],[jp_sales]]/(2017-Table1[[#This Row],[year_of_release]])</f>
        <v>14000</v>
      </c>
      <c r="X281" s="6">
        <f>Table1[[#This Row],[other_sales]]/(2017-Table1[[#This Row],[year_of_release]])</f>
        <v>43000</v>
      </c>
      <c r="Y281" s="4">
        <v>522751172</v>
      </c>
      <c r="Z281" s="4">
        <v>438594184</v>
      </c>
      <c r="AA281" s="4">
        <v>128001000</v>
      </c>
      <c r="AB281" s="1">
        <f>Table1[[#This Row],[na_sales]]/Table1[[#This Row],[NA population]]</f>
        <v>3.2328956691463906E-3</v>
      </c>
      <c r="AC281" s="1">
        <f>Table1[[#This Row],[eu_sales]]/Table1[[#This Row],[Eu population]]</f>
        <v>1.9380101948638698E-3</v>
      </c>
      <c r="AD281" s="1">
        <f>Table1[[#This Row],[jp_sales]]/Table1[[#This Row],[Jp population]]</f>
        <v>1.0937414551448817E-3</v>
      </c>
    </row>
    <row r="282" spans="1:30" x14ac:dyDescent="0.25">
      <c r="A282" t="s">
        <v>406</v>
      </c>
      <c r="B282" t="s">
        <v>26</v>
      </c>
      <c r="C282">
        <v>2006</v>
      </c>
      <c r="D282" t="s">
        <v>29</v>
      </c>
      <c r="E282" t="s">
        <v>20</v>
      </c>
      <c r="F282" s="4">
        <v>900000</v>
      </c>
      <c r="G282" s="4">
        <v>1000000</v>
      </c>
      <c r="H282" s="4">
        <v>1030000</v>
      </c>
      <c r="I282" s="4">
        <v>170000</v>
      </c>
      <c r="J282">
        <v>8.1</v>
      </c>
      <c r="K282">
        <v>12</v>
      </c>
      <c r="L282">
        <v>7.8</v>
      </c>
      <c r="M282" s="4">
        <v>10</v>
      </c>
      <c r="N282" t="s">
        <v>407</v>
      </c>
      <c r="O282" t="s">
        <v>21</v>
      </c>
      <c r="P282" s="4">
        <v>3100000</v>
      </c>
      <c r="Q282" s="3">
        <f>AVERAGE(Table1[[#This Row],[critic_score]],Table1[[#This Row],[user_score]])</f>
        <v>7.9499999999999993</v>
      </c>
      <c r="R282" s="4">
        <f>Table1[[#This Row],[user_count]]+Table1[[#This Row],[critic_count]]</f>
        <v>22</v>
      </c>
      <c r="S282" s="2">
        <f>100000*Table1[[#This Row],[review_count]]/Table1[[#This Row],[total sales]]</f>
        <v>0.70967741935483875</v>
      </c>
      <c r="T282" s="2">
        <f>Table1[[#This Row],[total sales]]/(2017-Table1[[#This Row],[year_of_release]])</f>
        <v>281818.18181818182</v>
      </c>
      <c r="U282" s="9">
        <f>Table1[[#This Row],[na_sales]]/(2017-Table1[[#This Row],[year_of_release]])</f>
        <v>81818.181818181823</v>
      </c>
      <c r="V282" s="6">
        <f>Table1[[#This Row],[eu_sales]]/(2017-Table1[[#This Row],[year_of_release]])</f>
        <v>90909.090909090912</v>
      </c>
      <c r="W282" s="6">
        <f>Table1[[#This Row],[jp_sales]]/(2017-Table1[[#This Row],[year_of_release]])</f>
        <v>93636.363636363632</v>
      </c>
      <c r="X282" s="6">
        <f>Table1[[#This Row],[other_sales]]/(2017-Table1[[#This Row],[year_of_release]])</f>
        <v>15454.545454545454</v>
      </c>
      <c r="Y282" s="4">
        <v>516818555</v>
      </c>
      <c r="Z282" s="4">
        <v>437126892</v>
      </c>
      <c r="AA282" s="4">
        <v>127854000</v>
      </c>
      <c r="AB282" s="1">
        <f>Table1[[#This Row],[na_sales]]/Table1[[#This Row],[NA population]]</f>
        <v>1.7414235446713015E-3</v>
      </c>
      <c r="AC282" s="1">
        <f>Table1[[#This Row],[eu_sales]]/Table1[[#This Row],[Eu population]]</f>
        <v>2.2876652484697738E-3</v>
      </c>
      <c r="AD282" s="1">
        <f>Table1[[#This Row],[jp_sales]]/Table1[[#This Row],[Jp population]]</f>
        <v>8.0560639479406206E-3</v>
      </c>
    </row>
    <row r="283" spans="1:30" x14ac:dyDescent="0.25">
      <c r="A283" t="s">
        <v>409</v>
      </c>
      <c r="B283" t="s">
        <v>69</v>
      </c>
      <c r="C283">
        <v>2013</v>
      </c>
      <c r="D283" t="s">
        <v>40</v>
      </c>
      <c r="E283" t="s">
        <v>20</v>
      </c>
      <c r="F283" s="4">
        <v>1400000</v>
      </c>
      <c r="G283" s="4">
        <v>1010000</v>
      </c>
      <c r="H283" s="4">
        <v>460000</v>
      </c>
      <c r="I283" s="4">
        <v>230000</v>
      </c>
      <c r="J283">
        <v>9.1</v>
      </c>
      <c r="K283">
        <v>81</v>
      </c>
      <c r="L283">
        <v>8.9</v>
      </c>
      <c r="M283" s="4">
        <v>1057</v>
      </c>
      <c r="N283" t="s">
        <v>20</v>
      </c>
      <c r="O283" t="s">
        <v>21</v>
      </c>
      <c r="P283" s="4">
        <v>3100000</v>
      </c>
      <c r="Q283" s="3">
        <f>AVERAGE(Table1[[#This Row],[critic_score]],Table1[[#This Row],[user_score]])</f>
        <v>9</v>
      </c>
      <c r="R283" s="4">
        <f>Table1[[#This Row],[user_count]]+Table1[[#This Row],[critic_count]]</f>
        <v>1138</v>
      </c>
      <c r="S283" s="2">
        <f>100000*Table1[[#This Row],[review_count]]/Table1[[#This Row],[total sales]]</f>
        <v>36.70967741935484</v>
      </c>
      <c r="T283" s="2">
        <f>Table1[[#This Row],[total sales]]/(2017-Table1[[#This Row],[year_of_release]])</f>
        <v>775000</v>
      </c>
      <c r="U283" s="9">
        <f>Table1[[#This Row],[na_sales]]/(2017-Table1[[#This Row],[year_of_release]])</f>
        <v>350000</v>
      </c>
      <c r="V283" s="6">
        <f>Table1[[#This Row],[eu_sales]]/(2017-Table1[[#This Row],[year_of_release]])</f>
        <v>252500</v>
      </c>
      <c r="W283" s="6">
        <f>Table1[[#This Row],[jp_sales]]/(2017-Table1[[#This Row],[year_of_release]])</f>
        <v>115000</v>
      </c>
      <c r="X283" s="6">
        <f>Table1[[#This Row],[other_sales]]/(2017-Table1[[#This Row],[year_of_release]])</f>
        <v>57500</v>
      </c>
      <c r="Y283" s="4">
        <v>556861736</v>
      </c>
      <c r="Z283" s="4">
        <v>442492884</v>
      </c>
      <c r="AA283" s="4">
        <v>127445000</v>
      </c>
      <c r="AB283" s="1">
        <f>Table1[[#This Row],[na_sales]]/Table1[[#This Row],[NA population]]</f>
        <v>2.5140890628549128E-3</v>
      </c>
      <c r="AC283" s="1">
        <f>Table1[[#This Row],[eu_sales]]/Table1[[#This Row],[Eu population]]</f>
        <v>2.2825225817642751E-3</v>
      </c>
      <c r="AD283" s="1">
        <f>Table1[[#This Row],[jp_sales]]/Table1[[#This Row],[Jp population]]</f>
        <v>3.6094001333908743E-3</v>
      </c>
    </row>
    <row r="284" spans="1:30" x14ac:dyDescent="0.25">
      <c r="A284" t="s">
        <v>410</v>
      </c>
      <c r="B284" t="s">
        <v>39</v>
      </c>
      <c r="C284">
        <v>2012</v>
      </c>
      <c r="D284" t="s">
        <v>54</v>
      </c>
      <c r="E284" t="s">
        <v>196</v>
      </c>
      <c r="F284" s="4">
        <v>880000</v>
      </c>
      <c r="G284" s="4">
        <v>940000</v>
      </c>
      <c r="H284" s="4">
        <v>880000</v>
      </c>
      <c r="I284" s="4">
        <v>400000</v>
      </c>
      <c r="J284">
        <v>7.4</v>
      </c>
      <c r="K284">
        <v>34</v>
      </c>
      <c r="L284">
        <v>5.4</v>
      </c>
      <c r="M284" s="4">
        <v>1304</v>
      </c>
      <c r="N284" t="s">
        <v>196</v>
      </c>
      <c r="O284" t="s">
        <v>43</v>
      </c>
      <c r="P284" s="4">
        <v>3100000</v>
      </c>
      <c r="Q284" s="3">
        <f>AVERAGE(Table1[[#This Row],[critic_score]],Table1[[#This Row],[user_score]])</f>
        <v>6.4</v>
      </c>
      <c r="R284" s="4">
        <f>Table1[[#This Row],[user_count]]+Table1[[#This Row],[critic_count]]</f>
        <v>1338</v>
      </c>
      <c r="S284" s="2">
        <f>100000*Table1[[#This Row],[review_count]]/Table1[[#This Row],[total sales]]</f>
        <v>43.161290322580648</v>
      </c>
      <c r="T284" s="2">
        <f>Table1[[#This Row],[total sales]]/(2017-Table1[[#This Row],[year_of_release]])</f>
        <v>620000</v>
      </c>
      <c r="U284" s="9">
        <f>Table1[[#This Row],[na_sales]]/(2017-Table1[[#This Row],[year_of_release]])</f>
        <v>176000</v>
      </c>
      <c r="V284" s="6">
        <f>Table1[[#This Row],[eu_sales]]/(2017-Table1[[#This Row],[year_of_release]])</f>
        <v>188000</v>
      </c>
      <c r="W284" s="6">
        <f>Table1[[#This Row],[jp_sales]]/(2017-Table1[[#This Row],[year_of_release]])</f>
        <v>176000</v>
      </c>
      <c r="X284" s="6">
        <f>Table1[[#This Row],[other_sales]]/(2017-Table1[[#This Row],[year_of_release]])</f>
        <v>80000</v>
      </c>
      <c r="Y284" s="4">
        <v>551484507</v>
      </c>
      <c r="Z284" s="4">
        <v>441417242</v>
      </c>
      <c r="AA284" s="4">
        <v>127629000</v>
      </c>
      <c r="AB284" s="1">
        <f>Table1[[#This Row],[na_sales]]/Table1[[#This Row],[NA population]]</f>
        <v>1.5956930590617661E-3</v>
      </c>
      <c r="AC284" s="1">
        <f>Table1[[#This Row],[eu_sales]]/Table1[[#This Row],[Eu population]]</f>
        <v>2.1295044927130418E-3</v>
      </c>
      <c r="AD284" s="1">
        <f>Table1[[#This Row],[jp_sales]]/Table1[[#This Row],[Jp population]]</f>
        <v>6.8949846821647117E-3</v>
      </c>
    </row>
    <row r="285" spans="1:30" x14ac:dyDescent="0.25">
      <c r="A285" t="s">
        <v>411</v>
      </c>
      <c r="B285" t="s">
        <v>34</v>
      </c>
      <c r="C285">
        <v>2010</v>
      </c>
      <c r="D285" t="s">
        <v>96</v>
      </c>
      <c r="E285" t="s">
        <v>100</v>
      </c>
      <c r="F285" s="4">
        <v>1990000</v>
      </c>
      <c r="G285" s="4">
        <v>810000</v>
      </c>
      <c r="H285" s="4">
        <v>30000</v>
      </c>
      <c r="I285" s="4">
        <v>270000</v>
      </c>
      <c r="J285">
        <v>9.6</v>
      </c>
      <c r="K285">
        <v>98</v>
      </c>
      <c r="L285">
        <v>8.9</v>
      </c>
      <c r="M285" s="4">
        <v>3143</v>
      </c>
      <c r="N285" t="s">
        <v>412</v>
      </c>
      <c r="O285" t="s">
        <v>43</v>
      </c>
      <c r="P285" s="4">
        <v>3100000</v>
      </c>
      <c r="Q285" s="3">
        <f>AVERAGE(Table1[[#This Row],[critic_score]],Table1[[#This Row],[user_score]])</f>
        <v>9.25</v>
      </c>
      <c r="R285" s="4">
        <f>Table1[[#This Row],[user_count]]+Table1[[#This Row],[critic_count]]</f>
        <v>3241</v>
      </c>
      <c r="S285" s="2">
        <f>100000*Table1[[#This Row],[review_count]]/Table1[[#This Row],[total sales]]</f>
        <v>104.54838709677419</v>
      </c>
      <c r="T285" s="2">
        <f>Table1[[#This Row],[total sales]]/(2017-Table1[[#This Row],[year_of_release]])</f>
        <v>442857.14285714284</v>
      </c>
      <c r="U285" s="9">
        <f>Table1[[#This Row],[na_sales]]/(2017-Table1[[#This Row],[year_of_release]])</f>
        <v>284285.71428571426</v>
      </c>
      <c r="V285" s="6">
        <f>Table1[[#This Row],[eu_sales]]/(2017-Table1[[#This Row],[year_of_release]])</f>
        <v>115714.28571428571</v>
      </c>
      <c r="W285" s="6">
        <f>Table1[[#This Row],[jp_sales]]/(2017-Table1[[#This Row],[year_of_release]])</f>
        <v>4285.7142857142853</v>
      </c>
      <c r="X285" s="6">
        <f>Table1[[#This Row],[other_sales]]/(2017-Table1[[#This Row],[year_of_release]])</f>
        <v>38571.428571428572</v>
      </c>
      <c r="Y285" s="4">
        <v>540520772</v>
      </c>
      <c r="Z285" s="4">
        <v>441654761</v>
      </c>
      <c r="AA285" s="4">
        <v>128070000</v>
      </c>
      <c r="AB285" s="1">
        <f>Table1[[#This Row],[na_sales]]/Table1[[#This Row],[NA population]]</f>
        <v>3.6816346440058738E-3</v>
      </c>
      <c r="AC285" s="1">
        <f>Table1[[#This Row],[eu_sales]]/Table1[[#This Row],[Eu population]]</f>
        <v>1.8340117021856353E-3</v>
      </c>
      <c r="AD285" s="1">
        <f>Table1[[#This Row],[jp_sales]]/Table1[[#This Row],[Jp population]]</f>
        <v>2.3424689622862497E-4</v>
      </c>
    </row>
    <row r="286" spans="1:30" x14ac:dyDescent="0.25">
      <c r="A286" t="s">
        <v>415</v>
      </c>
      <c r="B286" t="s">
        <v>45</v>
      </c>
      <c r="C286">
        <v>2001</v>
      </c>
      <c r="D286" t="s">
        <v>19</v>
      </c>
      <c r="E286" t="s">
        <v>100</v>
      </c>
      <c r="F286" s="4">
        <v>2500000</v>
      </c>
      <c r="G286" s="4">
        <v>160000</v>
      </c>
      <c r="H286" s="4">
        <v>10000</v>
      </c>
      <c r="I286" s="4">
        <v>420000</v>
      </c>
      <c r="J286">
        <v>9.4</v>
      </c>
      <c r="K286">
        <v>23</v>
      </c>
      <c r="L286">
        <v>7.9</v>
      </c>
      <c r="M286" s="4">
        <v>46</v>
      </c>
      <c r="N286" t="s">
        <v>101</v>
      </c>
      <c r="O286" t="s">
        <v>21</v>
      </c>
      <c r="P286" s="4">
        <v>3090000</v>
      </c>
      <c r="Q286" s="3">
        <f>AVERAGE(Table1[[#This Row],[critic_score]],Table1[[#This Row],[user_score]])</f>
        <v>8.65</v>
      </c>
      <c r="R286" s="4">
        <f>Table1[[#This Row],[user_count]]+Table1[[#This Row],[critic_count]]</f>
        <v>69</v>
      </c>
      <c r="S286" s="2">
        <f>100000*Table1[[#This Row],[review_count]]/Table1[[#This Row],[total sales]]</f>
        <v>2.233009708737864</v>
      </c>
      <c r="T286" s="2">
        <f>Table1[[#This Row],[total sales]]/(2017-Table1[[#This Row],[year_of_release]])</f>
        <v>193125</v>
      </c>
      <c r="U286" s="9">
        <f>Table1[[#This Row],[na_sales]]/(2017-Table1[[#This Row],[year_of_release]])</f>
        <v>156250</v>
      </c>
      <c r="V286" s="6">
        <f>Table1[[#This Row],[eu_sales]]/(2017-Table1[[#This Row],[year_of_release]])</f>
        <v>10000</v>
      </c>
      <c r="W286" s="6">
        <f>Table1[[#This Row],[jp_sales]]/(2017-Table1[[#This Row],[year_of_release]])</f>
        <v>625</v>
      </c>
      <c r="X286" s="6">
        <f>Table1[[#This Row],[other_sales]]/(2017-Table1[[#This Row],[year_of_release]])</f>
        <v>26250</v>
      </c>
      <c r="Y286" s="4">
        <v>489752572</v>
      </c>
      <c r="Z286" s="4">
        <v>430035992</v>
      </c>
      <c r="AA286" s="4">
        <v>127149000</v>
      </c>
      <c r="AB286" s="1">
        <f>Table1[[#This Row],[na_sales]]/Table1[[#This Row],[NA population]]</f>
        <v>5.1046184194413992E-3</v>
      </c>
      <c r="AC286" s="1">
        <f>Table1[[#This Row],[eu_sales]]/Table1[[#This Row],[Eu population]]</f>
        <v>3.720618808111299E-4</v>
      </c>
      <c r="AD286" s="1">
        <f>Table1[[#This Row],[jp_sales]]/Table1[[#This Row],[Jp population]]</f>
        <v>7.8647885551596944E-5</v>
      </c>
    </row>
    <row r="287" spans="1:30" x14ac:dyDescent="0.25">
      <c r="A287" t="s">
        <v>413</v>
      </c>
      <c r="B287" t="s">
        <v>45</v>
      </c>
      <c r="C287">
        <v>2002</v>
      </c>
      <c r="D287" t="s">
        <v>65</v>
      </c>
      <c r="E287" t="s">
        <v>231</v>
      </c>
      <c r="F287" s="4">
        <v>2170000</v>
      </c>
      <c r="G287" s="4">
        <v>280000</v>
      </c>
      <c r="H287" s="4">
        <v>550000</v>
      </c>
      <c r="I287" s="4">
        <v>80000</v>
      </c>
      <c r="J287">
        <v>6.7</v>
      </c>
      <c r="K287">
        <v>28</v>
      </c>
      <c r="L287">
        <v>7.9</v>
      </c>
      <c r="M287" s="4">
        <v>71</v>
      </c>
      <c r="N287" t="s">
        <v>414</v>
      </c>
      <c r="O287" t="s">
        <v>67</v>
      </c>
      <c r="P287" s="4">
        <v>3080000</v>
      </c>
      <c r="Q287" s="3">
        <f>AVERAGE(Table1[[#This Row],[critic_score]],Table1[[#This Row],[user_score]])</f>
        <v>7.3000000000000007</v>
      </c>
      <c r="R287" s="4">
        <f>Table1[[#This Row],[user_count]]+Table1[[#This Row],[critic_count]]</f>
        <v>99</v>
      </c>
      <c r="S287" s="2">
        <f>100000*Table1[[#This Row],[review_count]]/Table1[[#This Row],[total sales]]</f>
        <v>3.2142857142857144</v>
      </c>
      <c r="T287" s="2">
        <f>Table1[[#This Row],[total sales]]/(2017-Table1[[#This Row],[year_of_release]])</f>
        <v>205333.33333333334</v>
      </c>
      <c r="U287" s="9">
        <f>Table1[[#This Row],[na_sales]]/(2017-Table1[[#This Row],[year_of_release]])</f>
        <v>144666.66666666666</v>
      </c>
      <c r="V287" s="6">
        <f>Table1[[#This Row],[eu_sales]]/(2017-Table1[[#This Row],[year_of_release]])</f>
        <v>18666.666666666668</v>
      </c>
      <c r="W287" s="6">
        <f>Table1[[#This Row],[jp_sales]]/(2017-Table1[[#This Row],[year_of_release]])</f>
        <v>36666.666666666664</v>
      </c>
      <c r="X287" s="6">
        <f>Table1[[#This Row],[other_sales]]/(2017-Table1[[#This Row],[year_of_release]])</f>
        <v>5333.333333333333</v>
      </c>
      <c r="Y287" s="4">
        <v>495013192</v>
      </c>
      <c r="Z287" s="4">
        <v>431019772</v>
      </c>
      <c r="AA287" s="4">
        <v>127445000</v>
      </c>
      <c r="AB287" s="1">
        <f>Table1[[#This Row],[na_sales]]/Table1[[#This Row],[NA population]]</f>
        <v>4.3837215554449306E-3</v>
      </c>
      <c r="AC287" s="1">
        <f>Table1[[#This Row],[eu_sales]]/Table1[[#This Row],[Eu population]]</f>
        <v>6.4962217092908673E-4</v>
      </c>
      <c r="AD287" s="1">
        <f>Table1[[#This Row],[jp_sales]]/Table1[[#This Row],[Jp population]]</f>
        <v>4.3155871160108286E-3</v>
      </c>
    </row>
    <row r="288" spans="1:30" x14ac:dyDescent="0.25">
      <c r="A288" t="s">
        <v>416</v>
      </c>
      <c r="B288" t="s">
        <v>113</v>
      </c>
      <c r="C288">
        <v>2002</v>
      </c>
      <c r="D288" t="s">
        <v>73</v>
      </c>
      <c r="E288" t="s">
        <v>100</v>
      </c>
      <c r="F288" s="4">
        <v>1720000</v>
      </c>
      <c r="G288" s="4">
        <v>1210000</v>
      </c>
      <c r="H288" s="4">
        <v>0</v>
      </c>
      <c r="I288" s="4">
        <v>140000</v>
      </c>
      <c r="J288">
        <v>7.5</v>
      </c>
      <c r="K288">
        <v>18</v>
      </c>
      <c r="L288">
        <v>7.8</v>
      </c>
      <c r="M288" s="4">
        <v>22</v>
      </c>
      <c r="N288" t="s">
        <v>321</v>
      </c>
      <c r="O288" t="s">
        <v>67</v>
      </c>
      <c r="P288" s="4">
        <v>3070000</v>
      </c>
      <c r="Q288" s="3">
        <f>AVERAGE(Table1[[#This Row],[critic_score]],Table1[[#This Row],[user_score]])</f>
        <v>7.65</v>
      </c>
      <c r="R288" s="4">
        <f>Table1[[#This Row],[user_count]]+Table1[[#This Row],[critic_count]]</f>
        <v>40</v>
      </c>
      <c r="S288" s="2">
        <f>100000*Table1[[#This Row],[review_count]]/Table1[[#This Row],[total sales]]</f>
        <v>1.3029315960912051</v>
      </c>
      <c r="T288" s="2">
        <f>Table1[[#This Row],[total sales]]/(2017-Table1[[#This Row],[year_of_release]])</f>
        <v>204666.66666666666</v>
      </c>
      <c r="U288" s="9">
        <f>Table1[[#This Row],[na_sales]]/(2017-Table1[[#This Row],[year_of_release]])</f>
        <v>114666.66666666667</v>
      </c>
      <c r="V288" s="6">
        <f>Table1[[#This Row],[eu_sales]]/(2017-Table1[[#This Row],[year_of_release]])</f>
        <v>80666.666666666672</v>
      </c>
      <c r="W288" s="6">
        <f>Table1[[#This Row],[jp_sales]]/(2017-Table1[[#This Row],[year_of_release]])</f>
        <v>0</v>
      </c>
      <c r="X288" s="6">
        <f>Table1[[#This Row],[other_sales]]/(2017-Table1[[#This Row],[year_of_release]])</f>
        <v>9333.3333333333339</v>
      </c>
      <c r="Y288" s="4">
        <v>495013192</v>
      </c>
      <c r="Z288" s="4">
        <v>431019772</v>
      </c>
      <c r="AA288" s="4">
        <v>127445000</v>
      </c>
      <c r="AB288" s="1">
        <f>Table1[[#This Row],[na_sales]]/Table1[[#This Row],[NA population]]</f>
        <v>3.4746548734402214E-3</v>
      </c>
      <c r="AC288" s="1">
        <f>Table1[[#This Row],[eu_sales]]/Table1[[#This Row],[Eu population]]</f>
        <v>2.8072958100864107E-3</v>
      </c>
      <c r="AD288" s="1">
        <f>Table1[[#This Row],[jp_sales]]/Table1[[#This Row],[Jp population]]</f>
        <v>0</v>
      </c>
    </row>
    <row r="289" spans="1:30" x14ac:dyDescent="0.25">
      <c r="A289" t="s">
        <v>419</v>
      </c>
      <c r="B289" t="s">
        <v>34</v>
      </c>
      <c r="C289">
        <v>2012</v>
      </c>
      <c r="D289" t="s">
        <v>54</v>
      </c>
      <c r="E289" t="s">
        <v>41</v>
      </c>
      <c r="F289" s="4">
        <v>1890000</v>
      </c>
      <c r="G289" s="4">
        <v>880000</v>
      </c>
      <c r="H289" s="4">
        <v>40000</v>
      </c>
      <c r="I289" s="4">
        <v>250000</v>
      </c>
      <c r="J289">
        <v>8.9</v>
      </c>
      <c r="K289">
        <v>59</v>
      </c>
      <c r="L289">
        <v>8.1999999999999993</v>
      </c>
      <c r="M289" s="4">
        <v>892</v>
      </c>
      <c r="N289" t="s">
        <v>360</v>
      </c>
      <c r="O289" t="s">
        <v>43</v>
      </c>
      <c r="P289" s="4">
        <v>3060000</v>
      </c>
      <c r="Q289" s="3">
        <f>AVERAGE(Table1[[#This Row],[critic_score]],Table1[[#This Row],[user_score]])</f>
        <v>8.5500000000000007</v>
      </c>
      <c r="R289" s="4">
        <f>Table1[[#This Row],[user_count]]+Table1[[#This Row],[critic_count]]</f>
        <v>951</v>
      </c>
      <c r="S289" s="2">
        <f>100000*Table1[[#This Row],[review_count]]/Table1[[#This Row],[total sales]]</f>
        <v>31.078431372549019</v>
      </c>
      <c r="T289" s="2">
        <f>Table1[[#This Row],[total sales]]/(2017-Table1[[#This Row],[year_of_release]])</f>
        <v>612000</v>
      </c>
      <c r="U289" s="9">
        <f>Table1[[#This Row],[na_sales]]/(2017-Table1[[#This Row],[year_of_release]])</f>
        <v>378000</v>
      </c>
      <c r="V289" s="6">
        <f>Table1[[#This Row],[eu_sales]]/(2017-Table1[[#This Row],[year_of_release]])</f>
        <v>176000</v>
      </c>
      <c r="W289" s="6">
        <f>Table1[[#This Row],[jp_sales]]/(2017-Table1[[#This Row],[year_of_release]])</f>
        <v>8000</v>
      </c>
      <c r="X289" s="6">
        <f>Table1[[#This Row],[other_sales]]/(2017-Table1[[#This Row],[year_of_release]])</f>
        <v>50000</v>
      </c>
      <c r="Y289" s="4">
        <v>551484507</v>
      </c>
      <c r="Z289" s="4">
        <v>441417242</v>
      </c>
      <c r="AA289" s="4">
        <v>127629000</v>
      </c>
      <c r="AB289" s="1">
        <f>Table1[[#This Row],[na_sales]]/Table1[[#This Row],[NA population]]</f>
        <v>3.427113501848566E-3</v>
      </c>
      <c r="AC289" s="1">
        <f>Table1[[#This Row],[eu_sales]]/Table1[[#This Row],[Eu population]]</f>
        <v>1.9935786740292306E-3</v>
      </c>
      <c r="AD289" s="1">
        <f>Table1[[#This Row],[jp_sales]]/Table1[[#This Row],[Jp population]]</f>
        <v>3.1340839464385052E-4</v>
      </c>
    </row>
    <row r="290" spans="1:30" x14ac:dyDescent="0.25">
      <c r="A290" t="s">
        <v>417</v>
      </c>
      <c r="B290" t="s">
        <v>69</v>
      </c>
      <c r="C290">
        <v>2015</v>
      </c>
      <c r="D290" t="s">
        <v>73</v>
      </c>
      <c r="E290" t="s">
        <v>20</v>
      </c>
      <c r="F290" s="4">
        <v>510000</v>
      </c>
      <c r="G290" s="4">
        <v>1020000</v>
      </c>
      <c r="H290" s="4">
        <v>1400000</v>
      </c>
      <c r="I290" s="4">
        <v>120000</v>
      </c>
      <c r="J290">
        <v>6.6</v>
      </c>
      <c r="K290">
        <v>60</v>
      </c>
      <c r="L290">
        <v>6.9</v>
      </c>
      <c r="M290" s="4">
        <v>106</v>
      </c>
      <c r="N290" t="s">
        <v>20</v>
      </c>
      <c r="O290" t="s">
        <v>21</v>
      </c>
      <c r="P290" s="4">
        <v>3050000</v>
      </c>
      <c r="Q290" s="3">
        <f>AVERAGE(Table1[[#This Row],[critic_score]],Table1[[#This Row],[user_score]])</f>
        <v>6.75</v>
      </c>
      <c r="R290" s="4">
        <f>Table1[[#This Row],[user_count]]+Table1[[#This Row],[critic_count]]</f>
        <v>166</v>
      </c>
      <c r="S290" s="2">
        <f>100000*Table1[[#This Row],[review_count]]/Table1[[#This Row],[total sales]]</f>
        <v>5.442622950819672</v>
      </c>
      <c r="T290" s="2">
        <f>Table1[[#This Row],[total sales]]/(2017-Table1[[#This Row],[year_of_release]])</f>
        <v>1525000</v>
      </c>
      <c r="U290" s="9">
        <f>Table1[[#This Row],[na_sales]]/(2017-Table1[[#This Row],[year_of_release]])</f>
        <v>255000</v>
      </c>
      <c r="V290" s="6">
        <f>Table1[[#This Row],[eu_sales]]/(2017-Table1[[#This Row],[year_of_release]])</f>
        <v>510000</v>
      </c>
      <c r="W290" s="6">
        <f>Table1[[#This Row],[jp_sales]]/(2017-Table1[[#This Row],[year_of_release]])</f>
        <v>700000</v>
      </c>
      <c r="X290" s="6">
        <f>Table1[[#This Row],[other_sales]]/(2017-Table1[[#This Row],[year_of_release]])</f>
        <v>60000</v>
      </c>
      <c r="Y290" s="4">
        <v>567732286</v>
      </c>
      <c r="Z290" s="4">
        <v>444588718</v>
      </c>
      <c r="AA290" s="4">
        <v>127141000</v>
      </c>
      <c r="AB290" s="1">
        <f>Table1[[#This Row],[na_sales]]/Table1[[#This Row],[NA population]]</f>
        <v>8.9831072245907112E-4</v>
      </c>
      <c r="AC290" s="1">
        <f>Table1[[#This Row],[eu_sales]]/Table1[[#This Row],[Eu population]]</f>
        <v>2.294255249185158E-3</v>
      </c>
      <c r="AD290" s="1">
        <f>Table1[[#This Row],[jp_sales]]/Table1[[#This Row],[Jp population]]</f>
        <v>1.1011396795683533E-2</v>
      </c>
    </row>
    <row r="291" spans="1:30" x14ac:dyDescent="0.25">
      <c r="A291" t="s">
        <v>418</v>
      </c>
      <c r="B291" t="s">
        <v>113</v>
      </c>
      <c r="C291">
        <v>2014</v>
      </c>
      <c r="D291" t="s">
        <v>73</v>
      </c>
      <c r="E291" t="s">
        <v>100</v>
      </c>
      <c r="F291" s="4">
        <v>1000000</v>
      </c>
      <c r="G291" s="4">
        <v>1820000</v>
      </c>
      <c r="H291" s="4">
        <v>0</v>
      </c>
      <c r="I291" s="4">
        <v>230000</v>
      </c>
      <c r="J291">
        <v>7</v>
      </c>
      <c r="K291">
        <v>74</v>
      </c>
      <c r="L291">
        <v>3.9</v>
      </c>
      <c r="M291" s="4">
        <v>2057</v>
      </c>
      <c r="N291" t="s">
        <v>321</v>
      </c>
      <c r="O291" t="s">
        <v>67</v>
      </c>
      <c r="P291" s="4">
        <v>3050000</v>
      </c>
      <c r="Q291" s="3">
        <f>AVERAGE(Table1[[#This Row],[critic_score]],Table1[[#This Row],[user_score]])</f>
        <v>5.45</v>
      </c>
      <c r="R291" s="4">
        <f>Table1[[#This Row],[user_count]]+Table1[[#This Row],[critic_count]]</f>
        <v>2131</v>
      </c>
      <c r="S291" s="2">
        <f>100000*Table1[[#This Row],[review_count]]/Table1[[#This Row],[total sales]]</f>
        <v>69.868852459016395</v>
      </c>
      <c r="T291" s="2">
        <f>Table1[[#This Row],[total sales]]/(2017-Table1[[#This Row],[year_of_release]])</f>
        <v>1016666.6666666666</v>
      </c>
      <c r="U291" s="9">
        <f>Table1[[#This Row],[na_sales]]/(2017-Table1[[#This Row],[year_of_release]])</f>
        <v>333333.33333333331</v>
      </c>
      <c r="V291" s="6">
        <f>Table1[[#This Row],[eu_sales]]/(2017-Table1[[#This Row],[year_of_release]])</f>
        <v>606666.66666666663</v>
      </c>
      <c r="W291" s="6">
        <f>Table1[[#This Row],[jp_sales]]/(2017-Table1[[#This Row],[year_of_release]])</f>
        <v>0</v>
      </c>
      <c r="X291" s="6">
        <f>Table1[[#This Row],[other_sales]]/(2017-Table1[[#This Row],[year_of_release]])</f>
        <v>76666.666666666672</v>
      </c>
      <c r="Y291" s="4">
        <v>562338430</v>
      </c>
      <c r="Z291" s="4">
        <v>443580712</v>
      </c>
      <c r="AA291" s="4">
        <v>127276000</v>
      </c>
      <c r="AB291" s="1">
        <f>Table1[[#This Row],[na_sales]]/Table1[[#This Row],[NA population]]</f>
        <v>1.778288565481822E-3</v>
      </c>
      <c r="AC291" s="1">
        <f>Table1[[#This Row],[eu_sales]]/Table1[[#This Row],[Eu population]]</f>
        <v>4.102973710903823E-3</v>
      </c>
      <c r="AD291" s="1">
        <f>Table1[[#This Row],[jp_sales]]/Table1[[#This Row],[Jp population]]</f>
        <v>0</v>
      </c>
    </row>
    <row r="292" spans="1:30" x14ac:dyDescent="0.25">
      <c r="A292" t="s">
        <v>372</v>
      </c>
      <c r="B292" t="s">
        <v>26</v>
      </c>
      <c r="C292">
        <v>2008</v>
      </c>
      <c r="D292" t="s">
        <v>40</v>
      </c>
      <c r="E292" t="s">
        <v>198</v>
      </c>
      <c r="F292" s="4">
        <v>1750000</v>
      </c>
      <c r="G292" s="4">
        <v>1010000</v>
      </c>
      <c r="H292" s="4">
        <v>0</v>
      </c>
      <c r="I292" s="4">
        <v>290000</v>
      </c>
      <c r="J292">
        <v>7.2</v>
      </c>
      <c r="K292">
        <v>16</v>
      </c>
      <c r="L292">
        <v>8</v>
      </c>
      <c r="M292" s="4">
        <v>16</v>
      </c>
      <c r="N292" t="s">
        <v>228</v>
      </c>
      <c r="O292" t="s">
        <v>84</v>
      </c>
      <c r="P292" s="4">
        <v>3050000</v>
      </c>
      <c r="Q292" s="3">
        <f>AVERAGE(Table1[[#This Row],[critic_score]],Table1[[#This Row],[user_score]])</f>
        <v>7.6</v>
      </c>
      <c r="R292" s="4">
        <f>Table1[[#This Row],[user_count]]+Table1[[#This Row],[critic_count]]</f>
        <v>32</v>
      </c>
      <c r="S292" s="2">
        <f>100000*Table1[[#This Row],[review_count]]/Table1[[#This Row],[total sales]]</f>
        <v>1.0491803278688525</v>
      </c>
      <c r="T292" s="2">
        <f>Table1[[#This Row],[total sales]]/(2017-Table1[[#This Row],[year_of_release]])</f>
        <v>338888.88888888888</v>
      </c>
      <c r="U292" s="9">
        <f>Table1[[#This Row],[na_sales]]/(2017-Table1[[#This Row],[year_of_release]])</f>
        <v>194444.44444444444</v>
      </c>
      <c r="V292" s="6">
        <f>Table1[[#This Row],[eu_sales]]/(2017-Table1[[#This Row],[year_of_release]])</f>
        <v>112222.22222222222</v>
      </c>
      <c r="W292" s="6">
        <f>Table1[[#This Row],[jp_sales]]/(2017-Table1[[#This Row],[year_of_release]])</f>
        <v>0</v>
      </c>
      <c r="X292" s="6">
        <f>Table1[[#This Row],[other_sales]]/(2017-Table1[[#This Row],[year_of_release]])</f>
        <v>32222.222222222223</v>
      </c>
      <c r="Y292" s="4">
        <v>528816311</v>
      </c>
      <c r="Z292" s="4">
        <v>440001482</v>
      </c>
      <c r="AA292" s="4">
        <v>128063000</v>
      </c>
      <c r="AB292" s="1">
        <f>Table1[[#This Row],[na_sales]]/Table1[[#This Row],[NA population]]</f>
        <v>3.309277651989823E-3</v>
      </c>
      <c r="AC292" s="1">
        <f>Table1[[#This Row],[eu_sales]]/Table1[[#This Row],[Eu population]]</f>
        <v>2.2954468139723219E-3</v>
      </c>
      <c r="AD292" s="1">
        <f>Table1[[#This Row],[jp_sales]]/Table1[[#This Row],[Jp population]]</f>
        <v>0</v>
      </c>
    </row>
    <row r="293" spans="1:30" x14ac:dyDescent="0.25">
      <c r="A293" t="s">
        <v>421</v>
      </c>
      <c r="B293" t="s">
        <v>34</v>
      </c>
      <c r="C293">
        <v>2012</v>
      </c>
      <c r="D293" t="s">
        <v>96</v>
      </c>
      <c r="E293" t="s">
        <v>100</v>
      </c>
      <c r="F293" s="4">
        <v>1940000</v>
      </c>
      <c r="G293" s="4">
        <v>840000</v>
      </c>
      <c r="H293" s="4">
        <v>30000</v>
      </c>
      <c r="I293" s="4">
        <v>240000</v>
      </c>
      <c r="J293">
        <v>9.3000000000000007</v>
      </c>
      <c r="K293">
        <v>74</v>
      </c>
      <c r="L293">
        <v>5.8</v>
      </c>
      <c r="M293" s="4">
        <v>3725</v>
      </c>
      <c r="N293" t="s">
        <v>412</v>
      </c>
      <c r="O293" t="s">
        <v>43</v>
      </c>
      <c r="P293" s="4">
        <v>3050000</v>
      </c>
      <c r="Q293" s="3">
        <f>AVERAGE(Table1[[#This Row],[critic_score]],Table1[[#This Row],[user_score]])</f>
        <v>7.5500000000000007</v>
      </c>
      <c r="R293" s="4">
        <f>Table1[[#This Row],[user_count]]+Table1[[#This Row],[critic_count]]</f>
        <v>3799</v>
      </c>
      <c r="S293" s="2">
        <f>100000*Table1[[#This Row],[review_count]]/Table1[[#This Row],[total sales]]</f>
        <v>124.55737704918033</v>
      </c>
      <c r="T293" s="2">
        <f>Table1[[#This Row],[total sales]]/(2017-Table1[[#This Row],[year_of_release]])</f>
        <v>610000</v>
      </c>
      <c r="U293" s="9">
        <f>Table1[[#This Row],[na_sales]]/(2017-Table1[[#This Row],[year_of_release]])</f>
        <v>388000</v>
      </c>
      <c r="V293" s="6">
        <f>Table1[[#This Row],[eu_sales]]/(2017-Table1[[#This Row],[year_of_release]])</f>
        <v>168000</v>
      </c>
      <c r="W293" s="6">
        <f>Table1[[#This Row],[jp_sales]]/(2017-Table1[[#This Row],[year_of_release]])</f>
        <v>6000</v>
      </c>
      <c r="X293" s="6">
        <f>Table1[[#This Row],[other_sales]]/(2017-Table1[[#This Row],[year_of_release]])</f>
        <v>48000</v>
      </c>
      <c r="Y293" s="4">
        <v>551484507</v>
      </c>
      <c r="Z293" s="4">
        <v>441417242</v>
      </c>
      <c r="AA293" s="4">
        <v>127629000</v>
      </c>
      <c r="AB293" s="1">
        <f>Table1[[#This Row],[na_sales]]/Table1[[#This Row],[NA population]]</f>
        <v>3.5177778802043484E-3</v>
      </c>
      <c r="AC293" s="1">
        <f>Table1[[#This Row],[eu_sales]]/Table1[[#This Row],[Eu population]]</f>
        <v>1.9029614615733565E-3</v>
      </c>
      <c r="AD293" s="1">
        <f>Table1[[#This Row],[jp_sales]]/Table1[[#This Row],[Jp population]]</f>
        <v>2.3505629598288789E-4</v>
      </c>
    </row>
    <row r="294" spans="1:30" x14ac:dyDescent="0.25">
      <c r="A294" t="s">
        <v>420</v>
      </c>
      <c r="B294" t="s">
        <v>34</v>
      </c>
      <c r="C294">
        <v>2008</v>
      </c>
      <c r="D294" t="s">
        <v>40</v>
      </c>
      <c r="E294" t="s">
        <v>55</v>
      </c>
      <c r="F294" s="4">
        <v>1910000</v>
      </c>
      <c r="G294" s="4">
        <v>840000</v>
      </c>
      <c r="H294" s="4">
        <v>0</v>
      </c>
      <c r="I294" s="4">
        <v>290000</v>
      </c>
      <c r="J294">
        <v>7.5</v>
      </c>
      <c r="K294">
        <v>42</v>
      </c>
      <c r="L294">
        <v>7.4</v>
      </c>
      <c r="M294" s="4">
        <v>32</v>
      </c>
      <c r="N294" t="s">
        <v>385</v>
      </c>
      <c r="O294" t="s">
        <v>84</v>
      </c>
      <c r="P294" s="4">
        <v>3040000</v>
      </c>
      <c r="Q294" s="3">
        <f>AVERAGE(Table1[[#This Row],[critic_score]],Table1[[#This Row],[user_score]])</f>
        <v>7.45</v>
      </c>
      <c r="R294" s="4">
        <f>Table1[[#This Row],[user_count]]+Table1[[#This Row],[critic_count]]</f>
        <v>74</v>
      </c>
      <c r="S294" s="2">
        <f>100000*Table1[[#This Row],[review_count]]/Table1[[#This Row],[total sales]]</f>
        <v>2.4342105263157894</v>
      </c>
      <c r="T294" s="2">
        <f>Table1[[#This Row],[total sales]]/(2017-Table1[[#This Row],[year_of_release]])</f>
        <v>337777.77777777775</v>
      </c>
      <c r="U294" s="9">
        <f>Table1[[#This Row],[na_sales]]/(2017-Table1[[#This Row],[year_of_release]])</f>
        <v>212222.22222222222</v>
      </c>
      <c r="V294" s="6">
        <f>Table1[[#This Row],[eu_sales]]/(2017-Table1[[#This Row],[year_of_release]])</f>
        <v>93333.333333333328</v>
      </c>
      <c r="W294" s="6">
        <f>Table1[[#This Row],[jp_sales]]/(2017-Table1[[#This Row],[year_of_release]])</f>
        <v>0</v>
      </c>
      <c r="X294" s="6">
        <f>Table1[[#This Row],[other_sales]]/(2017-Table1[[#This Row],[year_of_release]])</f>
        <v>32222.222222222223</v>
      </c>
      <c r="Y294" s="4">
        <v>528816311</v>
      </c>
      <c r="Z294" s="4">
        <v>440001482</v>
      </c>
      <c r="AA294" s="4">
        <v>128063000</v>
      </c>
      <c r="AB294" s="1">
        <f>Table1[[#This Row],[na_sales]]/Table1[[#This Row],[NA population]]</f>
        <v>3.6118401801717498E-3</v>
      </c>
      <c r="AC294" s="1">
        <f>Table1[[#This Row],[eu_sales]]/Table1[[#This Row],[Eu population]]</f>
        <v>1.9090844789472778E-3</v>
      </c>
      <c r="AD294" s="1">
        <f>Table1[[#This Row],[jp_sales]]/Table1[[#This Row],[Jp population]]</f>
        <v>0</v>
      </c>
    </row>
    <row r="295" spans="1:30" x14ac:dyDescent="0.25">
      <c r="A295" t="s">
        <v>422</v>
      </c>
      <c r="B295" t="s">
        <v>39</v>
      </c>
      <c r="C295">
        <v>2010</v>
      </c>
      <c r="D295" t="s">
        <v>191</v>
      </c>
      <c r="E295" t="s">
        <v>51</v>
      </c>
      <c r="F295" s="4">
        <v>1290000</v>
      </c>
      <c r="G295" s="4">
        <v>1210000</v>
      </c>
      <c r="H295" s="4">
        <v>60000</v>
      </c>
      <c r="I295" s="4">
        <v>470000</v>
      </c>
      <c r="J295">
        <v>8.6999999999999993</v>
      </c>
      <c r="K295">
        <v>107</v>
      </c>
      <c r="L295">
        <v>7.7</v>
      </c>
      <c r="M295" s="4">
        <v>2759</v>
      </c>
      <c r="N295" t="s">
        <v>423</v>
      </c>
      <c r="O295" t="s">
        <v>43</v>
      </c>
      <c r="P295" s="4">
        <v>3030000</v>
      </c>
      <c r="Q295" s="3">
        <f>AVERAGE(Table1[[#This Row],[critic_score]],Table1[[#This Row],[user_score]])</f>
        <v>8.1999999999999993</v>
      </c>
      <c r="R295" s="4">
        <f>Table1[[#This Row],[user_count]]+Table1[[#This Row],[critic_count]]</f>
        <v>2866</v>
      </c>
      <c r="S295" s="2">
        <f>100000*Table1[[#This Row],[review_count]]/Table1[[#This Row],[total sales]]</f>
        <v>94.587458745874585</v>
      </c>
      <c r="T295" s="2">
        <f>Table1[[#This Row],[total sales]]/(2017-Table1[[#This Row],[year_of_release]])</f>
        <v>432857.14285714284</v>
      </c>
      <c r="U295" s="9">
        <f>Table1[[#This Row],[na_sales]]/(2017-Table1[[#This Row],[year_of_release]])</f>
        <v>184285.71428571429</v>
      </c>
      <c r="V295" s="6">
        <f>Table1[[#This Row],[eu_sales]]/(2017-Table1[[#This Row],[year_of_release]])</f>
        <v>172857.14285714287</v>
      </c>
      <c r="W295" s="6">
        <f>Table1[[#This Row],[jp_sales]]/(2017-Table1[[#This Row],[year_of_release]])</f>
        <v>8571.4285714285706</v>
      </c>
      <c r="X295" s="6">
        <f>Table1[[#This Row],[other_sales]]/(2017-Table1[[#This Row],[year_of_release]])</f>
        <v>67142.857142857145</v>
      </c>
      <c r="Y295" s="4">
        <v>540520772</v>
      </c>
      <c r="Z295" s="4">
        <v>441654761</v>
      </c>
      <c r="AA295" s="4">
        <v>128070000</v>
      </c>
      <c r="AB295" s="1">
        <f>Table1[[#This Row],[na_sales]]/Table1[[#This Row],[NA population]]</f>
        <v>2.3865872817927522E-3</v>
      </c>
      <c r="AC295" s="1">
        <f>Table1[[#This Row],[eu_sales]]/Table1[[#This Row],[Eu population]]</f>
        <v>2.7396964933884185E-3</v>
      </c>
      <c r="AD295" s="1">
        <f>Table1[[#This Row],[jp_sales]]/Table1[[#This Row],[Jp population]]</f>
        <v>4.6849379245724994E-4</v>
      </c>
    </row>
    <row r="296" spans="1:30" x14ac:dyDescent="0.25">
      <c r="A296" t="s">
        <v>424</v>
      </c>
      <c r="B296" t="s">
        <v>34</v>
      </c>
      <c r="C296">
        <v>2008</v>
      </c>
      <c r="D296" t="s">
        <v>40</v>
      </c>
      <c r="E296" t="s">
        <v>425</v>
      </c>
      <c r="F296" s="4">
        <v>1940000</v>
      </c>
      <c r="G296" s="4">
        <v>790000</v>
      </c>
      <c r="H296" s="4">
        <v>20000</v>
      </c>
      <c r="I296" s="4">
        <v>280000</v>
      </c>
      <c r="J296">
        <v>8.1</v>
      </c>
      <c r="K296">
        <v>75</v>
      </c>
      <c r="L296">
        <v>8.1</v>
      </c>
      <c r="M296" s="4">
        <v>307</v>
      </c>
      <c r="N296" t="s">
        <v>426</v>
      </c>
      <c r="O296" t="s">
        <v>43</v>
      </c>
      <c r="P296" s="4">
        <v>3030000</v>
      </c>
      <c r="Q296" s="3">
        <f>AVERAGE(Table1[[#This Row],[critic_score]],Table1[[#This Row],[user_score]])</f>
        <v>8.1</v>
      </c>
      <c r="R296" s="4">
        <f>Table1[[#This Row],[user_count]]+Table1[[#This Row],[critic_count]]</f>
        <v>382</v>
      </c>
      <c r="S296" s="2">
        <f>100000*Table1[[#This Row],[review_count]]/Table1[[#This Row],[total sales]]</f>
        <v>12.607260726072607</v>
      </c>
      <c r="T296" s="2">
        <f>Table1[[#This Row],[total sales]]/(2017-Table1[[#This Row],[year_of_release]])</f>
        <v>336666.66666666669</v>
      </c>
      <c r="U296" s="9">
        <f>Table1[[#This Row],[na_sales]]/(2017-Table1[[#This Row],[year_of_release]])</f>
        <v>215555.55555555556</v>
      </c>
      <c r="V296" s="6">
        <f>Table1[[#This Row],[eu_sales]]/(2017-Table1[[#This Row],[year_of_release]])</f>
        <v>87777.777777777781</v>
      </c>
      <c r="W296" s="6">
        <f>Table1[[#This Row],[jp_sales]]/(2017-Table1[[#This Row],[year_of_release]])</f>
        <v>2222.2222222222222</v>
      </c>
      <c r="X296" s="6">
        <f>Table1[[#This Row],[other_sales]]/(2017-Table1[[#This Row],[year_of_release]])</f>
        <v>31111.111111111109</v>
      </c>
      <c r="Y296" s="4">
        <v>528816311</v>
      </c>
      <c r="Z296" s="4">
        <v>440001482</v>
      </c>
      <c r="AA296" s="4">
        <v>128063000</v>
      </c>
      <c r="AB296" s="1">
        <f>Table1[[#This Row],[na_sales]]/Table1[[#This Row],[NA population]]</f>
        <v>3.6685706542058608E-3</v>
      </c>
      <c r="AC296" s="1">
        <f>Table1[[#This Row],[eu_sales]]/Table1[[#This Row],[Eu population]]</f>
        <v>1.7954484980575588E-3</v>
      </c>
      <c r="AD296" s="1">
        <f>Table1[[#This Row],[jp_sales]]/Table1[[#This Row],[Jp population]]</f>
        <v>1.5617313353583783E-4</v>
      </c>
    </row>
    <row r="297" spans="1:30" x14ac:dyDescent="0.25">
      <c r="A297" t="s">
        <v>427</v>
      </c>
      <c r="B297" t="s">
        <v>103</v>
      </c>
      <c r="C297">
        <v>2002</v>
      </c>
      <c r="D297" t="s">
        <v>40</v>
      </c>
      <c r="E297" t="s">
        <v>83</v>
      </c>
      <c r="F297" s="4">
        <v>1850000</v>
      </c>
      <c r="G297" s="4">
        <v>1040000</v>
      </c>
      <c r="H297" s="4">
        <v>0</v>
      </c>
      <c r="I297" s="4">
        <v>130000</v>
      </c>
      <c r="J297">
        <v>9.3000000000000007</v>
      </c>
      <c r="K297">
        <v>46</v>
      </c>
      <c r="L297">
        <v>8.5</v>
      </c>
      <c r="M297" s="4">
        <v>121</v>
      </c>
      <c r="N297" t="s">
        <v>189</v>
      </c>
      <c r="O297" t="s">
        <v>67</v>
      </c>
      <c r="P297" s="4">
        <v>3020000</v>
      </c>
      <c r="Q297" s="3">
        <f>AVERAGE(Table1[[#This Row],[critic_score]],Table1[[#This Row],[user_score]])</f>
        <v>8.9</v>
      </c>
      <c r="R297" s="4">
        <f>Table1[[#This Row],[user_count]]+Table1[[#This Row],[critic_count]]</f>
        <v>167</v>
      </c>
      <c r="S297" s="2">
        <f>100000*Table1[[#This Row],[review_count]]/Table1[[#This Row],[total sales]]</f>
        <v>5.5298013245033113</v>
      </c>
      <c r="T297" s="2">
        <f>Table1[[#This Row],[total sales]]/(2017-Table1[[#This Row],[year_of_release]])</f>
        <v>201333.33333333334</v>
      </c>
      <c r="U297" s="9">
        <f>Table1[[#This Row],[na_sales]]/(2017-Table1[[#This Row],[year_of_release]])</f>
        <v>123333.33333333333</v>
      </c>
      <c r="V297" s="6">
        <f>Table1[[#This Row],[eu_sales]]/(2017-Table1[[#This Row],[year_of_release]])</f>
        <v>69333.333333333328</v>
      </c>
      <c r="W297" s="6">
        <f>Table1[[#This Row],[jp_sales]]/(2017-Table1[[#This Row],[year_of_release]])</f>
        <v>0</v>
      </c>
      <c r="X297" s="6">
        <f>Table1[[#This Row],[other_sales]]/(2017-Table1[[#This Row],[year_of_release]])</f>
        <v>8666.6666666666661</v>
      </c>
      <c r="Y297" s="4">
        <v>495013192</v>
      </c>
      <c r="Z297" s="4">
        <v>431019772</v>
      </c>
      <c r="AA297" s="4">
        <v>127445000</v>
      </c>
      <c r="AB297" s="1">
        <f>Table1[[#This Row],[na_sales]]/Table1[[#This Row],[NA population]]</f>
        <v>3.7372741371304707E-3</v>
      </c>
      <c r="AC297" s="1">
        <f>Table1[[#This Row],[eu_sales]]/Table1[[#This Row],[Eu population]]</f>
        <v>2.4128823491651793E-3</v>
      </c>
      <c r="AD297" s="1">
        <f>Table1[[#This Row],[jp_sales]]/Table1[[#This Row],[Jp population]]</f>
        <v>0</v>
      </c>
    </row>
    <row r="298" spans="1:30" x14ac:dyDescent="0.25">
      <c r="A298" t="s">
        <v>153</v>
      </c>
      <c r="B298" t="s">
        <v>71</v>
      </c>
      <c r="C298">
        <v>2013</v>
      </c>
      <c r="D298" t="s">
        <v>19</v>
      </c>
      <c r="E298" t="s">
        <v>100</v>
      </c>
      <c r="F298" s="4">
        <v>610000</v>
      </c>
      <c r="G298" s="4">
        <v>1850000</v>
      </c>
      <c r="H298" s="4">
        <v>110000</v>
      </c>
      <c r="I298" s="4">
        <v>440000</v>
      </c>
      <c r="J298">
        <v>8.6999999999999993</v>
      </c>
      <c r="K298">
        <v>26</v>
      </c>
      <c r="L298">
        <v>6.3</v>
      </c>
      <c r="M298" s="4">
        <v>616</v>
      </c>
      <c r="N298" t="s">
        <v>141</v>
      </c>
      <c r="O298" t="s">
        <v>21</v>
      </c>
      <c r="P298" s="4">
        <v>3010000</v>
      </c>
      <c r="Q298" s="3">
        <f>AVERAGE(Table1[[#This Row],[critic_score]],Table1[[#This Row],[user_score]])</f>
        <v>7.5</v>
      </c>
      <c r="R298" s="4">
        <f>Table1[[#This Row],[user_count]]+Table1[[#This Row],[critic_count]]</f>
        <v>642</v>
      </c>
      <c r="S298" s="2">
        <f>100000*Table1[[#This Row],[review_count]]/Table1[[#This Row],[total sales]]</f>
        <v>21.32890365448505</v>
      </c>
      <c r="T298" s="2">
        <f>Table1[[#This Row],[total sales]]/(2017-Table1[[#This Row],[year_of_release]])</f>
        <v>752500</v>
      </c>
      <c r="U298" s="9">
        <f>Table1[[#This Row],[na_sales]]/(2017-Table1[[#This Row],[year_of_release]])</f>
        <v>152500</v>
      </c>
      <c r="V298" s="6">
        <f>Table1[[#This Row],[eu_sales]]/(2017-Table1[[#This Row],[year_of_release]])</f>
        <v>462500</v>
      </c>
      <c r="W298" s="6">
        <f>Table1[[#This Row],[jp_sales]]/(2017-Table1[[#This Row],[year_of_release]])</f>
        <v>27500</v>
      </c>
      <c r="X298" s="6">
        <f>Table1[[#This Row],[other_sales]]/(2017-Table1[[#This Row],[year_of_release]])</f>
        <v>110000</v>
      </c>
      <c r="Y298" s="4">
        <v>556861736</v>
      </c>
      <c r="Z298" s="4">
        <v>442492884</v>
      </c>
      <c r="AA298" s="4">
        <v>127445000</v>
      </c>
      <c r="AB298" s="1">
        <f>Table1[[#This Row],[na_sales]]/Table1[[#This Row],[NA population]]</f>
        <v>1.0954245202439265E-3</v>
      </c>
      <c r="AC298" s="1">
        <f>Table1[[#This Row],[eu_sales]]/Table1[[#This Row],[Eu population]]</f>
        <v>4.1808581943207027E-3</v>
      </c>
      <c r="AD298" s="1">
        <f>Table1[[#This Row],[jp_sales]]/Table1[[#This Row],[Jp population]]</f>
        <v>8.6311742320216564E-4</v>
      </c>
    </row>
    <row r="299" spans="1:30" x14ac:dyDescent="0.25">
      <c r="A299" t="s">
        <v>428</v>
      </c>
      <c r="B299" t="s">
        <v>39</v>
      </c>
      <c r="C299">
        <v>2009</v>
      </c>
      <c r="D299" t="s">
        <v>54</v>
      </c>
      <c r="E299" t="s">
        <v>51</v>
      </c>
      <c r="F299" s="4">
        <v>1400000</v>
      </c>
      <c r="G299" s="4">
        <v>1060000</v>
      </c>
      <c r="H299" s="4">
        <v>80000</v>
      </c>
      <c r="I299" s="4">
        <v>470000</v>
      </c>
      <c r="J299">
        <v>9.1</v>
      </c>
      <c r="K299">
        <v>94</v>
      </c>
      <c r="L299">
        <v>8.1</v>
      </c>
      <c r="M299" s="4">
        <v>1505</v>
      </c>
      <c r="N299" t="s">
        <v>429</v>
      </c>
      <c r="O299" t="s">
        <v>43</v>
      </c>
      <c r="P299" s="4">
        <v>3010000</v>
      </c>
      <c r="Q299" s="3">
        <f>AVERAGE(Table1[[#This Row],[critic_score]],Table1[[#This Row],[user_score]])</f>
        <v>8.6</v>
      </c>
      <c r="R299" s="4">
        <f>Table1[[#This Row],[user_count]]+Table1[[#This Row],[critic_count]]</f>
        <v>1599</v>
      </c>
      <c r="S299" s="2">
        <f>100000*Table1[[#This Row],[review_count]]/Table1[[#This Row],[total sales]]</f>
        <v>53.122923588039868</v>
      </c>
      <c r="T299" s="2">
        <f>Table1[[#This Row],[total sales]]/(2017-Table1[[#This Row],[year_of_release]])</f>
        <v>376250</v>
      </c>
      <c r="U299" s="9">
        <f>Table1[[#This Row],[na_sales]]/(2017-Table1[[#This Row],[year_of_release]])</f>
        <v>175000</v>
      </c>
      <c r="V299" s="6">
        <f>Table1[[#This Row],[eu_sales]]/(2017-Table1[[#This Row],[year_of_release]])</f>
        <v>132500</v>
      </c>
      <c r="W299" s="6">
        <f>Table1[[#This Row],[jp_sales]]/(2017-Table1[[#This Row],[year_of_release]])</f>
        <v>10000</v>
      </c>
      <c r="X299" s="6">
        <f>Table1[[#This Row],[other_sales]]/(2017-Table1[[#This Row],[year_of_release]])</f>
        <v>58750</v>
      </c>
      <c r="Y299" s="4">
        <v>534740514</v>
      </c>
      <c r="Z299" s="4">
        <v>441041694</v>
      </c>
      <c r="AA299" s="4">
        <v>128047000</v>
      </c>
      <c r="AB299" s="1">
        <f>Table1[[#This Row],[na_sales]]/Table1[[#This Row],[NA population]]</f>
        <v>2.6180922584818399E-3</v>
      </c>
      <c r="AC299" s="1">
        <f>Table1[[#This Row],[eu_sales]]/Table1[[#This Row],[Eu population]]</f>
        <v>2.4034008902568743E-3</v>
      </c>
      <c r="AD299" s="1">
        <f>Table1[[#This Row],[jp_sales]]/Table1[[#This Row],[Jp population]]</f>
        <v>6.2477059204823224E-4</v>
      </c>
    </row>
    <row r="300" spans="1:30" x14ac:dyDescent="0.25">
      <c r="A300" t="s">
        <v>430</v>
      </c>
      <c r="B300" t="s">
        <v>18</v>
      </c>
      <c r="C300">
        <v>2010</v>
      </c>
      <c r="D300" t="s">
        <v>27</v>
      </c>
      <c r="E300" t="s">
        <v>431</v>
      </c>
      <c r="F300" s="4">
        <v>2040000</v>
      </c>
      <c r="G300" s="4">
        <v>630000</v>
      </c>
      <c r="H300" s="4">
        <v>120000</v>
      </c>
      <c r="I300" s="4">
        <v>220000</v>
      </c>
      <c r="J300">
        <v>7.3</v>
      </c>
      <c r="K300">
        <v>78</v>
      </c>
      <c r="L300">
        <v>7</v>
      </c>
      <c r="M300" s="4">
        <v>131</v>
      </c>
      <c r="N300" t="s">
        <v>432</v>
      </c>
      <c r="O300" t="s">
        <v>21</v>
      </c>
      <c r="P300" s="4">
        <v>3010000</v>
      </c>
      <c r="Q300" s="3">
        <f>AVERAGE(Table1[[#This Row],[critic_score]],Table1[[#This Row],[user_score]])</f>
        <v>7.15</v>
      </c>
      <c r="R300" s="4">
        <f>Table1[[#This Row],[user_count]]+Table1[[#This Row],[critic_count]]</f>
        <v>209</v>
      </c>
      <c r="S300" s="2">
        <f>100000*Table1[[#This Row],[review_count]]/Table1[[#This Row],[total sales]]</f>
        <v>6.9435215946843858</v>
      </c>
      <c r="T300" s="2">
        <f>Table1[[#This Row],[total sales]]/(2017-Table1[[#This Row],[year_of_release]])</f>
        <v>430000</v>
      </c>
      <c r="U300" s="9">
        <f>Table1[[#This Row],[na_sales]]/(2017-Table1[[#This Row],[year_of_release]])</f>
        <v>291428.57142857142</v>
      </c>
      <c r="V300" s="6">
        <f>Table1[[#This Row],[eu_sales]]/(2017-Table1[[#This Row],[year_of_release]])</f>
        <v>90000</v>
      </c>
      <c r="W300" s="6">
        <f>Table1[[#This Row],[jp_sales]]/(2017-Table1[[#This Row],[year_of_release]])</f>
        <v>17142.857142857141</v>
      </c>
      <c r="X300" s="6">
        <f>Table1[[#This Row],[other_sales]]/(2017-Table1[[#This Row],[year_of_release]])</f>
        <v>31428.571428571428</v>
      </c>
      <c r="Y300" s="4">
        <v>540520772</v>
      </c>
      <c r="Z300" s="4">
        <v>441654761</v>
      </c>
      <c r="AA300" s="4">
        <v>128070000</v>
      </c>
      <c r="AB300" s="1">
        <f>Table1[[#This Row],[na_sales]]/Table1[[#This Row],[NA population]]</f>
        <v>3.7741380270210965E-3</v>
      </c>
      <c r="AC300" s="1">
        <f>Table1[[#This Row],[eu_sales]]/Table1[[#This Row],[Eu population]]</f>
        <v>1.426453546144383E-3</v>
      </c>
      <c r="AD300" s="1">
        <f>Table1[[#This Row],[jp_sales]]/Table1[[#This Row],[Jp population]]</f>
        <v>9.3698758491449988E-4</v>
      </c>
    </row>
    <row r="301" spans="1:30" x14ac:dyDescent="0.25">
      <c r="A301" t="s">
        <v>373</v>
      </c>
      <c r="B301" t="s">
        <v>34</v>
      </c>
      <c r="C301">
        <v>2012</v>
      </c>
      <c r="D301" t="s">
        <v>54</v>
      </c>
      <c r="E301" t="s">
        <v>83</v>
      </c>
      <c r="F301" s="4">
        <v>1380000</v>
      </c>
      <c r="G301" s="4">
        <v>1320000</v>
      </c>
      <c r="H301" s="4">
        <v>20000</v>
      </c>
      <c r="I301" s="4">
        <v>280000</v>
      </c>
      <c r="J301">
        <v>9.1</v>
      </c>
      <c r="K301">
        <v>39</v>
      </c>
      <c r="L301">
        <v>8.6</v>
      </c>
      <c r="M301" s="4">
        <v>1247</v>
      </c>
      <c r="N301" t="s">
        <v>189</v>
      </c>
      <c r="O301" t="s">
        <v>43</v>
      </c>
      <c r="P301" s="4">
        <v>3000000</v>
      </c>
      <c r="Q301" s="3">
        <f>AVERAGE(Table1[[#This Row],[critic_score]],Table1[[#This Row],[user_score]])</f>
        <v>8.85</v>
      </c>
      <c r="R301" s="4">
        <f>Table1[[#This Row],[user_count]]+Table1[[#This Row],[critic_count]]</f>
        <v>1286</v>
      </c>
      <c r="S301" s="2">
        <f>100000*Table1[[#This Row],[review_count]]/Table1[[#This Row],[total sales]]</f>
        <v>42.866666666666667</v>
      </c>
      <c r="T301" s="2">
        <f>Table1[[#This Row],[total sales]]/(2017-Table1[[#This Row],[year_of_release]])</f>
        <v>600000</v>
      </c>
      <c r="U301" s="9">
        <f>Table1[[#This Row],[na_sales]]/(2017-Table1[[#This Row],[year_of_release]])</f>
        <v>276000</v>
      </c>
      <c r="V301" s="6">
        <f>Table1[[#This Row],[eu_sales]]/(2017-Table1[[#This Row],[year_of_release]])</f>
        <v>264000</v>
      </c>
      <c r="W301" s="6">
        <f>Table1[[#This Row],[jp_sales]]/(2017-Table1[[#This Row],[year_of_release]])</f>
        <v>4000</v>
      </c>
      <c r="X301" s="6">
        <f>Table1[[#This Row],[other_sales]]/(2017-Table1[[#This Row],[year_of_release]])</f>
        <v>56000</v>
      </c>
      <c r="Y301" s="4">
        <v>551484507</v>
      </c>
      <c r="Z301" s="4">
        <v>441417242</v>
      </c>
      <c r="AA301" s="4">
        <v>127629000</v>
      </c>
      <c r="AB301" s="1">
        <f>Table1[[#This Row],[na_sales]]/Table1[[#This Row],[NA population]]</f>
        <v>2.5023368426195878E-3</v>
      </c>
      <c r="AC301" s="1">
        <f>Table1[[#This Row],[eu_sales]]/Table1[[#This Row],[Eu population]]</f>
        <v>2.9903680110438457E-3</v>
      </c>
      <c r="AD301" s="1">
        <f>Table1[[#This Row],[jp_sales]]/Table1[[#This Row],[Jp population]]</f>
        <v>1.5670419732192526E-4</v>
      </c>
    </row>
    <row r="302" spans="1:30" x14ac:dyDescent="0.25">
      <c r="A302" t="s">
        <v>433</v>
      </c>
      <c r="B302" t="s">
        <v>34</v>
      </c>
      <c r="C302">
        <v>2012</v>
      </c>
      <c r="D302" t="s">
        <v>19</v>
      </c>
      <c r="E302" t="s">
        <v>41</v>
      </c>
      <c r="F302" s="4">
        <v>2600000</v>
      </c>
      <c r="G302" s="4">
        <v>200000</v>
      </c>
      <c r="H302" s="4">
        <v>10000</v>
      </c>
      <c r="I302" s="4">
        <v>190000</v>
      </c>
      <c r="J302">
        <v>8.8000000000000007</v>
      </c>
      <c r="K302">
        <v>41</v>
      </c>
      <c r="L302">
        <v>7.2</v>
      </c>
      <c r="M302" s="4">
        <v>131</v>
      </c>
      <c r="N302" t="s">
        <v>306</v>
      </c>
      <c r="O302" t="s">
        <v>21</v>
      </c>
      <c r="P302" s="4">
        <v>3000000</v>
      </c>
      <c r="Q302" s="3">
        <f>AVERAGE(Table1[[#This Row],[critic_score]],Table1[[#This Row],[user_score]])</f>
        <v>8</v>
      </c>
      <c r="R302" s="4">
        <f>Table1[[#This Row],[user_count]]+Table1[[#This Row],[critic_count]]</f>
        <v>172</v>
      </c>
      <c r="S302" s="2">
        <f>100000*Table1[[#This Row],[review_count]]/Table1[[#This Row],[total sales]]</f>
        <v>5.7333333333333334</v>
      </c>
      <c r="T302" s="2">
        <f>Table1[[#This Row],[total sales]]/(2017-Table1[[#This Row],[year_of_release]])</f>
        <v>600000</v>
      </c>
      <c r="U302" s="9">
        <f>Table1[[#This Row],[na_sales]]/(2017-Table1[[#This Row],[year_of_release]])</f>
        <v>520000</v>
      </c>
      <c r="V302" s="6">
        <f>Table1[[#This Row],[eu_sales]]/(2017-Table1[[#This Row],[year_of_release]])</f>
        <v>40000</v>
      </c>
      <c r="W302" s="6">
        <f>Table1[[#This Row],[jp_sales]]/(2017-Table1[[#This Row],[year_of_release]])</f>
        <v>2000</v>
      </c>
      <c r="X302" s="6">
        <f>Table1[[#This Row],[other_sales]]/(2017-Table1[[#This Row],[year_of_release]])</f>
        <v>38000</v>
      </c>
      <c r="Y302" s="4">
        <v>551484507</v>
      </c>
      <c r="Z302" s="4">
        <v>441417242</v>
      </c>
      <c r="AA302" s="4">
        <v>127629000</v>
      </c>
      <c r="AB302" s="1">
        <f>Table1[[#This Row],[na_sales]]/Table1[[#This Row],[NA population]]</f>
        <v>4.7145476745006727E-3</v>
      </c>
      <c r="AC302" s="1">
        <f>Table1[[#This Row],[eu_sales]]/Table1[[#This Row],[Eu population]]</f>
        <v>4.5308606227937058E-4</v>
      </c>
      <c r="AD302" s="1">
        <f>Table1[[#This Row],[jp_sales]]/Table1[[#This Row],[Jp population]]</f>
        <v>7.8352098660962631E-5</v>
      </c>
    </row>
    <row r="303" spans="1:30" x14ac:dyDescent="0.25">
      <c r="A303" t="s">
        <v>434</v>
      </c>
      <c r="B303" t="s">
        <v>45</v>
      </c>
      <c r="C303">
        <v>2007</v>
      </c>
      <c r="D303" t="s">
        <v>65</v>
      </c>
      <c r="E303" t="s">
        <v>231</v>
      </c>
      <c r="F303" s="4">
        <v>1150000</v>
      </c>
      <c r="G303" s="4">
        <v>0</v>
      </c>
      <c r="H303" s="4">
        <v>760000</v>
      </c>
      <c r="I303" s="4">
        <v>1090000</v>
      </c>
      <c r="J303">
        <v>7.3</v>
      </c>
      <c r="K303">
        <v>24</v>
      </c>
      <c r="L303">
        <v>9.1999999999999993</v>
      </c>
      <c r="M303" s="4">
        <v>173</v>
      </c>
      <c r="N303" t="s">
        <v>435</v>
      </c>
      <c r="O303" t="s">
        <v>67</v>
      </c>
      <c r="P303" s="4">
        <v>3000000</v>
      </c>
      <c r="Q303" s="3">
        <f>AVERAGE(Table1[[#This Row],[critic_score]],Table1[[#This Row],[user_score]])</f>
        <v>8.25</v>
      </c>
      <c r="R303" s="4">
        <f>Table1[[#This Row],[user_count]]+Table1[[#This Row],[critic_count]]</f>
        <v>197</v>
      </c>
      <c r="S303" s="2">
        <f>100000*Table1[[#This Row],[review_count]]/Table1[[#This Row],[total sales]]</f>
        <v>6.5666666666666664</v>
      </c>
      <c r="T303" s="2">
        <f>Table1[[#This Row],[total sales]]/(2017-Table1[[#This Row],[year_of_release]])</f>
        <v>300000</v>
      </c>
      <c r="U303" s="9">
        <f>Table1[[#This Row],[na_sales]]/(2017-Table1[[#This Row],[year_of_release]])</f>
        <v>115000</v>
      </c>
      <c r="V303" s="6">
        <f>Table1[[#This Row],[eu_sales]]/(2017-Table1[[#This Row],[year_of_release]])</f>
        <v>0</v>
      </c>
      <c r="W303" s="6">
        <f>Table1[[#This Row],[jp_sales]]/(2017-Table1[[#This Row],[year_of_release]])</f>
        <v>76000</v>
      </c>
      <c r="X303" s="6">
        <f>Table1[[#This Row],[other_sales]]/(2017-Table1[[#This Row],[year_of_release]])</f>
        <v>109000</v>
      </c>
      <c r="Y303" s="4">
        <v>522751172</v>
      </c>
      <c r="Z303" s="4">
        <v>438594184</v>
      </c>
      <c r="AA303" s="4">
        <v>128001000</v>
      </c>
      <c r="AB303" s="1">
        <f>Table1[[#This Row],[na_sales]]/Table1[[#This Row],[NA population]]</f>
        <v>2.199899419833343E-3</v>
      </c>
      <c r="AC303" s="1">
        <f>Table1[[#This Row],[eu_sales]]/Table1[[#This Row],[Eu population]]</f>
        <v>0</v>
      </c>
      <c r="AD303" s="1">
        <f>Table1[[#This Row],[jp_sales]]/Table1[[#This Row],[Jp population]]</f>
        <v>5.9374536136436434E-3</v>
      </c>
    </row>
    <row r="304" spans="1:30" x14ac:dyDescent="0.25">
      <c r="A304" t="s">
        <v>437</v>
      </c>
      <c r="B304" t="s">
        <v>45</v>
      </c>
      <c r="C304">
        <v>2002</v>
      </c>
      <c r="D304" t="s">
        <v>19</v>
      </c>
      <c r="E304" t="s">
        <v>171</v>
      </c>
      <c r="F304" s="4">
        <v>120000</v>
      </c>
      <c r="G304" s="4">
        <v>1260000</v>
      </c>
      <c r="H304" s="4">
        <v>1160000</v>
      </c>
      <c r="I304" s="4">
        <v>450000</v>
      </c>
      <c r="J304">
        <v>9.3000000000000007</v>
      </c>
      <c r="K304">
        <v>24</v>
      </c>
      <c r="L304">
        <v>9.1</v>
      </c>
      <c r="M304" s="4">
        <v>65</v>
      </c>
      <c r="N304" t="s">
        <v>311</v>
      </c>
      <c r="O304" t="s">
        <v>21</v>
      </c>
      <c r="P304" s="4">
        <v>2990000</v>
      </c>
      <c r="Q304" s="3">
        <f>AVERAGE(Table1[[#This Row],[critic_score]],Table1[[#This Row],[user_score]])</f>
        <v>9.1999999999999993</v>
      </c>
      <c r="R304" s="4">
        <f>Table1[[#This Row],[user_count]]+Table1[[#This Row],[critic_count]]</f>
        <v>89</v>
      </c>
      <c r="S304" s="2">
        <f>100000*Table1[[#This Row],[review_count]]/Table1[[#This Row],[total sales]]</f>
        <v>2.9765886287625416</v>
      </c>
      <c r="T304" s="2">
        <f>Table1[[#This Row],[total sales]]/(2017-Table1[[#This Row],[year_of_release]])</f>
        <v>199333.33333333334</v>
      </c>
      <c r="U304" s="9">
        <f>Table1[[#This Row],[na_sales]]/(2017-Table1[[#This Row],[year_of_release]])</f>
        <v>8000</v>
      </c>
      <c r="V304" s="6">
        <f>Table1[[#This Row],[eu_sales]]/(2017-Table1[[#This Row],[year_of_release]])</f>
        <v>84000</v>
      </c>
      <c r="W304" s="6">
        <f>Table1[[#This Row],[jp_sales]]/(2017-Table1[[#This Row],[year_of_release]])</f>
        <v>77333.333333333328</v>
      </c>
      <c r="X304" s="6">
        <f>Table1[[#This Row],[other_sales]]/(2017-Table1[[#This Row],[year_of_release]])</f>
        <v>30000</v>
      </c>
      <c r="Y304" s="4">
        <v>495013192</v>
      </c>
      <c r="Z304" s="4">
        <v>431019772</v>
      </c>
      <c r="AA304" s="4">
        <v>127445000</v>
      </c>
      <c r="AB304" s="1">
        <f>Table1[[#This Row],[na_sales]]/Table1[[#This Row],[NA population]]</f>
        <v>2.4241778186792241E-4</v>
      </c>
      <c r="AC304" s="1">
        <f>Table1[[#This Row],[eu_sales]]/Table1[[#This Row],[Eu population]]</f>
        <v>2.9232997691808903E-3</v>
      </c>
      <c r="AD304" s="1">
        <f>Table1[[#This Row],[jp_sales]]/Table1[[#This Row],[Jp population]]</f>
        <v>9.1019655537682917E-3</v>
      </c>
    </row>
    <row r="305" spans="1:30" x14ac:dyDescent="0.25">
      <c r="A305" t="s">
        <v>438</v>
      </c>
      <c r="B305" t="s">
        <v>45</v>
      </c>
      <c r="C305">
        <v>2001</v>
      </c>
      <c r="D305" t="s">
        <v>40</v>
      </c>
      <c r="E305" t="s">
        <v>196</v>
      </c>
      <c r="F305" s="4">
        <v>1360000</v>
      </c>
      <c r="G305" s="4">
        <v>860000</v>
      </c>
      <c r="H305" s="4">
        <v>640000</v>
      </c>
      <c r="I305" s="4">
        <v>130000</v>
      </c>
      <c r="J305">
        <v>9.4</v>
      </c>
      <c r="K305">
        <v>37</v>
      </c>
      <c r="L305">
        <v>8.5</v>
      </c>
      <c r="M305" s="4">
        <v>466</v>
      </c>
      <c r="N305" t="s">
        <v>196</v>
      </c>
      <c r="O305" t="s">
        <v>43</v>
      </c>
      <c r="P305" s="4">
        <v>2990000</v>
      </c>
      <c r="Q305" s="3">
        <f>AVERAGE(Table1[[#This Row],[critic_score]],Table1[[#This Row],[user_score]])</f>
        <v>8.9499999999999993</v>
      </c>
      <c r="R305" s="4">
        <f>Table1[[#This Row],[user_count]]+Table1[[#This Row],[critic_count]]</f>
        <v>503</v>
      </c>
      <c r="S305" s="2">
        <f>100000*Table1[[#This Row],[review_count]]/Table1[[#This Row],[total sales]]</f>
        <v>16.822742474916389</v>
      </c>
      <c r="T305" s="2">
        <f>Table1[[#This Row],[total sales]]/(2017-Table1[[#This Row],[year_of_release]])</f>
        <v>186875</v>
      </c>
      <c r="U305" s="9">
        <f>Table1[[#This Row],[na_sales]]/(2017-Table1[[#This Row],[year_of_release]])</f>
        <v>85000</v>
      </c>
      <c r="V305" s="6">
        <f>Table1[[#This Row],[eu_sales]]/(2017-Table1[[#This Row],[year_of_release]])</f>
        <v>53750</v>
      </c>
      <c r="W305" s="6">
        <f>Table1[[#This Row],[jp_sales]]/(2017-Table1[[#This Row],[year_of_release]])</f>
        <v>40000</v>
      </c>
      <c r="X305" s="6">
        <f>Table1[[#This Row],[other_sales]]/(2017-Table1[[#This Row],[year_of_release]])</f>
        <v>8125</v>
      </c>
      <c r="Y305" s="4">
        <v>489752572</v>
      </c>
      <c r="Z305" s="4">
        <v>430035992</v>
      </c>
      <c r="AA305" s="4">
        <v>127149000</v>
      </c>
      <c r="AB305" s="1">
        <f>Table1[[#This Row],[na_sales]]/Table1[[#This Row],[NA population]]</f>
        <v>2.7769124201761212E-3</v>
      </c>
      <c r="AC305" s="1">
        <f>Table1[[#This Row],[eu_sales]]/Table1[[#This Row],[Eu population]]</f>
        <v>1.999832609359823E-3</v>
      </c>
      <c r="AD305" s="1">
        <f>Table1[[#This Row],[jp_sales]]/Table1[[#This Row],[Jp population]]</f>
        <v>5.0334646753022044E-3</v>
      </c>
    </row>
    <row r="306" spans="1:30" x14ac:dyDescent="0.25">
      <c r="A306" t="s">
        <v>436</v>
      </c>
      <c r="B306" t="s">
        <v>113</v>
      </c>
      <c r="C306">
        <v>2000</v>
      </c>
      <c r="D306" t="s">
        <v>29</v>
      </c>
      <c r="E306" t="s">
        <v>100</v>
      </c>
      <c r="F306" s="4">
        <v>1670000</v>
      </c>
      <c r="G306" s="4">
        <v>1180000</v>
      </c>
      <c r="H306" s="4">
        <v>0</v>
      </c>
      <c r="I306" s="4">
        <v>130000</v>
      </c>
      <c r="J306">
        <v>8.1999999999999993</v>
      </c>
      <c r="K306">
        <v>23</v>
      </c>
      <c r="L306">
        <v>6.6</v>
      </c>
      <c r="M306" s="4">
        <v>20</v>
      </c>
      <c r="N306" t="s">
        <v>321</v>
      </c>
      <c r="O306" t="s">
        <v>67</v>
      </c>
      <c r="P306" s="4">
        <v>2980000</v>
      </c>
      <c r="Q306" s="3">
        <f>AVERAGE(Table1[[#This Row],[critic_score]],Table1[[#This Row],[user_score]])</f>
        <v>7.3999999999999995</v>
      </c>
      <c r="R306" s="4">
        <f>Table1[[#This Row],[user_count]]+Table1[[#This Row],[critic_count]]</f>
        <v>43</v>
      </c>
      <c r="S306" s="2">
        <f>100000*Table1[[#This Row],[review_count]]/Table1[[#This Row],[total sales]]</f>
        <v>1.4429530201342282</v>
      </c>
      <c r="T306" s="2">
        <f>Table1[[#This Row],[total sales]]/(2017-Table1[[#This Row],[year_of_release]])</f>
        <v>175294.11764705883</v>
      </c>
      <c r="U306" s="9">
        <f>Table1[[#This Row],[na_sales]]/(2017-Table1[[#This Row],[year_of_release]])</f>
        <v>98235.294117647063</v>
      </c>
      <c r="V306" s="6">
        <f>Table1[[#This Row],[eu_sales]]/(2017-Table1[[#This Row],[year_of_release]])</f>
        <v>69411.76470588235</v>
      </c>
      <c r="W306" s="6">
        <f>Table1[[#This Row],[jp_sales]]/(2017-Table1[[#This Row],[year_of_release]])</f>
        <v>0</v>
      </c>
      <c r="X306" s="6">
        <f>Table1[[#This Row],[other_sales]]/(2017-Table1[[#This Row],[year_of_release]])</f>
        <v>7647.0588235294117</v>
      </c>
      <c r="Y306" s="4">
        <v>484244580</v>
      </c>
      <c r="Z306" s="4">
        <v>429286318</v>
      </c>
      <c r="AA306" s="4">
        <v>126843000</v>
      </c>
      <c r="AB306" s="1">
        <f>Table1[[#This Row],[na_sales]]/Table1[[#This Row],[NA population]]</f>
        <v>3.4486705044793685E-3</v>
      </c>
      <c r="AC306" s="1">
        <f>Table1[[#This Row],[eu_sales]]/Table1[[#This Row],[Eu population]]</f>
        <v>2.7487482142396161E-3</v>
      </c>
      <c r="AD306" s="1">
        <f>Table1[[#This Row],[jp_sales]]/Table1[[#This Row],[Jp population]]</f>
        <v>0</v>
      </c>
    </row>
    <row r="307" spans="1:30" x14ac:dyDescent="0.25">
      <c r="A307" t="s">
        <v>3886</v>
      </c>
      <c r="B307" t="s">
        <v>113</v>
      </c>
      <c r="C307">
        <v>2011</v>
      </c>
      <c r="D307" t="s">
        <v>96</v>
      </c>
      <c r="E307" t="s">
        <v>100</v>
      </c>
      <c r="F307" s="4">
        <v>70000</v>
      </c>
      <c r="G307" s="4">
        <v>30000</v>
      </c>
      <c r="H307" s="4">
        <v>0</v>
      </c>
      <c r="I307" s="4">
        <v>10000</v>
      </c>
      <c r="J307">
        <v>6.5</v>
      </c>
      <c r="K307">
        <v>52</v>
      </c>
      <c r="L307">
        <v>6</v>
      </c>
      <c r="M307" s="4">
        <v>133</v>
      </c>
      <c r="N307" t="s">
        <v>321</v>
      </c>
      <c r="O307" t="s">
        <v>67</v>
      </c>
      <c r="P307" s="4">
        <v>110000</v>
      </c>
      <c r="Q307" s="3">
        <f>AVERAGE(Table1[[#This Row],[critic_score]],Table1[[#This Row],[user_score]])</f>
        <v>6.25</v>
      </c>
      <c r="R307" s="4">
        <f>Table1[[#This Row],[user_count]]+Table1[[#This Row],[critic_count]]</f>
        <v>185</v>
      </c>
      <c r="S307" s="2">
        <f>100000*Table1[[#This Row],[review_count]]/Table1[[#This Row],[total sales]]</f>
        <v>168.18181818181819</v>
      </c>
      <c r="T307" s="2">
        <f>Table1[[#This Row],[total sales]]/(2017-Table1[[#This Row],[year_of_release]])</f>
        <v>18333.333333333332</v>
      </c>
      <c r="U307" s="9">
        <f>Table1[[#This Row],[na_sales]]/(2017-Table1[[#This Row],[year_of_release]])</f>
        <v>11666.666666666666</v>
      </c>
      <c r="V307" s="6">
        <f>Table1[[#This Row],[eu_sales]]/(2017-Table1[[#This Row],[year_of_release]])</f>
        <v>5000</v>
      </c>
      <c r="W307" s="6">
        <f>Table1[[#This Row],[jp_sales]]/(2017-Table1[[#This Row],[year_of_release]])</f>
        <v>0</v>
      </c>
      <c r="X307" s="6">
        <f>Table1[[#This Row],[other_sales]]/(2017-Table1[[#This Row],[year_of_release]])</f>
        <v>1666.6666666666667</v>
      </c>
      <c r="Y307" s="4">
        <v>545961365</v>
      </c>
      <c r="Z307" s="4">
        <v>440756453</v>
      </c>
      <c r="AA307" s="4">
        <v>127833000</v>
      </c>
      <c r="AB307" s="1">
        <f>Table1[[#This Row],[na_sales]]/Table1[[#This Row],[NA population]]</f>
        <v>1.2821420065135927E-4</v>
      </c>
      <c r="AC307" s="1">
        <f>Table1[[#This Row],[eu_sales]]/Table1[[#This Row],[Eu population]]</f>
        <v>6.8064800403500847E-5</v>
      </c>
      <c r="AD307" s="1">
        <f>Table1[[#This Row],[jp_sales]]/Table1[[#This Row],[Jp population]]</f>
        <v>0</v>
      </c>
    </row>
    <row r="308" spans="1:30" x14ac:dyDescent="0.25">
      <c r="A308" t="s">
        <v>441</v>
      </c>
      <c r="B308" t="s">
        <v>71</v>
      </c>
      <c r="C308">
        <v>2014</v>
      </c>
      <c r="D308" t="s">
        <v>40</v>
      </c>
      <c r="E308" t="s">
        <v>198</v>
      </c>
      <c r="F308" s="4">
        <v>1010000</v>
      </c>
      <c r="G308" s="4">
        <v>1430000</v>
      </c>
      <c r="H308" s="4">
        <v>50000</v>
      </c>
      <c r="I308" s="4">
        <v>470000</v>
      </c>
      <c r="J308">
        <v>8.4</v>
      </c>
      <c r="K308">
        <v>85</v>
      </c>
      <c r="L308">
        <v>8.1</v>
      </c>
      <c r="M308" s="4">
        <v>1886</v>
      </c>
      <c r="N308" t="s">
        <v>442</v>
      </c>
      <c r="O308" t="s">
        <v>43</v>
      </c>
      <c r="P308" s="4">
        <v>2960000</v>
      </c>
      <c r="Q308" s="3">
        <f>AVERAGE(Table1[[#This Row],[critic_score]],Table1[[#This Row],[user_score]])</f>
        <v>8.25</v>
      </c>
      <c r="R308" s="4">
        <f>Table1[[#This Row],[user_count]]+Table1[[#This Row],[critic_count]]</f>
        <v>1971</v>
      </c>
      <c r="S308" s="2">
        <f>100000*Table1[[#This Row],[review_count]]/Table1[[#This Row],[total sales]]</f>
        <v>66.587837837837839</v>
      </c>
      <c r="T308" s="2">
        <f>Table1[[#This Row],[total sales]]/(2017-Table1[[#This Row],[year_of_release]])</f>
        <v>986666.66666666663</v>
      </c>
      <c r="U308" s="9">
        <f>Table1[[#This Row],[na_sales]]/(2017-Table1[[#This Row],[year_of_release]])</f>
        <v>336666.66666666669</v>
      </c>
      <c r="V308" s="6">
        <f>Table1[[#This Row],[eu_sales]]/(2017-Table1[[#This Row],[year_of_release]])</f>
        <v>476666.66666666669</v>
      </c>
      <c r="W308" s="6">
        <f>Table1[[#This Row],[jp_sales]]/(2017-Table1[[#This Row],[year_of_release]])</f>
        <v>16666.666666666668</v>
      </c>
      <c r="X308" s="6">
        <f>Table1[[#This Row],[other_sales]]/(2017-Table1[[#This Row],[year_of_release]])</f>
        <v>156666.66666666666</v>
      </c>
      <c r="Y308" s="4">
        <v>562338430</v>
      </c>
      <c r="Z308" s="4">
        <v>443580712</v>
      </c>
      <c r="AA308" s="4">
        <v>127276000</v>
      </c>
      <c r="AB308" s="1">
        <f>Table1[[#This Row],[na_sales]]/Table1[[#This Row],[NA population]]</f>
        <v>1.7960714511366402E-3</v>
      </c>
      <c r="AC308" s="1">
        <f>Table1[[#This Row],[eu_sales]]/Table1[[#This Row],[Eu population]]</f>
        <v>3.2237650585672894E-3</v>
      </c>
      <c r="AD308" s="1">
        <f>Table1[[#This Row],[jp_sales]]/Table1[[#This Row],[Jp population]]</f>
        <v>3.9284704107608664E-4</v>
      </c>
    </row>
    <row r="309" spans="1:30" x14ac:dyDescent="0.25">
      <c r="A309" t="s">
        <v>443</v>
      </c>
      <c r="B309" t="s">
        <v>45</v>
      </c>
      <c r="C309">
        <v>2003</v>
      </c>
      <c r="D309" t="s">
        <v>27</v>
      </c>
      <c r="E309" t="s">
        <v>403</v>
      </c>
      <c r="F309" s="4">
        <v>1040000</v>
      </c>
      <c r="G309" s="4">
        <v>1370000</v>
      </c>
      <c r="H309" s="4">
        <v>60000</v>
      </c>
      <c r="I309" s="4">
        <v>490000</v>
      </c>
      <c r="J309">
        <v>6.4</v>
      </c>
      <c r="K309">
        <v>29</v>
      </c>
      <c r="L309">
        <v>7.8</v>
      </c>
      <c r="M309" s="4">
        <v>94</v>
      </c>
      <c r="N309" t="s">
        <v>444</v>
      </c>
      <c r="O309" t="s">
        <v>21</v>
      </c>
      <c r="P309" s="4">
        <v>2960000</v>
      </c>
      <c r="Q309" s="3">
        <f>AVERAGE(Table1[[#This Row],[critic_score]],Table1[[#This Row],[user_score]])</f>
        <v>7.1</v>
      </c>
      <c r="R309" s="4">
        <f>Table1[[#This Row],[user_count]]+Table1[[#This Row],[critic_count]]</f>
        <v>123</v>
      </c>
      <c r="S309" s="2">
        <f>100000*Table1[[#This Row],[review_count]]/Table1[[#This Row],[total sales]]</f>
        <v>4.1554054054054053</v>
      </c>
      <c r="T309" s="2">
        <f>Table1[[#This Row],[total sales]]/(2017-Table1[[#This Row],[year_of_release]])</f>
        <v>211428.57142857142</v>
      </c>
      <c r="U309" s="9">
        <f>Table1[[#This Row],[na_sales]]/(2017-Table1[[#This Row],[year_of_release]])</f>
        <v>74285.71428571429</v>
      </c>
      <c r="V309" s="6">
        <f>Table1[[#This Row],[eu_sales]]/(2017-Table1[[#This Row],[year_of_release]])</f>
        <v>97857.142857142855</v>
      </c>
      <c r="W309" s="6">
        <f>Table1[[#This Row],[jp_sales]]/(2017-Table1[[#This Row],[year_of_release]])</f>
        <v>4285.7142857142853</v>
      </c>
      <c r="X309" s="6">
        <f>Table1[[#This Row],[other_sales]]/(2017-Table1[[#This Row],[year_of_release]])</f>
        <v>35000</v>
      </c>
      <c r="Y309" s="4">
        <v>500125528</v>
      </c>
      <c r="Z309" s="4">
        <v>432552540</v>
      </c>
      <c r="AA309" s="4">
        <v>127718000</v>
      </c>
      <c r="AB309" s="1">
        <f>Table1[[#This Row],[na_sales]]/Table1[[#This Row],[NA population]]</f>
        <v>2.0794779345876544E-3</v>
      </c>
      <c r="AC309" s="1">
        <f>Table1[[#This Row],[eu_sales]]/Table1[[#This Row],[Eu population]]</f>
        <v>3.1672453015765436E-3</v>
      </c>
      <c r="AD309" s="1">
        <f>Table1[[#This Row],[jp_sales]]/Table1[[#This Row],[Jp population]]</f>
        <v>4.6978499506725754E-4</v>
      </c>
    </row>
    <row r="310" spans="1:30" x14ac:dyDescent="0.25">
      <c r="A310" t="s">
        <v>445</v>
      </c>
      <c r="B310" t="s">
        <v>45</v>
      </c>
      <c r="C310">
        <v>2002</v>
      </c>
      <c r="D310" t="s">
        <v>40</v>
      </c>
      <c r="E310" t="s">
        <v>270</v>
      </c>
      <c r="F310" s="4">
        <v>1360000</v>
      </c>
      <c r="G310" s="4">
        <v>1150000</v>
      </c>
      <c r="H310" s="4">
        <v>40000</v>
      </c>
      <c r="I310" s="4">
        <v>410000</v>
      </c>
      <c r="J310">
        <v>8.5</v>
      </c>
      <c r="K310">
        <v>19</v>
      </c>
      <c r="L310">
        <v>7.8</v>
      </c>
      <c r="M310" s="4">
        <v>78</v>
      </c>
      <c r="N310" t="s">
        <v>446</v>
      </c>
      <c r="O310" t="s">
        <v>43</v>
      </c>
      <c r="P310" s="4">
        <v>2960000</v>
      </c>
      <c r="Q310" s="3">
        <f>AVERAGE(Table1[[#This Row],[critic_score]],Table1[[#This Row],[user_score]])</f>
        <v>8.15</v>
      </c>
      <c r="R310" s="4">
        <f>Table1[[#This Row],[user_count]]+Table1[[#This Row],[critic_count]]</f>
        <v>97</v>
      </c>
      <c r="S310" s="2">
        <f>100000*Table1[[#This Row],[review_count]]/Table1[[#This Row],[total sales]]</f>
        <v>3.2770270270270272</v>
      </c>
      <c r="T310" s="2">
        <f>Table1[[#This Row],[total sales]]/(2017-Table1[[#This Row],[year_of_release]])</f>
        <v>197333.33333333334</v>
      </c>
      <c r="U310" s="9">
        <f>Table1[[#This Row],[na_sales]]/(2017-Table1[[#This Row],[year_of_release]])</f>
        <v>90666.666666666672</v>
      </c>
      <c r="V310" s="6">
        <f>Table1[[#This Row],[eu_sales]]/(2017-Table1[[#This Row],[year_of_release]])</f>
        <v>76666.666666666672</v>
      </c>
      <c r="W310" s="6">
        <f>Table1[[#This Row],[jp_sales]]/(2017-Table1[[#This Row],[year_of_release]])</f>
        <v>2666.6666666666665</v>
      </c>
      <c r="X310" s="6">
        <f>Table1[[#This Row],[other_sales]]/(2017-Table1[[#This Row],[year_of_release]])</f>
        <v>27333.333333333332</v>
      </c>
      <c r="Y310" s="4">
        <v>495013192</v>
      </c>
      <c r="Z310" s="4">
        <v>431019772</v>
      </c>
      <c r="AA310" s="4">
        <v>127445000</v>
      </c>
      <c r="AB310" s="1">
        <f>Table1[[#This Row],[na_sales]]/Table1[[#This Row],[NA population]]</f>
        <v>2.7474015278364542E-3</v>
      </c>
      <c r="AC310" s="1">
        <f>Table1[[#This Row],[eu_sales]]/Table1[[#This Row],[Eu population]]</f>
        <v>2.668091059173035E-3</v>
      </c>
      <c r="AD310" s="1">
        <f>Table1[[#This Row],[jp_sales]]/Table1[[#This Row],[Jp population]]</f>
        <v>3.1386088116442388E-4</v>
      </c>
    </row>
    <row r="311" spans="1:30" x14ac:dyDescent="0.25">
      <c r="A311" t="s">
        <v>447</v>
      </c>
      <c r="B311" t="s">
        <v>200</v>
      </c>
      <c r="C311">
        <v>2014</v>
      </c>
      <c r="D311" t="s">
        <v>54</v>
      </c>
      <c r="E311" t="s">
        <v>100</v>
      </c>
      <c r="F311" s="4">
        <v>1840000</v>
      </c>
      <c r="G311" s="4">
        <v>800000</v>
      </c>
      <c r="H311" s="4">
        <v>40000</v>
      </c>
      <c r="I311" s="4">
        <v>270000</v>
      </c>
      <c r="J311">
        <v>8.6</v>
      </c>
      <c r="K311">
        <v>68</v>
      </c>
      <c r="L311">
        <v>6.4</v>
      </c>
      <c r="M311" s="4">
        <v>2658</v>
      </c>
      <c r="N311" t="s">
        <v>448</v>
      </c>
      <c r="O311" t="s">
        <v>43</v>
      </c>
      <c r="P311" s="4">
        <v>2950000</v>
      </c>
      <c r="Q311" s="3">
        <f>AVERAGE(Table1[[#This Row],[critic_score]],Table1[[#This Row],[user_score]])</f>
        <v>7.5</v>
      </c>
      <c r="R311" s="4">
        <f>Table1[[#This Row],[user_count]]+Table1[[#This Row],[critic_count]]</f>
        <v>2726</v>
      </c>
      <c r="S311" s="2">
        <f>100000*Table1[[#This Row],[review_count]]/Table1[[#This Row],[total sales]]</f>
        <v>92.406779661016955</v>
      </c>
      <c r="T311" s="2">
        <f>Table1[[#This Row],[total sales]]/(2017-Table1[[#This Row],[year_of_release]])</f>
        <v>983333.33333333337</v>
      </c>
      <c r="U311" s="9">
        <f>Table1[[#This Row],[na_sales]]/(2017-Table1[[#This Row],[year_of_release]])</f>
        <v>613333.33333333337</v>
      </c>
      <c r="V311" s="6">
        <f>Table1[[#This Row],[eu_sales]]/(2017-Table1[[#This Row],[year_of_release]])</f>
        <v>266666.66666666669</v>
      </c>
      <c r="W311" s="6">
        <f>Table1[[#This Row],[jp_sales]]/(2017-Table1[[#This Row],[year_of_release]])</f>
        <v>13333.333333333334</v>
      </c>
      <c r="X311" s="6">
        <f>Table1[[#This Row],[other_sales]]/(2017-Table1[[#This Row],[year_of_release]])</f>
        <v>90000</v>
      </c>
      <c r="Y311" s="4">
        <v>562338430</v>
      </c>
      <c r="Z311" s="4">
        <v>443580712</v>
      </c>
      <c r="AA311" s="4">
        <v>127276000</v>
      </c>
      <c r="AB311" s="1">
        <f>Table1[[#This Row],[na_sales]]/Table1[[#This Row],[NA population]]</f>
        <v>3.2720509604865526E-3</v>
      </c>
      <c r="AC311" s="1">
        <f>Table1[[#This Row],[eu_sales]]/Table1[[#This Row],[Eu population]]</f>
        <v>1.8035049278698123E-3</v>
      </c>
      <c r="AD311" s="1">
        <f>Table1[[#This Row],[jp_sales]]/Table1[[#This Row],[Jp population]]</f>
        <v>3.142776328608693E-4</v>
      </c>
    </row>
    <row r="312" spans="1:30" x14ac:dyDescent="0.25">
      <c r="A312" t="s">
        <v>355</v>
      </c>
      <c r="B312" t="s">
        <v>39</v>
      </c>
      <c r="C312">
        <v>2010</v>
      </c>
      <c r="D312" t="s">
        <v>54</v>
      </c>
      <c r="E312" t="s">
        <v>100</v>
      </c>
      <c r="F312" s="4">
        <v>1330000</v>
      </c>
      <c r="G312" s="4">
        <v>1100000</v>
      </c>
      <c r="H312" s="4">
        <v>80000</v>
      </c>
      <c r="I312" s="4">
        <v>440000</v>
      </c>
      <c r="J312">
        <v>8.8000000000000007</v>
      </c>
      <c r="K312">
        <v>59</v>
      </c>
      <c r="L312">
        <v>8.5</v>
      </c>
      <c r="M312" s="4">
        <v>572</v>
      </c>
      <c r="N312" t="s">
        <v>128</v>
      </c>
      <c r="O312" t="s">
        <v>43</v>
      </c>
      <c r="P312" s="4">
        <v>2950000</v>
      </c>
      <c r="Q312" s="3">
        <f>AVERAGE(Table1[[#This Row],[critic_score]],Table1[[#This Row],[user_score]])</f>
        <v>8.65</v>
      </c>
      <c r="R312" s="4">
        <f>Table1[[#This Row],[user_count]]+Table1[[#This Row],[critic_count]]</f>
        <v>631</v>
      </c>
      <c r="S312" s="2">
        <f>100000*Table1[[#This Row],[review_count]]/Table1[[#This Row],[total sales]]</f>
        <v>21.389830508474578</v>
      </c>
      <c r="T312" s="2">
        <f>Table1[[#This Row],[total sales]]/(2017-Table1[[#This Row],[year_of_release]])</f>
        <v>421428.57142857142</v>
      </c>
      <c r="U312" s="9">
        <f>Table1[[#This Row],[na_sales]]/(2017-Table1[[#This Row],[year_of_release]])</f>
        <v>190000</v>
      </c>
      <c r="V312" s="6">
        <f>Table1[[#This Row],[eu_sales]]/(2017-Table1[[#This Row],[year_of_release]])</f>
        <v>157142.85714285713</v>
      </c>
      <c r="W312" s="6">
        <f>Table1[[#This Row],[jp_sales]]/(2017-Table1[[#This Row],[year_of_release]])</f>
        <v>11428.571428571429</v>
      </c>
      <c r="X312" s="6">
        <f>Table1[[#This Row],[other_sales]]/(2017-Table1[[#This Row],[year_of_release]])</f>
        <v>62857.142857142855</v>
      </c>
      <c r="Y312" s="4">
        <v>540520772</v>
      </c>
      <c r="Z312" s="4">
        <v>441654761</v>
      </c>
      <c r="AA312" s="4">
        <v>128070000</v>
      </c>
      <c r="AB312" s="1">
        <f>Table1[[#This Row],[na_sales]]/Table1[[#This Row],[NA population]]</f>
        <v>2.4605899882049307E-3</v>
      </c>
      <c r="AC312" s="1">
        <f>Table1[[#This Row],[eu_sales]]/Table1[[#This Row],[Eu population]]</f>
        <v>2.4906331758076531E-3</v>
      </c>
      <c r="AD312" s="1">
        <f>Table1[[#This Row],[jp_sales]]/Table1[[#This Row],[Jp population]]</f>
        <v>6.2465838994299992E-4</v>
      </c>
    </row>
    <row r="313" spans="1:30" x14ac:dyDescent="0.25">
      <c r="A313" t="s">
        <v>449</v>
      </c>
      <c r="B313" t="s">
        <v>45</v>
      </c>
      <c r="C313">
        <v>2003</v>
      </c>
      <c r="D313" t="s">
        <v>54</v>
      </c>
      <c r="E313" t="s">
        <v>51</v>
      </c>
      <c r="F313" s="4">
        <v>2220000</v>
      </c>
      <c r="G313" s="4">
        <v>510000</v>
      </c>
      <c r="H313" s="4">
        <v>60000</v>
      </c>
      <c r="I313" s="4">
        <v>150000</v>
      </c>
      <c r="J313">
        <v>8.6999999999999993</v>
      </c>
      <c r="K313">
        <v>42</v>
      </c>
      <c r="L313">
        <v>9</v>
      </c>
      <c r="M313" s="4">
        <v>93</v>
      </c>
      <c r="N313" t="s">
        <v>333</v>
      </c>
      <c r="O313" t="s">
        <v>43</v>
      </c>
      <c r="P313" s="4">
        <v>2940000</v>
      </c>
      <c r="Q313" s="3">
        <f>AVERAGE(Table1[[#This Row],[critic_score]],Table1[[#This Row],[user_score]])</f>
        <v>8.85</v>
      </c>
      <c r="R313" s="4">
        <f>Table1[[#This Row],[user_count]]+Table1[[#This Row],[critic_count]]</f>
        <v>135</v>
      </c>
      <c r="S313" s="2">
        <f>100000*Table1[[#This Row],[review_count]]/Table1[[#This Row],[total sales]]</f>
        <v>4.591836734693878</v>
      </c>
      <c r="T313" s="2">
        <f>Table1[[#This Row],[total sales]]/(2017-Table1[[#This Row],[year_of_release]])</f>
        <v>210000</v>
      </c>
      <c r="U313" s="9">
        <f>Table1[[#This Row],[na_sales]]/(2017-Table1[[#This Row],[year_of_release]])</f>
        <v>158571.42857142858</v>
      </c>
      <c r="V313" s="6">
        <f>Table1[[#This Row],[eu_sales]]/(2017-Table1[[#This Row],[year_of_release]])</f>
        <v>36428.571428571428</v>
      </c>
      <c r="W313" s="6">
        <f>Table1[[#This Row],[jp_sales]]/(2017-Table1[[#This Row],[year_of_release]])</f>
        <v>4285.7142857142853</v>
      </c>
      <c r="X313" s="6">
        <f>Table1[[#This Row],[other_sales]]/(2017-Table1[[#This Row],[year_of_release]])</f>
        <v>10714.285714285714</v>
      </c>
      <c r="Y313" s="4">
        <v>500125528</v>
      </c>
      <c r="Z313" s="4">
        <v>432552540</v>
      </c>
      <c r="AA313" s="4">
        <v>127718000</v>
      </c>
      <c r="AB313" s="1">
        <f>Table1[[#This Row],[na_sales]]/Table1[[#This Row],[NA population]]</f>
        <v>4.438885591139031E-3</v>
      </c>
      <c r="AC313" s="1">
        <f>Table1[[#This Row],[eu_sales]]/Table1[[#This Row],[Eu population]]</f>
        <v>1.1790475210248447E-3</v>
      </c>
      <c r="AD313" s="1">
        <f>Table1[[#This Row],[jp_sales]]/Table1[[#This Row],[Jp population]]</f>
        <v>4.6978499506725754E-4</v>
      </c>
    </row>
    <row r="314" spans="1:30" x14ac:dyDescent="0.25">
      <c r="A314" t="s">
        <v>450</v>
      </c>
      <c r="B314" t="s">
        <v>159</v>
      </c>
      <c r="C314">
        <v>2001</v>
      </c>
      <c r="D314" t="s">
        <v>49</v>
      </c>
      <c r="E314" t="s">
        <v>231</v>
      </c>
      <c r="F314" s="4">
        <v>2070000</v>
      </c>
      <c r="G314" s="4">
        <v>770000</v>
      </c>
      <c r="H314" s="4">
        <v>50000</v>
      </c>
      <c r="I314" s="4">
        <v>50000</v>
      </c>
      <c r="J314">
        <v>7.9</v>
      </c>
      <c r="K314">
        <v>13</v>
      </c>
      <c r="L314">
        <v>7.8</v>
      </c>
      <c r="M314" s="4">
        <v>4</v>
      </c>
      <c r="N314" t="s">
        <v>268</v>
      </c>
      <c r="O314" t="s">
        <v>21</v>
      </c>
      <c r="P314" s="4">
        <v>2940000</v>
      </c>
      <c r="Q314" s="3">
        <f>AVERAGE(Table1[[#This Row],[critic_score]],Table1[[#This Row],[user_score]])</f>
        <v>7.85</v>
      </c>
      <c r="R314" s="4">
        <f>Table1[[#This Row],[user_count]]+Table1[[#This Row],[critic_count]]</f>
        <v>17</v>
      </c>
      <c r="S314" s="2">
        <f>100000*Table1[[#This Row],[review_count]]/Table1[[#This Row],[total sales]]</f>
        <v>0.57823129251700678</v>
      </c>
      <c r="T314" s="2">
        <f>Table1[[#This Row],[total sales]]/(2017-Table1[[#This Row],[year_of_release]])</f>
        <v>183750</v>
      </c>
      <c r="U314" s="9">
        <f>Table1[[#This Row],[na_sales]]/(2017-Table1[[#This Row],[year_of_release]])</f>
        <v>129375</v>
      </c>
      <c r="V314" s="6">
        <f>Table1[[#This Row],[eu_sales]]/(2017-Table1[[#This Row],[year_of_release]])</f>
        <v>48125</v>
      </c>
      <c r="W314" s="6">
        <f>Table1[[#This Row],[jp_sales]]/(2017-Table1[[#This Row],[year_of_release]])</f>
        <v>3125</v>
      </c>
      <c r="X314" s="6">
        <f>Table1[[#This Row],[other_sales]]/(2017-Table1[[#This Row],[year_of_release]])</f>
        <v>3125</v>
      </c>
      <c r="Y314" s="4">
        <v>489752572</v>
      </c>
      <c r="Z314" s="4">
        <v>430035992</v>
      </c>
      <c r="AA314" s="4">
        <v>127149000</v>
      </c>
      <c r="AB314" s="1">
        <f>Table1[[#This Row],[na_sales]]/Table1[[#This Row],[NA population]]</f>
        <v>4.2266240512974784E-3</v>
      </c>
      <c r="AC314" s="1">
        <f>Table1[[#This Row],[eu_sales]]/Table1[[#This Row],[Eu population]]</f>
        <v>1.7905478014035626E-3</v>
      </c>
      <c r="AD314" s="1">
        <f>Table1[[#This Row],[jp_sales]]/Table1[[#This Row],[Jp population]]</f>
        <v>3.9323942775798472E-4</v>
      </c>
    </row>
    <row r="315" spans="1:30" x14ac:dyDescent="0.25">
      <c r="A315" t="s">
        <v>279</v>
      </c>
      <c r="B315" t="s">
        <v>34</v>
      </c>
      <c r="C315">
        <v>2009</v>
      </c>
      <c r="D315" t="s">
        <v>65</v>
      </c>
      <c r="E315" t="s">
        <v>196</v>
      </c>
      <c r="F315" s="4">
        <v>1820000</v>
      </c>
      <c r="G315" s="4">
        <v>700000</v>
      </c>
      <c r="H315" s="4">
        <v>150000</v>
      </c>
      <c r="I315" s="4">
        <v>260000</v>
      </c>
      <c r="J315">
        <v>9.3000000000000007</v>
      </c>
      <c r="K315">
        <v>77</v>
      </c>
      <c r="L315">
        <v>7.3</v>
      </c>
      <c r="M315" s="4">
        <v>292</v>
      </c>
      <c r="N315" t="s">
        <v>196</v>
      </c>
      <c r="O315" t="s">
        <v>67</v>
      </c>
      <c r="P315" s="4">
        <v>2930000</v>
      </c>
      <c r="Q315" s="3">
        <f>AVERAGE(Table1[[#This Row],[critic_score]],Table1[[#This Row],[user_score]])</f>
        <v>8.3000000000000007</v>
      </c>
      <c r="R315" s="4">
        <f>Table1[[#This Row],[user_count]]+Table1[[#This Row],[critic_count]]</f>
        <v>369</v>
      </c>
      <c r="S315" s="2">
        <f>100000*Table1[[#This Row],[review_count]]/Table1[[#This Row],[total sales]]</f>
        <v>12.593856655290102</v>
      </c>
      <c r="T315" s="2">
        <f>Table1[[#This Row],[total sales]]/(2017-Table1[[#This Row],[year_of_release]])</f>
        <v>366250</v>
      </c>
      <c r="U315" s="9">
        <f>Table1[[#This Row],[na_sales]]/(2017-Table1[[#This Row],[year_of_release]])</f>
        <v>227500</v>
      </c>
      <c r="V315" s="6">
        <f>Table1[[#This Row],[eu_sales]]/(2017-Table1[[#This Row],[year_of_release]])</f>
        <v>87500</v>
      </c>
      <c r="W315" s="6">
        <f>Table1[[#This Row],[jp_sales]]/(2017-Table1[[#This Row],[year_of_release]])</f>
        <v>18750</v>
      </c>
      <c r="X315" s="6">
        <f>Table1[[#This Row],[other_sales]]/(2017-Table1[[#This Row],[year_of_release]])</f>
        <v>32500</v>
      </c>
      <c r="Y315" s="4">
        <v>534740514</v>
      </c>
      <c r="Z315" s="4">
        <v>441041694</v>
      </c>
      <c r="AA315" s="4">
        <v>128047000</v>
      </c>
      <c r="AB315" s="1">
        <f>Table1[[#This Row],[na_sales]]/Table1[[#This Row],[NA population]]</f>
        <v>3.4035199360263921E-3</v>
      </c>
      <c r="AC315" s="1">
        <f>Table1[[#This Row],[eu_sales]]/Table1[[#This Row],[Eu population]]</f>
        <v>1.5871515313017096E-3</v>
      </c>
      <c r="AD315" s="1">
        <f>Table1[[#This Row],[jp_sales]]/Table1[[#This Row],[Jp population]]</f>
        <v>1.1714448600904355E-3</v>
      </c>
    </row>
    <row r="316" spans="1:30" x14ac:dyDescent="0.25">
      <c r="A316" t="s">
        <v>451</v>
      </c>
      <c r="B316" t="s">
        <v>39</v>
      </c>
      <c r="C316">
        <v>2009</v>
      </c>
      <c r="D316" t="s">
        <v>40</v>
      </c>
      <c r="E316" t="s">
        <v>51</v>
      </c>
      <c r="F316" s="4">
        <v>1760000</v>
      </c>
      <c r="G316" s="4">
        <v>680000</v>
      </c>
      <c r="H316" s="4">
        <v>120000</v>
      </c>
      <c r="I316" s="4">
        <v>370000</v>
      </c>
      <c r="J316">
        <v>8.5</v>
      </c>
      <c r="K316">
        <v>98</v>
      </c>
      <c r="L316">
        <v>8.3000000000000007</v>
      </c>
      <c r="M316" s="4">
        <v>1172</v>
      </c>
      <c r="N316" t="s">
        <v>452</v>
      </c>
      <c r="O316" t="s">
        <v>67</v>
      </c>
      <c r="P316" s="4">
        <v>2930000</v>
      </c>
      <c r="Q316" s="3">
        <f>AVERAGE(Table1[[#This Row],[critic_score]],Table1[[#This Row],[user_score]])</f>
        <v>8.4</v>
      </c>
      <c r="R316" s="4">
        <f>Table1[[#This Row],[user_count]]+Table1[[#This Row],[critic_count]]</f>
        <v>1270</v>
      </c>
      <c r="S316" s="2">
        <f>100000*Table1[[#This Row],[review_count]]/Table1[[#This Row],[total sales]]</f>
        <v>43.344709897610919</v>
      </c>
      <c r="T316" s="2">
        <f>Table1[[#This Row],[total sales]]/(2017-Table1[[#This Row],[year_of_release]])</f>
        <v>366250</v>
      </c>
      <c r="U316" s="9">
        <f>Table1[[#This Row],[na_sales]]/(2017-Table1[[#This Row],[year_of_release]])</f>
        <v>220000</v>
      </c>
      <c r="V316" s="6">
        <f>Table1[[#This Row],[eu_sales]]/(2017-Table1[[#This Row],[year_of_release]])</f>
        <v>85000</v>
      </c>
      <c r="W316" s="6">
        <f>Table1[[#This Row],[jp_sales]]/(2017-Table1[[#This Row],[year_of_release]])</f>
        <v>15000</v>
      </c>
      <c r="X316" s="6">
        <f>Table1[[#This Row],[other_sales]]/(2017-Table1[[#This Row],[year_of_release]])</f>
        <v>46250</v>
      </c>
      <c r="Y316" s="4">
        <v>534740514</v>
      </c>
      <c r="Z316" s="4">
        <v>441041694</v>
      </c>
      <c r="AA316" s="4">
        <v>128047000</v>
      </c>
      <c r="AB316" s="1">
        <f>Table1[[#This Row],[na_sales]]/Table1[[#This Row],[NA population]]</f>
        <v>3.2913159820914559E-3</v>
      </c>
      <c r="AC316" s="1">
        <f>Table1[[#This Row],[eu_sales]]/Table1[[#This Row],[Eu population]]</f>
        <v>1.5418043446930893E-3</v>
      </c>
      <c r="AD316" s="1">
        <f>Table1[[#This Row],[jp_sales]]/Table1[[#This Row],[Jp population]]</f>
        <v>9.3715588807234847E-4</v>
      </c>
    </row>
    <row r="317" spans="1:30" x14ac:dyDescent="0.25">
      <c r="A317" t="s">
        <v>453</v>
      </c>
      <c r="B317" t="s">
        <v>26</v>
      </c>
      <c r="C317">
        <v>2008</v>
      </c>
      <c r="D317" t="s">
        <v>27</v>
      </c>
      <c r="E317" t="s">
        <v>20</v>
      </c>
      <c r="F317" s="4">
        <v>1550000</v>
      </c>
      <c r="G317" s="4">
        <v>40000</v>
      </c>
      <c r="H317" s="4">
        <v>1190000</v>
      </c>
      <c r="I317" s="4">
        <v>150000</v>
      </c>
      <c r="J317">
        <v>7.6</v>
      </c>
      <c r="K317">
        <v>40</v>
      </c>
      <c r="L317">
        <v>8.8000000000000007</v>
      </c>
      <c r="M317" s="4">
        <v>76</v>
      </c>
      <c r="N317" t="s">
        <v>139</v>
      </c>
      <c r="O317" t="s">
        <v>21</v>
      </c>
      <c r="P317" s="4">
        <v>2930000</v>
      </c>
      <c r="Q317" s="3">
        <f>AVERAGE(Table1[[#This Row],[critic_score]],Table1[[#This Row],[user_score]])</f>
        <v>8.1999999999999993</v>
      </c>
      <c r="R317" s="4">
        <f>Table1[[#This Row],[user_count]]+Table1[[#This Row],[critic_count]]</f>
        <v>116</v>
      </c>
      <c r="S317" s="2">
        <f>100000*Table1[[#This Row],[review_count]]/Table1[[#This Row],[total sales]]</f>
        <v>3.9590443686006824</v>
      </c>
      <c r="T317" s="2">
        <f>Table1[[#This Row],[total sales]]/(2017-Table1[[#This Row],[year_of_release]])</f>
        <v>325555.55555555556</v>
      </c>
      <c r="U317" s="9">
        <f>Table1[[#This Row],[na_sales]]/(2017-Table1[[#This Row],[year_of_release]])</f>
        <v>172222.22222222222</v>
      </c>
      <c r="V317" s="6">
        <f>Table1[[#This Row],[eu_sales]]/(2017-Table1[[#This Row],[year_of_release]])</f>
        <v>4444.4444444444443</v>
      </c>
      <c r="W317" s="6">
        <f>Table1[[#This Row],[jp_sales]]/(2017-Table1[[#This Row],[year_of_release]])</f>
        <v>132222.22222222222</v>
      </c>
      <c r="X317" s="6">
        <f>Table1[[#This Row],[other_sales]]/(2017-Table1[[#This Row],[year_of_release]])</f>
        <v>16666.666666666668</v>
      </c>
      <c r="Y317" s="4">
        <v>528816311</v>
      </c>
      <c r="Z317" s="4">
        <v>440001482</v>
      </c>
      <c r="AA317" s="4">
        <v>128063000</v>
      </c>
      <c r="AB317" s="1">
        <f>Table1[[#This Row],[na_sales]]/Table1[[#This Row],[NA population]]</f>
        <v>2.9310744917624147E-3</v>
      </c>
      <c r="AC317" s="1">
        <f>Table1[[#This Row],[eu_sales]]/Table1[[#This Row],[Eu population]]</f>
        <v>9.0908784711775124E-5</v>
      </c>
      <c r="AD317" s="1">
        <f>Table1[[#This Row],[jp_sales]]/Table1[[#This Row],[Jp population]]</f>
        <v>9.2923014453823501E-3</v>
      </c>
    </row>
    <row r="318" spans="1:30" x14ac:dyDescent="0.25">
      <c r="A318" t="s">
        <v>81</v>
      </c>
      <c r="B318" t="s">
        <v>200</v>
      </c>
      <c r="C318">
        <v>2013</v>
      </c>
      <c r="D318" t="s">
        <v>54</v>
      </c>
      <c r="E318" t="s">
        <v>55</v>
      </c>
      <c r="F318" s="4">
        <v>1880000</v>
      </c>
      <c r="G318" s="4">
        <v>770000</v>
      </c>
      <c r="H318" s="4">
        <v>0</v>
      </c>
      <c r="I318" s="4">
        <v>270000</v>
      </c>
      <c r="J318">
        <v>7.8</v>
      </c>
      <c r="K318">
        <v>7</v>
      </c>
      <c r="L318">
        <v>4.3</v>
      </c>
      <c r="M318" s="4">
        <v>700</v>
      </c>
      <c r="N318" t="s">
        <v>61</v>
      </c>
      <c r="O318" t="s">
        <v>43</v>
      </c>
      <c r="P318" s="4">
        <v>2920000</v>
      </c>
      <c r="Q318" s="3">
        <f>AVERAGE(Table1[[#This Row],[critic_score]],Table1[[#This Row],[user_score]])</f>
        <v>6.05</v>
      </c>
      <c r="R318" s="4">
        <f>Table1[[#This Row],[user_count]]+Table1[[#This Row],[critic_count]]</f>
        <v>707</v>
      </c>
      <c r="S318" s="2">
        <f>100000*Table1[[#This Row],[review_count]]/Table1[[#This Row],[total sales]]</f>
        <v>24.212328767123289</v>
      </c>
      <c r="T318" s="2">
        <f>Table1[[#This Row],[total sales]]/(2017-Table1[[#This Row],[year_of_release]])</f>
        <v>730000</v>
      </c>
      <c r="U318" s="9">
        <f>Table1[[#This Row],[na_sales]]/(2017-Table1[[#This Row],[year_of_release]])</f>
        <v>470000</v>
      </c>
      <c r="V318" s="6">
        <f>Table1[[#This Row],[eu_sales]]/(2017-Table1[[#This Row],[year_of_release]])</f>
        <v>192500</v>
      </c>
      <c r="W318" s="6">
        <f>Table1[[#This Row],[jp_sales]]/(2017-Table1[[#This Row],[year_of_release]])</f>
        <v>0</v>
      </c>
      <c r="X318" s="6">
        <f>Table1[[#This Row],[other_sales]]/(2017-Table1[[#This Row],[year_of_release]])</f>
        <v>67500</v>
      </c>
      <c r="Y318" s="4">
        <v>556861736</v>
      </c>
      <c r="Z318" s="4">
        <v>442492884</v>
      </c>
      <c r="AA318" s="4">
        <v>127445000</v>
      </c>
      <c r="AB318" s="1">
        <f>Table1[[#This Row],[na_sales]]/Table1[[#This Row],[NA population]]</f>
        <v>3.3760624558337405E-3</v>
      </c>
      <c r="AC318" s="1">
        <f>Table1[[#This Row],[eu_sales]]/Table1[[#This Row],[Eu population]]</f>
        <v>1.7401409781767248E-3</v>
      </c>
      <c r="AD318" s="1">
        <f>Table1[[#This Row],[jp_sales]]/Table1[[#This Row],[Jp population]]</f>
        <v>0</v>
      </c>
    </row>
    <row r="319" spans="1:30" x14ac:dyDescent="0.25">
      <c r="A319" t="s">
        <v>454</v>
      </c>
      <c r="B319" t="s">
        <v>34</v>
      </c>
      <c r="C319">
        <v>2007</v>
      </c>
      <c r="D319" t="s">
        <v>96</v>
      </c>
      <c r="E319" t="s">
        <v>35</v>
      </c>
      <c r="F319" s="4">
        <v>1830000</v>
      </c>
      <c r="G319" s="4">
        <v>790000</v>
      </c>
      <c r="H319" s="4">
        <v>30000</v>
      </c>
      <c r="I319" s="4">
        <v>270000</v>
      </c>
      <c r="J319">
        <v>9.1</v>
      </c>
      <c r="K319">
        <v>74</v>
      </c>
      <c r="L319">
        <v>8.6999999999999993</v>
      </c>
      <c r="M319" s="4">
        <v>1692</v>
      </c>
      <c r="N319" t="s">
        <v>412</v>
      </c>
      <c r="O319" t="s">
        <v>43</v>
      </c>
      <c r="P319" s="4">
        <v>2920000</v>
      </c>
      <c r="Q319" s="3">
        <f>AVERAGE(Table1[[#This Row],[critic_score]],Table1[[#This Row],[user_score]])</f>
        <v>8.8999999999999986</v>
      </c>
      <c r="R319" s="4">
        <f>Table1[[#This Row],[user_count]]+Table1[[#This Row],[critic_count]]</f>
        <v>1766</v>
      </c>
      <c r="S319" s="2">
        <f>100000*Table1[[#This Row],[review_count]]/Table1[[#This Row],[total sales]]</f>
        <v>60.479452054794521</v>
      </c>
      <c r="T319" s="2">
        <f>Table1[[#This Row],[total sales]]/(2017-Table1[[#This Row],[year_of_release]])</f>
        <v>292000</v>
      </c>
      <c r="U319" s="9">
        <f>Table1[[#This Row],[na_sales]]/(2017-Table1[[#This Row],[year_of_release]])</f>
        <v>183000</v>
      </c>
      <c r="V319" s="6">
        <f>Table1[[#This Row],[eu_sales]]/(2017-Table1[[#This Row],[year_of_release]])</f>
        <v>79000</v>
      </c>
      <c r="W319" s="6">
        <f>Table1[[#This Row],[jp_sales]]/(2017-Table1[[#This Row],[year_of_release]])</f>
        <v>3000</v>
      </c>
      <c r="X319" s="6">
        <f>Table1[[#This Row],[other_sales]]/(2017-Table1[[#This Row],[year_of_release]])</f>
        <v>27000</v>
      </c>
      <c r="Y319" s="4">
        <v>522751172</v>
      </c>
      <c r="Z319" s="4">
        <v>438594184</v>
      </c>
      <c r="AA319" s="4">
        <v>128001000</v>
      </c>
      <c r="AB319" s="1">
        <f>Table1[[#This Row],[na_sales]]/Table1[[#This Row],[NA population]]</f>
        <v>3.5007095115608847E-3</v>
      </c>
      <c r="AC319" s="1">
        <f>Table1[[#This Row],[eu_sales]]/Table1[[#This Row],[Eu population]]</f>
        <v>1.8012094752264203E-3</v>
      </c>
      <c r="AD319" s="1">
        <f>Table1[[#This Row],[jp_sales]]/Table1[[#This Row],[Jp population]]</f>
        <v>2.343731689596175E-4</v>
      </c>
    </row>
    <row r="320" spans="1:30" x14ac:dyDescent="0.25">
      <c r="A320" t="s">
        <v>455</v>
      </c>
      <c r="B320" t="s">
        <v>45</v>
      </c>
      <c r="C320">
        <v>2004</v>
      </c>
      <c r="D320" t="s">
        <v>29</v>
      </c>
      <c r="E320" t="s">
        <v>403</v>
      </c>
      <c r="F320" s="4">
        <v>1540000</v>
      </c>
      <c r="G320" s="4">
        <v>1140000</v>
      </c>
      <c r="H320" s="4">
        <v>0</v>
      </c>
      <c r="I320" s="4">
        <v>220000</v>
      </c>
      <c r="J320">
        <v>7.3</v>
      </c>
      <c r="K320">
        <v>21</v>
      </c>
      <c r="L320">
        <v>8.6</v>
      </c>
      <c r="M320" s="4">
        <v>30</v>
      </c>
      <c r="N320" t="s">
        <v>444</v>
      </c>
      <c r="O320" t="s">
        <v>21</v>
      </c>
      <c r="P320" s="4">
        <v>2900000</v>
      </c>
      <c r="Q320" s="3">
        <f>AVERAGE(Table1[[#This Row],[critic_score]],Table1[[#This Row],[user_score]])</f>
        <v>7.9499999999999993</v>
      </c>
      <c r="R320" s="4">
        <f>Table1[[#This Row],[user_count]]+Table1[[#This Row],[critic_count]]</f>
        <v>51</v>
      </c>
      <c r="S320" s="2">
        <f>100000*Table1[[#This Row],[review_count]]/Table1[[#This Row],[total sales]]</f>
        <v>1.7586206896551724</v>
      </c>
      <c r="T320" s="2">
        <f>Table1[[#This Row],[total sales]]/(2017-Table1[[#This Row],[year_of_release]])</f>
        <v>223076.92307692306</v>
      </c>
      <c r="U320" s="9">
        <f>Table1[[#This Row],[na_sales]]/(2017-Table1[[#This Row],[year_of_release]])</f>
        <v>118461.53846153847</v>
      </c>
      <c r="V320" s="6">
        <f>Table1[[#This Row],[eu_sales]]/(2017-Table1[[#This Row],[year_of_release]])</f>
        <v>87692.307692307688</v>
      </c>
      <c r="W320" s="6">
        <f>Table1[[#This Row],[jp_sales]]/(2017-Table1[[#This Row],[year_of_release]])</f>
        <v>0</v>
      </c>
      <c r="X320" s="6">
        <f>Table1[[#This Row],[other_sales]]/(2017-Table1[[#This Row],[year_of_release]])</f>
        <v>16923.076923076922</v>
      </c>
      <c r="Y320" s="4">
        <v>505524224</v>
      </c>
      <c r="Z320" s="4">
        <v>434174638</v>
      </c>
      <c r="AA320" s="4">
        <v>127761000</v>
      </c>
      <c r="AB320" s="1">
        <f>Table1[[#This Row],[na_sales]]/Table1[[#This Row],[NA population]]</f>
        <v>3.0463426417326345E-3</v>
      </c>
      <c r="AC320" s="1">
        <f>Table1[[#This Row],[eu_sales]]/Table1[[#This Row],[Eu population]]</f>
        <v>2.6256715621422364E-3</v>
      </c>
      <c r="AD320" s="1">
        <f>Table1[[#This Row],[jp_sales]]/Table1[[#This Row],[Jp population]]</f>
        <v>0</v>
      </c>
    </row>
    <row r="321" spans="1:30" x14ac:dyDescent="0.25">
      <c r="A321" t="s">
        <v>456</v>
      </c>
      <c r="B321" t="s">
        <v>45</v>
      </c>
      <c r="C321">
        <v>2003</v>
      </c>
      <c r="D321" t="s">
        <v>19</v>
      </c>
      <c r="E321" t="s">
        <v>171</v>
      </c>
      <c r="F321" s="4">
        <v>80000</v>
      </c>
      <c r="G321" s="4">
        <v>1240000</v>
      </c>
      <c r="H321" s="4">
        <v>1130000</v>
      </c>
      <c r="I321" s="4">
        <v>450000</v>
      </c>
      <c r="J321">
        <v>9.3000000000000007</v>
      </c>
      <c r="K321">
        <v>28</v>
      </c>
      <c r="L321">
        <v>9</v>
      </c>
      <c r="M321" s="4">
        <v>45</v>
      </c>
      <c r="N321" t="s">
        <v>311</v>
      </c>
      <c r="O321" t="s">
        <v>21</v>
      </c>
      <c r="P321" s="4">
        <v>2900000</v>
      </c>
      <c r="Q321" s="3">
        <f>AVERAGE(Table1[[#This Row],[critic_score]],Table1[[#This Row],[user_score]])</f>
        <v>9.15</v>
      </c>
      <c r="R321" s="4">
        <f>Table1[[#This Row],[user_count]]+Table1[[#This Row],[critic_count]]</f>
        <v>73</v>
      </c>
      <c r="S321" s="2">
        <f>100000*Table1[[#This Row],[review_count]]/Table1[[#This Row],[total sales]]</f>
        <v>2.5172413793103448</v>
      </c>
      <c r="T321" s="2">
        <f>Table1[[#This Row],[total sales]]/(2017-Table1[[#This Row],[year_of_release]])</f>
        <v>207142.85714285713</v>
      </c>
      <c r="U321" s="9">
        <f>Table1[[#This Row],[na_sales]]/(2017-Table1[[#This Row],[year_of_release]])</f>
        <v>5714.2857142857147</v>
      </c>
      <c r="V321" s="6">
        <f>Table1[[#This Row],[eu_sales]]/(2017-Table1[[#This Row],[year_of_release]])</f>
        <v>88571.428571428565</v>
      </c>
      <c r="W321" s="6">
        <f>Table1[[#This Row],[jp_sales]]/(2017-Table1[[#This Row],[year_of_release]])</f>
        <v>80714.28571428571</v>
      </c>
      <c r="X321" s="6">
        <f>Table1[[#This Row],[other_sales]]/(2017-Table1[[#This Row],[year_of_release]])</f>
        <v>32142.857142857141</v>
      </c>
      <c r="Y321" s="4">
        <v>500125528</v>
      </c>
      <c r="Z321" s="4">
        <v>432552540</v>
      </c>
      <c r="AA321" s="4">
        <v>127718000</v>
      </c>
      <c r="AB321" s="1">
        <f>Table1[[#This Row],[na_sales]]/Table1[[#This Row],[NA population]]</f>
        <v>1.5995984112212723E-4</v>
      </c>
      <c r="AC321" s="1">
        <f>Table1[[#This Row],[eu_sales]]/Table1[[#This Row],[Eu population]]</f>
        <v>2.8667037766094265E-3</v>
      </c>
      <c r="AD321" s="1">
        <f>Table1[[#This Row],[jp_sales]]/Table1[[#This Row],[Jp population]]</f>
        <v>8.8476174071000172E-3</v>
      </c>
    </row>
    <row r="322" spans="1:30" x14ac:dyDescent="0.25">
      <c r="A322" t="s">
        <v>457</v>
      </c>
      <c r="B322" t="s">
        <v>34</v>
      </c>
      <c r="C322">
        <v>2008</v>
      </c>
      <c r="D322" t="s">
        <v>19</v>
      </c>
      <c r="E322" t="s">
        <v>403</v>
      </c>
      <c r="F322" s="4">
        <v>1750000</v>
      </c>
      <c r="G322" s="4">
        <v>860000</v>
      </c>
      <c r="H322" s="4">
        <v>0</v>
      </c>
      <c r="I322" s="4">
        <v>280000</v>
      </c>
      <c r="J322">
        <v>6.7</v>
      </c>
      <c r="K322">
        <v>45</v>
      </c>
      <c r="L322">
        <v>6.8</v>
      </c>
      <c r="M322" s="4">
        <v>18</v>
      </c>
      <c r="N322" t="s">
        <v>458</v>
      </c>
      <c r="O322" t="s">
        <v>84</v>
      </c>
      <c r="P322" s="4">
        <v>2890000</v>
      </c>
      <c r="Q322" s="3">
        <f>AVERAGE(Table1[[#This Row],[critic_score]],Table1[[#This Row],[user_score]])</f>
        <v>6.75</v>
      </c>
      <c r="R322" s="4">
        <f>Table1[[#This Row],[user_count]]+Table1[[#This Row],[critic_count]]</f>
        <v>63</v>
      </c>
      <c r="S322" s="2">
        <f>100000*Table1[[#This Row],[review_count]]/Table1[[#This Row],[total sales]]</f>
        <v>2.179930795847751</v>
      </c>
      <c r="T322" s="2">
        <f>Table1[[#This Row],[total sales]]/(2017-Table1[[#This Row],[year_of_release]])</f>
        <v>321111.11111111112</v>
      </c>
      <c r="U322" s="9">
        <f>Table1[[#This Row],[na_sales]]/(2017-Table1[[#This Row],[year_of_release]])</f>
        <v>194444.44444444444</v>
      </c>
      <c r="V322" s="6">
        <f>Table1[[#This Row],[eu_sales]]/(2017-Table1[[#This Row],[year_of_release]])</f>
        <v>95555.555555555562</v>
      </c>
      <c r="W322" s="6">
        <f>Table1[[#This Row],[jp_sales]]/(2017-Table1[[#This Row],[year_of_release]])</f>
        <v>0</v>
      </c>
      <c r="X322" s="6">
        <f>Table1[[#This Row],[other_sales]]/(2017-Table1[[#This Row],[year_of_release]])</f>
        <v>31111.111111111109</v>
      </c>
      <c r="Y322" s="4">
        <v>528816311</v>
      </c>
      <c r="Z322" s="4">
        <v>440001482</v>
      </c>
      <c r="AA322" s="4">
        <v>128063000</v>
      </c>
      <c r="AB322" s="1">
        <f>Table1[[#This Row],[na_sales]]/Table1[[#This Row],[NA population]]</f>
        <v>3.309277651989823E-3</v>
      </c>
      <c r="AC322" s="1">
        <f>Table1[[#This Row],[eu_sales]]/Table1[[#This Row],[Eu population]]</f>
        <v>1.9545388713031655E-3</v>
      </c>
      <c r="AD322" s="1">
        <f>Table1[[#This Row],[jp_sales]]/Table1[[#This Row],[Jp population]]</f>
        <v>0</v>
      </c>
    </row>
    <row r="323" spans="1:30" x14ac:dyDescent="0.25">
      <c r="A323" t="s">
        <v>459</v>
      </c>
      <c r="B323" t="s">
        <v>45</v>
      </c>
      <c r="C323">
        <v>2001</v>
      </c>
      <c r="D323" t="s">
        <v>19</v>
      </c>
      <c r="E323" t="s">
        <v>51</v>
      </c>
      <c r="F323" s="4">
        <v>990000</v>
      </c>
      <c r="G323" s="4">
        <v>320000</v>
      </c>
      <c r="H323" s="4">
        <v>1380000</v>
      </c>
      <c r="I323" s="4">
        <v>200000</v>
      </c>
      <c r="J323">
        <v>8.5</v>
      </c>
      <c r="K323">
        <v>30</v>
      </c>
      <c r="L323">
        <v>8.9</v>
      </c>
      <c r="M323" s="4">
        <v>16</v>
      </c>
      <c r="N323" t="s">
        <v>460</v>
      </c>
      <c r="O323" t="s">
        <v>21</v>
      </c>
      <c r="P323" s="4">
        <v>2890000</v>
      </c>
      <c r="Q323" s="3">
        <f>AVERAGE(Table1[[#This Row],[critic_score]],Table1[[#This Row],[user_score]])</f>
        <v>8.6999999999999993</v>
      </c>
      <c r="R323" s="4">
        <f>Table1[[#This Row],[user_count]]+Table1[[#This Row],[critic_count]]</f>
        <v>46</v>
      </c>
      <c r="S323" s="2">
        <f>100000*Table1[[#This Row],[review_count]]/Table1[[#This Row],[total sales]]</f>
        <v>1.5916955017301038</v>
      </c>
      <c r="T323" s="2">
        <f>Table1[[#This Row],[total sales]]/(2017-Table1[[#This Row],[year_of_release]])</f>
        <v>180625</v>
      </c>
      <c r="U323" s="9">
        <f>Table1[[#This Row],[na_sales]]/(2017-Table1[[#This Row],[year_of_release]])</f>
        <v>61875</v>
      </c>
      <c r="V323" s="6">
        <f>Table1[[#This Row],[eu_sales]]/(2017-Table1[[#This Row],[year_of_release]])</f>
        <v>20000</v>
      </c>
      <c r="W323" s="6">
        <f>Table1[[#This Row],[jp_sales]]/(2017-Table1[[#This Row],[year_of_release]])</f>
        <v>86250</v>
      </c>
      <c r="X323" s="6">
        <f>Table1[[#This Row],[other_sales]]/(2017-Table1[[#This Row],[year_of_release]])</f>
        <v>12500</v>
      </c>
      <c r="Y323" s="4">
        <v>489752572</v>
      </c>
      <c r="Z323" s="4">
        <v>430035992</v>
      </c>
      <c r="AA323" s="4">
        <v>127149000</v>
      </c>
      <c r="AB323" s="1">
        <f>Table1[[#This Row],[na_sales]]/Table1[[#This Row],[NA population]]</f>
        <v>2.0214288940987942E-3</v>
      </c>
      <c r="AC323" s="1">
        <f>Table1[[#This Row],[eu_sales]]/Table1[[#This Row],[Eu population]]</f>
        <v>7.441237616222598E-4</v>
      </c>
      <c r="AD323" s="1">
        <f>Table1[[#This Row],[jp_sales]]/Table1[[#This Row],[Jp population]]</f>
        <v>1.0853408206120378E-2</v>
      </c>
    </row>
    <row r="324" spans="1:30" x14ac:dyDescent="0.25">
      <c r="A324" t="s">
        <v>465</v>
      </c>
      <c r="B324" t="s">
        <v>18</v>
      </c>
      <c r="C324">
        <v>2006</v>
      </c>
      <c r="D324" t="s">
        <v>49</v>
      </c>
      <c r="E324" t="s">
        <v>20</v>
      </c>
      <c r="F324" s="4">
        <v>860000</v>
      </c>
      <c r="G324" s="4">
        <v>1040000</v>
      </c>
      <c r="H324" s="4">
        <v>730000</v>
      </c>
      <c r="I324" s="4">
        <v>260000</v>
      </c>
      <c r="J324">
        <v>8.3000000000000007</v>
      </c>
      <c r="K324">
        <v>61</v>
      </c>
      <c r="L324">
        <v>7.4</v>
      </c>
      <c r="M324" s="4">
        <v>179</v>
      </c>
      <c r="N324" t="s">
        <v>202</v>
      </c>
      <c r="O324" t="s">
        <v>84</v>
      </c>
      <c r="P324" s="4">
        <v>2890000</v>
      </c>
      <c r="Q324" s="3">
        <f>AVERAGE(Table1[[#This Row],[critic_score]],Table1[[#This Row],[user_score]])</f>
        <v>7.8500000000000005</v>
      </c>
      <c r="R324" s="4">
        <f>Table1[[#This Row],[user_count]]+Table1[[#This Row],[critic_count]]</f>
        <v>240</v>
      </c>
      <c r="S324" s="2">
        <f>100000*Table1[[#This Row],[review_count]]/Table1[[#This Row],[total sales]]</f>
        <v>8.3044982698961931</v>
      </c>
      <c r="T324" s="2">
        <f>Table1[[#This Row],[total sales]]/(2017-Table1[[#This Row],[year_of_release]])</f>
        <v>262727.27272727271</v>
      </c>
      <c r="U324" s="9">
        <f>Table1[[#This Row],[na_sales]]/(2017-Table1[[#This Row],[year_of_release]])</f>
        <v>78181.818181818177</v>
      </c>
      <c r="V324" s="6">
        <f>Table1[[#This Row],[eu_sales]]/(2017-Table1[[#This Row],[year_of_release]])</f>
        <v>94545.454545454544</v>
      </c>
      <c r="W324" s="6">
        <f>Table1[[#This Row],[jp_sales]]/(2017-Table1[[#This Row],[year_of_release]])</f>
        <v>66363.636363636368</v>
      </c>
      <c r="X324" s="6">
        <f>Table1[[#This Row],[other_sales]]/(2017-Table1[[#This Row],[year_of_release]])</f>
        <v>23636.363636363636</v>
      </c>
      <c r="Y324" s="4">
        <v>516818555</v>
      </c>
      <c r="Z324" s="4">
        <v>437126892</v>
      </c>
      <c r="AA324" s="4">
        <v>127854000</v>
      </c>
      <c r="AB324" s="1">
        <f>Table1[[#This Row],[na_sales]]/Table1[[#This Row],[NA population]]</f>
        <v>1.6640269426859103E-3</v>
      </c>
      <c r="AC324" s="1">
        <f>Table1[[#This Row],[eu_sales]]/Table1[[#This Row],[Eu population]]</f>
        <v>2.379171858408565E-3</v>
      </c>
      <c r="AD324" s="1">
        <f>Table1[[#This Row],[jp_sales]]/Table1[[#This Row],[Jp population]]</f>
        <v>5.7096375553365554E-3</v>
      </c>
    </row>
    <row r="325" spans="1:30" x14ac:dyDescent="0.25">
      <c r="A325" t="s">
        <v>461</v>
      </c>
      <c r="B325" t="s">
        <v>18</v>
      </c>
      <c r="C325">
        <v>2007</v>
      </c>
      <c r="D325" t="s">
        <v>73</v>
      </c>
      <c r="E325" t="s">
        <v>186</v>
      </c>
      <c r="F325" s="4">
        <v>1410000</v>
      </c>
      <c r="G325" s="4">
        <v>1120000</v>
      </c>
      <c r="H325" s="4">
        <v>50000</v>
      </c>
      <c r="I325" s="4">
        <v>300000</v>
      </c>
      <c r="J325">
        <v>6.1</v>
      </c>
      <c r="K325">
        <v>37</v>
      </c>
      <c r="L325">
        <v>5.3</v>
      </c>
      <c r="M325" s="4">
        <v>23</v>
      </c>
      <c r="N325" t="s">
        <v>462</v>
      </c>
      <c r="O325" t="s">
        <v>21</v>
      </c>
      <c r="P325" s="4">
        <v>2880000</v>
      </c>
      <c r="Q325" s="3">
        <f>AVERAGE(Table1[[#This Row],[critic_score]],Table1[[#This Row],[user_score]])</f>
        <v>5.6999999999999993</v>
      </c>
      <c r="R325" s="4">
        <f>Table1[[#This Row],[user_count]]+Table1[[#This Row],[critic_count]]</f>
        <v>60</v>
      </c>
      <c r="S325" s="2">
        <f>100000*Table1[[#This Row],[review_count]]/Table1[[#This Row],[total sales]]</f>
        <v>2.0833333333333335</v>
      </c>
      <c r="T325" s="2">
        <f>Table1[[#This Row],[total sales]]/(2017-Table1[[#This Row],[year_of_release]])</f>
        <v>288000</v>
      </c>
      <c r="U325" s="9">
        <f>Table1[[#This Row],[na_sales]]/(2017-Table1[[#This Row],[year_of_release]])</f>
        <v>141000</v>
      </c>
      <c r="V325" s="6">
        <f>Table1[[#This Row],[eu_sales]]/(2017-Table1[[#This Row],[year_of_release]])</f>
        <v>112000</v>
      </c>
      <c r="W325" s="6">
        <f>Table1[[#This Row],[jp_sales]]/(2017-Table1[[#This Row],[year_of_release]])</f>
        <v>5000</v>
      </c>
      <c r="X325" s="6">
        <f>Table1[[#This Row],[other_sales]]/(2017-Table1[[#This Row],[year_of_release]])</f>
        <v>30000</v>
      </c>
      <c r="Y325" s="4">
        <v>522751172</v>
      </c>
      <c r="Z325" s="4">
        <v>438594184</v>
      </c>
      <c r="AA325" s="4">
        <v>128001000</v>
      </c>
      <c r="AB325" s="1">
        <f>Table1[[#This Row],[na_sales]]/Table1[[#This Row],[NA population]]</f>
        <v>2.6972679843174029E-3</v>
      </c>
      <c r="AC325" s="1">
        <f>Table1[[#This Row],[eu_sales]]/Table1[[#This Row],[Eu population]]</f>
        <v>2.5536134332323933E-3</v>
      </c>
      <c r="AD325" s="1">
        <f>Table1[[#This Row],[jp_sales]]/Table1[[#This Row],[Jp population]]</f>
        <v>3.9062194826602919E-4</v>
      </c>
    </row>
    <row r="326" spans="1:30" x14ac:dyDescent="0.25">
      <c r="A326" t="s">
        <v>463</v>
      </c>
      <c r="B326" t="s">
        <v>45</v>
      </c>
      <c r="C326">
        <v>2004</v>
      </c>
      <c r="D326" t="s">
        <v>54</v>
      </c>
      <c r="E326" t="s">
        <v>55</v>
      </c>
      <c r="F326" s="4">
        <v>1510000</v>
      </c>
      <c r="G326" s="4">
        <v>1120000</v>
      </c>
      <c r="H326" s="4">
        <v>10000</v>
      </c>
      <c r="I326" s="4">
        <v>240000</v>
      </c>
      <c r="J326">
        <v>7.6</v>
      </c>
      <c r="K326">
        <v>49</v>
      </c>
      <c r="L326">
        <v>7.7</v>
      </c>
      <c r="M326" s="4">
        <v>69</v>
      </c>
      <c r="N326" t="s">
        <v>464</v>
      </c>
      <c r="O326" t="s">
        <v>67</v>
      </c>
      <c r="P326" s="4">
        <v>2880000</v>
      </c>
      <c r="Q326" s="3">
        <f>AVERAGE(Table1[[#This Row],[critic_score]],Table1[[#This Row],[user_score]])</f>
        <v>7.65</v>
      </c>
      <c r="R326" s="4">
        <f>Table1[[#This Row],[user_count]]+Table1[[#This Row],[critic_count]]</f>
        <v>118</v>
      </c>
      <c r="S326" s="2">
        <f>100000*Table1[[#This Row],[review_count]]/Table1[[#This Row],[total sales]]</f>
        <v>4.0972222222222223</v>
      </c>
      <c r="T326" s="2">
        <f>Table1[[#This Row],[total sales]]/(2017-Table1[[#This Row],[year_of_release]])</f>
        <v>221538.46153846153</v>
      </c>
      <c r="U326" s="9">
        <f>Table1[[#This Row],[na_sales]]/(2017-Table1[[#This Row],[year_of_release]])</f>
        <v>116153.84615384616</v>
      </c>
      <c r="V326" s="6">
        <f>Table1[[#This Row],[eu_sales]]/(2017-Table1[[#This Row],[year_of_release]])</f>
        <v>86153.846153846156</v>
      </c>
      <c r="W326" s="6">
        <f>Table1[[#This Row],[jp_sales]]/(2017-Table1[[#This Row],[year_of_release]])</f>
        <v>769.23076923076928</v>
      </c>
      <c r="X326" s="6">
        <f>Table1[[#This Row],[other_sales]]/(2017-Table1[[#This Row],[year_of_release]])</f>
        <v>18461.538461538461</v>
      </c>
      <c r="Y326" s="4">
        <v>505524224</v>
      </c>
      <c r="Z326" s="4">
        <v>434174638</v>
      </c>
      <c r="AA326" s="4">
        <v>127761000</v>
      </c>
      <c r="AB326" s="1">
        <f>Table1[[#This Row],[na_sales]]/Table1[[#This Row],[NA population]]</f>
        <v>2.9869983045560248E-3</v>
      </c>
      <c r="AC326" s="1">
        <f>Table1[[#This Row],[eu_sales]]/Table1[[#This Row],[Eu population]]</f>
        <v>2.5796071487713202E-3</v>
      </c>
      <c r="AD326" s="1">
        <f>Table1[[#This Row],[jp_sales]]/Table1[[#This Row],[Jp population]]</f>
        <v>7.8271146907115633E-5</v>
      </c>
    </row>
    <row r="327" spans="1:30" x14ac:dyDescent="0.25">
      <c r="A327" t="s">
        <v>467</v>
      </c>
      <c r="B327" t="s">
        <v>103</v>
      </c>
      <c r="C327">
        <v>2002</v>
      </c>
      <c r="D327" t="s">
        <v>96</v>
      </c>
      <c r="E327" t="s">
        <v>83</v>
      </c>
      <c r="F327" s="4">
        <v>2090000</v>
      </c>
      <c r="G327" s="4">
        <v>630000</v>
      </c>
      <c r="H327" s="4">
        <v>30000</v>
      </c>
      <c r="I327" s="4">
        <v>110000</v>
      </c>
      <c r="J327">
        <v>8.6999999999999993</v>
      </c>
      <c r="K327">
        <v>34</v>
      </c>
      <c r="L327">
        <v>8.6999999999999993</v>
      </c>
      <c r="M327" s="4">
        <v>111</v>
      </c>
      <c r="N327" t="s">
        <v>97</v>
      </c>
      <c r="O327" t="s">
        <v>67</v>
      </c>
      <c r="P327" s="4">
        <v>2860000</v>
      </c>
      <c r="Q327" s="3">
        <f>AVERAGE(Table1[[#This Row],[critic_score]],Table1[[#This Row],[user_score]])</f>
        <v>8.6999999999999993</v>
      </c>
      <c r="R327" s="4">
        <f>Table1[[#This Row],[user_count]]+Table1[[#This Row],[critic_count]]</f>
        <v>145</v>
      </c>
      <c r="S327" s="2">
        <f>100000*Table1[[#This Row],[review_count]]/Table1[[#This Row],[total sales]]</f>
        <v>5.06993006993007</v>
      </c>
      <c r="T327" s="2">
        <f>Table1[[#This Row],[total sales]]/(2017-Table1[[#This Row],[year_of_release]])</f>
        <v>190666.66666666666</v>
      </c>
      <c r="U327" s="9">
        <f>Table1[[#This Row],[na_sales]]/(2017-Table1[[#This Row],[year_of_release]])</f>
        <v>139333.33333333334</v>
      </c>
      <c r="V327" s="6">
        <f>Table1[[#This Row],[eu_sales]]/(2017-Table1[[#This Row],[year_of_release]])</f>
        <v>42000</v>
      </c>
      <c r="W327" s="6">
        <f>Table1[[#This Row],[jp_sales]]/(2017-Table1[[#This Row],[year_of_release]])</f>
        <v>2000</v>
      </c>
      <c r="X327" s="6">
        <f>Table1[[#This Row],[other_sales]]/(2017-Table1[[#This Row],[year_of_release]])</f>
        <v>7333.333333333333</v>
      </c>
      <c r="Y327" s="4">
        <v>495013192</v>
      </c>
      <c r="Z327" s="4">
        <v>431019772</v>
      </c>
      <c r="AA327" s="4">
        <v>127445000</v>
      </c>
      <c r="AB327" s="1">
        <f>Table1[[#This Row],[na_sales]]/Table1[[#This Row],[NA population]]</f>
        <v>4.2221097008663154E-3</v>
      </c>
      <c r="AC327" s="1">
        <f>Table1[[#This Row],[eu_sales]]/Table1[[#This Row],[Eu population]]</f>
        <v>1.4616498845904451E-3</v>
      </c>
      <c r="AD327" s="1">
        <f>Table1[[#This Row],[jp_sales]]/Table1[[#This Row],[Jp population]]</f>
        <v>2.3539566087331791E-4</v>
      </c>
    </row>
    <row r="328" spans="1:30" x14ac:dyDescent="0.25">
      <c r="A328" t="s">
        <v>326</v>
      </c>
      <c r="B328" t="s">
        <v>71</v>
      </c>
      <c r="C328">
        <v>2013</v>
      </c>
      <c r="D328" t="s">
        <v>40</v>
      </c>
      <c r="E328" t="s">
        <v>83</v>
      </c>
      <c r="F328" s="4">
        <v>1070000</v>
      </c>
      <c r="G328" s="4">
        <v>1310000</v>
      </c>
      <c r="H328" s="4">
        <v>60000</v>
      </c>
      <c r="I328" s="4">
        <v>420000</v>
      </c>
      <c r="J328">
        <v>8.3000000000000007</v>
      </c>
      <c r="K328">
        <v>29</v>
      </c>
      <c r="L328">
        <v>7.8</v>
      </c>
      <c r="M328" s="4">
        <v>1530</v>
      </c>
      <c r="N328" t="s">
        <v>83</v>
      </c>
      <c r="O328" t="s">
        <v>43</v>
      </c>
      <c r="P328" s="4">
        <v>2860000</v>
      </c>
      <c r="Q328" s="3">
        <f>AVERAGE(Table1[[#This Row],[critic_score]],Table1[[#This Row],[user_score]])</f>
        <v>8.0500000000000007</v>
      </c>
      <c r="R328" s="4">
        <f>Table1[[#This Row],[user_count]]+Table1[[#This Row],[critic_count]]</f>
        <v>1559</v>
      </c>
      <c r="S328" s="2">
        <f>100000*Table1[[#This Row],[review_count]]/Table1[[#This Row],[total sales]]</f>
        <v>54.510489510489514</v>
      </c>
      <c r="T328" s="2">
        <f>Table1[[#This Row],[total sales]]/(2017-Table1[[#This Row],[year_of_release]])</f>
        <v>715000</v>
      </c>
      <c r="U328" s="9">
        <f>Table1[[#This Row],[na_sales]]/(2017-Table1[[#This Row],[year_of_release]])</f>
        <v>267500</v>
      </c>
      <c r="V328" s="6">
        <f>Table1[[#This Row],[eu_sales]]/(2017-Table1[[#This Row],[year_of_release]])</f>
        <v>327500</v>
      </c>
      <c r="W328" s="6">
        <f>Table1[[#This Row],[jp_sales]]/(2017-Table1[[#This Row],[year_of_release]])</f>
        <v>15000</v>
      </c>
      <c r="X328" s="6">
        <f>Table1[[#This Row],[other_sales]]/(2017-Table1[[#This Row],[year_of_release]])</f>
        <v>105000</v>
      </c>
      <c r="Y328" s="4">
        <v>556861736</v>
      </c>
      <c r="Z328" s="4">
        <v>442492884</v>
      </c>
      <c r="AA328" s="4">
        <v>127445000</v>
      </c>
      <c r="AB328" s="1">
        <f>Table1[[#This Row],[na_sales]]/Table1[[#This Row],[NA population]]</f>
        <v>1.9214823551819693E-3</v>
      </c>
      <c r="AC328" s="1">
        <f>Table1[[#This Row],[eu_sales]]/Table1[[#This Row],[Eu population]]</f>
        <v>2.9604995862487138E-3</v>
      </c>
      <c r="AD328" s="1">
        <f>Table1[[#This Row],[jp_sales]]/Table1[[#This Row],[Jp population]]</f>
        <v>4.7079132174663582E-4</v>
      </c>
    </row>
    <row r="329" spans="1:30" x14ac:dyDescent="0.25">
      <c r="A329" t="s">
        <v>466</v>
      </c>
      <c r="B329" t="s">
        <v>34</v>
      </c>
      <c r="C329">
        <v>2012</v>
      </c>
      <c r="D329" t="s">
        <v>19</v>
      </c>
      <c r="E329" t="s">
        <v>100</v>
      </c>
      <c r="F329" s="4">
        <v>2530000</v>
      </c>
      <c r="G329" s="4">
        <v>150000</v>
      </c>
      <c r="H329" s="4">
        <v>0</v>
      </c>
      <c r="I329" s="4">
        <v>170000</v>
      </c>
      <c r="J329">
        <v>8.1</v>
      </c>
      <c r="K329">
        <v>36</v>
      </c>
      <c r="L329">
        <v>5.8</v>
      </c>
      <c r="M329" s="4">
        <v>179</v>
      </c>
      <c r="N329" t="s">
        <v>246</v>
      </c>
      <c r="O329" t="s">
        <v>21</v>
      </c>
      <c r="P329" s="4">
        <v>2850000</v>
      </c>
      <c r="Q329" s="3">
        <f>AVERAGE(Table1[[#This Row],[critic_score]],Table1[[#This Row],[user_score]])</f>
        <v>6.9499999999999993</v>
      </c>
      <c r="R329" s="4">
        <f>Table1[[#This Row],[user_count]]+Table1[[#This Row],[critic_count]]</f>
        <v>215</v>
      </c>
      <c r="S329" s="2">
        <f>100000*Table1[[#This Row],[review_count]]/Table1[[#This Row],[total sales]]</f>
        <v>7.5438596491228074</v>
      </c>
      <c r="T329" s="2">
        <f>Table1[[#This Row],[total sales]]/(2017-Table1[[#This Row],[year_of_release]])</f>
        <v>570000</v>
      </c>
      <c r="U329" s="9">
        <f>Table1[[#This Row],[na_sales]]/(2017-Table1[[#This Row],[year_of_release]])</f>
        <v>506000</v>
      </c>
      <c r="V329" s="6">
        <f>Table1[[#This Row],[eu_sales]]/(2017-Table1[[#This Row],[year_of_release]])</f>
        <v>30000</v>
      </c>
      <c r="W329" s="6">
        <f>Table1[[#This Row],[jp_sales]]/(2017-Table1[[#This Row],[year_of_release]])</f>
        <v>0</v>
      </c>
      <c r="X329" s="6">
        <f>Table1[[#This Row],[other_sales]]/(2017-Table1[[#This Row],[year_of_release]])</f>
        <v>34000</v>
      </c>
      <c r="Y329" s="4">
        <v>551484507</v>
      </c>
      <c r="Z329" s="4">
        <v>441417242</v>
      </c>
      <c r="AA329" s="4">
        <v>127629000</v>
      </c>
      <c r="AB329" s="1">
        <f>Table1[[#This Row],[na_sales]]/Table1[[#This Row],[NA population]]</f>
        <v>4.5876175448025776E-3</v>
      </c>
      <c r="AC329" s="1">
        <f>Table1[[#This Row],[eu_sales]]/Table1[[#This Row],[Eu population]]</f>
        <v>3.3981454670952793E-4</v>
      </c>
      <c r="AD329" s="1">
        <f>Table1[[#This Row],[jp_sales]]/Table1[[#This Row],[Jp population]]</f>
        <v>0</v>
      </c>
    </row>
    <row r="330" spans="1:30" x14ac:dyDescent="0.25">
      <c r="A330" t="s">
        <v>468</v>
      </c>
      <c r="B330" t="s">
        <v>39</v>
      </c>
      <c r="C330">
        <v>2011</v>
      </c>
      <c r="D330" t="s">
        <v>65</v>
      </c>
      <c r="E330" t="s">
        <v>198</v>
      </c>
      <c r="F330" s="4">
        <v>1980000</v>
      </c>
      <c r="G330" s="4">
        <v>530000</v>
      </c>
      <c r="H330" s="4">
        <v>0</v>
      </c>
      <c r="I330" s="4">
        <v>340000</v>
      </c>
      <c r="J330">
        <v>8.4</v>
      </c>
      <c r="K330">
        <v>60</v>
      </c>
      <c r="L330">
        <v>8.4</v>
      </c>
      <c r="M330" s="4">
        <v>494</v>
      </c>
      <c r="N330" t="s">
        <v>469</v>
      </c>
      <c r="O330" t="s">
        <v>43</v>
      </c>
      <c r="P330" s="4">
        <v>2850000</v>
      </c>
      <c r="Q330" s="3">
        <f>AVERAGE(Table1[[#This Row],[critic_score]],Table1[[#This Row],[user_score]])</f>
        <v>8.4</v>
      </c>
      <c r="R330" s="4">
        <f>Table1[[#This Row],[user_count]]+Table1[[#This Row],[critic_count]]</f>
        <v>554</v>
      </c>
      <c r="S330" s="2">
        <f>100000*Table1[[#This Row],[review_count]]/Table1[[#This Row],[total sales]]</f>
        <v>19.438596491228068</v>
      </c>
      <c r="T330" s="2">
        <f>Table1[[#This Row],[total sales]]/(2017-Table1[[#This Row],[year_of_release]])</f>
        <v>475000</v>
      </c>
      <c r="U330" s="9">
        <f>Table1[[#This Row],[na_sales]]/(2017-Table1[[#This Row],[year_of_release]])</f>
        <v>330000</v>
      </c>
      <c r="V330" s="6">
        <f>Table1[[#This Row],[eu_sales]]/(2017-Table1[[#This Row],[year_of_release]])</f>
        <v>88333.333333333328</v>
      </c>
      <c r="W330" s="6">
        <f>Table1[[#This Row],[jp_sales]]/(2017-Table1[[#This Row],[year_of_release]])</f>
        <v>0</v>
      </c>
      <c r="X330" s="6">
        <f>Table1[[#This Row],[other_sales]]/(2017-Table1[[#This Row],[year_of_release]])</f>
        <v>56666.666666666664</v>
      </c>
      <c r="Y330" s="4">
        <v>545961365</v>
      </c>
      <c r="Z330" s="4">
        <v>440756453</v>
      </c>
      <c r="AA330" s="4">
        <v>127833000</v>
      </c>
      <c r="AB330" s="1">
        <f>Table1[[#This Row],[na_sales]]/Table1[[#This Row],[NA population]]</f>
        <v>3.6266302469955911E-3</v>
      </c>
      <c r="AC330" s="1">
        <f>Table1[[#This Row],[eu_sales]]/Table1[[#This Row],[Eu population]]</f>
        <v>1.2024781404618482E-3</v>
      </c>
      <c r="AD330" s="1">
        <f>Table1[[#This Row],[jp_sales]]/Table1[[#This Row],[Jp population]]</f>
        <v>0</v>
      </c>
    </row>
    <row r="331" spans="1:30" x14ac:dyDescent="0.25">
      <c r="A331" t="s">
        <v>470</v>
      </c>
      <c r="B331" t="s">
        <v>34</v>
      </c>
      <c r="C331">
        <v>2009</v>
      </c>
      <c r="D331" t="s">
        <v>19</v>
      </c>
      <c r="E331" t="s">
        <v>100</v>
      </c>
      <c r="F331" s="4">
        <v>2520000</v>
      </c>
      <c r="G331" s="4">
        <v>90000</v>
      </c>
      <c r="H331" s="4">
        <v>0</v>
      </c>
      <c r="I331" s="4">
        <v>220000</v>
      </c>
      <c r="J331">
        <v>8.5</v>
      </c>
      <c r="K331">
        <v>58</v>
      </c>
      <c r="L331">
        <v>6.1</v>
      </c>
      <c r="M331" s="4">
        <v>90</v>
      </c>
      <c r="N331" t="s">
        <v>246</v>
      </c>
      <c r="O331" t="s">
        <v>21</v>
      </c>
      <c r="P331" s="4">
        <v>2830000</v>
      </c>
      <c r="Q331" s="3">
        <f>AVERAGE(Table1[[#This Row],[critic_score]],Table1[[#This Row],[user_score]])</f>
        <v>7.3</v>
      </c>
      <c r="R331" s="4">
        <f>Table1[[#This Row],[user_count]]+Table1[[#This Row],[critic_count]]</f>
        <v>148</v>
      </c>
      <c r="S331" s="2">
        <f>100000*Table1[[#This Row],[review_count]]/Table1[[#This Row],[total sales]]</f>
        <v>5.2296819787985864</v>
      </c>
      <c r="T331" s="2">
        <f>Table1[[#This Row],[total sales]]/(2017-Table1[[#This Row],[year_of_release]])</f>
        <v>353750</v>
      </c>
      <c r="U331" s="9">
        <f>Table1[[#This Row],[na_sales]]/(2017-Table1[[#This Row],[year_of_release]])</f>
        <v>315000</v>
      </c>
      <c r="V331" s="6">
        <f>Table1[[#This Row],[eu_sales]]/(2017-Table1[[#This Row],[year_of_release]])</f>
        <v>11250</v>
      </c>
      <c r="W331" s="6">
        <f>Table1[[#This Row],[jp_sales]]/(2017-Table1[[#This Row],[year_of_release]])</f>
        <v>0</v>
      </c>
      <c r="X331" s="6">
        <f>Table1[[#This Row],[other_sales]]/(2017-Table1[[#This Row],[year_of_release]])</f>
        <v>27500</v>
      </c>
      <c r="Y331" s="4">
        <v>534740514</v>
      </c>
      <c r="Z331" s="4">
        <v>441041694</v>
      </c>
      <c r="AA331" s="4">
        <v>128047000</v>
      </c>
      <c r="AB331" s="1">
        <f>Table1[[#This Row],[na_sales]]/Table1[[#This Row],[NA population]]</f>
        <v>4.712566065267312E-3</v>
      </c>
      <c r="AC331" s="1">
        <f>Table1[[#This Row],[eu_sales]]/Table1[[#This Row],[Eu population]]</f>
        <v>2.0406233973879122E-4</v>
      </c>
      <c r="AD331" s="1">
        <f>Table1[[#This Row],[jp_sales]]/Table1[[#This Row],[Jp population]]</f>
        <v>0</v>
      </c>
    </row>
    <row r="332" spans="1:30" x14ac:dyDescent="0.25">
      <c r="A332" t="s">
        <v>471</v>
      </c>
      <c r="B332" t="s">
        <v>34</v>
      </c>
      <c r="C332">
        <v>2007</v>
      </c>
      <c r="D332" t="s">
        <v>54</v>
      </c>
      <c r="E332" t="s">
        <v>41</v>
      </c>
      <c r="F332" s="4">
        <v>1650000</v>
      </c>
      <c r="G332" s="4">
        <v>850000</v>
      </c>
      <c r="H332" s="4">
        <v>50000</v>
      </c>
      <c r="I332" s="4">
        <v>280000</v>
      </c>
      <c r="J332">
        <v>9.6</v>
      </c>
      <c r="K332">
        <v>88</v>
      </c>
      <c r="L332">
        <v>8.9</v>
      </c>
      <c r="M332" s="4">
        <v>2249</v>
      </c>
      <c r="N332" t="s">
        <v>472</v>
      </c>
      <c r="O332" t="s">
        <v>43</v>
      </c>
      <c r="P332" s="4">
        <v>2830000</v>
      </c>
      <c r="Q332" s="3">
        <f>AVERAGE(Table1[[#This Row],[critic_score]],Table1[[#This Row],[user_score]])</f>
        <v>9.25</v>
      </c>
      <c r="R332" s="4">
        <f>Table1[[#This Row],[user_count]]+Table1[[#This Row],[critic_count]]</f>
        <v>2337</v>
      </c>
      <c r="S332" s="2">
        <f>100000*Table1[[#This Row],[review_count]]/Table1[[#This Row],[total sales]]</f>
        <v>82.579505300353361</v>
      </c>
      <c r="T332" s="2">
        <f>Table1[[#This Row],[total sales]]/(2017-Table1[[#This Row],[year_of_release]])</f>
        <v>283000</v>
      </c>
      <c r="U332" s="9">
        <f>Table1[[#This Row],[na_sales]]/(2017-Table1[[#This Row],[year_of_release]])</f>
        <v>165000</v>
      </c>
      <c r="V332" s="6">
        <f>Table1[[#This Row],[eu_sales]]/(2017-Table1[[#This Row],[year_of_release]])</f>
        <v>85000</v>
      </c>
      <c r="W332" s="6">
        <f>Table1[[#This Row],[jp_sales]]/(2017-Table1[[#This Row],[year_of_release]])</f>
        <v>5000</v>
      </c>
      <c r="X332" s="6">
        <f>Table1[[#This Row],[other_sales]]/(2017-Table1[[#This Row],[year_of_release]])</f>
        <v>28000</v>
      </c>
      <c r="Y332" s="4">
        <v>522751172</v>
      </c>
      <c r="Z332" s="4">
        <v>438594184</v>
      </c>
      <c r="AA332" s="4">
        <v>128001000</v>
      </c>
      <c r="AB332" s="1">
        <f>Table1[[#This Row],[na_sales]]/Table1[[#This Row],[NA population]]</f>
        <v>3.1563774284565351E-3</v>
      </c>
      <c r="AC332" s="1">
        <f>Table1[[#This Row],[eu_sales]]/Table1[[#This Row],[Eu population]]</f>
        <v>1.9380101948638698E-3</v>
      </c>
      <c r="AD332" s="1">
        <f>Table1[[#This Row],[jp_sales]]/Table1[[#This Row],[Jp population]]</f>
        <v>3.9062194826602919E-4</v>
      </c>
    </row>
    <row r="333" spans="1:30" x14ac:dyDescent="0.25">
      <c r="A333" t="s">
        <v>473</v>
      </c>
      <c r="B333" t="s">
        <v>138</v>
      </c>
      <c r="C333">
        <v>2002</v>
      </c>
      <c r="D333" t="s">
        <v>54</v>
      </c>
      <c r="E333" t="s">
        <v>20</v>
      </c>
      <c r="F333" s="4">
        <v>1960000</v>
      </c>
      <c r="G333" s="4">
        <v>670000</v>
      </c>
      <c r="H333" s="4">
        <v>100000</v>
      </c>
      <c r="I333" s="4">
        <v>90000</v>
      </c>
      <c r="J333">
        <v>9.6999999999999993</v>
      </c>
      <c r="K333">
        <v>70</v>
      </c>
      <c r="L333">
        <v>9.3000000000000007</v>
      </c>
      <c r="M333" s="4">
        <v>747</v>
      </c>
      <c r="N333" t="s">
        <v>156</v>
      </c>
      <c r="O333" t="s">
        <v>67</v>
      </c>
      <c r="P333" s="4">
        <v>2820000</v>
      </c>
      <c r="Q333" s="3">
        <f>AVERAGE(Table1[[#This Row],[critic_score]],Table1[[#This Row],[user_score]])</f>
        <v>9.5</v>
      </c>
      <c r="R333" s="4">
        <f>Table1[[#This Row],[user_count]]+Table1[[#This Row],[critic_count]]</f>
        <v>817</v>
      </c>
      <c r="S333" s="2">
        <f>100000*Table1[[#This Row],[review_count]]/Table1[[#This Row],[total sales]]</f>
        <v>28.971631205673759</v>
      </c>
      <c r="T333" s="2">
        <f>Table1[[#This Row],[total sales]]/(2017-Table1[[#This Row],[year_of_release]])</f>
        <v>188000</v>
      </c>
      <c r="U333" s="9">
        <f>Table1[[#This Row],[na_sales]]/(2017-Table1[[#This Row],[year_of_release]])</f>
        <v>130666.66666666667</v>
      </c>
      <c r="V333" s="6">
        <f>Table1[[#This Row],[eu_sales]]/(2017-Table1[[#This Row],[year_of_release]])</f>
        <v>44666.666666666664</v>
      </c>
      <c r="W333" s="6">
        <f>Table1[[#This Row],[jp_sales]]/(2017-Table1[[#This Row],[year_of_release]])</f>
        <v>6666.666666666667</v>
      </c>
      <c r="X333" s="6">
        <f>Table1[[#This Row],[other_sales]]/(2017-Table1[[#This Row],[year_of_release]])</f>
        <v>6000</v>
      </c>
      <c r="Y333" s="4">
        <v>495013192</v>
      </c>
      <c r="Z333" s="4">
        <v>431019772</v>
      </c>
      <c r="AA333" s="4">
        <v>127445000</v>
      </c>
      <c r="AB333" s="1">
        <f>Table1[[#This Row],[na_sales]]/Table1[[#This Row],[NA population]]</f>
        <v>3.9594904371760666E-3</v>
      </c>
      <c r="AC333" s="1">
        <f>Table1[[#This Row],[eu_sales]]/Table1[[#This Row],[Eu population]]</f>
        <v>1.554453051866029E-3</v>
      </c>
      <c r="AD333" s="1">
        <f>Table1[[#This Row],[jp_sales]]/Table1[[#This Row],[Jp population]]</f>
        <v>7.8465220291105964E-4</v>
      </c>
    </row>
    <row r="334" spans="1:30" x14ac:dyDescent="0.25">
      <c r="A334" t="s">
        <v>354</v>
      </c>
      <c r="B334" t="s">
        <v>39</v>
      </c>
      <c r="C334">
        <v>2010</v>
      </c>
      <c r="D334" t="s">
        <v>40</v>
      </c>
      <c r="E334" t="s">
        <v>83</v>
      </c>
      <c r="F334" s="4">
        <v>1870000</v>
      </c>
      <c r="G334" s="4">
        <v>550000</v>
      </c>
      <c r="H334" s="4">
        <v>110000</v>
      </c>
      <c r="I334" s="4">
        <v>290000</v>
      </c>
      <c r="J334">
        <v>9</v>
      </c>
      <c r="K334">
        <v>59</v>
      </c>
      <c r="L334">
        <v>8.1999999999999993</v>
      </c>
      <c r="M334" s="4">
        <v>791</v>
      </c>
      <c r="N334" t="s">
        <v>189</v>
      </c>
      <c r="O334" t="s">
        <v>43</v>
      </c>
      <c r="P334" s="4">
        <v>2820000</v>
      </c>
      <c r="Q334" s="3">
        <f>AVERAGE(Table1[[#This Row],[critic_score]],Table1[[#This Row],[user_score]])</f>
        <v>8.6</v>
      </c>
      <c r="R334" s="4">
        <f>Table1[[#This Row],[user_count]]+Table1[[#This Row],[critic_count]]</f>
        <v>850</v>
      </c>
      <c r="S334" s="2">
        <f>100000*Table1[[#This Row],[review_count]]/Table1[[#This Row],[total sales]]</f>
        <v>30.141843971631207</v>
      </c>
      <c r="T334" s="2">
        <f>Table1[[#This Row],[total sales]]/(2017-Table1[[#This Row],[year_of_release]])</f>
        <v>402857.14285714284</v>
      </c>
      <c r="U334" s="9">
        <f>Table1[[#This Row],[na_sales]]/(2017-Table1[[#This Row],[year_of_release]])</f>
        <v>267142.85714285716</v>
      </c>
      <c r="V334" s="6">
        <f>Table1[[#This Row],[eu_sales]]/(2017-Table1[[#This Row],[year_of_release]])</f>
        <v>78571.428571428565</v>
      </c>
      <c r="W334" s="6">
        <f>Table1[[#This Row],[jp_sales]]/(2017-Table1[[#This Row],[year_of_release]])</f>
        <v>15714.285714285714</v>
      </c>
      <c r="X334" s="6">
        <f>Table1[[#This Row],[other_sales]]/(2017-Table1[[#This Row],[year_of_release]])</f>
        <v>41428.571428571428</v>
      </c>
      <c r="Y334" s="4">
        <v>540520772</v>
      </c>
      <c r="Z334" s="4">
        <v>441654761</v>
      </c>
      <c r="AA334" s="4">
        <v>128070000</v>
      </c>
      <c r="AB334" s="1">
        <f>Table1[[#This Row],[na_sales]]/Table1[[#This Row],[NA population]]</f>
        <v>3.4596265247693386E-3</v>
      </c>
      <c r="AC334" s="1">
        <f>Table1[[#This Row],[eu_sales]]/Table1[[#This Row],[Eu population]]</f>
        <v>1.2453165879038265E-3</v>
      </c>
      <c r="AD334" s="1">
        <f>Table1[[#This Row],[jp_sales]]/Table1[[#This Row],[Jp population]]</f>
        <v>8.5890528617162489E-4</v>
      </c>
    </row>
    <row r="335" spans="1:30" x14ac:dyDescent="0.25">
      <c r="A335" t="s">
        <v>474</v>
      </c>
      <c r="B335" t="s">
        <v>39</v>
      </c>
      <c r="C335">
        <v>2010</v>
      </c>
      <c r="D335" t="s">
        <v>54</v>
      </c>
      <c r="E335" t="s">
        <v>100</v>
      </c>
      <c r="F335" s="4">
        <v>1280000</v>
      </c>
      <c r="G335" s="4">
        <v>1040000</v>
      </c>
      <c r="H335" s="4">
        <v>70000</v>
      </c>
      <c r="I335" s="4">
        <v>420000</v>
      </c>
      <c r="J335">
        <v>7.5</v>
      </c>
      <c r="K335">
        <v>56</v>
      </c>
      <c r="L335">
        <v>7.5</v>
      </c>
      <c r="M335" s="4">
        <v>286</v>
      </c>
      <c r="N335" t="s">
        <v>475</v>
      </c>
      <c r="O335" t="s">
        <v>43</v>
      </c>
      <c r="P335" s="4">
        <v>2810000</v>
      </c>
      <c r="Q335" s="3">
        <f>AVERAGE(Table1[[#This Row],[critic_score]],Table1[[#This Row],[user_score]])</f>
        <v>7.5</v>
      </c>
      <c r="R335" s="4">
        <f>Table1[[#This Row],[user_count]]+Table1[[#This Row],[critic_count]]</f>
        <v>342</v>
      </c>
      <c r="S335" s="2">
        <f>100000*Table1[[#This Row],[review_count]]/Table1[[#This Row],[total sales]]</f>
        <v>12.170818505338078</v>
      </c>
      <c r="T335" s="2">
        <f>Table1[[#This Row],[total sales]]/(2017-Table1[[#This Row],[year_of_release]])</f>
        <v>401428.57142857142</v>
      </c>
      <c r="U335" s="9">
        <f>Table1[[#This Row],[na_sales]]/(2017-Table1[[#This Row],[year_of_release]])</f>
        <v>182857.14285714287</v>
      </c>
      <c r="V335" s="6">
        <f>Table1[[#This Row],[eu_sales]]/(2017-Table1[[#This Row],[year_of_release]])</f>
        <v>148571.42857142858</v>
      </c>
      <c r="W335" s="6">
        <f>Table1[[#This Row],[jp_sales]]/(2017-Table1[[#This Row],[year_of_release]])</f>
        <v>10000</v>
      </c>
      <c r="X335" s="6">
        <f>Table1[[#This Row],[other_sales]]/(2017-Table1[[#This Row],[year_of_release]])</f>
        <v>60000</v>
      </c>
      <c r="Y335" s="4">
        <v>540520772</v>
      </c>
      <c r="Z335" s="4">
        <v>441654761</v>
      </c>
      <c r="AA335" s="4">
        <v>128070000</v>
      </c>
      <c r="AB335" s="1">
        <f>Table1[[#This Row],[na_sales]]/Table1[[#This Row],[NA population]]</f>
        <v>2.3680866051897075E-3</v>
      </c>
      <c r="AC335" s="1">
        <f>Table1[[#This Row],[eu_sales]]/Table1[[#This Row],[Eu population]]</f>
        <v>2.3547804571272357E-3</v>
      </c>
      <c r="AD335" s="1">
        <f>Table1[[#This Row],[jp_sales]]/Table1[[#This Row],[Jp population]]</f>
        <v>5.4657609120012493E-4</v>
      </c>
    </row>
    <row r="336" spans="1:30" x14ac:dyDescent="0.25">
      <c r="A336" t="s">
        <v>476</v>
      </c>
      <c r="B336" t="s">
        <v>71</v>
      </c>
      <c r="C336">
        <v>2014</v>
      </c>
      <c r="D336" t="s">
        <v>40</v>
      </c>
      <c r="E336" t="s">
        <v>51</v>
      </c>
      <c r="F336" s="4">
        <v>1280000</v>
      </c>
      <c r="G336" s="4">
        <v>980000</v>
      </c>
      <c r="H336" s="4">
        <v>70000</v>
      </c>
      <c r="I336" s="4">
        <v>460000</v>
      </c>
      <c r="J336">
        <v>8</v>
      </c>
      <c r="K336">
        <v>90</v>
      </c>
      <c r="L336">
        <v>7.9</v>
      </c>
      <c r="M336" s="4">
        <v>2944</v>
      </c>
      <c r="N336" t="s">
        <v>452</v>
      </c>
      <c r="O336" t="s">
        <v>67</v>
      </c>
      <c r="P336" s="4">
        <v>2790000</v>
      </c>
      <c r="Q336" s="3">
        <f>AVERAGE(Table1[[#This Row],[critic_score]],Table1[[#This Row],[user_score]])</f>
        <v>7.95</v>
      </c>
      <c r="R336" s="4">
        <f>Table1[[#This Row],[user_count]]+Table1[[#This Row],[critic_count]]</f>
        <v>3034</v>
      </c>
      <c r="S336" s="2">
        <f>100000*Table1[[#This Row],[review_count]]/Table1[[#This Row],[total sales]]</f>
        <v>108.74551971326164</v>
      </c>
      <c r="T336" s="2">
        <f>Table1[[#This Row],[total sales]]/(2017-Table1[[#This Row],[year_of_release]])</f>
        <v>930000</v>
      </c>
      <c r="U336" s="9">
        <f>Table1[[#This Row],[na_sales]]/(2017-Table1[[#This Row],[year_of_release]])</f>
        <v>426666.66666666669</v>
      </c>
      <c r="V336" s="6">
        <f>Table1[[#This Row],[eu_sales]]/(2017-Table1[[#This Row],[year_of_release]])</f>
        <v>326666.66666666669</v>
      </c>
      <c r="W336" s="6">
        <f>Table1[[#This Row],[jp_sales]]/(2017-Table1[[#This Row],[year_of_release]])</f>
        <v>23333.333333333332</v>
      </c>
      <c r="X336" s="6">
        <f>Table1[[#This Row],[other_sales]]/(2017-Table1[[#This Row],[year_of_release]])</f>
        <v>153333.33333333334</v>
      </c>
      <c r="Y336" s="4">
        <v>562338430</v>
      </c>
      <c r="Z336" s="4">
        <v>443580712</v>
      </c>
      <c r="AA336" s="4">
        <v>127276000</v>
      </c>
      <c r="AB336" s="1">
        <f>Table1[[#This Row],[na_sales]]/Table1[[#This Row],[NA population]]</f>
        <v>2.2762093638167323E-3</v>
      </c>
      <c r="AC336" s="1">
        <f>Table1[[#This Row],[eu_sales]]/Table1[[#This Row],[Eu population]]</f>
        <v>2.20929353664052E-3</v>
      </c>
      <c r="AD336" s="1">
        <f>Table1[[#This Row],[jp_sales]]/Table1[[#This Row],[Jp population]]</f>
        <v>5.4998585750652121E-4</v>
      </c>
    </row>
    <row r="337" spans="1:30" x14ac:dyDescent="0.25">
      <c r="A337" t="s">
        <v>477</v>
      </c>
      <c r="B337" t="s">
        <v>45</v>
      </c>
      <c r="C337">
        <v>2001</v>
      </c>
      <c r="D337" t="s">
        <v>19</v>
      </c>
      <c r="E337" t="s">
        <v>100</v>
      </c>
      <c r="F337" s="4">
        <v>2190000</v>
      </c>
      <c r="G337" s="4">
        <v>220000</v>
      </c>
      <c r="H337" s="4">
        <v>0</v>
      </c>
      <c r="I337" s="4">
        <v>380000</v>
      </c>
      <c r="J337">
        <v>8.9</v>
      </c>
      <c r="K337">
        <v>22</v>
      </c>
      <c r="L337">
        <v>8.6</v>
      </c>
      <c r="M337" s="4">
        <v>39</v>
      </c>
      <c r="N337" t="s">
        <v>478</v>
      </c>
      <c r="O337" t="s">
        <v>21</v>
      </c>
      <c r="P337" s="4">
        <v>2790000</v>
      </c>
      <c r="Q337" s="3">
        <f>AVERAGE(Table1[[#This Row],[critic_score]],Table1[[#This Row],[user_score]])</f>
        <v>8.75</v>
      </c>
      <c r="R337" s="4">
        <f>Table1[[#This Row],[user_count]]+Table1[[#This Row],[critic_count]]</f>
        <v>61</v>
      </c>
      <c r="S337" s="2">
        <f>100000*Table1[[#This Row],[review_count]]/Table1[[#This Row],[total sales]]</f>
        <v>2.1863799283154122</v>
      </c>
      <c r="T337" s="2">
        <f>Table1[[#This Row],[total sales]]/(2017-Table1[[#This Row],[year_of_release]])</f>
        <v>174375</v>
      </c>
      <c r="U337" s="9">
        <f>Table1[[#This Row],[na_sales]]/(2017-Table1[[#This Row],[year_of_release]])</f>
        <v>136875</v>
      </c>
      <c r="V337" s="6">
        <f>Table1[[#This Row],[eu_sales]]/(2017-Table1[[#This Row],[year_of_release]])</f>
        <v>13750</v>
      </c>
      <c r="W337" s="6">
        <f>Table1[[#This Row],[jp_sales]]/(2017-Table1[[#This Row],[year_of_release]])</f>
        <v>0</v>
      </c>
      <c r="X337" s="6">
        <f>Table1[[#This Row],[other_sales]]/(2017-Table1[[#This Row],[year_of_release]])</f>
        <v>23750</v>
      </c>
      <c r="Y337" s="4">
        <v>489752572</v>
      </c>
      <c r="Z337" s="4">
        <v>430035992</v>
      </c>
      <c r="AA337" s="4">
        <v>127149000</v>
      </c>
      <c r="AB337" s="1">
        <f>Table1[[#This Row],[na_sales]]/Table1[[#This Row],[NA population]]</f>
        <v>4.4716457354306658E-3</v>
      </c>
      <c r="AC337" s="1">
        <f>Table1[[#This Row],[eu_sales]]/Table1[[#This Row],[Eu population]]</f>
        <v>5.1158508611530353E-4</v>
      </c>
      <c r="AD337" s="1">
        <f>Table1[[#This Row],[jp_sales]]/Table1[[#This Row],[Jp population]]</f>
        <v>0</v>
      </c>
    </row>
    <row r="338" spans="1:30" x14ac:dyDescent="0.25">
      <c r="A338" t="s">
        <v>479</v>
      </c>
      <c r="B338" t="s">
        <v>45</v>
      </c>
      <c r="C338">
        <v>2003</v>
      </c>
      <c r="D338" t="s">
        <v>27</v>
      </c>
      <c r="E338" t="s">
        <v>51</v>
      </c>
      <c r="F338" s="4">
        <v>1680000</v>
      </c>
      <c r="G338" s="4">
        <v>740000</v>
      </c>
      <c r="H338" s="4">
        <v>0</v>
      </c>
      <c r="I338" s="4">
        <v>360000</v>
      </c>
      <c r="J338">
        <v>8.6999999999999993</v>
      </c>
      <c r="K338">
        <v>47</v>
      </c>
      <c r="L338">
        <v>8.1999999999999993</v>
      </c>
      <c r="M338" s="4">
        <v>241</v>
      </c>
      <c r="N338" t="s">
        <v>148</v>
      </c>
      <c r="O338" t="s">
        <v>67</v>
      </c>
      <c r="P338" s="4">
        <v>2780000</v>
      </c>
      <c r="Q338" s="3">
        <f>AVERAGE(Table1[[#This Row],[critic_score]],Table1[[#This Row],[user_score]])</f>
        <v>8.4499999999999993</v>
      </c>
      <c r="R338" s="4">
        <f>Table1[[#This Row],[user_count]]+Table1[[#This Row],[critic_count]]</f>
        <v>288</v>
      </c>
      <c r="S338" s="2">
        <f>100000*Table1[[#This Row],[review_count]]/Table1[[#This Row],[total sales]]</f>
        <v>10.359712230215827</v>
      </c>
      <c r="T338" s="2">
        <f>Table1[[#This Row],[total sales]]/(2017-Table1[[#This Row],[year_of_release]])</f>
        <v>198571.42857142858</v>
      </c>
      <c r="U338" s="9">
        <f>Table1[[#This Row],[na_sales]]/(2017-Table1[[#This Row],[year_of_release]])</f>
        <v>120000</v>
      </c>
      <c r="V338" s="6">
        <f>Table1[[#This Row],[eu_sales]]/(2017-Table1[[#This Row],[year_of_release]])</f>
        <v>52857.142857142855</v>
      </c>
      <c r="W338" s="6">
        <f>Table1[[#This Row],[jp_sales]]/(2017-Table1[[#This Row],[year_of_release]])</f>
        <v>0</v>
      </c>
      <c r="X338" s="6">
        <f>Table1[[#This Row],[other_sales]]/(2017-Table1[[#This Row],[year_of_release]])</f>
        <v>25714.285714285714</v>
      </c>
      <c r="Y338" s="4">
        <v>500125528</v>
      </c>
      <c r="Z338" s="4">
        <v>432552540</v>
      </c>
      <c r="AA338" s="4">
        <v>127718000</v>
      </c>
      <c r="AB338" s="1">
        <f>Table1[[#This Row],[na_sales]]/Table1[[#This Row],[NA population]]</f>
        <v>3.3591566635646723E-3</v>
      </c>
      <c r="AC338" s="1">
        <f>Table1[[#This Row],[eu_sales]]/Table1[[#This Row],[Eu population]]</f>
        <v>1.7107748344282062E-3</v>
      </c>
      <c r="AD338" s="1">
        <f>Table1[[#This Row],[jp_sales]]/Table1[[#This Row],[Jp population]]</f>
        <v>0</v>
      </c>
    </row>
    <row r="339" spans="1:30" x14ac:dyDescent="0.25">
      <c r="A339" t="s">
        <v>480</v>
      </c>
      <c r="B339" t="s">
        <v>39</v>
      </c>
      <c r="C339">
        <v>2010</v>
      </c>
      <c r="D339" t="s">
        <v>23</v>
      </c>
      <c r="E339" t="s">
        <v>100</v>
      </c>
      <c r="F339" s="4">
        <v>1050000</v>
      </c>
      <c r="G339" s="4">
        <v>1230000</v>
      </c>
      <c r="H339" s="4">
        <v>30000</v>
      </c>
      <c r="I339" s="4">
        <v>470000</v>
      </c>
      <c r="J339">
        <v>8.9</v>
      </c>
      <c r="K339">
        <v>59</v>
      </c>
      <c r="L339">
        <v>7.2</v>
      </c>
      <c r="M339" s="4">
        <v>301</v>
      </c>
      <c r="N339" t="s">
        <v>481</v>
      </c>
      <c r="O339" t="s">
        <v>84</v>
      </c>
      <c r="P339" s="4">
        <v>2780000</v>
      </c>
      <c r="Q339" s="3">
        <f>AVERAGE(Table1[[#This Row],[critic_score]],Table1[[#This Row],[user_score]])</f>
        <v>8.0500000000000007</v>
      </c>
      <c r="R339" s="4">
        <f>Table1[[#This Row],[user_count]]+Table1[[#This Row],[critic_count]]</f>
        <v>360</v>
      </c>
      <c r="S339" s="2">
        <f>100000*Table1[[#This Row],[review_count]]/Table1[[#This Row],[total sales]]</f>
        <v>12.949640287769784</v>
      </c>
      <c r="T339" s="2">
        <f>Table1[[#This Row],[total sales]]/(2017-Table1[[#This Row],[year_of_release]])</f>
        <v>397142.85714285716</v>
      </c>
      <c r="U339" s="9">
        <f>Table1[[#This Row],[na_sales]]/(2017-Table1[[#This Row],[year_of_release]])</f>
        <v>150000</v>
      </c>
      <c r="V339" s="6">
        <f>Table1[[#This Row],[eu_sales]]/(2017-Table1[[#This Row],[year_of_release]])</f>
        <v>175714.28571428571</v>
      </c>
      <c r="W339" s="6">
        <f>Table1[[#This Row],[jp_sales]]/(2017-Table1[[#This Row],[year_of_release]])</f>
        <v>4285.7142857142853</v>
      </c>
      <c r="X339" s="6">
        <f>Table1[[#This Row],[other_sales]]/(2017-Table1[[#This Row],[year_of_release]])</f>
        <v>67142.857142857145</v>
      </c>
      <c r="Y339" s="4">
        <v>540520772</v>
      </c>
      <c r="Z339" s="4">
        <v>441654761</v>
      </c>
      <c r="AA339" s="4">
        <v>128070000</v>
      </c>
      <c r="AB339" s="1">
        <f>Table1[[#This Row],[na_sales]]/Table1[[#This Row],[NA population]]</f>
        <v>1.9425710433196822E-3</v>
      </c>
      <c r="AC339" s="1">
        <f>Table1[[#This Row],[eu_sales]]/Table1[[#This Row],[Eu population]]</f>
        <v>2.7849807329485576E-3</v>
      </c>
      <c r="AD339" s="1">
        <f>Table1[[#This Row],[jp_sales]]/Table1[[#This Row],[Jp population]]</f>
        <v>2.3424689622862497E-4</v>
      </c>
    </row>
    <row r="340" spans="1:30" x14ac:dyDescent="0.25">
      <c r="A340" t="s">
        <v>482</v>
      </c>
      <c r="B340" t="s">
        <v>18</v>
      </c>
      <c r="C340">
        <v>2011</v>
      </c>
      <c r="D340" t="s">
        <v>40</v>
      </c>
      <c r="E340" t="s">
        <v>55</v>
      </c>
      <c r="F340" s="4">
        <v>1350000</v>
      </c>
      <c r="G340" s="4">
        <v>1130000</v>
      </c>
      <c r="H340" s="4">
        <v>0</v>
      </c>
      <c r="I340" s="4">
        <v>300000</v>
      </c>
      <c r="J340">
        <v>8.1</v>
      </c>
      <c r="K340">
        <v>11</v>
      </c>
      <c r="L340">
        <v>5.6</v>
      </c>
      <c r="M340" s="4">
        <v>31</v>
      </c>
      <c r="N340" t="s">
        <v>483</v>
      </c>
      <c r="O340" t="s">
        <v>84</v>
      </c>
      <c r="P340" s="4">
        <v>2780000</v>
      </c>
      <c r="Q340" s="3">
        <f>AVERAGE(Table1[[#This Row],[critic_score]],Table1[[#This Row],[user_score]])</f>
        <v>6.85</v>
      </c>
      <c r="R340" s="4">
        <f>Table1[[#This Row],[user_count]]+Table1[[#This Row],[critic_count]]</f>
        <v>42</v>
      </c>
      <c r="S340" s="2">
        <f>100000*Table1[[#This Row],[review_count]]/Table1[[#This Row],[total sales]]</f>
        <v>1.5107913669064748</v>
      </c>
      <c r="T340" s="2">
        <f>Table1[[#This Row],[total sales]]/(2017-Table1[[#This Row],[year_of_release]])</f>
        <v>463333.33333333331</v>
      </c>
      <c r="U340" s="9">
        <f>Table1[[#This Row],[na_sales]]/(2017-Table1[[#This Row],[year_of_release]])</f>
        <v>225000</v>
      </c>
      <c r="V340" s="6">
        <f>Table1[[#This Row],[eu_sales]]/(2017-Table1[[#This Row],[year_of_release]])</f>
        <v>188333.33333333334</v>
      </c>
      <c r="W340" s="6">
        <f>Table1[[#This Row],[jp_sales]]/(2017-Table1[[#This Row],[year_of_release]])</f>
        <v>0</v>
      </c>
      <c r="X340" s="6">
        <f>Table1[[#This Row],[other_sales]]/(2017-Table1[[#This Row],[year_of_release]])</f>
        <v>50000</v>
      </c>
      <c r="Y340" s="4">
        <v>545961365</v>
      </c>
      <c r="Z340" s="4">
        <v>440756453</v>
      </c>
      <c r="AA340" s="4">
        <v>127833000</v>
      </c>
      <c r="AB340" s="1">
        <f>Table1[[#This Row],[na_sales]]/Table1[[#This Row],[NA population]]</f>
        <v>2.4727024411333575E-3</v>
      </c>
      <c r="AC340" s="1">
        <f>Table1[[#This Row],[eu_sales]]/Table1[[#This Row],[Eu population]]</f>
        <v>2.5637741485318652E-3</v>
      </c>
      <c r="AD340" s="1">
        <f>Table1[[#This Row],[jp_sales]]/Table1[[#This Row],[Jp population]]</f>
        <v>0</v>
      </c>
    </row>
    <row r="341" spans="1:30" x14ac:dyDescent="0.25">
      <c r="A341" t="s">
        <v>127</v>
      </c>
      <c r="B341" t="s">
        <v>113</v>
      </c>
      <c r="C341">
        <v>2011</v>
      </c>
      <c r="D341" t="s">
        <v>54</v>
      </c>
      <c r="E341" t="s">
        <v>100</v>
      </c>
      <c r="F341" s="4">
        <v>890000</v>
      </c>
      <c r="G341" s="4">
        <v>1430000</v>
      </c>
      <c r="H341" s="4">
        <v>0</v>
      </c>
      <c r="I341" s="4">
        <v>460000</v>
      </c>
      <c r="J341">
        <v>8.9</v>
      </c>
      <c r="K341">
        <v>61</v>
      </c>
      <c r="L341">
        <v>7.5</v>
      </c>
      <c r="M341" s="4">
        <v>4926</v>
      </c>
      <c r="N341" t="s">
        <v>128</v>
      </c>
      <c r="O341" t="s">
        <v>43</v>
      </c>
      <c r="P341" s="4">
        <v>2780000</v>
      </c>
      <c r="Q341" s="3">
        <f>AVERAGE(Table1[[#This Row],[critic_score]],Table1[[#This Row],[user_score]])</f>
        <v>8.1999999999999993</v>
      </c>
      <c r="R341" s="4">
        <f>Table1[[#This Row],[user_count]]+Table1[[#This Row],[critic_count]]</f>
        <v>4987</v>
      </c>
      <c r="S341" s="2">
        <f>100000*Table1[[#This Row],[review_count]]/Table1[[#This Row],[total sales]]</f>
        <v>179.3884892086331</v>
      </c>
      <c r="T341" s="2">
        <f>Table1[[#This Row],[total sales]]/(2017-Table1[[#This Row],[year_of_release]])</f>
        <v>463333.33333333331</v>
      </c>
      <c r="U341" s="9">
        <f>Table1[[#This Row],[na_sales]]/(2017-Table1[[#This Row],[year_of_release]])</f>
        <v>148333.33333333334</v>
      </c>
      <c r="V341" s="6">
        <f>Table1[[#This Row],[eu_sales]]/(2017-Table1[[#This Row],[year_of_release]])</f>
        <v>238333.33333333334</v>
      </c>
      <c r="W341" s="6">
        <f>Table1[[#This Row],[jp_sales]]/(2017-Table1[[#This Row],[year_of_release]])</f>
        <v>0</v>
      </c>
      <c r="X341" s="6">
        <f>Table1[[#This Row],[other_sales]]/(2017-Table1[[#This Row],[year_of_release]])</f>
        <v>76666.666666666672</v>
      </c>
      <c r="Y341" s="4">
        <v>545961365</v>
      </c>
      <c r="Z341" s="4">
        <v>440756453</v>
      </c>
      <c r="AA341" s="4">
        <v>127833000</v>
      </c>
      <c r="AB341" s="1">
        <f>Table1[[#This Row],[na_sales]]/Table1[[#This Row],[NA population]]</f>
        <v>1.6301519797101394E-3</v>
      </c>
      <c r="AC341" s="1">
        <f>Table1[[#This Row],[eu_sales]]/Table1[[#This Row],[Eu population]]</f>
        <v>3.2444221525668735E-3</v>
      </c>
      <c r="AD341" s="1">
        <f>Table1[[#This Row],[jp_sales]]/Table1[[#This Row],[Jp population]]</f>
        <v>0</v>
      </c>
    </row>
    <row r="342" spans="1:30" x14ac:dyDescent="0.25">
      <c r="A342" t="s">
        <v>484</v>
      </c>
      <c r="B342" t="s">
        <v>71</v>
      </c>
      <c r="C342">
        <v>2015</v>
      </c>
      <c r="D342" t="s">
        <v>65</v>
      </c>
      <c r="E342" t="s">
        <v>198</v>
      </c>
      <c r="F342" s="4">
        <v>1500000</v>
      </c>
      <c r="G342" s="4">
        <v>800000</v>
      </c>
      <c r="H342" s="4">
        <v>0</v>
      </c>
      <c r="I342" s="4">
        <v>480000</v>
      </c>
      <c r="J342">
        <v>8.3000000000000007</v>
      </c>
      <c r="K342">
        <v>81</v>
      </c>
      <c r="L342">
        <v>7.7</v>
      </c>
      <c r="M342" s="4">
        <v>836</v>
      </c>
      <c r="N342" t="s">
        <v>485</v>
      </c>
      <c r="O342" t="s">
        <v>43</v>
      </c>
      <c r="P342" s="4">
        <v>2780000</v>
      </c>
      <c r="Q342" s="3">
        <f>AVERAGE(Table1[[#This Row],[critic_score]],Table1[[#This Row],[user_score]])</f>
        <v>8</v>
      </c>
      <c r="R342" s="4">
        <f>Table1[[#This Row],[user_count]]+Table1[[#This Row],[critic_count]]</f>
        <v>917</v>
      </c>
      <c r="S342" s="2">
        <f>100000*Table1[[#This Row],[review_count]]/Table1[[#This Row],[total sales]]</f>
        <v>32.985611510791365</v>
      </c>
      <c r="T342" s="2">
        <f>Table1[[#This Row],[total sales]]/(2017-Table1[[#This Row],[year_of_release]])</f>
        <v>1390000</v>
      </c>
      <c r="U342" s="9">
        <f>Table1[[#This Row],[na_sales]]/(2017-Table1[[#This Row],[year_of_release]])</f>
        <v>750000</v>
      </c>
      <c r="V342" s="6">
        <f>Table1[[#This Row],[eu_sales]]/(2017-Table1[[#This Row],[year_of_release]])</f>
        <v>400000</v>
      </c>
      <c r="W342" s="6">
        <f>Table1[[#This Row],[jp_sales]]/(2017-Table1[[#This Row],[year_of_release]])</f>
        <v>0</v>
      </c>
      <c r="X342" s="6">
        <f>Table1[[#This Row],[other_sales]]/(2017-Table1[[#This Row],[year_of_release]])</f>
        <v>240000</v>
      </c>
      <c r="Y342" s="4">
        <v>567732286</v>
      </c>
      <c r="Z342" s="4">
        <v>444588718</v>
      </c>
      <c r="AA342" s="4">
        <v>127141000</v>
      </c>
      <c r="AB342" s="1">
        <f>Table1[[#This Row],[na_sales]]/Table1[[#This Row],[NA population]]</f>
        <v>2.6420903601737386E-3</v>
      </c>
      <c r="AC342" s="1">
        <f>Table1[[#This Row],[eu_sales]]/Table1[[#This Row],[Eu population]]</f>
        <v>1.7994158817138495E-3</v>
      </c>
      <c r="AD342" s="1">
        <f>Table1[[#This Row],[jp_sales]]/Table1[[#This Row],[Jp population]]</f>
        <v>0</v>
      </c>
    </row>
    <row r="343" spans="1:30" x14ac:dyDescent="0.25">
      <c r="A343" t="s">
        <v>488</v>
      </c>
      <c r="B343" t="s">
        <v>39</v>
      </c>
      <c r="C343">
        <v>2011</v>
      </c>
      <c r="D343" t="s">
        <v>54</v>
      </c>
      <c r="E343" t="s">
        <v>51</v>
      </c>
      <c r="F343" s="4">
        <v>1450000</v>
      </c>
      <c r="G343" s="4">
        <v>860000</v>
      </c>
      <c r="H343" s="4">
        <v>90000</v>
      </c>
      <c r="I343" s="4">
        <v>380000</v>
      </c>
      <c r="J343">
        <v>8.4</v>
      </c>
      <c r="K343">
        <v>85</v>
      </c>
      <c r="L343">
        <v>7.9</v>
      </c>
      <c r="M343" s="4">
        <v>942</v>
      </c>
      <c r="N343" t="s">
        <v>429</v>
      </c>
      <c r="O343" t="s">
        <v>43</v>
      </c>
      <c r="P343" s="4">
        <v>2780000</v>
      </c>
      <c r="Q343" s="3">
        <f>AVERAGE(Table1[[#This Row],[critic_score]],Table1[[#This Row],[user_score]])</f>
        <v>8.15</v>
      </c>
      <c r="R343" s="4">
        <f>Table1[[#This Row],[user_count]]+Table1[[#This Row],[critic_count]]</f>
        <v>1027</v>
      </c>
      <c r="S343" s="2">
        <f>100000*Table1[[#This Row],[review_count]]/Table1[[#This Row],[total sales]]</f>
        <v>36.942446043165468</v>
      </c>
      <c r="T343" s="2">
        <f>Table1[[#This Row],[total sales]]/(2017-Table1[[#This Row],[year_of_release]])</f>
        <v>463333.33333333331</v>
      </c>
      <c r="U343" s="9">
        <f>Table1[[#This Row],[na_sales]]/(2017-Table1[[#This Row],[year_of_release]])</f>
        <v>241666.66666666666</v>
      </c>
      <c r="V343" s="6">
        <f>Table1[[#This Row],[eu_sales]]/(2017-Table1[[#This Row],[year_of_release]])</f>
        <v>143333.33333333334</v>
      </c>
      <c r="W343" s="6">
        <f>Table1[[#This Row],[jp_sales]]/(2017-Table1[[#This Row],[year_of_release]])</f>
        <v>15000</v>
      </c>
      <c r="X343" s="6">
        <f>Table1[[#This Row],[other_sales]]/(2017-Table1[[#This Row],[year_of_release]])</f>
        <v>63333.333333333336</v>
      </c>
      <c r="Y343" s="4">
        <v>545961365</v>
      </c>
      <c r="Z343" s="4">
        <v>440756453</v>
      </c>
      <c r="AA343" s="4">
        <v>127833000</v>
      </c>
      <c r="AB343" s="1">
        <f>Table1[[#This Row],[na_sales]]/Table1[[#This Row],[NA population]]</f>
        <v>2.6558655849210134E-3</v>
      </c>
      <c r="AC343" s="1">
        <f>Table1[[#This Row],[eu_sales]]/Table1[[#This Row],[Eu population]]</f>
        <v>1.9511909449003574E-3</v>
      </c>
      <c r="AD343" s="1">
        <f>Table1[[#This Row],[jp_sales]]/Table1[[#This Row],[Jp population]]</f>
        <v>7.0404355682804906E-4</v>
      </c>
    </row>
    <row r="344" spans="1:30" x14ac:dyDescent="0.25">
      <c r="A344" t="s">
        <v>486</v>
      </c>
      <c r="B344" t="s">
        <v>45</v>
      </c>
      <c r="C344">
        <v>2003</v>
      </c>
      <c r="D344" t="s">
        <v>73</v>
      </c>
      <c r="E344" t="s">
        <v>100</v>
      </c>
      <c r="F344" s="4">
        <v>1410000</v>
      </c>
      <c r="G344" s="4">
        <v>1120000</v>
      </c>
      <c r="H344" s="4">
        <v>0</v>
      </c>
      <c r="I344" s="4">
        <v>240000</v>
      </c>
      <c r="J344">
        <v>8.3000000000000007</v>
      </c>
      <c r="K344">
        <v>33</v>
      </c>
      <c r="L344">
        <v>7.7</v>
      </c>
      <c r="M344" s="4">
        <v>46</v>
      </c>
      <c r="N344" t="s">
        <v>487</v>
      </c>
      <c r="O344" t="s">
        <v>67</v>
      </c>
      <c r="P344" s="4">
        <v>2770000</v>
      </c>
      <c r="Q344" s="3">
        <f>AVERAGE(Table1[[#This Row],[critic_score]],Table1[[#This Row],[user_score]])</f>
        <v>8</v>
      </c>
      <c r="R344" s="4">
        <f>Table1[[#This Row],[user_count]]+Table1[[#This Row],[critic_count]]</f>
        <v>79</v>
      </c>
      <c r="S344" s="2">
        <f>100000*Table1[[#This Row],[review_count]]/Table1[[#This Row],[total sales]]</f>
        <v>2.8519855595667871</v>
      </c>
      <c r="T344" s="2">
        <f>Table1[[#This Row],[total sales]]/(2017-Table1[[#This Row],[year_of_release]])</f>
        <v>197857.14285714287</v>
      </c>
      <c r="U344" s="9">
        <f>Table1[[#This Row],[na_sales]]/(2017-Table1[[#This Row],[year_of_release]])</f>
        <v>100714.28571428571</v>
      </c>
      <c r="V344" s="6">
        <f>Table1[[#This Row],[eu_sales]]/(2017-Table1[[#This Row],[year_of_release]])</f>
        <v>80000</v>
      </c>
      <c r="W344" s="6">
        <f>Table1[[#This Row],[jp_sales]]/(2017-Table1[[#This Row],[year_of_release]])</f>
        <v>0</v>
      </c>
      <c r="X344" s="6">
        <f>Table1[[#This Row],[other_sales]]/(2017-Table1[[#This Row],[year_of_release]])</f>
        <v>17142.857142857141</v>
      </c>
      <c r="Y344" s="4">
        <v>500125528</v>
      </c>
      <c r="Z344" s="4">
        <v>432552540</v>
      </c>
      <c r="AA344" s="4">
        <v>127718000</v>
      </c>
      <c r="AB344" s="1">
        <f>Table1[[#This Row],[na_sales]]/Table1[[#This Row],[NA population]]</f>
        <v>2.8192921997774929E-3</v>
      </c>
      <c r="AC344" s="1">
        <f>Table1[[#This Row],[eu_sales]]/Table1[[#This Row],[Eu population]]</f>
        <v>2.5892808304859337E-3</v>
      </c>
      <c r="AD344" s="1">
        <f>Table1[[#This Row],[jp_sales]]/Table1[[#This Row],[Jp population]]</f>
        <v>0</v>
      </c>
    </row>
    <row r="345" spans="1:30" x14ac:dyDescent="0.25">
      <c r="A345" t="s">
        <v>489</v>
      </c>
      <c r="B345" t="s">
        <v>34</v>
      </c>
      <c r="C345">
        <v>2008</v>
      </c>
      <c r="D345" t="s">
        <v>40</v>
      </c>
      <c r="E345" t="s">
        <v>183</v>
      </c>
      <c r="F345" s="4">
        <v>1740000</v>
      </c>
      <c r="G345" s="4">
        <v>770000</v>
      </c>
      <c r="H345" s="4">
        <v>0</v>
      </c>
      <c r="I345" s="4">
        <v>260000</v>
      </c>
      <c r="J345">
        <v>7.3</v>
      </c>
      <c r="K345">
        <v>74</v>
      </c>
      <c r="L345">
        <v>6.7</v>
      </c>
      <c r="M345" s="4">
        <v>389</v>
      </c>
      <c r="N345" t="s">
        <v>183</v>
      </c>
      <c r="O345" t="s">
        <v>67</v>
      </c>
      <c r="P345" s="4">
        <v>2770000</v>
      </c>
      <c r="Q345" s="3">
        <f>AVERAGE(Table1[[#This Row],[critic_score]],Table1[[#This Row],[user_score]])</f>
        <v>7</v>
      </c>
      <c r="R345" s="4">
        <f>Table1[[#This Row],[user_count]]+Table1[[#This Row],[critic_count]]</f>
        <v>463</v>
      </c>
      <c r="S345" s="2">
        <f>100000*Table1[[#This Row],[review_count]]/Table1[[#This Row],[total sales]]</f>
        <v>16.714801444043321</v>
      </c>
      <c r="T345" s="2">
        <f>Table1[[#This Row],[total sales]]/(2017-Table1[[#This Row],[year_of_release]])</f>
        <v>307777.77777777775</v>
      </c>
      <c r="U345" s="9">
        <f>Table1[[#This Row],[na_sales]]/(2017-Table1[[#This Row],[year_of_release]])</f>
        <v>193333.33333333334</v>
      </c>
      <c r="V345" s="6">
        <f>Table1[[#This Row],[eu_sales]]/(2017-Table1[[#This Row],[year_of_release]])</f>
        <v>85555.555555555562</v>
      </c>
      <c r="W345" s="6">
        <f>Table1[[#This Row],[jp_sales]]/(2017-Table1[[#This Row],[year_of_release]])</f>
        <v>0</v>
      </c>
      <c r="X345" s="6">
        <f>Table1[[#This Row],[other_sales]]/(2017-Table1[[#This Row],[year_of_release]])</f>
        <v>28888.888888888891</v>
      </c>
      <c r="Y345" s="4">
        <v>528816311</v>
      </c>
      <c r="Z345" s="4">
        <v>440001482</v>
      </c>
      <c r="AA345" s="4">
        <v>128063000</v>
      </c>
      <c r="AB345" s="1">
        <f>Table1[[#This Row],[na_sales]]/Table1[[#This Row],[NA population]]</f>
        <v>3.2903674939784525E-3</v>
      </c>
      <c r="AC345" s="1">
        <f>Table1[[#This Row],[eu_sales]]/Table1[[#This Row],[Eu population]]</f>
        <v>1.7499941057016713E-3</v>
      </c>
      <c r="AD345" s="1">
        <f>Table1[[#This Row],[jp_sales]]/Table1[[#This Row],[Jp population]]</f>
        <v>0</v>
      </c>
    </row>
    <row r="346" spans="1:30" x14ac:dyDescent="0.25">
      <c r="A346" t="s">
        <v>490</v>
      </c>
      <c r="B346" t="s">
        <v>26</v>
      </c>
      <c r="C346">
        <v>2006</v>
      </c>
      <c r="D346" t="s">
        <v>27</v>
      </c>
      <c r="E346" t="s">
        <v>20</v>
      </c>
      <c r="F346" s="4">
        <v>1450000</v>
      </c>
      <c r="G346" s="4">
        <v>70000</v>
      </c>
      <c r="H346" s="4">
        <v>1100000</v>
      </c>
      <c r="I346" s="4">
        <v>150000</v>
      </c>
      <c r="J346">
        <v>8.1</v>
      </c>
      <c r="K346">
        <v>42</v>
      </c>
      <c r="L346">
        <v>7.4</v>
      </c>
      <c r="M346" s="4">
        <v>67</v>
      </c>
      <c r="N346" t="s">
        <v>491</v>
      </c>
      <c r="O346" t="s">
        <v>21</v>
      </c>
      <c r="P346" s="4">
        <v>2770000</v>
      </c>
      <c r="Q346" s="3">
        <f>AVERAGE(Table1[[#This Row],[critic_score]],Table1[[#This Row],[user_score]])</f>
        <v>7.75</v>
      </c>
      <c r="R346" s="4">
        <f>Table1[[#This Row],[user_count]]+Table1[[#This Row],[critic_count]]</f>
        <v>109</v>
      </c>
      <c r="S346" s="2">
        <f>100000*Table1[[#This Row],[review_count]]/Table1[[#This Row],[total sales]]</f>
        <v>3.9350180505415162</v>
      </c>
      <c r="T346" s="2">
        <f>Table1[[#This Row],[total sales]]/(2017-Table1[[#This Row],[year_of_release]])</f>
        <v>251818.18181818182</v>
      </c>
      <c r="U346" s="9">
        <f>Table1[[#This Row],[na_sales]]/(2017-Table1[[#This Row],[year_of_release]])</f>
        <v>131818.18181818182</v>
      </c>
      <c r="V346" s="6">
        <f>Table1[[#This Row],[eu_sales]]/(2017-Table1[[#This Row],[year_of_release]])</f>
        <v>6363.636363636364</v>
      </c>
      <c r="W346" s="6">
        <f>Table1[[#This Row],[jp_sales]]/(2017-Table1[[#This Row],[year_of_release]])</f>
        <v>100000</v>
      </c>
      <c r="X346" s="6">
        <f>Table1[[#This Row],[other_sales]]/(2017-Table1[[#This Row],[year_of_release]])</f>
        <v>13636.363636363636</v>
      </c>
      <c r="Y346" s="4">
        <v>516818555</v>
      </c>
      <c r="Z346" s="4">
        <v>437126892</v>
      </c>
      <c r="AA346" s="4">
        <v>127854000</v>
      </c>
      <c r="AB346" s="1">
        <f>Table1[[#This Row],[na_sales]]/Table1[[#This Row],[NA population]]</f>
        <v>2.8056268219704304E-3</v>
      </c>
      <c r="AC346" s="1">
        <f>Table1[[#This Row],[eu_sales]]/Table1[[#This Row],[Eu population]]</f>
        <v>1.6013656739288418E-4</v>
      </c>
      <c r="AD346" s="1">
        <f>Table1[[#This Row],[jp_sales]]/Table1[[#This Row],[Jp population]]</f>
        <v>8.6035634395482345E-3</v>
      </c>
    </row>
    <row r="347" spans="1:30" x14ac:dyDescent="0.25">
      <c r="A347" t="s">
        <v>492</v>
      </c>
      <c r="B347" t="s">
        <v>34</v>
      </c>
      <c r="C347">
        <v>2011</v>
      </c>
      <c r="D347" t="s">
        <v>40</v>
      </c>
      <c r="E347" t="s">
        <v>425</v>
      </c>
      <c r="F347" s="4">
        <v>1250000</v>
      </c>
      <c r="G347" s="4">
        <v>1140000</v>
      </c>
      <c r="H347" s="4">
        <v>70000</v>
      </c>
      <c r="I347" s="4">
        <v>300000</v>
      </c>
      <c r="J347">
        <v>8.4</v>
      </c>
      <c r="K347">
        <v>70</v>
      </c>
      <c r="L347">
        <v>7.6</v>
      </c>
      <c r="M347" s="4">
        <v>490</v>
      </c>
      <c r="N347" t="s">
        <v>426</v>
      </c>
      <c r="O347" t="s">
        <v>43</v>
      </c>
      <c r="P347" s="4">
        <v>2760000</v>
      </c>
      <c r="Q347" s="3">
        <f>AVERAGE(Table1[[#This Row],[critic_score]],Table1[[#This Row],[user_score]])</f>
        <v>8</v>
      </c>
      <c r="R347" s="4">
        <f>Table1[[#This Row],[user_count]]+Table1[[#This Row],[critic_count]]</f>
        <v>560</v>
      </c>
      <c r="S347" s="2">
        <f>100000*Table1[[#This Row],[review_count]]/Table1[[#This Row],[total sales]]</f>
        <v>20.289855072463769</v>
      </c>
      <c r="T347" s="2">
        <f>Table1[[#This Row],[total sales]]/(2017-Table1[[#This Row],[year_of_release]])</f>
        <v>460000</v>
      </c>
      <c r="U347" s="9">
        <f>Table1[[#This Row],[na_sales]]/(2017-Table1[[#This Row],[year_of_release]])</f>
        <v>208333.33333333334</v>
      </c>
      <c r="V347" s="6">
        <f>Table1[[#This Row],[eu_sales]]/(2017-Table1[[#This Row],[year_of_release]])</f>
        <v>190000</v>
      </c>
      <c r="W347" s="6">
        <f>Table1[[#This Row],[jp_sales]]/(2017-Table1[[#This Row],[year_of_release]])</f>
        <v>11666.666666666666</v>
      </c>
      <c r="X347" s="6">
        <f>Table1[[#This Row],[other_sales]]/(2017-Table1[[#This Row],[year_of_release]])</f>
        <v>50000</v>
      </c>
      <c r="Y347" s="4">
        <v>545961365</v>
      </c>
      <c r="Z347" s="4">
        <v>440756453</v>
      </c>
      <c r="AA347" s="4">
        <v>127833000</v>
      </c>
      <c r="AB347" s="1">
        <f>Table1[[#This Row],[na_sales]]/Table1[[#This Row],[NA population]]</f>
        <v>2.2895392973457012E-3</v>
      </c>
      <c r="AC347" s="1">
        <f>Table1[[#This Row],[eu_sales]]/Table1[[#This Row],[Eu population]]</f>
        <v>2.5864624153330322E-3</v>
      </c>
      <c r="AD347" s="1">
        <f>Table1[[#This Row],[jp_sales]]/Table1[[#This Row],[Jp population]]</f>
        <v>5.4758943308848263E-4</v>
      </c>
    </row>
    <row r="348" spans="1:30" x14ac:dyDescent="0.25">
      <c r="A348" t="s">
        <v>493</v>
      </c>
      <c r="B348" t="s">
        <v>39</v>
      </c>
      <c r="C348">
        <v>2009</v>
      </c>
      <c r="D348" t="s">
        <v>65</v>
      </c>
      <c r="E348" t="s">
        <v>267</v>
      </c>
      <c r="F348" s="4">
        <v>1200000</v>
      </c>
      <c r="G348" s="4">
        <v>970000</v>
      </c>
      <c r="H348" s="4">
        <v>170000</v>
      </c>
      <c r="I348" s="4">
        <v>420000</v>
      </c>
      <c r="J348">
        <v>7.9</v>
      </c>
      <c r="K348">
        <v>63</v>
      </c>
      <c r="L348">
        <v>7.4</v>
      </c>
      <c r="M348" s="4">
        <v>211</v>
      </c>
      <c r="N348" t="s">
        <v>267</v>
      </c>
      <c r="O348" t="s">
        <v>67</v>
      </c>
      <c r="P348" s="4">
        <v>2760000</v>
      </c>
      <c r="Q348" s="3">
        <f>AVERAGE(Table1[[#This Row],[critic_score]],Table1[[#This Row],[user_score]])</f>
        <v>7.65</v>
      </c>
      <c r="R348" s="4">
        <f>Table1[[#This Row],[user_count]]+Table1[[#This Row],[critic_count]]</f>
        <v>274</v>
      </c>
      <c r="S348" s="2">
        <f>100000*Table1[[#This Row],[review_count]]/Table1[[#This Row],[total sales]]</f>
        <v>9.9275362318840585</v>
      </c>
      <c r="T348" s="2">
        <f>Table1[[#This Row],[total sales]]/(2017-Table1[[#This Row],[year_of_release]])</f>
        <v>345000</v>
      </c>
      <c r="U348" s="9">
        <f>Table1[[#This Row],[na_sales]]/(2017-Table1[[#This Row],[year_of_release]])</f>
        <v>150000</v>
      </c>
      <c r="V348" s="6">
        <f>Table1[[#This Row],[eu_sales]]/(2017-Table1[[#This Row],[year_of_release]])</f>
        <v>121250</v>
      </c>
      <c r="W348" s="6">
        <f>Table1[[#This Row],[jp_sales]]/(2017-Table1[[#This Row],[year_of_release]])</f>
        <v>21250</v>
      </c>
      <c r="X348" s="6">
        <f>Table1[[#This Row],[other_sales]]/(2017-Table1[[#This Row],[year_of_release]])</f>
        <v>52500</v>
      </c>
      <c r="Y348" s="4">
        <v>534740514</v>
      </c>
      <c r="Z348" s="4">
        <v>441041694</v>
      </c>
      <c r="AA348" s="4">
        <v>128047000</v>
      </c>
      <c r="AB348" s="1">
        <f>Table1[[#This Row],[na_sales]]/Table1[[#This Row],[NA population]]</f>
        <v>2.2440790786987202E-3</v>
      </c>
      <c r="AC348" s="1">
        <f>Table1[[#This Row],[eu_sales]]/Table1[[#This Row],[Eu population]]</f>
        <v>2.1993385505180833E-3</v>
      </c>
      <c r="AD348" s="1">
        <f>Table1[[#This Row],[jp_sales]]/Table1[[#This Row],[Jp population]]</f>
        <v>1.3276375081024937E-3</v>
      </c>
    </row>
    <row r="349" spans="1:30" x14ac:dyDescent="0.25">
      <c r="A349" t="s">
        <v>494</v>
      </c>
      <c r="B349" t="s">
        <v>18</v>
      </c>
      <c r="C349">
        <v>2007</v>
      </c>
      <c r="D349" t="s">
        <v>27</v>
      </c>
      <c r="E349" t="s">
        <v>403</v>
      </c>
      <c r="F349" s="4">
        <v>1210000</v>
      </c>
      <c r="G349" s="4">
        <v>1190000</v>
      </c>
      <c r="H349" s="4">
        <v>40000</v>
      </c>
      <c r="I349" s="4">
        <v>290000</v>
      </c>
      <c r="J349">
        <v>6.9</v>
      </c>
      <c r="K349">
        <v>44</v>
      </c>
      <c r="L349">
        <v>6.6</v>
      </c>
      <c r="M349" s="4">
        <v>174</v>
      </c>
      <c r="N349" t="s">
        <v>444</v>
      </c>
      <c r="O349" t="s">
        <v>21</v>
      </c>
      <c r="P349" s="4">
        <v>2730000</v>
      </c>
      <c r="Q349" s="3">
        <f>AVERAGE(Table1[[#This Row],[critic_score]],Table1[[#This Row],[user_score]])</f>
        <v>6.75</v>
      </c>
      <c r="R349" s="4">
        <f>Table1[[#This Row],[user_count]]+Table1[[#This Row],[critic_count]]</f>
        <v>218</v>
      </c>
      <c r="S349" s="2">
        <f>100000*Table1[[#This Row],[review_count]]/Table1[[#This Row],[total sales]]</f>
        <v>7.9853479853479854</v>
      </c>
      <c r="T349" s="2">
        <f>Table1[[#This Row],[total sales]]/(2017-Table1[[#This Row],[year_of_release]])</f>
        <v>273000</v>
      </c>
      <c r="U349" s="9">
        <f>Table1[[#This Row],[na_sales]]/(2017-Table1[[#This Row],[year_of_release]])</f>
        <v>121000</v>
      </c>
      <c r="V349" s="6">
        <f>Table1[[#This Row],[eu_sales]]/(2017-Table1[[#This Row],[year_of_release]])</f>
        <v>119000</v>
      </c>
      <c r="W349" s="6">
        <f>Table1[[#This Row],[jp_sales]]/(2017-Table1[[#This Row],[year_of_release]])</f>
        <v>4000</v>
      </c>
      <c r="X349" s="6">
        <f>Table1[[#This Row],[other_sales]]/(2017-Table1[[#This Row],[year_of_release]])</f>
        <v>29000</v>
      </c>
      <c r="Y349" s="4">
        <v>522751172</v>
      </c>
      <c r="Z349" s="4">
        <v>438594184</v>
      </c>
      <c r="AA349" s="4">
        <v>128001000</v>
      </c>
      <c r="AB349" s="1">
        <f>Table1[[#This Row],[na_sales]]/Table1[[#This Row],[NA population]]</f>
        <v>2.3146767808681261E-3</v>
      </c>
      <c r="AC349" s="1">
        <f>Table1[[#This Row],[eu_sales]]/Table1[[#This Row],[Eu population]]</f>
        <v>2.7132142728094177E-3</v>
      </c>
      <c r="AD349" s="1">
        <f>Table1[[#This Row],[jp_sales]]/Table1[[#This Row],[Jp population]]</f>
        <v>3.1249755861282333E-4</v>
      </c>
    </row>
    <row r="350" spans="1:30" x14ac:dyDescent="0.25">
      <c r="A350" t="s">
        <v>495</v>
      </c>
      <c r="B350" t="s">
        <v>159</v>
      </c>
      <c r="C350">
        <v>2002</v>
      </c>
      <c r="D350" t="s">
        <v>40</v>
      </c>
      <c r="E350" t="s">
        <v>20</v>
      </c>
      <c r="F350" s="4">
        <v>1750000</v>
      </c>
      <c r="G350" s="4">
        <v>520000</v>
      </c>
      <c r="H350" s="4">
        <v>330000</v>
      </c>
      <c r="I350" s="4">
        <v>100000</v>
      </c>
      <c r="J350">
        <v>9.5</v>
      </c>
      <c r="K350">
        <v>30</v>
      </c>
      <c r="L350">
        <v>9.1</v>
      </c>
      <c r="M350" s="4">
        <v>314</v>
      </c>
      <c r="N350" t="s">
        <v>196</v>
      </c>
      <c r="O350" t="s">
        <v>21</v>
      </c>
      <c r="P350" s="4">
        <v>2700000</v>
      </c>
      <c r="Q350" s="3">
        <f>AVERAGE(Table1[[#This Row],[critic_score]],Table1[[#This Row],[user_score]])</f>
        <v>9.3000000000000007</v>
      </c>
      <c r="R350" s="4">
        <f>Table1[[#This Row],[user_count]]+Table1[[#This Row],[critic_count]]</f>
        <v>344</v>
      </c>
      <c r="S350" s="2">
        <f>100000*Table1[[#This Row],[review_count]]/Table1[[#This Row],[total sales]]</f>
        <v>12.74074074074074</v>
      </c>
      <c r="T350" s="2">
        <f>Table1[[#This Row],[total sales]]/(2017-Table1[[#This Row],[year_of_release]])</f>
        <v>180000</v>
      </c>
      <c r="U350" s="9">
        <f>Table1[[#This Row],[na_sales]]/(2017-Table1[[#This Row],[year_of_release]])</f>
        <v>116666.66666666667</v>
      </c>
      <c r="V350" s="6">
        <f>Table1[[#This Row],[eu_sales]]/(2017-Table1[[#This Row],[year_of_release]])</f>
        <v>34666.666666666664</v>
      </c>
      <c r="W350" s="6">
        <f>Table1[[#This Row],[jp_sales]]/(2017-Table1[[#This Row],[year_of_release]])</f>
        <v>22000</v>
      </c>
      <c r="X350" s="6">
        <f>Table1[[#This Row],[other_sales]]/(2017-Table1[[#This Row],[year_of_release]])</f>
        <v>6666.666666666667</v>
      </c>
      <c r="Y350" s="4">
        <v>495013192</v>
      </c>
      <c r="Z350" s="4">
        <v>431019772</v>
      </c>
      <c r="AA350" s="4">
        <v>127445000</v>
      </c>
      <c r="AB350" s="1">
        <f>Table1[[#This Row],[na_sales]]/Table1[[#This Row],[NA population]]</f>
        <v>3.5352593189072021E-3</v>
      </c>
      <c r="AC350" s="1">
        <f>Table1[[#This Row],[eu_sales]]/Table1[[#This Row],[Eu population]]</f>
        <v>1.2064411745825896E-3</v>
      </c>
      <c r="AD350" s="1">
        <f>Table1[[#This Row],[jp_sales]]/Table1[[#This Row],[Jp population]]</f>
        <v>2.5893522696064969E-3</v>
      </c>
    </row>
    <row r="351" spans="1:30" x14ac:dyDescent="0.25">
      <c r="A351" t="s">
        <v>396</v>
      </c>
      <c r="B351" t="s">
        <v>34</v>
      </c>
      <c r="C351">
        <v>2011</v>
      </c>
      <c r="D351" t="s">
        <v>191</v>
      </c>
      <c r="E351" t="s">
        <v>41</v>
      </c>
      <c r="F351" s="4">
        <v>1520000</v>
      </c>
      <c r="G351" s="4">
        <v>920000</v>
      </c>
      <c r="H351" s="4">
        <v>20000</v>
      </c>
      <c r="I351" s="4">
        <v>240000</v>
      </c>
      <c r="J351">
        <v>8.9</v>
      </c>
      <c r="K351">
        <v>83</v>
      </c>
      <c r="L351">
        <v>7.8</v>
      </c>
      <c r="M351" s="4">
        <v>893</v>
      </c>
      <c r="N351" t="s">
        <v>397</v>
      </c>
      <c r="O351" t="s">
        <v>43</v>
      </c>
      <c r="P351" s="4">
        <v>2700000</v>
      </c>
      <c r="Q351" s="3">
        <f>AVERAGE(Table1[[#This Row],[critic_score]],Table1[[#This Row],[user_score]])</f>
        <v>8.35</v>
      </c>
      <c r="R351" s="4">
        <f>Table1[[#This Row],[user_count]]+Table1[[#This Row],[critic_count]]</f>
        <v>976</v>
      </c>
      <c r="S351" s="2">
        <f>100000*Table1[[#This Row],[review_count]]/Table1[[#This Row],[total sales]]</f>
        <v>36.148148148148145</v>
      </c>
      <c r="T351" s="2">
        <f>Table1[[#This Row],[total sales]]/(2017-Table1[[#This Row],[year_of_release]])</f>
        <v>450000</v>
      </c>
      <c r="U351" s="9">
        <f>Table1[[#This Row],[na_sales]]/(2017-Table1[[#This Row],[year_of_release]])</f>
        <v>253333.33333333334</v>
      </c>
      <c r="V351" s="6">
        <f>Table1[[#This Row],[eu_sales]]/(2017-Table1[[#This Row],[year_of_release]])</f>
        <v>153333.33333333334</v>
      </c>
      <c r="W351" s="6">
        <f>Table1[[#This Row],[jp_sales]]/(2017-Table1[[#This Row],[year_of_release]])</f>
        <v>3333.3333333333335</v>
      </c>
      <c r="X351" s="6">
        <f>Table1[[#This Row],[other_sales]]/(2017-Table1[[#This Row],[year_of_release]])</f>
        <v>40000</v>
      </c>
      <c r="Y351" s="4">
        <v>545961365</v>
      </c>
      <c r="Z351" s="4">
        <v>440756453</v>
      </c>
      <c r="AA351" s="4">
        <v>127833000</v>
      </c>
      <c r="AB351" s="1">
        <f>Table1[[#This Row],[na_sales]]/Table1[[#This Row],[NA population]]</f>
        <v>2.7840797855723728E-3</v>
      </c>
      <c r="AC351" s="1">
        <f>Table1[[#This Row],[eu_sales]]/Table1[[#This Row],[Eu population]]</f>
        <v>2.0873205457073592E-3</v>
      </c>
      <c r="AD351" s="1">
        <f>Table1[[#This Row],[jp_sales]]/Table1[[#This Row],[Jp population]]</f>
        <v>1.5645412373956646E-4</v>
      </c>
    </row>
    <row r="352" spans="1:30" x14ac:dyDescent="0.25">
      <c r="A352" t="s">
        <v>496</v>
      </c>
      <c r="B352" t="s">
        <v>34</v>
      </c>
      <c r="C352">
        <v>2006</v>
      </c>
      <c r="D352" t="s">
        <v>54</v>
      </c>
      <c r="E352" t="s">
        <v>55</v>
      </c>
      <c r="F352" s="4">
        <v>1490000</v>
      </c>
      <c r="G352" s="4">
        <v>920000</v>
      </c>
      <c r="H352" s="4">
        <v>20000</v>
      </c>
      <c r="I352" s="4">
        <v>270000</v>
      </c>
      <c r="J352">
        <v>8.1999999999999993</v>
      </c>
      <c r="K352">
        <v>71</v>
      </c>
      <c r="L352">
        <v>6.5</v>
      </c>
      <c r="M352" s="4">
        <v>233</v>
      </c>
      <c r="N352" t="s">
        <v>58</v>
      </c>
      <c r="O352" t="s">
        <v>67</v>
      </c>
      <c r="P352" s="4">
        <v>2700000</v>
      </c>
      <c r="Q352" s="3">
        <f>AVERAGE(Table1[[#This Row],[critic_score]],Table1[[#This Row],[user_score]])</f>
        <v>7.35</v>
      </c>
      <c r="R352" s="4">
        <f>Table1[[#This Row],[user_count]]+Table1[[#This Row],[critic_count]]</f>
        <v>304</v>
      </c>
      <c r="S352" s="2">
        <f>100000*Table1[[#This Row],[review_count]]/Table1[[#This Row],[total sales]]</f>
        <v>11.25925925925926</v>
      </c>
      <c r="T352" s="2">
        <f>Table1[[#This Row],[total sales]]/(2017-Table1[[#This Row],[year_of_release]])</f>
        <v>245454.54545454544</v>
      </c>
      <c r="U352" s="9">
        <f>Table1[[#This Row],[na_sales]]/(2017-Table1[[#This Row],[year_of_release]])</f>
        <v>135454.54545454544</v>
      </c>
      <c r="V352" s="6">
        <f>Table1[[#This Row],[eu_sales]]/(2017-Table1[[#This Row],[year_of_release]])</f>
        <v>83636.363636363632</v>
      </c>
      <c r="W352" s="6">
        <f>Table1[[#This Row],[jp_sales]]/(2017-Table1[[#This Row],[year_of_release]])</f>
        <v>1818.1818181818182</v>
      </c>
      <c r="X352" s="6">
        <f>Table1[[#This Row],[other_sales]]/(2017-Table1[[#This Row],[year_of_release]])</f>
        <v>24545.454545454544</v>
      </c>
      <c r="Y352" s="4">
        <v>516818555</v>
      </c>
      <c r="Z352" s="4">
        <v>437126892</v>
      </c>
      <c r="AA352" s="4">
        <v>127854000</v>
      </c>
      <c r="AB352" s="1">
        <f>Table1[[#This Row],[na_sales]]/Table1[[#This Row],[NA population]]</f>
        <v>2.8830234239558216E-3</v>
      </c>
      <c r="AC352" s="1">
        <f>Table1[[#This Row],[eu_sales]]/Table1[[#This Row],[Eu population]]</f>
        <v>2.1046520285921918E-3</v>
      </c>
      <c r="AD352" s="1">
        <f>Table1[[#This Row],[jp_sales]]/Table1[[#This Row],[Jp population]]</f>
        <v>1.5642842617360426E-4</v>
      </c>
    </row>
    <row r="353" spans="1:30" x14ac:dyDescent="0.25">
      <c r="A353" t="s">
        <v>497</v>
      </c>
      <c r="B353" t="s">
        <v>34</v>
      </c>
      <c r="C353">
        <v>2011</v>
      </c>
      <c r="D353" t="s">
        <v>19</v>
      </c>
      <c r="E353" t="s">
        <v>100</v>
      </c>
      <c r="F353" s="4">
        <v>2420000</v>
      </c>
      <c r="G353" s="4">
        <v>110000</v>
      </c>
      <c r="H353" s="4">
        <v>0</v>
      </c>
      <c r="I353" s="4">
        <v>160000</v>
      </c>
      <c r="J353">
        <v>7.8</v>
      </c>
      <c r="K353">
        <v>55</v>
      </c>
      <c r="L353">
        <v>5.9</v>
      </c>
      <c r="M353" s="4">
        <v>94</v>
      </c>
      <c r="N353" t="s">
        <v>246</v>
      </c>
      <c r="O353" t="s">
        <v>21</v>
      </c>
      <c r="P353" s="4">
        <v>2690000</v>
      </c>
      <c r="Q353" s="3">
        <f>AVERAGE(Table1[[#This Row],[critic_score]],Table1[[#This Row],[user_score]])</f>
        <v>6.85</v>
      </c>
      <c r="R353" s="4">
        <f>Table1[[#This Row],[user_count]]+Table1[[#This Row],[critic_count]]</f>
        <v>149</v>
      </c>
      <c r="S353" s="2">
        <f>100000*Table1[[#This Row],[review_count]]/Table1[[#This Row],[total sales]]</f>
        <v>5.5390334572490705</v>
      </c>
      <c r="T353" s="2">
        <f>Table1[[#This Row],[total sales]]/(2017-Table1[[#This Row],[year_of_release]])</f>
        <v>448333.33333333331</v>
      </c>
      <c r="U353" s="9">
        <f>Table1[[#This Row],[na_sales]]/(2017-Table1[[#This Row],[year_of_release]])</f>
        <v>403333.33333333331</v>
      </c>
      <c r="V353" s="6">
        <f>Table1[[#This Row],[eu_sales]]/(2017-Table1[[#This Row],[year_of_release]])</f>
        <v>18333.333333333332</v>
      </c>
      <c r="W353" s="6">
        <f>Table1[[#This Row],[jp_sales]]/(2017-Table1[[#This Row],[year_of_release]])</f>
        <v>0</v>
      </c>
      <c r="X353" s="6">
        <f>Table1[[#This Row],[other_sales]]/(2017-Table1[[#This Row],[year_of_release]])</f>
        <v>26666.666666666668</v>
      </c>
      <c r="Y353" s="4">
        <v>545961365</v>
      </c>
      <c r="Z353" s="4">
        <v>440756453</v>
      </c>
      <c r="AA353" s="4">
        <v>127833000</v>
      </c>
      <c r="AB353" s="1">
        <f>Table1[[#This Row],[na_sales]]/Table1[[#This Row],[NA population]]</f>
        <v>4.4325480796612781E-3</v>
      </c>
      <c r="AC353" s="1">
        <f>Table1[[#This Row],[eu_sales]]/Table1[[#This Row],[Eu population]]</f>
        <v>2.4957093481283642E-4</v>
      </c>
      <c r="AD353" s="1">
        <f>Table1[[#This Row],[jp_sales]]/Table1[[#This Row],[Jp population]]</f>
        <v>0</v>
      </c>
    </row>
    <row r="354" spans="1:30" x14ac:dyDescent="0.25">
      <c r="A354" t="s">
        <v>498</v>
      </c>
      <c r="B354" t="s">
        <v>45</v>
      </c>
      <c r="C354">
        <v>2006</v>
      </c>
      <c r="D354" t="s">
        <v>40</v>
      </c>
      <c r="E354" t="s">
        <v>183</v>
      </c>
      <c r="F354" s="4">
        <v>1850000</v>
      </c>
      <c r="G354" s="4">
        <v>640000</v>
      </c>
      <c r="H354" s="4">
        <v>10000</v>
      </c>
      <c r="I354" s="4">
        <v>190000</v>
      </c>
      <c r="J354">
        <v>8.4</v>
      </c>
      <c r="K354">
        <v>32</v>
      </c>
      <c r="L354">
        <v>9</v>
      </c>
      <c r="M354" s="4">
        <v>41</v>
      </c>
      <c r="N354" t="s">
        <v>184</v>
      </c>
      <c r="O354" t="s">
        <v>84</v>
      </c>
      <c r="P354" s="4">
        <v>2690000</v>
      </c>
      <c r="Q354" s="3">
        <f>AVERAGE(Table1[[#This Row],[critic_score]],Table1[[#This Row],[user_score]])</f>
        <v>8.6999999999999993</v>
      </c>
      <c r="R354" s="4">
        <f>Table1[[#This Row],[user_count]]+Table1[[#This Row],[critic_count]]</f>
        <v>73</v>
      </c>
      <c r="S354" s="2">
        <f>100000*Table1[[#This Row],[review_count]]/Table1[[#This Row],[total sales]]</f>
        <v>2.7137546468401488</v>
      </c>
      <c r="T354" s="2">
        <f>Table1[[#This Row],[total sales]]/(2017-Table1[[#This Row],[year_of_release]])</f>
        <v>244545.45454545456</v>
      </c>
      <c r="U354" s="9">
        <f>Table1[[#This Row],[na_sales]]/(2017-Table1[[#This Row],[year_of_release]])</f>
        <v>168181.81818181818</v>
      </c>
      <c r="V354" s="6">
        <f>Table1[[#This Row],[eu_sales]]/(2017-Table1[[#This Row],[year_of_release]])</f>
        <v>58181.818181818184</v>
      </c>
      <c r="W354" s="6">
        <f>Table1[[#This Row],[jp_sales]]/(2017-Table1[[#This Row],[year_of_release]])</f>
        <v>909.09090909090912</v>
      </c>
      <c r="X354" s="6">
        <f>Table1[[#This Row],[other_sales]]/(2017-Table1[[#This Row],[year_of_release]])</f>
        <v>17272.727272727272</v>
      </c>
      <c r="Y354" s="4">
        <v>516818555</v>
      </c>
      <c r="Z354" s="4">
        <v>437126892</v>
      </c>
      <c r="AA354" s="4">
        <v>127854000</v>
      </c>
      <c r="AB354" s="1">
        <f>Table1[[#This Row],[na_sales]]/Table1[[#This Row],[NA population]]</f>
        <v>3.5795928418243419E-3</v>
      </c>
      <c r="AC354" s="1">
        <f>Table1[[#This Row],[eu_sales]]/Table1[[#This Row],[Eu population]]</f>
        <v>1.4641057590206552E-3</v>
      </c>
      <c r="AD354" s="1">
        <f>Table1[[#This Row],[jp_sales]]/Table1[[#This Row],[Jp population]]</f>
        <v>7.821421308680213E-5</v>
      </c>
    </row>
    <row r="355" spans="1:30" x14ac:dyDescent="0.25">
      <c r="A355" t="s">
        <v>499</v>
      </c>
      <c r="B355" t="s">
        <v>71</v>
      </c>
      <c r="C355">
        <v>2013</v>
      </c>
      <c r="D355" t="s">
        <v>54</v>
      </c>
      <c r="E355" t="s">
        <v>51</v>
      </c>
      <c r="F355" s="4">
        <v>890000</v>
      </c>
      <c r="G355" s="4">
        <v>1330000</v>
      </c>
      <c r="H355" s="4">
        <v>80000</v>
      </c>
      <c r="I355" s="4">
        <v>390000</v>
      </c>
      <c r="J355">
        <v>7.3</v>
      </c>
      <c r="K355">
        <v>88</v>
      </c>
      <c r="L355">
        <v>6.8</v>
      </c>
      <c r="M355" s="4">
        <v>2102</v>
      </c>
      <c r="N355" t="s">
        <v>429</v>
      </c>
      <c r="O355" t="s">
        <v>43</v>
      </c>
      <c r="P355" s="4">
        <v>2690000</v>
      </c>
      <c r="Q355" s="3">
        <f>AVERAGE(Table1[[#This Row],[critic_score]],Table1[[#This Row],[user_score]])</f>
        <v>7.05</v>
      </c>
      <c r="R355" s="4">
        <f>Table1[[#This Row],[user_count]]+Table1[[#This Row],[critic_count]]</f>
        <v>2190</v>
      </c>
      <c r="S355" s="2">
        <f>100000*Table1[[#This Row],[review_count]]/Table1[[#This Row],[total sales]]</f>
        <v>81.412639405204459</v>
      </c>
      <c r="T355" s="2">
        <f>Table1[[#This Row],[total sales]]/(2017-Table1[[#This Row],[year_of_release]])</f>
        <v>672500</v>
      </c>
      <c r="U355" s="9">
        <f>Table1[[#This Row],[na_sales]]/(2017-Table1[[#This Row],[year_of_release]])</f>
        <v>222500</v>
      </c>
      <c r="V355" s="6">
        <f>Table1[[#This Row],[eu_sales]]/(2017-Table1[[#This Row],[year_of_release]])</f>
        <v>332500</v>
      </c>
      <c r="W355" s="6">
        <f>Table1[[#This Row],[jp_sales]]/(2017-Table1[[#This Row],[year_of_release]])</f>
        <v>20000</v>
      </c>
      <c r="X355" s="6">
        <f>Table1[[#This Row],[other_sales]]/(2017-Table1[[#This Row],[year_of_release]])</f>
        <v>97500</v>
      </c>
      <c r="Y355" s="4">
        <v>556861736</v>
      </c>
      <c r="Z355" s="4">
        <v>442492884</v>
      </c>
      <c r="AA355" s="4">
        <v>127445000</v>
      </c>
      <c r="AB355" s="1">
        <f>Table1[[#This Row],[na_sales]]/Table1[[#This Row],[NA population]]</f>
        <v>1.598242332814909E-3</v>
      </c>
      <c r="AC355" s="1">
        <f>Table1[[#This Row],[eu_sales]]/Table1[[#This Row],[Eu population]]</f>
        <v>3.0056980532143429E-3</v>
      </c>
      <c r="AD355" s="1">
        <f>Table1[[#This Row],[jp_sales]]/Table1[[#This Row],[Jp population]]</f>
        <v>6.2772176232884776E-4</v>
      </c>
    </row>
    <row r="356" spans="1:30" x14ac:dyDescent="0.25">
      <c r="A356" t="s">
        <v>500</v>
      </c>
      <c r="B356" t="s">
        <v>34</v>
      </c>
      <c r="C356">
        <v>2010</v>
      </c>
      <c r="D356" t="s">
        <v>19</v>
      </c>
      <c r="E356" t="s">
        <v>100</v>
      </c>
      <c r="F356" s="4">
        <v>2380000</v>
      </c>
      <c r="G356" s="4">
        <v>120000</v>
      </c>
      <c r="H356" s="4">
        <v>0</v>
      </c>
      <c r="I356" s="4">
        <v>180000</v>
      </c>
      <c r="J356">
        <v>8.4</v>
      </c>
      <c r="K356">
        <v>47</v>
      </c>
      <c r="L356">
        <v>5.7</v>
      </c>
      <c r="M356" s="4">
        <v>120</v>
      </c>
      <c r="N356" t="s">
        <v>246</v>
      </c>
      <c r="O356" t="s">
        <v>21</v>
      </c>
      <c r="P356" s="4">
        <v>2680000</v>
      </c>
      <c r="Q356" s="3">
        <f>AVERAGE(Table1[[#This Row],[critic_score]],Table1[[#This Row],[user_score]])</f>
        <v>7.0500000000000007</v>
      </c>
      <c r="R356" s="4">
        <f>Table1[[#This Row],[user_count]]+Table1[[#This Row],[critic_count]]</f>
        <v>167</v>
      </c>
      <c r="S356" s="2">
        <f>100000*Table1[[#This Row],[review_count]]/Table1[[#This Row],[total sales]]</f>
        <v>6.2313432835820892</v>
      </c>
      <c r="T356" s="2">
        <f>Table1[[#This Row],[total sales]]/(2017-Table1[[#This Row],[year_of_release]])</f>
        <v>382857.14285714284</v>
      </c>
      <c r="U356" s="9">
        <f>Table1[[#This Row],[na_sales]]/(2017-Table1[[#This Row],[year_of_release]])</f>
        <v>340000</v>
      </c>
      <c r="V356" s="6">
        <f>Table1[[#This Row],[eu_sales]]/(2017-Table1[[#This Row],[year_of_release]])</f>
        <v>17142.857142857141</v>
      </c>
      <c r="W356" s="6">
        <f>Table1[[#This Row],[jp_sales]]/(2017-Table1[[#This Row],[year_of_release]])</f>
        <v>0</v>
      </c>
      <c r="X356" s="6">
        <f>Table1[[#This Row],[other_sales]]/(2017-Table1[[#This Row],[year_of_release]])</f>
        <v>25714.285714285714</v>
      </c>
      <c r="Y356" s="4">
        <v>540520772</v>
      </c>
      <c r="Z356" s="4">
        <v>441654761</v>
      </c>
      <c r="AA356" s="4">
        <v>128070000</v>
      </c>
      <c r="AB356" s="1">
        <f>Table1[[#This Row],[na_sales]]/Table1[[#This Row],[NA population]]</f>
        <v>4.4031610315246128E-3</v>
      </c>
      <c r="AC356" s="1">
        <f>Table1[[#This Row],[eu_sales]]/Table1[[#This Row],[Eu population]]</f>
        <v>2.717054373608349E-4</v>
      </c>
      <c r="AD356" s="1">
        <f>Table1[[#This Row],[jp_sales]]/Table1[[#This Row],[Jp population]]</f>
        <v>0</v>
      </c>
    </row>
    <row r="357" spans="1:30" x14ac:dyDescent="0.25">
      <c r="A357" t="s">
        <v>501</v>
      </c>
      <c r="B357" t="s">
        <v>45</v>
      </c>
      <c r="C357">
        <v>2004</v>
      </c>
      <c r="D357" t="s">
        <v>23</v>
      </c>
      <c r="E357" t="s">
        <v>100</v>
      </c>
      <c r="F357" s="4">
        <v>1230000</v>
      </c>
      <c r="G357" s="4">
        <v>1110000</v>
      </c>
      <c r="H357" s="4">
        <v>0</v>
      </c>
      <c r="I357" s="4">
        <v>340000</v>
      </c>
      <c r="J357">
        <v>9.3000000000000007</v>
      </c>
      <c r="K357">
        <v>52</v>
      </c>
      <c r="L357">
        <v>9.1</v>
      </c>
      <c r="M357" s="4">
        <v>271</v>
      </c>
      <c r="N357" t="s">
        <v>481</v>
      </c>
      <c r="O357" t="s">
        <v>67</v>
      </c>
      <c r="P357" s="4">
        <v>2680000</v>
      </c>
      <c r="Q357" s="3">
        <f>AVERAGE(Table1[[#This Row],[critic_score]],Table1[[#This Row],[user_score]])</f>
        <v>9.1999999999999993</v>
      </c>
      <c r="R357" s="4">
        <f>Table1[[#This Row],[user_count]]+Table1[[#This Row],[critic_count]]</f>
        <v>323</v>
      </c>
      <c r="S357" s="2">
        <f>100000*Table1[[#This Row],[review_count]]/Table1[[#This Row],[total sales]]</f>
        <v>12.052238805970148</v>
      </c>
      <c r="T357" s="2">
        <f>Table1[[#This Row],[total sales]]/(2017-Table1[[#This Row],[year_of_release]])</f>
        <v>206153.84615384616</v>
      </c>
      <c r="U357" s="9">
        <f>Table1[[#This Row],[na_sales]]/(2017-Table1[[#This Row],[year_of_release]])</f>
        <v>94615.38461538461</v>
      </c>
      <c r="V357" s="6">
        <f>Table1[[#This Row],[eu_sales]]/(2017-Table1[[#This Row],[year_of_release]])</f>
        <v>85384.61538461539</v>
      </c>
      <c r="W357" s="6">
        <f>Table1[[#This Row],[jp_sales]]/(2017-Table1[[#This Row],[year_of_release]])</f>
        <v>0</v>
      </c>
      <c r="X357" s="6">
        <f>Table1[[#This Row],[other_sales]]/(2017-Table1[[#This Row],[year_of_release]])</f>
        <v>26153.846153846152</v>
      </c>
      <c r="Y357" s="4">
        <v>505524224</v>
      </c>
      <c r="Z357" s="4">
        <v>434174638</v>
      </c>
      <c r="AA357" s="4">
        <v>127761000</v>
      </c>
      <c r="AB357" s="1">
        <f>Table1[[#This Row],[na_sales]]/Table1[[#This Row],[NA population]]</f>
        <v>2.4331178242410004E-3</v>
      </c>
      <c r="AC357" s="1">
        <f>Table1[[#This Row],[eu_sales]]/Table1[[#This Row],[Eu population]]</f>
        <v>2.5565749420858618E-3</v>
      </c>
      <c r="AD357" s="1">
        <f>Table1[[#This Row],[jp_sales]]/Table1[[#This Row],[Jp population]]</f>
        <v>0</v>
      </c>
    </row>
    <row r="358" spans="1:30" x14ac:dyDescent="0.25">
      <c r="A358" t="s">
        <v>502</v>
      </c>
      <c r="B358" t="s">
        <v>26</v>
      </c>
      <c r="C358">
        <v>2010</v>
      </c>
      <c r="D358" t="s">
        <v>49</v>
      </c>
      <c r="E358" t="s">
        <v>20</v>
      </c>
      <c r="F358" s="4">
        <v>1630000</v>
      </c>
      <c r="G358" s="4">
        <v>510000</v>
      </c>
      <c r="H358" s="4">
        <v>350000</v>
      </c>
      <c r="I358" s="4">
        <v>180000</v>
      </c>
      <c r="J358">
        <v>7.9</v>
      </c>
      <c r="K358">
        <v>51</v>
      </c>
      <c r="L358">
        <v>7.7</v>
      </c>
      <c r="M358" s="4">
        <v>18</v>
      </c>
      <c r="N358" t="s">
        <v>20</v>
      </c>
      <c r="O358" t="s">
        <v>21</v>
      </c>
      <c r="P358" s="4">
        <v>2670000</v>
      </c>
      <c r="Q358" s="3">
        <f>AVERAGE(Table1[[#This Row],[critic_score]],Table1[[#This Row],[user_score]])</f>
        <v>7.8000000000000007</v>
      </c>
      <c r="R358" s="4">
        <f>Table1[[#This Row],[user_count]]+Table1[[#This Row],[critic_count]]</f>
        <v>69</v>
      </c>
      <c r="S358" s="2">
        <f>100000*Table1[[#This Row],[review_count]]/Table1[[#This Row],[total sales]]</f>
        <v>2.5842696629213484</v>
      </c>
      <c r="T358" s="2">
        <f>Table1[[#This Row],[total sales]]/(2017-Table1[[#This Row],[year_of_release]])</f>
        <v>381428.57142857142</v>
      </c>
      <c r="U358" s="9">
        <f>Table1[[#This Row],[na_sales]]/(2017-Table1[[#This Row],[year_of_release]])</f>
        <v>232857.14285714287</v>
      </c>
      <c r="V358" s="6">
        <f>Table1[[#This Row],[eu_sales]]/(2017-Table1[[#This Row],[year_of_release]])</f>
        <v>72857.142857142855</v>
      </c>
      <c r="W358" s="6">
        <f>Table1[[#This Row],[jp_sales]]/(2017-Table1[[#This Row],[year_of_release]])</f>
        <v>50000</v>
      </c>
      <c r="X358" s="6">
        <f>Table1[[#This Row],[other_sales]]/(2017-Table1[[#This Row],[year_of_release]])</f>
        <v>25714.285714285714</v>
      </c>
      <c r="Y358" s="4">
        <v>540520772</v>
      </c>
      <c r="Z358" s="4">
        <v>441654761</v>
      </c>
      <c r="AA358" s="4">
        <v>128070000</v>
      </c>
      <c r="AB358" s="1">
        <f>Table1[[#This Row],[na_sales]]/Table1[[#This Row],[NA population]]</f>
        <v>3.0156102862962685E-3</v>
      </c>
      <c r="AC358" s="1">
        <f>Table1[[#This Row],[eu_sales]]/Table1[[#This Row],[Eu population]]</f>
        <v>1.1547481087835483E-3</v>
      </c>
      <c r="AD358" s="1">
        <f>Table1[[#This Row],[jp_sales]]/Table1[[#This Row],[Jp population]]</f>
        <v>2.7328804560006244E-3</v>
      </c>
    </row>
    <row r="359" spans="1:30" x14ac:dyDescent="0.25">
      <c r="A359" t="s">
        <v>503</v>
      </c>
      <c r="B359" t="s">
        <v>26</v>
      </c>
      <c r="C359">
        <v>2009</v>
      </c>
      <c r="D359" t="s">
        <v>49</v>
      </c>
      <c r="E359" t="s">
        <v>20</v>
      </c>
      <c r="F359" s="4">
        <v>280000</v>
      </c>
      <c r="G359" s="4">
        <v>1390000</v>
      </c>
      <c r="H359" s="4">
        <v>680000</v>
      </c>
      <c r="I359" s="4">
        <v>320000</v>
      </c>
      <c r="J359">
        <v>8.3000000000000007</v>
      </c>
      <c r="K359">
        <v>58</v>
      </c>
      <c r="L359">
        <v>8.6999999999999993</v>
      </c>
      <c r="M359" s="4">
        <v>52</v>
      </c>
      <c r="N359" t="s">
        <v>180</v>
      </c>
      <c r="O359" t="s">
        <v>84</v>
      </c>
      <c r="P359" s="4">
        <v>2670000</v>
      </c>
      <c r="Q359" s="3">
        <f>AVERAGE(Table1[[#This Row],[critic_score]],Table1[[#This Row],[user_score]])</f>
        <v>8.5</v>
      </c>
      <c r="R359" s="4">
        <f>Table1[[#This Row],[user_count]]+Table1[[#This Row],[critic_count]]</f>
        <v>110</v>
      </c>
      <c r="S359" s="2">
        <f>100000*Table1[[#This Row],[review_count]]/Table1[[#This Row],[total sales]]</f>
        <v>4.1198501872659179</v>
      </c>
      <c r="T359" s="2">
        <f>Table1[[#This Row],[total sales]]/(2017-Table1[[#This Row],[year_of_release]])</f>
        <v>333750</v>
      </c>
      <c r="U359" s="9">
        <f>Table1[[#This Row],[na_sales]]/(2017-Table1[[#This Row],[year_of_release]])</f>
        <v>35000</v>
      </c>
      <c r="V359" s="6">
        <f>Table1[[#This Row],[eu_sales]]/(2017-Table1[[#This Row],[year_of_release]])</f>
        <v>173750</v>
      </c>
      <c r="W359" s="6">
        <f>Table1[[#This Row],[jp_sales]]/(2017-Table1[[#This Row],[year_of_release]])</f>
        <v>85000</v>
      </c>
      <c r="X359" s="6">
        <f>Table1[[#This Row],[other_sales]]/(2017-Table1[[#This Row],[year_of_release]])</f>
        <v>40000</v>
      </c>
      <c r="Y359" s="4">
        <v>534740514</v>
      </c>
      <c r="Z359" s="4">
        <v>441041694</v>
      </c>
      <c r="AA359" s="4">
        <v>128047000</v>
      </c>
      <c r="AB359" s="1">
        <f>Table1[[#This Row],[na_sales]]/Table1[[#This Row],[NA population]]</f>
        <v>5.2361845169636803E-4</v>
      </c>
      <c r="AC359" s="1">
        <f>Table1[[#This Row],[eu_sales]]/Table1[[#This Row],[Eu population]]</f>
        <v>3.1516294692991091E-3</v>
      </c>
      <c r="AD359" s="1">
        <f>Table1[[#This Row],[jp_sales]]/Table1[[#This Row],[Jp population]]</f>
        <v>5.3105500324099747E-3</v>
      </c>
    </row>
    <row r="360" spans="1:30" x14ac:dyDescent="0.25">
      <c r="A360" t="s">
        <v>504</v>
      </c>
      <c r="B360" t="s">
        <v>45</v>
      </c>
      <c r="C360">
        <v>2005</v>
      </c>
      <c r="D360" t="s">
        <v>54</v>
      </c>
      <c r="E360" t="s">
        <v>55</v>
      </c>
      <c r="F360" s="4">
        <v>1480000</v>
      </c>
      <c r="G360" s="4">
        <v>920000</v>
      </c>
      <c r="H360" s="4">
        <v>10000</v>
      </c>
      <c r="I360" s="4">
        <v>260000</v>
      </c>
      <c r="J360">
        <v>7.7</v>
      </c>
      <c r="K360">
        <v>39</v>
      </c>
      <c r="L360">
        <v>8.1999999999999993</v>
      </c>
      <c r="M360" s="4">
        <v>69</v>
      </c>
      <c r="N360" t="s">
        <v>58</v>
      </c>
      <c r="O360" t="s">
        <v>67</v>
      </c>
      <c r="P360" s="4">
        <v>2670000</v>
      </c>
      <c r="Q360" s="3">
        <f>AVERAGE(Table1[[#This Row],[critic_score]],Table1[[#This Row],[user_score]])</f>
        <v>7.9499999999999993</v>
      </c>
      <c r="R360" s="4">
        <f>Table1[[#This Row],[user_count]]+Table1[[#This Row],[critic_count]]</f>
        <v>108</v>
      </c>
      <c r="S360" s="2">
        <f>100000*Table1[[#This Row],[review_count]]/Table1[[#This Row],[total sales]]</f>
        <v>4.0449438202247192</v>
      </c>
      <c r="T360" s="2">
        <f>Table1[[#This Row],[total sales]]/(2017-Table1[[#This Row],[year_of_release]])</f>
        <v>222500</v>
      </c>
      <c r="U360" s="9">
        <f>Table1[[#This Row],[na_sales]]/(2017-Table1[[#This Row],[year_of_release]])</f>
        <v>123333.33333333333</v>
      </c>
      <c r="V360" s="6">
        <f>Table1[[#This Row],[eu_sales]]/(2017-Table1[[#This Row],[year_of_release]])</f>
        <v>76666.666666666672</v>
      </c>
      <c r="W360" s="6">
        <f>Table1[[#This Row],[jp_sales]]/(2017-Table1[[#This Row],[year_of_release]])</f>
        <v>833.33333333333337</v>
      </c>
      <c r="X360" s="6">
        <f>Table1[[#This Row],[other_sales]]/(2017-Table1[[#This Row],[year_of_release]])</f>
        <v>21666.666666666668</v>
      </c>
      <c r="Y360" s="4">
        <v>511054143</v>
      </c>
      <c r="Z360" s="4">
        <v>435713800</v>
      </c>
      <c r="AA360" s="4">
        <v>127773000</v>
      </c>
      <c r="AB360" s="1">
        <f>Table1[[#This Row],[na_sales]]/Table1[[#This Row],[NA population]]</f>
        <v>2.8959749573931153E-3</v>
      </c>
      <c r="AC360" s="1">
        <f>Table1[[#This Row],[eu_sales]]/Table1[[#This Row],[Eu population]]</f>
        <v>2.1114777636145562E-3</v>
      </c>
      <c r="AD360" s="1">
        <f>Table1[[#This Row],[jp_sales]]/Table1[[#This Row],[Jp population]]</f>
        <v>7.8263795950631203E-5</v>
      </c>
    </row>
    <row r="361" spans="1:30" x14ac:dyDescent="0.25">
      <c r="A361" t="s">
        <v>505</v>
      </c>
      <c r="B361" t="s">
        <v>103</v>
      </c>
      <c r="C361">
        <v>2004</v>
      </c>
      <c r="D361" t="s">
        <v>96</v>
      </c>
      <c r="E361" t="s">
        <v>35</v>
      </c>
      <c r="F361" s="4">
        <v>1990000</v>
      </c>
      <c r="G361" s="4">
        <v>580000</v>
      </c>
      <c r="H361" s="4">
        <v>0</v>
      </c>
      <c r="I361" s="4">
        <v>90000</v>
      </c>
      <c r="J361">
        <v>8.5</v>
      </c>
      <c r="K361">
        <v>87</v>
      </c>
      <c r="L361">
        <v>8.5</v>
      </c>
      <c r="M361" s="4">
        <v>268</v>
      </c>
      <c r="N361" t="s">
        <v>506</v>
      </c>
      <c r="O361" t="s">
        <v>43</v>
      </c>
      <c r="P361" s="4">
        <v>2660000</v>
      </c>
      <c r="Q361" s="3">
        <f>AVERAGE(Table1[[#This Row],[critic_score]],Table1[[#This Row],[user_score]])</f>
        <v>8.5</v>
      </c>
      <c r="R361" s="4">
        <f>Table1[[#This Row],[user_count]]+Table1[[#This Row],[critic_count]]</f>
        <v>355</v>
      </c>
      <c r="S361" s="2">
        <f>100000*Table1[[#This Row],[review_count]]/Table1[[#This Row],[total sales]]</f>
        <v>13.345864661654135</v>
      </c>
      <c r="T361" s="2">
        <f>Table1[[#This Row],[total sales]]/(2017-Table1[[#This Row],[year_of_release]])</f>
        <v>204615.38461538462</v>
      </c>
      <c r="U361" s="9">
        <f>Table1[[#This Row],[na_sales]]/(2017-Table1[[#This Row],[year_of_release]])</f>
        <v>153076.92307692306</v>
      </c>
      <c r="V361" s="6">
        <f>Table1[[#This Row],[eu_sales]]/(2017-Table1[[#This Row],[year_of_release]])</f>
        <v>44615.384615384617</v>
      </c>
      <c r="W361" s="6">
        <f>Table1[[#This Row],[jp_sales]]/(2017-Table1[[#This Row],[year_of_release]])</f>
        <v>0</v>
      </c>
      <c r="X361" s="6">
        <f>Table1[[#This Row],[other_sales]]/(2017-Table1[[#This Row],[year_of_release]])</f>
        <v>6923.0769230769229</v>
      </c>
      <c r="Y361" s="4">
        <v>505524224</v>
      </c>
      <c r="Z361" s="4">
        <v>434174638</v>
      </c>
      <c r="AA361" s="4">
        <v>127761000</v>
      </c>
      <c r="AB361" s="1">
        <f>Table1[[#This Row],[na_sales]]/Table1[[#This Row],[NA population]]</f>
        <v>3.9365076993817805E-3</v>
      </c>
      <c r="AC361" s="1">
        <f>Table1[[#This Row],[eu_sales]]/Table1[[#This Row],[Eu population]]</f>
        <v>1.3358679877565763E-3</v>
      </c>
      <c r="AD361" s="1">
        <f>Table1[[#This Row],[jp_sales]]/Table1[[#This Row],[Jp population]]</f>
        <v>0</v>
      </c>
    </row>
    <row r="362" spans="1:30" x14ac:dyDescent="0.25">
      <c r="A362" t="s">
        <v>337</v>
      </c>
      <c r="B362" t="s">
        <v>34</v>
      </c>
      <c r="C362">
        <v>2008</v>
      </c>
      <c r="D362" t="s">
        <v>29</v>
      </c>
      <c r="E362" t="s">
        <v>55</v>
      </c>
      <c r="F362" s="4">
        <v>1780000</v>
      </c>
      <c r="G362" s="4">
        <v>630000</v>
      </c>
      <c r="H362" s="4">
        <v>0</v>
      </c>
      <c r="I362" s="4">
        <v>250000</v>
      </c>
      <c r="J362">
        <v>8.5</v>
      </c>
      <c r="K362">
        <v>67</v>
      </c>
      <c r="L362">
        <v>6.3</v>
      </c>
      <c r="M362" s="4">
        <v>171</v>
      </c>
      <c r="N362" t="s">
        <v>234</v>
      </c>
      <c r="O362" t="s">
        <v>67</v>
      </c>
      <c r="P362" s="4">
        <v>2660000</v>
      </c>
      <c r="Q362" s="3">
        <f>AVERAGE(Table1[[#This Row],[critic_score]],Table1[[#This Row],[user_score]])</f>
        <v>7.4</v>
      </c>
      <c r="R362" s="4">
        <f>Table1[[#This Row],[user_count]]+Table1[[#This Row],[critic_count]]</f>
        <v>238</v>
      </c>
      <c r="S362" s="2">
        <f>100000*Table1[[#This Row],[review_count]]/Table1[[#This Row],[total sales]]</f>
        <v>8.9473684210526319</v>
      </c>
      <c r="T362" s="2">
        <f>Table1[[#This Row],[total sales]]/(2017-Table1[[#This Row],[year_of_release]])</f>
        <v>295555.55555555556</v>
      </c>
      <c r="U362" s="9">
        <f>Table1[[#This Row],[na_sales]]/(2017-Table1[[#This Row],[year_of_release]])</f>
        <v>197777.77777777778</v>
      </c>
      <c r="V362" s="6">
        <f>Table1[[#This Row],[eu_sales]]/(2017-Table1[[#This Row],[year_of_release]])</f>
        <v>70000</v>
      </c>
      <c r="W362" s="6">
        <f>Table1[[#This Row],[jp_sales]]/(2017-Table1[[#This Row],[year_of_release]])</f>
        <v>0</v>
      </c>
      <c r="X362" s="6">
        <f>Table1[[#This Row],[other_sales]]/(2017-Table1[[#This Row],[year_of_release]])</f>
        <v>27777.777777777777</v>
      </c>
      <c r="Y362" s="4">
        <v>528816311</v>
      </c>
      <c r="Z362" s="4">
        <v>440001482</v>
      </c>
      <c r="AA362" s="4">
        <v>128063000</v>
      </c>
      <c r="AB362" s="1">
        <f>Table1[[#This Row],[na_sales]]/Table1[[#This Row],[NA population]]</f>
        <v>3.3660081260239341E-3</v>
      </c>
      <c r="AC362" s="1">
        <f>Table1[[#This Row],[eu_sales]]/Table1[[#This Row],[Eu population]]</f>
        <v>1.4318133592104583E-3</v>
      </c>
      <c r="AD362" s="1">
        <f>Table1[[#This Row],[jp_sales]]/Table1[[#This Row],[Jp population]]</f>
        <v>0</v>
      </c>
    </row>
    <row r="363" spans="1:30" x14ac:dyDescent="0.25">
      <c r="A363" t="s">
        <v>427</v>
      </c>
      <c r="B363" t="s">
        <v>45</v>
      </c>
      <c r="C363">
        <v>2003</v>
      </c>
      <c r="D363" t="s">
        <v>40</v>
      </c>
      <c r="E363" t="s">
        <v>83</v>
      </c>
      <c r="F363" s="4">
        <v>1150000</v>
      </c>
      <c r="G363" s="4">
        <v>1110000</v>
      </c>
      <c r="H363" s="4">
        <v>0</v>
      </c>
      <c r="I363" s="4">
        <v>400000</v>
      </c>
      <c r="J363">
        <v>8.9</v>
      </c>
      <c r="K363">
        <v>24</v>
      </c>
      <c r="L363">
        <v>7.7</v>
      </c>
      <c r="M363" s="4">
        <v>102</v>
      </c>
      <c r="N363" t="s">
        <v>507</v>
      </c>
      <c r="O363" t="s">
        <v>67</v>
      </c>
      <c r="P363" s="4">
        <v>2660000</v>
      </c>
      <c r="Q363" s="3">
        <f>AVERAGE(Table1[[#This Row],[critic_score]],Table1[[#This Row],[user_score]])</f>
        <v>8.3000000000000007</v>
      </c>
      <c r="R363" s="4">
        <f>Table1[[#This Row],[user_count]]+Table1[[#This Row],[critic_count]]</f>
        <v>126</v>
      </c>
      <c r="S363" s="2">
        <f>100000*Table1[[#This Row],[review_count]]/Table1[[#This Row],[total sales]]</f>
        <v>4.7368421052631575</v>
      </c>
      <c r="T363" s="2">
        <f>Table1[[#This Row],[total sales]]/(2017-Table1[[#This Row],[year_of_release]])</f>
        <v>190000</v>
      </c>
      <c r="U363" s="9">
        <f>Table1[[#This Row],[na_sales]]/(2017-Table1[[#This Row],[year_of_release]])</f>
        <v>82142.857142857145</v>
      </c>
      <c r="V363" s="6">
        <f>Table1[[#This Row],[eu_sales]]/(2017-Table1[[#This Row],[year_of_release]])</f>
        <v>79285.71428571429</v>
      </c>
      <c r="W363" s="6">
        <f>Table1[[#This Row],[jp_sales]]/(2017-Table1[[#This Row],[year_of_release]])</f>
        <v>0</v>
      </c>
      <c r="X363" s="6">
        <f>Table1[[#This Row],[other_sales]]/(2017-Table1[[#This Row],[year_of_release]])</f>
        <v>28571.428571428572</v>
      </c>
      <c r="Y363" s="4">
        <v>500125528</v>
      </c>
      <c r="Z363" s="4">
        <v>432552540</v>
      </c>
      <c r="AA363" s="4">
        <v>127718000</v>
      </c>
      <c r="AB363" s="1">
        <f>Table1[[#This Row],[na_sales]]/Table1[[#This Row],[NA population]]</f>
        <v>2.2994227161305791E-3</v>
      </c>
      <c r="AC363" s="1">
        <f>Table1[[#This Row],[eu_sales]]/Table1[[#This Row],[Eu population]]</f>
        <v>2.5661622516423093E-3</v>
      </c>
      <c r="AD363" s="1">
        <f>Table1[[#This Row],[jp_sales]]/Table1[[#This Row],[Jp population]]</f>
        <v>0</v>
      </c>
    </row>
    <row r="364" spans="1:30" x14ac:dyDescent="0.25">
      <c r="A364" t="s">
        <v>122</v>
      </c>
      <c r="B364" t="s">
        <v>200</v>
      </c>
      <c r="C364">
        <v>2016</v>
      </c>
      <c r="D364" t="s">
        <v>19</v>
      </c>
      <c r="E364" t="s">
        <v>100</v>
      </c>
      <c r="F364" s="4">
        <v>430000</v>
      </c>
      <c r="G364" s="4">
        <v>2050000</v>
      </c>
      <c r="H364" s="4">
        <v>0</v>
      </c>
      <c r="I364" s="4">
        <v>170000</v>
      </c>
      <c r="J364">
        <v>8.4</v>
      </c>
      <c r="K364">
        <v>50</v>
      </c>
      <c r="L364">
        <v>5.5</v>
      </c>
      <c r="M364" s="4">
        <v>201</v>
      </c>
      <c r="N364" t="s">
        <v>123</v>
      </c>
      <c r="O364" t="s">
        <v>21</v>
      </c>
      <c r="P364" s="4">
        <v>2650000</v>
      </c>
      <c r="Q364" s="3">
        <f>AVERAGE(Table1[[#This Row],[critic_score]],Table1[[#This Row],[user_score]])</f>
        <v>6.95</v>
      </c>
      <c r="R364" s="4">
        <f>Table1[[#This Row],[user_count]]+Table1[[#This Row],[critic_count]]</f>
        <v>251</v>
      </c>
      <c r="S364" s="2">
        <f>100000*Table1[[#This Row],[review_count]]/Table1[[#This Row],[total sales]]</f>
        <v>9.4716981132075464</v>
      </c>
      <c r="T364" s="2">
        <f>Table1[[#This Row],[total sales]]/(2017-Table1[[#This Row],[year_of_release]])</f>
        <v>2650000</v>
      </c>
      <c r="U364" s="9">
        <f>Table1[[#This Row],[na_sales]]/(2017-Table1[[#This Row],[year_of_release]])</f>
        <v>430000</v>
      </c>
      <c r="V364" s="6">
        <f>Table1[[#This Row],[eu_sales]]/(2017-Table1[[#This Row],[year_of_release]])</f>
        <v>2050000</v>
      </c>
      <c r="W364" s="6">
        <f>Table1[[#This Row],[jp_sales]]/(2017-Table1[[#This Row],[year_of_release]])</f>
        <v>0</v>
      </c>
      <c r="X364" s="6">
        <f>Table1[[#This Row],[other_sales]]/(2017-Table1[[#This Row],[year_of_release]])</f>
        <v>170000</v>
      </c>
      <c r="Y364" s="4">
        <v>573178249</v>
      </c>
      <c r="Z364" s="4">
        <v>445623395</v>
      </c>
      <c r="AA364" s="4">
        <v>126994511</v>
      </c>
      <c r="AB364" s="1">
        <f>Table1[[#This Row],[na_sales]]/Table1[[#This Row],[NA population]]</f>
        <v>7.5020292683855843E-4</v>
      </c>
      <c r="AC364" s="1">
        <f>Table1[[#This Row],[eu_sales]]/Table1[[#This Row],[Eu population]]</f>
        <v>4.6002970737207367E-3</v>
      </c>
      <c r="AD364" s="1">
        <f>Table1[[#This Row],[jp_sales]]/Table1[[#This Row],[Jp population]]</f>
        <v>0</v>
      </c>
    </row>
    <row r="365" spans="1:30" x14ac:dyDescent="0.25">
      <c r="A365" t="s">
        <v>508</v>
      </c>
      <c r="B365" t="s">
        <v>39</v>
      </c>
      <c r="C365">
        <v>2009</v>
      </c>
      <c r="D365" t="s">
        <v>23</v>
      </c>
      <c r="E365" t="s">
        <v>100</v>
      </c>
      <c r="F365" s="4">
        <v>690000</v>
      </c>
      <c r="G365" s="4">
        <v>1400000</v>
      </c>
      <c r="H365" s="4">
        <v>40000</v>
      </c>
      <c r="I365" s="4">
        <v>520000</v>
      </c>
      <c r="J365">
        <v>8.4</v>
      </c>
      <c r="K365">
        <v>55</v>
      </c>
      <c r="L365">
        <v>6.9</v>
      </c>
      <c r="M365" s="4">
        <v>113</v>
      </c>
      <c r="N365" t="s">
        <v>509</v>
      </c>
      <c r="O365" t="s">
        <v>21</v>
      </c>
      <c r="P365" s="4">
        <v>2650000</v>
      </c>
      <c r="Q365" s="3">
        <f>AVERAGE(Table1[[#This Row],[critic_score]],Table1[[#This Row],[user_score]])</f>
        <v>7.65</v>
      </c>
      <c r="R365" s="4">
        <f>Table1[[#This Row],[user_count]]+Table1[[#This Row],[critic_count]]</f>
        <v>168</v>
      </c>
      <c r="S365" s="2">
        <f>100000*Table1[[#This Row],[review_count]]/Table1[[#This Row],[total sales]]</f>
        <v>6.3396226415094343</v>
      </c>
      <c r="T365" s="2">
        <f>Table1[[#This Row],[total sales]]/(2017-Table1[[#This Row],[year_of_release]])</f>
        <v>331250</v>
      </c>
      <c r="U365" s="9">
        <f>Table1[[#This Row],[na_sales]]/(2017-Table1[[#This Row],[year_of_release]])</f>
        <v>86250</v>
      </c>
      <c r="V365" s="6">
        <f>Table1[[#This Row],[eu_sales]]/(2017-Table1[[#This Row],[year_of_release]])</f>
        <v>175000</v>
      </c>
      <c r="W365" s="6">
        <f>Table1[[#This Row],[jp_sales]]/(2017-Table1[[#This Row],[year_of_release]])</f>
        <v>5000</v>
      </c>
      <c r="X365" s="6">
        <f>Table1[[#This Row],[other_sales]]/(2017-Table1[[#This Row],[year_of_release]])</f>
        <v>65000</v>
      </c>
      <c r="Y365" s="4">
        <v>534740514</v>
      </c>
      <c r="Z365" s="4">
        <v>441041694</v>
      </c>
      <c r="AA365" s="4">
        <v>128047000</v>
      </c>
      <c r="AB365" s="1">
        <f>Table1[[#This Row],[na_sales]]/Table1[[#This Row],[NA population]]</f>
        <v>1.290345470251764E-3</v>
      </c>
      <c r="AC365" s="1">
        <f>Table1[[#This Row],[eu_sales]]/Table1[[#This Row],[Eu population]]</f>
        <v>3.1743030626034193E-3</v>
      </c>
      <c r="AD365" s="1">
        <f>Table1[[#This Row],[jp_sales]]/Table1[[#This Row],[Jp population]]</f>
        <v>3.1238529602411612E-4</v>
      </c>
    </row>
    <row r="366" spans="1:30" x14ac:dyDescent="0.25">
      <c r="A366" t="s">
        <v>510</v>
      </c>
      <c r="B366" t="s">
        <v>118</v>
      </c>
      <c r="C366">
        <v>2006</v>
      </c>
      <c r="D366" t="s">
        <v>54</v>
      </c>
      <c r="E366" t="s">
        <v>100</v>
      </c>
      <c r="F366" s="4">
        <v>860000</v>
      </c>
      <c r="G366" s="4">
        <v>1110000</v>
      </c>
      <c r="H366" s="4">
        <v>10000</v>
      </c>
      <c r="I366" s="4">
        <v>660000</v>
      </c>
      <c r="J366">
        <v>7.1</v>
      </c>
      <c r="K366">
        <v>24</v>
      </c>
      <c r="L366">
        <v>7.9</v>
      </c>
      <c r="M366" s="4">
        <v>47</v>
      </c>
      <c r="N366" t="s">
        <v>511</v>
      </c>
      <c r="O366" t="s">
        <v>67</v>
      </c>
      <c r="P366" s="4">
        <v>2640000</v>
      </c>
      <c r="Q366" s="3">
        <f>AVERAGE(Table1[[#This Row],[critic_score]],Table1[[#This Row],[user_score]])</f>
        <v>7.5</v>
      </c>
      <c r="R366" s="4">
        <f>Table1[[#This Row],[user_count]]+Table1[[#This Row],[critic_count]]</f>
        <v>71</v>
      </c>
      <c r="S366" s="2">
        <f>100000*Table1[[#This Row],[review_count]]/Table1[[#This Row],[total sales]]</f>
        <v>2.6893939393939394</v>
      </c>
      <c r="T366" s="2">
        <f>Table1[[#This Row],[total sales]]/(2017-Table1[[#This Row],[year_of_release]])</f>
        <v>240000</v>
      </c>
      <c r="U366" s="9">
        <f>Table1[[#This Row],[na_sales]]/(2017-Table1[[#This Row],[year_of_release]])</f>
        <v>78181.818181818177</v>
      </c>
      <c r="V366" s="6">
        <f>Table1[[#This Row],[eu_sales]]/(2017-Table1[[#This Row],[year_of_release]])</f>
        <v>100909.09090909091</v>
      </c>
      <c r="W366" s="6">
        <f>Table1[[#This Row],[jp_sales]]/(2017-Table1[[#This Row],[year_of_release]])</f>
        <v>909.09090909090912</v>
      </c>
      <c r="X366" s="6">
        <f>Table1[[#This Row],[other_sales]]/(2017-Table1[[#This Row],[year_of_release]])</f>
        <v>60000</v>
      </c>
      <c r="Y366" s="4">
        <v>516818555</v>
      </c>
      <c r="Z366" s="4">
        <v>437126892</v>
      </c>
      <c r="AA366" s="4">
        <v>127854000</v>
      </c>
      <c r="AB366" s="1">
        <f>Table1[[#This Row],[na_sales]]/Table1[[#This Row],[NA population]]</f>
        <v>1.6640269426859103E-3</v>
      </c>
      <c r="AC366" s="1">
        <f>Table1[[#This Row],[eu_sales]]/Table1[[#This Row],[Eu population]]</f>
        <v>2.5393084258014489E-3</v>
      </c>
      <c r="AD366" s="1">
        <f>Table1[[#This Row],[jp_sales]]/Table1[[#This Row],[Jp population]]</f>
        <v>7.821421308680213E-5</v>
      </c>
    </row>
    <row r="367" spans="1:30" x14ac:dyDescent="0.25">
      <c r="A367" t="s">
        <v>515</v>
      </c>
      <c r="B367" t="s">
        <v>34</v>
      </c>
      <c r="C367">
        <v>2010</v>
      </c>
      <c r="D367" t="s">
        <v>19</v>
      </c>
      <c r="E367" t="s">
        <v>100</v>
      </c>
      <c r="F367" s="4">
        <v>1470000</v>
      </c>
      <c r="G367" s="4">
        <v>930000</v>
      </c>
      <c r="H367" s="4">
        <v>0</v>
      </c>
      <c r="I367" s="4">
        <v>240000</v>
      </c>
      <c r="J367">
        <v>8</v>
      </c>
      <c r="K367">
        <v>65</v>
      </c>
      <c r="L367">
        <v>8</v>
      </c>
      <c r="M367" s="4">
        <v>127</v>
      </c>
      <c r="N367" t="s">
        <v>130</v>
      </c>
      <c r="O367" t="s">
        <v>67</v>
      </c>
      <c r="P367" s="4">
        <v>2640000</v>
      </c>
      <c r="Q367" s="3">
        <f>AVERAGE(Table1[[#This Row],[critic_score]],Table1[[#This Row],[user_score]])</f>
        <v>8</v>
      </c>
      <c r="R367" s="4">
        <f>Table1[[#This Row],[user_count]]+Table1[[#This Row],[critic_count]]</f>
        <v>192</v>
      </c>
      <c r="S367" s="2">
        <f>100000*Table1[[#This Row],[review_count]]/Table1[[#This Row],[total sales]]</f>
        <v>7.2727272727272725</v>
      </c>
      <c r="T367" s="2">
        <f>Table1[[#This Row],[total sales]]/(2017-Table1[[#This Row],[year_of_release]])</f>
        <v>377142.85714285716</v>
      </c>
      <c r="U367" s="9">
        <f>Table1[[#This Row],[na_sales]]/(2017-Table1[[#This Row],[year_of_release]])</f>
        <v>210000</v>
      </c>
      <c r="V367" s="6">
        <f>Table1[[#This Row],[eu_sales]]/(2017-Table1[[#This Row],[year_of_release]])</f>
        <v>132857.14285714287</v>
      </c>
      <c r="W367" s="6">
        <f>Table1[[#This Row],[jp_sales]]/(2017-Table1[[#This Row],[year_of_release]])</f>
        <v>0</v>
      </c>
      <c r="X367" s="6">
        <f>Table1[[#This Row],[other_sales]]/(2017-Table1[[#This Row],[year_of_release]])</f>
        <v>34285.714285714283</v>
      </c>
      <c r="Y367" s="4">
        <v>540520772</v>
      </c>
      <c r="Z367" s="4">
        <v>441654761</v>
      </c>
      <c r="AA367" s="4">
        <v>128070000</v>
      </c>
      <c r="AB367" s="1">
        <f>Table1[[#This Row],[na_sales]]/Table1[[#This Row],[NA population]]</f>
        <v>2.7195994606475549E-3</v>
      </c>
      <c r="AC367" s="1">
        <f>Table1[[#This Row],[eu_sales]]/Table1[[#This Row],[Eu population]]</f>
        <v>2.1057171395464703E-3</v>
      </c>
      <c r="AD367" s="1">
        <f>Table1[[#This Row],[jp_sales]]/Table1[[#This Row],[Jp population]]</f>
        <v>0</v>
      </c>
    </row>
    <row r="368" spans="1:30" x14ac:dyDescent="0.25">
      <c r="A368" t="s">
        <v>747</v>
      </c>
      <c r="B368" t="s">
        <v>39</v>
      </c>
      <c r="C368">
        <v>2009</v>
      </c>
      <c r="D368" t="s">
        <v>96</v>
      </c>
      <c r="E368" t="s">
        <v>267</v>
      </c>
      <c r="F368" s="4">
        <v>970000</v>
      </c>
      <c r="G368" s="4">
        <v>330000</v>
      </c>
      <c r="H368" s="4">
        <v>350000</v>
      </c>
      <c r="I368" s="4">
        <v>170000</v>
      </c>
      <c r="J368">
        <v>8.9</v>
      </c>
      <c r="K368">
        <v>81</v>
      </c>
      <c r="L368">
        <v>8.9</v>
      </c>
      <c r="M368" s="4">
        <v>1441</v>
      </c>
      <c r="N368" t="s">
        <v>553</v>
      </c>
      <c r="O368" t="s">
        <v>43</v>
      </c>
      <c r="P368" s="4">
        <v>1820000</v>
      </c>
      <c r="Q368" s="3">
        <f>AVERAGE(Table1[[#This Row],[critic_score]],Table1[[#This Row],[user_score]])</f>
        <v>8.9</v>
      </c>
      <c r="R368" s="4">
        <f>Table1[[#This Row],[user_count]]+Table1[[#This Row],[critic_count]]</f>
        <v>1522</v>
      </c>
      <c r="S368" s="2">
        <f>100000*Table1[[#This Row],[review_count]]/Table1[[#This Row],[total sales]]</f>
        <v>83.626373626373621</v>
      </c>
      <c r="T368" s="2">
        <f>Table1[[#This Row],[total sales]]/(2017-Table1[[#This Row],[year_of_release]])</f>
        <v>227500</v>
      </c>
      <c r="U368" s="9">
        <f>Table1[[#This Row],[na_sales]]/(2017-Table1[[#This Row],[year_of_release]])</f>
        <v>121250</v>
      </c>
      <c r="V368" s="6">
        <f>Table1[[#This Row],[eu_sales]]/(2017-Table1[[#This Row],[year_of_release]])</f>
        <v>41250</v>
      </c>
      <c r="W368" s="6">
        <f>Table1[[#This Row],[jp_sales]]/(2017-Table1[[#This Row],[year_of_release]])</f>
        <v>43750</v>
      </c>
      <c r="X368" s="6">
        <f>Table1[[#This Row],[other_sales]]/(2017-Table1[[#This Row],[year_of_release]])</f>
        <v>21250</v>
      </c>
      <c r="Y368" s="4">
        <v>534740514</v>
      </c>
      <c r="Z368" s="4">
        <v>441041694</v>
      </c>
      <c r="AA368" s="4">
        <v>128047000</v>
      </c>
      <c r="AB368" s="1">
        <f>Table1[[#This Row],[na_sales]]/Table1[[#This Row],[NA population]]</f>
        <v>1.813963921948132E-3</v>
      </c>
      <c r="AC368" s="1">
        <f>Table1[[#This Row],[eu_sales]]/Table1[[#This Row],[Eu population]]</f>
        <v>7.482285790422345E-4</v>
      </c>
      <c r="AD368" s="1">
        <f>Table1[[#This Row],[jp_sales]]/Table1[[#This Row],[Jp population]]</f>
        <v>2.7333713402110161E-3</v>
      </c>
    </row>
    <row r="369" spans="1:30" x14ac:dyDescent="0.25">
      <c r="A369" t="s">
        <v>513</v>
      </c>
      <c r="B369" t="s">
        <v>45</v>
      </c>
      <c r="C369">
        <v>2000</v>
      </c>
      <c r="D369" t="s">
        <v>23</v>
      </c>
      <c r="E369" t="s">
        <v>41</v>
      </c>
      <c r="F369" s="4">
        <v>2000000</v>
      </c>
      <c r="G369" s="4">
        <v>470000</v>
      </c>
      <c r="H369" s="4">
        <v>20000</v>
      </c>
      <c r="I369" s="4">
        <v>140000</v>
      </c>
      <c r="J369">
        <v>7.8</v>
      </c>
      <c r="K369">
        <v>18</v>
      </c>
      <c r="L369">
        <v>7.8</v>
      </c>
      <c r="M369" s="4">
        <v>21</v>
      </c>
      <c r="N369" t="s">
        <v>514</v>
      </c>
      <c r="O369" t="s">
        <v>67</v>
      </c>
      <c r="P369" s="4">
        <v>2630000</v>
      </c>
      <c r="Q369" s="3">
        <f>AVERAGE(Table1[[#This Row],[critic_score]],Table1[[#This Row],[user_score]])</f>
        <v>7.8</v>
      </c>
      <c r="R369" s="4">
        <f>Table1[[#This Row],[user_count]]+Table1[[#This Row],[critic_count]]</f>
        <v>39</v>
      </c>
      <c r="S369" s="2">
        <f>100000*Table1[[#This Row],[review_count]]/Table1[[#This Row],[total sales]]</f>
        <v>1.4828897338403042</v>
      </c>
      <c r="T369" s="2">
        <f>Table1[[#This Row],[total sales]]/(2017-Table1[[#This Row],[year_of_release]])</f>
        <v>154705.88235294117</v>
      </c>
      <c r="U369" s="9">
        <f>Table1[[#This Row],[na_sales]]/(2017-Table1[[#This Row],[year_of_release]])</f>
        <v>117647.05882352941</v>
      </c>
      <c r="V369" s="6">
        <f>Table1[[#This Row],[eu_sales]]/(2017-Table1[[#This Row],[year_of_release]])</f>
        <v>27647.058823529413</v>
      </c>
      <c r="W369" s="6">
        <f>Table1[[#This Row],[jp_sales]]/(2017-Table1[[#This Row],[year_of_release]])</f>
        <v>1176.4705882352941</v>
      </c>
      <c r="X369" s="6">
        <f>Table1[[#This Row],[other_sales]]/(2017-Table1[[#This Row],[year_of_release]])</f>
        <v>8235.2941176470595</v>
      </c>
      <c r="Y369" s="4">
        <v>484244580</v>
      </c>
      <c r="Z369" s="4">
        <v>429286318</v>
      </c>
      <c r="AA369" s="4">
        <v>126843000</v>
      </c>
      <c r="AB369" s="1">
        <f>Table1[[#This Row],[na_sales]]/Table1[[#This Row],[NA population]]</f>
        <v>4.1301443167417592E-3</v>
      </c>
      <c r="AC369" s="1">
        <f>Table1[[#This Row],[eu_sales]]/Table1[[#This Row],[Eu population]]</f>
        <v>1.0948403904174743E-3</v>
      </c>
      <c r="AD369" s="1">
        <f>Table1[[#This Row],[jp_sales]]/Table1[[#This Row],[Jp population]]</f>
        <v>1.5767523631576044E-4</v>
      </c>
    </row>
    <row r="370" spans="1:30" x14ac:dyDescent="0.25">
      <c r="A370" t="s">
        <v>516</v>
      </c>
      <c r="B370" t="s">
        <v>45</v>
      </c>
      <c r="C370">
        <v>2004</v>
      </c>
      <c r="D370" t="s">
        <v>19</v>
      </c>
      <c r="E370" t="s">
        <v>403</v>
      </c>
      <c r="F370" s="4">
        <v>2150000</v>
      </c>
      <c r="G370" s="4">
        <v>120000</v>
      </c>
      <c r="H370" s="4">
        <v>0</v>
      </c>
      <c r="I370" s="4">
        <v>360000</v>
      </c>
      <c r="J370">
        <v>9</v>
      </c>
      <c r="K370">
        <v>37</v>
      </c>
      <c r="L370">
        <v>8.1999999999999993</v>
      </c>
      <c r="M370" s="4">
        <v>84</v>
      </c>
      <c r="N370" t="s">
        <v>306</v>
      </c>
      <c r="O370" t="s">
        <v>21</v>
      </c>
      <c r="P370" s="4">
        <v>2630000</v>
      </c>
      <c r="Q370" s="3">
        <f>AVERAGE(Table1[[#This Row],[critic_score]],Table1[[#This Row],[user_score]])</f>
        <v>8.6</v>
      </c>
      <c r="R370" s="4">
        <f>Table1[[#This Row],[user_count]]+Table1[[#This Row],[critic_count]]</f>
        <v>121</v>
      </c>
      <c r="S370" s="2">
        <f>100000*Table1[[#This Row],[review_count]]/Table1[[#This Row],[total sales]]</f>
        <v>4.6007604562737638</v>
      </c>
      <c r="T370" s="2">
        <f>Table1[[#This Row],[total sales]]/(2017-Table1[[#This Row],[year_of_release]])</f>
        <v>202307.69230769231</v>
      </c>
      <c r="U370" s="9">
        <f>Table1[[#This Row],[na_sales]]/(2017-Table1[[#This Row],[year_of_release]])</f>
        <v>165384.61538461538</v>
      </c>
      <c r="V370" s="6">
        <f>Table1[[#This Row],[eu_sales]]/(2017-Table1[[#This Row],[year_of_release]])</f>
        <v>9230.7692307692305</v>
      </c>
      <c r="W370" s="6">
        <f>Table1[[#This Row],[jp_sales]]/(2017-Table1[[#This Row],[year_of_release]])</f>
        <v>0</v>
      </c>
      <c r="X370" s="6">
        <f>Table1[[#This Row],[other_sales]]/(2017-Table1[[#This Row],[year_of_release]])</f>
        <v>27692.307692307691</v>
      </c>
      <c r="Y370" s="4">
        <v>505524224</v>
      </c>
      <c r="Z370" s="4">
        <v>434174638</v>
      </c>
      <c r="AA370" s="4">
        <v>127761000</v>
      </c>
      <c r="AB370" s="1">
        <f>Table1[[#This Row],[na_sales]]/Table1[[#This Row],[NA population]]</f>
        <v>4.2530108309903666E-3</v>
      </c>
      <c r="AC370" s="1">
        <f>Table1[[#This Row],[eu_sales]]/Table1[[#This Row],[Eu population]]</f>
        <v>2.7638648022549857E-4</v>
      </c>
      <c r="AD370" s="1">
        <f>Table1[[#This Row],[jp_sales]]/Table1[[#This Row],[Jp population]]</f>
        <v>0</v>
      </c>
    </row>
    <row r="371" spans="1:30" x14ac:dyDescent="0.25">
      <c r="A371" t="s">
        <v>517</v>
      </c>
      <c r="B371" t="s">
        <v>34</v>
      </c>
      <c r="C371">
        <v>2009</v>
      </c>
      <c r="D371" t="s">
        <v>225</v>
      </c>
      <c r="E371" t="s">
        <v>35</v>
      </c>
      <c r="F371" s="4">
        <v>1540000</v>
      </c>
      <c r="G371" s="4">
        <v>800000</v>
      </c>
      <c r="H371" s="4">
        <v>40000</v>
      </c>
      <c r="I371" s="4">
        <v>240000</v>
      </c>
      <c r="J371">
        <v>8.1999999999999993</v>
      </c>
      <c r="K371">
        <v>92</v>
      </c>
      <c r="L371">
        <v>7.2</v>
      </c>
      <c r="M371" s="4">
        <v>454</v>
      </c>
      <c r="N371" t="s">
        <v>518</v>
      </c>
      <c r="O371" t="s">
        <v>67</v>
      </c>
      <c r="P371" s="4">
        <v>2620000</v>
      </c>
      <c r="Q371" s="3">
        <f>AVERAGE(Table1[[#This Row],[critic_score]],Table1[[#This Row],[user_score]])</f>
        <v>7.6999999999999993</v>
      </c>
      <c r="R371" s="4">
        <f>Table1[[#This Row],[user_count]]+Table1[[#This Row],[critic_count]]</f>
        <v>546</v>
      </c>
      <c r="S371" s="2">
        <f>100000*Table1[[#This Row],[review_count]]/Table1[[#This Row],[total sales]]</f>
        <v>20.83969465648855</v>
      </c>
      <c r="T371" s="2">
        <f>Table1[[#This Row],[total sales]]/(2017-Table1[[#This Row],[year_of_release]])</f>
        <v>327500</v>
      </c>
      <c r="U371" s="9">
        <f>Table1[[#This Row],[na_sales]]/(2017-Table1[[#This Row],[year_of_release]])</f>
        <v>192500</v>
      </c>
      <c r="V371" s="6">
        <f>Table1[[#This Row],[eu_sales]]/(2017-Table1[[#This Row],[year_of_release]])</f>
        <v>100000</v>
      </c>
      <c r="W371" s="6">
        <f>Table1[[#This Row],[jp_sales]]/(2017-Table1[[#This Row],[year_of_release]])</f>
        <v>5000</v>
      </c>
      <c r="X371" s="6">
        <f>Table1[[#This Row],[other_sales]]/(2017-Table1[[#This Row],[year_of_release]])</f>
        <v>30000</v>
      </c>
      <c r="Y371" s="4">
        <v>534740514</v>
      </c>
      <c r="Z371" s="4">
        <v>441041694</v>
      </c>
      <c r="AA371" s="4">
        <v>128047000</v>
      </c>
      <c r="AB371" s="1">
        <f>Table1[[#This Row],[na_sales]]/Table1[[#This Row],[NA population]]</f>
        <v>2.8799014843300243E-3</v>
      </c>
      <c r="AC371" s="1">
        <f>Table1[[#This Row],[eu_sales]]/Table1[[#This Row],[Eu population]]</f>
        <v>1.813887464344811E-3</v>
      </c>
      <c r="AD371" s="1">
        <f>Table1[[#This Row],[jp_sales]]/Table1[[#This Row],[Jp population]]</f>
        <v>3.1238529602411612E-4</v>
      </c>
    </row>
    <row r="372" spans="1:30" x14ac:dyDescent="0.25">
      <c r="A372" t="s">
        <v>519</v>
      </c>
      <c r="B372" t="s">
        <v>34</v>
      </c>
      <c r="C372">
        <v>2011</v>
      </c>
      <c r="D372" t="s">
        <v>19</v>
      </c>
      <c r="E372" t="s">
        <v>41</v>
      </c>
      <c r="F372" s="4">
        <v>2310000</v>
      </c>
      <c r="G372" s="4">
        <v>140000</v>
      </c>
      <c r="H372" s="4">
        <v>10000</v>
      </c>
      <c r="I372" s="4">
        <v>160000</v>
      </c>
      <c r="J372">
        <v>9</v>
      </c>
      <c r="K372">
        <v>42</v>
      </c>
      <c r="L372">
        <v>7.7</v>
      </c>
      <c r="M372" s="4">
        <v>134</v>
      </c>
      <c r="N372" t="s">
        <v>306</v>
      </c>
      <c r="O372" t="s">
        <v>21</v>
      </c>
      <c r="P372" s="4">
        <v>2620000</v>
      </c>
      <c r="Q372" s="3">
        <f>AVERAGE(Table1[[#This Row],[critic_score]],Table1[[#This Row],[user_score]])</f>
        <v>8.35</v>
      </c>
      <c r="R372" s="4">
        <f>Table1[[#This Row],[user_count]]+Table1[[#This Row],[critic_count]]</f>
        <v>176</v>
      </c>
      <c r="S372" s="2">
        <f>100000*Table1[[#This Row],[review_count]]/Table1[[#This Row],[total sales]]</f>
        <v>6.7175572519083966</v>
      </c>
      <c r="T372" s="2">
        <f>Table1[[#This Row],[total sales]]/(2017-Table1[[#This Row],[year_of_release]])</f>
        <v>436666.66666666669</v>
      </c>
      <c r="U372" s="9">
        <f>Table1[[#This Row],[na_sales]]/(2017-Table1[[#This Row],[year_of_release]])</f>
        <v>385000</v>
      </c>
      <c r="V372" s="6">
        <f>Table1[[#This Row],[eu_sales]]/(2017-Table1[[#This Row],[year_of_release]])</f>
        <v>23333.333333333332</v>
      </c>
      <c r="W372" s="6">
        <f>Table1[[#This Row],[jp_sales]]/(2017-Table1[[#This Row],[year_of_release]])</f>
        <v>1666.6666666666667</v>
      </c>
      <c r="X372" s="6">
        <f>Table1[[#This Row],[other_sales]]/(2017-Table1[[#This Row],[year_of_release]])</f>
        <v>26666.666666666668</v>
      </c>
      <c r="Y372" s="4">
        <v>545961365</v>
      </c>
      <c r="Z372" s="4">
        <v>440756453</v>
      </c>
      <c r="AA372" s="4">
        <v>127833000</v>
      </c>
      <c r="AB372" s="1">
        <f>Table1[[#This Row],[na_sales]]/Table1[[#This Row],[NA population]]</f>
        <v>4.2310686214948557E-3</v>
      </c>
      <c r="AC372" s="1">
        <f>Table1[[#This Row],[eu_sales]]/Table1[[#This Row],[Eu population]]</f>
        <v>3.1763573521633728E-4</v>
      </c>
      <c r="AD372" s="1">
        <f>Table1[[#This Row],[jp_sales]]/Table1[[#This Row],[Jp population]]</f>
        <v>7.8227061869783231E-5</v>
      </c>
    </row>
    <row r="373" spans="1:30" x14ac:dyDescent="0.25">
      <c r="A373" t="s">
        <v>338</v>
      </c>
      <c r="B373" t="s">
        <v>34</v>
      </c>
      <c r="C373">
        <v>2009</v>
      </c>
      <c r="D373" t="s">
        <v>19</v>
      </c>
      <c r="E373" t="s">
        <v>100</v>
      </c>
      <c r="F373" s="4">
        <v>590000</v>
      </c>
      <c r="G373" s="4">
        <v>1790000</v>
      </c>
      <c r="H373" s="4">
        <v>10000</v>
      </c>
      <c r="I373" s="4">
        <v>230000</v>
      </c>
      <c r="J373">
        <v>9</v>
      </c>
      <c r="K373">
        <v>63</v>
      </c>
      <c r="L373">
        <v>7.5</v>
      </c>
      <c r="M373" s="4">
        <v>133</v>
      </c>
      <c r="N373" t="s">
        <v>101</v>
      </c>
      <c r="O373" t="s">
        <v>21</v>
      </c>
      <c r="P373" s="4">
        <v>2620000</v>
      </c>
      <c r="Q373" s="3">
        <f>AVERAGE(Table1[[#This Row],[critic_score]],Table1[[#This Row],[user_score]])</f>
        <v>8.25</v>
      </c>
      <c r="R373" s="4">
        <f>Table1[[#This Row],[user_count]]+Table1[[#This Row],[critic_count]]</f>
        <v>196</v>
      </c>
      <c r="S373" s="2">
        <f>100000*Table1[[#This Row],[review_count]]/Table1[[#This Row],[total sales]]</f>
        <v>7.4809160305343507</v>
      </c>
      <c r="T373" s="2">
        <f>Table1[[#This Row],[total sales]]/(2017-Table1[[#This Row],[year_of_release]])</f>
        <v>327500</v>
      </c>
      <c r="U373" s="9">
        <f>Table1[[#This Row],[na_sales]]/(2017-Table1[[#This Row],[year_of_release]])</f>
        <v>73750</v>
      </c>
      <c r="V373" s="6">
        <f>Table1[[#This Row],[eu_sales]]/(2017-Table1[[#This Row],[year_of_release]])</f>
        <v>223750</v>
      </c>
      <c r="W373" s="6">
        <f>Table1[[#This Row],[jp_sales]]/(2017-Table1[[#This Row],[year_of_release]])</f>
        <v>1250</v>
      </c>
      <c r="X373" s="6">
        <f>Table1[[#This Row],[other_sales]]/(2017-Table1[[#This Row],[year_of_release]])</f>
        <v>28750</v>
      </c>
      <c r="Y373" s="4">
        <v>534740514</v>
      </c>
      <c r="Z373" s="4">
        <v>441041694</v>
      </c>
      <c r="AA373" s="4">
        <v>128047000</v>
      </c>
      <c r="AB373" s="1">
        <f>Table1[[#This Row],[na_sales]]/Table1[[#This Row],[NA population]]</f>
        <v>1.1033388803602039E-3</v>
      </c>
      <c r="AC373" s="1">
        <f>Table1[[#This Row],[eu_sales]]/Table1[[#This Row],[Eu population]]</f>
        <v>4.0585732014715142E-3</v>
      </c>
      <c r="AD373" s="1">
        <f>Table1[[#This Row],[jp_sales]]/Table1[[#This Row],[Jp population]]</f>
        <v>7.809632400602903E-5</v>
      </c>
    </row>
    <row r="374" spans="1:30" x14ac:dyDescent="0.25">
      <c r="A374" t="s">
        <v>474</v>
      </c>
      <c r="B374" t="s">
        <v>34</v>
      </c>
      <c r="C374">
        <v>2010</v>
      </c>
      <c r="D374" t="s">
        <v>54</v>
      </c>
      <c r="E374" t="s">
        <v>100</v>
      </c>
      <c r="F374" s="4">
        <v>1560000</v>
      </c>
      <c r="G374" s="4">
        <v>800000</v>
      </c>
      <c r="H374" s="4">
        <v>40000</v>
      </c>
      <c r="I374" s="4">
        <v>210000</v>
      </c>
      <c r="J374">
        <v>7.4</v>
      </c>
      <c r="K374">
        <v>71</v>
      </c>
      <c r="L374">
        <v>6.7</v>
      </c>
      <c r="M374" s="4">
        <v>288</v>
      </c>
      <c r="N374" t="s">
        <v>520</v>
      </c>
      <c r="O374" t="s">
        <v>43</v>
      </c>
      <c r="P374" s="4">
        <v>2610000</v>
      </c>
      <c r="Q374" s="3">
        <f>AVERAGE(Table1[[#This Row],[critic_score]],Table1[[#This Row],[user_score]])</f>
        <v>7.0500000000000007</v>
      </c>
      <c r="R374" s="4">
        <f>Table1[[#This Row],[user_count]]+Table1[[#This Row],[critic_count]]</f>
        <v>359</v>
      </c>
      <c r="S374" s="2">
        <f>100000*Table1[[#This Row],[review_count]]/Table1[[#This Row],[total sales]]</f>
        <v>13.754789272030651</v>
      </c>
      <c r="T374" s="2">
        <f>Table1[[#This Row],[total sales]]/(2017-Table1[[#This Row],[year_of_release]])</f>
        <v>372857.14285714284</v>
      </c>
      <c r="U374" s="9">
        <f>Table1[[#This Row],[na_sales]]/(2017-Table1[[#This Row],[year_of_release]])</f>
        <v>222857.14285714287</v>
      </c>
      <c r="V374" s="6">
        <f>Table1[[#This Row],[eu_sales]]/(2017-Table1[[#This Row],[year_of_release]])</f>
        <v>114285.71428571429</v>
      </c>
      <c r="W374" s="6">
        <f>Table1[[#This Row],[jp_sales]]/(2017-Table1[[#This Row],[year_of_release]])</f>
        <v>5714.2857142857147</v>
      </c>
      <c r="X374" s="6">
        <f>Table1[[#This Row],[other_sales]]/(2017-Table1[[#This Row],[year_of_release]])</f>
        <v>30000</v>
      </c>
      <c r="Y374" s="4">
        <v>540520772</v>
      </c>
      <c r="Z374" s="4">
        <v>441654761</v>
      </c>
      <c r="AA374" s="4">
        <v>128070000</v>
      </c>
      <c r="AB374" s="1">
        <f>Table1[[#This Row],[na_sales]]/Table1[[#This Row],[NA population]]</f>
        <v>2.8861055500749564E-3</v>
      </c>
      <c r="AC374" s="1">
        <f>Table1[[#This Row],[eu_sales]]/Table1[[#This Row],[Eu population]]</f>
        <v>1.8113695824055658E-3</v>
      </c>
      <c r="AD374" s="1">
        <f>Table1[[#This Row],[jp_sales]]/Table1[[#This Row],[Jp population]]</f>
        <v>3.1232919497149996E-4</v>
      </c>
    </row>
    <row r="375" spans="1:30" x14ac:dyDescent="0.25">
      <c r="A375" t="s">
        <v>521</v>
      </c>
      <c r="B375" t="s">
        <v>45</v>
      </c>
      <c r="C375">
        <v>2002</v>
      </c>
      <c r="D375" t="s">
        <v>40</v>
      </c>
      <c r="E375" t="s">
        <v>100</v>
      </c>
      <c r="F375" s="4">
        <v>900000</v>
      </c>
      <c r="G375" s="4">
        <v>1220000</v>
      </c>
      <c r="H375" s="4">
        <v>40000</v>
      </c>
      <c r="I375" s="4">
        <v>440000</v>
      </c>
      <c r="J375">
        <v>7.1</v>
      </c>
      <c r="K375">
        <v>16</v>
      </c>
      <c r="L375">
        <v>7.6</v>
      </c>
      <c r="M375" s="4">
        <v>49</v>
      </c>
      <c r="N375" t="s">
        <v>100</v>
      </c>
      <c r="O375" t="s">
        <v>21</v>
      </c>
      <c r="P375" s="4">
        <v>2600000</v>
      </c>
      <c r="Q375" s="3">
        <f>AVERAGE(Table1[[#This Row],[critic_score]],Table1[[#This Row],[user_score]])</f>
        <v>7.35</v>
      </c>
      <c r="R375" s="4">
        <f>Table1[[#This Row],[user_count]]+Table1[[#This Row],[critic_count]]</f>
        <v>65</v>
      </c>
      <c r="S375" s="2">
        <f>100000*Table1[[#This Row],[review_count]]/Table1[[#This Row],[total sales]]</f>
        <v>2.5</v>
      </c>
      <c r="T375" s="2">
        <f>Table1[[#This Row],[total sales]]/(2017-Table1[[#This Row],[year_of_release]])</f>
        <v>173333.33333333334</v>
      </c>
      <c r="U375" s="9">
        <f>Table1[[#This Row],[na_sales]]/(2017-Table1[[#This Row],[year_of_release]])</f>
        <v>60000</v>
      </c>
      <c r="V375" s="6">
        <f>Table1[[#This Row],[eu_sales]]/(2017-Table1[[#This Row],[year_of_release]])</f>
        <v>81333.333333333328</v>
      </c>
      <c r="W375" s="6">
        <f>Table1[[#This Row],[jp_sales]]/(2017-Table1[[#This Row],[year_of_release]])</f>
        <v>2666.6666666666665</v>
      </c>
      <c r="X375" s="6">
        <f>Table1[[#This Row],[other_sales]]/(2017-Table1[[#This Row],[year_of_release]])</f>
        <v>29333.333333333332</v>
      </c>
      <c r="Y375" s="4">
        <v>495013192</v>
      </c>
      <c r="Z375" s="4">
        <v>431019772</v>
      </c>
      <c r="AA375" s="4">
        <v>127445000</v>
      </c>
      <c r="AB375" s="1">
        <f>Table1[[#This Row],[na_sales]]/Table1[[#This Row],[NA population]]</f>
        <v>1.8181333640094181E-3</v>
      </c>
      <c r="AC375" s="1">
        <f>Table1[[#This Row],[eu_sales]]/Table1[[#This Row],[Eu population]]</f>
        <v>2.8304966019053065E-3</v>
      </c>
      <c r="AD375" s="1">
        <f>Table1[[#This Row],[jp_sales]]/Table1[[#This Row],[Jp population]]</f>
        <v>3.1386088116442388E-4</v>
      </c>
    </row>
    <row r="376" spans="1:30" x14ac:dyDescent="0.25">
      <c r="A376" t="s">
        <v>522</v>
      </c>
      <c r="B376" t="s">
        <v>39</v>
      </c>
      <c r="C376">
        <v>2009</v>
      </c>
      <c r="D376" t="s">
        <v>40</v>
      </c>
      <c r="E376" t="s">
        <v>51</v>
      </c>
      <c r="F376" s="4">
        <v>1700000</v>
      </c>
      <c r="G376" s="4">
        <v>440000</v>
      </c>
      <c r="H376" s="4">
        <v>60000</v>
      </c>
      <c r="I376" s="4">
        <v>400000</v>
      </c>
      <c r="J376">
        <v>9.1</v>
      </c>
      <c r="K376">
        <v>50</v>
      </c>
      <c r="L376">
        <v>8.6999999999999993</v>
      </c>
      <c r="M376" s="4">
        <v>529</v>
      </c>
      <c r="N376" t="s">
        <v>239</v>
      </c>
      <c r="O376" t="s">
        <v>43</v>
      </c>
      <c r="P376" s="4">
        <v>2600000</v>
      </c>
      <c r="Q376" s="3">
        <f>AVERAGE(Table1[[#This Row],[critic_score]],Table1[[#This Row],[user_score]])</f>
        <v>8.8999999999999986</v>
      </c>
      <c r="R376" s="4">
        <f>Table1[[#This Row],[user_count]]+Table1[[#This Row],[critic_count]]</f>
        <v>579</v>
      </c>
      <c r="S376" s="2">
        <f>100000*Table1[[#This Row],[review_count]]/Table1[[#This Row],[total sales]]</f>
        <v>22.26923076923077</v>
      </c>
      <c r="T376" s="2">
        <f>Table1[[#This Row],[total sales]]/(2017-Table1[[#This Row],[year_of_release]])</f>
        <v>325000</v>
      </c>
      <c r="U376" s="9">
        <f>Table1[[#This Row],[na_sales]]/(2017-Table1[[#This Row],[year_of_release]])</f>
        <v>212500</v>
      </c>
      <c r="V376" s="6">
        <f>Table1[[#This Row],[eu_sales]]/(2017-Table1[[#This Row],[year_of_release]])</f>
        <v>55000</v>
      </c>
      <c r="W376" s="6">
        <f>Table1[[#This Row],[jp_sales]]/(2017-Table1[[#This Row],[year_of_release]])</f>
        <v>7500</v>
      </c>
      <c r="X376" s="6">
        <f>Table1[[#This Row],[other_sales]]/(2017-Table1[[#This Row],[year_of_release]])</f>
        <v>50000</v>
      </c>
      <c r="Y376" s="4">
        <v>534740514</v>
      </c>
      <c r="Z376" s="4">
        <v>441041694</v>
      </c>
      <c r="AA376" s="4">
        <v>128047000</v>
      </c>
      <c r="AB376" s="1">
        <f>Table1[[#This Row],[na_sales]]/Table1[[#This Row],[NA population]]</f>
        <v>3.1791120281565201E-3</v>
      </c>
      <c r="AC376" s="1">
        <f>Table1[[#This Row],[eu_sales]]/Table1[[#This Row],[Eu population]]</f>
        <v>9.9763810538964592E-4</v>
      </c>
      <c r="AD376" s="1">
        <f>Table1[[#This Row],[jp_sales]]/Table1[[#This Row],[Jp population]]</f>
        <v>4.6857794403617423E-4</v>
      </c>
    </row>
    <row r="377" spans="1:30" x14ac:dyDescent="0.25">
      <c r="A377" t="s">
        <v>523</v>
      </c>
      <c r="B377" t="s">
        <v>45</v>
      </c>
      <c r="C377">
        <v>2004</v>
      </c>
      <c r="D377" t="s">
        <v>19</v>
      </c>
      <c r="E377" t="s">
        <v>100</v>
      </c>
      <c r="F377" s="4">
        <v>2030000</v>
      </c>
      <c r="G377" s="4">
        <v>210000</v>
      </c>
      <c r="H377" s="4">
        <v>0</v>
      </c>
      <c r="I377" s="4">
        <v>350000</v>
      </c>
      <c r="J377">
        <v>8.4</v>
      </c>
      <c r="K377">
        <v>21</v>
      </c>
      <c r="L377">
        <v>8.1</v>
      </c>
      <c r="M377" s="4">
        <v>44</v>
      </c>
      <c r="N377" t="s">
        <v>141</v>
      </c>
      <c r="O377" t="s">
        <v>21</v>
      </c>
      <c r="P377" s="4">
        <v>2590000</v>
      </c>
      <c r="Q377" s="3">
        <f>AVERAGE(Table1[[#This Row],[critic_score]],Table1[[#This Row],[user_score]])</f>
        <v>8.25</v>
      </c>
      <c r="R377" s="4">
        <f>Table1[[#This Row],[user_count]]+Table1[[#This Row],[critic_count]]</f>
        <v>65</v>
      </c>
      <c r="S377" s="2">
        <f>100000*Table1[[#This Row],[review_count]]/Table1[[#This Row],[total sales]]</f>
        <v>2.5096525096525095</v>
      </c>
      <c r="T377" s="2">
        <f>Table1[[#This Row],[total sales]]/(2017-Table1[[#This Row],[year_of_release]])</f>
        <v>199230.76923076922</v>
      </c>
      <c r="U377" s="9">
        <f>Table1[[#This Row],[na_sales]]/(2017-Table1[[#This Row],[year_of_release]])</f>
        <v>156153.84615384616</v>
      </c>
      <c r="V377" s="6">
        <f>Table1[[#This Row],[eu_sales]]/(2017-Table1[[#This Row],[year_of_release]])</f>
        <v>16153.846153846154</v>
      </c>
      <c r="W377" s="6">
        <f>Table1[[#This Row],[jp_sales]]/(2017-Table1[[#This Row],[year_of_release]])</f>
        <v>0</v>
      </c>
      <c r="X377" s="6">
        <f>Table1[[#This Row],[other_sales]]/(2017-Table1[[#This Row],[year_of_release]])</f>
        <v>26923.076923076922</v>
      </c>
      <c r="Y377" s="4">
        <v>505524224</v>
      </c>
      <c r="Z377" s="4">
        <v>434174638</v>
      </c>
      <c r="AA377" s="4">
        <v>127761000</v>
      </c>
      <c r="AB377" s="1">
        <f>Table1[[#This Row],[na_sales]]/Table1[[#This Row],[NA population]]</f>
        <v>4.0156334822839274E-3</v>
      </c>
      <c r="AC377" s="1">
        <f>Table1[[#This Row],[eu_sales]]/Table1[[#This Row],[Eu population]]</f>
        <v>4.8367634039462248E-4</v>
      </c>
      <c r="AD377" s="1">
        <f>Table1[[#This Row],[jp_sales]]/Table1[[#This Row],[Jp population]]</f>
        <v>0</v>
      </c>
    </row>
    <row r="378" spans="1:30" x14ac:dyDescent="0.25">
      <c r="A378" t="s">
        <v>524</v>
      </c>
      <c r="B378" t="s">
        <v>18</v>
      </c>
      <c r="C378">
        <v>2007</v>
      </c>
      <c r="D378" t="s">
        <v>19</v>
      </c>
      <c r="E378" t="s">
        <v>20</v>
      </c>
      <c r="F378" s="4">
        <v>1050000</v>
      </c>
      <c r="G378" s="4">
        <v>1050000</v>
      </c>
      <c r="H378" s="4">
        <v>240000</v>
      </c>
      <c r="I378" s="4">
        <v>240000</v>
      </c>
      <c r="J378">
        <v>7.9</v>
      </c>
      <c r="K378">
        <v>47</v>
      </c>
      <c r="L378">
        <v>8</v>
      </c>
      <c r="M378" s="4">
        <v>124</v>
      </c>
      <c r="N378" t="s">
        <v>243</v>
      </c>
      <c r="O378" t="s">
        <v>84</v>
      </c>
      <c r="P378" s="4">
        <v>2580000</v>
      </c>
      <c r="Q378" s="3">
        <f>AVERAGE(Table1[[#This Row],[critic_score]],Table1[[#This Row],[user_score]])</f>
        <v>7.95</v>
      </c>
      <c r="R378" s="4">
        <f>Table1[[#This Row],[user_count]]+Table1[[#This Row],[critic_count]]</f>
        <v>171</v>
      </c>
      <c r="S378" s="2">
        <f>100000*Table1[[#This Row],[review_count]]/Table1[[#This Row],[total sales]]</f>
        <v>6.6279069767441863</v>
      </c>
      <c r="T378" s="2">
        <f>Table1[[#This Row],[total sales]]/(2017-Table1[[#This Row],[year_of_release]])</f>
        <v>258000</v>
      </c>
      <c r="U378" s="9">
        <f>Table1[[#This Row],[na_sales]]/(2017-Table1[[#This Row],[year_of_release]])</f>
        <v>105000</v>
      </c>
      <c r="V378" s="6">
        <f>Table1[[#This Row],[eu_sales]]/(2017-Table1[[#This Row],[year_of_release]])</f>
        <v>105000</v>
      </c>
      <c r="W378" s="6">
        <f>Table1[[#This Row],[jp_sales]]/(2017-Table1[[#This Row],[year_of_release]])</f>
        <v>24000</v>
      </c>
      <c r="X378" s="6">
        <f>Table1[[#This Row],[other_sales]]/(2017-Table1[[#This Row],[year_of_release]])</f>
        <v>24000</v>
      </c>
      <c r="Y378" s="4">
        <v>522751172</v>
      </c>
      <c r="Z378" s="4">
        <v>438594184</v>
      </c>
      <c r="AA378" s="4">
        <v>128001000</v>
      </c>
      <c r="AB378" s="1">
        <f>Table1[[#This Row],[na_sales]]/Table1[[#This Row],[NA population]]</f>
        <v>2.0086038181087043E-3</v>
      </c>
      <c r="AC378" s="1">
        <f>Table1[[#This Row],[eu_sales]]/Table1[[#This Row],[Eu population]]</f>
        <v>2.3940125936553688E-3</v>
      </c>
      <c r="AD378" s="1">
        <f>Table1[[#This Row],[jp_sales]]/Table1[[#This Row],[Jp population]]</f>
        <v>1.87498535167694E-3</v>
      </c>
    </row>
    <row r="379" spans="1:30" x14ac:dyDescent="0.25">
      <c r="A379" t="s">
        <v>525</v>
      </c>
      <c r="B379" t="s">
        <v>39</v>
      </c>
      <c r="C379">
        <v>2008</v>
      </c>
      <c r="D379" t="s">
        <v>19</v>
      </c>
      <c r="E379" t="s">
        <v>100</v>
      </c>
      <c r="F379" s="4">
        <v>480000</v>
      </c>
      <c r="G379" s="4">
        <v>1630000</v>
      </c>
      <c r="H379" s="4">
        <v>40000</v>
      </c>
      <c r="I379" s="4">
        <v>430000</v>
      </c>
      <c r="J379">
        <v>8.6999999999999993</v>
      </c>
      <c r="K379">
        <v>42</v>
      </c>
      <c r="L379">
        <v>7.5</v>
      </c>
      <c r="M379" s="4">
        <v>108</v>
      </c>
      <c r="N379" t="s">
        <v>141</v>
      </c>
      <c r="O379" t="s">
        <v>21</v>
      </c>
      <c r="P379" s="4">
        <v>2580000</v>
      </c>
      <c r="Q379" s="3">
        <f>AVERAGE(Table1[[#This Row],[critic_score]],Table1[[#This Row],[user_score]])</f>
        <v>8.1</v>
      </c>
      <c r="R379" s="4">
        <f>Table1[[#This Row],[user_count]]+Table1[[#This Row],[critic_count]]</f>
        <v>150</v>
      </c>
      <c r="S379" s="2">
        <f>100000*Table1[[#This Row],[review_count]]/Table1[[#This Row],[total sales]]</f>
        <v>5.8139534883720927</v>
      </c>
      <c r="T379" s="2">
        <f>Table1[[#This Row],[total sales]]/(2017-Table1[[#This Row],[year_of_release]])</f>
        <v>286666.66666666669</v>
      </c>
      <c r="U379" s="9">
        <f>Table1[[#This Row],[na_sales]]/(2017-Table1[[#This Row],[year_of_release]])</f>
        <v>53333.333333333336</v>
      </c>
      <c r="V379" s="6">
        <f>Table1[[#This Row],[eu_sales]]/(2017-Table1[[#This Row],[year_of_release]])</f>
        <v>181111.11111111112</v>
      </c>
      <c r="W379" s="6">
        <f>Table1[[#This Row],[jp_sales]]/(2017-Table1[[#This Row],[year_of_release]])</f>
        <v>4444.4444444444443</v>
      </c>
      <c r="X379" s="6">
        <f>Table1[[#This Row],[other_sales]]/(2017-Table1[[#This Row],[year_of_release]])</f>
        <v>47777.777777777781</v>
      </c>
      <c r="Y379" s="4">
        <v>528816311</v>
      </c>
      <c r="Z379" s="4">
        <v>440001482</v>
      </c>
      <c r="AA379" s="4">
        <v>128063000</v>
      </c>
      <c r="AB379" s="1">
        <f>Table1[[#This Row],[na_sales]]/Table1[[#This Row],[NA population]]</f>
        <v>9.0768758454578006E-4</v>
      </c>
      <c r="AC379" s="1">
        <f>Table1[[#This Row],[eu_sales]]/Table1[[#This Row],[Eu population]]</f>
        <v>3.7045329770048364E-3</v>
      </c>
      <c r="AD379" s="1">
        <f>Table1[[#This Row],[jp_sales]]/Table1[[#This Row],[Jp population]]</f>
        <v>3.1234626707167567E-4</v>
      </c>
    </row>
    <row r="380" spans="1:30" x14ac:dyDescent="0.25">
      <c r="A380" t="s">
        <v>526</v>
      </c>
      <c r="B380" t="s">
        <v>26</v>
      </c>
      <c r="C380">
        <v>2008</v>
      </c>
      <c r="D380" t="s">
        <v>73</v>
      </c>
      <c r="E380" t="s">
        <v>20</v>
      </c>
      <c r="F380" s="4">
        <v>620000</v>
      </c>
      <c r="G380" s="4">
        <v>820000</v>
      </c>
      <c r="H380" s="4">
        <v>960000</v>
      </c>
      <c r="I380" s="4">
        <v>180000</v>
      </c>
      <c r="J380">
        <v>7.3</v>
      </c>
      <c r="K380">
        <v>4</v>
      </c>
      <c r="L380">
        <v>7.7</v>
      </c>
      <c r="M380" s="4">
        <v>7</v>
      </c>
      <c r="N380" t="s">
        <v>527</v>
      </c>
      <c r="O380" t="s">
        <v>21</v>
      </c>
      <c r="P380" s="4">
        <v>2580000</v>
      </c>
      <c r="Q380" s="3">
        <f>AVERAGE(Table1[[#This Row],[critic_score]],Table1[[#This Row],[user_score]])</f>
        <v>7.5</v>
      </c>
      <c r="R380" s="4">
        <f>Table1[[#This Row],[user_count]]+Table1[[#This Row],[critic_count]]</f>
        <v>11</v>
      </c>
      <c r="S380" s="2">
        <f>100000*Table1[[#This Row],[review_count]]/Table1[[#This Row],[total sales]]</f>
        <v>0.4263565891472868</v>
      </c>
      <c r="T380" s="2">
        <f>Table1[[#This Row],[total sales]]/(2017-Table1[[#This Row],[year_of_release]])</f>
        <v>286666.66666666669</v>
      </c>
      <c r="U380" s="9">
        <f>Table1[[#This Row],[na_sales]]/(2017-Table1[[#This Row],[year_of_release]])</f>
        <v>68888.888888888891</v>
      </c>
      <c r="V380" s="6">
        <f>Table1[[#This Row],[eu_sales]]/(2017-Table1[[#This Row],[year_of_release]])</f>
        <v>91111.111111111109</v>
      </c>
      <c r="W380" s="6">
        <f>Table1[[#This Row],[jp_sales]]/(2017-Table1[[#This Row],[year_of_release]])</f>
        <v>106666.66666666667</v>
      </c>
      <c r="X380" s="6">
        <f>Table1[[#This Row],[other_sales]]/(2017-Table1[[#This Row],[year_of_release]])</f>
        <v>20000</v>
      </c>
      <c r="Y380" s="4">
        <v>528816311</v>
      </c>
      <c r="Z380" s="4">
        <v>440001482</v>
      </c>
      <c r="AA380" s="4">
        <v>128063000</v>
      </c>
      <c r="AB380" s="1">
        <f>Table1[[#This Row],[na_sales]]/Table1[[#This Row],[NA population]]</f>
        <v>1.1724297967049659E-3</v>
      </c>
      <c r="AC380" s="1">
        <f>Table1[[#This Row],[eu_sales]]/Table1[[#This Row],[Eu population]]</f>
        <v>1.8636300865913901E-3</v>
      </c>
      <c r="AD380" s="1">
        <f>Table1[[#This Row],[jp_sales]]/Table1[[#This Row],[Jp population]]</f>
        <v>7.496310409720216E-3</v>
      </c>
    </row>
    <row r="381" spans="1:30" x14ac:dyDescent="0.25">
      <c r="A381" t="s">
        <v>182</v>
      </c>
      <c r="B381" t="s">
        <v>34</v>
      </c>
      <c r="C381">
        <v>2007</v>
      </c>
      <c r="D381" t="s">
        <v>40</v>
      </c>
      <c r="E381" t="s">
        <v>183</v>
      </c>
      <c r="F381" s="4">
        <v>1530000</v>
      </c>
      <c r="G381" s="4">
        <v>810000</v>
      </c>
      <c r="H381" s="4">
        <v>0</v>
      </c>
      <c r="I381" s="4">
        <v>240000</v>
      </c>
      <c r="J381">
        <v>8</v>
      </c>
      <c r="K381">
        <v>24</v>
      </c>
      <c r="L381">
        <v>7.4</v>
      </c>
      <c r="M381" s="4">
        <v>114</v>
      </c>
      <c r="N381" t="s">
        <v>184</v>
      </c>
      <c r="O381" t="s">
        <v>84</v>
      </c>
      <c r="P381" s="4">
        <v>2580000</v>
      </c>
      <c r="Q381" s="3">
        <f>AVERAGE(Table1[[#This Row],[critic_score]],Table1[[#This Row],[user_score]])</f>
        <v>7.7</v>
      </c>
      <c r="R381" s="4">
        <f>Table1[[#This Row],[user_count]]+Table1[[#This Row],[critic_count]]</f>
        <v>138</v>
      </c>
      <c r="S381" s="2">
        <f>100000*Table1[[#This Row],[review_count]]/Table1[[#This Row],[total sales]]</f>
        <v>5.3488372093023253</v>
      </c>
      <c r="T381" s="2">
        <f>Table1[[#This Row],[total sales]]/(2017-Table1[[#This Row],[year_of_release]])</f>
        <v>258000</v>
      </c>
      <c r="U381" s="9">
        <f>Table1[[#This Row],[na_sales]]/(2017-Table1[[#This Row],[year_of_release]])</f>
        <v>153000</v>
      </c>
      <c r="V381" s="6">
        <f>Table1[[#This Row],[eu_sales]]/(2017-Table1[[#This Row],[year_of_release]])</f>
        <v>81000</v>
      </c>
      <c r="W381" s="6">
        <f>Table1[[#This Row],[jp_sales]]/(2017-Table1[[#This Row],[year_of_release]])</f>
        <v>0</v>
      </c>
      <c r="X381" s="6">
        <f>Table1[[#This Row],[other_sales]]/(2017-Table1[[#This Row],[year_of_release]])</f>
        <v>24000</v>
      </c>
      <c r="Y381" s="4">
        <v>522751172</v>
      </c>
      <c r="Z381" s="4">
        <v>438594184</v>
      </c>
      <c r="AA381" s="4">
        <v>128001000</v>
      </c>
      <c r="AB381" s="1">
        <f>Table1[[#This Row],[na_sales]]/Table1[[#This Row],[NA population]]</f>
        <v>2.9268227063869692E-3</v>
      </c>
      <c r="AC381" s="1">
        <f>Table1[[#This Row],[eu_sales]]/Table1[[#This Row],[Eu population]]</f>
        <v>1.8468097151055701E-3</v>
      </c>
      <c r="AD381" s="1">
        <f>Table1[[#This Row],[jp_sales]]/Table1[[#This Row],[Jp population]]</f>
        <v>0</v>
      </c>
    </row>
    <row r="382" spans="1:30" x14ac:dyDescent="0.25">
      <c r="A382" t="s">
        <v>528</v>
      </c>
      <c r="B382" t="s">
        <v>45</v>
      </c>
      <c r="C382">
        <v>2006</v>
      </c>
      <c r="D382" t="s">
        <v>65</v>
      </c>
      <c r="E382" t="s">
        <v>425</v>
      </c>
      <c r="F382" s="4">
        <v>1400000</v>
      </c>
      <c r="G382" s="4">
        <v>880000</v>
      </c>
      <c r="H382" s="4">
        <v>30000</v>
      </c>
      <c r="I382" s="4">
        <v>260000</v>
      </c>
      <c r="J382">
        <v>8</v>
      </c>
      <c r="K382">
        <v>27</v>
      </c>
      <c r="L382">
        <v>8.6</v>
      </c>
      <c r="M382" s="4">
        <v>57</v>
      </c>
      <c r="N382" t="s">
        <v>529</v>
      </c>
      <c r="O382" t="s">
        <v>67</v>
      </c>
      <c r="P382" s="4">
        <v>2570000</v>
      </c>
      <c r="Q382" s="3">
        <f>AVERAGE(Table1[[#This Row],[critic_score]],Table1[[#This Row],[user_score]])</f>
        <v>8.3000000000000007</v>
      </c>
      <c r="R382" s="4">
        <f>Table1[[#This Row],[user_count]]+Table1[[#This Row],[critic_count]]</f>
        <v>84</v>
      </c>
      <c r="S382" s="2">
        <f>100000*Table1[[#This Row],[review_count]]/Table1[[#This Row],[total sales]]</f>
        <v>3.2684824902723735</v>
      </c>
      <c r="T382" s="2">
        <f>Table1[[#This Row],[total sales]]/(2017-Table1[[#This Row],[year_of_release]])</f>
        <v>233636.36363636365</v>
      </c>
      <c r="U382" s="9">
        <f>Table1[[#This Row],[na_sales]]/(2017-Table1[[#This Row],[year_of_release]])</f>
        <v>127272.72727272728</v>
      </c>
      <c r="V382" s="6">
        <f>Table1[[#This Row],[eu_sales]]/(2017-Table1[[#This Row],[year_of_release]])</f>
        <v>80000</v>
      </c>
      <c r="W382" s="6">
        <f>Table1[[#This Row],[jp_sales]]/(2017-Table1[[#This Row],[year_of_release]])</f>
        <v>2727.2727272727275</v>
      </c>
      <c r="X382" s="6">
        <f>Table1[[#This Row],[other_sales]]/(2017-Table1[[#This Row],[year_of_release]])</f>
        <v>23636.363636363636</v>
      </c>
      <c r="Y382" s="4">
        <v>516818555</v>
      </c>
      <c r="Z382" s="4">
        <v>437126892</v>
      </c>
      <c r="AA382" s="4">
        <v>127854000</v>
      </c>
      <c r="AB382" s="1">
        <f>Table1[[#This Row],[na_sales]]/Table1[[#This Row],[NA population]]</f>
        <v>2.7088810694886911E-3</v>
      </c>
      <c r="AC382" s="1">
        <f>Table1[[#This Row],[eu_sales]]/Table1[[#This Row],[Eu population]]</f>
        <v>2.013145418653401E-3</v>
      </c>
      <c r="AD382" s="1">
        <f>Table1[[#This Row],[jp_sales]]/Table1[[#This Row],[Jp population]]</f>
        <v>2.346426392604064E-4</v>
      </c>
    </row>
    <row r="383" spans="1:30" x14ac:dyDescent="0.25">
      <c r="A383" t="s">
        <v>530</v>
      </c>
      <c r="B383" t="s">
        <v>45</v>
      </c>
      <c r="C383">
        <v>2007</v>
      </c>
      <c r="D383" t="s">
        <v>19</v>
      </c>
      <c r="E383" t="s">
        <v>100</v>
      </c>
      <c r="F383" s="4">
        <v>2140000</v>
      </c>
      <c r="G383" s="4">
        <v>80000</v>
      </c>
      <c r="H383" s="4">
        <v>0</v>
      </c>
      <c r="I383" s="4">
        <v>350000</v>
      </c>
      <c r="J383">
        <v>7.8</v>
      </c>
      <c r="K383">
        <v>11</v>
      </c>
      <c r="L383">
        <v>7.8</v>
      </c>
      <c r="M383" s="4">
        <v>17</v>
      </c>
      <c r="N383" t="s">
        <v>246</v>
      </c>
      <c r="O383" t="s">
        <v>21</v>
      </c>
      <c r="P383" s="4">
        <v>2570000</v>
      </c>
      <c r="Q383" s="3">
        <f>AVERAGE(Table1[[#This Row],[critic_score]],Table1[[#This Row],[user_score]])</f>
        <v>7.8</v>
      </c>
      <c r="R383" s="4">
        <f>Table1[[#This Row],[user_count]]+Table1[[#This Row],[critic_count]]</f>
        <v>28</v>
      </c>
      <c r="S383" s="2">
        <f>100000*Table1[[#This Row],[review_count]]/Table1[[#This Row],[total sales]]</f>
        <v>1.0894941634241244</v>
      </c>
      <c r="T383" s="2">
        <f>Table1[[#This Row],[total sales]]/(2017-Table1[[#This Row],[year_of_release]])</f>
        <v>257000</v>
      </c>
      <c r="U383" s="9">
        <f>Table1[[#This Row],[na_sales]]/(2017-Table1[[#This Row],[year_of_release]])</f>
        <v>214000</v>
      </c>
      <c r="V383" s="6">
        <f>Table1[[#This Row],[eu_sales]]/(2017-Table1[[#This Row],[year_of_release]])</f>
        <v>8000</v>
      </c>
      <c r="W383" s="6">
        <f>Table1[[#This Row],[jp_sales]]/(2017-Table1[[#This Row],[year_of_release]])</f>
        <v>0</v>
      </c>
      <c r="X383" s="6">
        <f>Table1[[#This Row],[other_sales]]/(2017-Table1[[#This Row],[year_of_release]])</f>
        <v>35000</v>
      </c>
      <c r="Y383" s="4">
        <v>522751172</v>
      </c>
      <c r="Z383" s="4">
        <v>438594184</v>
      </c>
      <c r="AA383" s="4">
        <v>128001000</v>
      </c>
      <c r="AB383" s="1">
        <f>Table1[[#This Row],[na_sales]]/Table1[[#This Row],[NA population]]</f>
        <v>4.0937258769072641E-3</v>
      </c>
      <c r="AC383" s="1">
        <f>Table1[[#This Row],[eu_sales]]/Table1[[#This Row],[Eu population]]</f>
        <v>1.8240095951659952E-4</v>
      </c>
      <c r="AD383" s="1">
        <f>Table1[[#This Row],[jp_sales]]/Table1[[#This Row],[Jp population]]</f>
        <v>0</v>
      </c>
    </row>
    <row r="384" spans="1:30" x14ac:dyDescent="0.25">
      <c r="A384" t="s">
        <v>531</v>
      </c>
      <c r="B384" t="s">
        <v>118</v>
      </c>
      <c r="C384">
        <v>2007</v>
      </c>
      <c r="D384" t="s">
        <v>96</v>
      </c>
      <c r="E384" t="s">
        <v>196</v>
      </c>
      <c r="F384" s="4">
        <v>370000</v>
      </c>
      <c r="G384" s="4">
        <v>270000</v>
      </c>
      <c r="H384" s="4">
        <v>1750000</v>
      </c>
      <c r="I384" s="4">
        <v>180000</v>
      </c>
      <c r="J384">
        <v>7.2</v>
      </c>
      <c r="K384">
        <v>38</v>
      </c>
      <c r="L384">
        <v>8.6999999999999993</v>
      </c>
      <c r="M384" s="4">
        <v>83</v>
      </c>
      <c r="N384" t="s">
        <v>196</v>
      </c>
      <c r="O384" t="s">
        <v>67</v>
      </c>
      <c r="P384" s="4">
        <v>2570000</v>
      </c>
      <c r="Q384" s="3">
        <f>AVERAGE(Table1[[#This Row],[critic_score]],Table1[[#This Row],[user_score]])</f>
        <v>7.9499999999999993</v>
      </c>
      <c r="R384" s="4">
        <f>Table1[[#This Row],[user_count]]+Table1[[#This Row],[critic_count]]</f>
        <v>121</v>
      </c>
      <c r="S384" s="2">
        <f>100000*Table1[[#This Row],[review_count]]/Table1[[#This Row],[total sales]]</f>
        <v>4.7081712062256811</v>
      </c>
      <c r="T384" s="2">
        <f>Table1[[#This Row],[total sales]]/(2017-Table1[[#This Row],[year_of_release]])</f>
        <v>257000</v>
      </c>
      <c r="U384" s="9">
        <f>Table1[[#This Row],[na_sales]]/(2017-Table1[[#This Row],[year_of_release]])</f>
        <v>37000</v>
      </c>
      <c r="V384" s="6">
        <f>Table1[[#This Row],[eu_sales]]/(2017-Table1[[#This Row],[year_of_release]])</f>
        <v>27000</v>
      </c>
      <c r="W384" s="6">
        <f>Table1[[#This Row],[jp_sales]]/(2017-Table1[[#This Row],[year_of_release]])</f>
        <v>175000</v>
      </c>
      <c r="X384" s="6">
        <f>Table1[[#This Row],[other_sales]]/(2017-Table1[[#This Row],[year_of_release]])</f>
        <v>18000</v>
      </c>
      <c r="Y384" s="4">
        <v>522751172</v>
      </c>
      <c r="Z384" s="4">
        <v>438594184</v>
      </c>
      <c r="AA384" s="4">
        <v>128001000</v>
      </c>
      <c r="AB384" s="1">
        <f>Table1[[#This Row],[na_sales]]/Table1[[#This Row],[NA population]]</f>
        <v>7.0779372638116243E-4</v>
      </c>
      <c r="AC384" s="1">
        <f>Table1[[#This Row],[eu_sales]]/Table1[[#This Row],[Eu population]]</f>
        <v>6.1560323836852332E-4</v>
      </c>
      <c r="AD384" s="1">
        <f>Table1[[#This Row],[jp_sales]]/Table1[[#This Row],[Jp population]]</f>
        <v>1.3671768189311021E-2</v>
      </c>
    </row>
    <row r="385" spans="1:30" x14ac:dyDescent="0.25">
      <c r="A385" t="s">
        <v>532</v>
      </c>
      <c r="B385" t="s">
        <v>138</v>
      </c>
      <c r="C385">
        <v>2001</v>
      </c>
      <c r="D385" t="s">
        <v>27</v>
      </c>
      <c r="E385" t="s">
        <v>403</v>
      </c>
      <c r="F385" s="4">
        <v>1700000</v>
      </c>
      <c r="G385" s="4">
        <v>590000</v>
      </c>
      <c r="H385" s="4">
        <v>210000</v>
      </c>
      <c r="I385" s="4">
        <v>70000</v>
      </c>
      <c r="J385">
        <v>7.3</v>
      </c>
      <c r="K385">
        <v>28</v>
      </c>
      <c r="L385">
        <v>8.3000000000000007</v>
      </c>
      <c r="M385" s="4">
        <v>179</v>
      </c>
      <c r="N385" t="s">
        <v>444</v>
      </c>
      <c r="O385" t="s">
        <v>21</v>
      </c>
      <c r="P385" s="4">
        <v>2570000</v>
      </c>
      <c r="Q385" s="3">
        <f>AVERAGE(Table1[[#This Row],[critic_score]],Table1[[#This Row],[user_score]])</f>
        <v>7.8000000000000007</v>
      </c>
      <c r="R385" s="4">
        <f>Table1[[#This Row],[user_count]]+Table1[[#This Row],[critic_count]]</f>
        <v>207</v>
      </c>
      <c r="S385" s="2">
        <f>100000*Table1[[#This Row],[review_count]]/Table1[[#This Row],[total sales]]</f>
        <v>8.054474708171206</v>
      </c>
      <c r="T385" s="2">
        <f>Table1[[#This Row],[total sales]]/(2017-Table1[[#This Row],[year_of_release]])</f>
        <v>160625</v>
      </c>
      <c r="U385" s="9">
        <f>Table1[[#This Row],[na_sales]]/(2017-Table1[[#This Row],[year_of_release]])</f>
        <v>106250</v>
      </c>
      <c r="V385" s="6">
        <f>Table1[[#This Row],[eu_sales]]/(2017-Table1[[#This Row],[year_of_release]])</f>
        <v>36875</v>
      </c>
      <c r="W385" s="6">
        <f>Table1[[#This Row],[jp_sales]]/(2017-Table1[[#This Row],[year_of_release]])</f>
        <v>13125</v>
      </c>
      <c r="X385" s="6">
        <f>Table1[[#This Row],[other_sales]]/(2017-Table1[[#This Row],[year_of_release]])</f>
        <v>4375</v>
      </c>
      <c r="Y385" s="4">
        <v>489752572</v>
      </c>
      <c r="Z385" s="4">
        <v>430035992</v>
      </c>
      <c r="AA385" s="4">
        <v>127149000</v>
      </c>
      <c r="AB385" s="1">
        <f>Table1[[#This Row],[na_sales]]/Table1[[#This Row],[NA population]]</f>
        <v>3.4711405252201514E-3</v>
      </c>
      <c r="AC385" s="1">
        <f>Table1[[#This Row],[eu_sales]]/Table1[[#This Row],[Eu population]]</f>
        <v>1.3719781854910414E-3</v>
      </c>
      <c r="AD385" s="1">
        <f>Table1[[#This Row],[jp_sales]]/Table1[[#This Row],[Jp population]]</f>
        <v>1.6516055965835358E-3</v>
      </c>
    </row>
    <row r="386" spans="1:30" x14ac:dyDescent="0.25">
      <c r="A386" t="s">
        <v>466</v>
      </c>
      <c r="B386" t="s">
        <v>39</v>
      </c>
      <c r="C386">
        <v>2012</v>
      </c>
      <c r="D386" t="s">
        <v>19</v>
      </c>
      <c r="E386" t="s">
        <v>100</v>
      </c>
      <c r="F386" s="4">
        <v>2110000</v>
      </c>
      <c r="G386" s="4">
        <v>220000</v>
      </c>
      <c r="H386" s="4">
        <v>0</v>
      </c>
      <c r="I386" s="4">
        <v>230000</v>
      </c>
      <c r="J386">
        <v>8.3000000000000007</v>
      </c>
      <c r="K386">
        <v>22</v>
      </c>
      <c r="L386">
        <v>5.5</v>
      </c>
      <c r="M386" s="4">
        <v>101</v>
      </c>
      <c r="N386" t="s">
        <v>246</v>
      </c>
      <c r="O386" t="s">
        <v>21</v>
      </c>
      <c r="P386" s="4">
        <v>2560000</v>
      </c>
      <c r="Q386" s="3">
        <f>AVERAGE(Table1[[#This Row],[critic_score]],Table1[[#This Row],[user_score]])</f>
        <v>6.9</v>
      </c>
      <c r="R386" s="4">
        <f>Table1[[#This Row],[user_count]]+Table1[[#This Row],[critic_count]]</f>
        <v>123</v>
      </c>
      <c r="S386" s="2">
        <f>100000*Table1[[#This Row],[review_count]]/Table1[[#This Row],[total sales]]</f>
        <v>4.8046875</v>
      </c>
      <c r="T386" s="2">
        <f>Table1[[#This Row],[total sales]]/(2017-Table1[[#This Row],[year_of_release]])</f>
        <v>512000</v>
      </c>
      <c r="U386" s="9">
        <f>Table1[[#This Row],[na_sales]]/(2017-Table1[[#This Row],[year_of_release]])</f>
        <v>422000</v>
      </c>
      <c r="V386" s="6">
        <f>Table1[[#This Row],[eu_sales]]/(2017-Table1[[#This Row],[year_of_release]])</f>
        <v>44000</v>
      </c>
      <c r="W386" s="6">
        <f>Table1[[#This Row],[jp_sales]]/(2017-Table1[[#This Row],[year_of_release]])</f>
        <v>0</v>
      </c>
      <c r="X386" s="6">
        <f>Table1[[#This Row],[other_sales]]/(2017-Table1[[#This Row],[year_of_release]])</f>
        <v>46000</v>
      </c>
      <c r="Y386" s="4">
        <v>551484507</v>
      </c>
      <c r="Z386" s="4">
        <v>441417242</v>
      </c>
      <c r="AA386" s="4">
        <v>127629000</v>
      </c>
      <c r="AB386" s="1">
        <f>Table1[[#This Row],[na_sales]]/Table1[[#This Row],[NA population]]</f>
        <v>3.8260367666140076E-3</v>
      </c>
      <c r="AC386" s="1">
        <f>Table1[[#This Row],[eu_sales]]/Table1[[#This Row],[Eu population]]</f>
        <v>4.9839466850730766E-4</v>
      </c>
      <c r="AD386" s="1">
        <f>Table1[[#This Row],[jp_sales]]/Table1[[#This Row],[Jp population]]</f>
        <v>0</v>
      </c>
    </row>
    <row r="387" spans="1:30" x14ac:dyDescent="0.25">
      <c r="A387" t="s">
        <v>3063</v>
      </c>
      <c r="B387" t="s">
        <v>118</v>
      </c>
      <c r="C387">
        <v>2009</v>
      </c>
      <c r="D387" t="s">
        <v>96</v>
      </c>
      <c r="E387" t="s">
        <v>1685</v>
      </c>
      <c r="F387" s="4">
        <v>100000</v>
      </c>
      <c r="G387" s="4">
        <v>10000</v>
      </c>
      <c r="H387" s="4">
        <v>120000</v>
      </c>
      <c r="I387" s="4">
        <v>20000</v>
      </c>
      <c r="J387">
        <v>8.3000000000000007</v>
      </c>
      <c r="K387">
        <v>33</v>
      </c>
      <c r="L387">
        <v>7.1</v>
      </c>
      <c r="M387" s="4">
        <v>47</v>
      </c>
      <c r="N387" t="s">
        <v>1685</v>
      </c>
      <c r="O387" t="s">
        <v>67</v>
      </c>
      <c r="P387" s="4">
        <v>250000</v>
      </c>
      <c r="Q387" s="3">
        <f>AVERAGE(Table1[[#This Row],[critic_score]],Table1[[#This Row],[user_score]])</f>
        <v>7.7</v>
      </c>
      <c r="R387" s="4">
        <f>Table1[[#This Row],[user_count]]+Table1[[#This Row],[critic_count]]</f>
        <v>80</v>
      </c>
      <c r="S387" s="2">
        <f>100000*Table1[[#This Row],[review_count]]/Table1[[#This Row],[total sales]]</f>
        <v>32</v>
      </c>
      <c r="T387" s="2">
        <f>Table1[[#This Row],[total sales]]/(2017-Table1[[#This Row],[year_of_release]])</f>
        <v>31250</v>
      </c>
      <c r="U387" s="9">
        <f>Table1[[#This Row],[na_sales]]/(2017-Table1[[#This Row],[year_of_release]])</f>
        <v>12500</v>
      </c>
      <c r="V387" s="6">
        <f>Table1[[#This Row],[eu_sales]]/(2017-Table1[[#This Row],[year_of_release]])</f>
        <v>1250</v>
      </c>
      <c r="W387" s="6">
        <f>Table1[[#This Row],[jp_sales]]/(2017-Table1[[#This Row],[year_of_release]])</f>
        <v>15000</v>
      </c>
      <c r="X387" s="6">
        <f>Table1[[#This Row],[other_sales]]/(2017-Table1[[#This Row],[year_of_release]])</f>
        <v>2500</v>
      </c>
      <c r="Y387" s="4">
        <v>534740514</v>
      </c>
      <c r="Z387" s="4">
        <v>441041694</v>
      </c>
      <c r="AA387" s="4">
        <v>128047000</v>
      </c>
      <c r="AB387" s="1">
        <f>Table1[[#This Row],[na_sales]]/Table1[[#This Row],[NA population]]</f>
        <v>1.8700658989156E-4</v>
      </c>
      <c r="AC387" s="1">
        <f>Table1[[#This Row],[eu_sales]]/Table1[[#This Row],[Eu population]]</f>
        <v>2.2673593304310136E-5</v>
      </c>
      <c r="AD387" s="1">
        <f>Table1[[#This Row],[jp_sales]]/Table1[[#This Row],[Jp population]]</f>
        <v>9.3715588807234847E-4</v>
      </c>
    </row>
    <row r="388" spans="1:30" x14ac:dyDescent="0.25">
      <c r="A388" t="s">
        <v>534</v>
      </c>
      <c r="B388" t="s">
        <v>138</v>
      </c>
      <c r="C388">
        <v>2003</v>
      </c>
      <c r="D388" t="s">
        <v>96</v>
      </c>
      <c r="E388" t="s">
        <v>20</v>
      </c>
      <c r="F388" s="4">
        <v>1210000</v>
      </c>
      <c r="G388" s="4">
        <v>570000</v>
      </c>
      <c r="H388" s="4">
        <v>700000</v>
      </c>
      <c r="I388" s="4">
        <v>70000</v>
      </c>
      <c r="J388">
        <v>7.3</v>
      </c>
      <c r="K388">
        <v>37</v>
      </c>
      <c r="L388">
        <v>8</v>
      </c>
      <c r="M388" s="4">
        <v>89</v>
      </c>
      <c r="N388" t="s">
        <v>535</v>
      </c>
      <c r="O388" t="s">
        <v>21</v>
      </c>
      <c r="P388" s="4">
        <v>2550000</v>
      </c>
      <c r="Q388" s="3">
        <f>AVERAGE(Table1[[#This Row],[critic_score]],Table1[[#This Row],[user_score]])</f>
        <v>7.65</v>
      </c>
      <c r="R388" s="4">
        <f>Table1[[#This Row],[user_count]]+Table1[[#This Row],[critic_count]]</f>
        <v>126</v>
      </c>
      <c r="S388" s="2">
        <f>100000*Table1[[#This Row],[review_count]]/Table1[[#This Row],[total sales]]</f>
        <v>4.9411764705882355</v>
      </c>
      <c r="T388" s="2">
        <f>Table1[[#This Row],[total sales]]/(2017-Table1[[#This Row],[year_of_release]])</f>
        <v>182142.85714285713</v>
      </c>
      <c r="U388" s="9">
        <f>Table1[[#This Row],[na_sales]]/(2017-Table1[[#This Row],[year_of_release]])</f>
        <v>86428.571428571435</v>
      </c>
      <c r="V388" s="6">
        <f>Table1[[#This Row],[eu_sales]]/(2017-Table1[[#This Row],[year_of_release]])</f>
        <v>40714.285714285717</v>
      </c>
      <c r="W388" s="6">
        <f>Table1[[#This Row],[jp_sales]]/(2017-Table1[[#This Row],[year_of_release]])</f>
        <v>50000</v>
      </c>
      <c r="X388" s="6">
        <f>Table1[[#This Row],[other_sales]]/(2017-Table1[[#This Row],[year_of_release]])</f>
        <v>5000</v>
      </c>
      <c r="Y388" s="4">
        <v>500125528</v>
      </c>
      <c r="Z388" s="4">
        <v>432552540</v>
      </c>
      <c r="AA388" s="4">
        <v>127718000</v>
      </c>
      <c r="AB388" s="1">
        <f>Table1[[#This Row],[na_sales]]/Table1[[#This Row],[NA population]]</f>
        <v>2.4193925969721746E-3</v>
      </c>
      <c r="AC388" s="1">
        <f>Table1[[#This Row],[eu_sales]]/Table1[[#This Row],[Eu population]]</f>
        <v>1.3177589940865913E-3</v>
      </c>
      <c r="AD388" s="1">
        <f>Table1[[#This Row],[jp_sales]]/Table1[[#This Row],[Jp population]]</f>
        <v>5.4808249424513379E-3</v>
      </c>
    </row>
    <row r="389" spans="1:30" x14ac:dyDescent="0.25">
      <c r="A389" t="s">
        <v>177</v>
      </c>
      <c r="B389" t="s">
        <v>118</v>
      </c>
      <c r="C389">
        <v>2009</v>
      </c>
      <c r="D389" t="s">
        <v>27</v>
      </c>
      <c r="E389" t="s">
        <v>51</v>
      </c>
      <c r="F389" s="4">
        <v>640000</v>
      </c>
      <c r="G389" s="4">
        <v>1220000</v>
      </c>
      <c r="H389" s="4">
        <v>10000</v>
      </c>
      <c r="I389" s="4">
        <v>670000</v>
      </c>
      <c r="J389">
        <v>8.6999999999999993</v>
      </c>
      <c r="K389">
        <v>68</v>
      </c>
      <c r="L389">
        <v>7.8</v>
      </c>
      <c r="M389" s="4">
        <v>98</v>
      </c>
      <c r="N389" t="s">
        <v>178</v>
      </c>
      <c r="O389" t="s">
        <v>84</v>
      </c>
      <c r="P389" s="4">
        <v>2540000</v>
      </c>
      <c r="Q389" s="3">
        <f>AVERAGE(Table1[[#This Row],[critic_score]],Table1[[#This Row],[user_score]])</f>
        <v>8.25</v>
      </c>
      <c r="R389" s="4">
        <f>Table1[[#This Row],[user_count]]+Table1[[#This Row],[critic_count]]</f>
        <v>166</v>
      </c>
      <c r="S389" s="2">
        <f>100000*Table1[[#This Row],[review_count]]/Table1[[#This Row],[total sales]]</f>
        <v>6.5354330708661417</v>
      </c>
      <c r="T389" s="2">
        <f>Table1[[#This Row],[total sales]]/(2017-Table1[[#This Row],[year_of_release]])</f>
        <v>317500</v>
      </c>
      <c r="U389" s="9">
        <f>Table1[[#This Row],[na_sales]]/(2017-Table1[[#This Row],[year_of_release]])</f>
        <v>80000</v>
      </c>
      <c r="V389" s="6">
        <f>Table1[[#This Row],[eu_sales]]/(2017-Table1[[#This Row],[year_of_release]])</f>
        <v>152500</v>
      </c>
      <c r="W389" s="6">
        <f>Table1[[#This Row],[jp_sales]]/(2017-Table1[[#This Row],[year_of_release]])</f>
        <v>1250</v>
      </c>
      <c r="X389" s="6">
        <f>Table1[[#This Row],[other_sales]]/(2017-Table1[[#This Row],[year_of_release]])</f>
        <v>83750</v>
      </c>
      <c r="Y389" s="4">
        <v>534740514</v>
      </c>
      <c r="Z389" s="4">
        <v>441041694</v>
      </c>
      <c r="AA389" s="4">
        <v>128047000</v>
      </c>
      <c r="AB389" s="1">
        <f>Table1[[#This Row],[na_sales]]/Table1[[#This Row],[NA population]]</f>
        <v>1.196842175305984E-3</v>
      </c>
      <c r="AC389" s="1">
        <f>Table1[[#This Row],[eu_sales]]/Table1[[#This Row],[Eu population]]</f>
        <v>2.7661783831258368E-3</v>
      </c>
      <c r="AD389" s="1">
        <f>Table1[[#This Row],[jp_sales]]/Table1[[#This Row],[Jp population]]</f>
        <v>7.809632400602903E-5</v>
      </c>
    </row>
    <row r="390" spans="1:30" x14ac:dyDescent="0.25">
      <c r="A390" t="s">
        <v>536</v>
      </c>
      <c r="B390" t="s">
        <v>34</v>
      </c>
      <c r="C390">
        <v>2008</v>
      </c>
      <c r="D390" t="s">
        <v>19</v>
      </c>
      <c r="E390" t="s">
        <v>100</v>
      </c>
      <c r="F390" s="4">
        <v>2210000</v>
      </c>
      <c r="G390" s="4">
        <v>120000</v>
      </c>
      <c r="H390" s="4">
        <v>0</v>
      </c>
      <c r="I390" s="4">
        <v>200000</v>
      </c>
      <c r="J390">
        <v>8.3000000000000007</v>
      </c>
      <c r="K390">
        <v>50</v>
      </c>
      <c r="L390">
        <v>7</v>
      </c>
      <c r="M390" s="4">
        <v>125</v>
      </c>
      <c r="N390" t="s">
        <v>246</v>
      </c>
      <c r="O390" t="s">
        <v>21</v>
      </c>
      <c r="P390" s="4">
        <v>2530000</v>
      </c>
      <c r="Q390" s="3">
        <f>AVERAGE(Table1[[#This Row],[critic_score]],Table1[[#This Row],[user_score]])</f>
        <v>7.65</v>
      </c>
      <c r="R390" s="4">
        <f>Table1[[#This Row],[user_count]]+Table1[[#This Row],[critic_count]]</f>
        <v>175</v>
      </c>
      <c r="S390" s="2">
        <f>100000*Table1[[#This Row],[review_count]]/Table1[[#This Row],[total sales]]</f>
        <v>6.9169960474308301</v>
      </c>
      <c r="T390" s="2">
        <f>Table1[[#This Row],[total sales]]/(2017-Table1[[#This Row],[year_of_release]])</f>
        <v>281111.11111111112</v>
      </c>
      <c r="U390" s="9">
        <f>Table1[[#This Row],[na_sales]]/(2017-Table1[[#This Row],[year_of_release]])</f>
        <v>245555.55555555556</v>
      </c>
      <c r="V390" s="6">
        <f>Table1[[#This Row],[eu_sales]]/(2017-Table1[[#This Row],[year_of_release]])</f>
        <v>13333.333333333334</v>
      </c>
      <c r="W390" s="6">
        <f>Table1[[#This Row],[jp_sales]]/(2017-Table1[[#This Row],[year_of_release]])</f>
        <v>0</v>
      </c>
      <c r="X390" s="6">
        <f>Table1[[#This Row],[other_sales]]/(2017-Table1[[#This Row],[year_of_release]])</f>
        <v>22222.222222222223</v>
      </c>
      <c r="Y390" s="4">
        <v>528816311</v>
      </c>
      <c r="Z390" s="4">
        <v>440001482</v>
      </c>
      <c r="AA390" s="4">
        <v>128063000</v>
      </c>
      <c r="AB390" s="1">
        <f>Table1[[#This Row],[na_sales]]/Table1[[#This Row],[NA population]]</f>
        <v>4.1791449205128622E-3</v>
      </c>
      <c r="AC390" s="1">
        <f>Table1[[#This Row],[eu_sales]]/Table1[[#This Row],[Eu population]]</f>
        <v>2.7272635413532538E-4</v>
      </c>
      <c r="AD390" s="1">
        <f>Table1[[#This Row],[jp_sales]]/Table1[[#This Row],[Jp population]]</f>
        <v>0</v>
      </c>
    </row>
    <row r="391" spans="1:30" x14ac:dyDescent="0.25">
      <c r="A391" t="s">
        <v>537</v>
      </c>
      <c r="B391" t="s">
        <v>45</v>
      </c>
      <c r="C391">
        <v>2001</v>
      </c>
      <c r="D391" t="s">
        <v>23</v>
      </c>
      <c r="E391" t="s">
        <v>538</v>
      </c>
      <c r="F391" s="4">
        <v>1130000</v>
      </c>
      <c r="G391" s="4">
        <v>1120000</v>
      </c>
      <c r="H391" s="4">
        <v>60000</v>
      </c>
      <c r="I391" s="4">
        <v>220000</v>
      </c>
      <c r="J391">
        <v>8</v>
      </c>
      <c r="K391">
        <v>15</v>
      </c>
      <c r="L391">
        <v>7.9</v>
      </c>
      <c r="M391" s="4">
        <v>46</v>
      </c>
      <c r="N391" t="s">
        <v>539</v>
      </c>
      <c r="O391" t="s">
        <v>67</v>
      </c>
      <c r="P391" s="4">
        <v>2530000</v>
      </c>
      <c r="Q391" s="3">
        <f>AVERAGE(Table1[[#This Row],[critic_score]],Table1[[#This Row],[user_score]])</f>
        <v>7.95</v>
      </c>
      <c r="R391" s="4">
        <f>Table1[[#This Row],[user_count]]+Table1[[#This Row],[critic_count]]</f>
        <v>61</v>
      </c>
      <c r="S391" s="2">
        <f>100000*Table1[[#This Row],[review_count]]/Table1[[#This Row],[total sales]]</f>
        <v>2.4110671936758892</v>
      </c>
      <c r="T391" s="2">
        <f>Table1[[#This Row],[total sales]]/(2017-Table1[[#This Row],[year_of_release]])</f>
        <v>158125</v>
      </c>
      <c r="U391" s="9">
        <f>Table1[[#This Row],[na_sales]]/(2017-Table1[[#This Row],[year_of_release]])</f>
        <v>70625</v>
      </c>
      <c r="V391" s="6">
        <f>Table1[[#This Row],[eu_sales]]/(2017-Table1[[#This Row],[year_of_release]])</f>
        <v>70000</v>
      </c>
      <c r="W391" s="6">
        <f>Table1[[#This Row],[jp_sales]]/(2017-Table1[[#This Row],[year_of_release]])</f>
        <v>3750</v>
      </c>
      <c r="X391" s="6">
        <f>Table1[[#This Row],[other_sales]]/(2017-Table1[[#This Row],[year_of_release]])</f>
        <v>13750</v>
      </c>
      <c r="Y391" s="4">
        <v>489752572</v>
      </c>
      <c r="Z391" s="4">
        <v>430035992</v>
      </c>
      <c r="AA391" s="4">
        <v>127149000</v>
      </c>
      <c r="AB391" s="1">
        <f>Table1[[#This Row],[na_sales]]/Table1[[#This Row],[NA population]]</f>
        <v>2.3072875255875122E-3</v>
      </c>
      <c r="AC391" s="1">
        <f>Table1[[#This Row],[eu_sales]]/Table1[[#This Row],[Eu population]]</f>
        <v>2.6044331656779091E-3</v>
      </c>
      <c r="AD391" s="1">
        <f>Table1[[#This Row],[jp_sales]]/Table1[[#This Row],[Jp population]]</f>
        <v>4.7188731330958167E-4</v>
      </c>
    </row>
    <row r="392" spans="1:30" x14ac:dyDescent="0.25">
      <c r="A392" t="s">
        <v>540</v>
      </c>
      <c r="B392" t="s">
        <v>26</v>
      </c>
      <c r="C392">
        <v>2010</v>
      </c>
      <c r="D392" t="s">
        <v>29</v>
      </c>
      <c r="E392" t="s">
        <v>20</v>
      </c>
      <c r="F392" s="4">
        <v>260000</v>
      </c>
      <c r="G392" s="4">
        <v>1650000</v>
      </c>
      <c r="H392" s="4">
        <v>330000</v>
      </c>
      <c r="I392" s="4">
        <v>280000</v>
      </c>
      <c r="J392">
        <v>7.5</v>
      </c>
      <c r="K392">
        <v>15</v>
      </c>
      <c r="L392">
        <v>8</v>
      </c>
      <c r="M392" s="4">
        <v>5</v>
      </c>
      <c r="N392" t="s">
        <v>541</v>
      </c>
      <c r="O392" t="s">
        <v>21</v>
      </c>
      <c r="P392" s="4">
        <v>2520000</v>
      </c>
      <c r="Q392" s="3">
        <f>AVERAGE(Table1[[#This Row],[critic_score]],Table1[[#This Row],[user_score]])</f>
        <v>7.75</v>
      </c>
      <c r="R392" s="4">
        <f>Table1[[#This Row],[user_count]]+Table1[[#This Row],[critic_count]]</f>
        <v>20</v>
      </c>
      <c r="S392" s="2">
        <f>100000*Table1[[#This Row],[review_count]]/Table1[[#This Row],[total sales]]</f>
        <v>0.79365079365079361</v>
      </c>
      <c r="T392" s="2">
        <f>Table1[[#This Row],[total sales]]/(2017-Table1[[#This Row],[year_of_release]])</f>
        <v>360000</v>
      </c>
      <c r="U392" s="9">
        <f>Table1[[#This Row],[na_sales]]/(2017-Table1[[#This Row],[year_of_release]])</f>
        <v>37142.857142857145</v>
      </c>
      <c r="V392" s="6">
        <f>Table1[[#This Row],[eu_sales]]/(2017-Table1[[#This Row],[year_of_release]])</f>
        <v>235714.28571428571</v>
      </c>
      <c r="W392" s="6">
        <f>Table1[[#This Row],[jp_sales]]/(2017-Table1[[#This Row],[year_of_release]])</f>
        <v>47142.857142857145</v>
      </c>
      <c r="X392" s="6">
        <f>Table1[[#This Row],[other_sales]]/(2017-Table1[[#This Row],[year_of_release]])</f>
        <v>40000</v>
      </c>
      <c r="Y392" s="4">
        <v>540520772</v>
      </c>
      <c r="Z392" s="4">
        <v>441654761</v>
      </c>
      <c r="AA392" s="4">
        <v>128070000</v>
      </c>
      <c r="AB392" s="1">
        <f>Table1[[#This Row],[na_sales]]/Table1[[#This Row],[NA population]]</f>
        <v>4.8101759167915937E-4</v>
      </c>
      <c r="AC392" s="1">
        <f>Table1[[#This Row],[eu_sales]]/Table1[[#This Row],[Eu population]]</f>
        <v>3.7359497637114796E-3</v>
      </c>
      <c r="AD392" s="1">
        <f>Table1[[#This Row],[jp_sales]]/Table1[[#This Row],[Jp population]]</f>
        <v>2.5767158585148745E-3</v>
      </c>
    </row>
    <row r="393" spans="1:30" x14ac:dyDescent="0.25">
      <c r="A393" t="s">
        <v>542</v>
      </c>
      <c r="B393" t="s">
        <v>34</v>
      </c>
      <c r="C393">
        <v>2013</v>
      </c>
      <c r="D393" t="s">
        <v>19</v>
      </c>
      <c r="E393" t="s">
        <v>41</v>
      </c>
      <c r="F393" s="4">
        <v>2100000</v>
      </c>
      <c r="G393" s="4">
        <v>190000</v>
      </c>
      <c r="H393" s="4">
        <v>0</v>
      </c>
      <c r="I393" s="4">
        <v>230000</v>
      </c>
      <c r="J393">
        <v>8.6999999999999993</v>
      </c>
      <c r="K393">
        <v>23</v>
      </c>
      <c r="L393">
        <v>4.9000000000000004</v>
      </c>
      <c r="M393" s="4">
        <v>150</v>
      </c>
      <c r="N393" t="s">
        <v>306</v>
      </c>
      <c r="O393" t="s">
        <v>21</v>
      </c>
      <c r="P393" s="4">
        <v>2520000</v>
      </c>
      <c r="Q393" s="3">
        <f>AVERAGE(Table1[[#This Row],[critic_score]],Table1[[#This Row],[user_score]])</f>
        <v>6.8</v>
      </c>
      <c r="R393" s="4">
        <f>Table1[[#This Row],[user_count]]+Table1[[#This Row],[critic_count]]</f>
        <v>173</v>
      </c>
      <c r="S393" s="2">
        <f>100000*Table1[[#This Row],[review_count]]/Table1[[#This Row],[total sales]]</f>
        <v>6.8650793650793647</v>
      </c>
      <c r="T393" s="2">
        <f>Table1[[#This Row],[total sales]]/(2017-Table1[[#This Row],[year_of_release]])</f>
        <v>630000</v>
      </c>
      <c r="U393" s="9">
        <f>Table1[[#This Row],[na_sales]]/(2017-Table1[[#This Row],[year_of_release]])</f>
        <v>525000</v>
      </c>
      <c r="V393" s="6">
        <f>Table1[[#This Row],[eu_sales]]/(2017-Table1[[#This Row],[year_of_release]])</f>
        <v>47500</v>
      </c>
      <c r="W393" s="6">
        <f>Table1[[#This Row],[jp_sales]]/(2017-Table1[[#This Row],[year_of_release]])</f>
        <v>0</v>
      </c>
      <c r="X393" s="6">
        <f>Table1[[#This Row],[other_sales]]/(2017-Table1[[#This Row],[year_of_release]])</f>
        <v>57500</v>
      </c>
      <c r="Y393" s="4">
        <v>556861736</v>
      </c>
      <c r="Z393" s="4">
        <v>442492884</v>
      </c>
      <c r="AA393" s="4">
        <v>127445000</v>
      </c>
      <c r="AB393" s="1">
        <f>Table1[[#This Row],[na_sales]]/Table1[[#This Row],[NA population]]</f>
        <v>3.7711335942823697E-3</v>
      </c>
      <c r="AC393" s="1">
        <f>Table1[[#This Row],[eu_sales]]/Table1[[#This Row],[Eu population]]</f>
        <v>4.2938543617347755E-4</v>
      </c>
      <c r="AD393" s="1">
        <f>Table1[[#This Row],[jp_sales]]/Table1[[#This Row],[Jp population]]</f>
        <v>0</v>
      </c>
    </row>
    <row r="394" spans="1:30" x14ac:dyDescent="0.25">
      <c r="A394" t="s">
        <v>543</v>
      </c>
      <c r="B394" t="s">
        <v>18</v>
      </c>
      <c r="C394">
        <v>2012</v>
      </c>
      <c r="D394" t="s">
        <v>40</v>
      </c>
      <c r="E394" t="s">
        <v>55</v>
      </c>
      <c r="F394" s="4">
        <v>1480000</v>
      </c>
      <c r="G394" s="4">
        <v>830000</v>
      </c>
      <c r="H394" s="4">
        <v>0</v>
      </c>
      <c r="I394" s="4">
        <v>210000</v>
      </c>
      <c r="J394">
        <v>7.8</v>
      </c>
      <c r="K394">
        <v>8</v>
      </c>
      <c r="L394">
        <v>7</v>
      </c>
      <c r="M394" s="4">
        <v>20</v>
      </c>
      <c r="N394" t="s">
        <v>483</v>
      </c>
      <c r="O394" t="s">
        <v>84</v>
      </c>
      <c r="P394" s="4">
        <v>2520000</v>
      </c>
      <c r="Q394" s="3">
        <f>AVERAGE(Table1[[#This Row],[critic_score]],Table1[[#This Row],[user_score]])</f>
        <v>7.4</v>
      </c>
      <c r="R394" s="4">
        <f>Table1[[#This Row],[user_count]]+Table1[[#This Row],[critic_count]]</f>
        <v>28</v>
      </c>
      <c r="S394" s="2">
        <f>100000*Table1[[#This Row],[review_count]]/Table1[[#This Row],[total sales]]</f>
        <v>1.1111111111111112</v>
      </c>
      <c r="T394" s="2">
        <f>Table1[[#This Row],[total sales]]/(2017-Table1[[#This Row],[year_of_release]])</f>
        <v>504000</v>
      </c>
      <c r="U394" s="9">
        <f>Table1[[#This Row],[na_sales]]/(2017-Table1[[#This Row],[year_of_release]])</f>
        <v>296000</v>
      </c>
      <c r="V394" s="6">
        <f>Table1[[#This Row],[eu_sales]]/(2017-Table1[[#This Row],[year_of_release]])</f>
        <v>166000</v>
      </c>
      <c r="W394" s="6">
        <f>Table1[[#This Row],[jp_sales]]/(2017-Table1[[#This Row],[year_of_release]])</f>
        <v>0</v>
      </c>
      <c r="X394" s="6">
        <f>Table1[[#This Row],[other_sales]]/(2017-Table1[[#This Row],[year_of_release]])</f>
        <v>42000</v>
      </c>
      <c r="Y394" s="4">
        <v>551484507</v>
      </c>
      <c r="Z394" s="4">
        <v>441417242</v>
      </c>
      <c r="AA394" s="4">
        <v>127629000</v>
      </c>
      <c r="AB394" s="1">
        <f>Table1[[#This Row],[na_sales]]/Table1[[#This Row],[NA population]]</f>
        <v>2.683665599331152E-3</v>
      </c>
      <c r="AC394" s="1">
        <f>Table1[[#This Row],[eu_sales]]/Table1[[#This Row],[Eu population]]</f>
        <v>1.8803071584593879E-3</v>
      </c>
      <c r="AD394" s="1">
        <f>Table1[[#This Row],[jp_sales]]/Table1[[#This Row],[Jp population]]</f>
        <v>0</v>
      </c>
    </row>
    <row r="395" spans="1:30" x14ac:dyDescent="0.25">
      <c r="A395" t="s">
        <v>544</v>
      </c>
      <c r="B395" t="s">
        <v>18</v>
      </c>
      <c r="C395">
        <v>2008</v>
      </c>
      <c r="D395" t="s">
        <v>19</v>
      </c>
      <c r="E395" t="s">
        <v>171</v>
      </c>
      <c r="F395" s="4">
        <v>1110000</v>
      </c>
      <c r="G395" s="4">
        <v>850000</v>
      </c>
      <c r="H395" s="4">
        <v>290000</v>
      </c>
      <c r="I395" s="4">
        <v>250000</v>
      </c>
      <c r="J395">
        <v>5</v>
      </c>
      <c r="K395">
        <v>23</v>
      </c>
      <c r="L395">
        <v>5.4</v>
      </c>
      <c r="M395" s="4">
        <v>16</v>
      </c>
      <c r="N395" t="s">
        <v>545</v>
      </c>
      <c r="O395" t="s">
        <v>21</v>
      </c>
      <c r="P395" s="4">
        <v>2500000</v>
      </c>
      <c r="Q395" s="3">
        <f>AVERAGE(Table1[[#This Row],[critic_score]],Table1[[#This Row],[user_score]])</f>
        <v>5.2</v>
      </c>
      <c r="R395" s="4">
        <f>Table1[[#This Row],[user_count]]+Table1[[#This Row],[critic_count]]</f>
        <v>39</v>
      </c>
      <c r="S395" s="2">
        <f>100000*Table1[[#This Row],[review_count]]/Table1[[#This Row],[total sales]]</f>
        <v>1.56</v>
      </c>
      <c r="T395" s="2">
        <f>Table1[[#This Row],[total sales]]/(2017-Table1[[#This Row],[year_of_release]])</f>
        <v>277777.77777777775</v>
      </c>
      <c r="U395" s="9">
        <f>Table1[[#This Row],[na_sales]]/(2017-Table1[[#This Row],[year_of_release]])</f>
        <v>123333.33333333333</v>
      </c>
      <c r="V395" s="6">
        <f>Table1[[#This Row],[eu_sales]]/(2017-Table1[[#This Row],[year_of_release]])</f>
        <v>94444.444444444438</v>
      </c>
      <c r="W395" s="6">
        <f>Table1[[#This Row],[jp_sales]]/(2017-Table1[[#This Row],[year_of_release]])</f>
        <v>32222.222222222223</v>
      </c>
      <c r="X395" s="6">
        <f>Table1[[#This Row],[other_sales]]/(2017-Table1[[#This Row],[year_of_release]])</f>
        <v>27777.777777777777</v>
      </c>
      <c r="Y395" s="4">
        <v>528816311</v>
      </c>
      <c r="Z395" s="4">
        <v>440001482</v>
      </c>
      <c r="AA395" s="4">
        <v>128063000</v>
      </c>
      <c r="AB395" s="1">
        <f>Table1[[#This Row],[na_sales]]/Table1[[#This Row],[NA population]]</f>
        <v>2.0990275392621161E-3</v>
      </c>
      <c r="AC395" s="1">
        <f>Table1[[#This Row],[eu_sales]]/Table1[[#This Row],[Eu population]]</f>
        <v>1.9318116751252214E-3</v>
      </c>
      <c r="AD395" s="1">
        <f>Table1[[#This Row],[jp_sales]]/Table1[[#This Row],[Jp population]]</f>
        <v>2.2645104362696484E-3</v>
      </c>
    </row>
    <row r="396" spans="1:30" x14ac:dyDescent="0.25">
      <c r="A396" t="s">
        <v>546</v>
      </c>
      <c r="B396" t="s">
        <v>34</v>
      </c>
      <c r="C396">
        <v>2006</v>
      </c>
      <c r="D396" t="s">
        <v>96</v>
      </c>
      <c r="E396" t="s">
        <v>55</v>
      </c>
      <c r="F396" s="4">
        <v>2290000</v>
      </c>
      <c r="G396" s="4">
        <v>20000</v>
      </c>
      <c r="H396" s="4">
        <v>0</v>
      </c>
      <c r="I396" s="4">
        <v>190000</v>
      </c>
      <c r="J396">
        <v>8.1999999999999993</v>
      </c>
      <c r="K396">
        <v>68</v>
      </c>
      <c r="L396">
        <v>7.5</v>
      </c>
      <c r="M396" s="4">
        <v>120</v>
      </c>
      <c r="N396" t="s">
        <v>547</v>
      </c>
      <c r="O396" t="s">
        <v>67</v>
      </c>
      <c r="P396" s="4">
        <v>2500000</v>
      </c>
      <c r="Q396" s="3">
        <f>AVERAGE(Table1[[#This Row],[critic_score]],Table1[[#This Row],[user_score]])</f>
        <v>7.85</v>
      </c>
      <c r="R396" s="4">
        <f>Table1[[#This Row],[user_count]]+Table1[[#This Row],[critic_count]]</f>
        <v>188</v>
      </c>
      <c r="S396" s="2">
        <f>100000*Table1[[#This Row],[review_count]]/Table1[[#This Row],[total sales]]</f>
        <v>7.52</v>
      </c>
      <c r="T396" s="2">
        <f>Table1[[#This Row],[total sales]]/(2017-Table1[[#This Row],[year_of_release]])</f>
        <v>227272.72727272726</v>
      </c>
      <c r="U396" s="9">
        <f>Table1[[#This Row],[na_sales]]/(2017-Table1[[#This Row],[year_of_release]])</f>
        <v>208181.81818181818</v>
      </c>
      <c r="V396" s="6">
        <f>Table1[[#This Row],[eu_sales]]/(2017-Table1[[#This Row],[year_of_release]])</f>
        <v>1818.1818181818182</v>
      </c>
      <c r="W396" s="6">
        <f>Table1[[#This Row],[jp_sales]]/(2017-Table1[[#This Row],[year_of_release]])</f>
        <v>0</v>
      </c>
      <c r="X396" s="6">
        <f>Table1[[#This Row],[other_sales]]/(2017-Table1[[#This Row],[year_of_release]])</f>
        <v>17272.727272727272</v>
      </c>
      <c r="Y396" s="4">
        <v>516818555</v>
      </c>
      <c r="Z396" s="4">
        <v>437126892</v>
      </c>
      <c r="AA396" s="4">
        <v>127854000</v>
      </c>
      <c r="AB396" s="1">
        <f>Table1[[#This Row],[na_sales]]/Table1[[#This Row],[NA population]]</f>
        <v>4.4309554636636451E-3</v>
      </c>
      <c r="AC396" s="1">
        <f>Table1[[#This Row],[eu_sales]]/Table1[[#This Row],[Eu population]]</f>
        <v>4.5753304969395475E-5</v>
      </c>
      <c r="AD396" s="1">
        <f>Table1[[#This Row],[jp_sales]]/Table1[[#This Row],[Jp population]]</f>
        <v>0</v>
      </c>
    </row>
    <row r="397" spans="1:30" x14ac:dyDescent="0.25">
      <c r="A397" t="s">
        <v>548</v>
      </c>
      <c r="B397" t="s">
        <v>45</v>
      </c>
      <c r="C397">
        <v>2002</v>
      </c>
      <c r="D397" t="s">
        <v>65</v>
      </c>
      <c r="E397" t="s">
        <v>549</v>
      </c>
      <c r="F397" s="4">
        <v>1810000</v>
      </c>
      <c r="G397" s="4">
        <v>520000</v>
      </c>
      <c r="H397" s="4">
        <v>0</v>
      </c>
      <c r="I397" s="4">
        <v>150000</v>
      </c>
      <c r="J397">
        <v>7.9</v>
      </c>
      <c r="K397">
        <v>31</v>
      </c>
      <c r="L397">
        <v>8.8000000000000007</v>
      </c>
      <c r="M397" s="4">
        <v>96</v>
      </c>
      <c r="N397" t="s">
        <v>550</v>
      </c>
      <c r="O397" t="s">
        <v>43</v>
      </c>
      <c r="P397" s="4">
        <v>2480000</v>
      </c>
      <c r="Q397" s="3">
        <f>AVERAGE(Table1[[#This Row],[critic_score]],Table1[[#This Row],[user_score]])</f>
        <v>8.3500000000000014</v>
      </c>
      <c r="R397" s="4">
        <f>Table1[[#This Row],[user_count]]+Table1[[#This Row],[critic_count]]</f>
        <v>127</v>
      </c>
      <c r="S397" s="2">
        <f>100000*Table1[[#This Row],[review_count]]/Table1[[#This Row],[total sales]]</f>
        <v>5.120967741935484</v>
      </c>
      <c r="T397" s="2">
        <f>Table1[[#This Row],[total sales]]/(2017-Table1[[#This Row],[year_of_release]])</f>
        <v>165333.33333333334</v>
      </c>
      <c r="U397" s="9">
        <f>Table1[[#This Row],[na_sales]]/(2017-Table1[[#This Row],[year_of_release]])</f>
        <v>120666.66666666667</v>
      </c>
      <c r="V397" s="6">
        <f>Table1[[#This Row],[eu_sales]]/(2017-Table1[[#This Row],[year_of_release]])</f>
        <v>34666.666666666664</v>
      </c>
      <c r="W397" s="6">
        <f>Table1[[#This Row],[jp_sales]]/(2017-Table1[[#This Row],[year_of_release]])</f>
        <v>0</v>
      </c>
      <c r="X397" s="6">
        <f>Table1[[#This Row],[other_sales]]/(2017-Table1[[#This Row],[year_of_release]])</f>
        <v>10000</v>
      </c>
      <c r="Y397" s="4">
        <v>495013192</v>
      </c>
      <c r="Z397" s="4">
        <v>431019772</v>
      </c>
      <c r="AA397" s="4">
        <v>127445000</v>
      </c>
      <c r="AB397" s="1">
        <f>Table1[[#This Row],[na_sales]]/Table1[[#This Row],[NA population]]</f>
        <v>3.6564682098411631E-3</v>
      </c>
      <c r="AC397" s="1">
        <f>Table1[[#This Row],[eu_sales]]/Table1[[#This Row],[Eu population]]</f>
        <v>1.2064411745825896E-3</v>
      </c>
      <c r="AD397" s="1">
        <f>Table1[[#This Row],[jp_sales]]/Table1[[#This Row],[Jp population]]</f>
        <v>0</v>
      </c>
    </row>
    <row r="398" spans="1:30" x14ac:dyDescent="0.25">
      <c r="A398" t="s">
        <v>551</v>
      </c>
      <c r="B398" t="s">
        <v>18</v>
      </c>
      <c r="C398">
        <v>2007</v>
      </c>
      <c r="D398" t="s">
        <v>29</v>
      </c>
      <c r="E398" t="s">
        <v>549</v>
      </c>
      <c r="F398" s="4">
        <v>1470000</v>
      </c>
      <c r="G398" s="4">
        <v>770000</v>
      </c>
      <c r="H398" s="4">
        <v>0</v>
      </c>
      <c r="I398" s="4">
        <v>240000</v>
      </c>
      <c r="J398">
        <v>2.5</v>
      </c>
      <c r="K398">
        <v>8</v>
      </c>
      <c r="L398">
        <v>4.3</v>
      </c>
      <c r="M398" s="4">
        <v>26</v>
      </c>
      <c r="N398" t="s">
        <v>550</v>
      </c>
      <c r="O398" t="s">
        <v>21</v>
      </c>
      <c r="P398" s="4">
        <v>2480000</v>
      </c>
      <c r="Q398" s="3">
        <f>AVERAGE(Table1[[#This Row],[critic_score]],Table1[[#This Row],[user_score]])</f>
        <v>3.4</v>
      </c>
      <c r="R398" s="4">
        <f>Table1[[#This Row],[user_count]]+Table1[[#This Row],[critic_count]]</f>
        <v>34</v>
      </c>
      <c r="S398" s="2">
        <f>100000*Table1[[#This Row],[review_count]]/Table1[[#This Row],[total sales]]</f>
        <v>1.3709677419354838</v>
      </c>
      <c r="T398" s="2">
        <f>Table1[[#This Row],[total sales]]/(2017-Table1[[#This Row],[year_of_release]])</f>
        <v>248000</v>
      </c>
      <c r="U398" s="9">
        <f>Table1[[#This Row],[na_sales]]/(2017-Table1[[#This Row],[year_of_release]])</f>
        <v>147000</v>
      </c>
      <c r="V398" s="6">
        <f>Table1[[#This Row],[eu_sales]]/(2017-Table1[[#This Row],[year_of_release]])</f>
        <v>77000</v>
      </c>
      <c r="W398" s="6">
        <f>Table1[[#This Row],[jp_sales]]/(2017-Table1[[#This Row],[year_of_release]])</f>
        <v>0</v>
      </c>
      <c r="X398" s="6">
        <f>Table1[[#This Row],[other_sales]]/(2017-Table1[[#This Row],[year_of_release]])</f>
        <v>24000</v>
      </c>
      <c r="Y398" s="4">
        <v>522751172</v>
      </c>
      <c r="Z398" s="4">
        <v>438594184</v>
      </c>
      <c r="AA398" s="4">
        <v>128001000</v>
      </c>
      <c r="AB398" s="1">
        <f>Table1[[#This Row],[na_sales]]/Table1[[#This Row],[NA population]]</f>
        <v>2.8120453453521861E-3</v>
      </c>
      <c r="AC398" s="1">
        <f>Table1[[#This Row],[eu_sales]]/Table1[[#This Row],[Eu population]]</f>
        <v>1.7556092353472703E-3</v>
      </c>
      <c r="AD398" s="1">
        <f>Table1[[#This Row],[jp_sales]]/Table1[[#This Row],[Jp population]]</f>
        <v>0</v>
      </c>
    </row>
    <row r="399" spans="1:30" x14ac:dyDescent="0.25">
      <c r="A399" t="s">
        <v>552</v>
      </c>
      <c r="B399" t="s">
        <v>71</v>
      </c>
      <c r="C399">
        <v>2015</v>
      </c>
      <c r="D399" t="s">
        <v>40</v>
      </c>
      <c r="E399" t="s">
        <v>51</v>
      </c>
      <c r="F399" s="4">
        <v>1030000</v>
      </c>
      <c r="G399" s="4">
        <v>810000</v>
      </c>
      <c r="H399" s="4">
        <v>260000</v>
      </c>
      <c r="I399" s="4">
        <v>380000</v>
      </c>
      <c r="J399">
        <v>9.1999999999999993</v>
      </c>
      <c r="K399">
        <v>100</v>
      </c>
      <c r="L399">
        <v>8.6</v>
      </c>
      <c r="M399" s="4">
        <v>6383</v>
      </c>
      <c r="N399" t="s">
        <v>553</v>
      </c>
      <c r="O399" t="s">
        <v>43</v>
      </c>
      <c r="P399" s="4">
        <v>2480000</v>
      </c>
      <c r="Q399" s="3">
        <f>AVERAGE(Table1[[#This Row],[critic_score]],Table1[[#This Row],[user_score]])</f>
        <v>8.8999999999999986</v>
      </c>
      <c r="R399" s="4">
        <f>Table1[[#This Row],[user_count]]+Table1[[#This Row],[critic_count]]</f>
        <v>6483</v>
      </c>
      <c r="S399" s="2">
        <f>100000*Table1[[#This Row],[review_count]]/Table1[[#This Row],[total sales]]</f>
        <v>261.41129032258067</v>
      </c>
      <c r="T399" s="2">
        <f>Table1[[#This Row],[total sales]]/(2017-Table1[[#This Row],[year_of_release]])</f>
        <v>1240000</v>
      </c>
      <c r="U399" s="9">
        <f>Table1[[#This Row],[na_sales]]/(2017-Table1[[#This Row],[year_of_release]])</f>
        <v>515000</v>
      </c>
      <c r="V399" s="6">
        <f>Table1[[#This Row],[eu_sales]]/(2017-Table1[[#This Row],[year_of_release]])</f>
        <v>405000</v>
      </c>
      <c r="W399" s="6">
        <f>Table1[[#This Row],[jp_sales]]/(2017-Table1[[#This Row],[year_of_release]])</f>
        <v>130000</v>
      </c>
      <c r="X399" s="6">
        <f>Table1[[#This Row],[other_sales]]/(2017-Table1[[#This Row],[year_of_release]])</f>
        <v>190000</v>
      </c>
      <c r="Y399" s="4">
        <v>567732286</v>
      </c>
      <c r="Z399" s="4">
        <v>444588718</v>
      </c>
      <c r="AA399" s="4">
        <v>127141000</v>
      </c>
      <c r="AB399" s="1">
        <f>Table1[[#This Row],[na_sales]]/Table1[[#This Row],[NA population]]</f>
        <v>1.814235380652634E-3</v>
      </c>
      <c r="AC399" s="1">
        <f>Table1[[#This Row],[eu_sales]]/Table1[[#This Row],[Eu population]]</f>
        <v>1.8219085802352727E-3</v>
      </c>
      <c r="AD399" s="1">
        <f>Table1[[#This Row],[jp_sales]]/Table1[[#This Row],[Jp population]]</f>
        <v>2.0449736906269418E-3</v>
      </c>
    </row>
    <row r="400" spans="1:30" x14ac:dyDescent="0.25">
      <c r="A400" t="s">
        <v>554</v>
      </c>
      <c r="B400" t="s">
        <v>138</v>
      </c>
      <c r="C400">
        <v>2002</v>
      </c>
      <c r="D400" t="s">
        <v>29</v>
      </c>
      <c r="E400" t="s">
        <v>20</v>
      </c>
      <c r="F400" s="4">
        <v>1130000</v>
      </c>
      <c r="G400" s="4">
        <v>360000</v>
      </c>
      <c r="H400" s="4">
        <v>920000</v>
      </c>
      <c r="I400" s="4">
        <v>70000</v>
      </c>
      <c r="J400">
        <v>7</v>
      </c>
      <c r="K400">
        <v>26</v>
      </c>
      <c r="L400">
        <v>7.4</v>
      </c>
      <c r="M400" s="4">
        <v>74</v>
      </c>
      <c r="N400" t="s">
        <v>108</v>
      </c>
      <c r="O400" t="s">
        <v>21</v>
      </c>
      <c r="P400" s="4">
        <v>2480000</v>
      </c>
      <c r="Q400" s="3">
        <f>AVERAGE(Table1[[#This Row],[critic_score]],Table1[[#This Row],[user_score]])</f>
        <v>7.2</v>
      </c>
      <c r="R400" s="4">
        <f>Table1[[#This Row],[user_count]]+Table1[[#This Row],[critic_count]]</f>
        <v>100</v>
      </c>
      <c r="S400" s="2">
        <f>100000*Table1[[#This Row],[review_count]]/Table1[[#This Row],[total sales]]</f>
        <v>4.032258064516129</v>
      </c>
      <c r="T400" s="2">
        <f>Table1[[#This Row],[total sales]]/(2017-Table1[[#This Row],[year_of_release]])</f>
        <v>165333.33333333334</v>
      </c>
      <c r="U400" s="9">
        <f>Table1[[#This Row],[na_sales]]/(2017-Table1[[#This Row],[year_of_release]])</f>
        <v>75333.333333333328</v>
      </c>
      <c r="V400" s="6">
        <f>Table1[[#This Row],[eu_sales]]/(2017-Table1[[#This Row],[year_of_release]])</f>
        <v>24000</v>
      </c>
      <c r="W400" s="6">
        <f>Table1[[#This Row],[jp_sales]]/(2017-Table1[[#This Row],[year_of_release]])</f>
        <v>61333.333333333336</v>
      </c>
      <c r="X400" s="6">
        <f>Table1[[#This Row],[other_sales]]/(2017-Table1[[#This Row],[year_of_release]])</f>
        <v>4666.666666666667</v>
      </c>
      <c r="Y400" s="4">
        <v>495013192</v>
      </c>
      <c r="Z400" s="4">
        <v>431019772</v>
      </c>
      <c r="AA400" s="4">
        <v>127445000</v>
      </c>
      <c r="AB400" s="1">
        <f>Table1[[#This Row],[na_sales]]/Table1[[#This Row],[NA population]]</f>
        <v>2.2827674459229359E-3</v>
      </c>
      <c r="AC400" s="1">
        <f>Table1[[#This Row],[eu_sales]]/Table1[[#This Row],[Eu population]]</f>
        <v>8.3522850548025437E-4</v>
      </c>
      <c r="AD400" s="1">
        <f>Table1[[#This Row],[jp_sales]]/Table1[[#This Row],[Jp population]]</f>
        <v>7.2188002667817486E-3</v>
      </c>
    </row>
    <row r="401" spans="1:30" x14ac:dyDescent="0.25">
      <c r="A401" t="s">
        <v>433</v>
      </c>
      <c r="B401" t="s">
        <v>39</v>
      </c>
      <c r="C401">
        <v>2012</v>
      </c>
      <c r="D401" t="s">
        <v>19</v>
      </c>
      <c r="E401" t="s">
        <v>41</v>
      </c>
      <c r="F401" s="4">
        <v>1730000</v>
      </c>
      <c r="G401" s="4">
        <v>430000</v>
      </c>
      <c r="H401" s="4">
        <v>50000</v>
      </c>
      <c r="I401" s="4">
        <v>270000</v>
      </c>
      <c r="J401">
        <v>9</v>
      </c>
      <c r="K401">
        <v>26</v>
      </c>
      <c r="L401">
        <v>8</v>
      </c>
      <c r="M401" s="4">
        <v>99</v>
      </c>
      <c r="N401" t="s">
        <v>306</v>
      </c>
      <c r="O401" t="s">
        <v>21</v>
      </c>
      <c r="P401" s="4">
        <v>2480000</v>
      </c>
      <c r="Q401" s="3">
        <f>AVERAGE(Table1[[#This Row],[critic_score]],Table1[[#This Row],[user_score]])</f>
        <v>8.5</v>
      </c>
      <c r="R401" s="4">
        <f>Table1[[#This Row],[user_count]]+Table1[[#This Row],[critic_count]]</f>
        <v>125</v>
      </c>
      <c r="S401" s="2">
        <f>100000*Table1[[#This Row],[review_count]]/Table1[[#This Row],[total sales]]</f>
        <v>5.040322580645161</v>
      </c>
      <c r="T401" s="2">
        <f>Table1[[#This Row],[total sales]]/(2017-Table1[[#This Row],[year_of_release]])</f>
        <v>496000</v>
      </c>
      <c r="U401" s="9">
        <f>Table1[[#This Row],[na_sales]]/(2017-Table1[[#This Row],[year_of_release]])</f>
        <v>346000</v>
      </c>
      <c r="V401" s="6">
        <f>Table1[[#This Row],[eu_sales]]/(2017-Table1[[#This Row],[year_of_release]])</f>
        <v>86000</v>
      </c>
      <c r="W401" s="6">
        <f>Table1[[#This Row],[jp_sales]]/(2017-Table1[[#This Row],[year_of_release]])</f>
        <v>10000</v>
      </c>
      <c r="X401" s="6">
        <f>Table1[[#This Row],[other_sales]]/(2017-Table1[[#This Row],[year_of_release]])</f>
        <v>54000</v>
      </c>
      <c r="Y401" s="4">
        <v>551484507</v>
      </c>
      <c r="Z401" s="4">
        <v>441417242</v>
      </c>
      <c r="AA401" s="4">
        <v>127629000</v>
      </c>
      <c r="AB401" s="1">
        <f>Table1[[#This Row],[na_sales]]/Table1[[#This Row],[NA population]]</f>
        <v>3.1369874911100631E-3</v>
      </c>
      <c r="AC401" s="1">
        <f>Table1[[#This Row],[eu_sales]]/Table1[[#This Row],[Eu population]]</f>
        <v>9.7413503390064672E-4</v>
      </c>
      <c r="AD401" s="1">
        <f>Table1[[#This Row],[jp_sales]]/Table1[[#This Row],[Jp population]]</f>
        <v>3.9176049330481318E-4</v>
      </c>
    </row>
    <row r="402" spans="1:30" x14ac:dyDescent="0.25">
      <c r="A402" t="s">
        <v>555</v>
      </c>
      <c r="B402" t="s">
        <v>34</v>
      </c>
      <c r="C402">
        <v>2008</v>
      </c>
      <c r="D402" t="s">
        <v>23</v>
      </c>
      <c r="E402" t="s">
        <v>431</v>
      </c>
      <c r="F402" s="4">
        <v>1380000</v>
      </c>
      <c r="G402" s="4">
        <v>840000</v>
      </c>
      <c r="H402" s="4">
        <v>0</v>
      </c>
      <c r="I402" s="4">
        <v>250000</v>
      </c>
      <c r="J402">
        <v>8.5</v>
      </c>
      <c r="K402">
        <v>55</v>
      </c>
      <c r="L402">
        <v>7.7</v>
      </c>
      <c r="M402" s="4">
        <v>83</v>
      </c>
      <c r="N402" t="s">
        <v>556</v>
      </c>
      <c r="O402" t="s">
        <v>21</v>
      </c>
      <c r="P402" s="4">
        <v>2470000</v>
      </c>
      <c r="Q402" s="3">
        <f>AVERAGE(Table1[[#This Row],[critic_score]],Table1[[#This Row],[user_score]])</f>
        <v>8.1</v>
      </c>
      <c r="R402" s="4">
        <f>Table1[[#This Row],[user_count]]+Table1[[#This Row],[critic_count]]</f>
        <v>138</v>
      </c>
      <c r="S402" s="2">
        <f>100000*Table1[[#This Row],[review_count]]/Table1[[#This Row],[total sales]]</f>
        <v>5.5870445344129553</v>
      </c>
      <c r="T402" s="2">
        <f>Table1[[#This Row],[total sales]]/(2017-Table1[[#This Row],[year_of_release]])</f>
        <v>274444.44444444444</v>
      </c>
      <c r="U402" s="9">
        <f>Table1[[#This Row],[na_sales]]/(2017-Table1[[#This Row],[year_of_release]])</f>
        <v>153333.33333333334</v>
      </c>
      <c r="V402" s="6">
        <f>Table1[[#This Row],[eu_sales]]/(2017-Table1[[#This Row],[year_of_release]])</f>
        <v>93333.333333333328</v>
      </c>
      <c r="W402" s="6">
        <f>Table1[[#This Row],[jp_sales]]/(2017-Table1[[#This Row],[year_of_release]])</f>
        <v>0</v>
      </c>
      <c r="X402" s="6">
        <f>Table1[[#This Row],[other_sales]]/(2017-Table1[[#This Row],[year_of_release]])</f>
        <v>27777.777777777777</v>
      </c>
      <c r="Y402" s="4">
        <v>528816311</v>
      </c>
      <c r="Z402" s="4">
        <v>440001482</v>
      </c>
      <c r="AA402" s="4">
        <v>128063000</v>
      </c>
      <c r="AB402" s="1">
        <f>Table1[[#This Row],[na_sales]]/Table1[[#This Row],[NA population]]</f>
        <v>2.6096018055691175E-3</v>
      </c>
      <c r="AC402" s="1">
        <f>Table1[[#This Row],[eu_sales]]/Table1[[#This Row],[Eu population]]</f>
        <v>1.9090844789472778E-3</v>
      </c>
      <c r="AD402" s="1">
        <f>Table1[[#This Row],[jp_sales]]/Table1[[#This Row],[Jp population]]</f>
        <v>0</v>
      </c>
    </row>
    <row r="403" spans="1:30" x14ac:dyDescent="0.25">
      <c r="A403" t="s">
        <v>557</v>
      </c>
      <c r="B403" t="s">
        <v>39</v>
      </c>
      <c r="C403">
        <v>2008</v>
      </c>
      <c r="D403" t="s">
        <v>54</v>
      </c>
      <c r="E403" t="s">
        <v>51</v>
      </c>
      <c r="F403" s="4">
        <v>1150000</v>
      </c>
      <c r="G403" s="4">
        <v>840000</v>
      </c>
      <c r="H403" s="4">
        <v>100000</v>
      </c>
      <c r="I403" s="4">
        <v>380000</v>
      </c>
      <c r="J403">
        <v>8.6999999999999993</v>
      </c>
      <c r="K403">
        <v>79</v>
      </c>
      <c r="L403">
        <v>6.1</v>
      </c>
      <c r="M403" s="4">
        <v>1889</v>
      </c>
      <c r="N403" t="s">
        <v>262</v>
      </c>
      <c r="O403" t="s">
        <v>43</v>
      </c>
      <c r="P403" s="4">
        <v>2470000</v>
      </c>
      <c r="Q403" s="3">
        <f>AVERAGE(Table1[[#This Row],[critic_score]],Table1[[#This Row],[user_score]])</f>
        <v>7.3999999999999995</v>
      </c>
      <c r="R403" s="4">
        <f>Table1[[#This Row],[user_count]]+Table1[[#This Row],[critic_count]]</f>
        <v>1968</v>
      </c>
      <c r="S403" s="2">
        <f>100000*Table1[[#This Row],[review_count]]/Table1[[#This Row],[total sales]]</f>
        <v>79.676113360323882</v>
      </c>
      <c r="T403" s="2">
        <f>Table1[[#This Row],[total sales]]/(2017-Table1[[#This Row],[year_of_release]])</f>
        <v>274444.44444444444</v>
      </c>
      <c r="U403" s="9">
        <f>Table1[[#This Row],[na_sales]]/(2017-Table1[[#This Row],[year_of_release]])</f>
        <v>127777.77777777778</v>
      </c>
      <c r="V403" s="6">
        <f>Table1[[#This Row],[eu_sales]]/(2017-Table1[[#This Row],[year_of_release]])</f>
        <v>93333.333333333328</v>
      </c>
      <c r="W403" s="6">
        <f>Table1[[#This Row],[jp_sales]]/(2017-Table1[[#This Row],[year_of_release]])</f>
        <v>11111.111111111111</v>
      </c>
      <c r="X403" s="6">
        <f>Table1[[#This Row],[other_sales]]/(2017-Table1[[#This Row],[year_of_release]])</f>
        <v>42222.222222222219</v>
      </c>
      <c r="Y403" s="4">
        <v>528816311</v>
      </c>
      <c r="Z403" s="4">
        <v>440001482</v>
      </c>
      <c r="AA403" s="4">
        <v>128063000</v>
      </c>
      <c r="AB403" s="1">
        <f>Table1[[#This Row],[na_sales]]/Table1[[#This Row],[NA population]]</f>
        <v>2.1746681713075981E-3</v>
      </c>
      <c r="AC403" s="1">
        <f>Table1[[#This Row],[eu_sales]]/Table1[[#This Row],[Eu population]]</f>
        <v>1.9090844789472778E-3</v>
      </c>
      <c r="AD403" s="1">
        <f>Table1[[#This Row],[jp_sales]]/Table1[[#This Row],[Jp population]]</f>
        <v>7.8086566767918912E-4</v>
      </c>
    </row>
    <row r="404" spans="1:30" x14ac:dyDescent="0.25">
      <c r="A404" t="s">
        <v>492</v>
      </c>
      <c r="B404" t="s">
        <v>39</v>
      </c>
      <c r="C404">
        <v>2011</v>
      </c>
      <c r="D404" t="s">
        <v>40</v>
      </c>
      <c r="E404" t="s">
        <v>425</v>
      </c>
      <c r="F404" s="4">
        <v>860000</v>
      </c>
      <c r="G404" s="4">
        <v>1040000</v>
      </c>
      <c r="H404" s="4">
        <v>180000</v>
      </c>
      <c r="I404" s="4">
        <v>380000</v>
      </c>
      <c r="J404">
        <v>8.1999999999999993</v>
      </c>
      <c r="K404">
        <v>50</v>
      </c>
      <c r="L404">
        <v>7.7</v>
      </c>
      <c r="M404" s="4">
        <v>384</v>
      </c>
      <c r="N404" t="s">
        <v>426</v>
      </c>
      <c r="O404" t="s">
        <v>43</v>
      </c>
      <c r="P404" s="4">
        <v>2460000</v>
      </c>
      <c r="Q404" s="3">
        <f>AVERAGE(Table1[[#This Row],[critic_score]],Table1[[#This Row],[user_score]])</f>
        <v>7.9499999999999993</v>
      </c>
      <c r="R404" s="4">
        <f>Table1[[#This Row],[user_count]]+Table1[[#This Row],[critic_count]]</f>
        <v>434</v>
      </c>
      <c r="S404" s="2">
        <f>100000*Table1[[#This Row],[review_count]]/Table1[[#This Row],[total sales]]</f>
        <v>17.642276422764226</v>
      </c>
      <c r="T404" s="2">
        <f>Table1[[#This Row],[total sales]]/(2017-Table1[[#This Row],[year_of_release]])</f>
        <v>410000</v>
      </c>
      <c r="U404" s="9">
        <f>Table1[[#This Row],[na_sales]]/(2017-Table1[[#This Row],[year_of_release]])</f>
        <v>143333.33333333334</v>
      </c>
      <c r="V404" s="6">
        <f>Table1[[#This Row],[eu_sales]]/(2017-Table1[[#This Row],[year_of_release]])</f>
        <v>173333.33333333334</v>
      </c>
      <c r="W404" s="6">
        <f>Table1[[#This Row],[jp_sales]]/(2017-Table1[[#This Row],[year_of_release]])</f>
        <v>30000</v>
      </c>
      <c r="X404" s="6">
        <f>Table1[[#This Row],[other_sales]]/(2017-Table1[[#This Row],[year_of_release]])</f>
        <v>63333.333333333336</v>
      </c>
      <c r="Y404" s="4">
        <v>545961365</v>
      </c>
      <c r="Z404" s="4">
        <v>440756453</v>
      </c>
      <c r="AA404" s="4">
        <v>127833000</v>
      </c>
      <c r="AB404" s="1">
        <f>Table1[[#This Row],[na_sales]]/Table1[[#This Row],[NA population]]</f>
        <v>1.5752030365738425E-3</v>
      </c>
      <c r="AC404" s="1">
        <f>Table1[[#This Row],[eu_sales]]/Table1[[#This Row],[Eu population]]</f>
        <v>2.3595797473213624E-3</v>
      </c>
      <c r="AD404" s="1">
        <f>Table1[[#This Row],[jp_sales]]/Table1[[#This Row],[Jp population]]</f>
        <v>1.4080871136560981E-3</v>
      </c>
    </row>
    <row r="405" spans="1:30" x14ac:dyDescent="0.25">
      <c r="A405" t="s">
        <v>558</v>
      </c>
      <c r="B405" t="s">
        <v>71</v>
      </c>
      <c r="C405">
        <v>2014</v>
      </c>
      <c r="D405" t="s">
        <v>19</v>
      </c>
      <c r="E405" t="s">
        <v>41</v>
      </c>
      <c r="F405" s="4">
        <v>1470000</v>
      </c>
      <c r="G405" s="4">
        <v>540000</v>
      </c>
      <c r="H405" s="4">
        <v>10000</v>
      </c>
      <c r="I405" s="4">
        <v>430000</v>
      </c>
      <c r="J405">
        <v>8.3000000000000007</v>
      </c>
      <c r="K405">
        <v>50</v>
      </c>
      <c r="L405">
        <v>7</v>
      </c>
      <c r="M405" s="4">
        <v>291</v>
      </c>
      <c r="N405" t="s">
        <v>306</v>
      </c>
      <c r="O405" t="s">
        <v>21</v>
      </c>
      <c r="P405" s="4">
        <v>2450000</v>
      </c>
      <c r="Q405" s="3">
        <f>AVERAGE(Table1[[#This Row],[critic_score]],Table1[[#This Row],[user_score]])</f>
        <v>7.65</v>
      </c>
      <c r="R405" s="4">
        <f>Table1[[#This Row],[user_count]]+Table1[[#This Row],[critic_count]]</f>
        <v>341</v>
      </c>
      <c r="S405" s="2">
        <f>100000*Table1[[#This Row],[review_count]]/Table1[[#This Row],[total sales]]</f>
        <v>13.918367346938776</v>
      </c>
      <c r="T405" s="2">
        <f>Table1[[#This Row],[total sales]]/(2017-Table1[[#This Row],[year_of_release]])</f>
        <v>816666.66666666663</v>
      </c>
      <c r="U405" s="9">
        <f>Table1[[#This Row],[na_sales]]/(2017-Table1[[#This Row],[year_of_release]])</f>
        <v>490000</v>
      </c>
      <c r="V405" s="6">
        <f>Table1[[#This Row],[eu_sales]]/(2017-Table1[[#This Row],[year_of_release]])</f>
        <v>180000</v>
      </c>
      <c r="W405" s="6">
        <f>Table1[[#This Row],[jp_sales]]/(2017-Table1[[#This Row],[year_of_release]])</f>
        <v>3333.3333333333335</v>
      </c>
      <c r="X405" s="6">
        <f>Table1[[#This Row],[other_sales]]/(2017-Table1[[#This Row],[year_of_release]])</f>
        <v>143333.33333333334</v>
      </c>
      <c r="Y405" s="4">
        <v>562338430</v>
      </c>
      <c r="Z405" s="4">
        <v>443580712</v>
      </c>
      <c r="AA405" s="4">
        <v>127276000</v>
      </c>
      <c r="AB405" s="1">
        <f>Table1[[#This Row],[na_sales]]/Table1[[#This Row],[NA population]]</f>
        <v>2.6140841912582783E-3</v>
      </c>
      <c r="AC405" s="1">
        <f>Table1[[#This Row],[eu_sales]]/Table1[[#This Row],[Eu population]]</f>
        <v>1.2173658263121233E-3</v>
      </c>
      <c r="AD405" s="1">
        <f>Table1[[#This Row],[jp_sales]]/Table1[[#This Row],[Jp population]]</f>
        <v>7.8569408215217325E-5</v>
      </c>
    </row>
    <row r="406" spans="1:30" x14ac:dyDescent="0.25">
      <c r="A406" t="s">
        <v>559</v>
      </c>
      <c r="B406" t="s">
        <v>39</v>
      </c>
      <c r="C406">
        <v>2008</v>
      </c>
      <c r="D406" t="s">
        <v>23</v>
      </c>
      <c r="E406" t="s">
        <v>41</v>
      </c>
      <c r="F406" s="4">
        <v>1560000</v>
      </c>
      <c r="G406" s="4">
        <v>530000</v>
      </c>
      <c r="H406" s="4">
        <v>50000</v>
      </c>
      <c r="I406" s="4">
        <v>310000</v>
      </c>
      <c r="J406">
        <v>8.1999999999999993</v>
      </c>
      <c r="K406">
        <v>50</v>
      </c>
      <c r="L406">
        <v>8.1999999999999993</v>
      </c>
      <c r="M406" s="4">
        <v>100</v>
      </c>
      <c r="N406" t="s">
        <v>152</v>
      </c>
      <c r="O406" t="s">
        <v>67</v>
      </c>
      <c r="P406" s="4">
        <v>2450000</v>
      </c>
      <c r="Q406" s="3">
        <f>AVERAGE(Table1[[#This Row],[critic_score]],Table1[[#This Row],[user_score]])</f>
        <v>8.1999999999999993</v>
      </c>
      <c r="R406" s="4">
        <f>Table1[[#This Row],[user_count]]+Table1[[#This Row],[critic_count]]</f>
        <v>150</v>
      </c>
      <c r="S406" s="2">
        <f>100000*Table1[[#This Row],[review_count]]/Table1[[#This Row],[total sales]]</f>
        <v>6.1224489795918364</v>
      </c>
      <c r="T406" s="2">
        <f>Table1[[#This Row],[total sales]]/(2017-Table1[[#This Row],[year_of_release]])</f>
        <v>272222.22222222225</v>
      </c>
      <c r="U406" s="9">
        <f>Table1[[#This Row],[na_sales]]/(2017-Table1[[#This Row],[year_of_release]])</f>
        <v>173333.33333333334</v>
      </c>
      <c r="V406" s="6">
        <f>Table1[[#This Row],[eu_sales]]/(2017-Table1[[#This Row],[year_of_release]])</f>
        <v>58888.888888888891</v>
      </c>
      <c r="W406" s="6">
        <f>Table1[[#This Row],[jp_sales]]/(2017-Table1[[#This Row],[year_of_release]])</f>
        <v>5555.5555555555557</v>
      </c>
      <c r="X406" s="6">
        <f>Table1[[#This Row],[other_sales]]/(2017-Table1[[#This Row],[year_of_release]])</f>
        <v>34444.444444444445</v>
      </c>
      <c r="Y406" s="4">
        <v>528816311</v>
      </c>
      <c r="Z406" s="4">
        <v>440001482</v>
      </c>
      <c r="AA406" s="4">
        <v>128063000</v>
      </c>
      <c r="AB406" s="1">
        <f>Table1[[#This Row],[na_sales]]/Table1[[#This Row],[NA population]]</f>
        <v>2.9499846497737852E-3</v>
      </c>
      <c r="AC406" s="1">
        <f>Table1[[#This Row],[eu_sales]]/Table1[[#This Row],[Eu population]]</f>
        <v>1.2045413974310205E-3</v>
      </c>
      <c r="AD406" s="1">
        <f>Table1[[#This Row],[jp_sales]]/Table1[[#This Row],[Jp population]]</f>
        <v>3.9043283383959456E-4</v>
      </c>
    </row>
    <row r="407" spans="1:30" x14ac:dyDescent="0.25">
      <c r="A407" t="s">
        <v>560</v>
      </c>
      <c r="B407" t="s">
        <v>45</v>
      </c>
      <c r="C407">
        <v>2003</v>
      </c>
      <c r="D407" t="s">
        <v>73</v>
      </c>
      <c r="E407" t="s">
        <v>100</v>
      </c>
      <c r="F407" s="4">
        <v>1070000</v>
      </c>
      <c r="G407" s="4">
        <v>1190000</v>
      </c>
      <c r="H407" s="4">
        <v>0</v>
      </c>
      <c r="I407" s="4">
        <v>180000</v>
      </c>
      <c r="J407">
        <v>8.1</v>
      </c>
      <c r="K407">
        <v>26</v>
      </c>
      <c r="L407">
        <v>8.4</v>
      </c>
      <c r="M407" s="4">
        <v>42</v>
      </c>
      <c r="N407" t="s">
        <v>321</v>
      </c>
      <c r="O407" t="s">
        <v>67</v>
      </c>
      <c r="P407" s="4">
        <v>2440000</v>
      </c>
      <c r="Q407" s="3">
        <f>AVERAGE(Table1[[#This Row],[critic_score]],Table1[[#This Row],[user_score]])</f>
        <v>8.25</v>
      </c>
      <c r="R407" s="4">
        <f>Table1[[#This Row],[user_count]]+Table1[[#This Row],[critic_count]]</f>
        <v>68</v>
      </c>
      <c r="S407" s="2">
        <f>100000*Table1[[#This Row],[review_count]]/Table1[[#This Row],[total sales]]</f>
        <v>2.7868852459016393</v>
      </c>
      <c r="T407" s="2">
        <f>Table1[[#This Row],[total sales]]/(2017-Table1[[#This Row],[year_of_release]])</f>
        <v>174285.71428571429</v>
      </c>
      <c r="U407" s="9">
        <f>Table1[[#This Row],[na_sales]]/(2017-Table1[[#This Row],[year_of_release]])</f>
        <v>76428.571428571435</v>
      </c>
      <c r="V407" s="6">
        <f>Table1[[#This Row],[eu_sales]]/(2017-Table1[[#This Row],[year_of_release]])</f>
        <v>85000</v>
      </c>
      <c r="W407" s="6">
        <f>Table1[[#This Row],[jp_sales]]/(2017-Table1[[#This Row],[year_of_release]])</f>
        <v>0</v>
      </c>
      <c r="X407" s="6">
        <f>Table1[[#This Row],[other_sales]]/(2017-Table1[[#This Row],[year_of_release]])</f>
        <v>12857.142857142857</v>
      </c>
      <c r="Y407" s="4">
        <v>500125528</v>
      </c>
      <c r="Z407" s="4">
        <v>432552540</v>
      </c>
      <c r="AA407" s="4">
        <v>127718000</v>
      </c>
      <c r="AB407" s="1">
        <f>Table1[[#This Row],[na_sales]]/Table1[[#This Row],[NA population]]</f>
        <v>2.1394628750084519E-3</v>
      </c>
      <c r="AC407" s="1">
        <f>Table1[[#This Row],[eu_sales]]/Table1[[#This Row],[Eu population]]</f>
        <v>2.7511108823913043E-3</v>
      </c>
      <c r="AD407" s="1">
        <f>Table1[[#This Row],[jp_sales]]/Table1[[#This Row],[Jp population]]</f>
        <v>0</v>
      </c>
    </row>
    <row r="408" spans="1:30" x14ac:dyDescent="0.25">
      <c r="A408" t="s">
        <v>561</v>
      </c>
      <c r="B408" t="s">
        <v>18</v>
      </c>
      <c r="C408">
        <v>2010</v>
      </c>
      <c r="D408" t="s">
        <v>40</v>
      </c>
      <c r="E408" t="s">
        <v>198</v>
      </c>
      <c r="F408" s="4">
        <v>1280000</v>
      </c>
      <c r="G408" s="4">
        <v>930000</v>
      </c>
      <c r="H408" s="4">
        <v>0</v>
      </c>
      <c r="I408" s="4">
        <v>220000</v>
      </c>
      <c r="J408">
        <v>7.9</v>
      </c>
      <c r="K408">
        <v>13</v>
      </c>
      <c r="L408">
        <v>8</v>
      </c>
      <c r="M408" s="4">
        <v>34</v>
      </c>
      <c r="N408" t="s">
        <v>184</v>
      </c>
      <c r="O408" t="s">
        <v>84</v>
      </c>
      <c r="P408" s="4">
        <v>2430000</v>
      </c>
      <c r="Q408" s="3">
        <f>AVERAGE(Table1[[#This Row],[critic_score]],Table1[[#This Row],[user_score]])</f>
        <v>7.95</v>
      </c>
      <c r="R408" s="4">
        <f>Table1[[#This Row],[user_count]]+Table1[[#This Row],[critic_count]]</f>
        <v>47</v>
      </c>
      <c r="S408" s="2">
        <f>100000*Table1[[#This Row],[review_count]]/Table1[[#This Row],[total sales]]</f>
        <v>1.9341563786008231</v>
      </c>
      <c r="T408" s="2">
        <f>Table1[[#This Row],[total sales]]/(2017-Table1[[#This Row],[year_of_release]])</f>
        <v>347142.85714285716</v>
      </c>
      <c r="U408" s="9">
        <f>Table1[[#This Row],[na_sales]]/(2017-Table1[[#This Row],[year_of_release]])</f>
        <v>182857.14285714287</v>
      </c>
      <c r="V408" s="6">
        <f>Table1[[#This Row],[eu_sales]]/(2017-Table1[[#This Row],[year_of_release]])</f>
        <v>132857.14285714287</v>
      </c>
      <c r="W408" s="6">
        <f>Table1[[#This Row],[jp_sales]]/(2017-Table1[[#This Row],[year_of_release]])</f>
        <v>0</v>
      </c>
      <c r="X408" s="6">
        <f>Table1[[#This Row],[other_sales]]/(2017-Table1[[#This Row],[year_of_release]])</f>
        <v>31428.571428571428</v>
      </c>
      <c r="Y408" s="4">
        <v>540520772</v>
      </c>
      <c r="Z408" s="4">
        <v>441654761</v>
      </c>
      <c r="AA408" s="4">
        <v>128070000</v>
      </c>
      <c r="AB408" s="1">
        <f>Table1[[#This Row],[na_sales]]/Table1[[#This Row],[NA population]]</f>
        <v>2.3680866051897075E-3</v>
      </c>
      <c r="AC408" s="1">
        <f>Table1[[#This Row],[eu_sales]]/Table1[[#This Row],[Eu population]]</f>
        <v>2.1057171395464703E-3</v>
      </c>
      <c r="AD408" s="1">
        <f>Table1[[#This Row],[jp_sales]]/Table1[[#This Row],[Jp population]]</f>
        <v>0</v>
      </c>
    </row>
    <row r="409" spans="1:30" x14ac:dyDescent="0.25">
      <c r="A409" t="s">
        <v>250</v>
      </c>
      <c r="B409" t="s">
        <v>200</v>
      </c>
      <c r="C409">
        <v>2016</v>
      </c>
      <c r="D409" t="s">
        <v>54</v>
      </c>
      <c r="E409" t="s">
        <v>55</v>
      </c>
      <c r="F409" s="4">
        <v>1460000</v>
      </c>
      <c r="G409" s="4">
        <v>740000</v>
      </c>
      <c r="H409" s="4">
        <v>0</v>
      </c>
      <c r="I409" s="4">
        <v>220000</v>
      </c>
      <c r="J409">
        <v>7.8</v>
      </c>
      <c r="K409">
        <v>17</v>
      </c>
      <c r="L409">
        <v>3.1</v>
      </c>
      <c r="M409" s="4">
        <v>290</v>
      </c>
      <c r="N409" t="s">
        <v>61</v>
      </c>
      <c r="O409" t="s">
        <v>43</v>
      </c>
      <c r="P409" s="4">
        <v>2420000</v>
      </c>
      <c r="Q409" s="3">
        <f>AVERAGE(Table1[[#This Row],[critic_score]],Table1[[#This Row],[user_score]])</f>
        <v>5.45</v>
      </c>
      <c r="R409" s="4">
        <f>Table1[[#This Row],[user_count]]+Table1[[#This Row],[critic_count]]</f>
        <v>307</v>
      </c>
      <c r="S409" s="2">
        <f>100000*Table1[[#This Row],[review_count]]/Table1[[#This Row],[total sales]]</f>
        <v>12.685950413223141</v>
      </c>
      <c r="T409" s="2">
        <f>Table1[[#This Row],[total sales]]/(2017-Table1[[#This Row],[year_of_release]])</f>
        <v>2420000</v>
      </c>
      <c r="U409" s="9">
        <f>Table1[[#This Row],[na_sales]]/(2017-Table1[[#This Row],[year_of_release]])</f>
        <v>1460000</v>
      </c>
      <c r="V409" s="6">
        <f>Table1[[#This Row],[eu_sales]]/(2017-Table1[[#This Row],[year_of_release]])</f>
        <v>740000</v>
      </c>
      <c r="W409" s="6">
        <f>Table1[[#This Row],[jp_sales]]/(2017-Table1[[#This Row],[year_of_release]])</f>
        <v>0</v>
      </c>
      <c r="X409" s="6">
        <f>Table1[[#This Row],[other_sales]]/(2017-Table1[[#This Row],[year_of_release]])</f>
        <v>220000</v>
      </c>
      <c r="Y409" s="4">
        <v>573178249</v>
      </c>
      <c r="Z409" s="4">
        <v>445623395</v>
      </c>
      <c r="AA409" s="4">
        <v>126994511</v>
      </c>
      <c r="AB409" s="1">
        <f>Table1[[#This Row],[na_sales]]/Table1[[#This Row],[NA population]]</f>
        <v>2.5472006353123144E-3</v>
      </c>
      <c r="AC409" s="1">
        <f>Table1[[#This Row],[eu_sales]]/Table1[[#This Row],[Eu population]]</f>
        <v>1.6605950412455343E-3</v>
      </c>
      <c r="AD409" s="1">
        <f>Table1[[#This Row],[jp_sales]]/Table1[[#This Row],[Jp population]]</f>
        <v>0</v>
      </c>
    </row>
    <row r="410" spans="1:30" x14ac:dyDescent="0.25">
      <c r="A410" t="s">
        <v>388</v>
      </c>
      <c r="B410" t="s">
        <v>200</v>
      </c>
      <c r="C410">
        <v>2015</v>
      </c>
      <c r="D410" t="s">
        <v>19</v>
      </c>
      <c r="E410" t="s">
        <v>100</v>
      </c>
      <c r="F410" s="4">
        <v>2080000</v>
      </c>
      <c r="G410" s="4">
        <v>80000</v>
      </c>
      <c r="H410" s="4">
        <v>0</v>
      </c>
      <c r="I410" s="4">
        <v>260000</v>
      </c>
      <c r="J410">
        <v>8.4</v>
      </c>
      <c r="K410">
        <v>23</v>
      </c>
      <c r="L410">
        <v>6.1</v>
      </c>
      <c r="M410" s="4">
        <v>124</v>
      </c>
      <c r="N410" t="s">
        <v>101</v>
      </c>
      <c r="O410" t="s">
        <v>21</v>
      </c>
      <c r="P410" s="4">
        <v>2420000</v>
      </c>
      <c r="Q410" s="3">
        <f>AVERAGE(Table1[[#This Row],[critic_score]],Table1[[#This Row],[user_score]])</f>
        <v>7.25</v>
      </c>
      <c r="R410" s="4">
        <f>Table1[[#This Row],[user_count]]+Table1[[#This Row],[critic_count]]</f>
        <v>147</v>
      </c>
      <c r="S410" s="2">
        <f>100000*Table1[[#This Row],[review_count]]/Table1[[#This Row],[total sales]]</f>
        <v>6.0743801652892566</v>
      </c>
      <c r="T410" s="2">
        <f>Table1[[#This Row],[total sales]]/(2017-Table1[[#This Row],[year_of_release]])</f>
        <v>1210000</v>
      </c>
      <c r="U410" s="9">
        <f>Table1[[#This Row],[na_sales]]/(2017-Table1[[#This Row],[year_of_release]])</f>
        <v>1040000</v>
      </c>
      <c r="V410" s="6">
        <f>Table1[[#This Row],[eu_sales]]/(2017-Table1[[#This Row],[year_of_release]])</f>
        <v>40000</v>
      </c>
      <c r="W410" s="6">
        <f>Table1[[#This Row],[jp_sales]]/(2017-Table1[[#This Row],[year_of_release]])</f>
        <v>0</v>
      </c>
      <c r="X410" s="6">
        <f>Table1[[#This Row],[other_sales]]/(2017-Table1[[#This Row],[year_of_release]])</f>
        <v>130000</v>
      </c>
      <c r="Y410" s="4">
        <v>567732286</v>
      </c>
      <c r="Z410" s="4">
        <v>444588718</v>
      </c>
      <c r="AA410" s="4">
        <v>127141000</v>
      </c>
      <c r="AB410" s="1">
        <f>Table1[[#This Row],[na_sales]]/Table1[[#This Row],[NA population]]</f>
        <v>3.6636986327742509E-3</v>
      </c>
      <c r="AC410" s="1">
        <f>Table1[[#This Row],[eu_sales]]/Table1[[#This Row],[Eu population]]</f>
        <v>1.7994158817138495E-4</v>
      </c>
      <c r="AD410" s="1">
        <f>Table1[[#This Row],[jp_sales]]/Table1[[#This Row],[Jp population]]</f>
        <v>0</v>
      </c>
    </row>
    <row r="411" spans="1:30" x14ac:dyDescent="0.25">
      <c r="A411" t="s">
        <v>563</v>
      </c>
      <c r="B411" t="s">
        <v>118</v>
      </c>
      <c r="C411">
        <v>2006</v>
      </c>
      <c r="D411" t="s">
        <v>23</v>
      </c>
      <c r="E411" t="s">
        <v>100</v>
      </c>
      <c r="F411" s="4">
        <v>870000</v>
      </c>
      <c r="G411" s="4">
        <v>970000</v>
      </c>
      <c r="H411" s="4">
        <v>0</v>
      </c>
      <c r="I411" s="4">
        <v>580000</v>
      </c>
      <c r="J411">
        <v>7.3</v>
      </c>
      <c r="K411">
        <v>14</v>
      </c>
      <c r="L411">
        <v>7.9</v>
      </c>
      <c r="M411" s="4">
        <v>39</v>
      </c>
      <c r="N411" t="s">
        <v>141</v>
      </c>
      <c r="O411" t="s">
        <v>84</v>
      </c>
      <c r="P411" s="4">
        <v>2420000</v>
      </c>
      <c r="Q411" s="3">
        <f>AVERAGE(Table1[[#This Row],[critic_score]],Table1[[#This Row],[user_score]])</f>
        <v>7.6</v>
      </c>
      <c r="R411" s="4">
        <f>Table1[[#This Row],[user_count]]+Table1[[#This Row],[critic_count]]</f>
        <v>53</v>
      </c>
      <c r="S411" s="2">
        <f>100000*Table1[[#This Row],[review_count]]/Table1[[#This Row],[total sales]]</f>
        <v>2.1900826446280992</v>
      </c>
      <c r="T411" s="2">
        <f>Table1[[#This Row],[total sales]]/(2017-Table1[[#This Row],[year_of_release]])</f>
        <v>220000</v>
      </c>
      <c r="U411" s="9">
        <f>Table1[[#This Row],[na_sales]]/(2017-Table1[[#This Row],[year_of_release]])</f>
        <v>79090.909090909088</v>
      </c>
      <c r="V411" s="6">
        <f>Table1[[#This Row],[eu_sales]]/(2017-Table1[[#This Row],[year_of_release]])</f>
        <v>88181.818181818177</v>
      </c>
      <c r="W411" s="6">
        <f>Table1[[#This Row],[jp_sales]]/(2017-Table1[[#This Row],[year_of_release]])</f>
        <v>0</v>
      </c>
      <c r="X411" s="6">
        <f>Table1[[#This Row],[other_sales]]/(2017-Table1[[#This Row],[year_of_release]])</f>
        <v>52727.272727272728</v>
      </c>
      <c r="Y411" s="4">
        <v>516818555</v>
      </c>
      <c r="Z411" s="4">
        <v>437126892</v>
      </c>
      <c r="AA411" s="4">
        <v>127854000</v>
      </c>
      <c r="AB411" s="1">
        <f>Table1[[#This Row],[na_sales]]/Table1[[#This Row],[NA population]]</f>
        <v>1.6833760931822582E-3</v>
      </c>
      <c r="AC411" s="1">
        <f>Table1[[#This Row],[eu_sales]]/Table1[[#This Row],[Eu population]]</f>
        <v>2.2190352910156806E-3</v>
      </c>
      <c r="AD411" s="1">
        <f>Table1[[#This Row],[jp_sales]]/Table1[[#This Row],[Jp population]]</f>
        <v>0</v>
      </c>
    </row>
    <row r="412" spans="1:30" x14ac:dyDescent="0.25">
      <c r="A412" t="s">
        <v>564</v>
      </c>
      <c r="B412" t="s">
        <v>45</v>
      </c>
      <c r="C412">
        <v>2003</v>
      </c>
      <c r="D412" t="s">
        <v>65</v>
      </c>
      <c r="E412" t="s">
        <v>231</v>
      </c>
      <c r="F412" s="4">
        <v>1630000</v>
      </c>
      <c r="G412" s="4">
        <v>220000</v>
      </c>
      <c r="H412" s="4">
        <v>510000</v>
      </c>
      <c r="I412" s="4">
        <v>60000</v>
      </c>
      <c r="J412">
        <v>6.6</v>
      </c>
      <c r="K412">
        <v>28</v>
      </c>
      <c r="L412">
        <v>8.1999999999999993</v>
      </c>
      <c r="M412" s="4">
        <v>92</v>
      </c>
      <c r="N412" t="s">
        <v>414</v>
      </c>
      <c r="O412" t="s">
        <v>67</v>
      </c>
      <c r="P412" s="4">
        <v>2420000</v>
      </c>
      <c r="Q412" s="3">
        <f>AVERAGE(Table1[[#This Row],[critic_score]],Table1[[#This Row],[user_score]])</f>
        <v>7.3999999999999995</v>
      </c>
      <c r="R412" s="4">
        <f>Table1[[#This Row],[user_count]]+Table1[[#This Row],[critic_count]]</f>
        <v>120</v>
      </c>
      <c r="S412" s="2">
        <f>100000*Table1[[#This Row],[review_count]]/Table1[[#This Row],[total sales]]</f>
        <v>4.9586776859504136</v>
      </c>
      <c r="T412" s="2">
        <f>Table1[[#This Row],[total sales]]/(2017-Table1[[#This Row],[year_of_release]])</f>
        <v>172857.14285714287</v>
      </c>
      <c r="U412" s="9">
        <f>Table1[[#This Row],[na_sales]]/(2017-Table1[[#This Row],[year_of_release]])</f>
        <v>116428.57142857143</v>
      </c>
      <c r="V412" s="6">
        <f>Table1[[#This Row],[eu_sales]]/(2017-Table1[[#This Row],[year_of_release]])</f>
        <v>15714.285714285714</v>
      </c>
      <c r="W412" s="6">
        <f>Table1[[#This Row],[jp_sales]]/(2017-Table1[[#This Row],[year_of_release]])</f>
        <v>36428.571428571428</v>
      </c>
      <c r="X412" s="6">
        <f>Table1[[#This Row],[other_sales]]/(2017-Table1[[#This Row],[year_of_release]])</f>
        <v>4285.7142857142853</v>
      </c>
      <c r="Y412" s="4">
        <v>500125528</v>
      </c>
      <c r="Z412" s="4">
        <v>432552540</v>
      </c>
      <c r="AA412" s="4">
        <v>127718000</v>
      </c>
      <c r="AB412" s="1">
        <f>Table1[[#This Row],[na_sales]]/Table1[[#This Row],[NA population]]</f>
        <v>3.2591817628633427E-3</v>
      </c>
      <c r="AC412" s="1">
        <f>Table1[[#This Row],[eu_sales]]/Table1[[#This Row],[Eu population]]</f>
        <v>5.0860873455973695E-4</v>
      </c>
      <c r="AD412" s="1">
        <f>Table1[[#This Row],[jp_sales]]/Table1[[#This Row],[Jp population]]</f>
        <v>3.9931724580716888E-3</v>
      </c>
    </row>
    <row r="413" spans="1:30" x14ac:dyDescent="0.25">
      <c r="A413" t="s">
        <v>562</v>
      </c>
      <c r="B413" t="s">
        <v>34</v>
      </c>
      <c r="C413">
        <v>2008</v>
      </c>
      <c r="D413" t="s">
        <v>54</v>
      </c>
      <c r="E413" t="s">
        <v>83</v>
      </c>
      <c r="F413" s="4">
        <v>1560000</v>
      </c>
      <c r="G413" s="4">
        <v>600000</v>
      </c>
      <c r="H413" s="4">
        <v>20000</v>
      </c>
      <c r="I413" s="4">
        <v>230000</v>
      </c>
      <c r="J413">
        <v>8.1999999999999993</v>
      </c>
      <c r="K413">
        <v>66</v>
      </c>
      <c r="L413">
        <v>7.8</v>
      </c>
      <c r="M413" s="4">
        <v>176</v>
      </c>
      <c r="N413" t="s">
        <v>189</v>
      </c>
      <c r="O413" t="s">
        <v>43</v>
      </c>
      <c r="P413" s="4">
        <v>2410000</v>
      </c>
      <c r="Q413" s="3">
        <f>AVERAGE(Table1[[#This Row],[critic_score]],Table1[[#This Row],[user_score]])</f>
        <v>8</v>
      </c>
      <c r="R413" s="4">
        <f>Table1[[#This Row],[user_count]]+Table1[[#This Row],[critic_count]]</f>
        <v>242</v>
      </c>
      <c r="S413" s="2">
        <f>100000*Table1[[#This Row],[review_count]]/Table1[[#This Row],[total sales]]</f>
        <v>10.04149377593361</v>
      </c>
      <c r="T413" s="2">
        <f>Table1[[#This Row],[total sales]]/(2017-Table1[[#This Row],[year_of_release]])</f>
        <v>267777.77777777775</v>
      </c>
      <c r="U413" s="9">
        <f>Table1[[#This Row],[na_sales]]/(2017-Table1[[#This Row],[year_of_release]])</f>
        <v>173333.33333333334</v>
      </c>
      <c r="V413" s="6">
        <f>Table1[[#This Row],[eu_sales]]/(2017-Table1[[#This Row],[year_of_release]])</f>
        <v>66666.666666666672</v>
      </c>
      <c r="W413" s="6">
        <f>Table1[[#This Row],[jp_sales]]/(2017-Table1[[#This Row],[year_of_release]])</f>
        <v>2222.2222222222222</v>
      </c>
      <c r="X413" s="6">
        <f>Table1[[#This Row],[other_sales]]/(2017-Table1[[#This Row],[year_of_release]])</f>
        <v>25555.555555555555</v>
      </c>
      <c r="Y413" s="4">
        <v>528816311</v>
      </c>
      <c r="Z413" s="4">
        <v>440001482</v>
      </c>
      <c r="AA413" s="4">
        <v>128063000</v>
      </c>
      <c r="AB413" s="1">
        <f>Table1[[#This Row],[na_sales]]/Table1[[#This Row],[NA population]]</f>
        <v>2.9499846497737852E-3</v>
      </c>
      <c r="AC413" s="1">
        <f>Table1[[#This Row],[eu_sales]]/Table1[[#This Row],[Eu population]]</f>
        <v>1.363631770676627E-3</v>
      </c>
      <c r="AD413" s="1">
        <f>Table1[[#This Row],[jp_sales]]/Table1[[#This Row],[Jp population]]</f>
        <v>1.5617313353583783E-4</v>
      </c>
    </row>
    <row r="414" spans="1:30" x14ac:dyDescent="0.25">
      <c r="A414" t="s">
        <v>565</v>
      </c>
      <c r="B414" t="s">
        <v>39</v>
      </c>
      <c r="C414">
        <v>2010</v>
      </c>
      <c r="D414" t="s">
        <v>19</v>
      </c>
      <c r="E414" t="s">
        <v>171</v>
      </c>
      <c r="F414" s="4">
        <v>290000</v>
      </c>
      <c r="G414" s="4">
        <v>1170000</v>
      </c>
      <c r="H414" s="4">
        <v>540000</v>
      </c>
      <c r="I414" s="4">
        <v>410000</v>
      </c>
      <c r="J414">
        <v>7.7</v>
      </c>
      <c r="K414">
        <v>40</v>
      </c>
      <c r="L414">
        <v>6.8</v>
      </c>
      <c r="M414" s="4">
        <v>85</v>
      </c>
      <c r="N414" t="s">
        <v>256</v>
      </c>
      <c r="O414" t="s">
        <v>21</v>
      </c>
      <c r="P414" s="4">
        <v>2410000</v>
      </c>
      <c r="Q414" s="3">
        <f>AVERAGE(Table1[[#This Row],[critic_score]],Table1[[#This Row],[user_score]])</f>
        <v>7.25</v>
      </c>
      <c r="R414" s="4">
        <f>Table1[[#This Row],[user_count]]+Table1[[#This Row],[critic_count]]</f>
        <v>125</v>
      </c>
      <c r="S414" s="2">
        <f>100000*Table1[[#This Row],[review_count]]/Table1[[#This Row],[total sales]]</f>
        <v>5.186721991701245</v>
      </c>
      <c r="T414" s="2">
        <f>Table1[[#This Row],[total sales]]/(2017-Table1[[#This Row],[year_of_release]])</f>
        <v>344285.71428571426</v>
      </c>
      <c r="U414" s="9">
        <f>Table1[[#This Row],[na_sales]]/(2017-Table1[[#This Row],[year_of_release]])</f>
        <v>41428.571428571428</v>
      </c>
      <c r="V414" s="6">
        <f>Table1[[#This Row],[eu_sales]]/(2017-Table1[[#This Row],[year_of_release]])</f>
        <v>167142.85714285713</v>
      </c>
      <c r="W414" s="6">
        <f>Table1[[#This Row],[jp_sales]]/(2017-Table1[[#This Row],[year_of_release]])</f>
        <v>77142.857142857145</v>
      </c>
      <c r="X414" s="6">
        <f>Table1[[#This Row],[other_sales]]/(2017-Table1[[#This Row],[year_of_release]])</f>
        <v>58571.428571428572</v>
      </c>
      <c r="Y414" s="4">
        <v>540520772</v>
      </c>
      <c r="Z414" s="4">
        <v>441654761</v>
      </c>
      <c r="AA414" s="4">
        <v>128070000</v>
      </c>
      <c r="AB414" s="1">
        <f>Table1[[#This Row],[na_sales]]/Table1[[#This Row],[NA population]]</f>
        <v>5.3651962148829318E-4</v>
      </c>
      <c r="AC414" s="1">
        <f>Table1[[#This Row],[eu_sales]]/Table1[[#This Row],[Eu population]]</f>
        <v>2.6491280142681402E-3</v>
      </c>
      <c r="AD414" s="1">
        <f>Table1[[#This Row],[jp_sales]]/Table1[[#This Row],[Jp population]]</f>
        <v>4.216444132115249E-3</v>
      </c>
    </row>
    <row r="415" spans="1:30" x14ac:dyDescent="0.25">
      <c r="A415" t="s">
        <v>566</v>
      </c>
      <c r="B415" t="s">
        <v>45</v>
      </c>
      <c r="C415">
        <v>2001</v>
      </c>
      <c r="D415" t="s">
        <v>23</v>
      </c>
      <c r="E415" t="s">
        <v>51</v>
      </c>
      <c r="F415" s="4">
        <v>2070000</v>
      </c>
      <c r="G415" s="4">
        <v>260000</v>
      </c>
      <c r="H415" s="4">
        <v>0</v>
      </c>
      <c r="I415" s="4">
        <v>80000</v>
      </c>
      <c r="J415">
        <v>8.1999999999999993</v>
      </c>
      <c r="K415">
        <v>16</v>
      </c>
      <c r="L415">
        <v>8.4</v>
      </c>
      <c r="M415" s="4">
        <v>53</v>
      </c>
      <c r="N415" t="s">
        <v>567</v>
      </c>
      <c r="O415" t="s">
        <v>21</v>
      </c>
      <c r="P415" s="4">
        <v>2410000</v>
      </c>
      <c r="Q415" s="3">
        <f>AVERAGE(Table1[[#This Row],[critic_score]],Table1[[#This Row],[user_score]])</f>
        <v>8.3000000000000007</v>
      </c>
      <c r="R415" s="4">
        <f>Table1[[#This Row],[user_count]]+Table1[[#This Row],[critic_count]]</f>
        <v>69</v>
      </c>
      <c r="S415" s="2">
        <f>100000*Table1[[#This Row],[review_count]]/Table1[[#This Row],[total sales]]</f>
        <v>2.8630705394190872</v>
      </c>
      <c r="T415" s="2">
        <f>Table1[[#This Row],[total sales]]/(2017-Table1[[#This Row],[year_of_release]])</f>
        <v>150625</v>
      </c>
      <c r="U415" s="9">
        <f>Table1[[#This Row],[na_sales]]/(2017-Table1[[#This Row],[year_of_release]])</f>
        <v>129375</v>
      </c>
      <c r="V415" s="6">
        <f>Table1[[#This Row],[eu_sales]]/(2017-Table1[[#This Row],[year_of_release]])</f>
        <v>16250</v>
      </c>
      <c r="W415" s="6">
        <f>Table1[[#This Row],[jp_sales]]/(2017-Table1[[#This Row],[year_of_release]])</f>
        <v>0</v>
      </c>
      <c r="X415" s="6">
        <f>Table1[[#This Row],[other_sales]]/(2017-Table1[[#This Row],[year_of_release]])</f>
        <v>5000</v>
      </c>
      <c r="Y415" s="4">
        <v>489752572</v>
      </c>
      <c r="Z415" s="4">
        <v>430035992</v>
      </c>
      <c r="AA415" s="4">
        <v>127149000</v>
      </c>
      <c r="AB415" s="1">
        <f>Table1[[#This Row],[na_sales]]/Table1[[#This Row],[NA population]]</f>
        <v>4.2266240512974784E-3</v>
      </c>
      <c r="AC415" s="1">
        <f>Table1[[#This Row],[eu_sales]]/Table1[[#This Row],[Eu population]]</f>
        <v>6.0460055631808606E-4</v>
      </c>
      <c r="AD415" s="1">
        <f>Table1[[#This Row],[jp_sales]]/Table1[[#This Row],[Jp population]]</f>
        <v>0</v>
      </c>
    </row>
    <row r="416" spans="1:30" x14ac:dyDescent="0.25">
      <c r="A416" t="s">
        <v>568</v>
      </c>
      <c r="B416" t="s">
        <v>45</v>
      </c>
      <c r="C416">
        <v>2007</v>
      </c>
      <c r="D416" t="s">
        <v>23</v>
      </c>
      <c r="E416" t="s">
        <v>100</v>
      </c>
      <c r="F416" s="4">
        <v>690000</v>
      </c>
      <c r="G416" s="4">
        <v>0</v>
      </c>
      <c r="H416" s="4">
        <v>40000</v>
      </c>
      <c r="I416" s="4">
        <v>1680000</v>
      </c>
      <c r="J416">
        <v>6.2</v>
      </c>
      <c r="K416">
        <v>11</v>
      </c>
      <c r="L416">
        <v>6.2</v>
      </c>
      <c r="M416" s="4">
        <v>34</v>
      </c>
      <c r="N416" t="s">
        <v>569</v>
      </c>
      <c r="O416" t="s">
        <v>84</v>
      </c>
      <c r="P416" s="4">
        <v>2410000</v>
      </c>
      <c r="Q416" s="3">
        <f>AVERAGE(Table1[[#This Row],[critic_score]],Table1[[#This Row],[user_score]])</f>
        <v>6.2</v>
      </c>
      <c r="R416" s="4">
        <f>Table1[[#This Row],[user_count]]+Table1[[#This Row],[critic_count]]</f>
        <v>45</v>
      </c>
      <c r="S416" s="2">
        <f>100000*Table1[[#This Row],[review_count]]/Table1[[#This Row],[total sales]]</f>
        <v>1.8672199170124482</v>
      </c>
      <c r="T416" s="2">
        <f>Table1[[#This Row],[total sales]]/(2017-Table1[[#This Row],[year_of_release]])</f>
        <v>241000</v>
      </c>
      <c r="U416" s="9">
        <f>Table1[[#This Row],[na_sales]]/(2017-Table1[[#This Row],[year_of_release]])</f>
        <v>69000</v>
      </c>
      <c r="V416" s="6">
        <f>Table1[[#This Row],[eu_sales]]/(2017-Table1[[#This Row],[year_of_release]])</f>
        <v>0</v>
      </c>
      <c r="W416" s="6">
        <f>Table1[[#This Row],[jp_sales]]/(2017-Table1[[#This Row],[year_of_release]])</f>
        <v>4000</v>
      </c>
      <c r="X416" s="6">
        <f>Table1[[#This Row],[other_sales]]/(2017-Table1[[#This Row],[year_of_release]])</f>
        <v>168000</v>
      </c>
      <c r="Y416" s="4">
        <v>522751172</v>
      </c>
      <c r="Z416" s="4">
        <v>438594184</v>
      </c>
      <c r="AA416" s="4">
        <v>128001000</v>
      </c>
      <c r="AB416" s="1">
        <f>Table1[[#This Row],[na_sales]]/Table1[[#This Row],[NA population]]</f>
        <v>1.3199396519000058E-3</v>
      </c>
      <c r="AC416" s="1">
        <f>Table1[[#This Row],[eu_sales]]/Table1[[#This Row],[Eu population]]</f>
        <v>0</v>
      </c>
      <c r="AD416" s="1">
        <f>Table1[[#This Row],[jp_sales]]/Table1[[#This Row],[Jp population]]</f>
        <v>3.1249755861282333E-4</v>
      </c>
    </row>
    <row r="417" spans="1:30" x14ac:dyDescent="0.25">
      <c r="A417" t="s">
        <v>570</v>
      </c>
      <c r="B417" t="s">
        <v>34</v>
      </c>
      <c r="C417">
        <v>2011</v>
      </c>
      <c r="D417" t="s">
        <v>54</v>
      </c>
      <c r="E417" t="s">
        <v>35</v>
      </c>
      <c r="F417" s="4">
        <v>1440000</v>
      </c>
      <c r="G417" s="4">
        <v>700000</v>
      </c>
      <c r="H417" s="4">
        <v>40000</v>
      </c>
      <c r="I417" s="4">
        <v>220000</v>
      </c>
      <c r="J417">
        <v>8.1999999999999993</v>
      </c>
      <c r="K417">
        <v>73</v>
      </c>
      <c r="L417">
        <v>8.1</v>
      </c>
      <c r="M417" s="4">
        <v>487</v>
      </c>
      <c r="N417" t="s">
        <v>89</v>
      </c>
      <c r="O417" t="s">
        <v>43</v>
      </c>
      <c r="P417" s="4">
        <v>2400000</v>
      </c>
      <c r="Q417" s="3">
        <f>AVERAGE(Table1[[#This Row],[critic_score]],Table1[[#This Row],[user_score]])</f>
        <v>8.1499999999999986</v>
      </c>
      <c r="R417" s="4">
        <f>Table1[[#This Row],[user_count]]+Table1[[#This Row],[critic_count]]</f>
        <v>560</v>
      </c>
      <c r="S417" s="2">
        <f>100000*Table1[[#This Row],[review_count]]/Table1[[#This Row],[total sales]]</f>
        <v>23.333333333333332</v>
      </c>
      <c r="T417" s="2">
        <f>Table1[[#This Row],[total sales]]/(2017-Table1[[#This Row],[year_of_release]])</f>
        <v>400000</v>
      </c>
      <c r="U417" s="9">
        <f>Table1[[#This Row],[na_sales]]/(2017-Table1[[#This Row],[year_of_release]])</f>
        <v>240000</v>
      </c>
      <c r="V417" s="6">
        <f>Table1[[#This Row],[eu_sales]]/(2017-Table1[[#This Row],[year_of_release]])</f>
        <v>116666.66666666667</v>
      </c>
      <c r="W417" s="6">
        <f>Table1[[#This Row],[jp_sales]]/(2017-Table1[[#This Row],[year_of_release]])</f>
        <v>6666.666666666667</v>
      </c>
      <c r="X417" s="6">
        <f>Table1[[#This Row],[other_sales]]/(2017-Table1[[#This Row],[year_of_release]])</f>
        <v>36666.666666666664</v>
      </c>
      <c r="Y417" s="4">
        <v>545961365</v>
      </c>
      <c r="Z417" s="4">
        <v>440756453</v>
      </c>
      <c r="AA417" s="4">
        <v>127833000</v>
      </c>
      <c r="AB417" s="1">
        <f>Table1[[#This Row],[na_sales]]/Table1[[#This Row],[NA population]]</f>
        <v>2.6375492705422478E-3</v>
      </c>
      <c r="AC417" s="1">
        <f>Table1[[#This Row],[eu_sales]]/Table1[[#This Row],[Eu population]]</f>
        <v>1.5881786760816863E-3</v>
      </c>
      <c r="AD417" s="1">
        <f>Table1[[#This Row],[jp_sales]]/Table1[[#This Row],[Jp population]]</f>
        <v>3.1290824747913292E-4</v>
      </c>
    </row>
    <row r="418" spans="1:30" x14ac:dyDescent="0.25">
      <c r="A418" t="s">
        <v>500</v>
      </c>
      <c r="B418" t="s">
        <v>39</v>
      </c>
      <c r="C418">
        <v>2010</v>
      </c>
      <c r="D418" t="s">
        <v>19</v>
      </c>
      <c r="E418" t="s">
        <v>100</v>
      </c>
      <c r="F418" s="4">
        <v>2040000</v>
      </c>
      <c r="G418" s="4">
        <v>150000</v>
      </c>
      <c r="H418" s="4">
        <v>0</v>
      </c>
      <c r="I418" s="4">
        <v>200000</v>
      </c>
      <c r="J418">
        <v>8.3000000000000007</v>
      </c>
      <c r="K418">
        <v>36</v>
      </c>
      <c r="L418">
        <v>6.1</v>
      </c>
      <c r="M418" s="4">
        <v>68</v>
      </c>
      <c r="N418" t="s">
        <v>246</v>
      </c>
      <c r="O418" t="s">
        <v>21</v>
      </c>
      <c r="P418" s="4">
        <v>2390000</v>
      </c>
      <c r="Q418" s="3">
        <f>AVERAGE(Table1[[#This Row],[critic_score]],Table1[[#This Row],[user_score]])</f>
        <v>7.2</v>
      </c>
      <c r="R418" s="4">
        <f>Table1[[#This Row],[user_count]]+Table1[[#This Row],[critic_count]]</f>
        <v>104</v>
      </c>
      <c r="S418" s="2">
        <f>100000*Table1[[#This Row],[review_count]]/Table1[[#This Row],[total sales]]</f>
        <v>4.3514644351464433</v>
      </c>
      <c r="T418" s="2">
        <f>Table1[[#This Row],[total sales]]/(2017-Table1[[#This Row],[year_of_release]])</f>
        <v>341428.57142857142</v>
      </c>
      <c r="U418" s="9">
        <f>Table1[[#This Row],[na_sales]]/(2017-Table1[[#This Row],[year_of_release]])</f>
        <v>291428.57142857142</v>
      </c>
      <c r="V418" s="6">
        <f>Table1[[#This Row],[eu_sales]]/(2017-Table1[[#This Row],[year_of_release]])</f>
        <v>21428.571428571428</v>
      </c>
      <c r="W418" s="6">
        <f>Table1[[#This Row],[jp_sales]]/(2017-Table1[[#This Row],[year_of_release]])</f>
        <v>0</v>
      </c>
      <c r="X418" s="6">
        <f>Table1[[#This Row],[other_sales]]/(2017-Table1[[#This Row],[year_of_release]])</f>
        <v>28571.428571428572</v>
      </c>
      <c r="Y418" s="4">
        <v>540520772</v>
      </c>
      <c r="Z418" s="4">
        <v>441654761</v>
      </c>
      <c r="AA418" s="4">
        <v>128070000</v>
      </c>
      <c r="AB418" s="1">
        <f>Table1[[#This Row],[na_sales]]/Table1[[#This Row],[NA population]]</f>
        <v>3.7741380270210965E-3</v>
      </c>
      <c r="AC418" s="1">
        <f>Table1[[#This Row],[eu_sales]]/Table1[[#This Row],[Eu population]]</f>
        <v>3.3963179670104359E-4</v>
      </c>
      <c r="AD418" s="1">
        <f>Table1[[#This Row],[jp_sales]]/Table1[[#This Row],[Jp population]]</f>
        <v>0</v>
      </c>
    </row>
    <row r="419" spans="1:30" x14ac:dyDescent="0.25">
      <c r="A419" t="s">
        <v>574</v>
      </c>
      <c r="B419" t="s">
        <v>113</v>
      </c>
      <c r="C419">
        <v>2004</v>
      </c>
      <c r="D419" t="s">
        <v>54</v>
      </c>
      <c r="E419" t="s">
        <v>575</v>
      </c>
      <c r="F419" s="4">
        <v>2280000</v>
      </c>
      <c r="G419" s="4">
        <v>20000</v>
      </c>
      <c r="H419" s="4">
        <v>80000</v>
      </c>
      <c r="I419" s="4">
        <v>0</v>
      </c>
      <c r="J419">
        <v>9.6</v>
      </c>
      <c r="K419">
        <v>81</v>
      </c>
      <c r="L419">
        <v>9.1</v>
      </c>
      <c r="M419" s="4">
        <v>8665</v>
      </c>
      <c r="N419" t="s">
        <v>294</v>
      </c>
      <c r="O419" t="s">
        <v>43</v>
      </c>
      <c r="P419" s="4">
        <v>2380000</v>
      </c>
      <c r="Q419" s="3">
        <f>AVERAGE(Table1[[#This Row],[critic_score]],Table1[[#This Row],[user_score]])</f>
        <v>9.35</v>
      </c>
      <c r="R419" s="4">
        <f>Table1[[#This Row],[user_count]]+Table1[[#This Row],[critic_count]]</f>
        <v>8746</v>
      </c>
      <c r="S419" s="2">
        <f>100000*Table1[[#This Row],[review_count]]/Table1[[#This Row],[total sales]]</f>
        <v>367.47899159663865</v>
      </c>
      <c r="T419" s="2">
        <f>Table1[[#This Row],[total sales]]/(2017-Table1[[#This Row],[year_of_release]])</f>
        <v>183076.92307692306</v>
      </c>
      <c r="U419" s="9">
        <f>Table1[[#This Row],[na_sales]]/(2017-Table1[[#This Row],[year_of_release]])</f>
        <v>175384.61538461538</v>
      </c>
      <c r="V419" s="6">
        <f>Table1[[#This Row],[eu_sales]]/(2017-Table1[[#This Row],[year_of_release]])</f>
        <v>1538.4615384615386</v>
      </c>
      <c r="W419" s="6">
        <f>Table1[[#This Row],[jp_sales]]/(2017-Table1[[#This Row],[year_of_release]])</f>
        <v>6153.8461538461543</v>
      </c>
      <c r="X419" s="6">
        <f>Table1[[#This Row],[other_sales]]/(2017-Table1[[#This Row],[year_of_release]])</f>
        <v>0</v>
      </c>
      <c r="Y419" s="4">
        <v>505524224</v>
      </c>
      <c r="Z419" s="4">
        <v>434174638</v>
      </c>
      <c r="AA419" s="4">
        <v>127761000</v>
      </c>
      <c r="AB419" s="1">
        <f>Table1[[#This Row],[na_sales]]/Table1[[#This Row],[NA population]]</f>
        <v>4.510169625422342E-3</v>
      </c>
      <c r="AC419" s="1">
        <f>Table1[[#This Row],[eu_sales]]/Table1[[#This Row],[Eu population]]</f>
        <v>4.6064413370916427E-5</v>
      </c>
      <c r="AD419" s="1">
        <f>Table1[[#This Row],[jp_sales]]/Table1[[#This Row],[Jp population]]</f>
        <v>6.2616917525692506E-4</v>
      </c>
    </row>
    <row r="420" spans="1:30" x14ac:dyDescent="0.25">
      <c r="A420" t="s">
        <v>576</v>
      </c>
      <c r="B420" t="s">
        <v>45</v>
      </c>
      <c r="C420">
        <v>2004</v>
      </c>
      <c r="D420" t="s">
        <v>40</v>
      </c>
      <c r="E420" t="s">
        <v>425</v>
      </c>
      <c r="F420" s="4">
        <v>960000</v>
      </c>
      <c r="G420" s="4">
        <v>1080000</v>
      </c>
      <c r="H420" s="4">
        <v>40000</v>
      </c>
      <c r="I420" s="4">
        <v>300000</v>
      </c>
      <c r="J420">
        <v>6.2</v>
      </c>
      <c r="K420">
        <v>36</v>
      </c>
      <c r="L420">
        <v>7.6</v>
      </c>
      <c r="M420" s="4">
        <v>22</v>
      </c>
      <c r="N420" t="s">
        <v>577</v>
      </c>
      <c r="O420" t="s">
        <v>67</v>
      </c>
      <c r="P420" s="4">
        <v>2380000</v>
      </c>
      <c r="Q420" s="3">
        <f>AVERAGE(Table1[[#This Row],[critic_score]],Table1[[#This Row],[user_score]])</f>
        <v>6.9</v>
      </c>
      <c r="R420" s="4">
        <f>Table1[[#This Row],[user_count]]+Table1[[#This Row],[critic_count]]</f>
        <v>58</v>
      </c>
      <c r="S420" s="2">
        <f>100000*Table1[[#This Row],[review_count]]/Table1[[#This Row],[total sales]]</f>
        <v>2.4369747899159662</v>
      </c>
      <c r="T420" s="2">
        <f>Table1[[#This Row],[total sales]]/(2017-Table1[[#This Row],[year_of_release]])</f>
        <v>183076.92307692306</v>
      </c>
      <c r="U420" s="9">
        <f>Table1[[#This Row],[na_sales]]/(2017-Table1[[#This Row],[year_of_release]])</f>
        <v>73846.153846153844</v>
      </c>
      <c r="V420" s="6">
        <f>Table1[[#This Row],[eu_sales]]/(2017-Table1[[#This Row],[year_of_release]])</f>
        <v>83076.923076923078</v>
      </c>
      <c r="W420" s="6">
        <f>Table1[[#This Row],[jp_sales]]/(2017-Table1[[#This Row],[year_of_release]])</f>
        <v>3076.9230769230771</v>
      </c>
      <c r="X420" s="6">
        <f>Table1[[#This Row],[other_sales]]/(2017-Table1[[#This Row],[year_of_release]])</f>
        <v>23076.923076923078</v>
      </c>
      <c r="Y420" s="4">
        <v>505524224</v>
      </c>
      <c r="Z420" s="4">
        <v>434174638</v>
      </c>
      <c r="AA420" s="4">
        <v>127761000</v>
      </c>
      <c r="AB420" s="1">
        <f>Table1[[#This Row],[na_sales]]/Table1[[#This Row],[NA population]]</f>
        <v>1.8990187896515123E-3</v>
      </c>
      <c r="AC420" s="1">
        <f>Table1[[#This Row],[eu_sales]]/Table1[[#This Row],[Eu population]]</f>
        <v>2.4874783220294873E-3</v>
      </c>
      <c r="AD420" s="1">
        <f>Table1[[#This Row],[jp_sales]]/Table1[[#This Row],[Jp population]]</f>
        <v>3.1308458762846253E-4</v>
      </c>
    </row>
    <row r="421" spans="1:30" x14ac:dyDescent="0.25">
      <c r="A421" t="s">
        <v>578</v>
      </c>
      <c r="B421" t="s">
        <v>45</v>
      </c>
      <c r="C421">
        <v>2004</v>
      </c>
      <c r="D421" t="s">
        <v>19</v>
      </c>
      <c r="E421" t="s">
        <v>55</v>
      </c>
      <c r="F421" s="4">
        <v>1250000</v>
      </c>
      <c r="G421" s="4">
        <v>860000</v>
      </c>
      <c r="H421" s="4">
        <v>10000</v>
      </c>
      <c r="I421" s="4">
        <v>260000</v>
      </c>
      <c r="J421">
        <v>8.3000000000000007</v>
      </c>
      <c r="K421">
        <v>59</v>
      </c>
      <c r="L421">
        <v>8.8000000000000007</v>
      </c>
      <c r="M421" s="4">
        <v>55</v>
      </c>
      <c r="N421" t="s">
        <v>234</v>
      </c>
      <c r="O421" t="s">
        <v>67</v>
      </c>
      <c r="P421" s="4">
        <v>2380000</v>
      </c>
      <c r="Q421" s="3">
        <f>AVERAGE(Table1[[#This Row],[critic_score]],Table1[[#This Row],[user_score]])</f>
        <v>8.5500000000000007</v>
      </c>
      <c r="R421" s="4">
        <f>Table1[[#This Row],[user_count]]+Table1[[#This Row],[critic_count]]</f>
        <v>114</v>
      </c>
      <c r="S421" s="2">
        <f>100000*Table1[[#This Row],[review_count]]/Table1[[#This Row],[total sales]]</f>
        <v>4.7899159663865545</v>
      </c>
      <c r="T421" s="2">
        <f>Table1[[#This Row],[total sales]]/(2017-Table1[[#This Row],[year_of_release]])</f>
        <v>183076.92307692306</v>
      </c>
      <c r="U421" s="9">
        <f>Table1[[#This Row],[na_sales]]/(2017-Table1[[#This Row],[year_of_release]])</f>
        <v>96153.846153846156</v>
      </c>
      <c r="V421" s="6">
        <f>Table1[[#This Row],[eu_sales]]/(2017-Table1[[#This Row],[year_of_release]])</f>
        <v>66153.846153846156</v>
      </c>
      <c r="W421" s="6">
        <f>Table1[[#This Row],[jp_sales]]/(2017-Table1[[#This Row],[year_of_release]])</f>
        <v>769.23076923076928</v>
      </c>
      <c r="X421" s="6">
        <f>Table1[[#This Row],[other_sales]]/(2017-Table1[[#This Row],[year_of_release]])</f>
        <v>20000</v>
      </c>
      <c r="Y421" s="4">
        <v>505524224</v>
      </c>
      <c r="Z421" s="4">
        <v>434174638</v>
      </c>
      <c r="AA421" s="4">
        <v>127761000</v>
      </c>
      <c r="AB421" s="1">
        <f>Table1[[#This Row],[na_sales]]/Table1[[#This Row],[NA population]]</f>
        <v>2.4726807156920734E-3</v>
      </c>
      <c r="AC421" s="1">
        <f>Table1[[#This Row],[eu_sales]]/Table1[[#This Row],[Eu population]]</f>
        <v>1.9807697749494066E-3</v>
      </c>
      <c r="AD421" s="1">
        <f>Table1[[#This Row],[jp_sales]]/Table1[[#This Row],[Jp population]]</f>
        <v>7.8271146907115633E-5</v>
      </c>
    </row>
    <row r="422" spans="1:30" x14ac:dyDescent="0.25">
      <c r="A422" t="s">
        <v>571</v>
      </c>
      <c r="B422" t="s">
        <v>34</v>
      </c>
      <c r="C422">
        <v>2011</v>
      </c>
      <c r="D422" t="s">
        <v>40</v>
      </c>
      <c r="E422" t="s">
        <v>572</v>
      </c>
      <c r="F422" s="4">
        <v>1480000</v>
      </c>
      <c r="G422" s="4">
        <v>690000</v>
      </c>
      <c r="H422" s="4">
        <v>0</v>
      </c>
      <c r="I422" s="4">
        <v>200000</v>
      </c>
      <c r="J422">
        <v>7.1</v>
      </c>
      <c r="K422">
        <v>75</v>
      </c>
      <c r="L422">
        <v>6.9</v>
      </c>
      <c r="M422" s="4">
        <v>627</v>
      </c>
      <c r="N422" t="s">
        <v>573</v>
      </c>
      <c r="O422" t="s">
        <v>43</v>
      </c>
      <c r="P422" s="4">
        <v>2370000</v>
      </c>
      <c r="Q422" s="3">
        <f>AVERAGE(Table1[[#This Row],[critic_score]],Table1[[#This Row],[user_score]])</f>
        <v>7</v>
      </c>
      <c r="R422" s="4">
        <f>Table1[[#This Row],[user_count]]+Table1[[#This Row],[critic_count]]</f>
        <v>702</v>
      </c>
      <c r="S422" s="2">
        <f>100000*Table1[[#This Row],[review_count]]/Table1[[#This Row],[total sales]]</f>
        <v>29.620253164556964</v>
      </c>
      <c r="T422" s="2">
        <f>Table1[[#This Row],[total sales]]/(2017-Table1[[#This Row],[year_of_release]])</f>
        <v>395000</v>
      </c>
      <c r="U422" s="9">
        <f>Table1[[#This Row],[na_sales]]/(2017-Table1[[#This Row],[year_of_release]])</f>
        <v>246666.66666666666</v>
      </c>
      <c r="V422" s="6">
        <f>Table1[[#This Row],[eu_sales]]/(2017-Table1[[#This Row],[year_of_release]])</f>
        <v>115000</v>
      </c>
      <c r="W422" s="6">
        <f>Table1[[#This Row],[jp_sales]]/(2017-Table1[[#This Row],[year_of_release]])</f>
        <v>0</v>
      </c>
      <c r="X422" s="6">
        <f>Table1[[#This Row],[other_sales]]/(2017-Table1[[#This Row],[year_of_release]])</f>
        <v>33333.333333333336</v>
      </c>
      <c r="Y422" s="4">
        <v>545961365</v>
      </c>
      <c r="Z422" s="4">
        <v>440756453</v>
      </c>
      <c r="AA422" s="4">
        <v>127833000</v>
      </c>
      <c r="AB422" s="1">
        <f>Table1[[#This Row],[na_sales]]/Table1[[#This Row],[NA population]]</f>
        <v>2.7108145280573103E-3</v>
      </c>
      <c r="AC422" s="1">
        <f>Table1[[#This Row],[eu_sales]]/Table1[[#This Row],[Eu population]]</f>
        <v>1.5654904092805193E-3</v>
      </c>
      <c r="AD422" s="1">
        <f>Table1[[#This Row],[jp_sales]]/Table1[[#This Row],[Jp population]]</f>
        <v>0</v>
      </c>
    </row>
    <row r="423" spans="1:30" x14ac:dyDescent="0.25">
      <c r="A423" t="s">
        <v>530</v>
      </c>
      <c r="B423" t="s">
        <v>34</v>
      </c>
      <c r="C423">
        <v>2007</v>
      </c>
      <c r="D423" t="s">
        <v>19</v>
      </c>
      <c r="E423" t="s">
        <v>100</v>
      </c>
      <c r="F423" s="4">
        <v>2180000</v>
      </c>
      <c r="G423" s="4">
        <v>10000</v>
      </c>
      <c r="H423" s="4">
        <v>0</v>
      </c>
      <c r="I423" s="4">
        <v>180000</v>
      </c>
      <c r="J423">
        <v>8.5</v>
      </c>
      <c r="K423">
        <v>46</v>
      </c>
      <c r="L423">
        <v>6.4</v>
      </c>
      <c r="M423" s="4">
        <v>108</v>
      </c>
      <c r="N423" t="s">
        <v>246</v>
      </c>
      <c r="O423" t="s">
        <v>21</v>
      </c>
      <c r="P423" s="4">
        <v>2370000</v>
      </c>
      <c r="Q423" s="3">
        <f>AVERAGE(Table1[[#This Row],[critic_score]],Table1[[#This Row],[user_score]])</f>
        <v>7.45</v>
      </c>
      <c r="R423" s="4">
        <f>Table1[[#This Row],[user_count]]+Table1[[#This Row],[critic_count]]</f>
        <v>154</v>
      </c>
      <c r="S423" s="2">
        <f>100000*Table1[[#This Row],[review_count]]/Table1[[#This Row],[total sales]]</f>
        <v>6.4978902953586495</v>
      </c>
      <c r="T423" s="2">
        <f>Table1[[#This Row],[total sales]]/(2017-Table1[[#This Row],[year_of_release]])</f>
        <v>237000</v>
      </c>
      <c r="U423" s="9">
        <f>Table1[[#This Row],[na_sales]]/(2017-Table1[[#This Row],[year_of_release]])</f>
        <v>218000</v>
      </c>
      <c r="V423" s="6">
        <f>Table1[[#This Row],[eu_sales]]/(2017-Table1[[#This Row],[year_of_release]])</f>
        <v>1000</v>
      </c>
      <c r="W423" s="6">
        <f>Table1[[#This Row],[jp_sales]]/(2017-Table1[[#This Row],[year_of_release]])</f>
        <v>0</v>
      </c>
      <c r="X423" s="6">
        <f>Table1[[#This Row],[other_sales]]/(2017-Table1[[#This Row],[year_of_release]])</f>
        <v>18000</v>
      </c>
      <c r="Y423" s="4">
        <v>522751172</v>
      </c>
      <c r="Z423" s="4">
        <v>438594184</v>
      </c>
      <c r="AA423" s="4">
        <v>128001000</v>
      </c>
      <c r="AB423" s="1">
        <f>Table1[[#This Row],[na_sales]]/Table1[[#This Row],[NA population]]</f>
        <v>4.1702441175971196E-3</v>
      </c>
      <c r="AC423" s="1">
        <f>Table1[[#This Row],[eu_sales]]/Table1[[#This Row],[Eu population]]</f>
        <v>2.280011993957494E-5</v>
      </c>
      <c r="AD423" s="1">
        <f>Table1[[#This Row],[jp_sales]]/Table1[[#This Row],[Jp population]]</f>
        <v>0</v>
      </c>
    </row>
    <row r="424" spans="1:30" x14ac:dyDescent="0.25">
      <c r="A424" t="s">
        <v>579</v>
      </c>
      <c r="B424" t="s">
        <v>34</v>
      </c>
      <c r="C424">
        <v>2010</v>
      </c>
      <c r="D424" t="s">
        <v>19</v>
      </c>
      <c r="E424" t="s">
        <v>186</v>
      </c>
      <c r="F424" s="4">
        <v>1740000</v>
      </c>
      <c r="G424" s="4">
        <v>450000</v>
      </c>
      <c r="H424" s="4">
        <v>0</v>
      </c>
      <c r="I424" s="4">
        <v>180000</v>
      </c>
      <c r="J424">
        <v>4.2</v>
      </c>
      <c r="K424">
        <v>10</v>
      </c>
      <c r="L424">
        <v>5.5</v>
      </c>
      <c r="M424" s="4">
        <v>16</v>
      </c>
      <c r="N424" t="s">
        <v>580</v>
      </c>
      <c r="O424" t="s">
        <v>21</v>
      </c>
      <c r="P424" s="4">
        <v>2370000</v>
      </c>
      <c r="Q424" s="3">
        <f>AVERAGE(Table1[[#This Row],[critic_score]],Table1[[#This Row],[user_score]])</f>
        <v>4.8499999999999996</v>
      </c>
      <c r="R424" s="4">
        <f>Table1[[#This Row],[user_count]]+Table1[[#This Row],[critic_count]]</f>
        <v>26</v>
      </c>
      <c r="S424" s="2">
        <f>100000*Table1[[#This Row],[review_count]]/Table1[[#This Row],[total sales]]</f>
        <v>1.0970464135021096</v>
      </c>
      <c r="T424" s="2">
        <f>Table1[[#This Row],[total sales]]/(2017-Table1[[#This Row],[year_of_release]])</f>
        <v>338571.42857142858</v>
      </c>
      <c r="U424" s="9">
        <f>Table1[[#This Row],[na_sales]]/(2017-Table1[[#This Row],[year_of_release]])</f>
        <v>248571.42857142858</v>
      </c>
      <c r="V424" s="6">
        <f>Table1[[#This Row],[eu_sales]]/(2017-Table1[[#This Row],[year_of_release]])</f>
        <v>64285.714285714283</v>
      </c>
      <c r="W424" s="6">
        <f>Table1[[#This Row],[jp_sales]]/(2017-Table1[[#This Row],[year_of_release]])</f>
        <v>0</v>
      </c>
      <c r="X424" s="6">
        <f>Table1[[#This Row],[other_sales]]/(2017-Table1[[#This Row],[year_of_release]])</f>
        <v>25714.285714285714</v>
      </c>
      <c r="Y424" s="4">
        <v>540520772</v>
      </c>
      <c r="Z424" s="4">
        <v>441654761</v>
      </c>
      <c r="AA424" s="4">
        <v>128070000</v>
      </c>
      <c r="AB424" s="1">
        <f>Table1[[#This Row],[na_sales]]/Table1[[#This Row],[NA population]]</f>
        <v>3.2191177289297591E-3</v>
      </c>
      <c r="AC424" s="1">
        <f>Table1[[#This Row],[eu_sales]]/Table1[[#This Row],[Eu population]]</f>
        <v>1.0188953901031307E-3</v>
      </c>
      <c r="AD424" s="1">
        <f>Table1[[#This Row],[jp_sales]]/Table1[[#This Row],[Jp population]]</f>
        <v>0</v>
      </c>
    </row>
    <row r="425" spans="1:30" x14ac:dyDescent="0.25">
      <c r="A425" t="s">
        <v>470</v>
      </c>
      <c r="B425" t="s">
        <v>39</v>
      </c>
      <c r="C425">
        <v>2009</v>
      </c>
      <c r="D425" t="s">
        <v>19</v>
      </c>
      <c r="E425" t="s">
        <v>100</v>
      </c>
      <c r="F425" s="4">
        <v>2030000</v>
      </c>
      <c r="G425" s="4">
        <v>130000</v>
      </c>
      <c r="H425" s="4">
        <v>0</v>
      </c>
      <c r="I425" s="4">
        <v>210000</v>
      </c>
      <c r="J425">
        <v>8.5</v>
      </c>
      <c r="K425">
        <v>41</v>
      </c>
      <c r="L425">
        <v>6.8</v>
      </c>
      <c r="M425" s="4">
        <v>58</v>
      </c>
      <c r="N425" t="s">
        <v>246</v>
      </c>
      <c r="O425" t="s">
        <v>21</v>
      </c>
      <c r="P425" s="4">
        <v>2370000</v>
      </c>
      <c r="Q425" s="3">
        <f>AVERAGE(Table1[[#This Row],[critic_score]],Table1[[#This Row],[user_score]])</f>
        <v>7.65</v>
      </c>
      <c r="R425" s="4">
        <f>Table1[[#This Row],[user_count]]+Table1[[#This Row],[critic_count]]</f>
        <v>99</v>
      </c>
      <c r="S425" s="2">
        <f>100000*Table1[[#This Row],[review_count]]/Table1[[#This Row],[total sales]]</f>
        <v>4.1772151898734178</v>
      </c>
      <c r="T425" s="2">
        <f>Table1[[#This Row],[total sales]]/(2017-Table1[[#This Row],[year_of_release]])</f>
        <v>296250</v>
      </c>
      <c r="U425" s="9">
        <f>Table1[[#This Row],[na_sales]]/(2017-Table1[[#This Row],[year_of_release]])</f>
        <v>253750</v>
      </c>
      <c r="V425" s="6">
        <f>Table1[[#This Row],[eu_sales]]/(2017-Table1[[#This Row],[year_of_release]])</f>
        <v>16250</v>
      </c>
      <c r="W425" s="6">
        <f>Table1[[#This Row],[jp_sales]]/(2017-Table1[[#This Row],[year_of_release]])</f>
        <v>0</v>
      </c>
      <c r="X425" s="6">
        <f>Table1[[#This Row],[other_sales]]/(2017-Table1[[#This Row],[year_of_release]])</f>
        <v>26250</v>
      </c>
      <c r="Y425" s="4">
        <v>534740514</v>
      </c>
      <c r="Z425" s="4">
        <v>441041694</v>
      </c>
      <c r="AA425" s="4">
        <v>128047000</v>
      </c>
      <c r="AB425" s="1">
        <f>Table1[[#This Row],[na_sales]]/Table1[[#This Row],[NA population]]</f>
        <v>3.7962337747986679E-3</v>
      </c>
      <c r="AC425" s="1">
        <f>Table1[[#This Row],[eu_sales]]/Table1[[#This Row],[Eu population]]</f>
        <v>2.9475671295603174E-4</v>
      </c>
      <c r="AD425" s="1">
        <f>Table1[[#This Row],[jp_sales]]/Table1[[#This Row],[Jp population]]</f>
        <v>0</v>
      </c>
    </row>
    <row r="426" spans="1:30" x14ac:dyDescent="0.25">
      <c r="A426" t="s">
        <v>559</v>
      </c>
      <c r="B426" t="s">
        <v>34</v>
      </c>
      <c r="C426">
        <v>2008</v>
      </c>
      <c r="D426" t="s">
        <v>23</v>
      </c>
      <c r="E426" t="s">
        <v>41</v>
      </c>
      <c r="F426" s="4">
        <v>1680000</v>
      </c>
      <c r="G426" s="4">
        <v>450000</v>
      </c>
      <c r="H426" s="4">
        <v>10000</v>
      </c>
      <c r="I426" s="4">
        <v>210000</v>
      </c>
      <c r="J426">
        <v>8.1</v>
      </c>
      <c r="K426">
        <v>66</v>
      </c>
      <c r="L426">
        <v>8.5</v>
      </c>
      <c r="M426" s="4">
        <v>142</v>
      </c>
      <c r="N426" t="s">
        <v>152</v>
      </c>
      <c r="O426" t="s">
        <v>67</v>
      </c>
      <c r="P426" s="4">
        <v>2350000</v>
      </c>
      <c r="Q426" s="3">
        <f>AVERAGE(Table1[[#This Row],[critic_score]],Table1[[#This Row],[user_score]])</f>
        <v>8.3000000000000007</v>
      </c>
      <c r="R426" s="4">
        <f>Table1[[#This Row],[user_count]]+Table1[[#This Row],[critic_count]]</f>
        <v>208</v>
      </c>
      <c r="S426" s="2">
        <f>100000*Table1[[#This Row],[review_count]]/Table1[[#This Row],[total sales]]</f>
        <v>8.8510638297872344</v>
      </c>
      <c r="T426" s="2">
        <f>Table1[[#This Row],[total sales]]/(2017-Table1[[#This Row],[year_of_release]])</f>
        <v>261111.11111111112</v>
      </c>
      <c r="U426" s="9">
        <f>Table1[[#This Row],[na_sales]]/(2017-Table1[[#This Row],[year_of_release]])</f>
        <v>186666.66666666666</v>
      </c>
      <c r="V426" s="6">
        <f>Table1[[#This Row],[eu_sales]]/(2017-Table1[[#This Row],[year_of_release]])</f>
        <v>50000</v>
      </c>
      <c r="W426" s="6">
        <f>Table1[[#This Row],[jp_sales]]/(2017-Table1[[#This Row],[year_of_release]])</f>
        <v>1111.1111111111111</v>
      </c>
      <c r="X426" s="6">
        <f>Table1[[#This Row],[other_sales]]/(2017-Table1[[#This Row],[year_of_release]])</f>
        <v>23333.333333333332</v>
      </c>
      <c r="Y426" s="4">
        <v>528816311</v>
      </c>
      <c r="Z426" s="4">
        <v>440001482</v>
      </c>
      <c r="AA426" s="4">
        <v>128063000</v>
      </c>
      <c r="AB426" s="1">
        <f>Table1[[#This Row],[na_sales]]/Table1[[#This Row],[NA population]]</f>
        <v>3.17690654591023E-3</v>
      </c>
      <c r="AC426" s="1">
        <f>Table1[[#This Row],[eu_sales]]/Table1[[#This Row],[Eu population]]</f>
        <v>1.0227238280074702E-3</v>
      </c>
      <c r="AD426" s="1">
        <f>Table1[[#This Row],[jp_sales]]/Table1[[#This Row],[Jp population]]</f>
        <v>7.8086566767918917E-5</v>
      </c>
    </row>
    <row r="427" spans="1:30" x14ac:dyDescent="0.25">
      <c r="A427" t="s">
        <v>581</v>
      </c>
      <c r="B427" t="s">
        <v>34</v>
      </c>
      <c r="C427">
        <v>2011</v>
      </c>
      <c r="D427" t="s">
        <v>29</v>
      </c>
      <c r="E427" t="s">
        <v>35</v>
      </c>
      <c r="F427" s="4">
        <v>1730000</v>
      </c>
      <c r="G427" s="4">
        <v>430000</v>
      </c>
      <c r="H427" s="4">
        <v>20000</v>
      </c>
      <c r="I427" s="4">
        <v>170000</v>
      </c>
      <c r="J427">
        <v>7.3</v>
      </c>
      <c r="K427">
        <v>33</v>
      </c>
      <c r="L427">
        <v>2.9</v>
      </c>
      <c r="M427" s="4">
        <v>67</v>
      </c>
      <c r="N427" t="s">
        <v>582</v>
      </c>
      <c r="O427" t="s">
        <v>84</v>
      </c>
      <c r="P427" s="4">
        <v>2350000</v>
      </c>
      <c r="Q427" s="3">
        <f>AVERAGE(Table1[[#This Row],[critic_score]],Table1[[#This Row],[user_score]])</f>
        <v>5.0999999999999996</v>
      </c>
      <c r="R427" s="4">
        <f>Table1[[#This Row],[user_count]]+Table1[[#This Row],[critic_count]]</f>
        <v>100</v>
      </c>
      <c r="S427" s="2">
        <f>100000*Table1[[#This Row],[review_count]]/Table1[[#This Row],[total sales]]</f>
        <v>4.2553191489361701</v>
      </c>
      <c r="T427" s="2">
        <f>Table1[[#This Row],[total sales]]/(2017-Table1[[#This Row],[year_of_release]])</f>
        <v>391666.66666666669</v>
      </c>
      <c r="U427" s="9">
        <f>Table1[[#This Row],[na_sales]]/(2017-Table1[[#This Row],[year_of_release]])</f>
        <v>288333.33333333331</v>
      </c>
      <c r="V427" s="6">
        <f>Table1[[#This Row],[eu_sales]]/(2017-Table1[[#This Row],[year_of_release]])</f>
        <v>71666.666666666672</v>
      </c>
      <c r="W427" s="6">
        <f>Table1[[#This Row],[jp_sales]]/(2017-Table1[[#This Row],[year_of_release]])</f>
        <v>3333.3333333333335</v>
      </c>
      <c r="X427" s="6">
        <f>Table1[[#This Row],[other_sales]]/(2017-Table1[[#This Row],[year_of_release]])</f>
        <v>28333.333333333332</v>
      </c>
      <c r="Y427" s="4">
        <v>545961365</v>
      </c>
      <c r="Z427" s="4">
        <v>440756453</v>
      </c>
      <c r="AA427" s="4">
        <v>127833000</v>
      </c>
      <c r="AB427" s="1">
        <f>Table1[[#This Row],[na_sales]]/Table1[[#This Row],[NA population]]</f>
        <v>3.1687223875264507E-3</v>
      </c>
      <c r="AC427" s="1">
        <f>Table1[[#This Row],[eu_sales]]/Table1[[#This Row],[Eu population]]</f>
        <v>9.755954724501787E-4</v>
      </c>
      <c r="AD427" s="1">
        <f>Table1[[#This Row],[jp_sales]]/Table1[[#This Row],[Jp population]]</f>
        <v>1.5645412373956646E-4</v>
      </c>
    </row>
    <row r="428" spans="1:30" x14ac:dyDescent="0.25">
      <c r="A428" t="s">
        <v>583</v>
      </c>
      <c r="B428" t="s">
        <v>45</v>
      </c>
      <c r="C428">
        <v>2007</v>
      </c>
      <c r="D428" t="s">
        <v>65</v>
      </c>
      <c r="E428" t="s">
        <v>425</v>
      </c>
      <c r="F428" s="4">
        <v>920000</v>
      </c>
      <c r="G428" s="4">
        <v>0</v>
      </c>
      <c r="H428" s="4">
        <v>10000</v>
      </c>
      <c r="I428" s="4">
        <v>1410000</v>
      </c>
      <c r="J428">
        <v>7.1</v>
      </c>
      <c r="K428">
        <v>11</v>
      </c>
      <c r="L428">
        <v>7.2</v>
      </c>
      <c r="M428" s="4">
        <v>31</v>
      </c>
      <c r="N428" t="s">
        <v>529</v>
      </c>
      <c r="O428" t="s">
        <v>67</v>
      </c>
      <c r="P428" s="4">
        <v>2340000</v>
      </c>
      <c r="Q428" s="3">
        <f>AVERAGE(Table1[[#This Row],[critic_score]],Table1[[#This Row],[user_score]])</f>
        <v>7.15</v>
      </c>
      <c r="R428" s="4">
        <f>Table1[[#This Row],[user_count]]+Table1[[#This Row],[critic_count]]</f>
        <v>42</v>
      </c>
      <c r="S428" s="2">
        <f>100000*Table1[[#This Row],[review_count]]/Table1[[#This Row],[total sales]]</f>
        <v>1.7948717948717949</v>
      </c>
      <c r="T428" s="2">
        <f>Table1[[#This Row],[total sales]]/(2017-Table1[[#This Row],[year_of_release]])</f>
        <v>234000</v>
      </c>
      <c r="U428" s="9">
        <f>Table1[[#This Row],[na_sales]]/(2017-Table1[[#This Row],[year_of_release]])</f>
        <v>92000</v>
      </c>
      <c r="V428" s="6">
        <f>Table1[[#This Row],[eu_sales]]/(2017-Table1[[#This Row],[year_of_release]])</f>
        <v>0</v>
      </c>
      <c r="W428" s="6">
        <f>Table1[[#This Row],[jp_sales]]/(2017-Table1[[#This Row],[year_of_release]])</f>
        <v>1000</v>
      </c>
      <c r="X428" s="6">
        <f>Table1[[#This Row],[other_sales]]/(2017-Table1[[#This Row],[year_of_release]])</f>
        <v>141000</v>
      </c>
      <c r="Y428" s="4">
        <v>522751172</v>
      </c>
      <c r="Z428" s="4">
        <v>438594184</v>
      </c>
      <c r="AA428" s="4">
        <v>128001000</v>
      </c>
      <c r="AB428" s="1">
        <f>Table1[[#This Row],[na_sales]]/Table1[[#This Row],[NA population]]</f>
        <v>1.7599195358666741E-3</v>
      </c>
      <c r="AC428" s="1">
        <f>Table1[[#This Row],[eu_sales]]/Table1[[#This Row],[Eu population]]</f>
        <v>0</v>
      </c>
      <c r="AD428" s="1">
        <f>Table1[[#This Row],[jp_sales]]/Table1[[#This Row],[Jp population]]</f>
        <v>7.8124389653205832E-5</v>
      </c>
    </row>
    <row r="429" spans="1:30" x14ac:dyDescent="0.25">
      <c r="A429" t="s">
        <v>584</v>
      </c>
      <c r="B429" t="s">
        <v>69</v>
      </c>
      <c r="C429">
        <v>2015</v>
      </c>
      <c r="D429" t="s">
        <v>40</v>
      </c>
      <c r="E429" t="s">
        <v>20</v>
      </c>
      <c r="F429" s="4">
        <v>1150000</v>
      </c>
      <c r="G429" s="4">
        <v>550000</v>
      </c>
      <c r="H429" s="4">
        <v>470000</v>
      </c>
      <c r="I429" s="4">
        <v>170000</v>
      </c>
      <c r="J429">
        <v>8.9</v>
      </c>
      <c r="K429">
        <v>82</v>
      </c>
      <c r="L429">
        <v>9</v>
      </c>
      <c r="M429" s="4">
        <v>478</v>
      </c>
      <c r="N429" t="s">
        <v>585</v>
      </c>
      <c r="O429" t="s">
        <v>84</v>
      </c>
      <c r="P429" s="4">
        <v>2340000</v>
      </c>
      <c r="Q429" s="3">
        <f>AVERAGE(Table1[[#This Row],[critic_score]],Table1[[#This Row],[user_score]])</f>
        <v>8.9499999999999993</v>
      </c>
      <c r="R429" s="4">
        <f>Table1[[#This Row],[user_count]]+Table1[[#This Row],[critic_count]]</f>
        <v>560</v>
      </c>
      <c r="S429" s="2">
        <f>100000*Table1[[#This Row],[review_count]]/Table1[[#This Row],[total sales]]</f>
        <v>23.931623931623932</v>
      </c>
      <c r="T429" s="2">
        <f>Table1[[#This Row],[total sales]]/(2017-Table1[[#This Row],[year_of_release]])</f>
        <v>1170000</v>
      </c>
      <c r="U429" s="9">
        <f>Table1[[#This Row],[na_sales]]/(2017-Table1[[#This Row],[year_of_release]])</f>
        <v>575000</v>
      </c>
      <c r="V429" s="6">
        <f>Table1[[#This Row],[eu_sales]]/(2017-Table1[[#This Row],[year_of_release]])</f>
        <v>275000</v>
      </c>
      <c r="W429" s="6">
        <f>Table1[[#This Row],[jp_sales]]/(2017-Table1[[#This Row],[year_of_release]])</f>
        <v>235000</v>
      </c>
      <c r="X429" s="6">
        <f>Table1[[#This Row],[other_sales]]/(2017-Table1[[#This Row],[year_of_release]])</f>
        <v>85000</v>
      </c>
      <c r="Y429" s="4">
        <v>567732286</v>
      </c>
      <c r="Z429" s="4">
        <v>444588718</v>
      </c>
      <c r="AA429" s="4">
        <v>127141000</v>
      </c>
      <c r="AB429" s="1">
        <f>Table1[[#This Row],[na_sales]]/Table1[[#This Row],[NA population]]</f>
        <v>2.0256026094665328E-3</v>
      </c>
      <c r="AC429" s="1">
        <f>Table1[[#This Row],[eu_sales]]/Table1[[#This Row],[Eu population]]</f>
        <v>1.2370984186782716E-3</v>
      </c>
      <c r="AD429" s="1">
        <f>Table1[[#This Row],[jp_sales]]/Table1[[#This Row],[Jp population]]</f>
        <v>3.6966832099794714E-3</v>
      </c>
    </row>
    <row r="430" spans="1:30" x14ac:dyDescent="0.25">
      <c r="A430" t="s">
        <v>305</v>
      </c>
      <c r="B430" t="s">
        <v>200</v>
      </c>
      <c r="C430">
        <v>2015</v>
      </c>
      <c r="D430" t="s">
        <v>19</v>
      </c>
      <c r="E430" t="s">
        <v>41</v>
      </c>
      <c r="F430" s="4">
        <v>1950000</v>
      </c>
      <c r="G430" s="4">
        <v>150000</v>
      </c>
      <c r="H430" s="4">
        <v>0</v>
      </c>
      <c r="I430" s="4">
        <v>240000</v>
      </c>
      <c r="J430">
        <v>8.6</v>
      </c>
      <c r="K430">
        <v>14</v>
      </c>
      <c r="L430">
        <v>6.2</v>
      </c>
      <c r="M430" s="4">
        <v>115</v>
      </c>
      <c r="N430" t="s">
        <v>306</v>
      </c>
      <c r="O430" t="s">
        <v>84</v>
      </c>
      <c r="P430" s="4">
        <v>2340000</v>
      </c>
      <c r="Q430" s="3">
        <f>AVERAGE(Table1[[#This Row],[critic_score]],Table1[[#This Row],[user_score]])</f>
        <v>7.4</v>
      </c>
      <c r="R430" s="4">
        <f>Table1[[#This Row],[user_count]]+Table1[[#This Row],[critic_count]]</f>
        <v>129</v>
      </c>
      <c r="S430" s="2">
        <f>100000*Table1[[#This Row],[review_count]]/Table1[[#This Row],[total sales]]</f>
        <v>5.5128205128205128</v>
      </c>
      <c r="T430" s="2">
        <f>Table1[[#This Row],[total sales]]/(2017-Table1[[#This Row],[year_of_release]])</f>
        <v>1170000</v>
      </c>
      <c r="U430" s="9">
        <f>Table1[[#This Row],[na_sales]]/(2017-Table1[[#This Row],[year_of_release]])</f>
        <v>975000</v>
      </c>
      <c r="V430" s="6">
        <f>Table1[[#This Row],[eu_sales]]/(2017-Table1[[#This Row],[year_of_release]])</f>
        <v>75000</v>
      </c>
      <c r="W430" s="6">
        <f>Table1[[#This Row],[jp_sales]]/(2017-Table1[[#This Row],[year_of_release]])</f>
        <v>0</v>
      </c>
      <c r="X430" s="6">
        <f>Table1[[#This Row],[other_sales]]/(2017-Table1[[#This Row],[year_of_release]])</f>
        <v>120000</v>
      </c>
      <c r="Y430" s="4">
        <v>567732286</v>
      </c>
      <c r="Z430" s="4">
        <v>444588718</v>
      </c>
      <c r="AA430" s="4">
        <v>127141000</v>
      </c>
      <c r="AB430" s="1">
        <f>Table1[[#This Row],[na_sales]]/Table1[[#This Row],[NA population]]</f>
        <v>3.4347174682258603E-3</v>
      </c>
      <c r="AC430" s="1">
        <f>Table1[[#This Row],[eu_sales]]/Table1[[#This Row],[Eu population]]</f>
        <v>3.373904778213468E-4</v>
      </c>
      <c r="AD430" s="1">
        <f>Table1[[#This Row],[jp_sales]]/Table1[[#This Row],[Jp population]]</f>
        <v>0</v>
      </c>
    </row>
    <row r="431" spans="1:30" x14ac:dyDescent="0.25">
      <c r="A431" t="s">
        <v>587</v>
      </c>
      <c r="B431" t="s">
        <v>34</v>
      </c>
      <c r="C431">
        <v>2011</v>
      </c>
      <c r="D431" t="s">
        <v>19</v>
      </c>
      <c r="E431" t="s">
        <v>35</v>
      </c>
      <c r="F431" s="4">
        <v>1380000</v>
      </c>
      <c r="G431" s="4">
        <v>720000</v>
      </c>
      <c r="H431" s="4">
        <v>20000</v>
      </c>
      <c r="I431" s="4">
        <v>220000</v>
      </c>
      <c r="J431">
        <v>6.6</v>
      </c>
      <c r="K431">
        <v>46</v>
      </c>
      <c r="L431">
        <v>6.5</v>
      </c>
      <c r="M431" s="4">
        <v>39</v>
      </c>
      <c r="N431" t="s">
        <v>588</v>
      </c>
      <c r="O431" t="s">
        <v>21</v>
      </c>
      <c r="P431" s="4">
        <v>2340000</v>
      </c>
      <c r="Q431" s="3">
        <f>AVERAGE(Table1[[#This Row],[critic_score]],Table1[[#This Row],[user_score]])</f>
        <v>6.55</v>
      </c>
      <c r="R431" s="4">
        <f>Table1[[#This Row],[user_count]]+Table1[[#This Row],[critic_count]]</f>
        <v>85</v>
      </c>
      <c r="S431" s="2">
        <f>100000*Table1[[#This Row],[review_count]]/Table1[[#This Row],[total sales]]</f>
        <v>3.6324786324786325</v>
      </c>
      <c r="T431" s="2">
        <f>Table1[[#This Row],[total sales]]/(2017-Table1[[#This Row],[year_of_release]])</f>
        <v>390000</v>
      </c>
      <c r="U431" s="9">
        <f>Table1[[#This Row],[na_sales]]/(2017-Table1[[#This Row],[year_of_release]])</f>
        <v>230000</v>
      </c>
      <c r="V431" s="6">
        <f>Table1[[#This Row],[eu_sales]]/(2017-Table1[[#This Row],[year_of_release]])</f>
        <v>120000</v>
      </c>
      <c r="W431" s="6">
        <f>Table1[[#This Row],[jp_sales]]/(2017-Table1[[#This Row],[year_of_release]])</f>
        <v>3333.3333333333335</v>
      </c>
      <c r="X431" s="6">
        <f>Table1[[#This Row],[other_sales]]/(2017-Table1[[#This Row],[year_of_release]])</f>
        <v>36666.666666666664</v>
      </c>
      <c r="Y431" s="4">
        <v>545961365</v>
      </c>
      <c r="Z431" s="4">
        <v>440756453</v>
      </c>
      <c r="AA431" s="4">
        <v>127833000</v>
      </c>
      <c r="AB431" s="1">
        <f>Table1[[#This Row],[na_sales]]/Table1[[#This Row],[NA population]]</f>
        <v>2.5276513842696544E-3</v>
      </c>
      <c r="AC431" s="1">
        <f>Table1[[#This Row],[eu_sales]]/Table1[[#This Row],[Eu population]]</f>
        <v>1.6335552096840202E-3</v>
      </c>
      <c r="AD431" s="1">
        <f>Table1[[#This Row],[jp_sales]]/Table1[[#This Row],[Jp population]]</f>
        <v>1.5645412373956646E-4</v>
      </c>
    </row>
    <row r="432" spans="1:30" x14ac:dyDescent="0.25">
      <c r="A432" t="s">
        <v>586</v>
      </c>
      <c r="B432" t="s">
        <v>45</v>
      </c>
      <c r="C432">
        <v>2001</v>
      </c>
      <c r="D432" t="s">
        <v>40</v>
      </c>
      <c r="E432" t="s">
        <v>196</v>
      </c>
      <c r="F432" s="4">
        <v>1080000</v>
      </c>
      <c r="G432" s="4">
        <v>700000</v>
      </c>
      <c r="H432" s="4">
        <v>340000</v>
      </c>
      <c r="I432" s="4">
        <v>210000</v>
      </c>
      <c r="J432">
        <v>8.4</v>
      </c>
      <c r="K432">
        <v>21</v>
      </c>
      <c r="L432">
        <v>8.4</v>
      </c>
      <c r="M432" s="4">
        <v>189</v>
      </c>
      <c r="N432" t="s">
        <v>196</v>
      </c>
      <c r="O432" t="s">
        <v>43</v>
      </c>
      <c r="P432" s="4">
        <v>2330000</v>
      </c>
      <c r="Q432" s="3">
        <f>AVERAGE(Table1[[#This Row],[critic_score]],Table1[[#This Row],[user_score]])</f>
        <v>8.4</v>
      </c>
      <c r="R432" s="4">
        <f>Table1[[#This Row],[user_count]]+Table1[[#This Row],[critic_count]]</f>
        <v>210</v>
      </c>
      <c r="S432" s="2">
        <f>100000*Table1[[#This Row],[review_count]]/Table1[[#This Row],[total sales]]</f>
        <v>9.0128755364806867</v>
      </c>
      <c r="T432" s="2">
        <f>Table1[[#This Row],[total sales]]/(2017-Table1[[#This Row],[year_of_release]])</f>
        <v>145625</v>
      </c>
      <c r="U432" s="9">
        <f>Table1[[#This Row],[na_sales]]/(2017-Table1[[#This Row],[year_of_release]])</f>
        <v>67500</v>
      </c>
      <c r="V432" s="6">
        <f>Table1[[#This Row],[eu_sales]]/(2017-Table1[[#This Row],[year_of_release]])</f>
        <v>43750</v>
      </c>
      <c r="W432" s="6">
        <f>Table1[[#This Row],[jp_sales]]/(2017-Table1[[#This Row],[year_of_release]])</f>
        <v>21250</v>
      </c>
      <c r="X432" s="6">
        <f>Table1[[#This Row],[other_sales]]/(2017-Table1[[#This Row],[year_of_release]])</f>
        <v>13125</v>
      </c>
      <c r="Y432" s="4">
        <v>489752572</v>
      </c>
      <c r="Z432" s="4">
        <v>430035992</v>
      </c>
      <c r="AA432" s="4">
        <v>127149000</v>
      </c>
      <c r="AB432" s="1">
        <f>Table1[[#This Row],[na_sales]]/Table1[[#This Row],[NA population]]</f>
        <v>2.2051951571986843E-3</v>
      </c>
      <c r="AC432" s="1">
        <f>Table1[[#This Row],[eu_sales]]/Table1[[#This Row],[Eu population]]</f>
        <v>1.6277707285486931E-3</v>
      </c>
      <c r="AD432" s="1">
        <f>Table1[[#This Row],[jp_sales]]/Table1[[#This Row],[Jp population]]</f>
        <v>2.6740281087542961E-3</v>
      </c>
    </row>
    <row r="433" spans="1:30" x14ac:dyDescent="0.25">
      <c r="A433" t="s">
        <v>589</v>
      </c>
      <c r="B433" t="s">
        <v>45</v>
      </c>
      <c r="C433">
        <v>2004</v>
      </c>
      <c r="D433" t="s">
        <v>54</v>
      </c>
      <c r="E433" t="s">
        <v>100</v>
      </c>
      <c r="F433" s="4">
        <v>850000</v>
      </c>
      <c r="G433" s="4">
        <v>1060000</v>
      </c>
      <c r="H433" s="4">
        <v>90000</v>
      </c>
      <c r="I433" s="4">
        <v>320000</v>
      </c>
      <c r="J433">
        <v>8.4</v>
      </c>
      <c r="K433">
        <v>42</v>
      </c>
      <c r="L433">
        <v>9.1</v>
      </c>
      <c r="M433" s="4">
        <v>51</v>
      </c>
      <c r="N433" t="s">
        <v>351</v>
      </c>
      <c r="O433" t="s">
        <v>67</v>
      </c>
      <c r="P433" s="4">
        <v>2320000</v>
      </c>
      <c r="Q433" s="3">
        <f>AVERAGE(Table1[[#This Row],[critic_score]],Table1[[#This Row],[user_score]])</f>
        <v>8.75</v>
      </c>
      <c r="R433" s="4">
        <f>Table1[[#This Row],[user_count]]+Table1[[#This Row],[critic_count]]</f>
        <v>93</v>
      </c>
      <c r="S433" s="2">
        <f>100000*Table1[[#This Row],[review_count]]/Table1[[#This Row],[total sales]]</f>
        <v>4.0086206896551726</v>
      </c>
      <c r="T433" s="2">
        <f>Table1[[#This Row],[total sales]]/(2017-Table1[[#This Row],[year_of_release]])</f>
        <v>178461.53846153847</v>
      </c>
      <c r="U433" s="9">
        <f>Table1[[#This Row],[na_sales]]/(2017-Table1[[#This Row],[year_of_release]])</f>
        <v>65384.615384615383</v>
      </c>
      <c r="V433" s="6">
        <f>Table1[[#This Row],[eu_sales]]/(2017-Table1[[#This Row],[year_of_release]])</f>
        <v>81538.461538461532</v>
      </c>
      <c r="W433" s="6">
        <f>Table1[[#This Row],[jp_sales]]/(2017-Table1[[#This Row],[year_of_release]])</f>
        <v>6923.0769230769229</v>
      </c>
      <c r="X433" s="6">
        <f>Table1[[#This Row],[other_sales]]/(2017-Table1[[#This Row],[year_of_release]])</f>
        <v>24615.384615384617</v>
      </c>
      <c r="Y433" s="4">
        <v>505524224</v>
      </c>
      <c r="Z433" s="4">
        <v>434174638</v>
      </c>
      <c r="AA433" s="4">
        <v>127761000</v>
      </c>
      <c r="AB433" s="1">
        <f>Table1[[#This Row],[na_sales]]/Table1[[#This Row],[NA population]]</f>
        <v>1.6814228866706099E-3</v>
      </c>
      <c r="AC433" s="1">
        <f>Table1[[#This Row],[eu_sales]]/Table1[[#This Row],[Eu population]]</f>
        <v>2.4414139086585706E-3</v>
      </c>
      <c r="AD433" s="1">
        <f>Table1[[#This Row],[jp_sales]]/Table1[[#This Row],[Jp population]]</f>
        <v>7.0444032216404064E-4</v>
      </c>
    </row>
    <row r="434" spans="1:30" x14ac:dyDescent="0.25">
      <c r="A434" t="s">
        <v>590</v>
      </c>
      <c r="B434" t="s">
        <v>69</v>
      </c>
      <c r="C434">
        <v>2012</v>
      </c>
      <c r="D434" t="s">
        <v>96</v>
      </c>
      <c r="E434" t="s">
        <v>20</v>
      </c>
      <c r="F434" s="4">
        <v>1120000</v>
      </c>
      <c r="G434" s="4">
        <v>410000</v>
      </c>
      <c r="H434" s="4">
        <v>640000</v>
      </c>
      <c r="I434" s="4">
        <v>140000</v>
      </c>
      <c r="J434">
        <v>7.5</v>
      </c>
      <c r="K434">
        <v>69</v>
      </c>
      <c r="L434">
        <v>5.6</v>
      </c>
      <c r="M434" s="4">
        <v>382</v>
      </c>
      <c r="N434" t="s">
        <v>202</v>
      </c>
      <c r="O434" t="s">
        <v>21</v>
      </c>
      <c r="P434" s="4">
        <v>2310000</v>
      </c>
      <c r="Q434" s="3">
        <f>AVERAGE(Table1[[#This Row],[critic_score]],Table1[[#This Row],[user_score]])</f>
        <v>6.55</v>
      </c>
      <c r="R434" s="4">
        <f>Table1[[#This Row],[user_count]]+Table1[[#This Row],[critic_count]]</f>
        <v>451</v>
      </c>
      <c r="S434" s="2">
        <f>100000*Table1[[#This Row],[review_count]]/Table1[[#This Row],[total sales]]</f>
        <v>19.523809523809526</v>
      </c>
      <c r="T434" s="2">
        <f>Table1[[#This Row],[total sales]]/(2017-Table1[[#This Row],[year_of_release]])</f>
        <v>462000</v>
      </c>
      <c r="U434" s="9">
        <f>Table1[[#This Row],[na_sales]]/(2017-Table1[[#This Row],[year_of_release]])</f>
        <v>224000</v>
      </c>
      <c r="V434" s="6">
        <f>Table1[[#This Row],[eu_sales]]/(2017-Table1[[#This Row],[year_of_release]])</f>
        <v>82000</v>
      </c>
      <c r="W434" s="6">
        <f>Table1[[#This Row],[jp_sales]]/(2017-Table1[[#This Row],[year_of_release]])</f>
        <v>128000</v>
      </c>
      <c r="X434" s="6">
        <f>Table1[[#This Row],[other_sales]]/(2017-Table1[[#This Row],[year_of_release]])</f>
        <v>28000</v>
      </c>
      <c r="Y434" s="4">
        <v>551484507</v>
      </c>
      <c r="Z434" s="4">
        <v>441417242</v>
      </c>
      <c r="AA434" s="4">
        <v>127629000</v>
      </c>
      <c r="AB434" s="1">
        <f>Table1[[#This Row],[na_sales]]/Table1[[#This Row],[NA population]]</f>
        <v>2.0308820751695207E-3</v>
      </c>
      <c r="AC434" s="1">
        <f>Table1[[#This Row],[eu_sales]]/Table1[[#This Row],[Eu population]]</f>
        <v>9.2882642767270975E-4</v>
      </c>
      <c r="AD434" s="1">
        <f>Table1[[#This Row],[jp_sales]]/Table1[[#This Row],[Jp population]]</f>
        <v>5.0145343143016084E-3</v>
      </c>
    </row>
    <row r="435" spans="1:30" x14ac:dyDescent="0.25">
      <c r="A435" t="s">
        <v>591</v>
      </c>
      <c r="B435" t="s">
        <v>39</v>
      </c>
      <c r="C435">
        <v>2013</v>
      </c>
      <c r="D435" t="s">
        <v>40</v>
      </c>
      <c r="E435" t="s">
        <v>198</v>
      </c>
      <c r="F435" s="4">
        <v>1070000</v>
      </c>
      <c r="G435" s="4">
        <v>800000</v>
      </c>
      <c r="H435" s="4">
        <v>40000</v>
      </c>
      <c r="I435" s="4">
        <v>380000</v>
      </c>
      <c r="J435">
        <v>7.6</v>
      </c>
      <c r="K435">
        <v>46</v>
      </c>
      <c r="L435">
        <v>7.7</v>
      </c>
      <c r="M435" s="4">
        <v>668</v>
      </c>
      <c r="N435" t="s">
        <v>592</v>
      </c>
      <c r="O435" t="s">
        <v>67</v>
      </c>
      <c r="P435" s="4">
        <v>2290000</v>
      </c>
      <c r="Q435" s="3">
        <f>AVERAGE(Table1[[#This Row],[critic_score]],Table1[[#This Row],[user_score]])</f>
        <v>7.65</v>
      </c>
      <c r="R435" s="4">
        <f>Table1[[#This Row],[user_count]]+Table1[[#This Row],[critic_count]]</f>
        <v>714</v>
      </c>
      <c r="S435" s="2">
        <f>100000*Table1[[#This Row],[review_count]]/Table1[[#This Row],[total sales]]</f>
        <v>31.179039301310045</v>
      </c>
      <c r="T435" s="2">
        <f>Table1[[#This Row],[total sales]]/(2017-Table1[[#This Row],[year_of_release]])</f>
        <v>572500</v>
      </c>
      <c r="U435" s="9">
        <f>Table1[[#This Row],[na_sales]]/(2017-Table1[[#This Row],[year_of_release]])</f>
        <v>267500</v>
      </c>
      <c r="V435" s="6">
        <f>Table1[[#This Row],[eu_sales]]/(2017-Table1[[#This Row],[year_of_release]])</f>
        <v>200000</v>
      </c>
      <c r="W435" s="6">
        <f>Table1[[#This Row],[jp_sales]]/(2017-Table1[[#This Row],[year_of_release]])</f>
        <v>10000</v>
      </c>
      <c r="X435" s="6">
        <f>Table1[[#This Row],[other_sales]]/(2017-Table1[[#This Row],[year_of_release]])</f>
        <v>95000</v>
      </c>
      <c r="Y435" s="4">
        <v>556861736</v>
      </c>
      <c r="Z435" s="4">
        <v>442492884</v>
      </c>
      <c r="AA435" s="4">
        <v>127445000</v>
      </c>
      <c r="AB435" s="1">
        <f>Table1[[#This Row],[na_sales]]/Table1[[#This Row],[NA population]]</f>
        <v>1.9214823551819693E-3</v>
      </c>
      <c r="AC435" s="1">
        <f>Table1[[#This Row],[eu_sales]]/Table1[[#This Row],[Eu population]]</f>
        <v>1.8079386786251687E-3</v>
      </c>
      <c r="AD435" s="1">
        <f>Table1[[#This Row],[jp_sales]]/Table1[[#This Row],[Jp population]]</f>
        <v>3.1386088116442388E-4</v>
      </c>
    </row>
    <row r="436" spans="1:30" x14ac:dyDescent="0.25">
      <c r="A436" t="s">
        <v>593</v>
      </c>
      <c r="B436" t="s">
        <v>39</v>
      </c>
      <c r="C436">
        <v>2009</v>
      </c>
      <c r="D436" t="s">
        <v>19</v>
      </c>
      <c r="E436" t="s">
        <v>171</v>
      </c>
      <c r="F436" s="4">
        <v>300000</v>
      </c>
      <c r="G436" s="4">
        <v>1270000</v>
      </c>
      <c r="H436" s="4">
        <v>460000</v>
      </c>
      <c r="I436" s="4">
        <v>260000</v>
      </c>
      <c r="J436">
        <v>7.8</v>
      </c>
      <c r="K436">
        <v>42</v>
      </c>
      <c r="L436">
        <v>6.7</v>
      </c>
      <c r="M436" s="4">
        <v>76</v>
      </c>
      <c r="N436" t="s">
        <v>256</v>
      </c>
      <c r="O436" t="s">
        <v>21</v>
      </c>
      <c r="P436" s="4">
        <v>2290000</v>
      </c>
      <c r="Q436" s="3">
        <f>AVERAGE(Table1[[#This Row],[critic_score]],Table1[[#This Row],[user_score]])</f>
        <v>7.25</v>
      </c>
      <c r="R436" s="4">
        <f>Table1[[#This Row],[user_count]]+Table1[[#This Row],[critic_count]]</f>
        <v>118</v>
      </c>
      <c r="S436" s="2">
        <f>100000*Table1[[#This Row],[review_count]]/Table1[[#This Row],[total sales]]</f>
        <v>5.1528384279475983</v>
      </c>
      <c r="T436" s="2">
        <f>Table1[[#This Row],[total sales]]/(2017-Table1[[#This Row],[year_of_release]])</f>
        <v>286250</v>
      </c>
      <c r="U436" s="9">
        <f>Table1[[#This Row],[na_sales]]/(2017-Table1[[#This Row],[year_of_release]])</f>
        <v>37500</v>
      </c>
      <c r="V436" s="6">
        <f>Table1[[#This Row],[eu_sales]]/(2017-Table1[[#This Row],[year_of_release]])</f>
        <v>158750</v>
      </c>
      <c r="W436" s="6">
        <f>Table1[[#This Row],[jp_sales]]/(2017-Table1[[#This Row],[year_of_release]])</f>
        <v>57500</v>
      </c>
      <c r="X436" s="6">
        <f>Table1[[#This Row],[other_sales]]/(2017-Table1[[#This Row],[year_of_release]])</f>
        <v>32500</v>
      </c>
      <c r="Y436" s="4">
        <v>534740514</v>
      </c>
      <c r="Z436" s="4">
        <v>441041694</v>
      </c>
      <c r="AA436" s="4">
        <v>128047000</v>
      </c>
      <c r="AB436" s="1">
        <f>Table1[[#This Row],[na_sales]]/Table1[[#This Row],[NA population]]</f>
        <v>5.6101976967468006E-4</v>
      </c>
      <c r="AC436" s="1">
        <f>Table1[[#This Row],[eu_sales]]/Table1[[#This Row],[Eu population]]</f>
        <v>2.8795463496473872E-3</v>
      </c>
      <c r="AD436" s="1">
        <f>Table1[[#This Row],[jp_sales]]/Table1[[#This Row],[Jp population]]</f>
        <v>3.5924309042773355E-3</v>
      </c>
    </row>
    <row r="437" spans="1:30" x14ac:dyDescent="0.25">
      <c r="A437" t="s">
        <v>182</v>
      </c>
      <c r="B437" t="s">
        <v>39</v>
      </c>
      <c r="C437">
        <v>2007</v>
      </c>
      <c r="D437" t="s">
        <v>40</v>
      </c>
      <c r="E437" t="s">
        <v>183</v>
      </c>
      <c r="F437" s="4">
        <v>1020000</v>
      </c>
      <c r="G437" s="4">
        <v>900000</v>
      </c>
      <c r="H437" s="4">
        <v>0</v>
      </c>
      <c r="I437" s="4">
        <v>360000</v>
      </c>
      <c r="J437">
        <v>8</v>
      </c>
      <c r="K437">
        <v>18</v>
      </c>
      <c r="L437">
        <v>6.7</v>
      </c>
      <c r="M437" s="4">
        <v>87</v>
      </c>
      <c r="N437" t="s">
        <v>184</v>
      </c>
      <c r="O437" t="s">
        <v>84</v>
      </c>
      <c r="P437" s="4">
        <v>2280000</v>
      </c>
      <c r="Q437" s="3">
        <f>AVERAGE(Table1[[#This Row],[critic_score]],Table1[[#This Row],[user_score]])</f>
        <v>7.35</v>
      </c>
      <c r="R437" s="4">
        <f>Table1[[#This Row],[user_count]]+Table1[[#This Row],[critic_count]]</f>
        <v>105</v>
      </c>
      <c r="S437" s="2">
        <f>100000*Table1[[#This Row],[review_count]]/Table1[[#This Row],[total sales]]</f>
        <v>4.6052631578947372</v>
      </c>
      <c r="T437" s="2">
        <f>Table1[[#This Row],[total sales]]/(2017-Table1[[#This Row],[year_of_release]])</f>
        <v>228000</v>
      </c>
      <c r="U437" s="9">
        <f>Table1[[#This Row],[na_sales]]/(2017-Table1[[#This Row],[year_of_release]])</f>
        <v>102000</v>
      </c>
      <c r="V437" s="6">
        <f>Table1[[#This Row],[eu_sales]]/(2017-Table1[[#This Row],[year_of_release]])</f>
        <v>90000</v>
      </c>
      <c r="W437" s="6">
        <f>Table1[[#This Row],[jp_sales]]/(2017-Table1[[#This Row],[year_of_release]])</f>
        <v>0</v>
      </c>
      <c r="X437" s="6">
        <f>Table1[[#This Row],[other_sales]]/(2017-Table1[[#This Row],[year_of_release]])</f>
        <v>36000</v>
      </c>
      <c r="Y437" s="4">
        <v>522751172</v>
      </c>
      <c r="Z437" s="4">
        <v>438594184</v>
      </c>
      <c r="AA437" s="4">
        <v>128001000</v>
      </c>
      <c r="AB437" s="1">
        <f>Table1[[#This Row],[na_sales]]/Table1[[#This Row],[NA population]]</f>
        <v>1.9512151375913128E-3</v>
      </c>
      <c r="AC437" s="1">
        <f>Table1[[#This Row],[eu_sales]]/Table1[[#This Row],[Eu population]]</f>
        <v>2.0520107945617445E-3</v>
      </c>
      <c r="AD437" s="1">
        <f>Table1[[#This Row],[jp_sales]]/Table1[[#This Row],[Jp population]]</f>
        <v>0</v>
      </c>
    </row>
    <row r="438" spans="1:30" x14ac:dyDescent="0.25">
      <c r="A438" t="s">
        <v>140</v>
      </c>
      <c r="B438" t="s">
        <v>103</v>
      </c>
      <c r="C438">
        <v>2004</v>
      </c>
      <c r="D438" t="s">
        <v>23</v>
      </c>
      <c r="E438" t="s">
        <v>100</v>
      </c>
      <c r="F438" s="4">
        <v>1380000</v>
      </c>
      <c r="G438" s="4">
        <v>800000</v>
      </c>
      <c r="H438" s="4">
        <v>0</v>
      </c>
      <c r="I438" s="4">
        <v>100000</v>
      </c>
      <c r="J438">
        <v>7.7</v>
      </c>
      <c r="K438">
        <v>35</v>
      </c>
      <c r="L438">
        <v>8.6999999999999993</v>
      </c>
      <c r="M438" s="4">
        <v>27</v>
      </c>
      <c r="N438" t="s">
        <v>141</v>
      </c>
      <c r="O438" t="s">
        <v>21</v>
      </c>
      <c r="P438" s="4">
        <v>2280000</v>
      </c>
      <c r="Q438" s="3">
        <f>AVERAGE(Table1[[#This Row],[critic_score]],Table1[[#This Row],[user_score]])</f>
        <v>8.1999999999999993</v>
      </c>
      <c r="R438" s="4">
        <f>Table1[[#This Row],[user_count]]+Table1[[#This Row],[critic_count]]</f>
        <v>62</v>
      </c>
      <c r="S438" s="2">
        <f>100000*Table1[[#This Row],[review_count]]/Table1[[#This Row],[total sales]]</f>
        <v>2.7192982456140351</v>
      </c>
      <c r="T438" s="2">
        <f>Table1[[#This Row],[total sales]]/(2017-Table1[[#This Row],[year_of_release]])</f>
        <v>175384.61538461538</v>
      </c>
      <c r="U438" s="9">
        <f>Table1[[#This Row],[na_sales]]/(2017-Table1[[#This Row],[year_of_release]])</f>
        <v>106153.84615384616</v>
      </c>
      <c r="V438" s="6">
        <f>Table1[[#This Row],[eu_sales]]/(2017-Table1[[#This Row],[year_of_release]])</f>
        <v>61538.461538461539</v>
      </c>
      <c r="W438" s="6">
        <f>Table1[[#This Row],[jp_sales]]/(2017-Table1[[#This Row],[year_of_release]])</f>
        <v>0</v>
      </c>
      <c r="X438" s="6">
        <f>Table1[[#This Row],[other_sales]]/(2017-Table1[[#This Row],[year_of_release]])</f>
        <v>7692.3076923076924</v>
      </c>
      <c r="Y438" s="4">
        <v>505524224</v>
      </c>
      <c r="Z438" s="4">
        <v>434174638</v>
      </c>
      <c r="AA438" s="4">
        <v>127761000</v>
      </c>
      <c r="AB438" s="1">
        <f>Table1[[#This Row],[na_sales]]/Table1[[#This Row],[NA population]]</f>
        <v>2.7298395101240489E-3</v>
      </c>
      <c r="AC438" s="1">
        <f>Table1[[#This Row],[eu_sales]]/Table1[[#This Row],[Eu population]]</f>
        <v>1.8425765348366572E-3</v>
      </c>
      <c r="AD438" s="1">
        <f>Table1[[#This Row],[jp_sales]]/Table1[[#This Row],[Jp population]]</f>
        <v>0</v>
      </c>
    </row>
    <row r="439" spans="1:30" x14ac:dyDescent="0.25">
      <c r="A439" t="s">
        <v>525</v>
      </c>
      <c r="B439" t="s">
        <v>45</v>
      </c>
      <c r="C439">
        <v>2008</v>
      </c>
      <c r="D439" t="s">
        <v>19</v>
      </c>
      <c r="E439" t="s">
        <v>100</v>
      </c>
      <c r="F439" s="4">
        <v>380000</v>
      </c>
      <c r="G439" s="4">
        <v>70000</v>
      </c>
      <c r="H439" s="4">
        <v>10000</v>
      </c>
      <c r="I439" s="4">
        <v>1820000</v>
      </c>
      <c r="J439">
        <v>8.1999999999999993</v>
      </c>
      <c r="K439">
        <v>8</v>
      </c>
      <c r="L439">
        <v>6.9</v>
      </c>
      <c r="M439" s="4">
        <v>20</v>
      </c>
      <c r="N439" t="s">
        <v>141</v>
      </c>
      <c r="O439" t="s">
        <v>21</v>
      </c>
      <c r="P439" s="4">
        <v>2280000</v>
      </c>
      <c r="Q439" s="3">
        <f>AVERAGE(Table1[[#This Row],[critic_score]],Table1[[#This Row],[user_score]])</f>
        <v>7.55</v>
      </c>
      <c r="R439" s="4">
        <f>Table1[[#This Row],[user_count]]+Table1[[#This Row],[critic_count]]</f>
        <v>28</v>
      </c>
      <c r="S439" s="2">
        <f>100000*Table1[[#This Row],[review_count]]/Table1[[#This Row],[total sales]]</f>
        <v>1.2280701754385965</v>
      </c>
      <c r="T439" s="2">
        <f>Table1[[#This Row],[total sales]]/(2017-Table1[[#This Row],[year_of_release]])</f>
        <v>253333.33333333334</v>
      </c>
      <c r="U439" s="9">
        <f>Table1[[#This Row],[na_sales]]/(2017-Table1[[#This Row],[year_of_release]])</f>
        <v>42222.222222222219</v>
      </c>
      <c r="V439" s="6">
        <f>Table1[[#This Row],[eu_sales]]/(2017-Table1[[#This Row],[year_of_release]])</f>
        <v>7777.7777777777774</v>
      </c>
      <c r="W439" s="6">
        <f>Table1[[#This Row],[jp_sales]]/(2017-Table1[[#This Row],[year_of_release]])</f>
        <v>1111.1111111111111</v>
      </c>
      <c r="X439" s="6">
        <f>Table1[[#This Row],[other_sales]]/(2017-Table1[[#This Row],[year_of_release]])</f>
        <v>202222.22222222222</v>
      </c>
      <c r="Y439" s="4">
        <v>528816311</v>
      </c>
      <c r="Z439" s="4">
        <v>440001482</v>
      </c>
      <c r="AA439" s="4">
        <v>128063000</v>
      </c>
      <c r="AB439" s="1">
        <f>Table1[[#This Row],[na_sales]]/Table1[[#This Row],[NA population]]</f>
        <v>7.1858600443207581E-4</v>
      </c>
      <c r="AC439" s="1">
        <f>Table1[[#This Row],[eu_sales]]/Table1[[#This Row],[Eu population]]</f>
        <v>1.5909037324560648E-4</v>
      </c>
      <c r="AD439" s="1">
        <f>Table1[[#This Row],[jp_sales]]/Table1[[#This Row],[Jp population]]</f>
        <v>7.8086566767918917E-5</v>
      </c>
    </row>
    <row r="440" spans="1:30" x14ac:dyDescent="0.25">
      <c r="A440" t="s">
        <v>561</v>
      </c>
      <c r="B440" t="s">
        <v>26</v>
      </c>
      <c r="C440">
        <v>2010</v>
      </c>
      <c r="D440" t="s">
        <v>40</v>
      </c>
      <c r="E440" t="s">
        <v>198</v>
      </c>
      <c r="F440" s="4">
        <v>1070000</v>
      </c>
      <c r="G440" s="4">
        <v>990000</v>
      </c>
      <c r="H440" s="4">
        <v>0</v>
      </c>
      <c r="I440" s="4">
        <v>220000</v>
      </c>
      <c r="J440">
        <v>7.2</v>
      </c>
      <c r="K440">
        <v>7</v>
      </c>
      <c r="L440">
        <v>7.2</v>
      </c>
      <c r="M440" s="4">
        <v>6</v>
      </c>
      <c r="N440" t="s">
        <v>228</v>
      </c>
      <c r="O440" t="s">
        <v>84</v>
      </c>
      <c r="P440" s="4">
        <v>2280000</v>
      </c>
      <c r="Q440" s="3">
        <f>AVERAGE(Table1[[#This Row],[critic_score]],Table1[[#This Row],[user_score]])</f>
        <v>7.2</v>
      </c>
      <c r="R440" s="4">
        <f>Table1[[#This Row],[user_count]]+Table1[[#This Row],[critic_count]]</f>
        <v>13</v>
      </c>
      <c r="S440" s="2">
        <f>100000*Table1[[#This Row],[review_count]]/Table1[[#This Row],[total sales]]</f>
        <v>0.57017543859649122</v>
      </c>
      <c r="T440" s="2">
        <f>Table1[[#This Row],[total sales]]/(2017-Table1[[#This Row],[year_of_release]])</f>
        <v>325714.28571428574</v>
      </c>
      <c r="U440" s="9">
        <f>Table1[[#This Row],[na_sales]]/(2017-Table1[[#This Row],[year_of_release]])</f>
        <v>152857.14285714287</v>
      </c>
      <c r="V440" s="6">
        <f>Table1[[#This Row],[eu_sales]]/(2017-Table1[[#This Row],[year_of_release]])</f>
        <v>141428.57142857142</v>
      </c>
      <c r="W440" s="6">
        <f>Table1[[#This Row],[jp_sales]]/(2017-Table1[[#This Row],[year_of_release]])</f>
        <v>0</v>
      </c>
      <c r="X440" s="6">
        <f>Table1[[#This Row],[other_sales]]/(2017-Table1[[#This Row],[year_of_release]])</f>
        <v>31428.571428571428</v>
      </c>
      <c r="Y440" s="4">
        <v>540520772</v>
      </c>
      <c r="Z440" s="4">
        <v>441654761</v>
      </c>
      <c r="AA440" s="4">
        <v>128070000</v>
      </c>
      <c r="AB440" s="1">
        <f>Table1[[#This Row],[na_sales]]/Table1[[#This Row],[NA population]]</f>
        <v>1.9795723965257712E-3</v>
      </c>
      <c r="AC440" s="1">
        <f>Table1[[#This Row],[eu_sales]]/Table1[[#This Row],[Eu population]]</f>
        <v>2.2415698582268877E-3</v>
      </c>
      <c r="AD440" s="1">
        <f>Table1[[#This Row],[jp_sales]]/Table1[[#This Row],[Jp population]]</f>
        <v>0</v>
      </c>
    </row>
    <row r="441" spans="1:30" x14ac:dyDescent="0.25">
      <c r="A441" t="s">
        <v>112</v>
      </c>
      <c r="B441" t="s">
        <v>34</v>
      </c>
      <c r="C441">
        <v>2010</v>
      </c>
      <c r="D441" t="s">
        <v>73</v>
      </c>
      <c r="E441" t="s">
        <v>100</v>
      </c>
      <c r="F441" s="4">
        <v>1270000</v>
      </c>
      <c r="G441" s="4">
        <v>810000</v>
      </c>
      <c r="H441" s="4">
        <v>0</v>
      </c>
      <c r="I441" s="4">
        <v>200000</v>
      </c>
      <c r="J441">
        <v>7.6</v>
      </c>
      <c r="K441">
        <v>42</v>
      </c>
      <c r="L441">
        <v>7.1</v>
      </c>
      <c r="M441" s="4">
        <v>71</v>
      </c>
      <c r="N441" t="s">
        <v>114</v>
      </c>
      <c r="O441" t="s">
        <v>67</v>
      </c>
      <c r="P441" s="4">
        <v>2280000</v>
      </c>
      <c r="Q441" s="3">
        <f>AVERAGE(Table1[[#This Row],[critic_score]],Table1[[#This Row],[user_score]])</f>
        <v>7.35</v>
      </c>
      <c r="R441" s="4">
        <f>Table1[[#This Row],[user_count]]+Table1[[#This Row],[critic_count]]</f>
        <v>113</v>
      </c>
      <c r="S441" s="2">
        <f>100000*Table1[[#This Row],[review_count]]/Table1[[#This Row],[total sales]]</f>
        <v>4.9561403508771926</v>
      </c>
      <c r="T441" s="2">
        <f>Table1[[#This Row],[total sales]]/(2017-Table1[[#This Row],[year_of_release]])</f>
        <v>325714.28571428574</v>
      </c>
      <c r="U441" s="9">
        <f>Table1[[#This Row],[na_sales]]/(2017-Table1[[#This Row],[year_of_release]])</f>
        <v>181428.57142857142</v>
      </c>
      <c r="V441" s="6">
        <f>Table1[[#This Row],[eu_sales]]/(2017-Table1[[#This Row],[year_of_release]])</f>
        <v>115714.28571428571</v>
      </c>
      <c r="W441" s="6">
        <f>Table1[[#This Row],[jp_sales]]/(2017-Table1[[#This Row],[year_of_release]])</f>
        <v>0</v>
      </c>
      <c r="X441" s="6">
        <f>Table1[[#This Row],[other_sales]]/(2017-Table1[[#This Row],[year_of_release]])</f>
        <v>28571.428571428572</v>
      </c>
      <c r="Y441" s="4">
        <v>540520772</v>
      </c>
      <c r="Z441" s="4">
        <v>441654761</v>
      </c>
      <c r="AA441" s="4">
        <v>128070000</v>
      </c>
      <c r="AB441" s="1">
        <f>Table1[[#This Row],[na_sales]]/Table1[[#This Row],[NA population]]</f>
        <v>2.3495859285866632E-3</v>
      </c>
      <c r="AC441" s="1">
        <f>Table1[[#This Row],[eu_sales]]/Table1[[#This Row],[Eu population]]</f>
        <v>1.8340117021856353E-3</v>
      </c>
      <c r="AD441" s="1">
        <f>Table1[[#This Row],[jp_sales]]/Table1[[#This Row],[Jp population]]</f>
        <v>0</v>
      </c>
    </row>
    <row r="442" spans="1:30" x14ac:dyDescent="0.25">
      <c r="A442" t="s">
        <v>594</v>
      </c>
      <c r="B442" t="s">
        <v>26</v>
      </c>
      <c r="C442">
        <v>2008</v>
      </c>
      <c r="D442" t="s">
        <v>96</v>
      </c>
      <c r="E442" t="s">
        <v>20</v>
      </c>
      <c r="F442" s="4">
        <v>940000</v>
      </c>
      <c r="G442" s="4">
        <v>530000</v>
      </c>
      <c r="H442" s="4">
        <v>620000</v>
      </c>
      <c r="I442" s="4">
        <v>180000</v>
      </c>
      <c r="J442">
        <v>6.8</v>
      </c>
      <c r="K442">
        <v>24</v>
      </c>
      <c r="L442">
        <v>8.1999999999999993</v>
      </c>
      <c r="M442" s="4">
        <v>27</v>
      </c>
      <c r="N442" t="s">
        <v>595</v>
      </c>
      <c r="O442" t="s">
        <v>21</v>
      </c>
      <c r="P442" s="4">
        <v>2270000</v>
      </c>
      <c r="Q442" s="3">
        <f>AVERAGE(Table1[[#This Row],[critic_score]],Table1[[#This Row],[user_score]])</f>
        <v>7.5</v>
      </c>
      <c r="R442" s="4">
        <f>Table1[[#This Row],[user_count]]+Table1[[#This Row],[critic_count]]</f>
        <v>51</v>
      </c>
      <c r="S442" s="2">
        <f>100000*Table1[[#This Row],[review_count]]/Table1[[#This Row],[total sales]]</f>
        <v>2.2466960352422909</v>
      </c>
      <c r="T442" s="2">
        <f>Table1[[#This Row],[total sales]]/(2017-Table1[[#This Row],[year_of_release]])</f>
        <v>252222.22222222222</v>
      </c>
      <c r="U442" s="9">
        <f>Table1[[#This Row],[na_sales]]/(2017-Table1[[#This Row],[year_of_release]])</f>
        <v>104444.44444444444</v>
      </c>
      <c r="V442" s="6">
        <f>Table1[[#This Row],[eu_sales]]/(2017-Table1[[#This Row],[year_of_release]])</f>
        <v>58888.888888888891</v>
      </c>
      <c r="W442" s="6">
        <f>Table1[[#This Row],[jp_sales]]/(2017-Table1[[#This Row],[year_of_release]])</f>
        <v>68888.888888888891</v>
      </c>
      <c r="X442" s="6">
        <f>Table1[[#This Row],[other_sales]]/(2017-Table1[[#This Row],[year_of_release]])</f>
        <v>20000</v>
      </c>
      <c r="Y442" s="4">
        <v>528816311</v>
      </c>
      <c r="Z442" s="4">
        <v>440001482</v>
      </c>
      <c r="AA442" s="4">
        <v>128063000</v>
      </c>
      <c r="AB442" s="1">
        <f>Table1[[#This Row],[na_sales]]/Table1[[#This Row],[NA population]]</f>
        <v>1.7775548530688191E-3</v>
      </c>
      <c r="AC442" s="1">
        <f>Table1[[#This Row],[eu_sales]]/Table1[[#This Row],[Eu population]]</f>
        <v>1.2045413974310205E-3</v>
      </c>
      <c r="AD442" s="1">
        <f>Table1[[#This Row],[jp_sales]]/Table1[[#This Row],[Jp population]]</f>
        <v>4.841367139610973E-3</v>
      </c>
    </row>
    <row r="443" spans="1:30" x14ac:dyDescent="0.25">
      <c r="A443" t="s">
        <v>571</v>
      </c>
      <c r="B443" t="s">
        <v>39</v>
      </c>
      <c r="C443">
        <v>2011</v>
      </c>
      <c r="D443" t="s">
        <v>40</v>
      </c>
      <c r="E443" t="s">
        <v>572</v>
      </c>
      <c r="F443" s="4">
        <v>1080000</v>
      </c>
      <c r="G443" s="4">
        <v>730000</v>
      </c>
      <c r="H443" s="4">
        <v>150000</v>
      </c>
      <c r="I443" s="4">
        <v>310000</v>
      </c>
      <c r="J443">
        <v>7.1</v>
      </c>
      <c r="K443">
        <v>41</v>
      </c>
      <c r="L443">
        <v>6.6</v>
      </c>
      <c r="M443" s="4">
        <v>405</v>
      </c>
      <c r="N443" t="s">
        <v>573</v>
      </c>
      <c r="O443" t="s">
        <v>43</v>
      </c>
      <c r="P443" s="4">
        <v>2270000</v>
      </c>
      <c r="Q443" s="3">
        <f>AVERAGE(Table1[[#This Row],[critic_score]],Table1[[#This Row],[user_score]])</f>
        <v>6.85</v>
      </c>
      <c r="R443" s="4">
        <f>Table1[[#This Row],[user_count]]+Table1[[#This Row],[critic_count]]</f>
        <v>446</v>
      </c>
      <c r="S443" s="2">
        <f>100000*Table1[[#This Row],[review_count]]/Table1[[#This Row],[total sales]]</f>
        <v>19.647577092511014</v>
      </c>
      <c r="T443" s="2">
        <f>Table1[[#This Row],[total sales]]/(2017-Table1[[#This Row],[year_of_release]])</f>
        <v>378333.33333333331</v>
      </c>
      <c r="U443" s="9">
        <f>Table1[[#This Row],[na_sales]]/(2017-Table1[[#This Row],[year_of_release]])</f>
        <v>180000</v>
      </c>
      <c r="V443" s="6">
        <f>Table1[[#This Row],[eu_sales]]/(2017-Table1[[#This Row],[year_of_release]])</f>
        <v>121666.66666666667</v>
      </c>
      <c r="W443" s="6">
        <f>Table1[[#This Row],[jp_sales]]/(2017-Table1[[#This Row],[year_of_release]])</f>
        <v>25000</v>
      </c>
      <c r="X443" s="6">
        <f>Table1[[#This Row],[other_sales]]/(2017-Table1[[#This Row],[year_of_release]])</f>
        <v>51666.666666666664</v>
      </c>
      <c r="Y443" s="4">
        <v>545961365</v>
      </c>
      <c r="Z443" s="4">
        <v>440756453</v>
      </c>
      <c r="AA443" s="4">
        <v>127833000</v>
      </c>
      <c r="AB443" s="1">
        <f>Table1[[#This Row],[na_sales]]/Table1[[#This Row],[NA population]]</f>
        <v>1.9781619529066858E-3</v>
      </c>
      <c r="AC443" s="1">
        <f>Table1[[#This Row],[eu_sales]]/Table1[[#This Row],[Eu population]]</f>
        <v>1.6562434764851872E-3</v>
      </c>
      <c r="AD443" s="1">
        <f>Table1[[#This Row],[jp_sales]]/Table1[[#This Row],[Jp population]]</f>
        <v>1.1734059280467486E-3</v>
      </c>
    </row>
    <row r="444" spans="1:30" x14ac:dyDescent="0.25">
      <c r="A444" t="s">
        <v>596</v>
      </c>
      <c r="B444" t="s">
        <v>159</v>
      </c>
      <c r="C444">
        <v>2002</v>
      </c>
      <c r="D444" t="s">
        <v>27</v>
      </c>
      <c r="E444" t="s">
        <v>20</v>
      </c>
      <c r="F444" s="4">
        <v>1220000</v>
      </c>
      <c r="G444" s="4">
        <v>100000</v>
      </c>
      <c r="H444" s="4">
        <v>910000</v>
      </c>
      <c r="I444" s="4">
        <v>40000</v>
      </c>
      <c r="J444">
        <v>8.1</v>
      </c>
      <c r="K444">
        <v>24</v>
      </c>
      <c r="L444">
        <v>8.9</v>
      </c>
      <c r="M444" s="4">
        <v>54</v>
      </c>
      <c r="N444" t="s">
        <v>139</v>
      </c>
      <c r="O444" t="s">
        <v>21</v>
      </c>
      <c r="P444" s="4">
        <v>2270000</v>
      </c>
      <c r="Q444" s="3">
        <f>AVERAGE(Table1[[#This Row],[critic_score]],Table1[[#This Row],[user_score]])</f>
        <v>8.5</v>
      </c>
      <c r="R444" s="4">
        <f>Table1[[#This Row],[user_count]]+Table1[[#This Row],[critic_count]]</f>
        <v>78</v>
      </c>
      <c r="S444" s="2">
        <f>100000*Table1[[#This Row],[review_count]]/Table1[[#This Row],[total sales]]</f>
        <v>3.4361233480176212</v>
      </c>
      <c r="T444" s="2">
        <f>Table1[[#This Row],[total sales]]/(2017-Table1[[#This Row],[year_of_release]])</f>
        <v>151333.33333333334</v>
      </c>
      <c r="U444" s="9">
        <f>Table1[[#This Row],[na_sales]]/(2017-Table1[[#This Row],[year_of_release]])</f>
        <v>81333.333333333328</v>
      </c>
      <c r="V444" s="6">
        <f>Table1[[#This Row],[eu_sales]]/(2017-Table1[[#This Row],[year_of_release]])</f>
        <v>6666.666666666667</v>
      </c>
      <c r="W444" s="6">
        <f>Table1[[#This Row],[jp_sales]]/(2017-Table1[[#This Row],[year_of_release]])</f>
        <v>60666.666666666664</v>
      </c>
      <c r="X444" s="6">
        <f>Table1[[#This Row],[other_sales]]/(2017-Table1[[#This Row],[year_of_release]])</f>
        <v>2666.6666666666665</v>
      </c>
      <c r="Y444" s="4">
        <v>495013192</v>
      </c>
      <c r="Z444" s="4">
        <v>431019772</v>
      </c>
      <c r="AA444" s="4">
        <v>127445000</v>
      </c>
      <c r="AB444" s="1">
        <f>Table1[[#This Row],[na_sales]]/Table1[[#This Row],[NA population]]</f>
        <v>2.4645807823238781E-3</v>
      </c>
      <c r="AC444" s="1">
        <f>Table1[[#This Row],[eu_sales]]/Table1[[#This Row],[Eu population]]</f>
        <v>2.3200791818895955E-4</v>
      </c>
      <c r="AD444" s="1">
        <f>Table1[[#This Row],[jp_sales]]/Table1[[#This Row],[Jp population]]</f>
        <v>7.1403350464906432E-3</v>
      </c>
    </row>
    <row r="445" spans="1:30" x14ac:dyDescent="0.25">
      <c r="A445" t="s">
        <v>597</v>
      </c>
      <c r="B445" t="s">
        <v>159</v>
      </c>
      <c r="C445">
        <v>2001</v>
      </c>
      <c r="D445" t="s">
        <v>27</v>
      </c>
      <c r="E445" t="s">
        <v>20</v>
      </c>
      <c r="F445" s="4">
        <v>900000</v>
      </c>
      <c r="G445" s="4">
        <v>730000</v>
      </c>
      <c r="H445" s="4">
        <v>540000</v>
      </c>
      <c r="I445" s="4">
        <v>90000</v>
      </c>
      <c r="J445">
        <v>8.8000000000000007</v>
      </c>
      <c r="K445">
        <v>17</v>
      </c>
      <c r="L445">
        <v>8.9</v>
      </c>
      <c r="M445" s="4">
        <v>42</v>
      </c>
      <c r="N445" t="s">
        <v>20</v>
      </c>
      <c r="O445" t="s">
        <v>21</v>
      </c>
      <c r="P445" s="4">
        <v>2260000</v>
      </c>
      <c r="Q445" s="3">
        <f>AVERAGE(Table1[[#This Row],[critic_score]],Table1[[#This Row],[user_score]])</f>
        <v>8.8500000000000014</v>
      </c>
      <c r="R445" s="4">
        <f>Table1[[#This Row],[user_count]]+Table1[[#This Row],[critic_count]]</f>
        <v>59</v>
      </c>
      <c r="S445" s="2">
        <f>100000*Table1[[#This Row],[review_count]]/Table1[[#This Row],[total sales]]</f>
        <v>2.6106194690265485</v>
      </c>
      <c r="T445" s="2">
        <f>Table1[[#This Row],[total sales]]/(2017-Table1[[#This Row],[year_of_release]])</f>
        <v>141250</v>
      </c>
      <c r="U445" s="9">
        <f>Table1[[#This Row],[na_sales]]/(2017-Table1[[#This Row],[year_of_release]])</f>
        <v>56250</v>
      </c>
      <c r="V445" s="6">
        <f>Table1[[#This Row],[eu_sales]]/(2017-Table1[[#This Row],[year_of_release]])</f>
        <v>45625</v>
      </c>
      <c r="W445" s="6">
        <f>Table1[[#This Row],[jp_sales]]/(2017-Table1[[#This Row],[year_of_release]])</f>
        <v>33750</v>
      </c>
      <c r="X445" s="6">
        <f>Table1[[#This Row],[other_sales]]/(2017-Table1[[#This Row],[year_of_release]])</f>
        <v>5625</v>
      </c>
      <c r="Y445" s="4">
        <v>489752572</v>
      </c>
      <c r="Z445" s="4">
        <v>430035992</v>
      </c>
      <c r="AA445" s="4">
        <v>127149000</v>
      </c>
      <c r="AB445" s="1">
        <f>Table1[[#This Row],[na_sales]]/Table1[[#This Row],[NA population]]</f>
        <v>1.8376626309989036E-3</v>
      </c>
      <c r="AC445" s="1">
        <f>Table1[[#This Row],[eu_sales]]/Table1[[#This Row],[Eu population]]</f>
        <v>1.69753233120078E-3</v>
      </c>
      <c r="AD445" s="1">
        <f>Table1[[#This Row],[jp_sales]]/Table1[[#This Row],[Jp population]]</f>
        <v>4.2469858197862354E-3</v>
      </c>
    </row>
    <row r="446" spans="1:30" x14ac:dyDescent="0.25">
      <c r="A446" t="s">
        <v>600</v>
      </c>
      <c r="B446" t="s">
        <v>71</v>
      </c>
      <c r="C446">
        <v>2016</v>
      </c>
      <c r="D446" t="s">
        <v>40</v>
      </c>
      <c r="E446" t="s">
        <v>83</v>
      </c>
      <c r="F446" s="4">
        <v>600000</v>
      </c>
      <c r="G446" s="4">
        <v>1250000</v>
      </c>
      <c r="H446" s="4">
        <v>60000</v>
      </c>
      <c r="I446" s="4">
        <v>350000</v>
      </c>
      <c r="J446">
        <v>7.6</v>
      </c>
      <c r="K446">
        <v>91</v>
      </c>
      <c r="L446">
        <v>6.3</v>
      </c>
      <c r="M446" s="4">
        <v>635</v>
      </c>
      <c r="N446" t="s">
        <v>189</v>
      </c>
      <c r="O446" t="s">
        <v>43</v>
      </c>
      <c r="P446" s="4">
        <v>2260000</v>
      </c>
      <c r="Q446" s="3">
        <f>AVERAGE(Table1[[#This Row],[critic_score]],Table1[[#This Row],[user_score]])</f>
        <v>6.9499999999999993</v>
      </c>
      <c r="R446" s="4">
        <f>Table1[[#This Row],[user_count]]+Table1[[#This Row],[critic_count]]</f>
        <v>726</v>
      </c>
      <c r="S446" s="2">
        <f>100000*Table1[[#This Row],[review_count]]/Table1[[#This Row],[total sales]]</f>
        <v>32.123893805309734</v>
      </c>
      <c r="T446" s="2">
        <f>Table1[[#This Row],[total sales]]/(2017-Table1[[#This Row],[year_of_release]])</f>
        <v>2260000</v>
      </c>
      <c r="U446" s="9">
        <f>Table1[[#This Row],[na_sales]]/(2017-Table1[[#This Row],[year_of_release]])</f>
        <v>600000</v>
      </c>
      <c r="V446" s="6">
        <f>Table1[[#This Row],[eu_sales]]/(2017-Table1[[#This Row],[year_of_release]])</f>
        <v>1250000</v>
      </c>
      <c r="W446" s="6">
        <f>Table1[[#This Row],[jp_sales]]/(2017-Table1[[#This Row],[year_of_release]])</f>
        <v>60000</v>
      </c>
      <c r="X446" s="6">
        <f>Table1[[#This Row],[other_sales]]/(2017-Table1[[#This Row],[year_of_release]])</f>
        <v>350000</v>
      </c>
      <c r="Y446" s="4">
        <v>573178249</v>
      </c>
      <c r="Z446" s="4">
        <v>445623395</v>
      </c>
      <c r="AA446" s="4">
        <v>126994511</v>
      </c>
      <c r="AB446" s="1">
        <f>Table1[[#This Row],[na_sales]]/Table1[[#This Row],[NA population]]</f>
        <v>1.0467947816351977E-3</v>
      </c>
      <c r="AC446" s="1">
        <f>Table1[[#This Row],[eu_sales]]/Table1[[#This Row],[Eu population]]</f>
        <v>2.8050591912931323E-3</v>
      </c>
      <c r="AD446" s="1">
        <f>Table1[[#This Row],[jp_sales]]/Table1[[#This Row],[Jp population]]</f>
        <v>4.724613648852902E-4</v>
      </c>
    </row>
    <row r="447" spans="1:30" x14ac:dyDescent="0.25">
      <c r="A447" t="s">
        <v>598</v>
      </c>
      <c r="B447" t="s">
        <v>39</v>
      </c>
      <c r="C447">
        <v>2009</v>
      </c>
      <c r="D447" t="s">
        <v>29</v>
      </c>
      <c r="E447" t="s">
        <v>403</v>
      </c>
      <c r="F447" s="4">
        <v>1340000</v>
      </c>
      <c r="G447" s="4">
        <v>600000</v>
      </c>
      <c r="H447" s="4">
        <v>0</v>
      </c>
      <c r="I447" s="4">
        <v>310000</v>
      </c>
      <c r="J447">
        <v>8</v>
      </c>
      <c r="K447">
        <v>35</v>
      </c>
      <c r="L447">
        <v>8.6</v>
      </c>
      <c r="M447" s="4">
        <v>43</v>
      </c>
      <c r="N447" t="s">
        <v>599</v>
      </c>
      <c r="O447" t="s">
        <v>84</v>
      </c>
      <c r="P447" s="4">
        <v>2250000</v>
      </c>
      <c r="Q447" s="3">
        <f>AVERAGE(Table1[[#This Row],[critic_score]],Table1[[#This Row],[user_score]])</f>
        <v>8.3000000000000007</v>
      </c>
      <c r="R447" s="4">
        <f>Table1[[#This Row],[user_count]]+Table1[[#This Row],[critic_count]]</f>
        <v>78</v>
      </c>
      <c r="S447" s="2">
        <f>100000*Table1[[#This Row],[review_count]]/Table1[[#This Row],[total sales]]</f>
        <v>3.4666666666666668</v>
      </c>
      <c r="T447" s="2">
        <f>Table1[[#This Row],[total sales]]/(2017-Table1[[#This Row],[year_of_release]])</f>
        <v>281250</v>
      </c>
      <c r="U447" s="9">
        <f>Table1[[#This Row],[na_sales]]/(2017-Table1[[#This Row],[year_of_release]])</f>
        <v>167500</v>
      </c>
      <c r="V447" s="6">
        <f>Table1[[#This Row],[eu_sales]]/(2017-Table1[[#This Row],[year_of_release]])</f>
        <v>75000</v>
      </c>
      <c r="W447" s="6">
        <f>Table1[[#This Row],[jp_sales]]/(2017-Table1[[#This Row],[year_of_release]])</f>
        <v>0</v>
      </c>
      <c r="X447" s="6">
        <f>Table1[[#This Row],[other_sales]]/(2017-Table1[[#This Row],[year_of_release]])</f>
        <v>38750</v>
      </c>
      <c r="Y447" s="4">
        <v>534740514</v>
      </c>
      <c r="Z447" s="4">
        <v>441041694</v>
      </c>
      <c r="AA447" s="4">
        <v>128047000</v>
      </c>
      <c r="AB447" s="1">
        <f>Table1[[#This Row],[na_sales]]/Table1[[#This Row],[NA population]]</f>
        <v>2.5058883045469041E-3</v>
      </c>
      <c r="AC447" s="1">
        <f>Table1[[#This Row],[eu_sales]]/Table1[[#This Row],[Eu population]]</f>
        <v>1.3604155982586083E-3</v>
      </c>
      <c r="AD447" s="1">
        <f>Table1[[#This Row],[jp_sales]]/Table1[[#This Row],[Jp population]]</f>
        <v>0</v>
      </c>
    </row>
    <row r="448" spans="1:30" x14ac:dyDescent="0.25">
      <c r="A448" t="s">
        <v>282</v>
      </c>
      <c r="B448" t="s">
        <v>200</v>
      </c>
      <c r="C448">
        <v>2016</v>
      </c>
      <c r="D448" t="s">
        <v>54</v>
      </c>
      <c r="E448" t="s">
        <v>100</v>
      </c>
      <c r="F448" s="4">
        <v>1280000</v>
      </c>
      <c r="G448" s="4">
        <v>770000</v>
      </c>
      <c r="H448" s="4">
        <v>0</v>
      </c>
      <c r="I448" s="4">
        <v>200000</v>
      </c>
      <c r="J448">
        <v>8.6999999999999993</v>
      </c>
      <c r="K448">
        <v>37</v>
      </c>
      <c r="L448">
        <v>8.1999999999999993</v>
      </c>
      <c r="M448" s="4">
        <v>440</v>
      </c>
      <c r="N448" t="s">
        <v>128</v>
      </c>
      <c r="O448" t="s">
        <v>43</v>
      </c>
      <c r="P448" s="4">
        <v>2250000</v>
      </c>
      <c r="Q448" s="3">
        <f>AVERAGE(Table1[[#This Row],[critic_score]],Table1[[#This Row],[user_score]])</f>
        <v>8.4499999999999993</v>
      </c>
      <c r="R448" s="4">
        <f>Table1[[#This Row],[user_count]]+Table1[[#This Row],[critic_count]]</f>
        <v>477</v>
      </c>
      <c r="S448" s="2">
        <f>100000*Table1[[#This Row],[review_count]]/Table1[[#This Row],[total sales]]</f>
        <v>21.2</v>
      </c>
      <c r="T448" s="2">
        <f>Table1[[#This Row],[total sales]]/(2017-Table1[[#This Row],[year_of_release]])</f>
        <v>2250000</v>
      </c>
      <c r="U448" s="9">
        <f>Table1[[#This Row],[na_sales]]/(2017-Table1[[#This Row],[year_of_release]])</f>
        <v>1280000</v>
      </c>
      <c r="V448" s="6">
        <f>Table1[[#This Row],[eu_sales]]/(2017-Table1[[#This Row],[year_of_release]])</f>
        <v>770000</v>
      </c>
      <c r="W448" s="6">
        <f>Table1[[#This Row],[jp_sales]]/(2017-Table1[[#This Row],[year_of_release]])</f>
        <v>0</v>
      </c>
      <c r="X448" s="6">
        <f>Table1[[#This Row],[other_sales]]/(2017-Table1[[#This Row],[year_of_release]])</f>
        <v>200000</v>
      </c>
      <c r="Y448" s="4">
        <v>573178249</v>
      </c>
      <c r="Z448" s="4">
        <v>445623395</v>
      </c>
      <c r="AA448" s="4">
        <v>126994511</v>
      </c>
      <c r="AB448" s="1">
        <f>Table1[[#This Row],[na_sales]]/Table1[[#This Row],[NA population]]</f>
        <v>2.2331622008217554E-3</v>
      </c>
      <c r="AC448" s="1">
        <f>Table1[[#This Row],[eu_sales]]/Table1[[#This Row],[Eu population]]</f>
        <v>1.7279164618365693E-3</v>
      </c>
      <c r="AD448" s="1">
        <f>Table1[[#This Row],[jp_sales]]/Table1[[#This Row],[Jp population]]</f>
        <v>0</v>
      </c>
    </row>
    <row r="449" spans="1:30" x14ac:dyDescent="0.25">
      <c r="A449" t="s">
        <v>601</v>
      </c>
      <c r="B449" t="s">
        <v>45</v>
      </c>
      <c r="C449">
        <v>2002</v>
      </c>
      <c r="D449" t="s">
        <v>191</v>
      </c>
      <c r="E449" t="s">
        <v>196</v>
      </c>
      <c r="F449" s="4">
        <v>620000</v>
      </c>
      <c r="G449" s="4">
        <v>440000</v>
      </c>
      <c r="H449" s="4">
        <v>1060000</v>
      </c>
      <c r="I449" s="4">
        <v>130000</v>
      </c>
      <c r="J449">
        <v>8.4</v>
      </c>
      <c r="K449">
        <v>31</v>
      </c>
      <c r="L449">
        <v>9</v>
      </c>
      <c r="M449" s="4">
        <v>52</v>
      </c>
      <c r="N449" t="s">
        <v>196</v>
      </c>
      <c r="O449" t="s">
        <v>43</v>
      </c>
      <c r="P449" s="4">
        <v>2250000</v>
      </c>
      <c r="Q449" s="3">
        <f>AVERAGE(Table1[[#This Row],[critic_score]],Table1[[#This Row],[user_score]])</f>
        <v>8.6999999999999993</v>
      </c>
      <c r="R449" s="4">
        <f>Table1[[#This Row],[user_count]]+Table1[[#This Row],[critic_count]]</f>
        <v>83</v>
      </c>
      <c r="S449" s="2">
        <f>100000*Table1[[#This Row],[review_count]]/Table1[[#This Row],[total sales]]</f>
        <v>3.6888888888888891</v>
      </c>
      <c r="T449" s="2">
        <f>Table1[[#This Row],[total sales]]/(2017-Table1[[#This Row],[year_of_release]])</f>
        <v>150000</v>
      </c>
      <c r="U449" s="9">
        <f>Table1[[#This Row],[na_sales]]/(2017-Table1[[#This Row],[year_of_release]])</f>
        <v>41333.333333333336</v>
      </c>
      <c r="V449" s="6">
        <f>Table1[[#This Row],[eu_sales]]/(2017-Table1[[#This Row],[year_of_release]])</f>
        <v>29333.333333333332</v>
      </c>
      <c r="W449" s="6">
        <f>Table1[[#This Row],[jp_sales]]/(2017-Table1[[#This Row],[year_of_release]])</f>
        <v>70666.666666666672</v>
      </c>
      <c r="X449" s="6">
        <f>Table1[[#This Row],[other_sales]]/(2017-Table1[[#This Row],[year_of_release]])</f>
        <v>8666.6666666666661</v>
      </c>
      <c r="Y449" s="4">
        <v>495013192</v>
      </c>
      <c r="Z449" s="4">
        <v>431019772</v>
      </c>
      <c r="AA449" s="4">
        <v>127445000</v>
      </c>
      <c r="AB449" s="1">
        <f>Table1[[#This Row],[na_sales]]/Table1[[#This Row],[NA population]]</f>
        <v>1.2524918729842659E-3</v>
      </c>
      <c r="AC449" s="1">
        <f>Table1[[#This Row],[eu_sales]]/Table1[[#This Row],[Eu population]]</f>
        <v>1.020834840031422E-3</v>
      </c>
      <c r="AD449" s="1">
        <f>Table1[[#This Row],[jp_sales]]/Table1[[#This Row],[Jp population]]</f>
        <v>8.3173133508572319E-3</v>
      </c>
    </row>
    <row r="450" spans="1:30" x14ac:dyDescent="0.25">
      <c r="A450" t="s">
        <v>602</v>
      </c>
      <c r="B450" t="s">
        <v>138</v>
      </c>
      <c r="C450">
        <v>2004</v>
      </c>
      <c r="D450" t="s">
        <v>96</v>
      </c>
      <c r="E450" t="s">
        <v>20</v>
      </c>
      <c r="F450" s="4">
        <v>1480000</v>
      </c>
      <c r="G450" s="4">
        <v>250000</v>
      </c>
      <c r="H450" s="4">
        <v>460000</v>
      </c>
      <c r="I450" s="4">
        <v>60000</v>
      </c>
      <c r="J450">
        <v>8.6999999999999993</v>
      </c>
      <c r="K450">
        <v>55</v>
      </c>
      <c r="L450">
        <v>9.4</v>
      </c>
      <c r="M450" s="4">
        <v>306</v>
      </c>
      <c r="N450" t="s">
        <v>202</v>
      </c>
      <c r="O450" t="s">
        <v>21</v>
      </c>
      <c r="P450" s="4">
        <v>2250000</v>
      </c>
      <c r="Q450" s="3">
        <f>AVERAGE(Table1[[#This Row],[critic_score]],Table1[[#This Row],[user_score]])</f>
        <v>9.0500000000000007</v>
      </c>
      <c r="R450" s="4">
        <f>Table1[[#This Row],[user_count]]+Table1[[#This Row],[critic_count]]</f>
        <v>361</v>
      </c>
      <c r="S450" s="2">
        <f>100000*Table1[[#This Row],[review_count]]/Table1[[#This Row],[total sales]]</f>
        <v>16.044444444444444</v>
      </c>
      <c r="T450" s="2">
        <f>Table1[[#This Row],[total sales]]/(2017-Table1[[#This Row],[year_of_release]])</f>
        <v>173076.92307692306</v>
      </c>
      <c r="U450" s="9">
        <f>Table1[[#This Row],[na_sales]]/(2017-Table1[[#This Row],[year_of_release]])</f>
        <v>113846.15384615384</v>
      </c>
      <c r="V450" s="6">
        <f>Table1[[#This Row],[eu_sales]]/(2017-Table1[[#This Row],[year_of_release]])</f>
        <v>19230.76923076923</v>
      </c>
      <c r="W450" s="6">
        <f>Table1[[#This Row],[jp_sales]]/(2017-Table1[[#This Row],[year_of_release]])</f>
        <v>35384.615384615383</v>
      </c>
      <c r="X450" s="6">
        <f>Table1[[#This Row],[other_sales]]/(2017-Table1[[#This Row],[year_of_release]])</f>
        <v>4615.3846153846152</v>
      </c>
      <c r="Y450" s="4">
        <v>505524224</v>
      </c>
      <c r="Z450" s="4">
        <v>434174638</v>
      </c>
      <c r="AA450" s="4">
        <v>127761000</v>
      </c>
      <c r="AB450" s="1">
        <f>Table1[[#This Row],[na_sales]]/Table1[[#This Row],[NA population]]</f>
        <v>2.927653967379415E-3</v>
      </c>
      <c r="AC450" s="1">
        <f>Table1[[#This Row],[eu_sales]]/Table1[[#This Row],[Eu population]]</f>
        <v>5.7580516713645537E-4</v>
      </c>
      <c r="AD450" s="1">
        <f>Table1[[#This Row],[jp_sales]]/Table1[[#This Row],[Jp population]]</f>
        <v>3.6004727577273188E-3</v>
      </c>
    </row>
    <row r="451" spans="1:30" x14ac:dyDescent="0.25">
      <c r="A451" t="s">
        <v>497</v>
      </c>
      <c r="B451" t="s">
        <v>39</v>
      </c>
      <c r="C451">
        <v>2011</v>
      </c>
      <c r="D451" t="s">
        <v>19</v>
      </c>
      <c r="E451" t="s">
        <v>100</v>
      </c>
      <c r="F451" s="4">
        <v>1930000</v>
      </c>
      <c r="G451" s="4">
        <v>150000</v>
      </c>
      <c r="H451" s="4">
        <v>0</v>
      </c>
      <c r="I451" s="4">
        <v>170000</v>
      </c>
      <c r="J451">
        <v>7.9</v>
      </c>
      <c r="K451">
        <v>31</v>
      </c>
      <c r="L451">
        <v>5.5</v>
      </c>
      <c r="M451" s="4">
        <v>56</v>
      </c>
      <c r="N451" t="s">
        <v>246</v>
      </c>
      <c r="O451" t="s">
        <v>21</v>
      </c>
      <c r="P451" s="4">
        <v>2250000</v>
      </c>
      <c r="Q451" s="3">
        <f>AVERAGE(Table1[[#This Row],[critic_score]],Table1[[#This Row],[user_score]])</f>
        <v>6.7</v>
      </c>
      <c r="R451" s="4">
        <f>Table1[[#This Row],[user_count]]+Table1[[#This Row],[critic_count]]</f>
        <v>87</v>
      </c>
      <c r="S451" s="2">
        <f>100000*Table1[[#This Row],[review_count]]/Table1[[#This Row],[total sales]]</f>
        <v>3.8666666666666667</v>
      </c>
      <c r="T451" s="2">
        <f>Table1[[#This Row],[total sales]]/(2017-Table1[[#This Row],[year_of_release]])</f>
        <v>375000</v>
      </c>
      <c r="U451" s="9">
        <f>Table1[[#This Row],[na_sales]]/(2017-Table1[[#This Row],[year_of_release]])</f>
        <v>321666.66666666669</v>
      </c>
      <c r="V451" s="6">
        <f>Table1[[#This Row],[eu_sales]]/(2017-Table1[[#This Row],[year_of_release]])</f>
        <v>25000</v>
      </c>
      <c r="W451" s="6">
        <f>Table1[[#This Row],[jp_sales]]/(2017-Table1[[#This Row],[year_of_release]])</f>
        <v>0</v>
      </c>
      <c r="X451" s="6">
        <f>Table1[[#This Row],[other_sales]]/(2017-Table1[[#This Row],[year_of_release]])</f>
        <v>28333.333333333332</v>
      </c>
      <c r="Y451" s="4">
        <v>545961365</v>
      </c>
      <c r="Z451" s="4">
        <v>440756453</v>
      </c>
      <c r="AA451" s="4">
        <v>127833000</v>
      </c>
      <c r="AB451" s="1">
        <f>Table1[[#This Row],[na_sales]]/Table1[[#This Row],[NA population]]</f>
        <v>3.535048675101763E-3</v>
      </c>
      <c r="AC451" s="1">
        <f>Table1[[#This Row],[eu_sales]]/Table1[[#This Row],[Eu population]]</f>
        <v>3.403240020175042E-4</v>
      </c>
      <c r="AD451" s="1">
        <f>Table1[[#This Row],[jp_sales]]/Table1[[#This Row],[Jp population]]</f>
        <v>0</v>
      </c>
    </row>
    <row r="452" spans="1:30" x14ac:dyDescent="0.25">
      <c r="A452" t="s">
        <v>603</v>
      </c>
      <c r="B452" t="s">
        <v>39</v>
      </c>
      <c r="C452">
        <v>2013</v>
      </c>
      <c r="D452" t="s">
        <v>40</v>
      </c>
      <c r="E452" t="s">
        <v>51</v>
      </c>
      <c r="F452" s="4">
        <v>1230000</v>
      </c>
      <c r="G452" s="4">
        <v>630000</v>
      </c>
      <c r="H452" s="4">
        <v>40000</v>
      </c>
      <c r="I452" s="4">
        <v>350000</v>
      </c>
      <c r="J452">
        <v>8</v>
      </c>
      <c r="K452">
        <v>89</v>
      </c>
      <c r="L452">
        <v>7.5</v>
      </c>
      <c r="M452" s="4">
        <v>914</v>
      </c>
      <c r="N452" t="s">
        <v>227</v>
      </c>
      <c r="O452" t="s">
        <v>43</v>
      </c>
      <c r="P452" s="4">
        <v>2250000</v>
      </c>
      <c r="Q452" s="3">
        <f>AVERAGE(Table1[[#This Row],[critic_score]],Table1[[#This Row],[user_score]])</f>
        <v>7.75</v>
      </c>
      <c r="R452" s="4">
        <f>Table1[[#This Row],[user_count]]+Table1[[#This Row],[critic_count]]</f>
        <v>1003</v>
      </c>
      <c r="S452" s="2">
        <f>100000*Table1[[#This Row],[review_count]]/Table1[[#This Row],[total sales]]</f>
        <v>44.577777777777776</v>
      </c>
      <c r="T452" s="2">
        <f>Table1[[#This Row],[total sales]]/(2017-Table1[[#This Row],[year_of_release]])</f>
        <v>562500</v>
      </c>
      <c r="U452" s="9">
        <f>Table1[[#This Row],[na_sales]]/(2017-Table1[[#This Row],[year_of_release]])</f>
        <v>307500</v>
      </c>
      <c r="V452" s="6">
        <f>Table1[[#This Row],[eu_sales]]/(2017-Table1[[#This Row],[year_of_release]])</f>
        <v>157500</v>
      </c>
      <c r="W452" s="6">
        <f>Table1[[#This Row],[jp_sales]]/(2017-Table1[[#This Row],[year_of_release]])</f>
        <v>10000</v>
      </c>
      <c r="X452" s="6">
        <f>Table1[[#This Row],[other_sales]]/(2017-Table1[[#This Row],[year_of_release]])</f>
        <v>87500</v>
      </c>
      <c r="Y452" s="4">
        <v>556861736</v>
      </c>
      <c r="Z452" s="4">
        <v>442492884</v>
      </c>
      <c r="AA452" s="4">
        <v>127445000</v>
      </c>
      <c r="AB452" s="1">
        <f>Table1[[#This Row],[na_sales]]/Table1[[#This Row],[NA population]]</f>
        <v>2.2088068195082449E-3</v>
      </c>
      <c r="AC452" s="1">
        <f>Table1[[#This Row],[eu_sales]]/Table1[[#This Row],[Eu population]]</f>
        <v>1.4237517094173203E-3</v>
      </c>
      <c r="AD452" s="1">
        <f>Table1[[#This Row],[jp_sales]]/Table1[[#This Row],[Jp population]]</f>
        <v>3.1386088116442388E-4</v>
      </c>
    </row>
    <row r="453" spans="1:30" x14ac:dyDescent="0.25">
      <c r="A453" t="s">
        <v>217</v>
      </c>
      <c r="B453" t="s">
        <v>39</v>
      </c>
      <c r="C453">
        <v>2007</v>
      </c>
      <c r="D453" t="s">
        <v>29</v>
      </c>
      <c r="E453" t="s">
        <v>55</v>
      </c>
      <c r="F453" s="4">
        <v>1400000</v>
      </c>
      <c r="G453" s="4">
        <v>530000</v>
      </c>
      <c r="H453" s="4">
        <v>20000</v>
      </c>
      <c r="I453" s="4">
        <v>300000</v>
      </c>
      <c r="J453">
        <v>8.3000000000000007</v>
      </c>
      <c r="K453">
        <v>45</v>
      </c>
      <c r="L453">
        <v>7.8</v>
      </c>
      <c r="M453" s="4">
        <v>52</v>
      </c>
      <c r="N453" t="s">
        <v>234</v>
      </c>
      <c r="O453" t="s">
        <v>67</v>
      </c>
      <c r="P453" s="4">
        <v>2250000</v>
      </c>
      <c r="Q453" s="3">
        <f>AVERAGE(Table1[[#This Row],[critic_score]],Table1[[#This Row],[user_score]])</f>
        <v>8.0500000000000007</v>
      </c>
      <c r="R453" s="4">
        <f>Table1[[#This Row],[user_count]]+Table1[[#This Row],[critic_count]]</f>
        <v>97</v>
      </c>
      <c r="S453" s="2">
        <f>100000*Table1[[#This Row],[review_count]]/Table1[[#This Row],[total sales]]</f>
        <v>4.3111111111111109</v>
      </c>
      <c r="T453" s="2">
        <f>Table1[[#This Row],[total sales]]/(2017-Table1[[#This Row],[year_of_release]])</f>
        <v>225000</v>
      </c>
      <c r="U453" s="9">
        <f>Table1[[#This Row],[na_sales]]/(2017-Table1[[#This Row],[year_of_release]])</f>
        <v>140000</v>
      </c>
      <c r="V453" s="6">
        <f>Table1[[#This Row],[eu_sales]]/(2017-Table1[[#This Row],[year_of_release]])</f>
        <v>53000</v>
      </c>
      <c r="W453" s="6">
        <f>Table1[[#This Row],[jp_sales]]/(2017-Table1[[#This Row],[year_of_release]])</f>
        <v>2000</v>
      </c>
      <c r="X453" s="6">
        <f>Table1[[#This Row],[other_sales]]/(2017-Table1[[#This Row],[year_of_release]])</f>
        <v>30000</v>
      </c>
      <c r="Y453" s="4">
        <v>522751172</v>
      </c>
      <c r="Z453" s="4">
        <v>438594184</v>
      </c>
      <c r="AA453" s="4">
        <v>128001000</v>
      </c>
      <c r="AB453" s="1">
        <f>Table1[[#This Row],[na_sales]]/Table1[[#This Row],[NA population]]</f>
        <v>2.6781384241449393E-3</v>
      </c>
      <c r="AC453" s="1">
        <f>Table1[[#This Row],[eu_sales]]/Table1[[#This Row],[Eu population]]</f>
        <v>1.2084063567974718E-3</v>
      </c>
      <c r="AD453" s="1">
        <f>Table1[[#This Row],[jp_sales]]/Table1[[#This Row],[Jp population]]</f>
        <v>1.5624877930641166E-4</v>
      </c>
    </row>
    <row r="454" spans="1:30" x14ac:dyDescent="0.25">
      <c r="A454" t="s">
        <v>604</v>
      </c>
      <c r="B454" t="s">
        <v>159</v>
      </c>
      <c r="C454">
        <v>2001</v>
      </c>
      <c r="D454" t="s">
        <v>27</v>
      </c>
      <c r="E454" t="s">
        <v>403</v>
      </c>
      <c r="F454" s="4">
        <v>1190000</v>
      </c>
      <c r="G454" s="4">
        <v>710000</v>
      </c>
      <c r="H454" s="4">
        <v>220000</v>
      </c>
      <c r="I454" s="4">
        <v>130000</v>
      </c>
      <c r="J454">
        <v>8.6999999999999993</v>
      </c>
      <c r="K454">
        <v>22</v>
      </c>
      <c r="L454">
        <v>8.1</v>
      </c>
      <c r="M454" s="4">
        <v>48</v>
      </c>
      <c r="N454" t="s">
        <v>444</v>
      </c>
      <c r="O454" t="s">
        <v>21</v>
      </c>
      <c r="P454" s="4">
        <v>2250000</v>
      </c>
      <c r="Q454" s="3">
        <f>AVERAGE(Table1[[#This Row],[critic_score]],Table1[[#This Row],[user_score]])</f>
        <v>8.3999999999999986</v>
      </c>
      <c r="R454" s="4">
        <f>Table1[[#This Row],[user_count]]+Table1[[#This Row],[critic_count]]</f>
        <v>70</v>
      </c>
      <c r="S454" s="2">
        <f>100000*Table1[[#This Row],[review_count]]/Table1[[#This Row],[total sales]]</f>
        <v>3.1111111111111112</v>
      </c>
      <c r="T454" s="2">
        <f>Table1[[#This Row],[total sales]]/(2017-Table1[[#This Row],[year_of_release]])</f>
        <v>140625</v>
      </c>
      <c r="U454" s="9">
        <f>Table1[[#This Row],[na_sales]]/(2017-Table1[[#This Row],[year_of_release]])</f>
        <v>74375</v>
      </c>
      <c r="V454" s="6">
        <f>Table1[[#This Row],[eu_sales]]/(2017-Table1[[#This Row],[year_of_release]])</f>
        <v>44375</v>
      </c>
      <c r="W454" s="6">
        <f>Table1[[#This Row],[jp_sales]]/(2017-Table1[[#This Row],[year_of_release]])</f>
        <v>13750</v>
      </c>
      <c r="X454" s="6">
        <f>Table1[[#This Row],[other_sales]]/(2017-Table1[[#This Row],[year_of_release]])</f>
        <v>8125</v>
      </c>
      <c r="Y454" s="4">
        <v>489752572</v>
      </c>
      <c r="Z454" s="4">
        <v>430035992</v>
      </c>
      <c r="AA454" s="4">
        <v>127149000</v>
      </c>
      <c r="AB454" s="1">
        <f>Table1[[#This Row],[na_sales]]/Table1[[#This Row],[NA population]]</f>
        <v>2.4297983676541059E-3</v>
      </c>
      <c r="AC454" s="1">
        <f>Table1[[#This Row],[eu_sales]]/Table1[[#This Row],[Eu population]]</f>
        <v>1.6510245960993889E-3</v>
      </c>
      <c r="AD454" s="1">
        <f>Table1[[#This Row],[jp_sales]]/Table1[[#This Row],[Jp population]]</f>
        <v>1.7302534821351328E-3</v>
      </c>
    </row>
    <row r="455" spans="1:30" x14ac:dyDescent="0.25">
      <c r="A455" t="s">
        <v>605</v>
      </c>
      <c r="B455" t="s">
        <v>18</v>
      </c>
      <c r="C455">
        <v>2006</v>
      </c>
      <c r="D455" t="s">
        <v>29</v>
      </c>
      <c r="E455" t="s">
        <v>403</v>
      </c>
      <c r="F455" s="4">
        <v>1050000</v>
      </c>
      <c r="G455" s="4">
        <v>910000</v>
      </c>
      <c r="H455" s="4">
        <v>40000</v>
      </c>
      <c r="I455" s="4">
        <v>240000</v>
      </c>
      <c r="J455">
        <v>7.4</v>
      </c>
      <c r="K455">
        <v>53</v>
      </c>
      <c r="L455">
        <v>5.7</v>
      </c>
      <c r="M455" s="4">
        <v>72</v>
      </c>
      <c r="N455" t="s">
        <v>403</v>
      </c>
      <c r="O455" t="s">
        <v>21</v>
      </c>
      <c r="P455" s="4">
        <v>2240000</v>
      </c>
      <c r="Q455" s="3">
        <f>AVERAGE(Table1[[#This Row],[critic_score]],Table1[[#This Row],[user_score]])</f>
        <v>6.5500000000000007</v>
      </c>
      <c r="R455" s="4">
        <f>Table1[[#This Row],[user_count]]+Table1[[#This Row],[critic_count]]</f>
        <v>125</v>
      </c>
      <c r="S455" s="2">
        <f>100000*Table1[[#This Row],[review_count]]/Table1[[#This Row],[total sales]]</f>
        <v>5.5803571428571432</v>
      </c>
      <c r="T455" s="2">
        <f>Table1[[#This Row],[total sales]]/(2017-Table1[[#This Row],[year_of_release]])</f>
        <v>203636.36363636365</v>
      </c>
      <c r="U455" s="9">
        <f>Table1[[#This Row],[na_sales]]/(2017-Table1[[#This Row],[year_of_release]])</f>
        <v>95454.545454545456</v>
      </c>
      <c r="V455" s="6">
        <f>Table1[[#This Row],[eu_sales]]/(2017-Table1[[#This Row],[year_of_release]])</f>
        <v>82727.272727272721</v>
      </c>
      <c r="W455" s="6">
        <f>Table1[[#This Row],[jp_sales]]/(2017-Table1[[#This Row],[year_of_release]])</f>
        <v>3636.3636363636365</v>
      </c>
      <c r="X455" s="6">
        <f>Table1[[#This Row],[other_sales]]/(2017-Table1[[#This Row],[year_of_release]])</f>
        <v>21818.18181818182</v>
      </c>
      <c r="Y455" s="4">
        <v>516818555</v>
      </c>
      <c r="Z455" s="4">
        <v>437126892</v>
      </c>
      <c r="AA455" s="4">
        <v>127854000</v>
      </c>
      <c r="AB455" s="1">
        <f>Table1[[#This Row],[na_sales]]/Table1[[#This Row],[NA population]]</f>
        <v>2.0316608021165184E-3</v>
      </c>
      <c r="AC455" s="1">
        <f>Table1[[#This Row],[eu_sales]]/Table1[[#This Row],[Eu population]]</f>
        <v>2.0817753761074942E-3</v>
      </c>
      <c r="AD455" s="1">
        <f>Table1[[#This Row],[jp_sales]]/Table1[[#This Row],[Jp population]]</f>
        <v>3.1285685234720852E-4</v>
      </c>
    </row>
    <row r="456" spans="1:30" x14ac:dyDescent="0.25">
      <c r="A456" t="s">
        <v>606</v>
      </c>
      <c r="B456" t="s">
        <v>136</v>
      </c>
      <c r="C456">
        <v>2013</v>
      </c>
      <c r="D456" t="s">
        <v>27</v>
      </c>
      <c r="E456" t="s">
        <v>20</v>
      </c>
      <c r="F456" s="4">
        <v>1250000</v>
      </c>
      <c r="G456" s="4">
        <v>620000</v>
      </c>
      <c r="H456" s="4">
        <v>180000</v>
      </c>
      <c r="I456" s="4">
        <v>180000</v>
      </c>
      <c r="J456">
        <v>7.7</v>
      </c>
      <c r="K456">
        <v>59</v>
      </c>
      <c r="L456">
        <v>7.9</v>
      </c>
      <c r="M456" s="4">
        <v>288</v>
      </c>
      <c r="N456" t="s">
        <v>20</v>
      </c>
      <c r="O456" t="s">
        <v>21</v>
      </c>
      <c r="P456" s="4">
        <v>2230000</v>
      </c>
      <c r="Q456" s="3">
        <f>AVERAGE(Table1[[#This Row],[critic_score]],Table1[[#This Row],[user_score]])</f>
        <v>7.8000000000000007</v>
      </c>
      <c r="R456" s="4">
        <f>Table1[[#This Row],[user_count]]+Table1[[#This Row],[critic_count]]</f>
        <v>347</v>
      </c>
      <c r="S456" s="2">
        <f>100000*Table1[[#This Row],[review_count]]/Table1[[#This Row],[total sales]]</f>
        <v>15.560538116591928</v>
      </c>
      <c r="T456" s="2">
        <f>Table1[[#This Row],[total sales]]/(2017-Table1[[#This Row],[year_of_release]])</f>
        <v>557500</v>
      </c>
      <c r="U456" s="9">
        <f>Table1[[#This Row],[na_sales]]/(2017-Table1[[#This Row],[year_of_release]])</f>
        <v>312500</v>
      </c>
      <c r="V456" s="6">
        <f>Table1[[#This Row],[eu_sales]]/(2017-Table1[[#This Row],[year_of_release]])</f>
        <v>155000</v>
      </c>
      <c r="W456" s="6">
        <f>Table1[[#This Row],[jp_sales]]/(2017-Table1[[#This Row],[year_of_release]])</f>
        <v>45000</v>
      </c>
      <c r="X456" s="6">
        <f>Table1[[#This Row],[other_sales]]/(2017-Table1[[#This Row],[year_of_release]])</f>
        <v>45000</v>
      </c>
      <c r="Y456" s="4">
        <v>556861736</v>
      </c>
      <c r="Z456" s="4">
        <v>442492884</v>
      </c>
      <c r="AA456" s="4">
        <v>127445000</v>
      </c>
      <c r="AB456" s="1">
        <f>Table1[[#This Row],[na_sales]]/Table1[[#This Row],[NA population]]</f>
        <v>2.2447223775490296E-3</v>
      </c>
      <c r="AC456" s="1">
        <f>Table1[[#This Row],[eu_sales]]/Table1[[#This Row],[Eu population]]</f>
        <v>1.4011524759345057E-3</v>
      </c>
      <c r="AD456" s="1">
        <f>Table1[[#This Row],[jp_sales]]/Table1[[#This Row],[Jp population]]</f>
        <v>1.4123739652399075E-3</v>
      </c>
    </row>
    <row r="457" spans="1:30" x14ac:dyDescent="0.25">
      <c r="A457" t="s">
        <v>607</v>
      </c>
      <c r="B457" t="s">
        <v>159</v>
      </c>
      <c r="C457">
        <v>2001</v>
      </c>
      <c r="D457" t="s">
        <v>27</v>
      </c>
      <c r="E457" t="s">
        <v>575</v>
      </c>
      <c r="F457" s="4">
        <v>1290000</v>
      </c>
      <c r="G457" s="4">
        <v>830000</v>
      </c>
      <c r="H457" s="4">
        <v>0</v>
      </c>
      <c r="I457" s="4">
        <v>110000</v>
      </c>
      <c r="J457">
        <v>7.4</v>
      </c>
      <c r="K457">
        <v>16</v>
      </c>
      <c r="L457">
        <v>8</v>
      </c>
      <c r="M457" s="4">
        <v>13</v>
      </c>
      <c r="N457" t="s">
        <v>608</v>
      </c>
      <c r="O457" t="s">
        <v>21</v>
      </c>
      <c r="P457" s="4">
        <v>2230000</v>
      </c>
      <c r="Q457" s="3">
        <f>AVERAGE(Table1[[#This Row],[critic_score]],Table1[[#This Row],[user_score]])</f>
        <v>7.7</v>
      </c>
      <c r="R457" s="4">
        <f>Table1[[#This Row],[user_count]]+Table1[[#This Row],[critic_count]]</f>
        <v>29</v>
      </c>
      <c r="S457" s="2">
        <f>100000*Table1[[#This Row],[review_count]]/Table1[[#This Row],[total sales]]</f>
        <v>1.3004484304932735</v>
      </c>
      <c r="T457" s="2">
        <f>Table1[[#This Row],[total sales]]/(2017-Table1[[#This Row],[year_of_release]])</f>
        <v>139375</v>
      </c>
      <c r="U457" s="9">
        <f>Table1[[#This Row],[na_sales]]/(2017-Table1[[#This Row],[year_of_release]])</f>
        <v>80625</v>
      </c>
      <c r="V457" s="6">
        <f>Table1[[#This Row],[eu_sales]]/(2017-Table1[[#This Row],[year_of_release]])</f>
        <v>51875</v>
      </c>
      <c r="W457" s="6">
        <f>Table1[[#This Row],[jp_sales]]/(2017-Table1[[#This Row],[year_of_release]])</f>
        <v>0</v>
      </c>
      <c r="X457" s="6">
        <f>Table1[[#This Row],[other_sales]]/(2017-Table1[[#This Row],[year_of_release]])</f>
        <v>6875</v>
      </c>
      <c r="Y457" s="4">
        <v>489752572</v>
      </c>
      <c r="Z457" s="4">
        <v>430035992</v>
      </c>
      <c r="AA457" s="4">
        <v>127149000</v>
      </c>
      <c r="AB457" s="1">
        <f>Table1[[#This Row],[na_sales]]/Table1[[#This Row],[NA population]]</f>
        <v>2.6339831044317617E-3</v>
      </c>
      <c r="AC457" s="1">
        <f>Table1[[#This Row],[eu_sales]]/Table1[[#This Row],[Eu population]]</f>
        <v>1.9300710067077361E-3</v>
      </c>
      <c r="AD457" s="1">
        <f>Table1[[#This Row],[jp_sales]]/Table1[[#This Row],[Jp population]]</f>
        <v>0</v>
      </c>
    </row>
    <row r="458" spans="1:30" x14ac:dyDescent="0.25">
      <c r="A458" t="s">
        <v>609</v>
      </c>
      <c r="B458" t="s">
        <v>118</v>
      </c>
      <c r="C458">
        <v>2008</v>
      </c>
      <c r="D458" t="s">
        <v>65</v>
      </c>
      <c r="E458" t="s">
        <v>176</v>
      </c>
      <c r="F458" s="4">
        <v>510000</v>
      </c>
      <c r="G458" s="4">
        <v>500000</v>
      </c>
      <c r="H458" s="4">
        <v>910000</v>
      </c>
      <c r="I458" s="4">
        <v>310000</v>
      </c>
      <c r="J458">
        <v>7.9</v>
      </c>
      <c r="K458">
        <v>61</v>
      </c>
      <c r="L458">
        <v>8</v>
      </c>
      <c r="M458" s="4">
        <v>139</v>
      </c>
      <c r="N458" t="s">
        <v>176</v>
      </c>
      <c r="O458" t="s">
        <v>67</v>
      </c>
      <c r="P458" s="4">
        <v>2230000</v>
      </c>
      <c r="Q458" s="3">
        <f>AVERAGE(Table1[[#This Row],[critic_score]],Table1[[#This Row],[user_score]])</f>
        <v>7.95</v>
      </c>
      <c r="R458" s="4">
        <f>Table1[[#This Row],[user_count]]+Table1[[#This Row],[critic_count]]</f>
        <v>200</v>
      </c>
      <c r="S458" s="2">
        <f>100000*Table1[[#This Row],[review_count]]/Table1[[#This Row],[total sales]]</f>
        <v>8.9686098654708513</v>
      </c>
      <c r="T458" s="2">
        <f>Table1[[#This Row],[total sales]]/(2017-Table1[[#This Row],[year_of_release]])</f>
        <v>247777.77777777778</v>
      </c>
      <c r="U458" s="9">
        <f>Table1[[#This Row],[na_sales]]/(2017-Table1[[#This Row],[year_of_release]])</f>
        <v>56666.666666666664</v>
      </c>
      <c r="V458" s="6">
        <f>Table1[[#This Row],[eu_sales]]/(2017-Table1[[#This Row],[year_of_release]])</f>
        <v>55555.555555555555</v>
      </c>
      <c r="W458" s="6">
        <f>Table1[[#This Row],[jp_sales]]/(2017-Table1[[#This Row],[year_of_release]])</f>
        <v>101111.11111111111</v>
      </c>
      <c r="X458" s="6">
        <f>Table1[[#This Row],[other_sales]]/(2017-Table1[[#This Row],[year_of_release]])</f>
        <v>34444.444444444445</v>
      </c>
      <c r="Y458" s="4">
        <v>528816311</v>
      </c>
      <c r="Z458" s="4">
        <v>440001482</v>
      </c>
      <c r="AA458" s="4">
        <v>128063000</v>
      </c>
      <c r="AB458" s="1">
        <f>Table1[[#This Row],[na_sales]]/Table1[[#This Row],[NA population]]</f>
        <v>9.6441805857989124E-4</v>
      </c>
      <c r="AC458" s="1">
        <f>Table1[[#This Row],[eu_sales]]/Table1[[#This Row],[Eu population]]</f>
        <v>1.1363598088971892E-3</v>
      </c>
      <c r="AD458" s="1">
        <f>Table1[[#This Row],[jp_sales]]/Table1[[#This Row],[Jp population]]</f>
        <v>7.105877575880621E-3</v>
      </c>
    </row>
    <row r="459" spans="1:30" x14ac:dyDescent="0.25">
      <c r="A459" t="s">
        <v>610</v>
      </c>
      <c r="B459" t="s">
        <v>34</v>
      </c>
      <c r="C459">
        <v>2013</v>
      </c>
      <c r="D459" t="s">
        <v>19</v>
      </c>
      <c r="E459" t="s">
        <v>100</v>
      </c>
      <c r="F459" s="4">
        <v>1980000</v>
      </c>
      <c r="G459" s="4">
        <v>60000</v>
      </c>
      <c r="H459" s="4">
        <v>0</v>
      </c>
      <c r="I459" s="4">
        <v>190000</v>
      </c>
      <c r="J459">
        <v>8</v>
      </c>
      <c r="K459">
        <v>32</v>
      </c>
      <c r="L459">
        <v>5.6</v>
      </c>
      <c r="M459" s="4">
        <v>136</v>
      </c>
      <c r="N459" t="s">
        <v>101</v>
      </c>
      <c r="O459" t="s">
        <v>21</v>
      </c>
      <c r="P459" s="4">
        <v>2230000</v>
      </c>
      <c r="Q459" s="3">
        <f>AVERAGE(Table1[[#This Row],[critic_score]],Table1[[#This Row],[user_score]])</f>
        <v>6.8</v>
      </c>
      <c r="R459" s="4">
        <f>Table1[[#This Row],[user_count]]+Table1[[#This Row],[critic_count]]</f>
        <v>168</v>
      </c>
      <c r="S459" s="2">
        <f>100000*Table1[[#This Row],[review_count]]/Table1[[#This Row],[total sales]]</f>
        <v>7.5336322869955161</v>
      </c>
      <c r="T459" s="2">
        <f>Table1[[#This Row],[total sales]]/(2017-Table1[[#This Row],[year_of_release]])</f>
        <v>557500</v>
      </c>
      <c r="U459" s="9">
        <f>Table1[[#This Row],[na_sales]]/(2017-Table1[[#This Row],[year_of_release]])</f>
        <v>495000</v>
      </c>
      <c r="V459" s="6">
        <f>Table1[[#This Row],[eu_sales]]/(2017-Table1[[#This Row],[year_of_release]])</f>
        <v>15000</v>
      </c>
      <c r="W459" s="6">
        <f>Table1[[#This Row],[jp_sales]]/(2017-Table1[[#This Row],[year_of_release]])</f>
        <v>0</v>
      </c>
      <c r="X459" s="6">
        <f>Table1[[#This Row],[other_sales]]/(2017-Table1[[#This Row],[year_of_release]])</f>
        <v>47500</v>
      </c>
      <c r="Y459" s="4">
        <v>556861736</v>
      </c>
      <c r="Z459" s="4">
        <v>442492884</v>
      </c>
      <c r="AA459" s="4">
        <v>127445000</v>
      </c>
      <c r="AB459" s="1">
        <f>Table1[[#This Row],[na_sales]]/Table1[[#This Row],[NA population]]</f>
        <v>3.5556402460376626E-3</v>
      </c>
      <c r="AC459" s="1">
        <f>Table1[[#This Row],[eu_sales]]/Table1[[#This Row],[Eu population]]</f>
        <v>1.3559540089688765E-4</v>
      </c>
      <c r="AD459" s="1">
        <f>Table1[[#This Row],[jp_sales]]/Table1[[#This Row],[Jp population]]</f>
        <v>0</v>
      </c>
    </row>
    <row r="460" spans="1:30" x14ac:dyDescent="0.25">
      <c r="A460" t="s">
        <v>419</v>
      </c>
      <c r="B460" t="s">
        <v>39</v>
      </c>
      <c r="C460">
        <v>2012</v>
      </c>
      <c r="D460" t="s">
        <v>54</v>
      </c>
      <c r="E460" t="s">
        <v>41</v>
      </c>
      <c r="F460" s="4">
        <v>1050000</v>
      </c>
      <c r="G460" s="4">
        <v>720000</v>
      </c>
      <c r="H460" s="4">
        <v>100000</v>
      </c>
      <c r="I460" s="4">
        <v>350000</v>
      </c>
      <c r="J460">
        <v>9.1</v>
      </c>
      <c r="K460">
        <v>25</v>
      </c>
      <c r="L460">
        <v>8.1999999999999993</v>
      </c>
      <c r="M460" s="4">
        <v>858</v>
      </c>
      <c r="N460" t="s">
        <v>360</v>
      </c>
      <c r="O460" t="s">
        <v>43</v>
      </c>
      <c r="P460" s="4">
        <v>2220000</v>
      </c>
      <c r="Q460" s="3">
        <f>AVERAGE(Table1[[#This Row],[critic_score]],Table1[[#This Row],[user_score]])</f>
        <v>8.6499999999999986</v>
      </c>
      <c r="R460" s="4">
        <f>Table1[[#This Row],[user_count]]+Table1[[#This Row],[critic_count]]</f>
        <v>883</v>
      </c>
      <c r="S460" s="2">
        <f>100000*Table1[[#This Row],[review_count]]/Table1[[#This Row],[total sales]]</f>
        <v>39.774774774774777</v>
      </c>
      <c r="T460" s="2">
        <f>Table1[[#This Row],[total sales]]/(2017-Table1[[#This Row],[year_of_release]])</f>
        <v>444000</v>
      </c>
      <c r="U460" s="9">
        <f>Table1[[#This Row],[na_sales]]/(2017-Table1[[#This Row],[year_of_release]])</f>
        <v>210000</v>
      </c>
      <c r="V460" s="6">
        <f>Table1[[#This Row],[eu_sales]]/(2017-Table1[[#This Row],[year_of_release]])</f>
        <v>144000</v>
      </c>
      <c r="W460" s="6">
        <f>Table1[[#This Row],[jp_sales]]/(2017-Table1[[#This Row],[year_of_release]])</f>
        <v>20000</v>
      </c>
      <c r="X460" s="6">
        <f>Table1[[#This Row],[other_sales]]/(2017-Table1[[#This Row],[year_of_release]])</f>
        <v>70000</v>
      </c>
      <c r="Y460" s="4">
        <v>551484507</v>
      </c>
      <c r="Z460" s="4">
        <v>441417242</v>
      </c>
      <c r="AA460" s="4">
        <v>127629000</v>
      </c>
      <c r="AB460" s="1">
        <f>Table1[[#This Row],[na_sales]]/Table1[[#This Row],[NA population]]</f>
        <v>1.9039519454714256E-3</v>
      </c>
      <c r="AC460" s="1">
        <f>Table1[[#This Row],[eu_sales]]/Table1[[#This Row],[Eu population]]</f>
        <v>1.6311098242057342E-3</v>
      </c>
      <c r="AD460" s="1">
        <f>Table1[[#This Row],[jp_sales]]/Table1[[#This Row],[Jp population]]</f>
        <v>7.8352098660962636E-4</v>
      </c>
    </row>
    <row r="461" spans="1:30" x14ac:dyDescent="0.25">
      <c r="A461" t="s">
        <v>611</v>
      </c>
      <c r="B461" t="s">
        <v>45</v>
      </c>
      <c r="C461">
        <v>2003</v>
      </c>
      <c r="D461" t="s">
        <v>40</v>
      </c>
      <c r="E461" t="s">
        <v>83</v>
      </c>
      <c r="F461" s="4">
        <v>880000</v>
      </c>
      <c r="G461" s="4">
        <v>1030000</v>
      </c>
      <c r="H461" s="4">
        <v>0</v>
      </c>
      <c r="I461" s="4">
        <v>310000</v>
      </c>
      <c r="J461">
        <v>9.1999999999999993</v>
      </c>
      <c r="K461">
        <v>44</v>
      </c>
      <c r="L461">
        <v>8.8000000000000007</v>
      </c>
      <c r="M461" s="4">
        <v>204</v>
      </c>
      <c r="N461" t="s">
        <v>83</v>
      </c>
      <c r="O461" t="s">
        <v>67</v>
      </c>
      <c r="P461" s="4">
        <v>2220000</v>
      </c>
      <c r="Q461" s="3">
        <f>AVERAGE(Table1[[#This Row],[critic_score]],Table1[[#This Row],[user_score]])</f>
        <v>9</v>
      </c>
      <c r="R461" s="4">
        <f>Table1[[#This Row],[user_count]]+Table1[[#This Row],[critic_count]]</f>
        <v>248</v>
      </c>
      <c r="S461" s="2">
        <f>100000*Table1[[#This Row],[review_count]]/Table1[[#This Row],[total sales]]</f>
        <v>11.171171171171171</v>
      </c>
      <c r="T461" s="2">
        <f>Table1[[#This Row],[total sales]]/(2017-Table1[[#This Row],[year_of_release]])</f>
        <v>158571.42857142858</v>
      </c>
      <c r="U461" s="9">
        <f>Table1[[#This Row],[na_sales]]/(2017-Table1[[#This Row],[year_of_release]])</f>
        <v>62857.142857142855</v>
      </c>
      <c r="V461" s="6">
        <f>Table1[[#This Row],[eu_sales]]/(2017-Table1[[#This Row],[year_of_release]])</f>
        <v>73571.428571428565</v>
      </c>
      <c r="W461" s="6">
        <f>Table1[[#This Row],[jp_sales]]/(2017-Table1[[#This Row],[year_of_release]])</f>
        <v>0</v>
      </c>
      <c r="X461" s="6">
        <f>Table1[[#This Row],[other_sales]]/(2017-Table1[[#This Row],[year_of_release]])</f>
        <v>22142.857142857141</v>
      </c>
      <c r="Y461" s="4">
        <v>500125528</v>
      </c>
      <c r="Z461" s="4">
        <v>432552540</v>
      </c>
      <c r="AA461" s="4">
        <v>127718000</v>
      </c>
      <c r="AB461" s="1">
        <f>Table1[[#This Row],[na_sales]]/Table1[[#This Row],[NA population]]</f>
        <v>1.7595582523433997E-3</v>
      </c>
      <c r="AC461" s="1">
        <f>Table1[[#This Row],[eu_sales]]/Table1[[#This Row],[Eu population]]</f>
        <v>2.3812136208933138E-3</v>
      </c>
      <c r="AD461" s="1">
        <f>Table1[[#This Row],[jp_sales]]/Table1[[#This Row],[Jp population]]</f>
        <v>0</v>
      </c>
    </row>
    <row r="462" spans="1:30" x14ac:dyDescent="0.25">
      <c r="A462" t="s">
        <v>613</v>
      </c>
      <c r="B462" t="s">
        <v>34</v>
      </c>
      <c r="C462">
        <v>2013</v>
      </c>
      <c r="D462" t="s">
        <v>40</v>
      </c>
      <c r="E462" t="s">
        <v>198</v>
      </c>
      <c r="F462" s="4">
        <v>1240000</v>
      </c>
      <c r="G462" s="4">
        <v>790000</v>
      </c>
      <c r="H462" s="4">
        <v>0</v>
      </c>
      <c r="I462" s="4">
        <v>190000</v>
      </c>
      <c r="J462">
        <v>8</v>
      </c>
      <c r="K462">
        <v>37</v>
      </c>
      <c r="L462">
        <v>7.6</v>
      </c>
      <c r="M462" s="4">
        <v>127</v>
      </c>
      <c r="N462" t="s">
        <v>614</v>
      </c>
      <c r="O462" t="s">
        <v>84</v>
      </c>
      <c r="P462" s="4">
        <v>2220000</v>
      </c>
      <c r="Q462" s="3">
        <f>AVERAGE(Table1[[#This Row],[critic_score]],Table1[[#This Row],[user_score]])</f>
        <v>7.8</v>
      </c>
      <c r="R462" s="4">
        <f>Table1[[#This Row],[user_count]]+Table1[[#This Row],[critic_count]]</f>
        <v>164</v>
      </c>
      <c r="S462" s="2">
        <f>100000*Table1[[#This Row],[review_count]]/Table1[[#This Row],[total sales]]</f>
        <v>7.3873873873873874</v>
      </c>
      <c r="T462" s="2">
        <f>Table1[[#This Row],[total sales]]/(2017-Table1[[#This Row],[year_of_release]])</f>
        <v>555000</v>
      </c>
      <c r="U462" s="9">
        <f>Table1[[#This Row],[na_sales]]/(2017-Table1[[#This Row],[year_of_release]])</f>
        <v>310000</v>
      </c>
      <c r="V462" s="6">
        <f>Table1[[#This Row],[eu_sales]]/(2017-Table1[[#This Row],[year_of_release]])</f>
        <v>197500</v>
      </c>
      <c r="W462" s="6">
        <f>Table1[[#This Row],[jp_sales]]/(2017-Table1[[#This Row],[year_of_release]])</f>
        <v>0</v>
      </c>
      <c r="X462" s="6">
        <f>Table1[[#This Row],[other_sales]]/(2017-Table1[[#This Row],[year_of_release]])</f>
        <v>47500</v>
      </c>
      <c r="Y462" s="4">
        <v>556861736</v>
      </c>
      <c r="Z462" s="4">
        <v>442492884</v>
      </c>
      <c r="AA462" s="4">
        <v>127445000</v>
      </c>
      <c r="AB462" s="1">
        <f>Table1[[#This Row],[na_sales]]/Table1[[#This Row],[NA population]]</f>
        <v>2.2267645985286372E-3</v>
      </c>
      <c r="AC462" s="1">
        <f>Table1[[#This Row],[eu_sales]]/Table1[[#This Row],[Eu population]]</f>
        <v>1.7853394451423539E-3</v>
      </c>
      <c r="AD462" s="1">
        <f>Table1[[#This Row],[jp_sales]]/Table1[[#This Row],[Jp population]]</f>
        <v>0</v>
      </c>
    </row>
    <row r="463" spans="1:30" x14ac:dyDescent="0.25">
      <c r="A463" t="s">
        <v>1974</v>
      </c>
      <c r="B463" t="s">
        <v>39</v>
      </c>
      <c r="C463">
        <v>2011</v>
      </c>
      <c r="D463" t="s">
        <v>96</v>
      </c>
      <c r="E463" t="s">
        <v>1685</v>
      </c>
      <c r="F463" s="4">
        <v>270000</v>
      </c>
      <c r="G463" s="4">
        <v>110000</v>
      </c>
      <c r="H463" s="4">
        <v>140000</v>
      </c>
      <c r="I463" s="4">
        <v>50000</v>
      </c>
      <c r="J463">
        <v>8</v>
      </c>
      <c r="K463">
        <v>39</v>
      </c>
      <c r="L463">
        <v>7.8</v>
      </c>
      <c r="M463" s="4">
        <v>126</v>
      </c>
      <c r="N463" t="s">
        <v>1685</v>
      </c>
      <c r="O463" t="s">
        <v>67</v>
      </c>
      <c r="P463" s="4">
        <v>570000</v>
      </c>
      <c r="Q463" s="3">
        <f>AVERAGE(Table1[[#This Row],[critic_score]],Table1[[#This Row],[user_score]])</f>
        <v>7.9</v>
      </c>
      <c r="R463" s="4">
        <f>Table1[[#This Row],[user_count]]+Table1[[#This Row],[critic_count]]</f>
        <v>165</v>
      </c>
      <c r="S463" s="2">
        <f>100000*Table1[[#This Row],[review_count]]/Table1[[#This Row],[total sales]]</f>
        <v>28.94736842105263</v>
      </c>
      <c r="T463" s="2">
        <f>Table1[[#This Row],[total sales]]/(2017-Table1[[#This Row],[year_of_release]])</f>
        <v>95000</v>
      </c>
      <c r="U463" s="9">
        <f>Table1[[#This Row],[na_sales]]/(2017-Table1[[#This Row],[year_of_release]])</f>
        <v>45000</v>
      </c>
      <c r="V463" s="6">
        <f>Table1[[#This Row],[eu_sales]]/(2017-Table1[[#This Row],[year_of_release]])</f>
        <v>18333.333333333332</v>
      </c>
      <c r="W463" s="6">
        <f>Table1[[#This Row],[jp_sales]]/(2017-Table1[[#This Row],[year_of_release]])</f>
        <v>23333.333333333332</v>
      </c>
      <c r="X463" s="6">
        <f>Table1[[#This Row],[other_sales]]/(2017-Table1[[#This Row],[year_of_release]])</f>
        <v>8333.3333333333339</v>
      </c>
      <c r="Y463" s="4">
        <v>545961365</v>
      </c>
      <c r="Z463" s="4">
        <v>440756453</v>
      </c>
      <c r="AA463" s="4">
        <v>127833000</v>
      </c>
      <c r="AB463" s="1">
        <f>Table1[[#This Row],[na_sales]]/Table1[[#This Row],[NA population]]</f>
        <v>4.9454048822667146E-4</v>
      </c>
      <c r="AC463" s="1">
        <f>Table1[[#This Row],[eu_sales]]/Table1[[#This Row],[Eu population]]</f>
        <v>2.4957093481283642E-4</v>
      </c>
      <c r="AD463" s="1">
        <f>Table1[[#This Row],[jp_sales]]/Table1[[#This Row],[Jp population]]</f>
        <v>1.0951788661769653E-3</v>
      </c>
    </row>
    <row r="464" spans="1:30" x14ac:dyDescent="0.25">
      <c r="A464" t="s">
        <v>615</v>
      </c>
      <c r="B464" t="s">
        <v>71</v>
      </c>
      <c r="C464">
        <v>2015</v>
      </c>
      <c r="D464" t="s">
        <v>54</v>
      </c>
      <c r="E464" t="s">
        <v>83</v>
      </c>
      <c r="F464" s="4">
        <v>550000</v>
      </c>
      <c r="G464" s="4">
        <v>1190000</v>
      </c>
      <c r="H464" s="4">
        <v>140000</v>
      </c>
      <c r="I464" s="4">
        <v>330000</v>
      </c>
      <c r="J464">
        <v>7.3</v>
      </c>
      <c r="K464">
        <v>40</v>
      </c>
      <c r="L464">
        <v>7.3</v>
      </c>
      <c r="M464" s="4">
        <v>480</v>
      </c>
      <c r="N464" t="s">
        <v>189</v>
      </c>
      <c r="O464" t="s">
        <v>43</v>
      </c>
      <c r="P464" s="4">
        <v>2210000</v>
      </c>
      <c r="Q464" s="3">
        <f>AVERAGE(Table1[[#This Row],[critic_score]],Table1[[#This Row],[user_score]])</f>
        <v>7.3</v>
      </c>
      <c r="R464" s="4">
        <f>Table1[[#This Row],[user_count]]+Table1[[#This Row],[critic_count]]</f>
        <v>520</v>
      </c>
      <c r="S464" s="2">
        <f>100000*Table1[[#This Row],[review_count]]/Table1[[#This Row],[total sales]]</f>
        <v>23.529411764705884</v>
      </c>
      <c r="T464" s="2">
        <f>Table1[[#This Row],[total sales]]/(2017-Table1[[#This Row],[year_of_release]])</f>
        <v>1105000</v>
      </c>
      <c r="U464" s="9">
        <f>Table1[[#This Row],[na_sales]]/(2017-Table1[[#This Row],[year_of_release]])</f>
        <v>275000</v>
      </c>
      <c r="V464" s="6">
        <f>Table1[[#This Row],[eu_sales]]/(2017-Table1[[#This Row],[year_of_release]])</f>
        <v>595000</v>
      </c>
      <c r="W464" s="6">
        <f>Table1[[#This Row],[jp_sales]]/(2017-Table1[[#This Row],[year_of_release]])</f>
        <v>70000</v>
      </c>
      <c r="X464" s="6">
        <f>Table1[[#This Row],[other_sales]]/(2017-Table1[[#This Row],[year_of_release]])</f>
        <v>165000</v>
      </c>
      <c r="Y464" s="4">
        <v>567732286</v>
      </c>
      <c r="Z464" s="4">
        <v>444588718</v>
      </c>
      <c r="AA464" s="4">
        <v>127141000</v>
      </c>
      <c r="AB464" s="1">
        <f>Table1[[#This Row],[na_sales]]/Table1[[#This Row],[NA population]]</f>
        <v>9.6876646539703745E-4</v>
      </c>
      <c r="AC464" s="1">
        <f>Table1[[#This Row],[eu_sales]]/Table1[[#This Row],[Eu population]]</f>
        <v>2.6766311240493511E-3</v>
      </c>
      <c r="AD464" s="1">
        <f>Table1[[#This Row],[jp_sales]]/Table1[[#This Row],[Jp population]]</f>
        <v>1.1011396795683533E-3</v>
      </c>
    </row>
    <row r="465" spans="1:30" x14ac:dyDescent="0.25">
      <c r="A465" t="s">
        <v>489</v>
      </c>
      <c r="B465" t="s">
        <v>39</v>
      </c>
      <c r="C465">
        <v>2008</v>
      </c>
      <c r="D465" t="s">
        <v>40</v>
      </c>
      <c r="E465" t="s">
        <v>183</v>
      </c>
      <c r="F465" s="4">
        <v>1010000</v>
      </c>
      <c r="G465" s="4">
        <v>850000</v>
      </c>
      <c r="H465" s="4">
        <v>0</v>
      </c>
      <c r="I465" s="4">
        <v>350000</v>
      </c>
      <c r="J465">
        <v>7.1</v>
      </c>
      <c r="K465">
        <v>47</v>
      </c>
      <c r="L465">
        <v>6.6</v>
      </c>
      <c r="M465" s="4">
        <v>233</v>
      </c>
      <c r="N465" t="s">
        <v>183</v>
      </c>
      <c r="O465" t="s">
        <v>67</v>
      </c>
      <c r="P465" s="4">
        <v>2210000</v>
      </c>
      <c r="Q465" s="3">
        <f>AVERAGE(Table1[[#This Row],[critic_score]],Table1[[#This Row],[user_score]])</f>
        <v>6.85</v>
      </c>
      <c r="R465" s="4">
        <f>Table1[[#This Row],[user_count]]+Table1[[#This Row],[critic_count]]</f>
        <v>280</v>
      </c>
      <c r="S465" s="2">
        <f>100000*Table1[[#This Row],[review_count]]/Table1[[#This Row],[total sales]]</f>
        <v>12.669683257918551</v>
      </c>
      <c r="T465" s="2">
        <f>Table1[[#This Row],[total sales]]/(2017-Table1[[#This Row],[year_of_release]])</f>
        <v>245555.55555555556</v>
      </c>
      <c r="U465" s="9">
        <f>Table1[[#This Row],[na_sales]]/(2017-Table1[[#This Row],[year_of_release]])</f>
        <v>112222.22222222222</v>
      </c>
      <c r="V465" s="6">
        <f>Table1[[#This Row],[eu_sales]]/(2017-Table1[[#This Row],[year_of_release]])</f>
        <v>94444.444444444438</v>
      </c>
      <c r="W465" s="6">
        <f>Table1[[#This Row],[jp_sales]]/(2017-Table1[[#This Row],[year_of_release]])</f>
        <v>0</v>
      </c>
      <c r="X465" s="6">
        <f>Table1[[#This Row],[other_sales]]/(2017-Table1[[#This Row],[year_of_release]])</f>
        <v>38888.888888888891</v>
      </c>
      <c r="Y465" s="4">
        <v>528816311</v>
      </c>
      <c r="Z465" s="4">
        <v>440001482</v>
      </c>
      <c r="AA465" s="4">
        <v>128063000</v>
      </c>
      <c r="AB465" s="1">
        <f>Table1[[#This Row],[na_sales]]/Table1[[#This Row],[NA population]]</f>
        <v>1.9099259591484122E-3</v>
      </c>
      <c r="AC465" s="1">
        <f>Table1[[#This Row],[eu_sales]]/Table1[[#This Row],[Eu population]]</f>
        <v>1.9318116751252214E-3</v>
      </c>
      <c r="AD465" s="1">
        <f>Table1[[#This Row],[jp_sales]]/Table1[[#This Row],[Jp population]]</f>
        <v>0</v>
      </c>
    </row>
    <row r="466" spans="1:30" x14ac:dyDescent="0.25">
      <c r="A466" t="s">
        <v>616</v>
      </c>
      <c r="B466" t="s">
        <v>34</v>
      </c>
      <c r="C466">
        <v>2007</v>
      </c>
      <c r="D466" t="s">
        <v>29</v>
      </c>
      <c r="E466" t="s">
        <v>55</v>
      </c>
      <c r="F466" s="4">
        <v>2010000</v>
      </c>
      <c r="G466" s="4">
        <v>20000</v>
      </c>
      <c r="H466" s="4">
        <v>0</v>
      </c>
      <c r="I466" s="4">
        <v>170000</v>
      </c>
      <c r="J466">
        <v>9.1999999999999993</v>
      </c>
      <c r="K466">
        <v>55</v>
      </c>
      <c r="L466">
        <v>8.1</v>
      </c>
      <c r="M466" s="4">
        <v>220</v>
      </c>
      <c r="N466" t="s">
        <v>617</v>
      </c>
      <c r="O466" t="s">
        <v>67</v>
      </c>
      <c r="P466" s="4">
        <v>2200000</v>
      </c>
      <c r="Q466" s="3">
        <f>AVERAGE(Table1[[#This Row],[critic_score]],Table1[[#This Row],[user_score]])</f>
        <v>8.6499999999999986</v>
      </c>
      <c r="R466" s="4">
        <f>Table1[[#This Row],[user_count]]+Table1[[#This Row],[critic_count]]</f>
        <v>275</v>
      </c>
      <c r="S466" s="2">
        <f>100000*Table1[[#This Row],[review_count]]/Table1[[#This Row],[total sales]]</f>
        <v>12.5</v>
      </c>
      <c r="T466" s="2">
        <f>Table1[[#This Row],[total sales]]/(2017-Table1[[#This Row],[year_of_release]])</f>
        <v>220000</v>
      </c>
      <c r="U466" s="9">
        <f>Table1[[#This Row],[na_sales]]/(2017-Table1[[#This Row],[year_of_release]])</f>
        <v>201000</v>
      </c>
      <c r="V466" s="6">
        <f>Table1[[#This Row],[eu_sales]]/(2017-Table1[[#This Row],[year_of_release]])</f>
        <v>2000</v>
      </c>
      <c r="W466" s="6">
        <f>Table1[[#This Row],[jp_sales]]/(2017-Table1[[#This Row],[year_of_release]])</f>
        <v>0</v>
      </c>
      <c r="X466" s="6">
        <f>Table1[[#This Row],[other_sales]]/(2017-Table1[[#This Row],[year_of_release]])</f>
        <v>17000</v>
      </c>
      <c r="Y466" s="4">
        <v>522751172</v>
      </c>
      <c r="Z466" s="4">
        <v>438594184</v>
      </c>
      <c r="AA466" s="4">
        <v>128001000</v>
      </c>
      <c r="AB466" s="1">
        <f>Table1[[#This Row],[na_sales]]/Table1[[#This Row],[NA population]]</f>
        <v>3.8450415946652342E-3</v>
      </c>
      <c r="AC466" s="1">
        <f>Table1[[#This Row],[eu_sales]]/Table1[[#This Row],[Eu population]]</f>
        <v>4.560023987914988E-5</v>
      </c>
      <c r="AD466" s="1">
        <f>Table1[[#This Row],[jp_sales]]/Table1[[#This Row],[Jp population]]</f>
        <v>0</v>
      </c>
    </row>
    <row r="467" spans="1:30" x14ac:dyDescent="0.25">
      <c r="A467" t="s">
        <v>618</v>
      </c>
      <c r="B467" t="s">
        <v>200</v>
      </c>
      <c r="C467">
        <v>2013</v>
      </c>
      <c r="D467" t="s">
        <v>23</v>
      </c>
      <c r="E467" t="s">
        <v>35</v>
      </c>
      <c r="F467" s="4">
        <v>1210000</v>
      </c>
      <c r="G467" s="4">
        <v>790000</v>
      </c>
      <c r="H467" s="4">
        <v>10000</v>
      </c>
      <c r="I467" s="4">
        <v>190000</v>
      </c>
      <c r="J467">
        <v>7.9</v>
      </c>
      <c r="K467">
        <v>76</v>
      </c>
      <c r="L467">
        <v>5.9</v>
      </c>
      <c r="M467" s="4">
        <v>1095</v>
      </c>
      <c r="N467" t="s">
        <v>193</v>
      </c>
      <c r="O467" t="s">
        <v>21</v>
      </c>
      <c r="P467" s="4">
        <v>2200000</v>
      </c>
      <c r="Q467" s="3">
        <f>AVERAGE(Table1[[#This Row],[critic_score]],Table1[[#This Row],[user_score]])</f>
        <v>6.9</v>
      </c>
      <c r="R467" s="4">
        <f>Table1[[#This Row],[user_count]]+Table1[[#This Row],[critic_count]]</f>
        <v>1171</v>
      </c>
      <c r="S467" s="2">
        <f>100000*Table1[[#This Row],[review_count]]/Table1[[#This Row],[total sales]]</f>
        <v>53.227272727272727</v>
      </c>
      <c r="T467" s="2">
        <f>Table1[[#This Row],[total sales]]/(2017-Table1[[#This Row],[year_of_release]])</f>
        <v>550000</v>
      </c>
      <c r="U467" s="9">
        <f>Table1[[#This Row],[na_sales]]/(2017-Table1[[#This Row],[year_of_release]])</f>
        <v>302500</v>
      </c>
      <c r="V467" s="6">
        <f>Table1[[#This Row],[eu_sales]]/(2017-Table1[[#This Row],[year_of_release]])</f>
        <v>197500</v>
      </c>
      <c r="W467" s="6">
        <f>Table1[[#This Row],[jp_sales]]/(2017-Table1[[#This Row],[year_of_release]])</f>
        <v>2500</v>
      </c>
      <c r="X467" s="6">
        <f>Table1[[#This Row],[other_sales]]/(2017-Table1[[#This Row],[year_of_release]])</f>
        <v>47500</v>
      </c>
      <c r="Y467" s="4">
        <v>556861736</v>
      </c>
      <c r="Z467" s="4">
        <v>442492884</v>
      </c>
      <c r="AA467" s="4">
        <v>127445000</v>
      </c>
      <c r="AB467" s="1">
        <f>Table1[[#This Row],[na_sales]]/Table1[[#This Row],[NA population]]</f>
        <v>2.1728912614674607E-3</v>
      </c>
      <c r="AC467" s="1">
        <f>Table1[[#This Row],[eu_sales]]/Table1[[#This Row],[Eu population]]</f>
        <v>1.7853394451423539E-3</v>
      </c>
      <c r="AD467" s="1">
        <f>Table1[[#This Row],[jp_sales]]/Table1[[#This Row],[Jp population]]</f>
        <v>7.8465220291105969E-5</v>
      </c>
    </row>
    <row r="468" spans="1:30" x14ac:dyDescent="0.25">
      <c r="A468" t="s">
        <v>619</v>
      </c>
      <c r="B468" t="s">
        <v>34</v>
      </c>
      <c r="C468">
        <v>2008</v>
      </c>
      <c r="D468" t="s">
        <v>29</v>
      </c>
      <c r="E468" t="s">
        <v>100</v>
      </c>
      <c r="F468" s="4">
        <v>1780000</v>
      </c>
      <c r="G468" s="4">
        <v>240000</v>
      </c>
      <c r="H468" s="4">
        <v>0</v>
      </c>
      <c r="I468" s="4">
        <v>180000</v>
      </c>
      <c r="J468">
        <v>9.1999999999999993</v>
      </c>
      <c r="K468">
        <v>69</v>
      </c>
      <c r="L468">
        <v>8.3000000000000007</v>
      </c>
      <c r="M468" s="4">
        <v>156</v>
      </c>
      <c r="N468" t="s">
        <v>617</v>
      </c>
      <c r="O468" t="s">
        <v>67</v>
      </c>
      <c r="P468" s="4">
        <v>2200000</v>
      </c>
      <c r="Q468" s="3">
        <f>AVERAGE(Table1[[#This Row],[critic_score]],Table1[[#This Row],[user_score]])</f>
        <v>8.75</v>
      </c>
      <c r="R468" s="4">
        <f>Table1[[#This Row],[user_count]]+Table1[[#This Row],[critic_count]]</f>
        <v>225</v>
      </c>
      <c r="S468" s="2">
        <f>100000*Table1[[#This Row],[review_count]]/Table1[[#This Row],[total sales]]</f>
        <v>10.227272727272727</v>
      </c>
      <c r="T468" s="2">
        <f>Table1[[#This Row],[total sales]]/(2017-Table1[[#This Row],[year_of_release]])</f>
        <v>244444.44444444444</v>
      </c>
      <c r="U468" s="9">
        <f>Table1[[#This Row],[na_sales]]/(2017-Table1[[#This Row],[year_of_release]])</f>
        <v>197777.77777777778</v>
      </c>
      <c r="V468" s="6">
        <f>Table1[[#This Row],[eu_sales]]/(2017-Table1[[#This Row],[year_of_release]])</f>
        <v>26666.666666666668</v>
      </c>
      <c r="W468" s="6">
        <f>Table1[[#This Row],[jp_sales]]/(2017-Table1[[#This Row],[year_of_release]])</f>
        <v>0</v>
      </c>
      <c r="X468" s="6">
        <f>Table1[[#This Row],[other_sales]]/(2017-Table1[[#This Row],[year_of_release]])</f>
        <v>20000</v>
      </c>
      <c r="Y468" s="4">
        <v>528816311</v>
      </c>
      <c r="Z468" s="4">
        <v>440001482</v>
      </c>
      <c r="AA468" s="4">
        <v>128063000</v>
      </c>
      <c r="AB468" s="1">
        <f>Table1[[#This Row],[na_sales]]/Table1[[#This Row],[NA population]]</f>
        <v>3.3660081260239341E-3</v>
      </c>
      <c r="AC468" s="1">
        <f>Table1[[#This Row],[eu_sales]]/Table1[[#This Row],[Eu population]]</f>
        <v>5.4545270827065077E-4</v>
      </c>
      <c r="AD468" s="1">
        <f>Table1[[#This Row],[jp_sales]]/Table1[[#This Row],[Jp population]]</f>
        <v>0</v>
      </c>
    </row>
    <row r="469" spans="1:30" x14ac:dyDescent="0.25">
      <c r="A469" t="s">
        <v>480</v>
      </c>
      <c r="B469" t="s">
        <v>34</v>
      </c>
      <c r="C469">
        <v>2010</v>
      </c>
      <c r="D469" t="s">
        <v>23</v>
      </c>
      <c r="E469" t="s">
        <v>100</v>
      </c>
      <c r="F469" s="4">
        <v>1030000</v>
      </c>
      <c r="G469" s="4">
        <v>960000</v>
      </c>
      <c r="H469" s="4">
        <v>0</v>
      </c>
      <c r="I469" s="4">
        <v>210000</v>
      </c>
      <c r="J469">
        <v>8.8000000000000007</v>
      </c>
      <c r="K469">
        <v>73</v>
      </c>
      <c r="L469">
        <v>7</v>
      </c>
      <c r="M469" s="4">
        <v>206</v>
      </c>
      <c r="N469" t="s">
        <v>481</v>
      </c>
      <c r="O469" t="s">
        <v>84</v>
      </c>
      <c r="P469" s="4">
        <v>2200000</v>
      </c>
      <c r="Q469" s="3">
        <f>AVERAGE(Table1[[#This Row],[critic_score]],Table1[[#This Row],[user_score]])</f>
        <v>7.9</v>
      </c>
      <c r="R469" s="4">
        <f>Table1[[#This Row],[user_count]]+Table1[[#This Row],[critic_count]]</f>
        <v>279</v>
      </c>
      <c r="S469" s="2">
        <f>100000*Table1[[#This Row],[review_count]]/Table1[[#This Row],[total sales]]</f>
        <v>12.681818181818182</v>
      </c>
      <c r="T469" s="2">
        <f>Table1[[#This Row],[total sales]]/(2017-Table1[[#This Row],[year_of_release]])</f>
        <v>314285.71428571426</v>
      </c>
      <c r="U469" s="9">
        <f>Table1[[#This Row],[na_sales]]/(2017-Table1[[#This Row],[year_of_release]])</f>
        <v>147142.85714285713</v>
      </c>
      <c r="V469" s="6">
        <f>Table1[[#This Row],[eu_sales]]/(2017-Table1[[#This Row],[year_of_release]])</f>
        <v>137142.85714285713</v>
      </c>
      <c r="W469" s="6">
        <f>Table1[[#This Row],[jp_sales]]/(2017-Table1[[#This Row],[year_of_release]])</f>
        <v>0</v>
      </c>
      <c r="X469" s="6">
        <f>Table1[[#This Row],[other_sales]]/(2017-Table1[[#This Row],[year_of_release]])</f>
        <v>30000</v>
      </c>
      <c r="Y469" s="4">
        <v>540520772</v>
      </c>
      <c r="Z469" s="4">
        <v>441654761</v>
      </c>
      <c r="AA469" s="4">
        <v>128070000</v>
      </c>
      <c r="AB469" s="1">
        <f>Table1[[#This Row],[na_sales]]/Table1[[#This Row],[NA population]]</f>
        <v>1.905569690113593E-3</v>
      </c>
      <c r="AC469" s="1">
        <f>Table1[[#This Row],[eu_sales]]/Table1[[#This Row],[Eu population]]</f>
        <v>2.1736434988866792E-3</v>
      </c>
      <c r="AD469" s="1">
        <f>Table1[[#This Row],[jp_sales]]/Table1[[#This Row],[Jp population]]</f>
        <v>0</v>
      </c>
    </row>
    <row r="470" spans="1:30" x14ac:dyDescent="0.25">
      <c r="A470" t="s">
        <v>620</v>
      </c>
      <c r="B470" t="s">
        <v>34</v>
      </c>
      <c r="C470">
        <v>2010</v>
      </c>
      <c r="D470" t="s">
        <v>54</v>
      </c>
      <c r="E470" t="s">
        <v>41</v>
      </c>
      <c r="F470" s="4">
        <v>1450000</v>
      </c>
      <c r="G470" s="4">
        <v>540000</v>
      </c>
      <c r="H470" s="4">
        <v>20000</v>
      </c>
      <c r="I470" s="4">
        <v>190000</v>
      </c>
      <c r="J470">
        <v>8.8000000000000007</v>
      </c>
      <c r="K470">
        <v>93</v>
      </c>
      <c r="L470">
        <v>8.1999999999999993</v>
      </c>
      <c r="M470" s="4">
        <v>573</v>
      </c>
      <c r="N470" t="s">
        <v>621</v>
      </c>
      <c r="O470" t="s">
        <v>43</v>
      </c>
      <c r="P470" s="4">
        <v>2200000</v>
      </c>
      <c r="Q470" s="3">
        <f>AVERAGE(Table1[[#This Row],[critic_score]],Table1[[#This Row],[user_score]])</f>
        <v>8.5</v>
      </c>
      <c r="R470" s="4">
        <f>Table1[[#This Row],[user_count]]+Table1[[#This Row],[critic_count]]</f>
        <v>666</v>
      </c>
      <c r="S470" s="2">
        <f>100000*Table1[[#This Row],[review_count]]/Table1[[#This Row],[total sales]]</f>
        <v>30.272727272727273</v>
      </c>
      <c r="T470" s="2">
        <f>Table1[[#This Row],[total sales]]/(2017-Table1[[#This Row],[year_of_release]])</f>
        <v>314285.71428571426</v>
      </c>
      <c r="U470" s="9">
        <f>Table1[[#This Row],[na_sales]]/(2017-Table1[[#This Row],[year_of_release]])</f>
        <v>207142.85714285713</v>
      </c>
      <c r="V470" s="6">
        <f>Table1[[#This Row],[eu_sales]]/(2017-Table1[[#This Row],[year_of_release]])</f>
        <v>77142.857142857145</v>
      </c>
      <c r="W470" s="6">
        <f>Table1[[#This Row],[jp_sales]]/(2017-Table1[[#This Row],[year_of_release]])</f>
        <v>2857.1428571428573</v>
      </c>
      <c r="X470" s="6">
        <f>Table1[[#This Row],[other_sales]]/(2017-Table1[[#This Row],[year_of_release]])</f>
        <v>27142.857142857141</v>
      </c>
      <c r="Y470" s="4">
        <v>540520772</v>
      </c>
      <c r="Z470" s="4">
        <v>441654761</v>
      </c>
      <c r="AA470" s="4">
        <v>128070000</v>
      </c>
      <c r="AB470" s="1">
        <f>Table1[[#This Row],[na_sales]]/Table1[[#This Row],[NA population]]</f>
        <v>2.6825981074414659E-3</v>
      </c>
      <c r="AC470" s="1">
        <f>Table1[[#This Row],[eu_sales]]/Table1[[#This Row],[Eu population]]</f>
        <v>1.222674468123757E-3</v>
      </c>
      <c r="AD470" s="1">
        <f>Table1[[#This Row],[jp_sales]]/Table1[[#This Row],[Jp population]]</f>
        <v>1.5616459748574998E-4</v>
      </c>
    </row>
    <row r="471" spans="1:30" x14ac:dyDescent="0.25">
      <c r="A471" t="s">
        <v>622</v>
      </c>
      <c r="B471" t="s">
        <v>103</v>
      </c>
      <c r="C471">
        <v>2003</v>
      </c>
      <c r="D471" t="s">
        <v>96</v>
      </c>
      <c r="E471" t="s">
        <v>55</v>
      </c>
      <c r="F471" s="4">
        <v>1680000</v>
      </c>
      <c r="G471" s="4">
        <v>440000</v>
      </c>
      <c r="H471" s="4">
        <v>0</v>
      </c>
      <c r="I471" s="4">
        <v>80000</v>
      </c>
      <c r="J471">
        <v>9.4</v>
      </c>
      <c r="K471">
        <v>72</v>
      </c>
      <c r="L471">
        <v>9.1999999999999993</v>
      </c>
      <c r="M471" s="4">
        <v>317</v>
      </c>
      <c r="N471" t="s">
        <v>412</v>
      </c>
      <c r="O471" t="s">
        <v>67</v>
      </c>
      <c r="P471" s="4">
        <v>2200000</v>
      </c>
      <c r="Q471" s="3">
        <f>AVERAGE(Table1[[#This Row],[critic_score]],Table1[[#This Row],[user_score]])</f>
        <v>9.3000000000000007</v>
      </c>
      <c r="R471" s="4">
        <f>Table1[[#This Row],[user_count]]+Table1[[#This Row],[critic_count]]</f>
        <v>389</v>
      </c>
      <c r="S471" s="2">
        <f>100000*Table1[[#This Row],[review_count]]/Table1[[#This Row],[total sales]]</f>
        <v>17.681818181818183</v>
      </c>
      <c r="T471" s="2">
        <f>Table1[[#This Row],[total sales]]/(2017-Table1[[#This Row],[year_of_release]])</f>
        <v>157142.85714285713</v>
      </c>
      <c r="U471" s="9">
        <f>Table1[[#This Row],[na_sales]]/(2017-Table1[[#This Row],[year_of_release]])</f>
        <v>120000</v>
      </c>
      <c r="V471" s="6">
        <f>Table1[[#This Row],[eu_sales]]/(2017-Table1[[#This Row],[year_of_release]])</f>
        <v>31428.571428571428</v>
      </c>
      <c r="W471" s="6">
        <f>Table1[[#This Row],[jp_sales]]/(2017-Table1[[#This Row],[year_of_release]])</f>
        <v>0</v>
      </c>
      <c r="X471" s="6">
        <f>Table1[[#This Row],[other_sales]]/(2017-Table1[[#This Row],[year_of_release]])</f>
        <v>5714.2857142857147</v>
      </c>
      <c r="Y471" s="4">
        <v>500125528</v>
      </c>
      <c r="Z471" s="4">
        <v>432552540</v>
      </c>
      <c r="AA471" s="4">
        <v>127718000</v>
      </c>
      <c r="AB471" s="1">
        <f>Table1[[#This Row],[na_sales]]/Table1[[#This Row],[NA population]]</f>
        <v>3.3591566635646723E-3</v>
      </c>
      <c r="AC471" s="1">
        <f>Table1[[#This Row],[eu_sales]]/Table1[[#This Row],[Eu population]]</f>
        <v>1.0172174691194739E-3</v>
      </c>
      <c r="AD471" s="1">
        <f>Table1[[#This Row],[jp_sales]]/Table1[[#This Row],[Jp population]]</f>
        <v>0</v>
      </c>
    </row>
    <row r="472" spans="1:30" x14ac:dyDescent="0.25">
      <c r="A472" t="s">
        <v>319</v>
      </c>
      <c r="B472" t="s">
        <v>26</v>
      </c>
      <c r="C472">
        <v>2008</v>
      </c>
      <c r="D472" t="s">
        <v>40</v>
      </c>
      <c r="E472" t="s">
        <v>55</v>
      </c>
      <c r="F472" s="4">
        <v>1400000</v>
      </c>
      <c r="G472" s="4">
        <v>590000</v>
      </c>
      <c r="H472" s="4">
        <v>0</v>
      </c>
      <c r="I472" s="4">
        <v>200000</v>
      </c>
      <c r="J472">
        <v>8</v>
      </c>
      <c r="K472">
        <v>15</v>
      </c>
      <c r="L472">
        <v>7.9</v>
      </c>
      <c r="M472" s="4">
        <v>16</v>
      </c>
      <c r="N472" t="s">
        <v>228</v>
      </c>
      <c r="O472" t="s">
        <v>21</v>
      </c>
      <c r="P472" s="4">
        <v>2190000</v>
      </c>
      <c r="Q472" s="3">
        <f>AVERAGE(Table1[[#This Row],[critic_score]],Table1[[#This Row],[user_score]])</f>
        <v>7.95</v>
      </c>
      <c r="R472" s="4">
        <f>Table1[[#This Row],[user_count]]+Table1[[#This Row],[critic_count]]</f>
        <v>31</v>
      </c>
      <c r="S472" s="2">
        <f>100000*Table1[[#This Row],[review_count]]/Table1[[#This Row],[total sales]]</f>
        <v>1.4155251141552512</v>
      </c>
      <c r="T472" s="2">
        <f>Table1[[#This Row],[total sales]]/(2017-Table1[[#This Row],[year_of_release]])</f>
        <v>243333.33333333334</v>
      </c>
      <c r="U472" s="9">
        <f>Table1[[#This Row],[na_sales]]/(2017-Table1[[#This Row],[year_of_release]])</f>
        <v>155555.55555555556</v>
      </c>
      <c r="V472" s="6">
        <f>Table1[[#This Row],[eu_sales]]/(2017-Table1[[#This Row],[year_of_release]])</f>
        <v>65555.555555555562</v>
      </c>
      <c r="W472" s="6">
        <f>Table1[[#This Row],[jp_sales]]/(2017-Table1[[#This Row],[year_of_release]])</f>
        <v>0</v>
      </c>
      <c r="X472" s="6">
        <f>Table1[[#This Row],[other_sales]]/(2017-Table1[[#This Row],[year_of_release]])</f>
        <v>22222.222222222223</v>
      </c>
      <c r="Y472" s="4">
        <v>528816311</v>
      </c>
      <c r="Z472" s="4">
        <v>440001482</v>
      </c>
      <c r="AA472" s="4">
        <v>128063000</v>
      </c>
      <c r="AB472" s="1">
        <f>Table1[[#This Row],[na_sales]]/Table1[[#This Row],[NA population]]</f>
        <v>2.6474221215918585E-3</v>
      </c>
      <c r="AC472" s="1">
        <f>Table1[[#This Row],[eu_sales]]/Table1[[#This Row],[Eu population]]</f>
        <v>1.3409045744986832E-3</v>
      </c>
      <c r="AD472" s="1">
        <f>Table1[[#This Row],[jp_sales]]/Table1[[#This Row],[Jp population]]</f>
        <v>0</v>
      </c>
    </row>
    <row r="473" spans="1:30" x14ac:dyDescent="0.25">
      <c r="A473" t="s">
        <v>623</v>
      </c>
      <c r="B473" t="s">
        <v>71</v>
      </c>
      <c r="C473">
        <v>2014</v>
      </c>
      <c r="D473" t="s">
        <v>19</v>
      </c>
      <c r="E473" t="s">
        <v>100</v>
      </c>
      <c r="F473" s="4">
        <v>1540000</v>
      </c>
      <c r="G473" s="4">
        <v>250000</v>
      </c>
      <c r="H473" s="4">
        <v>0</v>
      </c>
      <c r="I473" s="4">
        <v>400000</v>
      </c>
      <c r="J473">
        <v>8.1</v>
      </c>
      <c r="K473">
        <v>37</v>
      </c>
      <c r="L473">
        <v>6.1</v>
      </c>
      <c r="M473" s="4">
        <v>208</v>
      </c>
      <c r="N473" t="s">
        <v>101</v>
      </c>
      <c r="O473" t="s">
        <v>21</v>
      </c>
      <c r="P473" s="4">
        <v>2190000</v>
      </c>
      <c r="Q473" s="3">
        <f>AVERAGE(Table1[[#This Row],[critic_score]],Table1[[#This Row],[user_score]])</f>
        <v>7.1</v>
      </c>
      <c r="R473" s="4">
        <f>Table1[[#This Row],[user_count]]+Table1[[#This Row],[critic_count]]</f>
        <v>245</v>
      </c>
      <c r="S473" s="2">
        <f>100000*Table1[[#This Row],[review_count]]/Table1[[#This Row],[total sales]]</f>
        <v>11.187214611872147</v>
      </c>
      <c r="T473" s="2">
        <f>Table1[[#This Row],[total sales]]/(2017-Table1[[#This Row],[year_of_release]])</f>
        <v>730000</v>
      </c>
      <c r="U473" s="9">
        <f>Table1[[#This Row],[na_sales]]/(2017-Table1[[#This Row],[year_of_release]])</f>
        <v>513333.33333333331</v>
      </c>
      <c r="V473" s="6">
        <f>Table1[[#This Row],[eu_sales]]/(2017-Table1[[#This Row],[year_of_release]])</f>
        <v>83333.333333333328</v>
      </c>
      <c r="W473" s="6">
        <f>Table1[[#This Row],[jp_sales]]/(2017-Table1[[#This Row],[year_of_release]])</f>
        <v>0</v>
      </c>
      <c r="X473" s="6">
        <f>Table1[[#This Row],[other_sales]]/(2017-Table1[[#This Row],[year_of_release]])</f>
        <v>133333.33333333334</v>
      </c>
      <c r="Y473" s="4">
        <v>562338430</v>
      </c>
      <c r="Z473" s="4">
        <v>443580712</v>
      </c>
      <c r="AA473" s="4">
        <v>127276000</v>
      </c>
      <c r="AB473" s="1">
        <f>Table1[[#This Row],[na_sales]]/Table1[[#This Row],[NA population]]</f>
        <v>2.7385643908420061E-3</v>
      </c>
      <c r="AC473" s="1">
        <f>Table1[[#This Row],[eu_sales]]/Table1[[#This Row],[Eu population]]</f>
        <v>5.6359528995931639E-4</v>
      </c>
      <c r="AD473" s="1">
        <f>Table1[[#This Row],[jp_sales]]/Table1[[#This Row],[Jp population]]</f>
        <v>0</v>
      </c>
    </row>
    <row r="474" spans="1:30" x14ac:dyDescent="0.25">
      <c r="A474" t="s">
        <v>624</v>
      </c>
      <c r="B474" t="s">
        <v>39</v>
      </c>
      <c r="C474">
        <v>2011</v>
      </c>
      <c r="D474" t="s">
        <v>40</v>
      </c>
      <c r="E474" t="s">
        <v>171</v>
      </c>
      <c r="F474" s="4">
        <v>340000</v>
      </c>
      <c r="G474" s="4">
        <v>960000</v>
      </c>
      <c r="H474" s="4">
        <v>550000</v>
      </c>
      <c r="I474" s="4">
        <v>330000</v>
      </c>
      <c r="J474">
        <v>8</v>
      </c>
      <c r="K474">
        <v>41</v>
      </c>
      <c r="L474">
        <v>6.6</v>
      </c>
      <c r="M474" s="4">
        <v>132</v>
      </c>
      <c r="N474" t="s">
        <v>256</v>
      </c>
      <c r="O474" t="s">
        <v>21</v>
      </c>
      <c r="P474" s="4">
        <v>2180000</v>
      </c>
      <c r="Q474" s="3">
        <f>AVERAGE(Table1[[#This Row],[critic_score]],Table1[[#This Row],[user_score]])</f>
        <v>7.3</v>
      </c>
      <c r="R474" s="4">
        <f>Table1[[#This Row],[user_count]]+Table1[[#This Row],[critic_count]]</f>
        <v>173</v>
      </c>
      <c r="S474" s="2">
        <f>100000*Table1[[#This Row],[review_count]]/Table1[[#This Row],[total sales]]</f>
        <v>7.9357798165137616</v>
      </c>
      <c r="T474" s="2">
        <f>Table1[[#This Row],[total sales]]/(2017-Table1[[#This Row],[year_of_release]])</f>
        <v>363333.33333333331</v>
      </c>
      <c r="U474" s="9">
        <f>Table1[[#This Row],[na_sales]]/(2017-Table1[[#This Row],[year_of_release]])</f>
        <v>56666.666666666664</v>
      </c>
      <c r="V474" s="6">
        <f>Table1[[#This Row],[eu_sales]]/(2017-Table1[[#This Row],[year_of_release]])</f>
        <v>160000</v>
      </c>
      <c r="W474" s="6">
        <f>Table1[[#This Row],[jp_sales]]/(2017-Table1[[#This Row],[year_of_release]])</f>
        <v>91666.666666666672</v>
      </c>
      <c r="X474" s="6">
        <f>Table1[[#This Row],[other_sales]]/(2017-Table1[[#This Row],[year_of_release]])</f>
        <v>55000</v>
      </c>
      <c r="Y474" s="4">
        <v>545961365</v>
      </c>
      <c r="Z474" s="4">
        <v>440756453</v>
      </c>
      <c r="AA474" s="4">
        <v>127833000</v>
      </c>
      <c r="AB474" s="1">
        <f>Table1[[#This Row],[na_sales]]/Table1[[#This Row],[NA population]]</f>
        <v>6.2275468887803079E-4</v>
      </c>
      <c r="AC474" s="1">
        <f>Table1[[#This Row],[eu_sales]]/Table1[[#This Row],[Eu population]]</f>
        <v>2.1780736129120271E-3</v>
      </c>
      <c r="AD474" s="1">
        <f>Table1[[#This Row],[jp_sales]]/Table1[[#This Row],[Jp population]]</f>
        <v>4.3024884028380781E-3</v>
      </c>
    </row>
    <row r="475" spans="1:30" x14ac:dyDescent="0.25">
      <c r="A475" t="s">
        <v>625</v>
      </c>
      <c r="B475" t="s">
        <v>34</v>
      </c>
      <c r="C475">
        <v>2006</v>
      </c>
      <c r="D475" t="s">
        <v>40</v>
      </c>
      <c r="E475" t="s">
        <v>425</v>
      </c>
      <c r="F475" s="4">
        <v>1170000</v>
      </c>
      <c r="G475" s="4">
        <v>770000</v>
      </c>
      <c r="H475" s="4">
        <v>20000</v>
      </c>
      <c r="I475" s="4">
        <v>220000</v>
      </c>
      <c r="J475">
        <v>8.1</v>
      </c>
      <c r="K475">
        <v>74</v>
      </c>
      <c r="L475">
        <v>7.5</v>
      </c>
      <c r="M475" s="4">
        <v>211</v>
      </c>
      <c r="N475" t="s">
        <v>426</v>
      </c>
      <c r="O475" t="s">
        <v>43</v>
      </c>
      <c r="P475" s="4">
        <v>2180000</v>
      </c>
      <c r="Q475" s="3">
        <f>AVERAGE(Table1[[#This Row],[critic_score]],Table1[[#This Row],[user_score]])</f>
        <v>7.8</v>
      </c>
      <c r="R475" s="4">
        <f>Table1[[#This Row],[user_count]]+Table1[[#This Row],[critic_count]]</f>
        <v>285</v>
      </c>
      <c r="S475" s="2">
        <f>100000*Table1[[#This Row],[review_count]]/Table1[[#This Row],[total sales]]</f>
        <v>13.073394495412844</v>
      </c>
      <c r="T475" s="2">
        <f>Table1[[#This Row],[total sales]]/(2017-Table1[[#This Row],[year_of_release]])</f>
        <v>198181.81818181818</v>
      </c>
      <c r="U475" s="9">
        <f>Table1[[#This Row],[na_sales]]/(2017-Table1[[#This Row],[year_of_release]])</f>
        <v>106363.63636363637</v>
      </c>
      <c r="V475" s="6">
        <f>Table1[[#This Row],[eu_sales]]/(2017-Table1[[#This Row],[year_of_release]])</f>
        <v>70000</v>
      </c>
      <c r="W475" s="6">
        <f>Table1[[#This Row],[jp_sales]]/(2017-Table1[[#This Row],[year_of_release]])</f>
        <v>1818.1818181818182</v>
      </c>
      <c r="X475" s="6">
        <f>Table1[[#This Row],[other_sales]]/(2017-Table1[[#This Row],[year_of_release]])</f>
        <v>20000</v>
      </c>
      <c r="Y475" s="4">
        <v>516818555</v>
      </c>
      <c r="Z475" s="4">
        <v>437126892</v>
      </c>
      <c r="AA475" s="4">
        <v>127854000</v>
      </c>
      <c r="AB475" s="1">
        <f>Table1[[#This Row],[na_sales]]/Table1[[#This Row],[NA population]]</f>
        <v>2.263850608072692E-3</v>
      </c>
      <c r="AC475" s="1">
        <f>Table1[[#This Row],[eu_sales]]/Table1[[#This Row],[Eu population]]</f>
        <v>1.7615022413217259E-3</v>
      </c>
      <c r="AD475" s="1">
        <f>Table1[[#This Row],[jp_sales]]/Table1[[#This Row],[Jp population]]</f>
        <v>1.5642842617360426E-4</v>
      </c>
    </row>
    <row r="476" spans="1:30" x14ac:dyDescent="0.25">
      <c r="A476" t="s">
        <v>626</v>
      </c>
      <c r="B476" t="s">
        <v>45</v>
      </c>
      <c r="C476">
        <v>2002</v>
      </c>
      <c r="D476" t="s">
        <v>23</v>
      </c>
      <c r="E476" t="s">
        <v>425</v>
      </c>
      <c r="F476" s="4">
        <v>1920000</v>
      </c>
      <c r="G476" s="4">
        <v>200000</v>
      </c>
      <c r="H476" s="4">
        <v>0</v>
      </c>
      <c r="I476" s="4">
        <v>60000</v>
      </c>
      <c r="J476">
        <v>8.1999999999999993</v>
      </c>
      <c r="K476">
        <v>26</v>
      </c>
      <c r="L476">
        <v>8.9</v>
      </c>
      <c r="M476" s="4">
        <v>28</v>
      </c>
      <c r="N476" t="s">
        <v>567</v>
      </c>
      <c r="O476" t="s">
        <v>21</v>
      </c>
      <c r="P476" s="4">
        <v>2180000</v>
      </c>
      <c r="Q476" s="3">
        <f>AVERAGE(Table1[[#This Row],[critic_score]],Table1[[#This Row],[user_score]])</f>
        <v>8.5500000000000007</v>
      </c>
      <c r="R476" s="4">
        <f>Table1[[#This Row],[user_count]]+Table1[[#This Row],[critic_count]]</f>
        <v>54</v>
      </c>
      <c r="S476" s="2">
        <f>100000*Table1[[#This Row],[review_count]]/Table1[[#This Row],[total sales]]</f>
        <v>2.477064220183486</v>
      </c>
      <c r="T476" s="2">
        <f>Table1[[#This Row],[total sales]]/(2017-Table1[[#This Row],[year_of_release]])</f>
        <v>145333.33333333334</v>
      </c>
      <c r="U476" s="9">
        <f>Table1[[#This Row],[na_sales]]/(2017-Table1[[#This Row],[year_of_release]])</f>
        <v>128000</v>
      </c>
      <c r="V476" s="6">
        <f>Table1[[#This Row],[eu_sales]]/(2017-Table1[[#This Row],[year_of_release]])</f>
        <v>13333.333333333334</v>
      </c>
      <c r="W476" s="6">
        <f>Table1[[#This Row],[jp_sales]]/(2017-Table1[[#This Row],[year_of_release]])</f>
        <v>0</v>
      </c>
      <c r="X476" s="6">
        <f>Table1[[#This Row],[other_sales]]/(2017-Table1[[#This Row],[year_of_release]])</f>
        <v>4000</v>
      </c>
      <c r="Y476" s="4">
        <v>495013192</v>
      </c>
      <c r="Z476" s="4">
        <v>431019772</v>
      </c>
      <c r="AA476" s="4">
        <v>127445000</v>
      </c>
      <c r="AB476" s="1">
        <f>Table1[[#This Row],[na_sales]]/Table1[[#This Row],[NA population]]</f>
        <v>3.8786845098867585E-3</v>
      </c>
      <c r="AC476" s="1">
        <f>Table1[[#This Row],[eu_sales]]/Table1[[#This Row],[Eu population]]</f>
        <v>4.6401583637791909E-4</v>
      </c>
      <c r="AD476" s="1">
        <f>Table1[[#This Row],[jp_sales]]/Table1[[#This Row],[Jp population]]</f>
        <v>0</v>
      </c>
    </row>
    <row r="477" spans="1:30" x14ac:dyDescent="0.25">
      <c r="A477" t="s">
        <v>169</v>
      </c>
      <c r="B477" t="s">
        <v>200</v>
      </c>
      <c r="C477">
        <v>2014</v>
      </c>
      <c r="D477" t="s">
        <v>19</v>
      </c>
      <c r="E477" t="s">
        <v>100</v>
      </c>
      <c r="F477" s="4">
        <v>600000</v>
      </c>
      <c r="G477" s="4">
        <v>1420000</v>
      </c>
      <c r="H477" s="4">
        <v>0</v>
      </c>
      <c r="I477" s="4">
        <v>160000</v>
      </c>
      <c r="J477">
        <v>8.1999999999999993</v>
      </c>
      <c r="K477">
        <v>33</v>
      </c>
      <c r="L477">
        <v>5.4</v>
      </c>
      <c r="M477" s="4">
        <v>347</v>
      </c>
      <c r="N477" t="s">
        <v>101</v>
      </c>
      <c r="O477" t="s">
        <v>21</v>
      </c>
      <c r="P477" s="4">
        <v>2180000</v>
      </c>
      <c r="Q477" s="3">
        <f>AVERAGE(Table1[[#This Row],[critic_score]],Table1[[#This Row],[user_score]])</f>
        <v>6.8</v>
      </c>
      <c r="R477" s="4">
        <f>Table1[[#This Row],[user_count]]+Table1[[#This Row],[critic_count]]</f>
        <v>380</v>
      </c>
      <c r="S477" s="2">
        <f>100000*Table1[[#This Row],[review_count]]/Table1[[#This Row],[total sales]]</f>
        <v>17.431192660550458</v>
      </c>
      <c r="T477" s="2">
        <f>Table1[[#This Row],[total sales]]/(2017-Table1[[#This Row],[year_of_release]])</f>
        <v>726666.66666666663</v>
      </c>
      <c r="U477" s="9">
        <f>Table1[[#This Row],[na_sales]]/(2017-Table1[[#This Row],[year_of_release]])</f>
        <v>200000</v>
      </c>
      <c r="V477" s="6">
        <f>Table1[[#This Row],[eu_sales]]/(2017-Table1[[#This Row],[year_of_release]])</f>
        <v>473333.33333333331</v>
      </c>
      <c r="W477" s="6">
        <f>Table1[[#This Row],[jp_sales]]/(2017-Table1[[#This Row],[year_of_release]])</f>
        <v>0</v>
      </c>
      <c r="X477" s="6">
        <f>Table1[[#This Row],[other_sales]]/(2017-Table1[[#This Row],[year_of_release]])</f>
        <v>53333.333333333336</v>
      </c>
      <c r="Y477" s="4">
        <v>562338430</v>
      </c>
      <c r="Z477" s="4">
        <v>443580712</v>
      </c>
      <c r="AA477" s="4">
        <v>127276000</v>
      </c>
      <c r="AB477" s="1">
        <f>Table1[[#This Row],[na_sales]]/Table1[[#This Row],[NA population]]</f>
        <v>1.0669731392890932E-3</v>
      </c>
      <c r="AC477" s="1">
        <f>Table1[[#This Row],[eu_sales]]/Table1[[#This Row],[Eu population]]</f>
        <v>3.2012212469689169E-3</v>
      </c>
      <c r="AD477" s="1">
        <f>Table1[[#This Row],[jp_sales]]/Table1[[#This Row],[Jp population]]</f>
        <v>0</v>
      </c>
    </row>
    <row r="478" spans="1:30" x14ac:dyDescent="0.25">
      <c r="A478" t="s">
        <v>316</v>
      </c>
      <c r="B478" t="s">
        <v>200</v>
      </c>
      <c r="C478">
        <v>2016</v>
      </c>
      <c r="D478" t="s">
        <v>54</v>
      </c>
      <c r="E478" t="s">
        <v>83</v>
      </c>
      <c r="F478" s="4">
        <v>1290000</v>
      </c>
      <c r="G478" s="4">
        <v>680000</v>
      </c>
      <c r="H478" s="4">
        <v>0</v>
      </c>
      <c r="I478" s="4">
        <v>200000</v>
      </c>
      <c r="J478">
        <v>8</v>
      </c>
      <c r="K478">
        <v>33</v>
      </c>
      <c r="L478">
        <v>6.9</v>
      </c>
      <c r="M478" s="4">
        <v>614</v>
      </c>
      <c r="N478" t="s">
        <v>317</v>
      </c>
      <c r="O478" t="s">
        <v>43</v>
      </c>
      <c r="P478" s="4">
        <v>2170000</v>
      </c>
      <c r="Q478" s="3">
        <f>AVERAGE(Table1[[#This Row],[critic_score]],Table1[[#This Row],[user_score]])</f>
        <v>7.45</v>
      </c>
      <c r="R478" s="4">
        <f>Table1[[#This Row],[user_count]]+Table1[[#This Row],[critic_count]]</f>
        <v>647</v>
      </c>
      <c r="S478" s="2">
        <f>100000*Table1[[#This Row],[review_count]]/Table1[[#This Row],[total sales]]</f>
        <v>29.815668202764979</v>
      </c>
      <c r="T478" s="2">
        <f>Table1[[#This Row],[total sales]]/(2017-Table1[[#This Row],[year_of_release]])</f>
        <v>2170000</v>
      </c>
      <c r="U478" s="9">
        <f>Table1[[#This Row],[na_sales]]/(2017-Table1[[#This Row],[year_of_release]])</f>
        <v>1290000</v>
      </c>
      <c r="V478" s="6">
        <f>Table1[[#This Row],[eu_sales]]/(2017-Table1[[#This Row],[year_of_release]])</f>
        <v>680000</v>
      </c>
      <c r="W478" s="6">
        <f>Table1[[#This Row],[jp_sales]]/(2017-Table1[[#This Row],[year_of_release]])</f>
        <v>0</v>
      </c>
      <c r="X478" s="6">
        <f>Table1[[#This Row],[other_sales]]/(2017-Table1[[#This Row],[year_of_release]])</f>
        <v>200000</v>
      </c>
      <c r="Y478" s="4">
        <v>573178249</v>
      </c>
      <c r="Z478" s="4">
        <v>445623395</v>
      </c>
      <c r="AA478" s="4">
        <v>126994511</v>
      </c>
      <c r="AB478" s="1">
        <f>Table1[[#This Row],[na_sales]]/Table1[[#This Row],[NA population]]</f>
        <v>2.250608780515675E-3</v>
      </c>
      <c r="AC478" s="1">
        <f>Table1[[#This Row],[eu_sales]]/Table1[[#This Row],[Eu population]]</f>
        <v>1.525952200063464E-3</v>
      </c>
      <c r="AD478" s="1">
        <f>Table1[[#This Row],[jp_sales]]/Table1[[#This Row],[Jp population]]</f>
        <v>0</v>
      </c>
    </row>
    <row r="479" spans="1:30" x14ac:dyDescent="0.25">
      <c r="A479" t="s">
        <v>204</v>
      </c>
      <c r="B479" t="s">
        <v>34</v>
      </c>
      <c r="C479">
        <v>2010</v>
      </c>
      <c r="D479" t="s">
        <v>96</v>
      </c>
      <c r="E479" t="s">
        <v>176</v>
      </c>
      <c r="F479" s="4">
        <v>1280000</v>
      </c>
      <c r="G479" s="4">
        <v>670000</v>
      </c>
      <c r="H479" s="4">
        <v>10000</v>
      </c>
      <c r="I479" s="4">
        <v>210000</v>
      </c>
      <c r="J479">
        <v>8.1999999999999993</v>
      </c>
      <c r="K479">
        <v>54</v>
      </c>
      <c r="L479">
        <v>6.3</v>
      </c>
      <c r="M479" s="4">
        <v>539</v>
      </c>
      <c r="N479" t="s">
        <v>176</v>
      </c>
      <c r="O479" t="s">
        <v>67</v>
      </c>
      <c r="P479" s="4">
        <v>2170000</v>
      </c>
      <c r="Q479" s="3">
        <f>AVERAGE(Table1[[#This Row],[critic_score]],Table1[[#This Row],[user_score]])</f>
        <v>7.25</v>
      </c>
      <c r="R479" s="4">
        <f>Table1[[#This Row],[user_count]]+Table1[[#This Row],[critic_count]]</f>
        <v>593</v>
      </c>
      <c r="S479" s="2">
        <f>100000*Table1[[#This Row],[review_count]]/Table1[[#This Row],[total sales]]</f>
        <v>27.327188940092167</v>
      </c>
      <c r="T479" s="2">
        <f>Table1[[#This Row],[total sales]]/(2017-Table1[[#This Row],[year_of_release]])</f>
        <v>310000</v>
      </c>
      <c r="U479" s="9">
        <f>Table1[[#This Row],[na_sales]]/(2017-Table1[[#This Row],[year_of_release]])</f>
        <v>182857.14285714287</v>
      </c>
      <c r="V479" s="6">
        <f>Table1[[#This Row],[eu_sales]]/(2017-Table1[[#This Row],[year_of_release]])</f>
        <v>95714.28571428571</v>
      </c>
      <c r="W479" s="6">
        <f>Table1[[#This Row],[jp_sales]]/(2017-Table1[[#This Row],[year_of_release]])</f>
        <v>1428.5714285714287</v>
      </c>
      <c r="X479" s="6">
        <f>Table1[[#This Row],[other_sales]]/(2017-Table1[[#This Row],[year_of_release]])</f>
        <v>30000</v>
      </c>
      <c r="Y479" s="4">
        <v>540520772</v>
      </c>
      <c r="Z479" s="4">
        <v>441654761</v>
      </c>
      <c r="AA479" s="4">
        <v>128070000</v>
      </c>
      <c r="AB479" s="1">
        <f>Table1[[#This Row],[na_sales]]/Table1[[#This Row],[NA population]]</f>
        <v>2.3680866051897075E-3</v>
      </c>
      <c r="AC479" s="1">
        <f>Table1[[#This Row],[eu_sales]]/Table1[[#This Row],[Eu population]]</f>
        <v>1.5170220252646615E-3</v>
      </c>
      <c r="AD479" s="1">
        <f>Table1[[#This Row],[jp_sales]]/Table1[[#This Row],[Jp population]]</f>
        <v>7.808229874287499E-5</v>
      </c>
    </row>
    <row r="480" spans="1:30" x14ac:dyDescent="0.25">
      <c r="A480" t="s">
        <v>628</v>
      </c>
      <c r="B480" t="s">
        <v>26</v>
      </c>
      <c r="C480">
        <v>2009</v>
      </c>
      <c r="D480" t="s">
        <v>49</v>
      </c>
      <c r="E480" t="s">
        <v>198</v>
      </c>
      <c r="F480" s="4">
        <v>1670000</v>
      </c>
      <c r="G480" s="4">
        <v>300000</v>
      </c>
      <c r="H480" s="4">
        <v>20000</v>
      </c>
      <c r="I480" s="4">
        <v>180000</v>
      </c>
      <c r="J480">
        <v>7.9</v>
      </c>
      <c r="K480">
        <v>72</v>
      </c>
      <c r="L480">
        <v>7.6</v>
      </c>
      <c r="M480" s="4">
        <v>110</v>
      </c>
      <c r="N480" t="s">
        <v>629</v>
      </c>
      <c r="O480" t="s">
        <v>84</v>
      </c>
      <c r="P480" s="4">
        <v>2170000</v>
      </c>
      <c r="Q480" s="3">
        <f>AVERAGE(Table1[[#This Row],[critic_score]],Table1[[#This Row],[user_score]])</f>
        <v>7.75</v>
      </c>
      <c r="R480" s="4">
        <f>Table1[[#This Row],[user_count]]+Table1[[#This Row],[critic_count]]</f>
        <v>182</v>
      </c>
      <c r="S480" s="2">
        <f>100000*Table1[[#This Row],[review_count]]/Table1[[#This Row],[total sales]]</f>
        <v>8.387096774193548</v>
      </c>
      <c r="T480" s="2">
        <f>Table1[[#This Row],[total sales]]/(2017-Table1[[#This Row],[year_of_release]])</f>
        <v>271250</v>
      </c>
      <c r="U480" s="9">
        <f>Table1[[#This Row],[na_sales]]/(2017-Table1[[#This Row],[year_of_release]])</f>
        <v>208750</v>
      </c>
      <c r="V480" s="6">
        <f>Table1[[#This Row],[eu_sales]]/(2017-Table1[[#This Row],[year_of_release]])</f>
        <v>37500</v>
      </c>
      <c r="W480" s="6">
        <f>Table1[[#This Row],[jp_sales]]/(2017-Table1[[#This Row],[year_of_release]])</f>
        <v>2500</v>
      </c>
      <c r="X480" s="6">
        <f>Table1[[#This Row],[other_sales]]/(2017-Table1[[#This Row],[year_of_release]])</f>
        <v>22500</v>
      </c>
      <c r="Y480" s="4">
        <v>534740514</v>
      </c>
      <c r="Z480" s="4">
        <v>441041694</v>
      </c>
      <c r="AA480" s="4">
        <v>128047000</v>
      </c>
      <c r="AB480" s="1">
        <f>Table1[[#This Row],[na_sales]]/Table1[[#This Row],[NA population]]</f>
        <v>3.123010051189052E-3</v>
      </c>
      <c r="AC480" s="1">
        <f>Table1[[#This Row],[eu_sales]]/Table1[[#This Row],[Eu population]]</f>
        <v>6.8020779912930413E-4</v>
      </c>
      <c r="AD480" s="1">
        <f>Table1[[#This Row],[jp_sales]]/Table1[[#This Row],[Jp population]]</f>
        <v>1.5619264801205806E-4</v>
      </c>
    </row>
    <row r="481" spans="1:30" x14ac:dyDescent="0.25">
      <c r="A481" t="s">
        <v>627</v>
      </c>
      <c r="B481" t="s">
        <v>113</v>
      </c>
      <c r="C481">
        <v>2001</v>
      </c>
      <c r="D481" t="s">
        <v>73</v>
      </c>
      <c r="E481" t="s">
        <v>100</v>
      </c>
      <c r="F481" s="4">
        <v>1230000</v>
      </c>
      <c r="G481" s="4">
        <v>830000</v>
      </c>
      <c r="H481" s="4">
        <v>0</v>
      </c>
      <c r="I481" s="4">
        <v>100000</v>
      </c>
      <c r="J481">
        <v>7.4</v>
      </c>
      <c r="K481">
        <v>17</v>
      </c>
      <c r="L481">
        <v>7.9</v>
      </c>
      <c r="M481" s="4">
        <v>30</v>
      </c>
      <c r="N481" t="s">
        <v>321</v>
      </c>
      <c r="O481" t="s">
        <v>67</v>
      </c>
      <c r="P481" s="4">
        <v>2160000</v>
      </c>
      <c r="Q481" s="3">
        <f>AVERAGE(Table1[[#This Row],[critic_score]],Table1[[#This Row],[user_score]])</f>
        <v>7.65</v>
      </c>
      <c r="R481" s="4">
        <f>Table1[[#This Row],[user_count]]+Table1[[#This Row],[critic_count]]</f>
        <v>47</v>
      </c>
      <c r="S481" s="2">
        <f>100000*Table1[[#This Row],[review_count]]/Table1[[#This Row],[total sales]]</f>
        <v>2.175925925925926</v>
      </c>
      <c r="T481" s="2">
        <f>Table1[[#This Row],[total sales]]/(2017-Table1[[#This Row],[year_of_release]])</f>
        <v>135000</v>
      </c>
      <c r="U481" s="9">
        <f>Table1[[#This Row],[na_sales]]/(2017-Table1[[#This Row],[year_of_release]])</f>
        <v>76875</v>
      </c>
      <c r="V481" s="6">
        <f>Table1[[#This Row],[eu_sales]]/(2017-Table1[[#This Row],[year_of_release]])</f>
        <v>51875</v>
      </c>
      <c r="W481" s="6">
        <f>Table1[[#This Row],[jp_sales]]/(2017-Table1[[#This Row],[year_of_release]])</f>
        <v>0</v>
      </c>
      <c r="X481" s="6">
        <f>Table1[[#This Row],[other_sales]]/(2017-Table1[[#This Row],[year_of_release]])</f>
        <v>6250</v>
      </c>
      <c r="Y481" s="4">
        <v>489752572</v>
      </c>
      <c r="Z481" s="4">
        <v>430035992</v>
      </c>
      <c r="AA481" s="4">
        <v>127149000</v>
      </c>
      <c r="AB481" s="1">
        <f>Table1[[#This Row],[na_sales]]/Table1[[#This Row],[NA population]]</f>
        <v>2.5114722623651685E-3</v>
      </c>
      <c r="AC481" s="1">
        <f>Table1[[#This Row],[eu_sales]]/Table1[[#This Row],[Eu population]]</f>
        <v>1.9300710067077361E-3</v>
      </c>
      <c r="AD481" s="1">
        <f>Table1[[#This Row],[jp_sales]]/Table1[[#This Row],[Jp population]]</f>
        <v>0</v>
      </c>
    </row>
    <row r="482" spans="1:30" x14ac:dyDescent="0.25">
      <c r="A482" t="s">
        <v>630</v>
      </c>
      <c r="B482" t="s">
        <v>18</v>
      </c>
      <c r="C482">
        <v>2008</v>
      </c>
      <c r="D482" t="s">
        <v>27</v>
      </c>
      <c r="E482" t="s">
        <v>403</v>
      </c>
      <c r="F482" s="4">
        <v>1260000</v>
      </c>
      <c r="G482" s="4">
        <v>670000</v>
      </c>
      <c r="H482" s="4">
        <v>20000</v>
      </c>
      <c r="I482" s="4">
        <v>210000</v>
      </c>
      <c r="J482">
        <v>6.6</v>
      </c>
      <c r="K482">
        <v>30</v>
      </c>
      <c r="L482">
        <v>7.3</v>
      </c>
      <c r="M482" s="4">
        <v>136</v>
      </c>
      <c r="N482" t="s">
        <v>444</v>
      </c>
      <c r="O482" t="s">
        <v>84</v>
      </c>
      <c r="P482" s="4">
        <v>2160000</v>
      </c>
      <c r="Q482" s="3">
        <f>AVERAGE(Table1[[#This Row],[critic_score]],Table1[[#This Row],[user_score]])</f>
        <v>6.9499999999999993</v>
      </c>
      <c r="R482" s="4">
        <f>Table1[[#This Row],[user_count]]+Table1[[#This Row],[critic_count]]</f>
        <v>166</v>
      </c>
      <c r="S482" s="2">
        <f>100000*Table1[[#This Row],[review_count]]/Table1[[#This Row],[total sales]]</f>
        <v>7.6851851851851851</v>
      </c>
      <c r="T482" s="2">
        <f>Table1[[#This Row],[total sales]]/(2017-Table1[[#This Row],[year_of_release]])</f>
        <v>240000</v>
      </c>
      <c r="U482" s="9">
        <f>Table1[[#This Row],[na_sales]]/(2017-Table1[[#This Row],[year_of_release]])</f>
        <v>140000</v>
      </c>
      <c r="V482" s="6">
        <f>Table1[[#This Row],[eu_sales]]/(2017-Table1[[#This Row],[year_of_release]])</f>
        <v>74444.444444444438</v>
      </c>
      <c r="W482" s="6">
        <f>Table1[[#This Row],[jp_sales]]/(2017-Table1[[#This Row],[year_of_release]])</f>
        <v>2222.2222222222222</v>
      </c>
      <c r="X482" s="6">
        <f>Table1[[#This Row],[other_sales]]/(2017-Table1[[#This Row],[year_of_release]])</f>
        <v>23333.333333333332</v>
      </c>
      <c r="Y482" s="4">
        <v>528816311</v>
      </c>
      <c r="Z482" s="4">
        <v>440001482</v>
      </c>
      <c r="AA482" s="4">
        <v>128063000</v>
      </c>
      <c r="AB482" s="1">
        <f>Table1[[#This Row],[na_sales]]/Table1[[#This Row],[NA population]]</f>
        <v>2.3826799094326724E-3</v>
      </c>
      <c r="AC482" s="1">
        <f>Table1[[#This Row],[eu_sales]]/Table1[[#This Row],[Eu population]]</f>
        <v>1.5227221439222335E-3</v>
      </c>
      <c r="AD482" s="1">
        <f>Table1[[#This Row],[jp_sales]]/Table1[[#This Row],[Jp population]]</f>
        <v>1.5617313353583783E-4</v>
      </c>
    </row>
    <row r="483" spans="1:30" x14ac:dyDescent="0.25">
      <c r="A483" t="s">
        <v>631</v>
      </c>
      <c r="B483" t="s">
        <v>26</v>
      </c>
      <c r="C483">
        <v>2006</v>
      </c>
      <c r="D483" t="s">
        <v>96</v>
      </c>
      <c r="E483" t="s">
        <v>20</v>
      </c>
      <c r="F483" s="4">
        <v>1280000</v>
      </c>
      <c r="G483" s="4">
        <v>30000</v>
      </c>
      <c r="H483" s="4">
        <v>730000</v>
      </c>
      <c r="I483" s="4">
        <v>120000</v>
      </c>
      <c r="J483">
        <v>6.9</v>
      </c>
      <c r="K483">
        <v>21</v>
      </c>
      <c r="L483">
        <v>7.6</v>
      </c>
      <c r="M483" s="4">
        <v>50</v>
      </c>
      <c r="N483" t="s">
        <v>139</v>
      </c>
      <c r="O483" t="s">
        <v>21</v>
      </c>
      <c r="P483" s="4">
        <v>2160000</v>
      </c>
      <c r="Q483" s="3">
        <f>AVERAGE(Table1[[#This Row],[critic_score]],Table1[[#This Row],[user_score]])</f>
        <v>7.25</v>
      </c>
      <c r="R483" s="4">
        <f>Table1[[#This Row],[user_count]]+Table1[[#This Row],[critic_count]]</f>
        <v>71</v>
      </c>
      <c r="S483" s="2">
        <f>100000*Table1[[#This Row],[review_count]]/Table1[[#This Row],[total sales]]</f>
        <v>3.2870370370370372</v>
      </c>
      <c r="T483" s="2">
        <f>Table1[[#This Row],[total sales]]/(2017-Table1[[#This Row],[year_of_release]])</f>
        <v>196363.63636363635</v>
      </c>
      <c r="U483" s="9">
        <f>Table1[[#This Row],[na_sales]]/(2017-Table1[[#This Row],[year_of_release]])</f>
        <v>116363.63636363637</v>
      </c>
      <c r="V483" s="6">
        <f>Table1[[#This Row],[eu_sales]]/(2017-Table1[[#This Row],[year_of_release]])</f>
        <v>2727.2727272727275</v>
      </c>
      <c r="W483" s="6">
        <f>Table1[[#This Row],[jp_sales]]/(2017-Table1[[#This Row],[year_of_release]])</f>
        <v>66363.636363636368</v>
      </c>
      <c r="X483" s="6">
        <f>Table1[[#This Row],[other_sales]]/(2017-Table1[[#This Row],[year_of_release]])</f>
        <v>10909.09090909091</v>
      </c>
      <c r="Y483" s="4">
        <v>516818555</v>
      </c>
      <c r="Z483" s="4">
        <v>437126892</v>
      </c>
      <c r="AA483" s="4">
        <v>127854000</v>
      </c>
      <c r="AB483" s="1">
        <f>Table1[[#This Row],[na_sales]]/Table1[[#This Row],[NA population]]</f>
        <v>2.4766912635325179E-3</v>
      </c>
      <c r="AC483" s="1">
        <f>Table1[[#This Row],[eu_sales]]/Table1[[#This Row],[Eu population]]</f>
        <v>6.8629957454093219E-5</v>
      </c>
      <c r="AD483" s="1">
        <f>Table1[[#This Row],[jp_sales]]/Table1[[#This Row],[Jp population]]</f>
        <v>5.7096375553365554E-3</v>
      </c>
    </row>
    <row r="484" spans="1:30" x14ac:dyDescent="0.25">
      <c r="A484" t="s">
        <v>633</v>
      </c>
      <c r="B484" t="s">
        <v>39</v>
      </c>
      <c r="C484">
        <v>2012</v>
      </c>
      <c r="D484" t="s">
        <v>40</v>
      </c>
      <c r="E484" t="s">
        <v>176</v>
      </c>
      <c r="F484" s="4">
        <v>590000</v>
      </c>
      <c r="G484" s="4">
        <v>1050000</v>
      </c>
      <c r="H484" s="4">
        <v>70000</v>
      </c>
      <c r="I484" s="4">
        <v>440000</v>
      </c>
      <c r="J484">
        <v>8.3000000000000007</v>
      </c>
      <c r="K484">
        <v>30</v>
      </c>
      <c r="L484">
        <v>7.5</v>
      </c>
      <c r="M484" s="4">
        <v>511</v>
      </c>
      <c r="N484" t="s">
        <v>446</v>
      </c>
      <c r="O484" t="s">
        <v>43</v>
      </c>
      <c r="P484" s="4">
        <v>2150000</v>
      </c>
      <c r="Q484" s="3">
        <f>AVERAGE(Table1[[#This Row],[critic_score]],Table1[[#This Row],[user_score]])</f>
        <v>7.9</v>
      </c>
      <c r="R484" s="4">
        <f>Table1[[#This Row],[user_count]]+Table1[[#This Row],[critic_count]]</f>
        <v>541</v>
      </c>
      <c r="S484" s="2">
        <f>100000*Table1[[#This Row],[review_count]]/Table1[[#This Row],[total sales]]</f>
        <v>25.162790697674417</v>
      </c>
      <c r="T484" s="2">
        <f>Table1[[#This Row],[total sales]]/(2017-Table1[[#This Row],[year_of_release]])</f>
        <v>430000</v>
      </c>
      <c r="U484" s="9">
        <f>Table1[[#This Row],[na_sales]]/(2017-Table1[[#This Row],[year_of_release]])</f>
        <v>118000</v>
      </c>
      <c r="V484" s="6">
        <f>Table1[[#This Row],[eu_sales]]/(2017-Table1[[#This Row],[year_of_release]])</f>
        <v>210000</v>
      </c>
      <c r="W484" s="6">
        <f>Table1[[#This Row],[jp_sales]]/(2017-Table1[[#This Row],[year_of_release]])</f>
        <v>14000</v>
      </c>
      <c r="X484" s="6">
        <f>Table1[[#This Row],[other_sales]]/(2017-Table1[[#This Row],[year_of_release]])</f>
        <v>88000</v>
      </c>
      <c r="Y484" s="4">
        <v>551484507</v>
      </c>
      <c r="Z484" s="4">
        <v>441417242</v>
      </c>
      <c r="AA484" s="4">
        <v>127629000</v>
      </c>
      <c r="AB484" s="1">
        <f>Table1[[#This Row],[na_sales]]/Table1[[#This Row],[NA population]]</f>
        <v>1.0698396645982297E-3</v>
      </c>
      <c r="AC484" s="1">
        <f>Table1[[#This Row],[eu_sales]]/Table1[[#This Row],[Eu population]]</f>
        <v>2.3787018269666956E-3</v>
      </c>
      <c r="AD484" s="1">
        <f>Table1[[#This Row],[jp_sales]]/Table1[[#This Row],[Jp population]]</f>
        <v>5.4846469062673844E-4</v>
      </c>
    </row>
    <row r="485" spans="1:30" x14ac:dyDescent="0.25">
      <c r="A485" t="s">
        <v>632</v>
      </c>
      <c r="B485" t="s">
        <v>71</v>
      </c>
      <c r="C485">
        <v>2016</v>
      </c>
      <c r="D485" t="s">
        <v>54</v>
      </c>
      <c r="E485" t="s">
        <v>55</v>
      </c>
      <c r="F485" s="4">
        <v>810000</v>
      </c>
      <c r="G485" s="4">
        <v>850000</v>
      </c>
      <c r="H485" s="4">
        <v>150000</v>
      </c>
      <c r="I485" s="4">
        <v>330000</v>
      </c>
      <c r="J485">
        <v>9</v>
      </c>
      <c r="K485">
        <v>31</v>
      </c>
      <c r="L485">
        <v>6.1</v>
      </c>
      <c r="M485" s="4">
        <v>1358</v>
      </c>
      <c r="N485" t="s">
        <v>164</v>
      </c>
      <c r="O485" t="s">
        <v>67</v>
      </c>
      <c r="P485" s="4">
        <v>2140000</v>
      </c>
      <c r="Q485" s="3">
        <f>AVERAGE(Table1[[#This Row],[critic_score]],Table1[[#This Row],[user_score]])</f>
        <v>7.55</v>
      </c>
      <c r="R485" s="4">
        <f>Table1[[#This Row],[user_count]]+Table1[[#This Row],[critic_count]]</f>
        <v>1389</v>
      </c>
      <c r="S485" s="2">
        <f>100000*Table1[[#This Row],[review_count]]/Table1[[#This Row],[total sales]]</f>
        <v>64.90654205607477</v>
      </c>
      <c r="T485" s="2">
        <f>Table1[[#This Row],[total sales]]/(2017-Table1[[#This Row],[year_of_release]])</f>
        <v>2140000</v>
      </c>
      <c r="U485" s="9">
        <f>Table1[[#This Row],[na_sales]]/(2017-Table1[[#This Row],[year_of_release]])</f>
        <v>810000</v>
      </c>
      <c r="V485" s="6">
        <f>Table1[[#This Row],[eu_sales]]/(2017-Table1[[#This Row],[year_of_release]])</f>
        <v>850000</v>
      </c>
      <c r="W485" s="6">
        <f>Table1[[#This Row],[jp_sales]]/(2017-Table1[[#This Row],[year_of_release]])</f>
        <v>150000</v>
      </c>
      <c r="X485" s="6">
        <f>Table1[[#This Row],[other_sales]]/(2017-Table1[[#This Row],[year_of_release]])</f>
        <v>330000</v>
      </c>
      <c r="Y485" s="4">
        <v>573178249</v>
      </c>
      <c r="Z485" s="4">
        <v>445623395</v>
      </c>
      <c r="AA485" s="4">
        <v>126994511</v>
      </c>
      <c r="AB485" s="1">
        <f>Table1[[#This Row],[na_sales]]/Table1[[#This Row],[NA population]]</f>
        <v>1.4131729552075169E-3</v>
      </c>
      <c r="AC485" s="1">
        <f>Table1[[#This Row],[eu_sales]]/Table1[[#This Row],[Eu population]]</f>
        <v>1.9074402500793299E-3</v>
      </c>
      <c r="AD485" s="1">
        <f>Table1[[#This Row],[jp_sales]]/Table1[[#This Row],[Jp population]]</f>
        <v>1.1811534122132255E-3</v>
      </c>
    </row>
    <row r="486" spans="1:30" x14ac:dyDescent="0.25">
      <c r="A486" t="s">
        <v>634</v>
      </c>
      <c r="B486" t="s">
        <v>118</v>
      </c>
      <c r="C486">
        <v>2007</v>
      </c>
      <c r="D486" t="s">
        <v>54</v>
      </c>
      <c r="E486" t="s">
        <v>55</v>
      </c>
      <c r="F486" s="4">
        <v>520000</v>
      </c>
      <c r="G486" s="4">
        <v>1020000</v>
      </c>
      <c r="H486" s="4">
        <v>0</v>
      </c>
      <c r="I486" s="4">
        <v>590000</v>
      </c>
      <c r="J486">
        <v>6.4</v>
      </c>
      <c r="K486">
        <v>45</v>
      </c>
      <c r="L486">
        <v>7.5</v>
      </c>
      <c r="M486" s="4">
        <v>30</v>
      </c>
      <c r="N486" t="s">
        <v>635</v>
      </c>
      <c r="O486" t="s">
        <v>67</v>
      </c>
      <c r="P486" s="4">
        <v>2130000</v>
      </c>
      <c r="Q486" s="3">
        <f>AVERAGE(Table1[[#This Row],[critic_score]],Table1[[#This Row],[user_score]])</f>
        <v>6.95</v>
      </c>
      <c r="R486" s="4">
        <f>Table1[[#This Row],[user_count]]+Table1[[#This Row],[critic_count]]</f>
        <v>75</v>
      </c>
      <c r="S486" s="2">
        <f>100000*Table1[[#This Row],[review_count]]/Table1[[#This Row],[total sales]]</f>
        <v>3.5211267605633805</v>
      </c>
      <c r="T486" s="2">
        <f>Table1[[#This Row],[total sales]]/(2017-Table1[[#This Row],[year_of_release]])</f>
        <v>213000</v>
      </c>
      <c r="U486" s="9">
        <f>Table1[[#This Row],[na_sales]]/(2017-Table1[[#This Row],[year_of_release]])</f>
        <v>52000</v>
      </c>
      <c r="V486" s="6">
        <f>Table1[[#This Row],[eu_sales]]/(2017-Table1[[#This Row],[year_of_release]])</f>
        <v>102000</v>
      </c>
      <c r="W486" s="6">
        <f>Table1[[#This Row],[jp_sales]]/(2017-Table1[[#This Row],[year_of_release]])</f>
        <v>0</v>
      </c>
      <c r="X486" s="6">
        <f>Table1[[#This Row],[other_sales]]/(2017-Table1[[#This Row],[year_of_release]])</f>
        <v>59000</v>
      </c>
      <c r="Y486" s="4">
        <v>522751172</v>
      </c>
      <c r="Z486" s="4">
        <v>438594184</v>
      </c>
      <c r="AA486" s="4">
        <v>128001000</v>
      </c>
      <c r="AB486" s="1">
        <f>Table1[[#This Row],[na_sales]]/Table1[[#This Row],[NA population]]</f>
        <v>9.9473712896812013E-4</v>
      </c>
      <c r="AC486" s="1">
        <f>Table1[[#This Row],[eu_sales]]/Table1[[#This Row],[Eu population]]</f>
        <v>2.325612233836644E-3</v>
      </c>
      <c r="AD486" s="1">
        <f>Table1[[#This Row],[jp_sales]]/Table1[[#This Row],[Jp population]]</f>
        <v>0</v>
      </c>
    </row>
    <row r="487" spans="1:30" x14ac:dyDescent="0.25">
      <c r="A487" t="s">
        <v>637</v>
      </c>
      <c r="B487" t="s">
        <v>18</v>
      </c>
      <c r="C487">
        <v>2009</v>
      </c>
      <c r="D487" t="s">
        <v>19</v>
      </c>
      <c r="E487" t="s">
        <v>83</v>
      </c>
      <c r="F487" s="4">
        <v>1490000</v>
      </c>
      <c r="G487" s="4">
        <v>460000</v>
      </c>
      <c r="H487" s="4">
        <v>0</v>
      </c>
      <c r="I487" s="4">
        <v>180000</v>
      </c>
      <c r="J487">
        <v>6.2</v>
      </c>
      <c r="K487">
        <v>5</v>
      </c>
      <c r="L487">
        <v>5.2</v>
      </c>
      <c r="M487" s="4">
        <v>54</v>
      </c>
      <c r="N487" t="s">
        <v>83</v>
      </c>
      <c r="O487" t="s">
        <v>21</v>
      </c>
      <c r="P487" s="4">
        <v>2130000</v>
      </c>
      <c r="Q487" s="3">
        <f>AVERAGE(Table1[[#This Row],[critic_score]],Table1[[#This Row],[user_score]])</f>
        <v>5.7</v>
      </c>
      <c r="R487" s="4">
        <f>Table1[[#This Row],[user_count]]+Table1[[#This Row],[critic_count]]</f>
        <v>59</v>
      </c>
      <c r="S487" s="2">
        <f>100000*Table1[[#This Row],[review_count]]/Table1[[#This Row],[total sales]]</f>
        <v>2.7699530516431925</v>
      </c>
      <c r="T487" s="2">
        <f>Table1[[#This Row],[total sales]]/(2017-Table1[[#This Row],[year_of_release]])</f>
        <v>266250</v>
      </c>
      <c r="U487" s="9">
        <f>Table1[[#This Row],[na_sales]]/(2017-Table1[[#This Row],[year_of_release]])</f>
        <v>186250</v>
      </c>
      <c r="V487" s="6">
        <f>Table1[[#This Row],[eu_sales]]/(2017-Table1[[#This Row],[year_of_release]])</f>
        <v>57500</v>
      </c>
      <c r="W487" s="6">
        <f>Table1[[#This Row],[jp_sales]]/(2017-Table1[[#This Row],[year_of_release]])</f>
        <v>0</v>
      </c>
      <c r="X487" s="6">
        <f>Table1[[#This Row],[other_sales]]/(2017-Table1[[#This Row],[year_of_release]])</f>
        <v>22500</v>
      </c>
      <c r="Y487" s="4">
        <v>534740514</v>
      </c>
      <c r="Z487" s="4">
        <v>441041694</v>
      </c>
      <c r="AA487" s="4">
        <v>128047000</v>
      </c>
      <c r="AB487" s="1">
        <f>Table1[[#This Row],[na_sales]]/Table1[[#This Row],[NA population]]</f>
        <v>2.7863981893842442E-3</v>
      </c>
      <c r="AC487" s="1">
        <f>Table1[[#This Row],[eu_sales]]/Table1[[#This Row],[Eu population]]</f>
        <v>1.0429852919982662E-3</v>
      </c>
      <c r="AD487" s="1">
        <f>Table1[[#This Row],[jp_sales]]/Table1[[#This Row],[Jp population]]</f>
        <v>0</v>
      </c>
    </row>
    <row r="488" spans="1:30" x14ac:dyDescent="0.25">
      <c r="A488" t="s">
        <v>636</v>
      </c>
      <c r="B488" t="s">
        <v>45</v>
      </c>
      <c r="C488">
        <v>2004</v>
      </c>
      <c r="D488" t="s">
        <v>73</v>
      </c>
      <c r="E488" t="s">
        <v>171</v>
      </c>
      <c r="F488" s="4">
        <v>1040000</v>
      </c>
      <c r="G488" s="4">
        <v>810000</v>
      </c>
      <c r="H488" s="4">
        <v>0</v>
      </c>
      <c r="I488" s="4">
        <v>270000</v>
      </c>
      <c r="J488">
        <v>7.7</v>
      </c>
      <c r="K488">
        <v>26</v>
      </c>
      <c r="L488">
        <v>9</v>
      </c>
      <c r="M488" s="4">
        <v>20</v>
      </c>
      <c r="N488" t="s">
        <v>311</v>
      </c>
      <c r="O488" t="s">
        <v>21</v>
      </c>
      <c r="P488" s="4">
        <v>2120000</v>
      </c>
      <c r="Q488" s="3">
        <f>AVERAGE(Table1[[#This Row],[critic_score]],Table1[[#This Row],[user_score]])</f>
        <v>8.35</v>
      </c>
      <c r="R488" s="4">
        <f>Table1[[#This Row],[user_count]]+Table1[[#This Row],[critic_count]]</f>
        <v>46</v>
      </c>
      <c r="S488" s="2">
        <f>100000*Table1[[#This Row],[review_count]]/Table1[[#This Row],[total sales]]</f>
        <v>2.1698113207547172</v>
      </c>
      <c r="T488" s="2">
        <f>Table1[[#This Row],[total sales]]/(2017-Table1[[#This Row],[year_of_release]])</f>
        <v>163076.92307692306</v>
      </c>
      <c r="U488" s="9">
        <f>Table1[[#This Row],[na_sales]]/(2017-Table1[[#This Row],[year_of_release]])</f>
        <v>80000</v>
      </c>
      <c r="V488" s="6">
        <f>Table1[[#This Row],[eu_sales]]/(2017-Table1[[#This Row],[year_of_release]])</f>
        <v>62307.692307692305</v>
      </c>
      <c r="W488" s="6">
        <f>Table1[[#This Row],[jp_sales]]/(2017-Table1[[#This Row],[year_of_release]])</f>
        <v>0</v>
      </c>
      <c r="X488" s="6">
        <f>Table1[[#This Row],[other_sales]]/(2017-Table1[[#This Row],[year_of_release]])</f>
        <v>20769.23076923077</v>
      </c>
      <c r="Y488" s="4">
        <v>505524224</v>
      </c>
      <c r="Z488" s="4">
        <v>434174638</v>
      </c>
      <c r="AA488" s="4">
        <v>127761000</v>
      </c>
      <c r="AB488" s="1">
        <f>Table1[[#This Row],[na_sales]]/Table1[[#This Row],[NA population]]</f>
        <v>2.0572703554558049E-3</v>
      </c>
      <c r="AC488" s="1">
        <f>Table1[[#This Row],[eu_sales]]/Table1[[#This Row],[Eu population]]</f>
        <v>1.8656087415221153E-3</v>
      </c>
      <c r="AD488" s="1">
        <f>Table1[[#This Row],[jp_sales]]/Table1[[#This Row],[Jp population]]</f>
        <v>0</v>
      </c>
    </row>
    <row r="489" spans="1:30" x14ac:dyDescent="0.25">
      <c r="A489" t="s">
        <v>638</v>
      </c>
      <c r="B489" t="s">
        <v>103</v>
      </c>
      <c r="C489">
        <v>2001</v>
      </c>
      <c r="D489" t="s">
        <v>23</v>
      </c>
      <c r="E489" t="s">
        <v>35</v>
      </c>
      <c r="F489" s="4">
        <v>1370000</v>
      </c>
      <c r="G489" s="4">
        <v>610000</v>
      </c>
      <c r="H489" s="4">
        <v>50000</v>
      </c>
      <c r="I489" s="4">
        <v>90000</v>
      </c>
      <c r="J489">
        <v>8.5</v>
      </c>
      <c r="K489">
        <v>35</v>
      </c>
      <c r="L489">
        <v>8.1999999999999993</v>
      </c>
      <c r="M489" s="4">
        <v>28</v>
      </c>
      <c r="N489" t="s">
        <v>639</v>
      </c>
      <c r="O489" t="s">
        <v>21</v>
      </c>
      <c r="P489" s="4">
        <v>2120000</v>
      </c>
      <c r="Q489" s="3">
        <f>AVERAGE(Table1[[#This Row],[critic_score]],Table1[[#This Row],[user_score]])</f>
        <v>8.35</v>
      </c>
      <c r="R489" s="4">
        <f>Table1[[#This Row],[user_count]]+Table1[[#This Row],[critic_count]]</f>
        <v>63</v>
      </c>
      <c r="S489" s="2">
        <f>100000*Table1[[#This Row],[review_count]]/Table1[[#This Row],[total sales]]</f>
        <v>2.9716981132075473</v>
      </c>
      <c r="T489" s="2">
        <f>Table1[[#This Row],[total sales]]/(2017-Table1[[#This Row],[year_of_release]])</f>
        <v>132500</v>
      </c>
      <c r="U489" s="9">
        <f>Table1[[#This Row],[na_sales]]/(2017-Table1[[#This Row],[year_of_release]])</f>
        <v>85625</v>
      </c>
      <c r="V489" s="6">
        <f>Table1[[#This Row],[eu_sales]]/(2017-Table1[[#This Row],[year_of_release]])</f>
        <v>38125</v>
      </c>
      <c r="W489" s="6">
        <f>Table1[[#This Row],[jp_sales]]/(2017-Table1[[#This Row],[year_of_release]])</f>
        <v>3125</v>
      </c>
      <c r="X489" s="6">
        <f>Table1[[#This Row],[other_sales]]/(2017-Table1[[#This Row],[year_of_release]])</f>
        <v>5625</v>
      </c>
      <c r="Y489" s="4">
        <v>489752572</v>
      </c>
      <c r="Z489" s="4">
        <v>430035992</v>
      </c>
      <c r="AA489" s="4">
        <v>127149000</v>
      </c>
      <c r="AB489" s="1">
        <f>Table1[[#This Row],[na_sales]]/Table1[[#This Row],[NA population]]</f>
        <v>2.7973308938538865E-3</v>
      </c>
      <c r="AC489" s="1">
        <f>Table1[[#This Row],[eu_sales]]/Table1[[#This Row],[Eu population]]</f>
        <v>1.4184859205924327E-3</v>
      </c>
      <c r="AD489" s="1">
        <f>Table1[[#This Row],[jp_sales]]/Table1[[#This Row],[Jp population]]</f>
        <v>3.9323942775798472E-4</v>
      </c>
    </row>
    <row r="490" spans="1:30" x14ac:dyDescent="0.25">
      <c r="A490" t="s">
        <v>519</v>
      </c>
      <c r="B490" t="s">
        <v>39</v>
      </c>
      <c r="C490">
        <v>2011</v>
      </c>
      <c r="D490" t="s">
        <v>19</v>
      </c>
      <c r="E490" t="s">
        <v>41</v>
      </c>
      <c r="F490" s="4">
        <v>1620000</v>
      </c>
      <c r="G490" s="4">
        <v>260000</v>
      </c>
      <c r="H490" s="4">
        <v>50000</v>
      </c>
      <c r="I490" s="4">
        <v>180000</v>
      </c>
      <c r="J490">
        <v>9</v>
      </c>
      <c r="K490">
        <v>38</v>
      </c>
      <c r="L490">
        <v>6.7</v>
      </c>
      <c r="M490" s="4">
        <v>127</v>
      </c>
      <c r="N490" t="s">
        <v>306</v>
      </c>
      <c r="O490" t="s">
        <v>21</v>
      </c>
      <c r="P490" s="4">
        <v>2110000</v>
      </c>
      <c r="Q490" s="3">
        <f>AVERAGE(Table1[[#This Row],[critic_score]],Table1[[#This Row],[user_score]])</f>
        <v>7.85</v>
      </c>
      <c r="R490" s="4">
        <f>Table1[[#This Row],[user_count]]+Table1[[#This Row],[critic_count]]</f>
        <v>165</v>
      </c>
      <c r="S490" s="2">
        <f>100000*Table1[[#This Row],[review_count]]/Table1[[#This Row],[total sales]]</f>
        <v>7.8199052132701423</v>
      </c>
      <c r="T490" s="2">
        <f>Table1[[#This Row],[total sales]]/(2017-Table1[[#This Row],[year_of_release]])</f>
        <v>351666.66666666669</v>
      </c>
      <c r="U490" s="9">
        <f>Table1[[#This Row],[na_sales]]/(2017-Table1[[#This Row],[year_of_release]])</f>
        <v>270000</v>
      </c>
      <c r="V490" s="6">
        <f>Table1[[#This Row],[eu_sales]]/(2017-Table1[[#This Row],[year_of_release]])</f>
        <v>43333.333333333336</v>
      </c>
      <c r="W490" s="6">
        <f>Table1[[#This Row],[jp_sales]]/(2017-Table1[[#This Row],[year_of_release]])</f>
        <v>8333.3333333333339</v>
      </c>
      <c r="X490" s="6">
        <f>Table1[[#This Row],[other_sales]]/(2017-Table1[[#This Row],[year_of_release]])</f>
        <v>30000</v>
      </c>
      <c r="Y490" s="4">
        <v>545961365</v>
      </c>
      <c r="Z490" s="4">
        <v>440756453</v>
      </c>
      <c r="AA490" s="4">
        <v>127833000</v>
      </c>
      <c r="AB490" s="1">
        <f>Table1[[#This Row],[na_sales]]/Table1[[#This Row],[NA population]]</f>
        <v>2.9672429293600292E-3</v>
      </c>
      <c r="AC490" s="1">
        <f>Table1[[#This Row],[eu_sales]]/Table1[[#This Row],[Eu population]]</f>
        <v>5.8989493683034061E-4</v>
      </c>
      <c r="AD490" s="1">
        <f>Table1[[#This Row],[jp_sales]]/Table1[[#This Row],[Jp population]]</f>
        <v>3.9113530934891614E-4</v>
      </c>
    </row>
    <row r="491" spans="1:30" x14ac:dyDescent="0.25">
      <c r="A491" t="s">
        <v>542</v>
      </c>
      <c r="B491" t="s">
        <v>39</v>
      </c>
      <c r="C491">
        <v>2013</v>
      </c>
      <c r="D491" t="s">
        <v>19</v>
      </c>
      <c r="E491" t="s">
        <v>41</v>
      </c>
      <c r="F491" s="4">
        <v>1440000</v>
      </c>
      <c r="G491" s="4">
        <v>310000</v>
      </c>
      <c r="H491" s="4">
        <v>40000</v>
      </c>
      <c r="I491" s="4">
        <v>320000</v>
      </c>
      <c r="J491">
        <v>8.4</v>
      </c>
      <c r="K491">
        <v>26</v>
      </c>
      <c r="L491">
        <v>4.9000000000000004</v>
      </c>
      <c r="M491" s="4">
        <v>142</v>
      </c>
      <c r="N491" t="s">
        <v>306</v>
      </c>
      <c r="O491" t="s">
        <v>21</v>
      </c>
      <c r="P491" s="4">
        <v>2110000</v>
      </c>
      <c r="Q491" s="3">
        <f>AVERAGE(Table1[[#This Row],[critic_score]],Table1[[#This Row],[user_score]])</f>
        <v>6.65</v>
      </c>
      <c r="R491" s="4">
        <f>Table1[[#This Row],[user_count]]+Table1[[#This Row],[critic_count]]</f>
        <v>168</v>
      </c>
      <c r="S491" s="2">
        <f>100000*Table1[[#This Row],[review_count]]/Table1[[#This Row],[total sales]]</f>
        <v>7.9620853080568716</v>
      </c>
      <c r="T491" s="2">
        <f>Table1[[#This Row],[total sales]]/(2017-Table1[[#This Row],[year_of_release]])</f>
        <v>527500</v>
      </c>
      <c r="U491" s="9">
        <f>Table1[[#This Row],[na_sales]]/(2017-Table1[[#This Row],[year_of_release]])</f>
        <v>360000</v>
      </c>
      <c r="V491" s="6">
        <f>Table1[[#This Row],[eu_sales]]/(2017-Table1[[#This Row],[year_of_release]])</f>
        <v>77500</v>
      </c>
      <c r="W491" s="6">
        <f>Table1[[#This Row],[jp_sales]]/(2017-Table1[[#This Row],[year_of_release]])</f>
        <v>10000</v>
      </c>
      <c r="X491" s="6">
        <f>Table1[[#This Row],[other_sales]]/(2017-Table1[[#This Row],[year_of_release]])</f>
        <v>80000</v>
      </c>
      <c r="Y491" s="4">
        <v>556861736</v>
      </c>
      <c r="Z491" s="4">
        <v>442492884</v>
      </c>
      <c r="AA491" s="4">
        <v>127445000</v>
      </c>
      <c r="AB491" s="1">
        <f>Table1[[#This Row],[na_sales]]/Table1[[#This Row],[NA population]]</f>
        <v>2.5859201789364822E-3</v>
      </c>
      <c r="AC491" s="1">
        <f>Table1[[#This Row],[eu_sales]]/Table1[[#This Row],[Eu population]]</f>
        <v>7.0057623796725285E-4</v>
      </c>
      <c r="AD491" s="1">
        <f>Table1[[#This Row],[jp_sales]]/Table1[[#This Row],[Jp population]]</f>
        <v>3.1386088116442388E-4</v>
      </c>
    </row>
    <row r="492" spans="1:30" x14ac:dyDescent="0.25">
      <c r="A492" t="s">
        <v>644</v>
      </c>
      <c r="B492" t="s">
        <v>26</v>
      </c>
      <c r="C492">
        <v>2006</v>
      </c>
      <c r="D492" t="s">
        <v>49</v>
      </c>
      <c r="E492" t="s">
        <v>20</v>
      </c>
      <c r="F492" s="4">
        <v>630000</v>
      </c>
      <c r="G492" s="4">
        <v>50000</v>
      </c>
      <c r="H492" s="4">
        <v>1350000</v>
      </c>
      <c r="I492" s="4">
        <v>80000</v>
      </c>
      <c r="J492">
        <v>8.4</v>
      </c>
      <c r="K492">
        <v>56</v>
      </c>
      <c r="L492">
        <v>8.6999999999999993</v>
      </c>
      <c r="M492" s="4">
        <v>44</v>
      </c>
      <c r="N492" t="s">
        <v>20</v>
      </c>
      <c r="O492" t="s">
        <v>21</v>
      </c>
      <c r="P492" s="4">
        <v>2110000</v>
      </c>
      <c r="Q492" s="3">
        <f>AVERAGE(Table1[[#This Row],[critic_score]],Table1[[#This Row],[user_score]])</f>
        <v>8.5500000000000007</v>
      </c>
      <c r="R492" s="4">
        <f>Table1[[#This Row],[user_count]]+Table1[[#This Row],[critic_count]]</f>
        <v>100</v>
      </c>
      <c r="S492" s="2">
        <f>100000*Table1[[#This Row],[review_count]]/Table1[[#This Row],[total sales]]</f>
        <v>4.7393364928909953</v>
      </c>
      <c r="T492" s="2">
        <f>Table1[[#This Row],[total sales]]/(2017-Table1[[#This Row],[year_of_release]])</f>
        <v>191818.18181818182</v>
      </c>
      <c r="U492" s="9">
        <f>Table1[[#This Row],[na_sales]]/(2017-Table1[[#This Row],[year_of_release]])</f>
        <v>57272.727272727272</v>
      </c>
      <c r="V492" s="6">
        <f>Table1[[#This Row],[eu_sales]]/(2017-Table1[[#This Row],[year_of_release]])</f>
        <v>4545.454545454545</v>
      </c>
      <c r="W492" s="6">
        <f>Table1[[#This Row],[jp_sales]]/(2017-Table1[[#This Row],[year_of_release]])</f>
        <v>122727.27272727272</v>
      </c>
      <c r="X492" s="6">
        <f>Table1[[#This Row],[other_sales]]/(2017-Table1[[#This Row],[year_of_release]])</f>
        <v>7272.727272727273</v>
      </c>
      <c r="Y492" s="4">
        <v>516818555</v>
      </c>
      <c r="Z492" s="4">
        <v>437126892</v>
      </c>
      <c r="AA492" s="4">
        <v>127854000</v>
      </c>
      <c r="AB492" s="1">
        <f>Table1[[#This Row],[na_sales]]/Table1[[#This Row],[NA population]]</f>
        <v>1.218996481269911E-3</v>
      </c>
      <c r="AC492" s="1">
        <f>Table1[[#This Row],[eu_sales]]/Table1[[#This Row],[Eu population]]</f>
        <v>1.1438326242348869E-4</v>
      </c>
      <c r="AD492" s="1">
        <f>Table1[[#This Row],[jp_sales]]/Table1[[#This Row],[Jp population]]</f>
        <v>1.0558918766718288E-2</v>
      </c>
    </row>
    <row r="493" spans="1:30" x14ac:dyDescent="0.25">
      <c r="A493" t="s">
        <v>645</v>
      </c>
      <c r="B493" t="s">
        <v>71</v>
      </c>
      <c r="C493">
        <v>2015</v>
      </c>
      <c r="D493" t="s">
        <v>54</v>
      </c>
      <c r="E493" t="s">
        <v>100</v>
      </c>
      <c r="F493" s="4">
        <v>710000</v>
      </c>
      <c r="G493" s="4">
        <v>940000</v>
      </c>
      <c r="H493" s="4">
        <v>140000</v>
      </c>
      <c r="I493" s="4">
        <v>320000</v>
      </c>
      <c r="J493">
        <v>7.3</v>
      </c>
      <c r="K493">
        <v>46</v>
      </c>
      <c r="L493">
        <v>5</v>
      </c>
      <c r="M493" s="4">
        <v>845</v>
      </c>
      <c r="N493" t="s">
        <v>646</v>
      </c>
      <c r="O493" t="s">
        <v>43</v>
      </c>
      <c r="P493" s="4">
        <v>2110000</v>
      </c>
      <c r="Q493" s="3">
        <f>AVERAGE(Table1[[#This Row],[critic_score]],Table1[[#This Row],[user_score]])</f>
        <v>6.15</v>
      </c>
      <c r="R493" s="4">
        <f>Table1[[#This Row],[user_count]]+Table1[[#This Row],[critic_count]]</f>
        <v>891</v>
      </c>
      <c r="S493" s="2">
        <f>100000*Table1[[#This Row],[review_count]]/Table1[[#This Row],[total sales]]</f>
        <v>42.227488151658768</v>
      </c>
      <c r="T493" s="2">
        <f>Table1[[#This Row],[total sales]]/(2017-Table1[[#This Row],[year_of_release]])</f>
        <v>1055000</v>
      </c>
      <c r="U493" s="9">
        <f>Table1[[#This Row],[na_sales]]/(2017-Table1[[#This Row],[year_of_release]])</f>
        <v>355000</v>
      </c>
      <c r="V493" s="6">
        <f>Table1[[#This Row],[eu_sales]]/(2017-Table1[[#This Row],[year_of_release]])</f>
        <v>470000</v>
      </c>
      <c r="W493" s="6">
        <f>Table1[[#This Row],[jp_sales]]/(2017-Table1[[#This Row],[year_of_release]])</f>
        <v>70000</v>
      </c>
      <c r="X493" s="6">
        <f>Table1[[#This Row],[other_sales]]/(2017-Table1[[#This Row],[year_of_release]])</f>
        <v>160000</v>
      </c>
      <c r="Y493" s="4">
        <v>567732286</v>
      </c>
      <c r="Z493" s="4">
        <v>444588718</v>
      </c>
      <c r="AA493" s="4">
        <v>127141000</v>
      </c>
      <c r="AB493" s="1">
        <f>Table1[[#This Row],[na_sales]]/Table1[[#This Row],[NA population]]</f>
        <v>1.2505894371489029E-3</v>
      </c>
      <c r="AC493" s="1">
        <f>Table1[[#This Row],[eu_sales]]/Table1[[#This Row],[Eu population]]</f>
        <v>2.1143136610137733E-3</v>
      </c>
      <c r="AD493" s="1">
        <f>Table1[[#This Row],[jp_sales]]/Table1[[#This Row],[Jp population]]</f>
        <v>1.1011396795683533E-3</v>
      </c>
    </row>
    <row r="494" spans="1:30" x14ac:dyDescent="0.25">
      <c r="A494" t="s">
        <v>640</v>
      </c>
      <c r="B494" t="s">
        <v>45</v>
      </c>
      <c r="C494">
        <v>2002</v>
      </c>
      <c r="D494" t="s">
        <v>23</v>
      </c>
      <c r="E494" t="s">
        <v>100</v>
      </c>
      <c r="F494" s="4">
        <v>1680000</v>
      </c>
      <c r="G494" s="4">
        <v>310000</v>
      </c>
      <c r="H494" s="4">
        <v>20000</v>
      </c>
      <c r="I494" s="4">
        <v>90000</v>
      </c>
      <c r="J494">
        <v>8.9</v>
      </c>
      <c r="K494">
        <v>31</v>
      </c>
      <c r="L494">
        <v>8.5</v>
      </c>
      <c r="M494" s="4">
        <v>92</v>
      </c>
      <c r="N494" t="s">
        <v>569</v>
      </c>
      <c r="O494" t="s">
        <v>21</v>
      </c>
      <c r="P494" s="4">
        <v>2100000</v>
      </c>
      <c r="Q494" s="3">
        <f>AVERAGE(Table1[[#This Row],[critic_score]],Table1[[#This Row],[user_score]])</f>
        <v>8.6999999999999993</v>
      </c>
      <c r="R494" s="4">
        <f>Table1[[#This Row],[user_count]]+Table1[[#This Row],[critic_count]]</f>
        <v>123</v>
      </c>
      <c r="S494" s="2">
        <f>100000*Table1[[#This Row],[review_count]]/Table1[[#This Row],[total sales]]</f>
        <v>5.8571428571428568</v>
      </c>
      <c r="T494" s="2">
        <f>Table1[[#This Row],[total sales]]/(2017-Table1[[#This Row],[year_of_release]])</f>
        <v>140000</v>
      </c>
      <c r="U494" s="9">
        <f>Table1[[#This Row],[na_sales]]/(2017-Table1[[#This Row],[year_of_release]])</f>
        <v>112000</v>
      </c>
      <c r="V494" s="6">
        <f>Table1[[#This Row],[eu_sales]]/(2017-Table1[[#This Row],[year_of_release]])</f>
        <v>20666.666666666668</v>
      </c>
      <c r="W494" s="6">
        <f>Table1[[#This Row],[jp_sales]]/(2017-Table1[[#This Row],[year_of_release]])</f>
        <v>1333.3333333333333</v>
      </c>
      <c r="X494" s="6">
        <f>Table1[[#This Row],[other_sales]]/(2017-Table1[[#This Row],[year_of_release]])</f>
        <v>6000</v>
      </c>
      <c r="Y494" s="4">
        <v>495013192</v>
      </c>
      <c r="Z494" s="4">
        <v>431019772</v>
      </c>
      <c r="AA494" s="4">
        <v>127445000</v>
      </c>
      <c r="AB494" s="1">
        <f>Table1[[#This Row],[na_sales]]/Table1[[#This Row],[NA population]]</f>
        <v>3.3938489461509138E-3</v>
      </c>
      <c r="AC494" s="1">
        <f>Table1[[#This Row],[eu_sales]]/Table1[[#This Row],[Eu population]]</f>
        <v>7.1922454638577459E-4</v>
      </c>
      <c r="AD494" s="1">
        <f>Table1[[#This Row],[jp_sales]]/Table1[[#This Row],[Jp population]]</f>
        <v>1.5693044058221194E-4</v>
      </c>
    </row>
    <row r="495" spans="1:30" x14ac:dyDescent="0.25">
      <c r="A495" t="s">
        <v>641</v>
      </c>
      <c r="B495" t="s">
        <v>45</v>
      </c>
      <c r="C495">
        <v>2003</v>
      </c>
      <c r="D495" t="s">
        <v>40</v>
      </c>
      <c r="E495" t="s">
        <v>642</v>
      </c>
      <c r="F495" s="4">
        <v>630000</v>
      </c>
      <c r="G495" s="4">
        <v>210000</v>
      </c>
      <c r="H495" s="4">
        <v>1130000</v>
      </c>
      <c r="I495" s="4">
        <v>130000</v>
      </c>
      <c r="J495">
        <v>7.8</v>
      </c>
      <c r="K495">
        <v>24</v>
      </c>
      <c r="L495">
        <v>9.3000000000000007</v>
      </c>
      <c r="M495" s="4">
        <v>201</v>
      </c>
      <c r="N495" t="s">
        <v>643</v>
      </c>
      <c r="O495" t="s">
        <v>67</v>
      </c>
      <c r="P495" s="4">
        <v>2100000</v>
      </c>
      <c r="Q495" s="3">
        <f>AVERAGE(Table1[[#This Row],[critic_score]],Table1[[#This Row],[user_score]])</f>
        <v>8.5500000000000007</v>
      </c>
      <c r="R495" s="4">
        <f>Table1[[#This Row],[user_count]]+Table1[[#This Row],[critic_count]]</f>
        <v>225</v>
      </c>
      <c r="S495" s="2">
        <f>100000*Table1[[#This Row],[review_count]]/Table1[[#This Row],[total sales]]</f>
        <v>10.714285714285714</v>
      </c>
      <c r="T495" s="2">
        <f>Table1[[#This Row],[total sales]]/(2017-Table1[[#This Row],[year_of_release]])</f>
        <v>150000</v>
      </c>
      <c r="U495" s="9">
        <f>Table1[[#This Row],[na_sales]]/(2017-Table1[[#This Row],[year_of_release]])</f>
        <v>45000</v>
      </c>
      <c r="V495" s="6">
        <f>Table1[[#This Row],[eu_sales]]/(2017-Table1[[#This Row],[year_of_release]])</f>
        <v>15000</v>
      </c>
      <c r="W495" s="6">
        <f>Table1[[#This Row],[jp_sales]]/(2017-Table1[[#This Row],[year_of_release]])</f>
        <v>80714.28571428571</v>
      </c>
      <c r="X495" s="6">
        <f>Table1[[#This Row],[other_sales]]/(2017-Table1[[#This Row],[year_of_release]])</f>
        <v>9285.7142857142862</v>
      </c>
      <c r="Y495" s="4">
        <v>500125528</v>
      </c>
      <c r="Z495" s="4">
        <v>432552540</v>
      </c>
      <c r="AA495" s="4">
        <v>127718000</v>
      </c>
      <c r="AB495" s="1">
        <f>Table1[[#This Row],[na_sales]]/Table1[[#This Row],[NA population]]</f>
        <v>1.2596837488367521E-3</v>
      </c>
      <c r="AC495" s="1">
        <f>Table1[[#This Row],[eu_sales]]/Table1[[#This Row],[Eu population]]</f>
        <v>4.8549015571611252E-4</v>
      </c>
      <c r="AD495" s="1">
        <f>Table1[[#This Row],[jp_sales]]/Table1[[#This Row],[Jp population]]</f>
        <v>8.8476174071000172E-3</v>
      </c>
    </row>
    <row r="496" spans="1:30" x14ac:dyDescent="0.25">
      <c r="A496" t="s">
        <v>468</v>
      </c>
      <c r="B496" t="s">
        <v>34</v>
      </c>
      <c r="C496">
        <v>2011</v>
      </c>
      <c r="D496" t="s">
        <v>65</v>
      </c>
      <c r="E496" t="s">
        <v>198</v>
      </c>
      <c r="F496" s="4">
        <v>1630000</v>
      </c>
      <c r="G496" s="4">
        <v>310000</v>
      </c>
      <c r="H496" s="4">
        <v>0</v>
      </c>
      <c r="I496" s="4">
        <v>160000</v>
      </c>
      <c r="J496">
        <v>8.6</v>
      </c>
      <c r="K496">
        <v>66</v>
      </c>
      <c r="L496">
        <v>8.3000000000000007</v>
      </c>
      <c r="M496" s="4">
        <v>382</v>
      </c>
      <c r="N496" t="s">
        <v>469</v>
      </c>
      <c r="O496" t="s">
        <v>43</v>
      </c>
      <c r="P496" s="4">
        <v>2100000</v>
      </c>
      <c r="Q496" s="3">
        <f>AVERAGE(Table1[[#This Row],[critic_score]],Table1[[#This Row],[user_score]])</f>
        <v>8.4499999999999993</v>
      </c>
      <c r="R496" s="4">
        <f>Table1[[#This Row],[user_count]]+Table1[[#This Row],[critic_count]]</f>
        <v>448</v>
      </c>
      <c r="S496" s="2">
        <f>100000*Table1[[#This Row],[review_count]]/Table1[[#This Row],[total sales]]</f>
        <v>21.333333333333332</v>
      </c>
      <c r="T496" s="2">
        <f>Table1[[#This Row],[total sales]]/(2017-Table1[[#This Row],[year_of_release]])</f>
        <v>350000</v>
      </c>
      <c r="U496" s="9">
        <f>Table1[[#This Row],[na_sales]]/(2017-Table1[[#This Row],[year_of_release]])</f>
        <v>271666.66666666669</v>
      </c>
      <c r="V496" s="6">
        <f>Table1[[#This Row],[eu_sales]]/(2017-Table1[[#This Row],[year_of_release]])</f>
        <v>51666.666666666664</v>
      </c>
      <c r="W496" s="6">
        <f>Table1[[#This Row],[jp_sales]]/(2017-Table1[[#This Row],[year_of_release]])</f>
        <v>0</v>
      </c>
      <c r="X496" s="6">
        <f>Table1[[#This Row],[other_sales]]/(2017-Table1[[#This Row],[year_of_release]])</f>
        <v>26666.666666666668</v>
      </c>
      <c r="Y496" s="4">
        <v>545961365</v>
      </c>
      <c r="Z496" s="4">
        <v>440756453</v>
      </c>
      <c r="AA496" s="4">
        <v>127833000</v>
      </c>
      <c r="AB496" s="1">
        <f>Table1[[#This Row],[na_sales]]/Table1[[#This Row],[NA population]]</f>
        <v>2.9855592437387944E-3</v>
      </c>
      <c r="AC496" s="1">
        <f>Table1[[#This Row],[eu_sales]]/Table1[[#This Row],[Eu population]]</f>
        <v>7.0333627083617536E-4</v>
      </c>
      <c r="AD496" s="1">
        <f>Table1[[#This Row],[jp_sales]]/Table1[[#This Row],[Jp population]]</f>
        <v>0</v>
      </c>
    </row>
    <row r="497" spans="1:30" x14ac:dyDescent="0.25">
      <c r="A497" t="s">
        <v>647</v>
      </c>
      <c r="B497" t="s">
        <v>45</v>
      </c>
      <c r="C497">
        <v>2005</v>
      </c>
      <c r="D497" t="s">
        <v>40</v>
      </c>
      <c r="E497" t="s">
        <v>196</v>
      </c>
      <c r="F497" s="4">
        <v>990000</v>
      </c>
      <c r="G497" s="4">
        <v>630000</v>
      </c>
      <c r="H497" s="4">
        <v>290000</v>
      </c>
      <c r="I497" s="4">
        <v>190000</v>
      </c>
      <c r="J497">
        <v>8.4</v>
      </c>
      <c r="K497">
        <v>60</v>
      </c>
      <c r="L497">
        <v>9</v>
      </c>
      <c r="M497" s="4">
        <v>212</v>
      </c>
      <c r="N497" t="s">
        <v>196</v>
      </c>
      <c r="O497" t="s">
        <v>43</v>
      </c>
      <c r="P497" s="4">
        <v>2100000</v>
      </c>
      <c r="Q497" s="3">
        <f>AVERAGE(Table1[[#This Row],[critic_score]],Table1[[#This Row],[user_score]])</f>
        <v>8.6999999999999993</v>
      </c>
      <c r="R497" s="4">
        <f>Table1[[#This Row],[user_count]]+Table1[[#This Row],[critic_count]]</f>
        <v>272</v>
      </c>
      <c r="S497" s="2">
        <f>100000*Table1[[#This Row],[review_count]]/Table1[[#This Row],[total sales]]</f>
        <v>12.952380952380953</v>
      </c>
      <c r="T497" s="2">
        <f>Table1[[#This Row],[total sales]]/(2017-Table1[[#This Row],[year_of_release]])</f>
        <v>175000</v>
      </c>
      <c r="U497" s="9">
        <f>Table1[[#This Row],[na_sales]]/(2017-Table1[[#This Row],[year_of_release]])</f>
        <v>82500</v>
      </c>
      <c r="V497" s="6">
        <f>Table1[[#This Row],[eu_sales]]/(2017-Table1[[#This Row],[year_of_release]])</f>
        <v>52500</v>
      </c>
      <c r="W497" s="6">
        <f>Table1[[#This Row],[jp_sales]]/(2017-Table1[[#This Row],[year_of_release]])</f>
        <v>24166.666666666668</v>
      </c>
      <c r="X497" s="6">
        <f>Table1[[#This Row],[other_sales]]/(2017-Table1[[#This Row],[year_of_release]])</f>
        <v>15833.333333333334</v>
      </c>
      <c r="Y497" s="4">
        <v>511054143</v>
      </c>
      <c r="Z497" s="4">
        <v>435713800</v>
      </c>
      <c r="AA497" s="4">
        <v>127773000</v>
      </c>
      <c r="AB497" s="1">
        <f>Table1[[#This Row],[na_sales]]/Table1[[#This Row],[NA population]]</f>
        <v>1.937172437715665E-3</v>
      </c>
      <c r="AC497" s="1">
        <f>Table1[[#This Row],[eu_sales]]/Table1[[#This Row],[Eu population]]</f>
        <v>1.4459032511708373E-3</v>
      </c>
      <c r="AD497" s="1">
        <f>Table1[[#This Row],[jp_sales]]/Table1[[#This Row],[Jp population]]</f>
        <v>2.2696500825683049E-3</v>
      </c>
    </row>
    <row r="498" spans="1:30" x14ac:dyDescent="0.25">
      <c r="A498" t="s">
        <v>648</v>
      </c>
      <c r="B498" t="s">
        <v>34</v>
      </c>
      <c r="C498">
        <v>2010</v>
      </c>
      <c r="D498" t="s">
        <v>40</v>
      </c>
      <c r="E498" t="s">
        <v>41</v>
      </c>
      <c r="F498" s="4">
        <v>1840000</v>
      </c>
      <c r="G498" s="4">
        <v>120000</v>
      </c>
      <c r="H498" s="4">
        <v>10000</v>
      </c>
      <c r="I498" s="4">
        <v>130000</v>
      </c>
      <c r="J498">
        <v>8.9</v>
      </c>
      <c r="K498">
        <v>50</v>
      </c>
      <c r="L498">
        <v>8.1</v>
      </c>
      <c r="M498" s="4">
        <v>100</v>
      </c>
      <c r="N498" t="s">
        <v>306</v>
      </c>
      <c r="O498" t="s">
        <v>21</v>
      </c>
      <c r="P498" s="4">
        <v>2100000</v>
      </c>
      <c r="Q498" s="3">
        <f>AVERAGE(Table1[[#This Row],[critic_score]],Table1[[#This Row],[user_score]])</f>
        <v>8.5</v>
      </c>
      <c r="R498" s="4">
        <f>Table1[[#This Row],[user_count]]+Table1[[#This Row],[critic_count]]</f>
        <v>150</v>
      </c>
      <c r="S498" s="2">
        <f>100000*Table1[[#This Row],[review_count]]/Table1[[#This Row],[total sales]]</f>
        <v>7.1428571428571432</v>
      </c>
      <c r="T498" s="2">
        <f>Table1[[#This Row],[total sales]]/(2017-Table1[[#This Row],[year_of_release]])</f>
        <v>300000</v>
      </c>
      <c r="U498" s="9">
        <f>Table1[[#This Row],[na_sales]]/(2017-Table1[[#This Row],[year_of_release]])</f>
        <v>262857.14285714284</v>
      </c>
      <c r="V498" s="6">
        <f>Table1[[#This Row],[eu_sales]]/(2017-Table1[[#This Row],[year_of_release]])</f>
        <v>17142.857142857141</v>
      </c>
      <c r="W498" s="6">
        <f>Table1[[#This Row],[jp_sales]]/(2017-Table1[[#This Row],[year_of_release]])</f>
        <v>1428.5714285714287</v>
      </c>
      <c r="X498" s="6">
        <f>Table1[[#This Row],[other_sales]]/(2017-Table1[[#This Row],[year_of_release]])</f>
        <v>18571.428571428572</v>
      </c>
      <c r="Y498" s="4">
        <v>540520772</v>
      </c>
      <c r="Z498" s="4">
        <v>441654761</v>
      </c>
      <c r="AA498" s="4">
        <v>128070000</v>
      </c>
      <c r="AB498" s="1">
        <f>Table1[[#This Row],[na_sales]]/Table1[[#This Row],[NA population]]</f>
        <v>3.4041244949602049E-3</v>
      </c>
      <c r="AC498" s="1">
        <f>Table1[[#This Row],[eu_sales]]/Table1[[#This Row],[Eu population]]</f>
        <v>2.717054373608349E-4</v>
      </c>
      <c r="AD498" s="1">
        <f>Table1[[#This Row],[jp_sales]]/Table1[[#This Row],[Jp population]]</f>
        <v>7.808229874287499E-5</v>
      </c>
    </row>
    <row r="499" spans="1:30" x14ac:dyDescent="0.25">
      <c r="A499" t="s">
        <v>359</v>
      </c>
      <c r="B499" t="s">
        <v>39</v>
      </c>
      <c r="C499">
        <v>2009</v>
      </c>
      <c r="D499" t="s">
        <v>54</v>
      </c>
      <c r="E499" t="s">
        <v>41</v>
      </c>
      <c r="F499" s="4">
        <v>1200000</v>
      </c>
      <c r="G499" s="4">
        <v>600000</v>
      </c>
      <c r="H499" s="4">
        <v>0</v>
      </c>
      <c r="I499" s="4">
        <v>290000</v>
      </c>
      <c r="J499">
        <v>8.3000000000000007</v>
      </c>
      <c r="K499">
        <v>58</v>
      </c>
      <c r="L499">
        <v>7.9</v>
      </c>
      <c r="M499" s="4">
        <v>427</v>
      </c>
      <c r="N499" t="s">
        <v>360</v>
      </c>
      <c r="O499" t="s">
        <v>43</v>
      </c>
      <c r="P499" s="4">
        <v>2090000</v>
      </c>
      <c r="Q499" s="3">
        <f>AVERAGE(Table1[[#This Row],[critic_score]],Table1[[#This Row],[user_score]])</f>
        <v>8.1000000000000014</v>
      </c>
      <c r="R499" s="4">
        <f>Table1[[#This Row],[user_count]]+Table1[[#This Row],[critic_count]]</f>
        <v>485</v>
      </c>
      <c r="S499" s="2">
        <f>100000*Table1[[#This Row],[review_count]]/Table1[[#This Row],[total sales]]</f>
        <v>23.205741626794257</v>
      </c>
      <c r="T499" s="2">
        <f>Table1[[#This Row],[total sales]]/(2017-Table1[[#This Row],[year_of_release]])</f>
        <v>261250</v>
      </c>
      <c r="U499" s="9">
        <f>Table1[[#This Row],[na_sales]]/(2017-Table1[[#This Row],[year_of_release]])</f>
        <v>150000</v>
      </c>
      <c r="V499" s="6">
        <f>Table1[[#This Row],[eu_sales]]/(2017-Table1[[#This Row],[year_of_release]])</f>
        <v>75000</v>
      </c>
      <c r="W499" s="6">
        <f>Table1[[#This Row],[jp_sales]]/(2017-Table1[[#This Row],[year_of_release]])</f>
        <v>0</v>
      </c>
      <c r="X499" s="6">
        <f>Table1[[#This Row],[other_sales]]/(2017-Table1[[#This Row],[year_of_release]])</f>
        <v>36250</v>
      </c>
      <c r="Y499" s="4">
        <v>534740514</v>
      </c>
      <c r="Z499" s="4">
        <v>441041694</v>
      </c>
      <c r="AA499" s="4">
        <v>128047000</v>
      </c>
      <c r="AB499" s="1">
        <f>Table1[[#This Row],[na_sales]]/Table1[[#This Row],[NA population]]</f>
        <v>2.2440790786987202E-3</v>
      </c>
      <c r="AC499" s="1">
        <f>Table1[[#This Row],[eu_sales]]/Table1[[#This Row],[Eu population]]</f>
        <v>1.3604155982586083E-3</v>
      </c>
      <c r="AD499" s="1">
        <f>Table1[[#This Row],[jp_sales]]/Table1[[#This Row],[Jp population]]</f>
        <v>0</v>
      </c>
    </row>
    <row r="500" spans="1:30" x14ac:dyDescent="0.25">
      <c r="A500" t="s">
        <v>649</v>
      </c>
      <c r="B500" t="s">
        <v>71</v>
      </c>
      <c r="C500">
        <v>2015</v>
      </c>
      <c r="D500" t="s">
        <v>40</v>
      </c>
      <c r="E500" t="s">
        <v>198</v>
      </c>
      <c r="F500" s="4">
        <v>960000</v>
      </c>
      <c r="G500" s="4">
        <v>670000</v>
      </c>
      <c r="H500" s="4">
        <v>120000</v>
      </c>
      <c r="I500" s="4">
        <v>340000</v>
      </c>
      <c r="J500">
        <v>7.4</v>
      </c>
      <c r="K500">
        <v>58</v>
      </c>
      <c r="L500">
        <v>7.9</v>
      </c>
      <c r="M500" s="4">
        <v>1287</v>
      </c>
      <c r="N500" t="s">
        <v>573</v>
      </c>
      <c r="O500" t="s">
        <v>43</v>
      </c>
      <c r="P500" s="4">
        <v>2090000</v>
      </c>
      <c r="Q500" s="3">
        <f>AVERAGE(Table1[[#This Row],[critic_score]],Table1[[#This Row],[user_score]])</f>
        <v>7.65</v>
      </c>
      <c r="R500" s="4">
        <f>Table1[[#This Row],[user_count]]+Table1[[#This Row],[critic_count]]</f>
        <v>1345</v>
      </c>
      <c r="S500" s="2">
        <f>100000*Table1[[#This Row],[review_count]]/Table1[[#This Row],[total sales]]</f>
        <v>64.354066985645929</v>
      </c>
      <c r="T500" s="2">
        <f>Table1[[#This Row],[total sales]]/(2017-Table1[[#This Row],[year_of_release]])</f>
        <v>1045000</v>
      </c>
      <c r="U500" s="9">
        <f>Table1[[#This Row],[na_sales]]/(2017-Table1[[#This Row],[year_of_release]])</f>
        <v>480000</v>
      </c>
      <c r="V500" s="6">
        <f>Table1[[#This Row],[eu_sales]]/(2017-Table1[[#This Row],[year_of_release]])</f>
        <v>335000</v>
      </c>
      <c r="W500" s="6">
        <f>Table1[[#This Row],[jp_sales]]/(2017-Table1[[#This Row],[year_of_release]])</f>
        <v>60000</v>
      </c>
      <c r="X500" s="6">
        <f>Table1[[#This Row],[other_sales]]/(2017-Table1[[#This Row],[year_of_release]])</f>
        <v>170000</v>
      </c>
      <c r="Y500" s="4">
        <v>567732286</v>
      </c>
      <c r="Z500" s="4">
        <v>444588718</v>
      </c>
      <c r="AA500" s="4">
        <v>127141000</v>
      </c>
      <c r="AB500" s="1">
        <f>Table1[[#This Row],[na_sales]]/Table1[[#This Row],[NA population]]</f>
        <v>1.6909378305111928E-3</v>
      </c>
      <c r="AC500" s="1">
        <f>Table1[[#This Row],[eu_sales]]/Table1[[#This Row],[Eu population]]</f>
        <v>1.5070108009353489E-3</v>
      </c>
      <c r="AD500" s="1">
        <f>Table1[[#This Row],[jp_sales]]/Table1[[#This Row],[Jp population]]</f>
        <v>9.4383401105858846E-4</v>
      </c>
    </row>
    <row r="501" spans="1:30" x14ac:dyDescent="0.25">
      <c r="A501" t="s">
        <v>651</v>
      </c>
      <c r="B501" t="s">
        <v>113</v>
      </c>
      <c r="C501">
        <v>2010</v>
      </c>
      <c r="D501" t="s">
        <v>96</v>
      </c>
      <c r="E501" t="s">
        <v>55</v>
      </c>
      <c r="F501" s="4">
        <v>1770000</v>
      </c>
      <c r="G501" s="4">
        <v>320000</v>
      </c>
      <c r="H501" s="4">
        <v>0</v>
      </c>
      <c r="I501" s="4">
        <v>0</v>
      </c>
      <c r="J501">
        <v>9</v>
      </c>
      <c r="K501">
        <v>53</v>
      </c>
      <c r="L501">
        <v>5.6</v>
      </c>
      <c r="M501" s="4">
        <v>953</v>
      </c>
      <c r="N501" t="s">
        <v>164</v>
      </c>
      <c r="O501" t="s">
        <v>67</v>
      </c>
      <c r="P501" s="4">
        <v>2090000</v>
      </c>
      <c r="Q501" s="3">
        <f>AVERAGE(Table1[[#This Row],[critic_score]],Table1[[#This Row],[user_score]])</f>
        <v>7.3</v>
      </c>
      <c r="R501" s="4">
        <f>Table1[[#This Row],[user_count]]+Table1[[#This Row],[critic_count]]</f>
        <v>1006</v>
      </c>
      <c r="S501" s="2">
        <f>100000*Table1[[#This Row],[review_count]]/Table1[[#This Row],[total sales]]</f>
        <v>48.133971291866025</v>
      </c>
      <c r="T501" s="2">
        <f>Table1[[#This Row],[total sales]]/(2017-Table1[[#This Row],[year_of_release]])</f>
        <v>298571.42857142858</v>
      </c>
      <c r="U501" s="9">
        <f>Table1[[#This Row],[na_sales]]/(2017-Table1[[#This Row],[year_of_release]])</f>
        <v>252857.14285714287</v>
      </c>
      <c r="V501" s="6">
        <f>Table1[[#This Row],[eu_sales]]/(2017-Table1[[#This Row],[year_of_release]])</f>
        <v>45714.285714285717</v>
      </c>
      <c r="W501" s="6">
        <f>Table1[[#This Row],[jp_sales]]/(2017-Table1[[#This Row],[year_of_release]])</f>
        <v>0</v>
      </c>
      <c r="X501" s="6">
        <f>Table1[[#This Row],[other_sales]]/(2017-Table1[[#This Row],[year_of_release]])</f>
        <v>0</v>
      </c>
      <c r="Y501" s="4">
        <v>540520772</v>
      </c>
      <c r="Z501" s="4">
        <v>441654761</v>
      </c>
      <c r="AA501" s="4">
        <v>128070000</v>
      </c>
      <c r="AB501" s="1">
        <f>Table1[[#This Row],[na_sales]]/Table1[[#This Row],[NA population]]</f>
        <v>3.2746197587388928E-3</v>
      </c>
      <c r="AC501" s="1">
        <f>Table1[[#This Row],[eu_sales]]/Table1[[#This Row],[Eu population]]</f>
        <v>7.245478329622264E-4</v>
      </c>
      <c r="AD501" s="1">
        <f>Table1[[#This Row],[jp_sales]]/Table1[[#This Row],[Jp population]]</f>
        <v>0</v>
      </c>
    </row>
    <row r="502" spans="1:30" x14ac:dyDescent="0.25">
      <c r="A502" t="s">
        <v>652</v>
      </c>
      <c r="B502" t="s">
        <v>45</v>
      </c>
      <c r="C502">
        <v>2002</v>
      </c>
      <c r="D502" t="s">
        <v>49</v>
      </c>
      <c r="E502" t="s">
        <v>425</v>
      </c>
      <c r="F502" s="4">
        <v>1110000</v>
      </c>
      <c r="G502" s="4">
        <v>710000</v>
      </c>
      <c r="H502" s="4">
        <v>0</v>
      </c>
      <c r="I502" s="4">
        <v>270000</v>
      </c>
      <c r="J502">
        <v>4.4000000000000004</v>
      </c>
      <c r="K502">
        <v>7</v>
      </c>
      <c r="L502">
        <v>6.2</v>
      </c>
      <c r="M502" s="4">
        <v>11</v>
      </c>
      <c r="N502" t="s">
        <v>653</v>
      </c>
      <c r="O502" t="s">
        <v>21</v>
      </c>
      <c r="P502" s="4">
        <v>2090000</v>
      </c>
      <c r="Q502" s="3">
        <f>AVERAGE(Table1[[#This Row],[critic_score]],Table1[[#This Row],[user_score]])</f>
        <v>5.3000000000000007</v>
      </c>
      <c r="R502" s="4">
        <f>Table1[[#This Row],[user_count]]+Table1[[#This Row],[critic_count]]</f>
        <v>18</v>
      </c>
      <c r="S502" s="2">
        <f>100000*Table1[[#This Row],[review_count]]/Table1[[#This Row],[total sales]]</f>
        <v>0.86124401913875603</v>
      </c>
      <c r="T502" s="2">
        <f>Table1[[#This Row],[total sales]]/(2017-Table1[[#This Row],[year_of_release]])</f>
        <v>139333.33333333334</v>
      </c>
      <c r="U502" s="9">
        <f>Table1[[#This Row],[na_sales]]/(2017-Table1[[#This Row],[year_of_release]])</f>
        <v>74000</v>
      </c>
      <c r="V502" s="6">
        <f>Table1[[#This Row],[eu_sales]]/(2017-Table1[[#This Row],[year_of_release]])</f>
        <v>47333.333333333336</v>
      </c>
      <c r="W502" s="6">
        <f>Table1[[#This Row],[jp_sales]]/(2017-Table1[[#This Row],[year_of_release]])</f>
        <v>0</v>
      </c>
      <c r="X502" s="6">
        <f>Table1[[#This Row],[other_sales]]/(2017-Table1[[#This Row],[year_of_release]])</f>
        <v>18000</v>
      </c>
      <c r="Y502" s="4">
        <v>495013192</v>
      </c>
      <c r="Z502" s="4">
        <v>431019772</v>
      </c>
      <c r="AA502" s="4">
        <v>127445000</v>
      </c>
      <c r="AB502" s="1">
        <f>Table1[[#This Row],[na_sales]]/Table1[[#This Row],[NA population]]</f>
        <v>2.2423644822782826E-3</v>
      </c>
      <c r="AC502" s="1">
        <f>Table1[[#This Row],[eu_sales]]/Table1[[#This Row],[Eu population]]</f>
        <v>1.6472562191416128E-3</v>
      </c>
      <c r="AD502" s="1">
        <f>Table1[[#This Row],[jp_sales]]/Table1[[#This Row],[Jp population]]</f>
        <v>0</v>
      </c>
    </row>
    <row r="503" spans="1:30" x14ac:dyDescent="0.25">
      <c r="A503" t="s">
        <v>654</v>
      </c>
      <c r="B503" t="s">
        <v>26</v>
      </c>
      <c r="C503">
        <v>2006</v>
      </c>
      <c r="D503" t="s">
        <v>96</v>
      </c>
      <c r="E503" t="s">
        <v>176</v>
      </c>
      <c r="F503" s="4">
        <v>890000</v>
      </c>
      <c r="G503" s="4">
        <v>40000</v>
      </c>
      <c r="H503" s="4">
        <v>1070000</v>
      </c>
      <c r="I503" s="4">
        <v>90000</v>
      </c>
      <c r="J503">
        <v>7.7</v>
      </c>
      <c r="K503">
        <v>45</v>
      </c>
      <c r="L503">
        <v>7.1</v>
      </c>
      <c r="M503" s="4">
        <v>136</v>
      </c>
      <c r="N503" t="s">
        <v>655</v>
      </c>
      <c r="O503" t="s">
        <v>84</v>
      </c>
      <c r="P503" s="4">
        <v>2090000</v>
      </c>
      <c r="Q503" s="3">
        <f>AVERAGE(Table1[[#This Row],[critic_score]],Table1[[#This Row],[user_score]])</f>
        <v>7.4</v>
      </c>
      <c r="R503" s="4">
        <f>Table1[[#This Row],[user_count]]+Table1[[#This Row],[critic_count]]</f>
        <v>181</v>
      </c>
      <c r="S503" s="2">
        <f>100000*Table1[[#This Row],[review_count]]/Table1[[#This Row],[total sales]]</f>
        <v>8.6602870813397121</v>
      </c>
      <c r="T503" s="2">
        <f>Table1[[#This Row],[total sales]]/(2017-Table1[[#This Row],[year_of_release]])</f>
        <v>190000</v>
      </c>
      <c r="U503" s="9">
        <f>Table1[[#This Row],[na_sales]]/(2017-Table1[[#This Row],[year_of_release]])</f>
        <v>80909.090909090912</v>
      </c>
      <c r="V503" s="6">
        <f>Table1[[#This Row],[eu_sales]]/(2017-Table1[[#This Row],[year_of_release]])</f>
        <v>3636.3636363636365</v>
      </c>
      <c r="W503" s="6">
        <f>Table1[[#This Row],[jp_sales]]/(2017-Table1[[#This Row],[year_of_release]])</f>
        <v>97272.727272727279</v>
      </c>
      <c r="X503" s="6">
        <f>Table1[[#This Row],[other_sales]]/(2017-Table1[[#This Row],[year_of_release]])</f>
        <v>8181.818181818182</v>
      </c>
      <c r="Y503" s="4">
        <v>516818555</v>
      </c>
      <c r="Z503" s="4">
        <v>437126892</v>
      </c>
      <c r="AA503" s="4">
        <v>127854000</v>
      </c>
      <c r="AB503" s="1">
        <f>Table1[[#This Row],[na_sales]]/Table1[[#This Row],[NA population]]</f>
        <v>1.7220743941749536E-3</v>
      </c>
      <c r="AC503" s="1">
        <f>Table1[[#This Row],[eu_sales]]/Table1[[#This Row],[Eu population]]</f>
        <v>9.1506609938790949E-5</v>
      </c>
      <c r="AD503" s="1">
        <f>Table1[[#This Row],[jp_sales]]/Table1[[#This Row],[Jp population]]</f>
        <v>8.3689208002878275E-3</v>
      </c>
    </row>
    <row r="504" spans="1:30" x14ac:dyDescent="0.25">
      <c r="A504" t="s">
        <v>656</v>
      </c>
      <c r="B504" t="s">
        <v>138</v>
      </c>
      <c r="C504">
        <v>2003</v>
      </c>
      <c r="D504" t="s">
        <v>29</v>
      </c>
      <c r="E504" t="s">
        <v>20</v>
      </c>
      <c r="F504" s="4">
        <v>970000</v>
      </c>
      <c r="G504" s="4">
        <v>330000</v>
      </c>
      <c r="H504" s="4">
        <v>730000</v>
      </c>
      <c r="I504" s="4">
        <v>60000</v>
      </c>
      <c r="J504">
        <v>6.9</v>
      </c>
      <c r="K504">
        <v>33</v>
      </c>
      <c r="L504">
        <v>8.1999999999999993</v>
      </c>
      <c r="M504" s="4">
        <v>57</v>
      </c>
      <c r="N504" t="s">
        <v>108</v>
      </c>
      <c r="O504" t="s">
        <v>21</v>
      </c>
      <c r="P504" s="4">
        <v>2090000</v>
      </c>
      <c r="Q504" s="3">
        <f>AVERAGE(Table1[[#This Row],[critic_score]],Table1[[#This Row],[user_score]])</f>
        <v>7.55</v>
      </c>
      <c r="R504" s="4">
        <f>Table1[[#This Row],[user_count]]+Table1[[#This Row],[critic_count]]</f>
        <v>90</v>
      </c>
      <c r="S504" s="2">
        <f>100000*Table1[[#This Row],[review_count]]/Table1[[#This Row],[total sales]]</f>
        <v>4.3062200956937797</v>
      </c>
      <c r="T504" s="2">
        <f>Table1[[#This Row],[total sales]]/(2017-Table1[[#This Row],[year_of_release]])</f>
        <v>149285.71428571429</v>
      </c>
      <c r="U504" s="9">
        <f>Table1[[#This Row],[na_sales]]/(2017-Table1[[#This Row],[year_of_release]])</f>
        <v>69285.71428571429</v>
      </c>
      <c r="V504" s="6">
        <f>Table1[[#This Row],[eu_sales]]/(2017-Table1[[#This Row],[year_of_release]])</f>
        <v>23571.428571428572</v>
      </c>
      <c r="W504" s="6">
        <f>Table1[[#This Row],[jp_sales]]/(2017-Table1[[#This Row],[year_of_release]])</f>
        <v>52142.857142857145</v>
      </c>
      <c r="X504" s="6">
        <f>Table1[[#This Row],[other_sales]]/(2017-Table1[[#This Row],[year_of_release]])</f>
        <v>4285.7142857142853</v>
      </c>
      <c r="Y504" s="4">
        <v>500125528</v>
      </c>
      <c r="Z504" s="4">
        <v>432552540</v>
      </c>
      <c r="AA504" s="4">
        <v>127718000</v>
      </c>
      <c r="AB504" s="1">
        <f>Table1[[#This Row],[na_sales]]/Table1[[#This Row],[NA population]]</f>
        <v>1.9395130736057928E-3</v>
      </c>
      <c r="AC504" s="1">
        <f>Table1[[#This Row],[eu_sales]]/Table1[[#This Row],[Eu population]]</f>
        <v>7.6291310183960548E-4</v>
      </c>
      <c r="AD504" s="1">
        <f>Table1[[#This Row],[jp_sales]]/Table1[[#This Row],[Jp population]]</f>
        <v>5.7157174399849672E-3</v>
      </c>
    </row>
    <row r="505" spans="1:30" x14ac:dyDescent="0.25">
      <c r="A505" t="s">
        <v>650</v>
      </c>
      <c r="B505" t="s">
        <v>34</v>
      </c>
      <c r="C505">
        <v>2006</v>
      </c>
      <c r="D505" t="s">
        <v>40</v>
      </c>
      <c r="E505" t="s">
        <v>196</v>
      </c>
      <c r="F505" s="4">
        <v>1160000</v>
      </c>
      <c r="G505" s="4">
        <v>640000</v>
      </c>
      <c r="H505" s="4">
        <v>80000</v>
      </c>
      <c r="I505" s="4">
        <v>200000</v>
      </c>
      <c r="J505">
        <v>8.5</v>
      </c>
      <c r="K505">
        <v>82</v>
      </c>
      <c r="L505">
        <v>7.6</v>
      </c>
      <c r="M505" s="4">
        <v>520</v>
      </c>
      <c r="N505" t="s">
        <v>196</v>
      </c>
      <c r="O505" t="s">
        <v>43</v>
      </c>
      <c r="P505" s="4">
        <v>2080000</v>
      </c>
      <c r="Q505" s="3">
        <f>AVERAGE(Table1[[#This Row],[critic_score]],Table1[[#This Row],[user_score]])</f>
        <v>8.0500000000000007</v>
      </c>
      <c r="R505" s="4">
        <f>Table1[[#This Row],[user_count]]+Table1[[#This Row],[critic_count]]</f>
        <v>602</v>
      </c>
      <c r="S505" s="2">
        <f>100000*Table1[[#This Row],[review_count]]/Table1[[#This Row],[total sales]]</f>
        <v>28.942307692307693</v>
      </c>
      <c r="T505" s="2">
        <f>Table1[[#This Row],[total sales]]/(2017-Table1[[#This Row],[year_of_release]])</f>
        <v>189090.90909090909</v>
      </c>
      <c r="U505" s="9">
        <f>Table1[[#This Row],[na_sales]]/(2017-Table1[[#This Row],[year_of_release]])</f>
        <v>105454.54545454546</v>
      </c>
      <c r="V505" s="6">
        <f>Table1[[#This Row],[eu_sales]]/(2017-Table1[[#This Row],[year_of_release]])</f>
        <v>58181.818181818184</v>
      </c>
      <c r="W505" s="6">
        <f>Table1[[#This Row],[jp_sales]]/(2017-Table1[[#This Row],[year_of_release]])</f>
        <v>7272.727272727273</v>
      </c>
      <c r="X505" s="6">
        <f>Table1[[#This Row],[other_sales]]/(2017-Table1[[#This Row],[year_of_release]])</f>
        <v>18181.81818181818</v>
      </c>
      <c r="Y505" s="4">
        <v>516818555</v>
      </c>
      <c r="Z505" s="4">
        <v>437126892</v>
      </c>
      <c r="AA505" s="4">
        <v>127854000</v>
      </c>
      <c r="AB505" s="1">
        <f>Table1[[#This Row],[na_sales]]/Table1[[#This Row],[NA population]]</f>
        <v>2.2445014575763443E-3</v>
      </c>
      <c r="AC505" s="1">
        <f>Table1[[#This Row],[eu_sales]]/Table1[[#This Row],[Eu population]]</f>
        <v>1.4641057590206552E-3</v>
      </c>
      <c r="AD505" s="1">
        <f>Table1[[#This Row],[jp_sales]]/Table1[[#This Row],[Jp population]]</f>
        <v>6.2571370469441704E-4</v>
      </c>
    </row>
    <row r="506" spans="1:30" x14ac:dyDescent="0.25">
      <c r="A506" t="s">
        <v>658</v>
      </c>
      <c r="B506" t="s">
        <v>118</v>
      </c>
      <c r="C506">
        <v>2005</v>
      </c>
      <c r="D506" t="s">
        <v>23</v>
      </c>
      <c r="E506" t="s">
        <v>100</v>
      </c>
      <c r="F506" s="4">
        <v>1770000</v>
      </c>
      <c r="G506" s="4">
        <v>120000</v>
      </c>
      <c r="H506" s="4">
        <v>20000</v>
      </c>
      <c r="I506" s="4">
        <v>170000</v>
      </c>
      <c r="J506">
        <v>7.2</v>
      </c>
      <c r="K506">
        <v>21</v>
      </c>
      <c r="L506">
        <v>7.8</v>
      </c>
      <c r="M506" s="4">
        <v>54</v>
      </c>
      <c r="N506" t="s">
        <v>141</v>
      </c>
      <c r="O506" t="s">
        <v>84</v>
      </c>
      <c r="P506" s="4">
        <v>2080000</v>
      </c>
      <c r="Q506" s="3">
        <f>AVERAGE(Table1[[#This Row],[critic_score]],Table1[[#This Row],[user_score]])</f>
        <v>7.5</v>
      </c>
      <c r="R506" s="4">
        <f>Table1[[#This Row],[user_count]]+Table1[[#This Row],[critic_count]]</f>
        <v>75</v>
      </c>
      <c r="S506" s="2">
        <f>100000*Table1[[#This Row],[review_count]]/Table1[[#This Row],[total sales]]</f>
        <v>3.6057692307692308</v>
      </c>
      <c r="T506" s="2">
        <f>Table1[[#This Row],[total sales]]/(2017-Table1[[#This Row],[year_of_release]])</f>
        <v>173333.33333333334</v>
      </c>
      <c r="U506" s="9">
        <f>Table1[[#This Row],[na_sales]]/(2017-Table1[[#This Row],[year_of_release]])</f>
        <v>147500</v>
      </c>
      <c r="V506" s="6">
        <f>Table1[[#This Row],[eu_sales]]/(2017-Table1[[#This Row],[year_of_release]])</f>
        <v>10000</v>
      </c>
      <c r="W506" s="6">
        <f>Table1[[#This Row],[jp_sales]]/(2017-Table1[[#This Row],[year_of_release]])</f>
        <v>1666.6666666666667</v>
      </c>
      <c r="X506" s="6">
        <f>Table1[[#This Row],[other_sales]]/(2017-Table1[[#This Row],[year_of_release]])</f>
        <v>14166.666666666666</v>
      </c>
      <c r="Y506" s="4">
        <v>511054143</v>
      </c>
      <c r="Z506" s="4">
        <v>435713800</v>
      </c>
      <c r="AA506" s="4">
        <v>127773000</v>
      </c>
      <c r="AB506" s="1">
        <f>Table1[[#This Row],[na_sales]]/Table1[[#This Row],[NA population]]</f>
        <v>3.4634295098552796E-3</v>
      </c>
      <c r="AC506" s="1">
        <f>Table1[[#This Row],[eu_sales]]/Table1[[#This Row],[Eu population]]</f>
        <v>2.754101430801595E-4</v>
      </c>
      <c r="AD506" s="1">
        <f>Table1[[#This Row],[jp_sales]]/Table1[[#This Row],[Jp population]]</f>
        <v>1.5652759190126241E-4</v>
      </c>
    </row>
    <row r="507" spans="1:30" x14ac:dyDescent="0.25">
      <c r="A507" t="s">
        <v>657</v>
      </c>
      <c r="B507" t="s">
        <v>18</v>
      </c>
      <c r="C507">
        <v>2010</v>
      </c>
      <c r="D507" t="s">
        <v>19</v>
      </c>
      <c r="E507" t="s">
        <v>20</v>
      </c>
      <c r="F507" s="4">
        <v>880000</v>
      </c>
      <c r="G507" s="4">
        <v>440000</v>
      </c>
      <c r="H507" s="4">
        <v>630000</v>
      </c>
      <c r="I507" s="4">
        <v>120000</v>
      </c>
      <c r="J507">
        <v>6.4</v>
      </c>
      <c r="K507">
        <v>54</v>
      </c>
      <c r="L507">
        <v>7.1</v>
      </c>
      <c r="M507" s="4">
        <v>34</v>
      </c>
      <c r="N507" t="s">
        <v>176</v>
      </c>
      <c r="O507" t="s">
        <v>21</v>
      </c>
      <c r="P507" s="4">
        <v>2070000</v>
      </c>
      <c r="Q507" s="3">
        <f>AVERAGE(Table1[[#This Row],[critic_score]],Table1[[#This Row],[user_score]])</f>
        <v>6.75</v>
      </c>
      <c r="R507" s="4">
        <f>Table1[[#This Row],[user_count]]+Table1[[#This Row],[critic_count]]</f>
        <v>88</v>
      </c>
      <c r="S507" s="2">
        <f>100000*Table1[[#This Row],[review_count]]/Table1[[#This Row],[total sales]]</f>
        <v>4.2512077294685993</v>
      </c>
      <c r="T507" s="2">
        <f>Table1[[#This Row],[total sales]]/(2017-Table1[[#This Row],[year_of_release]])</f>
        <v>295714.28571428574</v>
      </c>
      <c r="U507" s="9">
        <f>Table1[[#This Row],[na_sales]]/(2017-Table1[[#This Row],[year_of_release]])</f>
        <v>125714.28571428571</v>
      </c>
      <c r="V507" s="6">
        <f>Table1[[#This Row],[eu_sales]]/(2017-Table1[[#This Row],[year_of_release]])</f>
        <v>62857.142857142855</v>
      </c>
      <c r="W507" s="6">
        <f>Table1[[#This Row],[jp_sales]]/(2017-Table1[[#This Row],[year_of_release]])</f>
        <v>90000</v>
      </c>
      <c r="X507" s="6">
        <f>Table1[[#This Row],[other_sales]]/(2017-Table1[[#This Row],[year_of_release]])</f>
        <v>17142.857142857141</v>
      </c>
      <c r="Y507" s="4">
        <v>540520772</v>
      </c>
      <c r="Z507" s="4">
        <v>441654761</v>
      </c>
      <c r="AA507" s="4">
        <v>128070000</v>
      </c>
      <c r="AB507" s="1">
        <f>Table1[[#This Row],[na_sales]]/Table1[[#This Row],[NA population]]</f>
        <v>1.628059541067924E-3</v>
      </c>
      <c r="AC507" s="1">
        <f>Table1[[#This Row],[eu_sales]]/Table1[[#This Row],[Eu population]]</f>
        <v>9.9625327032306114E-4</v>
      </c>
      <c r="AD507" s="1">
        <f>Table1[[#This Row],[jp_sales]]/Table1[[#This Row],[Jp population]]</f>
        <v>4.9191848208011242E-3</v>
      </c>
    </row>
    <row r="508" spans="1:30" x14ac:dyDescent="0.25">
      <c r="A508" t="s">
        <v>659</v>
      </c>
      <c r="B508" t="s">
        <v>26</v>
      </c>
      <c r="C508">
        <v>2006</v>
      </c>
      <c r="D508" t="s">
        <v>73</v>
      </c>
      <c r="E508" t="s">
        <v>100</v>
      </c>
      <c r="F508" s="4">
        <v>920000</v>
      </c>
      <c r="G508" s="4">
        <v>930000</v>
      </c>
      <c r="H508" s="4">
        <v>0</v>
      </c>
      <c r="I508" s="4">
        <v>220000</v>
      </c>
      <c r="J508">
        <v>4.9000000000000004</v>
      </c>
      <c r="K508">
        <v>5</v>
      </c>
      <c r="L508">
        <v>5.2</v>
      </c>
      <c r="M508" s="4">
        <v>24</v>
      </c>
      <c r="N508" t="s">
        <v>660</v>
      </c>
      <c r="O508" t="s">
        <v>21</v>
      </c>
      <c r="P508" s="4">
        <v>2070000</v>
      </c>
      <c r="Q508" s="3">
        <f>AVERAGE(Table1[[#This Row],[critic_score]],Table1[[#This Row],[user_score]])</f>
        <v>5.0500000000000007</v>
      </c>
      <c r="R508" s="4">
        <f>Table1[[#This Row],[user_count]]+Table1[[#This Row],[critic_count]]</f>
        <v>29</v>
      </c>
      <c r="S508" s="2">
        <f>100000*Table1[[#This Row],[review_count]]/Table1[[#This Row],[total sales]]</f>
        <v>1.4009661835748792</v>
      </c>
      <c r="T508" s="2">
        <f>Table1[[#This Row],[total sales]]/(2017-Table1[[#This Row],[year_of_release]])</f>
        <v>188181.81818181818</v>
      </c>
      <c r="U508" s="9">
        <f>Table1[[#This Row],[na_sales]]/(2017-Table1[[#This Row],[year_of_release]])</f>
        <v>83636.363636363632</v>
      </c>
      <c r="V508" s="6">
        <f>Table1[[#This Row],[eu_sales]]/(2017-Table1[[#This Row],[year_of_release]])</f>
        <v>84545.454545454544</v>
      </c>
      <c r="W508" s="6">
        <f>Table1[[#This Row],[jp_sales]]/(2017-Table1[[#This Row],[year_of_release]])</f>
        <v>0</v>
      </c>
      <c r="X508" s="6">
        <f>Table1[[#This Row],[other_sales]]/(2017-Table1[[#This Row],[year_of_release]])</f>
        <v>20000</v>
      </c>
      <c r="Y508" s="4">
        <v>516818555</v>
      </c>
      <c r="Z508" s="4">
        <v>437126892</v>
      </c>
      <c r="AA508" s="4">
        <v>127854000</v>
      </c>
      <c r="AB508" s="1">
        <f>Table1[[#This Row],[na_sales]]/Table1[[#This Row],[NA population]]</f>
        <v>1.7801218456639971E-3</v>
      </c>
      <c r="AC508" s="1">
        <f>Table1[[#This Row],[eu_sales]]/Table1[[#This Row],[Eu population]]</f>
        <v>2.1275286810768898E-3</v>
      </c>
      <c r="AD508" s="1">
        <f>Table1[[#This Row],[jp_sales]]/Table1[[#This Row],[Jp population]]</f>
        <v>0</v>
      </c>
    </row>
    <row r="509" spans="1:30" x14ac:dyDescent="0.25">
      <c r="A509" t="s">
        <v>662</v>
      </c>
      <c r="B509" t="s">
        <v>71</v>
      </c>
      <c r="C509">
        <v>2014</v>
      </c>
      <c r="D509" t="s">
        <v>23</v>
      </c>
      <c r="E509" t="s">
        <v>51</v>
      </c>
      <c r="F509" s="4">
        <v>360000</v>
      </c>
      <c r="G509" s="4">
        <v>1380000</v>
      </c>
      <c r="H509" s="4">
        <v>20000</v>
      </c>
      <c r="I509" s="4">
        <v>310000</v>
      </c>
      <c r="J509">
        <v>7.1</v>
      </c>
      <c r="K509">
        <v>85</v>
      </c>
      <c r="L509">
        <v>6.1</v>
      </c>
      <c r="M509" s="4">
        <v>1571</v>
      </c>
      <c r="N509" t="s">
        <v>309</v>
      </c>
      <c r="O509" t="s">
        <v>21</v>
      </c>
      <c r="P509" s="4">
        <v>2070000</v>
      </c>
      <c r="Q509" s="3">
        <f>AVERAGE(Table1[[#This Row],[critic_score]],Table1[[#This Row],[user_score]])</f>
        <v>6.6</v>
      </c>
      <c r="R509" s="4">
        <f>Table1[[#This Row],[user_count]]+Table1[[#This Row],[critic_count]]</f>
        <v>1656</v>
      </c>
      <c r="S509" s="2">
        <f>100000*Table1[[#This Row],[review_count]]/Table1[[#This Row],[total sales]]</f>
        <v>80</v>
      </c>
      <c r="T509" s="2">
        <f>Table1[[#This Row],[total sales]]/(2017-Table1[[#This Row],[year_of_release]])</f>
        <v>690000</v>
      </c>
      <c r="U509" s="9">
        <f>Table1[[#This Row],[na_sales]]/(2017-Table1[[#This Row],[year_of_release]])</f>
        <v>120000</v>
      </c>
      <c r="V509" s="6">
        <f>Table1[[#This Row],[eu_sales]]/(2017-Table1[[#This Row],[year_of_release]])</f>
        <v>460000</v>
      </c>
      <c r="W509" s="6">
        <f>Table1[[#This Row],[jp_sales]]/(2017-Table1[[#This Row],[year_of_release]])</f>
        <v>6666.666666666667</v>
      </c>
      <c r="X509" s="6">
        <f>Table1[[#This Row],[other_sales]]/(2017-Table1[[#This Row],[year_of_release]])</f>
        <v>103333.33333333333</v>
      </c>
      <c r="Y509" s="4">
        <v>562338430</v>
      </c>
      <c r="Z509" s="4">
        <v>443580712</v>
      </c>
      <c r="AA509" s="4">
        <v>127276000</v>
      </c>
      <c r="AB509" s="1">
        <f>Table1[[#This Row],[na_sales]]/Table1[[#This Row],[NA population]]</f>
        <v>6.4018388357345594E-4</v>
      </c>
      <c r="AC509" s="1">
        <f>Table1[[#This Row],[eu_sales]]/Table1[[#This Row],[Eu population]]</f>
        <v>3.1110460005754261E-3</v>
      </c>
      <c r="AD509" s="1">
        <f>Table1[[#This Row],[jp_sales]]/Table1[[#This Row],[Jp population]]</f>
        <v>1.5713881643043465E-4</v>
      </c>
    </row>
    <row r="510" spans="1:30" x14ac:dyDescent="0.25">
      <c r="A510" t="s">
        <v>664</v>
      </c>
      <c r="B510" t="s">
        <v>118</v>
      </c>
      <c r="C510">
        <v>2010</v>
      </c>
      <c r="D510" t="s">
        <v>40</v>
      </c>
      <c r="E510" t="s">
        <v>171</v>
      </c>
      <c r="F510" s="4">
        <v>460000</v>
      </c>
      <c r="G510" s="4">
        <v>410000</v>
      </c>
      <c r="H510" s="4">
        <v>960000</v>
      </c>
      <c r="I510" s="4">
        <v>240000</v>
      </c>
      <c r="J510">
        <v>8.9</v>
      </c>
      <c r="K510">
        <v>66</v>
      </c>
      <c r="L510">
        <v>8.9</v>
      </c>
      <c r="M510" s="4">
        <v>443</v>
      </c>
      <c r="N510" t="s">
        <v>174</v>
      </c>
      <c r="O510" t="s">
        <v>67</v>
      </c>
      <c r="P510" s="4">
        <v>2070000</v>
      </c>
      <c r="Q510" s="3">
        <f>AVERAGE(Table1[[#This Row],[critic_score]],Table1[[#This Row],[user_score]])</f>
        <v>8.9</v>
      </c>
      <c r="R510" s="4">
        <f>Table1[[#This Row],[user_count]]+Table1[[#This Row],[critic_count]]</f>
        <v>509</v>
      </c>
      <c r="S510" s="2">
        <f>100000*Table1[[#This Row],[review_count]]/Table1[[#This Row],[total sales]]</f>
        <v>24.589371980676329</v>
      </c>
      <c r="T510" s="2">
        <f>Table1[[#This Row],[total sales]]/(2017-Table1[[#This Row],[year_of_release]])</f>
        <v>295714.28571428574</v>
      </c>
      <c r="U510" s="9">
        <f>Table1[[#This Row],[na_sales]]/(2017-Table1[[#This Row],[year_of_release]])</f>
        <v>65714.28571428571</v>
      </c>
      <c r="V510" s="6">
        <f>Table1[[#This Row],[eu_sales]]/(2017-Table1[[#This Row],[year_of_release]])</f>
        <v>58571.428571428572</v>
      </c>
      <c r="W510" s="6">
        <f>Table1[[#This Row],[jp_sales]]/(2017-Table1[[#This Row],[year_of_release]])</f>
        <v>137142.85714285713</v>
      </c>
      <c r="X510" s="6">
        <f>Table1[[#This Row],[other_sales]]/(2017-Table1[[#This Row],[year_of_release]])</f>
        <v>34285.714285714283</v>
      </c>
      <c r="Y510" s="4">
        <v>540520772</v>
      </c>
      <c r="Z510" s="4">
        <v>441654761</v>
      </c>
      <c r="AA510" s="4">
        <v>128070000</v>
      </c>
      <c r="AB510" s="1">
        <f>Table1[[#This Row],[na_sales]]/Table1[[#This Row],[NA population]]</f>
        <v>8.5103112374005122E-4</v>
      </c>
      <c r="AC510" s="1">
        <f>Table1[[#This Row],[eu_sales]]/Table1[[#This Row],[Eu population]]</f>
        <v>9.2832691098285246E-4</v>
      </c>
      <c r="AD510" s="1">
        <f>Table1[[#This Row],[jp_sales]]/Table1[[#This Row],[Jp population]]</f>
        <v>7.4959006793159991E-3</v>
      </c>
    </row>
    <row r="511" spans="1:30" x14ac:dyDescent="0.25">
      <c r="A511" t="s">
        <v>661</v>
      </c>
      <c r="B511" t="s">
        <v>18</v>
      </c>
      <c r="C511">
        <v>2007</v>
      </c>
      <c r="D511" t="s">
        <v>73</v>
      </c>
      <c r="E511" t="s">
        <v>171</v>
      </c>
      <c r="F511" s="4">
        <v>1350000</v>
      </c>
      <c r="G511" s="4">
        <v>520000</v>
      </c>
      <c r="H511" s="4">
        <v>0</v>
      </c>
      <c r="I511" s="4">
        <v>190000</v>
      </c>
      <c r="J511">
        <v>7.3</v>
      </c>
      <c r="K511">
        <v>16</v>
      </c>
      <c r="L511">
        <v>7.1</v>
      </c>
      <c r="M511" s="4">
        <v>27</v>
      </c>
      <c r="N511" t="s">
        <v>256</v>
      </c>
      <c r="O511" t="s">
        <v>84</v>
      </c>
      <c r="P511" s="4">
        <v>2060000</v>
      </c>
      <c r="Q511" s="3">
        <f>AVERAGE(Table1[[#This Row],[critic_score]],Table1[[#This Row],[user_score]])</f>
        <v>7.1999999999999993</v>
      </c>
      <c r="R511" s="4">
        <f>Table1[[#This Row],[user_count]]+Table1[[#This Row],[critic_count]]</f>
        <v>43</v>
      </c>
      <c r="S511" s="2">
        <f>100000*Table1[[#This Row],[review_count]]/Table1[[#This Row],[total sales]]</f>
        <v>2.087378640776699</v>
      </c>
      <c r="T511" s="2">
        <f>Table1[[#This Row],[total sales]]/(2017-Table1[[#This Row],[year_of_release]])</f>
        <v>206000</v>
      </c>
      <c r="U511" s="9">
        <f>Table1[[#This Row],[na_sales]]/(2017-Table1[[#This Row],[year_of_release]])</f>
        <v>135000</v>
      </c>
      <c r="V511" s="6">
        <f>Table1[[#This Row],[eu_sales]]/(2017-Table1[[#This Row],[year_of_release]])</f>
        <v>52000</v>
      </c>
      <c r="W511" s="6">
        <f>Table1[[#This Row],[jp_sales]]/(2017-Table1[[#This Row],[year_of_release]])</f>
        <v>0</v>
      </c>
      <c r="X511" s="6">
        <f>Table1[[#This Row],[other_sales]]/(2017-Table1[[#This Row],[year_of_release]])</f>
        <v>19000</v>
      </c>
      <c r="Y511" s="4">
        <v>522751172</v>
      </c>
      <c r="Z511" s="4">
        <v>438594184</v>
      </c>
      <c r="AA511" s="4">
        <v>128001000</v>
      </c>
      <c r="AB511" s="1">
        <f>Table1[[#This Row],[na_sales]]/Table1[[#This Row],[NA population]]</f>
        <v>2.5824906232826197E-3</v>
      </c>
      <c r="AC511" s="1">
        <f>Table1[[#This Row],[eu_sales]]/Table1[[#This Row],[Eu population]]</f>
        <v>1.1856062368578969E-3</v>
      </c>
      <c r="AD511" s="1">
        <f>Table1[[#This Row],[jp_sales]]/Table1[[#This Row],[Jp population]]</f>
        <v>0</v>
      </c>
    </row>
    <row r="512" spans="1:30" x14ac:dyDescent="0.25">
      <c r="A512" t="s">
        <v>663</v>
      </c>
      <c r="B512" t="s">
        <v>34</v>
      </c>
      <c r="C512">
        <v>2009</v>
      </c>
      <c r="D512" t="s">
        <v>65</v>
      </c>
      <c r="E512" t="s">
        <v>425</v>
      </c>
      <c r="F512" s="4">
        <v>1480000</v>
      </c>
      <c r="G512" s="4">
        <v>390000</v>
      </c>
      <c r="H512" s="4">
        <v>0</v>
      </c>
      <c r="I512" s="4">
        <v>190000</v>
      </c>
      <c r="J512">
        <v>8.3000000000000007</v>
      </c>
      <c r="K512">
        <v>68</v>
      </c>
      <c r="L512">
        <v>7.9</v>
      </c>
      <c r="M512" s="4">
        <v>51</v>
      </c>
      <c r="N512" t="s">
        <v>529</v>
      </c>
      <c r="O512" t="s">
        <v>67</v>
      </c>
      <c r="P512" s="4">
        <v>2060000</v>
      </c>
      <c r="Q512" s="3">
        <f>AVERAGE(Table1[[#This Row],[critic_score]],Table1[[#This Row],[user_score]])</f>
        <v>8.1000000000000014</v>
      </c>
      <c r="R512" s="4">
        <f>Table1[[#This Row],[user_count]]+Table1[[#This Row],[critic_count]]</f>
        <v>119</v>
      </c>
      <c r="S512" s="2">
        <f>100000*Table1[[#This Row],[review_count]]/Table1[[#This Row],[total sales]]</f>
        <v>5.7766990291262132</v>
      </c>
      <c r="T512" s="2">
        <f>Table1[[#This Row],[total sales]]/(2017-Table1[[#This Row],[year_of_release]])</f>
        <v>257500</v>
      </c>
      <c r="U512" s="9">
        <f>Table1[[#This Row],[na_sales]]/(2017-Table1[[#This Row],[year_of_release]])</f>
        <v>185000</v>
      </c>
      <c r="V512" s="6">
        <f>Table1[[#This Row],[eu_sales]]/(2017-Table1[[#This Row],[year_of_release]])</f>
        <v>48750</v>
      </c>
      <c r="W512" s="6">
        <f>Table1[[#This Row],[jp_sales]]/(2017-Table1[[#This Row],[year_of_release]])</f>
        <v>0</v>
      </c>
      <c r="X512" s="6">
        <f>Table1[[#This Row],[other_sales]]/(2017-Table1[[#This Row],[year_of_release]])</f>
        <v>23750</v>
      </c>
      <c r="Y512" s="4">
        <v>534740514</v>
      </c>
      <c r="Z512" s="4">
        <v>441041694</v>
      </c>
      <c r="AA512" s="4">
        <v>128047000</v>
      </c>
      <c r="AB512" s="1">
        <f>Table1[[#This Row],[na_sales]]/Table1[[#This Row],[NA population]]</f>
        <v>2.767697530395088E-3</v>
      </c>
      <c r="AC512" s="1">
        <f>Table1[[#This Row],[eu_sales]]/Table1[[#This Row],[Eu population]]</f>
        <v>8.8427013886809534E-4</v>
      </c>
      <c r="AD512" s="1">
        <f>Table1[[#This Row],[jp_sales]]/Table1[[#This Row],[Jp population]]</f>
        <v>0</v>
      </c>
    </row>
    <row r="513" spans="1:30" x14ac:dyDescent="0.25">
      <c r="A513" t="s">
        <v>666</v>
      </c>
      <c r="B513" t="s">
        <v>45</v>
      </c>
      <c r="C513">
        <v>2003</v>
      </c>
      <c r="D513" t="s">
        <v>65</v>
      </c>
      <c r="E513" t="s">
        <v>267</v>
      </c>
      <c r="F513" s="4">
        <v>1060000</v>
      </c>
      <c r="G513" s="4">
        <v>620000</v>
      </c>
      <c r="H513" s="4">
        <v>130000</v>
      </c>
      <c r="I513" s="4">
        <v>250000</v>
      </c>
      <c r="J513">
        <v>9.1999999999999993</v>
      </c>
      <c r="K513">
        <v>41</v>
      </c>
      <c r="L513">
        <v>8.8000000000000007</v>
      </c>
      <c r="M513" s="4">
        <v>120</v>
      </c>
      <c r="N513" t="s">
        <v>291</v>
      </c>
      <c r="O513" t="s">
        <v>67</v>
      </c>
      <c r="P513" s="4">
        <v>2060000</v>
      </c>
      <c r="Q513" s="3">
        <f>AVERAGE(Table1[[#This Row],[critic_score]],Table1[[#This Row],[user_score]])</f>
        <v>9</v>
      </c>
      <c r="R513" s="4">
        <f>Table1[[#This Row],[user_count]]+Table1[[#This Row],[critic_count]]</f>
        <v>161</v>
      </c>
      <c r="S513" s="2">
        <f>100000*Table1[[#This Row],[review_count]]/Table1[[#This Row],[total sales]]</f>
        <v>7.8155339805825239</v>
      </c>
      <c r="T513" s="2">
        <f>Table1[[#This Row],[total sales]]/(2017-Table1[[#This Row],[year_of_release]])</f>
        <v>147142.85714285713</v>
      </c>
      <c r="U513" s="9">
        <f>Table1[[#This Row],[na_sales]]/(2017-Table1[[#This Row],[year_of_release]])</f>
        <v>75714.28571428571</v>
      </c>
      <c r="V513" s="6">
        <f>Table1[[#This Row],[eu_sales]]/(2017-Table1[[#This Row],[year_of_release]])</f>
        <v>44285.714285714283</v>
      </c>
      <c r="W513" s="6">
        <f>Table1[[#This Row],[jp_sales]]/(2017-Table1[[#This Row],[year_of_release]])</f>
        <v>9285.7142857142862</v>
      </c>
      <c r="X513" s="6">
        <f>Table1[[#This Row],[other_sales]]/(2017-Table1[[#This Row],[year_of_release]])</f>
        <v>17857.142857142859</v>
      </c>
      <c r="Y513" s="4">
        <v>500125528</v>
      </c>
      <c r="Z513" s="4">
        <v>432552540</v>
      </c>
      <c r="AA513" s="4">
        <v>127718000</v>
      </c>
      <c r="AB513" s="1">
        <f>Table1[[#This Row],[na_sales]]/Table1[[#This Row],[NA population]]</f>
        <v>2.1194678948681859E-3</v>
      </c>
      <c r="AC513" s="1">
        <f>Table1[[#This Row],[eu_sales]]/Table1[[#This Row],[Eu population]]</f>
        <v>1.4333518883047132E-3</v>
      </c>
      <c r="AD513" s="1">
        <f>Table1[[#This Row],[jp_sales]]/Table1[[#This Row],[Jp population]]</f>
        <v>1.0178674893123914E-3</v>
      </c>
    </row>
    <row r="514" spans="1:30" x14ac:dyDescent="0.25">
      <c r="A514" t="s">
        <v>667</v>
      </c>
      <c r="B514" t="s">
        <v>39</v>
      </c>
      <c r="C514">
        <v>2008</v>
      </c>
      <c r="D514" t="s">
        <v>23</v>
      </c>
      <c r="E514" t="s">
        <v>100</v>
      </c>
      <c r="F514" s="4">
        <v>630000</v>
      </c>
      <c r="G514" s="4">
        <v>1000000</v>
      </c>
      <c r="H514" s="4">
        <v>50000</v>
      </c>
      <c r="I514" s="4">
        <v>380000</v>
      </c>
      <c r="J514">
        <v>5.9</v>
      </c>
      <c r="K514">
        <v>40</v>
      </c>
      <c r="L514">
        <v>5.9</v>
      </c>
      <c r="M514" s="4">
        <v>71</v>
      </c>
      <c r="N514" t="s">
        <v>668</v>
      </c>
      <c r="O514" t="s">
        <v>67</v>
      </c>
      <c r="P514" s="4">
        <v>2060000</v>
      </c>
      <c r="Q514" s="3">
        <f>AVERAGE(Table1[[#This Row],[critic_score]],Table1[[#This Row],[user_score]])</f>
        <v>5.9</v>
      </c>
      <c r="R514" s="4">
        <f>Table1[[#This Row],[user_count]]+Table1[[#This Row],[critic_count]]</f>
        <v>111</v>
      </c>
      <c r="S514" s="2">
        <f>100000*Table1[[#This Row],[review_count]]/Table1[[#This Row],[total sales]]</f>
        <v>5.3883495145631066</v>
      </c>
      <c r="T514" s="2">
        <f>Table1[[#This Row],[total sales]]/(2017-Table1[[#This Row],[year_of_release]])</f>
        <v>228888.88888888888</v>
      </c>
      <c r="U514" s="9">
        <f>Table1[[#This Row],[na_sales]]/(2017-Table1[[#This Row],[year_of_release]])</f>
        <v>70000</v>
      </c>
      <c r="V514" s="6">
        <f>Table1[[#This Row],[eu_sales]]/(2017-Table1[[#This Row],[year_of_release]])</f>
        <v>111111.11111111111</v>
      </c>
      <c r="W514" s="6">
        <f>Table1[[#This Row],[jp_sales]]/(2017-Table1[[#This Row],[year_of_release]])</f>
        <v>5555.5555555555557</v>
      </c>
      <c r="X514" s="6">
        <f>Table1[[#This Row],[other_sales]]/(2017-Table1[[#This Row],[year_of_release]])</f>
        <v>42222.222222222219</v>
      </c>
      <c r="Y514" s="4">
        <v>528816311</v>
      </c>
      <c r="Z514" s="4">
        <v>440001482</v>
      </c>
      <c r="AA514" s="4">
        <v>128063000</v>
      </c>
      <c r="AB514" s="1">
        <f>Table1[[#This Row],[na_sales]]/Table1[[#This Row],[NA population]]</f>
        <v>1.1913399547163362E-3</v>
      </c>
      <c r="AC514" s="1">
        <f>Table1[[#This Row],[eu_sales]]/Table1[[#This Row],[Eu population]]</f>
        <v>2.2727196177943785E-3</v>
      </c>
      <c r="AD514" s="1">
        <f>Table1[[#This Row],[jp_sales]]/Table1[[#This Row],[Jp population]]</f>
        <v>3.9043283383959456E-4</v>
      </c>
    </row>
    <row r="515" spans="1:30" x14ac:dyDescent="0.25">
      <c r="A515" t="s">
        <v>665</v>
      </c>
      <c r="B515" t="s">
        <v>118</v>
      </c>
      <c r="C515">
        <v>2010</v>
      </c>
      <c r="D515" t="s">
        <v>96</v>
      </c>
      <c r="E515" t="s">
        <v>176</v>
      </c>
      <c r="F515" s="4">
        <v>630000</v>
      </c>
      <c r="G515" s="4">
        <v>410000</v>
      </c>
      <c r="H515" s="4">
        <v>750000</v>
      </c>
      <c r="I515" s="4">
        <v>260000</v>
      </c>
      <c r="J515">
        <v>8.1999999999999993</v>
      </c>
      <c r="K515">
        <v>62</v>
      </c>
      <c r="L515">
        <v>8.6</v>
      </c>
      <c r="M515" s="4">
        <v>208</v>
      </c>
      <c r="N515" t="s">
        <v>176</v>
      </c>
      <c r="O515" t="s">
        <v>84</v>
      </c>
      <c r="P515" s="4">
        <v>2050000</v>
      </c>
      <c r="Q515" s="3">
        <f>AVERAGE(Table1[[#This Row],[critic_score]],Table1[[#This Row],[user_score]])</f>
        <v>8.3999999999999986</v>
      </c>
      <c r="R515" s="4">
        <f>Table1[[#This Row],[user_count]]+Table1[[#This Row],[critic_count]]</f>
        <v>270</v>
      </c>
      <c r="S515" s="2">
        <f>100000*Table1[[#This Row],[review_count]]/Table1[[#This Row],[total sales]]</f>
        <v>13.170731707317072</v>
      </c>
      <c r="T515" s="2">
        <f>Table1[[#This Row],[total sales]]/(2017-Table1[[#This Row],[year_of_release]])</f>
        <v>292857.14285714284</v>
      </c>
      <c r="U515" s="9">
        <f>Table1[[#This Row],[na_sales]]/(2017-Table1[[#This Row],[year_of_release]])</f>
        <v>90000</v>
      </c>
      <c r="V515" s="6">
        <f>Table1[[#This Row],[eu_sales]]/(2017-Table1[[#This Row],[year_of_release]])</f>
        <v>58571.428571428572</v>
      </c>
      <c r="W515" s="6">
        <f>Table1[[#This Row],[jp_sales]]/(2017-Table1[[#This Row],[year_of_release]])</f>
        <v>107142.85714285714</v>
      </c>
      <c r="X515" s="6">
        <f>Table1[[#This Row],[other_sales]]/(2017-Table1[[#This Row],[year_of_release]])</f>
        <v>37142.857142857145</v>
      </c>
      <c r="Y515" s="4">
        <v>540520772</v>
      </c>
      <c r="Z515" s="4">
        <v>441654761</v>
      </c>
      <c r="AA515" s="4">
        <v>128070000</v>
      </c>
      <c r="AB515" s="1">
        <f>Table1[[#This Row],[na_sales]]/Table1[[#This Row],[NA population]]</f>
        <v>1.1655426259918093E-3</v>
      </c>
      <c r="AC515" s="1">
        <f>Table1[[#This Row],[eu_sales]]/Table1[[#This Row],[Eu population]]</f>
        <v>9.2832691098285246E-4</v>
      </c>
      <c r="AD515" s="1">
        <f>Table1[[#This Row],[jp_sales]]/Table1[[#This Row],[Jp population]]</f>
        <v>5.8561724057156241E-3</v>
      </c>
    </row>
    <row r="516" spans="1:30" x14ac:dyDescent="0.25">
      <c r="A516" t="s">
        <v>568</v>
      </c>
      <c r="B516" t="s">
        <v>34</v>
      </c>
      <c r="C516">
        <v>2007</v>
      </c>
      <c r="D516" t="s">
        <v>23</v>
      </c>
      <c r="E516" t="s">
        <v>100</v>
      </c>
      <c r="F516" s="4">
        <v>1040000</v>
      </c>
      <c r="G516" s="4">
        <v>790000</v>
      </c>
      <c r="H516" s="4">
        <v>10000</v>
      </c>
      <c r="I516" s="4">
        <v>210000</v>
      </c>
      <c r="J516">
        <v>7.2</v>
      </c>
      <c r="K516">
        <v>42</v>
      </c>
      <c r="L516">
        <v>7.1</v>
      </c>
      <c r="M516" s="4">
        <v>78</v>
      </c>
      <c r="N516" t="s">
        <v>130</v>
      </c>
      <c r="O516" t="s">
        <v>84</v>
      </c>
      <c r="P516" s="4">
        <v>2050000</v>
      </c>
      <c r="Q516" s="3">
        <f>AVERAGE(Table1[[#This Row],[critic_score]],Table1[[#This Row],[user_score]])</f>
        <v>7.15</v>
      </c>
      <c r="R516" s="4">
        <f>Table1[[#This Row],[user_count]]+Table1[[#This Row],[critic_count]]</f>
        <v>120</v>
      </c>
      <c r="S516" s="2">
        <f>100000*Table1[[#This Row],[review_count]]/Table1[[#This Row],[total sales]]</f>
        <v>5.8536585365853657</v>
      </c>
      <c r="T516" s="2">
        <f>Table1[[#This Row],[total sales]]/(2017-Table1[[#This Row],[year_of_release]])</f>
        <v>205000</v>
      </c>
      <c r="U516" s="9">
        <f>Table1[[#This Row],[na_sales]]/(2017-Table1[[#This Row],[year_of_release]])</f>
        <v>104000</v>
      </c>
      <c r="V516" s="6">
        <f>Table1[[#This Row],[eu_sales]]/(2017-Table1[[#This Row],[year_of_release]])</f>
        <v>79000</v>
      </c>
      <c r="W516" s="6">
        <f>Table1[[#This Row],[jp_sales]]/(2017-Table1[[#This Row],[year_of_release]])</f>
        <v>1000</v>
      </c>
      <c r="X516" s="6">
        <f>Table1[[#This Row],[other_sales]]/(2017-Table1[[#This Row],[year_of_release]])</f>
        <v>21000</v>
      </c>
      <c r="Y516" s="4">
        <v>522751172</v>
      </c>
      <c r="Z516" s="4">
        <v>438594184</v>
      </c>
      <c r="AA516" s="4">
        <v>128001000</v>
      </c>
      <c r="AB516" s="1">
        <f>Table1[[#This Row],[na_sales]]/Table1[[#This Row],[NA population]]</f>
        <v>1.9894742579362403E-3</v>
      </c>
      <c r="AC516" s="1">
        <f>Table1[[#This Row],[eu_sales]]/Table1[[#This Row],[Eu population]]</f>
        <v>1.8012094752264203E-3</v>
      </c>
      <c r="AD516" s="1">
        <f>Table1[[#This Row],[jp_sales]]/Table1[[#This Row],[Jp population]]</f>
        <v>7.8124389653205832E-5</v>
      </c>
    </row>
    <row r="517" spans="1:30" x14ac:dyDescent="0.25">
      <c r="A517" t="s">
        <v>669</v>
      </c>
      <c r="B517" t="s">
        <v>45</v>
      </c>
      <c r="C517">
        <v>2006</v>
      </c>
      <c r="D517" t="s">
        <v>54</v>
      </c>
      <c r="E517" t="s">
        <v>51</v>
      </c>
      <c r="F517" s="4">
        <v>1740000</v>
      </c>
      <c r="G517" s="4">
        <v>20000</v>
      </c>
      <c r="H517" s="4">
        <v>0</v>
      </c>
      <c r="I517" s="4">
        <v>280000</v>
      </c>
      <c r="J517">
        <v>7.2</v>
      </c>
      <c r="K517">
        <v>38</v>
      </c>
      <c r="L517">
        <v>9</v>
      </c>
      <c r="M517" s="4">
        <v>34</v>
      </c>
      <c r="N517" t="s">
        <v>333</v>
      </c>
      <c r="O517" t="s">
        <v>67</v>
      </c>
      <c r="P517" s="4">
        <v>2040000</v>
      </c>
      <c r="Q517" s="3">
        <f>AVERAGE(Table1[[#This Row],[critic_score]],Table1[[#This Row],[user_score]])</f>
        <v>8.1</v>
      </c>
      <c r="R517" s="4">
        <f>Table1[[#This Row],[user_count]]+Table1[[#This Row],[critic_count]]</f>
        <v>72</v>
      </c>
      <c r="S517" s="2">
        <f>100000*Table1[[#This Row],[review_count]]/Table1[[#This Row],[total sales]]</f>
        <v>3.5294117647058822</v>
      </c>
      <c r="T517" s="2">
        <f>Table1[[#This Row],[total sales]]/(2017-Table1[[#This Row],[year_of_release]])</f>
        <v>185454.54545454544</v>
      </c>
      <c r="U517" s="9">
        <f>Table1[[#This Row],[na_sales]]/(2017-Table1[[#This Row],[year_of_release]])</f>
        <v>158181.81818181818</v>
      </c>
      <c r="V517" s="6">
        <f>Table1[[#This Row],[eu_sales]]/(2017-Table1[[#This Row],[year_of_release]])</f>
        <v>1818.1818181818182</v>
      </c>
      <c r="W517" s="6">
        <f>Table1[[#This Row],[jp_sales]]/(2017-Table1[[#This Row],[year_of_release]])</f>
        <v>0</v>
      </c>
      <c r="X517" s="6">
        <f>Table1[[#This Row],[other_sales]]/(2017-Table1[[#This Row],[year_of_release]])</f>
        <v>25454.545454545456</v>
      </c>
      <c r="Y517" s="4">
        <v>516818555</v>
      </c>
      <c r="Z517" s="4">
        <v>437126892</v>
      </c>
      <c r="AA517" s="4">
        <v>127854000</v>
      </c>
      <c r="AB517" s="1">
        <f>Table1[[#This Row],[na_sales]]/Table1[[#This Row],[NA population]]</f>
        <v>3.3667521863645165E-3</v>
      </c>
      <c r="AC517" s="1">
        <f>Table1[[#This Row],[eu_sales]]/Table1[[#This Row],[Eu population]]</f>
        <v>4.5753304969395475E-5</v>
      </c>
      <c r="AD517" s="1">
        <f>Table1[[#This Row],[jp_sales]]/Table1[[#This Row],[Jp population]]</f>
        <v>0</v>
      </c>
    </row>
    <row r="518" spans="1:30" x14ac:dyDescent="0.25">
      <c r="A518" t="s">
        <v>670</v>
      </c>
      <c r="B518" t="s">
        <v>45</v>
      </c>
      <c r="C518">
        <v>2005</v>
      </c>
      <c r="D518" t="s">
        <v>40</v>
      </c>
      <c r="E518" t="s">
        <v>83</v>
      </c>
      <c r="F518" s="4">
        <v>710000</v>
      </c>
      <c r="G518" s="4">
        <v>1020000</v>
      </c>
      <c r="H518" s="4">
        <v>0</v>
      </c>
      <c r="I518" s="4">
        <v>310000</v>
      </c>
      <c r="J518">
        <v>8.1999999999999993</v>
      </c>
      <c r="K518">
        <v>41</v>
      </c>
      <c r="L518">
        <v>8.1999999999999993</v>
      </c>
      <c r="M518" s="4">
        <v>68</v>
      </c>
      <c r="N518" t="s">
        <v>671</v>
      </c>
      <c r="O518" t="s">
        <v>67</v>
      </c>
      <c r="P518" s="4">
        <v>2040000</v>
      </c>
      <c r="Q518" s="3">
        <f>AVERAGE(Table1[[#This Row],[critic_score]],Table1[[#This Row],[user_score]])</f>
        <v>8.1999999999999993</v>
      </c>
      <c r="R518" s="4">
        <f>Table1[[#This Row],[user_count]]+Table1[[#This Row],[critic_count]]</f>
        <v>109</v>
      </c>
      <c r="S518" s="2">
        <f>100000*Table1[[#This Row],[review_count]]/Table1[[#This Row],[total sales]]</f>
        <v>5.3431372549019605</v>
      </c>
      <c r="T518" s="2">
        <f>Table1[[#This Row],[total sales]]/(2017-Table1[[#This Row],[year_of_release]])</f>
        <v>170000</v>
      </c>
      <c r="U518" s="9">
        <f>Table1[[#This Row],[na_sales]]/(2017-Table1[[#This Row],[year_of_release]])</f>
        <v>59166.666666666664</v>
      </c>
      <c r="V518" s="6">
        <f>Table1[[#This Row],[eu_sales]]/(2017-Table1[[#This Row],[year_of_release]])</f>
        <v>85000</v>
      </c>
      <c r="W518" s="6">
        <f>Table1[[#This Row],[jp_sales]]/(2017-Table1[[#This Row],[year_of_release]])</f>
        <v>0</v>
      </c>
      <c r="X518" s="6">
        <f>Table1[[#This Row],[other_sales]]/(2017-Table1[[#This Row],[year_of_release]])</f>
        <v>25833.333333333332</v>
      </c>
      <c r="Y518" s="4">
        <v>511054143</v>
      </c>
      <c r="Z518" s="4">
        <v>435713800</v>
      </c>
      <c r="AA518" s="4">
        <v>127773000</v>
      </c>
      <c r="AB518" s="1">
        <f>Table1[[#This Row],[na_sales]]/Table1[[#This Row],[NA population]]</f>
        <v>1.3892852836142648E-3</v>
      </c>
      <c r="AC518" s="1">
        <f>Table1[[#This Row],[eu_sales]]/Table1[[#This Row],[Eu population]]</f>
        <v>2.3409862161813556E-3</v>
      </c>
      <c r="AD518" s="1">
        <f>Table1[[#This Row],[jp_sales]]/Table1[[#This Row],[Jp population]]</f>
        <v>0</v>
      </c>
    </row>
    <row r="519" spans="1:30" x14ac:dyDescent="0.25">
      <c r="A519" t="s">
        <v>568</v>
      </c>
      <c r="B519" t="s">
        <v>39</v>
      </c>
      <c r="C519">
        <v>2007</v>
      </c>
      <c r="D519" t="s">
        <v>23</v>
      </c>
      <c r="E519" t="s">
        <v>100</v>
      </c>
      <c r="F519" s="4">
        <v>730000</v>
      </c>
      <c r="G519" s="4">
        <v>910000</v>
      </c>
      <c r="H519" s="4">
        <v>40000</v>
      </c>
      <c r="I519" s="4">
        <v>360000</v>
      </c>
      <c r="J519">
        <v>7.3</v>
      </c>
      <c r="K519">
        <v>26</v>
      </c>
      <c r="L519">
        <v>6</v>
      </c>
      <c r="M519" s="4">
        <v>43</v>
      </c>
      <c r="N519" t="s">
        <v>130</v>
      </c>
      <c r="O519" t="s">
        <v>84</v>
      </c>
      <c r="P519" s="4">
        <v>2040000</v>
      </c>
      <c r="Q519" s="3">
        <f>AVERAGE(Table1[[#This Row],[critic_score]],Table1[[#This Row],[user_score]])</f>
        <v>6.65</v>
      </c>
      <c r="R519" s="4">
        <f>Table1[[#This Row],[user_count]]+Table1[[#This Row],[critic_count]]</f>
        <v>69</v>
      </c>
      <c r="S519" s="2">
        <f>100000*Table1[[#This Row],[review_count]]/Table1[[#This Row],[total sales]]</f>
        <v>3.3823529411764706</v>
      </c>
      <c r="T519" s="2">
        <f>Table1[[#This Row],[total sales]]/(2017-Table1[[#This Row],[year_of_release]])</f>
        <v>204000</v>
      </c>
      <c r="U519" s="9">
        <f>Table1[[#This Row],[na_sales]]/(2017-Table1[[#This Row],[year_of_release]])</f>
        <v>73000</v>
      </c>
      <c r="V519" s="6">
        <f>Table1[[#This Row],[eu_sales]]/(2017-Table1[[#This Row],[year_of_release]])</f>
        <v>91000</v>
      </c>
      <c r="W519" s="6">
        <f>Table1[[#This Row],[jp_sales]]/(2017-Table1[[#This Row],[year_of_release]])</f>
        <v>4000</v>
      </c>
      <c r="X519" s="6">
        <f>Table1[[#This Row],[other_sales]]/(2017-Table1[[#This Row],[year_of_release]])</f>
        <v>36000</v>
      </c>
      <c r="Y519" s="4">
        <v>522751172</v>
      </c>
      <c r="Z519" s="4">
        <v>438594184</v>
      </c>
      <c r="AA519" s="4">
        <v>128001000</v>
      </c>
      <c r="AB519" s="1">
        <f>Table1[[#This Row],[na_sales]]/Table1[[#This Row],[NA population]]</f>
        <v>1.396457892589861E-3</v>
      </c>
      <c r="AC519" s="1">
        <f>Table1[[#This Row],[eu_sales]]/Table1[[#This Row],[Eu population]]</f>
        <v>2.0748109145013196E-3</v>
      </c>
      <c r="AD519" s="1">
        <f>Table1[[#This Row],[jp_sales]]/Table1[[#This Row],[Jp population]]</f>
        <v>3.1249755861282333E-4</v>
      </c>
    </row>
    <row r="520" spans="1:30" x14ac:dyDescent="0.25">
      <c r="A520" t="s">
        <v>672</v>
      </c>
      <c r="B520" t="s">
        <v>159</v>
      </c>
      <c r="C520">
        <v>2003</v>
      </c>
      <c r="D520" t="s">
        <v>27</v>
      </c>
      <c r="E520" t="s">
        <v>20</v>
      </c>
      <c r="F520" s="4">
        <v>1200000</v>
      </c>
      <c r="G520" s="4">
        <v>480000</v>
      </c>
      <c r="H520" s="4">
        <v>290000</v>
      </c>
      <c r="I520" s="4">
        <v>70000</v>
      </c>
      <c r="J520">
        <v>7.8</v>
      </c>
      <c r="K520">
        <v>26</v>
      </c>
      <c r="L520">
        <v>8.9</v>
      </c>
      <c r="M520" s="4">
        <v>53</v>
      </c>
      <c r="N520" t="s">
        <v>167</v>
      </c>
      <c r="O520" t="s">
        <v>21</v>
      </c>
      <c r="P520" s="4">
        <v>2040000</v>
      </c>
      <c r="Q520" s="3">
        <f>AVERAGE(Table1[[#This Row],[critic_score]],Table1[[#This Row],[user_score]])</f>
        <v>8.35</v>
      </c>
      <c r="R520" s="4">
        <f>Table1[[#This Row],[user_count]]+Table1[[#This Row],[critic_count]]</f>
        <v>79</v>
      </c>
      <c r="S520" s="2">
        <f>100000*Table1[[#This Row],[review_count]]/Table1[[#This Row],[total sales]]</f>
        <v>3.8725490196078431</v>
      </c>
      <c r="T520" s="2">
        <f>Table1[[#This Row],[total sales]]/(2017-Table1[[#This Row],[year_of_release]])</f>
        <v>145714.28571428571</v>
      </c>
      <c r="U520" s="9">
        <f>Table1[[#This Row],[na_sales]]/(2017-Table1[[#This Row],[year_of_release]])</f>
        <v>85714.28571428571</v>
      </c>
      <c r="V520" s="6">
        <f>Table1[[#This Row],[eu_sales]]/(2017-Table1[[#This Row],[year_of_release]])</f>
        <v>34285.714285714283</v>
      </c>
      <c r="W520" s="6">
        <f>Table1[[#This Row],[jp_sales]]/(2017-Table1[[#This Row],[year_of_release]])</f>
        <v>20714.285714285714</v>
      </c>
      <c r="X520" s="6">
        <f>Table1[[#This Row],[other_sales]]/(2017-Table1[[#This Row],[year_of_release]])</f>
        <v>5000</v>
      </c>
      <c r="Y520" s="4">
        <v>500125528</v>
      </c>
      <c r="Z520" s="4">
        <v>432552540</v>
      </c>
      <c r="AA520" s="4">
        <v>127718000</v>
      </c>
      <c r="AB520" s="1">
        <f>Table1[[#This Row],[na_sales]]/Table1[[#This Row],[NA population]]</f>
        <v>2.3993976168319086E-3</v>
      </c>
      <c r="AC520" s="1">
        <f>Table1[[#This Row],[eu_sales]]/Table1[[#This Row],[Eu population]]</f>
        <v>1.1096917844939716E-3</v>
      </c>
      <c r="AD520" s="1">
        <f>Table1[[#This Row],[jp_sales]]/Table1[[#This Row],[Jp population]]</f>
        <v>2.2706274761584116E-3</v>
      </c>
    </row>
    <row r="521" spans="1:30" x14ac:dyDescent="0.25">
      <c r="A521" t="s">
        <v>673</v>
      </c>
      <c r="B521" t="s">
        <v>34</v>
      </c>
      <c r="C521">
        <v>2011</v>
      </c>
      <c r="D521" t="s">
        <v>29</v>
      </c>
      <c r="E521" t="s">
        <v>35</v>
      </c>
      <c r="F521" s="4">
        <v>1450000</v>
      </c>
      <c r="G521" s="4">
        <v>410000</v>
      </c>
      <c r="H521" s="4">
        <v>10000</v>
      </c>
      <c r="I521" s="4">
        <v>160000</v>
      </c>
      <c r="J521">
        <v>8.6</v>
      </c>
      <c r="K521">
        <v>56</v>
      </c>
      <c r="L521">
        <v>8.1999999999999993</v>
      </c>
      <c r="M521" s="4">
        <v>63</v>
      </c>
      <c r="N521" t="s">
        <v>617</v>
      </c>
      <c r="O521" t="s">
        <v>67</v>
      </c>
      <c r="P521" s="4">
        <v>2030000</v>
      </c>
      <c r="Q521" s="3">
        <f>AVERAGE(Table1[[#This Row],[critic_score]],Table1[[#This Row],[user_score]])</f>
        <v>8.3999999999999986</v>
      </c>
      <c r="R521" s="4">
        <f>Table1[[#This Row],[user_count]]+Table1[[#This Row],[critic_count]]</f>
        <v>119</v>
      </c>
      <c r="S521" s="2">
        <f>100000*Table1[[#This Row],[review_count]]/Table1[[#This Row],[total sales]]</f>
        <v>5.8620689655172411</v>
      </c>
      <c r="T521" s="2">
        <f>Table1[[#This Row],[total sales]]/(2017-Table1[[#This Row],[year_of_release]])</f>
        <v>338333.33333333331</v>
      </c>
      <c r="U521" s="9">
        <f>Table1[[#This Row],[na_sales]]/(2017-Table1[[#This Row],[year_of_release]])</f>
        <v>241666.66666666666</v>
      </c>
      <c r="V521" s="6">
        <f>Table1[[#This Row],[eu_sales]]/(2017-Table1[[#This Row],[year_of_release]])</f>
        <v>68333.333333333328</v>
      </c>
      <c r="W521" s="6">
        <f>Table1[[#This Row],[jp_sales]]/(2017-Table1[[#This Row],[year_of_release]])</f>
        <v>1666.6666666666667</v>
      </c>
      <c r="X521" s="6">
        <f>Table1[[#This Row],[other_sales]]/(2017-Table1[[#This Row],[year_of_release]])</f>
        <v>26666.666666666668</v>
      </c>
      <c r="Y521" s="4">
        <v>545961365</v>
      </c>
      <c r="Z521" s="4">
        <v>440756453</v>
      </c>
      <c r="AA521" s="4">
        <v>127833000</v>
      </c>
      <c r="AB521" s="1">
        <f>Table1[[#This Row],[na_sales]]/Table1[[#This Row],[NA population]]</f>
        <v>2.6558655849210134E-3</v>
      </c>
      <c r="AC521" s="1">
        <f>Table1[[#This Row],[eu_sales]]/Table1[[#This Row],[Eu population]]</f>
        <v>9.3021893884784486E-4</v>
      </c>
      <c r="AD521" s="1">
        <f>Table1[[#This Row],[jp_sales]]/Table1[[#This Row],[Jp population]]</f>
        <v>7.8227061869783231E-5</v>
      </c>
    </row>
    <row r="522" spans="1:30" x14ac:dyDescent="0.25">
      <c r="A522" t="s">
        <v>287</v>
      </c>
      <c r="B522" t="s">
        <v>26</v>
      </c>
      <c r="C522">
        <v>2008</v>
      </c>
      <c r="D522" t="s">
        <v>29</v>
      </c>
      <c r="E522" t="s">
        <v>41</v>
      </c>
      <c r="F522" s="4">
        <v>1210000</v>
      </c>
      <c r="G522" s="4">
        <v>630000</v>
      </c>
      <c r="H522" s="4">
        <v>0</v>
      </c>
      <c r="I522" s="4">
        <v>190000</v>
      </c>
      <c r="J522">
        <v>4.8</v>
      </c>
      <c r="K522">
        <v>11</v>
      </c>
      <c r="L522">
        <v>3.3</v>
      </c>
      <c r="M522" s="4">
        <v>4</v>
      </c>
      <c r="N522" t="s">
        <v>288</v>
      </c>
      <c r="O522" t="s">
        <v>21</v>
      </c>
      <c r="P522" s="4">
        <v>2030000</v>
      </c>
      <c r="Q522" s="3">
        <f>AVERAGE(Table1[[#This Row],[critic_score]],Table1[[#This Row],[user_score]])</f>
        <v>4.05</v>
      </c>
      <c r="R522" s="4">
        <f>Table1[[#This Row],[user_count]]+Table1[[#This Row],[critic_count]]</f>
        <v>15</v>
      </c>
      <c r="S522" s="2">
        <f>100000*Table1[[#This Row],[review_count]]/Table1[[#This Row],[total sales]]</f>
        <v>0.73891625615763545</v>
      </c>
      <c r="T522" s="2">
        <f>Table1[[#This Row],[total sales]]/(2017-Table1[[#This Row],[year_of_release]])</f>
        <v>225555.55555555556</v>
      </c>
      <c r="U522" s="9">
        <f>Table1[[#This Row],[na_sales]]/(2017-Table1[[#This Row],[year_of_release]])</f>
        <v>134444.44444444444</v>
      </c>
      <c r="V522" s="6">
        <f>Table1[[#This Row],[eu_sales]]/(2017-Table1[[#This Row],[year_of_release]])</f>
        <v>70000</v>
      </c>
      <c r="W522" s="6">
        <f>Table1[[#This Row],[jp_sales]]/(2017-Table1[[#This Row],[year_of_release]])</f>
        <v>0</v>
      </c>
      <c r="X522" s="6">
        <f>Table1[[#This Row],[other_sales]]/(2017-Table1[[#This Row],[year_of_release]])</f>
        <v>21111.111111111109</v>
      </c>
      <c r="Y522" s="4">
        <v>528816311</v>
      </c>
      <c r="Z522" s="4">
        <v>440001482</v>
      </c>
      <c r="AA522" s="4">
        <v>128063000</v>
      </c>
      <c r="AB522" s="1">
        <f>Table1[[#This Row],[na_sales]]/Table1[[#This Row],[NA population]]</f>
        <v>2.2881291193758203E-3</v>
      </c>
      <c r="AC522" s="1">
        <f>Table1[[#This Row],[eu_sales]]/Table1[[#This Row],[Eu population]]</f>
        <v>1.4318133592104583E-3</v>
      </c>
      <c r="AD522" s="1">
        <f>Table1[[#This Row],[jp_sales]]/Table1[[#This Row],[Jp population]]</f>
        <v>0</v>
      </c>
    </row>
    <row r="523" spans="1:30" x14ac:dyDescent="0.25">
      <c r="A523" t="s">
        <v>675</v>
      </c>
      <c r="B523" t="s">
        <v>34</v>
      </c>
      <c r="C523">
        <v>2005</v>
      </c>
      <c r="D523" t="s">
        <v>54</v>
      </c>
      <c r="E523" t="s">
        <v>55</v>
      </c>
      <c r="F523" s="4">
        <v>1820000</v>
      </c>
      <c r="G523" s="4">
        <v>40000</v>
      </c>
      <c r="H523" s="4">
        <v>10000</v>
      </c>
      <c r="I523" s="4">
        <v>160000</v>
      </c>
      <c r="J523">
        <v>8.9</v>
      </c>
      <c r="K523">
        <v>65</v>
      </c>
      <c r="L523">
        <v>8.1</v>
      </c>
      <c r="M523" s="4">
        <v>307</v>
      </c>
      <c r="N523" t="s">
        <v>61</v>
      </c>
      <c r="O523" t="s">
        <v>67</v>
      </c>
      <c r="P523" s="4">
        <v>2030000</v>
      </c>
      <c r="Q523" s="3">
        <f>AVERAGE(Table1[[#This Row],[critic_score]],Table1[[#This Row],[user_score]])</f>
        <v>8.5</v>
      </c>
      <c r="R523" s="4">
        <f>Table1[[#This Row],[user_count]]+Table1[[#This Row],[critic_count]]</f>
        <v>372</v>
      </c>
      <c r="S523" s="2">
        <f>100000*Table1[[#This Row],[review_count]]/Table1[[#This Row],[total sales]]</f>
        <v>18.325123152709359</v>
      </c>
      <c r="T523" s="2">
        <f>Table1[[#This Row],[total sales]]/(2017-Table1[[#This Row],[year_of_release]])</f>
        <v>169166.66666666666</v>
      </c>
      <c r="U523" s="9">
        <f>Table1[[#This Row],[na_sales]]/(2017-Table1[[#This Row],[year_of_release]])</f>
        <v>151666.66666666666</v>
      </c>
      <c r="V523" s="6">
        <f>Table1[[#This Row],[eu_sales]]/(2017-Table1[[#This Row],[year_of_release]])</f>
        <v>3333.3333333333335</v>
      </c>
      <c r="W523" s="6">
        <f>Table1[[#This Row],[jp_sales]]/(2017-Table1[[#This Row],[year_of_release]])</f>
        <v>833.33333333333337</v>
      </c>
      <c r="X523" s="6">
        <f>Table1[[#This Row],[other_sales]]/(2017-Table1[[#This Row],[year_of_release]])</f>
        <v>13333.333333333334</v>
      </c>
      <c r="Y523" s="4">
        <v>511054143</v>
      </c>
      <c r="Z523" s="4">
        <v>435713800</v>
      </c>
      <c r="AA523" s="4">
        <v>127773000</v>
      </c>
      <c r="AB523" s="1">
        <f>Table1[[#This Row],[na_sales]]/Table1[[#This Row],[NA population]]</f>
        <v>3.561266501659101E-3</v>
      </c>
      <c r="AC523" s="1">
        <f>Table1[[#This Row],[eu_sales]]/Table1[[#This Row],[Eu population]]</f>
        <v>9.1803381026719835E-5</v>
      </c>
      <c r="AD523" s="1">
        <f>Table1[[#This Row],[jp_sales]]/Table1[[#This Row],[Jp population]]</f>
        <v>7.8263795950631203E-5</v>
      </c>
    </row>
    <row r="524" spans="1:30" x14ac:dyDescent="0.25">
      <c r="A524" t="s">
        <v>676</v>
      </c>
      <c r="B524" t="s">
        <v>18</v>
      </c>
      <c r="C524">
        <v>2008</v>
      </c>
      <c r="D524" t="s">
        <v>29</v>
      </c>
      <c r="E524" t="s">
        <v>83</v>
      </c>
      <c r="F524" s="4">
        <v>720000</v>
      </c>
      <c r="G524" s="4">
        <v>1080000</v>
      </c>
      <c r="H524" s="4">
        <v>0</v>
      </c>
      <c r="I524" s="4">
        <v>230000</v>
      </c>
      <c r="J524">
        <v>7.3</v>
      </c>
      <c r="K524">
        <v>24</v>
      </c>
      <c r="L524">
        <v>7.7</v>
      </c>
      <c r="M524" s="4">
        <v>29</v>
      </c>
      <c r="N524" t="s">
        <v>260</v>
      </c>
      <c r="O524" t="s">
        <v>84</v>
      </c>
      <c r="P524" s="4">
        <v>2030000</v>
      </c>
      <c r="Q524" s="3">
        <f>AVERAGE(Table1[[#This Row],[critic_score]],Table1[[#This Row],[user_score]])</f>
        <v>7.5</v>
      </c>
      <c r="R524" s="4">
        <f>Table1[[#This Row],[user_count]]+Table1[[#This Row],[critic_count]]</f>
        <v>53</v>
      </c>
      <c r="S524" s="2">
        <f>100000*Table1[[#This Row],[review_count]]/Table1[[#This Row],[total sales]]</f>
        <v>2.6108374384236455</v>
      </c>
      <c r="T524" s="2">
        <f>Table1[[#This Row],[total sales]]/(2017-Table1[[#This Row],[year_of_release]])</f>
        <v>225555.55555555556</v>
      </c>
      <c r="U524" s="9">
        <f>Table1[[#This Row],[na_sales]]/(2017-Table1[[#This Row],[year_of_release]])</f>
        <v>80000</v>
      </c>
      <c r="V524" s="6">
        <f>Table1[[#This Row],[eu_sales]]/(2017-Table1[[#This Row],[year_of_release]])</f>
        <v>120000</v>
      </c>
      <c r="W524" s="6">
        <f>Table1[[#This Row],[jp_sales]]/(2017-Table1[[#This Row],[year_of_release]])</f>
        <v>0</v>
      </c>
      <c r="X524" s="6">
        <f>Table1[[#This Row],[other_sales]]/(2017-Table1[[#This Row],[year_of_release]])</f>
        <v>25555.555555555555</v>
      </c>
      <c r="Y524" s="4">
        <v>528816311</v>
      </c>
      <c r="Z524" s="4">
        <v>440001482</v>
      </c>
      <c r="AA524" s="4">
        <v>128063000</v>
      </c>
      <c r="AB524" s="1">
        <f>Table1[[#This Row],[na_sales]]/Table1[[#This Row],[NA population]]</f>
        <v>1.36153137681867E-3</v>
      </c>
      <c r="AC524" s="1">
        <f>Table1[[#This Row],[eu_sales]]/Table1[[#This Row],[Eu population]]</f>
        <v>2.4545371872179284E-3</v>
      </c>
      <c r="AD524" s="1">
        <f>Table1[[#This Row],[jp_sales]]/Table1[[#This Row],[Jp population]]</f>
        <v>0</v>
      </c>
    </row>
    <row r="525" spans="1:30" x14ac:dyDescent="0.25">
      <c r="A525" t="s">
        <v>674</v>
      </c>
      <c r="B525" t="s">
        <v>45</v>
      </c>
      <c r="C525">
        <v>2003</v>
      </c>
      <c r="D525" t="s">
        <v>19</v>
      </c>
      <c r="E525" t="s">
        <v>100</v>
      </c>
      <c r="F525" s="4">
        <v>1570000</v>
      </c>
      <c r="G525" s="4">
        <v>180000</v>
      </c>
      <c r="H525" s="4">
        <v>0</v>
      </c>
      <c r="I525" s="4">
        <v>270000</v>
      </c>
      <c r="J525">
        <v>8.6</v>
      </c>
      <c r="K525">
        <v>19</v>
      </c>
      <c r="L525">
        <v>7.7</v>
      </c>
      <c r="M525" s="4">
        <v>41</v>
      </c>
      <c r="N525" t="s">
        <v>101</v>
      </c>
      <c r="O525" t="s">
        <v>21</v>
      </c>
      <c r="P525" s="4">
        <v>2020000</v>
      </c>
      <c r="Q525" s="3">
        <f>AVERAGE(Table1[[#This Row],[critic_score]],Table1[[#This Row],[user_score]])</f>
        <v>8.15</v>
      </c>
      <c r="R525" s="4">
        <f>Table1[[#This Row],[user_count]]+Table1[[#This Row],[critic_count]]</f>
        <v>60</v>
      </c>
      <c r="S525" s="2">
        <f>100000*Table1[[#This Row],[review_count]]/Table1[[#This Row],[total sales]]</f>
        <v>2.9702970297029703</v>
      </c>
      <c r="T525" s="2">
        <f>Table1[[#This Row],[total sales]]/(2017-Table1[[#This Row],[year_of_release]])</f>
        <v>144285.71428571429</v>
      </c>
      <c r="U525" s="9">
        <f>Table1[[#This Row],[na_sales]]/(2017-Table1[[#This Row],[year_of_release]])</f>
        <v>112142.85714285714</v>
      </c>
      <c r="V525" s="6">
        <f>Table1[[#This Row],[eu_sales]]/(2017-Table1[[#This Row],[year_of_release]])</f>
        <v>12857.142857142857</v>
      </c>
      <c r="W525" s="6">
        <f>Table1[[#This Row],[jp_sales]]/(2017-Table1[[#This Row],[year_of_release]])</f>
        <v>0</v>
      </c>
      <c r="X525" s="6">
        <f>Table1[[#This Row],[other_sales]]/(2017-Table1[[#This Row],[year_of_release]])</f>
        <v>19285.714285714286</v>
      </c>
      <c r="Y525" s="4">
        <v>500125528</v>
      </c>
      <c r="Z525" s="4">
        <v>432552540</v>
      </c>
      <c r="AA525" s="4">
        <v>127718000</v>
      </c>
      <c r="AB525" s="1">
        <f>Table1[[#This Row],[na_sales]]/Table1[[#This Row],[NA population]]</f>
        <v>3.1392118820217471E-3</v>
      </c>
      <c r="AC525" s="1">
        <f>Table1[[#This Row],[eu_sales]]/Table1[[#This Row],[Eu population]]</f>
        <v>4.1613441918523933E-4</v>
      </c>
      <c r="AD525" s="1">
        <f>Table1[[#This Row],[jp_sales]]/Table1[[#This Row],[Jp population]]</f>
        <v>0</v>
      </c>
    </row>
    <row r="526" spans="1:30" x14ac:dyDescent="0.25">
      <c r="A526" t="s">
        <v>677</v>
      </c>
      <c r="B526" t="s">
        <v>26</v>
      </c>
      <c r="C526">
        <v>2005</v>
      </c>
      <c r="D526" t="s">
        <v>96</v>
      </c>
      <c r="E526" t="s">
        <v>20</v>
      </c>
      <c r="F526" s="4">
        <v>1150000</v>
      </c>
      <c r="G526" s="4">
        <v>40000</v>
      </c>
      <c r="H526" s="4">
        <v>830000</v>
      </c>
      <c r="I526" s="4">
        <v>0</v>
      </c>
      <c r="J526">
        <v>6.2</v>
      </c>
      <c r="K526">
        <v>34</v>
      </c>
      <c r="L526">
        <v>8.1</v>
      </c>
      <c r="M526" s="4">
        <v>97</v>
      </c>
      <c r="N526" t="s">
        <v>678</v>
      </c>
      <c r="O526" t="s">
        <v>21</v>
      </c>
      <c r="P526" s="4">
        <v>2020000</v>
      </c>
      <c r="Q526" s="3">
        <f>AVERAGE(Table1[[#This Row],[critic_score]],Table1[[#This Row],[user_score]])</f>
        <v>7.15</v>
      </c>
      <c r="R526" s="4">
        <f>Table1[[#This Row],[user_count]]+Table1[[#This Row],[critic_count]]</f>
        <v>131</v>
      </c>
      <c r="S526" s="2">
        <f>100000*Table1[[#This Row],[review_count]]/Table1[[#This Row],[total sales]]</f>
        <v>6.4851485148514856</v>
      </c>
      <c r="T526" s="2">
        <f>Table1[[#This Row],[total sales]]/(2017-Table1[[#This Row],[year_of_release]])</f>
        <v>168333.33333333334</v>
      </c>
      <c r="U526" s="9">
        <f>Table1[[#This Row],[na_sales]]/(2017-Table1[[#This Row],[year_of_release]])</f>
        <v>95833.333333333328</v>
      </c>
      <c r="V526" s="6">
        <f>Table1[[#This Row],[eu_sales]]/(2017-Table1[[#This Row],[year_of_release]])</f>
        <v>3333.3333333333335</v>
      </c>
      <c r="W526" s="6">
        <f>Table1[[#This Row],[jp_sales]]/(2017-Table1[[#This Row],[year_of_release]])</f>
        <v>69166.666666666672</v>
      </c>
      <c r="X526" s="6">
        <f>Table1[[#This Row],[other_sales]]/(2017-Table1[[#This Row],[year_of_release]])</f>
        <v>0</v>
      </c>
      <c r="Y526" s="4">
        <v>511054143</v>
      </c>
      <c r="Z526" s="4">
        <v>435713800</v>
      </c>
      <c r="AA526" s="4">
        <v>127773000</v>
      </c>
      <c r="AB526" s="1">
        <f>Table1[[#This Row],[na_sales]]/Table1[[#This Row],[NA population]]</f>
        <v>2.2502508114878935E-3</v>
      </c>
      <c r="AC526" s="1">
        <f>Table1[[#This Row],[eu_sales]]/Table1[[#This Row],[Eu population]]</f>
        <v>9.1803381026719835E-5</v>
      </c>
      <c r="AD526" s="1">
        <f>Table1[[#This Row],[jp_sales]]/Table1[[#This Row],[Jp population]]</f>
        <v>6.4958950639023893E-3</v>
      </c>
    </row>
    <row r="527" spans="1:30" x14ac:dyDescent="0.25">
      <c r="A527" t="s">
        <v>2878</v>
      </c>
      <c r="B527" t="s">
        <v>71</v>
      </c>
      <c r="C527">
        <v>2015</v>
      </c>
      <c r="D527" t="s">
        <v>96</v>
      </c>
      <c r="E527" t="s">
        <v>1685</v>
      </c>
      <c r="F527" s="4">
        <v>110000</v>
      </c>
      <c r="G527" s="4">
        <v>80000</v>
      </c>
      <c r="H527" s="4">
        <v>60000</v>
      </c>
      <c r="I527" s="4">
        <v>40000</v>
      </c>
      <c r="J527">
        <v>8</v>
      </c>
      <c r="K527">
        <v>43</v>
      </c>
      <c r="L527">
        <v>8.1</v>
      </c>
      <c r="M527" s="4">
        <v>173</v>
      </c>
      <c r="N527" t="s">
        <v>1685</v>
      </c>
      <c r="O527" t="s">
        <v>67</v>
      </c>
      <c r="P527" s="4">
        <v>290000</v>
      </c>
      <c r="Q527" s="3">
        <f>AVERAGE(Table1[[#This Row],[critic_score]],Table1[[#This Row],[user_score]])</f>
        <v>8.0500000000000007</v>
      </c>
      <c r="R527" s="4">
        <f>Table1[[#This Row],[user_count]]+Table1[[#This Row],[critic_count]]</f>
        <v>216</v>
      </c>
      <c r="S527" s="2">
        <f>100000*Table1[[#This Row],[review_count]]/Table1[[#This Row],[total sales]]</f>
        <v>74.482758620689651</v>
      </c>
      <c r="T527" s="2">
        <f>Table1[[#This Row],[total sales]]/(2017-Table1[[#This Row],[year_of_release]])</f>
        <v>145000</v>
      </c>
      <c r="U527" s="9">
        <f>Table1[[#This Row],[na_sales]]/(2017-Table1[[#This Row],[year_of_release]])</f>
        <v>55000</v>
      </c>
      <c r="V527" s="6">
        <f>Table1[[#This Row],[eu_sales]]/(2017-Table1[[#This Row],[year_of_release]])</f>
        <v>40000</v>
      </c>
      <c r="W527" s="6">
        <f>Table1[[#This Row],[jp_sales]]/(2017-Table1[[#This Row],[year_of_release]])</f>
        <v>30000</v>
      </c>
      <c r="X527" s="6">
        <f>Table1[[#This Row],[other_sales]]/(2017-Table1[[#This Row],[year_of_release]])</f>
        <v>20000</v>
      </c>
      <c r="Y527" s="4">
        <v>567732286</v>
      </c>
      <c r="Z527" s="4">
        <v>444588718</v>
      </c>
      <c r="AA527" s="4">
        <v>127141000</v>
      </c>
      <c r="AB527" s="1">
        <f>Table1[[#This Row],[na_sales]]/Table1[[#This Row],[NA population]]</f>
        <v>1.9375329307940749E-4</v>
      </c>
      <c r="AC527" s="1">
        <f>Table1[[#This Row],[eu_sales]]/Table1[[#This Row],[Eu population]]</f>
        <v>1.7994158817138495E-4</v>
      </c>
      <c r="AD527" s="1">
        <f>Table1[[#This Row],[jp_sales]]/Table1[[#This Row],[Jp population]]</f>
        <v>4.7191700552929423E-4</v>
      </c>
    </row>
    <row r="528" spans="1:30" x14ac:dyDescent="0.25">
      <c r="A528" t="s">
        <v>82</v>
      </c>
      <c r="B528" t="s">
        <v>34</v>
      </c>
      <c r="C528">
        <v>2011</v>
      </c>
      <c r="D528" t="s">
        <v>29</v>
      </c>
      <c r="E528" t="s">
        <v>83</v>
      </c>
      <c r="F528" s="4">
        <v>1470000</v>
      </c>
      <c r="G528" s="4">
        <v>390000</v>
      </c>
      <c r="H528" s="4">
        <v>0</v>
      </c>
      <c r="I528" s="4">
        <v>160000</v>
      </c>
      <c r="J528">
        <v>7</v>
      </c>
      <c r="K528">
        <v>34</v>
      </c>
      <c r="L528">
        <v>7.7</v>
      </c>
      <c r="M528" s="4">
        <v>17</v>
      </c>
      <c r="N528" t="s">
        <v>83</v>
      </c>
      <c r="O528" t="s">
        <v>84</v>
      </c>
      <c r="P528" s="4">
        <v>2020000</v>
      </c>
      <c r="Q528" s="3">
        <f>AVERAGE(Table1[[#This Row],[critic_score]],Table1[[#This Row],[user_score]])</f>
        <v>7.35</v>
      </c>
      <c r="R528" s="4">
        <f>Table1[[#This Row],[user_count]]+Table1[[#This Row],[critic_count]]</f>
        <v>51</v>
      </c>
      <c r="S528" s="2">
        <f>100000*Table1[[#This Row],[review_count]]/Table1[[#This Row],[total sales]]</f>
        <v>2.5247524752475248</v>
      </c>
      <c r="T528" s="2">
        <f>Table1[[#This Row],[total sales]]/(2017-Table1[[#This Row],[year_of_release]])</f>
        <v>336666.66666666669</v>
      </c>
      <c r="U528" s="9">
        <f>Table1[[#This Row],[na_sales]]/(2017-Table1[[#This Row],[year_of_release]])</f>
        <v>245000</v>
      </c>
      <c r="V528" s="6">
        <f>Table1[[#This Row],[eu_sales]]/(2017-Table1[[#This Row],[year_of_release]])</f>
        <v>65000</v>
      </c>
      <c r="W528" s="6">
        <f>Table1[[#This Row],[jp_sales]]/(2017-Table1[[#This Row],[year_of_release]])</f>
        <v>0</v>
      </c>
      <c r="X528" s="6">
        <f>Table1[[#This Row],[other_sales]]/(2017-Table1[[#This Row],[year_of_release]])</f>
        <v>26666.666666666668</v>
      </c>
      <c r="Y528" s="4">
        <v>545961365</v>
      </c>
      <c r="Z528" s="4">
        <v>440756453</v>
      </c>
      <c r="AA528" s="4">
        <v>127833000</v>
      </c>
      <c r="AB528" s="1">
        <f>Table1[[#This Row],[na_sales]]/Table1[[#This Row],[NA population]]</f>
        <v>2.6924982136785447E-3</v>
      </c>
      <c r="AC528" s="1">
        <f>Table1[[#This Row],[eu_sales]]/Table1[[#This Row],[Eu population]]</f>
        <v>8.8484240524551092E-4</v>
      </c>
      <c r="AD528" s="1">
        <f>Table1[[#This Row],[jp_sales]]/Table1[[#This Row],[Jp population]]</f>
        <v>0</v>
      </c>
    </row>
    <row r="529" spans="1:30" x14ac:dyDescent="0.25">
      <c r="A529" t="s">
        <v>344</v>
      </c>
      <c r="B529" t="s">
        <v>200</v>
      </c>
      <c r="C529">
        <v>2013</v>
      </c>
      <c r="D529" t="s">
        <v>54</v>
      </c>
      <c r="E529" t="s">
        <v>100</v>
      </c>
      <c r="F529" s="4">
        <v>1250000</v>
      </c>
      <c r="G529" s="4">
        <v>580000</v>
      </c>
      <c r="H529" s="4">
        <v>0</v>
      </c>
      <c r="I529" s="4">
        <v>190000</v>
      </c>
      <c r="J529">
        <v>8.1</v>
      </c>
      <c r="K529">
        <v>5</v>
      </c>
      <c r="L529">
        <v>6.6</v>
      </c>
      <c r="M529" s="4">
        <v>480</v>
      </c>
      <c r="N529" t="s">
        <v>128</v>
      </c>
      <c r="O529" t="s">
        <v>43</v>
      </c>
      <c r="P529" s="4">
        <v>2020000</v>
      </c>
      <c r="Q529" s="3">
        <f>AVERAGE(Table1[[#This Row],[critic_score]],Table1[[#This Row],[user_score]])</f>
        <v>7.35</v>
      </c>
      <c r="R529" s="4">
        <f>Table1[[#This Row],[user_count]]+Table1[[#This Row],[critic_count]]</f>
        <v>485</v>
      </c>
      <c r="S529" s="2">
        <f>100000*Table1[[#This Row],[review_count]]/Table1[[#This Row],[total sales]]</f>
        <v>24.009900990099009</v>
      </c>
      <c r="T529" s="2">
        <f>Table1[[#This Row],[total sales]]/(2017-Table1[[#This Row],[year_of_release]])</f>
        <v>505000</v>
      </c>
      <c r="U529" s="9">
        <f>Table1[[#This Row],[na_sales]]/(2017-Table1[[#This Row],[year_of_release]])</f>
        <v>312500</v>
      </c>
      <c r="V529" s="6">
        <f>Table1[[#This Row],[eu_sales]]/(2017-Table1[[#This Row],[year_of_release]])</f>
        <v>145000</v>
      </c>
      <c r="W529" s="6">
        <f>Table1[[#This Row],[jp_sales]]/(2017-Table1[[#This Row],[year_of_release]])</f>
        <v>0</v>
      </c>
      <c r="X529" s="6">
        <f>Table1[[#This Row],[other_sales]]/(2017-Table1[[#This Row],[year_of_release]])</f>
        <v>47500</v>
      </c>
      <c r="Y529" s="4">
        <v>556861736</v>
      </c>
      <c r="Z529" s="4">
        <v>442492884</v>
      </c>
      <c r="AA529" s="4">
        <v>127445000</v>
      </c>
      <c r="AB529" s="1">
        <f>Table1[[#This Row],[na_sales]]/Table1[[#This Row],[NA population]]</f>
        <v>2.2447223775490296E-3</v>
      </c>
      <c r="AC529" s="1">
        <f>Table1[[#This Row],[eu_sales]]/Table1[[#This Row],[Eu population]]</f>
        <v>1.3107555420032472E-3</v>
      </c>
      <c r="AD529" s="1">
        <f>Table1[[#This Row],[jp_sales]]/Table1[[#This Row],[Jp population]]</f>
        <v>0</v>
      </c>
    </row>
    <row r="530" spans="1:30" x14ac:dyDescent="0.25">
      <c r="A530" t="s">
        <v>680</v>
      </c>
      <c r="B530" t="s">
        <v>69</v>
      </c>
      <c r="C530">
        <v>2012</v>
      </c>
      <c r="D530" t="s">
        <v>96</v>
      </c>
      <c r="E530" t="s">
        <v>20</v>
      </c>
      <c r="F530" s="4">
        <v>900000</v>
      </c>
      <c r="G530" s="4">
        <v>450000</v>
      </c>
      <c r="H530" s="4">
        <v>540000</v>
      </c>
      <c r="I530" s="4">
        <v>130000</v>
      </c>
      <c r="J530">
        <v>9.1999999999999993</v>
      </c>
      <c r="K530">
        <v>72</v>
      </c>
      <c r="L530">
        <v>9.1</v>
      </c>
      <c r="M530" s="4">
        <v>1130</v>
      </c>
      <c r="N530" t="s">
        <v>202</v>
      </c>
      <c r="O530" t="s">
        <v>67</v>
      </c>
      <c r="P530" s="4">
        <v>2020000</v>
      </c>
      <c r="Q530" s="3">
        <f>AVERAGE(Table1[[#This Row],[critic_score]],Table1[[#This Row],[user_score]])</f>
        <v>9.1499999999999986</v>
      </c>
      <c r="R530" s="4">
        <f>Table1[[#This Row],[user_count]]+Table1[[#This Row],[critic_count]]</f>
        <v>1202</v>
      </c>
      <c r="S530" s="2">
        <f>100000*Table1[[#This Row],[review_count]]/Table1[[#This Row],[total sales]]</f>
        <v>59.504950495049506</v>
      </c>
      <c r="T530" s="2">
        <f>Table1[[#This Row],[total sales]]/(2017-Table1[[#This Row],[year_of_release]])</f>
        <v>404000</v>
      </c>
      <c r="U530" s="9">
        <f>Table1[[#This Row],[na_sales]]/(2017-Table1[[#This Row],[year_of_release]])</f>
        <v>180000</v>
      </c>
      <c r="V530" s="6">
        <f>Table1[[#This Row],[eu_sales]]/(2017-Table1[[#This Row],[year_of_release]])</f>
        <v>90000</v>
      </c>
      <c r="W530" s="6">
        <f>Table1[[#This Row],[jp_sales]]/(2017-Table1[[#This Row],[year_of_release]])</f>
        <v>108000</v>
      </c>
      <c r="X530" s="6">
        <f>Table1[[#This Row],[other_sales]]/(2017-Table1[[#This Row],[year_of_release]])</f>
        <v>26000</v>
      </c>
      <c r="Y530" s="4">
        <v>551484507</v>
      </c>
      <c r="Z530" s="4">
        <v>441417242</v>
      </c>
      <c r="AA530" s="4">
        <v>127629000</v>
      </c>
      <c r="AB530" s="1">
        <f>Table1[[#This Row],[na_sales]]/Table1[[#This Row],[NA population]]</f>
        <v>1.6319588104040791E-3</v>
      </c>
      <c r="AC530" s="1">
        <f>Table1[[#This Row],[eu_sales]]/Table1[[#This Row],[Eu population]]</f>
        <v>1.0194436401285839E-3</v>
      </c>
      <c r="AD530" s="1">
        <f>Table1[[#This Row],[jp_sales]]/Table1[[#This Row],[Jp population]]</f>
        <v>4.2310133276919825E-3</v>
      </c>
    </row>
    <row r="531" spans="1:30" x14ac:dyDescent="0.25">
      <c r="A531" t="s">
        <v>681</v>
      </c>
      <c r="B531" t="s">
        <v>39</v>
      </c>
      <c r="C531">
        <v>2011</v>
      </c>
      <c r="D531" t="s">
        <v>40</v>
      </c>
      <c r="E531" t="s">
        <v>100</v>
      </c>
      <c r="F531" s="4">
        <v>580000</v>
      </c>
      <c r="G531" s="4">
        <v>1040000</v>
      </c>
      <c r="H531" s="4">
        <v>30000</v>
      </c>
      <c r="I531" s="4">
        <v>360000</v>
      </c>
      <c r="J531">
        <v>6.4</v>
      </c>
      <c r="K531">
        <v>48</v>
      </c>
      <c r="L531">
        <v>6.4</v>
      </c>
      <c r="M531" s="4">
        <v>182</v>
      </c>
      <c r="N531" t="s">
        <v>569</v>
      </c>
      <c r="O531" t="s">
        <v>67</v>
      </c>
      <c r="P531" s="4">
        <v>2010000</v>
      </c>
      <c r="Q531" s="3">
        <f>AVERAGE(Table1[[#This Row],[critic_score]],Table1[[#This Row],[user_score]])</f>
        <v>6.4</v>
      </c>
      <c r="R531" s="4">
        <f>Table1[[#This Row],[user_count]]+Table1[[#This Row],[critic_count]]</f>
        <v>230</v>
      </c>
      <c r="S531" s="2">
        <f>100000*Table1[[#This Row],[review_count]]/Table1[[#This Row],[total sales]]</f>
        <v>11.442786069651742</v>
      </c>
      <c r="T531" s="2">
        <f>Table1[[#This Row],[total sales]]/(2017-Table1[[#This Row],[year_of_release]])</f>
        <v>335000</v>
      </c>
      <c r="U531" s="9">
        <f>Table1[[#This Row],[na_sales]]/(2017-Table1[[#This Row],[year_of_release]])</f>
        <v>96666.666666666672</v>
      </c>
      <c r="V531" s="6">
        <f>Table1[[#This Row],[eu_sales]]/(2017-Table1[[#This Row],[year_of_release]])</f>
        <v>173333.33333333334</v>
      </c>
      <c r="W531" s="6">
        <f>Table1[[#This Row],[jp_sales]]/(2017-Table1[[#This Row],[year_of_release]])</f>
        <v>5000</v>
      </c>
      <c r="X531" s="6">
        <f>Table1[[#This Row],[other_sales]]/(2017-Table1[[#This Row],[year_of_release]])</f>
        <v>60000</v>
      </c>
      <c r="Y531" s="4">
        <v>545961365</v>
      </c>
      <c r="Z531" s="4">
        <v>440756453</v>
      </c>
      <c r="AA531" s="4">
        <v>127833000</v>
      </c>
      <c r="AB531" s="1">
        <f>Table1[[#This Row],[na_sales]]/Table1[[#This Row],[NA population]]</f>
        <v>1.0623462339684055E-3</v>
      </c>
      <c r="AC531" s="1">
        <f>Table1[[#This Row],[eu_sales]]/Table1[[#This Row],[Eu population]]</f>
        <v>2.3595797473213624E-3</v>
      </c>
      <c r="AD531" s="1">
        <f>Table1[[#This Row],[jp_sales]]/Table1[[#This Row],[Jp population]]</f>
        <v>2.3468118560934971E-4</v>
      </c>
    </row>
    <row r="532" spans="1:30" x14ac:dyDescent="0.25">
      <c r="A532" t="s">
        <v>682</v>
      </c>
      <c r="B532" t="s">
        <v>71</v>
      </c>
      <c r="C532">
        <v>2014</v>
      </c>
      <c r="D532" t="s">
        <v>96</v>
      </c>
      <c r="E532" t="s">
        <v>100</v>
      </c>
      <c r="F532" s="4">
        <v>730000</v>
      </c>
      <c r="G532" s="4">
        <v>880000</v>
      </c>
      <c r="H532" s="4">
        <v>80000</v>
      </c>
      <c r="I532" s="4">
        <v>320000</v>
      </c>
      <c r="J532">
        <v>8.9</v>
      </c>
      <c r="K532">
        <v>43</v>
      </c>
      <c r="L532">
        <v>7.4</v>
      </c>
      <c r="M532" s="4">
        <v>1984</v>
      </c>
      <c r="N532" t="s">
        <v>412</v>
      </c>
      <c r="O532" t="s">
        <v>43</v>
      </c>
      <c r="P532" s="4">
        <v>2010000</v>
      </c>
      <c r="Q532" s="3">
        <f>AVERAGE(Table1[[#This Row],[critic_score]],Table1[[#This Row],[user_score]])</f>
        <v>8.15</v>
      </c>
      <c r="R532" s="4">
        <f>Table1[[#This Row],[user_count]]+Table1[[#This Row],[critic_count]]</f>
        <v>2027</v>
      </c>
      <c r="S532" s="2">
        <f>100000*Table1[[#This Row],[review_count]]/Table1[[#This Row],[total sales]]</f>
        <v>100.8457711442786</v>
      </c>
      <c r="T532" s="2">
        <f>Table1[[#This Row],[total sales]]/(2017-Table1[[#This Row],[year_of_release]])</f>
        <v>670000</v>
      </c>
      <c r="U532" s="9">
        <f>Table1[[#This Row],[na_sales]]/(2017-Table1[[#This Row],[year_of_release]])</f>
        <v>243333.33333333334</v>
      </c>
      <c r="V532" s="6">
        <f>Table1[[#This Row],[eu_sales]]/(2017-Table1[[#This Row],[year_of_release]])</f>
        <v>293333.33333333331</v>
      </c>
      <c r="W532" s="6">
        <f>Table1[[#This Row],[jp_sales]]/(2017-Table1[[#This Row],[year_of_release]])</f>
        <v>26666.666666666668</v>
      </c>
      <c r="X532" s="6">
        <f>Table1[[#This Row],[other_sales]]/(2017-Table1[[#This Row],[year_of_release]])</f>
        <v>106666.66666666667</v>
      </c>
      <c r="Y532" s="4">
        <v>562338430</v>
      </c>
      <c r="Z532" s="4">
        <v>443580712</v>
      </c>
      <c r="AA532" s="4">
        <v>127276000</v>
      </c>
      <c r="AB532" s="1">
        <f>Table1[[#This Row],[na_sales]]/Table1[[#This Row],[NA population]]</f>
        <v>1.2981506528017301E-3</v>
      </c>
      <c r="AC532" s="1">
        <f>Table1[[#This Row],[eu_sales]]/Table1[[#This Row],[Eu population]]</f>
        <v>1.9838554206567938E-3</v>
      </c>
      <c r="AD532" s="1">
        <f>Table1[[#This Row],[jp_sales]]/Table1[[#This Row],[Jp population]]</f>
        <v>6.285552657217386E-4</v>
      </c>
    </row>
    <row r="533" spans="1:30" x14ac:dyDescent="0.25">
      <c r="A533" t="s">
        <v>683</v>
      </c>
      <c r="B533" t="s">
        <v>39</v>
      </c>
      <c r="C533">
        <v>2008</v>
      </c>
      <c r="D533" t="s">
        <v>40</v>
      </c>
      <c r="E533" t="s">
        <v>100</v>
      </c>
      <c r="F533" s="4">
        <v>1050000</v>
      </c>
      <c r="G533" s="4">
        <v>660000</v>
      </c>
      <c r="H533" s="4">
        <v>0</v>
      </c>
      <c r="I533" s="4">
        <v>290000</v>
      </c>
      <c r="J533">
        <v>8.8000000000000007</v>
      </c>
      <c r="K533">
        <v>67</v>
      </c>
      <c r="L533">
        <v>8.8000000000000007</v>
      </c>
      <c r="M533" s="4">
        <v>545</v>
      </c>
      <c r="N533" t="s">
        <v>351</v>
      </c>
      <c r="O533" t="s">
        <v>43</v>
      </c>
      <c r="P533" s="4">
        <v>2000000</v>
      </c>
      <c r="Q533" s="3">
        <f>AVERAGE(Table1[[#This Row],[critic_score]],Table1[[#This Row],[user_score]])</f>
        <v>8.8000000000000007</v>
      </c>
      <c r="R533" s="4">
        <f>Table1[[#This Row],[user_count]]+Table1[[#This Row],[critic_count]]</f>
        <v>612</v>
      </c>
      <c r="S533" s="2">
        <f>100000*Table1[[#This Row],[review_count]]/Table1[[#This Row],[total sales]]</f>
        <v>30.6</v>
      </c>
      <c r="T533" s="2">
        <f>Table1[[#This Row],[total sales]]/(2017-Table1[[#This Row],[year_of_release]])</f>
        <v>222222.22222222222</v>
      </c>
      <c r="U533" s="9">
        <f>Table1[[#This Row],[na_sales]]/(2017-Table1[[#This Row],[year_of_release]])</f>
        <v>116666.66666666667</v>
      </c>
      <c r="V533" s="6">
        <f>Table1[[#This Row],[eu_sales]]/(2017-Table1[[#This Row],[year_of_release]])</f>
        <v>73333.333333333328</v>
      </c>
      <c r="W533" s="6">
        <f>Table1[[#This Row],[jp_sales]]/(2017-Table1[[#This Row],[year_of_release]])</f>
        <v>0</v>
      </c>
      <c r="X533" s="6">
        <f>Table1[[#This Row],[other_sales]]/(2017-Table1[[#This Row],[year_of_release]])</f>
        <v>32222.222222222223</v>
      </c>
      <c r="Y533" s="4">
        <v>528816311</v>
      </c>
      <c r="Z533" s="4">
        <v>440001482</v>
      </c>
      <c r="AA533" s="4">
        <v>128063000</v>
      </c>
      <c r="AB533" s="1">
        <f>Table1[[#This Row],[na_sales]]/Table1[[#This Row],[NA population]]</f>
        <v>1.985566591193894E-3</v>
      </c>
      <c r="AC533" s="1">
        <f>Table1[[#This Row],[eu_sales]]/Table1[[#This Row],[Eu population]]</f>
        <v>1.4999949477442897E-3</v>
      </c>
      <c r="AD533" s="1">
        <f>Table1[[#This Row],[jp_sales]]/Table1[[#This Row],[Jp population]]</f>
        <v>0</v>
      </c>
    </row>
    <row r="534" spans="1:30" x14ac:dyDescent="0.25">
      <c r="A534" t="s">
        <v>684</v>
      </c>
      <c r="B534" t="s">
        <v>39</v>
      </c>
      <c r="C534">
        <v>2008</v>
      </c>
      <c r="D534" t="s">
        <v>65</v>
      </c>
      <c r="E534" t="s">
        <v>549</v>
      </c>
      <c r="F534" s="4">
        <v>1480000</v>
      </c>
      <c r="G534" s="4">
        <v>280000</v>
      </c>
      <c r="H534" s="4">
        <v>0</v>
      </c>
      <c r="I534" s="4">
        <v>230000</v>
      </c>
      <c r="J534">
        <v>7.6</v>
      </c>
      <c r="K534">
        <v>44</v>
      </c>
      <c r="L534">
        <v>7.1</v>
      </c>
      <c r="M534" s="4">
        <v>107</v>
      </c>
      <c r="N534" t="s">
        <v>550</v>
      </c>
      <c r="O534" t="s">
        <v>67</v>
      </c>
      <c r="P534" s="4">
        <v>1990000</v>
      </c>
      <c r="Q534" s="3">
        <f>AVERAGE(Table1[[#This Row],[critic_score]],Table1[[#This Row],[user_score]])</f>
        <v>7.35</v>
      </c>
      <c r="R534" s="4">
        <f>Table1[[#This Row],[user_count]]+Table1[[#This Row],[critic_count]]</f>
        <v>151</v>
      </c>
      <c r="S534" s="2">
        <f>100000*Table1[[#This Row],[review_count]]/Table1[[#This Row],[total sales]]</f>
        <v>7.5879396984924625</v>
      </c>
      <c r="T534" s="2">
        <f>Table1[[#This Row],[total sales]]/(2017-Table1[[#This Row],[year_of_release]])</f>
        <v>221111.11111111112</v>
      </c>
      <c r="U534" s="9">
        <f>Table1[[#This Row],[na_sales]]/(2017-Table1[[#This Row],[year_of_release]])</f>
        <v>164444.44444444444</v>
      </c>
      <c r="V534" s="6">
        <f>Table1[[#This Row],[eu_sales]]/(2017-Table1[[#This Row],[year_of_release]])</f>
        <v>31111.111111111109</v>
      </c>
      <c r="W534" s="6">
        <f>Table1[[#This Row],[jp_sales]]/(2017-Table1[[#This Row],[year_of_release]])</f>
        <v>0</v>
      </c>
      <c r="X534" s="6">
        <f>Table1[[#This Row],[other_sales]]/(2017-Table1[[#This Row],[year_of_release]])</f>
        <v>25555.555555555555</v>
      </c>
      <c r="Y534" s="4">
        <v>528816311</v>
      </c>
      <c r="Z534" s="4">
        <v>440001482</v>
      </c>
      <c r="AA534" s="4">
        <v>128063000</v>
      </c>
      <c r="AB534" s="1">
        <f>Table1[[#This Row],[na_sales]]/Table1[[#This Row],[NA population]]</f>
        <v>2.7987033856828217E-3</v>
      </c>
      <c r="AC534" s="1">
        <f>Table1[[#This Row],[eu_sales]]/Table1[[#This Row],[Eu population]]</f>
        <v>6.3636149298242593E-4</v>
      </c>
      <c r="AD534" s="1">
        <f>Table1[[#This Row],[jp_sales]]/Table1[[#This Row],[Jp population]]</f>
        <v>0</v>
      </c>
    </row>
    <row r="535" spans="1:30" x14ac:dyDescent="0.25">
      <c r="A535" t="s">
        <v>685</v>
      </c>
      <c r="B535" t="s">
        <v>26</v>
      </c>
      <c r="C535">
        <v>2007</v>
      </c>
      <c r="D535" t="s">
        <v>49</v>
      </c>
      <c r="E535" t="s">
        <v>549</v>
      </c>
      <c r="F535" s="4">
        <v>480000</v>
      </c>
      <c r="G535" s="4">
        <v>1270000</v>
      </c>
      <c r="H535" s="4">
        <v>0</v>
      </c>
      <c r="I535" s="4">
        <v>240000</v>
      </c>
      <c r="J535">
        <v>7.1</v>
      </c>
      <c r="K535">
        <v>19</v>
      </c>
      <c r="L535">
        <v>5.7</v>
      </c>
      <c r="M535" s="4">
        <v>9</v>
      </c>
      <c r="N535" t="s">
        <v>686</v>
      </c>
      <c r="O535" t="s">
        <v>84</v>
      </c>
      <c r="P535" s="4">
        <v>1990000</v>
      </c>
      <c r="Q535" s="3">
        <f>AVERAGE(Table1[[#This Row],[critic_score]],Table1[[#This Row],[user_score]])</f>
        <v>6.4</v>
      </c>
      <c r="R535" s="4">
        <f>Table1[[#This Row],[user_count]]+Table1[[#This Row],[critic_count]]</f>
        <v>28</v>
      </c>
      <c r="S535" s="2">
        <f>100000*Table1[[#This Row],[review_count]]/Table1[[#This Row],[total sales]]</f>
        <v>1.4070351758793971</v>
      </c>
      <c r="T535" s="2">
        <f>Table1[[#This Row],[total sales]]/(2017-Table1[[#This Row],[year_of_release]])</f>
        <v>199000</v>
      </c>
      <c r="U535" s="9">
        <f>Table1[[#This Row],[na_sales]]/(2017-Table1[[#This Row],[year_of_release]])</f>
        <v>48000</v>
      </c>
      <c r="V535" s="6">
        <f>Table1[[#This Row],[eu_sales]]/(2017-Table1[[#This Row],[year_of_release]])</f>
        <v>127000</v>
      </c>
      <c r="W535" s="6">
        <f>Table1[[#This Row],[jp_sales]]/(2017-Table1[[#This Row],[year_of_release]])</f>
        <v>0</v>
      </c>
      <c r="X535" s="6">
        <f>Table1[[#This Row],[other_sales]]/(2017-Table1[[#This Row],[year_of_release]])</f>
        <v>24000</v>
      </c>
      <c r="Y535" s="4">
        <v>522751172</v>
      </c>
      <c r="Z535" s="4">
        <v>438594184</v>
      </c>
      <c r="AA535" s="4">
        <v>128001000</v>
      </c>
      <c r="AB535" s="1">
        <f>Table1[[#This Row],[na_sales]]/Table1[[#This Row],[NA population]]</f>
        <v>9.182188882782648E-4</v>
      </c>
      <c r="AC535" s="1">
        <f>Table1[[#This Row],[eu_sales]]/Table1[[#This Row],[Eu population]]</f>
        <v>2.8956152323260172E-3</v>
      </c>
      <c r="AD535" s="1">
        <f>Table1[[#This Row],[jp_sales]]/Table1[[#This Row],[Jp population]]</f>
        <v>0</v>
      </c>
    </row>
    <row r="536" spans="1:30" x14ac:dyDescent="0.25">
      <c r="A536" t="s">
        <v>521</v>
      </c>
      <c r="B536" t="s">
        <v>159</v>
      </c>
      <c r="C536">
        <v>2002</v>
      </c>
      <c r="D536" t="s">
        <v>40</v>
      </c>
      <c r="E536" t="s">
        <v>100</v>
      </c>
      <c r="F536" s="4">
        <v>1210000</v>
      </c>
      <c r="G536" s="4">
        <v>640000</v>
      </c>
      <c r="H536" s="4">
        <v>50000</v>
      </c>
      <c r="I536" s="4">
        <v>90000</v>
      </c>
      <c r="J536">
        <v>7.6</v>
      </c>
      <c r="K536">
        <v>11</v>
      </c>
      <c r="L536">
        <v>7.9</v>
      </c>
      <c r="M536" s="4">
        <v>14</v>
      </c>
      <c r="N536" t="s">
        <v>369</v>
      </c>
      <c r="O536" t="s">
        <v>21</v>
      </c>
      <c r="P536" s="4">
        <v>1990000</v>
      </c>
      <c r="Q536" s="3">
        <f>AVERAGE(Table1[[#This Row],[critic_score]],Table1[[#This Row],[user_score]])</f>
        <v>7.75</v>
      </c>
      <c r="R536" s="4">
        <f>Table1[[#This Row],[user_count]]+Table1[[#This Row],[critic_count]]</f>
        <v>25</v>
      </c>
      <c r="S536" s="2">
        <f>100000*Table1[[#This Row],[review_count]]/Table1[[#This Row],[total sales]]</f>
        <v>1.256281407035176</v>
      </c>
      <c r="T536" s="2">
        <f>Table1[[#This Row],[total sales]]/(2017-Table1[[#This Row],[year_of_release]])</f>
        <v>132666.66666666666</v>
      </c>
      <c r="U536" s="9">
        <f>Table1[[#This Row],[na_sales]]/(2017-Table1[[#This Row],[year_of_release]])</f>
        <v>80666.666666666672</v>
      </c>
      <c r="V536" s="6">
        <f>Table1[[#This Row],[eu_sales]]/(2017-Table1[[#This Row],[year_of_release]])</f>
        <v>42666.666666666664</v>
      </c>
      <c r="W536" s="6">
        <f>Table1[[#This Row],[jp_sales]]/(2017-Table1[[#This Row],[year_of_release]])</f>
        <v>3333.3333333333335</v>
      </c>
      <c r="X536" s="6">
        <f>Table1[[#This Row],[other_sales]]/(2017-Table1[[#This Row],[year_of_release]])</f>
        <v>6000</v>
      </c>
      <c r="Y536" s="4">
        <v>495013192</v>
      </c>
      <c r="Z536" s="4">
        <v>431019772</v>
      </c>
      <c r="AA536" s="4">
        <v>127445000</v>
      </c>
      <c r="AB536" s="1">
        <f>Table1[[#This Row],[na_sales]]/Table1[[#This Row],[NA population]]</f>
        <v>2.4443793005015512E-3</v>
      </c>
      <c r="AC536" s="1">
        <f>Table1[[#This Row],[eu_sales]]/Table1[[#This Row],[Eu population]]</f>
        <v>1.4848506764093411E-3</v>
      </c>
      <c r="AD536" s="1">
        <f>Table1[[#This Row],[jp_sales]]/Table1[[#This Row],[Jp population]]</f>
        <v>3.9232610145552982E-4</v>
      </c>
    </row>
    <row r="537" spans="1:30" x14ac:dyDescent="0.25">
      <c r="A537" t="s">
        <v>515</v>
      </c>
      <c r="B537" t="s">
        <v>39</v>
      </c>
      <c r="C537">
        <v>2010</v>
      </c>
      <c r="D537" t="s">
        <v>19</v>
      </c>
      <c r="E537" t="s">
        <v>100</v>
      </c>
      <c r="F537" s="4">
        <v>790000</v>
      </c>
      <c r="G537" s="4">
        <v>880000</v>
      </c>
      <c r="H537" s="4">
        <v>0</v>
      </c>
      <c r="I537" s="4">
        <v>320000</v>
      </c>
      <c r="J537">
        <v>8</v>
      </c>
      <c r="K537">
        <v>46</v>
      </c>
      <c r="L537">
        <v>7.6</v>
      </c>
      <c r="M537" s="4">
        <v>82</v>
      </c>
      <c r="N537" t="s">
        <v>130</v>
      </c>
      <c r="O537" t="s">
        <v>67</v>
      </c>
      <c r="P537" s="4">
        <v>1990000</v>
      </c>
      <c r="Q537" s="3">
        <f>AVERAGE(Table1[[#This Row],[critic_score]],Table1[[#This Row],[user_score]])</f>
        <v>7.8</v>
      </c>
      <c r="R537" s="4">
        <f>Table1[[#This Row],[user_count]]+Table1[[#This Row],[critic_count]]</f>
        <v>128</v>
      </c>
      <c r="S537" s="2">
        <f>100000*Table1[[#This Row],[review_count]]/Table1[[#This Row],[total sales]]</f>
        <v>6.4321608040201008</v>
      </c>
      <c r="T537" s="2">
        <f>Table1[[#This Row],[total sales]]/(2017-Table1[[#This Row],[year_of_release]])</f>
        <v>284285.71428571426</v>
      </c>
      <c r="U537" s="9">
        <f>Table1[[#This Row],[na_sales]]/(2017-Table1[[#This Row],[year_of_release]])</f>
        <v>112857.14285714286</v>
      </c>
      <c r="V537" s="6">
        <f>Table1[[#This Row],[eu_sales]]/(2017-Table1[[#This Row],[year_of_release]])</f>
        <v>125714.28571428571</v>
      </c>
      <c r="W537" s="6">
        <f>Table1[[#This Row],[jp_sales]]/(2017-Table1[[#This Row],[year_of_release]])</f>
        <v>0</v>
      </c>
      <c r="X537" s="6">
        <f>Table1[[#This Row],[other_sales]]/(2017-Table1[[#This Row],[year_of_release]])</f>
        <v>45714.285714285717</v>
      </c>
      <c r="Y537" s="4">
        <v>540520772</v>
      </c>
      <c r="Z537" s="4">
        <v>441654761</v>
      </c>
      <c r="AA537" s="4">
        <v>128070000</v>
      </c>
      <c r="AB537" s="1">
        <f>Table1[[#This Row],[na_sales]]/Table1[[#This Row],[NA population]]</f>
        <v>1.4615534516405227E-3</v>
      </c>
      <c r="AC537" s="1">
        <f>Table1[[#This Row],[eu_sales]]/Table1[[#This Row],[Eu population]]</f>
        <v>1.9925065406461223E-3</v>
      </c>
      <c r="AD537" s="1">
        <f>Table1[[#This Row],[jp_sales]]/Table1[[#This Row],[Jp population]]</f>
        <v>0</v>
      </c>
    </row>
    <row r="538" spans="1:30" x14ac:dyDescent="0.25">
      <c r="A538" t="s">
        <v>533</v>
      </c>
      <c r="B538" t="s">
        <v>34</v>
      </c>
      <c r="C538">
        <v>2009</v>
      </c>
      <c r="D538" t="s">
        <v>96</v>
      </c>
      <c r="E538" t="s">
        <v>100</v>
      </c>
      <c r="F538" s="4">
        <v>1760000</v>
      </c>
      <c r="G538" s="4">
        <v>550000</v>
      </c>
      <c r="H538" s="4">
        <v>30000</v>
      </c>
      <c r="I538" s="4">
        <v>220000</v>
      </c>
      <c r="J538">
        <v>8.6</v>
      </c>
      <c r="K538">
        <v>68</v>
      </c>
      <c r="L538">
        <v>7.9</v>
      </c>
      <c r="M538" s="4">
        <v>725</v>
      </c>
      <c r="N538" t="s">
        <v>412</v>
      </c>
      <c r="O538" t="s">
        <v>43</v>
      </c>
      <c r="P538" s="4">
        <v>2560000</v>
      </c>
      <c r="Q538" s="3">
        <f>AVERAGE(Table1[[#This Row],[critic_score]],Table1[[#This Row],[user_score]])</f>
        <v>8.25</v>
      </c>
      <c r="R538" s="4">
        <f>Table1[[#This Row],[user_count]]+Table1[[#This Row],[critic_count]]</f>
        <v>793</v>
      </c>
      <c r="S538" s="2">
        <f>100000*Table1[[#This Row],[review_count]]/Table1[[#This Row],[total sales]]</f>
        <v>30.9765625</v>
      </c>
      <c r="T538" s="2">
        <f>Table1[[#This Row],[total sales]]/(2017-Table1[[#This Row],[year_of_release]])</f>
        <v>320000</v>
      </c>
      <c r="U538" s="9">
        <f>Table1[[#This Row],[na_sales]]/(2017-Table1[[#This Row],[year_of_release]])</f>
        <v>220000</v>
      </c>
      <c r="V538" s="6">
        <f>Table1[[#This Row],[eu_sales]]/(2017-Table1[[#This Row],[year_of_release]])</f>
        <v>68750</v>
      </c>
      <c r="W538" s="6">
        <f>Table1[[#This Row],[jp_sales]]/(2017-Table1[[#This Row],[year_of_release]])</f>
        <v>3750</v>
      </c>
      <c r="X538" s="6">
        <f>Table1[[#This Row],[other_sales]]/(2017-Table1[[#This Row],[year_of_release]])</f>
        <v>27500</v>
      </c>
      <c r="Y538" s="4">
        <v>534740514</v>
      </c>
      <c r="Z538" s="4">
        <v>441041694</v>
      </c>
      <c r="AA538" s="4">
        <v>128047000</v>
      </c>
      <c r="AB538" s="1">
        <f>Table1[[#This Row],[na_sales]]/Table1[[#This Row],[NA population]]</f>
        <v>3.2913159820914559E-3</v>
      </c>
      <c r="AC538" s="1">
        <f>Table1[[#This Row],[eu_sales]]/Table1[[#This Row],[Eu population]]</f>
        <v>1.2470476317370575E-3</v>
      </c>
      <c r="AD538" s="1">
        <f>Table1[[#This Row],[jp_sales]]/Table1[[#This Row],[Jp population]]</f>
        <v>2.3428897201808712E-4</v>
      </c>
    </row>
    <row r="539" spans="1:30" x14ac:dyDescent="0.25">
      <c r="A539" t="s">
        <v>689</v>
      </c>
      <c r="B539" t="s">
        <v>71</v>
      </c>
      <c r="C539">
        <v>2013</v>
      </c>
      <c r="D539" t="s">
        <v>23</v>
      </c>
      <c r="E539" t="s">
        <v>100</v>
      </c>
      <c r="F539" s="4">
        <v>730000</v>
      </c>
      <c r="G539" s="4">
        <v>920000</v>
      </c>
      <c r="H539" s="4">
        <v>30000</v>
      </c>
      <c r="I539" s="4">
        <v>300000</v>
      </c>
      <c r="J539">
        <v>8</v>
      </c>
      <c r="K539">
        <v>53</v>
      </c>
      <c r="L539">
        <v>6.2</v>
      </c>
      <c r="M539" s="4">
        <v>667</v>
      </c>
      <c r="N539" t="s">
        <v>690</v>
      </c>
      <c r="O539" t="s">
        <v>84</v>
      </c>
      <c r="P539" s="4">
        <v>1980000</v>
      </c>
      <c r="Q539" s="3">
        <f>AVERAGE(Table1[[#This Row],[critic_score]],Table1[[#This Row],[user_score]])</f>
        <v>7.1</v>
      </c>
      <c r="R539" s="4">
        <f>Table1[[#This Row],[user_count]]+Table1[[#This Row],[critic_count]]</f>
        <v>720</v>
      </c>
      <c r="S539" s="2">
        <f>100000*Table1[[#This Row],[review_count]]/Table1[[#This Row],[total sales]]</f>
        <v>36.363636363636367</v>
      </c>
      <c r="T539" s="2">
        <f>Table1[[#This Row],[total sales]]/(2017-Table1[[#This Row],[year_of_release]])</f>
        <v>495000</v>
      </c>
      <c r="U539" s="9">
        <f>Table1[[#This Row],[na_sales]]/(2017-Table1[[#This Row],[year_of_release]])</f>
        <v>182500</v>
      </c>
      <c r="V539" s="6">
        <f>Table1[[#This Row],[eu_sales]]/(2017-Table1[[#This Row],[year_of_release]])</f>
        <v>230000</v>
      </c>
      <c r="W539" s="6">
        <f>Table1[[#This Row],[jp_sales]]/(2017-Table1[[#This Row],[year_of_release]])</f>
        <v>7500</v>
      </c>
      <c r="X539" s="6">
        <f>Table1[[#This Row],[other_sales]]/(2017-Table1[[#This Row],[year_of_release]])</f>
        <v>75000</v>
      </c>
      <c r="Y539" s="4">
        <v>556861736</v>
      </c>
      <c r="Z539" s="4">
        <v>442492884</v>
      </c>
      <c r="AA539" s="4">
        <v>127445000</v>
      </c>
      <c r="AB539" s="1">
        <f>Table1[[#This Row],[na_sales]]/Table1[[#This Row],[NA population]]</f>
        <v>1.3109178684886332E-3</v>
      </c>
      <c r="AC539" s="1">
        <f>Table1[[#This Row],[eu_sales]]/Table1[[#This Row],[Eu population]]</f>
        <v>2.0791294804189441E-3</v>
      </c>
      <c r="AD539" s="1">
        <f>Table1[[#This Row],[jp_sales]]/Table1[[#This Row],[Jp population]]</f>
        <v>2.3539566087331791E-4</v>
      </c>
    </row>
    <row r="540" spans="1:30" x14ac:dyDescent="0.25">
      <c r="A540" t="s">
        <v>691</v>
      </c>
      <c r="B540" t="s">
        <v>45</v>
      </c>
      <c r="C540">
        <v>2003</v>
      </c>
      <c r="D540" t="s">
        <v>40</v>
      </c>
      <c r="E540" t="s">
        <v>196</v>
      </c>
      <c r="F540" s="4">
        <v>710000</v>
      </c>
      <c r="G540" s="4">
        <v>580000</v>
      </c>
      <c r="H540" s="4">
        <v>510000</v>
      </c>
      <c r="I540" s="4">
        <v>170000</v>
      </c>
      <c r="J540">
        <v>6.8</v>
      </c>
      <c r="K540">
        <v>40</v>
      </c>
      <c r="L540">
        <v>6.6</v>
      </c>
      <c r="M540" s="4">
        <v>167</v>
      </c>
      <c r="N540" t="s">
        <v>196</v>
      </c>
      <c r="O540" t="s">
        <v>43</v>
      </c>
      <c r="P540" s="4">
        <v>1970000</v>
      </c>
      <c r="Q540" s="3">
        <f>AVERAGE(Table1[[#This Row],[critic_score]],Table1[[#This Row],[user_score]])</f>
        <v>6.6999999999999993</v>
      </c>
      <c r="R540" s="4">
        <f>Table1[[#This Row],[user_count]]+Table1[[#This Row],[critic_count]]</f>
        <v>207</v>
      </c>
      <c r="S540" s="2">
        <f>100000*Table1[[#This Row],[review_count]]/Table1[[#This Row],[total sales]]</f>
        <v>10.50761421319797</v>
      </c>
      <c r="T540" s="2">
        <f>Table1[[#This Row],[total sales]]/(2017-Table1[[#This Row],[year_of_release]])</f>
        <v>140714.28571428571</v>
      </c>
      <c r="U540" s="9">
        <f>Table1[[#This Row],[na_sales]]/(2017-Table1[[#This Row],[year_of_release]])</f>
        <v>50714.285714285717</v>
      </c>
      <c r="V540" s="6">
        <f>Table1[[#This Row],[eu_sales]]/(2017-Table1[[#This Row],[year_of_release]])</f>
        <v>41428.571428571428</v>
      </c>
      <c r="W540" s="6">
        <f>Table1[[#This Row],[jp_sales]]/(2017-Table1[[#This Row],[year_of_release]])</f>
        <v>36428.571428571428</v>
      </c>
      <c r="X540" s="6">
        <f>Table1[[#This Row],[other_sales]]/(2017-Table1[[#This Row],[year_of_release]])</f>
        <v>12142.857142857143</v>
      </c>
      <c r="Y540" s="4">
        <v>500125528</v>
      </c>
      <c r="Z540" s="4">
        <v>432552540</v>
      </c>
      <c r="AA540" s="4">
        <v>127718000</v>
      </c>
      <c r="AB540" s="1">
        <f>Table1[[#This Row],[na_sales]]/Table1[[#This Row],[NA population]]</f>
        <v>1.4196435899588792E-3</v>
      </c>
      <c r="AC540" s="1">
        <f>Table1[[#This Row],[eu_sales]]/Table1[[#This Row],[Eu population]]</f>
        <v>1.3408775729302155E-3</v>
      </c>
      <c r="AD540" s="1">
        <f>Table1[[#This Row],[jp_sales]]/Table1[[#This Row],[Jp population]]</f>
        <v>3.9931724580716888E-3</v>
      </c>
    </row>
    <row r="541" spans="1:30" x14ac:dyDescent="0.25">
      <c r="A541" t="s">
        <v>693</v>
      </c>
      <c r="B541" t="s">
        <v>34</v>
      </c>
      <c r="C541">
        <v>2012</v>
      </c>
      <c r="D541" t="s">
        <v>23</v>
      </c>
      <c r="E541" t="s">
        <v>35</v>
      </c>
      <c r="F541" s="4">
        <v>820000</v>
      </c>
      <c r="G541" s="4">
        <v>930000</v>
      </c>
      <c r="H541" s="4">
        <v>40000</v>
      </c>
      <c r="I541" s="4">
        <v>180000</v>
      </c>
      <c r="J541">
        <v>8.5</v>
      </c>
      <c r="K541">
        <v>83</v>
      </c>
      <c r="L541">
        <v>8.4</v>
      </c>
      <c r="M541" s="4">
        <v>431</v>
      </c>
      <c r="N541" t="s">
        <v>694</v>
      </c>
      <c r="O541" t="s">
        <v>67</v>
      </c>
      <c r="P541" s="4">
        <v>1970000</v>
      </c>
      <c r="Q541" s="3">
        <f>AVERAGE(Table1[[#This Row],[critic_score]],Table1[[#This Row],[user_score]])</f>
        <v>8.4499999999999993</v>
      </c>
      <c r="R541" s="4">
        <f>Table1[[#This Row],[user_count]]+Table1[[#This Row],[critic_count]]</f>
        <v>514</v>
      </c>
      <c r="S541" s="2">
        <f>100000*Table1[[#This Row],[review_count]]/Table1[[#This Row],[total sales]]</f>
        <v>26.091370558375633</v>
      </c>
      <c r="T541" s="2">
        <f>Table1[[#This Row],[total sales]]/(2017-Table1[[#This Row],[year_of_release]])</f>
        <v>394000</v>
      </c>
      <c r="U541" s="9">
        <f>Table1[[#This Row],[na_sales]]/(2017-Table1[[#This Row],[year_of_release]])</f>
        <v>164000</v>
      </c>
      <c r="V541" s="6">
        <f>Table1[[#This Row],[eu_sales]]/(2017-Table1[[#This Row],[year_of_release]])</f>
        <v>186000</v>
      </c>
      <c r="W541" s="6">
        <f>Table1[[#This Row],[jp_sales]]/(2017-Table1[[#This Row],[year_of_release]])</f>
        <v>8000</v>
      </c>
      <c r="X541" s="6">
        <f>Table1[[#This Row],[other_sales]]/(2017-Table1[[#This Row],[year_of_release]])</f>
        <v>36000</v>
      </c>
      <c r="Y541" s="4">
        <v>551484507</v>
      </c>
      <c r="Z541" s="4">
        <v>441417242</v>
      </c>
      <c r="AA541" s="4">
        <v>127629000</v>
      </c>
      <c r="AB541" s="1">
        <f>Table1[[#This Row],[na_sales]]/Table1[[#This Row],[NA population]]</f>
        <v>1.4868958050348277E-3</v>
      </c>
      <c r="AC541" s="1">
        <f>Table1[[#This Row],[eu_sales]]/Table1[[#This Row],[Eu population]]</f>
        <v>2.1068501895990734E-3</v>
      </c>
      <c r="AD541" s="1">
        <f>Table1[[#This Row],[jp_sales]]/Table1[[#This Row],[Jp population]]</f>
        <v>3.1340839464385052E-4</v>
      </c>
    </row>
    <row r="542" spans="1:30" x14ac:dyDescent="0.25">
      <c r="A542" t="s">
        <v>692</v>
      </c>
      <c r="B542" t="s">
        <v>118</v>
      </c>
      <c r="C542">
        <v>2004</v>
      </c>
      <c r="D542" t="s">
        <v>19</v>
      </c>
      <c r="E542" t="s">
        <v>51</v>
      </c>
      <c r="F542" s="4">
        <v>500000</v>
      </c>
      <c r="G542" s="4">
        <v>500000</v>
      </c>
      <c r="H542" s="4">
        <v>630000</v>
      </c>
      <c r="I542" s="4">
        <v>330000</v>
      </c>
      <c r="J542">
        <v>8.1</v>
      </c>
      <c r="K542">
        <v>57</v>
      </c>
      <c r="L542">
        <v>8.6999999999999993</v>
      </c>
      <c r="M542" s="4">
        <v>34</v>
      </c>
      <c r="N542" t="s">
        <v>460</v>
      </c>
      <c r="O542" t="s">
        <v>84</v>
      </c>
      <c r="P542" s="4">
        <v>1960000</v>
      </c>
      <c r="Q542" s="3">
        <f>AVERAGE(Table1[[#This Row],[critic_score]],Table1[[#This Row],[user_score]])</f>
        <v>8.3999999999999986</v>
      </c>
      <c r="R542" s="4">
        <f>Table1[[#This Row],[user_count]]+Table1[[#This Row],[critic_count]]</f>
        <v>91</v>
      </c>
      <c r="S542" s="2">
        <f>100000*Table1[[#This Row],[review_count]]/Table1[[#This Row],[total sales]]</f>
        <v>4.6428571428571432</v>
      </c>
      <c r="T542" s="2">
        <f>Table1[[#This Row],[total sales]]/(2017-Table1[[#This Row],[year_of_release]])</f>
        <v>150769.23076923078</v>
      </c>
      <c r="U542" s="9">
        <f>Table1[[#This Row],[na_sales]]/(2017-Table1[[#This Row],[year_of_release]])</f>
        <v>38461.538461538461</v>
      </c>
      <c r="V542" s="6">
        <f>Table1[[#This Row],[eu_sales]]/(2017-Table1[[#This Row],[year_of_release]])</f>
        <v>38461.538461538461</v>
      </c>
      <c r="W542" s="6">
        <f>Table1[[#This Row],[jp_sales]]/(2017-Table1[[#This Row],[year_of_release]])</f>
        <v>48461.538461538461</v>
      </c>
      <c r="X542" s="6">
        <f>Table1[[#This Row],[other_sales]]/(2017-Table1[[#This Row],[year_of_release]])</f>
        <v>25384.615384615383</v>
      </c>
      <c r="Y542" s="4">
        <v>505524224</v>
      </c>
      <c r="Z542" s="4">
        <v>434174638</v>
      </c>
      <c r="AA542" s="4">
        <v>127761000</v>
      </c>
      <c r="AB542" s="1">
        <f>Table1[[#This Row],[na_sales]]/Table1[[#This Row],[NA population]]</f>
        <v>9.8907228627682941E-4</v>
      </c>
      <c r="AC542" s="1">
        <f>Table1[[#This Row],[eu_sales]]/Table1[[#This Row],[Eu population]]</f>
        <v>1.1516103342729107E-3</v>
      </c>
      <c r="AD542" s="1">
        <f>Table1[[#This Row],[jp_sales]]/Table1[[#This Row],[Jp population]]</f>
        <v>4.9310822551482843E-3</v>
      </c>
    </row>
    <row r="543" spans="1:30" x14ac:dyDescent="0.25">
      <c r="A543" t="s">
        <v>695</v>
      </c>
      <c r="B543" t="s">
        <v>34</v>
      </c>
      <c r="C543">
        <v>2006</v>
      </c>
      <c r="D543" t="s">
        <v>54</v>
      </c>
      <c r="E543" t="s">
        <v>83</v>
      </c>
      <c r="F543" s="4">
        <v>1090000</v>
      </c>
      <c r="G543" s="4">
        <v>650000</v>
      </c>
      <c r="H543" s="4">
        <v>20000</v>
      </c>
      <c r="I543" s="4">
        <v>200000</v>
      </c>
      <c r="J543">
        <v>8.8000000000000007</v>
      </c>
      <c r="K543">
        <v>69</v>
      </c>
      <c r="L543">
        <v>8.3000000000000007</v>
      </c>
      <c r="M543" s="4">
        <v>225</v>
      </c>
      <c r="N543" t="s">
        <v>189</v>
      </c>
      <c r="O543" t="s">
        <v>43</v>
      </c>
      <c r="P543" s="4">
        <v>1960000</v>
      </c>
      <c r="Q543" s="3">
        <f>AVERAGE(Table1[[#This Row],[critic_score]],Table1[[#This Row],[user_score]])</f>
        <v>8.5500000000000007</v>
      </c>
      <c r="R543" s="4">
        <f>Table1[[#This Row],[user_count]]+Table1[[#This Row],[critic_count]]</f>
        <v>294</v>
      </c>
      <c r="S543" s="2">
        <f>100000*Table1[[#This Row],[review_count]]/Table1[[#This Row],[total sales]]</f>
        <v>15</v>
      </c>
      <c r="T543" s="2">
        <f>Table1[[#This Row],[total sales]]/(2017-Table1[[#This Row],[year_of_release]])</f>
        <v>178181.81818181818</v>
      </c>
      <c r="U543" s="9">
        <f>Table1[[#This Row],[na_sales]]/(2017-Table1[[#This Row],[year_of_release]])</f>
        <v>99090.909090909088</v>
      </c>
      <c r="V543" s="6">
        <f>Table1[[#This Row],[eu_sales]]/(2017-Table1[[#This Row],[year_of_release]])</f>
        <v>59090.909090909088</v>
      </c>
      <c r="W543" s="6">
        <f>Table1[[#This Row],[jp_sales]]/(2017-Table1[[#This Row],[year_of_release]])</f>
        <v>1818.1818181818182</v>
      </c>
      <c r="X543" s="6">
        <f>Table1[[#This Row],[other_sales]]/(2017-Table1[[#This Row],[year_of_release]])</f>
        <v>18181.81818181818</v>
      </c>
      <c r="Y543" s="4">
        <v>516818555</v>
      </c>
      <c r="Z543" s="4">
        <v>437126892</v>
      </c>
      <c r="AA543" s="4">
        <v>127854000</v>
      </c>
      <c r="AB543" s="1">
        <f>Table1[[#This Row],[na_sales]]/Table1[[#This Row],[NA population]]</f>
        <v>2.1090574041019096E-3</v>
      </c>
      <c r="AC543" s="1">
        <f>Table1[[#This Row],[eu_sales]]/Table1[[#This Row],[Eu population]]</f>
        <v>1.486982411505353E-3</v>
      </c>
      <c r="AD543" s="1">
        <f>Table1[[#This Row],[jp_sales]]/Table1[[#This Row],[Jp population]]</f>
        <v>1.5642842617360426E-4</v>
      </c>
    </row>
    <row r="544" spans="1:30" x14ac:dyDescent="0.25">
      <c r="A544" t="s">
        <v>696</v>
      </c>
      <c r="B544" t="s">
        <v>45</v>
      </c>
      <c r="C544">
        <v>2003</v>
      </c>
      <c r="D544" t="s">
        <v>23</v>
      </c>
      <c r="E544" t="s">
        <v>575</v>
      </c>
      <c r="F544" s="4">
        <v>740000</v>
      </c>
      <c r="G544" s="4">
        <v>1010000</v>
      </c>
      <c r="H544" s="4">
        <v>0</v>
      </c>
      <c r="I544" s="4">
        <v>200000</v>
      </c>
      <c r="J544">
        <v>6.9</v>
      </c>
      <c r="K544">
        <v>24</v>
      </c>
      <c r="L544">
        <v>7.7</v>
      </c>
      <c r="M544" s="4">
        <v>59</v>
      </c>
      <c r="N544" t="s">
        <v>241</v>
      </c>
      <c r="O544" t="s">
        <v>21</v>
      </c>
      <c r="P544" s="4">
        <v>1950000</v>
      </c>
      <c r="Q544" s="3">
        <f>AVERAGE(Table1[[#This Row],[critic_score]],Table1[[#This Row],[user_score]])</f>
        <v>7.3000000000000007</v>
      </c>
      <c r="R544" s="4">
        <f>Table1[[#This Row],[user_count]]+Table1[[#This Row],[critic_count]]</f>
        <v>83</v>
      </c>
      <c r="S544" s="2">
        <f>100000*Table1[[#This Row],[review_count]]/Table1[[#This Row],[total sales]]</f>
        <v>4.2564102564102564</v>
      </c>
      <c r="T544" s="2">
        <f>Table1[[#This Row],[total sales]]/(2017-Table1[[#This Row],[year_of_release]])</f>
        <v>139285.71428571429</v>
      </c>
      <c r="U544" s="9">
        <f>Table1[[#This Row],[na_sales]]/(2017-Table1[[#This Row],[year_of_release]])</f>
        <v>52857.142857142855</v>
      </c>
      <c r="V544" s="6">
        <f>Table1[[#This Row],[eu_sales]]/(2017-Table1[[#This Row],[year_of_release]])</f>
        <v>72142.857142857145</v>
      </c>
      <c r="W544" s="6">
        <f>Table1[[#This Row],[jp_sales]]/(2017-Table1[[#This Row],[year_of_release]])</f>
        <v>0</v>
      </c>
      <c r="X544" s="6">
        <f>Table1[[#This Row],[other_sales]]/(2017-Table1[[#This Row],[year_of_release]])</f>
        <v>14285.714285714286</v>
      </c>
      <c r="Y544" s="4">
        <v>500125528</v>
      </c>
      <c r="Z544" s="4">
        <v>432552540</v>
      </c>
      <c r="AA544" s="4">
        <v>127718000</v>
      </c>
      <c r="AB544" s="1">
        <f>Table1[[#This Row],[na_sales]]/Table1[[#This Row],[NA population]]</f>
        <v>1.479628530379677E-3</v>
      </c>
      <c r="AC544" s="1">
        <f>Table1[[#This Row],[eu_sales]]/Table1[[#This Row],[Eu population]]</f>
        <v>2.334976463206065E-3</v>
      </c>
      <c r="AD544" s="1">
        <f>Table1[[#This Row],[jp_sales]]/Table1[[#This Row],[Jp population]]</f>
        <v>0</v>
      </c>
    </row>
    <row r="545" spans="1:30" x14ac:dyDescent="0.25">
      <c r="A545" t="s">
        <v>410</v>
      </c>
      <c r="B545" t="s">
        <v>34</v>
      </c>
      <c r="C545">
        <v>2012</v>
      </c>
      <c r="D545" t="s">
        <v>54</v>
      </c>
      <c r="E545" t="s">
        <v>196</v>
      </c>
      <c r="F545" s="4">
        <v>1120000</v>
      </c>
      <c r="G545" s="4">
        <v>600000</v>
      </c>
      <c r="H545" s="4">
        <v>70000</v>
      </c>
      <c r="I545" s="4">
        <v>160000</v>
      </c>
      <c r="J545">
        <v>6.7</v>
      </c>
      <c r="K545">
        <v>71</v>
      </c>
      <c r="L545">
        <v>5</v>
      </c>
      <c r="M545" s="4">
        <v>1407</v>
      </c>
      <c r="N545" t="s">
        <v>196</v>
      </c>
      <c r="O545" t="s">
        <v>43</v>
      </c>
      <c r="P545" s="4">
        <v>1950000</v>
      </c>
      <c r="Q545" s="3">
        <f>AVERAGE(Table1[[#This Row],[critic_score]],Table1[[#This Row],[user_score]])</f>
        <v>5.85</v>
      </c>
      <c r="R545" s="4">
        <f>Table1[[#This Row],[user_count]]+Table1[[#This Row],[critic_count]]</f>
        <v>1478</v>
      </c>
      <c r="S545" s="2">
        <f>100000*Table1[[#This Row],[review_count]]/Table1[[#This Row],[total sales]]</f>
        <v>75.794871794871796</v>
      </c>
      <c r="T545" s="2">
        <f>Table1[[#This Row],[total sales]]/(2017-Table1[[#This Row],[year_of_release]])</f>
        <v>390000</v>
      </c>
      <c r="U545" s="9">
        <f>Table1[[#This Row],[na_sales]]/(2017-Table1[[#This Row],[year_of_release]])</f>
        <v>224000</v>
      </c>
      <c r="V545" s="6">
        <f>Table1[[#This Row],[eu_sales]]/(2017-Table1[[#This Row],[year_of_release]])</f>
        <v>120000</v>
      </c>
      <c r="W545" s="6">
        <f>Table1[[#This Row],[jp_sales]]/(2017-Table1[[#This Row],[year_of_release]])</f>
        <v>14000</v>
      </c>
      <c r="X545" s="6">
        <f>Table1[[#This Row],[other_sales]]/(2017-Table1[[#This Row],[year_of_release]])</f>
        <v>32000</v>
      </c>
      <c r="Y545" s="4">
        <v>551484507</v>
      </c>
      <c r="Z545" s="4">
        <v>441417242</v>
      </c>
      <c r="AA545" s="4">
        <v>127629000</v>
      </c>
      <c r="AB545" s="1">
        <f>Table1[[#This Row],[na_sales]]/Table1[[#This Row],[NA population]]</f>
        <v>2.0308820751695207E-3</v>
      </c>
      <c r="AC545" s="1">
        <f>Table1[[#This Row],[eu_sales]]/Table1[[#This Row],[Eu population]]</f>
        <v>1.3592581868381117E-3</v>
      </c>
      <c r="AD545" s="1">
        <f>Table1[[#This Row],[jp_sales]]/Table1[[#This Row],[Jp population]]</f>
        <v>5.4846469062673844E-4</v>
      </c>
    </row>
    <row r="546" spans="1:30" x14ac:dyDescent="0.25">
      <c r="A546" t="s">
        <v>697</v>
      </c>
      <c r="B546" t="s">
        <v>45</v>
      </c>
      <c r="C546">
        <v>2003</v>
      </c>
      <c r="D546" t="s">
        <v>19</v>
      </c>
      <c r="E546" t="s">
        <v>100</v>
      </c>
      <c r="F546" s="4">
        <v>1690000</v>
      </c>
      <c r="G546" s="4">
        <v>200000</v>
      </c>
      <c r="H546" s="4">
        <v>0</v>
      </c>
      <c r="I546" s="4">
        <v>60000</v>
      </c>
      <c r="J546">
        <v>9</v>
      </c>
      <c r="K546">
        <v>31</v>
      </c>
      <c r="L546">
        <v>8.8000000000000007</v>
      </c>
      <c r="M546" s="4">
        <v>70</v>
      </c>
      <c r="N546" t="s">
        <v>100</v>
      </c>
      <c r="O546" t="s">
        <v>21</v>
      </c>
      <c r="P546" s="4">
        <v>1950000</v>
      </c>
      <c r="Q546" s="3">
        <f>AVERAGE(Table1[[#This Row],[critic_score]],Table1[[#This Row],[user_score]])</f>
        <v>8.9</v>
      </c>
      <c r="R546" s="4">
        <f>Table1[[#This Row],[user_count]]+Table1[[#This Row],[critic_count]]</f>
        <v>101</v>
      </c>
      <c r="S546" s="2">
        <f>100000*Table1[[#This Row],[review_count]]/Table1[[#This Row],[total sales]]</f>
        <v>5.1794871794871797</v>
      </c>
      <c r="T546" s="2">
        <f>Table1[[#This Row],[total sales]]/(2017-Table1[[#This Row],[year_of_release]])</f>
        <v>139285.71428571429</v>
      </c>
      <c r="U546" s="9">
        <f>Table1[[#This Row],[na_sales]]/(2017-Table1[[#This Row],[year_of_release]])</f>
        <v>120714.28571428571</v>
      </c>
      <c r="V546" s="6">
        <f>Table1[[#This Row],[eu_sales]]/(2017-Table1[[#This Row],[year_of_release]])</f>
        <v>14285.714285714286</v>
      </c>
      <c r="W546" s="6">
        <f>Table1[[#This Row],[jp_sales]]/(2017-Table1[[#This Row],[year_of_release]])</f>
        <v>0</v>
      </c>
      <c r="X546" s="6">
        <f>Table1[[#This Row],[other_sales]]/(2017-Table1[[#This Row],[year_of_release]])</f>
        <v>4285.7142857142853</v>
      </c>
      <c r="Y546" s="4">
        <v>500125528</v>
      </c>
      <c r="Z546" s="4">
        <v>432552540</v>
      </c>
      <c r="AA546" s="4">
        <v>127718000</v>
      </c>
      <c r="AB546" s="1">
        <f>Table1[[#This Row],[na_sales]]/Table1[[#This Row],[NA population]]</f>
        <v>3.3791516437049378E-3</v>
      </c>
      <c r="AC546" s="1">
        <f>Table1[[#This Row],[eu_sales]]/Table1[[#This Row],[Eu population]]</f>
        <v>4.6237157687248814E-4</v>
      </c>
      <c r="AD546" s="1">
        <f>Table1[[#This Row],[jp_sales]]/Table1[[#This Row],[Jp population]]</f>
        <v>0</v>
      </c>
    </row>
    <row r="547" spans="1:30" x14ac:dyDescent="0.25">
      <c r="A547" t="s">
        <v>698</v>
      </c>
      <c r="B547" t="s">
        <v>45</v>
      </c>
      <c r="C547">
        <v>2003</v>
      </c>
      <c r="D547" t="s">
        <v>65</v>
      </c>
      <c r="E547" t="s">
        <v>100</v>
      </c>
      <c r="F547" s="4">
        <v>950000</v>
      </c>
      <c r="G547" s="4">
        <v>740000</v>
      </c>
      <c r="H547" s="4">
        <v>0</v>
      </c>
      <c r="I547" s="4">
        <v>250000</v>
      </c>
      <c r="J547">
        <v>8</v>
      </c>
      <c r="K547">
        <v>33</v>
      </c>
      <c r="L547">
        <v>8.9</v>
      </c>
      <c r="M547" s="4">
        <v>41</v>
      </c>
      <c r="N547" t="s">
        <v>699</v>
      </c>
      <c r="O547" t="s">
        <v>67</v>
      </c>
      <c r="P547" s="4">
        <v>1940000</v>
      </c>
      <c r="Q547" s="3">
        <f>AVERAGE(Table1[[#This Row],[critic_score]],Table1[[#This Row],[user_score]])</f>
        <v>8.4499999999999993</v>
      </c>
      <c r="R547" s="4">
        <f>Table1[[#This Row],[user_count]]+Table1[[#This Row],[critic_count]]</f>
        <v>74</v>
      </c>
      <c r="S547" s="2">
        <f>100000*Table1[[#This Row],[review_count]]/Table1[[#This Row],[total sales]]</f>
        <v>3.8144329896907219</v>
      </c>
      <c r="T547" s="2">
        <f>Table1[[#This Row],[total sales]]/(2017-Table1[[#This Row],[year_of_release]])</f>
        <v>138571.42857142858</v>
      </c>
      <c r="U547" s="9">
        <f>Table1[[#This Row],[na_sales]]/(2017-Table1[[#This Row],[year_of_release]])</f>
        <v>67857.142857142855</v>
      </c>
      <c r="V547" s="6">
        <f>Table1[[#This Row],[eu_sales]]/(2017-Table1[[#This Row],[year_of_release]])</f>
        <v>52857.142857142855</v>
      </c>
      <c r="W547" s="6">
        <f>Table1[[#This Row],[jp_sales]]/(2017-Table1[[#This Row],[year_of_release]])</f>
        <v>0</v>
      </c>
      <c r="X547" s="6">
        <f>Table1[[#This Row],[other_sales]]/(2017-Table1[[#This Row],[year_of_release]])</f>
        <v>17857.142857142859</v>
      </c>
      <c r="Y547" s="4">
        <v>500125528</v>
      </c>
      <c r="Z547" s="4">
        <v>432552540</v>
      </c>
      <c r="AA547" s="4">
        <v>127718000</v>
      </c>
      <c r="AB547" s="1">
        <f>Table1[[#This Row],[na_sales]]/Table1[[#This Row],[NA population]]</f>
        <v>1.899523113325261E-3</v>
      </c>
      <c r="AC547" s="1">
        <f>Table1[[#This Row],[eu_sales]]/Table1[[#This Row],[Eu population]]</f>
        <v>1.7107748344282062E-3</v>
      </c>
      <c r="AD547" s="1">
        <f>Table1[[#This Row],[jp_sales]]/Table1[[#This Row],[Jp population]]</f>
        <v>0</v>
      </c>
    </row>
    <row r="548" spans="1:30" x14ac:dyDescent="0.25">
      <c r="A548" t="s">
        <v>702</v>
      </c>
      <c r="B548" t="s">
        <v>39</v>
      </c>
      <c r="C548">
        <v>2008</v>
      </c>
      <c r="D548" t="s">
        <v>23</v>
      </c>
      <c r="E548" t="s">
        <v>100</v>
      </c>
      <c r="F548" s="4">
        <v>1010000</v>
      </c>
      <c r="G548" s="4">
        <v>620000</v>
      </c>
      <c r="H548" s="4">
        <v>20000</v>
      </c>
      <c r="I548" s="4">
        <v>290000</v>
      </c>
      <c r="J548">
        <v>8.6999999999999993</v>
      </c>
      <c r="K548">
        <v>55</v>
      </c>
      <c r="L548">
        <v>7.7</v>
      </c>
      <c r="M548" s="4">
        <v>455</v>
      </c>
      <c r="N548" t="s">
        <v>481</v>
      </c>
      <c r="O548" t="s">
        <v>84</v>
      </c>
      <c r="P548" s="4">
        <v>1940000</v>
      </c>
      <c r="Q548" s="3">
        <f>AVERAGE(Table1[[#This Row],[critic_score]],Table1[[#This Row],[user_score]])</f>
        <v>8.1999999999999993</v>
      </c>
      <c r="R548" s="4">
        <f>Table1[[#This Row],[user_count]]+Table1[[#This Row],[critic_count]]</f>
        <v>510</v>
      </c>
      <c r="S548" s="2">
        <f>100000*Table1[[#This Row],[review_count]]/Table1[[#This Row],[total sales]]</f>
        <v>26.288659793814432</v>
      </c>
      <c r="T548" s="2">
        <f>Table1[[#This Row],[total sales]]/(2017-Table1[[#This Row],[year_of_release]])</f>
        <v>215555.55555555556</v>
      </c>
      <c r="U548" s="9">
        <f>Table1[[#This Row],[na_sales]]/(2017-Table1[[#This Row],[year_of_release]])</f>
        <v>112222.22222222222</v>
      </c>
      <c r="V548" s="6">
        <f>Table1[[#This Row],[eu_sales]]/(2017-Table1[[#This Row],[year_of_release]])</f>
        <v>68888.888888888891</v>
      </c>
      <c r="W548" s="6">
        <f>Table1[[#This Row],[jp_sales]]/(2017-Table1[[#This Row],[year_of_release]])</f>
        <v>2222.2222222222222</v>
      </c>
      <c r="X548" s="6">
        <f>Table1[[#This Row],[other_sales]]/(2017-Table1[[#This Row],[year_of_release]])</f>
        <v>32222.222222222223</v>
      </c>
      <c r="Y548" s="4">
        <v>528816311</v>
      </c>
      <c r="Z548" s="4">
        <v>440001482</v>
      </c>
      <c r="AA548" s="4">
        <v>128063000</v>
      </c>
      <c r="AB548" s="1">
        <f>Table1[[#This Row],[na_sales]]/Table1[[#This Row],[NA population]]</f>
        <v>1.9099259591484122E-3</v>
      </c>
      <c r="AC548" s="1">
        <f>Table1[[#This Row],[eu_sales]]/Table1[[#This Row],[Eu population]]</f>
        <v>1.4090861630325145E-3</v>
      </c>
      <c r="AD548" s="1">
        <f>Table1[[#This Row],[jp_sales]]/Table1[[#This Row],[Jp population]]</f>
        <v>1.5617313353583783E-4</v>
      </c>
    </row>
    <row r="549" spans="1:30" x14ac:dyDescent="0.25">
      <c r="A549" t="s">
        <v>112</v>
      </c>
      <c r="B549" t="s">
        <v>39</v>
      </c>
      <c r="C549">
        <v>2010</v>
      </c>
      <c r="D549" t="s">
        <v>73</v>
      </c>
      <c r="E549" t="s">
        <v>100</v>
      </c>
      <c r="F549" s="4">
        <v>730000</v>
      </c>
      <c r="G549" s="4">
        <v>890000</v>
      </c>
      <c r="H549" s="4">
        <v>20000</v>
      </c>
      <c r="I549" s="4">
        <v>300000</v>
      </c>
      <c r="J549">
        <v>7.8</v>
      </c>
      <c r="K549">
        <v>39</v>
      </c>
      <c r="L549">
        <v>6.4</v>
      </c>
      <c r="M549" s="4">
        <v>55</v>
      </c>
      <c r="N549" t="s">
        <v>114</v>
      </c>
      <c r="O549" t="s">
        <v>67</v>
      </c>
      <c r="P549" s="4">
        <v>1940000</v>
      </c>
      <c r="Q549" s="3">
        <f>AVERAGE(Table1[[#This Row],[critic_score]],Table1[[#This Row],[user_score]])</f>
        <v>7.1</v>
      </c>
      <c r="R549" s="4">
        <f>Table1[[#This Row],[user_count]]+Table1[[#This Row],[critic_count]]</f>
        <v>94</v>
      </c>
      <c r="S549" s="2">
        <f>100000*Table1[[#This Row],[review_count]]/Table1[[#This Row],[total sales]]</f>
        <v>4.8453608247422677</v>
      </c>
      <c r="T549" s="2">
        <f>Table1[[#This Row],[total sales]]/(2017-Table1[[#This Row],[year_of_release]])</f>
        <v>277142.85714285716</v>
      </c>
      <c r="U549" s="9">
        <f>Table1[[#This Row],[na_sales]]/(2017-Table1[[#This Row],[year_of_release]])</f>
        <v>104285.71428571429</v>
      </c>
      <c r="V549" s="6">
        <f>Table1[[#This Row],[eu_sales]]/(2017-Table1[[#This Row],[year_of_release]])</f>
        <v>127142.85714285714</v>
      </c>
      <c r="W549" s="6">
        <f>Table1[[#This Row],[jp_sales]]/(2017-Table1[[#This Row],[year_of_release]])</f>
        <v>2857.1428571428573</v>
      </c>
      <c r="X549" s="6">
        <f>Table1[[#This Row],[other_sales]]/(2017-Table1[[#This Row],[year_of_release]])</f>
        <v>42857.142857142855</v>
      </c>
      <c r="Y549" s="4">
        <v>540520772</v>
      </c>
      <c r="Z549" s="4">
        <v>441654761</v>
      </c>
      <c r="AA549" s="4">
        <v>128070000</v>
      </c>
      <c r="AB549" s="1">
        <f>Table1[[#This Row],[na_sales]]/Table1[[#This Row],[NA population]]</f>
        <v>1.3505493920222551E-3</v>
      </c>
      <c r="AC549" s="1">
        <f>Table1[[#This Row],[eu_sales]]/Table1[[#This Row],[Eu population]]</f>
        <v>2.0151486604261921E-3</v>
      </c>
      <c r="AD549" s="1">
        <f>Table1[[#This Row],[jp_sales]]/Table1[[#This Row],[Jp population]]</f>
        <v>1.5616459748574998E-4</v>
      </c>
    </row>
    <row r="550" spans="1:30" x14ac:dyDescent="0.25">
      <c r="A550" t="s">
        <v>525</v>
      </c>
      <c r="B550" t="s">
        <v>34</v>
      </c>
      <c r="C550">
        <v>2008</v>
      </c>
      <c r="D550" t="s">
        <v>19</v>
      </c>
      <c r="E550" t="s">
        <v>100</v>
      </c>
      <c r="F550" s="4">
        <v>490000</v>
      </c>
      <c r="G550" s="4">
        <v>1260000</v>
      </c>
      <c r="H550" s="4">
        <v>10000</v>
      </c>
      <c r="I550" s="4">
        <v>180000</v>
      </c>
      <c r="J550">
        <v>8.6999999999999993</v>
      </c>
      <c r="K550">
        <v>51</v>
      </c>
      <c r="L550">
        <v>8</v>
      </c>
      <c r="M550" s="4">
        <v>106</v>
      </c>
      <c r="N550" t="s">
        <v>141</v>
      </c>
      <c r="O550" t="s">
        <v>21</v>
      </c>
      <c r="P550" s="4">
        <v>1940000</v>
      </c>
      <c r="Q550" s="3">
        <f>AVERAGE(Table1[[#This Row],[critic_score]],Table1[[#This Row],[user_score]])</f>
        <v>8.35</v>
      </c>
      <c r="R550" s="4">
        <f>Table1[[#This Row],[user_count]]+Table1[[#This Row],[critic_count]]</f>
        <v>157</v>
      </c>
      <c r="S550" s="2">
        <f>100000*Table1[[#This Row],[review_count]]/Table1[[#This Row],[total sales]]</f>
        <v>8.0927835051546388</v>
      </c>
      <c r="T550" s="2">
        <f>Table1[[#This Row],[total sales]]/(2017-Table1[[#This Row],[year_of_release]])</f>
        <v>215555.55555555556</v>
      </c>
      <c r="U550" s="9">
        <f>Table1[[#This Row],[na_sales]]/(2017-Table1[[#This Row],[year_of_release]])</f>
        <v>54444.444444444445</v>
      </c>
      <c r="V550" s="6">
        <f>Table1[[#This Row],[eu_sales]]/(2017-Table1[[#This Row],[year_of_release]])</f>
        <v>140000</v>
      </c>
      <c r="W550" s="6">
        <f>Table1[[#This Row],[jp_sales]]/(2017-Table1[[#This Row],[year_of_release]])</f>
        <v>1111.1111111111111</v>
      </c>
      <c r="X550" s="6">
        <f>Table1[[#This Row],[other_sales]]/(2017-Table1[[#This Row],[year_of_release]])</f>
        <v>20000</v>
      </c>
      <c r="Y550" s="4">
        <v>528816311</v>
      </c>
      <c r="Z550" s="4">
        <v>440001482</v>
      </c>
      <c r="AA550" s="4">
        <v>128063000</v>
      </c>
      <c r="AB550" s="1">
        <f>Table1[[#This Row],[na_sales]]/Table1[[#This Row],[NA population]]</f>
        <v>9.2659774255715046E-4</v>
      </c>
      <c r="AC550" s="1">
        <f>Table1[[#This Row],[eu_sales]]/Table1[[#This Row],[Eu population]]</f>
        <v>2.8636267184209167E-3</v>
      </c>
      <c r="AD550" s="1">
        <f>Table1[[#This Row],[jp_sales]]/Table1[[#This Row],[Jp population]]</f>
        <v>7.8086566767918917E-5</v>
      </c>
    </row>
    <row r="551" spans="1:30" x14ac:dyDescent="0.25">
      <c r="A551" t="s">
        <v>705</v>
      </c>
      <c r="B551" t="s">
        <v>45</v>
      </c>
      <c r="C551">
        <v>2002</v>
      </c>
      <c r="D551" t="s">
        <v>54</v>
      </c>
      <c r="E551" t="s">
        <v>83</v>
      </c>
      <c r="F551" s="4">
        <v>1420000</v>
      </c>
      <c r="G551" s="4">
        <v>400000</v>
      </c>
      <c r="H551" s="4">
        <v>0</v>
      </c>
      <c r="I551" s="4">
        <v>120000</v>
      </c>
      <c r="J551">
        <v>6.3</v>
      </c>
      <c r="K551">
        <v>18</v>
      </c>
      <c r="L551">
        <v>8.3000000000000007</v>
      </c>
      <c r="M551" s="4">
        <v>22</v>
      </c>
      <c r="N551" t="s">
        <v>83</v>
      </c>
      <c r="O551" t="s">
        <v>43</v>
      </c>
      <c r="P551" s="4">
        <v>1940000</v>
      </c>
      <c r="Q551" s="3">
        <f>AVERAGE(Table1[[#This Row],[critic_score]],Table1[[#This Row],[user_score]])</f>
        <v>7.3000000000000007</v>
      </c>
      <c r="R551" s="4">
        <f>Table1[[#This Row],[user_count]]+Table1[[#This Row],[critic_count]]</f>
        <v>40</v>
      </c>
      <c r="S551" s="2">
        <f>100000*Table1[[#This Row],[review_count]]/Table1[[#This Row],[total sales]]</f>
        <v>2.0618556701030926</v>
      </c>
      <c r="T551" s="2">
        <f>Table1[[#This Row],[total sales]]/(2017-Table1[[#This Row],[year_of_release]])</f>
        <v>129333.33333333333</v>
      </c>
      <c r="U551" s="9">
        <f>Table1[[#This Row],[na_sales]]/(2017-Table1[[#This Row],[year_of_release]])</f>
        <v>94666.666666666672</v>
      </c>
      <c r="V551" s="6">
        <f>Table1[[#This Row],[eu_sales]]/(2017-Table1[[#This Row],[year_of_release]])</f>
        <v>26666.666666666668</v>
      </c>
      <c r="W551" s="6">
        <f>Table1[[#This Row],[jp_sales]]/(2017-Table1[[#This Row],[year_of_release]])</f>
        <v>0</v>
      </c>
      <c r="X551" s="6">
        <f>Table1[[#This Row],[other_sales]]/(2017-Table1[[#This Row],[year_of_release]])</f>
        <v>8000</v>
      </c>
      <c r="Y551" s="4">
        <v>495013192</v>
      </c>
      <c r="Z551" s="4">
        <v>431019772</v>
      </c>
      <c r="AA551" s="4">
        <v>127445000</v>
      </c>
      <c r="AB551" s="1">
        <f>Table1[[#This Row],[na_sales]]/Table1[[#This Row],[NA population]]</f>
        <v>2.8686104187704152E-3</v>
      </c>
      <c r="AC551" s="1">
        <f>Table1[[#This Row],[eu_sales]]/Table1[[#This Row],[Eu population]]</f>
        <v>9.2803167275583819E-4</v>
      </c>
      <c r="AD551" s="1">
        <f>Table1[[#This Row],[jp_sales]]/Table1[[#This Row],[Jp population]]</f>
        <v>0</v>
      </c>
    </row>
    <row r="552" spans="1:30" x14ac:dyDescent="0.25">
      <c r="A552" t="s">
        <v>706</v>
      </c>
      <c r="B552" t="s">
        <v>34</v>
      </c>
      <c r="C552">
        <v>2013</v>
      </c>
      <c r="D552" t="s">
        <v>54</v>
      </c>
      <c r="E552" t="s">
        <v>41</v>
      </c>
      <c r="F552" s="4">
        <v>1220000</v>
      </c>
      <c r="G552" s="4">
        <v>540000</v>
      </c>
      <c r="H552" s="4">
        <v>20000</v>
      </c>
      <c r="I552" s="4">
        <v>160000</v>
      </c>
      <c r="J552">
        <v>9.3000000000000007</v>
      </c>
      <c r="K552">
        <v>33</v>
      </c>
      <c r="L552">
        <v>8.5</v>
      </c>
      <c r="M552" s="4">
        <v>1647</v>
      </c>
      <c r="N552" t="s">
        <v>707</v>
      </c>
      <c r="O552" t="s">
        <v>43</v>
      </c>
      <c r="P552" s="4">
        <v>1940000</v>
      </c>
      <c r="Q552" s="3">
        <f>AVERAGE(Table1[[#This Row],[critic_score]],Table1[[#This Row],[user_score]])</f>
        <v>8.9</v>
      </c>
      <c r="R552" s="4">
        <f>Table1[[#This Row],[user_count]]+Table1[[#This Row],[critic_count]]</f>
        <v>1680</v>
      </c>
      <c r="S552" s="2">
        <f>100000*Table1[[#This Row],[review_count]]/Table1[[#This Row],[total sales]]</f>
        <v>86.597938144329902</v>
      </c>
      <c r="T552" s="2">
        <f>Table1[[#This Row],[total sales]]/(2017-Table1[[#This Row],[year_of_release]])</f>
        <v>485000</v>
      </c>
      <c r="U552" s="9">
        <f>Table1[[#This Row],[na_sales]]/(2017-Table1[[#This Row],[year_of_release]])</f>
        <v>305000</v>
      </c>
      <c r="V552" s="6">
        <f>Table1[[#This Row],[eu_sales]]/(2017-Table1[[#This Row],[year_of_release]])</f>
        <v>135000</v>
      </c>
      <c r="W552" s="6">
        <f>Table1[[#This Row],[jp_sales]]/(2017-Table1[[#This Row],[year_of_release]])</f>
        <v>5000</v>
      </c>
      <c r="X552" s="6">
        <f>Table1[[#This Row],[other_sales]]/(2017-Table1[[#This Row],[year_of_release]])</f>
        <v>40000</v>
      </c>
      <c r="Y552" s="4">
        <v>556861736</v>
      </c>
      <c r="Z552" s="4">
        <v>442492884</v>
      </c>
      <c r="AA552" s="4">
        <v>127445000</v>
      </c>
      <c r="AB552" s="1">
        <f>Table1[[#This Row],[na_sales]]/Table1[[#This Row],[NA population]]</f>
        <v>2.190849040487853E-3</v>
      </c>
      <c r="AC552" s="1">
        <f>Table1[[#This Row],[eu_sales]]/Table1[[#This Row],[Eu population]]</f>
        <v>1.2203586080719888E-3</v>
      </c>
      <c r="AD552" s="1">
        <f>Table1[[#This Row],[jp_sales]]/Table1[[#This Row],[Jp population]]</f>
        <v>1.5693044058221194E-4</v>
      </c>
    </row>
    <row r="553" spans="1:30" x14ac:dyDescent="0.25">
      <c r="A553" t="s">
        <v>700</v>
      </c>
      <c r="B553" t="s">
        <v>26</v>
      </c>
      <c r="C553">
        <v>2006</v>
      </c>
      <c r="D553" t="s">
        <v>27</v>
      </c>
      <c r="E553" t="s">
        <v>20</v>
      </c>
      <c r="F553" s="4">
        <v>780000</v>
      </c>
      <c r="G553" s="4">
        <v>20000</v>
      </c>
      <c r="H553" s="4">
        <v>1050000</v>
      </c>
      <c r="I553" s="4">
        <v>80000</v>
      </c>
      <c r="J553">
        <v>7.1</v>
      </c>
      <c r="K553">
        <v>29</v>
      </c>
      <c r="L553">
        <v>8.1</v>
      </c>
      <c r="M553" s="4">
        <v>41</v>
      </c>
      <c r="N553" t="s">
        <v>701</v>
      </c>
      <c r="O553" t="s">
        <v>21</v>
      </c>
      <c r="P553" s="4">
        <v>1930000</v>
      </c>
      <c r="Q553" s="3">
        <f>AVERAGE(Table1[[#This Row],[critic_score]],Table1[[#This Row],[user_score]])</f>
        <v>7.6</v>
      </c>
      <c r="R553" s="4">
        <f>Table1[[#This Row],[user_count]]+Table1[[#This Row],[critic_count]]</f>
        <v>70</v>
      </c>
      <c r="S553" s="2">
        <f>100000*Table1[[#This Row],[review_count]]/Table1[[#This Row],[total sales]]</f>
        <v>3.6269430051813472</v>
      </c>
      <c r="T553" s="2">
        <f>Table1[[#This Row],[total sales]]/(2017-Table1[[#This Row],[year_of_release]])</f>
        <v>175454.54545454544</v>
      </c>
      <c r="U553" s="9">
        <f>Table1[[#This Row],[na_sales]]/(2017-Table1[[#This Row],[year_of_release]])</f>
        <v>70909.090909090912</v>
      </c>
      <c r="V553" s="6">
        <f>Table1[[#This Row],[eu_sales]]/(2017-Table1[[#This Row],[year_of_release]])</f>
        <v>1818.1818181818182</v>
      </c>
      <c r="W553" s="6">
        <f>Table1[[#This Row],[jp_sales]]/(2017-Table1[[#This Row],[year_of_release]])</f>
        <v>95454.545454545456</v>
      </c>
      <c r="X553" s="6">
        <f>Table1[[#This Row],[other_sales]]/(2017-Table1[[#This Row],[year_of_release]])</f>
        <v>7272.727272727273</v>
      </c>
      <c r="Y553" s="4">
        <v>516818555</v>
      </c>
      <c r="Z553" s="4">
        <v>437126892</v>
      </c>
      <c r="AA553" s="4">
        <v>127854000</v>
      </c>
      <c r="AB553" s="1">
        <f>Table1[[#This Row],[na_sales]]/Table1[[#This Row],[NA population]]</f>
        <v>1.5092337387151279E-3</v>
      </c>
      <c r="AC553" s="1">
        <f>Table1[[#This Row],[eu_sales]]/Table1[[#This Row],[Eu population]]</f>
        <v>4.5753304969395475E-5</v>
      </c>
      <c r="AD553" s="1">
        <f>Table1[[#This Row],[jp_sales]]/Table1[[#This Row],[Jp population]]</f>
        <v>8.212492374114224E-3</v>
      </c>
    </row>
    <row r="554" spans="1:30" x14ac:dyDescent="0.25">
      <c r="A554" t="s">
        <v>703</v>
      </c>
      <c r="B554" t="s">
        <v>45</v>
      </c>
      <c r="C554">
        <v>2004</v>
      </c>
      <c r="D554" t="s">
        <v>65</v>
      </c>
      <c r="E554" t="s">
        <v>231</v>
      </c>
      <c r="F554" s="4">
        <v>1090000</v>
      </c>
      <c r="G554" s="4">
        <v>150000</v>
      </c>
      <c r="H554" s="4">
        <v>650000</v>
      </c>
      <c r="I554" s="4">
        <v>40000</v>
      </c>
      <c r="J554">
        <v>7.7</v>
      </c>
      <c r="K554">
        <v>32</v>
      </c>
      <c r="L554">
        <v>8.9</v>
      </c>
      <c r="M554" s="4">
        <v>137</v>
      </c>
      <c r="N554" t="s">
        <v>414</v>
      </c>
      <c r="O554" t="s">
        <v>67</v>
      </c>
      <c r="P554" s="4">
        <v>1930000</v>
      </c>
      <c r="Q554" s="3">
        <f>AVERAGE(Table1[[#This Row],[critic_score]],Table1[[#This Row],[user_score]])</f>
        <v>8.3000000000000007</v>
      </c>
      <c r="R554" s="4">
        <f>Table1[[#This Row],[user_count]]+Table1[[#This Row],[critic_count]]</f>
        <v>169</v>
      </c>
      <c r="S554" s="2">
        <f>100000*Table1[[#This Row],[review_count]]/Table1[[#This Row],[total sales]]</f>
        <v>8.756476683937823</v>
      </c>
      <c r="T554" s="2">
        <f>Table1[[#This Row],[total sales]]/(2017-Table1[[#This Row],[year_of_release]])</f>
        <v>148461.53846153847</v>
      </c>
      <c r="U554" s="9">
        <f>Table1[[#This Row],[na_sales]]/(2017-Table1[[#This Row],[year_of_release]])</f>
        <v>83846.153846153844</v>
      </c>
      <c r="V554" s="6">
        <f>Table1[[#This Row],[eu_sales]]/(2017-Table1[[#This Row],[year_of_release]])</f>
        <v>11538.461538461539</v>
      </c>
      <c r="W554" s="6">
        <f>Table1[[#This Row],[jp_sales]]/(2017-Table1[[#This Row],[year_of_release]])</f>
        <v>50000</v>
      </c>
      <c r="X554" s="6">
        <f>Table1[[#This Row],[other_sales]]/(2017-Table1[[#This Row],[year_of_release]])</f>
        <v>3076.9230769230771</v>
      </c>
      <c r="Y554" s="4">
        <v>505524224</v>
      </c>
      <c r="Z554" s="4">
        <v>434174638</v>
      </c>
      <c r="AA554" s="4">
        <v>127761000</v>
      </c>
      <c r="AB554" s="1">
        <f>Table1[[#This Row],[na_sales]]/Table1[[#This Row],[NA population]]</f>
        <v>2.1561775840834877E-3</v>
      </c>
      <c r="AC554" s="1">
        <f>Table1[[#This Row],[eu_sales]]/Table1[[#This Row],[Eu population]]</f>
        <v>3.4548310028187319E-4</v>
      </c>
      <c r="AD554" s="1">
        <f>Table1[[#This Row],[jp_sales]]/Table1[[#This Row],[Jp population]]</f>
        <v>5.0876245489625159E-3</v>
      </c>
    </row>
    <row r="555" spans="1:30" x14ac:dyDescent="0.25">
      <c r="A555" t="s">
        <v>126</v>
      </c>
      <c r="B555" t="s">
        <v>18</v>
      </c>
      <c r="C555">
        <v>2008</v>
      </c>
      <c r="D555" t="s">
        <v>54</v>
      </c>
      <c r="E555" t="s">
        <v>55</v>
      </c>
      <c r="F555" s="4">
        <v>1170000</v>
      </c>
      <c r="G555" s="4">
        <v>580000</v>
      </c>
      <c r="H555" s="4">
        <v>0</v>
      </c>
      <c r="I555" s="4">
        <v>180000</v>
      </c>
      <c r="J555">
        <v>8.3000000000000007</v>
      </c>
      <c r="K555">
        <v>19</v>
      </c>
      <c r="L555">
        <v>7.6</v>
      </c>
      <c r="M555" s="4">
        <v>78</v>
      </c>
      <c r="N555" t="s">
        <v>704</v>
      </c>
      <c r="O555" t="s">
        <v>43</v>
      </c>
      <c r="P555" s="4">
        <v>1930000</v>
      </c>
      <c r="Q555" s="3">
        <f>AVERAGE(Table1[[#This Row],[critic_score]],Table1[[#This Row],[user_score]])</f>
        <v>7.95</v>
      </c>
      <c r="R555" s="4">
        <f>Table1[[#This Row],[user_count]]+Table1[[#This Row],[critic_count]]</f>
        <v>97</v>
      </c>
      <c r="S555" s="2">
        <f>100000*Table1[[#This Row],[review_count]]/Table1[[#This Row],[total sales]]</f>
        <v>5.0259067357512954</v>
      </c>
      <c r="T555" s="2">
        <f>Table1[[#This Row],[total sales]]/(2017-Table1[[#This Row],[year_of_release]])</f>
        <v>214444.44444444444</v>
      </c>
      <c r="U555" s="9">
        <f>Table1[[#This Row],[na_sales]]/(2017-Table1[[#This Row],[year_of_release]])</f>
        <v>130000</v>
      </c>
      <c r="V555" s="6">
        <f>Table1[[#This Row],[eu_sales]]/(2017-Table1[[#This Row],[year_of_release]])</f>
        <v>64444.444444444445</v>
      </c>
      <c r="W555" s="6">
        <f>Table1[[#This Row],[jp_sales]]/(2017-Table1[[#This Row],[year_of_release]])</f>
        <v>0</v>
      </c>
      <c r="X555" s="6">
        <f>Table1[[#This Row],[other_sales]]/(2017-Table1[[#This Row],[year_of_release]])</f>
        <v>20000</v>
      </c>
      <c r="Y555" s="4">
        <v>528816311</v>
      </c>
      <c r="Z555" s="4">
        <v>440001482</v>
      </c>
      <c r="AA555" s="4">
        <v>128063000</v>
      </c>
      <c r="AB555" s="1">
        <f>Table1[[#This Row],[na_sales]]/Table1[[#This Row],[NA population]]</f>
        <v>2.2124884873303387E-3</v>
      </c>
      <c r="AC555" s="1">
        <f>Table1[[#This Row],[eu_sales]]/Table1[[#This Row],[Eu population]]</f>
        <v>1.3181773783207393E-3</v>
      </c>
      <c r="AD555" s="1">
        <f>Table1[[#This Row],[jp_sales]]/Table1[[#This Row],[Jp population]]</f>
        <v>0</v>
      </c>
    </row>
    <row r="556" spans="1:30" x14ac:dyDescent="0.25">
      <c r="A556" t="s">
        <v>708</v>
      </c>
      <c r="B556" t="s">
        <v>45</v>
      </c>
      <c r="C556">
        <v>2004</v>
      </c>
      <c r="D556" t="s">
        <v>96</v>
      </c>
      <c r="E556" t="s">
        <v>55</v>
      </c>
      <c r="F556" s="4">
        <v>1000000</v>
      </c>
      <c r="G556" s="4">
        <v>720000</v>
      </c>
      <c r="H556" s="4">
        <v>0</v>
      </c>
      <c r="I556" s="4">
        <v>210000</v>
      </c>
      <c r="J556">
        <v>7.9</v>
      </c>
      <c r="K556">
        <v>48</v>
      </c>
      <c r="L556">
        <v>8.5</v>
      </c>
      <c r="M556" s="4">
        <v>69</v>
      </c>
      <c r="N556" t="s">
        <v>547</v>
      </c>
      <c r="O556" t="s">
        <v>67</v>
      </c>
      <c r="P556" s="4">
        <v>1930000</v>
      </c>
      <c r="Q556" s="3">
        <f>AVERAGE(Table1[[#This Row],[critic_score]],Table1[[#This Row],[user_score]])</f>
        <v>8.1999999999999993</v>
      </c>
      <c r="R556" s="4">
        <f>Table1[[#This Row],[user_count]]+Table1[[#This Row],[critic_count]]</f>
        <v>117</v>
      </c>
      <c r="S556" s="2">
        <f>100000*Table1[[#This Row],[review_count]]/Table1[[#This Row],[total sales]]</f>
        <v>6.062176165803109</v>
      </c>
      <c r="T556" s="2">
        <f>Table1[[#This Row],[total sales]]/(2017-Table1[[#This Row],[year_of_release]])</f>
        <v>148461.53846153847</v>
      </c>
      <c r="U556" s="9">
        <f>Table1[[#This Row],[na_sales]]/(2017-Table1[[#This Row],[year_of_release]])</f>
        <v>76923.076923076922</v>
      </c>
      <c r="V556" s="6">
        <f>Table1[[#This Row],[eu_sales]]/(2017-Table1[[#This Row],[year_of_release]])</f>
        <v>55384.615384615383</v>
      </c>
      <c r="W556" s="6">
        <f>Table1[[#This Row],[jp_sales]]/(2017-Table1[[#This Row],[year_of_release]])</f>
        <v>0</v>
      </c>
      <c r="X556" s="6">
        <f>Table1[[#This Row],[other_sales]]/(2017-Table1[[#This Row],[year_of_release]])</f>
        <v>16153.846153846154</v>
      </c>
      <c r="Y556" s="4">
        <v>505524224</v>
      </c>
      <c r="Z556" s="4">
        <v>434174638</v>
      </c>
      <c r="AA556" s="4">
        <v>127761000</v>
      </c>
      <c r="AB556" s="1">
        <f>Table1[[#This Row],[na_sales]]/Table1[[#This Row],[NA population]]</f>
        <v>1.9781445725536588E-3</v>
      </c>
      <c r="AC556" s="1">
        <f>Table1[[#This Row],[eu_sales]]/Table1[[#This Row],[Eu population]]</f>
        <v>1.6583188813529914E-3</v>
      </c>
      <c r="AD556" s="1">
        <f>Table1[[#This Row],[jp_sales]]/Table1[[#This Row],[Jp population]]</f>
        <v>0</v>
      </c>
    </row>
    <row r="557" spans="1:30" x14ac:dyDescent="0.25">
      <c r="A557" t="s">
        <v>684</v>
      </c>
      <c r="B557" t="s">
        <v>34</v>
      </c>
      <c r="C557">
        <v>2008</v>
      </c>
      <c r="D557" t="s">
        <v>65</v>
      </c>
      <c r="E557" t="s">
        <v>549</v>
      </c>
      <c r="F557" s="4">
        <v>1530000</v>
      </c>
      <c r="G557" s="4">
        <v>230000</v>
      </c>
      <c r="H557" s="4">
        <v>0</v>
      </c>
      <c r="I557" s="4">
        <v>160000</v>
      </c>
      <c r="J557">
        <v>7.2</v>
      </c>
      <c r="K557">
        <v>61</v>
      </c>
      <c r="L557">
        <v>7.5</v>
      </c>
      <c r="M557" s="4">
        <v>87</v>
      </c>
      <c r="N557" t="s">
        <v>550</v>
      </c>
      <c r="O557" t="s">
        <v>67</v>
      </c>
      <c r="P557" s="4">
        <v>1920000</v>
      </c>
      <c r="Q557" s="3">
        <f>AVERAGE(Table1[[#This Row],[critic_score]],Table1[[#This Row],[user_score]])</f>
        <v>7.35</v>
      </c>
      <c r="R557" s="4">
        <f>Table1[[#This Row],[user_count]]+Table1[[#This Row],[critic_count]]</f>
        <v>148</v>
      </c>
      <c r="S557" s="2">
        <f>100000*Table1[[#This Row],[review_count]]/Table1[[#This Row],[total sales]]</f>
        <v>7.708333333333333</v>
      </c>
      <c r="T557" s="2">
        <f>Table1[[#This Row],[total sales]]/(2017-Table1[[#This Row],[year_of_release]])</f>
        <v>213333.33333333334</v>
      </c>
      <c r="U557" s="9">
        <f>Table1[[#This Row],[na_sales]]/(2017-Table1[[#This Row],[year_of_release]])</f>
        <v>170000</v>
      </c>
      <c r="V557" s="6">
        <f>Table1[[#This Row],[eu_sales]]/(2017-Table1[[#This Row],[year_of_release]])</f>
        <v>25555.555555555555</v>
      </c>
      <c r="W557" s="6">
        <f>Table1[[#This Row],[jp_sales]]/(2017-Table1[[#This Row],[year_of_release]])</f>
        <v>0</v>
      </c>
      <c r="X557" s="6">
        <f>Table1[[#This Row],[other_sales]]/(2017-Table1[[#This Row],[year_of_release]])</f>
        <v>17777.777777777777</v>
      </c>
      <c r="Y557" s="4">
        <v>528816311</v>
      </c>
      <c r="Z557" s="4">
        <v>440001482</v>
      </c>
      <c r="AA557" s="4">
        <v>128063000</v>
      </c>
      <c r="AB557" s="1">
        <f>Table1[[#This Row],[na_sales]]/Table1[[#This Row],[NA population]]</f>
        <v>2.8932541757396737E-3</v>
      </c>
      <c r="AC557" s="1">
        <f>Table1[[#This Row],[eu_sales]]/Table1[[#This Row],[Eu population]]</f>
        <v>5.2272551209270703E-4</v>
      </c>
      <c r="AD557" s="1">
        <f>Table1[[#This Row],[jp_sales]]/Table1[[#This Row],[Jp population]]</f>
        <v>0</v>
      </c>
    </row>
    <row r="558" spans="1:30" x14ac:dyDescent="0.25">
      <c r="A558" t="s">
        <v>709</v>
      </c>
      <c r="B558" t="s">
        <v>71</v>
      </c>
      <c r="C558">
        <v>2015</v>
      </c>
      <c r="D558" t="s">
        <v>54</v>
      </c>
      <c r="E558" t="s">
        <v>55</v>
      </c>
      <c r="F558" s="4">
        <v>780000</v>
      </c>
      <c r="G558" s="4">
        <v>790000</v>
      </c>
      <c r="H558" s="4">
        <v>40000</v>
      </c>
      <c r="I558" s="4">
        <v>310000</v>
      </c>
      <c r="J558">
        <v>8.6</v>
      </c>
      <c r="K558">
        <v>81</v>
      </c>
      <c r="L558">
        <v>6</v>
      </c>
      <c r="M558" s="4">
        <v>1079</v>
      </c>
      <c r="N558" t="s">
        <v>87</v>
      </c>
      <c r="O558" t="s">
        <v>67</v>
      </c>
      <c r="P558" s="4">
        <v>1920000</v>
      </c>
      <c r="Q558" s="3">
        <f>AVERAGE(Table1[[#This Row],[critic_score]],Table1[[#This Row],[user_score]])</f>
        <v>7.3</v>
      </c>
      <c r="R558" s="4">
        <f>Table1[[#This Row],[user_count]]+Table1[[#This Row],[critic_count]]</f>
        <v>1160</v>
      </c>
      <c r="S558" s="2">
        <f>100000*Table1[[#This Row],[review_count]]/Table1[[#This Row],[total sales]]</f>
        <v>60.416666666666664</v>
      </c>
      <c r="T558" s="2">
        <f>Table1[[#This Row],[total sales]]/(2017-Table1[[#This Row],[year_of_release]])</f>
        <v>960000</v>
      </c>
      <c r="U558" s="9">
        <f>Table1[[#This Row],[na_sales]]/(2017-Table1[[#This Row],[year_of_release]])</f>
        <v>390000</v>
      </c>
      <c r="V558" s="6">
        <f>Table1[[#This Row],[eu_sales]]/(2017-Table1[[#This Row],[year_of_release]])</f>
        <v>395000</v>
      </c>
      <c r="W558" s="6">
        <f>Table1[[#This Row],[jp_sales]]/(2017-Table1[[#This Row],[year_of_release]])</f>
        <v>20000</v>
      </c>
      <c r="X558" s="6">
        <f>Table1[[#This Row],[other_sales]]/(2017-Table1[[#This Row],[year_of_release]])</f>
        <v>155000</v>
      </c>
      <c r="Y558" s="4">
        <v>567732286</v>
      </c>
      <c r="Z558" s="4">
        <v>444588718</v>
      </c>
      <c r="AA558" s="4">
        <v>127141000</v>
      </c>
      <c r="AB558" s="1">
        <f>Table1[[#This Row],[na_sales]]/Table1[[#This Row],[NA population]]</f>
        <v>1.373886987290344E-3</v>
      </c>
      <c r="AC558" s="1">
        <f>Table1[[#This Row],[eu_sales]]/Table1[[#This Row],[Eu population]]</f>
        <v>1.7769231831924264E-3</v>
      </c>
      <c r="AD558" s="1">
        <f>Table1[[#This Row],[jp_sales]]/Table1[[#This Row],[Jp population]]</f>
        <v>3.1461133701952949E-4</v>
      </c>
    </row>
    <row r="559" spans="1:30" x14ac:dyDescent="0.25">
      <c r="A559" t="s">
        <v>710</v>
      </c>
      <c r="B559" t="s">
        <v>45</v>
      </c>
      <c r="C559">
        <v>2001</v>
      </c>
      <c r="D559" t="s">
        <v>54</v>
      </c>
      <c r="E559" t="s">
        <v>425</v>
      </c>
      <c r="F559" s="4">
        <v>760000</v>
      </c>
      <c r="G559" s="4">
        <v>960000</v>
      </c>
      <c r="H559" s="4">
        <v>0</v>
      </c>
      <c r="I559" s="4">
        <v>200000</v>
      </c>
      <c r="J559">
        <v>8.8000000000000007</v>
      </c>
      <c r="K559">
        <v>25</v>
      </c>
      <c r="L559">
        <v>8</v>
      </c>
      <c r="M559" s="4">
        <v>69</v>
      </c>
      <c r="N559" t="s">
        <v>426</v>
      </c>
      <c r="O559" t="s">
        <v>43</v>
      </c>
      <c r="P559" s="4">
        <v>1920000</v>
      </c>
      <c r="Q559" s="3">
        <f>AVERAGE(Table1[[#This Row],[critic_score]],Table1[[#This Row],[user_score]])</f>
        <v>8.4</v>
      </c>
      <c r="R559" s="4">
        <f>Table1[[#This Row],[user_count]]+Table1[[#This Row],[critic_count]]</f>
        <v>94</v>
      </c>
      <c r="S559" s="2">
        <f>100000*Table1[[#This Row],[review_count]]/Table1[[#This Row],[total sales]]</f>
        <v>4.895833333333333</v>
      </c>
      <c r="T559" s="2">
        <f>Table1[[#This Row],[total sales]]/(2017-Table1[[#This Row],[year_of_release]])</f>
        <v>120000</v>
      </c>
      <c r="U559" s="9">
        <f>Table1[[#This Row],[na_sales]]/(2017-Table1[[#This Row],[year_of_release]])</f>
        <v>47500</v>
      </c>
      <c r="V559" s="6">
        <f>Table1[[#This Row],[eu_sales]]/(2017-Table1[[#This Row],[year_of_release]])</f>
        <v>60000</v>
      </c>
      <c r="W559" s="6">
        <f>Table1[[#This Row],[jp_sales]]/(2017-Table1[[#This Row],[year_of_release]])</f>
        <v>0</v>
      </c>
      <c r="X559" s="6">
        <f>Table1[[#This Row],[other_sales]]/(2017-Table1[[#This Row],[year_of_release]])</f>
        <v>12500</v>
      </c>
      <c r="Y559" s="4">
        <v>489752572</v>
      </c>
      <c r="Z559" s="4">
        <v>430035992</v>
      </c>
      <c r="AA559" s="4">
        <v>127149000</v>
      </c>
      <c r="AB559" s="1">
        <f>Table1[[#This Row],[na_sales]]/Table1[[#This Row],[NA population]]</f>
        <v>1.5518039995101854E-3</v>
      </c>
      <c r="AC559" s="1">
        <f>Table1[[#This Row],[eu_sales]]/Table1[[#This Row],[Eu population]]</f>
        <v>2.2323712848667794E-3</v>
      </c>
      <c r="AD559" s="1">
        <f>Table1[[#This Row],[jp_sales]]/Table1[[#This Row],[Jp population]]</f>
        <v>0</v>
      </c>
    </row>
    <row r="560" spans="1:30" x14ac:dyDescent="0.25">
      <c r="A560" t="s">
        <v>711</v>
      </c>
      <c r="B560" t="s">
        <v>113</v>
      </c>
      <c r="C560">
        <v>2003</v>
      </c>
      <c r="D560" t="s">
        <v>73</v>
      </c>
      <c r="E560" t="s">
        <v>100</v>
      </c>
      <c r="F560" s="4">
        <v>1030000</v>
      </c>
      <c r="G560" s="4">
        <v>800000</v>
      </c>
      <c r="H560" s="4">
        <v>0</v>
      </c>
      <c r="I560" s="4">
        <v>90000</v>
      </c>
      <c r="J560">
        <v>8</v>
      </c>
      <c r="K560">
        <v>22</v>
      </c>
      <c r="L560">
        <v>8.6</v>
      </c>
      <c r="M560" s="4">
        <v>31</v>
      </c>
      <c r="N560" t="s">
        <v>321</v>
      </c>
      <c r="O560" t="s">
        <v>67</v>
      </c>
      <c r="P560" s="4">
        <v>1920000</v>
      </c>
      <c r="Q560" s="3">
        <f>AVERAGE(Table1[[#This Row],[critic_score]],Table1[[#This Row],[user_score]])</f>
        <v>8.3000000000000007</v>
      </c>
      <c r="R560" s="4">
        <f>Table1[[#This Row],[user_count]]+Table1[[#This Row],[critic_count]]</f>
        <v>53</v>
      </c>
      <c r="S560" s="2">
        <f>100000*Table1[[#This Row],[review_count]]/Table1[[#This Row],[total sales]]</f>
        <v>2.7604166666666665</v>
      </c>
      <c r="T560" s="2">
        <f>Table1[[#This Row],[total sales]]/(2017-Table1[[#This Row],[year_of_release]])</f>
        <v>137142.85714285713</v>
      </c>
      <c r="U560" s="9">
        <f>Table1[[#This Row],[na_sales]]/(2017-Table1[[#This Row],[year_of_release]])</f>
        <v>73571.428571428565</v>
      </c>
      <c r="V560" s="6">
        <f>Table1[[#This Row],[eu_sales]]/(2017-Table1[[#This Row],[year_of_release]])</f>
        <v>57142.857142857145</v>
      </c>
      <c r="W560" s="6">
        <f>Table1[[#This Row],[jp_sales]]/(2017-Table1[[#This Row],[year_of_release]])</f>
        <v>0</v>
      </c>
      <c r="X560" s="6">
        <f>Table1[[#This Row],[other_sales]]/(2017-Table1[[#This Row],[year_of_release]])</f>
        <v>6428.5714285714284</v>
      </c>
      <c r="Y560" s="4">
        <v>500125528</v>
      </c>
      <c r="Z560" s="4">
        <v>432552540</v>
      </c>
      <c r="AA560" s="4">
        <v>127718000</v>
      </c>
      <c r="AB560" s="1">
        <f>Table1[[#This Row],[na_sales]]/Table1[[#This Row],[NA population]]</f>
        <v>2.0594829544473884E-3</v>
      </c>
      <c r="AC560" s="1">
        <f>Table1[[#This Row],[eu_sales]]/Table1[[#This Row],[Eu population]]</f>
        <v>1.8494863074899526E-3</v>
      </c>
      <c r="AD560" s="1">
        <f>Table1[[#This Row],[jp_sales]]/Table1[[#This Row],[Jp population]]</f>
        <v>0</v>
      </c>
    </row>
    <row r="561" spans="1:30" x14ac:dyDescent="0.25">
      <c r="A561" t="s">
        <v>712</v>
      </c>
      <c r="B561" t="s">
        <v>69</v>
      </c>
      <c r="C561">
        <v>2013</v>
      </c>
      <c r="D561" t="s">
        <v>29</v>
      </c>
      <c r="E561" t="s">
        <v>20</v>
      </c>
      <c r="F561" s="4">
        <v>620000</v>
      </c>
      <c r="G561" s="4">
        <v>640000</v>
      </c>
      <c r="H561" s="4">
        <v>550000</v>
      </c>
      <c r="I561" s="4">
        <v>110000</v>
      </c>
      <c r="J561">
        <v>5.7</v>
      </c>
      <c r="K561">
        <v>47</v>
      </c>
      <c r="L561">
        <v>6.3</v>
      </c>
      <c r="M561" s="4">
        <v>117</v>
      </c>
      <c r="N561" t="s">
        <v>713</v>
      </c>
      <c r="O561" t="s">
        <v>21</v>
      </c>
      <c r="P561" s="4">
        <v>1920000</v>
      </c>
      <c r="Q561" s="3">
        <f>AVERAGE(Table1[[#This Row],[critic_score]],Table1[[#This Row],[user_score]])</f>
        <v>6</v>
      </c>
      <c r="R561" s="4">
        <f>Table1[[#This Row],[user_count]]+Table1[[#This Row],[critic_count]]</f>
        <v>164</v>
      </c>
      <c r="S561" s="2">
        <f>100000*Table1[[#This Row],[review_count]]/Table1[[#This Row],[total sales]]</f>
        <v>8.5416666666666661</v>
      </c>
      <c r="T561" s="2">
        <f>Table1[[#This Row],[total sales]]/(2017-Table1[[#This Row],[year_of_release]])</f>
        <v>480000</v>
      </c>
      <c r="U561" s="9">
        <f>Table1[[#This Row],[na_sales]]/(2017-Table1[[#This Row],[year_of_release]])</f>
        <v>155000</v>
      </c>
      <c r="V561" s="6">
        <f>Table1[[#This Row],[eu_sales]]/(2017-Table1[[#This Row],[year_of_release]])</f>
        <v>160000</v>
      </c>
      <c r="W561" s="6">
        <f>Table1[[#This Row],[jp_sales]]/(2017-Table1[[#This Row],[year_of_release]])</f>
        <v>137500</v>
      </c>
      <c r="X561" s="6">
        <f>Table1[[#This Row],[other_sales]]/(2017-Table1[[#This Row],[year_of_release]])</f>
        <v>27500</v>
      </c>
      <c r="Y561" s="4">
        <v>556861736</v>
      </c>
      <c r="Z561" s="4">
        <v>442492884</v>
      </c>
      <c r="AA561" s="4">
        <v>127445000</v>
      </c>
      <c r="AB561" s="1">
        <f>Table1[[#This Row],[na_sales]]/Table1[[#This Row],[NA population]]</f>
        <v>1.1133822992643186E-3</v>
      </c>
      <c r="AC561" s="1">
        <f>Table1[[#This Row],[eu_sales]]/Table1[[#This Row],[Eu population]]</f>
        <v>1.4463509429001348E-3</v>
      </c>
      <c r="AD561" s="1">
        <f>Table1[[#This Row],[jp_sales]]/Table1[[#This Row],[Jp population]]</f>
        <v>4.3155871160108286E-3</v>
      </c>
    </row>
    <row r="562" spans="1:30" x14ac:dyDescent="0.25">
      <c r="A562" t="s">
        <v>714</v>
      </c>
      <c r="B562" t="s">
        <v>45</v>
      </c>
      <c r="C562">
        <v>2004</v>
      </c>
      <c r="D562" t="s">
        <v>23</v>
      </c>
      <c r="E562" t="s">
        <v>425</v>
      </c>
      <c r="F562" s="4">
        <v>940000</v>
      </c>
      <c r="G562" s="4">
        <v>730000</v>
      </c>
      <c r="H562" s="4">
        <v>0</v>
      </c>
      <c r="I562" s="4">
        <v>250000</v>
      </c>
      <c r="J562">
        <v>8</v>
      </c>
      <c r="K562">
        <v>18</v>
      </c>
      <c r="L562">
        <v>9.1999999999999993</v>
      </c>
      <c r="M562" s="4">
        <v>46</v>
      </c>
      <c r="N562" t="s">
        <v>567</v>
      </c>
      <c r="O562" t="s">
        <v>21</v>
      </c>
      <c r="P562" s="4">
        <v>1920000</v>
      </c>
      <c r="Q562" s="3">
        <f>AVERAGE(Table1[[#This Row],[critic_score]],Table1[[#This Row],[user_score]])</f>
        <v>8.6</v>
      </c>
      <c r="R562" s="4">
        <f>Table1[[#This Row],[user_count]]+Table1[[#This Row],[critic_count]]</f>
        <v>64</v>
      </c>
      <c r="S562" s="2">
        <f>100000*Table1[[#This Row],[review_count]]/Table1[[#This Row],[total sales]]</f>
        <v>3.3333333333333335</v>
      </c>
      <c r="T562" s="2">
        <f>Table1[[#This Row],[total sales]]/(2017-Table1[[#This Row],[year_of_release]])</f>
        <v>147692.30769230769</v>
      </c>
      <c r="U562" s="9">
        <f>Table1[[#This Row],[na_sales]]/(2017-Table1[[#This Row],[year_of_release]])</f>
        <v>72307.692307692312</v>
      </c>
      <c r="V562" s="6">
        <f>Table1[[#This Row],[eu_sales]]/(2017-Table1[[#This Row],[year_of_release]])</f>
        <v>56153.846153846156</v>
      </c>
      <c r="W562" s="6">
        <f>Table1[[#This Row],[jp_sales]]/(2017-Table1[[#This Row],[year_of_release]])</f>
        <v>0</v>
      </c>
      <c r="X562" s="6">
        <f>Table1[[#This Row],[other_sales]]/(2017-Table1[[#This Row],[year_of_release]])</f>
        <v>19230.76923076923</v>
      </c>
      <c r="Y562" s="4">
        <v>505524224</v>
      </c>
      <c r="Z562" s="4">
        <v>434174638</v>
      </c>
      <c r="AA562" s="4">
        <v>127761000</v>
      </c>
      <c r="AB562" s="1">
        <f>Table1[[#This Row],[na_sales]]/Table1[[#This Row],[NA population]]</f>
        <v>1.8594558982004392E-3</v>
      </c>
      <c r="AC562" s="1">
        <f>Table1[[#This Row],[eu_sales]]/Table1[[#This Row],[Eu population]]</f>
        <v>1.6813510880384496E-3</v>
      </c>
      <c r="AD562" s="1">
        <f>Table1[[#This Row],[jp_sales]]/Table1[[#This Row],[Jp population]]</f>
        <v>0</v>
      </c>
    </row>
    <row r="563" spans="1:30" x14ac:dyDescent="0.25">
      <c r="A563" t="s">
        <v>337</v>
      </c>
      <c r="B563" t="s">
        <v>39</v>
      </c>
      <c r="C563">
        <v>2008</v>
      </c>
      <c r="D563" t="s">
        <v>29</v>
      </c>
      <c r="E563" t="s">
        <v>55</v>
      </c>
      <c r="F563" s="4">
        <v>1100000</v>
      </c>
      <c r="G563" s="4">
        <v>550000</v>
      </c>
      <c r="H563" s="4">
        <v>0</v>
      </c>
      <c r="I563" s="4">
        <v>270000</v>
      </c>
      <c r="J563">
        <v>8.4</v>
      </c>
      <c r="K563">
        <v>43</v>
      </c>
      <c r="L563">
        <v>7.5</v>
      </c>
      <c r="M563" s="4">
        <v>80</v>
      </c>
      <c r="N563" t="s">
        <v>234</v>
      </c>
      <c r="O563" t="s">
        <v>67</v>
      </c>
      <c r="P563" s="4">
        <v>1920000</v>
      </c>
      <c r="Q563" s="3">
        <f>AVERAGE(Table1[[#This Row],[critic_score]],Table1[[#This Row],[user_score]])</f>
        <v>7.95</v>
      </c>
      <c r="R563" s="4">
        <f>Table1[[#This Row],[user_count]]+Table1[[#This Row],[critic_count]]</f>
        <v>123</v>
      </c>
      <c r="S563" s="2">
        <f>100000*Table1[[#This Row],[review_count]]/Table1[[#This Row],[total sales]]</f>
        <v>6.40625</v>
      </c>
      <c r="T563" s="2">
        <f>Table1[[#This Row],[total sales]]/(2017-Table1[[#This Row],[year_of_release]])</f>
        <v>213333.33333333334</v>
      </c>
      <c r="U563" s="9">
        <f>Table1[[#This Row],[na_sales]]/(2017-Table1[[#This Row],[year_of_release]])</f>
        <v>122222.22222222222</v>
      </c>
      <c r="V563" s="6">
        <f>Table1[[#This Row],[eu_sales]]/(2017-Table1[[#This Row],[year_of_release]])</f>
        <v>61111.111111111109</v>
      </c>
      <c r="W563" s="6">
        <f>Table1[[#This Row],[jp_sales]]/(2017-Table1[[#This Row],[year_of_release]])</f>
        <v>0</v>
      </c>
      <c r="X563" s="6">
        <f>Table1[[#This Row],[other_sales]]/(2017-Table1[[#This Row],[year_of_release]])</f>
        <v>30000</v>
      </c>
      <c r="Y563" s="4">
        <v>528816311</v>
      </c>
      <c r="Z563" s="4">
        <v>440001482</v>
      </c>
      <c r="AA563" s="4">
        <v>128063000</v>
      </c>
      <c r="AB563" s="1">
        <f>Table1[[#This Row],[na_sales]]/Table1[[#This Row],[NA population]]</f>
        <v>2.0801173812507461E-3</v>
      </c>
      <c r="AC563" s="1">
        <f>Table1[[#This Row],[eu_sales]]/Table1[[#This Row],[Eu population]]</f>
        <v>1.249995789786908E-3</v>
      </c>
      <c r="AD563" s="1">
        <f>Table1[[#This Row],[jp_sales]]/Table1[[#This Row],[Jp population]]</f>
        <v>0</v>
      </c>
    </row>
    <row r="564" spans="1:30" x14ac:dyDescent="0.25">
      <c r="A564" t="s">
        <v>508</v>
      </c>
      <c r="B564" t="s">
        <v>34</v>
      </c>
      <c r="C564">
        <v>2009</v>
      </c>
      <c r="D564" t="s">
        <v>23</v>
      </c>
      <c r="E564" t="s">
        <v>100</v>
      </c>
      <c r="F564" s="4">
        <v>730000</v>
      </c>
      <c r="G564" s="4">
        <v>960000</v>
      </c>
      <c r="H564" s="4">
        <v>10000</v>
      </c>
      <c r="I564" s="4">
        <v>220000</v>
      </c>
      <c r="J564">
        <v>8.3000000000000007</v>
      </c>
      <c r="K564">
        <v>75</v>
      </c>
      <c r="L564">
        <v>6.5</v>
      </c>
      <c r="M564" s="4">
        <v>134</v>
      </c>
      <c r="N564" t="s">
        <v>509</v>
      </c>
      <c r="O564" t="s">
        <v>21</v>
      </c>
      <c r="P564" s="4">
        <v>1920000</v>
      </c>
      <c r="Q564" s="3">
        <f>AVERAGE(Table1[[#This Row],[critic_score]],Table1[[#This Row],[user_score]])</f>
        <v>7.4</v>
      </c>
      <c r="R564" s="4">
        <f>Table1[[#This Row],[user_count]]+Table1[[#This Row],[critic_count]]</f>
        <v>209</v>
      </c>
      <c r="S564" s="2">
        <f>100000*Table1[[#This Row],[review_count]]/Table1[[#This Row],[total sales]]</f>
        <v>10.885416666666666</v>
      </c>
      <c r="T564" s="2">
        <f>Table1[[#This Row],[total sales]]/(2017-Table1[[#This Row],[year_of_release]])</f>
        <v>240000</v>
      </c>
      <c r="U564" s="9">
        <f>Table1[[#This Row],[na_sales]]/(2017-Table1[[#This Row],[year_of_release]])</f>
        <v>91250</v>
      </c>
      <c r="V564" s="6">
        <f>Table1[[#This Row],[eu_sales]]/(2017-Table1[[#This Row],[year_of_release]])</f>
        <v>120000</v>
      </c>
      <c r="W564" s="6">
        <f>Table1[[#This Row],[jp_sales]]/(2017-Table1[[#This Row],[year_of_release]])</f>
        <v>1250</v>
      </c>
      <c r="X564" s="6">
        <f>Table1[[#This Row],[other_sales]]/(2017-Table1[[#This Row],[year_of_release]])</f>
        <v>27500</v>
      </c>
      <c r="Y564" s="4">
        <v>534740514</v>
      </c>
      <c r="Z564" s="4">
        <v>441041694</v>
      </c>
      <c r="AA564" s="4">
        <v>128047000</v>
      </c>
      <c r="AB564" s="1">
        <f>Table1[[#This Row],[na_sales]]/Table1[[#This Row],[NA population]]</f>
        <v>1.3651481062083881E-3</v>
      </c>
      <c r="AC564" s="1">
        <f>Table1[[#This Row],[eu_sales]]/Table1[[#This Row],[Eu population]]</f>
        <v>2.1766649572137731E-3</v>
      </c>
      <c r="AD564" s="1">
        <f>Table1[[#This Row],[jp_sales]]/Table1[[#This Row],[Jp population]]</f>
        <v>7.809632400602903E-5</v>
      </c>
    </row>
    <row r="565" spans="1:30" x14ac:dyDescent="0.25">
      <c r="A565" t="s">
        <v>209</v>
      </c>
      <c r="B565" t="s">
        <v>39</v>
      </c>
      <c r="C565">
        <v>2013</v>
      </c>
      <c r="D565" t="s">
        <v>96</v>
      </c>
      <c r="E565" t="s">
        <v>55</v>
      </c>
      <c r="F565" s="4">
        <v>720000</v>
      </c>
      <c r="G565" s="4">
        <v>750000</v>
      </c>
      <c r="H565" s="4">
        <v>150000</v>
      </c>
      <c r="I565" s="4">
        <v>290000</v>
      </c>
      <c r="J565">
        <v>8.6</v>
      </c>
      <c r="K565">
        <v>43</v>
      </c>
      <c r="L565">
        <v>6.4</v>
      </c>
      <c r="M565" s="4">
        <v>557</v>
      </c>
      <c r="N565" t="s">
        <v>164</v>
      </c>
      <c r="O565" t="s">
        <v>43</v>
      </c>
      <c r="P565" s="4">
        <v>1910000</v>
      </c>
      <c r="Q565" s="3">
        <f>AVERAGE(Table1[[#This Row],[critic_score]],Table1[[#This Row],[user_score]])</f>
        <v>7.5</v>
      </c>
      <c r="R565" s="4">
        <f>Table1[[#This Row],[user_count]]+Table1[[#This Row],[critic_count]]</f>
        <v>600</v>
      </c>
      <c r="S565" s="2">
        <f>100000*Table1[[#This Row],[review_count]]/Table1[[#This Row],[total sales]]</f>
        <v>31.413612565445025</v>
      </c>
      <c r="T565" s="2">
        <f>Table1[[#This Row],[total sales]]/(2017-Table1[[#This Row],[year_of_release]])</f>
        <v>477500</v>
      </c>
      <c r="U565" s="9">
        <f>Table1[[#This Row],[na_sales]]/(2017-Table1[[#This Row],[year_of_release]])</f>
        <v>180000</v>
      </c>
      <c r="V565" s="6">
        <f>Table1[[#This Row],[eu_sales]]/(2017-Table1[[#This Row],[year_of_release]])</f>
        <v>187500</v>
      </c>
      <c r="W565" s="6">
        <f>Table1[[#This Row],[jp_sales]]/(2017-Table1[[#This Row],[year_of_release]])</f>
        <v>37500</v>
      </c>
      <c r="X565" s="6">
        <f>Table1[[#This Row],[other_sales]]/(2017-Table1[[#This Row],[year_of_release]])</f>
        <v>72500</v>
      </c>
      <c r="Y565" s="4">
        <v>556861736</v>
      </c>
      <c r="Z565" s="4">
        <v>442492884</v>
      </c>
      <c r="AA565" s="4">
        <v>127445000</v>
      </c>
      <c r="AB565" s="1">
        <f>Table1[[#This Row],[na_sales]]/Table1[[#This Row],[NA population]]</f>
        <v>1.2929600894682411E-3</v>
      </c>
      <c r="AC565" s="1">
        <f>Table1[[#This Row],[eu_sales]]/Table1[[#This Row],[Eu population]]</f>
        <v>1.6949425112110954E-3</v>
      </c>
      <c r="AD565" s="1">
        <f>Table1[[#This Row],[jp_sales]]/Table1[[#This Row],[Jp population]]</f>
        <v>1.1769783043665894E-3</v>
      </c>
    </row>
    <row r="566" spans="1:30" x14ac:dyDescent="0.25">
      <c r="A566" t="s">
        <v>715</v>
      </c>
      <c r="B566" t="s">
        <v>71</v>
      </c>
      <c r="C566">
        <v>2014</v>
      </c>
      <c r="D566" t="s">
        <v>27</v>
      </c>
      <c r="E566" t="s">
        <v>51</v>
      </c>
      <c r="F566" s="4">
        <v>660000</v>
      </c>
      <c r="G566" s="4">
        <v>930000</v>
      </c>
      <c r="H566" s="4">
        <v>10000</v>
      </c>
      <c r="I566" s="4">
        <v>310000</v>
      </c>
      <c r="J566">
        <v>7.9</v>
      </c>
      <c r="K566">
        <v>78</v>
      </c>
      <c r="L566">
        <v>7.1</v>
      </c>
      <c r="M566" s="4">
        <v>506</v>
      </c>
      <c r="N566" t="s">
        <v>458</v>
      </c>
      <c r="O566" t="s">
        <v>21</v>
      </c>
      <c r="P566" s="4">
        <v>1910000</v>
      </c>
      <c r="Q566" s="3">
        <f>AVERAGE(Table1[[#This Row],[critic_score]],Table1[[#This Row],[user_score]])</f>
        <v>7.5</v>
      </c>
      <c r="R566" s="4">
        <f>Table1[[#This Row],[user_count]]+Table1[[#This Row],[critic_count]]</f>
        <v>584</v>
      </c>
      <c r="S566" s="2">
        <f>100000*Table1[[#This Row],[review_count]]/Table1[[#This Row],[total sales]]</f>
        <v>30.575916230366492</v>
      </c>
      <c r="T566" s="2">
        <f>Table1[[#This Row],[total sales]]/(2017-Table1[[#This Row],[year_of_release]])</f>
        <v>636666.66666666663</v>
      </c>
      <c r="U566" s="9">
        <f>Table1[[#This Row],[na_sales]]/(2017-Table1[[#This Row],[year_of_release]])</f>
        <v>220000</v>
      </c>
      <c r="V566" s="6">
        <f>Table1[[#This Row],[eu_sales]]/(2017-Table1[[#This Row],[year_of_release]])</f>
        <v>310000</v>
      </c>
      <c r="W566" s="6">
        <f>Table1[[#This Row],[jp_sales]]/(2017-Table1[[#This Row],[year_of_release]])</f>
        <v>3333.3333333333335</v>
      </c>
      <c r="X566" s="6">
        <f>Table1[[#This Row],[other_sales]]/(2017-Table1[[#This Row],[year_of_release]])</f>
        <v>103333.33333333333</v>
      </c>
      <c r="Y566" s="4">
        <v>562338430</v>
      </c>
      <c r="Z566" s="4">
        <v>443580712</v>
      </c>
      <c r="AA566" s="4">
        <v>127276000</v>
      </c>
      <c r="AB566" s="1">
        <f>Table1[[#This Row],[na_sales]]/Table1[[#This Row],[NA population]]</f>
        <v>1.1736704532180025E-3</v>
      </c>
      <c r="AC566" s="1">
        <f>Table1[[#This Row],[eu_sales]]/Table1[[#This Row],[Eu population]]</f>
        <v>2.0965744786486567E-3</v>
      </c>
      <c r="AD566" s="1">
        <f>Table1[[#This Row],[jp_sales]]/Table1[[#This Row],[Jp population]]</f>
        <v>7.8569408215217325E-5</v>
      </c>
    </row>
    <row r="567" spans="1:30" x14ac:dyDescent="0.25">
      <c r="A567" t="s">
        <v>716</v>
      </c>
      <c r="B567" t="s">
        <v>138</v>
      </c>
      <c r="C567">
        <v>2001</v>
      </c>
      <c r="D567" t="s">
        <v>73</v>
      </c>
      <c r="E567" t="s">
        <v>183</v>
      </c>
      <c r="F567" s="4">
        <v>1030000</v>
      </c>
      <c r="G567" s="4">
        <v>750000</v>
      </c>
      <c r="H567" s="4">
        <v>30000</v>
      </c>
      <c r="I567" s="4">
        <v>90000</v>
      </c>
      <c r="J567">
        <v>9</v>
      </c>
      <c r="K567">
        <v>45</v>
      </c>
      <c r="L567">
        <v>8.6</v>
      </c>
      <c r="M567" s="4">
        <v>80</v>
      </c>
      <c r="N567" t="s">
        <v>717</v>
      </c>
      <c r="O567" t="s">
        <v>67</v>
      </c>
      <c r="P567" s="4">
        <v>1900000</v>
      </c>
      <c r="Q567" s="3">
        <f>AVERAGE(Table1[[#This Row],[critic_score]],Table1[[#This Row],[user_score]])</f>
        <v>8.8000000000000007</v>
      </c>
      <c r="R567" s="4">
        <f>Table1[[#This Row],[user_count]]+Table1[[#This Row],[critic_count]]</f>
        <v>125</v>
      </c>
      <c r="S567" s="2">
        <f>100000*Table1[[#This Row],[review_count]]/Table1[[#This Row],[total sales]]</f>
        <v>6.5789473684210522</v>
      </c>
      <c r="T567" s="2">
        <f>Table1[[#This Row],[total sales]]/(2017-Table1[[#This Row],[year_of_release]])</f>
        <v>118750</v>
      </c>
      <c r="U567" s="9">
        <f>Table1[[#This Row],[na_sales]]/(2017-Table1[[#This Row],[year_of_release]])</f>
        <v>64375</v>
      </c>
      <c r="V567" s="6">
        <f>Table1[[#This Row],[eu_sales]]/(2017-Table1[[#This Row],[year_of_release]])</f>
        <v>46875</v>
      </c>
      <c r="W567" s="6">
        <f>Table1[[#This Row],[jp_sales]]/(2017-Table1[[#This Row],[year_of_release]])</f>
        <v>1875</v>
      </c>
      <c r="X567" s="6">
        <f>Table1[[#This Row],[other_sales]]/(2017-Table1[[#This Row],[year_of_release]])</f>
        <v>5625</v>
      </c>
      <c r="Y567" s="4">
        <v>489752572</v>
      </c>
      <c r="Z567" s="4">
        <v>430035992</v>
      </c>
      <c r="AA567" s="4">
        <v>127149000</v>
      </c>
      <c r="AB567" s="1">
        <f>Table1[[#This Row],[na_sales]]/Table1[[#This Row],[NA population]]</f>
        <v>2.1031027888098563E-3</v>
      </c>
      <c r="AC567" s="1">
        <f>Table1[[#This Row],[eu_sales]]/Table1[[#This Row],[Eu population]]</f>
        <v>1.7440400663021713E-3</v>
      </c>
      <c r="AD567" s="1">
        <f>Table1[[#This Row],[jp_sales]]/Table1[[#This Row],[Jp population]]</f>
        <v>2.3594365665479083E-4</v>
      </c>
    </row>
    <row r="568" spans="1:30" x14ac:dyDescent="0.25">
      <c r="A568" t="s">
        <v>718</v>
      </c>
      <c r="B568" t="s">
        <v>18</v>
      </c>
      <c r="C568">
        <v>2008</v>
      </c>
      <c r="D568" t="s">
        <v>19</v>
      </c>
      <c r="E568" t="s">
        <v>20</v>
      </c>
      <c r="F568" s="4">
        <v>1480000</v>
      </c>
      <c r="G568" s="4">
        <v>0</v>
      </c>
      <c r="H568" s="4">
        <v>290000</v>
      </c>
      <c r="I568" s="4">
        <v>120000</v>
      </c>
      <c r="J568">
        <v>6.9</v>
      </c>
      <c r="K568">
        <v>31</v>
      </c>
      <c r="L568">
        <v>7.8</v>
      </c>
      <c r="M568" s="4">
        <v>58</v>
      </c>
      <c r="N568" t="s">
        <v>267</v>
      </c>
      <c r="O568" t="s">
        <v>21</v>
      </c>
      <c r="P568" s="4">
        <v>1890000</v>
      </c>
      <c r="Q568" s="3">
        <f>AVERAGE(Table1[[#This Row],[critic_score]],Table1[[#This Row],[user_score]])</f>
        <v>7.35</v>
      </c>
      <c r="R568" s="4">
        <f>Table1[[#This Row],[user_count]]+Table1[[#This Row],[critic_count]]</f>
        <v>89</v>
      </c>
      <c r="S568" s="2">
        <f>100000*Table1[[#This Row],[review_count]]/Table1[[#This Row],[total sales]]</f>
        <v>4.7089947089947088</v>
      </c>
      <c r="T568" s="2">
        <f>Table1[[#This Row],[total sales]]/(2017-Table1[[#This Row],[year_of_release]])</f>
        <v>210000</v>
      </c>
      <c r="U568" s="9">
        <f>Table1[[#This Row],[na_sales]]/(2017-Table1[[#This Row],[year_of_release]])</f>
        <v>164444.44444444444</v>
      </c>
      <c r="V568" s="6">
        <f>Table1[[#This Row],[eu_sales]]/(2017-Table1[[#This Row],[year_of_release]])</f>
        <v>0</v>
      </c>
      <c r="W568" s="6">
        <f>Table1[[#This Row],[jp_sales]]/(2017-Table1[[#This Row],[year_of_release]])</f>
        <v>32222.222222222223</v>
      </c>
      <c r="X568" s="6">
        <f>Table1[[#This Row],[other_sales]]/(2017-Table1[[#This Row],[year_of_release]])</f>
        <v>13333.333333333334</v>
      </c>
      <c r="Y568" s="4">
        <v>528816311</v>
      </c>
      <c r="Z568" s="4">
        <v>440001482</v>
      </c>
      <c r="AA568" s="4">
        <v>128063000</v>
      </c>
      <c r="AB568" s="1">
        <f>Table1[[#This Row],[na_sales]]/Table1[[#This Row],[NA population]]</f>
        <v>2.7987033856828217E-3</v>
      </c>
      <c r="AC568" s="1">
        <f>Table1[[#This Row],[eu_sales]]/Table1[[#This Row],[Eu population]]</f>
        <v>0</v>
      </c>
      <c r="AD568" s="1">
        <f>Table1[[#This Row],[jp_sales]]/Table1[[#This Row],[Jp population]]</f>
        <v>2.2645104362696484E-3</v>
      </c>
    </row>
    <row r="569" spans="1:30" x14ac:dyDescent="0.25">
      <c r="A569" t="s">
        <v>719</v>
      </c>
      <c r="B569" t="s">
        <v>18</v>
      </c>
      <c r="C569">
        <v>2008</v>
      </c>
      <c r="D569" t="s">
        <v>29</v>
      </c>
      <c r="E569" t="s">
        <v>100</v>
      </c>
      <c r="F569" s="4">
        <v>860000</v>
      </c>
      <c r="G569" s="4">
        <v>830000</v>
      </c>
      <c r="H569" s="4">
        <v>0</v>
      </c>
      <c r="I569" s="4">
        <v>200000</v>
      </c>
      <c r="J569">
        <v>7</v>
      </c>
      <c r="K569">
        <v>11</v>
      </c>
      <c r="L569">
        <v>7.8</v>
      </c>
      <c r="M569" s="4">
        <v>17</v>
      </c>
      <c r="N569" t="s">
        <v>100</v>
      </c>
      <c r="O569" t="s">
        <v>21</v>
      </c>
      <c r="P569" s="4">
        <v>1890000</v>
      </c>
      <c r="Q569" s="3">
        <f>AVERAGE(Table1[[#This Row],[critic_score]],Table1[[#This Row],[user_score]])</f>
        <v>7.4</v>
      </c>
      <c r="R569" s="4">
        <f>Table1[[#This Row],[user_count]]+Table1[[#This Row],[critic_count]]</f>
        <v>28</v>
      </c>
      <c r="S569" s="2">
        <f>100000*Table1[[#This Row],[review_count]]/Table1[[#This Row],[total sales]]</f>
        <v>1.4814814814814814</v>
      </c>
      <c r="T569" s="2">
        <f>Table1[[#This Row],[total sales]]/(2017-Table1[[#This Row],[year_of_release]])</f>
        <v>210000</v>
      </c>
      <c r="U569" s="9">
        <f>Table1[[#This Row],[na_sales]]/(2017-Table1[[#This Row],[year_of_release]])</f>
        <v>95555.555555555562</v>
      </c>
      <c r="V569" s="6">
        <f>Table1[[#This Row],[eu_sales]]/(2017-Table1[[#This Row],[year_of_release]])</f>
        <v>92222.222222222219</v>
      </c>
      <c r="W569" s="6">
        <f>Table1[[#This Row],[jp_sales]]/(2017-Table1[[#This Row],[year_of_release]])</f>
        <v>0</v>
      </c>
      <c r="X569" s="6">
        <f>Table1[[#This Row],[other_sales]]/(2017-Table1[[#This Row],[year_of_release]])</f>
        <v>22222.222222222223</v>
      </c>
      <c r="Y569" s="4">
        <v>528816311</v>
      </c>
      <c r="Z569" s="4">
        <v>440001482</v>
      </c>
      <c r="AA569" s="4">
        <v>128063000</v>
      </c>
      <c r="AB569" s="1">
        <f>Table1[[#This Row],[na_sales]]/Table1[[#This Row],[NA population]]</f>
        <v>1.6262735889778558E-3</v>
      </c>
      <c r="AC569" s="1">
        <f>Table1[[#This Row],[eu_sales]]/Table1[[#This Row],[Eu population]]</f>
        <v>1.886357282769334E-3</v>
      </c>
      <c r="AD569" s="1">
        <f>Table1[[#This Row],[jp_sales]]/Table1[[#This Row],[Jp population]]</f>
        <v>0</v>
      </c>
    </row>
    <row r="570" spans="1:30" x14ac:dyDescent="0.25">
      <c r="A570" t="s">
        <v>536</v>
      </c>
      <c r="B570" t="s">
        <v>39</v>
      </c>
      <c r="C570">
        <v>2008</v>
      </c>
      <c r="D570" t="s">
        <v>19</v>
      </c>
      <c r="E570" t="s">
        <v>100</v>
      </c>
      <c r="F570" s="4">
        <v>1560000</v>
      </c>
      <c r="G570" s="4">
        <v>140000</v>
      </c>
      <c r="H570" s="4">
        <v>0</v>
      </c>
      <c r="I570" s="4">
        <v>180000</v>
      </c>
      <c r="J570">
        <v>8.5</v>
      </c>
      <c r="K570">
        <v>38</v>
      </c>
      <c r="L570">
        <v>4.4000000000000004</v>
      </c>
      <c r="M570" s="4">
        <v>132</v>
      </c>
      <c r="N570" t="s">
        <v>246</v>
      </c>
      <c r="O570" t="s">
        <v>21</v>
      </c>
      <c r="P570" s="4">
        <v>1880000</v>
      </c>
      <c r="Q570" s="3">
        <f>AVERAGE(Table1[[#This Row],[critic_score]],Table1[[#This Row],[user_score]])</f>
        <v>6.45</v>
      </c>
      <c r="R570" s="4">
        <f>Table1[[#This Row],[user_count]]+Table1[[#This Row],[critic_count]]</f>
        <v>170</v>
      </c>
      <c r="S570" s="2">
        <f>100000*Table1[[#This Row],[review_count]]/Table1[[#This Row],[total sales]]</f>
        <v>9.0425531914893611</v>
      </c>
      <c r="T570" s="2">
        <f>Table1[[#This Row],[total sales]]/(2017-Table1[[#This Row],[year_of_release]])</f>
        <v>208888.88888888888</v>
      </c>
      <c r="U570" s="9">
        <f>Table1[[#This Row],[na_sales]]/(2017-Table1[[#This Row],[year_of_release]])</f>
        <v>173333.33333333334</v>
      </c>
      <c r="V570" s="6">
        <f>Table1[[#This Row],[eu_sales]]/(2017-Table1[[#This Row],[year_of_release]])</f>
        <v>15555.555555555555</v>
      </c>
      <c r="W570" s="6">
        <f>Table1[[#This Row],[jp_sales]]/(2017-Table1[[#This Row],[year_of_release]])</f>
        <v>0</v>
      </c>
      <c r="X570" s="6">
        <f>Table1[[#This Row],[other_sales]]/(2017-Table1[[#This Row],[year_of_release]])</f>
        <v>20000</v>
      </c>
      <c r="Y570" s="4">
        <v>528816311</v>
      </c>
      <c r="Z570" s="4">
        <v>440001482</v>
      </c>
      <c r="AA570" s="4">
        <v>128063000</v>
      </c>
      <c r="AB570" s="1">
        <f>Table1[[#This Row],[na_sales]]/Table1[[#This Row],[NA population]]</f>
        <v>2.9499846497737852E-3</v>
      </c>
      <c r="AC570" s="1">
        <f>Table1[[#This Row],[eu_sales]]/Table1[[#This Row],[Eu population]]</f>
        <v>3.1818074649121297E-4</v>
      </c>
      <c r="AD570" s="1">
        <f>Table1[[#This Row],[jp_sales]]/Table1[[#This Row],[Jp population]]</f>
        <v>0</v>
      </c>
    </row>
    <row r="571" spans="1:30" x14ac:dyDescent="0.25">
      <c r="A571" t="s">
        <v>591</v>
      </c>
      <c r="B571" t="s">
        <v>34</v>
      </c>
      <c r="C571">
        <v>2013</v>
      </c>
      <c r="D571" t="s">
        <v>40</v>
      </c>
      <c r="E571" t="s">
        <v>198</v>
      </c>
      <c r="F571" s="4">
        <v>1150000</v>
      </c>
      <c r="G571" s="4">
        <v>560000</v>
      </c>
      <c r="H571" s="4">
        <v>0</v>
      </c>
      <c r="I571" s="4">
        <v>170000</v>
      </c>
      <c r="J571">
        <v>7.4</v>
      </c>
      <c r="K571">
        <v>46</v>
      </c>
      <c r="L571">
        <v>7.5</v>
      </c>
      <c r="M571" s="4">
        <v>685</v>
      </c>
      <c r="N571" t="s">
        <v>592</v>
      </c>
      <c r="O571" t="s">
        <v>67</v>
      </c>
      <c r="P571" s="4">
        <v>1880000</v>
      </c>
      <c r="Q571" s="3">
        <f>AVERAGE(Table1[[#This Row],[critic_score]],Table1[[#This Row],[user_score]])</f>
        <v>7.45</v>
      </c>
      <c r="R571" s="4">
        <f>Table1[[#This Row],[user_count]]+Table1[[#This Row],[critic_count]]</f>
        <v>731</v>
      </c>
      <c r="S571" s="2">
        <f>100000*Table1[[#This Row],[review_count]]/Table1[[#This Row],[total sales]]</f>
        <v>38.882978723404257</v>
      </c>
      <c r="T571" s="2">
        <f>Table1[[#This Row],[total sales]]/(2017-Table1[[#This Row],[year_of_release]])</f>
        <v>470000</v>
      </c>
      <c r="U571" s="9">
        <f>Table1[[#This Row],[na_sales]]/(2017-Table1[[#This Row],[year_of_release]])</f>
        <v>287500</v>
      </c>
      <c r="V571" s="6">
        <f>Table1[[#This Row],[eu_sales]]/(2017-Table1[[#This Row],[year_of_release]])</f>
        <v>140000</v>
      </c>
      <c r="W571" s="6">
        <f>Table1[[#This Row],[jp_sales]]/(2017-Table1[[#This Row],[year_of_release]])</f>
        <v>0</v>
      </c>
      <c r="X571" s="6">
        <f>Table1[[#This Row],[other_sales]]/(2017-Table1[[#This Row],[year_of_release]])</f>
        <v>42500</v>
      </c>
      <c r="Y571" s="4">
        <v>556861736</v>
      </c>
      <c r="Z571" s="4">
        <v>442492884</v>
      </c>
      <c r="AA571" s="4">
        <v>127445000</v>
      </c>
      <c r="AB571" s="1">
        <f>Table1[[#This Row],[na_sales]]/Table1[[#This Row],[NA population]]</f>
        <v>2.0651445873451071E-3</v>
      </c>
      <c r="AC571" s="1">
        <f>Table1[[#This Row],[eu_sales]]/Table1[[#This Row],[Eu population]]</f>
        <v>1.2655570750376181E-3</v>
      </c>
      <c r="AD571" s="1">
        <f>Table1[[#This Row],[jp_sales]]/Table1[[#This Row],[Jp population]]</f>
        <v>0</v>
      </c>
    </row>
    <row r="572" spans="1:30" x14ac:dyDescent="0.25">
      <c r="A572" t="s">
        <v>720</v>
      </c>
      <c r="B572" t="s">
        <v>18</v>
      </c>
      <c r="C572">
        <v>2008</v>
      </c>
      <c r="D572" t="s">
        <v>29</v>
      </c>
      <c r="E572" t="s">
        <v>549</v>
      </c>
      <c r="F572" s="4">
        <v>1280000</v>
      </c>
      <c r="G572" s="4">
        <v>430000</v>
      </c>
      <c r="H572" s="4">
        <v>0</v>
      </c>
      <c r="I572" s="4">
        <v>170000</v>
      </c>
      <c r="J572">
        <v>2.9</v>
      </c>
      <c r="K572">
        <v>7</v>
      </c>
      <c r="L572">
        <v>4.5999999999999996</v>
      </c>
      <c r="M572" s="4">
        <v>7</v>
      </c>
      <c r="N572" t="s">
        <v>550</v>
      </c>
      <c r="O572" t="s">
        <v>21</v>
      </c>
      <c r="P572" s="4">
        <v>1880000</v>
      </c>
      <c r="Q572" s="3">
        <f>AVERAGE(Table1[[#This Row],[critic_score]],Table1[[#This Row],[user_score]])</f>
        <v>3.75</v>
      </c>
      <c r="R572" s="4">
        <f>Table1[[#This Row],[user_count]]+Table1[[#This Row],[critic_count]]</f>
        <v>14</v>
      </c>
      <c r="S572" s="2">
        <f>100000*Table1[[#This Row],[review_count]]/Table1[[#This Row],[total sales]]</f>
        <v>0.74468085106382975</v>
      </c>
      <c r="T572" s="2">
        <f>Table1[[#This Row],[total sales]]/(2017-Table1[[#This Row],[year_of_release]])</f>
        <v>208888.88888888888</v>
      </c>
      <c r="U572" s="9">
        <f>Table1[[#This Row],[na_sales]]/(2017-Table1[[#This Row],[year_of_release]])</f>
        <v>142222.22222222222</v>
      </c>
      <c r="V572" s="6">
        <f>Table1[[#This Row],[eu_sales]]/(2017-Table1[[#This Row],[year_of_release]])</f>
        <v>47777.777777777781</v>
      </c>
      <c r="W572" s="6">
        <f>Table1[[#This Row],[jp_sales]]/(2017-Table1[[#This Row],[year_of_release]])</f>
        <v>0</v>
      </c>
      <c r="X572" s="6">
        <f>Table1[[#This Row],[other_sales]]/(2017-Table1[[#This Row],[year_of_release]])</f>
        <v>18888.888888888891</v>
      </c>
      <c r="Y572" s="4">
        <v>528816311</v>
      </c>
      <c r="Z572" s="4">
        <v>440001482</v>
      </c>
      <c r="AA572" s="4">
        <v>128063000</v>
      </c>
      <c r="AB572" s="1">
        <f>Table1[[#This Row],[na_sales]]/Table1[[#This Row],[NA population]]</f>
        <v>2.4205002254554134E-3</v>
      </c>
      <c r="AC572" s="1">
        <f>Table1[[#This Row],[eu_sales]]/Table1[[#This Row],[Eu population]]</f>
        <v>9.7726943565158274E-4</v>
      </c>
      <c r="AD572" s="1">
        <f>Table1[[#This Row],[jp_sales]]/Table1[[#This Row],[Jp population]]</f>
        <v>0</v>
      </c>
    </row>
    <row r="573" spans="1:30" x14ac:dyDescent="0.25">
      <c r="A573" t="s">
        <v>721</v>
      </c>
      <c r="B573" t="s">
        <v>45</v>
      </c>
      <c r="C573">
        <v>2004</v>
      </c>
      <c r="D573" t="s">
        <v>65</v>
      </c>
      <c r="E573" t="s">
        <v>549</v>
      </c>
      <c r="F573" s="4">
        <v>920000</v>
      </c>
      <c r="G573" s="4">
        <v>720000</v>
      </c>
      <c r="H573" s="4">
        <v>0</v>
      </c>
      <c r="I573" s="4">
        <v>240000</v>
      </c>
      <c r="J573">
        <v>8.1</v>
      </c>
      <c r="K573">
        <v>43</v>
      </c>
      <c r="L573">
        <v>8.5</v>
      </c>
      <c r="M573" s="4">
        <v>90</v>
      </c>
      <c r="N573" t="s">
        <v>550</v>
      </c>
      <c r="O573" t="s">
        <v>43</v>
      </c>
      <c r="P573" s="4">
        <v>1880000</v>
      </c>
      <c r="Q573" s="3">
        <f>AVERAGE(Table1[[#This Row],[critic_score]],Table1[[#This Row],[user_score]])</f>
        <v>8.3000000000000007</v>
      </c>
      <c r="R573" s="4">
        <f>Table1[[#This Row],[user_count]]+Table1[[#This Row],[critic_count]]</f>
        <v>133</v>
      </c>
      <c r="S573" s="2">
        <f>100000*Table1[[#This Row],[review_count]]/Table1[[#This Row],[total sales]]</f>
        <v>7.0744680851063828</v>
      </c>
      <c r="T573" s="2">
        <f>Table1[[#This Row],[total sales]]/(2017-Table1[[#This Row],[year_of_release]])</f>
        <v>144615.38461538462</v>
      </c>
      <c r="U573" s="9">
        <f>Table1[[#This Row],[na_sales]]/(2017-Table1[[#This Row],[year_of_release]])</f>
        <v>70769.230769230766</v>
      </c>
      <c r="V573" s="6">
        <f>Table1[[#This Row],[eu_sales]]/(2017-Table1[[#This Row],[year_of_release]])</f>
        <v>55384.615384615383</v>
      </c>
      <c r="W573" s="6">
        <f>Table1[[#This Row],[jp_sales]]/(2017-Table1[[#This Row],[year_of_release]])</f>
        <v>0</v>
      </c>
      <c r="X573" s="6">
        <f>Table1[[#This Row],[other_sales]]/(2017-Table1[[#This Row],[year_of_release]])</f>
        <v>18461.538461538461</v>
      </c>
      <c r="Y573" s="4">
        <v>505524224</v>
      </c>
      <c r="Z573" s="4">
        <v>434174638</v>
      </c>
      <c r="AA573" s="4">
        <v>127761000</v>
      </c>
      <c r="AB573" s="1">
        <f>Table1[[#This Row],[na_sales]]/Table1[[#This Row],[NA population]]</f>
        <v>1.819893006749366E-3</v>
      </c>
      <c r="AC573" s="1">
        <f>Table1[[#This Row],[eu_sales]]/Table1[[#This Row],[Eu population]]</f>
        <v>1.6583188813529914E-3</v>
      </c>
      <c r="AD573" s="1">
        <f>Table1[[#This Row],[jp_sales]]/Table1[[#This Row],[Jp population]]</f>
        <v>0</v>
      </c>
    </row>
    <row r="574" spans="1:30" x14ac:dyDescent="0.25">
      <c r="A574" t="s">
        <v>722</v>
      </c>
      <c r="B574" t="s">
        <v>71</v>
      </c>
      <c r="C574">
        <v>2016</v>
      </c>
      <c r="D574" t="s">
        <v>19</v>
      </c>
      <c r="E574" t="s">
        <v>41</v>
      </c>
      <c r="F574" s="4">
        <v>1250000</v>
      </c>
      <c r="G574" s="4">
        <v>270000</v>
      </c>
      <c r="H574" s="4">
        <v>20000</v>
      </c>
      <c r="I574" s="4">
        <v>340000</v>
      </c>
      <c r="J574">
        <v>8.8000000000000007</v>
      </c>
      <c r="K574">
        <v>47</v>
      </c>
      <c r="L574">
        <v>6.7</v>
      </c>
      <c r="M574" s="4">
        <v>162</v>
      </c>
      <c r="N574" t="s">
        <v>306</v>
      </c>
      <c r="O574" t="s">
        <v>21</v>
      </c>
      <c r="P574" s="4">
        <v>1880000</v>
      </c>
      <c r="Q574" s="3">
        <f>AVERAGE(Table1[[#This Row],[critic_score]],Table1[[#This Row],[user_score]])</f>
        <v>7.75</v>
      </c>
      <c r="R574" s="4">
        <f>Table1[[#This Row],[user_count]]+Table1[[#This Row],[critic_count]]</f>
        <v>209</v>
      </c>
      <c r="S574" s="2">
        <f>100000*Table1[[#This Row],[review_count]]/Table1[[#This Row],[total sales]]</f>
        <v>11.117021276595745</v>
      </c>
      <c r="T574" s="2">
        <f>Table1[[#This Row],[total sales]]/(2017-Table1[[#This Row],[year_of_release]])</f>
        <v>1880000</v>
      </c>
      <c r="U574" s="9">
        <f>Table1[[#This Row],[na_sales]]/(2017-Table1[[#This Row],[year_of_release]])</f>
        <v>1250000</v>
      </c>
      <c r="V574" s="6">
        <f>Table1[[#This Row],[eu_sales]]/(2017-Table1[[#This Row],[year_of_release]])</f>
        <v>270000</v>
      </c>
      <c r="W574" s="6">
        <f>Table1[[#This Row],[jp_sales]]/(2017-Table1[[#This Row],[year_of_release]])</f>
        <v>20000</v>
      </c>
      <c r="X574" s="6">
        <f>Table1[[#This Row],[other_sales]]/(2017-Table1[[#This Row],[year_of_release]])</f>
        <v>340000</v>
      </c>
      <c r="Y574" s="4">
        <v>573178249</v>
      </c>
      <c r="Z574" s="4">
        <v>445623395</v>
      </c>
      <c r="AA574" s="4">
        <v>126994511</v>
      </c>
      <c r="AB574" s="1">
        <f>Table1[[#This Row],[na_sales]]/Table1[[#This Row],[NA population]]</f>
        <v>2.1808224617399954E-3</v>
      </c>
      <c r="AC574" s="1">
        <f>Table1[[#This Row],[eu_sales]]/Table1[[#This Row],[Eu population]]</f>
        <v>6.0589278531931654E-4</v>
      </c>
      <c r="AD574" s="1">
        <f>Table1[[#This Row],[jp_sales]]/Table1[[#This Row],[Jp population]]</f>
        <v>1.5748712162843006E-4</v>
      </c>
    </row>
    <row r="575" spans="1:30" x14ac:dyDescent="0.25">
      <c r="A575" t="s">
        <v>723</v>
      </c>
      <c r="B575" t="s">
        <v>18</v>
      </c>
      <c r="C575">
        <v>2009</v>
      </c>
      <c r="D575" t="s">
        <v>29</v>
      </c>
      <c r="E575" t="s">
        <v>431</v>
      </c>
      <c r="F575" s="4">
        <v>1040000</v>
      </c>
      <c r="G575" s="4">
        <v>660000</v>
      </c>
      <c r="H575" s="4">
        <v>0</v>
      </c>
      <c r="I575" s="4">
        <v>180000</v>
      </c>
      <c r="J575">
        <v>4.9000000000000004</v>
      </c>
      <c r="K575">
        <v>15</v>
      </c>
      <c r="L575">
        <v>6.6</v>
      </c>
      <c r="M575" s="4">
        <v>13</v>
      </c>
      <c r="N575" t="s">
        <v>724</v>
      </c>
      <c r="O575" t="s">
        <v>21</v>
      </c>
      <c r="P575" s="4">
        <v>1880000</v>
      </c>
      <c r="Q575" s="3">
        <f>AVERAGE(Table1[[#This Row],[critic_score]],Table1[[#This Row],[user_score]])</f>
        <v>5.75</v>
      </c>
      <c r="R575" s="4">
        <f>Table1[[#This Row],[user_count]]+Table1[[#This Row],[critic_count]]</f>
        <v>28</v>
      </c>
      <c r="S575" s="2">
        <f>100000*Table1[[#This Row],[review_count]]/Table1[[#This Row],[total sales]]</f>
        <v>1.4893617021276595</v>
      </c>
      <c r="T575" s="2">
        <f>Table1[[#This Row],[total sales]]/(2017-Table1[[#This Row],[year_of_release]])</f>
        <v>235000</v>
      </c>
      <c r="U575" s="9">
        <f>Table1[[#This Row],[na_sales]]/(2017-Table1[[#This Row],[year_of_release]])</f>
        <v>130000</v>
      </c>
      <c r="V575" s="6">
        <f>Table1[[#This Row],[eu_sales]]/(2017-Table1[[#This Row],[year_of_release]])</f>
        <v>82500</v>
      </c>
      <c r="W575" s="6">
        <f>Table1[[#This Row],[jp_sales]]/(2017-Table1[[#This Row],[year_of_release]])</f>
        <v>0</v>
      </c>
      <c r="X575" s="6">
        <f>Table1[[#This Row],[other_sales]]/(2017-Table1[[#This Row],[year_of_release]])</f>
        <v>22500</v>
      </c>
      <c r="Y575" s="4">
        <v>534740514</v>
      </c>
      <c r="Z575" s="4">
        <v>441041694</v>
      </c>
      <c r="AA575" s="4">
        <v>128047000</v>
      </c>
      <c r="AB575" s="1">
        <f>Table1[[#This Row],[na_sales]]/Table1[[#This Row],[NA population]]</f>
        <v>1.944868534872224E-3</v>
      </c>
      <c r="AC575" s="1">
        <f>Table1[[#This Row],[eu_sales]]/Table1[[#This Row],[Eu population]]</f>
        <v>1.496457158084469E-3</v>
      </c>
      <c r="AD575" s="1">
        <f>Table1[[#This Row],[jp_sales]]/Table1[[#This Row],[Jp population]]</f>
        <v>0</v>
      </c>
    </row>
    <row r="576" spans="1:30" x14ac:dyDescent="0.25">
      <c r="A576" t="s">
        <v>725</v>
      </c>
      <c r="B576" t="s">
        <v>138</v>
      </c>
      <c r="C576">
        <v>2002</v>
      </c>
      <c r="D576" t="s">
        <v>191</v>
      </c>
      <c r="E576" t="s">
        <v>20</v>
      </c>
      <c r="F576" s="4">
        <v>960000</v>
      </c>
      <c r="G576" s="4">
        <v>530000</v>
      </c>
      <c r="H576" s="4">
        <v>300000</v>
      </c>
      <c r="I576" s="4">
        <v>90000</v>
      </c>
      <c r="J576">
        <v>8.1999999999999993</v>
      </c>
      <c r="K576">
        <v>39</v>
      </c>
      <c r="L576">
        <v>7.7</v>
      </c>
      <c r="M576" s="4">
        <v>145</v>
      </c>
      <c r="N576" t="s">
        <v>167</v>
      </c>
      <c r="O576" t="s">
        <v>67</v>
      </c>
      <c r="P576" s="4">
        <v>1880000</v>
      </c>
      <c r="Q576" s="3">
        <f>AVERAGE(Table1[[#This Row],[critic_score]],Table1[[#This Row],[user_score]])</f>
        <v>7.9499999999999993</v>
      </c>
      <c r="R576" s="4">
        <f>Table1[[#This Row],[user_count]]+Table1[[#This Row],[critic_count]]</f>
        <v>184</v>
      </c>
      <c r="S576" s="2">
        <f>100000*Table1[[#This Row],[review_count]]/Table1[[#This Row],[total sales]]</f>
        <v>9.787234042553191</v>
      </c>
      <c r="T576" s="2">
        <f>Table1[[#This Row],[total sales]]/(2017-Table1[[#This Row],[year_of_release]])</f>
        <v>125333.33333333333</v>
      </c>
      <c r="U576" s="9">
        <f>Table1[[#This Row],[na_sales]]/(2017-Table1[[#This Row],[year_of_release]])</f>
        <v>64000</v>
      </c>
      <c r="V576" s="6">
        <f>Table1[[#This Row],[eu_sales]]/(2017-Table1[[#This Row],[year_of_release]])</f>
        <v>35333.333333333336</v>
      </c>
      <c r="W576" s="6">
        <f>Table1[[#This Row],[jp_sales]]/(2017-Table1[[#This Row],[year_of_release]])</f>
        <v>20000</v>
      </c>
      <c r="X576" s="6">
        <f>Table1[[#This Row],[other_sales]]/(2017-Table1[[#This Row],[year_of_release]])</f>
        <v>6000</v>
      </c>
      <c r="Y576" s="4">
        <v>495013192</v>
      </c>
      <c r="Z576" s="4">
        <v>431019772</v>
      </c>
      <c r="AA576" s="4">
        <v>127445000</v>
      </c>
      <c r="AB576" s="1">
        <f>Table1[[#This Row],[na_sales]]/Table1[[#This Row],[NA population]]</f>
        <v>1.9393422549433793E-3</v>
      </c>
      <c r="AC576" s="1">
        <f>Table1[[#This Row],[eu_sales]]/Table1[[#This Row],[Eu population]]</f>
        <v>1.2296419664014856E-3</v>
      </c>
      <c r="AD576" s="1">
        <f>Table1[[#This Row],[jp_sales]]/Table1[[#This Row],[Jp population]]</f>
        <v>2.3539566087331788E-3</v>
      </c>
    </row>
    <row r="577" spans="1:30" x14ac:dyDescent="0.25">
      <c r="A577" t="s">
        <v>610</v>
      </c>
      <c r="B577" t="s">
        <v>39</v>
      </c>
      <c r="C577">
        <v>2013</v>
      </c>
      <c r="D577" t="s">
        <v>19</v>
      </c>
      <c r="E577" t="s">
        <v>100</v>
      </c>
      <c r="F577" s="4">
        <v>1600000</v>
      </c>
      <c r="G577" s="4">
        <v>30000</v>
      </c>
      <c r="H577" s="4">
        <v>0</v>
      </c>
      <c r="I577" s="4">
        <v>240000</v>
      </c>
      <c r="J577">
        <v>7.6</v>
      </c>
      <c r="K577">
        <v>19</v>
      </c>
      <c r="L577">
        <v>4.0999999999999996</v>
      </c>
      <c r="M577" s="4">
        <v>91</v>
      </c>
      <c r="N577" t="s">
        <v>101</v>
      </c>
      <c r="O577" t="s">
        <v>21</v>
      </c>
      <c r="P577" s="4">
        <v>1870000</v>
      </c>
      <c r="Q577" s="3">
        <f>AVERAGE(Table1[[#This Row],[critic_score]],Table1[[#This Row],[user_score]])</f>
        <v>5.85</v>
      </c>
      <c r="R577" s="4">
        <f>Table1[[#This Row],[user_count]]+Table1[[#This Row],[critic_count]]</f>
        <v>110</v>
      </c>
      <c r="S577" s="2">
        <f>100000*Table1[[#This Row],[review_count]]/Table1[[#This Row],[total sales]]</f>
        <v>5.882352941176471</v>
      </c>
      <c r="T577" s="2">
        <f>Table1[[#This Row],[total sales]]/(2017-Table1[[#This Row],[year_of_release]])</f>
        <v>467500</v>
      </c>
      <c r="U577" s="9">
        <f>Table1[[#This Row],[na_sales]]/(2017-Table1[[#This Row],[year_of_release]])</f>
        <v>400000</v>
      </c>
      <c r="V577" s="6">
        <f>Table1[[#This Row],[eu_sales]]/(2017-Table1[[#This Row],[year_of_release]])</f>
        <v>7500</v>
      </c>
      <c r="W577" s="6">
        <f>Table1[[#This Row],[jp_sales]]/(2017-Table1[[#This Row],[year_of_release]])</f>
        <v>0</v>
      </c>
      <c r="X577" s="6">
        <f>Table1[[#This Row],[other_sales]]/(2017-Table1[[#This Row],[year_of_release]])</f>
        <v>60000</v>
      </c>
      <c r="Y577" s="4">
        <v>556861736</v>
      </c>
      <c r="Z577" s="4">
        <v>442492884</v>
      </c>
      <c r="AA577" s="4">
        <v>127445000</v>
      </c>
      <c r="AB577" s="1">
        <f>Table1[[#This Row],[na_sales]]/Table1[[#This Row],[NA population]]</f>
        <v>2.8732446432627578E-3</v>
      </c>
      <c r="AC577" s="1">
        <f>Table1[[#This Row],[eu_sales]]/Table1[[#This Row],[Eu population]]</f>
        <v>6.7797700448443823E-5</v>
      </c>
      <c r="AD577" s="1">
        <f>Table1[[#This Row],[jp_sales]]/Table1[[#This Row],[Jp population]]</f>
        <v>0</v>
      </c>
    </row>
    <row r="578" spans="1:30" x14ac:dyDescent="0.25">
      <c r="A578" t="s">
        <v>726</v>
      </c>
      <c r="B578" t="s">
        <v>45</v>
      </c>
      <c r="C578">
        <v>2001</v>
      </c>
      <c r="D578" t="s">
        <v>40</v>
      </c>
      <c r="E578" t="s">
        <v>425</v>
      </c>
      <c r="F578" s="4">
        <v>530000</v>
      </c>
      <c r="G578" s="4">
        <v>160000</v>
      </c>
      <c r="H578" s="4">
        <v>1070000</v>
      </c>
      <c r="I578" s="4">
        <v>100000</v>
      </c>
      <c r="J578">
        <v>7.8</v>
      </c>
      <c r="K578">
        <v>17</v>
      </c>
      <c r="L578">
        <v>9.1</v>
      </c>
      <c r="M578" s="4">
        <v>90</v>
      </c>
      <c r="N578" t="s">
        <v>643</v>
      </c>
      <c r="O578" t="s">
        <v>67</v>
      </c>
      <c r="P578" s="4">
        <v>1860000</v>
      </c>
      <c r="Q578" s="3">
        <f>AVERAGE(Table1[[#This Row],[critic_score]],Table1[[#This Row],[user_score]])</f>
        <v>8.4499999999999993</v>
      </c>
      <c r="R578" s="4">
        <f>Table1[[#This Row],[user_count]]+Table1[[#This Row],[critic_count]]</f>
        <v>107</v>
      </c>
      <c r="S578" s="2">
        <f>100000*Table1[[#This Row],[review_count]]/Table1[[#This Row],[total sales]]</f>
        <v>5.752688172043011</v>
      </c>
      <c r="T578" s="2">
        <f>Table1[[#This Row],[total sales]]/(2017-Table1[[#This Row],[year_of_release]])</f>
        <v>116250</v>
      </c>
      <c r="U578" s="9">
        <f>Table1[[#This Row],[na_sales]]/(2017-Table1[[#This Row],[year_of_release]])</f>
        <v>33125</v>
      </c>
      <c r="V578" s="6">
        <f>Table1[[#This Row],[eu_sales]]/(2017-Table1[[#This Row],[year_of_release]])</f>
        <v>10000</v>
      </c>
      <c r="W578" s="6">
        <f>Table1[[#This Row],[jp_sales]]/(2017-Table1[[#This Row],[year_of_release]])</f>
        <v>66875</v>
      </c>
      <c r="X578" s="6">
        <f>Table1[[#This Row],[other_sales]]/(2017-Table1[[#This Row],[year_of_release]])</f>
        <v>6250</v>
      </c>
      <c r="Y578" s="4">
        <v>489752572</v>
      </c>
      <c r="Z578" s="4">
        <v>430035992</v>
      </c>
      <c r="AA578" s="4">
        <v>127149000</v>
      </c>
      <c r="AB578" s="1">
        <f>Table1[[#This Row],[na_sales]]/Table1[[#This Row],[NA population]]</f>
        <v>1.0821791049215766E-3</v>
      </c>
      <c r="AC578" s="1">
        <f>Table1[[#This Row],[eu_sales]]/Table1[[#This Row],[Eu population]]</f>
        <v>3.720618808111299E-4</v>
      </c>
      <c r="AD578" s="1">
        <f>Table1[[#This Row],[jp_sales]]/Table1[[#This Row],[Jp population]]</f>
        <v>8.4153237540208724E-3</v>
      </c>
    </row>
    <row r="579" spans="1:30" x14ac:dyDescent="0.25">
      <c r="A579" t="s">
        <v>223</v>
      </c>
      <c r="B579" t="s">
        <v>103</v>
      </c>
      <c r="C579">
        <v>2005</v>
      </c>
      <c r="D579" t="s">
        <v>19</v>
      </c>
      <c r="E579" t="s">
        <v>100</v>
      </c>
      <c r="F579" s="4">
        <v>1750000</v>
      </c>
      <c r="G579" s="4">
        <v>30000</v>
      </c>
      <c r="H579" s="4">
        <v>0</v>
      </c>
      <c r="I579" s="4">
        <v>80000</v>
      </c>
      <c r="J579">
        <v>8.6</v>
      </c>
      <c r="K579">
        <v>39</v>
      </c>
      <c r="L579">
        <v>6.7</v>
      </c>
      <c r="M579" s="4">
        <v>41</v>
      </c>
      <c r="N579" t="s">
        <v>101</v>
      </c>
      <c r="O579" t="s">
        <v>21</v>
      </c>
      <c r="P579" s="4">
        <v>1860000</v>
      </c>
      <c r="Q579" s="3">
        <f>AVERAGE(Table1[[#This Row],[critic_score]],Table1[[#This Row],[user_score]])</f>
        <v>7.65</v>
      </c>
      <c r="R579" s="4">
        <f>Table1[[#This Row],[user_count]]+Table1[[#This Row],[critic_count]]</f>
        <v>80</v>
      </c>
      <c r="S579" s="2">
        <f>100000*Table1[[#This Row],[review_count]]/Table1[[#This Row],[total sales]]</f>
        <v>4.301075268817204</v>
      </c>
      <c r="T579" s="2">
        <f>Table1[[#This Row],[total sales]]/(2017-Table1[[#This Row],[year_of_release]])</f>
        <v>155000</v>
      </c>
      <c r="U579" s="9">
        <f>Table1[[#This Row],[na_sales]]/(2017-Table1[[#This Row],[year_of_release]])</f>
        <v>145833.33333333334</v>
      </c>
      <c r="V579" s="6">
        <f>Table1[[#This Row],[eu_sales]]/(2017-Table1[[#This Row],[year_of_release]])</f>
        <v>2500</v>
      </c>
      <c r="W579" s="6">
        <f>Table1[[#This Row],[jp_sales]]/(2017-Table1[[#This Row],[year_of_release]])</f>
        <v>0</v>
      </c>
      <c r="X579" s="6">
        <f>Table1[[#This Row],[other_sales]]/(2017-Table1[[#This Row],[year_of_release]])</f>
        <v>6666.666666666667</v>
      </c>
      <c r="Y579" s="4">
        <v>511054143</v>
      </c>
      <c r="Z579" s="4">
        <v>435713800</v>
      </c>
      <c r="AA579" s="4">
        <v>127773000</v>
      </c>
      <c r="AB579" s="1">
        <f>Table1[[#This Row],[na_sales]]/Table1[[#This Row],[NA population]]</f>
        <v>3.4242947131337509E-3</v>
      </c>
      <c r="AC579" s="1">
        <f>Table1[[#This Row],[eu_sales]]/Table1[[#This Row],[Eu population]]</f>
        <v>6.8852535770039876E-5</v>
      </c>
      <c r="AD579" s="1">
        <f>Table1[[#This Row],[jp_sales]]/Table1[[#This Row],[Jp population]]</f>
        <v>0</v>
      </c>
    </row>
    <row r="580" spans="1:30" x14ac:dyDescent="0.25">
      <c r="A580" t="s">
        <v>727</v>
      </c>
      <c r="B580" t="s">
        <v>45</v>
      </c>
      <c r="C580">
        <v>2004</v>
      </c>
      <c r="D580" t="s">
        <v>27</v>
      </c>
      <c r="E580" t="s">
        <v>55</v>
      </c>
      <c r="F580" s="4">
        <v>1120000</v>
      </c>
      <c r="G580" s="4">
        <v>690000</v>
      </c>
      <c r="H580" s="4">
        <v>30000</v>
      </c>
      <c r="I580" s="4">
        <v>20000</v>
      </c>
      <c r="J580">
        <v>7.1</v>
      </c>
      <c r="K580">
        <v>32</v>
      </c>
      <c r="L580">
        <v>8.5</v>
      </c>
      <c r="M580" s="4">
        <v>24</v>
      </c>
      <c r="N580" t="s">
        <v>385</v>
      </c>
      <c r="O580" t="s">
        <v>21</v>
      </c>
      <c r="P580" s="4">
        <v>1860000</v>
      </c>
      <c r="Q580" s="3">
        <f>AVERAGE(Table1[[#This Row],[critic_score]],Table1[[#This Row],[user_score]])</f>
        <v>7.8</v>
      </c>
      <c r="R580" s="4">
        <f>Table1[[#This Row],[user_count]]+Table1[[#This Row],[critic_count]]</f>
        <v>56</v>
      </c>
      <c r="S580" s="2">
        <f>100000*Table1[[#This Row],[review_count]]/Table1[[#This Row],[total sales]]</f>
        <v>3.010752688172043</v>
      </c>
      <c r="T580" s="2">
        <f>Table1[[#This Row],[total sales]]/(2017-Table1[[#This Row],[year_of_release]])</f>
        <v>143076.92307692306</v>
      </c>
      <c r="U580" s="9">
        <f>Table1[[#This Row],[na_sales]]/(2017-Table1[[#This Row],[year_of_release]])</f>
        <v>86153.846153846156</v>
      </c>
      <c r="V580" s="6">
        <f>Table1[[#This Row],[eu_sales]]/(2017-Table1[[#This Row],[year_of_release]])</f>
        <v>53076.923076923078</v>
      </c>
      <c r="W580" s="6">
        <f>Table1[[#This Row],[jp_sales]]/(2017-Table1[[#This Row],[year_of_release]])</f>
        <v>2307.6923076923076</v>
      </c>
      <c r="X580" s="6">
        <f>Table1[[#This Row],[other_sales]]/(2017-Table1[[#This Row],[year_of_release]])</f>
        <v>1538.4615384615386</v>
      </c>
      <c r="Y580" s="4">
        <v>505524224</v>
      </c>
      <c r="Z580" s="4">
        <v>434174638</v>
      </c>
      <c r="AA580" s="4">
        <v>127761000</v>
      </c>
      <c r="AB580" s="1">
        <f>Table1[[#This Row],[na_sales]]/Table1[[#This Row],[NA population]]</f>
        <v>2.2155219212600975E-3</v>
      </c>
      <c r="AC580" s="1">
        <f>Table1[[#This Row],[eu_sales]]/Table1[[#This Row],[Eu population]]</f>
        <v>1.5892222612966169E-3</v>
      </c>
      <c r="AD580" s="1">
        <f>Table1[[#This Row],[jp_sales]]/Table1[[#This Row],[Jp population]]</f>
        <v>2.348134407213469E-4</v>
      </c>
    </row>
    <row r="581" spans="1:30" x14ac:dyDescent="0.25">
      <c r="A581" t="s">
        <v>729</v>
      </c>
      <c r="B581" t="s">
        <v>45</v>
      </c>
      <c r="C581">
        <v>2001</v>
      </c>
      <c r="D581" t="s">
        <v>19</v>
      </c>
      <c r="E581" t="s">
        <v>100</v>
      </c>
      <c r="F581" s="4">
        <v>910000</v>
      </c>
      <c r="G581" s="4">
        <v>710000</v>
      </c>
      <c r="H581" s="4">
        <v>0</v>
      </c>
      <c r="I581" s="4">
        <v>240000</v>
      </c>
      <c r="J581">
        <v>7</v>
      </c>
      <c r="K581">
        <v>16</v>
      </c>
      <c r="L581">
        <v>7.4</v>
      </c>
      <c r="M581" s="4">
        <v>8</v>
      </c>
      <c r="N581" t="s">
        <v>100</v>
      </c>
      <c r="O581" t="s">
        <v>21</v>
      </c>
      <c r="P581" s="4">
        <v>1860000</v>
      </c>
      <c r="Q581" s="3">
        <f>AVERAGE(Table1[[#This Row],[critic_score]],Table1[[#This Row],[user_score]])</f>
        <v>7.2</v>
      </c>
      <c r="R581" s="4">
        <f>Table1[[#This Row],[user_count]]+Table1[[#This Row],[critic_count]]</f>
        <v>24</v>
      </c>
      <c r="S581" s="2">
        <f>100000*Table1[[#This Row],[review_count]]/Table1[[#This Row],[total sales]]</f>
        <v>1.2903225806451613</v>
      </c>
      <c r="T581" s="2">
        <f>Table1[[#This Row],[total sales]]/(2017-Table1[[#This Row],[year_of_release]])</f>
        <v>116250</v>
      </c>
      <c r="U581" s="9">
        <f>Table1[[#This Row],[na_sales]]/(2017-Table1[[#This Row],[year_of_release]])</f>
        <v>56875</v>
      </c>
      <c r="V581" s="6">
        <f>Table1[[#This Row],[eu_sales]]/(2017-Table1[[#This Row],[year_of_release]])</f>
        <v>44375</v>
      </c>
      <c r="W581" s="6">
        <f>Table1[[#This Row],[jp_sales]]/(2017-Table1[[#This Row],[year_of_release]])</f>
        <v>0</v>
      </c>
      <c r="X581" s="6">
        <f>Table1[[#This Row],[other_sales]]/(2017-Table1[[#This Row],[year_of_release]])</f>
        <v>15000</v>
      </c>
      <c r="Y581" s="4">
        <v>489752572</v>
      </c>
      <c r="Z581" s="4">
        <v>430035992</v>
      </c>
      <c r="AA581" s="4">
        <v>127149000</v>
      </c>
      <c r="AB581" s="1">
        <f>Table1[[#This Row],[na_sales]]/Table1[[#This Row],[NA population]]</f>
        <v>1.8580811046766692E-3</v>
      </c>
      <c r="AC581" s="1">
        <f>Table1[[#This Row],[eu_sales]]/Table1[[#This Row],[Eu population]]</f>
        <v>1.6510245960993889E-3</v>
      </c>
      <c r="AD581" s="1">
        <f>Table1[[#This Row],[jp_sales]]/Table1[[#This Row],[Jp population]]</f>
        <v>0</v>
      </c>
    </row>
    <row r="582" spans="1:30" x14ac:dyDescent="0.25">
      <c r="A582" t="s">
        <v>489</v>
      </c>
      <c r="B582" t="s">
        <v>18</v>
      </c>
      <c r="C582">
        <v>2008</v>
      </c>
      <c r="D582" t="s">
        <v>40</v>
      </c>
      <c r="E582" t="s">
        <v>183</v>
      </c>
      <c r="F582" s="4">
        <v>1110000</v>
      </c>
      <c r="G582" s="4">
        <v>560000</v>
      </c>
      <c r="H582" s="4">
        <v>0</v>
      </c>
      <c r="I582" s="4">
        <v>180000</v>
      </c>
      <c r="J582">
        <v>7.1</v>
      </c>
      <c r="K582">
        <v>18</v>
      </c>
      <c r="L582">
        <v>7.9</v>
      </c>
      <c r="M582" s="4">
        <v>75</v>
      </c>
      <c r="N582" t="s">
        <v>728</v>
      </c>
      <c r="O582" t="s">
        <v>67</v>
      </c>
      <c r="P582" s="4">
        <v>1850000</v>
      </c>
      <c r="Q582" s="3">
        <f>AVERAGE(Table1[[#This Row],[critic_score]],Table1[[#This Row],[user_score]])</f>
        <v>7.5</v>
      </c>
      <c r="R582" s="4">
        <f>Table1[[#This Row],[user_count]]+Table1[[#This Row],[critic_count]]</f>
        <v>93</v>
      </c>
      <c r="S582" s="2">
        <f>100000*Table1[[#This Row],[review_count]]/Table1[[#This Row],[total sales]]</f>
        <v>5.0270270270270272</v>
      </c>
      <c r="T582" s="2">
        <f>Table1[[#This Row],[total sales]]/(2017-Table1[[#This Row],[year_of_release]])</f>
        <v>205555.55555555556</v>
      </c>
      <c r="U582" s="9">
        <f>Table1[[#This Row],[na_sales]]/(2017-Table1[[#This Row],[year_of_release]])</f>
        <v>123333.33333333333</v>
      </c>
      <c r="V582" s="6">
        <f>Table1[[#This Row],[eu_sales]]/(2017-Table1[[#This Row],[year_of_release]])</f>
        <v>62222.222222222219</v>
      </c>
      <c r="W582" s="6">
        <f>Table1[[#This Row],[jp_sales]]/(2017-Table1[[#This Row],[year_of_release]])</f>
        <v>0</v>
      </c>
      <c r="X582" s="6">
        <f>Table1[[#This Row],[other_sales]]/(2017-Table1[[#This Row],[year_of_release]])</f>
        <v>20000</v>
      </c>
      <c r="Y582" s="4">
        <v>528816311</v>
      </c>
      <c r="Z582" s="4">
        <v>440001482</v>
      </c>
      <c r="AA582" s="4">
        <v>128063000</v>
      </c>
      <c r="AB582" s="1">
        <f>Table1[[#This Row],[na_sales]]/Table1[[#This Row],[NA population]]</f>
        <v>2.0990275392621161E-3</v>
      </c>
      <c r="AC582" s="1">
        <f>Table1[[#This Row],[eu_sales]]/Table1[[#This Row],[Eu population]]</f>
        <v>1.2727229859648519E-3</v>
      </c>
      <c r="AD582" s="1">
        <f>Table1[[#This Row],[jp_sales]]/Table1[[#This Row],[Jp population]]</f>
        <v>0</v>
      </c>
    </row>
    <row r="583" spans="1:30" x14ac:dyDescent="0.25">
      <c r="A583" t="s">
        <v>730</v>
      </c>
      <c r="B583" t="s">
        <v>71</v>
      </c>
      <c r="C583">
        <v>2015</v>
      </c>
      <c r="D583" t="s">
        <v>40</v>
      </c>
      <c r="E583" t="s">
        <v>176</v>
      </c>
      <c r="F583" s="4">
        <v>470000</v>
      </c>
      <c r="G583" s="4">
        <v>1030000</v>
      </c>
      <c r="H583" s="4">
        <v>70000</v>
      </c>
      <c r="I583" s="4">
        <v>280000</v>
      </c>
      <c r="J583">
        <v>7.3</v>
      </c>
      <c r="K583">
        <v>42</v>
      </c>
      <c r="L583">
        <v>6.5</v>
      </c>
      <c r="M583" s="4">
        <v>403</v>
      </c>
      <c r="N583" t="s">
        <v>731</v>
      </c>
      <c r="O583" t="s">
        <v>43</v>
      </c>
      <c r="P583" s="4">
        <v>1850000</v>
      </c>
      <c r="Q583" s="3">
        <f>AVERAGE(Table1[[#This Row],[critic_score]],Table1[[#This Row],[user_score]])</f>
        <v>6.9</v>
      </c>
      <c r="R583" s="4">
        <f>Table1[[#This Row],[user_count]]+Table1[[#This Row],[critic_count]]</f>
        <v>445</v>
      </c>
      <c r="S583" s="2">
        <f>100000*Table1[[#This Row],[review_count]]/Table1[[#This Row],[total sales]]</f>
        <v>24.054054054054053</v>
      </c>
      <c r="T583" s="2">
        <f>Table1[[#This Row],[total sales]]/(2017-Table1[[#This Row],[year_of_release]])</f>
        <v>925000</v>
      </c>
      <c r="U583" s="9">
        <f>Table1[[#This Row],[na_sales]]/(2017-Table1[[#This Row],[year_of_release]])</f>
        <v>235000</v>
      </c>
      <c r="V583" s="6">
        <f>Table1[[#This Row],[eu_sales]]/(2017-Table1[[#This Row],[year_of_release]])</f>
        <v>515000</v>
      </c>
      <c r="W583" s="6">
        <f>Table1[[#This Row],[jp_sales]]/(2017-Table1[[#This Row],[year_of_release]])</f>
        <v>35000</v>
      </c>
      <c r="X583" s="6">
        <f>Table1[[#This Row],[other_sales]]/(2017-Table1[[#This Row],[year_of_release]])</f>
        <v>140000</v>
      </c>
      <c r="Y583" s="4">
        <v>567732286</v>
      </c>
      <c r="Z583" s="4">
        <v>444588718</v>
      </c>
      <c r="AA583" s="4">
        <v>127141000</v>
      </c>
      <c r="AB583" s="1">
        <f>Table1[[#This Row],[na_sales]]/Table1[[#This Row],[NA population]]</f>
        <v>8.2785497952110479E-4</v>
      </c>
      <c r="AC583" s="1">
        <f>Table1[[#This Row],[eu_sales]]/Table1[[#This Row],[Eu population]]</f>
        <v>2.3167479477065813E-3</v>
      </c>
      <c r="AD583" s="1">
        <f>Table1[[#This Row],[jp_sales]]/Table1[[#This Row],[Jp population]]</f>
        <v>5.5056983978417665E-4</v>
      </c>
    </row>
    <row r="584" spans="1:30" x14ac:dyDescent="0.25">
      <c r="A584" t="s">
        <v>732</v>
      </c>
      <c r="B584" t="s">
        <v>45</v>
      </c>
      <c r="C584">
        <v>2004</v>
      </c>
      <c r="D584" t="s">
        <v>27</v>
      </c>
      <c r="E584" t="s">
        <v>51</v>
      </c>
      <c r="F584" s="4">
        <v>1330000</v>
      </c>
      <c r="G584" s="4">
        <v>490000</v>
      </c>
      <c r="H584" s="4">
        <v>0</v>
      </c>
      <c r="I584" s="4">
        <v>30000</v>
      </c>
      <c r="J584">
        <v>8.4</v>
      </c>
      <c r="K584">
        <v>55</v>
      </c>
      <c r="L584">
        <v>8.6</v>
      </c>
      <c r="M584" s="4">
        <v>246</v>
      </c>
      <c r="N584" t="s">
        <v>148</v>
      </c>
      <c r="O584" t="s">
        <v>67</v>
      </c>
      <c r="P584" s="4">
        <v>1850000</v>
      </c>
      <c r="Q584" s="3">
        <f>AVERAGE(Table1[[#This Row],[critic_score]],Table1[[#This Row],[user_score]])</f>
        <v>8.5</v>
      </c>
      <c r="R584" s="4">
        <f>Table1[[#This Row],[user_count]]+Table1[[#This Row],[critic_count]]</f>
        <v>301</v>
      </c>
      <c r="S584" s="2">
        <f>100000*Table1[[#This Row],[review_count]]/Table1[[#This Row],[total sales]]</f>
        <v>16.27027027027027</v>
      </c>
      <c r="T584" s="2">
        <f>Table1[[#This Row],[total sales]]/(2017-Table1[[#This Row],[year_of_release]])</f>
        <v>142307.69230769231</v>
      </c>
      <c r="U584" s="9">
        <f>Table1[[#This Row],[na_sales]]/(2017-Table1[[#This Row],[year_of_release]])</f>
        <v>102307.69230769231</v>
      </c>
      <c r="V584" s="6">
        <f>Table1[[#This Row],[eu_sales]]/(2017-Table1[[#This Row],[year_of_release]])</f>
        <v>37692.307692307695</v>
      </c>
      <c r="W584" s="6">
        <f>Table1[[#This Row],[jp_sales]]/(2017-Table1[[#This Row],[year_of_release]])</f>
        <v>0</v>
      </c>
      <c r="X584" s="6">
        <f>Table1[[#This Row],[other_sales]]/(2017-Table1[[#This Row],[year_of_release]])</f>
        <v>2307.6923076923076</v>
      </c>
      <c r="Y584" s="4">
        <v>505524224</v>
      </c>
      <c r="Z584" s="4">
        <v>434174638</v>
      </c>
      <c r="AA584" s="4">
        <v>127761000</v>
      </c>
      <c r="AB584" s="1">
        <f>Table1[[#This Row],[na_sales]]/Table1[[#This Row],[NA population]]</f>
        <v>2.630932281496366E-3</v>
      </c>
      <c r="AC584" s="1">
        <f>Table1[[#This Row],[eu_sales]]/Table1[[#This Row],[Eu population]]</f>
        <v>1.1285781275874524E-3</v>
      </c>
      <c r="AD584" s="1">
        <f>Table1[[#This Row],[jp_sales]]/Table1[[#This Row],[Jp population]]</f>
        <v>0</v>
      </c>
    </row>
    <row r="585" spans="1:30" x14ac:dyDescent="0.25">
      <c r="A585" t="s">
        <v>733</v>
      </c>
      <c r="B585" t="s">
        <v>159</v>
      </c>
      <c r="C585">
        <v>2004</v>
      </c>
      <c r="D585" t="s">
        <v>96</v>
      </c>
      <c r="E585" t="s">
        <v>176</v>
      </c>
      <c r="F585" s="4">
        <v>1260000</v>
      </c>
      <c r="G585" s="4">
        <v>180000</v>
      </c>
      <c r="H585" s="4">
        <v>350000</v>
      </c>
      <c r="I585" s="4">
        <v>60000</v>
      </c>
      <c r="J585">
        <v>7.6</v>
      </c>
      <c r="K585">
        <v>37</v>
      </c>
      <c r="L585">
        <v>7.9</v>
      </c>
      <c r="M585" s="4">
        <v>84</v>
      </c>
      <c r="N585" t="s">
        <v>734</v>
      </c>
      <c r="O585" t="s">
        <v>21</v>
      </c>
      <c r="P585" s="4">
        <v>1850000</v>
      </c>
      <c r="Q585" s="3">
        <f>AVERAGE(Table1[[#This Row],[critic_score]],Table1[[#This Row],[user_score]])</f>
        <v>7.75</v>
      </c>
      <c r="R585" s="4">
        <f>Table1[[#This Row],[user_count]]+Table1[[#This Row],[critic_count]]</f>
        <v>121</v>
      </c>
      <c r="S585" s="2">
        <f>100000*Table1[[#This Row],[review_count]]/Table1[[#This Row],[total sales]]</f>
        <v>6.5405405405405403</v>
      </c>
      <c r="T585" s="2">
        <f>Table1[[#This Row],[total sales]]/(2017-Table1[[#This Row],[year_of_release]])</f>
        <v>142307.69230769231</v>
      </c>
      <c r="U585" s="9">
        <f>Table1[[#This Row],[na_sales]]/(2017-Table1[[#This Row],[year_of_release]])</f>
        <v>96923.076923076922</v>
      </c>
      <c r="V585" s="6">
        <f>Table1[[#This Row],[eu_sales]]/(2017-Table1[[#This Row],[year_of_release]])</f>
        <v>13846.153846153846</v>
      </c>
      <c r="W585" s="6">
        <f>Table1[[#This Row],[jp_sales]]/(2017-Table1[[#This Row],[year_of_release]])</f>
        <v>26923.076923076922</v>
      </c>
      <c r="X585" s="6">
        <f>Table1[[#This Row],[other_sales]]/(2017-Table1[[#This Row],[year_of_release]])</f>
        <v>4615.3846153846152</v>
      </c>
      <c r="Y585" s="4">
        <v>505524224</v>
      </c>
      <c r="Z585" s="4">
        <v>434174638</v>
      </c>
      <c r="AA585" s="4">
        <v>127761000</v>
      </c>
      <c r="AB585" s="1">
        <f>Table1[[#This Row],[na_sales]]/Table1[[#This Row],[NA population]]</f>
        <v>2.4924621614176097E-3</v>
      </c>
      <c r="AC585" s="1">
        <f>Table1[[#This Row],[eu_sales]]/Table1[[#This Row],[Eu population]]</f>
        <v>4.1457972033824786E-4</v>
      </c>
      <c r="AD585" s="1">
        <f>Table1[[#This Row],[jp_sales]]/Table1[[#This Row],[Jp population]]</f>
        <v>2.7394901417490472E-3</v>
      </c>
    </row>
    <row r="586" spans="1:30" x14ac:dyDescent="0.25">
      <c r="A586" t="s">
        <v>735</v>
      </c>
      <c r="B586" t="s">
        <v>39</v>
      </c>
      <c r="C586">
        <v>2012</v>
      </c>
      <c r="D586" t="s">
        <v>54</v>
      </c>
      <c r="E586" t="s">
        <v>41</v>
      </c>
      <c r="F586" s="4">
        <v>590000</v>
      </c>
      <c r="G586" s="4">
        <v>890000</v>
      </c>
      <c r="H586" s="4">
        <v>60000</v>
      </c>
      <c r="I586" s="4">
        <v>300000</v>
      </c>
      <c r="J586">
        <v>8.6999999999999993</v>
      </c>
      <c r="K586">
        <v>31</v>
      </c>
      <c r="L586">
        <v>7.8</v>
      </c>
      <c r="M586" s="4">
        <v>790</v>
      </c>
      <c r="N586" t="s">
        <v>736</v>
      </c>
      <c r="O586" t="s">
        <v>43</v>
      </c>
      <c r="P586" s="4">
        <v>1840000</v>
      </c>
      <c r="Q586" s="3">
        <f>AVERAGE(Table1[[#This Row],[critic_score]],Table1[[#This Row],[user_score]])</f>
        <v>8.25</v>
      </c>
      <c r="R586" s="4">
        <f>Table1[[#This Row],[user_count]]+Table1[[#This Row],[critic_count]]</f>
        <v>821</v>
      </c>
      <c r="S586" s="2">
        <f>100000*Table1[[#This Row],[review_count]]/Table1[[#This Row],[total sales]]</f>
        <v>44.619565217391305</v>
      </c>
      <c r="T586" s="2">
        <f>Table1[[#This Row],[total sales]]/(2017-Table1[[#This Row],[year_of_release]])</f>
        <v>368000</v>
      </c>
      <c r="U586" s="9">
        <f>Table1[[#This Row],[na_sales]]/(2017-Table1[[#This Row],[year_of_release]])</f>
        <v>118000</v>
      </c>
      <c r="V586" s="6">
        <f>Table1[[#This Row],[eu_sales]]/(2017-Table1[[#This Row],[year_of_release]])</f>
        <v>178000</v>
      </c>
      <c r="W586" s="6">
        <f>Table1[[#This Row],[jp_sales]]/(2017-Table1[[#This Row],[year_of_release]])</f>
        <v>12000</v>
      </c>
      <c r="X586" s="6">
        <f>Table1[[#This Row],[other_sales]]/(2017-Table1[[#This Row],[year_of_release]])</f>
        <v>60000</v>
      </c>
      <c r="Y586" s="4">
        <v>551484507</v>
      </c>
      <c r="Z586" s="4">
        <v>441417242</v>
      </c>
      <c r="AA586" s="4">
        <v>127629000</v>
      </c>
      <c r="AB586" s="1">
        <f>Table1[[#This Row],[na_sales]]/Table1[[#This Row],[NA population]]</f>
        <v>1.0698396645982297E-3</v>
      </c>
      <c r="AC586" s="1">
        <f>Table1[[#This Row],[eu_sales]]/Table1[[#This Row],[Eu population]]</f>
        <v>2.016232977143199E-3</v>
      </c>
      <c r="AD586" s="1">
        <f>Table1[[#This Row],[jp_sales]]/Table1[[#This Row],[Jp population]]</f>
        <v>4.7011259196577578E-4</v>
      </c>
    </row>
    <row r="587" spans="1:30" x14ac:dyDescent="0.25">
      <c r="A587" t="s">
        <v>737</v>
      </c>
      <c r="B587" t="s">
        <v>26</v>
      </c>
      <c r="C587">
        <v>2009</v>
      </c>
      <c r="D587" t="s">
        <v>40</v>
      </c>
      <c r="E587" t="s">
        <v>431</v>
      </c>
      <c r="F587" s="4">
        <v>1320000</v>
      </c>
      <c r="G587" s="4">
        <v>370000</v>
      </c>
      <c r="H587" s="4">
        <v>0</v>
      </c>
      <c r="I587" s="4">
        <v>150000</v>
      </c>
      <c r="J587">
        <v>8</v>
      </c>
      <c r="K587">
        <v>4</v>
      </c>
      <c r="L587">
        <v>4.5</v>
      </c>
      <c r="M587" s="4">
        <v>8</v>
      </c>
      <c r="N587" t="s">
        <v>738</v>
      </c>
      <c r="O587" t="s">
        <v>21</v>
      </c>
      <c r="P587" s="4">
        <v>1840000</v>
      </c>
      <c r="Q587" s="3">
        <f>AVERAGE(Table1[[#This Row],[critic_score]],Table1[[#This Row],[user_score]])</f>
        <v>6.25</v>
      </c>
      <c r="R587" s="4">
        <f>Table1[[#This Row],[user_count]]+Table1[[#This Row],[critic_count]]</f>
        <v>12</v>
      </c>
      <c r="S587" s="2">
        <f>100000*Table1[[#This Row],[review_count]]/Table1[[#This Row],[total sales]]</f>
        <v>0.65217391304347827</v>
      </c>
      <c r="T587" s="2">
        <f>Table1[[#This Row],[total sales]]/(2017-Table1[[#This Row],[year_of_release]])</f>
        <v>230000</v>
      </c>
      <c r="U587" s="9">
        <f>Table1[[#This Row],[na_sales]]/(2017-Table1[[#This Row],[year_of_release]])</f>
        <v>165000</v>
      </c>
      <c r="V587" s="6">
        <f>Table1[[#This Row],[eu_sales]]/(2017-Table1[[#This Row],[year_of_release]])</f>
        <v>46250</v>
      </c>
      <c r="W587" s="6">
        <f>Table1[[#This Row],[jp_sales]]/(2017-Table1[[#This Row],[year_of_release]])</f>
        <v>0</v>
      </c>
      <c r="X587" s="6">
        <f>Table1[[#This Row],[other_sales]]/(2017-Table1[[#This Row],[year_of_release]])</f>
        <v>18750</v>
      </c>
      <c r="Y587" s="4">
        <v>534740514</v>
      </c>
      <c r="Z587" s="4">
        <v>441041694</v>
      </c>
      <c r="AA587" s="4">
        <v>128047000</v>
      </c>
      <c r="AB587" s="1">
        <f>Table1[[#This Row],[na_sales]]/Table1[[#This Row],[NA population]]</f>
        <v>2.4684869865685922E-3</v>
      </c>
      <c r="AC587" s="1">
        <f>Table1[[#This Row],[eu_sales]]/Table1[[#This Row],[Eu population]]</f>
        <v>8.3892295225947502E-4</v>
      </c>
      <c r="AD587" s="1">
        <f>Table1[[#This Row],[jp_sales]]/Table1[[#This Row],[Jp population]]</f>
        <v>0</v>
      </c>
    </row>
    <row r="588" spans="1:30" x14ac:dyDescent="0.25">
      <c r="A588" t="s">
        <v>740</v>
      </c>
      <c r="B588" t="s">
        <v>18</v>
      </c>
      <c r="C588">
        <v>2007</v>
      </c>
      <c r="D588" t="s">
        <v>29</v>
      </c>
      <c r="E588" t="s">
        <v>83</v>
      </c>
      <c r="F588" s="4">
        <v>820000</v>
      </c>
      <c r="G588" s="4">
        <v>820000</v>
      </c>
      <c r="H588" s="4">
        <v>0</v>
      </c>
      <c r="I588" s="4">
        <v>200000</v>
      </c>
      <c r="J588">
        <v>6.7</v>
      </c>
      <c r="K588">
        <v>25</v>
      </c>
      <c r="L588">
        <v>8.3000000000000007</v>
      </c>
      <c r="M588" s="4">
        <v>66</v>
      </c>
      <c r="N588" t="s">
        <v>671</v>
      </c>
      <c r="O588" t="s">
        <v>84</v>
      </c>
      <c r="P588" s="4">
        <v>1840000</v>
      </c>
      <c r="Q588" s="3">
        <f>AVERAGE(Table1[[#This Row],[critic_score]],Table1[[#This Row],[user_score]])</f>
        <v>7.5</v>
      </c>
      <c r="R588" s="4">
        <f>Table1[[#This Row],[user_count]]+Table1[[#This Row],[critic_count]]</f>
        <v>91</v>
      </c>
      <c r="S588" s="2">
        <f>100000*Table1[[#This Row],[review_count]]/Table1[[#This Row],[total sales]]</f>
        <v>4.9456521739130439</v>
      </c>
      <c r="T588" s="2">
        <f>Table1[[#This Row],[total sales]]/(2017-Table1[[#This Row],[year_of_release]])</f>
        <v>184000</v>
      </c>
      <c r="U588" s="9">
        <f>Table1[[#This Row],[na_sales]]/(2017-Table1[[#This Row],[year_of_release]])</f>
        <v>82000</v>
      </c>
      <c r="V588" s="6">
        <f>Table1[[#This Row],[eu_sales]]/(2017-Table1[[#This Row],[year_of_release]])</f>
        <v>82000</v>
      </c>
      <c r="W588" s="6">
        <f>Table1[[#This Row],[jp_sales]]/(2017-Table1[[#This Row],[year_of_release]])</f>
        <v>0</v>
      </c>
      <c r="X588" s="6">
        <f>Table1[[#This Row],[other_sales]]/(2017-Table1[[#This Row],[year_of_release]])</f>
        <v>20000</v>
      </c>
      <c r="Y588" s="4">
        <v>522751172</v>
      </c>
      <c r="Z588" s="4">
        <v>438594184</v>
      </c>
      <c r="AA588" s="4">
        <v>128001000</v>
      </c>
      <c r="AB588" s="1">
        <f>Table1[[#This Row],[na_sales]]/Table1[[#This Row],[NA population]]</f>
        <v>1.5686239341420358E-3</v>
      </c>
      <c r="AC588" s="1">
        <f>Table1[[#This Row],[eu_sales]]/Table1[[#This Row],[Eu population]]</f>
        <v>1.869609835045145E-3</v>
      </c>
      <c r="AD588" s="1">
        <f>Table1[[#This Row],[jp_sales]]/Table1[[#This Row],[Jp population]]</f>
        <v>0</v>
      </c>
    </row>
    <row r="589" spans="1:30" x14ac:dyDescent="0.25">
      <c r="A589" t="s">
        <v>613</v>
      </c>
      <c r="B589" t="s">
        <v>39</v>
      </c>
      <c r="C589">
        <v>2013</v>
      </c>
      <c r="D589" t="s">
        <v>40</v>
      </c>
      <c r="E589" t="s">
        <v>198</v>
      </c>
      <c r="F589" s="4">
        <v>770000</v>
      </c>
      <c r="G589" s="4">
        <v>760000</v>
      </c>
      <c r="H589" s="4">
        <v>10000</v>
      </c>
      <c r="I589" s="4">
        <v>290000</v>
      </c>
      <c r="J589">
        <v>8.1999999999999993</v>
      </c>
      <c r="K589">
        <v>22</v>
      </c>
      <c r="L589">
        <v>7.9</v>
      </c>
      <c r="M589" s="4">
        <v>76</v>
      </c>
      <c r="N589" t="s">
        <v>614</v>
      </c>
      <c r="O589" t="s">
        <v>84</v>
      </c>
      <c r="P589" s="4">
        <v>1830000</v>
      </c>
      <c r="Q589" s="3">
        <f>AVERAGE(Table1[[#This Row],[critic_score]],Table1[[#This Row],[user_score]])</f>
        <v>8.0500000000000007</v>
      </c>
      <c r="R589" s="4">
        <f>Table1[[#This Row],[user_count]]+Table1[[#This Row],[critic_count]]</f>
        <v>98</v>
      </c>
      <c r="S589" s="2">
        <f>100000*Table1[[#This Row],[review_count]]/Table1[[#This Row],[total sales]]</f>
        <v>5.3551912568306008</v>
      </c>
      <c r="T589" s="2">
        <f>Table1[[#This Row],[total sales]]/(2017-Table1[[#This Row],[year_of_release]])</f>
        <v>457500</v>
      </c>
      <c r="U589" s="9">
        <f>Table1[[#This Row],[na_sales]]/(2017-Table1[[#This Row],[year_of_release]])</f>
        <v>192500</v>
      </c>
      <c r="V589" s="6">
        <f>Table1[[#This Row],[eu_sales]]/(2017-Table1[[#This Row],[year_of_release]])</f>
        <v>190000</v>
      </c>
      <c r="W589" s="6">
        <f>Table1[[#This Row],[jp_sales]]/(2017-Table1[[#This Row],[year_of_release]])</f>
        <v>2500</v>
      </c>
      <c r="X589" s="6">
        <f>Table1[[#This Row],[other_sales]]/(2017-Table1[[#This Row],[year_of_release]])</f>
        <v>72500</v>
      </c>
      <c r="Y589" s="4">
        <v>556861736</v>
      </c>
      <c r="Z589" s="4">
        <v>442492884</v>
      </c>
      <c r="AA589" s="4">
        <v>127445000</v>
      </c>
      <c r="AB589" s="1">
        <f>Table1[[#This Row],[na_sales]]/Table1[[#This Row],[NA population]]</f>
        <v>1.3827489845702021E-3</v>
      </c>
      <c r="AC589" s="1">
        <f>Table1[[#This Row],[eu_sales]]/Table1[[#This Row],[Eu population]]</f>
        <v>1.7175417446939102E-3</v>
      </c>
      <c r="AD589" s="1">
        <f>Table1[[#This Row],[jp_sales]]/Table1[[#This Row],[Jp population]]</f>
        <v>7.8465220291105969E-5</v>
      </c>
    </row>
    <row r="590" spans="1:30" x14ac:dyDescent="0.25">
      <c r="A590" t="s">
        <v>739</v>
      </c>
      <c r="B590" t="s">
        <v>45</v>
      </c>
      <c r="C590">
        <v>2005</v>
      </c>
      <c r="D590" t="s">
        <v>19</v>
      </c>
      <c r="E590" t="s">
        <v>100</v>
      </c>
      <c r="F590" s="4">
        <v>1530000</v>
      </c>
      <c r="G590" s="4">
        <v>50000</v>
      </c>
      <c r="H590" s="4">
        <v>0</v>
      </c>
      <c r="I590" s="4">
        <v>250000</v>
      </c>
      <c r="J590">
        <v>8.6999999999999993</v>
      </c>
      <c r="K590">
        <v>25</v>
      </c>
      <c r="L590">
        <v>8.5</v>
      </c>
      <c r="M590" s="4">
        <v>36</v>
      </c>
      <c r="N590" t="s">
        <v>101</v>
      </c>
      <c r="O590" t="s">
        <v>21</v>
      </c>
      <c r="P590" s="4">
        <v>1830000</v>
      </c>
      <c r="Q590" s="3">
        <f>AVERAGE(Table1[[#This Row],[critic_score]],Table1[[#This Row],[user_score]])</f>
        <v>8.6</v>
      </c>
      <c r="R590" s="4">
        <f>Table1[[#This Row],[user_count]]+Table1[[#This Row],[critic_count]]</f>
        <v>61</v>
      </c>
      <c r="S590" s="2">
        <f>100000*Table1[[#This Row],[review_count]]/Table1[[#This Row],[total sales]]</f>
        <v>3.3333333333333335</v>
      </c>
      <c r="T590" s="2">
        <f>Table1[[#This Row],[total sales]]/(2017-Table1[[#This Row],[year_of_release]])</f>
        <v>152500</v>
      </c>
      <c r="U590" s="9">
        <f>Table1[[#This Row],[na_sales]]/(2017-Table1[[#This Row],[year_of_release]])</f>
        <v>127500</v>
      </c>
      <c r="V590" s="6">
        <f>Table1[[#This Row],[eu_sales]]/(2017-Table1[[#This Row],[year_of_release]])</f>
        <v>4166.666666666667</v>
      </c>
      <c r="W590" s="6">
        <f>Table1[[#This Row],[jp_sales]]/(2017-Table1[[#This Row],[year_of_release]])</f>
        <v>0</v>
      </c>
      <c r="X590" s="6">
        <f>Table1[[#This Row],[other_sales]]/(2017-Table1[[#This Row],[year_of_release]])</f>
        <v>20833.333333333332</v>
      </c>
      <c r="Y590" s="4">
        <v>511054143</v>
      </c>
      <c r="Z590" s="4">
        <v>435713800</v>
      </c>
      <c r="AA590" s="4">
        <v>127773000</v>
      </c>
      <c r="AB590" s="1">
        <f>Table1[[#This Row],[na_sales]]/Table1[[#This Row],[NA population]]</f>
        <v>2.9938119491969366E-3</v>
      </c>
      <c r="AC590" s="1">
        <f>Table1[[#This Row],[eu_sales]]/Table1[[#This Row],[Eu population]]</f>
        <v>1.1475422628339979E-4</v>
      </c>
      <c r="AD590" s="1">
        <f>Table1[[#This Row],[jp_sales]]/Table1[[#This Row],[Jp population]]</f>
        <v>0</v>
      </c>
    </row>
    <row r="591" spans="1:30" x14ac:dyDescent="0.25">
      <c r="A591" t="s">
        <v>741</v>
      </c>
      <c r="B591" t="s">
        <v>69</v>
      </c>
      <c r="C591">
        <v>2014</v>
      </c>
      <c r="D591" t="s">
        <v>27</v>
      </c>
      <c r="E591" t="s">
        <v>20</v>
      </c>
      <c r="F591" s="4">
        <v>610000</v>
      </c>
      <c r="G591" s="4">
        <v>340000</v>
      </c>
      <c r="H591" s="4">
        <v>790000</v>
      </c>
      <c r="I591" s="4">
        <v>90000</v>
      </c>
      <c r="J591">
        <v>8</v>
      </c>
      <c r="K591">
        <v>68</v>
      </c>
      <c r="L591">
        <v>8.8000000000000007</v>
      </c>
      <c r="M591" s="4">
        <v>206</v>
      </c>
      <c r="N591" t="s">
        <v>139</v>
      </c>
      <c r="O591" t="s">
        <v>21</v>
      </c>
      <c r="P591" s="4">
        <v>1830000</v>
      </c>
      <c r="Q591" s="3">
        <f>AVERAGE(Table1[[#This Row],[critic_score]],Table1[[#This Row],[user_score]])</f>
        <v>8.4</v>
      </c>
      <c r="R591" s="4">
        <f>Table1[[#This Row],[user_count]]+Table1[[#This Row],[critic_count]]</f>
        <v>274</v>
      </c>
      <c r="S591" s="2">
        <f>100000*Table1[[#This Row],[review_count]]/Table1[[#This Row],[total sales]]</f>
        <v>14.972677595628415</v>
      </c>
      <c r="T591" s="2">
        <f>Table1[[#This Row],[total sales]]/(2017-Table1[[#This Row],[year_of_release]])</f>
        <v>610000</v>
      </c>
      <c r="U591" s="9">
        <f>Table1[[#This Row],[na_sales]]/(2017-Table1[[#This Row],[year_of_release]])</f>
        <v>203333.33333333334</v>
      </c>
      <c r="V591" s="6">
        <f>Table1[[#This Row],[eu_sales]]/(2017-Table1[[#This Row],[year_of_release]])</f>
        <v>113333.33333333333</v>
      </c>
      <c r="W591" s="6">
        <f>Table1[[#This Row],[jp_sales]]/(2017-Table1[[#This Row],[year_of_release]])</f>
        <v>263333.33333333331</v>
      </c>
      <c r="X591" s="6">
        <f>Table1[[#This Row],[other_sales]]/(2017-Table1[[#This Row],[year_of_release]])</f>
        <v>30000</v>
      </c>
      <c r="Y591" s="4">
        <v>562338430</v>
      </c>
      <c r="Z591" s="4">
        <v>443580712</v>
      </c>
      <c r="AA591" s="4">
        <v>127276000</v>
      </c>
      <c r="AB591" s="1">
        <f>Table1[[#This Row],[na_sales]]/Table1[[#This Row],[NA population]]</f>
        <v>1.0847560249439114E-3</v>
      </c>
      <c r="AC591" s="1">
        <f>Table1[[#This Row],[eu_sales]]/Table1[[#This Row],[Eu population]]</f>
        <v>7.6648959434467024E-4</v>
      </c>
      <c r="AD591" s="1">
        <f>Table1[[#This Row],[jp_sales]]/Table1[[#This Row],[Jp population]]</f>
        <v>6.2069832490021688E-3</v>
      </c>
    </row>
    <row r="592" spans="1:30" x14ac:dyDescent="0.25">
      <c r="A592" t="s">
        <v>742</v>
      </c>
      <c r="B592" t="s">
        <v>26</v>
      </c>
      <c r="C592">
        <v>2010</v>
      </c>
      <c r="D592" t="s">
        <v>27</v>
      </c>
      <c r="E592" t="s">
        <v>403</v>
      </c>
      <c r="F592" s="4">
        <v>920000</v>
      </c>
      <c r="G592" s="4">
        <v>730000</v>
      </c>
      <c r="H592" s="4">
        <v>0</v>
      </c>
      <c r="I592" s="4">
        <v>170000</v>
      </c>
      <c r="J592">
        <v>7</v>
      </c>
      <c r="K592">
        <v>24</v>
      </c>
      <c r="L592">
        <v>7.5</v>
      </c>
      <c r="M592" s="4">
        <v>28</v>
      </c>
      <c r="N592" t="s">
        <v>743</v>
      </c>
      <c r="O592" t="s">
        <v>21</v>
      </c>
      <c r="P592" s="4">
        <v>1820000</v>
      </c>
      <c r="Q592" s="3">
        <f>AVERAGE(Table1[[#This Row],[critic_score]],Table1[[#This Row],[user_score]])</f>
        <v>7.25</v>
      </c>
      <c r="R592" s="4">
        <f>Table1[[#This Row],[user_count]]+Table1[[#This Row],[critic_count]]</f>
        <v>52</v>
      </c>
      <c r="S592" s="2">
        <f>100000*Table1[[#This Row],[review_count]]/Table1[[#This Row],[total sales]]</f>
        <v>2.8571428571428572</v>
      </c>
      <c r="T592" s="2">
        <f>Table1[[#This Row],[total sales]]/(2017-Table1[[#This Row],[year_of_release]])</f>
        <v>260000</v>
      </c>
      <c r="U592" s="9">
        <f>Table1[[#This Row],[na_sales]]/(2017-Table1[[#This Row],[year_of_release]])</f>
        <v>131428.57142857142</v>
      </c>
      <c r="V592" s="6">
        <f>Table1[[#This Row],[eu_sales]]/(2017-Table1[[#This Row],[year_of_release]])</f>
        <v>104285.71428571429</v>
      </c>
      <c r="W592" s="6">
        <f>Table1[[#This Row],[jp_sales]]/(2017-Table1[[#This Row],[year_of_release]])</f>
        <v>0</v>
      </c>
      <c r="X592" s="6">
        <f>Table1[[#This Row],[other_sales]]/(2017-Table1[[#This Row],[year_of_release]])</f>
        <v>24285.714285714286</v>
      </c>
      <c r="Y592" s="4">
        <v>540520772</v>
      </c>
      <c r="Z592" s="4">
        <v>441654761</v>
      </c>
      <c r="AA592" s="4">
        <v>128070000</v>
      </c>
      <c r="AB592" s="1">
        <f>Table1[[#This Row],[na_sales]]/Table1[[#This Row],[NA population]]</f>
        <v>1.7020622474801024E-3</v>
      </c>
      <c r="AC592" s="1">
        <f>Table1[[#This Row],[eu_sales]]/Table1[[#This Row],[Eu population]]</f>
        <v>1.6528747439450789E-3</v>
      </c>
      <c r="AD592" s="1">
        <f>Table1[[#This Row],[jp_sales]]/Table1[[#This Row],[Jp population]]</f>
        <v>0</v>
      </c>
    </row>
    <row r="593" spans="1:30" x14ac:dyDescent="0.25">
      <c r="A593" t="s">
        <v>744</v>
      </c>
      <c r="B593" t="s">
        <v>39</v>
      </c>
      <c r="C593">
        <v>2011</v>
      </c>
      <c r="D593" t="s">
        <v>40</v>
      </c>
      <c r="E593" t="s">
        <v>51</v>
      </c>
      <c r="F593" s="4">
        <v>1050000</v>
      </c>
      <c r="G593" s="4">
        <v>470000</v>
      </c>
      <c r="H593" s="4">
        <v>80000</v>
      </c>
      <c r="I593" s="4">
        <v>220000</v>
      </c>
      <c r="J593">
        <v>8.3000000000000007</v>
      </c>
      <c r="K593">
        <v>90</v>
      </c>
      <c r="L593">
        <v>8.4</v>
      </c>
      <c r="M593" s="4">
        <v>932</v>
      </c>
      <c r="N593" t="s">
        <v>452</v>
      </c>
      <c r="O593" t="s">
        <v>67</v>
      </c>
      <c r="P593" s="4">
        <v>1820000</v>
      </c>
      <c r="Q593" s="3">
        <f>AVERAGE(Table1[[#This Row],[critic_score]],Table1[[#This Row],[user_score]])</f>
        <v>8.3500000000000014</v>
      </c>
      <c r="R593" s="4">
        <f>Table1[[#This Row],[user_count]]+Table1[[#This Row],[critic_count]]</f>
        <v>1022</v>
      </c>
      <c r="S593" s="2">
        <f>100000*Table1[[#This Row],[review_count]]/Table1[[#This Row],[total sales]]</f>
        <v>56.153846153846153</v>
      </c>
      <c r="T593" s="2">
        <f>Table1[[#This Row],[total sales]]/(2017-Table1[[#This Row],[year_of_release]])</f>
        <v>303333.33333333331</v>
      </c>
      <c r="U593" s="9">
        <f>Table1[[#This Row],[na_sales]]/(2017-Table1[[#This Row],[year_of_release]])</f>
        <v>175000</v>
      </c>
      <c r="V593" s="6">
        <f>Table1[[#This Row],[eu_sales]]/(2017-Table1[[#This Row],[year_of_release]])</f>
        <v>78333.333333333328</v>
      </c>
      <c r="W593" s="6">
        <f>Table1[[#This Row],[jp_sales]]/(2017-Table1[[#This Row],[year_of_release]])</f>
        <v>13333.333333333334</v>
      </c>
      <c r="X593" s="6">
        <f>Table1[[#This Row],[other_sales]]/(2017-Table1[[#This Row],[year_of_release]])</f>
        <v>36666.666666666664</v>
      </c>
      <c r="Y593" s="4">
        <v>545961365</v>
      </c>
      <c r="Z593" s="4">
        <v>440756453</v>
      </c>
      <c r="AA593" s="4">
        <v>127833000</v>
      </c>
      <c r="AB593" s="1">
        <f>Table1[[#This Row],[na_sales]]/Table1[[#This Row],[NA population]]</f>
        <v>1.9232130097703891E-3</v>
      </c>
      <c r="AC593" s="1">
        <f>Table1[[#This Row],[eu_sales]]/Table1[[#This Row],[Eu population]]</f>
        <v>1.0663485396548466E-3</v>
      </c>
      <c r="AD593" s="1">
        <f>Table1[[#This Row],[jp_sales]]/Table1[[#This Row],[Jp population]]</f>
        <v>6.2581649495826585E-4</v>
      </c>
    </row>
    <row r="594" spans="1:30" x14ac:dyDescent="0.25">
      <c r="A594" t="s">
        <v>745</v>
      </c>
      <c r="B594" t="s">
        <v>113</v>
      </c>
      <c r="C594">
        <v>2012</v>
      </c>
      <c r="D594" t="s">
        <v>96</v>
      </c>
      <c r="E594" t="s">
        <v>55</v>
      </c>
      <c r="F594" s="4">
        <v>840000</v>
      </c>
      <c r="G594" s="4">
        <v>760000</v>
      </c>
      <c r="H594" s="4">
        <v>0</v>
      </c>
      <c r="I594" s="4">
        <v>220000</v>
      </c>
      <c r="J594">
        <v>8.1999999999999993</v>
      </c>
      <c r="K594">
        <v>42</v>
      </c>
      <c r="L594">
        <v>4.8</v>
      </c>
      <c r="M594" s="4">
        <v>1265</v>
      </c>
      <c r="N594" t="s">
        <v>164</v>
      </c>
      <c r="O594" t="s">
        <v>67</v>
      </c>
      <c r="P594" s="4">
        <v>1820000</v>
      </c>
      <c r="Q594" s="3">
        <f>AVERAGE(Table1[[#This Row],[critic_score]],Table1[[#This Row],[user_score]])</f>
        <v>6.5</v>
      </c>
      <c r="R594" s="4">
        <f>Table1[[#This Row],[user_count]]+Table1[[#This Row],[critic_count]]</f>
        <v>1307</v>
      </c>
      <c r="S594" s="2">
        <f>100000*Table1[[#This Row],[review_count]]/Table1[[#This Row],[total sales]]</f>
        <v>71.813186813186817</v>
      </c>
      <c r="T594" s="2">
        <f>Table1[[#This Row],[total sales]]/(2017-Table1[[#This Row],[year_of_release]])</f>
        <v>364000</v>
      </c>
      <c r="U594" s="9">
        <f>Table1[[#This Row],[na_sales]]/(2017-Table1[[#This Row],[year_of_release]])</f>
        <v>168000</v>
      </c>
      <c r="V594" s="6">
        <f>Table1[[#This Row],[eu_sales]]/(2017-Table1[[#This Row],[year_of_release]])</f>
        <v>152000</v>
      </c>
      <c r="W594" s="6">
        <f>Table1[[#This Row],[jp_sales]]/(2017-Table1[[#This Row],[year_of_release]])</f>
        <v>0</v>
      </c>
      <c r="X594" s="6">
        <f>Table1[[#This Row],[other_sales]]/(2017-Table1[[#This Row],[year_of_release]])</f>
        <v>44000</v>
      </c>
      <c r="Y594" s="4">
        <v>551484507</v>
      </c>
      <c r="Z594" s="4">
        <v>441417242</v>
      </c>
      <c r="AA594" s="4">
        <v>127629000</v>
      </c>
      <c r="AB594" s="1">
        <f>Table1[[#This Row],[na_sales]]/Table1[[#This Row],[NA population]]</f>
        <v>1.5231615563771404E-3</v>
      </c>
      <c r="AC594" s="1">
        <f>Table1[[#This Row],[eu_sales]]/Table1[[#This Row],[Eu population]]</f>
        <v>1.7217270366616081E-3</v>
      </c>
      <c r="AD594" s="1">
        <f>Table1[[#This Row],[jp_sales]]/Table1[[#This Row],[Jp population]]</f>
        <v>0</v>
      </c>
    </row>
    <row r="595" spans="1:30" x14ac:dyDescent="0.25">
      <c r="A595" t="s">
        <v>266</v>
      </c>
      <c r="B595" t="s">
        <v>45</v>
      </c>
      <c r="C595">
        <v>2001</v>
      </c>
      <c r="D595" t="s">
        <v>29</v>
      </c>
      <c r="E595" t="s">
        <v>267</v>
      </c>
      <c r="F595" s="4">
        <v>1730000</v>
      </c>
      <c r="G595" s="4">
        <v>70000</v>
      </c>
      <c r="H595" s="4">
        <v>0</v>
      </c>
      <c r="I595" s="4">
        <v>20000</v>
      </c>
      <c r="J595">
        <v>7.2</v>
      </c>
      <c r="K595">
        <v>9</v>
      </c>
      <c r="L595">
        <v>6</v>
      </c>
      <c r="M595" s="4">
        <v>5</v>
      </c>
      <c r="N595" t="s">
        <v>268</v>
      </c>
      <c r="O595" t="s">
        <v>21</v>
      </c>
      <c r="P595" s="4">
        <v>1820000</v>
      </c>
      <c r="Q595" s="3">
        <f>AVERAGE(Table1[[#This Row],[critic_score]],Table1[[#This Row],[user_score]])</f>
        <v>6.6</v>
      </c>
      <c r="R595" s="4">
        <f>Table1[[#This Row],[user_count]]+Table1[[#This Row],[critic_count]]</f>
        <v>14</v>
      </c>
      <c r="S595" s="2">
        <f>100000*Table1[[#This Row],[review_count]]/Table1[[#This Row],[total sales]]</f>
        <v>0.76923076923076927</v>
      </c>
      <c r="T595" s="2">
        <f>Table1[[#This Row],[total sales]]/(2017-Table1[[#This Row],[year_of_release]])</f>
        <v>113750</v>
      </c>
      <c r="U595" s="9">
        <f>Table1[[#This Row],[na_sales]]/(2017-Table1[[#This Row],[year_of_release]])</f>
        <v>108125</v>
      </c>
      <c r="V595" s="6">
        <f>Table1[[#This Row],[eu_sales]]/(2017-Table1[[#This Row],[year_of_release]])</f>
        <v>4375</v>
      </c>
      <c r="W595" s="6">
        <f>Table1[[#This Row],[jp_sales]]/(2017-Table1[[#This Row],[year_of_release]])</f>
        <v>0</v>
      </c>
      <c r="X595" s="6">
        <f>Table1[[#This Row],[other_sales]]/(2017-Table1[[#This Row],[year_of_release]])</f>
        <v>1250</v>
      </c>
      <c r="Y595" s="4">
        <v>489752572</v>
      </c>
      <c r="Z595" s="4">
        <v>430035992</v>
      </c>
      <c r="AA595" s="4">
        <v>127149000</v>
      </c>
      <c r="AB595" s="1">
        <f>Table1[[#This Row],[na_sales]]/Table1[[#This Row],[NA population]]</f>
        <v>3.5323959462534482E-3</v>
      </c>
      <c r="AC595" s="1">
        <f>Table1[[#This Row],[eu_sales]]/Table1[[#This Row],[Eu population]]</f>
        <v>1.6277707285486932E-4</v>
      </c>
      <c r="AD595" s="1">
        <f>Table1[[#This Row],[jp_sales]]/Table1[[#This Row],[Jp population]]</f>
        <v>0</v>
      </c>
    </row>
    <row r="596" spans="1:30" x14ac:dyDescent="0.25">
      <c r="A596" t="s">
        <v>533</v>
      </c>
      <c r="B596" t="s">
        <v>39</v>
      </c>
      <c r="C596">
        <v>2009</v>
      </c>
      <c r="D596" t="s">
        <v>96</v>
      </c>
      <c r="E596" t="s">
        <v>100</v>
      </c>
      <c r="F596" s="4">
        <v>960000</v>
      </c>
      <c r="G596" s="4">
        <v>420000</v>
      </c>
      <c r="H596" s="4">
        <v>80000</v>
      </c>
      <c r="I596" s="4">
        <v>210000</v>
      </c>
      <c r="J596">
        <v>8.6999999999999993</v>
      </c>
      <c r="K596">
        <v>41</v>
      </c>
      <c r="L596">
        <v>7.9</v>
      </c>
      <c r="M596" s="4">
        <v>597</v>
      </c>
      <c r="N596" t="s">
        <v>412</v>
      </c>
      <c r="O596" t="s">
        <v>43</v>
      </c>
      <c r="P596" s="4">
        <v>1670000</v>
      </c>
      <c r="Q596" s="3">
        <f>AVERAGE(Table1[[#This Row],[critic_score]],Table1[[#This Row],[user_score]])</f>
        <v>8.3000000000000007</v>
      </c>
      <c r="R596" s="4">
        <f>Table1[[#This Row],[user_count]]+Table1[[#This Row],[critic_count]]</f>
        <v>638</v>
      </c>
      <c r="S596" s="2">
        <f>100000*Table1[[#This Row],[review_count]]/Table1[[#This Row],[total sales]]</f>
        <v>38.203592814371255</v>
      </c>
      <c r="T596" s="2">
        <f>Table1[[#This Row],[total sales]]/(2017-Table1[[#This Row],[year_of_release]])</f>
        <v>208750</v>
      </c>
      <c r="U596" s="9">
        <f>Table1[[#This Row],[na_sales]]/(2017-Table1[[#This Row],[year_of_release]])</f>
        <v>120000</v>
      </c>
      <c r="V596" s="6">
        <f>Table1[[#This Row],[eu_sales]]/(2017-Table1[[#This Row],[year_of_release]])</f>
        <v>52500</v>
      </c>
      <c r="W596" s="6">
        <f>Table1[[#This Row],[jp_sales]]/(2017-Table1[[#This Row],[year_of_release]])</f>
        <v>10000</v>
      </c>
      <c r="X596" s="6">
        <f>Table1[[#This Row],[other_sales]]/(2017-Table1[[#This Row],[year_of_release]])</f>
        <v>26250</v>
      </c>
      <c r="Y596" s="4">
        <v>534740514</v>
      </c>
      <c r="Z596" s="4">
        <v>441041694</v>
      </c>
      <c r="AA596" s="4">
        <v>128047000</v>
      </c>
      <c r="AB596" s="1">
        <f>Table1[[#This Row],[na_sales]]/Table1[[#This Row],[NA population]]</f>
        <v>1.7952632629589761E-3</v>
      </c>
      <c r="AC596" s="1">
        <f>Table1[[#This Row],[eu_sales]]/Table1[[#This Row],[Eu population]]</f>
        <v>9.5229091878102571E-4</v>
      </c>
      <c r="AD596" s="1">
        <f>Table1[[#This Row],[jp_sales]]/Table1[[#This Row],[Jp population]]</f>
        <v>6.2477059204823224E-4</v>
      </c>
    </row>
    <row r="597" spans="1:30" x14ac:dyDescent="0.25">
      <c r="A597" t="s">
        <v>749</v>
      </c>
      <c r="B597" t="s">
        <v>45</v>
      </c>
      <c r="C597">
        <v>2003</v>
      </c>
      <c r="D597" t="s">
        <v>73</v>
      </c>
      <c r="E597" t="s">
        <v>171</v>
      </c>
      <c r="F597" s="4">
        <v>1050000</v>
      </c>
      <c r="G597" s="4">
        <v>590000</v>
      </c>
      <c r="H597" s="4">
        <v>0</v>
      </c>
      <c r="I597" s="4">
        <v>180000</v>
      </c>
      <c r="J597">
        <v>8.1999999999999993</v>
      </c>
      <c r="K597">
        <v>27</v>
      </c>
      <c r="L597">
        <v>8.1999999999999993</v>
      </c>
      <c r="M597" s="4">
        <v>11</v>
      </c>
      <c r="N597" t="s">
        <v>256</v>
      </c>
      <c r="O597" t="s">
        <v>21</v>
      </c>
      <c r="P597" s="4">
        <v>1820000</v>
      </c>
      <c r="Q597" s="3">
        <f>AVERAGE(Table1[[#This Row],[critic_score]],Table1[[#This Row],[user_score]])</f>
        <v>8.1999999999999993</v>
      </c>
      <c r="R597" s="4">
        <f>Table1[[#This Row],[user_count]]+Table1[[#This Row],[critic_count]]</f>
        <v>38</v>
      </c>
      <c r="S597" s="2">
        <f>100000*Table1[[#This Row],[review_count]]/Table1[[#This Row],[total sales]]</f>
        <v>2.087912087912088</v>
      </c>
      <c r="T597" s="2">
        <f>Table1[[#This Row],[total sales]]/(2017-Table1[[#This Row],[year_of_release]])</f>
        <v>130000</v>
      </c>
      <c r="U597" s="9">
        <f>Table1[[#This Row],[na_sales]]/(2017-Table1[[#This Row],[year_of_release]])</f>
        <v>75000</v>
      </c>
      <c r="V597" s="6">
        <f>Table1[[#This Row],[eu_sales]]/(2017-Table1[[#This Row],[year_of_release]])</f>
        <v>42142.857142857145</v>
      </c>
      <c r="W597" s="6">
        <f>Table1[[#This Row],[jp_sales]]/(2017-Table1[[#This Row],[year_of_release]])</f>
        <v>0</v>
      </c>
      <c r="X597" s="6">
        <f>Table1[[#This Row],[other_sales]]/(2017-Table1[[#This Row],[year_of_release]])</f>
        <v>12857.142857142857</v>
      </c>
      <c r="Y597" s="4">
        <v>500125528</v>
      </c>
      <c r="Z597" s="4">
        <v>432552540</v>
      </c>
      <c r="AA597" s="4">
        <v>127718000</v>
      </c>
      <c r="AB597" s="1">
        <f>Table1[[#This Row],[na_sales]]/Table1[[#This Row],[NA population]]</f>
        <v>2.0994729147279199E-3</v>
      </c>
      <c r="AC597" s="1">
        <f>Table1[[#This Row],[eu_sales]]/Table1[[#This Row],[Eu population]]</f>
        <v>1.3639961517738399E-3</v>
      </c>
      <c r="AD597" s="1">
        <f>Table1[[#This Row],[jp_sales]]/Table1[[#This Row],[Jp population]]</f>
        <v>0</v>
      </c>
    </row>
    <row r="598" spans="1:30" x14ac:dyDescent="0.25">
      <c r="A598" t="s">
        <v>750</v>
      </c>
      <c r="B598" t="s">
        <v>45</v>
      </c>
      <c r="C598">
        <v>2002</v>
      </c>
      <c r="D598" t="s">
        <v>65</v>
      </c>
      <c r="E598" t="s">
        <v>403</v>
      </c>
      <c r="F598" s="4">
        <v>780000</v>
      </c>
      <c r="G598" s="4">
        <v>440000</v>
      </c>
      <c r="H598" s="4">
        <v>560000</v>
      </c>
      <c r="I598" s="4">
        <v>40000</v>
      </c>
      <c r="J598">
        <v>9.4</v>
      </c>
      <c r="K598">
        <v>36</v>
      </c>
      <c r="L598">
        <v>8</v>
      </c>
      <c r="M598" s="4">
        <v>84</v>
      </c>
      <c r="N598" t="s">
        <v>751</v>
      </c>
      <c r="O598" t="s">
        <v>67</v>
      </c>
      <c r="P598" s="4">
        <v>1820000</v>
      </c>
      <c r="Q598" s="3">
        <f>AVERAGE(Table1[[#This Row],[critic_score]],Table1[[#This Row],[user_score]])</f>
        <v>8.6999999999999993</v>
      </c>
      <c r="R598" s="4">
        <f>Table1[[#This Row],[user_count]]+Table1[[#This Row],[critic_count]]</f>
        <v>120</v>
      </c>
      <c r="S598" s="2">
        <f>100000*Table1[[#This Row],[review_count]]/Table1[[#This Row],[total sales]]</f>
        <v>6.5934065934065931</v>
      </c>
      <c r="T598" s="2">
        <f>Table1[[#This Row],[total sales]]/(2017-Table1[[#This Row],[year_of_release]])</f>
        <v>121333.33333333333</v>
      </c>
      <c r="U598" s="9">
        <f>Table1[[#This Row],[na_sales]]/(2017-Table1[[#This Row],[year_of_release]])</f>
        <v>52000</v>
      </c>
      <c r="V598" s="6">
        <f>Table1[[#This Row],[eu_sales]]/(2017-Table1[[#This Row],[year_of_release]])</f>
        <v>29333.333333333332</v>
      </c>
      <c r="W598" s="6">
        <f>Table1[[#This Row],[jp_sales]]/(2017-Table1[[#This Row],[year_of_release]])</f>
        <v>37333.333333333336</v>
      </c>
      <c r="X598" s="6">
        <f>Table1[[#This Row],[other_sales]]/(2017-Table1[[#This Row],[year_of_release]])</f>
        <v>2666.6666666666665</v>
      </c>
      <c r="Y598" s="4">
        <v>495013192</v>
      </c>
      <c r="Z598" s="4">
        <v>431019772</v>
      </c>
      <c r="AA598" s="4">
        <v>127445000</v>
      </c>
      <c r="AB598" s="1">
        <f>Table1[[#This Row],[na_sales]]/Table1[[#This Row],[NA population]]</f>
        <v>1.5757155821414957E-3</v>
      </c>
      <c r="AC598" s="1">
        <f>Table1[[#This Row],[eu_sales]]/Table1[[#This Row],[Eu population]]</f>
        <v>1.020834840031422E-3</v>
      </c>
      <c r="AD598" s="1">
        <f>Table1[[#This Row],[jp_sales]]/Table1[[#This Row],[Jp population]]</f>
        <v>4.3940523363019341E-3</v>
      </c>
    </row>
    <row r="599" spans="1:30" x14ac:dyDescent="0.25">
      <c r="A599" t="s">
        <v>746</v>
      </c>
      <c r="B599" t="s">
        <v>113</v>
      </c>
      <c r="C599">
        <v>2001</v>
      </c>
      <c r="D599" t="s">
        <v>73</v>
      </c>
      <c r="E599" t="s">
        <v>100</v>
      </c>
      <c r="F599" s="4">
        <v>1810000</v>
      </c>
      <c r="G599" s="4">
        <v>0</v>
      </c>
      <c r="H599" s="4">
        <v>0</v>
      </c>
      <c r="I599" s="4">
        <v>0</v>
      </c>
      <c r="J599">
        <v>8.5</v>
      </c>
      <c r="K599">
        <v>17</v>
      </c>
      <c r="L599">
        <v>7.9</v>
      </c>
      <c r="M599" s="4">
        <v>70</v>
      </c>
      <c r="N599" t="s">
        <v>321</v>
      </c>
      <c r="O599" t="s">
        <v>67</v>
      </c>
      <c r="P599" s="4">
        <v>1810000</v>
      </c>
      <c r="Q599" s="3">
        <f>AVERAGE(Table1[[#This Row],[critic_score]],Table1[[#This Row],[user_score]])</f>
        <v>8.1999999999999993</v>
      </c>
      <c r="R599" s="4">
        <f>Table1[[#This Row],[user_count]]+Table1[[#This Row],[critic_count]]</f>
        <v>87</v>
      </c>
      <c r="S599" s="2">
        <f>100000*Table1[[#This Row],[review_count]]/Table1[[#This Row],[total sales]]</f>
        <v>4.806629834254144</v>
      </c>
      <c r="T599" s="2">
        <f>Table1[[#This Row],[total sales]]/(2017-Table1[[#This Row],[year_of_release]])</f>
        <v>113125</v>
      </c>
      <c r="U599" s="9">
        <f>Table1[[#This Row],[na_sales]]/(2017-Table1[[#This Row],[year_of_release]])</f>
        <v>113125</v>
      </c>
      <c r="V599" s="6">
        <f>Table1[[#This Row],[eu_sales]]/(2017-Table1[[#This Row],[year_of_release]])</f>
        <v>0</v>
      </c>
      <c r="W599" s="6">
        <f>Table1[[#This Row],[jp_sales]]/(2017-Table1[[#This Row],[year_of_release]])</f>
        <v>0</v>
      </c>
      <c r="X599" s="6">
        <f>Table1[[#This Row],[other_sales]]/(2017-Table1[[#This Row],[year_of_release]])</f>
        <v>0</v>
      </c>
      <c r="Y599" s="4">
        <v>489752572</v>
      </c>
      <c r="Z599" s="4">
        <v>430035992</v>
      </c>
      <c r="AA599" s="4">
        <v>127149000</v>
      </c>
      <c r="AB599" s="1">
        <f>Table1[[#This Row],[na_sales]]/Table1[[#This Row],[NA population]]</f>
        <v>3.695743735675573E-3</v>
      </c>
      <c r="AC599" s="1">
        <f>Table1[[#This Row],[eu_sales]]/Table1[[#This Row],[Eu population]]</f>
        <v>0</v>
      </c>
      <c r="AD599" s="1">
        <f>Table1[[#This Row],[jp_sales]]/Table1[[#This Row],[Jp population]]</f>
        <v>0</v>
      </c>
    </row>
    <row r="600" spans="1:30" x14ac:dyDescent="0.25">
      <c r="A600" t="s">
        <v>748</v>
      </c>
      <c r="B600" t="s">
        <v>34</v>
      </c>
      <c r="C600">
        <v>2007</v>
      </c>
      <c r="D600" t="s">
        <v>54</v>
      </c>
      <c r="E600" t="s">
        <v>100</v>
      </c>
      <c r="F600" s="4">
        <v>1090000</v>
      </c>
      <c r="G600" s="4">
        <v>530000</v>
      </c>
      <c r="H600" s="4">
        <v>20000</v>
      </c>
      <c r="I600" s="4">
        <v>170000</v>
      </c>
      <c r="J600">
        <v>9.6</v>
      </c>
      <c r="K600">
        <v>54</v>
      </c>
      <c r="L600">
        <v>8.9</v>
      </c>
      <c r="M600" s="4">
        <v>797</v>
      </c>
      <c r="N600" t="s">
        <v>294</v>
      </c>
      <c r="O600" t="s">
        <v>43</v>
      </c>
      <c r="P600" s="4">
        <v>1810000</v>
      </c>
      <c r="Q600" s="3">
        <f>AVERAGE(Table1[[#This Row],[critic_score]],Table1[[#This Row],[user_score]])</f>
        <v>9.25</v>
      </c>
      <c r="R600" s="4">
        <f>Table1[[#This Row],[user_count]]+Table1[[#This Row],[critic_count]]</f>
        <v>851</v>
      </c>
      <c r="S600" s="2">
        <f>100000*Table1[[#This Row],[review_count]]/Table1[[#This Row],[total sales]]</f>
        <v>47.016574585635361</v>
      </c>
      <c r="T600" s="2">
        <f>Table1[[#This Row],[total sales]]/(2017-Table1[[#This Row],[year_of_release]])</f>
        <v>181000</v>
      </c>
      <c r="U600" s="9">
        <f>Table1[[#This Row],[na_sales]]/(2017-Table1[[#This Row],[year_of_release]])</f>
        <v>109000</v>
      </c>
      <c r="V600" s="6">
        <f>Table1[[#This Row],[eu_sales]]/(2017-Table1[[#This Row],[year_of_release]])</f>
        <v>53000</v>
      </c>
      <c r="W600" s="6">
        <f>Table1[[#This Row],[jp_sales]]/(2017-Table1[[#This Row],[year_of_release]])</f>
        <v>2000</v>
      </c>
      <c r="X600" s="6">
        <f>Table1[[#This Row],[other_sales]]/(2017-Table1[[#This Row],[year_of_release]])</f>
        <v>17000</v>
      </c>
      <c r="Y600" s="4">
        <v>522751172</v>
      </c>
      <c r="Z600" s="4">
        <v>438594184</v>
      </c>
      <c r="AA600" s="4">
        <v>128001000</v>
      </c>
      <c r="AB600" s="1">
        <f>Table1[[#This Row],[na_sales]]/Table1[[#This Row],[NA population]]</f>
        <v>2.0851220587985598E-3</v>
      </c>
      <c r="AC600" s="1">
        <f>Table1[[#This Row],[eu_sales]]/Table1[[#This Row],[Eu population]]</f>
        <v>1.2084063567974718E-3</v>
      </c>
      <c r="AD600" s="1">
        <f>Table1[[#This Row],[jp_sales]]/Table1[[#This Row],[Jp population]]</f>
        <v>1.5624877930641166E-4</v>
      </c>
    </row>
    <row r="601" spans="1:30" x14ac:dyDescent="0.25">
      <c r="A601" t="s">
        <v>752</v>
      </c>
      <c r="B601" t="s">
        <v>71</v>
      </c>
      <c r="C601">
        <v>2016</v>
      </c>
      <c r="D601" t="s">
        <v>40</v>
      </c>
      <c r="E601" t="s">
        <v>41</v>
      </c>
      <c r="F601" s="4">
        <v>420000</v>
      </c>
      <c r="G601" s="4">
        <v>1080000</v>
      </c>
      <c r="H601" s="4">
        <v>30000</v>
      </c>
      <c r="I601" s="4">
        <v>280000</v>
      </c>
      <c r="J601">
        <v>6.8</v>
      </c>
      <c r="K601">
        <v>66</v>
      </c>
      <c r="L601">
        <v>5.0999999999999996</v>
      </c>
      <c r="M601" s="4">
        <v>1147</v>
      </c>
      <c r="N601" t="s">
        <v>753</v>
      </c>
      <c r="O601" t="s">
        <v>43</v>
      </c>
      <c r="P601" s="4">
        <v>1810000</v>
      </c>
      <c r="Q601" s="3">
        <f>AVERAGE(Table1[[#This Row],[critic_score]],Table1[[#This Row],[user_score]])</f>
        <v>5.9499999999999993</v>
      </c>
      <c r="R601" s="4">
        <f>Table1[[#This Row],[user_count]]+Table1[[#This Row],[critic_count]]</f>
        <v>1213</v>
      </c>
      <c r="S601" s="2">
        <f>100000*Table1[[#This Row],[review_count]]/Table1[[#This Row],[total sales]]</f>
        <v>67.016574585635354</v>
      </c>
      <c r="T601" s="2">
        <f>Table1[[#This Row],[total sales]]/(2017-Table1[[#This Row],[year_of_release]])</f>
        <v>1810000</v>
      </c>
      <c r="U601" s="9">
        <f>Table1[[#This Row],[na_sales]]/(2017-Table1[[#This Row],[year_of_release]])</f>
        <v>420000</v>
      </c>
      <c r="V601" s="6">
        <f>Table1[[#This Row],[eu_sales]]/(2017-Table1[[#This Row],[year_of_release]])</f>
        <v>1080000</v>
      </c>
      <c r="W601" s="6">
        <f>Table1[[#This Row],[jp_sales]]/(2017-Table1[[#This Row],[year_of_release]])</f>
        <v>30000</v>
      </c>
      <c r="X601" s="6">
        <f>Table1[[#This Row],[other_sales]]/(2017-Table1[[#This Row],[year_of_release]])</f>
        <v>280000</v>
      </c>
      <c r="Y601" s="4">
        <v>573178249</v>
      </c>
      <c r="Z601" s="4">
        <v>445623395</v>
      </c>
      <c r="AA601" s="4">
        <v>126994511</v>
      </c>
      <c r="AB601" s="1">
        <f>Table1[[#This Row],[na_sales]]/Table1[[#This Row],[NA population]]</f>
        <v>7.3275634714463844E-4</v>
      </c>
      <c r="AC601" s="1">
        <f>Table1[[#This Row],[eu_sales]]/Table1[[#This Row],[Eu population]]</f>
        <v>2.4235711412772662E-3</v>
      </c>
      <c r="AD601" s="1">
        <f>Table1[[#This Row],[jp_sales]]/Table1[[#This Row],[Jp population]]</f>
        <v>2.362306824426451E-4</v>
      </c>
    </row>
    <row r="602" spans="1:30" x14ac:dyDescent="0.25">
      <c r="A602" t="s">
        <v>754</v>
      </c>
      <c r="B602" t="s">
        <v>45</v>
      </c>
      <c r="C602">
        <v>2004</v>
      </c>
      <c r="D602" t="s">
        <v>27</v>
      </c>
      <c r="E602" t="s">
        <v>51</v>
      </c>
      <c r="F602" s="4">
        <v>880000</v>
      </c>
      <c r="G602" s="4">
        <v>690000</v>
      </c>
      <c r="H602" s="4">
        <v>0</v>
      </c>
      <c r="I602" s="4">
        <v>230000</v>
      </c>
      <c r="J602">
        <v>8.8000000000000007</v>
      </c>
      <c r="K602">
        <v>64</v>
      </c>
      <c r="L602">
        <v>9</v>
      </c>
      <c r="M602" s="4">
        <v>178</v>
      </c>
      <c r="N602" t="s">
        <v>452</v>
      </c>
      <c r="O602" t="s">
        <v>21</v>
      </c>
      <c r="P602" s="4">
        <v>1800000</v>
      </c>
      <c r="Q602" s="3">
        <f>AVERAGE(Table1[[#This Row],[critic_score]],Table1[[#This Row],[user_score]])</f>
        <v>8.9</v>
      </c>
      <c r="R602" s="4">
        <f>Table1[[#This Row],[user_count]]+Table1[[#This Row],[critic_count]]</f>
        <v>242</v>
      </c>
      <c r="S602" s="2">
        <f>100000*Table1[[#This Row],[review_count]]/Table1[[#This Row],[total sales]]</f>
        <v>13.444444444444445</v>
      </c>
      <c r="T602" s="2">
        <f>Table1[[#This Row],[total sales]]/(2017-Table1[[#This Row],[year_of_release]])</f>
        <v>138461.53846153847</v>
      </c>
      <c r="U602" s="9">
        <f>Table1[[#This Row],[na_sales]]/(2017-Table1[[#This Row],[year_of_release]])</f>
        <v>67692.307692307688</v>
      </c>
      <c r="V602" s="6">
        <f>Table1[[#This Row],[eu_sales]]/(2017-Table1[[#This Row],[year_of_release]])</f>
        <v>53076.923076923078</v>
      </c>
      <c r="W602" s="6">
        <f>Table1[[#This Row],[jp_sales]]/(2017-Table1[[#This Row],[year_of_release]])</f>
        <v>0</v>
      </c>
      <c r="X602" s="6">
        <f>Table1[[#This Row],[other_sales]]/(2017-Table1[[#This Row],[year_of_release]])</f>
        <v>17692.307692307691</v>
      </c>
      <c r="Y602" s="4">
        <v>505524224</v>
      </c>
      <c r="Z602" s="4">
        <v>434174638</v>
      </c>
      <c r="AA602" s="4">
        <v>127761000</v>
      </c>
      <c r="AB602" s="1">
        <f>Table1[[#This Row],[na_sales]]/Table1[[#This Row],[NA population]]</f>
        <v>1.7407672238472197E-3</v>
      </c>
      <c r="AC602" s="1">
        <f>Table1[[#This Row],[eu_sales]]/Table1[[#This Row],[Eu population]]</f>
        <v>1.5892222612966169E-3</v>
      </c>
      <c r="AD602" s="1">
        <f>Table1[[#This Row],[jp_sales]]/Table1[[#This Row],[Jp population]]</f>
        <v>0</v>
      </c>
    </row>
    <row r="603" spans="1:30" x14ac:dyDescent="0.25">
      <c r="A603" t="s">
        <v>755</v>
      </c>
      <c r="B603" t="s">
        <v>159</v>
      </c>
      <c r="C603">
        <v>2002</v>
      </c>
      <c r="D603" t="s">
        <v>27</v>
      </c>
      <c r="E603" t="s">
        <v>403</v>
      </c>
      <c r="F603" s="4">
        <v>930000</v>
      </c>
      <c r="G603" s="4">
        <v>590000</v>
      </c>
      <c r="H603" s="4">
        <v>210000</v>
      </c>
      <c r="I603" s="4">
        <v>70000</v>
      </c>
      <c r="J603">
        <v>8.3000000000000007</v>
      </c>
      <c r="K603">
        <v>23</v>
      </c>
      <c r="L603">
        <v>8.3000000000000007</v>
      </c>
      <c r="M603" s="4">
        <v>46</v>
      </c>
      <c r="N603" t="s">
        <v>414</v>
      </c>
      <c r="O603" t="s">
        <v>21</v>
      </c>
      <c r="P603" s="4">
        <v>1800000</v>
      </c>
      <c r="Q603" s="3">
        <f>AVERAGE(Table1[[#This Row],[critic_score]],Table1[[#This Row],[user_score]])</f>
        <v>8.3000000000000007</v>
      </c>
      <c r="R603" s="4">
        <f>Table1[[#This Row],[user_count]]+Table1[[#This Row],[critic_count]]</f>
        <v>69</v>
      </c>
      <c r="S603" s="2">
        <f>100000*Table1[[#This Row],[review_count]]/Table1[[#This Row],[total sales]]</f>
        <v>3.8333333333333335</v>
      </c>
      <c r="T603" s="2">
        <f>Table1[[#This Row],[total sales]]/(2017-Table1[[#This Row],[year_of_release]])</f>
        <v>120000</v>
      </c>
      <c r="U603" s="9">
        <f>Table1[[#This Row],[na_sales]]/(2017-Table1[[#This Row],[year_of_release]])</f>
        <v>62000</v>
      </c>
      <c r="V603" s="6">
        <f>Table1[[#This Row],[eu_sales]]/(2017-Table1[[#This Row],[year_of_release]])</f>
        <v>39333.333333333336</v>
      </c>
      <c r="W603" s="6">
        <f>Table1[[#This Row],[jp_sales]]/(2017-Table1[[#This Row],[year_of_release]])</f>
        <v>14000</v>
      </c>
      <c r="X603" s="6">
        <f>Table1[[#This Row],[other_sales]]/(2017-Table1[[#This Row],[year_of_release]])</f>
        <v>4666.666666666667</v>
      </c>
      <c r="Y603" s="4">
        <v>495013192</v>
      </c>
      <c r="Z603" s="4">
        <v>431019772</v>
      </c>
      <c r="AA603" s="4">
        <v>127445000</v>
      </c>
      <c r="AB603" s="1">
        <f>Table1[[#This Row],[na_sales]]/Table1[[#This Row],[NA population]]</f>
        <v>1.8787378094763988E-3</v>
      </c>
      <c r="AC603" s="1">
        <f>Table1[[#This Row],[eu_sales]]/Table1[[#This Row],[Eu population]]</f>
        <v>1.3688467173148613E-3</v>
      </c>
      <c r="AD603" s="1">
        <f>Table1[[#This Row],[jp_sales]]/Table1[[#This Row],[Jp population]]</f>
        <v>1.6477696261132254E-3</v>
      </c>
    </row>
    <row r="604" spans="1:30" x14ac:dyDescent="0.25">
      <c r="A604" t="s">
        <v>247</v>
      </c>
      <c r="B604" t="s">
        <v>34</v>
      </c>
      <c r="C604">
        <v>2006</v>
      </c>
      <c r="D604" t="s">
        <v>19</v>
      </c>
      <c r="E604" t="s">
        <v>100</v>
      </c>
      <c r="F604" s="4">
        <v>1660000</v>
      </c>
      <c r="G604" s="4">
        <v>0</v>
      </c>
      <c r="H604" s="4">
        <v>10000</v>
      </c>
      <c r="I604" s="4">
        <v>130000</v>
      </c>
      <c r="J604">
        <v>8</v>
      </c>
      <c r="K604">
        <v>54</v>
      </c>
      <c r="L604">
        <v>6</v>
      </c>
      <c r="M604" s="4">
        <v>148</v>
      </c>
      <c r="N604" t="s">
        <v>246</v>
      </c>
      <c r="O604" t="s">
        <v>21</v>
      </c>
      <c r="P604" s="4">
        <v>1800000</v>
      </c>
      <c r="Q604" s="3">
        <f>AVERAGE(Table1[[#This Row],[critic_score]],Table1[[#This Row],[user_score]])</f>
        <v>7</v>
      </c>
      <c r="R604" s="4">
        <f>Table1[[#This Row],[user_count]]+Table1[[#This Row],[critic_count]]</f>
        <v>202</v>
      </c>
      <c r="S604" s="2">
        <f>100000*Table1[[#This Row],[review_count]]/Table1[[#This Row],[total sales]]</f>
        <v>11.222222222222221</v>
      </c>
      <c r="T604" s="2">
        <f>Table1[[#This Row],[total sales]]/(2017-Table1[[#This Row],[year_of_release]])</f>
        <v>163636.36363636365</v>
      </c>
      <c r="U604" s="9">
        <f>Table1[[#This Row],[na_sales]]/(2017-Table1[[#This Row],[year_of_release]])</f>
        <v>150909.09090909091</v>
      </c>
      <c r="V604" s="6">
        <f>Table1[[#This Row],[eu_sales]]/(2017-Table1[[#This Row],[year_of_release]])</f>
        <v>0</v>
      </c>
      <c r="W604" s="6">
        <f>Table1[[#This Row],[jp_sales]]/(2017-Table1[[#This Row],[year_of_release]])</f>
        <v>909.09090909090912</v>
      </c>
      <c r="X604" s="6">
        <f>Table1[[#This Row],[other_sales]]/(2017-Table1[[#This Row],[year_of_release]])</f>
        <v>11818.181818181818</v>
      </c>
      <c r="Y604" s="4">
        <v>516818555</v>
      </c>
      <c r="Z604" s="4">
        <v>437126892</v>
      </c>
      <c r="AA604" s="4">
        <v>127854000</v>
      </c>
      <c r="AB604" s="1">
        <f>Table1[[#This Row],[na_sales]]/Table1[[#This Row],[NA population]]</f>
        <v>3.2119589823937341E-3</v>
      </c>
      <c r="AC604" s="1">
        <f>Table1[[#This Row],[eu_sales]]/Table1[[#This Row],[Eu population]]</f>
        <v>0</v>
      </c>
      <c r="AD604" s="1">
        <f>Table1[[#This Row],[jp_sales]]/Table1[[#This Row],[Jp population]]</f>
        <v>7.821421308680213E-5</v>
      </c>
    </row>
    <row r="605" spans="1:30" x14ac:dyDescent="0.25">
      <c r="A605" t="s">
        <v>648</v>
      </c>
      <c r="B605" t="s">
        <v>39</v>
      </c>
      <c r="C605">
        <v>2010</v>
      </c>
      <c r="D605" t="s">
        <v>40</v>
      </c>
      <c r="E605" t="s">
        <v>41</v>
      </c>
      <c r="F605" s="4">
        <v>1410000</v>
      </c>
      <c r="G605" s="4">
        <v>200000</v>
      </c>
      <c r="H605" s="4">
        <v>30000</v>
      </c>
      <c r="I605" s="4">
        <v>160000</v>
      </c>
      <c r="J605">
        <v>8.9</v>
      </c>
      <c r="K605">
        <v>46</v>
      </c>
      <c r="L605">
        <v>7.6</v>
      </c>
      <c r="M605" s="4">
        <v>105</v>
      </c>
      <c r="N605" t="s">
        <v>306</v>
      </c>
      <c r="O605" t="s">
        <v>21</v>
      </c>
      <c r="P605" s="4">
        <v>1800000</v>
      </c>
      <c r="Q605" s="3">
        <f>AVERAGE(Table1[[#This Row],[critic_score]],Table1[[#This Row],[user_score]])</f>
        <v>8.25</v>
      </c>
      <c r="R605" s="4">
        <f>Table1[[#This Row],[user_count]]+Table1[[#This Row],[critic_count]]</f>
        <v>151</v>
      </c>
      <c r="S605" s="2">
        <f>100000*Table1[[#This Row],[review_count]]/Table1[[#This Row],[total sales]]</f>
        <v>8.3888888888888893</v>
      </c>
      <c r="T605" s="2">
        <f>Table1[[#This Row],[total sales]]/(2017-Table1[[#This Row],[year_of_release]])</f>
        <v>257142.85714285713</v>
      </c>
      <c r="U605" s="9">
        <f>Table1[[#This Row],[na_sales]]/(2017-Table1[[#This Row],[year_of_release]])</f>
        <v>201428.57142857142</v>
      </c>
      <c r="V605" s="6">
        <f>Table1[[#This Row],[eu_sales]]/(2017-Table1[[#This Row],[year_of_release]])</f>
        <v>28571.428571428572</v>
      </c>
      <c r="W605" s="6">
        <f>Table1[[#This Row],[jp_sales]]/(2017-Table1[[#This Row],[year_of_release]])</f>
        <v>4285.7142857142853</v>
      </c>
      <c r="X605" s="6">
        <f>Table1[[#This Row],[other_sales]]/(2017-Table1[[#This Row],[year_of_release]])</f>
        <v>22857.142857142859</v>
      </c>
      <c r="Y605" s="4">
        <v>540520772</v>
      </c>
      <c r="Z605" s="4">
        <v>441654761</v>
      </c>
      <c r="AA605" s="4">
        <v>128070000</v>
      </c>
      <c r="AB605" s="1">
        <f>Table1[[#This Row],[na_sales]]/Table1[[#This Row],[NA population]]</f>
        <v>2.6085954010292875E-3</v>
      </c>
      <c r="AC605" s="1">
        <f>Table1[[#This Row],[eu_sales]]/Table1[[#This Row],[Eu population]]</f>
        <v>4.5284239560139145E-4</v>
      </c>
      <c r="AD605" s="1">
        <f>Table1[[#This Row],[jp_sales]]/Table1[[#This Row],[Jp population]]</f>
        <v>2.3424689622862497E-4</v>
      </c>
    </row>
    <row r="606" spans="1:30" x14ac:dyDescent="0.25">
      <c r="A606" t="s">
        <v>756</v>
      </c>
      <c r="B606" t="s">
        <v>200</v>
      </c>
      <c r="C606">
        <v>2015</v>
      </c>
      <c r="D606" t="s">
        <v>23</v>
      </c>
      <c r="E606" t="s">
        <v>35</v>
      </c>
      <c r="F606" s="4">
        <v>730000</v>
      </c>
      <c r="G606" s="4">
        <v>900000</v>
      </c>
      <c r="H606" s="4">
        <v>30000</v>
      </c>
      <c r="I606" s="4">
        <v>140000</v>
      </c>
      <c r="J606">
        <v>8.6999999999999993</v>
      </c>
      <c r="K606">
        <v>85</v>
      </c>
      <c r="L606">
        <v>7.9</v>
      </c>
      <c r="M606" s="4">
        <v>863</v>
      </c>
      <c r="N606" t="s">
        <v>193</v>
      </c>
      <c r="O606" t="s">
        <v>21</v>
      </c>
      <c r="P606" s="4">
        <v>1800000</v>
      </c>
      <c r="Q606" s="3">
        <f>AVERAGE(Table1[[#This Row],[critic_score]],Table1[[#This Row],[user_score]])</f>
        <v>8.3000000000000007</v>
      </c>
      <c r="R606" s="4">
        <f>Table1[[#This Row],[user_count]]+Table1[[#This Row],[critic_count]]</f>
        <v>948</v>
      </c>
      <c r="S606" s="2">
        <f>100000*Table1[[#This Row],[review_count]]/Table1[[#This Row],[total sales]]</f>
        <v>52.666666666666664</v>
      </c>
      <c r="T606" s="2">
        <f>Table1[[#This Row],[total sales]]/(2017-Table1[[#This Row],[year_of_release]])</f>
        <v>900000</v>
      </c>
      <c r="U606" s="9">
        <f>Table1[[#This Row],[na_sales]]/(2017-Table1[[#This Row],[year_of_release]])</f>
        <v>365000</v>
      </c>
      <c r="V606" s="6">
        <f>Table1[[#This Row],[eu_sales]]/(2017-Table1[[#This Row],[year_of_release]])</f>
        <v>450000</v>
      </c>
      <c r="W606" s="6">
        <f>Table1[[#This Row],[jp_sales]]/(2017-Table1[[#This Row],[year_of_release]])</f>
        <v>15000</v>
      </c>
      <c r="X606" s="6">
        <f>Table1[[#This Row],[other_sales]]/(2017-Table1[[#This Row],[year_of_release]])</f>
        <v>70000</v>
      </c>
      <c r="Y606" s="4">
        <v>567732286</v>
      </c>
      <c r="Z606" s="4">
        <v>444588718</v>
      </c>
      <c r="AA606" s="4">
        <v>127141000</v>
      </c>
      <c r="AB606" s="1">
        <f>Table1[[#This Row],[na_sales]]/Table1[[#This Row],[NA population]]</f>
        <v>1.2858173086178861E-3</v>
      </c>
      <c r="AC606" s="1">
        <f>Table1[[#This Row],[eu_sales]]/Table1[[#This Row],[Eu population]]</f>
        <v>2.0243428669280807E-3</v>
      </c>
      <c r="AD606" s="1">
        <f>Table1[[#This Row],[jp_sales]]/Table1[[#This Row],[Jp population]]</f>
        <v>2.3595850276464711E-4</v>
      </c>
    </row>
    <row r="607" spans="1:30" x14ac:dyDescent="0.25">
      <c r="A607" t="s">
        <v>757</v>
      </c>
      <c r="B607" t="s">
        <v>71</v>
      </c>
      <c r="C607">
        <v>2014</v>
      </c>
      <c r="D607" t="s">
        <v>40</v>
      </c>
      <c r="E607" t="s">
        <v>97</v>
      </c>
      <c r="F607" s="4">
        <v>550000</v>
      </c>
      <c r="G607" s="4">
        <v>860000</v>
      </c>
      <c r="H607" s="4">
        <v>110000</v>
      </c>
      <c r="I607" s="4">
        <v>270000</v>
      </c>
      <c r="J607">
        <v>7.5</v>
      </c>
      <c r="K607">
        <v>65</v>
      </c>
      <c r="L607">
        <v>7.3</v>
      </c>
      <c r="M607" s="4">
        <v>1223</v>
      </c>
      <c r="N607" t="s">
        <v>758</v>
      </c>
      <c r="O607" t="s">
        <v>43</v>
      </c>
      <c r="P607" s="4">
        <v>1790000</v>
      </c>
      <c r="Q607" s="3">
        <f>AVERAGE(Table1[[#This Row],[critic_score]],Table1[[#This Row],[user_score]])</f>
        <v>7.4</v>
      </c>
      <c r="R607" s="4">
        <f>Table1[[#This Row],[user_count]]+Table1[[#This Row],[critic_count]]</f>
        <v>1288</v>
      </c>
      <c r="S607" s="2">
        <f>100000*Table1[[#This Row],[review_count]]/Table1[[#This Row],[total sales]]</f>
        <v>71.955307262569832</v>
      </c>
      <c r="T607" s="2">
        <f>Table1[[#This Row],[total sales]]/(2017-Table1[[#This Row],[year_of_release]])</f>
        <v>596666.66666666663</v>
      </c>
      <c r="U607" s="9">
        <f>Table1[[#This Row],[na_sales]]/(2017-Table1[[#This Row],[year_of_release]])</f>
        <v>183333.33333333334</v>
      </c>
      <c r="V607" s="6">
        <f>Table1[[#This Row],[eu_sales]]/(2017-Table1[[#This Row],[year_of_release]])</f>
        <v>286666.66666666669</v>
      </c>
      <c r="W607" s="6">
        <f>Table1[[#This Row],[jp_sales]]/(2017-Table1[[#This Row],[year_of_release]])</f>
        <v>36666.666666666664</v>
      </c>
      <c r="X607" s="6">
        <f>Table1[[#This Row],[other_sales]]/(2017-Table1[[#This Row],[year_of_release]])</f>
        <v>90000</v>
      </c>
      <c r="Y607" s="4">
        <v>562338430</v>
      </c>
      <c r="Z607" s="4">
        <v>443580712</v>
      </c>
      <c r="AA607" s="4">
        <v>127276000</v>
      </c>
      <c r="AB607" s="1">
        <f>Table1[[#This Row],[na_sales]]/Table1[[#This Row],[NA population]]</f>
        <v>9.7805871101500205E-4</v>
      </c>
      <c r="AC607" s="1">
        <f>Table1[[#This Row],[eu_sales]]/Table1[[#This Row],[Eu population]]</f>
        <v>1.9387677974600482E-3</v>
      </c>
      <c r="AD607" s="1">
        <f>Table1[[#This Row],[jp_sales]]/Table1[[#This Row],[Jp population]]</f>
        <v>8.6426349036739056E-4</v>
      </c>
    </row>
    <row r="608" spans="1:30" x14ac:dyDescent="0.25">
      <c r="A608" t="s">
        <v>759</v>
      </c>
      <c r="B608" t="s">
        <v>18</v>
      </c>
      <c r="C608">
        <v>2007</v>
      </c>
      <c r="D608" t="s">
        <v>54</v>
      </c>
      <c r="E608" t="s">
        <v>20</v>
      </c>
      <c r="F608" s="4">
        <v>890000</v>
      </c>
      <c r="G608" s="4">
        <v>740000</v>
      </c>
      <c r="H608" s="4">
        <v>70000</v>
      </c>
      <c r="I608" s="4">
        <v>90000</v>
      </c>
      <c r="J608">
        <v>9</v>
      </c>
      <c r="K608">
        <v>62</v>
      </c>
      <c r="L608">
        <v>8.9</v>
      </c>
      <c r="M608" s="4">
        <v>491</v>
      </c>
      <c r="N608" t="s">
        <v>156</v>
      </c>
      <c r="O608" t="s">
        <v>67</v>
      </c>
      <c r="P608" s="4">
        <v>1790000</v>
      </c>
      <c r="Q608" s="3">
        <f>AVERAGE(Table1[[#This Row],[critic_score]],Table1[[#This Row],[user_score]])</f>
        <v>8.9499999999999993</v>
      </c>
      <c r="R608" s="4">
        <f>Table1[[#This Row],[user_count]]+Table1[[#This Row],[critic_count]]</f>
        <v>553</v>
      </c>
      <c r="S608" s="2">
        <f>100000*Table1[[#This Row],[review_count]]/Table1[[#This Row],[total sales]]</f>
        <v>30.893854748603353</v>
      </c>
      <c r="T608" s="2">
        <f>Table1[[#This Row],[total sales]]/(2017-Table1[[#This Row],[year_of_release]])</f>
        <v>179000</v>
      </c>
      <c r="U608" s="9">
        <f>Table1[[#This Row],[na_sales]]/(2017-Table1[[#This Row],[year_of_release]])</f>
        <v>89000</v>
      </c>
      <c r="V608" s="6">
        <f>Table1[[#This Row],[eu_sales]]/(2017-Table1[[#This Row],[year_of_release]])</f>
        <v>74000</v>
      </c>
      <c r="W608" s="6">
        <f>Table1[[#This Row],[jp_sales]]/(2017-Table1[[#This Row],[year_of_release]])</f>
        <v>7000</v>
      </c>
      <c r="X608" s="6">
        <f>Table1[[#This Row],[other_sales]]/(2017-Table1[[#This Row],[year_of_release]])</f>
        <v>9000</v>
      </c>
      <c r="Y608" s="4">
        <v>522751172</v>
      </c>
      <c r="Z608" s="4">
        <v>438594184</v>
      </c>
      <c r="AA608" s="4">
        <v>128001000</v>
      </c>
      <c r="AB608" s="1">
        <f>Table1[[#This Row],[na_sales]]/Table1[[#This Row],[NA population]]</f>
        <v>1.7025308553492828E-3</v>
      </c>
      <c r="AC608" s="1">
        <f>Table1[[#This Row],[eu_sales]]/Table1[[#This Row],[Eu population]]</f>
        <v>1.6872088755285454E-3</v>
      </c>
      <c r="AD608" s="1">
        <f>Table1[[#This Row],[jp_sales]]/Table1[[#This Row],[Jp population]]</f>
        <v>5.4687072757244085E-4</v>
      </c>
    </row>
    <row r="609" spans="1:30" x14ac:dyDescent="0.25">
      <c r="A609" t="s">
        <v>760</v>
      </c>
      <c r="B609" t="s">
        <v>45</v>
      </c>
      <c r="C609">
        <v>2003</v>
      </c>
      <c r="D609" t="s">
        <v>23</v>
      </c>
      <c r="E609" t="s">
        <v>41</v>
      </c>
      <c r="F609" s="4">
        <v>1250000</v>
      </c>
      <c r="G609" s="4">
        <v>290000</v>
      </c>
      <c r="H609" s="4">
        <v>0</v>
      </c>
      <c r="I609" s="4">
        <v>240000</v>
      </c>
      <c r="J609">
        <v>8.5</v>
      </c>
      <c r="K609">
        <v>41</v>
      </c>
      <c r="L609">
        <v>8.5</v>
      </c>
      <c r="M609" s="4">
        <v>47</v>
      </c>
      <c r="N609" t="s">
        <v>152</v>
      </c>
      <c r="O609" t="s">
        <v>67</v>
      </c>
      <c r="P609" s="4">
        <v>1780000</v>
      </c>
      <c r="Q609" s="3">
        <f>AVERAGE(Table1[[#This Row],[critic_score]],Table1[[#This Row],[user_score]])</f>
        <v>8.5</v>
      </c>
      <c r="R609" s="4">
        <f>Table1[[#This Row],[user_count]]+Table1[[#This Row],[critic_count]]</f>
        <v>88</v>
      </c>
      <c r="S609" s="2">
        <f>100000*Table1[[#This Row],[review_count]]/Table1[[#This Row],[total sales]]</f>
        <v>4.9438202247191008</v>
      </c>
      <c r="T609" s="2">
        <f>Table1[[#This Row],[total sales]]/(2017-Table1[[#This Row],[year_of_release]])</f>
        <v>127142.85714285714</v>
      </c>
      <c r="U609" s="9">
        <f>Table1[[#This Row],[na_sales]]/(2017-Table1[[#This Row],[year_of_release]])</f>
        <v>89285.71428571429</v>
      </c>
      <c r="V609" s="6">
        <f>Table1[[#This Row],[eu_sales]]/(2017-Table1[[#This Row],[year_of_release]])</f>
        <v>20714.285714285714</v>
      </c>
      <c r="W609" s="6">
        <f>Table1[[#This Row],[jp_sales]]/(2017-Table1[[#This Row],[year_of_release]])</f>
        <v>0</v>
      </c>
      <c r="X609" s="6">
        <f>Table1[[#This Row],[other_sales]]/(2017-Table1[[#This Row],[year_of_release]])</f>
        <v>17142.857142857141</v>
      </c>
      <c r="Y609" s="4">
        <v>500125528</v>
      </c>
      <c r="Z609" s="4">
        <v>432552540</v>
      </c>
      <c r="AA609" s="4">
        <v>127718000</v>
      </c>
      <c r="AB609" s="1">
        <f>Table1[[#This Row],[na_sales]]/Table1[[#This Row],[NA population]]</f>
        <v>2.4993725175332382E-3</v>
      </c>
      <c r="AC609" s="1">
        <f>Table1[[#This Row],[eu_sales]]/Table1[[#This Row],[Eu population]]</f>
        <v>6.7043878646510775E-4</v>
      </c>
      <c r="AD609" s="1">
        <f>Table1[[#This Row],[jp_sales]]/Table1[[#This Row],[Jp population]]</f>
        <v>0</v>
      </c>
    </row>
    <row r="610" spans="1:30" x14ac:dyDescent="0.25">
      <c r="A610" t="s">
        <v>761</v>
      </c>
      <c r="B610" t="s">
        <v>45</v>
      </c>
      <c r="C610">
        <v>2004</v>
      </c>
      <c r="D610" t="s">
        <v>40</v>
      </c>
      <c r="E610" t="s">
        <v>51</v>
      </c>
      <c r="F610" s="4">
        <v>390000</v>
      </c>
      <c r="G610" s="4">
        <v>1010000</v>
      </c>
      <c r="H610" s="4">
        <v>20000</v>
      </c>
      <c r="I610" s="4">
        <v>360000</v>
      </c>
      <c r="J610">
        <v>5.7</v>
      </c>
      <c r="K610">
        <v>53</v>
      </c>
      <c r="L610">
        <v>7.6</v>
      </c>
      <c r="M610" s="4">
        <v>47</v>
      </c>
      <c r="N610" t="s">
        <v>762</v>
      </c>
      <c r="O610" t="s">
        <v>43</v>
      </c>
      <c r="P610" s="4">
        <v>1780000</v>
      </c>
      <c r="Q610" s="3">
        <f>AVERAGE(Table1[[#This Row],[critic_score]],Table1[[#This Row],[user_score]])</f>
        <v>6.65</v>
      </c>
      <c r="R610" s="4">
        <f>Table1[[#This Row],[user_count]]+Table1[[#This Row],[critic_count]]</f>
        <v>100</v>
      </c>
      <c r="S610" s="2">
        <f>100000*Table1[[#This Row],[review_count]]/Table1[[#This Row],[total sales]]</f>
        <v>5.617977528089888</v>
      </c>
      <c r="T610" s="2">
        <f>Table1[[#This Row],[total sales]]/(2017-Table1[[#This Row],[year_of_release]])</f>
        <v>136923.07692307694</v>
      </c>
      <c r="U610" s="9">
        <f>Table1[[#This Row],[na_sales]]/(2017-Table1[[#This Row],[year_of_release]])</f>
        <v>30000</v>
      </c>
      <c r="V610" s="6">
        <f>Table1[[#This Row],[eu_sales]]/(2017-Table1[[#This Row],[year_of_release]])</f>
        <v>77692.307692307688</v>
      </c>
      <c r="W610" s="6">
        <f>Table1[[#This Row],[jp_sales]]/(2017-Table1[[#This Row],[year_of_release]])</f>
        <v>1538.4615384615386</v>
      </c>
      <c r="X610" s="6">
        <f>Table1[[#This Row],[other_sales]]/(2017-Table1[[#This Row],[year_of_release]])</f>
        <v>27692.307692307691</v>
      </c>
      <c r="Y610" s="4">
        <v>505524224</v>
      </c>
      <c r="Z610" s="4">
        <v>434174638</v>
      </c>
      <c r="AA610" s="4">
        <v>127761000</v>
      </c>
      <c r="AB610" s="1">
        <f>Table1[[#This Row],[na_sales]]/Table1[[#This Row],[NA population]]</f>
        <v>7.714763832959269E-4</v>
      </c>
      <c r="AC610" s="1">
        <f>Table1[[#This Row],[eu_sales]]/Table1[[#This Row],[Eu population]]</f>
        <v>2.3262528752312798E-3</v>
      </c>
      <c r="AD610" s="1">
        <f>Table1[[#This Row],[jp_sales]]/Table1[[#This Row],[Jp population]]</f>
        <v>1.5654229381423127E-4</v>
      </c>
    </row>
    <row r="611" spans="1:30" x14ac:dyDescent="0.25">
      <c r="A611" t="s">
        <v>765</v>
      </c>
      <c r="B611" t="s">
        <v>103</v>
      </c>
      <c r="C611">
        <v>2001</v>
      </c>
      <c r="D611" t="s">
        <v>65</v>
      </c>
      <c r="E611" t="s">
        <v>35</v>
      </c>
      <c r="F611" s="4">
        <v>1190000</v>
      </c>
      <c r="G611" s="4">
        <v>290000</v>
      </c>
      <c r="H611" s="4">
        <v>240000</v>
      </c>
      <c r="I611" s="4">
        <v>60000</v>
      </c>
      <c r="J611">
        <v>8.6999999999999993</v>
      </c>
      <c r="K611">
        <v>35</v>
      </c>
      <c r="L611">
        <v>8.6</v>
      </c>
      <c r="M611" s="4">
        <v>44</v>
      </c>
      <c r="N611" t="s">
        <v>766</v>
      </c>
      <c r="O611" t="s">
        <v>67</v>
      </c>
      <c r="P611" s="4">
        <v>1780000</v>
      </c>
      <c r="Q611" s="3">
        <f>AVERAGE(Table1[[#This Row],[critic_score]],Table1[[#This Row],[user_score]])</f>
        <v>8.6499999999999986</v>
      </c>
      <c r="R611" s="4">
        <f>Table1[[#This Row],[user_count]]+Table1[[#This Row],[critic_count]]</f>
        <v>79</v>
      </c>
      <c r="S611" s="2">
        <f>100000*Table1[[#This Row],[review_count]]/Table1[[#This Row],[total sales]]</f>
        <v>4.4382022471910112</v>
      </c>
      <c r="T611" s="2">
        <f>Table1[[#This Row],[total sales]]/(2017-Table1[[#This Row],[year_of_release]])</f>
        <v>111250</v>
      </c>
      <c r="U611" s="9">
        <f>Table1[[#This Row],[na_sales]]/(2017-Table1[[#This Row],[year_of_release]])</f>
        <v>74375</v>
      </c>
      <c r="V611" s="6">
        <f>Table1[[#This Row],[eu_sales]]/(2017-Table1[[#This Row],[year_of_release]])</f>
        <v>18125</v>
      </c>
      <c r="W611" s="6">
        <f>Table1[[#This Row],[jp_sales]]/(2017-Table1[[#This Row],[year_of_release]])</f>
        <v>15000</v>
      </c>
      <c r="X611" s="6">
        <f>Table1[[#This Row],[other_sales]]/(2017-Table1[[#This Row],[year_of_release]])</f>
        <v>3750</v>
      </c>
      <c r="Y611" s="4">
        <v>489752572</v>
      </c>
      <c r="Z611" s="4">
        <v>430035992</v>
      </c>
      <c r="AA611" s="4">
        <v>127149000</v>
      </c>
      <c r="AB611" s="1">
        <f>Table1[[#This Row],[na_sales]]/Table1[[#This Row],[NA population]]</f>
        <v>2.4297983676541059E-3</v>
      </c>
      <c r="AC611" s="1">
        <f>Table1[[#This Row],[eu_sales]]/Table1[[#This Row],[Eu population]]</f>
        <v>6.7436215897017293E-4</v>
      </c>
      <c r="AD611" s="1">
        <f>Table1[[#This Row],[jp_sales]]/Table1[[#This Row],[Jp population]]</f>
        <v>1.8875492532383267E-3</v>
      </c>
    </row>
    <row r="612" spans="1:30" x14ac:dyDescent="0.25">
      <c r="A612" t="s">
        <v>763</v>
      </c>
      <c r="B612" t="s">
        <v>45</v>
      </c>
      <c r="C612">
        <v>2005</v>
      </c>
      <c r="D612" t="s">
        <v>40</v>
      </c>
      <c r="E612" t="s">
        <v>575</v>
      </c>
      <c r="F612" s="4">
        <v>850000</v>
      </c>
      <c r="G612" s="4">
        <v>760000</v>
      </c>
      <c r="H612" s="4">
        <v>0</v>
      </c>
      <c r="I612" s="4">
        <v>160000</v>
      </c>
      <c r="J612">
        <v>4.7</v>
      </c>
      <c r="K612">
        <v>21</v>
      </c>
      <c r="L612">
        <v>6.6</v>
      </c>
      <c r="M612" s="4">
        <v>129</v>
      </c>
      <c r="N612" t="s">
        <v>764</v>
      </c>
      <c r="O612" t="s">
        <v>43</v>
      </c>
      <c r="P612" s="4">
        <v>1770000</v>
      </c>
      <c r="Q612" s="3">
        <f>AVERAGE(Table1[[#This Row],[critic_score]],Table1[[#This Row],[user_score]])</f>
        <v>5.65</v>
      </c>
      <c r="R612" s="4">
        <f>Table1[[#This Row],[user_count]]+Table1[[#This Row],[critic_count]]</f>
        <v>150</v>
      </c>
      <c r="S612" s="2">
        <f>100000*Table1[[#This Row],[review_count]]/Table1[[#This Row],[total sales]]</f>
        <v>8.4745762711864412</v>
      </c>
      <c r="T612" s="2">
        <f>Table1[[#This Row],[total sales]]/(2017-Table1[[#This Row],[year_of_release]])</f>
        <v>147500</v>
      </c>
      <c r="U612" s="9">
        <f>Table1[[#This Row],[na_sales]]/(2017-Table1[[#This Row],[year_of_release]])</f>
        <v>70833.333333333328</v>
      </c>
      <c r="V612" s="6">
        <f>Table1[[#This Row],[eu_sales]]/(2017-Table1[[#This Row],[year_of_release]])</f>
        <v>63333.333333333336</v>
      </c>
      <c r="W612" s="6">
        <f>Table1[[#This Row],[jp_sales]]/(2017-Table1[[#This Row],[year_of_release]])</f>
        <v>0</v>
      </c>
      <c r="X612" s="6">
        <f>Table1[[#This Row],[other_sales]]/(2017-Table1[[#This Row],[year_of_release]])</f>
        <v>13333.333333333334</v>
      </c>
      <c r="Y612" s="4">
        <v>511054143</v>
      </c>
      <c r="Z612" s="4">
        <v>435713800</v>
      </c>
      <c r="AA612" s="4">
        <v>127773000</v>
      </c>
      <c r="AB612" s="1">
        <f>Table1[[#This Row],[na_sales]]/Table1[[#This Row],[NA population]]</f>
        <v>1.6632288606649647E-3</v>
      </c>
      <c r="AC612" s="1">
        <f>Table1[[#This Row],[eu_sales]]/Table1[[#This Row],[Eu population]]</f>
        <v>1.7442642395076769E-3</v>
      </c>
      <c r="AD612" s="1">
        <f>Table1[[#This Row],[jp_sales]]/Table1[[#This Row],[Jp population]]</f>
        <v>0</v>
      </c>
    </row>
    <row r="613" spans="1:30" x14ac:dyDescent="0.25">
      <c r="A613" t="s">
        <v>770</v>
      </c>
      <c r="B613" t="s">
        <v>159</v>
      </c>
      <c r="C613">
        <v>2001</v>
      </c>
      <c r="D613" t="s">
        <v>96</v>
      </c>
      <c r="E613" t="s">
        <v>20</v>
      </c>
      <c r="F613" s="4">
        <v>930000</v>
      </c>
      <c r="G613" s="4">
        <v>380000</v>
      </c>
      <c r="H613" s="4">
        <v>400000</v>
      </c>
      <c r="I613" s="4">
        <v>60000</v>
      </c>
      <c r="J613">
        <v>9.1</v>
      </c>
      <c r="K613">
        <v>29</v>
      </c>
      <c r="L613">
        <v>9.3000000000000007</v>
      </c>
      <c r="M613" s="4">
        <v>198</v>
      </c>
      <c r="N613" t="s">
        <v>771</v>
      </c>
      <c r="O613" t="s">
        <v>21</v>
      </c>
      <c r="P613" s="4">
        <v>1770000</v>
      </c>
      <c r="Q613" s="3">
        <f>AVERAGE(Table1[[#This Row],[critic_score]],Table1[[#This Row],[user_score]])</f>
        <v>9.1999999999999993</v>
      </c>
      <c r="R613" s="4">
        <f>Table1[[#This Row],[user_count]]+Table1[[#This Row],[critic_count]]</f>
        <v>227</v>
      </c>
      <c r="S613" s="2">
        <f>100000*Table1[[#This Row],[review_count]]/Table1[[#This Row],[total sales]]</f>
        <v>12.824858757062147</v>
      </c>
      <c r="T613" s="2">
        <f>Table1[[#This Row],[total sales]]/(2017-Table1[[#This Row],[year_of_release]])</f>
        <v>110625</v>
      </c>
      <c r="U613" s="9">
        <f>Table1[[#This Row],[na_sales]]/(2017-Table1[[#This Row],[year_of_release]])</f>
        <v>58125</v>
      </c>
      <c r="V613" s="6">
        <f>Table1[[#This Row],[eu_sales]]/(2017-Table1[[#This Row],[year_of_release]])</f>
        <v>23750</v>
      </c>
      <c r="W613" s="6">
        <f>Table1[[#This Row],[jp_sales]]/(2017-Table1[[#This Row],[year_of_release]])</f>
        <v>25000</v>
      </c>
      <c r="X613" s="6">
        <f>Table1[[#This Row],[other_sales]]/(2017-Table1[[#This Row],[year_of_release]])</f>
        <v>3750</v>
      </c>
      <c r="Y613" s="4">
        <v>489752572</v>
      </c>
      <c r="Z613" s="4">
        <v>430035992</v>
      </c>
      <c r="AA613" s="4">
        <v>127149000</v>
      </c>
      <c r="AB613" s="1">
        <f>Table1[[#This Row],[na_sales]]/Table1[[#This Row],[NA population]]</f>
        <v>1.8989180520322005E-3</v>
      </c>
      <c r="AC613" s="1">
        <f>Table1[[#This Row],[eu_sales]]/Table1[[#This Row],[Eu population]]</f>
        <v>8.8364696692643343E-4</v>
      </c>
      <c r="AD613" s="1">
        <f>Table1[[#This Row],[jp_sales]]/Table1[[#This Row],[Jp population]]</f>
        <v>3.1459154220638778E-3</v>
      </c>
    </row>
    <row r="614" spans="1:30" x14ac:dyDescent="0.25">
      <c r="A614" t="s">
        <v>767</v>
      </c>
      <c r="B614" t="s">
        <v>26</v>
      </c>
      <c r="C614">
        <v>2006</v>
      </c>
      <c r="D614" t="s">
        <v>96</v>
      </c>
      <c r="E614" t="s">
        <v>176</v>
      </c>
      <c r="F614" s="4">
        <v>230000</v>
      </c>
      <c r="G614" s="4">
        <v>20000</v>
      </c>
      <c r="H614" s="4">
        <v>1490000</v>
      </c>
      <c r="I614" s="4">
        <v>20000</v>
      </c>
      <c r="J614">
        <v>7.5</v>
      </c>
      <c r="K614">
        <v>30</v>
      </c>
      <c r="L614">
        <v>7.4</v>
      </c>
      <c r="M614" s="4">
        <v>27</v>
      </c>
      <c r="N614" t="s">
        <v>330</v>
      </c>
      <c r="O614" t="s">
        <v>84</v>
      </c>
      <c r="P614" s="4">
        <v>1760000</v>
      </c>
      <c r="Q614" s="3">
        <f>AVERAGE(Table1[[#This Row],[critic_score]],Table1[[#This Row],[user_score]])</f>
        <v>7.45</v>
      </c>
      <c r="R614" s="4">
        <f>Table1[[#This Row],[user_count]]+Table1[[#This Row],[critic_count]]</f>
        <v>57</v>
      </c>
      <c r="S614" s="2">
        <f>100000*Table1[[#This Row],[review_count]]/Table1[[#This Row],[total sales]]</f>
        <v>3.2386363636363638</v>
      </c>
      <c r="T614" s="2">
        <f>Table1[[#This Row],[total sales]]/(2017-Table1[[#This Row],[year_of_release]])</f>
        <v>160000</v>
      </c>
      <c r="U614" s="9">
        <f>Table1[[#This Row],[na_sales]]/(2017-Table1[[#This Row],[year_of_release]])</f>
        <v>20909.090909090908</v>
      </c>
      <c r="V614" s="6">
        <f>Table1[[#This Row],[eu_sales]]/(2017-Table1[[#This Row],[year_of_release]])</f>
        <v>1818.1818181818182</v>
      </c>
      <c r="W614" s="6">
        <f>Table1[[#This Row],[jp_sales]]/(2017-Table1[[#This Row],[year_of_release]])</f>
        <v>135454.54545454544</v>
      </c>
      <c r="X614" s="6">
        <f>Table1[[#This Row],[other_sales]]/(2017-Table1[[#This Row],[year_of_release]])</f>
        <v>1818.1818181818182</v>
      </c>
      <c r="Y614" s="4">
        <v>516818555</v>
      </c>
      <c r="Z614" s="4">
        <v>437126892</v>
      </c>
      <c r="AA614" s="4">
        <v>127854000</v>
      </c>
      <c r="AB614" s="1">
        <f>Table1[[#This Row],[na_sales]]/Table1[[#This Row],[NA population]]</f>
        <v>4.4503046141599928E-4</v>
      </c>
      <c r="AC614" s="1">
        <f>Table1[[#This Row],[eu_sales]]/Table1[[#This Row],[Eu population]]</f>
        <v>4.5753304969395475E-5</v>
      </c>
      <c r="AD614" s="1">
        <f>Table1[[#This Row],[jp_sales]]/Table1[[#This Row],[Jp population]]</f>
        <v>1.1653917749933518E-2</v>
      </c>
    </row>
    <row r="615" spans="1:30" x14ac:dyDescent="0.25">
      <c r="A615" t="s">
        <v>768</v>
      </c>
      <c r="B615" t="s">
        <v>18</v>
      </c>
      <c r="C615">
        <v>2011</v>
      </c>
      <c r="D615" t="s">
        <v>40</v>
      </c>
      <c r="E615" t="s">
        <v>183</v>
      </c>
      <c r="F615" s="4">
        <v>1010000</v>
      </c>
      <c r="G615" s="4">
        <v>600000</v>
      </c>
      <c r="H615" s="4">
        <v>0</v>
      </c>
      <c r="I615" s="4">
        <v>150000</v>
      </c>
      <c r="J615">
        <v>7.6</v>
      </c>
      <c r="K615">
        <v>7</v>
      </c>
      <c r="L615">
        <v>7.7</v>
      </c>
      <c r="M615" s="4">
        <v>10</v>
      </c>
      <c r="N615" t="s">
        <v>184</v>
      </c>
      <c r="O615" t="s">
        <v>84</v>
      </c>
      <c r="P615" s="4">
        <v>1760000</v>
      </c>
      <c r="Q615" s="3">
        <f>AVERAGE(Table1[[#This Row],[critic_score]],Table1[[#This Row],[user_score]])</f>
        <v>7.65</v>
      </c>
      <c r="R615" s="4">
        <f>Table1[[#This Row],[user_count]]+Table1[[#This Row],[critic_count]]</f>
        <v>17</v>
      </c>
      <c r="S615" s="2">
        <f>100000*Table1[[#This Row],[review_count]]/Table1[[#This Row],[total sales]]</f>
        <v>0.96590909090909094</v>
      </c>
      <c r="T615" s="2">
        <f>Table1[[#This Row],[total sales]]/(2017-Table1[[#This Row],[year_of_release]])</f>
        <v>293333.33333333331</v>
      </c>
      <c r="U615" s="9">
        <f>Table1[[#This Row],[na_sales]]/(2017-Table1[[#This Row],[year_of_release]])</f>
        <v>168333.33333333334</v>
      </c>
      <c r="V615" s="6">
        <f>Table1[[#This Row],[eu_sales]]/(2017-Table1[[#This Row],[year_of_release]])</f>
        <v>100000</v>
      </c>
      <c r="W615" s="6">
        <f>Table1[[#This Row],[jp_sales]]/(2017-Table1[[#This Row],[year_of_release]])</f>
        <v>0</v>
      </c>
      <c r="X615" s="6">
        <f>Table1[[#This Row],[other_sales]]/(2017-Table1[[#This Row],[year_of_release]])</f>
        <v>25000</v>
      </c>
      <c r="Y615" s="4">
        <v>545961365</v>
      </c>
      <c r="Z615" s="4">
        <v>440756453</v>
      </c>
      <c r="AA615" s="4">
        <v>127833000</v>
      </c>
      <c r="AB615" s="1">
        <f>Table1[[#This Row],[na_sales]]/Table1[[#This Row],[NA population]]</f>
        <v>1.8499477522553266E-3</v>
      </c>
      <c r="AC615" s="1">
        <f>Table1[[#This Row],[eu_sales]]/Table1[[#This Row],[Eu population]]</f>
        <v>1.3612960080700168E-3</v>
      </c>
      <c r="AD615" s="1">
        <f>Table1[[#This Row],[jp_sales]]/Table1[[#This Row],[Jp population]]</f>
        <v>0</v>
      </c>
    </row>
    <row r="616" spans="1:30" x14ac:dyDescent="0.25">
      <c r="A616" t="s">
        <v>663</v>
      </c>
      <c r="B616" t="s">
        <v>39</v>
      </c>
      <c r="C616">
        <v>2009</v>
      </c>
      <c r="D616" t="s">
        <v>65</v>
      </c>
      <c r="E616" t="s">
        <v>425</v>
      </c>
      <c r="F616" s="4">
        <v>1070000</v>
      </c>
      <c r="G616" s="4">
        <v>440000</v>
      </c>
      <c r="H616" s="4">
        <v>10000</v>
      </c>
      <c r="I616" s="4">
        <v>240000</v>
      </c>
      <c r="J616">
        <v>8.4</v>
      </c>
      <c r="K616">
        <v>58</v>
      </c>
      <c r="L616">
        <v>8.1</v>
      </c>
      <c r="M616" s="4">
        <v>47</v>
      </c>
      <c r="N616" t="s">
        <v>425</v>
      </c>
      <c r="O616" t="s">
        <v>67</v>
      </c>
      <c r="P616" s="4">
        <v>1760000</v>
      </c>
      <c r="Q616" s="3">
        <f>AVERAGE(Table1[[#This Row],[critic_score]],Table1[[#This Row],[user_score]])</f>
        <v>8.25</v>
      </c>
      <c r="R616" s="4">
        <f>Table1[[#This Row],[user_count]]+Table1[[#This Row],[critic_count]]</f>
        <v>105</v>
      </c>
      <c r="S616" s="2">
        <f>100000*Table1[[#This Row],[review_count]]/Table1[[#This Row],[total sales]]</f>
        <v>5.9659090909090908</v>
      </c>
      <c r="T616" s="2">
        <f>Table1[[#This Row],[total sales]]/(2017-Table1[[#This Row],[year_of_release]])</f>
        <v>220000</v>
      </c>
      <c r="U616" s="9">
        <f>Table1[[#This Row],[na_sales]]/(2017-Table1[[#This Row],[year_of_release]])</f>
        <v>133750</v>
      </c>
      <c r="V616" s="6">
        <f>Table1[[#This Row],[eu_sales]]/(2017-Table1[[#This Row],[year_of_release]])</f>
        <v>55000</v>
      </c>
      <c r="W616" s="6">
        <f>Table1[[#This Row],[jp_sales]]/(2017-Table1[[#This Row],[year_of_release]])</f>
        <v>1250</v>
      </c>
      <c r="X616" s="6">
        <f>Table1[[#This Row],[other_sales]]/(2017-Table1[[#This Row],[year_of_release]])</f>
        <v>30000</v>
      </c>
      <c r="Y616" s="4">
        <v>534740514</v>
      </c>
      <c r="Z616" s="4">
        <v>441041694</v>
      </c>
      <c r="AA616" s="4">
        <v>128047000</v>
      </c>
      <c r="AB616" s="1">
        <f>Table1[[#This Row],[na_sales]]/Table1[[#This Row],[NA population]]</f>
        <v>2.0009705118396921E-3</v>
      </c>
      <c r="AC616" s="1">
        <f>Table1[[#This Row],[eu_sales]]/Table1[[#This Row],[Eu population]]</f>
        <v>9.9763810538964592E-4</v>
      </c>
      <c r="AD616" s="1">
        <f>Table1[[#This Row],[jp_sales]]/Table1[[#This Row],[Jp population]]</f>
        <v>7.809632400602903E-5</v>
      </c>
    </row>
    <row r="617" spans="1:30" x14ac:dyDescent="0.25">
      <c r="A617" t="s">
        <v>769</v>
      </c>
      <c r="B617" t="s">
        <v>45</v>
      </c>
      <c r="C617">
        <v>2004</v>
      </c>
      <c r="D617" t="s">
        <v>27</v>
      </c>
      <c r="E617" t="s">
        <v>425</v>
      </c>
      <c r="F617" s="4">
        <v>1060000</v>
      </c>
      <c r="G617" s="4">
        <v>540000</v>
      </c>
      <c r="H617" s="4">
        <v>0</v>
      </c>
      <c r="I617" s="4">
        <v>160000</v>
      </c>
      <c r="J617">
        <v>7.5</v>
      </c>
      <c r="K617">
        <v>5</v>
      </c>
      <c r="L617">
        <v>9</v>
      </c>
      <c r="M617" s="4">
        <v>54</v>
      </c>
      <c r="N617" t="s">
        <v>577</v>
      </c>
      <c r="O617" t="s">
        <v>21</v>
      </c>
      <c r="P617" s="4">
        <v>1760000</v>
      </c>
      <c r="Q617" s="3">
        <f>AVERAGE(Table1[[#This Row],[critic_score]],Table1[[#This Row],[user_score]])</f>
        <v>8.25</v>
      </c>
      <c r="R617" s="4">
        <f>Table1[[#This Row],[user_count]]+Table1[[#This Row],[critic_count]]</f>
        <v>59</v>
      </c>
      <c r="S617" s="2">
        <f>100000*Table1[[#This Row],[review_count]]/Table1[[#This Row],[total sales]]</f>
        <v>3.3522727272727271</v>
      </c>
      <c r="T617" s="2">
        <f>Table1[[#This Row],[total sales]]/(2017-Table1[[#This Row],[year_of_release]])</f>
        <v>135384.61538461538</v>
      </c>
      <c r="U617" s="9">
        <f>Table1[[#This Row],[na_sales]]/(2017-Table1[[#This Row],[year_of_release]])</f>
        <v>81538.461538461532</v>
      </c>
      <c r="V617" s="6">
        <f>Table1[[#This Row],[eu_sales]]/(2017-Table1[[#This Row],[year_of_release]])</f>
        <v>41538.461538461539</v>
      </c>
      <c r="W617" s="6">
        <f>Table1[[#This Row],[jp_sales]]/(2017-Table1[[#This Row],[year_of_release]])</f>
        <v>0</v>
      </c>
      <c r="X617" s="6">
        <f>Table1[[#This Row],[other_sales]]/(2017-Table1[[#This Row],[year_of_release]])</f>
        <v>12307.692307692309</v>
      </c>
      <c r="Y617" s="4">
        <v>505524224</v>
      </c>
      <c r="Z617" s="4">
        <v>434174638</v>
      </c>
      <c r="AA617" s="4">
        <v>127761000</v>
      </c>
      <c r="AB617" s="1">
        <f>Table1[[#This Row],[na_sales]]/Table1[[#This Row],[NA population]]</f>
        <v>2.0968332469068784E-3</v>
      </c>
      <c r="AC617" s="1">
        <f>Table1[[#This Row],[eu_sales]]/Table1[[#This Row],[Eu population]]</f>
        <v>1.2437391610147436E-3</v>
      </c>
      <c r="AD617" s="1">
        <f>Table1[[#This Row],[jp_sales]]/Table1[[#This Row],[Jp population]]</f>
        <v>0</v>
      </c>
    </row>
    <row r="618" spans="1:30" x14ac:dyDescent="0.25">
      <c r="A618" t="s">
        <v>705</v>
      </c>
      <c r="B618" t="s">
        <v>103</v>
      </c>
      <c r="C618">
        <v>2002</v>
      </c>
      <c r="D618" t="s">
        <v>54</v>
      </c>
      <c r="E618" t="s">
        <v>83</v>
      </c>
      <c r="F618" s="4">
        <v>1230000</v>
      </c>
      <c r="G618" s="4">
        <v>460000</v>
      </c>
      <c r="H618" s="4">
        <v>0</v>
      </c>
      <c r="I618" s="4">
        <v>70000</v>
      </c>
      <c r="J618">
        <v>8.4</v>
      </c>
      <c r="K618">
        <v>29</v>
      </c>
      <c r="L618">
        <v>6.1</v>
      </c>
      <c r="M618" s="4">
        <v>27</v>
      </c>
      <c r="N618" t="s">
        <v>773</v>
      </c>
      <c r="O618" t="s">
        <v>43</v>
      </c>
      <c r="P618" s="4">
        <v>1760000</v>
      </c>
      <c r="Q618" s="3">
        <f>AVERAGE(Table1[[#This Row],[critic_score]],Table1[[#This Row],[user_score]])</f>
        <v>7.25</v>
      </c>
      <c r="R618" s="4">
        <f>Table1[[#This Row],[user_count]]+Table1[[#This Row],[critic_count]]</f>
        <v>56</v>
      </c>
      <c r="S618" s="2">
        <f>100000*Table1[[#This Row],[review_count]]/Table1[[#This Row],[total sales]]</f>
        <v>3.1818181818181817</v>
      </c>
      <c r="T618" s="2">
        <f>Table1[[#This Row],[total sales]]/(2017-Table1[[#This Row],[year_of_release]])</f>
        <v>117333.33333333333</v>
      </c>
      <c r="U618" s="9">
        <f>Table1[[#This Row],[na_sales]]/(2017-Table1[[#This Row],[year_of_release]])</f>
        <v>82000</v>
      </c>
      <c r="V618" s="6">
        <f>Table1[[#This Row],[eu_sales]]/(2017-Table1[[#This Row],[year_of_release]])</f>
        <v>30666.666666666668</v>
      </c>
      <c r="W618" s="6">
        <f>Table1[[#This Row],[jp_sales]]/(2017-Table1[[#This Row],[year_of_release]])</f>
        <v>0</v>
      </c>
      <c r="X618" s="6">
        <f>Table1[[#This Row],[other_sales]]/(2017-Table1[[#This Row],[year_of_release]])</f>
        <v>4666.666666666667</v>
      </c>
      <c r="Y618" s="4">
        <v>495013192</v>
      </c>
      <c r="Z618" s="4">
        <v>431019772</v>
      </c>
      <c r="AA618" s="4">
        <v>127445000</v>
      </c>
      <c r="AB618" s="1">
        <f>Table1[[#This Row],[na_sales]]/Table1[[#This Row],[NA population]]</f>
        <v>2.484782264146205E-3</v>
      </c>
      <c r="AC618" s="1">
        <f>Table1[[#This Row],[eu_sales]]/Table1[[#This Row],[Eu population]]</f>
        <v>1.0672364236692139E-3</v>
      </c>
      <c r="AD618" s="1">
        <f>Table1[[#This Row],[jp_sales]]/Table1[[#This Row],[Jp population]]</f>
        <v>0</v>
      </c>
    </row>
    <row r="619" spans="1:30" x14ac:dyDescent="0.25">
      <c r="A619" t="s">
        <v>776</v>
      </c>
      <c r="B619" t="s">
        <v>45</v>
      </c>
      <c r="C619">
        <v>2004</v>
      </c>
      <c r="D619" t="s">
        <v>73</v>
      </c>
      <c r="E619" t="s">
        <v>100</v>
      </c>
      <c r="F619" s="4">
        <v>520000</v>
      </c>
      <c r="G619" s="4">
        <v>950000</v>
      </c>
      <c r="H619" s="4">
        <v>0</v>
      </c>
      <c r="I619" s="4">
        <v>290000</v>
      </c>
      <c r="J619">
        <v>7</v>
      </c>
      <c r="K619">
        <v>25</v>
      </c>
      <c r="L619">
        <v>8.1999999999999993</v>
      </c>
      <c r="M619" s="4">
        <v>24</v>
      </c>
      <c r="N619" t="s">
        <v>321</v>
      </c>
      <c r="O619" t="s">
        <v>67</v>
      </c>
      <c r="P619" s="4">
        <v>1760000</v>
      </c>
      <c r="Q619" s="3">
        <f>AVERAGE(Table1[[#This Row],[critic_score]],Table1[[#This Row],[user_score]])</f>
        <v>7.6</v>
      </c>
      <c r="R619" s="4">
        <f>Table1[[#This Row],[user_count]]+Table1[[#This Row],[critic_count]]</f>
        <v>49</v>
      </c>
      <c r="S619" s="2">
        <f>100000*Table1[[#This Row],[review_count]]/Table1[[#This Row],[total sales]]</f>
        <v>2.7840909090909092</v>
      </c>
      <c r="T619" s="2">
        <f>Table1[[#This Row],[total sales]]/(2017-Table1[[#This Row],[year_of_release]])</f>
        <v>135384.61538461538</v>
      </c>
      <c r="U619" s="9">
        <f>Table1[[#This Row],[na_sales]]/(2017-Table1[[#This Row],[year_of_release]])</f>
        <v>40000</v>
      </c>
      <c r="V619" s="6">
        <f>Table1[[#This Row],[eu_sales]]/(2017-Table1[[#This Row],[year_of_release]])</f>
        <v>73076.923076923078</v>
      </c>
      <c r="W619" s="6">
        <f>Table1[[#This Row],[jp_sales]]/(2017-Table1[[#This Row],[year_of_release]])</f>
        <v>0</v>
      </c>
      <c r="X619" s="6">
        <f>Table1[[#This Row],[other_sales]]/(2017-Table1[[#This Row],[year_of_release]])</f>
        <v>22307.692307692309</v>
      </c>
      <c r="Y619" s="4">
        <v>505524224</v>
      </c>
      <c r="Z619" s="4">
        <v>434174638</v>
      </c>
      <c r="AA619" s="4">
        <v>127761000</v>
      </c>
      <c r="AB619" s="1">
        <f>Table1[[#This Row],[na_sales]]/Table1[[#This Row],[NA population]]</f>
        <v>1.0286351777279025E-3</v>
      </c>
      <c r="AC619" s="1">
        <f>Table1[[#This Row],[eu_sales]]/Table1[[#This Row],[Eu population]]</f>
        <v>2.1880596351185303E-3</v>
      </c>
      <c r="AD619" s="1">
        <f>Table1[[#This Row],[jp_sales]]/Table1[[#This Row],[Jp population]]</f>
        <v>0</v>
      </c>
    </row>
    <row r="620" spans="1:30" x14ac:dyDescent="0.25">
      <c r="A620" t="s">
        <v>777</v>
      </c>
      <c r="B620" t="s">
        <v>45</v>
      </c>
      <c r="C620">
        <v>2001</v>
      </c>
      <c r="D620" t="s">
        <v>73</v>
      </c>
      <c r="E620" t="s">
        <v>55</v>
      </c>
      <c r="F620" s="4">
        <v>610000</v>
      </c>
      <c r="G620" s="4">
        <v>870000</v>
      </c>
      <c r="H620" s="4">
        <v>20000</v>
      </c>
      <c r="I620" s="4">
        <v>260000</v>
      </c>
      <c r="J620">
        <v>8.4</v>
      </c>
      <c r="K620">
        <v>25</v>
      </c>
      <c r="L620">
        <v>8</v>
      </c>
      <c r="M620" s="4">
        <v>21</v>
      </c>
      <c r="N620" t="s">
        <v>183</v>
      </c>
      <c r="O620" t="s">
        <v>67</v>
      </c>
      <c r="P620" s="4">
        <v>1760000</v>
      </c>
      <c r="Q620" s="3">
        <f>AVERAGE(Table1[[#This Row],[critic_score]],Table1[[#This Row],[user_score]])</f>
        <v>8.1999999999999993</v>
      </c>
      <c r="R620" s="4">
        <f>Table1[[#This Row],[user_count]]+Table1[[#This Row],[critic_count]]</f>
        <v>46</v>
      </c>
      <c r="S620" s="2">
        <f>100000*Table1[[#This Row],[review_count]]/Table1[[#This Row],[total sales]]</f>
        <v>2.6136363636363638</v>
      </c>
      <c r="T620" s="2">
        <f>Table1[[#This Row],[total sales]]/(2017-Table1[[#This Row],[year_of_release]])</f>
        <v>110000</v>
      </c>
      <c r="U620" s="9">
        <f>Table1[[#This Row],[na_sales]]/(2017-Table1[[#This Row],[year_of_release]])</f>
        <v>38125</v>
      </c>
      <c r="V620" s="6">
        <f>Table1[[#This Row],[eu_sales]]/(2017-Table1[[#This Row],[year_of_release]])</f>
        <v>54375</v>
      </c>
      <c r="W620" s="6">
        <f>Table1[[#This Row],[jp_sales]]/(2017-Table1[[#This Row],[year_of_release]])</f>
        <v>1250</v>
      </c>
      <c r="X620" s="6">
        <f>Table1[[#This Row],[other_sales]]/(2017-Table1[[#This Row],[year_of_release]])</f>
        <v>16250</v>
      </c>
      <c r="Y620" s="4">
        <v>489752572</v>
      </c>
      <c r="Z620" s="4">
        <v>430035992</v>
      </c>
      <c r="AA620" s="4">
        <v>127149000</v>
      </c>
      <c r="AB620" s="1">
        <f>Table1[[#This Row],[na_sales]]/Table1[[#This Row],[NA population]]</f>
        <v>1.2455268943437014E-3</v>
      </c>
      <c r="AC620" s="1">
        <f>Table1[[#This Row],[eu_sales]]/Table1[[#This Row],[Eu population]]</f>
        <v>2.0230864769105188E-3</v>
      </c>
      <c r="AD620" s="1">
        <f>Table1[[#This Row],[jp_sales]]/Table1[[#This Row],[Jp population]]</f>
        <v>1.5729577110319389E-4</v>
      </c>
    </row>
    <row r="621" spans="1:30" x14ac:dyDescent="0.25">
      <c r="A621" t="s">
        <v>339</v>
      </c>
      <c r="B621" t="s">
        <v>103</v>
      </c>
      <c r="C621">
        <v>2004</v>
      </c>
      <c r="D621" t="s">
        <v>54</v>
      </c>
      <c r="E621" t="s">
        <v>55</v>
      </c>
      <c r="F621" s="4">
        <v>1240000</v>
      </c>
      <c r="G621" s="4">
        <v>450000</v>
      </c>
      <c r="H621" s="4">
        <v>0</v>
      </c>
      <c r="I621" s="4">
        <v>70000</v>
      </c>
      <c r="J621">
        <v>8</v>
      </c>
      <c r="K621">
        <v>55</v>
      </c>
      <c r="L621">
        <v>9.1</v>
      </c>
      <c r="M621" s="4">
        <v>57</v>
      </c>
      <c r="N621" t="s">
        <v>340</v>
      </c>
      <c r="O621" t="s">
        <v>67</v>
      </c>
      <c r="P621" s="4">
        <v>1760000</v>
      </c>
      <c r="Q621" s="3">
        <f>AVERAGE(Table1[[#This Row],[critic_score]],Table1[[#This Row],[user_score]])</f>
        <v>8.5500000000000007</v>
      </c>
      <c r="R621" s="4">
        <f>Table1[[#This Row],[user_count]]+Table1[[#This Row],[critic_count]]</f>
        <v>112</v>
      </c>
      <c r="S621" s="2">
        <f>100000*Table1[[#This Row],[review_count]]/Table1[[#This Row],[total sales]]</f>
        <v>6.3636363636363633</v>
      </c>
      <c r="T621" s="2">
        <f>Table1[[#This Row],[total sales]]/(2017-Table1[[#This Row],[year_of_release]])</f>
        <v>135384.61538461538</v>
      </c>
      <c r="U621" s="9">
        <f>Table1[[#This Row],[na_sales]]/(2017-Table1[[#This Row],[year_of_release]])</f>
        <v>95384.61538461539</v>
      </c>
      <c r="V621" s="6">
        <f>Table1[[#This Row],[eu_sales]]/(2017-Table1[[#This Row],[year_of_release]])</f>
        <v>34615.384615384617</v>
      </c>
      <c r="W621" s="6">
        <f>Table1[[#This Row],[jp_sales]]/(2017-Table1[[#This Row],[year_of_release]])</f>
        <v>0</v>
      </c>
      <c r="X621" s="6">
        <f>Table1[[#This Row],[other_sales]]/(2017-Table1[[#This Row],[year_of_release]])</f>
        <v>5384.6153846153848</v>
      </c>
      <c r="Y621" s="4">
        <v>505524224</v>
      </c>
      <c r="Z621" s="4">
        <v>434174638</v>
      </c>
      <c r="AA621" s="4">
        <v>127761000</v>
      </c>
      <c r="AB621" s="1">
        <f>Table1[[#This Row],[na_sales]]/Table1[[#This Row],[NA population]]</f>
        <v>2.4528992699665367E-3</v>
      </c>
      <c r="AC621" s="1">
        <f>Table1[[#This Row],[eu_sales]]/Table1[[#This Row],[Eu population]]</f>
        <v>1.0364493008456197E-3</v>
      </c>
      <c r="AD621" s="1">
        <f>Table1[[#This Row],[jp_sales]]/Table1[[#This Row],[Jp population]]</f>
        <v>0</v>
      </c>
    </row>
    <row r="622" spans="1:30" x14ac:dyDescent="0.25">
      <c r="A622" t="s">
        <v>772</v>
      </c>
      <c r="B622" t="s">
        <v>45</v>
      </c>
      <c r="C622">
        <v>2004</v>
      </c>
      <c r="D622" t="s">
        <v>65</v>
      </c>
      <c r="E622" t="s">
        <v>100</v>
      </c>
      <c r="F622" s="4">
        <v>860000</v>
      </c>
      <c r="G622" s="4">
        <v>670000</v>
      </c>
      <c r="H622" s="4">
        <v>0</v>
      </c>
      <c r="I622" s="4">
        <v>220000</v>
      </c>
      <c r="J622">
        <v>8.3000000000000007</v>
      </c>
      <c r="K622">
        <v>46</v>
      </c>
      <c r="L622">
        <v>8.9</v>
      </c>
      <c r="M622" s="4">
        <v>73</v>
      </c>
      <c r="N622" t="s">
        <v>699</v>
      </c>
      <c r="O622" t="s">
        <v>43</v>
      </c>
      <c r="P622" s="4">
        <v>1750000</v>
      </c>
      <c r="Q622" s="3">
        <f>AVERAGE(Table1[[#This Row],[critic_score]],Table1[[#This Row],[user_score]])</f>
        <v>8.6000000000000014</v>
      </c>
      <c r="R622" s="4">
        <f>Table1[[#This Row],[user_count]]+Table1[[#This Row],[critic_count]]</f>
        <v>119</v>
      </c>
      <c r="S622" s="2">
        <f>100000*Table1[[#This Row],[review_count]]/Table1[[#This Row],[total sales]]</f>
        <v>6.8</v>
      </c>
      <c r="T622" s="2">
        <f>Table1[[#This Row],[total sales]]/(2017-Table1[[#This Row],[year_of_release]])</f>
        <v>134615.38461538462</v>
      </c>
      <c r="U622" s="9">
        <f>Table1[[#This Row],[na_sales]]/(2017-Table1[[#This Row],[year_of_release]])</f>
        <v>66153.846153846156</v>
      </c>
      <c r="V622" s="6">
        <f>Table1[[#This Row],[eu_sales]]/(2017-Table1[[#This Row],[year_of_release]])</f>
        <v>51538.461538461539</v>
      </c>
      <c r="W622" s="6">
        <f>Table1[[#This Row],[jp_sales]]/(2017-Table1[[#This Row],[year_of_release]])</f>
        <v>0</v>
      </c>
      <c r="X622" s="6">
        <f>Table1[[#This Row],[other_sales]]/(2017-Table1[[#This Row],[year_of_release]])</f>
        <v>16923.076923076922</v>
      </c>
      <c r="Y622" s="4">
        <v>505524224</v>
      </c>
      <c r="Z622" s="4">
        <v>434174638</v>
      </c>
      <c r="AA622" s="4">
        <v>127761000</v>
      </c>
      <c r="AB622" s="1">
        <f>Table1[[#This Row],[na_sales]]/Table1[[#This Row],[NA population]]</f>
        <v>1.7012043323961464E-3</v>
      </c>
      <c r="AC622" s="1">
        <f>Table1[[#This Row],[eu_sales]]/Table1[[#This Row],[Eu population]]</f>
        <v>1.5431578479257004E-3</v>
      </c>
      <c r="AD622" s="1">
        <f>Table1[[#This Row],[jp_sales]]/Table1[[#This Row],[Jp population]]</f>
        <v>0</v>
      </c>
    </row>
    <row r="623" spans="1:30" x14ac:dyDescent="0.25">
      <c r="A623" t="s">
        <v>774</v>
      </c>
      <c r="B623" t="s">
        <v>45</v>
      </c>
      <c r="C623">
        <v>2002</v>
      </c>
      <c r="D623" t="s">
        <v>40</v>
      </c>
      <c r="E623" t="s">
        <v>41</v>
      </c>
      <c r="F623" s="4">
        <v>860000</v>
      </c>
      <c r="G623" s="4">
        <v>670000</v>
      </c>
      <c r="H623" s="4">
        <v>0</v>
      </c>
      <c r="I623" s="4">
        <v>220000</v>
      </c>
      <c r="J623">
        <v>7.1</v>
      </c>
      <c r="K623">
        <v>34</v>
      </c>
      <c r="L623">
        <v>5.7</v>
      </c>
      <c r="M623" s="4">
        <v>33</v>
      </c>
      <c r="N623" t="s">
        <v>775</v>
      </c>
      <c r="O623" t="s">
        <v>43</v>
      </c>
      <c r="P623" s="4">
        <v>1750000</v>
      </c>
      <c r="Q623" s="3">
        <f>AVERAGE(Table1[[#This Row],[critic_score]],Table1[[#This Row],[user_score]])</f>
        <v>6.4</v>
      </c>
      <c r="R623" s="4">
        <f>Table1[[#This Row],[user_count]]+Table1[[#This Row],[critic_count]]</f>
        <v>67</v>
      </c>
      <c r="S623" s="2">
        <f>100000*Table1[[#This Row],[review_count]]/Table1[[#This Row],[total sales]]</f>
        <v>3.8285714285714287</v>
      </c>
      <c r="T623" s="2">
        <f>Table1[[#This Row],[total sales]]/(2017-Table1[[#This Row],[year_of_release]])</f>
        <v>116666.66666666667</v>
      </c>
      <c r="U623" s="9">
        <f>Table1[[#This Row],[na_sales]]/(2017-Table1[[#This Row],[year_of_release]])</f>
        <v>57333.333333333336</v>
      </c>
      <c r="V623" s="6">
        <f>Table1[[#This Row],[eu_sales]]/(2017-Table1[[#This Row],[year_of_release]])</f>
        <v>44666.666666666664</v>
      </c>
      <c r="W623" s="6">
        <f>Table1[[#This Row],[jp_sales]]/(2017-Table1[[#This Row],[year_of_release]])</f>
        <v>0</v>
      </c>
      <c r="X623" s="6">
        <f>Table1[[#This Row],[other_sales]]/(2017-Table1[[#This Row],[year_of_release]])</f>
        <v>14666.666666666666</v>
      </c>
      <c r="Y623" s="4">
        <v>495013192</v>
      </c>
      <c r="Z623" s="4">
        <v>431019772</v>
      </c>
      <c r="AA623" s="4">
        <v>127445000</v>
      </c>
      <c r="AB623" s="1">
        <f>Table1[[#This Row],[na_sales]]/Table1[[#This Row],[NA population]]</f>
        <v>1.7373274367201107E-3</v>
      </c>
      <c r="AC623" s="1">
        <f>Table1[[#This Row],[eu_sales]]/Table1[[#This Row],[Eu population]]</f>
        <v>1.554453051866029E-3</v>
      </c>
      <c r="AD623" s="1">
        <f>Table1[[#This Row],[jp_sales]]/Table1[[#This Row],[Jp population]]</f>
        <v>0</v>
      </c>
    </row>
    <row r="624" spans="1:30" x14ac:dyDescent="0.25">
      <c r="A624" t="s">
        <v>779</v>
      </c>
      <c r="B624" t="s">
        <v>39</v>
      </c>
      <c r="C624">
        <v>2010</v>
      </c>
      <c r="D624" t="s">
        <v>40</v>
      </c>
      <c r="E624" t="s">
        <v>176</v>
      </c>
      <c r="F624" s="4">
        <v>450000</v>
      </c>
      <c r="G624" s="4">
        <v>920000</v>
      </c>
      <c r="H624" s="4">
        <v>60000</v>
      </c>
      <c r="I624" s="4">
        <v>320000</v>
      </c>
      <c r="J624">
        <v>8.3000000000000007</v>
      </c>
      <c r="K624">
        <v>66</v>
      </c>
      <c r="L624">
        <v>8</v>
      </c>
      <c r="M624" s="4">
        <v>291</v>
      </c>
      <c r="N624" t="s">
        <v>731</v>
      </c>
      <c r="O624" t="s">
        <v>43</v>
      </c>
      <c r="P624" s="4">
        <v>1750000</v>
      </c>
      <c r="Q624" s="3">
        <f>AVERAGE(Table1[[#This Row],[critic_score]],Table1[[#This Row],[user_score]])</f>
        <v>8.15</v>
      </c>
      <c r="R624" s="4">
        <f>Table1[[#This Row],[user_count]]+Table1[[#This Row],[critic_count]]</f>
        <v>357</v>
      </c>
      <c r="S624" s="2">
        <f>100000*Table1[[#This Row],[review_count]]/Table1[[#This Row],[total sales]]</f>
        <v>20.399999999999999</v>
      </c>
      <c r="T624" s="2">
        <f>Table1[[#This Row],[total sales]]/(2017-Table1[[#This Row],[year_of_release]])</f>
        <v>250000</v>
      </c>
      <c r="U624" s="9">
        <f>Table1[[#This Row],[na_sales]]/(2017-Table1[[#This Row],[year_of_release]])</f>
        <v>64285.714285714283</v>
      </c>
      <c r="V624" s="6">
        <f>Table1[[#This Row],[eu_sales]]/(2017-Table1[[#This Row],[year_of_release]])</f>
        <v>131428.57142857142</v>
      </c>
      <c r="W624" s="6">
        <f>Table1[[#This Row],[jp_sales]]/(2017-Table1[[#This Row],[year_of_release]])</f>
        <v>8571.4285714285706</v>
      </c>
      <c r="X624" s="6">
        <f>Table1[[#This Row],[other_sales]]/(2017-Table1[[#This Row],[year_of_release]])</f>
        <v>45714.285714285717</v>
      </c>
      <c r="Y624" s="4">
        <v>540520772</v>
      </c>
      <c r="Z624" s="4">
        <v>441654761</v>
      </c>
      <c r="AA624" s="4">
        <v>128070000</v>
      </c>
      <c r="AB624" s="1">
        <f>Table1[[#This Row],[na_sales]]/Table1[[#This Row],[NA population]]</f>
        <v>8.3253044713700662E-4</v>
      </c>
      <c r="AC624" s="1">
        <f>Table1[[#This Row],[eu_sales]]/Table1[[#This Row],[Eu population]]</f>
        <v>2.083075019766401E-3</v>
      </c>
      <c r="AD624" s="1">
        <f>Table1[[#This Row],[jp_sales]]/Table1[[#This Row],[Jp population]]</f>
        <v>4.6849379245724994E-4</v>
      </c>
    </row>
    <row r="625" spans="1:30" x14ac:dyDescent="0.25">
      <c r="A625" t="s">
        <v>782</v>
      </c>
      <c r="B625" t="s">
        <v>136</v>
      </c>
      <c r="C625">
        <v>2013</v>
      </c>
      <c r="D625" t="s">
        <v>29</v>
      </c>
      <c r="E625" t="s">
        <v>20</v>
      </c>
      <c r="F625" s="4">
        <v>300000</v>
      </c>
      <c r="G625" s="4">
        <v>560000</v>
      </c>
      <c r="H625" s="4">
        <v>840000</v>
      </c>
      <c r="I625" s="4">
        <v>50000</v>
      </c>
      <c r="J625">
        <v>6.5</v>
      </c>
      <c r="K625">
        <v>38</v>
      </c>
      <c r="L625">
        <v>6.8</v>
      </c>
      <c r="M625" s="4">
        <v>135</v>
      </c>
      <c r="N625" t="s">
        <v>106</v>
      </c>
      <c r="O625" t="s">
        <v>21</v>
      </c>
      <c r="P625" s="4">
        <v>1750000</v>
      </c>
      <c r="Q625" s="3">
        <f>AVERAGE(Table1[[#This Row],[critic_score]],Table1[[#This Row],[user_score]])</f>
        <v>6.65</v>
      </c>
      <c r="R625" s="4">
        <f>Table1[[#This Row],[user_count]]+Table1[[#This Row],[critic_count]]</f>
        <v>173</v>
      </c>
      <c r="S625" s="2">
        <f>100000*Table1[[#This Row],[review_count]]/Table1[[#This Row],[total sales]]</f>
        <v>9.8857142857142861</v>
      </c>
      <c r="T625" s="2">
        <f>Table1[[#This Row],[total sales]]/(2017-Table1[[#This Row],[year_of_release]])</f>
        <v>437500</v>
      </c>
      <c r="U625" s="9">
        <f>Table1[[#This Row],[na_sales]]/(2017-Table1[[#This Row],[year_of_release]])</f>
        <v>75000</v>
      </c>
      <c r="V625" s="6">
        <f>Table1[[#This Row],[eu_sales]]/(2017-Table1[[#This Row],[year_of_release]])</f>
        <v>140000</v>
      </c>
      <c r="W625" s="6">
        <f>Table1[[#This Row],[jp_sales]]/(2017-Table1[[#This Row],[year_of_release]])</f>
        <v>210000</v>
      </c>
      <c r="X625" s="6">
        <f>Table1[[#This Row],[other_sales]]/(2017-Table1[[#This Row],[year_of_release]])</f>
        <v>12500</v>
      </c>
      <c r="Y625" s="4">
        <v>556861736</v>
      </c>
      <c r="Z625" s="4">
        <v>442492884</v>
      </c>
      <c r="AA625" s="4">
        <v>127445000</v>
      </c>
      <c r="AB625" s="1">
        <f>Table1[[#This Row],[na_sales]]/Table1[[#This Row],[NA population]]</f>
        <v>5.3873337061176709E-4</v>
      </c>
      <c r="AC625" s="1">
        <f>Table1[[#This Row],[eu_sales]]/Table1[[#This Row],[Eu population]]</f>
        <v>1.2655570750376181E-3</v>
      </c>
      <c r="AD625" s="1">
        <f>Table1[[#This Row],[jp_sales]]/Table1[[#This Row],[Jp population]]</f>
        <v>6.5910785044529015E-3</v>
      </c>
    </row>
    <row r="626" spans="1:30" x14ac:dyDescent="0.25">
      <c r="A626" t="s">
        <v>778</v>
      </c>
      <c r="B626" t="s">
        <v>71</v>
      </c>
      <c r="C626">
        <v>2016</v>
      </c>
      <c r="D626" t="s">
        <v>19</v>
      </c>
      <c r="E626" t="s">
        <v>100</v>
      </c>
      <c r="F626" s="4">
        <v>1250000</v>
      </c>
      <c r="G626" s="4">
        <v>170000</v>
      </c>
      <c r="H626" s="4">
        <v>0</v>
      </c>
      <c r="I626" s="4">
        <v>320000</v>
      </c>
      <c r="J626">
        <v>8.1999999999999993</v>
      </c>
      <c r="K626">
        <v>35</v>
      </c>
      <c r="L626">
        <v>4.9000000000000004</v>
      </c>
      <c r="M626" s="4">
        <v>83</v>
      </c>
      <c r="N626" t="s">
        <v>101</v>
      </c>
      <c r="O626" t="s">
        <v>21</v>
      </c>
      <c r="P626" s="4">
        <v>1740000</v>
      </c>
      <c r="Q626" s="3">
        <f>AVERAGE(Table1[[#This Row],[critic_score]],Table1[[#This Row],[user_score]])</f>
        <v>6.55</v>
      </c>
      <c r="R626" s="4">
        <f>Table1[[#This Row],[user_count]]+Table1[[#This Row],[critic_count]]</f>
        <v>118</v>
      </c>
      <c r="S626" s="2">
        <f>100000*Table1[[#This Row],[review_count]]/Table1[[#This Row],[total sales]]</f>
        <v>6.7816091954022992</v>
      </c>
      <c r="T626" s="2">
        <f>Table1[[#This Row],[total sales]]/(2017-Table1[[#This Row],[year_of_release]])</f>
        <v>1740000</v>
      </c>
      <c r="U626" s="9">
        <f>Table1[[#This Row],[na_sales]]/(2017-Table1[[#This Row],[year_of_release]])</f>
        <v>1250000</v>
      </c>
      <c r="V626" s="6">
        <f>Table1[[#This Row],[eu_sales]]/(2017-Table1[[#This Row],[year_of_release]])</f>
        <v>170000</v>
      </c>
      <c r="W626" s="6">
        <f>Table1[[#This Row],[jp_sales]]/(2017-Table1[[#This Row],[year_of_release]])</f>
        <v>0</v>
      </c>
      <c r="X626" s="6">
        <f>Table1[[#This Row],[other_sales]]/(2017-Table1[[#This Row],[year_of_release]])</f>
        <v>320000</v>
      </c>
      <c r="Y626" s="4">
        <v>573178249</v>
      </c>
      <c r="Z626" s="4">
        <v>445623395</v>
      </c>
      <c r="AA626" s="4">
        <v>126994511</v>
      </c>
      <c r="AB626" s="1">
        <f>Table1[[#This Row],[na_sales]]/Table1[[#This Row],[NA population]]</f>
        <v>2.1808224617399954E-3</v>
      </c>
      <c r="AC626" s="1">
        <f>Table1[[#This Row],[eu_sales]]/Table1[[#This Row],[Eu population]]</f>
        <v>3.8148805001586599E-4</v>
      </c>
      <c r="AD626" s="1">
        <f>Table1[[#This Row],[jp_sales]]/Table1[[#This Row],[Jp population]]</f>
        <v>0</v>
      </c>
    </row>
    <row r="627" spans="1:30" x14ac:dyDescent="0.25">
      <c r="A627" t="s">
        <v>399</v>
      </c>
      <c r="B627" t="s">
        <v>39</v>
      </c>
      <c r="C627">
        <v>2007</v>
      </c>
      <c r="D627" t="s">
        <v>19</v>
      </c>
      <c r="E627" t="s">
        <v>100</v>
      </c>
      <c r="F627" s="4">
        <v>350000</v>
      </c>
      <c r="G627" s="4">
        <v>1060000</v>
      </c>
      <c r="H627" s="4">
        <v>20000</v>
      </c>
      <c r="I627" s="4">
        <v>310000</v>
      </c>
      <c r="J627">
        <v>8.1</v>
      </c>
      <c r="K627">
        <v>28</v>
      </c>
      <c r="L627">
        <v>7.1</v>
      </c>
      <c r="M627" s="4">
        <v>47</v>
      </c>
      <c r="N627" t="s">
        <v>141</v>
      </c>
      <c r="O627" t="s">
        <v>21</v>
      </c>
      <c r="P627" s="4">
        <v>1740000</v>
      </c>
      <c r="Q627" s="3">
        <f>AVERAGE(Table1[[#This Row],[critic_score]],Table1[[#This Row],[user_score]])</f>
        <v>7.6</v>
      </c>
      <c r="R627" s="4">
        <f>Table1[[#This Row],[user_count]]+Table1[[#This Row],[critic_count]]</f>
        <v>75</v>
      </c>
      <c r="S627" s="2">
        <f>100000*Table1[[#This Row],[review_count]]/Table1[[#This Row],[total sales]]</f>
        <v>4.3103448275862073</v>
      </c>
      <c r="T627" s="2">
        <f>Table1[[#This Row],[total sales]]/(2017-Table1[[#This Row],[year_of_release]])</f>
        <v>174000</v>
      </c>
      <c r="U627" s="9">
        <f>Table1[[#This Row],[na_sales]]/(2017-Table1[[#This Row],[year_of_release]])</f>
        <v>35000</v>
      </c>
      <c r="V627" s="6">
        <f>Table1[[#This Row],[eu_sales]]/(2017-Table1[[#This Row],[year_of_release]])</f>
        <v>106000</v>
      </c>
      <c r="W627" s="6">
        <f>Table1[[#This Row],[jp_sales]]/(2017-Table1[[#This Row],[year_of_release]])</f>
        <v>2000</v>
      </c>
      <c r="X627" s="6">
        <f>Table1[[#This Row],[other_sales]]/(2017-Table1[[#This Row],[year_of_release]])</f>
        <v>31000</v>
      </c>
      <c r="Y627" s="4">
        <v>522751172</v>
      </c>
      <c r="Z627" s="4">
        <v>438594184</v>
      </c>
      <c r="AA627" s="4">
        <v>128001000</v>
      </c>
      <c r="AB627" s="1">
        <f>Table1[[#This Row],[na_sales]]/Table1[[#This Row],[NA population]]</f>
        <v>6.6953460603623482E-4</v>
      </c>
      <c r="AC627" s="1">
        <f>Table1[[#This Row],[eu_sales]]/Table1[[#This Row],[Eu population]]</f>
        <v>2.4168127135949435E-3</v>
      </c>
      <c r="AD627" s="1">
        <f>Table1[[#This Row],[jp_sales]]/Table1[[#This Row],[Jp population]]</f>
        <v>1.5624877930641166E-4</v>
      </c>
    </row>
    <row r="628" spans="1:30" x14ac:dyDescent="0.25">
      <c r="A628" t="s">
        <v>780</v>
      </c>
      <c r="B628" t="s">
        <v>34</v>
      </c>
      <c r="C628">
        <v>2007</v>
      </c>
      <c r="D628" t="s">
        <v>54</v>
      </c>
      <c r="E628" t="s">
        <v>35</v>
      </c>
      <c r="F628" s="4">
        <v>1000000</v>
      </c>
      <c r="G628" s="4">
        <v>530000</v>
      </c>
      <c r="H628" s="4">
        <v>30000</v>
      </c>
      <c r="I628" s="4">
        <v>180000</v>
      </c>
      <c r="J628">
        <v>8.3000000000000007</v>
      </c>
      <c r="K628">
        <v>75</v>
      </c>
      <c r="L628">
        <v>8</v>
      </c>
      <c r="M628" s="4">
        <v>340</v>
      </c>
      <c r="N628" t="s">
        <v>781</v>
      </c>
      <c r="O628" t="s">
        <v>43</v>
      </c>
      <c r="P628" s="4">
        <v>1740000</v>
      </c>
      <c r="Q628" s="3">
        <f>AVERAGE(Table1[[#This Row],[critic_score]],Table1[[#This Row],[user_score]])</f>
        <v>8.15</v>
      </c>
      <c r="R628" s="4">
        <f>Table1[[#This Row],[user_count]]+Table1[[#This Row],[critic_count]]</f>
        <v>415</v>
      </c>
      <c r="S628" s="2">
        <f>100000*Table1[[#This Row],[review_count]]/Table1[[#This Row],[total sales]]</f>
        <v>23.850574712643677</v>
      </c>
      <c r="T628" s="2">
        <f>Table1[[#This Row],[total sales]]/(2017-Table1[[#This Row],[year_of_release]])</f>
        <v>174000</v>
      </c>
      <c r="U628" s="9">
        <f>Table1[[#This Row],[na_sales]]/(2017-Table1[[#This Row],[year_of_release]])</f>
        <v>100000</v>
      </c>
      <c r="V628" s="6">
        <f>Table1[[#This Row],[eu_sales]]/(2017-Table1[[#This Row],[year_of_release]])</f>
        <v>53000</v>
      </c>
      <c r="W628" s="6">
        <f>Table1[[#This Row],[jp_sales]]/(2017-Table1[[#This Row],[year_of_release]])</f>
        <v>3000</v>
      </c>
      <c r="X628" s="6">
        <f>Table1[[#This Row],[other_sales]]/(2017-Table1[[#This Row],[year_of_release]])</f>
        <v>18000</v>
      </c>
      <c r="Y628" s="4">
        <v>522751172</v>
      </c>
      <c r="Z628" s="4">
        <v>438594184</v>
      </c>
      <c r="AA628" s="4">
        <v>128001000</v>
      </c>
      <c r="AB628" s="1">
        <f>Table1[[#This Row],[na_sales]]/Table1[[#This Row],[NA population]]</f>
        <v>1.912956017246385E-3</v>
      </c>
      <c r="AC628" s="1">
        <f>Table1[[#This Row],[eu_sales]]/Table1[[#This Row],[Eu population]]</f>
        <v>1.2084063567974718E-3</v>
      </c>
      <c r="AD628" s="1">
        <f>Table1[[#This Row],[jp_sales]]/Table1[[#This Row],[Jp population]]</f>
        <v>2.343731689596175E-4</v>
      </c>
    </row>
    <row r="629" spans="1:30" x14ac:dyDescent="0.25">
      <c r="A629" t="s">
        <v>783</v>
      </c>
      <c r="B629" t="s">
        <v>45</v>
      </c>
      <c r="C629">
        <v>2008</v>
      </c>
      <c r="D629" t="s">
        <v>73</v>
      </c>
      <c r="E629" t="s">
        <v>171</v>
      </c>
      <c r="F629" s="4">
        <v>850000</v>
      </c>
      <c r="G629" s="4">
        <v>660000</v>
      </c>
      <c r="H629" s="4">
        <v>10000</v>
      </c>
      <c r="I629" s="4">
        <v>220000</v>
      </c>
      <c r="J629">
        <v>5.5</v>
      </c>
      <c r="K629">
        <v>6</v>
      </c>
      <c r="L629">
        <v>6.2</v>
      </c>
      <c r="M629" s="4">
        <v>6</v>
      </c>
      <c r="N629" t="s">
        <v>256</v>
      </c>
      <c r="O629" t="s">
        <v>84</v>
      </c>
      <c r="P629" s="4">
        <v>1740000</v>
      </c>
      <c r="Q629" s="3">
        <f>AVERAGE(Table1[[#This Row],[critic_score]],Table1[[#This Row],[user_score]])</f>
        <v>5.85</v>
      </c>
      <c r="R629" s="4">
        <f>Table1[[#This Row],[user_count]]+Table1[[#This Row],[critic_count]]</f>
        <v>12</v>
      </c>
      <c r="S629" s="2">
        <f>100000*Table1[[#This Row],[review_count]]/Table1[[#This Row],[total sales]]</f>
        <v>0.68965517241379315</v>
      </c>
      <c r="T629" s="2">
        <f>Table1[[#This Row],[total sales]]/(2017-Table1[[#This Row],[year_of_release]])</f>
        <v>193333.33333333334</v>
      </c>
      <c r="U629" s="9">
        <f>Table1[[#This Row],[na_sales]]/(2017-Table1[[#This Row],[year_of_release]])</f>
        <v>94444.444444444438</v>
      </c>
      <c r="V629" s="6">
        <f>Table1[[#This Row],[eu_sales]]/(2017-Table1[[#This Row],[year_of_release]])</f>
        <v>73333.333333333328</v>
      </c>
      <c r="W629" s="6">
        <f>Table1[[#This Row],[jp_sales]]/(2017-Table1[[#This Row],[year_of_release]])</f>
        <v>1111.1111111111111</v>
      </c>
      <c r="X629" s="6">
        <f>Table1[[#This Row],[other_sales]]/(2017-Table1[[#This Row],[year_of_release]])</f>
        <v>24444.444444444445</v>
      </c>
      <c r="Y629" s="4">
        <v>528816311</v>
      </c>
      <c r="Z629" s="4">
        <v>440001482</v>
      </c>
      <c r="AA629" s="4">
        <v>128063000</v>
      </c>
      <c r="AB629" s="1">
        <f>Table1[[#This Row],[na_sales]]/Table1[[#This Row],[NA population]]</f>
        <v>1.6073634309664855E-3</v>
      </c>
      <c r="AC629" s="1">
        <f>Table1[[#This Row],[eu_sales]]/Table1[[#This Row],[Eu population]]</f>
        <v>1.4999949477442897E-3</v>
      </c>
      <c r="AD629" s="1">
        <f>Table1[[#This Row],[jp_sales]]/Table1[[#This Row],[Jp population]]</f>
        <v>7.8086566767918917E-5</v>
      </c>
    </row>
    <row r="630" spans="1:30" x14ac:dyDescent="0.25">
      <c r="A630" t="s">
        <v>784</v>
      </c>
      <c r="B630" t="s">
        <v>45</v>
      </c>
      <c r="C630">
        <v>2002</v>
      </c>
      <c r="D630" t="s">
        <v>96</v>
      </c>
      <c r="E630" t="s">
        <v>267</v>
      </c>
      <c r="F630" s="4">
        <v>630000</v>
      </c>
      <c r="G630" s="4">
        <v>490000</v>
      </c>
      <c r="H630" s="4">
        <v>450000</v>
      </c>
      <c r="I630" s="4">
        <v>170000</v>
      </c>
      <c r="J630">
        <v>8.3000000000000007</v>
      </c>
      <c r="K630">
        <v>35</v>
      </c>
      <c r="L630">
        <v>8.6999999999999993</v>
      </c>
      <c r="M630" s="4">
        <v>99</v>
      </c>
      <c r="N630" t="s">
        <v>785</v>
      </c>
      <c r="O630" t="s">
        <v>67</v>
      </c>
      <c r="P630" s="4">
        <v>1740000</v>
      </c>
      <c r="Q630" s="3">
        <f>AVERAGE(Table1[[#This Row],[critic_score]],Table1[[#This Row],[user_score]])</f>
        <v>8.5</v>
      </c>
      <c r="R630" s="4">
        <f>Table1[[#This Row],[user_count]]+Table1[[#This Row],[critic_count]]</f>
        <v>134</v>
      </c>
      <c r="S630" s="2">
        <f>100000*Table1[[#This Row],[review_count]]/Table1[[#This Row],[total sales]]</f>
        <v>7.7011494252873565</v>
      </c>
      <c r="T630" s="2">
        <f>Table1[[#This Row],[total sales]]/(2017-Table1[[#This Row],[year_of_release]])</f>
        <v>116000</v>
      </c>
      <c r="U630" s="9">
        <f>Table1[[#This Row],[na_sales]]/(2017-Table1[[#This Row],[year_of_release]])</f>
        <v>42000</v>
      </c>
      <c r="V630" s="6">
        <f>Table1[[#This Row],[eu_sales]]/(2017-Table1[[#This Row],[year_of_release]])</f>
        <v>32666.666666666668</v>
      </c>
      <c r="W630" s="6">
        <f>Table1[[#This Row],[jp_sales]]/(2017-Table1[[#This Row],[year_of_release]])</f>
        <v>30000</v>
      </c>
      <c r="X630" s="6">
        <f>Table1[[#This Row],[other_sales]]/(2017-Table1[[#This Row],[year_of_release]])</f>
        <v>11333.333333333334</v>
      </c>
      <c r="Y630" s="4">
        <v>495013192</v>
      </c>
      <c r="Z630" s="4">
        <v>431019772</v>
      </c>
      <c r="AA630" s="4">
        <v>127445000</v>
      </c>
      <c r="AB630" s="1">
        <f>Table1[[#This Row],[na_sales]]/Table1[[#This Row],[NA population]]</f>
        <v>1.2726933548065926E-3</v>
      </c>
      <c r="AC630" s="1">
        <f>Table1[[#This Row],[eu_sales]]/Table1[[#This Row],[Eu population]]</f>
        <v>1.1368387991259018E-3</v>
      </c>
      <c r="AD630" s="1">
        <f>Table1[[#This Row],[jp_sales]]/Table1[[#This Row],[Jp population]]</f>
        <v>3.5309349130997684E-3</v>
      </c>
    </row>
    <row r="631" spans="1:30" x14ac:dyDescent="0.25">
      <c r="A631" t="s">
        <v>786</v>
      </c>
      <c r="B631" t="s">
        <v>34</v>
      </c>
      <c r="C631">
        <v>2012</v>
      </c>
      <c r="D631" t="s">
        <v>40</v>
      </c>
      <c r="E631" t="s">
        <v>35</v>
      </c>
      <c r="F631" s="4">
        <v>1050000</v>
      </c>
      <c r="G631" s="4">
        <v>520000</v>
      </c>
      <c r="H631" s="4">
        <v>30000</v>
      </c>
      <c r="I631" s="4">
        <v>140000</v>
      </c>
      <c r="J631">
        <v>5.5</v>
      </c>
      <c r="K631">
        <v>61</v>
      </c>
      <c r="L631">
        <v>3.5</v>
      </c>
      <c r="M631" s="4">
        <v>145</v>
      </c>
      <c r="N631" t="s">
        <v>787</v>
      </c>
      <c r="O631" t="s">
        <v>67</v>
      </c>
      <c r="P631" s="4">
        <v>1740000</v>
      </c>
      <c r="Q631" s="3">
        <f>AVERAGE(Table1[[#This Row],[critic_score]],Table1[[#This Row],[user_score]])</f>
        <v>4.5</v>
      </c>
      <c r="R631" s="4">
        <f>Table1[[#This Row],[user_count]]+Table1[[#This Row],[critic_count]]</f>
        <v>206</v>
      </c>
      <c r="S631" s="2">
        <f>100000*Table1[[#This Row],[review_count]]/Table1[[#This Row],[total sales]]</f>
        <v>11.839080459770114</v>
      </c>
      <c r="T631" s="2">
        <f>Table1[[#This Row],[total sales]]/(2017-Table1[[#This Row],[year_of_release]])</f>
        <v>348000</v>
      </c>
      <c r="U631" s="9">
        <f>Table1[[#This Row],[na_sales]]/(2017-Table1[[#This Row],[year_of_release]])</f>
        <v>210000</v>
      </c>
      <c r="V631" s="6">
        <f>Table1[[#This Row],[eu_sales]]/(2017-Table1[[#This Row],[year_of_release]])</f>
        <v>104000</v>
      </c>
      <c r="W631" s="6">
        <f>Table1[[#This Row],[jp_sales]]/(2017-Table1[[#This Row],[year_of_release]])</f>
        <v>6000</v>
      </c>
      <c r="X631" s="6">
        <f>Table1[[#This Row],[other_sales]]/(2017-Table1[[#This Row],[year_of_release]])</f>
        <v>28000</v>
      </c>
      <c r="Y631" s="4">
        <v>551484507</v>
      </c>
      <c r="Z631" s="4">
        <v>441417242</v>
      </c>
      <c r="AA631" s="4">
        <v>127629000</v>
      </c>
      <c r="AB631" s="1">
        <f>Table1[[#This Row],[na_sales]]/Table1[[#This Row],[NA population]]</f>
        <v>1.9039519454714256E-3</v>
      </c>
      <c r="AC631" s="1">
        <f>Table1[[#This Row],[eu_sales]]/Table1[[#This Row],[Eu population]]</f>
        <v>1.1780237619263636E-3</v>
      </c>
      <c r="AD631" s="1">
        <f>Table1[[#This Row],[jp_sales]]/Table1[[#This Row],[Jp population]]</f>
        <v>2.3505629598288789E-4</v>
      </c>
    </row>
    <row r="632" spans="1:30" x14ac:dyDescent="0.25">
      <c r="A632" t="s">
        <v>788</v>
      </c>
      <c r="B632" t="s">
        <v>39</v>
      </c>
      <c r="C632">
        <v>2012</v>
      </c>
      <c r="D632" t="s">
        <v>96</v>
      </c>
      <c r="E632" t="s">
        <v>196</v>
      </c>
      <c r="F632" s="4">
        <v>410000</v>
      </c>
      <c r="G632" s="4">
        <v>440000</v>
      </c>
      <c r="H632" s="4">
        <v>720000</v>
      </c>
      <c r="I632" s="4">
        <v>170000</v>
      </c>
      <c r="J632">
        <v>7.8</v>
      </c>
      <c r="K632">
        <v>38</v>
      </c>
      <c r="L632">
        <v>8.3000000000000007</v>
      </c>
      <c r="M632" s="4">
        <v>444</v>
      </c>
      <c r="N632" t="s">
        <v>196</v>
      </c>
      <c r="O632" t="s">
        <v>43</v>
      </c>
      <c r="P632" s="4">
        <v>1740000</v>
      </c>
      <c r="Q632" s="3">
        <f>AVERAGE(Table1[[#This Row],[critic_score]],Table1[[#This Row],[user_score]])</f>
        <v>8.0500000000000007</v>
      </c>
      <c r="R632" s="4">
        <f>Table1[[#This Row],[user_count]]+Table1[[#This Row],[critic_count]]</f>
        <v>482</v>
      </c>
      <c r="S632" s="2">
        <f>100000*Table1[[#This Row],[review_count]]/Table1[[#This Row],[total sales]]</f>
        <v>27.701149425287355</v>
      </c>
      <c r="T632" s="2">
        <f>Table1[[#This Row],[total sales]]/(2017-Table1[[#This Row],[year_of_release]])</f>
        <v>348000</v>
      </c>
      <c r="U632" s="9">
        <f>Table1[[#This Row],[na_sales]]/(2017-Table1[[#This Row],[year_of_release]])</f>
        <v>82000</v>
      </c>
      <c r="V632" s="6">
        <f>Table1[[#This Row],[eu_sales]]/(2017-Table1[[#This Row],[year_of_release]])</f>
        <v>88000</v>
      </c>
      <c r="W632" s="6">
        <f>Table1[[#This Row],[jp_sales]]/(2017-Table1[[#This Row],[year_of_release]])</f>
        <v>144000</v>
      </c>
      <c r="X632" s="6">
        <f>Table1[[#This Row],[other_sales]]/(2017-Table1[[#This Row],[year_of_release]])</f>
        <v>34000</v>
      </c>
      <c r="Y632" s="4">
        <v>551484507</v>
      </c>
      <c r="Z632" s="4">
        <v>441417242</v>
      </c>
      <c r="AA632" s="4">
        <v>127629000</v>
      </c>
      <c r="AB632" s="1">
        <f>Table1[[#This Row],[na_sales]]/Table1[[#This Row],[NA population]]</f>
        <v>7.4344790251741383E-4</v>
      </c>
      <c r="AC632" s="1">
        <f>Table1[[#This Row],[eu_sales]]/Table1[[#This Row],[Eu population]]</f>
        <v>9.9678933701461531E-4</v>
      </c>
      <c r="AD632" s="1">
        <f>Table1[[#This Row],[jp_sales]]/Table1[[#This Row],[Jp population]]</f>
        <v>5.6413511035893101E-3</v>
      </c>
    </row>
    <row r="633" spans="1:30" x14ac:dyDescent="0.25">
      <c r="A633" t="s">
        <v>633</v>
      </c>
      <c r="B633" t="s">
        <v>34</v>
      </c>
      <c r="C633">
        <v>2012</v>
      </c>
      <c r="D633" t="s">
        <v>40</v>
      </c>
      <c r="E633" t="s">
        <v>176</v>
      </c>
      <c r="F633" s="4">
        <v>680000</v>
      </c>
      <c r="G633" s="4">
        <v>880000</v>
      </c>
      <c r="H633" s="4">
        <v>10000</v>
      </c>
      <c r="I633" s="4">
        <v>170000</v>
      </c>
      <c r="J633">
        <v>7.9</v>
      </c>
      <c r="K633">
        <v>51</v>
      </c>
      <c r="L633">
        <v>7.1</v>
      </c>
      <c r="M633" s="4">
        <v>453</v>
      </c>
      <c r="N633" t="s">
        <v>446</v>
      </c>
      <c r="O633" t="s">
        <v>43</v>
      </c>
      <c r="P633" s="4">
        <v>1740000</v>
      </c>
      <c r="Q633" s="3">
        <f>AVERAGE(Table1[[#This Row],[critic_score]],Table1[[#This Row],[user_score]])</f>
        <v>7.5</v>
      </c>
      <c r="R633" s="4">
        <f>Table1[[#This Row],[user_count]]+Table1[[#This Row],[critic_count]]</f>
        <v>504</v>
      </c>
      <c r="S633" s="2">
        <f>100000*Table1[[#This Row],[review_count]]/Table1[[#This Row],[total sales]]</f>
        <v>28.96551724137931</v>
      </c>
      <c r="T633" s="2">
        <f>Table1[[#This Row],[total sales]]/(2017-Table1[[#This Row],[year_of_release]])</f>
        <v>348000</v>
      </c>
      <c r="U633" s="9">
        <f>Table1[[#This Row],[na_sales]]/(2017-Table1[[#This Row],[year_of_release]])</f>
        <v>136000</v>
      </c>
      <c r="V633" s="6">
        <f>Table1[[#This Row],[eu_sales]]/(2017-Table1[[#This Row],[year_of_release]])</f>
        <v>176000</v>
      </c>
      <c r="W633" s="6">
        <f>Table1[[#This Row],[jp_sales]]/(2017-Table1[[#This Row],[year_of_release]])</f>
        <v>2000</v>
      </c>
      <c r="X633" s="6">
        <f>Table1[[#This Row],[other_sales]]/(2017-Table1[[#This Row],[year_of_release]])</f>
        <v>34000</v>
      </c>
      <c r="Y633" s="4">
        <v>551484507</v>
      </c>
      <c r="Z633" s="4">
        <v>441417242</v>
      </c>
      <c r="AA633" s="4">
        <v>127629000</v>
      </c>
      <c r="AB633" s="1">
        <f>Table1[[#This Row],[na_sales]]/Table1[[#This Row],[NA population]]</f>
        <v>1.2330355456386375E-3</v>
      </c>
      <c r="AC633" s="1">
        <f>Table1[[#This Row],[eu_sales]]/Table1[[#This Row],[Eu population]]</f>
        <v>1.9935786740292306E-3</v>
      </c>
      <c r="AD633" s="1">
        <f>Table1[[#This Row],[jp_sales]]/Table1[[#This Row],[Jp population]]</f>
        <v>7.8352098660962631E-5</v>
      </c>
    </row>
    <row r="634" spans="1:30" x14ac:dyDescent="0.25">
      <c r="A634" t="s">
        <v>791</v>
      </c>
      <c r="B634" t="s">
        <v>45</v>
      </c>
      <c r="C634">
        <v>2001</v>
      </c>
      <c r="D634" t="s">
        <v>19</v>
      </c>
      <c r="E634" t="s">
        <v>100</v>
      </c>
      <c r="F634" s="4">
        <v>850000</v>
      </c>
      <c r="G634" s="4">
        <v>660000</v>
      </c>
      <c r="H634" s="4">
        <v>0</v>
      </c>
      <c r="I634" s="4">
        <v>220000</v>
      </c>
      <c r="J634">
        <v>9.1999999999999993</v>
      </c>
      <c r="K634">
        <v>33</v>
      </c>
      <c r="L634">
        <v>8.9</v>
      </c>
      <c r="M634" s="4">
        <v>71</v>
      </c>
      <c r="N634" t="s">
        <v>141</v>
      </c>
      <c r="O634" t="s">
        <v>21</v>
      </c>
      <c r="P634" s="4">
        <v>1730000</v>
      </c>
      <c r="Q634" s="3">
        <f>AVERAGE(Table1[[#This Row],[critic_score]],Table1[[#This Row],[user_score]])</f>
        <v>9.0500000000000007</v>
      </c>
      <c r="R634" s="4">
        <f>Table1[[#This Row],[user_count]]+Table1[[#This Row],[critic_count]]</f>
        <v>104</v>
      </c>
      <c r="S634" s="2">
        <f>100000*Table1[[#This Row],[review_count]]/Table1[[#This Row],[total sales]]</f>
        <v>6.0115606936416182</v>
      </c>
      <c r="T634" s="2">
        <f>Table1[[#This Row],[total sales]]/(2017-Table1[[#This Row],[year_of_release]])</f>
        <v>108125</v>
      </c>
      <c r="U634" s="9">
        <f>Table1[[#This Row],[na_sales]]/(2017-Table1[[#This Row],[year_of_release]])</f>
        <v>53125</v>
      </c>
      <c r="V634" s="6">
        <f>Table1[[#This Row],[eu_sales]]/(2017-Table1[[#This Row],[year_of_release]])</f>
        <v>41250</v>
      </c>
      <c r="W634" s="6">
        <f>Table1[[#This Row],[jp_sales]]/(2017-Table1[[#This Row],[year_of_release]])</f>
        <v>0</v>
      </c>
      <c r="X634" s="6">
        <f>Table1[[#This Row],[other_sales]]/(2017-Table1[[#This Row],[year_of_release]])</f>
        <v>13750</v>
      </c>
      <c r="Y634" s="4">
        <v>489752572</v>
      </c>
      <c r="Z634" s="4">
        <v>430035992</v>
      </c>
      <c r="AA634" s="4">
        <v>127149000</v>
      </c>
      <c r="AB634" s="1">
        <f>Table1[[#This Row],[na_sales]]/Table1[[#This Row],[NA population]]</f>
        <v>1.7355702626100757E-3</v>
      </c>
      <c r="AC634" s="1">
        <f>Table1[[#This Row],[eu_sales]]/Table1[[#This Row],[Eu population]]</f>
        <v>1.5347552583459107E-3</v>
      </c>
      <c r="AD634" s="1">
        <f>Table1[[#This Row],[jp_sales]]/Table1[[#This Row],[Jp population]]</f>
        <v>0</v>
      </c>
    </row>
    <row r="635" spans="1:30" x14ac:dyDescent="0.25">
      <c r="A635" t="s">
        <v>558</v>
      </c>
      <c r="B635" t="s">
        <v>200</v>
      </c>
      <c r="C635">
        <v>2014</v>
      </c>
      <c r="D635" t="s">
        <v>19</v>
      </c>
      <c r="E635" t="s">
        <v>41</v>
      </c>
      <c r="F635" s="4">
        <v>1370000</v>
      </c>
      <c r="G635" s="4">
        <v>180000</v>
      </c>
      <c r="H635" s="4">
        <v>0</v>
      </c>
      <c r="I635" s="4">
        <v>180000</v>
      </c>
      <c r="J635">
        <v>8.1999999999999993</v>
      </c>
      <c r="K635">
        <v>9</v>
      </c>
      <c r="L635">
        <v>6.3</v>
      </c>
      <c r="M635" s="4">
        <v>101</v>
      </c>
      <c r="N635" t="s">
        <v>306</v>
      </c>
      <c r="O635" t="s">
        <v>21</v>
      </c>
      <c r="P635" s="4">
        <v>1730000</v>
      </c>
      <c r="Q635" s="3">
        <f>AVERAGE(Table1[[#This Row],[critic_score]],Table1[[#This Row],[user_score]])</f>
        <v>7.25</v>
      </c>
      <c r="R635" s="4">
        <f>Table1[[#This Row],[user_count]]+Table1[[#This Row],[critic_count]]</f>
        <v>110</v>
      </c>
      <c r="S635" s="2">
        <f>100000*Table1[[#This Row],[review_count]]/Table1[[#This Row],[total sales]]</f>
        <v>6.3583815028901736</v>
      </c>
      <c r="T635" s="2">
        <f>Table1[[#This Row],[total sales]]/(2017-Table1[[#This Row],[year_of_release]])</f>
        <v>576666.66666666663</v>
      </c>
      <c r="U635" s="9">
        <f>Table1[[#This Row],[na_sales]]/(2017-Table1[[#This Row],[year_of_release]])</f>
        <v>456666.66666666669</v>
      </c>
      <c r="V635" s="6">
        <f>Table1[[#This Row],[eu_sales]]/(2017-Table1[[#This Row],[year_of_release]])</f>
        <v>60000</v>
      </c>
      <c r="W635" s="6">
        <f>Table1[[#This Row],[jp_sales]]/(2017-Table1[[#This Row],[year_of_release]])</f>
        <v>0</v>
      </c>
      <c r="X635" s="6">
        <f>Table1[[#This Row],[other_sales]]/(2017-Table1[[#This Row],[year_of_release]])</f>
        <v>60000</v>
      </c>
      <c r="Y635" s="4">
        <v>562338430</v>
      </c>
      <c r="Z635" s="4">
        <v>443580712</v>
      </c>
      <c r="AA635" s="4">
        <v>127276000</v>
      </c>
      <c r="AB635" s="1">
        <f>Table1[[#This Row],[na_sales]]/Table1[[#This Row],[NA population]]</f>
        <v>2.436255334710096E-3</v>
      </c>
      <c r="AC635" s="1">
        <f>Table1[[#This Row],[eu_sales]]/Table1[[#This Row],[Eu population]]</f>
        <v>4.0578860877070775E-4</v>
      </c>
      <c r="AD635" s="1">
        <f>Table1[[#This Row],[jp_sales]]/Table1[[#This Row],[Jp population]]</f>
        <v>0</v>
      </c>
    </row>
    <row r="636" spans="1:30" x14ac:dyDescent="0.25">
      <c r="A636" t="s">
        <v>789</v>
      </c>
      <c r="B636" t="s">
        <v>71</v>
      </c>
      <c r="C636">
        <v>2015</v>
      </c>
      <c r="D636" t="s">
        <v>54</v>
      </c>
      <c r="E636" t="s">
        <v>51</v>
      </c>
      <c r="F636" s="4">
        <v>610000</v>
      </c>
      <c r="G636" s="4">
        <v>780000</v>
      </c>
      <c r="H636" s="4">
        <v>60000</v>
      </c>
      <c r="I636" s="4">
        <v>270000</v>
      </c>
      <c r="J636">
        <v>6.3</v>
      </c>
      <c r="K636">
        <v>94</v>
      </c>
      <c r="L636">
        <v>6.6</v>
      </c>
      <c r="M636" s="4">
        <v>3172</v>
      </c>
      <c r="N636" t="s">
        <v>790</v>
      </c>
      <c r="O636" t="s">
        <v>43</v>
      </c>
      <c r="P636" s="4">
        <v>1720000</v>
      </c>
      <c r="Q636" s="3">
        <f>AVERAGE(Table1[[#This Row],[critic_score]],Table1[[#This Row],[user_score]])</f>
        <v>6.4499999999999993</v>
      </c>
      <c r="R636" s="4">
        <f>Table1[[#This Row],[user_count]]+Table1[[#This Row],[critic_count]]</f>
        <v>3266</v>
      </c>
      <c r="S636" s="2">
        <f>100000*Table1[[#This Row],[review_count]]/Table1[[#This Row],[total sales]]</f>
        <v>189.88372093023256</v>
      </c>
      <c r="T636" s="2">
        <f>Table1[[#This Row],[total sales]]/(2017-Table1[[#This Row],[year_of_release]])</f>
        <v>860000</v>
      </c>
      <c r="U636" s="9">
        <f>Table1[[#This Row],[na_sales]]/(2017-Table1[[#This Row],[year_of_release]])</f>
        <v>305000</v>
      </c>
      <c r="V636" s="6">
        <f>Table1[[#This Row],[eu_sales]]/(2017-Table1[[#This Row],[year_of_release]])</f>
        <v>390000</v>
      </c>
      <c r="W636" s="6">
        <f>Table1[[#This Row],[jp_sales]]/(2017-Table1[[#This Row],[year_of_release]])</f>
        <v>30000</v>
      </c>
      <c r="X636" s="6">
        <f>Table1[[#This Row],[other_sales]]/(2017-Table1[[#This Row],[year_of_release]])</f>
        <v>135000</v>
      </c>
      <c r="Y636" s="4">
        <v>567732286</v>
      </c>
      <c r="Z636" s="4">
        <v>444588718</v>
      </c>
      <c r="AA636" s="4">
        <v>127141000</v>
      </c>
      <c r="AB636" s="1">
        <f>Table1[[#This Row],[na_sales]]/Table1[[#This Row],[NA population]]</f>
        <v>1.074450079803987E-3</v>
      </c>
      <c r="AC636" s="1">
        <f>Table1[[#This Row],[eu_sales]]/Table1[[#This Row],[Eu population]]</f>
        <v>1.7544304846710034E-3</v>
      </c>
      <c r="AD636" s="1">
        <f>Table1[[#This Row],[jp_sales]]/Table1[[#This Row],[Jp population]]</f>
        <v>4.7191700552929423E-4</v>
      </c>
    </row>
    <row r="637" spans="1:30" x14ac:dyDescent="0.25">
      <c r="A637" t="s">
        <v>792</v>
      </c>
      <c r="B637" t="s">
        <v>26</v>
      </c>
      <c r="C637">
        <v>2010</v>
      </c>
      <c r="D637" t="s">
        <v>96</v>
      </c>
      <c r="E637" t="s">
        <v>20</v>
      </c>
      <c r="F637" s="4">
        <v>200000</v>
      </c>
      <c r="G637" s="4">
        <v>140000</v>
      </c>
      <c r="H637" s="4">
        <v>1350000</v>
      </c>
      <c r="I637" s="4">
        <v>30000</v>
      </c>
      <c r="J637">
        <v>7.8</v>
      </c>
      <c r="K637">
        <v>41</v>
      </c>
      <c r="L637">
        <v>8.1</v>
      </c>
      <c r="M637" s="4">
        <v>31</v>
      </c>
      <c r="N637" t="s">
        <v>793</v>
      </c>
      <c r="O637" t="s">
        <v>67</v>
      </c>
      <c r="P637" s="4">
        <v>1720000</v>
      </c>
      <c r="Q637" s="3">
        <f>AVERAGE(Table1[[#This Row],[critic_score]],Table1[[#This Row],[user_score]])</f>
        <v>7.9499999999999993</v>
      </c>
      <c r="R637" s="4">
        <f>Table1[[#This Row],[user_count]]+Table1[[#This Row],[critic_count]]</f>
        <v>72</v>
      </c>
      <c r="S637" s="2">
        <f>100000*Table1[[#This Row],[review_count]]/Table1[[#This Row],[total sales]]</f>
        <v>4.1860465116279073</v>
      </c>
      <c r="T637" s="2">
        <f>Table1[[#This Row],[total sales]]/(2017-Table1[[#This Row],[year_of_release]])</f>
        <v>245714.28571428571</v>
      </c>
      <c r="U637" s="9">
        <f>Table1[[#This Row],[na_sales]]/(2017-Table1[[#This Row],[year_of_release]])</f>
        <v>28571.428571428572</v>
      </c>
      <c r="V637" s="6">
        <f>Table1[[#This Row],[eu_sales]]/(2017-Table1[[#This Row],[year_of_release]])</f>
        <v>20000</v>
      </c>
      <c r="W637" s="6">
        <f>Table1[[#This Row],[jp_sales]]/(2017-Table1[[#This Row],[year_of_release]])</f>
        <v>192857.14285714287</v>
      </c>
      <c r="X637" s="6">
        <f>Table1[[#This Row],[other_sales]]/(2017-Table1[[#This Row],[year_of_release]])</f>
        <v>4285.7142857142853</v>
      </c>
      <c r="Y637" s="4">
        <v>540520772</v>
      </c>
      <c r="Z637" s="4">
        <v>441654761</v>
      </c>
      <c r="AA637" s="4">
        <v>128070000</v>
      </c>
      <c r="AB637" s="1">
        <f>Table1[[#This Row],[na_sales]]/Table1[[#This Row],[NA population]]</f>
        <v>3.700135320608918E-4</v>
      </c>
      <c r="AC637" s="1">
        <f>Table1[[#This Row],[eu_sales]]/Table1[[#This Row],[Eu population]]</f>
        <v>3.1698967692097402E-4</v>
      </c>
      <c r="AD637" s="1">
        <f>Table1[[#This Row],[jp_sales]]/Table1[[#This Row],[Jp population]]</f>
        <v>1.0541110330288124E-2</v>
      </c>
    </row>
    <row r="638" spans="1:30" x14ac:dyDescent="0.25">
      <c r="A638" t="s">
        <v>794</v>
      </c>
      <c r="B638" t="s">
        <v>71</v>
      </c>
      <c r="C638">
        <v>2014</v>
      </c>
      <c r="D638" t="s">
        <v>23</v>
      </c>
      <c r="E638" t="s">
        <v>83</v>
      </c>
      <c r="F638" s="4">
        <v>350000</v>
      </c>
      <c r="G638" s="4">
        <v>1080000</v>
      </c>
      <c r="H638" s="4">
        <v>30000</v>
      </c>
      <c r="I638" s="4">
        <v>260000</v>
      </c>
      <c r="J638">
        <v>6.1</v>
      </c>
      <c r="K638">
        <v>60</v>
      </c>
      <c r="L638">
        <v>5.4</v>
      </c>
      <c r="M638" s="4">
        <v>575</v>
      </c>
      <c r="N638" t="s">
        <v>795</v>
      </c>
      <c r="O638" t="s">
        <v>67</v>
      </c>
      <c r="P638" s="4">
        <v>1720000</v>
      </c>
      <c r="Q638" s="3">
        <f>AVERAGE(Table1[[#This Row],[critic_score]],Table1[[#This Row],[user_score]])</f>
        <v>5.75</v>
      </c>
      <c r="R638" s="4">
        <f>Table1[[#This Row],[user_count]]+Table1[[#This Row],[critic_count]]</f>
        <v>635</v>
      </c>
      <c r="S638" s="2">
        <f>100000*Table1[[#This Row],[review_count]]/Table1[[#This Row],[total sales]]</f>
        <v>36.918604651162788</v>
      </c>
      <c r="T638" s="2">
        <f>Table1[[#This Row],[total sales]]/(2017-Table1[[#This Row],[year_of_release]])</f>
        <v>573333.33333333337</v>
      </c>
      <c r="U638" s="9">
        <f>Table1[[#This Row],[na_sales]]/(2017-Table1[[#This Row],[year_of_release]])</f>
        <v>116666.66666666667</v>
      </c>
      <c r="V638" s="6">
        <f>Table1[[#This Row],[eu_sales]]/(2017-Table1[[#This Row],[year_of_release]])</f>
        <v>360000</v>
      </c>
      <c r="W638" s="6">
        <f>Table1[[#This Row],[jp_sales]]/(2017-Table1[[#This Row],[year_of_release]])</f>
        <v>10000</v>
      </c>
      <c r="X638" s="6">
        <f>Table1[[#This Row],[other_sales]]/(2017-Table1[[#This Row],[year_of_release]])</f>
        <v>86666.666666666672</v>
      </c>
      <c r="Y638" s="4">
        <v>562338430</v>
      </c>
      <c r="Z638" s="4">
        <v>443580712</v>
      </c>
      <c r="AA638" s="4">
        <v>127276000</v>
      </c>
      <c r="AB638" s="1">
        <f>Table1[[#This Row],[na_sales]]/Table1[[#This Row],[NA population]]</f>
        <v>6.2240099791863776E-4</v>
      </c>
      <c r="AC638" s="1">
        <f>Table1[[#This Row],[eu_sales]]/Table1[[#This Row],[Eu population]]</f>
        <v>2.4347316526242466E-3</v>
      </c>
      <c r="AD638" s="1">
        <f>Table1[[#This Row],[jp_sales]]/Table1[[#This Row],[Jp population]]</f>
        <v>2.3570822464565196E-4</v>
      </c>
    </row>
    <row r="639" spans="1:30" x14ac:dyDescent="0.25">
      <c r="A639" t="s">
        <v>245</v>
      </c>
      <c r="B639" t="s">
        <v>103</v>
      </c>
      <c r="C639">
        <v>2004</v>
      </c>
      <c r="D639" t="s">
        <v>19</v>
      </c>
      <c r="E639" t="s">
        <v>100</v>
      </c>
      <c r="F639" s="4">
        <v>1610000</v>
      </c>
      <c r="G639" s="4">
        <v>30000</v>
      </c>
      <c r="H639" s="4">
        <v>0</v>
      </c>
      <c r="I639" s="4">
        <v>80000</v>
      </c>
      <c r="J639">
        <v>9.1</v>
      </c>
      <c r="K639">
        <v>39</v>
      </c>
      <c r="L639">
        <v>7.6</v>
      </c>
      <c r="M639" s="4">
        <v>26</v>
      </c>
      <c r="N639" t="s">
        <v>246</v>
      </c>
      <c r="O639" t="s">
        <v>21</v>
      </c>
      <c r="P639" s="4">
        <v>1720000</v>
      </c>
      <c r="Q639" s="3">
        <f>AVERAGE(Table1[[#This Row],[critic_score]],Table1[[#This Row],[user_score]])</f>
        <v>8.35</v>
      </c>
      <c r="R639" s="4">
        <f>Table1[[#This Row],[user_count]]+Table1[[#This Row],[critic_count]]</f>
        <v>65</v>
      </c>
      <c r="S639" s="2">
        <f>100000*Table1[[#This Row],[review_count]]/Table1[[#This Row],[total sales]]</f>
        <v>3.7790697674418605</v>
      </c>
      <c r="T639" s="2">
        <f>Table1[[#This Row],[total sales]]/(2017-Table1[[#This Row],[year_of_release]])</f>
        <v>132307.69230769231</v>
      </c>
      <c r="U639" s="9">
        <f>Table1[[#This Row],[na_sales]]/(2017-Table1[[#This Row],[year_of_release]])</f>
        <v>123846.15384615384</v>
      </c>
      <c r="V639" s="6">
        <f>Table1[[#This Row],[eu_sales]]/(2017-Table1[[#This Row],[year_of_release]])</f>
        <v>2307.6923076923076</v>
      </c>
      <c r="W639" s="6">
        <f>Table1[[#This Row],[jp_sales]]/(2017-Table1[[#This Row],[year_of_release]])</f>
        <v>0</v>
      </c>
      <c r="X639" s="6">
        <f>Table1[[#This Row],[other_sales]]/(2017-Table1[[#This Row],[year_of_release]])</f>
        <v>6153.8461538461543</v>
      </c>
      <c r="Y639" s="4">
        <v>505524224</v>
      </c>
      <c r="Z639" s="4">
        <v>434174638</v>
      </c>
      <c r="AA639" s="4">
        <v>127761000</v>
      </c>
      <c r="AB639" s="1">
        <f>Table1[[#This Row],[na_sales]]/Table1[[#This Row],[NA population]]</f>
        <v>3.1848127618113904E-3</v>
      </c>
      <c r="AC639" s="1">
        <f>Table1[[#This Row],[eu_sales]]/Table1[[#This Row],[Eu population]]</f>
        <v>6.9096620056374644E-5</v>
      </c>
      <c r="AD639" s="1">
        <f>Table1[[#This Row],[jp_sales]]/Table1[[#This Row],[Jp population]]</f>
        <v>0</v>
      </c>
    </row>
    <row r="640" spans="1:30" x14ac:dyDescent="0.25">
      <c r="A640" t="s">
        <v>796</v>
      </c>
      <c r="B640" t="s">
        <v>45</v>
      </c>
      <c r="C640">
        <v>2003</v>
      </c>
      <c r="D640" t="s">
        <v>96</v>
      </c>
      <c r="E640" t="s">
        <v>83</v>
      </c>
      <c r="F640" s="4">
        <v>800000</v>
      </c>
      <c r="G640" s="4">
        <v>210000</v>
      </c>
      <c r="H640" s="4">
        <v>550000</v>
      </c>
      <c r="I640" s="4">
        <v>150000</v>
      </c>
      <c r="J640">
        <v>8</v>
      </c>
      <c r="K640">
        <v>55</v>
      </c>
      <c r="L640">
        <v>7.7</v>
      </c>
      <c r="M640" s="4">
        <v>134</v>
      </c>
      <c r="N640" t="s">
        <v>797</v>
      </c>
      <c r="O640" t="s">
        <v>67</v>
      </c>
      <c r="P640" s="4">
        <v>1710000</v>
      </c>
      <c r="Q640" s="3">
        <f>AVERAGE(Table1[[#This Row],[critic_score]],Table1[[#This Row],[user_score]])</f>
        <v>7.85</v>
      </c>
      <c r="R640" s="4">
        <f>Table1[[#This Row],[user_count]]+Table1[[#This Row],[critic_count]]</f>
        <v>189</v>
      </c>
      <c r="S640" s="2">
        <f>100000*Table1[[#This Row],[review_count]]/Table1[[#This Row],[total sales]]</f>
        <v>11.052631578947368</v>
      </c>
      <c r="T640" s="2">
        <f>Table1[[#This Row],[total sales]]/(2017-Table1[[#This Row],[year_of_release]])</f>
        <v>122142.85714285714</v>
      </c>
      <c r="U640" s="9">
        <f>Table1[[#This Row],[na_sales]]/(2017-Table1[[#This Row],[year_of_release]])</f>
        <v>57142.857142857145</v>
      </c>
      <c r="V640" s="6">
        <f>Table1[[#This Row],[eu_sales]]/(2017-Table1[[#This Row],[year_of_release]])</f>
        <v>15000</v>
      </c>
      <c r="W640" s="6">
        <f>Table1[[#This Row],[jp_sales]]/(2017-Table1[[#This Row],[year_of_release]])</f>
        <v>39285.714285714283</v>
      </c>
      <c r="X640" s="6">
        <f>Table1[[#This Row],[other_sales]]/(2017-Table1[[#This Row],[year_of_release]])</f>
        <v>10714.285714285714</v>
      </c>
      <c r="Y640" s="4">
        <v>500125528</v>
      </c>
      <c r="Z640" s="4">
        <v>432552540</v>
      </c>
      <c r="AA640" s="4">
        <v>127718000</v>
      </c>
      <c r="AB640" s="1">
        <f>Table1[[#This Row],[na_sales]]/Table1[[#This Row],[NA population]]</f>
        <v>1.5995984112212723E-3</v>
      </c>
      <c r="AC640" s="1">
        <f>Table1[[#This Row],[eu_sales]]/Table1[[#This Row],[Eu population]]</f>
        <v>4.8549015571611252E-4</v>
      </c>
      <c r="AD640" s="1">
        <f>Table1[[#This Row],[jp_sales]]/Table1[[#This Row],[Jp population]]</f>
        <v>4.306362454783194E-3</v>
      </c>
    </row>
    <row r="641" spans="1:30" x14ac:dyDescent="0.25">
      <c r="A641" t="s">
        <v>53</v>
      </c>
      <c r="B641" t="s">
        <v>113</v>
      </c>
      <c r="C641">
        <v>2011</v>
      </c>
      <c r="D641" t="s">
        <v>54</v>
      </c>
      <c r="E641" t="s">
        <v>55</v>
      </c>
      <c r="F641" s="4">
        <v>410000</v>
      </c>
      <c r="G641" s="4">
        <v>980000</v>
      </c>
      <c r="H641" s="4">
        <v>0</v>
      </c>
      <c r="I641" s="4">
        <v>320000</v>
      </c>
      <c r="J641">
        <v>7.8</v>
      </c>
      <c r="K641">
        <v>26</v>
      </c>
      <c r="L641">
        <v>2.5</v>
      </c>
      <c r="M641" s="4">
        <v>5664</v>
      </c>
      <c r="N641" t="s">
        <v>56</v>
      </c>
      <c r="O641" t="s">
        <v>43</v>
      </c>
      <c r="P641" s="4">
        <v>1710000</v>
      </c>
      <c r="Q641" s="3">
        <f>AVERAGE(Table1[[#This Row],[critic_score]],Table1[[#This Row],[user_score]])</f>
        <v>5.15</v>
      </c>
      <c r="R641" s="4">
        <f>Table1[[#This Row],[user_count]]+Table1[[#This Row],[critic_count]]</f>
        <v>5690</v>
      </c>
      <c r="S641" s="2">
        <f>100000*Table1[[#This Row],[review_count]]/Table1[[#This Row],[total sales]]</f>
        <v>332.74853801169593</v>
      </c>
      <c r="T641" s="2">
        <f>Table1[[#This Row],[total sales]]/(2017-Table1[[#This Row],[year_of_release]])</f>
        <v>285000</v>
      </c>
      <c r="U641" s="9">
        <f>Table1[[#This Row],[na_sales]]/(2017-Table1[[#This Row],[year_of_release]])</f>
        <v>68333.333333333328</v>
      </c>
      <c r="V641" s="6">
        <f>Table1[[#This Row],[eu_sales]]/(2017-Table1[[#This Row],[year_of_release]])</f>
        <v>163333.33333333334</v>
      </c>
      <c r="W641" s="6">
        <f>Table1[[#This Row],[jp_sales]]/(2017-Table1[[#This Row],[year_of_release]])</f>
        <v>0</v>
      </c>
      <c r="X641" s="6">
        <f>Table1[[#This Row],[other_sales]]/(2017-Table1[[#This Row],[year_of_release]])</f>
        <v>53333.333333333336</v>
      </c>
      <c r="Y641" s="4">
        <v>545961365</v>
      </c>
      <c r="Z641" s="4">
        <v>440756453</v>
      </c>
      <c r="AA641" s="4">
        <v>127833000</v>
      </c>
      <c r="AB641" s="1">
        <f>Table1[[#This Row],[na_sales]]/Table1[[#This Row],[NA population]]</f>
        <v>7.5096888952939E-4</v>
      </c>
      <c r="AC641" s="1">
        <f>Table1[[#This Row],[eu_sales]]/Table1[[#This Row],[Eu population]]</f>
        <v>2.2234501465143611E-3</v>
      </c>
      <c r="AD641" s="1">
        <f>Table1[[#This Row],[jp_sales]]/Table1[[#This Row],[Jp population]]</f>
        <v>0</v>
      </c>
    </row>
    <row r="642" spans="1:30" x14ac:dyDescent="0.25">
      <c r="A642" t="s">
        <v>798</v>
      </c>
      <c r="B642" t="s">
        <v>34</v>
      </c>
      <c r="C642">
        <v>2012</v>
      </c>
      <c r="D642" t="s">
        <v>40</v>
      </c>
      <c r="E642" t="s">
        <v>97</v>
      </c>
      <c r="F642" s="4">
        <v>1060000</v>
      </c>
      <c r="G642" s="4">
        <v>500000</v>
      </c>
      <c r="H642" s="4">
        <v>10000</v>
      </c>
      <c r="I642" s="4">
        <v>140000</v>
      </c>
      <c r="J642">
        <v>8.8000000000000007</v>
      </c>
      <c r="K642">
        <v>56</v>
      </c>
      <c r="L642">
        <v>7.9</v>
      </c>
      <c r="M642" s="4">
        <v>815</v>
      </c>
      <c r="N642" t="s">
        <v>799</v>
      </c>
      <c r="O642" t="s">
        <v>43</v>
      </c>
      <c r="P642" s="4">
        <v>1710000</v>
      </c>
      <c r="Q642" s="3">
        <f>AVERAGE(Table1[[#This Row],[critic_score]],Table1[[#This Row],[user_score]])</f>
        <v>8.3500000000000014</v>
      </c>
      <c r="R642" s="4">
        <f>Table1[[#This Row],[user_count]]+Table1[[#This Row],[critic_count]]</f>
        <v>871</v>
      </c>
      <c r="S642" s="2">
        <f>100000*Table1[[#This Row],[review_count]]/Table1[[#This Row],[total sales]]</f>
        <v>50.935672514619881</v>
      </c>
      <c r="T642" s="2">
        <f>Table1[[#This Row],[total sales]]/(2017-Table1[[#This Row],[year_of_release]])</f>
        <v>342000</v>
      </c>
      <c r="U642" s="9">
        <f>Table1[[#This Row],[na_sales]]/(2017-Table1[[#This Row],[year_of_release]])</f>
        <v>212000</v>
      </c>
      <c r="V642" s="6">
        <f>Table1[[#This Row],[eu_sales]]/(2017-Table1[[#This Row],[year_of_release]])</f>
        <v>100000</v>
      </c>
      <c r="W642" s="6">
        <f>Table1[[#This Row],[jp_sales]]/(2017-Table1[[#This Row],[year_of_release]])</f>
        <v>2000</v>
      </c>
      <c r="X642" s="6">
        <f>Table1[[#This Row],[other_sales]]/(2017-Table1[[#This Row],[year_of_release]])</f>
        <v>28000</v>
      </c>
      <c r="Y642" s="4">
        <v>551484507</v>
      </c>
      <c r="Z642" s="4">
        <v>441417242</v>
      </c>
      <c r="AA642" s="4">
        <v>127629000</v>
      </c>
      <c r="AB642" s="1">
        <f>Table1[[#This Row],[na_sales]]/Table1[[#This Row],[NA population]]</f>
        <v>1.922084821142582E-3</v>
      </c>
      <c r="AC642" s="1">
        <f>Table1[[#This Row],[eu_sales]]/Table1[[#This Row],[Eu population]]</f>
        <v>1.1327151556984264E-3</v>
      </c>
      <c r="AD642" s="1">
        <f>Table1[[#This Row],[jp_sales]]/Table1[[#This Row],[Jp population]]</f>
        <v>7.8352098660962631E-5</v>
      </c>
    </row>
    <row r="643" spans="1:30" x14ac:dyDescent="0.25">
      <c r="A643" t="s">
        <v>129</v>
      </c>
      <c r="B643" t="s">
        <v>103</v>
      </c>
      <c r="C643">
        <v>2003</v>
      </c>
      <c r="D643" t="s">
        <v>23</v>
      </c>
      <c r="E643" t="s">
        <v>100</v>
      </c>
      <c r="F643" s="4">
        <v>1090000</v>
      </c>
      <c r="G643" s="4">
        <v>550000</v>
      </c>
      <c r="H643" s="4">
        <v>0</v>
      </c>
      <c r="I643" s="4">
        <v>70000</v>
      </c>
      <c r="J643">
        <v>8.3000000000000007</v>
      </c>
      <c r="K643">
        <v>25</v>
      </c>
      <c r="L643">
        <v>8.6999999999999993</v>
      </c>
      <c r="M643" s="4">
        <v>35</v>
      </c>
      <c r="N643" t="s">
        <v>100</v>
      </c>
      <c r="O643" t="s">
        <v>21</v>
      </c>
      <c r="P643" s="4">
        <v>1710000</v>
      </c>
      <c r="Q643" s="3">
        <f>AVERAGE(Table1[[#This Row],[critic_score]],Table1[[#This Row],[user_score]])</f>
        <v>8.5</v>
      </c>
      <c r="R643" s="4">
        <f>Table1[[#This Row],[user_count]]+Table1[[#This Row],[critic_count]]</f>
        <v>60</v>
      </c>
      <c r="S643" s="2">
        <f>100000*Table1[[#This Row],[review_count]]/Table1[[#This Row],[total sales]]</f>
        <v>3.5087719298245612</v>
      </c>
      <c r="T643" s="2">
        <f>Table1[[#This Row],[total sales]]/(2017-Table1[[#This Row],[year_of_release]])</f>
        <v>122142.85714285714</v>
      </c>
      <c r="U643" s="9">
        <f>Table1[[#This Row],[na_sales]]/(2017-Table1[[#This Row],[year_of_release]])</f>
        <v>77857.142857142855</v>
      </c>
      <c r="V643" s="6">
        <f>Table1[[#This Row],[eu_sales]]/(2017-Table1[[#This Row],[year_of_release]])</f>
        <v>39285.714285714283</v>
      </c>
      <c r="W643" s="6">
        <f>Table1[[#This Row],[jp_sales]]/(2017-Table1[[#This Row],[year_of_release]])</f>
        <v>0</v>
      </c>
      <c r="X643" s="6">
        <f>Table1[[#This Row],[other_sales]]/(2017-Table1[[#This Row],[year_of_release]])</f>
        <v>5000</v>
      </c>
      <c r="Y643" s="4">
        <v>500125528</v>
      </c>
      <c r="Z643" s="4">
        <v>432552540</v>
      </c>
      <c r="AA643" s="4">
        <v>127718000</v>
      </c>
      <c r="AB643" s="1">
        <f>Table1[[#This Row],[na_sales]]/Table1[[#This Row],[NA population]]</f>
        <v>2.1794528352889835E-3</v>
      </c>
      <c r="AC643" s="1">
        <f>Table1[[#This Row],[eu_sales]]/Table1[[#This Row],[Eu population]]</f>
        <v>1.2715218363993424E-3</v>
      </c>
      <c r="AD643" s="1">
        <f>Table1[[#This Row],[jp_sales]]/Table1[[#This Row],[Jp population]]</f>
        <v>0</v>
      </c>
    </row>
    <row r="644" spans="1:30" x14ac:dyDescent="0.25">
      <c r="A644" t="s">
        <v>802</v>
      </c>
      <c r="B644" t="s">
        <v>45</v>
      </c>
      <c r="C644">
        <v>2005</v>
      </c>
      <c r="D644" t="s">
        <v>54</v>
      </c>
      <c r="E644" t="s">
        <v>51</v>
      </c>
      <c r="F644" s="4">
        <v>1220000</v>
      </c>
      <c r="G644" s="4">
        <v>340000</v>
      </c>
      <c r="H644" s="4">
        <v>40000</v>
      </c>
      <c r="I644" s="4">
        <v>100000</v>
      </c>
      <c r="J644">
        <v>8.1999999999999993</v>
      </c>
      <c r="K644">
        <v>59</v>
      </c>
      <c r="L644">
        <v>8.8000000000000007</v>
      </c>
      <c r="M644" s="4">
        <v>64</v>
      </c>
      <c r="N644" t="s">
        <v>333</v>
      </c>
      <c r="O644" t="s">
        <v>43</v>
      </c>
      <c r="P644" s="4">
        <v>1700000</v>
      </c>
      <c r="Q644" s="3">
        <f>AVERAGE(Table1[[#This Row],[critic_score]],Table1[[#This Row],[user_score]])</f>
        <v>8.5</v>
      </c>
      <c r="R644" s="4">
        <f>Table1[[#This Row],[user_count]]+Table1[[#This Row],[critic_count]]</f>
        <v>123</v>
      </c>
      <c r="S644" s="2">
        <f>100000*Table1[[#This Row],[review_count]]/Table1[[#This Row],[total sales]]</f>
        <v>7.2352941176470589</v>
      </c>
      <c r="T644" s="2">
        <f>Table1[[#This Row],[total sales]]/(2017-Table1[[#This Row],[year_of_release]])</f>
        <v>141666.66666666666</v>
      </c>
      <c r="U644" s="9">
        <f>Table1[[#This Row],[na_sales]]/(2017-Table1[[#This Row],[year_of_release]])</f>
        <v>101666.66666666667</v>
      </c>
      <c r="V644" s="6">
        <f>Table1[[#This Row],[eu_sales]]/(2017-Table1[[#This Row],[year_of_release]])</f>
        <v>28333.333333333332</v>
      </c>
      <c r="W644" s="6">
        <f>Table1[[#This Row],[jp_sales]]/(2017-Table1[[#This Row],[year_of_release]])</f>
        <v>3333.3333333333335</v>
      </c>
      <c r="X644" s="6">
        <f>Table1[[#This Row],[other_sales]]/(2017-Table1[[#This Row],[year_of_release]])</f>
        <v>8333.3333333333339</v>
      </c>
      <c r="Y644" s="4">
        <v>511054143</v>
      </c>
      <c r="Z644" s="4">
        <v>435713800</v>
      </c>
      <c r="AA644" s="4">
        <v>127773000</v>
      </c>
      <c r="AB644" s="1">
        <f>Table1[[#This Row],[na_sales]]/Table1[[#This Row],[NA population]]</f>
        <v>2.3872226000132436E-3</v>
      </c>
      <c r="AC644" s="1">
        <f>Table1[[#This Row],[eu_sales]]/Table1[[#This Row],[Eu population]]</f>
        <v>7.8032873872711859E-4</v>
      </c>
      <c r="AD644" s="1">
        <f>Table1[[#This Row],[jp_sales]]/Table1[[#This Row],[Jp population]]</f>
        <v>3.1305518380252481E-4</v>
      </c>
    </row>
    <row r="645" spans="1:30" x14ac:dyDescent="0.25">
      <c r="A645" t="s">
        <v>800</v>
      </c>
      <c r="B645" t="s">
        <v>45</v>
      </c>
      <c r="C645">
        <v>2006</v>
      </c>
      <c r="D645" t="s">
        <v>19</v>
      </c>
      <c r="E645" t="s">
        <v>100</v>
      </c>
      <c r="F645" s="4">
        <v>1410000</v>
      </c>
      <c r="G645" s="4">
        <v>50000</v>
      </c>
      <c r="H645" s="4">
        <v>0</v>
      </c>
      <c r="I645" s="4">
        <v>230000</v>
      </c>
      <c r="J645">
        <v>8.6999999999999993</v>
      </c>
      <c r="K645">
        <v>18</v>
      </c>
      <c r="L645">
        <v>8.6</v>
      </c>
      <c r="M645" s="4">
        <v>23</v>
      </c>
      <c r="N645" t="s">
        <v>101</v>
      </c>
      <c r="O645" t="s">
        <v>21</v>
      </c>
      <c r="P645" s="4">
        <v>1690000</v>
      </c>
      <c r="Q645" s="3">
        <f>AVERAGE(Table1[[#This Row],[critic_score]],Table1[[#This Row],[user_score]])</f>
        <v>8.6499999999999986</v>
      </c>
      <c r="R645" s="4">
        <f>Table1[[#This Row],[user_count]]+Table1[[#This Row],[critic_count]]</f>
        <v>41</v>
      </c>
      <c r="S645" s="2">
        <f>100000*Table1[[#This Row],[review_count]]/Table1[[#This Row],[total sales]]</f>
        <v>2.4260355029585798</v>
      </c>
      <c r="T645" s="2">
        <f>Table1[[#This Row],[total sales]]/(2017-Table1[[#This Row],[year_of_release]])</f>
        <v>153636.36363636365</v>
      </c>
      <c r="U645" s="9">
        <f>Table1[[#This Row],[na_sales]]/(2017-Table1[[#This Row],[year_of_release]])</f>
        <v>128181.81818181818</v>
      </c>
      <c r="V645" s="6">
        <f>Table1[[#This Row],[eu_sales]]/(2017-Table1[[#This Row],[year_of_release]])</f>
        <v>4545.454545454545</v>
      </c>
      <c r="W645" s="6">
        <f>Table1[[#This Row],[jp_sales]]/(2017-Table1[[#This Row],[year_of_release]])</f>
        <v>0</v>
      </c>
      <c r="X645" s="6">
        <f>Table1[[#This Row],[other_sales]]/(2017-Table1[[#This Row],[year_of_release]])</f>
        <v>20909.090909090908</v>
      </c>
      <c r="Y645" s="4">
        <v>516818555</v>
      </c>
      <c r="Z645" s="4">
        <v>437126892</v>
      </c>
      <c r="AA645" s="4">
        <v>127854000</v>
      </c>
      <c r="AB645" s="1">
        <f>Table1[[#This Row],[na_sales]]/Table1[[#This Row],[NA population]]</f>
        <v>2.7282302199850392E-3</v>
      </c>
      <c r="AC645" s="1">
        <f>Table1[[#This Row],[eu_sales]]/Table1[[#This Row],[Eu population]]</f>
        <v>1.1438326242348869E-4</v>
      </c>
      <c r="AD645" s="1">
        <f>Table1[[#This Row],[jp_sales]]/Table1[[#This Row],[Jp population]]</f>
        <v>0</v>
      </c>
    </row>
    <row r="646" spans="1:30" x14ac:dyDescent="0.25">
      <c r="A646" t="s">
        <v>801</v>
      </c>
      <c r="B646" t="s">
        <v>113</v>
      </c>
      <c r="C646">
        <v>2010</v>
      </c>
      <c r="D646" t="s">
        <v>73</v>
      </c>
      <c r="E646" t="s">
        <v>100</v>
      </c>
      <c r="F646" s="4">
        <v>590000</v>
      </c>
      <c r="G646" s="4">
        <v>870000</v>
      </c>
      <c r="H646" s="4">
        <v>0</v>
      </c>
      <c r="I646" s="4">
        <v>230000</v>
      </c>
      <c r="J646">
        <v>7.4</v>
      </c>
      <c r="K646">
        <v>17</v>
      </c>
      <c r="L646">
        <v>5.3</v>
      </c>
      <c r="M646" s="4">
        <v>77</v>
      </c>
      <c r="N646" t="s">
        <v>114</v>
      </c>
      <c r="O646" t="s">
        <v>67</v>
      </c>
      <c r="P646" s="4">
        <v>1690000</v>
      </c>
      <c r="Q646" s="3">
        <f>AVERAGE(Table1[[#This Row],[critic_score]],Table1[[#This Row],[user_score]])</f>
        <v>6.35</v>
      </c>
      <c r="R646" s="4">
        <f>Table1[[#This Row],[user_count]]+Table1[[#This Row],[critic_count]]</f>
        <v>94</v>
      </c>
      <c r="S646" s="2">
        <f>100000*Table1[[#This Row],[review_count]]/Table1[[#This Row],[total sales]]</f>
        <v>5.5621301775147929</v>
      </c>
      <c r="T646" s="2">
        <f>Table1[[#This Row],[total sales]]/(2017-Table1[[#This Row],[year_of_release]])</f>
        <v>241428.57142857142</v>
      </c>
      <c r="U646" s="9">
        <f>Table1[[#This Row],[na_sales]]/(2017-Table1[[#This Row],[year_of_release]])</f>
        <v>84285.71428571429</v>
      </c>
      <c r="V646" s="6">
        <f>Table1[[#This Row],[eu_sales]]/(2017-Table1[[#This Row],[year_of_release]])</f>
        <v>124285.71428571429</v>
      </c>
      <c r="W646" s="6">
        <f>Table1[[#This Row],[jp_sales]]/(2017-Table1[[#This Row],[year_of_release]])</f>
        <v>0</v>
      </c>
      <c r="X646" s="6">
        <f>Table1[[#This Row],[other_sales]]/(2017-Table1[[#This Row],[year_of_release]])</f>
        <v>32857.142857142855</v>
      </c>
      <c r="Y646" s="4">
        <v>540520772</v>
      </c>
      <c r="Z646" s="4">
        <v>441654761</v>
      </c>
      <c r="AA646" s="4">
        <v>128070000</v>
      </c>
      <c r="AB646" s="1">
        <f>Table1[[#This Row],[na_sales]]/Table1[[#This Row],[NA population]]</f>
        <v>1.0915399195796309E-3</v>
      </c>
      <c r="AC646" s="1">
        <f>Table1[[#This Row],[eu_sales]]/Table1[[#This Row],[Eu population]]</f>
        <v>1.9698644208660529E-3</v>
      </c>
      <c r="AD646" s="1">
        <f>Table1[[#This Row],[jp_sales]]/Table1[[#This Row],[Jp population]]</f>
        <v>0</v>
      </c>
    </row>
    <row r="647" spans="1:30" x14ac:dyDescent="0.25">
      <c r="A647" t="s">
        <v>706</v>
      </c>
      <c r="B647" t="s">
        <v>39</v>
      </c>
      <c r="C647">
        <v>2013</v>
      </c>
      <c r="D647" t="s">
        <v>54</v>
      </c>
      <c r="E647" t="s">
        <v>41</v>
      </c>
      <c r="F647" s="4">
        <v>720000</v>
      </c>
      <c r="G647" s="4">
        <v>650000</v>
      </c>
      <c r="H647" s="4">
        <v>40000</v>
      </c>
      <c r="I647" s="4">
        <v>280000</v>
      </c>
      <c r="J647">
        <v>9.4</v>
      </c>
      <c r="K647">
        <v>27</v>
      </c>
      <c r="L647">
        <v>8.5</v>
      </c>
      <c r="M647" s="4">
        <v>1863</v>
      </c>
      <c r="N647" t="s">
        <v>707</v>
      </c>
      <c r="O647" t="s">
        <v>43</v>
      </c>
      <c r="P647" s="4">
        <v>1690000</v>
      </c>
      <c r="Q647" s="3">
        <f>AVERAGE(Table1[[#This Row],[critic_score]],Table1[[#This Row],[user_score]])</f>
        <v>8.9499999999999993</v>
      </c>
      <c r="R647" s="4">
        <f>Table1[[#This Row],[user_count]]+Table1[[#This Row],[critic_count]]</f>
        <v>1890</v>
      </c>
      <c r="S647" s="2">
        <f>100000*Table1[[#This Row],[review_count]]/Table1[[#This Row],[total sales]]</f>
        <v>111.83431952662721</v>
      </c>
      <c r="T647" s="2">
        <f>Table1[[#This Row],[total sales]]/(2017-Table1[[#This Row],[year_of_release]])</f>
        <v>422500</v>
      </c>
      <c r="U647" s="9">
        <f>Table1[[#This Row],[na_sales]]/(2017-Table1[[#This Row],[year_of_release]])</f>
        <v>180000</v>
      </c>
      <c r="V647" s="6">
        <f>Table1[[#This Row],[eu_sales]]/(2017-Table1[[#This Row],[year_of_release]])</f>
        <v>162500</v>
      </c>
      <c r="W647" s="6">
        <f>Table1[[#This Row],[jp_sales]]/(2017-Table1[[#This Row],[year_of_release]])</f>
        <v>10000</v>
      </c>
      <c r="X647" s="6">
        <f>Table1[[#This Row],[other_sales]]/(2017-Table1[[#This Row],[year_of_release]])</f>
        <v>70000</v>
      </c>
      <c r="Y647" s="4">
        <v>556861736</v>
      </c>
      <c r="Z647" s="4">
        <v>442492884</v>
      </c>
      <c r="AA647" s="4">
        <v>127445000</v>
      </c>
      <c r="AB647" s="1">
        <f>Table1[[#This Row],[na_sales]]/Table1[[#This Row],[NA population]]</f>
        <v>1.2929600894682411E-3</v>
      </c>
      <c r="AC647" s="1">
        <f>Table1[[#This Row],[eu_sales]]/Table1[[#This Row],[Eu population]]</f>
        <v>1.4689501763829494E-3</v>
      </c>
      <c r="AD647" s="1">
        <f>Table1[[#This Row],[jp_sales]]/Table1[[#This Row],[Jp population]]</f>
        <v>3.1386088116442388E-4</v>
      </c>
    </row>
    <row r="648" spans="1:30" x14ac:dyDescent="0.25">
      <c r="A648" t="s">
        <v>322</v>
      </c>
      <c r="B648" t="s">
        <v>159</v>
      </c>
      <c r="C648">
        <v>2001</v>
      </c>
      <c r="D648" t="s">
        <v>40</v>
      </c>
      <c r="E648" t="s">
        <v>100</v>
      </c>
      <c r="F648" s="4">
        <v>870000</v>
      </c>
      <c r="G648" s="4">
        <v>660000</v>
      </c>
      <c r="H648" s="4">
        <v>80000</v>
      </c>
      <c r="I648" s="4">
        <v>80000</v>
      </c>
      <c r="J648">
        <v>6.4</v>
      </c>
      <c r="K648">
        <v>8</v>
      </c>
      <c r="L648">
        <v>7.1</v>
      </c>
      <c r="M648" s="4">
        <v>7</v>
      </c>
      <c r="N648" t="s">
        <v>803</v>
      </c>
      <c r="O648" t="s">
        <v>21</v>
      </c>
      <c r="P648" s="4">
        <v>1690000</v>
      </c>
      <c r="Q648" s="3">
        <f>AVERAGE(Table1[[#This Row],[critic_score]],Table1[[#This Row],[user_score]])</f>
        <v>6.75</v>
      </c>
      <c r="R648" s="4">
        <f>Table1[[#This Row],[user_count]]+Table1[[#This Row],[critic_count]]</f>
        <v>15</v>
      </c>
      <c r="S648" s="2">
        <f>100000*Table1[[#This Row],[review_count]]/Table1[[#This Row],[total sales]]</f>
        <v>0.8875739644970414</v>
      </c>
      <c r="T648" s="2">
        <f>Table1[[#This Row],[total sales]]/(2017-Table1[[#This Row],[year_of_release]])</f>
        <v>105625</v>
      </c>
      <c r="U648" s="9">
        <f>Table1[[#This Row],[na_sales]]/(2017-Table1[[#This Row],[year_of_release]])</f>
        <v>54375</v>
      </c>
      <c r="V648" s="6">
        <f>Table1[[#This Row],[eu_sales]]/(2017-Table1[[#This Row],[year_of_release]])</f>
        <v>41250</v>
      </c>
      <c r="W648" s="6">
        <f>Table1[[#This Row],[jp_sales]]/(2017-Table1[[#This Row],[year_of_release]])</f>
        <v>5000</v>
      </c>
      <c r="X648" s="6">
        <f>Table1[[#This Row],[other_sales]]/(2017-Table1[[#This Row],[year_of_release]])</f>
        <v>5000</v>
      </c>
      <c r="Y648" s="4">
        <v>489752572</v>
      </c>
      <c r="Z648" s="4">
        <v>430035992</v>
      </c>
      <c r="AA648" s="4">
        <v>127149000</v>
      </c>
      <c r="AB648" s="1">
        <f>Table1[[#This Row],[na_sales]]/Table1[[#This Row],[NA population]]</f>
        <v>1.7764072099656068E-3</v>
      </c>
      <c r="AC648" s="1">
        <f>Table1[[#This Row],[eu_sales]]/Table1[[#This Row],[Eu population]]</f>
        <v>1.5347552583459107E-3</v>
      </c>
      <c r="AD648" s="1">
        <f>Table1[[#This Row],[jp_sales]]/Table1[[#This Row],[Jp population]]</f>
        <v>6.2918308441277555E-4</v>
      </c>
    </row>
    <row r="649" spans="1:30" x14ac:dyDescent="0.25">
      <c r="A649" t="s">
        <v>424</v>
      </c>
      <c r="B649" t="s">
        <v>39</v>
      </c>
      <c r="C649">
        <v>2008</v>
      </c>
      <c r="D649" t="s">
        <v>40</v>
      </c>
      <c r="E649" t="s">
        <v>425</v>
      </c>
      <c r="F649" s="4">
        <v>880000</v>
      </c>
      <c r="G649" s="4">
        <v>540000</v>
      </c>
      <c r="H649" s="4">
        <v>20000</v>
      </c>
      <c r="I649" s="4">
        <v>250000</v>
      </c>
      <c r="J649">
        <v>8.1999999999999993</v>
      </c>
      <c r="K649">
        <v>50</v>
      </c>
      <c r="L649">
        <v>7.9</v>
      </c>
      <c r="M649" s="4">
        <v>135</v>
      </c>
      <c r="N649" t="s">
        <v>426</v>
      </c>
      <c r="O649" t="s">
        <v>43</v>
      </c>
      <c r="P649" s="4">
        <v>1690000</v>
      </c>
      <c r="Q649" s="3">
        <f>AVERAGE(Table1[[#This Row],[critic_score]],Table1[[#This Row],[user_score]])</f>
        <v>8.0500000000000007</v>
      </c>
      <c r="R649" s="4">
        <f>Table1[[#This Row],[user_count]]+Table1[[#This Row],[critic_count]]</f>
        <v>185</v>
      </c>
      <c r="S649" s="2">
        <f>100000*Table1[[#This Row],[review_count]]/Table1[[#This Row],[total sales]]</f>
        <v>10.946745562130177</v>
      </c>
      <c r="T649" s="2">
        <f>Table1[[#This Row],[total sales]]/(2017-Table1[[#This Row],[year_of_release]])</f>
        <v>187777.77777777778</v>
      </c>
      <c r="U649" s="9">
        <f>Table1[[#This Row],[na_sales]]/(2017-Table1[[#This Row],[year_of_release]])</f>
        <v>97777.777777777781</v>
      </c>
      <c r="V649" s="6">
        <f>Table1[[#This Row],[eu_sales]]/(2017-Table1[[#This Row],[year_of_release]])</f>
        <v>60000</v>
      </c>
      <c r="W649" s="6">
        <f>Table1[[#This Row],[jp_sales]]/(2017-Table1[[#This Row],[year_of_release]])</f>
        <v>2222.2222222222222</v>
      </c>
      <c r="X649" s="6">
        <f>Table1[[#This Row],[other_sales]]/(2017-Table1[[#This Row],[year_of_release]])</f>
        <v>27777.777777777777</v>
      </c>
      <c r="Y649" s="4">
        <v>528816311</v>
      </c>
      <c r="Z649" s="4">
        <v>440001482</v>
      </c>
      <c r="AA649" s="4">
        <v>128063000</v>
      </c>
      <c r="AB649" s="1">
        <f>Table1[[#This Row],[na_sales]]/Table1[[#This Row],[NA population]]</f>
        <v>1.6640939050005968E-3</v>
      </c>
      <c r="AC649" s="1">
        <f>Table1[[#This Row],[eu_sales]]/Table1[[#This Row],[Eu population]]</f>
        <v>1.2272685936089642E-3</v>
      </c>
      <c r="AD649" s="1">
        <f>Table1[[#This Row],[jp_sales]]/Table1[[#This Row],[Jp population]]</f>
        <v>1.5617313353583783E-4</v>
      </c>
    </row>
    <row r="650" spans="1:30" x14ac:dyDescent="0.25">
      <c r="A650" t="s">
        <v>336</v>
      </c>
      <c r="B650" t="s">
        <v>138</v>
      </c>
      <c r="C650">
        <v>2005</v>
      </c>
      <c r="D650" t="s">
        <v>40</v>
      </c>
      <c r="E650" t="s">
        <v>196</v>
      </c>
      <c r="F650" s="4">
        <v>980000</v>
      </c>
      <c r="G650" s="4">
        <v>420000</v>
      </c>
      <c r="H650" s="4">
        <v>220000</v>
      </c>
      <c r="I650" s="4">
        <v>60000</v>
      </c>
      <c r="J650">
        <v>9.6</v>
      </c>
      <c r="K650">
        <v>82</v>
      </c>
      <c r="L650">
        <v>9.4</v>
      </c>
      <c r="M650" s="4">
        <v>767</v>
      </c>
      <c r="N650" t="s">
        <v>196</v>
      </c>
      <c r="O650" t="s">
        <v>43</v>
      </c>
      <c r="P650" s="4">
        <v>1680000</v>
      </c>
      <c r="Q650" s="3">
        <f>AVERAGE(Table1[[#This Row],[critic_score]],Table1[[#This Row],[user_score]])</f>
        <v>9.5</v>
      </c>
      <c r="R650" s="4">
        <f>Table1[[#This Row],[user_count]]+Table1[[#This Row],[critic_count]]</f>
        <v>849</v>
      </c>
      <c r="S650" s="2">
        <f>100000*Table1[[#This Row],[review_count]]/Table1[[#This Row],[total sales]]</f>
        <v>50.535714285714285</v>
      </c>
      <c r="T650" s="2">
        <f>Table1[[#This Row],[total sales]]/(2017-Table1[[#This Row],[year_of_release]])</f>
        <v>140000</v>
      </c>
      <c r="U650" s="9">
        <f>Table1[[#This Row],[na_sales]]/(2017-Table1[[#This Row],[year_of_release]])</f>
        <v>81666.666666666672</v>
      </c>
      <c r="V650" s="6">
        <f>Table1[[#This Row],[eu_sales]]/(2017-Table1[[#This Row],[year_of_release]])</f>
        <v>35000</v>
      </c>
      <c r="W650" s="6">
        <f>Table1[[#This Row],[jp_sales]]/(2017-Table1[[#This Row],[year_of_release]])</f>
        <v>18333.333333333332</v>
      </c>
      <c r="X650" s="6">
        <f>Table1[[#This Row],[other_sales]]/(2017-Table1[[#This Row],[year_of_release]])</f>
        <v>5000</v>
      </c>
      <c r="Y650" s="4">
        <v>511054143</v>
      </c>
      <c r="Z650" s="4">
        <v>435713800</v>
      </c>
      <c r="AA650" s="4">
        <v>127773000</v>
      </c>
      <c r="AB650" s="1">
        <f>Table1[[#This Row],[na_sales]]/Table1[[#This Row],[NA population]]</f>
        <v>1.9176050393549006E-3</v>
      </c>
      <c r="AC650" s="1">
        <f>Table1[[#This Row],[eu_sales]]/Table1[[#This Row],[Eu population]]</f>
        <v>9.6393550078055826E-4</v>
      </c>
      <c r="AD650" s="1">
        <f>Table1[[#This Row],[jp_sales]]/Table1[[#This Row],[Jp population]]</f>
        <v>1.7218035109138863E-3</v>
      </c>
    </row>
    <row r="651" spans="1:30" x14ac:dyDescent="0.25">
      <c r="A651" t="s">
        <v>667</v>
      </c>
      <c r="B651" t="s">
        <v>34</v>
      </c>
      <c r="C651">
        <v>2008</v>
      </c>
      <c r="D651" t="s">
        <v>23</v>
      </c>
      <c r="E651" t="s">
        <v>100</v>
      </c>
      <c r="F651" s="4">
        <v>790000</v>
      </c>
      <c r="G651" s="4">
        <v>700000</v>
      </c>
      <c r="H651" s="4">
        <v>10000</v>
      </c>
      <c r="I651" s="4">
        <v>180000</v>
      </c>
      <c r="J651">
        <v>6.4</v>
      </c>
      <c r="K651">
        <v>62</v>
      </c>
      <c r="L651">
        <v>5.9</v>
      </c>
      <c r="M651" s="4">
        <v>104</v>
      </c>
      <c r="N651" t="s">
        <v>668</v>
      </c>
      <c r="O651" t="s">
        <v>67</v>
      </c>
      <c r="P651" s="4">
        <v>1680000</v>
      </c>
      <c r="Q651" s="3">
        <f>AVERAGE(Table1[[#This Row],[critic_score]],Table1[[#This Row],[user_score]])</f>
        <v>6.15</v>
      </c>
      <c r="R651" s="4">
        <f>Table1[[#This Row],[user_count]]+Table1[[#This Row],[critic_count]]</f>
        <v>166</v>
      </c>
      <c r="S651" s="2">
        <f>100000*Table1[[#This Row],[review_count]]/Table1[[#This Row],[total sales]]</f>
        <v>9.8809523809523814</v>
      </c>
      <c r="T651" s="2">
        <f>Table1[[#This Row],[total sales]]/(2017-Table1[[#This Row],[year_of_release]])</f>
        <v>186666.66666666666</v>
      </c>
      <c r="U651" s="9">
        <f>Table1[[#This Row],[na_sales]]/(2017-Table1[[#This Row],[year_of_release]])</f>
        <v>87777.777777777781</v>
      </c>
      <c r="V651" s="6">
        <f>Table1[[#This Row],[eu_sales]]/(2017-Table1[[#This Row],[year_of_release]])</f>
        <v>77777.777777777781</v>
      </c>
      <c r="W651" s="6">
        <f>Table1[[#This Row],[jp_sales]]/(2017-Table1[[#This Row],[year_of_release]])</f>
        <v>1111.1111111111111</v>
      </c>
      <c r="X651" s="6">
        <f>Table1[[#This Row],[other_sales]]/(2017-Table1[[#This Row],[year_of_release]])</f>
        <v>20000</v>
      </c>
      <c r="Y651" s="4">
        <v>528816311</v>
      </c>
      <c r="Z651" s="4">
        <v>440001482</v>
      </c>
      <c r="AA651" s="4">
        <v>128063000</v>
      </c>
      <c r="AB651" s="1">
        <f>Table1[[#This Row],[na_sales]]/Table1[[#This Row],[NA population]]</f>
        <v>1.4939024828982629E-3</v>
      </c>
      <c r="AC651" s="1">
        <f>Table1[[#This Row],[eu_sales]]/Table1[[#This Row],[Eu population]]</f>
        <v>1.5909037324560648E-3</v>
      </c>
      <c r="AD651" s="1">
        <f>Table1[[#This Row],[jp_sales]]/Table1[[#This Row],[Jp population]]</f>
        <v>7.8086566767918917E-5</v>
      </c>
    </row>
    <row r="652" spans="1:30" x14ac:dyDescent="0.25">
      <c r="A652" t="s">
        <v>804</v>
      </c>
      <c r="B652" t="s">
        <v>18</v>
      </c>
      <c r="C652">
        <v>2010</v>
      </c>
      <c r="D652" t="s">
        <v>27</v>
      </c>
      <c r="E652" t="s">
        <v>403</v>
      </c>
      <c r="F652" s="4">
        <v>920000</v>
      </c>
      <c r="G652" s="4">
        <v>600000</v>
      </c>
      <c r="H652" s="4">
        <v>10000</v>
      </c>
      <c r="I652" s="4">
        <v>150000</v>
      </c>
      <c r="J652">
        <v>7.8</v>
      </c>
      <c r="K652">
        <v>58</v>
      </c>
      <c r="L652">
        <v>8.5</v>
      </c>
      <c r="M652" s="4">
        <v>301</v>
      </c>
      <c r="N652" t="s">
        <v>444</v>
      </c>
      <c r="O652" t="s">
        <v>21</v>
      </c>
      <c r="P652" s="4">
        <v>1680000</v>
      </c>
      <c r="Q652" s="3">
        <f>AVERAGE(Table1[[#This Row],[critic_score]],Table1[[#This Row],[user_score]])</f>
        <v>8.15</v>
      </c>
      <c r="R652" s="4">
        <f>Table1[[#This Row],[user_count]]+Table1[[#This Row],[critic_count]]</f>
        <v>359</v>
      </c>
      <c r="S652" s="2">
        <f>100000*Table1[[#This Row],[review_count]]/Table1[[#This Row],[total sales]]</f>
        <v>21.36904761904762</v>
      </c>
      <c r="T652" s="2">
        <f>Table1[[#This Row],[total sales]]/(2017-Table1[[#This Row],[year_of_release]])</f>
        <v>240000</v>
      </c>
      <c r="U652" s="9">
        <f>Table1[[#This Row],[na_sales]]/(2017-Table1[[#This Row],[year_of_release]])</f>
        <v>131428.57142857142</v>
      </c>
      <c r="V652" s="6">
        <f>Table1[[#This Row],[eu_sales]]/(2017-Table1[[#This Row],[year_of_release]])</f>
        <v>85714.28571428571</v>
      </c>
      <c r="W652" s="6">
        <f>Table1[[#This Row],[jp_sales]]/(2017-Table1[[#This Row],[year_of_release]])</f>
        <v>1428.5714285714287</v>
      </c>
      <c r="X652" s="6">
        <f>Table1[[#This Row],[other_sales]]/(2017-Table1[[#This Row],[year_of_release]])</f>
        <v>21428.571428571428</v>
      </c>
      <c r="Y652" s="4">
        <v>540520772</v>
      </c>
      <c r="Z652" s="4">
        <v>441654761</v>
      </c>
      <c r="AA652" s="4">
        <v>128070000</v>
      </c>
      <c r="AB652" s="1">
        <f>Table1[[#This Row],[na_sales]]/Table1[[#This Row],[NA population]]</f>
        <v>1.7020622474801024E-3</v>
      </c>
      <c r="AC652" s="1">
        <f>Table1[[#This Row],[eu_sales]]/Table1[[#This Row],[Eu population]]</f>
        <v>1.3585271868041743E-3</v>
      </c>
      <c r="AD652" s="1">
        <f>Table1[[#This Row],[jp_sales]]/Table1[[#This Row],[Jp population]]</f>
        <v>7.808229874287499E-5</v>
      </c>
    </row>
    <row r="653" spans="1:30" x14ac:dyDescent="0.25">
      <c r="A653" t="s">
        <v>808</v>
      </c>
      <c r="B653" t="s">
        <v>159</v>
      </c>
      <c r="C653">
        <v>2002</v>
      </c>
      <c r="D653" t="s">
        <v>40</v>
      </c>
      <c r="E653" t="s">
        <v>20</v>
      </c>
      <c r="F653" s="4">
        <v>1180000</v>
      </c>
      <c r="G653" s="4">
        <v>270000</v>
      </c>
      <c r="H653" s="4">
        <v>170000</v>
      </c>
      <c r="I653" s="4">
        <v>60000</v>
      </c>
      <c r="J653">
        <v>9.1999999999999993</v>
      </c>
      <c r="K653">
        <v>44</v>
      </c>
      <c r="L653">
        <v>9.1</v>
      </c>
      <c r="M653" s="4">
        <v>200</v>
      </c>
      <c r="N653" t="s">
        <v>20</v>
      </c>
      <c r="O653" t="s">
        <v>21</v>
      </c>
      <c r="P653" s="4">
        <v>1680000</v>
      </c>
      <c r="Q653" s="3">
        <f>AVERAGE(Table1[[#This Row],[critic_score]],Table1[[#This Row],[user_score]])</f>
        <v>9.1499999999999986</v>
      </c>
      <c r="R653" s="4">
        <f>Table1[[#This Row],[user_count]]+Table1[[#This Row],[critic_count]]</f>
        <v>244</v>
      </c>
      <c r="S653" s="2">
        <f>100000*Table1[[#This Row],[review_count]]/Table1[[#This Row],[total sales]]</f>
        <v>14.523809523809524</v>
      </c>
      <c r="T653" s="2">
        <f>Table1[[#This Row],[total sales]]/(2017-Table1[[#This Row],[year_of_release]])</f>
        <v>112000</v>
      </c>
      <c r="U653" s="9">
        <f>Table1[[#This Row],[na_sales]]/(2017-Table1[[#This Row],[year_of_release]])</f>
        <v>78666.666666666672</v>
      </c>
      <c r="V653" s="6">
        <f>Table1[[#This Row],[eu_sales]]/(2017-Table1[[#This Row],[year_of_release]])</f>
        <v>18000</v>
      </c>
      <c r="W653" s="6">
        <f>Table1[[#This Row],[jp_sales]]/(2017-Table1[[#This Row],[year_of_release]])</f>
        <v>11333.333333333334</v>
      </c>
      <c r="X653" s="6">
        <f>Table1[[#This Row],[other_sales]]/(2017-Table1[[#This Row],[year_of_release]])</f>
        <v>4000</v>
      </c>
      <c r="Y653" s="4">
        <v>495013192</v>
      </c>
      <c r="Z653" s="4">
        <v>431019772</v>
      </c>
      <c r="AA653" s="4">
        <v>127445000</v>
      </c>
      <c r="AB653" s="1">
        <f>Table1[[#This Row],[na_sales]]/Table1[[#This Row],[NA population]]</f>
        <v>2.3837748550345705E-3</v>
      </c>
      <c r="AC653" s="1">
        <f>Table1[[#This Row],[eu_sales]]/Table1[[#This Row],[Eu population]]</f>
        <v>6.2642137911019078E-4</v>
      </c>
      <c r="AD653" s="1">
        <f>Table1[[#This Row],[jp_sales]]/Table1[[#This Row],[Jp population]]</f>
        <v>1.3339087449488014E-3</v>
      </c>
    </row>
    <row r="654" spans="1:30" x14ac:dyDescent="0.25">
      <c r="A654" t="s">
        <v>811</v>
      </c>
      <c r="B654" t="s">
        <v>118</v>
      </c>
      <c r="C654">
        <v>2007</v>
      </c>
      <c r="D654" t="s">
        <v>54</v>
      </c>
      <c r="E654" t="s">
        <v>183</v>
      </c>
      <c r="F654" s="4">
        <v>900000</v>
      </c>
      <c r="G654" s="4">
        <v>460000</v>
      </c>
      <c r="H654" s="4">
        <v>0</v>
      </c>
      <c r="I654" s="4">
        <v>320000</v>
      </c>
      <c r="J654">
        <v>7.3</v>
      </c>
      <c r="K654">
        <v>35</v>
      </c>
      <c r="L654">
        <v>7.9</v>
      </c>
      <c r="M654" s="4">
        <v>46</v>
      </c>
      <c r="N654" t="s">
        <v>812</v>
      </c>
      <c r="O654" t="s">
        <v>67</v>
      </c>
      <c r="P654" s="4">
        <v>1680000</v>
      </c>
      <c r="Q654" s="3">
        <f>AVERAGE(Table1[[#This Row],[critic_score]],Table1[[#This Row],[user_score]])</f>
        <v>7.6</v>
      </c>
      <c r="R654" s="4">
        <f>Table1[[#This Row],[user_count]]+Table1[[#This Row],[critic_count]]</f>
        <v>81</v>
      </c>
      <c r="S654" s="2">
        <f>100000*Table1[[#This Row],[review_count]]/Table1[[#This Row],[total sales]]</f>
        <v>4.8214285714285712</v>
      </c>
      <c r="T654" s="2">
        <f>Table1[[#This Row],[total sales]]/(2017-Table1[[#This Row],[year_of_release]])</f>
        <v>168000</v>
      </c>
      <c r="U654" s="9">
        <f>Table1[[#This Row],[na_sales]]/(2017-Table1[[#This Row],[year_of_release]])</f>
        <v>90000</v>
      </c>
      <c r="V654" s="6">
        <f>Table1[[#This Row],[eu_sales]]/(2017-Table1[[#This Row],[year_of_release]])</f>
        <v>46000</v>
      </c>
      <c r="W654" s="6">
        <f>Table1[[#This Row],[jp_sales]]/(2017-Table1[[#This Row],[year_of_release]])</f>
        <v>0</v>
      </c>
      <c r="X654" s="6">
        <f>Table1[[#This Row],[other_sales]]/(2017-Table1[[#This Row],[year_of_release]])</f>
        <v>32000</v>
      </c>
      <c r="Y654" s="4">
        <v>522751172</v>
      </c>
      <c r="Z654" s="4">
        <v>438594184</v>
      </c>
      <c r="AA654" s="4">
        <v>128001000</v>
      </c>
      <c r="AB654" s="1">
        <f>Table1[[#This Row],[na_sales]]/Table1[[#This Row],[NA population]]</f>
        <v>1.7216604155217466E-3</v>
      </c>
      <c r="AC654" s="1">
        <f>Table1[[#This Row],[eu_sales]]/Table1[[#This Row],[Eu population]]</f>
        <v>1.0488055172204471E-3</v>
      </c>
      <c r="AD654" s="1">
        <f>Table1[[#This Row],[jp_sales]]/Table1[[#This Row],[Jp population]]</f>
        <v>0</v>
      </c>
    </row>
    <row r="655" spans="1:30" x14ac:dyDescent="0.25">
      <c r="A655" t="s">
        <v>805</v>
      </c>
      <c r="B655" t="s">
        <v>113</v>
      </c>
      <c r="C655">
        <v>2010</v>
      </c>
      <c r="D655" t="s">
        <v>225</v>
      </c>
      <c r="E655" t="s">
        <v>41</v>
      </c>
      <c r="F655" s="4">
        <v>980000</v>
      </c>
      <c r="G655" s="4">
        <v>520000</v>
      </c>
      <c r="H655" s="4">
        <v>0</v>
      </c>
      <c r="I655" s="4">
        <v>170000</v>
      </c>
      <c r="J655">
        <v>9</v>
      </c>
      <c r="K655">
        <v>70</v>
      </c>
      <c r="L655">
        <v>7.9</v>
      </c>
      <c r="M655" s="4">
        <v>2280</v>
      </c>
      <c r="N655" t="s">
        <v>806</v>
      </c>
      <c r="O655" t="s">
        <v>84</v>
      </c>
      <c r="P655" s="4">
        <v>1670000</v>
      </c>
      <c r="Q655" s="3">
        <f>AVERAGE(Table1[[#This Row],[critic_score]],Table1[[#This Row],[user_score]])</f>
        <v>8.4499999999999993</v>
      </c>
      <c r="R655" s="4">
        <f>Table1[[#This Row],[user_count]]+Table1[[#This Row],[critic_count]]</f>
        <v>2350</v>
      </c>
      <c r="S655" s="2">
        <f>100000*Table1[[#This Row],[review_count]]/Table1[[#This Row],[total sales]]</f>
        <v>140.71856287425149</v>
      </c>
      <c r="T655" s="2">
        <f>Table1[[#This Row],[total sales]]/(2017-Table1[[#This Row],[year_of_release]])</f>
        <v>238571.42857142858</v>
      </c>
      <c r="U655" s="9">
        <f>Table1[[#This Row],[na_sales]]/(2017-Table1[[#This Row],[year_of_release]])</f>
        <v>140000</v>
      </c>
      <c r="V655" s="6">
        <f>Table1[[#This Row],[eu_sales]]/(2017-Table1[[#This Row],[year_of_release]])</f>
        <v>74285.71428571429</v>
      </c>
      <c r="W655" s="6">
        <f>Table1[[#This Row],[jp_sales]]/(2017-Table1[[#This Row],[year_of_release]])</f>
        <v>0</v>
      </c>
      <c r="X655" s="6">
        <f>Table1[[#This Row],[other_sales]]/(2017-Table1[[#This Row],[year_of_release]])</f>
        <v>24285.714285714286</v>
      </c>
      <c r="Y655" s="4">
        <v>540520772</v>
      </c>
      <c r="Z655" s="4">
        <v>441654761</v>
      </c>
      <c r="AA655" s="4">
        <v>128070000</v>
      </c>
      <c r="AB655" s="1">
        <f>Table1[[#This Row],[na_sales]]/Table1[[#This Row],[NA population]]</f>
        <v>1.8130663070983699E-3</v>
      </c>
      <c r="AC655" s="1">
        <f>Table1[[#This Row],[eu_sales]]/Table1[[#This Row],[Eu population]]</f>
        <v>1.1773902285636178E-3</v>
      </c>
      <c r="AD655" s="1">
        <f>Table1[[#This Row],[jp_sales]]/Table1[[#This Row],[Jp population]]</f>
        <v>0</v>
      </c>
    </row>
    <row r="656" spans="1:30" x14ac:dyDescent="0.25">
      <c r="A656" t="s">
        <v>807</v>
      </c>
      <c r="B656" t="s">
        <v>113</v>
      </c>
      <c r="C656">
        <v>2003</v>
      </c>
      <c r="D656" t="s">
        <v>73</v>
      </c>
      <c r="E656" t="s">
        <v>100</v>
      </c>
      <c r="F656" s="4">
        <v>1670000</v>
      </c>
      <c r="G656" s="4">
        <v>0</v>
      </c>
      <c r="H656" s="4">
        <v>0</v>
      </c>
      <c r="I656" s="4">
        <v>0</v>
      </c>
      <c r="J656">
        <v>7.9</v>
      </c>
      <c r="K656">
        <v>20</v>
      </c>
      <c r="L656">
        <v>8.1999999999999993</v>
      </c>
      <c r="M656" s="4">
        <v>25</v>
      </c>
      <c r="N656" t="s">
        <v>321</v>
      </c>
      <c r="O656" t="s">
        <v>67</v>
      </c>
      <c r="P656" s="4">
        <v>1670000</v>
      </c>
      <c r="Q656" s="3">
        <f>AVERAGE(Table1[[#This Row],[critic_score]],Table1[[#This Row],[user_score]])</f>
        <v>8.0500000000000007</v>
      </c>
      <c r="R656" s="4">
        <f>Table1[[#This Row],[user_count]]+Table1[[#This Row],[critic_count]]</f>
        <v>45</v>
      </c>
      <c r="S656" s="2">
        <f>100000*Table1[[#This Row],[review_count]]/Table1[[#This Row],[total sales]]</f>
        <v>2.6946107784431139</v>
      </c>
      <c r="T656" s="2">
        <f>Table1[[#This Row],[total sales]]/(2017-Table1[[#This Row],[year_of_release]])</f>
        <v>119285.71428571429</v>
      </c>
      <c r="U656" s="9">
        <f>Table1[[#This Row],[na_sales]]/(2017-Table1[[#This Row],[year_of_release]])</f>
        <v>119285.71428571429</v>
      </c>
      <c r="V656" s="6">
        <f>Table1[[#This Row],[eu_sales]]/(2017-Table1[[#This Row],[year_of_release]])</f>
        <v>0</v>
      </c>
      <c r="W656" s="6">
        <f>Table1[[#This Row],[jp_sales]]/(2017-Table1[[#This Row],[year_of_release]])</f>
        <v>0</v>
      </c>
      <c r="X656" s="6">
        <f>Table1[[#This Row],[other_sales]]/(2017-Table1[[#This Row],[year_of_release]])</f>
        <v>0</v>
      </c>
      <c r="Y656" s="4">
        <v>500125528</v>
      </c>
      <c r="Z656" s="4">
        <v>432552540</v>
      </c>
      <c r="AA656" s="4">
        <v>127718000</v>
      </c>
      <c r="AB656" s="1">
        <f>Table1[[#This Row],[na_sales]]/Table1[[#This Row],[NA population]]</f>
        <v>3.3391616834244063E-3</v>
      </c>
      <c r="AC656" s="1">
        <f>Table1[[#This Row],[eu_sales]]/Table1[[#This Row],[Eu population]]</f>
        <v>0</v>
      </c>
      <c r="AD656" s="1">
        <f>Table1[[#This Row],[jp_sales]]/Table1[[#This Row],[Jp population]]</f>
        <v>0</v>
      </c>
    </row>
    <row r="657" spans="1:30" x14ac:dyDescent="0.25">
      <c r="A657" t="s">
        <v>813</v>
      </c>
      <c r="B657" t="s">
        <v>45</v>
      </c>
      <c r="C657">
        <v>2003</v>
      </c>
      <c r="D657" t="s">
        <v>19</v>
      </c>
      <c r="E657" t="s">
        <v>100</v>
      </c>
      <c r="F657" s="4">
        <v>930000</v>
      </c>
      <c r="G657" s="4">
        <v>520000</v>
      </c>
      <c r="H657" s="4">
        <v>0</v>
      </c>
      <c r="I657" s="4">
        <v>220000</v>
      </c>
      <c r="J657">
        <v>9.3000000000000007</v>
      </c>
      <c r="K657">
        <v>41</v>
      </c>
      <c r="L657">
        <v>9.1</v>
      </c>
      <c r="M657" s="4">
        <v>125</v>
      </c>
      <c r="N657" t="s">
        <v>141</v>
      </c>
      <c r="O657" t="s">
        <v>21</v>
      </c>
      <c r="P657" s="4">
        <v>1670000</v>
      </c>
      <c r="Q657" s="3">
        <f>AVERAGE(Table1[[#This Row],[critic_score]],Table1[[#This Row],[user_score]])</f>
        <v>9.1999999999999993</v>
      </c>
      <c r="R657" s="4">
        <f>Table1[[#This Row],[user_count]]+Table1[[#This Row],[critic_count]]</f>
        <v>166</v>
      </c>
      <c r="S657" s="2">
        <f>100000*Table1[[#This Row],[review_count]]/Table1[[#This Row],[total sales]]</f>
        <v>9.9401197604790426</v>
      </c>
      <c r="T657" s="2">
        <f>Table1[[#This Row],[total sales]]/(2017-Table1[[#This Row],[year_of_release]])</f>
        <v>119285.71428571429</v>
      </c>
      <c r="U657" s="9">
        <f>Table1[[#This Row],[na_sales]]/(2017-Table1[[#This Row],[year_of_release]])</f>
        <v>66428.571428571435</v>
      </c>
      <c r="V657" s="6">
        <f>Table1[[#This Row],[eu_sales]]/(2017-Table1[[#This Row],[year_of_release]])</f>
        <v>37142.857142857145</v>
      </c>
      <c r="W657" s="6">
        <f>Table1[[#This Row],[jp_sales]]/(2017-Table1[[#This Row],[year_of_release]])</f>
        <v>0</v>
      </c>
      <c r="X657" s="6">
        <f>Table1[[#This Row],[other_sales]]/(2017-Table1[[#This Row],[year_of_release]])</f>
        <v>15714.285714285714</v>
      </c>
      <c r="Y657" s="4">
        <v>500125528</v>
      </c>
      <c r="Z657" s="4">
        <v>432552540</v>
      </c>
      <c r="AA657" s="4">
        <v>127718000</v>
      </c>
      <c r="AB657" s="1">
        <f>Table1[[#This Row],[na_sales]]/Table1[[#This Row],[NA population]]</f>
        <v>1.8595331530447293E-3</v>
      </c>
      <c r="AC657" s="1">
        <f>Table1[[#This Row],[eu_sales]]/Table1[[#This Row],[Eu population]]</f>
        <v>1.2021660998684691E-3</v>
      </c>
      <c r="AD657" s="1">
        <f>Table1[[#This Row],[jp_sales]]/Table1[[#This Row],[Jp population]]</f>
        <v>0</v>
      </c>
    </row>
    <row r="658" spans="1:30" x14ac:dyDescent="0.25">
      <c r="A658" t="s">
        <v>814</v>
      </c>
      <c r="B658" t="s">
        <v>230</v>
      </c>
      <c r="C658">
        <v>2000</v>
      </c>
      <c r="D658" t="s">
        <v>19</v>
      </c>
      <c r="E658" t="s">
        <v>100</v>
      </c>
      <c r="F658" s="4">
        <v>1580000</v>
      </c>
      <c r="G658" s="4">
        <v>50000</v>
      </c>
      <c r="H658" s="4">
        <v>0</v>
      </c>
      <c r="I658" s="4">
        <v>40000</v>
      </c>
      <c r="J658">
        <v>9</v>
      </c>
      <c r="K658">
        <v>14</v>
      </c>
      <c r="L658">
        <v>6.8</v>
      </c>
      <c r="M658" s="4">
        <v>4</v>
      </c>
      <c r="N658" t="s">
        <v>101</v>
      </c>
      <c r="O658" t="s">
        <v>21</v>
      </c>
      <c r="P658" s="4">
        <v>1670000</v>
      </c>
      <c r="Q658" s="3">
        <f>AVERAGE(Table1[[#This Row],[critic_score]],Table1[[#This Row],[user_score]])</f>
        <v>7.9</v>
      </c>
      <c r="R658" s="4">
        <f>Table1[[#This Row],[user_count]]+Table1[[#This Row],[critic_count]]</f>
        <v>18</v>
      </c>
      <c r="S658" s="2">
        <f>100000*Table1[[#This Row],[review_count]]/Table1[[#This Row],[total sales]]</f>
        <v>1.0778443113772456</v>
      </c>
      <c r="T658" s="2">
        <f>Table1[[#This Row],[total sales]]/(2017-Table1[[#This Row],[year_of_release]])</f>
        <v>98235.294117647063</v>
      </c>
      <c r="U658" s="9">
        <f>Table1[[#This Row],[na_sales]]/(2017-Table1[[#This Row],[year_of_release]])</f>
        <v>92941.176470588238</v>
      </c>
      <c r="V658" s="6">
        <f>Table1[[#This Row],[eu_sales]]/(2017-Table1[[#This Row],[year_of_release]])</f>
        <v>2941.1764705882351</v>
      </c>
      <c r="W658" s="6">
        <f>Table1[[#This Row],[jp_sales]]/(2017-Table1[[#This Row],[year_of_release]])</f>
        <v>0</v>
      </c>
      <c r="X658" s="6">
        <f>Table1[[#This Row],[other_sales]]/(2017-Table1[[#This Row],[year_of_release]])</f>
        <v>2352.9411764705883</v>
      </c>
      <c r="Y658" s="4">
        <v>484244580</v>
      </c>
      <c r="Z658" s="4">
        <v>429286318</v>
      </c>
      <c r="AA658" s="4">
        <v>126843000</v>
      </c>
      <c r="AB658" s="1">
        <f>Table1[[#This Row],[na_sales]]/Table1[[#This Row],[NA population]]</f>
        <v>3.2628140102259895E-3</v>
      </c>
      <c r="AC658" s="1">
        <f>Table1[[#This Row],[eu_sales]]/Table1[[#This Row],[Eu population]]</f>
        <v>1.1647238195930577E-4</v>
      </c>
      <c r="AD658" s="1">
        <f>Table1[[#This Row],[jp_sales]]/Table1[[#This Row],[Jp population]]</f>
        <v>0</v>
      </c>
    </row>
    <row r="659" spans="1:30" x14ac:dyDescent="0.25">
      <c r="A659" t="s">
        <v>345</v>
      </c>
      <c r="B659" t="s">
        <v>103</v>
      </c>
      <c r="C659">
        <v>2005</v>
      </c>
      <c r="D659" t="s">
        <v>54</v>
      </c>
      <c r="E659" t="s">
        <v>55</v>
      </c>
      <c r="F659" s="4">
        <v>1220000</v>
      </c>
      <c r="G659" s="4">
        <v>390000</v>
      </c>
      <c r="H659" s="4">
        <v>0</v>
      </c>
      <c r="I659" s="4">
        <v>60000</v>
      </c>
      <c r="J659">
        <v>8.3000000000000007</v>
      </c>
      <c r="K659">
        <v>40</v>
      </c>
      <c r="L659">
        <v>8.9</v>
      </c>
      <c r="M659" s="4">
        <v>106</v>
      </c>
      <c r="N659" t="s">
        <v>340</v>
      </c>
      <c r="O659" t="s">
        <v>67</v>
      </c>
      <c r="P659" s="4">
        <v>1670000</v>
      </c>
      <c r="Q659" s="3">
        <f>AVERAGE(Table1[[#This Row],[critic_score]],Table1[[#This Row],[user_score]])</f>
        <v>8.6000000000000014</v>
      </c>
      <c r="R659" s="4">
        <f>Table1[[#This Row],[user_count]]+Table1[[#This Row],[critic_count]]</f>
        <v>146</v>
      </c>
      <c r="S659" s="2">
        <f>100000*Table1[[#This Row],[review_count]]/Table1[[#This Row],[total sales]]</f>
        <v>8.7425149700598794</v>
      </c>
      <c r="T659" s="2">
        <f>Table1[[#This Row],[total sales]]/(2017-Table1[[#This Row],[year_of_release]])</f>
        <v>139166.66666666666</v>
      </c>
      <c r="U659" s="9">
        <f>Table1[[#This Row],[na_sales]]/(2017-Table1[[#This Row],[year_of_release]])</f>
        <v>101666.66666666667</v>
      </c>
      <c r="V659" s="6">
        <f>Table1[[#This Row],[eu_sales]]/(2017-Table1[[#This Row],[year_of_release]])</f>
        <v>32500</v>
      </c>
      <c r="W659" s="6">
        <f>Table1[[#This Row],[jp_sales]]/(2017-Table1[[#This Row],[year_of_release]])</f>
        <v>0</v>
      </c>
      <c r="X659" s="6">
        <f>Table1[[#This Row],[other_sales]]/(2017-Table1[[#This Row],[year_of_release]])</f>
        <v>5000</v>
      </c>
      <c r="Y659" s="4">
        <v>511054143</v>
      </c>
      <c r="Z659" s="4">
        <v>435713800</v>
      </c>
      <c r="AA659" s="4">
        <v>127773000</v>
      </c>
      <c r="AB659" s="1">
        <f>Table1[[#This Row],[na_sales]]/Table1[[#This Row],[NA population]]</f>
        <v>2.3872226000132436E-3</v>
      </c>
      <c r="AC659" s="1">
        <f>Table1[[#This Row],[eu_sales]]/Table1[[#This Row],[Eu population]]</f>
        <v>8.9508296501051839E-4</v>
      </c>
      <c r="AD659" s="1">
        <f>Table1[[#This Row],[jp_sales]]/Table1[[#This Row],[Jp population]]</f>
        <v>0</v>
      </c>
    </row>
    <row r="660" spans="1:30" x14ac:dyDescent="0.25">
      <c r="A660" t="s">
        <v>254</v>
      </c>
      <c r="B660" t="s">
        <v>230</v>
      </c>
      <c r="C660">
        <v>2001</v>
      </c>
      <c r="D660" t="s">
        <v>19</v>
      </c>
      <c r="E660" t="s">
        <v>55</v>
      </c>
      <c r="F660" s="4">
        <v>1090000</v>
      </c>
      <c r="G660" s="4">
        <v>490000</v>
      </c>
      <c r="H660" s="4">
        <v>20000</v>
      </c>
      <c r="I660" s="4">
        <v>70000</v>
      </c>
      <c r="J660">
        <v>8.6999999999999993</v>
      </c>
      <c r="K660">
        <v>10</v>
      </c>
      <c r="L660">
        <v>8.3000000000000007</v>
      </c>
      <c r="M660" s="4">
        <v>36</v>
      </c>
      <c r="N660" t="s">
        <v>815</v>
      </c>
      <c r="O660" t="s">
        <v>21</v>
      </c>
      <c r="P660" s="4">
        <v>1670000</v>
      </c>
      <c r="Q660" s="3">
        <f>AVERAGE(Table1[[#This Row],[critic_score]],Table1[[#This Row],[user_score]])</f>
        <v>8.5</v>
      </c>
      <c r="R660" s="4">
        <f>Table1[[#This Row],[user_count]]+Table1[[#This Row],[critic_count]]</f>
        <v>46</v>
      </c>
      <c r="S660" s="2">
        <f>100000*Table1[[#This Row],[review_count]]/Table1[[#This Row],[total sales]]</f>
        <v>2.7544910179640718</v>
      </c>
      <c r="T660" s="2">
        <f>Table1[[#This Row],[total sales]]/(2017-Table1[[#This Row],[year_of_release]])</f>
        <v>104375</v>
      </c>
      <c r="U660" s="9">
        <f>Table1[[#This Row],[na_sales]]/(2017-Table1[[#This Row],[year_of_release]])</f>
        <v>68125</v>
      </c>
      <c r="V660" s="6">
        <f>Table1[[#This Row],[eu_sales]]/(2017-Table1[[#This Row],[year_of_release]])</f>
        <v>30625</v>
      </c>
      <c r="W660" s="6">
        <f>Table1[[#This Row],[jp_sales]]/(2017-Table1[[#This Row],[year_of_release]])</f>
        <v>1250</v>
      </c>
      <c r="X660" s="6">
        <f>Table1[[#This Row],[other_sales]]/(2017-Table1[[#This Row],[year_of_release]])</f>
        <v>4375</v>
      </c>
      <c r="Y660" s="4">
        <v>489752572</v>
      </c>
      <c r="Z660" s="4">
        <v>430035992</v>
      </c>
      <c r="AA660" s="4">
        <v>127149000</v>
      </c>
      <c r="AB660" s="1">
        <f>Table1[[#This Row],[na_sales]]/Table1[[#This Row],[NA population]]</f>
        <v>2.22561363087645E-3</v>
      </c>
      <c r="AC660" s="1">
        <f>Table1[[#This Row],[eu_sales]]/Table1[[#This Row],[Eu population]]</f>
        <v>1.1394395099840852E-3</v>
      </c>
      <c r="AD660" s="1">
        <f>Table1[[#This Row],[jp_sales]]/Table1[[#This Row],[Jp population]]</f>
        <v>1.5729577110319389E-4</v>
      </c>
    </row>
    <row r="661" spans="1:30" x14ac:dyDescent="0.25">
      <c r="A661" t="s">
        <v>533</v>
      </c>
      <c r="B661" t="s">
        <v>113</v>
      </c>
      <c r="C661">
        <v>2009</v>
      </c>
      <c r="D661" t="s">
        <v>96</v>
      </c>
      <c r="E661" t="s">
        <v>100</v>
      </c>
      <c r="F661" s="4">
        <v>0</v>
      </c>
      <c r="G661" s="4">
        <v>460000</v>
      </c>
      <c r="H661" s="4">
        <v>0</v>
      </c>
      <c r="I661" s="4">
        <v>50000</v>
      </c>
      <c r="J661">
        <v>9.1</v>
      </c>
      <c r="K661">
        <v>67</v>
      </c>
      <c r="L661">
        <v>8.6</v>
      </c>
      <c r="M661" s="4">
        <v>3542</v>
      </c>
      <c r="N661" t="s">
        <v>412</v>
      </c>
      <c r="O661" t="s">
        <v>43</v>
      </c>
      <c r="P661" s="4">
        <v>510000</v>
      </c>
      <c r="Q661" s="3">
        <f>AVERAGE(Table1[[#This Row],[critic_score]],Table1[[#This Row],[user_score]])</f>
        <v>8.85</v>
      </c>
      <c r="R661" s="4">
        <f>Table1[[#This Row],[user_count]]+Table1[[#This Row],[critic_count]]</f>
        <v>3609</v>
      </c>
      <c r="S661" s="2">
        <f>100000*Table1[[#This Row],[review_count]]/Table1[[#This Row],[total sales]]</f>
        <v>707.64705882352939</v>
      </c>
      <c r="T661" s="2">
        <f>Table1[[#This Row],[total sales]]/(2017-Table1[[#This Row],[year_of_release]])</f>
        <v>63750</v>
      </c>
      <c r="U661" s="9">
        <f>Table1[[#This Row],[na_sales]]/(2017-Table1[[#This Row],[year_of_release]])</f>
        <v>0</v>
      </c>
      <c r="V661" s="6">
        <f>Table1[[#This Row],[eu_sales]]/(2017-Table1[[#This Row],[year_of_release]])</f>
        <v>57500</v>
      </c>
      <c r="W661" s="6">
        <f>Table1[[#This Row],[jp_sales]]/(2017-Table1[[#This Row],[year_of_release]])</f>
        <v>0</v>
      </c>
      <c r="X661" s="6">
        <f>Table1[[#This Row],[other_sales]]/(2017-Table1[[#This Row],[year_of_release]])</f>
        <v>6250</v>
      </c>
      <c r="Y661" s="4">
        <v>534740514</v>
      </c>
      <c r="Z661" s="4">
        <v>441041694</v>
      </c>
      <c r="AA661" s="4">
        <v>128047000</v>
      </c>
      <c r="AB661" s="1">
        <f>Table1[[#This Row],[na_sales]]/Table1[[#This Row],[NA population]]</f>
        <v>0</v>
      </c>
      <c r="AC661" s="1">
        <f>Table1[[#This Row],[eu_sales]]/Table1[[#This Row],[Eu population]]</f>
        <v>1.0429852919982662E-3</v>
      </c>
      <c r="AD661" s="1">
        <f>Table1[[#This Row],[jp_sales]]/Table1[[#This Row],[Jp population]]</f>
        <v>0</v>
      </c>
    </row>
    <row r="662" spans="1:30" x14ac:dyDescent="0.25">
      <c r="A662" t="s">
        <v>816</v>
      </c>
      <c r="B662" t="s">
        <v>45</v>
      </c>
      <c r="C662">
        <v>2001</v>
      </c>
      <c r="D662" t="s">
        <v>23</v>
      </c>
      <c r="E662" t="s">
        <v>549</v>
      </c>
      <c r="F662" s="4">
        <v>1130000</v>
      </c>
      <c r="G662" s="4">
        <v>320000</v>
      </c>
      <c r="H662" s="4">
        <v>0</v>
      </c>
      <c r="I662" s="4">
        <v>220000</v>
      </c>
      <c r="J662">
        <v>8.4</v>
      </c>
      <c r="K662">
        <v>28</v>
      </c>
      <c r="L662">
        <v>7.8</v>
      </c>
      <c r="M662" s="4">
        <v>13</v>
      </c>
      <c r="N662" t="s">
        <v>817</v>
      </c>
      <c r="O662" t="s">
        <v>67</v>
      </c>
      <c r="P662" s="4">
        <v>1670000</v>
      </c>
      <c r="Q662" s="3">
        <f>AVERAGE(Table1[[#This Row],[critic_score]],Table1[[#This Row],[user_score]])</f>
        <v>8.1</v>
      </c>
      <c r="R662" s="4">
        <f>Table1[[#This Row],[user_count]]+Table1[[#This Row],[critic_count]]</f>
        <v>41</v>
      </c>
      <c r="S662" s="2">
        <f>100000*Table1[[#This Row],[review_count]]/Table1[[#This Row],[total sales]]</f>
        <v>2.4550898203592815</v>
      </c>
      <c r="T662" s="2">
        <f>Table1[[#This Row],[total sales]]/(2017-Table1[[#This Row],[year_of_release]])</f>
        <v>104375</v>
      </c>
      <c r="U662" s="9">
        <f>Table1[[#This Row],[na_sales]]/(2017-Table1[[#This Row],[year_of_release]])</f>
        <v>70625</v>
      </c>
      <c r="V662" s="6">
        <f>Table1[[#This Row],[eu_sales]]/(2017-Table1[[#This Row],[year_of_release]])</f>
        <v>20000</v>
      </c>
      <c r="W662" s="6">
        <f>Table1[[#This Row],[jp_sales]]/(2017-Table1[[#This Row],[year_of_release]])</f>
        <v>0</v>
      </c>
      <c r="X662" s="6">
        <f>Table1[[#This Row],[other_sales]]/(2017-Table1[[#This Row],[year_of_release]])</f>
        <v>13750</v>
      </c>
      <c r="Y662" s="4">
        <v>489752572</v>
      </c>
      <c r="Z662" s="4">
        <v>430035992</v>
      </c>
      <c r="AA662" s="4">
        <v>127149000</v>
      </c>
      <c r="AB662" s="1">
        <f>Table1[[#This Row],[na_sales]]/Table1[[#This Row],[NA population]]</f>
        <v>2.3072875255875122E-3</v>
      </c>
      <c r="AC662" s="1">
        <f>Table1[[#This Row],[eu_sales]]/Table1[[#This Row],[Eu population]]</f>
        <v>7.441237616222598E-4</v>
      </c>
      <c r="AD662" s="1">
        <f>Table1[[#This Row],[jp_sales]]/Table1[[#This Row],[Jp population]]</f>
        <v>0</v>
      </c>
    </row>
    <row r="663" spans="1:30" x14ac:dyDescent="0.25">
      <c r="A663" t="s">
        <v>818</v>
      </c>
      <c r="B663" t="s">
        <v>45</v>
      </c>
      <c r="C663">
        <v>2003</v>
      </c>
      <c r="D663" t="s">
        <v>19</v>
      </c>
      <c r="E663" t="s">
        <v>100</v>
      </c>
      <c r="F663" s="4">
        <v>1350000</v>
      </c>
      <c r="G663" s="4">
        <v>90000</v>
      </c>
      <c r="H663" s="4">
        <v>0</v>
      </c>
      <c r="I663" s="4">
        <v>230000</v>
      </c>
      <c r="J663">
        <v>9.4</v>
      </c>
      <c r="K663">
        <v>15</v>
      </c>
      <c r="L663">
        <v>8.8000000000000007</v>
      </c>
      <c r="M663" s="4">
        <v>81</v>
      </c>
      <c r="N663" t="s">
        <v>101</v>
      </c>
      <c r="O663" t="s">
        <v>21</v>
      </c>
      <c r="P663" s="4">
        <v>1670000</v>
      </c>
      <c r="Q663" s="3">
        <f>AVERAGE(Table1[[#This Row],[critic_score]],Table1[[#This Row],[user_score]])</f>
        <v>9.1000000000000014</v>
      </c>
      <c r="R663" s="4">
        <f>Table1[[#This Row],[user_count]]+Table1[[#This Row],[critic_count]]</f>
        <v>96</v>
      </c>
      <c r="S663" s="2">
        <f>100000*Table1[[#This Row],[review_count]]/Table1[[#This Row],[total sales]]</f>
        <v>5.7485029940119761</v>
      </c>
      <c r="T663" s="2">
        <f>Table1[[#This Row],[total sales]]/(2017-Table1[[#This Row],[year_of_release]])</f>
        <v>119285.71428571429</v>
      </c>
      <c r="U663" s="9">
        <f>Table1[[#This Row],[na_sales]]/(2017-Table1[[#This Row],[year_of_release]])</f>
        <v>96428.571428571435</v>
      </c>
      <c r="V663" s="6">
        <f>Table1[[#This Row],[eu_sales]]/(2017-Table1[[#This Row],[year_of_release]])</f>
        <v>6428.5714285714284</v>
      </c>
      <c r="W663" s="6">
        <f>Table1[[#This Row],[jp_sales]]/(2017-Table1[[#This Row],[year_of_release]])</f>
        <v>0</v>
      </c>
      <c r="X663" s="6">
        <f>Table1[[#This Row],[other_sales]]/(2017-Table1[[#This Row],[year_of_release]])</f>
        <v>16428.571428571428</v>
      </c>
      <c r="Y663" s="4">
        <v>500125528</v>
      </c>
      <c r="Z663" s="4">
        <v>432552540</v>
      </c>
      <c r="AA663" s="4">
        <v>127718000</v>
      </c>
      <c r="AB663" s="1">
        <f>Table1[[#This Row],[na_sales]]/Table1[[#This Row],[NA population]]</f>
        <v>2.6993223189358973E-3</v>
      </c>
      <c r="AC663" s="1">
        <f>Table1[[#This Row],[eu_sales]]/Table1[[#This Row],[Eu population]]</f>
        <v>2.0806720959261967E-4</v>
      </c>
      <c r="AD663" s="1">
        <f>Table1[[#This Row],[jp_sales]]/Table1[[#This Row],[Jp population]]</f>
        <v>0</v>
      </c>
    </row>
    <row r="664" spans="1:30" x14ac:dyDescent="0.25">
      <c r="A664" t="s">
        <v>821</v>
      </c>
      <c r="B664" t="s">
        <v>113</v>
      </c>
      <c r="C664">
        <v>2013</v>
      </c>
      <c r="D664" t="s">
        <v>225</v>
      </c>
      <c r="E664" t="s">
        <v>55</v>
      </c>
      <c r="F664" s="4">
        <v>830000</v>
      </c>
      <c r="G664" s="4">
        <v>660000</v>
      </c>
      <c r="H664" s="4">
        <v>0</v>
      </c>
      <c r="I664" s="4">
        <v>180000</v>
      </c>
      <c r="J664">
        <v>8.6</v>
      </c>
      <c r="K664">
        <v>68</v>
      </c>
      <c r="L664">
        <v>7.9</v>
      </c>
      <c r="M664" s="4">
        <v>1346</v>
      </c>
      <c r="N664" t="s">
        <v>164</v>
      </c>
      <c r="O664" t="s">
        <v>67</v>
      </c>
      <c r="P664" s="4">
        <v>1670000</v>
      </c>
      <c r="Q664" s="3">
        <f>AVERAGE(Table1[[#This Row],[critic_score]],Table1[[#This Row],[user_score]])</f>
        <v>8.25</v>
      </c>
      <c r="R664" s="4">
        <f>Table1[[#This Row],[user_count]]+Table1[[#This Row],[critic_count]]</f>
        <v>1414</v>
      </c>
      <c r="S664" s="2">
        <f>100000*Table1[[#This Row],[review_count]]/Table1[[#This Row],[total sales]]</f>
        <v>84.670658682634738</v>
      </c>
      <c r="T664" s="2">
        <f>Table1[[#This Row],[total sales]]/(2017-Table1[[#This Row],[year_of_release]])</f>
        <v>417500</v>
      </c>
      <c r="U664" s="9">
        <f>Table1[[#This Row],[na_sales]]/(2017-Table1[[#This Row],[year_of_release]])</f>
        <v>207500</v>
      </c>
      <c r="V664" s="6">
        <f>Table1[[#This Row],[eu_sales]]/(2017-Table1[[#This Row],[year_of_release]])</f>
        <v>165000</v>
      </c>
      <c r="W664" s="6">
        <f>Table1[[#This Row],[jp_sales]]/(2017-Table1[[#This Row],[year_of_release]])</f>
        <v>0</v>
      </c>
      <c r="X664" s="6">
        <f>Table1[[#This Row],[other_sales]]/(2017-Table1[[#This Row],[year_of_release]])</f>
        <v>45000</v>
      </c>
      <c r="Y664" s="4">
        <v>556861736</v>
      </c>
      <c r="Z664" s="4">
        <v>442492884</v>
      </c>
      <c r="AA664" s="4">
        <v>127445000</v>
      </c>
      <c r="AB664" s="1">
        <f>Table1[[#This Row],[na_sales]]/Table1[[#This Row],[NA population]]</f>
        <v>1.4904956586925557E-3</v>
      </c>
      <c r="AC664" s="1">
        <f>Table1[[#This Row],[eu_sales]]/Table1[[#This Row],[Eu population]]</f>
        <v>1.4915494098657642E-3</v>
      </c>
      <c r="AD664" s="1">
        <f>Table1[[#This Row],[jp_sales]]/Table1[[#This Row],[Jp population]]</f>
        <v>0</v>
      </c>
    </row>
    <row r="665" spans="1:30" x14ac:dyDescent="0.25">
      <c r="A665" t="s">
        <v>822</v>
      </c>
      <c r="B665" t="s">
        <v>45</v>
      </c>
      <c r="C665">
        <v>2003</v>
      </c>
      <c r="D665" t="s">
        <v>27</v>
      </c>
      <c r="E665" t="s">
        <v>425</v>
      </c>
      <c r="F665" s="4">
        <v>1080000</v>
      </c>
      <c r="G665" s="4">
        <v>450000</v>
      </c>
      <c r="H665" s="4">
        <v>0</v>
      </c>
      <c r="I665" s="4">
        <v>140000</v>
      </c>
      <c r="J665">
        <v>7.1</v>
      </c>
      <c r="K665">
        <v>9</v>
      </c>
      <c r="L665">
        <v>9</v>
      </c>
      <c r="M665" s="4">
        <v>85</v>
      </c>
      <c r="N665" t="s">
        <v>577</v>
      </c>
      <c r="O665" t="s">
        <v>21</v>
      </c>
      <c r="P665" s="4">
        <v>1670000</v>
      </c>
      <c r="Q665" s="3">
        <f>AVERAGE(Table1[[#This Row],[critic_score]],Table1[[#This Row],[user_score]])</f>
        <v>8.0500000000000007</v>
      </c>
      <c r="R665" s="4">
        <f>Table1[[#This Row],[user_count]]+Table1[[#This Row],[critic_count]]</f>
        <v>94</v>
      </c>
      <c r="S665" s="2">
        <f>100000*Table1[[#This Row],[review_count]]/Table1[[#This Row],[total sales]]</f>
        <v>5.6287425149700603</v>
      </c>
      <c r="T665" s="2">
        <f>Table1[[#This Row],[total sales]]/(2017-Table1[[#This Row],[year_of_release]])</f>
        <v>119285.71428571429</v>
      </c>
      <c r="U665" s="9">
        <f>Table1[[#This Row],[na_sales]]/(2017-Table1[[#This Row],[year_of_release]])</f>
        <v>77142.857142857145</v>
      </c>
      <c r="V665" s="6">
        <f>Table1[[#This Row],[eu_sales]]/(2017-Table1[[#This Row],[year_of_release]])</f>
        <v>32142.857142857141</v>
      </c>
      <c r="W665" s="6">
        <f>Table1[[#This Row],[jp_sales]]/(2017-Table1[[#This Row],[year_of_release]])</f>
        <v>0</v>
      </c>
      <c r="X665" s="6">
        <f>Table1[[#This Row],[other_sales]]/(2017-Table1[[#This Row],[year_of_release]])</f>
        <v>10000</v>
      </c>
      <c r="Y665" s="4">
        <v>500125528</v>
      </c>
      <c r="Z665" s="4">
        <v>432552540</v>
      </c>
      <c r="AA665" s="4">
        <v>127718000</v>
      </c>
      <c r="AB665" s="1">
        <f>Table1[[#This Row],[na_sales]]/Table1[[#This Row],[NA population]]</f>
        <v>2.1594578551487179E-3</v>
      </c>
      <c r="AC665" s="1">
        <f>Table1[[#This Row],[eu_sales]]/Table1[[#This Row],[Eu population]]</f>
        <v>1.0403360479630983E-3</v>
      </c>
      <c r="AD665" s="1">
        <f>Table1[[#This Row],[jp_sales]]/Table1[[#This Row],[Jp population]]</f>
        <v>0</v>
      </c>
    </row>
    <row r="666" spans="1:30" x14ac:dyDescent="0.25">
      <c r="A666" t="s">
        <v>823</v>
      </c>
      <c r="B666" t="s">
        <v>18</v>
      </c>
      <c r="C666">
        <v>2008</v>
      </c>
      <c r="D666" t="s">
        <v>19</v>
      </c>
      <c r="E666" t="s">
        <v>425</v>
      </c>
      <c r="F666" s="4">
        <v>450000</v>
      </c>
      <c r="G666" s="4">
        <v>1020000</v>
      </c>
      <c r="H666" s="4">
        <v>0</v>
      </c>
      <c r="I666" s="4">
        <v>200000</v>
      </c>
      <c r="J666">
        <v>4.4000000000000004</v>
      </c>
      <c r="K666">
        <v>17</v>
      </c>
      <c r="L666">
        <v>8</v>
      </c>
      <c r="M666" s="4">
        <v>41</v>
      </c>
      <c r="N666" t="s">
        <v>824</v>
      </c>
      <c r="O666" t="s">
        <v>21</v>
      </c>
      <c r="P666" s="4">
        <v>1670000</v>
      </c>
      <c r="Q666" s="3">
        <f>AVERAGE(Table1[[#This Row],[critic_score]],Table1[[#This Row],[user_score]])</f>
        <v>6.2</v>
      </c>
      <c r="R666" s="4">
        <f>Table1[[#This Row],[user_count]]+Table1[[#This Row],[critic_count]]</f>
        <v>58</v>
      </c>
      <c r="S666" s="2">
        <f>100000*Table1[[#This Row],[review_count]]/Table1[[#This Row],[total sales]]</f>
        <v>3.4730538922155687</v>
      </c>
      <c r="T666" s="2">
        <f>Table1[[#This Row],[total sales]]/(2017-Table1[[#This Row],[year_of_release]])</f>
        <v>185555.55555555556</v>
      </c>
      <c r="U666" s="9">
        <f>Table1[[#This Row],[na_sales]]/(2017-Table1[[#This Row],[year_of_release]])</f>
        <v>50000</v>
      </c>
      <c r="V666" s="6">
        <f>Table1[[#This Row],[eu_sales]]/(2017-Table1[[#This Row],[year_of_release]])</f>
        <v>113333.33333333333</v>
      </c>
      <c r="W666" s="6">
        <f>Table1[[#This Row],[jp_sales]]/(2017-Table1[[#This Row],[year_of_release]])</f>
        <v>0</v>
      </c>
      <c r="X666" s="6">
        <f>Table1[[#This Row],[other_sales]]/(2017-Table1[[#This Row],[year_of_release]])</f>
        <v>22222.222222222223</v>
      </c>
      <c r="Y666" s="4">
        <v>528816311</v>
      </c>
      <c r="Z666" s="4">
        <v>440001482</v>
      </c>
      <c r="AA666" s="4">
        <v>128063000</v>
      </c>
      <c r="AB666" s="1">
        <f>Table1[[#This Row],[na_sales]]/Table1[[#This Row],[NA population]]</f>
        <v>8.5095711051166878E-4</v>
      </c>
      <c r="AC666" s="1">
        <f>Table1[[#This Row],[eu_sales]]/Table1[[#This Row],[Eu population]]</f>
        <v>2.3181740101502657E-3</v>
      </c>
      <c r="AD666" s="1">
        <f>Table1[[#This Row],[jp_sales]]/Table1[[#This Row],[Jp population]]</f>
        <v>0</v>
      </c>
    </row>
    <row r="667" spans="1:30" x14ac:dyDescent="0.25">
      <c r="A667" t="s">
        <v>809</v>
      </c>
      <c r="B667" t="s">
        <v>18</v>
      </c>
      <c r="C667">
        <v>2008</v>
      </c>
      <c r="D667" t="s">
        <v>19</v>
      </c>
      <c r="E667" t="s">
        <v>267</v>
      </c>
      <c r="F667" s="4">
        <v>970000</v>
      </c>
      <c r="G667" s="4">
        <v>400000</v>
      </c>
      <c r="H667" s="4">
        <v>140000</v>
      </c>
      <c r="I667" s="4">
        <v>150000</v>
      </c>
      <c r="J667">
        <v>6.7</v>
      </c>
      <c r="K667">
        <v>32</v>
      </c>
      <c r="L667">
        <v>8.5</v>
      </c>
      <c r="M667" s="4">
        <v>12</v>
      </c>
      <c r="N667" t="s">
        <v>810</v>
      </c>
      <c r="O667" t="s">
        <v>21</v>
      </c>
      <c r="P667" s="4">
        <v>1660000</v>
      </c>
      <c r="Q667" s="3">
        <f>AVERAGE(Table1[[#This Row],[critic_score]],Table1[[#This Row],[user_score]])</f>
        <v>7.6</v>
      </c>
      <c r="R667" s="4">
        <f>Table1[[#This Row],[user_count]]+Table1[[#This Row],[critic_count]]</f>
        <v>44</v>
      </c>
      <c r="S667" s="2">
        <f>100000*Table1[[#This Row],[review_count]]/Table1[[#This Row],[total sales]]</f>
        <v>2.6506024096385543</v>
      </c>
      <c r="T667" s="2">
        <f>Table1[[#This Row],[total sales]]/(2017-Table1[[#This Row],[year_of_release]])</f>
        <v>184444.44444444444</v>
      </c>
      <c r="U667" s="9">
        <f>Table1[[#This Row],[na_sales]]/(2017-Table1[[#This Row],[year_of_release]])</f>
        <v>107777.77777777778</v>
      </c>
      <c r="V667" s="6">
        <f>Table1[[#This Row],[eu_sales]]/(2017-Table1[[#This Row],[year_of_release]])</f>
        <v>44444.444444444445</v>
      </c>
      <c r="W667" s="6">
        <f>Table1[[#This Row],[jp_sales]]/(2017-Table1[[#This Row],[year_of_release]])</f>
        <v>15555.555555555555</v>
      </c>
      <c r="X667" s="6">
        <f>Table1[[#This Row],[other_sales]]/(2017-Table1[[#This Row],[year_of_release]])</f>
        <v>16666.666666666668</v>
      </c>
      <c r="Y667" s="4">
        <v>528816311</v>
      </c>
      <c r="Z667" s="4">
        <v>440001482</v>
      </c>
      <c r="AA667" s="4">
        <v>128063000</v>
      </c>
      <c r="AB667" s="1">
        <f>Table1[[#This Row],[na_sales]]/Table1[[#This Row],[NA population]]</f>
        <v>1.8342853271029304E-3</v>
      </c>
      <c r="AC667" s="1">
        <f>Table1[[#This Row],[eu_sales]]/Table1[[#This Row],[Eu population]]</f>
        <v>9.0908784711775132E-4</v>
      </c>
      <c r="AD667" s="1">
        <f>Table1[[#This Row],[jp_sales]]/Table1[[#This Row],[Jp population]]</f>
        <v>1.0932119347508648E-3</v>
      </c>
    </row>
    <row r="668" spans="1:30" x14ac:dyDescent="0.25">
      <c r="A668" t="s">
        <v>819</v>
      </c>
      <c r="B668" t="s">
        <v>39</v>
      </c>
      <c r="C668">
        <v>2006</v>
      </c>
      <c r="D668" t="s">
        <v>65</v>
      </c>
      <c r="E668" t="s">
        <v>100</v>
      </c>
      <c r="F668" s="4">
        <v>810000</v>
      </c>
      <c r="G668" s="4">
        <v>580000</v>
      </c>
      <c r="H668" s="4">
        <v>10000</v>
      </c>
      <c r="I668" s="4">
        <v>260000</v>
      </c>
      <c r="J668">
        <v>8.3000000000000007</v>
      </c>
      <c r="K668">
        <v>37</v>
      </c>
      <c r="L668">
        <v>7.9</v>
      </c>
      <c r="M668" s="4">
        <v>24</v>
      </c>
      <c r="N668" t="s">
        <v>820</v>
      </c>
      <c r="O668" t="s">
        <v>67</v>
      </c>
      <c r="P668" s="4">
        <v>1660000</v>
      </c>
      <c r="Q668" s="3">
        <f>AVERAGE(Table1[[#This Row],[critic_score]],Table1[[#This Row],[user_score]])</f>
        <v>8.1000000000000014</v>
      </c>
      <c r="R668" s="4">
        <f>Table1[[#This Row],[user_count]]+Table1[[#This Row],[critic_count]]</f>
        <v>61</v>
      </c>
      <c r="S668" s="2">
        <f>100000*Table1[[#This Row],[review_count]]/Table1[[#This Row],[total sales]]</f>
        <v>3.6746987951807228</v>
      </c>
      <c r="T668" s="2">
        <f>Table1[[#This Row],[total sales]]/(2017-Table1[[#This Row],[year_of_release]])</f>
        <v>150909.09090909091</v>
      </c>
      <c r="U668" s="9">
        <f>Table1[[#This Row],[na_sales]]/(2017-Table1[[#This Row],[year_of_release]])</f>
        <v>73636.363636363632</v>
      </c>
      <c r="V668" s="6">
        <f>Table1[[#This Row],[eu_sales]]/(2017-Table1[[#This Row],[year_of_release]])</f>
        <v>52727.272727272728</v>
      </c>
      <c r="W668" s="6">
        <f>Table1[[#This Row],[jp_sales]]/(2017-Table1[[#This Row],[year_of_release]])</f>
        <v>909.09090909090912</v>
      </c>
      <c r="X668" s="6">
        <f>Table1[[#This Row],[other_sales]]/(2017-Table1[[#This Row],[year_of_release]])</f>
        <v>23636.363636363636</v>
      </c>
      <c r="Y668" s="4">
        <v>516818555</v>
      </c>
      <c r="Z668" s="4">
        <v>437126892</v>
      </c>
      <c r="AA668" s="4">
        <v>127854000</v>
      </c>
      <c r="AB668" s="1">
        <f>Table1[[#This Row],[na_sales]]/Table1[[#This Row],[NA population]]</f>
        <v>1.5672811902041714E-3</v>
      </c>
      <c r="AC668" s="1">
        <f>Table1[[#This Row],[eu_sales]]/Table1[[#This Row],[Eu population]]</f>
        <v>1.3268458441124688E-3</v>
      </c>
      <c r="AD668" s="1">
        <f>Table1[[#This Row],[jp_sales]]/Table1[[#This Row],[Jp population]]</f>
        <v>7.821421308680213E-5</v>
      </c>
    </row>
    <row r="669" spans="1:30" x14ac:dyDescent="0.25">
      <c r="A669" t="s">
        <v>831</v>
      </c>
      <c r="B669" t="s">
        <v>34</v>
      </c>
      <c r="C669">
        <v>2012</v>
      </c>
      <c r="D669" t="s">
        <v>40</v>
      </c>
      <c r="E669" t="s">
        <v>198</v>
      </c>
      <c r="F669" s="4">
        <v>900000</v>
      </c>
      <c r="G669" s="4">
        <v>610000</v>
      </c>
      <c r="H669" s="4">
        <v>0</v>
      </c>
      <c r="I669" s="4">
        <v>150000</v>
      </c>
      <c r="J669">
        <v>7.9</v>
      </c>
      <c r="K669">
        <v>59</v>
      </c>
      <c r="L669">
        <v>7.2</v>
      </c>
      <c r="M669" s="4">
        <v>114</v>
      </c>
      <c r="N669" t="s">
        <v>614</v>
      </c>
      <c r="O669" t="s">
        <v>84</v>
      </c>
      <c r="P669" s="4">
        <v>1660000</v>
      </c>
      <c r="Q669" s="3">
        <f>AVERAGE(Table1[[#This Row],[critic_score]],Table1[[#This Row],[user_score]])</f>
        <v>7.5500000000000007</v>
      </c>
      <c r="R669" s="4">
        <f>Table1[[#This Row],[user_count]]+Table1[[#This Row],[critic_count]]</f>
        <v>173</v>
      </c>
      <c r="S669" s="2">
        <f>100000*Table1[[#This Row],[review_count]]/Table1[[#This Row],[total sales]]</f>
        <v>10.421686746987952</v>
      </c>
      <c r="T669" s="2">
        <f>Table1[[#This Row],[total sales]]/(2017-Table1[[#This Row],[year_of_release]])</f>
        <v>332000</v>
      </c>
      <c r="U669" s="9">
        <f>Table1[[#This Row],[na_sales]]/(2017-Table1[[#This Row],[year_of_release]])</f>
        <v>180000</v>
      </c>
      <c r="V669" s="6">
        <f>Table1[[#This Row],[eu_sales]]/(2017-Table1[[#This Row],[year_of_release]])</f>
        <v>122000</v>
      </c>
      <c r="W669" s="6">
        <f>Table1[[#This Row],[jp_sales]]/(2017-Table1[[#This Row],[year_of_release]])</f>
        <v>0</v>
      </c>
      <c r="X669" s="6">
        <f>Table1[[#This Row],[other_sales]]/(2017-Table1[[#This Row],[year_of_release]])</f>
        <v>30000</v>
      </c>
      <c r="Y669" s="4">
        <v>551484507</v>
      </c>
      <c r="Z669" s="4">
        <v>441417242</v>
      </c>
      <c r="AA669" s="4">
        <v>127629000</v>
      </c>
      <c r="AB669" s="1">
        <f>Table1[[#This Row],[na_sales]]/Table1[[#This Row],[NA population]]</f>
        <v>1.6319588104040791E-3</v>
      </c>
      <c r="AC669" s="1">
        <f>Table1[[#This Row],[eu_sales]]/Table1[[#This Row],[Eu population]]</f>
        <v>1.3819124899520803E-3</v>
      </c>
      <c r="AD669" s="1">
        <f>Table1[[#This Row],[jp_sales]]/Table1[[#This Row],[Jp population]]</f>
        <v>0</v>
      </c>
    </row>
    <row r="670" spans="1:30" x14ac:dyDescent="0.25">
      <c r="A670" t="s">
        <v>832</v>
      </c>
      <c r="B670" t="s">
        <v>45</v>
      </c>
      <c r="C670">
        <v>2005</v>
      </c>
      <c r="D670" t="s">
        <v>65</v>
      </c>
      <c r="E670" t="s">
        <v>231</v>
      </c>
      <c r="F670" s="4">
        <v>960000</v>
      </c>
      <c r="G670" s="4">
        <v>120000</v>
      </c>
      <c r="H670" s="4">
        <v>540000</v>
      </c>
      <c r="I670" s="4">
        <v>40000</v>
      </c>
      <c r="J670">
        <v>7.2</v>
      </c>
      <c r="K670">
        <v>29</v>
      </c>
      <c r="L670">
        <v>8.4</v>
      </c>
      <c r="M670" s="4">
        <v>71</v>
      </c>
      <c r="N670" t="s">
        <v>833</v>
      </c>
      <c r="O670" t="s">
        <v>67</v>
      </c>
      <c r="P670" s="4">
        <v>1660000</v>
      </c>
      <c r="Q670" s="3">
        <f>AVERAGE(Table1[[#This Row],[critic_score]],Table1[[#This Row],[user_score]])</f>
        <v>7.8000000000000007</v>
      </c>
      <c r="R670" s="4">
        <f>Table1[[#This Row],[user_count]]+Table1[[#This Row],[critic_count]]</f>
        <v>100</v>
      </c>
      <c r="S670" s="2">
        <f>100000*Table1[[#This Row],[review_count]]/Table1[[#This Row],[total sales]]</f>
        <v>6.024096385542169</v>
      </c>
      <c r="T670" s="2">
        <f>Table1[[#This Row],[total sales]]/(2017-Table1[[#This Row],[year_of_release]])</f>
        <v>138333.33333333334</v>
      </c>
      <c r="U670" s="9">
        <f>Table1[[#This Row],[na_sales]]/(2017-Table1[[#This Row],[year_of_release]])</f>
        <v>80000</v>
      </c>
      <c r="V670" s="6">
        <f>Table1[[#This Row],[eu_sales]]/(2017-Table1[[#This Row],[year_of_release]])</f>
        <v>10000</v>
      </c>
      <c r="W670" s="6">
        <f>Table1[[#This Row],[jp_sales]]/(2017-Table1[[#This Row],[year_of_release]])</f>
        <v>45000</v>
      </c>
      <c r="X670" s="6">
        <f>Table1[[#This Row],[other_sales]]/(2017-Table1[[#This Row],[year_of_release]])</f>
        <v>3333.3333333333335</v>
      </c>
      <c r="Y670" s="4">
        <v>511054143</v>
      </c>
      <c r="Z670" s="4">
        <v>435713800</v>
      </c>
      <c r="AA670" s="4">
        <v>127773000</v>
      </c>
      <c r="AB670" s="1">
        <f>Table1[[#This Row],[na_sales]]/Table1[[#This Row],[NA population]]</f>
        <v>1.8784702426333721E-3</v>
      </c>
      <c r="AC670" s="1">
        <f>Table1[[#This Row],[eu_sales]]/Table1[[#This Row],[Eu population]]</f>
        <v>2.754101430801595E-4</v>
      </c>
      <c r="AD670" s="1">
        <f>Table1[[#This Row],[jp_sales]]/Table1[[#This Row],[Jp population]]</f>
        <v>4.2262449813340848E-3</v>
      </c>
    </row>
    <row r="671" spans="1:30" x14ac:dyDescent="0.25">
      <c r="A671" t="s">
        <v>834</v>
      </c>
      <c r="B671" t="s">
        <v>71</v>
      </c>
      <c r="C671">
        <v>2016</v>
      </c>
      <c r="D671" t="s">
        <v>96</v>
      </c>
      <c r="E671" t="s">
        <v>267</v>
      </c>
      <c r="F671" s="4">
        <v>650000</v>
      </c>
      <c r="G671" s="4">
        <v>450000</v>
      </c>
      <c r="H671" s="4">
        <v>340000</v>
      </c>
      <c r="I671" s="4">
        <v>220000</v>
      </c>
      <c r="J671">
        <v>8.9</v>
      </c>
      <c r="K671">
        <v>69</v>
      </c>
      <c r="L671">
        <v>8.8000000000000007</v>
      </c>
      <c r="M671" s="4">
        <v>1940</v>
      </c>
      <c r="N671" t="s">
        <v>553</v>
      </c>
      <c r="O671" t="s">
        <v>43</v>
      </c>
      <c r="P671" s="4">
        <v>1660000</v>
      </c>
      <c r="Q671" s="3">
        <f>AVERAGE(Table1[[#This Row],[critic_score]],Table1[[#This Row],[user_score]])</f>
        <v>8.8500000000000014</v>
      </c>
      <c r="R671" s="4">
        <f>Table1[[#This Row],[user_count]]+Table1[[#This Row],[critic_count]]</f>
        <v>2009</v>
      </c>
      <c r="S671" s="2">
        <f>100000*Table1[[#This Row],[review_count]]/Table1[[#This Row],[total sales]]</f>
        <v>121.02409638554217</v>
      </c>
      <c r="T671" s="2">
        <f>Table1[[#This Row],[total sales]]/(2017-Table1[[#This Row],[year_of_release]])</f>
        <v>1660000</v>
      </c>
      <c r="U671" s="9">
        <f>Table1[[#This Row],[na_sales]]/(2017-Table1[[#This Row],[year_of_release]])</f>
        <v>650000</v>
      </c>
      <c r="V671" s="6">
        <f>Table1[[#This Row],[eu_sales]]/(2017-Table1[[#This Row],[year_of_release]])</f>
        <v>450000</v>
      </c>
      <c r="W671" s="6">
        <f>Table1[[#This Row],[jp_sales]]/(2017-Table1[[#This Row],[year_of_release]])</f>
        <v>340000</v>
      </c>
      <c r="X671" s="6">
        <f>Table1[[#This Row],[other_sales]]/(2017-Table1[[#This Row],[year_of_release]])</f>
        <v>220000</v>
      </c>
      <c r="Y671" s="4">
        <v>573178249</v>
      </c>
      <c r="Z671" s="4">
        <v>445623395</v>
      </c>
      <c r="AA671" s="4">
        <v>126994511</v>
      </c>
      <c r="AB671" s="1">
        <f>Table1[[#This Row],[na_sales]]/Table1[[#This Row],[NA population]]</f>
        <v>1.1340276801047975E-3</v>
      </c>
      <c r="AC671" s="1">
        <f>Table1[[#This Row],[eu_sales]]/Table1[[#This Row],[Eu population]]</f>
        <v>1.0098213088655275E-3</v>
      </c>
      <c r="AD671" s="1">
        <f>Table1[[#This Row],[jp_sales]]/Table1[[#This Row],[Jp population]]</f>
        <v>2.6772810676833113E-3</v>
      </c>
    </row>
    <row r="672" spans="1:30" x14ac:dyDescent="0.25">
      <c r="A672" t="s">
        <v>836</v>
      </c>
      <c r="B672" t="s">
        <v>138</v>
      </c>
      <c r="C672">
        <v>2004</v>
      </c>
      <c r="D672" t="s">
        <v>29</v>
      </c>
      <c r="E672" t="s">
        <v>20</v>
      </c>
      <c r="F672" s="4">
        <v>900000</v>
      </c>
      <c r="G672" s="4">
        <v>110000</v>
      </c>
      <c r="H672" s="4">
        <v>600000</v>
      </c>
      <c r="I672" s="4">
        <v>50000</v>
      </c>
      <c r="J672">
        <v>7.1</v>
      </c>
      <c r="K672">
        <v>33</v>
      </c>
      <c r="L672">
        <v>7.9</v>
      </c>
      <c r="M672" s="4">
        <v>51</v>
      </c>
      <c r="N672" t="s">
        <v>94</v>
      </c>
      <c r="O672" t="s">
        <v>21</v>
      </c>
      <c r="P672" s="4">
        <v>1660000</v>
      </c>
      <c r="Q672" s="3">
        <f>AVERAGE(Table1[[#This Row],[critic_score]],Table1[[#This Row],[user_score]])</f>
        <v>7.5</v>
      </c>
      <c r="R672" s="4">
        <f>Table1[[#This Row],[user_count]]+Table1[[#This Row],[critic_count]]</f>
        <v>84</v>
      </c>
      <c r="S672" s="2">
        <f>100000*Table1[[#This Row],[review_count]]/Table1[[#This Row],[total sales]]</f>
        <v>5.0602409638554215</v>
      </c>
      <c r="T672" s="2">
        <f>Table1[[#This Row],[total sales]]/(2017-Table1[[#This Row],[year_of_release]])</f>
        <v>127692.30769230769</v>
      </c>
      <c r="U672" s="9">
        <f>Table1[[#This Row],[na_sales]]/(2017-Table1[[#This Row],[year_of_release]])</f>
        <v>69230.769230769234</v>
      </c>
      <c r="V672" s="6">
        <f>Table1[[#This Row],[eu_sales]]/(2017-Table1[[#This Row],[year_of_release]])</f>
        <v>8461.538461538461</v>
      </c>
      <c r="W672" s="6">
        <f>Table1[[#This Row],[jp_sales]]/(2017-Table1[[#This Row],[year_of_release]])</f>
        <v>46153.846153846156</v>
      </c>
      <c r="X672" s="6">
        <f>Table1[[#This Row],[other_sales]]/(2017-Table1[[#This Row],[year_of_release]])</f>
        <v>3846.1538461538462</v>
      </c>
      <c r="Y672" s="4">
        <v>505524224</v>
      </c>
      <c r="Z672" s="4">
        <v>434174638</v>
      </c>
      <c r="AA672" s="4">
        <v>127761000</v>
      </c>
      <c r="AB672" s="1">
        <f>Table1[[#This Row],[na_sales]]/Table1[[#This Row],[NA population]]</f>
        <v>1.7803301152982927E-3</v>
      </c>
      <c r="AC672" s="1">
        <f>Table1[[#This Row],[eu_sales]]/Table1[[#This Row],[Eu population]]</f>
        <v>2.5335427354004035E-4</v>
      </c>
      <c r="AD672" s="1">
        <f>Table1[[#This Row],[jp_sales]]/Table1[[#This Row],[Jp population]]</f>
        <v>4.6962688144269382E-3</v>
      </c>
    </row>
    <row r="673" spans="1:30" x14ac:dyDescent="0.25">
      <c r="A673" t="s">
        <v>825</v>
      </c>
      <c r="B673" t="s">
        <v>45</v>
      </c>
      <c r="C673">
        <v>2000</v>
      </c>
      <c r="D673" t="s">
        <v>19</v>
      </c>
      <c r="E673" t="s">
        <v>100</v>
      </c>
      <c r="F673" s="4">
        <v>780000</v>
      </c>
      <c r="G673" s="4">
        <v>610000</v>
      </c>
      <c r="H673" s="4">
        <v>60000</v>
      </c>
      <c r="I673" s="4">
        <v>200000</v>
      </c>
      <c r="J673">
        <v>9.3000000000000007</v>
      </c>
      <c r="K673">
        <v>35</v>
      </c>
      <c r="L673">
        <v>8.3000000000000007</v>
      </c>
      <c r="M673" s="4">
        <v>33</v>
      </c>
      <c r="N673" t="s">
        <v>826</v>
      </c>
      <c r="O673" t="s">
        <v>21</v>
      </c>
      <c r="P673" s="4">
        <v>1650000</v>
      </c>
      <c r="Q673" s="3">
        <f>AVERAGE(Table1[[#This Row],[critic_score]],Table1[[#This Row],[user_score]])</f>
        <v>8.8000000000000007</v>
      </c>
      <c r="R673" s="4">
        <f>Table1[[#This Row],[user_count]]+Table1[[#This Row],[critic_count]]</f>
        <v>68</v>
      </c>
      <c r="S673" s="2">
        <f>100000*Table1[[#This Row],[review_count]]/Table1[[#This Row],[total sales]]</f>
        <v>4.1212121212121211</v>
      </c>
      <c r="T673" s="2">
        <f>Table1[[#This Row],[total sales]]/(2017-Table1[[#This Row],[year_of_release]])</f>
        <v>97058.823529411762</v>
      </c>
      <c r="U673" s="9">
        <f>Table1[[#This Row],[na_sales]]/(2017-Table1[[#This Row],[year_of_release]])</f>
        <v>45882.352941176468</v>
      </c>
      <c r="V673" s="6">
        <f>Table1[[#This Row],[eu_sales]]/(2017-Table1[[#This Row],[year_of_release]])</f>
        <v>35882.352941176468</v>
      </c>
      <c r="W673" s="6">
        <f>Table1[[#This Row],[jp_sales]]/(2017-Table1[[#This Row],[year_of_release]])</f>
        <v>3529.4117647058824</v>
      </c>
      <c r="X673" s="6">
        <f>Table1[[#This Row],[other_sales]]/(2017-Table1[[#This Row],[year_of_release]])</f>
        <v>11764.705882352941</v>
      </c>
      <c r="Y673" s="4">
        <v>484244580</v>
      </c>
      <c r="Z673" s="4">
        <v>429286318</v>
      </c>
      <c r="AA673" s="4">
        <v>126843000</v>
      </c>
      <c r="AB673" s="1">
        <f>Table1[[#This Row],[na_sales]]/Table1[[#This Row],[NA population]]</f>
        <v>1.6107562835292861E-3</v>
      </c>
      <c r="AC673" s="1">
        <f>Table1[[#This Row],[eu_sales]]/Table1[[#This Row],[Eu population]]</f>
        <v>1.4209630599035304E-3</v>
      </c>
      <c r="AD673" s="1">
        <f>Table1[[#This Row],[jp_sales]]/Table1[[#This Row],[Jp population]]</f>
        <v>4.7302570894728127E-4</v>
      </c>
    </row>
    <row r="674" spans="1:30" x14ac:dyDescent="0.25">
      <c r="A674" t="s">
        <v>827</v>
      </c>
      <c r="B674" t="s">
        <v>18</v>
      </c>
      <c r="C674">
        <v>2008</v>
      </c>
      <c r="D674" t="s">
        <v>19</v>
      </c>
      <c r="E674" t="s">
        <v>83</v>
      </c>
      <c r="F674" s="4">
        <v>930000</v>
      </c>
      <c r="G674" s="4">
        <v>560000</v>
      </c>
      <c r="H674" s="4">
        <v>0</v>
      </c>
      <c r="I674" s="4">
        <v>160000</v>
      </c>
      <c r="J674">
        <v>7.8</v>
      </c>
      <c r="K674">
        <v>28</v>
      </c>
      <c r="L674">
        <v>8.6999999999999993</v>
      </c>
      <c r="M674" s="4">
        <v>22</v>
      </c>
      <c r="N674" t="s">
        <v>83</v>
      </c>
      <c r="O674" t="s">
        <v>84</v>
      </c>
      <c r="P674" s="4">
        <v>1650000</v>
      </c>
      <c r="Q674" s="3">
        <f>AVERAGE(Table1[[#This Row],[critic_score]],Table1[[#This Row],[user_score]])</f>
        <v>8.25</v>
      </c>
      <c r="R674" s="4">
        <f>Table1[[#This Row],[user_count]]+Table1[[#This Row],[critic_count]]</f>
        <v>50</v>
      </c>
      <c r="S674" s="2">
        <f>100000*Table1[[#This Row],[review_count]]/Table1[[#This Row],[total sales]]</f>
        <v>3.0303030303030303</v>
      </c>
      <c r="T674" s="2">
        <f>Table1[[#This Row],[total sales]]/(2017-Table1[[#This Row],[year_of_release]])</f>
        <v>183333.33333333334</v>
      </c>
      <c r="U674" s="9">
        <f>Table1[[#This Row],[na_sales]]/(2017-Table1[[#This Row],[year_of_release]])</f>
        <v>103333.33333333333</v>
      </c>
      <c r="V674" s="6">
        <f>Table1[[#This Row],[eu_sales]]/(2017-Table1[[#This Row],[year_of_release]])</f>
        <v>62222.222222222219</v>
      </c>
      <c r="W674" s="6">
        <f>Table1[[#This Row],[jp_sales]]/(2017-Table1[[#This Row],[year_of_release]])</f>
        <v>0</v>
      </c>
      <c r="X674" s="6">
        <f>Table1[[#This Row],[other_sales]]/(2017-Table1[[#This Row],[year_of_release]])</f>
        <v>17777.777777777777</v>
      </c>
      <c r="Y674" s="4">
        <v>528816311</v>
      </c>
      <c r="Z674" s="4">
        <v>440001482</v>
      </c>
      <c r="AA674" s="4">
        <v>128063000</v>
      </c>
      <c r="AB674" s="1">
        <f>Table1[[#This Row],[na_sales]]/Table1[[#This Row],[NA population]]</f>
        <v>1.7586446950574488E-3</v>
      </c>
      <c r="AC674" s="1">
        <f>Table1[[#This Row],[eu_sales]]/Table1[[#This Row],[Eu population]]</f>
        <v>1.2727229859648519E-3</v>
      </c>
      <c r="AD674" s="1">
        <f>Table1[[#This Row],[jp_sales]]/Table1[[#This Row],[Jp population]]</f>
        <v>0</v>
      </c>
    </row>
    <row r="675" spans="1:30" x14ac:dyDescent="0.25">
      <c r="A675" t="s">
        <v>828</v>
      </c>
      <c r="B675" t="s">
        <v>45</v>
      </c>
      <c r="C675">
        <v>2004</v>
      </c>
      <c r="D675" t="s">
        <v>19</v>
      </c>
      <c r="E675" t="s">
        <v>549</v>
      </c>
      <c r="F675" s="4">
        <v>810000</v>
      </c>
      <c r="G675" s="4">
        <v>630000</v>
      </c>
      <c r="H675" s="4">
        <v>0</v>
      </c>
      <c r="I675" s="4">
        <v>210000</v>
      </c>
      <c r="J675">
        <v>8.3000000000000007</v>
      </c>
      <c r="K675">
        <v>44</v>
      </c>
      <c r="L675">
        <v>9.1999999999999993</v>
      </c>
      <c r="M675" s="4">
        <v>19</v>
      </c>
      <c r="N675" t="s">
        <v>550</v>
      </c>
      <c r="O675" t="s">
        <v>21</v>
      </c>
      <c r="P675" s="4">
        <v>1650000</v>
      </c>
      <c r="Q675" s="3">
        <f>AVERAGE(Table1[[#This Row],[critic_score]],Table1[[#This Row],[user_score]])</f>
        <v>8.75</v>
      </c>
      <c r="R675" s="4">
        <f>Table1[[#This Row],[user_count]]+Table1[[#This Row],[critic_count]]</f>
        <v>63</v>
      </c>
      <c r="S675" s="2">
        <f>100000*Table1[[#This Row],[review_count]]/Table1[[#This Row],[total sales]]</f>
        <v>3.8181818181818183</v>
      </c>
      <c r="T675" s="2">
        <f>Table1[[#This Row],[total sales]]/(2017-Table1[[#This Row],[year_of_release]])</f>
        <v>126923.07692307692</v>
      </c>
      <c r="U675" s="9">
        <f>Table1[[#This Row],[na_sales]]/(2017-Table1[[#This Row],[year_of_release]])</f>
        <v>62307.692307692305</v>
      </c>
      <c r="V675" s="6">
        <f>Table1[[#This Row],[eu_sales]]/(2017-Table1[[#This Row],[year_of_release]])</f>
        <v>48461.538461538461</v>
      </c>
      <c r="W675" s="6">
        <f>Table1[[#This Row],[jp_sales]]/(2017-Table1[[#This Row],[year_of_release]])</f>
        <v>0</v>
      </c>
      <c r="X675" s="6">
        <f>Table1[[#This Row],[other_sales]]/(2017-Table1[[#This Row],[year_of_release]])</f>
        <v>16153.846153846154</v>
      </c>
      <c r="Y675" s="4">
        <v>505524224</v>
      </c>
      <c r="Z675" s="4">
        <v>434174638</v>
      </c>
      <c r="AA675" s="4">
        <v>127761000</v>
      </c>
      <c r="AB675" s="1">
        <f>Table1[[#This Row],[na_sales]]/Table1[[#This Row],[NA population]]</f>
        <v>1.6022971037684636E-3</v>
      </c>
      <c r="AC675" s="1">
        <f>Table1[[#This Row],[eu_sales]]/Table1[[#This Row],[Eu population]]</f>
        <v>1.4510290211838675E-3</v>
      </c>
      <c r="AD675" s="1">
        <f>Table1[[#This Row],[jp_sales]]/Table1[[#This Row],[Jp population]]</f>
        <v>0</v>
      </c>
    </row>
    <row r="676" spans="1:30" x14ac:dyDescent="0.25">
      <c r="A676" t="s">
        <v>829</v>
      </c>
      <c r="B676" t="s">
        <v>34</v>
      </c>
      <c r="C676">
        <v>2013</v>
      </c>
      <c r="D676" t="s">
        <v>40</v>
      </c>
      <c r="E676" t="s">
        <v>572</v>
      </c>
      <c r="F676" s="4">
        <v>1010000</v>
      </c>
      <c r="G676" s="4">
        <v>500000</v>
      </c>
      <c r="H676" s="4">
        <v>10000</v>
      </c>
      <c r="I676" s="4">
        <v>130000</v>
      </c>
      <c r="J676">
        <v>8.1</v>
      </c>
      <c r="K676">
        <v>42</v>
      </c>
      <c r="L676">
        <v>6.5</v>
      </c>
      <c r="M676" s="4">
        <v>325</v>
      </c>
      <c r="N676" t="s">
        <v>426</v>
      </c>
      <c r="O676" t="s">
        <v>43</v>
      </c>
      <c r="P676" s="4">
        <v>1650000</v>
      </c>
      <c r="Q676" s="3">
        <f>AVERAGE(Table1[[#This Row],[critic_score]],Table1[[#This Row],[user_score]])</f>
        <v>7.3</v>
      </c>
      <c r="R676" s="4">
        <f>Table1[[#This Row],[user_count]]+Table1[[#This Row],[critic_count]]</f>
        <v>367</v>
      </c>
      <c r="S676" s="2">
        <f>100000*Table1[[#This Row],[review_count]]/Table1[[#This Row],[total sales]]</f>
        <v>22.242424242424242</v>
      </c>
      <c r="T676" s="2">
        <f>Table1[[#This Row],[total sales]]/(2017-Table1[[#This Row],[year_of_release]])</f>
        <v>412500</v>
      </c>
      <c r="U676" s="9">
        <f>Table1[[#This Row],[na_sales]]/(2017-Table1[[#This Row],[year_of_release]])</f>
        <v>252500</v>
      </c>
      <c r="V676" s="6">
        <f>Table1[[#This Row],[eu_sales]]/(2017-Table1[[#This Row],[year_of_release]])</f>
        <v>125000</v>
      </c>
      <c r="W676" s="6">
        <f>Table1[[#This Row],[jp_sales]]/(2017-Table1[[#This Row],[year_of_release]])</f>
        <v>2500</v>
      </c>
      <c r="X676" s="6">
        <f>Table1[[#This Row],[other_sales]]/(2017-Table1[[#This Row],[year_of_release]])</f>
        <v>32500</v>
      </c>
      <c r="Y676" s="4">
        <v>556861736</v>
      </c>
      <c r="Z676" s="4">
        <v>442492884</v>
      </c>
      <c r="AA676" s="4">
        <v>127445000</v>
      </c>
      <c r="AB676" s="1">
        <f>Table1[[#This Row],[na_sales]]/Table1[[#This Row],[NA population]]</f>
        <v>1.813735681059616E-3</v>
      </c>
      <c r="AC676" s="1">
        <f>Table1[[#This Row],[eu_sales]]/Table1[[#This Row],[Eu population]]</f>
        <v>1.1299616741407303E-3</v>
      </c>
      <c r="AD676" s="1">
        <f>Table1[[#This Row],[jp_sales]]/Table1[[#This Row],[Jp population]]</f>
        <v>7.8465220291105969E-5</v>
      </c>
    </row>
    <row r="677" spans="1:30" x14ac:dyDescent="0.25">
      <c r="A677" t="s">
        <v>830</v>
      </c>
      <c r="B677" t="s">
        <v>45</v>
      </c>
      <c r="C677">
        <v>2002</v>
      </c>
      <c r="D677" t="s">
        <v>19</v>
      </c>
      <c r="E677" t="s">
        <v>100</v>
      </c>
      <c r="F677" s="4">
        <v>1250000</v>
      </c>
      <c r="G677" s="4">
        <v>150000</v>
      </c>
      <c r="H677" s="4">
        <v>30000</v>
      </c>
      <c r="I677" s="4">
        <v>220000</v>
      </c>
      <c r="J677">
        <v>8.3000000000000007</v>
      </c>
      <c r="K677">
        <v>22</v>
      </c>
      <c r="L677">
        <v>8.3000000000000007</v>
      </c>
      <c r="M677" s="4">
        <v>28</v>
      </c>
      <c r="N677" t="s">
        <v>141</v>
      </c>
      <c r="O677" t="s">
        <v>21</v>
      </c>
      <c r="P677" s="4">
        <v>1650000</v>
      </c>
      <c r="Q677" s="3">
        <f>AVERAGE(Table1[[#This Row],[critic_score]],Table1[[#This Row],[user_score]])</f>
        <v>8.3000000000000007</v>
      </c>
      <c r="R677" s="4">
        <f>Table1[[#This Row],[user_count]]+Table1[[#This Row],[critic_count]]</f>
        <v>50</v>
      </c>
      <c r="S677" s="2">
        <f>100000*Table1[[#This Row],[review_count]]/Table1[[#This Row],[total sales]]</f>
        <v>3.0303030303030303</v>
      </c>
      <c r="T677" s="2">
        <f>Table1[[#This Row],[total sales]]/(2017-Table1[[#This Row],[year_of_release]])</f>
        <v>110000</v>
      </c>
      <c r="U677" s="9">
        <f>Table1[[#This Row],[na_sales]]/(2017-Table1[[#This Row],[year_of_release]])</f>
        <v>83333.333333333328</v>
      </c>
      <c r="V677" s="6">
        <f>Table1[[#This Row],[eu_sales]]/(2017-Table1[[#This Row],[year_of_release]])</f>
        <v>10000</v>
      </c>
      <c r="W677" s="6">
        <f>Table1[[#This Row],[jp_sales]]/(2017-Table1[[#This Row],[year_of_release]])</f>
        <v>2000</v>
      </c>
      <c r="X677" s="6">
        <f>Table1[[#This Row],[other_sales]]/(2017-Table1[[#This Row],[year_of_release]])</f>
        <v>14666.666666666666</v>
      </c>
      <c r="Y677" s="4">
        <v>495013192</v>
      </c>
      <c r="Z677" s="4">
        <v>431019772</v>
      </c>
      <c r="AA677" s="4">
        <v>127445000</v>
      </c>
      <c r="AB677" s="1">
        <f>Table1[[#This Row],[na_sales]]/Table1[[#This Row],[NA population]]</f>
        <v>2.5251852277908588E-3</v>
      </c>
      <c r="AC677" s="1">
        <f>Table1[[#This Row],[eu_sales]]/Table1[[#This Row],[Eu population]]</f>
        <v>3.4801187728343932E-4</v>
      </c>
      <c r="AD677" s="1">
        <f>Table1[[#This Row],[jp_sales]]/Table1[[#This Row],[Jp population]]</f>
        <v>2.3539566087331791E-4</v>
      </c>
    </row>
    <row r="678" spans="1:30" x14ac:dyDescent="0.25">
      <c r="A678" t="s">
        <v>835</v>
      </c>
      <c r="B678" t="s">
        <v>18</v>
      </c>
      <c r="C678">
        <v>2011</v>
      </c>
      <c r="D678" t="s">
        <v>27</v>
      </c>
      <c r="E678" t="s">
        <v>20</v>
      </c>
      <c r="F678" s="4">
        <v>580000</v>
      </c>
      <c r="G678" s="4">
        <v>210000</v>
      </c>
      <c r="H678" s="4">
        <v>790000</v>
      </c>
      <c r="I678" s="4">
        <v>70000</v>
      </c>
      <c r="J678">
        <v>7.7</v>
      </c>
      <c r="K678">
        <v>49</v>
      </c>
      <c r="L678">
        <v>8.5</v>
      </c>
      <c r="M678" s="4">
        <v>156</v>
      </c>
      <c r="N678" t="s">
        <v>139</v>
      </c>
      <c r="O678" t="s">
        <v>84</v>
      </c>
      <c r="P678" s="4">
        <v>1650000</v>
      </c>
      <c r="Q678" s="3">
        <f>AVERAGE(Table1[[#This Row],[critic_score]],Table1[[#This Row],[user_score]])</f>
        <v>8.1</v>
      </c>
      <c r="R678" s="4">
        <f>Table1[[#This Row],[user_count]]+Table1[[#This Row],[critic_count]]</f>
        <v>205</v>
      </c>
      <c r="S678" s="2">
        <f>100000*Table1[[#This Row],[review_count]]/Table1[[#This Row],[total sales]]</f>
        <v>12.424242424242424</v>
      </c>
      <c r="T678" s="2">
        <f>Table1[[#This Row],[total sales]]/(2017-Table1[[#This Row],[year_of_release]])</f>
        <v>275000</v>
      </c>
      <c r="U678" s="9">
        <f>Table1[[#This Row],[na_sales]]/(2017-Table1[[#This Row],[year_of_release]])</f>
        <v>96666.666666666672</v>
      </c>
      <c r="V678" s="6">
        <f>Table1[[#This Row],[eu_sales]]/(2017-Table1[[#This Row],[year_of_release]])</f>
        <v>35000</v>
      </c>
      <c r="W678" s="6">
        <f>Table1[[#This Row],[jp_sales]]/(2017-Table1[[#This Row],[year_of_release]])</f>
        <v>131666.66666666666</v>
      </c>
      <c r="X678" s="6">
        <f>Table1[[#This Row],[other_sales]]/(2017-Table1[[#This Row],[year_of_release]])</f>
        <v>11666.666666666666</v>
      </c>
      <c r="Y678" s="4">
        <v>545961365</v>
      </c>
      <c r="Z678" s="4">
        <v>440756453</v>
      </c>
      <c r="AA678" s="4">
        <v>127833000</v>
      </c>
      <c r="AB678" s="1">
        <f>Table1[[#This Row],[na_sales]]/Table1[[#This Row],[NA population]]</f>
        <v>1.0623462339684055E-3</v>
      </c>
      <c r="AC678" s="1">
        <f>Table1[[#This Row],[eu_sales]]/Table1[[#This Row],[Eu population]]</f>
        <v>4.7645360282450592E-4</v>
      </c>
      <c r="AD678" s="1">
        <f>Table1[[#This Row],[jp_sales]]/Table1[[#This Row],[Jp population]]</f>
        <v>6.1799378877128754E-3</v>
      </c>
    </row>
    <row r="679" spans="1:30" x14ac:dyDescent="0.25">
      <c r="A679" t="s">
        <v>837</v>
      </c>
      <c r="B679" t="s">
        <v>18</v>
      </c>
      <c r="C679">
        <v>2008</v>
      </c>
      <c r="D679" t="s">
        <v>40</v>
      </c>
      <c r="E679" t="s">
        <v>183</v>
      </c>
      <c r="F679" s="4">
        <v>1210000</v>
      </c>
      <c r="G679" s="4">
        <v>300000</v>
      </c>
      <c r="H679" s="4">
        <v>0</v>
      </c>
      <c r="I679" s="4">
        <v>140000</v>
      </c>
      <c r="J679">
        <v>5.6</v>
      </c>
      <c r="K679">
        <v>24</v>
      </c>
      <c r="L679">
        <v>6.7</v>
      </c>
      <c r="M679" s="4">
        <v>18</v>
      </c>
      <c r="N679" t="s">
        <v>728</v>
      </c>
      <c r="O679" t="s">
        <v>67</v>
      </c>
      <c r="P679" s="4">
        <v>1650000</v>
      </c>
      <c r="Q679" s="3">
        <f>AVERAGE(Table1[[#This Row],[critic_score]],Table1[[#This Row],[user_score]])</f>
        <v>6.15</v>
      </c>
      <c r="R679" s="4">
        <f>Table1[[#This Row],[user_count]]+Table1[[#This Row],[critic_count]]</f>
        <v>42</v>
      </c>
      <c r="S679" s="2">
        <f>100000*Table1[[#This Row],[review_count]]/Table1[[#This Row],[total sales]]</f>
        <v>2.5454545454545454</v>
      </c>
      <c r="T679" s="2">
        <f>Table1[[#This Row],[total sales]]/(2017-Table1[[#This Row],[year_of_release]])</f>
        <v>183333.33333333334</v>
      </c>
      <c r="U679" s="9">
        <f>Table1[[#This Row],[na_sales]]/(2017-Table1[[#This Row],[year_of_release]])</f>
        <v>134444.44444444444</v>
      </c>
      <c r="V679" s="6">
        <f>Table1[[#This Row],[eu_sales]]/(2017-Table1[[#This Row],[year_of_release]])</f>
        <v>33333.333333333336</v>
      </c>
      <c r="W679" s="6">
        <f>Table1[[#This Row],[jp_sales]]/(2017-Table1[[#This Row],[year_of_release]])</f>
        <v>0</v>
      </c>
      <c r="X679" s="6">
        <f>Table1[[#This Row],[other_sales]]/(2017-Table1[[#This Row],[year_of_release]])</f>
        <v>15555.555555555555</v>
      </c>
      <c r="Y679" s="4">
        <v>528816311</v>
      </c>
      <c r="Z679" s="4">
        <v>440001482</v>
      </c>
      <c r="AA679" s="4">
        <v>128063000</v>
      </c>
      <c r="AB679" s="1">
        <f>Table1[[#This Row],[na_sales]]/Table1[[#This Row],[NA population]]</f>
        <v>2.2881291193758203E-3</v>
      </c>
      <c r="AC679" s="1">
        <f>Table1[[#This Row],[eu_sales]]/Table1[[#This Row],[Eu population]]</f>
        <v>6.8181588533831352E-4</v>
      </c>
      <c r="AD679" s="1">
        <f>Table1[[#This Row],[jp_sales]]/Table1[[#This Row],[Jp population]]</f>
        <v>0</v>
      </c>
    </row>
    <row r="680" spans="1:30" x14ac:dyDescent="0.25">
      <c r="A680" t="s">
        <v>838</v>
      </c>
      <c r="B680" t="s">
        <v>34</v>
      </c>
      <c r="C680">
        <v>2006</v>
      </c>
      <c r="D680" t="s">
        <v>23</v>
      </c>
      <c r="E680" t="s">
        <v>100</v>
      </c>
      <c r="F680" s="4">
        <v>760000</v>
      </c>
      <c r="G680" s="4">
        <v>690000</v>
      </c>
      <c r="H680" s="4">
        <v>20000</v>
      </c>
      <c r="I680" s="4">
        <v>180000</v>
      </c>
      <c r="J680">
        <v>7.7</v>
      </c>
      <c r="K680">
        <v>52</v>
      </c>
      <c r="L680">
        <v>6.3</v>
      </c>
      <c r="M680" s="4">
        <v>82</v>
      </c>
      <c r="N680" t="s">
        <v>141</v>
      </c>
      <c r="O680" t="s">
        <v>84</v>
      </c>
      <c r="P680" s="4">
        <v>1650000</v>
      </c>
      <c r="Q680" s="3">
        <f>AVERAGE(Table1[[#This Row],[critic_score]],Table1[[#This Row],[user_score]])</f>
        <v>7</v>
      </c>
      <c r="R680" s="4">
        <f>Table1[[#This Row],[user_count]]+Table1[[#This Row],[critic_count]]</f>
        <v>134</v>
      </c>
      <c r="S680" s="2">
        <f>100000*Table1[[#This Row],[review_count]]/Table1[[#This Row],[total sales]]</f>
        <v>8.1212121212121211</v>
      </c>
      <c r="T680" s="2">
        <f>Table1[[#This Row],[total sales]]/(2017-Table1[[#This Row],[year_of_release]])</f>
        <v>150000</v>
      </c>
      <c r="U680" s="9">
        <f>Table1[[#This Row],[na_sales]]/(2017-Table1[[#This Row],[year_of_release]])</f>
        <v>69090.909090909088</v>
      </c>
      <c r="V680" s="6">
        <f>Table1[[#This Row],[eu_sales]]/(2017-Table1[[#This Row],[year_of_release]])</f>
        <v>62727.272727272728</v>
      </c>
      <c r="W680" s="6">
        <f>Table1[[#This Row],[jp_sales]]/(2017-Table1[[#This Row],[year_of_release]])</f>
        <v>1818.1818181818182</v>
      </c>
      <c r="X680" s="6">
        <f>Table1[[#This Row],[other_sales]]/(2017-Table1[[#This Row],[year_of_release]])</f>
        <v>16363.636363636364</v>
      </c>
      <c r="Y680" s="4">
        <v>516818555</v>
      </c>
      <c r="Z680" s="4">
        <v>437126892</v>
      </c>
      <c r="AA680" s="4">
        <v>127854000</v>
      </c>
      <c r="AB680" s="1">
        <f>Table1[[#This Row],[na_sales]]/Table1[[#This Row],[NA population]]</f>
        <v>1.4705354377224323E-3</v>
      </c>
      <c r="AC680" s="1">
        <f>Table1[[#This Row],[eu_sales]]/Table1[[#This Row],[Eu population]]</f>
        <v>1.578489021444144E-3</v>
      </c>
      <c r="AD680" s="1">
        <f>Table1[[#This Row],[jp_sales]]/Table1[[#This Row],[Jp population]]</f>
        <v>1.5642842617360426E-4</v>
      </c>
    </row>
    <row r="681" spans="1:30" x14ac:dyDescent="0.25">
      <c r="A681" t="s">
        <v>329</v>
      </c>
      <c r="B681" t="s">
        <v>18</v>
      </c>
      <c r="C681">
        <v>2007</v>
      </c>
      <c r="D681" t="s">
        <v>73</v>
      </c>
      <c r="E681" t="s">
        <v>100</v>
      </c>
      <c r="F681" s="4">
        <v>900000</v>
      </c>
      <c r="G681" s="4">
        <v>540000</v>
      </c>
      <c r="H681" s="4">
        <v>40000</v>
      </c>
      <c r="I681" s="4">
        <v>170000</v>
      </c>
      <c r="J681">
        <v>6.8</v>
      </c>
      <c r="K681">
        <v>38</v>
      </c>
      <c r="L681">
        <v>7.2</v>
      </c>
      <c r="M681" s="4">
        <v>56</v>
      </c>
      <c r="N681" t="s">
        <v>351</v>
      </c>
      <c r="O681" t="s">
        <v>21</v>
      </c>
      <c r="P681" s="4">
        <v>1650000</v>
      </c>
      <c r="Q681" s="3">
        <f>AVERAGE(Table1[[#This Row],[critic_score]],Table1[[#This Row],[user_score]])</f>
        <v>7</v>
      </c>
      <c r="R681" s="4">
        <f>Table1[[#This Row],[user_count]]+Table1[[#This Row],[critic_count]]</f>
        <v>94</v>
      </c>
      <c r="S681" s="2">
        <f>100000*Table1[[#This Row],[review_count]]/Table1[[#This Row],[total sales]]</f>
        <v>5.6969696969696972</v>
      </c>
      <c r="T681" s="2">
        <f>Table1[[#This Row],[total sales]]/(2017-Table1[[#This Row],[year_of_release]])</f>
        <v>165000</v>
      </c>
      <c r="U681" s="9">
        <f>Table1[[#This Row],[na_sales]]/(2017-Table1[[#This Row],[year_of_release]])</f>
        <v>90000</v>
      </c>
      <c r="V681" s="6">
        <f>Table1[[#This Row],[eu_sales]]/(2017-Table1[[#This Row],[year_of_release]])</f>
        <v>54000</v>
      </c>
      <c r="W681" s="6">
        <f>Table1[[#This Row],[jp_sales]]/(2017-Table1[[#This Row],[year_of_release]])</f>
        <v>4000</v>
      </c>
      <c r="X681" s="6">
        <f>Table1[[#This Row],[other_sales]]/(2017-Table1[[#This Row],[year_of_release]])</f>
        <v>17000</v>
      </c>
      <c r="Y681" s="4">
        <v>522751172</v>
      </c>
      <c r="Z681" s="4">
        <v>438594184</v>
      </c>
      <c r="AA681" s="4">
        <v>128001000</v>
      </c>
      <c r="AB681" s="1">
        <f>Table1[[#This Row],[na_sales]]/Table1[[#This Row],[NA population]]</f>
        <v>1.7216604155217466E-3</v>
      </c>
      <c r="AC681" s="1">
        <f>Table1[[#This Row],[eu_sales]]/Table1[[#This Row],[Eu population]]</f>
        <v>1.2312064767370466E-3</v>
      </c>
      <c r="AD681" s="1">
        <f>Table1[[#This Row],[jp_sales]]/Table1[[#This Row],[Jp population]]</f>
        <v>3.1249755861282333E-4</v>
      </c>
    </row>
    <row r="682" spans="1:30" x14ac:dyDescent="0.25">
      <c r="A682" t="s">
        <v>839</v>
      </c>
      <c r="B682" t="s">
        <v>39</v>
      </c>
      <c r="C682">
        <v>2007</v>
      </c>
      <c r="D682" t="s">
        <v>40</v>
      </c>
      <c r="E682" t="s">
        <v>51</v>
      </c>
      <c r="F682" s="4">
        <v>570000</v>
      </c>
      <c r="G682" s="4">
        <v>720000</v>
      </c>
      <c r="H682" s="4">
        <v>60000</v>
      </c>
      <c r="I682" s="4">
        <v>290000</v>
      </c>
      <c r="J682">
        <v>7.9</v>
      </c>
      <c r="K682">
        <v>64</v>
      </c>
      <c r="L682">
        <v>8.3000000000000007</v>
      </c>
      <c r="M682" s="4">
        <v>544</v>
      </c>
      <c r="N682" t="s">
        <v>840</v>
      </c>
      <c r="O682" t="s">
        <v>67</v>
      </c>
      <c r="P682" s="4">
        <v>1640000</v>
      </c>
      <c r="Q682" s="3">
        <f>AVERAGE(Table1[[#This Row],[critic_score]],Table1[[#This Row],[user_score]])</f>
        <v>8.1000000000000014</v>
      </c>
      <c r="R682" s="4">
        <f>Table1[[#This Row],[user_count]]+Table1[[#This Row],[critic_count]]</f>
        <v>608</v>
      </c>
      <c r="S682" s="2">
        <f>100000*Table1[[#This Row],[review_count]]/Table1[[#This Row],[total sales]]</f>
        <v>37.073170731707314</v>
      </c>
      <c r="T682" s="2">
        <f>Table1[[#This Row],[total sales]]/(2017-Table1[[#This Row],[year_of_release]])</f>
        <v>164000</v>
      </c>
      <c r="U682" s="9">
        <f>Table1[[#This Row],[na_sales]]/(2017-Table1[[#This Row],[year_of_release]])</f>
        <v>57000</v>
      </c>
      <c r="V682" s="6">
        <f>Table1[[#This Row],[eu_sales]]/(2017-Table1[[#This Row],[year_of_release]])</f>
        <v>72000</v>
      </c>
      <c r="W682" s="6">
        <f>Table1[[#This Row],[jp_sales]]/(2017-Table1[[#This Row],[year_of_release]])</f>
        <v>6000</v>
      </c>
      <c r="X682" s="6">
        <f>Table1[[#This Row],[other_sales]]/(2017-Table1[[#This Row],[year_of_release]])</f>
        <v>29000</v>
      </c>
      <c r="Y682" s="4">
        <v>522751172</v>
      </c>
      <c r="Z682" s="4">
        <v>438594184</v>
      </c>
      <c r="AA682" s="4">
        <v>128001000</v>
      </c>
      <c r="AB682" s="1">
        <f>Table1[[#This Row],[na_sales]]/Table1[[#This Row],[NA population]]</f>
        <v>1.0903849298304394E-3</v>
      </c>
      <c r="AC682" s="1">
        <f>Table1[[#This Row],[eu_sales]]/Table1[[#This Row],[Eu population]]</f>
        <v>1.6416086356493957E-3</v>
      </c>
      <c r="AD682" s="1">
        <f>Table1[[#This Row],[jp_sales]]/Table1[[#This Row],[Jp population]]</f>
        <v>4.6874633791923499E-4</v>
      </c>
    </row>
    <row r="683" spans="1:30" x14ac:dyDescent="0.25">
      <c r="A683" t="s">
        <v>841</v>
      </c>
      <c r="B683" t="s">
        <v>34</v>
      </c>
      <c r="C683">
        <v>2008</v>
      </c>
      <c r="D683" t="s">
        <v>54</v>
      </c>
      <c r="E683" t="s">
        <v>100</v>
      </c>
      <c r="F683" s="4">
        <v>1090000</v>
      </c>
      <c r="G683" s="4">
        <v>370000</v>
      </c>
      <c r="H683" s="4">
        <v>20000</v>
      </c>
      <c r="I683" s="4">
        <v>160000</v>
      </c>
      <c r="J683">
        <v>7.2</v>
      </c>
      <c r="K683">
        <v>76</v>
      </c>
      <c r="L683">
        <v>7.6</v>
      </c>
      <c r="M683" s="4">
        <v>233</v>
      </c>
      <c r="N683" t="s">
        <v>842</v>
      </c>
      <c r="O683" t="s">
        <v>43</v>
      </c>
      <c r="P683" s="4">
        <v>1640000</v>
      </c>
      <c r="Q683" s="3">
        <f>AVERAGE(Table1[[#This Row],[critic_score]],Table1[[#This Row],[user_score]])</f>
        <v>7.4</v>
      </c>
      <c r="R683" s="4">
        <f>Table1[[#This Row],[user_count]]+Table1[[#This Row],[critic_count]]</f>
        <v>309</v>
      </c>
      <c r="S683" s="2">
        <f>100000*Table1[[#This Row],[review_count]]/Table1[[#This Row],[total sales]]</f>
        <v>18.841463414634145</v>
      </c>
      <c r="T683" s="2">
        <f>Table1[[#This Row],[total sales]]/(2017-Table1[[#This Row],[year_of_release]])</f>
        <v>182222.22222222222</v>
      </c>
      <c r="U683" s="9">
        <f>Table1[[#This Row],[na_sales]]/(2017-Table1[[#This Row],[year_of_release]])</f>
        <v>121111.11111111111</v>
      </c>
      <c r="V683" s="6">
        <f>Table1[[#This Row],[eu_sales]]/(2017-Table1[[#This Row],[year_of_release]])</f>
        <v>41111.111111111109</v>
      </c>
      <c r="W683" s="6">
        <f>Table1[[#This Row],[jp_sales]]/(2017-Table1[[#This Row],[year_of_release]])</f>
        <v>2222.2222222222222</v>
      </c>
      <c r="X683" s="6">
        <f>Table1[[#This Row],[other_sales]]/(2017-Table1[[#This Row],[year_of_release]])</f>
        <v>17777.777777777777</v>
      </c>
      <c r="Y683" s="4">
        <v>528816311</v>
      </c>
      <c r="Z683" s="4">
        <v>440001482</v>
      </c>
      <c r="AA683" s="4">
        <v>128063000</v>
      </c>
      <c r="AB683" s="1">
        <f>Table1[[#This Row],[na_sales]]/Table1[[#This Row],[NA population]]</f>
        <v>2.0612072232393756E-3</v>
      </c>
      <c r="AC683" s="1">
        <f>Table1[[#This Row],[eu_sales]]/Table1[[#This Row],[Eu population]]</f>
        <v>8.4090625858392E-4</v>
      </c>
      <c r="AD683" s="1">
        <f>Table1[[#This Row],[jp_sales]]/Table1[[#This Row],[Jp population]]</f>
        <v>1.5617313353583783E-4</v>
      </c>
    </row>
    <row r="684" spans="1:30" x14ac:dyDescent="0.25">
      <c r="A684" t="s">
        <v>843</v>
      </c>
      <c r="B684" t="s">
        <v>45</v>
      </c>
      <c r="C684">
        <v>2002</v>
      </c>
      <c r="D684" t="s">
        <v>19</v>
      </c>
      <c r="E684" t="s">
        <v>100</v>
      </c>
      <c r="F684" s="4">
        <v>800000</v>
      </c>
      <c r="G684" s="4">
        <v>630000</v>
      </c>
      <c r="H684" s="4">
        <v>0</v>
      </c>
      <c r="I684" s="4">
        <v>210000</v>
      </c>
      <c r="J684">
        <v>8.8000000000000007</v>
      </c>
      <c r="K684">
        <v>18</v>
      </c>
      <c r="L684">
        <v>8.9</v>
      </c>
      <c r="M684" s="4">
        <v>18</v>
      </c>
      <c r="N684" t="s">
        <v>101</v>
      </c>
      <c r="O684" t="s">
        <v>21</v>
      </c>
      <c r="P684" s="4">
        <v>1640000</v>
      </c>
      <c r="Q684" s="3">
        <f>AVERAGE(Table1[[#This Row],[critic_score]],Table1[[#This Row],[user_score]])</f>
        <v>8.8500000000000014</v>
      </c>
      <c r="R684" s="4">
        <f>Table1[[#This Row],[user_count]]+Table1[[#This Row],[critic_count]]</f>
        <v>36</v>
      </c>
      <c r="S684" s="2">
        <f>100000*Table1[[#This Row],[review_count]]/Table1[[#This Row],[total sales]]</f>
        <v>2.1951219512195124</v>
      </c>
      <c r="T684" s="2">
        <f>Table1[[#This Row],[total sales]]/(2017-Table1[[#This Row],[year_of_release]])</f>
        <v>109333.33333333333</v>
      </c>
      <c r="U684" s="9">
        <f>Table1[[#This Row],[na_sales]]/(2017-Table1[[#This Row],[year_of_release]])</f>
        <v>53333.333333333336</v>
      </c>
      <c r="V684" s="6">
        <f>Table1[[#This Row],[eu_sales]]/(2017-Table1[[#This Row],[year_of_release]])</f>
        <v>42000</v>
      </c>
      <c r="W684" s="6">
        <f>Table1[[#This Row],[jp_sales]]/(2017-Table1[[#This Row],[year_of_release]])</f>
        <v>0</v>
      </c>
      <c r="X684" s="6">
        <f>Table1[[#This Row],[other_sales]]/(2017-Table1[[#This Row],[year_of_release]])</f>
        <v>14000</v>
      </c>
      <c r="Y684" s="4">
        <v>495013192</v>
      </c>
      <c r="Z684" s="4">
        <v>431019772</v>
      </c>
      <c r="AA684" s="4">
        <v>127445000</v>
      </c>
      <c r="AB684" s="1">
        <f>Table1[[#This Row],[na_sales]]/Table1[[#This Row],[NA population]]</f>
        <v>1.6161185457861495E-3</v>
      </c>
      <c r="AC684" s="1">
        <f>Table1[[#This Row],[eu_sales]]/Table1[[#This Row],[Eu population]]</f>
        <v>1.4616498845904451E-3</v>
      </c>
      <c r="AD684" s="1">
        <f>Table1[[#This Row],[jp_sales]]/Table1[[#This Row],[Jp population]]</f>
        <v>0</v>
      </c>
    </row>
    <row r="685" spans="1:30" x14ac:dyDescent="0.25">
      <c r="A685" t="s">
        <v>844</v>
      </c>
      <c r="B685" t="s">
        <v>45</v>
      </c>
      <c r="C685">
        <v>2004</v>
      </c>
      <c r="D685" t="s">
        <v>40</v>
      </c>
      <c r="E685" t="s">
        <v>83</v>
      </c>
      <c r="F685" s="4">
        <v>540000</v>
      </c>
      <c r="G685" s="4">
        <v>880000</v>
      </c>
      <c r="H685" s="4">
        <v>0</v>
      </c>
      <c r="I685" s="4">
        <v>220000</v>
      </c>
      <c r="J685">
        <v>8.3000000000000007</v>
      </c>
      <c r="K685">
        <v>51</v>
      </c>
      <c r="L685">
        <v>8.5</v>
      </c>
      <c r="M685" s="4">
        <v>120</v>
      </c>
      <c r="N685" t="s">
        <v>189</v>
      </c>
      <c r="O685" t="s">
        <v>43</v>
      </c>
      <c r="P685" s="4">
        <v>1640000</v>
      </c>
      <c r="Q685" s="3">
        <f>AVERAGE(Table1[[#This Row],[critic_score]],Table1[[#This Row],[user_score]])</f>
        <v>8.4</v>
      </c>
      <c r="R685" s="4">
        <f>Table1[[#This Row],[user_count]]+Table1[[#This Row],[critic_count]]</f>
        <v>171</v>
      </c>
      <c r="S685" s="2">
        <f>100000*Table1[[#This Row],[review_count]]/Table1[[#This Row],[total sales]]</f>
        <v>10.426829268292684</v>
      </c>
      <c r="T685" s="2">
        <f>Table1[[#This Row],[total sales]]/(2017-Table1[[#This Row],[year_of_release]])</f>
        <v>126153.84615384616</v>
      </c>
      <c r="U685" s="9">
        <f>Table1[[#This Row],[na_sales]]/(2017-Table1[[#This Row],[year_of_release]])</f>
        <v>41538.461538461539</v>
      </c>
      <c r="V685" s="6">
        <f>Table1[[#This Row],[eu_sales]]/(2017-Table1[[#This Row],[year_of_release]])</f>
        <v>67692.307692307688</v>
      </c>
      <c r="W685" s="6">
        <f>Table1[[#This Row],[jp_sales]]/(2017-Table1[[#This Row],[year_of_release]])</f>
        <v>0</v>
      </c>
      <c r="X685" s="6">
        <f>Table1[[#This Row],[other_sales]]/(2017-Table1[[#This Row],[year_of_release]])</f>
        <v>16923.076923076922</v>
      </c>
      <c r="Y685" s="4">
        <v>505524224</v>
      </c>
      <c r="Z685" s="4">
        <v>434174638</v>
      </c>
      <c r="AA685" s="4">
        <v>127761000</v>
      </c>
      <c r="AB685" s="1">
        <f>Table1[[#This Row],[na_sales]]/Table1[[#This Row],[NA population]]</f>
        <v>1.0681980691789757E-3</v>
      </c>
      <c r="AC685" s="1">
        <f>Table1[[#This Row],[eu_sales]]/Table1[[#This Row],[Eu population]]</f>
        <v>2.0268341883203228E-3</v>
      </c>
      <c r="AD685" s="1">
        <f>Table1[[#This Row],[jp_sales]]/Table1[[#This Row],[Jp population]]</f>
        <v>0</v>
      </c>
    </row>
    <row r="686" spans="1:30" x14ac:dyDescent="0.25">
      <c r="A686" t="s">
        <v>292</v>
      </c>
      <c r="B686" t="s">
        <v>200</v>
      </c>
      <c r="C686">
        <v>2014</v>
      </c>
      <c r="D686" t="s">
        <v>54</v>
      </c>
      <c r="E686" t="s">
        <v>83</v>
      </c>
      <c r="F686" s="4">
        <v>800000</v>
      </c>
      <c r="G686" s="4">
        <v>690000</v>
      </c>
      <c r="H686" s="4">
        <v>10000</v>
      </c>
      <c r="I686" s="4">
        <v>140000</v>
      </c>
      <c r="J686">
        <v>8.1999999999999993</v>
      </c>
      <c r="K686">
        <v>15</v>
      </c>
      <c r="L686">
        <v>7.5</v>
      </c>
      <c r="M686" s="4">
        <v>383</v>
      </c>
      <c r="N686" t="s">
        <v>189</v>
      </c>
      <c r="O686" t="s">
        <v>43</v>
      </c>
      <c r="P686" s="4">
        <v>1640000</v>
      </c>
      <c r="Q686" s="3">
        <f>AVERAGE(Table1[[#This Row],[critic_score]],Table1[[#This Row],[user_score]])</f>
        <v>7.85</v>
      </c>
      <c r="R686" s="4">
        <f>Table1[[#This Row],[user_count]]+Table1[[#This Row],[critic_count]]</f>
        <v>398</v>
      </c>
      <c r="S686" s="2">
        <f>100000*Table1[[#This Row],[review_count]]/Table1[[#This Row],[total sales]]</f>
        <v>24.26829268292683</v>
      </c>
      <c r="T686" s="2">
        <f>Table1[[#This Row],[total sales]]/(2017-Table1[[#This Row],[year_of_release]])</f>
        <v>546666.66666666663</v>
      </c>
      <c r="U686" s="9">
        <f>Table1[[#This Row],[na_sales]]/(2017-Table1[[#This Row],[year_of_release]])</f>
        <v>266666.66666666669</v>
      </c>
      <c r="V686" s="6">
        <f>Table1[[#This Row],[eu_sales]]/(2017-Table1[[#This Row],[year_of_release]])</f>
        <v>230000</v>
      </c>
      <c r="W686" s="6">
        <f>Table1[[#This Row],[jp_sales]]/(2017-Table1[[#This Row],[year_of_release]])</f>
        <v>3333.3333333333335</v>
      </c>
      <c r="X686" s="6">
        <f>Table1[[#This Row],[other_sales]]/(2017-Table1[[#This Row],[year_of_release]])</f>
        <v>46666.666666666664</v>
      </c>
      <c r="Y686" s="4">
        <v>562338430</v>
      </c>
      <c r="Z686" s="4">
        <v>443580712</v>
      </c>
      <c r="AA686" s="4">
        <v>127276000</v>
      </c>
      <c r="AB686" s="1">
        <f>Table1[[#This Row],[na_sales]]/Table1[[#This Row],[NA population]]</f>
        <v>1.4226308523854576E-3</v>
      </c>
      <c r="AC686" s="1">
        <f>Table1[[#This Row],[eu_sales]]/Table1[[#This Row],[Eu population]]</f>
        <v>1.5555230002877131E-3</v>
      </c>
      <c r="AD686" s="1">
        <f>Table1[[#This Row],[jp_sales]]/Table1[[#This Row],[Jp population]]</f>
        <v>7.8569408215217325E-5</v>
      </c>
    </row>
    <row r="687" spans="1:30" x14ac:dyDescent="0.25">
      <c r="A687" t="s">
        <v>845</v>
      </c>
      <c r="B687" t="s">
        <v>39</v>
      </c>
      <c r="C687">
        <v>2013</v>
      </c>
      <c r="D687" t="s">
        <v>191</v>
      </c>
      <c r="E687" t="s">
        <v>51</v>
      </c>
      <c r="F687" s="4">
        <v>520000</v>
      </c>
      <c r="G687" s="4">
        <v>800000</v>
      </c>
      <c r="H687" s="4">
        <v>60000</v>
      </c>
      <c r="I687" s="4">
        <v>260000</v>
      </c>
      <c r="J687">
        <v>7</v>
      </c>
      <c r="K687">
        <v>98</v>
      </c>
      <c r="L687">
        <v>8.1</v>
      </c>
      <c r="M687" s="4">
        <v>2652</v>
      </c>
      <c r="N687" t="s">
        <v>423</v>
      </c>
      <c r="O687" t="s">
        <v>43</v>
      </c>
      <c r="P687" s="4">
        <v>1640000</v>
      </c>
      <c r="Q687" s="3">
        <f>AVERAGE(Table1[[#This Row],[critic_score]],Table1[[#This Row],[user_score]])</f>
        <v>7.55</v>
      </c>
      <c r="R687" s="4">
        <f>Table1[[#This Row],[user_count]]+Table1[[#This Row],[critic_count]]</f>
        <v>2750</v>
      </c>
      <c r="S687" s="2">
        <f>100000*Table1[[#This Row],[review_count]]/Table1[[#This Row],[total sales]]</f>
        <v>167.6829268292683</v>
      </c>
      <c r="T687" s="2">
        <f>Table1[[#This Row],[total sales]]/(2017-Table1[[#This Row],[year_of_release]])</f>
        <v>410000</v>
      </c>
      <c r="U687" s="9">
        <f>Table1[[#This Row],[na_sales]]/(2017-Table1[[#This Row],[year_of_release]])</f>
        <v>130000</v>
      </c>
      <c r="V687" s="6">
        <f>Table1[[#This Row],[eu_sales]]/(2017-Table1[[#This Row],[year_of_release]])</f>
        <v>200000</v>
      </c>
      <c r="W687" s="6">
        <f>Table1[[#This Row],[jp_sales]]/(2017-Table1[[#This Row],[year_of_release]])</f>
        <v>15000</v>
      </c>
      <c r="X687" s="6">
        <f>Table1[[#This Row],[other_sales]]/(2017-Table1[[#This Row],[year_of_release]])</f>
        <v>65000</v>
      </c>
      <c r="Y687" s="4">
        <v>556861736</v>
      </c>
      <c r="Z687" s="4">
        <v>442492884</v>
      </c>
      <c r="AA687" s="4">
        <v>127445000</v>
      </c>
      <c r="AB687" s="1">
        <f>Table1[[#This Row],[na_sales]]/Table1[[#This Row],[NA population]]</f>
        <v>9.3380450906039626E-4</v>
      </c>
      <c r="AC687" s="1">
        <f>Table1[[#This Row],[eu_sales]]/Table1[[#This Row],[Eu population]]</f>
        <v>1.8079386786251687E-3</v>
      </c>
      <c r="AD687" s="1">
        <f>Table1[[#This Row],[jp_sales]]/Table1[[#This Row],[Jp population]]</f>
        <v>4.7079132174663582E-4</v>
      </c>
    </row>
    <row r="688" spans="1:30" x14ac:dyDescent="0.25">
      <c r="A688" t="s">
        <v>516</v>
      </c>
      <c r="B688" t="s">
        <v>103</v>
      </c>
      <c r="C688">
        <v>2004</v>
      </c>
      <c r="D688" t="s">
        <v>19</v>
      </c>
      <c r="E688" t="s">
        <v>403</v>
      </c>
      <c r="F688" s="4">
        <v>1540000</v>
      </c>
      <c r="G688" s="4">
        <v>20000</v>
      </c>
      <c r="H688" s="4">
        <v>0</v>
      </c>
      <c r="I688" s="4">
        <v>70000</v>
      </c>
      <c r="J688">
        <v>9.1999999999999993</v>
      </c>
      <c r="K688">
        <v>42</v>
      </c>
      <c r="L688">
        <v>9.1</v>
      </c>
      <c r="M688" s="4">
        <v>93</v>
      </c>
      <c r="N688" t="s">
        <v>306</v>
      </c>
      <c r="O688" t="s">
        <v>21</v>
      </c>
      <c r="P688" s="4">
        <v>1630000</v>
      </c>
      <c r="Q688" s="3">
        <f>AVERAGE(Table1[[#This Row],[critic_score]],Table1[[#This Row],[user_score]])</f>
        <v>9.1499999999999986</v>
      </c>
      <c r="R688" s="4">
        <f>Table1[[#This Row],[user_count]]+Table1[[#This Row],[critic_count]]</f>
        <v>135</v>
      </c>
      <c r="S688" s="2">
        <f>100000*Table1[[#This Row],[review_count]]/Table1[[#This Row],[total sales]]</f>
        <v>8.2822085889570545</v>
      </c>
      <c r="T688" s="2">
        <f>Table1[[#This Row],[total sales]]/(2017-Table1[[#This Row],[year_of_release]])</f>
        <v>125384.61538461539</v>
      </c>
      <c r="U688" s="9">
        <f>Table1[[#This Row],[na_sales]]/(2017-Table1[[#This Row],[year_of_release]])</f>
        <v>118461.53846153847</v>
      </c>
      <c r="V688" s="6">
        <f>Table1[[#This Row],[eu_sales]]/(2017-Table1[[#This Row],[year_of_release]])</f>
        <v>1538.4615384615386</v>
      </c>
      <c r="W688" s="6">
        <f>Table1[[#This Row],[jp_sales]]/(2017-Table1[[#This Row],[year_of_release]])</f>
        <v>0</v>
      </c>
      <c r="X688" s="6">
        <f>Table1[[#This Row],[other_sales]]/(2017-Table1[[#This Row],[year_of_release]])</f>
        <v>5384.6153846153848</v>
      </c>
      <c r="Y688" s="4">
        <v>505524224</v>
      </c>
      <c r="Z688" s="4">
        <v>434174638</v>
      </c>
      <c r="AA688" s="4">
        <v>127761000</v>
      </c>
      <c r="AB688" s="1">
        <f>Table1[[#This Row],[na_sales]]/Table1[[#This Row],[NA population]]</f>
        <v>3.0463426417326345E-3</v>
      </c>
      <c r="AC688" s="1">
        <f>Table1[[#This Row],[eu_sales]]/Table1[[#This Row],[Eu population]]</f>
        <v>4.6064413370916427E-5</v>
      </c>
      <c r="AD688" s="1">
        <f>Table1[[#This Row],[jp_sales]]/Table1[[#This Row],[Jp population]]</f>
        <v>0</v>
      </c>
    </row>
    <row r="689" spans="1:30" x14ac:dyDescent="0.25">
      <c r="A689" t="s">
        <v>846</v>
      </c>
      <c r="B689" t="s">
        <v>138</v>
      </c>
      <c r="C689">
        <v>2001</v>
      </c>
      <c r="D689" t="s">
        <v>225</v>
      </c>
      <c r="E689" t="s">
        <v>20</v>
      </c>
      <c r="F689" s="4">
        <v>780000</v>
      </c>
      <c r="G689" s="4">
        <v>250000</v>
      </c>
      <c r="H689" s="4">
        <v>560000</v>
      </c>
      <c r="I689" s="4">
        <v>40000</v>
      </c>
      <c r="J689">
        <v>8.9</v>
      </c>
      <c r="K689">
        <v>39</v>
      </c>
      <c r="L689">
        <v>8.6999999999999993</v>
      </c>
      <c r="M689" s="4">
        <v>121</v>
      </c>
      <c r="N689" t="s">
        <v>20</v>
      </c>
      <c r="O689" t="s">
        <v>21</v>
      </c>
      <c r="P689" s="4">
        <v>1630000</v>
      </c>
      <c r="Q689" s="3">
        <f>AVERAGE(Table1[[#This Row],[critic_score]],Table1[[#This Row],[user_score]])</f>
        <v>8.8000000000000007</v>
      </c>
      <c r="R689" s="4">
        <f>Table1[[#This Row],[user_count]]+Table1[[#This Row],[critic_count]]</f>
        <v>160</v>
      </c>
      <c r="S689" s="2">
        <f>100000*Table1[[#This Row],[review_count]]/Table1[[#This Row],[total sales]]</f>
        <v>9.8159509202453989</v>
      </c>
      <c r="T689" s="2">
        <f>Table1[[#This Row],[total sales]]/(2017-Table1[[#This Row],[year_of_release]])</f>
        <v>101875</v>
      </c>
      <c r="U689" s="9">
        <f>Table1[[#This Row],[na_sales]]/(2017-Table1[[#This Row],[year_of_release]])</f>
        <v>48750</v>
      </c>
      <c r="V689" s="6">
        <f>Table1[[#This Row],[eu_sales]]/(2017-Table1[[#This Row],[year_of_release]])</f>
        <v>15625</v>
      </c>
      <c r="W689" s="6">
        <f>Table1[[#This Row],[jp_sales]]/(2017-Table1[[#This Row],[year_of_release]])</f>
        <v>35000</v>
      </c>
      <c r="X689" s="6">
        <f>Table1[[#This Row],[other_sales]]/(2017-Table1[[#This Row],[year_of_release]])</f>
        <v>2500</v>
      </c>
      <c r="Y689" s="4">
        <v>489752572</v>
      </c>
      <c r="Z689" s="4">
        <v>430035992</v>
      </c>
      <c r="AA689" s="4">
        <v>127149000</v>
      </c>
      <c r="AB689" s="1">
        <f>Table1[[#This Row],[na_sales]]/Table1[[#This Row],[NA population]]</f>
        <v>1.5926409468657165E-3</v>
      </c>
      <c r="AC689" s="1">
        <f>Table1[[#This Row],[eu_sales]]/Table1[[#This Row],[Eu population]]</f>
        <v>5.813466887673904E-4</v>
      </c>
      <c r="AD689" s="1">
        <f>Table1[[#This Row],[jp_sales]]/Table1[[#This Row],[Jp population]]</f>
        <v>4.4042815908894289E-3</v>
      </c>
    </row>
    <row r="690" spans="1:30" x14ac:dyDescent="0.25">
      <c r="A690" t="s">
        <v>848</v>
      </c>
      <c r="B690" t="s">
        <v>45</v>
      </c>
      <c r="C690">
        <v>2004</v>
      </c>
      <c r="D690" t="s">
        <v>19</v>
      </c>
      <c r="E690" t="s">
        <v>100</v>
      </c>
      <c r="F690" s="4">
        <v>1320000</v>
      </c>
      <c r="G690" s="4">
        <v>90000</v>
      </c>
      <c r="H690" s="4">
        <v>0</v>
      </c>
      <c r="I690" s="4">
        <v>220000</v>
      </c>
      <c r="J690">
        <v>8.8000000000000007</v>
      </c>
      <c r="K690">
        <v>29</v>
      </c>
      <c r="L690">
        <v>8.8000000000000007</v>
      </c>
      <c r="M690" s="4">
        <v>35</v>
      </c>
      <c r="N690" t="s">
        <v>246</v>
      </c>
      <c r="O690" t="s">
        <v>21</v>
      </c>
      <c r="P690" s="4">
        <v>1630000</v>
      </c>
      <c r="Q690" s="3">
        <f>AVERAGE(Table1[[#This Row],[critic_score]],Table1[[#This Row],[user_score]])</f>
        <v>8.8000000000000007</v>
      </c>
      <c r="R690" s="4">
        <f>Table1[[#This Row],[user_count]]+Table1[[#This Row],[critic_count]]</f>
        <v>64</v>
      </c>
      <c r="S690" s="2">
        <f>100000*Table1[[#This Row],[review_count]]/Table1[[#This Row],[total sales]]</f>
        <v>3.9263803680981595</v>
      </c>
      <c r="T690" s="2">
        <f>Table1[[#This Row],[total sales]]/(2017-Table1[[#This Row],[year_of_release]])</f>
        <v>125384.61538461539</v>
      </c>
      <c r="U690" s="9">
        <f>Table1[[#This Row],[na_sales]]/(2017-Table1[[#This Row],[year_of_release]])</f>
        <v>101538.46153846153</v>
      </c>
      <c r="V690" s="6">
        <f>Table1[[#This Row],[eu_sales]]/(2017-Table1[[#This Row],[year_of_release]])</f>
        <v>6923.0769230769229</v>
      </c>
      <c r="W690" s="6">
        <f>Table1[[#This Row],[jp_sales]]/(2017-Table1[[#This Row],[year_of_release]])</f>
        <v>0</v>
      </c>
      <c r="X690" s="6">
        <f>Table1[[#This Row],[other_sales]]/(2017-Table1[[#This Row],[year_of_release]])</f>
        <v>16923.076923076922</v>
      </c>
      <c r="Y690" s="4">
        <v>505524224</v>
      </c>
      <c r="Z690" s="4">
        <v>434174638</v>
      </c>
      <c r="AA690" s="4">
        <v>127761000</v>
      </c>
      <c r="AB690" s="1">
        <f>Table1[[#This Row],[na_sales]]/Table1[[#This Row],[NA population]]</f>
        <v>2.6111508357708293E-3</v>
      </c>
      <c r="AC690" s="1">
        <f>Table1[[#This Row],[eu_sales]]/Table1[[#This Row],[Eu population]]</f>
        <v>2.0728986016912393E-4</v>
      </c>
      <c r="AD690" s="1">
        <f>Table1[[#This Row],[jp_sales]]/Table1[[#This Row],[Jp population]]</f>
        <v>0</v>
      </c>
    </row>
    <row r="691" spans="1:30" x14ac:dyDescent="0.25">
      <c r="A691" t="s">
        <v>847</v>
      </c>
      <c r="B691" t="s">
        <v>45</v>
      </c>
      <c r="C691">
        <v>2003</v>
      </c>
      <c r="D691" t="s">
        <v>19</v>
      </c>
      <c r="E691" t="s">
        <v>100</v>
      </c>
      <c r="F691" s="4">
        <v>1180000</v>
      </c>
      <c r="G691" s="4">
        <v>340000</v>
      </c>
      <c r="H691" s="4">
        <v>0</v>
      </c>
      <c r="I691" s="4">
        <v>100000</v>
      </c>
      <c r="J691">
        <v>8.9</v>
      </c>
      <c r="K691">
        <v>23</v>
      </c>
      <c r="L691">
        <v>8.8000000000000007</v>
      </c>
      <c r="M691" s="4">
        <v>40</v>
      </c>
      <c r="N691" t="s">
        <v>101</v>
      </c>
      <c r="O691" t="s">
        <v>21</v>
      </c>
      <c r="P691" s="4">
        <v>1620000</v>
      </c>
      <c r="Q691" s="3">
        <f>AVERAGE(Table1[[#This Row],[critic_score]],Table1[[#This Row],[user_score]])</f>
        <v>8.8500000000000014</v>
      </c>
      <c r="R691" s="4">
        <f>Table1[[#This Row],[user_count]]+Table1[[#This Row],[critic_count]]</f>
        <v>63</v>
      </c>
      <c r="S691" s="2">
        <f>100000*Table1[[#This Row],[review_count]]/Table1[[#This Row],[total sales]]</f>
        <v>3.8888888888888888</v>
      </c>
      <c r="T691" s="2">
        <f>Table1[[#This Row],[total sales]]/(2017-Table1[[#This Row],[year_of_release]])</f>
        <v>115714.28571428571</v>
      </c>
      <c r="U691" s="9">
        <f>Table1[[#This Row],[na_sales]]/(2017-Table1[[#This Row],[year_of_release]])</f>
        <v>84285.71428571429</v>
      </c>
      <c r="V691" s="6">
        <f>Table1[[#This Row],[eu_sales]]/(2017-Table1[[#This Row],[year_of_release]])</f>
        <v>24285.714285714286</v>
      </c>
      <c r="W691" s="6">
        <f>Table1[[#This Row],[jp_sales]]/(2017-Table1[[#This Row],[year_of_release]])</f>
        <v>0</v>
      </c>
      <c r="X691" s="6">
        <f>Table1[[#This Row],[other_sales]]/(2017-Table1[[#This Row],[year_of_release]])</f>
        <v>7142.8571428571431</v>
      </c>
      <c r="Y691" s="4">
        <v>500125528</v>
      </c>
      <c r="Z691" s="4">
        <v>432552540</v>
      </c>
      <c r="AA691" s="4">
        <v>127718000</v>
      </c>
      <c r="AB691" s="1">
        <f>Table1[[#This Row],[na_sales]]/Table1[[#This Row],[NA population]]</f>
        <v>2.3594076565513766E-3</v>
      </c>
      <c r="AC691" s="1">
        <f>Table1[[#This Row],[eu_sales]]/Table1[[#This Row],[Eu population]]</f>
        <v>7.860316806832298E-4</v>
      </c>
      <c r="AD691" s="1">
        <f>Table1[[#This Row],[jp_sales]]/Table1[[#This Row],[Jp population]]</f>
        <v>0</v>
      </c>
    </row>
    <row r="692" spans="1:30" x14ac:dyDescent="0.25">
      <c r="A692" t="s">
        <v>735</v>
      </c>
      <c r="B692" t="s">
        <v>34</v>
      </c>
      <c r="C692">
        <v>2012</v>
      </c>
      <c r="D692" t="s">
        <v>54</v>
      </c>
      <c r="E692" t="s">
        <v>41</v>
      </c>
      <c r="F692" s="4">
        <v>860000</v>
      </c>
      <c r="G692" s="4">
        <v>620000</v>
      </c>
      <c r="H692" s="4">
        <v>10000</v>
      </c>
      <c r="I692" s="4">
        <v>130000</v>
      </c>
      <c r="J692">
        <v>8.6</v>
      </c>
      <c r="K692">
        <v>80</v>
      </c>
      <c r="L692">
        <v>7.8</v>
      </c>
      <c r="M692" s="4">
        <v>869</v>
      </c>
      <c r="N692" t="s">
        <v>736</v>
      </c>
      <c r="O692" t="s">
        <v>43</v>
      </c>
      <c r="P692" s="4">
        <v>1620000</v>
      </c>
      <c r="Q692" s="3">
        <f>AVERAGE(Table1[[#This Row],[critic_score]],Table1[[#This Row],[user_score]])</f>
        <v>8.1999999999999993</v>
      </c>
      <c r="R692" s="4">
        <f>Table1[[#This Row],[user_count]]+Table1[[#This Row],[critic_count]]</f>
        <v>949</v>
      </c>
      <c r="S692" s="2">
        <f>100000*Table1[[#This Row],[review_count]]/Table1[[#This Row],[total sales]]</f>
        <v>58.580246913580247</v>
      </c>
      <c r="T692" s="2">
        <f>Table1[[#This Row],[total sales]]/(2017-Table1[[#This Row],[year_of_release]])</f>
        <v>324000</v>
      </c>
      <c r="U692" s="9">
        <f>Table1[[#This Row],[na_sales]]/(2017-Table1[[#This Row],[year_of_release]])</f>
        <v>172000</v>
      </c>
      <c r="V692" s="6">
        <f>Table1[[#This Row],[eu_sales]]/(2017-Table1[[#This Row],[year_of_release]])</f>
        <v>124000</v>
      </c>
      <c r="W692" s="6">
        <f>Table1[[#This Row],[jp_sales]]/(2017-Table1[[#This Row],[year_of_release]])</f>
        <v>2000</v>
      </c>
      <c r="X692" s="6">
        <f>Table1[[#This Row],[other_sales]]/(2017-Table1[[#This Row],[year_of_release]])</f>
        <v>26000</v>
      </c>
      <c r="Y692" s="4">
        <v>551484507</v>
      </c>
      <c r="Z692" s="4">
        <v>441417242</v>
      </c>
      <c r="AA692" s="4">
        <v>127629000</v>
      </c>
      <c r="AB692" s="1">
        <f>Table1[[#This Row],[na_sales]]/Table1[[#This Row],[NA population]]</f>
        <v>1.5594273077194534E-3</v>
      </c>
      <c r="AC692" s="1">
        <f>Table1[[#This Row],[eu_sales]]/Table1[[#This Row],[Eu population]]</f>
        <v>1.4045667930660489E-3</v>
      </c>
      <c r="AD692" s="1">
        <f>Table1[[#This Row],[jp_sales]]/Table1[[#This Row],[Jp population]]</f>
        <v>7.8352098660962631E-5</v>
      </c>
    </row>
    <row r="693" spans="1:30" x14ac:dyDescent="0.25">
      <c r="A693" t="s">
        <v>849</v>
      </c>
      <c r="B693" t="s">
        <v>34</v>
      </c>
      <c r="C693">
        <v>2006</v>
      </c>
      <c r="D693" t="s">
        <v>73</v>
      </c>
      <c r="E693" t="s">
        <v>35</v>
      </c>
      <c r="F693" s="4">
        <v>450000</v>
      </c>
      <c r="G693" s="4">
        <v>950000</v>
      </c>
      <c r="H693" s="4">
        <v>20000</v>
      </c>
      <c r="I693" s="4">
        <v>200000</v>
      </c>
      <c r="J693">
        <v>8.4</v>
      </c>
      <c r="K693">
        <v>65</v>
      </c>
      <c r="L693">
        <v>8</v>
      </c>
      <c r="M693" s="4">
        <v>131</v>
      </c>
      <c r="N693" t="s">
        <v>167</v>
      </c>
      <c r="O693" t="s">
        <v>21</v>
      </c>
      <c r="P693" s="4">
        <v>1620000</v>
      </c>
      <c r="Q693" s="3">
        <f>AVERAGE(Table1[[#This Row],[critic_score]],Table1[[#This Row],[user_score]])</f>
        <v>8.1999999999999993</v>
      </c>
      <c r="R693" s="4">
        <f>Table1[[#This Row],[user_count]]+Table1[[#This Row],[critic_count]]</f>
        <v>196</v>
      </c>
      <c r="S693" s="2">
        <f>100000*Table1[[#This Row],[review_count]]/Table1[[#This Row],[total sales]]</f>
        <v>12.098765432098766</v>
      </c>
      <c r="T693" s="2">
        <f>Table1[[#This Row],[total sales]]/(2017-Table1[[#This Row],[year_of_release]])</f>
        <v>147272.72727272726</v>
      </c>
      <c r="U693" s="9">
        <f>Table1[[#This Row],[na_sales]]/(2017-Table1[[#This Row],[year_of_release]])</f>
        <v>40909.090909090912</v>
      </c>
      <c r="V693" s="6">
        <f>Table1[[#This Row],[eu_sales]]/(2017-Table1[[#This Row],[year_of_release]])</f>
        <v>86363.636363636368</v>
      </c>
      <c r="W693" s="6">
        <f>Table1[[#This Row],[jp_sales]]/(2017-Table1[[#This Row],[year_of_release]])</f>
        <v>1818.1818181818182</v>
      </c>
      <c r="X693" s="6">
        <f>Table1[[#This Row],[other_sales]]/(2017-Table1[[#This Row],[year_of_release]])</f>
        <v>18181.81818181818</v>
      </c>
      <c r="Y693" s="4">
        <v>516818555</v>
      </c>
      <c r="Z693" s="4">
        <v>437126892</v>
      </c>
      <c r="AA693" s="4">
        <v>127854000</v>
      </c>
      <c r="AB693" s="1">
        <f>Table1[[#This Row],[na_sales]]/Table1[[#This Row],[NA population]]</f>
        <v>8.7071177233565076E-4</v>
      </c>
      <c r="AC693" s="1">
        <f>Table1[[#This Row],[eu_sales]]/Table1[[#This Row],[Eu population]]</f>
        <v>2.173281986046285E-3</v>
      </c>
      <c r="AD693" s="1">
        <f>Table1[[#This Row],[jp_sales]]/Table1[[#This Row],[Jp population]]</f>
        <v>1.5642842617360426E-4</v>
      </c>
    </row>
    <row r="694" spans="1:30" x14ac:dyDescent="0.25">
      <c r="A694" t="s">
        <v>613</v>
      </c>
      <c r="B694" t="s">
        <v>71</v>
      </c>
      <c r="C694">
        <v>2013</v>
      </c>
      <c r="D694" t="s">
        <v>40</v>
      </c>
      <c r="E694" t="s">
        <v>198</v>
      </c>
      <c r="F694" s="4">
        <v>590000</v>
      </c>
      <c r="G694" s="4">
        <v>760000</v>
      </c>
      <c r="H694" s="4">
        <v>10000</v>
      </c>
      <c r="I694" s="4">
        <v>260000</v>
      </c>
      <c r="J694">
        <v>8.3000000000000007</v>
      </c>
      <c r="K694">
        <v>22</v>
      </c>
      <c r="L694">
        <v>7.7</v>
      </c>
      <c r="M694" s="4">
        <v>262</v>
      </c>
      <c r="N694" t="s">
        <v>614</v>
      </c>
      <c r="O694" t="s">
        <v>84</v>
      </c>
      <c r="P694" s="4">
        <v>1620000</v>
      </c>
      <c r="Q694" s="3">
        <f>AVERAGE(Table1[[#This Row],[critic_score]],Table1[[#This Row],[user_score]])</f>
        <v>8</v>
      </c>
      <c r="R694" s="4">
        <f>Table1[[#This Row],[user_count]]+Table1[[#This Row],[critic_count]]</f>
        <v>284</v>
      </c>
      <c r="S694" s="2">
        <f>100000*Table1[[#This Row],[review_count]]/Table1[[#This Row],[total sales]]</f>
        <v>17.530864197530864</v>
      </c>
      <c r="T694" s="2">
        <f>Table1[[#This Row],[total sales]]/(2017-Table1[[#This Row],[year_of_release]])</f>
        <v>405000</v>
      </c>
      <c r="U694" s="9">
        <f>Table1[[#This Row],[na_sales]]/(2017-Table1[[#This Row],[year_of_release]])</f>
        <v>147500</v>
      </c>
      <c r="V694" s="6">
        <f>Table1[[#This Row],[eu_sales]]/(2017-Table1[[#This Row],[year_of_release]])</f>
        <v>190000</v>
      </c>
      <c r="W694" s="6">
        <f>Table1[[#This Row],[jp_sales]]/(2017-Table1[[#This Row],[year_of_release]])</f>
        <v>2500</v>
      </c>
      <c r="X694" s="6">
        <f>Table1[[#This Row],[other_sales]]/(2017-Table1[[#This Row],[year_of_release]])</f>
        <v>65000</v>
      </c>
      <c r="Y694" s="4">
        <v>556861736</v>
      </c>
      <c r="Z694" s="4">
        <v>442492884</v>
      </c>
      <c r="AA694" s="4">
        <v>127445000</v>
      </c>
      <c r="AB694" s="1">
        <f>Table1[[#This Row],[na_sales]]/Table1[[#This Row],[NA population]]</f>
        <v>1.0595089622031418E-3</v>
      </c>
      <c r="AC694" s="1">
        <f>Table1[[#This Row],[eu_sales]]/Table1[[#This Row],[Eu population]]</f>
        <v>1.7175417446939102E-3</v>
      </c>
      <c r="AD694" s="1">
        <f>Table1[[#This Row],[jp_sales]]/Table1[[#This Row],[Jp population]]</f>
        <v>7.8465220291105969E-5</v>
      </c>
    </row>
    <row r="695" spans="1:30" x14ac:dyDescent="0.25">
      <c r="A695" t="s">
        <v>852</v>
      </c>
      <c r="B695" t="s">
        <v>26</v>
      </c>
      <c r="C695">
        <v>2007</v>
      </c>
      <c r="D695" t="s">
        <v>96</v>
      </c>
      <c r="E695" t="s">
        <v>176</v>
      </c>
      <c r="F695" s="4">
        <v>300000</v>
      </c>
      <c r="G695" s="4">
        <v>20000</v>
      </c>
      <c r="H695" s="4">
        <v>1270000</v>
      </c>
      <c r="I695" s="4">
        <v>30000</v>
      </c>
      <c r="J695">
        <v>8</v>
      </c>
      <c r="K695">
        <v>44</v>
      </c>
      <c r="L695">
        <v>7.9</v>
      </c>
      <c r="M695" s="4">
        <v>50</v>
      </c>
      <c r="N695" t="s">
        <v>793</v>
      </c>
      <c r="O695" t="s">
        <v>84</v>
      </c>
      <c r="P695" s="4">
        <v>1620000</v>
      </c>
      <c r="Q695" s="3">
        <f>AVERAGE(Table1[[#This Row],[critic_score]],Table1[[#This Row],[user_score]])</f>
        <v>7.95</v>
      </c>
      <c r="R695" s="4">
        <f>Table1[[#This Row],[user_count]]+Table1[[#This Row],[critic_count]]</f>
        <v>94</v>
      </c>
      <c r="S695" s="2">
        <f>100000*Table1[[#This Row],[review_count]]/Table1[[#This Row],[total sales]]</f>
        <v>5.8024691358024691</v>
      </c>
      <c r="T695" s="2">
        <f>Table1[[#This Row],[total sales]]/(2017-Table1[[#This Row],[year_of_release]])</f>
        <v>162000</v>
      </c>
      <c r="U695" s="9">
        <f>Table1[[#This Row],[na_sales]]/(2017-Table1[[#This Row],[year_of_release]])</f>
        <v>30000</v>
      </c>
      <c r="V695" s="6">
        <f>Table1[[#This Row],[eu_sales]]/(2017-Table1[[#This Row],[year_of_release]])</f>
        <v>2000</v>
      </c>
      <c r="W695" s="6">
        <f>Table1[[#This Row],[jp_sales]]/(2017-Table1[[#This Row],[year_of_release]])</f>
        <v>127000</v>
      </c>
      <c r="X695" s="6">
        <f>Table1[[#This Row],[other_sales]]/(2017-Table1[[#This Row],[year_of_release]])</f>
        <v>3000</v>
      </c>
      <c r="Y695" s="4">
        <v>522751172</v>
      </c>
      <c r="Z695" s="4">
        <v>438594184</v>
      </c>
      <c r="AA695" s="4">
        <v>128001000</v>
      </c>
      <c r="AB695" s="1">
        <f>Table1[[#This Row],[na_sales]]/Table1[[#This Row],[NA population]]</f>
        <v>5.7388680517391551E-4</v>
      </c>
      <c r="AC695" s="1">
        <f>Table1[[#This Row],[eu_sales]]/Table1[[#This Row],[Eu population]]</f>
        <v>4.560023987914988E-5</v>
      </c>
      <c r="AD695" s="1">
        <f>Table1[[#This Row],[jp_sales]]/Table1[[#This Row],[Jp population]]</f>
        <v>9.9217974859571404E-3</v>
      </c>
    </row>
    <row r="696" spans="1:30" x14ac:dyDescent="0.25">
      <c r="A696" t="s">
        <v>853</v>
      </c>
      <c r="B696" t="s">
        <v>45</v>
      </c>
      <c r="C696">
        <v>2004</v>
      </c>
      <c r="D696" t="s">
        <v>19</v>
      </c>
      <c r="E696" t="s">
        <v>100</v>
      </c>
      <c r="F696" s="4">
        <v>790000</v>
      </c>
      <c r="G696" s="4">
        <v>620000</v>
      </c>
      <c r="H696" s="4">
        <v>0</v>
      </c>
      <c r="I696" s="4">
        <v>210000</v>
      </c>
      <c r="J696">
        <v>7.7</v>
      </c>
      <c r="K696">
        <v>33</v>
      </c>
      <c r="L696">
        <v>8.6999999999999993</v>
      </c>
      <c r="M696" s="4">
        <v>20</v>
      </c>
      <c r="N696" t="s">
        <v>246</v>
      </c>
      <c r="O696" t="s">
        <v>21</v>
      </c>
      <c r="P696" s="4">
        <v>1620000</v>
      </c>
      <c r="Q696" s="3">
        <f>AVERAGE(Table1[[#This Row],[critic_score]],Table1[[#This Row],[user_score]])</f>
        <v>8.1999999999999993</v>
      </c>
      <c r="R696" s="4">
        <f>Table1[[#This Row],[user_count]]+Table1[[#This Row],[critic_count]]</f>
        <v>53</v>
      </c>
      <c r="S696" s="2">
        <f>100000*Table1[[#This Row],[review_count]]/Table1[[#This Row],[total sales]]</f>
        <v>3.2716049382716048</v>
      </c>
      <c r="T696" s="2">
        <f>Table1[[#This Row],[total sales]]/(2017-Table1[[#This Row],[year_of_release]])</f>
        <v>124615.38461538461</v>
      </c>
      <c r="U696" s="9">
        <f>Table1[[#This Row],[na_sales]]/(2017-Table1[[#This Row],[year_of_release]])</f>
        <v>60769.230769230766</v>
      </c>
      <c r="V696" s="6">
        <f>Table1[[#This Row],[eu_sales]]/(2017-Table1[[#This Row],[year_of_release]])</f>
        <v>47692.307692307695</v>
      </c>
      <c r="W696" s="6">
        <f>Table1[[#This Row],[jp_sales]]/(2017-Table1[[#This Row],[year_of_release]])</f>
        <v>0</v>
      </c>
      <c r="X696" s="6">
        <f>Table1[[#This Row],[other_sales]]/(2017-Table1[[#This Row],[year_of_release]])</f>
        <v>16153.846153846154</v>
      </c>
      <c r="Y696" s="4">
        <v>505524224</v>
      </c>
      <c r="Z696" s="4">
        <v>434174638</v>
      </c>
      <c r="AA696" s="4">
        <v>127761000</v>
      </c>
      <c r="AB696" s="1">
        <f>Table1[[#This Row],[na_sales]]/Table1[[#This Row],[NA population]]</f>
        <v>1.5627342123173903E-3</v>
      </c>
      <c r="AC696" s="1">
        <f>Table1[[#This Row],[eu_sales]]/Table1[[#This Row],[Eu population]]</f>
        <v>1.4279968144984092E-3</v>
      </c>
      <c r="AD696" s="1">
        <f>Table1[[#This Row],[jp_sales]]/Table1[[#This Row],[Jp population]]</f>
        <v>0</v>
      </c>
    </row>
    <row r="697" spans="1:30" x14ac:dyDescent="0.25">
      <c r="A697" t="s">
        <v>850</v>
      </c>
      <c r="B697" t="s">
        <v>34</v>
      </c>
      <c r="C697">
        <v>2010</v>
      </c>
      <c r="D697" t="s">
        <v>73</v>
      </c>
      <c r="E697" t="s">
        <v>35</v>
      </c>
      <c r="F697" s="4">
        <v>1020000</v>
      </c>
      <c r="G697" s="4">
        <v>460000</v>
      </c>
      <c r="H697" s="4">
        <v>0</v>
      </c>
      <c r="I697" s="4">
        <v>130000</v>
      </c>
      <c r="J697">
        <v>7.4</v>
      </c>
      <c r="K697">
        <v>50</v>
      </c>
      <c r="L697">
        <v>3.1</v>
      </c>
      <c r="M697" s="4">
        <v>69</v>
      </c>
      <c r="N697" t="s">
        <v>582</v>
      </c>
      <c r="O697" t="s">
        <v>21</v>
      </c>
      <c r="P697" s="4">
        <v>1610000</v>
      </c>
      <c r="Q697" s="3">
        <f>AVERAGE(Table1[[#This Row],[critic_score]],Table1[[#This Row],[user_score]])</f>
        <v>5.25</v>
      </c>
      <c r="R697" s="4">
        <f>Table1[[#This Row],[user_count]]+Table1[[#This Row],[critic_count]]</f>
        <v>119</v>
      </c>
      <c r="S697" s="2">
        <f>100000*Table1[[#This Row],[review_count]]/Table1[[#This Row],[total sales]]</f>
        <v>7.3913043478260869</v>
      </c>
      <c r="T697" s="2">
        <f>Table1[[#This Row],[total sales]]/(2017-Table1[[#This Row],[year_of_release]])</f>
        <v>230000</v>
      </c>
      <c r="U697" s="9">
        <f>Table1[[#This Row],[na_sales]]/(2017-Table1[[#This Row],[year_of_release]])</f>
        <v>145714.28571428571</v>
      </c>
      <c r="V697" s="6">
        <f>Table1[[#This Row],[eu_sales]]/(2017-Table1[[#This Row],[year_of_release]])</f>
        <v>65714.28571428571</v>
      </c>
      <c r="W697" s="6">
        <f>Table1[[#This Row],[jp_sales]]/(2017-Table1[[#This Row],[year_of_release]])</f>
        <v>0</v>
      </c>
      <c r="X697" s="6">
        <f>Table1[[#This Row],[other_sales]]/(2017-Table1[[#This Row],[year_of_release]])</f>
        <v>18571.428571428572</v>
      </c>
      <c r="Y697" s="4">
        <v>540520772</v>
      </c>
      <c r="Z697" s="4">
        <v>441654761</v>
      </c>
      <c r="AA697" s="4">
        <v>128070000</v>
      </c>
      <c r="AB697" s="1">
        <f>Table1[[#This Row],[na_sales]]/Table1[[#This Row],[NA population]]</f>
        <v>1.8870690135105483E-3</v>
      </c>
      <c r="AC697" s="1">
        <f>Table1[[#This Row],[eu_sales]]/Table1[[#This Row],[Eu population]]</f>
        <v>1.0415375098832005E-3</v>
      </c>
      <c r="AD697" s="1">
        <f>Table1[[#This Row],[jp_sales]]/Table1[[#This Row],[Jp population]]</f>
        <v>0</v>
      </c>
    </row>
    <row r="698" spans="1:30" x14ac:dyDescent="0.25">
      <c r="A698" t="s">
        <v>851</v>
      </c>
      <c r="B698" t="s">
        <v>138</v>
      </c>
      <c r="C698">
        <v>2003</v>
      </c>
      <c r="D698" t="s">
        <v>23</v>
      </c>
      <c r="E698" t="s">
        <v>20</v>
      </c>
      <c r="F698" s="4">
        <v>1010000</v>
      </c>
      <c r="G698" s="4">
        <v>110000</v>
      </c>
      <c r="H698" s="4">
        <v>450000</v>
      </c>
      <c r="I698" s="4">
        <v>40000</v>
      </c>
      <c r="J698">
        <v>6.1</v>
      </c>
      <c r="K698">
        <v>28</v>
      </c>
      <c r="L698">
        <v>7.9</v>
      </c>
      <c r="M698" s="4">
        <v>69</v>
      </c>
      <c r="N698" t="s">
        <v>139</v>
      </c>
      <c r="O698" t="s">
        <v>21</v>
      </c>
      <c r="P698" s="4">
        <v>1610000</v>
      </c>
      <c r="Q698" s="3">
        <f>AVERAGE(Table1[[#This Row],[critic_score]],Table1[[#This Row],[user_score]])</f>
        <v>7</v>
      </c>
      <c r="R698" s="4">
        <f>Table1[[#This Row],[user_count]]+Table1[[#This Row],[critic_count]]</f>
        <v>97</v>
      </c>
      <c r="S698" s="2">
        <f>100000*Table1[[#This Row],[review_count]]/Table1[[#This Row],[total sales]]</f>
        <v>6.024844720496894</v>
      </c>
      <c r="T698" s="2">
        <f>Table1[[#This Row],[total sales]]/(2017-Table1[[#This Row],[year_of_release]])</f>
        <v>115000</v>
      </c>
      <c r="U698" s="9">
        <f>Table1[[#This Row],[na_sales]]/(2017-Table1[[#This Row],[year_of_release]])</f>
        <v>72142.857142857145</v>
      </c>
      <c r="V698" s="6">
        <f>Table1[[#This Row],[eu_sales]]/(2017-Table1[[#This Row],[year_of_release]])</f>
        <v>7857.1428571428569</v>
      </c>
      <c r="W698" s="6">
        <f>Table1[[#This Row],[jp_sales]]/(2017-Table1[[#This Row],[year_of_release]])</f>
        <v>32142.857142857141</v>
      </c>
      <c r="X698" s="6">
        <f>Table1[[#This Row],[other_sales]]/(2017-Table1[[#This Row],[year_of_release]])</f>
        <v>2857.1428571428573</v>
      </c>
      <c r="Y698" s="4">
        <v>500125528</v>
      </c>
      <c r="Z698" s="4">
        <v>432552540</v>
      </c>
      <c r="AA698" s="4">
        <v>127718000</v>
      </c>
      <c r="AB698" s="1">
        <f>Table1[[#This Row],[na_sales]]/Table1[[#This Row],[NA population]]</f>
        <v>2.0194929941668564E-3</v>
      </c>
      <c r="AC698" s="1">
        <f>Table1[[#This Row],[eu_sales]]/Table1[[#This Row],[Eu population]]</f>
        <v>2.5430436727986848E-4</v>
      </c>
      <c r="AD698" s="1">
        <f>Table1[[#This Row],[jp_sales]]/Table1[[#This Row],[Jp population]]</f>
        <v>3.5233874630044315E-3</v>
      </c>
    </row>
    <row r="699" spans="1:30" x14ac:dyDescent="0.25">
      <c r="A699" t="s">
        <v>779</v>
      </c>
      <c r="B699" t="s">
        <v>34</v>
      </c>
      <c r="C699">
        <v>2010</v>
      </c>
      <c r="D699" t="s">
        <v>40</v>
      </c>
      <c r="E699" t="s">
        <v>176</v>
      </c>
      <c r="F699" s="4">
        <v>590000</v>
      </c>
      <c r="G699" s="4">
        <v>830000</v>
      </c>
      <c r="H699" s="4">
        <v>20000</v>
      </c>
      <c r="I699" s="4">
        <v>170000</v>
      </c>
      <c r="J699">
        <v>8.1</v>
      </c>
      <c r="K699">
        <v>74</v>
      </c>
      <c r="L699">
        <v>8</v>
      </c>
      <c r="M699" s="4">
        <v>267</v>
      </c>
      <c r="N699" t="s">
        <v>731</v>
      </c>
      <c r="O699" t="s">
        <v>43</v>
      </c>
      <c r="P699" s="4">
        <v>1610000</v>
      </c>
      <c r="Q699" s="3">
        <f>AVERAGE(Table1[[#This Row],[critic_score]],Table1[[#This Row],[user_score]])</f>
        <v>8.0500000000000007</v>
      </c>
      <c r="R699" s="4">
        <f>Table1[[#This Row],[user_count]]+Table1[[#This Row],[critic_count]]</f>
        <v>341</v>
      </c>
      <c r="S699" s="2">
        <f>100000*Table1[[#This Row],[review_count]]/Table1[[#This Row],[total sales]]</f>
        <v>21.180124223602483</v>
      </c>
      <c r="T699" s="2">
        <f>Table1[[#This Row],[total sales]]/(2017-Table1[[#This Row],[year_of_release]])</f>
        <v>230000</v>
      </c>
      <c r="U699" s="9">
        <f>Table1[[#This Row],[na_sales]]/(2017-Table1[[#This Row],[year_of_release]])</f>
        <v>84285.71428571429</v>
      </c>
      <c r="V699" s="6">
        <f>Table1[[#This Row],[eu_sales]]/(2017-Table1[[#This Row],[year_of_release]])</f>
        <v>118571.42857142857</v>
      </c>
      <c r="W699" s="6">
        <f>Table1[[#This Row],[jp_sales]]/(2017-Table1[[#This Row],[year_of_release]])</f>
        <v>2857.1428571428573</v>
      </c>
      <c r="X699" s="6">
        <f>Table1[[#This Row],[other_sales]]/(2017-Table1[[#This Row],[year_of_release]])</f>
        <v>24285.714285714286</v>
      </c>
      <c r="Y699" s="4">
        <v>540520772</v>
      </c>
      <c r="Z699" s="4">
        <v>441654761</v>
      </c>
      <c r="AA699" s="4">
        <v>128070000</v>
      </c>
      <c r="AB699" s="1">
        <f>Table1[[#This Row],[na_sales]]/Table1[[#This Row],[NA population]]</f>
        <v>1.0915399195796309E-3</v>
      </c>
      <c r="AC699" s="1">
        <f>Table1[[#This Row],[eu_sales]]/Table1[[#This Row],[Eu population]]</f>
        <v>1.8792959417457747E-3</v>
      </c>
      <c r="AD699" s="1">
        <f>Table1[[#This Row],[jp_sales]]/Table1[[#This Row],[Jp population]]</f>
        <v>1.5616459748574998E-4</v>
      </c>
    </row>
    <row r="700" spans="1:30" x14ac:dyDescent="0.25">
      <c r="A700" t="s">
        <v>854</v>
      </c>
      <c r="B700" t="s">
        <v>138</v>
      </c>
      <c r="C700">
        <v>2005</v>
      </c>
      <c r="D700" t="s">
        <v>19</v>
      </c>
      <c r="E700" t="s">
        <v>20</v>
      </c>
      <c r="F700" s="4">
        <v>980000</v>
      </c>
      <c r="G700" s="4">
        <v>380000</v>
      </c>
      <c r="H700" s="4">
        <v>200000</v>
      </c>
      <c r="I700" s="4">
        <v>40000</v>
      </c>
      <c r="J700">
        <v>7.6</v>
      </c>
      <c r="K700">
        <v>39</v>
      </c>
      <c r="L700">
        <v>8.6999999999999993</v>
      </c>
      <c r="M700" s="4">
        <v>55</v>
      </c>
      <c r="N700" t="s">
        <v>243</v>
      </c>
      <c r="O700" t="s">
        <v>21</v>
      </c>
      <c r="P700" s="4">
        <v>1600000</v>
      </c>
      <c r="Q700" s="3">
        <f>AVERAGE(Table1[[#This Row],[critic_score]],Table1[[#This Row],[user_score]])</f>
        <v>8.1499999999999986</v>
      </c>
      <c r="R700" s="4">
        <f>Table1[[#This Row],[user_count]]+Table1[[#This Row],[critic_count]]</f>
        <v>94</v>
      </c>
      <c r="S700" s="2">
        <f>100000*Table1[[#This Row],[review_count]]/Table1[[#This Row],[total sales]]</f>
        <v>5.875</v>
      </c>
      <c r="T700" s="2">
        <f>Table1[[#This Row],[total sales]]/(2017-Table1[[#This Row],[year_of_release]])</f>
        <v>133333.33333333334</v>
      </c>
      <c r="U700" s="9">
        <f>Table1[[#This Row],[na_sales]]/(2017-Table1[[#This Row],[year_of_release]])</f>
        <v>81666.666666666672</v>
      </c>
      <c r="V700" s="6">
        <f>Table1[[#This Row],[eu_sales]]/(2017-Table1[[#This Row],[year_of_release]])</f>
        <v>31666.666666666668</v>
      </c>
      <c r="W700" s="6">
        <f>Table1[[#This Row],[jp_sales]]/(2017-Table1[[#This Row],[year_of_release]])</f>
        <v>16666.666666666668</v>
      </c>
      <c r="X700" s="6">
        <f>Table1[[#This Row],[other_sales]]/(2017-Table1[[#This Row],[year_of_release]])</f>
        <v>3333.3333333333335</v>
      </c>
      <c r="Y700" s="4">
        <v>511054143</v>
      </c>
      <c r="Z700" s="4">
        <v>435713800</v>
      </c>
      <c r="AA700" s="4">
        <v>127773000</v>
      </c>
      <c r="AB700" s="1">
        <f>Table1[[#This Row],[na_sales]]/Table1[[#This Row],[NA population]]</f>
        <v>1.9176050393549006E-3</v>
      </c>
      <c r="AC700" s="1">
        <f>Table1[[#This Row],[eu_sales]]/Table1[[#This Row],[Eu population]]</f>
        <v>8.7213211975383843E-4</v>
      </c>
      <c r="AD700" s="1">
        <f>Table1[[#This Row],[jp_sales]]/Table1[[#This Row],[Jp population]]</f>
        <v>1.5652759190126239E-3</v>
      </c>
    </row>
    <row r="701" spans="1:30" x14ac:dyDescent="0.25">
      <c r="A701" t="s">
        <v>855</v>
      </c>
      <c r="B701" t="s">
        <v>34</v>
      </c>
      <c r="C701">
        <v>2011</v>
      </c>
      <c r="D701" t="s">
        <v>54</v>
      </c>
      <c r="E701" t="s">
        <v>97</v>
      </c>
      <c r="F701" s="4">
        <v>820000</v>
      </c>
      <c r="G701" s="4">
        <v>600000</v>
      </c>
      <c r="H701" s="4">
        <v>30000</v>
      </c>
      <c r="I701" s="4">
        <v>150000</v>
      </c>
      <c r="J701">
        <v>8.1</v>
      </c>
      <c r="K701">
        <v>77</v>
      </c>
      <c r="L701">
        <v>6.7</v>
      </c>
      <c r="M701" s="4">
        <v>559</v>
      </c>
      <c r="N701" t="s">
        <v>856</v>
      </c>
      <c r="O701" t="s">
        <v>43</v>
      </c>
      <c r="P701" s="4">
        <v>1600000</v>
      </c>
      <c r="Q701" s="3">
        <f>AVERAGE(Table1[[#This Row],[critic_score]],Table1[[#This Row],[user_score]])</f>
        <v>7.4</v>
      </c>
      <c r="R701" s="4">
        <f>Table1[[#This Row],[user_count]]+Table1[[#This Row],[critic_count]]</f>
        <v>636</v>
      </c>
      <c r="S701" s="2">
        <f>100000*Table1[[#This Row],[review_count]]/Table1[[#This Row],[total sales]]</f>
        <v>39.75</v>
      </c>
      <c r="T701" s="2">
        <f>Table1[[#This Row],[total sales]]/(2017-Table1[[#This Row],[year_of_release]])</f>
        <v>266666.66666666669</v>
      </c>
      <c r="U701" s="9">
        <f>Table1[[#This Row],[na_sales]]/(2017-Table1[[#This Row],[year_of_release]])</f>
        <v>136666.66666666666</v>
      </c>
      <c r="V701" s="6">
        <f>Table1[[#This Row],[eu_sales]]/(2017-Table1[[#This Row],[year_of_release]])</f>
        <v>100000</v>
      </c>
      <c r="W701" s="6">
        <f>Table1[[#This Row],[jp_sales]]/(2017-Table1[[#This Row],[year_of_release]])</f>
        <v>5000</v>
      </c>
      <c r="X701" s="6">
        <f>Table1[[#This Row],[other_sales]]/(2017-Table1[[#This Row],[year_of_release]])</f>
        <v>25000</v>
      </c>
      <c r="Y701" s="4">
        <v>545961365</v>
      </c>
      <c r="Z701" s="4">
        <v>440756453</v>
      </c>
      <c r="AA701" s="4">
        <v>127833000</v>
      </c>
      <c r="AB701" s="1">
        <f>Table1[[#This Row],[na_sales]]/Table1[[#This Row],[NA population]]</f>
        <v>1.50193777905878E-3</v>
      </c>
      <c r="AC701" s="1">
        <f>Table1[[#This Row],[eu_sales]]/Table1[[#This Row],[Eu population]]</f>
        <v>1.3612960080700168E-3</v>
      </c>
      <c r="AD701" s="1">
        <f>Table1[[#This Row],[jp_sales]]/Table1[[#This Row],[Jp population]]</f>
        <v>2.3468118560934971E-4</v>
      </c>
    </row>
    <row r="702" spans="1:30" x14ac:dyDescent="0.25">
      <c r="A702" t="s">
        <v>857</v>
      </c>
      <c r="B702" t="s">
        <v>26</v>
      </c>
      <c r="C702">
        <v>2006</v>
      </c>
      <c r="D702" t="s">
        <v>19</v>
      </c>
      <c r="E702" t="s">
        <v>20</v>
      </c>
      <c r="F702" s="4">
        <v>980000</v>
      </c>
      <c r="G702" s="4">
        <v>40000</v>
      </c>
      <c r="H702" s="4">
        <v>490000</v>
      </c>
      <c r="I702" s="4">
        <v>90000</v>
      </c>
      <c r="J702">
        <v>6.9</v>
      </c>
      <c r="K702">
        <v>40</v>
      </c>
      <c r="L702">
        <v>8</v>
      </c>
      <c r="M702" s="4">
        <v>37</v>
      </c>
      <c r="N702" t="s">
        <v>176</v>
      </c>
      <c r="O702" t="s">
        <v>21</v>
      </c>
      <c r="P702" s="4">
        <v>1600000</v>
      </c>
      <c r="Q702" s="3">
        <f>AVERAGE(Table1[[#This Row],[critic_score]],Table1[[#This Row],[user_score]])</f>
        <v>7.45</v>
      </c>
      <c r="R702" s="4">
        <f>Table1[[#This Row],[user_count]]+Table1[[#This Row],[critic_count]]</f>
        <v>77</v>
      </c>
      <c r="S702" s="2">
        <f>100000*Table1[[#This Row],[review_count]]/Table1[[#This Row],[total sales]]</f>
        <v>4.8125</v>
      </c>
      <c r="T702" s="2">
        <f>Table1[[#This Row],[total sales]]/(2017-Table1[[#This Row],[year_of_release]])</f>
        <v>145454.54545454544</v>
      </c>
      <c r="U702" s="9">
        <f>Table1[[#This Row],[na_sales]]/(2017-Table1[[#This Row],[year_of_release]])</f>
        <v>89090.909090909088</v>
      </c>
      <c r="V702" s="6">
        <f>Table1[[#This Row],[eu_sales]]/(2017-Table1[[#This Row],[year_of_release]])</f>
        <v>3636.3636363636365</v>
      </c>
      <c r="W702" s="6">
        <f>Table1[[#This Row],[jp_sales]]/(2017-Table1[[#This Row],[year_of_release]])</f>
        <v>44545.454545454544</v>
      </c>
      <c r="X702" s="6">
        <f>Table1[[#This Row],[other_sales]]/(2017-Table1[[#This Row],[year_of_release]])</f>
        <v>8181.818181818182</v>
      </c>
      <c r="Y702" s="4">
        <v>516818555</v>
      </c>
      <c r="Z702" s="4">
        <v>437126892</v>
      </c>
      <c r="AA702" s="4">
        <v>127854000</v>
      </c>
      <c r="AB702" s="1">
        <f>Table1[[#This Row],[na_sales]]/Table1[[#This Row],[NA population]]</f>
        <v>1.8962167486420839E-3</v>
      </c>
      <c r="AC702" s="1">
        <f>Table1[[#This Row],[eu_sales]]/Table1[[#This Row],[Eu population]]</f>
        <v>9.1506609938790949E-5</v>
      </c>
      <c r="AD702" s="1">
        <f>Table1[[#This Row],[jp_sales]]/Table1[[#This Row],[Jp population]]</f>
        <v>3.8324964412533046E-3</v>
      </c>
    </row>
    <row r="703" spans="1:30" x14ac:dyDescent="0.25">
      <c r="A703" t="s">
        <v>858</v>
      </c>
      <c r="B703" t="s">
        <v>34</v>
      </c>
      <c r="C703">
        <v>2008</v>
      </c>
      <c r="D703" t="s">
        <v>40</v>
      </c>
      <c r="E703" t="s">
        <v>83</v>
      </c>
      <c r="F703" s="4">
        <v>710000</v>
      </c>
      <c r="G703" s="4">
        <v>690000</v>
      </c>
      <c r="H703" s="4">
        <v>20000</v>
      </c>
      <c r="I703" s="4">
        <v>180000</v>
      </c>
      <c r="J703">
        <v>8.5</v>
      </c>
      <c r="K703">
        <v>75</v>
      </c>
      <c r="L703">
        <v>6.7</v>
      </c>
      <c r="M703" s="4">
        <v>288</v>
      </c>
      <c r="N703" t="s">
        <v>189</v>
      </c>
      <c r="O703" t="s">
        <v>43</v>
      </c>
      <c r="P703" s="4">
        <v>1600000</v>
      </c>
      <c r="Q703" s="3">
        <f>AVERAGE(Table1[[#This Row],[critic_score]],Table1[[#This Row],[user_score]])</f>
        <v>7.6</v>
      </c>
      <c r="R703" s="4">
        <f>Table1[[#This Row],[user_count]]+Table1[[#This Row],[critic_count]]</f>
        <v>363</v>
      </c>
      <c r="S703" s="2">
        <f>100000*Table1[[#This Row],[review_count]]/Table1[[#This Row],[total sales]]</f>
        <v>22.6875</v>
      </c>
      <c r="T703" s="2">
        <f>Table1[[#This Row],[total sales]]/(2017-Table1[[#This Row],[year_of_release]])</f>
        <v>177777.77777777778</v>
      </c>
      <c r="U703" s="9">
        <f>Table1[[#This Row],[na_sales]]/(2017-Table1[[#This Row],[year_of_release]])</f>
        <v>78888.888888888891</v>
      </c>
      <c r="V703" s="6">
        <f>Table1[[#This Row],[eu_sales]]/(2017-Table1[[#This Row],[year_of_release]])</f>
        <v>76666.666666666672</v>
      </c>
      <c r="W703" s="6">
        <f>Table1[[#This Row],[jp_sales]]/(2017-Table1[[#This Row],[year_of_release]])</f>
        <v>2222.2222222222222</v>
      </c>
      <c r="X703" s="6">
        <f>Table1[[#This Row],[other_sales]]/(2017-Table1[[#This Row],[year_of_release]])</f>
        <v>20000</v>
      </c>
      <c r="Y703" s="4">
        <v>528816311</v>
      </c>
      <c r="Z703" s="4">
        <v>440001482</v>
      </c>
      <c r="AA703" s="4">
        <v>128063000</v>
      </c>
      <c r="AB703" s="1">
        <f>Table1[[#This Row],[na_sales]]/Table1[[#This Row],[NA population]]</f>
        <v>1.3426212188072995E-3</v>
      </c>
      <c r="AC703" s="1">
        <f>Table1[[#This Row],[eu_sales]]/Table1[[#This Row],[Eu population]]</f>
        <v>1.568176536278121E-3</v>
      </c>
      <c r="AD703" s="1">
        <f>Table1[[#This Row],[jp_sales]]/Table1[[#This Row],[Jp population]]</f>
        <v>1.5617313353583783E-4</v>
      </c>
    </row>
    <row r="704" spans="1:30" x14ac:dyDescent="0.25">
      <c r="A704" t="s">
        <v>443</v>
      </c>
      <c r="B704" t="s">
        <v>138</v>
      </c>
      <c r="C704">
        <v>2003</v>
      </c>
      <c r="D704" t="s">
        <v>27</v>
      </c>
      <c r="E704" t="s">
        <v>403</v>
      </c>
      <c r="F704" s="4">
        <v>1050000</v>
      </c>
      <c r="G704" s="4">
        <v>440000</v>
      </c>
      <c r="H704" s="4">
        <v>60000</v>
      </c>
      <c r="I704" s="4">
        <v>40000</v>
      </c>
      <c r="J704">
        <v>7.2</v>
      </c>
      <c r="K704">
        <v>49</v>
      </c>
      <c r="L704">
        <v>7.8</v>
      </c>
      <c r="M704" s="4">
        <v>125</v>
      </c>
      <c r="N704" t="s">
        <v>444</v>
      </c>
      <c r="O704" t="s">
        <v>21</v>
      </c>
      <c r="P704" s="4">
        <v>1590000</v>
      </c>
      <c r="Q704" s="3">
        <f>AVERAGE(Table1[[#This Row],[critic_score]],Table1[[#This Row],[user_score]])</f>
        <v>7.5</v>
      </c>
      <c r="R704" s="4">
        <f>Table1[[#This Row],[user_count]]+Table1[[#This Row],[critic_count]]</f>
        <v>174</v>
      </c>
      <c r="S704" s="2">
        <f>100000*Table1[[#This Row],[review_count]]/Table1[[#This Row],[total sales]]</f>
        <v>10.943396226415095</v>
      </c>
      <c r="T704" s="2">
        <f>Table1[[#This Row],[total sales]]/(2017-Table1[[#This Row],[year_of_release]])</f>
        <v>113571.42857142857</v>
      </c>
      <c r="U704" s="9">
        <f>Table1[[#This Row],[na_sales]]/(2017-Table1[[#This Row],[year_of_release]])</f>
        <v>75000</v>
      </c>
      <c r="V704" s="6">
        <f>Table1[[#This Row],[eu_sales]]/(2017-Table1[[#This Row],[year_of_release]])</f>
        <v>31428.571428571428</v>
      </c>
      <c r="W704" s="6">
        <f>Table1[[#This Row],[jp_sales]]/(2017-Table1[[#This Row],[year_of_release]])</f>
        <v>4285.7142857142853</v>
      </c>
      <c r="X704" s="6">
        <f>Table1[[#This Row],[other_sales]]/(2017-Table1[[#This Row],[year_of_release]])</f>
        <v>2857.1428571428573</v>
      </c>
      <c r="Y704" s="4">
        <v>500125528</v>
      </c>
      <c r="Z704" s="4">
        <v>432552540</v>
      </c>
      <c r="AA704" s="4">
        <v>127718000</v>
      </c>
      <c r="AB704" s="1">
        <f>Table1[[#This Row],[na_sales]]/Table1[[#This Row],[NA population]]</f>
        <v>2.0994729147279199E-3</v>
      </c>
      <c r="AC704" s="1">
        <f>Table1[[#This Row],[eu_sales]]/Table1[[#This Row],[Eu population]]</f>
        <v>1.0172174691194739E-3</v>
      </c>
      <c r="AD704" s="1">
        <f>Table1[[#This Row],[jp_sales]]/Table1[[#This Row],[Jp population]]</f>
        <v>4.6978499506725754E-4</v>
      </c>
    </row>
    <row r="705" spans="1:30" x14ac:dyDescent="0.25">
      <c r="A705" t="s">
        <v>134</v>
      </c>
      <c r="B705" t="s">
        <v>138</v>
      </c>
      <c r="C705">
        <v>2006</v>
      </c>
      <c r="D705" t="s">
        <v>40</v>
      </c>
      <c r="E705" t="s">
        <v>20</v>
      </c>
      <c r="F705" s="4">
        <v>1150000</v>
      </c>
      <c r="G705" s="4">
        <v>360000</v>
      </c>
      <c r="H705" s="4">
        <v>40000</v>
      </c>
      <c r="I705" s="4">
        <v>40000</v>
      </c>
      <c r="J705">
        <v>9.6</v>
      </c>
      <c r="K705">
        <v>16</v>
      </c>
      <c r="L705">
        <v>9.1999999999999993</v>
      </c>
      <c r="M705" s="4">
        <v>568</v>
      </c>
      <c r="N705" t="s">
        <v>20</v>
      </c>
      <c r="O705" t="s">
        <v>67</v>
      </c>
      <c r="P705" s="4">
        <v>1590000</v>
      </c>
      <c r="Q705" s="3">
        <f>AVERAGE(Table1[[#This Row],[critic_score]],Table1[[#This Row],[user_score]])</f>
        <v>9.3999999999999986</v>
      </c>
      <c r="R705" s="4">
        <f>Table1[[#This Row],[user_count]]+Table1[[#This Row],[critic_count]]</f>
        <v>584</v>
      </c>
      <c r="S705" s="2">
        <f>100000*Table1[[#This Row],[review_count]]/Table1[[#This Row],[total sales]]</f>
        <v>36.729559748427675</v>
      </c>
      <c r="T705" s="2">
        <f>Table1[[#This Row],[total sales]]/(2017-Table1[[#This Row],[year_of_release]])</f>
        <v>144545.45454545456</v>
      </c>
      <c r="U705" s="9">
        <f>Table1[[#This Row],[na_sales]]/(2017-Table1[[#This Row],[year_of_release]])</f>
        <v>104545.45454545454</v>
      </c>
      <c r="V705" s="6">
        <f>Table1[[#This Row],[eu_sales]]/(2017-Table1[[#This Row],[year_of_release]])</f>
        <v>32727.272727272728</v>
      </c>
      <c r="W705" s="6">
        <f>Table1[[#This Row],[jp_sales]]/(2017-Table1[[#This Row],[year_of_release]])</f>
        <v>3636.3636363636365</v>
      </c>
      <c r="X705" s="6">
        <f>Table1[[#This Row],[other_sales]]/(2017-Table1[[#This Row],[year_of_release]])</f>
        <v>3636.3636363636365</v>
      </c>
      <c r="Y705" s="4">
        <v>516818555</v>
      </c>
      <c r="Z705" s="4">
        <v>437126892</v>
      </c>
      <c r="AA705" s="4">
        <v>127854000</v>
      </c>
      <c r="AB705" s="1">
        <f>Table1[[#This Row],[na_sales]]/Table1[[#This Row],[NA population]]</f>
        <v>2.2251523070799962E-3</v>
      </c>
      <c r="AC705" s="1">
        <f>Table1[[#This Row],[eu_sales]]/Table1[[#This Row],[Eu population]]</f>
        <v>8.2355948944911857E-4</v>
      </c>
      <c r="AD705" s="1">
        <f>Table1[[#This Row],[jp_sales]]/Table1[[#This Row],[Jp population]]</f>
        <v>3.1285685234720852E-4</v>
      </c>
    </row>
    <row r="706" spans="1:30" x14ac:dyDescent="0.25">
      <c r="A706" t="s">
        <v>335</v>
      </c>
      <c r="B706" t="s">
        <v>39</v>
      </c>
      <c r="C706">
        <v>2007</v>
      </c>
      <c r="D706" t="s">
        <v>19</v>
      </c>
      <c r="E706" t="s">
        <v>171</v>
      </c>
      <c r="F706" s="4">
        <v>40000</v>
      </c>
      <c r="G706" s="4">
        <v>1100000</v>
      </c>
      <c r="H706" s="4">
        <v>320000</v>
      </c>
      <c r="I706" s="4">
        <v>130000</v>
      </c>
      <c r="J706">
        <v>7.4</v>
      </c>
      <c r="K706">
        <v>19</v>
      </c>
      <c r="L706">
        <v>6.1</v>
      </c>
      <c r="M706" s="4">
        <v>47</v>
      </c>
      <c r="N706" t="s">
        <v>256</v>
      </c>
      <c r="O706" t="s">
        <v>21</v>
      </c>
      <c r="P706" s="4">
        <v>1590000</v>
      </c>
      <c r="Q706" s="3">
        <f>AVERAGE(Table1[[#This Row],[critic_score]],Table1[[#This Row],[user_score]])</f>
        <v>6.75</v>
      </c>
      <c r="R706" s="4">
        <f>Table1[[#This Row],[user_count]]+Table1[[#This Row],[critic_count]]</f>
        <v>66</v>
      </c>
      <c r="S706" s="2">
        <f>100000*Table1[[#This Row],[review_count]]/Table1[[#This Row],[total sales]]</f>
        <v>4.1509433962264151</v>
      </c>
      <c r="T706" s="2">
        <f>Table1[[#This Row],[total sales]]/(2017-Table1[[#This Row],[year_of_release]])</f>
        <v>159000</v>
      </c>
      <c r="U706" s="9">
        <f>Table1[[#This Row],[na_sales]]/(2017-Table1[[#This Row],[year_of_release]])</f>
        <v>4000</v>
      </c>
      <c r="V706" s="6">
        <f>Table1[[#This Row],[eu_sales]]/(2017-Table1[[#This Row],[year_of_release]])</f>
        <v>110000</v>
      </c>
      <c r="W706" s="6">
        <f>Table1[[#This Row],[jp_sales]]/(2017-Table1[[#This Row],[year_of_release]])</f>
        <v>32000</v>
      </c>
      <c r="X706" s="6">
        <f>Table1[[#This Row],[other_sales]]/(2017-Table1[[#This Row],[year_of_release]])</f>
        <v>13000</v>
      </c>
      <c r="Y706" s="4">
        <v>522751172</v>
      </c>
      <c r="Z706" s="4">
        <v>438594184</v>
      </c>
      <c r="AA706" s="4">
        <v>128001000</v>
      </c>
      <c r="AB706" s="1">
        <f>Table1[[#This Row],[na_sales]]/Table1[[#This Row],[NA population]]</f>
        <v>7.6518240689855404E-5</v>
      </c>
      <c r="AC706" s="1">
        <f>Table1[[#This Row],[eu_sales]]/Table1[[#This Row],[Eu population]]</f>
        <v>2.5080131933532435E-3</v>
      </c>
      <c r="AD706" s="1">
        <f>Table1[[#This Row],[jp_sales]]/Table1[[#This Row],[Jp population]]</f>
        <v>2.4999804689025866E-3</v>
      </c>
    </row>
    <row r="707" spans="1:30" x14ac:dyDescent="0.25">
      <c r="A707" t="s">
        <v>859</v>
      </c>
      <c r="B707" t="s">
        <v>18</v>
      </c>
      <c r="C707">
        <v>2006</v>
      </c>
      <c r="D707" t="s">
        <v>96</v>
      </c>
      <c r="E707" t="s">
        <v>20</v>
      </c>
      <c r="F707" s="4">
        <v>780000</v>
      </c>
      <c r="G707" s="4">
        <v>370000</v>
      </c>
      <c r="H707" s="4">
        <v>300000</v>
      </c>
      <c r="I707" s="4">
        <v>130000</v>
      </c>
      <c r="J707">
        <v>5.3</v>
      </c>
      <c r="K707">
        <v>34</v>
      </c>
      <c r="L707">
        <v>6.7</v>
      </c>
      <c r="M707" s="4">
        <v>106</v>
      </c>
      <c r="N707" t="s">
        <v>535</v>
      </c>
      <c r="O707" t="s">
        <v>21</v>
      </c>
      <c r="P707" s="4">
        <v>1580000</v>
      </c>
      <c r="Q707" s="3">
        <f>AVERAGE(Table1[[#This Row],[critic_score]],Table1[[#This Row],[user_score]])</f>
        <v>6</v>
      </c>
      <c r="R707" s="4">
        <f>Table1[[#This Row],[user_count]]+Table1[[#This Row],[critic_count]]</f>
        <v>140</v>
      </c>
      <c r="S707" s="2">
        <f>100000*Table1[[#This Row],[review_count]]/Table1[[#This Row],[total sales]]</f>
        <v>8.8607594936708853</v>
      </c>
      <c r="T707" s="2">
        <f>Table1[[#This Row],[total sales]]/(2017-Table1[[#This Row],[year_of_release]])</f>
        <v>143636.36363636365</v>
      </c>
      <c r="U707" s="9">
        <f>Table1[[#This Row],[na_sales]]/(2017-Table1[[#This Row],[year_of_release]])</f>
        <v>70909.090909090912</v>
      </c>
      <c r="V707" s="6">
        <f>Table1[[#This Row],[eu_sales]]/(2017-Table1[[#This Row],[year_of_release]])</f>
        <v>33636.36363636364</v>
      </c>
      <c r="W707" s="6">
        <f>Table1[[#This Row],[jp_sales]]/(2017-Table1[[#This Row],[year_of_release]])</f>
        <v>27272.727272727272</v>
      </c>
      <c r="X707" s="6">
        <f>Table1[[#This Row],[other_sales]]/(2017-Table1[[#This Row],[year_of_release]])</f>
        <v>11818.181818181818</v>
      </c>
      <c r="Y707" s="4">
        <v>516818555</v>
      </c>
      <c r="Z707" s="4">
        <v>437126892</v>
      </c>
      <c r="AA707" s="4">
        <v>127854000</v>
      </c>
      <c r="AB707" s="1">
        <f>Table1[[#This Row],[na_sales]]/Table1[[#This Row],[NA population]]</f>
        <v>1.5092337387151279E-3</v>
      </c>
      <c r="AC707" s="1">
        <f>Table1[[#This Row],[eu_sales]]/Table1[[#This Row],[Eu population]]</f>
        <v>8.4643614193381637E-4</v>
      </c>
      <c r="AD707" s="1">
        <f>Table1[[#This Row],[jp_sales]]/Table1[[#This Row],[Jp population]]</f>
        <v>2.3464263926040638E-3</v>
      </c>
    </row>
    <row r="708" spans="1:30" x14ac:dyDescent="0.25">
      <c r="A708" t="s">
        <v>860</v>
      </c>
      <c r="B708" t="s">
        <v>69</v>
      </c>
      <c r="C708">
        <v>2012</v>
      </c>
      <c r="D708" t="s">
        <v>40</v>
      </c>
      <c r="E708" t="s">
        <v>176</v>
      </c>
      <c r="F708" s="4">
        <v>880000</v>
      </c>
      <c r="G708" s="4">
        <v>260000</v>
      </c>
      <c r="H708" s="4">
        <v>340000</v>
      </c>
      <c r="I708" s="4">
        <v>100000</v>
      </c>
      <c r="J708">
        <v>7.5</v>
      </c>
      <c r="K708">
        <v>54</v>
      </c>
      <c r="L708">
        <v>8.1999999999999993</v>
      </c>
      <c r="M708" s="4">
        <v>267</v>
      </c>
      <c r="N708" t="s">
        <v>176</v>
      </c>
      <c r="O708" t="s">
        <v>84</v>
      </c>
      <c r="P708" s="4">
        <v>1580000</v>
      </c>
      <c r="Q708" s="3">
        <f>AVERAGE(Table1[[#This Row],[critic_score]],Table1[[#This Row],[user_score]])</f>
        <v>7.85</v>
      </c>
      <c r="R708" s="4">
        <f>Table1[[#This Row],[user_count]]+Table1[[#This Row],[critic_count]]</f>
        <v>321</v>
      </c>
      <c r="S708" s="2">
        <f>100000*Table1[[#This Row],[review_count]]/Table1[[#This Row],[total sales]]</f>
        <v>20.316455696202532</v>
      </c>
      <c r="T708" s="2">
        <f>Table1[[#This Row],[total sales]]/(2017-Table1[[#This Row],[year_of_release]])</f>
        <v>316000</v>
      </c>
      <c r="U708" s="9">
        <f>Table1[[#This Row],[na_sales]]/(2017-Table1[[#This Row],[year_of_release]])</f>
        <v>176000</v>
      </c>
      <c r="V708" s="6">
        <f>Table1[[#This Row],[eu_sales]]/(2017-Table1[[#This Row],[year_of_release]])</f>
        <v>52000</v>
      </c>
      <c r="W708" s="6">
        <f>Table1[[#This Row],[jp_sales]]/(2017-Table1[[#This Row],[year_of_release]])</f>
        <v>68000</v>
      </c>
      <c r="X708" s="6">
        <f>Table1[[#This Row],[other_sales]]/(2017-Table1[[#This Row],[year_of_release]])</f>
        <v>20000</v>
      </c>
      <c r="Y708" s="4">
        <v>551484507</v>
      </c>
      <c r="Z708" s="4">
        <v>441417242</v>
      </c>
      <c r="AA708" s="4">
        <v>127629000</v>
      </c>
      <c r="AB708" s="1">
        <f>Table1[[#This Row],[na_sales]]/Table1[[#This Row],[NA population]]</f>
        <v>1.5956930590617661E-3</v>
      </c>
      <c r="AC708" s="1">
        <f>Table1[[#This Row],[eu_sales]]/Table1[[#This Row],[Eu population]]</f>
        <v>5.8901188096318181E-4</v>
      </c>
      <c r="AD708" s="1">
        <f>Table1[[#This Row],[jp_sales]]/Table1[[#This Row],[Jp population]]</f>
        <v>2.6639713544727296E-3</v>
      </c>
    </row>
    <row r="709" spans="1:30" x14ac:dyDescent="0.25">
      <c r="A709" t="s">
        <v>861</v>
      </c>
      <c r="B709" t="s">
        <v>18</v>
      </c>
      <c r="C709">
        <v>2008</v>
      </c>
      <c r="D709" t="s">
        <v>73</v>
      </c>
      <c r="E709" t="s">
        <v>171</v>
      </c>
      <c r="F709" s="4">
        <v>940000</v>
      </c>
      <c r="G709" s="4">
        <v>480000</v>
      </c>
      <c r="H709" s="4">
        <v>10000</v>
      </c>
      <c r="I709" s="4">
        <v>150000</v>
      </c>
      <c r="J709">
        <v>6.9</v>
      </c>
      <c r="K709">
        <v>8</v>
      </c>
      <c r="L709">
        <v>6.8</v>
      </c>
      <c r="M709" s="4">
        <v>6</v>
      </c>
      <c r="N709" t="s">
        <v>256</v>
      </c>
      <c r="O709" t="s">
        <v>84</v>
      </c>
      <c r="P709" s="4">
        <v>1580000</v>
      </c>
      <c r="Q709" s="3">
        <f>AVERAGE(Table1[[#This Row],[critic_score]],Table1[[#This Row],[user_score]])</f>
        <v>6.85</v>
      </c>
      <c r="R709" s="4">
        <f>Table1[[#This Row],[user_count]]+Table1[[#This Row],[critic_count]]</f>
        <v>14</v>
      </c>
      <c r="S709" s="2">
        <f>100000*Table1[[#This Row],[review_count]]/Table1[[#This Row],[total sales]]</f>
        <v>0.88607594936708856</v>
      </c>
      <c r="T709" s="2">
        <f>Table1[[#This Row],[total sales]]/(2017-Table1[[#This Row],[year_of_release]])</f>
        <v>175555.55555555556</v>
      </c>
      <c r="U709" s="9">
        <f>Table1[[#This Row],[na_sales]]/(2017-Table1[[#This Row],[year_of_release]])</f>
        <v>104444.44444444444</v>
      </c>
      <c r="V709" s="6">
        <f>Table1[[#This Row],[eu_sales]]/(2017-Table1[[#This Row],[year_of_release]])</f>
        <v>53333.333333333336</v>
      </c>
      <c r="W709" s="6">
        <f>Table1[[#This Row],[jp_sales]]/(2017-Table1[[#This Row],[year_of_release]])</f>
        <v>1111.1111111111111</v>
      </c>
      <c r="X709" s="6">
        <f>Table1[[#This Row],[other_sales]]/(2017-Table1[[#This Row],[year_of_release]])</f>
        <v>16666.666666666668</v>
      </c>
      <c r="Y709" s="4">
        <v>528816311</v>
      </c>
      <c r="Z709" s="4">
        <v>440001482</v>
      </c>
      <c r="AA709" s="4">
        <v>128063000</v>
      </c>
      <c r="AB709" s="1">
        <f>Table1[[#This Row],[na_sales]]/Table1[[#This Row],[NA population]]</f>
        <v>1.7775548530688191E-3</v>
      </c>
      <c r="AC709" s="1">
        <f>Table1[[#This Row],[eu_sales]]/Table1[[#This Row],[Eu population]]</f>
        <v>1.0909054165413015E-3</v>
      </c>
      <c r="AD709" s="1">
        <f>Table1[[#This Row],[jp_sales]]/Table1[[#This Row],[Jp population]]</f>
        <v>7.8086566767918917E-5</v>
      </c>
    </row>
    <row r="710" spans="1:30" x14ac:dyDescent="0.25">
      <c r="A710" t="s">
        <v>864</v>
      </c>
      <c r="B710" t="s">
        <v>159</v>
      </c>
      <c r="C710">
        <v>2002</v>
      </c>
      <c r="D710" t="s">
        <v>27</v>
      </c>
      <c r="E710" t="s">
        <v>575</v>
      </c>
      <c r="F710" s="4">
        <v>850000</v>
      </c>
      <c r="G710" s="4">
        <v>650000</v>
      </c>
      <c r="H710" s="4">
        <v>0</v>
      </c>
      <c r="I710" s="4">
        <v>80000</v>
      </c>
      <c r="J710">
        <v>7.6</v>
      </c>
      <c r="K710">
        <v>18</v>
      </c>
      <c r="L710">
        <v>7.6</v>
      </c>
      <c r="M710" s="4">
        <v>13</v>
      </c>
      <c r="N710" t="s">
        <v>608</v>
      </c>
      <c r="O710" t="s">
        <v>21</v>
      </c>
      <c r="P710" s="4">
        <v>1580000</v>
      </c>
      <c r="Q710" s="3">
        <f>AVERAGE(Table1[[#This Row],[critic_score]],Table1[[#This Row],[user_score]])</f>
        <v>7.6</v>
      </c>
      <c r="R710" s="4">
        <f>Table1[[#This Row],[user_count]]+Table1[[#This Row],[critic_count]]</f>
        <v>31</v>
      </c>
      <c r="S710" s="2">
        <f>100000*Table1[[#This Row],[review_count]]/Table1[[#This Row],[total sales]]</f>
        <v>1.9620253164556962</v>
      </c>
      <c r="T710" s="2">
        <f>Table1[[#This Row],[total sales]]/(2017-Table1[[#This Row],[year_of_release]])</f>
        <v>105333.33333333333</v>
      </c>
      <c r="U710" s="9">
        <f>Table1[[#This Row],[na_sales]]/(2017-Table1[[#This Row],[year_of_release]])</f>
        <v>56666.666666666664</v>
      </c>
      <c r="V710" s="6">
        <f>Table1[[#This Row],[eu_sales]]/(2017-Table1[[#This Row],[year_of_release]])</f>
        <v>43333.333333333336</v>
      </c>
      <c r="W710" s="6">
        <f>Table1[[#This Row],[jp_sales]]/(2017-Table1[[#This Row],[year_of_release]])</f>
        <v>0</v>
      </c>
      <c r="X710" s="6">
        <f>Table1[[#This Row],[other_sales]]/(2017-Table1[[#This Row],[year_of_release]])</f>
        <v>5333.333333333333</v>
      </c>
      <c r="Y710" s="4">
        <v>495013192</v>
      </c>
      <c r="Z710" s="4">
        <v>431019772</v>
      </c>
      <c r="AA710" s="4">
        <v>127445000</v>
      </c>
      <c r="AB710" s="1">
        <f>Table1[[#This Row],[na_sales]]/Table1[[#This Row],[NA population]]</f>
        <v>1.7171259548977838E-3</v>
      </c>
      <c r="AC710" s="1">
        <f>Table1[[#This Row],[eu_sales]]/Table1[[#This Row],[Eu population]]</f>
        <v>1.5080514682282371E-3</v>
      </c>
      <c r="AD710" s="1">
        <f>Table1[[#This Row],[jp_sales]]/Table1[[#This Row],[Jp population]]</f>
        <v>0</v>
      </c>
    </row>
    <row r="711" spans="1:30" x14ac:dyDescent="0.25">
      <c r="A711" t="s">
        <v>865</v>
      </c>
      <c r="B711" t="s">
        <v>136</v>
      </c>
      <c r="C711">
        <v>2015</v>
      </c>
      <c r="D711" t="s">
        <v>29</v>
      </c>
      <c r="E711" t="s">
        <v>20</v>
      </c>
      <c r="F711" s="4">
        <v>690000</v>
      </c>
      <c r="G711" s="4">
        <v>530000</v>
      </c>
      <c r="H711" s="4">
        <v>240000</v>
      </c>
      <c r="I711" s="4">
        <v>120000</v>
      </c>
      <c r="J711">
        <v>6.6</v>
      </c>
      <c r="K711">
        <v>66</v>
      </c>
      <c r="L711">
        <v>6.5</v>
      </c>
      <c r="M711" s="4">
        <v>279</v>
      </c>
      <c r="N711" t="s">
        <v>713</v>
      </c>
      <c r="O711" t="s">
        <v>21</v>
      </c>
      <c r="P711" s="4">
        <v>1580000</v>
      </c>
      <c r="Q711" s="3">
        <f>AVERAGE(Table1[[#This Row],[critic_score]],Table1[[#This Row],[user_score]])</f>
        <v>6.55</v>
      </c>
      <c r="R711" s="4">
        <f>Table1[[#This Row],[user_count]]+Table1[[#This Row],[critic_count]]</f>
        <v>345</v>
      </c>
      <c r="S711" s="2">
        <f>100000*Table1[[#This Row],[review_count]]/Table1[[#This Row],[total sales]]</f>
        <v>21.835443037974684</v>
      </c>
      <c r="T711" s="2">
        <f>Table1[[#This Row],[total sales]]/(2017-Table1[[#This Row],[year_of_release]])</f>
        <v>790000</v>
      </c>
      <c r="U711" s="9">
        <f>Table1[[#This Row],[na_sales]]/(2017-Table1[[#This Row],[year_of_release]])</f>
        <v>345000</v>
      </c>
      <c r="V711" s="6">
        <f>Table1[[#This Row],[eu_sales]]/(2017-Table1[[#This Row],[year_of_release]])</f>
        <v>265000</v>
      </c>
      <c r="W711" s="6">
        <f>Table1[[#This Row],[jp_sales]]/(2017-Table1[[#This Row],[year_of_release]])</f>
        <v>120000</v>
      </c>
      <c r="X711" s="6">
        <f>Table1[[#This Row],[other_sales]]/(2017-Table1[[#This Row],[year_of_release]])</f>
        <v>60000</v>
      </c>
      <c r="Y711" s="4">
        <v>567732286</v>
      </c>
      <c r="Z711" s="4">
        <v>444588718</v>
      </c>
      <c r="AA711" s="4">
        <v>127141000</v>
      </c>
      <c r="AB711" s="1">
        <f>Table1[[#This Row],[na_sales]]/Table1[[#This Row],[NA population]]</f>
        <v>1.2153615656799199E-3</v>
      </c>
      <c r="AC711" s="1">
        <f>Table1[[#This Row],[eu_sales]]/Table1[[#This Row],[Eu population]]</f>
        <v>1.1921130216354253E-3</v>
      </c>
      <c r="AD711" s="1">
        <f>Table1[[#This Row],[jp_sales]]/Table1[[#This Row],[Jp population]]</f>
        <v>1.8876680221171769E-3</v>
      </c>
    </row>
    <row r="712" spans="1:30" x14ac:dyDescent="0.25">
      <c r="A712" t="s">
        <v>862</v>
      </c>
      <c r="B712" t="s">
        <v>34</v>
      </c>
      <c r="C712">
        <v>2008</v>
      </c>
      <c r="D712" t="s">
        <v>65</v>
      </c>
      <c r="E712" t="s">
        <v>83</v>
      </c>
      <c r="F712" s="4">
        <v>920000</v>
      </c>
      <c r="G712" s="4">
        <v>430000</v>
      </c>
      <c r="H712" s="4">
        <v>70000</v>
      </c>
      <c r="I712" s="4">
        <v>150000</v>
      </c>
      <c r="J712">
        <v>8.5</v>
      </c>
      <c r="K712">
        <v>62</v>
      </c>
      <c r="L712">
        <v>7.9</v>
      </c>
      <c r="M712" s="4">
        <v>157</v>
      </c>
      <c r="N712" t="s">
        <v>291</v>
      </c>
      <c r="O712" t="s">
        <v>67</v>
      </c>
      <c r="P712" s="4">
        <v>1570000</v>
      </c>
      <c r="Q712" s="3">
        <f>AVERAGE(Table1[[#This Row],[critic_score]],Table1[[#This Row],[user_score]])</f>
        <v>8.1999999999999993</v>
      </c>
      <c r="R712" s="4">
        <f>Table1[[#This Row],[user_count]]+Table1[[#This Row],[critic_count]]</f>
        <v>219</v>
      </c>
      <c r="S712" s="2">
        <f>100000*Table1[[#This Row],[review_count]]/Table1[[#This Row],[total sales]]</f>
        <v>13.949044585987261</v>
      </c>
      <c r="T712" s="2">
        <f>Table1[[#This Row],[total sales]]/(2017-Table1[[#This Row],[year_of_release]])</f>
        <v>174444.44444444444</v>
      </c>
      <c r="U712" s="9">
        <f>Table1[[#This Row],[na_sales]]/(2017-Table1[[#This Row],[year_of_release]])</f>
        <v>102222.22222222222</v>
      </c>
      <c r="V712" s="6">
        <f>Table1[[#This Row],[eu_sales]]/(2017-Table1[[#This Row],[year_of_release]])</f>
        <v>47777.777777777781</v>
      </c>
      <c r="W712" s="6">
        <f>Table1[[#This Row],[jp_sales]]/(2017-Table1[[#This Row],[year_of_release]])</f>
        <v>7777.7777777777774</v>
      </c>
      <c r="X712" s="6">
        <f>Table1[[#This Row],[other_sales]]/(2017-Table1[[#This Row],[year_of_release]])</f>
        <v>16666.666666666668</v>
      </c>
      <c r="Y712" s="4">
        <v>528816311</v>
      </c>
      <c r="Z712" s="4">
        <v>440001482</v>
      </c>
      <c r="AA712" s="4">
        <v>128063000</v>
      </c>
      <c r="AB712" s="1">
        <f>Table1[[#This Row],[na_sales]]/Table1[[#This Row],[NA population]]</f>
        <v>1.7397345370460783E-3</v>
      </c>
      <c r="AC712" s="1">
        <f>Table1[[#This Row],[eu_sales]]/Table1[[#This Row],[Eu population]]</f>
        <v>9.7726943565158274E-4</v>
      </c>
      <c r="AD712" s="1">
        <f>Table1[[#This Row],[jp_sales]]/Table1[[#This Row],[Jp population]]</f>
        <v>5.4660596737543239E-4</v>
      </c>
    </row>
    <row r="713" spans="1:30" x14ac:dyDescent="0.25">
      <c r="A713" t="s">
        <v>863</v>
      </c>
      <c r="B713" t="s">
        <v>39</v>
      </c>
      <c r="C713">
        <v>2011</v>
      </c>
      <c r="D713" t="s">
        <v>27</v>
      </c>
      <c r="E713" t="s">
        <v>403</v>
      </c>
      <c r="F713" s="4">
        <v>600000</v>
      </c>
      <c r="G713" s="4">
        <v>690000</v>
      </c>
      <c r="H713" s="4">
        <v>20000</v>
      </c>
      <c r="I713" s="4">
        <v>260000</v>
      </c>
      <c r="J713">
        <v>7.6</v>
      </c>
      <c r="K713">
        <v>38</v>
      </c>
      <c r="L713">
        <v>8.1999999999999993</v>
      </c>
      <c r="M713" s="4">
        <v>253</v>
      </c>
      <c r="N713" t="s">
        <v>403</v>
      </c>
      <c r="O713" t="s">
        <v>21</v>
      </c>
      <c r="P713" s="4">
        <v>1570000</v>
      </c>
      <c r="Q713" s="3">
        <f>AVERAGE(Table1[[#This Row],[critic_score]],Table1[[#This Row],[user_score]])</f>
        <v>7.8999999999999995</v>
      </c>
      <c r="R713" s="4">
        <f>Table1[[#This Row],[user_count]]+Table1[[#This Row],[critic_count]]</f>
        <v>291</v>
      </c>
      <c r="S713" s="2">
        <f>100000*Table1[[#This Row],[review_count]]/Table1[[#This Row],[total sales]]</f>
        <v>18.535031847133759</v>
      </c>
      <c r="T713" s="2">
        <f>Table1[[#This Row],[total sales]]/(2017-Table1[[#This Row],[year_of_release]])</f>
        <v>261666.66666666666</v>
      </c>
      <c r="U713" s="9">
        <f>Table1[[#This Row],[na_sales]]/(2017-Table1[[#This Row],[year_of_release]])</f>
        <v>100000</v>
      </c>
      <c r="V713" s="6">
        <f>Table1[[#This Row],[eu_sales]]/(2017-Table1[[#This Row],[year_of_release]])</f>
        <v>115000</v>
      </c>
      <c r="W713" s="6">
        <f>Table1[[#This Row],[jp_sales]]/(2017-Table1[[#This Row],[year_of_release]])</f>
        <v>3333.3333333333335</v>
      </c>
      <c r="X713" s="6">
        <f>Table1[[#This Row],[other_sales]]/(2017-Table1[[#This Row],[year_of_release]])</f>
        <v>43333.333333333336</v>
      </c>
      <c r="Y713" s="4">
        <v>545961365</v>
      </c>
      <c r="Z713" s="4">
        <v>440756453</v>
      </c>
      <c r="AA713" s="4">
        <v>127833000</v>
      </c>
      <c r="AB713" s="1">
        <f>Table1[[#This Row],[na_sales]]/Table1[[#This Row],[NA population]]</f>
        <v>1.0989788627259367E-3</v>
      </c>
      <c r="AC713" s="1">
        <f>Table1[[#This Row],[eu_sales]]/Table1[[#This Row],[Eu population]]</f>
        <v>1.5654904092805193E-3</v>
      </c>
      <c r="AD713" s="1">
        <f>Table1[[#This Row],[jp_sales]]/Table1[[#This Row],[Jp population]]</f>
        <v>1.5645412373956646E-4</v>
      </c>
    </row>
    <row r="714" spans="1:30" x14ac:dyDescent="0.25">
      <c r="A714" t="s">
        <v>866</v>
      </c>
      <c r="B714" t="s">
        <v>39</v>
      </c>
      <c r="C714">
        <v>2008</v>
      </c>
      <c r="D714" t="s">
        <v>40</v>
      </c>
      <c r="E714" t="s">
        <v>196</v>
      </c>
      <c r="F714" s="4">
        <v>580000</v>
      </c>
      <c r="G714" s="4">
        <v>450000</v>
      </c>
      <c r="H714" s="4">
        <v>340000</v>
      </c>
      <c r="I714" s="4">
        <v>200000</v>
      </c>
      <c r="J714">
        <v>8.4</v>
      </c>
      <c r="K714">
        <v>63</v>
      </c>
      <c r="L714">
        <v>8.1999999999999993</v>
      </c>
      <c r="M714" s="4">
        <v>311</v>
      </c>
      <c r="N714" t="s">
        <v>196</v>
      </c>
      <c r="O714" t="s">
        <v>43</v>
      </c>
      <c r="P714" s="4">
        <v>1570000</v>
      </c>
      <c r="Q714" s="3">
        <f>AVERAGE(Table1[[#This Row],[critic_score]],Table1[[#This Row],[user_score]])</f>
        <v>8.3000000000000007</v>
      </c>
      <c r="R714" s="4">
        <f>Table1[[#This Row],[user_count]]+Table1[[#This Row],[critic_count]]</f>
        <v>374</v>
      </c>
      <c r="S714" s="2">
        <f>100000*Table1[[#This Row],[review_count]]/Table1[[#This Row],[total sales]]</f>
        <v>23.821656050955415</v>
      </c>
      <c r="T714" s="2">
        <f>Table1[[#This Row],[total sales]]/(2017-Table1[[#This Row],[year_of_release]])</f>
        <v>174444.44444444444</v>
      </c>
      <c r="U714" s="9">
        <f>Table1[[#This Row],[na_sales]]/(2017-Table1[[#This Row],[year_of_release]])</f>
        <v>64444.444444444445</v>
      </c>
      <c r="V714" s="6">
        <f>Table1[[#This Row],[eu_sales]]/(2017-Table1[[#This Row],[year_of_release]])</f>
        <v>50000</v>
      </c>
      <c r="W714" s="6">
        <f>Table1[[#This Row],[jp_sales]]/(2017-Table1[[#This Row],[year_of_release]])</f>
        <v>37777.777777777781</v>
      </c>
      <c r="X714" s="6">
        <f>Table1[[#This Row],[other_sales]]/(2017-Table1[[#This Row],[year_of_release]])</f>
        <v>22222.222222222223</v>
      </c>
      <c r="Y714" s="4">
        <v>528816311</v>
      </c>
      <c r="Z714" s="4">
        <v>440001482</v>
      </c>
      <c r="AA714" s="4">
        <v>128063000</v>
      </c>
      <c r="AB714" s="1">
        <f>Table1[[#This Row],[na_sales]]/Table1[[#This Row],[NA population]]</f>
        <v>1.0967891646594841E-3</v>
      </c>
      <c r="AC714" s="1">
        <f>Table1[[#This Row],[eu_sales]]/Table1[[#This Row],[Eu population]]</f>
        <v>1.0227238280074702E-3</v>
      </c>
      <c r="AD714" s="1">
        <f>Table1[[#This Row],[jp_sales]]/Table1[[#This Row],[Jp population]]</f>
        <v>2.654943270109243E-3</v>
      </c>
    </row>
    <row r="715" spans="1:30" x14ac:dyDescent="0.25">
      <c r="A715" t="s">
        <v>867</v>
      </c>
      <c r="B715" t="s">
        <v>200</v>
      </c>
      <c r="C715">
        <v>2013</v>
      </c>
      <c r="D715" t="s">
        <v>40</v>
      </c>
      <c r="E715" t="s">
        <v>35</v>
      </c>
      <c r="F715" s="4">
        <v>1060000</v>
      </c>
      <c r="G715" s="4">
        <v>350000</v>
      </c>
      <c r="H715" s="4">
        <v>10000</v>
      </c>
      <c r="I715" s="4">
        <v>150000</v>
      </c>
      <c r="J715">
        <v>7.8</v>
      </c>
      <c r="K715">
        <v>69</v>
      </c>
      <c r="L715">
        <v>6.8</v>
      </c>
      <c r="M715" s="4">
        <v>908</v>
      </c>
      <c r="N715" t="s">
        <v>868</v>
      </c>
      <c r="O715" t="s">
        <v>43</v>
      </c>
      <c r="P715" s="4">
        <v>1570000</v>
      </c>
      <c r="Q715" s="3">
        <f>AVERAGE(Table1[[#This Row],[critic_score]],Table1[[#This Row],[user_score]])</f>
        <v>7.3</v>
      </c>
      <c r="R715" s="4">
        <f>Table1[[#This Row],[user_count]]+Table1[[#This Row],[critic_count]]</f>
        <v>977</v>
      </c>
      <c r="S715" s="2">
        <f>100000*Table1[[#This Row],[review_count]]/Table1[[#This Row],[total sales]]</f>
        <v>62.229299363057322</v>
      </c>
      <c r="T715" s="2">
        <f>Table1[[#This Row],[total sales]]/(2017-Table1[[#This Row],[year_of_release]])</f>
        <v>392500</v>
      </c>
      <c r="U715" s="9">
        <f>Table1[[#This Row],[na_sales]]/(2017-Table1[[#This Row],[year_of_release]])</f>
        <v>265000</v>
      </c>
      <c r="V715" s="6">
        <f>Table1[[#This Row],[eu_sales]]/(2017-Table1[[#This Row],[year_of_release]])</f>
        <v>87500</v>
      </c>
      <c r="W715" s="6">
        <f>Table1[[#This Row],[jp_sales]]/(2017-Table1[[#This Row],[year_of_release]])</f>
        <v>2500</v>
      </c>
      <c r="X715" s="6">
        <f>Table1[[#This Row],[other_sales]]/(2017-Table1[[#This Row],[year_of_release]])</f>
        <v>37500</v>
      </c>
      <c r="Y715" s="4">
        <v>556861736</v>
      </c>
      <c r="Z715" s="4">
        <v>442492884</v>
      </c>
      <c r="AA715" s="4">
        <v>127445000</v>
      </c>
      <c r="AB715" s="1">
        <f>Table1[[#This Row],[na_sales]]/Table1[[#This Row],[NA population]]</f>
        <v>1.903524576161577E-3</v>
      </c>
      <c r="AC715" s="1">
        <f>Table1[[#This Row],[eu_sales]]/Table1[[#This Row],[Eu population]]</f>
        <v>7.909731718985112E-4</v>
      </c>
      <c r="AD715" s="1">
        <f>Table1[[#This Row],[jp_sales]]/Table1[[#This Row],[Jp population]]</f>
        <v>7.8465220291105969E-5</v>
      </c>
    </row>
    <row r="716" spans="1:30" x14ac:dyDescent="0.25">
      <c r="A716" t="s">
        <v>869</v>
      </c>
      <c r="B716" t="s">
        <v>45</v>
      </c>
      <c r="C716">
        <v>2001</v>
      </c>
      <c r="D716" t="s">
        <v>19</v>
      </c>
      <c r="E716" t="s">
        <v>100</v>
      </c>
      <c r="F716" s="4">
        <v>770000</v>
      </c>
      <c r="G716" s="4">
        <v>600000</v>
      </c>
      <c r="H716" s="4">
        <v>0</v>
      </c>
      <c r="I716" s="4">
        <v>200000</v>
      </c>
      <c r="J716">
        <v>9</v>
      </c>
      <c r="K716">
        <v>18</v>
      </c>
      <c r="L716">
        <v>8.6999999999999993</v>
      </c>
      <c r="M716" s="4">
        <v>24</v>
      </c>
      <c r="N716" t="s">
        <v>101</v>
      </c>
      <c r="O716" t="s">
        <v>21</v>
      </c>
      <c r="P716" s="4">
        <v>1570000</v>
      </c>
      <c r="Q716" s="3">
        <f>AVERAGE(Table1[[#This Row],[critic_score]],Table1[[#This Row],[user_score]])</f>
        <v>8.85</v>
      </c>
      <c r="R716" s="4">
        <f>Table1[[#This Row],[user_count]]+Table1[[#This Row],[critic_count]]</f>
        <v>42</v>
      </c>
      <c r="S716" s="2">
        <f>100000*Table1[[#This Row],[review_count]]/Table1[[#This Row],[total sales]]</f>
        <v>2.6751592356687897</v>
      </c>
      <c r="T716" s="2">
        <f>Table1[[#This Row],[total sales]]/(2017-Table1[[#This Row],[year_of_release]])</f>
        <v>98125</v>
      </c>
      <c r="U716" s="9">
        <f>Table1[[#This Row],[na_sales]]/(2017-Table1[[#This Row],[year_of_release]])</f>
        <v>48125</v>
      </c>
      <c r="V716" s="6">
        <f>Table1[[#This Row],[eu_sales]]/(2017-Table1[[#This Row],[year_of_release]])</f>
        <v>37500</v>
      </c>
      <c r="W716" s="6">
        <f>Table1[[#This Row],[jp_sales]]/(2017-Table1[[#This Row],[year_of_release]])</f>
        <v>0</v>
      </c>
      <c r="X716" s="6">
        <f>Table1[[#This Row],[other_sales]]/(2017-Table1[[#This Row],[year_of_release]])</f>
        <v>12500</v>
      </c>
      <c r="Y716" s="4">
        <v>489752572</v>
      </c>
      <c r="Z716" s="4">
        <v>430035992</v>
      </c>
      <c r="AA716" s="4">
        <v>127149000</v>
      </c>
      <c r="AB716" s="1">
        <f>Table1[[#This Row],[na_sales]]/Table1[[#This Row],[NA population]]</f>
        <v>1.5722224731879509E-3</v>
      </c>
      <c r="AC716" s="1">
        <f>Table1[[#This Row],[eu_sales]]/Table1[[#This Row],[Eu population]]</f>
        <v>1.395232053041737E-3</v>
      </c>
      <c r="AD716" s="1">
        <f>Table1[[#This Row],[jp_sales]]/Table1[[#This Row],[Jp population]]</f>
        <v>0</v>
      </c>
    </row>
    <row r="717" spans="1:30" x14ac:dyDescent="0.25">
      <c r="A717" t="s">
        <v>870</v>
      </c>
      <c r="B717" t="s">
        <v>34</v>
      </c>
      <c r="C717">
        <v>2013</v>
      </c>
      <c r="D717" t="s">
        <v>54</v>
      </c>
      <c r="E717" t="s">
        <v>35</v>
      </c>
      <c r="F717" s="4">
        <v>920000</v>
      </c>
      <c r="G717" s="4">
        <v>500000</v>
      </c>
      <c r="H717" s="4">
        <v>30000</v>
      </c>
      <c r="I717" s="4">
        <v>120000</v>
      </c>
      <c r="J717">
        <v>7.9</v>
      </c>
      <c r="K717">
        <v>81</v>
      </c>
      <c r="L717">
        <v>5.4</v>
      </c>
      <c r="M717" s="4">
        <v>779</v>
      </c>
      <c r="N717" t="s">
        <v>146</v>
      </c>
      <c r="O717" t="s">
        <v>43</v>
      </c>
      <c r="P717" s="4">
        <v>1570000</v>
      </c>
      <c r="Q717" s="3">
        <f>AVERAGE(Table1[[#This Row],[critic_score]],Table1[[#This Row],[user_score]])</f>
        <v>6.65</v>
      </c>
      <c r="R717" s="4">
        <f>Table1[[#This Row],[user_count]]+Table1[[#This Row],[critic_count]]</f>
        <v>860</v>
      </c>
      <c r="S717" s="2">
        <f>100000*Table1[[#This Row],[review_count]]/Table1[[#This Row],[total sales]]</f>
        <v>54.777070063694268</v>
      </c>
      <c r="T717" s="2">
        <f>Table1[[#This Row],[total sales]]/(2017-Table1[[#This Row],[year_of_release]])</f>
        <v>392500</v>
      </c>
      <c r="U717" s="9">
        <f>Table1[[#This Row],[na_sales]]/(2017-Table1[[#This Row],[year_of_release]])</f>
        <v>230000</v>
      </c>
      <c r="V717" s="6">
        <f>Table1[[#This Row],[eu_sales]]/(2017-Table1[[#This Row],[year_of_release]])</f>
        <v>125000</v>
      </c>
      <c r="W717" s="6">
        <f>Table1[[#This Row],[jp_sales]]/(2017-Table1[[#This Row],[year_of_release]])</f>
        <v>7500</v>
      </c>
      <c r="X717" s="6">
        <f>Table1[[#This Row],[other_sales]]/(2017-Table1[[#This Row],[year_of_release]])</f>
        <v>30000</v>
      </c>
      <c r="Y717" s="4">
        <v>556861736</v>
      </c>
      <c r="Z717" s="4">
        <v>442492884</v>
      </c>
      <c r="AA717" s="4">
        <v>127445000</v>
      </c>
      <c r="AB717" s="1">
        <f>Table1[[#This Row],[na_sales]]/Table1[[#This Row],[NA population]]</f>
        <v>1.6521156698760858E-3</v>
      </c>
      <c r="AC717" s="1">
        <f>Table1[[#This Row],[eu_sales]]/Table1[[#This Row],[Eu population]]</f>
        <v>1.1299616741407303E-3</v>
      </c>
      <c r="AD717" s="1">
        <f>Table1[[#This Row],[jp_sales]]/Table1[[#This Row],[Jp population]]</f>
        <v>2.3539566087331791E-4</v>
      </c>
    </row>
    <row r="718" spans="1:30" x14ac:dyDescent="0.25">
      <c r="A718" t="s">
        <v>289</v>
      </c>
      <c r="B718" t="s">
        <v>200</v>
      </c>
      <c r="C718">
        <v>2014</v>
      </c>
      <c r="D718" t="s">
        <v>40</v>
      </c>
      <c r="E718" t="s">
        <v>83</v>
      </c>
      <c r="F718" s="4">
        <v>900000</v>
      </c>
      <c r="G718" s="4">
        <v>530000</v>
      </c>
      <c r="H718" s="4">
        <v>0</v>
      </c>
      <c r="I718" s="4">
        <v>140000</v>
      </c>
      <c r="J718">
        <v>7.8</v>
      </c>
      <c r="K718">
        <v>15</v>
      </c>
      <c r="L718">
        <v>5.8</v>
      </c>
      <c r="M718" s="4">
        <v>712</v>
      </c>
      <c r="N718" t="s">
        <v>189</v>
      </c>
      <c r="O718" t="s">
        <v>43</v>
      </c>
      <c r="P718" s="4">
        <v>1570000</v>
      </c>
      <c r="Q718" s="3">
        <f>AVERAGE(Table1[[#This Row],[critic_score]],Table1[[#This Row],[user_score]])</f>
        <v>6.8</v>
      </c>
      <c r="R718" s="4">
        <f>Table1[[#This Row],[user_count]]+Table1[[#This Row],[critic_count]]</f>
        <v>727</v>
      </c>
      <c r="S718" s="2">
        <f>100000*Table1[[#This Row],[review_count]]/Table1[[#This Row],[total sales]]</f>
        <v>46.305732484076437</v>
      </c>
      <c r="T718" s="2">
        <f>Table1[[#This Row],[total sales]]/(2017-Table1[[#This Row],[year_of_release]])</f>
        <v>523333.33333333331</v>
      </c>
      <c r="U718" s="9">
        <f>Table1[[#This Row],[na_sales]]/(2017-Table1[[#This Row],[year_of_release]])</f>
        <v>300000</v>
      </c>
      <c r="V718" s="6">
        <f>Table1[[#This Row],[eu_sales]]/(2017-Table1[[#This Row],[year_of_release]])</f>
        <v>176666.66666666666</v>
      </c>
      <c r="W718" s="6">
        <f>Table1[[#This Row],[jp_sales]]/(2017-Table1[[#This Row],[year_of_release]])</f>
        <v>0</v>
      </c>
      <c r="X718" s="6">
        <f>Table1[[#This Row],[other_sales]]/(2017-Table1[[#This Row],[year_of_release]])</f>
        <v>46666.666666666664</v>
      </c>
      <c r="Y718" s="4">
        <v>562338430</v>
      </c>
      <c r="Z718" s="4">
        <v>443580712</v>
      </c>
      <c r="AA718" s="4">
        <v>127276000</v>
      </c>
      <c r="AB718" s="1">
        <f>Table1[[#This Row],[na_sales]]/Table1[[#This Row],[NA population]]</f>
        <v>1.6004597089336399E-3</v>
      </c>
      <c r="AC718" s="1">
        <f>Table1[[#This Row],[eu_sales]]/Table1[[#This Row],[Eu population]]</f>
        <v>1.1948220147137507E-3</v>
      </c>
      <c r="AD718" s="1">
        <f>Table1[[#This Row],[jp_sales]]/Table1[[#This Row],[Jp population]]</f>
        <v>0</v>
      </c>
    </row>
    <row r="719" spans="1:30" x14ac:dyDescent="0.25">
      <c r="A719" t="s">
        <v>871</v>
      </c>
      <c r="B719" t="s">
        <v>26</v>
      </c>
      <c r="C719">
        <v>2008</v>
      </c>
      <c r="D719" t="s">
        <v>29</v>
      </c>
      <c r="E719" t="s">
        <v>55</v>
      </c>
      <c r="F719" s="4">
        <v>840000</v>
      </c>
      <c r="G719" s="4">
        <v>570000</v>
      </c>
      <c r="H719" s="4">
        <v>0</v>
      </c>
      <c r="I719" s="4">
        <v>160000</v>
      </c>
      <c r="J719">
        <v>7.2</v>
      </c>
      <c r="K719">
        <v>40</v>
      </c>
      <c r="L719">
        <v>8</v>
      </c>
      <c r="M719" s="4">
        <v>5</v>
      </c>
      <c r="N719" t="s">
        <v>241</v>
      </c>
      <c r="O719" t="s">
        <v>84</v>
      </c>
      <c r="P719" s="4">
        <v>1570000</v>
      </c>
      <c r="Q719" s="3">
        <f>AVERAGE(Table1[[#This Row],[critic_score]],Table1[[#This Row],[user_score]])</f>
        <v>7.6</v>
      </c>
      <c r="R719" s="4">
        <f>Table1[[#This Row],[user_count]]+Table1[[#This Row],[critic_count]]</f>
        <v>45</v>
      </c>
      <c r="S719" s="2">
        <f>100000*Table1[[#This Row],[review_count]]/Table1[[#This Row],[total sales]]</f>
        <v>2.8662420382165603</v>
      </c>
      <c r="T719" s="2">
        <f>Table1[[#This Row],[total sales]]/(2017-Table1[[#This Row],[year_of_release]])</f>
        <v>174444.44444444444</v>
      </c>
      <c r="U719" s="9">
        <f>Table1[[#This Row],[na_sales]]/(2017-Table1[[#This Row],[year_of_release]])</f>
        <v>93333.333333333328</v>
      </c>
      <c r="V719" s="6">
        <f>Table1[[#This Row],[eu_sales]]/(2017-Table1[[#This Row],[year_of_release]])</f>
        <v>63333.333333333336</v>
      </c>
      <c r="W719" s="6">
        <f>Table1[[#This Row],[jp_sales]]/(2017-Table1[[#This Row],[year_of_release]])</f>
        <v>0</v>
      </c>
      <c r="X719" s="6">
        <f>Table1[[#This Row],[other_sales]]/(2017-Table1[[#This Row],[year_of_release]])</f>
        <v>17777.777777777777</v>
      </c>
      <c r="Y719" s="4">
        <v>528816311</v>
      </c>
      <c r="Z719" s="4">
        <v>440001482</v>
      </c>
      <c r="AA719" s="4">
        <v>128063000</v>
      </c>
      <c r="AB719" s="1">
        <f>Table1[[#This Row],[na_sales]]/Table1[[#This Row],[NA population]]</f>
        <v>1.588453272955115E-3</v>
      </c>
      <c r="AC719" s="1">
        <f>Table1[[#This Row],[eu_sales]]/Table1[[#This Row],[Eu population]]</f>
        <v>1.2954501821427955E-3</v>
      </c>
      <c r="AD719" s="1">
        <f>Table1[[#This Row],[jp_sales]]/Table1[[#This Row],[Jp population]]</f>
        <v>0</v>
      </c>
    </row>
    <row r="720" spans="1:30" x14ac:dyDescent="0.25">
      <c r="A720" t="s">
        <v>873</v>
      </c>
      <c r="B720" t="s">
        <v>26</v>
      </c>
      <c r="C720">
        <v>2008</v>
      </c>
      <c r="D720" t="s">
        <v>96</v>
      </c>
      <c r="E720" t="s">
        <v>176</v>
      </c>
      <c r="F720" s="4">
        <v>170000</v>
      </c>
      <c r="G720" s="4">
        <v>20000</v>
      </c>
      <c r="H720" s="4">
        <v>1360000</v>
      </c>
      <c r="I720" s="4">
        <v>20000</v>
      </c>
      <c r="J720">
        <v>8.4</v>
      </c>
      <c r="K720">
        <v>46</v>
      </c>
      <c r="L720">
        <v>8.5</v>
      </c>
      <c r="M720" s="4">
        <v>57</v>
      </c>
      <c r="N720" t="s">
        <v>793</v>
      </c>
      <c r="O720" t="s">
        <v>84</v>
      </c>
      <c r="P720" s="4">
        <v>1570000</v>
      </c>
      <c r="Q720" s="3">
        <f>AVERAGE(Table1[[#This Row],[critic_score]],Table1[[#This Row],[user_score]])</f>
        <v>8.4499999999999993</v>
      </c>
      <c r="R720" s="4">
        <f>Table1[[#This Row],[user_count]]+Table1[[#This Row],[critic_count]]</f>
        <v>103</v>
      </c>
      <c r="S720" s="2">
        <f>100000*Table1[[#This Row],[review_count]]/Table1[[#This Row],[total sales]]</f>
        <v>6.5605095541401273</v>
      </c>
      <c r="T720" s="2">
        <f>Table1[[#This Row],[total sales]]/(2017-Table1[[#This Row],[year_of_release]])</f>
        <v>174444.44444444444</v>
      </c>
      <c r="U720" s="9">
        <f>Table1[[#This Row],[na_sales]]/(2017-Table1[[#This Row],[year_of_release]])</f>
        <v>18888.888888888891</v>
      </c>
      <c r="V720" s="6">
        <f>Table1[[#This Row],[eu_sales]]/(2017-Table1[[#This Row],[year_of_release]])</f>
        <v>2222.2222222222222</v>
      </c>
      <c r="W720" s="6">
        <f>Table1[[#This Row],[jp_sales]]/(2017-Table1[[#This Row],[year_of_release]])</f>
        <v>151111.11111111112</v>
      </c>
      <c r="X720" s="6">
        <f>Table1[[#This Row],[other_sales]]/(2017-Table1[[#This Row],[year_of_release]])</f>
        <v>2222.2222222222222</v>
      </c>
      <c r="Y720" s="4">
        <v>528816311</v>
      </c>
      <c r="Z720" s="4">
        <v>440001482</v>
      </c>
      <c r="AA720" s="4">
        <v>128063000</v>
      </c>
      <c r="AB720" s="1">
        <f>Table1[[#This Row],[na_sales]]/Table1[[#This Row],[NA population]]</f>
        <v>3.2147268619329706E-4</v>
      </c>
      <c r="AC720" s="1">
        <f>Table1[[#This Row],[eu_sales]]/Table1[[#This Row],[Eu population]]</f>
        <v>4.5454392355887562E-5</v>
      </c>
      <c r="AD720" s="1">
        <f>Table1[[#This Row],[jp_sales]]/Table1[[#This Row],[Jp population]]</f>
        <v>1.0619773080436972E-2</v>
      </c>
    </row>
    <row r="721" spans="1:30" x14ac:dyDescent="0.25">
      <c r="A721" t="s">
        <v>874</v>
      </c>
      <c r="B721" t="s">
        <v>45</v>
      </c>
      <c r="C721">
        <v>2000</v>
      </c>
      <c r="D721" t="s">
        <v>23</v>
      </c>
      <c r="E721" t="s">
        <v>41</v>
      </c>
      <c r="F721" s="4">
        <v>770000</v>
      </c>
      <c r="G721" s="4">
        <v>600000</v>
      </c>
      <c r="H721" s="4">
        <v>0</v>
      </c>
      <c r="I721" s="4">
        <v>200000</v>
      </c>
      <c r="J721">
        <v>7.9</v>
      </c>
      <c r="K721">
        <v>21</v>
      </c>
      <c r="L721">
        <v>6.8</v>
      </c>
      <c r="M721" s="4">
        <v>18</v>
      </c>
      <c r="N721" t="s">
        <v>152</v>
      </c>
      <c r="O721" t="s">
        <v>67</v>
      </c>
      <c r="P721" s="4">
        <v>1570000</v>
      </c>
      <c r="Q721" s="3">
        <f>AVERAGE(Table1[[#This Row],[critic_score]],Table1[[#This Row],[user_score]])</f>
        <v>7.35</v>
      </c>
      <c r="R721" s="4">
        <f>Table1[[#This Row],[user_count]]+Table1[[#This Row],[critic_count]]</f>
        <v>39</v>
      </c>
      <c r="S721" s="2">
        <f>100000*Table1[[#This Row],[review_count]]/Table1[[#This Row],[total sales]]</f>
        <v>2.484076433121019</v>
      </c>
      <c r="T721" s="2">
        <f>Table1[[#This Row],[total sales]]/(2017-Table1[[#This Row],[year_of_release]])</f>
        <v>92352.941176470587</v>
      </c>
      <c r="U721" s="9">
        <f>Table1[[#This Row],[na_sales]]/(2017-Table1[[#This Row],[year_of_release]])</f>
        <v>45294.117647058825</v>
      </c>
      <c r="V721" s="6">
        <f>Table1[[#This Row],[eu_sales]]/(2017-Table1[[#This Row],[year_of_release]])</f>
        <v>35294.117647058825</v>
      </c>
      <c r="W721" s="6">
        <f>Table1[[#This Row],[jp_sales]]/(2017-Table1[[#This Row],[year_of_release]])</f>
        <v>0</v>
      </c>
      <c r="X721" s="6">
        <f>Table1[[#This Row],[other_sales]]/(2017-Table1[[#This Row],[year_of_release]])</f>
        <v>11764.705882352941</v>
      </c>
      <c r="Y721" s="4">
        <v>484244580</v>
      </c>
      <c r="Z721" s="4">
        <v>429286318</v>
      </c>
      <c r="AA721" s="4">
        <v>126843000</v>
      </c>
      <c r="AB721" s="1">
        <f>Table1[[#This Row],[na_sales]]/Table1[[#This Row],[NA population]]</f>
        <v>1.5901055619455772E-3</v>
      </c>
      <c r="AC721" s="1">
        <f>Table1[[#This Row],[eu_sales]]/Table1[[#This Row],[Eu population]]</f>
        <v>1.3976685835116692E-3</v>
      </c>
      <c r="AD721" s="1">
        <f>Table1[[#This Row],[jp_sales]]/Table1[[#This Row],[Jp population]]</f>
        <v>0</v>
      </c>
    </row>
    <row r="722" spans="1:30" x14ac:dyDescent="0.25">
      <c r="A722" t="s">
        <v>819</v>
      </c>
      <c r="B722" t="s">
        <v>45</v>
      </c>
      <c r="C722">
        <v>2006</v>
      </c>
      <c r="D722" t="s">
        <v>65</v>
      </c>
      <c r="E722" t="s">
        <v>100</v>
      </c>
      <c r="F722" s="4">
        <v>1070000</v>
      </c>
      <c r="G722" s="4">
        <v>400000</v>
      </c>
      <c r="H722" s="4">
        <v>0</v>
      </c>
      <c r="I722" s="4">
        <v>100000</v>
      </c>
      <c r="J722">
        <v>8.4</v>
      </c>
      <c r="K722">
        <v>32</v>
      </c>
      <c r="L722">
        <v>8.1</v>
      </c>
      <c r="M722" s="4">
        <v>41</v>
      </c>
      <c r="N722" t="s">
        <v>820</v>
      </c>
      <c r="O722" t="s">
        <v>67</v>
      </c>
      <c r="P722" s="4">
        <v>1570000</v>
      </c>
      <c r="Q722" s="3">
        <f>AVERAGE(Table1[[#This Row],[critic_score]],Table1[[#This Row],[user_score]])</f>
        <v>8.25</v>
      </c>
      <c r="R722" s="4">
        <f>Table1[[#This Row],[user_count]]+Table1[[#This Row],[critic_count]]</f>
        <v>73</v>
      </c>
      <c r="S722" s="2">
        <f>100000*Table1[[#This Row],[review_count]]/Table1[[#This Row],[total sales]]</f>
        <v>4.6496815286624207</v>
      </c>
      <c r="T722" s="2">
        <f>Table1[[#This Row],[total sales]]/(2017-Table1[[#This Row],[year_of_release]])</f>
        <v>142727.27272727274</v>
      </c>
      <c r="U722" s="9">
        <f>Table1[[#This Row],[na_sales]]/(2017-Table1[[#This Row],[year_of_release]])</f>
        <v>97272.727272727279</v>
      </c>
      <c r="V722" s="6">
        <f>Table1[[#This Row],[eu_sales]]/(2017-Table1[[#This Row],[year_of_release]])</f>
        <v>36363.63636363636</v>
      </c>
      <c r="W722" s="6">
        <f>Table1[[#This Row],[jp_sales]]/(2017-Table1[[#This Row],[year_of_release]])</f>
        <v>0</v>
      </c>
      <c r="X722" s="6">
        <f>Table1[[#This Row],[other_sales]]/(2017-Table1[[#This Row],[year_of_release]])</f>
        <v>9090.9090909090901</v>
      </c>
      <c r="Y722" s="4">
        <v>516818555</v>
      </c>
      <c r="Z722" s="4">
        <v>437126892</v>
      </c>
      <c r="AA722" s="4">
        <v>127854000</v>
      </c>
      <c r="AB722" s="1">
        <f>Table1[[#This Row],[na_sales]]/Table1[[#This Row],[NA population]]</f>
        <v>2.0703591031092142E-3</v>
      </c>
      <c r="AC722" s="1">
        <f>Table1[[#This Row],[eu_sales]]/Table1[[#This Row],[Eu population]]</f>
        <v>9.1506609938790955E-4</v>
      </c>
      <c r="AD722" s="1">
        <f>Table1[[#This Row],[jp_sales]]/Table1[[#This Row],[Jp population]]</f>
        <v>0</v>
      </c>
    </row>
    <row r="723" spans="1:30" x14ac:dyDescent="0.25">
      <c r="A723" t="s">
        <v>623</v>
      </c>
      <c r="B723" t="s">
        <v>200</v>
      </c>
      <c r="C723">
        <v>2014</v>
      </c>
      <c r="D723" t="s">
        <v>19</v>
      </c>
      <c r="E723" t="s">
        <v>100</v>
      </c>
      <c r="F723" s="4">
        <v>1310000</v>
      </c>
      <c r="G723" s="4">
        <v>90000</v>
      </c>
      <c r="H723" s="4">
        <v>0</v>
      </c>
      <c r="I723" s="4">
        <v>160000</v>
      </c>
      <c r="J723">
        <v>8</v>
      </c>
      <c r="K723">
        <v>19</v>
      </c>
      <c r="L723">
        <v>6.4</v>
      </c>
      <c r="M723" s="4">
        <v>138</v>
      </c>
      <c r="N723" t="s">
        <v>101</v>
      </c>
      <c r="O723" t="s">
        <v>21</v>
      </c>
      <c r="P723" s="4">
        <v>1560000</v>
      </c>
      <c r="Q723" s="3">
        <f>AVERAGE(Table1[[#This Row],[critic_score]],Table1[[#This Row],[user_score]])</f>
        <v>7.2</v>
      </c>
      <c r="R723" s="4">
        <f>Table1[[#This Row],[user_count]]+Table1[[#This Row],[critic_count]]</f>
        <v>157</v>
      </c>
      <c r="S723" s="2">
        <f>100000*Table1[[#This Row],[review_count]]/Table1[[#This Row],[total sales]]</f>
        <v>10.064102564102564</v>
      </c>
      <c r="T723" s="2">
        <f>Table1[[#This Row],[total sales]]/(2017-Table1[[#This Row],[year_of_release]])</f>
        <v>520000</v>
      </c>
      <c r="U723" s="9">
        <f>Table1[[#This Row],[na_sales]]/(2017-Table1[[#This Row],[year_of_release]])</f>
        <v>436666.66666666669</v>
      </c>
      <c r="V723" s="6">
        <f>Table1[[#This Row],[eu_sales]]/(2017-Table1[[#This Row],[year_of_release]])</f>
        <v>30000</v>
      </c>
      <c r="W723" s="6">
        <f>Table1[[#This Row],[jp_sales]]/(2017-Table1[[#This Row],[year_of_release]])</f>
        <v>0</v>
      </c>
      <c r="X723" s="6">
        <f>Table1[[#This Row],[other_sales]]/(2017-Table1[[#This Row],[year_of_release]])</f>
        <v>53333.333333333336</v>
      </c>
      <c r="Y723" s="4">
        <v>562338430</v>
      </c>
      <c r="Z723" s="4">
        <v>443580712</v>
      </c>
      <c r="AA723" s="4">
        <v>127276000</v>
      </c>
      <c r="AB723" s="1">
        <f>Table1[[#This Row],[na_sales]]/Table1[[#This Row],[NA population]]</f>
        <v>2.3295580207811869E-3</v>
      </c>
      <c r="AC723" s="1">
        <f>Table1[[#This Row],[eu_sales]]/Table1[[#This Row],[Eu population]]</f>
        <v>2.0289430438535388E-4</v>
      </c>
      <c r="AD723" s="1">
        <f>Table1[[#This Row],[jp_sales]]/Table1[[#This Row],[Jp population]]</f>
        <v>0</v>
      </c>
    </row>
    <row r="724" spans="1:30" x14ac:dyDescent="0.25">
      <c r="A724" t="s">
        <v>872</v>
      </c>
      <c r="B724" t="s">
        <v>138</v>
      </c>
      <c r="C724">
        <v>2005</v>
      </c>
      <c r="D724" t="s">
        <v>29</v>
      </c>
      <c r="E724" t="s">
        <v>20</v>
      </c>
      <c r="F724" s="4">
        <v>950000</v>
      </c>
      <c r="G724" s="4">
        <v>110000</v>
      </c>
      <c r="H724" s="4">
        <v>460000</v>
      </c>
      <c r="I724" s="4">
        <v>40000</v>
      </c>
      <c r="J724">
        <v>6.4</v>
      </c>
      <c r="K724">
        <v>25</v>
      </c>
      <c r="L724">
        <v>7.9</v>
      </c>
      <c r="M724" s="4">
        <v>53</v>
      </c>
      <c r="N724" t="s">
        <v>108</v>
      </c>
      <c r="O724" t="s">
        <v>21</v>
      </c>
      <c r="P724" s="4">
        <v>1560000</v>
      </c>
      <c r="Q724" s="3">
        <f>AVERAGE(Table1[[#This Row],[critic_score]],Table1[[#This Row],[user_score]])</f>
        <v>7.15</v>
      </c>
      <c r="R724" s="4">
        <f>Table1[[#This Row],[user_count]]+Table1[[#This Row],[critic_count]]</f>
        <v>78</v>
      </c>
      <c r="S724" s="2">
        <f>100000*Table1[[#This Row],[review_count]]/Table1[[#This Row],[total sales]]</f>
        <v>5</v>
      </c>
      <c r="T724" s="2">
        <f>Table1[[#This Row],[total sales]]/(2017-Table1[[#This Row],[year_of_release]])</f>
        <v>130000</v>
      </c>
      <c r="U724" s="9">
        <f>Table1[[#This Row],[na_sales]]/(2017-Table1[[#This Row],[year_of_release]])</f>
        <v>79166.666666666672</v>
      </c>
      <c r="V724" s="6">
        <f>Table1[[#This Row],[eu_sales]]/(2017-Table1[[#This Row],[year_of_release]])</f>
        <v>9166.6666666666661</v>
      </c>
      <c r="W724" s="6">
        <f>Table1[[#This Row],[jp_sales]]/(2017-Table1[[#This Row],[year_of_release]])</f>
        <v>38333.333333333336</v>
      </c>
      <c r="X724" s="6">
        <f>Table1[[#This Row],[other_sales]]/(2017-Table1[[#This Row],[year_of_release]])</f>
        <v>3333.3333333333335</v>
      </c>
      <c r="Y724" s="4">
        <v>511054143</v>
      </c>
      <c r="Z724" s="4">
        <v>435713800</v>
      </c>
      <c r="AA724" s="4">
        <v>127773000</v>
      </c>
      <c r="AB724" s="1">
        <f>Table1[[#This Row],[na_sales]]/Table1[[#This Row],[NA population]]</f>
        <v>1.8589028442726077E-3</v>
      </c>
      <c r="AC724" s="1">
        <f>Table1[[#This Row],[eu_sales]]/Table1[[#This Row],[Eu population]]</f>
        <v>2.5245929782347955E-4</v>
      </c>
      <c r="AD724" s="1">
        <f>Table1[[#This Row],[jp_sales]]/Table1[[#This Row],[Jp population]]</f>
        <v>3.6001346137290351E-3</v>
      </c>
    </row>
    <row r="725" spans="1:30" x14ac:dyDescent="0.25">
      <c r="A725" t="s">
        <v>258</v>
      </c>
      <c r="B725" t="s">
        <v>34</v>
      </c>
      <c r="C725">
        <v>2012</v>
      </c>
      <c r="D725" t="s">
        <v>23</v>
      </c>
      <c r="E725" t="s">
        <v>100</v>
      </c>
      <c r="F725" s="4">
        <v>620000</v>
      </c>
      <c r="G725" s="4">
        <v>780000</v>
      </c>
      <c r="H725" s="4">
        <v>10000</v>
      </c>
      <c r="I725" s="4">
        <v>150000</v>
      </c>
      <c r="J725">
        <v>8.3000000000000007</v>
      </c>
      <c r="K725">
        <v>54</v>
      </c>
      <c r="L725">
        <v>8.5</v>
      </c>
      <c r="M725" s="4">
        <v>134</v>
      </c>
      <c r="N725" t="s">
        <v>141</v>
      </c>
      <c r="O725" t="s">
        <v>67</v>
      </c>
      <c r="P725" s="4">
        <v>1560000</v>
      </c>
      <c r="Q725" s="3">
        <f>AVERAGE(Table1[[#This Row],[critic_score]],Table1[[#This Row],[user_score]])</f>
        <v>8.4</v>
      </c>
      <c r="R725" s="4">
        <f>Table1[[#This Row],[user_count]]+Table1[[#This Row],[critic_count]]</f>
        <v>188</v>
      </c>
      <c r="S725" s="2">
        <f>100000*Table1[[#This Row],[review_count]]/Table1[[#This Row],[total sales]]</f>
        <v>12.051282051282051</v>
      </c>
      <c r="T725" s="2">
        <f>Table1[[#This Row],[total sales]]/(2017-Table1[[#This Row],[year_of_release]])</f>
        <v>312000</v>
      </c>
      <c r="U725" s="9">
        <f>Table1[[#This Row],[na_sales]]/(2017-Table1[[#This Row],[year_of_release]])</f>
        <v>124000</v>
      </c>
      <c r="V725" s="6">
        <f>Table1[[#This Row],[eu_sales]]/(2017-Table1[[#This Row],[year_of_release]])</f>
        <v>156000</v>
      </c>
      <c r="W725" s="6">
        <f>Table1[[#This Row],[jp_sales]]/(2017-Table1[[#This Row],[year_of_release]])</f>
        <v>2000</v>
      </c>
      <c r="X725" s="6">
        <f>Table1[[#This Row],[other_sales]]/(2017-Table1[[#This Row],[year_of_release]])</f>
        <v>30000</v>
      </c>
      <c r="Y725" s="4">
        <v>551484507</v>
      </c>
      <c r="Z725" s="4">
        <v>441417242</v>
      </c>
      <c r="AA725" s="4">
        <v>127629000</v>
      </c>
      <c r="AB725" s="1">
        <f>Table1[[#This Row],[na_sales]]/Table1[[#This Row],[NA population]]</f>
        <v>1.1242382916116988E-3</v>
      </c>
      <c r="AC725" s="1">
        <f>Table1[[#This Row],[eu_sales]]/Table1[[#This Row],[Eu population]]</f>
        <v>1.7670356428895453E-3</v>
      </c>
      <c r="AD725" s="1">
        <f>Table1[[#This Row],[jp_sales]]/Table1[[#This Row],[Jp population]]</f>
        <v>7.8352098660962631E-5</v>
      </c>
    </row>
    <row r="726" spans="1:30" x14ac:dyDescent="0.25">
      <c r="A726" t="s">
        <v>2579</v>
      </c>
      <c r="B726" t="s">
        <v>26</v>
      </c>
      <c r="C726">
        <v>2009</v>
      </c>
      <c r="D726" t="s">
        <v>96</v>
      </c>
      <c r="E726" t="s">
        <v>267</v>
      </c>
      <c r="F726" s="4">
        <v>120000</v>
      </c>
      <c r="G726" s="4">
        <v>20000</v>
      </c>
      <c r="H726" s="4">
        <v>210000</v>
      </c>
      <c r="I726" s="4">
        <v>10000</v>
      </c>
      <c r="J726">
        <v>7.3</v>
      </c>
      <c r="K726">
        <v>21</v>
      </c>
      <c r="L726">
        <v>7.9</v>
      </c>
      <c r="M726" s="4">
        <v>24</v>
      </c>
      <c r="N726" t="s">
        <v>785</v>
      </c>
      <c r="O726" t="s">
        <v>84</v>
      </c>
      <c r="P726" s="4">
        <v>360000</v>
      </c>
      <c r="Q726" s="3">
        <f>AVERAGE(Table1[[#This Row],[critic_score]],Table1[[#This Row],[user_score]])</f>
        <v>7.6</v>
      </c>
      <c r="R726" s="4">
        <f>Table1[[#This Row],[user_count]]+Table1[[#This Row],[critic_count]]</f>
        <v>45</v>
      </c>
      <c r="S726" s="2">
        <f>100000*Table1[[#This Row],[review_count]]/Table1[[#This Row],[total sales]]</f>
        <v>12.5</v>
      </c>
      <c r="T726" s="2">
        <f>Table1[[#This Row],[total sales]]/(2017-Table1[[#This Row],[year_of_release]])</f>
        <v>45000</v>
      </c>
      <c r="U726" s="9">
        <f>Table1[[#This Row],[na_sales]]/(2017-Table1[[#This Row],[year_of_release]])</f>
        <v>15000</v>
      </c>
      <c r="V726" s="6">
        <f>Table1[[#This Row],[eu_sales]]/(2017-Table1[[#This Row],[year_of_release]])</f>
        <v>2500</v>
      </c>
      <c r="W726" s="6">
        <f>Table1[[#This Row],[jp_sales]]/(2017-Table1[[#This Row],[year_of_release]])</f>
        <v>26250</v>
      </c>
      <c r="X726" s="6">
        <f>Table1[[#This Row],[other_sales]]/(2017-Table1[[#This Row],[year_of_release]])</f>
        <v>1250</v>
      </c>
      <c r="Y726" s="4">
        <v>534740514</v>
      </c>
      <c r="Z726" s="4">
        <v>441041694</v>
      </c>
      <c r="AA726" s="4">
        <v>128047000</v>
      </c>
      <c r="AB726" s="1">
        <f>Table1[[#This Row],[na_sales]]/Table1[[#This Row],[NA population]]</f>
        <v>2.2440790786987201E-4</v>
      </c>
      <c r="AC726" s="1">
        <f>Table1[[#This Row],[eu_sales]]/Table1[[#This Row],[Eu population]]</f>
        <v>4.5347186608620271E-5</v>
      </c>
      <c r="AD726" s="1">
        <f>Table1[[#This Row],[jp_sales]]/Table1[[#This Row],[Jp population]]</f>
        <v>1.6400228041266098E-3</v>
      </c>
    </row>
    <row r="727" spans="1:30" x14ac:dyDescent="0.25">
      <c r="A727" t="s">
        <v>875</v>
      </c>
      <c r="B727" t="s">
        <v>18</v>
      </c>
      <c r="C727">
        <v>2008</v>
      </c>
      <c r="D727" t="s">
        <v>19</v>
      </c>
      <c r="E727" t="s">
        <v>41</v>
      </c>
      <c r="F727" s="4">
        <v>860000</v>
      </c>
      <c r="G727" s="4">
        <v>540000</v>
      </c>
      <c r="H727" s="4">
        <v>0</v>
      </c>
      <c r="I727" s="4">
        <v>150000</v>
      </c>
      <c r="J727">
        <v>3.8</v>
      </c>
      <c r="K727">
        <v>10</v>
      </c>
      <c r="L727">
        <v>5.7</v>
      </c>
      <c r="M727" s="4">
        <v>7</v>
      </c>
      <c r="N727" t="s">
        <v>288</v>
      </c>
      <c r="O727" t="s">
        <v>21</v>
      </c>
      <c r="P727" s="4">
        <v>1550000</v>
      </c>
      <c r="Q727" s="3">
        <f>AVERAGE(Table1[[#This Row],[critic_score]],Table1[[#This Row],[user_score]])</f>
        <v>4.75</v>
      </c>
      <c r="R727" s="4">
        <f>Table1[[#This Row],[user_count]]+Table1[[#This Row],[critic_count]]</f>
        <v>17</v>
      </c>
      <c r="S727" s="2">
        <f>100000*Table1[[#This Row],[review_count]]/Table1[[#This Row],[total sales]]</f>
        <v>1.096774193548387</v>
      </c>
      <c r="T727" s="2">
        <f>Table1[[#This Row],[total sales]]/(2017-Table1[[#This Row],[year_of_release]])</f>
        <v>172222.22222222222</v>
      </c>
      <c r="U727" s="9">
        <f>Table1[[#This Row],[na_sales]]/(2017-Table1[[#This Row],[year_of_release]])</f>
        <v>95555.555555555562</v>
      </c>
      <c r="V727" s="6">
        <f>Table1[[#This Row],[eu_sales]]/(2017-Table1[[#This Row],[year_of_release]])</f>
        <v>60000</v>
      </c>
      <c r="W727" s="6">
        <f>Table1[[#This Row],[jp_sales]]/(2017-Table1[[#This Row],[year_of_release]])</f>
        <v>0</v>
      </c>
      <c r="X727" s="6">
        <f>Table1[[#This Row],[other_sales]]/(2017-Table1[[#This Row],[year_of_release]])</f>
        <v>16666.666666666668</v>
      </c>
      <c r="Y727" s="4">
        <v>528816311</v>
      </c>
      <c r="Z727" s="4">
        <v>440001482</v>
      </c>
      <c r="AA727" s="4">
        <v>128063000</v>
      </c>
      <c r="AB727" s="1">
        <f>Table1[[#This Row],[na_sales]]/Table1[[#This Row],[NA population]]</f>
        <v>1.6262735889778558E-3</v>
      </c>
      <c r="AC727" s="1">
        <f>Table1[[#This Row],[eu_sales]]/Table1[[#This Row],[Eu population]]</f>
        <v>1.2272685936089642E-3</v>
      </c>
      <c r="AD727" s="1">
        <f>Table1[[#This Row],[jp_sales]]/Table1[[#This Row],[Jp population]]</f>
        <v>0</v>
      </c>
    </row>
    <row r="728" spans="1:30" x14ac:dyDescent="0.25">
      <c r="A728" t="s">
        <v>877</v>
      </c>
      <c r="B728" t="s">
        <v>18</v>
      </c>
      <c r="C728">
        <v>2011</v>
      </c>
      <c r="D728" t="s">
        <v>40</v>
      </c>
      <c r="E728" t="s">
        <v>431</v>
      </c>
      <c r="F728" s="4">
        <v>730000</v>
      </c>
      <c r="G728" s="4">
        <v>670000</v>
      </c>
      <c r="H728" s="4">
        <v>0</v>
      </c>
      <c r="I728" s="4">
        <v>150000</v>
      </c>
      <c r="J728">
        <v>7.3</v>
      </c>
      <c r="K728">
        <v>14</v>
      </c>
      <c r="L728">
        <v>7</v>
      </c>
      <c r="M728" s="4">
        <v>13</v>
      </c>
      <c r="N728" t="s">
        <v>184</v>
      </c>
      <c r="O728" t="s">
        <v>84</v>
      </c>
      <c r="P728" s="4">
        <v>1550000</v>
      </c>
      <c r="Q728" s="3">
        <f>AVERAGE(Table1[[#This Row],[critic_score]],Table1[[#This Row],[user_score]])</f>
        <v>7.15</v>
      </c>
      <c r="R728" s="4">
        <f>Table1[[#This Row],[user_count]]+Table1[[#This Row],[critic_count]]</f>
        <v>27</v>
      </c>
      <c r="S728" s="2">
        <f>100000*Table1[[#This Row],[review_count]]/Table1[[#This Row],[total sales]]</f>
        <v>1.7419354838709677</v>
      </c>
      <c r="T728" s="2">
        <f>Table1[[#This Row],[total sales]]/(2017-Table1[[#This Row],[year_of_release]])</f>
        <v>258333.33333333334</v>
      </c>
      <c r="U728" s="9">
        <f>Table1[[#This Row],[na_sales]]/(2017-Table1[[#This Row],[year_of_release]])</f>
        <v>121666.66666666667</v>
      </c>
      <c r="V728" s="6">
        <f>Table1[[#This Row],[eu_sales]]/(2017-Table1[[#This Row],[year_of_release]])</f>
        <v>111666.66666666667</v>
      </c>
      <c r="W728" s="6">
        <f>Table1[[#This Row],[jp_sales]]/(2017-Table1[[#This Row],[year_of_release]])</f>
        <v>0</v>
      </c>
      <c r="X728" s="6">
        <f>Table1[[#This Row],[other_sales]]/(2017-Table1[[#This Row],[year_of_release]])</f>
        <v>25000</v>
      </c>
      <c r="Y728" s="4">
        <v>545961365</v>
      </c>
      <c r="Z728" s="4">
        <v>440756453</v>
      </c>
      <c r="AA728" s="4">
        <v>127833000</v>
      </c>
      <c r="AB728" s="1">
        <f>Table1[[#This Row],[na_sales]]/Table1[[#This Row],[NA population]]</f>
        <v>1.3370909496498895E-3</v>
      </c>
      <c r="AC728" s="1">
        <f>Table1[[#This Row],[eu_sales]]/Table1[[#This Row],[Eu population]]</f>
        <v>1.5201138756781856E-3</v>
      </c>
      <c r="AD728" s="1">
        <f>Table1[[#This Row],[jp_sales]]/Table1[[#This Row],[Jp population]]</f>
        <v>0</v>
      </c>
    </row>
    <row r="729" spans="1:30" x14ac:dyDescent="0.25">
      <c r="A729" t="s">
        <v>878</v>
      </c>
      <c r="B729" t="s">
        <v>45</v>
      </c>
      <c r="C729">
        <v>2002</v>
      </c>
      <c r="D729" t="s">
        <v>23</v>
      </c>
      <c r="E729" t="s">
        <v>231</v>
      </c>
      <c r="F729" s="4">
        <v>760000</v>
      </c>
      <c r="G729" s="4">
        <v>590000</v>
      </c>
      <c r="H729" s="4">
        <v>0</v>
      </c>
      <c r="I729" s="4">
        <v>200000</v>
      </c>
      <c r="J729">
        <v>7.1</v>
      </c>
      <c r="K729">
        <v>37</v>
      </c>
      <c r="L729">
        <v>5.7</v>
      </c>
      <c r="M729" s="4">
        <v>36</v>
      </c>
      <c r="N729" t="s">
        <v>232</v>
      </c>
      <c r="O729" t="s">
        <v>67</v>
      </c>
      <c r="P729" s="4">
        <v>1550000</v>
      </c>
      <c r="Q729" s="3">
        <f>AVERAGE(Table1[[#This Row],[critic_score]],Table1[[#This Row],[user_score]])</f>
        <v>6.4</v>
      </c>
      <c r="R729" s="4">
        <f>Table1[[#This Row],[user_count]]+Table1[[#This Row],[critic_count]]</f>
        <v>73</v>
      </c>
      <c r="S729" s="2">
        <f>100000*Table1[[#This Row],[review_count]]/Table1[[#This Row],[total sales]]</f>
        <v>4.709677419354839</v>
      </c>
      <c r="T729" s="2">
        <f>Table1[[#This Row],[total sales]]/(2017-Table1[[#This Row],[year_of_release]])</f>
        <v>103333.33333333333</v>
      </c>
      <c r="U729" s="9">
        <f>Table1[[#This Row],[na_sales]]/(2017-Table1[[#This Row],[year_of_release]])</f>
        <v>50666.666666666664</v>
      </c>
      <c r="V729" s="6">
        <f>Table1[[#This Row],[eu_sales]]/(2017-Table1[[#This Row],[year_of_release]])</f>
        <v>39333.333333333336</v>
      </c>
      <c r="W729" s="6">
        <f>Table1[[#This Row],[jp_sales]]/(2017-Table1[[#This Row],[year_of_release]])</f>
        <v>0</v>
      </c>
      <c r="X729" s="6">
        <f>Table1[[#This Row],[other_sales]]/(2017-Table1[[#This Row],[year_of_release]])</f>
        <v>13333.333333333334</v>
      </c>
      <c r="Y729" s="4">
        <v>495013192</v>
      </c>
      <c r="Z729" s="4">
        <v>431019772</v>
      </c>
      <c r="AA729" s="4">
        <v>127445000</v>
      </c>
      <c r="AB729" s="1">
        <f>Table1[[#This Row],[na_sales]]/Table1[[#This Row],[NA population]]</f>
        <v>1.5353126184968419E-3</v>
      </c>
      <c r="AC729" s="1">
        <f>Table1[[#This Row],[eu_sales]]/Table1[[#This Row],[Eu population]]</f>
        <v>1.3688467173148613E-3</v>
      </c>
      <c r="AD729" s="1">
        <f>Table1[[#This Row],[jp_sales]]/Table1[[#This Row],[Jp population]]</f>
        <v>0</v>
      </c>
    </row>
    <row r="730" spans="1:30" x14ac:dyDescent="0.25">
      <c r="A730" t="s">
        <v>879</v>
      </c>
      <c r="B730" t="s">
        <v>103</v>
      </c>
      <c r="C730">
        <v>2003</v>
      </c>
      <c r="D730" t="s">
        <v>54</v>
      </c>
      <c r="E730" t="s">
        <v>83</v>
      </c>
      <c r="F730" s="4">
        <v>910000</v>
      </c>
      <c r="G730" s="4">
        <v>570000</v>
      </c>
      <c r="H730" s="4">
        <v>0</v>
      </c>
      <c r="I730" s="4">
        <v>70000</v>
      </c>
      <c r="J730">
        <v>8.6</v>
      </c>
      <c r="K730">
        <v>39</v>
      </c>
      <c r="L730">
        <v>8.5</v>
      </c>
      <c r="M730" s="4">
        <v>31</v>
      </c>
      <c r="N730" t="s">
        <v>83</v>
      </c>
      <c r="O730" t="s">
        <v>43</v>
      </c>
      <c r="P730" s="4">
        <v>1550000</v>
      </c>
      <c r="Q730" s="3">
        <f>AVERAGE(Table1[[#This Row],[critic_score]],Table1[[#This Row],[user_score]])</f>
        <v>8.5500000000000007</v>
      </c>
      <c r="R730" s="4">
        <f>Table1[[#This Row],[user_count]]+Table1[[#This Row],[critic_count]]</f>
        <v>70</v>
      </c>
      <c r="S730" s="2">
        <f>100000*Table1[[#This Row],[review_count]]/Table1[[#This Row],[total sales]]</f>
        <v>4.5161290322580649</v>
      </c>
      <c r="T730" s="2">
        <f>Table1[[#This Row],[total sales]]/(2017-Table1[[#This Row],[year_of_release]])</f>
        <v>110714.28571428571</v>
      </c>
      <c r="U730" s="9">
        <f>Table1[[#This Row],[na_sales]]/(2017-Table1[[#This Row],[year_of_release]])</f>
        <v>65000</v>
      </c>
      <c r="V730" s="6">
        <f>Table1[[#This Row],[eu_sales]]/(2017-Table1[[#This Row],[year_of_release]])</f>
        <v>40714.285714285717</v>
      </c>
      <c r="W730" s="6">
        <f>Table1[[#This Row],[jp_sales]]/(2017-Table1[[#This Row],[year_of_release]])</f>
        <v>0</v>
      </c>
      <c r="X730" s="6">
        <f>Table1[[#This Row],[other_sales]]/(2017-Table1[[#This Row],[year_of_release]])</f>
        <v>5000</v>
      </c>
      <c r="Y730" s="4">
        <v>500125528</v>
      </c>
      <c r="Z730" s="4">
        <v>432552540</v>
      </c>
      <c r="AA730" s="4">
        <v>127718000</v>
      </c>
      <c r="AB730" s="1">
        <f>Table1[[#This Row],[na_sales]]/Table1[[#This Row],[NA population]]</f>
        <v>1.8195431927641975E-3</v>
      </c>
      <c r="AC730" s="1">
        <f>Table1[[#This Row],[eu_sales]]/Table1[[#This Row],[Eu population]]</f>
        <v>1.3177589940865913E-3</v>
      </c>
      <c r="AD730" s="1">
        <f>Table1[[#This Row],[jp_sales]]/Table1[[#This Row],[Jp population]]</f>
        <v>0</v>
      </c>
    </row>
    <row r="731" spans="1:30" x14ac:dyDescent="0.25">
      <c r="A731" t="s">
        <v>561</v>
      </c>
      <c r="B731" t="s">
        <v>34</v>
      </c>
      <c r="C731">
        <v>2010</v>
      </c>
      <c r="D731" t="s">
        <v>40</v>
      </c>
      <c r="E731" t="s">
        <v>198</v>
      </c>
      <c r="F731" s="4">
        <v>950000</v>
      </c>
      <c r="G731" s="4">
        <v>460000</v>
      </c>
      <c r="H731" s="4">
        <v>0</v>
      </c>
      <c r="I731" s="4">
        <v>140000</v>
      </c>
      <c r="J731">
        <v>7.9</v>
      </c>
      <c r="K731">
        <v>58</v>
      </c>
      <c r="L731">
        <v>8</v>
      </c>
      <c r="M731" s="4">
        <v>62</v>
      </c>
      <c r="N731" t="s">
        <v>184</v>
      </c>
      <c r="O731" t="s">
        <v>84</v>
      </c>
      <c r="P731" s="4">
        <v>1550000</v>
      </c>
      <c r="Q731" s="3">
        <f>AVERAGE(Table1[[#This Row],[critic_score]],Table1[[#This Row],[user_score]])</f>
        <v>7.95</v>
      </c>
      <c r="R731" s="4">
        <f>Table1[[#This Row],[user_count]]+Table1[[#This Row],[critic_count]]</f>
        <v>120</v>
      </c>
      <c r="S731" s="2">
        <f>100000*Table1[[#This Row],[review_count]]/Table1[[#This Row],[total sales]]</f>
        <v>7.741935483870968</v>
      </c>
      <c r="T731" s="2">
        <f>Table1[[#This Row],[total sales]]/(2017-Table1[[#This Row],[year_of_release]])</f>
        <v>221428.57142857142</v>
      </c>
      <c r="U731" s="9">
        <f>Table1[[#This Row],[na_sales]]/(2017-Table1[[#This Row],[year_of_release]])</f>
        <v>135714.28571428571</v>
      </c>
      <c r="V731" s="6">
        <f>Table1[[#This Row],[eu_sales]]/(2017-Table1[[#This Row],[year_of_release]])</f>
        <v>65714.28571428571</v>
      </c>
      <c r="W731" s="6">
        <f>Table1[[#This Row],[jp_sales]]/(2017-Table1[[#This Row],[year_of_release]])</f>
        <v>0</v>
      </c>
      <c r="X731" s="6">
        <f>Table1[[#This Row],[other_sales]]/(2017-Table1[[#This Row],[year_of_release]])</f>
        <v>20000</v>
      </c>
      <c r="Y731" s="4">
        <v>540520772</v>
      </c>
      <c r="Z731" s="4">
        <v>441654761</v>
      </c>
      <c r="AA731" s="4">
        <v>128070000</v>
      </c>
      <c r="AB731" s="1">
        <f>Table1[[#This Row],[na_sales]]/Table1[[#This Row],[NA population]]</f>
        <v>1.7575642772892361E-3</v>
      </c>
      <c r="AC731" s="1">
        <f>Table1[[#This Row],[eu_sales]]/Table1[[#This Row],[Eu population]]</f>
        <v>1.0415375098832005E-3</v>
      </c>
      <c r="AD731" s="1">
        <f>Table1[[#This Row],[jp_sales]]/Table1[[#This Row],[Jp population]]</f>
        <v>0</v>
      </c>
    </row>
    <row r="732" spans="1:30" x14ac:dyDescent="0.25">
      <c r="A732" t="s">
        <v>880</v>
      </c>
      <c r="B732" t="s">
        <v>230</v>
      </c>
      <c r="C732">
        <v>2001</v>
      </c>
      <c r="D732" t="s">
        <v>40</v>
      </c>
      <c r="E732" t="s">
        <v>55</v>
      </c>
      <c r="F732" s="4">
        <v>570000</v>
      </c>
      <c r="G732" s="4">
        <v>870000</v>
      </c>
      <c r="H732" s="4">
        <v>20000</v>
      </c>
      <c r="I732" s="4">
        <v>90000</v>
      </c>
      <c r="J732">
        <v>7.4</v>
      </c>
      <c r="K732">
        <v>15</v>
      </c>
      <c r="L732">
        <v>8.6999999999999993</v>
      </c>
      <c r="M732" s="4">
        <v>35</v>
      </c>
      <c r="N732" t="s">
        <v>241</v>
      </c>
      <c r="O732" t="s">
        <v>21</v>
      </c>
      <c r="P732" s="4">
        <v>1550000</v>
      </c>
      <c r="Q732" s="3">
        <f>AVERAGE(Table1[[#This Row],[critic_score]],Table1[[#This Row],[user_score]])</f>
        <v>8.0500000000000007</v>
      </c>
      <c r="R732" s="4">
        <f>Table1[[#This Row],[user_count]]+Table1[[#This Row],[critic_count]]</f>
        <v>50</v>
      </c>
      <c r="S732" s="2">
        <f>100000*Table1[[#This Row],[review_count]]/Table1[[#This Row],[total sales]]</f>
        <v>3.225806451612903</v>
      </c>
      <c r="T732" s="2">
        <f>Table1[[#This Row],[total sales]]/(2017-Table1[[#This Row],[year_of_release]])</f>
        <v>96875</v>
      </c>
      <c r="U732" s="9">
        <f>Table1[[#This Row],[na_sales]]/(2017-Table1[[#This Row],[year_of_release]])</f>
        <v>35625</v>
      </c>
      <c r="V732" s="6">
        <f>Table1[[#This Row],[eu_sales]]/(2017-Table1[[#This Row],[year_of_release]])</f>
        <v>54375</v>
      </c>
      <c r="W732" s="6">
        <f>Table1[[#This Row],[jp_sales]]/(2017-Table1[[#This Row],[year_of_release]])</f>
        <v>1250</v>
      </c>
      <c r="X732" s="6">
        <f>Table1[[#This Row],[other_sales]]/(2017-Table1[[#This Row],[year_of_release]])</f>
        <v>5625</v>
      </c>
      <c r="Y732" s="4">
        <v>489752572</v>
      </c>
      <c r="Z732" s="4">
        <v>430035992</v>
      </c>
      <c r="AA732" s="4">
        <v>127149000</v>
      </c>
      <c r="AB732" s="1">
        <f>Table1[[#This Row],[na_sales]]/Table1[[#This Row],[NA population]]</f>
        <v>1.163852999632639E-3</v>
      </c>
      <c r="AC732" s="1">
        <f>Table1[[#This Row],[eu_sales]]/Table1[[#This Row],[Eu population]]</f>
        <v>2.0230864769105188E-3</v>
      </c>
      <c r="AD732" s="1">
        <f>Table1[[#This Row],[jp_sales]]/Table1[[#This Row],[Jp population]]</f>
        <v>1.5729577110319389E-4</v>
      </c>
    </row>
    <row r="733" spans="1:30" x14ac:dyDescent="0.25">
      <c r="A733" t="s">
        <v>881</v>
      </c>
      <c r="B733" t="s">
        <v>18</v>
      </c>
      <c r="C733">
        <v>2009</v>
      </c>
      <c r="D733" t="s">
        <v>29</v>
      </c>
      <c r="E733" t="s">
        <v>55</v>
      </c>
      <c r="F733" s="4">
        <v>920000</v>
      </c>
      <c r="G733" s="4">
        <v>480000</v>
      </c>
      <c r="H733" s="4">
        <v>0</v>
      </c>
      <c r="I733" s="4">
        <v>150000</v>
      </c>
      <c r="J733">
        <v>8.9</v>
      </c>
      <c r="K733">
        <v>25</v>
      </c>
      <c r="L733">
        <v>6.9</v>
      </c>
      <c r="M733" s="4">
        <v>49</v>
      </c>
      <c r="N733" t="s">
        <v>241</v>
      </c>
      <c r="O733" t="s">
        <v>67</v>
      </c>
      <c r="P733" s="4">
        <v>1550000</v>
      </c>
      <c r="Q733" s="3">
        <f>AVERAGE(Table1[[#This Row],[critic_score]],Table1[[#This Row],[user_score]])</f>
        <v>7.9</v>
      </c>
      <c r="R733" s="4">
        <f>Table1[[#This Row],[user_count]]+Table1[[#This Row],[critic_count]]</f>
        <v>74</v>
      </c>
      <c r="S733" s="2">
        <f>100000*Table1[[#This Row],[review_count]]/Table1[[#This Row],[total sales]]</f>
        <v>4.774193548387097</v>
      </c>
      <c r="T733" s="2">
        <f>Table1[[#This Row],[total sales]]/(2017-Table1[[#This Row],[year_of_release]])</f>
        <v>193750</v>
      </c>
      <c r="U733" s="9">
        <f>Table1[[#This Row],[na_sales]]/(2017-Table1[[#This Row],[year_of_release]])</f>
        <v>115000</v>
      </c>
      <c r="V733" s="6">
        <f>Table1[[#This Row],[eu_sales]]/(2017-Table1[[#This Row],[year_of_release]])</f>
        <v>60000</v>
      </c>
      <c r="W733" s="6">
        <f>Table1[[#This Row],[jp_sales]]/(2017-Table1[[#This Row],[year_of_release]])</f>
        <v>0</v>
      </c>
      <c r="X733" s="6">
        <f>Table1[[#This Row],[other_sales]]/(2017-Table1[[#This Row],[year_of_release]])</f>
        <v>18750</v>
      </c>
      <c r="Y733" s="4">
        <v>534740514</v>
      </c>
      <c r="Z733" s="4">
        <v>441041694</v>
      </c>
      <c r="AA733" s="4">
        <v>128047000</v>
      </c>
      <c r="AB733" s="1">
        <f>Table1[[#This Row],[na_sales]]/Table1[[#This Row],[NA population]]</f>
        <v>1.720460627002352E-3</v>
      </c>
      <c r="AC733" s="1">
        <f>Table1[[#This Row],[eu_sales]]/Table1[[#This Row],[Eu population]]</f>
        <v>1.0883324786068866E-3</v>
      </c>
      <c r="AD733" s="1">
        <f>Table1[[#This Row],[jp_sales]]/Table1[[#This Row],[Jp population]]</f>
        <v>0</v>
      </c>
    </row>
    <row r="734" spans="1:30" x14ac:dyDescent="0.25">
      <c r="A734" t="s">
        <v>884</v>
      </c>
      <c r="B734" t="s">
        <v>34</v>
      </c>
      <c r="C734">
        <v>2010</v>
      </c>
      <c r="D734" t="s">
        <v>40</v>
      </c>
      <c r="E734" t="s">
        <v>41</v>
      </c>
      <c r="F734" s="4">
        <v>850000</v>
      </c>
      <c r="G734" s="4">
        <v>550000</v>
      </c>
      <c r="H734" s="4">
        <v>0</v>
      </c>
      <c r="I734" s="4">
        <v>150000</v>
      </c>
      <c r="J734">
        <v>7.4</v>
      </c>
      <c r="K734">
        <v>79</v>
      </c>
      <c r="L734">
        <v>7.8</v>
      </c>
      <c r="M734" s="4">
        <v>458</v>
      </c>
      <c r="N734" t="s">
        <v>885</v>
      </c>
      <c r="O734" t="s">
        <v>43</v>
      </c>
      <c r="P734" s="4">
        <v>1550000</v>
      </c>
      <c r="Q734" s="3">
        <f>AVERAGE(Table1[[#This Row],[critic_score]],Table1[[#This Row],[user_score]])</f>
        <v>7.6</v>
      </c>
      <c r="R734" s="4">
        <f>Table1[[#This Row],[user_count]]+Table1[[#This Row],[critic_count]]</f>
        <v>537</v>
      </c>
      <c r="S734" s="2">
        <f>100000*Table1[[#This Row],[review_count]]/Table1[[#This Row],[total sales]]</f>
        <v>34.645161290322584</v>
      </c>
      <c r="T734" s="2">
        <f>Table1[[#This Row],[total sales]]/(2017-Table1[[#This Row],[year_of_release]])</f>
        <v>221428.57142857142</v>
      </c>
      <c r="U734" s="9">
        <f>Table1[[#This Row],[na_sales]]/(2017-Table1[[#This Row],[year_of_release]])</f>
        <v>121428.57142857143</v>
      </c>
      <c r="V734" s="6">
        <f>Table1[[#This Row],[eu_sales]]/(2017-Table1[[#This Row],[year_of_release]])</f>
        <v>78571.428571428565</v>
      </c>
      <c r="W734" s="6">
        <f>Table1[[#This Row],[jp_sales]]/(2017-Table1[[#This Row],[year_of_release]])</f>
        <v>0</v>
      </c>
      <c r="X734" s="6">
        <f>Table1[[#This Row],[other_sales]]/(2017-Table1[[#This Row],[year_of_release]])</f>
        <v>21428.571428571428</v>
      </c>
      <c r="Y734" s="4">
        <v>540520772</v>
      </c>
      <c r="Z734" s="4">
        <v>441654761</v>
      </c>
      <c r="AA734" s="4">
        <v>128070000</v>
      </c>
      <c r="AB734" s="1">
        <f>Table1[[#This Row],[na_sales]]/Table1[[#This Row],[NA population]]</f>
        <v>1.5725575112587903E-3</v>
      </c>
      <c r="AC734" s="1">
        <f>Table1[[#This Row],[eu_sales]]/Table1[[#This Row],[Eu population]]</f>
        <v>1.2453165879038265E-3</v>
      </c>
      <c r="AD734" s="1">
        <f>Table1[[#This Row],[jp_sales]]/Table1[[#This Row],[Jp population]]</f>
        <v>0</v>
      </c>
    </row>
    <row r="735" spans="1:30" x14ac:dyDescent="0.25">
      <c r="A735" t="s">
        <v>620</v>
      </c>
      <c r="B735" t="s">
        <v>39</v>
      </c>
      <c r="C735">
        <v>2010</v>
      </c>
      <c r="D735" t="s">
        <v>54</v>
      </c>
      <c r="E735" t="s">
        <v>41</v>
      </c>
      <c r="F735" s="4">
        <v>850000</v>
      </c>
      <c r="G735" s="4">
        <v>460000</v>
      </c>
      <c r="H735" s="4">
        <v>20000</v>
      </c>
      <c r="I735" s="4">
        <v>220000</v>
      </c>
      <c r="J735">
        <v>8.8000000000000007</v>
      </c>
      <c r="K735">
        <v>62</v>
      </c>
      <c r="L735">
        <v>8.1999999999999993</v>
      </c>
      <c r="M735" s="4">
        <v>492</v>
      </c>
      <c r="N735" t="s">
        <v>621</v>
      </c>
      <c r="O735" t="s">
        <v>43</v>
      </c>
      <c r="P735" s="4">
        <v>1550000</v>
      </c>
      <c r="Q735" s="3">
        <f>AVERAGE(Table1[[#This Row],[critic_score]],Table1[[#This Row],[user_score]])</f>
        <v>8.5</v>
      </c>
      <c r="R735" s="4">
        <f>Table1[[#This Row],[user_count]]+Table1[[#This Row],[critic_count]]</f>
        <v>554</v>
      </c>
      <c r="S735" s="2">
        <f>100000*Table1[[#This Row],[review_count]]/Table1[[#This Row],[total sales]]</f>
        <v>35.741935483870968</v>
      </c>
      <c r="T735" s="2">
        <f>Table1[[#This Row],[total sales]]/(2017-Table1[[#This Row],[year_of_release]])</f>
        <v>221428.57142857142</v>
      </c>
      <c r="U735" s="9">
        <f>Table1[[#This Row],[na_sales]]/(2017-Table1[[#This Row],[year_of_release]])</f>
        <v>121428.57142857143</v>
      </c>
      <c r="V735" s="6">
        <f>Table1[[#This Row],[eu_sales]]/(2017-Table1[[#This Row],[year_of_release]])</f>
        <v>65714.28571428571</v>
      </c>
      <c r="W735" s="6">
        <f>Table1[[#This Row],[jp_sales]]/(2017-Table1[[#This Row],[year_of_release]])</f>
        <v>2857.1428571428573</v>
      </c>
      <c r="X735" s="6">
        <f>Table1[[#This Row],[other_sales]]/(2017-Table1[[#This Row],[year_of_release]])</f>
        <v>31428.571428571428</v>
      </c>
      <c r="Y735" s="4">
        <v>540520772</v>
      </c>
      <c r="Z735" s="4">
        <v>441654761</v>
      </c>
      <c r="AA735" s="4">
        <v>128070000</v>
      </c>
      <c r="AB735" s="1">
        <f>Table1[[#This Row],[na_sales]]/Table1[[#This Row],[NA population]]</f>
        <v>1.5725575112587903E-3</v>
      </c>
      <c r="AC735" s="1">
        <f>Table1[[#This Row],[eu_sales]]/Table1[[#This Row],[Eu population]]</f>
        <v>1.0415375098832005E-3</v>
      </c>
      <c r="AD735" s="1">
        <f>Table1[[#This Row],[jp_sales]]/Table1[[#This Row],[Jp population]]</f>
        <v>1.5616459748574998E-4</v>
      </c>
    </row>
    <row r="736" spans="1:30" x14ac:dyDescent="0.25">
      <c r="A736" t="s">
        <v>882</v>
      </c>
      <c r="B736" t="s">
        <v>71</v>
      </c>
      <c r="C736">
        <v>2014</v>
      </c>
      <c r="D736" t="s">
        <v>54</v>
      </c>
      <c r="E736" t="s">
        <v>97</v>
      </c>
      <c r="F736" s="4">
        <v>470000</v>
      </c>
      <c r="G736" s="4">
        <v>800000</v>
      </c>
      <c r="H736" s="4">
        <v>30000</v>
      </c>
      <c r="I736" s="4">
        <v>240000</v>
      </c>
      <c r="J736">
        <v>7.9</v>
      </c>
      <c r="K736">
        <v>73</v>
      </c>
      <c r="L736">
        <v>8.1</v>
      </c>
      <c r="M736" s="4">
        <v>1116</v>
      </c>
      <c r="N736" t="s">
        <v>883</v>
      </c>
      <c r="O736" t="s">
        <v>43</v>
      </c>
      <c r="P736" s="4">
        <v>1540000</v>
      </c>
      <c r="Q736" s="3">
        <f>AVERAGE(Table1[[#This Row],[critic_score]],Table1[[#This Row],[user_score]])</f>
        <v>8</v>
      </c>
      <c r="R736" s="4">
        <f>Table1[[#This Row],[user_count]]+Table1[[#This Row],[critic_count]]</f>
        <v>1189</v>
      </c>
      <c r="S736" s="2">
        <f>100000*Table1[[#This Row],[review_count]]/Table1[[#This Row],[total sales]]</f>
        <v>77.20779220779221</v>
      </c>
      <c r="T736" s="2">
        <f>Table1[[#This Row],[total sales]]/(2017-Table1[[#This Row],[year_of_release]])</f>
        <v>513333.33333333331</v>
      </c>
      <c r="U736" s="9">
        <f>Table1[[#This Row],[na_sales]]/(2017-Table1[[#This Row],[year_of_release]])</f>
        <v>156666.66666666666</v>
      </c>
      <c r="V736" s="6">
        <f>Table1[[#This Row],[eu_sales]]/(2017-Table1[[#This Row],[year_of_release]])</f>
        <v>266666.66666666669</v>
      </c>
      <c r="W736" s="6">
        <f>Table1[[#This Row],[jp_sales]]/(2017-Table1[[#This Row],[year_of_release]])</f>
        <v>10000</v>
      </c>
      <c r="X736" s="6">
        <f>Table1[[#This Row],[other_sales]]/(2017-Table1[[#This Row],[year_of_release]])</f>
        <v>80000</v>
      </c>
      <c r="Y736" s="4">
        <v>562338430</v>
      </c>
      <c r="Z736" s="4">
        <v>443580712</v>
      </c>
      <c r="AA736" s="4">
        <v>127276000</v>
      </c>
      <c r="AB736" s="1">
        <f>Table1[[#This Row],[na_sales]]/Table1[[#This Row],[NA population]]</f>
        <v>8.3579562577645633E-4</v>
      </c>
      <c r="AC736" s="1">
        <f>Table1[[#This Row],[eu_sales]]/Table1[[#This Row],[Eu population]]</f>
        <v>1.8035049278698123E-3</v>
      </c>
      <c r="AD736" s="1">
        <f>Table1[[#This Row],[jp_sales]]/Table1[[#This Row],[Jp population]]</f>
        <v>2.3570822464565196E-4</v>
      </c>
    </row>
    <row r="737" spans="1:30" x14ac:dyDescent="0.25">
      <c r="A737" t="s">
        <v>886</v>
      </c>
      <c r="B737" t="s">
        <v>45</v>
      </c>
      <c r="C737">
        <v>2000</v>
      </c>
      <c r="D737" t="s">
        <v>96</v>
      </c>
      <c r="E737" t="s">
        <v>51</v>
      </c>
      <c r="F737" s="4">
        <v>830000</v>
      </c>
      <c r="G737" s="4">
        <v>440000</v>
      </c>
      <c r="H737" s="4">
        <v>80000</v>
      </c>
      <c r="I737" s="4">
        <v>190000</v>
      </c>
      <c r="J737">
        <v>8</v>
      </c>
      <c r="K737">
        <v>27</v>
      </c>
      <c r="L737">
        <v>8.1999999999999993</v>
      </c>
      <c r="M737" s="4">
        <v>99</v>
      </c>
      <c r="N737" t="s">
        <v>180</v>
      </c>
      <c r="O737" t="s">
        <v>67</v>
      </c>
      <c r="P737" s="4">
        <v>1540000</v>
      </c>
      <c r="Q737" s="3">
        <f>AVERAGE(Table1[[#This Row],[critic_score]],Table1[[#This Row],[user_score]])</f>
        <v>8.1</v>
      </c>
      <c r="R737" s="4">
        <f>Table1[[#This Row],[user_count]]+Table1[[#This Row],[critic_count]]</f>
        <v>126</v>
      </c>
      <c r="S737" s="2">
        <f>100000*Table1[[#This Row],[review_count]]/Table1[[#This Row],[total sales]]</f>
        <v>8.1818181818181817</v>
      </c>
      <c r="T737" s="2">
        <f>Table1[[#This Row],[total sales]]/(2017-Table1[[#This Row],[year_of_release]])</f>
        <v>90588.23529411765</v>
      </c>
      <c r="U737" s="9">
        <f>Table1[[#This Row],[na_sales]]/(2017-Table1[[#This Row],[year_of_release]])</f>
        <v>48823.529411764706</v>
      </c>
      <c r="V737" s="6">
        <f>Table1[[#This Row],[eu_sales]]/(2017-Table1[[#This Row],[year_of_release]])</f>
        <v>25882.352941176472</v>
      </c>
      <c r="W737" s="6">
        <f>Table1[[#This Row],[jp_sales]]/(2017-Table1[[#This Row],[year_of_release]])</f>
        <v>4705.8823529411766</v>
      </c>
      <c r="X737" s="6">
        <f>Table1[[#This Row],[other_sales]]/(2017-Table1[[#This Row],[year_of_release]])</f>
        <v>11176.470588235294</v>
      </c>
      <c r="Y737" s="4">
        <v>484244580</v>
      </c>
      <c r="Z737" s="4">
        <v>429286318</v>
      </c>
      <c r="AA737" s="4">
        <v>126843000</v>
      </c>
      <c r="AB737" s="1">
        <f>Table1[[#This Row],[na_sales]]/Table1[[#This Row],[NA population]]</f>
        <v>1.7140098914478299E-3</v>
      </c>
      <c r="AC737" s="1">
        <f>Table1[[#This Row],[eu_sales]]/Table1[[#This Row],[Eu population]]</f>
        <v>1.0249569612418908E-3</v>
      </c>
      <c r="AD737" s="1">
        <f>Table1[[#This Row],[jp_sales]]/Table1[[#This Row],[Jp population]]</f>
        <v>6.3070094526304177E-4</v>
      </c>
    </row>
    <row r="738" spans="1:30" x14ac:dyDescent="0.25">
      <c r="A738" t="s">
        <v>887</v>
      </c>
      <c r="B738" t="s">
        <v>113</v>
      </c>
      <c r="C738">
        <v>2003</v>
      </c>
      <c r="D738" t="s">
        <v>225</v>
      </c>
      <c r="E738" t="s">
        <v>55</v>
      </c>
      <c r="F738" s="4">
        <v>580000</v>
      </c>
      <c r="G738" s="4">
        <v>870000</v>
      </c>
      <c r="H738" s="4">
        <v>0</v>
      </c>
      <c r="I738" s="4">
        <v>90000</v>
      </c>
      <c r="J738">
        <v>8.8000000000000007</v>
      </c>
      <c r="K738">
        <v>23</v>
      </c>
      <c r="L738">
        <v>9</v>
      </c>
      <c r="M738" s="4">
        <v>713</v>
      </c>
      <c r="N738" t="s">
        <v>164</v>
      </c>
      <c r="O738" t="s">
        <v>67</v>
      </c>
      <c r="P738" s="4">
        <v>1540000</v>
      </c>
      <c r="Q738" s="3">
        <f>AVERAGE(Table1[[#This Row],[critic_score]],Table1[[#This Row],[user_score]])</f>
        <v>8.9</v>
      </c>
      <c r="R738" s="4">
        <f>Table1[[#This Row],[user_count]]+Table1[[#This Row],[critic_count]]</f>
        <v>736</v>
      </c>
      <c r="S738" s="2">
        <f>100000*Table1[[#This Row],[review_count]]/Table1[[#This Row],[total sales]]</f>
        <v>47.79220779220779</v>
      </c>
      <c r="T738" s="2">
        <f>Table1[[#This Row],[total sales]]/(2017-Table1[[#This Row],[year_of_release]])</f>
        <v>110000</v>
      </c>
      <c r="U738" s="9">
        <f>Table1[[#This Row],[na_sales]]/(2017-Table1[[#This Row],[year_of_release]])</f>
        <v>41428.571428571428</v>
      </c>
      <c r="V738" s="6">
        <f>Table1[[#This Row],[eu_sales]]/(2017-Table1[[#This Row],[year_of_release]])</f>
        <v>62142.857142857145</v>
      </c>
      <c r="W738" s="6">
        <f>Table1[[#This Row],[jp_sales]]/(2017-Table1[[#This Row],[year_of_release]])</f>
        <v>0</v>
      </c>
      <c r="X738" s="6">
        <f>Table1[[#This Row],[other_sales]]/(2017-Table1[[#This Row],[year_of_release]])</f>
        <v>6428.5714285714284</v>
      </c>
      <c r="Y738" s="4">
        <v>500125528</v>
      </c>
      <c r="Z738" s="4">
        <v>432552540</v>
      </c>
      <c r="AA738" s="4">
        <v>127718000</v>
      </c>
      <c r="AB738" s="1">
        <f>Table1[[#This Row],[na_sales]]/Table1[[#This Row],[NA population]]</f>
        <v>1.1597088481354225E-3</v>
      </c>
      <c r="AC738" s="1">
        <f>Table1[[#This Row],[eu_sales]]/Table1[[#This Row],[Eu population]]</f>
        <v>2.0113163593953234E-3</v>
      </c>
      <c r="AD738" s="1">
        <f>Table1[[#This Row],[jp_sales]]/Table1[[#This Row],[Jp population]]</f>
        <v>0</v>
      </c>
    </row>
    <row r="739" spans="1:30" x14ac:dyDescent="0.25">
      <c r="A739" t="s">
        <v>888</v>
      </c>
      <c r="B739" t="s">
        <v>18</v>
      </c>
      <c r="C739">
        <v>2008</v>
      </c>
      <c r="D739" t="s">
        <v>19</v>
      </c>
      <c r="E739" t="s">
        <v>231</v>
      </c>
      <c r="F739" s="4">
        <v>780000</v>
      </c>
      <c r="G739" s="4">
        <v>430000</v>
      </c>
      <c r="H739" s="4">
        <v>190000</v>
      </c>
      <c r="I739" s="4">
        <v>140000</v>
      </c>
      <c r="J739">
        <v>6.9</v>
      </c>
      <c r="K739">
        <v>6</v>
      </c>
      <c r="L739">
        <v>8.1</v>
      </c>
      <c r="M739" s="4">
        <v>14</v>
      </c>
      <c r="N739" t="s">
        <v>688</v>
      </c>
      <c r="O739" t="s">
        <v>21</v>
      </c>
      <c r="P739" s="4">
        <v>1540000</v>
      </c>
      <c r="Q739" s="3">
        <f>AVERAGE(Table1[[#This Row],[critic_score]],Table1[[#This Row],[user_score]])</f>
        <v>7.5</v>
      </c>
      <c r="R739" s="4">
        <f>Table1[[#This Row],[user_count]]+Table1[[#This Row],[critic_count]]</f>
        <v>20</v>
      </c>
      <c r="S739" s="2">
        <f>100000*Table1[[#This Row],[review_count]]/Table1[[#This Row],[total sales]]</f>
        <v>1.2987012987012987</v>
      </c>
      <c r="T739" s="2">
        <f>Table1[[#This Row],[total sales]]/(2017-Table1[[#This Row],[year_of_release]])</f>
        <v>171111.11111111112</v>
      </c>
      <c r="U739" s="9">
        <f>Table1[[#This Row],[na_sales]]/(2017-Table1[[#This Row],[year_of_release]])</f>
        <v>86666.666666666672</v>
      </c>
      <c r="V739" s="6">
        <f>Table1[[#This Row],[eu_sales]]/(2017-Table1[[#This Row],[year_of_release]])</f>
        <v>47777.777777777781</v>
      </c>
      <c r="W739" s="6">
        <f>Table1[[#This Row],[jp_sales]]/(2017-Table1[[#This Row],[year_of_release]])</f>
        <v>21111.111111111109</v>
      </c>
      <c r="X739" s="6">
        <f>Table1[[#This Row],[other_sales]]/(2017-Table1[[#This Row],[year_of_release]])</f>
        <v>15555.555555555555</v>
      </c>
      <c r="Y739" s="4">
        <v>528816311</v>
      </c>
      <c r="Z739" s="4">
        <v>440001482</v>
      </c>
      <c r="AA739" s="4">
        <v>128063000</v>
      </c>
      <c r="AB739" s="1">
        <f>Table1[[#This Row],[na_sales]]/Table1[[#This Row],[NA population]]</f>
        <v>1.4749923248868926E-3</v>
      </c>
      <c r="AC739" s="1">
        <f>Table1[[#This Row],[eu_sales]]/Table1[[#This Row],[Eu population]]</f>
        <v>9.7726943565158274E-4</v>
      </c>
      <c r="AD739" s="1">
        <f>Table1[[#This Row],[jp_sales]]/Table1[[#This Row],[Jp population]]</f>
        <v>1.4836447685904594E-3</v>
      </c>
    </row>
    <row r="740" spans="1:30" x14ac:dyDescent="0.25">
      <c r="A740" t="s">
        <v>889</v>
      </c>
      <c r="B740" t="s">
        <v>34</v>
      </c>
      <c r="C740">
        <v>2006</v>
      </c>
      <c r="D740" t="s">
        <v>54</v>
      </c>
      <c r="E740" t="s">
        <v>83</v>
      </c>
      <c r="F740" s="4">
        <v>1400000</v>
      </c>
      <c r="G740" s="4">
        <v>20000</v>
      </c>
      <c r="H740" s="4">
        <v>20000</v>
      </c>
      <c r="I740" s="4">
        <v>100000</v>
      </c>
      <c r="J740">
        <v>9</v>
      </c>
      <c r="K740">
        <v>78</v>
      </c>
      <c r="L740">
        <v>8</v>
      </c>
      <c r="M740" s="4">
        <v>215</v>
      </c>
      <c r="N740" t="s">
        <v>132</v>
      </c>
      <c r="O740" t="s">
        <v>67</v>
      </c>
      <c r="P740" s="4">
        <v>1540000</v>
      </c>
      <c r="Q740" s="3">
        <f>AVERAGE(Table1[[#This Row],[critic_score]],Table1[[#This Row],[user_score]])</f>
        <v>8.5</v>
      </c>
      <c r="R740" s="4">
        <f>Table1[[#This Row],[user_count]]+Table1[[#This Row],[critic_count]]</f>
        <v>293</v>
      </c>
      <c r="S740" s="2">
        <f>100000*Table1[[#This Row],[review_count]]/Table1[[#This Row],[total sales]]</f>
        <v>19.025974025974026</v>
      </c>
      <c r="T740" s="2">
        <f>Table1[[#This Row],[total sales]]/(2017-Table1[[#This Row],[year_of_release]])</f>
        <v>140000</v>
      </c>
      <c r="U740" s="9">
        <f>Table1[[#This Row],[na_sales]]/(2017-Table1[[#This Row],[year_of_release]])</f>
        <v>127272.72727272728</v>
      </c>
      <c r="V740" s="6">
        <f>Table1[[#This Row],[eu_sales]]/(2017-Table1[[#This Row],[year_of_release]])</f>
        <v>1818.1818181818182</v>
      </c>
      <c r="W740" s="6">
        <f>Table1[[#This Row],[jp_sales]]/(2017-Table1[[#This Row],[year_of_release]])</f>
        <v>1818.1818181818182</v>
      </c>
      <c r="X740" s="6">
        <f>Table1[[#This Row],[other_sales]]/(2017-Table1[[#This Row],[year_of_release]])</f>
        <v>9090.9090909090901</v>
      </c>
      <c r="Y740" s="4">
        <v>516818555</v>
      </c>
      <c r="Z740" s="4">
        <v>437126892</v>
      </c>
      <c r="AA740" s="4">
        <v>127854000</v>
      </c>
      <c r="AB740" s="1">
        <f>Table1[[#This Row],[na_sales]]/Table1[[#This Row],[NA population]]</f>
        <v>2.7088810694886911E-3</v>
      </c>
      <c r="AC740" s="1">
        <f>Table1[[#This Row],[eu_sales]]/Table1[[#This Row],[Eu population]]</f>
        <v>4.5753304969395475E-5</v>
      </c>
      <c r="AD740" s="1">
        <f>Table1[[#This Row],[jp_sales]]/Table1[[#This Row],[Jp population]]</f>
        <v>1.5642842617360426E-4</v>
      </c>
    </row>
    <row r="741" spans="1:30" x14ac:dyDescent="0.25">
      <c r="A741" t="s">
        <v>890</v>
      </c>
      <c r="B741" t="s">
        <v>45</v>
      </c>
      <c r="C741">
        <v>2005</v>
      </c>
      <c r="D741" t="s">
        <v>19</v>
      </c>
      <c r="E741" t="s">
        <v>100</v>
      </c>
      <c r="F741" s="4">
        <v>1260000</v>
      </c>
      <c r="G741" s="4">
        <v>70000</v>
      </c>
      <c r="H741" s="4">
        <v>0</v>
      </c>
      <c r="I741" s="4">
        <v>210000</v>
      </c>
      <c r="J741">
        <v>8.6999999999999993</v>
      </c>
      <c r="K741">
        <v>25</v>
      </c>
      <c r="L741">
        <v>8.6</v>
      </c>
      <c r="M741" s="4">
        <v>47</v>
      </c>
      <c r="N741" t="s">
        <v>101</v>
      </c>
      <c r="O741" t="s">
        <v>21</v>
      </c>
      <c r="P741" s="4">
        <v>1540000</v>
      </c>
      <c r="Q741" s="3">
        <f>AVERAGE(Table1[[#This Row],[critic_score]],Table1[[#This Row],[user_score]])</f>
        <v>8.6499999999999986</v>
      </c>
      <c r="R741" s="4">
        <f>Table1[[#This Row],[user_count]]+Table1[[#This Row],[critic_count]]</f>
        <v>72</v>
      </c>
      <c r="S741" s="2">
        <f>100000*Table1[[#This Row],[review_count]]/Table1[[#This Row],[total sales]]</f>
        <v>4.6753246753246751</v>
      </c>
      <c r="T741" s="2">
        <f>Table1[[#This Row],[total sales]]/(2017-Table1[[#This Row],[year_of_release]])</f>
        <v>128333.33333333333</v>
      </c>
      <c r="U741" s="9">
        <f>Table1[[#This Row],[na_sales]]/(2017-Table1[[#This Row],[year_of_release]])</f>
        <v>105000</v>
      </c>
      <c r="V741" s="6">
        <f>Table1[[#This Row],[eu_sales]]/(2017-Table1[[#This Row],[year_of_release]])</f>
        <v>5833.333333333333</v>
      </c>
      <c r="W741" s="6">
        <f>Table1[[#This Row],[jp_sales]]/(2017-Table1[[#This Row],[year_of_release]])</f>
        <v>0</v>
      </c>
      <c r="X741" s="6">
        <f>Table1[[#This Row],[other_sales]]/(2017-Table1[[#This Row],[year_of_release]])</f>
        <v>17500</v>
      </c>
      <c r="Y741" s="4">
        <v>511054143</v>
      </c>
      <c r="Z741" s="4">
        <v>435713800</v>
      </c>
      <c r="AA741" s="4">
        <v>127773000</v>
      </c>
      <c r="AB741" s="1">
        <f>Table1[[#This Row],[na_sales]]/Table1[[#This Row],[NA population]]</f>
        <v>2.4654921934563006E-3</v>
      </c>
      <c r="AC741" s="1">
        <f>Table1[[#This Row],[eu_sales]]/Table1[[#This Row],[Eu population]]</f>
        <v>1.6065591679675971E-4</v>
      </c>
      <c r="AD741" s="1">
        <f>Table1[[#This Row],[jp_sales]]/Table1[[#This Row],[Jp population]]</f>
        <v>0</v>
      </c>
    </row>
    <row r="742" spans="1:30" x14ac:dyDescent="0.25">
      <c r="A742" t="s">
        <v>891</v>
      </c>
      <c r="B742" t="s">
        <v>892</v>
      </c>
      <c r="C742">
        <v>2011</v>
      </c>
      <c r="D742" t="s">
        <v>54</v>
      </c>
      <c r="E742" t="s">
        <v>51</v>
      </c>
      <c r="F742" s="4">
        <v>530000</v>
      </c>
      <c r="G742" s="4">
        <v>660000</v>
      </c>
      <c r="H742" s="4">
        <v>130000</v>
      </c>
      <c r="I742" s="4">
        <v>220000</v>
      </c>
      <c r="J742">
        <v>8</v>
      </c>
      <c r="K742">
        <v>80</v>
      </c>
      <c r="L742">
        <v>7.4</v>
      </c>
      <c r="M742" s="4">
        <v>770</v>
      </c>
      <c r="N742" t="s">
        <v>893</v>
      </c>
      <c r="O742" t="s">
        <v>67</v>
      </c>
      <c r="P742" s="4">
        <v>1540000</v>
      </c>
      <c r="Q742" s="3">
        <f>AVERAGE(Table1[[#This Row],[critic_score]],Table1[[#This Row],[user_score]])</f>
        <v>7.7</v>
      </c>
      <c r="R742" s="4">
        <f>Table1[[#This Row],[user_count]]+Table1[[#This Row],[critic_count]]</f>
        <v>850</v>
      </c>
      <c r="S742" s="2">
        <f>100000*Table1[[#This Row],[review_count]]/Table1[[#This Row],[total sales]]</f>
        <v>55.194805194805198</v>
      </c>
      <c r="T742" s="2">
        <f>Table1[[#This Row],[total sales]]/(2017-Table1[[#This Row],[year_of_release]])</f>
        <v>256666.66666666666</v>
      </c>
      <c r="U742" s="9">
        <f>Table1[[#This Row],[na_sales]]/(2017-Table1[[#This Row],[year_of_release]])</f>
        <v>88333.333333333328</v>
      </c>
      <c r="V742" s="6">
        <f>Table1[[#This Row],[eu_sales]]/(2017-Table1[[#This Row],[year_of_release]])</f>
        <v>110000</v>
      </c>
      <c r="W742" s="6">
        <f>Table1[[#This Row],[jp_sales]]/(2017-Table1[[#This Row],[year_of_release]])</f>
        <v>21666.666666666668</v>
      </c>
      <c r="X742" s="6">
        <f>Table1[[#This Row],[other_sales]]/(2017-Table1[[#This Row],[year_of_release]])</f>
        <v>36666.666666666664</v>
      </c>
      <c r="Y742" s="4">
        <v>545961365</v>
      </c>
      <c r="Z742" s="4">
        <v>440756453</v>
      </c>
      <c r="AA742" s="4">
        <v>127833000</v>
      </c>
      <c r="AB742" s="1">
        <f>Table1[[#This Row],[na_sales]]/Table1[[#This Row],[NA population]]</f>
        <v>9.7076466207457739E-4</v>
      </c>
      <c r="AC742" s="1">
        <f>Table1[[#This Row],[eu_sales]]/Table1[[#This Row],[Eu population]]</f>
        <v>1.4974256088770186E-3</v>
      </c>
      <c r="AD742" s="1">
        <f>Table1[[#This Row],[jp_sales]]/Table1[[#This Row],[Jp population]]</f>
        <v>1.0169518043071819E-3</v>
      </c>
    </row>
    <row r="743" spans="1:30" x14ac:dyDescent="0.25">
      <c r="A743" t="s">
        <v>894</v>
      </c>
      <c r="B743" t="s">
        <v>18</v>
      </c>
      <c r="C743">
        <v>2011</v>
      </c>
      <c r="D743" t="s">
        <v>29</v>
      </c>
      <c r="E743" t="s">
        <v>267</v>
      </c>
      <c r="F743" s="4">
        <v>420000</v>
      </c>
      <c r="G743" s="4">
        <v>650000</v>
      </c>
      <c r="H743" s="4">
        <v>330000</v>
      </c>
      <c r="I743" s="4">
        <v>140000</v>
      </c>
      <c r="J743">
        <v>6.4</v>
      </c>
      <c r="K743">
        <v>28</v>
      </c>
      <c r="L743">
        <v>7.8</v>
      </c>
      <c r="M743" s="4">
        <v>13</v>
      </c>
      <c r="N743" t="s">
        <v>267</v>
      </c>
      <c r="O743" t="s">
        <v>84</v>
      </c>
      <c r="P743" s="4">
        <v>1540000</v>
      </c>
      <c r="Q743" s="3">
        <f>AVERAGE(Table1[[#This Row],[critic_score]],Table1[[#This Row],[user_score]])</f>
        <v>7.1</v>
      </c>
      <c r="R743" s="4">
        <f>Table1[[#This Row],[user_count]]+Table1[[#This Row],[critic_count]]</f>
        <v>41</v>
      </c>
      <c r="S743" s="2">
        <f>100000*Table1[[#This Row],[review_count]]/Table1[[#This Row],[total sales]]</f>
        <v>2.6623376623376624</v>
      </c>
      <c r="T743" s="2">
        <f>Table1[[#This Row],[total sales]]/(2017-Table1[[#This Row],[year_of_release]])</f>
        <v>256666.66666666666</v>
      </c>
      <c r="U743" s="9">
        <f>Table1[[#This Row],[na_sales]]/(2017-Table1[[#This Row],[year_of_release]])</f>
        <v>70000</v>
      </c>
      <c r="V743" s="6">
        <f>Table1[[#This Row],[eu_sales]]/(2017-Table1[[#This Row],[year_of_release]])</f>
        <v>108333.33333333333</v>
      </c>
      <c r="W743" s="6">
        <f>Table1[[#This Row],[jp_sales]]/(2017-Table1[[#This Row],[year_of_release]])</f>
        <v>55000</v>
      </c>
      <c r="X743" s="6">
        <f>Table1[[#This Row],[other_sales]]/(2017-Table1[[#This Row],[year_of_release]])</f>
        <v>23333.333333333332</v>
      </c>
      <c r="Y743" s="4">
        <v>545961365</v>
      </c>
      <c r="Z743" s="4">
        <v>440756453</v>
      </c>
      <c r="AA743" s="4">
        <v>127833000</v>
      </c>
      <c r="AB743" s="1">
        <f>Table1[[#This Row],[na_sales]]/Table1[[#This Row],[NA population]]</f>
        <v>7.6928520390815564E-4</v>
      </c>
      <c r="AC743" s="1">
        <f>Table1[[#This Row],[eu_sales]]/Table1[[#This Row],[Eu population]]</f>
        <v>1.4747373420758516E-3</v>
      </c>
      <c r="AD743" s="1">
        <f>Table1[[#This Row],[jp_sales]]/Table1[[#This Row],[Jp population]]</f>
        <v>2.5814930417028467E-3</v>
      </c>
    </row>
    <row r="744" spans="1:30" x14ac:dyDescent="0.25">
      <c r="A744" t="s">
        <v>895</v>
      </c>
      <c r="B744" t="s">
        <v>39</v>
      </c>
      <c r="C744">
        <v>2012</v>
      </c>
      <c r="D744" t="s">
        <v>19</v>
      </c>
      <c r="E744" t="s">
        <v>171</v>
      </c>
      <c r="F744" s="4">
        <v>180000</v>
      </c>
      <c r="G744" s="4">
        <v>630000</v>
      </c>
      <c r="H744" s="4">
        <v>490000</v>
      </c>
      <c r="I744" s="4">
        <v>240000</v>
      </c>
      <c r="J744">
        <v>8.1999999999999993</v>
      </c>
      <c r="K744">
        <v>37</v>
      </c>
      <c r="L744">
        <v>6.7</v>
      </c>
      <c r="M744" s="4">
        <v>146</v>
      </c>
      <c r="N744" t="s">
        <v>256</v>
      </c>
      <c r="O744" t="s">
        <v>21</v>
      </c>
      <c r="P744" s="4">
        <v>1540000</v>
      </c>
      <c r="Q744" s="3">
        <f>AVERAGE(Table1[[#This Row],[critic_score]],Table1[[#This Row],[user_score]])</f>
        <v>7.4499999999999993</v>
      </c>
      <c r="R744" s="4">
        <f>Table1[[#This Row],[user_count]]+Table1[[#This Row],[critic_count]]</f>
        <v>183</v>
      </c>
      <c r="S744" s="2">
        <f>100000*Table1[[#This Row],[review_count]]/Table1[[#This Row],[total sales]]</f>
        <v>11.883116883116884</v>
      </c>
      <c r="T744" s="2">
        <f>Table1[[#This Row],[total sales]]/(2017-Table1[[#This Row],[year_of_release]])</f>
        <v>308000</v>
      </c>
      <c r="U744" s="9">
        <f>Table1[[#This Row],[na_sales]]/(2017-Table1[[#This Row],[year_of_release]])</f>
        <v>36000</v>
      </c>
      <c r="V744" s="6">
        <f>Table1[[#This Row],[eu_sales]]/(2017-Table1[[#This Row],[year_of_release]])</f>
        <v>126000</v>
      </c>
      <c r="W744" s="6">
        <f>Table1[[#This Row],[jp_sales]]/(2017-Table1[[#This Row],[year_of_release]])</f>
        <v>98000</v>
      </c>
      <c r="X744" s="6">
        <f>Table1[[#This Row],[other_sales]]/(2017-Table1[[#This Row],[year_of_release]])</f>
        <v>48000</v>
      </c>
      <c r="Y744" s="4">
        <v>551484507</v>
      </c>
      <c r="Z744" s="4">
        <v>441417242</v>
      </c>
      <c r="AA744" s="4">
        <v>127629000</v>
      </c>
      <c r="AB744" s="1">
        <f>Table1[[#This Row],[na_sales]]/Table1[[#This Row],[NA population]]</f>
        <v>3.2639176208081581E-4</v>
      </c>
      <c r="AC744" s="1">
        <f>Table1[[#This Row],[eu_sales]]/Table1[[#This Row],[Eu population]]</f>
        <v>1.4272210961800173E-3</v>
      </c>
      <c r="AD744" s="1">
        <f>Table1[[#This Row],[jp_sales]]/Table1[[#This Row],[Jp population]]</f>
        <v>3.8392528343871692E-3</v>
      </c>
    </row>
    <row r="745" spans="1:30" x14ac:dyDescent="0.25">
      <c r="A745" t="s">
        <v>798</v>
      </c>
      <c r="B745" t="s">
        <v>39</v>
      </c>
      <c r="C745">
        <v>2012</v>
      </c>
      <c r="D745" t="s">
        <v>40</v>
      </c>
      <c r="E745" t="s">
        <v>97</v>
      </c>
      <c r="F745" s="4">
        <v>720000</v>
      </c>
      <c r="G745" s="4">
        <v>520000</v>
      </c>
      <c r="H745" s="4">
        <v>40000</v>
      </c>
      <c r="I745" s="4">
        <v>250000</v>
      </c>
      <c r="J745">
        <v>8.9</v>
      </c>
      <c r="K745">
        <v>35</v>
      </c>
      <c r="L745">
        <v>7.9</v>
      </c>
      <c r="M745" s="4">
        <v>781</v>
      </c>
      <c r="N745" t="s">
        <v>799</v>
      </c>
      <c r="O745" t="s">
        <v>43</v>
      </c>
      <c r="P745" s="4">
        <v>1530000</v>
      </c>
      <c r="Q745" s="3">
        <f>AVERAGE(Table1[[#This Row],[critic_score]],Table1[[#This Row],[user_score]])</f>
        <v>8.4</v>
      </c>
      <c r="R745" s="4">
        <f>Table1[[#This Row],[user_count]]+Table1[[#This Row],[critic_count]]</f>
        <v>816</v>
      </c>
      <c r="S745" s="2">
        <f>100000*Table1[[#This Row],[review_count]]/Table1[[#This Row],[total sales]]</f>
        <v>53.333333333333336</v>
      </c>
      <c r="T745" s="2">
        <f>Table1[[#This Row],[total sales]]/(2017-Table1[[#This Row],[year_of_release]])</f>
        <v>306000</v>
      </c>
      <c r="U745" s="9">
        <f>Table1[[#This Row],[na_sales]]/(2017-Table1[[#This Row],[year_of_release]])</f>
        <v>144000</v>
      </c>
      <c r="V745" s="6">
        <f>Table1[[#This Row],[eu_sales]]/(2017-Table1[[#This Row],[year_of_release]])</f>
        <v>104000</v>
      </c>
      <c r="W745" s="6">
        <f>Table1[[#This Row],[jp_sales]]/(2017-Table1[[#This Row],[year_of_release]])</f>
        <v>8000</v>
      </c>
      <c r="X745" s="6">
        <f>Table1[[#This Row],[other_sales]]/(2017-Table1[[#This Row],[year_of_release]])</f>
        <v>50000</v>
      </c>
      <c r="Y745" s="4">
        <v>551484507</v>
      </c>
      <c r="Z745" s="4">
        <v>441417242</v>
      </c>
      <c r="AA745" s="4">
        <v>127629000</v>
      </c>
      <c r="AB745" s="1">
        <f>Table1[[#This Row],[na_sales]]/Table1[[#This Row],[NA population]]</f>
        <v>1.3055670483232632E-3</v>
      </c>
      <c r="AC745" s="1">
        <f>Table1[[#This Row],[eu_sales]]/Table1[[#This Row],[Eu population]]</f>
        <v>1.1780237619263636E-3</v>
      </c>
      <c r="AD745" s="1">
        <f>Table1[[#This Row],[jp_sales]]/Table1[[#This Row],[Jp population]]</f>
        <v>3.1340839464385052E-4</v>
      </c>
    </row>
    <row r="746" spans="1:30" x14ac:dyDescent="0.25">
      <c r="A746" t="s">
        <v>896</v>
      </c>
      <c r="B746" t="s">
        <v>138</v>
      </c>
      <c r="C746">
        <v>2003</v>
      </c>
      <c r="D746" t="s">
        <v>19</v>
      </c>
      <c r="E746" t="s">
        <v>20</v>
      </c>
      <c r="F746" s="4">
        <v>1090000</v>
      </c>
      <c r="G746" s="4">
        <v>150000</v>
      </c>
      <c r="H746" s="4">
        <v>250000</v>
      </c>
      <c r="I746" s="4">
        <v>40000</v>
      </c>
      <c r="J746">
        <v>8.1</v>
      </c>
      <c r="K746">
        <v>49</v>
      </c>
      <c r="L746">
        <v>8</v>
      </c>
      <c r="M746" s="4">
        <v>56</v>
      </c>
      <c r="N746" t="s">
        <v>771</v>
      </c>
      <c r="O746" t="s">
        <v>21</v>
      </c>
      <c r="P746" s="4">
        <v>1530000</v>
      </c>
      <c r="Q746" s="3">
        <f>AVERAGE(Table1[[#This Row],[critic_score]],Table1[[#This Row],[user_score]])</f>
        <v>8.0500000000000007</v>
      </c>
      <c r="R746" s="4">
        <f>Table1[[#This Row],[user_count]]+Table1[[#This Row],[critic_count]]</f>
        <v>105</v>
      </c>
      <c r="S746" s="2">
        <f>100000*Table1[[#This Row],[review_count]]/Table1[[#This Row],[total sales]]</f>
        <v>6.8627450980392153</v>
      </c>
      <c r="T746" s="2">
        <f>Table1[[#This Row],[total sales]]/(2017-Table1[[#This Row],[year_of_release]])</f>
        <v>109285.71428571429</v>
      </c>
      <c r="U746" s="9">
        <f>Table1[[#This Row],[na_sales]]/(2017-Table1[[#This Row],[year_of_release]])</f>
        <v>77857.142857142855</v>
      </c>
      <c r="V746" s="6">
        <f>Table1[[#This Row],[eu_sales]]/(2017-Table1[[#This Row],[year_of_release]])</f>
        <v>10714.285714285714</v>
      </c>
      <c r="W746" s="6">
        <f>Table1[[#This Row],[jp_sales]]/(2017-Table1[[#This Row],[year_of_release]])</f>
        <v>17857.142857142859</v>
      </c>
      <c r="X746" s="6">
        <f>Table1[[#This Row],[other_sales]]/(2017-Table1[[#This Row],[year_of_release]])</f>
        <v>2857.1428571428573</v>
      </c>
      <c r="Y746" s="4">
        <v>500125528</v>
      </c>
      <c r="Z746" s="4">
        <v>432552540</v>
      </c>
      <c r="AA746" s="4">
        <v>127718000</v>
      </c>
      <c r="AB746" s="1">
        <f>Table1[[#This Row],[na_sales]]/Table1[[#This Row],[NA population]]</f>
        <v>2.1794528352889835E-3</v>
      </c>
      <c r="AC746" s="1">
        <f>Table1[[#This Row],[eu_sales]]/Table1[[#This Row],[Eu population]]</f>
        <v>3.4677868265436609E-4</v>
      </c>
      <c r="AD746" s="1">
        <f>Table1[[#This Row],[jp_sales]]/Table1[[#This Row],[Jp population]]</f>
        <v>1.9574374794469065E-3</v>
      </c>
    </row>
    <row r="747" spans="1:30" x14ac:dyDescent="0.25">
      <c r="A747" t="s">
        <v>897</v>
      </c>
      <c r="B747" t="s">
        <v>18</v>
      </c>
      <c r="C747">
        <v>2007</v>
      </c>
      <c r="D747" t="s">
        <v>40</v>
      </c>
      <c r="E747" t="s">
        <v>196</v>
      </c>
      <c r="F747" s="4">
        <v>670000</v>
      </c>
      <c r="G747" s="4">
        <v>430000</v>
      </c>
      <c r="H747" s="4">
        <v>290000</v>
      </c>
      <c r="I747" s="4">
        <v>140000</v>
      </c>
      <c r="J747">
        <v>7.5</v>
      </c>
      <c r="K747">
        <v>47</v>
      </c>
      <c r="L747">
        <v>7.6</v>
      </c>
      <c r="M747" s="4">
        <v>122</v>
      </c>
      <c r="N747" t="s">
        <v>898</v>
      </c>
      <c r="O747" t="s">
        <v>43</v>
      </c>
      <c r="P747" s="4">
        <v>1530000</v>
      </c>
      <c r="Q747" s="3">
        <f>AVERAGE(Table1[[#This Row],[critic_score]],Table1[[#This Row],[user_score]])</f>
        <v>7.55</v>
      </c>
      <c r="R747" s="4">
        <f>Table1[[#This Row],[user_count]]+Table1[[#This Row],[critic_count]]</f>
        <v>169</v>
      </c>
      <c r="S747" s="2">
        <f>100000*Table1[[#This Row],[review_count]]/Table1[[#This Row],[total sales]]</f>
        <v>11.045751633986928</v>
      </c>
      <c r="T747" s="2">
        <f>Table1[[#This Row],[total sales]]/(2017-Table1[[#This Row],[year_of_release]])</f>
        <v>153000</v>
      </c>
      <c r="U747" s="9">
        <f>Table1[[#This Row],[na_sales]]/(2017-Table1[[#This Row],[year_of_release]])</f>
        <v>67000</v>
      </c>
      <c r="V747" s="6">
        <f>Table1[[#This Row],[eu_sales]]/(2017-Table1[[#This Row],[year_of_release]])</f>
        <v>43000</v>
      </c>
      <c r="W747" s="6">
        <f>Table1[[#This Row],[jp_sales]]/(2017-Table1[[#This Row],[year_of_release]])</f>
        <v>29000</v>
      </c>
      <c r="X747" s="6">
        <f>Table1[[#This Row],[other_sales]]/(2017-Table1[[#This Row],[year_of_release]])</f>
        <v>14000</v>
      </c>
      <c r="Y747" s="4">
        <v>522751172</v>
      </c>
      <c r="Z747" s="4">
        <v>438594184</v>
      </c>
      <c r="AA747" s="4">
        <v>128001000</v>
      </c>
      <c r="AB747" s="1">
        <f>Table1[[#This Row],[na_sales]]/Table1[[#This Row],[NA population]]</f>
        <v>1.2816805315550781E-3</v>
      </c>
      <c r="AC747" s="1">
        <f>Table1[[#This Row],[eu_sales]]/Table1[[#This Row],[Eu population]]</f>
        <v>9.8040515740172246E-4</v>
      </c>
      <c r="AD747" s="1">
        <f>Table1[[#This Row],[jp_sales]]/Table1[[#This Row],[Jp population]]</f>
        <v>2.2656072999429691E-3</v>
      </c>
    </row>
    <row r="748" spans="1:30" x14ac:dyDescent="0.25">
      <c r="A748" t="s">
        <v>899</v>
      </c>
      <c r="B748" t="s">
        <v>45</v>
      </c>
      <c r="C748">
        <v>2002</v>
      </c>
      <c r="D748" t="s">
        <v>19</v>
      </c>
      <c r="E748" t="s">
        <v>100</v>
      </c>
      <c r="F748" s="4">
        <v>360000</v>
      </c>
      <c r="G748" s="4">
        <v>900000</v>
      </c>
      <c r="H748" s="4">
        <v>0</v>
      </c>
      <c r="I748" s="4">
        <v>270000</v>
      </c>
      <c r="J748">
        <v>3.8</v>
      </c>
      <c r="K748">
        <v>21</v>
      </c>
      <c r="L748">
        <v>5</v>
      </c>
      <c r="M748" s="4">
        <v>26</v>
      </c>
      <c r="N748" t="s">
        <v>900</v>
      </c>
      <c r="O748" t="s">
        <v>67</v>
      </c>
      <c r="P748" s="4">
        <v>1530000</v>
      </c>
      <c r="Q748" s="3">
        <f>AVERAGE(Table1[[#This Row],[critic_score]],Table1[[#This Row],[user_score]])</f>
        <v>4.4000000000000004</v>
      </c>
      <c r="R748" s="4">
        <f>Table1[[#This Row],[user_count]]+Table1[[#This Row],[critic_count]]</f>
        <v>47</v>
      </c>
      <c r="S748" s="2">
        <f>100000*Table1[[#This Row],[review_count]]/Table1[[#This Row],[total sales]]</f>
        <v>3.0718954248366015</v>
      </c>
      <c r="T748" s="2">
        <f>Table1[[#This Row],[total sales]]/(2017-Table1[[#This Row],[year_of_release]])</f>
        <v>102000</v>
      </c>
      <c r="U748" s="9">
        <f>Table1[[#This Row],[na_sales]]/(2017-Table1[[#This Row],[year_of_release]])</f>
        <v>24000</v>
      </c>
      <c r="V748" s="6">
        <f>Table1[[#This Row],[eu_sales]]/(2017-Table1[[#This Row],[year_of_release]])</f>
        <v>60000</v>
      </c>
      <c r="W748" s="6">
        <f>Table1[[#This Row],[jp_sales]]/(2017-Table1[[#This Row],[year_of_release]])</f>
        <v>0</v>
      </c>
      <c r="X748" s="6">
        <f>Table1[[#This Row],[other_sales]]/(2017-Table1[[#This Row],[year_of_release]])</f>
        <v>18000</v>
      </c>
      <c r="Y748" s="4">
        <v>495013192</v>
      </c>
      <c r="Z748" s="4">
        <v>431019772</v>
      </c>
      <c r="AA748" s="4">
        <v>127445000</v>
      </c>
      <c r="AB748" s="1">
        <f>Table1[[#This Row],[na_sales]]/Table1[[#This Row],[NA population]]</f>
        <v>7.2725334560376725E-4</v>
      </c>
      <c r="AC748" s="1">
        <f>Table1[[#This Row],[eu_sales]]/Table1[[#This Row],[Eu population]]</f>
        <v>2.0880712637006359E-3</v>
      </c>
      <c r="AD748" s="1">
        <f>Table1[[#This Row],[jp_sales]]/Table1[[#This Row],[Jp population]]</f>
        <v>0</v>
      </c>
    </row>
    <row r="749" spans="1:30" x14ac:dyDescent="0.25">
      <c r="A749" t="s">
        <v>901</v>
      </c>
      <c r="B749" t="s">
        <v>136</v>
      </c>
      <c r="C749">
        <v>2014</v>
      </c>
      <c r="D749" t="s">
        <v>27</v>
      </c>
      <c r="E749" t="s">
        <v>20</v>
      </c>
      <c r="F749" s="4">
        <v>700000</v>
      </c>
      <c r="G749" s="4">
        <v>550000</v>
      </c>
      <c r="H749" s="4">
        <v>160000</v>
      </c>
      <c r="I749" s="4">
        <v>120000</v>
      </c>
      <c r="J749">
        <v>8.3000000000000007</v>
      </c>
      <c r="K749">
        <v>77</v>
      </c>
      <c r="L749">
        <v>8.9</v>
      </c>
      <c r="M749" s="4">
        <v>712</v>
      </c>
      <c r="N749" t="s">
        <v>156</v>
      </c>
      <c r="O749" t="s">
        <v>21</v>
      </c>
      <c r="P749" s="4">
        <v>1530000</v>
      </c>
      <c r="Q749" s="3">
        <f>AVERAGE(Table1[[#This Row],[critic_score]],Table1[[#This Row],[user_score]])</f>
        <v>8.6000000000000014</v>
      </c>
      <c r="R749" s="4">
        <f>Table1[[#This Row],[user_count]]+Table1[[#This Row],[critic_count]]</f>
        <v>789</v>
      </c>
      <c r="S749" s="2">
        <f>100000*Table1[[#This Row],[review_count]]/Table1[[#This Row],[total sales]]</f>
        <v>51.568627450980394</v>
      </c>
      <c r="T749" s="2">
        <f>Table1[[#This Row],[total sales]]/(2017-Table1[[#This Row],[year_of_release]])</f>
        <v>510000</v>
      </c>
      <c r="U749" s="9">
        <f>Table1[[#This Row],[na_sales]]/(2017-Table1[[#This Row],[year_of_release]])</f>
        <v>233333.33333333334</v>
      </c>
      <c r="V749" s="6">
        <f>Table1[[#This Row],[eu_sales]]/(2017-Table1[[#This Row],[year_of_release]])</f>
        <v>183333.33333333334</v>
      </c>
      <c r="W749" s="6">
        <f>Table1[[#This Row],[jp_sales]]/(2017-Table1[[#This Row],[year_of_release]])</f>
        <v>53333.333333333336</v>
      </c>
      <c r="X749" s="6">
        <f>Table1[[#This Row],[other_sales]]/(2017-Table1[[#This Row],[year_of_release]])</f>
        <v>40000</v>
      </c>
      <c r="Y749" s="4">
        <v>562338430</v>
      </c>
      <c r="Z749" s="4">
        <v>443580712</v>
      </c>
      <c r="AA749" s="4">
        <v>127276000</v>
      </c>
      <c r="AB749" s="1">
        <f>Table1[[#This Row],[na_sales]]/Table1[[#This Row],[NA population]]</f>
        <v>1.2448019958372755E-3</v>
      </c>
      <c r="AC749" s="1">
        <f>Table1[[#This Row],[eu_sales]]/Table1[[#This Row],[Eu population]]</f>
        <v>1.2399096379104959E-3</v>
      </c>
      <c r="AD749" s="1">
        <f>Table1[[#This Row],[jp_sales]]/Table1[[#This Row],[Jp population]]</f>
        <v>1.2571105314434772E-3</v>
      </c>
    </row>
    <row r="750" spans="1:30" x14ac:dyDescent="0.25">
      <c r="A750" t="s">
        <v>59</v>
      </c>
      <c r="B750" t="s">
        <v>113</v>
      </c>
      <c r="C750">
        <v>2012</v>
      </c>
      <c r="D750" t="s">
        <v>54</v>
      </c>
      <c r="E750" t="s">
        <v>55</v>
      </c>
      <c r="F750" s="4">
        <v>640000</v>
      </c>
      <c r="G750" s="4">
        <v>690000</v>
      </c>
      <c r="H750" s="4">
        <v>0</v>
      </c>
      <c r="I750" s="4">
        <v>190000</v>
      </c>
      <c r="J750">
        <v>7.4</v>
      </c>
      <c r="K750">
        <v>11</v>
      </c>
      <c r="L750">
        <v>4.2</v>
      </c>
      <c r="M750" s="4">
        <v>1635</v>
      </c>
      <c r="N750" t="s">
        <v>58</v>
      </c>
      <c r="O750" t="s">
        <v>43</v>
      </c>
      <c r="P750" s="4">
        <v>1520000</v>
      </c>
      <c r="Q750" s="3">
        <f>AVERAGE(Table1[[#This Row],[critic_score]],Table1[[#This Row],[user_score]])</f>
        <v>5.8000000000000007</v>
      </c>
      <c r="R750" s="4">
        <f>Table1[[#This Row],[user_count]]+Table1[[#This Row],[critic_count]]</f>
        <v>1646</v>
      </c>
      <c r="S750" s="2">
        <f>100000*Table1[[#This Row],[review_count]]/Table1[[#This Row],[total sales]]</f>
        <v>108.28947368421052</v>
      </c>
      <c r="T750" s="2">
        <f>Table1[[#This Row],[total sales]]/(2017-Table1[[#This Row],[year_of_release]])</f>
        <v>304000</v>
      </c>
      <c r="U750" s="9">
        <f>Table1[[#This Row],[na_sales]]/(2017-Table1[[#This Row],[year_of_release]])</f>
        <v>128000</v>
      </c>
      <c r="V750" s="6">
        <f>Table1[[#This Row],[eu_sales]]/(2017-Table1[[#This Row],[year_of_release]])</f>
        <v>138000</v>
      </c>
      <c r="W750" s="6">
        <f>Table1[[#This Row],[jp_sales]]/(2017-Table1[[#This Row],[year_of_release]])</f>
        <v>0</v>
      </c>
      <c r="X750" s="6">
        <f>Table1[[#This Row],[other_sales]]/(2017-Table1[[#This Row],[year_of_release]])</f>
        <v>38000</v>
      </c>
      <c r="Y750" s="4">
        <v>551484507</v>
      </c>
      <c r="Z750" s="4">
        <v>441417242</v>
      </c>
      <c r="AA750" s="4">
        <v>127629000</v>
      </c>
      <c r="AB750" s="1">
        <f>Table1[[#This Row],[na_sales]]/Table1[[#This Row],[NA population]]</f>
        <v>1.1605040429540118E-3</v>
      </c>
      <c r="AC750" s="1">
        <f>Table1[[#This Row],[eu_sales]]/Table1[[#This Row],[Eu population]]</f>
        <v>1.5631469148638286E-3</v>
      </c>
      <c r="AD750" s="1">
        <f>Table1[[#This Row],[jp_sales]]/Table1[[#This Row],[Jp population]]</f>
        <v>0</v>
      </c>
    </row>
    <row r="751" spans="1:30" x14ac:dyDescent="0.25">
      <c r="A751" t="s">
        <v>902</v>
      </c>
      <c r="B751" t="s">
        <v>39</v>
      </c>
      <c r="C751">
        <v>2009</v>
      </c>
      <c r="D751" t="s">
        <v>65</v>
      </c>
      <c r="E751" t="s">
        <v>100</v>
      </c>
      <c r="F751" s="4">
        <v>920000</v>
      </c>
      <c r="G751" s="4">
        <v>400000</v>
      </c>
      <c r="H751" s="4">
        <v>0</v>
      </c>
      <c r="I751" s="4">
        <v>200000</v>
      </c>
      <c r="J751">
        <v>8.8000000000000007</v>
      </c>
      <c r="K751">
        <v>46</v>
      </c>
      <c r="L751">
        <v>7.6</v>
      </c>
      <c r="M751" s="4">
        <v>95</v>
      </c>
      <c r="N751" t="s">
        <v>141</v>
      </c>
      <c r="O751" t="s">
        <v>67</v>
      </c>
      <c r="P751" s="4">
        <v>1520000</v>
      </c>
      <c r="Q751" s="3">
        <f>AVERAGE(Table1[[#This Row],[critic_score]],Table1[[#This Row],[user_score]])</f>
        <v>8.1999999999999993</v>
      </c>
      <c r="R751" s="4">
        <f>Table1[[#This Row],[user_count]]+Table1[[#This Row],[critic_count]]</f>
        <v>141</v>
      </c>
      <c r="S751" s="2">
        <f>100000*Table1[[#This Row],[review_count]]/Table1[[#This Row],[total sales]]</f>
        <v>9.276315789473685</v>
      </c>
      <c r="T751" s="2">
        <f>Table1[[#This Row],[total sales]]/(2017-Table1[[#This Row],[year_of_release]])</f>
        <v>190000</v>
      </c>
      <c r="U751" s="9">
        <f>Table1[[#This Row],[na_sales]]/(2017-Table1[[#This Row],[year_of_release]])</f>
        <v>115000</v>
      </c>
      <c r="V751" s="6">
        <f>Table1[[#This Row],[eu_sales]]/(2017-Table1[[#This Row],[year_of_release]])</f>
        <v>50000</v>
      </c>
      <c r="W751" s="6">
        <f>Table1[[#This Row],[jp_sales]]/(2017-Table1[[#This Row],[year_of_release]])</f>
        <v>0</v>
      </c>
      <c r="X751" s="6">
        <f>Table1[[#This Row],[other_sales]]/(2017-Table1[[#This Row],[year_of_release]])</f>
        <v>25000</v>
      </c>
      <c r="Y751" s="4">
        <v>534740514</v>
      </c>
      <c r="Z751" s="4">
        <v>441041694</v>
      </c>
      <c r="AA751" s="4">
        <v>128047000</v>
      </c>
      <c r="AB751" s="1">
        <f>Table1[[#This Row],[na_sales]]/Table1[[#This Row],[NA population]]</f>
        <v>1.720460627002352E-3</v>
      </c>
      <c r="AC751" s="1">
        <f>Table1[[#This Row],[eu_sales]]/Table1[[#This Row],[Eu population]]</f>
        <v>9.069437321724055E-4</v>
      </c>
      <c r="AD751" s="1">
        <f>Table1[[#This Row],[jp_sales]]/Table1[[#This Row],[Jp population]]</f>
        <v>0</v>
      </c>
    </row>
    <row r="752" spans="1:30" x14ac:dyDescent="0.25">
      <c r="A752" t="s">
        <v>903</v>
      </c>
      <c r="B752" t="s">
        <v>138</v>
      </c>
      <c r="C752">
        <v>2002</v>
      </c>
      <c r="D752" t="s">
        <v>49</v>
      </c>
      <c r="E752" t="s">
        <v>231</v>
      </c>
      <c r="F752" s="4">
        <v>1110000</v>
      </c>
      <c r="G752" s="4">
        <v>310000</v>
      </c>
      <c r="H752" s="4">
        <v>60000</v>
      </c>
      <c r="I752" s="4">
        <v>40000</v>
      </c>
      <c r="J752">
        <v>8.6999999999999993</v>
      </c>
      <c r="K752">
        <v>34</v>
      </c>
      <c r="L752">
        <v>8.5</v>
      </c>
      <c r="M752" s="4">
        <v>51</v>
      </c>
      <c r="N752" t="s">
        <v>904</v>
      </c>
      <c r="O752" t="s">
        <v>21</v>
      </c>
      <c r="P752" s="4">
        <v>1520000</v>
      </c>
      <c r="Q752" s="3">
        <f>AVERAGE(Table1[[#This Row],[critic_score]],Table1[[#This Row],[user_score]])</f>
        <v>8.6</v>
      </c>
      <c r="R752" s="4">
        <f>Table1[[#This Row],[user_count]]+Table1[[#This Row],[critic_count]]</f>
        <v>85</v>
      </c>
      <c r="S752" s="2">
        <f>100000*Table1[[#This Row],[review_count]]/Table1[[#This Row],[total sales]]</f>
        <v>5.5921052631578947</v>
      </c>
      <c r="T752" s="2">
        <f>Table1[[#This Row],[total sales]]/(2017-Table1[[#This Row],[year_of_release]])</f>
        <v>101333.33333333333</v>
      </c>
      <c r="U752" s="9">
        <f>Table1[[#This Row],[na_sales]]/(2017-Table1[[#This Row],[year_of_release]])</f>
        <v>74000</v>
      </c>
      <c r="V752" s="6">
        <f>Table1[[#This Row],[eu_sales]]/(2017-Table1[[#This Row],[year_of_release]])</f>
        <v>20666.666666666668</v>
      </c>
      <c r="W752" s="6">
        <f>Table1[[#This Row],[jp_sales]]/(2017-Table1[[#This Row],[year_of_release]])</f>
        <v>4000</v>
      </c>
      <c r="X752" s="6">
        <f>Table1[[#This Row],[other_sales]]/(2017-Table1[[#This Row],[year_of_release]])</f>
        <v>2666.6666666666665</v>
      </c>
      <c r="Y752" s="4">
        <v>495013192</v>
      </c>
      <c r="Z752" s="4">
        <v>431019772</v>
      </c>
      <c r="AA752" s="4">
        <v>127445000</v>
      </c>
      <c r="AB752" s="1">
        <f>Table1[[#This Row],[na_sales]]/Table1[[#This Row],[NA population]]</f>
        <v>2.2423644822782826E-3</v>
      </c>
      <c r="AC752" s="1">
        <f>Table1[[#This Row],[eu_sales]]/Table1[[#This Row],[Eu population]]</f>
        <v>7.1922454638577459E-4</v>
      </c>
      <c r="AD752" s="1">
        <f>Table1[[#This Row],[jp_sales]]/Table1[[#This Row],[Jp population]]</f>
        <v>4.7079132174663582E-4</v>
      </c>
    </row>
    <row r="753" spans="1:30" x14ac:dyDescent="0.25">
      <c r="A753" t="s">
        <v>905</v>
      </c>
      <c r="B753" t="s">
        <v>45</v>
      </c>
      <c r="C753">
        <v>2002</v>
      </c>
      <c r="D753" t="s">
        <v>40</v>
      </c>
      <c r="E753" t="s">
        <v>267</v>
      </c>
      <c r="F753" s="4">
        <v>1260000</v>
      </c>
      <c r="G753" s="4">
        <v>50000</v>
      </c>
      <c r="H753" s="4">
        <v>0</v>
      </c>
      <c r="I753" s="4">
        <v>210000</v>
      </c>
      <c r="J753">
        <v>7.3</v>
      </c>
      <c r="K753">
        <v>19</v>
      </c>
      <c r="L753">
        <v>7.8</v>
      </c>
      <c r="M753" s="4">
        <v>26</v>
      </c>
      <c r="N753" t="s">
        <v>291</v>
      </c>
      <c r="O753" t="s">
        <v>21</v>
      </c>
      <c r="P753" s="4">
        <v>1520000</v>
      </c>
      <c r="Q753" s="3">
        <f>AVERAGE(Table1[[#This Row],[critic_score]],Table1[[#This Row],[user_score]])</f>
        <v>7.55</v>
      </c>
      <c r="R753" s="4">
        <f>Table1[[#This Row],[user_count]]+Table1[[#This Row],[critic_count]]</f>
        <v>45</v>
      </c>
      <c r="S753" s="2">
        <f>100000*Table1[[#This Row],[review_count]]/Table1[[#This Row],[total sales]]</f>
        <v>2.9605263157894739</v>
      </c>
      <c r="T753" s="2">
        <f>Table1[[#This Row],[total sales]]/(2017-Table1[[#This Row],[year_of_release]])</f>
        <v>101333.33333333333</v>
      </c>
      <c r="U753" s="9">
        <f>Table1[[#This Row],[na_sales]]/(2017-Table1[[#This Row],[year_of_release]])</f>
        <v>84000</v>
      </c>
      <c r="V753" s="6">
        <f>Table1[[#This Row],[eu_sales]]/(2017-Table1[[#This Row],[year_of_release]])</f>
        <v>3333.3333333333335</v>
      </c>
      <c r="W753" s="6">
        <f>Table1[[#This Row],[jp_sales]]/(2017-Table1[[#This Row],[year_of_release]])</f>
        <v>0</v>
      </c>
      <c r="X753" s="6">
        <f>Table1[[#This Row],[other_sales]]/(2017-Table1[[#This Row],[year_of_release]])</f>
        <v>14000</v>
      </c>
      <c r="Y753" s="4">
        <v>495013192</v>
      </c>
      <c r="Z753" s="4">
        <v>431019772</v>
      </c>
      <c r="AA753" s="4">
        <v>127445000</v>
      </c>
      <c r="AB753" s="1">
        <f>Table1[[#This Row],[na_sales]]/Table1[[#This Row],[NA population]]</f>
        <v>2.5453867096131852E-3</v>
      </c>
      <c r="AC753" s="1">
        <f>Table1[[#This Row],[eu_sales]]/Table1[[#This Row],[Eu population]]</f>
        <v>1.1600395909447977E-4</v>
      </c>
      <c r="AD753" s="1">
        <f>Table1[[#This Row],[jp_sales]]/Table1[[#This Row],[Jp population]]</f>
        <v>0</v>
      </c>
    </row>
    <row r="754" spans="1:30" x14ac:dyDescent="0.25">
      <c r="A754" t="s">
        <v>906</v>
      </c>
      <c r="B754" t="s">
        <v>18</v>
      </c>
      <c r="C754">
        <v>2008</v>
      </c>
      <c r="D754" t="s">
        <v>73</v>
      </c>
      <c r="E754" t="s">
        <v>100</v>
      </c>
      <c r="F754" s="4">
        <v>700000</v>
      </c>
      <c r="G754" s="4">
        <v>640000</v>
      </c>
      <c r="H754" s="4">
        <v>10000</v>
      </c>
      <c r="I754" s="4">
        <v>160000</v>
      </c>
      <c r="J754">
        <v>7.6</v>
      </c>
      <c r="K754">
        <v>19</v>
      </c>
      <c r="L754">
        <v>8.1</v>
      </c>
      <c r="M754" s="4">
        <v>24</v>
      </c>
      <c r="N754" t="s">
        <v>351</v>
      </c>
      <c r="O754" t="s">
        <v>21</v>
      </c>
      <c r="P754" s="4">
        <v>1510000</v>
      </c>
      <c r="Q754" s="3">
        <f>AVERAGE(Table1[[#This Row],[critic_score]],Table1[[#This Row],[user_score]])</f>
        <v>7.85</v>
      </c>
      <c r="R754" s="4">
        <f>Table1[[#This Row],[user_count]]+Table1[[#This Row],[critic_count]]</f>
        <v>43</v>
      </c>
      <c r="S754" s="2">
        <f>100000*Table1[[#This Row],[review_count]]/Table1[[#This Row],[total sales]]</f>
        <v>2.8476821192052979</v>
      </c>
      <c r="T754" s="2">
        <f>Table1[[#This Row],[total sales]]/(2017-Table1[[#This Row],[year_of_release]])</f>
        <v>167777.77777777778</v>
      </c>
      <c r="U754" s="9">
        <f>Table1[[#This Row],[na_sales]]/(2017-Table1[[#This Row],[year_of_release]])</f>
        <v>77777.777777777781</v>
      </c>
      <c r="V754" s="6">
        <f>Table1[[#This Row],[eu_sales]]/(2017-Table1[[#This Row],[year_of_release]])</f>
        <v>71111.111111111109</v>
      </c>
      <c r="W754" s="6">
        <f>Table1[[#This Row],[jp_sales]]/(2017-Table1[[#This Row],[year_of_release]])</f>
        <v>1111.1111111111111</v>
      </c>
      <c r="X754" s="6">
        <f>Table1[[#This Row],[other_sales]]/(2017-Table1[[#This Row],[year_of_release]])</f>
        <v>17777.777777777777</v>
      </c>
      <c r="Y754" s="4">
        <v>528816311</v>
      </c>
      <c r="Z754" s="4">
        <v>440001482</v>
      </c>
      <c r="AA754" s="4">
        <v>128063000</v>
      </c>
      <c r="AB754" s="1">
        <f>Table1[[#This Row],[na_sales]]/Table1[[#This Row],[NA population]]</f>
        <v>1.3237110607959293E-3</v>
      </c>
      <c r="AC754" s="1">
        <f>Table1[[#This Row],[eu_sales]]/Table1[[#This Row],[Eu population]]</f>
        <v>1.454540555388402E-3</v>
      </c>
      <c r="AD754" s="1">
        <f>Table1[[#This Row],[jp_sales]]/Table1[[#This Row],[Jp population]]</f>
        <v>7.8086566767918917E-5</v>
      </c>
    </row>
    <row r="755" spans="1:30" x14ac:dyDescent="0.25">
      <c r="A755" t="s">
        <v>907</v>
      </c>
      <c r="B755" t="s">
        <v>34</v>
      </c>
      <c r="C755">
        <v>2011</v>
      </c>
      <c r="D755" t="s">
        <v>54</v>
      </c>
      <c r="E755" t="s">
        <v>100</v>
      </c>
      <c r="F755" s="4">
        <v>940000</v>
      </c>
      <c r="G755" s="4">
        <v>440000</v>
      </c>
      <c r="H755" s="4">
        <v>0</v>
      </c>
      <c r="I755" s="4">
        <v>130000</v>
      </c>
      <c r="J755">
        <v>9</v>
      </c>
      <c r="K755">
        <v>83</v>
      </c>
      <c r="L755">
        <v>8.6</v>
      </c>
      <c r="M755" s="4">
        <v>679</v>
      </c>
      <c r="N755" t="s">
        <v>646</v>
      </c>
      <c r="O755" t="s">
        <v>43</v>
      </c>
      <c r="P755" s="4">
        <v>1510000</v>
      </c>
      <c r="Q755" s="3">
        <f>AVERAGE(Table1[[#This Row],[critic_score]],Table1[[#This Row],[user_score]])</f>
        <v>8.8000000000000007</v>
      </c>
      <c r="R755" s="4">
        <f>Table1[[#This Row],[user_count]]+Table1[[#This Row],[critic_count]]</f>
        <v>762</v>
      </c>
      <c r="S755" s="2">
        <f>100000*Table1[[#This Row],[review_count]]/Table1[[#This Row],[total sales]]</f>
        <v>50.463576158940398</v>
      </c>
      <c r="T755" s="2">
        <f>Table1[[#This Row],[total sales]]/(2017-Table1[[#This Row],[year_of_release]])</f>
        <v>251666.66666666666</v>
      </c>
      <c r="U755" s="9">
        <f>Table1[[#This Row],[na_sales]]/(2017-Table1[[#This Row],[year_of_release]])</f>
        <v>156666.66666666666</v>
      </c>
      <c r="V755" s="6">
        <f>Table1[[#This Row],[eu_sales]]/(2017-Table1[[#This Row],[year_of_release]])</f>
        <v>73333.333333333328</v>
      </c>
      <c r="W755" s="6">
        <f>Table1[[#This Row],[jp_sales]]/(2017-Table1[[#This Row],[year_of_release]])</f>
        <v>0</v>
      </c>
      <c r="X755" s="6">
        <f>Table1[[#This Row],[other_sales]]/(2017-Table1[[#This Row],[year_of_release]])</f>
        <v>21666.666666666668</v>
      </c>
      <c r="Y755" s="4">
        <v>545961365</v>
      </c>
      <c r="Z755" s="4">
        <v>440756453</v>
      </c>
      <c r="AA755" s="4">
        <v>127833000</v>
      </c>
      <c r="AB755" s="1">
        <f>Table1[[#This Row],[na_sales]]/Table1[[#This Row],[NA population]]</f>
        <v>1.7217335516039674E-3</v>
      </c>
      <c r="AC755" s="1">
        <f>Table1[[#This Row],[eu_sales]]/Table1[[#This Row],[Eu population]]</f>
        <v>9.9828373925134567E-4</v>
      </c>
      <c r="AD755" s="1">
        <f>Table1[[#This Row],[jp_sales]]/Table1[[#This Row],[Jp population]]</f>
        <v>0</v>
      </c>
    </row>
    <row r="756" spans="1:30" x14ac:dyDescent="0.25">
      <c r="A756" t="s">
        <v>908</v>
      </c>
      <c r="B756" t="s">
        <v>45</v>
      </c>
      <c r="C756">
        <v>2007</v>
      </c>
      <c r="D756" t="s">
        <v>40</v>
      </c>
      <c r="E756" t="s">
        <v>100</v>
      </c>
      <c r="F756" s="4">
        <v>350000</v>
      </c>
      <c r="G756" s="4">
        <v>30000</v>
      </c>
      <c r="H756" s="4">
        <v>0</v>
      </c>
      <c r="I756" s="4">
        <v>1130000</v>
      </c>
      <c r="J756">
        <v>6.8</v>
      </c>
      <c r="K756">
        <v>10</v>
      </c>
      <c r="L756">
        <v>8.1999999999999993</v>
      </c>
      <c r="M756" s="4">
        <v>27</v>
      </c>
      <c r="N756" t="s">
        <v>100</v>
      </c>
      <c r="O756" t="s">
        <v>67</v>
      </c>
      <c r="P756" s="4">
        <v>1510000</v>
      </c>
      <c r="Q756" s="3">
        <f>AVERAGE(Table1[[#This Row],[critic_score]],Table1[[#This Row],[user_score]])</f>
        <v>7.5</v>
      </c>
      <c r="R756" s="4">
        <f>Table1[[#This Row],[user_count]]+Table1[[#This Row],[critic_count]]</f>
        <v>37</v>
      </c>
      <c r="S756" s="2">
        <f>100000*Table1[[#This Row],[review_count]]/Table1[[#This Row],[total sales]]</f>
        <v>2.4503311258278146</v>
      </c>
      <c r="T756" s="2">
        <f>Table1[[#This Row],[total sales]]/(2017-Table1[[#This Row],[year_of_release]])</f>
        <v>151000</v>
      </c>
      <c r="U756" s="9">
        <f>Table1[[#This Row],[na_sales]]/(2017-Table1[[#This Row],[year_of_release]])</f>
        <v>35000</v>
      </c>
      <c r="V756" s="6">
        <f>Table1[[#This Row],[eu_sales]]/(2017-Table1[[#This Row],[year_of_release]])</f>
        <v>3000</v>
      </c>
      <c r="W756" s="6">
        <f>Table1[[#This Row],[jp_sales]]/(2017-Table1[[#This Row],[year_of_release]])</f>
        <v>0</v>
      </c>
      <c r="X756" s="6">
        <f>Table1[[#This Row],[other_sales]]/(2017-Table1[[#This Row],[year_of_release]])</f>
        <v>113000</v>
      </c>
      <c r="Y756" s="4">
        <v>522751172</v>
      </c>
      <c r="Z756" s="4">
        <v>438594184</v>
      </c>
      <c r="AA756" s="4">
        <v>128001000</v>
      </c>
      <c r="AB756" s="1">
        <f>Table1[[#This Row],[na_sales]]/Table1[[#This Row],[NA population]]</f>
        <v>6.6953460603623482E-4</v>
      </c>
      <c r="AC756" s="1">
        <f>Table1[[#This Row],[eu_sales]]/Table1[[#This Row],[Eu population]]</f>
        <v>6.8400359818724819E-5</v>
      </c>
      <c r="AD756" s="1">
        <f>Table1[[#This Row],[jp_sales]]/Table1[[#This Row],[Jp population]]</f>
        <v>0</v>
      </c>
    </row>
    <row r="757" spans="1:30" x14ac:dyDescent="0.25">
      <c r="A757" t="s">
        <v>909</v>
      </c>
      <c r="B757" t="s">
        <v>113</v>
      </c>
      <c r="C757">
        <v>2011</v>
      </c>
      <c r="D757" t="s">
        <v>19</v>
      </c>
      <c r="E757" t="s">
        <v>403</v>
      </c>
      <c r="F757" s="4">
        <v>20000</v>
      </c>
      <c r="G757" s="4">
        <v>1160000</v>
      </c>
      <c r="H757" s="4">
        <v>0</v>
      </c>
      <c r="I757" s="4">
        <v>330000</v>
      </c>
      <c r="J757">
        <v>8.4</v>
      </c>
      <c r="K757">
        <v>45</v>
      </c>
      <c r="L757">
        <v>8</v>
      </c>
      <c r="M757" s="4">
        <v>172</v>
      </c>
      <c r="N757" t="s">
        <v>910</v>
      </c>
      <c r="O757" t="s">
        <v>21</v>
      </c>
      <c r="P757" s="4">
        <v>1510000</v>
      </c>
      <c r="Q757" s="3">
        <f>AVERAGE(Table1[[#This Row],[critic_score]],Table1[[#This Row],[user_score]])</f>
        <v>8.1999999999999993</v>
      </c>
      <c r="R757" s="4">
        <f>Table1[[#This Row],[user_count]]+Table1[[#This Row],[critic_count]]</f>
        <v>217</v>
      </c>
      <c r="S757" s="2">
        <f>100000*Table1[[#This Row],[review_count]]/Table1[[#This Row],[total sales]]</f>
        <v>14.370860927152318</v>
      </c>
      <c r="T757" s="2">
        <f>Table1[[#This Row],[total sales]]/(2017-Table1[[#This Row],[year_of_release]])</f>
        <v>251666.66666666666</v>
      </c>
      <c r="U757" s="9">
        <f>Table1[[#This Row],[na_sales]]/(2017-Table1[[#This Row],[year_of_release]])</f>
        <v>3333.3333333333335</v>
      </c>
      <c r="V757" s="6">
        <f>Table1[[#This Row],[eu_sales]]/(2017-Table1[[#This Row],[year_of_release]])</f>
        <v>193333.33333333334</v>
      </c>
      <c r="W757" s="6">
        <f>Table1[[#This Row],[jp_sales]]/(2017-Table1[[#This Row],[year_of_release]])</f>
        <v>0</v>
      </c>
      <c r="X757" s="6">
        <f>Table1[[#This Row],[other_sales]]/(2017-Table1[[#This Row],[year_of_release]])</f>
        <v>55000</v>
      </c>
      <c r="Y757" s="4">
        <v>545961365</v>
      </c>
      <c r="Z757" s="4">
        <v>440756453</v>
      </c>
      <c r="AA757" s="4">
        <v>127833000</v>
      </c>
      <c r="AB757" s="1">
        <f>Table1[[#This Row],[na_sales]]/Table1[[#This Row],[NA population]]</f>
        <v>3.663262875753122E-5</v>
      </c>
      <c r="AC757" s="1">
        <f>Table1[[#This Row],[eu_sales]]/Table1[[#This Row],[Eu population]]</f>
        <v>2.6318389489353661E-3</v>
      </c>
      <c r="AD757" s="1">
        <f>Table1[[#This Row],[jp_sales]]/Table1[[#This Row],[Jp population]]</f>
        <v>0</v>
      </c>
    </row>
    <row r="758" spans="1:30" x14ac:dyDescent="0.25">
      <c r="A758" t="s">
        <v>179</v>
      </c>
      <c r="B758" t="s">
        <v>26</v>
      </c>
      <c r="C758">
        <v>2009</v>
      </c>
      <c r="D758" t="s">
        <v>96</v>
      </c>
      <c r="E758" t="s">
        <v>20</v>
      </c>
      <c r="F758" s="4">
        <v>630000</v>
      </c>
      <c r="G758" s="4">
        <v>670000</v>
      </c>
      <c r="H758" s="4">
        <v>4350000</v>
      </c>
      <c r="I758" s="4">
        <v>150000</v>
      </c>
      <c r="J758">
        <v>8.6999999999999993</v>
      </c>
      <c r="K758">
        <v>65</v>
      </c>
      <c r="L758">
        <v>8.8000000000000007</v>
      </c>
      <c r="M758" s="4">
        <v>197</v>
      </c>
      <c r="N758" t="s">
        <v>180</v>
      </c>
      <c r="O758" t="s">
        <v>84</v>
      </c>
      <c r="P758" s="4">
        <v>5800000</v>
      </c>
      <c r="Q758" s="3">
        <f>AVERAGE(Table1[[#This Row],[critic_score]],Table1[[#This Row],[user_score]])</f>
        <v>8.75</v>
      </c>
      <c r="R758" s="4">
        <f>Table1[[#This Row],[user_count]]+Table1[[#This Row],[critic_count]]</f>
        <v>262</v>
      </c>
      <c r="S758" s="2">
        <f>100000*Table1[[#This Row],[review_count]]/Table1[[#This Row],[total sales]]</f>
        <v>4.5172413793103452</v>
      </c>
      <c r="T758" s="2">
        <f>Table1[[#This Row],[total sales]]/(2017-Table1[[#This Row],[year_of_release]])</f>
        <v>725000</v>
      </c>
      <c r="U758" s="9">
        <f>Table1[[#This Row],[na_sales]]/(2017-Table1[[#This Row],[year_of_release]])</f>
        <v>78750</v>
      </c>
      <c r="V758" s="6">
        <f>Table1[[#This Row],[eu_sales]]/(2017-Table1[[#This Row],[year_of_release]])</f>
        <v>83750</v>
      </c>
      <c r="W758" s="6">
        <f>Table1[[#This Row],[jp_sales]]/(2017-Table1[[#This Row],[year_of_release]])</f>
        <v>543750</v>
      </c>
      <c r="X758" s="6">
        <f>Table1[[#This Row],[other_sales]]/(2017-Table1[[#This Row],[year_of_release]])</f>
        <v>18750</v>
      </c>
      <c r="Y758" s="4">
        <v>534740514</v>
      </c>
      <c r="Z758" s="4">
        <v>441041694</v>
      </c>
      <c r="AA758" s="4">
        <v>128047000</v>
      </c>
      <c r="AB758" s="1">
        <f>Table1[[#This Row],[na_sales]]/Table1[[#This Row],[NA population]]</f>
        <v>1.178141516316828E-3</v>
      </c>
      <c r="AC758" s="1">
        <f>Table1[[#This Row],[eu_sales]]/Table1[[#This Row],[Eu population]]</f>
        <v>1.5191307513887792E-3</v>
      </c>
      <c r="AD758" s="1">
        <f>Table1[[#This Row],[jp_sales]]/Table1[[#This Row],[Jp population]]</f>
        <v>3.3971900942622632E-2</v>
      </c>
    </row>
    <row r="759" spans="1:30" x14ac:dyDescent="0.25">
      <c r="A759" t="s">
        <v>496</v>
      </c>
      <c r="B759" t="s">
        <v>39</v>
      </c>
      <c r="C759">
        <v>2006</v>
      </c>
      <c r="D759" t="s">
        <v>54</v>
      </c>
      <c r="E759" t="s">
        <v>55</v>
      </c>
      <c r="F759" s="4">
        <v>600000</v>
      </c>
      <c r="G759" s="4">
        <v>620000</v>
      </c>
      <c r="H759" s="4">
        <v>30000</v>
      </c>
      <c r="I759" s="4">
        <v>260000</v>
      </c>
      <c r="J759">
        <v>8</v>
      </c>
      <c r="K759">
        <v>43</v>
      </c>
      <c r="L759">
        <v>6.9</v>
      </c>
      <c r="M759" s="4">
        <v>92</v>
      </c>
      <c r="N759" t="s">
        <v>58</v>
      </c>
      <c r="O759" t="s">
        <v>67</v>
      </c>
      <c r="P759" s="4">
        <v>1510000</v>
      </c>
      <c r="Q759" s="3">
        <f>AVERAGE(Table1[[#This Row],[critic_score]],Table1[[#This Row],[user_score]])</f>
        <v>7.45</v>
      </c>
      <c r="R759" s="4">
        <f>Table1[[#This Row],[user_count]]+Table1[[#This Row],[critic_count]]</f>
        <v>135</v>
      </c>
      <c r="S759" s="2">
        <f>100000*Table1[[#This Row],[review_count]]/Table1[[#This Row],[total sales]]</f>
        <v>8.9403973509933774</v>
      </c>
      <c r="T759" s="2">
        <f>Table1[[#This Row],[total sales]]/(2017-Table1[[#This Row],[year_of_release]])</f>
        <v>137272.72727272726</v>
      </c>
      <c r="U759" s="9">
        <f>Table1[[#This Row],[na_sales]]/(2017-Table1[[#This Row],[year_of_release]])</f>
        <v>54545.454545454544</v>
      </c>
      <c r="V759" s="6">
        <f>Table1[[#This Row],[eu_sales]]/(2017-Table1[[#This Row],[year_of_release]])</f>
        <v>56363.63636363636</v>
      </c>
      <c r="W759" s="6">
        <f>Table1[[#This Row],[jp_sales]]/(2017-Table1[[#This Row],[year_of_release]])</f>
        <v>2727.2727272727275</v>
      </c>
      <c r="X759" s="6">
        <f>Table1[[#This Row],[other_sales]]/(2017-Table1[[#This Row],[year_of_release]])</f>
        <v>23636.363636363636</v>
      </c>
      <c r="Y759" s="4">
        <v>516818555</v>
      </c>
      <c r="Z759" s="4">
        <v>437126892</v>
      </c>
      <c r="AA759" s="4">
        <v>127854000</v>
      </c>
      <c r="AB759" s="1">
        <f>Table1[[#This Row],[na_sales]]/Table1[[#This Row],[NA population]]</f>
        <v>1.1609490297808678E-3</v>
      </c>
      <c r="AC759" s="1">
        <f>Table1[[#This Row],[eu_sales]]/Table1[[#This Row],[Eu population]]</f>
        <v>1.4183524540512598E-3</v>
      </c>
      <c r="AD759" s="1">
        <f>Table1[[#This Row],[jp_sales]]/Table1[[#This Row],[Jp population]]</f>
        <v>2.346426392604064E-4</v>
      </c>
    </row>
    <row r="760" spans="1:30" x14ac:dyDescent="0.25">
      <c r="A760" t="s">
        <v>814</v>
      </c>
      <c r="B760" t="s">
        <v>45</v>
      </c>
      <c r="C760">
        <v>2000</v>
      </c>
      <c r="D760" t="s">
        <v>19</v>
      </c>
      <c r="E760" t="s">
        <v>100</v>
      </c>
      <c r="F760" s="4">
        <v>1190000</v>
      </c>
      <c r="G760" s="4">
        <v>70000</v>
      </c>
      <c r="H760" s="4">
        <v>50000</v>
      </c>
      <c r="I760" s="4">
        <v>200000</v>
      </c>
      <c r="J760">
        <v>9.1</v>
      </c>
      <c r="K760">
        <v>25</v>
      </c>
      <c r="L760">
        <v>7.7</v>
      </c>
      <c r="M760" s="4">
        <v>7</v>
      </c>
      <c r="N760" t="s">
        <v>101</v>
      </c>
      <c r="O760" t="s">
        <v>21</v>
      </c>
      <c r="P760" s="4">
        <v>1510000</v>
      </c>
      <c r="Q760" s="3">
        <f>AVERAGE(Table1[[#This Row],[critic_score]],Table1[[#This Row],[user_score]])</f>
        <v>8.4</v>
      </c>
      <c r="R760" s="4">
        <f>Table1[[#This Row],[user_count]]+Table1[[#This Row],[critic_count]]</f>
        <v>32</v>
      </c>
      <c r="S760" s="2">
        <f>100000*Table1[[#This Row],[review_count]]/Table1[[#This Row],[total sales]]</f>
        <v>2.1192052980132452</v>
      </c>
      <c r="T760" s="2">
        <f>Table1[[#This Row],[total sales]]/(2017-Table1[[#This Row],[year_of_release]])</f>
        <v>88823.529411764699</v>
      </c>
      <c r="U760" s="9">
        <f>Table1[[#This Row],[na_sales]]/(2017-Table1[[#This Row],[year_of_release]])</f>
        <v>70000</v>
      </c>
      <c r="V760" s="6">
        <f>Table1[[#This Row],[eu_sales]]/(2017-Table1[[#This Row],[year_of_release]])</f>
        <v>4117.6470588235297</v>
      </c>
      <c r="W760" s="6">
        <f>Table1[[#This Row],[jp_sales]]/(2017-Table1[[#This Row],[year_of_release]])</f>
        <v>2941.1764705882351</v>
      </c>
      <c r="X760" s="6">
        <f>Table1[[#This Row],[other_sales]]/(2017-Table1[[#This Row],[year_of_release]])</f>
        <v>11764.705882352941</v>
      </c>
      <c r="Y760" s="4">
        <v>484244580</v>
      </c>
      <c r="Z760" s="4">
        <v>429286318</v>
      </c>
      <c r="AA760" s="4">
        <v>126843000</v>
      </c>
      <c r="AB760" s="1">
        <f>Table1[[#This Row],[na_sales]]/Table1[[#This Row],[NA population]]</f>
        <v>2.4574358684613467E-3</v>
      </c>
      <c r="AC760" s="1">
        <f>Table1[[#This Row],[eu_sales]]/Table1[[#This Row],[Eu population]]</f>
        <v>1.6306133474302807E-4</v>
      </c>
      <c r="AD760" s="1">
        <f>Table1[[#This Row],[jp_sales]]/Table1[[#This Row],[Jp population]]</f>
        <v>3.9418809078940108E-4</v>
      </c>
    </row>
    <row r="761" spans="1:30" x14ac:dyDescent="0.25">
      <c r="A761" t="s">
        <v>908</v>
      </c>
      <c r="B761" t="s">
        <v>26</v>
      </c>
      <c r="C761">
        <v>2007</v>
      </c>
      <c r="D761" t="s">
        <v>40</v>
      </c>
      <c r="E761" t="s">
        <v>100</v>
      </c>
      <c r="F761" s="4">
        <v>560000</v>
      </c>
      <c r="G761" s="4">
        <v>770000</v>
      </c>
      <c r="H761" s="4">
        <v>0</v>
      </c>
      <c r="I761" s="4">
        <v>170000</v>
      </c>
      <c r="J761">
        <v>6.9</v>
      </c>
      <c r="K761">
        <v>17</v>
      </c>
      <c r="L761">
        <v>7.3</v>
      </c>
      <c r="M761" s="4">
        <v>18</v>
      </c>
      <c r="N761" t="s">
        <v>803</v>
      </c>
      <c r="O761" t="s">
        <v>67</v>
      </c>
      <c r="P761" s="4">
        <v>1500000</v>
      </c>
      <c r="Q761" s="3">
        <f>AVERAGE(Table1[[#This Row],[critic_score]],Table1[[#This Row],[user_score]])</f>
        <v>7.1</v>
      </c>
      <c r="R761" s="4">
        <f>Table1[[#This Row],[user_count]]+Table1[[#This Row],[critic_count]]</f>
        <v>35</v>
      </c>
      <c r="S761" s="2">
        <f>100000*Table1[[#This Row],[review_count]]/Table1[[#This Row],[total sales]]</f>
        <v>2.3333333333333335</v>
      </c>
      <c r="T761" s="2">
        <f>Table1[[#This Row],[total sales]]/(2017-Table1[[#This Row],[year_of_release]])</f>
        <v>150000</v>
      </c>
      <c r="U761" s="9">
        <f>Table1[[#This Row],[na_sales]]/(2017-Table1[[#This Row],[year_of_release]])</f>
        <v>56000</v>
      </c>
      <c r="V761" s="6">
        <f>Table1[[#This Row],[eu_sales]]/(2017-Table1[[#This Row],[year_of_release]])</f>
        <v>77000</v>
      </c>
      <c r="W761" s="6">
        <f>Table1[[#This Row],[jp_sales]]/(2017-Table1[[#This Row],[year_of_release]])</f>
        <v>0</v>
      </c>
      <c r="X761" s="6">
        <f>Table1[[#This Row],[other_sales]]/(2017-Table1[[#This Row],[year_of_release]])</f>
        <v>17000</v>
      </c>
      <c r="Y761" s="4">
        <v>522751172</v>
      </c>
      <c r="Z761" s="4">
        <v>438594184</v>
      </c>
      <c r="AA761" s="4">
        <v>128001000</v>
      </c>
      <c r="AB761" s="1">
        <f>Table1[[#This Row],[na_sales]]/Table1[[#This Row],[NA population]]</f>
        <v>1.0712553696579756E-3</v>
      </c>
      <c r="AC761" s="1">
        <f>Table1[[#This Row],[eu_sales]]/Table1[[#This Row],[Eu population]]</f>
        <v>1.7556092353472703E-3</v>
      </c>
      <c r="AD761" s="1">
        <f>Table1[[#This Row],[jp_sales]]/Table1[[#This Row],[Jp population]]</f>
        <v>0</v>
      </c>
    </row>
    <row r="762" spans="1:30" x14ac:dyDescent="0.25">
      <c r="A762" t="s">
        <v>666</v>
      </c>
      <c r="B762" t="s">
        <v>138</v>
      </c>
      <c r="C762">
        <v>2003</v>
      </c>
      <c r="D762" t="s">
        <v>65</v>
      </c>
      <c r="E762" t="s">
        <v>267</v>
      </c>
      <c r="F762" s="4">
        <v>990000</v>
      </c>
      <c r="G762" s="4">
        <v>320000</v>
      </c>
      <c r="H762" s="4">
        <v>110000</v>
      </c>
      <c r="I762" s="4">
        <v>80000</v>
      </c>
      <c r="J762">
        <v>9.3000000000000007</v>
      </c>
      <c r="K762">
        <v>45</v>
      </c>
      <c r="L762">
        <v>9.1</v>
      </c>
      <c r="M762" s="4">
        <v>135</v>
      </c>
      <c r="N762" t="s">
        <v>291</v>
      </c>
      <c r="O762" t="s">
        <v>67</v>
      </c>
      <c r="P762" s="4">
        <v>1500000</v>
      </c>
      <c r="Q762" s="3">
        <f>AVERAGE(Table1[[#This Row],[critic_score]],Table1[[#This Row],[user_score]])</f>
        <v>9.1999999999999993</v>
      </c>
      <c r="R762" s="4">
        <f>Table1[[#This Row],[user_count]]+Table1[[#This Row],[critic_count]]</f>
        <v>180</v>
      </c>
      <c r="S762" s="2">
        <f>100000*Table1[[#This Row],[review_count]]/Table1[[#This Row],[total sales]]</f>
        <v>12</v>
      </c>
      <c r="T762" s="2">
        <f>Table1[[#This Row],[total sales]]/(2017-Table1[[#This Row],[year_of_release]])</f>
        <v>107142.85714285714</v>
      </c>
      <c r="U762" s="9">
        <f>Table1[[#This Row],[na_sales]]/(2017-Table1[[#This Row],[year_of_release]])</f>
        <v>70714.28571428571</v>
      </c>
      <c r="V762" s="6">
        <f>Table1[[#This Row],[eu_sales]]/(2017-Table1[[#This Row],[year_of_release]])</f>
        <v>22857.142857142859</v>
      </c>
      <c r="W762" s="6">
        <f>Table1[[#This Row],[jp_sales]]/(2017-Table1[[#This Row],[year_of_release]])</f>
        <v>7857.1428571428569</v>
      </c>
      <c r="X762" s="6">
        <f>Table1[[#This Row],[other_sales]]/(2017-Table1[[#This Row],[year_of_release]])</f>
        <v>5714.2857142857147</v>
      </c>
      <c r="Y762" s="4">
        <v>500125528</v>
      </c>
      <c r="Z762" s="4">
        <v>432552540</v>
      </c>
      <c r="AA762" s="4">
        <v>127718000</v>
      </c>
      <c r="AB762" s="1">
        <f>Table1[[#This Row],[na_sales]]/Table1[[#This Row],[NA population]]</f>
        <v>1.9795030338863248E-3</v>
      </c>
      <c r="AC762" s="1">
        <f>Table1[[#This Row],[eu_sales]]/Table1[[#This Row],[Eu population]]</f>
        <v>7.3979452299598105E-4</v>
      </c>
      <c r="AD762" s="1">
        <f>Table1[[#This Row],[jp_sales]]/Table1[[#This Row],[Jp population]]</f>
        <v>8.612724909566389E-4</v>
      </c>
    </row>
    <row r="763" spans="1:30" x14ac:dyDescent="0.25">
      <c r="A763" t="s">
        <v>912</v>
      </c>
      <c r="B763" t="s">
        <v>45</v>
      </c>
      <c r="C763">
        <v>2000</v>
      </c>
      <c r="D763" t="s">
        <v>23</v>
      </c>
      <c r="E763" t="s">
        <v>913</v>
      </c>
      <c r="F763" s="4">
        <v>660000</v>
      </c>
      <c r="G763" s="4">
        <v>520000</v>
      </c>
      <c r="H763" s="4">
        <v>150000</v>
      </c>
      <c r="I763" s="4">
        <v>170000</v>
      </c>
      <c r="J763">
        <v>7.6</v>
      </c>
      <c r="K763">
        <v>15</v>
      </c>
      <c r="L763">
        <v>8.9</v>
      </c>
      <c r="M763" s="4">
        <v>64</v>
      </c>
      <c r="N763" t="s">
        <v>914</v>
      </c>
      <c r="O763" t="s">
        <v>21</v>
      </c>
      <c r="P763" s="4">
        <v>1500000</v>
      </c>
      <c r="Q763" s="3">
        <f>AVERAGE(Table1[[#This Row],[critic_score]],Table1[[#This Row],[user_score]])</f>
        <v>8.25</v>
      </c>
      <c r="R763" s="4">
        <f>Table1[[#This Row],[user_count]]+Table1[[#This Row],[critic_count]]</f>
        <v>79</v>
      </c>
      <c r="S763" s="2">
        <f>100000*Table1[[#This Row],[review_count]]/Table1[[#This Row],[total sales]]</f>
        <v>5.2666666666666666</v>
      </c>
      <c r="T763" s="2">
        <f>Table1[[#This Row],[total sales]]/(2017-Table1[[#This Row],[year_of_release]])</f>
        <v>88235.294117647063</v>
      </c>
      <c r="U763" s="9">
        <f>Table1[[#This Row],[na_sales]]/(2017-Table1[[#This Row],[year_of_release]])</f>
        <v>38823.529411764706</v>
      </c>
      <c r="V763" s="6">
        <f>Table1[[#This Row],[eu_sales]]/(2017-Table1[[#This Row],[year_of_release]])</f>
        <v>30588.235294117647</v>
      </c>
      <c r="W763" s="6">
        <f>Table1[[#This Row],[jp_sales]]/(2017-Table1[[#This Row],[year_of_release]])</f>
        <v>8823.5294117647063</v>
      </c>
      <c r="X763" s="6">
        <f>Table1[[#This Row],[other_sales]]/(2017-Table1[[#This Row],[year_of_release]])</f>
        <v>10000</v>
      </c>
      <c r="Y763" s="4">
        <v>484244580</v>
      </c>
      <c r="Z763" s="4">
        <v>429286318</v>
      </c>
      <c r="AA763" s="4">
        <v>126843000</v>
      </c>
      <c r="AB763" s="1">
        <f>Table1[[#This Row],[na_sales]]/Table1[[#This Row],[NA population]]</f>
        <v>1.3629476245247804E-3</v>
      </c>
      <c r="AC763" s="1">
        <f>Table1[[#This Row],[eu_sales]]/Table1[[#This Row],[Eu population]]</f>
        <v>1.2113127723767799E-3</v>
      </c>
      <c r="AD763" s="1">
        <f>Table1[[#This Row],[jp_sales]]/Table1[[#This Row],[Jp population]]</f>
        <v>1.1825642723682032E-3</v>
      </c>
    </row>
    <row r="764" spans="1:30" x14ac:dyDescent="0.25">
      <c r="A764" t="s">
        <v>915</v>
      </c>
      <c r="B764" t="s">
        <v>45</v>
      </c>
      <c r="C764">
        <v>2002</v>
      </c>
      <c r="D764" t="s">
        <v>54</v>
      </c>
      <c r="E764" t="s">
        <v>425</v>
      </c>
      <c r="F764" s="4">
        <v>490000</v>
      </c>
      <c r="G764" s="4">
        <v>780000</v>
      </c>
      <c r="H764" s="4">
        <v>0</v>
      </c>
      <c r="I764" s="4">
        <v>230000</v>
      </c>
      <c r="J764">
        <v>8.4</v>
      </c>
      <c r="K764">
        <v>30</v>
      </c>
      <c r="L764">
        <v>8.3000000000000007</v>
      </c>
      <c r="M764" s="4">
        <v>35</v>
      </c>
      <c r="N764" t="s">
        <v>426</v>
      </c>
      <c r="O764" t="s">
        <v>43</v>
      </c>
      <c r="P764" s="4">
        <v>1500000</v>
      </c>
      <c r="Q764" s="3">
        <f>AVERAGE(Table1[[#This Row],[critic_score]],Table1[[#This Row],[user_score]])</f>
        <v>8.3500000000000014</v>
      </c>
      <c r="R764" s="4">
        <f>Table1[[#This Row],[user_count]]+Table1[[#This Row],[critic_count]]</f>
        <v>65</v>
      </c>
      <c r="S764" s="2">
        <f>100000*Table1[[#This Row],[review_count]]/Table1[[#This Row],[total sales]]</f>
        <v>4.333333333333333</v>
      </c>
      <c r="T764" s="2">
        <f>Table1[[#This Row],[total sales]]/(2017-Table1[[#This Row],[year_of_release]])</f>
        <v>100000</v>
      </c>
      <c r="U764" s="9">
        <f>Table1[[#This Row],[na_sales]]/(2017-Table1[[#This Row],[year_of_release]])</f>
        <v>32666.666666666668</v>
      </c>
      <c r="V764" s="6">
        <f>Table1[[#This Row],[eu_sales]]/(2017-Table1[[#This Row],[year_of_release]])</f>
        <v>52000</v>
      </c>
      <c r="W764" s="6">
        <f>Table1[[#This Row],[jp_sales]]/(2017-Table1[[#This Row],[year_of_release]])</f>
        <v>0</v>
      </c>
      <c r="X764" s="6">
        <f>Table1[[#This Row],[other_sales]]/(2017-Table1[[#This Row],[year_of_release]])</f>
        <v>15333.333333333334</v>
      </c>
      <c r="Y764" s="4">
        <v>495013192</v>
      </c>
      <c r="Z764" s="4">
        <v>431019772</v>
      </c>
      <c r="AA764" s="4">
        <v>127445000</v>
      </c>
      <c r="AB764" s="1">
        <f>Table1[[#This Row],[na_sales]]/Table1[[#This Row],[NA population]]</f>
        <v>9.8987260929401665E-4</v>
      </c>
      <c r="AC764" s="1">
        <f>Table1[[#This Row],[eu_sales]]/Table1[[#This Row],[Eu population]]</f>
        <v>1.8096617618738845E-3</v>
      </c>
      <c r="AD764" s="1">
        <f>Table1[[#This Row],[jp_sales]]/Table1[[#This Row],[Jp population]]</f>
        <v>0</v>
      </c>
    </row>
    <row r="765" spans="1:30" x14ac:dyDescent="0.25">
      <c r="A765" t="s">
        <v>916</v>
      </c>
      <c r="B765" t="s">
        <v>39</v>
      </c>
      <c r="C765">
        <v>2010</v>
      </c>
      <c r="D765" t="s">
        <v>40</v>
      </c>
      <c r="E765" t="s">
        <v>183</v>
      </c>
      <c r="F765" s="4">
        <v>800000</v>
      </c>
      <c r="G765" s="4">
        <v>490000</v>
      </c>
      <c r="H765" s="4">
        <v>0</v>
      </c>
      <c r="I765" s="4">
        <v>210000</v>
      </c>
      <c r="J765">
        <v>6.3</v>
      </c>
      <c r="K765">
        <v>41</v>
      </c>
      <c r="L765">
        <v>6.8</v>
      </c>
      <c r="M765" s="4">
        <v>121</v>
      </c>
      <c r="N765" t="s">
        <v>183</v>
      </c>
      <c r="O765" t="s">
        <v>67</v>
      </c>
      <c r="P765" s="4">
        <v>1500000</v>
      </c>
      <c r="Q765" s="3">
        <f>AVERAGE(Table1[[#This Row],[critic_score]],Table1[[#This Row],[user_score]])</f>
        <v>6.55</v>
      </c>
      <c r="R765" s="4">
        <f>Table1[[#This Row],[user_count]]+Table1[[#This Row],[critic_count]]</f>
        <v>162</v>
      </c>
      <c r="S765" s="2">
        <f>100000*Table1[[#This Row],[review_count]]/Table1[[#This Row],[total sales]]</f>
        <v>10.8</v>
      </c>
      <c r="T765" s="2">
        <f>Table1[[#This Row],[total sales]]/(2017-Table1[[#This Row],[year_of_release]])</f>
        <v>214285.71428571429</v>
      </c>
      <c r="U765" s="9">
        <f>Table1[[#This Row],[na_sales]]/(2017-Table1[[#This Row],[year_of_release]])</f>
        <v>114285.71428571429</v>
      </c>
      <c r="V765" s="6">
        <f>Table1[[#This Row],[eu_sales]]/(2017-Table1[[#This Row],[year_of_release]])</f>
        <v>70000</v>
      </c>
      <c r="W765" s="6">
        <f>Table1[[#This Row],[jp_sales]]/(2017-Table1[[#This Row],[year_of_release]])</f>
        <v>0</v>
      </c>
      <c r="X765" s="6">
        <f>Table1[[#This Row],[other_sales]]/(2017-Table1[[#This Row],[year_of_release]])</f>
        <v>30000</v>
      </c>
      <c r="Y765" s="4">
        <v>540520772</v>
      </c>
      <c r="Z765" s="4">
        <v>441654761</v>
      </c>
      <c r="AA765" s="4">
        <v>128070000</v>
      </c>
      <c r="AB765" s="1">
        <f>Table1[[#This Row],[na_sales]]/Table1[[#This Row],[NA population]]</f>
        <v>1.4800541282435672E-3</v>
      </c>
      <c r="AC765" s="1">
        <f>Table1[[#This Row],[eu_sales]]/Table1[[#This Row],[Eu population]]</f>
        <v>1.1094638692234092E-3</v>
      </c>
      <c r="AD765" s="1">
        <f>Table1[[#This Row],[jp_sales]]/Table1[[#This Row],[Jp population]]</f>
        <v>0</v>
      </c>
    </row>
    <row r="766" spans="1:30" x14ac:dyDescent="0.25">
      <c r="A766" t="s">
        <v>917</v>
      </c>
      <c r="B766" t="s">
        <v>138</v>
      </c>
      <c r="C766">
        <v>2003</v>
      </c>
      <c r="D766" t="s">
        <v>96</v>
      </c>
      <c r="E766" t="s">
        <v>20</v>
      </c>
      <c r="F766" s="4">
        <v>720000</v>
      </c>
      <c r="G766" s="4">
        <v>380000</v>
      </c>
      <c r="H766" s="4">
        <v>360000</v>
      </c>
      <c r="I766" s="4">
        <v>40000</v>
      </c>
      <c r="J766">
        <v>8</v>
      </c>
      <c r="K766">
        <v>55</v>
      </c>
      <c r="L766">
        <v>8.1</v>
      </c>
      <c r="M766" s="4">
        <v>94</v>
      </c>
      <c r="N766" t="s">
        <v>176</v>
      </c>
      <c r="O766" t="s">
        <v>67</v>
      </c>
      <c r="P766" s="4">
        <v>1500000</v>
      </c>
      <c r="Q766" s="3">
        <f>AVERAGE(Table1[[#This Row],[critic_score]],Table1[[#This Row],[user_score]])</f>
        <v>8.0500000000000007</v>
      </c>
      <c r="R766" s="4">
        <f>Table1[[#This Row],[user_count]]+Table1[[#This Row],[critic_count]]</f>
        <v>149</v>
      </c>
      <c r="S766" s="2">
        <f>100000*Table1[[#This Row],[review_count]]/Table1[[#This Row],[total sales]]</f>
        <v>9.9333333333333336</v>
      </c>
      <c r="T766" s="2">
        <f>Table1[[#This Row],[total sales]]/(2017-Table1[[#This Row],[year_of_release]])</f>
        <v>107142.85714285714</v>
      </c>
      <c r="U766" s="9">
        <f>Table1[[#This Row],[na_sales]]/(2017-Table1[[#This Row],[year_of_release]])</f>
        <v>51428.571428571428</v>
      </c>
      <c r="V766" s="6">
        <f>Table1[[#This Row],[eu_sales]]/(2017-Table1[[#This Row],[year_of_release]])</f>
        <v>27142.857142857141</v>
      </c>
      <c r="W766" s="6">
        <f>Table1[[#This Row],[jp_sales]]/(2017-Table1[[#This Row],[year_of_release]])</f>
        <v>25714.285714285714</v>
      </c>
      <c r="X766" s="6">
        <f>Table1[[#This Row],[other_sales]]/(2017-Table1[[#This Row],[year_of_release]])</f>
        <v>2857.1428571428573</v>
      </c>
      <c r="Y766" s="4">
        <v>500125528</v>
      </c>
      <c r="Z766" s="4">
        <v>432552540</v>
      </c>
      <c r="AA766" s="4">
        <v>127718000</v>
      </c>
      <c r="AB766" s="1">
        <f>Table1[[#This Row],[na_sales]]/Table1[[#This Row],[NA population]]</f>
        <v>1.4396385700991452E-3</v>
      </c>
      <c r="AC766" s="1">
        <f>Table1[[#This Row],[eu_sales]]/Table1[[#This Row],[Eu population]]</f>
        <v>8.7850599605772742E-4</v>
      </c>
      <c r="AD766" s="1">
        <f>Table1[[#This Row],[jp_sales]]/Table1[[#This Row],[Jp population]]</f>
        <v>2.8187099704035453E-3</v>
      </c>
    </row>
    <row r="767" spans="1:30" x14ac:dyDescent="0.25">
      <c r="A767" t="s">
        <v>142</v>
      </c>
      <c r="B767" t="s">
        <v>103</v>
      </c>
      <c r="C767">
        <v>2002</v>
      </c>
      <c r="D767" t="s">
        <v>54</v>
      </c>
      <c r="E767" t="s">
        <v>100</v>
      </c>
      <c r="F767" s="4">
        <v>1000000</v>
      </c>
      <c r="G767" s="4">
        <v>430000</v>
      </c>
      <c r="H767" s="4">
        <v>0</v>
      </c>
      <c r="I767" s="4">
        <v>60000</v>
      </c>
      <c r="J767">
        <v>8.1</v>
      </c>
      <c r="K767">
        <v>18</v>
      </c>
      <c r="L767">
        <v>6.9</v>
      </c>
      <c r="M767" s="4">
        <v>23</v>
      </c>
      <c r="N767" t="s">
        <v>143</v>
      </c>
      <c r="O767" t="s">
        <v>67</v>
      </c>
      <c r="P767" s="4">
        <v>1490000</v>
      </c>
      <c r="Q767" s="3">
        <f>AVERAGE(Table1[[#This Row],[critic_score]],Table1[[#This Row],[user_score]])</f>
        <v>7.5</v>
      </c>
      <c r="R767" s="4">
        <f>Table1[[#This Row],[user_count]]+Table1[[#This Row],[critic_count]]</f>
        <v>41</v>
      </c>
      <c r="S767" s="2">
        <f>100000*Table1[[#This Row],[review_count]]/Table1[[#This Row],[total sales]]</f>
        <v>2.7516778523489931</v>
      </c>
      <c r="T767" s="2">
        <f>Table1[[#This Row],[total sales]]/(2017-Table1[[#This Row],[year_of_release]])</f>
        <v>99333.333333333328</v>
      </c>
      <c r="U767" s="9">
        <f>Table1[[#This Row],[na_sales]]/(2017-Table1[[#This Row],[year_of_release]])</f>
        <v>66666.666666666672</v>
      </c>
      <c r="V767" s="6">
        <f>Table1[[#This Row],[eu_sales]]/(2017-Table1[[#This Row],[year_of_release]])</f>
        <v>28666.666666666668</v>
      </c>
      <c r="W767" s="6">
        <f>Table1[[#This Row],[jp_sales]]/(2017-Table1[[#This Row],[year_of_release]])</f>
        <v>0</v>
      </c>
      <c r="X767" s="6">
        <f>Table1[[#This Row],[other_sales]]/(2017-Table1[[#This Row],[year_of_release]])</f>
        <v>4000</v>
      </c>
      <c r="Y767" s="4">
        <v>495013192</v>
      </c>
      <c r="Z767" s="4">
        <v>431019772</v>
      </c>
      <c r="AA767" s="4">
        <v>127445000</v>
      </c>
      <c r="AB767" s="1">
        <f>Table1[[#This Row],[na_sales]]/Table1[[#This Row],[NA population]]</f>
        <v>2.0201481822326867E-3</v>
      </c>
      <c r="AC767" s="1">
        <f>Table1[[#This Row],[eu_sales]]/Table1[[#This Row],[Eu population]]</f>
        <v>9.9763404821252605E-4</v>
      </c>
      <c r="AD767" s="1">
        <f>Table1[[#This Row],[jp_sales]]/Table1[[#This Row],[Jp population]]</f>
        <v>0</v>
      </c>
    </row>
    <row r="768" spans="1:30" x14ac:dyDescent="0.25">
      <c r="A768" t="s">
        <v>536</v>
      </c>
      <c r="B768" t="s">
        <v>45</v>
      </c>
      <c r="C768">
        <v>2008</v>
      </c>
      <c r="D768" t="s">
        <v>19</v>
      </c>
      <c r="E768" t="s">
        <v>100</v>
      </c>
      <c r="F768" s="4">
        <v>1220000</v>
      </c>
      <c r="G768" s="4">
        <v>0</v>
      </c>
      <c r="H768" s="4">
        <v>0</v>
      </c>
      <c r="I768" s="4">
        <v>270000</v>
      </c>
      <c r="J768">
        <v>6.7</v>
      </c>
      <c r="K768">
        <v>4</v>
      </c>
      <c r="L768">
        <v>7</v>
      </c>
      <c r="M768" s="4">
        <v>24</v>
      </c>
      <c r="N768" t="s">
        <v>246</v>
      </c>
      <c r="O768" t="s">
        <v>21</v>
      </c>
      <c r="P768" s="4">
        <v>1490000</v>
      </c>
      <c r="Q768" s="3">
        <f>AVERAGE(Table1[[#This Row],[critic_score]],Table1[[#This Row],[user_score]])</f>
        <v>6.85</v>
      </c>
      <c r="R768" s="4">
        <f>Table1[[#This Row],[user_count]]+Table1[[#This Row],[critic_count]]</f>
        <v>28</v>
      </c>
      <c r="S768" s="2">
        <f>100000*Table1[[#This Row],[review_count]]/Table1[[#This Row],[total sales]]</f>
        <v>1.8791946308724832</v>
      </c>
      <c r="T768" s="2">
        <f>Table1[[#This Row],[total sales]]/(2017-Table1[[#This Row],[year_of_release]])</f>
        <v>165555.55555555556</v>
      </c>
      <c r="U768" s="9">
        <f>Table1[[#This Row],[na_sales]]/(2017-Table1[[#This Row],[year_of_release]])</f>
        <v>135555.55555555556</v>
      </c>
      <c r="V768" s="6">
        <f>Table1[[#This Row],[eu_sales]]/(2017-Table1[[#This Row],[year_of_release]])</f>
        <v>0</v>
      </c>
      <c r="W768" s="6">
        <f>Table1[[#This Row],[jp_sales]]/(2017-Table1[[#This Row],[year_of_release]])</f>
        <v>0</v>
      </c>
      <c r="X768" s="6">
        <f>Table1[[#This Row],[other_sales]]/(2017-Table1[[#This Row],[year_of_release]])</f>
        <v>30000</v>
      </c>
      <c r="Y768" s="4">
        <v>528816311</v>
      </c>
      <c r="Z768" s="4">
        <v>440001482</v>
      </c>
      <c r="AA768" s="4">
        <v>128063000</v>
      </c>
      <c r="AB768" s="1">
        <f>Table1[[#This Row],[na_sales]]/Table1[[#This Row],[NA population]]</f>
        <v>2.3070392773871908E-3</v>
      </c>
      <c r="AC768" s="1">
        <f>Table1[[#This Row],[eu_sales]]/Table1[[#This Row],[Eu population]]</f>
        <v>0</v>
      </c>
      <c r="AD768" s="1">
        <f>Table1[[#This Row],[jp_sales]]/Table1[[#This Row],[Jp population]]</f>
        <v>0</v>
      </c>
    </row>
    <row r="769" spans="1:30" x14ac:dyDescent="0.25">
      <c r="A769" t="s">
        <v>884</v>
      </c>
      <c r="B769" t="s">
        <v>39</v>
      </c>
      <c r="C769">
        <v>2010</v>
      </c>
      <c r="D769" t="s">
        <v>40</v>
      </c>
      <c r="E769" t="s">
        <v>41</v>
      </c>
      <c r="F769" s="4">
        <v>500000</v>
      </c>
      <c r="G769" s="4">
        <v>690000</v>
      </c>
      <c r="H769" s="4">
        <v>40000</v>
      </c>
      <c r="I769" s="4">
        <v>260000</v>
      </c>
      <c r="J769">
        <v>7.5</v>
      </c>
      <c r="K769">
        <v>61</v>
      </c>
      <c r="L769">
        <v>7.7</v>
      </c>
      <c r="M769" s="4">
        <v>297</v>
      </c>
      <c r="N769" t="s">
        <v>885</v>
      </c>
      <c r="O769" t="s">
        <v>43</v>
      </c>
      <c r="P769" s="4">
        <v>1490000</v>
      </c>
      <c r="Q769" s="3">
        <f>AVERAGE(Table1[[#This Row],[critic_score]],Table1[[#This Row],[user_score]])</f>
        <v>7.6</v>
      </c>
      <c r="R769" s="4">
        <f>Table1[[#This Row],[user_count]]+Table1[[#This Row],[critic_count]]</f>
        <v>358</v>
      </c>
      <c r="S769" s="2">
        <f>100000*Table1[[#This Row],[review_count]]/Table1[[#This Row],[total sales]]</f>
        <v>24.026845637583893</v>
      </c>
      <c r="T769" s="2">
        <f>Table1[[#This Row],[total sales]]/(2017-Table1[[#This Row],[year_of_release]])</f>
        <v>212857.14285714287</v>
      </c>
      <c r="U769" s="9">
        <f>Table1[[#This Row],[na_sales]]/(2017-Table1[[#This Row],[year_of_release]])</f>
        <v>71428.571428571435</v>
      </c>
      <c r="V769" s="6">
        <f>Table1[[#This Row],[eu_sales]]/(2017-Table1[[#This Row],[year_of_release]])</f>
        <v>98571.428571428565</v>
      </c>
      <c r="W769" s="6">
        <f>Table1[[#This Row],[jp_sales]]/(2017-Table1[[#This Row],[year_of_release]])</f>
        <v>5714.2857142857147</v>
      </c>
      <c r="X769" s="6">
        <f>Table1[[#This Row],[other_sales]]/(2017-Table1[[#This Row],[year_of_release]])</f>
        <v>37142.857142857145</v>
      </c>
      <c r="Y769" s="4">
        <v>540520772</v>
      </c>
      <c r="Z769" s="4">
        <v>441654761</v>
      </c>
      <c r="AA769" s="4">
        <v>128070000</v>
      </c>
      <c r="AB769" s="1">
        <f>Table1[[#This Row],[na_sales]]/Table1[[#This Row],[NA population]]</f>
        <v>9.2503383015222953E-4</v>
      </c>
      <c r="AC769" s="1">
        <f>Table1[[#This Row],[eu_sales]]/Table1[[#This Row],[Eu population]]</f>
        <v>1.5623062648248006E-3</v>
      </c>
      <c r="AD769" s="1">
        <f>Table1[[#This Row],[jp_sales]]/Table1[[#This Row],[Jp population]]</f>
        <v>3.1232919497149996E-4</v>
      </c>
    </row>
    <row r="770" spans="1:30" x14ac:dyDescent="0.25">
      <c r="A770" t="s">
        <v>299</v>
      </c>
      <c r="B770" t="s">
        <v>200</v>
      </c>
      <c r="C770">
        <v>2015</v>
      </c>
      <c r="D770" t="s">
        <v>40</v>
      </c>
      <c r="E770" t="s">
        <v>198</v>
      </c>
      <c r="F770" s="4">
        <v>880000</v>
      </c>
      <c r="G770" s="4">
        <v>470000</v>
      </c>
      <c r="H770" s="4">
        <v>0</v>
      </c>
      <c r="I770" s="4">
        <v>140000</v>
      </c>
      <c r="J770">
        <v>8.5</v>
      </c>
      <c r="K770">
        <v>16</v>
      </c>
      <c r="L770">
        <v>6.6</v>
      </c>
      <c r="M770" s="4">
        <v>694</v>
      </c>
      <c r="N770" t="s">
        <v>199</v>
      </c>
      <c r="O770" t="s">
        <v>43</v>
      </c>
      <c r="P770" s="4">
        <v>1490000</v>
      </c>
      <c r="Q770" s="3">
        <f>AVERAGE(Table1[[#This Row],[critic_score]],Table1[[#This Row],[user_score]])</f>
        <v>7.55</v>
      </c>
      <c r="R770" s="4">
        <f>Table1[[#This Row],[user_count]]+Table1[[#This Row],[critic_count]]</f>
        <v>710</v>
      </c>
      <c r="S770" s="2">
        <f>100000*Table1[[#This Row],[review_count]]/Table1[[#This Row],[total sales]]</f>
        <v>47.651006711409394</v>
      </c>
      <c r="T770" s="2">
        <f>Table1[[#This Row],[total sales]]/(2017-Table1[[#This Row],[year_of_release]])</f>
        <v>745000</v>
      </c>
      <c r="U770" s="9">
        <f>Table1[[#This Row],[na_sales]]/(2017-Table1[[#This Row],[year_of_release]])</f>
        <v>440000</v>
      </c>
      <c r="V770" s="6">
        <f>Table1[[#This Row],[eu_sales]]/(2017-Table1[[#This Row],[year_of_release]])</f>
        <v>235000</v>
      </c>
      <c r="W770" s="6">
        <f>Table1[[#This Row],[jp_sales]]/(2017-Table1[[#This Row],[year_of_release]])</f>
        <v>0</v>
      </c>
      <c r="X770" s="6">
        <f>Table1[[#This Row],[other_sales]]/(2017-Table1[[#This Row],[year_of_release]])</f>
        <v>70000</v>
      </c>
      <c r="Y770" s="4">
        <v>567732286</v>
      </c>
      <c r="Z770" s="4">
        <v>444588718</v>
      </c>
      <c r="AA770" s="4">
        <v>127141000</v>
      </c>
      <c r="AB770" s="1">
        <f>Table1[[#This Row],[na_sales]]/Table1[[#This Row],[NA population]]</f>
        <v>1.5500263446352599E-3</v>
      </c>
      <c r="AC770" s="1">
        <f>Table1[[#This Row],[eu_sales]]/Table1[[#This Row],[Eu population]]</f>
        <v>1.0571568305068866E-3</v>
      </c>
      <c r="AD770" s="1">
        <f>Table1[[#This Row],[jp_sales]]/Table1[[#This Row],[Jp population]]</f>
        <v>0</v>
      </c>
    </row>
    <row r="771" spans="1:30" x14ac:dyDescent="0.25">
      <c r="A771" t="s">
        <v>918</v>
      </c>
      <c r="B771" t="s">
        <v>34</v>
      </c>
      <c r="C771">
        <v>2010</v>
      </c>
      <c r="D771" t="s">
        <v>40</v>
      </c>
      <c r="E771" t="s">
        <v>196</v>
      </c>
      <c r="F771" s="4">
        <v>750000</v>
      </c>
      <c r="G771" s="4">
        <v>520000</v>
      </c>
      <c r="H771" s="4">
        <v>90000</v>
      </c>
      <c r="I771" s="4">
        <v>120000</v>
      </c>
      <c r="J771">
        <v>7.9</v>
      </c>
      <c r="K771">
        <v>76</v>
      </c>
      <c r="L771">
        <v>6.9</v>
      </c>
      <c r="M771" s="4">
        <v>216</v>
      </c>
      <c r="N771" t="s">
        <v>919</v>
      </c>
      <c r="O771" t="s">
        <v>43</v>
      </c>
      <c r="P771" s="4">
        <v>1480000</v>
      </c>
      <c r="Q771" s="3">
        <f>AVERAGE(Table1[[#This Row],[critic_score]],Table1[[#This Row],[user_score]])</f>
        <v>7.4</v>
      </c>
      <c r="R771" s="4">
        <f>Table1[[#This Row],[user_count]]+Table1[[#This Row],[critic_count]]</f>
        <v>292</v>
      </c>
      <c r="S771" s="2">
        <f>100000*Table1[[#This Row],[review_count]]/Table1[[#This Row],[total sales]]</f>
        <v>19.72972972972973</v>
      </c>
      <c r="T771" s="2">
        <f>Table1[[#This Row],[total sales]]/(2017-Table1[[#This Row],[year_of_release]])</f>
        <v>211428.57142857142</v>
      </c>
      <c r="U771" s="9">
        <f>Table1[[#This Row],[na_sales]]/(2017-Table1[[#This Row],[year_of_release]])</f>
        <v>107142.85714285714</v>
      </c>
      <c r="V771" s="6">
        <f>Table1[[#This Row],[eu_sales]]/(2017-Table1[[#This Row],[year_of_release]])</f>
        <v>74285.71428571429</v>
      </c>
      <c r="W771" s="6">
        <f>Table1[[#This Row],[jp_sales]]/(2017-Table1[[#This Row],[year_of_release]])</f>
        <v>12857.142857142857</v>
      </c>
      <c r="X771" s="6">
        <f>Table1[[#This Row],[other_sales]]/(2017-Table1[[#This Row],[year_of_release]])</f>
        <v>17142.857142857141</v>
      </c>
      <c r="Y771" s="4">
        <v>540520772</v>
      </c>
      <c r="Z771" s="4">
        <v>441654761</v>
      </c>
      <c r="AA771" s="4">
        <v>128070000</v>
      </c>
      <c r="AB771" s="1">
        <f>Table1[[#This Row],[na_sales]]/Table1[[#This Row],[NA population]]</f>
        <v>1.3875507452283443E-3</v>
      </c>
      <c r="AC771" s="1">
        <f>Table1[[#This Row],[eu_sales]]/Table1[[#This Row],[Eu population]]</f>
        <v>1.1773902285636178E-3</v>
      </c>
      <c r="AD771" s="1">
        <f>Table1[[#This Row],[jp_sales]]/Table1[[#This Row],[Jp population]]</f>
        <v>7.0274068868587491E-4</v>
      </c>
    </row>
    <row r="772" spans="1:30" x14ac:dyDescent="0.25">
      <c r="A772" t="s">
        <v>920</v>
      </c>
      <c r="B772" t="s">
        <v>45</v>
      </c>
      <c r="C772">
        <v>2006</v>
      </c>
      <c r="D772" t="s">
        <v>54</v>
      </c>
      <c r="E772" t="s">
        <v>176</v>
      </c>
      <c r="F772" s="4">
        <v>470000</v>
      </c>
      <c r="G772" s="4">
        <v>370000</v>
      </c>
      <c r="H772" s="4">
        <v>520000</v>
      </c>
      <c r="I772" s="4">
        <v>120000</v>
      </c>
      <c r="J772">
        <v>5.7</v>
      </c>
      <c r="K772">
        <v>51</v>
      </c>
      <c r="L772">
        <v>6.9</v>
      </c>
      <c r="M772" s="4">
        <v>103</v>
      </c>
      <c r="N772" t="s">
        <v>176</v>
      </c>
      <c r="O772" t="s">
        <v>67</v>
      </c>
      <c r="P772" s="4">
        <v>1480000</v>
      </c>
      <c r="Q772" s="3">
        <f>AVERAGE(Table1[[#This Row],[critic_score]],Table1[[#This Row],[user_score]])</f>
        <v>6.3000000000000007</v>
      </c>
      <c r="R772" s="4">
        <f>Table1[[#This Row],[user_count]]+Table1[[#This Row],[critic_count]]</f>
        <v>154</v>
      </c>
      <c r="S772" s="2">
        <f>100000*Table1[[#This Row],[review_count]]/Table1[[#This Row],[total sales]]</f>
        <v>10.405405405405405</v>
      </c>
      <c r="T772" s="2">
        <f>Table1[[#This Row],[total sales]]/(2017-Table1[[#This Row],[year_of_release]])</f>
        <v>134545.45454545456</v>
      </c>
      <c r="U772" s="9">
        <f>Table1[[#This Row],[na_sales]]/(2017-Table1[[#This Row],[year_of_release]])</f>
        <v>42727.272727272728</v>
      </c>
      <c r="V772" s="6">
        <f>Table1[[#This Row],[eu_sales]]/(2017-Table1[[#This Row],[year_of_release]])</f>
        <v>33636.36363636364</v>
      </c>
      <c r="W772" s="6">
        <f>Table1[[#This Row],[jp_sales]]/(2017-Table1[[#This Row],[year_of_release]])</f>
        <v>47272.727272727272</v>
      </c>
      <c r="X772" s="6">
        <f>Table1[[#This Row],[other_sales]]/(2017-Table1[[#This Row],[year_of_release]])</f>
        <v>10909.09090909091</v>
      </c>
      <c r="Y772" s="4">
        <v>516818555</v>
      </c>
      <c r="Z772" s="4">
        <v>437126892</v>
      </c>
      <c r="AA772" s="4">
        <v>127854000</v>
      </c>
      <c r="AB772" s="1">
        <f>Table1[[#This Row],[na_sales]]/Table1[[#This Row],[NA population]]</f>
        <v>9.0941007332834636E-4</v>
      </c>
      <c r="AC772" s="1">
        <f>Table1[[#This Row],[eu_sales]]/Table1[[#This Row],[Eu population]]</f>
        <v>8.4643614193381637E-4</v>
      </c>
      <c r="AD772" s="1">
        <f>Table1[[#This Row],[jp_sales]]/Table1[[#This Row],[Jp population]]</f>
        <v>4.0671390805137111E-3</v>
      </c>
    </row>
    <row r="773" spans="1:30" x14ac:dyDescent="0.25">
      <c r="A773" t="s">
        <v>921</v>
      </c>
      <c r="B773" t="s">
        <v>118</v>
      </c>
      <c r="C773">
        <v>2007</v>
      </c>
      <c r="D773" t="s">
        <v>23</v>
      </c>
      <c r="E773" t="s">
        <v>403</v>
      </c>
      <c r="F773" s="4">
        <v>440000</v>
      </c>
      <c r="G773" s="4">
        <v>670000</v>
      </c>
      <c r="H773" s="4">
        <v>0</v>
      </c>
      <c r="I773" s="4">
        <v>370000</v>
      </c>
      <c r="J773">
        <v>6</v>
      </c>
      <c r="K773">
        <v>24</v>
      </c>
      <c r="L773">
        <v>7.8</v>
      </c>
      <c r="M773" s="4">
        <v>35</v>
      </c>
      <c r="N773" t="s">
        <v>599</v>
      </c>
      <c r="O773" t="s">
        <v>21</v>
      </c>
      <c r="P773" s="4">
        <v>1480000</v>
      </c>
      <c r="Q773" s="3">
        <f>AVERAGE(Table1[[#This Row],[critic_score]],Table1[[#This Row],[user_score]])</f>
        <v>6.9</v>
      </c>
      <c r="R773" s="4">
        <f>Table1[[#This Row],[user_count]]+Table1[[#This Row],[critic_count]]</f>
        <v>59</v>
      </c>
      <c r="S773" s="2">
        <f>100000*Table1[[#This Row],[review_count]]/Table1[[#This Row],[total sales]]</f>
        <v>3.9864864864864864</v>
      </c>
      <c r="T773" s="2">
        <f>Table1[[#This Row],[total sales]]/(2017-Table1[[#This Row],[year_of_release]])</f>
        <v>148000</v>
      </c>
      <c r="U773" s="9">
        <f>Table1[[#This Row],[na_sales]]/(2017-Table1[[#This Row],[year_of_release]])</f>
        <v>44000</v>
      </c>
      <c r="V773" s="6">
        <f>Table1[[#This Row],[eu_sales]]/(2017-Table1[[#This Row],[year_of_release]])</f>
        <v>67000</v>
      </c>
      <c r="W773" s="6">
        <f>Table1[[#This Row],[jp_sales]]/(2017-Table1[[#This Row],[year_of_release]])</f>
        <v>0</v>
      </c>
      <c r="X773" s="6">
        <f>Table1[[#This Row],[other_sales]]/(2017-Table1[[#This Row],[year_of_release]])</f>
        <v>37000</v>
      </c>
      <c r="Y773" s="4">
        <v>522751172</v>
      </c>
      <c r="Z773" s="4">
        <v>438594184</v>
      </c>
      <c r="AA773" s="4">
        <v>128001000</v>
      </c>
      <c r="AB773" s="1">
        <f>Table1[[#This Row],[na_sales]]/Table1[[#This Row],[NA population]]</f>
        <v>8.4170064758840946E-4</v>
      </c>
      <c r="AC773" s="1">
        <f>Table1[[#This Row],[eu_sales]]/Table1[[#This Row],[Eu population]]</f>
        <v>1.527608035951521E-3</v>
      </c>
      <c r="AD773" s="1">
        <f>Table1[[#This Row],[jp_sales]]/Table1[[#This Row],[Jp population]]</f>
        <v>0</v>
      </c>
    </row>
    <row r="774" spans="1:30" x14ac:dyDescent="0.25">
      <c r="A774" t="s">
        <v>922</v>
      </c>
      <c r="B774" t="s">
        <v>39</v>
      </c>
      <c r="C774">
        <v>2011</v>
      </c>
      <c r="D774" t="s">
        <v>54</v>
      </c>
      <c r="E774" t="s">
        <v>51</v>
      </c>
      <c r="F774" s="4">
        <v>640000</v>
      </c>
      <c r="G774" s="4">
        <v>570000</v>
      </c>
      <c r="H774" s="4">
        <v>50000</v>
      </c>
      <c r="I774" s="4">
        <v>220000</v>
      </c>
      <c r="J774">
        <v>8.3000000000000007</v>
      </c>
      <c r="K774">
        <v>91</v>
      </c>
      <c r="L774">
        <v>7.8</v>
      </c>
      <c r="M774" s="4">
        <v>543</v>
      </c>
      <c r="N774" t="s">
        <v>262</v>
      </c>
      <c r="O774" t="s">
        <v>43</v>
      </c>
      <c r="P774" s="4">
        <v>1480000</v>
      </c>
      <c r="Q774" s="3">
        <f>AVERAGE(Table1[[#This Row],[critic_score]],Table1[[#This Row],[user_score]])</f>
        <v>8.0500000000000007</v>
      </c>
      <c r="R774" s="4">
        <f>Table1[[#This Row],[user_count]]+Table1[[#This Row],[critic_count]]</f>
        <v>634</v>
      </c>
      <c r="S774" s="2">
        <f>100000*Table1[[#This Row],[review_count]]/Table1[[#This Row],[total sales]]</f>
        <v>42.837837837837839</v>
      </c>
      <c r="T774" s="2">
        <f>Table1[[#This Row],[total sales]]/(2017-Table1[[#This Row],[year_of_release]])</f>
        <v>246666.66666666666</v>
      </c>
      <c r="U774" s="9">
        <f>Table1[[#This Row],[na_sales]]/(2017-Table1[[#This Row],[year_of_release]])</f>
        <v>106666.66666666667</v>
      </c>
      <c r="V774" s="6">
        <f>Table1[[#This Row],[eu_sales]]/(2017-Table1[[#This Row],[year_of_release]])</f>
        <v>95000</v>
      </c>
      <c r="W774" s="6">
        <f>Table1[[#This Row],[jp_sales]]/(2017-Table1[[#This Row],[year_of_release]])</f>
        <v>8333.3333333333339</v>
      </c>
      <c r="X774" s="6">
        <f>Table1[[#This Row],[other_sales]]/(2017-Table1[[#This Row],[year_of_release]])</f>
        <v>36666.666666666664</v>
      </c>
      <c r="Y774" s="4">
        <v>545961365</v>
      </c>
      <c r="Z774" s="4">
        <v>440756453</v>
      </c>
      <c r="AA774" s="4">
        <v>127833000</v>
      </c>
      <c r="AB774" s="1">
        <f>Table1[[#This Row],[na_sales]]/Table1[[#This Row],[NA population]]</f>
        <v>1.172244120240999E-3</v>
      </c>
      <c r="AC774" s="1">
        <f>Table1[[#This Row],[eu_sales]]/Table1[[#This Row],[Eu population]]</f>
        <v>1.2932312076665161E-3</v>
      </c>
      <c r="AD774" s="1">
        <f>Table1[[#This Row],[jp_sales]]/Table1[[#This Row],[Jp population]]</f>
        <v>3.9113530934891614E-4</v>
      </c>
    </row>
    <row r="775" spans="1:30" x14ac:dyDescent="0.25">
      <c r="A775" t="s">
        <v>924</v>
      </c>
      <c r="B775" t="s">
        <v>34</v>
      </c>
      <c r="C775">
        <v>2008</v>
      </c>
      <c r="D775" t="s">
        <v>40</v>
      </c>
      <c r="E775" t="s">
        <v>55</v>
      </c>
      <c r="F775" s="4">
        <v>820000</v>
      </c>
      <c r="G775" s="4">
        <v>510000</v>
      </c>
      <c r="H775" s="4">
        <v>10000</v>
      </c>
      <c r="I775" s="4">
        <v>140000</v>
      </c>
      <c r="J775">
        <v>6.5</v>
      </c>
      <c r="K775">
        <v>69</v>
      </c>
      <c r="L775">
        <v>7.1</v>
      </c>
      <c r="M775" s="4">
        <v>71</v>
      </c>
      <c r="N775" t="s">
        <v>58</v>
      </c>
      <c r="O775" t="s">
        <v>67</v>
      </c>
      <c r="P775" s="4">
        <v>1480000</v>
      </c>
      <c r="Q775" s="3">
        <f>AVERAGE(Table1[[#This Row],[critic_score]],Table1[[#This Row],[user_score]])</f>
        <v>6.8</v>
      </c>
      <c r="R775" s="4">
        <f>Table1[[#This Row],[user_count]]+Table1[[#This Row],[critic_count]]</f>
        <v>140</v>
      </c>
      <c r="S775" s="2">
        <f>100000*Table1[[#This Row],[review_count]]/Table1[[#This Row],[total sales]]</f>
        <v>9.4594594594594597</v>
      </c>
      <c r="T775" s="2">
        <f>Table1[[#This Row],[total sales]]/(2017-Table1[[#This Row],[year_of_release]])</f>
        <v>164444.44444444444</v>
      </c>
      <c r="U775" s="9">
        <f>Table1[[#This Row],[na_sales]]/(2017-Table1[[#This Row],[year_of_release]])</f>
        <v>91111.111111111109</v>
      </c>
      <c r="V775" s="6">
        <f>Table1[[#This Row],[eu_sales]]/(2017-Table1[[#This Row],[year_of_release]])</f>
        <v>56666.666666666664</v>
      </c>
      <c r="W775" s="6">
        <f>Table1[[#This Row],[jp_sales]]/(2017-Table1[[#This Row],[year_of_release]])</f>
        <v>1111.1111111111111</v>
      </c>
      <c r="X775" s="6">
        <f>Table1[[#This Row],[other_sales]]/(2017-Table1[[#This Row],[year_of_release]])</f>
        <v>15555.555555555555</v>
      </c>
      <c r="Y775" s="4">
        <v>528816311</v>
      </c>
      <c r="Z775" s="4">
        <v>440001482</v>
      </c>
      <c r="AA775" s="4">
        <v>128063000</v>
      </c>
      <c r="AB775" s="1">
        <f>Table1[[#This Row],[na_sales]]/Table1[[#This Row],[NA population]]</f>
        <v>1.5506329569323742E-3</v>
      </c>
      <c r="AC775" s="1">
        <f>Table1[[#This Row],[eu_sales]]/Table1[[#This Row],[Eu population]]</f>
        <v>1.1590870050751329E-3</v>
      </c>
      <c r="AD775" s="1">
        <f>Table1[[#This Row],[jp_sales]]/Table1[[#This Row],[Jp population]]</f>
        <v>7.8086566767918917E-5</v>
      </c>
    </row>
    <row r="776" spans="1:30" x14ac:dyDescent="0.25">
      <c r="A776" t="s">
        <v>927</v>
      </c>
      <c r="B776" t="s">
        <v>45</v>
      </c>
      <c r="C776">
        <v>2004</v>
      </c>
      <c r="D776" t="s">
        <v>65</v>
      </c>
      <c r="E776" t="s">
        <v>100</v>
      </c>
      <c r="F776" s="4">
        <v>1080000</v>
      </c>
      <c r="G776" s="4">
        <v>200000</v>
      </c>
      <c r="H776" s="4">
        <v>0</v>
      </c>
      <c r="I776" s="4">
        <v>200000</v>
      </c>
      <c r="J776">
        <v>8.5</v>
      </c>
      <c r="K776">
        <v>43</v>
      </c>
      <c r="L776">
        <v>9</v>
      </c>
      <c r="M776" s="4">
        <v>25</v>
      </c>
      <c r="N776" t="s">
        <v>101</v>
      </c>
      <c r="O776" t="s">
        <v>67</v>
      </c>
      <c r="P776" s="4">
        <v>1480000</v>
      </c>
      <c r="Q776" s="3">
        <f>AVERAGE(Table1[[#This Row],[critic_score]],Table1[[#This Row],[user_score]])</f>
        <v>8.75</v>
      </c>
      <c r="R776" s="4">
        <f>Table1[[#This Row],[user_count]]+Table1[[#This Row],[critic_count]]</f>
        <v>68</v>
      </c>
      <c r="S776" s="2">
        <f>100000*Table1[[#This Row],[review_count]]/Table1[[#This Row],[total sales]]</f>
        <v>4.5945945945945947</v>
      </c>
      <c r="T776" s="2">
        <f>Table1[[#This Row],[total sales]]/(2017-Table1[[#This Row],[year_of_release]])</f>
        <v>113846.15384615384</v>
      </c>
      <c r="U776" s="9">
        <f>Table1[[#This Row],[na_sales]]/(2017-Table1[[#This Row],[year_of_release]])</f>
        <v>83076.923076923078</v>
      </c>
      <c r="V776" s="6">
        <f>Table1[[#This Row],[eu_sales]]/(2017-Table1[[#This Row],[year_of_release]])</f>
        <v>15384.615384615385</v>
      </c>
      <c r="W776" s="6">
        <f>Table1[[#This Row],[jp_sales]]/(2017-Table1[[#This Row],[year_of_release]])</f>
        <v>0</v>
      </c>
      <c r="X776" s="6">
        <f>Table1[[#This Row],[other_sales]]/(2017-Table1[[#This Row],[year_of_release]])</f>
        <v>15384.615384615385</v>
      </c>
      <c r="Y776" s="4">
        <v>505524224</v>
      </c>
      <c r="Z776" s="4">
        <v>434174638</v>
      </c>
      <c r="AA776" s="4">
        <v>127761000</v>
      </c>
      <c r="AB776" s="1">
        <f>Table1[[#This Row],[na_sales]]/Table1[[#This Row],[NA population]]</f>
        <v>2.1363961383579514E-3</v>
      </c>
      <c r="AC776" s="1">
        <f>Table1[[#This Row],[eu_sales]]/Table1[[#This Row],[Eu population]]</f>
        <v>4.6064413370916431E-4</v>
      </c>
      <c r="AD776" s="1">
        <f>Table1[[#This Row],[jp_sales]]/Table1[[#This Row],[Jp population]]</f>
        <v>0</v>
      </c>
    </row>
    <row r="777" spans="1:30" x14ac:dyDescent="0.25">
      <c r="A777" t="s">
        <v>768</v>
      </c>
      <c r="B777" t="s">
        <v>34</v>
      </c>
      <c r="C777">
        <v>2011</v>
      </c>
      <c r="D777" t="s">
        <v>40</v>
      </c>
      <c r="E777" t="s">
        <v>183</v>
      </c>
      <c r="F777" s="4">
        <v>840000</v>
      </c>
      <c r="G777" s="4">
        <v>510000</v>
      </c>
      <c r="H777" s="4">
        <v>0</v>
      </c>
      <c r="I777" s="4">
        <v>130000</v>
      </c>
      <c r="J777">
        <v>7.5</v>
      </c>
      <c r="K777">
        <v>43</v>
      </c>
      <c r="L777">
        <v>7.8</v>
      </c>
      <c r="M777" s="4">
        <v>42</v>
      </c>
      <c r="N777" t="s">
        <v>184</v>
      </c>
      <c r="O777" t="s">
        <v>84</v>
      </c>
      <c r="P777" s="4">
        <v>1480000</v>
      </c>
      <c r="Q777" s="3">
        <f>AVERAGE(Table1[[#This Row],[critic_score]],Table1[[#This Row],[user_score]])</f>
        <v>7.65</v>
      </c>
      <c r="R777" s="4">
        <f>Table1[[#This Row],[user_count]]+Table1[[#This Row],[critic_count]]</f>
        <v>85</v>
      </c>
      <c r="S777" s="2">
        <f>100000*Table1[[#This Row],[review_count]]/Table1[[#This Row],[total sales]]</f>
        <v>5.743243243243243</v>
      </c>
      <c r="T777" s="2">
        <f>Table1[[#This Row],[total sales]]/(2017-Table1[[#This Row],[year_of_release]])</f>
        <v>246666.66666666666</v>
      </c>
      <c r="U777" s="9">
        <f>Table1[[#This Row],[na_sales]]/(2017-Table1[[#This Row],[year_of_release]])</f>
        <v>140000</v>
      </c>
      <c r="V777" s="6">
        <f>Table1[[#This Row],[eu_sales]]/(2017-Table1[[#This Row],[year_of_release]])</f>
        <v>85000</v>
      </c>
      <c r="W777" s="6">
        <f>Table1[[#This Row],[jp_sales]]/(2017-Table1[[#This Row],[year_of_release]])</f>
        <v>0</v>
      </c>
      <c r="X777" s="6">
        <f>Table1[[#This Row],[other_sales]]/(2017-Table1[[#This Row],[year_of_release]])</f>
        <v>21666.666666666668</v>
      </c>
      <c r="Y777" s="4">
        <v>545961365</v>
      </c>
      <c r="Z777" s="4">
        <v>440756453</v>
      </c>
      <c r="AA777" s="4">
        <v>127833000</v>
      </c>
      <c r="AB777" s="1">
        <f>Table1[[#This Row],[na_sales]]/Table1[[#This Row],[NA population]]</f>
        <v>1.5385704078163113E-3</v>
      </c>
      <c r="AC777" s="1">
        <f>Table1[[#This Row],[eu_sales]]/Table1[[#This Row],[Eu population]]</f>
        <v>1.1571016068595143E-3</v>
      </c>
      <c r="AD777" s="1">
        <f>Table1[[#This Row],[jp_sales]]/Table1[[#This Row],[Jp population]]</f>
        <v>0</v>
      </c>
    </row>
    <row r="778" spans="1:30" x14ac:dyDescent="0.25">
      <c r="A778" t="s">
        <v>928</v>
      </c>
      <c r="B778" t="s">
        <v>103</v>
      </c>
      <c r="C778">
        <v>2004</v>
      </c>
      <c r="D778" t="s">
        <v>40</v>
      </c>
      <c r="E778" t="s">
        <v>83</v>
      </c>
      <c r="F778" s="4">
        <v>820000</v>
      </c>
      <c r="G778" s="4">
        <v>590000</v>
      </c>
      <c r="H778" s="4">
        <v>0</v>
      </c>
      <c r="I778" s="4">
        <v>70000</v>
      </c>
      <c r="J778">
        <v>9.3000000000000007</v>
      </c>
      <c r="K778">
        <v>74</v>
      </c>
      <c r="L778">
        <v>8.6</v>
      </c>
      <c r="M778" s="4">
        <v>68</v>
      </c>
      <c r="N778" t="s">
        <v>507</v>
      </c>
      <c r="O778" t="s">
        <v>67</v>
      </c>
      <c r="P778" s="4">
        <v>1480000</v>
      </c>
      <c r="Q778" s="3">
        <f>AVERAGE(Table1[[#This Row],[critic_score]],Table1[[#This Row],[user_score]])</f>
        <v>8.9499999999999993</v>
      </c>
      <c r="R778" s="4">
        <f>Table1[[#This Row],[user_count]]+Table1[[#This Row],[critic_count]]</f>
        <v>142</v>
      </c>
      <c r="S778" s="2">
        <f>100000*Table1[[#This Row],[review_count]]/Table1[[#This Row],[total sales]]</f>
        <v>9.5945945945945947</v>
      </c>
      <c r="T778" s="2">
        <f>Table1[[#This Row],[total sales]]/(2017-Table1[[#This Row],[year_of_release]])</f>
        <v>113846.15384615384</v>
      </c>
      <c r="U778" s="9">
        <f>Table1[[#This Row],[na_sales]]/(2017-Table1[[#This Row],[year_of_release]])</f>
        <v>63076.923076923078</v>
      </c>
      <c r="V778" s="6">
        <f>Table1[[#This Row],[eu_sales]]/(2017-Table1[[#This Row],[year_of_release]])</f>
        <v>45384.615384615383</v>
      </c>
      <c r="W778" s="6">
        <f>Table1[[#This Row],[jp_sales]]/(2017-Table1[[#This Row],[year_of_release]])</f>
        <v>0</v>
      </c>
      <c r="X778" s="6">
        <f>Table1[[#This Row],[other_sales]]/(2017-Table1[[#This Row],[year_of_release]])</f>
        <v>5384.6153846153848</v>
      </c>
      <c r="Y778" s="4">
        <v>505524224</v>
      </c>
      <c r="Z778" s="4">
        <v>434174638</v>
      </c>
      <c r="AA778" s="4">
        <v>127761000</v>
      </c>
      <c r="AB778" s="1">
        <f>Table1[[#This Row],[na_sales]]/Table1[[#This Row],[NA population]]</f>
        <v>1.6220785494940001E-3</v>
      </c>
      <c r="AC778" s="1">
        <f>Table1[[#This Row],[eu_sales]]/Table1[[#This Row],[Eu population]]</f>
        <v>1.3589001944420346E-3</v>
      </c>
      <c r="AD778" s="1">
        <f>Table1[[#This Row],[jp_sales]]/Table1[[#This Row],[Jp population]]</f>
        <v>0</v>
      </c>
    </row>
    <row r="779" spans="1:30" x14ac:dyDescent="0.25">
      <c r="A779" t="s">
        <v>923</v>
      </c>
      <c r="B779" t="s">
        <v>26</v>
      </c>
      <c r="C779">
        <v>2008</v>
      </c>
      <c r="D779" t="s">
        <v>191</v>
      </c>
      <c r="E779" t="s">
        <v>425</v>
      </c>
      <c r="F779" s="4">
        <v>990000</v>
      </c>
      <c r="G779" s="4">
        <v>350000</v>
      </c>
      <c r="H779" s="4">
        <v>0</v>
      </c>
      <c r="I779" s="4">
        <v>130000</v>
      </c>
      <c r="J779">
        <v>6.8</v>
      </c>
      <c r="K779">
        <v>12</v>
      </c>
      <c r="L779">
        <v>5.5</v>
      </c>
      <c r="M779" s="4">
        <v>4</v>
      </c>
      <c r="N779" t="s">
        <v>738</v>
      </c>
      <c r="O779" t="s">
        <v>21</v>
      </c>
      <c r="P779" s="4">
        <v>1470000</v>
      </c>
      <c r="Q779" s="3">
        <f>AVERAGE(Table1[[#This Row],[critic_score]],Table1[[#This Row],[user_score]])</f>
        <v>6.15</v>
      </c>
      <c r="R779" s="4">
        <f>Table1[[#This Row],[user_count]]+Table1[[#This Row],[critic_count]]</f>
        <v>16</v>
      </c>
      <c r="S779" s="2">
        <f>100000*Table1[[#This Row],[review_count]]/Table1[[#This Row],[total sales]]</f>
        <v>1.08843537414966</v>
      </c>
      <c r="T779" s="2">
        <f>Table1[[#This Row],[total sales]]/(2017-Table1[[#This Row],[year_of_release]])</f>
        <v>163333.33333333334</v>
      </c>
      <c r="U779" s="9">
        <f>Table1[[#This Row],[na_sales]]/(2017-Table1[[#This Row],[year_of_release]])</f>
        <v>110000</v>
      </c>
      <c r="V779" s="6">
        <f>Table1[[#This Row],[eu_sales]]/(2017-Table1[[#This Row],[year_of_release]])</f>
        <v>38888.888888888891</v>
      </c>
      <c r="W779" s="6">
        <f>Table1[[#This Row],[jp_sales]]/(2017-Table1[[#This Row],[year_of_release]])</f>
        <v>0</v>
      </c>
      <c r="X779" s="6">
        <f>Table1[[#This Row],[other_sales]]/(2017-Table1[[#This Row],[year_of_release]])</f>
        <v>14444.444444444445</v>
      </c>
      <c r="Y779" s="4">
        <v>528816311</v>
      </c>
      <c r="Z779" s="4">
        <v>440001482</v>
      </c>
      <c r="AA779" s="4">
        <v>128063000</v>
      </c>
      <c r="AB779" s="1">
        <f>Table1[[#This Row],[na_sales]]/Table1[[#This Row],[NA population]]</f>
        <v>1.8721056431256712E-3</v>
      </c>
      <c r="AC779" s="1">
        <f>Table1[[#This Row],[eu_sales]]/Table1[[#This Row],[Eu population]]</f>
        <v>7.9545186622803242E-4</v>
      </c>
      <c r="AD779" s="1">
        <f>Table1[[#This Row],[jp_sales]]/Table1[[#This Row],[Jp population]]</f>
        <v>0</v>
      </c>
    </row>
    <row r="780" spans="1:30" x14ac:dyDescent="0.25">
      <c r="A780" t="s">
        <v>925</v>
      </c>
      <c r="B780" t="s">
        <v>45</v>
      </c>
      <c r="C780">
        <v>2005</v>
      </c>
      <c r="D780" t="s">
        <v>19</v>
      </c>
      <c r="E780" t="s">
        <v>41</v>
      </c>
      <c r="F780" s="4">
        <v>720000</v>
      </c>
      <c r="G780" s="4">
        <v>560000</v>
      </c>
      <c r="H780" s="4">
        <v>0</v>
      </c>
      <c r="I780" s="4">
        <v>190000</v>
      </c>
      <c r="J780">
        <v>8.1999999999999993</v>
      </c>
      <c r="K780">
        <v>19</v>
      </c>
      <c r="L780">
        <v>7.4</v>
      </c>
      <c r="M780" s="4">
        <v>20</v>
      </c>
      <c r="N780" t="s">
        <v>926</v>
      </c>
      <c r="O780" t="s">
        <v>21</v>
      </c>
      <c r="P780" s="4">
        <v>1470000</v>
      </c>
      <c r="Q780" s="3">
        <f>AVERAGE(Table1[[#This Row],[critic_score]],Table1[[#This Row],[user_score]])</f>
        <v>7.8</v>
      </c>
      <c r="R780" s="4">
        <f>Table1[[#This Row],[user_count]]+Table1[[#This Row],[critic_count]]</f>
        <v>39</v>
      </c>
      <c r="S780" s="2">
        <f>100000*Table1[[#This Row],[review_count]]/Table1[[#This Row],[total sales]]</f>
        <v>2.6530612244897958</v>
      </c>
      <c r="T780" s="2">
        <f>Table1[[#This Row],[total sales]]/(2017-Table1[[#This Row],[year_of_release]])</f>
        <v>122500</v>
      </c>
      <c r="U780" s="9">
        <f>Table1[[#This Row],[na_sales]]/(2017-Table1[[#This Row],[year_of_release]])</f>
        <v>60000</v>
      </c>
      <c r="V780" s="6">
        <f>Table1[[#This Row],[eu_sales]]/(2017-Table1[[#This Row],[year_of_release]])</f>
        <v>46666.666666666664</v>
      </c>
      <c r="W780" s="6">
        <f>Table1[[#This Row],[jp_sales]]/(2017-Table1[[#This Row],[year_of_release]])</f>
        <v>0</v>
      </c>
      <c r="X780" s="6">
        <f>Table1[[#This Row],[other_sales]]/(2017-Table1[[#This Row],[year_of_release]])</f>
        <v>15833.333333333334</v>
      </c>
      <c r="Y780" s="4">
        <v>511054143</v>
      </c>
      <c r="Z780" s="4">
        <v>435713800</v>
      </c>
      <c r="AA780" s="4">
        <v>127773000</v>
      </c>
      <c r="AB780" s="1">
        <f>Table1[[#This Row],[na_sales]]/Table1[[#This Row],[NA population]]</f>
        <v>1.4088526819750291E-3</v>
      </c>
      <c r="AC780" s="1">
        <f>Table1[[#This Row],[eu_sales]]/Table1[[#This Row],[Eu population]]</f>
        <v>1.2852473343740777E-3</v>
      </c>
      <c r="AD780" s="1">
        <f>Table1[[#This Row],[jp_sales]]/Table1[[#This Row],[Jp population]]</f>
        <v>0</v>
      </c>
    </row>
    <row r="781" spans="1:30" x14ac:dyDescent="0.25">
      <c r="A781" t="s">
        <v>929</v>
      </c>
      <c r="B781" t="s">
        <v>892</v>
      </c>
      <c r="C781">
        <v>2012</v>
      </c>
      <c r="D781" t="s">
        <v>40</v>
      </c>
      <c r="E781" t="s">
        <v>55</v>
      </c>
      <c r="F781" s="4">
        <v>710000</v>
      </c>
      <c r="G781" s="4">
        <v>430000</v>
      </c>
      <c r="H781" s="4">
        <v>70000</v>
      </c>
      <c r="I781" s="4">
        <v>260000</v>
      </c>
      <c r="J781">
        <v>3.3</v>
      </c>
      <c r="K781">
        <v>58</v>
      </c>
      <c r="L781">
        <v>4.8</v>
      </c>
      <c r="M781" s="4">
        <v>479</v>
      </c>
      <c r="N781" t="s">
        <v>930</v>
      </c>
      <c r="O781" t="s">
        <v>43</v>
      </c>
      <c r="P781" s="4">
        <v>1470000</v>
      </c>
      <c r="Q781" s="3">
        <f>AVERAGE(Table1[[#This Row],[critic_score]],Table1[[#This Row],[user_score]])</f>
        <v>4.05</v>
      </c>
      <c r="R781" s="4">
        <f>Table1[[#This Row],[user_count]]+Table1[[#This Row],[critic_count]]</f>
        <v>537</v>
      </c>
      <c r="S781" s="2">
        <f>100000*Table1[[#This Row],[review_count]]/Table1[[#This Row],[total sales]]</f>
        <v>36.530612244897959</v>
      </c>
      <c r="T781" s="2">
        <f>Table1[[#This Row],[total sales]]/(2017-Table1[[#This Row],[year_of_release]])</f>
        <v>294000</v>
      </c>
      <c r="U781" s="9">
        <f>Table1[[#This Row],[na_sales]]/(2017-Table1[[#This Row],[year_of_release]])</f>
        <v>142000</v>
      </c>
      <c r="V781" s="6">
        <f>Table1[[#This Row],[eu_sales]]/(2017-Table1[[#This Row],[year_of_release]])</f>
        <v>86000</v>
      </c>
      <c r="W781" s="6">
        <f>Table1[[#This Row],[jp_sales]]/(2017-Table1[[#This Row],[year_of_release]])</f>
        <v>14000</v>
      </c>
      <c r="X781" s="6">
        <f>Table1[[#This Row],[other_sales]]/(2017-Table1[[#This Row],[year_of_release]])</f>
        <v>52000</v>
      </c>
      <c r="Y781" s="4">
        <v>551484507</v>
      </c>
      <c r="Z781" s="4">
        <v>441417242</v>
      </c>
      <c r="AA781" s="4">
        <v>127629000</v>
      </c>
      <c r="AB781" s="1">
        <f>Table1[[#This Row],[na_sales]]/Table1[[#This Row],[NA population]]</f>
        <v>1.2874341726521069E-3</v>
      </c>
      <c r="AC781" s="1">
        <f>Table1[[#This Row],[eu_sales]]/Table1[[#This Row],[Eu population]]</f>
        <v>9.7413503390064672E-4</v>
      </c>
      <c r="AD781" s="1">
        <f>Table1[[#This Row],[jp_sales]]/Table1[[#This Row],[Jp population]]</f>
        <v>5.4846469062673844E-4</v>
      </c>
    </row>
    <row r="782" spans="1:30" x14ac:dyDescent="0.25">
      <c r="A782" t="s">
        <v>931</v>
      </c>
      <c r="B782" t="s">
        <v>34</v>
      </c>
      <c r="C782">
        <v>2012</v>
      </c>
      <c r="D782" t="s">
        <v>54</v>
      </c>
      <c r="E782" t="s">
        <v>83</v>
      </c>
      <c r="F782" s="4">
        <v>930000</v>
      </c>
      <c r="G782" s="4">
        <v>400000</v>
      </c>
      <c r="H782" s="4">
        <v>20000</v>
      </c>
      <c r="I782" s="4">
        <v>120000</v>
      </c>
      <c r="J782">
        <v>7.9</v>
      </c>
      <c r="K782">
        <v>75</v>
      </c>
      <c r="L782">
        <v>7.2</v>
      </c>
      <c r="M782" s="4">
        <v>334</v>
      </c>
      <c r="N782" t="s">
        <v>132</v>
      </c>
      <c r="O782" t="s">
        <v>43</v>
      </c>
      <c r="P782" s="4">
        <v>1470000</v>
      </c>
      <c r="Q782" s="3">
        <f>AVERAGE(Table1[[#This Row],[critic_score]],Table1[[#This Row],[user_score]])</f>
        <v>7.5500000000000007</v>
      </c>
      <c r="R782" s="4">
        <f>Table1[[#This Row],[user_count]]+Table1[[#This Row],[critic_count]]</f>
        <v>409</v>
      </c>
      <c r="S782" s="2">
        <f>100000*Table1[[#This Row],[review_count]]/Table1[[#This Row],[total sales]]</f>
        <v>27.823129251700681</v>
      </c>
      <c r="T782" s="2">
        <f>Table1[[#This Row],[total sales]]/(2017-Table1[[#This Row],[year_of_release]])</f>
        <v>294000</v>
      </c>
      <c r="U782" s="9">
        <f>Table1[[#This Row],[na_sales]]/(2017-Table1[[#This Row],[year_of_release]])</f>
        <v>186000</v>
      </c>
      <c r="V782" s="6">
        <f>Table1[[#This Row],[eu_sales]]/(2017-Table1[[#This Row],[year_of_release]])</f>
        <v>80000</v>
      </c>
      <c r="W782" s="6">
        <f>Table1[[#This Row],[jp_sales]]/(2017-Table1[[#This Row],[year_of_release]])</f>
        <v>4000</v>
      </c>
      <c r="X782" s="6">
        <f>Table1[[#This Row],[other_sales]]/(2017-Table1[[#This Row],[year_of_release]])</f>
        <v>24000</v>
      </c>
      <c r="Y782" s="4">
        <v>551484507</v>
      </c>
      <c r="Z782" s="4">
        <v>441417242</v>
      </c>
      <c r="AA782" s="4">
        <v>127629000</v>
      </c>
      <c r="AB782" s="1">
        <f>Table1[[#This Row],[na_sales]]/Table1[[#This Row],[NA population]]</f>
        <v>1.6863574374175482E-3</v>
      </c>
      <c r="AC782" s="1">
        <f>Table1[[#This Row],[eu_sales]]/Table1[[#This Row],[Eu population]]</f>
        <v>9.0617212455874115E-4</v>
      </c>
      <c r="AD782" s="1">
        <f>Table1[[#This Row],[jp_sales]]/Table1[[#This Row],[Jp population]]</f>
        <v>1.5670419732192526E-4</v>
      </c>
    </row>
    <row r="783" spans="1:30" x14ac:dyDescent="0.25">
      <c r="A783" t="s">
        <v>819</v>
      </c>
      <c r="B783" t="s">
        <v>34</v>
      </c>
      <c r="C783">
        <v>2006</v>
      </c>
      <c r="D783" t="s">
        <v>65</v>
      </c>
      <c r="E783" t="s">
        <v>100</v>
      </c>
      <c r="F783" s="4">
        <v>1330000</v>
      </c>
      <c r="G783" s="4">
        <v>30000</v>
      </c>
      <c r="H783" s="4">
        <v>10000</v>
      </c>
      <c r="I783" s="4">
        <v>100000</v>
      </c>
      <c r="J783">
        <v>8.6</v>
      </c>
      <c r="K783">
        <v>67</v>
      </c>
      <c r="L783">
        <v>8.8000000000000007</v>
      </c>
      <c r="M783" s="4">
        <v>264</v>
      </c>
      <c r="N783" t="s">
        <v>820</v>
      </c>
      <c r="O783" t="s">
        <v>67</v>
      </c>
      <c r="P783" s="4">
        <v>1470000</v>
      </c>
      <c r="Q783" s="3">
        <f>AVERAGE(Table1[[#This Row],[critic_score]],Table1[[#This Row],[user_score]])</f>
        <v>8.6999999999999993</v>
      </c>
      <c r="R783" s="4">
        <f>Table1[[#This Row],[user_count]]+Table1[[#This Row],[critic_count]]</f>
        <v>331</v>
      </c>
      <c r="S783" s="2">
        <f>100000*Table1[[#This Row],[review_count]]/Table1[[#This Row],[total sales]]</f>
        <v>22.517006802721088</v>
      </c>
      <c r="T783" s="2">
        <f>Table1[[#This Row],[total sales]]/(2017-Table1[[#This Row],[year_of_release]])</f>
        <v>133636.36363636365</v>
      </c>
      <c r="U783" s="9">
        <f>Table1[[#This Row],[na_sales]]/(2017-Table1[[#This Row],[year_of_release]])</f>
        <v>120909.09090909091</v>
      </c>
      <c r="V783" s="6">
        <f>Table1[[#This Row],[eu_sales]]/(2017-Table1[[#This Row],[year_of_release]])</f>
        <v>2727.2727272727275</v>
      </c>
      <c r="W783" s="6">
        <f>Table1[[#This Row],[jp_sales]]/(2017-Table1[[#This Row],[year_of_release]])</f>
        <v>909.09090909090912</v>
      </c>
      <c r="X783" s="6">
        <f>Table1[[#This Row],[other_sales]]/(2017-Table1[[#This Row],[year_of_release]])</f>
        <v>9090.9090909090901</v>
      </c>
      <c r="Y783" s="4">
        <v>516818555</v>
      </c>
      <c r="Z783" s="4">
        <v>437126892</v>
      </c>
      <c r="AA783" s="4">
        <v>127854000</v>
      </c>
      <c r="AB783" s="1">
        <f>Table1[[#This Row],[na_sales]]/Table1[[#This Row],[NA population]]</f>
        <v>2.5734370160142568E-3</v>
      </c>
      <c r="AC783" s="1">
        <f>Table1[[#This Row],[eu_sales]]/Table1[[#This Row],[Eu population]]</f>
        <v>6.8629957454093219E-5</v>
      </c>
      <c r="AD783" s="1">
        <f>Table1[[#This Row],[jp_sales]]/Table1[[#This Row],[Jp population]]</f>
        <v>7.821421308680213E-5</v>
      </c>
    </row>
    <row r="784" spans="1:30" x14ac:dyDescent="0.25">
      <c r="A784" t="s">
        <v>932</v>
      </c>
      <c r="B784" t="s">
        <v>26</v>
      </c>
      <c r="C784">
        <v>2010</v>
      </c>
      <c r="D784" t="s">
        <v>49</v>
      </c>
      <c r="E784" t="s">
        <v>198</v>
      </c>
      <c r="F784" s="4">
        <v>1060000</v>
      </c>
      <c r="G784" s="4">
        <v>290000</v>
      </c>
      <c r="H784" s="4">
        <v>0</v>
      </c>
      <c r="I784" s="4">
        <v>110000</v>
      </c>
      <c r="J784">
        <v>8.1</v>
      </c>
      <c r="K784">
        <v>53</v>
      </c>
      <c r="L784">
        <v>8.1999999999999993</v>
      </c>
      <c r="M784" s="4">
        <v>46</v>
      </c>
      <c r="N784" t="s">
        <v>629</v>
      </c>
      <c r="O784" t="s">
        <v>84</v>
      </c>
      <c r="P784" s="4">
        <v>1460000</v>
      </c>
      <c r="Q784" s="3">
        <f>AVERAGE(Table1[[#This Row],[critic_score]],Table1[[#This Row],[user_score]])</f>
        <v>8.1499999999999986</v>
      </c>
      <c r="R784" s="4">
        <f>Table1[[#This Row],[user_count]]+Table1[[#This Row],[critic_count]]</f>
        <v>99</v>
      </c>
      <c r="S784" s="2">
        <f>100000*Table1[[#This Row],[review_count]]/Table1[[#This Row],[total sales]]</f>
        <v>6.7808219178082192</v>
      </c>
      <c r="T784" s="2">
        <f>Table1[[#This Row],[total sales]]/(2017-Table1[[#This Row],[year_of_release]])</f>
        <v>208571.42857142858</v>
      </c>
      <c r="U784" s="9">
        <f>Table1[[#This Row],[na_sales]]/(2017-Table1[[#This Row],[year_of_release]])</f>
        <v>151428.57142857142</v>
      </c>
      <c r="V784" s="6">
        <f>Table1[[#This Row],[eu_sales]]/(2017-Table1[[#This Row],[year_of_release]])</f>
        <v>41428.571428571428</v>
      </c>
      <c r="W784" s="6">
        <f>Table1[[#This Row],[jp_sales]]/(2017-Table1[[#This Row],[year_of_release]])</f>
        <v>0</v>
      </c>
      <c r="X784" s="6">
        <f>Table1[[#This Row],[other_sales]]/(2017-Table1[[#This Row],[year_of_release]])</f>
        <v>15714.285714285714</v>
      </c>
      <c r="Y784" s="4">
        <v>540520772</v>
      </c>
      <c r="Z784" s="4">
        <v>441654761</v>
      </c>
      <c r="AA784" s="4">
        <v>128070000</v>
      </c>
      <c r="AB784" s="1">
        <f>Table1[[#This Row],[na_sales]]/Table1[[#This Row],[NA population]]</f>
        <v>1.9610717199227265E-3</v>
      </c>
      <c r="AC784" s="1">
        <f>Table1[[#This Row],[eu_sales]]/Table1[[#This Row],[Eu population]]</f>
        <v>6.5662147362201761E-4</v>
      </c>
      <c r="AD784" s="1">
        <f>Table1[[#This Row],[jp_sales]]/Table1[[#This Row],[Jp population]]</f>
        <v>0</v>
      </c>
    </row>
    <row r="785" spans="1:30" x14ac:dyDescent="0.25">
      <c r="A785" t="s">
        <v>933</v>
      </c>
      <c r="B785" t="s">
        <v>138</v>
      </c>
      <c r="C785">
        <v>2001</v>
      </c>
      <c r="D785" t="s">
        <v>49</v>
      </c>
      <c r="E785" t="s">
        <v>231</v>
      </c>
      <c r="F785" s="4">
        <v>950000</v>
      </c>
      <c r="G785" s="4">
        <v>370000</v>
      </c>
      <c r="H785" s="4">
        <v>100000</v>
      </c>
      <c r="I785" s="4">
        <v>40000</v>
      </c>
      <c r="J785">
        <v>8.6999999999999993</v>
      </c>
      <c r="K785">
        <v>28</v>
      </c>
      <c r="L785">
        <v>7.9</v>
      </c>
      <c r="M785" s="4">
        <v>46</v>
      </c>
      <c r="N785" t="s">
        <v>904</v>
      </c>
      <c r="O785" t="s">
        <v>21</v>
      </c>
      <c r="P785" s="4">
        <v>1460000</v>
      </c>
      <c r="Q785" s="3">
        <f>AVERAGE(Table1[[#This Row],[critic_score]],Table1[[#This Row],[user_score]])</f>
        <v>8.3000000000000007</v>
      </c>
      <c r="R785" s="4">
        <f>Table1[[#This Row],[user_count]]+Table1[[#This Row],[critic_count]]</f>
        <v>74</v>
      </c>
      <c r="S785" s="2">
        <f>100000*Table1[[#This Row],[review_count]]/Table1[[#This Row],[total sales]]</f>
        <v>5.0684931506849313</v>
      </c>
      <c r="T785" s="2">
        <f>Table1[[#This Row],[total sales]]/(2017-Table1[[#This Row],[year_of_release]])</f>
        <v>91250</v>
      </c>
      <c r="U785" s="9">
        <f>Table1[[#This Row],[na_sales]]/(2017-Table1[[#This Row],[year_of_release]])</f>
        <v>59375</v>
      </c>
      <c r="V785" s="6">
        <f>Table1[[#This Row],[eu_sales]]/(2017-Table1[[#This Row],[year_of_release]])</f>
        <v>23125</v>
      </c>
      <c r="W785" s="6">
        <f>Table1[[#This Row],[jp_sales]]/(2017-Table1[[#This Row],[year_of_release]])</f>
        <v>6250</v>
      </c>
      <c r="X785" s="6">
        <f>Table1[[#This Row],[other_sales]]/(2017-Table1[[#This Row],[year_of_release]])</f>
        <v>2500</v>
      </c>
      <c r="Y785" s="4">
        <v>489752572</v>
      </c>
      <c r="Z785" s="4">
        <v>430035992</v>
      </c>
      <c r="AA785" s="4">
        <v>127149000</v>
      </c>
      <c r="AB785" s="1">
        <f>Table1[[#This Row],[na_sales]]/Table1[[#This Row],[NA population]]</f>
        <v>1.9397549993877316E-3</v>
      </c>
      <c r="AC785" s="1">
        <f>Table1[[#This Row],[eu_sales]]/Table1[[#This Row],[Eu population]]</f>
        <v>8.6039309937573788E-4</v>
      </c>
      <c r="AD785" s="1">
        <f>Table1[[#This Row],[jp_sales]]/Table1[[#This Row],[Jp population]]</f>
        <v>7.8647885551596944E-4</v>
      </c>
    </row>
    <row r="786" spans="1:30" x14ac:dyDescent="0.25">
      <c r="A786" t="s">
        <v>862</v>
      </c>
      <c r="B786" t="s">
        <v>39</v>
      </c>
      <c r="C786">
        <v>2008</v>
      </c>
      <c r="D786" t="s">
        <v>65</v>
      </c>
      <c r="E786" t="s">
        <v>83</v>
      </c>
      <c r="F786" s="4">
        <v>720000</v>
      </c>
      <c r="G786" s="4">
        <v>400000</v>
      </c>
      <c r="H786" s="4">
        <v>140000</v>
      </c>
      <c r="I786" s="4">
        <v>200000</v>
      </c>
      <c r="J786">
        <v>8.5</v>
      </c>
      <c r="K786">
        <v>65</v>
      </c>
      <c r="L786">
        <v>7.9</v>
      </c>
      <c r="M786" s="4">
        <v>129</v>
      </c>
      <c r="N786" t="s">
        <v>291</v>
      </c>
      <c r="O786" t="s">
        <v>67</v>
      </c>
      <c r="P786" s="4">
        <v>1460000</v>
      </c>
      <c r="Q786" s="3">
        <f>AVERAGE(Table1[[#This Row],[critic_score]],Table1[[#This Row],[user_score]])</f>
        <v>8.1999999999999993</v>
      </c>
      <c r="R786" s="4">
        <f>Table1[[#This Row],[user_count]]+Table1[[#This Row],[critic_count]]</f>
        <v>194</v>
      </c>
      <c r="S786" s="2">
        <f>100000*Table1[[#This Row],[review_count]]/Table1[[#This Row],[total sales]]</f>
        <v>13.287671232876713</v>
      </c>
      <c r="T786" s="2">
        <f>Table1[[#This Row],[total sales]]/(2017-Table1[[#This Row],[year_of_release]])</f>
        <v>162222.22222222222</v>
      </c>
      <c r="U786" s="9">
        <f>Table1[[#This Row],[na_sales]]/(2017-Table1[[#This Row],[year_of_release]])</f>
        <v>80000</v>
      </c>
      <c r="V786" s="6">
        <f>Table1[[#This Row],[eu_sales]]/(2017-Table1[[#This Row],[year_of_release]])</f>
        <v>44444.444444444445</v>
      </c>
      <c r="W786" s="6">
        <f>Table1[[#This Row],[jp_sales]]/(2017-Table1[[#This Row],[year_of_release]])</f>
        <v>15555.555555555555</v>
      </c>
      <c r="X786" s="6">
        <f>Table1[[#This Row],[other_sales]]/(2017-Table1[[#This Row],[year_of_release]])</f>
        <v>22222.222222222223</v>
      </c>
      <c r="Y786" s="4">
        <v>528816311</v>
      </c>
      <c r="Z786" s="4">
        <v>440001482</v>
      </c>
      <c r="AA786" s="4">
        <v>128063000</v>
      </c>
      <c r="AB786" s="1">
        <f>Table1[[#This Row],[na_sales]]/Table1[[#This Row],[NA population]]</f>
        <v>1.36153137681867E-3</v>
      </c>
      <c r="AC786" s="1">
        <f>Table1[[#This Row],[eu_sales]]/Table1[[#This Row],[Eu population]]</f>
        <v>9.0908784711775132E-4</v>
      </c>
      <c r="AD786" s="1">
        <f>Table1[[#This Row],[jp_sales]]/Table1[[#This Row],[Jp population]]</f>
        <v>1.0932119347508648E-3</v>
      </c>
    </row>
    <row r="787" spans="1:30" x14ac:dyDescent="0.25">
      <c r="A787" t="s">
        <v>934</v>
      </c>
      <c r="B787" t="s">
        <v>138</v>
      </c>
      <c r="C787">
        <v>2005</v>
      </c>
      <c r="D787" t="s">
        <v>19</v>
      </c>
      <c r="E787" t="s">
        <v>20</v>
      </c>
      <c r="F787" s="4">
        <v>930000</v>
      </c>
      <c r="G787" s="4">
        <v>240000</v>
      </c>
      <c r="H787" s="4">
        <v>250000</v>
      </c>
      <c r="I787" s="4">
        <v>40000</v>
      </c>
      <c r="J787">
        <v>7.6</v>
      </c>
      <c r="K787">
        <v>38</v>
      </c>
      <c r="L787">
        <v>8.6</v>
      </c>
      <c r="M787" s="4">
        <v>41</v>
      </c>
      <c r="N787" t="s">
        <v>291</v>
      </c>
      <c r="O787" t="s">
        <v>21</v>
      </c>
      <c r="P787" s="4">
        <v>1460000</v>
      </c>
      <c r="Q787" s="3">
        <f>AVERAGE(Table1[[#This Row],[critic_score]],Table1[[#This Row],[user_score]])</f>
        <v>8.1</v>
      </c>
      <c r="R787" s="4">
        <f>Table1[[#This Row],[user_count]]+Table1[[#This Row],[critic_count]]</f>
        <v>79</v>
      </c>
      <c r="S787" s="2">
        <f>100000*Table1[[#This Row],[review_count]]/Table1[[#This Row],[total sales]]</f>
        <v>5.4109589041095889</v>
      </c>
      <c r="T787" s="2">
        <f>Table1[[#This Row],[total sales]]/(2017-Table1[[#This Row],[year_of_release]])</f>
        <v>121666.66666666667</v>
      </c>
      <c r="U787" s="9">
        <f>Table1[[#This Row],[na_sales]]/(2017-Table1[[#This Row],[year_of_release]])</f>
        <v>77500</v>
      </c>
      <c r="V787" s="6">
        <f>Table1[[#This Row],[eu_sales]]/(2017-Table1[[#This Row],[year_of_release]])</f>
        <v>20000</v>
      </c>
      <c r="W787" s="6">
        <f>Table1[[#This Row],[jp_sales]]/(2017-Table1[[#This Row],[year_of_release]])</f>
        <v>20833.333333333332</v>
      </c>
      <c r="X787" s="6">
        <f>Table1[[#This Row],[other_sales]]/(2017-Table1[[#This Row],[year_of_release]])</f>
        <v>3333.3333333333335</v>
      </c>
      <c r="Y787" s="4">
        <v>511054143</v>
      </c>
      <c r="Z787" s="4">
        <v>435713800</v>
      </c>
      <c r="AA787" s="4">
        <v>127773000</v>
      </c>
      <c r="AB787" s="1">
        <f>Table1[[#This Row],[na_sales]]/Table1[[#This Row],[NA population]]</f>
        <v>1.8197680475510792E-3</v>
      </c>
      <c r="AC787" s="1">
        <f>Table1[[#This Row],[eu_sales]]/Table1[[#This Row],[Eu population]]</f>
        <v>5.5082028616031901E-4</v>
      </c>
      <c r="AD787" s="1">
        <f>Table1[[#This Row],[jp_sales]]/Table1[[#This Row],[Jp population]]</f>
        <v>1.95659489876578E-3</v>
      </c>
    </row>
    <row r="788" spans="1:30" x14ac:dyDescent="0.25">
      <c r="A788" t="s">
        <v>935</v>
      </c>
      <c r="B788" t="s">
        <v>34</v>
      </c>
      <c r="C788">
        <v>2008</v>
      </c>
      <c r="D788" t="s">
        <v>54</v>
      </c>
      <c r="E788" t="s">
        <v>100</v>
      </c>
      <c r="F788" s="4">
        <v>810000</v>
      </c>
      <c r="G788" s="4">
        <v>460000</v>
      </c>
      <c r="H788" s="4">
        <v>40000</v>
      </c>
      <c r="I788" s="4">
        <v>150000</v>
      </c>
      <c r="J788">
        <v>8.3000000000000007</v>
      </c>
      <c r="K788">
        <v>70</v>
      </c>
      <c r="L788">
        <v>7.7</v>
      </c>
      <c r="M788" s="4">
        <v>263</v>
      </c>
      <c r="N788" t="s">
        <v>128</v>
      </c>
      <c r="O788" t="s">
        <v>67</v>
      </c>
      <c r="P788" s="4">
        <v>1460000</v>
      </c>
      <c r="Q788" s="3">
        <f>AVERAGE(Table1[[#This Row],[critic_score]],Table1[[#This Row],[user_score]])</f>
        <v>8</v>
      </c>
      <c r="R788" s="4">
        <f>Table1[[#This Row],[user_count]]+Table1[[#This Row],[critic_count]]</f>
        <v>333</v>
      </c>
      <c r="S788" s="2">
        <f>100000*Table1[[#This Row],[review_count]]/Table1[[#This Row],[total sales]]</f>
        <v>22.80821917808219</v>
      </c>
      <c r="T788" s="2">
        <f>Table1[[#This Row],[total sales]]/(2017-Table1[[#This Row],[year_of_release]])</f>
        <v>162222.22222222222</v>
      </c>
      <c r="U788" s="9">
        <f>Table1[[#This Row],[na_sales]]/(2017-Table1[[#This Row],[year_of_release]])</f>
        <v>90000</v>
      </c>
      <c r="V788" s="6">
        <f>Table1[[#This Row],[eu_sales]]/(2017-Table1[[#This Row],[year_of_release]])</f>
        <v>51111.111111111109</v>
      </c>
      <c r="W788" s="6">
        <f>Table1[[#This Row],[jp_sales]]/(2017-Table1[[#This Row],[year_of_release]])</f>
        <v>4444.4444444444443</v>
      </c>
      <c r="X788" s="6">
        <f>Table1[[#This Row],[other_sales]]/(2017-Table1[[#This Row],[year_of_release]])</f>
        <v>16666.666666666668</v>
      </c>
      <c r="Y788" s="4">
        <v>528816311</v>
      </c>
      <c r="Z788" s="4">
        <v>440001482</v>
      </c>
      <c r="AA788" s="4">
        <v>128063000</v>
      </c>
      <c r="AB788" s="1">
        <f>Table1[[#This Row],[na_sales]]/Table1[[#This Row],[NA population]]</f>
        <v>1.5317227989210037E-3</v>
      </c>
      <c r="AC788" s="1">
        <f>Table1[[#This Row],[eu_sales]]/Table1[[#This Row],[Eu population]]</f>
        <v>1.0454510241854141E-3</v>
      </c>
      <c r="AD788" s="1">
        <f>Table1[[#This Row],[jp_sales]]/Table1[[#This Row],[Jp population]]</f>
        <v>3.1234626707167567E-4</v>
      </c>
    </row>
    <row r="789" spans="1:30" x14ac:dyDescent="0.25">
      <c r="A789" t="s">
        <v>936</v>
      </c>
      <c r="B789" t="s">
        <v>34</v>
      </c>
      <c r="C789">
        <v>2011</v>
      </c>
      <c r="D789" t="s">
        <v>54</v>
      </c>
      <c r="E789" t="s">
        <v>425</v>
      </c>
      <c r="F789" s="4">
        <v>830000</v>
      </c>
      <c r="G789" s="4">
        <v>480000</v>
      </c>
      <c r="H789" s="4">
        <v>20000</v>
      </c>
      <c r="I789" s="4">
        <v>120000</v>
      </c>
      <c r="J789">
        <v>7</v>
      </c>
      <c r="K789">
        <v>85</v>
      </c>
      <c r="L789">
        <v>6</v>
      </c>
      <c r="M789" s="4">
        <v>399</v>
      </c>
      <c r="N789" t="s">
        <v>937</v>
      </c>
      <c r="O789" t="s">
        <v>43</v>
      </c>
      <c r="P789" s="4">
        <v>1450000</v>
      </c>
      <c r="Q789" s="3">
        <f>AVERAGE(Table1[[#This Row],[critic_score]],Table1[[#This Row],[user_score]])</f>
        <v>6.5</v>
      </c>
      <c r="R789" s="4">
        <f>Table1[[#This Row],[user_count]]+Table1[[#This Row],[critic_count]]</f>
        <v>484</v>
      </c>
      <c r="S789" s="2">
        <f>100000*Table1[[#This Row],[review_count]]/Table1[[#This Row],[total sales]]</f>
        <v>33.379310344827587</v>
      </c>
      <c r="T789" s="2">
        <f>Table1[[#This Row],[total sales]]/(2017-Table1[[#This Row],[year_of_release]])</f>
        <v>241666.66666666666</v>
      </c>
      <c r="U789" s="9">
        <f>Table1[[#This Row],[na_sales]]/(2017-Table1[[#This Row],[year_of_release]])</f>
        <v>138333.33333333334</v>
      </c>
      <c r="V789" s="6">
        <f>Table1[[#This Row],[eu_sales]]/(2017-Table1[[#This Row],[year_of_release]])</f>
        <v>80000</v>
      </c>
      <c r="W789" s="6">
        <f>Table1[[#This Row],[jp_sales]]/(2017-Table1[[#This Row],[year_of_release]])</f>
        <v>3333.3333333333335</v>
      </c>
      <c r="X789" s="6">
        <f>Table1[[#This Row],[other_sales]]/(2017-Table1[[#This Row],[year_of_release]])</f>
        <v>20000</v>
      </c>
      <c r="Y789" s="4">
        <v>545961365</v>
      </c>
      <c r="Z789" s="4">
        <v>440756453</v>
      </c>
      <c r="AA789" s="4">
        <v>127833000</v>
      </c>
      <c r="AB789" s="1">
        <f>Table1[[#This Row],[na_sales]]/Table1[[#This Row],[NA population]]</f>
        <v>1.5202540934375456E-3</v>
      </c>
      <c r="AC789" s="1">
        <f>Table1[[#This Row],[eu_sales]]/Table1[[#This Row],[Eu population]]</f>
        <v>1.0890368064560136E-3</v>
      </c>
      <c r="AD789" s="1">
        <f>Table1[[#This Row],[jp_sales]]/Table1[[#This Row],[Jp population]]</f>
        <v>1.5645412373956646E-4</v>
      </c>
    </row>
    <row r="790" spans="1:30" x14ac:dyDescent="0.25">
      <c r="A790" t="s">
        <v>938</v>
      </c>
      <c r="B790" t="s">
        <v>45</v>
      </c>
      <c r="C790">
        <v>2004</v>
      </c>
      <c r="D790" t="s">
        <v>40</v>
      </c>
      <c r="E790" t="s">
        <v>196</v>
      </c>
      <c r="F790" s="4">
        <v>370000</v>
      </c>
      <c r="G790" s="4">
        <v>470000</v>
      </c>
      <c r="H790" s="4">
        <v>540000</v>
      </c>
      <c r="I790" s="4">
        <v>70000</v>
      </c>
      <c r="J790">
        <v>8.5</v>
      </c>
      <c r="K790">
        <v>53</v>
      </c>
      <c r="L790">
        <v>8.6</v>
      </c>
      <c r="M790" s="4">
        <v>73</v>
      </c>
      <c r="N790" t="s">
        <v>196</v>
      </c>
      <c r="O790" t="s">
        <v>43</v>
      </c>
      <c r="P790" s="4">
        <v>1450000</v>
      </c>
      <c r="Q790" s="3">
        <f>AVERAGE(Table1[[#This Row],[critic_score]],Table1[[#This Row],[user_score]])</f>
        <v>8.5500000000000007</v>
      </c>
      <c r="R790" s="4">
        <f>Table1[[#This Row],[user_count]]+Table1[[#This Row],[critic_count]]</f>
        <v>126</v>
      </c>
      <c r="S790" s="2">
        <f>100000*Table1[[#This Row],[review_count]]/Table1[[#This Row],[total sales]]</f>
        <v>8.6896551724137936</v>
      </c>
      <c r="T790" s="2">
        <f>Table1[[#This Row],[total sales]]/(2017-Table1[[#This Row],[year_of_release]])</f>
        <v>111538.46153846153</v>
      </c>
      <c r="U790" s="9">
        <f>Table1[[#This Row],[na_sales]]/(2017-Table1[[#This Row],[year_of_release]])</f>
        <v>28461.538461538461</v>
      </c>
      <c r="V790" s="6">
        <f>Table1[[#This Row],[eu_sales]]/(2017-Table1[[#This Row],[year_of_release]])</f>
        <v>36153.846153846156</v>
      </c>
      <c r="W790" s="6">
        <f>Table1[[#This Row],[jp_sales]]/(2017-Table1[[#This Row],[year_of_release]])</f>
        <v>41538.461538461539</v>
      </c>
      <c r="X790" s="6">
        <f>Table1[[#This Row],[other_sales]]/(2017-Table1[[#This Row],[year_of_release]])</f>
        <v>5384.6153846153848</v>
      </c>
      <c r="Y790" s="4">
        <v>505524224</v>
      </c>
      <c r="Z790" s="4">
        <v>434174638</v>
      </c>
      <c r="AA790" s="4">
        <v>127761000</v>
      </c>
      <c r="AB790" s="1">
        <f>Table1[[#This Row],[na_sales]]/Table1[[#This Row],[NA population]]</f>
        <v>7.3191349184485374E-4</v>
      </c>
      <c r="AC790" s="1">
        <f>Table1[[#This Row],[eu_sales]]/Table1[[#This Row],[Eu population]]</f>
        <v>1.082513714216536E-3</v>
      </c>
      <c r="AD790" s="1">
        <f>Table1[[#This Row],[jp_sales]]/Table1[[#This Row],[Jp population]]</f>
        <v>4.2266419329842443E-3</v>
      </c>
    </row>
    <row r="791" spans="1:30" x14ac:dyDescent="0.25">
      <c r="A791" t="s">
        <v>939</v>
      </c>
      <c r="B791" t="s">
        <v>45</v>
      </c>
      <c r="C791">
        <v>2004</v>
      </c>
      <c r="D791" t="s">
        <v>54</v>
      </c>
      <c r="E791" t="s">
        <v>41</v>
      </c>
      <c r="F791" s="4">
        <v>710000</v>
      </c>
      <c r="G791" s="4">
        <v>550000</v>
      </c>
      <c r="H791" s="4">
        <v>0</v>
      </c>
      <c r="I791" s="4">
        <v>190000</v>
      </c>
      <c r="J791">
        <v>7.3</v>
      </c>
      <c r="K791">
        <v>42</v>
      </c>
      <c r="L791">
        <v>7.8</v>
      </c>
      <c r="M791" s="4">
        <v>70</v>
      </c>
      <c r="N791" t="s">
        <v>152</v>
      </c>
      <c r="O791" t="s">
        <v>43</v>
      </c>
      <c r="P791" s="4">
        <v>1450000</v>
      </c>
      <c r="Q791" s="3">
        <f>AVERAGE(Table1[[#This Row],[critic_score]],Table1[[#This Row],[user_score]])</f>
        <v>7.55</v>
      </c>
      <c r="R791" s="4">
        <f>Table1[[#This Row],[user_count]]+Table1[[#This Row],[critic_count]]</f>
        <v>112</v>
      </c>
      <c r="S791" s="2">
        <f>100000*Table1[[#This Row],[review_count]]/Table1[[#This Row],[total sales]]</f>
        <v>7.7241379310344831</v>
      </c>
      <c r="T791" s="2">
        <f>Table1[[#This Row],[total sales]]/(2017-Table1[[#This Row],[year_of_release]])</f>
        <v>111538.46153846153</v>
      </c>
      <c r="U791" s="9">
        <f>Table1[[#This Row],[na_sales]]/(2017-Table1[[#This Row],[year_of_release]])</f>
        <v>54615.384615384617</v>
      </c>
      <c r="V791" s="6">
        <f>Table1[[#This Row],[eu_sales]]/(2017-Table1[[#This Row],[year_of_release]])</f>
        <v>42307.692307692305</v>
      </c>
      <c r="W791" s="6">
        <f>Table1[[#This Row],[jp_sales]]/(2017-Table1[[#This Row],[year_of_release]])</f>
        <v>0</v>
      </c>
      <c r="X791" s="6">
        <f>Table1[[#This Row],[other_sales]]/(2017-Table1[[#This Row],[year_of_release]])</f>
        <v>14615.384615384615</v>
      </c>
      <c r="Y791" s="4">
        <v>505524224</v>
      </c>
      <c r="Z791" s="4">
        <v>434174638</v>
      </c>
      <c r="AA791" s="4">
        <v>127761000</v>
      </c>
      <c r="AB791" s="1">
        <f>Table1[[#This Row],[na_sales]]/Table1[[#This Row],[NA population]]</f>
        <v>1.4044826465130977E-3</v>
      </c>
      <c r="AC791" s="1">
        <f>Table1[[#This Row],[eu_sales]]/Table1[[#This Row],[Eu population]]</f>
        <v>1.2667713677002018E-3</v>
      </c>
      <c r="AD791" s="1">
        <f>Table1[[#This Row],[jp_sales]]/Table1[[#This Row],[Jp population]]</f>
        <v>0</v>
      </c>
    </row>
    <row r="792" spans="1:30" x14ac:dyDescent="0.25">
      <c r="A792" t="s">
        <v>940</v>
      </c>
      <c r="B792" t="s">
        <v>45</v>
      </c>
      <c r="C792">
        <v>2003</v>
      </c>
      <c r="D792" t="s">
        <v>40</v>
      </c>
      <c r="E792" t="s">
        <v>196</v>
      </c>
      <c r="F792" s="4">
        <v>540000</v>
      </c>
      <c r="G792" s="4">
        <v>350000</v>
      </c>
      <c r="H792" s="4">
        <v>460000</v>
      </c>
      <c r="I792" s="4">
        <v>100000</v>
      </c>
      <c r="J792">
        <v>7.1</v>
      </c>
      <c r="K792">
        <v>40</v>
      </c>
      <c r="L792">
        <v>8.3000000000000007</v>
      </c>
      <c r="M792" s="4">
        <v>94</v>
      </c>
      <c r="N792" t="s">
        <v>196</v>
      </c>
      <c r="O792" t="s">
        <v>43</v>
      </c>
      <c r="P792" s="4">
        <v>1450000</v>
      </c>
      <c r="Q792" s="3">
        <f>AVERAGE(Table1[[#This Row],[critic_score]],Table1[[#This Row],[user_score]])</f>
        <v>7.7</v>
      </c>
      <c r="R792" s="4">
        <f>Table1[[#This Row],[user_count]]+Table1[[#This Row],[critic_count]]</f>
        <v>134</v>
      </c>
      <c r="S792" s="2">
        <f>100000*Table1[[#This Row],[review_count]]/Table1[[#This Row],[total sales]]</f>
        <v>9.2413793103448274</v>
      </c>
      <c r="T792" s="2">
        <f>Table1[[#This Row],[total sales]]/(2017-Table1[[#This Row],[year_of_release]])</f>
        <v>103571.42857142857</v>
      </c>
      <c r="U792" s="9">
        <f>Table1[[#This Row],[na_sales]]/(2017-Table1[[#This Row],[year_of_release]])</f>
        <v>38571.428571428572</v>
      </c>
      <c r="V792" s="6">
        <f>Table1[[#This Row],[eu_sales]]/(2017-Table1[[#This Row],[year_of_release]])</f>
        <v>25000</v>
      </c>
      <c r="W792" s="6">
        <f>Table1[[#This Row],[jp_sales]]/(2017-Table1[[#This Row],[year_of_release]])</f>
        <v>32857.142857142855</v>
      </c>
      <c r="X792" s="6">
        <f>Table1[[#This Row],[other_sales]]/(2017-Table1[[#This Row],[year_of_release]])</f>
        <v>7142.8571428571431</v>
      </c>
      <c r="Y792" s="4">
        <v>500125528</v>
      </c>
      <c r="Z792" s="4">
        <v>432552540</v>
      </c>
      <c r="AA792" s="4">
        <v>127718000</v>
      </c>
      <c r="AB792" s="1">
        <f>Table1[[#This Row],[na_sales]]/Table1[[#This Row],[NA population]]</f>
        <v>1.079728927574359E-3</v>
      </c>
      <c r="AC792" s="1">
        <f>Table1[[#This Row],[eu_sales]]/Table1[[#This Row],[Eu population]]</f>
        <v>8.0915025952685423E-4</v>
      </c>
      <c r="AD792" s="1">
        <f>Table1[[#This Row],[jp_sales]]/Table1[[#This Row],[Jp population]]</f>
        <v>3.6016849621823077E-3</v>
      </c>
    </row>
    <row r="793" spans="1:30" x14ac:dyDescent="0.25">
      <c r="A793" t="s">
        <v>4738</v>
      </c>
      <c r="B793" t="s">
        <v>113</v>
      </c>
      <c r="C793">
        <v>2011</v>
      </c>
      <c r="D793" t="s">
        <v>96</v>
      </c>
      <c r="E793" t="s">
        <v>1413</v>
      </c>
      <c r="F793" s="4">
        <v>20000</v>
      </c>
      <c r="G793" s="4">
        <v>0</v>
      </c>
      <c r="H793" s="4">
        <v>0</v>
      </c>
      <c r="I793" s="4">
        <v>0</v>
      </c>
      <c r="J793">
        <v>8.1</v>
      </c>
      <c r="K793">
        <v>26</v>
      </c>
      <c r="L793">
        <v>7.3</v>
      </c>
      <c r="M793" s="4">
        <v>399</v>
      </c>
      <c r="N793" t="s">
        <v>4739</v>
      </c>
      <c r="O793" t="s">
        <v>84</v>
      </c>
      <c r="P793" s="4">
        <v>20000</v>
      </c>
      <c r="Q793" s="3">
        <f>AVERAGE(Table1[[#This Row],[critic_score]],Table1[[#This Row],[user_score]])</f>
        <v>7.6999999999999993</v>
      </c>
      <c r="R793" s="4">
        <f>Table1[[#This Row],[user_count]]+Table1[[#This Row],[critic_count]]</f>
        <v>425</v>
      </c>
      <c r="S793" s="2">
        <f>100000*Table1[[#This Row],[review_count]]/Table1[[#This Row],[total sales]]</f>
        <v>2125</v>
      </c>
      <c r="T793" s="2">
        <f>Table1[[#This Row],[total sales]]/(2017-Table1[[#This Row],[year_of_release]])</f>
        <v>3333.3333333333335</v>
      </c>
      <c r="U793" s="9">
        <f>Table1[[#This Row],[na_sales]]/(2017-Table1[[#This Row],[year_of_release]])</f>
        <v>3333.3333333333335</v>
      </c>
      <c r="V793" s="6">
        <f>Table1[[#This Row],[eu_sales]]/(2017-Table1[[#This Row],[year_of_release]])</f>
        <v>0</v>
      </c>
      <c r="W793" s="6">
        <f>Table1[[#This Row],[jp_sales]]/(2017-Table1[[#This Row],[year_of_release]])</f>
        <v>0</v>
      </c>
      <c r="X793" s="6">
        <f>Table1[[#This Row],[other_sales]]/(2017-Table1[[#This Row],[year_of_release]])</f>
        <v>0</v>
      </c>
      <c r="Y793" s="4">
        <v>545961365</v>
      </c>
      <c r="Z793" s="4">
        <v>440756453</v>
      </c>
      <c r="AA793" s="4">
        <v>127833000</v>
      </c>
      <c r="AB793" s="1">
        <f>Table1[[#This Row],[na_sales]]/Table1[[#This Row],[NA population]]</f>
        <v>3.663262875753122E-5</v>
      </c>
      <c r="AC793" s="1">
        <f>Table1[[#This Row],[eu_sales]]/Table1[[#This Row],[Eu population]]</f>
        <v>0</v>
      </c>
      <c r="AD793" s="1">
        <f>Table1[[#This Row],[jp_sales]]/Table1[[#This Row],[Jp population]]</f>
        <v>0</v>
      </c>
    </row>
    <row r="794" spans="1:30" x14ac:dyDescent="0.25">
      <c r="A794" t="s">
        <v>941</v>
      </c>
      <c r="B794" t="s">
        <v>26</v>
      </c>
      <c r="C794">
        <v>2011</v>
      </c>
      <c r="D794" t="s">
        <v>225</v>
      </c>
      <c r="E794" t="s">
        <v>198</v>
      </c>
      <c r="F794" s="4">
        <v>1020000</v>
      </c>
      <c r="G794" s="4">
        <v>320000</v>
      </c>
      <c r="H794" s="4">
        <v>0</v>
      </c>
      <c r="I794" s="4">
        <v>110000</v>
      </c>
      <c r="J794">
        <v>5.9</v>
      </c>
      <c r="K794">
        <v>14</v>
      </c>
      <c r="L794">
        <v>6.9</v>
      </c>
      <c r="M794" s="4">
        <v>11</v>
      </c>
      <c r="N794" t="s">
        <v>942</v>
      </c>
      <c r="O794" t="s">
        <v>21</v>
      </c>
      <c r="P794" s="4">
        <v>1450000</v>
      </c>
      <c r="Q794" s="3">
        <f>AVERAGE(Table1[[#This Row],[critic_score]],Table1[[#This Row],[user_score]])</f>
        <v>6.4</v>
      </c>
      <c r="R794" s="4">
        <f>Table1[[#This Row],[user_count]]+Table1[[#This Row],[critic_count]]</f>
        <v>25</v>
      </c>
      <c r="S794" s="2">
        <f>100000*Table1[[#This Row],[review_count]]/Table1[[#This Row],[total sales]]</f>
        <v>1.7241379310344827</v>
      </c>
      <c r="T794" s="2">
        <f>Table1[[#This Row],[total sales]]/(2017-Table1[[#This Row],[year_of_release]])</f>
        <v>241666.66666666666</v>
      </c>
      <c r="U794" s="9">
        <f>Table1[[#This Row],[na_sales]]/(2017-Table1[[#This Row],[year_of_release]])</f>
        <v>170000</v>
      </c>
      <c r="V794" s="6">
        <f>Table1[[#This Row],[eu_sales]]/(2017-Table1[[#This Row],[year_of_release]])</f>
        <v>53333.333333333336</v>
      </c>
      <c r="W794" s="6">
        <f>Table1[[#This Row],[jp_sales]]/(2017-Table1[[#This Row],[year_of_release]])</f>
        <v>0</v>
      </c>
      <c r="X794" s="6">
        <f>Table1[[#This Row],[other_sales]]/(2017-Table1[[#This Row],[year_of_release]])</f>
        <v>18333.333333333332</v>
      </c>
      <c r="Y794" s="4">
        <v>545961365</v>
      </c>
      <c r="Z794" s="4">
        <v>440756453</v>
      </c>
      <c r="AA794" s="4">
        <v>127833000</v>
      </c>
      <c r="AB794" s="1">
        <f>Table1[[#This Row],[na_sales]]/Table1[[#This Row],[NA population]]</f>
        <v>1.8682640666340922E-3</v>
      </c>
      <c r="AC794" s="1">
        <f>Table1[[#This Row],[eu_sales]]/Table1[[#This Row],[Eu population]]</f>
        <v>7.2602453763734233E-4</v>
      </c>
      <c r="AD794" s="1">
        <f>Table1[[#This Row],[jp_sales]]/Table1[[#This Row],[Jp population]]</f>
        <v>0</v>
      </c>
    </row>
    <row r="795" spans="1:30" x14ac:dyDescent="0.25">
      <c r="A795" t="s">
        <v>542</v>
      </c>
      <c r="B795" t="s">
        <v>71</v>
      </c>
      <c r="C795">
        <v>2013</v>
      </c>
      <c r="D795" t="s">
        <v>19</v>
      </c>
      <c r="E795" t="s">
        <v>41</v>
      </c>
      <c r="F795" s="4">
        <v>890000</v>
      </c>
      <c r="G795" s="4">
        <v>310000</v>
      </c>
      <c r="H795" s="4">
        <v>10000</v>
      </c>
      <c r="I795" s="4">
        <v>230000</v>
      </c>
      <c r="J795">
        <v>8.5</v>
      </c>
      <c r="K795">
        <v>20</v>
      </c>
      <c r="L795">
        <v>6.5</v>
      </c>
      <c r="M795" s="4">
        <v>368</v>
      </c>
      <c r="N795" t="s">
        <v>306</v>
      </c>
      <c r="O795" t="s">
        <v>21</v>
      </c>
      <c r="P795" s="4">
        <v>1440000</v>
      </c>
      <c r="Q795" s="3">
        <f>AVERAGE(Table1[[#This Row],[critic_score]],Table1[[#This Row],[user_score]])</f>
        <v>7.5</v>
      </c>
      <c r="R795" s="4">
        <f>Table1[[#This Row],[user_count]]+Table1[[#This Row],[critic_count]]</f>
        <v>388</v>
      </c>
      <c r="S795" s="2">
        <f>100000*Table1[[#This Row],[review_count]]/Table1[[#This Row],[total sales]]</f>
        <v>26.944444444444443</v>
      </c>
      <c r="T795" s="2">
        <f>Table1[[#This Row],[total sales]]/(2017-Table1[[#This Row],[year_of_release]])</f>
        <v>360000</v>
      </c>
      <c r="U795" s="9">
        <f>Table1[[#This Row],[na_sales]]/(2017-Table1[[#This Row],[year_of_release]])</f>
        <v>222500</v>
      </c>
      <c r="V795" s="6">
        <f>Table1[[#This Row],[eu_sales]]/(2017-Table1[[#This Row],[year_of_release]])</f>
        <v>77500</v>
      </c>
      <c r="W795" s="6">
        <f>Table1[[#This Row],[jp_sales]]/(2017-Table1[[#This Row],[year_of_release]])</f>
        <v>2500</v>
      </c>
      <c r="X795" s="6">
        <f>Table1[[#This Row],[other_sales]]/(2017-Table1[[#This Row],[year_of_release]])</f>
        <v>57500</v>
      </c>
      <c r="Y795" s="4">
        <v>556861736</v>
      </c>
      <c r="Z795" s="4">
        <v>442492884</v>
      </c>
      <c r="AA795" s="4">
        <v>127445000</v>
      </c>
      <c r="AB795" s="1">
        <f>Table1[[#This Row],[na_sales]]/Table1[[#This Row],[NA population]]</f>
        <v>1.598242332814909E-3</v>
      </c>
      <c r="AC795" s="1">
        <f>Table1[[#This Row],[eu_sales]]/Table1[[#This Row],[Eu population]]</f>
        <v>7.0057623796725285E-4</v>
      </c>
      <c r="AD795" s="1">
        <f>Table1[[#This Row],[jp_sales]]/Table1[[#This Row],[Jp population]]</f>
        <v>7.8465220291105969E-5</v>
      </c>
    </row>
    <row r="796" spans="1:30" x14ac:dyDescent="0.25">
      <c r="A796" t="s">
        <v>943</v>
      </c>
      <c r="B796" t="s">
        <v>45</v>
      </c>
      <c r="C796">
        <v>2007</v>
      </c>
      <c r="D796" t="s">
        <v>29</v>
      </c>
      <c r="E796" t="s">
        <v>51</v>
      </c>
      <c r="F796" s="4">
        <v>40000</v>
      </c>
      <c r="G796" s="4">
        <v>1080000</v>
      </c>
      <c r="H796" s="4">
        <v>0</v>
      </c>
      <c r="I796" s="4">
        <v>320000</v>
      </c>
      <c r="J796">
        <v>7.3</v>
      </c>
      <c r="K796">
        <v>13</v>
      </c>
      <c r="L796">
        <v>7.5</v>
      </c>
      <c r="M796" s="4">
        <v>8</v>
      </c>
      <c r="N796" t="s">
        <v>762</v>
      </c>
      <c r="O796" t="s">
        <v>84</v>
      </c>
      <c r="P796" s="4">
        <v>1440000</v>
      </c>
      <c r="Q796" s="3">
        <f>AVERAGE(Table1[[#This Row],[critic_score]],Table1[[#This Row],[user_score]])</f>
        <v>7.4</v>
      </c>
      <c r="R796" s="4">
        <f>Table1[[#This Row],[user_count]]+Table1[[#This Row],[critic_count]]</f>
        <v>21</v>
      </c>
      <c r="S796" s="2">
        <f>100000*Table1[[#This Row],[review_count]]/Table1[[#This Row],[total sales]]</f>
        <v>1.4583333333333333</v>
      </c>
      <c r="T796" s="2">
        <f>Table1[[#This Row],[total sales]]/(2017-Table1[[#This Row],[year_of_release]])</f>
        <v>144000</v>
      </c>
      <c r="U796" s="9">
        <f>Table1[[#This Row],[na_sales]]/(2017-Table1[[#This Row],[year_of_release]])</f>
        <v>4000</v>
      </c>
      <c r="V796" s="6">
        <f>Table1[[#This Row],[eu_sales]]/(2017-Table1[[#This Row],[year_of_release]])</f>
        <v>108000</v>
      </c>
      <c r="W796" s="6">
        <f>Table1[[#This Row],[jp_sales]]/(2017-Table1[[#This Row],[year_of_release]])</f>
        <v>0</v>
      </c>
      <c r="X796" s="6">
        <f>Table1[[#This Row],[other_sales]]/(2017-Table1[[#This Row],[year_of_release]])</f>
        <v>32000</v>
      </c>
      <c r="Y796" s="4">
        <v>522751172</v>
      </c>
      <c r="Z796" s="4">
        <v>438594184</v>
      </c>
      <c r="AA796" s="4">
        <v>128001000</v>
      </c>
      <c r="AB796" s="1">
        <f>Table1[[#This Row],[na_sales]]/Table1[[#This Row],[NA population]]</f>
        <v>7.6518240689855404E-5</v>
      </c>
      <c r="AC796" s="1">
        <f>Table1[[#This Row],[eu_sales]]/Table1[[#This Row],[Eu population]]</f>
        <v>2.4624129534740933E-3</v>
      </c>
      <c r="AD796" s="1">
        <f>Table1[[#This Row],[jp_sales]]/Table1[[#This Row],[Jp population]]</f>
        <v>0</v>
      </c>
    </row>
    <row r="797" spans="1:30" x14ac:dyDescent="0.25">
      <c r="A797" t="s">
        <v>944</v>
      </c>
      <c r="B797" t="s">
        <v>34</v>
      </c>
      <c r="C797">
        <v>2013</v>
      </c>
      <c r="D797" t="s">
        <v>40</v>
      </c>
      <c r="E797" t="s">
        <v>431</v>
      </c>
      <c r="F797" s="4">
        <v>970000</v>
      </c>
      <c r="G797" s="4">
        <v>340000</v>
      </c>
      <c r="H797" s="4">
        <v>0</v>
      </c>
      <c r="I797" s="4">
        <v>130000</v>
      </c>
      <c r="J797">
        <v>7.4</v>
      </c>
      <c r="K797">
        <v>38</v>
      </c>
      <c r="L797">
        <v>6.5</v>
      </c>
      <c r="M797" s="4">
        <v>79</v>
      </c>
      <c r="N797" t="s">
        <v>945</v>
      </c>
      <c r="O797" t="s">
        <v>84</v>
      </c>
      <c r="P797" s="4">
        <v>1440000</v>
      </c>
      <c r="Q797" s="3">
        <f>AVERAGE(Table1[[#This Row],[critic_score]],Table1[[#This Row],[user_score]])</f>
        <v>6.95</v>
      </c>
      <c r="R797" s="4">
        <f>Table1[[#This Row],[user_count]]+Table1[[#This Row],[critic_count]]</f>
        <v>117</v>
      </c>
      <c r="S797" s="2">
        <f>100000*Table1[[#This Row],[review_count]]/Table1[[#This Row],[total sales]]</f>
        <v>8.125</v>
      </c>
      <c r="T797" s="2">
        <f>Table1[[#This Row],[total sales]]/(2017-Table1[[#This Row],[year_of_release]])</f>
        <v>360000</v>
      </c>
      <c r="U797" s="9">
        <f>Table1[[#This Row],[na_sales]]/(2017-Table1[[#This Row],[year_of_release]])</f>
        <v>242500</v>
      </c>
      <c r="V797" s="6">
        <f>Table1[[#This Row],[eu_sales]]/(2017-Table1[[#This Row],[year_of_release]])</f>
        <v>85000</v>
      </c>
      <c r="W797" s="6">
        <f>Table1[[#This Row],[jp_sales]]/(2017-Table1[[#This Row],[year_of_release]])</f>
        <v>0</v>
      </c>
      <c r="X797" s="6">
        <f>Table1[[#This Row],[other_sales]]/(2017-Table1[[#This Row],[year_of_release]])</f>
        <v>32500</v>
      </c>
      <c r="Y797" s="4">
        <v>556861736</v>
      </c>
      <c r="Z797" s="4">
        <v>442492884</v>
      </c>
      <c r="AA797" s="4">
        <v>127445000</v>
      </c>
      <c r="AB797" s="1">
        <f>Table1[[#This Row],[na_sales]]/Table1[[#This Row],[NA population]]</f>
        <v>1.7419045649780468E-3</v>
      </c>
      <c r="AC797" s="1">
        <f>Table1[[#This Row],[eu_sales]]/Table1[[#This Row],[Eu population]]</f>
        <v>7.6837393841569664E-4</v>
      </c>
      <c r="AD797" s="1">
        <f>Table1[[#This Row],[jp_sales]]/Table1[[#This Row],[Jp population]]</f>
        <v>0</v>
      </c>
    </row>
    <row r="798" spans="1:30" x14ac:dyDescent="0.25">
      <c r="A798" t="s">
        <v>946</v>
      </c>
      <c r="B798" t="s">
        <v>26</v>
      </c>
      <c r="C798">
        <v>2007</v>
      </c>
      <c r="D798" t="s">
        <v>29</v>
      </c>
      <c r="E798" t="s">
        <v>83</v>
      </c>
      <c r="F798" s="4">
        <v>370000</v>
      </c>
      <c r="G798" s="4">
        <v>890000</v>
      </c>
      <c r="H798" s="4">
        <v>0</v>
      </c>
      <c r="I798" s="4">
        <v>180000</v>
      </c>
      <c r="J798">
        <v>7.1</v>
      </c>
      <c r="K798">
        <v>7</v>
      </c>
      <c r="L798">
        <v>6.8</v>
      </c>
      <c r="M798" s="4">
        <v>5</v>
      </c>
      <c r="N798" t="s">
        <v>83</v>
      </c>
      <c r="O798" t="s">
        <v>21</v>
      </c>
      <c r="P798" s="4">
        <v>1440000</v>
      </c>
      <c r="Q798" s="3">
        <f>AVERAGE(Table1[[#This Row],[critic_score]],Table1[[#This Row],[user_score]])</f>
        <v>6.9499999999999993</v>
      </c>
      <c r="R798" s="4">
        <f>Table1[[#This Row],[user_count]]+Table1[[#This Row],[critic_count]]</f>
        <v>12</v>
      </c>
      <c r="S798" s="2">
        <f>100000*Table1[[#This Row],[review_count]]/Table1[[#This Row],[total sales]]</f>
        <v>0.83333333333333337</v>
      </c>
      <c r="T798" s="2">
        <f>Table1[[#This Row],[total sales]]/(2017-Table1[[#This Row],[year_of_release]])</f>
        <v>144000</v>
      </c>
      <c r="U798" s="9">
        <f>Table1[[#This Row],[na_sales]]/(2017-Table1[[#This Row],[year_of_release]])</f>
        <v>37000</v>
      </c>
      <c r="V798" s="6">
        <f>Table1[[#This Row],[eu_sales]]/(2017-Table1[[#This Row],[year_of_release]])</f>
        <v>89000</v>
      </c>
      <c r="W798" s="6">
        <f>Table1[[#This Row],[jp_sales]]/(2017-Table1[[#This Row],[year_of_release]])</f>
        <v>0</v>
      </c>
      <c r="X798" s="6">
        <f>Table1[[#This Row],[other_sales]]/(2017-Table1[[#This Row],[year_of_release]])</f>
        <v>18000</v>
      </c>
      <c r="Y798" s="4">
        <v>522751172</v>
      </c>
      <c r="Z798" s="4">
        <v>438594184</v>
      </c>
      <c r="AA798" s="4">
        <v>128001000</v>
      </c>
      <c r="AB798" s="1">
        <f>Table1[[#This Row],[na_sales]]/Table1[[#This Row],[NA population]]</f>
        <v>7.0779372638116243E-4</v>
      </c>
      <c r="AC798" s="1">
        <f>Table1[[#This Row],[eu_sales]]/Table1[[#This Row],[Eu population]]</f>
        <v>2.0292106746221698E-3</v>
      </c>
      <c r="AD798" s="1">
        <f>Table1[[#This Row],[jp_sales]]/Table1[[#This Row],[Jp population]]</f>
        <v>0</v>
      </c>
    </row>
    <row r="799" spans="1:30" x14ac:dyDescent="0.25">
      <c r="A799" t="s">
        <v>947</v>
      </c>
      <c r="B799" t="s">
        <v>45</v>
      </c>
      <c r="C799">
        <v>2004</v>
      </c>
      <c r="D799" t="s">
        <v>19</v>
      </c>
      <c r="E799" t="s">
        <v>100</v>
      </c>
      <c r="F799" s="4">
        <v>1030000</v>
      </c>
      <c r="G799" s="4">
        <v>320000</v>
      </c>
      <c r="H799" s="4">
        <v>0</v>
      </c>
      <c r="I799" s="4">
        <v>90000</v>
      </c>
      <c r="J799">
        <v>8.8000000000000007</v>
      </c>
      <c r="K799">
        <v>30</v>
      </c>
      <c r="L799">
        <v>8.1999999999999993</v>
      </c>
      <c r="M799" s="4">
        <v>20</v>
      </c>
      <c r="N799" t="s">
        <v>101</v>
      </c>
      <c r="O799" t="s">
        <v>21</v>
      </c>
      <c r="P799" s="4">
        <v>1440000</v>
      </c>
      <c r="Q799" s="3">
        <f>AVERAGE(Table1[[#This Row],[critic_score]],Table1[[#This Row],[user_score]])</f>
        <v>8.5</v>
      </c>
      <c r="R799" s="4">
        <f>Table1[[#This Row],[user_count]]+Table1[[#This Row],[critic_count]]</f>
        <v>50</v>
      </c>
      <c r="S799" s="2">
        <f>100000*Table1[[#This Row],[review_count]]/Table1[[#This Row],[total sales]]</f>
        <v>3.4722222222222223</v>
      </c>
      <c r="T799" s="2">
        <f>Table1[[#This Row],[total sales]]/(2017-Table1[[#This Row],[year_of_release]])</f>
        <v>110769.23076923077</v>
      </c>
      <c r="U799" s="9">
        <f>Table1[[#This Row],[na_sales]]/(2017-Table1[[#This Row],[year_of_release]])</f>
        <v>79230.769230769234</v>
      </c>
      <c r="V799" s="6">
        <f>Table1[[#This Row],[eu_sales]]/(2017-Table1[[#This Row],[year_of_release]])</f>
        <v>24615.384615384617</v>
      </c>
      <c r="W799" s="6">
        <f>Table1[[#This Row],[jp_sales]]/(2017-Table1[[#This Row],[year_of_release]])</f>
        <v>0</v>
      </c>
      <c r="X799" s="6">
        <f>Table1[[#This Row],[other_sales]]/(2017-Table1[[#This Row],[year_of_release]])</f>
        <v>6923.0769230769229</v>
      </c>
      <c r="Y799" s="4">
        <v>505524224</v>
      </c>
      <c r="Z799" s="4">
        <v>434174638</v>
      </c>
      <c r="AA799" s="4">
        <v>127761000</v>
      </c>
      <c r="AB799" s="1">
        <f>Table1[[#This Row],[na_sales]]/Table1[[#This Row],[NA population]]</f>
        <v>2.0374889097302686E-3</v>
      </c>
      <c r="AC799" s="1">
        <f>Table1[[#This Row],[eu_sales]]/Table1[[#This Row],[Eu population]]</f>
        <v>7.3703061393466283E-4</v>
      </c>
      <c r="AD799" s="1">
        <f>Table1[[#This Row],[jp_sales]]/Table1[[#This Row],[Jp population]]</f>
        <v>0</v>
      </c>
    </row>
    <row r="800" spans="1:30" x14ac:dyDescent="0.25">
      <c r="A800" t="s">
        <v>948</v>
      </c>
      <c r="B800" t="s">
        <v>45</v>
      </c>
      <c r="C800">
        <v>2002</v>
      </c>
      <c r="D800" t="s">
        <v>19</v>
      </c>
      <c r="E800" t="s">
        <v>100</v>
      </c>
      <c r="F800" s="4">
        <v>1160000</v>
      </c>
      <c r="G800" s="4">
        <v>80000</v>
      </c>
      <c r="H800" s="4">
        <v>0</v>
      </c>
      <c r="I800" s="4">
        <v>190000</v>
      </c>
      <c r="J800">
        <v>9.1</v>
      </c>
      <c r="K800">
        <v>19</v>
      </c>
      <c r="L800">
        <v>8.6</v>
      </c>
      <c r="M800" s="4">
        <v>27</v>
      </c>
      <c r="N800" t="s">
        <v>101</v>
      </c>
      <c r="O800" t="s">
        <v>21</v>
      </c>
      <c r="P800" s="4">
        <v>1430000</v>
      </c>
      <c r="Q800" s="3">
        <f>AVERAGE(Table1[[#This Row],[critic_score]],Table1[[#This Row],[user_score]])</f>
        <v>8.85</v>
      </c>
      <c r="R800" s="4">
        <f>Table1[[#This Row],[user_count]]+Table1[[#This Row],[critic_count]]</f>
        <v>46</v>
      </c>
      <c r="S800" s="2">
        <f>100000*Table1[[#This Row],[review_count]]/Table1[[#This Row],[total sales]]</f>
        <v>3.2167832167832167</v>
      </c>
      <c r="T800" s="2">
        <f>Table1[[#This Row],[total sales]]/(2017-Table1[[#This Row],[year_of_release]])</f>
        <v>95333.333333333328</v>
      </c>
      <c r="U800" s="9">
        <f>Table1[[#This Row],[na_sales]]/(2017-Table1[[#This Row],[year_of_release]])</f>
        <v>77333.333333333328</v>
      </c>
      <c r="V800" s="6">
        <f>Table1[[#This Row],[eu_sales]]/(2017-Table1[[#This Row],[year_of_release]])</f>
        <v>5333.333333333333</v>
      </c>
      <c r="W800" s="6">
        <f>Table1[[#This Row],[jp_sales]]/(2017-Table1[[#This Row],[year_of_release]])</f>
        <v>0</v>
      </c>
      <c r="X800" s="6">
        <f>Table1[[#This Row],[other_sales]]/(2017-Table1[[#This Row],[year_of_release]])</f>
        <v>12666.666666666666</v>
      </c>
      <c r="Y800" s="4">
        <v>495013192</v>
      </c>
      <c r="Z800" s="4">
        <v>431019772</v>
      </c>
      <c r="AA800" s="4">
        <v>127445000</v>
      </c>
      <c r="AB800" s="1">
        <f>Table1[[#This Row],[na_sales]]/Table1[[#This Row],[NA population]]</f>
        <v>2.3433718913899166E-3</v>
      </c>
      <c r="AC800" s="1">
        <f>Table1[[#This Row],[eu_sales]]/Table1[[#This Row],[Eu population]]</f>
        <v>1.8560633455116764E-4</v>
      </c>
      <c r="AD800" s="1">
        <f>Table1[[#This Row],[jp_sales]]/Table1[[#This Row],[Jp population]]</f>
        <v>0</v>
      </c>
    </row>
    <row r="801" spans="1:30" x14ac:dyDescent="0.25">
      <c r="A801" t="s">
        <v>916</v>
      </c>
      <c r="B801" t="s">
        <v>34</v>
      </c>
      <c r="C801">
        <v>2010</v>
      </c>
      <c r="D801" t="s">
        <v>40</v>
      </c>
      <c r="E801" t="s">
        <v>183</v>
      </c>
      <c r="F801" s="4">
        <v>950000</v>
      </c>
      <c r="G801" s="4">
        <v>370000</v>
      </c>
      <c r="H801" s="4">
        <v>0</v>
      </c>
      <c r="I801" s="4">
        <v>110000</v>
      </c>
      <c r="J801">
        <v>6.1</v>
      </c>
      <c r="K801">
        <v>59</v>
      </c>
      <c r="L801">
        <v>5.7</v>
      </c>
      <c r="M801" s="4">
        <v>180</v>
      </c>
      <c r="N801" t="s">
        <v>183</v>
      </c>
      <c r="O801" t="s">
        <v>67</v>
      </c>
      <c r="P801" s="4">
        <v>1430000</v>
      </c>
      <c r="Q801" s="3">
        <f>AVERAGE(Table1[[#This Row],[critic_score]],Table1[[#This Row],[user_score]])</f>
        <v>5.9</v>
      </c>
      <c r="R801" s="4">
        <f>Table1[[#This Row],[user_count]]+Table1[[#This Row],[critic_count]]</f>
        <v>239</v>
      </c>
      <c r="S801" s="2">
        <f>100000*Table1[[#This Row],[review_count]]/Table1[[#This Row],[total sales]]</f>
        <v>16.713286713286713</v>
      </c>
      <c r="T801" s="2">
        <f>Table1[[#This Row],[total sales]]/(2017-Table1[[#This Row],[year_of_release]])</f>
        <v>204285.71428571429</v>
      </c>
      <c r="U801" s="9">
        <f>Table1[[#This Row],[na_sales]]/(2017-Table1[[#This Row],[year_of_release]])</f>
        <v>135714.28571428571</v>
      </c>
      <c r="V801" s="6">
        <f>Table1[[#This Row],[eu_sales]]/(2017-Table1[[#This Row],[year_of_release]])</f>
        <v>52857.142857142855</v>
      </c>
      <c r="W801" s="6">
        <f>Table1[[#This Row],[jp_sales]]/(2017-Table1[[#This Row],[year_of_release]])</f>
        <v>0</v>
      </c>
      <c r="X801" s="6">
        <f>Table1[[#This Row],[other_sales]]/(2017-Table1[[#This Row],[year_of_release]])</f>
        <v>15714.285714285714</v>
      </c>
      <c r="Y801" s="4">
        <v>540520772</v>
      </c>
      <c r="Z801" s="4">
        <v>441654761</v>
      </c>
      <c r="AA801" s="4">
        <v>128070000</v>
      </c>
      <c r="AB801" s="1">
        <f>Table1[[#This Row],[na_sales]]/Table1[[#This Row],[NA population]]</f>
        <v>1.7575642772892361E-3</v>
      </c>
      <c r="AC801" s="1">
        <f>Table1[[#This Row],[eu_sales]]/Table1[[#This Row],[Eu population]]</f>
        <v>8.3775843186257421E-4</v>
      </c>
      <c r="AD801" s="1">
        <f>Table1[[#This Row],[jp_sales]]/Table1[[#This Row],[Jp population]]</f>
        <v>0</v>
      </c>
    </row>
    <row r="802" spans="1:30" x14ac:dyDescent="0.25">
      <c r="A802" t="s">
        <v>583</v>
      </c>
      <c r="B802" t="s">
        <v>34</v>
      </c>
      <c r="C802">
        <v>2007</v>
      </c>
      <c r="D802" t="s">
        <v>65</v>
      </c>
      <c r="E802" t="s">
        <v>425</v>
      </c>
      <c r="F802" s="4">
        <v>920000</v>
      </c>
      <c r="G802" s="4">
        <v>380000</v>
      </c>
      <c r="H802" s="4">
        <v>0</v>
      </c>
      <c r="I802" s="4">
        <v>130000</v>
      </c>
      <c r="J802">
        <v>7.1</v>
      </c>
      <c r="K802">
        <v>41</v>
      </c>
      <c r="L802">
        <v>6.8</v>
      </c>
      <c r="M802" s="4">
        <v>48</v>
      </c>
      <c r="N802" t="s">
        <v>529</v>
      </c>
      <c r="O802" t="s">
        <v>67</v>
      </c>
      <c r="P802" s="4">
        <v>1430000</v>
      </c>
      <c r="Q802" s="3">
        <f>AVERAGE(Table1[[#This Row],[critic_score]],Table1[[#This Row],[user_score]])</f>
        <v>6.9499999999999993</v>
      </c>
      <c r="R802" s="4">
        <f>Table1[[#This Row],[user_count]]+Table1[[#This Row],[critic_count]]</f>
        <v>89</v>
      </c>
      <c r="S802" s="2">
        <f>100000*Table1[[#This Row],[review_count]]/Table1[[#This Row],[total sales]]</f>
        <v>6.2237762237762242</v>
      </c>
      <c r="T802" s="2">
        <f>Table1[[#This Row],[total sales]]/(2017-Table1[[#This Row],[year_of_release]])</f>
        <v>143000</v>
      </c>
      <c r="U802" s="9">
        <f>Table1[[#This Row],[na_sales]]/(2017-Table1[[#This Row],[year_of_release]])</f>
        <v>92000</v>
      </c>
      <c r="V802" s="6">
        <f>Table1[[#This Row],[eu_sales]]/(2017-Table1[[#This Row],[year_of_release]])</f>
        <v>38000</v>
      </c>
      <c r="W802" s="6">
        <f>Table1[[#This Row],[jp_sales]]/(2017-Table1[[#This Row],[year_of_release]])</f>
        <v>0</v>
      </c>
      <c r="X802" s="6">
        <f>Table1[[#This Row],[other_sales]]/(2017-Table1[[#This Row],[year_of_release]])</f>
        <v>13000</v>
      </c>
      <c r="Y802" s="4">
        <v>522751172</v>
      </c>
      <c r="Z802" s="4">
        <v>438594184</v>
      </c>
      <c r="AA802" s="4">
        <v>128001000</v>
      </c>
      <c r="AB802" s="1">
        <f>Table1[[#This Row],[na_sales]]/Table1[[#This Row],[NA population]]</f>
        <v>1.7599195358666741E-3</v>
      </c>
      <c r="AC802" s="1">
        <f>Table1[[#This Row],[eu_sales]]/Table1[[#This Row],[Eu population]]</f>
        <v>8.6640455770384771E-4</v>
      </c>
      <c r="AD802" s="1">
        <f>Table1[[#This Row],[jp_sales]]/Table1[[#This Row],[Jp population]]</f>
        <v>0</v>
      </c>
    </row>
    <row r="803" spans="1:30" x14ac:dyDescent="0.25">
      <c r="A803" t="s">
        <v>949</v>
      </c>
      <c r="B803" t="s">
        <v>34</v>
      </c>
      <c r="C803">
        <v>2010</v>
      </c>
      <c r="D803" t="s">
        <v>23</v>
      </c>
      <c r="E803" t="s">
        <v>35</v>
      </c>
      <c r="F803" s="4">
        <v>920000</v>
      </c>
      <c r="G803" s="4">
        <v>390000</v>
      </c>
      <c r="H803" s="4">
        <v>0</v>
      </c>
      <c r="I803" s="4">
        <v>120000</v>
      </c>
      <c r="J803">
        <v>5.2</v>
      </c>
      <c r="K803">
        <v>46</v>
      </c>
      <c r="L803">
        <v>5</v>
      </c>
      <c r="M803" s="4">
        <v>20</v>
      </c>
      <c r="N803" t="s">
        <v>950</v>
      </c>
      <c r="O803" t="s">
        <v>21</v>
      </c>
      <c r="P803" s="4">
        <v>1430000</v>
      </c>
      <c r="Q803" s="3">
        <f>AVERAGE(Table1[[#This Row],[critic_score]],Table1[[#This Row],[user_score]])</f>
        <v>5.0999999999999996</v>
      </c>
      <c r="R803" s="4">
        <f>Table1[[#This Row],[user_count]]+Table1[[#This Row],[critic_count]]</f>
        <v>66</v>
      </c>
      <c r="S803" s="2">
        <f>100000*Table1[[#This Row],[review_count]]/Table1[[#This Row],[total sales]]</f>
        <v>4.615384615384615</v>
      </c>
      <c r="T803" s="2">
        <f>Table1[[#This Row],[total sales]]/(2017-Table1[[#This Row],[year_of_release]])</f>
        <v>204285.71428571429</v>
      </c>
      <c r="U803" s="9">
        <f>Table1[[#This Row],[na_sales]]/(2017-Table1[[#This Row],[year_of_release]])</f>
        <v>131428.57142857142</v>
      </c>
      <c r="V803" s="6">
        <f>Table1[[#This Row],[eu_sales]]/(2017-Table1[[#This Row],[year_of_release]])</f>
        <v>55714.285714285717</v>
      </c>
      <c r="W803" s="6">
        <f>Table1[[#This Row],[jp_sales]]/(2017-Table1[[#This Row],[year_of_release]])</f>
        <v>0</v>
      </c>
      <c r="X803" s="6">
        <f>Table1[[#This Row],[other_sales]]/(2017-Table1[[#This Row],[year_of_release]])</f>
        <v>17142.857142857141</v>
      </c>
      <c r="Y803" s="4">
        <v>540520772</v>
      </c>
      <c r="Z803" s="4">
        <v>441654761</v>
      </c>
      <c r="AA803" s="4">
        <v>128070000</v>
      </c>
      <c r="AB803" s="1">
        <f>Table1[[#This Row],[na_sales]]/Table1[[#This Row],[NA population]]</f>
        <v>1.7020622474801024E-3</v>
      </c>
      <c r="AC803" s="1">
        <f>Table1[[#This Row],[eu_sales]]/Table1[[#This Row],[Eu population]]</f>
        <v>8.8304267142271333E-4</v>
      </c>
      <c r="AD803" s="1">
        <f>Table1[[#This Row],[jp_sales]]/Table1[[#This Row],[Jp population]]</f>
        <v>0</v>
      </c>
    </row>
    <row r="804" spans="1:30" x14ac:dyDescent="0.25">
      <c r="A804" t="s">
        <v>951</v>
      </c>
      <c r="B804" t="s">
        <v>18</v>
      </c>
      <c r="C804">
        <v>2007</v>
      </c>
      <c r="D804" t="s">
        <v>29</v>
      </c>
      <c r="E804" t="s">
        <v>100</v>
      </c>
      <c r="F804" s="4">
        <v>520000</v>
      </c>
      <c r="G804" s="4">
        <v>750000</v>
      </c>
      <c r="H804" s="4">
        <v>0</v>
      </c>
      <c r="I804" s="4">
        <v>160000</v>
      </c>
      <c r="J804">
        <v>6.5</v>
      </c>
      <c r="K804">
        <v>26</v>
      </c>
      <c r="L804">
        <v>7.6</v>
      </c>
      <c r="M804" s="4">
        <v>10</v>
      </c>
      <c r="N804" t="s">
        <v>952</v>
      </c>
      <c r="O804" t="s">
        <v>21</v>
      </c>
      <c r="P804" s="4">
        <v>1430000</v>
      </c>
      <c r="Q804" s="3">
        <f>AVERAGE(Table1[[#This Row],[critic_score]],Table1[[#This Row],[user_score]])</f>
        <v>7.05</v>
      </c>
      <c r="R804" s="4">
        <f>Table1[[#This Row],[user_count]]+Table1[[#This Row],[critic_count]]</f>
        <v>36</v>
      </c>
      <c r="S804" s="2">
        <f>100000*Table1[[#This Row],[review_count]]/Table1[[#This Row],[total sales]]</f>
        <v>2.5174825174825175</v>
      </c>
      <c r="T804" s="2">
        <f>Table1[[#This Row],[total sales]]/(2017-Table1[[#This Row],[year_of_release]])</f>
        <v>143000</v>
      </c>
      <c r="U804" s="9">
        <f>Table1[[#This Row],[na_sales]]/(2017-Table1[[#This Row],[year_of_release]])</f>
        <v>52000</v>
      </c>
      <c r="V804" s="6">
        <f>Table1[[#This Row],[eu_sales]]/(2017-Table1[[#This Row],[year_of_release]])</f>
        <v>75000</v>
      </c>
      <c r="W804" s="6">
        <f>Table1[[#This Row],[jp_sales]]/(2017-Table1[[#This Row],[year_of_release]])</f>
        <v>0</v>
      </c>
      <c r="X804" s="6">
        <f>Table1[[#This Row],[other_sales]]/(2017-Table1[[#This Row],[year_of_release]])</f>
        <v>16000</v>
      </c>
      <c r="Y804" s="4">
        <v>522751172</v>
      </c>
      <c r="Z804" s="4">
        <v>438594184</v>
      </c>
      <c r="AA804" s="4">
        <v>128001000</v>
      </c>
      <c r="AB804" s="1">
        <f>Table1[[#This Row],[na_sales]]/Table1[[#This Row],[NA population]]</f>
        <v>9.9473712896812013E-4</v>
      </c>
      <c r="AC804" s="1">
        <f>Table1[[#This Row],[eu_sales]]/Table1[[#This Row],[Eu population]]</f>
        <v>1.7100089954681205E-3</v>
      </c>
      <c r="AD804" s="1">
        <f>Table1[[#This Row],[jp_sales]]/Table1[[#This Row],[Jp population]]</f>
        <v>0</v>
      </c>
    </row>
    <row r="805" spans="1:30" x14ac:dyDescent="0.25">
      <c r="A805" t="s">
        <v>963</v>
      </c>
      <c r="B805" t="s">
        <v>159</v>
      </c>
      <c r="C805">
        <v>2004</v>
      </c>
      <c r="D805" t="s">
        <v>40</v>
      </c>
      <c r="E805" t="s">
        <v>20</v>
      </c>
      <c r="F805" s="4">
        <v>890000</v>
      </c>
      <c r="G805" s="4">
        <v>220000</v>
      </c>
      <c r="H805" s="4">
        <v>220000</v>
      </c>
      <c r="I805" s="4">
        <v>100000</v>
      </c>
      <c r="J805">
        <v>8.9</v>
      </c>
      <c r="K805">
        <v>56</v>
      </c>
      <c r="L805">
        <v>9</v>
      </c>
      <c r="M805" s="4">
        <v>203</v>
      </c>
      <c r="N805" t="s">
        <v>964</v>
      </c>
      <c r="O805" t="s">
        <v>21</v>
      </c>
      <c r="P805" s="4">
        <v>1430000</v>
      </c>
      <c r="Q805" s="3">
        <f>AVERAGE(Table1[[#This Row],[critic_score]],Table1[[#This Row],[user_score]])</f>
        <v>8.9499999999999993</v>
      </c>
      <c r="R805" s="4">
        <f>Table1[[#This Row],[user_count]]+Table1[[#This Row],[critic_count]]</f>
        <v>259</v>
      </c>
      <c r="S805" s="2">
        <f>100000*Table1[[#This Row],[review_count]]/Table1[[#This Row],[total sales]]</f>
        <v>18.111888111888113</v>
      </c>
      <c r="T805" s="2">
        <f>Table1[[#This Row],[total sales]]/(2017-Table1[[#This Row],[year_of_release]])</f>
        <v>110000</v>
      </c>
      <c r="U805" s="9">
        <f>Table1[[#This Row],[na_sales]]/(2017-Table1[[#This Row],[year_of_release]])</f>
        <v>68461.538461538468</v>
      </c>
      <c r="V805" s="6">
        <f>Table1[[#This Row],[eu_sales]]/(2017-Table1[[#This Row],[year_of_release]])</f>
        <v>16923.076923076922</v>
      </c>
      <c r="W805" s="6">
        <f>Table1[[#This Row],[jp_sales]]/(2017-Table1[[#This Row],[year_of_release]])</f>
        <v>16923.076923076922</v>
      </c>
      <c r="X805" s="6">
        <f>Table1[[#This Row],[other_sales]]/(2017-Table1[[#This Row],[year_of_release]])</f>
        <v>7692.3076923076924</v>
      </c>
      <c r="Y805" s="4">
        <v>505524224</v>
      </c>
      <c r="Z805" s="4">
        <v>434174638</v>
      </c>
      <c r="AA805" s="4">
        <v>127761000</v>
      </c>
      <c r="AB805" s="1">
        <f>Table1[[#This Row],[na_sales]]/Table1[[#This Row],[NA population]]</f>
        <v>1.7605486695727562E-3</v>
      </c>
      <c r="AC805" s="1">
        <f>Table1[[#This Row],[eu_sales]]/Table1[[#This Row],[Eu population]]</f>
        <v>5.067085470800807E-4</v>
      </c>
      <c r="AD805" s="1">
        <f>Table1[[#This Row],[jp_sales]]/Table1[[#This Row],[Jp population]]</f>
        <v>1.7219652319565438E-3</v>
      </c>
    </row>
    <row r="806" spans="1:30" x14ac:dyDescent="0.25">
      <c r="A806" t="s">
        <v>953</v>
      </c>
      <c r="B806" t="s">
        <v>159</v>
      </c>
      <c r="C806">
        <v>2004</v>
      </c>
      <c r="D806" t="s">
        <v>27</v>
      </c>
      <c r="E806" t="s">
        <v>20</v>
      </c>
      <c r="F806" s="4">
        <v>0</v>
      </c>
      <c r="G806" s="4">
        <v>0</v>
      </c>
      <c r="H806" s="4">
        <v>1390000</v>
      </c>
      <c r="I806" s="4">
        <v>30000</v>
      </c>
      <c r="J806">
        <v>8.4</v>
      </c>
      <c r="K806">
        <v>14</v>
      </c>
      <c r="L806">
        <v>8.6</v>
      </c>
      <c r="M806" s="4">
        <v>44</v>
      </c>
      <c r="N806" t="s">
        <v>20</v>
      </c>
      <c r="O806" t="s">
        <v>21</v>
      </c>
      <c r="P806" s="4">
        <v>1420000</v>
      </c>
      <c r="Q806" s="3">
        <f>AVERAGE(Table1[[#This Row],[critic_score]],Table1[[#This Row],[user_score]])</f>
        <v>8.5</v>
      </c>
      <c r="R806" s="4">
        <f>Table1[[#This Row],[user_count]]+Table1[[#This Row],[critic_count]]</f>
        <v>58</v>
      </c>
      <c r="S806" s="2">
        <f>100000*Table1[[#This Row],[review_count]]/Table1[[#This Row],[total sales]]</f>
        <v>4.084507042253521</v>
      </c>
      <c r="T806" s="2">
        <f>Table1[[#This Row],[total sales]]/(2017-Table1[[#This Row],[year_of_release]])</f>
        <v>109230.76923076923</v>
      </c>
      <c r="U806" s="9">
        <f>Table1[[#This Row],[na_sales]]/(2017-Table1[[#This Row],[year_of_release]])</f>
        <v>0</v>
      </c>
      <c r="V806" s="6">
        <f>Table1[[#This Row],[eu_sales]]/(2017-Table1[[#This Row],[year_of_release]])</f>
        <v>0</v>
      </c>
      <c r="W806" s="6">
        <f>Table1[[#This Row],[jp_sales]]/(2017-Table1[[#This Row],[year_of_release]])</f>
        <v>106923.07692307692</v>
      </c>
      <c r="X806" s="6">
        <f>Table1[[#This Row],[other_sales]]/(2017-Table1[[#This Row],[year_of_release]])</f>
        <v>2307.6923076923076</v>
      </c>
      <c r="Y806" s="4">
        <v>505524224</v>
      </c>
      <c r="Z806" s="4">
        <v>434174638</v>
      </c>
      <c r="AA806" s="4">
        <v>127761000</v>
      </c>
      <c r="AB806" s="1">
        <f>Table1[[#This Row],[na_sales]]/Table1[[#This Row],[NA population]]</f>
        <v>0</v>
      </c>
      <c r="AC806" s="1">
        <f>Table1[[#This Row],[eu_sales]]/Table1[[#This Row],[Eu population]]</f>
        <v>0</v>
      </c>
      <c r="AD806" s="1">
        <f>Table1[[#This Row],[jp_sales]]/Table1[[#This Row],[Jp population]]</f>
        <v>1.0879689420089073E-2</v>
      </c>
    </row>
    <row r="807" spans="1:30" x14ac:dyDescent="0.25">
      <c r="A807" t="s">
        <v>954</v>
      </c>
      <c r="B807" t="s">
        <v>113</v>
      </c>
      <c r="C807">
        <v>2011</v>
      </c>
      <c r="D807" t="s">
        <v>225</v>
      </c>
      <c r="E807" t="s">
        <v>83</v>
      </c>
      <c r="F807" s="4">
        <v>0</v>
      </c>
      <c r="G807" s="4">
        <v>1130000</v>
      </c>
      <c r="H807" s="4">
        <v>0</v>
      </c>
      <c r="I807" s="4">
        <v>290000</v>
      </c>
      <c r="J807">
        <v>8.3000000000000007</v>
      </c>
      <c r="K807">
        <v>33</v>
      </c>
      <c r="L807">
        <v>7</v>
      </c>
      <c r="M807" s="4">
        <v>493</v>
      </c>
      <c r="N807" t="s">
        <v>955</v>
      </c>
      <c r="O807" t="s">
        <v>67</v>
      </c>
      <c r="P807" s="4">
        <v>1420000</v>
      </c>
      <c r="Q807" s="3">
        <f>AVERAGE(Table1[[#This Row],[critic_score]],Table1[[#This Row],[user_score]])</f>
        <v>7.65</v>
      </c>
      <c r="R807" s="4">
        <f>Table1[[#This Row],[user_count]]+Table1[[#This Row],[critic_count]]</f>
        <v>526</v>
      </c>
      <c r="S807" s="2">
        <f>100000*Table1[[#This Row],[review_count]]/Table1[[#This Row],[total sales]]</f>
        <v>37.04225352112676</v>
      </c>
      <c r="T807" s="2">
        <f>Table1[[#This Row],[total sales]]/(2017-Table1[[#This Row],[year_of_release]])</f>
        <v>236666.66666666666</v>
      </c>
      <c r="U807" s="9">
        <f>Table1[[#This Row],[na_sales]]/(2017-Table1[[#This Row],[year_of_release]])</f>
        <v>0</v>
      </c>
      <c r="V807" s="6">
        <f>Table1[[#This Row],[eu_sales]]/(2017-Table1[[#This Row],[year_of_release]])</f>
        <v>188333.33333333334</v>
      </c>
      <c r="W807" s="6">
        <f>Table1[[#This Row],[jp_sales]]/(2017-Table1[[#This Row],[year_of_release]])</f>
        <v>0</v>
      </c>
      <c r="X807" s="6">
        <f>Table1[[#This Row],[other_sales]]/(2017-Table1[[#This Row],[year_of_release]])</f>
        <v>48333.333333333336</v>
      </c>
      <c r="Y807" s="4">
        <v>545961365</v>
      </c>
      <c r="Z807" s="4">
        <v>440756453</v>
      </c>
      <c r="AA807" s="4">
        <v>127833000</v>
      </c>
      <c r="AB807" s="1">
        <f>Table1[[#This Row],[na_sales]]/Table1[[#This Row],[NA population]]</f>
        <v>0</v>
      </c>
      <c r="AC807" s="1">
        <f>Table1[[#This Row],[eu_sales]]/Table1[[#This Row],[Eu population]]</f>
        <v>2.5637741485318652E-3</v>
      </c>
      <c r="AD807" s="1">
        <f>Table1[[#This Row],[jp_sales]]/Table1[[#This Row],[Jp population]]</f>
        <v>0</v>
      </c>
    </row>
    <row r="808" spans="1:30" x14ac:dyDescent="0.25">
      <c r="A808" t="s">
        <v>956</v>
      </c>
      <c r="B808" t="s">
        <v>18</v>
      </c>
      <c r="C808">
        <v>2008</v>
      </c>
      <c r="D808" t="s">
        <v>49</v>
      </c>
      <c r="E808" t="s">
        <v>100</v>
      </c>
      <c r="F808" s="4">
        <v>960000</v>
      </c>
      <c r="G808" s="4">
        <v>330000</v>
      </c>
      <c r="H808" s="4">
        <v>0</v>
      </c>
      <c r="I808" s="4">
        <v>130000</v>
      </c>
      <c r="J808">
        <v>6.3</v>
      </c>
      <c r="K808">
        <v>12</v>
      </c>
      <c r="L808">
        <v>7.5</v>
      </c>
      <c r="M808" s="4">
        <v>11</v>
      </c>
      <c r="N808" t="s">
        <v>957</v>
      </c>
      <c r="O808" t="s">
        <v>21</v>
      </c>
      <c r="P808" s="4">
        <v>1420000</v>
      </c>
      <c r="Q808" s="3">
        <f>AVERAGE(Table1[[#This Row],[critic_score]],Table1[[#This Row],[user_score]])</f>
        <v>6.9</v>
      </c>
      <c r="R808" s="4">
        <f>Table1[[#This Row],[user_count]]+Table1[[#This Row],[critic_count]]</f>
        <v>23</v>
      </c>
      <c r="S808" s="2">
        <f>100000*Table1[[#This Row],[review_count]]/Table1[[#This Row],[total sales]]</f>
        <v>1.619718309859155</v>
      </c>
      <c r="T808" s="2">
        <f>Table1[[#This Row],[total sales]]/(2017-Table1[[#This Row],[year_of_release]])</f>
        <v>157777.77777777778</v>
      </c>
      <c r="U808" s="9">
        <f>Table1[[#This Row],[na_sales]]/(2017-Table1[[#This Row],[year_of_release]])</f>
        <v>106666.66666666667</v>
      </c>
      <c r="V808" s="6">
        <f>Table1[[#This Row],[eu_sales]]/(2017-Table1[[#This Row],[year_of_release]])</f>
        <v>36666.666666666664</v>
      </c>
      <c r="W808" s="6">
        <f>Table1[[#This Row],[jp_sales]]/(2017-Table1[[#This Row],[year_of_release]])</f>
        <v>0</v>
      </c>
      <c r="X808" s="6">
        <f>Table1[[#This Row],[other_sales]]/(2017-Table1[[#This Row],[year_of_release]])</f>
        <v>14444.444444444445</v>
      </c>
      <c r="Y808" s="4">
        <v>528816311</v>
      </c>
      <c r="Z808" s="4">
        <v>440001482</v>
      </c>
      <c r="AA808" s="4">
        <v>128063000</v>
      </c>
      <c r="AB808" s="1">
        <f>Table1[[#This Row],[na_sales]]/Table1[[#This Row],[NA population]]</f>
        <v>1.8153751690915601E-3</v>
      </c>
      <c r="AC808" s="1">
        <f>Table1[[#This Row],[eu_sales]]/Table1[[#This Row],[Eu population]]</f>
        <v>7.4999747387214483E-4</v>
      </c>
      <c r="AD808" s="1">
        <f>Table1[[#This Row],[jp_sales]]/Table1[[#This Row],[Jp population]]</f>
        <v>0</v>
      </c>
    </row>
    <row r="809" spans="1:30" x14ac:dyDescent="0.25">
      <c r="A809" t="s">
        <v>958</v>
      </c>
      <c r="B809" t="s">
        <v>118</v>
      </c>
      <c r="C809">
        <v>2006</v>
      </c>
      <c r="D809" t="s">
        <v>23</v>
      </c>
      <c r="E809" t="s">
        <v>403</v>
      </c>
      <c r="F809" s="4">
        <v>730000</v>
      </c>
      <c r="G809" s="4">
        <v>420000</v>
      </c>
      <c r="H809" s="4">
        <v>0</v>
      </c>
      <c r="I809" s="4">
        <v>270000</v>
      </c>
      <c r="J809">
        <v>6.4</v>
      </c>
      <c r="K809">
        <v>25</v>
      </c>
      <c r="L809">
        <v>7.8</v>
      </c>
      <c r="M809" s="4">
        <v>38</v>
      </c>
      <c r="N809" t="s">
        <v>599</v>
      </c>
      <c r="O809" t="s">
        <v>21</v>
      </c>
      <c r="P809" s="4">
        <v>1420000</v>
      </c>
      <c r="Q809" s="3">
        <f>AVERAGE(Table1[[#This Row],[critic_score]],Table1[[#This Row],[user_score]])</f>
        <v>7.1</v>
      </c>
      <c r="R809" s="4">
        <f>Table1[[#This Row],[user_count]]+Table1[[#This Row],[critic_count]]</f>
        <v>63</v>
      </c>
      <c r="S809" s="2">
        <f>100000*Table1[[#This Row],[review_count]]/Table1[[#This Row],[total sales]]</f>
        <v>4.436619718309859</v>
      </c>
      <c r="T809" s="2">
        <f>Table1[[#This Row],[total sales]]/(2017-Table1[[#This Row],[year_of_release]])</f>
        <v>129090.90909090909</v>
      </c>
      <c r="U809" s="9">
        <f>Table1[[#This Row],[na_sales]]/(2017-Table1[[#This Row],[year_of_release]])</f>
        <v>66363.636363636368</v>
      </c>
      <c r="V809" s="6">
        <f>Table1[[#This Row],[eu_sales]]/(2017-Table1[[#This Row],[year_of_release]])</f>
        <v>38181.818181818184</v>
      </c>
      <c r="W809" s="6">
        <f>Table1[[#This Row],[jp_sales]]/(2017-Table1[[#This Row],[year_of_release]])</f>
        <v>0</v>
      </c>
      <c r="X809" s="6">
        <f>Table1[[#This Row],[other_sales]]/(2017-Table1[[#This Row],[year_of_release]])</f>
        <v>24545.454545454544</v>
      </c>
      <c r="Y809" s="4">
        <v>516818555</v>
      </c>
      <c r="Z809" s="4">
        <v>437126892</v>
      </c>
      <c r="AA809" s="4">
        <v>127854000</v>
      </c>
      <c r="AB809" s="1">
        <f>Table1[[#This Row],[na_sales]]/Table1[[#This Row],[NA population]]</f>
        <v>1.412487986233389E-3</v>
      </c>
      <c r="AC809" s="1">
        <f>Table1[[#This Row],[eu_sales]]/Table1[[#This Row],[Eu population]]</f>
        <v>9.6081940435730504E-4</v>
      </c>
      <c r="AD809" s="1">
        <f>Table1[[#This Row],[jp_sales]]/Table1[[#This Row],[Jp population]]</f>
        <v>0</v>
      </c>
    </row>
    <row r="810" spans="1:30" x14ac:dyDescent="0.25">
      <c r="A810" t="s">
        <v>471</v>
      </c>
      <c r="B810" t="s">
        <v>39</v>
      </c>
      <c r="C810">
        <v>2008</v>
      </c>
      <c r="D810" t="s">
        <v>54</v>
      </c>
      <c r="E810" t="s">
        <v>41</v>
      </c>
      <c r="F810" s="4">
        <v>750000</v>
      </c>
      <c r="G810" s="4">
        <v>460000</v>
      </c>
      <c r="H810" s="4">
        <v>10000</v>
      </c>
      <c r="I810" s="4">
        <v>200000</v>
      </c>
      <c r="J810">
        <v>9.4</v>
      </c>
      <c r="K810">
        <v>51</v>
      </c>
      <c r="L810">
        <v>8.6999999999999993</v>
      </c>
      <c r="M810" s="4">
        <v>881</v>
      </c>
      <c r="N810" t="s">
        <v>959</v>
      </c>
      <c r="O810" t="s">
        <v>43</v>
      </c>
      <c r="P810" s="4">
        <v>1420000</v>
      </c>
      <c r="Q810" s="3">
        <f>AVERAGE(Table1[[#This Row],[critic_score]],Table1[[#This Row],[user_score]])</f>
        <v>9.0500000000000007</v>
      </c>
      <c r="R810" s="4">
        <f>Table1[[#This Row],[user_count]]+Table1[[#This Row],[critic_count]]</f>
        <v>932</v>
      </c>
      <c r="S810" s="2">
        <f>100000*Table1[[#This Row],[review_count]]/Table1[[#This Row],[total sales]]</f>
        <v>65.633802816901408</v>
      </c>
      <c r="T810" s="2">
        <f>Table1[[#This Row],[total sales]]/(2017-Table1[[#This Row],[year_of_release]])</f>
        <v>157777.77777777778</v>
      </c>
      <c r="U810" s="9">
        <f>Table1[[#This Row],[na_sales]]/(2017-Table1[[#This Row],[year_of_release]])</f>
        <v>83333.333333333328</v>
      </c>
      <c r="V810" s="6">
        <f>Table1[[#This Row],[eu_sales]]/(2017-Table1[[#This Row],[year_of_release]])</f>
        <v>51111.111111111109</v>
      </c>
      <c r="W810" s="6">
        <f>Table1[[#This Row],[jp_sales]]/(2017-Table1[[#This Row],[year_of_release]])</f>
        <v>1111.1111111111111</v>
      </c>
      <c r="X810" s="6">
        <f>Table1[[#This Row],[other_sales]]/(2017-Table1[[#This Row],[year_of_release]])</f>
        <v>22222.222222222223</v>
      </c>
      <c r="Y810" s="4">
        <v>528816311</v>
      </c>
      <c r="Z810" s="4">
        <v>440001482</v>
      </c>
      <c r="AA810" s="4">
        <v>128063000</v>
      </c>
      <c r="AB810" s="1">
        <f>Table1[[#This Row],[na_sales]]/Table1[[#This Row],[NA population]]</f>
        <v>1.4182618508527813E-3</v>
      </c>
      <c r="AC810" s="1">
        <f>Table1[[#This Row],[eu_sales]]/Table1[[#This Row],[Eu population]]</f>
        <v>1.0454510241854141E-3</v>
      </c>
      <c r="AD810" s="1">
        <f>Table1[[#This Row],[jp_sales]]/Table1[[#This Row],[Jp population]]</f>
        <v>7.8086566767918917E-5</v>
      </c>
    </row>
    <row r="811" spans="1:30" x14ac:dyDescent="0.25">
      <c r="A811" t="s">
        <v>421</v>
      </c>
      <c r="B811" t="s">
        <v>39</v>
      </c>
      <c r="C811">
        <v>2012</v>
      </c>
      <c r="D811" t="s">
        <v>96</v>
      </c>
      <c r="E811" t="s">
        <v>100</v>
      </c>
      <c r="F811" s="4">
        <v>630000</v>
      </c>
      <c r="G811" s="4">
        <v>560000</v>
      </c>
      <c r="H811" s="4">
        <v>30000</v>
      </c>
      <c r="I811" s="4">
        <v>200000</v>
      </c>
      <c r="J811">
        <v>9.3000000000000007</v>
      </c>
      <c r="K811">
        <v>30</v>
      </c>
      <c r="L811">
        <v>5.5</v>
      </c>
      <c r="M811" s="4">
        <v>1849</v>
      </c>
      <c r="N811" t="s">
        <v>412</v>
      </c>
      <c r="O811" t="s">
        <v>43</v>
      </c>
      <c r="P811" s="4">
        <v>1420000</v>
      </c>
      <c r="Q811" s="3">
        <f>AVERAGE(Table1[[#This Row],[critic_score]],Table1[[#This Row],[user_score]])</f>
        <v>7.4</v>
      </c>
      <c r="R811" s="4">
        <f>Table1[[#This Row],[user_count]]+Table1[[#This Row],[critic_count]]</f>
        <v>1879</v>
      </c>
      <c r="S811" s="2">
        <f>100000*Table1[[#This Row],[review_count]]/Table1[[#This Row],[total sales]]</f>
        <v>132.32394366197184</v>
      </c>
      <c r="T811" s="2">
        <f>Table1[[#This Row],[total sales]]/(2017-Table1[[#This Row],[year_of_release]])</f>
        <v>284000</v>
      </c>
      <c r="U811" s="9">
        <f>Table1[[#This Row],[na_sales]]/(2017-Table1[[#This Row],[year_of_release]])</f>
        <v>126000</v>
      </c>
      <c r="V811" s="6">
        <f>Table1[[#This Row],[eu_sales]]/(2017-Table1[[#This Row],[year_of_release]])</f>
        <v>112000</v>
      </c>
      <c r="W811" s="6">
        <f>Table1[[#This Row],[jp_sales]]/(2017-Table1[[#This Row],[year_of_release]])</f>
        <v>6000</v>
      </c>
      <c r="X811" s="6">
        <f>Table1[[#This Row],[other_sales]]/(2017-Table1[[#This Row],[year_of_release]])</f>
        <v>40000</v>
      </c>
      <c r="Y811" s="4">
        <v>551484507</v>
      </c>
      <c r="Z811" s="4">
        <v>441417242</v>
      </c>
      <c r="AA811" s="4">
        <v>127629000</v>
      </c>
      <c r="AB811" s="1">
        <f>Table1[[#This Row],[na_sales]]/Table1[[#This Row],[NA population]]</f>
        <v>1.1423711672828554E-3</v>
      </c>
      <c r="AC811" s="1">
        <f>Table1[[#This Row],[eu_sales]]/Table1[[#This Row],[Eu population]]</f>
        <v>1.2686409743822376E-3</v>
      </c>
      <c r="AD811" s="1">
        <f>Table1[[#This Row],[jp_sales]]/Table1[[#This Row],[Jp population]]</f>
        <v>2.3505629598288789E-4</v>
      </c>
    </row>
    <row r="812" spans="1:30" x14ac:dyDescent="0.25">
      <c r="A812" t="s">
        <v>960</v>
      </c>
      <c r="B812" t="s">
        <v>45</v>
      </c>
      <c r="C812">
        <v>2002</v>
      </c>
      <c r="D812" t="s">
        <v>19</v>
      </c>
      <c r="E812" t="s">
        <v>55</v>
      </c>
      <c r="F812" s="4">
        <v>700000</v>
      </c>
      <c r="G812" s="4">
        <v>540000</v>
      </c>
      <c r="H812" s="4">
        <v>0</v>
      </c>
      <c r="I812" s="4">
        <v>180000</v>
      </c>
      <c r="J812">
        <v>5.9</v>
      </c>
      <c r="K812">
        <v>7</v>
      </c>
      <c r="L812">
        <v>7.8</v>
      </c>
      <c r="M812" s="4">
        <v>12</v>
      </c>
      <c r="N812" t="s">
        <v>961</v>
      </c>
      <c r="O812" t="s">
        <v>67</v>
      </c>
      <c r="P812" s="4">
        <v>1420000</v>
      </c>
      <c r="Q812" s="3">
        <f>AVERAGE(Table1[[#This Row],[critic_score]],Table1[[#This Row],[user_score]])</f>
        <v>6.85</v>
      </c>
      <c r="R812" s="4">
        <f>Table1[[#This Row],[user_count]]+Table1[[#This Row],[critic_count]]</f>
        <v>19</v>
      </c>
      <c r="S812" s="2">
        <f>100000*Table1[[#This Row],[review_count]]/Table1[[#This Row],[total sales]]</f>
        <v>1.3380281690140845</v>
      </c>
      <c r="T812" s="2">
        <f>Table1[[#This Row],[total sales]]/(2017-Table1[[#This Row],[year_of_release]])</f>
        <v>94666.666666666672</v>
      </c>
      <c r="U812" s="9">
        <f>Table1[[#This Row],[na_sales]]/(2017-Table1[[#This Row],[year_of_release]])</f>
        <v>46666.666666666664</v>
      </c>
      <c r="V812" s="6">
        <f>Table1[[#This Row],[eu_sales]]/(2017-Table1[[#This Row],[year_of_release]])</f>
        <v>36000</v>
      </c>
      <c r="W812" s="6">
        <f>Table1[[#This Row],[jp_sales]]/(2017-Table1[[#This Row],[year_of_release]])</f>
        <v>0</v>
      </c>
      <c r="X812" s="6">
        <f>Table1[[#This Row],[other_sales]]/(2017-Table1[[#This Row],[year_of_release]])</f>
        <v>12000</v>
      </c>
      <c r="Y812" s="4">
        <v>495013192</v>
      </c>
      <c r="Z812" s="4">
        <v>431019772</v>
      </c>
      <c r="AA812" s="4">
        <v>127445000</v>
      </c>
      <c r="AB812" s="1">
        <f>Table1[[#This Row],[na_sales]]/Table1[[#This Row],[NA population]]</f>
        <v>1.4141037275628807E-3</v>
      </c>
      <c r="AC812" s="1">
        <f>Table1[[#This Row],[eu_sales]]/Table1[[#This Row],[Eu population]]</f>
        <v>1.2528427582203816E-3</v>
      </c>
      <c r="AD812" s="1">
        <f>Table1[[#This Row],[jp_sales]]/Table1[[#This Row],[Jp population]]</f>
        <v>0</v>
      </c>
    </row>
    <row r="813" spans="1:30" x14ac:dyDescent="0.25">
      <c r="A813" t="s">
        <v>962</v>
      </c>
      <c r="B813" t="s">
        <v>113</v>
      </c>
      <c r="C813">
        <v>2013</v>
      </c>
      <c r="D813" t="s">
        <v>73</v>
      </c>
      <c r="E813" t="s">
        <v>100</v>
      </c>
      <c r="F813" s="4">
        <v>480000</v>
      </c>
      <c r="G813" s="4">
        <v>770000</v>
      </c>
      <c r="H813" s="4">
        <v>0</v>
      </c>
      <c r="I813" s="4">
        <v>170000</v>
      </c>
      <c r="J813">
        <v>6.4</v>
      </c>
      <c r="K813">
        <v>75</v>
      </c>
      <c r="L813">
        <v>2.2000000000000002</v>
      </c>
      <c r="M813" s="4">
        <v>4572</v>
      </c>
      <c r="N813" t="s">
        <v>321</v>
      </c>
      <c r="O813" t="s">
        <v>84</v>
      </c>
      <c r="P813" s="4">
        <v>1420000</v>
      </c>
      <c r="Q813" s="3">
        <f>AVERAGE(Table1[[#This Row],[critic_score]],Table1[[#This Row],[user_score]])</f>
        <v>4.3000000000000007</v>
      </c>
      <c r="R813" s="4">
        <f>Table1[[#This Row],[user_count]]+Table1[[#This Row],[critic_count]]</f>
        <v>4647</v>
      </c>
      <c r="S813" s="2">
        <f>100000*Table1[[#This Row],[review_count]]/Table1[[#This Row],[total sales]]</f>
        <v>327.25352112676057</v>
      </c>
      <c r="T813" s="2">
        <f>Table1[[#This Row],[total sales]]/(2017-Table1[[#This Row],[year_of_release]])</f>
        <v>355000</v>
      </c>
      <c r="U813" s="9">
        <f>Table1[[#This Row],[na_sales]]/(2017-Table1[[#This Row],[year_of_release]])</f>
        <v>120000</v>
      </c>
      <c r="V813" s="6">
        <f>Table1[[#This Row],[eu_sales]]/(2017-Table1[[#This Row],[year_of_release]])</f>
        <v>192500</v>
      </c>
      <c r="W813" s="6">
        <f>Table1[[#This Row],[jp_sales]]/(2017-Table1[[#This Row],[year_of_release]])</f>
        <v>0</v>
      </c>
      <c r="X813" s="6">
        <f>Table1[[#This Row],[other_sales]]/(2017-Table1[[#This Row],[year_of_release]])</f>
        <v>42500</v>
      </c>
      <c r="Y813" s="4">
        <v>556861736</v>
      </c>
      <c r="Z813" s="4">
        <v>442492884</v>
      </c>
      <c r="AA813" s="4">
        <v>127445000</v>
      </c>
      <c r="AB813" s="1">
        <f>Table1[[#This Row],[na_sales]]/Table1[[#This Row],[NA population]]</f>
        <v>8.6197339297882736E-4</v>
      </c>
      <c r="AC813" s="1">
        <f>Table1[[#This Row],[eu_sales]]/Table1[[#This Row],[Eu population]]</f>
        <v>1.7401409781767248E-3</v>
      </c>
      <c r="AD813" s="1">
        <f>Table1[[#This Row],[jp_sales]]/Table1[[#This Row],[Jp population]]</f>
        <v>0</v>
      </c>
    </row>
    <row r="814" spans="1:30" x14ac:dyDescent="0.25">
      <c r="A814" t="s">
        <v>965</v>
      </c>
      <c r="B814" t="s">
        <v>45</v>
      </c>
      <c r="C814">
        <v>2004</v>
      </c>
      <c r="D814" t="s">
        <v>19</v>
      </c>
      <c r="E814" t="s">
        <v>100</v>
      </c>
      <c r="F814" s="4">
        <v>1150000</v>
      </c>
      <c r="G814" s="4">
        <v>80000</v>
      </c>
      <c r="H814" s="4">
        <v>0</v>
      </c>
      <c r="I814" s="4">
        <v>190000</v>
      </c>
      <c r="J814">
        <v>8</v>
      </c>
      <c r="K814">
        <v>36</v>
      </c>
      <c r="L814">
        <v>8.9</v>
      </c>
      <c r="M814" s="4">
        <v>45</v>
      </c>
      <c r="N814" t="s">
        <v>246</v>
      </c>
      <c r="O814" t="s">
        <v>21</v>
      </c>
      <c r="P814" s="4">
        <v>1420000</v>
      </c>
      <c r="Q814" s="3">
        <f>AVERAGE(Table1[[#This Row],[critic_score]],Table1[[#This Row],[user_score]])</f>
        <v>8.4499999999999993</v>
      </c>
      <c r="R814" s="4">
        <f>Table1[[#This Row],[user_count]]+Table1[[#This Row],[critic_count]]</f>
        <v>81</v>
      </c>
      <c r="S814" s="2">
        <f>100000*Table1[[#This Row],[review_count]]/Table1[[#This Row],[total sales]]</f>
        <v>5.704225352112676</v>
      </c>
      <c r="T814" s="2">
        <f>Table1[[#This Row],[total sales]]/(2017-Table1[[#This Row],[year_of_release]])</f>
        <v>109230.76923076923</v>
      </c>
      <c r="U814" s="9">
        <f>Table1[[#This Row],[na_sales]]/(2017-Table1[[#This Row],[year_of_release]])</f>
        <v>88461.538461538468</v>
      </c>
      <c r="V814" s="6">
        <f>Table1[[#This Row],[eu_sales]]/(2017-Table1[[#This Row],[year_of_release]])</f>
        <v>6153.8461538461543</v>
      </c>
      <c r="W814" s="6">
        <f>Table1[[#This Row],[jp_sales]]/(2017-Table1[[#This Row],[year_of_release]])</f>
        <v>0</v>
      </c>
      <c r="X814" s="6">
        <f>Table1[[#This Row],[other_sales]]/(2017-Table1[[#This Row],[year_of_release]])</f>
        <v>14615.384615384615</v>
      </c>
      <c r="Y814" s="4">
        <v>505524224</v>
      </c>
      <c r="Z814" s="4">
        <v>434174638</v>
      </c>
      <c r="AA814" s="4">
        <v>127761000</v>
      </c>
      <c r="AB814" s="1">
        <f>Table1[[#This Row],[na_sales]]/Table1[[#This Row],[NA population]]</f>
        <v>2.2748662584367073E-3</v>
      </c>
      <c r="AC814" s="1">
        <f>Table1[[#This Row],[eu_sales]]/Table1[[#This Row],[Eu population]]</f>
        <v>1.8425765348366571E-4</v>
      </c>
      <c r="AD814" s="1">
        <f>Table1[[#This Row],[jp_sales]]/Table1[[#This Row],[Jp population]]</f>
        <v>0</v>
      </c>
    </row>
    <row r="815" spans="1:30" x14ac:dyDescent="0.25">
      <c r="A815" t="s">
        <v>907</v>
      </c>
      <c r="B815" t="s">
        <v>39</v>
      </c>
      <c r="C815">
        <v>2011</v>
      </c>
      <c r="D815" t="s">
        <v>54</v>
      </c>
      <c r="E815" t="s">
        <v>100</v>
      </c>
      <c r="F815" s="4">
        <v>730000</v>
      </c>
      <c r="G815" s="4">
        <v>480000</v>
      </c>
      <c r="H815" s="4">
        <v>0</v>
      </c>
      <c r="I815" s="4">
        <v>210000</v>
      </c>
      <c r="J815">
        <v>8.9</v>
      </c>
      <c r="K815">
        <v>78</v>
      </c>
      <c r="L815">
        <v>8.4</v>
      </c>
      <c r="M815" s="4">
        <v>535</v>
      </c>
      <c r="N815" t="s">
        <v>646</v>
      </c>
      <c r="O815" t="s">
        <v>43</v>
      </c>
      <c r="P815" s="4">
        <v>1420000</v>
      </c>
      <c r="Q815" s="3">
        <f>AVERAGE(Table1[[#This Row],[critic_score]],Table1[[#This Row],[user_score]])</f>
        <v>8.65</v>
      </c>
      <c r="R815" s="4">
        <f>Table1[[#This Row],[user_count]]+Table1[[#This Row],[critic_count]]</f>
        <v>613</v>
      </c>
      <c r="S815" s="2">
        <f>100000*Table1[[#This Row],[review_count]]/Table1[[#This Row],[total sales]]</f>
        <v>43.16901408450704</v>
      </c>
      <c r="T815" s="2">
        <f>Table1[[#This Row],[total sales]]/(2017-Table1[[#This Row],[year_of_release]])</f>
        <v>236666.66666666666</v>
      </c>
      <c r="U815" s="9">
        <f>Table1[[#This Row],[na_sales]]/(2017-Table1[[#This Row],[year_of_release]])</f>
        <v>121666.66666666667</v>
      </c>
      <c r="V815" s="6">
        <f>Table1[[#This Row],[eu_sales]]/(2017-Table1[[#This Row],[year_of_release]])</f>
        <v>80000</v>
      </c>
      <c r="W815" s="6">
        <f>Table1[[#This Row],[jp_sales]]/(2017-Table1[[#This Row],[year_of_release]])</f>
        <v>0</v>
      </c>
      <c r="X815" s="6">
        <f>Table1[[#This Row],[other_sales]]/(2017-Table1[[#This Row],[year_of_release]])</f>
        <v>35000</v>
      </c>
      <c r="Y815" s="4">
        <v>545961365</v>
      </c>
      <c r="Z815" s="4">
        <v>440756453</v>
      </c>
      <c r="AA815" s="4">
        <v>127833000</v>
      </c>
      <c r="AB815" s="1">
        <f>Table1[[#This Row],[na_sales]]/Table1[[#This Row],[NA population]]</f>
        <v>1.3370909496498895E-3</v>
      </c>
      <c r="AC815" s="1">
        <f>Table1[[#This Row],[eu_sales]]/Table1[[#This Row],[Eu population]]</f>
        <v>1.0890368064560136E-3</v>
      </c>
      <c r="AD815" s="1">
        <f>Table1[[#This Row],[jp_sales]]/Table1[[#This Row],[Jp population]]</f>
        <v>0</v>
      </c>
    </row>
    <row r="816" spans="1:30" x14ac:dyDescent="0.25">
      <c r="A816" t="s">
        <v>967</v>
      </c>
      <c r="B816" t="s">
        <v>39</v>
      </c>
      <c r="C816">
        <v>2013</v>
      </c>
      <c r="D816" t="s">
        <v>40</v>
      </c>
      <c r="E816" t="s">
        <v>171</v>
      </c>
      <c r="F816" s="4">
        <v>450000</v>
      </c>
      <c r="G816" s="4">
        <v>370000</v>
      </c>
      <c r="H816" s="4">
        <v>440000</v>
      </c>
      <c r="I816" s="4">
        <v>160000</v>
      </c>
      <c r="J816">
        <v>8</v>
      </c>
      <c r="K816">
        <v>61</v>
      </c>
      <c r="L816">
        <v>7.9</v>
      </c>
      <c r="M816" s="4">
        <v>746</v>
      </c>
      <c r="N816" t="s">
        <v>968</v>
      </c>
      <c r="O816" t="s">
        <v>43</v>
      </c>
      <c r="P816" s="4">
        <v>1420000</v>
      </c>
      <c r="Q816" s="3">
        <f>AVERAGE(Table1[[#This Row],[critic_score]],Table1[[#This Row],[user_score]])</f>
        <v>7.95</v>
      </c>
      <c r="R816" s="4">
        <f>Table1[[#This Row],[user_count]]+Table1[[#This Row],[critic_count]]</f>
        <v>807</v>
      </c>
      <c r="S816" s="2">
        <f>100000*Table1[[#This Row],[review_count]]/Table1[[#This Row],[total sales]]</f>
        <v>56.83098591549296</v>
      </c>
      <c r="T816" s="2">
        <f>Table1[[#This Row],[total sales]]/(2017-Table1[[#This Row],[year_of_release]])</f>
        <v>355000</v>
      </c>
      <c r="U816" s="9">
        <f>Table1[[#This Row],[na_sales]]/(2017-Table1[[#This Row],[year_of_release]])</f>
        <v>112500</v>
      </c>
      <c r="V816" s="6">
        <f>Table1[[#This Row],[eu_sales]]/(2017-Table1[[#This Row],[year_of_release]])</f>
        <v>92500</v>
      </c>
      <c r="W816" s="6">
        <f>Table1[[#This Row],[jp_sales]]/(2017-Table1[[#This Row],[year_of_release]])</f>
        <v>110000</v>
      </c>
      <c r="X816" s="6">
        <f>Table1[[#This Row],[other_sales]]/(2017-Table1[[#This Row],[year_of_release]])</f>
        <v>40000</v>
      </c>
      <c r="Y816" s="4">
        <v>556861736</v>
      </c>
      <c r="Z816" s="4">
        <v>442492884</v>
      </c>
      <c r="AA816" s="4">
        <v>127445000</v>
      </c>
      <c r="AB816" s="1">
        <f>Table1[[#This Row],[na_sales]]/Table1[[#This Row],[NA population]]</f>
        <v>8.0810005591765057E-4</v>
      </c>
      <c r="AC816" s="1">
        <f>Table1[[#This Row],[eu_sales]]/Table1[[#This Row],[Eu population]]</f>
        <v>8.3617163886414044E-4</v>
      </c>
      <c r="AD816" s="1">
        <f>Table1[[#This Row],[jp_sales]]/Table1[[#This Row],[Jp population]]</f>
        <v>3.4524696928086625E-3</v>
      </c>
    </row>
    <row r="817" spans="1:30" x14ac:dyDescent="0.25">
      <c r="A817" t="s">
        <v>970</v>
      </c>
      <c r="B817" t="s">
        <v>26</v>
      </c>
      <c r="C817">
        <v>2010</v>
      </c>
      <c r="D817" t="s">
        <v>96</v>
      </c>
      <c r="E817" t="s">
        <v>176</v>
      </c>
      <c r="F817" s="4">
        <v>90000</v>
      </c>
      <c r="G817" s="4">
        <v>70000</v>
      </c>
      <c r="H817" s="4">
        <v>1240000</v>
      </c>
      <c r="I817" s="4">
        <v>20000</v>
      </c>
      <c r="J817">
        <v>7.7</v>
      </c>
      <c r="K817">
        <v>33</v>
      </c>
      <c r="L817">
        <v>7.3</v>
      </c>
      <c r="M817" s="4">
        <v>15</v>
      </c>
      <c r="N817" t="s">
        <v>330</v>
      </c>
      <c r="O817" t="s">
        <v>21</v>
      </c>
      <c r="P817" s="4">
        <v>1420000</v>
      </c>
      <c r="Q817" s="3">
        <f>AVERAGE(Table1[[#This Row],[critic_score]],Table1[[#This Row],[user_score]])</f>
        <v>7.5</v>
      </c>
      <c r="R817" s="4">
        <f>Table1[[#This Row],[user_count]]+Table1[[#This Row],[critic_count]]</f>
        <v>48</v>
      </c>
      <c r="S817" s="2">
        <f>100000*Table1[[#This Row],[review_count]]/Table1[[#This Row],[total sales]]</f>
        <v>3.380281690140845</v>
      </c>
      <c r="T817" s="2">
        <f>Table1[[#This Row],[total sales]]/(2017-Table1[[#This Row],[year_of_release]])</f>
        <v>202857.14285714287</v>
      </c>
      <c r="U817" s="9">
        <f>Table1[[#This Row],[na_sales]]/(2017-Table1[[#This Row],[year_of_release]])</f>
        <v>12857.142857142857</v>
      </c>
      <c r="V817" s="6">
        <f>Table1[[#This Row],[eu_sales]]/(2017-Table1[[#This Row],[year_of_release]])</f>
        <v>10000</v>
      </c>
      <c r="W817" s="6">
        <f>Table1[[#This Row],[jp_sales]]/(2017-Table1[[#This Row],[year_of_release]])</f>
        <v>177142.85714285713</v>
      </c>
      <c r="X817" s="6">
        <f>Table1[[#This Row],[other_sales]]/(2017-Table1[[#This Row],[year_of_release]])</f>
        <v>2857.1428571428573</v>
      </c>
      <c r="Y817" s="4">
        <v>540520772</v>
      </c>
      <c r="Z817" s="4">
        <v>441654761</v>
      </c>
      <c r="AA817" s="4">
        <v>128070000</v>
      </c>
      <c r="AB817" s="1">
        <f>Table1[[#This Row],[na_sales]]/Table1[[#This Row],[NA population]]</f>
        <v>1.6650608942740132E-4</v>
      </c>
      <c r="AC817" s="1">
        <f>Table1[[#This Row],[eu_sales]]/Table1[[#This Row],[Eu population]]</f>
        <v>1.5849483846048701E-4</v>
      </c>
      <c r="AD817" s="1">
        <f>Table1[[#This Row],[jp_sales]]/Table1[[#This Row],[Jp population]]</f>
        <v>9.6822050441164979E-3</v>
      </c>
    </row>
    <row r="818" spans="1:30" x14ac:dyDescent="0.25">
      <c r="A818" t="s">
        <v>972</v>
      </c>
      <c r="B818" t="s">
        <v>39</v>
      </c>
      <c r="C818">
        <v>2012</v>
      </c>
      <c r="D818" t="s">
        <v>40</v>
      </c>
      <c r="E818" t="s">
        <v>100</v>
      </c>
      <c r="F818" s="4">
        <v>480000</v>
      </c>
      <c r="G818" s="4">
        <v>620000</v>
      </c>
      <c r="H818" s="4">
        <v>60000</v>
      </c>
      <c r="I818" s="4">
        <v>260000</v>
      </c>
      <c r="J818">
        <v>5.5</v>
      </c>
      <c r="K818">
        <v>22</v>
      </c>
      <c r="L818">
        <v>6</v>
      </c>
      <c r="M818" s="4">
        <v>250</v>
      </c>
      <c r="N818" t="s">
        <v>973</v>
      </c>
      <c r="O818" t="s">
        <v>43</v>
      </c>
      <c r="P818" s="4">
        <v>1420000</v>
      </c>
      <c r="Q818" s="3">
        <f>AVERAGE(Table1[[#This Row],[critic_score]],Table1[[#This Row],[user_score]])</f>
        <v>5.75</v>
      </c>
      <c r="R818" s="4">
        <f>Table1[[#This Row],[user_count]]+Table1[[#This Row],[critic_count]]</f>
        <v>272</v>
      </c>
      <c r="S818" s="2">
        <f>100000*Table1[[#This Row],[review_count]]/Table1[[#This Row],[total sales]]</f>
        <v>19.154929577464788</v>
      </c>
      <c r="T818" s="2">
        <f>Table1[[#This Row],[total sales]]/(2017-Table1[[#This Row],[year_of_release]])</f>
        <v>284000</v>
      </c>
      <c r="U818" s="9">
        <f>Table1[[#This Row],[na_sales]]/(2017-Table1[[#This Row],[year_of_release]])</f>
        <v>96000</v>
      </c>
      <c r="V818" s="6">
        <f>Table1[[#This Row],[eu_sales]]/(2017-Table1[[#This Row],[year_of_release]])</f>
        <v>124000</v>
      </c>
      <c r="W818" s="6">
        <f>Table1[[#This Row],[jp_sales]]/(2017-Table1[[#This Row],[year_of_release]])</f>
        <v>12000</v>
      </c>
      <c r="X818" s="6">
        <f>Table1[[#This Row],[other_sales]]/(2017-Table1[[#This Row],[year_of_release]])</f>
        <v>52000</v>
      </c>
      <c r="Y818" s="4">
        <v>551484507</v>
      </c>
      <c r="Z818" s="4">
        <v>441417242</v>
      </c>
      <c r="AA818" s="4">
        <v>127629000</v>
      </c>
      <c r="AB818" s="1">
        <f>Table1[[#This Row],[na_sales]]/Table1[[#This Row],[NA population]]</f>
        <v>8.7037803221550879E-4</v>
      </c>
      <c r="AC818" s="1">
        <f>Table1[[#This Row],[eu_sales]]/Table1[[#This Row],[Eu population]]</f>
        <v>1.4045667930660489E-3</v>
      </c>
      <c r="AD818" s="1">
        <f>Table1[[#This Row],[jp_sales]]/Table1[[#This Row],[Jp population]]</f>
        <v>4.7011259196577578E-4</v>
      </c>
    </row>
    <row r="819" spans="1:30" x14ac:dyDescent="0.25">
      <c r="A819" t="s">
        <v>966</v>
      </c>
      <c r="B819" t="s">
        <v>18</v>
      </c>
      <c r="C819">
        <v>2008</v>
      </c>
      <c r="D819" t="s">
        <v>19</v>
      </c>
      <c r="E819" t="s">
        <v>100</v>
      </c>
      <c r="F819" s="4">
        <v>800000</v>
      </c>
      <c r="G819" s="4">
        <v>470000</v>
      </c>
      <c r="H819" s="4">
        <v>0</v>
      </c>
      <c r="I819" s="4">
        <v>140000</v>
      </c>
      <c r="J819">
        <v>8.1</v>
      </c>
      <c r="K819">
        <v>18</v>
      </c>
      <c r="L819">
        <v>8.6999999999999993</v>
      </c>
      <c r="M819" s="4">
        <v>34</v>
      </c>
      <c r="N819" t="s">
        <v>246</v>
      </c>
      <c r="O819" t="s">
        <v>21</v>
      </c>
      <c r="P819" s="4">
        <v>1410000</v>
      </c>
      <c r="Q819" s="3">
        <f>AVERAGE(Table1[[#This Row],[critic_score]],Table1[[#This Row],[user_score]])</f>
        <v>8.3999999999999986</v>
      </c>
      <c r="R819" s="4">
        <f>Table1[[#This Row],[user_count]]+Table1[[#This Row],[critic_count]]</f>
        <v>52</v>
      </c>
      <c r="S819" s="2">
        <f>100000*Table1[[#This Row],[review_count]]/Table1[[#This Row],[total sales]]</f>
        <v>3.6879432624113475</v>
      </c>
      <c r="T819" s="2">
        <f>Table1[[#This Row],[total sales]]/(2017-Table1[[#This Row],[year_of_release]])</f>
        <v>156666.66666666666</v>
      </c>
      <c r="U819" s="9">
        <f>Table1[[#This Row],[na_sales]]/(2017-Table1[[#This Row],[year_of_release]])</f>
        <v>88888.888888888891</v>
      </c>
      <c r="V819" s="6">
        <f>Table1[[#This Row],[eu_sales]]/(2017-Table1[[#This Row],[year_of_release]])</f>
        <v>52222.222222222219</v>
      </c>
      <c r="W819" s="6">
        <f>Table1[[#This Row],[jp_sales]]/(2017-Table1[[#This Row],[year_of_release]])</f>
        <v>0</v>
      </c>
      <c r="X819" s="6">
        <f>Table1[[#This Row],[other_sales]]/(2017-Table1[[#This Row],[year_of_release]])</f>
        <v>15555.555555555555</v>
      </c>
      <c r="Y819" s="4">
        <v>528816311</v>
      </c>
      <c r="Z819" s="4">
        <v>440001482</v>
      </c>
      <c r="AA819" s="4">
        <v>128063000</v>
      </c>
      <c r="AB819" s="1">
        <f>Table1[[#This Row],[na_sales]]/Table1[[#This Row],[NA population]]</f>
        <v>1.5128126409096334E-3</v>
      </c>
      <c r="AC819" s="1">
        <f>Table1[[#This Row],[eu_sales]]/Table1[[#This Row],[Eu population]]</f>
        <v>1.0681782203633577E-3</v>
      </c>
      <c r="AD819" s="1">
        <f>Table1[[#This Row],[jp_sales]]/Table1[[#This Row],[Jp population]]</f>
        <v>0</v>
      </c>
    </row>
    <row r="820" spans="1:30" x14ac:dyDescent="0.25">
      <c r="A820" t="s">
        <v>969</v>
      </c>
      <c r="B820" t="s">
        <v>18</v>
      </c>
      <c r="C820">
        <v>2006</v>
      </c>
      <c r="D820" t="s">
        <v>29</v>
      </c>
      <c r="E820" t="s">
        <v>83</v>
      </c>
      <c r="F820" s="4">
        <v>1220000</v>
      </c>
      <c r="G820" s="4">
        <v>60000</v>
      </c>
      <c r="H820" s="4">
        <v>20000</v>
      </c>
      <c r="I820" s="4">
        <v>110000</v>
      </c>
      <c r="J820">
        <v>7.6</v>
      </c>
      <c r="K820">
        <v>54</v>
      </c>
      <c r="L820">
        <v>7.9</v>
      </c>
      <c r="M820" s="4">
        <v>116</v>
      </c>
      <c r="N820" t="s">
        <v>671</v>
      </c>
      <c r="O820" t="s">
        <v>21</v>
      </c>
      <c r="P820" s="4">
        <v>1410000</v>
      </c>
      <c r="Q820" s="3">
        <f>AVERAGE(Table1[[#This Row],[critic_score]],Table1[[#This Row],[user_score]])</f>
        <v>7.75</v>
      </c>
      <c r="R820" s="4">
        <f>Table1[[#This Row],[user_count]]+Table1[[#This Row],[critic_count]]</f>
        <v>170</v>
      </c>
      <c r="S820" s="2">
        <f>100000*Table1[[#This Row],[review_count]]/Table1[[#This Row],[total sales]]</f>
        <v>12.056737588652481</v>
      </c>
      <c r="T820" s="2">
        <f>Table1[[#This Row],[total sales]]/(2017-Table1[[#This Row],[year_of_release]])</f>
        <v>128181.81818181818</v>
      </c>
      <c r="U820" s="9">
        <f>Table1[[#This Row],[na_sales]]/(2017-Table1[[#This Row],[year_of_release]])</f>
        <v>110909.09090909091</v>
      </c>
      <c r="V820" s="6">
        <f>Table1[[#This Row],[eu_sales]]/(2017-Table1[[#This Row],[year_of_release]])</f>
        <v>5454.545454545455</v>
      </c>
      <c r="W820" s="6">
        <f>Table1[[#This Row],[jp_sales]]/(2017-Table1[[#This Row],[year_of_release]])</f>
        <v>1818.1818181818182</v>
      </c>
      <c r="X820" s="6">
        <f>Table1[[#This Row],[other_sales]]/(2017-Table1[[#This Row],[year_of_release]])</f>
        <v>10000</v>
      </c>
      <c r="Y820" s="4">
        <v>516818555</v>
      </c>
      <c r="Z820" s="4">
        <v>437126892</v>
      </c>
      <c r="AA820" s="4">
        <v>127854000</v>
      </c>
      <c r="AB820" s="1">
        <f>Table1[[#This Row],[na_sales]]/Table1[[#This Row],[NA population]]</f>
        <v>2.3605963605544309E-3</v>
      </c>
      <c r="AC820" s="1">
        <f>Table1[[#This Row],[eu_sales]]/Table1[[#This Row],[Eu population]]</f>
        <v>1.3725991490818644E-4</v>
      </c>
      <c r="AD820" s="1">
        <f>Table1[[#This Row],[jp_sales]]/Table1[[#This Row],[Jp population]]</f>
        <v>1.5642842617360426E-4</v>
      </c>
    </row>
    <row r="821" spans="1:30" x14ac:dyDescent="0.25">
      <c r="A821" t="s">
        <v>598</v>
      </c>
      <c r="B821" t="s">
        <v>34</v>
      </c>
      <c r="C821">
        <v>2009</v>
      </c>
      <c r="D821" t="s">
        <v>29</v>
      </c>
      <c r="E821" t="s">
        <v>403</v>
      </c>
      <c r="F821" s="4">
        <v>850000</v>
      </c>
      <c r="G821" s="4">
        <v>430000</v>
      </c>
      <c r="H821" s="4">
        <v>0</v>
      </c>
      <c r="I821" s="4">
        <v>130000</v>
      </c>
      <c r="J821">
        <v>7.9</v>
      </c>
      <c r="K821">
        <v>45</v>
      </c>
      <c r="L821">
        <v>8.5</v>
      </c>
      <c r="M821" s="4">
        <v>40</v>
      </c>
      <c r="N821" t="s">
        <v>599</v>
      </c>
      <c r="O821" t="s">
        <v>84</v>
      </c>
      <c r="P821" s="4">
        <v>1410000</v>
      </c>
      <c r="Q821" s="3">
        <f>AVERAGE(Table1[[#This Row],[critic_score]],Table1[[#This Row],[user_score]])</f>
        <v>8.1999999999999993</v>
      </c>
      <c r="R821" s="4">
        <f>Table1[[#This Row],[user_count]]+Table1[[#This Row],[critic_count]]</f>
        <v>85</v>
      </c>
      <c r="S821" s="2">
        <f>100000*Table1[[#This Row],[review_count]]/Table1[[#This Row],[total sales]]</f>
        <v>6.0283687943262407</v>
      </c>
      <c r="T821" s="2">
        <f>Table1[[#This Row],[total sales]]/(2017-Table1[[#This Row],[year_of_release]])</f>
        <v>176250</v>
      </c>
      <c r="U821" s="9">
        <f>Table1[[#This Row],[na_sales]]/(2017-Table1[[#This Row],[year_of_release]])</f>
        <v>106250</v>
      </c>
      <c r="V821" s="6">
        <f>Table1[[#This Row],[eu_sales]]/(2017-Table1[[#This Row],[year_of_release]])</f>
        <v>53750</v>
      </c>
      <c r="W821" s="6">
        <f>Table1[[#This Row],[jp_sales]]/(2017-Table1[[#This Row],[year_of_release]])</f>
        <v>0</v>
      </c>
      <c r="X821" s="6">
        <f>Table1[[#This Row],[other_sales]]/(2017-Table1[[#This Row],[year_of_release]])</f>
        <v>16250</v>
      </c>
      <c r="Y821" s="4">
        <v>534740514</v>
      </c>
      <c r="Z821" s="4">
        <v>441041694</v>
      </c>
      <c r="AA821" s="4">
        <v>128047000</v>
      </c>
      <c r="AB821" s="1">
        <f>Table1[[#This Row],[na_sales]]/Table1[[#This Row],[NA population]]</f>
        <v>1.58955601407826E-3</v>
      </c>
      <c r="AC821" s="1">
        <f>Table1[[#This Row],[eu_sales]]/Table1[[#This Row],[Eu population]]</f>
        <v>9.7496451208533587E-4</v>
      </c>
      <c r="AD821" s="1">
        <f>Table1[[#This Row],[jp_sales]]/Table1[[#This Row],[Jp population]]</f>
        <v>0</v>
      </c>
    </row>
    <row r="822" spans="1:30" x14ac:dyDescent="0.25">
      <c r="A822" t="s">
        <v>209</v>
      </c>
      <c r="B822" t="s">
        <v>34</v>
      </c>
      <c r="C822">
        <v>2013</v>
      </c>
      <c r="D822" t="s">
        <v>96</v>
      </c>
      <c r="E822" t="s">
        <v>55</v>
      </c>
      <c r="F822" s="4">
        <v>900000</v>
      </c>
      <c r="G822" s="4">
        <v>390000</v>
      </c>
      <c r="H822" s="4">
        <v>0</v>
      </c>
      <c r="I822" s="4">
        <v>120000</v>
      </c>
      <c r="J822">
        <v>8.6999999999999993</v>
      </c>
      <c r="K822">
        <v>42</v>
      </c>
      <c r="L822">
        <v>6.6</v>
      </c>
      <c r="M822" s="4">
        <v>384</v>
      </c>
      <c r="N822" t="s">
        <v>164</v>
      </c>
      <c r="O822" t="s">
        <v>43</v>
      </c>
      <c r="P822" s="4">
        <v>1410000</v>
      </c>
      <c r="Q822" s="3">
        <f>AVERAGE(Table1[[#This Row],[critic_score]],Table1[[#This Row],[user_score]])</f>
        <v>7.6499999999999995</v>
      </c>
      <c r="R822" s="4">
        <f>Table1[[#This Row],[user_count]]+Table1[[#This Row],[critic_count]]</f>
        <v>426</v>
      </c>
      <c r="S822" s="2">
        <f>100000*Table1[[#This Row],[review_count]]/Table1[[#This Row],[total sales]]</f>
        <v>30.212765957446809</v>
      </c>
      <c r="T822" s="2">
        <f>Table1[[#This Row],[total sales]]/(2017-Table1[[#This Row],[year_of_release]])</f>
        <v>352500</v>
      </c>
      <c r="U822" s="9">
        <f>Table1[[#This Row],[na_sales]]/(2017-Table1[[#This Row],[year_of_release]])</f>
        <v>225000</v>
      </c>
      <c r="V822" s="6">
        <f>Table1[[#This Row],[eu_sales]]/(2017-Table1[[#This Row],[year_of_release]])</f>
        <v>97500</v>
      </c>
      <c r="W822" s="6">
        <f>Table1[[#This Row],[jp_sales]]/(2017-Table1[[#This Row],[year_of_release]])</f>
        <v>0</v>
      </c>
      <c r="X822" s="6">
        <f>Table1[[#This Row],[other_sales]]/(2017-Table1[[#This Row],[year_of_release]])</f>
        <v>30000</v>
      </c>
      <c r="Y822" s="4">
        <v>556861736</v>
      </c>
      <c r="Z822" s="4">
        <v>442492884</v>
      </c>
      <c r="AA822" s="4">
        <v>127445000</v>
      </c>
      <c r="AB822" s="1">
        <f>Table1[[#This Row],[na_sales]]/Table1[[#This Row],[NA population]]</f>
        <v>1.6162001118353011E-3</v>
      </c>
      <c r="AC822" s="1">
        <f>Table1[[#This Row],[eu_sales]]/Table1[[#This Row],[Eu population]]</f>
        <v>8.8137010582976967E-4</v>
      </c>
      <c r="AD822" s="1">
        <f>Table1[[#This Row],[jp_sales]]/Table1[[#This Row],[Jp population]]</f>
        <v>0</v>
      </c>
    </row>
    <row r="823" spans="1:30" x14ac:dyDescent="0.25">
      <c r="A823" t="s">
        <v>974</v>
      </c>
      <c r="B823" t="s">
        <v>45</v>
      </c>
      <c r="C823">
        <v>2001</v>
      </c>
      <c r="D823" t="s">
        <v>23</v>
      </c>
      <c r="E823" t="s">
        <v>51</v>
      </c>
      <c r="F823" s="4">
        <v>1190000</v>
      </c>
      <c r="G823" s="4">
        <v>170000</v>
      </c>
      <c r="H823" s="4">
        <v>0</v>
      </c>
      <c r="I823" s="4">
        <v>50000</v>
      </c>
      <c r="J823">
        <v>9.1</v>
      </c>
      <c r="K823">
        <v>15</v>
      </c>
      <c r="L823">
        <v>8.4</v>
      </c>
      <c r="M823" s="4">
        <v>98</v>
      </c>
      <c r="N823" t="s">
        <v>975</v>
      </c>
      <c r="O823" t="s">
        <v>43</v>
      </c>
      <c r="P823" s="4">
        <v>1410000</v>
      </c>
      <c r="Q823" s="3">
        <f>AVERAGE(Table1[[#This Row],[critic_score]],Table1[[#This Row],[user_score]])</f>
        <v>8.75</v>
      </c>
      <c r="R823" s="4">
        <f>Table1[[#This Row],[user_count]]+Table1[[#This Row],[critic_count]]</f>
        <v>113</v>
      </c>
      <c r="S823" s="2">
        <f>100000*Table1[[#This Row],[review_count]]/Table1[[#This Row],[total sales]]</f>
        <v>8.0141843971631204</v>
      </c>
      <c r="T823" s="2">
        <f>Table1[[#This Row],[total sales]]/(2017-Table1[[#This Row],[year_of_release]])</f>
        <v>88125</v>
      </c>
      <c r="U823" s="9">
        <f>Table1[[#This Row],[na_sales]]/(2017-Table1[[#This Row],[year_of_release]])</f>
        <v>74375</v>
      </c>
      <c r="V823" s="6">
        <f>Table1[[#This Row],[eu_sales]]/(2017-Table1[[#This Row],[year_of_release]])</f>
        <v>10625</v>
      </c>
      <c r="W823" s="6">
        <f>Table1[[#This Row],[jp_sales]]/(2017-Table1[[#This Row],[year_of_release]])</f>
        <v>0</v>
      </c>
      <c r="X823" s="6">
        <f>Table1[[#This Row],[other_sales]]/(2017-Table1[[#This Row],[year_of_release]])</f>
        <v>3125</v>
      </c>
      <c r="Y823" s="4">
        <v>489752572</v>
      </c>
      <c r="Z823" s="4">
        <v>430035992</v>
      </c>
      <c r="AA823" s="4">
        <v>127149000</v>
      </c>
      <c r="AB823" s="1">
        <f>Table1[[#This Row],[na_sales]]/Table1[[#This Row],[NA population]]</f>
        <v>2.4297983676541059E-3</v>
      </c>
      <c r="AC823" s="1">
        <f>Table1[[#This Row],[eu_sales]]/Table1[[#This Row],[Eu population]]</f>
        <v>3.953157483618255E-4</v>
      </c>
      <c r="AD823" s="1">
        <f>Table1[[#This Row],[jp_sales]]/Table1[[#This Row],[Jp population]]</f>
        <v>0</v>
      </c>
    </row>
    <row r="824" spans="1:30" x14ac:dyDescent="0.25">
      <c r="A824" t="s">
        <v>976</v>
      </c>
      <c r="B824" t="s">
        <v>45</v>
      </c>
      <c r="C824">
        <v>2004</v>
      </c>
      <c r="D824" t="s">
        <v>23</v>
      </c>
      <c r="E824" t="s">
        <v>100</v>
      </c>
      <c r="F824" s="4">
        <v>690000</v>
      </c>
      <c r="G824" s="4">
        <v>540000</v>
      </c>
      <c r="H824" s="4">
        <v>0</v>
      </c>
      <c r="I824" s="4">
        <v>180000</v>
      </c>
      <c r="J824">
        <v>8.6999999999999993</v>
      </c>
      <c r="K824">
        <v>19</v>
      </c>
      <c r="L824">
        <v>8.4</v>
      </c>
      <c r="M824" s="4">
        <v>15</v>
      </c>
      <c r="N824" t="s">
        <v>246</v>
      </c>
      <c r="O824" t="s">
        <v>21</v>
      </c>
      <c r="P824" s="4">
        <v>1410000</v>
      </c>
      <c r="Q824" s="3">
        <f>AVERAGE(Table1[[#This Row],[critic_score]],Table1[[#This Row],[user_score]])</f>
        <v>8.5500000000000007</v>
      </c>
      <c r="R824" s="4">
        <f>Table1[[#This Row],[user_count]]+Table1[[#This Row],[critic_count]]</f>
        <v>34</v>
      </c>
      <c r="S824" s="2">
        <f>100000*Table1[[#This Row],[review_count]]/Table1[[#This Row],[total sales]]</f>
        <v>2.4113475177304964</v>
      </c>
      <c r="T824" s="2">
        <f>Table1[[#This Row],[total sales]]/(2017-Table1[[#This Row],[year_of_release]])</f>
        <v>108461.53846153847</v>
      </c>
      <c r="U824" s="9">
        <f>Table1[[#This Row],[na_sales]]/(2017-Table1[[#This Row],[year_of_release]])</f>
        <v>53076.923076923078</v>
      </c>
      <c r="V824" s="6">
        <f>Table1[[#This Row],[eu_sales]]/(2017-Table1[[#This Row],[year_of_release]])</f>
        <v>41538.461538461539</v>
      </c>
      <c r="W824" s="6">
        <f>Table1[[#This Row],[jp_sales]]/(2017-Table1[[#This Row],[year_of_release]])</f>
        <v>0</v>
      </c>
      <c r="X824" s="6">
        <f>Table1[[#This Row],[other_sales]]/(2017-Table1[[#This Row],[year_of_release]])</f>
        <v>13846.153846153846</v>
      </c>
      <c r="Y824" s="4">
        <v>505524224</v>
      </c>
      <c r="Z824" s="4">
        <v>434174638</v>
      </c>
      <c r="AA824" s="4">
        <v>127761000</v>
      </c>
      <c r="AB824" s="1">
        <f>Table1[[#This Row],[na_sales]]/Table1[[#This Row],[NA population]]</f>
        <v>1.3649197550620244E-3</v>
      </c>
      <c r="AC824" s="1">
        <f>Table1[[#This Row],[eu_sales]]/Table1[[#This Row],[Eu population]]</f>
        <v>1.2437391610147436E-3</v>
      </c>
      <c r="AD824" s="1">
        <f>Table1[[#This Row],[jp_sales]]/Table1[[#This Row],[Jp population]]</f>
        <v>0</v>
      </c>
    </row>
    <row r="825" spans="1:30" x14ac:dyDescent="0.25">
      <c r="A825" t="s">
        <v>902</v>
      </c>
      <c r="B825" t="s">
        <v>34</v>
      </c>
      <c r="C825">
        <v>2009</v>
      </c>
      <c r="D825" t="s">
        <v>65</v>
      </c>
      <c r="E825" t="s">
        <v>100</v>
      </c>
      <c r="F825" s="4">
        <v>950000</v>
      </c>
      <c r="G825" s="4">
        <v>330000</v>
      </c>
      <c r="H825" s="4">
        <v>0</v>
      </c>
      <c r="I825" s="4">
        <v>130000</v>
      </c>
      <c r="J825">
        <v>8.6999999999999993</v>
      </c>
      <c r="K825">
        <v>76</v>
      </c>
      <c r="L825">
        <v>8.1</v>
      </c>
      <c r="M825" s="4">
        <v>86</v>
      </c>
      <c r="N825" t="s">
        <v>141</v>
      </c>
      <c r="O825" t="s">
        <v>67</v>
      </c>
      <c r="P825" s="4">
        <v>1410000</v>
      </c>
      <c r="Q825" s="3">
        <f>AVERAGE(Table1[[#This Row],[critic_score]],Table1[[#This Row],[user_score]])</f>
        <v>8.3999999999999986</v>
      </c>
      <c r="R825" s="4">
        <f>Table1[[#This Row],[user_count]]+Table1[[#This Row],[critic_count]]</f>
        <v>162</v>
      </c>
      <c r="S825" s="2">
        <f>100000*Table1[[#This Row],[review_count]]/Table1[[#This Row],[total sales]]</f>
        <v>11.48936170212766</v>
      </c>
      <c r="T825" s="2">
        <f>Table1[[#This Row],[total sales]]/(2017-Table1[[#This Row],[year_of_release]])</f>
        <v>176250</v>
      </c>
      <c r="U825" s="9">
        <f>Table1[[#This Row],[na_sales]]/(2017-Table1[[#This Row],[year_of_release]])</f>
        <v>118750</v>
      </c>
      <c r="V825" s="6">
        <f>Table1[[#This Row],[eu_sales]]/(2017-Table1[[#This Row],[year_of_release]])</f>
        <v>41250</v>
      </c>
      <c r="W825" s="6">
        <f>Table1[[#This Row],[jp_sales]]/(2017-Table1[[#This Row],[year_of_release]])</f>
        <v>0</v>
      </c>
      <c r="X825" s="6">
        <f>Table1[[#This Row],[other_sales]]/(2017-Table1[[#This Row],[year_of_release]])</f>
        <v>16250</v>
      </c>
      <c r="Y825" s="4">
        <v>534740514</v>
      </c>
      <c r="Z825" s="4">
        <v>441041694</v>
      </c>
      <c r="AA825" s="4">
        <v>128047000</v>
      </c>
      <c r="AB825" s="1">
        <f>Table1[[#This Row],[na_sales]]/Table1[[#This Row],[NA population]]</f>
        <v>1.7765626039698201E-3</v>
      </c>
      <c r="AC825" s="1">
        <f>Table1[[#This Row],[eu_sales]]/Table1[[#This Row],[Eu population]]</f>
        <v>7.482285790422345E-4</v>
      </c>
      <c r="AD825" s="1">
        <f>Table1[[#This Row],[jp_sales]]/Table1[[#This Row],[Jp population]]</f>
        <v>0</v>
      </c>
    </row>
    <row r="826" spans="1:30" x14ac:dyDescent="0.25">
      <c r="A826" t="s">
        <v>683</v>
      </c>
      <c r="B826" t="s">
        <v>34</v>
      </c>
      <c r="C826">
        <v>2008</v>
      </c>
      <c r="D826" t="s">
        <v>40</v>
      </c>
      <c r="E826" t="s">
        <v>100</v>
      </c>
      <c r="F826" s="4">
        <v>890000</v>
      </c>
      <c r="G826" s="4">
        <v>390000</v>
      </c>
      <c r="H826" s="4">
        <v>0</v>
      </c>
      <c r="I826" s="4">
        <v>130000</v>
      </c>
      <c r="J826">
        <v>8.9</v>
      </c>
      <c r="K826">
        <v>79</v>
      </c>
      <c r="L826">
        <v>8.6999999999999993</v>
      </c>
      <c r="M826" s="4">
        <v>768</v>
      </c>
      <c r="N826" t="s">
        <v>351</v>
      </c>
      <c r="O826" t="s">
        <v>43</v>
      </c>
      <c r="P826" s="4">
        <v>1410000</v>
      </c>
      <c r="Q826" s="3">
        <f>AVERAGE(Table1[[#This Row],[critic_score]],Table1[[#This Row],[user_score]])</f>
        <v>8.8000000000000007</v>
      </c>
      <c r="R826" s="4">
        <f>Table1[[#This Row],[user_count]]+Table1[[#This Row],[critic_count]]</f>
        <v>847</v>
      </c>
      <c r="S826" s="2">
        <f>100000*Table1[[#This Row],[review_count]]/Table1[[#This Row],[total sales]]</f>
        <v>60.070921985815602</v>
      </c>
      <c r="T826" s="2">
        <f>Table1[[#This Row],[total sales]]/(2017-Table1[[#This Row],[year_of_release]])</f>
        <v>156666.66666666666</v>
      </c>
      <c r="U826" s="9">
        <f>Table1[[#This Row],[na_sales]]/(2017-Table1[[#This Row],[year_of_release]])</f>
        <v>98888.888888888891</v>
      </c>
      <c r="V826" s="6">
        <f>Table1[[#This Row],[eu_sales]]/(2017-Table1[[#This Row],[year_of_release]])</f>
        <v>43333.333333333336</v>
      </c>
      <c r="W826" s="6">
        <f>Table1[[#This Row],[jp_sales]]/(2017-Table1[[#This Row],[year_of_release]])</f>
        <v>0</v>
      </c>
      <c r="X826" s="6">
        <f>Table1[[#This Row],[other_sales]]/(2017-Table1[[#This Row],[year_of_release]])</f>
        <v>14444.444444444445</v>
      </c>
      <c r="Y826" s="4">
        <v>528816311</v>
      </c>
      <c r="Z826" s="4">
        <v>440001482</v>
      </c>
      <c r="AA826" s="4">
        <v>128063000</v>
      </c>
      <c r="AB826" s="1">
        <f>Table1[[#This Row],[na_sales]]/Table1[[#This Row],[NA population]]</f>
        <v>1.6830040630119671E-3</v>
      </c>
      <c r="AC826" s="1">
        <f>Table1[[#This Row],[eu_sales]]/Table1[[#This Row],[Eu population]]</f>
        <v>8.8636065093980747E-4</v>
      </c>
      <c r="AD826" s="1">
        <f>Table1[[#This Row],[jp_sales]]/Table1[[#This Row],[Jp population]]</f>
        <v>0</v>
      </c>
    </row>
    <row r="827" spans="1:30" x14ac:dyDescent="0.25">
      <c r="A827" t="s">
        <v>971</v>
      </c>
      <c r="B827" t="s">
        <v>39</v>
      </c>
      <c r="C827">
        <v>2010</v>
      </c>
      <c r="D827" t="s">
        <v>65</v>
      </c>
      <c r="E827" t="s">
        <v>425</v>
      </c>
      <c r="F827" s="4">
        <v>800000</v>
      </c>
      <c r="G827" s="4">
        <v>400000</v>
      </c>
      <c r="H827" s="4">
        <v>20000</v>
      </c>
      <c r="I827" s="4">
        <v>180000</v>
      </c>
      <c r="J827">
        <v>8.5</v>
      </c>
      <c r="K827">
        <v>54</v>
      </c>
      <c r="L827">
        <v>7.2</v>
      </c>
      <c r="M827" s="4">
        <v>48</v>
      </c>
      <c r="N827" t="s">
        <v>529</v>
      </c>
      <c r="O827" t="s">
        <v>67</v>
      </c>
      <c r="P827" s="4">
        <v>1400000</v>
      </c>
      <c r="Q827" s="3">
        <f>AVERAGE(Table1[[#This Row],[critic_score]],Table1[[#This Row],[user_score]])</f>
        <v>7.85</v>
      </c>
      <c r="R827" s="4">
        <f>Table1[[#This Row],[user_count]]+Table1[[#This Row],[critic_count]]</f>
        <v>102</v>
      </c>
      <c r="S827" s="2">
        <f>100000*Table1[[#This Row],[review_count]]/Table1[[#This Row],[total sales]]</f>
        <v>7.2857142857142856</v>
      </c>
      <c r="T827" s="2">
        <f>Table1[[#This Row],[total sales]]/(2017-Table1[[#This Row],[year_of_release]])</f>
        <v>200000</v>
      </c>
      <c r="U827" s="9">
        <f>Table1[[#This Row],[na_sales]]/(2017-Table1[[#This Row],[year_of_release]])</f>
        <v>114285.71428571429</v>
      </c>
      <c r="V827" s="6">
        <f>Table1[[#This Row],[eu_sales]]/(2017-Table1[[#This Row],[year_of_release]])</f>
        <v>57142.857142857145</v>
      </c>
      <c r="W827" s="6">
        <f>Table1[[#This Row],[jp_sales]]/(2017-Table1[[#This Row],[year_of_release]])</f>
        <v>2857.1428571428573</v>
      </c>
      <c r="X827" s="6">
        <f>Table1[[#This Row],[other_sales]]/(2017-Table1[[#This Row],[year_of_release]])</f>
        <v>25714.285714285714</v>
      </c>
      <c r="Y827" s="4">
        <v>540520772</v>
      </c>
      <c r="Z827" s="4">
        <v>441654761</v>
      </c>
      <c r="AA827" s="4">
        <v>128070000</v>
      </c>
      <c r="AB827" s="1">
        <f>Table1[[#This Row],[na_sales]]/Table1[[#This Row],[NA population]]</f>
        <v>1.4800541282435672E-3</v>
      </c>
      <c r="AC827" s="1">
        <f>Table1[[#This Row],[eu_sales]]/Table1[[#This Row],[Eu population]]</f>
        <v>9.0568479120278289E-4</v>
      </c>
      <c r="AD827" s="1">
        <f>Table1[[#This Row],[jp_sales]]/Table1[[#This Row],[Jp population]]</f>
        <v>1.5616459748574998E-4</v>
      </c>
    </row>
    <row r="828" spans="1:30" x14ac:dyDescent="0.25">
      <c r="A828" t="s">
        <v>249</v>
      </c>
      <c r="B828" t="s">
        <v>103</v>
      </c>
      <c r="C828">
        <v>2002</v>
      </c>
      <c r="D828" t="s">
        <v>40</v>
      </c>
      <c r="E828" t="s">
        <v>55</v>
      </c>
      <c r="F828" s="4">
        <v>1070000</v>
      </c>
      <c r="G828" s="4">
        <v>280000</v>
      </c>
      <c r="H828" s="4">
        <v>0</v>
      </c>
      <c r="I828" s="4">
        <v>50000</v>
      </c>
      <c r="J828">
        <v>7.9</v>
      </c>
      <c r="K828">
        <v>29</v>
      </c>
      <c r="L828">
        <v>7.5</v>
      </c>
      <c r="M828" s="4">
        <v>11</v>
      </c>
      <c r="N828" t="s">
        <v>58</v>
      </c>
      <c r="O828" t="s">
        <v>21</v>
      </c>
      <c r="P828" s="4">
        <v>1400000</v>
      </c>
      <c r="Q828" s="3">
        <f>AVERAGE(Table1[[#This Row],[critic_score]],Table1[[#This Row],[user_score]])</f>
        <v>7.7</v>
      </c>
      <c r="R828" s="4">
        <f>Table1[[#This Row],[user_count]]+Table1[[#This Row],[critic_count]]</f>
        <v>40</v>
      </c>
      <c r="S828" s="2">
        <f>100000*Table1[[#This Row],[review_count]]/Table1[[#This Row],[total sales]]</f>
        <v>2.8571428571428572</v>
      </c>
      <c r="T828" s="2">
        <f>Table1[[#This Row],[total sales]]/(2017-Table1[[#This Row],[year_of_release]])</f>
        <v>93333.333333333328</v>
      </c>
      <c r="U828" s="9">
        <f>Table1[[#This Row],[na_sales]]/(2017-Table1[[#This Row],[year_of_release]])</f>
        <v>71333.333333333328</v>
      </c>
      <c r="V828" s="6">
        <f>Table1[[#This Row],[eu_sales]]/(2017-Table1[[#This Row],[year_of_release]])</f>
        <v>18666.666666666668</v>
      </c>
      <c r="W828" s="6">
        <f>Table1[[#This Row],[jp_sales]]/(2017-Table1[[#This Row],[year_of_release]])</f>
        <v>0</v>
      </c>
      <c r="X828" s="6">
        <f>Table1[[#This Row],[other_sales]]/(2017-Table1[[#This Row],[year_of_release]])</f>
        <v>3333.3333333333335</v>
      </c>
      <c r="Y828" s="4">
        <v>495013192</v>
      </c>
      <c r="Z828" s="4">
        <v>431019772</v>
      </c>
      <c r="AA828" s="4">
        <v>127445000</v>
      </c>
      <c r="AB828" s="1">
        <f>Table1[[#This Row],[na_sales]]/Table1[[#This Row],[NA population]]</f>
        <v>2.161558554988975E-3</v>
      </c>
      <c r="AC828" s="1">
        <f>Table1[[#This Row],[eu_sales]]/Table1[[#This Row],[Eu population]]</f>
        <v>6.4962217092908673E-4</v>
      </c>
      <c r="AD828" s="1">
        <f>Table1[[#This Row],[jp_sales]]/Table1[[#This Row],[Jp population]]</f>
        <v>0</v>
      </c>
    </row>
    <row r="829" spans="1:30" x14ac:dyDescent="0.25">
      <c r="A829" t="s">
        <v>498</v>
      </c>
      <c r="B829" t="s">
        <v>118</v>
      </c>
      <c r="C829">
        <v>2006</v>
      </c>
      <c r="D829" t="s">
        <v>40</v>
      </c>
      <c r="E829" t="s">
        <v>183</v>
      </c>
      <c r="F829" s="4">
        <v>580000</v>
      </c>
      <c r="G829" s="4">
        <v>500000</v>
      </c>
      <c r="H829" s="4">
        <v>0</v>
      </c>
      <c r="I829" s="4">
        <v>320000</v>
      </c>
      <c r="J829">
        <v>8.3000000000000007</v>
      </c>
      <c r="K829">
        <v>11</v>
      </c>
      <c r="L829">
        <v>8.6</v>
      </c>
      <c r="M829" s="4">
        <v>26</v>
      </c>
      <c r="N829" t="s">
        <v>184</v>
      </c>
      <c r="O829" t="s">
        <v>84</v>
      </c>
      <c r="P829" s="4">
        <v>1400000</v>
      </c>
      <c r="Q829" s="3">
        <f>AVERAGE(Table1[[#This Row],[critic_score]],Table1[[#This Row],[user_score]])</f>
        <v>8.4499999999999993</v>
      </c>
      <c r="R829" s="4">
        <f>Table1[[#This Row],[user_count]]+Table1[[#This Row],[critic_count]]</f>
        <v>37</v>
      </c>
      <c r="S829" s="2">
        <f>100000*Table1[[#This Row],[review_count]]/Table1[[#This Row],[total sales]]</f>
        <v>2.6428571428571428</v>
      </c>
      <c r="T829" s="2">
        <f>Table1[[#This Row],[total sales]]/(2017-Table1[[#This Row],[year_of_release]])</f>
        <v>127272.72727272728</v>
      </c>
      <c r="U829" s="9">
        <f>Table1[[#This Row],[na_sales]]/(2017-Table1[[#This Row],[year_of_release]])</f>
        <v>52727.272727272728</v>
      </c>
      <c r="V829" s="6">
        <f>Table1[[#This Row],[eu_sales]]/(2017-Table1[[#This Row],[year_of_release]])</f>
        <v>45454.545454545456</v>
      </c>
      <c r="W829" s="6">
        <f>Table1[[#This Row],[jp_sales]]/(2017-Table1[[#This Row],[year_of_release]])</f>
        <v>0</v>
      </c>
      <c r="X829" s="6">
        <f>Table1[[#This Row],[other_sales]]/(2017-Table1[[#This Row],[year_of_release]])</f>
        <v>29090.909090909092</v>
      </c>
      <c r="Y829" s="4">
        <v>516818555</v>
      </c>
      <c r="Z829" s="4">
        <v>437126892</v>
      </c>
      <c r="AA829" s="4">
        <v>127854000</v>
      </c>
      <c r="AB829" s="1">
        <f>Table1[[#This Row],[na_sales]]/Table1[[#This Row],[NA population]]</f>
        <v>1.1222507287881722E-3</v>
      </c>
      <c r="AC829" s="1">
        <f>Table1[[#This Row],[eu_sales]]/Table1[[#This Row],[Eu population]]</f>
        <v>1.1438326242348869E-3</v>
      </c>
      <c r="AD829" s="1">
        <f>Table1[[#This Row],[jp_sales]]/Table1[[#This Row],[Jp population]]</f>
        <v>0</v>
      </c>
    </row>
    <row r="830" spans="1:30" x14ac:dyDescent="0.25">
      <c r="A830" t="s">
        <v>977</v>
      </c>
      <c r="B830" t="s">
        <v>18</v>
      </c>
      <c r="C830">
        <v>2009</v>
      </c>
      <c r="D830" t="s">
        <v>40</v>
      </c>
      <c r="E830" t="s">
        <v>55</v>
      </c>
      <c r="F830" s="4">
        <v>900000</v>
      </c>
      <c r="G830" s="4">
        <v>380000</v>
      </c>
      <c r="H830" s="4">
        <v>0</v>
      </c>
      <c r="I830" s="4">
        <v>120000</v>
      </c>
      <c r="J830">
        <v>7.2</v>
      </c>
      <c r="K830">
        <v>13</v>
      </c>
      <c r="L830">
        <v>6.1</v>
      </c>
      <c r="M830" s="4">
        <v>14</v>
      </c>
      <c r="N830" t="s">
        <v>184</v>
      </c>
      <c r="O830" t="s">
        <v>84</v>
      </c>
      <c r="P830" s="4">
        <v>1400000</v>
      </c>
      <c r="Q830" s="3">
        <f>AVERAGE(Table1[[#This Row],[critic_score]],Table1[[#This Row],[user_score]])</f>
        <v>6.65</v>
      </c>
      <c r="R830" s="4">
        <f>Table1[[#This Row],[user_count]]+Table1[[#This Row],[critic_count]]</f>
        <v>27</v>
      </c>
      <c r="S830" s="2">
        <f>100000*Table1[[#This Row],[review_count]]/Table1[[#This Row],[total sales]]</f>
        <v>1.9285714285714286</v>
      </c>
      <c r="T830" s="2">
        <f>Table1[[#This Row],[total sales]]/(2017-Table1[[#This Row],[year_of_release]])</f>
        <v>175000</v>
      </c>
      <c r="U830" s="9">
        <f>Table1[[#This Row],[na_sales]]/(2017-Table1[[#This Row],[year_of_release]])</f>
        <v>112500</v>
      </c>
      <c r="V830" s="6">
        <f>Table1[[#This Row],[eu_sales]]/(2017-Table1[[#This Row],[year_of_release]])</f>
        <v>47500</v>
      </c>
      <c r="W830" s="6">
        <f>Table1[[#This Row],[jp_sales]]/(2017-Table1[[#This Row],[year_of_release]])</f>
        <v>0</v>
      </c>
      <c r="X830" s="6">
        <f>Table1[[#This Row],[other_sales]]/(2017-Table1[[#This Row],[year_of_release]])</f>
        <v>15000</v>
      </c>
      <c r="Y830" s="4">
        <v>534740514</v>
      </c>
      <c r="Z830" s="4">
        <v>441041694</v>
      </c>
      <c r="AA830" s="4">
        <v>128047000</v>
      </c>
      <c r="AB830" s="1">
        <f>Table1[[#This Row],[na_sales]]/Table1[[#This Row],[NA population]]</f>
        <v>1.6830593090240401E-3</v>
      </c>
      <c r="AC830" s="1">
        <f>Table1[[#This Row],[eu_sales]]/Table1[[#This Row],[Eu population]]</f>
        <v>8.6159654556378518E-4</v>
      </c>
      <c r="AD830" s="1">
        <f>Table1[[#This Row],[jp_sales]]/Table1[[#This Row],[Jp population]]</f>
        <v>0</v>
      </c>
    </row>
    <row r="831" spans="1:30" x14ac:dyDescent="0.25">
      <c r="A831" t="s">
        <v>979</v>
      </c>
      <c r="B831" t="s">
        <v>159</v>
      </c>
      <c r="C831">
        <v>2004</v>
      </c>
      <c r="D831" t="s">
        <v>27</v>
      </c>
      <c r="E831" t="s">
        <v>425</v>
      </c>
      <c r="F831" s="4">
        <v>740000</v>
      </c>
      <c r="G831" s="4">
        <v>520000</v>
      </c>
      <c r="H831" s="4">
        <v>80000</v>
      </c>
      <c r="I831" s="4">
        <v>60000</v>
      </c>
      <c r="J831">
        <v>7.9</v>
      </c>
      <c r="K831">
        <v>30</v>
      </c>
      <c r="L831">
        <v>8.4</v>
      </c>
      <c r="M831" s="4">
        <v>34</v>
      </c>
      <c r="N831" t="s">
        <v>414</v>
      </c>
      <c r="O831" t="s">
        <v>21</v>
      </c>
      <c r="P831" s="4">
        <v>1400000</v>
      </c>
      <c r="Q831" s="3">
        <f>AVERAGE(Table1[[#This Row],[critic_score]],Table1[[#This Row],[user_score]])</f>
        <v>8.15</v>
      </c>
      <c r="R831" s="4">
        <f>Table1[[#This Row],[user_count]]+Table1[[#This Row],[critic_count]]</f>
        <v>64</v>
      </c>
      <c r="S831" s="2">
        <f>100000*Table1[[#This Row],[review_count]]/Table1[[#This Row],[total sales]]</f>
        <v>4.5714285714285712</v>
      </c>
      <c r="T831" s="2">
        <f>Table1[[#This Row],[total sales]]/(2017-Table1[[#This Row],[year_of_release]])</f>
        <v>107692.30769230769</v>
      </c>
      <c r="U831" s="9">
        <f>Table1[[#This Row],[na_sales]]/(2017-Table1[[#This Row],[year_of_release]])</f>
        <v>56923.076923076922</v>
      </c>
      <c r="V831" s="6">
        <f>Table1[[#This Row],[eu_sales]]/(2017-Table1[[#This Row],[year_of_release]])</f>
        <v>40000</v>
      </c>
      <c r="W831" s="6">
        <f>Table1[[#This Row],[jp_sales]]/(2017-Table1[[#This Row],[year_of_release]])</f>
        <v>6153.8461538461543</v>
      </c>
      <c r="X831" s="6">
        <f>Table1[[#This Row],[other_sales]]/(2017-Table1[[#This Row],[year_of_release]])</f>
        <v>4615.3846153846152</v>
      </c>
      <c r="Y831" s="4">
        <v>505524224</v>
      </c>
      <c r="Z831" s="4">
        <v>434174638</v>
      </c>
      <c r="AA831" s="4">
        <v>127761000</v>
      </c>
      <c r="AB831" s="1">
        <f>Table1[[#This Row],[na_sales]]/Table1[[#This Row],[NA population]]</f>
        <v>1.4638269836897075E-3</v>
      </c>
      <c r="AC831" s="1">
        <f>Table1[[#This Row],[eu_sales]]/Table1[[#This Row],[Eu population]]</f>
        <v>1.1976747476438272E-3</v>
      </c>
      <c r="AD831" s="1">
        <f>Table1[[#This Row],[jp_sales]]/Table1[[#This Row],[Jp population]]</f>
        <v>6.2616917525692506E-4</v>
      </c>
    </row>
    <row r="832" spans="1:30" x14ac:dyDescent="0.25">
      <c r="A832" t="s">
        <v>980</v>
      </c>
      <c r="B832" t="s">
        <v>45</v>
      </c>
      <c r="C832">
        <v>2002</v>
      </c>
      <c r="D832" t="s">
        <v>23</v>
      </c>
      <c r="E832" t="s">
        <v>981</v>
      </c>
      <c r="F832" s="4">
        <v>30000</v>
      </c>
      <c r="G832" s="4">
        <v>1050000</v>
      </c>
      <c r="H832" s="4">
        <v>20000</v>
      </c>
      <c r="I832" s="4">
        <v>300000</v>
      </c>
      <c r="J832">
        <v>8.6</v>
      </c>
      <c r="K832">
        <v>25</v>
      </c>
      <c r="L832">
        <v>7.7</v>
      </c>
      <c r="M832" s="4">
        <v>24</v>
      </c>
      <c r="N832" t="s">
        <v>981</v>
      </c>
      <c r="O832" t="s">
        <v>21</v>
      </c>
      <c r="P832" s="4">
        <v>1400000</v>
      </c>
      <c r="Q832" s="3">
        <f>AVERAGE(Table1[[#This Row],[critic_score]],Table1[[#This Row],[user_score]])</f>
        <v>8.15</v>
      </c>
      <c r="R832" s="4">
        <f>Table1[[#This Row],[user_count]]+Table1[[#This Row],[critic_count]]</f>
        <v>49</v>
      </c>
      <c r="S832" s="2">
        <f>100000*Table1[[#This Row],[review_count]]/Table1[[#This Row],[total sales]]</f>
        <v>3.5</v>
      </c>
      <c r="T832" s="2">
        <f>Table1[[#This Row],[total sales]]/(2017-Table1[[#This Row],[year_of_release]])</f>
        <v>93333.333333333328</v>
      </c>
      <c r="U832" s="9">
        <f>Table1[[#This Row],[na_sales]]/(2017-Table1[[#This Row],[year_of_release]])</f>
        <v>2000</v>
      </c>
      <c r="V832" s="6">
        <f>Table1[[#This Row],[eu_sales]]/(2017-Table1[[#This Row],[year_of_release]])</f>
        <v>70000</v>
      </c>
      <c r="W832" s="6">
        <f>Table1[[#This Row],[jp_sales]]/(2017-Table1[[#This Row],[year_of_release]])</f>
        <v>1333.3333333333333</v>
      </c>
      <c r="X832" s="6">
        <f>Table1[[#This Row],[other_sales]]/(2017-Table1[[#This Row],[year_of_release]])</f>
        <v>20000</v>
      </c>
      <c r="Y832" s="4">
        <v>495013192</v>
      </c>
      <c r="Z832" s="4">
        <v>431019772</v>
      </c>
      <c r="AA832" s="4">
        <v>127445000</v>
      </c>
      <c r="AB832" s="1">
        <f>Table1[[#This Row],[na_sales]]/Table1[[#This Row],[NA population]]</f>
        <v>6.0604445466980602E-5</v>
      </c>
      <c r="AC832" s="1">
        <f>Table1[[#This Row],[eu_sales]]/Table1[[#This Row],[Eu population]]</f>
        <v>2.4360831409840755E-3</v>
      </c>
      <c r="AD832" s="1">
        <f>Table1[[#This Row],[jp_sales]]/Table1[[#This Row],[Jp population]]</f>
        <v>1.5693044058221194E-4</v>
      </c>
    </row>
    <row r="833" spans="1:30" x14ac:dyDescent="0.25">
      <c r="A833" t="s">
        <v>982</v>
      </c>
      <c r="B833" t="s">
        <v>200</v>
      </c>
      <c r="C833">
        <v>2014</v>
      </c>
      <c r="D833" t="s">
        <v>23</v>
      </c>
      <c r="E833" t="s">
        <v>35</v>
      </c>
      <c r="F833" s="4">
        <v>500000</v>
      </c>
      <c r="G833" s="4">
        <v>780000</v>
      </c>
      <c r="H833" s="4">
        <v>10000</v>
      </c>
      <c r="I833" s="4">
        <v>110000</v>
      </c>
      <c r="J833">
        <v>8.6</v>
      </c>
      <c r="K833">
        <v>85</v>
      </c>
      <c r="L833">
        <v>8.1999999999999993</v>
      </c>
      <c r="M833" s="4">
        <v>977</v>
      </c>
      <c r="N833" t="s">
        <v>983</v>
      </c>
      <c r="O833" t="s">
        <v>84</v>
      </c>
      <c r="P833" s="4">
        <v>1400000</v>
      </c>
      <c r="Q833" s="3">
        <f>AVERAGE(Table1[[#This Row],[critic_score]],Table1[[#This Row],[user_score]])</f>
        <v>8.3999999999999986</v>
      </c>
      <c r="R833" s="4">
        <f>Table1[[#This Row],[user_count]]+Table1[[#This Row],[critic_count]]</f>
        <v>1062</v>
      </c>
      <c r="S833" s="2">
        <f>100000*Table1[[#This Row],[review_count]]/Table1[[#This Row],[total sales]]</f>
        <v>75.857142857142861</v>
      </c>
      <c r="T833" s="2">
        <f>Table1[[#This Row],[total sales]]/(2017-Table1[[#This Row],[year_of_release]])</f>
        <v>466666.66666666669</v>
      </c>
      <c r="U833" s="9">
        <f>Table1[[#This Row],[na_sales]]/(2017-Table1[[#This Row],[year_of_release]])</f>
        <v>166666.66666666666</v>
      </c>
      <c r="V833" s="6">
        <f>Table1[[#This Row],[eu_sales]]/(2017-Table1[[#This Row],[year_of_release]])</f>
        <v>260000</v>
      </c>
      <c r="W833" s="6">
        <f>Table1[[#This Row],[jp_sales]]/(2017-Table1[[#This Row],[year_of_release]])</f>
        <v>3333.3333333333335</v>
      </c>
      <c r="X833" s="6">
        <f>Table1[[#This Row],[other_sales]]/(2017-Table1[[#This Row],[year_of_release]])</f>
        <v>36666.666666666664</v>
      </c>
      <c r="Y833" s="4">
        <v>562338430</v>
      </c>
      <c r="Z833" s="4">
        <v>443580712</v>
      </c>
      <c r="AA833" s="4">
        <v>127276000</v>
      </c>
      <c r="AB833" s="1">
        <f>Table1[[#This Row],[na_sales]]/Table1[[#This Row],[NA population]]</f>
        <v>8.89144282740911E-4</v>
      </c>
      <c r="AC833" s="1">
        <f>Table1[[#This Row],[eu_sales]]/Table1[[#This Row],[Eu population]]</f>
        <v>1.7584173046730671E-3</v>
      </c>
      <c r="AD833" s="1">
        <f>Table1[[#This Row],[jp_sales]]/Table1[[#This Row],[Jp population]]</f>
        <v>7.8569408215217325E-5</v>
      </c>
    </row>
    <row r="834" spans="1:30" x14ac:dyDescent="0.25">
      <c r="A834" t="s">
        <v>415</v>
      </c>
      <c r="B834" t="s">
        <v>230</v>
      </c>
      <c r="C834">
        <v>2001</v>
      </c>
      <c r="D834" t="s">
        <v>19</v>
      </c>
      <c r="E834" t="s">
        <v>100</v>
      </c>
      <c r="F834" s="4">
        <v>780000</v>
      </c>
      <c r="G834" s="4">
        <v>530000</v>
      </c>
      <c r="H834" s="4">
        <v>0</v>
      </c>
      <c r="I834" s="4">
        <v>90000</v>
      </c>
      <c r="J834">
        <v>8.8000000000000007</v>
      </c>
      <c r="K834">
        <v>9</v>
      </c>
      <c r="L834">
        <v>8</v>
      </c>
      <c r="M834" s="4">
        <v>7</v>
      </c>
      <c r="N834" t="s">
        <v>101</v>
      </c>
      <c r="O834" t="s">
        <v>21</v>
      </c>
      <c r="P834" s="4">
        <v>1400000</v>
      </c>
      <c r="Q834" s="3">
        <f>AVERAGE(Table1[[#This Row],[critic_score]],Table1[[#This Row],[user_score]])</f>
        <v>8.4</v>
      </c>
      <c r="R834" s="4">
        <f>Table1[[#This Row],[user_count]]+Table1[[#This Row],[critic_count]]</f>
        <v>16</v>
      </c>
      <c r="S834" s="2">
        <f>100000*Table1[[#This Row],[review_count]]/Table1[[#This Row],[total sales]]</f>
        <v>1.1428571428571428</v>
      </c>
      <c r="T834" s="2">
        <f>Table1[[#This Row],[total sales]]/(2017-Table1[[#This Row],[year_of_release]])</f>
        <v>87500</v>
      </c>
      <c r="U834" s="9">
        <f>Table1[[#This Row],[na_sales]]/(2017-Table1[[#This Row],[year_of_release]])</f>
        <v>48750</v>
      </c>
      <c r="V834" s="6">
        <f>Table1[[#This Row],[eu_sales]]/(2017-Table1[[#This Row],[year_of_release]])</f>
        <v>33125</v>
      </c>
      <c r="W834" s="6">
        <f>Table1[[#This Row],[jp_sales]]/(2017-Table1[[#This Row],[year_of_release]])</f>
        <v>0</v>
      </c>
      <c r="X834" s="6">
        <f>Table1[[#This Row],[other_sales]]/(2017-Table1[[#This Row],[year_of_release]])</f>
        <v>5625</v>
      </c>
      <c r="Y834" s="4">
        <v>489752572</v>
      </c>
      <c r="Z834" s="4">
        <v>430035992</v>
      </c>
      <c r="AA834" s="4">
        <v>127149000</v>
      </c>
      <c r="AB834" s="1">
        <f>Table1[[#This Row],[na_sales]]/Table1[[#This Row],[NA population]]</f>
        <v>1.5926409468657165E-3</v>
      </c>
      <c r="AC834" s="1">
        <f>Table1[[#This Row],[eu_sales]]/Table1[[#This Row],[Eu population]]</f>
        <v>1.2324549801868677E-3</v>
      </c>
      <c r="AD834" s="1">
        <f>Table1[[#This Row],[jp_sales]]/Table1[[#This Row],[Jp population]]</f>
        <v>0</v>
      </c>
    </row>
    <row r="835" spans="1:30" x14ac:dyDescent="0.25">
      <c r="A835" t="s">
        <v>978</v>
      </c>
      <c r="B835" t="s">
        <v>118</v>
      </c>
      <c r="C835">
        <v>2004</v>
      </c>
      <c r="D835" t="s">
        <v>23</v>
      </c>
      <c r="E835" t="s">
        <v>51</v>
      </c>
      <c r="F835" s="4">
        <v>360000</v>
      </c>
      <c r="G835" s="4">
        <v>440000</v>
      </c>
      <c r="H835" s="4">
        <v>320000</v>
      </c>
      <c r="I835" s="4">
        <v>270000</v>
      </c>
      <c r="J835">
        <v>8.8000000000000007</v>
      </c>
      <c r="K835">
        <v>58</v>
      </c>
      <c r="L835">
        <v>8.1999999999999993</v>
      </c>
      <c r="M835" s="4">
        <v>65</v>
      </c>
      <c r="N835" t="s">
        <v>291</v>
      </c>
      <c r="O835" t="s">
        <v>21</v>
      </c>
      <c r="P835" s="4">
        <v>1390000</v>
      </c>
      <c r="Q835" s="3">
        <f>AVERAGE(Table1[[#This Row],[critic_score]],Table1[[#This Row],[user_score]])</f>
        <v>8.5</v>
      </c>
      <c r="R835" s="4">
        <f>Table1[[#This Row],[user_count]]+Table1[[#This Row],[critic_count]]</f>
        <v>123</v>
      </c>
      <c r="S835" s="2">
        <f>100000*Table1[[#This Row],[review_count]]/Table1[[#This Row],[total sales]]</f>
        <v>8.8489208633093526</v>
      </c>
      <c r="T835" s="2">
        <f>Table1[[#This Row],[total sales]]/(2017-Table1[[#This Row],[year_of_release]])</f>
        <v>106923.07692307692</v>
      </c>
      <c r="U835" s="9">
        <f>Table1[[#This Row],[na_sales]]/(2017-Table1[[#This Row],[year_of_release]])</f>
        <v>27692.307692307691</v>
      </c>
      <c r="V835" s="6">
        <f>Table1[[#This Row],[eu_sales]]/(2017-Table1[[#This Row],[year_of_release]])</f>
        <v>33846.153846153844</v>
      </c>
      <c r="W835" s="6">
        <f>Table1[[#This Row],[jp_sales]]/(2017-Table1[[#This Row],[year_of_release]])</f>
        <v>24615.384615384617</v>
      </c>
      <c r="X835" s="6">
        <f>Table1[[#This Row],[other_sales]]/(2017-Table1[[#This Row],[year_of_release]])</f>
        <v>20769.23076923077</v>
      </c>
      <c r="Y835" s="4">
        <v>505524224</v>
      </c>
      <c r="Z835" s="4">
        <v>434174638</v>
      </c>
      <c r="AA835" s="4">
        <v>127761000</v>
      </c>
      <c r="AB835" s="1">
        <f>Table1[[#This Row],[na_sales]]/Table1[[#This Row],[NA population]]</f>
        <v>7.1213204611931711E-4</v>
      </c>
      <c r="AC835" s="1">
        <f>Table1[[#This Row],[eu_sales]]/Table1[[#This Row],[Eu population]]</f>
        <v>1.0134170941601614E-3</v>
      </c>
      <c r="AD835" s="1">
        <f>Table1[[#This Row],[jp_sales]]/Table1[[#This Row],[Jp population]]</f>
        <v>2.5046767010277003E-3</v>
      </c>
    </row>
    <row r="836" spans="1:30" x14ac:dyDescent="0.25">
      <c r="A836" t="s">
        <v>984</v>
      </c>
      <c r="B836" t="s">
        <v>45</v>
      </c>
      <c r="C836">
        <v>2005</v>
      </c>
      <c r="D836" t="s">
        <v>40</v>
      </c>
      <c r="E836" t="s">
        <v>642</v>
      </c>
      <c r="F836" s="4">
        <v>240000</v>
      </c>
      <c r="G836" s="4">
        <v>180000</v>
      </c>
      <c r="H836" s="4">
        <v>910000</v>
      </c>
      <c r="I836" s="4">
        <v>60000</v>
      </c>
      <c r="J836">
        <v>6.9</v>
      </c>
      <c r="K836">
        <v>29</v>
      </c>
      <c r="L836">
        <v>8.8000000000000007</v>
      </c>
      <c r="M836" s="4">
        <v>68</v>
      </c>
      <c r="N836" t="s">
        <v>643</v>
      </c>
      <c r="O836" t="s">
        <v>67</v>
      </c>
      <c r="P836" s="4">
        <v>1390000</v>
      </c>
      <c r="Q836" s="3">
        <f>AVERAGE(Table1[[#This Row],[critic_score]],Table1[[#This Row],[user_score]])</f>
        <v>7.8500000000000005</v>
      </c>
      <c r="R836" s="4">
        <f>Table1[[#This Row],[user_count]]+Table1[[#This Row],[critic_count]]</f>
        <v>97</v>
      </c>
      <c r="S836" s="2">
        <f>100000*Table1[[#This Row],[review_count]]/Table1[[#This Row],[total sales]]</f>
        <v>6.9784172661870505</v>
      </c>
      <c r="T836" s="2">
        <f>Table1[[#This Row],[total sales]]/(2017-Table1[[#This Row],[year_of_release]])</f>
        <v>115833.33333333333</v>
      </c>
      <c r="U836" s="9">
        <f>Table1[[#This Row],[na_sales]]/(2017-Table1[[#This Row],[year_of_release]])</f>
        <v>20000</v>
      </c>
      <c r="V836" s="6">
        <f>Table1[[#This Row],[eu_sales]]/(2017-Table1[[#This Row],[year_of_release]])</f>
        <v>15000</v>
      </c>
      <c r="W836" s="6">
        <f>Table1[[#This Row],[jp_sales]]/(2017-Table1[[#This Row],[year_of_release]])</f>
        <v>75833.333333333328</v>
      </c>
      <c r="X836" s="6">
        <f>Table1[[#This Row],[other_sales]]/(2017-Table1[[#This Row],[year_of_release]])</f>
        <v>5000</v>
      </c>
      <c r="Y836" s="4">
        <v>511054143</v>
      </c>
      <c r="Z836" s="4">
        <v>435713800</v>
      </c>
      <c r="AA836" s="4">
        <v>127773000</v>
      </c>
      <c r="AB836" s="1">
        <f>Table1[[#This Row],[na_sales]]/Table1[[#This Row],[NA population]]</f>
        <v>4.6961756065834302E-4</v>
      </c>
      <c r="AC836" s="1">
        <f>Table1[[#This Row],[eu_sales]]/Table1[[#This Row],[Eu population]]</f>
        <v>4.1311521462023926E-4</v>
      </c>
      <c r="AD836" s="1">
        <f>Table1[[#This Row],[jp_sales]]/Table1[[#This Row],[Jp population]]</f>
        <v>7.122005431507439E-3</v>
      </c>
    </row>
    <row r="837" spans="1:30" x14ac:dyDescent="0.25">
      <c r="A837" t="s">
        <v>858</v>
      </c>
      <c r="B837" t="s">
        <v>39</v>
      </c>
      <c r="C837">
        <v>2008</v>
      </c>
      <c r="D837" t="s">
        <v>40</v>
      </c>
      <c r="E837" t="s">
        <v>83</v>
      </c>
      <c r="F837" s="4">
        <v>430000</v>
      </c>
      <c r="G837" s="4">
        <v>690000</v>
      </c>
      <c r="H837" s="4">
        <v>10000</v>
      </c>
      <c r="I837" s="4">
        <v>260000</v>
      </c>
      <c r="J837">
        <v>8.5</v>
      </c>
      <c r="K837">
        <v>49</v>
      </c>
      <c r="L837">
        <v>6.4</v>
      </c>
      <c r="M837" s="4">
        <v>241</v>
      </c>
      <c r="N837" t="s">
        <v>189</v>
      </c>
      <c r="O837" t="s">
        <v>43</v>
      </c>
      <c r="P837" s="4">
        <v>1390000</v>
      </c>
      <c r="Q837" s="3">
        <f>AVERAGE(Table1[[#This Row],[critic_score]],Table1[[#This Row],[user_score]])</f>
        <v>7.45</v>
      </c>
      <c r="R837" s="4">
        <f>Table1[[#This Row],[user_count]]+Table1[[#This Row],[critic_count]]</f>
        <v>290</v>
      </c>
      <c r="S837" s="2">
        <f>100000*Table1[[#This Row],[review_count]]/Table1[[#This Row],[total sales]]</f>
        <v>20.863309352517987</v>
      </c>
      <c r="T837" s="2">
        <f>Table1[[#This Row],[total sales]]/(2017-Table1[[#This Row],[year_of_release]])</f>
        <v>154444.44444444444</v>
      </c>
      <c r="U837" s="9">
        <f>Table1[[#This Row],[na_sales]]/(2017-Table1[[#This Row],[year_of_release]])</f>
        <v>47777.777777777781</v>
      </c>
      <c r="V837" s="6">
        <f>Table1[[#This Row],[eu_sales]]/(2017-Table1[[#This Row],[year_of_release]])</f>
        <v>76666.666666666672</v>
      </c>
      <c r="W837" s="6">
        <f>Table1[[#This Row],[jp_sales]]/(2017-Table1[[#This Row],[year_of_release]])</f>
        <v>1111.1111111111111</v>
      </c>
      <c r="X837" s="6">
        <f>Table1[[#This Row],[other_sales]]/(2017-Table1[[#This Row],[year_of_release]])</f>
        <v>28888.888888888891</v>
      </c>
      <c r="Y837" s="4">
        <v>528816311</v>
      </c>
      <c r="Z837" s="4">
        <v>440001482</v>
      </c>
      <c r="AA837" s="4">
        <v>128063000</v>
      </c>
      <c r="AB837" s="1">
        <f>Table1[[#This Row],[na_sales]]/Table1[[#This Row],[NA population]]</f>
        <v>8.1313679448892788E-4</v>
      </c>
      <c r="AC837" s="1">
        <f>Table1[[#This Row],[eu_sales]]/Table1[[#This Row],[Eu population]]</f>
        <v>1.568176536278121E-3</v>
      </c>
      <c r="AD837" s="1">
        <f>Table1[[#This Row],[jp_sales]]/Table1[[#This Row],[Jp population]]</f>
        <v>7.8086566767918917E-5</v>
      </c>
    </row>
    <row r="838" spans="1:30" x14ac:dyDescent="0.25">
      <c r="A838" t="s">
        <v>988</v>
      </c>
      <c r="B838" t="s">
        <v>200</v>
      </c>
      <c r="C838">
        <v>2013</v>
      </c>
      <c r="D838" t="s">
        <v>40</v>
      </c>
      <c r="E838" t="s">
        <v>35</v>
      </c>
      <c r="F838" s="4">
        <v>830000</v>
      </c>
      <c r="G838" s="4">
        <v>430000</v>
      </c>
      <c r="H838" s="4">
        <v>0</v>
      </c>
      <c r="I838" s="4">
        <v>130000</v>
      </c>
      <c r="J838">
        <v>6</v>
      </c>
      <c r="K838">
        <v>77</v>
      </c>
      <c r="L838">
        <v>6.1</v>
      </c>
      <c r="M838" s="4">
        <v>1409</v>
      </c>
      <c r="N838" t="s">
        <v>989</v>
      </c>
      <c r="O838" t="s">
        <v>43</v>
      </c>
      <c r="P838" s="4">
        <v>1390000</v>
      </c>
      <c r="Q838" s="3">
        <f>AVERAGE(Table1[[#This Row],[critic_score]],Table1[[#This Row],[user_score]])</f>
        <v>6.05</v>
      </c>
      <c r="R838" s="4">
        <f>Table1[[#This Row],[user_count]]+Table1[[#This Row],[critic_count]]</f>
        <v>1486</v>
      </c>
      <c r="S838" s="2">
        <f>100000*Table1[[#This Row],[review_count]]/Table1[[#This Row],[total sales]]</f>
        <v>106.90647482014388</v>
      </c>
      <c r="T838" s="2">
        <f>Table1[[#This Row],[total sales]]/(2017-Table1[[#This Row],[year_of_release]])</f>
        <v>347500</v>
      </c>
      <c r="U838" s="9">
        <f>Table1[[#This Row],[na_sales]]/(2017-Table1[[#This Row],[year_of_release]])</f>
        <v>207500</v>
      </c>
      <c r="V838" s="6">
        <f>Table1[[#This Row],[eu_sales]]/(2017-Table1[[#This Row],[year_of_release]])</f>
        <v>107500</v>
      </c>
      <c r="W838" s="6">
        <f>Table1[[#This Row],[jp_sales]]/(2017-Table1[[#This Row],[year_of_release]])</f>
        <v>0</v>
      </c>
      <c r="X838" s="6">
        <f>Table1[[#This Row],[other_sales]]/(2017-Table1[[#This Row],[year_of_release]])</f>
        <v>32500</v>
      </c>
      <c r="Y838" s="4">
        <v>556861736</v>
      </c>
      <c r="Z838" s="4">
        <v>442492884</v>
      </c>
      <c r="AA838" s="4">
        <v>127445000</v>
      </c>
      <c r="AB838" s="1">
        <f>Table1[[#This Row],[na_sales]]/Table1[[#This Row],[NA population]]</f>
        <v>1.4904956586925557E-3</v>
      </c>
      <c r="AC838" s="1">
        <f>Table1[[#This Row],[eu_sales]]/Table1[[#This Row],[Eu population]]</f>
        <v>9.7176703976102814E-4</v>
      </c>
      <c r="AD838" s="1">
        <f>Table1[[#This Row],[jp_sales]]/Table1[[#This Row],[Jp population]]</f>
        <v>0</v>
      </c>
    </row>
    <row r="839" spans="1:30" x14ac:dyDescent="0.25">
      <c r="A839" t="s">
        <v>985</v>
      </c>
      <c r="B839" t="s">
        <v>34</v>
      </c>
      <c r="C839">
        <v>2013</v>
      </c>
      <c r="D839" t="s">
        <v>65</v>
      </c>
      <c r="E839" t="s">
        <v>198</v>
      </c>
      <c r="F839" s="4">
        <v>970000</v>
      </c>
      <c r="G839" s="4">
        <v>300000</v>
      </c>
      <c r="H839" s="4">
        <v>0</v>
      </c>
      <c r="I839" s="4">
        <v>110000</v>
      </c>
      <c r="J839">
        <v>8.1</v>
      </c>
      <c r="K839">
        <v>63</v>
      </c>
      <c r="L839">
        <v>7.9</v>
      </c>
      <c r="M839" s="4">
        <v>362</v>
      </c>
      <c r="N839" t="s">
        <v>469</v>
      </c>
      <c r="O839" t="s">
        <v>67</v>
      </c>
      <c r="P839" s="4">
        <v>1380000</v>
      </c>
      <c r="Q839" s="3">
        <f>AVERAGE(Table1[[#This Row],[critic_score]],Table1[[#This Row],[user_score]])</f>
        <v>8</v>
      </c>
      <c r="R839" s="4">
        <f>Table1[[#This Row],[user_count]]+Table1[[#This Row],[critic_count]]</f>
        <v>425</v>
      </c>
      <c r="S839" s="2">
        <f>100000*Table1[[#This Row],[review_count]]/Table1[[#This Row],[total sales]]</f>
        <v>30.797101449275363</v>
      </c>
      <c r="T839" s="2">
        <f>Table1[[#This Row],[total sales]]/(2017-Table1[[#This Row],[year_of_release]])</f>
        <v>345000</v>
      </c>
      <c r="U839" s="9">
        <f>Table1[[#This Row],[na_sales]]/(2017-Table1[[#This Row],[year_of_release]])</f>
        <v>242500</v>
      </c>
      <c r="V839" s="6">
        <f>Table1[[#This Row],[eu_sales]]/(2017-Table1[[#This Row],[year_of_release]])</f>
        <v>75000</v>
      </c>
      <c r="W839" s="6">
        <f>Table1[[#This Row],[jp_sales]]/(2017-Table1[[#This Row],[year_of_release]])</f>
        <v>0</v>
      </c>
      <c r="X839" s="6">
        <f>Table1[[#This Row],[other_sales]]/(2017-Table1[[#This Row],[year_of_release]])</f>
        <v>27500</v>
      </c>
      <c r="Y839" s="4">
        <v>556861736</v>
      </c>
      <c r="Z839" s="4">
        <v>442492884</v>
      </c>
      <c r="AA839" s="4">
        <v>127445000</v>
      </c>
      <c r="AB839" s="1">
        <f>Table1[[#This Row],[na_sales]]/Table1[[#This Row],[NA population]]</f>
        <v>1.7419045649780468E-3</v>
      </c>
      <c r="AC839" s="1">
        <f>Table1[[#This Row],[eu_sales]]/Table1[[#This Row],[Eu population]]</f>
        <v>6.7797700448443817E-4</v>
      </c>
      <c r="AD839" s="1">
        <f>Table1[[#This Row],[jp_sales]]/Table1[[#This Row],[Jp population]]</f>
        <v>0</v>
      </c>
    </row>
    <row r="840" spans="1:30" x14ac:dyDescent="0.25">
      <c r="A840" t="s">
        <v>986</v>
      </c>
      <c r="B840" t="s">
        <v>69</v>
      </c>
      <c r="C840">
        <v>2014</v>
      </c>
      <c r="D840" t="s">
        <v>27</v>
      </c>
      <c r="E840" t="s">
        <v>20</v>
      </c>
      <c r="F840" s="4">
        <v>480000</v>
      </c>
      <c r="G840" s="4">
        <v>530000</v>
      </c>
      <c r="H840" s="4">
        <v>280000</v>
      </c>
      <c r="I840" s="4">
        <v>90000</v>
      </c>
      <c r="J840">
        <v>6.4</v>
      </c>
      <c r="K840">
        <v>71</v>
      </c>
      <c r="L840">
        <v>6.1</v>
      </c>
      <c r="M840" s="4">
        <v>155</v>
      </c>
      <c r="N840" t="s">
        <v>987</v>
      </c>
      <c r="O840" t="s">
        <v>21</v>
      </c>
      <c r="P840" s="4">
        <v>1380000</v>
      </c>
      <c r="Q840" s="3">
        <f>AVERAGE(Table1[[#This Row],[critic_score]],Table1[[#This Row],[user_score]])</f>
        <v>6.25</v>
      </c>
      <c r="R840" s="4">
        <f>Table1[[#This Row],[user_count]]+Table1[[#This Row],[critic_count]]</f>
        <v>226</v>
      </c>
      <c r="S840" s="2">
        <f>100000*Table1[[#This Row],[review_count]]/Table1[[#This Row],[total sales]]</f>
        <v>16.376811594202898</v>
      </c>
      <c r="T840" s="2">
        <f>Table1[[#This Row],[total sales]]/(2017-Table1[[#This Row],[year_of_release]])</f>
        <v>460000</v>
      </c>
      <c r="U840" s="9">
        <f>Table1[[#This Row],[na_sales]]/(2017-Table1[[#This Row],[year_of_release]])</f>
        <v>160000</v>
      </c>
      <c r="V840" s="6">
        <f>Table1[[#This Row],[eu_sales]]/(2017-Table1[[#This Row],[year_of_release]])</f>
        <v>176666.66666666666</v>
      </c>
      <c r="W840" s="6">
        <f>Table1[[#This Row],[jp_sales]]/(2017-Table1[[#This Row],[year_of_release]])</f>
        <v>93333.333333333328</v>
      </c>
      <c r="X840" s="6">
        <f>Table1[[#This Row],[other_sales]]/(2017-Table1[[#This Row],[year_of_release]])</f>
        <v>30000</v>
      </c>
      <c r="Y840" s="4">
        <v>562338430</v>
      </c>
      <c r="Z840" s="4">
        <v>443580712</v>
      </c>
      <c r="AA840" s="4">
        <v>127276000</v>
      </c>
      <c r="AB840" s="1">
        <f>Table1[[#This Row],[na_sales]]/Table1[[#This Row],[NA population]]</f>
        <v>8.5357851143127463E-4</v>
      </c>
      <c r="AC840" s="1">
        <f>Table1[[#This Row],[eu_sales]]/Table1[[#This Row],[Eu population]]</f>
        <v>1.1948220147137507E-3</v>
      </c>
      <c r="AD840" s="1">
        <f>Table1[[#This Row],[jp_sales]]/Table1[[#This Row],[Jp population]]</f>
        <v>2.1999434300260848E-3</v>
      </c>
    </row>
    <row r="841" spans="1:30" x14ac:dyDescent="0.25">
      <c r="A841" t="s">
        <v>384</v>
      </c>
      <c r="B841" t="s">
        <v>103</v>
      </c>
      <c r="C841">
        <v>2003</v>
      </c>
      <c r="D841" t="s">
        <v>40</v>
      </c>
      <c r="E841" t="s">
        <v>55</v>
      </c>
      <c r="F841" s="4">
        <v>960000</v>
      </c>
      <c r="G841" s="4">
        <v>370000</v>
      </c>
      <c r="H841" s="4">
        <v>0</v>
      </c>
      <c r="I841" s="4">
        <v>50000</v>
      </c>
      <c r="J841">
        <v>7.7</v>
      </c>
      <c r="K841">
        <v>39</v>
      </c>
      <c r="L841">
        <v>7.8</v>
      </c>
      <c r="M841" s="4">
        <v>28</v>
      </c>
      <c r="N841" t="s">
        <v>385</v>
      </c>
      <c r="O841" t="s">
        <v>43</v>
      </c>
      <c r="P841" s="4">
        <v>1380000</v>
      </c>
      <c r="Q841" s="3">
        <f>AVERAGE(Table1[[#This Row],[critic_score]],Table1[[#This Row],[user_score]])</f>
        <v>7.75</v>
      </c>
      <c r="R841" s="4">
        <f>Table1[[#This Row],[user_count]]+Table1[[#This Row],[critic_count]]</f>
        <v>67</v>
      </c>
      <c r="S841" s="2">
        <f>100000*Table1[[#This Row],[review_count]]/Table1[[#This Row],[total sales]]</f>
        <v>4.8550724637681162</v>
      </c>
      <c r="T841" s="2">
        <f>Table1[[#This Row],[total sales]]/(2017-Table1[[#This Row],[year_of_release]])</f>
        <v>98571.428571428565</v>
      </c>
      <c r="U841" s="9">
        <f>Table1[[#This Row],[na_sales]]/(2017-Table1[[#This Row],[year_of_release]])</f>
        <v>68571.428571428565</v>
      </c>
      <c r="V841" s="6">
        <f>Table1[[#This Row],[eu_sales]]/(2017-Table1[[#This Row],[year_of_release]])</f>
        <v>26428.571428571428</v>
      </c>
      <c r="W841" s="6">
        <f>Table1[[#This Row],[jp_sales]]/(2017-Table1[[#This Row],[year_of_release]])</f>
        <v>0</v>
      </c>
      <c r="X841" s="6">
        <f>Table1[[#This Row],[other_sales]]/(2017-Table1[[#This Row],[year_of_release]])</f>
        <v>3571.4285714285716</v>
      </c>
      <c r="Y841" s="4">
        <v>500125528</v>
      </c>
      <c r="Z841" s="4">
        <v>432552540</v>
      </c>
      <c r="AA841" s="4">
        <v>127718000</v>
      </c>
      <c r="AB841" s="1">
        <f>Table1[[#This Row],[na_sales]]/Table1[[#This Row],[NA population]]</f>
        <v>1.9195180934655268E-3</v>
      </c>
      <c r="AC841" s="1">
        <f>Table1[[#This Row],[eu_sales]]/Table1[[#This Row],[Eu population]]</f>
        <v>8.553874172141031E-4</v>
      </c>
      <c r="AD841" s="1">
        <f>Table1[[#This Row],[jp_sales]]/Table1[[#This Row],[Jp population]]</f>
        <v>0</v>
      </c>
    </row>
    <row r="842" spans="1:30" x14ac:dyDescent="0.25">
      <c r="A842" t="s">
        <v>484</v>
      </c>
      <c r="B842" t="s">
        <v>200</v>
      </c>
      <c r="C842">
        <v>2015</v>
      </c>
      <c r="D842" t="s">
        <v>65</v>
      </c>
      <c r="E842" t="s">
        <v>198</v>
      </c>
      <c r="F842" s="4">
        <v>1030000</v>
      </c>
      <c r="G842" s="4">
        <v>210000</v>
      </c>
      <c r="H842" s="4">
        <v>0</v>
      </c>
      <c r="I842" s="4">
        <v>140000</v>
      </c>
      <c r="J842">
        <v>8.6</v>
      </c>
      <c r="K842">
        <v>21</v>
      </c>
      <c r="L842">
        <v>7.3</v>
      </c>
      <c r="M842" s="4">
        <v>279</v>
      </c>
      <c r="N842" t="s">
        <v>485</v>
      </c>
      <c r="O842" t="s">
        <v>43</v>
      </c>
      <c r="P842" s="4">
        <v>1380000</v>
      </c>
      <c r="Q842" s="3">
        <f>AVERAGE(Table1[[#This Row],[critic_score]],Table1[[#This Row],[user_score]])</f>
        <v>7.9499999999999993</v>
      </c>
      <c r="R842" s="4">
        <f>Table1[[#This Row],[user_count]]+Table1[[#This Row],[critic_count]]</f>
        <v>300</v>
      </c>
      <c r="S842" s="2">
        <f>100000*Table1[[#This Row],[review_count]]/Table1[[#This Row],[total sales]]</f>
        <v>21.739130434782609</v>
      </c>
      <c r="T842" s="2">
        <f>Table1[[#This Row],[total sales]]/(2017-Table1[[#This Row],[year_of_release]])</f>
        <v>690000</v>
      </c>
      <c r="U842" s="9">
        <f>Table1[[#This Row],[na_sales]]/(2017-Table1[[#This Row],[year_of_release]])</f>
        <v>515000</v>
      </c>
      <c r="V842" s="6">
        <f>Table1[[#This Row],[eu_sales]]/(2017-Table1[[#This Row],[year_of_release]])</f>
        <v>105000</v>
      </c>
      <c r="W842" s="6">
        <f>Table1[[#This Row],[jp_sales]]/(2017-Table1[[#This Row],[year_of_release]])</f>
        <v>0</v>
      </c>
      <c r="X842" s="6">
        <f>Table1[[#This Row],[other_sales]]/(2017-Table1[[#This Row],[year_of_release]])</f>
        <v>70000</v>
      </c>
      <c r="Y842" s="4">
        <v>567732286</v>
      </c>
      <c r="Z842" s="4">
        <v>444588718</v>
      </c>
      <c r="AA842" s="4">
        <v>127141000</v>
      </c>
      <c r="AB842" s="1">
        <f>Table1[[#This Row],[na_sales]]/Table1[[#This Row],[NA population]]</f>
        <v>1.814235380652634E-3</v>
      </c>
      <c r="AC842" s="1">
        <f>Table1[[#This Row],[eu_sales]]/Table1[[#This Row],[Eu population]]</f>
        <v>4.7234666894988551E-4</v>
      </c>
      <c r="AD842" s="1">
        <f>Table1[[#This Row],[jp_sales]]/Table1[[#This Row],[Jp population]]</f>
        <v>0</v>
      </c>
    </row>
    <row r="843" spans="1:30" x14ac:dyDescent="0.25">
      <c r="A843" t="s">
        <v>990</v>
      </c>
      <c r="B843" t="s">
        <v>200</v>
      </c>
      <c r="C843">
        <v>2015</v>
      </c>
      <c r="D843" t="s">
        <v>191</v>
      </c>
      <c r="E843" t="s">
        <v>176</v>
      </c>
      <c r="F843" s="4">
        <v>550000</v>
      </c>
      <c r="G843" s="4">
        <v>700000</v>
      </c>
      <c r="H843" s="4">
        <v>20000</v>
      </c>
      <c r="I843" s="4">
        <v>110000</v>
      </c>
      <c r="J843">
        <v>8.6</v>
      </c>
      <c r="K843">
        <v>102</v>
      </c>
      <c r="L843">
        <v>8</v>
      </c>
      <c r="M843" s="4">
        <v>1288</v>
      </c>
      <c r="N843" t="s">
        <v>991</v>
      </c>
      <c r="O843" t="s">
        <v>43</v>
      </c>
      <c r="P843" s="4">
        <v>1380000</v>
      </c>
      <c r="Q843" s="3">
        <f>AVERAGE(Table1[[#This Row],[critic_score]],Table1[[#This Row],[user_score]])</f>
        <v>8.3000000000000007</v>
      </c>
      <c r="R843" s="4">
        <f>Table1[[#This Row],[user_count]]+Table1[[#This Row],[critic_count]]</f>
        <v>1390</v>
      </c>
      <c r="S843" s="2">
        <f>100000*Table1[[#This Row],[review_count]]/Table1[[#This Row],[total sales]]</f>
        <v>100.72463768115942</v>
      </c>
      <c r="T843" s="2">
        <f>Table1[[#This Row],[total sales]]/(2017-Table1[[#This Row],[year_of_release]])</f>
        <v>690000</v>
      </c>
      <c r="U843" s="9">
        <f>Table1[[#This Row],[na_sales]]/(2017-Table1[[#This Row],[year_of_release]])</f>
        <v>275000</v>
      </c>
      <c r="V843" s="6">
        <f>Table1[[#This Row],[eu_sales]]/(2017-Table1[[#This Row],[year_of_release]])</f>
        <v>350000</v>
      </c>
      <c r="W843" s="6">
        <f>Table1[[#This Row],[jp_sales]]/(2017-Table1[[#This Row],[year_of_release]])</f>
        <v>10000</v>
      </c>
      <c r="X843" s="6">
        <f>Table1[[#This Row],[other_sales]]/(2017-Table1[[#This Row],[year_of_release]])</f>
        <v>55000</v>
      </c>
      <c r="Y843" s="4">
        <v>567732286</v>
      </c>
      <c r="Z843" s="4">
        <v>444588718</v>
      </c>
      <c r="AA843" s="4">
        <v>127141000</v>
      </c>
      <c r="AB843" s="1">
        <f>Table1[[#This Row],[na_sales]]/Table1[[#This Row],[NA population]]</f>
        <v>9.6876646539703745E-4</v>
      </c>
      <c r="AC843" s="1">
        <f>Table1[[#This Row],[eu_sales]]/Table1[[#This Row],[Eu population]]</f>
        <v>1.5744888964996182E-3</v>
      </c>
      <c r="AD843" s="1">
        <f>Table1[[#This Row],[jp_sales]]/Table1[[#This Row],[Jp population]]</f>
        <v>1.5730566850976474E-4</v>
      </c>
    </row>
    <row r="844" spans="1:30" x14ac:dyDescent="0.25">
      <c r="A844" t="s">
        <v>993</v>
      </c>
      <c r="B844" t="s">
        <v>45</v>
      </c>
      <c r="C844">
        <v>2001</v>
      </c>
      <c r="D844" t="s">
        <v>19</v>
      </c>
      <c r="E844" t="s">
        <v>538</v>
      </c>
      <c r="F844" s="4">
        <v>670000</v>
      </c>
      <c r="G844" s="4">
        <v>530000</v>
      </c>
      <c r="H844" s="4">
        <v>0</v>
      </c>
      <c r="I844" s="4">
        <v>180000</v>
      </c>
      <c r="J844">
        <v>8.1</v>
      </c>
      <c r="K844">
        <v>21</v>
      </c>
      <c r="L844">
        <v>8.1</v>
      </c>
      <c r="M844" s="4">
        <v>18</v>
      </c>
      <c r="N844" t="s">
        <v>994</v>
      </c>
      <c r="O844" t="s">
        <v>67</v>
      </c>
      <c r="P844" s="4">
        <v>1380000</v>
      </c>
      <c r="Q844" s="3">
        <f>AVERAGE(Table1[[#This Row],[critic_score]],Table1[[#This Row],[user_score]])</f>
        <v>8.1</v>
      </c>
      <c r="R844" s="4">
        <f>Table1[[#This Row],[user_count]]+Table1[[#This Row],[critic_count]]</f>
        <v>39</v>
      </c>
      <c r="S844" s="2">
        <f>100000*Table1[[#This Row],[review_count]]/Table1[[#This Row],[total sales]]</f>
        <v>2.8260869565217392</v>
      </c>
      <c r="T844" s="2">
        <f>Table1[[#This Row],[total sales]]/(2017-Table1[[#This Row],[year_of_release]])</f>
        <v>86250</v>
      </c>
      <c r="U844" s="9">
        <f>Table1[[#This Row],[na_sales]]/(2017-Table1[[#This Row],[year_of_release]])</f>
        <v>41875</v>
      </c>
      <c r="V844" s="6">
        <f>Table1[[#This Row],[eu_sales]]/(2017-Table1[[#This Row],[year_of_release]])</f>
        <v>33125</v>
      </c>
      <c r="W844" s="6">
        <f>Table1[[#This Row],[jp_sales]]/(2017-Table1[[#This Row],[year_of_release]])</f>
        <v>0</v>
      </c>
      <c r="X844" s="6">
        <f>Table1[[#This Row],[other_sales]]/(2017-Table1[[#This Row],[year_of_release]])</f>
        <v>11250</v>
      </c>
      <c r="Y844" s="4">
        <v>489752572</v>
      </c>
      <c r="Z844" s="4">
        <v>430035992</v>
      </c>
      <c r="AA844" s="4">
        <v>127149000</v>
      </c>
      <c r="AB844" s="1">
        <f>Table1[[#This Row],[na_sales]]/Table1[[#This Row],[NA population]]</f>
        <v>1.3680377364102951E-3</v>
      </c>
      <c r="AC844" s="1">
        <f>Table1[[#This Row],[eu_sales]]/Table1[[#This Row],[Eu population]]</f>
        <v>1.2324549801868677E-3</v>
      </c>
      <c r="AD844" s="1">
        <f>Table1[[#This Row],[jp_sales]]/Table1[[#This Row],[Jp population]]</f>
        <v>0</v>
      </c>
    </row>
    <row r="845" spans="1:30" x14ac:dyDescent="0.25">
      <c r="A845" t="s">
        <v>995</v>
      </c>
      <c r="B845" t="s">
        <v>26</v>
      </c>
      <c r="C845">
        <v>2009</v>
      </c>
      <c r="D845" t="s">
        <v>40</v>
      </c>
      <c r="E845" t="s">
        <v>55</v>
      </c>
      <c r="F845" s="4">
        <v>1260000</v>
      </c>
      <c r="G845" s="4">
        <v>20000</v>
      </c>
      <c r="H845" s="4">
        <v>0</v>
      </c>
      <c r="I845" s="4">
        <v>100000</v>
      </c>
      <c r="J845">
        <v>6</v>
      </c>
      <c r="K845">
        <v>6</v>
      </c>
      <c r="L845">
        <v>6.7</v>
      </c>
      <c r="M845" s="4">
        <v>7</v>
      </c>
      <c r="N845" t="s">
        <v>996</v>
      </c>
      <c r="O845" t="s">
        <v>21</v>
      </c>
      <c r="P845" s="4">
        <v>1380000</v>
      </c>
      <c r="Q845" s="3">
        <f>AVERAGE(Table1[[#This Row],[critic_score]],Table1[[#This Row],[user_score]])</f>
        <v>6.35</v>
      </c>
      <c r="R845" s="4">
        <f>Table1[[#This Row],[user_count]]+Table1[[#This Row],[critic_count]]</f>
        <v>13</v>
      </c>
      <c r="S845" s="2">
        <f>100000*Table1[[#This Row],[review_count]]/Table1[[#This Row],[total sales]]</f>
        <v>0.94202898550724634</v>
      </c>
      <c r="T845" s="2">
        <f>Table1[[#This Row],[total sales]]/(2017-Table1[[#This Row],[year_of_release]])</f>
        <v>172500</v>
      </c>
      <c r="U845" s="9">
        <f>Table1[[#This Row],[na_sales]]/(2017-Table1[[#This Row],[year_of_release]])</f>
        <v>157500</v>
      </c>
      <c r="V845" s="6">
        <f>Table1[[#This Row],[eu_sales]]/(2017-Table1[[#This Row],[year_of_release]])</f>
        <v>2500</v>
      </c>
      <c r="W845" s="6">
        <f>Table1[[#This Row],[jp_sales]]/(2017-Table1[[#This Row],[year_of_release]])</f>
        <v>0</v>
      </c>
      <c r="X845" s="6">
        <f>Table1[[#This Row],[other_sales]]/(2017-Table1[[#This Row],[year_of_release]])</f>
        <v>12500</v>
      </c>
      <c r="Y845" s="4">
        <v>534740514</v>
      </c>
      <c r="Z845" s="4">
        <v>441041694</v>
      </c>
      <c r="AA845" s="4">
        <v>128047000</v>
      </c>
      <c r="AB845" s="1">
        <f>Table1[[#This Row],[na_sales]]/Table1[[#This Row],[NA population]]</f>
        <v>2.356283032633656E-3</v>
      </c>
      <c r="AC845" s="1">
        <f>Table1[[#This Row],[eu_sales]]/Table1[[#This Row],[Eu population]]</f>
        <v>4.5347186608620271E-5</v>
      </c>
      <c r="AD845" s="1">
        <f>Table1[[#This Row],[jp_sales]]/Table1[[#This Row],[Jp population]]</f>
        <v>0</v>
      </c>
    </row>
    <row r="846" spans="1:30" x14ac:dyDescent="0.25">
      <c r="A846" t="s">
        <v>999</v>
      </c>
      <c r="B846" t="s">
        <v>26</v>
      </c>
      <c r="C846">
        <v>2007</v>
      </c>
      <c r="D846" t="s">
        <v>96</v>
      </c>
      <c r="E846" t="s">
        <v>176</v>
      </c>
      <c r="F846" s="4">
        <v>330000</v>
      </c>
      <c r="G846" s="4">
        <v>410000</v>
      </c>
      <c r="H846" s="4">
        <v>540000</v>
      </c>
      <c r="I846" s="4">
        <v>100000</v>
      </c>
      <c r="J846">
        <v>8.1</v>
      </c>
      <c r="K846">
        <v>44</v>
      </c>
      <c r="L846">
        <v>6.1</v>
      </c>
      <c r="M846" s="4">
        <v>60</v>
      </c>
      <c r="N846" t="s">
        <v>1000</v>
      </c>
      <c r="O846" t="s">
        <v>84</v>
      </c>
      <c r="P846" s="4">
        <v>1380000</v>
      </c>
      <c r="Q846" s="3">
        <f>AVERAGE(Table1[[#This Row],[critic_score]],Table1[[#This Row],[user_score]])</f>
        <v>7.1</v>
      </c>
      <c r="R846" s="4">
        <f>Table1[[#This Row],[user_count]]+Table1[[#This Row],[critic_count]]</f>
        <v>104</v>
      </c>
      <c r="S846" s="2">
        <f>100000*Table1[[#This Row],[review_count]]/Table1[[#This Row],[total sales]]</f>
        <v>7.5362318840579707</v>
      </c>
      <c r="T846" s="2">
        <f>Table1[[#This Row],[total sales]]/(2017-Table1[[#This Row],[year_of_release]])</f>
        <v>138000</v>
      </c>
      <c r="U846" s="9">
        <f>Table1[[#This Row],[na_sales]]/(2017-Table1[[#This Row],[year_of_release]])</f>
        <v>33000</v>
      </c>
      <c r="V846" s="6">
        <f>Table1[[#This Row],[eu_sales]]/(2017-Table1[[#This Row],[year_of_release]])</f>
        <v>41000</v>
      </c>
      <c r="W846" s="6">
        <f>Table1[[#This Row],[jp_sales]]/(2017-Table1[[#This Row],[year_of_release]])</f>
        <v>54000</v>
      </c>
      <c r="X846" s="6">
        <f>Table1[[#This Row],[other_sales]]/(2017-Table1[[#This Row],[year_of_release]])</f>
        <v>10000</v>
      </c>
      <c r="Y846" s="4">
        <v>522751172</v>
      </c>
      <c r="Z846" s="4">
        <v>438594184</v>
      </c>
      <c r="AA846" s="4">
        <v>128001000</v>
      </c>
      <c r="AB846" s="1">
        <f>Table1[[#This Row],[na_sales]]/Table1[[#This Row],[NA population]]</f>
        <v>6.3127548569130709E-4</v>
      </c>
      <c r="AC846" s="1">
        <f>Table1[[#This Row],[eu_sales]]/Table1[[#This Row],[Eu population]]</f>
        <v>9.3480491752257248E-4</v>
      </c>
      <c r="AD846" s="1">
        <f>Table1[[#This Row],[jp_sales]]/Table1[[#This Row],[Jp population]]</f>
        <v>4.2187170412731154E-3</v>
      </c>
    </row>
    <row r="847" spans="1:30" x14ac:dyDescent="0.25">
      <c r="A847" t="s">
        <v>997</v>
      </c>
      <c r="B847" t="s">
        <v>39</v>
      </c>
      <c r="C847">
        <v>2011</v>
      </c>
      <c r="D847" t="s">
        <v>54</v>
      </c>
      <c r="E847" t="s">
        <v>176</v>
      </c>
      <c r="F847" s="4">
        <v>500000</v>
      </c>
      <c r="G847" s="4">
        <v>590000</v>
      </c>
      <c r="H847" s="4">
        <v>70000</v>
      </c>
      <c r="I847" s="4">
        <v>220000</v>
      </c>
      <c r="J847">
        <v>8.9</v>
      </c>
      <c r="K847">
        <v>50</v>
      </c>
      <c r="L847">
        <v>8.1999999999999993</v>
      </c>
      <c r="M847" s="4">
        <v>682</v>
      </c>
      <c r="N847" t="s">
        <v>998</v>
      </c>
      <c r="O847" t="s">
        <v>43</v>
      </c>
      <c r="P847" s="4">
        <v>1380000</v>
      </c>
      <c r="Q847" s="3">
        <f>AVERAGE(Table1[[#This Row],[critic_score]],Table1[[#This Row],[user_score]])</f>
        <v>8.5500000000000007</v>
      </c>
      <c r="R847" s="4">
        <f>Table1[[#This Row],[user_count]]+Table1[[#This Row],[critic_count]]</f>
        <v>732</v>
      </c>
      <c r="S847" s="2">
        <f>100000*Table1[[#This Row],[review_count]]/Table1[[#This Row],[total sales]]</f>
        <v>53.043478260869563</v>
      </c>
      <c r="T847" s="2">
        <f>Table1[[#This Row],[total sales]]/(2017-Table1[[#This Row],[year_of_release]])</f>
        <v>230000</v>
      </c>
      <c r="U847" s="9">
        <f>Table1[[#This Row],[na_sales]]/(2017-Table1[[#This Row],[year_of_release]])</f>
        <v>83333.333333333328</v>
      </c>
      <c r="V847" s="6">
        <f>Table1[[#This Row],[eu_sales]]/(2017-Table1[[#This Row],[year_of_release]])</f>
        <v>98333.333333333328</v>
      </c>
      <c r="W847" s="6">
        <f>Table1[[#This Row],[jp_sales]]/(2017-Table1[[#This Row],[year_of_release]])</f>
        <v>11666.666666666666</v>
      </c>
      <c r="X847" s="6">
        <f>Table1[[#This Row],[other_sales]]/(2017-Table1[[#This Row],[year_of_release]])</f>
        <v>36666.666666666664</v>
      </c>
      <c r="Y847" s="4">
        <v>545961365</v>
      </c>
      <c r="Z847" s="4">
        <v>440756453</v>
      </c>
      <c r="AA847" s="4">
        <v>127833000</v>
      </c>
      <c r="AB847" s="1">
        <f>Table1[[#This Row],[na_sales]]/Table1[[#This Row],[NA population]]</f>
        <v>9.158157189382806E-4</v>
      </c>
      <c r="AC847" s="1">
        <f>Table1[[#This Row],[eu_sales]]/Table1[[#This Row],[Eu population]]</f>
        <v>1.3386077412688498E-3</v>
      </c>
      <c r="AD847" s="1">
        <f>Table1[[#This Row],[jp_sales]]/Table1[[#This Row],[Jp population]]</f>
        <v>5.4758943308848263E-4</v>
      </c>
    </row>
    <row r="848" spans="1:30" x14ac:dyDescent="0.25">
      <c r="A848" t="s">
        <v>863</v>
      </c>
      <c r="B848" t="s">
        <v>34</v>
      </c>
      <c r="C848">
        <v>2011</v>
      </c>
      <c r="D848" t="s">
        <v>27</v>
      </c>
      <c r="E848" t="s">
        <v>403</v>
      </c>
      <c r="F848" s="4">
        <v>710000</v>
      </c>
      <c r="G848" s="4">
        <v>530000</v>
      </c>
      <c r="H848" s="4">
        <v>0</v>
      </c>
      <c r="I848" s="4">
        <v>130000</v>
      </c>
      <c r="J848">
        <v>7.7</v>
      </c>
      <c r="K848">
        <v>49</v>
      </c>
      <c r="L848">
        <v>8.3000000000000007</v>
      </c>
      <c r="M848" s="4">
        <v>340</v>
      </c>
      <c r="N848" t="s">
        <v>992</v>
      </c>
      <c r="O848" t="s">
        <v>21</v>
      </c>
      <c r="P848" s="4">
        <v>1370000</v>
      </c>
      <c r="Q848" s="3">
        <f>AVERAGE(Table1[[#This Row],[critic_score]],Table1[[#This Row],[user_score]])</f>
        <v>8</v>
      </c>
      <c r="R848" s="4">
        <f>Table1[[#This Row],[user_count]]+Table1[[#This Row],[critic_count]]</f>
        <v>389</v>
      </c>
      <c r="S848" s="2">
        <f>100000*Table1[[#This Row],[review_count]]/Table1[[#This Row],[total sales]]</f>
        <v>28.394160583941606</v>
      </c>
      <c r="T848" s="2">
        <f>Table1[[#This Row],[total sales]]/(2017-Table1[[#This Row],[year_of_release]])</f>
        <v>228333.33333333334</v>
      </c>
      <c r="U848" s="9">
        <f>Table1[[#This Row],[na_sales]]/(2017-Table1[[#This Row],[year_of_release]])</f>
        <v>118333.33333333333</v>
      </c>
      <c r="V848" s="6">
        <f>Table1[[#This Row],[eu_sales]]/(2017-Table1[[#This Row],[year_of_release]])</f>
        <v>88333.333333333328</v>
      </c>
      <c r="W848" s="6">
        <f>Table1[[#This Row],[jp_sales]]/(2017-Table1[[#This Row],[year_of_release]])</f>
        <v>0</v>
      </c>
      <c r="X848" s="6">
        <f>Table1[[#This Row],[other_sales]]/(2017-Table1[[#This Row],[year_of_release]])</f>
        <v>21666.666666666668</v>
      </c>
      <c r="Y848" s="4">
        <v>545961365</v>
      </c>
      <c r="Z848" s="4">
        <v>440756453</v>
      </c>
      <c r="AA848" s="4">
        <v>127833000</v>
      </c>
      <c r="AB848" s="1">
        <f>Table1[[#This Row],[na_sales]]/Table1[[#This Row],[NA population]]</f>
        <v>1.3004583208923585E-3</v>
      </c>
      <c r="AC848" s="1">
        <f>Table1[[#This Row],[eu_sales]]/Table1[[#This Row],[Eu population]]</f>
        <v>1.2024781404618482E-3</v>
      </c>
      <c r="AD848" s="1">
        <f>Table1[[#This Row],[jp_sales]]/Table1[[#This Row],[Jp population]]</f>
        <v>0</v>
      </c>
    </row>
    <row r="849" spans="1:30" x14ac:dyDescent="0.25">
      <c r="A849" t="s">
        <v>319</v>
      </c>
      <c r="B849" t="s">
        <v>45</v>
      </c>
      <c r="C849">
        <v>2008</v>
      </c>
      <c r="D849" t="s">
        <v>40</v>
      </c>
      <c r="E849" t="s">
        <v>183</v>
      </c>
      <c r="F849" s="4">
        <v>600000</v>
      </c>
      <c r="G849" s="4">
        <v>10000</v>
      </c>
      <c r="H849" s="4">
        <v>0</v>
      </c>
      <c r="I849" s="4">
        <v>760000</v>
      </c>
      <c r="J849">
        <v>7.7</v>
      </c>
      <c r="K849">
        <v>12</v>
      </c>
      <c r="L849">
        <v>8.4</v>
      </c>
      <c r="M849" s="4">
        <v>16</v>
      </c>
      <c r="N849" t="s">
        <v>184</v>
      </c>
      <c r="O849" t="s">
        <v>84</v>
      </c>
      <c r="P849" s="4">
        <v>1370000</v>
      </c>
      <c r="Q849" s="3">
        <f>AVERAGE(Table1[[#This Row],[critic_score]],Table1[[#This Row],[user_score]])</f>
        <v>8.0500000000000007</v>
      </c>
      <c r="R849" s="4">
        <f>Table1[[#This Row],[user_count]]+Table1[[#This Row],[critic_count]]</f>
        <v>28</v>
      </c>
      <c r="S849" s="2">
        <f>100000*Table1[[#This Row],[review_count]]/Table1[[#This Row],[total sales]]</f>
        <v>2.0437956204379564</v>
      </c>
      <c r="T849" s="2">
        <f>Table1[[#This Row],[total sales]]/(2017-Table1[[#This Row],[year_of_release]])</f>
        <v>152222.22222222222</v>
      </c>
      <c r="U849" s="9">
        <f>Table1[[#This Row],[na_sales]]/(2017-Table1[[#This Row],[year_of_release]])</f>
        <v>66666.666666666672</v>
      </c>
      <c r="V849" s="6">
        <f>Table1[[#This Row],[eu_sales]]/(2017-Table1[[#This Row],[year_of_release]])</f>
        <v>1111.1111111111111</v>
      </c>
      <c r="W849" s="6">
        <f>Table1[[#This Row],[jp_sales]]/(2017-Table1[[#This Row],[year_of_release]])</f>
        <v>0</v>
      </c>
      <c r="X849" s="6">
        <f>Table1[[#This Row],[other_sales]]/(2017-Table1[[#This Row],[year_of_release]])</f>
        <v>84444.444444444438</v>
      </c>
      <c r="Y849" s="4">
        <v>528816311</v>
      </c>
      <c r="Z849" s="4">
        <v>440001482</v>
      </c>
      <c r="AA849" s="4">
        <v>128063000</v>
      </c>
      <c r="AB849" s="1">
        <f>Table1[[#This Row],[na_sales]]/Table1[[#This Row],[NA population]]</f>
        <v>1.1346094806822251E-3</v>
      </c>
      <c r="AC849" s="1">
        <f>Table1[[#This Row],[eu_sales]]/Table1[[#This Row],[Eu population]]</f>
        <v>2.2727196177943781E-5</v>
      </c>
      <c r="AD849" s="1">
        <f>Table1[[#This Row],[jp_sales]]/Table1[[#This Row],[Jp population]]</f>
        <v>0</v>
      </c>
    </row>
    <row r="850" spans="1:30" x14ac:dyDescent="0.25">
      <c r="A850" t="s">
        <v>997</v>
      </c>
      <c r="B850" t="s">
        <v>34</v>
      </c>
      <c r="C850">
        <v>2011</v>
      </c>
      <c r="D850" t="s">
        <v>54</v>
      </c>
      <c r="E850" t="s">
        <v>176</v>
      </c>
      <c r="F850" s="4">
        <v>760000</v>
      </c>
      <c r="G850" s="4">
        <v>470000</v>
      </c>
      <c r="H850" s="4">
        <v>20000</v>
      </c>
      <c r="I850" s="4">
        <v>120000</v>
      </c>
      <c r="J850">
        <v>8.9</v>
      </c>
      <c r="K850">
        <v>70</v>
      </c>
      <c r="L850">
        <v>8.3000000000000007</v>
      </c>
      <c r="M850" s="4">
        <v>684</v>
      </c>
      <c r="N850" t="s">
        <v>998</v>
      </c>
      <c r="O850" t="s">
        <v>43</v>
      </c>
      <c r="P850" s="4">
        <v>1370000</v>
      </c>
      <c r="Q850" s="3">
        <f>AVERAGE(Table1[[#This Row],[critic_score]],Table1[[#This Row],[user_score]])</f>
        <v>8.6000000000000014</v>
      </c>
      <c r="R850" s="4">
        <f>Table1[[#This Row],[user_count]]+Table1[[#This Row],[critic_count]]</f>
        <v>754</v>
      </c>
      <c r="S850" s="2">
        <f>100000*Table1[[#This Row],[review_count]]/Table1[[#This Row],[total sales]]</f>
        <v>55.036496350364963</v>
      </c>
      <c r="T850" s="2">
        <f>Table1[[#This Row],[total sales]]/(2017-Table1[[#This Row],[year_of_release]])</f>
        <v>228333.33333333334</v>
      </c>
      <c r="U850" s="9">
        <f>Table1[[#This Row],[na_sales]]/(2017-Table1[[#This Row],[year_of_release]])</f>
        <v>126666.66666666667</v>
      </c>
      <c r="V850" s="6">
        <f>Table1[[#This Row],[eu_sales]]/(2017-Table1[[#This Row],[year_of_release]])</f>
        <v>78333.333333333328</v>
      </c>
      <c r="W850" s="6">
        <f>Table1[[#This Row],[jp_sales]]/(2017-Table1[[#This Row],[year_of_release]])</f>
        <v>3333.3333333333335</v>
      </c>
      <c r="X850" s="6">
        <f>Table1[[#This Row],[other_sales]]/(2017-Table1[[#This Row],[year_of_release]])</f>
        <v>20000</v>
      </c>
      <c r="Y850" s="4">
        <v>545961365</v>
      </c>
      <c r="Z850" s="4">
        <v>440756453</v>
      </c>
      <c r="AA850" s="4">
        <v>127833000</v>
      </c>
      <c r="AB850" s="1">
        <f>Table1[[#This Row],[na_sales]]/Table1[[#This Row],[NA population]]</f>
        <v>1.3920398927861864E-3</v>
      </c>
      <c r="AC850" s="1">
        <f>Table1[[#This Row],[eu_sales]]/Table1[[#This Row],[Eu population]]</f>
        <v>1.0663485396548466E-3</v>
      </c>
      <c r="AD850" s="1">
        <f>Table1[[#This Row],[jp_sales]]/Table1[[#This Row],[Jp population]]</f>
        <v>1.5645412373956646E-4</v>
      </c>
    </row>
    <row r="851" spans="1:30" x14ac:dyDescent="0.25">
      <c r="A851" t="s">
        <v>57</v>
      </c>
      <c r="B851" t="s">
        <v>18</v>
      </c>
      <c r="C851">
        <v>2010</v>
      </c>
      <c r="D851" t="s">
        <v>54</v>
      </c>
      <c r="E851" t="s">
        <v>55</v>
      </c>
      <c r="F851" s="4">
        <v>800000</v>
      </c>
      <c r="G851" s="4">
        <v>450000</v>
      </c>
      <c r="H851" s="4">
        <v>0</v>
      </c>
      <c r="I851" s="4">
        <v>120000</v>
      </c>
      <c r="J851">
        <v>8</v>
      </c>
      <c r="K851">
        <v>25</v>
      </c>
      <c r="L851">
        <v>5.8</v>
      </c>
      <c r="M851" s="4">
        <v>87</v>
      </c>
      <c r="N851" t="s">
        <v>58</v>
      </c>
      <c r="O851" t="s">
        <v>43</v>
      </c>
      <c r="P851" s="4">
        <v>1370000</v>
      </c>
      <c r="Q851" s="3">
        <f>AVERAGE(Table1[[#This Row],[critic_score]],Table1[[#This Row],[user_score]])</f>
        <v>6.9</v>
      </c>
      <c r="R851" s="4">
        <f>Table1[[#This Row],[user_count]]+Table1[[#This Row],[critic_count]]</f>
        <v>112</v>
      </c>
      <c r="S851" s="2">
        <f>100000*Table1[[#This Row],[review_count]]/Table1[[#This Row],[total sales]]</f>
        <v>8.1751824817518255</v>
      </c>
      <c r="T851" s="2">
        <f>Table1[[#This Row],[total sales]]/(2017-Table1[[#This Row],[year_of_release]])</f>
        <v>195714.28571428571</v>
      </c>
      <c r="U851" s="9">
        <f>Table1[[#This Row],[na_sales]]/(2017-Table1[[#This Row],[year_of_release]])</f>
        <v>114285.71428571429</v>
      </c>
      <c r="V851" s="6">
        <f>Table1[[#This Row],[eu_sales]]/(2017-Table1[[#This Row],[year_of_release]])</f>
        <v>64285.714285714283</v>
      </c>
      <c r="W851" s="6">
        <f>Table1[[#This Row],[jp_sales]]/(2017-Table1[[#This Row],[year_of_release]])</f>
        <v>0</v>
      </c>
      <c r="X851" s="6">
        <f>Table1[[#This Row],[other_sales]]/(2017-Table1[[#This Row],[year_of_release]])</f>
        <v>17142.857142857141</v>
      </c>
      <c r="Y851" s="4">
        <v>540520772</v>
      </c>
      <c r="Z851" s="4">
        <v>441654761</v>
      </c>
      <c r="AA851" s="4">
        <v>128070000</v>
      </c>
      <c r="AB851" s="1">
        <f>Table1[[#This Row],[na_sales]]/Table1[[#This Row],[NA population]]</f>
        <v>1.4800541282435672E-3</v>
      </c>
      <c r="AC851" s="1">
        <f>Table1[[#This Row],[eu_sales]]/Table1[[#This Row],[Eu population]]</f>
        <v>1.0188953901031307E-3</v>
      </c>
      <c r="AD851" s="1">
        <f>Table1[[#This Row],[jp_sales]]/Table1[[#This Row],[Jp population]]</f>
        <v>0</v>
      </c>
    </row>
    <row r="852" spans="1:30" x14ac:dyDescent="0.25">
      <c r="A852" t="s">
        <v>1001</v>
      </c>
      <c r="B852" t="s">
        <v>103</v>
      </c>
      <c r="C852">
        <v>2004</v>
      </c>
      <c r="D852" t="s">
        <v>96</v>
      </c>
      <c r="E852" t="s">
        <v>55</v>
      </c>
      <c r="F852" s="4">
        <v>990000</v>
      </c>
      <c r="G852" s="4">
        <v>330000</v>
      </c>
      <c r="H852" s="4">
        <v>0</v>
      </c>
      <c r="I852" s="4">
        <v>50000</v>
      </c>
      <c r="J852">
        <v>8.6</v>
      </c>
      <c r="K852">
        <v>67</v>
      </c>
      <c r="L852">
        <v>8.6</v>
      </c>
      <c r="M852" s="4">
        <v>140</v>
      </c>
      <c r="N852" t="s">
        <v>285</v>
      </c>
      <c r="O852" t="s">
        <v>67</v>
      </c>
      <c r="P852" s="4">
        <v>1370000</v>
      </c>
      <c r="Q852" s="3">
        <f>AVERAGE(Table1[[#This Row],[critic_score]],Table1[[#This Row],[user_score]])</f>
        <v>8.6</v>
      </c>
      <c r="R852" s="4">
        <f>Table1[[#This Row],[user_count]]+Table1[[#This Row],[critic_count]]</f>
        <v>207</v>
      </c>
      <c r="S852" s="2">
        <f>100000*Table1[[#This Row],[review_count]]/Table1[[#This Row],[total sales]]</f>
        <v>15.10948905109489</v>
      </c>
      <c r="T852" s="2">
        <f>Table1[[#This Row],[total sales]]/(2017-Table1[[#This Row],[year_of_release]])</f>
        <v>105384.61538461539</v>
      </c>
      <c r="U852" s="9">
        <f>Table1[[#This Row],[na_sales]]/(2017-Table1[[#This Row],[year_of_release]])</f>
        <v>76153.846153846156</v>
      </c>
      <c r="V852" s="6">
        <f>Table1[[#This Row],[eu_sales]]/(2017-Table1[[#This Row],[year_of_release]])</f>
        <v>25384.615384615383</v>
      </c>
      <c r="W852" s="6">
        <f>Table1[[#This Row],[jp_sales]]/(2017-Table1[[#This Row],[year_of_release]])</f>
        <v>0</v>
      </c>
      <c r="X852" s="6">
        <f>Table1[[#This Row],[other_sales]]/(2017-Table1[[#This Row],[year_of_release]])</f>
        <v>3846.1538461538462</v>
      </c>
      <c r="Y852" s="4">
        <v>505524224</v>
      </c>
      <c r="Z852" s="4">
        <v>434174638</v>
      </c>
      <c r="AA852" s="4">
        <v>127761000</v>
      </c>
      <c r="AB852" s="1">
        <f>Table1[[#This Row],[na_sales]]/Table1[[#This Row],[NA population]]</f>
        <v>1.9583631268281221E-3</v>
      </c>
      <c r="AC852" s="1">
        <f>Table1[[#This Row],[eu_sales]]/Table1[[#This Row],[Eu population]]</f>
        <v>7.6006282062012105E-4</v>
      </c>
      <c r="AD852" s="1">
        <f>Table1[[#This Row],[jp_sales]]/Table1[[#This Row],[Jp population]]</f>
        <v>0</v>
      </c>
    </row>
    <row r="853" spans="1:30" x14ac:dyDescent="0.25">
      <c r="A853" t="s">
        <v>1002</v>
      </c>
      <c r="B853" t="s">
        <v>118</v>
      </c>
      <c r="C853">
        <v>2005</v>
      </c>
      <c r="D853" t="s">
        <v>73</v>
      </c>
      <c r="E853" t="s">
        <v>100</v>
      </c>
      <c r="F853" s="4">
        <v>490000</v>
      </c>
      <c r="G853" s="4">
        <v>550000</v>
      </c>
      <c r="H853" s="4">
        <v>0</v>
      </c>
      <c r="I853" s="4">
        <v>330000</v>
      </c>
      <c r="J853">
        <v>6.5</v>
      </c>
      <c r="K853">
        <v>17</v>
      </c>
      <c r="L853">
        <v>6.9</v>
      </c>
      <c r="M853" s="4">
        <v>32</v>
      </c>
      <c r="N853" t="s">
        <v>321</v>
      </c>
      <c r="O853" t="s">
        <v>67</v>
      </c>
      <c r="P853" s="4">
        <v>1370000</v>
      </c>
      <c r="Q853" s="3">
        <f>AVERAGE(Table1[[#This Row],[critic_score]],Table1[[#This Row],[user_score]])</f>
        <v>6.7</v>
      </c>
      <c r="R853" s="4">
        <f>Table1[[#This Row],[user_count]]+Table1[[#This Row],[critic_count]]</f>
        <v>49</v>
      </c>
      <c r="S853" s="2">
        <f>100000*Table1[[#This Row],[review_count]]/Table1[[#This Row],[total sales]]</f>
        <v>3.5766423357664232</v>
      </c>
      <c r="T853" s="2">
        <f>Table1[[#This Row],[total sales]]/(2017-Table1[[#This Row],[year_of_release]])</f>
        <v>114166.66666666667</v>
      </c>
      <c r="U853" s="9">
        <f>Table1[[#This Row],[na_sales]]/(2017-Table1[[#This Row],[year_of_release]])</f>
        <v>40833.333333333336</v>
      </c>
      <c r="V853" s="6">
        <f>Table1[[#This Row],[eu_sales]]/(2017-Table1[[#This Row],[year_of_release]])</f>
        <v>45833.333333333336</v>
      </c>
      <c r="W853" s="6">
        <f>Table1[[#This Row],[jp_sales]]/(2017-Table1[[#This Row],[year_of_release]])</f>
        <v>0</v>
      </c>
      <c r="X853" s="6">
        <f>Table1[[#This Row],[other_sales]]/(2017-Table1[[#This Row],[year_of_release]])</f>
        <v>27500</v>
      </c>
      <c r="Y853" s="4">
        <v>511054143</v>
      </c>
      <c r="Z853" s="4">
        <v>435713800</v>
      </c>
      <c r="AA853" s="4">
        <v>127773000</v>
      </c>
      <c r="AB853" s="1">
        <f>Table1[[#This Row],[na_sales]]/Table1[[#This Row],[NA population]]</f>
        <v>9.588025196774503E-4</v>
      </c>
      <c r="AC853" s="1">
        <f>Table1[[#This Row],[eu_sales]]/Table1[[#This Row],[Eu population]]</f>
        <v>1.2622964891173976E-3</v>
      </c>
      <c r="AD853" s="1">
        <f>Table1[[#This Row],[jp_sales]]/Table1[[#This Row],[Jp population]]</f>
        <v>0</v>
      </c>
    </row>
    <row r="854" spans="1:30" x14ac:dyDescent="0.25">
      <c r="A854" t="s">
        <v>1004</v>
      </c>
      <c r="B854" t="s">
        <v>103</v>
      </c>
      <c r="C854">
        <v>2004</v>
      </c>
      <c r="D854" t="s">
        <v>54</v>
      </c>
      <c r="E854" t="s">
        <v>83</v>
      </c>
      <c r="F854" s="4">
        <v>860000</v>
      </c>
      <c r="G854" s="4">
        <v>450000</v>
      </c>
      <c r="H854" s="4">
        <v>0</v>
      </c>
      <c r="I854" s="4">
        <v>60000</v>
      </c>
      <c r="J854">
        <v>8</v>
      </c>
      <c r="K854">
        <v>53</v>
      </c>
      <c r="L854">
        <v>8.9</v>
      </c>
      <c r="M854" s="4">
        <v>58</v>
      </c>
      <c r="N854" t="s">
        <v>773</v>
      </c>
      <c r="O854" t="s">
        <v>67</v>
      </c>
      <c r="P854" s="4">
        <v>1370000</v>
      </c>
      <c r="Q854" s="3">
        <f>AVERAGE(Table1[[#This Row],[critic_score]],Table1[[#This Row],[user_score]])</f>
        <v>8.4499999999999993</v>
      </c>
      <c r="R854" s="4">
        <f>Table1[[#This Row],[user_count]]+Table1[[#This Row],[critic_count]]</f>
        <v>111</v>
      </c>
      <c r="S854" s="2">
        <f>100000*Table1[[#This Row],[review_count]]/Table1[[#This Row],[total sales]]</f>
        <v>8.102189781021897</v>
      </c>
      <c r="T854" s="2">
        <f>Table1[[#This Row],[total sales]]/(2017-Table1[[#This Row],[year_of_release]])</f>
        <v>105384.61538461539</v>
      </c>
      <c r="U854" s="9">
        <f>Table1[[#This Row],[na_sales]]/(2017-Table1[[#This Row],[year_of_release]])</f>
        <v>66153.846153846156</v>
      </c>
      <c r="V854" s="6">
        <f>Table1[[#This Row],[eu_sales]]/(2017-Table1[[#This Row],[year_of_release]])</f>
        <v>34615.384615384617</v>
      </c>
      <c r="W854" s="6">
        <f>Table1[[#This Row],[jp_sales]]/(2017-Table1[[#This Row],[year_of_release]])</f>
        <v>0</v>
      </c>
      <c r="X854" s="6">
        <f>Table1[[#This Row],[other_sales]]/(2017-Table1[[#This Row],[year_of_release]])</f>
        <v>4615.3846153846152</v>
      </c>
      <c r="Y854" s="4">
        <v>505524224</v>
      </c>
      <c r="Z854" s="4">
        <v>434174638</v>
      </c>
      <c r="AA854" s="4">
        <v>127761000</v>
      </c>
      <c r="AB854" s="1">
        <f>Table1[[#This Row],[na_sales]]/Table1[[#This Row],[NA population]]</f>
        <v>1.7012043323961464E-3</v>
      </c>
      <c r="AC854" s="1">
        <f>Table1[[#This Row],[eu_sales]]/Table1[[#This Row],[Eu population]]</f>
        <v>1.0364493008456197E-3</v>
      </c>
      <c r="AD854" s="1">
        <f>Table1[[#This Row],[jp_sales]]/Table1[[#This Row],[Jp population]]</f>
        <v>0</v>
      </c>
    </row>
    <row r="855" spans="1:30" x14ac:dyDescent="0.25">
      <c r="A855" t="s">
        <v>1003</v>
      </c>
      <c r="B855" t="s">
        <v>39</v>
      </c>
      <c r="C855">
        <v>2006</v>
      </c>
      <c r="D855" t="s">
        <v>23</v>
      </c>
      <c r="E855" t="s">
        <v>267</v>
      </c>
      <c r="F855" s="4">
        <v>240000</v>
      </c>
      <c r="G855" s="4">
        <v>700000</v>
      </c>
      <c r="H855" s="4">
        <v>160000</v>
      </c>
      <c r="I855" s="4">
        <v>260000</v>
      </c>
      <c r="J855">
        <v>7.8</v>
      </c>
      <c r="K855">
        <v>45</v>
      </c>
      <c r="L855">
        <v>7.1</v>
      </c>
      <c r="M855" s="4">
        <v>52</v>
      </c>
      <c r="N855" t="s">
        <v>267</v>
      </c>
      <c r="O855" t="s">
        <v>21</v>
      </c>
      <c r="P855" s="4">
        <v>1360000</v>
      </c>
      <c r="Q855" s="3">
        <f>AVERAGE(Table1[[#This Row],[critic_score]],Table1[[#This Row],[user_score]])</f>
        <v>7.4499999999999993</v>
      </c>
      <c r="R855" s="4">
        <f>Table1[[#This Row],[user_count]]+Table1[[#This Row],[critic_count]]</f>
        <v>97</v>
      </c>
      <c r="S855" s="2">
        <f>100000*Table1[[#This Row],[review_count]]/Table1[[#This Row],[total sales]]</f>
        <v>7.132352941176471</v>
      </c>
      <c r="T855" s="2">
        <f>Table1[[#This Row],[total sales]]/(2017-Table1[[#This Row],[year_of_release]])</f>
        <v>123636.36363636363</v>
      </c>
      <c r="U855" s="9">
        <f>Table1[[#This Row],[na_sales]]/(2017-Table1[[#This Row],[year_of_release]])</f>
        <v>21818.18181818182</v>
      </c>
      <c r="V855" s="6">
        <f>Table1[[#This Row],[eu_sales]]/(2017-Table1[[#This Row],[year_of_release]])</f>
        <v>63636.36363636364</v>
      </c>
      <c r="W855" s="6">
        <f>Table1[[#This Row],[jp_sales]]/(2017-Table1[[#This Row],[year_of_release]])</f>
        <v>14545.454545454546</v>
      </c>
      <c r="X855" s="6">
        <f>Table1[[#This Row],[other_sales]]/(2017-Table1[[#This Row],[year_of_release]])</f>
        <v>23636.363636363636</v>
      </c>
      <c r="Y855" s="4">
        <v>516818555</v>
      </c>
      <c r="Z855" s="4">
        <v>437126892</v>
      </c>
      <c r="AA855" s="4">
        <v>127854000</v>
      </c>
      <c r="AB855" s="1">
        <f>Table1[[#This Row],[na_sales]]/Table1[[#This Row],[NA population]]</f>
        <v>4.6437961191234708E-4</v>
      </c>
      <c r="AC855" s="1">
        <f>Table1[[#This Row],[eu_sales]]/Table1[[#This Row],[Eu population]]</f>
        <v>1.6013656739288418E-3</v>
      </c>
      <c r="AD855" s="1">
        <f>Table1[[#This Row],[jp_sales]]/Table1[[#This Row],[Jp population]]</f>
        <v>1.2514274093888341E-3</v>
      </c>
    </row>
    <row r="856" spans="1:30" x14ac:dyDescent="0.25">
      <c r="A856" t="s">
        <v>1005</v>
      </c>
      <c r="B856" t="s">
        <v>159</v>
      </c>
      <c r="C856">
        <v>2003</v>
      </c>
      <c r="D856" t="s">
        <v>27</v>
      </c>
      <c r="E856" t="s">
        <v>575</v>
      </c>
      <c r="F856" s="4">
        <v>630000</v>
      </c>
      <c r="G856" s="4">
        <v>660000</v>
      </c>
      <c r="H856" s="4">
        <v>0</v>
      </c>
      <c r="I856" s="4">
        <v>70000</v>
      </c>
      <c r="J856">
        <v>7.5</v>
      </c>
      <c r="K856">
        <v>21</v>
      </c>
      <c r="L856">
        <v>7.8</v>
      </c>
      <c r="M856" s="4">
        <v>30</v>
      </c>
      <c r="N856" t="s">
        <v>241</v>
      </c>
      <c r="O856" t="s">
        <v>21</v>
      </c>
      <c r="P856" s="4">
        <v>1360000</v>
      </c>
      <c r="Q856" s="3">
        <f>AVERAGE(Table1[[#This Row],[critic_score]],Table1[[#This Row],[user_score]])</f>
        <v>7.65</v>
      </c>
      <c r="R856" s="4">
        <f>Table1[[#This Row],[user_count]]+Table1[[#This Row],[critic_count]]</f>
        <v>51</v>
      </c>
      <c r="S856" s="2">
        <f>100000*Table1[[#This Row],[review_count]]/Table1[[#This Row],[total sales]]</f>
        <v>3.75</v>
      </c>
      <c r="T856" s="2">
        <f>Table1[[#This Row],[total sales]]/(2017-Table1[[#This Row],[year_of_release]])</f>
        <v>97142.857142857145</v>
      </c>
      <c r="U856" s="9">
        <f>Table1[[#This Row],[na_sales]]/(2017-Table1[[#This Row],[year_of_release]])</f>
        <v>45000</v>
      </c>
      <c r="V856" s="6">
        <f>Table1[[#This Row],[eu_sales]]/(2017-Table1[[#This Row],[year_of_release]])</f>
        <v>47142.857142857145</v>
      </c>
      <c r="W856" s="6">
        <f>Table1[[#This Row],[jp_sales]]/(2017-Table1[[#This Row],[year_of_release]])</f>
        <v>0</v>
      </c>
      <c r="X856" s="6">
        <f>Table1[[#This Row],[other_sales]]/(2017-Table1[[#This Row],[year_of_release]])</f>
        <v>5000</v>
      </c>
      <c r="Y856" s="4">
        <v>500125528</v>
      </c>
      <c r="Z856" s="4">
        <v>432552540</v>
      </c>
      <c r="AA856" s="4">
        <v>127718000</v>
      </c>
      <c r="AB856" s="1">
        <f>Table1[[#This Row],[na_sales]]/Table1[[#This Row],[NA population]]</f>
        <v>1.2596837488367521E-3</v>
      </c>
      <c r="AC856" s="1">
        <f>Table1[[#This Row],[eu_sales]]/Table1[[#This Row],[Eu population]]</f>
        <v>1.525826203679211E-3</v>
      </c>
      <c r="AD856" s="1">
        <f>Table1[[#This Row],[jp_sales]]/Table1[[#This Row],[Jp population]]</f>
        <v>0</v>
      </c>
    </row>
    <row r="857" spans="1:30" x14ac:dyDescent="0.25">
      <c r="A857" t="s">
        <v>447</v>
      </c>
      <c r="B857" t="s">
        <v>34</v>
      </c>
      <c r="C857">
        <v>2014</v>
      </c>
      <c r="D857" t="s">
        <v>54</v>
      </c>
      <c r="E857" t="s">
        <v>100</v>
      </c>
      <c r="F857" s="4">
        <v>870000</v>
      </c>
      <c r="G857" s="4">
        <v>340000</v>
      </c>
      <c r="H857" s="4">
        <v>20000</v>
      </c>
      <c r="I857" s="4">
        <v>130000</v>
      </c>
      <c r="J857">
        <v>8.3000000000000007</v>
      </c>
      <c r="K857">
        <v>21</v>
      </c>
      <c r="L857">
        <v>5.9</v>
      </c>
      <c r="M857" s="4">
        <v>371</v>
      </c>
      <c r="N857" t="s">
        <v>239</v>
      </c>
      <c r="O857" t="s">
        <v>43</v>
      </c>
      <c r="P857" s="4">
        <v>1360000</v>
      </c>
      <c r="Q857" s="3">
        <f>AVERAGE(Table1[[#This Row],[critic_score]],Table1[[#This Row],[user_score]])</f>
        <v>7.1000000000000005</v>
      </c>
      <c r="R857" s="4">
        <f>Table1[[#This Row],[user_count]]+Table1[[#This Row],[critic_count]]</f>
        <v>392</v>
      </c>
      <c r="S857" s="2">
        <f>100000*Table1[[#This Row],[review_count]]/Table1[[#This Row],[total sales]]</f>
        <v>28.823529411764707</v>
      </c>
      <c r="T857" s="2">
        <f>Table1[[#This Row],[total sales]]/(2017-Table1[[#This Row],[year_of_release]])</f>
        <v>453333.33333333331</v>
      </c>
      <c r="U857" s="9">
        <f>Table1[[#This Row],[na_sales]]/(2017-Table1[[#This Row],[year_of_release]])</f>
        <v>290000</v>
      </c>
      <c r="V857" s="6">
        <f>Table1[[#This Row],[eu_sales]]/(2017-Table1[[#This Row],[year_of_release]])</f>
        <v>113333.33333333333</v>
      </c>
      <c r="W857" s="6">
        <f>Table1[[#This Row],[jp_sales]]/(2017-Table1[[#This Row],[year_of_release]])</f>
        <v>6666.666666666667</v>
      </c>
      <c r="X857" s="6">
        <f>Table1[[#This Row],[other_sales]]/(2017-Table1[[#This Row],[year_of_release]])</f>
        <v>43333.333333333336</v>
      </c>
      <c r="Y857" s="4">
        <v>562338430</v>
      </c>
      <c r="Z857" s="4">
        <v>443580712</v>
      </c>
      <c r="AA857" s="4">
        <v>127276000</v>
      </c>
      <c r="AB857" s="1">
        <f>Table1[[#This Row],[na_sales]]/Table1[[#This Row],[NA population]]</f>
        <v>1.5471110519691851E-3</v>
      </c>
      <c r="AC857" s="1">
        <f>Table1[[#This Row],[eu_sales]]/Table1[[#This Row],[Eu population]]</f>
        <v>7.6648959434467024E-4</v>
      </c>
      <c r="AD857" s="1">
        <f>Table1[[#This Row],[jp_sales]]/Table1[[#This Row],[Jp population]]</f>
        <v>1.5713881643043465E-4</v>
      </c>
    </row>
    <row r="858" spans="1:30" x14ac:dyDescent="0.25">
      <c r="A858" t="s">
        <v>1006</v>
      </c>
      <c r="B858" t="s">
        <v>45</v>
      </c>
      <c r="C858">
        <v>2002</v>
      </c>
      <c r="D858" t="s">
        <v>54</v>
      </c>
      <c r="E858" t="s">
        <v>100</v>
      </c>
      <c r="F858" s="4">
        <v>670000</v>
      </c>
      <c r="G858" s="4">
        <v>520000</v>
      </c>
      <c r="H858" s="4">
        <v>0</v>
      </c>
      <c r="I858" s="4">
        <v>170000</v>
      </c>
      <c r="J858">
        <v>7.3</v>
      </c>
      <c r="K858">
        <v>20</v>
      </c>
      <c r="L858">
        <v>8.9</v>
      </c>
      <c r="M858" s="4">
        <v>36</v>
      </c>
      <c r="N858" t="s">
        <v>291</v>
      </c>
      <c r="O858" t="s">
        <v>43</v>
      </c>
      <c r="P858" s="4">
        <v>1360000</v>
      </c>
      <c r="Q858" s="3">
        <f>AVERAGE(Table1[[#This Row],[critic_score]],Table1[[#This Row],[user_score]])</f>
        <v>8.1</v>
      </c>
      <c r="R858" s="4">
        <f>Table1[[#This Row],[user_count]]+Table1[[#This Row],[critic_count]]</f>
        <v>56</v>
      </c>
      <c r="S858" s="2">
        <f>100000*Table1[[#This Row],[review_count]]/Table1[[#This Row],[total sales]]</f>
        <v>4.117647058823529</v>
      </c>
      <c r="T858" s="2">
        <f>Table1[[#This Row],[total sales]]/(2017-Table1[[#This Row],[year_of_release]])</f>
        <v>90666.666666666672</v>
      </c>
      <c r="U858" s="9">
        <f>Table1[[#This Row],[na_sales]]/(2017-Table1[[#This Row],[year_of_release]])</f>
        <v>44666.666666666664</v>
      </c>
      <c r="V858" s="6">
        <f>Table1[[#This Row],[eu_sales]]/(2017-Table1[[#This Row],[year_of_release]])</f>
        <v>34666.666666666664</v>
      </c>
      <c r="W858" s="6">
        <f>Table1[[#This Row],[jp_sales]]/(2017-Table1[[#This Row],[year_of_release]])</f>
        <v>0</v>
      </c>
      <c r="X858" s="6">
        <f>Table1[[#This Row],[other_sales]]/(2017-Table1[[#This Row],[year_of_release]])</f>
        <v>11333.333333333334</v>
      </c>
      <c r="Y858" s="4">
        <v>495013192</v>
      </c>
      <c r="Z858" s="4">
        <v>431019772</v>
      </c>
      <c r="AA858" s="4">
        <v>127445000</v>
      </c>
      <c r="AB858" s="1">
        <f>Table1[[#This Row],[na_sales]]/Table1[[#This Row],[NA population]]</f>
        <v>1.3534992820959002E-3</v>
      </c>
      <c r="AC858" s="1">
        <f>Table1[[#This Row],[eu_sales]]/Table1[[#This Row],[Eu population]]</f>
        <v>1.2064411745825896E-3</v>
      </c>
      <c r="AD858" s="1">
        <f>Table1[[#This Row],[jp_sales]]/Table1[[#This Row],[Jp population]]</f>
        <v>0</v>
      </c>
    </row>
    <row r="859" spans="1:30" x14ac:dyDescent="0.25">
      <c r="A859" t="s">
        <v>1007</v>
      </c>
      <c r="B859" t="s">
        <v>39</v>
      </c>
      <c r="C859">
        <v>2012</v>
      </c>
      <c r="D859" t="s">
        <v>40</v>
      </c>
      <c r="E859" t="s">
        <v>425</v>
      </c>
      <c r="F859" s="4">
        <v>510000</v>
      </c>
      <c r="G859" s="4">
        <v>600000</v>
      </c>
      <c r="H859" s="4">
        <v>0</v>
      </c>
      <c r="I859" s="4">
        <v>250000</v>
      </c>
      <c r="J859">
        <v>7.6</v>
      </c>
      <c r="K859">
        <v>24</v>
      </c>
      <c r="L859">
        <v>8.1</v>
      </c>
      <c r="M859" s="4">
        <v>99</v>
      </c>
      <c r="N859" t="s">
        <v>425</v>
      </c>
      <c r="O859" t="s">
        <v>67</v>
      </c>
      <c r="P859" s="4">
        <v>1360000</v>
      </c>
      <c r="Q859" s="3">
        <f>AVERAGE(Table1[[#This Row],[critic_score]],Table1[[#This Row],[user_score]])</f>
        <v>7.85</v>
      </c>
      <c r="R859" s="4">
        <f>Table1[[#This Row],[user_count]]+Table1[[#This Row],[critic_count]]</f>
        <v>123</v>
      </c>
      <c r="S859" s="2">
        <f>100000*Table1[[#This Row],[review_count]]/Table1[[#This Row],[total sales]]</f>
        <v>9.0441176470588243</v>
      </c>
      <c r="T859" s="2">
        <f>Table1[[#This Row],[total sales]]/(2017-Table1[[#This Row],[year_of_release]])</f>
        <v>272000</v>
      </c>
      <c r="U859" s="9">
        <f>Table1[[#This Row],[na_sales]]/(2017-Table1[[#This Row],[year_of_release]])</f>
        <v>102000</v>
      </c>
      <c r="V859" s="6">
        <f>Table1[[#This Row],[eu_sales]]/(2017-Table1[[#This Row],[year_of_release]])</f>
        <v>120000</v>
      </c>
      <c r="W859" s="6">
        <f>Table1[[#This Row],[jp_sales]]/(2017-Table1[[#This Row],[year_of_release]])</f>
        <v>0</v>
      </c>
      <c r="X859" s="6">
        <f>Table1[[#This Row],[other_sales]]/(2017-Table1[[#This Row],[year_of_release]])</f>
        <v>50000</v>
      </c>
      <c r="Y859" s="4">
        <v>551484507</v>
      </c>
      <c r="Z859" s="4">
        <v>441417242</v>
      </c>
      <c r="AA859" s="4">
        <v>127629000</v>
      </c>
      <c r="AB859" s="1">
        <f>Table1[[#This Row],[na_sales]]/Table1[[#This Row],[NA population]]</f>
        <v>9.2477665922897814E-4</v>
      </c>
      <c r="AC859" s="1">
        <f>Table1[[#This Row],[eu_sales]]/Table1[[#This Row],[Eu population]]</f>
        <v>1.3592581868381117E-3</v>
      </c>
      <c r="AD859" s="1">
        <f>Table1[[#This Row],[jp_sales]]/Table1[[#This Row],[Jp population]]</f>
        <v>0</v>
      </c>
    </row>
    <row r="860" spans="1:30" x14ac:dyDescent="0.25">
      <c r="A860" t="s">
        <v>441</v>
      </c>
      <c r="B860" t="s">
        <v>200</v>
      </c>
      <c r="C860">
        <v>2014</v>
      </c>
      <c r="D860" t="s">
        <v>40</v>
      </c>
      <c r="E860" t="s">
        <v>198</v>
      </c>
      <c r="F860" s="4">
        <v>730000</v>
      </c>
      <c r="G860" s="4">
        <v>500000</v>
      </c>
      <c r="H860" s="4">
        <v>10000</v>
      </c>
      <c r="I860" s="4">
        <v>120000</v>
      </c>
      <c r="J860">
        <v>8.6999999999999993</v>
      </c>
      <c r="K860">
        <v>12</v>
      </c>
      <c r="L860">
        <v>8</v>
      </c>
      <c r="M860" s="4">
        <v>585</v>
      </c>
      <c r="N860" t="s">
        <v>442</v>
      </c>
      <c r="O860" t="s">
        <v>43</v>
      </c>
      <c r="P860" s="4">
        <v>1360000</v>
      </c>
      <c r="Q860" s="3">
        <f>AVERAGE(Table1[[#This Row],[critic_score]],Table1[[#This Row],[user_score]])</f>
        <v>8.35</v>
      </c>
      <c r="R860" s="4">
        <f>Table1[[#This Row],[user_count]]+Table1[[#This Row],[critic_count]]</f>
        <v>597</v>
      </c>
      <c r="S860" s="2">
        <f>100000*Table1[[#This Row],[review_count]]/Table1[[#This Row],[total sales]]</f>
        <v>43.897058823529413</v>
      </c>
      <c r="T860" s="2">
        <f>Table1[[#This Row],[total sales]]/(2017-Table1[[#This Row],[year_of_release]])</f>
        <v>453333.33333333331</v>
      </c>
      <c r="U860" s="9">
        <f>Table1[[#This Row],[na_sales]]/(2017-Table1[[#This Row],[year_of_release]])</f>
        <v>243333.33333333334</v>
      </c>
      <c r="V860" s="6">
        <f>Table1[[#This Row],[eu_sales]]/(2017-Table1[[#This Row],[year_of_release]])</f>
        <v>166666.66666666666</v>
      </c>
      <c r="W860" s="6">
        <f>Table1[[#This Row],[jp_sales]]/(2017-Table1[[#This Row],[year_of_release]])</f>
        <v>3333.3333333333335</v>
      </c>
      <c r="X860" s="6">
        <f>Table1[[#This Row],[other_sales]]/(2017-Table1[[#This Row],[year_of_release]])</f>
        <v>40000</v>
      </c>
      <c r="Y860" s="4">
        <v>562338430</v>
      </c>
      <c r="Z860" s="4">
        <v>443580712</v>
      </c>
      <c r="AA860" s="4">
        <v>127276000</v>
      </c>
      <c r="AB860" s="1">
        <f>Table1[[#This Row],[na_sales]]/Table1[[#This Row],[NA population]]</f>
        <v>1.2981506528017301E-3</v>
      </c>
      <c r="AC860" s="1">
        <f>Table1[[#This Row],[eu_sales]]/Table1[[#This Row],[Eu population]]</f>
        <v>1.1271905799186328E-3</v>
      </c>
      <c r="AD860" s="1">
        <f>Table1[[#This Row],[jp_sales]]/Table1[[#This Row],[Jp population]]</f>
        <v>7.8569408215217325E-5</v>
      </c>
    </row>
    <row r="861" spans="1:30" x14ac:dyDescent="0.25">
      <c r="A861" t="s">
        <v>344</v>
      </c>
      <c r="B861" t="s">
        <v>113</v>
      </c>
      <c r="C861">
        <v>2013</v>
      </c>
      <c r="D861" t="s">
        <v>54</v>
      </c>
      <c r="E861" t="s">
        <v>100</v>
      </c>
      <c r="F861" s="4">
        <v>390000</v>
      </c>
      <c r="G861" s="4">
        <v>870000</v>
      </c>
      <c r="H861" s="4">
        <v>0</v>
      </c>
      <c r="I861" s="4">
        <v>100000</v>
      </c>
      <c r="J861">
        <v>8.1</v>
      </c>
      <c r="K861">
        <v>52</v>
      </c>
      <c r="L861">
        <v>6</v>
      </c>
      <c r="M861" s="4">
        <v>3517</v>
      </c>
      <c r="N861" t="s">
        <v>128</v>
      </c>
      <c r="O861" t="s">
        <v>43</v>
      </c>
      <c r="P861" s="4">
        <v>1360000</v>
      </c>
      <c r="Q861" s="3">
        <f>AVERAGE(Table1[[#This Row],[critic_score]],Table1[[#This Row],[user_score]])</f>
        <v>7.05</v>
      </c>
      <c r="R861" s="4">
        <f>Table1[[#This Row],[user_count]]+Table1[[#This Row],[critic_count]]</f>
        <v>3569</v>
      </c>
      <c r="S861" s="2">
        <f>100000*Table1[[#This Row],[review_count]]/Table1[[#This Row],[total sales]]</f>
        <v>262.4264705882353</v>
      </c>
      <c r="T861" s="2">
        <f>Table1[[#This Row],[total sales]]/(2017-Table1[[#This Row],[year_of_release]])</f>
        <v>340000</v>
      </c>
      <c r="U861" s="9">
        <f>Table1[[#This Row],[na_sales]]/(2017-Table1[[#This Row],[year_of_release]])</f>
        <v>97500</v>
      </c>
      <c r="V861" s="6">
        <f>Table1[[#This Row],[eu_sales]]/(2017-Table1[[#This Row],[year_of_release]])</f>
        <v>217500</v>
      </c>
      <c r="W861" s="6">
        <f>Table1[[#This Row],[jp_sales]]/(2017-Table1[[#This Row],[year_of_release]])</f>
        <v>0</v>
      </c>
      <c r="X861" s="6">
        <f>Table1[[#This Row],[other_sales]]/(2017-Table1[[#This Row],[year_of_release]])</f>
        <v>25000</v>
      </c>
      <c r="Y861" s="4">
        <v>556861736</v>
      </c>
      <c r="Z861" s="4">
        <v>442492884</v>
      </c>
      <c r="AA861" s="4">
        <v>127445000</v>
      </c>
      <c r="AB861" s="1">
        <f>Table1[[#This Row],[na_sales]]/Table1[[#This Row],[NA population]]</f>
        <v>7.0035338179529722E-4</v>
      </c>
      <c r="AC861" s="1">
        <f>Table1[[#This Row],[eu_sales]]/Table1[[#This Row],[Eu population]]</f>
        <v>1.9661333130048708E-3</v>
      </c>
      <c r="AD861" s="1">
        <f>Table1[[#This Row],[jp_sales]]/Table1[[#This Row],[Jp population]]</f>
        <v>0</v>
      </c>
    </row>
    <row r="862" spans="1:30" x14ac:dyDescent="0.25">
      <c r="A862" t="s">
        <v>918</v>
      </c>
      <c r="B862" t="s">
        <v>39</v>
      </c>
      <c r="C862">
        <v>2010</v>
      </c>
      <c r="D862" t="s">
        <v>40</v>
      </c>
      <c r="E862" t="s">
        <v>196</v>
      </c>
      <c r="F862" s="4">
        <v>430000</v>
      </c>
      <c r="G862" s="4">
        <v>560000</v>
      </c>
      <c r="H862" s="4">
        <v>150000</v>
      </c>
      <c r="I862" s="4">
        <v>210000</v>
      </c>
      <c r="J862">
        <v>8</v>
      </c>
      <c r="K862">
        <v>54</v>
      </c>
      <c r="L862">
        <v>6.7</v>
      </c>
      <c r="M862" s="4">
        <v>178</v>
      </c>
      <c r="N862" t="s">
        <v>919</v>
      </c>
      <c r="O862" t="s">
        <v>43</v>
      </c>
      <c r="P862" s="4">
        <v>1350000</v>
      </c>
      <c r="Q862" s="3">
        <f>AVERAGE(Table1[[#This Row],[critic_score]],Table1[[#This Row],[user_score]])</f>
        <v>7.35</v>
      </c>
      <c r="R862" s="4">
        <f>Table1[[#This Row],[user_count]]+Table1[[#This Row],[critic_count]]</f>
        <v>232</v>
      </c>
      <c r="S862" s="2">
        <f>100000*Table1[[#This Row],[review_count]]/Table1[[#This Row],[total sales]]</f>
        <v>17.185185185185187</v>
      </c>
      <c r="T862" s="2">
        <f>Table1[[#This Row],[total sales]]/(2017-Table1[[#This Row],[year_of_release]])</f>
        <v>192857.14285714287</v>
      </c>
      <c r="U862" s="9">
        <f>Table1[[#This Row],[na_sales]]/(2017-Table1[[#This Row],[year_of_release]])</f>
        <v>61428.571428571428</v>
      </c>
      <c r="V862" s="6">
        <f>Table1[[#This Row],[eu_sales]]/(2017-Table1[[#This Row],[year_of_release]])</f>
        <v>80000</v>
      </c>
      <c r="W862" s="6">
        <f>Table1[[#This Row],[jp_sales]]/(2017-Table1[[#This Row],[year_of_release]])</f>
        <v>21428.571428571428</v>
      </c>
      <c r="X862" s="6">
        <f>Table1[[#This Row],[other_sales]]/(2017-Table1[[#This Row],[year_of_release]])</f>
        <v>30000</v>
      </c>
      <c r="Y862" s="4">
        <v>540520772</v>
      </c>
      <c r="Z862" s="4">
        <v>441654761</v>
      </c>
      <c r="AA862" s="4">
        <v>128070000</v>
      </c>
      <c r="AB862" s="1">
        <f>Table1[[#This Row],[na_sales]]/Table1[[#This Row],[NA population]]</f>
        <v>7.9552909393091741E-4</v>
      </c>
      <c r="AC862" s="1">
        <f>Table1[[#This Row],[eu_sales]]/Table1[[#This Row],[Eu population]]</f>
        <v>1.2679587076838961E-3</v>
      </c>
      <c r="AD862" s="1">
        <f>Table1[[#This Row],[jp_sales]]/Table1[[#This Row],[Jp population]]</f>
        <v>1.1712344811431249E-3</v>
      </c>
    </row>
    <row r="863" spans="1:30" x14ac:dyDescent="0.25">
      <c r="A863" t="s">
        <v>681</v>
      </c>
      <c r="B863" t="s">
        <v>34</v>
      </c>
      <c r="C863">
        <v>2011</v>
      </c>
      <c r="D863" t="s">
        <v>40</v>
      </c>
      <c r="E863" t="s">
        <v>100</v>
      </c>
      <c r="F863" s="4">
        <v>630000</v>
      </c>
      <c r="G863" s="4">
        <v>570000</v>
      </c>
      <c r="H863" s="4">
        <v>0</v>
      </c>
      <c r="I863" s="4">
        <v>150000</v>
      </c>
      <c r="J863">
        <v>6.8</v>
      </c>
      <c r="K863">
        <v>65</v>
      </c>
      <c r="L863">
        <v>6</v>
      </c>
      <c r="M863" s="4">
        <v>160</v>
      </c>
      <c r="N863" t="s">
        <v>569</v>
      </c>
      <c r="O863" t="s">
        <v>67</v>
      </c>
      <c r="P863" s="4">
        <v>1350000</v>
      </c>
      <c r="Q863" s="3">
        <f>AVERAGE(Table1[[#This Row],[critic_score]],Table1[[#This Row],[user_score]])</f>
        <v>6.4</v>
      </c>
      <c r="R863" s="4">
        <f>Table1[[#This Row],[user_count]]+Table1[[#This Row],[critic_count]]</f>
        <v>225</v>
      </c>
      <c r="S863" s="2">
        <f>100000*Table1[[#This Row],[review_count]]/Table1[[#This Row],[total sales]]</f>
        <v>16.666666666666668</v>
      </c>
      <c r="T863" s="2">
        <f>Table1[[#This Row],[total sales]]/(2017-Table1[[#This Row],[year_of_release]])</f>
        <v>225000</v>
      </c>
      <c r="U863" s="9">
        <f>Table1[[#This Row],[na_sales]]/(2017-Table1[[#This Row],[year_of_release]])</f>
        <v>105000</v>
      </c>
      <c r="V863" s="6">
        <f>Table1[[#This Row],[eu_sales]]/(2017-Table1[[#This Row],[year_of_release]])</f>
        <v>95000</v>
      </c>
      <c r="W863" s="6">
        <f>Table1[[#This Row],[jp_sales]]/(2017-Table1[[#This Row],[year_of_release]])</f>
        <v>0</v>
      </c>
      <c r="X863" s="6">
        <f>Table1[[#This Row],[other_sales]]/(2017-Table1[[#This Row],[year_of_release]])</f>
        <v>25000</v>
      </c>
      <c r="Y863" s="4">
        <v>545961365</v>
      </c>
      <c r="Z863" s="4">
        <v>440756453</v>
      </c>
      <c r="AA863" s="4">
        <v>127833000</v>
      </c>
      <c r="AB863" s="1">
        <f>Table1[[#This Row],[na_sales]]/Table1[[#This Row],[NA population]]</f>
        <v>1.1539278058622334E-3</v>
      </c>
      <c r="AC863" s="1">
        <f>Table1[[#This Row],[eu_sales]]/Table1[[#This Row],[Eu population]]</f>
        <v>1.2932312076665161E-3</v>
      </c>
      <c r="AD863" s="1">
        <f>Table1[[#This Row],[jp_sales]]/Table1[[#This Row],[Jp population]]</f>
        <v>0</v>
      </c>
    </row>
    <row r="864" spans="1:30" x14ac:dyDescent="0.25">
      <c r="A864" t="s">
        <v>1008</v>
      </c>
      <c r="B864" t="s">
        <v>18</v>
      </c>
      <c r="C864">
        <v>2009</v>
      </c>
      <c r="D864" t="s">
        <v>29</v>
      </c>
      <c r="E864" t="s">
        <v>100</v>
      </c>
      <c r="F864" s="4">
        <v>700000</v>
      </c>
      <c r="G864" s="4">
        <v>520000</v>
      </c>
      <c r="H864" s="4">
        <v>0</v>
      </c>
      <c r="I864" s="4">
        <v>130000</v>
      </c>
      <c r="J864">
        <v>6.3</v>
      </c>
      <c r="K864">
        <v>16</v>
      </c>
      <c r="L864">
        <v>6.3</v>
      </c>
      <c r="M864" s="4">
        <v>6</v>
      </c>
      <c r="N864" t="s">
        <v>100</v>
      </c>
      <c r="O864" t="s">
        <v>21</v>
      </c>
      <c r="P864" s="4">
        <v>1350000</v>
      </c>
      <c r="Q864" s="3">
        <f>AVERAGE(Table1[[#This Row],[critic_score]],Table1[[#This Row],[user_score]])</f>
        <v>6.3</v>
      </c>
      <c r="R864" s="4">
        <f>Table1[[#This Row],[user_count]]+Table1[[#This Row],[critic_count]]</f>
        <v>22</v>
      </c>
      <c r="S864" s="2">
        <f>100000*Table1[[#This Row],[review_count]]/Table1[[#This Row],[total sales]]</f>
        <v>1.6296296296296295</v>
      </c>
      <c r="T864" s="2">
        <f>Table1[[#This Row],[total sales]]/(2017-Table1[[#This Row],[year_of_release]])</f>
        <v>168750</v>
      </c>
      <c r="U864" s="9">
        <f>Table1[[#This Row],[na_sales]]/(2017-Table1[[#This Row],[year_of_release]])</f>
        <v>87500</v>
      </c>
      <c r="V864" s="6">
        <f>Table1[[#This Row],[eu_sales]]/(2017-Table1[[#This Row],[year_of_release]])</f>
        <v>65000</v>
      </c>
      <c r="W864" s="6">
        <f>Table1[[#This Row],[jp_sales]]/(2017-Table1[[#This Row],[year_of_release]])</f>
        <v>0</v>
      </c>
      <c r="X864" s="6">
        <f>Table1[[#This Row],[other_sales]]/(2017-Table1[[#This Row],[year_of_release]])</f>
        <v>16250</v>
      </c>
      <c r="Y864" s="4">
        <v>534740514</v>
      </c>
      <c r="Z864" s="4">
        <v>441041694</v>
      </c>
      <c r="AA864" s="4">
        <v>128047000</v>
      </c>
      <c r="AB864" s="1">
        <f>Table1[[#This Row],[na_sales]]/Table1[[#This Row],[NA population]]</f>
        <v>1.30904612924092E-3</v>
      </c>
      <c r="AC864" s="1">
        <f>Table1[[#This Row],[eu_sales]]/Table1[[#This Row],[Eu population]]</f>
        <v>1.179026851824127E-3</v>
      </c>
      <c r="AD864" s="1">
        <f>Table1[[#This Row],[jp_sales]]/Table1[[#This Row],[Jp population]]</f>
        <v>0</v>
      </c>
    </row>
    <row r="865" spans="1:30" x14ac:dyDescent="0.25">
      <c r="A865" t="s">
        <v>1009</v>
      </c>
      <c r="B865" t="s">
        <v>26</v>
      </c>
      <c r="C865">
        <v>2009</v>
      </c>
      <c r="D865" t="s">
        <v>49</v>
      </c>
      <c r="E865" t="s">
        <v>186</v>
      </c>
      <c r="F865" s="4">
        <v>790000</v>
      </c>
      <c r="G865" s="4">
        <v>420000</v>
      </c>
      <c r="H865" s="4">
        <v>10000</v>
      </c>
      <c r="I865" s="4">
        <v>130000</v>
      </c>
      <c r="J865">
        <v>6</v>
      </c>
      <c r="K865">
        <v>17</v>
      </c>
      <c r="L865">
        <v>9.3000000000000007</v>
      </c>
      <c r="M865" s="4">
        <v>4</v>
      </c>
      <c r="N865" t="s">
        <v>187</v>
      </c>
      <c r="O865" t="s">
        <v>21</v>
      </c>
      <c r="P865" s="4">
        <v>1350000</v>
      </c>
      <c r="Q865" s="3">
        <f>AVERAGE(Table1[[#This Row],[critic_score]],Table1[[#This Row],[user_score]])</f>
        <v>7.65</v>
      </c>
      <c r="R865" s="4">
        <f>Table1[[#This Row],[user_count]]+Table1[[#This Row],[critic_count]]</f>
        <v>21</v>
      </c>
      <c r="S865" s="2">
        <f>100000*Table1[[#This Row],[review_count]]/Table1[[#This Row],[total sales]]</f>
        <v>1.5555555555555556</v>
      </c>
      <c r="T865" s="2">
        <f>Table1[[#This Row],[total sales]]/(2017-Table1[[#This Row],[year_of_release]])</f>
        <v>168750</v>
      </c>
      <c r="U865" s="9">
        <f>Table1[[#This Row],[na_sales]]/(2017-Table1[[#This Row],[year_of_release]])</f>
        <v>98750</v>
      </c>
      <c r="V865" s="6">
        <f>Table1[[#This Row],[eu_sales]]/(2017-Table1[[#This Row],[year_of_release]])</f>
        <v>52500</v>
      </c>
      <c r="W865" s="6">
        <f>Table1[[#This Row],[jp_sales]]/(2017-Table1[[#This Row],[year_of_release]])</f>
        <v>1250</v>
      </c>
      <c r="X865" s="6">
        <f>Table1[[#This Row],[other_sales]]/(2017-Table1[[#This Row],[year_of_release]])</f>
        <v>16250</v>
      </c>
      <c r="Y865" s="4">
        <v>534740514</v>
      </c>
      <c r="Z865" s="4">
        <v>441041694</v>
      </c>
      <c r="AA865" s="4">
        <v>128047000</v>
      </c>
      <c r="AB865" s="1">
        <f>Table1[[#This Row],[na_sales]]/Table1[[#This Row],[NA population]]</f>
        <v>1.4773520601433241E-3</v>
      </c>
      <c r="AC865" s="1">
        <f>Table1[[#This Row],[eu_sales]]/Table1[[#This Row],[Eu population]]</f>
        <v>9.5229091878102571E-4</v>
      </c>
      <c r="AD865" s="1">
        <f>Table1[[#This Row],[jp_sales]]/Table1[[#This Row],[Jp population]]</f>
        <v>7.809632400602903E-5</v>
      </c>
    </row>
    <row r="866" spans="1:30" x14ac:dyDescent="0.25">
      <c r="A866" t="s">
        <v>702</v>
      </c>
      <c r="B866" t="s">
        <v>34</v>
      </c>
      <c r="C866">
        <v>2008</v>
      </c>
      <c r="D866" t="s">
        <v>23</v>
      </c>
      <c r="E866" t="s">
        <v>100</v>
      </c>
      <c r="F866" s="4">
        <v>630000</v>
      </c>
      <c r="G866" s="4">
        <v>570000</v>
      </c>
      <c r="H866" s="4">
        <v>10000</v>
      </c>
      <c r="I866" s="4">
        <v>140000</v>
      </c>
      <c r="J866">
        <v>8.8000000000000007</v>
      </c>
      <c r="K866">
        <v>68</v>
      </c>
      <c r="L866">
        <v>6.9</v>
      </c>
      <c r="M866" s="4">
        <v>279</v>
      </c>
      <c r="N866" t="s">
        <v>481</v>
      </c>
      <c r="O866" t="s">
        <v>84</v>
      </c>
      <c r="P866" s="4">
        <v>1350000</v>
      </c>
      <c r="Q866" s="3">
        <f>AVERAGE(Table1[[#This Row],[critic_score]],Table1[[#This Row],[user_score]])</f>
        <v>7.8500000000000005</v>
      </c>
      <c r="R866" s="4">
        <f>Table1[[#This Row],[user_count]]+Table1[[#This Row],[critic_count]]</f>
        <v>347</v>
      </c>
      <c r="S866" s="2">
        <f>100000*Table1[[#This Row],[review_count]]/Table1[[#This Row],[total sales]]</f>
        <v>25.703703703703702</v>
      </c>
      <c r="T866" s="2">
        <f>Table1[[#This Row],[total sales]]/(2017-Table1[[#This Row],[year_of_release]])</f>
        <v>150000</v>
      </c>
      <c r="U866" s="9">
        <f>Table1[[#This Row],[na_sales]]/(2017-Table1[[#This Row],[year_of_release]])</f>
        <v>70000</v>
      </c>
      <c r="V866" s="6">
        <f>Table1[[#This Row],[eu_sales]]/(2017-Table1[[#This Row],[year_of_release]])</f>
        <v>63333.333333333336</v>
      </c>
      <c r="W866" s="6">
        <f>Table1[[#This Row],[jp_sales]]/(2017-Table1[[#This Row],[year_of_release]])</f>
        <v>1111.1111111111111</v>
      </c>
      <c r="X866" s="6">
        <f>Table1[[#This Row],[other_sales]]/(2017-Table1[[#This Row],[year_of_release]])</f>
        <v>15555.555555555555</v>
      </c>
      <c r="Y866" s="4">
        <v>528816311</v>
      </c>
      <c r="Z866" s="4">
        <v>440001482</v>
      </c>
      <c r="AA866" s="4">
        <v>128063000</v>
      </c>
      <c r="AB866" s="1">
        <f>Table1[[#This Row],[na_sales]]/Table1[[#This Row],[NA population]]</f>
        <v>1.1913399547163362E-3</v>
      </c>
      <c r="AC866" s="1">
        <f>Table1[[#This Row],[eu_sales]]/Table1[[#This Row],[Eu population]]</f>
        <v>1.2954501821427955E-3</v>
      </c>
      <c r="AD866" s="1">
        <f>Table1[[#This Row],[jp_sales]]/Table1[[#This Row],[Jp population]]</f>
        <v>7.8086566767918917E-5</v>
      </c>
    </row>
    <row r="867" spans="1:30" x14ac:dyDescent="0.25">
      <c r="A867" t="s">
        <v>1010</v>
      </c>
      <c r="B867" t="s">
        <v>39</v>
      </c>
      <c r="C867">
        <v>2008</v>
      </c>
      <c r="D867" t="s">
        <v>23</v>
      </c>
      <c r="E867" t="s">
        <v>51</v>
      </c>
      <c r="F867" s="4">
        <v>430000</v>
      </c>
      <c r="G867" s="4">
        <v>650000</v>
      </c>
      <c r="H867" s="4">
        <v>20000</v>
      </c>
      <c r="I867" s="4">
        <v>250000</v>
      </c>
      <c r="J867">
        <v>8.1999999999999993</v>
      </c>
      <c r="K867">
        <v>63</v>
      </c>
      <c r="L867">
        <v>8</v>
      </c>
      <c r="M867" s="4">
        <v>318</v>
      </c>
      <c r="N867" t="s">
        <v>309</v>
      </c>
      <c r="O867" t="s">
        <v>67</v>
      </c>
      <c r="P867" s="4">
        <v>1350000</v>
      </c>
      <c r="Q867" s="3">
        <f>AVERAGE(Table1[[#This Row],[critic_score]],Table1[[#This Row],[user_score]])</f>
        <v>8.1</v>
      </c>
      <c r="R867" s="4">
        <f>Table1[[#This Row],[user_count]]+Table1[[#This Row],[critic_count]]</f>
        <v>381</v>
      </c>
      <c r="S867" s="2">
        <f>100000*Table1[[#This Row],[review_count]]/Table1[[#This Row],[total sales]]</f>
        <v>28.222222222222221</v>
      </c>
      <c r="T867" s="2">
        <f>Table1[[#This Row],[total sales]]/(2017-Table1[[#This Row],[year_of_release]])</f>
        <v>150000</v>
      </c>
      <c r="U867" s="9">
        <f>Table1[[#This Row],[na_sales]]/(2017-Table1[[#This Row],[year_of_release]])</f>
        <v>47777.777777777781</v>
      </c>
      <c r="V867" s="6">
        <f>Table1[[#This Row],[eu_sales]]/(2017-Table1[[#This Row],[year_of_release]])</f>
        <v>72222.222222222219</v>
      </c>
      <c r="W867" s="6">
        <f>Table1[[#This Row],[jp_sales]]/(2017-Table1[[#This Row],[year_of_release]])</f>
        <v>2222.2222222222222</v>
      </c>
      <c r="X867" s="6">
        <f>Table1[[#This Row],[other_sales]]/(2017-Table1[[#This Row],[year_of_release]])</f>
        <v>27777.777777777777</v>
      </c>
      <c r="Y867" s="4">
        <v>528816311</v>
      </c>
      <c r="Z867" s="4">
        <v>440001482</v>
      </c>
      <c r="AA867" s="4">
        <v>128063000</v>
      </c>
      <c r="AB867" s="1">
        <f>Table1[[#This Row],[na_sales]]/Table1[[#This Row],[NA population]]</f>
        <v>8.1313679448892788E-4</v>
      </c>
      <c r="AC867" s="1">
        <f>Table1[[#This Row],[eu_sales]]/Table1[[#This Row],[Eu population]]</f>
        <v>1.4772677515663458E-3</v>
      </c>
      <c r="AD867" s="1">
        <f>Table1[[#This Row],[jp_sales]]/Table1[[#This Row],[Jp population]]</f>
        <v>1.5617313353583783E-4</v>
      </c>
    </row>
    <row r="868" spans="1:30" x14ac:dyDescent="0.25">
      <c r="A868" t="s">
        <v>1011</v>
      </c>
      <c r="B868" t="s">
        <v>45</v>
      </c>
      <c r="C868">
        <v>2004</v>
      </c>
      <c r="D868" t="s">
        <v>40</v>
      </c>
      <c r="E868" t="s">
        <v>100</v>
      </c>
      <c r="F868" s="4">
        <v>220000</v>
      </c>
      <c r="G868" s="4">
        <v>50000</v>
      </c>
      <c r="H868" s="4">
        <v>1060000</v>
      </c>
      <c r="I868" s="4">
        <v>20000</v>
      </c>
      <c r="J868">
        <v>7.3</v>
      </c>
      <c r="K868">
        <v>37</v>
      </c>
      <c r="L868">
        <v>8.6999999999999993</v>
      </c>
      <c r="M868" s="4">
        <v>23</v>
      </c>
      <c r="N868" t="s">
        <v>643</v>
      </c>
      <c r="O868" t="s">
        <v>67</v>
      </c>
      <c r="P868" s="4">
        <v>1350000</v>
      </c>
      <c r="Q868" s="3">
        <f>AVERAGE(Table1[[#This Row],[critic_score]],Table1[[#This Row],[user_score]])</f>
        <v>8</v>
      </c>
      <c r="R868" s="4">
        <f>Table1[[#This Row],[user_count]]+Table1[[#This Row],[critic_count]]</f>
        <v>60</v>
      </c>
      <c r="S868" s="2">
        <f>100000*Table1[[#This Row],[review_count]]/Table1[[#This Row],[total sales]]</f>
        <v>4.4444444444444446</v>
      </c>
      <c r="T868" s="2">
        <f>Table1[[#This Row],[total sales]]/(2017-Table1[[#This Row],[year_of_release]])</f>
        <v>103846.15384615384</v>
      </c>
      <c r="U868" s="9">
        <f>Table1[[#This Row],[na_sales]]/(2017-Table1[[#This Row],[year_of_release]])</f>
        <v>16923.076923076922</v>
      </c>
      <c r="V868" s="6">
        <f>Table1[[#This Row],[eu_sales]]/(2017-Table1[[#This Row],[year_of_release]])</f>
        <v>3846.1538461538462</v>
      </c>
      <c r="W868" s="6">
        <f>Table1[[#This Row],[jp_sales]]/(2017-Table1[[#This Row],[year_of_release]])</f>
        <v>81538.461538461532</v>
      </c>
      <c r="X868" s="6">
        <f>Table1[[#This Row],[other_sales]]/(2017-Table1[[#This Row],[year_of_release]])</f>
        <v>1538.4615384615386</v>
      </c>
      <c r="Y868" s="4">
        <v>505524224</v>
      </c>
      <c r="Z868" s="4">
        <v>434174638</v>
      </c>
      <c r="AA868" s="4">
        <v>127761000</v>
      </c>
      <c r="AB868" s="1">
        <f>Table1[[#This Row],[na_sales]]/Table1[[#This Row],[NA population]]</f>
        <v>4.3519180596180492E-4</v>
      </c>
      <c r="AC868" s="1">
        <f>Table1[[#This Row],[eu_sales]]/Table1[[#This Row],[Eu population]]</f>
        <v>1.1516103342729108E-4</v>
      </c>
      <c r="AD868" s="1">
        <f>Table1[[#This Row],[jp_sales]]/Table1[[#This Row],[Jp population]]</f>
        <v>8.2967415721542561E-3</v>
      </c>
    </row>
    <row r="869" spans="1:30" x14ac:dyDescent="0.25">
      <c r="A869" t="s">
        <v>399</v>
      </c>
      <c r="B869" t="s">
        <v>118</v>
      </c>
      <c r="C869">
        <v>2007</v>
      </c>
      <c r="D869" t="s">
        <v>19</v>
      </c>
      <c r="E869" t="s">
        <v>100</v>
      </c>
      <c r="F869" s="4">
        <v>200000</v>
      </c>
      <c r="G869" s="4">
        <v>760000</v>
      </c>
      <c r="H869" s="4">
        <v>0</v>
      </c>
      <c r="I869" s="4">
        <v>390000</v>
      </c>
      <c r="J869">
        <v>7.9</v>
      </c>
      <c r="K869">
        <v>7</v>
      </c>
      <c r="L869">
        <v>7.4</v>
      </c>
      <c r="M869" s="4">
        <v>15</v>
      </c>
      <c r="N869" t="s">
        <v>141</v>
      </c>
      <c r="O869" t="s">
        <v>21</v>
      </c>
      <c r="P869" s="4">
        <v>1350000</v>
      </c>
      <c r="Q869" s="3">
        <f>AVERAGE(Table1[[#This Row],[critic_score]],Table1[[#This Row],[user_score]])</f>
        <v>7.65</v>
      </c>
      <c r="R869" s="4">
        <f>Table1[[#This Row],[user_count]]+Table1[[#This Row],[critic_count]]</f>
        <v>22</v>
      </c>
      <c r="S869" s="2">
        <f>100000*Table1[[#This Row],[review_count]]/Table1[[#This Row],[total sales]]</f>
        <v>1.6296296296296295</v>
      </c>
      <c r="T869" s="2">
        <f>Table1[[#This Row],[total sales]]/(2017-Table1[[#This Row],[year_of_release]])</f>
        <v>135000</v>
      </c>
      <c r="U869" s="9">
        <f>Table1[[#This Row],[na_sales]]/(2017-Table1[[#This Row],[year_of_release]])</f>
        <v>20000</v>
      </c>
      <c r="V869" s="6">
        <f>Table1[[#This Row],[eu_sales]]/(2017-Table1[[#This Row],[year_of_release]])</f>
        <v>76000</v>
      </c>
      <c r="W869" s="6">
        <f>Table1[[#This Row],[jp_sales]]/(2017-Table1[[#This Row],[year_of_release]])</f>
        <v>0</v>
      </c>
      <c r="X869" s="6">
        <f>Table1[[#This Row],[other_sales]]/(2017-Table1[[#This Row],[year_of_release]])</f>
        <v>39000</v>
      </c>
      <c r="Y869" s="4">
        <v>522751172</v>
      </c>
      <c r="Z869" s="4">
        <v>438594184</v>
      </c>
      <c r="AA869" s="4">
        <v>128001000</v>
      </c>
      <c r="AB869" s="1">
        <f>Table1[[#This Row],[na_sales]]/Table1[[#This Row],[NA population]]</f>
        <v>3.8259120344927701E-4</v>
      </c>
      <c r="AC869" s="1">
        <f>Table1[[#This Row],[eu_sales]]/Table1[[#This Row],[Eu population]]</f>
        <v>1.7328091154076954E-3</v>
      </c>
      <c r="AD869" s="1">
        <f>Table1[[#This Row],[jp_sales]]/Table1[[#This Row],[Jp population]]</f>
        <v>0</v>
      </c>
    </row>
    <row r="870" spans="1:30" x14ac:dyDescent="0.25">
      <c r="A870" t="s">
        <v>525</v>
      </c>
      <c r="B870" t="s">
        <v>118</v>
      </c>
      <c r="C870">
        <v>2008</v>
      </c>
      <c r="D870" t="s">
        <v>19</v>
      </c>
      <c r="E870" t="s">
        <v>100</v>
      </c>
      <c r="F870" s="4">
        <v>230000</v>
      </c>
      <c r="G870" s="4">
        <v>730000</v>
      </c>
      <c r="H870" s="4">
        <v>20000</v>
      </c>
      <c r="I870" s="4">
        <v>370000</v>
      </c>
      <c r="J870">
        <v>8.4</v>
      </c>
      <c r="K870">
        <v>8</v>
      </c>
      <c r="L870">
        <v>8.9</v>
      </c>
      <c r="M870" s="4">
        <v>21</v>
      </c>
      <c r="N870" t="s">
        <v>141</v>
      </c>
      <c r="O870" t="s">
        <v>21</v>
      </c>
      <c r="P870" s="4">
        <v>1350000</v>
      </c>
      <c r="Q870" s="3">
        <f>AVERAGE(Table1[[#This Row],[critic_score]],Table1[[#This Row],[user_score]])</f>
        <v>8.65</v>
      </c>
      <c r="R870" s="4">
        <f>Table1[[#This Row],[user_count]]+Table1[[#This Row],[critic_count]]</f>
        <v>29</v>
      </c>
      <c r="S870" s="2">
        <f>100000*Table1[[#This Row],[review_count]]/Table1[[#This Row],[total sales]]</f>
        <v>2.1481481481481484</v>
      </c>
      <c r="T870" s="2">
        <f>Table1[[#This Row],[total sales]]/(2017-Table1[[#This Row],[year_of_release]])</f>
        <v>150000</v>
      </c>
      <c r="U870" s="9">
        <f>Table1[[#This Row],[na_sales]]/(2017-Table1[[#This Row],[year_of_release]])</f>
        <v>25555.555555555555</v>
      </c>
      <c r="V870" s="6">
        <f>Table1[[#This Row],[eu_sales]]/(2017-Table1[[#This Row],[year_of_release]])</f>
        <v>81111.111111111109</v>
      </c>
      <c r="W870" s="6">
        <f>Table1[[#This Row],[jp_sales]]/(2017-Table1[[#This Row],[year_of_release]])</f>
        <v>2222.2222222222222</v>
      </c>
      <c r="X870" s="6">
        <f>Table1[[#This Row],[other_sales]]/(2017-Table1[[#This Row],[year_of_release]])</f>
        <v>41111.111111111109</v>
      </c>
      <c r="Y870" s="4">
        <v>528816311</v>
      </c>
      <c r="Z870" s="4">
        <v>440001482</v>
      </c>
      <c r="AA870" s="4">
        <v>128063000</v>
      </c>
      <c r="AB870" s="1">
        <f>Table1[[#This Row],[na_sales]]/Table1[[#This Row],[NA population]]</f>
        <v>4.3493363426151959E-4</v>
      </c>
      <c r="AC870" s="1">
        <f>Table1[[#This Row],[eu_sales]]/Table1[[#This Row],[Eu population]]</f>
        <v>1.6590853209898962E-3</v>
      </c>
      <c r="AD870" s="1">
        <f>Table1[[#This Row],[jp_sales]]/Table1[[#This Row],[Jp population]]</f>
        <v>1.5617313353583783E-4</v>
      </c>
    </row>
    <row r="871" spans="1:30" x14ac:dyDescent="0.25">
      <c r="A871" t="s">
        <v>399</v>
      </c>
      <c r="B871" t="s">
        <v>34</v>
      </c>
      <c r="C871">
        <v>2007</v>
      </c>
      <c r="D871" t="s">
        <v>19</v>
      </c>
      <c r="E871" t="s">
        <v>100</v>
      </c>
      <c r="F871" s="4">
        <v>310000</v>
      </c>
      <c r="G871" s="4">
        <v>890000</v>
      </c>
      <c r="H871" s="4">
        <v>10000</v>
      </c>
      <c r="I871" s="4">
        <v>140000</v>
      </c>
      <c r="J871">
        <v>8.1999999999999993</v>
      </c>
      <c r="K871">
        <v>43</v>
      </c>
      <c r="L871">
        <v>7.9</v>
      </c>
      <c r="M871" s="4">
        <v>57</v>
      </c>
      <c r="N871" t="s">
        <v>141</v>
      </c>
      <c r="O871" t="s">
        <v>21</v>
      </c>
      <c r="P871" s="4">
        <v>1350000</v>
      </c>
      <c r="Q871" s="3">
        <f>AVERAGE(Table1[[#This Row],[critic_score]],Table1[[#This Row],[user_score]])</f>
        <v>8.0500000000000007</v>
      </c>
      <c r="R871" s="4">
        <f>Table1[[#This Row],[user_count]]+Table1[[#This Row],[critic_count]]</f>
        <v>100</v>
      </c>
      <c r="S871" s="2">
        <f>100000*Table1[[#This Row],[review_count]]/Table1[[#This Row],[total sales]]</f>
        <v>7.4074074074074074</v>
      </c>
      <c r="T871" s="2">
        <f>Table1[[#This Row],[total sales]]/(2017-Table1[[#This Row],[year_of_release]])</f>
        <v>135000</v>
      </c>
      <c r="U871" s="9">
        <f>Table1[[#This Row],[na_sales]]/(2017-Table1[[#This Row],[year_of_release]])</f>
        <v>31000</v>
      </c>
      <c r="V871" s="6">
        <f>Table1[[#This Row],[eu_sales]]/(2017-Table1[[#This Row],[year_of_release]])</f>
        <v>89000</v>
      </c>
      <c r="W871" s="6">
        <f>Table1[[#This Row],[jp_sales]]/(2017-Table1[[#This Row],[year_of_release]])</f>
        <v>1000</v>
      </c>
      <c r="X871" s="6">
        <f>Table1[[#This Row],[other_sales]]/(2017-Table1[[#This Row],[year_of_release]])</f>
        <v>14000</v>
      </c>
      <c r="Y871" s="4">
        <v>522751172</v>
      </c>
      <c r="Z871" s="4">
        <v>438594184</v>
      </c>
      <c r="AA871" s="4">
        <v>128001000</v>
      </c>
      <c r="AB871" s="1">
        <f>Table1[[#This Row],[na_sales]]/Table1[[#This Row],[NA population]]</f>
        <v>5.9301636534637937E-4</v>
      </c>
      <c r="AC871" s="1">
        <f>Table1[[#This Row],[eu_sales]]/Table1[[#This Row],[Eu population]]</f>
        <v>2.0292106746221698E-3</v>
      </c>
      <c r="AD871" s="1">
        <f>Table1[[#This Row],[jp_sales]]/Table1[[#This Row],[Jp population]]</f>
        <v>7.8124389653205832E-5</v>
      </c>
    </row>
    <row r="872" spans="1:30" x14ac:dyDescent="0.25">
      <c r="A872" t="s">
        <v>1014</v>
      </c>
      <c r="B872" t="s">
        <v>45</v>
      </c>
      <c r="C872">
        <v>2002</v>
      </c>
      <c r="D872" t="s">
        <v>23</v>
      </c>
      <c r="E872" t="s">
        <v>231</v>
      </c>
      <c r="F872" s="4">
        <v>950000</v>
      </c>
      <c r="G872" s="4">
        <v>210000</v>
      </c>
      <c r="H872" s="4">
        <v>10000</v>
      </c>
      <c r="I872" s="4">
        <v>180000</v>
      </c>
      <c r="J872">
        <v>7.3</v>
      </c>
      <c r="K872">
        <v>19</v>
      </c>
      <c r="L872">
        <v>7.4</v>
      </c>
      <c r="M872" s="4">
        <v>23</v>
      </c>
      <c r="N872" t="s">
        <v>1015</v>
      </c>
      <c r="O872" t="s">
        <v>67</v>
      </c>
      <c r="P872" s="4">
        <v>1350000</v>
      </c>
      <c r="Q872" s="3">
        <f>AVERAGE(Table1[[#This Row],[critic_score]],Table1[[#This Row],[user_score]])</f>
        <v>7.35</v>
      </c>
      <c r="R872" s="4">
        <f>Table1[[#This Row],[user_count]]+Table1[[#This Row],[critic_count]]</f>
        <v>42</v>
      </c>
      <c r="S872" s="2">
        <f>100000*Table1[[#This Row],[review_count]]/Table1[[#This Row],[total sales]]</f>
        <v>3.1111111111111112</v>
      </c>
      <c r="T872" s="2">
        <f>Table1[[#This Row],[total sales]]/(2017-Table1[[#This Row],[year_of_release]])</f>
        <v>90000</v>
      </c>
      <c r="U872" s="9">
        <f>Table1[[#This Row],[na_sales]]/(2017-Table1[[#This Row],[year_of_release]])</f>
        <v>63333.333333333336</v>
      </c>
      <c r="V872" s="6">
        <f>Table1[[#This Row],[eu_sales]]/(2017-Table1[[#This Row],[year_of_release]])</f>
        <v>14000</v>
      </c>
      <c r="W872" s="6">
        <f>Table1[[#This Row],[jp_sales]]/(2017-Table1[[#This Row],[year_of_release]])</f>
        <v>666.66666666666663</v>
      </c>
      <c r="X872" s="6">
        <f>Table1[[#This Row],[other_sales]]/(2017-Table1[[#This Row],[year_of_release]])</f>
        <v>12000</v>
      </c>
      <c r="Y872" s="4">
        <v>495013192</v>
      </c>
      <c r="Z872" s="4">
        <v>431019772</v>
      </c>
      <c r="AA872" s="4">
        <v>127445000</v>
      </c>
      <c r="AB872" s="1">
        <f>Table1[[#This Row],[na_sales]]/Table1[[#This Row],[NA population]]</f>
        <v>1.9191407731210526E-3</v>
      </c>
      <c r="AC872" s="1">
        <f>Table1[[#This Row],[eu_sales]]/Table1[[#This Row],[Eu population]]</f>
        <v>4.8721662819681505E-4</v>
      </c>
      <c r="AD872" s="1">
        <f>Table1[[#This Row],[jp_sales]]/Table1[[#This Row],[Jp population]]</f>
        <v>7.8465220291105969E-5</v>
      </c>
    </row>
    <row r="873" spans="1:30" x14ac:dyDescent="0.25">
      <c r="A873" t="s">
        <v>562</v>
      </c>
      <c r="B873" t="s">
        <v>39</v>
      </c>
      <c r="C873">
        <v>2008</v>
      </c>
      <c r="D873" t="s">
        <v>54</v>
      </c>
      <c r="E873" t="s">
        <v>83</v>
      </c>
      <c r="F873" s="4">
        <v>660000</v>
      </c>
      <c r="G873" s="4">
        <v>440000</v>
      </c>
      <c r="H873" s="4">
        <v>40000</v>
      </c>
      <c r="I873" s="4">
        <v>210000</v>
      </c>
      <c r="J873">
        <v>8.1</v>
      </c>
      <c r="K873">
        <v>32</v>
      </c>
      <c r="L873">
        <v>7.9</v>
      </c>
      <c r="M873" s="4">
        <v>93</v>
      </c>
      <c r="N873" t="s">
        <v>189</v>
      </c>
      <c r="O873" t="s">
        <v>43</v>
      </c>
      <c r="P873" s="4">
        <v>1350000</v>
      </c>
      <c r="Q873" s="3">
        <f>AVERAGE(Table1[[#This Row],[critic_score]],Table1[[#This Row],[user_score]])</f>
        <v>8</v>
      </c>
      <c r="R873" s="4">
        <f>Table1[[#This Row],[user_count]]+Table1[[#This Row],[critic_count]]</f>
        <v>125</v>
      </c>
      <c r="S873" s="2">
        <f>100000*Table1[[#This Row],[review_count]]/Table1[[#This Row],[total sales]]</f>
        <v>9.2592592592592595</v>
      </c>
      <c r="T873" s="2">
        <f>Table1[[#This Row],[total sales]]/(2017-Table1[[#This Row],[year_of_release]])</f>
        <v>150000</v>
      </c>
      <c r="U873" s="9">
        <f>Table1[[#This Row],[na_sales]]/(2017-Table1[[#This Row],[year_of_release]])</f>
        <v>73333.333333333328</v>
      </c>
      <c r="V873" s="6">
        <f>Table1[[#This Row],[eu_sales]]/(2017-Table1[[#This Row],[year_of_release]])</f>
        <v>48888.888888888891</v>
      </c>
      <c r="W873" s="6">
        <f>Table1[[#This Row],[jp_sales]]/(2017-Table1[[#This Row],[year_of_release]])</f>
        <v>4444.4444444444443</v>
      </c>
      <c r="X873" s="6">
        <f>Table1[[#This Row],[other_sales]]/(2017-Table1[[#This Row],[year_of_release]])</f>
        <v>23333.333333333332</v>
      </c>
      <c r="Y873" s="4">
        <v>528816311</v>
      </c>
      <c r="Z873" s="4">
        <v>440001482</v>
      </c>
      <c r="AA873" s="4">
        <v>128063000</v>
      </c>
      <c r="AB873" s="1">
        <f>Table1[[#This Row],[na_sales]]/Table1[[#This Row],[NA population]]</f>
        <v>1.2480704287504475E-3</v>
      </c>
      <c r="AC873" s="1">
        <f>Table1[[#This Row],[eu_sales]]/Table1[[#This Row],[Eu population]]</f>
        <v>9.9999663182952637E-4</v>
      </c>
      <c r="AD873" s="1">
        <f>Table1[[#This Row],[jp_sales]]/Table1[[#This Row],[Jp population]]</f>
        <v>3.1234626707167567E-4</v>
      </c>
    </row>
    <row r="874" spans="1:30" x14ac:dyDescent="0.25">
      <c r="A874" t="s">
        <v>1016</v>
      </c>
      <c r="B874" t="s">
        <v>18</v>
      </c>
      <c r="C874">
        <v>2010</v>
      </c>
      <c r="D874" t="s">
        <v>40</v>
      </c>
      <c r="E874" t="s">
        <v>20</v>
      </c>
      <c r="F874" s="4">
        <v>850000</v>
      </c>
      <c r="G874" s="4">
        <v>270000</v>
      </c>
      <c r="H874" s="4">
        <v>130000</v>
      </c>
      <c r="I874" s="4">
        <v>100000</v>
      </c>
      <c r="J874">
        <v>7.9</v>
      </c>
      <c r="K874">
        <v>71</v>
      </c>
      <c r="L874">
        <v>6.5</v>
      </c>
      <c r="M874" s="4">
        <v>482</v>
      </c>
      <c r="N874" t="s">
        <v>766</v>
      </c>
      <c r="O874" t="s">
        <v>67</v>
      </c>
      <c r="P874" s="4">
        <v>1350000</v>
      </c>
      <c r="Q874" s="3">
        <f>AVERAGE(Table1[[#This Row],[critic_score]],Table1[[#This Row],[user_score]])</f>
        <v>7.2</v>
      </c>
      <c r="R874" s="4">
        <f>Table1[[#This Row],[user_count]]+Table1[[#This Row],[critic_count]]</f>
        <v>553</v>
      </c>
      <c r="S874" s="2">
        <f>100000*Table1[[#This Row],[review_count]]/Table1[[#This Row],[total sales]]</f>
        <v>40.962962962962962</v>
      </c>
      <c r="T874" s="2">
        <f>Table1[[#This Row],[total sales]]/(2017-Table1[[#This Row],[year_of_release]])</f>
        <v>192857.14285714287</v>
      </c>
      <c r="U874" s="9">
        <f>Table1[[#This Row],[na_sales]]/(2017-Table1[[#This Row],[year_of_release]])</f>
        <v>121428.57142857143</v>
      </c>
      <c r="V874" s="6">
        <f>Table1[[#This Row],[eu_sales]]/(2017-Table1[[#This Row],[year_of_release]])</f>
        <v>38571.428571428572</v>
      </c>
      <c r="W874" s="6">
        <f>Table1[[#This Row],[jp_sales]]/(2017-Table1[[#This Row],[year_of_release]])</f>
        <v>18571.428571428572</v>
      </c>
      <c r="X874" s="6">
        <f>Table1[[#This Row],[other_sales]]/(2017-Table1[[#This Row],[year_of_release]])</f>
        <v>14285.714285714286</v>
      </c>
      <c r="Y874" s="4">
        <v>540520772</v>
      </c>
      <c r="Z874" s="4">
        <v>441654761</v>
      </c>
      <c r="AA874" s="4">
        <v>128070000</v>
      </c>
      <c r="AB874" s="1">
        <f>Table1[[#This Row],[na_sales]]/Table1[[#This Row],[NA population]]</f>
        <v>1.5725575112587903E-3</v>
      </c>
      <c r="AC874" s="1">
        <f>Table1[[#This Row],[eu_sales]]/Table1[[#This Row],[Eu population]]</f>
        <v>6.1133723406187849E-4</v>
      </c>
      <c r="AD874" s="1">
        <f>Table1[[#This Row],[jp_sales]]/Table1[[#This Row],[Jp population]]</f>
        <v>1.0150698836573749E-3</v>
      </c>
    </row>
    <row r="875" spans="1:30" x14ac:dyDescent="0.25">
      <c r="A875" t="s">
        <v>1012</v>
      </c>
      <c r="B875" t="s">
        <v>200</v>
      </c>
      <c r="C875">
        <v>2016</v>
      </c>
      <c r="D875" t="s">
        <v>54</v>
      </c>
      <c r="E875" t="s">
        <v>35</v>
      </c>
      <c r="F875" s="4">
        <v>780000</v>
      </c>
      <c r="G875" s="4">
        <v>440000</v>
      </c>
      <c r="H875" s="4">
        <v>0</v>
      </c>
      <c r="I875" s="4">
        <v>120000</v>
      </c>
      <c r="J875">
        <v>8.4</v>
      </c>
      <c r="K875">
        <v>96</v>
      </c>
      <c r="L875">
        <v>6.2</v>
      </c>
      <c r="M875" s="4">
        <v>815</v>
      </c>
      <c r="N875" t="s">
        <v>1013</v>
      </c>
      <c r="O875" t="s">
        <v>43</v>
      </c>
      <c r="P875" s="4">
        <v>1340000</v>
      </c>
      <c r="Q875" s="3">
        <f>AVERAGE(Table1[[#This Row],[critic_score]],Table1[[#This Row],[user_score]])</f>
        <v>7.3000000000000007</v>
      </c>
      <c r="R875" s="4">
        <f>Table1[[#This Row],[user_count]]+Table1[[#This Row],[critic_count]]</f>
        <v>911</v>
      </c>
      <c r="S875" s="2">
        <f>100000*Table1[[#This Row],[review_count]]/Table1[[#This Row],[total sales]]</f>
        <v>67.985074626865668</v>
      </c>
      <c r="T875" s="2">
        <f>Table1[[#This Row],[total sales]]/(2017-Table1[[#This Row],[year_of_release]])</f>
        <v>1340000</v>
      </c>
      <c r="U875" s="9">
        <f>Table1[[#This Row],[na_sales]]/(2017-Table1[[#This Row],[year_of_release]])</f>
        <v>780000</v>
      </c>
      <c r="V875" s="6">
        <f>Table1[[#This Row],[eu_sales]]/(2017-Table1[[#This Row],[year_of_release]])</f>
        <v>440000</v>
      </c>
      <c r="W875" s="6">
        <f>Table1[[#This Row],[jp_sales]]/(2017-Table1[[#This Row],[year_of_release]])</f>
        <v>0</v>
      </c>
      <c r="X875" s="6">
        <f>Table1[[#This Row],[other_sales]]/(2017-Table1[[#This Row],[year_of_release]])</f>
        <v>120000</v>
      </c>
      <c r="Y875" s="4">
        <v>573178249</v>
      </c>
      <c r="Z875" s="4">
        <v>445623395</v>
      </c>
      <c r="AA875" s="4">
        <v>126994511</v>
      </c>
      <c r="AB875" s="1">
        <f>Table1[[#This Row],[na_sales]]/Table1[[#This Row],[NA population]]</f>
        <v>1.3608332161257571E-3</v>
      </c>
      <c r="AC875" s="1">
        <f>Table1[[#This Row],[eu_sales]]/Table1[[#This Row],[Eu population]]</f>
        <v>9.8738083533518248E-4</v>
      </c>
      <c r="AD875" s="1">
        <f>Table1[[#This Row],[jp_sales]]/Table1[[#This Row],[Jp population]]</f>
        <v>0</v>
      </c>
    </row>
    <row r="876" spans="1:30" x14ac:dyDescent="0.25">
      <c r="A876" t="s">
        <v>866</v>
      </c>
      <c r="B876" t="s">
        <v>34</v>
      </c>
      <c r="C876">
        <v>2008</v>
      </c>
      <c r="D876" t="s">
        <v>40</v>
      </c>
      <c r="E876" t="s">
        <v>196</v>
      </c>
      <c r="F876" s="4">
        <v>790000</v>
      </c>
      <c r="G876" s="4">
        <v>340000</v>
      </c>
      <c r="H876" s="4">
        <v>80000</v>
      </c>
      <c r="I876" s="4">
        <v>130000</v>
      </c>
      <c r="J876">
        <v>8.4</v>
      </c>
      <c r="K876">
        <v>61</v>
      </c>
      <c r="L876">
        <v>8</v>
      </c>
      <c r="M876" s="4">
        <v>248</v>
      </c>
      <c r="N876" t="s">
        <v>196</v>
      </c>
      <c r="O876" t="s">
        <v>43</v>
      </c>
      <c r="P876" s="4">
        <v>1340000</v>
      </c>
      <c r="Q876" s="3">
        <f>AVERAGE(Table1[[#This Row],[critic_score]],Table1[[#This Row],[user_score]])</f>
        <v>8.1999999999999993</v>
      </c>
      <c r="R876" s="4">
        <f>Table1[[#This Row],[user_count]]+Table1[[#This Row],[critic_count]]</f>
        <v>309</v>
      </c>
      <c r="S876" s="2">
        <f>100000*Table1[[#This Row],[review_count]]/Table1[[#This Row],[total sales]]</f>
        <v>23.059701492537314</v>
      </c>
      <c r="T876" s="2">
        <f>Table1[[#This Row],[total sales]]/(2017-Table1[[#This Row],[year_of_release]])</f>
        <v>148888.88888888888</v>
      </c>
      <c r="U876" s="9">
        <f>Table1[[#This Row],[na_sales]]/(2017-Table1[[#This Row],[year_of_release]])</f>
        <v>87777.777777777781</v>
      </c>
      <c r="V876" s="6">
        <f>Table1[[#This Row],[eu_sales]]/(2017-Table1[[#This Row],[year_of_release]])</f>
        <v>37777.777777777781</v>
      </c>
      <c r="W876" s="6">
        <f>Table1[[#This Row],[jp_sales]]/(2017-Table1[[#This Row],[year_of_release]])</f>
        <v>8888.8888888888887</v>
      </c>
      <c r="X876" s="6">
        <f>Table1[[#This Row],[other_sales]]/(2017-Table1[[#This Row],[year_of_release]])</f>
        <v>14444.444444444445</v>
      </c>
      <c r="Y876" s="4">
        <v>528816311</v>
      </c>
      <c r="Z876" s="4">
        <v>440001482</v>
      </c>
      <c r="AA876" s="4">
        <v>128063000</v>
      </c>
      <c r="AB876" s="1">
        <f>Table1[[#This Row],[na_sales]]/Table1[[#This Row],[NA population]]</f>
        <v>1.4939024828982629E-3</v>
      </c>
      <c r="AC876" s="1">
        <f>Table1[[#This Row],[eu_sales]]/Table1[[#This Row],[Eu population]]</f>
        <v>7.7272467005008857E-4</v>
      </c>
      <c r="AD876" s="1">
        <f>Table1[[#This Row],[jp_sales]]/Table1[[#This Row],[Jp population]]</f>
        <v>6.2469253414335134E-4</v>
      </c>
    </row>
    <row r="877" spans="1:30" x14ac:dyDescent="0.25">
      <c r="A877" t="s">
        <v>1017</v>
      </c>
      <c r="B877" t="s">
        <v>34</v>
      </c>
      <c r="C877">
        <v>2011</v>
      </c>
      <c r="D877" t="s">
        <v>40</v>
      </c>
      <c r="E877" t="s">
        <v>100</v>
      </c>
      <c r="F877" s="4">
        <v>710000</v>
      </c>
      <c r="G877" s="4">
        <v>490000</v>
      </c>
      <c r="H877" s="4">
        <v>20000</v>
      </c>
      <c r="I877" s="4">
        <v>120000</v>
      </c>
      <c r="J877">
        <v>8.4</v>
      </c>
      <c r="K877">
        <v>72</v>
      </c>
      <c r="L877">
        <v>7.5</v>
      </c>
      <c r="M877" s="4">
        <v>533</v>
      </c>
      <c r="N877" t="s">
        <v>989</v>
      </c>
      <c r="O877" t="s">
        <v>43</v>
      </c>
      <c r="P877" s="4">
        <v>1340000</v>
      </c>
      <c r="Q877" s="3">
        <f>AVERAGE(Table1[[#This Row],[critic_score]],Table1[[#This Row],[user_score]])</f>
        <v>7.95</v>
      </c>
      <c r="R877" s="4">
        <f>Table1[[#This Row],[user_count]]+Table1[[#This Row],[critic_count]]</f>
        <v>605</v>
      </c>
      <c r="S877" s="2">
        <f>100000*Table1[[#This Row],[review_count]]/Table1[[#This Row],[total sales]]</f>
        <v>45.149253731343286</v>
      </c>
      <c r="T877" s="2">
        <f>Table1[[#This Row],[total sales]]/(2017-Table1[[#This Row],[year_of_release]])</f>
        <v>223333.33333333334</v>
      </c>
      <c r="U877" s="9">
        <f>Table1[[#This Row],[na_sales]]/(2017-Table1[[#This Row],[year_of_release]])</f>
        <v>118333.33333333333</v>
      </c>
      <c r="V877" s="6">
        <f>Table1[[#This Row],[eu_sales]]/(2017-Table1[[#This Row],[year_of_release]])</f>
        <v>81666.666666666672</v>
      </c>
      <c r="W877" s="6">
        <f>Table1[[#This Row],[jp_sales]]/(2017-Table1[[#This Row],[year_of_release]])</f>
        <v>3333.3333333333335</v>
      </c>
      <c r="X877" s="6">
        <f>Table1[[#This Row],[other_sales]]/(2017-Table1[[#This Row],[year_of_release]])</f>
        <v>20000</v>
      </c>
      <c r="Y877" s="4">
        <v>545961365</v>
      </c>
      <c r="Z877" s="4">
        <v>440756453</v>
      </c>
      <c r="AA877" s="4">
        <v>127833000</v>
      </c>
      <c r="AB877" s="1">
        <f>Table1[[#This Row],[na_sales]]/Table1[[#This Row],[NA population]]</f>
        <v>1.3004583208923585E-3</v>
      </c>
      <c r="AC877" s="1">
        <f>Table1[[#This Row],[eu_sales]]/Table1[[#This Row],[Eu population]]</f>
        <v>1.1117250732571805E-3</v>
      </c>
      <c r="AD877" s="1">
        <f>Table1[[#This Row],[jp_sales]]/Table1[[#This Row],[Jp population]]</f>
        <v>1.5645412373956646E-4</v>
      </c>
    </row>
    <row r="878" spans="1:30" x14ac:dyDescent="0.25">
      <c r="A878" t="s">
        <v>1018</v>
      </c>
      <c r="B878" t="s">
        <v>26</v>
      </c>
      <c r="C878">
        <v>2008</v>
      </c>
      <c r="D878" t="s">
        <v>96</v>
      </c>
      <c r="E878" t="s">
        <v>176</v>
      </c>
      <c r="F878" s="4">
        <v>610000</v>
      </c>
      <c r="G878" s="4">
        <v>160000</v>
      </c>
      <c r="H878" s="4">
        <v>490000</v>
      </c>
      <c r="I878" s="4">
        <v>80000</v>
      </c>
      <c r="J878">
        <v>9.1999999999999993</v>
      </c>
      <c r="K878">
        <v>57</v>
      </c>
      <c r="L878">
        <v>8.9</v>
      </c>
      <c r="M878" s="4">
        <v>440</v>
      </c>
      <c r="N878" t="s">
        <v>330</v>
      </c>
      <c r="O878" t="s">
        <v>84</v>
      </c>
      <c r="P878" s="4">
        <v>1340000</v>
      </c>
      <c r="Q878" s="3">
        <f>AVERAGE(Table1[[#This Row],[critic_score]],Table1[[#This Row],[user_score]])</f>
        <v>9.0500000000000007</v>
      </c>
      <c r="R878" s="4">
        <f>Table1[[#This Row],[user_count]]+Table1[[#This Row],[critic_count]]</f>
        <v>497</v>
      </c>
      <c r="S878" s="2">
        <f>100000*Table1[[#This Row],[review_count]]/Table1[[#This Row],[total sales]]</f>
        <v>37.089552238805972</v>
      </c>
      <c r="T878" s="2">
        <f>Table1[[#This Row],[total sales]]/(2017-Table1[[#This Row],[year_of_release]])</f>
        <v>148888.88888888888</v>
      </c>
      <c r="U878" s="9">
        <f>Table1[[#This Row],[na_sales]]/(2017-Table1[[#This Row],[year_of_release]])</f>
        <v>67777.777777777781</v>
      </c>
      <c r="V878" s="6">
        <f>Table1[[#This Row],[eu_sales]]/(2017-Table1[[#This Row],[year_of_release]])</f>
        <v>17777.777777777777</v>
      </c>
      <c r="W878" s="6">
        <f>Table1[[#This Row],[jp_sales]]/(2017-Table1[[#This Row],[year_of_release]])</f>
        <v>54444.444444444445</v>
      </c>
      <c r="X878" s="6">
        <f>Table1[[#This Row],[other_sales]]/(2017-Table1[[#This Row],[year_of_release]])</f>
        <v>8888.8888888888887</v>
      </c>
      <c r="Y878" s="4">
        <v>528816311</v>
      </c>
      <c r="Z878" s="4">
        <v>440001482</v>
      </c>
      <c r="AA878" s="4">
        <v>128063000</v>
      </c>
      <c r="AB878" s="1">
        <f>Table1[[#This Row],[na_sales]]/Table1[[#This Row],[NA population]]</f>
        <v>1.1535196386935954E-3</v>
      </c>
      <c r="AC878" s="1">
        <f>Table1[[#This Row],[eu_sales]]/Table1[[#This Row],[Eu population]]</f>
        <v>3.6363513884710049E-4</v>
      </c>
      <c r="AD878" s="1">
        <f>Table1[[#This Row],[jp_sales]]/Table1[[#This Row],[Jp population]]</f>
        <v>3.8262417716280269E-3</v>
      </c>
    </row>
    <row r="879" spans="1:30" x14ac:dyDescent="0.25">
      <c r="A879" t="s">
        <v>1019</v>
      </c>
      <c r="B879" t="s">
        <v>39</v>
      </c>
      <c r="C879">
        <v>2011</v>
      </c>
      <c r="D879" t="s">
        <v>65</v>
      </c>
      <c r="E879" t="s">
        <v>196</v>
      </c>
      <c r="F879" s="4">
        <v>810000</v>
      </c>
      <c r="G879" s="4">
        <v>280000</v>
      </c>
      <c r="H879" s="4">
        <v>110000</v>
      </c>
      <c r="I879" s="4">
        <v>140000</v>
      </c>
      <c r="J879">
        <v>8.4</v>
      </c>
      <c r="K879">
        <v>56</v>
      </c>
      <c r="L879">
        <v>7.3</v>
      </c>
      <c r="M879" s="4">
        <v>147</v>
      </c>
      <c r="N879" t="s">
        <v>196</v>
      </c>
      <c r="O879" t="s">
        <v>67</v>
      </c>
      <c r="P879" s="4">
        <v>1340000</v>
      </c>
      <c r="Q879" s="3">
        <f>AVERAGE(Table1[[#This Row],[critic_score]],Table1[[#This Row],[user_score]])</f>
        <v>7.85</v>
      </c>
      <c r="R879" s="4">
        <f>Table1[[#This Row],[user_count]]+Table1[[#This Row],[critic_count]]</f>
        <v>203</v>
      </c>
      <c r="S879" s="2">
        <f>100000*Table1[[#This Row],[review_count]]/Table1[[#This Row],[total sales]]</f>
        <v>15.149253731343284</v>
      </c>
      <c r="T879" s="2">
        <f>Table1[[#This Row],[total sales]]/(2017-Table1[[#This Row],[year_of_release]])</f>
        <v>223333.33333333334</v>
      </c>
      <c r="U879" s="9">
        <f>Table1[[#This Row],[na_sales]]/(2017-Table1[[#This Row],[year_of_release]])</f>
        <v>135000</v>
      </c>
      <c r="V879" s="6">
        <f>Table1[[#This Row],[eu_sales]]/(2017-Table1[[#This Row],[year_of_release]])</f>
        <v>46666.666666666664</v>
      </c>
      <c r="W879" s="6">
        <f>Table1[[#This Row],[jp_sales]]/(2017-Table1[[#This Row],[year_of_release]])</f>
        <v>18333.333333333332</v>
      </c>
      <c r="X879" s="6">
        <f>Table1[[#This Row],[other_sales]]/(2017-Table1[[#This Row],[year_of_release]])</f>
        <v>23333.333333333332</v>
      </c>
      <c r="Y879" s="4">
        <v>545961365</v>
      </c>
      <c r="Z879" s="4">
        <v>440756453</v>
      </c>
      <c r="AA879" s="4">
        <v>127833000</v>
      </c>
      <c r="AB879" s="1">
        <f>Table1[[#This Row],[na_sales]]/Table1[[#This Row],[NA population]]</f>
        <v>1.4836214646800146E-3</v>
      </c>
      <c r="AC879" s="1">
        <f>Table1[[#This Row],[eu_sales]]/Table1[[#This Row],[Eu population]]</f>
        <v>6.3527147043267456E-4</v>
      </c>
      <c r="AD879" s="1">
        <f>Table1[[#This Row],[jp_sales]]/Table1[[#This Row],[Jp population]]</f>
        <v>8.6049768056761561E-4</v>
      </c>
    </row>
    <row r="880" spans="1:30" x14ac:dyDescent="0.25">
      <c r="A880" t="s">
        <v>1020</v>
      </c>
      <c r="B880" t="s">
        <v>103</v>
      </c>
      <c r="C880">
        <v>2005</v>
      </c>
      <c r="D880" t="s">
        <v>54</v>
      </c>
      <c r="E880" t="s">
        <v>55</v>
      </c>
      <c r="F880" s="4">
        <v>850000</v>
      </c>
      <c r="G880" s="4">
        <v>430000</v>
      </c>
      <c r="H880" s="4">
        <v>0</v>
      </c>
      <c r="I880" s="4">
        <v>60000</v>
      </c>
      <c r="J880">
        <v>8.8000000000000007</v>
      </c>
      <c r="K880">
        <v>71</v>
      </c>
      <c r="L880">
        <v>7.4</v>
      </c>
      <c r="M880" s="4">
        <v>116</v>
      </c>
      <c r="N880" t="s">
        <v>241</v>
      </c>
      <c r="O880" t="s">
        <v>43</v>
      </c>
      <c r="P880" s="4">
        <v>1340000</v>
      </c>
      <c r="Q880" s="3">
        <f>AVERAGE(Table1[[#This Row],[critic_score]],Table1[[#This Row],[user_score]])</f>
        <v>8.1000000000000014</v>
      </c>
      <c r="R880" s="4">
        <f>Table1[[#This Row],[user_count]]+Table1[[#This Row],[critic_count]]</f>
        <v>187</v>
      </c>
      <c r="S880" s="2">
        <f>100000*Table1[[#This Row],[review_count]]/Table1[[#This Row],[total sales]]</f>
        <v>13.955223880597014</v>
      </c>
      <c r="T880" s="2">
        <f>Table1[[#This Row],[total sales]]/(2017-Table1[[#This Row],[year_of_release]])</f>
        <v>111666.66666666667</v>
      </c>
      <c r="U880" s="9">
        <f>Table1[[#This Row],[na_sales]]/(2017-Table1[[#This Row],[year_of_release]])</f>
        <v>70833.333333333328</v>
      </c>
      <c r="V880" s="6">
        <f>Table1[[#This Row],[eu_sales]]/(2017-Table1[[#This Row],[year_of_release]])</f>
        <v>35833.333333333336</v>
      </c>
      <c r="W880" s="6">
        <f>Table1[[#This Row],[jp_sales]]/(2017-Table1[[#This Row],[year_of_release]])</f>
        <v>0</v>
      </c>
      <c r="X880" s="6">
        <f>Table1[[#This Row],[other_sales]]/(2017-Table1[[#This Row],[year_of_release]])</f>
        <v>5000</v>
      </c>
      <c r="Y880" s="4">
        <v>511054143</v>
      </c>
      <c r="Z880" s="4">
        <v>435713800</v>
      </c>
      <c r="AA880" s="4">
        <v>127773000</v>
      </c>
      <c r="AB880" s="1">
        <f>Table1[[#This Row],[na_sales]]/Table1[[#This Row],[NA population]]</f>
        <v>1.6632288606649647E-3</v>
      </c>
      <c r="AC880" s="1">
        <f>Table1[[#This Row],[eu_sales]]/Table1[[#This Row],[Eu population]]</f>
        <v>9.8688634603723811E-4</v>
      </c>
      <c r="AD880" s="1">
        <f>Table1[[#This Row],[jp_sales]]/Table1[[#This Row],[Jp population]]</f>
        <v>0</v>
      </c>
    </row>
    <row r="881" spans="1:30" x14ac:dyDescent="0.25">
      <c r="A881" t="s">
        <v>615</v>
      </c>
      <c r="B881" t="s">
        <v>200</v>
      </c>
      <c r="C881">
        <v>2015</v>
      </c>
      <c r="D881" t="s">
        <v>54</v>
      </c>
      <c r="E881" t="s">
        <v>83</v>
      </c>
      <c r="F881" s="4">
        <v>770000</v>
      </c>
      <c r="G881" s="4">
        <v>450000</v>
      </c>
      <c r="H881" s="4">
        <v>0</v>
      </c>
      <c r="I881" s="4">
        <v>120000</v>
      </c>
      <c r="J881">
        <v>7.4</v>
      </c>
      <c r="K881">
        <v>24</v>
      </c>
      <c r="L881">
        <v>6.9</v>
      </c>
      <c r="M881" s="4">
        <v>252</v>
      </c>
      <c r="N881" t="s">
        <v>189</v>
      </c>
      <c r="O881" t="s">
        <v>43</v>
      </c>
      <c r="P881" s="4">
        <v>1340000</v>
      </c>
      <c r="Q881" s="3">
        <f>AVERAGE(Table1[[#This Row],[critic_score]],Table1[[#This Row],[user_score]])</f>
        <v>7.15</v>
      </c>
      <c r="R881" s="4">
        <f>Table1[[#This Row],[user_count]]+Table1[[#This Row],[critic_count]]</f>
        <v>276</v>
      </c>
      <c r="S881" s="2">
        <f>100000*Table1[[#This Row],[review_count]]/Table1[[#This Row],[total sales]]</f>
        <v>20.597014925373134</v>
      </c>
      <c r="T881" s="2">
        <f>Table1[[#This Row],[total sales]]/(2017-Table1[[#This Row],[year_of_release]])</f>
        <v>670000</v>
      </c>
      <c r="U881" s="9">
        <f>Table1[[#This Row],[na_sales]]/(2017-Table1[[#This Row],[year_of_release]])</f>
        <v>385000</v>
      </c>
      <c r="V881" s="6">
        <f>Table1[[#This Row],[eu_sales]]/(2017-Table1[[#This Row],[year_of_release]])</f>
        <v>225000</v>
      </c>
      <c r="W881" s="6">
        <f>Table1[[#This Row],[jp_sales]]/(2017-Table1[[#This Row],[year_of_release]])</f>
        <v>0</v>
      </c>
      <c r="X881" s="6">
        <f>Table1[[#This Row],[other_sales]]/(2017-Table1[[#This Row],[year_of_release]])</f>
        <v>60000</v>
      </c>
      <c r="Y881" s="4">
        <v>567732286</v>
      </c>
      <c r="Z881" s="4">
        <v>444588718</v>
      </c>
      <c r="AA881" s="4">
        <v>127141000</v>
      </c>
      <c r="AB881" s="1">
        <f>Table1[[#This Row],[na_sales]]/Table1[[#This Row],[NA population]]</f>
        <v>1.3562730515558525E-3</v>
      </c>
      <c r="AC881" s="1">
        <f>Table1[[#This Row],[eu_sales]]/Table1[[#This Row],[Eu population]]</f>
        <v>1.0121714334640403E-3</v>
      </c>
      <c r="AD881" s="1">
        <f>Table1[[#This Row],[jp_sales]]/Table1[[#This Row],[Jp population]]</f>
        <v>0</v>
      </c>
    </row>
    <row r="882" spans="1:30" x14ac:dyDescent="0.25">
      <c r="A882" t="s">
        <v>1021</v>
      </c>
      <c r="B882" t="s">
        <v>39</v>
      </c>
      <c r="C882">
        <v>2010</v>
      </c>
      <c r="D882" t="s">
        <v>23</v>
      </c>
      <c r="E882" t="s">
        <v>981</v>
      </c>
      <c r="F882" s="4">
        <v>250000</v>
      </c>
      <c r="G882" s="4">
        <v>750000</v>
      </c>
      <c r="H882" s="4">
        <v>80000</v>
      </c>
      <c r="I882" s="4">
        <v>260000</v>
      </c>
      <c r="J882">
        <v>8.4</v>
      </c>
      <c r="K882">
        <v>46</v>
      </c>
      <c r="L882">
        <v>7.8</v>
      </c>
      <c r="M882" s="4">
        <v>83</v>
      </c>
      <c r="N882" t="s">
        <v>1022</v>
      </c>
      <c r="O882" t="s">
        <v>21</v>
      </c>
      <c r="P882" s="4">
        <v>1340000</v>
      </c>
      <c r="Q882" s="3">
        <f>AVERAGE(Table1[[#This Row],[critic_score]],Table1[[#This Row],[user_score]])</f>
        <v>8.1</v>
      </c>
      <c r="R882" s="4">
        <f>Table1[[#This Row],[user_count]]+Table1[[#This Row],[critic_count]]</f>
        <v>129</v>
      </c>
      <c r="S882" s="2">
        <f>100000*Table1[[#This Row],[review_count]]/Table1[[#This Row],[total sales]]</f>
        <v>9.6268656716417915</v>
      </c>
      <c r="T882" s="2">
        <f>Table1[[#This Row],[total sales]]/(2017-Table1[[#This Row],[year_of_release]])</f>
        <v>191428.57142857142</v>
      </c>
      <c r="U882" s="9">
        <f>Table1[[#This Row],[na_sales]]/(2017-Table1[[#This Row],[year_of_release]])</f>
        <v>35714.285714285717</v>
      </c>
      <c r="V882" s="6">
        <f>Table1[[#This Row],[eu_sales]]/(2017-Table1[[#This Row],[year_of_release]])</f>
        <v>107142.85714285714</v>
      </c>
      <c r="W882" s="6">
        <f>Table1[[#This Row],[jp_sales]]/(2017-Table1[[#This Row],[year_of_release]])</f>
        <v>11428.571428571429</v>
      </c>
      <c r="X882" s="6">
        <f>Table1[[#This Row],[other_sales]]/(2017-Table1[[#This Row],[year_of_release]])</f>
        <v>37142.857142857145</v>
      </c>
      <c r="Y882" s="4">
        <v>540520772</v>
      </c>
      <c r="Z882" s="4">
        <v>441654761</v>
      </c>
      <c r="AA882" s="4">
        <v>128070000</v>
      </c>
      <c r="AB882" s="1">
        <f>Table1[[#This Row],[na_sales]]/Table1[[#This Row],[NA population]]</f>
        <v>4.6251691507611476E-4</v>
      </c>
      <c r="AC882" s="1">
        <f>Table1[[#This Row],[eu_sales]]/Table1[[#This Row],[Eu population]]</f>
        <v>1.698158983505218E-3</v>
      </c>
      <c r="AD882" s="1">
        <f>Table1[[#This Row],[jp_sales]]/Table1[[#This Row],[Jp population]]</f>
        <v>6.2465838994299992E-4</v>
      </c>
    </row>
    <row r="883" spans="1:30" x14ac:dyDescent="0.25">
      <c r="A883" t="s">
        <v>1023</v>
      </c>
      <c r="B883" t="s">
        <v>118</v>
      </c>
      <c r="C883">
        <v>2005</v>
      </c>
      <c r="D883" t="s">
        <v>96</v>
      </c>
      <c r="E883" t="s">
        <v>196</v>
      </c>
      <c r="F883" s="4">
        <v>240000</v>
      </c>
      <c r="G883" s="4">
        <v>30000</v>
      </c>
      <c r="H883" s="4">
        <v>1030000</v>
      </c>
      <c r="I883" s="4">
        <v>40000</v>
      </c>
      <c r="J883">
        <v>7.1</v>
      </c>
      <c r="K883">
        <v>34</v>
      </c>
      <c r="L883">
        <v>8.6</v>
      </c>
      <c r="M883" s="4">
        <v>78</v>
      </c>
      <c r="N883" t="s">
        <v>196</v>
      </c>
      <c r="O883" t="s">
        <v>67</v>
      </c>
      <c r="P883" s="4">
        <v>1340000</v>
      </c>
      <c r="Q883" s="3">
        <f>AVERAGE(Table1[[#This Row],[critic_score]],Table1[[#This Row],[user_score]])</f>
        <v>7.85</v>
      </c>
      <c r="R883" s="4">
        <f>Table1[[#This Row],[user_count]]+Table1[[#This Row],[critic_count]]</f>
        <v>112</v>
      </c>
      <c r="S883" s="2">
        <f>100000*Table1[[#This Row],[review_count]]/Table1[[#This Row],[total sales]]</f>
        <v>8.3582089552238799</v>
      </c>
      <c r="T883" s="2">
        <f>Table1[[#This Row],[total sales]]/(2017-Table1[[#This Row],[year_of_release]])</f>
        <v>111666.66666666667</v>
      </c>
      <c r="U883" s="9">
        <f>Table1[[#This Row],[na_sales]]/(2017-Table1[[#This Row],[year_of_release]])</f>
        <v>20000</v>
      </c>
      <c r="V883" s="6">
        <f>Table1[[#This Row],[eu_sales]]/(2017-Table1[[#This Row],[year_of_release]])</f>
        <v>2500</v>
      </c>
      <c r="W883" s="6">
        <f>Table1[[#This Row],[jp_sales]]/(2017-Table1[[#This Row],[year_of_release]])</f>
        <v>85833.333333333328</v>
      </c>
      <c r="X883" s="6">
        <f>Table1[[#This Row],[other_sales]]/(2017-Table1[[#This Row],[year_of_release]])</f>
        <v>3333.3333333333335</v>
      </c>
      <c r="Y883" s="4">
        <v>511054143</v>
      </c>
      <c r="Z883" s="4">
        <v>435713800</v>
      </c>
      <c r="AA883" s="4">
        <v>127773000</v>
      </c>
      <c r="AB883" s="1">
        <f>Table1[[#This Row],[na_sales]]/Table1[[#This Row],[NA population]]</f>
        <v>4.6961756065834302E-4</v>
      </c>
      <c r="AC883" s="1">
        <f>Table1[[#This Row],[eu_sales]]/Table1[[#This Row],[Eu population]]</f>
        <v>6.8852535770039876E-5</v>
      </c>
      <c r="AD883" s="1">
        <f>Table1[[#This Row],[jp_sales]]/Table1[[#This Row],[Jp population]]</f>
        <v>8.0611709829150127E-3</v>
      </c>
    </row>
    <row r="884" spans="1:30" x14ac:dyDescent="0.25">
      <c r="A884" t="s">
        <v>1024</v>
      </c>
      <c r="B884" t="s">
        <v>138</v>
      </c>
      <c r="C884">
        <v>2004</v>
      </c>
      <c r="D884" t="s">
        <v>27</v>
      </c>
      <c r="E884" t="s">
        <v>20</v>
      </c>
      <c r="F884" s="4">
        <v>840000</v>
      </c>
      <c r="G884" s="4">
        <v>220000</v>
      </c>
      <c r="H884" s="4">
        <v>240000</v>
      </c>
      <c r="I884" s="4">
        <v>40000</v>
      </c>
      <c r="J884">
        <v>8</v>
      </c>
      <c r="K884">
        <v>49</v>
      </c>
      <c r="L884">
        <v>8.3000000000000007</v>
      </c>
      <c r="M884" s="4">
        <v>30</v>
      </c>
      <c r="N884" t="s">
        <v>20</v>
      </c>
      <c r="O884" t="s">
        <v>84</v>
      </c>
      <c r="P884" s="4">
        <v>1340000</v>
      </c>
      <c r="Q884" s="3">
        <f>AVERAGE(Table1[[#This Row],[critic_score]],Table1[[#This Row],[user_score]])</f>
        <v>8.15</v>
      </c>
      <c r="R884" s="4">
        <f>Table1[[#This Row],[user_count]]+Table1[[#This Row],[critic_count]]</f>
        <v>79</v>
      </c>
      <c r="S884" s="2">
        <f>100000*Table1[[#This Row],[review_count]]/Table1[[#This Row],[total sales]]</f>
        <v>5.8955223880597014</v>
      </c>
      <c r="T884" s="2">
        <f>Table1[[#This Row],[total sales]]/(2017-Table1[[#This Row],[year_of_release]])</f>
        <v>103076.92307692308</v>
      </c>
      <c r="U884" s="9">
        <f>Table1[[#This Row],[na_sales]]/(2017-Table1[[#This Row],[year_of_release]])</f>
        <v>64615.384615384617</v>
      </c>
      <c r="V884" s="6">
        <f>Table1[[#This Row],[eu_sales]]/(2017-Table1[[#This Row],[year_of_release]])</f>
        <v>16923.076923076922</v>
      </c>
      <c r="W884" s="6">
        <f>Table1[[#This Row],[jp_sales]]/(2017-Table1[[#This Row],[year_of_release]])</f>
        <v>18461.538461538461</v>
      </c>
      <c r="X884" s="6">
        <f>Table1[[#This Row],[other_sales]]/(2017-Table1[[#This Row],[year_of_release]])</f>
        <v>3076.9230769230771</v>
      </c>
      <c r="Y884" s="4">
        <v>505524224</v>
      </c>
      <c r="Z884" s="4">
        <v>434174638</v>
      </c>
      <c r="AA884" s="4">
        <v>127761000</v>
      </c>
      <c r="AB884" s="1">
        <f>Table1[[#This Row],[na_sales]]/Table1[[#This Row],[NA population]]</f>
        <v>1.6616414409450734E-3</v>
      </c>
      <c r="AC884" s="1">
        <f>Table1[[#This Row],[eu_sales]]/Table1[[#This Row],[Eu population]]</f>
        <v>5.067085470800807E-4</v>
      </c>
      <c r="AD884" s="1">
        <f>Table1[[#This Row],[jp_sales]]/Table1[[#This Row],[Jp population]]</f>
        <v>1.8785075257707752E-3</v>
      </c>
    </row>
    <row r="885" spans="1:30" x14ac:dyDescent="0.25">
      <c r="A885" t="s">
        <v>935</v>
      </c>
      <c r="B885" t="s">
        <v>39</v>
      </c>
      <c r="C885">
        <v>2008</v>
      </c>
      <c r="D885" t="s">
        <v>54</v>
      </c>
      <c r="E885" t="s">
        <v>100</v>
      </c>
      <c r="F885" s="4">
        <v>760000</v>
      </c>
      <c r="G885" s="4">
        <v>350000</v>
      </c>
      <c r="H885" s="4">
        <v>50000</v>
      </c>
      <c r="I885" s="4">
        <v>180000</v>
      </c>
      <c r="J885">
        <v>8.4</v>
      </c>
      <c r="K885">
        <v>50</v>
      </c>
      <c r="L885">
        <v>8.1</v>
      </c>
      <c r="M885" s="4">
        <v>203</v>
      </c>
      <c r="N885" t="s">
        <v>128</v>
      </c>
      <c r="O885" t="s">
        <v>67</v>
      </c>
      <c r="P885" s="4">
        <v>1340000</v>
      </c>
      <c r="Q885" s="3">
        <f>AVERAGE(Table1[[#This Row],[critic_score]],Table1[[#This Row],[user_score]])</f>
        <v>8.25</v>
      </c>
      <c r="R885" s="4">
        <f>Table1[[#This Row],[user_count]]+Table1[[#This Row],[critic_count]]</f>
        <v>253</v>
      </c>
      <c r="S885" s="2">
        <f>100000*Table1[[#This Row],[review_count]]/Table1[[#This Row],[total sales]]</f>
        <v>18.880597014925375</v>
      </c>
      <c r="T885" s="2">
        <f>Table1[[#This Row],[total sales]]/(2017-Table1[[#This Row],[year_of_release]])</f>
        <v>148888.88888888888</v>
      </c>
      <c r="U885" s="9">
        <f>Table1[[#This Row],[na_sales]]/(2017-Table1[[#This Row],[year_of_release]])</f>
        <v>84444.444444444438</v>
      </c>
      <c r="V885" s="6">
        <f>Table1[[#This Row],[eu_sales]]/(2017-Table1[[#This Row],[year_of_release]])</f>
        <v>38888.888888888891</v>
      </c>
      <c r="W885" s="6">
        <f>Table1[[#This Row],[jp_sales]]/(2017-Table1[[#This Row],[year_of_release]])</f>
        <v>5555.5555555555557</v>
      </c>
      <c r="X885" s="6">
        <f>Table1[[#This Row],[other_sales]]/(2017-Table1[[#This Row],[year_of_release]])</f>
        <v>20000</v>
      </c>
      <c r="Y885" s="4">
        <v>528816311</v>
      </c>
      <c r="Z885" s="4">
        <v>440001482</v>
      </c>
      <c r="AA885" s="4">
        <v>128063000</v>
      </c>
      <c r="AB885" s="1">
        <f>Table1[[#This Row],[na_sales]]/Table1[[#This Row],[NA population]]</f>
        <v>1.4371720088641516E-3</v>
      </c>
      <c r="AC885" s="1">
        <f>Table1[[#This Row],[eu_sales]]/Table1[[#This Row],[Eu population]]</f>
        <v>7.9545186622803242E-4</v>
      </c>
      <c r="AD885" s="1">
        <f>Table1[[#This Row],[jp_sales]]/Table1[[#This Row],[Jp population]]</f>
        <v>3.9043283383959456E-4</v>
      </c>
    </row>
    <row r="886" spans="1:30" x14ac:dyDescent="0.25">
      <c r="A886" t="s">
        <v>1028</v>
      </c>
      <c r="B886" t="s">
        <v>45</v>
      </c>
      <c r="C886">
        <v>2004</v>
      </c>
      <c r="D886" t="s">
        <v>19</v>
      </c>
      <c r="E886" t="s">
        <v>100</v>
      </c>
      <c r="F886" s="4">
        <v>1100000</v>
      </c>
      <c r="G886" s="4">
        <v>60000</v>
      </c>
      <c r="H886" s="4">
        <v>0</v>
      </c>
      <c r="I886" s="4">
        <v>180000</v>
      </c>
      <c r="J886">
        <v>9</v>
      </c>
      <c r="K886">
        <v>28</v>
      </c>
      <c r="L886">
        <v>8.6</v>
      </c>
      <c r="M886" s="4">
        <v>51</v>
      </c>
      <c r="N886" t="s">
        <v>101</v>
      </c>
      <c r="O886" t="s">
        <v>21</v>
      </c>
      <c r="P886" s="4">
        <v>1340000</v>
      </c>
      <c r="Q886" s="3">
        <f>AVERAGE(Table1[[#This Row],[critic_score]],Table1[[#This Row],[user_score]])</f>
        <v>8.8000000000000007</v>
      </c>
      <c r="R886" s="4">
        <f>Table1[[#This Row],[user_count]]+Table1[[#This Row],[critic_count]]</f>
        <v>79</v>
      </c>
      <c r="S886" s="2">
        <f>100000*Table1[[#This Row],[review_count]]/Table1[[#This Row],[total sales]]</f>
        <v>5.8955223880597014</v>
      </c>
      <c r="T886" s="2">
        <f>Table1[[#This Row],[total sales]]/(2017-Table1[[#This Row],[year_of_release]])</f>
        <v>103076.92307692308</v>
      </c>
      <c r="U886" s="9">
        <f>Table1[[#This Row],[na_sales]]/(2017-Table1[[#This Row],[year_of_release]])</f>
        <v>84615.38461538461</v>
      </c>
      <c r="V886" s="6">
        <f>Table1[[#This Row],[eu_sales]]/(2017-Table1[[#This Row],[year_of_release]])</f>
        <v>4615.3846153846152</v>
      </c>
      <c r="W886" s="6">
        <f>Table1[[#This Row],[jp_sales]]/(2017-Table1[[#This Row],[year_of_release]])</f>
        <v>0</v>
      </c>
      <c r="X886" s="6">
        <f>Table1[[#This Row],[other_sales]]/(2017-Table1[[#This Row],[year_of_release]])</f>
        <v>13846.153846153846</v>
      </c>
      <c r="Y886" s="4">
        <v>505524224</v>
      </c>
      <c r="Z886" s="4">
        <v>434174638</v>
      </c>
      <c r="AA886" s="4">
        <v>127761000</v>
      </c>
      <c r="AB886" s="1">
        <f>Table1[[#This Row],[na_sales]]/Table1[[#This Row],[NA population]]</f>
        <v>2.1759590298090245E-3</v>
      </c>
      <c r="AC886" s="1">
        <f>Table1[[#This Row],[eu_sales]]/Table1[[#This Row],[Eu population]]</f>
        <v>1.3819324011274929E-4</v>
      </c>
      <c r="AD886" s="1">
        <f>Table1[[#This Row],[jp_sales]]/Table1[[#This Row],[Jp population]]</f>
        <v>0</v>
      </c>
    </row>
    <row r="887" spans="1:30" x14ac:dyDescent="0.25">
      <c r="A887" t="s">
        <v>1029</v>
      </c>
      <c r="B887" t="s">
        <v>34</v>
      </c>
      <c r="C887">
        <v>2010</v>
      </c>
      <c r="D887" t="s">
        <v>40</v>
      </c>
      <c r="E887" t="s">
        <v>35</v>
      </c>
      <c r="F887" s="4">
        <v>660000</v>
      </c>
      <c r="G887" s="4">
        <v>500000</v>
      </c>
      <c r="H887" s="4">
        <v>50000</v>
      </c>
      <c r="I887" s="4">
        <v>130000</v>
      </c>
      <c r="J887">
        <v>8.3000000000000007</v>
      </c>
      <c r="K887">
        <v>100</v>
      </c>
      <c r="L887">
        <v>8.1</v>
      </c>
      <c r="M887" s="4">
        <v>1156</v>
      </c>
      <c r="N887" t="s">
        <v>1030</v>
      </c>
      <c r="O887" t="s">
        <v>67</v>
      </c>
      <c r="P887" s="4">
        <v>1340000</v>
      </c>
      <c r="Q887" s="3">
        <f>AVERAGE(Table1[[#This Row],[critic_score]],Table1[[#This Row],[user_score]])</f>
        <v>8.1999999999999993</v>
      </c>
      <c r="R887" s="4">
        <f>Table1[[#This Row],[user_count]]+Table1[[#This Row],[critic_count]]</f>
        <v>1256</v>
      </c>
      <c r="S887" s="2">
        <f>100000*Table1[[#This Row],[review_count]]/Table1[[#This Row],[total sales]]</f>
        <v>93.731343283582092</v>
      </c>
      <c r="T887" s="2">
        <f>Table1[[#This Row],[total sales]]/(2017-Table1[[#This Row],[year_of_release]])</f>
        <v>191428.57142857142</v>
      </c>
      <c r="U887" s="9">
        <f>Table1[[#This Row],[na_sales]]/(2017-Table1[[#This Row],[year_of_release]])</f>
        <v>94285.71428571429</v>
      </c>
      <c r="V887" s="6">
        <f>Table1[[#This Row],[eu_sales]]/(2017-Table1[[#This Row],[year_of_release]])</f>
        <v>71428.571428571435</v>
      </c>
      <c r="W887" s="6">
        <f>Table1[[#This Row],[jp_sales]]/(2017-Table1[[#This Row],[year_of_release]])</f>
        <v>7142.8571428571431</v>
      </c>
      <c r="X887" s="6">
        <f>Table1[[#This Row],[other_sales]]/(2017-Table1[[#This Row],[year_of_release]])</f>
        <v>18571.428571428572</v>
      </c>
      <c r="Y887" s="4">
        <v>540520772</v>
      </c>
      <c r="Z887" s="4">
        <v>441654761</v>
      </c>
      <c r="AA887" s="4">
        <v>128070000</v>
      </c>
      <c r="AB887" s="1">
        <f>Table1[[#This Row],[na_sales]]/Table1[[#This Row],[NA population]]</f>
        <v>1.221044655800943E-3</v>
      </c>
      <c r="AC887" s="1">
        <f>Table1[[#This Row],[eu_sales]]/Table1[[#This Row],[Eu population]]</f>
        <v>1.1321059890034787E-3</v>
      </c>
      <c r="AD887" s="1">
        <f>Table1[[#This Row],[jp_sales]]/Table1[[#This Row],[Jp population]]</f>
        <v>3.9041149371437495E-4</v>
      </c>
    </row>
    <row r="888" spans="1:30" x14ac:dyDescent="0.25">
      <c r="A888" t="s">
        <v>838</v>
      </c>
      <c r="B888" t="s">
        <v>45</v>
      </c>
      <c r="C888">
        <v>2006</v>
      </c>
      <c r="D888" t="s">
        <v>23</v>
      </c>
      <c r="E888" t="s">
        <v>100</v>
      </c>
      <c r="F888" s="4">
        <v>1220000</v>
      </c>
      <c r="G888" s="4">
        <v>50000</v>
      </c>
      <c r="H888" s="4">
        <v>50000</v>
      </c>
      <c r="I888" s="4">
        <v>10000</v>
      </c>
      <c r="J888">
        <v>7.4</v>
      </c>
      <c r="K888">
        <v>26</v>
      </c>
      <c r="L888">
        <v>8.4</v>
      </c>
      <c r="M888" s="4">
        <v>60</v>
      </c>
      <c r="N888" t="s">
        <v>141</v>
      </c>
      <c r="O888" t="s">
        <v>84</v>
      </c>
      <c r="P888" s="4">
        <v>1330000</v>
      </c>
      <c r="Q888" s="3">
        <f>AVERAGE(Table1[[#This Row],[critic_score]],Table1[[#This Row],[user_score]])</f>
        <v>7.9</v>
      </c>
      <c r="R888" s="4">
        <f>Table1[[#This Row],[user_count]]+Table1[[#This Row],[critic_count]]</f>
        <v>86</v>
      </c>
      <c r="S888" s="2">
        <f>100000*Table1[[#This Row],[review_count]]/Table1[[#This Row],[total sales]]</f>
        <v>6.4661654135338349</v>
      </c>
      <c r="T888" s="2">
        <f>Table1[[#This Row],[total sales]]/(2017-Table1[[#This Row],[year_of_release]])</f>
        <v>120909.09090909091</v>
      </c>
      <c r="U888" s="9">
        <f>Table1[[#This Row],[na_sales]]/(2017-Table1[[#This Row],[year_of_release]])</f>
        <v>110909.09090909091</v>
      </c>
      <c r="V888" s="6">
        <f>Table1[[#This Row],[eu_sales]]/(2017-Table1[[#This Row],[year_of_release]])</f>
        <v>4545.454545454545</v>
      </c>
      <c r="W888" s="6">
        <f>Table1[[#This Row],[jp_sales]]/(2017-Table1[[#This Row],[year_of_release]])</f>
        <v>4545.454545454545</v>
      </c>
      <c r="X888" s="6">
        <f>Table1[[#This Row],[other_sales]]/(2017-Table1[[#This Row],[year_of_release]])</f>
        <v>909.09090909090912</v>
      </c>
      <c r="Y888" s="4">
        <v>516818555</v>
      </c>
      <c r="Z888" s="4">
        <v>437126892</v>
      </c>
      <c r="AA888" s="4">
        <v>127854000</v>
      </c>
      <c r="AB888" s="1">
        <f>Table1[[#This Row],[na_sales]]/Table1[[#This Row],[NA population]]</f>
        <v>2.3605963605544309E-3</v>
      </c>
      <c r="AC888" s="1">
        <f>Table1[[#This Row],[eu_sales]]/Table1[[#This Row],[Eu population]]</f>
        <v>1.1438326242348869E-4</v>
      </c>
      <c r="AD888" s="1">
        <f>Table1[[#This Row],[jp_sales]]/Table1[[#This Row],[Jp population]]</f>
        <v>3.9107106543401069E-4</v>
      </c>
    </row>
    <row r="889" spans="1:30" x14ac:dyDescent="0.25">
      <c r="A889" t="s">
        <v>1025</v>
      </c>
      <c r="B889" t="s">
        <v>34</v>
      </c>
      <c r="C889">
        <v>2006</v>
      </c>
      <c r="D889" t="s">
        <v>54</v>
      </c>
      <c r="E889" t="s">
        <v>196</v>
      </c>
      <c r="F889" s="4">
        <v>1090000</v>
      </c>
      <c r="G889" s="4">
        <v>40000</v>
      </c>
      <c r="H889" s="4">
        <v>100000</v>
      </c>
      <c r="I889" s="4">
        <v>100000</v>
      </c>
      <c r="J889">
        <v>7.9</v>
      </c>
      <c r="K889">
        <v>76</v>
      </c>
      <c r="L889">
        <v>7.1</v>
      </c>
      <c r="M889" s="4">
        <v>187</v>
      </c>
      <c r="N889" t="s">
        <v>196</v>
      </c>
      <c r="O889" t="s">
        <v>67</v>
      </c>
      <c r="P889" s="4">
        <v>1330000</v>
      </c>
      <c r="Q889" s="3">
        <f>AVERAGE(Table1[[#This Row],[critic_score]],Table1[[#This Row],[user_score]])</f>
        <v>7.5</v>
      </c>
      <c r="R889" s="4">
        <f>Table1[[#This Row],[user_count]]+Table1[[#This Row],[critic_count]]</f>
        <v>263</v>
      </c>
      <c r="S889" s="2">
        <f>100000*Table1[[#This Row],[review_count]]/Table1[[#This Row],[total sales]]</f>
        <v>19.774436090225564</v>
      </c>
      <c r="T889" s="2">
        <f>Table1[[#This Row],[total sales]]/(2017-Table1[[#This Row],[year_of_release]])</f>
        <v>120909.09090909091</v>
      </c>
      <c r="U889" s="9">
        <f>Table1[[#This Row],[na_sales]]/(2017-Table1[[#This Row],[year_of_release]])</f>
        <v>99090.909090909088</v>
      </c>
      <c r="V889" s="6">
        <f>Table1[[#This Row],[eu_sales]]/(2017-Table1[[#This Row],[year_of_release]])</f>
        <v>3636.3636363636365</v>
      </c>
      <c r="W889" s="6">
        <f>Table1[[#This Row],[jp_sales]]/(2017-Table1[[#This Row],[year_of_release]])</f>
        <v>9090.9090909090901</v>
      </c>
      <c r="X889" s="6">
        <f>Table1[[#This Row],[other_sales]]/(2017-Table1[[#This Row],[year_of_release]])</f>
        <v>9090.9090909090901</v>
      </c>
      <c r="Y889" s="4">
        <v>516818555</v>
      </c>
      <c r="Z889" s="4">
        <v>437126892</v>
      </c>
      <c r="AA889" s="4">
        <v>127854000</v>
      </c>
      <c r="AB889" s="1">
        <f>Table1[[#This Row],[na_sales]]/Table1[[#This Row],[NA population]]</f>
        <v>2.1090574041019096E-3</v>
      </c>
      <c r="AC889" s="1">
        <f>Table1[[#This Row],[eu_sales]]/Table1[[#This Row],[Eu population]]</f>
        <v>9.1506609938790949E-5</v>
      </c>
      <c r="AD889" s="1">
        <f>Table1[[#This Row],[jp_sales]]/Table1[[#This Row],[Jp population]]</f>
        <v>7.8214213086802138E-4</v>
      </c>
    </row>
    <row r="890" spans="1:30" x14ac:dyDescent="0.25">
      <c r="A890" t="s">
        <v>1026</v>
      </c>
      <c r="B890" t="s">
        <v>45</v>
      </c>
      <c r="C890">
        <v>2003</v>
      </c>
      <c r="D890" t="s">
        <v>54</v>
      </c>
      <c r="E890" t="s">
        <v>41</v>
      </c>
      <c r="F890" s="4">
        <v>650000</v>
      </c>
      <c r="G890" s="4">
        <v>510000</v>
      </c>
      <c r="H890" s="4">
        <v>0</v>
      </c>
      <c r="I890" s="4">
        <v>170000</v>
      </c>
      <c r="J890">
        <v>7.3</v>
      </c>
      <c r="K890">
        <v>27</v>
      </c>
      <c r="L890">
        <v>8.1999999999999993</v>
      </c>
      <c r="M890" s="4">
        <v>63</v>
      </c>
      <c r="N890" t="s">
        <v>1027</v>
      </c>
      <c r="O890" t="s">
        <v>43</v>
      </c>
      <c r="P890" s="4">
        <v>1330000</v>
      </c>
      <c r="Q890" s="3">
        <f>AVERAGE(Table1[[#This Row],[critic_score]],Table1[[#This Row],[user_score]])</f>
        <v>7.75</v>
      </c>
      <c r="R890" s="4">
        <f>Table1[[#This Row],[user_count]]+Table1[[#This Row],[critic_count]]</f>
        <v>90</v>
      </c>
      <c r="S890" s="2">
        <f>100000*Table1[[#This Row],[review_count]]/Table1[[#This Row],[total sales]]</f>
        <v>6.7669172932330826</v>
      </c>
      <c r="T890" s="2">
        <f>Table1[[#This Row],[total sales]]/(2017-Table1[[#This Row],[year_of_release]])</f>
        <v>95000</v>
      </c>
      <c r="U890" s="9">
        <f>Table1[[#This Row],[na_sales]]/(2017-Table1[[#This Row],[year_of_release]])</f>
        <v>46428.571428571428</v>
      </c>
      <c r="V890" s="6">
        <f>Table1[[#This Row],[eu_sales]]/(2017-Table1[[#This Row],[year_of_release]])</f>
        <v>36428.571428571428</v>
      </c>
      <c r="W890" s="6">
        <f>Table1[[#This Row],[jp_sales]]/(2017-Table1[[#This Row],[year_of_release]])</f>
        <v>0</v>
      </c>
      <c r="X890" s="6">
        <f>Table1[[#This Row],[other_sales]]/(2017-Table1[[#This Row],[year_of_release]])</f>
        <v>12142.857142857143</v>
      </c>
      <c r="Y890" s="4">
        <v>500125528</v>
      </c>
      <c r="Z890" s="4">
        <v>432552540</v>
      </c>
      <c r="AA890" s="4">
        <v>127718000</v>
      </c>
      <c r="AB890" s="1">
        <f>Table1[[#This Row],[na_sales]]/Table1[[#This Row],[NA population]]</f>
        <v>1.2996737091172839E-3</v>
      </c>
      <c r="AC890" s="1">
        <f>Table1[[#This Row],[eu_sales]]/Table1[[#This Row],[Eu population]]</f>
        <v>1.1790475210248447E-3</v>
      </c>
      <c r="AD890" s="1">
        <f>Table1[[#This Row],[jp_sales]]/Table1[[#This Row],[Jp population]]</f>
        <v>0</v>
      </c>
    </row>
    <row r="891" spans="1:30" x14ac:dyDescent="0.25">
      <c r="A891" t="s">
        <v>1031</v>
      </c>
      <c r="B891" t="s">
        <v>138</v>
      </c>
      <c r="C891">
        <v>2004</v>
      </c>
      <c r="D891" t="s">
        <v>54</v>
      </c>
      <c r="E891" t="s">
        <v>20</v>
      </c>
      <c r="F891" s="4">
        <v>870000</v>
      </c>
      <c r="G891" s="4">
        <v>350000</v>
      </c>
      <c r="H891" s="4">
        <v>70000</v>
      </c>
      <c r="I891" s="4">
        <v>40000</v>
      </c>
      <c r="J891">
        <v>9.1999999999999993</v>
      </c>
      <c r="K891">
        <v>60</v>
      </c>
      <c r="L891">
        <v>8.8000000000000007</v>
      </c>
      <c r="M891" s="4">
        <v>279</v>
      </c>
      <c r="N891" t="s">
        <v>156</v>
      </c>
      <c r="O891" t="s">
        <v>67</v>
      </c>
      <c r="P891" s="4">
        <v>1330000</v>
      </c>
      <c r="Q891" s="3">
        <f>AVERAGE(Table1[[#This Row],[critic_score]],Table1[[#This Row],[user_score]])</f>
        <v>9</v>
      </c>
      <c r="R891" s="4">
        <f>Table1[[#This Row],[user_count]]+Table1[[#This Row],[critic_count]]</f>
        <v>339</v>
      </c>
      <c r="S891" s="2">
        <f>100000*Table1[[#This Row],[review_count]]/Table1[[#This Row],[total sales]]</f>
        <v>25.488721804511279</v>
      </c>
      <c r="T891" s="2">
        <f>Table1[[#This Row],[total sales]]/(2017-Table1[[#This Row],[year_of_release]])</f>
        <v>102307.69230769231</v>
      </c>
      <c r="U891" s="9">
        <f>Table1[[#This Row],[na_sales]]/(2017-Table1[[#This Row],[year_of_release]])</f>
        <v>66923.076923076922</v>
      </c>
      <c r="V891" s="6">
        <f>Table1[[#This Row],[eu_sales]]/(2017-Table1[[#This Row],[year_of_release]])</f>
        <v>26923.076923076922</v>
      </c>
      <c r="W891" s="6">
        <f>Table1[[#This Row],[jp_sales]]/(2017-Table1[[#This Row],[year_of_release]])</f>
        <v>5384.6153846153848</v>
      </c>
      <c r="X891" s="6">
        <f>Table1[[#This Row],[other_sales]]/(2017-Table1[[#This Row],[year_of_release]])</f>
        <v>3076.9230769230771</v>
      </c>
      <c r="Y891" s="4">
        <v>505524224</v>
      </c>
      <c r="Z891" s="4">
        <v>434174638</v>
      </c>
      <c r="AA891" s="4">
        <v>127761000</v>
      </c>
      <c r="AB891" s="1">
        <f>Table1[[#This Row],[na_sales]]/Table1[[#This Row],[NA population]]</f>
        <v>1.7209857781216832E-3</v>
      </c>
      <c r="AC891" s="1">
        <f>Table1[[#This Row],[eu_sales]]/Table1[[#This Row],[Eu population]]</f>
        <v>8.061272339910375E-4</v>
      </c>
      <c r="AD891" s="1">
        <f>Table1[[#This Row],[jp_sales]]/Table1[[#This Row],[Jp population]]</f>
        <v>5.4789802834980938E-4</v>
      </c>
    </row>
    <row r="892" spans="1:30" x14ac:dyDescent="0.25">
      <c r="A892" t="s">
        <v>1033</v>
      </c>
      <c r="B892" t="s">
        <v>26</v>
      </c>
      <c r="C892">
        <v>2009</v>
      </c>
      <c r="D892" t="s">
        <v>40</v>
      </c>
      <c r="E892" t="s">
        <v>41</v>
      </c>
      <c r="F892" s="4">
        <v>580000</v>
      </c>
      <c r="G892" s="4">
        <v>560000</v>
      </c>
      <c r="H892" s="4">
        <v>50000</v>
      </c>
      <c r="I892" s="4">
        <v>140000</v>
      </c>
      <c r="J892">
        <v>9.3000000000000007</v>
      </c>
      <c r="K892">
        <v>85</v>
      </c>
      <c r="L892">
        <v>8.3000000000000007</v>
      </c>
      <c r="M892" s="4">
        <v>280</v>
      </c>
      <c r="N892" t="s">
        <v>119</v>
      </c>
      <c r="O892" t="s">
        <v>43</v>
      </c>
      <c r="P892" s="4">
        <v>1330000</v>
      </c>
      <c r="Q892" s="3">
        <f>AVERAGE(Table1[[#This Row],[critic_score]],Table1[[#This Row],[user_score]])</f>
        <v>8.8000000000000007</v>
      </c>
      <c r="R892" s="4">
        <f>Table1[[#This Row],[user_count]]+Table1[[#This Row],[critic_count]]</f>
        <v>365</v>
      </c>
      <c r="S892" s="2">
        <f>100000*Table1[[#This Row],[review_count]]/Table1[[#This Row],[total sales]]</f>
        <v>27.443609022556391</v>
      </c>
      <c r="T892" s="2">
        <f>Table1[[#This Row],[total sales]]/(2017-Table1[[#This Row],[year_of_release]])</f>
        <v>166250</v>
      </c>
      <c r="U892" s="9">
        <f>Table1[[#This Row],[na_sales]]/(2017-Table1[[#This Row],[year_of_release]])</f>
        <v>72500</v>
      </c>
      <c r="V892" s="6">
        <f>Table1[[#This Row],[eu_sales]]/(2017-Table1[[#This Row],[year_of_release]])</f>
        <v>70000</v>
      </c>
      <c r="W892" s="6">
        <f>Table1[[#This Row],[jp_sales]]/(2017-Table1[[#This Row],[year_of_release]])</f>
        <v>6250</v>
      </c>
      <c r="X892" s="6">
        <f>Table1[[#This Row],[other_sales]]/(2017-Table1[[#This Row],[year_of_release]])</f>
        <v>17500</v>
      </c>
      <c r="Y892" s="4">
        <v>534740514</v>
      </c>
      <c r="Z892" s="4">
        <v>441041694</v>
      </c>
      <c r="AA892" s="4">
        <v>128047000</v>
      </c>
      <c r="AB892" s="1">
        <f>Table1[[#This Row],[na_sales]]/Table1[[#This Row],[NA population]]</f>
        <v>1.084638221371048E-3</v>
      </c>
      <c r="AC892" s="1">
        <f>Table1[[#This Row],[eu_sales]]/Table1[[#This Row],[Eu population]]</f>
        <v>1.2697212250413676E-3</v>
      </c>
      <c r="AD892" s="1">
        <f>Table1[[#This Row],[jp_sales]]/Table1[[#This Row],[Jp population]]</f>
        <v>3.904816200301452E-4</v>
      </c>
    </row>
    <row r="893" spans="1:30" x14ac:dyDescent="0.25">
      <c r="A893" t="s">
        <v>583</v>
      </c>
      <c r="B893" t="s">
        <v>39</v>
      </c>
      <c r="C893">
        <v>2007</v>
      </c>
      <c r="D893" t="s">
        <v>65</v>
      </c>
      <c r="E893" t="s">
        <v>425</v>
      </c>
      <c r="F893" s="4">
        <v>620000</v>
      </c>
      <c r="G893" s="4">
        <v>490000</v>
      </c>
      <c r="H893" s="4">
        <v>10000</v>
      </c>
      <c r="I893" s="4">
        <v>200000</v>
      </c>
      <c r="J893">
        <v>7.4</v>
      </c>
      <c r="K893">
        <v>27</v>
      </c>
      <c r="L893">
        <v>7.3</v>
      </c>
      <c r="M893" s="4">
        <v>41</v>
      </c>
      <c r="N893" t="s">
        <v>529</v>
      </c>
      <c r="O893" t="s">
        <v>67</v>
      </c>
      <c r="P893" s="4">
        <v>1320000</v>
      </c>
      <c r="Q893" s="3">
        <f>AVERAGE(Table1[[#This Row],[critic_score]],Table1[[#This Row],[user_score]])</f>
        <v>7.35</v>
      </c>
      <c r="R893" s="4">
        <f>Table1[[#This Row],[user_count]]+Table1[[#This Row],[critic_count]]</f>
        <v>68</v>
      </c>
      <c r="S893" s="2">
        <f>100000*Table1[[#This Row],[review_count]]/Table1[[#This Row],[total sales]]</f>
        <v>5.1515151515151514</v>
      </c>
      <c r="T893" s="2">
        <f>Table1[[#This Row],[total sales]]/(2017-Table1[[#This Row],[year_of_release]])</f>
        <v>132000</v>
      </c>
      <c r="U893" s="9">
        <f>Table1[[#This Row],[na_sales]]/(2017-Table1[[#This Row],[year_of_release]])</f>
        <v>62000</v>
      </c>
      <c r="V893" s="6">
        <f>Table1[[#This Row],[eu_sales]]/(2017-Table1[[#This Row],[year_of_release]])</f>
        <v>49000</v>
      </c>
      <c r="W893" s="6">
        <f>Table1[[#This Row],[jp_sales]]/(2017-Table1[[#This Row],[year_of_release]])</f>
        <v>1000</v>
      </c>
      <c r="X893" s="6">
        <f>Table1[[#This Row],[other_sales]]/(2017-Table1[[#This Row],[year_of_release]])</f>
        <v>20000</v>
      </c>
      <c r="Y893" s="4">
        <v>522751172</v>
      </c>
      <c r="Z893" s="4">
        <v>438594184</v>
      </c>
      <c r="AA893" s="4">
        <v>128001000</v>
      </c>
      <c r="AB893" s="1">
        <f>Table1[[#This Row],[na_sales]]/Table1[[#This Row],[NA population]]</f>
        <v>1.1860327306927587E-3</v>
      </c>
      <c r="AC893" s="1">
        <f>Table1[[#This Row],[eu_sales]]/Table1[[#This Row],[Eu population]]</f>
        <v>1.117205877039172E-3</v>
      </c>
      <c r="AD893" s="1">
        <f>Table1[[#This Row],[jp_sales]]/Table1[[#This Row],[Jp population]]</f>
        <v>7.8124389653205832E-5</v>
      </c>
    </row>
    <row r="894" spans="1:30" x14ac:dyDescent="0.25">
      <c r="A894" t="s">
        <v>1032</v>
      </c>
      <c r="B894" t="s">
        <v>34</v>
      </c>
      <c r="C894">
        <v>2013</v>
      </c>
      <c r="D894" t="s">
        <v>27</v>
      </c>
      <c r="E894" t="s">
        <v>55</v>
      </c>
      <c r="F894" s="4">
        <v>860000</v>
      </c>
      <c r="G894" s="4">
        <v>340000</v>
      </c>
      <c r="H894" s="4">
        <v>0</v>
      </c>
      <c r="I894" s="4">
        <v>120000</v>
      </c>
      <c r="J894">
        <v>8.3000000000000007</v>
      </c>
      <c r="K894">
        <v>37</v>
      </c>
      <c r="L894">
        <v>5.7</v>
      </c>
      <c r="M894" s="4">
        <v>45</v>
      </c>
      <c r="N894" t="s">
        <v>241</v>
      </c>
      <c r="O894" t="s">
        <v>84</v>
      </c>
      <c r="P894" s="4">
        <v>1320000</v>
      </c>
      <c r="Q894" s="3">
        <f>AVERAGE(Table1[[#This Row],[critic_score]],Table1[[#This Row],[user_score]])</f>
        <v>7</v>
      </c>
      <c r="R894" s="4">
        <f>Table1[[#This Row],[user_count]]+Table1[[#This Row],[critic_count]]</f>
        <v>82</v>
      </c>
      <c r="S894" s="2">
        <f>100000*Table1[[#This Row],[review_count]]/Table1[[#This Row],[total sales]]</f>
        <v>6.2121212121212119</v>
      </c>
      <c r="T894" s="2">
        <f>Table1[[#This Row],[total sales]]/(2017-Table1[[#This Row],[year_of_release]])</f>
        <v>330000</v>
      </c>
      <c r="U894" s="9">
        <f>Table1[[#This Row],[na_sales]]/(2017-Table1[[#This Row],[year_of_release]])</f>
        <v>215000</v>
      </c>
      <c r="V894" s="6">
        <f>Table1[[#This Row],[eu_sales]]/(2017-Table1[[#This Row],[year_of_release]])</f>
        <v>85000</v>
      </c>
      <c r="W894" s="6">
        <f>Table1[[#This Row],[jp_sales]]/(2017-Table1[[#This Row],[year_of_release]])</f>
        <v>0</v>
      </c>
      <c r="X894" s="6">
        <f>Table1[[#This Row],[other_sales]]/(2017-Table1[[#This Row],[year_of_release]])</f>
        <v>30000</v>
      </c>
      <c r="Y894" s="4">
        <v>556861736</v>
      </c>
      <c r="Z894" s="4">
        <v>442492884</v>
      </c>
      <c r="AA894" s="4">
        <v>127445000</v>
      </c>
      <c r="AB894" s="1">
        <f>Table1[[#This Row],[na_sales]]/Table1[[#This Row],[NA population]]</f>
        <v>1.5443689957537322E-3</v>
      </c>
      <c r="AC894" s="1">
        <f>Table1[[#This Row],[eu_sales]]/Table1[[#This Row],[Eu population]]</f>
        <v>7.6837393841569664E-4</v>
      </c>
      <c r="AD894" s="1">
        <f>Table1[[#This Row],[jp_sales]]/Table1[[#This Row],[Jp population]]</f>
        <v>0</v>
      </c>
    </row>
    <row r="895" spans="1:30" x14ac:dyDescent="0.25">
      <c r="A895" t="s">
        <v>971</v>
      </c>
      <c r="B895" t="s">
        <v>34</v>
      </c>
      <c r="C895">
        <v>2010</v>
      </c>
      <c r="D895" t="s">
        <v>65</v>
      </c>
      <c r="E895" t="s">
        <v>425</v>
      </c>
      <c r="F895" s="4">
        <v>900000</v>
      </c>
      <c r="G895" s="4">
        <v>310000</v>
      </c>
      <c r="H895" s="4">
        <v>0</v>
      </c>
      <c r="I895" s="4">
        <v>110000</v>
      </c>
      <c r="J895">
        <v>8.4</v>
      </c>
      <c r="K895">
        <v>70</v>
      </c>
      <c r="L895">
        <v>6.7</v>
      </c>
      <c r="M895" s="4">
        <v>80</v>
      </c>
      <c r="N895" t="s">
        <v>529</v>
      </c>
      <c r="O895" t="s">
        <v>67</v>
      </c>
      <c r="P895" s="4">
        <v>1320000</v>
      </c>
      <c r="Q895" s="3">
        <f>AVERAGE(Table1[[#This Row],[critic_score]],Table1[[#This Row],[user_score]])</f>
        <v>7.5500000000000007</v>
      </c>
      <c r="R895" s="4">
        <f>Table1[[#This Row],[user_count]]+Table1[[#This Row],[critic_count]]</f>
        <v>150</v>
      </c>
      <c r="S895" s="2">
        <f>100000*Table1[[#This Row],[review_count]]/Table1[[#This Row],[total sales]]</f>
        <v>11.363636363636363</v>
      </c>
      <c r="T895" s="2">
        <f>Table1[[#This Row],[total sales]]/(2017-Table1[[#This Row],[year_of_release]])</f>
        <v>188571.42857142858</v>
      </c>
      <c r="U895" s="9">
        <f>Table1[[#This Row],[na_sales]]/(2017-Table1[[#This Row],[year_of_release]])</f>
        <v>128571.42857142857</v>
      </c>
      <c r="V895" s="6">
        <f>Table1[[#This Row],[eu_sales]]/(2017-Table1[[#This Row],[year_of_release]])</f>
        <v>44285.714285714283</v>
      </c>
      <c r="W895" s="6">
        <f>Table1[[#This Row],[jp_sales]]/(2017-Table1[[#This Row],[year_of_release]])</f>
        <v>0</v>
      </c>
      <c r="X895" s="6">
        <f>Table1[[#This Row],[other_sales]]/(2017-Table1[[#This Row],[year_of_release]])</f>
        <v>15714.285714285714</v>
      </c>
      <c r="Y895" s="4">
        <v>540520772</v>
      </c>
      <c r="Z895" s="4">
        <v>441654761</v>
      </c>
      <c r="AA895" s="4">
        <v>128070000</v>
      </c>
      <c r="AB895" s="1">
        <f>Table1[[#This Row],[na_sales]]/Table1[[#This Row],[NA population]]</f>
        <v>1.6650608942740132E-3</v>
      </c>
      <c r="AC895" s="1">
        <f>Table1[[#This Row],[eu_sales]]/Table1[[#This Row],[Eu population]]</f>
        <v>7.0190571318215673E-4</v>
      </c>
      <c r="AD895" s="1">
        <f>Table1[[#This Row],[jp_sales]]/Table1[[#This Row],[Jp population]]</f>
        <v>0</v>
      </c>
    </row>
    <row r="896" spans="1:30" x14ac:dyDescent="0.25">
      <c r="A896" t="s">
        <v>1034</v>
      </c>
      <c r="B896" t="s">
        <v>113</v>
      </c>
      <c r="C896">
        <v>2008</v>
      </c>
      <c r="D896" t="s">
        <v>96</v>
      </c>
      <c r="E896" t="s">
        <v>55</v>
      </c>
      <c r="F896" s="4">
        <v>10000</v>
      </c>
      <c r="G896" s="4">
        <v>130000</v>
      </c>
      <c r="H896" s="4">
        <v>0</v>
      </c>
      <c r="I896" s="4">
        <v>1180000</v>
      </c>
      <c r="J896">
        <v>9.1</v>
      </c>
      <c r="K896">
        <v>47</v>
      </c>
      <c r="L896">
        <v>7.5</v>
      </c>
      <c r="M896" s="4">
        <v>930</v>
      </c>
      <c r="N896" t="s">
        <v>164</v>
      </c>
      <c r="O896" t="s">
        <v>67</v>
      </c>
      <c r="P896" s="4">
        <v>1320000</v>
      </c>
      <c r="Q896" s="3">
        <f>AVERAGE(Table1[[#This Row],[critic_score]],Table1[[#This Row],[user_score]])</f>
        <v>8.3000000000000007</v>
      </c>
      <c r="R896" s="4">
        <f>Table1[[#This Row],[user_count]]+Table1[[#This Row],[critic_count]]</f>
        <v>977</v>
      </c>
      <c r="S896" s="2">
        <f>100000*Table1[[#This Row],[review_count]]/Table1[[#This Row],[total sales]]</f>
        <v>74.015151515151516</v>
      </c>
      <c r="T896" s="2">
        <f>Table1[[#This Row],[total sales]]/(2017-Table1[[#This Row],[year_of_release]])</f>
        <v>146666.66666666666</v>
      </c>
      <c r="U896" s="9">
        <f>Table1[[#This Row],[na_sales]]/(2017-Table1[[#This Row],[year_of_release]])</f>
        <v>1111.1111111111111</v>
      </c>
      <c r="V896" s="6">
        <f>Table1[[#This Row],[eu_sales]]/(2017-Table1[[#This Row],[year_of_release]])</f>
        <v>14444.444444444445</v>
      </c>
      <c r="W896" s="6">
        <f>Table1[[#This Row],[jp_sales]]/(2017-Table1[[#This Row],[year_of_release]])</f>
        <v>0</v>
      </c>
      <c r="X896" s="6">
        <f>Table1[[#This Row],[other_sales]]/(2017-Table1[[#This Row],[year_of_release]])</f>
        <v>131111.11111111112</v>
      </c>
      <c r="Y896" s="4">
        <v>528816311</v>
      </c>
      <c r="Z896" s="4">
        <v>440001482</v>
      </c>
      <c r="AA896" s="4">
        <v>128063000</v>
      </c>
      <c r="AB896" s="1">
        <f>Table1[[#This Row],[na_sales]]/Table1[[#This Row],[NA population]]</f>
        <v>1.8910158011370417E-5</v>
      </c>
      <c r="AC896" s="1">
        <f>Table1[[#This Row],[eu_sales]]/Table1[[#This Row],[Eu population]]</f>
        <v>2.9545355031326918E-4</v>
      </c>
      <c r="AD896" s="1">
        <f>Table1[[#This Row],[jp_sales]]/Table1[[#This Row],[Jp population]]</f>
        <v>0</v>
      </c>
    </row>
    <row r="897" spans="1:30" x14ac:dyDescent="0.25">
      <c r="A897" t="s">
        <v>1035</v>
      </c>
      <c r="B897" t="s">
        <v>45</v>
      </c>
      <c r="C897">
        <v>2002</v>
      </c>
      <c r="D897" t="s">
        <v>19</v>
      </c>
      <c r="E897" t="s">
        <v>231</v>
      </c>
      <c r="F897" s="4">
        <v>1060000</v>
      </c>
      <c r="G897" s="4">
        <v>80000</v>
      </c>
      <c r="H897" s="4">
        <v>0</v>
      </c>
      <c r="I897" s="4">
        <v>180000</v>
      </c>
      <c r="J897">
        <v>9.3000000000000007</v>
      </c>
      <c r="K897">
        <v>20</v>
      </c>
      <c r="L897">
        <v>7.4</v>
      </c>
      <c r="M897" s="4">
        <v>25</v>
      </c>
      <c r="N897" t="s">
        <v>306</v>
      </c>
      <c r="O897" t="s">
        <v>21</v>
      </c>
      <c r="P897" s="4">
        <v>1320000</v>
      </c>
      <c r="Q897" s="3">
        <f>AVERAGE(Table1[[#This Row],[critic_score]],Table1[[#This Row],[user_score]])</f>
        <v>8.3500000000000014</v>
      </c>
      <c r="R897" s="4">
        <f>Table1[[#This Row],[user_count]]+Table1[[#This Row],[critic_count]]</f>
        <v>45</v>
      </c>
      <c r="S897" s="2">
        <f>100000*Table1[[#This Row],[review_count]]/Table1[[#This Row],[total sales]]</f>
        <v>3.4090909090909092</v>
      </c>
      <c r="T897" s="2">
        <f>Table1[[#This Row],[total sales]]/(2017-Table1[[#This Row],[year_of_release]])</f>
        <v>88000</v>
      </c>
      <c r="U897" s="9">
        <f>Table1[[#This Row],[na_sales]]/(2017-Table1[[#This Row],[year_of_release]])</f>
        <v>70666.666666666672</v>
      </c>
      <c r="V897" s="6">
        <f>Table1[[#This Row],[eu_sales]]/(2017-Table1[[#This Row],[year_of_release]])</f>
        <v>5333.333333333333</v>
      </c>
      <c r="W897" s="6">
        <f>Table1[[#This Row],[jp_sales]]/(2017-Table1[[#This Row],[year_of_release]])</f>
        <v>0</v>
      </c>
      <c r="X897" s="6">
        <f>Table1[[#This Row],[other_sales]]/(2017-Table1[[#This Row],[year_of_release]])</f>
        <v>12000</v>
      </c>
      <c r="Y897" s="4">
        <v>495013192</v>
      </c>
      <c r="Z897" s="4">
        <v>431019772</v>
      </c>
      <c r="AA897" s="4">
        <v>127445000</v>
      </c>
      <c r="AB897" s="1">
        <f>Table1[[#This Row],[na_sales]]/Table1[[#This Row],[NA population]]</f>
        <v>2.1413570731666481E-3</v>
      </c>
      <c r="AC897" s="1">
        <f>Table1[[#This Row],[eu_sales]]/Table1[[#This Row],[Eu population]]</f>
        <v>1.8560633455116764E-4</v>
      </c>
      <c r="AD897" s="1">
        <f>Table1[[#This Row],[jp_sales]]/Table1[[#This Row],[Jp population]]</f>
        <v>0</v>
      </c>
    </row>
    <row r="898" spans="1:30" x14ac:dyDescent="0.25">
      <c r="A898" t="s">
        <v>1038</v>
      </c>
      <c r="B898" t="s">
        <v>118</v>
      </c>
      <c r="C898">
        <v>2005</v>
      </c>
      <c r="D898" t="s">
        <v>23</v>
      </c>
      <c r="E898" t="s">
        <v>100</v>
      </c>
      <c r="F898" s="4">
        <v>690000</v>
      </c>
      <c r="G898" s="4">
        <v>370000</v>
      </c>
      <c r="H898" s="4">
        <v>20000</v>
      </c>
      <c r="I898" s="4">
        <v>240000</v>
      </c>
      <c r="J898">
        <v>7.4</v>
      </c>
      <c r="K898">
        <v>36</v>
      </c>
      <c r="L898">
        <v>8.5</v>
      </c>
      <c r="M898" s="4">
        <v>38</v>
      </c>
      <c r="N898" t="s">
        <v>511</v>
      </c>
      <c r="O898" t="s">
        <v>21</v>
      </c>
      <c r="P898" s="4">
        <v>1320000</v>
      </c>
      <c r="Q898" s="3">
        <f>AVERAGE(Table1[[#This Row],[critic_score]],Table1[[#This Row],[user_score]])</f>
        <v>7.95</v>
      </c>
      <c r="R898" s="4">
        <f>Table1[[#This Row],[user_count]]+Table1[[#This Row],[critic_count]]</f>
        <v>74</v>
      </c>
      <c r="S898" s="2">
        <f>100000*Table1[[#This Row],[review_count]]/Table1[[#This Row],[total sales]]</f>
        <v>5.6060606060606064</v>
      </c>
      <c r="T898" s="2">
        <f>Table1[[#This Row],[total sales]]/(2017-Table1[[#This Row],[year_of_release]])</f>
        <v>110000</v>
      </c>
      <c r="U898" s="9">
        <f>Table1[[#This Row],[na_sales]]/(2017-Table1[[#This Row],[year_of_release]])</f>
        <v>57500</v>
      </c>
      <c r="V898" s="6">
        <f>Table1[[#This Row],[eu_sales]]/(2017-Table1[[#This Row],[year_of_release]])</f>
        <v>30833.333333333332</v>
      </c>
      <c r="W898" s="6">
        <f>Table1[[#This Row],[jp_sales]]/(2017-Table1[[#This Row],[year_of_release]])</f>
        <v>1666.6666666666667</v>
      </c>
      <c r="X898" s="6">
        <f>Table1[[#This Row],[other_sales]]/(2017-Table1[[#This Row],[year_of_release]])</f>
        <v>20000</v>
      </c>
      <c r="Y898" s="4">
        <v>511054143</v>
      </c>
      <c r="Z898" s="4">
        <v>435713800</v>
      </c>
      <c r="AA898" s="4">
        <v>127773000</v>
      </c>
      <c r="AB898" s="1">
        <f>Table1[[#This Row],[na_sales]]/Table1[[#This Row],[NA population]]</f>
        <v>1.3501504868927362E-3</v>
      </c>
      <c r="AC898" s="1">
        <f>Table1[[#This Row],[eu_sales]]/Table1[[#This Row],[Eu population]]</f>
        <v>8.4918127449715847E-4</v>
      </c>
      <c r="AD898" s="1">
        <f>Table1[[#This Row],[jp_sales]]/Table1[[#This Row],[Jp population]]</f>
        <v>1.5652759190126241E-4</v>
      </c>
    </row>
    <row r="899" spans="1:30" x14ac:dyDescent="0.25">
      <c r="A899" t="s">
        <v>1036</v>
      </c>
      <c r="B899" t="s">
        <v>892</v>
      </c>
      <c r="C899">
        <v>2012</v>
      </c>
      <c r="D899" t="s">
        <v>40</v>
      </c>
      <c r="E899" t="s">
        <v>83</v>
      </c>
      <c r="F899" s="4">
        <v>530000</v>
      </c>
      <c r="G899" s="4">
        <v>480000</v>
      </c>
      <c r="H899" s="4">
        <v>60000</v>
      </c>
      <c r="I899" s="4">
        <v>240000</v>
      </c>
      <c r="J899">
        <v>7</v>
      </c>
      <c r="K899">
        <v>71</v>
      </c>
      <c r="L899">
        <v>7.2</v>
      </c>
      <c r="M899" s="4">
        <v>318</v>
      </c>
      <c r="N899" t="s">
        <v>83</v>
      </c>
      <c r="O899" t="s">
        <v>43</v>
      </c>
      <c r="P899" s="4">
        <v>1310000</v>
      </c>
      <c r="Q899" s="3">
        <f>AVERAGE(Table1[[#This Row],[critic_score]],Table1[[#This Row],[user_score]])</f>
        <v>7.1</v>
      </c>
      <c r="R899" s="4">
        <f>Table1[[#This Row],[user_count]]+Table1[[#This Row],[critic_count]]</f>
        <v>389</v>
      </c>
      <c r="S899" s="2">
        <f>100000*Table1[[#This Row],[review_count]]/Table1[[#This Row],[total sales]]</f>
        <v>29.694656488549619</v>
      </c>
      <c r="T899" s="2">
        <f>Table1[[#This Row],[total sales]]/(2017-Table1[[#This Row],[year_of_release]])</f>
        <v>262000</v>
      </c>
      <c r="U899" s="9">
        <f>Table1[[#This Row],[na_sales]]/(2017-Table1[[#This Row],[year_of_release]])</f>
        <v>106000</v>
      </c>
      <c r="V899" s="6">
        <f>Table1[[#This Row],[eu_sales]]/(2017-Table1[[#This Row],[year_of_release]])</f>
        <v>96000</v>
      </c>
      <c r="W899" s="6">
        <f>Table1[[#This Row],[jp_sales]]/(2017-Table1[[#This Row],[year_of_release]])</f>
        <v>12000</v>
      </c>
      <c r="X899" s="6">
        <f>Table1[[#This Row],[other_sales]]/(2017-Table1[[#This Row],[year_of_release]])</f>
        <v>48000</v>
      </c>
      <c r="Y899" s="4">
        <v>551484507</v>
      </c>
      <c r="Z899" s="4">
        <v>441417242</v>
      </c>
      <c r="AA899" s="4">
        <v>127629000</v>
      </c>
      <c r="AB899" s="1">
        <f>Table1[[#This Row],[na_sales]]/Table1[[#This Row],[NA population]]</f>
        <v>9.61042410571291E-4</v>
      </c>
      <c r="AC899" s="1">
        <f>Table1[[#This Row],[eu_sales]]/Table1[[#This Row],[Eu population]]</f>
        <v>1.0874065494704895E-3</v>
      </c>
      <c r="AD899" s="1">
        <f>Table1[[#This Row],[jp_sales]]/Table1[[#This Row],[Jp population]]</f>
        <v>4.7011259196577578E-4</v>
      </c>
    </row>
    <row r="900" spans="1:30" x14ac:dyDescent="0.25">
      <c r="A900" t="s">
        <v>1037</v>
      </c>
      <c r="B900" t="s">
        <v>34</v>
      </c>
      <c r="C900">
        <v>2010</v>
      </c>
      <c r="D900" t="s">
        <v>19</v>
      </c>
      <c r="E900" t="s">
        <v>83</v>
      </c>
      <c r="F900" s="4">
        <v>790000</v>
      </c>
      <c r="G900" s="4">
        <v>410000</v>
      </c>
      <c r="H900" s="4">
        <v>0</v>
      </c>
      <c r="I900" s="4">
        <v>110000</v>
      </c>
      <c r="J900">
        <v>7.3</v>
      </c>
      <c r="K900">
        <v>32</v>
      </c>
      <c r="L900">
        <v>7.5</v>
      </c>
      <c r="M900" s="4">
        <v>25</v>
      </c>
      <c r="N900" t="s">
        <v>189</v>
      </c>
      <c r="O900" t="s">
        <v>21</v>
      </c>
      <c r="P900" s="4">
        <v>1310000</v>
      </c>
      <c r="Q900" s="3">
        <f>AVERAGE(Table1[[#This Row],[critic_score]],Table1[[#This Row],[user_score]])</f>
        <v>7.4</v>
      </c>
      <c r="R900" s="4">
        <f>Table1[[#This Row],[user_count]]+Table1[[#This Row],[critic_count]]</f>
        <v>57</v>
      </c>
      <c r="S900" s="2">
        <f>100000*Table1[[#This Row],[review_count]]/Table1[[#This Row],[total sales]]</f>
        <v>4.3511450381679388</v>
      </c>
      <c r="T900" s="2">
        <f>Table1[[#This Row],[total sales]]/(2017-Table1[[#This Row],[year_of_release]])</f>
        <v>187142.85714285713</v>
      </c>
      <c r="U900" s="9">
        <f>Table1[[#This Row],[na_sales]]/(2017-Table1[[#This Row],[year_of_release]])</f>
        <v>112857.14285714286</v>
      </c>
      <c r="V900" s="6">
        <f>Table1[[#This Row],[eu_sales]]/(2017-Table1[[#This Row],[year_of_release]])</f>
        <v>58571.428571428572</v>
      </c>
      <c r="W900" s="6">
        <f>Table1[[#This Row],[jp_sales]]/(2017-Table1[[#This Row],[year_of_release]])</f>
        <v>0</v>
      </c>
      <c r="X900" s="6">
        <f>Table1[[#This Row],[other_sales]]/(2017-Table1[[#This Row],[year_of_release]])</f>
        <v>15714.285714285714</v>
      </c>
      <c r="Y900" s="4">
        <v>540520772</v>
      </c>
      <c r="Z900" s="4">
        <v>441654761</v>
      </c>
      <c r="AA900" s="4">
        <v>128070000</v>
      </c>
      <c r="AB900" s="1">
        <f>Table1[[#This Row],[na_sales]]/Table1[[#This Row],[NA population]]</f>
        <v>1.4615534516405227E-3</v>
      </c>
      <c r="AC900" s="1">
        <f>Table1[[#This Row],[eu_sales]]/Table1[[#This Row],[Eu population]]</f>
        <v>9.2832691098285246E-4</v>
      </c>
      <c r="AD900" s="1">
        <f>Table1[[#This Row],[jp_sales]]/Table1[[#This Row],[Jp population]]</f>
        <v>0</v>
      </c>
    </row>
    <row r="901" spans="1:30" x14ac:dyDescent="0.25">
      <c r="A901" t="s">
        <v>855</v>
      </c>
      <c r="B901" t="s">
        <v>39</v>
      </c>
      <c r="C901">
        <v>2011</v>
      </c>
      <c r="D901" t="s">
        <v>54</v>
      </c>
      <c r="E901" t="s">
        <v>97</v>
      </c>
      <c r="F901" s="4">
        <v>470000</v>
      </c>
      <c r="G901" s="4">
        <v>580000</v>
      </c>
      <c r="H901" s="4">
        <v>60000</v>
      </c>
      <c r="I901" s="4">
        <v>200000</v>
      </c>
      <c r="J901">
        <v>8.1</v>
      </c>
      <c r="K901">
        <v>37</v>
      </c>
      <c r="L901">
        <v>6.2</v>
      </c>
      <c r="M901" s="4">
        <v>353</v>
      </c>
      <c r="N901" t="s">
        <v>856</v>
      </c>
      <c r="O901" t="s">
        <v>43</v>
      </c>
      <c r="P901" s="4">
        <v>1310000</v>
      </c>
      <c r="Q901" s="3">
        <f>AVERAGE(Table1[[#This Row],[critic_score]],Table1[[#This Row],[user_score]])</f>
        <v>7.15</v>
      </c>
      <c r="R901" s="4">
        <f>Table1[[#This Row],[user_count]]+Table1[[#This Row],[critic_count]]</f>
        <v>390</v>
      </c>
      <c r="S901" s="2">
        <f>100000*Table1[[#This Row],[review_count]]/Table1[[#This Row],[total sales]]</f>
        <v>29.770992366412212</v>
      </c>
      <c r="T901" s="2">
        <f>Table1[[#This Row],[total sales]]/(2017-Table1[[#This Row],[year_of_release]])</f>
        <v>218333.33333333334</v>
      </c>
      <c r="U901" s="9">
        <f>Table1[[#This Row],[na_sales]]/(2017-Table1[[#This Row],[year_of_release]])</f>
        <v>78333.333333333328</v>
      </c>
      <c r="V901" s="6">
        <f>Table1[[#This Row],[eu_sales]]/(2017-Table1[[#This Row],[year_of_release]])</f>
        <v>96666.666666666672</v>
      </c>
      <c r="W901" s="6">
        <f>Table1[[#This Row],[jp_sales]]/(2017-Table1[[#This Row],[year_of_release]])</f>
        <v>10000</v>
      </c>
      <c r="X901" s="6">
        <f>Table1[[#This Row],[other_sales]]/(2017-Table1[[#This Row],[year_of_release]])</f>
        <v>33333.333333333336</v>
      </c>
      <c r="Y901" s="4">
        <v>545961365</v>
      </c>
      <c r="Z901" s="4">
        <v>440756453</v>
      </c>
      <c r="AA901" s="4">
        <v>127833000</v>
      </c>
      <c r="AB901" s="1">
        <f>Table1[[#This Row],[na_sales]]/Table1[[#This Row],[NA population]]</f>
        <v>8.608667758019837E-4</v>
      </c>
      <c r="AC901" s="1">
        <f>Table1[[#This Row],[eu_sales]]/Table1[[#This Row],[Eu population]]</f>
        <v>1.3159194744676831E-3</v>
      </c>
      <c r="AD901" s="1">
        <f>Table1[[#This Row],[jp_sales]]/Table1[[#This Row],[Jp population]]</f>
        <v>4.6936237121869941E-4</v>
      </c>
    </row>
    <row r="902" spans="1:30" x14ac:dyDescent="0.25">
      <c r="A902" t="s">
        <v>561</v>
      </c>
      <c r="B902" t="s">
        <v>39</v>
      </c>
      <c r="C902">
        <v>2010</v>
      </c>
      <c r="D902" t="s">
        <v>40</v>
      </c>
      <c r="E902" t="s">
        <v>198</v>
      </c>
      <c r="F902" s="4">
        <v>550000</v>
      </c>
      <c r="G902" s="4">
        <v>550000</v>
      </c>
      <c r="H902" s="4">
        <v>0</v>
      </c>
      <c r="I902" s="4">
        <v>210000</v>
      </c>
      <c r="J902">
        <v>7.9</v>
      </c>
      <c r="K902">
        <v>42</v>
      </c>
      <c r="L902">
        <v>8</v>
      </c>
      <c r="M902" s="4">
        <v>52</v>
      </c>
      <c r="N902" t="s">
        <v>184</v>
      </c>
      <c r="O902" t="s">
        <v>84</v>
      </c>
      <c r="P902" s="4">
        <v>1310000</v>
      </c>
      <c r="Q902" s="3">
        <f>AVERAGE(Table1[[#This Row],[critic_score]],Table1[[#This Row],[user_score]])</f>
        <v>7.95</v>
      </c>
      <c r="R902" s="4">
        <f>Table1[[#This Row],[user_count]]+Table1[[#This Row],[critic_count]]</f>
        <v>94</v>
      </c>
      <c r="S902" s="2">
        <f>100000*Table1[[#This Row],[review_count]]/Table1[[#This Row],[total sales]]</f>
        <v>7.1755725190839694</v>
      </c>
      <c r="T902" s="2">
        <f>Table1[[#This Row],[total sales]]/(2017-Table1[[#This Row],[year_of_release]])</f>
        <v>187142.85714285713</v>
      </c>
      <c r="U902" s="9">
        <f>Table1[[#This Row],[na_sales]]/(2017-Table1[[#This Row],[year_of_release]])</f>
        <v>78571.428571428565</v>
      </c>
      <c r="V902" s="6">
        <f>Table1[[#This Row],[eu_sales]]/(2017-Table1[[#This Row],[year_of_release]])</f>
        <v>78571.428571428565</v>
      </c>
      <c r="W902" s="6">
        <f>Table1[[#This Row],[jp_sales]]/(2017-Table1[[#This Row],[year_of_release]])</f>
        <v>0</v>
      </c>
      <c r="X902" s="6">
        <f>Table1[[#This Row],[other_sales]]/(2017-Table1[[#This Row],[year_of_release]])</f>
        <v>30000</v>
      </c>
      <c r="Y902" s="4">
        <v>540520772</v>
      </c>
      <c r="Z902" s="4">
        <v>441654761</v>
      </c>
      <c r="AA902" s="4">
        <v>128070000</v>
      </c>
      <c r="AB902" s="1">
        <f>Table1[[#This Row],[na_sales]]/Table1[[#This Row],[NA population]]</f>
        <v>1.0175372131674524E-3</v>
      </c>
      <c r="AC902" s="1">
        <f>Table1[[#This Row],[eu_sales]]/Table1[[#This Row],[Eu population]]</f>
        <v>1.2453165879038265E-3</v>
      </c>
      <c r="AD902" s="1">
        <f>Table1[[#This Row],[jp_sales]]/Table1[[#This Row],[Jp population]]</f>
        <v>0</v>
      </c>
    </row>
    <row r="903" spans="1:30" x14ac:dyDescent="0.25">
      <c r="A903" t="s">
        <v>1040</v>
      </c>
      <c r="B903" t="s">
        <v>45</v>
      </c>
      <c r="C903">
        <v>2002</v>
      </c>
      <c r="D903" t="s">
        <v>54</v>
      </c>
      <c r="E903" t="s">
        <v>538</v>
      </c>
      <c r="F903" s="4">
        <v>640000</v>
      </c>
      <c r="G903" s="4">
        <v>500000</v>
      </c>
      <c r="H903" s="4">
        <v>0</v>
      </c>
      <c r="I903" s="4">
        <v>170000</v>
      </c>
      <c r="J903">
        <v>6.1</v>
      </c>
      <c r="K903">
        <v>20</v>
      </c>
      <c r="L903">
        <v>7.3</v>
      </c>
      <c r="M903" s="4">
        <v>27</v>
      </c>
      <c r="N903" t="s">
        <v>1041</v>
      </c>
      <c r="O903" t="s">
        <v>43</v>
      </c>
      <c r="P903" s="4">
        <v>1310000</v>
      </c>
      <c r="Q903" s="3">
        <f>AVERAGE(Table1[[#This Row],[critic_score]],Table1[[#This Row],[user_score]])</f>
        <v>6.6999999999999993</v>
      </c>
      <c r="R903" s="4">
        <f>Table1[[#This Row],[user_count]]+Table1[[#This Row],[critic_count]]</f>
        <v>47</v>
      </c>
      <c r="S903" s="2">
        <f>100000*Table1[[#This Row],[review_count]]/Table1[[#This Row],[total sales]]</f>
        <v>3.5877862595419847</v>
      </c>
      <c r="T903" s="2">
        <f>Table1[[#This Row],[total sales]]/(2017-Table1[[#This Row],[year_of_release]])</f>
        <v>87333.333333333328</v>
      </c>
      <c r="U903" s="9">
        <f>Table1[[#This Row],[na_sales]]/(2017-Table1[[#This Row],[year_of_release]])</f>
        <v>42666.666666666664</v>
      </c>
      <c r="V903" s="6">
        <f>Table1[[#This Row],[eu_sales]]/(2017-Table1[[#This Row],[year_of_release]])</f>
        <v>33333.333333333336</v>
      </c>
      <c r="W903" s="6">
        <f>Table1[[#This Row],[jp_sales]]/(2017-Table1[[#This Row],[year_of_release]])</f>
        <v>0</v>
      </c>
      <c r="X903" s="6">
        <f>Table1[[#This Row],[other_sales]]/(2017-Table1[[#This Row],[year_of_release]])</f>
        <v>11333.333333333334</v>
      </c>
      <c r="Y903" s="4">
        <v>495013192</v>
      </c>
      <c r="Z903" s="4">
        <v>431019772</v>
      </c>
      <c r="AA903" s="4">
        <v>127445000</v>
      </c>
      <c r="AB903" s="1">
        <f>Table1[[#This Row],[na_sales]]/Table1[[#This Row],[NA population]]</f>
        <v>1.2928948366289195E-3</v>
      </c>
      <c r="AC903" s="1">
        <f>Table1[[#This Row],[eu_sales]]/Table1[[#This Row],[Eu population]]</f>
        <v>1.1600395909447977E-3</v>
      </c>
      <c r="AD903" s="1">
        <f>Table1[[#This Row],[jp_sales]]/Table1[[#This Row],[Jp population]]</f>
        <v>0</v>
      </c>
    </row>
    <row r="904" spans="1:30" x14ac:dyDescent="0.25">
      <c r="A904" t="s">
        <v>1042</v>
      </c>
      <c r="B904" t="s">
        <v>34</v>
      </c>
      <c r="C904">
        <v>2009</v>
      </c>
      <c r="D904" t="s">
        <v>40</v>
      </c>
      <c r="E904" t="s">
        <v>55</v>
      </c>
      <c r="F904" s="4">
        <v>840000</v>
      </c>
      <c r="G904" s="4">
        <v>350000</v>
      </c>
      <c r="H904" s="4">
        <v>0</v>
      </c>
      <c r="I904" s="4">
        <v>120000</v>
      </c>
      <c r="J904">
        <v>7.8</v>
      </c>
      <c r="K904">
        <v>83</v>
      </c>
      <c r="L904">
        <v>7.8</v>
      </c>
      <c r="M904" s="4">
        <v>356</v>
      </c>
      <c r="N904" t="s">
        <v>1043</v>
      </c>
      <c r="O904" t="s">
        <v>43</v>
      </c>
      <c r="P904" s="4">
        <v>1310000</v>
      </c>
      <c r="Q904" s="3">
        <f>AVERAGE(Table1[[#This Row],[critic_score]],Table1[[#This Row],[user_score]])</f>
        <v>7.8</v>
      </c>
      <c r="R904" s="4">
        <f>Table1[[#This Row],[user_count]]+Table1[[#This Row],[critic_count]]</f>
        <v>439</v>
      </c>
      <c r="S904" s="2">
        <f>100000*Table1[[#This Row],[review_count]]/Table1[[#This Row],[total sales]]</f>
        <v>33.511450381679388</v>
      </c>
      <c r="T904" s="2">
        <f>Table1[[#This Row],[total sales]]/(2017-Table1[[#This Row],[year_of_release]])</f>
        <v>163750</v>
      </c>
      <c r="U904" s="9">
        <f>Table1[[#This Row],[na_sales]]/(2017-Table1[[#This Row],[year_of_release]])</f>
        <v>105000</v>
      </c>
      <c r="V904" s="6">
        <f>Table1[[#This Row],[eu_sales]]/(2017-Table1[[#This Row],[year_of_release]])</f>
        <v>43750</v>
      </c>
      <c r="W904" s="6">
        <f>Table1[[#This Row],[jp_sales]]/(2017-Table1[[#This Row],[year_of_release]])</f>
        <v>0</v>
      </c>
      <c r="X904" s="6">
        <f>Table1[[#This Row],[other_sales]]/(2017-Table1[[#This Row],[year_of_release]])</f>
        <v>15000</v>
      </c>
      <c r="Y904" s="4">
        <v>534740514</v>
      </c>
      <c r="Z904" s="4">
        <v>441041694</v>
      </c>
      <c r="AA904" s="4">
        <v>128047000</v>
      </c>
      <c r="AB904" s="1">
        <f>Table1[[#This Row],[na_sales]]/Table1[[#This Row],[NA population]]</f>
        <v>1.5708553550891041E-3</v>
      </c>
      <c r="AC904" s="1">
        <f>Table1[[#This Row],[eu_sales]]/Table1[[#This Row],[Eu population]]</f>
        <v>7.9357576565085481E-4</v>
      </c>
      <c r="AD904" s="1">
        <f>Table1[[#This Row],[jp_sales]]/Table1[[#This Row],[Jp population]]</f>
        <v>0</v>
      </c>
    </row>
    <row r="905" spans="1:30" x14ac:dyDescent="0.25">
      <c r="A905" t="s">
        <v>501</v>
      </c>
      <c r="B905" t="s">
        <v>103</v>
      </c>
      <c r="C905">
        <v>2004</v>
      </c>
      <c r="D905" t="s">
        <v>23</v>
      </c>
      <c r="E905" t="s">
        <v>100</v>
      </c>
      <c r="F905" s="4">
        <v>840000</v>
      </c>
      <c r="G905" s="4">
        <v>430000</v>
      </c>
      <c r="H905" s="4">
        <v>0</v>
      </c>
      <c r="I905" s="4">
        <v>40000</v>
      </c>
      <c r="J905">
        <v>9.4</v>
      </c>
      <c r="K905">
        <v>76</v>
      </c>
      <c r="L905">
        <v>7.2</v>
      </c>
      <c r="M905" s="4">
        <v>139</v>
      </c>
      <c r="N905" t="s">
        <v>481</v>
      </c>
      <c r="O905" t="s">
        <v>67</v>
      </c>
      <c r="P905" s="4">
        <v>1310000</v>
      </c>
      <c r="Q905" s="3">
        <f>AVERAGE(Table1[[#This Row],[critic_score]],Table1[[#This Row],[user_score]])</f>
        <v>8.3000000000000007</v>
      </c>
      <c r="R905" s="4">
        <f>Table1[[#This Row],[user_count]]+Table1[[#This Row],[critic_count]]</f>
        <v>215</v>
      </c>
      <c r="S905" s="2">
        <f>100000*Table1[[#This Row],[review_count]]/Table1[[#This Row],[total sales]]</f>
        <v>16.412213740458014</v>
      </c>
      <c r="T905" s="2">
        <f>Table1[[#This Row],[total sales]]/(2017-Table1[[#This Row],[year_of_release]])</f>
        <v>100769.23076923077</v>
      </c>
      <c r="U905" s="9">
        <f>Table1[[#This Row],[na_sales]]/(2017-Table1[[#This Row],[year_of_release]])</f>
        <v>64615.384615384617</v>
      </c>
      <c r="V905" s="6">
        <f>Table1[[#This Row],[eu_sales]]/(2017-Table1[[#This Row],[year_of_release]])</f>
        <v>33076.923076923078</v>
      </c>
      <c r="W905" s="6">
        <f>Table1[[#This Row],[jp_sales]]/(2017-Table1[[#This Row],[year_of_release]])</f>
        <v>0</v>
      </c>
      <c r="X905" s="6">
        <f>Table1[[#This Row],[other_sales]]/(2017-Table1[[#This Row],[year_of_release]])</f>
        <v>3076.9230769230771</v>
      </c>
      <c r="Y905" s="4">
        <v>505524224</v>
      </c>
      <c r="Z905" s="4">
        <v>434174638</v>
      </c>
      <c r="AA905" s="4">
        <v>127761000</v>
      </c>
      <c r="AB905" s="1">
        <f>Table1[[#This Row],[na_sales]]/Table1[[#This Row],[NA population]]</f>
        <v>1.6616414409450734E-3</v>
      </c>
      <c r="AC905" s="1">
        <f>Table1[[#This Row],[eu_sales]]/Table1[[#This Row],[Eu population]]</f>
        <v>9.9038488747470329E-4</v>
      </c>
      <c r="AD905" s="1">
        <f>Table1[[#This Row],[jp_sales]]/Table1[[#This Row],[Jp population]]</f>
        <v>0</v>
      </c>
    </row>
    <row r="906" spans="1:30" x14ac:dyDescent="0.25">
      <c r="A906" t="s">
        <v>1047</v>
      </c>
      <c r="B906" t="s">
        <v>45</v>
      </c>
      <c r="C906">
        <v>2005</v>
      </c>
      <c r="D906" t="s">
        <v>29</v>
      </c>
      <c r="E906" t="s">
        <v>51</v>
      </c>
      <c r="F906" s="4">
        <v>270000</v>
      </c>
      <c r="G906" s="4">
        <v>20000</v>
      </c>
      <c r="H906" s="4">
        <v>0</v>
      </c>
      <c r="I906" s="4">
        <v>1020000</v>
      </c>
      <c r="J906">
        <v>7.8</v>
      </c>
      <c r="K906">
        <v>22</v>
      </c>
      <c r="L906">
        <v>8.3000000000000007</v>
      </c>
      <c r="M906" s="4">
        <v>6</v>
      </c>
      <c r="N906" t="s">
        <v>1048</v>
      </c>
      <c r="O906" t="s">
        <v>67</v>
      </c>
      <c r="P906" s="4">
        <v>1310000</v>
      </c>
      <c r="Q906" s="3">
        <f>AVERAGE(Table1[[#This Row],[critic_score]],Table1[[#This Row],[user_score]])</f>
        <v>8.0500000000000007</v>
      </c>
      <c r="R906" s="4">
        <f>Table1[[#This Row],[user_count]]+Table1[[#This Row],[critic_count]]</f>
        <v>28</v>
      </c>
      <c r="S906" s="2">
        <f>100000*Table1[[#This Row],[review_count]]/Table1[[#This Row],[total sales]]</f>
        <v>2.1374045801526718</v>
      </c>
      <c r="T906" s="2">
        <f>Table1[[#This Row],[total sales]]/(2017-Table1[[#This Row],[year_of_release]])</f>
        <v>109166.66666666667</v>
      </c>
      <c r="U906" s="9">
        <f>Table1[[#This Row],[na_sales]]/(2017-Table1[[#This Row],[year_of_release]])</f>
        <v>22500</v>
      </c>
      <c r="V906" s="6">
        <f>Table1[[#This Row],[eu_sales]]/(2017-Table1[[#This Row],[year_of_release]])</f>
        <v>1666.6666666666667</v>
      </c>
      <c r="W906" s="6">
        <f>Table1[[#This Row],[jp_sales]]/(2017-Table1[[#This Row],[year_of_release]])</f>
        <v>0</v>
      </c>
      <c r="X906" s="6">
        <f>Table1[[#This Row],[other_sales]]/(2017-Table1[[#This Row],[year_of_release]])</f>
        <v>85000</v>
      </c>
      <c r="Y906" s="4">
        <v>511054143</v>
      </c>
      <c r="Z906" s="4">
        <v>435713800</v>
      </c>
      <c r="AA906" s="4">
        <v>127773000</v>
      </c>
      <c r="AB906" s="1">
        <f>Table1[[#This Row],[na_sales]]/Table1[[#This Row],[NA population]]</f>
        <v>5.2831975574063584E-4</v>
      </c>
      <c r="AC906" s="1">
        <f>Table1[[#This Row],[eu_sales]]/Table1[[#This Row],[Eu population]]</f>
        <v>4.5901690513359917E-5</v>
      </c>
      <c r="AD906" s="1">
        <f>Table1[[#This Row],[jp_sales]]/Table1[[#This Row],[Jp population]]</f>
        <v>0</v>
      </c>
    </row>
    <row r="907" spans="1:30" x14ac:dyDescent="0.25">
      <c r="A907" t="s">
        <v>1039</v>
      </c>
      <c r="B907" t="s">
        <v>45</v>
      </c>
      <c r="C907">
        <v>2005</v>
      </c>
      <c r="D907" t="s">
        <v>27</v>
      </c>
      <c r="E907" t="s">
        <v>55</v>
      </c>
      <c r="F907" s="4">
        <v>780000</v>
      </c>
      <c r="G907" s="4">
        <v>450000</v>
      </c>
      <c r="H907" s="4">
        <v>0</v>
      </c>
      <c r="I907" s="4">
        <v>70000</v>
      </c>
      <c r="J907">
        <v>6.9</v>
      </c>
      <c r="K907">
        <v>25</v>
      </c>
      <c r="L907">
        <v>7.4</v>
      </c>
      <c r="M907" s="4">
        <v>25</v>
      </c>
      <c r="N907" t="s">
        <v>483</v>
      </c>
      <c r="O907" t="s">
        <v>84</v>
      </c>
      <c r="P907" s="4">
        <v>1300000</v>
      </c>
      <c r="Q907" s="3">
        <f>AVERAGE(Table1[[#This Row],[critic_score]],Table1[[#This Row],[user_score]])</f>
        <v>7.15</v>
      </c>
      <c r="R907" s="4">
        <f>Table1[[#This Row],[user_count]]+Table1[[#This Row],[critic_count]]</f>
        <v>50</v>
      </c>
      <c r="S907" s="2">
        <f>100000*Table1[[#This Row],[review_count]]/Table1[[#This Row],[total sales]]</f>
        <v>3.8461538461538463</v>
      </c>
      <c r="T907" s="2">
        <f>Table1[[#This Row],[total sales]]/(2017-Table1[[#This Row],[year_of_release]])</f>
        <v>108333.33333333333</v>
      </c>
      <c r="U907" s="9">
        <f>Table1[[#This Row],[na_sales]]/(2017-Table1[[#This Row],[year_of_release]])</f>
        <v>65000</v>
      </c>
      <c r="V907" s="6">
        <f>Table1[[#This Row],[eu_sales]]/(2017-Table1[[#This Row],[year_of_release]])</f>
        <v>37500</v>
      </c>
      <c r="W907" s="6">
        <f>Table1[[#This Row],[jp_sales]]/(2017-Table1[[#This Row],[year_of_release]])</f>
        <v>0</v>
      </c>
      <c r="X907" s="6">
        <f>Table1[[#This Row],[other_sales]]/(2017-Table1[[#This Row],[year_of_release]])</f>
        <v>5833.333333333333</v>
      </c>
      <c r="Y907" s="4">
        <v>511054143</v>
      </c>
      <c r="Z907" s="4">
        <v>435713800</v>
      </c>
      <c r="AA907" s="4">
        <v>127773000</v>
      </c>
      <c r="AB907" s="1">
        <f>Table1[[#This Row],[na_sales]]/Table1[[#This Row],[NA population]]</f>
        <v>1.5262570721396149E-3</v>
      </c>
      <c r="AC907" s="1">
        <f>Table1[[#This Row],[eu_sales]]/Table1[[#This Row],[Eu population]]</f>
        <v>1.032788036550598E-3</v>
      </c>
      <c r="AD907" s="1">
        <f>Table1[[#This Row],[jp_sales]]/Table1[[#This Row],[Jp population]]</f>
        <v>0</v>
      </c>
    </row>
    <row r="908" spans="1:30" x14ac:dyDescent="0.25">
      <c r="A908" t="s">
        <v>2512</v>
      </c>
      <c r="B908" t="s">
        <v>39</v>
      </c>
      <c r="C908">
        <v>2011</v>
      </c>
      <c r="D908" t="s">
        <v>96</v>
      </c>
      <c r="E908" t="s">
        <v>176</v>
      </c>
      <c r="F908" s="4">
        <v>170000</v>
      </c>
      <c r="G908" s="4">
        <v>130000</v>
      </c>
      <c r="H908" s="4">
        <v>30000</v>
      </c>
      <c r="I908" s="4">
        <v>50000</v>
      </c>
      <c r="J908">
        <v>7.1</v>
      </c>
      <c r="K908">
        <v>52</v>
      </c>
      <c r="L908">
        <v>6.3</v>
      </c>
      <c r="M908" s="4">
        <v>86</v>
      </c>
      <c r="N908" t="s">
        <v>285</v>
      </c>
      <c r="O908" t="s">
        <v>67</v>
      </c>
      <c r="P908" s="4">
        <v>380000</v>
      </c>
      <c r="Q908" s="3">
        <f>AVERAGE(Table1[[#This Row],[critic_score]],Table1[[#This Row],[user_score]])</f>
        <v>6.6999999999999993</v>
      </c>
      <c r="R908" s="4">
        <f>Table1[[#This Row],[user_count]]+Table1[[#This Row],[critic_count]]</f>
        <v>138</v>
      </c>
      <c r="S908" s="2">
        <f>100000*Table1[[#This Row],[review_count]]/Table1[[#This Row],[total sales]]</f>
        <v>36.315789473684212</v>
      </c>
      <c r="T908" s="2">
        <f>Table1[[#This Row],[total sales]]/(2017-Table1[[#This Row],[year_of_release]])</f>
        <v>63333.333333333336</v>
      </c>
      <c r="U908" s="9">
        <f>Table1[[#This Row],[na_sales]]/(2017-Table1[[#This Row],[year_of_release]])</f>
        <v>28333.333333333332</v>
      </c>
      <c r="V908" s="6">
        <f>Table1[[#This Row],[eu_sales]]/(2017-Table1[[#This Row],[year_of_release]])</f>
        <v>21666.666666666668</v>
      </c>
      <c r="W908" s="6">
        <f>Table1[[#This Row],[jp_sales]]/(2017-Table1[[#This Row],[year_of_release]])</f>
        <v>5000</v>
      </c>
      <c r="X908" s="6">
        <f>Table1[[#This Row],[other_sales]]/(2017-Table1[[#This Row],[year_of_release]])</f>
        <v>8333.3333333333339</v>
      </c>
      <c r="Y908" s="4">
        <v>545961365</v>
      </c>
      <c r="Z908" s="4">
        <v>440756453</v>
      </c>
      <c r="AA908" s="4">
        <v>127833000</v>
      </c>
      <c r="AB908" s="1">
        <f>Table1[[#This Row],[na_sales]]/Table1[[#This Row],[NA population]]</f>
        <v>3.1137734443901539E-4</v>
      </c>
      <c r="AC908" s="1">
        <f>Table1[[#This Row],[eu_sales]]/Table1[[#This Row],[Eu population]]</f>
        <v>2.9494746841517031E-4</v>
      </c>
      <c r="AD908" s="1">
        <f>Table1[[#This Row],[jp_sales]]/Table1[[#This Row],[Jp population]]</f>
        <v>2.3468118560934971E-4</v>
      </c>
    </row>
    <row r="909" spans="1:30" x14ac:dyDescent="0.25">
      <c r="A909" t="s">
        <v>1044</v>
      </c>
      <c r="B909" t="s">
        <v>45</v>
      </c>
      <c r="C909">
        <v>2006</v>
      </c>
      <c r="D909" t="s">
        <v>19</v>
      </c>
      <c r="E909" t="s">
        <v>100</v>
      </c>
      <c r="F909" s="4">
        <v>1070000</v>
      </c>
      <c r="G909" s="4">
        <v>40000</v>
      </c>
      <c r="H909" s="4">
        <v>20000</v>
      </c>
      <c r="I909" s="4">
        <v>170000</v>
      </c>
      <c r="J909">
        <v>6.3</v>
      </c>
      <c r="K909">
        <v>12</v>
      </c>
      <c r="L909">
        <v>6</v>
      </c>
      <c r="M909" s="4">
        <v>39</v>
      </c>
      <c r="N909" t="s">
        <v>101</v>
      </c>
      <c r="O909" t="s">
        <v>21</v>
      </c>
      <c r="P909" s="4">
        <v>1300000</v>
      </c>
      <c r="Q909" s="3">
        <f>AVERAGE(Table1[[#This Row],[critic_score]],Table1[[#This Row],[user_score]])</f>
        <v>6.15</v>
      </c>
      <c r="R909" s="4">
        <f>Table1[[#This Row],[user_count]]+Table1[[#This Row],[critic_count]]</f>
        <v>51</v>
      </c>
      <c r="S909" s="2">
        <f>100000*Table1[[#This Row],[review_count]]/Table1[[#This Row],[total sales]]</f>
        <v>3.9230769230769229</v>
      </c>
      <c r="T909" s="2">
        <f>Table1[[#This Row],[total sales]]/(2017-Table1[[#This Row],[year_of_release]])</f>
        <v>118181.81818181818</v>
      </c>
      <c r="U909" s="9">
        <f>Table1[[#This Row],[na_sales]]/(2017-Table1[[#This Row],[year_of_release]])</f>
        <v>97272.727272727279</v>
      </c>
      <c r="V909" s="6">
        <f>Table1[[#This Row],[eu_sales]]/(2017-Table1[[#This Row],[year_of_release]])</f>
        <v>3636.3636363636365</v>
      </c>
      <c r="W909" s="6">
        <f>Table1[[#This Row],[jp_sales]]/(2017-Table1[[#This Row],[year_of_release]])</f>
        <v>1818.1818181818182</v>
      </c>
      <c r="X909" s="6">
        <f>Table1[[#This Row],[other_sales]]/(2017-Table1[[#This Row],[year_of_release]])</f>
        <v>15454.545454545454</v>
      </c>
      <c r="Y909" s="4">
        <v>516818555</v>
      </c>
      <c r="Z909" s="4">
        <v>437126892</v>
      </c>
      <c r="AA909" s="4">
        <v>127854000</v>
      </c>
      <c r="AB909" s="1">
        <f>Table1[[#This Row],[na_sales]]/Table1[[#This Row],[NA population]]</f>
        <v>2.0703591031092142E-3</v>
      </c>
      <c r="AC909" s="1">
        <f>Table1[[#This Row],[eu_sales]]/Table1[[#This Row],[Eu population]]</f>
        <v>9.1506609938790949E-5</v>
      </c>
      <c r="AD909" s="1">
        <f>Table1[[#This Row],[jp_sales]]/Table1[[#This Row],[Jp population]]</f>
        <v>1.5642842617360426E-4</v>
      </c>
    </row>
    <row r="910" spans="1:30" x14ac:dyDescent="0.25">
      <c r="A910" t="s">
        <v>1045</v>
      </c>
      <c r="B910" t="s">
        <v>136</v>
      </c>
      <c r="C910">
        <v>2015</v>
      </c>
      <c r="D910" t="s">
        <v>27</v>
      </c>
      <c r="E910" t="s">
        <v>20</v>
      </c>
      <c r="F910" s="4">
        <v>620000</v>
      </c>
      <c r="G910" s="4">
        <v>470000</v>
      </c>
      <c r="H910" s="4">
        <v>110000</v>
      </c>
      <c r="I910" s="4">
        <v>100000</v>
      </c>
      <c r="J910">
        <v>7.8</v>
      </c>
      <c r="K910">
        <v>83</v>
      </c>
      <c r="L910">
        <v>8.5</v>
      </c>
      <c r="M910" s="4">
        <v>376</v>
      </c>
      <c r="N910" t="s">
        <v>1046</v>
      </c>
      <c r="O910" t="s">
        <v>21</v>
      </c>
      <c r="P910" s="4">
        <v>1300000</v>
      </c>
      <c r="Q910" s="3">
        <f>AVERAGE(Table1[[#This Row],[critic_score]],Table1[[#This Row],[user_score]])</f>
        <v>8.15</v>
      </c>
      <c r="R910" s="4">
        <f>Table1[[#This Row],[user_count]]+Table1[[#This Row],[critic_count]]</f>
        <v>459</v>
      </c>
      <c r="S910" s="2">
        <f>100000*Table1[[#This Row],[review_count]]/Table1[[#This Row],[total sales]]</f>
        <v>35.307692307692307</v>
      </c>
      <c r="T910" s="2">
        <f>Table1[[#This Row],[total sales]]/(2017-Table1[[#This Row],[year_of_release]])</f>
        <v>650000</v>
      </c>
      <c r="U910" s="9">
        <f>Table1[[#This Row],[na_sales]]/(2017-Table1[[#This Row],[year_of_release]])</f>
        <v>310000</v>
      </c>
      <c r="V910" s="6">
        <f>Table1[[#This Row],[eu_sales]]/(2017-Table1[[#This Row],[year_of_release]])</f>
        <v>235000</v>
      </c>
      <c r="W910" s="6">
        <f>Table1[[#This Row],[jp_sales]]/(2017-Table1[[#This Row],[year_of_release]])</f>
        <v>55000</v>
      </c>
      <c r="X910" s="6">
        <f>Table1[[#This Row],[other_sales]]/(2017-Table1[[#This Row],[year_of_release]])</f>
        <v>50000</v>
      </c>
      <c r="Y910" s="4">
        <v>567732286</v>
      </c>
      <c r="Z910" s="4">
        <v>444588718</v>
      </c>
      <c r="AA910" s="4">
        <v>127141000</v>
      </c>
      <c r="AB910" s="1">
        <f>Table1[[#This Row],[na_sales]]/Table1[[#This Row],[NA population]]</f>
        <v>1.0920640155384787E-3</v>
      </c>
      <c r="AC910" s="1">
        <f>Table1[[#This Row],[eu_sales]]/Table1[[#This Row],[Eu population]]</f>
        <v>1.0571568305068866E-3</v>
      </c>
      <c r="AD910" s="1">
        <f>Table1[[#This Row],[jp_sales]]/Table1[[#This Row],[Jp population]]</f>
        <v>8.6518117680370614E-4</v>
      </c>
    </row>
    <row r="911" spans="1:30" x14ac:dyDescent="0.25">
      <c r="A911" t="s">
        <v>543</v>
      </c>
      <c r="B911" t="s">
        <v>34</v>
      </c>
      <c r="C911">
        <v>2012</v>
      </c>
      <c r="D911" t="s">
        <v>40</v>
      </c>
      <c r="E911" t="s">
        <v>55</v>
      </c>
      <c r="F911" s="4">
        <v>750000</v>
      </c>
      <c r="G911" s="4">
        <v>440000</v>
      </c>
      <c r="H911" s="4">
        <v>0</v>
      </c>
      <c r="I911" s="4">
        <v>110000</v>
      </c>
      <c r="J911">
        <v>8</v>
      </c>
      <c r="K911">
        <v>35</v>
      </c>
      <c r="L911">
        <v>6.6</v>
      </c>
      <c r="M911" s="4">
        <v>38</v>
      </c>
      <c r="N911" t="s">
        <v>483</v>
      </c>
      <c r="O911" t="s">
        <v>84</v>
      </c>
      <c r="P911" s="4">
        <v>1300000</v>
      </c>
      <c r="Q911" s="3">
        <f>AVERAGE(Table1[[#This Row],[critic_score]],Table1[[#This Row],[user_score]])</f>
        <v>7.3</v>
      </c>
      <c r="R911" s="4">
        <f>Table1[[#This Row],[user_count]]+Table1[[#This Row],[critic_count]]</f>
        <v>73</v>
      </c>
      <c r="S911" s="2">
        <f>100000*Table1[[#This Row],[review_count]]/Table1[[#This Row],[total sales]]</f>
        <v>5.615384615384615</v>
      </c>
      <c r="T911" s="2">
        <f>Table1[[#This Row],[total sales]]/(2017-Table1[[#This Row],[year_of_release]])</f>
        <v>260000</v>
      </c>
      <c r="U911" s="9">
        <f>Table1[[#This Row],[na_sales]]/(2017-Table1[[#This Row],[year_of_release]])</f>
        <v>150000</v>
      </c>
      <c r="V911" s="6">
        <f>Table1[[#This Row],[eu_sales]]/(2017-Table1[[#This Row],[year_of_release]])</f>
        <v>88000</v>
      </c>
      <c r="W911" s="6">
        <f>Table1[[#This Row],[jp_sales]]/(2017-Table1[[#This Row],[year_of_release]])</f>
        <v>0</v>
      </c>
      <c r="X911" s="6">
        <f>Table1[[#This Row],[other_sales]]/(2017-Table1[[#This Row],[year_of_release]])</f>
        <v>22000</v>
      </c>
      <c r="Y911" s="4">
        <v>551484507</v>
      </c>
      <c r="Z911" s="4">
        <v>441417242</v>
      </c>
      <c r="AA911" s="4">
        <v>127629000</v>
      </c>
      <c r="AB911" s="1">
        <f>Table1[[#This Row],[na_sales]]/Table1[[#This Row],[NA population]]</f>
        <v>1.3599656753367326E-3</v>
      </c>
      <c r="AC911" s="1">
        <f>Table1[[#This Row],[eu_sales]]/Table1[[#This Row],[Eu population]]</f>
        <v>9.9678933701461531E-4</v>
      </c>
      <c r="AD911" s="1">
        <f>Table1[[#This Row],[jp_sales]]/Table1[[#This Row],[Jp population]]</f>
        <v>0</v>
      </c>
    </row>
    <row r="912" spans="1:30" x14ac:dyDescent="0.25">
      <c r="A912" t="s">
        <v>372</v>
      </c>
      <c r="B912" t="s">
        <v>39</v>
      </c>
      <c r="C912">
        <v>2008</v>
      </c>
      <c r="D912" t="s">
        <v>40</v>
      </c>
      <c r="E912" t="s">
        <v>198</v>
      </c>
      <c r="F912" s="4">
        <v>720000</v>
      </c>
      <c r="G912" s="4">
        <v>390000</v>
      </c>
      <c r="H912" s="4">
        <v>0</v>
      </c>
      <c r="I912" s="4">
        <v>190000</v>
      </c>
      <c r="J912">
        <v>7.5</v>
      </c>
      <c r="K912">
        <v>24</v>
      </c>
      <c r="L912">
        <v>7.7</v>
      </c>
      <c r="M912" s="4">
        <v>33</v>
      </c>
      <c r="N912" t="s">
        <v>184</v>
      </c>
      <c r="O912" t="s">
        <v>84</v>
      </c>
      <c r="P912" s="4">
        <v>1300000</v>
      </c>
      <c r="Q912" s="3">
        <f>AVERAGE(Table1[[#This Row],[critic_score]],Table1[[#This Row],[user_score]])</f>
        <v>7.6</v>
      </c>
      <c r="R912" s="4">
        <f>Table1[[#This Row],[user_count]]+Table1[[#This Row],[critic_count]]</f>
        <v>57</v>
      </c>
      <c r="S912" s="2">
        <f>100000*Table1[[#This Row],[review_count]]/Table1[[#This Row],[total sales]]</f>
        <v>4.384615384615385</v>
      </c>
      <c r="T912" s="2">
        <f>Table1[[#This Row],[total sales]]/(2017-Table1[[#This Row],[year_of_release]])</f>
        <v>144444.44444444444</v>
      </c>
      <c r="U912" s="9">
        <f>Table1[[#This Row],[na_sales]]/(2017-Table1[[#This Row],[year_of_release]])</f>
        <v>80000</v>
      </c>
      <c r="V912" s="6">
        <f>Table1[[#This Row],[eu_sales]]/(2017-Table1[[#This Row],[year_of_release]])</f>
        <v>43333.333333333336</v>
      </c>
      <c r="W912" s="6">
        <f>Table1[[#This Row],[jp_sales]]/(2017-Table1[[#This Row],[year_of_release]])</f>
        <v>0</v>
      </c>
      <c r="X912" s="6">
        <f>Table1[[#This Row],[other_sales]]/(2017-Table1[[#This Row],[year_of_release]])</f>
        <v>21111.111111111109</v>
      </c>
      <c r="Y912" s="4">
        <v>528816311</v>
      </c>
      <c r="Z912" s="4">
        <v>440001482</v>
      </c>
      <c r="AA912" s="4">
        <v>128063000</v>
      </c>
      <c r="AB912" s="1">
        <f>Table1[[#This Row],[na_sales]]/Table1[[#This Row],[NA population]]</f>
        <v>1.36153137681867E-3</v>
      </c>
      <c r="AC912" s="1">
        <f>Table1[[#This Row],[eu_sales]]/Table1[[#This Row],[Eu population]]</f>
        <v>8.8636065093980747E-4</v>
      </c>
      <c r="AD912" s="1">
        <f>Table1[[#This Row],[jp_sales]]/Table1[[#This Row],[Jp population]]</f>
        <v>0</v>
      </c>
    </row>
    <row r="913" spans="1:30" x14ac:dyDescent="0.25">
      <c r="A913" t="s">
        <v>493</v>
      </c>
      <c r="B913" t="s">
        <v>34</v>
      </c>
      <c r="C913">
        <v>2009</v>
      </c>
      <c r="D913" t="s">
        <v>65</v>
      </c>
      <c r="E913" t="s">
        <v>267</v>
      </c>
      <c r="F913" s="4">
        <v>710000</v>
      </c>
      <c r="G913" s="4">
        <v>410000</v>
      </c>
      <c r="H913" s="4">
        <v>50000</v>
      </c>
      <c r="I913" s="4">
        <v>120000</v>
      </c>
      <c r="J913">
        <v>8</v>
      </c>
      <c r="K913">
        <v>59</v>
      </c>
      <c r="L913">
        <v>7</v>
      </c>
      <c r="M913" s="4">
        <v>132</v>
      </c>
      <c r="N913" t="s">
        <v>1049</v>
      </c>
      <c r="O913" t="s">
        <v>67</v>
      </c>
      <c r="P913" s="4">
        <v>1290000</v>
      </c>
      <c r="Q913" s="3">
        <f>AVERAGE(Table1[[#This Row],[critic_score]],Table1[[#This Row],[user_score]])</f>
        <v>7.5</v>
      </c>
      <c r="R913" s="4">
        <f>Table1[[#This Row],[user_count]]+Table1[[#This Row],[critic_count]]</f>
        <v>191</v>
      </c>
      <c r="S913" s="2">
        <f>100000*Table1[[#This Row],[review_count]]/Table1[[#This Row],[total sales]]</f>
        <v>14.806201550387597</v>
      </c>
      <c r="T913" s="2">
        <f>Table1[[#This Row],[total sales]]/(2017-Table1[[#This Row],[year_of_release]])</f>
        <v>161250</v>
      </c>
      <c r="U913" s="9">
        <f>Table1[[#This Row],[na_sales]]/(2017-Table1[[#This Row],[year_of_release]])</f>
        <v>88750</v>
      </c>
      <c r="V913" s="6">
        <f>Table1[[#This Row],[eu_sales]]/(2017-Table1[[#This Row],[year_of_release]])</f>
        <v>51250</v>
      </c>
      <c r="W913" s="6">
        <f>Table1[[#This Row],[jp_sales]]/(2017-Table1[[#This Row],[year_of_release]])</f>
        <v>6250</v>
      </c>
      <c r="X913" s="6">
        <f>Table1[[#This Row],[other_sales]]/(2017-Table1[[#This Row],[year_of_release]])</f>
        <v>15000</v>
      </c>
      <c r="Y913" s="4">
        <v>534740514</v>
      </c>
      <c r="Z913" s="4">
        <v>441041694</v>
      </c>
      <c r="AA913" s="4">
        <v>128047000</v>
      </c>
      <c r="AB913" s="1">
        <f>Table1[[#This Row],[na_sales]]/Table1[[#This Row],[NA population]]</f>
        <v>1.3277467882300759E-3</v>
      </c>
      <c r="AC913" s="1">
        <f>Table1[[#This Row],[eu_sales]]/Table1[[#This Row],[Eu population]]</f>
        <v>9.2961732547671555E-4</v>
      </c>
      <c r="AD913" s="1">
        <f>Table1[[#This Row],[jp_sales]]/Table1[[#This Row],[Jp population]]</f>
        <v>3.904816200301452E-4</v>
      </c>
    </row>
    <row r="914" spans="1:30" x14ac:dyDescent="0.25">
      <c r="A914" t="s">
        <v>370</v>
      </c>
      <c r="B914" t="s">
        <v>200</v>
      </c>
      <c r="C914">
        <v>2015</v>
      </c>
      <c r="D914" t="s">
        <v>40</v>
      </c>
      <c r="E914" t="s">
        <v>83</v>
      </c>
      <c r="F914" s="4">
        <v>620000</v>
      </c>
      <c r="G914" s="4">
        <v>560000</v>
      </c>
      <c r="H914" s="4">
        <v>0</v>
      </c>
      <c r="I914" s="4">
        <v>110000</v>
      </c>
      <c r="J914">
        <v>7.8</v>
      </c>
      <c r="K914">
        <v>22</v>
      </c>
      <c r="L914">
        <v>6.1</v>
      </c>
      <c r="M914" s="4">
        <v>402</v>
      </c>
      <c r="N914" t="s">
        <v>371</v>
      </c>
      <c r="O914" t="s">
        <v>43</v>
      </c>
      <c r="P914" s="4">
        <v>1290000</v>
      </c>
      <c r="Q914" s="3">
        <f>AVERAGE(Table1[[#This Row],[critic_score]],Table1[[#This Row],[user_score]])</f>
        <v>6.9499999999999993</v>
      </c>
      <c r="R914" s="4">
        <f>Table1[[#This Row],[user_count]]+Table1[[#This Row],[critic_count]]</f>
        <v>424</v>
      </c>
      <c r="S914" s="2">
        <f>100000*Table1[[#This Row],[review_count]]/Table1[[#This Row],[total sales]]</f>
        <v>32.868217054263567</v>
      </c>
      <c r="T914" s="2">
        <f>Table1[[#This Row],[total sales]]/(2017-Table1[[#This Row],[year_of_release]])</f>
        <v>645000</v>
      </c>
      <c r="U914" s="9">
        <f>Table1[[#This Row],[na_sales]]/(2017-Table1[[#This Row],[year_of_release]])</f>
        <v>310000</v>
      </c>
      <c r="V914" s="6">
        <f>Table1[[#This Row],[eu_sales]]/(2017-Table1[[#This Row],[year_of_release]])</f>
        <v>280000</v>
      </c>
      <c r="W914" s="6">
        <f>Table1[[#This Row],[jp_sales]]/(2017-Table1[[#This Row],[year_of_release]])</f>
        <v>0</v>
      </c>
      <c r="X914" s="6">
        <f>Table1[[#This Row],[other_sales]]/(2017-Table1[[#This Row],[year_of_release]])</f>
        <v>55000</v>
      </c>
      <c r="Y914" s="4">
        <v>567732286</v>
      </c>
      <c r="Z914" s="4">
        <v>444588718</v>
      </c>
      <c r="AA914" s="4">
        <v>127141000</v>
      </c>
      <c r="AB914" s="1">
        <f>Table1[[#This Row],[na_sales]]/Table1[[#This Row],[NA population]]</f>
        <v>1.0920640155384787E-3</v>
      </c>
      <c r="AC914" s="1">
        <f>Table1[[#This Row],[eu_sales]]/Table1[[#This Row],[Eu population]]</f>
        <v>1.2595911171996946E-3</v>
      </c>
      <c r="AD914" s="1">
        <f>Table1[[#This Row],[jp_sales]]/Table1[[#This Row],[Jp population]]</f>
        <v>0</v>
      </c>
    </row>
    <row r="915" spans="1:30" x14ac:dyDescent="0.25">
      <c r="A915" t="s">
        <v>1050</v>
      </c>
      <c r="B915" t="s">
        <v>26</v>
      </c>
      <c r="C915">
        <v>2010</v>
      </c>
      <c r="D915" t="s">
        <v>96</v>
      </c>
      <c r="E915" t="s">
        <v>20</v>
      </c>
      <c r="F915" s="4">
        <v>500000</v>
      </c>
      <c r="G915" s="4">
        <v>160000</v>
      </c>
      <c r="H915" s="4">
        <v>580000</v>
      </c>
      <c r="I915" s="4">
        <v>50000</v>
      </c>
      <c r="J915">
        <v>6.8</v>
      </c>
      <c r="K915">
        <v>25</v>
      </c>
      <c r="L915">
        <v>8.1999999999999993</v>
      </c>
      <c r="M915" s="4">
        <v>25</v>
      </c>
      <c r="N915" t="s">
        <v>1051</v>
      </c>
      <c r="O915" t="s">
        <v>21</v>
      </c>
      <c r="P915" s="4">
        <v>1290000</v>
      </c>
      <c r="Q915" s="3">
        <f>AVERAGE(Table1[[#This Row],[critic_score]],Table1[[#This Row],[user_score]])</f>
        <v>7.5</v>
      </c>
      <c r="R915" s="4">
        <f>Table1[[#This Row],[user_count]]+Table1[[#This Row],[critic_count]]</f>
        <v>50</v>
      </c>
      <c r="S915" s="2">
        <f>100000*Table1[[#This Row],[review_count]]/Table1[[#This Row],[total sales]]</f>
        <v>3.8759689922480618</v>
      </c>
      <c r="T915" s="2">
        <f>Table1[[#This Row],[total sales]]/(2017-Table1[[#This Row],[year_of_release]])</f>
        <v>184285.71428571429</v>
      </c>
      <c r="U915" s="9">
        <f>Table1[[#This Row],[na_sales]]/(2017-Table1[[#This Row],[year_of_release]])</f>
        <v>71428.571428571435</v>
      </c>
      <c r="V915" s="6">
        <f>Table1[[#This Row],[eu_sales]]/(2017-Table1[[#This Row],[year_of_release]])</f>
        <v>22857.142857142859</v>
      </c>
      <c r="W915" s="6">
        <f>Table1[[#This Row],[jp_sales]]/(2017-Table1[[#This Row],[year_of_release]])</f>
        <v>82857.142857142855</v>
      </c>
      <c r="X915" s="6">
        <f>Table1[[#This Row],[other_sales]]/(2017-Table1[[#This Row],[year_of_release]])</f>
        <v>7142.8571428571431</v>
      </c>
      <c r="Y915" s="4">
        <v>540520772</v>
      </c>
      <c r="Z915" s="4">
        <v>441654761</v>
      </c>
      <c r="AA915" s="4">
        <v>128070000</v>
      </c>
      <c r="AB915" s="1">
        <f>Table1[[#This Row],[na_sales]]/Table1[[#This Row],[NA population]]</f>
        <v>9.2503383015222953E-4</v>
      </c>
      <c r="AC915" s="1">
        <f>Table1[[#This Row],[eu_sales]]/Table1[[#This Row],[Eu population]]</f>
        <v>3.622739164811132E-4</v>
      </c>
      <c r="AD915" s="1">
        <f>Table1[[#This Row],[jp_sales]]/Table1[[#This Row],[Jp population]]</f>
        <v>4.528773327086749E-3</v>
      </c>
    </row>
    <row r="916" spans="1:30" x14ac:dyDescent="0.25">
      <c r="A916" t="s">
        <v>1017</v>
      </c>
      <c r="B916" t="s">
        <v>39</v>
      </c>
      <c r="C916">
        <v>2011</v>
      </c>
      <c r="D916" t="s">
        <v>40</v>
      </c>
      <c r="E916" t="s">
        <v>100</v>
      </c>
      <c r="F916" s="4">
        <v>460000</v>
      </c>
      <c r="G916" s="4">
        <v>560000</v>
      </c>
      <c r="H916" s="4">
        <v>60000</v>
      </c>
      <c r="I916" s="4">
        <v>210000</v>
      </c>
      <c r="J916">
        <v>8.5</v>
      </c>
      <c r="K916">
        <v>54</v>
      </c>
      <c r="L916">
        <v>7.2</v>
      </c>
      <c r="M916" s="4">
        <v>406</v>
      </c>
      <c r="N916" t="s">
        <v>989</v>
      </c>
      <c r="O916" t="s">
        <v>43</v>
      </c>
      <c r="P916" s="4">
        <v>1290000</v>
      </c>
      <c r="Q916" s="3">
        <f>AVERAGE(Table1[[#This Row],[critic_score]],Table1[[#This Row],[user_score]])</f>
        <v>7.85</v>
      </c>
      <c r="R916" s="4">
        <f>Table1[[#This Row],[user_count]]+Table1[[#This Row],[critic_count]]</f>
        <v>460</v>
      </c>
      <c r="S916" s="2">
        <f>100000*Table1[[#This Row],[review_count]]/Table1[[#This Row],[total sales]]</f>
        <v>35.65891472868217</v>
      </c>
      <c r="T916" s="2">
        <f>Table1[[#This Row],[total sales]]/(2017-Table1[[#This Row],[year_of_release]])</f>
        <v>215000</v>
      </c>
      <c r="U916" s="9">
        <f>Table1[[#This Row],[na_sales]]/(2017-Table1[[#This Row],[year_of_release]])</f>
        <v>76666.666666666672</v>
      </c>
      <c r="V916" s="6">
        <f>Table1[[#This Row],[eu_sales]]/(2017-Table1[[#This Row],[year_of_release]])</f>
        <v>93333.333333333328</v>
      </c>
      <c r="W916" s="6">
        <f>Table1[[#This Row],[jp_sales]]/(2017-Table1[[#This Row],[year_of_release]])</f>
        <v>10000</v>
      </c>
      <c r="X916" s="6">
        <f>Table1[[#This Row],[other_sales]]/(2017-Table1[[#This Row],[year_of_release]])</f>
        <v>35000</v>
      </c>
      <c r="Y916" s="4">
        <v>545961365</v>
      </c>
      <c r="Z916" s="4">
        <v>440756453</v>
      </c>
      <c r="AA916" s="4">
        <v>127833000</v>
      </c>
      <c r="AB916" s="1">
        <f>Table1[[#This Row],[na_sales]]/Table1[[#This Row],[NA population]]</f>
        <v>8.4255046142321806E-4</v>
      </c>
      <c r="AC916" s="1">
        <f>Table1[[#This Row],[eu_sales]]/Table1[[#This Row],[Eu population]]</f>
        <v>1.2705429408653491E-3</v>
      </c>
      <c r="AD916" s="1">
        <f>Table1[[#This Row],[jp_sales]]/Table1[[#This Row],[Jp population]]</f>
        <v>4.6936237121869941E-4</v>
      </c>
    </row>
    <row r="917" spans="1:30" x14ac:dyDescent="0.25">
      <c r="A917" t="s">
        <v>1052</v>
      </c>
      <c r="B917" t="s">
        <v>26</v>
      </c>
      <c r="C917">
        <v>2007</v>
      </c>
      <c r="D917" t="s">
        <v>29</v>
      </c>
      <c r="E917" t="s">
        <v>231</v>
      </c>
      <c r="F917" s="4">
        <v>1130000</v>
      </c>
      <c r="G917" s="4">
        <v>10000</v>
      </c>
      <c r="H917" s="4">
        <v>60000</v>
      </c>
      <c r="I917" s="4">
        <v>90000</v>
      </c>
      <c r="J917">
        <v>6.7</v>
      </c>
      <c r="K917">
        <v>19</v>
      </c>
      <c r="L917">
        <v>5.9</v>
      </c>
      <c r="M917" s="4">
        <v>8</v>
      </c>
      <c r="N917" t="s">
        <v>1053</v>
      </c>
      <c r="O917" t="s">
        <v>21</v>
      </c>
      <c r="P917" s="4">
        <v>1290000</v>
      </c>
      <c r="Q917" s="3">
        <f>AVERAGE(Table1[[#This Row],[critic_score]],Table1[[#This Row],[user_score]])</f>
        <v>6.3000000000000007</v>
      </c>
      <c r="R917" s="4">
        <f>Table1[[#This Row],[user_count]]+Table1[[#This Row],[critic_count]]</f>
        <v>27</v>
      </c>
      <c r="S917" s="2">
        <f>100000*Table1[[#This Row],[review_count]]/Table1[[#This Row],[total sales]]</f>
        <v>2.0930232558139537</v>
      </c>
      <c r="T917" s="2">
        <f>Table1[[#This Row],[total sales]]/(2017-Table1[[#This Row],[year_of_release]])</f>
        <v>129000</v>
      </c>
      <c r="U917" s="9">
        <f>Table1[[#This Row],[na_sales]]/(2017-Table1[[#This Row],[year_of_release]])</f>
        <v>113000</v>
      </c>
      <c r="V917" s="6">
        <f>Table1[[#This Row],[eu_sales]]/(2017-Table1[[#This Row],[year_of_release]])</f>
        <v>1000</v>
      </c>
      <c r="W917" s="6">
        <f>Table1[[#This Row],[jp_sales]]/(2017-Table1[[#This Row],[year_of_release]])</f>
        <v>6000</v>
      </c>
      <c r="X917" s="6">
        <f>Table1[[#This Row],[other_sales]]/(2017-Table1[[#This Row],[year_of_release]])</f>
        <v>9000</v>
      </c>
      <c r="Y917" s="4">
        <v>522751172</v>
      </c>
      <c r="Z917" s="4">
        <v>438594184</v>
      </c>
      <c r="AA917" s="4">
        <v>128001000</v>
      </c>
      <c r="AB917" s="1">
        <f>Table1[[#This Row],[na_sales]]/Table1[[#This Row],[NA population]]</f>
        <v>2.1616402994884152E-3</v>
      </c>
      <c r="AC917" s="1">
        <f>Table1[[#This Row],[eu_sales]]/Table1[[#This Row],[Eu population]]</f>
        <v>2.280011993957494E-5</v>
      </c>
      <c r="AD917" s="1">
        <f>Table1[[#This Row],[jp_sales]]/Table1[[#This Row],[Jp population]]</f>
        <v>4.6874633791923499E-4</v>
      </c>
    </row>
    <row r="918" spans="1:30" x14ac:dyDescent="0.25">
      <c r="A918" t="s">
        <v>649</v>
      </c>
      <c r="B918" t="s">
        <v>200</v>
      </c>
      <c r="C918">
        <v>2015</v>
      </c>
      <c r="D918" t="s">
        <v>40</v>
      </c>
      <c r="E918" t="s">
        <v>198</v>
      </c>
      <c r="F918" s="4">
        <v>860000</v>
      </c>
      <c r="G918" s="4">
        <v>300000</v>
      </c>
      <c r="H918" s="4">
        <v>10000</v>
      </c>
      <c r="I918" s="4">
        <v>120000</v>
      </c>
      <c r="J918">
        <v>7.4</v>
      </c>
      <c r="K918">
        <v>26</v>
      </c>
      <c r="L918">
        <v>7.8</v>
      </c>
      <c r="M918" s="4">
        <v>387</v>
      </c>
      <c r="N918" t="s">
        <v>573</v>
      </c>
      <c r="O918" t="s">
        <v>43</v>
      </c>
      <c r="P918" s="4">
        <v>1290000</v>
      </c>
      <c r="Q918" s="3">
        <f>AVERAGE(Table1[[#This Row],[critic_score]],Table1[[#This Row],[user_score]])</f>
        <v>7.6</v>
      </c>
      <c r="R918" s="4">
        <f>Table1[[#This Row],[user_count]]+Table1[[#This Row],[critic_count]]</f>
        <v>413</v>
      </c>
      <c r="S918" s="2">
        <f>100000*Table1[[#This Row],[review_count]]/Table1[[#This Row],[total sales]]</f>
        <v>32.015503875968989</v>
      </c>
      <c r="T918" s="2">
        <f>Table1[[#This Row],[total sales]]/(2017-Table1[[#This Row],[year_of_release]])</f>
        <v>645000</v>
      </c>
      <c r="U918" s="9">
        <f>Table1[[#This Row],[na_sales]]/(2017-Table1[[#This Row],[year_of_release]])</f>
        <v>430000</v>
      </c>
      <c r="V918" s="6">
        <f>Table1[[#This Row],[eu_sales]]/(2017-Table1[[#This Row],[year_of_release]])</f>
        <v>150000</v>
      </c>
      <c r="W918" s="6">
        <f>Table1[[#This Row],[jp_sales]]/(2017-Table1[[#This Row],[year_of_release]])</f>
        <v>5000</v>
      </c>
      <c r="X918" s="6">
        <f>Table1[[#This Row],[other_sales]]/(2017-Table1[[#This Row],[year_of_release]])</f>
        <v>60000</v>
      </c>
      <c r="Y918" s="4">
        <v>567732286</v>
      </c>
      <c r="Z918" s="4">
        <v>444588718</v>
      </c>
      <c r="AA918" s="4">
        <v>127141000</v>
      </c>
      <c r="AB918" s="1">
        <f>Table1[[#This Row],[na_sales]]/Table1[[#This Row],[NA population]]</f>
        <v>1.5147984731662769E-3</v>
      </c>
      <c r="AC918" s="1">
        <f>Table1[[#This Row],[eu_sales]]/Table1[[#This Row],[Eu population]]</f>
        <v>6.747809556426936E-4</v>
      </c>
      <c r="AD918" s="1">
        <f>Table1[[#This Row],[jp_sales]]/Table1[[#This Row],[Jp population]]</f>
        <v>7.8652834254882371E-5</v>
      </c>
    </row>
    <row r="919" spans="1:30" x14ac:dyDescent="0.25">
      <c r="A919" t="s">
        <v>804</v>
      </c>
      <c r="B919" t="s">
        <v>26</v>
      </c>
      <c r="C919">
        <v>2010</v>
      </c>
      <c r="D919" t="s">
        <v>27</v>
      </c>
      <c r="E919" t="s">
        <v>403</v>
      </c>
      <c r="F919" s="4">
        <v>690000</v>
      </c>
      <c r="G919" s="4">
        <v>470000</v>
      </c>
      <c r="H919" s="4">
        <v>10000</v>
      </c>
      <c r="I919" s="4">
        <v>120000</v>
      </c>
      <c r="J919">
        <v>7.9</v>
      </c>
      <c r="K919">
        <v>26</v>
      </c>
      <c r="L919">
        <v>7.9</v>
      </c>
      <c r="M919" s="4">
        <v>66</v>
      </c>
      <c r="N919" t="s">
        <v>414</v>
      </c>
      <c r="O919" t="s">
        <v>21</v>
      </c>
      <c r="P919" s="4">
        <v>1290000</v>
      </c>
      <c r="Q919" s="3">
        <f>AVERAGE(Table1[[#This Row],[critic_score]],Table1[[#This Row],[user_score]])</f>
        <v>7.9</v>
      </c>
      <c r="R919" s="4">
        <f>Table1[[#This Row],[user_count]]+Table1[[#This Row],[critic_count]]</f>
        <v>92</v>
      </c>
      <c r="S919" s="2">
        <f>100000*Table1[[#This Row],[review_count]]/Table1[[#This Row],[total sales]]</f>
        <v>7.1317829457364343</v>
      </c>
      <c r="T919" s="2">
        <f>Table1[[#This Row],[total sales]]/(2017-Table1[[#This Row],[year_of_release]])</f>
        <v>184285.71428571429</v>
      </c>
      <c r="U919" s="9">
        <f>Table1[[#This Row],[na_sales]]/(2017-Table1[[#This Row],[year_of_release]])</f>
        <v>98571.428571428565</v>
      </c>
      <c r="V919" s="6">
        <f>Table1[[#This Row],[eu_sales]]/(2017-Table1[[#This Row],[year_of_release]])</f>
        <v>67142.857142857145</v>
      </c>
      <c r="W919" s="6">
        <f>Table1[[#This Row],[jp_sales]]/(2017-Table1[[#This Row],[year_of_release]])</f>
        <v>1428.5714285714287</v>
      </c>
      <c r="X919" s="6">
        <f>Table1[[#This Row],[other_sales]]/(2017-Table1[[#This Row],[year_of_release]])</f>
        <v>17142.857142857141</v>
      </c>
      <c r="Y919" s="4">
        <v>540520772</v>
      </c>
      <c r="Z919" s="4">
        <v>441654761</v>
      </c>
      <c r="AA919" s="4">
        <v>128070000</v>
      </c>
      <c r="AB919" s="1">
        <f>Table1[[#This Row],[na_sales]]/Table1[[#This Row],[NA population]]</f>
        <v>1.2765466856100769E-3</v>
      </c>
      <c r="AC919" s="1">
        <f>Table1[[#This Row],[eu_sales]]/Table1[[#This Row],[Eu population]]</f>
        <v>1.06417962966327E-3</v>
      </c>
      <c r="AD919" s="1">
        <f>Table1[[#This Row],[jp_sales]]/Table1[[#This Row],[Jp population]]</f>
        <v>7.808229874287499E-5</v>
      </c>
    </row>
    <row r="920" spans="1:30" x14ac:dyDescent="0.25">
      <c r="A920" t="s">
        <v>1054</v>
      </c>
      <c r="B920" t="s">
        <v>45</v>
      </c>
      <c r="C920">
        <v>2004</v>
      </c>
      <c r="D920" t="s">
        <v>54</v>
      </c>
      <c r="E920" t="s">
        <v>231</v>
      </c>
      <c r="F920" s="4">
        <v>630000</v>
      </c>
      <c r="G920" s="4">
        <v>490000</v>
      </c>
      <c r="H920" s="4">
        <v>0</v>
      </c>
      <c r="I920" s="4">
        <v>160000</v>
      </c>
      <c r="J920">
        <v>7.5</v>
      </c>
      <c r="K920">
        <v>51</v>
      </c>
      <c r="L920">
        <v>8.6</v>
      </c>
      <c r="M920" s="4">
        <v>27</v>
      </c>
      <c r="N920" t="s">
        <v>1055</v>
      </c>
      <c r="O920" t="s">
        <v>67</v>
      </c>
      <c r="P920" s="4">
        <v>1280000</v>
      </c>
      <c r="Q920" s="3">
        <f>AVERAGE(Table1[[#This Row],[critic_score]],Table1[[#This Row],[user_score]])</f>
        <v>8.0500000000000007</v>
      </c>
      <c r="R920" s="4">
        <f>Table1[[#This Row],[user_count]]+Table1[[#This Row],[critic_count]]</f>
        <v>78</v>
      </c>
      <c r="S920" s="2">
        <f>100000*Table1[[#This Row],[review_count]]/Table1[[#This Row],[total sales]]</f>
        <v>6.09375</v>
      </c>
      <c r="T920" s="2">
        <f>Table1[[#This Row],[total sales]]/(2017-Table1[[#This Row],[year_of_release]])</f>
        <v>98461.538461538468</v>
      </c>
      <c r="U920" s="9">
        <f>Table1[[#This Row],[na_sales]]/(2017-Table1[[#This Row],[year_of_release]])</f>
        <v>48461.538461538461</v>
      </c>
      <c r="V920" s="6">
        <f>Table1[[#This Row],[eu_sales]]/(2017-Table1[[#This Row],[year_of_release]])</f>
        <v>37692.307692307695</v>
      </c>
      <c r="W920" s="6">
        <f>Table1[[#This Row],[jp_sales]]/(2017-Table1[[#This Row],[year_of_release]])</f>
        <v>0</v>
      </c>
      <c r="X920" s="6">
        <f>Table1[[#This Row],[other_sales]]/(2017-Table1[[#This Row],[year_of_release]])</f>
        <v>12307.692307692309</v>
      </c>
      <c r="Y920" s="4">
        <v>505524224</v>
      </c>
      <c r="Z920" s="4">
        <v>434174638</v>
      </c>
      <c r="AA920" s="4">
        <v>127761000</v>
      </c>
      <c r="AB920" s="1">
        <f>Table1[[#This Row],[na_sales]]/Table1[[#This Row],[NA population]]</f>
        <v>1.2462310807088049E-3</v>
      </c>
      <c r="AC920" s="1">
        <f>Table1[[#This Row],[eu_sales]]/Table1[[#This Row],[Eu population]]</f>
        <v>1.1285781275874524E-3</v>
      </c>
      <c r="AD920" s="1">
        <f>Table1[[#This Row],[jp_sales]]/Table1[[#This Row],[Jp population]]</f>
        <v>0</v>
      </c>
    </row>
    <row r="921" spans="1:30" x14ac:dyDescent="0.25">
      <c r="A921" t="s">
        <v>2512</v>
      </c>
      <c r="B921" t="s">
        <v>34</v>
      </c>
      <c r="C921">
        <v>2011</v>
      </c>
      <c r="D921" t="s">
        <v>96</v>
      </c>
      <c r="E921" t="s">
        <v>176</v>
      </c>
      <c r="F921" s="4">
        <v>210000</v>
      </c>
      <c r="G921" s="4">
        <v>120000</v>
      </c>
      <c r="H921" s="4">
        <v>10000</v>
      </c>
      <c r="I921" s="4">
        <v>30000</v>
      </c>
      <c r="J921">
        <v>7.2</v>
      </c>
      <c r="K921">
        <v>55</v>
      </c>
      <c r="L921">
        <v>5.9</v>
      </c>
      <c r="M921" s="4">
        <v>102</v>
      </c>
      <c r="N921" t="s">
        <v>285</v>
      </c>
      <c r="O921" t="s">
        <v>67</v>
      </c>
      <c r="P921" s="4">
        <v>370000</v>
      </c>
      <c r="Q921" s="3">
        <f>AVERAGE(Table1[[#This Row],[critic_score]],Table1[[#This Row],[user_score]])</f>
        <v>6.5500000000000007</v>
      </c>
      <c r="R921" s="4">
        <f>Table1[[#This Row],[user_count]]+Table1[[#This Row],[critic_count]]</f>
        <v>157</v>
      </c>
      <c r="S921" s="2">
        <f>100000*Table1[[#This Row],[review_count]]/Table1[[#This Row],[total sales]]</f>
        <v>42.432432432432435</v>
      </c>
      <c r="T921" s="2">
        <f>Table1[[#This Row],[total sales]]/(2017-Table1[[#This Row],[year_of_release]])</f>
        <v>61666.666666666664</v>
      </c>
      <c r="U921" s="9">
        <f>Table1[[#This Row],[na_sales]]/(2017-Table1[[#This Row],[year_of_release]])</f>
        <v>35000</v>
      </c>
      <c r="V921" s="6">
        <f>Table1[[#This Row],[eu_sales]]/(2017-Table1[[#This Row],[year_of_release]])</f>
        <v>20000</v>
      </c>
      <c r="W921" s="6">
        <f>Table1[[#This Row],[jp_sales]]/(2017-Table1[[#This Row],[year_of_release]])</f>
        <v>1666.6666666666667</v>
      </c>
      <c r="X921" s="6">
        <f>Table1[[#This Row],[other_sales]]/(2017-Table1[[#This Row],[year_of_release]])</f>
        <v>5000</v>
      </c>
      <c r="Y921" s="4">
        <v>545961365</v>
      </c>
      <c r="Z921" s="4">
        <v>440756453</v>
      </c>
      <c r="AA921" s="4">
        <v>127833000</v>
      </c>
      <c r="AB921" s="1">
        <f>Table1[[#This Row],[na_sales]]/Table1[[#This Row],[NA population]]</f>
        <v>3.8464260195407782E-4</v>
      </c>
      <c r="AC921" s="1">
        <f>Table1[[#This Row],[eu_sales]]/Table1[[#This Row],[Eu population]]</f>
        <v>2.7225920161400339E-4</v>
      </c>
      <c r="AD921" s="1">
        <f>Table1[[#This Row],[jp_sales]]/Table1[[#This Row],[Jp population]]</f>
        <v>7.8227061869783231E-5</v>
      </c>
    </row>
    <row r="922" spans="1:30" x14ac:dyDescent="0.25">
      <c r="A922" t="s">
        <v>1056</v>
      </c>
      <c r="B922" t="s">
        <v>39</v>
      </c>
      <c r="C922">
        <v>2014</v>
      </c>
      <c r="D922" t="s">
        <v>40</v>
      </c>
      <c r="E922" t="s">
        <v>83</v>
      </c>
      <c r="F922" s="4">
        <v>460000</v>
      </c>
      <c r="G922" s="4">
        <v>560000</v>
      </c>
      <c r="H922" s="4">
        <v>60000</v>
      </c>
      <c r="I922" s="4">
        <v>200000</v>
      </c>
      <c r="J922">
        <v>7.2</v>
      </c>
      <c r="K922">
        <v>53</v>
      </c>
      <c r="L922">
        <v>7.5</v>
      </c>
      <c r="M922" s="4">
        <v>292</v>
      </c>
      <c r="N922" t="s">
        <v>1057</v>
      </c>
      <c r="O922" t="s">
        <v>43</v>
      </c>
      <c r="P922" s="4">
        <v>1280000</v>
      </c>
      <c r="Q922" s="3">
        <f>AVERAGE(Table1[[#This Row],[critic_score]],Table1[[#This Row],[user_score]])</f>
        <v>7.35</v>
      </c>
      <c r="R922" s="4">
        <f>Table1[[#This Row],[user_count]]+Table1[[#This Row],[critic_count]]</f>
        <v>345</v>
      </c>
      <c r="S922" s="2">
        <f>100000*Table1[[#This Row],[review_count]]/Table1[[#This Row],[total sales]]</f>
        <v>26.953125</v>
      </c>
      <c r="T922" s="2">
        <f>Table1[[#This Row],[total sales]]/(2017-Table1[[#This Row],[year_of_release]])</f>
        <v>426666.66666666669</v>
      </c>
      <c r="U922" s="9">
        <f>Table1[[#This Row],[na_sales]]/(2017-Table1[[#This Row],[year_of_release]])</f>
        <v>153333.33333333334</v>
      </c>
      <c r="V922" s="6">
        <f>Table1[[#This Row],[eu_sales]]/(2017-Table1[[#This Row],[year_of_release]])</f>
        <v>186666.66666666666</v>
      </c>
      <c r="W922" s="6">
        <f>Table1[[#This Row],[jp_sales]]/(2017-Table1[[#This Row],[year_of_release]])</f>
        <v>20000</v>
      </c>
      <c r="X922" s="6">
        <f>Table1[[#This Row],[other_sales]]/(2017-Table1[[#This Row],[year_of_release]])</f>
        <v>66666.666666666672</v>
      </c>
      <c r="Y922" s="4">
        <v>562338430</v>
      </c>
      <c r="Z922" s="4">
        <v>443580712</v>
      </c>
      <c r="AA922" s="4">
        <v>127276000</v>
      </c>
      <c r="AB922" s="1">
        <f>Table1[[#This Row],[na_sales]]/Table1[[#This Row],[NA population]]</f>
        <v>8.1801274012163814E-4</v>
      </c>
      <c r="AC922" s="1">
        <f>Table1[[#This Row],[eu_sales]]/Table1[[#This Row],[Eu population]]</f>
        <v>1.2624534495088687E-3</v>
      </c>
      <c r="AD922" s="1">
        <f>Table1[[#This Row],[jp_sales]]/Table1[[#This Row],[Jp population]]</f>
        <v>4.7141644929130392E-4</v>
      </c>
    </row>
    <row r="923" spans="1:30" x14ac:dyDescent="0.25">
      <c r="A923" t="s">
        <v>1058</v>
      </c>
      <c r="B923" t="s">
        <v>18</v>
      </c>
      <c r="C923">
        <v>2007</v>
      </c>
      <c r="D923" t="s">
        <v>19</v>
      </c>
      <c r="E923" t="s">
        <v>100</v>
      </c>
      <c r="F923" s="4">
        <v>680000</v>
      </c>
      <c r="G923" s="4">
        <v>470000</v>
      </c>
      <c r="H923" s="4">
        <v>0</v>
      </c>
      <c r="I923" s="4">
        <v>130000</v>
      </c>
      <c r="J923">
        <v>6.6</v>
      </c>
      <c r="K923">
        <v>32</v>
      </c>
      <c r="L923">
        <v>7.6</v>
      </c>
      <c r="M923" s="4">
        <v>30</v>
      </c>
      <c r="N923" t="s">
        <v>141</v>
      </c>
      <c r="O923" t="s">
        <v>21</v>
      </c>
      <c r="P923" s="4">
        <v>1280000</v>
      </c>
      <c r="Q923" s="3">
        <f>AVERAGE(Table1[[#This Row],[critic_score]],Table1[[#This Row],[user_score]])</f>
        <v>7.1</v>
      </c>
      <c r="R923" s="4">
        <f>Table1[[#This Row],[user_count]]+Table1[[#This Row],[critic_count]]</f>
        <v>62</v>
      </c>
      <c r="S923" s="2">
        <f>100000*Table1[[#This Row],[review_count]]/Table1[[#This Row],[total sales]]</f>
        <v>4.84375</v>
      </c>
      <c r="T923" s="2">
        <f>Table1[[#This Row],[total sales]]/(2017-Table1[[#This Row],[year_of_release]])</f>
        <v>128000</v>
      </c>
      <c r="U923" s="9">
        <f>Table1[[#This Row],[na_sales]]/(2017-Table1[[#This Row],[year_of_release]])</f>
        <v>68000</v>
      </c>
      <c r="V923" s="6">
        <f>Table1[[#This Row],[eu_sales]]/(2017-Table1[[#This Row],[year_of_release]])</f>
        <v>47000</v>
      </c>
      <c r="W923" s="6">
        <f>Table1[[#This Row],[jp_sales]]/(2017-Table1[[#This Row],[year_of_release]])</f>
        <v>0</v>
      </c>
      <c r="X923" s="6">
        <f>Table1[[#This Row],[other_sales]]/(2017-Table1[[#This Row],[year_of_release]])</f>
        <v>13000</v>
      </c>
      <c r="Y923" s="4">
        <v>522751172</v>
      </c>
      <c r="Z923" s="4">
        <v>438594184</v>
      </c>
      <c r="AA923" s="4">
        <v>128001000</v>
      </c>
      <c r="AB923" s="1">
        <f>Table1[[#This Row],[na_sales]]/Table1[[#This Row],[NA population]]</f>
        <v>1.3008100917275419E-3</v>
      </c>
      <c r="AC923" s="1">
        <f>Table1[[#This Row],[eu_sales]]/Table1[[#This Row],[Eu population]]</f>
        <v>1.0716056371600222E-3</v>
      </c>
      <c r="AD923" s="1">
        <f>Table1[[#This Row],[jp_sales]]/Table1[[#This Row],[Jp population]]</f>
        <v>0</v>
      </c>
    </row>
    <row r="924" spans="1:30" x14ac:dyDescent="0.25">
      <c r="A924" t="s">
        <v>2512</v>
      </c>
      <c r="B924" t="s">
        <v>113</v>
      </c>
      <c r="C924">
        <v>2011</v>
      </c>
      <c r="D924" t="s">
        <v>96</v>
      </c>
      <c r="E924" t="s">
        <v>176</v>
      </c>
      <c r="F924" s="4">
        <v>80000</v>
      </c>
      <c r="G924" s="4">
        <v>80000</v>
      </c>
      <c r="H924" s="4">
        <v>0</v>
      </c>
      <c r="I924" s="4">
        <v>20000</v>
      </c>
      <c r="J924">
        <v>7.2</v>
      </c>
      <c r="K924">
        <v>37</v>
      </c>
      <c r="L924">
        <v>4.7</v>
      </c>
      <c r="M924" s="4">
        <v>399</v>
      </c>
      <c r="N924" t="s">
        <v>285</v>
      </c>
      <c r="O924" t="s">
        <v>67</v>
      </c>
      <c r="P924" s="4">
        <v>180000</v>
      </c>
      <c r="Q924" s="3">
        <f>AVERAGE(Table1[[#This Row],[critic_score]],Table1[[#This Row],[user_score]])</f>
        <v>5.95</v>
      </c>
      <c r="R924" s="4">
        <f>Table1[[#This Row],[user_count]]+Table1[[#This Row],[critic_count]]</f>
        <v>436</v>
      </c>
      <c r="S924" s="2">
        <f>100000*Table1[[#This Row],[review_count]]/Table1[[#This Row],[total sales]]</f>
        <v>242.22222222222223</v>
      </c>
      <c r="T924" s="2">
        <f>Table1[[#This Row],[total sales]]/(2017-Table1[[#This Row],[year_of_release]])</f>
        <v>30000</v>
      </c>
      <c r="U924" s="9">
        <f>Table1[[#This Row],[na_sales]]/(2017-Table1[[#This Row],[year_of_release]])</f>
        <v>13333.333333333334</v>
      </c>
      <c r="V924" s="6">
        <f>Table1[[#This Row],[eu_sales]]/(2017-Table1[[#This Row],[year_of_release]])</f>
        <v>13333.333333333334</v>
      </c>
      <c r="W924" s="6">
        <f>Table1[[#This Row],[jp_sales]]/(2017-Table1[[#This Row],[year_of_release]])</f>
        <v>0</v>
      </c>
      <c r="X924" s="6">
        <f>Table1[[#This Row],[other_sales]]/(2017-Table1[[#This Row],[year_of_release]])</f>
        <v>3333.3333333333335</v>
      </c>
      <c r="Y924" s="4">
        <v>545961365</v>
      </c>
      <c r="Z924" s="4">
        <v>440756453</v>
      </c>
      <c r="AA924" s="4">
        <v>127833000</v>
      </c>
      <c r="AB924" s="1">
        <f>Table1[[#This Row],[na_sales]]/Table1[[#This Row],[NA population]]</f>
        <v>1.4653051503012488E-4</v>
      </c>
      <c r="AC924" s="1">
        <f>Table1[[#This Row],[eu_sales]]/Table1[[#This Row],[Eu population]]</f>
        <v>1.8150613440933558E-4</v>
      </c>
      <c r="AD924" s="1">
        <f>Table1[[#This Row],[jp_sales]]/Table1[[#This Row],[Jp population]]</f>
        <v>0</v>
      </c>
    </row>
    <row r="925" spans="1:30" x14ac:dyDescent="0.25">
      <c r="A925" t="s">
        <v>1061</v>
      </c>
      <c r="B925" t="s">
        <v>45</v>
      </c>
      <c r="C925">
        <v>2003</v>
      </c>
      <c r="D925" t="s">
        <v>40</v>
      </c>
      <c r="E925" t="s">
        <v>41</v>
      </c>
      <c r="F925" s="4">
        <v>630000</v>
      </c>
      <c r="G925" s="4">
        <v>490000</v>
      </c>
      <c r="H925" s="4">
        <v>0</v>
      </c>
      <c r="I925" s="4">
        <v>160000</v>
      </c>
      <c r="J925">
        <v>7.6</v>
      </c>
      <c r="K925">
        <v>47</v>
      </c>
      <c r="L925">
        <v>8.3000000000000007</v>
      </c>
      <c r="M925" s="4">
        <v>136</v>
      </c>
      <c r="N925" t="s">
        <v>42</v>
      </c>
      <c r="O925" t="s">
        <v>43</v>
      </c>
      <c r="P925" s="4">
        <v>1280000</v>
      </c>
      <c r="Q925" s="3">
        <f>AVERAGE(Table1[[#This Row],[critic_score]],Table1[[#This Row],[user_score]])</f>
        <v>7.95</v>
      </c>
      <c r="R925" s="4">
        <f>Table1[[#This Row],[user_count]]+Table1[[#This Row],[critic_count]]</f>
        <v>183</v>
      </c>
      <c r="S925" s="2">
        <f>100000*Table1[[#This Row],[review_count]]/Table1[[#This Row],[total sales]]</f>
        <v>14.296875</v>
      </c>
      <c r="T925" s="2">
        <f>Table1[[#This Row],[total sales]]/(2017-Table1[[#This Row],[year_of_release]])</f>
        <v>91428.571428571435</v>
      </c>
      <c r="U925" s="9">
        <f>Table1[[#This Row],[na_sales]]/(2017-Table1[[#This Row],[year_of_release]])</f>
        <v>45000</v>
      </c>
      <c r="V925" s="6">
        <f>Table1[[#This Row],[eu_sales]]/(2017-Table1[[#This Row],[year_of_release]])</f>
        <v>35000</v>
      </c>
      <c r="W925" s="6">
        <f>Table1[[#This Row],[jp_sales]]/(2017-Table1[[#This Row],[year_of_release]])</f>
        <v>0</v>
      </c>
      <c r="X925" s="6">
        <f>Table1[[#This Row],[other_sales]]/(2017-Table1[[#This Row],[year_of_release]])</f>
        <v>11428.571428571429</v>
      </c>
      <c r="Y925" s="4">
        <v>500125528</v>
      </c>
      <c r="Z925" s="4">
        <v>432552540</v>
      </c>
      <c r="AA925" s="4">
        <v>127718000</v>
      </c>
      <c r="AB925" s="1">
        <f>Table1[[#This Row],[na_sales]]/Table1[[#This Row],[NA population]]</f>
        <v>1.2596837488367521E-3</v>
      </c>
      <c r="AC925" s="1">
        <f>Table1[[#This Row],[eu_sales]]/Table1[[#This Row],[Eu population]]</f>
        <v>1.1328103633375958E-3</v>
      </c>
      <c r="AD925" s="1">
        <f>Table1[[#This Row],[jp_sales]]/Table1[[#This Row],[Jp population]]</f>
        <v>0</v>
      </c>
    </row>
    <row r="926" spans="1:30" x14ac:dyDescent="0.25">
      <c r="A926" t="s">
        <v>838</v>
      </c>
      <c r="B926" t="s">
        <v>18</v>
      </c>
      <c r="C926">
        <v>2006</v>
      </c>
      <c r="D926" t="s">
        <v>23</v>
      </c>
      <c r="E926" t="s">
        <v>100</v>
      </c>
      <c r="F926" s="4">
        <v>450000</v>
      </c>
      <c r="G926" s="4">
        <v>660000</v>
      </c>
      <c r="H926" s="4">
        <v>20000</v>
      </c>
      <c r="I926" s="4">
        <v>150000</v>
      </c>
      <c r="J926">
        <v>6.7</v>
      </c>
      <c r="K926">
        <v>21</v>
      </c>
      <c r="L926">
        <v>7.3</v>
      </c>
      <c r="M926" s="4">
        <v>26</v>
      </c>
      <c r="N926" t="s">
        <v>141</v>
      </c>
      <c r="O926" t="s">
        <v>84</v>
      </c>
      <c r="P926" s="4">
        <v>1280000</v>
      </c>
      <c r="Q926" s="3">
        <f>AVERAGE(Table1[[#This Row],[critic_score]],Table1[[#This Row],[user_score]])</f>
        <v>7</v>
      </c>
      <c r="R926" s="4">
        <f>Table1[[#This Row],[user_count]]+Table1[[#This Row],[critic_count]]</f>
        <v>47</v>
      </c>
      <c r="S926" s="2">
        <f>100000*Table1[[#This Row],[review_count]]/Table1[[#This Row],[total sales]]</f>
        <v>3.671875</v>
      </c>
      <c r="T926" s="2">
        <f>Table1[[#This Row],[total sales]]/(2017-Table1[[#This Row],[year_of_release]])</f>
        <v>116363.63636363637</v>
      </c>
      <c r="U926" s="9">
        <f>Table1[[#This Row],[na_sales]]/(2017-Table1[[#This Row],[year_of_release]])</f>
        <v>40909.090909090912</v>
      </c>
      <c r="V926" s="6">
        <f>Table1[[#This Row],[eu_sales]]/(2017-Table1[[#This Row],[year_of_release]])</f>
        <v>60000</v>
      </c>
      <c r="W926" s="6">
        <f>Table1[[#This Row],[jp_sales]]/(2017-Table1[[#This Row],[year_of_release]])</f>
        <v>1818.1818181818182</v>
      </c>
      <c r="X926" s="6">
        <f>Table1[[#This Row],[other_sales]]/(2017-Table1[[#This Row],[year_of_release]])</f>
        <v>13636.363636363636</v>
      </c>
      <c r="Y926" s="4">
        <v>516818555</v>
      </c>
      <c r="Z926" s="4">
        <v>437126892</v>
      </c>
      <c r="AA926" s="4">
        <v>127854000</v>
      </c>
      <c r="AB926" s="1">
        <f>Table1[[#This Row],[na_sales]]/Table1[[#This Row],[NA population]]</f>
        <v>8.7071177233565076E-4</v>
      </c>
      <c r="AC926" s="1">
        <f>Table1[[#This Row],[eu_sales]]/Table1[[#This Row],[Eu population]]</f>
        <v>1.5098590639900508E-3</v>
      </c>
      <c r="AD926" s="1">
        <f>Table1[[#This Row],[jp_sales]]/Table1[[#This Row],[Jp population]]</f>
        <v>1.5642842617360426E-4</v>
      </c>
    </row>
    <row r="927" spans="1:30" x14ac:dyDescent="0.25">
      <c r="A927" t="s">
        <v>1066</v>
      </c>
      <c r="B927" t="s">
        <v>39</v>
      </c>
      <c r="C927">
        <v>2014</v>
      </c>
      <c r="D927" t="s">
        <v>96</v>
      </c>
      <c r="E927" t="s">
        <v>267</v>
      </c>
      <c r="F927" s="4">
        <v>400000</v>
      </c>
      <c r="G927" s="4">
        <v>330000</v>
      </c>
      <c r="H927" s="4">
        <v>400000</v>
      </c>
      <c r="I927" s="4">
        <v>150000</v>
      </c>
      <c r="J927">
        <v>9.1</v>
      </c>
      <c r="K927">
        <v>69</v>
      </c>
      <c r="L927">
        <v>8.1</v>
      </c>
      <c r="M927" s="4">
        <v>1107</v>
      </c>
      <c r="N927" t="s">
        <v>553</v>
      </c>
      <c r="O927" t="s">
        <v>67</v>
      </c>
      <c r="P927" s="4">
        <v>1280000</v>
      </c>
      <c r="Q927" s="3">
        <f>AVERAGE(Table1[[#This Row],[critic_score]],Table1[[#This Row],[user_score]])</f>
        <v>8.6</v>
      </c>
      <c r="R927" s="4">
        <f>Table1[[#This Row],[user_count]]+Table1[[#This Row],[critic_count]]</f>
        <v>1176</v>
      </c>
      <c r="S927" s="2">
        <f>100000*Table1[[#This Row],[review_count]]/Table1[[#This Row],[total sales]]</f>
        <v>91.875</v>
      </c>
      <c r="T927" s="2">
        <f>Table1[[#This Row],[total sales]]/(2017-Table1[[#This Row],[year_of_release]])</f>
        <v>426666.66666666669</v>
      </c>
      <c r="U927" s="9">
        <f>Table1[[#This Row],[na_sales]]/(2017-Table1[[#This Row],[year_of_release]])</f>
        <v>133333.33333333334</v>
      </c>
      <c r="V927" s="6">
        <f>Table1[[#This Row],[eu_sales]]/(2017-Table1[[#This Row],[year_of_release]])</f>
        <v>110000</v>
      </c>
      <c r="W927" s="6">
        <f>Table1[[#This Row],[jp_sales]]/(2017-Table1[[#This Row],[year_of_release]])</f>
        <v>133333.33333333334</v>
      </c>
      <c r="X927" s="6">
        <f>Table1[[#This Row],[other_sales]]/(2017-Table1[[#This Row],[year_of_release]])</f>
        <v>50000</v>
      </c>
      <c r="Y927" s="4">
        <v>562338430</v>
      </c>
      <c r="Z927" s="4">
        <v>443580712</v>
      </c>
      <c r="AA927" s="4">
        <v>127276000</v>
      </c>
      <c r="AB927" s="1">
        <f>Table1[[#This Row],[na_sales]]/Table1[[#This Row],[NA population]]</f>
        <v>7.113154261927288E-4</v>
      </c>
      <c r="AC927" s="1">
        <f>Table1[[#This Row],[eu_sales]]/Table1[[#This Row],[Eu population]]</f>
        <v>7.4394578274629755E-4</v>
      </c>
      <c r="AD927" s="1">
        <f>Table1[[#This Row],[jp_sales]]/Table1[[#This Row],[Jp population]]</f>
        <v>3.1427763286086931E-3</v>
      </c>
    </row>
    <row r="928" spans="1:30" x14ac:dyDescent="0.25">
      <c r="A928" t="s">
        <v>1062</v>
      </c>
      <c r="B928" t="s">
        <v>45</v>
      </c>
      <c r="C928">
        <v>2001</v>
      </c>
      <c r="D928" t="s">
        <v>40</v>
      </c>
      <c r="E928" t="s">
        <v>171</v>
      </c>
      <c r="F928" s="4">
        <v>620000</v>
      </c>
      <c r="G928" s="4">
        <v>490000</v>
      </c>
      <c r="H928" s="4">
        <v>0</v>
      </c>
      <c r="I928" s="4">
        <v>160000</v>
      </c>
      <c r="J928">
        <v>8.9</v>
      </c>
      <c r="K928">
        <v>34</v>
      </c>
      <c r="L928">
        <v>8.9</v>
      </c>
      <c r="M928" s="4">
        <v>557</v>
      </c>
      <c r="N928" t="s">
        <v>311</v>
      </c>
      <c r="O928" t="s">
        <v>43</v>
      </c>
      <c r="P928" s="4">
        <v>1270000</v>
      </c>
      <c r="Q928" s="3">
        <f>AVERAGE(Table1[[#This Row],[critic_score]],Table1[[#This Row],[user_score]])</f>
        <v>8.9</v>
      </c>
      <c r="R928" s="4">
        <f>Table1[[#This Row],[user_count]]+Table1[[#This Row],[critic_count]]</f>
        <v>591</v>
      </c>
      <c r="S928" s="2">
        <f>100000*Table1[[#This Row],[review_count]]/Table1[[#This Row],[total sales]]</f>
        <v>46.535433070866141</v>
      </c>
      <c r="T928" s="2">
        <f>Table1[[#This Row],[total sales]]/(2017-Table1[[#This Row],[year_of_release]])</f>
        <v>79375</v>
      </c>
      <c r="U928" s="9">
        <f>Table1[[#This Row],[na_sales]]/(2017-Table1[[#This Row],[year_of_release]])</f>
        <v>38750</v>
      </c>
      <c r="V928" s="6">
        <f>Table1[[#This Row],[eu_sales]]/(2017-Table1[[#This Row],[year_of_release]])</f>
        <v>30625</v>
      </c>
      <c r="W928" s="6">
        <f>Table1[[#This Row],[jp_sales]]/(2017-Table1[[#This Row],[year_of_release]])</f>
        <v>0</v>
      </c>
      <c r="X928" s="6">
        <f>Table1[[#This Row],[other_sales]]/(2017-Table1[[#This Row],[year_of_release]])</f>
        <v>10000</v>
      </c>
      <c r="Y928" s="4">
        <v>489752572</v>
      </c>
      <c r="Z928" s="4">
        <v>430035992</v>
      </c>
      <c r="AA928" s="4">
        <v>127149000</v>
      </c>
      <c r="AB928" s="1">
        <f>Table1[[#This Row],[na_sales]]/Table1[[#This Row],[NA population]]</f>
        <v>1.2659453680214669E-3</v>
      </c>
      <c r="AC928" s="1">
        <f>Table1[[#This Row],[eu_sales]]/Table1[[#This Row],[Eu population]]</f>
        <v>1.1394395099840852E-3</v>
      </c>
      <c r="AD928" s="1">
        <f>Table1[[#This Row],[jp_sales]]/Table1[[#This Row],[Jp population]]</f>
        <v>0</v>
      </c>
    </row>
    <row r="929" spans="1:30" x14ac:dyDescent="0.25">
      <c r="A929" t="s">
        <v>1063</v>
      </c>
      <c r="B929" t="s">
        <v>18</v>
      </c>
      <c r="C929">
        <v>2008</v>
      </c>
      <c r="D929" t="s">
        <v>29</v>
      </c>
      <c r="E929" t="s">
        <v>55</v>
      </c>
      <c r="F929" s="4">
        <v>1030000</v>
      </c>
      <c r="G929" s="4">
        <v>140000</v>
      </c>
      <c r="H929" s="4">
        <v>0</v>
      </c>
      <c r="I929" s="4">
        <v>100000</v>
      </c>
      <c r="J929">
        <v>7.3</v>
      </c>
      <c r="K929">
        <v>16</v>
      </c>
      <c r="L929">
        <v>7.2</v>
      </c>
      <c r="M929" s="4">
        <v>19</v>
      </c>
      <c r="N929" t="s">
        <v>241</v>
      </c>
      <c r="O929" t="s">
        <v>67</v>
      </c>
      <c r="P929" s="4">
        <v>1270000</v>
      </c>
      <c r="Q929" s="3">
        <f>AVERAGE(Table1[[#This Row],[critic_score]],Table1[[#This Row],[user_score]])</f>
        <v>7.25</v>
      </c>
      <c r="R929" s="4">
        <f>Table1[[#This Row],[user_count]]+Table1[[#This Row],[critic_count]]</f>
        <v>35</v>
      </c>
      <c r="S929" s="2">
        <f>100000*Table1[[#This Row],[review_count]]/Table1[[#This Row],[total sales]]</f>
        <v>2.7559055118110236</v>
      </c>
      <c r="T929" s="2">
        <f>Table1[[#This Row],[total sales]]/(2017-Table1[[#This Row],[year_of_release]])</f>
        <v>141111.11111111112</v>
      </c>
      <c r="U929" s="9">
        <f>Table1[[#This Row],[na_sales]]/(2017-Table1[[#This Row],[year_of_release]])</f>
        <v>114444.44444444444</v>
      </c>
      <c r="V929" s="6">
        <f>Table1[[#This Row],[eu_sales]]/(2017-Table1[[#This Row],[year_of_release]])</f>
        <v>15555.555555555555</v>
      </c>
      <c r="W929" s="6">
        <f>Table1[[#This Row],[jp_sales]]/(2017-Table1[[#This Row],[year_of_release]])</f>
        <v>0</v>
      </c>
      <c r="X929" s="6">
        <f>Table1[[#This Row],[other_sales]]/(2017-Table1[[#This Row],[year_of_release]])</f>
        <v>11111.111111111111</v>
      </c>
      <c r="Y929" s="4">
        <v>528816311</v>
      </c>
      <c r="Z929" s="4">
        <v>440001482</v>
      </c>
      <c r="AA929" s="4">
        <v>128063000</v>
      </c>
      <c r="AB929" s="1">
        <f>Table1[[#This Row],[na_sales]]/Table1[[#This Row],[NA population]]</f>
        <v>1.947746275171153E-3</v>
      </c>
      <c r="AC929" s="1">
        <f>Table1[[#This Row],[eu_sales]]/Table1[[#This Row],[Eu population]]</f>
        <v>3.1818074649121297E-4</v>
      </c>
      <c r="AD929" s="1">
        <f>Table1[[#This Row],[jp_sales]]/Table1[[#This Row],[Jp population]]</f>
        <v>0</v>
      </c>
    </row>
    <row r="930" spans="1:30" x14ac:dyDescent="0.25">
      <c r="A930" t="s">
        <v>1064</v>
      </c>
      <c r="B930" t="s">
        <v>34</v>
      </c>
      <c r="C930">
        <v>2014</v>
      </c>
      <c r="D930" t="s">
        <v>40</v>
      </c>
      <c r="E930" t="s">
        <v>198</v>
      </c>
      <c r="F930" s="4">
        <v>690000</v>
      </c>
      <c r="G930" s="4">
        <v>470000</v>
      </c>
      <c r="H930" s="4">
        <v>0</v>
      </c>
      <c r="I930" s="4">
        <v>110000</v>
      </c>
      <c r="J930">
        <v>6.9</v>
      </c>
      <c r="K930">
        <v>8</v>
      </c>
      <c r="L930">
        <v>7.2</v>
      </c>
      <c r="M930" s="4">
        <v>26</v>
      </c>
      <c r="N930" t="s">
        <v>614</v>
      </c>
      <c r="O930" t="s">
        <v>84</v>
      </c>
      <c r="P930" s="4">
        <v>1270000</v>
      </c>
      <c r="Q930" s="3">
        <f>AVERAGE(Table1[[#This Row],[critic_score]],Table1[[#This Row],[user_score]])</f>
        <v>7.0500000000000007</v>
      </c>
      <c r="R930" s="4">
        <f>Table1[[#This Row],[user_count]]+Table1[[#This Row],[critic_count]]</f>
        <v>34</v>
      </c>
      <c r="S930" s="2">
        <f>100000*Table1[[#This Row],[review_count]]/Table1[[#This Row],[total sales]]</f>
        <v>2.6771653543307088</v>
      </c>
      <c r="T930" s="2">
        <f>Table1[[#This Row],[total sales]]/(2017-Table1[[#This Row],[year_of_release]])</f>
        <v>423333.33333333331</v>
      </c>
      <c r="U930" s="9">
        <f>Table1[[#This Row],[na_sales]]/(2017-Table1[[#This Row],[year_of_release]])</f>
        <v>230000</v>
      </c>
      <c r="V930" s="6">
        <f>Table1[[#This Row],[eu_sales]]/(2017-Table1[[#This Row],[year_of_release]])</f>
        <v>156666.66666666666</v>
      </c>
      <c r="W930" s="6">
        <f>Table1[[#This Row],[jp_sales]]/(2017-Table1[[#This Row],[year_of_release]])</f>
        <v>0</v>
      </c>
      <c r="X930" s="6">
        <f>Table1[[#This Row],[other_sales]]/(2017-Table1[[#This Row],[year_of_release]])</f>
        <v>36666.666666666664</v>
      </c>
      <c r="Y930" s="4">
        <v>562338430</v>
      </c>
      <c r="Z930" s="4">
        <v>443580712</v>
      </c>
      <c r="AA930" s="4">
        <v>127276000</v>
      </c>
      <c r="AB930" s="1">
        <f>Table1[[#This Row],[na_sales]]/Table1[[#This Row],[NA population]]</f>
        <v>1.2270191101824571E-3</v>
      </c>
      <c r="AC930" s="1">
        <f>Table1[[#This Row],[eu_sales]]/Table1[[#This Row],[Eu population]]</f>
        <v>1.0595591451235148E-3</v>
      </c>
      <c r="AD930" s="1">
        <f>Table1[[#This Row],[jp_sales]]/Table1[[#This Row],[Jp population]]</f>
        <v>0</v>
      </c>
    </row>
    <row r="931" spans="1:30" x14ac:dyDescent="0.25">
      <c r="A931" t="s">
        <v>1065</v>
      </c>
      <c r="B931" t="s">
        <v>113</v>
      </c>
      <c r="C931">
        <v>2005</v>
      </c>
      <c r="D931" t="s">
        <v>73</v>
      </c>
      <c r="E931" t="s">
        <v>100</v>
      </c>
      <c r="F931" s="4">
        <v>1220000</v>
      </c>
      <c r="G931" s="4">
        <v>50000</v>
      </c>
      <c r="H931" s="4">
        <v>0</v>
      </c>
      <c r="I931" s="4">
        <v>0</v>
      </c>
      <c r="J931">
        <v>7.6</v>
      </c>
      <c r="K931">
        <v>31</v>
      </c>
      <c r="L931">
        <v>6.6</v>
      </c>
      <c r="M931" s="4">
        <v>71</v>
      </c>
      <c r="N931" t="s">
        <v>321</v>
      </c>
      <c r="O931" t="s">
        <v>67</v>
      </c>
      <c r="P931" s="4">
        <v>1270000</v>
      </c>
      <c r="Q931" s="3">
        <f>AVERAGE(Table1[[#This Row],[critic_score]],Table1[[#This Row],[user_score]])</f>
        <v>7.1</v>
      </c>
      <c r="R931" s="4">
        <f>Table1[[#This Row],[user_count]]+Table1[[#This Row],[critic_count]]</f>
        <v>102</v>
      </c>
      <c r="S931" s="2">
        <f>100000*Table1[[#This Row],[review_count]]/Table1[[#This Row],[total sales]]</f>
        <v>8.0314960629921259</v>
      </c>
      <c r="T931" s="2">
        <f>Table1[[#This Row],[total sales]]/(2017-Table1[[#This Row],[year_of_release]])</f>
        <v>105833.33333333333</v>
      </c>
      <c r="U931" s="9">
        <f>Table1[[#This Row],[na_sales]]/(2017-Table1[[#This Row],[year_of_release]])</f>
        <v>101666.66666666667</v>
      </c>
      <c r="V931" s="6">
        <f>Table1[[#This Row],[eu_sales]]/(2017-Table1[[#This Row],[year_of_release]])</f>
        <v>4166.666666666667</v>
      </c>
      <c r="W931" s="6">
        <f>Table1[[#This Row],[jp_sales]]/(2017-Table1[[#This Row],[year_of_release]])</f>
        <v>0</v>
      </c>
      <c r="X931" s="6">
        <f>Table1[[#This Row],[other_sales]]/(2017-Table1[[#This Row],[year_of_release]])</f>
        <v>0</v>
      </c>
      <c r="Y931" s="4">
        <v>511054143</v>
      </c>
      <c r="Z931" s="4">
        <v>435713800</v>
      </c>
      <c r="AA931" s="4">
        <v>127773000</v>
      </c>
      <c r="AB931" s="1">
        <f>Table1[[#This Row],[na_sales]]/Table1[[#This Row],[NA population]]</f>
        <v>2.3872226000132436E-3</v>
      </c>
      <c r="AC931" s="1">
        <f>Table1[[#This Row],[eu_sales]]/Table1[[#This Row],[Eu population]]</f>
        <v>1.1475422628339979E-4</v>
      </c>
      <c r="AD931" s="1">
        <f>Table1[[#This Row],[jp_sales]]/Table1[[#This Row],[Jp population]]</f>
        <v>0</v>
      </c>
    </row>
    <row r="932" spans="1:30" x14ac:dyDescent="0.25">
      <c r="A932" t="s">
        <v>1069</v>
      </c>
      <c r="B932" t="s">
        <v>69</v>
      </c>
      <c r="C932">
        <v>2012</v>
      </c>
      <c r="D932" t="s">
        <v>96</v>
      </c>
      <c r="E932" t="s">
        <v>20</v>
      </c>
      <c r="F932" s="4">
        <v>440000</v>
      </c>
      <c r="G932" s="4">
        <v>290000</v>
      </c>
      <c r="H932" s="4">
        <v>470000</v>
      </c>
      <c r="I932" s="4">
        <v>70000</v>
      </c>
      <c r="J932">
        <v>5.9</v>
      </c>
      <c r="K932">
        <v>46</v>
      </c>
      <c r="L932">
        <v>6.3</v>
      </c>
      <c r="M932" s="4">
        <v>134</v>
      </c>
      <c r="N932" t="s">
        <v>1070</v>
      </c>
      <c r="O932" t="s">
        <v>21</v>
      </c>
      <c r="P932" s="4">
        <v>1270000</v>
      </c>
      <c r="Q932" s="3">
        <f>AVERAGE(Table1[[#This Row],[critic_score]],Table1[[#This Row],[user_score]])</f>
        <v>6.1</v>
      </c>
      <c r="R932" s="4">
        <f>Table1[[#This Row],[user_count]]+Table1[[#This Row],[critic_count]]</f>
        <v>180</v>
      </c>
      <c r="S932" s="2">
        <f>100000*Table1[[#This Row],[review_count]]/Table1[[#This Row],[total sales]]</f>
        <v>14.173228346456693</v>
      </c>
      <c r="T932" s="2">
        <f>Table1[[#This Row],[total sales]]/(2017-Table1[[#This Row],[year_of_release]])</f>
        <v>254000</v>
      </c>
      <c r="U932" s="9">
        <f>Table1[[#This Row],[na_sales]]/(2017-Table1[[#This Row],[year_of_release]])</f>
        <v>88000</v>
      </c>
      <c r="V932" s="6">
        <f>Table1[[#This Row],[eu_sales]]/(2017-Table1[[#This Row],[year_of_release]])</f>
        <v>58000</v>
      </c>
      <c r="W932" s="6">
        <f>Table1[[#This Row],[jp_sales]]/(2017-Table1[[#This Row],[year_of_release]])</f>
        <v>94000</v>
      </c>
      <c r="X932" s="6">
        <f>Table1[[#This Row],[other_sales]]/(2017-Table1[[#This Row],[year_of_release]])</f>
        <v>14000</v>
      </c>
      <c r="Y932" s="4">
        <v>551484507</v>
      </c>
      <c r="Z932" s="4">
        <v>441417242</v>
      </c>
      <c r="AA932" s="4">
        <v>127629000</v>
      </c>
      <c r="AB932" s="1">
        <f>Table1[[#This Row],[na_sales]]/Table1[[#This Row],[NA population]]</f>
        <v>7.9784652953088307E-4</v>
      </c>
      <c r="AC932" s="1">
        <f>Table1[[#This Row],[eu_sales]]/Table1[[#This Row],[Eu population]]</f>
        <v>6.5697479030508738E-4</v>
      </c>
      <c r="AD932" s="1">
        <f>Table1[[#This Row],[jp_sales]]/Table1[[#This Row],[Jp population]]</f>
        <v>3.6825486370652438E-3</v>
      </c>
    </row>
    <row r="933" spans="1:30" x14ac:dyDescent="0.25">
      <c r="A933" t="s">
        <v>372</v>
      </c>
      <c r="B933" t="s">
        <v>45</v>
      </c>
      <c r="C933">
        <v>2008</v>
      </c>
      <c r="D933" t="s">
        <v>40</v>
      </c>
      <c r="E933" t="s">
        <v>198</v>
      </c>
      <c r="F933" s="4">
        <v>720000</v>
      </c>
      <c r="G933" s="4">
        <v>30000</v>
      </c>
      <c r="H933" s="4">
        <v>0</v>
      </c>
      <c r="I933" s="4">
        <v>520000</v>
      </c>
      <c r="J933">
        <v>7.7</v>
      </c>
      <c r="K933">
        <v>8</v>
      </c>
      <c r="L933">
        <v>8.9</v>
      </c>
      <c r="M933" s="4">
        <v>17</v>
      </c>
      <c r="N933" t="s">
        <v>184</v>
      </c>
      <c r="O933" t="s">
        <v>84</v>
      </c>
      <c r="P933" s="4">
        <v>1270000</v>
      </c>
      <c r="Q933" s="3">
        <f>AVERAGE(Table1[[#This Row],[critic_score]],Table1[[#This Row],[user_score]])</f>
        <v>8.3000000000000007</v>
      </c>
      <c r="R933" s="4">
        <f>Table1[[#This Row],[user_count]]+Table1[[#This Row],[critic_count]]</f>
        <v>25</v>
      </c>
      <c r="S933" s="2">
        <f>100000*Table1[[#This Row],[review_count]]/Table1[[#This Row],[total sales]]</f>
        <v>1.9685039370078741</v>
      </c>
      <c r="T933" s="2">
        <f>Table1[[#This Row],[total sales]]/(2017-Table1[[#This Row],[year_of_release]])</f>
        <v>141111.11111111112</v>
      </c>
      <c r="U933" s="9">
        <f>Table1[[#This Row],[na_sales]]/(2017-Table1[[#This Row],[year_of_release]])</f>
        <v>80000</v>
      </c>
      <c r="V933" s="6">
        <f>Table1[[#This Row],[eu_sales]]/(2017-Table1[[#This Row],[year_of_release]])</f>
        <v>3333.3333333333335</v>
      </c>
      <c r="W933" s="6">
        <f>Table1[[#This Row],[jp_sales]]/(2017-Table1[[#This Row],[year_of_release]])</f>
        <v>0</v>
      </c>
      <c r="X933" s="6">
        <f>Table1[[#This Row],[other_sales]]/(2017-Table1[[#This Row],[year_of_release]])</f>
        <v>57777.777777777781</v>
      </c>
      <c r="Y933" s="4">
        <v>528816311</v>
      </c>
      <c r="Z933" s="4">
        <v>440001482</v>
      </c>
      <c r="AA933" s="4">
        <v>128063000</v>
      </c>
      <c r="AB933" s="1">
        <f>Table1[[#This Row],[na_sales]]/Table1[[#This Row],[NA population]]</f>
        <v>1.36153137681867E-3</v>
      </c>
      <c r="AC933" s="1">
        <f>Table1[[#This Row],[eu_sales]]/Table1[[#This Row],[Eu population]]</f>
        <v>6.8181588533831346E-5</v>
      </c>
      <c r="AD933" s="1">
        <f>Table1[[#This Row],[jp_sales]]/Table1[[#This Row],[Jp population]]</f>
        <v>0</v>
      </c>
    </row>
    <row r="934" spans="1:30" x14ac:dyDescent="0.25">
      <c r="A934" t="s">
        <v>1071</v>
      </c>
      <c r="B934" t="s">
        <v>34</v>
      </c>
      <c r="C934">
        <v>2008</v>
      </c>
      <c r="D934" t="s">
        <v>19</v>
      </c>
      <c r="E934" t="s">
        <v>41</v>
      </c>
      <c r="F934" s="4">
        <v>1000000</v>
      </c>
      <c r="G934" s="4">
        <v>160000</v>
      </c>
      <c r="H934" s="4">
        <v>0</v>
      </c>
      <c r="I934" s="4">
        <v>110000</v>
      </c>
      <c r="J934">
        <v>8.4</v>
      </c>
      <c r="K934">
        <v>32</v>
      </c>
      <c r="L934">
        <v>7.2</v>
      </c>
      <c r="M934" s="4">
        <v>44</v>
      </c>
      <c r="N934" t="s">
        <v>306</v>
      </c>
      <c r="O934" t="s">
        <v>21</v>
      </c>
      <c r="P934" s="4">
        <v>1270000</v>
      </c>
      <c r="Q934" s="3">
        <f>AVERAGE(Table1[[#This Row],[critic_score]],Table1[[#This Row],[user_score]])</f>
        <v>7.8000000000000007</v>
      </c>
      <c r="R934" s="4">
        <f>Table1[[#This Row],[user_count]]+Table1[[#This Row],[critic_count]]</f>
        <v>76</v>
      </c>
      <c r="S934" s="2">
        <f>100000*Table1[[#This Row],[review_count]]/Table1[[#This Row],[total sales]]</f>
        <v>5.984251968503937</v>
      </c>
      <c r="T934" s="2">
        <f>Table1[[#This Row],[total sales]]/(2017-Table1[[#This Row],[year_of_release]])</f>
        <v>141111.11111111112</v>
      </c>
      <c r="U934" s="9">
        <f>Table1[[#This Row],[na_sales]]/(2017-Table1[[#This Row],[year_of_release]])</f>
        <v>111111.11111111111</v>
      </c>
      <c r="V934" s="6">
        <f>Table1[[#This Row],[eu_sales]]/(2017-Table1[[#This Row],[year_of_release]])</f>
        <v>17777.777777777777</v>
      </c>
      <c r="W934" s="6">
        <f>Table1[[#This Row],[jp_sales]]/(2017-Table1[[#This Row],[year_of_release]])</f>
        <v>0</v>
      </c>
      <c r="X934" s="6">
        <f>Table1[[#This Row],[other_sales]]/(2017-Table1[[#This Row],[year_of_release]])</f>
        <v>12222.222222222223</v>
      </c>
      <c r="Y934" s="4">
        <v>528816311</v>
      </c>
      <c r="Z934" s="4">
        <v>440001482</v>
      </c>
      <c r="AA934" s="4">
        <v>128063000</v>
      </c>
      <c r="AB934" s="1">
        <f>Table1[[#This Row],[na_sales]]/Table1[[#This Row],[NA population]]</f>
        <v>1.8910158011370417E-3</v>
      </c>
      <c r="AC934" s="1">
        <f>Table1[[#This Row],[eu_sales]]/Table1[[#This Row],[Eu population]]</f>
        <v>3.6363513884710049E-4</v>
      </c>
      <c r="AD934" s="1">
        <f>Table1[[#This Row],[jp_sales]]/Table1[[#This Row],[Jp population]]</f>
        <v>0</v>
      </c>
    </row>
    <row r="935" spans="1:30" x14ac:dyDescent="0.25">
      <c r="A935" t="s">
        <v>303</v>
      </c>
      <c r="B935" t="s">
        <v>103</v>
      </c>
      <c r="C935">
        <v>2003</v>
      </c>
      <c r="D935" t="s">
        <v>19</v>
      </c>
      <c r="E935" t="s">
        <v>55</v>
      </c>
      <c r="F935" s="4">
        <v>850000</v>
      </c>
      <c r="G935" s="4">
        <v>370000</v>
      </c>
      <c r="H935" s="4">
        <v>0</v>
      </c>
      <c r="I935" s="4">
        <v>50000</v>
      </c>
      <c r="J935">
        <v>8.5</v>
      </c>
      <c r="K935">
        <v>33</v>
      </c>
      <c r="L935">
        <v>9.1</v>
      </c>
      <c r="M935" s="4">
        <v>26</v>
      </c>
      <c r="N935" t="s">
        <v>234</v>
      </c>
      <c r="O935" t="s">
        <v>67</v>
      </c>
      <c r="P935" s="4">
        <v>1270000</v>
      </c>
      <c r="Q935" s="3">
        <f>AVERAGE(Table1[[#This Row],[critic_score]],Table1[[#This Row],[user_score]])</f>
        <v>8.8000000000000007</v>
      </c>
      <c r="R935" s="4">
        <f>Table1[[#This Row],[user_count]]+Table1[[#This Row],[critic_count]]</f>
        <v>59</v>
      </c>
      <c r="S935" s="2">
        <f>100000*Table1[[#This Row],[review_count]]/Table1[[#This Row],[total sales]]</f>
        <v>4.6456692913385824</v>
      </c>
      <c r="T935" s="2">
        <f>Table1[[#This Row],[total sales]]/(2017-Table1[[#This Row],[year_of_release]])</f>
        <v>90714.28571428571</v>
      </c>
      <c r="U935" s="9">
        <f>Table1[[#This Row],[na_sales]]/(2017-Table1[[#This Row],[year_of_release]])</f>
        <v>60714.285714285717</v>
      </c>
      <c r="V935" s="6">
        <f>Table1[[#This Row],[eu_sales]]/(2017-Table1[[#This Row],[year_of_release]])</f>
        <v>26428.571428571428</v>
      </c>
      <c r="W935" s="6">
        <f>Table1[[#This Row],[jp_sales]]/(2017-Table1[[#This Row],[year_of_release]])</f>
        <v>0</v>
      </c>
      <c r="X935" s="6">
        <f>Table1[[#This Row],[other_sales]]/(2017-Table1[[#This Row],[year_of_release]])</f>
        <v>3571.4285714285716</v>
      </c>
      <c r="Y935" s="4">
        <v>500125528</v>
      </c>
      <c r="Z935" s="4">
        <v>432552540</v>
      </c>
      <c r="AA935" s="4">
        <v>127718000</v>
      </c>
      <c r="AB935" s="1">
        <f>Table1[[#This Row],[na_sales]]/Table1[[#This Row],[NA population]]</f>
        <v>1.6995733119226019E-3</v>
      </c>
      <c r="AC935" s="1">
        <f>Table1[[#This Row],[eu_sales]]/Table1[[#This Row],[Eu population]]</f>
        <v>8.553874172141031E-4</v>
      </c>
      <c r="AD935" s="1">
        <f>Table1[[#This Row],[jp_sales]]/Table1[[#This Row],[Jp population]]</f>
        <v>0</v>
      </c>
    </row>
    <row r="936" spans="1:30" x14ac:dyDescent="0.25">
      <c r="A936" t="s">
        <v>1072</v>
      </c>
      <c r="B936" t="s">
        <v>71</v>
      </c>
      <c r="C936">
        <v>2014</v>
      </c>
      <c r="D936" t="s">
        <v>40</v>
      </c>
      <c r="E936" t="s">
        <v>171</v>
      </c>
      <c r="F936" s="4">
        <v>450000</v>
      </c>
      <c r="G936" s="4">
        <v>470000</v>
      </c>
      <c r="H936" s="4">
        <v>170000</v>
      </c>
      <c r="I936" s="4">
        <v>180000</v>
      </c>
      <c r="J936">
        <v>7.5</v>
      </c>
      <c r="K936">
        <v>70</v>
      </c>
      <c r="L936">
        <v>6.2</v>
      </c>
      <c r="M936" s="4">
        <v>1311</v>
      </c>
      <c r="N936" t="s">
        <v>174</v>
      </c>
      <c r="O936" t="s">
        <v>43</v>
      </c>
      <c r="P936" s="4">
        <v>1270000</v>
      </c>
      <c r="Q936" s="3">
        <f>AVERAGE(Table1[[#This Row],[critic_score]],Table1[[#This Row],[user_score]])</f>
        <v>6.85</v>
      </c>
      <c r="R936" s="4">
        <f>Table1[[#This Row],[user_count]]+Table1[[#This Row],[critic_count]]</f>
        <v>1381</v>
      </c>
      <c r="S936" s="2">
        <f>100000*Table1[[#This Row],[review_count]]/Table1[[#This Row],[total sales]]</f>
        <v>108.74015748031496</v>
      </c>
      <c r="T936" s="2">
        <f>Table1[[#This Row],[total sales]]/(2017-Table1[[#This Row],[year_of_release]])</f>
        <v>423333.33333333331</v>
      </c>
      <c r="U936" s="9">
        <f>Table1[[#This Row],[na_sales]]/(2017-Table1[[#This Row],[year_of_release]])</f>
        <v>150000</v>
      </c>
      <c r="V936" s="6">
        <f>Table1[[#This Row],[eu_sales]]/(2017-Table1[[#This Row],[year_of_release]])</f>
        <v>156666.66666666666</v>
      </c>
      <c r="W936" s="6">
        <f>Table1[[#This Row],[jp_sales]]/(2017-Table1[[#This Row],[year_of_release]])</f>
        <v>56666.666666666664</v>
      </c>
      <c r="X936" s="6">
        <f>Table1[[#This Row],[other_sales]]/(2017-Table1[[#This Row],[year_of_release]])</f>
        <v>60000</v>
      </c>
      <c r="Y936" s="4">
        <v>562338430</v>
      </c>
      <c r="Z936" s="4">
        <v>443580712</v>
      </c>
      <c r="AA936" s="4">
        <v>127276000</v>
      </c>
      <c r="AB936" s="1">
        <f>Table1[[#This Row],[na_sales]]/Table1[[#This Row],[NA population]]</f>
        <v>8.0022985446681996E-4</v>
      </c>
      <c r="AC936" s="1">
        <f>Table1[[#This Row],[eu_sales]]/Table1[[#This Row],[Eu population]]</f>
        <v>1.0595591451235148E-3</v>
      </c>
      <c r="AD936" s="1">
        <f>Table1[[#This Row],[jp_sales]]/Table1[[#This Row],[Jp population]]</f>
        <v>1.3356799396586946E-3</v>
      </c>
    </row>
    <row r="937" spans="1:30" x14ac:dyDescent="0.25">
      <c r="A937" t="s">
        <v>1075</v>
      </c>
      <c r="B937" t="s">
        <v>18</v>
      </c>
      <c r="C937">
        <v>2008</v>
      </c>
      <c r="D937" t="s">
        <v>19</v>
      </c>
      <c r="E937" t="s">
        <v>572</v>
      </c>
      <c r="F937" s="4">
        <v>960000</v>
      </c>
      <c r="G937" s="4">
        <v>200000</v>
      </c>
      <c r="H937" s="4">
        <v>0</v>
      </c>
      <c r="I937" s="4">
        <v>110000</v>
      </c>
      <c r="J937">
        <v>3</v>
      </c>
      <c r="K937">
        <v>4</v>
      </c>
      <c r="L937">
        <v>2</v>
      </c>
      <c r="M937" s="4">
        <v>23</v>
      </c>
      <c r="N937" t="s">
        <v>1076</v>
      </c>
      <c r="O937" t="s">
        <v>21</v>
      </c>
      <c r="P937" s="4">
        <v>1270000</v>
      </c>
      <c r="Q937" s="3">
        <f>AVERAGE(Table1[[#This Row],[critic_score]],Table1[[#This Row],[user_score]])</f>
        <v>2.5</v>
      </c>
      <c r="R937" s="4">
        <f>Table1[[#This Row],[user_count]]+Table1[[#This Row],[critic_count]]</f>
        <v>27</v>
      </c>
      <c r="S937" s="2">
        <f>100000*Table1[[#This Row],[review_count]]/Table1[[#This Row],[total sales]]</f>
        <v>2.1259842519685042</v>
      </c>
      <c r="T937" s="2">
        <f>Table1[[#This Row],[total sales]]/(2017-Table1[[#This Row],[year_of_release]])</f>
        <v>141111.11111111112</v>
      </c>
      <c r="U937" s="9">
        <f>Table1[[#This Row],[na_sales]]/(2017-Table1[[#This Row],[year_of_release]])</f>
        <v>106666.66666666667</v>
      </c>
      <c r="V937" s="6">
        <f>Table1[[#This Row],[eu_sales]]/(2017-Table1[[#This Row],[year_of_release]])</f>
        <v>22222.222222222223</v>
      </c>
      <c r="W937" s="6">
        <f>Table1[[#This Row],[jp_sales]]/(2017-Table1[[#This Row],[year_of_release]])</f>
        <v>0</v>
      </c>
      <c r="X937" s="6">
        <f>Table1[[#This Row],[other_sales]]/(2017-Table1[[#This Row],[year_of_release]])</f>
        <v>12222.222222222223</v>
      </c>
      <c r="Y937" s="4">
        <v>528816311</v>
      </c>
      <c r="Z937" s="4">
        <v>440001482</v>
      </c>
      <c r="AA937" s="4">
        <v>128063000</v>
      </c>
      <c r="AB937" s="1">
        <f>Table1[[#This Row],[na_sales]]/Table1[[#This Row],[NA population]]</f>
        <v>1.8153751690915601E-3</v>
      </c>
      <c r="AC937" s="1">
        <f>Table1[[#This Row],[eu_sales]]/Table1[[#This Row],[Eu population]]</f>
        <v>4.5454392355887566E-4</v>
      </c>
      <c r="AD937" s="1">
        <f>Table1[[#This Row],[jp_sales]]/Table1[[#This Row],[Jp population]]</f>
        <v>0</v>
      </c>
    </row>
    <row r="938" spans="1:30" x14ac:dyDescent="0.25">
      <c r="A938" t="s">
        <v>1077</v>
      </c>
      <c r="B938" t="s">
        <v>39</v>
      </c>
      <c r="C938">
        <v>2008</v>
      </c>
      <c r="D938" t="s">
        <v>96</v>
      </c>
      <c r="E938" t="s">
        <v>403</v>
      </c>
      <c r="F938" s="4">
        <v>710000</v>
      </c>
      <c r="G938" s="4">
        <v>190000</v>
      </c>
      <c r="H938" s="4">
        <v>240000</v>
      </c>
      <c r="I938" s="4">
        <v>130000</v>
      </c>
      <c r="J938">
        <v>8.6</v>
      </c>
      <c r="K938">
        <v>60</v>
      </c>
      <c r="L938">
        <v>8.6</v>
      </c>
      <c r="M938" s="4">
        <v>433</v>
      </c>
      <c r="N938" t="s">
        <v>403</v>
      </c>
      <c r="O938" t="s">
        <v>67</v>
      </c>
      <c r="P938" s="4">
        <v>1270000</v>
      </c>
      <c r="Q938" s="3">
        <f>AVERAGE(Table1[[#This Row],[critic_score]],Table1[[#This Row],[user_score]])</f>
        <v>8.6</v>
      </c>
      <c r="R938" s="4">
        <f>Table1[[#This Row],[user_count]]+Table1[[#This Row],[critic_count]]</f>
        <v>493</v>
      </c>
      <c r="S938" s="2">
        <f>100000*Table1[[#This Row],[review_count]]/Table1[[#This Row],[total sales]]</f>
        <v>38.818897637795274</v>
      </c>
      <c r="T938" s="2">
        <f>Table1[[#This Row],[total sales]]/(2017-Table1[[#This Row],[year_of_release]])</f>
        <v>141111.11111111112</v>
      </c>
      <c r="U938" s="9">
        <f>Table1[[#This Row],[na_sales]]/(2017-Table1[[#This Row],[year_of_release]])</f>
        <v>78888.888888888891</v>
      </c>
      <c r="V938" s="6">
        <f>Table1[[#This Row],[eu_sales]]/(2017-Table1[[#This Row],[year_of_release]])</f>
        <v>21111.111111111109</v>
      </c>
      <c r="W938" s="6">
        <f>Table1[[#This Row],[jp_sales]]/(2017-Table1[[#This Row],[year_of_release]])</f>
        <v>26666.666666666668</v>
      </c>
      <c r="X938" s="6">
        <f>Table1[[#This Row],[other_sales]]/(2017-Table1[[#This Row],[year_of_release]])</f>
        <v>14444.444444444445</v>
      </c>
      <c r="Y938" s="4">
        <v>528816311</v>
      </c>
      <c r="Z938" s="4">
        <v>440001482</v>
      </c>
      <c r="AA938" s="4">
        <v>128063000</v>
      </c>
      <c r="AB938" s="1">
        <f>Table1[[#This Row],[na_sales]]/Table1[[#This Row],[NA population]]</f>
        <v>1.3426212188072995E-3</v>
      </c>
      <c r="AC938" s="1">
        <f>Table1[[#This Row],[eu_sales]]/Table1[[#This Row],[Eu population]]</f>
        <v>4.3181672738093187E-4</v>
      </c>
      <c r="AD938" s="1">
        <f>Table1[[#This Row],[jp_sales]]/Table1[[#This Row],[Jp population]]</f>
        <v>1.874077602430054E-3</v>
      </c>
    </row>
    <row r="939" spans="1:30" x14ac:dyDescent="0.25">
      <c r="A939" t="s">
        <v>1007</v>
      </c>
      <c r="B939" t="s">
        <v>34</v>
      </c>
      <c r="C939">
        <v>2012</v>
      </c>
      <c r="D939" t="s">
        <v>40</v>
      </c>
      <c r="E939" t="s">
        <v>425</v>
      </c>
      <c r="F939" s="4">
        <v>720000</v>
      </c>
      <c r="G939" s="4">
        <v>440000</v>
      </c>
      <c r="H939" s="4">
        <v>0</v>
      </c>
      <c r="I939" s="4">
        <v>110000</v>
      </c>
      <c r="J939">
        <v>7.8</v>
      </c>
      <c r="K939">
        <v>46</v>
      </c>
      <c r="L939">
        <v>8</v>
      </c>
      <c r="M939" s="4">
        <v>110</v>
      </c>
      <c r="N939" t="s">
        <v>1080</v>
      </c>
      <c r="O939" t="s">
        <v>67</v>
      </c>
      <c r="P939" s="4">
        <v>1270000</v>
      </c>
      <c r="Q939" s="3">
        <f>AVERAGE(Table1[[#This Row],[critic_score]],Table1[[#This Row],[user_score]])</f>
        <v>7.9</v>
      </c>
      <c r="R939" s="4">
        <f>Table1[[#This Row],[user_count]]+Table1[[#This Row],[critic_count]]</f>
        <v>156</v>
      </c>
      <c r="S939" s="2">
        <f>100000*Table1[[#This Row],[review_count]]/Table1[[#This Row],[total sales]]</f>
        <v>12.283464566929133</v>
      </c>
      <c r="T939" s="2">
        <f>Table1[[#This Row],[total sales]]/(2017-Table1[[#This Row],[year_of_release]])</f>
        <v>254000</v>
      </c>
      <c r="U939" s="9">
        <f>Table1[[#This Row],[na_sales]]/(2017-Table1[[#This Row],[year_of_release]])</f>
        <v>144000</v>
      </c>
      <c r="V939" s="6">
        <f>Table1[[#This Row],[eu_sales]]/(2017-Table1[[#This Row],[year_of_release]])</f>
        <v>88000</v>
      </c>
      <c r="W939" s="6">
        <f>Table1[[#This Row],[jp_sales]]/(2017-Table1[[#This Row],[year_of_release]])</f>
        <v>0</v>
      </c>
      <c r="X939" s="6">
        <f>Table1[[#This Row],[other_sales]]/(2017-Table1[[#This Row],[year_of_release]])</f>
        <v>22000</v>
      </c>
      <c r="Y939" s="4">
        <v>551484507</v>
      </c>
      <c r="Z939" s="4">
        <v>441417242</v>
      </c>
      <c r="AA939" s="4">
        <v>127629000</v>
      </c>
      <c r="AB939" s="1">
        <f>Table1[[#This Row],[na_sales]]/Table1[[#This Row],[NA population]]</f>
        <v>1.3055670483232632E-3</v>
      </c>
      <c r="AC939" s="1">
        <f>Table1[[#This Row],[eu_sales]]/Table1[[#This Row],[Eu population]]</f>
        <v>9.9678933701461531E-4</v>
      </c>
      <c r="AD939" s="1">
        <f>Table1[[#This Row],[jp_sales]]/Table1[[#This Row],[Jp population]]</f>
        <v>0</v>
      </c>
    </row>
    <row r="940" spans="1:30" x14ac:dyDescent="0.25">
      <c r="A940" t="s">
        <v>1081</v>
      </c>
      <c r="B940" t="s">
        <v>39</v>
      </c>
      <c r="C940">
        <v>2013</v>
      </c>
      <c r="D940" t="s">
        <v>96</v>
      </c>
      <c r="E940" t="s">
        <v>176</v>
      </c>
      <c r="F940" s="4">
        <v>430000</v>
      </c>
      <c r="G940" s="4">
        <v>360000</v>
      </c>
      <c r="H940" s="4">
        <v>320000</v>
      </c>
      <c r="I940" s="4">
        <v>160000</v>
      </c>
      <c r="J940">
        <v>8.5</v>
      </c>
      <c r="K940">
        <v>50</v>
      </c>
      <c r="L940">
        <v>8.5</v>
      </c>
      <c r="M940" s="4">
        <v>332</v>
      </c>
      <c r="N940" t="s">
        <v>1082</v>
      </c>
      <c r="O940" t="s">
        <v>67</v>
      </c>
      <c r="P940" s="4">
        <v>1270000</v>
      </c>
      <c r="Q940" s="3">
        <f>AVERAGE(Table1[[#This Row],[critic_score]],Table1[[#This Row],[user_score]])</f>
        <v>8.5</v>
      </c>
      <c r="R940" s="4">
        <f>Table1[[#This Row],[user_count]]+Table1[[#This Row],[critic_count]]</f>
        <v>382</v>
      </c>
      <c r="S940" s="2">
        <f>100000*Table1[[#This Row],[review_count]]/Table1[[#This Row],[total sales]]</f>
        <v>30.078740157480315</v>
      </c>
      <c r="T940" s="2">
        <f>Table1[[#This Row],[total sales]]/(2017-Table1[[#This Row],[year_of_release]])</f>
        <v>317500</v>
      </c>
      <c r="U940" s="9">
        <f>Table1[[#This Row],[na_sales]]/(2017-Table1[[#This Row],[year_of_release]])</f>
        <v>107500</v>
      </c>
      <c r="V940" s="6">
        <f>Table1[[#This Row],[eu_sales]]/(2017-Table1[[#This Row],[year_of_release]])</f>
        <v>90000</v>
      </c>
      <c r="W940" s="6">
        <f>Table1[[#This Row],[jp_sales]]/(2017-Table1[[#This Row],[year_of_release]])</f>
        <v>80000</v>
      </c>
      <c r="X940" s="6">
        <f>Table1[[#This Row],[other_sales]]/(2017-Table1[[#This Row],[year_of_release]])</f>
        <v>40000</v>
      </c>
      <c r="Y940" s="4">
        <v>556861736</v>
      </c>
      <c r="Z940" s="4">
        <v>442492884</v>
      </c>
      <c r="AA940" s="4">
        <v>127445000</v>
      </c>
      <c r="AB940" s="1">
        <f>Table1[[#This Row],[na_sales]]/Table1[[#This Row],[NA population]]</f>
        <v>7.7218449787686612E-4</v>
      </c>
      <c r="AC940" s="1">
        <f>Table1[[#This Row],[eu_sales]]/Table1[[#This Row],[Eu population]]</f>
        <v>8.1357240538132587E-4</v>
      </c>
      <c r="AD940" s="1">
        <f>Table1[[#This Row],[jp_sales]]/Table1[[#This Row],[Jp population]]</f>
        <v>2.510887049315391E-3</v>
      </c>
    </row>
    <row r="941" spans="1:30" x14ac:dyDescent="0.25">
      <c r="A941" t="s">
        <v>1088</v>
      </c>
      <c r="B941" t="s">
        <v>39</v>
      </c>
      <c r="C941">
        <v>2008</v>
      </c>
      <c r="D941" t="s">
        <v>40</v>
      </c>
      <c r="E941" t="s">
        <v>270</v>
      </c>
      <c r="F941" s="4">
        <v>450000</v>
      </c>
      <c r="G941" s="4">
        <v>550000</v>
      </c>
      <c r="H941" s="4">
        <v>50000</v>
      </c>
      <c r="I941" s="4">
        <v>220000</v>
      </c>
      <c r="J941">
        <v>7.5</v>
      </c>
      <c r="K941">
        <v>42</v>
      </c>
      <c r="L941">
        <v>7.2</v>
      </c>
      <c r="M941" s="4">
        <v>166</v>
      </c>
      <c r="N941" t="s">
        <v>1089</v>
      </c>
      <c r="O941" t="s">
        <v>67</v>
      </c>
      <c r="P941" s="4">
        <v>1270000</v>
      </c>
      <c r="Q941" s="3">
        <f>AVERAGE(Table1[[#This Row],[critic_score]],Table1[[#This Row],[user_score]])</f>
        <v>7.35</v>
      </c>
      <c r="R941" s="4">
        <f>Table1[[#This Row],[user_count]]+Table1[[#This Row],[critic_count]]</f>
        <v>208</v>
      </c>
      <c r="S941" s="2">
        <f>100000*Table1[[#This Row],[review_count]]/Table1[[#This Row],[total sales]]</f>
        <v>16.377952755905511</v>
      </c>
      <c r="T941" s="2">
        <f>Table1[[#This Row],[total sales]]/(2017-Table1[[#This Row],[year_of_release]])</f>
        <v>141111.11111111112</v>
      </c>
      <c r="U941" s="9">
        <f>Table1[[#This Row],[na_sales]]/(2017-Table1[[#This Row],[year_of_release]])</f>
        <v>50000</v>
      </c>
      <c r="V941" s="6">
        <f>Table1[[#This Row],[eu_sales]]/(2017-Table1[[#This Row],[year_of_release]])</f>
        <v>61111.111111111109</v>
      </c>
      <c r="W941" s="6">
        <f>Table1[[#This Row],[jp_sales]]/(2017-Table1[[#This Row],[year_of_release]])</f>
        <v>5555.5555555555557</v>
      </c>
      <c r="X941" s="6">
        <f>Table1[[#This Row],[other_sales]]/(2017-Table1[[#This Row],[year_of_release]])</f>
        <v>24444.444444444445</v>
      </c>
      <c r="Y941" s="4">
        <v>528816311</v>
      </c>
      <c r="Z941" s="4">
        <v>440001482</v>
      </c>
      <c r="AA941" s="4">
        <v>128063000</v>
      </c>
      <c r="AB941" s="1">
        <f>Table1[[#This Row],[na_sales]]/Table1[[#This Row],[NA population]]</f>
        <v>8.5095711051166878E-4</v>
      </c>
      <c r="AC941" s="1">
        <f>Table1[[#This Row],[eu_sales]]/Table1[[#This Row],[Eu population]]</f>
        <v>1.249995789786908E-3</v>
      </c>
      <c r="AD941" s="1">
        <f>Table1[[#This Row],[jp_sales]]/Table1[[#This Row],[Jp population]]</f>
        <v>3.9043283383959456E-4</v>
      </c>
    </row>
    <row r="942" spans="1:30" x14ac:dyDescent="0.25">
      <c r="A942" t="s">
        <v>1067</v>
      </c>
      <c r="B942" t="s">
        <v>69</v>
      </c>
      <c r="C942">
        <v>2012</v>
      </c>
      <c r="D942" t="s">
        <v>40</v>
      </c>
      <c r="E942" t="s">
        <v>20</v>
      </c>
      <c r="F942" s="4">
        <v>480000</v>
      </c>
      <c r="G942" s="4">
        <v>350000</v>
      </c>
      <c r="H942" s="4">
        <v>360000</v>
      </c>
      <c r="I942" s="4">
        <v>70000</v>
      </c>
      <c r="J942">
        <v>8.3000000000000007</v>
      </c>
      <c r="K942">
        <v>75</v>
      </c>
      <c r="L942">
        <v>8.6999999999999993</v>
      </c>
      <c r="M942" s="4">
        <v>487</v>
      </c>
      <c r="N942" t="s">
        <v>1068</v>
      </c>
      <c r="O942" t="s">
        <v>84</v>
      </c>
      <c r="P942" s="4">
        <v>1260000</v>
      </c>
      <c r="Q942" s="3">
        <f>AVERAGE(Table1[[#This Row],[critic_score]],Table1[[#This Row],[user_score]])</f>
        <v>8.5</v>
      </c>
      <c r="R942" s="4">
        <f>Table1[[#This Row],[user_count]]+Table1[[#This Row],[critic_count]]</f>
        <v>562</v>
      </c>
      <c r="S942" s="2">
        <f>100000*Table1[[#This Row],[review_count]]/Table1[[#This Row],[total sales]]</f>
        <v>44.603174603174601</v>
      </c>
      <c r="T942" s="2">
        <f>Table1[[#This Row],[total sales]]/(2017-Table1[[#This Row],[year_of_release]])</f>
        <v>252000</v>
      </c>
      <c r="U942" s="9">
        <f>Table1[[#This Row],[na_sales]]/(2017-Table1[[#This Row],[year_of_release]])</f>
        <v>96000</v>
      </c>
      <c r="V942" s="6">
        <f>Table1[[#This Row],[eu_sales]]/(2017-Table1[[#This Row],[year_of_release]])</f>
        <v>70000</v>
      </c>
      <c r="W942" s="6">
        <f>Table1[[#This Row],[jp_sales]]/(2017-Table1[[#This Row],[year_of_release]])</f>
        <v>72000</v>
      </c>
      <c r="X942" s="6">
        <f>Table1[[#This Row],[other_sales]]/(2017-Table1[[#This Row],[year_of_release]])</f>
        <v>14000</v>
      </c>
      <c r="Y942" s="4">
        <v>551484507</v>
      </c>
      <c r="Z942" s="4">
        <v>441417242</v>
      </c>
      <c r="AA942" s="4">
        <v>127629000</v>
      </c>
      <c r="AB942" s="1">
        <f>Table1[[#This Row],[na_sales]]/Table1[[#This Row],[NA population]]</f>
        <v>8.7037803221550879E-4</v>
      </c>
      <c r="AC942" s="1">
        <f>Table1[[#This Row],[eu_sales]]/Table1[[#This Row],[Eu population]]</f>
        <v>7.9290060898889851E-4</v>
      </c>
      <c r="AD942" s="1">
        <f>Table1[[#This Row],[jp_sales]]/Table1[[#This Row],[Jp population]]</f>
        <v>2.820675551794655E-3</v>
      </c>
    </row>
    <row r="943" spans="1:30" x14ac:dyDescent="0.25">
      <c r="A943" t="s">
        <v>1073</v>
      </c>
      <c r="B943" t="s">
        <v>45</v>
      </c>
      <c r="C943">
        <v>2002</v>
      </c>
      <c r="D943" t="s">
        <v>96</v>
      </c>
      <c r="E943" t="s">
        <v>231</v>
      </c>
      <c r="F943" s="4">
        <v>490000</v>
      </c>
      <c r="G943" s="4">
        <v>380000</v>
      </c>
      <c r="H943" s="4">
        <v>260000</v>
      </c>
      <c r="I943" s="4">
        <v>130000</v>
      </c>
      <c r="J943">
        <v>7.5</v>
      </c>
      <c r="K943">
        <v>35</v>
      </c>
      <c r="L943">
        <v>8.5</v>
      </c>
      <c r="M943" s="4">
        <v>60</v>
      </c>
      <c r="N943" t="s">
        <v>1074</v>
      </c>
      <c r="O943" t="s">
        <v>67</v>
      </c>
      <c r="P943" s="4">
        <v>1260000</v>
      </c>
      <c r="Q943" s="3">
        <f>AVERAGE(Table1[[#This Row],[critic_score]],Table1[[#This Row],[user_score]])</f>
        <v>8</v>
      </c>
      <c r="R943" s="4">
        <f>Table1[[#This Row],[user_count]]+Table1[[#This Row],[critic_count]]</f>
        <v>95</v>
      </c>
      <c r="S943" s="2">
        <f>100000*Table1[[#This Row],[review_count]]/Table1[[#This Row],[total sales]]</f>
        <v>7.5396825396825395</v>
      </c>
      <c r="T943" s="2">
        <f>Table1[[#This Row],[total sales]]/(2017-Table1[[#This Row],[year_of_release]])</f>
        <v>84000</v>
      </c>
      <c r="U943" s="9">
        <f>Table1[[#This Row],[na_sales]]/(2017-Table1[[#This Row],[year_of_release]])</f>
        <v>32666.666666666668</v>
      </c>
      <c r="V943" s="6">
        <f>Table1[[#This Row],[eu_sales]]/(2017-Table1[[#This Row],[year_of_release]])</f>
        <v>25333.333333333332</v>
      </c>
      <c r="W943" s="6">
        <f>Table1[[#This Row],[jp_sales]]/(2017-Table1[[#This Row],[year_of_release]])</f>
        <v>17333.333333333332</v>
      </c>
      <c r="X943" s="6">
        <f>Table1[[#This Row],[other_sales]]/(2017-Table1[[#This Row],[year_of_release]])</f>
        <v>8666.6666666666661</v>
      </c>
      <c r="Y943" s="4">
        <v>495013192</v>
      </c>
      <c r="Z943" s="4">
        <v>431019772</v>
      </c>
      <c r="AA943" s="4">
        <v>127445000</v>
      </c>
      <c r="AB943" s="1">
        <f>Table1[[#This Row],[na_sales]]/Table1[[#This Row],[NA population]]</f>
        <v>9.8987260929401665E-4</v>
      </c>
      <c r="AC943" s="1">
        <f>Table1[[#This Row],[eu_sales]]/Table1[[#This Row],[Eu population]]</f>
        <v>8.8163008911804628E-4</v>
      </c>
      <c r="AD943" s="1">
        <f>Table1[[#This Row],[jp_sales]]/Table1[[#This Row],[Jp population]]</f>
        <v>2.0400957275687553E-3</v>
      </c>
    </row>
    <row r="944" spans="1:30" x14ac:dyDescent="0.25">
      <c r="A944" t="s">
        <v>1078</v>
      </c>
      <c r="B944" t="s">
        <v>34</v>
      </c>
      <c r="C944">
        <v>2011</v>
      </c>
      <c r="D944" t="s">
        <v>65</v>
      </c>
      <c r="E944" t="s">
        <v>425</v>
      </c>
      <c r="F944" s="4">
        <v>740000</v>
      </c>
      <c r="G944" s="4">
        <v>400000</v>
      </c>
      <c r="H944" s="4">
        <v>0</v>
      </c>
      <c r="I944" s="4">
        <v>120000</v>
      </c>
      <c r="J944">
        <v>7.1</v>
      </c>
      <c r="K944">
        <v>52</v>
      </c>
      <c r="L944">
        <v>6.3</v>
      </c>
      <c r="M944" s="4">
        <v>89</v>
      </c>
      <c r="N944" t="s">
        <v>529</v>
      </c>
      <c r="O944" t="s">
        <v>67</v>
      </c>
      <c r="P944" s="4">
        <v>1260000</v>
      </c>
      <c r="Q944" s="3">
        <f>AVERAGE(Table1[[#This Row],[critic_score]],Table1[[#This Row],[user_score]])</f>
        <v>6.6999999999999993</v>
      </c>
      <c r="R944" s="4">
        <f>Table1[[#This Row],[user_count]]+Table1[[#This Row],[critic_count]]</f>
        <v>141</v>
      </c>
      <c r="S944" s="2">
        <f>100000*Table1[[#This Row],[review_count]]/Table1[[#This Row],[total sales]]</f>
        <v>11.19047619047619</v>
      </c>
      <c r="T944" s="2">
        <f>Table1[[#This Row],[total sales]]/(2017-Table1[[#This Row],[year_of_release]])</f>
        <v>210000</v>
      </c>
      <c r="U944" s="9">
        <f>Table1[[#This Row],[na_sales]]/(2017-Table1[[#This Row],[year_of_release]])</f>
        <v>123333.33333333333</v>
      </c>
      <c r="V944" s="6">
        <f>Table1[[#This Row],[eu_sales]]/(2017-Table1[[#This Row],[year_of_release]])</f>
        <v>66666.666666666672</v>
      </c>
      <c r="W944" s="6">
        <f>Table1[[#This Row],[jp_sales]]/(2017-Table1[[#This Row],[year_of_release]])</f>
        <v>0</v>
      </c>
      <c r="X944" s="6">
        <f>Table1[[#This Row],[other_sales]]/(2017-Table1[[#This Row],[year_of_release]])</f>
        <v>20000</v>
      </c>
      <c r="Y944" s="4">
        <v>545961365</v>
      </c>
      <c r="Z944" s="4">
        <v>440756453</v>
      </c>
      <c r="AA944" s="4">
        <v>127833000</v>
      </c>
      <c r="AB944" s="1">
        <f>Table1[[#This Row],[na_sales]]/Table1[[#This Row],[NA population]]</f>
        <v>1.3554072640286552E-3</v>
      </c>
      <c r="AC944" s="1">
        <f>Table1[[#This Row],[eu_sales]]/Table1[[#This Row],[Eu population]]</f>
        <v>9.0753067204667789E-4</v>
      </c>
      <c r="AD944" s="1">
        <f>Table1[[#This Row],[jp_sales]]/Table1[[#This Row],[Jp population]]</f>
        <v>0</v>
      </c>
    </row>
    <row r="945" spans="1:30" x14ac:dyDescent="0.25">
      <c r="A945" t="s">
        <v>1079</v>
      </c>
      <c r="B945" t="s">
        <v>138</v>
      </c>
      <c r="C945">
        <v>2003</v>
      </c>
      <c r="D945" t="s">
        <v>27</v>
      </c>
      <c r="E945" t="s">
        <v>403</v>
      </c>
      <c r="F945" s="4">
        <v>870000</v>
      </c>
      <c r="G945" s="4">
        <v>300000</v>
      </c>
      <c r="H945" s="4">
        <v>60000</v>
      </c>
      <c r="I945" s="4">
        <v>30000</v>
      </c>
      <c r="J945">
        <v>5.7</v>
      </c>
      <c r="K945">
        <v>27</v>
      </c>
      <c r="L945">
        <v>7.9</v>
      </c>
      <c r="M945" s="4">
        <v>139</v>
      </c>
      <c r="N945" t="s">
        <v>444</v>
      </c>
      <c r="O945" t="s">
        <v>21</v>
      </c>
      <c r="P945" s="4">
        <v>1260000</v>
      </c>
      <c r="Q945" s="3">
        <f>AVERAGE(Table1[[#This Row],[critic_score]],Table1[[#This Row],[user_score]])</f>
        <v>6.8000000000000007</v>
      </c>
      <c r="R945" s="4">
        <f>Table1[[#This Row],[user_count]]+Table1[[#This Row],[critic_count]]</f>
        <v>166</v>
      </c>
      <c r="S945" s="2">
        <f>100000*Table1[[#This Row],[review_count]]/Table1[[#This Row],[total sales]]</f>
        <v>13.174603174603174</v>
      </c>
      <c r="T945" s="2">
        <f>Table1[[#This Row],[total sales]]/(2017-Table1[[#This Row],[year_of_release]])</f>
        <v>90000</v>
      </c>
      <c r="U945" s="9">
        <f>Table1[[#This Row],[na_sales]]/(2017-Table1[[#This Row],[year_of_release]])</f>
        <v>62142.857142857145</v>
      </c>
      <c r="V945" s="6">
        <f>Table1[[#This Row],[eu_sales]]/(2017-Table1[[#This Row],[year_of_release]])</f>
        <v>21428.571428571428</v>
      </c>
      <c r="W945" s="6">
        <f>Table1[[#This Row],[jp_sales]]/(2017-Table1[[#This Row],[year_of_release]])</f>
        <v>4285.7142857142853</v>
      </c>
      <c r="X945" s="6">
        <f>Table1[[#This Row],[other_sales]]/(2017-Table1[[#This Row],[year_of_release]])</f>
        <v>2142.8571428571427</v>
      </c>
      <c r="Y945" s="4">
        <v>500125528</v>
      </c>
      <c r="Z945" s="4">
        <v>432552540</v>
      </c>
      <c r="AA945" s="4">
        <v>127718000</v>
      </c>
      <c r="AB945" s="1">
        <f>Table1[[#This Row],[na_sales]]/Table1[[#This Row],[NA population]]</f>
        <v>1.7395632722031337E-3</v>
      </c>
      <c r="AC945" s="1">
        <f>Table1[[#This Row],[eu_sales]]/Table1[[#This Row],[Eu population]]</f>
        <v>6.9355736530873219E-4</v>
      </c>
      <c r="AD945" s="1">
        <f>Table1[[#This Row],[jp_sales]]/Table1[[#This Row],[Jp population]]</f>
        <v>4.6978499506725754E-4</v>
      </c>
    </row>
    <row r="946" spans="1:30" x14ac:dyDescent="0.25">
      <c r="A946" t="s">
        <v>689</v>
      </c>
      <c r="B946" t="s">
        <v>39</v>
      </c>
      <c r="C946">
        <v>2013</v>
      </c>
      <c r="D946" t="s">
        <v>23</v>
      </c>
      <c r="E946" t="s">
        <v>100</v>
      </c>
      <c r="F946" s="4">
        <v>330000</v>
      </c>
      <c r="G946" s="4">
        <v>690000</v>
      </c>
      <c r="H946" s="4">
        <v>50000</v>
      </c>
      <c r="I946" s="4">
        <v>190000</v>
      </c>
      <c r="J946">
        <v>8</v>
      </c>
      <c r="K946">
        <v>6</v>
      </c>
      <c r="L946">
        <v>4.9000000000000004</v>
      </c>
      <c r="M946" s="4">
        <v>123</v>
      </c>
      <c r="N946" t="s">
        <v>690</v>
      </c>
      <c r="O946" t="s">
        <v>84</v>
      </c>
      <c r="P946" s="4">
        <v>1260000</v>
      </c>
      <c r="Q946" s="3">
        <f>AVERAGE(Table1[[#This Row],[critic_score]],Table1[[#This Row],[user_score]])</f>
        <v>6.45</v>
      </c>
      <c r="R946" s="4">
        <f>Table1[[#This Row],[user_count]]+Table1[[#This Row],[critic_count]]</f>
        <v>129</v>
      </c>
      <c r="S946" s="2">
        <f>100000*Table1[[#This Row],[review_count]]/Table1[[#This Row],[total sales]]</f>
        <v>10.238095238095237</v>
      </c>
      <c r="T946" s="2">
        <f>Table1[[#This Row],[total sales]]/(2017-Table1[[#This Row],[year_of_release]])</f>
        <v>315000</v>
      </c>
      <c r="U946" s="9">
        <f>Table1[[#This Row],[na_sales]]/(2017-Table1[[#This Row],[year_of_release]])</f>
        <v>82500</v>
      </c>
      <c r="V946" s="6">
        <f>Table1[[#This Row],[eu_sales]]/(2017-Table1[[#This Row],[year_of_release]])</f>
        <v>172500</v>
      </c>
      <c r="W946" s="6">
        <f>Table1[[#This Row],[jp_sales]]/(2017-Table1[[#This Row],[year_of_release]])</f>
        <v>12500</v>
      </c>
      <c r="X946" s="6">
        <f>Table1[[#This Row],[other_sales]]/(2017-Table1[[#This Row],[year_of_release]])</f>
        <v>47500</v>
      </c>
      <c r="Y946" s="4">
        <v>556861736</v>
      </c>
      <c r="Z946" s="4">
        <v>442492884</v>
      </c>
      <c r="AA946" s="4">
        <v>127445000</v>
      </c>
      <c r="AB946" s="1">
        <f>Table1[[#This Row],[na_sales]]/Table1[[#This Row],[NA population]]</f>
        <v>5.9260670767294376E-4</v>
      </c>
      <c r="AC946" s="1">
        <f>Table1[[#This Row],[eu_sales]]/Table1[[#This Row],[Eu population]]</f>
        <v>1.5593471103142078E-3</v>
      </c>
      <c r="AD946" s="1">
        <f>Table1[[#This Row],[jp_sales]]/Table1[[#This Row],[Jp population]]</f>
        <v>3.9232610145552982E-4</v>
      </c>
    </row>
    <row r="947" spans="1:30" x14ac:dyDescent="0.25">
      <c r="A947" t="s">
        <v>1083</v>
      </c>
      <c r="B947" t="s">
        <v>18</v>
      </c>
      <c r="C947">
        <v>2010</v>
      </c>
      <c r="D947" t="s">
        <v>19</v>
      </c>
      <c r="E947" t="s">
        <v>100</v>
      </c>
      <c r="F947" s="4">
        <v>760000</v>
      </c>
      <c r="G947" s="4">
        <v>390000</v>
      </c>
      <c r="H947" s="4">
        <v>0</v>
      </c>
      <c r="I947" s="4">
        <v>110000</v>
      </c>
      <c r="J947">
        <v>7.9</v>
      </c>
      <c r="K947">
        <v>8</v>
      </c>
      <c r="L947">
        <v>8.1</v>
      </c>
      <c r="M947" s="4">
        <v>22</v>
      </c>
      <c r="N947" t="s">
        <v>141</v>
      </c>
      <c r="O947" t="s">
        <v>21</v>
      </c>
      <c r="P947" s="4">
        <v>1260000</v>
      </c>
      <c r="Q947" s="3">
        <f>AVERAGE(Table1[[#This Row],[critic_score]],Table1[[#This Row],[user_score]])</f>
        <v>8</v>
      </c>
      <c r="R947" s="4">
        <f>Table1[[#This Row],[user_count]]+Table1[[#This Row],[critic_count]]</f>
        <v>30</v>
      </c>
      <c r="S947" s="2">
        <f>100000*Table1[[#This Row],[review_count]]/Table1[[#This Row],[total sales]]</f>
        <v>2.3809523809523809</v>
      </c>
      <c r="T947" s="2">
        <f>Table1[[#This Row],[total sales]]/(2017-Table1[[#This Row],[year_of_release]])</f>
        <v>180000</v>
      </c>
      <c r="U947" s="9">
        <f>Table1[[#This Row],[na_sales]]/(2017-Table1[[#This Row],[year_of_release]])</f>
        <v>108571.42857142857</v>
      </c>
      <c r="V947" s="6">
        <f>Table1[[#This Row],[eu_sales]]/(2017-Table1[[#This Row],[year_of_release]])</f>
        <v>55714.285714285717</v>
      </c>
      <c r="W947" s="6">
        <f>Table1[[#This Row],[jp_sales]]/(2017-Table1[[#This Row],[year_of_release]])</f>
        <v>0</v>
      </c>
      <c r="X947" s="6">
        <f>Table1[[#This Row],[other_sales]]/(2017-Table1[[#This Row],[year_of_release]])</f>
        <v>15714.285714285714</v>
      </c>
      <c r="Y947" s="4">
        <v>540520772</v>
      </c>
      <c r="Z947" s="4">
        <v>441654761</v>
      </c>
      <c r="AA947" s="4">
        <v>128070000</v>
      </c>
      <c r="AB947" s="1">
        <f>Table1[[#This Row],[na_sales]]/Table1[[#This Row],[NA population]]</f>
        <v>1.406051421831389E-3</v>
      </c>
      <c r="AC947" s="1">
        <f>Table1[[#This Row],[eu_sales]]/Table1[[#This Row],[Eu population]]</f>
        <v>8.8304267142271333E-4</v>
      </c>
      <c r="AD947" s="1">
        <f>Table1[[#This Row],[jp_sales]]/Table1[[#This Row],[Jp population]]</f>
        <v>0</v>
      </c>
    </row>
    <row r="948" spans="1:30" x14ac:dyDescent="0.25">
      <c r="A948" t="s">
        <v>1084</v>
      </c>
      <c r="B948" t="s">
        <v>18</v>
      </c>
      <c r="C948">
        <v>2007</v>
      </c>
      <c r="D948" t="s">
        <v>19</v>
      </c>
      <c r="E948" t="s">
        <v>41</v>
      </c>
      <c r="F948" s="4">
        <v>390000</v>
      </c>
      <c r="G948" s="4">
        <v>720000</v>
      </c>
      <c r="H948" s="4">
        <v>0</v>
      </c>
      <c r="I948" s="4">
        <v>150000</v>
      </c>
      <c r="J948">
        <v>6.8</v>
      </c>
      <c r="K948">
        <v>36</v>
      </c>
      <c r="L948">
        <v>5.8</v>
      </c>
      <c r="M948" s="4">
        <v>21</v>
      </c>
      <c r="N948" t="s">
        <v>152</v>
      </c>
      <c r="O948" t="s">
        <v>21</v>
      </c>
      <c r="P948" s="4">
        <v>1260000</v>
      </c>
      <c r="Q948" s="3">
        <f>AVERAGE(Table1[[#This Row],[critic_score]],Table1[[#This Row],[user_score]])</f>
        <v>6.3</v>
      </c>
      <c r="R948" s="4">
        <f>Table1[[#This Row],[user_count]]+Table1[[#This Row],[critic_count]]</f>
        <v>57</v>
      </c>
      <c r="S948" s="2">
        <f>100000*Table1[[#This Row],[review_count]]/Table1[[#This Row],[total sales]]</f>
        <v>4.5238095238095237</v>
      </c>
      <c r="T948" s="2">
        <f>Table1[[#This Row],[total sales]]/(2017-Table1[[#This Row],[year_of_release]])</f>
        <v>126000</v>
      </c>
      <c r="U948" s="9">
        <f>Table1[[#This Row],[na_sales]]/(2017-Table1[[#This Row],[year_of_release]])</f>
        <v>39000</v>
      </c>
      <c r="V948" s="6">
        <f>Table1[[#This Row],[eu_sales]]/(2017-Table1[[#This Row],[year_of_release]])</f>
        <v>72000</v>
      </c>
      <c r="W948" s="6">
        <f>Table1[[#This Row],[jp_sales]]/(2017-Table1[[#This Row],[year_of_release]])</f>
        <v>0</v>
      </c>
      <c r="X948" s="6">
        <f>Table1[[#This Row],[other_sales]]/(2017-Table1[[#This Row],[year_of_release]])</f>
        <v>15000</v>
      </c>
      <c r="Y948" s="4">
        <v>522751172</v>
      </c>
      <c r="Z948" s="4">
        <v>438594184</v>
      </c>
      <c r="AA948" s="4">
        <v>128001000</v>
      </c>
      <c r="AB948" s="1">
        <f>Table1[[#This Row],[na_sales]]/Table1[[#This Row],[NA population]]</f>
        <v>7.4605284672609015E-4</v>
      </c>
      <c r="AC948" s="1">
        <f>Table1[[#This Row],[eu_sales]]/Table1[[#This Row],[Eu population]]</f>
        <v>1.6416086356493957E-3</v>
      </c>
      <c r="AD948" s="1">
        <f>Table1[[#This Row],[jp_sales]]/Table1[[#This Row],[Jp population]]</f>
        <v>0</v>
      </c>
    </row>
    <row r="949" spans="1:30" x14ac:dyDescent="0.25">
      <c r="A949" t="s">
        <v>1085</v>
      </c>
      <c r="B949" t="s">
        <v>113</v>
      </c>
      <c r="C949">
        <v>2010</v>
      </c>
      <c r="D949" t="s">
        <v>19</v>
      </c>
      <c r="E949" t="s">
        <v>403</v>
      </c>
      <c r="F949" s="4">
        <v>0</v>
      </c>
      <c r="G949" s="4">
        <v>1010000</v>
      </c>
      <c r="H949" s="4">
        <v>0</v>
      </c>
      <c r="I949" s="4">
        <v>250000</v>
      </c>
      <c r="J949">
        <v>8.5</v>
      </c>
      <c r="K949">
        <v>23</v>
      </c>
      <c r="L949">
        <v>8.4</v>
      </c>
      <c r="M949" s="4">
        <v>77</v>
      </c>
      <c r="N949" t="s">
        <v>910</v>
      </c>
      <c r="O949" t="s">
        <v>21</v>
      </c>
      <c r="P949" s="4">
        <v>1260000</v>
      </c>
      <c r="Q949" s="3">
        <f>AVERAGE(Table1[[#This Row],[critic_score]],Table1[[#This Row],[user_score]])</f>
        <v>8.4499999999999993</v>
      </c>
      <c r="R949" s="4">
        <f>Table1[[#This Row],[user_count]]+Table1[[#This Row],[critic_count]]</f>
        <v>100</v>
      </c>
      <c r="S949" s="2">
        <f>100000*Table1[[#This Row],[review_count]]/Table1[[#This Row],[total sales]]</f>
        <v>7.9365079365079367</v>
      </c>
      <c r="T949" s="2">
        <f>Table1[[#This Row],[total sales]]/(2017-Table1[[#This Row],[year_of_release]])</f>
        <v>180000</v>
      </c>
      <c r="U949" s="9">
        <f>Table1[[#This Row],[na_sales]]/(2017-Table1[[#This Row],[year_of_release]])</f>
        <v>0</v>
      </c>
      <c r="V949" s="6">
        <f>Table1[[#This Row],[eu_sales]]/(2017-Table1[[#This Row],[year_of_release]])</f>
        <v>144285.71428571429</v>
      </c>
      <c r="W949" s="6">
        <f>Table1[[#This Row],[jp_sales]]/(2017-Table1[[#This Row],[year_of_release]])</f>
        <v>0</v>
      </c>
      <c r="X949" s="6">
        <f>Table1[[#This Row],[other_sales]]/(2017-Table1[[#This Row],[year_of_release]])</f>
        <v>35714.285714285717</v>
      </c>
      <c r="Y949" s="4">
        <v>540520772</v>
      </c>
      <c r="Z949" s="4">
        <v>441654761</v>
      </c>
      <c r="AA949" s="4">
        <v>128070000</v>
      </c>
      <c r="AB949" s="1">
        <f>Table1[[#This Row],[na_sales]]/Table1[[#This Row],[NA population]]</f>
        <v>0</v>
      </c>
      <c r="AC949" s="1">
        <f>Table1[[#This Row],[eu_sales]]/Table1[[#This Row],[Eu population]]</f>
        <v>2.2868540977870268E-3</v>
      </c>
      <c r="AD949" s="1">
        <f>Table1[[#This Row],[jp_sales]]/Table1[[#This Row],[Jp population]]</f>
        <v>0</v>
      </c>
    </row>
    <row r="950" spans="1:30" x14ac:dyDescent="0.25">
      <c r="A950" t="s">
        <v>1086</v>
      </c>
      <c r="B950" t="s">
        <v>26</v>
      </c>
      <c r="C950">
        <v>2005</v>
      </c>
      <c r="D950" t="s">
        <v>73</v>
      </c>
      <c r="E950" t="s">
        <v>231</v>
      </c>
      <c r="F950" s="4">
        <v>100000</v>
      </c>
      <c r="G950" s="4">
        <v>20000</v>
      </c>
      <c r="H950" s="4">
        <v>1120000</v>
      </c>
      <c r="I950" s="4">
        <v>10000</v>
      </c>
      <c r="J950">
        <v>5.9</v>
      </c>
      <c r="K950">
        <v>20</v>
      </c>
      <c r="L950">
        <v>7.7</v>
      </c>
      <c r="M950" s="4">
        <v>6</v>
      </c>
      <c r="N950" t="s">
        <v>1087</v>
      </c>
      <c r="O950" t="s">
        <v>21</v>
      </c>
      <c r="P950" s="4">
        <v>1250000</v>
      </c>
      <c r="Q950" s="3">
        <f>AVERAGE(Table1[[#This Row],[critic_score]],Table1[[#This Row],[user_score]])</f>
        <v>6.8000000000000007</v>
      </c>
      <c r="R950" s="4">
        <f>Table1[[#This Row],[user_count]]+Table1[[#This Row],[critic_count]]</f>
        <v>26</v>
      </c>
      <c r="S950" s="2">
        <f>100000*Table1[[#This Row],[review_count]]/Table1[[#This Row],[total sales]]</f>
        <v>2.08</v>
      </c>
      <c r="T950" s="2">
        <f>Table1[[#This Row],[total sales]]/(2017-Table1[[#This Row],[year_of_release]])</f>
        <v>104166.66666666667</v>
      </c>
      <c r="U950" s="9">
        <f>Table1[[#This Row],[na_sales]]/(2017-Table1[[#This Row],[year_of_release]])</f>
        <v>8333.3333333333339</v>
      </c>
      <c r="V950" s="6">
        <f>Table1[[#This Row],[eu_sales]]/(2017-Table1[[#This Row],[year_of_release]])</f>
        <v>1666.6666666666667</v>
      </c>
      <c r="W950" s="6">
        <f>Table1[[#This Row],[jp_sales]]/(2017-Table1[[#This Row],[year_of_release]])</f>
        <v>93333.333333333328</v>
      </c>
      <c r="X950" s="6">
        <f>Table1[[#This Row],[other_sales]]/(2017-Table1[[#This Row],[year_of_release]])</f>
        <v>833.33333333333337</v>
      </c>
      <c r="Y950" s="4">
        <v>511054143</v>
      </c>
      <c r="Z950" s="4">
        <v>435713800</v>
      </c>
      <c r="AA950" s="4">
        <v>127773000</v>
      </c>
      <c r="AB950" s="1">
        <f>Table1[[#This Row],[na_sales]]/Table1[[#This Row],[NA population]]</f>
        <v>1.9567398360764292E-4</v>
      </c>
      <c r="AC950" s="1">
        <f>Table1[[#This Row],[eu_sales]]/Table1[[#This Row],[Eu population]]</f>
        <v>4.5901690513359917E-5</v>
      </c>
      <c r="AD950" s="1">
        <f>Table1[[#This Row],[jp_sales]]/Table1[[#This Row],[Jp population]]</f>
        <v>8.7655451464706945E-3</v>
      </c>
    </row>
    <row r="951" spans="1:30" x14ac:dyDescent="0.25">
      <c r="A951" t="s">
        <v>1090</v>
      </c>
      <c r="B951" t="s">
        <v>26</v>
      </c>
      <c r="C951">
        <v>2009</v>
      </c>
      <c r="D951" t="s">
        <v>225</v>
      </c>
      <c r="E951" t="s">
        <v>198</v>
      </c>
      <c r="F951" s="4">
        <v>770000</v>
      </c>
      <c r="G951" s="4">
        <v>370000</v>
      </c>
      <c r="H951" s="4">
        <v>0</v>
      </c>
      <c r="I951" s="4">
        <v>110000</v>
      </c>
      <c r="J951">
        <v>6.5</v>
      </c>
      <c r="K951">
        <v>29</v>
      </c>
      <c r="L951">
        <v>8.9</v>
      </c>
      <c r="M951" s="4">
        <v>51</v>
      </c>
      <c r="N951" t="s">
        <v>942</v>
      </c>
      <c r="O951" t="s">
        <v>21</v>
      </c>
      <c r="P951" s="4">
        <v>1250000</v>
      </c>
      <c r="Q951" s="3">
        <f>AVERAGE(Table1[[#This Row],[critic_score]],Table1[[#This Row],[user_score]])</f>
        <v>7.7</v>
      </c>
      <c r="R951" s="4">
        <f>Table1[[#This Row],[user_count]]+Table1[[#This Row],[critic_count]]</f>
        <v>80</v>
      </c>
      <c r="S951" s="2">
        <f>100000*Table1[[#This Row],[review_count]]/Table1[[#This Row],[total sales]]</f>
        <v>6.4</v>
      </c>
      <c r="T951" s="2">
        <f>Table1[[#This Row],[total sales]]/(2017-Table1[[#This Row],[year_of_release]])</f>
        <v>156250</v>
      </c>
      <c r="U951" s="9">
        <f>Table1[[#This Row],[na_sales]]/(2017-Table1[[#This Row],[year_of_release]])</f>
        <v>96250</v>
      </c>
      <c r="V951" s="6">
        <f>Table1[[#This Row],[eu_sales]]/(2017-Table1[[#This Row],[year_of_release]])</f>
        <v>46250</v>
      </c>
      <c r="W951" s="6">
        <f>Table1[[#This Row],[jp_sales]]/(2017-Table1[[#This Row],[year_of_release]])</f>
        <v>0</v>
      </c>
      <c r="X951" s="6">
        <f>Table1[[#This Row],[other_sales]]/(2017-Table1[[#This Row],[year_of_release]])</f>
        <v>13750</v>
      </c>
      <c r="Y951" s="4">
        <v>534740514</v>
      </c>
      <c r="Z951" s="4">
        <v>441041694</v>
      </c>
      <c r="AA951" s="4">
        <v>128047000</v>
      </c>
      <c r="AB951" s="1">
        <f>Table1[[#This Row],[na_sales]]/Table1[[#This Row],[NA population]]</f>
        <v>1.4399507421650121E-3</v>
      </c>
      <c r="AC951" s="1">
        <f>Table1[[#This Row],[eu_sales]]/Table1[[#This Row],[Eu population]]</f>
        <v>8.3892295225947502E-4</v>
      </c>
      <c r="AD951" s="1">
        <f>Table1[[#This Row],[jp_sales]]/Table1[[#This Row],[Jp population]]</f>
        <v>0</v>
      </c>
    </row>
    <row r="952" spans="1:30" x14ac:dyDescent="0.25">
      <c r="A952" t="s">
        <v>1091</v>
      </c>
      <c r="B952" t="s">
        <v>230</v>
      </c>
      <c r="C952">
        <v>2000</v>
      </c>
      <c r="D952" t="s">
        <v>19</v>
      </c>
      <c r="E952" t="s">
        <v>100</v>
      </c>
      <c r="F952" s="4">
        <v>700000</v>
      </c>
      <c r="G952" s="4">
        <v>470000</v>
      </c>
      <c r="H952" s="4">
        <v>0</v>
      </c>
      <c r="I952" s="4">
        <v>80000</v>
      </c>
      <c r="J952">
        <v>8.6</v>
      </c>
      <c r="K952">
        <v>10</v>
      </c>
      <c r="L952">
        <v>8</v>
      </c>
      <c r="M952" s="4">
        <v>6</v>
      </c>
      <c r="N952" t="s">
        <v>101</v>
      </c>
      <c r="O952" t="s">
        <v>21</v>
      </c>
      <c r="P952" s="4">
        <v>1250000</v>
      </c>
      <c r="Q952" s="3">
        <f>AVERAGE(Table1[[#This Row],[critic_score]],Table1[[#This Row],[user_score]])</f>
        <v>8.3000000000000007</v>
      </c>
      <c r="R952" s="4">
        <f>Table1[[#This Row],[user_count]]+Table1[[#This Row],[critic_count]]</f>
        <v>16</v>
      </c>
      <c r="S952" s="2">
        <f>100000*Table1[[#This Row],[review_count]]/Table1[[#This Row],[total sales]]</f>
        <v>1.28</v>
      </c>
      <c r="T952" s="2">
        <f>Table1[[#This Row],[total sales]]/(2017-Table1[[#This Row],[year_of_release]])</f>
        <v>73529.411764705888</v>
      </c>
      <c r="U952" s="9">
        <f>Table1[[#This Row],[na_sales]]/(2017-Table1[[#This Row],[year_of_release]])</f>
        <v>41176.470588235294</v>
      </c>
      <c r="V952" s="6">
        <f>Table1[[#This Row],[eu_sales]]/(2017-Table1[[#This Row],[year_of_release]])</f>
        <v>27647.058823529413</v>
      </c>
      <c r="W952" s="6">
        <f>Table1[[#This Row],[jp_sales]]/(2017-Table1[[#This Row],[year_of_release]])</f>
        <v>0</v>
      </c>
      <c r="X952" s="6">
        <f>Table1[[#This Row],[other_sales]]/(2017-Table1[[#This Row],[year_of_release]])</f>
        <v>4705.8823529411766</v>
      </c>
      <c r="Y952" s="4">
        <v>484244580</v>
      </c>
      <c r="Z952" s="4">
        <v>429286318</v>
      </c>
      <c r="AA952" s="4">
        <v>126843000</v>
      </c>
      <c r="AB952" s="1">
        <f>Table1[[#This Row],[na_sales]]/Table1[[#This Row],[NA population]]</f>
        <v>1.4455505108596156E-3</v>
      </c>
      <c r="AC952" s="1">
        <f>Table1[[#This Row],[eu_sales]]/Table1[[#This Row],[Eu population]]</f>
        <v>1.0948403904174743E-3</v>
      </c>
      <c r="AD952" s="1">
        <f>Table1[[#This Row],[jp_sales]]/Table1[[#This Row],[Jp population]]</f>
        <v>0</v>
      </c>
    </row>
    <row r="953" spans="1:30" x14ac:dyDescent="0.25">
      <c r="A953" t="s">
        <v>829</v>
      </c>
      <c r="B953" t="s">
        <v>39</v>
      </c>
      <c r="C953">
        <v>2013</v>
      </c>
      <c r="D953" t="s">
        <v>40</v>
      </c>
      <c r="E953" t="s">
        <v>572</v>
      </c>
      <c r="F953" s="4">
        <v>560000</v>
      </c>
      <c r="G953" s="4">
        <v>410000</v>
      </c>
      <c r="H953" s="4">
        <v>90000</v>
      </c>
      <c r="I953" s="4">
        <v>190000</v>
      </c>
      <c r="J953">
        <v>7.6</v>
      </c>
      <c r="K953">
        <v>26</v>
      </c>
      <c r="L953">
        <v>6.3</v>
      </c>
      <c r="M953" s="4">
        <v>278</v>
      </c>
      <c r="N953" t="s">
        <v>426</v>
      </c>
      <c r="O953" t="s">
        <v>43</v>
      </c>
      <c r="P953" s="4">
        <v>1250000</v>
      </c>
      <c r="Q953" s="3">
        <f>AVERAGE(Table1[[#This Row],[critic_score]],Table1[[#This Row],[user_score]])</f>
        <v>6.9499999999999993</v>
      </c>
      <c r="R953" s="4">
        <f>Table1[[#This Row],[user_count]]+Table1[[#This Row],[critic_count]]</f>
        <v>304</v>
      </c>
      <c r="S953" s="2">
        <f>100000*Table1[[#This Row],[review_count]]/Table1[[#This Row],[total sales]]</f>
        <v>24.32</v>
      </c>
      <c r="T953" s="2">
        <f>Table1[[#This Row],[total sales]]/(2017-Table1[[#This Row],[year_of_release]])</f>
        <v>312500</v>
      </c>
      <c r="U953" s="9">
        <f>Table1[[#This Row],[na_sales]]/(2017-Table1[[#This Row],[year_of_release]])</f>
        <v>140000</v>
      </c>
      <c r="V953" s="6">
        <f>Table1[[#This Row],[eu_sales]]/(2017-Table1[[#This Row],[year_of_release]])</f>
        <v>102500</v>
      </c>
      <c r="W953" s="6">
        <f>Table1[[#This Row],[jp_sales]]/(2017-Table1[[#This Row],[year_of_release]])</f>
        <v>22500</v>
      </c>
      <c r="X953" s="6">
        <f>Table1[[#This Row],[other_sales]]/(2017-Table1[[#This Row],[year_of_release]])</f>
        <v>47500</v>
      </c>
      <c r="Y953" s="4">
        <v>556861736</v>
      </c>
      <c r="Z953" s="4">
        <v>442492884</v>
      </c>
      <c r="AA953" s="4">
        <v>127445000</v>
      </c>
      <c r="AB953" s="1">
        <f>Table1[[#This Row],[na_sales]]/Table1[[#This Row],[NA population]]</f>
        <v>1.0056356251419653E-3</v>
      </c>
      <c r="AC953" s="1">
        <f>Table1[[#This Row],[eu_sales]]/Table1[[#This Row],[Eu population]]</f>
        <v>9.265685727953989E-4</v>
      </c>
      <c r="AD953" s="1">
        <f>Table1[[#This Row],[jp_sales]]/Table1[[#This Row],[Jp population]]</f>
        <v>7.0618698261995375E-4</v>
      </c>
    </row>
    <row r="954" spans="1:30" x14ac:dyDescent="0.25">
      <c r="A954" t="s">
        <v>489</v>
      </c>
      <c r="B954" t="s">
        <v>45</v>
      </c>
      <c r="C954">
        <v>2008</v>
      </c>
      <c r="D954" t="s">
        <v>40</v>
      </c>
      <c r="E954" t="s">
        <v>183</v>
      </c>
      <c r="F954" s="4">
        <v>490000</v>
      </c>
      <c r="G954" s="4">
        <v>0</v>
      </c>
      <c r="H954" s="4">
        <v>10000</v>
      </c>
      <c r="I954" s="4">
        <v>750000</v>
      </c>
      <c r="J954">
        <v>6.8</v>
      </c>
      <c r="K954">
        <v>7</v>
      </c>
      <c r="L954">
        <v>7.4</v>
      </c>
      <c r="M954" s="4">
        <v>33</v>
      </c>
      <c r="N954" t="s">
        <v>728</v>
      </c>
      <c r="O954" t="s">
        <v>67</v>
      </c>
      <c r="P954" s="4">
        <v>1250000</v>
      </c>
      <c r="Q954" s="3">
        <f>AVERAGE(Table1[[#This Row],[critic_score]],Table1[[#This Row],[user_score]])</f>
        <v>7.1</v>
      </c>
      <c r="R954" s="4">
        <f>Table1[[#This Row],[user_count]]+Table1[[#This Row],[critic_count]]</f>
        <v>40</v>
      </c>
      <c r="S954" s="2">
        <f>100000*Table1[[#This Row],[review_count]]/Table1[[#This Row],[total sales]]</f>
        <v>3.2</v>
      </c>
      <c r="T954" s="2">
        <f>Table1[[#This Row],[total sales]]/(2017-Table1[[#This Row],[year_of_release]])</f>
        <v>138888.88888888888</v>
      </c>
      <c r="U954" s="9">
        <f>Table1[[#This Row],[na_sales]]/(2017-Table1[[#This Row],[year_of_release]])</f>
        <v>54444.444444444445</v>
      </c>
      <c r="V954" s="6">
        <f>Table1[[#This Row],[eu_sales]]/(2017-Table1[[#This Row],[year_of_release]])</f>
        <v>0</v>
      </c>
      <c r="W954" s="6">
        <f>Table1[[#This Row],[jp_sales]]/(2017-Table1[[#This Row],[year_of_release]])</f>
        <v>1111.1111111111111</v>
      </c>
      <c r="X954" s="6">
        <f>Table1[[#This Row],[other_sales]]/(2017-Table1[[#This Row],[year_of_release]])</f>
        <v>83333.333333333328</v>
      </c>
      <c r="Y954" s="4">
        <v>528816311</v>
      </c>
      <c r="Z954" s="4">
        <v>440001482</v>
      </c>
      <c r="AA954" s="4">
        <v>128063000</v>
      </c>
      <c r="AB954" s="1">
        <f>Table1[[#This Row],[na_sales]]/Table1[[#This Row],[NA population]]</f>
        <v>9.2659774255715046E-4</v>
      </c>
      <c r="AC954" s="1">
        <f>Table1[[#This Row],[eu_sales]]/Table1[[#This Row],[Eu population]]</f>
        <v>0</v>
      </c>
      <c r="AD954" s="1">
        <f>Table1[[#This Row],[jp_sales]]/Table1[[#This Row],[Jp population]]</f>
        <v>7.8086566767918917E-5</v>
      </c>
    </row>
    <row r="955" spans="1:30" x14ac:dyDescent="0.25">
      <c r="A955" t="s">
        <v>1092</v>
      </c>
      <c r="B955" t="s">
        <v>39</v>
      </c>
      <c r="C955">
        <v>2008</v>
      </c>
      <c r="D955" t="s">
        <v>54</v>
      </c>
      <c r="E955" t="s">
        <v>51</v>
      </c>
      <c r="F955" s="4">
        <v>940000</v>
      </c>
      <c r="G955" s="4">
        <v>160000</v>
      </c>
      <c r="H955" s="4">
        <v>20000</v>
      </c>
      <c r="I955" s="4">
        <v>130000</v>
      </c>
      <c r="J955">
        <v>6.3</v>
      </c>
      <c r="K955">
        <v>64</v>
      </c>
      <c r="L955">
        <v>6.9</v>
      </c>
      <c r="M955" s="4">
        <v>223</v>
      </c>
      <c r="N955" t="s">
        <v>1093</v>
      </c>
      <c r="O955" t="s">
        <v>43</v>
      </c>
      <c r="P955" s="4">
        <v>1250000</v>
      </c>
      <c r="Q955" s="3">
        <f>AVERAGE(Table1[[#This Row],[critic_score]],Table1[[#This Row],[user_score]])</f>
        <v>6.6</v>
      </c>
      <c r="R955" s="4">
        <f>Table1[[#This Row],[user_count]]+Table1[[#This Row],[critic_count]]</f>
        <v>287</v>
      </c>
      <c r="S955" s="2">
        <f>100000*Table1[[#This Row],[review_count]]/Table1[[#This Row],[total sales]]</f>
        <v>22.96</v>
      </c>
      <c r="T955" s="2">
        <f>Table1[[#This Row],[total sales]]/(2017-Table1[[#This Row],[year_of_release]])</f>
        <v>138888.88888888888</v>
      </c>
      <c r="U955" s="9">
        <f>Table1[[#This Row],[na_sales]]/(2017-Table1[[#This Row],[year_of_release]])</f>
        <v>104444.44444444444</v>
      </c>
      <c r="V955" s="6">
        <f>Table1[[#This Row],[eu_sales]]/(2017-Table1[[#This Row],[year_of_release]])</f>
        <v>17777.777777777777</v>
      </c>
      <c r="W955" s="6">
        <f>Table1[[#This Row],[jp_sales]]/(2017-Table1[[#This Row],[year_of_release]])</f>
        <v>2222.2222222222222</v>
      </c>
      <c r="X955" s="6">
        <f>Table1[[#This Row],[other_sales]]/(2017-Table1[[#This Row],[year_of_release]])</f>
        <v>14444.444444444445</v>
      </c>
      <c r="Y955" s="4">
        <v>528816311</v>
      </c>
      <c r="Z955" s="4">
        <v>440001482</v>
      </c>
      <c r="AA955" s="4">
        <v>128063000</v>
      </c>
      <c r="AB955" s="1">
        <f>Table1[[#This Row],[na_sales]]/Table1[[#This Row],[NA population]]</f>
        <v>1.7775548530688191E-3</v>
      </c>
      <c r="AC955" s="1">
        <f>Table1[[#This Row],[eu_sales]]/Table1[[#This Row],[Eu population]]</f>
        <v>3.6363513884710049E-4</v>
      </c>
      <c r="AD955" s="1">
        <f>Table1[[#This Row],[jp_sales]]/Table1[[#This Row],[Jp population]]</f>
        <v>1.5617313353583783E-4</v>
      </c>
    </row>
    <row r="956" spans="1:30" x14ac:dyDescent="0.25">
      <c r="A956" t="s">
        <v>258</v>
      </c>
      <c r="B956" t="s">
        <v>34</v>
      </c>
      <c r="C956">
        <v>2005</v>
      </c>
      <c r="D956" t="s">
        <v>23</v>
      </c>
      <c r="E956" t="s">
        <v>100</v>
      </c>
      <c r="F956" s="4">
        <v>1000000</v>
      </c>
      <c r="G956" s="4">
        <v>130000</v>
      </c>
      <c r="H956" s="4">
        <v>20000</v>
      </c>
      <c r="I956" s="4">
        <v>100000</v>
      </c>
      <c r="J956">
        <v>8.3000000000000007</v>
      </c>
      <c r="K956">
        <v>54</v>
      </c>
      <c r="L956">
        <v>8.5</v>
      </c>
      <c r="M956" s="4">
        <v>134</v>
      </c>
      <c r="N956" t="s">
        <v>141</v>
      </c>
      <c r="O956" t="s">
        <v>67</v>
      </c>
      <c r="P956" s="4">
        <v>1250000</v>
      </c>
      <c r="Q956" s="3">
        <f>AVERAGE(Table1[[#This Row],[critic_score]],Table1[[#This Row],[user_score]])</f>
        <v>8.4</v>
      </c>
      <c r="R956" s="4">
        <f>Table1[[#This Row],[user_count]]+Table1[[#This Row],[critic_count]]</f>
        <v>188</v>
      </c>
      <c r="S956" s="2">
        <f>100000*Table1[[#This Row],[review_count]]/Table1[[#This Row],[total sales]]</f>
        <v>15.04</v>
      </c>
      <c r="T956" s="2">
        <f>Table1[[#This Row],[total sales]]/(2017-Table1[[#This Row],[year_of_release]])</f>
        <v>104166.66666666667</v>
      </c>
      <c r="U956" s="9">
        <f>Table1[[#This Row],[na_sales]]/(2017-Table1[[#This Row],[year_of_release]])</f>
        <v>83333.333333333328</v>
      </c>
      <c r="V956" s="6">
        <f>Table1[[#This Row],[eu_sales]]/(2017-Table1[[#This Row],[year_of_release]])</f>
        <v>10833.333333333334</v>
      </c>
      <c r="W956" s="6">
        <f>Table1[[#This Row],[jp_sales]]/(2017-Table1[[#This Row],[year_of_release]])</f>
        <v>1666.6666666666667</v>
      </c>
      <c r="X956" s="6">
        <f>Table1[[#This Row],[other_sales]]/(2017-Table1[[#This Row],[year_of_release]])</f>
        <v>8333.3333333333339</v>
      </c>
      <c r="Y956" s="4">
        <v>511054143</v>
      </c>
      <c r="Z956" s="4">
        <v>435713800</v>
      </c>
      <c r="AA956" s="4">
        <v>127773000</v>
      </c>
      <c r="AB956" s="1">
        <f>Table1[[#This Row],[na_sales]]/Table1[[#This Row],[NA population]]</f>
        <v>1.9567398360764293E-3</v>
      </c>
      <c r="AC956" s="1">
        <f>Table1[[#This Row],[eu_sales]]/Table1[[#This Row],[Eu population]]</f>
        <v>2.9836098833683946E-4</v>
      </c>
      <c r="AD956" s="1">
        <f>Table1[[#This Row],[jp_sales]]/Table1[[#This Row],[Jp population]]</f>
        <v>1.5652759190126241E-4</v>
      </c>
    </row>
    <row r="957" spans="1:30" x14ac:dyDescent="0.25">
      <c r="A957" t="s">
        <v>695</v>
      </c>
      <c r="B957" t="s">
        <v>39</v>
      </c>
      <c r="C957">
        <v>2007</v>
      </c>
      <c r="D957" t="s">
        <v>54</v>
      </c>
      <c r="E957" t="s">
        <v>83</v>
      </c>
      <c r="F957" s="4">
        <v>470000</v>
      </c>
      <c r="G957" s="4">
        <v>530000</v>
      </c>
      <c r="H957" s="4">
        <v>30000</v>
      </c>
      <c r="I957" s="4">
        <v>220000</v>
      </c>
      <c r="J957">
        <v>8.6</v>
      </c>
      <c r="K957">
        <v>32</v>
      </c>
      <c r="L957">
        <v>7.6</v>
      </c>
      <c r="M957" s="4">
        <v>81</v>
      </c>
      <c r="N957" t="s">
        <v>189</v>
      </c>
      <c r="O957" t="s">
        <v>43</v>
      </c>
      <c r="P957" s="4">
        <v>1250000</v>
      </c>
      <c r="Q957" s="3">
        <f>AVERAGE(Table1[[#This Row],[critic_score]],Table1[[#This Row],[user_score]])</f>
        <v>8.1</v>
      </c>
      <c r="R957" s="4">
        <f>Table1[[#This Row],[user_count]]+Table1[[#This Row],[critic_count]]</f>
        <v>113</v>
      </c>
      <c r="S957" s="2">
        <f>100000*Table1[[#This Row],[review_count]]/Table1[[#This Row],[total sales]]</f>
        <v>9.0399999999999991</v>
      </c>
      <c r="T957" s="2">
        <f>Table1[[#This Row],[total sales]]/(2017-Table1[[#This Row],[year_of_release]])</f>
        <v>125000</v>
      </c>
      <c r="U957" s="9">
        <f>Table1[[#This Row],[na_sales]]/(2017-Table1[[#This Row],[year_of_release]])</f>
        <v>47000</v>
      </c>
      <c r="V957" s="6">
        <f>Table1[[#This Row],[eu_sales]]/(2017-Table1[[#This Row],[year_of_release]])</f>
        <v>53000</v>
      </c>
      <c r="W957" s="6">
        <f>Table1[[#This Row],[jp_sales]]/(2017-Table1[[#This Row],[year_of_release]])</f>
        <v>3000</v>
      </c>
      <c r="X957" s="6">
        <f>Table1[[#This Row],[other_sales]]/(2017-Table1[[#This Row],[year_of_release]])</f>
        <v>22000</v>
      </c>
      <c r="Y957" s="4">
        <v>522751172</v>
      </c>
      <c r="Z957" s="4">
        <v>438594184</v>
      </c>
      <c r="AA957" s="4">
        <v>128001000</v>
      </c>
      <c r="AB957" s="1">
        <f>Table1[[#This Row],[na_sales]]/Table1[[#This Row],[NA population]]</f>
        <v>8.9908932810580093E-4</v>
      </c>
      <c r="AC957" s="1">
        <f>Table1[[#This Row],[eu_sales]]/Table1[[#This Row],[Eu population]]</f>
        <v>1.2084063567974718E-3</v>
      </c>
      <c r="AD957" s="1">
        <f>Table1[[#This Row],[jp_sales]]/Table1[[#This Row],[Jp population]]</f>
        <v>2.343731689596175E-4</v>
      </c>
    </row>
    <row r="958" spans="1:30" x14ac:dyDescent="0.25">
      <c r="A958" t="s">
        <v>1096</v>
      </c>
      <c r="B958" t="s">
        <v>892</v>
      </c>
      <c r="C958">
        <v>2012</v>
      </c>
      <c r="D958" t="s">
        <v>27</v>
      </c>
      <c r="E958" t="s">
        <v>51</v>
      </c>
      <c r="F958" s="4">
        <v>350000</v>
      </c>
      <c r="G958" s="4">
        <v>610000</v>
      </c>
      <c r="H958" s="4">
        <v>20000</v>
      </c>
      <c r="I958" s="4">
        <v>270000</v>
      </c>
      <c r="J958">
        <v>8.8000000000000007</v>
      </c>
      <c r="K958">
        <v>71</v>
      </c>
      <c r="L958">
        <v>8.6</v>
      </c>
      <c r="M958" s="4">
        <v>348</v>
      </c>
      <c r="N958" t="s">
        <v>1097</v>
      </c>
      <c r="O958" t="s">
        <v>21</v>
      </c>
      <c r="P958" s="4">
        <v>1250000</v>
      </c>
      <c r="Q958" s="3">
        <f>AVERAGE(Table1[[#This Row],[critic_score]],Table1[[#This Row],[user_score]])</f>
        <v>8.6999999999999993</v>
      </c>
      <c r="R958" s="4">
        <f>Table1[[#This Row],[user_count]]+Table1[[#This Row],[critic_count]]</f>
        <v>419</v>
      </c>
      <c r="S958" s="2">
        <f>100000*Table1[[#This Row],[review_count]]/Table1[[#This Row],[total sales]]</f>
        <v>33.520000000000003</v>
      </c>
      <c r="T958" s="2">
        <f>Table1[[#This Row],[total sales]]/(2017-Table1[[#This Row],[year_of_release]])</f>
        <v>250000</v>
      </c>
      <c r="U958" s="9">
        <f>Table1[[#This Row],[na_sales]]/(2017-Table1[[#This Row],[year_of_release]])</f>
        <v>70000</v>
      </c>
      <c r="V958" s="6">
        <f>Table1[[#This Row],[eu_sales]]/(2017-Table1[[#This Row],[year_of_release]])</f>
        <v>122000</v>
      </c>
      <c r="W958" s="6">
        <f>Table1[[#This Row],[jp_sales]]/(2017-Table1[[#This Row],[year_of_release]])</f>
        <v>4000</v>
      </c>
      <c r="X958" s="6">
        <f>Table1[[#This Row],[other_sales]]/(2017-Table1[[#This Row],[year_of_release]])</f>
        <v>54000</v>
      </c>
      <c r="Y958" s="4">
        <v>551484507</v>
      </c>
      <c r="Z958" s="4">
        <v>441417242</v>
      </c>
      <c r="AA958" s="4">
        <v>127629000</v>
      </c>
      <c r="AB958" s="1">
        <f>Table1[[#This Row],[na_sales]]/Table1[[#This Row],[NA population]]</f>
        <v>6.3465064849047514E-4</v>
      </c>
      <c r="AC958" s="1">
        <f>Table1[[#This Row],[eu_sales]]/Table1[[#This Row],[Eu population]]</f>
        <v>1.3819124899520803E-3</v>
      </c>
      <c r="AD958" s="1">
        <f>Table1[[#This Row],[jp_sales]]/Table1[[#This Row],[Jp population]]</f>
        <v>1.5670419732192526E-4</v>
      </c>
    </row>
    <row r="959" spans="1:30" x14ac:dyDescent="0.25">
      <c r="A959" t="s">
        <v>3095</v>
      </c>
      <c r="B959" t="s">
        <v>69</v>
      </c>
      <c r="C959">
        <v>2015</v>
      </c>
      <c r="D959" t="s">
        <v>96</v>
      </c>
      <c r="E959" t="s">
        <v>1685</v>
      </c>
      <c r="F959" s="4">
        <v>90000</v>
      </c>
      <c r="G959" s="4">
        <v>10000</v>
      </c>
      <c r="H959" s="4">
        <v>130000</v>
      </c>
      <c r="I959" s="4">
        <v>10000</v>
      </c>
      <c r="J959">
        <v>7.7</v>
      </c>
      <c r="K959">
        <v>44</v>
      </c>
      <c r="L959">
        <v>7.9</v>
      </c>
      <c r="M959" s="4">
        <v>49</v>
      </c>
      <c r="N959" t="s">
        <v>2619</v>
      </c>
      <c r="O959" t="s">
        <v>84</v>
      </c>
      <c r="P959" s="4">
        <v>240000</v>
      </c>
      <c r="Q959" s="3">
        <f>AVERAGE(Table1[[#This Row],[critic_score]],Table1[[#This Row],[user_score]])</f>
        <v>7.8000000000000007</v>
      </c>
      <c r="R959" s="4">
        <f>Table1[[#This Row],[user_count]]+Table1[[#This Row],[critic_count]]</f>
        <v>93</v>
      </c>
      <c r="S959" s="2">
        <f>100000*Table1[[#This Row],[review_count]]/Table1[[#This Row],[total sales]]</f>
        <v>38.75</v>
      </c>
      <c r="T959" s="2">
        <f>Table1[[#This Row],[total sales]]/(2017-Table1[[#This Row],[year_of_release]])</f>
        <v>120000</v>
      </c>
      <c r="U959" s="9">
        <f>Table1[[#This Row],[na_sales]]/(2017-Table1[[#This Row],[year_of_release]])</f>
        <v>45000</v>
      </c>
      <c r="V959" s="6">
        <f>Table1[[#This Row],[eu_sales]]/(2017-Table1[[#This Row],[year_of_release]])</f>
        <v>5000</v>
      </c>
      <c r="W959" s="6">
        <f>Table1[[#This Row],[jp_sales]]/(2017-Table1[[#This Row],[year_of_release]])</f>
        <v>65000</v>
      </c>
      <c r="X959" s="6">
        <f>Table1[[#This Row],[other_sales]]/(2017-Table1[[#This Row],[year_of_release]])</f>
        <v>5000</v>
      </c>
      <c r="Y959" s="4">
        <v>567732286</v>
      </c>
      <c r="Z959" s="4">
        <v>444588718</v>
      </c>
      <c r="AA959" s="4">
        <v>127141000</v>
      </c>
      <c r="AB959" s="1">
        <f>Table1[[#This Row],[na_sales]]/Table1[[#This Row],[NA population]]</f>
        <v>1.5852542161042432E-4</v>
      </c>
      <c r="AC959" s="1">
        <f>Table1[[#This Row],[eu_sales]]/Table1[[#This Row],[Eu population]]</f>
        <v>2.2492698521423118E-5</v>
      </c>
      <c r="AD959" s="1">
        <f>Table1[[#This Row],[jp_sales]]/Table1[[#This Row],[Jp population]]</f>
        <v>1.0224868453134709E-3</v>
      </c>
    </row>
    <row r="960" spans="1:30" x14ac:dyDescent="0.25">
      <c r="A960" t="s">
        <v>1102</v>
      </c>
      <c r="B960" t="s">
        <v>45</v>
      </c>
      <c r="C960">
        <v>2003</v>
      </c>
      <c r="D960" t="s">
        <v>40</v>
      </c>
      <c r="E960" t="s">
        <v>270</v>
      </c>
      <c r="F960" s="4">
        <v>610000</v>
      </c>
      <c r="G960" s="4">
        <v>480000</v>
      </c>
      <c r="H960" s="4">
        <v>0</v>
      </c>
      <c r="I960" s="4">
        <v>160000</v>
      </c>
      <c r="J960">
        <v>5.2</v>
      </c>
      <c r="K960">
        <v>37</v>
      </c>
      <c r="L960">
        <v>6.2</v>
      </c>
      <c r="M960" s="4">
        <v>106</v>
      </c>
      <c r="N960" t="s">
        <v>1103</v>
      </c>
      <c r="O960" t="s">
        <v>67</v>
      </c>
      <c r="P960" s="4">
        <v>1250000</v>
      </c>
      <c r="Q960" s="3">
        <f>AVERAGE(Table1[[#This Row],[critic_score]],Table1[[#This Row],[user_score]])</f>
        <v>5.7</v>
      </c>
      <c r="R960" s="4">
        <f>Table1[[#This Row],[user_count]]+Table1[[#This Row],[critic_count]]</f>
        <v>143</v>
      </c>
      <c r="S960" s="2">
        <f>100000*Table1[[#This Row],[review_count]]/Table1[[#This Row],[total sales]]</f>
        <v>11.44</v>
      </c>
      <c r="T960" s="2">
        <f>Table1[[#This Row],[total sales]]/(2017-Table1[[#This Row],[year_of_release]])</f>
        <v>89285.71428571429</v>
      </c>
      <c r="U960" s="9">
        <f>Table1[[#This Row],[na_sales]]/(2017-Table1[[#This Row],[year_of_release]])</f>
        <v>43571.428571428572</v>
      </c>
      <c r="V960" s="6">
        <f>Table1[[#This Row],[eu_sales]]/(2017-Table1[[#This Row],[year_of_release]])</f>
        <v>34285.714285714283</v>
      </c>
      <c r="W960" s="6">
        <f>Table1[[#This Row],[jp_sales]]/(2017-Table1[[#This Row],[year_of_release]])</f>
        <v>0</v>
      </c>
      <c r="X960" s="6">
        <f>Table1[[#This Row],[other_sales]]/(2017-Table1[[#This Row],[year_of_release]])</f>
        <v>11428.571428571429</v>
      </c>
      <c r="Y960" s="4">
        <v>500125528</v>
      </c>
      <c r="Z960" s="4">
        <v>432552540</v>
      </c>
      <c r="AA960" s="4">
        <v>127718000</v>
      </c>
      <c r="AB960" s="1">
        <f>Table1[[#This Row],[na_sales]]/Table1[[#This Row],[NA population]]</f>
        <v>1.2196937885562203E-3</v>
      </c>
      <c r="AC960" s="1">
        <f>Table1[[#This Row],[eu_sales]]/Table1[[#This Row],[Eu population]]</f>
        <v>1.1096917844939716E-3</v>
      </c>
      <c r="AD960" s="1">
        <f>Table1[[#This Row],[jp_sales]]/Table1[[#This Row],[Jp population]]</f>
        <v>0</v>
      </c>
    </row>
    <row r="961" spans="1:30" x14ac:dyDescent="0.25">
      <c r="A961" t="s">
        <v>928</v>
      </c>
      <c r="B961" t="s">
        <v>45</v>
      </c>
      <c r="C961">
        <v>2004</v>
      </c>
      <c r="D961" t="s">
        <v>40</v>
      </c>
      <c r="E961" t="s">
        <v>83</v>
      </c>
      <c r="F961" s="4">
        <v>520000</v>
      </c>
      <c r="G961" s="4">
        <v>560000</v>
      </c>
      <c r="H961" s="4">
        <v>0</v>
      </c>
      <c r="I961" s="4">
        <v>170000</v>
      </c>
      <c r="J961">
        <v>8.6999999999999993</v>
      </c>
      <c r="K961">
        <v>45</v>
      </c>
      <c r="L961">
        <v>8.6</v>
      </c>
      <c r="M961" s="4">
        <v>34</v>
      </c>
      <c r="N961" t="s">
        <v>507</v>
      </c>
      <c r="O961" t="s">
        <v>67</v>
      </c>
      <c r="P961" s="4">
        <v>1250000</v>
      </c>
      <c r="Q961" s="3">
        <f>AVERAGE(Table1[[#This Row],[critic_score]],Table1[[#This Row],[user_score]])</f>
        <v>8.6499999999999986</v>
      </c>
      <c r="R961" s="4">
        <f>Table1[[#This Row],[user_count]]+Table1[[#This Row],[critic_count]]</f>
        <v>79</v>
      </c>
      <c r="S961" s="2">
        <f>100000*Table1[[#This Row],[review_count]]/Table1[[#This Row],[total sales]]</f>
        <v>6.32</v>
      </c>
      <c r="T961" s="2">
        <f>Table1[[#This Row],[total sales]]/(2017-Table1[[#This Row],[year_of_release]])</f>
        <v>96153.846153846156</v>
      </c>
      <c r="U961" s="9">
        <f>Table1[[#This Row],[na_sales]]/(2017-Table1[[#This Row],[year_of_release]])</f>
        <v>40000</v>
      </c>
      <c r="V961" s="6">
        <f>Table1[[#This Row],[eu_sales]]/(2017-Table1[[#This Row],[year_of_release]])</f>
        <v>43076.923076923078</v>
      </c>
      <c r="W961" s="6">
        <f>Table1[[#This Row],[jp_sales]]/(2017-Table1[[#This Row],[year_of_release]])</f>
        <v>0</v>
      </c>
      <c r="X961" s="6">
        <f>Table1[[#This Row],[other_sales]]/(2017-Table1[[#This Row],[year_of_release]])</f>
        <v>13076.923076923076</v>
      </c>
      <c r="Y961" s="4">
        <v>505524224</v>
      </c>
      <c r="Z961" s="4">
        <v>434174638</v>
      </c>
      <c r="AA961" s="4">
        <v>127761000</v>
      </c>
      <c r="AB961" s="1">
        <f>Table1[[#This Row],[na_sales]]/Table1[[#This Row],[NA population]]</f>
        <v>1.0286351777279025E-3</v>
      </c>
      <c r="AC961" s="1">
        <f>Table1[[#This Row],[eu_sales]]/Table1[[#This Row],[Eu population]]</f>
        <v>1.2898035743856601E-3</v>
      </c>
      <c r="AD961" s="1">
        <f>Table1[[#This Row],[jp_sales]]/Table1[[#This Row],[Jp population]]</f>
        <v>0</v>
      </c>
    </row>
    <row r="962" spans="1:30" x14ac:dyDescent="0.25">
      <c r="A962" t="s">
        <v>1094</v>
      </c>
      <c r="B962" t="s">
        <v>138</v>
      </c>
      <c r="C962">
        <v>2005</v>
      </c>
      <c r="D962" t="s">
        <v>96</v>
      </c>
      <c r="E962" t="s">
        <v>20</v>
      </c>
      <c r="F962" s="4">
        <v>710000</v>
      </c>
      <c r="G962" s="4">
        <v>190000</v>
      </c>
      <c r="H962" s="4">
        <v>310000</v>
      </c>
      <c r="I962" s="4">
        <v>30000</v>
      </c>
      <c r="J962">
        <v>6.4</v>
      </c>
      <c r="K962">
        <v>27</v>
      </c>
      <c r="L962">
        <v>8.3000000000000007</v>
      </c>
      <c r="M962" s="4">
        <v>74</v>
      </c>
      <c r="N962" t="s">
        <v>535</v>
      </c>
      <c r="O962" t="s">
        <v>21</v>
      </c>
      <c r="P962" s="4">
        <v>1240000</v>
      </c>
      <c r="Q962" s="3">
        <f>AVERAGE(Table1[[#This Row],[critic_score]],Table1[[#This Row],[user_score]])</f>
        <v>7.3500000000000005</v>
      </c>
      <c r="R962" s="4">
        <f>Table1[[#This Row],[user_count]]+Table1[[#This Row],[critic_count]]</f>
        <v>101</v>
      </c>
      <c r="S962" s="2">
        <f>100000*Table1[[#This Row],[review_count]]/Table1[[#This Row],[total sales]]</f>
        <v>8.1451612903225801</v>
      </c>
      <c r="T962" s="2">
        <f>Table1[[#This Row],[total sales]]/(2017-Table1[[#This Row],[year_of_release]])</f>
        <v>103333.33333333333</v>
      </c>
      <c r="U962" s="9">
        <f>Table1[[#This Row],[na_sales]]/(2017-Table1[[#This Row],[year_of_release]])</f>
        <v>59166.666666666664</v>
      </c>
      <c r="V962" s="6">
        <f>Table1[[#This Row],[eu_sales]]/(2017-Table1[[#This Row],[year_of_release]])</f>
        <v>15833.333333333334</v>
      </c>
      <c r="W962" s="6">
        <f>Table1[[#This Row],[jp_sales]]/(2017-Table1[[#This Row],[year_of_release]])</f>
        <v>25833.333333333332</v>
      </c>
      <c r="X962" s="6">
        <f>Table1[[#This Row],[other_sales]]/(2017-Table1[[#This Row],[year_of_release]])</f>
        <v>2500</v>
      </c>
      <c r="Y962" s="4">
        <v>511054143</v>
      </c>
      <c r="Z962" s="4">
        <v>435713800</v>
      </c>
      <c r="AA962" s="4">
        <v>127773000</v>
      </c>
      <c r="AB962" s="1">
        <f>Table1[[#This Row],[na_sales]]/Table1[[#This Row],[NA population]]</f>
        <v>1.3892852836142648E-3</v>
      </c>
      <c r="AC962" s="1">
        <f>Table1[[#This Row],[eu_sales]]/Table1[[#This Row],[Eu population]]</f>
        <v>4.3606605987691921E-4</v>
      </c>
      <c r="AD962" s="1">
        <f>Table1[[#This Row],[jp_sales]]/Table1[[#This Row],[Jp population]]</f>
        <v>2.4261776744695673E-3</v>
      </c>
    </row>
    <row r="963" spans="1:30" x14ac:dyDescent="0.25">
      <c r="A963" t="s">
        <v>1095</v>
      </c>
      <c r="B963" t="s">
        <v>45</v>
      </c>
      <c r="C963">
        <v>2006</v>
      </c>
      <c r="D963" t="s">
        <v>54</v>
      </c>
      <c r="E963" t="s">
        <v>100</v>
      </c>
      <c r="F963" s="4">
        <v>1010000</v>
      </c>
      <c r="G963" s="4">
        <v>40000</v>
      </c>
      <c r="H963" s="4">
        <v>30000</v>
      </c>
      <c r="I963" s="4">
        <v>160000</v>
      </c>
      <c r="J963">
        <v>7.9</v>
      </c>
      <c r="K963">
        <v>62</v>
      </c>
      <c r="L963">
        <v>8.4</v>
      </c>
      <c r="M963" s="4">
        <v>194</v>
      </c>
      <c r="N963" t="s">
        <v>481</v>
      </c>
      <c r="O963" t="s">
        <v>43</v>
      </c>
      <c r="P963" s="4">
        <v>1240000</v>
      </c>
      <c r="Q963" s="3">
        <f>AVERAGE(Table1[[#This Row],[critic_score]],Table1[[#This Row],[user_score]])</f>
        <v>8.15</v>
      </c>
      <c r="R963" s="4">
        <f>Table1[[#This Row],[user_count]]+Table1[[#This Row],[critic_count]]</f>
        <v>256</v>
      </c>
      <c r="S963" s="2">
        <f>100000*Table1[[#This Row],[review_count]]/Table1[[#This Row],[total sales]]</f>
        <v>20.64516129032258</v>
      </c>
      <c r="T963" s="2">
        <f>Table1[[#This Row],[total sales]]/(2017-Table1[[#This Row],[year_of_release]])</f>
        <v>112727.27272727272</v>
      </c>
      <c r="U963" s="9">
        <f>Table1[[#This Row],[na_sales]]/(2017-Table1[[#This Row],[year_of_release]])</f>
        <v>91818.181818181823</v>
      </c>
      <c r="V963" s="6">
        <f>Table1[[#This Row],[eu_sales]]/(2017-Table1[[#This Row],[year_of_release]])</f>
        <v>3636.3636363636365</v>
      </c>
      <c r="W963" s="6">
        <f>Table1[[#This Row],[jp_sales]]/(2017-Table1[[#This Row],[year_of_release]])</f>
        <v>2727.2727272727275</v>
      </c>
      <c r="X963" s="6">
        <f>Table1[[#This Row],[other_sales]]/(2017-Table1[[#This Row],[year_of_release]])</f>
        <v>14545.454545454546</v>
      </c>
      <c r="Y963" s="4">
        <v>516818555</v>
      </c>
      <c r="Z963" s="4">
        <v>437126892</v>
      </c>
      <c r="AA963" s="4">
        <v>127854000</v>
      </c>
      <c r="AB963" s="1">
        <f>Table1[[#This Row],[na_sales]]/Table1[[#This Row],[NA population]]</f>
        <v>1.9542642001311272E-3</v>
      </c>
      <c r="AC963" s="1">
        <f>Table1[[#This Row],[eu_sales]]/Table1[[#This Row],[Eu population]]</f>
        <v>9.1506609938790949E-5</v>
      </c>
      <c r="AD963" s="1">
        <f>Table1[[#This Row],[jp_sales]]/Table1[[#This Row],[Jp population]]</f>
        <v>2.346426392604064E-4</v>
      </c>
    </row>
    <row r="964" spans="1:30" x14ac:dyDescent="0.25">
      <c r="A964" t="s">
        <v>1100</v>
      </c>
      <c r="B964" t="s">
        <v>113</v>
      </c>
      <c r="C964">
        <v>2002</v>
      </c>
      <c r="D964" t="s">
        <v>225</v>
      </c>
      <c r="E964" t="s">
        <v>231</v>
      </c>
      <c r="F964" s="4">
        <v>1190000</v>
      </c>
      <c r="G964" s="4">
        <v>50000</v>
      </c>
      <c r="H964" s="4">
        <v>0</v>
      </c>
      <c r="I964" s="4">
        <v>0</v>
      </c>
      <c r="J964">
        <v>7.4</v>
      </c>
      <c r="K964">
        <v>22</v>
      </c>
      <c r="L964">
        <v>8.5</v>
      </c>
      <c r="M964" s="4">
        <v>135</v>
      </c>
      <c r="N964" t="s">
        <v>1101</v>
      </c>
      <c r="O964" t="s">
        <v>21</v>
      </c>
      <c r="P964" s="4">
        <v>1240000</v>
      </c>
      <c r="Q964" s="3">
        <f>AVERAGE(Table1[[#This Row],[critic_score]],Table1[[#This Row],[user_score]])</f>
        <v>7.95</v>
      </c>
      <c r="R964" s="4">
        <f>Table1[[#This Row],[user_count]]+Table1[[#This Row],[critic_count]]</f>
        <v>157</v>
      </c>
      <c r="S964" s="2">
        <f>100000*Table1[[#This Row],[review_count]]/Table1[[#This Row],[total sales]]</f>
        <v>12.661290322580646</v>
      </c>
      <c r="T964" s="2">
        <f>Table1[[#This Row],[total sales]]/(2017-Table1[[#This Row],[year_of_release]])</f>
        <v>82666.666666666672</v>
      </c>
      <c r="U964" s="9">
        <f>Table1[[#This Row],[na_sales]]/(2017-Table1[[#This Row],[year_of_release]])</f>
        <v>79333.333333333328</v>
      </c>
      <c r="V964" s="6">
        <f>Table1[[#This Row],[eu_sales]]/(2017-Table1[[#This Row],[year_of_release]])</f>
        <v>3333.3333333333335</v>
      </c>
      <c r="W964" s="6">
        <f>Table1[[#This Row],[jp_sales]]/(2017-Table1[[#This Row],[year_of_release]])</f>
        <v>0</v>
      </c>
      <c r="X964" s="6">
        <f>Table1[[#This Row],[other_sales]]/(2017-Table1[[#This Row],[year_of_release]])</f>
        <v>0</v>
      </c>
      <c r="Y964" s="4">
        <v>495013192</v>
      </c>
      <c r="Z964" s="4">
        <v>431019772</v>
      </c>
      <c r="AA964" s="4">
        <v>127445000</v>
      </c>
      <c r="AB964" s="1">
        <f>Table1[[#This Row],[na_sales]]/Table1[[#This Row],[NA population]]</f>
        <v>2.4039763368568974E-3</v>
      </c>
      <c r="AC964" s="1">
        <f>Table1[[#This Row],[eu_sales]]/Table1[[#This Row],[Eu population]]</f>
        <v>1.1600395909447977E-4</v>
      </c>
      <c r="AD964" s="1">
        <f>Table1[[#This Row],[jp_sales]]/Table1[[#This Row],[Jp population]]</f>
        <v>0</v>
      </c>
    </row>
    <row r="965" spans="1:30" x14ac:dyDescent="0.25">
      <c r="A965" t="s">
        <v>1104</v>
      </c>
      <c r="B965" t="s">
        <v>45</v>
      </c>
      <c r="C965">
        <v>2005</v>
      </c>
      <c r="D965" t="s">
        <v>54</v>
      </c>
      <c r="E965" t="s">
        <v>51</v>
      </c>
      <c r="F965" s="4">
        <v>850000</v>
      </c>
      <c r="G965" s="4">
        <v>30000</v>
      </c>
      <c r="H965" s="4">
        <v>220000</v>
      </c>
      <c r="I965" s="4">
        <v>140000</v>
      </c>
      <c r="J965">
        <v>8.1</v>
      </c>
      <c r="K965">
        <v>51</v>
      </c>
      <c r="L965">
        <v>8.9</v>
      </c>
      <c r="M965" s="4">
        <v>155</v>
      </c>
      <c r="N965" t="s">
        <v>262</v>
      </c>
      <c r="O965" t="s">
        <v>67</v>
      </c>
      <c r="P965" s="4">
        <v>1240000</v>
      </c>
      <c r="Q965" s="3">
        <f>AVERAGE(Table1[[#This Row],[critic_score]],Table1[[#This Row],[user_score]])</f>
        <v>8.5</v>
      </c>
      <c r="R965" s="4">
        <f>Table1[[#This Row],[user_count]]+Table1[[#This Row],[critic_count]]</f>
        <v>206</v>
      </c>
      <c r="S965" s="2">
        <f>100000*Table1[[#This Row],[review_count]]/Table1[[#This Row],[total sales]]</f>
        <v>16.612903225806452</v>
      </c>
      <c r="T965" s="2">
        <f>Table1[[#This Row],[total sales]]/(2017-Table1[[#This Row],[year_of_release]])</f>
        <v>103333.33333333333</v>
      </c>
      <c r="U965" s="9">
        <f>Table1[[#This Row],[na_sales]]/(2017-Table1[[#This Row],[year_of_release]])</f>
        <v>70833.333333333328</v>
      </c>
      <c r="V965" s="6">
        <f>Table1[[#This Row],[eu_sales]]/(2017-Table1[[#This Row],[year_of_release]])</f>
        <v>2500</v>
      </c>
      <c r="W965" s="6">
        <f>Table1[[#This Row],[jp_sales]]/(2017-Table1[[#This Row],[year_of_release]])</f>
        <v>18333.333333333332</v>
      </c>
      <c r="X965" s="6">
        <f>Table1[[#This Row],[other_sales]]/(2017-Table1[[#This Row],[year_of_release]])</f>
        <v>11666.666666666666</v>
      </c>
      <c r="Y965" s="4">
        <v>511054143</v>
      </c>
      <c r="Z965" s="4">
        <v>435713800</v>
      </c>
      <c r="AA965" s="4">
        <v>127773000</v>
      </c>
      <c r="AB965" s="1">
        <f>Table1[[#This Row],[na_sales]]/Table1[[#This Row],[NA population]]</f>
        <v>1.6632288606649647E-3</v>
      </c>
      <c r="AC965" s="1">
        <f>Table1[[#This Row],[eu_sales]]/Table1[[#This Row],[Eu population]]</f>
        <v>6.8852535770039876E-5</v>
      </c>
      <c r="AD965" s="1">
        <f>Table1[[#This Row],[jp_sales]]/Table1[[#This Row],[Jp population]]</f>
        <v>1.7218035109138863E-3</v>
      </c>
    </row>
    <row r="966" spans="1:30" x14ac:dyDescent="0.25">
      <c r="A966" t="s">
        <v>1105</v>
      </c>
      <c r="B966" t="s">
        <v>45</v>
      </c>
      <c r="C966">
        <v>2000</v>
      </c>
      <c r="D966" t="s">
        <v>40</v>
      </c>
      <c r="E966" t="s">
        <v>267</v>
      </c>
      <c r="F966" s="4">
        <v>240000</v>
      </c>
      <c r="G966" s="4">
        <v>190000</v>
      </c>
      <c r="H966" s="4">
        <v>750000</v>
      </c>
      <c r="I966" s="4">
        <v>60000</v>
      </c>
      <c r="J966">
        <v>7.8</v>
      </c>
      <c r="K966">
        <v>20</v>
      </c>
      <c r="L966">
        <v>7.7</v>
      </c>
      <c r="M966" s="4">
        <v>6</v>
      </c>
      <c r="N966" t="s">
        <v>291</v>
      </c>
      <c r="O966" t="s">
        <v>21</v>
      </c>
      <c r="P966" s="4">
        <v>1240000</v>
      </c>
      <c r="Q966" s="3">
        <f>AVERAGE(Table1[[#This Row],[critic_score]],Table1[[#This Row],[user_score]])</f>
        <v>7.75</v>
      </c>
      <c r="R966" s="4">
        <f>Table1[[#This Row],[user_count]]+Table1[[#This Row],[critic_count]]</f>
        <v>26</v>
      </c>
      <c r="S966" s="2">
        <f>100000*Table1[[#This Row],[review_count]]/Table1[[#This Row],[total sales]]</f>
        <v>2.096774193548387</v>
      </c>
      <c r="T966" s="2">
        <f>Table1[[#This Row],[total sales]]/(2017-Table1[[#This Row],[year_of_release]])</f>
        <v>72941.176470588238</v>
      </c>
      <c r="U966" s="9">
        <f>Table1[[#This Row],[na_sales]]/(2017-Table1[[#This Row],[year_of_release]])</f>
        <v>14117.64705882353</v>
      </c>
      <c r="V966" s="6">
        <f>Table1[[#This Row],[eu_sales]]/(2017-Table1[[#This Row],[year_of_release]])</f>
        <v>11176.470588235294</v>
      </c>
      <c r="W966" s="6">
        <f>Table1[[#This Row],[jp_sales]]/(2017-Table1[[#This Row],[year_of_release]])</f>
        <v>44117.647058823532</v>
      </c>
      <c r="X966" s="6">
        <f>Table1[[#This Row],[other_sales]]/(2017-Table1[[#This Row],[year_of_release]])</f>
        <v>3529.4117647058824</v>
      </c>
      <c r="Y966" s="4">
        <v>484244580</v>
      </c>
      <c r="Z966" s="4">
        <v>429286318</v>
      </c>
      <c r="AA966" s="4">
        <v>126843000</v>
      </c>
      <c r="AB966" s="1">
        <f>Table1[[#This Row],[na_sales]]/Table1[[#This Row],[NA population]]</f>
        <v>4.9561731800901111E-4</v>
      </c>
      <c r="AC966" s="1">
        <f>Table1[[#This Row],[eu_sales]]/Table1[[#This Row],[Eu population]]</f>
        <v>4.4259505144536191E-4</v>
      </c>
      <c r="AD966" s="1">
        <f>Table1[[#This Row],[jp_sales]]/Table1[[#This Row],[Jp population]]</f>
        <v>5.9128213618410159E-3</v>
      </c>
    </row>
    <row r="967" spans="1:30" x14ac:dyDescent="0.25">
      <c r="A967" t="s">
        <v>1106</v>
      </c>
      <c r="B967" t="s">
        <v>45</v>
      </c>
      <c r="C967">
        <v>2008</v>
      </c>
      <c r="D967" t="s">
        <v>65</v>
      </c>
      <c r="E967" t="s">
        <v>425</v>
      </c>
      <c r="F967" s="4">
        <v>690000</v>
      </c>
      <c r="G967" s="4">
        <v>0</v>
      </c>
      <c r="H967" s="4">
        <v>0</v>
      </c>
      <c r="I967" s="4">
        <v>550000</v>
      </c>
      <c r="J967">
        <v>7.8</v>
      </c>
      <c r="K967">
        <v>9</v>
      </c>
      <c r="L967">
        <v>6.9</v>
      </c>
      <c r="M967" s="4">
        <v>34</v>
      </c>
      <c r="N967" t="s">
        <v>529</v>
      </c>
      <c r="O967" t="s">
        <v>67</v>
      </c>
      <c r="P967" s="4">
        <v>1240000</v>
      </c>
      <c r="Q967" s="3">
        <f>AVERAGE(Table1[[#This Row],[critic_score]],Table1[[#This Row],[user_score]])</f>
        <v>7.35</v>
      </c>
      <c r="R967" s="4">
        <f>Table1[[#This Row],[user_count]]+Table1[[#This Row],[critic_count]]</f>
        <v>43</v>
      </c>
      <c r="S967" s="2">
        <f>100000*Table1[[#This Row],[review_count]]/Table1[[#This Row],[total sales]]</f>
        <v>3.467741935483871</v>
      </c>
      <c r="T967" s="2">
        <f>Table1[[#This Row],[total sales]]/(2017-Table1[[#This Row],[year_of_release]])</f>
        <v>137777.77777777778</v>
      </c>
      <c r="U967" s="9">
        <f>Table1[[#This Row],[na_sales]]/(2017-Table1[[#This Row],[year_of_release]])</f>
        <v>76666.666666666672</v>
      </c>
      <c r="V967" s="6">
        <f>Table1[[#This Row],[eu_sales]]/(2017-Table1[[#This Row],[year_of_release]])</f>
        <v>0</v>
      </c>
      <c r="W967" s="6">
        <f>Table1[[#This Row],[jp_sales]]/(2017-Table1[[#This Row],[year_of_release]])</f>
        <v>0</v>
      </c>
      <c r="X967" s="6">
        <f>Table1[[#This Row],[other_sales]]/(2017-Table1[[#This Row],[year_of_release]])</f>
        <v>61111.111111111109</v>
      </c>
      <c r="Y967" s="4">
        <v>528816311</v>
      </c>
      <c r="Z967" s="4">
        <v>440001482</v>
      </c>
      <c r="AA967" s="4">
        <v>128063000</v>
      </c>
      <c r="AB967" s="1">
        <f>Table1[[#This Row],[na_sales]]/Table1[[#This Row],[NA population]]</f>
        <v>1.3048009027845588E-3</v>
      </c>
      <c r="AC967" s="1">
        <f>Table1[[#This Row],[eu_sales]]/Table1[[#This Row],[Eu population]]</f>
        <v>0</v>
      </c>
      <c r="AD967" s="1">
        <f>Table1[[#This Row],[jp_sales]]/Table1[[#This Row],[Jp population]]</f>
        <v>0</v>
      </c>
    </row>
    <row r="968" spans="1:30" x14ac:dyDescent="0.25">
      <c r="A968" t="s">
        <v>375</v>
      </c>
      <c r="B968" t="s">
        <v>103</v>
      </c>
      <c r="C968">
        <v>2005</v>
      </c>
      <c r="D968" t="s">
        <v>40</v>
      </c>
      <c r="E968" t="s">
        <v>55</v>
      </c>
      <c r="F968" s="4">
        <v>820000</v>
      </c>
      <c r="G968" s="4">
        <v>380000</v>
      </c>
      <c r="H968" s="4">
        <v>0</v>
      </c>
      <c r="I968" s="4">
        <v>40000</v>
      </c>
      <c r="J968">
        <v>6.1</v>
      </c>
      <c r="K968">
        <v>44</v>
      </c>
      <c r="L968">
        <v>8.1</v>
      </c>
      <c r="M968" s="4">
        <v>54</v>
      </c>
      <c r="N968" t="s">
        <v>376</v>
      </c>
      <c r="O968" t="s">
        <v>67</v>
      </c>
      <c r="P968" s="4">
        <v>1240000</v>
      </c>
      <c r="Q968" s="3">
        <f>AVERAGE(Table1[[#This Row],[critic_score]],Table1[[#This Row],[user_score]])</f>
        <v>7.1</v>
      </c>
      <c r="R968" s="4">
        <f>Table1[[#This Row],[user_count]]+Table1[[#This Row],[critic_count]]</f>
        <v>98</v>
      </c>
      <c r="S968" s="2">
        <f>100000*Table1[[#This Row],[review_count]]/Table1[[#This Row],[total sales]]</f>
        <v>7.903225806451613</v>
      </c>
      <c r="T968" s="2">
        <f>Table1[[#This Row],[total sales]]/(2017-Table1[[#This Row],[year_of_release]])</f>
        <v>103333.33333333333</v>
      </c>
      <c r="U968" s="9">
        <f>Table1[[#This Row],[na_sales]]/(2017-Table1[[#This Row],[year_of_release]])</f>
        <v>68333.333333333328</v>
      </c>
      <c r="V968" s="6">
        <f>Table1[[#This Row],[eu_sales]]/(2017-Table1[[#This Row],[year_of_release]])</f>
        <v>31666.666666666668</v>
      </c>
      <c r="W968" s="6">
        <f>Table1[[#This Row],[jp_sales]]/(2017-Table1[[#This Row],[year_of_release]])</f>
        <v>0</v>
      </c>
      <c r="X968" s="6">
        <f>Table1[[#This Row],[other_sales]]/(2017-Table1[[#This Row],[year_of_release]])</f>
        <v>3333.3333333333335</v>
      </c>
      <c r="Y968" s="4">
        <v>511054143</v>
      </c>
      <c r="Z968" s="4">
        <v>435713800</v>
      </c>
      <c r="AA968" s="4">
        <v>127773000</v>
      </c>
      <c r="AB968" s="1">
        <f>Table1[[#This Row],[na_sales]]/Table1[[#This Row],[NA population]]</f>
        <v>1.6045266655826719E-3</v>
      </c>
      <c r="AC968" s="1">
        <f>Table1[[#This Row],[eu_sales]]/Table1[[#This Row],[Eu population]]</f>
        <v>8.7213211975383843E-4</v>
      </c>
      <c r="AD968" s="1">
        <f>Table1[[#This Row],[jp_sales]]/Table1[[#This Row],[Jp population]]</f>
        <v>0</v>
      </c>
    </row>
    <row r="969" spans="1:30" x14ac:dyDescent="0.25">
      <c r="A969" t="s">
        <v>1042</v>
      </c>
      <c r="B969" t="s">
        <v>39</v>
      </c>
      <c r="C969">
        <v>2009</v>
      </c>
      <c r="D969" t="s">
        <v>40</v>
      </c>
      <c r="E969" t="s">
        <v>55</v>
      </c>
      <c r="F969" s="4">
        <v>650000</v>
      </c>
      <c r="G969" s="4">
        <v>400000</v>
      </c>
      <c r="H969" s="4">
        <v>0</v>
      </c>
      <c r="I969" s="4">
        <v>190000</v>
      </c>
      <c r="J969">
        <v>7.9</v>
      </c>
      <c r="K969">
        <v>53</v>
      </c>
      <c r="L969">
        <v>7.7</v>
      </c>
      <c r="M969" s="4">
        <v>308</v>
      </c>
      <c r="N969" t="s">
        <v>1043</v>
      </c>
      <c r="O969" t="s">
        <v>43</v>
      </c>
      <c r="P969" s="4">
        <v>1240000</v>
      </c>
      <c r="Q969" s="3">
        <f>AVERAGE(Table1[[#This Row],[critic_score]],Table1[[#This Row],[user_score]])</f>
        <v>7.8000000000000007</v>
      </c>
      <c r="R969" s="4">
        <f>Table1[[#This Row],[user_count]]+Table1[[#This Row],[critic_count]]</f>
        <v>361</v>
      </c>
      <c r="S969" s="2">
        <f>100000*Table1[[#This Row],[review_count]]/Table1[[#This Row],[total sales]]</f>
        <v>29.112903225806452</v>
      </c>
      <c r="T969" s="2">
        <f>Table1[[#This Row],[total sales]]/(2017-Table1[[#This Row],[year_of_release]])</f>
        <v>155000</v>
      </c>
      <c r="U969" s="9">
        <f>Table1[[#This Row],[na_sales]]/(2017-Table1[[#This Row],[year_of_release]])</f>
        <v>81250</v>
      </c>
      <c r="V969" s="6">
        <f>Table1[[#This Row],[eu_sales]]/(2017-Table1[[#This Row],[year_of_release]])</f>
        <v>50000</v>
      </c>
      <c r="W969" s="6">
        <f>Table1[[#This Row],[jp_sales]]/(2017-Table1[[#This Row],[year_of_release]])</f>
        <v>0</v>
      </c>
      <c r="X969" s="6">
        <f>Table1[[#This Row],[other_sales]]/(2017-Table1[[#This Row],[year_of_release]])</f>
        <v>23750</v>
      </c>
      <c r="Y969" s="4">
        <v>534740514</v>
      </c>
      <c r="Z969" s="4">
        <v>441041694</v>
      </c>
      <c r="AA969" s="4">
        <v>128047000</v>
      </c>
      <c r="AB969" s="1">
        <f>Table1[[#This Row],[na_sales]]/Table1[[#This Row],[NA population]]</f>
        <v>1.2155428342951399E-3</v>
      </c>
      <c r="AC969" s="1">
        <f>Table1[[#This Row],[eu_sales]]/Table1[[#This Row],[Eu population]]</f>
        <v>9.069437321724055E-4</v>
      </c>
      <c r="AD969" s="1">
        <f>Table1[[#This Row],[jp_sales]]/Table1[[#This Row],[Jp population]]</f>
        <v>0</v>
      </c>
    </row>
    <row r="970" spans="1:30" x14ac:dyDescent="0.25">
      <c r="A970" t="s">
        <v>1107</v>
      </c>
      <c r="B970" t="s">
        <v>39</v>
      </c>
      <c r="C970">
        <v>2012</v>
      </c>
      <c r="D970" t="s">
        <v>19</v>
      </c>
      <c r="E970" t="s">
        <v>100</v>
      </c>
      <c r="F970" s="4">
        <v>120000</v>
      </c>
      <c r="G970" s="4">
        <v>890000</v>
      </c>
      <c r="H970" s="4">
        <v>0</v>
      </c>
      <c r="I970" s="4">
        <v>230000</v>
      </c>
      <c r="J970">
        <v>7.6</v>
      </c>
      <c r="K970">
        <v>36</v>
      </c>
      <c r="L970">
        <v>6.4</v>
      </c>
      <c r="M970" s="4">
        <v>66</v>
      </c>
      <c r="N970" t="s">
        <v>101</v>
      </c>
      <c r="O970" t="s">
        <v>21</v>
      </c>
      <c r="P970" s="4">
        <v>1240000</v>
      </c>
      <c r="Q970" s="3">
        <f>AVERAGE(Table1[[#This Row],[critic_score]],Table1[[#This Row],[user_score]])</f>
        <v>7</v>
      </c>
      <c r="R970" s="4">
        <f>Table1[[#This Row],[user_count]]+Table1[[#This Row],[critic_count]]</f>
        <v>102</v>
      </c>
      <c r="S970" s="2">
        <f>100000*Table1[[#This Row],[review_count]]/Table1[[#This Row],[total sales]]</f>
        <v>8.2258064516129039</v>
      </c>
      <c r="T970" s="2">
        <f>Table1[[#This Row],[total sales]]/(2017-Table1[[#This Row],[year_of_release]])</f>
        <v>248000</v>
      </c>
      <c r="U970" s="9">
        <f>Table1[[#This Row],[na_sales]]/(2017-Table1[[#This Row],[year_of_release]])</f>
        <v>24000</v>
      </c>
      <c r="V970" s="6">
        <f>Table1[[#This Row],[eu_sales]]/(2017-Table1[[#This Row],[year_of_release]])</f>
        <v>178000</v>
      </c>
      <c r="W970" s="6">
        <f>Table1[[#This Row],[jp_sales]]/(2017-Table1[[#This Row],[year_of_release]])</f>
        <v>0</v>
      </c>
      <c r="X970" s="6">
        <f>Table1[[#This Row],[other_sales]]/(2017-Table1[[#This Row],[year_of_release]])</f>
        <v>46000</v>
      </c>
      <c r="Y970" s="4">
        <v>551484507</v>
      </c>
      <c r="Z970" s="4">
        <v>441417242</v>
      </c>
      <c r="AA970" s="4">
        <v>127629000</v>
      </c>
      <c r="AB970" s="1">
        <f>Table1[[#This Row],[na_sales]]/Table1[[#This Row],[NA population]]</f>
        <v>2.175945080538772E-4</v>
      </c>
      <c r="AC970" s="1">
        <f>Table1[[#This Row],[eu_sales]]/Table1[[#This Row],[Eu population]]</f>
        <v>2.016232977143199E-3</v>
      </c>
      <c r="AD970" s="1">
        <f>Table1[[#This Row],[jp_sales]]/Table1[[#This Row],[Jp population]]</f>
        <v>0</v>
      </c>
    </row>
    <row r="971" spans="1:30" x14ac:dyDescent="0.25">
      <c r="A971" t="s">
        <v>1112</v>
      </c>
      <c r="B971" t="s">
        <v>34</v>
      </c>
      <c r="C971">
        <v>2012</v>
      </c>
      <c r="D971" t="s">
        <v>40</v>
      </c>
      <c r="E971" t="s">
        <v>198</v>
      </c>
      <c r="F971" s="4">
        <v>640000</v>
      </c>
      <c r="G971" s="4">
        <v>490000</v>
      </c>
      <c r="H971" s="4">
        <v>0</v>
      </c>
      <c r="I971" s="4">
        <v>110000</v>
      </c>
      <c r="J971">
        <v>8</v>
      </c>
      <c r="K971">
        <v>49</v>
      </c>
      <c r="L971">
        <v>8.5</v>
      </c>
      <c r="M971" s="4">
        <v>73</v>
      </c>
      <c r="N971" t="s">
        <v>614</v>
      </c>
      <c r="O971" t="s">
        <v>84</v>
      </c>
      <c r="P971" s="4">
        <v>1240000</v>
      </c>
      <c r="Q971" s="3">
        <f>AVERAGE(Table1[[#This Row],[critic_score]],Table1[[#This Row],[user_score]])</f>
        <v>8.25</v>
      </c>
      <c r="R971" s="4">
        <f>Table1[[#This Row],[user_count]]+Table1[[#This Row],[critic_count]]</f>
        <v>122</v>
      </c>
      <c r="S971" s="2">
        <f>100000*Table1[[#This Row],[review_count]]/Table1[[#This Row],[total sales]]</f>
        <v>9.8387096774193541</v>
      </c>
      <c r="T971" s="2">
        <f>Table1[[#This Row],[total sales]]/(2017-Table1[[#This Row],[year_of_release]])</f>
        <v>248000</v>
      </c>
      <c r="U971" s="9">
        <f>Table1[[#This Row],[na_sales]]/(2017-Table1[[#This Row],[year_of_release]])</f>
        <v>128000</v>
      </c>
      <c r="V971" s="6">
        <f>Table1[[#This Row],[eu_sales]]/(2017-Table1[[#This Row],[year_of_release]])</f>
        <v>98000</v>
      </c>
      <c r="W971" s="6">
        <f>Table1[[#This Row],[jp_sales]]/(2017-Table1[[#This Row],[year_of_release]])</f>
        <v>0</v>
      </c>
      <c r="X971" s="6">
        <f>Table1[[#This Row],[other_sales]]/(2017-Table1[[#This Row],[year_of_release]])</f>
        <v>22000</v>
      </c>
      <c r="Y971" s="4">
        <v>551484507</v>
      </c>
      <c r="Z971" s="4">
        <v>441417242</v>
      </c>
      <c r="AA971" s="4">
        <v>127629000</v>
      </c>
      <c r="AB971" s="1">
        <f>Table1[[#This Row],[na_sales]]/Table1[[#This Row],[NA population]]</f>
        <v>1.1605040429540118E-3</v>
      </c>
      <c r="AC971" s="1">
        <f>Table1[[#This Row],[eu_sales]]/Table1[[#This Row],[Eu population]]</f>
        <v>1.1100608525844578E-3</v>
      </c>
      <c r="AD971" s="1">
        <f>Table1[[#This Row],[jp_sales]]/Table1[[#This Row],[Jp population]]</f>
        <v>0</v>
      </c>
    </row>
    <row r="972" spans="1:30" x14ac:dyDescent="0.25">
      <c r="A972" t="s">
        <v>1108</v>
      </c>
      <c r="B972" t="s">
        <v>45</v>
      </c>
      <c r="C972">
        <v>2001</v>
      </c>
      <c r="D972" t="s">
        <v>27</v>
      </c>
      <c r="E972" t="s">
        <v>171</v>
      </c>
      <c r="F972" s="4">
        <v>600000</v>
      </c>
      <c r="G972" s="4">
        <v>470000</v>
      </c>
      <c r="H972" s="4">
        <v>0</v>
      </c>
      <c r="I972" s="4">
        <v>160000</v>
      </c>
      <c r="J972">
        <v>3.2</v>
      </c>
      <c r="K972">
        <v>6</v>
      </c>
      <c r="L972">
        <v>4.5999999999999996</v>
      </c>
      <c r="M972" s="4">
        <v>29</v>
      </c>
      <c r="N972" t="s">
        <v>256</v>
      </c>
      <c r="O972" t="s">
        <v>21</v>
      </c>
      <c r="P972" s="4">
        <v>1230000</v>
      </c>
      <c r="Q972" s="3">
        <f>AVERAGE(Table1[[#This Row],[critic_score]],Table1[[#This Row],[user_score]])</f>
        <v>3.9</v>
      </c>
      <c r="R972" s="4">
        <f>Table1[[#This Row],[user_count]]+Table1[[#This Row],[critic_count]]</f>
        <v>35</v>
      </c>
      <c r="S972" s="2">
        <f>100000*Table1[[#This Row],[review_count]]/Table1[[#This Row],[total sales]]</f>
        <v>2.845528455284553</v>
      </c>
      <c r="T972" s="2">
        <f>Table1[[#This Row],[total sales]]/(2017-Table1[[#This Row],[year_of_release]])</f>
        <v>76875</v>
      </c>
      <c r="U972" s="9">
        <f>Table1[[#This Row],[na_sales]]/(2017-Table1[[#This Row],[year_of_release]])</f>
        <v>37500</v>
      </c>
      <c r="V972" s="6">
        <f>Table1[[#This Row],[eu_sales]]/(2017-Table1[[#This Row],[year_of_release]])</f>
        <v>29375</v>
      </c>
      <c r="W972" s="6">
        <f>Table1[[#This Row],[jp_sales]]/(2017-Table1[[#This Row],[year_of_release]])</f>
        <v>0</v>
      </c>
      <c r="X972" s="6">
        <f>Table1[[#This Row],[other_sales]]/(2017-Table1[[#This Row],[year_of_release]])</f>
        <v>10000</v>
      </c>
      <c r="Y972" s="4">
        <v>489752572</v>
      </c>
      <c r="Z972" s="4">
        <v>430035992</v>
      </c>
      <c r="AA972" s="4">
        <v>127149000</v>
      </c>
      <c r="AB972" s="1">
        <f>Table1[[#This Row],[na_sales]]/Table1[[#This Row],[NA population]]</f>
        <v>1.2251084206659358E-3</v>
      </c>
      <c r="AC972" s="1">
        <f>Table1[[#This Row],[eu_sales]]/Table1[[#This Row],[Eu population]]</f>
        <v>1.0929317748826939E-3</v>
      </c>
      <c r="AD972" s="1">
        <f>Table1[[#This Row],[jp_sales]]/Table1[[#This Row],[Jp population]]</f>
        <v>0</v>
      </c>
    </row>
    <row r="973" spans="1:30" x14ac:dyDescent="0.25">
      <c r="A973" t="s">
        <v>778</v>
      </c>
      <c r="B973" t="s">
        <v>200</v>
      </c>
      <c r="C973">
        <v>2016</v>
      </c>
      <c r="D973" t="s">
        <v>19</v>
      </c>
      <c r="E973" t="s">
        <v>100</v>
      </c>
      <c r="F973" s="4">
        <v>1080000</v>
      </c>
      <c r="G973" s="4">
        <v>20000</v>
      </c>
      <c r="H973" s="4">
        <v>0</v>
      </c>
      <c r="I973" s="4">
        <v>130000</v>
      </c>
      <c r="J973">
        <v>8.3000000000000007</v>
      </c>
      <c r="K973">
        <v>30</v>
      </c>
      <c r="L973">
        <v>5.9</v>
      </c>
      <c r="M973" s="4">
        <v>39</v>
      </c>
      <c r="N973" t="s">
        <v>101</v>
      </c>
      <c r="O973" t="s">
        <v>21</v>
      </c>
      <c r="P973" s="4">
        <v>1230000</v>
      </c>
      <c r="Q973" s="3">
        <f>AVERAGE(Table1[[#This Row],[critic_score]],Table1[[#This Row],[user_score]])</f>
        <v>7.1000000000000005</v>
      </c>
      <c r="R973" s="4">
        <f>Table1[[#This Row],[user_count]]+Table1[[#This Row],[critic_count]]</f>
        <v>69</v>
      </c>
      <c r="S973" s="2">
        <f>100000*Table1[[#This Row],[review_count]]/Table1[[#This Row],[total sales]]</f>
        <v>5.6097560975609753</v>
      </c>
      <c r="T973" s="2">
        <f>Table1[[#This Row],[total sales]]/(2017-Table1[[#This Row],[year_of_release]])</f>
        <v>1230000</v>
      </c>
      <c r="U973" s="9">
        <f>Table1[[#This Row],[na_sales]]/(2017-Table1[[#This Row],[year_of_release]])</f>
        <v>1080000</v>
      </c>
      <c r="V973" s="6">
        <f>Table1[[#This Row],[eu_sales]]/(2017-Table1[[#This Row],[year_of_release]])</f>
        <v>20000</v>
      </c>
      <c r="W973" s="6">
        <f>Table1[[#This Row],[jp_sales]]/(2017-Table1[[#This Row],[year_of_release]])</f>
        <v>0</v>
      </c>
      <c r="X973" s="6">
        <f>Table1[[#This Row],[other_sales]]/(2017-Table1[[#This Row],[year_of_release]])</f>
        <v>130000</v>
      </c>
      <c r="Y973" s="4">
        <v>573178249</v>
      </c>
      <c r="Z973" s="4">
        <v>445623395</v>
      </c>
      <c r="AA973" s="4">
        <v>126994511</v>
      </c>
      <c r="AB973" s="1">
        <f>Table1[[#This Row],[na_sales]]/Table1[[#This Row],[NA population]]</f>
        <v>1.884230606943356E-3</v>
      </c>
      <c r="AC973" s="1">
        <f>Table1[[#This Row],[eu_sales]]/Table1[[#This Row],[Eu population]]</f>
        <v>4.4880947060690115E-5</v>
      </c>
      <c r="AD973" s="1">
        <f>Table1[[#This Row],[jp_sales]]/Table1[[#This Row],[Jp population]]</f>
        <v>0</v>
      </c>
    </row>
    <row r="974" spans="1:30" x14ac:dyDescent="0.25">
      <c r="A974" t="s">
        <v>1109</v>
      </c>
      <c r="B974" t="s">
        <v>103</v>
      </c>
      <c r="C974">
        <v>2004</v>
      </c>
      <c r="D974" t="s">
        <v>40</v>
      </c>
      <c r="E974" t="s">
        <v>35</v>
      </c>
      <c r="F974" s="4">
        <v>920000</v>
      </c>
      <c r="G974" s="4">
        <v>200000</v>
      </c>
      <c r="H974" s="4">
        <v>70000</v>
      </c>
      <c r="I974" s="4">
        <v>40000</v>
      </c>
      <c r="J974">
        <v>9.1</v>
      </c>
      <c r="K974">
        <v>89</v>
      </c>
      <c r="L974">
        <v>8.8000000000000007</v>
      </c>
      <c r="M974" s="4">
        <v>152</v>
      </c>
      <c r="N974" t="s">
        <v>766</v>
      </c>
      <c r="O974" t="s">
        <v>43</v>
      </c>
      <c r="P974" s="4">
        <v>1230000</v>
      </c>
      <c r="Q974" s="3">
        <f>AVERAGE(Table1[[#This Row],[critic_score]],Table1[[#This Row],[user_score]])</f>
        <v>8.9499999999999993</v>
      </c>
      <c r="R974" s="4">
        <f>Table1[[#This Row],[user_count]]+Table1[[#This Row],[critic_count]]</f>
        <v>241</v>
      </c>
      <c r="S974" s="2">
        <f>100000*Table1[[#This Row],[review_count]]/Table1[[#This Row],[total sales]]</f>
        <v>19.59349593495935</v>
      </c>
      <c r="T974" s="2">
        <f>Table1[[#This Row],[total sales]]/(2017-Table1[[#This Row],[year_of_release]])</f>
        <v>94615.38461538461</v>
      </c>
      <c r="U974" s="9">
        <f>Table1[[#This Row],[na_sales]]/(2017-Table1[[#This Row],[year_of_release]])</f>
        <v>70769.230769230766</v>
      </c>
      <c r="V974" s="6">
        <f>Table1[[#This Row],[eu_sales]]/(2017-Table1[[#This Row],[year_of_release]])</f>
        <v>15384.615384615385</v>
      </c>
      <c r="W974" s="6">
        <f>Table1[[#This Row],[jp_sales]]/(2017-Table1[[#This Row],[year_of_release]])</f>
        <v>5384.6153846153848</v>
      </c>
      <c r="X974" s="6">
        <f>Table1[[#This Row],[other_sales]]/(2017-Table1[[#This Row],[year_of_release]])</f>
        <v>3076.9230769230771</v>
      </c>
      <c r="Y974" s="4">
        <v>505524224</v>
      </c>
      <c r="Z974" s="4">
        <v>434174638</v>
      </c>
      <c r="AA974" s="4">
        <v>127761000</v>
      </c>
      <c r="AB974" s="1">
        <f>Table1[[#This Row],[na_sales]]/Table1[[#This Row],[NA population]]</f>
        <v>1.819893006749366E-3</v>
      </c>
      <c r="AC974" s="1">
        <f>Table1[[#This Row],[eu_sales]]/Table1[[#This Row],[Eu population]]</f>
        <v>4.6064413370916431E-4</v>
      </c>
      <c r="AD974" s="1">
        <f>Table1[[#This Row],[jp_sales]]/Table1[[#This Row],[Jp population]]</f>
        <v>5.4789802834980938E-4</v>
      </c>
    </row>
    <row r="975" spans="1:30" x14ac:dyDescent="0.25">
      <c r="A975" t="s">
        <v>1110</v>
      </c>
      <c r="B975" t="s">
        <v>45</v>
      </c>
      <c r="C975">
        <v>2004</v>
      </c>
      <c r="D975" t="s">
        <v>23</v>
      </c>
      <c r="E975" t="s">
        <v>231</v>
      </c>
      <c r="F975" s="4">
        <v>600000</v>
      </c>
      <c r="G975" s="4">
        <v>470000</v>
      </c>
      <c r="H975" s="4">
        <v>0</v>
      </c>
      <c r="I975" s="4">
        <v>160000</v>
      </c>
      <c r="J975">
        <v>5.7</v>
      </c>
      <c r="K975">
        <v>51</v>
      </c>
      <c r="L975">
        <v>5.5</v>
      </c>
      <c r="M975" s="4">
        <v>102</v>
      </c>
      <c r="N975" t="s">
        <v>232</v>
      </c>
      <c r="O975" t="s">
        <v>43</v>
      </c>
      <c r="P975" s="4">
        <v>1230000</v>
      </c>
      <c r="Q975" s="3">
        <f>AVERAGE(Table1[[#This Row],[critic_score]],Table1[[#This Row],[user_score]])</f>
        <v>5.6</v>
      </c>
      <c r="R975" s="4">
        <f>Table1[[#This Row],[user_count]]+Table1[[#This Row],[critic_count]]</f>
        <v>153</v>
      </c>
      <c r="S975" s="2">
        <f>100000*Table1[[#This Row],[review_count]]/Table1[[#This Row],[total sales]]</f>
        <v>12.439024390243903</v>
      </c>
      <c r="T975" s="2">
        <f>Table1[[#This Row],[total sales]]/(2017-Table1[[#This Row],[year_of_release]])</f>
        <v>94615.38461538461</v>
      </c>
      <c r="U975" s="9">
        <f>Table1[[#This Row],[na_sales]]/(2017-Table1[[#This Row],[year_of_release]])</f>
        <v>46153.846153846156</v>
      </c>
      <c r="V975" s="6">
        <f>Table1[[#This Row],[eu_sales]]/(2017-Table1[[#This Row],[year_of_release]])</f>
        <v>36153.846153846156</v>
      </c>
      <c r="W975" s="6">
        <f>Table1[[#This Row],[jp_sales]]/(2017-Table1[[#This Row],[year_of_release]])</f>
        <v>0</v>
      </c>
      <c r="X975" s="6">
        <f>Table1[[#This Row],[other_sales]]/(2017-Table1[[#This Row],[year_of_release]])</f>
        <v>12307.692307692309</v>
      </c>
      <c r="Y975" s="4">
        <v>505524224</v>
      </c>
      <c r="Z975" s="4">
        <v>434174638</v>
      </c>
      <c r="AA975" s="4">
        <v>127761000</v>
      </c>
      <c r="AB975" s="1">
        <f>Table1[[#This Row],[na_sales]]/Table1[[#This Row],[NA population]]</f>
        <v>1.1868867435321953E-3</v>
      </c>
      <c r="AC975" s="1">
        <f>Table1[[#This Row],[eu_sales]]/Table1[[#This Row],[Eu population]]</f>
        <v>1.082513714216536E-3</v>
      </c>
      <c r="AD975" s="1">
        <f>Table1[[#This Row],[jp_sales]]/Table1[[#This Row],[Jp population]]</f>
        <v>0</v>
      </c>
    </row>
    <row r="976" spans="1:30" x14ac:dyDescent="0.25">
      <c r="A976" t="s">
        <v>1111</v>
      </c>
      <c r="B976" t="s">
        <v>118</v>
      </c>
      <c r="C976">
        <v>2009</v>
      </c>
      <c r="D976" t="s">
        <v>40</v>
      </c>
      <c r="E976" t="s">
        <v>83</v>
      </c>
      <c r="F976" s="4">
        <v>430000</v>
      </c>
      <c r="G976" s="4">
        <v>470000</v>
      </c>
      <c r="H976" s="4">
        <v>50000</v>
      </c>
      <c r="I976" s="4">
        <v>280000</v>
      </c>
      <c r="J976">
        <v>6.3</v>
      </c>
      <c r="K976">
        <v>38</v>
      </c>
      <c r="L976">
        <v>7.2</v>
      </c>
      <c r="M976" s="4">
        <v>69</v>
      </c>
      <c r="N976" t="s">
        <v>803</v>
      </c>
      <c r="O976" t="s">
        <v>43</v>
      </c>
      <c r="P976" s="4">
        <v>1230000</v>
      </c>
      <c r="Q976" s="3">
        <f>AVERAGE(Table1[[#This Row],[critic_score]],Table1[[#This Row],[user_score]])</f>
        <v>6.75</v>
      </c>
      <c r="R976" s="4">
        <f>Table1[[#This Row],[user_count]]+Table1[[#This Row],[critic_count]]</f>
        <v>107</v>
      </c>
      <c r="S976" s="2">
        <f>100000*Table1[[#This Row],[review_count]]/Table1[[#This Row],[total sales]]</f>
        <v>8.6991869918699187</v>
      </c>
      <c r="T976" s="2">
        <f>Table1[[#This Row],[total sales]]/(2017-Table1[[#This Row],[year_of_release]])</f>
        <v>153750</v>
      </c>
      <c r="U976" s="9">
        <f>Table1[[#This Row],[na_sales]]/(2017-Table1[[#This Row],[year_of_release]])</f>
        <v>53750</v>
      </c>
      <c r="V976" s="6">
        <f>Table1[[#This Row],[eu_sales]]/(2017-Table1[[#This Row],[year_of_release]])</f>
        <v>58750</v>
      </c>
      <c r="W976" s="6">
        <f>Table1[[#This Row],[jp_sales]]/(2017-Table1[[#This Row],[year_of_release]])</f>
        <v>6250</v>
      </c>
      <c r="X976" s="6">
        <f>Table1[[#This Row],[other_sales]]/(2017-Table1[[#This Row],[year_of_release]])</f>
        <v>35000</v>
      </c>
      <c r="Y976" s="4">
        <v>534740514</v>
      </c>
      <c r="Z976" s="4">
        <v>441041694</v>
      </c>
      <c r="AA976" s="4">
        <v>128047000</v>
      </c>
      <c r="AB976" s="1">
        <f>Table1[[#This Row],[na_sales]]/Table1[[#This Row],[NA population]]</f>
        <v>8.04128336533708E-4</v>
      </c>
      <c r="AC976" s="1">
        <f>Table1[[#This Row],[eu_sales]]/Table1[[#This Row],[Eu population]]</f>
        <v>1.0656588853025764E-3</v>
      </c>
      <c r="AD976" s="1">
        <f>Table1[[#This Row],[jp_sales]]/Table1[[#This Row],[Jp population]]</f>
        <v>3.904816200301452E-4</v>
      </c>
    </row>
    <row r="977" spans="1:30" x14ac:dyDescent="0.25">
      <c r="A977" t="s">
        <v>1113</v>
      </c>
      <c r="B977" t="s">
        <v>136</v>
      </c>
      <c r="C977">
        <v>2014</v>
      </c>
      <c r="D977" t="s">
        <v>40</v>
      </c>
      <c r="E977" t="s">
        <v>20</v>
      </c>
      <c r="F977" s="4">
        <v>580000</v>
      </c>
      <c r="G977" s="4">
        <v>420000</v>
      </c>
      <c r="H977" s="4">
        <v>130000</v>
      </c>
      <c r="I977" s="4">
        <v>100000</v>
      </c>
      <c r="J977">
        <v>7.6</v>
      </c>
      <c r="K977">
        <v>81</v>
      </c>
      <c r="L977">
        <v>8.3000000000000007</v>
      </c>
      <c r="M977" s="4">
        <v>662</v>
      </c>
      <c r="N977" t="s">
        <v>643</v>
      </c>
      <c r="O977" t="s">
        <v>67</v>
      </c>
      <c r="P977" s="4">
        <v>1230000</v>
      </c>
      <c r="Q977" s="3">
        <f>AVERAGE(Table1[[#This Row],[critic_score]],Table1[[#This Row],[user_score]])</f>
        <v>7.95</v>
      </c>
      <c r="R977" s="4">
        <f>Table1[[#This Row],[user_count]]+Table1[[#This Row],[critic_count]]</f>
        <v>743</v>
      </c>
      <c r="S977" s="2">
        <f>100000*Table1[[#This Row],[review_count]]/Table1[[#This Row],[total sales]]</f>
        <v>60.40650406504065</v>
      </c>
      <c r="T977" s="2">
        <f>Table1[[#This Row],[total sales]]/(2017-Table1[[#This Row],[year_of_release]])</f>
        <v>410000</v>
      </c>
      <c r="U977" s="9">
        <f>Table1[[#This Row],[na_sales]]/(2017-Table1[[#This Row],[year_of_release]])</f>
        <v>193333.33333333334</v>
      </c>
      <c r="V977" s="6">
        <f>Table1[[#This Row],[eu_sales]]/(2017-Table1[[#This Row],[year_of_release]])</f>
        <v>140000</v>
      </c>
      <c r="W977" s="6">
        <f>Table1[[#This Row],[jp_sales]]/(2017-Table1[[#This Row],[year_of_release]])</f>
        <v>43333.333333333336</v>
      </c>
      <c r="X977" s="6">
        <f>Table1[[#This Row],[other_sales]]/(2017-Table1[[#This Row],[year_of_release]])</f>
        <v>33333.333333333336</v>
      </c>
      <c r="Y977" s="4">
        <v>562338430</v>
      </c>
      <c r="Z977" s="4">
        <v>443580712</v>
      </c>
      <c r="AA977" s="4">
        <v>127276000</v>
      </c>
      <c r="AB977" s="1">
        <f>Table1[[#This Row],[na_sales]]/Table1[[#This Row],[NA population]]</f>
        <v>1.0314073679794568E-3</v>
      </c>
      <c r="AC977" s="1">
        <f>Table1[[#This Row],[eu_sales]]/Table1[[#This Row],[Eu population]]</f>
        <v>9.4684008713165151E-4</v>
      </c>
      <c r="AD977" s="1">
        <f>Table1[[#This Row],[jp_sales]]/Table1[[#This Row],[Jp population]]</f>
        <v>1.0214023067978252E-3</v>
      </c>
    </row>
    <row r="978" spans="1:30" x14ac:dyDescent="0.25">
      <c r="A978" t="s">
        <v>1063</v>
      </c>
      <c r="B978" t="s">
        <v>34</v>
      </c>
      <c r="C978">
        <v>2008</v>
      </c>
      <c r="D978" t="s">
        <v>29</v>
      </c>
      <c r="E978" t="s">
        <v>55</v>
      </c>
      <c r="F978" s="4">
        <v>1000000</v>
      </c>
      <c r="G978" s="4">
        <v>130000</v>
      </c>
      <c r="H978" s="4">
        <v>0</v>
      </c>
      <c r="I978" s="4">
        <v>100000</v>
      </c>
      <c r="J978">
        <v>7</v>
      </c>
      <c r="K978">
        <v>59</v>
      </c>
      <c r="L978">
        <v>6.7</v>
      </c>
      <c r="M978" s="4">
        <v>48</v>
      </c>
      <c r="N978" t="s">
        <v>234</v>
      </c>
      <c r="O978" t="s">
        <v>67</v>
      </c>
      <c r="P978" s="4">
        <v>1230000</v>
      </c>
      <c r="Q978" s="3">
        <f>AVERAGE(Table1[[#This Row],[critic_score]],Table1[[#This Row],[user_score]])</f>
        <v>6.85</v>
      </c>
      <c r="R978" s="4">
        <f>Table1[[#This Row],[user_count]]+Table1[[#This Row],[critic_count]]</f>
        <v>107</v>
      </c>
      <c r="S978" s="2">
        <f>100000*Table1[[#This Row],[review_count]]/Table1[[#This Row],[total sales]]</f>
        <v>8.6991869918699187</v>
      </c>
      <c r="T978" s="2">
        <f>Table1[[#This Row],[total sales]]/(2017-Table1[[#This Row],[year_of_release]])</f>
        <v>136666.66666666666</v>
      </c>
      <c r="U978" s="9">
        <f>Table1[[#This Row],[na_sales]]/(2017-Table1[[#This Row],[year_of_release]])</f>
        <v>111111.11111111111</v>
      </c>
      <c r="V978" s="6">
        <f>Table1[[#This Row],[eu_sales]]/(2017-Table1[[#This Row],[year_of_release]])</f>
        <v>14444.444444444445</v>
      </c>
      <c r="W978" s="6">
        <f>Table1[[#This Row],[jp_sales]]/(2017-Table1[[#This Row],[year_of_release]])</f>
        <v>0</v>
      </c>
      <c r="X978" s="6">
        <f>Table1[[#This Row],[other_sales]]/(2017-Table1[[#This Row],[year_of_release]])</f>
        <v>11111.111111111111</v>
      </c>
      <c r="Y978" s="4">
        <v>528816311</v>
      </c>
      <c r="Z978" s="4">
        <v>440001482</v>
      </c>
      <c r="AA978" s="4">
        <v>128063000</v>
      </c>
      <c r="AB978" s="1">
        <f>Table1[[#This Row],[na_sales]]/Table1[[#This Row],[NA population]]</f>
        <v>1.8910158011370417E-3</v>
      </c>
      <c r="AC978" s="1">
        <f>Table1[[#This Row],[eu_sales]]/Table1[[#This Row],[Eu population]]</f>
        <v>2.9545355031326918E-4</v>
      </c>
      <c r="AD978" s="1">
        <f>Table1[[#This Row],[jp_sales]]/Table1[[#This Row],[Jp population]]</f>
        <v>0</v>
      </c>
    </row>
    <row r="979" spans="1:30" x14ac:dyDescent="0.25">
      <c r="A979" t="s">
        <v>1118</v>
      </c>
      <c r="B979" t="s">
        <v>39</v>
      </c>
      <c r="C979">
        <v>2010</v>
      </c>
      <c r="D979" t="s">
        <v>19</v>
      </c>
      <c r="E979" t="s">
        <v>100</v>
      </c>
      <c r="F979" s="4">
        <v>300000</v>
      </c>
      <c r="G979" s="4">
        <v>640000</v>
      </c>
      <c r="H979" s="4">
        <v>70000</v>
      </c>
      <c r="I979" s="4">
        <v>220000</v>
      </c>
      <c r="J979">
        <v>8.1999999999999993</v>
      </c>
      <c r="K979">
        <v>56</v>
      </c>
      <c r="L979">
        <v>7.8</v>
      </c>
      <c r="M979" s="4">
        <v>57</v>
      </c>
      <c r="N979" t="s">
        <v>141</v>
      </c>
      <c r="O979" t="s">
        <v>21</v>
      </c>
      <c r="P979" s="4">
        <v>1230000</v>
      </c>
      <c r="Q979" s="3">
        <f>AVERAGE(Table1[[#This Row],[critic_score]],Table1[[#This Row],[user_score]])</f>
        <v>8</v>
      </c>
      <c r="R979" s="4">
        <f>Table1[[#This Row],[user_count]]+Table1[[#This Row],[critic_count]]</f>
        <v>113</v>
      </c>
      <c r="S979" s="2">
        <f>100000*Table1[[#This Row],[review_count]]/Table1[[#This Row],[total sales]]</f>
        <v>9.1869918699186996</v>
      </c>
      <c r="T979" s="2">
        <f>Table1[[#This Row],[total sales]]/(2017-Table1[[#This Row],[year_of_release]])</f>
        <v>175714.28571428571</v>
      </c>
      <c r="U979" s="9">
        <f>Table1[[#This Row],[na_sales]]/(2017-Table1[[#This Row],[year_of_release]])</f>
        <v>42857.142857142855</v>
      </c>
      <c r="V979" s="6">
        <f>Table1[[#This Row],[eu_sales]]/(2017-Table1[[#This Row],[year_of_release]])</f>
        <v>91428.571428571435</v>
      </c>
      <c r="W979" s="6">
        <f>Table1[[#This Row],[jp_sales]]/(2017-Table1[[#This Row],[year_of_release]])</f>
        <v>10000</v>
      </c>
      <c r="X979" s="6">
        <f>Table1[[#This Row],[other_sales]]/(2017-Table1[[#This Row],[year_of_release]])</f>
        <v>31428.571428571428</v>
      </c>
      <c r="Y979" s="4">
        <v>540520772</v>
      </c>
      <c r="Z979" s="4">
        <v>441654761</v>
      </c>
      <c r="AA979" s="4">
        <v>128070000</v>
      </c>
      <c r="AB979" s="1">
        <f>Table1[[#This Row],[na_sales]]/Table1[[#This Row],[NA population]]</f>
        <v>5.5502029809133778E-4</v>
      </c>
      <c r="AC979" s="1">
        <f>Table1[[#This Row],[eu_sales]]/Table1[[#This Row],[Eu population]]</f>
        <v>1.4490956659244528E-3</v>
      </c>
      <c r="AD979" s="1">
        <f>Table1[[#This Row],[jp_sales]]/Table1[[#This Row],[Jp population]]</f>
        <v>5.4657609120012493E-4</v>
      </c>
    </row>
    <row r="980" spans="1:30" x14ac:dyDescent="0.25">
      <c r="A980" t="s">
        <v>211</v>
      </c>
      <c r="B980" t="s">
        <v>113</v>
      </c>
      <c r="C980">
        <v>2011</v>
      </c>
      <c r="D980" t="s">
        <v>96</v>
      </c>
      <c r="E980" t="s">
        <v>35</v>
      </c>
      <c r="F980" s="4">
        <v>100000</v>
      </c>
      <c r="G980" s="4">
        <v>170000</v>
      </c>
      <c r="H980" s="4">
        <v>0</v>
      </c>
      <c r="I980" s="4">
        <v>50000</v>
      </c>
      <c r="J980">
        <v>7.5</v>
      </c>
      <c r="K980">
        <v>39</v>
      </c>
      <c r="L980">
        <v>5.4</v>
      </c>
      <c r="M980" s="4">
        <v>555</v>
      </c>
      <c r="N980" t="s">
        <v>212</v>
      </c>
      <c r="O980" t="s">
        <v>43</v>
      </c>
      <c r="P980" s="4">
        <v>320000</v>
      </c>
      <c r="Q980" s="3">
        <f>AVERAGE(Table1[[#This Row],[critic_score]],Table1[[#This Row],[user_score]])</f>
        <v>6.45</v>
      </c>
      <c r="R980" s="4">
        <f>Table1[[#This Row],[user_count]]+Table1[[#This Row],[critic_count]]</f>
        <v>594</v>
      </c>
      <c r="S980" s="2">
        <f>100000*Table1[[#This Row],[review_count]]/Table1[[#This Row],[total sales]]</f>
        <v>185.625</v>
      </c>
      <c r="T980" s="2">
        <f>Table1[[#This Row],[total sales]]/(2017-Table1[[#This Row],[year_of_release]])</f>
        <v>53333.333333333336</v>
      </c>
      <c r="U980" s="9">
        <f>Table1[[#This Row],[na_sales]]/(2017-Table1[[#This Row],[year_of_release]])</f>
        <v>16666.666666666668</v>
      </c>
      <c r="V980" s="6">
        <f>Table1[[#This Row],[eu_sales]]/(2017-Table1[[#This Row],[year_of_release]])</f>
        <v>28333.333333333332</v>
      </c>
      <c r="W980" s="6">
        <f>Table1[[#This Row],[jp_sales]]/(2017-Table1[[#This Row],[year_of_release]])</f>
        <v>0</v>
      </c>
      <c r="X980" s="6">
        <f>Table1[[#This Row],[other_sales]]/(2017-Table1[[#This Row],[year_of_release]])</f>
        <v>8333.3333333333339</v>
      </c>
      <c r="Y980" s="4">
        <v>545961365</v>
      </c>
      <c r="Z980" s="4">
        <v>440756453</v>
      </c>
      <c r="AA980" s="4">
        <v>127833000</v>
      </c>
      <c r="AB980" s="1">
        <f>Table1[[#This Row],[na_sales]]/Table1[[#This Row],[NA population]]</f>
        <v>1.8316314378765612E-4</v>
      </c>
      <c r="AC980" s="1">
        <f>Table1[[#This Row],[eu_sales]]/Table1[[#This Row],[Eu population]]</f>
        <v>3.8570053561983808E-4</v>
      </c>
      <c r="AD980" s="1">
        <f>Table1[[#This Row],[jp_sales]]/Table1[[#This Row],[Jp population]]</f>
        <v>0</v>
      </c>
    </row>
    <row r="981" spans="1:30" x14ac:dyDescent="0.25">
      <c r="A981" t="s">
        <v>1121</v>
      </c>
      <c r="B981" t="s">
        <v>138</v>
      </c>
      <c r="C981">
        <v>2004</v>
      </c>
      <c r="D981" t="s">
        <v>19</v>
      </c>
      <c r="E981" t="s">
        <v>20</v>
      </c>
      <c r="F981" s="4">
        <v>580000</v>
      </c>
      <c r="G981" s="4">
        <v>160000</v>
      </c>
      <c r="H981" s="4">
        <v>460000</v>
      </c>
      <c r="I981" s="4">
        <v>30000</v>
      </c>
      <c r="J981">
        <v>8</v>
      </c>
      <c r="K981">
        <v>43</v>
      </c>
      <c r="L981">
        <v>8.5</v>
      </c>
      <c r="M981" s="4">
        <v>48</v>
      </c>
      <c r="N981" t="s">
        <v>771</v>
      </c>
      <c r="O981" t="s">
        <v>21</v>
      </c>
      <c r="P981" s="4">
        <v>1230000</v>
      </c>
      <c r="Q981" s="3">
        <f>AVERAGE(Table1[[#This Row],[critic_score]],Table1[[#This Row],[user_score]])</f>
        <v>8.25</v>
      </c>
      <c r="R981" s="4">
        <f>Table1[[#This Row],[user_count]]+Table1[[#This Row],[critic_count]]</f>
        <v>91</v>
      </c>
      <c r="S981" s="2">
        <f>100000*Table1[[#This Row],[review_count]]/Table1[[#This Row],[total sales]]</f>
        <v>7.3983739837398375</v>
      </c>
      <c r="T981" s="2">
        <f>Table1[[#This Row],[total sales]]/(2017-Table1[[#This Row],[year_of_release]])</f>
        <v>94615.38461538461</v>
      </c>
      <c r="U981" s="9">
        <f>Table1[[#This Row],[na_sales]]/(2017-Table1[[#This Row],[year_of_release]])</f>
        <v>44615.384615384617</v>
      </c>
      <c r="V981" s="6">
        <f>Table1[[#This Row],[eu_sales]]/(2017-Table1[[#This Row],[year_of_release]])</f>
        <v>12307.692307692309</v>
      </c>
      <c r="W981" s="6">
        <f>Table1[[#This Row],[jp_sales]]/(2017-Table1[[#This Row],[year_of_release]])</f>
        <v>35384.615384615383</v>
      </c>
      <c r="X981" s="6">
        <f>Table1[[#This Row],[other_sales]]/(2017-Table1[[#This Row],[year_of_release]])</f>
        <v>2307.6923076923076</v>
      </c>
      <c r="Y981" s="4">
        <v>505524224</v>
      </c>
      <c r="Z981" s="4">
        <v>434174638</v>
      </c>
      <c r="AA981" s="4">
        <v>127761000</v>
      </c>
      <c r="AB981" s="1">
        <f>Table1[[#This Row],[na_sales]]/Table1[[#This Row],[NA population]]</f>
        <v>1.147323852081122E-3</v>
      </c>
      <c r="AC981" s="1">
        <f>Table1[[#This Row],[eu_sales]]/Table1[[#This Row],[Eu population]]</f>
        <v>3.6851530696733141E-4</v>
      </c>
      <c r="AD981" s="1">
        <f>Table1[[#This Row],[jp_sales]]/Table1[[#This Row],[Jp population]]</f>
        <v>3.6004727577273188E-3</v>
      </c>
    </row>
    <row r="982" spans="1:30" x14ac:dyDescent="0.25">
      <c r="A982" t="s">
        <v>1114</v>
      </c>
      <c r="B982" t="s">
        <v>159</v>
      </c>
      <c r="C982">
        <v>2004</v>
      </c>
      <c r="D982" t="s">
        <v>27</v>
      </c>
      <c r="E982" t="s">
        <v>20</v>
      </c>
      <c r="F982" s="4">
        <v>790000</v>
      </c>
      <c r="G982" s="4">
        <v>270000</v>
      </c>
      <c r="H982" s="4">
        <v>120000</v>
      </c>
      <c r="I982" s="4">
        <v>40000</v>
      </c>
      <c r="J982">
        <v>8</v>
      </c>
      <c r="K982">
        <v>22</v>
      </c>
      <c r="L982">
        <v>9.1</v>
      </c>
      <c r="M982" s="4">
        <v>37</v>
      </c>
      <c r="N982" t="s">
        <v>167</v>
      </c>
      <c r="O982" t="s">
        <v>21</v>
      </c>
      <c r="P982" s="4">
        <v>1220000</v>
      </c>
      <c r="Q982" s="3">
        <f>AVERAGE(Table1[[#This Row],[critic_score]],Table1[[#This Row],[user_score]])</f>
        <v>8.5500000000000007</v>
      </c>
      <c r="R982" s="4">
        <f>Table1[[#This Row],[user_count]]+Table1[[#This Row],[critic_count]]</f>
        <v>59</v>
      </c>
      <c r="S982" s="2">
        <f>100000*Table1[[#This Row],[review_count]]/Table1[[#This Row],[total sales]]</f>
        <v>4.8360655737704921</v>
      </c>
      <c r="T982" s="2">
        <f>Table1[[#This Row],[total sales]]/(2017-Table1[[#This Row],[year_of_release]])</f>
        <v>93846.153846153844</v>
      </c>
      <c r="U982" s="9">
        <f>Table1[[#This Row],[na_sales]]/(2017-Table1[[#This Row],[year_of_release]])</f>
        <v>60769.230769230766</v>
      </c>
      <c r="V982" s="6">
        <f>Table1[[#This Row],[eu_sales]]/(2017-Table1[[#This Row],[year_of_release]])</f>
        <v>20769.23076923077</v>
      </c>
      <c r="W982" s="6">
        <f>Table1[[#This Row],[jp_sales]]/(2017-Table1[[#This Row],[year_of_release]])</f>
        <v>9230.7692307692305</v>
      </c>
      <c r="X982" s="6">
        <f>Table1[[#This Row],[other_sales]]/(2017-Table1[[#This Row],[year_of_release]])</f>
        <v>3076.9230769230771</v>
      </c>
      <c r="Y982" s="4">
        <v>505524224</v>
      </c>
      <c r="Z982" s="4">
        <v>434174638</v>
      </c>
      <c r="AA982" s="4">
        <v>127761000</v>
      </c>
      <c r="AB982" s="1">
        <f>Table1[[#This Row],[na_sales]]/Table1[[#This Row],[NA population]]</f>
        <v>1.5627342123173903E-3</v>
      </c>
      <c r="AC982" s="1">
        <f>Table1[[#This Row],[eu_sales]]/Table1[[#This Row],[Eu population]]</f>
        <v>6.2186958050737182E-4</v>
      </c>
      <c r="AD982" s="1">
        <f>Table1[[#This Row],[jp_sales]]/Table1[[#This Row],[Jp population]]</f>
        <v>9.3925376288538759E-4</v>
      </c>
    </row>
    <row r="983" spans="1:30" x14ac:dyDescent="0.25">
      <c r="A983" t="s">
        <v>838</v>
      </c>
      <c r="B983" t="s">
        <v>39</v>
      </c>
      <c r="C983">
        <v>2006</v>
      </c>
      <c r="D983" t="s">
        <v>23</v>
      </c>
      <c r="E983" t="s">
        <v>100</v>
      </c>
      <c r="F983" s="4">
        <v>490000</v>
      </c>
      <c r="G983" s="4">
        <v>500000</v>
      </c>
      <c r="H983" s="4">
        <v>30000</v>
      </c>
      <c r="I983" s="4">
        <v>200000</v>
      </c>
      <c r="J983">
        <v>7.5</v>
      </c>
      <c r="K983">
        <v>31</v>
      </c>
      <c r="L983">
        <v>7.3</v>
      </c>
      <c r="M983" s="4">
        <v>42</v>
      </c>
      <c r="N983" t="s">
        <v>141</v>
      </c>
      <c r="O983" t="s">
        <v>84</v>
      </c>
      <c r="P983" s="4">
        <v>1220000</v>
      </c>
      <c r="Q983" s="3">
        <f>AVERAGE(Table1[[#This Row],[critic_score]],Table1[[#This Row],[user_score]])</f>
        <v>7.4</v>
      </c>
      <c r="R983" s="4">
        <f>Table1[[#This Row],[user_count]]+Table1[[#This Row],[critic_count]]</f>
        <v>73</v>
      </c>
      <c r="S983" s="2">
        <f>100000*Table1[[#This Row],[review_count]]/Table1[[#This Row],[total sales]]</f>
        <v>5.9836065573770494</v>
      </c>
      <c r="T983" s="2">
        <f>Table1[[#This Row],[total sales]]/(2017-Table1[[#This Row],[year_of_release]])</f>
        <v>110909.09090909091</v>
      </c>
      <c r="U983" s="9">
        <f>Table1[[#This Row],[na_sales]]/(2017-Table1[[#This Row],[year_of_release]])</f>
        <v>44545.454545454544</v>
      </c>
      <c r="V983" s="6">
        <f>Table1[[#This Row],[eu_sales]]/(2017-Table1[[#This Row],[year_of_release]])</f>
        <v>45454.545454545456</v>
      </c>
      <c r="W983" s="6">
        <f>Table1[[#This Row],[jp_sales]]/(2017-Table1[[#This Row],[year_of_release]])</f>
        <v>2727.2727272727275</v>
      </c>
      <c r="X983" s="6">
        <f>Table1[[#This Row],[other_sales]]/(2017-Table1[[#This Row],[year_of_release]])</f>
        <v>18181.81818181818</v>
      </c>
      <c r="Y983" s="4">
        <v>516818555</v>
      </c>
      <c r="Z983" s="4">
        <v>437126892</v>
      </c>
      <c r="AA983" s="4">
        <v>127854000</v>
      </c>
      <c r="AB983" s="1">
        <f>Table1[[#This Row],[na_sales]]/Table1[[#This Row],[NA population]]</f>
        <v>9.4810837432104196E-4</v>
      </c>
      <c r="AC983" s="1">
        <f>Table1[[#This Row],[eu_sales]]/Table1[[#This Row],[Eu population]]</f>
        <v>1.1438326242348869E-3</v>
      </c>
      <c r="AD983" s="1">
        <f>Table1[[#This Row],[jp_sales]]/Table1[[#This Row],[Jp population]]</f>
        <v>2.346426392604064E-4</v>
      </c>
    </row>
    <row r="984" spans="1:30" x14ac:dyDescent="0.25">
      <c r="A984" t="s">
        <v>1115</v>
      </c>
      <c r="B984" t="s">
        <v>18</v>
      </c>
      <c r="C984">
        <v>2007</v>
      </c>
      <c r="D984" t="s">
        <v>40</v>
      </c>
      <c r="E984" t="s">
        <v>1116</v>
      </c>
      <c r="F984" s="4">
        <v>540000</v>
      </c>
      <c r="G984" s="4">
        <v>550000</v>
      </c>
      <c r="H984" s="4">
        <v>0</v>
      </c>
      <c r="I984" s="4">
        <v>130000</v>
      </c>
      <c r="J984">
        <v>6.3</v>
      </c>
      <c r="K984">
        <v>6</v>
      </c>
      <c r="L984">
        <v>7.7</v>
      </c>
      <c r="M984" s="4">
        <v>9</v>
      </c>
      <c r="N984" t="s">
        <v>1117</v>
      </c>
      <c r="O984" t="s">
        <v>84</v>
      </c>
      <c r="P984" s="4">
        <v>1220000</v>
      </c>
      <c r="Q984" s="3">
        <f>AVERAGE(Table1[[#This Row],[critic_score]],Table1[[#This Row],[user_score]])</f>
        <v>7</v>
      </c>
      <c r="R984" s="4">
        <f>Table1[[#This Row],[user_count]]+Table1[[#This Row],[critic_count]]</f>
        <v>15</v>
      </c>
      <c r="S984" s="2">
        <f>100000*Table1[[#This Row],[review_count]]/Table1[[#This Row],[total sales]]</f>
        <v>1.2295081967213115</v>
      </c>
      <c r="T984" s="2">
        <f>Table1[[#This Row],[total sales]]/(2017-Table1[[#This Row],[year_of_release]])</f>
        <v>122000</v>
      </c>
      <c r="U984" s="9">
        <f>Table1[[#This Row],[na_sales]]/(2017-Table1[[#This Row],[year_of_release]])</f>
        <v>54000</v>
      </c>
      <c r="V984" s="6">
        <f>Table1[[#This Row],[eu_sales]]/(2017-Table1[[#This Row],[year_of_release]])</f>
        <v>55000</v>
      </c>
      <c r="W984" s="6">
        <f>Table1[[#This Row],[jp_sales]]/(2017-Table1[[#This Row],[year_of_release]])</f>
        <v>0</v>
      </c>
      <c r="X984" s="6">
        <f>Table1[[#This Row],[other_sales]]/(2017-Table1[[#This Row],[year_of_release]])</f>
        <v>13000</v>
      </c>
      <c r="Y984" s="4">
        <v>522751172</v>
      </c>
      <c r="Z984" s="4">
        <v>438594184</v>
      </c>
      <c r="AA984" s="4">
        <v>128001000</v>
      </c>
      <c r="AB984" s="1">
        <f>Table1[[#This Row],[na_sales]]/Table1[[#This Row],[NA population]]</f>
        <v>1.0329962493130479E-3</v>
      </c>
      <c r="AC984" s="1">
        <f>Table1[[#This Row],[eu_sales]]/Table1[[#This Row],[Eu population]]</f>
        <v>1.2540065966766217E-3</v>
      </c>
      <c r="AD984" s="1">
        <f>Table1[[#This Row],[jp_sales]]/Table1[[#This Row],[Jp population]]</f>
        <v>0</v>
      </c>
    </row>
    <row r="985" spans="1:30" x14ac:dyDescent="0.25">
      <c r="A985" t="s">
        <v>1122</v>
      </c>
      <c r="B985" t="s">
        <v>159</v>
      </c>
      <c r="C985">
        <v>2002</v>
      </c>
      <c r="D985" t="s">
        <v>96</v>
      </c>
      <c r="E985" t="s">
        <v>20</v>
      </c>
      <c r="F985" s="4">
        <v>610000</v>
      </c>
      <c r="G985" s="4">
        <v>270000</v>
      </c>
      <c r="H985" s="4">
        <v>270000</v>
      </c>
      <c r="I985" s="4">
        <v>70000</v>
      </c>
      <c r="J985">
        <v>8.6</v>
      </c>
      <c r="K985">
        <v>29</v>
      </c>
      <c r="L985">
        <v>9.5</v>
      </c>
      <c r="M985" s="4">
        <v>150</v>
      </c>
      <c r="N985" t="s">
        <v>771</v>
      </c>
      <c r="O985" t="s">
        <v>21</v>
      </c>
      <c r="P985" s="4">
        <v>1220000</v>
      </c>
      <c r="Q985" s="3">
        <f>AVERAGE(Table1[[#This Row],[critic_score]],Table1[[#This Row],[user_score]])</f>
        <v>9.0500000000000007</v>
      </c>
      <c r="R985" s="4">
        <f>Table1[[#This Row],[user_count]]+Table1[[#This Row],[critic_count]]</f>
        <v>179</v>
      </c>
      <c r="S985" s="2">
        <f>100000*Table1[[#This Row],[review_count]]/Table1[[#This Row],[total sales]]</f>
        <v>14.672131147540984</v>
      </c>
      <c r="T985" s="2">
        <f>Table1[[#This Row],[total sales]]/(2017-Table1[[#This Row],[year_of_release]])</f>
        <v>81333.333333333328</v>
      </c>
      <c r="U985" s="9">
        <f>Table1[[#This Row],[na_sales]]/(2017-Table1[[#This Row],[year_of_release]])</f>
        <v>40666.666666666664</v>
      </c>
      <c r="V985" s="6">
        <f>Table1[[#This Row],[eu_sales]]/(2017-Table1[[#This Row],[year_of_release]])</f>
        <v>18000</v>
      </c>
      <c r="W985" s="6">
        <f>Table1[[#This Row],[jp_sales]]/(2017-Table1[[#This Row],[year_of_release]])</f>
        <v>18000</v>
      </c>
      <c r="X985" s="6">
        <f>Table1[[#This Row],[other_sales]]/(2017-Table1[[#This Row],[year_of_release]])</f>
        <v>4666.666666666667</v>
      </c>
      <c r="Y985" s="4">
        <v>495013192</v>
      </c>
      <c r="Z985" s="4">
        <v>431019772</v>
      </c>
      <c r="AA985" s="4">
        <v>127445000</v>
      </c>
      <c r="AB985" s="1">
        <f>Table1[[#This Row],[na_sales]]/Table1[[#This Row],[NA population]]</f>
        <v>1.232290391161939E-3</v>
      </c>
      <c r="AC985" s="1">
        <f>Table1[[#This Row],[eu_sales]]/Table1[[#This Row],[Eu population]]</f>
        <v>6.2642137911019078E-4</v>
      </c>
      <c r="AD985" s="1">
        <f>Table1[[#This Row],[jp_sales]]/Table1[[#This Row],[Jp population]]</f>
        <v>2.1185609478598611E-3</v>
      </c>
    </row>
    <row r="986" spans="1:30" x14ac:dyDescent="0.25">
      <c r="A986" t="s">
        <v>378</v>
      </c>
      <c r="B986" t="s">
        <v>103</v>
      </c>
      <c r="C986">
        <v>2001</v>
      </c>
      <c r="D986" t="s">
        <v>54</v>
      </c>
      <c r="E986" t="s">
        <v>41</v>
      </c>
      <c r="F986" s="4">
        <v>980000</v>
      </c>
      <c r="G986" s="4">
        <v>190000</v>
      </c>
      <c r="H986" s="4">
        <v>0</v>
      </c>
      <c r="I986" s="4">
        <v>50000</v>
      </c>
      <c r="J986">
        <v>8.9</v>
      </c>
      <c r="K986">
        <v>24</v>
      </c>
      <c r="L986">
        <v>8.3000000000000007</v>
      </c>
      <c r="M986" s="4">
        <v>61</v>
      </c>
      <c r="N986" t="s">
        <v>1123</v>
      </c>
      <c r="O986" t="s">
        <v>43</v>
      </c>
      <c r="P986" s="4">
        <v>1220000</v>
      </c>
      <c r="Q986" s="3">
        <f>AVERAGE(Table1[[#This Row],[critic_score]],Table1[[#This Row],[user_score]])</f>
        <v>8.6000000000000014</v>
      </c>
      <c r="R986" s="4">
        <f>Table1[[#This Row],[user_count]]+Table1[[#This Row],[critic_count]]</f>
        <v>85</v>
      </c>
      <c r="S986" s="2">
        <f>100000*Table1[[#This Row],[review_count]]/Table1[[#This Row],[total sales]]</f>
        <v>6.9672131147540988</v>
      </c>
      <c r="T986" s="2">
        <f>Table1[[#This Row],[total sales]]/(2017-Table1[[#This Row],[year_of_release]])</f>
        <v>76250</v>
      </c>
      <c r="U986" s="9">
        <f>Table1[[#This Row],[na_sales]]/(2017-Table1[[#This Row],[year_of_release]])</f>
        <v>61250</v>
      </c>
      <c r="V986" s="6">
        <f>Table1[[#This Row],[eu_sales]]/(2017-Table1[[#This Row],[year_of_release]])</f>
        <v>11875</v>
      </c>
      <c r="W986" s="6">
        <f>Table1[[#This Row],[jp_sales]]/(2017-Table1[[#This Row],[year_of_release]])</f>
        <v>0</v>
      </c>
      <c r="X986" s="6">
        <f>Table1[[#This Row],[other_sales]]/(2017-Table1[[#This Row],[year_of_release]])</f>
        <v>3125</v>
      </c>
      <c r="Y986" s="4">
        <v>489752572</v>
      </c>
      <c r="Z986" s="4">
        <v>430035992</v>
      </c>
      <c r="AA986" s="4">
        <v>127149000</v>
      </c>
      <c r="AB986" s="1">
        <f>Table1[[#This Row],[na_sales]]/Table1[[#This Row],[NA population]]</f>
        <v>2.0010104204210284E-3</v>
      </c>
      <c r="AC986" s="1">
        <f>Table1[[#This Row],[eu_sales]]/Table1[[#This Row],[Eu population]]</f>
        <v>4.4182348346321671E-4</v>
      </c>
      <c r="AD986" s="1">
        <f>Table1[[#This Row],[jp_sales]]/Table1[[#This Row],[Jp population]]</f>
        <v>0</v>
      </c>
    </row>
    <row r="987" spans="1:30" x14ac:dyDescent="0.25">
      <c r="A987" t="s">
        <v>463</v>
      </c>
      <c r="B987" t="s">
        <v>103</v>
      </c>
      <c r="C987">
        <v>2004</v>
      </c>
      <c r="D987" t="s">
        <v>54</v>
      </c>
      <c r="E987" t="s">
        <v>55</v>
      </c>
      <c r="F987" s="4">
        <v>780000</v>
      </c>
      <c r="G987" s="4">
        <v>400000</v>
      </c>
      <c r="H987" s="4">
        <v>0</v>
      </c>
      <c r="I987" s="4">
        <v>40000</v>
      </c>
      <c r="J987">
        <v>7.3</v>
      </c>
      <c r="K987">
        <v>55</v>
      </c>
      <c r="L987">
        <v>7.8</v>
      </c>
      <c r="M987" s="4">
        <v>22</v>
      </c>
      <c r="N987" t="s">
        <v>464</v>
      </c>
      <c r="O987" t="s">
        <v>67</v>
      </c>
      <c r="P987" s="4">
        <v>1220000</v>
      </c>
      <c r="Q987" s="3">
        <f>AVERAGE(Table1[[#This Row],[critic_score]],Table1[[#This Row],[user_score]])</f>
        <v>7.55</v>
      </c>
      <c r="R987" s="4">
        <f>Table1[[#This Row],[user_count]]+Table1[[#This Row],[critic_count]]</f>
        <v>77</v>
      </c>
      <c r="S987" s="2">
        <f>100000*Table1[[#This Row],[review_count]]/Table1[[#This Row],[total sales]]</f>
        <v>6.3114754098360653</v>
      </c>
      <c r="T987" s="2">
        <f>Table1[[#This Row],[total sales]]/(2017-Table1[[#This Row],[year_of_release]])</f>
        <v>93846.153846153844</v>
      </c>
      <c r="U987" s="9">
        <f>Table1[[#This Row],[na_sales]]/(2017-Table1[[#This Row],[year_of_release]])</f>
        <v>60000</v>
      </c>
      <c r="V987" s="6">
        <f>Table1[[#This Row],[eu_sales]]/(2017-Table1[[#This Row],[year_of_release]])</f>
        <v>30769.23076923077</v>
      </c>
      <c r="W987" s="6">
        <f>Table1[[#This Row],[jp_sales]]/(2017-Table1[[#This Row],[year_of_release]])</f>
        <v>0</v>
      </c>
      <c r="X987" s="6">
        <f>Table1[[#This Row],[other_sales]]/(2017-Table1[[#This Row],[year_of_release]])</f>
        <v>3076.9230769230771</v>
      </c>
      <c r="Y987" s="4">
        <v>505524224</v>
      </c>
      <c r="Z987" s="4">
        <v>434174638</v>
      </c>
      <c r="AA987" s="4">
        <v>127761000</v>
      </c>
      <c r="AB987" s="1">
        <f>Table1[[#This Row],[na_sales]]/Table1[[#This Row],[NA population]]</f>
        <v>1.5429527665918538E-3</v>
      </c>
      <c r="AC987" s="1">
        <f>Table1[[#This Row],[eu_sales]]/Table1[[#This Row],[Eu population]]</f>
        <v>9.2128826741832862E-4</v>
      </c>
      <c r="AD987" s="1">
        <f>Table1[[#This Row],[jp_sales]]/Table1[[#This Row],[Jp population]]</f>
        <v>0</v>
      </c>
    </row>
    <row r="988" spans="1:30" x14ac:dyDescent="0.25">
      <c r="A988" t="s">
        <v>1128</v>
      </c>
      <c r="B988" t="s">
        <v>26</v>
      </c>
      <c r="C988">
        <v>2007</v>
      </c>
      <c r="D988" t="s">
        <v>73</v>
      </c>
      <c r="E988" t="s">
        <v>176</v>
      </c>
      <c r="F988" s="4">
        <v>510000</v>
      </c>
      <c r="G988" s="4">
        <v>40000</v>
      </c>
      <c r="H988" s="4">
        <v>620000</v>
      </c>
      <c r="I988" s="4">
        <v>50000</v>
      </c>
      <c r="J988">
        <v>8.5</v>
      </c>
      <c r="K988">
        <v>52</v>
      </c>
      <c r="L988">
        <v>7.7</v>
      </c>
      <c r="M988" s="4">
        <v>164</v>
      </c>
      <c r="N988" t="s">
        <v>655</v>
      </c>
      <c r="O988" t="s">
        <v>84</v>
      </c>
      <c r="P988" s="4">
        <v>1220000</v>
      </c>
      <c r="Q988" s="3">
        <f>AVERAGE(Table1[[#This Row],[critic_score]],Table1[[#This Row],[user_score]])</f>
        <v>8.1</v>
      </c>
      <c r="R988" s="4">
        <f>Table1[[#This Row],[user_count]]+Table1[[#This Row],[critic_count]]</f>
        <v>216</v>
      </c>
      <c r="S988" s="2">
        <f>100000*Table1[[#This Row],[review_count]]/Table1[[#This Row],[total sales]]</f>
        <v>17.704918032786885</v>
      </c>
      <c r="T988" s="2">
        <f>Table1[[#This Row],[total sales]]/(2017-Table1[[#This Row],[year_of_release]])</f>
        <v>122000</v>
      </c>
      <c r="U988" s="9">
        <f>Table1[[#This Row],[na_sales]]/(2017-Table1[[#This Row],[year_of_release]])</f>
        <v>51000</v>
      </c>
      <c r="V988" s="6">
        <f>Table1[[#This Row],[eu_sales]]/(2017-Table1[[#This Row],[year_of_release]])</f>
        <v>4000</v>
      </c>
      <c r="W988" s="6">
        <f>Table1[[#This Row],[jp_sales]]/(2017-Table1[[#This Row],[year_of_release]])</f>
        <v>62000</v>
      </c>
      <c r="X988" s="6">
        <f>Table1[[#This Row],[other_sales]]/(2017-Table1[[#This Row],[year_of_release]])</f>
        <v>5000</v>
      </c>
      <c r="Y988" s="4">
        <v>522751172</v>
      </c>
      <c r="Z988" s="4">
        <v>438594184</v>
      </c>
      <c r="AA988" s="4">
        <v>128001000</v>
      </c>
      <c r="AB988" s="1">
        <f>Table1[[#This Row],[na_sales]]/Table1[[#This Row],[NA population]]</f>
        <v>9.7560756879565638E-4</v>
      </c>
      <c r="AC988" s="1">
        <f>Table1[[#This Row],[eu_sales]]/Table1[[#This Row],[Eu population]]</f>
        <v>9.1200479758299759E-5</v>
      </c>
      <c r="AD988" s="1">
        <f>Table1[[#This Row],[jp_sales]]/Table1[[#This Row],[Jp population]]</f>
        <v>4.8437121584987619E-3</v>
      </c>
    </row>
    <row r="989" spans="1:30" x14ac:dyDescent="0.25">
      <c r="A989" t="s">
        <v>1130</v>
      </c>
      <c r="B989" t="s">
        <v>69</v>
      </c>
      <c r="C989">
        <v>2011</v>
      </c>
      <c r="D989" t="s">
        <v>65</v>
      </c>
      <c r="E989" t="s">
        <v>196</v>
      </c>
      <c r="F989" s="4">
        <v>550000</v>
      </c>
      <c r="G989" s="4">
        <v>440000</v>
      </c>
      <c r="H989" s="4">
        <v>140000</v>
      </c>
      <c r="I989" s="4">
        <v>90000</v>
      </c>
      <c r="J989">
        <v>8.5</v>
      </c>
      <c r="K989">
        <v>69</v>
      </c>
      <c r="L989">
        <v>8.1</v>
      </c>
      <c r="M989" s="4">
        <v>206</v>
      </c>
      <c r="N989" t="s">
        <v>196</v>
      </c>
      <c r="O989" t="s">
        <v>67</v>
      </c>
      <c r="P989" s="4">
        <v>1220000</v>
      </c>
      <c r="Q989" s="3">
        <f>AVERAGE(Table1[[#This Row],[critic_score]],Table1[[#This Row],[user_score]])</f>
        <v>8.3000000000000007</v>
      </c>
      <c r="R989" s="4">
        <f>Table1[[#This Row],[user_count]]+Table1[[#This Row],[critic_count]]</f>
        <v>275</v>
      </c>
      <c r="S989" s="2">
        <f>100000*Table1[[#This Row],[review_count]]/Table1[[#This Row],[total sales]]</f>
        <v>22.540983606557376</v>
      </c>
      <c r="T989" s="2">
        <f>Table1[[#This Row],[total sales]]/(2017-Table1[[#This Row],[year_of_release]])</f>
        <v>203333.33333333334</v>
      </c>
      <c r="U989" s="9">
        <f>Table1[[#This Row],[na_sales]]/(2017-Table1[[#This Row],[year_of_release]])</f>
        <v>91666.666666666672</v>
      </c>
      <c r="V989" s="6">
        <f>Table1[[#This Row],[eu_sales]]/(2017-Table1[[#This Row],[year_of_release]])</f>
        <v>73333.333333333328</v>
      </c>
      <c r="W989" s="6">
        <f>Table1[[#This Row],[jp_sales]]/(2017-Table1[[#This Row],[year_of_release]])</f>
        <v>23333.333333333332</v>
      </c>
      <c r="X989" s="6">
        <f>Table1[[#This Row],[other_sales]]/(2017-Table1[[#This Row],[year_of_release]])</f>
        <v>15000</v>
      </c>
      <c r="Y989" s="4">
        <v>545961365</v>
      </c>
      <c r="Z989" s="4">
        <v>440756453</v>
      </c>
      <c r="AA989" s="4">
        <v>127833000</v>
      </c>
      <c r="AB989" s="1">
        <f>Table1[[#This Row],[na_sales]]/Table1[[#This Row],[NA population]]</f>
        <v>1.0073972908321085E-3</v>
      </c>
      <c r="AC989" s="1">
        <f>Table1[[#This Row],[eu_sales]]/Table1[[#This Row],[Eu population]]</f>
        <v>9.9828373925134567E-4</v>
      </c>
      <c r="AD989" s="1">
        <f>Table1[[#This Row],[jp_sales]]/Table1[[#This Row],[Jp population]]</f>
        <v>1.0951788661769653E-3</v>
      </c>
    </row>
    <row r="990" spans="1:30" x14ac:dyDescent="0.25">
      <c r="A990" t="s">
        <v>1134</v>
      </c>
      <c r="B990" t="s">
        <v>39</v>
      </c>
      <c r="C990">
        <v>2007</v>
      </c>
      <c r="D990" t="s">
        <v>54</v>
      </c>
      <c r="E990" t="s">
        <v>100</v>
      </c>
      <c r="F990" s="4">
        <v>250000</v>
      </c>
      <c r="G990" s="4">
        <v>690000</v>
      </c>
      <c r="H990" s="4">
        <v>30000</v>
      </c>
      <c r="I990" s="4">
        <v>250000</v>
      </c>
      <c r="J990">
        <v>7.5</v>
      </c>
      <c r="K990">
        <v>16</v>
      </c>
      <c r="L990">
        <v>7.6</v>
      </c>
      <c r="M990" s="4">
        <v>39</v>
      </c>
      <c r="N990" t="s">
        <v>100</v>
      </c>
      <c r="O990" t="s">
        <v>67</v>
      </c>
      <c r="P990" s="4">
        <v>1220000</v>
      </c>
      <c r="Q990" s="3">
        <f>AVERAGE(Table1[[#This Row],[critic_score]],Table1[[#This Row],[user_score]])</f>
        <v>7.55</v>
      </c>
      <c r="R990" s="4">
        <f>Table1[[#This Row],[user_count]]+Table1[[#This Row],[critic_count]]</f>
        <v>55</v>
      </c>
      <c r="S990" s="2">
        <f>100000*Table1[[#This Row],[review_count]]/Table1[[#This Row],[total sales]]</f>
        <v>4.5081967213114753</v>
      </c>
      <c r="T990" s="2">
        <f>Table1[[#This Row],[total sales]]/(2017-Table1[[#This Row],[year_of_release]])</f>
        <v>122000</v>
      </c>
      <c r="U990" s="9">
        <f>Table1[[#This Row],[na_sales]]/(2017-Table1[[#This Row],[year_of_release]])</f>
        <v>25000</v>
      </c>
      <c r="V990" s="6">
        <f>Table1[[#This Row],[eu_sales]]/(2017-Table1[[#This Row],[year_of_release]])</f>
        <v>69000</v>
      </c>
      <c r="W990" s="6">
        <f>Table1[[#This Row],[jp_sales]]/(2017-Table1[[#This Row],[year_of_release]])</f>
        <v>3000</v>
      </c>
      <c r="X990" s="6">
        <f>Table1[[#This Row],[other_sales]]/(2017-Table1[[#This Row],[year_of_release]])</f>
        <v>25000</v>
      </c>
      <c r="Y990" s="4">
        <v>522751172</v>
      </c>
      <c r="Z990" s="4">
        <v>438594184</v>
      </c>
      <c r="AA990" s="4">
        <v>128001000</v>
      </c>
      <c r="AB990" s="1">
        <f>Table1[[#This Row],[na_sales]]/Table1[[#This Row],[NA population]]</f>
        <v>4.7823900431159626E-4</v>
      </c>
      <c r="AC990" s="1">
        <f>Table1[[#This Row],[eu_sales]]/Table1[[#This Row],[Eu population]]</f>
        <v>1.5732082758306708E-3</v>
      </c>
      <c r="AD990" s="1">
        <f>Table1[[#This Row],[jp_sales]]/Table1[[#This Row],[Jp population]]</f>
        <v>2.343731689596175E-4</v>
      </c>
    </row>
    <row r="991" spans="1:30" x14ac:dyDescent="0.25">
      <c r="A991" t="s">
        <v>1120</v>
      </c>
      <c r="B991" t="s">
        <v>26</v>
      </c>
      <c r="C991">
        <v>2007</v>
      </c>
      <c r="D991" t="s">
        <v>23</v>
      </c>
      <c r="E991" t="s">
        <v>20</v>
      </c>
      <c r="F991" s="4">
        <v>1090000</v>
      </c>
      <c r="G991" s="4">
        <v>30000</v>
      </c>
      <c r="H991" s="4">
        <v>0</v>
      </c>
      <c r="I991" s="4">
        <v>90000</v>
      </c>
      <c r="J991">
        <v>6.3</v>
      </c>
      <c r="K991">
        <v>39</v>
      </c>
      <c r="L991">
        <v>7.5</v>
      </c>
      <c r="M991" s="4">
        <v>27</v>
      </c>
      <c r="N991" t="s">
        <v>167</v>
      </c>
      <c r="O991" t="s">
        <v>21</v>
      </c>
      <c r="P991" s="4">
        <v>1210000</v>
      </c>
      <c r="Q991" s="3">
        <f>AVERAGE(Table1[[#This Row],[critic_score]],Table1[[#This Row],[user_score]])</f>
        <v>6.9</v>
      </c>
      <c r="R991" s="4">
        <f>Table1[[#This Row],[user_count]]+Table1[[#This Row],[critic_count]]</f>
        <v>66</v>
      </c>
      <c r="S991" s="2">
        <f>100000*Table1[[#This Row],[review_count]]/Table1[[#This Row],[total sales]]</f>
        <v>5.4545454545454541</v>
      </c>
      <c r="T991" s="2">
        <f>Table1[[#This Row],[total sales]]/(2017-Table1[[#This Row],[year_of_release]])</f>
        <v>121000</v>
      </c>
      <c r="U991" s="9">
        <f>Table1[[#This Row],[na_sales]]/(2017-Table1[[#This Row],[year_of_release]])</f>
        <v>109000</v>
      </c>
      <c r="V991" s="6">
        <f>Table1[[#This Row],[eu_sales]]/(2017-Table1[[#This Row],[year_of_release]])</f>
        <v>3000</v>
      </c>
      <c r="W991" s="6">
        <f>Table1[[#This Row],[jp_sales]]/(2017-Table1[[#This Row],[year_of_release]])</f>
        <v>0</v>
      </c>
      <c r="X991" s="6">
        <f>Table1[[#This Row],[other_sales]]/(2017-Table1[[#This Row],[year_of_release]])</f>
        <v>9000</v>
      </c>
      <c r="Y991" s="4">
        <v>522751172</v>
      </c>
      <c r="Z991" s="4">
        <v>438594184</v>
      </c>
      <c r="AA991" s="4">
        <v>128001000</v>
      </c>
      <c r="AB991" s="1">
        <f>Table1[[#This Row],[na_sales]]/Table1[[#This Row],[NA population]]</f>
        <v>2.0851220587985598E-3</v>
      </c>
      <c r="AC991" s="1">
        <f>Table1[[#This Row],[eu_sales]]/Table1[[#This Row],[Eu population]]</f>
        <v>6.8400359818724819E-5</v>
      </c>
      <c r="AD991" s="1">
        <f>Table1[[#This Row],[jp_sales]]/Table1[[#This Row],[Jp population]]</f>
        <v>0</v>
      </c>
    </row>
    <row r="992" spans="1:30" x14ac:dyDescent="0.25">
      <c r="A992" t="s">
        <v>1124</v>
      </c>
      <c r="B992" t="s">
        <v>45</v>
      </c>
      <c r="C992">
        <v>2002</v>
      </c>
      <c r="D992" t="s">
        <v>19</v>
      </c>
      <c r="E992" t="s">
        <v>403</v>
      </c>
      <c r="F992" s="4">
        <v>590000</v>
      </c>
      <c r="G992" s="4">
        <v>460000</v>
      </c>
      <c r="H992" s="4">
        <v>10000</v>
      </c>
      <c r="I992" s="4">
        <v>150000</v>
      </c>
      <c r="J992">
        <v>8.9</v>
      </c>
      <c r="K992">
        <v>19</v>
      </c>
      <c r="L992">
        <v>7.8</v>
      </c>
      <c r="M992" s="4">
        <v>16</v>
      </c>
      <c r="N992" t="s">
        <v>306</v>
      </c>
      <c r="O992" t="s">
        <v>21</v>
      </c>
      <c r="P992" s="4">
        <v>1210000</v>
      </c>
      <c r="Q992" s="3">
        <f>AVERAGE(Table1[[#This Row],[critic_score]],Table1[[#This Row],[user_score]])</f>
        <v>8.35</v>
      </c>
      <c r="R992" s="4">
        <f>Table1[[#This Row],[user_count]]+Table1[[#This Row],[critic_count]]</f>
        <v>35</v>
      </c>
      <c r="S992" s="2">
        <f>100000*Table1[[#This Row],[review_count]]/Table1[[#This Row],[total sales]]</f>
        <v>2.8925619834710745</v>
      </c>
      <c r="T992" s="2">
        <f>Table1[[#This Row],[total sales]]/(2017-Table1[[#This Row],[year_of_release]])</f>
        <v>80666.666666666672</v>
      </c>
      <c r="U992" s="9">
        <f>Table1[[#This Row],[na_sales]]/(2017-Table1[[#This Row],[year_of_release]])</f>
        <v>39333.333333333336</v>
      </c>
      <c r="V992" s="6">
        <f>Table1[[#This Row],[eu_sales]]/(2017-Table1[[#This Row],[year_of_release]])</f>
        <v>30666.666666666668</v>
      </c>
      <c r="W992" s="6">
        <f>Table1[[#This Row],[jp_sales]]/(2017-Table1[[#This Row],[year_of_release]])</f>
        <v>666.66666666666663</v>
      </c>
      <c r="X992" s="6">
        <f>Table1[[#This Row],[other_sales]]/(2017-Table1[[#This Row],[year_of_release]])</f>
        <v>10000</v>
      </c>
      <c r="Y992" s="4">
        <v>495013192</v>
      </c>
      <c r="Z992" s="4">
        <v>431019772</v>
      </c>
      <c r="AA992" s="4">
        <v>127445000</v>
      </c>
      <c r="AB992" s="1">
        <f>Table1[[#This Row],[na_sales]]/Table1[[#This Row],[NA population]]</f>
        <v>1.1918874275172852E-3</v>
      </c>
      <c r="AC992" s="1">
        <f>Table1[[#This Row],[eu_sales]]/Table1[[#This Row],[Eu population]]</f>
        <v>1.0672364236692139E-3</v>
      </c>
      <c r="AD992" s="1">
        <f>Table1[[#This Row],[jp_sales]]/Table1[[#This Row],[Jp population]]</f>
        <v>7.8465220291105969E-5</v>
      </c>
    </row>
    <row r="993" spans="1:30" x14ac:dyDescent="0.25">
      <c r="A993" t="s">
        <v>1125</v>
      </c>
      <c r="B993" t="s">
        <v>45</v>
      </c>
      <c r="C993">
        <v>2006</v>
      </c>
      <c r="D993" t="s">
        <v>23</v>
      </c>
      <c r="E993" t="s">
        <v>425</v>
      </c>
      <c r="F993" s="4">
        <v>1010000</v>
      </c>
      <c r="G993" s="4">
        <v>40000</v>
      </c>
      <c r="H993" s="4">
        <v>0</v>
      </c>
      <c r="I993" s="4">
        <v>160000</v>
      </c>
      <c r="J993">
        <v>7.1</v>
      </c>
      <c r="K993">
        <v>30</v>
      </c>
      <c r="L993">
        <v>8.4</v>
      </c>
      <c r="M993" s="4">
        <v>12</v>
      </c>
      <c r="N993" t="s">
        <v>567</v>
      </c>
      <c r="O993" t="s">
        <v>21</v>
      </c>
      <c r="P993" s="4">
        <v>1210000</v>
      </c>
      <c r="Q993" s="3">
        <f>AVERAGE(Table1[[#This Row],[critic_score]],Table1[[#This Row],[user_score]])</f>
        <v>7.75</v>
      </c>
      <c r="R993" s="4">
        <f>Table1[[#This Row],[user_count]]+Table1[[#This Row],[critic_count]]</f>
        <v>42</v>
      </c>
      <c r="S993" s="2">
        <f>100000*Table1[[#This Row],[review_count]]/Table1[[#This Row],[total sales]]</f>
        <v>3.4710743801652892</v>
      </c>
      <c r="T993" s="2">
        <f>Table1[[#This Row],[total sales]]/(2017-Table1[[#This Row],[year_of_release]])</f>
        <v>110000</v>
      </c>
      <c r="U993" s="9">
        <f>Table1[[#This Row],[na_sales]]/(2017-Table1[[#This Row],[year_of_release]])</f>
        <v>91818.181818181823</v>
      </c>
      <c r="V993" s="6">
        <f>Table1[[#This Row],[eu_sales]]/(2017-Table1[[#This Row],[year_of_release]])</f>
        <v>3636.3636363636365</v>
      </c>
      <c r="W993" s="6">
        <f>Table1[[#This Row],[jp_sales]]/(2017-Table1[[#This Row],[year_of_release]])</f>
        <v>0</v>
      </c>
      <c r="X993" s="6">
        <f>Table1[[#This Row],[other_sales]]/(2017-Table1[[#This Row],[year_of_release]])</f>
        <v>14545.454545454546</v>
      </c>
      <c r="Y993" s="4">
        <v>516818555</v>
      </c>
      <c r="Z993" s="4">
        <v>437126892</v>
      </c>
      <c r="AA993" s="4">
        <v>127854000</v>
      </c>
      <c r="AB993" s="1">
        <f>Table1[[#This Row],[na_sales]]/Table1[[#This Row],[NA population]]</f>
        <v>1.9542642001311272E-3</v>
      </c>
      <c r="AC993" s="1">
        <f>Table1[[#This Row],[eu_sales]]/Table1[[#This Row],[Eu population]]</f>
        <v>9.1506609938790949E-5</v>
      </c>
      <c r="AD993" s="1">
        <f>Table1[[#This Row],[jp_sales]]/Table1[[#This Row],[Jp population]]</f>
        <v>0</v>
      </c>
    </row>
    <row r="994" spans="1:30" x14ac:dyDescent="0.25">
      <c r="A994" t="s">
        <v>1126</v>
      </c>
      <c r="B994" t="s">
        <v>103</v>
      </c>
      <c r="C994">
        <v>2001</v>
      </c>
      <c r="D994" t="s">
        <v>29</v>
      </c>
      <c r="E994" t="s">
        <v>35</v>
      </c>
      <c r="F994" s="4">
        <v>930000</v>
      </c>
      <c r="G994" s="4">
        <v>240000</v>
      </c>
      <c r="H994" s="4">
        <v>0</v>
      </c>
      <c r="I994" s="4">
        <v>40000</v>
      </c>
      <c r="J994">
        <v>7</v>
      </c>
      <c r="K994">
        <v>28</v>
      </c>
      <c r="L994">
        <v>6.9</v>
      </c>
      <c r="M994" s="4">
        <v>16</v>
      </c>
      <c r="N994" t="s">
        <v>1127</v>
      </c>
      <c r="O994" t="s">
        <v>21</v>
      </c>
      <c r="P994" s="4">
        <v>1210000</v>
      </c>
      <c r="Q994" s="3">
        <f>AVERAGE(Table1[[#This Row],[critic_score]],Table1[[#This Row],[user_score]])</f>
        <v>6.95</v>
      </c>
      <c r="R994" s="4">
        <f>Table1[[#This Row],[user_count]]+Table1[[#This Row],[critic_count]]</f>
        <v>44</v>
      </c>
      <c r="S994" s="2">
        <f>100000*Table1[[#This Row],[review_count]]/Table1[[#This Row],[total sales]]</f>
        <v>3.6363636363636362</v>
      </c>
      <c r="T994" s="2">
        <f>Table1[[#This Row],[total sales]]/(2017-Table1[[#This Row],[year_of_release]])</f>
        <v>75625</v>
      </c>
      <c r="U994" s="9">
        <f>Table1[[#This Row],[na_sales]]/(2017-Table1[[#This Row],[year_of_release]])</f>
        <v>58125</v>
      </c>
      <c r="V994" s="6">
        <f>Table1[[#This Row],[eu_sales]]/(2017-Table1[[#This Row],[year_of_release]])</f>
        <v>15000</v>
      </c>
      <c r="W994" s="6">
        <f>Table1[[#This Row],[jp_sales]]/(2017-Table1[[#This Row],[year_of_release]])</f>
        <v>0</v>
      </c>
      <c r="X994" s="6">
        <f>Table1[[#This Row],[other_sales]]/(2017-Table1[[#This Row],[year_of_release]])</f>
        <v>2500</v>
      </c>
      <c r="Y994" s="4">
        <v>489752572</v>
      </c>
      <c r="Z994" s="4">
        <v>430035992</v>
      </c>
      <c r="AA994" s="4">
        <v>127149000</v>
      </c>
      <c r="AB994" s="1">
        <f>Table1[[#This Row],[na_sales]]/Table1[[#This Row],[NA population]]</f>
        <v>1.8989180520322005E-3</v>
      </c>
      <c r="AC994" s="1">
        <f>Table1[[#This Row],[eu_sales]]/Table1[[#This Row],[Eu population]]</f>
        <v>5.5809282121669485E-4</v>
      </c>
      <c r="AD994" s="1">
        <f>Table1[[#This Row],[jp_sales]]/Table1[[#This Row],[Jp population]]</f>
        <v>0</v>
      </c>
    </row>
    <row r="995" spans="1:30" x14ac:dyDescent="0.25">
      <c r="A995" t="s">
        <v>345</v>
      </c>
      <c r="B995" t="s">
        <v>118</v>
      </c>
      <c r="C995">
        <v>2005</v>
      </c>
      <c r="D995" t="s">
        <v>54</v>
      </c>
      <c r="E995" t="s">
        <v>183</v>
      </c>
      <c r="F995" s="4">
        <v>1050000</v>
      </c>
      <c r="G995" s="4">
        <v>50000</v>
      </c>
      <c r="H995" s="4">
        <v>10000</v>
      </c>
      <c r="I995" s="4">
        <v>100000</v>
      </c>
      <c r="J995">
        <v>6.9</v>
      </c>
      <c r="K995">
        <v>22</v>
      </c>
      <c r="L995">
        <v>8.5</v>
      </c>
      <c r="M995" s="4">
        <v>111</v>
      </c>
      <c r="N995" t="s">
        <v>1129</v>
      </c>
      <c r="O995" t="s">
        <v>67</v>
      </c>
      <c r="P995" s="4">
        <v>1210000</v>
      </c>
      <c r="Q995" s="3">
        <f>AVERAGE(Table1[[#This Row],[critic_score]],Table1[[#This Row],[user_score]])</f>
        <v>7.7</v>
      </c>
      <c r="R995" s="4">
        <f>Table1[[#This Row],[user_count]]+Table1[[#This Row],[critic_count]]</f>
        <v>133</v>
      </c>
      <c r="S995" s="2">
        <f>100000*Table1[[#This Row],[review_count]]/Table1[[#This Row],[total sales]]</f>
        <v>10.991735537190083</v>
      </c>
      <c r="T995" s="2">
        <f>Table1[[#This Row],[total sales]]/(2017-Table1[[#This Row],[year_of_release]])</f>
        <v>100833.33333333333</v>
      </c>
      <c r="U995" s="9">
        <f>Table1[[#This Row],[na_sales]]/(2017-Table1[[#This Row],[year_of_release]])</f>
        <v>87500</v>
      </c>
      <c r="V995" s="6">
        <f>Table1[[#This Row],[eu_sales]]/(2017-Table1[[#This Row],[year_of_release]])</f>
        <v>4166.666666666667</v>
      </c>
      <c r="W995" s="6">
        <f>Table1[[#This Row],[jp_sales]]/(2017-Table1[[#This Row],[year_of_release]])</f>
        <v>833.33333333333337</v>
      </c>
      <c r="X995" s="6">
        <f>Table1[[#This Row],[other_sales]]/(2017-Table1[[#This Row],[year_of_release]])</f>
        <v>8333.3333333333339</v>
      </c>
      <c r="Y995" s="4">
        <v>511054143</v>
      </c>
      <c r="Z995" s="4">
        <v>435713800</v>
      </c>
      <c r="AA995" s="4">
        <v>127773000</v>
      </c>
      <c r="AB995" s="1">
        <f>Table1[[#This Row],[na_sales]]/Table1[[#This Row],[NA population]]</f>
        <v>2.0545768278802507E-3</v>
      </c>
      <c r="AC995" s="1">
        <f>Table1[[#This Row],[eu_sales]]/Table1[[#This Row],[Eu population]]</f>
        <v>1.1475422628339979E-4</v>
      </c>
      <c r="AD995" s="1">
        <f>Table1[[#This Row],[jp_sales]]/Table1[[#This Row],[Jp population]]</f>
        <v>7.8263795950631203E-5</v>
      </c>
    </row>
    <row r="996" spans="1:30" x14ac:dyDescent="0.25">
      <c r="A996" t="s">
        <v>1131</v>
      </c>
      <c r="B996" t="s">
        <v>45</v>
      </c>
      <c r="C996">
        <v>2002</v>
      </c>
      <c r="D996" t="s">
        <v>27</v>
      </c>
      <c r="E996" t="s">
        <v>51</v>
      </c>
      <c r="F996" s="4">
        <v>1030000</v>
      </c>
      <c r="G996" s="4">
        <v>140000</v>
      </c>
      <c r="H996" s="4">
        <v>0</v>
      </c>
      <c r="I996" s="4">
        <v>40000</v>
      </c>
      <c r="J996">
        <v>8.6</v>
      </c>
      <c r="K996">
        <v>41</v>
      </c>
      <c r="L996">
        <v>8.6</v>
      </c>
      <c r="M996" s="4">
        <v>184</v>
      </c>
      <c r="N996" t="s">
        <v>452</v>
      </c>
      <c r="O996" t="s">
        <v>21</v>
      </c>
      <c r="P996" s="4">
        <v>1210000</v>
      </c>
      <c r="Q996" s="3">
        <f>AVERAGE(Table1[[#This Row],[critic_score]],Table1[[#This Row],[user_score]])</f>
        <v>8.6</v>
      </c>
      <c r="R996" s="4">
        <f>Table1[[#This Row],[user_count]]+Table1[[#This Row],[critic_count]]</f>
        <v>225</v>
      </c>
      <c r="S996" s="2">
        <f>100000*Table1[[#This Row],[review_count]]/Table1[[#This Row],[total sales]]</f>
        <v>18.595041322314049</v>
      </c>
      <c r="T996" s="2">
        <f>Table1[[#This Row],[total sales]]/(2017-Table1[[#This Row],[year_of_release]])</f>
        <v>80666.666666666672</v>
      </c>
      <c r="U996" s="9">
        <f>Table1[[#This Row],[na_sales]]/(2017-Table1[[#This Row],[year_of_release]])</f>
        <v>68666.666666666672</v>
      </c>
      <c r="V996" s="6">
        <f>Table1[[#This Row],[eu_sales]]/(2017-Table1[[#This Row],[year_of_release]])</f>
        <v>9333.3333333333339</v>
      </c>
      <c r="W996" s="6">
        <f>Table1[[#This Row],[jp_sales]]/(2017-Table1[[#This Row],[year_of_release]])</f>
        <v>0</v>
      </c>
      <c r="X996" s="6">
        <f>Table1[[#This Row],[other_sales]]/(2017-Table1[[#This Row],[year_of_release]])</f>
        <v>2666.6666666666665</v>
      </c>
      <c r="Y996" s="4">
        <v>495013192</v>
      </c>
      <c r="Z996" s="4">
        <v>431019772</v>
      </c>
      <c r="AA996" s="4">
        <v>127445000</v>
      </c>
      <c r="AB996" s="1">
        <f>Table1[[#This Row],[na_sales]]/Table1[[#This Row],[NA population]]</f>
        <v>2.0807526276996674E-3</v>
      </c>
      <c r="AC996" s="1">
        <f>Table1[[#This Row],[eu_sales]]/Table1[[#This Row],[Eu population]]</f>
        <v>3.2481108546454336E-4</v>
      </c>
      <c r="AD996" s="1">
        <f>Table1[[#This Row],[jp_sales]]/Table1[[#This Row],[Jp population]]</f>
        <v>0</v>
      </c>
    </row>
    <row r="997" spans="1:30" x14ac:dyDescent="0.25">
      <c r="A997" t="s">
        <v>1132</v>
      </c>
      <c r="B997" t="s">
        <v>71</v>
      </c>
      <c r="C997">
        <v>2015</v>
      </c>
      <c r="D997" t="s">
        <v>19</v>
      </c>
      <c r="E997" t="s">
        <v>41</v>
      </c>
      <c r="F997" s="4">
        <v>410000</v>
      </c>
      <c r="G997" s="4">
        <v>600000</v>
      </c>
      <c r="H997" s="4">
        <v>0</v>
      </c>
      <c r="I997" s="4">
        <v>200000</v>
      </c>
      <c r="J997">
        <v>7.3</v>
      </c>
      <c r="K997">
        <v>47</v>
      </c>
      <c r="L997">
        <v>7.4</v>
      </c>
      <c r="M997" s="4">
        <v>237</v>
      </c>
      <c r="N997" t="s">
        <v>529</v>
      </c>
      <c r="O997" t="s">
        <v>67</v>
      </c>
      <c r="P997" s="4">
        <v>1210000</v>
      </c>
      <c r="Q997" s="3">
        <f>AVERAGE(Table1[[#This Row],[critic_score]],Table1[[#This Row],[user_score]])</f>
        <v>7.35</v>
      </c>
      <c r="R997" s="4">
        <f>Table1[[#This Row],[user_count]]+Table1[[#This Row],[critic_count]]</f>
        <v>284</v>
      </c>
      <c r="S997" s="2">
        <f>100000*Table1[[#This Row],[review_count]]/Table1[[#This Row],[total sales]]</f>
        <v>23.471074380165291</v>
      </c>
      <c r="T997" s="2">
        <f>Table1[[#This Row],[total sales]]/(2017-Table1[[#This Row],[year_of_release]])</f>
        <v>605000</v>
      </c>
      <c r="U997" s="9">
        <f>Table1[[#This Row],[na_sales]]/(2017-Table1[[#This Row],[year_of_release]])</f>
        <v>205000</v>
      </c>
      <c r="V997" s="6">
        <f>Table1[[#This Row],[eu_sales]]/(2017-Table1[[#This Row],[year_of_release]])</f>
        <v>300000</v>
      </c>
      <c r="W997" s="6">
        <f>Table1[[#This Row],[jp_sales]]/(2017-Table1[[#This Row],[year_of_release]])</f>
        <v>0</v>
      </c>
      <c r="X997" s="6">
        <f>Table1[[#This Row],[other_sales]]/(2017-Table1[[#This Row],[year_of_release]])</f>
        <v>100000</v>
      </c>
      <c r="Y997" s="4">
        <v>567732286</v>
      </c>
      <c r="Z997" s="4">
        <v>444588718</v>
      </c>
      <c r="AA997" s="4">
        <v>127141000</v>
      </c>
      <c r="AB997" s="1">
        <f>Table1[[#This Row],[na_sales]]/Table1[[#This Row],[NA population]]</f>
        <v>7.2217136511415524E-4</v>
      </c>
      <c r="AC997" s="1">
        <f>Table1[[#This Row],[eu_sales]]/Table1[[#This Row],[Eu population]]</f>
        <v>1.3495619112853872E-3</v>
      </c>
      <c r="AD997" s="1">
        <f>Table1[[#This Row],[jp_sales]]/Table1[[#This Row],[Jp population]]</f>
        <v>0</v>
      </c>
    </row>
    <row r="998" spans="1:30" x14ac:dyDescent="0.25">
      <c r="A998" t="s">
        <v>129</v>
      </c>
      <c r="B998" t="s">
        <v>138</v>
      </c>
      <c r="C998">
        <v>2003</v>
      </c>
      <c r="D998" t="s">
        <v>23</v>
      </c>
      <c r="E998" t="s">
        <v>100</v>
      </c>
      <c r="F998" s="4">
        <v>690000</v>
      </c>
      <c r="G998" s="4">
        <v>480000</v>
      </c>
      <c r="H998" s="4">
        <v>10000</v>
      </c>
      <c r="I998" s="4">
        <v>30000</v>
      </c>
      <c r="J998">
        <v>8.3000000000000007</v>
      </c>
      <c r="K998">
        <v>24</v>
      </c>
      <c r="L998">
        <v>9</v>
      </c>
      <c r="M998" s="4">
        <v>45</v>
      </c>
      <c r="N998" t="s">
        <v>100</v>
      </c>
      <c r="O998" t="s">
        <v>21</v>
      </c>
      <c r="P998" s="4">
        <v>1210000</v>
      </c>
      <c r="Q998" s="3">
        <f>AVERAGE(Table1[[#This Row],[critic_score]],Table1[[#This Row],[user_score]])</f>
        <v>8.65</v>
      </c>
      <c r="R998" s="4">
        <f>Table1[[#This Row],[user_count]]+Table1[[#This Row],[critic_count]]</f>
        <v>69</v>
      </c>
      <c r="S998" s="2">
        <f>100000*Table1[[#This Row],[review_count]]/Table1[[#This Row],[total sales]]</f>
        <v>5.7024793388429753</v>
      </c>
      <c r="T998" s="2">
        <f>Table1[[#This Row],[total sales]]/(2017-Table1[[#This Row],[year_of_release]])</f>
        <v>86428.571428571435</v>
      </c>
      <c r="U998" s="9">
        <f>Table1[[#This Row],[na_sales]]/(2017-Table1[[#This Row],[year_of_release]])</f>
        <v>49285.714285714283</v>
      </c>
      <c r="V998" s="6">
        <f>Table1[[#This Row],[eu_sales]]/(2017-Table1[[#This Row],[year_of_release]])</f>
        <v>34285.714285714283</v>
      </c>
      <c r="W998" s="6">
        <f>Table1[[#This Row],[jp_sales]]/(2017-Table1[[#This Row],[year_of_release]])</f>
        <v>714.28571428571433</v>
      </c>
      <c r="X998" s="6">
        <f>Table1[[#This Row],[other_sales]]/(2017-Table1[[#This Row],[year_of_release]])</f>
        <v>2142.8571428571427</v>
      </c>
      <c r="Y998" s="4">
        <v>500125528</v>
      </c>
      <c r="Z998" s="4">
        <v>432552540</v>
      </c>
      <c r="AA998" s="4">
        <v>127718000</v>
      </c>
      <c r="AB998" s="1">
        <f>Table1[[#This Row],[na_sales]]/Table1[[#This Row],[NA population]]</f>
        <v>1.3796536296783474E-3</v>
      </c>
      <c r="AC998" s="1">
        <f>Table1[[#This Row],[eu_sales]]/Table1[[#This Row],[Eu population]]</f>
        <v>1.1096917844939716E-3</v>
      </c>
      <c r="AD998" s="1">
        <f>Table1[[#This Row],[jp_sales]]/Table1[[#This Row],[Jp population]]</f>
        <v>7.8297499177876252E-5</v>
      </c>
    </row>
    <row r="999" spans="1:30" x14ac:dyDescent="0.25">
      <c r="A999" t="s">
        <v>1133</v>
      </c>
      <c r="B999" t="s">
        <v>39</v>
      </c>
      <c r="C999">
        <v>2010</v>
      </c>
      <c r="D999" t="s">
        <v>65</v>
      </c>
      <c r="E999" t="s">
        <v>267</v>
      </c>
      <c r="F999" s="4">
        <v>420000</v>
      </c>
      <c r="G999" s="4">
        <v>460000</v>
      </c>
      <c r="H999" s="4">
        <v>150000</v>
      </c>
      <c r="I999" s="4">
        <v>180000</v>
      </c>
      <c r="J999">
        <v>7.6</v>
      </c>
      <c r="K999">
        <v>34</v>
      </c>
      <c r="L999">
        <v>8.3000000000000007</v>
      </c>
      <c r="M999" s="4">
        <v>130</v>
      </c>
      <c r="N999" t="s">
        <v>1074</v>
      </c>
      <c r="O999" t="s">
        <v>67</v>
      </c>
      <c r="P999" s="4">
        <v>1210000</v>
      </c>
      <c r="Q999" s="3">
        <f>AVERAGE(Table1[[#This Row],[critic_score]],Table1[[#This Row],[user_score]])</f>
        <v>7.95</v>
      </c>
      <c r="R999" s="4">
        <f>Table1[[#This Row],[user_count]]+Table1[[#This Row],[critic_count]]</f>
        <v>164</v>
      </c>
      <c r="S999" s="2">
        <f>100000*Table1[[#This Row],[review_count]]/Table1[[#This Row],[total sales]]</f>
        <v>13.553719008264462</v>
      </c>
      <c r="T999" s="2">
        <f>Table1[[#This Row],[total sales]]/(2017-Table1[[#This Row],[year_of_release]])</f>
        <v>172857.14285714287</v>
      </c>
      <c r="U999" s="9">
        <f>Table1[[#This Row],[na_sales]]/(2017-Table1[[#This Row],[year_of_release]])</f>
        <v>60000</v>
      </c>
      <c r="V999" s="6">
        <f>Table1[[#This Row],[eu_sales]]/(2017-Table1[[#This Row],[year_of_release]])</f>
        <v>65714.28571428571</v>
      </c>
      <c r="W999" s="6">
        <f>Table1[[#This Row],[jp_sales]]/(2017-Table1[[#This Row],[year_of_release]])</f>
        <v>21428.571428571428</v>
      </c>
      <c r="X999" s="6">
        <f>Table1[[#This Row],[other_sales]]/(2017-Table1[[#This Row],[year_of_release]])</f>
        <v>25714.285714285714</v>
      </c>
      <c r="Y999" s="4">
        <v>540520772</v>
      </c>
      <c r="Z999" s="4">
        <v>441654761</v>
      </c>
      <c r="AA999" s="4">
        <v>128070000</v>
      </c>
      <c r="AB999" s="1">
        <f>Table1[[#This Row],[na_sales]]/Table1[[#This Row],[NA population]]</f>
        <v>7.7702841732787281E-4</v>
      </c>
      <c r="AC999" s="1">
        <f>Table1[[#This Row],[eu_sales]]/Table1[[#This Row],[Eu population]]</f>
        <v>1.0415375098832005E-3</v>
      </c>
      <c r="AD999" s="1">
        <f>Table1[[#This Row],[jp_sales]]/Table1[[#This Row],[Jp population]]</f>
        <v>1.1712344811431249E-3</v>
      </c>
    </row>
    <row r="1000" spans="1:30" x14ac:dyDescent="0.25">
      <c r="A1000" t="s">
        <v>645</v>
      </c>
      <c r="B1000" t="s">
        <v>200</v>
      </c>
      <c r="C1000">
        <v>2015</v>
      </c>
      <c r="D1000" t="s">
        <v>54</v>
      </c>
      <c r="E1000" t="s">
        <v>100</v>
      </c>
      <c r="F1000" s="4">
        <v>720000</v>
      </c>
      <c r="G1000" s="4">
        <v>370000</v>
      </c>
      <c r="H1000" s="4">
        <v>10000</v>
      </c>
      <c r="I1000" s="4">
        <v>110000</v>
      </c>
      <c r="J1000">
        <v>7.1</v>
      </c>
      <c r="K1000">
        <v>27</v>
      </c>
      <c r="L1000">
        <v>5.0999999999999996</v>
      </c>
      <c r="M1000" s="4">
        <v>299</v>
      </c>
      <c r="N1000" t="s">
        <v>646</v>
      </c>
      <c r="O1000" t="s">
        <v>43</v>
      </c>
      <c r="P1000" s="4">
        <v>1210000</v>
      </c>
      <c r="Q1000" s="3">
        <f>AVERAGE(Table1[[#This Row],[critic_score]],Table1[[#This Row],[user_score]])</f>
        <v>6.1</v>
      </c>
      <c r="R1000" s="4">
        <f>Table1[[#This Row],[user_count]]+Table1[[#This Row],[critic_count]]</f>
        <v>326</v>
      </c>
      <c r="S1000" s="2">
        <f>100000*Table1[[#This Row],[review_count]]/Table1[[#This Row],[total sales]]</f>
        <v>26.942148760330578</v>
      </c>
      <c r="T1000" s="2">
        <f>Table1[[#This Row],[total sales]]/(2017-Table1[[#This Row],[year_of_release]])</f>
        <v>605000</v>
      </c>
      <c r="U1000" s="9">
        <f>Table1[[#This Row],[na_sales]]/(2017-Table1[[#This Row],[year_of_release]])</f>
        <v>360000</v>
      </c>
      <c r="V1000" s="6">
        <f>Table1[[#This Row],[eu_sales]]/(2017-Table1[[#This Row],[year_of_release]])</f>
        <v>185000</v>
      </c>
      <c r="W1000" s="6">
        <f>Table1[[#This Row],[jp_sales]]/(2017-Table1[[#This Row],[year_of_release]])</f>
        <v>5000</v>
      </c>
      <c r="X1000" s="6">
        <f>Table1[[#This Row],[other_sales]]/(2017-Table1[[#This Row],[year_of_release]])</f>
        <v>55000</v>
      </c>
      <c r="Y1000" s="4">
        <v>567732286</v>
      </c>
      <c r="Z1000" s="4">
        <v>444588718</v>
      </c>
      <c r="AA1000" s="4">
        <v>127141000</v>
      </c>
      <c r="AB1000" s="1">
        <f>Table1[[#This Row],[na_sales]]/Table1[[#This Row],[NA population]]</f>
        <v>1.2682033728833946E-3</v>
      </c>
      <c r="AC1000" s="1">
        <f>Table1[[#This Row],[eu_sales]]/Table1[[#This Row],[Eu population]]</f>
        <v>8.322298452926554E-4</v>
      </c>
      <c r="AD1000" s="1">
        <f>Table1[[#This Row],[jp_sales]]/Table1[[#This Row],[Jp population]]</f>
        <v>7.8652834254882371E-5</v>
      </c>
    </row>
    <row r="1001" spans="1:30" x14ac:dyDescent="0.25">
      <c r="A1001" t="s">
        <v>1137</v>
      </c>
      <c r="B1001" t="s">
        <v>18</v>
      </c>
      <c r="C1001">
        <v>2008</v>
      </c>
      <c r="D1001" t="s">
        <v>49</v>
      </c>
      <c r="E1001" t="s">
        <v>100</v>
      </c>
      <c r="F1001" s="4">
        <v>710000</v>
      </c>
      <c r="G1001" s="4">
        <v>380000</v>
      </c>
      <c r="H1001" s="4">
        <v>0</v>
      </c>
      <c r="I1001" s="4">
        <v>120000</v>
      </c>
      <c r="J1001">
        <v>8.5</v>
      </c>
      <c r="K1001">
        <v>61</v>
      </c>
      <c r="L1001">
        <v>8.6</v>
      </c>
      <c r="M1001" s="4">
        <v>105</v>
      </c>
      <c r="N1001" t="s">
        <v>143</v>
      </c>
      <c r="O1001" t="s">
        <v>21</v>
      </c>
      <c r="P1001" s="4">
        <v>1210000</v>
      </c>
      <c r="Q1001" s="3">
        <f>AVERAGE(Table1[[#This Row],[critic_score]],Table1[[#This Row],[user_score]])</f>
        <v>8.5500000000000007</v>
      </c>
      <c r="R1001" s="4">
        <f>Table1[[#This Row],[user_count]]+Table1[[#This Row],[critic_count]]</f>
        <v>166</v>
      </c>
      <c r="S1001" s="2">
        <f>100000*Table1[[#This Row],[review_count]]/Table1[[#This Row],[total sales]]</f>
        <v>13.71900826446281</v>
      </c>
      <c r="T1001" s="2">
        <f>Table1[[#This Row],[total sales]]/(2017-Table1[[#This Row],[year_of_release]])</f>
        <v>134444.44444444444</v>
      </c>
      <c r="U1001" s="9">
        <f>Table1[[#This Row],[na_sales]]/(2017-Table1[[#This Row],[year_of_release]])</f>
        <v>78888.888888888891</v>
      </c>
      <c r="V1001" s="6">
        <f>Table1[[#This Row],[eu_sales]]/(2017-Table1[[#This Row],[year_of_release]])</f>
        <v>42222.222222222219</v>
      </c>
      <c r="W1001" s="6">
        <f>Table1[[#This Row],[jp_sales]]/(2017-Table1[[#This Row],[year_of_release]])</f>
        <v>0</v>
      </c>
      <c r="X1001" s="6">
        <f>Table1[[#This Row],[other_sales]]/(2017-Table1[[#This Row],[year_of_release]])</f>
        <v>13333.333333333334</v>
      </c>
      <c r="Y1001" s="4">
        <v>528816311</v>
      </c>
      <c r="Z1001" s="4">
        <v>440001482</v>
      </c>
      <c r="AA1001" s="4">
        <v>128063000</v>
      </c>
      <c r="AB1001" s="1">
        <f>Table1[[#This Row],[na_sales]]/Table1[[#This Row],[NA population]]</f>
        <v>1.3426212188072995E-3</v>
      </c>
      <c r="AC1001" s="1">
        <f>Table1[[#This Row],[eu_sales]]/Table1[[#This Row],[Eu population]]</f>
        <v>8.6363345476186374E-4</v>
      </c>
      <c r="AD1001" s="1">
        <f>Table1[[#This Row],[jp_sales]]/Table1[[#This Row],[Jp population]]</f>
        <v>0</v>
      </c>
    </row>
    <row r="1002" spans="1:30" x14ac:dyDescent="0.25">
      <c r="A1002" t="s">
        <v>1138</v>
      </c>
      <c r="B1002" t="s">
        <v>18</v>
      </c>
      <c r="C1002">
        <v>2007</v>
      </c>
      <c r="D1002" t="s">
        <v>73</v>
      </c>
      <c r="E1002" t="s">
        <v>100</v>
      </c>
      <c r="F1002" s="4">
        <v>440000</v>
      </c>
      <c r="G1002" s="4">
        <v>630000</v>
      </c>
      <c r="H1002" s="4">
        <v>0</v>
      </c>
      <c r="I1002" s="4">
        <v>140000</v>
      </c>
      <c r="J1002">
        <v>7.3</v>
      </c>
      <c r="K1002">
        <v>19</v>
      </c>
      <c r="L1002">
        <v>8.1999999999999993</v>
      </c>
      <c r="M1002" s="4">
        <v>10</v>
      </c>
      <c r="N1002" t="s">
        <v>321</v>
      </c>
      <c r="O1002" t="s">
        <v>67</v>
      </c>
      <c r="P1002" s="4">
        <v>1210000</v>
      </c>
      <c r="Q1002" s="3">
        <f>AVERAGE(Table1[[#This Row],[critic_score]],Table1[[#This Row],[user_score]])</f>
        <v>7.75</v>
      </c>
      <c r="R1002" s="4">
        <f>Table1[[#This Row],[user_count]]+Table1[[#This Row],[critic_count]]</f>
        <v>29</v>
      </c>
      <c r="S1002" s="2">
        <f>100000*Table1[[#This Row],[review_count]]/Table1[[#This Row],[total sales]]</f>
        <v>2.3966942148760331</v>
      </c>
      <c r="T1002" s="2">
        <f>Table1[[#This Row],[total sales]]/(2017-Table1[[#This Row],[year_of_release]])</f>
        <v>121000</v>
      </c>
      <c r="U1002" s="9">
        <f>Table1[[#This Row],[na_sales]]/(2017-Table1[[#This Row],[year_of_release]])</f>
        <v>44000</v>
      </c>
      <c r="V1002" s="6">
        <f>Table1[[#This Row],[eu_sales]]/(2017-Table1[[#This Row],[year_of_release]])</f>
        <v>63000</v>
      </c>
      <c r="W1002" s="6">
        <f>Table1[[#This Row],[jp_sales]]/(2017-Table1[[#This Row],[year_of_release]])</f>
        <v>0</v>
      </c>
      <c r="X1002" s="6">
        <f>Table1[[#This Row],[other_sales]]/(2017-Table1[[#This Row],[year_of_release]])</f>
        <v>14000</v>
      </c>
      <c r="Y1002" s="4">
        <v>522751172</v>
      </c>
      <c r="Z1002" s="4">
        <v>438594184</v>
      </c>
      <c r="AA1002" s="4">
        <v>128001000</v>
      </c>
      <c r="AB1002" s="1">
        <f>Table1[[#This Row],[na_sales]]/Table1[[#This Row],[NA population]]</f>
        <v>8.4170064758840946E-4</v>
      </c>
      <c r="AC1002" s="1">
        <f>Table1[[#This Row],[eu_sales]]/Table1[[#This Row],[Eu population]]</f>
        <v>1.4364075561932213E-3</v>
      </c>
      <c r="AD1002" s="1">
        <f>Table1[[#This Row],[jp_sales]]/Table1[[#This Row],[Jp population]]</f>
        <v>0</v>
      </c>
    </row>
    <row r="1003" spans="1:30" x14ac:dyDescent="0.25">
      <c r="A1003" t="s">
        <v>1139</v>
      </c>
      <c r="B1003" t="s">
        <v>39</v>
      </c>
      <c r="C1003">
        <v>2011</v>
      </c>
      <c r="D1003" t="s">
        <v>23</v>
      </c>
      <c r="E1003" t="s">
        <v>981</v>
      </c>
      <c r="F1003" s="4">
        <v>120000</v>
      </c>
      <c r="G1003" s="4">
        <v>740000</v>
      </c>
      <c r="H1003" s="4">
        <v>110000</v>
      </c>
      <c r="I1003" s="4">
        <v>240000</v>
      </c>
      <c r="J1003">
        <v>8.1999999999999993</v>
      </c>
      <c r="K1003">
        <v>36</v>
      </c>
      <c r="L1003">
        <v>7.1</v>
      </c>
      <c r="M1003" s="4">
        <v>55</v>
      </c>
      <c r="N1003" t="s">
        <v>981</v>
      </c>
      <c r="O1003" t="s">
        <v>21</v>
      </c>
      <c r="P1003" s="4">
        <v>1210000</v>
      </c>
      <c r="Q1003" s="3">
        <f>AVERAGE(Table1[[#This Row],[critic_score]],Table1[[#This Row],[user_score]])</f>
        <v>7.6499999999999995</v>
      </c>
      <c r="R1003" s="4">
        <f>Table1[[#This Row],[user_count]]+Table1[[#This Row],[critic_count]]</f>
        <v>91</v>
      </c>
      <c r="S1003" s="2">
        <f>100000*Table1[[#This Row],[review_count]]/Table1[[#This Row],[total sales]]</f>
        <v>7.5206611570247937</v>
      </c>
      <c r="T1003" s="2">
        <f>Table1[[#This Row],[total sales]]/(2017-Table1[[#This Row],[year_of_release]])</f>
        <v>201666.66666666666</v>
      </c>
      <c r="U1003" s="9">
        <f>Table1[[#This Row],[na_sales]]/(2017-Table1[[#This Row],[year_of_release]])</f>
        <v>20000</v>
      </c>
      <c r="V1003" s="6">
        <f>Table1[[#This Row],[eu_sales]]/(2017-Table1[[#This Row],[year_of_release]])</f>
        <v>123333.33333333333</v>
      </c>
      <c r="W1003" s="6">
        <f>Table1[[#This Row],[jp_sales]]/(2017-Table1[[#This Row],[year_of_release]])</f>
        <v>18333.333333333332</v>
      </c>
      <c r="X1003" s="6">
        <f>Table1[[#This Row],[other_sales]]/(2017-Table1[[#This Row],[year_of_release]])</f>
        <v>40000</v>
      </c>
      <c r="Y1003" s="4">
        <v>545961365</v>
      </c>
      <c r="Z1003" s="4">
        <v>440756453</v>
      </c>
      <c r="AA1003" s="4">
        <v>127833000</v>
      </c>
      <c r="AB1003" s="1">
        <f>Table1[[#This Row],[na_sales]]/Table1[[#This Row],[NA population]]</f>
        <v>2.1979577254518733E-4</v>
      </c>
      <c r="AC1003" s="1">
        <f>Table1[[#This Row],[eu_sales]]/Table1[[#This Row],[Eu population]]</f>
        <v>1.6789317432863542E-3</v>
      </c>
      <c r="AD1003" s="1">
        <f>Table1[[#This Row],[jp_sales]]/Table1[[#This Row],[Jp population]]</f>
        <v>8.6049768056761561E-4</v>
      </c>
    </row>
    <row r="1004" spans="1:30" x14ac:dyDescent="0.25">
      <c r="A1004" t="s">
        <v>1135</v>
      </c>
      <c r="B1004" t="s">
        <v>39</v>
      </c>
      <c r="C1004">
        <v>2009</v>
      </c>
      <c r="D1004" t="s">
        <v>40</v>
      </c>
      <c r="E1004" t="s">
        <v>403</v>
      </c>
      <c r="F1004" s="4">
        <v>440000</v>
      </c>
      <c r="G1004" s="4">
        <v>390000</v>
      </c>
      <c r="H1004" s="4">
        <v>210000</v>
      </c>
      <c r="I1004" s="4">
        <v>160000</v>
      </c>
      <c r="J1004">
        <v>8.6999999999999993</v>
      </c>
      <c r="K1004">
        <v>54</v>
      </c>
      <c r="L1004">
        <v>7.7</v>
      </c>
      <c r="M1004" s="4">
        <v>355</v>
      </c>
      <c r="N1004" t="s">
        <v>1136</v>
      </c>
      <c r="O1004" t="s">
        <v>43</v>
      </c>
      <c r="P1004" s="4">
        <v>1200000</v>
      </c>
      <c r="Q1004" s="3">
        <f>AVERAGE(Table1[[#This Row],[critic_score]],Table1[[#This Row],[user_score]])</f>
        <v>8.1999999999999993</v>
      </c>
      <c r="R1004" s="4">
        <f>Table1[[#This Row],[user_count]]+Table1[[#This Row],[critic_count]]</f>
        <v>409</v>
      </c>
      <c r="S1004" s="2">
        <f>100000*Table1[[#This Row],[review_count]]/Table1[[#This Row],[total sales]]</f>
        <v>34.083333333333336</v>
      </c>
      <c r="T1004" s="2">
        <f>Table1[[#This Row],[total sales]]/(2017-Table1[[#This Row],[year_of_release]])</f>
        <v>150000</v>
      </c>
      <c r="U1004" s="9">
        <f>Table1[[#This Row],[na_sales]]/(2017-Table1[[#This Row],[year_of_release]])</f>
        <v>55000</v>
      </c>
      <c r="V1004" s="6">
        <f>Table1[[#This Row],[eu_sales]]/(2017-Table1[[#This Row],[year_of_release]])</f>
        <v>48750</v>
      </c>
      <c r="W1004" s="6">
        <f>Table1[[#This Row],[jp_sales]]/(2017-Table1[[#This Row],[year_of_release]])</f>
        <v>26250</v>
      </c>
      <c r="X1004" s="6">
        <f>Table1[[#This Row],[other_sales]]/(2017-Table1[[#This Row],[year_of_release]])</f>
        <v>20000</v>
      </c>
      <c r="Y1004" s="4">
        <v>534740514</v>
      </c>
      <c r="Z1004" s="4">
        <v>441041694</v>
      </c>
      <c r="AA1004" s="4">
        <v>128047000</v>
      </c>
      <c r="AB1004" s="1">
        <f>Table1[[#This Row],[na_sales]]/Table1[[#This Row],[NA population]]</f>
        <v>8.2282899552286396E-4</v>
      </c>
      <c r="AC1004" s="1">
        <f>Table1[[#This Row],[eu_sales]]/Table1[[#This Row],[Eu population]]</f>
        <v>8.8427013886809534E-4</v>
      </c>
      <c r="AD1004" s="1">
        <f>Table1[[#This Row],[jp_sales]]/Table1[[#This Row],[Jp population]]</f>
        <v>1.6400228041266098E-3</v>
      </c>
    </row>
    <row r="1005" spans="1:30" x14ac:dyDescent="0.25">
      <c r="A1005" t="s">
        <v>1140</v>
      </c>
      <c r="B1005" t="s">
        <v>138</v>
      </c>
      <c r="C1005">
        <v>2004</v>
      </c>
      <c r="D1005" t="s">
        <v>225</v>
      </c>
      <c r="E1005" t="s">
        <v>20</v>
      </c>
      <c r="F1005" s="4">
        <v>480000</v>
      </c>
      <c r="G1005" s="4">
        <v>130000</v>
      </c>
      <c r="H1005" s="4">
        <v>560000</v>
      </c>
      <c r="I1005" s="4">
        <v>30000</v>
      </c>
      <c r="J1005">
        <v>9</v>
      </c>
      <c r="K1005">
        <v>54</v>
      </c>
      <c r="L1005">
        <v>9.1</v>
      </c>
      <c r="M1005" s="4">
        <v>137</v>
      </c>
      <c r="N1005" t="s">
        <v>20</v>
      </c>
      <c r="O1005" t="s">
        <v>21</v>
      </c>
      <c r="P1005" s="4">
        <v>1200000</v>
      </c>
      <c r="Q1005" s="3">
        <f>AVERAGE(Table1[[#This Row],[critic_score]],Table1[[#This Row],[user_score]])</f>
        <v>9.0500000000000007</v>
      </c>
      <c r="R1005" s="4">
        <f>Table1[[#This Row],[user_count]]+Table1[[#This Row],[critic_count]]</f>
        <v>191</v>
      </c>
      <c r="S1005" s="2">
        <f>100000*Table1[[#This Row],[review_count]]/Table1[[#This Row],[total sales]]</f>
        <v>15.916666666666666</v>
      </c>
      <c r="T1005" s="2">
        <f>Table1[[#This Row],[total sales]]/(2017-Table1[[#This Row],[year_of_release]])</f>
        <v>92307.692307692312</v>
      </c>
      <c r="U1005" s="9">
        <f>Table1[[#This Row],[na_sales]]/(2017-Table1[[#This Row],[year_of_release]])</f>
        <v>36923.076923076922</v>
      </c>
      <c r="V1005" s="6">
        <f>Table1[[#This Row],[eu_sales]]/(2017-Table1[[#This Row],[year_of_release]])</f>
        <v>10000</v>
      </c>
      <c r="W1005" s="6">
        <f>Table1[[#This Row],[jp_sales]]/(2017-Table1[[#This Row],[year_of_release]])</f>
        <v>43076.923076923078</v>
      </c>
      <c r="X1005" s="6">
        <f>Table1[[#This Row],[other_sales]]/(2017-Table1[[#This Row],[year_of_release]])</f>
        <v>2307.6923076923076</v>
      </c>
      <c r="Y1005" s="4">
        <v>505524224</v>
      </c>
      <c r="Z1005" s="4">
        <v>434174638</v>
      </c>
      <c r="AA1005" s="4">
        <v>127761000</v>
      </c>
      <c r="AB1005" s="1">
        <f>Table1[[#This Row],[na_sales]]/Table1[[#This Row],[NA population]]</f>
        <v>9.4950939482575615E-4</v>
      </c>
      <c r="AC1005" s="1">
        <f>Table1[[#This Row],[eu_sales]]/Table1[[#This Row],[Eu population]]</f>
        <v>2.994186869109568E-4</v>
      </c>
      <c r="AD1005" s="1">
        <f>Table1[[#This Row],[jp_sales]]/Table1[[#This Row],[Jp population]]</f>
        <v>4.383184226798475E-3</v>
      </c>
    </row>
    <row r="1006" spans="1:30" x14ac:dyDescent="0.25">
      <c r="A1006" t="s">
        <v>393</v>
      </c>
      <c r="B1006" t="s">
        <v>103</v>
      </c>
      <c r="C1006">
        <v>2003</v>
      </c>
      <c r="D1006" t="s">
        <v>40</v>
      </c>
      <c r="E1006" t="s">
        <v>231</v>
      </c>
      <c r="F1006" s="4">
        <v>720000</v>
      </c>
      <c r="G1006" s="4">
        <v>430000</v>
      </c>
      <c r="H1006" s="4">
        <v>10000</v>
      </c>
      <c r="I1006" s="4">
        <v>40000</v>
      </c>
      <c r="J1006">
        <v>6.5</v>
      </c>
      <c r="K1006">
        <v>33</v>
      </c>
      <c r="L1006">
        <v>7.1</v>
      </c>
      <c r="M1006" s="4">
        <v>75</v>
      </c>
      <c r="N1006" t="s">
        <v>394</v>
      </c>
      <c r="O1006" t="s">
        <v>67</v>
      </c>
      <c r="P1006" s="4">
        <v>1200000</v>
      </c>
      <c r="Q1006" s="3">
        <f>AVERAGE(Table1[[#This Row],[critic_score]],Table1[[#This Row],[user_score]])</f>
        <v>6.8</v>
      </c>
      <c r="R1006" s="4">
        <f>Table1[[#This Row],[user_count]]+Table1[[#This Row],[critic_count]]</f>
        <v>108</v>
      </c>
      <c r="S1006" s="2">
        <f>100000*Table1[[#This Row],[review_count]]/Table1[[#This Row],[total sales]]</f>
        <v>9</v>
      </c>
      <c r="T1006" s="2">
        <f>Table1[[#This Row],[total sales]]/(2017-Table1[[#This Row],[year_of_release]])</f>
        <v>85714.28571428571</v>
      </c>
      <c r="U1006" s="9">
        <f>Table1[[#This Row],[na_sales]]/(2017-Table1[[#This Row],[year_of_release]])</f>
        <v>51428.571428571428</v>
      </c>
      <c r="V1006" s="6">
        <f>Table1[[#This Row],[eu_sales]]/(2017-Table1[[#This Row],[year_of_release]])</f>
        <v>30714.285714285714</v>
      </c>
      <c r="W1006" s="6">
        <f>Table1[[#This Row],[jp_sales]]/(2017-Table1[[#This Row],[year_of_release]])</f>
        <v>714.28571428571433</v>
      </c>
      <c r="X1006" s="6">
        <f>Table1[[#This Row],[other_sales]]/(2017-Table1[[#This Row],[year_of_release]])</f>
        <v>2857.1428571428573</v>
      </c>
      <c r="Y1006" s="4">
        <v>500125528</v>
      </c>
      <c r="Z1006" s="4">
        <v>432552540</v>
      </c>
      <c r="AA1006" s="4">
        <v>127718000</v>
      </c>
      <c r="AB1006" s="1">
        <f>Table1[[#This Row],[na_sales]]/Table1[[#This Row],[NA population]]</f>
        <v>1.4396385700991452E-3</v>
      </c>
      <c r="AC1006" s="1">
        <f>Table1[[#This Row],[eu_sales]]/Table1[[#This Row],[Eu population]]</f>
        <v>9.9409889027584947E-4</v>
      </c>
      <c r="AD1006" s="1">
        <f>Table1[[#This Row],[jp_sales]]/Table1[[#This Row],[Jp population]]</f>
        <v>7.8297499177876252E-5</v>
      </c>
    </row>
    <row r="1007" spans="1:30" x14ac:dyDescent="0.25">
      <c r="A1007" t="s">
        <v>1125</v>
      </c>
      <c r="B1007" t="s">
        <v>118</v>
      </c>
      <c r="C1007">
        <v>2006</v>
      </c>
      <c r="D1007" t="s">
        <v>23</v>
      </c>
      <c r="E1007" t="s">
        <v>425</v>
      </c>
      <c r="F1007" s="4">
        <v>720000</v>
      </c>
      <c r="G1007" s="4">
        <v>280000</v>
      </c>
      <c r="H1007" s="4">
        <v>0</v>
      </c>
      <c r="I1007" s="4">
        <v>200000</v>
      </c>
      <c r="J1007">
        <v>7</v>
      </c>
      <c r="K1007">
        <v>17</v>
      </c>
      <c r="L1007">
        <v>7</v>
      </c>
      <c r="M1007" s="4">
        <v>4</v>
      </c>
      <c r="N1007" t="s">
        <v>1141</v>
      </c>
      <c r="O1007" t="s">
        <v>21</v>
      </c>
      <c r="P1007" s="4">
        <v>1200000</v>
      </c>
      <c r="Q1007" s="3">
        <f>AVERAGE(Table1[[#This Row],[critic_score]],Table1[[#This Row],[user_score]])</f>
        <v>7</v>
      </c>
      <c r="R1007" s="4">
        <f>Table1[[#This Row],[user_count]]+Table1[[#This Row],[critic_count]]</f>
        <v>21</v>
      </c>
      <c r="S1007" s="2">
        <f>100000*Table1[[#This Row],[review_count]]/Table1[[#This Row],[total sales]]</f>
        <v>1.75</v>
      </c>
      <c r="T1007" s="2">
        <f>Table1[[#This Row],[total sales]]/(2017-Table1[[#This Row],[year_of_release]])</f>
        <v>109090.90909090909</v>
      </c>
      <c r="U1007" s="9">
        <f>Table1[[#This Row],[na_sales]]/(2017-Table1[[#This Row],[year_of_release]])</f>
        <v>65454.545454545456</v>
      </c>
      <c r="V1007" s="6">
        <f>Table1[[#This Row],[eu_sales]]/(2017-Table1[[#This Row],[year_of_release]])</f>
        <v>25454.545454545456</v>
      </c>
      <c r="W1007" s="6">
        <f>Table1[[#This Row],[jp_sales]]/(2017-Table1[[#This Row],[year_of_release]])</f>
        <v>0</v>
      </c>
      <c r="X1007" s="6">
        <f>Table1[[#This Row],[other_sales]]/(2017-Table1[[#This Row],[year_of_release]])</f>
        <v>18181.81818181818</v>
      </c>
      <c r="Y1007" s="4">
        <v>516818555</v>
      </c>
      <c r="Z1007" s="4">
        <v>437126892</v>
      </c>
      <c r="AA1007" s="4">
        <v>127854000</v>
      </c>
      <c r="AB1007" s="1">
        <f>Table1[[#This Row],[na_sales]]/Table1[[#This Row],[NA population]]</f>
        <v>1.3931388357370411E-3</v>
      </c>
      <c r="AC1007" s="1">
        <f>Table1[[#This Row],[eu_sales]]/Table1[[#This Row],[Eu population]]</f>
        <v>6.4054626957153673E-4</v>
      </c>
      <c r="AD1007" s="1">
        <f>Table1[[#This Row],[jp_sales]]/Table1[[#This Row],[Jp population]]</f>
        <v>0</v>
      </c>
    </row>
    <row r="1008" spans="1:30" x14ac:dyDescent="0.25">
      <c r="A1008" t="s">
        <v>1142</v>
      </c>
      <c r="B1008" t="s">
        <v>45</v>
      </c>
      <c r="C1008">
        <v>2001</v>
      </c>
      <c r="D1008" t="s">
        <v>19</v>
      </c>
      <c r="E1008" t="s">
        <v>100</v>
      </c>
      <c r="F1008" s="4">
        <v>590000</v>
      </c>
      <c r="G1008" s="4">
        <v>460000</v>
      </c>
      <c r="H1008" s="4">
        <v>0</v>
      </c>
      <c r="I1008" s="4">
        <v>150000</v>
      </c>
      <c r="J1008">
        <v>9.1999999999999993</v>
      </c>
      <c r="K1008">
        <v>22</v>
      </c>
      <c r="L1008">
        <v>8.5</v>
      </c>
      <c r="M1008" s="4">
        <v>26</v>
      </c>
      <c r="N1008" t="s">
        <v>101</v>
      </c>
      <c r="O1008" t="s">
        <v>21</v>
      </c>
      <c r="P1008" s="4">
        <v>1200000</v>
      </c>
      <c r="Q1008" s="3">
        <f>AVERAGE(Table1[[#This Row],[critic_score]],Table1[[#This Row],[user_score]])</f>
        <v>8.85</v>
      </c>
      <c r="R1008" s="4">
        <f>Table1[[#This Row],[user_count]]+Table1[[#This Row],[critic_count]]</f>
        <v>48</v>
      </c>
      <c r="S1008" s="2">
        <f>100000*Table1[[#This Row],[review_count]]/Table1[[#This Row],[total sales]]</f>
        <v>4</v>
      </c>
      <c r="T1008" s="2">
        <f>Table1[[#This Row],[total sales]]/(2017-Table1[[#This Row],[year_of_release]])</f>
        <v>75000</v>
      </c>
      <c r="U1008" s="9">
        <f>Table1[[#This Row],[na_sales]]/(2017-Table1[[#This Row],[year_of_release]])</f>
        <v>36875</v>
      </c>
      <c r="V1008" s="6">
        <f>Table1[[#This Row],[eu_sales]]/(2017-Table1[[#This Row],[year_of_release]])</f>
        <v>28750</v>
      </c>
      <c r="W1008" s="6">
        <f>Table1[[#This Row],[jp_sales]]/(2017-Table1[[#This Row],[year_of_release]])</f>
        <v>0</v>
      </c>
      <c r="X1008" s="6">
        <f>Table1[[#This Row],[other_sales]]/(2017-Table1[[#This Row],[year_of_release]])</f>
        <v>9375</v>
      </c>
      <c r="Y1008" s="4">
        <v>489752572</v>
      </c>
      <c r="Z1008" s="4">
        <v>430035992</v>
      </c>
      <c r="AA1008" s="4">
        <v>127149000</v>
      </c>
      <c r="AB1008" s="1">
        <f>Table1[[#This Row],[na_sales]]/Table1[[#This Row],[NA population]]</f>
        <v>1.2046899469881703E-3</v>
      </c>
      <c r="AC1008" s="1">
        <f>Table1[[#This Row],[eu_sales]]/Table1[[#This Row],[Eu population]]</f>
        <v>1.0696779073319984E-3</v>
      </c>
      <c r="AD1008" s="1">
        <f>Table1[[#This Row],[jp_sales]]/Table1[[#This Row],[Jp population]]</f>
        <v>0</v>
      </c>
    </row>
    <row r="1009" spans="1:30" x14ac:dyDescent="0.25">
      <c r="A1009" t="s">
        <v>341</v>
      </c>
      <c r="B1009" t="s">
        <v>159</v>
      </c>
      <c r="C1009">
        <v>2003</v>
      </c>
      <c r="D1009" t="s">
        <v>23</v>
      </c>
      <c r="E1009" t="s">
        <v>425</v>
      </c>
      <c r="F1009" s="4">
        <v>860000</v>
      </c>
      <c r="G1009" s="4">
        <v>320000</v>
      </c>
      <c r="H1009" s="4">
        <v>0</v>
      </c>
      <c r="I1009" s="4">
        <v>20000</v>
      </c>
      <c r="J1009">
        <v>5.5</v>
      </c>
      <c r="K1009">
        <v>14</v>
      </c>
      <c r="L1009">
        <v>6.8</v>
      </c>
      <c r="M1009" s="4">
        <v>9</v>
      </c>
      <c r="N1009" t="s">
        <v>738</v>
      </c>
      <c r="O1009" t="s">
        <v>21</v>
      </c>
      <c r="P1009" s="4">
        <v>1200000</v>
      </c>
      <c r="Q1009" s="3">
        <f>AVERAGE(Table1[[#This Row],[critic_score]],Table1[[#This Row],[user_score]])</f>
        <v>6.15</v>
      </c>
      <c r="R1009" s="4">
        <f>Table1[[#This Row],[user_count]]+Table1[[#This Row],[critic_count]]</f>
        <v>23</v>
      </c>
      <c r="S1009" s="2">
        <f>100000*Table1[[#This Row],[review_count]]/Table1[[#This Row],[total sales]]</f>
        <v>1.9166666666666667</v>
      </c>
      <c r="T1009" s="2">
        <f>Table1[[#This Row],[total sales]]/(2017-Table1[[#This Row],[year_of_release]])</f>
        <v>85714.28571428571</v>
      </c>
      <c r="U1009" s="9">
        <f>Table1[[#This Row],[na_sales]]/(2017-Table1[[#This Row],[year_of_release]])</f>
        <v>61428.571428571428</v>
      </c>
      <c r="V1009" s="6">
        <f>Table1[[#This Row],[eu_sales]]/(2017-Table1[[#This Row],[year_of_release]])</f>
        <v>22857.142857142859</v>
      </c>
      <c r="W1009" s="6">
        <f>Table1[[#This Row],[jp_sales]]/(2017-Table1[[#This Row],[year_of_release]])</f>
        <v>0</v>
      </c>
      <c r="X1009" s="6">
        <f>Table1[[#This Row],[other_sales]]/(2017-Table1[[#This Row],[year_of_release]])</f>
        <v>1428.5714285714287</v>
      </c>
      <c r="Y1009" s="4">
        <v>500125528</v>
      </c>
      <c r="Z1009" s="4">
        <v>432552540</v>
      </c>
      <c r="AA1009" s="4">
        <v>127718000</v>
      </c>
      <c r="AB1009" s="1">
        <f>Table1[[#This Row],[na_sales]]/Table1[[#This Row],[NA population]]</f>
        <v>1.7195682920628679E-3</v>
      </c>
      <c r="AC1009" s="1">
        <f>Table1[[#This Row],[eu_sales]]/Table1[[#This Row],[Eu population]]</f>
        <v>7.3979452299598105E-4</v>
      </c>
      <c r="AD1009" s="1">
        <f>Table1[[#This Row],[jp_sales]]/Table1[[#This Row],[Jp population]]</f>
        <v>0</v>
      </c>
    </row>
    <row r="1010" spans="1:30" x14ac:dyDescent="0.25">
      <c r="A1010" t="s">
        <v>709</v>
      </c>
      <c r="B1010" t="s">
        <v>200</v>
      </c>
      <c r="C1010">
        <v>2015</v>
      </c>
      <c r="D1010" t="s">
        <v>54</v>
      </c>
      <c r="E1010" t="s">
        <v>55</v>
      </c>
      <c r="F1010" s="4">
        <v>850000</v>
      </c>
      <c r="G1010" s="4">
        <v>230000</v>
      </c>
      <c r="H1010" s="4">
        <v>0</v>
      </c>
      <c r="I1010" s="4">
        <v>120000</v>
      </c>
      <c r="J1010">
        <v>8.9</v>
      </c>
      <c r="K1010">
        <v>11</v>
      </c>
      <c r="L1010">
        <v>5.2</v>
      </c>
      <c r="M1010" s="4">
        <v>393</v>
      </c>
      <c r="N1010" t="s">
        <v>75</v>
      </c>
      <c r="O1010" t="s">
        <v>67</v>
      </c>
      <c r="P1010" s="4">
        <v>1200000</v>
      </c>
      <c r="Q1010" s="3">
        <f>AVERAGE(Table1[[#This Row],[critic_score]],Table1[[#This Row],[user_score]])</f>
        <v>7.0500000000000007</v>
      </c>
      <c r="R1010" s="4">
        <f>Table1[[#This Row],[user_count]]+Table1[[#This Row],[critic_count]]</f>
        <v>404</v>
      </c>
      <c r="S1010" s="2">
        <f>100000*Table1[[#This Row],[review_count]]/Table1[[#This Row],[total sales]]</f>
        <v>33.666666666666664</v>
      </c>
      <c r="T1010" s="2">
        <f>Table1[[#This Row],[total sales]]/(2017-Table1[[#This Row],[year_of_release]])</f>
        <v>600000</v>
      </c>
      <c r="U1010" s="9">
        <f>Table1[[#This Row],[na_sales]]/(2017-Table1[[#This Row],[year_of_release]])</f>
        <v>425000</v>
      </c>
      <c r="V1010" s="6">
        <f>Table1[[#This Row],[eu_sales]]/(2017-Table1[[#This Row],[year_of_release]])</f>
        <v>115000</v>
      </c>
      <c r="W1010" s="6">
        <f>Table1[[#This Row],[jp_sales]]/(2017-Table1[[#This Row],[year_of_release]])</f>
        <v>0</v>
      </c>
      <c r="X1010" s="6">
        <f>Table1[[#This Row],[other_sales]]/(2017-Table1[[#This Row],[year_of_release]])</f>
        <v>60000</v>
      </c>
      <c r="Y1010" s="4">
        <v>567732286</v>
      </c>
      <c r="Z1010" s="4">
        <v>444588718</v>
      </c>
      <c r="AA1010" s="4">
        <v>127141000</v>
      </c>
      <c r="AB1010" s="1">
        <f>Table1[[#This Row],[na_sales]]/Table1[[#This Row],[NA population]]</f>
        <v>1.4971845374317852E-3</v>
      </c>
      <c r="AC1010" s="1">
        <f>Table1[[#This Row],[eu_sales]]/Table1[[#This Row],[Eu population]]</f>
        <v>5.1733206599273169E-4</v>
      </c>
      <c r="AD1010" s="1">
        <f>Table1[[#This Row],[jp_sales]]/Table1[[#This Row],[Jp population]]</f>
        <v>0</v>
      </c>
    </row>
    <row r="1011" spans="1:30" x14ac:dyDescent="0.25">
      <c r="A1011" t="s">
        <v>583</v>
      </c>
      <c r="B1011" t="s">
        <v>118</v>
      </c>
      <c r="C1011">
        <v>2007</v>
      </c>
      <c r="D1011" t="s">
        <v>65</v>
      </c>
      <c r="E1011" t="s">
        <v>425</v>
      </c>
      <c r="F1011" s="4">
        <v>450000</v>
      </c>
      <c r="G1011" s="4">
        <v>470000</v>
      </c>
      <c r="H1011" s="4">
        <v>0</v>
      </c>
      <c r="I1011" s="4">
        <v>280000</v>
      </c>
      <c r="J1011">
        <v>6.8</v>
      </c>
      <c r="K1011">
        <v>11</v>
      </c>
      <c r="L1011">
        <v>7.8</v>
      </c>
      <c r="M1011" s="4">
        <v>15</v>
      </c>
      <c r="N1011" t="s">
        <v>529</v>
      </c>
      <c r="O1011" t="s">
        <v>67</v>
      </c>
      <c r="P1011" s="4">
        <v>1200000</v>
      </c>
      <c r="Q1011" s="3">
        <f>AVERAGE(Table1[[#This Row],[critic_score]],Table1[[#This Row],[user_score]])</f>
        <v>7.3</v>
      </c>
      <c r="R1011" s="4">
        <f>Table1[[#This Row],[user_count]]+Table1[[#This Row],[critic_count]]</f>
        <v>26</v>
      </c>
      <c r="S1011" s="2">
        <f>100000*Table1[[#This Row],[review_count]]/Table1[[#This Row],[total sales]]</f>
        <v>2.1666666666666665</v>
      </c>
      <c r="T1011" s="2">
        <f>Table1[[#This Row],[total sales]]/(2017-Table1[[#This Row],[year_of_release]])</f>
        <v>120000</v>
      </c>
      <c r="U1011" s="9">
        <f>Table1[[#This Row],[na_sales]]/(2017-Table1[[#This Row],[year_of_release]])</f>
        <v>45000</v>
      </c>
      <c r="V1011" s="6">
        <f>Table1[[#This Row],[eu_sales]]/(2017-Table1[[#This Row],[year_of_release]])</f>
        <v>47000</v>
      </c>
      <c r="W1011" s="6">
        <f>Table1[[#This Row],[jp_sales]]/(2017-Table1[[#This Row],[year_of_release]])</f>
        <v>0</v>
      </c>
      <c r="X1011" s="6">
        <f>Table1[[#This Row],[other_sales]]/(2017-Table1[[#This Row],[year_of_release]])</f>
        <v>28000</v>
      </c>
      <c r="Y1011" s="4">
        <v>522751172</v>
      </c>
      <c r="Z1011" s="4">
        <v>438594184</v>
      </c>
      <c r="AA1011" s="4">
        <v>128001000</v>
      </c>
      <c r="AB1011" s="1">
        <f>Table1[[#This Row],[na_sales]]/Table1[[#This Row],[NA population]]</f>
        <v>8.6083020776087332E-4</v>
      </c>
      <c r="AC1011" s="1">
        <f>Table1[[#This Row],[eu_sales]]/Table1[[#This Row],[Eu population]]</f>
        <v>1.0716056371600222E-3</v>
      </c>
      <c r="AD1011" s="1">
        <f>Table1[[#This Row],[jp_sales]]/Table1[[#This Row],[Jp population]]</f>
        <v>0</v>
      </c>
    </row>
    <row r="1012" spans="1:30" x14ac:dyDescent="0.25">
      <c r="A1012" t="s">
        <v>215</v>
      </c>
      <c r="B1012" t="s">
        <v>118</v>
      </c>
      <c r="C1012">
        <v>2010</v>
      </c>
      <c r="D1012" t="s">
        <v>19</v>
      </c>
      <c r="E1012" t="s">
        <v>100</v>
      </c>
      <c r="F1012" s="4">
        <v>130000</v>
      </c>
      <c r="G1012" s="4">
        <v>690000</v>
      </c>
      <c r="H1012" s="4">
        <v>10000</v>
      </c>
      <c r="I1012" s="4">
        <v>360000</v>
      </c>
      <c r="J1012">
        <v>6.8</v>
      </c>
      <c r="K1012">
        <v>6</v>
      </c>
      <c r="L1012">
        <v>5.4</v>
      </c>
      <c r="M1012" s="4">
        <v>9</v>
      </c>
      <c r="N1012" t="s">
        <v>101</v>
      </c>
      <c r="O1012" t="s">
        <v>21</v>
      </c>
      <c r="P1012" s="4">
        <v>1190000</v>
      </c>
      <c r="Q1012" s="3">
        <f>AVERAGE(Table1[[#This Row],[critic_score]],Table1[[#This Row],[user_score]])</f>
        <v>6.1</v>
      </c>
      <c r="R1012" s="4">
        <f>Table1[[#This Row],[user_count]]+Table1[[#This Row],[critic_count]]</f>
        <v>15</v>
      </c>
      <c r="S1012" s="2">
        <f>100000*Table1[[#This Row],[review_count]]/Table1[[#This Row],[total sales]]</f>
        <v>1.2605042016806722</v>
      </c>
      <c r="T1012" s="2">
        <f>Table1[[#This Row],[total sales]]/(2017-Table1[[#This Row],[year_of_release]])</f>
        <v>170000</v>
      </c>
      <c r="U1012" s="9">
        <f>Table1[[#This Row],[na_sales]]/(2017-Table1[[#This Row],[year_of_release]])</f>
        <v>18571.428571428572</v>
      </c>
      <c r="V1012" s="6">
        <f>Table1[[#This Row],[eu_sales]]/(2017-Table1[[#This Row],[year_of_release]])</f>
        <v>98571.428571428565</v>
      </c>
      <c r="W1012" s="6">
        <f>Table1[[#This Row],[jp_sales]]/(2017-Table1[[#This Row],[year_of_release]])</f>
        <v>1428.5714285714287</v>
      </c>
      <c r="X1012" s="6">
        <f>Table1[[#This Row],[other_sales]]/(2017-Table1[[#This Row],[year_of_release]])</f>
        <v>51428.571428571428</v>
      </c>
      <c r="Y1012" s="4">
        <v>540520772</v>
      </c>
      <c r="Z1012" s="4">
        <v>441654761</v>
      </c>
      <c r="AA1012" s="4">
        <v>128070000</v>
      </c>
      <c r="AB1012" s="1">
        <f>Table1[[#This Row],[na_sales]]/Table1[[#This Row],[NA population]]</f>
        <v>2.4050879583957968E-4</v>
      </c>
      <c r="AC1012" s="1">
        <f>Table1[[#This Row],[eu_sales]]/Table1[[#This Row],[Eu population]]</f>
        <v>1.5623062648248006E-3</v>
      </c>
      <c r="AD1012" s="1">
        <f>Table1[[#This Row],[jp_sales]]/Table1[[#This Row],[Jp population]]</f>
        <v>7.808229874287499E-5</v>
      </c>
    </row>
    <row r="1013" spans="1:30" x14ac:dyDescent="0.25">
      <c r="A1013" t="s">
        <v>831</v>
      </c>
      <c r="B1013" t="s">
        <v>39</v>
      </c>
      <c r="C1013">
        <v>2012</v>
      </c>
      <c r="D1013" t="s">
        <v>40</v>
      </c>
      <c r="E1013" t="s">
        <v>198</v>
      </c>
      <c r="F1013" s="4">
        <v>500000</v>
      </c>
      <c r="G1013" s="4">
        <v>500000</v>
      </c>
      <c r="H1013" s="4">
        <v>0</v>
      </c>
      <c r="I1013" s="4">
        <v>190000</v>
      </c>
      <c r="J1013">
        <v>8.1</v>
      </c>
      <c r="K1013">
        <v>28</v>
      </c>
      <c r="L1013">
        <v>7.5</v>
      </c>
      <c r="M1013" s="4">
        <v>81</v>
      </c>
      <c r="N1013" t="s">
        <v>184</v>
      </c>
      <c r="O1013" t="s">
        <v>84</v>
      </c>
      <c r="P1013" s="4">
        <v>1190000</v>
      </c>
      <c r="Q1013" s="3">
        <f>AVERAGE(Table1[[#This Row],[critic_score]],Table1[[#This Row],[user_score]])</f>
        <v>7.8</v>
      </c>
      <c r="R1013" s="4">
        <f>Table1[[#This Row],[user_count]]+Table1[[#This Row],[critic_count]]</f>
        <v>109</v>
      </c>
      <c r="S1013" s="2">
        <f>100000*Table1[[#This Row],[review_count]]/Table1[[#This Row],[total sales]]</f>
        <v>9.1596638655462179</v>
      </c>
      <c r="T1013" s="2">
        <f>Table1[[#This Row],[total sales]]/(2017-Table1[[#This Row],[year_of_release]])</f>
        <v>238000</v>
      </c>
      <c r="U1013" s="9">
        <f>Table1[[#This Row],[na_sales]]/(2017-Table1[[#This Row],[year_of_release]])</f>
        <v>100000</v>
      </c>
      <c r="V1013" s="6">
        <f>Table1[[#This Row],[eu_sales]]/(2017-Table1[[#This Row],[year_of_release]])</f>
        <v>100000</v>
      </c>
      <c r="W1013" s="6">
        <f>Table1[[#This Row],[jp_sales]]/(2017-Table1[[#This Row],[year_of_release]])</f>
        <v>0</v>
      </c>
      <c r="X1013" s="6">
        <f>Table1[[#This Row],[other_sales]]/(2017-Table1[[#This Row],[year_of_release]])</f>
        <v>38000</v>
      </c>
      <c r="Y1013" s="4">
        <v>551484507</v>
      </c>
      <c r="Z1013" s="4">
        <v>441417242</v>
      </c>
      <c r="AA1013" s="4">
        <v>127629000</v>
      </c>
      <c r="AB1013" s="1">
        <f>Table1[[#This Row],[na_sales]]/Table1[[#This Row],[NA population]]</f>
        <v>9.0664378355782165E-4</v>
      </c>
      <c r="AC1013" s="1">
        <f>Table1[[#This Row],[eu_sales]]/Table1[[#This Row],[Eu population]]</f>
        <v>1.1327151556984264E-3</v>
      </c>
      <c r="AD1013" s="1">
        <f>Table1[[#This Row],[jp_sales]]/Table1[[#This Row],[Jp population]]</f>
        <v>0</v>
      </c>
    </row>
    <row r="1014" spans="1:30" x14ac:dyDescent="0.25">
      <c r="A1014" t="s">
        <v>1143</v>
      </c>
      <c r="B1014" t="s">
        <v>136</v>
      </c>
      <c r="C1014">
        <v>2014</v>
      </c>
      <c r="D1014" t="s">
        <v>49</v>
      </c>
      <c r="E1014" t="s">
        <v>20</v>
      </c>
      <c r="F1014" s="4">
        <v>530000</v>
      </c>
      <c r="G1014" s="4">
        <v>380000</v>
      </c>
      <c r="H1014" s="4">
        <v>190000</v>
      </c>
      <c r="I1014" s="4">
        <v>90000</v>
      </c>
      <c r="J1014">
        <v>8.1</v>
      </c>
      <c r="K1014">
        <v>78</v>
      </c>
      <c r="L1014">
        <v>8.6</v>
      </c>
      <c r="M1014" s="4">
        <v>377</v>
      </c>
      <c r="N1014" t="s">
        <v>125</v>
      </c>
      <c r="O1014" t="s">
        <v>21</v>
      </c>
      <c r="P1014" s="4">
        <v>1190000</v>
      </c>
      <c r="Q1014" s="3">
        <f>AVERAGE(Table1[[#This Row],[critic_score]],Table1[[#This Row],[user_score]])</f>
        <v>8.35</v>
      </c>
      <c r="R1014" s="4">
        <f>Table1[[#This Row],[user_count]]+Table1[[#This Row],[critic_count]]</f>
        <v>455</v>
      </c>
      <c r="S1014" s="2">
        <f>100000*Table1[[#This Row],[review_count]]/Table1[[#This Row],[total sales]]</f>
        <v>38.235294117647058</v>
      </c>
      <c r="T1014" s="2">
        <f>Table1[[#This Row],[total sales]]/(2017-Table1[[#This Row],[year_of_release]])</f>
        <v>396666.66666666669</v>
      </c>
      <c r="U1014" s="9">
        <f>Table1[[#This Row],[na_sales]]/(2017-Table1[[#This Row],[year_of_release]])</f>
        <v>176666.66666666666</v>
      </c>
      <c r="V1014" s="6">
        <f>Table1[[#This Row],[eu_sales]]/(2017-Table1[[#This Row],[year_of_release]])</f>
        <v>126666.66666666667</v>
      </c>
      <c r="W1014" s="6">
        <f>Table1[[#This Row],[jp_sales]]/(2017-Table1[[#This Row],[year_of_release]])</f>
        <v>63333.333333333336</v>
      </c>
      <c r="X1014" s="6">
        <f>Table1[[#This Row],[other_sales]]/(2017-Table1[[#This Row],[year_of_release]])</f>
        <v>30000</v>
      </c>
      <c r="Y1014" s="4">
        <v>562338430</v>
      </c>
      <c r="Z1014" s="4">
        <v>443580712</v>
      </c>
      <c r="AA1014" s="4">
        <v>127276000</v>
      </c>
      <c r="AB1014" s="1">
        <f>Table1[[#This Row],[na_sales]]/Table1[[#This Row],[NA population]]</f>
        <v>9.4249293970536567E-4</v>
      </c>
      <c r="AC1014" s="1">
        <f>Table1[[#This Row],[eu_sales]]/Table1[[#This Row],[Eu population]]</f>
        <v>8.5666484073816088E-4</v>
      </c>
      <c r="AD1014" s="1">
        <f>Table1[[#This Row],[jp_sales]]/Table1[[#This Row],[Jp population]]</f>
        <v>1.4928187560891292E-3</v>
      </c>
    </row>
    <row r="1015" spans="1:30" x14ac:dyDescent="0.25">
      <c r="A1015" t="s">
        <v>1144</v>
      </c>
      <c r="B1015" t="s">
        <v>159</v>
      </c>
      <c r="C1015">
        <v>2002</v>
      </c>
      <c r="D1015" t="s">
        <v>27</v>
      </c>
      <c r="E1015" t="s">
        <v>425</v>
      </c>
      <c r="F1015" s="4">
        <v>920000</v>
      </c>
      <c r="G1015" s="4">
        <v>230000</v>
      </c>
      <c r="H1015" s="4">
        <v>0</v>
      </c>
      <c r="I1015" s="4">
        <v>40000</v>
      </c>
      <c r="J1015">
        <v>7.1</v>
      </c>
      <c r="K1015">
        <v>4</v>
      </c>
      <c r="L1015">
        <v>7.7</v>
      </c>
      <c r="M1015" s="4">
        <v>7</v>
      </c>
      <c r="N1015" t="s">
        <v>241</v>
      </c>
      <c r="O1015" t="s">
        <v>21</v>
      </c>
      <c r="P1015" s="4">
        <v>1190000</v>
      </c>
      <c r="Q1015" s="3">
        <f>AVERAGE(Table1[[#This Row],[critic_score]],Table1[[#This Row],[user_score]])</f>
        <v>7.4</v>
      </c>
      <c r="R1015" s="4">
        <f>Table1[[#This Row],[user_count]]+Table1[[#This Row],[critic_count]]</f>
        <v>11</v>
      </c>
      <c r="S1015" s="2">
        <f>100000*Table1[[#This Row],[review_count]]/Table1[[#This Row],[total sales]]</f>
        <v>0.92436974789915971</v>
      </c>
      <c r="T1015" s="2">
        <f>Table1[[#This Row],[total sales]]/(2017-Table1[[#This Row],[year_of_release]])</f>
        <v>79333.333333333328</v>
      </c>
      <c r="U1015" s="9">
        <f>Table1[[#This Row],[na_sales]]/(2017-Table1[[#This Row],[year_of_release]])</f>
        <v>61333.333333333336</v>
      </c>
      <c r="V1015" s="6">
        <f>Table1[[#This Row],[eu_sales]]/(2017-Table1[[#This Row],[year_of_release]])</f>
        <v>15333.333333333334</v>
      </c>
      <c r="W1015" s="6">
        <f>Table1[[#This Row],[jp_sales]]/(2017-Table1[[#This Row],[year_of_release]])</f>
        <v>0</v>
      </c>
      <c r="X1015" s="6">
        <f>Table1[[#This Row],[other_sales]]/(2017-Table1[[#This Row],[year_of_release]])</f>
        <v>2666.6666666666665</v>
      </c>
      <c r="Y1015" s="4">
        <v>495013192</v>
      </c>
      <c r="Z1015" s="4">
        <v>431019772</v>
      </c>
      <c r="AA1015" s="4">
        <v>127445000</v>
      </c>
      <c r="AB1015" s="1">
        <f>Table1[[#This Row],[na_sales]]/Table1[[#This Row],[NA population]]</f>
        <v>1.8585363276540719E-3</v>
      </c>
      <c r="AC1015" s="1">
        <f>Table1[[#This Row],[eu_sales]]/Table1[[#This Row],[Eu population]]</f>
        <v>5.3361821183460696E-4</v>
      </c>
      <c r="AD1015" s="1">
        <f>Table1[[#This Row],[jp_sales]]/Table1[[#This Row],[Jp population]]</f>
        <v>0</v>
      </c>
    </row>
    <row r="1016" spans="1:30" x14ac:dyDescent="0.25">
      <c r="A1016" t="s">
        <v>335</v>
      </c>
      <c r="B1016" t="s">
        <v>18</v>
      </c>
      <c r="C1016">
        <v>2008</v>
      </c>
      <c r="D1016" t="s">
        <v>19</v>
      </c>
      <c r="E1016" t="s">
        <v>171</v>
      </c>
      <c r="F1016" s="4">
        <v>90000</v>
      </c>
      <c r="G1016" s="4">
        <v>840000</v>
      </c>
      <c r="H1016" s="4">
        <v>110000</v>
      </c>
      <c r="I1016" s="4">
        <v>150000</v>
      </c>
      <c r="J1016">
        <v>8.3000000000000007</v>
      </c>
      <c r="K1016">
        <v>19</v>
      </c>
      <c r="L1016">
        <v>8.4</v>
      </c>
      <c r="M1016" s="4">
        <v>43</v>
      </c>
      <c r="N1016" t="s">
        <v>256</v>
      </c>
      <c r="O1016" t="s">
        <v>21</v>
      </c>
      <c r="P1016" s="4">
        <v>1190000</v>
      </c>
      <c r="Q1016" s="3">
        <f>AVERAGE(Table1[[#This Row],[critic_score]],Table1[[#This Row],[user_score]])</f>
        <v>8.3500000000000014</v>
      </c>
      <c r="R1016" s="4">
        <f>Table1[[#This Row],[user_count]]+Table1[[#This Row],[critic_count]]</f>
        <v>62</v>
      </c>
      <c r="S1016" s="2">
        <f>100000*Table1[[#This Row],[review_count]]/Table1[[#This Row],[total sales]]</f>
        <v>5.2100840336134455</v>
      </c>
      <c r="T1016" s="2">
        <f>Table1[[#This Row],[total sales]]/(2017-Table1[[#This Row],[year_of_release]])</f>
        <v>132222.22222222222</v>
      </c>
      <c r="U1016" s="9">
        <f>Table1[[#This Row],[na_sales]]/(2017-Table1[[#This Row],[year_of_release]])</f>
        <v>10000</v>
      </c>
      <c r="V1016" s="6">
        <f>Table1[[#This Row],[eu_sales]]/(2017-Table1[[#This Row],[year_of_release]])</f>
        <v>93333.333333333328</v>
      </c>
      <c r="W1016" s="6">
        <f>Table1[[#This Row],[jp_sales]]/(2017-Table1[[#This Row],[year_of_release]])</f>
        <v>12222.222222222223</v>
      </c>
      <c r="X1016" s="6">
        <f>Table1[[#This Row],[other_sales]]/(2017-Table1[[#This Row],[year_of_release]])</f>
        <v>16666.666666666668</v>
      </c>
      <c r="Y1016" s="4">
        <v>528816311</v>
      </c>
      <c r="Z1016" s="4">
        <v>440001482</v>
      </c>
      <c r="AA1016" s="4">
        <v>128063000</v>
      </c>
      <c r="AB1016" s="1">
        <f>Table1[[#This Row],[na_sales]]/Table1[[#This Row],[NA population]]</f>
        <v>1.7019142210233376E-4</v>
      </c>
      <c r="AC1016" s="1">
        <f>Table1[[#This Row],[eu_sales]]/Table1[[#This Row],[Eu population]]</f>
        <v>1.9090844789472778E-3</v>
      </c>
      <c r="AD1016" s="1">
        <f>Table1[[#This Row],[jp_sales]]/Table1[[#This Row],[Jp population]]</f>
        <v>8.5895223444710806E-4</v>
      </c>
    </row>
    <row r="1017" spans="1:30" x14ac:dyDescent="0.25">
      <c r="A1017" t="s">
        <v>1145</v>
      </c>
      <c r="B1017" t="s">
        <v>45</v>
      </c>
      <c r="C1017">
        <v>2006</v>
      </c>
      <c r="D1017" t="s">
        <v>40</v>
      </c>
      <c r="E1017" t="s">
        <v>575</v>
      </c>
      <c r="F1017" s="4">
        <v>990000</v>
      </c>
      <c r="G1017" s="4">
        <v>40000</v>
      </c>
      <c r="H1017" s="4">
        <v>0</v>
      </c>
      <c r="I1017" s="4">
        <v>160000</v>
      </c>
      <c r="J1017">
        <v>7.5</v>
      </c>
      <c r="K1017">
        <v>46</v>
      </c>
      <c r="L1017">
        <v>8.6</v>
      </c>
      <c r="M1017" s="4">
        <v>113</v>
      </c>
      <c r="N1017" t="s">
        <v>1043</v>
      </c>
      <c r="O1017" t="s">
        <v>43</v>
      </c>
      <c r="P1017" s="4">
        <v>1190000</v>
      </c>
      <c r="Q1017" s="3">
        <f>AVERAGE(Table1[[#This Row],[critic_score]],Table1[[#This Row],[user_score]])</f>
        <v>8.0500000000000007</v>
      </c>
      <c r="R1017" s="4">
        <f>Table1[[#This Row],[user_count]]+Table1[[#This Row],[critic_count]]</f>
        <v>159</v>
      </c>
      <c r="S1017" s="2">
        <f>100000*Table1[[#This Row],[review_count]]/Table1[[#This Row],[total sales]]</f>
        <v>13.361344537815127</v>
      </c>
      <c r="T1017" s="2">
        <f>Table1[[#This Row],[total sales]]/(2017-Table1[[#This Row],[year_of_release]])</f>
        <v>108181.81818181818</v>
      </c>
      <c r="U1017" s="9">
        <f>Table1[[#This Row],[na_sales]]/(2017-Table1[[#This Row],[year_of_release]])</f>
        <v>90000</v>
      </c>
      <c r="V1017" s="6">
        <f>Table1[[#This Row],[eu_sales]]/(2017-Table1[[#This Row],[year_of_release]])</f>
        <v>3636.3636363636365</v>
      </c>
      <c r="W1017" s="6">
        <f>Table1[[#This Row],[jp_sales]]/(2017-Table1[[#This Row],[year_of_release]])</f>
        <v>0</v>
      </c>
      <c r="X1017" s="6">
        <f>Table1[[#This Row],[other_sales]]/(2017-Table1[[#This Row],[year_of_release]])</f>
        <v>14545.454545454546</v>
      </c>
      <c r="Y1017" s="4">
        <v>516818555</v>
      </c>
      <c r="Z1017" s="4">
        <v>437126892</v>
      </c>
      <c r="AA1017" s="4">
        <v>127854000</v>
      </c>
      <c r="AB1017" s="1">
        <f>Table1[[#This Row],[na_sales]]/Table1[[#This Row],[NA population]]</f>
        <v>1.9155658991384316E-3</v>
      </c>
      <c r="AC1017" s="1">
        <f>Table1[[#This Row],[eu_sales]]/Table1[[#This Row],[Eu population]]</f>
        <v>9.1506609938790949E-5</v>
      </c>
      <c r="AD1017" s="1">
        <f>Table1[[#This Row],[jp_sales]]/Table1[[#This Row],[Jp population]]</f>
        <v>0</v>
      </c>
    </row>
    <row r="1018" spans="1:30" x14ac:dyDescent="0.25">
      <c r="A1018" t="s">
        <v>1146</v>
      </c>
      <c r="B1018" t="s">
        <v>26</v>
      </c>
      <c r="C1018">
        <v>2006</v>
      </c>
      <c r="D1018" t="s">
        <v>49</v>
      </c>
      <c r="E1018" t="s">
        <v>20</v>
      </c>
      <c r="F1018" s="4">
        <v>730000</v>
      </c>
      <c r="G1018" s="4">
        <v>30000</v>
      </c>
      <c r="H1018" s="4">
        <v>360000</v>
      </c>
      <c r="I1018" s="4">
        <v>70000</v>
      </c>
      <c r="J1018">
        <v>7.6</v>
      </c>
      <c r="K1018">
        <v>32</v>
      </c>
      <c r="L1018">
        <v>7.9</v>
      </c>
      <c r="M1018" s="4">
        <v>17</v>
      </c>
      <c r="N1018" t="s">
        <v>1147</v>
      </c>
      <c r="O1018" t="s">
        <v>21</v>
      </c>
      <c r="P1018" s="4">
        <v>1190000</v>
      </c>
      <c r="Q1018" s="3">
        <f>AVERAGE(Table1[[#This Row],[critic_score]],Table1[[#This Row],[user_score]])</f>
        <v>7.75</v>
      </c>
      <c r="R1018" s="4">
        <f>Table1[[#This Row],[user_count]]+Table1[[#This Row],[critic_count]]</f>
        <v>49</v>
      </c>
      <c r="S1018" s="2">
        <f>100000*Table1[[#This Row],[review_count]]/Table1[[#This Row],[total sales]]</f>
        <v>4.117647058823529</v>
      </c>
      <c r="T1018" s="2">
        <f>Table1[[#This Row],[total sales]]/(2017-Table1[[#This Row],[year_of_release]])</f>
        <v>108181.81818181818</v>
      </c>
      <c r="U1018" s="9">
        <f>Table1[[#This Row],[na_sales]]/(2017-Table1[[#This Row],[year_of_release]])</f>
        <v>66363.636363636368</v>
      </c>
      <c r="V1018" s="6">
        <f>Table1[[#This Row],[eu_sales]]/(2017-Table1[[#This Row],[year_of_release]])</f>
        <v>2727.2727272727275</v>
      </c>
      <c r="W1018" s="6">
        <f>Table1[[#This Row],[jp_sales]]/(2017-Table1[[#This Row],[year_of_release]])</f>
        <v>32727.272727272728</v>
      </c>
      <c r="X1018" s="6">
        <f>Table1[[#This Row],[other_sales]]/(2017-Table1[[#This Row],[year_of_release]])</f>
        <v>6363.636363636364</v>
      </c>
      <c r="Y1018" s="4">
        <v>516818555</v>
      </c>
      <c r="Z1018" s="4">
        <v>437126892</v>
      </c>
      <c r="AA1018" s="4">
        <v>127854000</v>
      </c>
      <c r="AB1018" s="1">
        <f>Table1[[#This Row],[na_sales]]/Table1[[#This Row],[NA population]]</f>
        <v>1.412487986233389E-3</v>
      </c>
      <c r="AC1018" s="1">
        <f>Table1[[#This Row],[eu_sales]]/Table1[[#This Row],[Eu population]]</f>
        <v>6.8629957454093219E-5</v>
      </c>
      <c r="AD1018" s="1">
        <f>Table1[[#This Row],[jp_sales]]/Table1[[#This Row],[Jp population]]</f>
        <v>2.8157116711248768E-3</v>
      </c>
    </row>
    <row r="1019" spans="1:30" x14ac:dyDescent="0.25">
      <c r="A1019" t="s">
        <v>1148</v>
      </c>
      <c r="B1019" t="s">
        <v>118</v>
      </c>
      <c r="C1019">
        <v>2006</v>
      </c>
      <c r="D1019" t="s">
        <v>40</v>
      </c>
      <c r="E1019" t="s">
        <v>171</v>
      </c>
      <c r="F1019" s="4">
        <v>380000</v>
      </c>
      <c r="G1019" s="4">
        <v>350000</v>
      </c>
      <c r="H1019" s="4">
        <v>380000</v>
      </c>
      <c r="I1019" s="4">
        <v>80000</v>
      </c>
      <c r="J1019">
        <v>8.6999999999999993</v>
      </c>
      <c r="K1019">
        <v>54</v>
      </c>
      <c r="L1019">
        <v>8.1999999999999993</v>
      </c>
      <c r="M1019" s="4">
        <v>147</v>
      </c>
      <c r="N1019" t="s">
        <v>174</v>
      </c>
      <c r="O1019" t="s">
        <v>43</v>
      </c>
      <c r="P1019" s="4">
        <v>1190000</v>
      </c>
      <c r="Q1019" s="3">
        <f>AVERAGE(Table1[[#This Row],[critic_score]],Table1[[#This Row],[user_score]])</f>
        <v>8.4499999999999993</v>
      </c>
      <c r="R1019" s="4">
        <f>Table1[[#This Row],[user_count]]+Table1[[#This Row],[critic_count]]</f>
        <v>201</v>
      </c>
      <c r="S1019" s="2">
        <f>100000*Table1[[#This Row],[review_count]]/Table1[[#This Row],[total sales]]</f>
        <v>16.890756302521009</v>
      </c>
      <c r="T1019" s="2">
        <f>Table1[[#This Row],[total sales]]/(2017-Table1[[#This Row],[year_of_release]])</f>
        <v>108181.81818181818</v>
      </c>
      <c r="U1019" s="9">
        <f>Table1[[#This Row],[na_sales]]/(2017-Table1[[#This Row],[year_of_release]])</f>
        <v>34545.454545454544</v>
      </c>
      <c r="V1019" s="6">
        <f>Table1[[#This Row],[eu_sales]]/(2017-Table1[[#This Row],[year_of_release]])</f>
        <v>31818.18181818182</v>
      </c>
      <c r="W1019" s="6">
        <f>Table1[[#This Row],[jp_sales]]/(2017-Table1[[#This Row],[year_of_release]])</f>
        <v>34545.454545454544</v>
      </c>
      <c r="X1019" s="6">
        <f>Table1[[#This Row],[other_sales]]/(2017-Table1[[#This Row],[year_of_release]])</f>
        <v>7272.727272727273</v>
      </c>
      <c r="Y1019" s="4">
        <v>516818555</v>
      </c>
      <c r="Z1019" s="4">
        <v>437126892</v>
      </c>
      <c r="AA1019" s="4">
        <v>127854000</v>
      </c>
      <c r="AB1019" s="1">
        <f>Table1[[#This Row],[na_sales]]/Table1[[#This Row],[NA population]]</f>
        <v>7.3526771886121617E-4</v>
      </c>
      <c r="AC1019" s="1">
        <f>Table1[[#This Row],[eu_sales]]/Table1[[#This Row],[Eu population]]</f>
        <v>8.0068283696442088E-4</v>
      </c>
      <c r="AD1019" s="1">
        <f>Table1[[#This Row],[jp_sales]]/Table1[[#This Row],[Jp population]]</f>
        <v>2.9721400972984812E-3</v>
      </c>
    </row>
    <row r="1020" spans="1:30" x14ac:dyDescent="0.25">
      <c r="A1020" t="s">
        <v>985</v>
      </c>
      <c r="B1020" t="s">
        <v>39</v>
      </c>
      <c r="C1020">
        <v>2013</v>
      </c>
      <c r="D1020" t="s">
        <v>65</v>
      </c>
      <c r="E1020" t="s">
        <v>198</v>
      </c>
      <c r="F1020" s="4">
        <v>480000</v>
      </c>
      <c r="G1020" s="4">
        <v>500000</v>
      </c>
      <c r="H1020" s="4">
        <v>10000</v>
      </c>
      <c r="I1020" s="4">
        <v>200000</v>
      </c>
      <c r="J1020">
        <v>7.8</v>
      </c>
      <c r="K1020">
        <v>37</v>
      </c>
      <c r="L1020">
        <v>7.9</v>
      </c>
      <c r="M1020" s="4">
        <v>282</v>
      </c>
      <c r="N1020" t="s">
        <v>469</v>
      </c>
      <c r="O1020" t="s">
        <v>67</v>
      </c>
      <c r="P1020" s="4">
        <v>1190000</v>
      </c>
      <c r="Q1020" s="3">
        <f>AVERAGE(Table1[[#This Row],[critic_score]],Table1[[#This Row],[user_score]])</f>
        <v>7.85</v>
      </c>
      <c r="R1020" s="4">
        <f>Table1[[#This Row],[user_count]]+Table1[[#This Row],[critic_count]]</f>
        <v>319</v>
      </c>
      <c r="S1020" s="2">
        <f>100000*Table1[[#This Row],[review_count]]/Table1[[#This Row],[total sales]]</f>
        <v>26.806722689075631</v>
      </c>
      <c r="T1020" s="2">
        <f>Table1[[#This Row],[total sales]]/(2017-Table1[[#This Row],[year_of_release]])</f>
        <v>297500</v>
      </c>
      <c r="U1020" s="9">
        <f>Table1[[#This Row],[na_sales]]/(2017-Table1[[#This Row],[year_of_release]])</f>
        <v>120000</v>
      </c>
      <c r="V1020" s="6">
        <f>Table1[[#This Row],[eu_sales]]/(2017-Table1[[#This Row],[year_of_release]])</f>
        <v>125000</v>
      </c>
      <c r="W1020" s="6">
        <f>Table1[[#This Row],[jp_sales]]/(2017-Table1[[#This Row],[year_of_release]])</f>
        <v>2500</v>
      </c>
      <c r="X1020" s="6">
        <f>Table1[[#This Row],[other_sales]]/(2017-Table1[[#This Row],[year_of_release]])</f>
        <v>50000</v>
      </c>
      <c r="Y1020" s="4">
        <v>556861736</v>
      </c>
      <c r="Z1020" s="4">
        <v>442492884</v>
      </c>
      <c r="AA1020" s="4">
        <v>127445000</v>
      </c>
      <c r="AB1020" s="1">
        <f>Table1[[#This Row],[na_sales]]/Table1[[#This Row],[NA population]]</f>
        <v>8.6197339297882736E-4</v>
      </c>
      <c r="AC1020" s="1">
        <f>Table1[[#This Row],[eu_sales]]/Table1[[#This Row],[Eu population]]</f>
        <v>1.1299616741407303E-3</v>
      </c>
      <c r="AD1020" s="1">
        <f>Table1[[#This Row],[jp_sales]]/Table1[[#This Row],[Jp population]]</f>
        <v>7.8465220291105969E-5</v>
      </c>
    </row>
    <row r="1021" spans="1:30" x14ac:dyDescent="0.25">
      <c r="A1021" t="s">
        <v>249</v>
      </c>
      <c r="B1021" t="s">
        <v>138</v>
      </c>
      <c r="C1021">
        <v>2002</v>
      </c>
      <c r="D1021" t="s">
        <v>40</v>
      </c>
      <c r="E1021" t="s">
        <v>55</v>
      </c>
      <c r="F1021" s="4">
        <v>860000</v>
      </c>
      <c r="G1021" s="4">
        <v>270000</v>
      </c>
      <c r="H1021" s="4">
        <v>10000</v>
      </c>
      <c r="I1021" s="4">
        <v>40000</v>
      </c>
      <c r="J1021">
        <v>7.6</v>
      </c>
      <c r="K1021">
        <v>14</v>
      </c>
      <c r="L1021">
        <v>7.3</v>
      </c>
      <c r="M1021" s="4">
        <v>11</v>
      </c>
      <c r="N1021" t="s">
        <v>58</v>
      </c>
      <c r="O1021" t="s">
        <v>21</v>
      </c>
      <c r="P1021" s="4">
        <v>1180000</v>
      </c>
      <c r="Q1021" s="3">
        <f>AVERAGE(Table1[[#This Row],[critic_score]],Table1[[#This Row],[user_score]])</f>
        <v>7.4499999999999993</v>
      </c>
      <c r="R1021" s="4">
        <f>Table1[[#This Row],[user_count]]+Table1[[#This Row],[critic_count]]</f>
        <v>25</v>
      </c>
      <c r="S1021" s="2">
        <f>100000*Table1[[#This Row],[review_count]]/Table1[[#This Row],[total sales]]</f>
        <v>2.1186440677966103</v>
      </c>
      <c r="T1021" s="2">
        <f>Table1[[#This Row],[total sales]]/(2017-Table1[[#This Row],[year_of_release]])</f>
        <v>78666.666666666672</v>
      </c>
      <c r="U1021" s="9">
        <f>Table1[[#This Row],[na_sales]]/(2017-Table1[[#This Row],[year_of_release]])</f>
        <v>57333.333333333336</v>
      </c>
      <c r="V1021" s="6">
        <f>Table1[[#This Row],[eu_sales]]/(2017-Table1[[#This Row],[year_of_release]])</f>
        <v>18000</v>
      </c>
      <c r="W1021" s="6">
        <f>Table1[[#This Row],[jp_sales]]/(2017-Table1[[#This Row],[year_of_release]])</f>
        <v>666.66666666666663</v>
      </c>
      <c r="X1021" s="6">
        <f>Table1[[#This Row],[other_sales]]/(2017-Table1[[#This Row],[year_of_release]])</f>
        <v>2666.6666666666665</v>
      </c>
      <c r="Y1021" s="4">
        <v>495013192</v>
      </c>
      <c r="Z1021" s="4">
        <v>431019772</v>
      </c>
      <c r="AA1021" s="4">
        <v>127445000</v>
      </c>
      <c r="AB1021" s="1">
        <f>Table1[[#This Row],[na_sales]]/Table1[[#This Row],[NA population]]</f>
        <v>1.7373274367201107E-3</v>
      </c>
      <c r="AC1021" s="1">
        <f>Table1[[#This Row],[eu_sales]]/Table1[[#This Row],[Eu population]]</f>
        <v>6.2642137911019078E-4</v>
      </c>
      <c r="AD1021" s="1">
        <f>Table1[[#This Row],[jp_sales]]/Table1[[#This Row],[Jp population]]</f>
        <v>7.8465220291105969E-5</v>
      </c>
    </row>
    <row r="1022" spans="1:30" x14ac:dyDescent="0.25">
      <c r="A1022" t="s">
        <v>144</v>
      </c>
      <c r="B1022" t="s">
        <v>34</v>
      </c>
      <c r="C1022">
        <v>2012</v>
      </c>
      <c r="D1022" t="s">
        <v>29</v>
      </c>
      <c r="E1022" t="s">
        <v>83</v>
      </c>
      <c r="F1022" s="4">
        <v>900000</v>
      </c>
      <c r="G1022" s="4">
        <v>190000</v>
      </c>
      <c r="H1022" s="4">
        <v>0</v>
      </c>
      <c r="I1022" s="4">
        <v>90000</v>
      </c>
      <c r="J1022">
        <v>7.7</v>
      </c>
      <c r="K1022">
        <v>23</v>
      </c>
      <c r="L1022">
        <v>7.7</v>
      </c>
      <c r="M1022" s="4">
        <v>36</v>
      </c>
      <c r="N1022" t="s">
        <v>83</v>
      </c>
      <c r="O1022" t="s">
        <v>84</v>
      </c>
      <c r="P1022" s="4">
        <v>1180000</v>
      </c>
      <c r="Q1022" s="3">
        <f>AVERAGE(Table1[[#This Row],[critic_score]],Table1[[#This Row],[user_score]])</f>
        <v>7.7</v>
      </c>
      <c r="R1022" s="4">
        <f>Table1[[#This Row],[user_count]]+Table1[[#This Row],[critic_count]]</f>
        <v>59</v>
      </c>
      <c r="S1022" s="2">
        <f>100000*Table1[[#This Row],[review_count]]/Table1[[#This Row],[total sales]]</f>
        <v>5</v>
      </c>
      <c r="T1022" s="2">
        <f>Table1[[#This Row],[total sales]]/(2017-Table1[[#This Row],[year_of_release]])</f>
        <v>236000</v>
      </c>
      <c r="U1022" s="9">
        <f>Table1[[#This Row],[na_sales]]/(2017-Table1[[#This Row],[year_of_release]])</f>
        <v>180000</v>
      </c>
      <c r="V1022" s="6">
        <f>Table1[[#This Row],[eu_sales]]/(2017-Table1[[#This Row],[year_of_release]])</f>
        <v>38000</v>
      </c>
      <c r="W1022" s="6">
        <f>Table1[[#This Row],[jp_sales]]/(2017-Table1[[#This Row],[year_of_release]])</f>
        <v>0</v>
      </c>
      <c r="X1022" s="6">
        <f>Table1[[#This Row],[other_sales]]/(2017-Table1[[#This Row],[year_of_release]])</f>
        <v>18000</v>
      </c>
      <c r="Y1022" s="4">
        <v>551484507</v>
      </c>
      <c r="Z1022" s="4">
        <v>441417242</v>
      </c>
      <c r="AA1022" s="4">
        <v>127629000</v>
      </c>
      <c r="AB1022" s="1">
        <f>Table1[[#This Row],[na_sales]]/Table1[[#This Row],[NA population]]</f>
        <v>1.6319588104040791E-3</v>
      </c>
      <c r="AC1022" s="1">
        <f>Table1[[#This Row],[eu_sales]]/Table1[[#This Row],[Eu population]]</f>
        <v>4.3043175916540204E-4</v>
      </c>
      <c r="AD1022" s="1">
        <f>Table1[[#This Row],[jp_sales]]/Table1[[#This Row],[Jp population]]</f>
        <v>0</v>
      </c>
    </row>
    <row r="1023" spans="1:30" x14ac:dyDescent="0.25">
      <c r="A1023" t="s">
        <v>233</v>
      </c>
      <c r="B1023" t="s">
        <v>159</v>
      </c>
      <c r="C1023">
        <v>2001</v>
      </c>
      <c r="D1023" t="s">
        <v>19</v>
      </c>
      <c r="E1023" t="s">
        <v>55</v>
      </c>
      <c r="F1023" s="4">
        <v>850000</v>
      </c>
      <c r="G1023" s="4">
        <v>310000</v>
      </c>
      <c r="H1023" s="4">
        <v>0</v>
      </c>
      <c r="I1023" s="4">
        <v>20000</v>
      </c>
      <c r="J1023">
        <v>9.5</v>
      </c>
      <c r="K1023">
        <v>16</v>
      </c>
      <c r="L1023">
        <v>7.5</v>
      </c>
      <c r="M1023" s="4">
        <v>22</v>
      </c>
      <c r="N1023" t="s">
        <v>241</v>
      </c>
      <c r="O1023" t="s">
        <v>21</v>
      </c>
      <c r="P1023" s="4">
        <v>1180000</v>
      </c>
      <c r="Q1023" s="3">
        <f>AVERAGE(Table1[[#This Row],[critic_score]],Table1[[#This Row],[user_score]])</f>
        <v>8.5</v>
      </c>
      <c r="R1023" s="4">
        <f>Table1[[#This Row],[user_count]]+Table1[[#This Row],[critic_count]]</f>
        <v>38</v>
      </c>
      <c r="S1023" s="2">
        <f>100000*Table1[[#This Row],[review_count]]/Table1[[#This Row],[total sales]]</f>
        <v>3.2203389830508473</v>
      </c>
      <c r="T1023" s="2">
        <f>Table1[[#This Row],[total sales]]/(2017-Table1[[#This Row],[year_of_release]])</f>
        <v>73750</v>
      </c>
      <c r="U1023" s="9">
        <f>Table1[[#This Row],[na_sales]]/(2017-Table1[[#This Row],[year_of_release]])</f>
        <v>53125</v>
      </c>
      <c r="V1023" s="6">
        <f>Table1[[#This Row],[eu_sales]]/(2017-Table1[[#This Row],[year_of_release]])</f>
        <v>19375</v>
      </c>
      <c r="W1023" s="6">
        <f>Table1[[#This Row],[jp_sales]]/(2017-Table1[[#This Row],[year_of_release]])</f>
        <v>0</v>
      </c>
      <c r="X1023" s="6">
        <f>Table1[[#This Row],[other_sales]]/(2017-Table1[[#This Row],[year_of_release]])</f>
        <v>1250</v>
      </c>
      <c r="Y1023" s="4">
        <v>489752572</v>
      </c>
      <c r="Z1023" s="4">
        <v>430035992</v>
      </c>
      <c r="AA1023" s="4">
        <v>127149000</v>
      </c>
      <c r="AB1023" s="1">
        <f>Table1[[#This Row],[na_sales]]/Table1[[#This Row],[NA population]]</f>
        <v>1.7355702626100757E-3</v>
      </c>
      <c r="AC1023" s="1">
        <f>Table1[[#This Row],[eu_sales]]/Table1[[#This Row],[Eu population]]</f>
        <v>7.2086989407156414E-4</v>
      </c>
      <c r="AD1023" s="1">
        <f>Table1[[#This Row],[jp_sales]]/Table1[[#This Row],[Jp population]]</f>
        <v>0</v>
      </c>
    </row>
    <row r="1024" spans="1:30" x14ac:dyDescent="0.25">
      <c r="A1024" t="s">
        <v>1149</v>
      </c>
      <c r="B1024" t="s">
        <v>39</v>
      </c>
      <c r="C1024">
        <v>2012</v>
      </c>
      <c r="D1024" t="s">
        <v>40</v>
      </c>
      <c r="E1024" t="s">
        <v>267</v>
      </c>
      <c r="F1024" s="4">
        <v>10000</v>
      </c>
      <c r="G1024" s="4">
        <v>230000</v>
      </c>
      <c r="H1024" s="4">
        <v>860000</v>
      </c>
      <c r="I1024" s="4">
        <v>80000</v>
      </c>
      <c r="J1024">
        <v>6.4</v>
      </c>
      <c r="K1024">
        <v>33</v>
      </c>
      <c r="L1024">
        <v>6.5</v>
      </c>
      <c r="M1024" s="4">
        <v>55</v>
      </c>
      <c r="N1024" t="s">
        <v>1150</v>
      </c>
      <c r="O1024" t="s">
        <v>67</v>
      </c>
      <c r="P1024" s="4">
        <v>1180000</v>
      </c>
      <c r="Q1024" s="3">
        <f>AVERAGE(Table1[[#This Row],[critic_score]],Table1[[#This Row],[user_score]])</f>
        <v>6.45</v>
      </c>
      <c r="R1024" s="4">
        <f>Table1[[#This Row],[user_count]]+Table1[[#This Row],[critic_count]]</f>
        <v>88</v>
      </c>
      <c r="S1024" s="2">
        <f>100000*Table1[[#This Row],[review_count]]/Table1[[#This Row],[total sales]]</f>
        <v>7.4576271186440675</v>
      </c>
      <c r="T1024" s="2">
        <f>Table1[[#This Row],[total sales]]/(2017-Table1[[#This Row],[year_of_release]])</f>
        <v>236000</v>
      </c>
      <c r="U1024" s="9">
        <f>Table1[[#This Row],[na_sales]]/(2017-Table1[[#This Row],[year_of_release]])</f>
        <v>2000</v>
      </c>
      <c r="V1024" s="6">
        <f>Table1[[#This Row],[eu_sales]]/(2017-Table1[[#This Row],[year_of_release]])</f>
        <v>46000</v>
      </c>
      <c r="W1024" s="6">
        <f>Table1[[#This Row],[jp_sales]]/(2017-Table1[[#This Row],[year_of_release]])</f>
        <v>172000</v>
      </c>
      <c r="X1024" s="6">
        <f>Table1[[#This Row],[other_sales]]/(2017-Table1[[#This Row],[year_of_release]])</f>
        <v>16000</v>
      </c>
      <c r="Y1024" s="4">
        <v>551484507</v>
      </c>
      <c r="Z1024" s="4">
        <v>441417242</v>
      </c>
      <c r="AA1024" s="4">
        <v>127629000</v>
      </c>
      <c r="AB1024" s="1">
        <f>Table1[[#This Row],[na_sales]]/Table1[[#This Row],[NA population]]</f>
        <v>1.8132875671156434E-5</v>
      </c>
      <c r="AC1024" s="1">
        <f>Table1[[#This Row],[eu_sales]]/Table1[[#This Row],[Eu population]]</f>
        <v>5.2104897162127614E-4</v>
      </c>
      <c r="AD1024" s="1">
        <f>Table1[[#This Row],[jp_sales]]/Table1[[#This Row],[Jp population]]</f>
        <v>6.7382804848427867E-3</v>
      </c>
    </row>
    <row r="1025" spans="1:30" x14ac:dyDescent="0.25">
      <c r="A1025" t="s">
        <v>1151</v>
      </c>
      <c r="B1025" t="s">
        <v>45</v>
      </c>
      <c r="C1025">
        <v>2005</v>
      </c>
      <c r="D1025" t="s">
        <v>54</v>
      </c>
      <c r="E1025" t="s">
        <v>55</v>
      </c>
      <c r="F1025" s="4">
        <v>980000</v>
      </c>
      <c r="G1025" s="4">
        <v>40000</v>
      </c>
      <c r="H1025" s="4">
        <v>0</v>
      </c>
      <c r="I1025" s="4">
        <v>160000</v>
      </c>
      <c r="J1025">
        <v>7.7</v>
      </c>
      <c r="K1025">
        <v>43</v>
      </c>
      <c r="L1025">
        <v>8.6999999999999993</v>
      </c>
      <c r="M1025" s="4">
        <v>70</v>
      </c>
      <c r="N1025" t="s">
        <v>234</v>
      </c>
      <c r="O1025" t="s">
        <v>43</v>
      </c>
      <c r="P1025" s="4">
        <v>1180000</v>
      </c>
      <c r="Q1025" s="3">
        <f>AVERAGE(Table1[[#This Row],[critic_score]],Table1[[#This Row],[user_score]])</f>
        <v>8.1999999999999993</v>
      </c>
      <c r="R1025" s="4">
        <f>Table1[[#This Row],[user_count]]+Table1[[#This Row],[critic_count]]</f>
        <v>113</v>
      </c>
      <c r="S1025" s="2">
        <f>100000*Table1[[#This Row],[review_count]]/Table1[[#This Row],[total sales]]</f>
        <v>9.5762711864406782</v>
      </c>
      <c r="T1025" s="2">
        <f>Table1[[#This Row],[total sales]]/(2017-Table1[[#This Row],[year_of_release]])</f>
        <v>98333.333333333328</v>
      </c>
      <c r="U1025" s="9">
        <f>Table1[[#This Row],[na_sales]]/(2017-Table1[[#This Row],[year_of_release]])</f>
        <v>81666.666666666672</v>
      </c>
      <c r="V1025" s="6">
        <f>Table1[[#This Row],[eu_sales]]/(2017-Table1[[#This Row],[year_of_release]])</f>
        <v>3333.3333333333335</v>
      </c>
      <c r="W1025" s="6">
        <f>Table1[[#This Row],[jp_sales]]/(2017-Table1[[#This Row],[year_of_release]])</f>
        <v>0</v>
      </c>
      <c r="X1025" s="6">
        <f>Table1[[#This Row],[other_sales]]/(2017-Table1[[#This Row],[year_of_release]])</f>
        <v>13333.333333333334</v>
      </c>
      <c r="Y1025" s="4">
        <v>511054143</v>
      </c>
      <c r="Z1025" s="4">
        <v>435713800</v>
      </c>
      <c r="AA1025" s="4">
        <v>127773000</v>
      </c>
      <c r="AB1025" s="1">
        <f>Table1[[#This Row],[na_sales]]/Table1[[#This Row],[NA population]]</f>
        <v>1.9176050393549006E-3</v>
      </c>
      <c r="AC1025" s="1">
        <f>Table1[[#This Row],[eu_sales]]/Table1[[#This Row],[Eu population]]</f>
        <v>9.1803381026719835E-5</v>
      </c>
      <c r="AD1025" s="1">
        <f>Table1[[#This Row],[jp_sales]]/Table1[[#This Row],[Jp population]]</f>
        <v>0</v>
      </c>
    </row>
    <row r="1026" spans="1:30" x14ac:dyDescent="0.25">
      <c r="A1026" t="s">
        <v>1153</v>
      </c>
      <c r="B1026" t="s">
        <v>39</v>
      </c>
      <c r="C1026">
        <v>2012</v>
      </c>
      <c r="D1026" t="s">
        <v>40</v>
      </c>
      <c r="E1026" t="s">
        <v>196</v>
      </c>
      <c r="F1026" s="4">
        <v>480000</v>
      </c>
      <c r="G1026" s="4">
        <v>240000</v>
      </c>
      <c r="H1026" s="4">
        <v>360000</v>
      </c>
      <c r="I1026" s="4">
        <v>100000</v>
      </c>
      <c r="J1026">
        <v>5.2</v>
      </c>
      <c r="K1026">
        <v>36</v>
      </c>
      <c r="L1026">
        <v>4.9000000000000004</v>
      </c>
      <c r="M1026" s="4">
        <v>222</v>
      </c>
      <c r="N1026" t="s">
        <v>1093</v>
      </c>
      <c r="O1026" t="s">
        <v>43</v>
      </c>
      <c r="P1026" s="4">
        <v>1180000</v>
      </c>
      <c r="Q1026" s="3">
        <f>AVERAGE(Table1[[#This Row],[critic_score]],Table1[[#This Row],[user_score]])</f>
        <v>5.0500000000000007</v>
      </c>
      <c r="R1026" s="4">
        <f>Table1[[#This Row],[user_count]]+Table1[[#This Row],[critic_count]]</f>
        <v>258</v>
      </c>
      <c r="S1026" s="2">
        <f>100000*Table1[[#This Row],[review_count]]/Table1[[#This Row],[total sales]]</f>
        <v>21.864406779661017</v>
      </c>
      <c r="T1026" s="2">
        <f>Table1[[#This Row],[total sales]]/(2017-Table1[[#This Row],[year_of_release]])</f>
        <v>236000</v>
      </c>
      <c r="U1026" s="9">
        <f>Table1[[#This Row],[na_sales]]/(2017-Table1[[#This Row],[year_of_release]])</f>
        <v>96000</v>
      </c>
      <c r="V1026" s="6">
        <f>Table1[[#This Row],[eu_sales]]/(2017-Table1[[#This Row],[year_of_release]])</f>
        <v>48000</v>
      </c>
      <c r="W1026" s="6">
        <f>Table1[[#This Row],[jp_sales]]/(2017-Table1[[#This Row],[year_of_release]])</f>
        <v>72000</v>
      </c>
      <c r="X1026" s="6">
        <f>Table1[[#This Row],[other_sales]]/(2017-Table1[[#This Row],[year_of_release]])</f>
        <v>20000</v>
      </c>
      <c r="Y1026" s="4">
        <v>551484507</v>
      </c>
      <c r="Z1026" s="4">
        <v>441417242</v>
      </c>
      <c r="AA1026" s="4">
        <v>127629000</v>
      </c>
      <c r="AB1026" s="1">
        <f>Table1[[#This Row],[na_sales]]/Table1[[#This Row],[NA population]]</f>
        <v>8.7037803221550879E-4</v>
      </c>
      <c r="AC1026" s="1">
        <f>Table1[[#This Row],[eu_sales]]/Table1[[#This Row],[Eu population]]</f>
        <v>5.4370327473524474E-4</v>
      </c>
      <c r="AD1026" s="1">
        <f>Table1[[#This Row],[jp_sales]]/Table1[[#This Row],[Jp population]]</f>
        <v>2.820675551794655E-3</v>
      </c>
    </row>
    <row r="1027" spans="1:30" x14ac:dyDescent="0.25">
      <c r="A1027" t="s">
        <v>284</v>
      </c>
      <c r="B1027" t="s">
        <v>113</v>
      </c>
      <c r="C1027">
        <v>2010</v>
      </c>
      <c r="D1027" t="s">
        <v>96</v>
      </c>
      <c r="E1027" t="s">
        <v>97</v>
      </c>
      <c r="F1027" s="4">
        <v>590000</v>
      </c>
      <c r="G1027" s="4">
        <v>450000</v>
      </c>
      <c r="H1027" s="4">
        <v>0</v>
      </c>
      <c r="I1027" s="4">
        <v>140000</v>
      </c>
      <c r="J1027">
        <v>8.4</v>
      </c>
      <c r="K1027">
        <v>39</v>
      </c>
      <c r="L1027">
        <v>8.6</v>
      </c>
      <c r="M1027" s="4">
        <v>2754</v>
      </c>
      <c r="N1027" t="s">
        <v>285</v>
      </c>
      <c r="O1027" t="s">
        <v>43</v>
      </c>
      <c r="P1027" s="4">
        <v>1180000</v>
      </c>
      <c r="Q1027" s="3">
        <f>AVERAGE(Table1[[#This Row],[critic_score]],Table1[[#This Row],[user_score]])</f>
        <v>8.5</v>
      </c>
      <c r="R1027" s="4">
        <f>Table1[[#This Row],[user_count]]+Table1[[#This Row],[critic_count]]</f>
        <v>2793</v>
      </c>
      <c r="S1027" s="2">
        <f>100000*Table1[[#This Row],[review_count]]/Table1[[#This Row],[total sales]]</f>
        <v>236.69491525423729</v>
      </c>
      <c r="T1027" s="2">
        <f>Table1[[#This Row],[total sales]]/(2017-Table1[[#This Row],[year_of_release]])</f>
        <v>168571.42857142858</v>
      </c>
      <c r="U1027" s="9">
        <f>Table1[[#This Row],[na_sales]]/(2017-Table1[[#This Row],[year_of_release]])</f>
        <v>84285.71428571429</v>
      </c>
      <c r="V1027" s="6">
        <f>Table1[[#This Row],[eu_sales]]/(2017-Table1[[#This Row],[year_of_release]])</f>
        <v>64285.714285714283</v>
      </c>
      <c r="W1027" s="6">
        <f>Table1[[#This Row],[jp_sales]]/(2017-Table1[[#This Row],[year_of_release]])</f>
        <v>0</v>
      </c>
      <c r="X1027" s="6">
        <f>Table1[[#This Row],[other_sales]]/(2017-Table1[[#This Row],[year_of_release]])</f>
        <v>20000</v>
      </c>
      <c r="Y1027" s="4">
        <v>540520772</v>
      </c>
      <c r="Z1027" s="4">
        <v>441654761</v>
      </c>
      <c r="AA1027" s="4">
        <v>128070000</v>
      </c>
      <c r="AB1027" s="1">
        <f>Table1[[#This Row],[na_sales]]/Table1[[#This Row],[NA population]]</f>
        <v>1.0915399195796309E-3</v>
      </c>
      <c r="AC1027" s="1">
        <f>Table1[[#This Row],[eu_sales]]/Table1[[#This Row],[Eu population]]</f>
        <v>1.0188953901031307E-3</v>
      </c>
      <c r="AD1027" s="1">
        <f>Table1[[#This Row],[jp_sales]]/Table1[[#This Row],[Jp population]]</f>
        <v>0</v>
      </c>
    </row>
    <row r="1028" spans="1:30" x14ac:dyDescent="0.25">
      <c r="A1028" t="s">
        <v>1152</v>
      </c>
      <c r="B1028" t="s">
        <v>45</v>
      </c>
      <c r="C1028">
        <v>2002</v>
      </c>
      <c r="D1028" t="s">
        <v>27</v>
      </c>
      <c r="E1028" t="s">
        <v>100</v>
      </c>
      <c r="F1028" s="4">
        <v>570000</v>
      </c>
      <c r="G1028" s="4">
        <v>450000</v>
      </c>
      <c r="H1028" s="4">
        <v>0</v>
      </c>
      <c r="I1028" s="4">
        <v>150000</v>
      </c>
      <c r="J1028">
        <v>7</v>
      </c>
      <c r="K1028">
        <v>14</v>
      </c>
      <c r="L1028">
        <v>8.8000000000000007</v>
      </c>
      <c r="M1028" s="4">
        <v>60</v>
      </c>
      <c r="N1028" t="s">
        <v>728</v>
      </c>
      <c r="O1028" t="s">
        <v>21</v>
      </c>
      <c r="P1028" s="4">
        <v>1170000</v>
      </c>
      <c r="Q1028" s="3">
        <f>AVERAGE(Table1[[#This Row],[critic_score]],Table1[[#This Row],[user_score]])</f>
        <v>7.9</v>
      </c>
      <c r="R1028" s="4">
        <f>Table1[[#This Row],[user_count]]+Table1[[#This Row],[critic_count]]</f>
        <v>74</v>
      </c>
      <c r="S1028" s="2">
        <f>100000*Table1[[#This Row],[review_count]]/Table1[[#This Row],[total sales]]</f>
        <v>6.3247863247863245</v>
      </c>
      <c r="T1028" s="2">
        <f>Table1[[#This Row],[total sales]]/(2017-Table1[[#This Row],[year_of_release]])</f>
        <v>78000</v>
      </c>
      <c r="U1028" s="9">
        <f>Table1[[#This Row],[na_sales]]/(2017-Table1[[#This Row],[year_of_release]])</f>
        <v>38000</v>
      </c>
      <c r="V1028" s="6">
        <f>Table1[[#This Row],[eu_sales]]/(2017-Table1[[#This Row],[year_of_release]])</f>
        <v>30000</v>
      </c>
      <c r="W1028" s="6">
        <f>Table1[[#This Row],[jp_sales]]/(2017-Table1[[#This Row],[year_of_release]])</f>
        <v>0</v>
      </c>
      <c r="X1028" s="6">
        <f>Table1[[#This Row],[other_sales]]/(2017-Table1[[#This Row],[year_of_release]])</f>
        <v>10000</v>
      </c>
      <c r="Y1028" s="4">
        <v>495013192</v>
      </c>
      <c r="Z1028" s="4">
        <v>431019772</v>
      </c>
      <c r="AA1028" s="4">
        <v>127445000</v>
      </c>
      <c r="AB1028" s="1">
        <f>Table1[[#This Row],[na_sales]]/Table1[[#This Row],[NA population]]</f>
        <v>1.1514844638726314E-3</v>
      </c>
      <c r="AC1028" s="1">
        <f>Table1[[#This Row],[eu_sales]]/Table1[[#This Row],[Eu population]]</f>
        <v>1.044035631850318E-3</v>
      </c>
      <c r="AD1028" s="1">
        <f>Table1[[#This Row],[jp_sales]]/Table1[[#This Row],[Jp population]]</f>
        <v>0</v>
      </c>
    </row>
    <row r="1029" spans="1:30" x14ac:dyDescent="0.25">
      <c r="A1029" t="s">
        <v>319</v>
      </c>
      <c r="B1029" t="s">
        <v>118</v>
      </c>
      <c r="C1029">
        <v>2008</v>
      </c>
      <c r="D1029" t="s">
        <v>40</v>
      </c>
      <c r="E1029" t="s">
        <v>183</v>
      </c>
      <c r="F1029" s="4">
        <v>400000</v>
      </c>
      <c r="G1029" s="4">
        <v>480000</v>
      </c>
      <c r="H1029" s="4">
        <v>0</v>
      </c>
      <c r="I1029" s="4">
        <v>290000</v>
      </c>
      <c r="J1029">
        <v>7.6</v>
      </c>
      <c r="K1029">
        <v>8</v>
      </c>
      <c r="L1029">
        <v>7.6</v>
      </c>
      <c r="M1029" s="4">
        <v>11</v>
      </c>
      <c r="N1029" t="s">
        <v>184</v>
      </c>
      <c r="O1029" t="s">
        <v>84</v>
      </c>
      <c r="P1029" s="4">
        <v>1170000</v>
      </c>
      <c r="Q1029" s="3">
        <f>AVERAGE(Table1[[#This Row],[critic_score]],Table1[[#This Row],[user_score]])</f>
        <v>7.6</v>
      </c>
      <c r="R1029" s="4">
        <f>Table1[[#This Row],[user_count]]+Table1[[#This Row],[critic_count]]</f>
        <v>19</v>
      </c>
      <c r="S1029" s="2">
        <f>100000*Table1[[#This Row],[review_count]]/Table1[[#This Row],[total sales]]</f>
        <v>1.6239316239316239</v>
      </c>
      <c r="T1029" s="2">
        <f>Table1[[#This Row],[total sales]]/(2017-Table1[[#This Row],[year_of_release]])</f>
        <v>130000</v>
      </c>
      <c r="U1029" s="9">
        <f>Table1[[#This Row],[na_sales]]/(2017-Table1[[#This Row],[year_of_release]])</f>
        <v>44444.444444444445</v>
      </c>
      <c r="V1029" s="6">
        <f>Table1[[#This Row],[eu_sales]]/(2017-Table1[[#This Row],[year_of_release]])</f>
        <v>53333.333333333336</v>
      </c>
      <c r="W1029" s="6">
        <f>Table1[[#This Row],[jp_sales]]/(2017-Table1[[#This Row],[year_of_release]])</f>
        <v>0</v>
      </c>
      <c r="X1029" s="6">
        <f>Table1[[#This Row],[other_sales]]/(2017-Table1[[#This Row],[year_of_release]])</f>
        <v>32222.222222222223</v>
      </c>
      <c r="Y1029" s="4">
        <v>528816311</v>
      </c>
      <c r="Z1029" s="4">
        <v>440001482</v>
      </c>
      <c r="AA1029" s="4">
        <v>128063000</v>
      </c>
      <c r="AB1029" s="1">
        <f>Table1[[#This Row],[na_sales]]/Table1[[#This Row],[NA population]]</f>
        <v>7.564063204548167E-4</v>
      </c>
      <c r="AC1029" s="1">
        <f>Table1[[#This Row],[eu_sales]]/Table1[[#This Row],[Eu population]]</f>
        <v>1.0909054165413015E-3</v>
      </c>
      <c r="AD1029" s="1">
        <f>Table1[[#This Row],[jp_sales]]/Table1[[#This Row],[Jp population]]</f>
        <v>0</v>
      </c>
    </row>
    <row r="1030" spans="1:30" x14ac:dyDescent="0.25">
      <c r="A1030" t="s">
        <v>1154</v>
      </c>
      <c r="B1030" t="s">
        <v>18</v>
      </c>
      <c r="C1030">
        <v>2009</v>
      </c>
      <c r="D1030" t="s">
        <v>191</v>
      </c>
      <c r="E1030" t="s">
        <v>20</v>
      </c>
      <c r="F1030" s="4">
        <v>530000</v>
      </c>
      <c r="G1030" s="4">
        <v>160000</v>
      </c>
      <c r="H1030" s="4">
        <v>420000</v>
      </c>
      <c r="I1030" s="4">
        <v>60000</v>
      </c>
      <c r="J1030">
        <v>6.2</v>
      </c>
      <c r="K1030">
        <v>22</v>
      </c>
      <c r="L1030">
        <v>7.2</v>
      </c>
      <c r="M1030" s="4">
        <v>36</v>
      </c>
      <c r="N1030" t="s">
        <v>1051</v>
      </c>
      <c r="O1030" t="s">
        <v>21</v>
      </c>
      <c r="P1030" s="4">
        <v>1170000</v>
      </c>
      <c r="Q1030" s="3">
        <f>AVERAGE(Table1[[#This Row],[critic_score]],Table1[[#This Row],[user_score]])</f>
        <v>6.7</v>
      </c>
      <c r="R1030" s="4">
        <f>Table1[[#This Row],[user_count]]+Table1[[#This Row],[critic_count]]</f>
        <v>58</v>
      </c>
      <c r="S1030" s="2">
        <f>100000*Table1[[#This Row],[review_count]]/Table1[[#This Row],[total sales]]</f>
        <v>4.9572649572649574</v>
      </c>
      <c r="T1030" s="2">
        <f>Table1[[#This Row],[total sales]]/(2017-Table1[[#This Row],[year_of_release]])</f>
        <v>146250</v>
      </c>
      <c r="U1030" s="9">
        <f>Table1[[#This Row],[na_sales]]/(2017-Table1[[#This Row],[year_of_release]])</f>
        <v>66250</v>
      </c>
      <c r="V1030" s="6">
        <f>Table1[[#This Row],[eu_sales]]/(2017-Table1[[#This Row],[year_of_release]])</f>
        <v>20000</v>
      </c>
      <c r="W1030" s="6">
        <f>Table1[[#This Row],[jp_sales]]/(2017-Table1[[#This Row],[year_of_release]])</f>
        <v>52500</v>
      </c>
      <c r="X1030" s="6">
        <f>Table1[[#This Row],[other_sales]]/(2017-Table1[[#This Row],[year_of_release]])</f>
        <v>7500</v>
      </c>
      <c r="Y1030" s="4">
        <v>534740514</v>
      </c>
      <c r="Z1030" s="4">
        <v>441041694</v>
      </c>
      <c r="AA1030" s="4">
        <v>128047000</v>
      </c>
      <c r="AB1030" s="1">
        <f>Table1[[#This Row],[na_sales]]/Table1[[#This Row],[NA population]]</f>
        <v>9.9113492642526795E-4</v>
      </c>
      <c r="AC1030" s="1">
        <f>Table1[[#This Row],[eu_sales]]/Table1[[#This Row],[Eu population]]</f>
        <v>3.6277749286896217E-4</v>
      </c>
      <c r="AD1030" s="1">
        <f>Table1[[#This Row],[jp_sales]]/Table1[[#This Row],[Jp population]]</f>
        <v>3.2800456082532196E-3</v>
      </c>
    </row>
    <row r="1031" spans="1:30" x14ac:dyDescent="0.25">
      <c r="A1031" t="s">
        <v>1078</v>
      </c>
      <c r="B1031" t="s">
        <v>39</v>
      </c>
      <c r="C1031">
        <v>2011</v>
      </c>
      <c r="D1031" t="s">
        <v>65</v>
      </c>
      <c r="E1031" t="s">
        <v>425</v>
      </c>
      <c r="F1031" s="4">
        <v>530000</v>
      </c>
      <c r="G1031" s="4">
        <v>450000</v>
      </c>
      <c r="H1031" s="4">
        <v>20000</v>
      </c>
      <c r="I1031" s="4">
        <v>170000</v>
      </c>
      <c r="J1031">
        <v>7.2</v>
      </c>
      <c r="K1031">
        <v>28</v>
      </c>
      <c r="L1031">
        <v>6.9</v>
      </c>
      <c r="M1031" s="4">
        <v>80</v>
      </c>
      <c r="N1031" t="s">
        <v>529</v>
      </c>
      <c r="O1031" t="s">
        <v>67</v>
      </c>
      <c r="P1031" s="4">
        <v>1170000</v>
      </c>
      <c r="Q1031" s="3">
        <f>AVERAGE(Table1[[#This Row],[critic_score]],Table1[[#This Row],[user_score]])</f>
        <v>7.0500000000000007</v>
      </c>
      <c r="R1031" s="4">
        <f>Table1[[#This Row],[user_count]]+Table1[[#This Row],[critic_count]]</f>
        <v>108</v>
      </c>
      <c r="S1031" s="2">
        <f>100000*Table1[[#This Row],[review_count]]/Table1[[#This Row],[total sales]]</f>
        <v>9.2307692307692299</v>
      </c>
      <c r="T1031" s="2">
        <f>Table1[[#This Row],[total sales]]/(2017-Table1[[#This Row],[year_of_release]])</f>
        <v>195000</v>
      </c>
      <c r="U1031" s="9">
        <f>Table1[[#This Row],[na_sales]]/(2017-Table1[[#This Row],[year_of_release]])</f>
        <v>88333.333333333328</v>
      </c>
      <c r="V1031" s="6">
        <f>Table1[[#This Row],[eu_sales]]/(2017-Table1[[#This Row],[year_of_release]])</f>
        <v>75000</v>
      </c>
      <c r="W1031" s="6">
        <f>Table1[[#This Row],[jp_sales]]/(2017-Table1[[#This Row],[year_of_release]])</f>
        <v>3333.3333333333335</v>
      </c>
      <c r="X1031" s="6">
        <f>Table1[[#This Row],[other_sales]]/(2017-Table1[[#This Row],[year_of_release]])</f>
        <v>28333.333333333332</v>
      </c>
      <c r="Y1031" s="4">
        <v>545961365</v>
      </c>
      <c r="Z1031" s="4">
        <v>440756453</v>
      </c>
      <c r="AA1031" s="4">
        <v>127833000</v>
      </c>
      <c r="AB1031" s="1">
        <f>Table1[[#This Row],[na_sales]]/Table1[[#This Row],[NA population]]</f>
        <v>9.7076466207457739E-4</v>
      </c>
      <c r="AC1031" s="1">
        <f>Table1[[#This Row],[eu_sales]]/Table1[[#This Row],[Eu population]]</f>
        <v>1.0209720060525126E-3</v>
      </c>
      <c r="AD1031" s="1">
        <f>Table1[[#This Row],[jp_sales]]/Table1[[#This Row],[Jp population]]</f>
        <v>1.5645412373956646E-4</v>
      </c>
    </row>
    <row r="1032" spans="1:30" x14ac:dyDescent="0.25">
      <c r="A1032" t="s">
        <v>1155</v>
      </c>
      <c r="B1032" t="s">
        <v>45</v>
      </c>
      <c r="C1032">
        <v>2003</v>
      </c>
      <c r="D1032" t="s">
        <v>19</v>
      </c>
      <c r="E1032" t="s">
        <v>1156</v>
      </c>
      <c r="F1032" s="4">
        <v>570000</v>
      </c>
      <c r="G1032" s="4">
        <v>450000</v>
      </c>
      <c r="H1032" s="4">
        <v>0</v>
      </c>
      <c r="I1032" s="4">
        <v>150000</v>
      </c>
      <c r="J1032">
        <v>5.7</v>
      </c>
      <c r="K1032">
        <v>4</v>
      </c>
      <c r="L1032">
        <v>8.4</v>
      </c>
      <c r="M1032" s="4">
        <v>37</v>
      </c>
      <c r="N1032" t="s">
        <v>961</v>
      </c>
      <c r="O1032" t="s">
        <v>67</v>
      </c>
      <c r="P1032" s="4">
        <v>1170000</v>
      </c>
      <c r="Q1032" s="3">
        <f>AVERAGE(Table1[[#This Row],[critic_score]],Table1[[#This Row],[user_score]])</f>
        <v>7.0500000000000007</v>
      </c>
      <c r="R1032" s="4">
        <f>Table1[[#This Row],[user_count]]+Table1[[#This Row],[critic_count]]</f>
        <v>41</v>
      </c>
      <c r="S1032" s="2">
        <f>100000*Table1[[#This Row],[review_count]]/Table1[[#This Row],[total sales]]</f>
        <v>3.5042735042735043</v>
      </c>
      <c r="T1032" s="2">
        <f>Table1[[#This Row],[total sales]]/(2017-Table1[[#This Row],[year_of_release]])</f>
        <v>83571.428571428565</v>
      </c>
      <c r="U1032" s="9">
        <f>Table1[[#This Row],[na_sales]]/(2017-Table1[[#This Row],[year_of_release]])</f>
        <v>40714.285714285717</v>
      </c>
      <c r="V1032" s="6">
        <f>Table1[[#This Row],[eu_sales]]/(2017-Table1[[#This Row],[year_of_release]])</f>
        <v>32142.857142857141</v>
      </c>
      <c r="W1032" s="6">
        <f>Table1[[#This Row],[jp_sales]]/(2017-Table1[[#This Row],[year_of_release]])</f>
        <v>0</v>
      </c>
      <c r="X1032" s="6">
        <f>Table1[[#This Row],[other_sales]]/(2017-Table1[[#This Row],[year_of_release]])</f>
        <v>10714.285714285714</v>
      </c>
      <c r="Y1032" s="4">
        <v>500125528</v>
      </c>
      <c r="Z1032" s="4">
        <v>432552540</v>
      </c>
      <c r="AA1032" s="4">
        <v>127718000</v>
      </c>
      <c r="AB1032" s="1">
        <f>Table1[[#This Row],[na_sales]]/Table1[[#This Row],[NA population]]</f>
        <v>1.1397138679951565E-3</v>
      </c>
      <c r="AC1032" s="1">
        <f>Table1[[#This Row],[eu_sales]]/Table1[[#This Row],[Eu population]]</f>
        <v>1.0403360479630983E-3</v>
      </c>
      <c r="AD1032" s="1">
        <f>Table1[[#This Row],[jp_sales]]/Table1[[#This Row],[Jp population]]</f>
        <v>0</v>
      </c>
    </row>
    <row r="1033" spans="1:30" x14ac:dyDescent="0.25">
      <c r="A1033" t="s">
        <v>38</v>
      </c>
      <c r="B1033" t="s">
        <v>113</v>
      </c>
      <c r="C1033">
        <v>2015</v>
      </c>
      <c r="D1033" t="s">
        <v>40</v>
      </c>
      <c r="E1033" t="s">
        <v>41</v>
      </c>
      <c r="F1033" s="4">
        <v>390000</v>
      </c>
      <c r="G1033" s="4">
        <v>690000</v>
      </c>
      <c r="H1033" s="4">
        <v>0</v>
      </c>
      <c r="I1033" s="4">
        <v>90000</v>
      </c>
      <c r="J1033">
        <v>9.6</v>
      </c>
      <c r="K1033">
        <v>57</v>
      </c>
      <c r="L1033">
        <v>7.9</v>
      </c>
      <c r="M1033" s="4">
        <v>3756</v>
      </c>
      <c r="N1033" t="s">
        <v>42</v>
      </c>
      <c r="O1033" t="s">
        <v>43</v>
      </c>
      <c r="P1033" s="4">
        <v>1170000</v>
      </c>
      <c r="Q1033" s="3">
        <f>AVERAGE(Table1[[#This Row],[critic_score]],Table1[[#This Row],[user_score]])</f>
        <v>8.75</v>
      </c>
      <c r="R1033" s="4">
        <f>Table1[[#This Row],[user_count]]+Table1[[#This Row],[critic_count]]</f>
        <v>3813</v>
      </c>
      <c r="S1033" s="2">
        <f>100000*Table1[[#This Row],[review_count]]/Table1[[#This Row],[total sales]]</f>
        <v>325.89743589743591</v>
      </c>
      <c r="T1033" s="2">
        <f>Table1[[#This Row],[total sales]]/(2017-Table1[[#This Row],[year_of_release]])</f>
        <v>585000</v>
      </c>
      <c r="U1033" s="9">
        <f>Table1[[#This Row],[na_sales]]/(2017-Table1[[#This Row],[year_of_release]])</f>
        <v>195000</v>
      </c>
      <c r="V1033" s="6">
        <f>Table1[[#This Row],[eu_sales]]/(2017-Table1[[#This Row],[year_of_release]])</f>
        <v>345000</v>
      </c>
      <c r="W1033" s="6">
        <f>Table1[[#This Row],[jp_sales]]/(2017-Table1[[#This Row],[year_of_release]])</f>
        <v>0</v>
      </c>
      <c r="X1033" s="6">
        <f>Table1[[#This Row],[other_sales]]/(2017-Table1[[#This Row],[year_of_release]])</f>
        <v>45000</v>
      </c>
      <c r="Y1033" s="4">
        <v>567732286</v>
      </c>
      <c r="Z1033" s="4">
        <v>444588718</v>
      </c>
      <c r="AA1033" s="4">
        <v>127141000</v>
      </c>
      <c r="AB1033" s="1">
        <f>Table1[[#This Row],[na_sales]]/Table1[[#This Row],[NA population]]</f>
        <v>6.8694349364517202E-4</v>
      </c>
      <c r="AC1033" s="1">
        <f>Table1[[#This Row],[eu_sales]]/Table1[[#This Row],[Eu population]]</f>
        <v>1.5519961979781952E-3</v>
      </c>
      <c r="AD1033" s="1">
        <f>Table1[[#This Row],[jp_sales]]/Table1[[#This Row],[Jp population]]</f>
        <v>0</v>
      </c>
    </row>
    <row r="1034" spans="1:30" x14ac:dyDescent="0.25">
      <c r="A1034" t="s">
        <v>1157</v>
      </c>
      <c r="B1034" t="s">
        <v>39</v>
      </c>
      <c r="C1034">
        <v>2009</v>
      </c>
      <c r="D1034" t="s">
        <v>65</v>
      </c>
      <c r="E1034" t="s">
        <v>425</v>
      </c>
      <c r="F1034" s="4">
        <v>480000</v>
      </c>
      <c r="G1034" s="4">
        <v>480000</v>
      </c>
      <c r="H1034" s="4">
        <v>10000</v>
      </c>
      <c r="I1034" s="4">
        <v>200000</v>
      </c>
      <c r="J1034">
        <v>8.1</v>
      </c>
      <c r="K1034">
        <v>38</v>
      </c>
      <c r="L1034">
        <v>8.1</v>
      </c>
      <c r="M1034" s="4">
        <v>55</v>
      </c>
      <c r="N1034" t="s">
        <v>529</v>
      </c>
      <c r="O1034" t="s">
        <v>67</v>
      </c>
      <c r="P1034" s="4">
        <v>1170000</v>
      </c>
      <c r="Q1034" s="3">
        <f>AVERAGE(Table1[[#This Row],[critic_score]],Table1[[#This Row],[user_score]])</f>
        <v>8.1</v>
      </c>
      <c r="R1034" s="4">
        <f>Table1[[#This Row],[user_count]]+Table1[[#This Row],[critic_count]]</f>
        <v>93</v>
      </c>
      <c r="S1034" s="2">
        <f>100000*Table1[[#This Row],[review_count]]/Table1[[#This Row],[total sales]]</f>
        <v>7.9487179487179489</v>
      </c>
      <c r="T1034" s="2">
        <f>Table1[[#This Row],[total sales]]/(2017-Table1[[#This Row],[year_of_release]])</f>
        <v>146250</v>
      </c>
      <c r="U1034" s="9">
        <f>Table1[[#This Row],[na_sales]]/(2017-Table1[[#This Row],[year_of_release]])</f>
        <v>60000</v>
      </c>
      <c r="V1034" s="6">
        <f>Table1[[#This Row],[eu_sales]]/(2017-Table1[[#This Row],[year_of_release]])</f>
        <v>60000</v>
      </c>
      <c r="W1034" s="6">
        <f>Table1[[#This Row],[jp_sales]]/(2017-Table1[[#This Row],[year_of_release]])</f>
        <v>1250</v>
      </c>
      <c r="X1034" s="6">
        <f>Table1[[#This Row],[other_sales]]/(2017-Table1[[#This Row],[year_of_release]])</f>
        <v>25000</v>
      </c>
      <c r="Y1034" s="4">
        <v>534740514</v>
      </c>
      <c r="Z1034" s="4">
        <v>441041694</v>
      </c>
      <c r="AA1034" s="4">
        <v>128047000</v>
      </c>
      <c r="AB1034" s="1">
        <f>Table1[[#This Row],[na_sales]]/Table1[[#This Row],[NA population]]</f>
        <v>8.9763163147948803E-4</v>
      </c>
      <c r="AC1034" s="1">
        <f>Table1[[#This Row],[eu_sales]]/Table1[[#This Row],[Eu population]]</f>
        <v>1.0883324786068866E-3</v>
      </c>
      <c r="AD1034" s="1">
        <f>Table1[[#This Row],[jp_sales]]/Table1[[#This Row],[Jp population]]</f>
        <v>7.809632400602903E-5</v>
      </c>
    </row>
    <row r="1035" spans="1:30" x14ac:dyDescent="0.25">
      <c r="A1035" t="s">
        <v>210</v>
      </c>
      <c r="B1035" t="s">
        <v>103</v>
      </c>
      <c r="C1035">
        <v>2003</v>
      </c>
      <c r="D1035" t="s">
        <v>54</v>
      </c>
      <c r="E1035" t="s">
        <v>100</v>
      </c>
      <c r="F1035" s="4">
        <v>760000</v>
      </c>
      <c r="G1035" s="4">
        <v>360000</v>
      </c>
      <c r="H1035" s="4">
        <v>0</v>
      </c>
      <c r="I1035" s="4">
        <v>50000</v>
      </c>
      <c r="J1035">
        <v>6.5</v>
      </c>
      <c r="K1035">
        <v>23</v>
      </c>
      <c r="L1035">
        <v>5.8</v>
      </c>
      <c r="M1035" s="4">
        <v>28</v>
      </c>
      <c r="N1035" t="s">
        <v>143</v>
      </c>
      <c r="O1035" t="s">
        <v>67</v>
      </c>
      <c r="P1035" s="4">
        <v>1170000</v>
      </c>
      <c r="Q1035" s="3">
        <f>AVERAGE(Table1[[#This Row],[critic_score]],Table1[[#This Row],[user_score]])</f>
        <v>6.15</v>
      </c>
      <c r="R1035" s="4">
        <f>Table1[[#This Row],[user_count]]+Table1[[#This Row],[critic_count]]</f>
        <v>51</v>
      </c>
      <c r="S1035" s="2">
        <f>100000*Table1[[#This Row],[review_count]]/Table1[[#This Row],[total sales]]</f>
        <v>4.3589743589743586</v>
      </c>
      <c r="T1035" s="2">
        <f>Table1[[#This Row],[total sales]]/(2017-Table1[[#This Row],[year_of_release]])</f>
        <v>83571.428571428565</v>
      </c>
      <c r="U1035" s="9">
        <f>Table1[[#This Row],[na_sales]]/(2017-Table1[[#This Row],[year_of_release]])</f>
        <v>54285.714285714283</v>
      </c>
      <c r="V1035" s="6">
        <f>Table1[[#This Row],[eu_sales]]/(2017-Table1[[#This Row],[year_of_release]])</f>
        <v>25714.285714285714</v>
      </c>
      <c r="W1035" s="6">
        <f>Table1[[#This Row],[jp_sales]]/(2017-Table1[[#This Row],[year_of_release]])</f>
        <v>0</v>
      </c>
      <c r="X1035" s="6">
        <f>Table1[[#This Row],[other_sales]]/(2017-Table1[[#This Row],[year_of_release]])</f>
        <v>3571.4285714285716</v>
      </c>
      <c r="Y1035" s="4">
        <v>500125528</v>
      </c>
      <c r="Z1035" s="4">
        <v>432552540</v>
      </c>
      <c r="AA1035" s="4">
        <v>127718000</v>
      </c>
      <c r="AB1035" s="1">
        <f>Table1[[#This Row],[na_sales]]/Table1[[#This Row],[NA population]]</f>
        <v>1.5196184906602088E-3</v>
      </c>
      <c r="AC1035" s="1">
        <f>Table1[[#This Row],[eu_sales]]/Table1[[#This Row],[Eu population]]</f>
        <v>8.3226883837047867E-4</v>
      </c>
      <c r="AD1035" s="1">
        <f>Table1[[#This Row],[jp_sales]]/Table1[[#This Row],[Jp population]]</f>
        <v>0</v>
      </c>
    </row>
    <row r="1036" spans="1:30" x14ac:dyDescent="0.25">
      <c r="A1036" t="s">
        <v>841</v>
      </c>
      <c r="B1036" t="s">
        <v>39</v>
      </c>
      <c r="C1036">
        <v>2008</v>
      </c>
      <c r="D1036" t="s">
        <v>54</v>
      </c>
      <c r="E1036" t="s">
        <v>100</v>
      </c>
      <c r="F1036" s="4">
        <v>740000</v>
      </c>
      <c r="G1036" s="4">
        <v>260000</v>
      </c>
      <c r="H1036" s="4">
        <v>20000</v>
      </c>
      <c r="I1036" s="4">
        <v>150000</v>
      </c>
      <c r="J1036">
        <v>7.4</v>
      </c>
      <c r="K1036">
        <v>43</v>
      </c>
      <c r="L1036">
        <v>7.3</v>
      </c>
      <c r="M1036" s="4">
        <v>118</v>
      </c>
      <c r="N1036" t="s">
        <v>842</v>
      </c>
      <c r="O1036" t="s">
        <v>43</v>
      </c>
      <c r="P1036" s="4">
        <v>1170000</v>
      </c>
      <c r="Q1036" s="3">
        <f>AVERAGE(Table1[[#This Row],[critic_score]],Table1[[#This Row],[user_score]])</f>
        <v>7.35</v>
      </c>
      <c r="R1036" s="4">
        <f>Table1[[#This Row],[user_count]]+Table1[[#This Row],[critic_count]]</f>
        <v>161</v>
      </c>
      <c r="S1036" s="2">
        <f>100000*Table1[[#This Row],[review_count]]/Table1[[#This Row],[total sales]]</f>
        <v>13.760683760683762</v>
      </c>
      <c r="T1036" s="2">
        <f>Table1[[#This Row],[total sales]]/(2017-Table1[[#This Row],[year_of_release]])</f>
        <v>130000</v>
      </c>
      <c r="U1036" s="9">
        <f>Table1[[#This Row],[na_sales]]/(2017-Table1[[#This Row],[year_of_release]])</f>
        <v>82222.222222222219</v>
      </c>
      <c r="V1036" s="6">
        <f>Table1[[#This Row],[eu_sales]]/(2017-Table1[[#This Row],[year_of_release]])</f>
        <v>28888.888888888891</v>
      </c>
      <c r="W1036" s="6">
        <f>Table1[[#This Row],[jp_sales]]/(2017-Table1[[#This Row],[year_of_release]])</f>
        <v>2222.2222222222222</v>
      </c>
      <c r="X1036" s="6">
        <f>Table1[[#This Row],[other_sales]]/(2017-Table1[[#This Row],[year_of_release]])</f>
        <v>16666.666666666668</v>
      </c>
      <c r="Y1036" s="4">
        <v>528816311</v>
      </c>
      <c r="Z1036" s="4">
        <v>440001482</v>
      </c>
      <c r="AA1036" s="4">
        <v>128063000</v>
      </c>
      <c r="AB1036" s="1">
        <f>Table1[[#This Row],[na_sales]]/Table1[[#This Row],[NA population]]</f>
        <v>1.3993516928414108E-3</v>
      </c>
      <c r="AC1036" s="1">
        <f>Table1[[#This Row],[eu_sales]]/Table1[[#This Row],[Eu population]]</f>
        <v>5.9090710062653835E-4</v>
      </c>
      <c r="AD1036" s="1">
        <f>Table1[[#This Row],[jp_sales]]/Table1[[#This Row],[Jp population]]</f>
        <v>1.5617313353583783E-4</v>
      </c>
    </row>
    <row r="1037" spans="1:30" x14ac:dyDescent="0.25">
      <c r="A1037" t="s">
        <v>1158</v>
      </c>
      <c r="B1037" t="s">
        <v>113</v>
      </c>
      <c r="C1037">
        <v>2008</v>
      </c>
      <c r="D1037" t="s">
        <v>225</v>
      </c>
      <c r="E1037" t="s">
        <v>100</v>
      </c>
      <c r="F1037" s="4">
        <v>30000</v>
      </c>
      <c r="G1037" s="4">
        <v>1060000</v>
      </c>
      <c r="H1037" s="4">
        <v>0</v>
      </c>
      <c r="I1037" s="4">
        <v>80000</v>
      </c>
      <c r="J1037">
        <v>8.4</v>
      </c>
      <c r="K1037">
        <v>75</v>
      </c>
      <c r="L1037">
        <v>5.3</v>
      </c>
      <c r="M1037" s="4">
        <v>1711</v>
      </c>
      <c r="N1037" t="s">
        <v>321</v>
      </c>
      <c r="O1037" t="s">
        <v>84</v>
      </c>
      <c r="P1037" s="4">
        <v>1170000</v>
      </c>
      <c r="Q1037" s="3">
        <f>AVERAGE(Table1[[#This Row],[critic_score]],Table1[[#This Row],[user_score]])</f>
        <v>6.85</v>
      </c>
      <c r="R1037" s="4">
        <f>Table1[[#This Row],[user_count]]+Table1[[#This Row],[critic_count]]</f>
        <v>1786</v>
      </c>
      <c r="S1037" s="2">
        <f>100000*Table1[[#This Row],[review_count]]/Table1[[#This Row],[total sales]]</f>
        <v>152.64957264957266</v>
      </c>
      <c r="T1037" s="2">
        <f>Table1[[#This Row],[total sales]]/(2017-Table1[[#This Row],[year_of_release]])</f>
        <v>130000</v>
      </c>
      <c r="U1037" s="9">
        <f>Table1[[#This Row],[na_sales]]/(2017-Table1[[#This Row],[year_of_release]])</f>
        <v>3333.3333333333335</v>
      </c>
      <c r="V1037" s="6">
        <f>Table1[[#This Row],[eu_sales]]/(2017-Table1[[#This Row],[year_of_release]])</f>
        <v>117777.77777777778</v>
      </c>
      <c r="W1037" s="6">
        <f>Table1[[#This Row],[jp_sales]]/(2017-Table1[[#This Row],[year_of_release]])</f>
        <v>0</v>
      </c>
      <c r="X1037" s="6">
        <f>Table1[[#This Row],[other_sales]]/(2017-Table1[[#This Row],[year_of_release]])</f>
        <v>8888.8888888888887</v>
      </c>
      <c r="Y1037" s="4">
        <v>528816311</v>
      </c>
      <c r="Z1037" s="4">
        <v>440001482</v>
      </c>
      <c r="AA1037" s="4">
        <v>128063000</v>
      </c>
      <c r="AB1037" s="1">
        <f>Table1[[#This Row],[na_sales]]/Table1[[#This Row],[NA population]]</f>
        <v>5.6730474034111254E-5</v>
      </c>
      <c r="AC1037" s="1">
        <f>Table1[[#This Row],[eu_sales]]/Table1[[#This Row],[Eu population]]</f>
        <v>2.4090827948620411E-3</v>
      </c>
      <c r="AD1037" s="1">
        <f>Table1[[#This Row],[jp_sales]]/Table1[[#This Row],[Jp population]]</f>
        <v>0</v>
      </c>
    </row>
    <row r="1038" spans="1:30" x14ac:dyDescent="0.25">
      <c r="A1038" t="s">
        <v>768</v>
      </c>
      <c r="B1038" t="s">
        <v>39</v>
      </c>
      <c r="C1038">
        <v>2011</v>
      </c>
      <c r="D1038" t="s">
        <v>40</v>
      </c>
      <c r="E1038" t="s">
        <v>183</v>
      </c>
      <c r="F1038" s="4">
        <v>520000</v>
      </c>
      <c r="G1038" s="4">
        <v>460000</v>
      </c>
      <c r="H1038" s="4">
        <v>0</v>
      </c>
      <c r="I1038" s="4">
        <v>190000</v>
      </c>
      <c r="J1038">
        <v>7.6</v>
      </c>
      <c r="K1038">
        <v>36</v>
      </c>
      <c r="L1038">
        <v>7.3</v>
      </c>
      <c r="M1038" s="4">
        <v>34</v>
      </c>
      <c r="N1038" t="s">
        <v>184</v>
      </c>
      <c r="O1038" t="s">
        <v>84</v>
      </c>
      <c r="P1038" s="4">
        <v>1170000</v>
      </c>
      <c r="Q1038" s="3">
        <f>AVERAGE(Table1[[#This Row],[critic_score]],Table1[[#This Row],[user_score]])</f>
        <v>7.4499999999999993</v>
      </c>
      <c r="R1038" s="4">
        <f>Table1[[#This Row],[user_count]]+Table1[[#This Row],[critic_count]]</f>
        <v>70</v>
      </c>
      <c r="S1038" s="2">
        <f>100000*Table1[[#This Row],[review_count]]/Table1[[#This Row],[total sales]]</f>
        <v>5.982905982905983</v>
      </c>
      <c r="T1038" s="2">
        <f>Table1[[#This Row],[total sales]]/(2017-Table1[[#This Row],[year_of_release]])</f>
        <v>195000</v>
      </c>
      <c r="U1038" s="9">
        <f>Table1[[#This Row],[na_sales]]/(2017-Table1[[#This Row],[year_of_release]])</f>
        <v>86666.666666666672</v>
      </c>
      <c r="V1038" s="6">
        <f>Table1[[#This Row],[eu_sales]]/(2017-Table1[[#This Row],[year_of_release]])</f>
        <v>76666.666666666672</v>
      </c>
      <c r="W1038" s="6">
        <f>Table1[[#This Row],[jp_sales]]/(2017-Table1[[#This Row],[year_of_release]])</f>
        <v>0</v>
      </c>
      <c r="X1038" s="6">
        <f>Table1[[#This Row],[other_sales]]/(2017-Table1[[#This Row],[year_of_release]])</f>
        <v>31666.666666666668</v>
      </c>
      <c r="Y1038" s="4">
        <v>545961365</v>
      </c>
      <c r="Z1038" s="4">
        <v>440756453</v>
      </c>
      <c r="AA1038" s="4">
        <v>127833000</v>
      </c>
      <c r="AB1038" s="1">
        <f>Table1[[#This Row],[na_sales]]/Table1[[#This Row],[NA population]]</f>
        <v>9.5244834769581176E-4</v>
      </c>
      <c r="AC1038" s="1">
        <f>Table1[[#This Row],[eu_sales]]/Table1[[#This Row],[Eu population]]</f>
        <v>1.0436602728536796E-3</v>
      </c>
      <c r="AD1038" s="1">
        <f>Table1[[#This Row],[jp_sales]]/Table1[[#This Row],[Jp population]]</f>
        <v>0</v>
      </c>
    </row>
    <row r="1039" spans="1:30" x14ac:dyDescent="0.25">
      <c r="A1039" t="s">
        <v>1160</v>
      </c>
      <c r="B1039" t="s">
        <v>45</v>
      </c>
      <c r="C1039">
        <v>2006</v>
      </c>
      <c r="D1039" t="s">
        <v>23</v>
      </c>
      <c r="E1039" t="s">
        <v>41</v>
      </c>
      <c r="F1039" s="4">
        <v>970000</v>
      </c>
      <c r="G1039" s="4">
        <v>40000</v>
      </c>
      <c r="H1039" s="4">
        <v>0</v>
      </c>
      <c r="I1039" s="4">
        <v>160000</v>
      </c>
      <c r="J1039">
        <v>8.5</v>
      </c>
      <c r="K1039">
        <v>19</v>
      </c>
      <c r="L1039">
        <v>8.9</v>
      </c>
      <c r="M1039" s="4">
        <v>53</v>
      </c>
      <c r="N1039" t="s">
        <v>152</v>
      </c>
      <c r="O1039" t="s">
        <v>84</v>
      </c>
      <c r="P1039" s="4">
        <v>1170000</v>
      </c>
      <c r="Q1039" s="3">
        <f>AVERAGE(Table1[[#This Row],[critic_score]],Table1[[#This Row],[user_score]])</f>
        <v>8.6999999999999993</v>
      </c>
      <c r="R1039" s="4">
        <f>Table1[[#This Row],[user_count]]+Table1[[#This Row],[critic_count]]</f>
        <v>72</v>
      </c>
      <c r="S1039" s="2">
        <f>100000*Table1[[#This Row],[review_count]]/Table1[[#This Row],[total sales]]</f>
        <v>6.1538461538461542</v>
      </c>
      <c r="T1039" s="2">
        <f>Table1[[#This Row],[total sales]]/(2017-Table1[[#This Row],[year_of_release]])</f>
        <v>106363.63636363637</v>
      </c>
      <c r="U1039" s="9">
        <f>Table1[[#This Row],[na_sales]]/(2017-Table1[[#This Row],[year_of_release]])</f>
        <v>88181.818181818177</v>
      </c>
      <c r="V1039" s="6">
        <f>Table1[[#This Row],[eu_sales]]/(2017-Table1[[#This Row],[year_of_release]])</f>
        <v>3636.3636363636365</v>
      </c>
      <c r="W1039" s="6">
        <f>Table1[[#This Row],[jp_sales]]/(2017-Table1[[#This Row],[year_of_release]])</f>
        <v>0</v>
      </c>
      <c r="X1039" s="6">
        <f>Table1[[#This Row],[other_sales]]/(2017-Table1[[#This Row],[year_of_release]])</f>
        <v>14545.454545454546</v>
      </c>
      <c r="Y1039" s="4">
        <v>516818555</v>
      </c>
      <c r="Z1039" s="4">
        <v>437126892</v>
      </c>
      <c r="AA1039" s="4">
        <v>127854000</v>
      </c>
      <c r="AB1039" s="1">
        <f>Table1[[#This Row],[na_sales]]/Table1[[#This Row],[NA population]]</f>
        <v>1.876867598145736E-3</v>
      </c>
      <c r="AC1039" s="1">
        <f>Table1[[#This Row],[eu_sales]]/Table1[[#This Row],[Eu population]]</f>
        <v>9.1506609938790949E-5</v>
      </c>
      <c r="AD1039" s="1">
        <f>Table1[[#This Row],[jp_sales]]/Table1[[#This Row],[Jp population]]</f>
        <v>0</v>
      </c>
    </row>
    <row r="1040" spans="1:30" x14ac:dyDescent="0.25">
      <c r="A1040" t="s">
        <v>1163</v>
      </c>
      <c r="B1040" t="s">
        <v>39</v>
      </c>
      <c r="C1040">
        <v>2006</v>
      </c>
      <c r="D1040" t="s">
        <v>27</v>
      </c>
      <c r="E1040" t="s">
        <v>403</v>
      </c>
      <c r="F1040" s="4">
        <v>410000</v>
      </c>
      <c r="G1040" s="4">
        <v>60000</v>
      </c>
      <c r="H1040" s="4">
        <v>40000</v>
      </c>
      <c r="I1040" s="4">
        <v>660000</v>
      </c>
      <c r="J1040">
        <v>4.3</v>
      </c>
      <c r="K1040">
        <v>17</v>
      </c>
      <c r="L1040">
        <v>4.0999999999999996</v>
      </c>
      <c r="M1040" s="4">
        <v>176</v>
      </c>
      <c r="N1040" t="s">
        <v>444</v>
      </c>
      <c r="O1040" t="s">
        <v>84</v>
      </c>
      <c r="P1040" s="4">
        <v>1170000</v>
      </c>
      <c r="Q1040" s="3">
        <f>AVERAGE(Table1[[#This Row],[critic_score]],Table1[[#This Row],[user_score]])</f>
        <v>4.1999999999999993</v>
      </c>
      <c r="R1040" s="4">
        <f>Table1[[#This Row],[user_count]]+Table1[[#This Row],[critic_count]]</f>
        <v>193</v>
      </c>
      <c r="S1040" s="2">
        <f>100000*Table1[[#This Row],[review_count]]/Table1[[#This Row],[total sales]]</f>
        <v>16.495726495726494</v>
      </c>
      <c r="T1040" s="2">
        <f>Table1[[#This Row],[total sales]]/(2017-Table1[[#This Row],[year_of_release]])</f>
        <v>106363.63636363637</v>
      </c>
      <c r="U1040" s="9">
        <f>Table1[[#This Row],[na_sales]]/(2017-Table1[[#This Row],[year_of_release]])</f>
        <v>37272.727272727272</v>
      </c>
      <c r="V1040" s="6">
        <f>Table1[[#This Row],[eu_sales]]/(2017-Table1[[#This Row],[year_of_release]])</f>
        <v>5454.545454545455</v>
      </c>
      <c r="W1040" s="6">
        <f>Table1[[#This Row],[jp_sales]]/(2017-Table1[[#This Row],[year_of_release]])</f>
        <v>3636.3636363636365</v>
      </c>
      <c r="X1040" s="6">
        <f>Table1[[#This Row],[other_sales]]/(2017-Table1[[#This Row],[year_of_release]])</f>
        <v>60000</v>
      </c>
      <c r="Y1040" s="4">
        <v>516818555</v>
      </c>
      <c r="Z1040" s="4">
        <v>437126892</v>
      </c>
      <c r="AA1040" s="4">
        <v>127854000</v>
      </c>
      <c r="AB1040" s="1">
        <f>Table1[[#This Row],[na_sales]]/Table1[[#This Row],[NA population]]</f>
        <v>7.9331517035025956E-4</v>
      </c>
      <c r="AC1040" s="1">
        <f>Table1[[#This Row],[eu_sales]]/Table1[[#This Row],[Eu population]]</f>
        <v>1.3725991490818644E-4</v>
      </c>
      <c r="AD1040" s="1">
        <f>Table1[[#This Row],[jp_sales]]/Table1[[#This Row],[Jp population]]</f>
        <v>3.1285685234720852E-4</v>
      </c>
    </row>
    <row r="1041" spans="1:30" x14ac:dyDescent="0.25">
      <c r="A1041" t="s">
        <v>1159</v>
      </c>
      <c r="B1041" t="s">
        <v>159</v>
      </c>
      <c r="C1041">
        <v>2004</v>
      </c>
      <c r="D1041" t="s">
        <v>49</v>
      </c>
      <c r="E1041" t="s">
        <v>20</v>
      </c>
      <c r="F1041" s="4">
        <v>680000</v>
      </c>
      <c r="G1041" s="4">
        <v>250000</v>
      </c>
      <c r="H1041" s="4">
        <v>210000</v>
      </c>
      <c r="I1041" s="4">
        <v>20000</v>
      </c>
      <c r="J1041">
        <v>8.1</v>
      </c>
      <c r="K1041">
        <v>43</v>
      </c>
      <c r="L1041">
        <v>8</v>
      </c>
      <c r="M1041" s="4">
        <v>31</v>
      </c>
      <c r="N1041" t="s">
        <v>20</v>
      </c>
      <c r="O1041" t="s">
        <v>21</v>
      </c>
      <c r="P1041" s="4">
        <v>1160000</v>
      </c>
      <c r="Q1041" s="3">
        <f>AVERAGE(Table1[[#This Row],[critic_score]],Table1[[#This Row],[user_score]])</f>
        <v>8.0500000000000007</v>
      </c>
      <c r="R1041" s="4">
        <f>Table1[[#This Row],[user_count]]+Table1[[#This Row],[critic_count]]</f>
        <v>74</v>
      </c>
      <c r="S1041" s="2">
        <f>100000*Table1[[#This Row],[review_count]]/Table1[[#This Row],[total sales]]</f>
        <v>6.3793103448275863</v>
      </c>
      <c r="T1041" s="2">
        <f>Table1[[#This Row],[total sales]]/(2017-Table1[[#This Row],[year_of_release]])</f>
        <v>89230.769230769234</v>
      </c>
      <c r="U1041" s="9">
        <f>Table1[[#This Row],[na_sales]]/(2017-Table1[[#This Row],[year_of_release]])</f>
        <v>52307.692307692305</v>
      </c>
      <c r="V1041" s="6">
        <f>Table1[[#This Row],[eu_sales]]/(2017-Table1[[#This Row],[year_of_release]])</f>
        <v>19230.76923076923</v>
      </c>
      <c r="W1041" s="6">
        <f>Table1[[#This Row],[jp_sales]]/(2017-Table1[[#This Row],[year_of_release]])</f>
        <v>16153.846153846154</v>
      </c>
      <c r="X1041" s="6">
        <f>Table1[[#This Row],[other_sales]]/(2017-Table1[[#This Row],[year_of_release]])</f>
        <v>1538.4615384615386</v>
      </c>
      <c r="Y1041" s="4">
        <v>505524224</v>
      </c>
      <c r="Z1041" s="4">
        <v>434174638</v>
      </c>
      <c r="AA1041" s="4">
        <v>127761000</v>
      </c>
      <c r="AB1041" s="1">
        <f>Table1[[#This Row],[na_sales]]/Table1[[#This Row],[NA population]]</f>
        <v>1.3451383093364879E-3</v>
      </c>
      <c r="AC1041" s="1">
        <f>Table1[[#This Row],[eu_sales]]/Table1[[#This Row],[Eu population]]</f>
        <v>5.7580516713645537E-4</v>
      </c>
      <c r="AD1041" s="1">
        <f>Table1[[#This Row],[jp_sales]]/Table1[[#This Row],[Jp population]]</f>
        <v>1.6436940850494282E-3</v>
      </c>
    </row>
    <row r="1042" spans="1:30" x14ac:dyDescent="0.25">
      <c r="A1042" t="s">
        <v>1161</v>
      </c>
      <c r="B1042" t="s">
        <v>45</v>
      </c>
      <c r="C1042">
        <v>2004</v>
      </c>
      <c r="D1042" t="s">
        <v>54</v>
      </c>
      <c r="E1042" t="s">
        <v>83</v>
      </c>
      <c r="F1042" s="4">
        <v>570000</v>
      </c>
      <c r="G1042" s="4">
        <v>440000</v>
      </c>
      <c r="H1042" s="4">
        <v>0</v>
      </c>
      <c r="I1042" s="4">
        <v>150000</v>
      </c>
      <c r="J1042">
        <v>7</v>
      </c>
      <c r="K1042">
        <v>31</v>
      </c>
      <c r="L1042">
        <v>6.3</v>
      </c>
      <c r="M1042" s="4">
        <v>24</v>
      </c>
      <c r="N1042" t="s">
        <v>773</v>
      </c>
      <c r="O1042" t="s">
        <v>67</v>
      </c>
      <c r="P1042" s="4">
        <v>1160000</v>
      </c>
      <c r="Q1042" s="3">
        <f>AVERAGE(Table1[[#This Row],[critic_score]],Table1[[#This Row],[user_score]])</f>
        <v>6.65</v>
      </c>
      <c r="R1042" s="4">
        <f>Table1[[#This Row],[user_count]]+Table1[[#This Row],[critic_count]]</f>
        <v>55</v>
      </c>
      <c r="S1042" s="2">
        <f>100000*Table1[[#This Row],[review_count]]/Table1[[#This Row],[total sales]]</f>
        <v>4.7413793103448274</v>
      </c>
      <c r="T1042" s="2">
        <f>Table1[[#This Row],[total sales]]/(2017-Table1[[#This Row],[year_of_release]])</f>
        <v>89230.769230769234</v>
      </c>
      <c r="U1042" s="9">
        <f>Table1[[#This Row],[na_sales]]/(2017-Table1[[#This Row],[year_of_release]])</f>
        <v>43846.153846153844</v>
      </c>
      <c r="V1042" s="6">
        <f>Table1[[#This Row],[eu_sales]]/(2017-Table1[[#This Row],[year_of_release]])</f>
        <v>33846.153846153844</v>
      </c>
      <c r="W1042" s="6">
        <f>Table1[[#This Row],[jp_sales]]/(2017-Table1[[#This Row],[year_of_release]])</f>
        <v>0</v>
      </c>
      <c r="X1042" s="6">
        <f>Table1[[#This Row],[other_sales]]/(2017-Table1[[#This Row],[year_of_release]])</f>
        <v>11538.461538461539</v>
      </c>
      <c r="Y1042" s="4">
        <v>505524224</v>
      </c>
      <c r="Z1042" s="4">
        <v>434174638</v>
      </c>
      <c r="AA1042" s="4">
        <v>127761000</v>
      </c>
      <c r="AB1042" s="1">
        <f>Table1[[#This Row],[na_sales]]/Table1[[#This Row],[NA population]]</f>
        <v>1.1275424063555855E-3</v>
      </c>
      <c r="AC1042" s="1">
        <f>Table1[[#This Row],[eu_sales]]/Table1[[#This Row],[Eu population]]</f>
        <v>1.0134170941601614E-3</v>
      </c>
      <c r="AD1042" s="1">
        <f>Table1[[#This Row],[jp_sales]]/Table1[[#This Row],[Jp population]]</f>
        <v>0</v>
      </c>
    </row>
    <row r="1043" spans="1:30" x14ac:dyDescent="0.25">
      <c r="A1043" t="s">
        <v>1162</v>
      </c>
      <c r="B1043" t="s">
        <v>34</v>
      </c>
      <c r="C1043">
        <v>2008</v>
      </c>
      <c r="D1043" t="s">
        <v>27</v>
      </c>
      <c r="E1043" t="s">
        <v>100</v>
      </c>
      <c r="F1043" s="4">
        <v>510000</v>
      </c>
      <c r="G1043" s="4">
        <v>510000</v>
      </c>
      <c r="H1043" s="4">
        <v>10000</v>
      </c>
      <c r="I1043" s="4">
        <v>130000</v>
      </c>
      <c r="J1043">
        <v>7.9</v>
      </c>
      <c r="K1043">
        <v>82</v>
      </c>
      <c r="L1043">
        <v>7.6</v>
      </c>
      <c r="M1043" s="4">
        <v>328</v>
      </c>
      <c r="N1043" t="s">
        <v>128</v>
      </c>
      <c r="O1043" t="s">
        <v>67</v>
      </c>
      <c r="P1043" s="4">
        <v>1160000</v>
      </c>
      <c r="Q1043" s="3">
        <f>AVERAGE(Table1[[#This Row],[critic_score]],Table1[[#This Row],[user_score]])</f>
        <v>7.75</v>
      </c>
      <c r="R1043" s="4">
        <f>Table1[[#This Row],[user_count]]+Table1[[#This Row],[critic_count]]</f>
        <v>410</v>
      </c>
      <c r="S1043" s="2">
        <f>100000*Table1[[#This Row],[review_count]]/Table1[[#This Row],[total sales]]</f>
        <v>35.344827586206897</v>
      </c>
      <c r="T1043" s="2">
        <f>Table1[[#This Row],[total sales]]/(2017-Table1[[#This Row],[year_of_release]])</f>
        <v>128888.88888888889</v>
      </c>
      <c r="U1043" s="9">
        <f>Table1[[#This Row],[na_sales]]/(2017-Table1[[#This Row],[year_of_release]])</f>
        <v>56666.666666666664</v>
      </c>
      <c r="V1043" s="6">
        <f>Table1[[#This Row],[eu_sales]]/(2017-Table1[[#This Row],[year_of_release]])</f>
        <v>56666.666666666664</v>
      </c>
      <c r="W1043" s="6">
        <f>Table1[[#This Row],[jp_sales]]/(2017-Table1[[#This Row],[year_of_release]])</f>
        <v>1111.1111111111111</v>
      </c>
      <c r="X1043" s="6">
        <f>Table1[[#This Row],[other_sales]]/(2017-Table1[[#This Row],[year_of_release]])</f>
        <v>14444.444444444445</v>
      </c>
      <c r="Y1043" s="4">
        <v>528816311</v>
      </c>
      <c r="Z1043" s="4">
        <v>440001482</v>
      </c>
      <c r="AA1043" s="4">
        <v>128063000</v>
      </c>
      <c r="AB1043" s="1">
        <f>Table1[[#This Row],[na_sales]]/Table1[[#This Row],[NA population]]</f>
        <v>9.6441805857989124E-4</v>
      </c>
      <c r="AC1043" s="1">
        <f>Table1[[#This Row],[eu_sales]]/Table1[[#This Row],[Eu population]]</f>
        <v>1.1590870050751329E-3</v>
      </c>
      <c r="AD1043" s="1">
        <f>Table1[[#This Row],[jp_sales]]/Table1[[#This Row],[Jp population]]</f>
        <v>7.8086566767918917E-5</v>
      </c>
    </row>
    <row r="1044" spans="1:30" x14ac:dyDescent="0.25">
      <c r="A1044" t="s">
        <v>1164</v>
      </c>
      <c r="B1044" t="s">
        <v>45</v>
      </c>
      <c r="C1044">
        <v>2001</v>
      </c>
      <c r="D1044" t="s">
        <v>23</v>
      </c>
      <c r="E1044" t="s">
        <v>100</v>
      </c>
      <c r="F1044" s="4">
        <v>570000</v>
      </c>
      <c r="G1044" s="4">
        <v>440000</v>
      </c>
      <c r="H1044" s="4">
        <v>0</v>
      </c>
      <c r="I1044" s="4">
        <v>150000</v>
      </c>
      <c r="J1044">
        <v>8.5</v>
      </c>
      <c r="K1044">
        <v>17</v>
      </c>
      <c r="L1044">
        <v>8.5</v>
      </c>
      <c r="M1044" s="4">
        <v>22</v>
      </c>
      <c r="N1044" t="s">
        <v>101</v>
      </c>
      <c r="O1044" t="s">
        <v>21</v>
      </c>
      <c r="P1044" s="4">
        <v>1160000</v>
      </c>
      <c r="Q1044" s="3">
        <f>AVERAGE(Table1[[#This Row],[critic_score]],Table1[[#This Row],[user_score]])</f>
        <v>8.5</v>
      </c>
      <c r="R1044" s="4">
        <f>Table1[[#This Row],[user_count]]+Table1[[#This Row],[critic_count]]</f>
        <v>39</v>
      </c>
      <c r="S1044" s="2">
        <f>100000*Table1[[#This Row],[review_count]]/Table1[[#This Row],[total sales]]</f>
        <v>3.3620689655172415</v>
      </c>
      <c r="T1044" s="2">
        <f>Table1[[#This Row],[total sales]]/(2017-Table1[[#This Row],[year_of_release]])</f>
        <v>72500</v>
      </c>
      <c r="U1044" s="9">
        <f>Table1[[#This Row],[na_sales]]/(2017-Table1[[#This Row],[year_of_release]])</f>
        <v>35625</v>
      </c>
      <c r="V1044" s="6">
        <f>Table1[[#This Row],[eu_sales]]/(2017-Table1[[#This Row],[year_of_release]])</f>
        <v>27500</v>
      </c>
      <c r="W1044" s="6">
        <f>Table1[[#This Row],[jp_sales]]/(2017-Table1[[#This Row],[year_of_release]])</f>
        <v>0</v>
      </c>
      <c r="X1044" s="6">
        <f>Table1[[#This Row],[other_sales]]/(2017-Table1[[#This Row],[year_of_release]])</f>
        <v>9375</v>
      </c>
      <c r="Y1044" s="4">
        <v>489752572</v>
      </c>
      <c r="Z1044" s="4">
        <v>430035992</v>
      </c>
      <c r="AA1044" s="4">
        <v>127149000</v>
      </c>
      <c r="AB1044" s="1">
        <f>Table1[[#This Row],[na_sales]]/Table1[[#This Row],[NA population]]</f>
        <v>1.163852999632639E-3</v>
      </c>
      <c r="AC1044" s="1">
        <f>Table1[[#This Row],[eu_sales]]/Table1[[#This Row],[Eu population]]</f>
        <v>1.0231701722306071E-3</v>
      </c>
      <c r="AD1044" s="1">
        <f>Table1[[#This Row],[jp_sales]]/Table1[[#This Row],[Jp population]]</f>
        <v>0</v>
      </c>
    </row>
    <row r="1045" spans="1:30" x14ac:dyDescent="0.25">
      <c r="A1045" t="s">
        <v>1165</v>
      </c>
      <c r="B1045" t="s">
        <v>34</v>
      </c>
      <c r="C1045">
        <v>2011</v>
      </c>
      <c r="D1045" t="s">
        <v>19</v>
      </c>
      <c r="E1045" t="s">
        <v>83</v>
      </c>
      <c r="F1045" s="4">
        <v>700000</v>
      </c>
      <c r="G1045" s="4">
        <v>360000</v>
      </c>
      <c r="H1045" s="4">
        <v>0</v>
      </c>
      <c r="I1045" s="4">
        <v>100000</v>
      </c>
      <c r="J1045">
        <v>7.7</v>
      </c>
      <c r="K1045">
        <v>13</v>
      </c>
      <c r="L1045">
        <v>7.6</v>
      </c>
      <c r="M1045" s="4">
        <v>21</v>
      </c>
      <c r="N1045" t="s">
        <v>83</v>
      </c>
      <c r="O1045" t="s">
        <v>21</v>
      </c>
      <c r="P1045" s="4">
        <v>1160000</v>
      </c>
      <c r="Q1045" s="3">
        <f>AVERAGE(Table1[[#This Row],[critic_score]],Table1[[#This Row],[user_score]])</f>
        <v>7.65</v>
      </c>
      <c r="R1045" s="4">
        <f>Table1[[#This Row],[user_count]]+Table1[[#This Row],[critic_count]]</f>
        <v>34</v>
      </c>
      <c r="S1045" s="2">
        <f>100000*Table1[[#This Row],[review_count]]/Table1[[#This Row],[total sales]]</f>
        <v>2.9310344827586206</v>
      </c>
      <c r="T1045" s="2">
        <f>Table1[[#This Row],[total sales]]/(2017-Table1[[#This Row],[year_of_release]])</f>
        <v>193333.33333333334</v>
      </c>
      <c r="U1045" s="9">
        <f>Table1[[#This Row],[na_sales]]/(2017-Table1[[#This Row],[year_of_release]])</f>
        <v>116666.66666666667</v>
      </c>
      <c r="V1045" s="6">
        <f>Table1[[#This Row],[eu_sales]]/(2017-Table1[[#This Row],[year_of_release]])</f>
        <v>60000</v>
      </c>
      <c r="W1045" s="6">
        <f>Table1[[#This Row],[jp_sales]]/(2017-Table1[[#This Row],[year_of_release]])</f>
        <v>0</v>
      </c>
      <c r="X1045" s="6">
        <f>Table1[[#This Row],[other_sales]]/(2017-Table1[[#This Row],[year_of_release]])</f>
        <v>16666.666666666668</v>
      </c>
      <c r="Y1045" s="4">
        <v>545961365</v>
      </c>
      <c r="Z1045" s="4">
        <v>440756453</v>
      </c>
      <c r="AA1045" s="4">
        <v>127833000</v>
      </c>
      <c r="AB1045" s="1">
        <f>Table1[[#This Row],[na_sales]]/Table1[[#This Row],[NA population]]</f>
        <v>1.2821420065135928E-3</v>
      </c>
      <c r="AC1045" s="1">
        <f>Table1[[#This Row],[eu_sales]]/Table1[[#This Row],[Eu population]]</f>
        <v>8.1677760484201011E-4</v>
      </c>
      <c r="AD1045" s="1">
        <f>Table1[[#This Row],[jp_sales]]/Table1[[#This Row],[Jp population]]</f>
        <v>0</v>
      </c>
    </row>
    <row r="1046" spans="1:30" x14ac:dyDescent="0.25">
      <c r="A1046" t="s">
        <v>153</v>
      </c>
      <c r="B1046" t="s">
        <v>200</v>
      </c>
      <c r="C1046">
        <v>2013</v>
      </c>
      <c r="D1046" t="s">
        <v>19</v>
      </c>
      <c r="E1046" t="s">
        <v>100</v>
      </c>
      <c r="F1046" s="4">
        <v>410000</v>
      </c>
      <c r="G1046" s="4">
        <v>660000</v>
      </c>
      <c r="H1046" s="4">
        <v>0</v>
      </c>
      <c r="I1046" s="4">
        <v>90000</v>
      </c>
      <c r="J1046">
        <v>8.8000000000000007</v>
      </c>
      <c r="K1046">
        <v>22</v>
      </c>
      <c r="L1046">
        <v>5.8</v>
      </c>
      <c r="M1046" s="4">
        <v>328</v>
      </c>
      <c r="N1046" t="s">
        <v>141</v>
      </c>
      <c r="O1046" t="s">
        <v>21</v>
      </c>
      <c r="P1046" s="4">
        <v>1160000</v>
      </c>
      <c r="Q1046" s="3">
        <f>AVERAGE(Table1[[#This Row],[critic_score]],Table1[[#This Row],[user_score]])</f>
        <v>7.3000000000000007</v>
      </c>
      <c r="R1046" s="4">
        <f>Table1[[#This Row],[user_count]]+Table1[[#This Row],[critic_count]]</f>
        <v>350</v>
      </c>
      <c r="S1046" s="2">
        <f>100000*Table1[[#This Row],[review_count]]/Table1[[#This Row],[total sales]]</f>
        <v>30.172413793103448</v>
      </c>
      <c r="T1046" s="2">
        <f>Table1[[#This Row],[total sales]]/(2017-Table1[[#This Row],[year_of_release]])</f>
        <v>290000</v>
      </c>
      <c r="U1046" s="9">
        <f>Table1[[#This Row],[na_sales]]/(2017-Table1[[#This Row],[year_of_release]])</f>
        <v>102500</v>
      </c>
      <c r="V1046" s="6">
        <f>Table1[[#This Row],[eu_sales]]/(2017-Table1[[#This Row],[year_of_release]])</f>
        <v>165000</v>
      </c>
      <c r="W1046" s="6">
        <f>Table1[[#This Row],[jp_sales]]/(2017-Table1[[#This Row],[year_of_release]])</f>
        <v>0</v>
      </c>
      <c r="X1046" s="6">
        <f>Table1[[#This Row],[other_sales]]/(2017-Table1[[#This Row],[year_of_release]])</f>
        <v>22500</v>
      </c>
      <c r="Y1046" s="4">
        <v>556861736</v>
      </c>
      <c r="Z1046" s="4">
        <v>442492884</v>
      </c>
      <c r="AA1046" s="4">
        <v>127445000</v>
      </c>
      <c r="AB1046" s="1">
        <f>Table1[[#This Row],[na_sales]]/Table1[[#This Row],[NA population]]</f>
        <v>7.3626893983608167E-4</v>
      </c>
      <c r="AC1046" s="1">
        <f>Table1[[#This Row],[eu_sales]]/Table1[[#This Row],[Eu population]]</f>
        <v>1.4915494098657642E-3</v>
      </c>
      <c r="AD1046" s="1">
        <f>Table1[[#This Row],[jp_sales]]/Table1[[#This Row],[Jp population]]</f>
        <v>0</v>
      </c>
    </row>
    <row r="1047" spans="1:30" x14ac:dyDescent="0.25">
      <c r="A1047" t="s">
        <v>1170</v>
      </c>
      <c r="B1047" t="s">
        <v>118</v>
      </c>
      <c r="C1047">
        <v>2007</v>
      </c>
      <c r="D1047" t="s">
        <v>54</v>
      </c>
      <c r="E1047" t="s">
        <v>100</v>
      </c>
      <c r="F1047" s="4">
        <v>500000</v>
      </c>
      <c r="G1047" s="4">
        <v>390000</v>
      </c>
      <c r="H1047" s="4">
        <v>20000</v>
      </c>
      <c r="I1047" s="4">
        <v>250000</v>
      </c>
      <c r="J1047">
        <v>6.9</v>
      </c>
      <c r="K1047">
        <v>20</v>
      </c>
      <c r="L1047">
        <v>7.3</v>
      </c>
      <c r="M1047" s="4">
        <v>30</v>
      </c>
      <c r="N1047" t="s">
        <v>143</v>
      </c>
      <c r="O1047" t="s">
        <v>67</v>
      </c>
      <c r="P1047" s="4">
        <v>1160000</v>
      </c>
      <c r="Q1047" s="3">
        <f>AVERAGE(Table1[[#This Row],[critic_score]],Table1[[#This Row],[user_score]])</f>
        <v>7.1</v>
      </c>
      <c r="R1047" s="4">
        <f>Table1[[#This Row],[user_count]]+Table1[[#This Row],[critic_count]]</f>
        <v>50</v>
      </c>
      <c r="S1047" s="2">
        <f>100000*Table1[[#This Row],[review_count]]/Table1[[#This Row],[total sales]]</f>
        <v>4.3103448275862073</v>
      </c>
      <c r="T1047" s="2">
        <f>Table1[[#This Row],[total sales]]/(2017-Table1[[#This Row],[year_of_release]])</f>
        <v>116000</v>
      </c>
      <c r="U1047" s="9">
        <f>Table1[[#This Row],[na_sales]]/(2017-Table1[[#This Row],[year_of_release]])</f>
        <v>50000</v>
      </c>
      <c r="V1047" s="6">
        <f>Table1[[#This Row],[eu_sales]]/(2017-Table1[[#This Row],[year_of_release]])</f>
        <v>39000</v>
      </c>
      <c r="W1047" s="6">
        <f>Table1[[#This Row],[jp_sales]]/(2017-Table1[[#This Row],[year_of_release]])</f>
        <v>2000</v>
      </c>
      <c r="X1047" s="6">
        <f>Table1[[#This Row],[other_sales]]/(2017-Table1[[#This Row],[year_of_release]])</f>
        <v>25000</v>
      </c>
      <c r="Y1047" s="4">
        <v>522751172</v>
      </c>
      <c r="Z1047" s="4">
        <v>438594184</v>
      </c>
      <c r="AA1047" s="4">
        <v>128001000</v>
      </c>
      <c r="AB1047" s="1">
        <f>Table1[[#This Row],[na_sales]]/Table1[[#This Row],[NA population]]</f>
        <v>9.5647800862319252E-4</v>
      </c>
      <c r="AC1047" s="1">
        <f>Table1[[#This Row],[eu_sales]]/Table1[[#This Row],[Eu population]]</f>
        <v>8.892046776434226E-4</v>
      </c>
      <c r="AD1047" s="1">
        <f>Table1[[#This Row],[jp_sales]]/Table1[[#This Row],[Jp population]]</f>
        <v>1.5624877930641166E-4</v>
      </c>
    </row>
    <row r="1048" spans="1:30" x14ac:dyDescent="0.25">
      <c r="A1048" t="s">
        <v>1166</v>
      </c>
      <c r="B1048" t="s">
        <v>118</v>
      </c>
      <c r="C1048">
        <v>2007</v>
      </c>
      <c r="D1048" t="s">
        <v>96</v>
      </c>
      <c r="E1048" t="s">
        <v>176</v>
      </c>
      <c r="F1048" s="4">
        <v>450000</v>
      </c>
      <c r="G1048" s="4">
        <v>240000</v>
      </c>
      <c r="H1048" s="4">
        <v>300000</v>
      </c>
      <c r="I1048" s="4">
        <v>160000</v>
      </c>
      <c r="J1048">
        <v>8.8000000000000007</v>
      </c>
      <c r="K1048">
        <v>41</v>
      </c>
      <c r="L1048">
        <v>8</v>
      </c>
      <c r="M1048" s="4">
        <v>238</v>
      </c>
      <c r="N1048" t="s">
        <v>330</v>
      </c>
      <c r="O1048" t="s">
        <v>67</v>
      </c>
      <c r="P1048" s="4">
        <v>1150000</v>
      </c>
      <c r="Q1048" s="3">
        <f>AVERAGE(Table1[[#This Row],[critic_score]],Table1[[#This Row],[user_score]])</f>
        <v>8.4</v>
      </c>
      <c r="R1048" s="4">
        <f>Table1[[#This Row],[user_count]]+Table1[[#This Row],[critic_count]]</f>
        <v>279</v>
      </c>
      <c r="S1048" s="2">
        <f>100000*Table1[[#This Row],[review_count]]/Table1[[#This Row],[total sales]]</f>
        <v>24.260869565217391</v>
      </c>
      <c r="T1048" s="2">
        <f>Table1[[#This Row],[total sales]]/(2017-Table1[[#This Row],[year_of_release]])</f>
        <v>115000</v>
      </c>
      <c r="U1048" s="9">
        <f>Table1[[#This Row],[na_sales]]/(2017-Table1[[#This Row],[year_of_release]])</f>
        <v>45000</v>
      </c>
      <c r="V1048" s="6">
        <f>Table1[[#This Row],[eu_sales]]/(2017-Table1[[#This Row],[year_of_release]])</f>
        <v>24000</v>
      </c>
      <c r="W1048" s="6">
        <f>Table1[[#This Row],[jp_sales]]/(2017-Table1[[#This Row],[year_of_release]])</f>
        <v>30000</v>
      </c>
      <c r="X1048" s="6">
        <f>Table1[[#This Row],[other_sales]]/(2017-Table1[[#This Row],[year_of_release]])</f>
        <v>16000</v>
      </c>
      <c r="Y1048" s="4">
        <v>522751172</v>
      </c>
      <c r="Z1048" s="4">
        <v>438594184</v>
      </c>
      <c r="AA1048" s="4">
        <v>128001000</v>
      </c>
      <c r="AB1048" s="1">
        <f>Table1[[#This Row],[na_sales]]/Table1[[#This Row],[NA population]]</f>
        <v>8.6083020776087332E-4</v>
      </c>
      <c r="AC1048" s="1">
        <f>Table1[[#This Row],[eu_sales]]/Table1[[#This Row],[Eu population]]</f>
        <v>5.4720287854979855E-4</v>
      </c>
      <c r="AD1048" s="1">
        <f>Table1[[#This Row],[jp_sales]]/Table1[[#This Row],[Jp population]]</f>
        <v>2.3437316895961752E-3</v>
      </c>
    </row>
    <row r="1049" spans="1:30" x14ac:dyDescent="0.25">
      <c r="A1049" t="s">
        <v>1168</v>
      </c>
      <c r="B1049" t="s">
        <v>113</v>
      </c>
      <c r="C1049">
        <v>2008</v>
      </c>
      <c r="D1049" t="s">
        <v>73</v>
      </c>
      <c r="E1049" t="s">
        <v>403</v>
      </c>
      <c r="F1049" s="4">
        <v>0</v>
      </c>
      <c r="G1049" s="4">
        <v>1140000</v>
      </c>
      <c r="H1049" s="4">
        <v>0</v>
      </c>
      <c r="I1049" s="4">
        <v>10000</v>
      </c>
      <c r="J1049">
        <v>8.3000000000000007</v>
      </c>
      <c r="K1049">
        <v>29</v>
      </c>
      <c r="L1049">
        <v>8.1</v>
      </c>
      <c r="M1049" s="4">
        <v>30</v>
      </c>
      <c r="N1049" t="s">
        <v>910</v>
      </c>
      <c r="O1049" t="s">
        <v>21</v>
      </c>
      <c r="P1049" s="4">
        <v>1150000</v>
      </c>
      <c r="Q1049" s="3">
        <f>AVERAGE(Table1[[#This Row],[critic_score]],Table1[[#This Row],[user_score]])</f>
        <v>8.1999999999999993</v>
      </c>
      <c r="R1049" s="4">
        <f>Table1[[#This Row],[user_count]]+Table1[[#This Row],[critic_count]]</f>
        <v>59</v>
      </c>
      <c r="S1049" s="2">
        <f>100000*Table1[[#This Row],[review_count]]/Table1[[#This Row],[total sales]]</f>
        <v>5.1304347826086953</v>
      </c>
      <c r="T1049" s="2">
        <f>Table1[[#This Row],[total sales]]/(2017-Table1[[#This Row],[year_of_release]])</f>
        <v>127777.77777777778</v>
      </c>
      <c r="U1049" s="9">
        <f>Table1[[#This Row],[na_sales]]/(2017-Table1[[#This Row],[year_of_release]])</f>
        <v>0</v>
      </c>
      <c r="V1049" s="6">
        <f>Table1[[#This Row],[eu_sales]]/(2017-Table1[[#This Row],[year_of_release]])</f>
        <v>126666.66666666667</v>
      </c>
      <c r="W1049" s="6">
        <f>Table1[[#This Row],[jp_sales]]/(2017-Table1[[#This Row],[year_of_release]])</f>
        <v>0</v>
      </c>
      <c r="X1049" s="6">
        <f>Table1[[#This Row],[other_sales]]/(2017-Table1[[#This Row],[year_of_release]])</f>
        <v>1111.1111111111111</v>
      </c>
      <c r="Y1049" s="4">
        <v>528816311</v>
      </c>
      <c r="Z1049" s="4">
        <v>440001482</v>
      </c>
      <c r="AA1049" s="4">
        <v>128063000</v>
      </c>
      <c r="AB1049" s="1">
        <f>Table1[[#This Row],[na_sales]]/Table1[[#This Row],[NA population]]</f>
        <v>0</v>
      </c>
      <c r="AC1049" s="1">
        <f>Table1[[#This Row],[eu_sales]]/Table1[[#This Row],[Eu population]]</f>
        <v>2.590900364285591E-3</v>
      </c>
      <c r="AD1049" s="1">
        <f>Table1[[#This Row],[jp_sales]]/Table1[[#This Row],[Jp population]]</f>
        <v>0</v>
      </c>
    </row>
    <row r="1050" spans="1:30" x14ac:dyDescent="0.25">
      <c r="A1050" t="s">
        <v>1169</v>
      </c>
      <c r="B1050" t="s">
        <v>45</v>
      </c>
      <c r="C1050">
        <v>2001</v>
      </c>
      <c r="D1050" t="s">
        <v>40</v>
      </c>
      <c r="E1050" t="s">
        <v>549</v>
      </c>
      <c r="F1050" s="4">
        <v>560000</v>
      </c>
      <c r="G1050" s="4">
        <v>440000</v>
      </c>
      <c r="H1050" s="4">
        <v>0</v>
      </c>
      <c r="I1050" s="4">
        <v>150000</v>
      </c>
      <c r="J1050">
        <v>7.3</v>
      </c>
      <c r="K1050">
        <v>15</v>
      </c>
      <c r="L1050">
        <v>8.3000000000000007</v>
      </c>
      <c r="M1050" s="4">
        <v>30</v>
      </c>
      <c r="N1050" t="s">
        <v>550</v>
      </c>
      <c r="O1050" t="s">
        <v>67</v>
      </c>
      <c r="P1050" s="4">
        <v>1150000</v>
      </c>
      <c r="Q1050" s="3">
        <f>AVERAGE(Table1[[#This Row],[critic_score]],Table1[[#This Row],[user_score]])</f>
        <v>7.8000000000000007</v>
      </c>
      <c r="R1050" s="4">
        <f>Table1[[#This Row],[user_count]]+Table1[[#This Row],[critic_count]]</f>
        <v>45</v>
      </c>
      <c r="S1050" s="2">
        <f>100000*Table1[[#This Row],[review_count]]/Table1[[#This Row],[total sales]]</f>
        <v>3.9130434782608696</v>
      </c>
      <c r="T1050" s="2">
        <f>Table1[[#This Row],[total sales]]/(2017-Table1[[#This Row],[year_of_release]])</f>
        <v>71875</v>
      </c>
      <c r="U1050" s="9">
        <f>Table1[[#This Row],[na_sales]]/(2017-Table1[[#This Row],[year_of_release]])</f>
        <v>35000</v>
      </c>
      <c r="V1050" s="6">
        <f>Table1[[#This Row],[eu_sales]]/(2017-Table1[[#This Row],[year_of_release]])</f>
        <v>27500</v>
      </c>
      <c r="W1050" s="6">
        <f>Table1[[#This Row],[jp_sales]]/(2017-Table1[[#This Row],[year_of_release]])</f>
        <v>0</v>
      </c>
      <c r="X1050" s="6">
        <f>Table1[[#This Row],[other_sales]]/(2017-Table1[[#This Row],[year_of_release]])</f>
        <v>9375</v>
      </c>
      <c r="Y1050" s="4">
        <v>489752572</v>
      </c>
      <c r="Z1050" s="4">
        <v>430035992</v>
      </c>
      <c r="AA1050" s="4">
        <v>127149000</v>
      </c>
      <c r="AB1050" s="1">
        <f>Table1[[#This Row],[na_sales]]/Table1[[#This Row],[NA population]]</f>
        <v>1.1434345259548734E-3</v>
      </c>
      <c r="AC1050" s="1">
        <f>Table1[[#This Row],[eu_sales]]/Table1[[#This Row],[Eu population]]</f>
        <v>1.0231701722306071E-3</v>
      </c>
      <c r="AD1050" s="1">
        <f>Table1[[#This Row],[jp_sales]]/Table1[[#This Row],[Jp population]]</f>
        <v>0</v>
      </c>
    </row>
    <row r="1051" spans="1:30" x14ac:dyDescent="0.25">
      <c r="A1051" t="s">
        <v>972</v>
      </c>
      <c r="B1051" t="s">
        <v>34</v>
      </c>
      <c r="C1051">
        <v>2012</v>
      </c>
      <c r="D1051" t="s">
        <v>40</v>
      </c>
      <c r="E1051" t="s">
        <v>100</v>
      </c>
      <c r="F1051" s="4">
        <v>590000</v>
      </c>
      <c r="G1051" s="4">
        <v>450000</v>
      </c>
      <c r="H1051" s="4">
        <v>10000</v>
      </c>
      <c r="I1051" s="4">
        <v>100000</v>
      </c>
      <c r="J1051">
        <v>5.3</v>
      </c>
      <c r="K1051">
        <v>43</v>
      </c>
      <c r="L1051">
        <v>5.4</v>
      </c>
      <c r="M1051" s="4">
        <v>437</v>
      </c>
      <c r="N1051" t="s">
        <v>973</v>
      </c>
      <c r="O1051" t="s">
        <v>43</v>
      </c>
      <c r="P1051" s="4">
        <v>1150000</v>
      </c>
      <c r="Q1051" s="3">
        <f>AVERAGE(Table1[[#This Row],[critic_score]],Table1[[#This Row],[user_score]])</f>
        <v>5.35</v>
      </c>
      <c r="R1051" s="4">
        <f>Table1[[#This Row],[user_count]]+Table1[[#This Row],[critic_count]]</f>
        <v>480</v>
      </c>
      <c r="S1051" s="2">
        <f>100000*Table1[[#This Row],[review_count]]/Table1[[#This Row],[total sales]]</f>
        <v>41.739130434782609</v>
      </c>
      <c r="T1051" s="2">
        <f>Table1[[#This Row],[total sales]]/(2017-Table1[[#This Row],[year_of_release]])</f>
        <v>230000</v>
      </c>
      <c r="U1051" s="9">
        <f>Table1[[#This Row],[na_sales]]/(2017-Table1[[#This Row],[year_of_release]])</f>
        <v>118000</v>
      </c>
      <c r="V1051" s="6">
        <f>Table1[[#This Row],[eu_sales]]/(2017-Table1[[#This Row],[year_of_release]])</f>
        <v>90000</v>
      </c>
      <c r="W1051" s="6">
        <f>Table1[[#This Row],[jp_sales]]/(2017-Table1[[#This Row],[year_of_release]])</f>
        <v>2000</v>
      </c>
      <c r="X1051" s="6">
        <f>Table1[[#This Row],[other_sales]]/(2017-Table1[[#This Row],[year_of_release]])</f>
        <v>20000</v>
      </c>
      <c r="Y1051" s="4">
        <v>551484507</v>
      </c>
      <c r="Z1051" s="4">
        <v>441417242</v>
      </c>
      <c r="AA1051" s="4">
        <v>127629000</v>
      </c>
      <c r="AB1051" s="1">
        <f>Table1[[#This Row],[na_sales]]/Table1[[#This Row],[NA population]]</f>
        <v>1.0698396645982297E-3</v>
      </c>
      <c r="AC1051" s="1">
        <f>Table1[[#This Row],[eu_sales]]/Table1[[#This Row],[Eu population]]</f>
        <v>1.0194436401285839E-3</v>
      </c>
      <c r="AD1051" s="1">
        <f>Table1[[#This Row],[jp_sales]]/Table1[[#This Row],[Jp population]]</f>
        <v>7.8352098660962631E-5</v>
      </c>
    </row>
    <row r="1052" spans="1:30" x14ac:dyDescent="0.25">
      <c r="A1052" t="s">
        <v>1171</v>
      </c>
      <c r="B1052" t="s">
        <v>138</v>
      </c>
      <c r="C1052">
        <v>2003</v>
      </c>
      <c r="D1052" t="s">
        <v>29</v>
      </c>
      <c r="E1052" t="s">
        <v>20</v>
      </c>
      <c r="F1052" s="4">
        <v>500000</v>
      </c>
      <c r="G1052" s="4">
        <v>160000</v>
      </c>
      <c r="H1052" s="4">
        <v>460000</v>
      </c>
      <c r="I1052" s="4">
        <v>30000</v>
      </c>
      <c r="J1052">
        <v>7.6</v>
      </c>
      <c r="K1052">
        <v>55</v>
      </c>
      <c r="L1052">
        <v>8.3000000000000007</v>
      </c>
      <c r="M1052" s="4">
        <v>21</v>
      </c>
      <c r="N1052" t="s">
        <v>291</v>
      </c>
      <c r="O1052" t="s">
        <v>21</v>
      </c>
      <c r="P1052" s="4">
        <v>1150000</v>
      </c>
      <c r="Q1052" s="3">
        <f>AVERAGE(Table1[[#This Row],[critic_score]],Table1[[#This Row],[user_score]])</f>
        <v>7.95</v>
      </c>
      <c r="R1052" s="4">
        <f>Table1[[#This Row],[user_count]]+Table1[[#This Row],[critic_count]]</f>
        <v>76</v>
      </c>
      <c r="S1052" s="2">
        <f>100000*Table1[[#This Row],[review_count]]/Table1[[#This Row],[total sales]]</f>
        <v>6.6086956521739131</v>
      </c>
      <c r="T1052" s="2">
        <f>Table1[[#This Row],[total sales]]/(2017-Table1[[#This Row],[year_of_release]])</f>
        <v>82142.857142857145</v>
      </c>
      <c r="U1052" s="9">
        <f>Table1[[#This Row],[na_sales]]/(2017-Table1[[#This Row],[year_of_release]])</f>
        <v>35714.285714285717</v>
      </c>
      <c r="V1052" s="6">
        <f>Table1[[#This Row],[eu_sales]]/(2017-Table1[[#This Row],[year_of_release]])</f>
        <v>11428.571428571429</v>
      </c>
      <c r="W1052" s="6">
        <f>Table1[[#This Row],[jp_sales]]/(2017-Table1[[#This Row],[year_of_release]])</f>
        <v>32857.142857142855</v>
      </c>
      <c r="X1052" s="6">
        <f>Table1[[#This Row],[other_sales]]/(2017-Table1[[#This Row],[year_of_release]])</f>
        <v>2142.8571428571427</v>
      </c>
      <c r="Y1052" s="4">
        <v>500125528</v>
      </c>
      <c r="Z1052" s="4">
        <v>432552540</v>
      </c>
      <c r="AA1052" s="4">
        <v>127718000</v>
      </c>
      <c r="AB1052" s="1">
        <f>Table1[[#This Row],[na_sales]]/Table1[[#This Row],[NA population]]</f>
        <v>9.9974900701329519E-4</v>
      </c>
      <c r="AC1052" s="1">
        <f>Table1[[#This Row],[eu_sales]]/Table1[[#This Row],[Eu population]]</f>
        <v>3.6989726149799052E-4</v>
      </c>
      <c r="AD1052" s="1">
        <f>Table1[[#This Row],[jp_sales]]/Table1[[#This Row],[Jp population]]</f>
        <v>3.6016849621823077E-3</v>
      </c>
    </row>
    <row r="1053" spans="1:30" x14ac:dyDescent="0.25">
      <c r="A1053" t="s">
        <v>91</v>
      </c>
      <c r="B1053" t="s">
        <v>113</v>
      </c>
      <c r="C1053">
        <v>2007</v>
      </c>
      <c r="D1053" t="s">
        <v>54</v>
      </c>
      <c r="E1053" t="s">
        <v>55</v>
      </c>
      <c r="F1053" s="4">
        <v>0</v>
      </c>
      <c r="G1053" s="4">
        <v>1120000</v>
      </c>
      <c r="H1053" s="4">
        <v>0</v>
      </c>
      <c r="I1053" s="4">
        <v>30000</v>
      </c>
      <c r="J1053">
        <v>9.1999999999999993</v>
      </c>
      <c r="K1053">
        <v>40</v>
      </c>
      <c r="L1053">
        <v>8.5</v>
      </c>
      <c r="M1053" s="4">
        <v>2360</v>
      </c>
      <c r="N1053" t="s">
        <v>61</v>
      </c>
      <c r="O1053" t="s">
        <v>43</v>
      </c>
      <c r="P1053" s="4">
        <v>1150000</v>
      </c>
      <c r="Q1053" s="3">
        <f>AVERAGE(Table1[[#This Row],[critic_score]],Table1[[#This Row],[user_score]])</f>
        <v>8.85</v>
      </c>
      <c r="R1053" s="4">
        <f>Table1[[#This Row],[user_count]]+Table1[[#This Row],[critic_count]]</f>
        <v>2400</v>
      </c>
      <c r="S1053" s="2">
        <f>100000*Table1[[#This Row],[review_count]]/Table1[[#This Row],[total sales]]</f>
        <v>208.69565217391303</v>
      </c>
      <c r="T1053" s="2">
        <f>Table1[[#This Row],[total sales]]/(2017-Table1[[#This Row],[year_of_release]])</f>
        <v>115000</v>
      </c>
      <c r="U1053" s="9">
        <f>Table1[[#This Row],[na_sales]]/(2017-Table1[[#This Row],[year_of_release]])</f>
        <v>0</v>
      </c>
      <c r="V1053" s="6">
        <f>Table1[[#This Row],[eu_sales]]/(2017-Table1[[#This Row],[year_of_release]])</f>
        <v>112000</v>
      </c>
      <c r="W1053" s="6">
        <f>Table1[[#This Row],[jp_sales]]/(2017-Table1[[#This Row],[year_of_release]])</f>
        <v>0</v>
      </c>
      <c r="X1053" s="6">
        <f>Table1[[#This Row],[other_sales]]/(2017-Table1[[#This Row],[year_of_release]])</f>
        <v>3000</v>
      </c>
      <c r="Y1053" s="4">
        <v>522751172</v>
      </c>
      <c r="Z1053" s="4">
        <v>438594184</v>
      </c>
      <c r="AA1053" s="4">
        <v>128001000</v>
      </c>
      <c r="AB1053" s="1">
        <f>Table1[[#This Row],[na_sales]]/Table1[[#This Row],[NA population]]</f>
        <v>0</v>
      </c>
      <c r="AC1053" s="1">
        <f>Table1[[#This Row],[eu_sales]]/Table1[[#This Row],[Eu population]]</f>
        <v>2.5536134332323933E-3</v>
      </c>
      <c r="AD1053" s="1">
        <f>Table1[[#This Row],[jp_sales]]/Table1[[#This Row],[Jp population]]</f>
        <v>0</v>
      </c>
    </row>
    <row r="1054" spans="1:30" x14ac:dyDescent="0.25">
      <c r="A1054" t="s">
        <v>1172</v>
      </c>
      <c r="B1054" t="s">
        <v>45</v>
      </c>
      <c r="C1054">
        <v>2003</v>
      </c>
      <c r="D1054" t="s">
        <v>27</v>
      </c>
      <c r="E1054" t="s">
        <v>425</v>
      </c>
      <c r="F1054" s="4">
        <v>560000</v>
      </c>
      <c r="G1054" s="4">
        <v>440000</v>
      </c>
      <c r="H1054" s="4">
        <v>0</v>
      </c>
      <c r="I1054" s="4">
        <v>150000</v>
      </c>
      <c r="J1054">
        <v>6.8</v>
      </c>
      <c r="K1054">
        <v>28</v>
      </c>
      <c r="L1054">
        <v>9</v>
      </c>
      <c r="M1054" s="4">
        <v>28</v>
      </c>
      <c r="N1054" t="s">
        <v>945</v>
      </c>
      <c r="O1054" t="s">
        <v>21</v>
      </c>
      <c r="P1054" s="4">
        <v>1150000</v>
      </c>
      <c r="Q1054" s="3">
        <f>AVERAGE(Table1[[#This Row],[critic_score]],Table1[[#This Row],[user_score]])</f>
        <v>7.9</v>
      </c>
      <c r="R1054" s="4">
        <f>Table1[[#This Row],[user_count]]+Table1[[#This Row],[critic_count]]</f>
        <v>56</v>
      </c>
      <c r="S1054" s="2">
        <f>100000*Table1[[#This Row],[review_count]]/Table1[[#This Row],[total sales]]</f>
        <v>4.8695652173913047</v>
      </c>
      <c r="T1054" s="2">
        <f>Table1[[#This Row],[total sales]]/(2017-Table1[[#This Row],[year_of_release]])</f>
        <v>82142.857142857145</v>
      </c>
      <c r="U1054" s="9">
        <f>Table1[[#This Row],[na_sales]]/(2017-Table1[[#This Row],[year_of_release]])</f>
        <v>40000</v>
      </c>
      <c r="V1054" s="6">
        <f>Table1[[#This Row],[eu_sales]]/(2017-Table1[[#This Row],[year_of_release]])</f>
        <v>31428.571428571428</v>
      </c>
      <c r="W1054" s="6">
        <f>Table1[[#This Row],[jp_sales]]/(2017-Table1[[#This Row],[year_of_release]])</f>
        <v>0</v>
      </c>
      <c r="X1054" s="6">
        <f>Table1[[#This Row],[other_sales]]/(2017-Table1[[#This Row],[year_of_release]])</f>
        <v>10714.285714285714</v>
      </c>
      <c r="Y1054" s="4">
        <v>500125528</v>
      </c>
      <c r="Z1054" s="4">
        <v>432552540</v>
      </c>
      <c r="AA1054" s="4">
        <v>127718000</v>
      </c>
      <c r="AB1054" s="1">
        <f>Table1[[#This Row],[na_sales]]/Table1[[#This Row],[NA population]]</f>
        <v>1.1197188878548908E-3</v>
      </c>
      <c r="AC1054" s="1">
        <f>Table1[[#This Row],[eu_sales]]/Table1[[#This Row],[Eu population]]</f>
        <v>1.0172174691194739E-3</v>
      </c>
      <c r="AD1054" s="1">
        <f>Table1[[#This Row],[jp_sales]]/Table1[[#This Row],[Jp population]]</f>
        <v>0</v>
      </c>
    </row>
    <row r="1055" spans="1:30" x14ac:dyDescent="0.25">
      <c r="A1055" t="s">
        <v>1173</v>
      </c>
      <c r="B1055" t="s">
        <v>71</v>
      </c>
      <c r="C1055">
        <v>2014</v>
      </c>
      <c r="D1055" t="s">
        <v>19</v>
      </c>
      <c r="E1055" t="s">
        <v>41</v>
      </c>
      <c r="F1055" s="4">
        <v>390000</v>
      </c>
      <c r="G1055" s="4">
        <v>570000</v>
      </c>
      <c r="H1055" s="4">
        <v>0</v>
      </c>
      <c r="I1055" s="4">
        <v>190000</v>
      </c>
      <c r="J1055">
        <v>6.2</v>
      </c>
      <c r="K1055">
        <v>44</v>
      </c>
      <c r="L1055">
        <v>5.0999999999999996</v>
      </c>
      <c r="M1055" s="4">
        <v>164</v>
      </c>
      <c r="N1055" t="s">
        <v>529</v>
      </c>
      <c r="O1055" t="s">
        <v>67</v>
      </c>
      <c r="P1055" s="4">
        <v>1150000</v>
      </c>
      <c r="Q1055" s="3">
        <f>AVERAGE(Table1[[#This Row],[critic_score]],Table1[[#This Row],[user_score]])</f>
        <v>5.65</v>
      </c>
      <c r="R1055" s="4">
        <f>Table1[[#This Row],[user_count]]+Table1[[#This Row],[critic_count]]</f>
        <v>208</v>
      </c>
      <c r="S1055" s="2">
        <f>100000*Table1[[#This Row],[review_count]]/Table1[[#This Row],[total sales]]</f>
        <v>18.086956521739129</v>
      </c>
      <c r="T1055" s="2">
        <f>Table1[[#This Row],[total sales]]/(2017-Table1[[#This Row],[year_of_release]])</f>
        <v>383333.33333333331</v>
      </c>
      <c r="U1055" s="9">
        <f>Table1[[#This Row],[na_sales]]/(2017-Table1[[#This Row],[year_of_release]])</f>
        <v>130000</v>
      </c>
      <c r="V1055" s="6">
        <f>Table1[[#This Row],[eu_sales]]/(2017-Table1[[#This Row],[year_of_release]])</f>
        <v>190000</v>
      </c>
      <c r="W1055" s="6">
        <f>Table1[[#This Row],[jp_sales]]/(2017-Table1[[#This Row],[year_of_release]])</f>
        <v>0</v>
      </c>
      <c r="X1055" s="6">
        <f>Table1[[#This Row],[other_sales]]/(2017-Table1[[#This Row],[year_of_release]])</f>
        <v>63333.333333333336</v>
      </c>
      <c r="Y1055" s="4">
        <v>562338430</v>
      </c>
      <c r="Z1055" s="4">
        <v>443580712</v>
      </c>
      <c r="AA1055" s="4">
        <v>127276000</v>
      </c>
      <c r="AB1055" s="1">
        <f>Table1[[#This Row],[na_sales]]/Table1[[#This Row],[NA population]]</f>
        <v>6.9353254053791061E-4</v>
      </c>
      <c r="AC1055" s="1">
        <f>Table1[[#This Row],[eu_sales]]/Table1[[#This Row],[Eu population]]</f>
        <v>1.2849972611072413E-3</v>
      </c>
      <c r="AD1055" s="1">
        <f>Table1[[#This Row],[jp_sales]]/Table1[[#This Row],[Jp population]]</f>
        <v>0</v>
      </c>
    </row>
    <row r="1056" spans="1:30" x14ac:dyDescent="0.25">
      <c r="A1056" t="s">
        <v>1180</v>
      </c>
      <c r="B1056" t="s">
        <v>69</v>
      </c>
      <c r="C1056">
        <v>2011</v>
      </c>
      <c r="D1056" t="s">
        <v>40</v>
      </c>
      <c r="E1056" t="s">
        <v>20</v>
      </c>
      <c r="F1056" s="4">
        <v>470000</v>
      </c>
      <c r="G1056" s="4">
        <v>260000</v>
      </c>
      <c r="H1056" s="4">
        <v>350000</v>
      </c>
      <c r="I1056" s="4">
        <v>70000</v>
      </c>
      <c r="J1056">
        <v>5.6</v>
      </c>
      <c r="K1056">
        <v>36</v>
      </c>
      <c r="L1056">
        <v>7.1</v>
      </c>
      <c r="M1056" s="4">
        <v>50</v>
      </c>
      <c r="N1056" t="s">
        <v>1181</v>
      </c>
      <c r="O1056" t="s">
        <v>84</v>
      </c>
      <c r="P1056" s="4">
        <v>1150000</v>
      </c>
      <c r="Q1056" s="3">
        <f>AVERAGE(Table1[[#This Row],[critic_score]],Table1[[#This Row],[user_score]])</f>
        <v>6.35</v>
      </c>
      <c r="R1056" s="4">
        <f>Table1[[#This Row],[user_count]]+Table1[[#This Row],[critic_count]]</f>
        <v>86</v>
      </c>
      <c r="S1056" s="2">
        <f>100000*Table1[[#This Row],[review_count]]/Table1[[#This Row],[total sales]]</f>
        <v>7.4782608695652177</v>
      </c>
      <c r="T1056" s="2">
        <f>Table1[[#This Row],[total sales]]/(2017-Table1[[#This Row],[year_of_release]])</f>
        <v>191666.66666666666</v>
      </c>
      <c r="U1056" s="9">
        <f>Table1[[#This Row],[na_sales]]/(2017-Table1[[#This Row],[year_of_release]])</f>
        <v>78333.333333333328</v>
      </c>
      <c r="V1056" s="6">
        <f>Table1[[#This Row],[eu_sales]]/(2017-Table1[[#This Row],[year_of_release]])</f>
        <v>43333.333333333336</v>
      </c>
      <c r="W1056" s="6">
        <f>Table1[[#This Row],[jp_sales]]/(2017-Table1[[#This Row],[year_of_release]])</f>
        <v>58333.333333333336</v>
      </c>
      <c r="X1056" s="6">
        <f>Table1[[#This Row],[other_sales]]/(2017-Table1[[#This Row],[year_of_release]])</f>
        <v>11666.666666666666</v>
      </c>
      <c r="Y1056" s="4">
        <v>545961365</v>
      </c>
      <c r="Z1056" s="4">
        <v>440756453</v>
      </c>
      <c r="AA1056" s="4">
        <v>127833000</v>
      </c>
      <c r="AB1056" s="1">
        <f>Table1[[#This Row],[na_sales]]/Table1[[#This Row],[NA population]]</f>
        <v>8.608667758019837E-4</v>
      </c>
      <c r="AC1056" s="1">
        <f>Table1[[#This Row],[eu_sales]]/Table1[[#This Row],[Eu population]]</f>
        <v>5.8989493683034061E-4</v>
      </c>
      <c r="AD1056" s="1">
        <f>Table1[[#This Row],[jp_sales]]/Table1[[#This Row],[Jp population]]</f>
        <v>2.7379471654424134E-3</v>
      </c>
    </row>
    <row r="1057" spans="1:30" x14ac:dyDescent="0.25">
      <c r="A1057" t="s">
        <v>924</v>
      </c>
      <c r="B1057" t="s">
        <v>39</v>
      </c>
      <c r="C1057">
        <v>2008</v>
      </c>
      <c r="D1057" t="s">
        <v>40</v>
      </c>
      <c r="E1057" t="s">
        <v>55</v>
      </c>
      <c r="F1057" s="4">
        <v>430000</v>
      </c>
      <c r="G1057" s="4">
        <v>510000</v>
      </c>
      <c r="H1057" s="4">
        <v>20000</v>
      </c>
      <c r="I1057" s="4">
        <v>190000</v>
      </c>
      <c r="J1057">
        <v>6.5</v>
      </c>
      <c r="K1057">
        <v>42</v>
      </c>
      <c r="L1057">
        <v>6.6</v>
      </c>
      <c r="M1057" s="4">
        <v>47</v>
      </c>
      <c r="N1057" t="s">
        <v>58</v>
      </c>
      <c r="O1057" t="s">
        <v>67</v>
      </c>
      <c r="P1057" s="4">
        <v>1150000</v>
      </c>
      <c r="Q1057" s="3">
        <f>AVERAGE(Table1[[#This Row],[critic_score]],Table1[[#This Row],[user_score]])</f>
        <v>6.55</v>
      </c>
      <c r="R1057" s="4">
        <f>Table1[[#This Row],[user_count]]+Table1[[#This Row],[critic_count]]</f>
        <v>89</v>
      </c>
      <c r="S1057" s="2">
        <f>100000*Table1[[#This Row],[review_count]]/Table1[[#This Row],[total sales]]</f>
        <v>7.7391304347826084</v>
      </c>
      <c r="T1057" s="2">
        <f>Table1[[#This Row],[total sales]]/(2017-Table1[[#This Row],[year_of_release]])</f>
        <v>127777.77777777778</v>
      </c>
      <c r="U1057" s="9">
        <f>Table1[[#This Row],[na_sales]]/(2017-Table1[[#This Row],[year_of_release]])</f>
        <v>47777.777777777781</v>
      </c>
      <c r="V1057" s="6">
        <f>Table1[[#This Row],[eu_sales]]/(2017-Table1[[#This Row],[year_of_release]])</f>
        <v>56666.666666666664</v>
      </c>
      <c r="W1057" s="6">
        <f>Table1[[#This Row],[jp_sales]]/(2017-Table1[[#This Row],[year_of_release]])</f>
        <v>2222.2222222222222</v>
      </c>
      <c r="X1057" s="6">
        <f>Table1[[#This Row],[other_sales]]/(2017-Table1[[#This Row],[year_of_release]])</f>
        <v>21111.111111111109</v>
      </c>
      <c r="Y1057" s="4">
        <v>528816311</v>
      </c>
      <c r="Z1057" s="4">
        <v>440001482</v>
      </c>
      <c r="AA1057" s="4">
        <v>128063000</v>
      </c>
      <c r="AB1057" s="1">
        <f>Table1[[#This Row],[na_sales]]/Table1[[#This Row],[NA population]]</f>
        <v>8.1313679448892788E-4</v>
      </c>
      <c r="AC1057" s="1">
        <f>Table1[[#This Row],[eu_sales]]/Table1[[#This Row],[Eu population]]</f>
        <v>1.1590870050751329E-3</v>
      </c>
      <c r="AD1057" s="1">
        <f>Table1[[#This Row],[jp_sales]]/Table1[[#This Row],[Jp population]]</f>
        <v>1.5617313353583783E-4</v>
      </c>
    </row>
    <row r="1058" spans="1:30" x14ac:dyDescent="0.25">
      <c r="A1058" t="s">
        <v>1182</v>
      </c>
      <c r="B1058" t="s">
        <v>45</v>
      </c>
      <c r="C1058">
        <v>2005</v>
      </c>
      <c r="D1058" t="s">
        <v>73</v>
      </c>
      <c r="E1058" t="s">
        <v>171</v>
      </c>
      <c r="F1058" s="4">
        <v>950000</v>
      </c>
      <c r="G1058" s="4">
        <v>40000</v>
      </c>
      <c r="H1058" s="4">
        <v>0</v>
      </c>
      <c r="I1058" s="4">
        <v>160000</v>
      </c>
      <c r="J1058">
        <v>7.6</v>
      </c>
      <c r="K1058">
        <v>27</v>
      </c>
      <c r="L1058">
        <v>9</v>
      </c>
      <c r="M1058" s="4">
        <v>21</v>
      </c>
      <c r="N1058" t="s">
        <v>1183</v>
      </c>
      <c r="O1058" t="s">
        <v>84</v>
      </c>
      <c r="P1058" s="4">
        <v>1150000</v>
      </c>
      <c r="Q1058" s="3">
        <f>AVERAGE(Table1[[#This Row],[critic_score]],Table1[[#This Row],[user_score]])</f>
        <v>8.3000000000000007</v>
      </c>
      <c r="R1058" s="4">
        <f>Table1[[#This Row],[user_count]]+Table1[[#This Row],[critic_count]]</f>
        <v>48</v>
      </c>
      <c r="S1058" s="2">
        <f>100000*Table1[[#This Row],[review_count]]/Table1[[#This Row],[total sales]]</f>
        <v>4.1739130434782608</v>
      </c>
      <c r="T1058" s="2">
        <f>Table1[[#This Row],[total sales]]/(2017-Table1[[#This Row],[year_of_release]])</f>
        <v>95833.333333333328</v>
      </c>
      <c r="U1058" s="9">
        <f>Table1[[#This Row],[na_sales]]/(2017-Table1[[#This Row],[year_of_release]])</f>
        <v>79166.666666666672</v>
      </c>
      <c r="V1058" s="6">
        <f>Table1[[#This Row],[eu_sales]]/(2017-Table1[[#This Row],[year_of_release]])</f>
        <v>3333.3333333333335</v>
      </c>
      <c r="W1058" s="6">
        <f>Table1[[#This Row],[jp_sales]]/(2017-Table1[[#This Row],[year_of_release]])</f>
        <v>0</v>
      </c>
      <c r="X1058" s="6">
        <f>Table1[[#This Row],[other_sales]]/(2017-Table1[[#This Row],[year_of_release]])</f>
        <v>13333.333333333334</v>
      </c>
      <c r="Y1058" s="4">
        <v>511054143</v>
      </c>
      <c r="Z1058" s="4">
        <v>435713800</v>
      </c>
      <c r="AA1058" s="4">
        <v>127773000</v>
      </c>
      <c r="AB1058" s="1">
        <f>Table1[[#This Row],[na_sales]]/Table1[[#This Row],[NA population]]</f>
        <v>1.8589028442726077E-3</v>
      </c>
      <c r="AC1058" s="1">
        <f>Table1[[#This Row],[eu_sales]]/Table1[[#This Row],[Eu population]]</f>
        <v>9.1803381026719835E-5</v>
      </c>
      <c r="AD1058" s="1">
        <f>Table1[[#This Row],[jp_sales]]/Table1[[#This Row],[Jp population]]</f>
        <v>0</v>
      </c>
    </row>
    <row r="1059" spans="1:30" x14ac:dyDescent="0.25">
      <c r="A1059" t="s">
        <v>1167</v>
      </c>
      <c r="B1059" t="s">
        <v>26</v>
      </c>
      <c r="C1059">
        <v>2007</v>
      </c>
      <c r="D1059" t="s">
        <v>27</v>
      </c>
      <c r="E1059" t="s">
        <v>403</v>
      </c>
      <c r="F1059" s="4">
        <v>530000</v>
      </c>
      <c r="G1059" s="4">
        <v>480000</v>
      </c>
      <c r="H1059" s="4">
        <v>10000</v>
      </c>
      <c r="I1059" s="4">
        <v>120000</v>
      </c>
      <c r="J1059">
        <v>7.8</v>
      </c>
      <c r="K1059">
        <v>32</v>
      </c>
      <c r="L1059">
        <v>8.1999999999999993</v>
      </c>
      <c r="M1059" s="4">
        <v>66</v>
      </c>
      <c r="N1059" t="s">
        <v>414</v>
      </c>
      <c r="O1059" t="s">
        <v>21</v>
      </c>
      <c r="P1059" s="4">
        <v>1140000</v>
      </c>
      <c r="Q1059" s="3">
        <f>AVERAGE(Table1[[#This Row],[critic_score]],Table1[[#This Row],[user_score]])</f>
        <v>8</v>
      </c>
      <c r="R1059" s="4">
        <f>Table1[[#This Row],[user_count]]+Table1[[#This Row],[critic_count]]</f>
        <v>98</v>
      </c>
      <c r="S1059" s="2">
        <f>100000*Table1[[#This Row],[review_count]]/Table1[[#This Row],[total sales]]</f>
        <v>8.5964912280701746</v>
      </c>
      <c r="T1059" s="2">
        <f>Table1[[#This Row],[total sales]]/(2017-Table1[[#This Row],[year_of_release]])</f>
        <v>114000</v>
      </c>
      <c r="U1059" s="9">
        <f>Table1[[#This Row],[na_sales]]/(2017-Table1[[#This Row],[year_of_release]])</f>
        <v>53000</v>
      </c>
      <c r="V1059" s="6">
        <f>Table1[[#This Row],[eu_sales]]/(2017-Table1[[#This Row],[year_of_release]])</f>
        <v>48000</v>
      </c>
      <c r="W1059" s="6">
        <f>Table1[[#This Row],[jp_sales]]/(2017-Table1[[#This Row],[year_of_release]])</f>
        <v>1000</v>
      </c>
      <c r="X1059" s="6">
        <f>Table1[[#This Row],[other_sales]]/(2017-Table1[[#This Row],[year_of_release]])</f>
        <v>12000</v>
      </c>
      <c r="Y1059" s="4">
        <v>522751172</v>
      </c>
      <c r="Z1059" s="4">
        <v>438594184</v>
      </c>
      <c r="AA1059" s="4">
        <v>128001000</v>
      </c>
      <c r="AB1059" s="1">
        <f>Table1[[#This Row],[na_sales]]/Table1[[#This Row],[NA population]]</f>
        <v>1.013866689140584E-3</v>
      </c>
      <c r="AC1059" s="1">
        <f>Table1[[#This Row],[eu_sales]]/Table1[[#This Row],[Eu population]]</f>
        <v>1.0944057570995971E-3</v>
      </c>
      <c r="AD1059" s="1">
        <f>Table1[[#This Row],[jp_sales]]/Table1[[#This Row],[Jp population]]</f>
        <v>7.8124389653205832E-5</v>
      </c>
    </row>
    <row r="1060" spans="1:30" x14ac:dyDescent="0.25">
      <c r="A1060" t="s">
        <v>338</v>
      </c>
      <c r="B1060" t="s">
        <v>118</v>
      </c>
      <c r="C1060">
        <v>2009</v>
      </c>
      <c r="D1060" t="s">
        <v>19</v>
      </c>
      <c r="E1060" t="s">
        <v>100</v>
      </c>
      <c r="F1060" s="4">
        <v>150000</v>
      </c>
      <c r="G1060" s="4">
        <v>670000</v>
      </c>
      <c r="H1060" s="4">
        <v>10000</v>
      </c>
      <c r="I1060" s="4">
        <v>310000</v>
      </c>
      <c r="J1060">
        <v>8.3000000000000007</v>
      </c>
      <c r="K1060">
        <v>9</v>
      </c>
      <c r="L1060">
        <v>7.9</v>
      </c>
      <c r="M1060" s="4">
        <v>14</v>
      </c>
      <c r="N1060" t="s">
        <v>101</v>
      </c>
      <c r="O1060" t="s">
        <v>21</v>
      </c>
      <c r="P1060" s="4">
        <v>1140000</v>
      </c>
      <c r="Q1060" s="3">
        <f>AVERAGE(Table1[[#This Row],[critic_score]],Table1[[#This Row],[user_score]])</f>
        <v>8.1000000000000014</v>
      </c>
      <c r="R1060" s="4">
        <f>Table1[[#This Row],[user_count]]+Table1[[#This Row],[critic_count]]</f>
        <v>23</v>
      </c>
      <c r="S1060" s="2">
        <f>100000*Table1[[#This Row],[review_count]]/Table1[[#This Row],[total sales]]</f>
        <v>2.0175438596491229</v>
      </c>
      <c r="T1060" s="2">
        <f>Table1[[#This Row],[total sales]]/(2017-Table1[[#This Row],[year_of_release]])</f>
        <v>142500</v>
      </c>
      <c r="U1060" s="9">
        <f>Table1[[#This Row],[na_sales]]/(2017-Table1[[#This Row],[year_of_release]])</f>
        <v>18750</v>
      </c>
      <c r="V1060" s="6">
        <f>Table1[[#This Row],[eu_sales]]/(2017-Table1[[#This Row],[year_of_release]])</f>
        <v>83750</v>
      </c>
      <c r="W1060" s="6">
        <f>Table1[[#This Row],[jp_sales]]/(2017-Table1[[#This Row],[year_of_release]])</f>
        <v>1250</v>
      </c>
      <c r="X1060" s="6">
        <f>Table1[[#This Row],[other_sales]]/(2017-Table1[[#This Row],[year_of_release]])</f>
        <v>38750</v>
      </c>
      <c r="Y1060" s="4">
        <v>534740514</v>
      </c>
      <c r="Z1060" s="4">
        <v>441041694</v>
      </c>
      <c r="AA1060" s="4">
        <v>128047000</v>
      </c>
      <c r="AB1060" s="1">
        <f>Table1[[#This Row],[na_sales]]/Table1[[#This Row],[NA population]]</f>
        <v>2.8050988483734003E-4</v>
      </c>
      <c r="AC1060" s="1">
        <f>Table1[[#This Row],[eu_sales]]/Table1[[#This Row],[Eu population]]</f>
        <v>1.5191307513887792E-3</v>
      </c>
      <c r="AD1060" s="1">
        <f>Table1[[#This Row],[jp_sales]]/Table1[[#This Row],[Jp population]]</f>
        <v>7.809632400602903E-5</v>
      </c>
    </row>
    <row r="1061" spans="1:30" x14ac:dyDescent="0.25">
      <c r="A1061" t="s">
        <v>1174</v>
      </c>
      <c r="B1061" t="s">
        <v>45</v>
      </c>
      <c r="C1061">
        <v>2003</v>
      </c>
      <c r="D1061" t="s">
        <v>40</v>
      </c>
      <c r="E1061" t="s">
        <v>55</v>
      </c>
      <c r="F1061" s="4">
        <v>440000</v>
      </c>
      <c r="G1061" s="4">
        <v>340000</v>
      </c>
      <c r="H1061" s="4">
        <v>250000</v>
      </c>
      <c r="I1061" s="4">
        <v>110000</v>
      </c>
      <c r="J1061">
        <v>7.9</v>
      </c>
      <c r="K1061">
        <v>33</v>
      </c>
      <c r="L1061">
        <v>8.4</v>
      </c>
      <c r="M1061" s="4">
        <v>38</v>
      </c>
      <c r="N1061" t="s">
        <v>1175</v>
      </c>
      <c r="O1061" t="s">
        <v>43</v>
      </c>
      <c r="P1061" s="4">
        <v>1140000</v>
      </c>
      <c r="Q1061" s="3">
        <f>AVERAGE(Table1[[#This Row],[critic_score]],Table1[[#This Row],[user_score]])</f>
        <v>8.15</v>
      </c>
      <c r="R1061" s="4">
        <f>Table1[[#This Row],[user_count]]+Table1[[#This Row],[critic_count]]</f>
        <v>71</v>
      </c>
      <c r="S1061" s="2">
        <f>100000*Table1[[#This Row],[review_count]]/Table1[[#This Row],[total sales]]</f>
        <v>6.2280701754385968</v>
      </c>
      <c r="T1061" s="2">
        <f>Table1[[#This Row],[total sales]]/(2017-Table1[[#This Row],[year_of_release]])</f>
        <v>81428.571428571435</v>
      </c>
      <c r="U1061" s="9">
        <f>Table1[[#This Row],[na_sales]]/(2017-Table1[[#This Row],[year_of_release]])</f>
        <v>31428.571428571428</v>
      </c>
      <c r="V1061" s="6">
        <f>Table1[[#This Row],[eu_sales]]/(2017-Table1[[#This Row],[year_of_release]])</f>
        <v>24285.714285714286</v>
      </c>
      <c r="W1061" s="6">
        <f>Table1[[#This Row],[jp_sales]]/(2017-Table1[[#This Row],[year_of_release]])</f>
        <v>17857.142857142859</v>
      </c>
      <c r="X1061" s="6">
        <f>Table1[[#This Row],[other_sales]]/(2017-Table1[[#This Row],[year_of_release]])</f>
        <v>7857.1428571428569</v>
      </c>
      <c r="Y1061" s="4">
        <v>500125528</v>
      </c>
      <c r="Z1061" s="4">
        <v>432552540</v>
      </c>
      <c r="AA1061" s="4">
        <v>127718000</v>
      </c>
      <c r="AB1061" s="1">
        <f>Table1[[#This Row],[na_sales]]/Table1[[#This Row],[NA population]]</f>
        <v>8.7977912617169985E-4</v>
      </c>
      <c r="AC1061" s="1">
        <f>Table1[[#This Row],[eu_sales]]/Table1[[#This Row],[Eu population]]</f>
        <v>7.860316806832298E-4</v>
      </c>
      <c r="AD1061" s="1">
        <f>Table1[[#This Row],[jp_sales]]/Table1[[#This Row],[Jp population]]</f>
        <v>1.9574374794469065E-3</v>
      </c>
    </row>
    <row r="1062" spans="1:30" x14ac:dyDescent="0.25">
      <c r="A1062" t="s">
        <v>1176</v>
      </c>
      <c r="B1062" t="s">
        <v>45</v>
      </c>
      <c r="C1062">
        <v>2005</v>
      </c>
      <c r="D1062" t="s">
        <v>40</v>
      </c>
      <c r="E1062" t="s">
        <v>51</v>
      </c>
      <c r="F1062" s="4">
        <v>780000</v>
      </c>
      <c r="G1062" s="4">
        <v>30000</v>
      </c>
      <c r="H1062" s="4">
        <v>200000</v>
      </c>
      <c r="I1062" s="4">
        <v>130000</v>
      </c>
      <c r="J1062">
        <v>9.1</v>
      </c>
      <c r="K1062">
        <v>77</v>
      </c>
      <c r="L1062">
        <v>9.1</v>
      </c>
      <c r="M1062" s="4">
        <v>933</v>
      </c>
      <c r="N1062" t="s">
        <v>1177</v>
      </c>
      <c r="O1062" t="s">
        <v>67</v>
      </c>
      <c r="P1062" s="4">
        <v>1140000</v>
      </c>
      <c r="Q1062" s="3">
        <f>AVERAGE(Table1[[#This Row],[critic_score]],Table1[[#This Row],[user_score]])</f>
        <v>9.1</v>
      </c>
      <c r="R1062" s="4">
        <f>Table1[[#This Row],[user_count]]+Table1[[#This Row],[critic_count]]</f>
        <v>1010</v>
      </c>
      <c r="S1062" s="2">
        <f>100000*Table1[[#This Row],[review_count]]/Table1[[#This Row],[total sales]]</f>
        <v>88.596491228070178</v>
      </c>
      <c r="T1062" s="2">
        <f>Table1[[#This Row],[total sales]]/(2017-Table1[[#This Row],[year_of_release]])</f>
        <v>95000</v>
      </c>
      <c r="U1062" s="9">
        <f>Table1[[#This Row],[na_sales]]/(2017-Table1[[#This Row],[year_of_release]])</f>
        <v>65000</v>
      </c>
      <c r="V1062" s="6">
        <f>Table1[[#This Row],[eu_sales]]/(2017-Table1[[#This Row],[year_of_release]])</f>
        <v>2500</v>
      </c>
      <c r="W1062" s="6">
        <f>Table1[[#This Row],[jp_sales]]/(2017-Table1[[#This Row],[year_of_release]])</f>
        <v>16666.666666666668</v>
      </c>
      <c r="X1062" s="6">
        <f>Table1[[#This Row],[other_sales]]/(2017-Table1[[#This Row],[year_of_release]])</f>
        <v>10833.333333333334</v>
      </c>
      <c r="Y1062" s="4">
        <v>511054143</v>
      </c>
      <c r="Z1062" s="4">
        <v>435713800</v>
      </c>
      <c r="AA1062" s="4">
        <v>127773000</v>
      </c>
      <c r="AB1062" s="1">
        <f>Table1[[#This Row],[na_sales]]/Table1[[#This Row],[NA population]]</f>
        <v>1.5262570721396149E-3</v>
      </c>
      <c r="AC1062" s="1">
        <f>Table1[[#This Row],[eu_sales]]/Table1[[#This Row],[Eu population]]</f>
        <v>6.8852535770039876E-5</v>
      </c>
      <c r="AD1062" s="1">
        <f>Table1[[#This Row],[jp_sales]]/Table1[[#This Row],[Jp population]]</f>
        <v>1.5652759190126239E-3</v>
      </c>
    </row>
    <row r="1063" spans="1:30" x14ac:dyDescent="0.25">
      <c r="A1063" t="s">
        <v>1178</v>
      </c>
      <c r="B1063" t="s">
        <v>39</v>
      </c>
      <c r="C1063">
        <v>2007</v>
      </c>
      <c r="D1063" t="s">
        <v>40</v>
      </c>
      <c r="E1063" t="s">
        <v>270</v>
      </c>
      <c r="F1063" s="4">
        <v>570000</v>
      </c>
      <c r="G1063" s="4">
        <v>320000</v>
      </c>
      <c r="H1063" s="4">
        <v>90000</v>
      </c>
      <c r="I1063" s="4">
        <v>160000</v>
      </c>
      <c r="J1063">
        <v>8.8000000000000007</v>
      </c>
      <c r="K1063">
        <v>46</v>
      </c>
      <c r="L1063">
        <v>7.5</v>
      </c>
      <c r="M1063" s="4">
        <v>155</v>
      </c>
      <c r="N1063" t="s">
        <v>766</v>
      </c>
      <c r="O1063" t="s">
        <v>43</v>
      </c>
      <c r="P1063" s="4">
        <v>1140000</v>
      </c>
      <c r="Q1063" s="3">
        <f>AVERAGE(Table1[[#This Row],[critic_score]],Table1[[#This Row],[user_score]])</f>
        <v>8.15</v>
      </c>
      <c r="R1063" s="4">
        <f>Table1[[#This Row],[user_count]]+Table1[[#This Row],[critic_count]]</f>
        <v>201</v>
      </c>
      <c r="S1063" s="2">
        <f>100000*Table1[[#This Row],[review_count]]/Table1[[#This Row],[total sales]]</f>
        <v>17.631578947368421</v>
      </c>
      <c r="T1063" s="2">
        <f>Table1[[#This Row],[total sales]]/(2017-Table1[[#This Row],[year_of_release]])</f>
        <v>114000</v>
      </c>
      <c r="U1063" s="9">
        <f>Table1[[#This Row],[na_sales]]/(2017-Table1[[#This Row],[year_of_release]])</f>
        <v>57000</v>
      </c>
      <c r="V1063" s="6">
        <f>Table1[[#This Row],[eu_sales]]/(2017-Table1[[#This Row],[year_of_release]])</f>
        <v>32000</v>
      </c>
      <c r="W1063" s="6">
        <f>Table1[[#This Row],[jp_sales]]/(2017-Table1[[#This Row],[year_of_release]])</f>
        <v>9000</v>
      </c>
      <c r="X1063" s="6">
        <f>Table1[[#This Row],[other_sales]]/(2017-Table1[[#This Row],[year_of_release]])</f>
        <v>16000</v>
      </c>
      <c r="Y1063" s="4">
        <v>522751172</v>
      </c>
      <c r="Z1063" s="4">
        <v>438594184</v>
      </c>
      <c r="AA1063" s="4">
        <v>128001000</v>
      </c>
      <c r="AB1063" s="1">
        <f>Table1[[#This Row],[na_sales]]/Table1[[#This Row],[NA population]]</f>
        <v>1.0903849298304394E-3</v>
      </c>
      <c r="AC1063" s="1">
        <f>Table1[[#This Row],[eu_sales]]/Table1[[#This Row],[Eu population]]</f>
        <v>7.2960383806639807E-4</v>
      </c>
      <c r="AD1063" s="1">
        <f>Table1[[#This Row],[jp_sales]]/Table1[[#This Row],[Jp population]]</f>
        <v>7.0311950687885246E-4</v>
      </c>
    </row>
    <row r="1064" spans="1:30" x14ac:dyDescent="0.25">
      <c r="A1064" t="s">
        <v>1179</v>
      </c>
      <c r="B1064" t="s">
        <v>39</v>
      </c>
      <c r="C1064">
        <v>2013</v>
      </c>
      <c r="D1064" t="s">
        <v>19</v>
      </c>
      <c r="E1064" t="s">
        <v>41</v>
      </c>
      <c r="F1064" s="4">
        <v>490000</v>
      </c>
      <c r="G1064" s="4">
        <v>460000</v>
      </c>
      <c r="H1064" s="4">
        <v>0</v>
      </c>
      <c r="I1064" s="4">
        <v>190000</v>
      </c>
      <c r="J1064">
        <v>7.4</v>
      </c>
      <c r="K1064">
        <v>22</v>
      </c>
      <c r="L1064">
        <v>7.5</v>
      </c>
      <c r="M1064" s="4">
        <v>121</v>
      </c>
      <c r="N1064" t="s">
        <v>529</v>
      </c>
      <c r="O1064" t="s">
        <v>67</v>
      </c>
      <c r="P1064" s="4">
        <v>1140000</v>
      </c>
      <c r="Q1064" s="3">
        <f>AVERAGE(Table1[[#This Row],[critic_score]],Table1[[#This Row],[user_score]])</f>
        <v>7.45</v>
      </c>
      <c r="R1064" s="4">
        <f>Table1[[#This Row],[user_count]]+Table1[[#This Row],[critic_count]]</f>
        <v>143</v>
      </c>
      <c r="S1064" s="2">
        <f>100000*Table1[[#This Row],[review_count]]/Table1[[#This Row],[total sales]]</f>
        <v>12.543859649122806</v>
      </c>
      <c r="T1064" s="2">
        <f>Table1[[#This Row],[total sales]]/(2017-Table1[[#This Row],[year_of_release]])</f>
        <v>285000</v>
      </c>
      <c r="U1064" s="9">
        <f>Table1[[#This Row],[na_sales]]/(2017-Table1[[#This Row],[year_of_release]])</f>
        <v>122500</v>
      </c>
      <c r="V1064" s="6">
        <f>Table1[[#This Row],[eu_sales]]/(2017-Table1[[#This Row],[year_of_release]])</f>
        <v>115000</v>
      </c>
      <c r="W1064" s="6">
        <f>Table1[[#This Row],[jp_sales]]/(2017-Table1[[#This Row],[year_of_release]])</f>
        <v>0</v>
      </c>
      <c r="X1064" s="6">
        <f>Table1[[#This Row],[other_sales]]/(2017-Table1[[#This Row],[year_of_release]])</f>
        <v>47500</v>
      </c>
      <c r="Y1064" s="4">
        <v>556861736</v>
      </c>
      <c r="Z1064" s="4">
        <v>442492884</v>
      </c>
      <c r="AA1064" s="4">
        <v>127445000</v>
      </c>
      <c r="AB1064" s="1">
        <f>Table1[[#This Row],[na_sales]]/Table1[[#This Row],[NA population]]</f>
        <v>8.7993117199921958E-4</v>
      </c>
      <c r="AC1064" s="1">
        <f>Table1[[#This Row],[eu_sales]]/Table1[[#This Row],[Eu population]]</f>
        <v>1.039564740209472E-3</v>
      </c>
      <c r="AD1064" s="1">
        <f>Table1[[#This Row],[jp_sales]]/Table1[[#This Row],[Jp population]]</f>
        <v>0</v>
      </c>
    </row>
    <row r="1065" spans="1:30" x14ac:dyDescent="0.25">
      <c r="A1065" t="s">
        <v>380</v>
      </c>
      <c r="B1065" t="s">
        <v>103</v>
      </c>
      <c r="C1065">
        <v>2003</v>
      </c>
      <c r="D1065" t="s">
        <v>40</v>
      </c>
      <c r="E1065" t="s">
        <v>100</v>
      </c>
      <c r="F1065" s="4">
        <v>710000</v>
      </c>
      <c r="G1065" s="4">
        <v>380000</v>
      </c>
      <c r="H1065" s="4">
        <v>0</v>
      </c>
      <c r="I1065" s="4">
        <v>50000</v>
      </c>
      <c r="J1065">
        <v>8.4</v>
      </c>
      <c r="K1065">
        <v>31</v>
      </c>
      <c r="L1065">
        <v>9.1</v>
      </c>
      <c r="M1065" s="4">
        <v>31</v>
      </c>
      <c r="N1065" t="s">
        <v>381</v>
      </c>
      <c r="O1065" t="s">
        <v>67</v>
      </c>
      <c r="P1065" s="4">
        <v>1140000</v>
      </c>
      <c r="Q1065" s="3">
        <f>AVERAGE(Table1[[#This Row],[critic_score]],Table1[[#This Row],[user_score]])</f>
        <v>8.75</v>
      </c>
      <c r="R1065" s="4">
        <f>Table1[[#This Row],[user_count]]+Table1[[#This Row],[critic_count]]</f>
        <v>62</v>
      </c>
      <c r="S1065" s="2">
        <f>100000*Table1[[#This Row],[review_count]]/Table1[[#This Row],[total sales]]</f>
        <v>5.4385964912280702</v>
      </c>
      <c r="T1065" s="2">
        <f>Table1[[#This Row],[total sales]]/(2017-Table1[[#This Row],[year_of_release]])</f>
        <v>81428.571428571435</v>
      </c>
      <c r="U1065" s="9">
        <f>Table1[[#This Row],[na_sales]]/(2017-Table1[[#This Row],[year_of_release]])</f>
        <v>50714.285714285717</v>
      </c>
      <c r="V1065" s="6">
        <f>Table1[[#This Row],[eu_sales]]/(2017-Table1[[#This Row],[year_of_release]])</f>
        <v>27142.857142857141</v>
      </c>
      <c r="W1065" s="6">
        <f>Table1[[#This Row],[jp_sales]]/(2017-Table1[[#This Row],[year_of_release]])</f>
        <v>0</v>
      </c>
      <c r="X1065" s="6">
        <f>Table1[[#This Row],[other_sales]]/(2017-Table1[[#This Row],[year_of_release]])</f>
        <v>3571.4285714285716</v>
      </c>
      <c r="Y1065" s="4">
        <v>500125528</v>
      </c>
      <c r="Z1065" s="4">
        <v>432552540</v>
      </c>
      <c r="AA1065" s="4">
        <v>127718000</v>
      </c>
      <c r="AB1065" s="1">
        <f>Table1[[#This Row],[na_sales]]/Table1[[#This Row],[NA population]]</f>
        <v>1.4196435899588792E-3</v>
      </c>
      <c r="AC1065" s="1">
        <f>Table1[[#This Row],[eu_sales]]/Table1[[#This Row],[Eu population]]</f>
        <v>8.7850599605772742E-4</v>
      </c>
      <c r="AD1065" s="1">
        <f>Table1[[#This Row],[jp_sales]]/Table1[[#This Row],[Jp population]]</f>
        <v>0</v>
      </c>
    </row>
    <row r="1066" spans="1:30" x14ac:dyDescent="0.25">
      <c r="A1066" t="s">
        <v>1184</v>
      </c>
      <c r="B1066" t="s">
        <v>39</v>
      </c>
      <c r="C1066">
        <v>2007</v>
      </c>
      <c r="D1066" t="s">
        <v>19</v>
      </c>
      <c r="E1066" t="s">
        <v>51</v>
      </c>
      <c r="F1066" s="4">
        <v>310000</v>
      </c>
      <c r="G1066" s="4">
        <v>30000</v>
      </c>
      <c r="H1066" s="4">
        <v>760000</v>
      </c>
      <c r="I1066" s="4">
        <v>40000</v>
      </c>
      <c r="J1066">
        <v>8.1</v>
      </c>
      <c r="K1066">
        <v>66</v>
      </c>
      <c r="L1066">
        <v>8.8000000000000007</v>
      </c>
      <c r="M1066" s="4">
        <v>32</v>
      </c>
      <c r="N1066" t="s">
        <v>460</v>
      </c>
      <c r="O1066" t="s">
        <v>21</v>
      </c>
      <c r="P1066" s="4">
        <v>1140000</v>
      </c>
      <c r="Q1066" s="3">
        <f>AVERAGE(Table1[[#This Row],[critic_score]],Table1[[#This Row],[user_score]])</f>
        <v>8.4499999999999993</v>
      </c>
      <c r="R1066" s="4">
        <f>Table1[[#This Row],[user_count]]+Table1[[#This Row],[critic_count]]</f>
        <v>98</v>
      </c>
      <c r="S1066" s="2">
        <f>100000*Table1[[#This Row],[review_count]]/Table1[[#This Row],[total sales]]</f>
        <v>8.5964912280701746</v>
      </c>
      <c r="T1066" s="2">
        <f>Table1[[#This Row],[total sales]]/(2017-Table1[[#This Row],[year_of_release]])</f>
        <v>114000</v>
      </c>
      <c r="U1066" s="9">
        <f>Table1[[#This Row],[na_sales]]/(2017-Table1[[#This Row],[year_of_release]])</f>
        <v>31000</v>
      </c>
      <c r="V1066" s="6">
        <f>Table1[[#This Row],[eu_sales]]/(2017-Table1[[#This Row],[year_of_release]])</f>
        <v>3000</v>
      </c>
      <c r="W1066" s="6">
        <f>Table1[[#This Row],[jp_sales]]/(2017-Table1[[#This Row],[year_of_release]])</f>
        <v>76000</v>
      </c>
      <c r="X1066" s="6">
        <f>Table1[[#This Row],[other_sales]]/(2017-Table1[[#This Row],[year_of_release]])</f>
        <v>4000</v>
      </c>
      <c r="Y1066" s="4">
        <v>522751172</v>
      </c>
      <c r="Z1066" s="4">
        <v>438594184</v>
      </c>
      <c r="AA1066" s="4">
        <v>128001000</v>
      </c>
      <c r="AB1066" s="1">
        <f>Table1[[#This Row],[na_sales]]/Table1[[#This Row],[NA population]]</f>
        <v>5.9301636534637937E-4</v>
      </c>
      <c r="AC1066" s="1">
        <f>Table1[[#This Row],[eu_sales]]/Table1[[#This Row],[Eu population]]</f>
        <v>6.8400359818724819E-5</v>
      </c>
      <c r="AD1066" s="1">
        <f>Table1[[#This Row],[jp_sales]]/Table1[[#This Row],[Jp population]]</f>
        <v>5.9374536136436434E-3</v>
      </c>
    </row>
    <row r="1067" spans="1:30" x14ac:dyDescent="0.25">
      <c r="A1067" t="s">
        <v>1187</v>
      </c>
      <c r="B1067" t="s">
        <v>71</v>
      </c>
      <c r="C1067">
        <v>2016</v>
      </c>
      <c r="D1067" t="s">
        <v>65</v>
      </c>
      <c r="E1067" t="s">
        <v>267</v>
      </c>
      <c r="F1067" s="4">
        <v>410000</v>
      </c>
      <c r="G1067" s="4">
        <v>450000</v>
      </c>
      <c r="H1067" s="4">
        <v>110000</v>
      </c>
      <c r="I1067" s="4">
        <v>170000</v>
      </c>
      <c r="J1067">
        <v>7.9</v>
      </c>
      <c r="K1067">
        <v>60</v>
      </c>
      <c r="L1067">
        <v>8.1999999999999993</v>
      </c>
      <c r="M1067" s="4">
        <v>201</v>
      </c>
      <c r="N1067" t="s">
        <v>1074</v>
      </c>
      <c r="O1067" t="s">
        <v>67</v>
      </c>
      <c r="P1067" s="4">
        <v>1140000</v>
      </c>
      <c r="Q1067" s="3">
        <f>AVERAGE(Table1[[#This Row],[critic_score]],Table1[[#This Row],[user_score]])</f>
        <v>8.0500000000000007</v>
      </c>
      <c r="R1067" s="4">
        <f>Table1[[#This Row],[user_count]]+Table1[[#This Row],[critic_count]]</f>
        <v>261</v>
      </c>
      <c r="S1067" s="2">
        <f>100000*Table1[[#This Row],[review_count]]/Table1[[#This Row],[total sales]]</f>
        <v>22.894736842105264</v>
      </c>
      <c r="T1067" s="2">
        <f>Table1[[#This Row],[total sales]]/(2017-Table1[[#This Row],[year_of_release]])</f>
        <v>1140000</v>
      </c>
      <c r="U1067" s="9">
        <f>Table1[[#This Row],[na_sales]]/(2017-Table1[[#This Row],[year_of_release]])</f>
        <v>410000</v>
      </c>
      <c r="V1067" s="6">
        <f>Table1[[#This Row],[eu_sales]]/(2017-Table1[[#This Row],[year_of_release]])</f>
        <v>450000</v>
      </c>
      <c r="W1067" s="6">
        <f>Table1[[#This Row],[jp_sales]]/(2017-Table1[[#This Row],[year_of_release]])</f>
        <v>110000</v>
      </c>
      <c r="X1067" s="6">
        <f>Table1[[#This Row],[other_sales]]/(2017-Table1[[#This Row],[year_of_release]])</f>
        <v>170000</v>
      </c>
      <c r="Y1067" s="4">
        <v>573178249</v>
      </c>
      <c r="Z1067" s="4">
        <v>445623395</v>
      </c>
      <c r="AA1067" s="4">
        <v>126994511</v>
      </c>
      <c r="AB1067" s="1">
        <f>Table1[[#This Row],[na_sales]]/Table1[[#This Row],[NA population]]</f>
        <v>7.1530976745071845E-4</v>
      </c>
      <c r="AC1067" s="1">
        <f>Table1[[#This Row],[eu_sales]]/Table1[[#This Row],[Eu population]]</f>
        <v>1.0098213088655275E-3</v>
      </c>
      <c r="AD1067" s="1">
        <f>Table1[[#This Row],[jp_sales]]/Table1[[#This Row],[Jp population]]</f>
        <v>8.6617916895636541E-4</v>
      </c>
    </row>
    <row r="1068" spans="1:30" x14ac:dyDescent="0.25">
      <c r="A1068" t="s">
        <v>1188</v>
      </c>
      <c r="B1068" t="s">
        <v>103</v>
      </c>
      <c r="C1068">
        <v>2002</v>
      </c>
      <c r="D1068" t="s">
        <v>73</v>
      </c>
      <c r="E1068" t="s">
        <v>35</v>
      </c>
      <c r="F1068" s="4">
        <v>1010000</v>
      </c>
      <c r="G1068" s="4">
        <v>100000</v>
      </c>
      <c r="H1068" s="4">
        <v>0</v>
      </c>
      <c r="I1068" s="4">
        <v>30000</v>
      </c>
      <c r="J1068">
        <v>8.6999999999999993</v>
      </c>
      <c r="K1068">
        <v>32</v>
      </c>
      <c r="L1068">
        <v>8</v>
      </c>
      <c r="M1068" s="4">
        <v>47</v>
      </c>
      <c r="N1068" t="s">
        <v>1189</v>
      </c>
      <c r="O1068" t="s">
        <v>67</v>
      </c>
      <c r="P1068" s="4">
        <v>1140000</v>
      </c>
      <c r="Q1068" s="3">
        <f>AVERAGE(Table1[[#This Row],[critic_score]],Table1[[#This Row],[user_score]])</f>
        <v>8.35</v>
      </c>
      <c r="R1068" s="4">
        <f>Table1[[#This Row],[user_count]]+Table1[[#This Row],[critic_count]]</f>
        <v>79</v>
      </c>
      <c r="S1068" s="2">
        <f>100000*Table1[[#This Row],[review_count]]/Table1[[#This Row],[total sales]]</f>
        <v>6.9298245614035086</v>
      </c>
      <c r="T1068" s="2">
        <f>Table1[[#This Row],[total sales]]/(2017-Table1[[#This Row],[year_of_release]])</f>
        <v>76000</v>
      </c>
      <c r="U1068" s="9">
        <f>Table1[[#This Row],[na_sales]]/(2017-Table1[[#This Row],[year_of_release]])</f>
        <v>67333.333333333328</v>
      </c>
      <c r="V1068" s="6">
        <f>Table1[[#This Row],[eu_sales]]/(2017-Table1[[#This Row],[year_of_release]])</f>
        <v>6666.666666666667</v>
      </c>
      <c r="W1068" s="6">
        <f>Table1[[#This Row],[jp_sales]]/(2017-Table1[[#This Row],[year_of_release]])</f>
        <v>0</v>
      </c>
      <c r="X1068" s="6">
        <f>Table1[[#This Row],[other_sales]]/(2017-Table1[[#This Row],[year_of_release]])</f>
        <v>2000</v>
      </c>
      <c r="Y1068" s="4">
        <v>495013192</v>
      </c>
      <c r="Z1068" s="4">
        <v>431019772</v>
      </c>
      <c r="AA1068" s="4">
        <v>127445000</v>
      </c>
      <c r="AB1068" s="1">
        <f>Table1[[#This Row],[na_sales]]/Table1[[#This Row],[NA population]]</f>
        <v>2.0403496640550136E-3</v>
      </c>
      <c r="AC1068" s="1">
        <f>Table1[[#This Row],[eu_sales]]/Table1[[#This Row],[Eu population]]</f>
        <v>2.3200791818895955E-4</v>
      </c>
      <c r="AD1068" s="1">
        <f>Table1[[#This Row],[jp_sales]]/Table1[[#This Row],[Jp population]]</f>
        <v>0</v>
      </c>
    </row>
    <row r="1069" spans="1:30" x14ac:dyDescent="0.25">
      <c r="A1069" t="s">
        <v>1185</v>
      </c>
      <c r="B1069" t="s">
        <v>200</v>
      </c>
      <c r="C1069">
        <v>2014</v>
      </c>
      <c r="D1069" t="s">
        <v>54</v>
      </c>
      <c r="E1069" t="s">
        <v>35</v>
      </c>
      <c r="F1069" s="4">
        <v>630000</v>
      </c>
      <c r="G1069" s="4">
        <v>400000</v>
      </c>
      <c r="H1069" s="4">
        <v>0</v>
      </c>
      <c r="I1069" s="4">
        <v>100000</v>
      </c>
      <c r="J1069">
        <v>8.1</v>
      </c>
      <c r="K1069">
        <v>89</v>
      </c>
      <c r="L1069">
        <v>7.7</v>
      </c>
      <c r="M1069" s="4">
        <v>1137</v>
      </c>
      <c r="N1069" t="s">
        <v>262</v>
      </c>
      <c r="O1069" t="s">
        <v>43</v>
      </c>
      <c r="P1069" s="4">
        <v>1130000</v>
      </c>
      <c r="Q1069" s="3">
        <f>AVERAGE(Table1[[#This Row],[critic_score]],Table1[[#This Row],[user_score]])</f>
        <v>7.9</v>
      </c>
      <c r="R1069" s="4">
        <f>Table1[[#This Row],[user_count]]+Table1[[#This Row],[critic_count]]</f>
        <v>1226</v>
      </c>
      <c r="S1069" s="2">
        <f>100000*Table1[[#This Row],[review_count]]/Table1[[#This Row],[total sales]]</f>
        <v>108.49557522123894</v>
      </c>
      <c r="T1069" s="2">
        <f>Table1[[#This Row],[total sales]]/(2017-Table1[[#This Row],[year_of_release]])</f>
        <v>376666.66666666669</v>
      </c>
      <c r="U1069" s="9">
        <f>Table1[[#This Row],[na_sales]]/(2017-Table1[[#This Row],[year_of_release]])</f>
        <v>210000</v>
      </c>
      <c r="V1069" s="6">
        <f>Table1[[#This Row],[eu_sales]]/(2017-Table1[[#This Row],[year_of_release]])</f>
        <v>133333.33333333334</v>
      </c>
      <c r="W1069" s="6">
        <f>Table1[[#This Row],[jp_sales]]/(2017-Table1[[#This Row],[year_of_release]])</f>
        <v>0</v>
      </c>
      <c r="X1069" s="6">
        <f>Table1[[#This Row],[other_sales]]/(2017-Table1[[#This Row],[year_of_release]])</f>
        <v>33333.333333333336</v>
      </c>
      <c r="Y1069" s="4">
        <v>562338430</v>
      </c>
      <c r="Z1069" s="4">
        <v>443580712</v>
      </c>
      <c r="AA1069" s="4">
        <v>127276000</v>
      </c>
      <c r="AB1069" s="1">
        <f>Table1[[#This Row],[na_sales]]/Table1[[#This Row],[NA population]]</f>
        <v>1.120321796253548E-3</v>
      </c>
      <c r="AC1069" s="1">
        <f>Table1[[#This Row],[eu_sales]]/Table1[[#This Row],[Eu population]]</f>
        <v>9.0175246393490614E-4</v>
      </c>
      <c r="AD1069" s="1">
        <f>Table1[[#This Row],[jp_sales]]/Table1[[#This Row],[Jp population]]</f>
        <v>0</v>
      </c>
    </row>
    <row r="1070" spans="1:30" x14ac:dyDescent="0.25">
      <c r="A1070" t="s">
        <v>1186</v>
      </c>
      <c r="B1070" t="s">
        <v>45</v>
      </c>
      <c r="C1070">
        <v>2001</v>
      </c>
      <c r="D1070" t="s">
        <v>73</v>
      </c>
      <c r="E1070" t="s">
        <v>231</v>
      </c>
      <c r="F1070" s="4">
        <v>120000</v>
      </c>
      <c r="G1070" s="4">
        <v>100000</v>
      </c>
      <c r="H1070" s="4">
        <v>880000</v>
      </c>
      <c r="I1070" s="4">
        <v>30000</v>
      </c>
      <c r="J1070">
        <v>7.3</v>
      </c>
      <c r="K1070">
        <v>15</v>
      </c>
      <c r="L1070">
        <v>8.8000000000000007</v>
      </c>
      <c r="M1070" s="4">
        <v>32</v>
      </c>
      <c r="N1070" t="s">
        <v>196</v>
      </c>
      <c r="O1070" t="s">
        <v>67</v>
      </c>
      <c r="P1070" s="4">
        <v>1130000</v>
      </c>
      <c r="Q1070" s="3">
        <f>AVERAGE(Table1[[#This Row],[critic_score]],Table1[[#This Row],[user_score]])</f>
        <v>8.0500000000000007</v>
      </c>
      <c r="R1070" s="4">
        <f>Table1[[#This Row],[user_count]]+Table1[[#This Row],[critic_count]]</f>
        <v>47</v>
      </c>
      <c r="S1070" s="2">
        <f>100000*Table1[[#This Row],[review_count]]/Table1[[#This Row],[total sales]]</f>
        <v>4.1592920353982299</v>
      </c>
      <c r="T1070" s="2">
        <f>Table1[[#This Row],[total sales]]/(2017-Table1[[#This Row],[year_of_release]])</f>
        <v>70625</v>
      </c>
      <c r="U1070" s="9">
        <f>Table1[[#This Row],[na_sales]]/(2017-Table1[[#This Row],[year_of_release]])</f>
        <v>7500</v>
      </c>
      <c r="V1070" s="6">
        <f>Table1[[#This Row],[eu_sales]]/(2017-Table1[[#This Row],[year_of_release]])</f>
        <v>6250</v>
      </c>
      <c r="W1070" s="6">
        <f>Table1[[#This Row],[jp_sales]]/(2017-Table1[[#This Row],[year_of_release]])</f>
        <v>55000</v>
      </c>
      <c r="X1070" s="6">
        <f>Table1[[#This Row],[other_sales]]/(2017-Table1[[#This Row],[year_of_release]])</f>
        <v>1875</v>
      </c>
      <c r="Y1070" s="4">
        <v>489752572</v>
      </c>
      <c r="Z1070" s="4">
        <v>430035992</v>
      </c>
      <c r="AA1070" s="4">
        <v>127149000</v>
      </c>
      <c r="AB1070" s="1">
        <f>Table1[[#This Row],[na_sales]]/Table1[[#This Row],[NA population]]</f>
        <v>2.4502168413318716E-4</v>
      </c>
      <c r="AC1070" s="1">
        <f>Table1[[#This Row],[eu_sales]]/Table1[[#This Row],[Eu population]]</f>
        <v>2.3253867550695616E-4</v>
      </c>
      <c r="AD1070" s="1">
        <f>Table1[[#This Row],[jp_sales]]/Table1[[#This Row],[Jp population]]</f>
        <v>6.9210139285405311E-3</v>
      </c>
    </row>
    <row r="1071" spans="1:30" x14ac:dyDescent="0.25">
      <c r="A1071" t="s">
        <v>1125</v>
      </c>
      <c r="B1071" t="s">
        <v>159</v>
      </c>
      <c r="C1071">
        <v>2006</v>
      </c>
      <c r="D1071" t="s">
        <v>23</v>
      </c>
      <c r="E1071" t="s">
        <v>425</v>
      </c>
      <c r="F1071" s="4">
        <v>810000</v>
      </c>
      <c r="G1071" s="4">
        <v>300000</v>
      </c>
      <c r="H1071" s="4">
        <v>0</v>
      </c>
      <c r="I1071" s="4">
        <v>20000</v>
      </c>
      <c r="J1071">
        <v>5</v>
      </c>
      <c r="K1071">
        <v>8</v>
      </c>
      <c r="L1071">
        <v>4.7</v>
      </c>
      <c r="M1071" s="4">
        <v>6</v>
      </c>
      <c r="N1071" t="s">
        <v>1190</v>
      </c>
      <c r="O1071" t="s">
        <v>21</v>
      </c>
      <c r="P1071" s="4">
        <v>1130000</v>
      </c>
      <c r="Q1071" s="3">
        <f>AVERAGE(Table1[[#This Row],[critic_score]],Table1[[#This Row],[user_score]])</f>
        <v>4.8499999999999996</v>
      </c>
      <c r="R1071" s="4">
        <f>Table1[[#This Row],[user_count]]+Table1[[#This Row],[critic_count]]</f>
        <v>14</v>
      </c>
      <c r="S1071" s="2">
        <f>100000*Table1[[#This Row],[review_count]]/Table1[[#This Row],[total sales]]</f>
        <v>1.2389380530973451</v>
      </c>
      <c r="T1071" s="2">
        <f>Table1[[#This Row],[total sales]]/(2017-Table1[[#This Row],[year_of_release]])</f>
        <v>102727.27272727272</v>
      </c>
      <c r="U1071" s="9">
        <f>Table1[[#This Row],[na_sales]]/(2017-Table1[[#This Row],[year_of_release]])</f>
        <v>73636.363636363632</v>
      </c>
      <c r="V1071" s="6">
        <f>Table1[[#This Row],[eu_sales]]/(2017-Table1[[#This Row],[year_of_release]])</f>
        <v>27272.727272727272</v>
      </c>
      <c r="W1071" s="6">
        <f>Table1[[#This Row],[jp_sales]]/(2017-Table1[[#This Row],[year_of_release]])</f>
        <v>0</v>
      </c>
      <c r="X1071" s="6">
        <f>Table1[[#This Row],[other_sales]]/(2017-Table1[[#This Row],[year_of_release]])</f>
        <v>1818.1818181818182</v>
      </c>
      <c r="Y1071" s="4">
        <v>516818555</v>
      </c>
      <c r="Z1071" s="4">
        <v>437126892</v>
      </c>
      <c r="AA1071" s="4">
        <v>127854000</v>
      </c>
      <c r="AB1071" s="1">
        <f>Table1[[#This Row],[na_sales]]/Table1[[#This Row],[NA population]]</f>
        <v>1.5672811902041714E-3</v>
      </c>
      <c r="AC1071" s="1">
        <f>Table1[[#This Row],[eu_sales]]/Table1[[#This Row],[Eu population]]</f>
        <v>6.8629957454093211E-4</v>
      </c>
      <c r="AD1071" s="1">
        <f>Table1[[#This Row],[jp_sales]]/Table1[[#This Row],[Jp population]]</f>
        <v>0</v>
      </c>
    </row>
    <row r="1072" spans="1:30" x14ac:dyDescent="0.25">
      <c r="A1072" t="s">
        <v>1191</v>
      </c>
      <c r="B1072" t="s">
        <v>71</v>
      </c>
      <c r="C1072">
        <v>2016</v>
      </c>
      <c r="D1072" t="s">
        <v>40</v>
      </c>
      <c r="E1072" t="s">
        <v>83</v>
      </c>
      <c r="F1072" s="4">
        <v>370000</v>
      </c>
      <c r="G1072" s="4">
        <v>580000</v>
      </c>
      <c r="H1072" s="4">
        <v>0</v>
      </c>
      <c r="I1072" s="4">
        <v>180000</v>
      </c>
      <c r="J1072">
        <v>8.3000000000000007</v>
      </c>
      <c r="K1072">
        <v>88</v>
      </c>
      <c r="L1072">
        <v>7.8</v>
      </c>
      <c r="M1072" s="4">
        <v>621</v>
      </c>
      <c r="N1072" t="s">
        <v>189</v>
      </c>
      <c r="O1072" t="s">
        <v>43</v>
      </c>
      <c r="P1072" s="4">
        <v>1130000</v>
      </c>
      <c r="Q1072" s="3">
        <f>AVERAGE(Table1[[#This Row],[critic_score]],Table1[[#This Row],[user_score]])</f>
        <v>8.0500000000000007</v>
      </c>
      <c r="R1072" s="4">
        <f>Table1[[#This Row],[user_count]]+Table1[[#This Row],[critic_count]]</f>
        <v>709</v>
      </c>
      <c r="S1072" s="2">
        <f>100000*Table1[[#This Row],[review_count]]/Table1[[#This Row],[total sales]]</f>
        <v>62.743362831858406</v>
      </c>
      <c r="T1072" s="2">
        <f>Table1[[#This Row],[total sales]]/(2017-Table1[[#This Row],[year_of_release]])</f>
        <v>1130000</v>
      </c>
      <c r="U1072" s="9">
        <f>Table1[[#This Row],[na_sales]]/(2017-Table1[[#This Row],[year_of_release]])</f>
        <v>370000</v>
      </c>
      <c r="V1072" s="6">
        <f>Table1[[#This Row],[eu_sales]]/(2017-Table1[[#This Row],[year_of_release]])</f>
        <v>580000</v>
      </c>
      <c r="W1072" s="6">
        <f>Table1[[#This Row],[jp_sales]]/(2017-Table1[[#This Row],[year_of_release]])</f>
        <v>0</v>
      </c>
      <c r="X1072" s="6">
        <f>Table1[[#This Row],[other_sales]]/(2017-Table1[[#This Row],[year_of_release]])</f>
        <v>180000</v>
      </c>
      <c r="Y1072" s="4">
        <v>573178249</v>
      </c>
      <c r="Z1072" s="4">
        <v>445623395</v>
      </c>
      <c r="AA1072" s="4">
        <v>126994511</v>
      </c>
      <c r="AB1072" s="1">
        <f>Table1[[#This Row],[na_sales]]/Table1[[#This Row],[NA population]]</f>
        <v>6.4552344867503859E-4</v>
      </c>
      <c r="AC1072" s="1">
        <f>Table1[[#This Row],[eu_sales]]/Table1[[#This Row],[Eu population]]</f>
        <v>1.3015474647600134E-3</v>
      </c>
      <c r="AD1072" s="1">
        <f>Table1[[#This Row],[jp_sales]]/Table1[[#This Row],[Jp population]]</f>
        <v>0</v>
      </c>
    </row>
    <row r="1073" spans="1:30" x14ac:dyDescent="0.25">
      <c r="A1073" t="s">
        <v>768</v>
      </c>
      <c r="B1073" t="s">
        <v>69</v>
      </c>
      <c r="C1073">
        <v>2011</v>
      </c>
      <c r="D1073" t="s">
        <v>40</v>
      </c>
      <c r="E1073" t="s">
        <v>183</v>
      </c>
      <c r="F1073" s="4">
        <v>610000</v>
      </c>
      <c r="G1073" s="4">
        <v>430000</v>
      </c>
      <c r="H1073" s="4">
        <v>0</v>
      </c>
      <c r="I1073" s="4">
        <v>90000</v>
      </c>
      <c r="J1073">
        <v>6.7</v>
      </c>
      <c r="K1073">
        <v>25</v>
      </c>
      <c r="L1073">
        <v>6.1</v>
      </c>
      <c r="M1073" s="4">
        <v>31</v>
      </c>
      <c r="N1073" t="s">
        <v>184</v>
      </c>
      <c r="O1073" t="s">
        <v>84</v>
      </c>
      <c r="P1073" s="4">
        <v>1130000</v>
      </c>
      <c r="Q1073" s="3">
        <f>AVERAGE(Table1[[#This Row],[critic_score]],Table1[[#This Row],[user_score]])</f>
        <v>6.4</v>
      </c>
      <c r="R1073" s="4">
        <f>Table1[[#This Row],[user_count]]+Table1[[#This Row],[critic_count]]</f>
        <v>56</v>
      </c>
      <c r="S1073" s="2">
        <f>100000*Table1[[#This Row],[review_count]]/Table1[[#This Row],[total sales]]</f>
        <v>4.9557522123893802</v>
      </c>
      <c r="T1073" s="2">
        <f>Table1[[#This Row],[total sales]]/(2017-Table1[[#This Row],[year_of_release]])</f>
        <v>188333.33333333334</v>
      </c>
      <c r="U1073" s="9">
        <f>Table1[[#This Row],[na_sales]]/(2017-Table1[[#This Row],[year_of_release]])</f>
        <v>101666.66666666667</v>
      </c>
      <c r="V1073" s="6">
        <f>Table1[[#This Row],[eu_sales]]/(2017-Table1[[#This Row],[year_of_release]])</f>
        <v>71666.666666666672</v>
      </c>
      <c r="W1073" s="6">
        <f>Table1[[#This Row],[jp_sales]]/(2017-Table1[[#This Row],[year_of_release]])</f>
        <v>0</v>
      </c>
      <c r="X1073" s="6">
        <f>Table1[[#This Row],[other_sales]]/(2017-Table1[[#This Row],[year_of_release]])</f>
        <v>15000</v>
      </c>
      <c r="Y1073" s="4">
        <v>545961365</v>
      </c>
      <c r="Z1073" s="4">
        <v>440756453</v>
      </c>
      <c r="AA1073" s="4">
        <v>127833000</v>
      </c>
      <c r="AB1073" s="1">
        <f>Table1[[#This Row],[na_sales]]/Table1[[#This Row],[NA population]]</f>
        <v>1.1172951771047024E-3</v>
      </c>
      <c r="AC1073" s="1">
        <f>Table1[[#This Row],[eu_sales]]/Table1[[#This Row],[Eu population]]</f>
        <v>9.755954724501787E-4</v>
      </c>
      <c r="AD1073" s="1">
        <f>Table1[[#This Row],[jp_sales]]/Table1[[#This Row],[Jp population]]</f>
        <v>0</v>
      </c>
    </row>
    <row r="1074" spans="1:30" x14ac:dyDescent="0.25">
      <c r="A1074" t="s">
        <v>1192</v>
      </c>
      <c r="B1074" t="s">
        <v>103</v>
      </c>
      <c r="C1074">
        <v>2004</v>
      </c>
      <c r="D1074" t="s">
        <v>54</v>
      </c>
      <c r="E1074" t="s">
        <v>83</v>
      </c>
      <c r="F1074" s="4">
        <v>990000</v>
      </c>
      <c r="G1074" s="4">
        <v>120000</v>
      </c>
      <c r="H1074" s="4">
        <v>0</v>
      </c>
      <c r="I1074" s="4">
        <v>20000</v>
      </c>
      <c r="J1074">
        <v>8.4</v>
      </c>
      <c r="K1074">
        <v>55</v>
      </c>
      <c r="L1074">
        <v>8.6</v>
      </c>
      <c r="M1074" s="4">
        <v>14</v>
      </c>
      <c r="N1074" t="s">
        <v>189</v>
      </c>
      <c r="O1074" t="s">
        <v>43</v>
      </c>
      <c r="P1074" s="4">
        <v>1130000</v>
      </c>
      <c r="Q1074" s="3">
        <f>AVERAGE(Table1[[#This Row],[critic_score]],Table1[[#This Row],[user_score]])</f>
        <v>8.5</v>
      </c>
      <c r="R1074" s="4">
        <f>Table1[[#This Row],[user_count]]+Table1[[#This Row],[critic_count]]</f>
        <v>69</v>
      </c>
      <c r="S1074" s="2">
        <f>100000*Table1[[#This Row],[review_count]]/Table1[[#This Row],[total sales]]</f>
        <v>6.1061946902654869</v>
      </c>
      <c r="T1074" s="2">
        <f>Table1[[#This Row],[total sales]]/(2017-Table1[[#This Row],[year_of_release]])</f>
        <v>86923.076923076922</v>
      </c>
      <c r="U1074" s="9">
        <f>Table1[[#This Row],[na_sales]]/(2017-Table1[[#This Row],[year_of_release]])</f>
        <v>76153.846153846156</v>
      </c>
      <c r="V1074" s="6">
        <f>Table1[[#This Row],[eu_sales]]/(2017-Table1[[#This Row],[year_of_release]])</f>
        <v>9230.7692307692305</v>
      </c>
      <c r="W1074" s="6">
        <f>Table1[[#This Row],[jp_sales]]/(2017-Table1[[#This Row],[year_of_release]])</f>
        <v>0</v>
      </c>
      <c r="X1074" s="6">
        <f>Table1[[#This Row],[other_sales]]/(2017-Table1[[#This Row],[year_of_release]])</f>
        <v>1538.4615384615386</v>
      </c>
      <c r="Y1074" s="4">
        <v>505524224</v>
      </c>
      <c r="Z1074" s="4">
        <v>434174638</v>
      </c>
      <c r="AA1074" s="4">
        <v>127761000</v>
      </c>
      <c r="AB1074" s="1">
        <f>Table1[[#This Row],[na_sales]]/Table1[[#This Row],[NA population]]</f>
        <v>1.9583631268281221E-3</v>
      </c>
      <c r="AC1074" s="1">
        <f>Table1[[#This Row],[eu_sales]]/Table1[[#This Row],[Eu population]]</f>
        <v>2.7638648022549857E-4</v>
      </c>
      <c r="AD1074" s="1">
        <f>Table1[[#This Row],[jp_sales]]/Table1[[#This Row],[Jp population]]</f>
        <v>0</v>
      </c>
    </row>
    <row r="1075" spans="1:30" x14ac:dyDescent="0.25">
      <c r="A1075" t="s">
        <v>1162</v>
      </c>
      <c r="B1075" t="s">
        <v>39</v>
      </c>
      <c r="C1075">
        <v>2008</v>
      </c>
      <c r="D1075" t="s">
        <v>27</v>
      </c>
      <c r="E1075" t="s">
        <v>100</v>
      </c>
      <c r="F1075" s="4">
        <v>310000</v>
      </c>
      <c r="G1075" s="4">
        <v>580000</v>
      </c>
      <c r="H1075" s="4">
        <v>20000</v>
      </c>
      <c r="I1075" s="4">
        <v>220000</v>
      </c>
      <c r="J1075">
        <v>7.9</v>
      </c>
      <c r="K1075">
        <v>66</v>
      </c>
      <c r="L1075">
        <v>7.8</v>
      </c>
      <c r="M1075" s="4">
        <v>362</v>
      </c>
      <c r="N1075" t="s">
        <v>128</v>
      </c>
      <c r="O1075" t="s">
        <v>67</v>
      </c>
      <c r="P1075" s="4">
        <v>1130000</v>
      </c>
      <c r="Q1075" s="3">
        <f>AVERAGE(Table1[[#This Row],[critic_score]],Table1[[#This Row],[user_score]])</f>
        <v>7.85</v>
      </c>
      <c r="R1075" s="4">
        <f>Table1[[#This Row],[user_count]]+Table1[[#This Row],[critic_count]]</f>
        <v>428</v>
      </c>
      <c r="S1075" s="2">
        <f>100000*Table1[[#This Row],[review_count]]/Table1[[#This Row],[total sales]]</f>
        <v>37.876106194690266</v>
      </c>
      <c r="T1075" s="2">
        <f>Table1[[#This Row],[total sales]]/(2017-Table1[[#This Row],[year_of_release]])</f>
        <v>125555.55555555556</v>
      </c>
      <c r="U1075" s="9">
        <f>Table1[[#This Row],[na_sales]]/(2017-Table1[[#This Row],[year_of_release]])</f>
        <v>34444.444444444445</v>
      </c>
      <c r="V1075" s="6">
        <f>Table1[[#This Row],[eu_sales]]/(2017-Table1[[#This Row],[year_of_release]])</f>
        <v>64444.444444444445</v>
      </c>
      <c r="W1075" s="6">
        <f>Table1[[#This Row],[jp_sales]]/(2017-Table1[[#This Row],[year_of_release]])</f>
        <v>2222.2222222222222</v>
      </c>
      <c r="X1075" s="6">
        <f>Table1[[#This Row],[other_sales]]/(2017-Table1[[#This Row],[year_of_release]])</f>
        <v>24444.444444444445</v>
      </c>
      <c r="Y1075" s="4">
        <v>528816311</v>
      </c>
      <c r="Z1075" s="4">
        <v>440001482</v>
      </c>
      <c r="AA1075" s="4">
        <v>128063000</v>
      </c>
      <c r="AB1075" s="1">
        <f>Table1[[#This Row],[na_sales]]/Table1[[#This Row],[NA population]]</f>
        <v>5.8621489835248295E-4</v>
      </c>
      <c r="AC1075" s="1">
        <f>Table1[[#This Row],[eu_sales]]/Table1[[#This Row],[Eu population]]</f>
        <v>1.3181773783207393E-3</v>
      </c>
      <c r="AD1075" s="1">
        <f>Table1[[#This Row],[jp_sales]]/Table1[[#This Row],[Jp population]]</f>
        <v>1.5617313353583783E-4</v>
      </c>
    </row>
    <row r="1076" spans="1:30" x14ac:dyDescent="0.25">
      <c r="A1076" t="s">
        <v>881</v>
      </c>
      <c r="B1076" t="s">
        <v>34</v>
      </c>
      <c r="C1076">
        <v>2009</v>
      </c>
      <c r="D1076" t="s">
        <v>29</v>
      </c>
      <c r="E1076" t="s">
        <v>55</v>
      </c>
      <c r="F1076" s="4">
        <v>650000</v>
      </c>
      <c r="G1076" s="4">
        <v>370000</v>
      </c>
      <c r="H1076" s="4">
        <v>0</v>
      </c>
      <c r="I1076" s="4">
        <v>110000</v>
      </c>
      <c r="J1076">
        <v>8.5</v>
      </c>
      <c r="K1076">
        <v>69</v>
      </c>
      <c r="L1076">
        <v>6.8</v>
      </c>
      <c r="M1076" s="4">
        <v>108</v>
      </c>
      <c r="N1076" t="s">
        <v>234</v>
      </c>
      <c r="O1076" t="s">
        <v>67</v>
      </c>
      <c r="P1076" s="4">
        <v>1130000</v>
      </c>
      <c r="Q1076" s="3">
        <f>AVERAGE(Table1[[#This Row],[critic_score]],Table1[[#This Row],[user_score]])</f>
        <v>7.65</v>
      </c>
      <c r="R1076" s="4">
        <f>Table1[[#This Row],[user_count]]+Table1[[#This Row],[critic_count]]</f>
        <v>177</v>
      </c>
      <c r="S1076" s="2">
        <f>100000*Table1[[#This Row],[review_count]]/Table1[[#This Row],[total sales]]</f>
        <v>15.663716814159292</v>
      </c>
      <c r="T1076" s="2">
        <f>Table1[[#This Row],[total sales]]/(2017-Table1[[#This Row],[year_of_release]])</f>
        <v>141250</v>
      </c>
      <c r="U1076" s="9">
        <f>Table1[[#This Row],[na_sales]]/(2017-Table1[[#This Row],[year_of_release]])</f>
        <v>81250</v>
      </c>
      <c r="V1076" s="6">
        <f>Table1[[#This Row],[eu_sales]]/(2017-Table1[[#This Row],[year_of_release]])</f>
        <v>46250</v>
      </c>
      <c r="W1076" s="6">
        <f>Table1[[#This Row],[jp_sales]]/(2017-Table1[[#This Row],[year_of_release]])</f>
        <v>0</v>
      </c>
      <c r="X1076" s="6">
        <f>Table1[[#This Row],[other_sales]]/(2017-Table1[[#This Row],[year_of_release]])</f>
        <v>13750</v>
      </c>
      <c r="Y1076" s="4">
        <v>534740514</v>
      </c>
      <c r="Z1076" s="4">
        <v>441041694</v>
      </c>
      <c r="AA1076" s="4">
        <v>128047000</v>
      </c>
      <c r="AB1076" s="1">
        <f>Table1[[#This Row],[na_sales]]/Table1[[#This Row],[NA population]]</f>
        <v>1.2155428342951399E-3</v>
      </c>
      <c r="AC1076" s="1">
        <f>Table1[[#This Row],[eu_sales]]/Table1[[#This Row],[Eu population]]</f>
        <v>8.3892295225947502E-4</v>
      </c>
      <c r="AD1076" s="1">
        <f>Table1[[#This Row],[jp_sales]]/Table1[[#This Row],[Jp population]]</f>
        <v>0</v>
      </c>
    </row>
    <row r="1077" spans="1:30" x14ac:dyDescent="0.25">
      <c r="A1077" t="s">
        <v>1194</v>
      </c>
      <c r="B1077" t="s">
        <v>69</v>
      </c>
      <c r="C1077">
        <v>2012</v>
      </c>
      <c r="D1077" t="s">
        <v>96</v>
      </c>
      <c r="E1077" t="s">
        <v>20</v>
      </c>
      <c r="F1077" s="4">
        <v>330000</v>
      </c>
      <c r="G1077" s="4">
        <v>370000</v>
      </c>
      <c r="H1077" s="4">
        <v>370000</v>
      </c>
      <c r="I1077" s="4">
        <v>60000</v>
      </c>
      <c r="J1077">
        <v>7.3</v>
      </c>
      <c r="K1077">
        <v>51</v>
      </c>
      <c r="L1077">
        <v>8.6</v>
      </c>
      <c r="M1077" s="4">
        <v>209</v>
      </c>
      <c r="N1077" t="s">
        <v>1195</v>
      </c>
      <c r="O1077" t="s">
        <v>84</v>
      </c>
      <c r="P1077" s="4">
        <v>1130000</v>
      </c>
      <c r="Q1077" s="3">
        <f>AVERAGE(Table1[[#This Row],[critic_score]],Table1[[#This Row],[user_score]])</f>
        <v>7.9499999999999993</v>
      </c>
      <c r="R1077" s="4">
        <f>Table1[[#This Row],[user_count]]+Table1[[#This Row],[critic_count]]</f>
        <v>260</v>
      </c>
      <c r="S1077" s="2">
        <f>100000*Table1[[#This Row],[review_count]]/Table1[[#This Row],[total sales]]</f>
        <v>23.008849557522122</v>
      </c>
      <c r="T1077" s="2">
        <f>Table1[[#This Row],[total sales]]/(2017-Table1[[#This Row],[year_of_release]])</f>
        <v>226000</v>
      </c>
      <c r="U1077" s="9">
        <f>Table1[[#This Row],[na_sales]]/(2017-Table1[[#This Row],[year_of_release]])</f>
        <v>66000</v>
      </c>
      <c r="V1077" s="6">
        <f>Table1[[#This Row],[eu_sales]]/(2017-Table1[[#This Row],[year_of_release]])</f>
        <v>74000</v>
      </c>
      <c r="W1077" s="6">
        <f>Table1[[#This Row],[jp_sales]]/(2017-Table1[[#This Row],[year_of_release]])</f>
        <v>74000</v>
      </c>
      <c r="X1077" s="6">
        <f>Table1[[#This Row],[other_sales]]/(2017-Table1[[#This Row],[year_of_release]])</f>
        <v>12000</v>
      </c>
      <c r="Y1077" s="4">
        <v>551484507</v>
      </c>
      <c r="Z1077" s="4">
        <v>441417242</v>
      </c>
      <c r="AA1077" s="4">
        <v>127629000</v>
      </c>
      <c r="AB1077" s="1">
        <f>Table1[[#This Row],[na_sales]]/Table1[[#This Row],[NA population]]</f>
        <v>5.9838489714816227E-4</v>
      </c>
      <c r="AC1077" s="1">
        <f>Table1[[#This Row],[eu_sales]]/Table1[[#This Row],[Eu population]]</f>
        <v>8.3820921521683559E-4</v>
      </c>
      <c r="AD1077" s="1">
        <f>Table1[[#This Row],[jp_sales]]/Table1[[#This Row],[Jp population]]</f>
        <v>2.8990276504556175E-3</v>
      </c>
    </row>
    <row r="1078" spans="1:30" x14ac:dyDescent="0.25">
      <c r="A1078" t="s">
        <v>1196</v>
      </c>
      <c r="B1078" t="s">
        <v>39</v>
      </c>
      <c r="C1078">
        <v>2007</v>
      </c>
      <c r="D1078" t="s">
        <v>29</v>
      </c>
      <c r="E1078" t="s">
        <v>51</v>
      </c>
      <c r="F1078" s="4">
        <v>450000</v>
      </c>
      <c r="G1078" s="4">
        <v>560000</v>
      </c>
      <c r="H1078" s="4">
        <v>0</v>
      </c>
      <c r="I1078" s="4">
        <v>120000</v>
      </c>
      <c r="J1078">
        <v>8.1999999999999993</v>
      </c>
      <c r="K1078">
        <v>48</v>
      </c>
      <c r="L1078">
        <v>5.9</v>
      </c>
      <c r="M1078" s="4">
        <v>15</v>
      </c>
      <c r="N1078" t="s">
        <v>762</v>
      </c>
      <c r="O1078" t="s">
        <v>67</v>
      </c>
      <c r="P1078" s="4">
        <v>1130000</v>
      </c>
      <c r="Q1078" s="3">
        <f>AVERAGE(Table1[[#This Row],[critic_score]],Table1[[#This Row],[user_score]])</f>
        <v>7.05</v>
      </c>
      <c r="R1078" s="4">
        <f>Table1[[#This Row],[user_count]]+Table1[[#This Row],[critic_count]]</f>
        <v>63</v>
      </c>
      <c r="S1078" s="2">
        <f>100000*Table1[[#This Row],[review_count]]/Table1[[#This Row],[total sales]]</f>
        <v>5.5752212389380533</v>
      </c>
      <c r="T1078" s="2">
        <f>Table1[[#This Row],[total sales]]/(2017-Table1[[#This Row],[year_of_release]])</f>
        <v>113000</v>
      </c>
      <c r="U1078" s="9">
        <f>Table1[[#This Row],[na_sales]]/(2017-Table1[[#This Row],[year_of_release]])</f>
        <v>45000</v>
      </c>
      <c r="V1078" s="6">
        <f>Table1[[#This Row],[eu_sales]]/(2017-Table1[[#This Row],[year_of_release]])</f>
        <v>56000</v>
      </c>
      <c r="W1078" s="6">
        <f>Table1[[#This Row],[jp_sales]]/(2017-Table1[[#This Row],[year_of_release]])</f>
        <v>0</v>
      </c>
      <c r="X1078" s="6">
        <f>Table1[[#This Row],[other_sales]]/(2017-Table1[[#This Row],[year_of_release]])</f>
        <v>12000</v>
      </c>
      <c r="Y1078" s="4">
        <v>522751172</v>
      </c>
      <c r="Z1078" s="4">
        <v>438594184</v>
      </c>
      <c r="AA1078" s="4">
        <v>128001000</v>
      </c>
      <c r="AB1078" s="1">
        <f>Table1[[#This Row],[na_sales]]/Table1[[#This Row],[NA population]]</f>
        <v>8.6083020776087332E-4</v>
      </c>
      <c r="AC1078" s="1">
        <f>Table1[[#This Row],[eu_sales]]/Table1[[#This Row],[Eu population]]</f>
        <v>1.2768067166161966E-3</v>
      </c>
      <c r="AD1078" s="1">
        <f>Table1[[#This Row],[jp_sales]]/Table1[[#This Row],[Jp population]]</f>
        <v>0</v>
      </c>
    </row>
    <row r="1079" spans="1:30" x14ac:dyDescent="0.25">
      <c r="A1079" t="s">
        <v>1199</v>
      </c>
      <c r="B1079" t="s">
        <v>18</v>
      </c>
      <c r="C1079">
        <v>2009</v>
      </c>
      <c r="D1079" t="s">
        <v>27</v>
      </c>
      <c r="E1079" t="s">
        <v>83</v>
      </c>
      <c r="F1079" s="4">
        <v>250000</v>
      </c>
      <c r="G1079" s="4">
        <v>740000</v>
      </c>
      <c r="H1079" s="4">
        <v>0</v>
      </c>
      <c r="I1079" s="4">
        <v>140000</v>
      </c>
      <c r="J1079">
        <v>7.8</v>
      </c>
      <c r="K1079">
        <v>50</v>
      </c>
      <c r="L1079">
        <v>8.3000000000000007</v>
      </c>
      <c r="M1079" s="4">
        <v>32</v>
      </c>
      <c r="N1079" t="s">
        <v>671</v>
      </c>
      <c r="O1079" t="s">
        <v>84</v>
      </c>
      <c r="P1079" s="4">
        <v>1130000</v>
      </c>
      <c r="Q1079" s="3">
        <f>AVERAGE(Table1[[#This Row],[critic_score]],Table1[[#This Row],[user_score]])</f>
        <v>8.0500000000000007</v>
      </c>
      <c r="R1079" s="4">
        <f>Table1[[#This Row],[user_count]]+Table1[[#This Row],[critic_count]]</f>
        <v>82</v>
      </c>
      <c r="S1079" s="2">
        <f>100000*Table1[[#This Row],[review_count]]/Table1[[#This Row],[total sales]]</f>
        <v>7.2566371681415927</v>
      </c>
      <c r="T1079" s="2">
        <f>Table1[[#This Row],[total sales]]/(2017-Table1[[#This Row],[year_of_release]])</f>
        <v>141250</v>
      </c>
      <c r="U1079" s="9">
        <f>Table1[[#This Row],[na_sales]]/(2017-Table1[[#This Row],[year_of_release]])</f>
        <v>31250</v>
      </c>
      <c r="V1079" s="6">
        <f>Table1[[#This Row],[eu_sales]]/(2017-Table1[[#This Row],[year_of_release]])</f>
        <v>92500</v>
      </c>
      <c r="W1079" s="6">
        <f>Table1[[#This Row],[jp_sales]]/(2017-Table1[[#This Row],[year_of_release]])</f>
        <v>0</v>
      </c>
      <c r="X1079" s="6">
        <f>Table1[[#This Row],[other_sales]]/(2017-Table1[[#This Row],[year_of_release]])</f>
        <v>17500</v>
      </c>
      <c r="Y1079" s="4">
        <v>534740514</v>
      </c>
      <c r="Z1079" s="4">
        <v>441041694</v>
      </c>
      <c r="AA1079" s="4">
        <v>128047000</v>
      </c>
      <c r="AB1079" s="1">
        <f>Table1[[#This Row],[na_sales]]/Table1[[#This Row],[NA population]]</f>
        <v>4.6751647472890003E-4</v>
      </c>
      <c r="AC1079" s="1">
        <f>Table1[[#This Row],[eu_sales]]/Table1[[#This Row],[Eu population]]</f>
        <v>1.67784590451895E-3</v>
      </c>
      <c r="AD1079" s="1">
        <f>Table1[[#This Row],[jp_sales]]/Table1[[#This Row],[Jp population]]</f>
        <v>0</v>
      </c>
    </row>
    <row r="1080" spans="1:30" x14ac:dyDescent="0.25">
      <c r="A1080" t="s">
        <v>1203</v>
      </c>
      <c r="B1080" t="s">
        <v>39</v>
      </c>
      <c r="C1080">
        <v>2011</v>
      </c>
      <c r="D1080" t="s">
        <v>29</v>
      </c>
      <c r="E1080" t="s">
        <v>83</v>
      </c>
      <c r="F1080" s="4">
        <v>530000</v>
      </c>
      <c r="G1080" s="4">
        <v>360000</v>
      </c>
      <c r="H1080" s="4">
        <v>90000</v>
      </c>
      <c r="I1080" s="4">
        <v>150000</v>
      </c>
      <c r="J1080">
        <v>8</v>
      </c>
      <c r="K1080">
        <v>27</v>
      </c>
      <c r="L1080">
        <v>8.3000000000000007</v>
      </c>
      <c r="M1080" s="4">
        <v>52</v>
      </c>
      <c r="N1080" t="s">
        <v>83</v>
      </c>
      <c r="O1080" t="s">
        <v>67</v>
      </c>
      <c r="P1080" s="4">
        <v>1130000</v>
      </c>
      <c r="Q1080" s="3">
        <f>AVERAGE(Table1[[#This Row],[critic_score]],Table1[[#This Row],[user_score]])</f>
        <v>8.15</v>
      </c>
      <c r="R1080" s="4">
        <f>Table1[[#This Row],[user_count]]+Table1[[#This Row],[critic_count]]</f>
        <v>79</v>
      </c>
      <c r="S1080" s="2">
        <f>100000*Table1[[#This Row],[review_count]]/Table1[[#This Row],[total sales]]</f>
        <v>6.9911504424778759</v>
      </c>
      <c r="T1080" s="2">
        <f>Table1[[#This Row],[total sales]]/(2017-Table1[[#This Row],[year_of_release]])</f>
        <v>188333.33333333334</v>
      </c>
      <c r="U1080" s="9">
        <f>Table1[[#This Row],[na_sales]]/(2017-Table1[[#This Row],[year_of_release]])</f>
        <v>88333.333333333328</v>
      </c>
      <c r="V1080" s="6">
        <f>Table1[[#This Row],[eu_sales]]/(2017-Table1[[#This Row],[year_of_release]])</f>
        <v>60000</v>
      </c>
      <c r="W1080" s="6">
        <f>Table1[[#This Row],[jp_sales]]/(2017-Table1[[#This Row],[year_of_release]])</f>
        <v>15000</v>
      </c>
      <c r="X1080" s="6">
        <f>Table1[[#This Row],[other_sales]]/(2017-Table1[[#This Row],[year_of_release]])</f>
        <v>25000</v>
      </c>
      <c r="Y1080" s="4">
        <v>545961365</v>
      </c>
      <c r="Z1080" s="4">
        <v>440756453</v>
      </c>
      <c r="AA1080" s="4">
        <v>127833000</v>
      </c>
      <c r="AB1080" s="1">
        <f>Table1[[#This Row],[na_sales]]/Table1[[#This Row],[NA population]]</f>
        <v>9.7076466207457739E-4</v>
      </c>
      <c r="AC1080" s="1">
        <f>Table1[[#This Row],[eu_sales]]/Table1[[#This Row],[Eu population]]</f>
        <v>8.1677760484201011E-4</v>
      </c>
      <c r="AD1080" s="1">
        <f>Table1[[#This Row],[jp_sales]]/Table1[[#This Row],[Jp population]]</f>
        <v>7.0404355682804906E-4</v>
      </c>
    </row>
    <row r="1081" spans="1:30" x14ac:dyDescent="0.25">
      <c r="A1081" t="s">
        <v>1193</v>
      </c>
      <c r="B1081" t="s">
        <v>71</v>
      </c>
      <c r="C1081">
        <v>2014</v>
      </c>
      <c r="D1081" t="s">
        <v>54</v>
      </c>
      <c r="E1081" t="s">
        <v>403</v>
      </c>
      <c r="F1081" s="4">
        <v>340000</v>
      </c>
      <c r="G1081" s="4">
        <v>570000</v>
      </c>
      <c r="H1081" s="4">
        <v>40000</v>
      </c>
      <c r="I1081" s="4">
        <v>170000</v>
      </c>
      <c r="J1081">
        <v>7.9</v>
      </c>
      <c r="K1081">
        <v>50</v>
      </c>
      <c r="L1081">
        <v>8.1</v>
      </c>
      <c r="M1081" s="4">
        <v>795</v>
      </c>
      <c r="N1081" t="s">
        <v>743</v>
      </c>
      <c r="O1081" t="s">
        <v>43</v>
      </c>
      <c r="P1081" s="4">
        <v>1120000</v>
      </c>
      <c r="Q1081" s="3">
        <f>AVERAGE(Table1[[#This Row],[critic_score]],Table1[[#This Row],[user_score]])</f>
        <v>8</v>
      </c>
      <c r="R1081" s="4">
        <f>Table1[[#This Row],[user_count]]+Table1[[#This Row],[critic_count]]</f>
        <v>845</v>
      </c>
      <c r="S1081" s="2">
        <f>100000*Table1[[#This Row],[review_count]]/Table1[[#This Row],[total sales]]</f>
        <v>75.446428571428569</v>
      </c>
      <c r="T1081" s="2">
        <f>Table1[[#This Row],[total sales]]/(2017-Table1[[#This Row],[year_of_release]])</f>
        <v>373333.33333333331</v>
      </c>
      <c r="U1081" s="9">
        <f>Table1[[#This Row],[na_sales]]/(2017-Table1[[#This Row],[year_of_release]])</f>
        <v>113333.33333333333</v>
      </c>
      <c r="V1081" s="6">
        <f>Table1[[#This Row],[eu_sales]]/(2017-Table1[[#This Row],[year_of_release]])</f>
        <v>190000</v>
      </c>
      <c r="W1081" s="6">
        <f>Table1[[#This Row],[jp_sales]]/(2017-Table1[[#This Row],[year_of_release]])</f>
        <v>13333.333333333334</v>
      </c>
      <c r="X1081" s="6">
        <f>Table1[[#This Row],[other_sales]]/(2017-Table1[[#This Row],[year_of_release]])</f>
        <v>56666.666666666664</v>
      </c>
      <c r="Y1081" s="4">
        <v>562338430</v>
      </c>
      <c r="Z1081" s="4">
        <v>443580712</v>
      </c>
      <c r="AA1081" s="4">
        <v>127276000</v>
      </c>
      <c r="AB1081" s="1">
        <f>Table1[[#This Row],[na_sales]]/Table1[[#This Row],[NA population]]</f>
        <v>6.0461811226381946E-4</v>
      </c>
      <c r="AC1081" s="1">
        <f>Table1[[#This Row],[eu_sales]]/Table1[[#This Row],[Eu population]]</f>
        <v>1.2849972611072413E-3</v>
      </c>
      <c r="AD1081" s="1">
        <f>Table1[[#This Row],[jp_sales]]/Table1[[#This Row],[Jp population]]</f>
        <v>3.142776328608693E-4</v>
      </c>
    </row>
    <row r="1082" spans="1:30" x14ac:dyDescent="0.25">
      <c r="A1082" t="s">
        <v>1198</v>
      </c>
      <c r="B1082" t="s">
        <v>45</v>
      </c>
      <c r="C1082">
        <v>2001</v>
      </c>
      <c r="D1082" t="s">
        <v>23</v>
      </c>
      <c r="E1082" t="s">
        <v>55</v>
      </c>
      <c r="F1082" s="4">
        <v>550000</v>
      </c>
      <c r="G1082" s="4">
        <v>430000</v>
      </c>
      <c r="H1082" s="4">
        <v>0</v>
      </c>
      <c r="I1082" s="4">
        <v>140000</v>
      </c>
      <c r="J1082">
        <v>5.7</v>
      </c>
      <c r="K1082">
        <v>15</v>
      </c>
      <c r="L1082">
        <v>7.6</v>
      </c>
      <c r="M1082" s="4">
        <v>9</v>
      </c>
      <c r="N1082" t="s">
        <v>704</v>
      </c>
      <c r="O1082" t="s">
        <v>21</v>
      </c>
      <c r="P1082" s="4">
        <v>1120000</v>
      </c>
      <c r="Q1082" s="3">
        <f>AVERAGE(Table1[[#This Row],[critic_score]],Table1[[#This Row],[user_score]])</f>
        <v>6.65</v>
      </c>
      <c r="R1082" s="4">
        <f>Table1[[#This Row],[user_count]]+Table1[[#This Row],[critic_count]]</f>
        <v>24</v>
      </c>
      <c r="S1082" s="2">
        <f>100000*Table1[[#This Row],[review_count]]/Table1[[#This Row],[total sales]]</f>
        <v>2.1428571428571428</v>
      </c>
      <c r="T1082" s="2">
        <f>Table1[[#This Row],[total sales]]/(2017-Table1[[#This Row],[year_of_release]])</f>
        <v>70000</v>
      </c>
      <c r="U1082" s="9">
        <f>Table1[[#This Row],[na_sales]]/(2017-Table1[[#This Row],[year_of_release]])</f>
        <v>34375</v>
      </c>
      <c r="V1082" s="6">
        <f>Table1[[#This Row],[eu_sales]]/(2017-Table1[[#This Row],[year_of_release]])</f>
        <v>26875</v>
      </c>
      <c r="W1082" s="6">
        <f>Table1[[#This Row],[jp_sales]]/(2017-Table1[[#This Row],[year_of_release]])</f>
        <v>0</v>
      </c>
      <c r="X1082" s="6">
        <f>Table1[[#This Row],[other_sales]]/(2017-Table1[[#This Row],[year_of_release]])</f>
        <v>8750</v>
      </c>
      <c r="Y1082" s="4">
        <v>489752572</v>
      </c>
      <c r="Z1082" s="4">
        <v>430035992</v>
      </c>
      <c r="AA1082" s="4">
        <v>127149000</v>
      </c>
      <c r="AB1082" s="1">
        <f>Table1[[#This Row],[na_sales]]/Table1[[#This Row],[NA population]]</f>
        <v>1.1230160522771079E-3</v>
      </c>
      <c r="AC1082" s="1">
        <f>Table1[[#This Row],[eu_sales]]/Table1[[#This Row],[Eu population]]</f>
        <v>9.9991630467991151E-4</v>
      </c>
      <c r="AD1082" s="1">
        <f>Table1[[#This Row],[jp_sales]]/Table1[[#This Row],[Jp population]]</f>
        <v>0</v>
      </c>
    </row>
    <row r="1083" spans="1:30" x14ac:dyDescent="0.25">
      <c r="A1083" t="s">
        <v>1200</v>
      </c>
      <c r="B1083" t="s">
        <v>39</v>
      </c>
      <c r="C1083">
        <v>2010</v>
      </c>
      <c r="D1083" t="s">
        <v>23</v>
      </c>
      <c r="E1083" t="s">
        <v>51</v>
      </c>
      <c r="F1083" s="4">
        <v>500000</v>
      </c>
      <c r="G1083" s="4">
        <v>400000</v>
      </c>
      <c r="H1083" s="4">
        <v>60000</v>
      </c>
      <c r="I1083" s="4">
        <v>160000</v>
      </c>
      <c r="J1083">
        <v>8.1999999999999993</v>
      </c>
      <c r="K1083">
        <v>85</v>
      </c>
      <c r="L1083">
        <v>8.4</v>
      </c>
      <c r="M1083" s="4">
        <v>201</v>
      </c>
      <c r="N1083" t="s">
        <v>1201</v>
      </c>
      <c r="O1083" t="s">
        <v>21</v>
      </c>
      <c r="P1083" s="4">
        <v>1120000</v>
      </c>
      <c r="Q1083" s="3">
        <f>AVERAGE(Table1[[#This Row],[critic_score]],Table1[[#This Row],[user_score]])</f>
        <v>8.3000000000000007</v>
      </c>
      <c r="R1083" s="4">
        <f>Table1[[#This Row],[user_count]]+Table1[[#This Row],[critic_count]]</f>
        <v>286</v>
      </c>
      <c r="S1083" s="2">
        <f>100000*Table1[[#This Row],[review_count]]/Table1[[#This Row],[total sales]]</f>
        <v>25.535714285714285</v>
      </c>
      <c r="T1083" s="2">
        <f>Table1[[#This Row],[total sales]]/(2017-Table1[[#This Row],[year_of_release]])</f>
        <v>160000</v>
      </c>
      <c r="U1083" s="9">
        <f>Table1[[#This Row],[na_sales]]/(2017-Table1[[#This Row],[year_of_release]])</f>
        <v>71428.571428571435</v>
      </c>
      <c r="V1083" s="6">
        <f>Table1[[#This Row],[eu_sales]]/(2017-Table1[[#This Row],[year_of_release]])</f>
        <v>57142.857142857145</v>
      </c>
      <c r="W1083" s="6">
        <f>Table1[[#This Row],[jp_sales]]/(2017-Table1[[#This Row],[year_of_release]])</f>
        <v>8571.4285714285706</v>
      </c>
      <c r="X1083" s="6">
        <f>Table1[[#This Row],[other_sales]]/(2017-Table1[[#This Row],[year_of_release]])</f>
        <v>22857.142857142859</v>
      </c>
      <c r="Y1083" s="4">
        <v>540520772</v>
      </c>
      <c r="Z1083" s="4">
        <v>441654761</v>
      </c>
      <c r="AA1083" s="4">
        <v>128070000</v>
      </c>
      <c r="AB1083" s="1">
        <f>Table1[[#This Row],[na_sales]]/Table1[[#This Row],[NA population]]</f>
        <v>9.2503383015222953E-4</v>
      </c>
      <c r="AC1083" s="1">
        <f>Table1[[#This Row],[eu_sales]]/Table1[[#This Row],[Eu population]]</f>
        <v>9.0568479120278289E-4</v>
      </c>
      <c r="AD1083" s="1">
        <f>Table1[[#This Row],[jp_sales]]/Table1[[#This Row],[Jp population]]</f>
        <v>4.6849379245724994E-4</v>
      </c>
    </row>
    <row r="1084" spans="1:30" x14ac:dyDescent="0.25">
      <c r="A1084" t="s">
        <v>1202</v>
      </c>
      <c r="B1084" t="s">
        <v>118</v>
      </c>
      <c r="C1084">
        <v>2005</v>
      </c>
      <c r="D1084" t="s">
        <v>54</v>
      </c>
      <c r="E1084" t="s">
        <v>51</v>
      </c>
      <c r="F1084" s="4">
        <v>1030000</v>
      </c>
      <c r="G1084" s="4">
        <v>0</v>
      </c>
      <c r="H1084" s="4">
        <v>10000</v>
      </c>
      <c r="I1084" s="4">
        <v>80000</v>
      </c>
      <c r="J1084">
        <v>8.1999999999999993</v>
      </c>
      <c r="K1084">
        <v>44</v>
      </c>
      <c r="L1084">
        <v>8.6</v>
      </c>
      <c r="M1084" s="4">
        <v>63</v>
      </c>
      <c r="N1084" t="s">
        <v>333</v>
      </c>
      <c r="O1084" t="s">
        <v>43</v>
      </c>
      <c r="P1084" s="4">
        <v>1120000</v>
      </c>
      <c r="Q1084" s="3">
        <f>AVERAGE(Table1[[#This Row],[critic_score]],Table1[[#This Row],[user_score]])</f>
        <v>8.3999999999999986</v>
      </c>
      <c r="R1084" s="4">
        <f>Table1[[#This Row],[user_count]]+Table1[[#This Row],[critic_count]]</f>
        <v>107</v>
      </c>
      <c r="S1084" s="2">
        <f>100000*Table1[[#This Row],[review_count]]/Table1[[#This Row],[total sales]]</f>
        <v>9.5535714285714288</v>
      </c>
      <c r="T1084" s="2">
        <f>Table1[[#This Row],[total sales]]/(2017-Table1[[#This Row],[year_of_release]])</f>
        <v>93333.333333333328</v>
      </c>
      <c r="U1084" s="9">
        <f>Table1[[#This Row],[na_sales]]/(2017-Table1[[#This Row],[year_of_release]])</f>
        <v>85833.333333333328</v>
      </c>
      <c r="V1084" s="6">
        <f>Table1[[#This Row],[eu_sales]]/(2017-Table1[[#This Row],[year_of_release]])</f>
        <v>0</v>
      </c>
      <c r="W1084" s="6">
        <f>Table1[[#This Row],[jp_sales]]/(2017-Table1[[#This Row],[year_of_release]])</f>
        <v>833.33333333333337</v>
      </c>
      <c r="X1084" s="6">
        <f>Table1[[#This Row],[other_sales]]/(2017-Table1[[#This Row],[year_of_release]])</f>
        <v>6666.666666666667</v>
      </c>
      <c r="Y1084" s="4">
        <v>511054143</v>
      </c>
      <c r="Z1084" s="4">
        <v>435713800</v>
      </c>
      <c r="AA1084" s="4">
        <v>127773000</v>
      </c>
      <c r="AB1084" s="1">
        <f>Table1[[#This Row],[na_sales]]/Table1[[#This Row],[NA population]]</f>
        <v>2.015442031158722E-3</v>
      </c>
      <c r="AC1084" s="1">
        <f>Table1[[#This Row],[eu_sales]]/Table1[[#This Row],[Eu population]]</f>
        <v>0</v>
      </c>
      <c r="AD1084" s="1">
        <f>Table1[[#This Row],[jp_sales]]/Table1[[#This Row],[Jp population]]</f>
        <v>7.8263795950631203E-5</v>
      </c>
    </row>
    <row r="1085" spans="1:30" x14ac:dyDescent="0.25">
      <c r="A1085" t="s">
        <v>1203</v>
      </c>
      <c r="B1085" t="s">
        <v>34</v>
      </c>
      <c r="C1085">
        <v>2011</v>
      </c>
      <c r="D1085" t="s">
        <v>29</v>
      </c>
      <c r="E1085" t="s">
        <v>83</v>
      </c>
      <c r="F1085" s="4">
        <v>840000</v>
      </c>
      <c r="G1085" s="4">
        <v>190000</v>
      </c>
      <c r="H1085" s="4">
        <v>10000</v>
      </c>
      <c r="I1085" s="4">
        <v>80000</v>
      </c>
      <c r="J1085">
        <v>7.7</v>
      </c>
      <c r="K1085">
        <v>30</v>
      </c>
      <c r="L1085">
        <v>8.1999999999999993</v>
      </c>
      <c r="M1085" s="4">
        <v>62</v>
      </c>
      <c r="N1085" t="s">
        <v>83</v>
      </c>
      <c r="O1085" t="s">
        <v>67</v>
      </c>
      <c r="P1085" s="4">
        <v>1120000</v>
      </c>
      <c r="Q1085" s="3">
        <f>AVERAGE(Table1[[#This Row],[critic_score]],Table1[[#This Row],[user_score]])</f>
        <v>7.9499999999999993</v>
      </c>
      <c r="R1085" s="4">
        <f>Table1[[#This Row],[user_count]]+Table1[[#This Row],[critic_count]]</f>
        <v>92</v>
      </c>
      <c r="S1085" s="2">
        <f>100000*Table1[[#This Row],[review_count]]/Table1[[#This Row],[total sales]]</f>
        <v>8.2142857142857135</v>
      </c>
      <c r="T1085" s="2">
        <f>Table1[[#This Row],[total sales]]/(2017-Table1[[#This Row],[year_of_release]])</f>
        <v>186666.66666666666</v>
      </c>
      <c r="U1085" s="9">
        <f>Table1[[#This Row],[na_sales]]/(2017-Table1[[#This Row],[year_of_release]])</f>
        <v>140000</v>
      </c>
      <c r="V1085" s="6">
        <f>Table1[[#This Row],[eu_sales]]/(2017-Table1[[#This Row],[year_of_release]])</f>
        <v>31666.666666666668</v>
      </c>
      <c r="W1085" s="6">
        <f>Table1[[#This Row],[jp_sales]]/(2017-Table1[[#This Row],[year_of_release]])</f>
        <v>1666.6666666666667</v>
      </c>
      <c r="X1085" s="6">
        <f>Table1[[#This Row],[other_sales]]/(2017-Table1[[#This Row],[year_of_release]])</f>
        <v>13333.333333333334</v>
      </c>
      <c r="Y1085" s="4">
        <v>545961365</v>
      </c>
      <c r="Z1085" s="4">
        <v>440756453</v>
      </c>
      <c r="AA1085" s="4">
        <v>127833000</v>
      </c>
      <c r="AB1085" s="1">
        <f>Table1[[#This Row],[na_sales]]/Table1[[#This Row],[NA population]]</f>
        <v>1.5385704078163113E-3</v>
      </c>
      <c r="AC1085" s="1">
        <f>Table1[[#This Row],[eu_sales]]/Table1[[#This Row],[Eu population]]</f>
        <v>4.3107706922217203E-4</v>
      </c>
      <c r="AD1085" s="1">
        <f>Table1[[#This Row],[jp_sales]]/Table1[[#This Row],[Jp population]]</f>
        <v>7.8227061869783231E-5</v>
      </c>
    </row>
    <row r="1086" spans="1:30" x14ac:dyDescent="0.25">
      <c r="A1086" t="s">
        <v>881</v>
      </c>
      <c r="B1086" t="s">
        <v>45</v>
      </c>
      <c r="C1086">
        <v>2009</v>
      </c>
      <c r="D1086" t="s">
        <v>29</v>
      </c>
      <c r="E1086" t="s">
        <v>55</v>
      </c>
      <c r="F1086" s="4">
        <v>280000</v>
      </c>
      <c r="G1086" s="4">
        <v>300000</v>
      </c>
      <c r="H1086" s="4">
        <v>0</v>
      </c>
      <c r="I1086" s="4">
        <v>540000</v>
      </c>
      <c r="J1086">
        <v>7.1</v>
      </c>
      <c r="K1086">
        <v>4</v>
      </c>
      <c r="L1086">
        <v>2.6</v>
      </c>
      <c r="M1086" s="4">
        <v>10</v>
      </c>
      <c r="N1086" t="s">
        <v>1204</v>
      </c>
      <c r="O1086" t="s">
        <v>67</v>
      </c>
      <c r="P1086" s="4">
        <v>1120000</v>
      </c>
      <c r="Q1086" s="3">
        <f>AVERAGE(Table1[[#This Row],[critic_score]],Table1[[#This Row],[user_score]])</f>
        <v>4.8499999999999996</v>
      </c>
      <c r="R1086" s="4">
        <f>Table1[[#This Row],[user_count]]+Table1[[#This Row],[critic_count]]</f>
        <v>14</v>
      </c>
      <c r="S1086" s="2">
        <f>100000*Table1[[#This Row],[review_count]]/Table1[[#This Row],[total sales]]</f>
        <v>1.25</v>
      </c>
      <c r="T1086" s="2">
        <f>Table1[[#This Row],[total sales]]/(2017-Table1[[#This Row],[year_of_release]])</f>
        <v>140000</v>
      </c>
      <c r="U1086" s="9">
        <f>Table1[[#This Row],[na_sales]]/(2017-Table1[[#This Row],[year_of_release]])</f>
        <v>35000</v>
      </c>
      <c r="V1086" s="6">
        <f>Table1[[#This Row],[eu_sales]]/(2017-Table1[[#This Row],[year_of_release]])</f>
        <v>37500</v>
      </c>
      <c r="W1086" s="6">
        <f>Table1[[#This Row],[jp_sales]]/(2017-Table1[[#This Row],[year_of_release]])</f>
        <v>0</v>
      </c>
      <c r="X1086" s="6">
        <f>Table1[[#This Row],[other_sales]]/(2017-Table1[[#This Row],[year_of_release]])</f>
        <v>67500</v>
      </c>
      <c r="Y1086" s="4">
        <v>534740514</v>
      </c>
      <c r="Z1086" s="4">
        <v>441041694</v>
      </c>
      <c r="AA1086" s="4">
        <v>128047000</v>
      </c>
      <c r="AB1086" s="1">
        <f>Table1[[#This Row],[na_sales]]/Table1[[#This Row],[NA population]]</f>
        <v>5.2361845169636803E-4</v>
      </c>
      <c r="AC1086" s="1">
        <f>Table1[[#This Row],[eu_sales]]/Table1[[#This Row],[Eu population]]</f>
        <v>6.8020779912930413E-4</v>
      </c>
      <c r="AD1086" s="1">
        <f>Table1[[#This Row],[jp_sales]]/Table1[[#This Row],[Jp population]]</f>
        <v>0</v>
      </c>
    </row>
    <row r="1087" spans="1:30" x14ac:dyDescent="0.25">
      <c r="A1087" t="s">
        <v>1207</v>
      </c>
      <c r="B1087" t="s">
        <v>892</v>
      </c>
      <c r="C1087">
        <v>2012</v>
      </c>
      <c r="D1087" t="s">
        <v>96</v>
      </c>
      <c r="E1087" t="s">
        <v>1208</v>
      </c>
      <c r="F1087" s="4">
        <v>360000</v>
      </c>
      <c r="G1087" s="4">
        <v>230000</v>
      </c>
      <c r="H1087" s="4">
        <v>380000</v>
      </c>
      <c r="I1087" s="4">
        <v>150000</v>
      </c>
      <c r="J1087">
        <v>9.3000000000000007</v>
      </c>
      <c r="K1087">
        <v>61</v>
      </c>
      <c r="L1087">
        <v>9.1999999999999993</v>
      </c>
      <c r="M1087" s="4">
        <v>1228</v>
      </c>
      <c r="N1087" t="s">
        <v>1208</v>
      </c>
      <c r="O1087" t="s">
        <v>43</v>
      </c>
      <c r="P1087" s="4">
        <v>1120000</v>
      </c>
      <c r="Q1087" s="3">
        <f>AVERAGE(Table1[[#This Row],[critic_score]],Table1[[#This Row],[user_score]])</f>
        <v>9.25</v>
      </c>
      <c r="R1087" s="4">
        <f>Table1[[#This Row],[user_count]]+Table1[[#This Row],[critic_count]]</f>
        <v>1289</v>
      </c>
      <c r="S1087" s="2">
        <f>100000*Table1[[#This Row],[review_count]]/Table1[[#This Row],[total sales]]</f>
        <v>115.08928571428571</v>
      </c>
      <c r="T1087" s="2">
        <f>Table1[[#This Row],[total sales]]/(2017-Table1[[#This Row],[year_of_release]])</f>
        <v>224000</v>
      </c>
      <c r="U1087" s="9">
        <f>Table1[[#This Row],[na_sales]]/(2017-Table1[[#This Row],[year_of_release]])</f>
        <v>72000</v>
      </c>
      <c r="V1087" s="6">
        <f>Table1[[#This Row],[eu_sales]]/(2017-Table1[[#This Row],[year_of_release]])</f>
        <v>46000</v>
      </c>
      <c r="W1087" s="6">
        <f>Table1[[#This Row],[jp_sales]]/(2017-Table1[[#This Row],[year_of_release]])</f>
        <v>76000</v>
      </c>
      <c r="X1087" s="6">
        <f>Table1[[#This Row],[other_sales]]/(2017-Table1[[#This Row],[year_of_release]])</f>
        <v>30000</v>
      </c>
      <c r="Y1087" s="4">
        <v>551484507</v>
      </c>
      <c r="Z1087" s="4">
        <v>441417242</v>
      </c>
      <c r="AA1087" s="4">
        <v>127629000</v>
      </c>
      <c r="AB1087" s="1">
        <f>Table1[[#This Row],[na_sales]]/Table1[[#This Row],[NA population]]</f>
        <v>6.5278352416163162E-4</v>
      </c>
      <c r="AC1087" s="1">
        <f>Table1[[#This Row],[eu_sales]]/Table1[[#This Row],[Eu population]]</f>
        <v>5.2104897162127614E-4</v>
      </c>
      <c r="AD1087" s="1">
        <f>Table1[[#This Row],[jp_sales]]/Table1[[#This Row],[Jp population]]</f>
        <v>2.97737974911658E-3</v>
      </c>
    </row>
    <row r="1088" spans="1:30" x14ac:dyDescent="0.25">
      <c r="A1088" t="s">
        <v>364</v>
      </c>
      <c r="B1088" t="s">
        <v>103</v>
      </c>
      <c r="C1088">
        <v>2004</v>
      </c>
      <c r="D1088" t="s">
        <v>40</v>
      </c>
      <c r="E1088" t="s">
        <v>55</v>
      </c>
      <c r="F1088" s="4">
        <v>820000</v>
      </c>
      <c r="G1088" s="4">
        <v>260000</v>
      </c>
      <c r="H1088" s="4">
        <v>0</v>
      </c>
      <c r="I1088" s="4">
        <v>40000</v>
      </c>
      <c r="J1088">
        <v>8.3000000000000007</v>
      </c>
      <c r="K1088">
        <v>60</v>
      </c>
      <c r="L1088">
        <v>8.3000000000000007</v>
      </c>
      <c r="M1088" s="4">
        <v>40</v>
      </c>
      <c r="N1088" t="s">
        <v>58</v>
      </c>
      <c r="O1088" t="s">
        <v>67</v>
      </c>
      <c r="P1088" s="4">
        <v>1120000</v>
      </c>
      <c r="Q1088" s="3">
        <f>AVERAGE(Table1[[#This Row],[critic_score]],Table1[[#This Row],[user_score]])</f>
        <v>8.3000000000000007</v>
      </c>
      <c r="R1088" s="4">
        <f>Table1[[#This Row],[user_count]]+Table1[[#This Row],[critic_count]]</f>
        <v>100</v>
      </c>
      <c r="S1088" s="2">
        <f>100000*Table1[[#This Row],[review_count]]/Table1[[#This Row],[total sales]]</f>
        <v>8.9285714285714288</v>
      </c>
      <c r="T1088" s="2">
        <f>Table1[[#This Row],[total sales]]/(2017-Table1[[#This Row],[year_of_release]])</f>
        <v>86153.846153846156</v>
      </c>
      <c r="U1088" s="9">
        <f>Table1[[#This Row],[na_sales]]/(2017-Table1[[#This Row],[year_of_release]])</f>
        <v>63076.923076923078</v>
      </c>
      <c r="V1088" s="6">
        <f>Table1[[#This Row],[eu_sales]]/(2017-Table1[[#This Row],[year_of_release]])</f>
        <v>20000</v>
      </c>
      <c r="W1088" s="6">
        <f>Table1[[#This Row],[jp_sales]]/(2017-Table1[[#This Row],[year_of_release]])</f>
        <v>0</v>
      </c>
      <c r="X1088" s="6">
        <f>Table1[[#This Row],[other_sales]]/(2017-Table1[[#This Row],[year_of_release]])</f>
        <v>3076.9230769230771</v>
      </c>
      <c r="Y1088" s="4">
        <v>505524224</v>
      </c>
      <c r="Z1088" s="4">
        <v>434174638</v>
      </c>
      <c r="AA1088" s="4">
        <v>127761000</v>
      </c>
      <c r="AB1088" s="1">
        <f>Table1[[#This Row],[na_sales]]/Table1[[#This Row],[NA population]]</f>
        <v>1.6220785494940001E-3</v>
      </c>
      <c r="AC1088" s="1">
        <f>Table1[[#This Row],[eu_sales]]/Table1[[#This Row],[Eu population]]</f>
        <v>5.988373738219136E-4</v>
      </c>
      <c r="AD1088" s="1">
        <f>Table1[[#This Row],[jp_sales]]/Table1[[#This Row],[Jp population]]</f>
        <v>0</v>
      </c>
    </row>
    <row r="1089" spans="1:30" x14ac:dyDescent="0.25">
      <c r="A1089" t="s">
        <v>1212</v>
      </c>
      <c r="B1089" t="s">
        <v>103</v>
      </c>
      <c r="C1089">
        <v>2003</v>
      </c>
      <c r="D1089" t="s">
        <v>54</v>
      </c>
      <c r="E1089" t="s">
        <v>35</v>
      </c>
      <c r="F1089" s="4">
        <v>850000</v>
      </c>
      <c r="G1089" s="4">
        <v>230000</v>
      </c>
      <c r="H1089" s="4">
        <v>0</v>
      </c>
      <c r="I1089" s="4">
        <v>40000</v>
      </c>
      <c r="J1089">
        <v>7.4</v>
      </c>
      <c r="K1089">
        <v>38</v>
      </c>
      <c r="L1089">
        <v>7.6</v>
      </c>
      <c r="M1089" s="4">
        <v>51</v>
      </c>
      <c r="N1089" t="s">
        <v>294</v>
      </c>
      <c r="O1089" t="s">
        <v>43</v>
      </c>
      <c r="P1089" s="4">
        <v>1120000</v>
      </c>
      <c r="Q1089" s="3">
        <f>AVERAGE(Table1[[#This Row],[critic_score]],Table1[[#This Row],[user_score]])</f>
        <v>7.5</v>
      </c>
      <c r="R1089" s="4">
        <f>Table1[[#This Row],[user_count]]+Table1[[#This Row],[critic_count]]</f>
        <v>89</v>
      </c>
      <c r="S1089" s="2">
        <f>100000*Table1[[#This Row],[review_count]]/Table1[[#This Row],[total sales]]</f>
        <v>7.9464285714285712</v>
      </c>
      <c r="T1089" s="2">
        <f>Table1[[#This Row],[total sales]]/(2017-Table1[[#This Row],[year_of_release]])</f>
        <v>80000</v>
      </c>
      <c r="U1089" s="9">
        <f>Table1[[#This Row],[na_sales]]/(2017-Table1[[#This Row],[year_of_release]])</f>
        <v>60714.285714285717</v>
      </c>
      <c r="V1089" s="6">
        <f>Table1[[#This Row],[eu_sales]]/(2017-Table1[[#This Row],[year_of_release]])</f>
        <v>16428.571428571428</v>
      </c>
      <c r="W1089" s="6">
        <f>Table1[[#This Row],[jp_sales]]/(2017-Table1[[#This Row],[year_of_release]])</f>
        <v>0</v>
      </c>
      <c r="X1089" s="6">
        <f>Table1[[#This Row],[other_sales]]/(2017-Table1[[#This Row],[year_of_release]])</f>
        <v>2857.1428571428573</v>
      </c>
      <c r="Y1089" s="4">
        <v>500125528</v>
      </c>
      <c r="Z1089" s="4">
        <v>432552540</v>
      </c>
      <c r="AA1089" s="4">
        <v>127718000</v>
      </c>
      <c r="AB1089" s="1">
        <f>Table1[[#This Row],[na_sales]]/Table1[[#This Row],[NA population]]</f>
        <v>1.6995733119226019E-3</v>
      </c>
      <c r="AC1089" s="1">
        <f>Table1[[#This Row],[eu_sales]]/Table1[[#This Row],[Eu population]]</f>
        <v>5.3172731340336138E-4</v>
      </c>
      <c r="AD1089" s="1">
        <f>Table1[[#This Row],[jp_sales]]/Table1[[#This Row],[Jp population]]</f>
        <v>0</v>
      </c>
    </row>
    <row r="1090" spans="1:30" x14ac:dyDescent="0.25">
      <c r="A1090" t="s">
        <v>1213</v>
      </c>
      <c r="B1090" t="s">
        <v>39</v>
      </c>
      <c r="C1090">
        <v>2011</v>
      </c>
      <c r="D1090" t="s">
        <v>65</v>
      </c>
      <c r="E1090" t="s">
        <v>100</v>
      </c>
      <c r="F1090" s="4">
        <v>450000</v>
      </c>
      <c r="G1090" s="4">
        <v>490000</v>
      </c>
      <c r="H1090" s="4">
        <v>0</v>
      </c>
      <c r="I1090" s="4">
        <v>180000</v>
      </c>
      <c r="J1090">
        <v>8.4</v>
      </c>
      <c r="K1090">
        <v>52</v>
      </c>
      <c r="L1090">
        <v>7.3</v>
      </c>
      <c r="M1090" s="4">
        <v>95</v>
      </c>
      <c r="N1090" t="s">
        <v>141</v>
      </c>
      <c r="O1090" t="s">
        <v>43</v>
      </c>
      <c r="P1090" s="4">
        <v>1120000</v>
      </c>
      <c r="Q1090" s="3">
        <f>AVERAGE(Table1[[#This Row],[critic_score]],Table1[[#This Row],[user_score]])</f>
        <v>7.85</v>
      </c>
      <c r="R1090" s="4">
        <f>Table1[[#This Row],[user_count]]+Table1[[#This Row],[critic_count]]</f>
        <v>147</v>
      </c>
      <c r="S1090" s="2">
        <f>100000*Table1[[#This Row],[review_count]]/Table1[[#This Row],[total sales]]</f>
        <v>13.125</v>
      </c>
      <c r="T1090" s="2">
        <f>Table1[[#This Row],[total sales]]/(2017-Table1[[#This Row],[year_of_release]])</f>
        <v>186666.66666666666</v>
      </c>
      <c r="U1090" s="9">
        <f>Table1[[#This Row],[na_sales]]/(2017-Table1[[#This Row],[year_of_release]])</f>
        <v>75000</v>
      </c>
      <c r="V1090" s="6">
        <f>Table1[[#This Row],[eu_sales]]/(2017-Table1[[#This Row],[year_of_release]])</f>
        <v>81666.666666666672</v>
      </c>
      <c r="W1090" s="6">
        <f>Table1[[#This Row],[jp_sales]]/(2017-Table1[[#This Row],[year_of_release]])</f>
        <v>0</v>
      </c>
      <c r="X1090" s="6">
        <f>Table1[[#This Row],[other_sales]]/(2017-Table1[[#This Row],[year_of_release]])</f>
        <v>30000</v>
      </c>
      <c r="Y1090" s="4">
        <v>545961365</v>
      </c>
      <c r="Z1090" s="4">
        <v>440756453</v>
      </c>
      <c r="AA1090" s="4">
        <v>127833000</v>
      </c>
      <c r="AB1090" s="1">
        <f>Table1[[#This Row],[na_sales]]/Table1[[#This Row],[NA population]]</f>
        <v>8.2423414704445254E-4</v>
      </c>
      <c r="AC1090" s="1">
        <f>Table1[[#This Row],[eu_sales]]/Table1[[#This Row],[Eu population]]</f>
        <v>1.1117250732571805E-3</v>
      </c>
      <c r="AD1090" s="1">
        <f>Table1[[#This Row],[jp_sales]]/Table1[[#This Row],[Jp population]]</f>
        <v>0</v>
      </c>
    </row>
    <row r="1091" spans="1:30" x14ac:dyDescent="0.25">
      <c r="A1091" t="s">
        <v>1215</v>
      </c>
      <c r="B1091" t="s">
        <v>136</v>
      </c>
      <c r="C1091">
        <v>2013</v>
      </c>
      <c r="D1091" t="s">
        <v>225</v>
      </c>
      <c r="E1091" t="s">
        <v>20</v>
      </c>
      <c r="F1091" s="4">
        <v>440000</v>
      </c>
      <c r="G1091" s="4">
        <v>320000</v>
      </c>
      <c r="H1091" s="4">
        <v>290000</v>
      </c>
      <c r="I1091" s="4">
        <v>70000</v>
      </c>
      <c r="J1091">
        <v>8.6999999999999993</v>
      </c>
      <c r="K1091">
        <v>79</v>
      </c>
      <c r="L1091">
        <v>8.6999999999999993</v>
      </c>
      <c r="M1091" s="4">
        <v>664</v>
      </c>
      <c r="N1091" t="s">
        <v>20</v>
      </c>
      <c r="O1091" t="s">
        <v>84</v>
      </c>
      <c r="P1091" s="4">
        <v>1120000</v>
      </c>
      <c r="Q1091" s="3">
        <f>AVERAGE(Table1[[#This Row],[critic_score]],Table1[[#This Row],[user_score]])</f>
        <v>8.6999999999999993</v>
      </c>
      <c r="R1091" s="4">
        <f>Table1[[#This Row],[user_count]]+Table1[[#This Row],[critic_count]]</f>
        <v>743</v>
      </c>
      <c r="S1091" s="2">
        <f>100000*Table1[[#This Row],[review_count]]/Table1[[#This Row],[total sales]]</f>
        <v>66.339285714285708</v>
      </c>
      <c r="T1091" s="2">
        <f>Table1[[#This Row],[total sales]]/(2017-Table1[[#This Row],[year_of_release]])</f>
        <v>280000</v>
      </c>
      <c r="U1091" s="9">
        <f>Table1[[#This Row],[na_sales]]/(2017-Table1[[#This Row],[year_of_release]])</f>
        <v>110000</v>
      </c>
      <c r="V1091" s="6">
        <f>Table1[[#This Row],[eu_sales]]/(2017-Table1[[#This Row],[year_of_release]])</f>
        <v>80000</v>
      </c>
      <c r="W1091" s="6">
        <f>Table1[[#This Row],[jp_sales]]/(2017-Table1[[#This Row],[year_of_release]])</f>
        <v>72500</v>
      </c>
      <c r="X1091" s="6">
        <f>Table1[[#This Row],[other_sales]]/(2017-Table1[[#This Row],[year_of_release]])</f>
        <v>17500</v>
      </c>
      <c r="Y1091" s="4">
        <v>556861736</v>
      </c>
      <c r="Z1091" s="4">
        <v>442492884</v>
      </c>
      <c r="AA1091" s="4">
        <v>127445000</v>
      </c>
      <c r="AB1091" s="1">
        <f>Table1[[#This Row],[na_sales]]/Table1[[#This Row],[NA population]]</f>
        <v>7.9014227689725835E-4</v>
      </c>
      <c r="AC1091" s="1">
        <f>Table1[[#This Row],[eu_sales]]/Table1[[#This Row],[Eu population]]</f>
        <v>7.2317547145006741E-4</v>
      </c>
      <c r="AD1091" s="1">
        <f>Table1[[#This Row],[jp_sales]]/Table1[[#This Row],[Jp population]]</f>
        <v>2.2754913884420729E-3</v>
      </c>
    </row>
    <row r="1092" spans="1:30" x14ac:dyDescent="0.25">
      <c r="A1092" t="s">
        <v>1197</v>
      </c>
      <c r="B1092" t="s">
        <v>69</v>
      </c>
      <c r="C1092">
        <v>2015</v>
      </c>
      <c r="D1092" t="s">
        <v>40</v>
      </c>
      <c r="E1092" t="s">
        <v>20</v>
      </c>
      <c r="F1092" s="4">
        <v>530000</v>
      </c>
      <c r="G1092" s="4">
        <v>330000</v>
      </c>
      <c r="H1092" s="4">
        <v>170000</v>
      </c>
      <c r="I1092" s="4">
        <v>80000</v>
      </c>
      <c r="J1092">
        <v>7.3</v>
      </c>
      <c r="K1092">
        <v>73</v>
      </c>
      <c r="L1092">
        <v>7.6</v>
      </c>
      <c r="M1092" s="4">
        <v>179</v>
      </c>
      <c r="N1092" t="s">
        <v>20</v>
      </c>
      <c r="O1092" t="s">
        <v>21</v>
      </c>
      <c r="P1092" s="4">
        <v>1110000</v>
      </c>
      <c r="Q1092" s="3">
        <f>AVERAGE(Table1[[#This Row],[critic_score]],Table1[[#This Row],[user_score]])</f>
        <v>7.4499999999999993</v>
      </c>
      <c r="R1092" s="4">
        <f>Table1[[#This Row],[user_count]]+Table1[[#This Row],[critic_count]]</f>
        <v>252</v>
      </c>
      <c r="S1092" s="2">
        <f>100000*Table1[[#This Row],[review_count]]/Table1[[#This Row],[total sales]]</f>
        <v>22.702702702702702</v>
      </c>
      <c r="T1092" s="2">
        <f>Table1[[#This Row],[total sales]]/(2017-Table1[[#This Row],[year_of_release]])</f>
        <v>555000</v>
      </c>
      <c r="U1092" s="9">
        <f>Table1[[#This Row],[na_sales]]/(2017-Table1[[#This Row],[year_of_release]])</f>
        <v>265000</v>
      </c>
      <c r="V1092" s="6">
        <f>Table1[[#This Row],[eu_sales]]/(2017-Table1[[#This Row],[year_of_release]])</f>
        <v>165000</v>
      </c>
      <c r="W1092" s="6">
        <f>Table1[[#This Row],[jp_sales]]/(2017-Table1[[#This Row],[year_of_release]])</f>
        <v>85000</v>
      </c>
      <c r="X1092" s="6">
        <f>Table1[[#This Row],[other_sales]]/(2017-Table1[[#This Row],[year_of_release]])</f>
        <v>40000</v>
      </c>
      <c r="Y1092" s="4">
        <v>567732286</v>
      </c>
      <c r="Z1092" s="4">
        <v>444588718</v>
      </c>
      <c r="AA1092" s="4">
        <v>127141000</v>
      </c>
      <c r="AB1092" s="1">
        <f>Table1[[#This Row],[na_sales]]/Table1[[#This Row],[NA population]]</f>
        <v>9.3353859392805434E-4</v>
      </c>
      <c r="AC1092" s="1">
        <f>Table1[[#This Row],[eu_sales]]/Table1[[#This Row],[Eu population]]</f>
        <v>7.4225905120696293E-4</v>
      </c>
      <c r="AD1092" s="1">
        <f>Table1[[#This Row],[jp_sales]]/Table1[[#This Row],[Jp population]]</f>
        <v>1.3370981823330004E-3</v>
      </c>
    </row>
    <row r="1093" spans="1:30" x14ac:dyDescent="0.25">
      <c r="A1093" t="s">
        <v>504</v>
      </c>
      <c r="B1093" t="s">
        <v>103</v>
      </c>
      <c r="C1093">
        <v>2005</v>
      </c>
      <c r="D1093" t="s">
        <v>54</v>
      </c>
      <c r="E1093" t="s">
        <v>55</v>
      </c>
      <c r="F1093" s="4">
        <v>660000</v>
      </c>
      <c r="G1093" s="4">
        <v>400000</v>
      </c>
      <c r="H1093" s="4">
        <v>0</v>
      </c>
      <c r="I1093" s="4">
        <v>50000</v>
      </c>
      <c r="J1093">
        <v>7.8</v>
      </c>
      <c r="K1093">
        <v>46</v>
      </c>
      <c r="L1093">
        <v>5.0999999999999996</v>
      </c>
      <c r="M1093" s="4">
        <v>27</v>
      </c>
      <c r="N1093" t="s">
        <v>58</v>
      </c>
      <c r="O1093" t="s">
        <v>67</v>
      </c>
      <c r="P1093" s="4">
        <v>1110000</v>
      </c>
      <c r="Q1093" s="3">
        <f>AVERAGE(Table1[[#This Row],[critic_score]],Table1[[#This Row],[user_score]])</f>
        <v>6.4499999999999993</v>
      </c>
      <c r="R1093" s="4">
        <f>Table1[[#This Row],[user_count]]+Table1[[#This Row],[critic_count]]</f>
        <v>73</v>
      </c>
      <c r="S1093" s="2">
        <f>100000*Table1[[#This Row],[review_count]]/Table1[[#This Row],[total sales]]</f>
        <v>6.5765765765765769</v>
      </c>
      <c r="T1093" s="2">
        <f>Table1[[#This Row],[total sales]]/(2017-Table1[[#This Row],[year_of_release]])</f>
        <v>92500</v>
      </c>
      <c r="U1093" s="9">
        <f>Table1[[#This Row],[na_sales]]/(2017-Table1[[#This Row],[year_of_release]])</f>
        <v>55000</v>
      </c>
      <c r="V1093" s="6">
        <f>Table1[[#This Row],[eu_sales]]/(2017-Table1[[#This Row],[year_of_release]])</f>
        <v>33333.333333333336</v>
      </c>
      <c r="W1093" s="6">
        <f>Table1[[#This Row],[jp_sales]]/(2017-Table1[[#This Row],[year_of_release]])</f>
        <v>0</v>
      </c>
      <c r="X1093" s="6">
        <f>Table1[[#This Row],[other_sales]]/(2017-Table1[[#This Row],[year_of_release]])</f>
        <v>4166.666666666667</v>
      </c>
      <c r="Y1093" s="4">
        <v>511054143</v>
      </c>
      <c r="Z1093" s="4">
        <v>435713800</v>
      </c>
      <c r="AA1093" s="4">
        <v>127773000</v>
      </c>
      <c r="AB1093" s="1">
        <f>Table1[[#This Row],[na_sales]]/Table1[[#This Row],[NA population]]</f>
        <v>1.2914482918104432E-3</v>
      </c>
      <c r="AC1093" s="1">
        <f>Table1[[#This Row],[eu_sales]]/Table1[[#This Row],[Eu population]]</f>
        <v>9.1803381026719835E-4</v>
      </c>
      <c r="AD1093" s="1">
        <f>Table1[[#This Row],[jp_sales]]/Table1[[#This Row],[Jp population]]</f>
        <v>0</v>
      </c>
    </row>
    <row r="1094" spans="1:30" x14ac:dyDescent="0.25">
      <c r="A1094" t="s">
        <v>1205</v>
      </c>
      <c r="B1094" t="s">
        <v>39</v>
      </c>
      <c r="C1094">
        <v>2009</v>
      </c>
      <c r="D1094" t="s">
        <v>40</v>
      </c>
      <c r="E1094" t="s">
        <v>403</v>
      </c>
      <c r="F1094" s="4">
        <v>210000</v>
      </c>
      <c r="G1094" s="4">
        <v>200000</v>
      </c>
      <c r="H1094" s="4">
        <v>620000</v>
      </c>
      <c r="I1094" s="4">
        <v>80000</v>
      </c>
      <c r="J1094">
        <v>7.9</v>
      </c>
      <c r="K1094">
        <v>77</v>
      </c>
      <c r="L1094">
        <v>8.1</v>
      </c>
      <c r="M1094" s="4">
        <v>165</v>
      </c>
      <c r="N1094" t="s">
        <v>1206</v>
      </c>
      <c r="O1094" t="s">
        <v>43</v>
      </c>
      <c r="P1094" s="4">
        <v>1110000</v>
      </c>
      <c r="Q1094" s="3">
        <f>AVERAGE(Table1[[#This Row],[critic_score]],Table1[[#This Row],[user_score]])</f>
        <v>8</v>
      </c>
      <c r="R1094" s="4">
        <f>Table1[[#This Row],[user_count]]+Table1[[#This Row],[critic_count]]</f>
        <v>242</v>
      </c>
      <c r="S1094" s="2">
        <f>100000*Table1[[#This Row],[review_count]]/Table1[[#This Row],[total sales]]</f>
        <v>21.801801801801801</v>
      </c>
      <c r="T1094" s="2">
        <f>Table1[[#This Row],[total sales]]/(2017-Table1[[#This Row],[year_of_release]])</f>
        <v>138750</v>
      </c>
      <c r="U1094" s="9">
        <f>Table1[[#This Row],[na_sales]]/(2017-Table1[[#This Row],[year_of_release]])</f>
        <v>26250</v>
      </c>
      <c r="V1094" s="6">
        <f>Table1[[#This Row],[eu_sales]]/(2017-Table1[[#This Row],[year_of_release]])</f>
        <v>25000</v>
      </c>
      <c r="W1094" s="6">
        <f>Table1[[#This Row],[jp_sales]]/(2017-Table1[[#This Row],[year_of_release]])</f>
        <v>77500</v>
      </c>
      <c r="X1094" s="6">
        <f>Table1[[#This Row],[other_sales]]/(2017-Table1[[#This Row],[year_of_release]])</f>
        <v>10000</v>
      </c>
      <c r="Y1094" s="4">
        <v>534740514</v>
      </c>
      <c r="Z1094" s="4">
        <v>441041694</v>
      </c>
      <c r="AA1094" s="4">
        <v>128047000</v>
      </c>
      <c r="AB1094" s="1">
        <f>Table1[[#This Row],[na_sales]]/Table1[[#This Row],[NA population]]</f>
        <v>3.9271383877227602E-4</v>
      </c>
      <c r="AC1094" s="1">
        <f>Table1[[#This Row],[eu_sales]]/Table1[[#This Row],[Eu population]]</f>
        <v>4.5347186608620275E-4</v>
      </c>
      <c r="AD1094" s="1">
        <f>Table1[[#This Row],[jp_sales]]/Table1[[#This Row],[Jp population]]</f>
        <v>4.8419720883738004E-3</v>
      </c>
    </row>
    <row r="1095" spans="1:30" x14ac:dyDescent="0.25">
      <c r="A1095" t="s">
        <v>1209</v>
      </c>
      <c r="B1095" t="s">
        <v>34</v>
      </c>
      <c r="C1095">
        <v>2010</v>
      </c>
      <c r="D1095" t="s">
        <v>54</v>
      </c>
      <c r="E1095" t="s">
        <v>35</v>
      </c>
      <c r="F1095" s="4">
        <v>630000</v>
      </c>
      <c r="G1095" s="4">
        <v>360000</v>
      </c>
      <c r="H1095" s="4">
        <v>20000</v>
      </c>
      <c r="I1095" s="4">
        <v>100000</v>
      </c>
      <c r="J1095">
        <v>7</v>
      </c>
      <c r="K1095">
        <v>91</v>
      </c>
      <c r="L1095">
        <v>6</v>
      </c>
      <c r="M1095" s="4">
        <v>202</v>
      </c>
      <c r="N1095" t="s">
        <v>1210</v>
      </c>
      <c r="O1095" t="s">
        <v>43</v>
      </c>
      <c r="P1095" s="4">
        <v>1110000</v>
      </c>
      <c r="Q1095" s="3">
        <f>AVERAGE(Table1[[#This Row],[critic_score]],Table1[[#This Row],[user_score]])</f>
        <v>6.5</v>
      </c>
      <c r="R1095" s="4">
        <f>Table1[[#This Row],[user_count]]+Table1[[#This Row],[critic_count]]</f>
        <v>293</v>
      </c>
      <c r="S1095" s="2">
        <f>100000*Table1[[#This Row],[review_count]]/Table1[[#This Row],[total sales]]</f>
        <v>26.396396396396398</v>
      </c>
      <c r="T1095" s="2">
        <f>Table1[[#This Row],[total sales]]/(2017-Table1[[#This Row],[year_of_release]])</f>
        <v>158571.42857142858</v>
      </c>
      <c r="U1095" s="9">
        <f>Table1[[#This Row],[na_sales]]/(2017-Table1[[#This Row],[year_of_release]])</f>
        <v>90000</v>
      </c>
      <c r="V1095" s="6">
        <f>Table1[[#This Row],[eu_sales]]/(2017-Table1[[#This Row],[year_of_release]])</f>
        <v>51428.571428571428</v>
      </c>
      <c r="W1095" s="6">
        <f>Table1[[#This Row],[jp_sales]]/(2017-Table1[[#This Row],[year_of_release]])</f>
        <v>2857.1428571428573</v>
      </c>
      <c r="X1095" s="6">
        <f>Table1[[#This Row],[other_sales]]/(2017-Table1[[#This Row],[year_of_release]])</f>
        <v>14285.714285714286</v>
      </c>
      <c r="Y1095" s="4">
        <v>540520772</v>
      </c>
      <c r="Z1095" s="4">
        <v>441654761</v>
      </c>
      <c r="AA1095" s="4">
        <v>128070000</v>
      </c>
      <c r="AB1095" s="1">
        <f>Table1[[#This Row],[na_sales]]/Table1[[#This Row],[NA population]]</f>
        <v>1.1655426259918093E-3</v>
      </c>
      <c r="AC1095" s="1">
        <f>Table1[[#This Row],[eu_sales]]/Table1[[#This Row],[Eu population]]</f>
        <v>8.1511631208250465E-4</v>
      </c>
      <c r="AD1095" s="1">
        <f>Table1[[#This Row],[jp_sales]]/Table1[[#This Row],[Jp population]]</f>
        <v>1.5616459748574998E-4</v>
      </c>
    </row>
    <row r="1096" spans="1:30" x14ac:dyDescent="0.25">
      <c r="A1096" t="s">
        <v>1211</v>
      </c>
      <c r="B1096" t="s">
        <v>34</v>
      </c>
      <c r="C1096">
        <v>2011</v>
      </c>
      <c r="D1096" t="s">
        <v>40</v>
      </c>
      <c r="E1096" t="s">
        <v>100</v>
      </c>
      <c r="F1096" s="4">
        <v>720000</v>
      </c>
      <c r="G1096" s="4">
        <v>290000</v>
      </c>
      <c r="H1096" s="4">
        <v>10000</v>
      </c>
      <c r="I1096" s="4">
        <v>90000</v>
      </c>
      <c r="J1096">
        <v>7.9</v>
      </c>
      <c r="K1096">
        <v>75</v>
      </c>
      <c r="L1096">
        <v>4.5</v>
      </c>
      <c r="M1096" s="4">
        <v>2380</v>
      </c>
      <c r="N1096" t="s">
        <v>412</v>
      </c>
      <c r="O1096" t="s">
        <v>43</v>
      </c>
      <c r="P1096" s="4">
        <v>1110000</v>
      </c>
      <c r="Q1096" s="3">
        <f>AVERAGE(Table1[[#This Row],[critic_score]],Table1[[#This Row],[user_score]])</f>
        <v>6.2</v>
      </c>
      <c r="R1096" s="4">
        <f>Table1[[#This Row],[user_count]]+Table1[[#This Row],[critic_count]]</f>
        <v>2455</v>
      </c>
      <c r="S1096" s="2">
        <f>100000*Table1[[#This Row],[review_count]]/Table1[[#This Row],[total sales]]</f>
        <v>221.17117117117118</v>
      </c>
      <c r="T1096" s="2">
        <f>Table1[[#This Row],[total sales]]/(2017-Table1[[#This Row],[year_of_release]])</f>
        <v>185000</v>
      </c>
      <c r="U1096" s="9">
        <f>Table1[[#This Row],[na_sales]]/(2017-Table1[[#This Row],[year_of_release]])</f>
        <v>120000</v>
      </c>
      <c r="V1096" s="6">
        <f>Table1[[#This Row],[eu_sales]]/(2017-Table1[[#This Row],[year_of_release]])</f>
        <v>48333.333333333336</v>
      </c>
      <c r="W1096" s="6">
        <f>Table1[[#This Row],[jp_sales]]/(2017-Table1[[#This Row],[year_of_release]])</f>
        <v>1666.6666666666667</v>
      </c>
      <c r="X1096" s="6">
        <f>Table1[[#This Row],[other_sales]]/(2017-Table1[[#This Row],[year_of_release]])</f>
        <v>15000</v>
      </c>
      <c r="Y1096" s="4">
        <v>545961365</v>
      </c>
      <c r="Z1096" s="4">
        <v>440756453</v>
      </c>
      <c r="AA1096" s="4">
        <v>127833000</v>
      </c>
      <c r="AB1096" s="1">
        <f>Table1[[#This Row],[na_sales]]/Table1[[#This Row],[NA population]]</f>
        <v>1.3187746352711239E-3</v>
      </c>
      <c r="AC1096" s="1">
        <f>Table1[[#This Row],[eu_sales]]/Table1[[#This Row],[Eu population]]</f>
        <v>6.5795973723384153E-4</v>
      </c>
      <c r="AD1096" s="1">
        <f>Table1[[#This Row],[jp_sales]]/Table1[[#This Row],[Jp population]]</f>
        <v>7.8227061869783231E-5</v>
      </c>
    </row>
    <row r="1097" spans="1:30" x14ac:dyDescent="0.25">
      <c r="A1097" t="s">
        <v>1214</v>
      </c>
      <c r="B1097" t="s">
        <v>103</v>
      </c>
      <c r="C1097">
        <v>2005</v>
      </c>
      <c r="D1097" t="s">
        <v>40</v>
      </c>
      <c r="E1097" t="s">
        <v>83</v>
      </c>
      <c r="F1097" s="4">
        <v>680000</v>
      </c>
      <c r="G1097" s="4">
        <v>380000</v>
      </c>
      <c r="H1097" s="4">
        <v>0</v>
      </c>
      <c r="I1097" s="4">
        <v>50000</v>
      </c>
      <c r="J1097">
        <v>9.4</v>
      </c>
      <c r="K1097">
        <v>70</v>
      </c>
      <c r="L1097">
        <v>9</v>
      </c>
      <c r="M1097" s="4">
        <v>160</v>
      </c>
      <c r="N1097" t="s">
        <v>189</v>
      </c>
      <c r="O1097" t="s">
        <v>43</v>
      </c>
      <c r="P1097" s="4">
        <v>1110000</v>
      </c>
      <c r="Q1097" s="3">
        <f>AVERAGE(Table1[[#This Row],[critic_score]],Table1[[#This Row],[user_score]])</f>
        <v>9.1999999999999993</v>
      </c>
      <c r="R1097" s="4">
        <f>Table1[[#This Row],[user_count]]+Table1[[#This Row],[critic_count]]</f>
        <v>230</v>
      </c>
      <c r="S1097" s="2">
        <f>100000*Table1[[#This Row],[review_count]]/Table1[[#This Row],[total sales]]</f>
        <v>20.72072072072072</v>
      </c>
      <c r="T1097" s="2">
        <f>Table1[[#This Row],[total sales]]/(2017-Table1[[#This Row],[year_of_release]])</f>
        <v>92500</v>
      </c>
      <c r="U1097" s="9">
        <f>Table1[[#This Row],[na_sales]]/(2017-Table1[[#This Row],[year_of_release]])</f>
        <v>56666.666666666664</v>
      </c>
      <c r="V1097" s="6">
        <f>Table1[[#This Row],[eu_sales]]/(2017-Table1[[#This Row],[year_of_release]])</f>
        <v>31666.666666666668</v>
      </c>
      <c r="W1097" s="6">
        <f>Table1[[#This Row],[jp_sales]]/(2017-Table1[[#This Row],[year_of_release]])</f>
        <v>0</v>
      </c>
      <c r="X1097" s="6">
        <f>Table1[[#This Row],[other_sales]]/(2017-Table1[[#This Row],[year_of_release]])</f>
        <v>4166.666666666667</v>
      </c>
      <c r="Y1097" s="4">
        <v>511054143</v>
      </c>
      <c r="Z1097" s="4">
        <v>435713800</v>
      </c>
      <c r="AA1097" s="4">
        <v>127773000</v>
      </c>
      <c r="AB1097" s="1">
        <f>Table1[[#This Row],[na_sales]]/Table1[[#This Row],[NA population]]</f>
        <v>1.3305830885319719E-3</v>
      </c>
      <c r="AC1097" s="1">
        <f>Table1[[#This Row],[eu_sales]]/Table1[[#This Row],[Eu population]]</f>
        <v>8.7213211975383843E-4</v>
      </c>
      <c r="AD1097" s="1">
        <f>Table1[[#This Row],[jp_sales]]/Table1[[#This Row],[Jp population]]</f>
        <v>0</v>
      </c>
    </row>
    <row r="1098" spans="1:30" x14ac:dyDescent="0.25">
      <c r="A1098" t="s">
        <v>1179</v>
      </c>
      <c r="B1098" t="s">
        <v>34</v>
      </c>
      <c r="C1098">
        <v>2013</v>
      </c>
      <c r="D1098" t="s">
        <v>19</v>
      </c>
      <c r="E1098" t="s">
        <v>41</v>
      </c>
      <c r="F1098" s="4">
        <v>640000</v>
      </c>
      <c r="G1098" s="4">
        <v>370000</v>
      </c>
      <c r="H1098" s="4">
        <v>0</v>
      </c>
      <c r="I1098" s="4">
        <v>100000</v>
      </c>
      <c r="J1098">
        <v>7.5</v>
      </c>
      <c r="K1098">
        <v>43</v>
      </c>
      <c r="L1098">
        <v>7.7</v>
      </c>
      <c r="M1098" s="4">
        <v>100</v>
      </c>
      <c r="N1098" t="s">
        <v>529</v>
      </c>
      <c r="O1098" t="s">
        <v>67</v>
      </c>
      <c r="P1098" s="4">
        <v>1110000</v>
      </c>
      <c r="Q1098" s="3">
        <f>AVERAGE(Table1[[#This Row],[critic_score]],Table1[[#This Row],[user_score]])</f>
        <v>7.6</v>
      </c>
      <c r="R1098" s="4">
        <f>Table1[[#This Row],[user_count]]+Table1[[#This Row],[critic_count]]</f>
        <v>143</v>
      </c>
      <c r="S1098" s="2">
        <f>100000*Table1[[#This Row],[review_count]]/Table1[[#This Row],[total sales]]</f>
        <v>12.882882882882884</v>
      </c>
      <c r="T1098" s="2">
        <f>Table1[[#This Row],[total sales]]/(2017-Table1[[#This Row],[year_of_release]])</f>
        <v>277500</v>
      </c>
      <c r="U1098" s="9">
        <f>Table1[[#This Row],[na_sales]]/(2017-Table1[[#This Row],[year_of_release]])</f>
        <v>160000</v>
      </c>
      <c r="V1098" s="6">
        <f>Table1[[#This Row],[eu_sales]]/(2017-Table1[[#This Row],[year_of_release]])</f>
        <v>92500</v>
      </c>
      <c r="W1098" s="6">
        <f>Table1[[#This Row],[jp_sales]]/(2017-Table1[[#This Row],[year_of_release]])</f>
        <v>0</v>
      </c>
      <c r="X1098" s="6">
        <f>Table1[[#This Row],[other_sales]]/(2017-Table1[[#This Row],[year_of_release]])</f>
        <v>25000</v>
      </c>
      <c r="Y1098" s="4">
        <v>556861736</v>
      </c>
      <c r="Z1098" s="4">
        <v>442492884</v>
      </c>
      <c r="AA1098" s="4">
        <v>127445000</v>
      </c>
      <c r="AB1098" s="1">
        <f>Table1[[#This Row],[na_sales]]/Table1[[#This Row],[NA population]]</f>
        <v>1.1492978573051031E-3</v>
      </c>
      <c r="AC1098" s="1">
        <f>Table1[[#This Row],[eu_sales]]/Table1[[#This Row],[Eu population]]</f>
        <v>8.3617163886414044E-4</v>
      </c>
      <c r="AD1098" s="1">
        <f>Table1[[#This Row],[jp_sales]]/Table1[[#This Row],[Jp population]]</f>
        <v>0</v>
      </c>
    </row>
    <row r="1099" spans="1:30" x14ac:dyDescent="0.25">
      <c r="A1099" t="s">
        <v>1216</v>
      </c>
      <c r="B1099" t="s">
        <v>71</v>
      </c>
      <c r="C1099">
        <v>2015</v>
      </c>
      <c r="D1099" t="s">
        <v>65</v>
      </c>
      <c r="E1099" t="s">
        <v>267</v>
      </c>
      <c r="F1099" s="4">
        <v>300000</v>
      </c>
      <c r="G1099" s="4">
        <v>520000</v>
      </c>
      <c r="H1099" s="4">
        <v>120000</v>
      </c>
      <c r="I1099" s="4">
        <v>160000</v>
      </c>
      <c r="J1099">
        <v>6.9</v>
      </c>
      <c r="K1099">
        <v>50</v>
      </c>
      <c r="L1099">
        <v>7.7</v>
      </c>
      <c r="M1099" s="4">
        <v>598</v>
      </c>
      <c r="N1099" t="s">
        <v>414</v>
      </c>
      <c r="O1099" t="s">
        <v>67</v>
      </c>
      <c r="P1099" s="4">
        <v>1100000</v>
      </c>
      <c r="Q1099" s="3">
        <f>AVERAGE(Table1[[#This Row],[critic_score]],Table1[[#This Row],[user_score]])</f>
        <v>7.3000000000000007</v>
      </c>
      <c r="R1099" s="4">
        <f>Table1[[#This Row],[user_count]]+Table1[[#This Row],[critic_count]]</f>
        <v>648</v>
      </c>
      <c r="S1099" s="2">
        <f>100000*Table1[[#This Row],[review_count]]/Table1[[#This Row],[total sales]]</f>
        <v>58.909090909090907</v>
      </c>
      <c r="T1099" s="2">
        <f>Table1[[#This Row],[total sales]]/(2017-Table1[[#This Row],[year_of_release]])</f>
        <v>550000</v>
      </c>
      <c r="U1099" s="9">
        <f>Table1[[#This Row],[na_sales]]/(2017-Table1[[#This Row],[year_of_release]])</f>
        <v>150000</v>
      </c>
      <c r="V1099" s="6">
        <f>Table1[[#This Row],[eu_sales]]/(2017-Table1[[#This Row],[year_of_release]])</f>
        <v>260000</v>
      </c>
      <c r="W1099" s="6">
        <f>Table1[[#This Row],[jp_sales]]/(2017-Table1[[#This Row],[year_of_release]])</f>
        <v>60000</v>
      </c>
      <c r="X1099" s="6">
        <f>Table1[[#This Row],[other_sales]]/(2017-Table1[[#This Row],[year_of_release]])</f>
        <v>80000</v>
      </c>
      <c r="Y1099" s="4">
        <v>567732286</v>
      </c>
      <c r="Z1099" s="4">
        <v>444588718</v>
      </c>
      <c r="AA1099" s="4">
        <v>127141000</v>
      </c>
      <c r="AB1099" s="1">
        <f>Table1[[#This Row],[na_sales]]/Table1[[#This Row],[NA population]]</f>
        <v>5.2841807203474775E-4</v>
      </c>
      <c r="AC1099" s="1">
        <f>Table1[[#This Row],[eu_sales]]/Table1[[#This Row],[Eu population]]</f>
        <v>1.1696203231140023E-3</v>
      </c>
      <c r="AD1099" s="1">
        <f>Table1[[#This Row],[jp_sales]]/Table1[[#This Row],[Jp population]]</f>
        <v>9.4383401105858846E-4</v>
      </c>
    </row>
    <row r="1100" spans="1:30" x14ac:dyDescent="0.25">
      <c r="A1100" t="s">
        <v>1217</v>
      </c>
      <c r="B1100" t="s">
        <v>39</v>
      </c>
      <c r="C1100">
        <v>2010</v>
      </c>
      <c r="D1100" t="s">
        <v>40</v>
      </c>
      <c r="E1100" t="s">
        <v>171</v>
      </c>
      <c r="F1100" s="4">
        <v>500000</v>
      </c>
      <c r="G1100" s="4">
        <v>350000</v>
      </c>
      <c r="H1100" s="4">
        <v>100000</v>
      </c>
      <c r="I1100" s="4">
        <v>150000</v>
      </c>
      <c r="J1100">
        <v>8.5</v>
      </c>
      <c r="K1100">
        <v>62</v>
      </c>
      <c r="L1100">
        <v>8</v>
      </c>
      <c r="M1100" s="4">
        <v>468</v>
      </c>
      <c r="N1100" t="s">
        <v>1218</v>
      </c>
      <c r="O1100" t="s">
        <v>43</v>
      </c>
      <c r="P1100" s="4">
        <v>1100000</v>
      </c>
      <c r="Q1100" s="3">
        <f>AVERAGE(Table1[[#This Row],[critic_score]],Table1[[#This Row],[user_score]])</f>
        <v>8.25</v>
      </c>
      <c r="R1100" s="4">
        <f>Table1[[#This Row],[user_count]]+Table1[[#This Row],[critic_count]]</f>
        <v>530</v>
      </c>
      <c r="S1100" s="2">
        <f>100000*Table1[[#This Row],[review_count]]/Table1[[#This Row],[total sales]]</f>
        <v>48.18181818181818</v>
      </c>
      <c r="T1100" s="2">
        <f>Table1[[#This Row],[total sales]]/(2017-Table1[[#This Row],[year_of_release]])</f>
        <v>157142.85714285713</v>
      </c>
      <c r="U1100" s="9">
        <f>Table1[[#This Row],[na_sales]]/(2017-Table1[[#This Row],[year_of_release]])</f>
        <v>71428.571428571435</v>
      </c>
      <c r="V1100" s="6">
        <f>Table1[[#This Row],[eu_sales]]/(2017-Table1[[#This Row],[year_of_release]])</f>
        <v>50000</v>
      </c>
      <c r="W1100" s="6">
        <f>Table1[[#This Row],[jp_sales]]/(2017-Table1[[#This Row],[year_of_release]])</f>
        <v>14285.714285714286</v>
      </c>
      <c r="X1100" s="6">
        <f>Table1[[#This Row],[other_sales]]/(2017-Table1[[#This Row],[year_of_release]])</f>
        <v>21428.571428571428</v>
      </c>
      <c r="Y1100" s="4">
        <v>540520772</v>
      </c>
      <c r="Z1100" s="4">
        <v>441654761</v>
      </c>
      <c r="AA1100" s="4">
        <v>128070000</v>
      </c>
      <c r="AB1100" s="1">
        <f>Table1[[#This Row],[na_sales]]/Table1[[#This Row],[NA population]]</f>
        <v>9.2503383015222953E-4</v>
      </c>
      <c r="AC1100" s="1">
        <f>Table1[[#This Row],[eu_sales]]/Table1[[#This Row],[Eu population]]</f>
        <v>7.9247419230243509E-4</v>
      </c>
      <c r="AD1100" s="1">
        <f>Table1[[#This Row],[jp_sales]]/Table1[[#This Row],[Jp population]]</f>
        <v>7.808229874287499E-4</v>
      </c>
    </row>
    <row r="1101" spans="1:30" x14ac:dyDescent="0.25">
      <c r="A1101" t="s">
        <v>1219</v>
      </c>
      <c r="B1101" t="s">
        <v>138</v>
      </c>
      <c r="C1101">
        <v>2003</v>
      </c>
      <c r="D1101" t="s">
        <v>96</v>
      </c>
      <c r="E1101" t="s">
        <v>20</v>
      </c>
      <c r="F1101" s="4">
        <v>540000</v>
      </c>
      <c r="G1101" s="4">
        <v>210000</v>
      </c>
      <c r="H1101" s="4">
        <v>310000</v>
      </c>
      <c r="I1101" s="4">
        <v>40000</v>
      </c>
      <c r="J1101">
        <v>8.6</v>
      </c>
      <c r="K1101">
        <v>60</v>
      </c>
      <c r="L1101">
        <v>8.5</v>
      </c>
      <c r="M1101" s="4">
        <v>176</v>
      </c>
      <c r="N1101" t="s">
        <v>291</v>
      </c>
      <c r="O1101" t="s">
        <v>67</v>
      </c>
      <c r="P1101" s="4">
        <v>1100000</v>
      </c>
      <c r="Q1101" s="3">
        <f>AVERAGE(Table1[[#This Row],[critic_score]],Table1[[#This Row],[user_score]])</f>
        <v>8.5500000000000007</v>
      </c>
      <c r="R1101" s="4">
        <f>Table1[[#This Row],[user_count]]+Table1[[#This Row],[critic_count]]</f>
        <v>236</v>
      </c>
      <c r="S1101" s="2">
        <f>100000*Table1[[#This Row],[review_count]]/Table1[[#This Row],[total sales]]</f>
        <v>21.454545454545453</v>
      </c>
      <c r="T1101" s="2">
        <f>Table1[[#This Row],[total sales]]/(2017-Table1[[#This Row],[year_of_release]])</f>
        <v>78571.428571428565</v>
      </c>
      <c r="U1101" s="9">
        <f>Table1[[#This Row],[na_sales]]/(2017-Table1[[#This Row],[year_of_release]])</f>
        <v>38571.428571428572</v>
      </c>
      <c r="V1101" s="6">
        <f>Table1[[#This Row],[eu_sales]]/(2017-Table1[[#This Row],[year_of_release]])</f>
        <v>15000</v>
      </c>
      <c r="W1101" s="6">
        <f>Table1[[#This Row],[jp_sales]]/(2017-Table1[[#This Row],[year_of_release]])</f>
        <v>22142.857142857141</v>
      </c>
      <c r="X1101" s="6">
        <f>Table1[[#This Row],[other_sales]]/(2017-Table1[[#This Row],[year_of_release]])</f>
        <v>2857.1428571428573</v>
      </c>
      <c r="Y1101" s="4">
        <v>500125528</v>
      </c>
      <c r="Z1101" s="4">
        <v>432552540</v>
      </c>
      <c r="AA1101" s="4">
        <v>127718000</v>
      </c>
      <c r="AB1101" s="1">
        <f>Table1[[#This Row],[na_sales]]/Table1[[#This Row],[NA population]]</f>
        <v>1.079728927574359E-3</v>
      </c>
      <c r="AC1101" s="1">
        <f>Table1[[#This Row],[eu_sales]]/Table1[[#This Row],[Eu population]]</f>
        <v>4.8549015571611252E-4</v>
      </c>
      <c r="AD1101" s="1">
        <f>Table1[[#This Row],[jp_sales]]/Table1[[#This Row],[Jp population]]</f>
        <v>2.4272224745141642E-3</v>
      </c>
    </row>
    <row r="1102" spans="1:30" x14ac:dyDescent="0.25">
      <c r="A1102" t="s">
        <v>1220</v>
      </c>
      <c r="B1102" t="s">
        <v>136</v>
      </c>
      <c r="C1102">
        <v>2013</v>
      </c>
      <c r="D1102" t="s">
        <v>27</v>
      </c>
      <c r="E1102" t="s">
        <v>20</v>
      </c>
      <c r="F1102" s="4">
        <v>470000</v>
      </c>
      <c r="G1102" s="4">
        <v>420000</v>
      </c>
      <c r="H1102" s="4">
        <v>130000</v>
      </c>
      <c r="I1102" s="4">
        <v>80000</v>
      </c>
      <c r="J1102">
        <v>8</v>
      </c>
      <c r="K1102">
        <v>66</v>
      </c>
      <c r="L1102">
        <v>8.1999999999999993</v>
      </c>
      <c r="M1102" s="4">
        <v>283</v>
      </c>
      <c r="N1102" t="s">
        <v>614</v>
      </c>
      <c r="O1102" t="s">
        <v>84</v>
      </c>
      <c r="P1102" s="4">
        <v>1100000</v>
      </c>
      <c r="Q1102" s="3">
        <f>AVERAGE(Table1[[#This Row],[critic_score]],Table1[[#This Row],[user_score]])</f>
        <v>8.1</v>
      </c>
      <c r="R1102" s="4">
        <f>Table1[[#This Row],[user_count]]+Table1[[#This Row],[critic_count]]</f>
        <v>349</v>
      </c>
      <c r="S1102" s="2">
        <f>100000*Table1[[#This Row],[review_count]]/Table1[[#This Row],[total sales]]</f>
        <v>31.727272727272727</v>
      </c>
      <c r="T1102" s="2">
        <f>Table1[[#This Row],[total sales]]/(2017-Table1[[#This Row],[year_of_release]])</f>
        <v>275000</v>
      </c>
      <c r="U1102" s="9">
        <f>Table1[[#This Row],[na_sales]]/(2017-Table1[[#This Row],[year_of_release]])</f>
        <v>117500</v>
      </c>
      <c r="V1102" s="6">
        <f>Table1[[#This Row],[eu_sales]]/(2017-Table1[[#This Row],[year_of_release]])</f>
        <v>105000</v>
      </c>
      <c r="W1102" s="6">
        <f>Table1[[#This Row],[jp_sales]]/(2017-Table1[[#This Row],[year_of_release]])</f>
        <v>32500</v>
      </c>
      <c r="X1102" s="6">
        <f>Table1[[#This Row],[other_sales]]/(2017-Table1[[#This Row],[year_of_release]])</f>
        <v>20000</v>
      </c>
      <c r="Y1102" s="4">
        <v>556861736</v>
      </c>
      <c r="Z1102" s="4">
        <v>442492884</v>
      </c>
      <c r="AA1102" s="4">
        <v>127445000</v>
      </c>
      <c r="AB1102" s="1">
        <f>Table1[[#This Row],[na_sales]]/Table1[[#This Row],[NA population]]</f>
        <v>8.4401561395843513E-4</v>
      </c>
      <c r="AC1102" s="1">
        <f>Table1[[#This Row],[eu_sales]]/Table1[[#This Row],[Eu population]]</f>
        <v>9.4916780627821347E-4</v>
      </c>
      <c r="AD1102" s="1">
        <f>Table1[[#This Row],[jp_sales]]/Table1[[#This Row],[Jp population]]</f>
        <v>1.0200478637843776E-3</v>
      </c>
    </row>
    <row r="1103" spans="1:30" x14ac:dyDescent="0.25">
      <c r="A1103" t="s">
        <v>568</v>
      </c>
      <c r="B1103" t="s">
        <v>18</v>
      </c>
      <c r="C1103">
        <v>2007</v>
      </c>
      <c r="D1103" t="s">
        <v>23</v>
      </c>
      <c r="E1103" t="s">
        <v>100</v>
      </c>
      <c r="F1103" s="4">
        <v>530000</v>
      </c>
      <c r="G1103" s="4">
        <v>450000</v>
      </c>
      <c r="H1103" s="4">
        <v>0</v>
      </c>
      <c r="I1103" s="4">
        <v>120000</v>
      </c>
      <c r="J1103">
        <v>6.1</v>
      </c>
      <c r="K1103">
        <v>16</v>
      </c>
      <c r="L1103">
        <v>6.9</v>
      </c>
      <c r="M1103" s="4">
        <v>14</v>
      </c>
      <c r="N1103" t="s">
        <v>381</v>
      </c>
      <c r="O1103" t="s">
        <v>84</v>
      </c>
      <c r="P1103" s="4">
        <v>1100000</v>
      </c>
      <c r="Q1103" s="3">
        <f>AVERAGE(Table1[[#This Row],[critic_score]],Table1[[#This Row],[user_score]])</f>
        <v>6.5</v>
      </c>
      <c r="R1103" s="4">
        <f>Table1[[#This Row],[user_count]]+Table1[[#This Row],[critic_count]]</f>
        <v>30</v>
      </c>
      <c r="S1103" s="2">
        <f>100000*Table1[[#This Row],[review_count]]/Table1[[#This Row],[total sales]]</f>
        <v>2.7272727272727271</v>
      </c>
      <c r="T1103" s="2">
        <f>Table1[[#This Row],[total sales]]/(2017-Table1[[#This Row],[year_of_release]])</f>
        <v>110000</v>
      </c>
      <c r="U1103" s="9">
        <f>Table1[[#This Row],[na_sales]]/(2017-Table1[[#This Row],[year_of_release]])</f>
        <v>53000</v>
      </c>
      <c r="V1103" s="6">
        <f>Table1[[#This Row],[eu_sales]]/(2017-Table1[[#This Row],[year_of_release]])</f>
        <v>45000</v>
      </c>
      <c r="W1103" s="6">
        <f>Table1[[#This Row],[jp_sales]]/(2017-Table1[[#This Row],[year_of_release]])</f>
        <v>0</v>
      </c>
      <c r="X1103" s="6">
        <f>Table1[[#This Row],[other_sales]]/(2017-Table1[[#This Row],[year_of_release]])</f>
        <v>12000</v>
      </c>
      <c r="Y1103" s="4">
        <v>522751172</v>
      </c>
      <c r="Z1103" s="4">
        <v>438594184</v>
      </c>
      <c r="AA1103" s="4">
        <v>128001000</v>
      </c>
      <c r="AB1103" s="1">
        <f>Table1[[#This Row],[na_sales]]/Table1[[#This Row],[NA population]]</f>
        <v>1.013866689140584E-3</v>
      </c>
      <c r="AC1103" s="1">
        <f>Table1[[#This Row],[eu_sales]]/Table1[[#This Row],[Eu population]]</f>
        <v>1.0260053972808722E-3</v>
      </c>
      <c r="AD1103" s="1">
        <f>Table1[[#This Row],[jp_sales]]/Table1[[#This Row],[Jp population]]</f>
        <v>0</v>
      </c>
    </row>
    <row r="1104" spans="1:30" x14ac:dyDescent="0.25">
      <c r="A1104" t="s">
        <v>1221</v>
      </c>
      <c r="B1104" t="s">
        <v>39</v>
      </c>
      <c r="C1104">
        <v>2008</v>
      </c>
      <c r="D1104" t="s">
        <v>23</v>
      </c>
      <c r="E1104" t="s">
        <v>981</v>
      </c>
      <c r="F1104" s="4">
        <v>310000</v>
      </c>
      <c r="G1104" s="4">
        <v>560000</v>
      </c>
      <c r="H1104" s="4">
        <v>30000</v>
      </c>
      <c r="I1104" s="4">
        <v>200000</v>
      </c>
      <c r="J1104">
        <v>8.6999999999999993</v>
      </c>
      <c r="K1104">
        <v>39</v>
      </c>
      <c r="L1104">
        <v>8.1</v>
      </c>
      <c r="M1104" s="4">
        <v>109</v>
      </c>
      <c r="N1104" t="s">
        <v>981</v>
      </c>
      <c r="O1104" t="s">
        <v>21</v>
      </c>
      <c r="P1104" s="4">
        <v>1100000</v>
      </c>
      <c r="Q1104" s="3">
        <f>AVERAGE(Table1[[#This Row],[critic_score]],Table1[[#This Row],[user_score]])</f>
        <v>8.3999999999999986</v>
      </c>
      <c r="R1104" s="4">
        <f>Table1[[#This Row],[user_count]]+Table1[[#This Row],[critic_count]]</f>
        <v>148</v>
      </c>
      <c r="S1104" s="2">
        <f>100000*Table1[[#This Row],[review_count]]/Table1[[#This Row],[total sales]]</f>
        <v>13.454545454545455</v>
      </c>
      <c r="T1104" s="2">
        <f>Table1[[#This Row],[total sales]]/(2017-Table1[[#This Row],[year_of_release]])</f>
        <v>122222.22222222222</v>
      </c>
      <c r="U1104" s="9">
        <f>Table1[[#This Row],[na_sales]]/(2017-Table1[[#This Row],[year_of_release]])</f>
        <v>34444.444444444445</v>
      </c>
      <c r="V1104" s="6">
        <f>Table1[[#This Row],[eu_sales]]/(2017-Table1[[#This Row],[year_of_release]])</f>
        <v>62222.222222222219</v>
      </c>
      <c r="W1104" s="6">
        <f>Table1[[#This Row],[jp_sales]]/(2017-Table1[[#This Row],[year_of_release]])</f>
        <v>3333.3333333333335</v>
      </c>
      <c r="X1104" s="6">
        <f>Table1[[#This Row],[other_sales]]/(2017-Table1[[#This Row],[year_of_release]])</f>
        <v>22222.222222222223</v>
      </c>
      <c r="Y1104" s="4">
        <v>528816311</v>
      </c>
      <c r="Z1104" s="4">
        <v>440001482</v>
      </c>
      <c r="AA1104" s="4">
        <v>128063000</v>
      </c>
      <c r="AB1104" s="1">
        <f>Table1[[#This Row],[na_sales]]/Table1[[#This Row],[NA population]]</f>
        <v>5.8621489835248295E-4</v>
      </c>
      <c r="AC1104" s="1">
        <f>Table1[[#This Row],[eu_sales]]/Table1[[#This Row],[Eu population]]</f>
        <v>1.2727229859648519E-3</v>
      </c>
      <c r="AD1104" s="1">
        <f>Table1[[#This Row],[jp_sales]]/Table1[[#This Row],[Jp population]]</f>
        <v>2.3425970030375675E-4</v>
      </c>
    </row>
    <row r="1105" spans="1:30" x14ac:dyDescent="0.25">
      <c r="A1105" t="s">
        <v>1134</v>
      </c>
      <c r="B1105" t="s">
        <v>34</v>
      </c>
      <c r="C1105">
        <v>2007</v>
      </c>
      <c r="D1105" t="s">
        <v>54</v>
      </c>
      <c r="E1105" t="s">
        <v>100</v>
      </c>
      <c r="F1105" s="4">
        <v>450000</v>
      </c>
      <c r="G1105" s="4">
        <v>520000</v>
      </c>
      <c r="H1105" s="4">
        <v>10000</v>
      </c>
      <c r="I1105" s="4">
        <v>120000</v>
      </c>
      <c r="J1105">
        <v>7.3</v>
      </c>
      <c r="K1105">
        <v>54</v>
      </c>
      <c r="L1105">
        <v>6.7</v>
      </c>
      <c r="M1105" s="4">
        <v>77</v>
      </c>
      <c r="N1105" t="s">
        <v>100</v>
      </c>
      <c r="O1105" t="s">
        <v>67</v>
      </c>
      <c r="P1105" s="4">
        <v>1100000</v>
      </c>
      <c r="Q1105" s="3">
        <f>AVERAGE(Table1[[#This Row],[critic_score]],Table1[[#This Row],[user_score]])</f>
        <v>7</v>
      </c>
      <c r="R1105" s="4">
        <f>Table1[[#This Row],[user_count]]+Table1[[#This Row],[critic_count]]</f>
        <v>131</v>
      </c>
      <c r="S1105" s="2">
        <f>100000*Table1[[#This Row],[review_count]]/Table1[[#This Row],[total sales]]</f>
        <v>11.909090909090908</v>
      </c>
      <c r="T1105" s="2">
        <f>Table1[[#This Row],[total sales]]/(2017-Table1[[#This Row],[year_of_release]])</f>
        <v>110000</v>
      </c>
      <c r="U1105" s="9">
        <f>Table1[[#This Row],[na_sales]]/(2017-Table1[[#This Row],[year_of_release]])</f>
        <v>45000</v>
      </c>
      <c r="V1105" s="6">
        <f>Table1[[#This Row],[eu_sales]]/(2017-Table1[[#This Row],[year_of_release]])</f>
        <v>52000</v>
      </c>
      <c r="W1105" s="6">
        <f>Table1[[#This Row],[jp_sales]]/(2017-Table1[[#This Row],[year_of_release]])</f>
        <v>1000</v>
      </c>
      <c r="X1105" s="6">
        <f>Table1[[#This Row],[other_sales]]/(2017-Table1[[#This Row],[year_of_release]])</f>
        <v>12000</v>
      </c>
      <c r="Y1105" s="4">
        <v>522751172</v>
      </c>
      <c r="Z1105" s="4">
        <v>438594184</v>
      </c>
      <c r="AA1105" s="4">
        <v>128001000</v>
      </c>
      <c r="AB1105" s="1">
        <f>Table1[[#This Row],[na_sales]]/Table1[[#This Row],[NA population]]</f>
        <v>8.6083020776087332E-4</v>
      </c>
      <c r="AC1105" s="1">
        <f>Table1[[#This Row],[eu_sales]]/Table1[[#This Row],[Eu population]]</f>
        <v>1.1856062368578969E-3</v>
      </c>
      <c r="AD1105" s="1">
        <f>Table1[[#This Row],[jp_sales]]/Table1[[#This Row],[Jp population]]</f>
        <v>7.8124389653205832E-5</v>
      </c>
    </row>
    <row r="1106" spans="1:30" x14ac:dyDescent="0.25">
      <c r="A1106" t="s">
        <v>1230</v>
      </c>
      <c r="B1106" t="s">
        <v>118</v>
      </c>
      <c r="C1106">
        <v>2005</v>
      </c>
      <c r="D1106" t="s">
        <v>96</v>
      </c>
      <c r="E1106" t="s">
        <v>55</v>
      </c>
      <c r="F1106" s="4">
        <v>540000</v>
      </c>
      <c r="G1106" s="4">
        <v>330000</v>
      </c>
      <c r="H1106" s="4">
        <v>10000</v>
      </c>
      <c r="I1106" s="4">
        <v>220000</v>
      </c>
      <c r="J1106">
        <v>6.8</v>
      </c>
      <c r="K1106">
        <v>51</v>
      </c>
      <c r="L1106">
        <v>7.6</v>
      </c>
      <c r="M1106" s="4">
        <v>58</v>
      </c>
      <c r="N1106" t="s">
        <v>1231</v>
      </c>
      <c r="O1106" t="s">
        <v>67</v>
      </c>
      <c r="P1106" s="4">
        <v>1100000</v>
      </c>
      <c r="Q1106" s="3">
        <f>AVERAGE(Table1[[#This Row],[critic_score]],Table1[[#This Row],[user_score]])</f>
        <v>7.1999999999999993</v>
      </c>
      <c r="R1106" s="4">
        <f>Table1[[#This Row],[user_count]]+Table1[[#This Row],[critic_count]]</f>
        <v>109</v>
      </c>
      <c r="S1106" s="2">
        <f>100000*Table1[[#This Row],[review_count]]/Table1[[#This Row],[total sales]]</f>
        <v>9.9090909090909083</v>
      </c>
      <c r="T1106" s="2">
        <f>Table1[[#This Row],[total sales]]/(2017-Table1[[#This Row],[year_of_release]])</f>
        <v>91666.666666666672</v>
      </c>
      <c r="U1106" s="9">
        <f>Table1[[#This Row],[na_sales]]/(2017-Table1[[#This Row],[year_of_release]])</f>
        <v>45000</v>
      </c>
      <c r="V1106" s="6">
        <f>Table1[[#This Row],[eu_sales]]/(2017-Table1[[#This Row],[year_of_release]])</f>
        <v>27500</v>
      </c>
      <c r="W1106" s="6">
        <f>Table1[[#This Row],[jp_sales]]/(2017-Table1[[#This Row],[year_of_release]])</f>
        <v>833.33333333333337</v>
      </c>
      <c r="X1106" s="6">
        <f>Table1[[#This Row],[other_sales]]/(2017-Table1[[#This Row],[year_of_release]])</f>
        <v>18333.333333333332</v>
      </c>
      <c r="Y1106" s="4">
        <v>511054143</v>
      </c>
      <c r="Z1106" s="4">
        <v>435713800</v>
      </c>
      <c r="AA1106" s="4">
        <v>127773000</v>
      </c>
      <c r="AB1106" s="1">
        <f>Table1[[#This Row],[na_sales]]/Table1[[#This Row],[NA population]]</f>
        <v>1.0566395114812717E-3</v>
      </c>
      <c r="AC1106" s="1">
        <f>Table1[[#This Row],[eu_sales]]/Table1[[#This Row],[Eu population]]</f>
        <v>7.5737789347043864E-4</v>
      </c>
      <c r="AD1106" s="1">
        <f>Table1[[#This Row],[jp_sales]]/Table1[[#This Row],[Jp population]]</f>
        <v>7.8263795950631203E-5</v>
      </c>
    </row>
    <row r="1107" spans="1:30" x14ac:dyDescent="0.25">
      <c r="A1107" t="s">
        <v>1222</v>
      </c>
      <c r="B1107" t="s">
        <v>34</v>
      </c>
      <c r="C1107">
        <v>2013</v>
      </c>
      <c r="D1107" t="s">
        <v>19</v>
      </c>
      <c r="E1107" t="s">
        <v>100</v>
      </c>
      <c r="F1107" s="4">
        <v>1010000</v>
      </c>
      <c r="G1107" s="4">
        <v>0</v>
      </c>
      <c r="H1107" s="4">
        <v>0</v>
      </c>
      <c r="I1107" s="4">
        <v>80000</v>
      </c>
      <c r="J1107">
        <v>7.7</v>
      </c>
      <c r="K1107">
        <v>18</v>
      </c>
      <c r="L1107">
        <v>5.8</v>
      </c>
      <c r="M1107" s="4">
        <v>74</v>
      </c>
      <c r="N1107" t="s">
        <v>246</v>
      </c>
      <c r="O1107" t="s">
        <v>21</v>
      </c>
      <c r="P1107" s="4">
        <v>1090000</v>
      </c>
      <c r="Q1107" s="3">
        <f>AVERAGE(Table1[[#This Row],[critic_score]],Table1[[#This Row],[user_score]])</f>
        <v>6.75</v>
      </c>
      <c r="R1107" s="4">
        <f>Table1[[#This Row],[user_count]]+Table1[[#This Row],[critic_count]]</f>
        <v>92</v>
      </c>
      <c r="S1107" s="2">
        <f>100000*Table1[[#This Row],[review_count]]/Table1[[#This Row],[total sales]]</f>
        <v>8.4403669724770634</v>
      </c>
      <c r="T1107" s="2">
        <f>Table1[[#This Row],[total sales]]/(2017-Table1[[#This Row],[year_of_release]])</f>
        <v>272500</v>
      </c>
      <c r="U1107" s="9">
        <f>Table1[[#This Row],[na_sales]]/(2017-Table1[[#This Row],[year_of_release]])</f>
        <v>252500</v>
      </c>
      <c r="V1107" s="6">
        <f>Table1[[#This Row],[eu_sales]]/(2017-Table1[[#This Row],[year_of_release]])</f>
        <v>0</v>
      </c>
      <c r="W1107" s="6">
        <f>Table1[[#This Row],[jp_sales]]/(2017-Table1[[#This Row],[year_of_release]])</f>
        <v>0</v>
      </c>
      <c r="X1107" s="6">
        <f>Table1[[#This Row],[other_sales]]/(2017-Table1[[#This Row],[year_of_release]])</f>
        <v>20000</v>
      </c>
      <c r="Y1107" s="4">
        <v>556861736</v>
      </c>
      <c r="Z1107" s="4">
        <v>442492884</v>
      </c>
      <c r="AA1107" s="4">
        <v>127445000</v>
      </c>
      <c r="AB1107" s="1">
        <f>Table1[[#This Row],[na_sales]]/Table1[[#This Row],[NA population]]</f>
        <v>1.813735681059616E-3</v>
      </c>
      <c r="AC1107" s="1">
        <f>Table1[[#This Row],[eu_sales]]/Table1[[#This Row],[Eu population]]</f>
        <v>0</v>
      </c>
      <c r="AD1107" s="1">
        <f>Table1[[#This Row],[jp_sales]]/Table1[[#This Row],[Jp population]]</f>
        <v>0</v>
      </c>
    </row>
    <row r="1108" spans="1:30" x14ac:dyDescent="0.25">
      <c r="A1108" t="s">
        <v>1223</v>
      </c>
      <c r="B1108" t="s">
        <v>45</v>
      </c>
      <c r="C1108">
        <v>2006</v>
      </c>
      <c r="D1108" t="s">
        <v>191</v>
      </c>
      <c r="E1108" t="s">
        <v>403</v>
      </c>
      <c r="F1108" s="4">
        <v>50000</v>
      </c>
      <c r="G1108" s="4">
        <v>40000</v>
      </c>
      <c r="H1108" s="4">
        <v>840000</v>
      </c>
      <c r="I1108" s="4">
        <v>160000</v>
      </c>
      <c r="J1108">
        <v>7.7</v>
      </c>
      <c r="K1108">
        <v>34</v>
      </c>
      <c r="L1108">
        <v>8.1</v>
      </c>
      <c r="M1108" s="4">
        <v>52</v>
      </c>
      <c r="N1108" t="s">
        <v>904</v>
      </c>
      <c r="O1108" t="s">
        <v>43</v>
      </c>
      <c r="P1108" s="4">
        <v>1090000</v>
      </c>
      <c r="Q1108" s="3">
        <f>AVERAGE(Table1[[#This Row],[critic_score]],Table1[[#This Row],[user_score]])</f>
        <v>7.9</v>
      </c>
      <c r="R1108" s="4">
        <f>Table1[[#This Row],[user_count]]+Table1[[#This Row],[critic_count]]</f>
        <v>86</v>
      </c>
      <c r="S1108" s="2">
        <f>100000*Table1[[#This Row],[review_count]]/Table1[[#This Row],[total sales]]</f>
        <v>7.8899082568807337</v>
      </c>
      <c r="T1108" s="2">
        <f>Table1[[#This Row],[total sales]]/(2017-Table1[[#This Row],[year_of_release]])</f>
        <v>99090.909090909088</v>
      </c>
      <c r="U1108" s="9">
        <f>Table1[[#This Row],[na_sales]]/(2017-Table1[[#This Row],[year_of_release]])</f>
        <v>4545.454545454545</v>
      </c>
      <c r="V1108" s="6">
        <f>Table1[[#This Row],[eu_sales]]/(2017-Table1[[#This Row],[year_of_release]])</f>
        <v>3636.3636363636365</v>
      </c>
      <c r="W1108" s="6">
        <f>Table1[[#This Row],[jp_sales]]/(2017-Table1[[#This Row],[year_of_release]])</f>
        <v>76363.636363636368</v>
      </c>
      <c r="X1108" s="6">
        <f>Table1[[#This Row],[other_sales]]/(2017-Table1[[#This Row],[year_of_release]])</f>
        <v>14545.454545454546</v>
      </c>
      <c r="Y1108" s="4">
        <v>516818555</v>
      </c>
      <c r="Z1108" s="4">
        <v>437126892</v>
      </c>
      <c r="AA1108" s="4">
        <v>127854000</v>
      </c>
      <c r="AB1108" s="1">
        <f>Table1[[#This Row],[na_sales]]/Table1[[#This Row],[NA population]]</f>
        <v>9.6745752481738971E-5</v>
      </c>
      <c r="AC1108" s="1">
        <f>Table1[[#This Row],[eu_sales]]/Table1[[#This Row],[Eu population]]</f>
        <v>9.1506609938790949E-5</v>
      </c>
      <c r="AD1108" s="1">
        <f>Table1[[#This Row],[jp_sales]]/Table1[[#This Row],[Jp population]]</f>
        <v>6.5699938992913789E-3</v>
      </c>
    </row>
    <row r="1109" spans="1:30" x14ac:dyDescent="0.25">
      <c r="A1109" t="s">
        <v>881</v>
      </c>
      <c r="B1109" t="s">
        <v>39</v>
      </c>
      <c r="C1109">
        <v>2009</v>
      </c>
      <c r="D1109" t="s">
        <v>29</v>
      </c>
      <c r="E1109" t="s">
        <v>55</v>
      </c>
      <c r="F1109" s="4">
        <v>530000</v>
      </c>
      <c r="G1109" s="4">
        <v>390000</v>
      </c>
      <c r="H1109" s="4">
        <v>0</v>
      </c>
      <c r="I1109" s="4">
        <v>170000</v>
      </c>
      <c r="J1109">
        <v>8.6</v>
      </c>
      <c r="K1109">
        <v>54</v>
      </c>
      <c r="L1109">
        <v>5.7</v>
      </c>
      <c r="M1109" s="4">
        <v>87</v>
      </c>
      <c r="N1109" t="s">
        <v>234</v>
      </c>
      <c r="O1109" t="s">
        <v>67</v>
      </c>
      <c r="P1109" s="4">
        <v>1090000</v>
      </c>
      <c r="Q1109" s="3">
        <f>AVERAGE(Table1[[#This Row],[critic_score]],Table1[[#This Row],[user_score]])</f>
        <v>7.15</v>
      </c>
      <c r="R1109" s="4">
        <f>Table1[[#This Row],[user_count]]+Table1[[#This Row],[critic_count]]</f>
        <v>141</v>
      </c>
      <c r="S1109" s="2">
        <f>100000*Table1[[#This Row],[review_count]]/Table1[[#This Row],[total sales]]</f>
        <v>12.935779816513762</v>
      </c>
      <c r="T1109" s="2">
        <f>Table1[[#This Row],[total sales]]/(2017-Table1[[#This Row],[year_of_release]])</f>
        <v>136250</v>
      </c>
      <c r="U1109" s="9">
        <f>Table1[[#This Row],[na_sales]]/(2017-Table1[[#This Row],[year_of_release]])</f>
        <v>66250</v>
      </c>
      <c r="V1109" s="6">
        <f>Table1[[#This Row],[eu_sales]]/(2017-Table1[[#This Row],[year_of_release]])</f>
        <v>48750</v>
      </c>
      <c r="W1109" s="6">
        <f>Table1[[#This Row],[jp_sales]]/(2017-Table1[[#This Row],[year_of_release]])</f>
        <v>0</v>
      </c>
      <c r="X1109" s="6">
        <f>Table1[[#This Row],[other_sales]]/(2017-Table1[[#This Row],[year_of_release]])</f>
        <v>21250</v>
      </c>
      <c r="Y1109" s="4">
        <v>534740514</v>
      </c>
      <c r="Z1109" s="4">
        <v>441041694</v>
      </c>
      <c r="AA1109" s="4">
        <v>128047000</v>
      </c>
      <c r="AB1109" s="1">
        <f>Table1[[#This Row],[na_sales]]/Table1[[#This Row],[NA population]]</f>
        <v>9.9113492642526795E-4</v>
      </c>
      <c r="AC1109" s="1">
        <f>Table1[[#This Row],[eu_sales]]/Table1[[#This Row],[Eu population]]</f>
        <v>8.8427013886809534E-4</v>
      </c>
      <c r="AD1109" s="1">
        <f>Table1[[#This Row],[jp_sales]]/Table1[[#This Row],[Jp population]]</f>
        <v>0</v>
      </c>
    </row>
    <row r="1110" spans="1:30" x14ac:dyDescent="0.25">
      <c r="A1110" t="s">
        <v>1224</v>
      </c>
      <c r="B1110" t="s">
        <v>159</v>
      </c>
      <c r="C1110">
        <v>2003</v>
      </c>
      <c r="D1110" t="s">
        <v>96</v>
      </c>
      <c r="E1110" t="s">
        <v>231</v>
      </c>
      <c r="F1110" s="4">
        <v>780000</v>
      </c>
      <c r="G1110" s="4">
        <v>290000</v>
      </c>
      <c r="H1110" s="4">
        <v>0</v>
      </c>
      <c r="I1110" s="4">
        <v>20000</v>
      </c>
      <c r="J1110">
        <v>7.5</v>
      </c>
      <c r="K1110">
        <v>21</v>
      </c>
      <c r="L1110">
        <v>8.9</v>
      </c>
      <c r="M1110" s="4">
        <v>39</v>
      </c>
      <c r="N1110" t="s">
        <v>1225</v>
      </c>
      <c r="O1110" t="s">
        <v>21</v>
      </c>
      <c r="P1110" s="4">
        <v>1090000</v>
      </c>
      <c r="Q1110" s="3">
        <f>AVERAGE(Table1[[#This Row],[critic_score]],Table1[[#This Row],[user_score]])</f>
        <v>8.1999999999999993</v>
      </c>
      <c r="R1110" s="4">
        <f>Table1[[#This Row],[user_count]]+Table1[[#This Row],[critic_count]]</f>
        <v>60</v>
      </c>
      <c r="S1110" s="2">
        <f>100000*Table1[[#This Row],[review_count]]/Table1[[#This Row],[total sales]]</f>
        <v>5.5045871559633026</v>
      </c>
      <c r="T1110" s="2">
        <f>Table1[[#This Row],[total sales]]/(2017-Table1[[#This Row],[year_of_release]])</f>
        <v>77857.142857142855</v>
      </c>
      <c r="U1110" s="9">
        <f>Table1[[#This Row],[na_sales]]/(2017-Table1[[#This Row],[year_of_release]])</f>
        <v>55714.285714285717</v>
      </c>
      <c r="V1110" s="6">
        <f>Table1[[#This Row],[eu_sales]]/(2017-Table1[[#This Row],[year_of_release]])</f>
        <v>20714.285714285714</v>
      </c>
      <c r="W1110" s="6">
        <f>Table1[[#This Row],[jp_sales]]/(2017-Table1[[#This Row],[year_of_release]])</f>
        <v>0</v>
      </c>
      <c r="X1110" s="6">
        <f>Table1[[#This Row],[other_sales]]/(2017-Table1[[#This Row],[year_of_release]])</f>
        <v>1428.5714285714287</v>
      </c>
      <c r="Y1110" s="4">
        <v>500125528</v>
      </c>
      <c r="Z1110" s="4">
        <v>432552540</v>
      </c>
      <c r="AA1110" s="4">
        <v>127718000</v>
      </c>
      <c r="AB1110" s="1">
        <f>Table1[[#This Row],[na_sales]]/Table1[[#This Row],[NA population]]</f>
        <v>1.5596084509407406E-3</v>
      </c>
      <c r="AC1110" s="1">
        <f>Table1[[#This Row],[eu_sales]]/Table1[[#This Row],[Eu population]]</f>
        <v>6.7043878646510775E-4</v>
      </c>
      <c r="AD1110" s="1">
        <f>Table1[[#This Row],[jp_sales]]/Table1[[#This Row],[Jp population]]</f>
        <v>0</v>
      </c>
    </row>
    <row r="1111" spans="1:30" x14ac:dyDescent="0.25">
      <c r="A1111" t="s">
        <v>1226</v>
      </c>
      <c r="B1111" t="s">
        <v>18</v>
      </c>
      <c r="C1111">
        <v>2008</v>
      </c>
      <c r="D1111" t="s">
        <v>54</v>
      </c>
      <c r="E1111" t="s">
        <v>100</v>
      </c>
      <c r="F1111" s="4">
        <v>910000</v>
      </c>
      <c r="G1111" s="4">
        <v>90000</v>
      </c>
      <c r="H1111" s="4">
        <v>0</v>
      </c>
      <c r="I1111" s="4">
        <v>90000</v>
      </c>
      <c r="J1111">
        <v>6.6</v>
      </c>
      <c r="K1111">
        <v>13</v>
      </c>
      <c r="L1111">
        <v>4.4000000000000004</v>
      </c>
      <c r="M1111" s="4">
        <v>7</v>
      </c>
      <c r="N1111" t="s">
        <v>1227</v>
      </c>
      <c r="O1111" t="s">
        <v>84</v>
      </c>
      <c r="P1111" s="4">
        <v>1090000</v>
      </c>
      <c r="Q1111" s="3">
        <f>AVERAGE(Table1[[#This Row],[critic_score]],Table1[[#This Row],[user_score]])</f>
        <v>5.5</v>
      </c>
      <c r="R1111" s="4">
        <f>Table1[[#This Row],[user_count]]+Table1[[#This Row],[critic_count]]</f>
        <v>20</v>
      </c>
      <c r="S1111" s="2">
        <f>100000*Table1[[#This Row],[review_count]]/Table1[[#This Row],[total sales]]</f>
        <v>1.834862385321101</v>
      </c>
      <c r="T1111" s="2">
        <f>Table1[[#This Row],[total sales]]/(2017-Table1[[#This Row],[year_of_release]])</f>
        <v>121111.11111111111</v>
      </c>
      <c r="U1111" s="9">
        <f>Table1[[#This Row],[na_sales]]/(2017-Table1[[#This Row],[year_of_release]])</f>
        <v>101111.11111111111</v>
      </c>
      <c r="V1111" s="6">
        <f>Table1[[#This Row],[eu_sales]]/(2017-Table1[[#This Row],[year_of_release]])</f>
        <v>10000</v>
      </c>
      <c r="W1111" s="6">
        <f>Table1[[#This Row],[jp_sales]]/(2017-Table1[[#This Row],[year_of_release]])</f>
        <v>0</v>
      </c>
      <c r="X1111" s="6">
        <f>Table1[[#This Row],[other_sales]]/(2017-Table1[[#This Row],[year_of_release]])</f>
        <v>10000</v>
      </c>
      <c r="Y1111" s="4">
        <v>528816311</v>
      </c>
      <c r="Z1111" s="4">
        <v>440001482</v>
      </c>
      <c r="AA1111" s="4">
        <v>128063000</v>
      </c>
      <c r="AB1111" s="1">
        <f>Table1[[#This Row],[na_sales]]/Table1[[#This Row],[NA population]]</f>
        <v>1.7208243790347081E-3</v>
      </c>
      <c r="AC1111" s="1">
        <f>Table1[[#This Row],[eu_sales]]/Table1[[#This Row],[Eu population]]</f>
        <v>2.0454476560149404E-4</v>
      </c>
      <c r="AD1111" s="1">
        <f>Table1[[#This Row],[jp_sales]]/Table1[[#This Row],[Jp population]]</f>
        <v>0</v>
      </c>
    </row>
    <row r="1112" spans="1:30" x14ac:dyDescent="0.25">
      <c r="A1112" t="s">
        <v>1228</v>
      </c>
      <c r="B1112" t="s">
        <v>1229</v>
      </c>
      <c r="C1112">
        <v>2000</v>
      </c>
      <c r="D1112" t="s">
        <v>19</v>
      </c>
      <c r="E1112" t="s">
        <v>403</v>
      </c>
      <c r="F1112" s="4">
        <v>1020000</v>
      </c>
      <c r="G1112" s="4">
        <v>50000</v>
      </c>
      <c r="H1112" s="4">
        <v>0</v>
      </c>
      <c r="I1112" s="4">
        <v>20000</v>
      </c>
      <c r="J1112">
        <v>9.6999999999999993</v>
      </c>
      <c r="K1112">
        <v>22</v>
      </c>
      <c r="L1112">
        <v>6</v>
      </c>
      <c r="M1112" s="4">
        <v>47</v>
      </c>
      <c r="N1112" t="s">
        <v>306</v>
      </c>
      <c r="O1112" t="s">
        <v>21</v>
      </c>
      <c r="P1112" s="4">
        <v>1090000</v>
      </c>
      <c r="Q1112" s="3">
        <f>AVERAGE(Table1[[#This Row],[critic_score]],Table1[[#This Row],[user_score]])</f>
        <v>7.85</v>
      </c>
      <c r="R1112" s="4">
        <f>Table1[[#This Row],[user_count]]+Table1[[#This Row],[critic_count]]</f>
        <v>69</v>
      </c>
      <c r="S1112" s="2">
        <f>100000*Table1[[#This Row],[review_count]]/Table1[[#This Row],[total sales]]</f>
        <v>6.330275229357798</v>
      </c>
      <c r="T1112" s="2">
        <f>Table1[[#This Row],[total sales]]/(2017-Table1[[#This Row],[year_of_release]])</f>
        <v>64117.647058823532</v>
      </c>
      <c r="U1112" s="9">
        <f>Table1[[#This Row],[na_sales]]/(2017-Table1[[#This Row],[year_of_release]])</f>
        <v>60000</v>
      </c>
      <c r="V1112" s="6">
        <f>Table1[[#This Row],[eu_sales]]/(2017-Table1[[#This Row],[year_of_release]])</f>
        <v>2941.1764705882351</v>
      </c>
      <c r="W1112" s="6">
        <f>Table1[[#This Row],[jp_sales]]/(2017-Table1[[#This Row],[year_of_release]])</f>
        <v>0</v>
      </c>
      <c r="X1112" s="6">
        <f>Table1[[#This Row],[other_sales]]/(2017-Table1[[#This Row],[year_of_release]])</f>
        <v>1176.4705882352941</v>
      </c>
      <c r="Y1112" s="4">
        <v>484244580</v>
      </c>
      <c r="Z1112" s="4">
        <v>429286318</v>
      </c>
      <c r="AA1112" s="4">
        <v>126843000</v>
      </c>
      <c r="AB1112" s="1">
        <f>Table1[[#This Row],[na_sales]]/Table1[[#This Row],[NA population]]</f>
        <v>2.106373601538297E-3</v>
      </c>
      <c r="AC1112" s="1">
        <f>Table1[[#This Row],[eu_sales]]/Table1[[#This Row],[Eu population]]</f>
        <v>1.1647238195930577E-4</v>
      </c>
      <c r="AD1112" s="1">
        <f>Table1[[#This Row],[jp_sales]]/Table1[[#This Row],[Jp population]]</f>
        <v>0</v>
      </c>
    </row>
    <row r="1113" spans="1:30" x14ac:dyDescent="0.25">
      <c r="A1113" t="s">
        <v>1232</v>
      </c>
      <c r="B1113" t="s">
        <v>103</v>
      </c>
      <c r="C1113">
        <v>2003</v>
      </c>
      <c r="D1113" t="s">
        <v>19</v>
      </c>
      <c r="E1113" t="s">
        <v>100</v>
      </c>
      <c r="F1113" s="4">
        <v>1020000</v>
      </c>
      <c r="G1113" s="4">
        <v>20000</v>
      </c>
      <c r="H1113" s="4">
        <v>0</v>
      </c>
      <c r="I1113" s="4">
        <v>50000</v>
      </c>
      <c r="J1113">
        <v>9.1999999999999993</v>
      </c>
      <c r="K1113">
        <v>27</v>
      </c>
      <c r="L1113">
        <v>8.3000000000000007</v>
      </c>
      <c r="M1113" s="4">
        <v>48</v>
      </c>
      <c r="N1113" t="s">
        <v>246</v>
      </c>
      <c r="O1113" t="s">
        <v>21</v>
      </c>
      <c r="P1113" s="4">
        <v>1090000</v>
      </c>
      <c r="Q1113" s="3">
        <f>AVERAGE(Table1[[#This Row],[critic_score]],Table1[[#This Row],[user_score]])</f>
        <v>8.75</v>
      </c>
      <c r="R1113" s="4">
        <f>Table1[[#This Row],[user_count]]+Table1[[#This Row],[critic_count]]</f>
        <v>75</v>
      </c>
      <c r="S1113" s="2">
        <f>100000*Table1[[#This Row],[review_count]]/Table1[[#This Row],[total sales]]</f>
        <v>6.8807339449541285</v>
      </c>
      <c r="T1113" s="2">
        <f>Table1[[#This Row],[total sales]]/(2017-Table1[[#This Row],[year_of_release]])</f>
        <v>77857.142857142855</v>
      </c>
      <c r="U1113" s="9">
        <f>Table1[[#This Row],[na_sales]]/(2017-Table1[[#This Row],[year_of_release]])</f>
        <v>72857.142857142855</v>
      </c>
      <c r="V1113" s="6">
        <f>Table1[[#This Row],[eu_sales]]/(2017-Table1[[#This Row],[year_of_release]])</f>
        <v>1428.5714285714287</v>
      </c>
      <c r="W1113" s="6">
        <f>Table1[[#This Row],[jp_sales]]/(2017-Table1[[#This Row],[year_of_release]])</f>
        <v>0</v>
      </c>
      <c r="X1113" s="6">
        <f>Table1[[#This Row],[other_sales]]/(2017-Table1[[#This Row],[year_of_release]])</f>
        <v>3571.4285714285716</v>
      </c>
      <c r="Y1113" s="4">
        <v>500125528</v>
      </c>
      <c r="Z1113" s="4">
        <v>432552540</v>
      </c>
      <c r="AA1113" s="4">
        <v>127718000</v>
      </c>
      <c r="AB1113" s="1">
        <f>Table1[[#This Row],[na_sales]]/Table1[[#This Row],[NA population]]</f>
        <v>2.0394879743071224E-3</v>
      </c>
      <c r="AC1113" s="1">
        <f>Table1[[#This Row],[eu_sales]]/Table1[[#This Row],[Eu population]]</f>
        <v>4.6237157687248816E-5</v>
      </c>
      <c r="AD1113" s="1">
        <f>Table1[[#This Row],[jp_sales]]/Table1[[#This Row],[Jp population]]</f>
        <v>0</v>
      </c>
    </row>
    <row r="1114" spans="1:30" x14ac:dyDescent="0.25">
      <c r="A1114" t="s">
        <v>1233</v>
      </c>
      <c r="B1114" t="s">
        <v>18</v>
      </c>
      <c r="C1114">
        <v>2009</v>
      </c>
      <c r="D1114" t="s">
        <v>27</v>
      </c>
      <c r="E1114" t="s">
        <v>403</v>
      </c>
      <c r="F1114" s="4">
        <v>640000</v>
      </c>
      <c r="G1114" s="4">
        <v>340000</v>
      </c>
      <c r="H1114" s="4">
        <v>10000</v>
      </c>
      <c r="I1114" s="4">
        <v>100000</v>
      </c>
      <c r="J1114">
        <v>5.4</v>
      </c>
      <c r="K1114">
        <v>51</v>
      </c>
      <c r="L1114">
        <v>6.9</v>
      </c>
      <c r="M1114" s="4">
        <v>198</v>
      </c>
      <c r="N1114" t="s">
        <v>444</v>
      </c>
      <c r="O1114" t="s">
        <v>84</v>
      </c>
      <c r="P1114" s="4">
        <v>1090000</v>
      </c>
      <c r="Q1114" s="3">
        <f>AVERAGE(Table1[[#This Row],[critic_score]],Table1[[#This Row],[user_score]])</f>
        <v>6.15</v>
      </c>
      <c r="R1114" s="4">
        <f>Table1[[#This Row],[user_count]]+Table1[[#This Row],[critic_count]]</f>
        <v>249</v>
      </c>
      <c r="S1114" s="2">
        <f>100000*Table1[[#This Row],[review_count]]/Table1[[#This Row],[total sales]]</f>
        <v>22.844036697247706</v>
      </c>
      <c r="T1114" s="2">
        <f>Table1[[#This Row],[total sales]]/(2017-Table1[[#This Row],[year_of_release]])</f>
        <v>136250</v>
      </c>
      <c r="U1114" s="9">
        <f>Table1[[#This Row],[na_sales]]/(2017-Table1[[#This Row],[year_of_release]])</f>
        <v>80000</v>
      </c>
      <c r="V1114" s="6">
        <f>Table1[[#This Row],[eu_sales]]/(2017-Table1[[#This Row],[year_of_release]])</f>
        <v>42500</v>
      </c>
      <c r="W1114" s="6">
        <f>Table1[[#This Row],[jp_sales]]/(2017-Table1[[#This Row],[year_of_release]])</f>
        <v>1250</v>
      </c>
      <c r="X1114" s="6">
        <f>Table1[[#This Row],[other_sales]]/(2017-Table1[[#This Row],[year_of_release]])</f>
        <v>12500</v>
      </c>
      <c r="Y1114" s="4">
        <v>534740514</v>
      </c>
      <c r="Z1114" s="4">
        <v>441041694</v>
      </c>
      <c r="AA1114" s="4">
        <v>128047000</v>
      </c>
      <c r="AB1114" s="1">
        <f>Table1[[#This Row],[na_sales]]/Table1[[#This Row],[NA population]]</f>
        <v>1.196842175305984E-3</v>
      </c>
      <c r="AC1114" s="1">
        <f>Table1[[#This Row],[eu_sales]]/Table1[[#This Row],[Eu population]]</f>
        <v>7.7090217234654466E-4</v>
      </c>
      <c r="AD1114" s="1">
        <f>Table1[[#This Row],[jp_sales]]/Table1[[#This Row],[Jp population]]</f>
        <v>7.809632400602903E-5</v>
      </c>
    </row>
    <row r="1115" spans="1:30" x14ac:dyDescent="0.25">
      <c r="A1115" t="s">
        <v>1236</v>
      </c>
      <c r="B1115" t="s">
        <v>45</v>
      </c>
      <c r="C1115">
        <v>2002</v>
      </c>
      <c r="D1115" t="s">
        <v>54</v>
      </c>
      <c r="E1115" t="s">
        <v>183</v>
      </c>
      <c r="F1115" s="4">
        <v>530000</v>
      </c>
      <c r="G1115" s="4">
        <v>420000</v>
      </c>
      <c r="H1115" s="4">
        <v>0</v>
      </c>
      <c r="I1115" s="4">
        <v>140000</v>
      </c>
      <c r="J1115">
        <v>6.5</v>
      </c>
      <c r="K1115">
        <v>32</v>
      </c>
      <c r="L1115">
        <v>8.3000000000000007</v>
      </c>
      <c r="M1115" s="4">
        <v>33</v>
      </c>
      <c r="N1115" t="s">
        <v>183</v>
      </c>
      <c r="O1115" t="s">
        <v>67</v>
      </c>
      <c r="P1115" s="4">
        <v>1090000</v>
      </c>
      <c r="Q1115" s="3">
        <f>AVERAGE(Table1[[#This Row],[critic_score]],Table1[[#This Row],[user_score]])</f>
        <v>7.4</v>
      </c>
      <c r="R1115" s="4">
        <f>Table1[[#This Row],[user_count]]+Table1[[#This Row],[critic_count]]</f>
        <v>65</v>
      </c>
      <c r="S1115" s="2">
        <f>100000*Table1[[#This Row],[review_count]]/Table1[[#This Row],[total sales]]</f>
        <v>5.9633027522935782</v>
      </c>
      <c r="T1115" s="2">
        <f>Table1[[#This Row],[total sales]]/(2017-Table1[[#This Row],[year_of_release]])</f>
        <v>72666.666666666672</v>
      </c>
      <c r="U1115" s="9">
        <f>Table1[[#This Row],[na_sales]]/(2017-Table1[[#This Row],[year_of_release]])</f>
        <v>35333.333333333336</v>
      </c>
      <c r="V1115" s="6">
        <f>Table1[[#This Row],[eu_sales]]/(2017-Table1[[#This Row],[year_of_release]])</f>
        <v>28000</v>
      </c>
      <c r="W1115" s="6">
        <f>Table1[[#This Row],[jp_sales]]/(2017-Table1[[#This Row],[year_of_release]])</f>
        <v>0</v>
      </c>
      <c r="X1115" s="6">
        <f>Table1[[#This Row],[other_sales]]/(2017-Table1[[#This Row],[year_of_release]])</f>
        <v>9333.3333333333339</v>
      </c>
      <c r="Y1115" s="4">
        <v>495013192</v>
      </c>
      <c r="Z1115" s="4">
        <v>431019772</v>
      </c>
      <c r="AA1115" s="4">
        <v>127445000</v>
      </c>
      <c r="AB1115" s="1">
        <f>Table1[[#This Row],[na_sales]]/Table1[[#This Row],[NA population]]</f>
        <v>1.070678536583324E-3</v>
      </c>
      <c r="AC1115" s="1">
        <f>Table1[[#This Row],[eu_sales]]/Table1[[#This Row],[Eu population]]</f>
        <v>9.7443325639363009E-4</v>
      </c>
      <c r="AD1115" s="1">
        <f>Table1[[#This Row],[jp_sales]]/Table1[[#This Row],[Jp population]]</f>
        <v>0</v>
      </c>
    </row>
    <row r="1116" spans="1:30" x14ac:dyDescent="0.25">
      <c r="A1116" t="s">
        <v>1237</v>
      </c>
      <c r="B1116" t="s">
        <v>39</v>
      </c>
      <c r="C1116">
        <v>2010</v>
      </c>
      <c r="D1116" t="s">
        <v>65</v>
      </c>
      <c r="E1116" t="s">
        <v>425</v>
      </c>
      <c r="F1116" s="4">
        <v>440000</v>
      </c>
      <c r="G1116" s="4">
        <v>460000</v>
      </c>
      <c r="H1116" s="4">
        <v>10000</v>
      </c>
      <c r="I1116" s="4">
        <v>180000</v>
      </c>
      <c r="J1116">
        <v>7.4</v>
      </c>
      <c r="K1116">
        <v>42</v>
      </c>
      <c r="L1116">
        <v>6.9</v>
      </c>
      <c r="M1116" s="4">
        <v>41</v>
      </c>
      <c r="N1116" t="s">
        <v>529</v>
      </c>
      <c r="O1116" t="s">
        <v>67</v>
      </c>
      <c r="P1116" s="4">
        <v>1090000</v>
      </c>
      <c r="Q1116" s="3">
        <f>AVERAGE(Table1[[#This Row],[critic_score]],Table1[[#This Row],[user_score]])</f>
        <v>7.15</v>
      </c>
      <c r="R1116" s="4">
        <f>Table1[[#This Row],[user_count]]+Table1[[#This Row],[critic_count]]</f>
        <v>83</v>
      </c>
      <c r="S1116" s="2">
        <f>100000*Table1[[#This Row],[review_count]]/Table1[[#This Row],[total sales]]</f>
        <v>7.6146788990825689</v>
      </c>
      <c r="T1116" s="2">
        <f>Table1[[#This Row],[total sales]]/(2017-Table1[[#This Row],[year_of_release]])</f>
        <v>155714.28571428571</v>
      </c>
      <c r="U1116" s="9">
        <f>Table1[[#This Row],[na_sales]]/(2017-Table1[[#This Row],[year_of_release]])</f>
        <v>62857.142857142855</v>
      </c>
      <c r="V1116" s="6">
        <f>Table1[[#This Row],[eu_sales]]/(2017-Table1[[#This Row],[year_of_release]])</f>
        <v>65714.28571428571</v>
      </c>
      <c r="W1116" s="6">
        <f>Table1[[#This Row],[jp_sales]]/(2017-Table1[[#This Row],[year_of_release]])</f>
        <v>1428.5714285714287</v>
      </c>
      <c r="X1116" s="6">
        <f>Table1[[#This Row],[other_sales]]/(2017-Table1[[#This Row],[year_of_release]])</f>
        <v>25714.285714285714</v>
      </c>
      <c r="Y1116" s="4">
        <v>540520772</v>
      </c>
      <c r="Z1116" s="4">
        <v>441654761</v>
      </c>
      <c r="AA1116" s="4">
        <v>128070000</v>
      </c>
      <c r="AB1116" s="1">
        <f>Table1[[#This Row],[na_sales]]/Table1[[#This Row],[NA population]]</f>
        <v>8.1402977053396202E-4</v>
      </c>
      <c r="AC1116" s="1">
        <f>Table1[[#This Row],[eu_sales]]/Table1[[#This Row],[Eu population]]</f>
        <v>1.0415375098832005E-3</v>
      </c>
      <c r="AD1116" s="1">
        <f>Table1[[#This Row],[jp_sales]]/Table1[[#This Row],[Jp population]]</f>
        <v>7.808229874287499E-5</v>
      </c>
    </row>
    <row r="1117" spans="1:30" x14ac:dyDescent="0.25">
      <c r="A1117" t="s">
        <v>1238</v>
      </c>
      <c r="B1117" t="s">
        <v>34</v>
      </c>
      <c r="C1117">
        <v>2012</v>
      </c>
      <c r="D1117" t="s">
        <v>40</v>
      </c>
      <c r="E1117" t="s">
        <v>100</v>
      </c>
      <c r="F1117" s="4">
        <v>1020000</v>
      </c>
      <c r="G1117" s="4">
        <v>0</v>
      </c>
      <c r="H1117" s="4">
        <v>0</v>
      </c>
      <c r="I1117" s="4">
        <v>70000</v>
      </c>
      <c r="J1117">
        <v>7.6</v>
      </c>
      <c r="K1117">
        <v>20</v>
      </c>
      <c r="L1117">
        <v>5.5</v>
      </c>
      <c r="M1117" s="4">
        <v>65</v>
      </c>
      <c r="N1117" t="s">
        <v>246</v>
      </c>
      <c r="O1117" t="s">
        <v>21</v>
      </c>
      <c r="P1117" s="4">
        <v>1090000</v>
      </c>
      <c r="Q1117" s="3">
        <f>AVERAGE(Table1[[#This Row],[critic_score]],Table1[[#This Row],[user_score]])</f>
        <v>6.55</v>
      </c>
      <c r="R1117" s="4">
        <f>Table1[[#This Row],[user_count]]+Table1[[#This Row],[critic_count]]</f>
        <v>85</v>
      </c>
      <c r="S1117" s="2">
        <f>100000*Table1[[#This Row],[review_count]]/Table1[[#This Row],[total sales]]</f>
        <v>7.7981651376146788</v>
      </c>
      <c r="T1117" s="2">
        <f>Table1[[#This Row],[total sales]]/(2017-Table1[[#This Row],[year_of_release]])</f>
        <v>218000</v>
      </c>
      <c r="U1117" s="9">
        <f>Table1[[#This Row],[na_sales]]/(2017-Table1[[#This Row],[year_of_release]])</f>
        <v>204000</v>
      </c>
      <c r="V1117" s="6">
        <f>Table1[[#This Row],[eu_sales]]/(2017-Table1[[#This Row],[year_of_release]])</f>
        <v>0</v>
      </c>
      <c r="W1117" s="6">
        <f>Table1[[#This Row],[jp_sales]]/(2017-Table1[[#This Row],[year_of_release]])</f>
        <v>0</v>
      </c>
      <c r="X1117" s="6">
        <f>Table1[[#This Row],[other_sales]]/(2017-Table1[[#This Row],[year_of_release]])</f>
        <v>14000</v>
      </c>
      <c r="Y1117" s="4">
        <v>551484507</v>
      </c>
      <c r="Z1117" s="4">
        <v>441417242</v>
      </c>
      <c r="AA1117" s="4">
        <v>127629000</v>
      </c>
      <c r="AB1117" s="1">
        <f>Table1[[#This Row],[na_sales]]/Table1[[#This Row],[NA population]]</f>
        <v>1.8495533184579563E-3</v>
      </c>
      <c r="AC1117" s="1">
        <f>Table1[[#This Row],[eu_sales]]/Table1[[#This Row],[Eu population]]</f>
        <v>0</v>
      </c>
      <c r="AD1117" s="1">
        <f>Table1[[#This Row],[jp_sales]]/Table1[[#This Row],[Jp population]]</f>
        <v>0</v>
      </c>
    </row>
    <row r="1118" spans="1:30" x14ac:dyDescent="0.25">
      <c r="A1118" t="s">
        <v>1239</v>
      </c>
      <c r="B1118" t="s">
        <v>34</v>
      </c>
      <c r="C1118">
        <v>2009</v>
      </c>
      <c r="D1118" t="s">
        <v>19</v>
      </c>
      <c r="E1118" t="s">
        <v>100</v>
      </c>
      <c r="F1118" s="4">
        <v>820000</v>
      </c>
      <c r="G1118" s="4">
        <v>170000</v>
      </c>
      <c r="H1118" s="4">
        <v>10000</v>
      </c>
      <c r="I1118" s="4">
        <v>90000</v>
      </c>
      <c r="J1118">
        <v>8.4</v>
      </c>
      <c r="K1118">
        <v>70</v>
      </c>
      <c r="L1118">
        <v>8</v>
      </c>
      <c r="M1118" s="4">
        <v>72</v>
      </c>
      <c r="N1118" t="s">
        <v>130</v>
      </c>
      <c r="O1118" t="s">
        <v>67</v>
      </c>
      <c r="P1118" s="4">
        <v>1090000</v>
      </c>
      <c r="Q1118" s="3">
        <f>AVERAGE(Table1[[#This Row],[critic_score]],Table1[[#This Row],[user_score]])</f>
        <v>8.1999999999999993</v>
      </c>
      <c r="R1118" s="4">
        <f>Table1[[#This Row],[user_count]]+Table1[[#This Row],[critic_count]]</f>
        <v>142</v>
      </c>
      <c r="S1118" s="2">
        <f>100000*Table1[[#This Row],[review_count]]/Table1[[#This Row],[total sales]]</f>
        <v>13.027522935779816</v>
      </c>
      <c r="T1118" s="2">
        <f>Table1[[#This Row],[total sales]]/(2017-Table1[[#This Row],[year_of_release]])</f>
        <v>136250</v>
      </c>
      <c r="U1118" s="9">
        <f>Table1[[#This Row],[na_sales]]/(2017-Table1[[#This Row],[year_of_release]])</f>
        <v>102500</v>
      </c>
      <c r="V1118" s="6">
        <f>Table1[[#This Row],[eu_sales]]/(2017-Table1[[#This Row],[year_of_release]])</f>
        <v>21250</v>
      </c>
      <c r="W1118" s="6">
        <f>Table1[[#This Row],[jp_sales]]/(2017-Table1[[#This Row],[year_of_release]])</f>
        <v>1250</v>
      </c>
      <c r="X1118" s="6">
        <f>Table1[[#This Row],[other_sales]]/(2017-Table1[[#This Row],[year_of_release]])</f>
        <v>11250</v>
      </c>
      <c r="Y1118" s="4">
        <v>534740514</v>
      </c>
      <c r="Z1118" s="4">
        <v>441041694</v>
      </c>
      <c r="AA1118" s="4">
        <v>128047000</v>
      </c>
      <c r="AB1118" s="1">
        <f>Table1[[#This Row],[na_sales]]/Table1[[#This Row],[NA population]]</f>
        <v>1.5334540371107919E-3</v>
      </c>
      <c r="AC1118" s="1">
        <f>Table1[[#This Row],[eu_sales]]/Table1[[#This Row],[Eu population]]</f>
        <v>3.8545108617327233E-4</v>
      </c>
      <c r="AD1118" s="1">
        <f>Table1[[#This Row],[jp_sales]]/Table1[[#This Row],[Jp population]]</f>
        <v>7.809632400602903E-5</v>
      </c>
    </row>
    <row r="1119" spans="1:30" x14ac:dyDescent="0.25">
      <c r="A1119" t="s">
        <v>1241</v>
      </c>
      <c r="B1119" t="s">
        <v>118</v>
      </c>
      <c r="C1119">
        <v>2005</v>
      </c>
      <c r="D1119" t="s">
        <v>29</v>
      </c>
      <c r="E1119" t="s">
        <v>51</v>
      </c>
      <c r="F1119" s="4">
        <v>750000</v>
      </c>
      <c r="G1119" s="4">
        <v>180000</v>
      </c>
      <c r="H1119" s="4">
        <v>0</v>
      </c>
      <c r="I1119" s="4">
        <v>160000</v>
      </c>
      <c r="J1119">
        <v>7.3</v>
      </c>
      <c r="K1119">
        <v>28</v>
      </c>
      <c r="L1119">
        <v>7.2</v>
      </c>
      <c r="M1119" s="4">
        <v>9</v>
      </c>
      <c r="N1119" t="s">
        <v>330</v>
      </c>
      <c r="O1119" t="s">
        <v>84</v>
      </c>
      <c r="P1119" s="4">
        <v>1090000</v>
      </c>
      <c r="Q1119" s="3">
        <f>AVERAGE(Table1[[#This Row],[critic_score]],Table1[[#This Row],[user_score]])</f>
        <v>7.25</v>
      </c>
      <c r="R1119" s="4">
        <f>Table1[[#This Row],[user_count]]+Table1[[#This Row],[critic_count]]</f>
        <v>37</v>
      </c>
      <c r="S1119" s="2">
        <f>100000*Table1[[#This Row],[review_count]]/Table1[[#This Row],[total sales]]</f>
        <v>3.3944954128440368</v>
      </c>
      <c r="T1119" s="2">
        <f>Table1[[#This Row],[total sales]]/(2017-Table1[[#This Row],[year_of_release]])</f>
        <v>90833.333333333328</v>
      </c>
      <c r="U1119" s="9">
        <f>Table1[[#This Row],[na_sales]]/(2017-Table1[[#This Row],[year_of_release]])</f>
        <v>62500</v>
      </c>
      <c r="V1119" s="6">
        <f>Table1[[#This Row],[eu_sales]]/(2017-Table1[[#This Row],[year_of_release]])</f>
        <v>15000</v>
      </c>
      <c r="W1119" s="6">
        <f>Table1[[#This Row],[jp_sales]]/(2017-Table1[[#This Row],[year_of_release]])</f>
        <v>0</v>
      </c>
      <c r="X1119" s="6">
        <f>Table1[[#This Row],[other_sales]]/(2017-Table1[[#This Row],[year_of_release]])</f>
        <v>13333.333333333334</v>
      </c>
      <c r="Y1119" s="4">
        <v>511054143</v>
      </c>
      <c r="Z1119" s="4">
        <v>435713800</v>
      </c>
      <c r="AA1119" s="4">
        <v>127773000</v>
      </c>
      <c r="AB1119" s="1">
        <f>Table1[[#This Row],[na_sales]]/Table1[[#This Row],[NA population]]</f>
        <v>1.467554877057322E-3</v>
      </c>
      <c r="AC1119" s="1">
        <f>Table1[[#This Row],[eu_sales]]/Table1[[#This Row],[Eu population]]</f>
        <v>4.1311521462023926E-4</v>
      </c>
      <c r="AD1119" s="1">
        <f>Table1[[#This Row],[jp_sales]]/Table1[[#This Row],[Jp population]]</f>
        <v>0</v>
      </c>
    </row>
    <row r="1120" spans="1:30" x14ac:dyDescent="0.25">
      <c r="A1120" t="s">
        <v>1244</v>
      </c>
      <c r="B1120" t="s">
        <v>39</v>
      </c>
      <c r="C1120">
        <v>2010</v>
      </c>
      <c r="D1120" t="s">
        <v>40</v>
      </c>
      <c r="E1120" t="s">
        <v>100</v>
      </c>
      <c r="F1120" s="4">
        <v>640000</v>
      </c>
      <c r="G1120" s="4">
        <v>280000</v>
      </c>
      <c r="H1120" s="4">
        <v>40000</v>
      </c>
      <c r="I1120" s="4">
        <v>130000</v>
      </c>
      <c r="J1120">
        <v>7.5</v>
      </c>
      <c r="K1120">
        <v>69</v>
      </c>
      <c r="L1120">
        <v>7.5</v>
      </c>
      <c r="M1120" s="4">
        <v>265</v>
      </c>
      <c r="N1120" t="s">
        <v>646</v>
      </c>
      <c r="O1120" t="s">
        <v>43</v>
      </c>
      <c r="P1120" s="4">
        <v>1090000</v>
      </c>
      <c r="Q1120" s="3">
        <f>AVERAGE(Table1[[#This Row],[critic_score]],Table1[[#This Row],[user_score]])</f>
        <v>7.5</v>
      </c>
      <c r="R1120" s="4">
        <f>Table1[[#This Row],[user_count]]+Table1[[#This Row],[critic_count]]</f>
        <v>334</v>
      </c>
      <c r="S1120" s="2">
        <f>100000*Table1[[#This Row],[review_count]]/Table1[[#This Row],[total sales]]</f>
        <v>30.642201834862384</v>
      </c>
      <c r="T1120" s="2">
        <f>Table1[[#This Row],[total sales]]/(2017-Table1[[#This Row],[year_of_release]])</f>
        <v>155714.28571428571</v>
      </c>
      <c r="U1120" s="9">
        <f>Table1[[#This Row],[na_sales]]/(2017-Table1[[#This Row],[year_of_release]])</f>
        <v>91428.571428571435</v>
      </c>
      <c r="V1120" s="6">
        <f>Table1[[#This Row],[eu_sales]]/(2017-Table1[[#This Row],[year_of_release]])</f>
        <v>40000</v>
      </c>
      <c r="W1120" s="6">
        <f>Table1[[#This Row],[jp_sales]]/(2017-Table1[[#This Row],[year_of_release]])</f>
        <v>5714.2857142857147</v>
      </c>
      <c r="X1120" s="6">
        <f>Table1[[#This Row],[other_sales]]/(2017-Table1[[#This Row],[year_of_release]])</f>
        <v>18571.428571428572</v>
      </c>
      <c r="Y1120" s="4">
        <v>540520772</v>
      </c>
      <c r="Z1120" s="4">
        <v>441654761</v>
      </c>
      <c r="AA1120" s="4">
        <v>128070000</v>
      </c>
      <c r="AB1120" s="1">
        <f>Table1[[#This Row],[na_sales]]/Table1[[#This Row],[NA population]]</f>
        <v>1.1840433025948538E-3</v>
      </c>
      <c r="AC1120" s="1">
        <f>Table1[[#This Row],[eu_sales]]/Table1[[#This Row],[Eu population]]</f>
        <v>6.3397935384194805E-4</v>
      </c>
      <c r="AD1120" s="1">
        <f>Table1[[#This Row],[jp_sales]]/Table1[[#This Row],[Jp population]]</f>
        <v>3.1232919497149996E-4</v>
      </c>
    </row>
    <row r="1121" spans="1:30" x14ac:dyDescent="0.25">
      <c r="A1121" t="s">
        <v>1234</v>
      </c>
      <c r="B1121" t="s">
        <v>45</v>
      </c>
      <c r="C1121">
        <v>2006</v>
      </c>
      <c r="D1121" t="s">
        <v>40</v>
      </c>
      <c r="E1121" t="s">
        <v>100</v>
      </c>
      <c r="F1121" s="4">
        <v>890000</v>
      </c>
      <c r="G1121" s="4">
        <v>30000</v>
      </c>
      <c r="H1121" s="4">
        <v>10000</v>
      </c>
      <c r="I1121" s="4">
        <v>150000</v>
      </c>
      <c r="J1121">
        <v>7.5</v>
      </c>
      <c r="K1121">
        <v>56</v>
      </c>
      <c r="L1121">
        <v>8.3000000000000007</v>
      </c>
      <c r="M1121" s="4">
        <v>99</v>
      </c>
      <c r="N1121" t="s">
        <v>100</v>
      </c>
      <c r="O1121" t="s">
        <v>43</v>
      </c>
      <c r="P1121" s="4">
        <v>1080000</v>
      </c>
      <c r="Q1121" s="3">
        <f>AVERAGE(Table1[[#This Row],[critic_score]],Table1[[#This Row],[user_score]])</f>
        <v>7.9</v>
      </c>
      <c r="R1121" s="4">
        <f>Table1[[#This Row],[user_count]]+Table1[[#This Row],[critic_count]]</f>
        <v>155</v>
      </c>
      <c r="S1121" s="2">
        <f>100000*Table1[[#This Row],[review_count]]/Table1[[#This Row],[total sales]]</f>
        <v>14.351851851851851</v>
      </c>
      <c r="T1121" s="2">
        <f>Table1[[#This Row],[total sales]]/(2017-Table1[[#This Row],[year_of_release]])</f>
        <v>98181.818181818177</v>
      </c>
      <c r="U1121" s="9">
        <f>Table1[[#This Row],[na_sales]]/(2017-Table1[[#This Row],[year_of_release]])</f>
        <v>80909.090909090912</v>
      </c>
      <c r="V1121" s="6">
        <f>Table1[[#This Row],[eu_sales]]/(2017-Table1[[#This Row],[year_of_release]])</f>
        <v>2727.2727272727275</v>
      </c>
      <c r="W1121" s="6">
        <f>Table1[[#This Row],[jp_sales]]/(2017-Table1[[#This Row],[year_of_release]])</f>
        <v>909.09090909090912</v>
      </c>
      <c r="X1121" s="6">
        <f>Table1[[#This Row],[other_sales]]/(2017-Table1[[#This Row],[year_of_release]])</f>
        <v>13636.363636363636</v>
      </c>
      <c r="Y1121" s="4">
        <v>516818555</v>
      </c>
      <c r="Z1121" s="4">
        <v>437126892</v>
      </c>
      <c r="AA1121" s="4">
        <v>127854000</v>
      </c>
      <c r="AB1121" s="1">
        <f>Table1[[#This Row],[na_sales]]/Table1[[#This Row],[NA population]]</f>
        <v>1.7220743941749536E-3</v>
      </c>
      <c r="AC1121" s="1">
        <f>Table1[[#This Row],[eu_sales]]/Table1[[#This Row],[Eu population]]</f>
        <v>6.8629957454093219E-5</v>
      </c>
      <c r="AD1121" s="1">
        <f>Table1[[#This Row],[jp_sales]]/Table1[[#This Row],[Jp population]]</f>
        <v>7.821421308680213E-5</v>
      </c>
    </row>
    <row r="1122" spans="1:30" x14ac:dyDescent="0.25">
      <c r="A1122" t="s">
        <v>1235</v>
      </c>
      <c r="B1122" t="s">
        <v>34</v>
      </c>
      <c r="C1122">
        <v>2010</v>
      </c>
      <c r="D1122" t="s">
        <v>23</v>
      </c>
      <c r="E1122" t="s">
        <v>403</v>
      </c>
      <c r="F1122" s="4">
        <v>740000</v>
      </c>
      <c r="G1122" s="4">
        <v>250000</v>
      </c>
      <c r="H1122" s="4">
        <v>0</v>
      </c>
      <c r="I1122" s="4">
        <v>90000</v>
      </c>
      <c r="J1122">
        <v>4.7</v>
      </c>
      <c r="K1122">
        <v>52</v>
      </c>
      <c r="L1122">
        <v>2.1</v>
      </c>
      <c r="M1122" s="4">
        <v>98</v>
      </c>
      <c r="N1122" t="s">
        <v>403</v>
      </c>
      <c r="O1122" t="s">
        <v>21</v>
      </c>
      <c r="P1122" s="4">
        <v>1080000</v>
      </c>
      <c r="Q1122" s="3">
        <f>AVERAGE(Table1[[#This Row],[critic_score]],Table1[[#This Row],[user_score]])</f>
        <v>3.4000000000000004</v>
      </c>
      <c r="R1122" s="4">
        <f>Table1[[#This Row],[user_count]]+Table1[[#This Row],[critic_count]]</f>
        <v>150</v>
      </c>
      <c r="S1122" s="2">
        <f>100000*Table1[[#This Row],[review_count]]/Table1[[#This Row],[total sales]]</f>
        <v>13.888888888888889</v>
      </c>
      <c r="T1122" s="2">
        <f>Table1[[#This Row],[total sales]]/(2017-Table1[[#This Row],[year_of_release]])</f>
        <v>154285.71428571429</v>
      </c>
      <c r="U1122" s="9">
        <f>Table1[[#This Row],[na_sales]]/(2017-Table1[[#This Row],[year_of_release]])</f>
        <v>105714.28571428571</v>
      </c>
      <c r="V1122" s="6">
        <f>Table1[[#This Row],[eu_sales]]/(2017-Table1[[#This Row],[year_of_release]])</f>
        <v>35714.285714285717</v>
      </c>
      <c r="W1122" s="6">
        <f>Table1[[#This Row],[jp_sales]]/(2017-Table1[[#This Row],[year_of_release]])</f>
        <v>0</v>
      </c>
      <c r="X1122" s="6">
        <f>Table1[[#This Row],[other_sales]]/(2017-Table1[[#This Row],[year_of_release]])</f>
        <v>12857.142857142857</v>
      </c>
      <c r="Y1122" s="4">
        <v>540520772</v>
      </c>
      <c r="Z1122" s="4">
        <v>441654761</v>
      </c>
      <c r="AA1122" s="4">
        <v>128070000</v>
      </c>
      <c r="AB1122" s="1">
        <f>Table1[[#This Row],[na_sales]]/Table1[[#This Row],[NA population]]</f>
        <v>1.3690500686252998E-3</v>
      </c>
      <c r="AC1122" s="1">
        <f>Table1[[#This Row],[eu_sales]]/Table1[[#This Row],[Eu population]]</f>
        <v>5.6605299450173936E-4</v>
      </c>
      <c r="AD1122" s="1">
        <f>Table1[[#This Row],[jp_sales]]/Table1[[#This Row],[Jp population]]</f>
        <v>0</v>
      </c>
    </row>
    <row r="1123" spans="1:30" x14ac:dyDescent="0.25">
      <c r="A1123" t="s">
        <v>1240</v>
      </c>
      <c r="B1123" t="s">
        <v>45</v>
      </c>
      <c r="C1123">
        <v>2003</v>
      </c>
      <c r="D1123" t="s">
        <v>23</v>
      </c>
      <c r="E1123" t="s">
        <v>100</v>
      </c>
      <c r="F1123" s="4">
        <v>530000</v>
      </c>
      <c r="G1123" s="4">
        <v>410000</v>
      </c>
      <c r="H1123" s="4">
        <v>0</v>
      </c>
      <c r="I1123" s="4">
        <v>140000</v>
      </c>
      <c r="J1123">
        <v>8.8000000000000007</v>
      </c>
      <c r="K1123">
        <v>15</v>
      </c>
      <c r="L1123">
        <v>8.9</v>
      </c>
      <c r="M1123" s="4">
        <v>77</v>
      </c>
      <c r="N1123" t="s">
        <v>246</v>
      </c>
      <c r="O1123" t="s">
        <v>21</v>
      </c>
      <c r="P1123" s="4">
        <v>1080000</v>
      </c>
      <c r="Q1123" s="3">
        <f>AVERAGE(Table1[[#This Row],[critic_score]],Table1[[#This Row],[user_score]])</f>
        <v>8.8500000000000014</v>
      </c>
      <c r="R1123" s="4">
        <f>Table1[[#This Row],[user_count]]+Table1[[#This Row],[critic_count]]</f>
        <v>92</v>
      </c>
      <c r="S1123" s="2">
        <f>100000*Table1[[#This Row],[review_count]]/Table1[[#This Row],[total sales]]</f>
        <v>8.518518518518519</v>
      </c>
      <c r="T1123" s="2">
        <f>Table1[[#This Row],[total sales]]/(2017-Table1[[#This Row],[year_of_release]])</f>
        <v>77142.857142857145</v>
      </c>
      <c r="U1123" s="9">
        <f>Table1[[#This Row],[na_sales]]/(2017-Table1[[#This Row],[year_of_release]])</f>
        <v>37857.142857142855</v>
      </c>
      <c r="V1123" s="6">
        <f>Table1[[#This Row],[eu_sales]]/(2017-Table1[[#This Row],[year_of_release]])</f>
        <v>29285.714285714286</v>
      </c>
      <c r="W1123" s="6">
        <f>Table1[[#This Row],[jp_sales]]/(2017-Table1[[#This Row],[year_of_release]])</f>
        <v>0</v>
      </c>
      <c r="X1123" s="6">
        <f>Table1[[#This Row],[other_sales]]/(2017-Table1[[#This Row],[year_of_release]])</f>
        <v>10000</v>
      </c>
      <c r="Y1123" s="4">
        <v>500125528</v>
      </c>
      <c r="Z1123" s="4">
        <v>432552540</v>
      </c>
      <c r="AA1123" s="4">
        <v>127718000</v>
      </c>
      <c r="AB1123" s="1">
        <f>Table1[[#This Row],[na_sales]]/Table1[[#This Row],[NA population]]</f>
        <v>1.059733947434093E-3</v>
      </c>
      <c r="AC1123" s="1">
        <f>Table1[[#This Row],[eu_sales]]/Table1[[#This Row],[Eu population]]</f>
        <v>9.4786173258860071E-4</v>
      </c>
      <c r="AD1123" s="1">
        <f>Table1[[#This Row],[jp_sales]]/Table1[[#This Row],[Jp population]]</f>
        <v>0</v>
      </c>
    </row>
    <row r="1124" spans="1:30" x14ac:dyDescent="0.25">
      <c r="A1124" t="s">
        <v>1242</v>
      </c>
      <c r="B1124" t="s">
        <v>113</v>
      </c>
      <c r="C1124">
        <v>2009</v>
      </c>
      <c r="D1124" t="s">
        <v>225</v>
      </c>
      <c r="E1124" t="s">
        <v>403</v>
      </c>
      <c r="F1124" s="4">
        <v>10000</v>
      </c>
      <c r="G1124" s="4">
        <v>970000</v>
      </c>
      <c r="H1124" s="4">
        <v>0</v>
      </c>
      <c r="I1124" s="4">
        <v>100000</v>
      </c>
      <c r="J1124">
        <v>9</v>
      </c>
      <c r="K1124">
        <v>62</v>
      </c>
      <c r="L1124">
        <v>6.9</v>
      </c>
      <c r="M1124" s="4">
        <v>2981</v>
      </c>
      <c r="N1124" t="s">
        <v>743</v>
      </c>
      <c r="O1124" t="s">
        <v>67</v>
      </c>
      <c r="P1124" s="4">
        <v>1080000</v>
      </c>
      <c r="Q1124" s="3">
        <f>AVERAGE(Table1[[#This Row],[critic_score]],Table1[[#This Row],[user_score]])</f>
        <v>7.95</v>
      </c>
      <c r="R1124" s="4">
        <f>Table1[[#This Row],[user_count]]+Table1[[#This Row],[critic_count]]</f>
        <v>3043</v>
      </c>
      <c r="S1124" s="2">
        <f>100000*Table1[[#This Row],[review_count]]/Table1[[#This Row],[total sales]]</f>
        <v>281.75925925925924</v>
      </c>
      <c r="T1124" s="2">
        <f>Table1[[#This Row],[total sales]]/(2017-Table1[[#This Row],[year_of_release]])</f>
        <v>135000</v>
      </c>
      <c r="U1124" s="9">
        <f>Table1[[#This Row],[na_sales]]/(2017-Table1[[#This Row],[year_of_release]])</f>
        <v>1250</v>
      </c>
      <c r="V1124" s="6">
        <f>Table1[[#This Row],[eu_sales]]/(2017-Table1[[#This Row],[year_of_release]])</f>
        <v>121250</v>
      </c>
      <c r="W1124" s="6">
        <f>Table1[[#This Row],[jp_sales]]/(2017-Table1[[#This Row],[year_of_release]])</f>
        <v>0</v>
      </c>
      <c r="X1124" s="6">
        <f>Table1[[#This Row],[other_sales]]/(2017-Table1[[#This Row],[year_of_release]])</f>
        <v>12500</v>
      </c>
      <c r="Y1124" s="4">
        <v>534740514</v>
      </c>
      <c r="Z1124" s="4">
        <v>441041694</v>
      </c>
      <c r="AA1124" s="4">
        <v>128047000</v>
      </c>
      <c r="AB1124" s="1">
        <f>Table1[[#This Row],[na_sales]]/Table1[[#This Row],[NA population]]</f>
        <v>1.8700658989155999E-5</v>
      </c>
      <c r="AC1124" s="1">
        <f>Table1[[#This Row],[eu_sales]]/Table1[[#This Row],[Eu population]]</f>
        <v>2.1993385505180833E-3</v>
      </c>
      <c r="AD1124" s="1">
        <f>Table1[[#This Row],[jp_sales]]/Table1[[#This Row],[Jp population]]</f>
        <v>0</v>
      </c>
    </row>
    <row r="1125" spans="1:30" x14ac:dyDescent="0.25">
      <c r="A1125" t="s">
        <v>1243</v>
      </c>
      <c r="B1125" t="s">
        <v>39</v>
      </c>
      <c r="C1125">
        <v>2007</v>
      </c>
      <c r="D1125" t="s">
        <v>65</v>
      </c>
      <c r="E1125" t="s">
        <v>403</v>
      </c>
      <c r="F1125" s="4">
        <v>290000</v>
      </c>
      <c r="G1125" s="4">
        <v>510000</v>
      </c>
      <c r="H1125" s="4">
        <v>80000</v>
      </c>
      <c r="I1125" s="4">
        <v>200000</v>
      </c>
      <c r="J1125">
        <v>8.5</v>
      </c>
      <c r="K1125">
        <v>47</v>
      </c>
      <c r="L1125">
        <v>7.4</v>
      </c>
      <c r="M1125" s="4">
        <v>67</v>
      </c>
      <c r="N1125" t="s">
        <v>751</v>
      </c>
      <c r="O1125" t="s">
        <v>67</v>
      </c>
      <c r="P1125" s="4">
        <v>1080000</v>
      </c>
      <c r="Q1125" s="3">
        <f>AVERAGE(Table1[[#This Row],[critic_score]],Table1[[#This Row],[user_score]])</f>
        <v>7.95</v>
      </c>
      <c r="R1125" s="4">
        <f>Table1[[#This Row],[user_count]]+Table1[[#This Row],[critic_count]]</f>
        <v>114</v>
      </c>
      <c r="S1125" s="2">
        <f>100000*Table1[[#This Row],[review_count]]/Table1[[#This Row],[total sales]]</f>
        <v>10.555555555555555</v>
      </c>
      <c r="T1125" s="2">
        <f>Table1[[#This Row],[total sales]]/(2017-Table1[[#This Row],[year_of_release]])</f>
        <v>108000</v>
      </c>
      <c r="U1125" s="9">
        <f>Table1[[#This Row],[na_sales]]/(2017-Table1[[#This Row],[year_of_release]])</f>
        <v>29000</v>
      </c>
      <c r="V1125" s="6">
        <f>Table1[[#This Row],[eu_sales]]/(2017-Table1[[#This Row],[year_of_release]])</f>
        <v>51000</v>
      </c>
      <c r="W1125" s="6">
        <f>Table1[[#This Row],[jp_sales]]/(2017-Table1[[#This Row],[year_of_release]])</f>
        <v>8000</v>
      </c>
      <c r="X1125" s="6">
        <f>Table1[[#This Row],[other_sales]]/(2017-Table1[[#This Row],[year_of_release]])</f>
        <v>20000</v>
      </c>
      <c r="Y1125" s="4">
        <v>522751172</v>
      </c>
      <c r="Z1125" s="4">
        <v>438594184</v>
      </c>
      <c r="AA1125" s="4">
        <v>128001000</v>
      </c>
      <c r="AB1125" s="1">
        <f>Table1[[#This Row],[na_sales]]/Table1[[#This Row],[NA population]]</f>
        <v>5.5475724500145165E-4</v>
      </c>
      <c r="AC1125" s="1">
        <f>Table1[[#This Row],[eu_sales]]/Table1[[#This Row],[Eu population]]</f>
        <v>1.162806116918322E-3</v>
      </c>
      <c r="AD1125" s="1">
        <f>Table1[[#This Row],[jp_sales]]/Table1[[#This Row],[Jp population]]</f>
        <v>6.2499511722564666E-4</v>
      </c>
    </row>
    <row r="1126" spans="1:30" x14ac:dyDescent="0.25">
      <c r="A1126" t="s">
        <v>1004</v>
      </c>
      <c r="B1126" t="s">
        <v>45</v>
      </c>
      <c r="C1126">
        <v>2004</v>
      </c>
      <c r="D1126" t="s">
        <v>54</v>
      </c>
      <c r="E1126" t="s">
        <v>83</v>
      </c>
      <c r="F1126" s="4">
        <v>640000</v>
      </c>
      <c r="G1126" s="4">
        <v>340000</v>
      </c>
      <c r="H1126" s="4">
        <v>0</v>
      </c>
      <c r="I1126" s="4">
        <v>100000</v>
      </c>
      <c r="J1126">
        <v>5.8</v>
      </c>
      <c r="K1126">
        <v>21</v>
      </c>
      <c r="L1126">
        <v>6</v>
      </c>
      <c r="M1126" s="4">
        <v>19</v>
      </c>
      <c r="N1126" t="s">
        <v>1245</v>
      </c>
      <c r="O1126" t="s">
        <v>67</v>
      </c>
      <c r="P1126" s="4">
        <v>1080000</v>
      </c>
      <c r="Q1126" s="3">
        <f>AVERAGE(Table1[[#This Row],[critic_score]],Table1[[#This Row],[user_score]])</f>
        <v>5.9</v>
      </c>
      <c r="R1126" s="4">
        <f>Table1[[#This Row],[user_count]]+Table1[[#This Row],[critic_count]]</f>
        <v>40</v>
      </c>
      <c r="S1126" s="2">
        <f>100000*Table1[[#This Row],[review_count]]/Table1[[#This Row],[total sales]]</f>
        <v>3.7037037037037037</v>
      </c>
      <c r="T1126" s="2">
        <f>Table1[[#This Row],[total sales]]/(2017-Table1[[#This Row],[year_of_release]])</f>
        <v>83076.923076923078</v>
      </c>
      <c r="U1126" s="9">
        <f>Table1[[#This Row],[na_sales]]/(2017-Table1[[#This Row],[year_of_release]])</f>
        <v>49230.769230769234</v>
      </c>
      <c r="V1126" s="6">
        <f>Table1[[#This Row],[eu_sales]]/(2017-Table1[[#This Row],[year_of_release]])</f>
        <v>26153.846153846152</v>
      </c>
      <c r="W1126" s="6">
        <f>Table1[[#This Row],[jp_sales]]/(2017-Table1[[#This Row],[year_of_release]])</f>
        <v>0</v>
      </c>
      <c r="X1126" s="6">
        <f>Table1[[#This Row],[other_sales]]/(2017-Table1[[#This Row],[year_of_release]])</f>
        <v>7692.3076923076924</v>
      </c>
      <c r="Y1126" s="4">
        <v>505524224</v>
      </c>
      <c r="Z1126" s="4">
        <v>434174638</v>
      </c>
      <c r="AA1126" s="4">
        <v>127761000</v>
      </c>
      <c r="AB1126" s="1">
        <f>Table1[[#This Row],[na_sales]]/Table1[[#This Row],[NA population]]</f>
        <v>1.2660125264343416E-3</v>
      </c>
      <c r="AC1126" s="1">
        <f>Table1[[#This Row],[eu_sales]]/Table1[[#This Row],[Eu population]]</f>
        <v>7.8309502730557928E-4</v>
      </c>
      <c r="AD1126" s="1">
        <f>Table1[[#This Row],[jp_sales]]/Table1[[#This Row],[Jp population]]</f>
        <v>0</v>
      </c>
    </row>
    <row r="1127" spans="1:30" x14ac:dyDescent="0.25">
      <c r="A1127" t="s">
        <v>1246</v>
      </c>
      <c r="B1127" t="s">
        <v>200</v>
      </c>
      <c r="C1127">
        <v>2016</v>
      </c>
      <c r="D1127" t="s">
        <v>23</v>
      </c>
      <c r="E1127" t="s">
        <v>35</v>
      </c>
      <c r="F1127" s="4">
        <v>420000</v>
      </c>
      <c r="G1127" s="4">
        <v>580000</v>
      </c>
      <c r="H1127" s="4">
        <v>0</v>
      </c>
      <c r="I1127" s="4">
        <v>80000</v>
      </c>
      <c r="J1127">
        <v>9.1</v>
      </c>
      <c r="K1127">
        <v>90</v>
      </c>
      <c r="L1127">
        <v>7.4</v>
      </c>
      <c r="M1127" s="4">
        <v>594</v>
      </c>
      <c r="N1127" t="s">
        <v>983</v>
      </c>
      <c r="O1127" t="s">
        <v>21</v>
      </c>
      <c r="P1127" s="4">
        <v>1080000</v>
      </c>
      <c r="Q1127" s="3">
        <f>AVERAGE(Table1[[#This Row],[critic_score]],Table1[[#This Row],[user_score]])</f>
        <v>8.25</v>
      </c>
      <c r="R1127" s="4">
        <f>Table1[[#This Row],[user_count]]+Table1[[#This Row],[critic_count]]</f>
        <v>684</v>
      </c>
      <c r="S1127" s="2">
        <f>100000*Table1[[#This Row],[review_count]]/Table1[[#This Row],[total sales]]</f>
        <v>63.333333333333336</v>
      </c>
      <c r="T1127" s="2">
        <f>Table1[[#This Row],[total sales]]/(2017-Table1[[#This Row],[year_of_release]])</f>
        <v>1080000</v>
      </c>
      <c r="U1127" s="9">
        <f>Table1[[#This Row],[na_sales]]/(2017-Table1[[#This Row],[year_of_release]])</f>
        <v>420000</v>
      </c>
      <c r="V1127" s="6">
        <f>Table1[[#This Row],[eu_sales]]/(2017-Table1[[#This Row],[year_of_release]])</f>
        <v>580000</v>
      </c>
      <c r="W1127" s="6">
        <f>Table1[[#This Row],[jp_sales]]/(2017-Table1[[#This Row],[year_of_release]])</f>
        <v>0</v>
      </c>
      <c r="X1127" s="6">
        <f>Table1[[#This Row],[other_sales]]/(2017-Table1[[#This Row],[year_of_release]])</f>
        <v>80000</v>
      </c>
      <c r="Y1127" s="4">
        <v>573178249</v>
      </c>
      <c r="Z1127" s="4">
        <v>445623395</v>
      </c>
      <c r="AA1127" s="4">
        <v>126994511</v>
      </c>
      <c r="AB1127" s="1">
        <f>Table1[[#This Row],[na_sales]]/Table1[[#This Row],[NA population]]</f>
        <v>7.3275634714463844E-4</v>
      </c>
      <c r="AC1127" s="1">
        <f>Table1[[#This Row],[eu_sales]]/Table1[[#This Row],[Eu population]]</f>
        <v>1.3015474647600134E-3</v>
      </c>
      <c r="AD1127" s="1">
        <f>Table1[[#This Row],[jp_sales]]/Table1[[#This Row],[Jp population]]</f>
        <v>0</v>
      </c>
    </row>
    <row r="1128" spans="1:30" x14ac:dyDescent="0.25">
      <c r="A1128" t="s">
        <v>1247</v>
      </c>
      <c r="B1128" t="s">
        <v>159</v>
      </c>
      <c r="C1128">
        <v>2003</v>
      </c>
      <c r="D1128" t="s">
        <v>65</v>
      </c>
      <c r="E1128" t="s">
        <v>231</v>
      </c>
      <c r="F1128" s="4">
        <v>770000</v>
      </c>
      <c r="G1128" s="4">
        <v>290000</v>
      </c>
      <c r="H1128" s="4">
        <v>0</v>
      </c>
      <c r="I1128" s="4">
        <v>20000</v>
      </c>
      <c r="J1128">
        <v>4</v>
      </c>
      <c r="K1128">
        <v>23</v>
      </c>
      <c r="L1128">
        <v>6.1</v>
      </c>
      <c r="M1128" s="4">
        <v>22</v>
      </c>
      <c r="N1128" t="s">
        <v>1225</v>
      </c>
      <c r="O1128" t="s">
        <v>67</v>
      </c>
      <c r="P1128" s="4">
        <v>1080000</v>
      </c>
      <c r="Q1128" s="3">
        <f>AVERAGE(Table1[[#This Row],[critic_score]],Table1[[#This Row],[user_score]])</f>
        <v>5.05</v>
      </c>
      <c r="R1128" s="4">
        <f>Table1[[#This Row],[user_count]]+Table1[[#This Row],[critic_count]]</f>
        <v>45</v>
      </c>
      <c r="S1128" s="2">
        <f>100000*Table1[[#This Row],[review_count]]/Table1[[#This Row],[total sales]]</f>
        <v>4.166666666666667</v>
      </c>
      <c r="T1128" s="2">
        <f>Table1[[#This Row],[total sales]]/(2017-Table1[[#This Row],[year_of_release]])</f>
        <v>77142.857142857145</v>
      </c>
      <c r="U1128" s="9">
        <f>Table1[[#This Row],[na_sales]]/(2017-Table1[[#This Row],[year_of_release]])</f>
        <v>55000</v>
      </c>
      <c r="V1128" s="6">
        <f>Table1[[#This Row],[eu_sales]]/(2017-Table1[[#This Row],[year_of_release]])</f>
        <v>20714.285714285714</v>
      </c>
      <c r="W1128" s="6">
        <f>Table1[[#This Row],[jp_sales]]/(2017-Table1[[#This Row],[year_of_release]])</f>
        <v>0</v>
      </c>
      <c r="X1128" s="6">
        <f>Table1[[#This Row],[other_sales]]/(2017-Table1[[#This Row],[year_of_release]])</f>
        <v>1428.5714285714287</v>
      </c>
      <c r="Y1128" s="4">
        <v>500125528</v>
      </c>
      <c r="Z1128" s="4">
        <v>432552540</v>
      </c>
      <c r="AA1128" s="4">
        <v>127718000</v>
      </c>
      <c r="AB1128" s="1">
        <f>Table1[[#This Row],[na_sales]]/Table1[[#This Row],[NA population]]</f>
        <v>1.5396134708004748E-3</v>
      </c>
      <c r="AC1128" s="1">
        <f>Table1[[#This Row],[eu_sales]]/Table1[[#This Row],[Eu population]]</f>
        <v>6.7043878646510775E-4</v>
      </c>
      <c r="AD1128" s="1">
        <f>Table1[[#This Row],[jp_sales]]/Table1[[#This Row],[Jp population]]</f>
        <v>0</v>
      </c>
    </row>
    <row r="1129" spans="1:30" x14ac:dyDescent="0.25">
      <c r="A1129" t="s">
        <v>1248</v>
      </c>
      <c r="B1129" t="s">
        <v>138</v>
      </c>
      <c r="C1129">
        <v>2005</v>
      </c>
      <c r="D1129" t="s">
        <v>54</v>
      </c>
      <c r="E1129" t="s">
        <v>20</v>
      </c>
      <c r="F1129" s="4">
        <v>680000</v>
      </c>
      <c r="G1129" s="4">
        <v>180000</v>
      </c>
      <c r="H1129" s="4">
        <v>190000</v>
      </c>
      <c r="I1129" s="4">
        <v>30000</v>
      </c>
      <c r="J1129">
        <v>6.7</v>
      </c>
      <c r="K1129">
        <v>59</v>
      </c>
      <c r="L1129">
        <v>8.1</v>
      </c>
      <c r="M1129" s="4">
        <v>106</v>
      </c>
      <c r="N1129" t="s">
        <v>291</v>
      </c>
      <c r="O1129" t="s">
        <v>67</v>
      </c>
      <c r="P1129" s="4">
        <v>1080000</v>
      </c>
      <c r="Q1129" s="3">
        <f>AVERAGE(Table1[[#This Row],[critic_score]],Table1[[#This Row],[user_score]])</f>
        <v>7.4</v>
      </c>
      <c r="R1129" s="4">
        <f>Table1[[#This Row],[user_count]]+Table1[[#This Row],[critic_count]]</f>
        <v>165</v>
      </c>
      <c r="S1129" s="2">
        <f>100000*Table1[[#This Row],[review_count]]/Table1[[#This Row],[total sales]]</f>
        <v>15.277777777777779</v>
      </c>
      <c r="T1129" s="2">
        <f>Table1[[#This Row],[total sales]]/(2017-Table1[[#This Row],[year_of_release]])</f>
        <v>90000</v>
      </c>
      <c r="U1129" s="9">
        <f>Table1[[#This Row],[na_sales]]/(2017-Table1[[#This Row],[year_of_release]])</f>
        <v>56666.666666666664</v>
      </c>
      <c r="V1129" s="6">
        <f>Table1[[#This Row],[eu_sales]]/(2017-Table1[[#This Row],[year_of_release]])</f>
        <v>15000</v>
      </c>
      <c r="W1129" s="6">
        <f>Table1[[#This Row],[jp_sales]]/(2017-Table1[[#This Row],[year_of_release]])</f>
        <v>15833.333333333334</v>
      </c>
      <c r="X1129" s="6">
        <f>Table1[[#This Row],[other_sales]]/(2017-Table1[[#This Row],[year_of_release]])</f>
        <v>2500</v>
      </c>
      <c r="Y1129" s="4">
        <v>511054143</v>
      </c>
      <c r="Z1129" s="4">
        <v>435713800</v>
      </c>
      <c r="AA1129" s="4">
        <v>127773000</v>
      </c>
      <c r="AB1129" s="1">
        <f>Table1[[#This Row],[na_sales]]/Table1[[#This Row],[NA population]]</f>
        <v>1.3305830885319719E-3</v>
      </c>
      <c r="AC1129" s="1">
        <f>Table1[[#This Row],[eu_sales]]/Table1[[#This Row],[Eu population]]</f>
        <v>4.1311521462023926E-4</v>
      </c>
      <c r="AD1129" s="1">
        <f>Table1[[#This Row],[jp_sales]]/Table1[[#This Row],[Jp population]]</f>
        <v>1.4870121230619927E-3</v>
      </c>
    </row>
    <row r="1130" spans="1:30" x14ac:dyDescent="0.25">
      <c r="A1130" t="s">
        <v>908</v>
      </c>
      <c r="B1130" t="s">
        <v>118</v>
      </c>
      <c r="C1130">
        <v>2007</v>
      </c>
      <c r="D1130" t="s">
        <v>40</v>
      </c>
      <c r="E1130" t="s">
        <v>100</v>
      </c>
      <c r="F1130" s="4">
        <v>240000</v>
      </c>
      <c r="G1130" s="4">
        <v>540000</v>
      </c>
      <c r="H1130" s="4">
        <v>0</v>
      </c>
      <c r="I1130" s="4">
        <v>300000</v>
      </c>
      <c r="J1130">
        <v>5.9</v>
      </c>
      <c r="K1130">
        <v>7</v>
      </c>
      <c r="L1130">
        <v>6.7</v>
      </c>
      <c r="M1130" s="4">
        <v>15</v>
      </c>
      <c r="N1130" t="s">
        <v>1251</v>
      </c>
      <c r="O1130" t="s">
        <v>67</v>
      </c>
      <c r="P1130" s="4">
        <v>1080000</v>
      </c>
      <c r="Q1130" s="3">
        <f>AVERAGE(Table1[[#This Row],[critic_score]],Table1[[#This Row],[user_score]])</f>
        <v>6.3000000000000007</v>
      </c>
      <c r="R1130" s="4">
        <f>Table1[[#This Row],[user_count]]+Table1[[#This Row],[critic_count]]</f>
        <v>22</v>
      </c>
      <c r="S1130" s="2">
        <f>100000*Table1[[#This Row],[review_count]]/Table1[[#This Row],[total sales]]</f>
        <v>2.0370370370370372</v>
      </c>
      <c r="T1130" s="2">
        <f>Table1[[#This Row],[total sales]]/(2017-Table1[[#This Row],[year_of_release]])</f>
        <v>108000</v>
      </c>
      <c r="U1130" s="9">
        <f>Table1[[#This Row],[na_sales]]/(2017-Table1[[#This Row],[year_of_release]])</f>
        <v>24000</v>
      </c>
      <c r="V1130" s="6">
        <f>Table1[[#This Row],[eu_sales]]/(2017-Table1[[#This Row],[year_of_release]])</f>
        <v>54000</v>
      </c>
      <c r="W1130" s="6">
        <f>Table1[[#This Row],[jp_sales]]/(2017-Table1[[#This Row],[year_of_release]])</f>
        <v>0</v>
      </c>
      <c r="X1130" s="6">
        <f>Table1[[#This Row],[other_sales]]/(2017-Table1[[#This Row],[year_of_release]])</f>
        <v>30000</v>
      </c>
      <c r="Y1130" s="4">
        <v>522751172</v>
      </c>
      <c r="Z1130" s="4">
        <v>438594184</v>
      </c>
      <c r="AA1130" s="4">
        <v>128001000</v>
      </c>
      <c r="AB1130" s="1">
        <f>Table1[[#This Row],[na_sales]]/Table1[[#This Row],[NA population]]</f>
        <v>4.591094441391324E-4</v>
      </c>
      <c r="AC1130" s="1">
        <f>Table1[[#This Row],[eu_sales]]/Table1[[#This Row],[Eu population]]</f>
        <v>1.2312064767370466E-3</v>
      </c>
      <c r="AD1130" s="1">
        <f>Table1[[#This Row],[jp_sales]]/Table1[[#This Row],[Jp population]]</f>
        <v>0</v>
      </c>
    </row>
    <row r="1131" spans="1:30" x14ac:dyDescent="0.25">
      <c r="A1131" t="s">
        <v>489</v>
      </c>
      <c r="B1131" t="s">
        <v>118</v>
      </c>
      <c r="C1131">
        <v>2008</v>
      </c>
      <c r="D1131" t="s">
        <v>40</v>
      </c>
      <c r="E1131" t="s">
        <v>183</v>
      </c>
      <c r="F1131" s="4">
        <v>430000</v>
      </c>
      <c r="G1131" s="4">
        <v>400000</v>
      </c>
      <c r="H1131" s="4">
        <v>0</v>
      </c>
      <c r="I1131" s="4">
        <v>240000</v>
      </c>
      <c r="J1131">
        <v>7</v>
      </c>
      <c r="K1131">
        <v>10</v>
      </c>
      <c r="L1131">
        <v>8.1</v>
      </c>
      <c r="M1131" s="4">
        <v>49</v>
      </c>
      <c r="N1131" t="s">
        <v>728</v>
      </c>
      <c r="O1131" t="s">
        <v>67</v>
      </c>
      <c r="P1131" s="4">
        <v>1070000</v>
      </c>
      <c r="Q1131" s="3">
        <f>AVERAGE(Table1[[#This Row],[critic_score]],Table1[[#This Row],[user_score]])</f>
        <v>7.55</v>
      </c>
      <c r="R1131" s="4">
        <f>Table1[[#This Row],[user_count]]+Table1[[#This Row],[critic_count]]</f>
        <v>59</v>
      </c>
      <c r="S1131" s="2">
        <f>100000*Table1[[#This Row],[review_count]]/Table1[[#This Row],[total sales]]</f>
        <v>5.5140186915887854</v>
      </c>
      <c r="T1131" s="2">
        <f>Table1[[#This Row],[total sales]]/(2017-Table1[[#This Row],[year_of_release]])</f>
        <v>118888.88888888889</v>
      </c>
      <c r="U1131" s="9">
        <f>Table1[[#This Row],[na_sales]]/(2017-Table1[[#This Row],[year_of_release]])</f>
        <v>47777.777777777781</v>
      </c>
      <c r="V1131" s="6">
        <f>Table1[[#This Row],[eu_sales]]/(2017-Table1[[#This Row],[year_of_release]])</f>
        <v>44444.444444444445</v>
      </c>
      <c r="W1131" s="6">
        <f>Table1[[#This Row],[jp_sales]]/(2017-Table1[[#This Row],[year_of_release]])</f>
        <v>0</v>
      </c>
      <c r="X1131" s="6">
        <f>Table1[[#This Row],[other_sales]]/(2017-Table1[[#This Row],[year_of_release]])</f>
        <v>26666.666666666668</v>
      </c>
      <c r="Y1131" s="4">
        <v>528816311</v>
      </c>
      <c r="Z1131" s="4">
        <v>440001482</v>
      </c>
      <c r="AA1131" s="4">
        <v>128063000</v>
      </c>
      <c r="AB1131" s="1">
        <f>Table1[[#This Row],[na_sales]]/Table1[[#This Row],[NA population]]</f>
        <v>8.1313679448892788E-4</v>
      </c>
      <c r="AC1131" s="1">
        <f>Table1[[#This Row],[eu_sales]]/Table1[[#This Row],[Eu population]]</f>
        <v>9.0908784711775132E-4</v>
      </c>
      <c r="AD1131" s="1">
        <f>Table1[[#This Row],[jp_sales]]/Table1[[#This Row],[Jp population]]</f>
        <v>0</v>
      </c>
    </row>
    <row r="1132" spans="1:30" x14ac:dyDescent="0.25">
      <c r="A1132" t="s">
        <v>1249</v>
      </c>
      <c r="B1132" t="s">
        <v>34</v>
      </c>
      <c r="C1132">
        <v>2014</v>
      </c>
      <c r="D1132" t="s">
        <v>54</v>
      </c>
      <c r="E1132" t="s">
        <v>100</v>
      </c>
      <c r="F1132" s="4">
        <v>510000</v>
      </c>
      <c r="G1132" s="4">
        <v>470000</v>
      </c>
      <c r="H1132" s="4">
        <v>0</v>
      </c>
      <c r="I1132" s="4">
        <v>90000</v>
      </c>
      <c r="J1132">
        <v>6.9</v>
      </c>
      <c r="K1132">
        <v>6</v>
      </c>
      <c r="L1132">
        <v>7.3</v>
      </c>
      <c r="M1132" s="4">
        <v>121</v>
      </c>
      <c r="N1132" t="s">
        <v>1250</v>
      </c>
      <c r="O1132" t="s">
        <v>84</v>
      </c>
      <c r="P1132" s="4">
        <v>1070000</v>
      </c>
      <c r="Q1132" s="3">
        <f>AVERAGE(Table1[[#This Row],[critic_score]],Table1[[#This Row],[user_score]])</f>
        <v>7.1</v>
      </c>
      <c r="R1132" s="4">
        <f>Table1[[#This Row],[user_count]]+Table1[[#This Row],[critic_count]]</f>
        <v>127</v>
      </c>
      <c r="S1132" s="2">
        <f>100000*Table1[[#This Row],[review_count]]/Table1[[#This Row],[total sales]]</f>
        <v>11.869158878504672</v>
      </c>
      <c r="T1132" s="2">
        <f>Table1[[#This Row],[total sales]]/(2017-Table1[[#This Row],[year_of_release]])</f>
        <v>356666.66666666669</v>
      </c>
      <c r="U1132" s="9">
        <f>Table1[[#This Row],[na_sales]]/(2017-Table1[[#This Row],[year_of_release]])</f>
        <v>170000</v>
      </c>
      <c r="V1132" s="6">
        <f>Table1[[#This Row],[eu_sales]]/(2017-Table1[[#This Row],[year_of_release]])</f>
        <v>156666.66666666666</v>
      </c>
      <c r="W1132" s="6">
        <f>Table1[[#This Row],[jp_sales]]/(2017-Table1[[#This Row],[year_of_release]])</f>
        <v>0</v>
      </c>
      <c r="X1132" s="6">
        <f>Table1[[#This Row],[other_sales]]/(2017-Table1[[#This Row],[year_of_release]])</f>
        <v>30000</v>
      </c>
      <c r="Y1132" s="4">
        <v>562338430</v>
      </c>
      <c r="Z1132" s="4">
        <v>443580712</v>
      </c>
      <c r="AA1132" s="4">
        <v>127276000</v>
      </c>
      <c r="AB1132" s="1">
        <f>Table1[[#This Row],[na_sales]]/Table1[[#This Row],[NA population]]</f>
        <v>9.0692716839572919E-4</v>
      </c>
      <c r="AC1132" s="1">
        <f>Table1[[#This Row],[eu_sales]]/Table1[[#This Row],[Eu population]]</f>
        <v>1.0595591451235148E-3</v>
      </c>
      <c r="AD1132" s="1">
        <f>Table1[[#This Row],[jp_sales]]/Table1[[#This Row],[Jp population]]</f>
        <v>0</v>
      </c>
    </row>
    <row r="1133" spans="1:30" x14ac:dyDescent="0.25">
      <c r="A1133" t="s">
        <v>498</v>
      </c>
      <c r="B1133" t="s">
        <v>26</v>
      </c>
      <c r="C1133">
        <v>2006</v>
      </c>
      <c r="D1133" t="s">
        <v>40</v>
      </c>
      <c r="E1133" t="s">
        <v>183</v>
      </c>
      <c r="F1133" s="4">
        <v>960000</v>
      </c>
      <c r="G1133" s="4">
        <v>30000</v>
      </c>
      <c r="H1133" s="4">
        <v>0</v>
      </c>
      <c r="I1133" s="4">
        <v>80000</v>
      </c>
      <c r="J1133">
        <v>4.7</v>
      </c>
      <c r="K1133">
        <v>9</v>
      </c>
      <c r="L1133">
        <v>5</v>
      </c>
      <c r="M1133" s="4">
        <v>38</v>
      </c>
      <c r="N1133" t="s">
        <v>635</v>
      </c>
      <c r="O1133" t="s">
        <v>21</v>
      </c>
      <c r="P1133" s="4">
        <v>1070000</v>
      </c>
      <c r="Q1133" s="3">
        <f>AVERAGE(Table1[[#This Row],[critic_score]],Table1[[#This Row],[user_score]])</f>
        <v>4.8499999999999996</v>
      </c>
      <c r="R1133" s="4">
        <f>Table1[[#This Row],[user_count]]+Table1[[#This Row],[critic_count]]</f>
        <v>47</v>
      </c>
      <c r="S1133" s="2">
        <f>100000*Table1[[#This Row],[review_count]]/Table1[[#This Row],[total sales]]</f>
        <v>4.3925233644859816</v>
      </c>
      <c r="T1133" s="2">
        <f>Table1[[#This Row],[total sales]]/(2017-Table1[[#This Row],[year_of_release]])</f>
        <v>97272.727272727279</v>
      </c>
      <c r="U1133" s="9">
        <f>Table1[[#This Row],[na_sales]]/(2017-Table1[[#This Row],[year_of_release]])</f>
        <v>87272.727272727279</v>
      </c>
      <c r="V1133" s="6">
        <f>Table1[[#This Row],[eu_sales]]/(2017-Table1[[#This Row],[year_of_release]])</f>
        <v>2727.2727272727275</v>
      </c>
      <c r="W1133" s="6">
        <f>Table1[[#This Row],[jp_sales]]/(2017-Table1[[#This Row],[year_of_release]])</f>
        <v>0</v>
      </c>
      <c r="X1133" s="6">
        <f>Table1[[#This Row],[other_sales]]/(2017-Table1[[#This Row],[year_of_release]])</f>
        <v>7272.727272727273</v>
      </c>
      <c r="Y1133" s="4">
        <v>516818555</v>
      </c>
      <c r="Z1133" s="4">
        <v>437126892</v>
      </c>
      <c r="AA1133" s="4">
        <v>127854000</v>
      </c>
      <c r="AB1133" s="1">
        <f>Table1[[#This Row],[na_sales]]/Table1[[#This Row],[NA population]]</f>
        <v>1.8575184476493883E-3</v>
      </c>
      <c r="AC1133" s="1">
        <f>Table1[[#This Row],[eu_sales]]/Table1[[#This Row],[Eu population]]</f>
        <v>6.8629957454093219E-5</v>
      </c>
      <c r="AD1133" s="1">
        <f>Table1[[#This Row],[jp_sales]]/Table1[[#This Row],[Jp population]]</f>
        <v>0</v>
      </c>
    </row>
    <row r="1134" spans="1:30" x14ac:dyDescent="0.25">
      <c r="A1134" t="s">
        <v>496</v>
      </c>
      <c r="B1134" t="s">
        <v>45</v>
      </c>
      <c r="C1134">
        <v>2006</v>
      </c>
      <c r="D1134" t="s">
        <v>54</v>
      </c>
      <c r="E1134" t="s">
        <v>55</v>
      </c>
      <c r="F1134" s="4">
        <v>890000</v>
      </c>
      <c r="G1134" s="4">
        <v>30000</v>
      </c>
      <c r="H1134" s="4">
        <v>0</v>
      </c>
      <c r="I1134" s="4">
        <v>150000</v>
      </c>
      <c r="J1134">
        <v>8.1999999999999993</v>
      </c>
      <c r="K1134">
        <v>14</v>
      </c>
      <c r="L1134">
        <v>7.4</v>
      </c>
      <c r="M1134" s="4">
        <v>83</v>
      </c>
      <c r="N1134" t="s">
        <v>58</v>
      </c>
      <c r="O1134" t="s">
        <v>67</v>
      </c>
      <c r="P1134" s="4">
        <v>1070000</v>
      </c>
      <c r="Q1134" s="3">
        <f>AVERAGE(Table1[[#This Row],[critic_score]],Table1[[#This Row],[user_score]])</f>
        <v>7.8</v>
      </c>
      <c r="R1134" s="4">
        <f>Table1[[#This Row],[user_count]]+Table1[[#This Row],[critic_count]]</f>
        <v>97</v>
      </c>
      <c r="S1134" s="2">
        <f>100000*Table1[[#This Row],[review_count]]/Table1[[#This Row],[total sales]]</f>
        <v>9.065420560747663</v>
      </c>
      <c r="T1134" s="2">
        <f>Table1[[#This Row],[total sales]]/(2017-Table1[[#This Row],[year_of_release]])</f>
        <v>97272.727272727279</v>
      </c>
      <c r="U1134" s="9">
        <f>Table1[[#This Row],[na_sales]]/(2017-Table1[[#This Row],[year_of_release]])</f>
        <v>80909.090909090912</v>
      </c>
      <c r="V1134" s="6">
        <f>Table1[[#This Row],[eu_sales]]/(2017-Table1[[#This Row],[year_of_release]])</f>
        <v>2727.2727272727275</v>
      </c>
      <c r="W1134" s="6">
        <f>Table1[[#This Row],[jp_sales]]/(2017-Table1[[#This Row],[year_of_release]])</f>
        <v>0</v>
      </c>
      <c r="X1134" s="6">
        <f>Table1[[#This Row],[other_sales]]/(2017-Table1[[#This Row],[year_of_release]])</f>
        <v>13636.363636363636</v>
      </c>
      <c r="Y1134" s="4">
        <v>516818555</v>
      </c>
      <c r="Z1134" s="4">
        <v>437126892</v>
      </c>
      <c r="AA1134" s="4">
        <v>127854000</v>
      </c>
      <c r="AB1134" s="1">
        <f>Table1[[#This Row],[na_sales]]/Table1[[#This Row],[NA population]]</f>
        <v>1.7220743941749536E-3</v>
      </c>
      <c r="AC1134" s="1">
        <f>Table1[[#This Row],[eu_sales]]/Table1[[#This Row],[Eu population]]</f>
        <v>6.8629957454093219E-5</v>
      </c>
      <c r="AD1134" s="1">
        <f>Table1[[#This Row],[jp_sales]]/Table1[[#This Row],[Jp population]]</f>
        <v>0</v>
      </c>
    </row>
    <row r="1135" spans="1:30" x14ac:dyDescent="0.25">
      <c r="A1135" t="s">
        <v>215</v>
      </c>
      <c r="B1135" t="s">
        <v>18</v>
      </c>
      <c r="C1135">
        <v>2010</v>
      </c>
      <c r="D1135" t="s">
        <v>19</v>
      </c>
      <c r="E1135" t="s">
        <v>100</v>
      </c>
      <c r="F1135" s="4">
        <v>260000</v>
      </c>
      <c r="G1135" s="4">
        <v>690000</v>
      </c>
      <c r="H1135" s="4">
        <v>0</v>
      </c>
      <c r="I1135" s="4">
        <v>120000</v>
      </c>
      <c r="J1135">
        <v>7.3</v>
      </c>
      <c r="K1135">
        <v>17</v>
      </c>
      <c r="L1135">
        <v>7.3</v>
      </c>
      <c r="M1135" s="4">
        <v>8</v>
      </c>
      <c r="N1135" t="s">
        <v>101</v>
      </c>
      <c r="O1135" t="s">
        <v>21</v>
      </c>
      <c r="P1135" s="4">
        <v>1070000</v>
      </c>
      <c r="Q1135" s="3">
        <f>AVERAGE(Table1[[#This Row],[critic_score]],Table1[[#This Row],[user_score]])</f>
        <v>7.3</v>
      </c>
      <c r="R1135" s="4">
        <f>Table1[[#This Row],[user_count]]+Table1[[#This Row],[critic_count]]</f>
        <v>25</v>
      </c>
      <c r="S1135" s="2">
        <f>100000*Table1[[#This Row],[review_count]]/Table1[[#This Row],[total sales]]</f>
        <v>2.3364485981308412</v>
      </c>
      <c r="T1135" s="2">
        <f>Table1[[#This Row],[total sales]]/(2017-Table1[[#This Row],[year_of_release]])</f>
        <v>152857.14285714287</v>
      </c>
      <c r="U1135" s="9">
        <f>Table1[[#This Row],[na_sales]]/(2017-Table1[[#This Row],[year_of_release]])</f>
        <v>37142.857142857145</v>
      </c>
      <c r="V1135" s="6">
        <f>Table1[[#This Row],[eu_sales]]/(2017-Table1[[#This Row],[year_of_release]])</f>
        <v>98571.428571428565</v>
      </c>
      <c r="W1135" s="6">
        <f>Table1[[#This Row],[jp_sales]]/(2017-Table1[[#This Row],[year_of_release]])</f>
        <v>0</v>
      </c>
      <c r="X1135" s="6">
        <f>Table1[[#This Row],[other_sales]]/(2017-Table1[[#This Row],[year_of_release]])</f>
        <v>17142.857142857141</v>
      </c>
      <c r="Y1135" s="4">
        <v>540520772</v>
      </c>
      <c r="Z1135" s="4">
        <v>441654761</v>
      </c>
      <c r="AA1135" s="4">
        <v>128070000</v>
      </c>
      <c r="AB1135" s="1">
        <f>Table1[[#This Row],[na_sales]]/Table1[[#This Row],[NA population]]</f>
        <v>4.8101759167915937E-4</v>
      </c>
      <c r="AC1135" s="1">
        <f>Table1[[#This Row],[eu_sales]]/Table1[[#This Row],[Eu population]]</f>
        <v>1.5623062648248006E-3</v>
      </c>
      <c r="AD1135" s="1">
        <f>Table1[[#This Row],[jp_sales]]/Table1[[#This Row],[Jp population]]</f>
        <v>0</v>
      </c>
    </row>
    <row r="1136" spans="1:30" x14ac:dyDescent="0.25">
      <c r="A1136" t="s">
        <v>1252</v>
      </c>
      <c r="B1136" t="s">
        <v>39</v>
      </c>
      <c r="C1136">
        <v>2008</v>
      </c>
      <c r="D1136" t="s">
        <v>40</v>
      </c>
      <c r="E1136" t="s">
        <v>83</v>
      </c>
      <c r="F1136" s="4">
        <v>470000</v>
      </c>
      <c r="G1136" s="4">
        <v>400000</v>
      </c>
      <c r="H1136" s="4">
        <v>30000</v>
      </c>
      <c r="I1136" s="4">
        <v>170000</v>
      </c>
      <c r="J1136">
        <v>8.5</v>
      </c>
      <c r="K1136">
        <v>59</v>
      </c>
      <c r="L1136">
        <v>7.3</v>
      </c>
      <c r="M1136" s="4">
        <v>245</v>
      </c>
      <c r="N1136" t="s">
        <v>189</v>
      </c>
      <c r="O1136" t="s">
        <v>67</v>
      </c>
      <c r="P1136" s="4">
        <v>1070000</v>
      </c>
      <c r="Q1136" s="3">
        <f>AVERAGE(Table1[[#This Row],[critic_score]],Table1[[#This Row],[user_score]])</f>
        <v>7.9</v>
      </c>
      <c r="R1136" s="4">
        <f>Table1[[#This Row],[user_count]]+Table1[[#This Row],[critic_count]]</f>
        <v>304</v>
      </c>
      <c r="S1136" s="2">
        <f>100000*Table1[[#This Row],[review_count]]/Table1[[#This Row],[total sales]]</f>
        <v>28.411214953271028</v>
      </c>
      <c r="T1136" s="2">
        <f>Table1[[#This Row],[total sales]]/(2017-Table1[[#This Row],[year_of_release]])</f>
        <v>118888.88888888889</v>
      </c>
      <c r="U1136" s="9">
        <f>Table1[[#This Row],[na_sales]]/(2017-Table1[[#This Row],[year_of_release]])</f>
        <v>52222.222222222219</v>
      </c>
      <c r="V1136" s="6">
        <f>Table1[[#This Row],[eu_sales]]/(2017-Table1[[#This Row],[year_of_release]])</f>
        <v>44444.444444444445</v>
      </c>
      <c r="W1136" s="6">
        <f>Table1[[#This Row],[jp_sales]]/(2017-Table1[[#This Row],[year_of_release]])</f>
        <v>3333.3333333333335</v>
      </c>
      <c r="X1136" s="6">
        <f>Table1[[#This Row],[other_sales]]/(2017-Table1[[#This Row],[year_of_release]])</f>
        <v>18888.888888888891</v>
      </c>
      <c r="Y1136" s="4">
        <v>528816311</v>
      </c>
      <c r="Z1136" s="4">
        <v>440001482</v>
      </c>
      <c r="AA1136" s="4">
        <v>128063000</v>
      </c>
      <c r="AB1136" s="1">
        <f>Table1[[#This Row],[na_sales]]/Table1[[#This Row],[NA population]]</f>
        <v>8.8877742653440956E-4</v>
      </c>
      <c r="AC1136" s="1">
        <f>Table1[[#This Row],[eu_sales]]/Table1[[#This Row],[Eu population]]</f>
        <v>9.0908784711775132E-4</v>
      </c>
      <c r="AD1136" s="1">
        <f>Table1[[#This Row],[jp_sales]]/Table1[[#This Row],[Jp population]]</f>
        <v>2.3425970030375675E-4</v>
      </c>
    </row>
    <row r="1137" spans="1:30" x14ac:dyDescent="0.25">
      <c r="A1137" t="s">
        <v>1088</v>
      </c>
      <c r="B1137" t="s">
        <v>34</v>
      </c>
      <c r="C1137">
        <v>2008</v>
      </c>
      <c r="D1137" t="s">
        <v>40</v>
      </c>
      <c r="E1137" t="s">
        <v>270</v>
      </c>
      <c r="F1137" s="4">
        <v>530000</v>
      </c>
      <c r="G1137" s="4">
        <v>420000</v>
      </c>
      <c r="H1137" s="4">
        <v>10000</v>
      </c>
      <c r="I1137" s="4">
        <v>110000</v>
      </c>
      <c r="J1137">
        <v>7.6</v>
      </c>
      <c r="K1137">
        <v>57</v>
      </c>
      <c r="L1137">
        <v>6.6</v>
      </c>
      <c r="M1137" s="4">
        <v>198</v>
      </c>
      <c r="N1137" t="s">
        <v>991</v>
      </c>
      <c r="O1137" t="s">
        <v>67</v>
      </c>
      <c r="P1137" s="4">
        <v>1070000</v>
      </c>
      <c r="Q1137" s="3">
        <f>AVERAGE(Table1[[#This Row],[critic_score]],Table1[[#This Row],[user_score]])</f>
        <v>7.1</v>
      </c>
      <c r="R1137" s="4">
        <f>Table1[[#This Row],[user_count]]+Table1[[#This Row],[critic_count]]</f>
        <v>255</v>
      </c>
      <c r="S1137" s="2">
        <f>100000*Table1[[#This Row],[review_count]]/Table1[[#This Row],[total sales]]</f>
        <v>23.831775700934578</v>
      </c>
      <c r="T1137" s="2">
        <f>Table1[[#This Row],[total sales]]/(2017-Table1[[#This Row],[year_of_release]])</f>
        <v>118888.88888888889</v>
      </c>
      <c r="U1137" s="9">
        <f>Table1[[#This Row],[na_sales]]/(2017-Table1[[#This Row],[year_of_release]])</f>
        <v>58888.888888888891</v>
      </c>
      <c r="V1137" s="6">
        <f>Table1[[#This Row],[eu_sales]]/(2017-Table1[[#This Row],[year_of_release]])</f>
        <v>46666.666666666664</v>
      </c>
      <c r="W1137" s="6">
        <f>Table1[[#This Row],[jp_sales]]/(2017-Table1[[#This Row],[year_of_release]])</f>
        <v>1111.1111111111111</v>
      </c>
      <c r="X1137" s="6">
        <f>Table1[[#This Row],[other_sales]]/(2017-Table1[[#This Row],[year_of_release]])</f>
        <v>12222.222222222223</v>
      </c>
      <c r="Y1137" s="4">
        <v>528816311</v>
      </c>
      <c r="Z1137" s="4">
        <v>440001482</v>
      </c>
      <c r="AA1137" s="4">
        <v>128063000</v>
      </c>
      <c r="AB1137" s="1">
        <f>Table1[[#This Row],[na_sales]]/Table1[[#This Row],[NA population]]</f>
        <v>1.002238374602632E-3</v>
      </c>
      <c r="AC1137" s="1">
        <f>Table1[[#This Row],[eu_sales]]/Table1[[#This Row],[Eu population]]</f>
        <v>9.545422394736389E-4</v>
      </c>
      <c r="AD1137" s="1">
        <f>Table1[[#This Row],[jp_sales]]/Table1[[#This Row],[Jp population]]</f>
        <v>7.8086566767918917E-5</v>
      </c>
    </row>
    <row r="1138" spans="1:30" x14ac:dyDescent="0.25">
      <c r="A1138" t="s">
        <v>335</v>
      </c>
      <c r="B1138" t="s">
        <v>34</v>
      </c>
      <c r="C1138">
        <v>2007</v>
      </c>
      <c r="D1138" t="s">
        <v>19</v>
      </c>
      <c r="E1138" t="s">
        <v>171</v>
      </c>
      <c r="F1138" s="4">
        <v>80000</v>
      </c>
      <c r="G1138" s="4">
        <v>900000</v>
      </c>
      <c r="H1138" s="4">
        <v>40000</v>
      </c>
      <c r="I1138" s="4">
        <v>50000</v>
      </c>
      <c r="J1138">
        <v>7.6</v>
      </c>
      <c r="K1138">
        <v>29</v>
      </c>
      <c r="L1138">
        <v>7.8</v>
      </c>
      <c r="M1138" s="4">
        <v>36</v>
      </c>
      <c r="N1138" t="s">
        <v>256</v>
      </c>
      <c r="O1138" t="s">
        <v>21</v>
      </c>
      <c r="P1138" s="4">
        <v>1070000</v>
      </c>
      <c r="Q1138" s="3">
        <f>AVERAGE(Table1[[#This Row],[critic_score]],Table1[[#This Row],[user_score]])</f>
        <v>7.6999999999999993</v>
      </c>
      <c r="R1138" s="4">
        <f>Table1[[#This Row],[user_count]]+Table1[[#This Row],[critic_count]]</f>
        <v>65</v>
      </c>
      <c r="S1138" s="2">
        <f>100000*Table1[[#This Row],[review_count]]/Table1[[#This Row],[total sales]]</f>
        <v>6.0747663551401869</v>
      </c>
      <c r="T1138" s="2">
        <f>Table1[[#This Row],[total sales]]/(2017-Table1[[#This Row],[year_of_release]])</f>
        <v>107000</v>
      </c>
      <c r="U1138" s="9">
        <f>Table1[[#This Row],[na_sales]]/(2017-Table1[[#This Row],[year_of_release]])</f>
        <v>8000</v>
      </c>
      <c r="V1138" s="6">
        <f>Table1[[#This Row],[eu_sales]]/(2017-Table1[[#This Row],[year_of_release]])</f>
        <v>90000</v>
      </c>
      <c r="W1138" s="6">
        <f>Table1[[#This Row],[jp_sales]]/(2017-Table1[[#This Row],[year_of_release]])</f>
        <v>4000</v>
      </c>
      <c r="X1138" s="6">
        <f>Table1[[#This Row],[other_sales]]/(2017-Table1[[#This Row],[year_of_release]])</f>
        <v>5000</v>
      </c>
      <c r="Y1138" s="4">
        <v>522751172</v>
      </c>
      <c r="Z1138" s="4">
        <v>438594184</v>
      </c>
      <c r="AA1138" s="4">
        <v>128001000</v>
      </c>
      <c r="AB1138" s="1">
        <f>Table1[[#This Row],[na_sales]]/Table1[[#This Row],[NA population]]</f>
        <v>1.5303648137971081E-4</v>
      </c>
      <c r="AC1138" s="1">
        <f>Table1[[#This Row],[eu_sales]]/Table1[[#This Row],[Eu population]]</f>
        <v>2.0520107945617445E-3</v>
      </c>
      <c r="AD1138" s="1">
        <f>Table1[[#This Row],[jp_sales]]/Table1[[#This Row],[Jp population]]</f>
        <v>3.1249755861282333E-4</v>
      </c>
    </row>
    <row r="1139" spans="1:30" x14ac:dyDescent="0.25">
      <c r="A1139" t="s">
        <v>1253</v>
      </c>
      <c r="B1139" t="s">
        <v>45</v>
      </c>
      <c r="C1139">
        <v>2005</v>
      </c>
      <c r="D1139" t="s">
        <v>65</v>
      </c>
      <c r="E1139" t="s">
        <v>267</v>
      </c>
      <c r="F1139" s="4">
        <v>740000</v>
      </c>
      <c r="G1139" s="4">
        <v>150000</v>
      </c>
      <c r="H1139" s="4">
        <v>130000</v>
      </c>
      <c r="I1139" s="4">
        <v>50000</v>
      </c>
      <c r="J1139">
        <v>8.6</v>
      </c>
      <c r="K1139">
        <v>57</v>
      </c>
      <c r="L1139">
        <v>8.4</v>
      </c>
      <c r="M1139" s="4">
        <v>96</v>
      </c>
      <c r="N1139" t="s">
        <v>291</v>
      </c>
      <c r="O1139" t="s">
        <v>67</v>
      </c>
      <c r="P1139" s="4">
        <v>1070000</v>
      </c>
      <c r="Q1139" s="3">
        <f>AVERAGE(Table1[[#This Row],[critic_score]],Table1[[#This Row],[user_score]])</f>
        <v>8.5</v>
      </c>
      <c r="R1139" s="4">
        <f>Table1[[#This Row],[user_count]]+Table1[[#This Row],[critic_count]]</f>
        <v>153</v>
      </c>
      <c r="S1139" s="2">
        <f>100000*Table1[[#This Row],[review_count]]/Table1[[#This Row],[total sales]]</f>
        <v>14.299065420560748</v>
      </c>
      <c r="T1139" s="2">
        <f>Table1[[#This Row],[total sales]]/(2017-Table1[[#This Row],[year_of_release]])</f>
        <v>89166.666666666672</v>
      </c>
      <c r="U1139" s="9">
        <f>Table1[[#This Row],[na_sales]]/(2017-Table1[[#This Row],[year_of_release]])</f>
        <v>61666.666666666664</v>
      </c>
      <c r="V1139" s="6">
        <f>Table1[[#This Row],[eu_sales]]/(2017-Table1[[#This Row],[year_of_release]])</f>
        <v>12500</v>
      </c>
      <c r="W1139" s="6">
        <f>Table1[[#This Row],[jp_sales]]/(2017-Table1[[#This Row],[year_of_release]])</f>
        <v>10833.333333333334</v>
      </c>
      <c r="X1139" s="6">
        <f>Table1[[#This Row],[other_sales]]/(2017-Table1[[#This Row],[year_of_release]])</f>
        <v>4166.666666666667</v>
      </c>
      <c r="Y1139" s="4">
        <v>511054143</v>
      </c>
      <c r="Z1139" s="4">
        <v>435713800</v>
      </c>
      <c r="AA1139" s="4">
        <v>127773000</v>
      </c>
      <c r="AB1139" s="1">
        <f>Table1[[#This Row],[na_sales]]/Table1[[#This Row],[NA population]]</f>
        <v>1.4479874786965576E-3</v>
      </c>
      <c r="AC1139" s="1">
        <f>Table1[[#This Row],[eu_sales]]/Table1[[#This Row],[Eu population]]</f>
        <v>3.4426267885019938E-4</v>
      </c>
      <c r="AD1139" s="1">
        <f>Table1[[#This Row],[jp_sales]]/Table1[[#This Row],[Jp population]]</f>
        <v>1.0174293473582056E-3</v>
      </c>
    </row>
    <row r="1140" spans="1:30" x14ac:dyDescent="0.25">
      <c r="A1140" t="s">
        <v>1254</v>
      </c>
      <c r="B1140" t="s">
        <v>18</v>
      </c>
      <c r="C1140">
        <v>2009</v>
      </c>
      <c r="D1140" t="s">
        <v>19</v>
      </c>
      <c r="E1140" t="s">
        <v>100</v>
      </c>
      <c r="F1140" s="4">
        <v>600000</v>
      </c>
      <c r="G1140" s="4">
        <v>360000</v>
      </c>
      <c r="H1140" s="4">
        <v>0</v>
      </c>
      <c r="I1140" s="4">
        <v>110000</v>
      </c>
      <c r="J1140">
        <v>8.8000000000000007</v>
      </c>
      <c r="K1140">
        <v>44</v>
      </c>
      <c r="L1140">
        <v>8.8000000000000007</v>
      </c>
      <c r="M1140" s="4">
        <v>57</v>
      </c>
      <c r="N1140" t="s">
        <v>246</v>
      </c>
      <c r="O1140" t="s">
        <v>21</v>
      </c>
      <c r="P1140" s="4">
        <v>1070000</v>
      </c>
      <c r="Q1140" s="3">
        <f>AVERAGE(Table1[[#This Row],[critic_score]],Table1[[#This Row],[user_score]])</f>
        <v>8.8000000000000007</v>
      </c>
      <c r="R1140" s="4">
        <f>Table1[[#This Row],[user_count]]+Table1[[#This Row],[critic_count]]</f>
        <v>101</v>
      </c>
      <c r="S1140" s="2">
        <f>100000*Table1[[#This Row],[review_count]]/Table1[[#This Row],[total sales]]</f>
        <v>9.4392523364485985</v>
      </c>
      <c r="T1140" s="2">
        <f>Table1[[#This Row],[total sales]]/(2017-Table1[[#This Row],[year_of_release]])</f>
        <v>133750</v>
      </c>
      <c r="U1140" s="9">
        <f>Table1[[#This Row],[na_sales]]/(2017-Table1[[#This Row],[year_of_release]])</f>
        <v>75000</v>
      </c>
      <c r="V1140" s="6">
        <f>Table1[[#This Row],[eu_sales]]/(2017-Table1[[#This Row],[year_of_release]])</f>
        <v>45000</v>
      </c>
      <c r="W1140" s="6">
        <f>Table1[[#This Row],[jp_sales]]/(2017-Table1[[#This Row],[year_of_release]])</f>
        <v>0</v>
      </c>
      <c r="X1140" s="6">
        <f>Table1[[#This Row],[other_sales]]/(2017-Table1[[#This Row],[year_of_release]])</f>
        <v>13750</v>
      </c>
      <c r="Y1140" s="4">
        <v>534740514</v>
      </c>
      <c r="Z1140" s="4">
        <v>441041694</v>
      </c>
      <c r="AA1140" s="4">
        <v>128047000</v>
      </c>
      <c r="AB1140" s="1">
        <f>Table1[[#This Row],[na_sales]]/Table1[[#This Row],[NA population]]</f>
        <v>1.1220395393493601E-3</v>
      </c>
      <c r="AC1140" s="1">
        <f>Table1[[#This Row],[eu_sales]]/Table1[[#This Row],[Eu population]]</f>
        <v>8.1624935895516487E-4</v>
      </c>
      <c r="AD1140" s="1">
        <f>Table1[[#This Row],[jp_sales]]/Table1[[#This Row],[Jp population]]</f>
        <v>0</v>
      </c>
    </row>
    <row r="1141" spans="1:30" x14ac:dyDescent="0.25">
      <c r="A1141" t="s">
        <v>1255</v>
      </c>
      <c r="B1141" t="s">
        <v>118</v>
      </c>
      <c r="C1141">
        <v>2005</v>
      </c>
      <c r="D1141" t="s">
        <v>19</v>
      </c>
      <c r="E1141" t="s">
        <v>51</v>
      </c>
      <c r="F1141" s="4">
        <v>100000</v>
      </c>
      <c r="G1141" s="4">
        <v>630000</v>
      </c>
      <c r="H1141" s="4">
        <v>0</v>
      </c>
      <c r="I1141" s="4">
        <v>340000</v>
      </c>
      <c r="J1141">
        <v>7</v>
      </c>
      <c r="K1141">
        <v>31</v>
      </c>
      <c r="L1141">
        <v>5.6</v>
      </c>
      <c r="M1141" s="4">
        <v>5</v>
      </c>
      <c r="N1141" t="s">
        <v>1256</v>
      </c>
      <c r="O1141" t="s">
        <v>21</v>
      </c>
      <c r="P1141" s="4">
        <v>1070000</v>
      </c>
      <c r="Q1141" s="3">
        <f>AVERAGE(Table1[[#This Row],[critic_score]],Table1[[#This Row],[user_score]])</f>
        <v>6.3</v>
      </c>
      <c r="R1141" s="4">
        <f>Table1[[#This Row],[user_count]]+Table1[[#This Row],[critic_count]]</f>
        <v>36</v>
      </c>
      <c r="S1141" s="2">
        <f>100000*Table1[[#This Row],[review_count]]/Table1[[#This Row],[total sales]]</f>
        <v>3.3644859813084111</v>
      </c>
      <c r="T1141" s="2">
        <f>Table1[[#This Row],[total sales]]/(2017-Table1[[#This Row],[year_of_release]])</f>
        <v>89166.666666666672</v>
      </c>
      <c r="U1141" s="9">
        <f>Table1[[#This Row],[na_sales]]/(2017-Table1[[#This Row],[year_of_release]])</f>
        <v>8333.3333333333339</v>
      </c>
      <c r="V1141" s="6">
        <f>Table1[[#This Row],[eu_sales]]/(2017-Table1[[#This Row],[year_of_release]])</f>
        <v>52500</v>
      </c>
      <c r="W1141" s="6">
        <f>Table1[[#This Row],[jp_sales]]/(2017-Table1[[#This Row],[year_of_release]])</f>
        <v>0</v>
      </c>
      <c r="X1141" s="6">
        <f>Table1[[#This Row],[other_sales]]/(2017-Table1[[#This Row],[year_of_release]])</f>
        <v>28333.333333333332</v>
      </c>
      <c r="Y1141" s="4">
        <v>511054143</v>
      </c>
      <c r="Z1141" s="4">
        <v>435713800</v>
      </c>
      <c r="AA1141" s="4">
        <v>127773000</v>
      </c>
      <c r="AB1141" s="1">
        <f>Table1[[#This Row],[na_sales]]/Table1[[#This Row],[NA population]]</f>
        <v>1.9567398360764292E-4</v>
      </c>
      <c r="AC1141" s="1">
        <f>Table1[[#This Row],[eu_sales]]/Table1[[#This Row],[Eu population]]</f>
        <v>1.4459032511708373E-3</v>
      </c>
      <c r="AD1141" s="1">
        <f>Table1[[#This Row],[jp_sales]]/Table1[[#This Row],[Jp population]]</f>
        <v>0</v>
      </c>
    </row>
    <row r="1142" spans="1:30" x14ac:dyDescent="0.25">
      <c r="A1142" t="s">
        <v>1257</v>
      </c>
      <c r="B1142" t="s">
        <v>39</v>
      </c>
      <c r="C1142">
        <v>2008</v>
      </c>
      <c r="D1142" t="s">
        <v>65</v>
      </c>
      <c r="E1142" t="s">
        <v>267</v>
      </c>
      <c r="F1142" s="4">
        <v>490000</v>
      </c>
      <c r="G1142" s="4">
        <v>340000</v>
      </c>
      <c r="H1142" s="4">
        <v>90000</v>
      </c>
      <c r="I1142" s="4">
        <v>150000</v>
      </c>
      <c r="J1142">
        <v>7.5</v>
      </c>
      <c r="K1142">
        <v>32</v>
      </c>
      <c r="L1142">
        <v>8.6</v>
      </c>
      <c r="M1142" s="4">
        <v>95</v>
      </c>
      <c r="N1142" t="s">
        <v>1074</v>
      </c>
      <c r="O1142" t="s">
        <v>67</v>
      </c>
      <c r="P1142" s="4">
        <v>1070000</v>
      </c>
      <c r="Q1142" s="3">
        <f>AVERAGE(Table1[[#This Row],[critic_score]],Table1[[#This Row],[user_score]])</f>
        <v>8.0500000000000007</v>
      </c>
      <c r="R1142" s="4">
        <f>Table1[[#This Row],[user_count]]+Table1[[#This Row],[critic_count]]</f>
        <v>127</v>
      </c>
      <c r="S1142" s="2">
        <f>100000*Table1[[#This Row],[review_count]]/Table1[[#This Row],[total sales]]</f>
        <v>11.869158878504672</v>
      </c>
      <c r="T1142" s="2">
        <f>Table1[[#This Row],[total sales]]/(2017-Table1[[#This Row],[year_of_release]])</f>
        <v>118888.88888888889</v>
      </c>
      <c r="U1142" s="9">
        <f>Table1[[#This Row],[na_sales]]/(2017-Table1[[#This Row],[year_of_release]])</f>
        <v>54444.444444444445</v>
      </c>
      <c r="V1142" s="6">
        <f>Table1[[#This Row],[eu_sales]]/(2017-Table1[[#This Row],[year_of_release]])</f>
        <v>37777.777777777781</v>
      </c>
      <c r="W1142" s="6">
        <f>Table1[[#This Row],[jp_sales]]/(2017-Table1[[#This Row],[year_of_release]])</f>
        <v>10000</v>
      </c>
      <c r="X1142" s="6">
        <f>Table1[[#This Row],[other_sales]]/(2017-Table1[[#This Row],[year_of_release]])</f>
        <v>16666.666666666668</v>
      </c>
      <c r="Y1142" s="4">
        <v>528816311</v>
      </c>
      <c r="Z1142" s="4">
        <v>440001482</v>
      </c>
      <c r="AA1142" s="4">
        <v>128063000</v>
      </c>
      <c r="AB1142" s="1">
        <f>Table1[[#This Row],[na_sales]]/Table1[[#This Row],[NA population]]</f>
        <v>9.2659774255715046E-4</v>
      </c>
      <c r="AC1142" s="1">
        <f>Table1[[#This Row],[eu_sales]]/Table1[[#This Row],[Eu population]]</f>
        <v>7.7272467005008857E-4</v>
      </c>
      <c r="AD1142" s="1">
        <f>Table1[[#This Row],[jp_sales]]/Table1[[#This Row],[Jp population]]</f>
        <v>7.0277910091127028E-4</v>
      </c>
    </row>
    <row r="1143" spans="1:30" x14ac:dyDescent="0.25">
      <c r="A1143" t="s">
        <v>1258</v>
      </c>
      <c r="B1143" t="s">
        <v>39</v>
      </c>
      <c r="C1143">
        <v>2013</v>
      </c>
      <c r="D1143" t="s">
        <v>96</v>
      </c>
      <c r="E1143" t="s">
        <v>176</v>
      </c>
      <c r="F1143" s="4">
        <v>310000</v>
      </c>
      <c r="G1143" s="4">
        <v>200000</v>
      </c>
      <c r="H1143" s="4">
        <v>450000</v>
      </c>
      <c r="I1143" s="4">
        <v>110000</v>
      </c>
      <c r="J1143">
        <v>6.6</v>
      </c>
      <c r="K1143">
        <v>62</v>
      </c>
      <c r="L1143">
        <v>5.9</v>
      </c>
      <c r="M1143" s="4">
        <v>552</v>
      </c>
      <c r="N1143" t="s">
        <v>176</v>
      </c>
      <c r="O1143" t="s">
        <v>67</v>
      </c>
      <c r="P1143" s="4">
        <v>1070000</v>
      </c>
      <c r="Q1143" s="3">
        <f>AVERAGE(Table1[[#This Row],[critic_score]],Table1[[#This Row],[user_score]])</f>
        <v>6.25</v>
      </c>
      <c r="R1143" s="4">
        <f>Table1[[#This Row],[user_count]]+Table1[[#This Row],[critic_count]]</f>
        <v>614</v>
      </c>
      <c r="S1143" s="2">
        <f>100000*Table1[[#This Row],[review_count]]/Table1[[#This Row],[total sales]]</f>
        <v>57.383177570093459</v>
      </c>
      <c r="T1143" s="2">
        <f>Table1[[#This Row],[total sales]]/(2017-Table1[[#This Row],[year_of_release]])</f>
        <v>267500</v>
      </c>
      <c r="U1143" s="9">
        <f>Table1[[#This Row],[na_sales]]/(2017-Table1[[#This Row],[year_of_release]])</f>
        <v>77500</v>
      </c>
      <c r="V1143" s="6">
        <f>Table1[[#This Row],[eu_sales]]/(2017-Table1[[#This Row],[year_of_release]])</f>
        <v>50000</v>
      </c>
      <c r="W1143" s="6">
        <f>Table1[[#This Row],[jp_sales]]/(2017-Table1[[#This Row],[year_of_release]])</f>
        <v>112500</v>
      </c>
      <c r="X1143" s="6">
        <f>Table1[[#This Row],[other_sales]]/(2017-Table1[[#This Row],[year_of_release]])</f>
        <v>27500</v>
      </c>
      <c r="Y1143" s="4">
        <v>556861736</v>
      </c>
      <c r="Z1143" s="4">
        <v>442492884</v>
      </c>
      <c r="AA1143" s="4">
        <v>127445000</v>
      </c>
      <c r="AB1143" s="1">
        <f>Table1[[#This Row],[na_sales]]/Table1[[#This Row],[NA population]]</f>
        <v>5.5669114963215931E-4</v>
      </c>
      <c r="AC1143" s="1">
        <f>Table1[[#This Row],[eu_sales]]/Table1[[#This Row],[Eu population]]</f>
        <v>4.5198466965629217E-4</v>
      </c>
      <c r="AD1143" s="1">
        <f>Table1[[#This Row],[jp_sales]]/Table1[[#This Row],[Jp population]]</f>
        <v>3.5309349130997684E-3</v>
      </c>
    </row>
    <row r="1144" spans="1:30" x14ac:dyDescent="0.25">
      <c r="A1144" t="s">
        <v>1260</v>
      </c>
      <c r="B1144" t="s">
        <v>45</v>
      </c>
      <c r="C1144">
        <v>2002</v>
      </c>
      <c r="D1144" t="s">
        <v>23</v>
      </c>
      <c r="E1144" t="s">
        <v>100</v>
      </c>
      <c r="F1144" s="4">
        <v>520000</v>
      </c>
      <c r="G1144" s="4">
        <v>410000</v>
      </c>
      <c r="H1144" s="4">
        <v>0</v>
      </c>
      <c r="I1144" s="4">
        <v>140000</v>
      </c>
      <c r="J1144">
        <v>8.1</v>
      </c>
      <c r="K1144">
        <v>25</v>
      </c>
      <c r="L1144">
        <v>7.3</v>
      </c>
      <c r="M1144" s="4">
        <v>14</v>
      </c>
      <c r="N1144" t="s">
        <v>1261</v>
      </c>
      <c r="O1144" t="s">
        <v>21</v>
      </c>
      <c r="P1144" s="4">
        <v>1070000</v>
      </c>
      <c r="Q1144" s="3">
        <f>AVERAGE(Table1[[#This Row],[critic_score]],Table1[[#This Row],[user_score]])</f>
        <v>7.6999999999999993</v>
      </c>
      <c r="R1144" s="4">
        <f>Table1[[#This Row],[user_count]]+Table1[[#This Row],[critic_count]]</f>
        <v>39</v>
      </c>
      <c r="S1144" s="2">
        <f>100000*Table1[[#This Row],[review_count]]/Table1[[#This Row],[total sales]]</f>
        <v>3.6448598130841123</v>
      </c>
      <c r="T1144" s="2">
        <f>Table1[[#This Row],[total sales]]/(2017-Table1[[#This Row],[year_of_release]])</f>
        <v>71333.333333333328</v>
      </c>
      <c r="U1144" s="9">
        <f>Table1[[#This Row],[na_sales]]/(2017-Table1[[#This Row],[year_of_release]])</f>
        <v>34666.666666666664</v>
      </c>
      <c r="V1144" s="6">
        <f>Table1[[#This Row],[eu_sales]]/(2017-Table1[[#This Row],[year_of_release]])</f>
        <v>27333.333333333332</v>
      </c>
      <c r="W1144" s="6">
        <f>Table1[[#This Row],[jp_sales]]/(2017-Table1[[#This Row],[year_of_release]])</f>
        <v>0</v>
      </c>
      <c r="X1144" s="6">
        <f>Table1[[#This Row],[other_sales]]/(2017-Table1[[#This Row],[year_of_release]])</f>
        <v>9333.3333333333339</v>
      </c>
      <c r="Y1144" s="4">
        <v>495013192</v>
      </c>
      <c r="Z1144" s="4">
        <v>431019772</v>
      </c>
      <c r="AA1144" s="4">
        <v>127445000</v>
      </c>
      <c r="AB1144" s="1">
        <f>Table1[[#This Row],[na_sales]]/Table1[[#This Row],[NA population]]</f>
        <v>1.0504770547609971E-3</v>
      </c>
      <c r="AC1144" s="1">
        <f>Table1[[#This Row],[eu_sales]]/Table1[[#This Row],[Eu population]]</f>
        <v>9.5123246457473414E-4</v>
      </c>
      <c r="AD1144" s="1">
        <f>Table1[[#This Row],[jp_sales]]/Table1[[#This Row],[Jp population]]</f>
        <v>0</v>
      </c>
    </row>
    <row r="1145" spans="1:30" x14ac:dyDescent="0.25">
      <c r="A1145" t="s">
        <v>1033</v>
      </c>
      <c r="B1145" t="s">
        <v>118</v>
      </c>
      <c r="C1145">
        <v>2009</v>
      </c>
      <c r="D1145" t="s">
        <v>40</v>
      </c>
      <c r="E1145" t="s">
        <v>41</v>
      </c>
      <c r="F1145" s="4">
        <v>280000</v>
      </c>
      <c r="G1145" s="4">
        <v>490000</v>
      </c>
      <c r="H1145" s="4">
        <v>30000</v>
      </c>
      <c r="I1145" s="4">
        <v>270000</v>
      </c>
      <c r="J1145">
        <v>9</v>
      </c>
      <c r="K1145">
        <v>77</v>
      </c>
      <c r="L1145">
        <v>7.3</v>
      </c>
      <c r="M1145" s="4">
        <v>146</v>
      </c>
      <c r="N1145" t="s">
        <v>119</v>
      </c>
      <c r="O1145" t="s">
        <v>43</v>
      </c>
      <c r="P1145" s="4">
        <v>1070000</v>
      </c>
      <c r="Q1145" s="3">
        <f>AVERAGE(Table1[[#This Row],[critic_score]],Table1[[#This Row],[user_score]])</f>
        <v>8.15</v>
      </c>
      <c r="R1145" s="4">
        <f>Table1[[#This Row],[user_count]]+Table1[[#This Row],[critic_count]]</f>
        <v>223</v>
      </c>
      <c r="S1145" s="2">
        <f>100000*Table1[[#This Row],[review_count]]/Table1[[#This Row],[total sales]]</f>
        <v>20.841121495327101</v>
      </c>
      <c r="T1145" s="2">
        <f>Table1[[#This Row],[total sales]]/(2017-Table1[[#This Row],[year_of_release]])</f>
        <v>133750</v>
      </c>
      <c r="U1145" s="9">
        <f>Table1[[#This Row],[na_sales]]/(2017-Table1[[#This Row],[year_of_release]])</f>
        <v>35000</v>
      </c>
      <c r="V1145" s="6">
        <f>Table1[[#This Row],[eu_sales]]/(2017-Table1[[#This Row],[year_of_release]])</f>
        <v>61250</v>
      </c>
      <c r="W1145" s="6">
        <f>Table1[[#This Row],[jp_sales]]/(2017-Table1[[#This Row],[year_of_release]])</f>
        <v>3750</v>
      </c>
      <c r="X1145" s="6">
        <f>Table1[[#This Row],[other_sales]]/(2017-Table1[[#This Row],[year_of_release]])</f>
        <v>33750</v>
      </c>
      <c r="Y1145" s="4">
        <v>534740514</v>
      </c>
      <c r="Z1145" s="4">
        <v>441041694</v>
      </c>
      <c r="AA1145" s="4">
        <v>128047000</v>
      </c>
      <c r="AB1145" s="1">
        <f>Table1[[#This Row],[na_sales]]/Table1[[#This Row],[NA population]]</f>
        <v>5.2361845169636803E-4</v>
      </c>
      <c r="AC1145" s="1">
        <f>Table1[[#This Row],[eu_sales]]/Table1[[#This Row],[Eu population]]</f>
        <v>1.1110060719111967E-3</v>
      </c>
      <c r="AD1145" s="1">
        <f>Table1[[#This Row],[jp_sales]]/Table1[[#This Row],[Jp population]]</f>
        <v>2.3428897201808712E-4</v>
      </c>
    </row>
    <row r="1146" spans="1:30" x14ac:dyDescent="0.25">
      <c r="A1146" t="s">
        <v>748</v>
      </c>
      <c r="B1146" t="s">
        <v>39</v>
      </c>
      <c r="C1146">
        <v>2007</v>
      </c>
      <c r="D1146" t="s">
        <v>54</v>
      </c>
      <c r="E1146" t="s">
        <v>100</v>
      </c>
      <c r="F1146" s="4">
        <v>280000</v>
      </c>
      <c r="G1146" s="4">
        <v>580000</v>
      </c>
      <c r="H1146" s="4">
        <v>0</v>
      </c>
      <c r="I1146" s="4">
        <v>210000</v>
      </c>
      <c r="J1146">
        <v>8.9</v>
      </c>
      <c r="K1146">
        <v>21</v>
      </c>
      <c r="L1146">
        <v>8.4</v>
      </c>
      <c r="M1146" s="4">
        <v>188</v>
      </c>
      <c r="N1146" t="s">
        <v>381</v>
      </c>
      <c r="O1146" t="s">
        <v>43</v>
      </c>
      <c r="P1146" s="4">
        <v>1070000</v>
      </c>
      <c r="Q1146" s="3">
        <f>AVERAGE(Table1[[#This Row],[critic_score]],Table1[[#This Row],[user_score]])</f>
        <v>8.65</v>
      </c>
      <c r="R1146" s="4">
        <f>Table1[[#This Row],[user_count]]+Table1[[#This Row],[critic_count]]</f>
        <v>209</v>
      </c>
      <c r="S1146" s="2">
        <f>100000*Table1[[#This Row],[review_count]]/Table1[[#This Row],[total sales]]</f>
        <v>19.532710280373831</v>
      </c>
      <c r="T1146" s="2">
        <f>Table1[[#This Row],[total sales]]/(2017-Table1[[#This Row],[year_of_release]])</f>
        <v>107000</v>
      </c>
      <c r="U1146" s="9">
        <f>Table1[[#This Row],[na_sales]]/(2017-Table1[[#This Row],[year_of_release]])</f>
        <v>28000</v>
      </c>
      <c r="V1146" s="6">
        <f>Table1[[#This Row],[eu_sales]]/(2017-Table1[[#This Row],[year_of_release]])</f>
        <v>58000</v>
      </c>
      <c r="W1146" s="6">
        <f>Table1[[#This Row],[jp_sales]]/(2017-Table1[[#This Row],[year_of_release]])</f>
        <v>0</v>
      </c>
      <c r="X1146" s="6">
        <f>Table1[[#This Row],[other_sales]]/(2017-Table1[[#This Row],[year_of_release]])</f>
        <v>21000</v>
      </c>
      <c r="Y1146" s="4">
        <v>522751172</v>
      </c>
      <c r="Z1146" s="4">
        <v>438594184</v>
      </c>
      <c r="AA1146" s="4">
        <v>128001000</v>
      </c>
      <c r="AB1146" s="1">
        <f>Table1[[#This Row],[na_sales]]/Table1[[#This Row],[NA population]]</f>
        <v>5.3562768482898779E-4</v>
      </c>
      <c r="AC1146" s="1">
        <f>Table1[[#This Row],[eu_sales]]/Table1[[#This Row],[Eu population]]</f>
        <v>1.3224069564953464E-3</v>
      </c>
      <c r="AD1146" s="1">
        <f>Table1[[#This Row],[jp_sales]]/Table1[[#This Row],[Jp population]]</f>
        <v>0</v>
      </c>
    </row>
    <row r="1147" spans="1:30" x14ac:dyDescent="0.25">
      <c r="A1147" t="s">
        <v>1265</v>
      </c>
      <c r="B1147" t="s">
        <v>34</v>
      </c>
      <c r="C1147">
        <v>2008</v>
      </c>
      <c r="D1147" t="s">
        <v>40</v>
      </c>
      <c r="E1147" t="s">
        <v>41</v>
      </c>
      <c r="F1147" s="4">
        <v>530000</v>
      </c>
      <c r="G1147" s="4">
        <v>400000</v>
      </c>
      <c r="H1147" s="4">
        <v>30000</v>
      </c>
      <c r="I1147" s="4">
        <v>110000</v>
      </c>
      <c r="J1147">
        <v>8</v>
      </c>
      <c r="K1147">
        <v>56</v>
      </c>
      <c r="L1147">
        <v>8.3000000000000007</v>
      </c>
      <c r="M1147" s="4">
        <v>154</v>
      </c>
      <c r="N1147" t="s">
        <v>1266</v>
      </c>
      <c r="O1147" t="s">
        <v>67</v>
      </c>
      <c r="P1147" s="4">
        <v>1070000</v>
      </c>
      <c r="Q1147" s="3">
        <f>AVERAGE(Table1[[#This Row],[critic_score]],Table1[[#This Row],[user_score]])</f>
        <v>8.15</v>
      </c>
      <c r="R1147" s="4">
        <f>Table1[[#This Row],[user_count]]+Table1[[#This Row],[critic_count]]</f>
        <v>210</v>
      </c>
      <c r="S1147" s="2">
        <f>100000*Table1[[#This Row],[review_count]]/Table1[[#This Row],[total sales]]</f>
        <v>19.626168224299064</v>
      </c>
      <c r="T1147" s="2">
        <f>Table1[[#This Row],[total sales]]/(2017-Table1[[#This Row],[year_of_release]])</f>
        <v>118888.88888888889</v>
      </c>
      <c r="U1147" s="9">
        <f>Table1[[#This Row],[na_sales]]/(2017-Table1[[#This Row],[year_of_release]])</f>
        <v>58888.888888888891</v>
      </c>
      <c r="V1147" s="6">
        <f>Table1[[#This Row],[eu_sales]]/(2017-Table1[[#This Row],[year_of_release]])</f>
        <v>44444.444444444445</v>
      </c>
      <c r="W1147" s="6">
        <f>Table1[[#This Row],[jp_sales]]/(2017-Table1[[#This Row],[year_of_release]])</f>
        <v>3333.3333333333335</v>
      </c>
      <c r="X1147" s="6">
        <f>Table1[[#This Row],[other_sales]]/(2017-Table1[[#This Row],[year_of_release]])</f>
        <v>12222.222222222223</v>
      </c>
      <c r="Y1147" s="4">
        <v>528816311</v>
      </c>
      <c r="Z1147" s="4">
        <v>440001482</v>
      </c>
      <c r="AA1147" s="4">
        <v>128063000</v>
      </c>
      <c r="AB1147" s="1">
        <f>Table1[[#This Row],[na_sales]]/Table1[[#This Row],[NA population]]</f>
        <v>1.002238374602632E-3</v>
      </c>
      <c r="AC1147" s="1">
        <f>Table1[[#This Row],[eu_sales]]/Table1[[#This Row],[Eu population]]</f>
        <v>9.0908784711775132E-4</v>
      </c>
      <c r="AD1147" s="1">
        <f>Table1[[#This Row],[jp_sales]]/Table1[[#This Row],[Jp population]]</f>
        <v>2.3425970030375675E-4</v>
      </c>
    </row>
    <row r="1148" spans="1:30" x14ac:dyDescent="0.25">
      <c r="A1148" t="s">
        <v>1267</v>
      </c>
      <c r="B1148" t="s">
        <v>45</v>
      </c>
      <c r="C1148">
        <v>2005</v>
      </c>
      <c r="D1148" t="s">
        <v>19</v>
      </c>
      <c r="E1148" t="s">
        <v>100</v>
      </c>
      <c r="F1148" s="4">
        <v>520000</v>
      </c>
      <c r="G1148" s="4">
        <v>410000</v>
      </c>
      <c r="H1148" s="4">
        <v>0</v>
      </c>
      <c r="I1148" s="4">
        <v>140000</v>
      </c>
      <c r="J1148">
        <v>8.9</v>
      </c>
      <c r="K1148">
        <v>36</v>
      </c>
      <c r="L1148">
        <v>8.6999999999999993</v>
      </c>
      <c r="M1148" s="4">
        <v>37</v>
      </c>
      <c r="N1148" t="s">
        <v>141</v>
      </c>
      <c r="O1148" t="s">
        <v>21</v>
      </c>
      <c r="P1148" s="4">
        <v>1070000</v>
      </c>
      <c r="Q1148" s="3">
        <f>AVERAGE(Table1[[#This Row],[critic_score]],Table1[[#This Row],[user_score]])</f>
        <v>8.8000000000000007</v>
      </c>
      <c r="R1148" s="4">
        <f>Table1[[#This Row],[user_count]]+Table1[[#This Row],[critic_count]]</f>
        <v>73</v>
      </c>
      <c r="S1148" s="2">
        <f>100000*Table1[[#This Row],[review_count]]/Table1[[#This Row],[total sales]]</f>
        <v>6.8224299065420562</v>
      </c>
      <c r="T1148" s="2">
        <f>Table1[[#This Row],[total sales]]/(2017-Table1[[#This Row],[year_of_release]])</f>
        <v>89166.666666666672</v>
      </c>
      <c r="U1148" s="9">
        <f>Table1[[#This Row],[na_sales]]/(2017-Table1[[#This Row],[year_of_release]])</f>
        <v>43333.333333333336</v>
      </c>
      <c r="V1148" s="6">
        <f>Table1[[#This Row],[eu_sales]]/(2017-Table1[[#This Row],[year_of_release]])</f>
        <v>34166.666666666664</v>
      </c>
      <c r="W1148" s="6">
        <f>Table1[[#This Row],[jp_sales]]/(2017-Table1[[#This Row],[year_of_release]])</f>
        <v>0</v>
      </c>
      <c r="X1148" s="6">
        <f>Table1[[#This Row],[other_sales]]/(2017-Table1[[#This Row],[year_of_release]])</f>
        <v>11666.666666666666</v>
      </c>
      <c r="Y1148" s="4">
        <v>511054143</v>
      </c>
      <c r="Z1148" s="4">
        <v>435713800</v>
      </c>
      <c r="AA1148" s="4">
        <v>127773000</v>
      </c>
      <c r="AB1148" s="1">
        <f>Table1[[#This Row],[na_sales]]/Table1[[#This Row],[NA population]]</f>
        <v>1.0175047147597432E-3</v>
      </c>
      <c r="AC1148" s="1">
        <f>Table1[[#This Row],[eu_sales]]/Table1[[#This Row],[Eu population]]</f>
        <v>9.409846555238783E-4</v>
      </c>
      <c r="AD1148" s="1">
        <f>Table1[[#This Row],[jp_sales]]/Table1[[#This Row],[Jp population]]</f>
        <v>0</v>
      </c>
    </row>
    <row r="1149" spans="1:30" x14ac:dyDescent="0.25">
      <c r="A1149" t="s">
        <v>1271</v>
      </c>
      <c r="B1149" t="s">
        <v>18</v>
      </c>
      <c r="C1149">
        <v>2007</v>
      </c>
      <c r="D1149" t="s">
        <v>191</v>
      </c>
      <c r="E1149" t="s">
        <v>20</v>
      </c>
      <c r="F1149" s="4">
        <v>430000</v>
      </c>
      <c r="G1149" s="4">
        <v>460000</v>
      </c>
      <c r="H1149" s="4">
        <v>90000</v>
      </c>
      <c r="I1149" s="4">
        <v>90000</v>
      </c>
      <c r="J1149">
        <v>7.2</v>
      </c>
      <c r="K1149">
        <v>42</v>
      </c>
      <c r="L1149">
        <v>8.1</v>
      </c>
      <c r="M1149" s="4">
        <v>61</v>
      </c>
      <c r="N1149" t="s">
        <v>1272</v>
      </c>
      <c r="O1149" t="s">
        <v>21</v>
      </c>
      <c r="P1149" s="4">
        <v>1070000</v>
      </c>
      <c r="Q1149" s="3">
        <f>AVERAGE(Table1[[#This Row],[critic_score]],Table1[[#This Row],[user_score]])</f>
        <v>7.65</v>
      </c>
      <c r="R1149" s="4">
        <f>Table1[[#This Row],[user_count]]+Table1[[#This Row],[critic_count]]</f>
        <v>103</v>
      </c>
      <c r="S1149" s="2">
        <f>100000*Table1[[#This Row],[review_count]]/Table1[[#This Row],[total sales]]</f>
        <v>9.6261682242990663</v>
      </c>
      <c r="T1149" s="2">
        <f>Table1[[#This Row],[total sales]]/(2017-Table1[[#This Row],[year_of_release]])</f>
        <v>107000</v>
      </c>
      <c r="U1149" s="9">
        <f>Table1[[#This Row],[na_sales]]/(2017-Table1[[#This Row],[year_of_release]])</f>
        <v>43000</v>
      </c>
      <c r="V1149" s="6">
        <f>Table1[[#This Row],[eu_sales]]/(2017-Table1[[#This Row],[year_of_release]])</f>
        <v>46000</v>
      </c>
      <c r="W1149" s="6">
        <f>Table1[[#This Row],[jp_sales]]/(2017-Table1[[#This Row],[year_of_release]])</f>
        <v>9000</v>
      </c>
      <c r="X1149" s="6">
        <f>Table1[[#This Row],[other_sales]]/(2017-Table1[[#This Row],[year_of_release]])</f>
        <v>9000</v>
      </c>
      <c r="Y1149" s="4">
        <v>522751172</v>
      </c>
      <c r="Z1149" s="4">
        <v>438594184</v>
      </c>
      <c r="AA1149" s="4">
        <v>128001000</v>
      </c>
      <c r="AB1149" s="1">
        <f>Table1[[#This Row],[na_sales]]/Table1[[#This Row],[NA population]]</f>
        <v>8.225710874159456E-4</v>
      </c>
      <c r="AC1149" s="1">
        <f>Table1[[#This Row],[eu_sales]]/Table1[[#This Row],[Eu population]]</f>
        <v>1.0488055172204471E-3</v>
      </c>
      <c r="AD1149" s="1">
        <f>Table1[[#This Row],[jp_sales]]/Table1[[#This Row],[Jp population]]</f>
        <v>7.0311950687885246E-4</v>
      </c>
    </row>
    <row r="1150" spans="1:30" x14ac:dyDescent="0.25">
      <c r="A1150" t="s">
        <v>1259</v>
      </c>
      <c r="B1150" t="s">
        <v>45</v>
      </c>
      <c r="C1150">
        <v>2006</v>
      </c>
      <c r="D1150" t="s">
        <v>65</v>
      </c>
      <c r="E1150" t="s">
        <v>549</v>
      </c>
      <c r="F1150" s="4">
        <v>880000</v>
      </c>
      <c r="G1150" s="4">
        <v>40000</v>
      </c>
      <c r="H1150" s="4">
        <v>0</v>
      </c>
      <c r="I1150" s="4">
        <v>140000</v>
      </c>
      <c r="J1150">
        <v>7.5</v>
      </c>
      <c r="K1150">
        <v>43</v>
      </c>
      <c r="L1150">
        <v>8.5</v>
      </c>
      <c r="M1150" s="4">
        <v>84</v>
      </c>
      <c r="N1150" t="s">
        <v>550</v>
      </c>
      <c r="O1150" t="s">
        <v>43</v>
      </c>
      <c r="P1150" s="4">
        <v>1060000</v>
      </c>
      <c r="Q1150" s="3">
        <f>AVERAGE(Table1[[#This Row],[critic_score]],Table1[[#This Row],[user_score]])</f>
        <v>8</v>
      </c>
      <c r="R1150" s="4">
        <f>Table1[[#This Row],[user_count]]+Table1[[#This Row],[critic_count]]</f>
        <v>127</v>
      </c>
      <c r="S1150" s="2">
        <f>100000*Table1[[#This Row],[review_count]]/Table1[[#This Row],[total sales]]</f>
        <v>11.981132075471699</v>
      </c>
      <c r="T1150" s="2">
        <f>Table1[[#This Row],[total sales]]/(2017-Table1[[#This Row],[year_of_release]])</f>
        <v>96363.636363636368</v>
      </c>
      <c r="U1150" s="9">
        <f>Table1[[#This Row],[na_sales]]/(2017-Table1[[#This Row],[year_of_release]])</f>
        <v>80000</v>
      </c>
      <c r="V1150" s="6">
        <f>Table1[[#This Row],[eu_sales]]/(2017-Table1[[#This Row],[year_of_release]])</f>
        <v>3636.3636363636365</v>
      </c>
      <c r="W1150" s="6">
        <f>Table1[[#This Row],[jp_sales]]/(2017-Table1[[#This Row],[year_of_release]])</f>
        <v>0</v>
      </c>
      <c r="X1150" s="6">
        <f>Table1[[#This Row],[other_sales]]/(2017-Table1[[#This Row],[year_of_release]])</f>
        <v>12727.272727272728</v>
      </c>
      <c r="Y1150" s="4">
        <v>516818555</v>
      </c>
      <c r="Z1150" s="4">
        <v>437126892</v>
      </c>
      <c r="AA1150" s="4">
        <v>127854000</v>
      </c>
      <c r="AB1150" s="1">
        <f>Table1[[#This Row],[na_sales]]/Table1[[#This Row],[NA population]]</f>
        <v>1.7027252436786059E-3</v>
      </c>
      <c r="AC1150" s="1">
        <f>Table1[[#This Row],[eu_sales]]/Table1[[#This Row],[Eu population]]</f>
        <v>9.1506609938790949E-5</v>
      </c>
      <c r="AD1150" s="1">
        <f>Table1[[#This Row],[jp_sales]]/Table1[[#This Row],[Jp population]]</f>
        <v>0</v>
      </c>
    </row>
    <row r="1151" spans="1:30" x14ac:dyDescent="0.25">
      <c r="A1151" t="s">
        <v>1262</v>
      </c>
      <c r="B1151" t="s">
        <v>26</v>
      </c>
      <c r="C1151">
        <v>2008</v>
      </c>
      <c r="D1151" t="s">
        <v>73</v>
      </c>
      <c r="E1151" t="s">
        <v>100</v>
      </c>
      <c r="F1151" s="4">
        <v>660000</v>
      </c>
      <c r="G1151" s="4">
        <v>300000</v>
      </c>
      <c r="H1151" s="4">
        <v>0</v>
      </c>
      <c r="I1151" s="4">
        <v>100000</v>
      </c>
      <c r="J1151">
        <v>6.5</v>
      </c>
      <c r="K1151">
        <v>20</v>
      </c>
      <c r="L1151">
        <v>6.5</v>
      </c>
      <c r="M1151" s="4">
        <v>21</v>
      </c>
      <c r="N1151" t="s">
        <v>803</v>
      </c>
      <c r="O1151" t="s">
        <v>21</v>
      </c>
      <c r="P1151" s="4">
        <v>1060000</v>
      </c>
      <c r="Q1151" s="3">
        <f>AVERAGE(Table1[[#This Row],[critic_score]],Table1[[#This Row],[user_score]])</f>
        <v>6.5</v>
      </c>
      <c r="R1151" s="4">
        <f>Table1[[#This Row],[user_count]]+Table1[[#This Row],[critic_count]]</f>
        <v>41</v>
      </c>
      <c r="S1151" s="2">
        <f>100000*Table1[[#This Row],[review_count]]/Table1[[#This Row],[total sales]]</f>
        <v>3.8679245283018866</v>
      </c>
      <c r="T1151" s="2">
        <f>Table1[[#This Row],[total sales]]/(2017-Table1[[#This Row],[year_of_release]])</f>
        <v>117777.77777777778</v>
      </c>
      <c r="U1151" s="9">
        <f>Table1[[#This Row],[na_sales]]/(2017-Table1[[#This Row],[year_of_release]])</f>
        <v>73333.333333333328</v>
      </c>
      <c r="V1151" s="6">
        <f>Table1[[#This Row],[eu_sales]]/(2017-Table1[[#This Row],[year_of_release]])</f>
        <v>33333.333333333336</v>
      </c>
      <c r="W1151" s="6">
        <f>Table1[[#This Row],[jp_sales]]/(2017-Table1[[#This Row],[year_of_release]])</f>
        <v>0</v>
      </c>
      <c r="X1151" s="6">
        <f>Table1[[#This Row],[other_sales]]/(2017-Table1[[#This Row],[year_of_release]])</f>
        <v>11111.111111111111</v>
      </c>
      <c r="Y1151" s="4">
        <v>528816311</v>
      </c>
      <c r="Z1151" s="4">
        <v>440001482</v>
      </c>
      <c r="AA1151" s="4">
        <v>128063000</v>
      </c>
      <c r="AB1151" s="1">
        <f>Table1[[#This Row],[na_sales]]/Table1[[#This Row],[NA population]]</f>
        <v>1.2480704287504475E-3</v>
      </c>
      <c r="AC1151" s="1">
        <f>Table1[[#This Row],[eu_sales]]/Table1[[#This Row],[Eu population]]</f>
        <v>6.8181588533831352E-4</v>
      </c>
      <c r="AD1151" s="1">
        <f>Table1[[#This Row],[jp_sales]]/Table1[[#This Row],[Jp population]]</f>
        <v>0</v>
      </c>
    </row>
    <row r="1152" spans="1:30" x14ac:dyDescent="0.25">
      <c r="A1152" t="s">
        <v>1263</v>
      </c>
      <c r="B1152" t="s">
        <v>34</v>
      </c>
      <c r="C1152">
        <v>2009</v>
      </c>
      <c r="D1152" t="s">
        <v>29</v>
      </c>
      <c r="E1152" t="s">
        <v>55</v>
      </c>
      <c r="F1152" s="4">
        <v>560000</v>
      </c>
      <c r="G1152" s="4">
        <v>390000</v>
      </c>
      <c r="H1152" s="4">
        <v>0</v>
      </c>
      <c r="I1152" s="4">
        <v>110000</v>
      </c>
      <c r="J1152">
        <v>8.4</v>
      </c>
      <c r="K1152">
        <v>72</v>
      </c>
      <c r="L1152">
        <v>8</v>
      </c>
      <c r="M1152" s="4">
        <v>42</v>
      </c>
      <c r="N1152" t="s">
        <v>1264</v>
      </c>
      <c r="O1152" t="s">
        <v>67</v>
      </c>
      <c r="P1152" s="4">
        <v>1060000</v>
      </c>
      <c r="Q1152" s="3">
        <f>AVERAGE(Table1[[#This Row],[critic_score]],Table1[[#This Row],[user_score]])</f>
        <v>8.1999999999999993</v>
      </c>
      <c r="R1152" s="4">
        <f>Table1[[#This Row],[user_count]]+Table1[[#This Row],[critic_count]]</f>
        <v>114</v>
      </c>
      <c r="S1152" s="2">
        <f>100000*Table1[[#This Row],[review_count]]/Table1[[#This Row],[total sales]]</f>
        <v>10.754716981132075</v>
      </c>
      <c r="T1152" s="2">
        <f>Table1[[#This Row],[total sales]]/(2017-Table1[[#This Row],[year_of_release]])</f>
        <v>132500</v>
      </c>
      <c r="U1152" s="9">
        <f>Table1[[#This Row],[na_sales]]/(2017-Table1[[#This Row],[year_of_release]])</f>
        <v>70000</v>
      </c>
      <c r="V1152" s="6">
        <f>Table1[[#This Row],[eu_sales]]/(2017-Table1[[#This Row],[year_of_release]])</f>
        <v>48750</v>
      </c>
      <c r="W1152" s="6">
        <f>Table1[[#This Row],[jp_sales]]/(2017-Table1[[#This Row],[year_of_release]])</f>
        <v>0</v>
      </c>
      <c r="X1152" s="6">
        <f>Table1[[#This Row],[other_sales]]/(2017-Table1[[#This Row],[year_of_release]])</f>
        <v>13750</v>
      </c>
      <c r="Y1152" s="4">
        <v>534740514</v>
      </c>
      <c r="Z1152" s="4">
        <v>441041694</v>
      </c>
      <c r="AA1152" s="4">
        <v>128047000</v>
      </c>
      <c r="AB1152" s="1">
        <f>Table1[[#This Row],[na_sales]]/Table1[[#This Row],[NA population]]</f>
        <v>1.0472369033927361E-3</v>
      </c>
      <c r="AC1152" s="1">
        <f>Table1[[#This Row],[eu_sales]]/Table1[[#This Row],[Eu population]]</f>
        <v>8.8427013886809534E-4</v>
      </c>
      <c r="AD1152" s="1">
        <f>Table1[[#This Row],[jp_sales]]/Table1[[#This Row],[Jp population]]</f>
        <v>0</v>
      </c>
    </row>
    <row r="1153" spans="1:30" x14ac:dyDescent="0.25">
      <c r="A1153" t="s">
        <v>632</v>
      </c>
      <c r="B1153" t="s">
        <v>200</v>
      </c>
      <c r="C1153">
        <v>2016</v>
      </c>
      <c r="D1153" t="s">
        <v>54</v>
      </c>
      <c r="E1153" t="s">
        <v>55</v>
      </c>
      <c r="F1153" s="4">
        <v>630000</v>
      </c>
      <c r="G1153" s="4">
        <v>330000</v>
      </c>
      <c r="H1153" s="4">
        <v>0</v>
      </c>
      <c r="I1153" s="4">
        <v>100000</v>
      </c>
      <c r="J1153">
        <v>9.1</v>
      </c>
      <c r="K1153">
        <v>18</v>
      </c>
      <c r="L1153">
        <v>5.6</v>
      </c>
      <c r="M1153" s="4">
        <v>668</v>
      </c>
      <c r="N1153" t="s">
        <v>164</v>
      </c>
      <c r="O1153" t="s">
        <v>67</v>
      </c>
      <c r="P1153" s="4">
        <v>1060000</v>
      </c>
      <c r="Q1153" s="3">
        <f>AVERAGE(Table1[[#This Row],[critic_score]],Table1[[#This Row],[user_score]])</f>
        <v>7.35</v>
      </c>
      <c r="R1153" s="4">
        <f>Table1[[#This Row],[user_count]]+Table1[[#This Row],[critic_count]]</f>
        <v>686</v>
      </c>
      <c r="S1153" s="2">
        <f>100000*Table1[[#This Row],[review_count]]/Table1[[#This Row],[total sales]]</f>
        <v>64.716981132075475</v>
      </c>
      <c r="T1153" s="2">
        <f>Table1[[#This Row],[total sales]]/(2017-Table1[[#This Row],[year_of_release]])</f>
        <v>1060000</v>
      </c>
      <c r="U1153" s="9">
        <f>Table1[[#This Row],[na_sales]]/(2017-Table1[[#This Row],[year_of_release]])</f>
        <v>630000</v>
      </c>
      <c r="V1153" s="6">
        <f>Table1[[#This Row],[eu_sales]]/(2017-Table1[[#This Row],[year_of_release]])</f>
        <v>330000</v>
      </c>
      <c r="W1153" s="6">
        <f>Table1[[#This Row],[jp_sales]]/(2017-Table1[[#This Row],[year_of_release]])</f>
        <v>0</v>
      </c>
      <c r="X1153" s="6">
        <f>Table1[[#This Row],[other_sales]]/(2017-Table1[[#This Row],[year_of_release]])</f>
        <v>100000</v>
      </c>
      <c r="Y1153" s="4">
        <v>573178249</v>
      </c>
      <c r="Z1153" s="4">
        <v>445623395</v>
      </c>
      <c r="AA1153" s="4">
        <v>126994511</v>
      </c>
      <c r="AB1153" s="1">
        <f>Table1[[#This Row],[na_sales]]/Table1[[#This Row],[NA population]]</f>
        <v>1.0991345207169577E-3</v>
      </c>
      <c r="AC1153" s="1">
        <f>Table1[[#This Row],[eu_sales]]/Table1[[#This Row],[Eu population]]</f>
        <v>7.4053562650138686E-4</v>
      </c>
      <c r="AD1153" s="1">
        <f>Table1[[#This Row],[jp_sales]]/Table1[[#This Row],[Jp population]]</f>
        <v>0</v>
      </c>
    </row>
    <row r="1154" spans="1:30" x14ac:dyDescent="0.25">
      <c r="A1154" t="s">
        <v>1268</v>
      </c>
      <c r="B1154" t="s">
        <v>34</v>
      </c>
      <c r="C1154">
        <v>2010</v>
      </c>
      <c r="D1154" t="s">
        <v>54</v>
      </c>
      <c r="E1154" t="s">
        <v>403</v>
      </c>
      <c r="F1154" s="4">
        <v>550000</v>
      </c>
      <c r="G1154" s="4">
        <v>400000</v>
      </c>
      <c r="H1154" s="4">
        <v>0</v>
      </c>
      <c r="I1154" s="4">
        <v>110000</v>
      </c>
      <c r="J1154">
        <v>6.4</v>
      </c>
      <c r="K1154">
        <v>64</v>
      </c>
      <c r="L1154">
        <v>7.3</v>
      </c>
      <c r="M1154" s="4">
        <v>247</v>
      </c>
      <c r="N1154" t="s">
        <v>812</v>
      </c>
      <c r="O1154" t="s">
        <v>43</v>
      </c>
      <c r="P1154" s="4">
        <v>1060000</v>
      </c>
      <c r="Q1154" s="3">
        <f>AVERAGE(Table1[[#This Row],[critic_score]],Table1[[#This Row],[user_score]])</f>
        <v>6.85</v>
      </c>
      <c r="R1154" s="4">
        <f>Table1[[#This Row],[user_count]]+Table1[[#This Row],[critic_count]]</f>
        <v>311</v>
      </c>
      <c r="S1154" s="2">
        <f>100000*Table1[[#This Row],[review_count]]/Table1[[#This Row],[total sales]]</f>
        <v>29.339622641509433</v>
      </c>
      <c r="T1154" s="2">
        <f>Table1[[#This Row],[total sales]]/(2017-Table1[[#This Row],[year_of_release]])</f>
        <v>151428.57142857142</v>
      </c>
      <c r="U1154" s="9">
        <f>Table1[[#This Row],[na_sales]]/(2017-Table1[[#This Row],[year_of_release]])</f>
        <v>78571.428571428565</v>
      </c>
      <c r="V1154" s="6">
        <f>Table1[[#This Row],[eu_sales]]/(2017-Table1[[#This Row],[year_of_release]])</f>
        <v>57142.857142857145</v>
      </c>
      <c r="W1154" s="6">
        <f>Table1[[#This Row],[jp_sales]]/(2017-Table1[[#This Row],[year_of_release]])</f>
        <v>0</v>
      </c>
      <c r="X1154" s="6">
        <f>Table1[[#This Row],[other_sales]]/(2017-Table1[[#This Row],[year_of_release]])</f>
        <v>15714.285714285714</v>
      </c>
      <c r="Y1154" s="4">
        <v>540520772</v>
      </c>
      <c r="Z1154" s="4">
        <v>441654761</v>
      </c>
      <c r="AA1154" s="4">
        <v>128070000</v>
      </c>
      <c r="AB1154" s="1">
        <f>Table1[[#This Row],[na_sales]]/Table1[[#This Row],[NA population]]</f>
        <v>1.0175372131674524E-3</v>
      </c>
      <c r="AC1154" s="1">
        <f>Table1[[#This Row],[eu_sales]]/Table1[[#This Row],[Eu population]]</f>
        <v>9.0568479120278289E-4</v>
      </c>
      <c r="AD1154" s="1">
        <f>Table1[[#This Row],[jp_sales]]/Table1[[#This Row],[Jp population]]</f>
        <v>0</v>
      </c>
    </row>
    <row r="1155" spans="1:30" x14ac:dyDescent="0.25">
      <c r="A1155" t="s">
        <v>364</v>
      </c>
      <c r="B1155" t="s">
        <v>159</v>
      </c>
      <c r="C1155">
        <v>2004</v>
      </c>
      <c r="D1155" t="s">
        <v>40</v>
      </c>
      <c r="E1155" t="s">
        <v>55</v>
      </c>
      <c r="F1155" s="4">
        <v>760000</v>
      </c>
      <c r="G1155" s="4">
        <v>280000</v>
      </c>
      <c r="H1155" s="4">
        <v>0</v>
      </c>
      <c r="I1155" s="4">
        <v>20000</v>
      </c>
      <c r="J1155">
        <v>6.5</v>
      </c>
      <c r="K1155">
        <v>12</v>
      </c>
      <c r="L1155">
        <v>7.7</v>
      </c>
      <c r="M1155" s="4">
        <v>6</v>
      </c>
      <c r="N1155" t="s">
        <v>608</v>
      </c>
      <c r="O1155" t="s">
        <v>21</v>
      </c>
      <c r="P1155" s="4">
        <v>1060000</v>
      </c>
      <c r="Q1155" s="3">
        <f>AVERAGE(Table1[[#This Row],[critic_score]],Table1[[#This Row],[user_score]])</f>
        <v>7.1</v>
      </c>
      <c r="R1155" s="4">
        <f>Table1[[#This Row],[user_count]]+Table1[[#This Row],[critic_count]]</f>
        <v>18</v>
      </c>
      <c r="S1155" s="2">
        <f>100000*Table1[[#This Row],[review_count]]/Table1[[#This Row],[total sales]]</f>
        <v>1.6981132075471699</v>
      </c>
      <c r="T1155" s="2">
        <f>Table1[[#This Row],[total sales]]/(2017-Table1[[#This Row],[year_of_release]])</f>
        <v>81538.461538461532</v>
      </c>
      <c r="U1155" s="9">
        <f>Table1[[#This Row],[na_sales]]/(2017-Table1[[#This Row],[year_of_release]])</f>
        <v>58461.538461538461</v>
      </c>
      <c r="V1155" s="6">
        <f>Table1[[#This Row],[eu_sales]]/(2017-Table1[[#This Row],[year_of_release]])</f>
        <v>21538.461538461539</v>
      </c>
      <c r="W1155" s="6">
        <f>Table1[[#This Row],[jp_sales]]/(2017-Table1[[#This Row],[year_of_release]])</f>
        <v>0</v>
      </c>
      <c r="X1155" s="6">
        <f>Table1[[#This Row],[other_sales]]/(2017-Table1[[#This Row],[year_of_release]])</f>
        <v>1538.4615384615386</v>
      </c>
      <c r="Y1155" s="4">
        <v>505524224</v>
      </c>
      <c r="Z1155" s="4">
        <v>434174638</v>
      </c>
      <c r="AA1155" s="4">
        <v>127761000</v>
      </c>
      <c r="AB1155" s="1">
        <f>Table1[[#This Row],[na_sales]]/Table1[[#This Row],[NA population]]</f>
        <v>1.5033898751407805E-3</v>
      </c>
      <c r="AC1155" s="1">
        <f>Table1[[#This Row],[eu_sales]]/Table1[[#This Row],[Eu population]]</f>
        <v>6.4490178719283004E-4</v>
      </c>
      <c r="AD1155" s="1">
        <f>Table1[[#This Row],[jp_sales]]/Table1[[#This Row],[Jp population]]</f>
        <v>0</v>
      </c>
    </row>
    <row r="1156" spans="1:30" x14ac:dyDescent="0.25">
      <c r="A1156" t="s">
        <v>1273</v>
      </c>
      <c r="B1156" t="s">
        <v>34</v>
      </c>
      <c r="C1156">
        <v>2010</v>
      </c>
      <c r="D1156" t="s">
        <v>40</v>
      </c>
      <c r="E1156" t="s">
        <v>425</v>
      </c>
      <c r="F1156" s="4">
        <v>670000</v>
      </c>
      <c r="G1156" s="4">
        <v>280000</v>
      </c>
      <c r="H1156" s="4">
        <v>10000</v>
      </c>
      <c r="I1156" s="4">
        <v>100000</v>
      </c>
      <c r="J1156">
        <v>8.3000000000000007</v>
      </c>
      <c r="K1156">
        <v>81</v>
      </c>
      <c r="L1156">
        <v>7.9</v>
      </c>
      <c r="M1156" s="4">
        <v>292</v>
      </c>
      <c r="N1156" t="s">
        <v>1274</v>
      </c>
      <c r="O1156" t="s">
        <v>43</v>
      </c>
      <c r="P1156" s="4">
        <v>1060000</v>
      </c>
      <c r="Q1156" s="3">
        <f>AVERAGE(Table1[[#This Row],[critic_score]],Table1[[#This Row],[user_score]])</f>
        <v>8.1000000000000014</v>
      </c>
      <c r="R1156" s="4">
        <f>Table1[[#This Row],[user_count]]+Table1[[#This Row],[critic_count]]</f>
        <v>373</v>
      </c>
      <c r="S1156" s="2">
        <f>100000*Table1[[#This Row],[review_count]]/Table1[[#This Row],[total sales]]</f>
        <v>35.188679245283019</v>
      </c>
      <c r="T1156" s="2">
        <f>Table1[[#This Row],[total sales]]/(2017-Table1[[#This Row],[year_of_release]])</f>
        <v>151428.57142857142</v>
      </c>
      <c r="U1156" s="9">
        <f>Table1[[#This Row],[na_sales]]/(2017-Table1[[#This Row],[year_of_release]])</f>
        <v>95714.28571428571</v>
      </c>
      <c r="V1156" s="6">
        <f>Table1[[#This Row],[eu_sales]]/(2017-Table1[[#This Row],[year_of_release]])</f>
        <v>40000</v>
      </c>
      <c r="W1156" s="6">
        <f>Table1[[#This Row],[jp_sales]]/(2017-Table1[[#This Row],[year_of_release]])</f>
        <v>1428.5714285714287</v>
      </c>
      <c r="X1156" s="6">
        <f>Table1[[#This Row],[other_sales]]/(2017-Table1[[#This Row],[year_of_release]])</f>
        <v>14285.714285714286</v>
      </c>
      <c r="Y1156" s="4">
        <v>540520772</v>
      </c>
      <c r="Z1156" s="4">
        <v>441654761</v>
      </c>
      <c r="AA1156" s="4">
        <v>128070000</v>
      </c>
      <c r="AB1156" s="1">
        <f>Table1[[#This Row],[na_sales]]/Table1[[#This Row],[NA population]]</f>
        <v>1.2395453324039877E-3</v>
      </c>
      <c r="AC1156" s="1">
        <f>Table1[[#This Row],[eu_sales]]/Table1[[#This Row],[Eu population]]</f>
        <v>6.3397935384194805E-4</v>
      </c>
      <c r="AD1156" s="1">
        <f>Table1[[#This Row],[jp_sales]]/Table1[[#This Row],[Jp population]]</f>
        <v>7.808229874287499E-5</v>
      </c>
    </row>
    <row r="1157" spans="1:30" x14ac:dyDescent="0.25">
      <c r="A1157" t="s">
        <v>1275</v>
      </c>
      <c r="B1157" t="s">
        <v>34</v>
      </c>
      <c r="C1157">
        <v>2008</v>
      </c>
      <c r="D1157" t="s">
        <v>54</v>
      </c>
      <c r="E1157" t="s">
        <v>100</v>
      </c>
      <c r="F1157" s="4">
        <v>650000</v>
      </c>
      <c r="G1157" s="4">
        <v>300000</v>
      </c>
      <c r="H1157" s="4">
        <v>10000</v>
      </c>
      <c r="I1157" s="4">
        <v>100000</v>
      </c>
      <c r="J1157">
        <v>7.2</v>
      </c>
      <c r="K1157">
        <v>69</v>
      </c>
      <c r="L1157">
        <v>7.2</v>
      </c>
      <c r="M1157" s="4">
        <v>152</v>
      </c>
      <c r="N1157" t="s">
        <v>340</v>
      </c>
      <c r="O1157" t="s">
        <v>67</v>
      </c>
      <c r="P1157" s="4">
        <v>1060000</v>
      </c>
      <c r="Q1157" s="3">
        <f>AVERAGE(Table1[[#This Row],[critic_score]],Table1[[#This Row],[user_score]])</f>
        <v>7.2</v>
      </c>
      <c r="R1157" s="4">
        <f>Table1[[#This Row],[user_count]]+Table1[[#This Row],[critic_count]]</f>
        <v>221</v>
      </c>
      <c r="S1157" s="2">
        <f>100000*Table1[[#This Row],[review_count]]/Table1[[#This Row],[total sales]]</f>
        <v>20.849056603773583</v>
      </c>
      <c r="T1157" s="2">
        <f>Table1[[#This Row],[total sales]]/(2017-Table1[[#This Row],[year_of_release]])</f>
        <v>117777.77777777778</v>
      </c>
      <c r="U1157" s="9">
        <f>Table1[[#This Row],[na_sales]]/(2017-Table1[[#This Row],[year_of_release]])</f>
        <v>72222.222222222219</v>
      </c>
      <c r="V1157" s="6">
        <f>Table1[[#This Row],[eu_sales]]/(2017-Table1[[#This Row],[year_of_release]])</f>
        <v>33333.333333333336</v>
      </c>
      <c r="W1157" s="6">
        <f>Table1[[#This Row],[jp_sales]]/(2017-Table1[[#This Row],[year_of_release]])</f>
        <v>1111.1111111111111</v>
      </c>
      <c r="X1157" s="6">
        <f>Table1[[#This Row],[other_sales]]/(2017-Table1[[#This Row],[year_of_release]])</f>
        <v>11111.111111111111</v>
      </c>
      <c r="Y1157" s="4">
        <v>528816311</v>
      </c>
      <c r="Z1157" s="4">
        <v>440001482</v>
      </c>
      <c r="AA1157" s="4">
        <v>128063000</v>
      </c>
      <c r="AB1157" s="1">
        <f>Table1[[#This Row],[na_sales]]/Table1[[#This Row],[NA population]]</f>
        <v>1.2291602707390772E-3</v>
      </c>
      <c r="AC1157" s="1">
        <f>Table1[[#This Row],[eu_sales]]/Table1[[#This Row],[Eu population]]</f>
        <v>6.8181588533831352E-4</v>
      </c>
      <c r="AD1157" s="1">
        <f>Table1[[#This Row],[jp_sales]]/Table1[[#This Row],[Jp population]]</f>
        <v>7.8086566767918917E-5</v>
      </c>
    </row>
    <row r="1158" spans="1:30" x14ac:dyDescent="0.25">
      <c r="A1158" t="s">
        <v>457</v>
      </c>
      <c r="B1158" t="s">
        <v>18</v>
      </c>
      <c r="C1158">
        <v>2008</v>
      </c>
      <c r="D1158" t="s">
        <v>19</v>
      </c>
      <c r="E1158" t="s">
        <v>403</v>
      </c>
      <c r="F1158" s="4">
        <v>280000</v>
      </c>
      <c r="G1158" s="4">
        <v>650000</v>
      </c>
      <c r="H1158" s="4">
        <v>0</v>
      </c>
      <c r="I1158" s="4">
        <v>130000</v>
      </c>
      <c r="J1158">
        <v>7.1</v>
      </c>
      <c r="K1158">
        <v>24</v>
      </c>
      <c r="L1158">
        <v>7</v>
      </c>
      <c r="M1158" s="4">
        <v>16</v>
      </c>
      <c r="N1158" t="s">
        <v>458</v>
      </c>
      <c r="O1158" t="s">
        <v>84</v>
      </c>
      <c r="P1158" s="4">
        <v>1060000</v>
      </c>
      <c r="Q1158" s="3">
        <f>AVERAGE(Table1[[#This Row],[critic_score]],Table1[[#This Row],[user_score]])</f>
        <v>7.05</v>
      </c>
      <c r="R1158" s="4">
        <f>Table1[[#This Row],[user_count]]+Table1[[#This Row],[critic_count]]</f>
        <v>40</v>
      </c>
      <c r="S1158" s="2">
        <f>100000*Table1[[#This Row],[review_count]]/Table1[[#This Row],[total sales]]</f>
        <v>3.7735849056603774</v>
      </c>
      <c r="T1158" s="2">
        <f>Table1[[#This Row],[total sales]]/(2017-Table1[[#This Row],[year_of_release]])</f>
        <v>117777.77777777778</v>
      </c>
      <c r="U1158" s="9">
        <f>Table1[[#This Row],[na_sales]]/(2017-Table1[[#This Row],[year_of_release]])</f>
        <v>31111.111111111109</v>
      </c>
      <c r="V1158" s="6">
        <f>Table1[[#This Row],[eu_sales]]/(2017-Table1[[#This Row],[year_of_release]])</f>
        <v>72222.222222222219</v>
      </c>
      <c r="W1158" s="6">
        <f>Table1[[#This Row],[jp_sales]]/(2017-Table1[[#This Row],[year_of_release]])</f>
        <v>0</v>
      </c>
      <c r="X1158" s="6">
        <f>Table1[[#This Row],[other_sales]]/(2017-Table1[[#This Row],[year_of_release]])</f>
        <v>14444.444444444445</v>
      </c>
      <c r="Y1158" s="4">
        <v>528816311</v>
      </c>
      <c r="Z1158" s="4">
        <v>440001482</v>
      </c>
      <c r="AA1158" s="4">
        <v>128063000</v>
      </c>
      <c r="AB1158" s="1">
        <f>Table1[[#This Row],[na_sales]]/Table1[[#This Row],[NA population]]</f>
        <v>5.2948442431837166E-4</v>
      </c>
      <c r="AC1158" s="1">
        <f>Table1[[#This Row],[eu_sales]]/Table1[[#This Row],[Eu population]]</f>
        <v>1.4772677515663458E-3</v>
      </c>
      <c r="AD1158" s="1">
        <f>Table1[[#This Row],[jp_sales]]/Table1[[#This Row],[Jp population]]</f>
        <v>0</v>
      </c>
    </row>
    <row r="1159" spans="1:30" x14ac:dyDescent="0.25">
      <c r="A1159" t="s">
        <v>1280</v>
      </c>
      <c r="B1159" t="s">
        <v>18</v>
      </c>
      <c r="C1159">
        <v>2009</v>
      </c>
      <c r="D1159" t="s">
        <v>40</v>
      </c>
      <c r="E1159" t="s">
        <v>196</v>
      </c>
      <c r="F1159" s="4">
        <v>460000</v>
      </c>
      <c r="G1159" s="4">
        <v>310000</v>
      </c>
      <c r="H1159" s="4">
        <v>200000</v>
      </c>
      <c r="I1159" s="4">
        <v>90000</v>
      </c>
      <c r="J1159">
        <v>7.5</v>
      </c>
      <c r="K1159">
        <v>55</v>
      </c>
      <c r="L1159">
        <v>8</v>
      </c>
      <c r="M1159" s="4">
        <v>60</v>
      </c>
      <c r="N1159" t="s">
        <v>898</v>
      </c>
      <c r="O1159" t="s">
        <v>43</v>
      </c>
      <c r="P1159" s="4">
        <v>1060000</v>
      </c>
      <c r="Q1159" s="3">
        <f>AVERAGE(Table1[[#This Row],[critic_score]],Table1[[#This Row],[user_score]])</f>
        <v>7.75</v>
      </c>
      <c r="R1159" s="4">
        <f>Table1[[#This Row],[user_count]]+Table1[[#This Row],[critic_count]]</f>
        <v>115</v>
      </c>
      <c r="S1159" s="2">
        <f>100000*Table1[[#This Row],[review_count]]/Table1[[#This Row],[total sales]]</f>
        <v>10.849056603773585</v>
      </c>
      <c r="T1159" s="2">
        <f>Table1[[#This Row],[total sales]]/(2017-Table1[[#This Row],[year_of_release]])</f>
        <v>132500</v>
      </c>
      <c r="U1159" s="9">
        <f>Table1[[#This Row],[na_sales]]/(2017-Table1[[#This Row],[year_of_release]])</f>
        <v>57500</v>
      </c>
      <c r="V1159" s="6">
        <f>Table1[[#This Row],[eu_sales]]/(2017-Table1[[#This Row],[year_of_release]])</f>
        <v>38750</v>
      </c>
      <c r="W1159" s="6">
        <f>Table1[[#This Row],[jp_sales]]/(2017-Table1[[#This Row],[year_of_release]])</f>
        <v>25000</v>
      </c>
      <c r="X1159" s="6">
        <f>Table1[[#This Row],[other_sales]]/(2017-Table1[[#This Row],[year_of_release]])</f>
        <v>11250</v>
      </c>
      <c r="Y1159" s="4">
        <v>534740514</v>
      </c>
      <c r="Z1159" s="4">
        <v>441041694</v>
      </c>
      <c r="AA1159" s="4">
        <v>128047000</v>
      </c>
      <c r="AB1159" s="1">
        <f>Table1[[#This Row],[na_sales]]/Table1[[#This Row],[NA population]]</f>
        <v>8.60230313501176E-4</v>
      </c>
      <c r="AC1159" s="1">
        <f>Table1[[#This Row],[eu_sales]]/Table1[[#This Row],[Eu population]]</f>
        <v>7.0288139243361418E-4</v>
      </c>
      <c r="AD1159" s="1">
        <f>Table1[[#This Row],[jp_sales]]/Table1[[#This Row],[Jp population]]</f>
        <v>1.5619264801205808E-3</v>
      </c>
    </row>
    <row r="1160" spans="1:30" x14ac:dyDescent="0.25">
      <c r="A1160" t="s">
        <v>543</v>
      </c>
      <c r="B1160" t="s">
        <v>39</v>
      </c>
      <c r="C1160">
        <v>2012</v>
      </c>
      <c r="D1160" t="s">
        <v>40</v>
      </c>
      <c r="E1160" t="s">
        <v>55</v>
      </c>
      <c r="F1160" s="4">
        <v>360000</v>
      </c>
      <c r="G1160" s="4">
        <v>490000</v>
      </c>
      <c r="H1160" s="4">
        <v>0</v>
      </c>
      <c r="I1160" s="4">
        <v>200000</v>
      </c>
      <c r="J1160">
        <v>7.7</v>
      </c>
      <c r="K1160">
        <v>21</v>
      </c>
      <c r="L1160">
        <v>6.3</v>
      </c>
      <c r="M1160" s="4">
        <v>18</v>
      </c>
      <c r="N1160" t="s">
        <v>483</v>
      </c>
      <c r="O1160" t="s">
        <v>84</v>
      </c>
      <c r="P1160" s="4">
        <v>1050000</v>
      </c>
      <c r="Q1160" s="3">
        <f>AVERAGE(Table1[[#This Row],[critic_score]],Table1[[#This Row],[user_score]])</f>
        <v>7</v>
      </c>
      <c r="R1160" s="4">
        <f>Table1[[#This Row],[user_count]]+Table1[[#This Row],[critic_count]]</f>
        <v>39</v>
      </c>
      <c r="S1160" s="2">
        <f>100000*Table1[[#This Row],[review_count]]/Table1[[#This Row],[total sales]]</f>
        <v>3.7142857142857144</v>
      </c>
      <c r="T1160" s="2">
        <f>Table1[[#This Row],[total sales]]/(2017-Table1[[#This Row],[year_of_release]])</f>
        <v>210000</v>
      </c>
      <c r="U1160" s="9">
        <f>Table1[[#This Row],[na_sales]]/(2017-Table1[[#This Row],[year_of_release]])</f>
        <v>72000</v>
      </c>
      <c r="V1160" s="6">
        <f>Table1[[#This Row],[eu_sales]]/(2017-Table1[[#This Row],[year_of_release]])</f>
        <v>98000</v>
      </c>
      <c r="W1160" s="6">
        <f>Table1[[#This Row],[jp_sales]]/(2017-Table1[[#This Row],[year_of_release]])</f>
        <v>0</v>
      </c>
      <c r="X1160" s="6">
        <f>Table1[[#This Row],[other_sales]]/(2017-Table1[[#This Row],[year_of_release]])</f>
        <v>40000</v>
      </c>
      <c r="Y1160" s="4">
        <v>551484507</v>
      </c>
      <c r="Z1160" s="4">
        <v>441417242</v>
      </c>
      <c r="AA1160" s="4">
        <v>127629000</v>
      </c>
      <c r="AB1160" s="1">
        <f>Table1[[#This Row],[na_sales]]/Table1[[#This Row],[NA population]]</f>
        <v>6.5278352416163162E-4</v>
      </c>
      <c r="AC1160" s="1">
        <f>Table1[[#This Row],[eu_sales]]/Table1[[#This Row],[Eu population]]</f>
        <v>1.1100608525844578E-3</v>
      </c>
      <c r="AD1160" s="1">
        <f>Table1[[#This Row],[jp_sales]]/Table1[[#This Row],[Jp population]]</f>
        <v>0</v>
      </c>
    </row>
    <row r="1161" spans="1:30" x14ac:dyDescent="0.25">
      <c r="A1161" t="s">
        <v>1269</v>
      </c>
      <c r="B1161" t="s">
        <v>113</v>
      </c>
      <c r="C1161">
        <v>2001</v>
      </c>
      <c r="D1161" t="s">
        <v>96</v>
      </c>
      <c r="E1161" t="s">
        <v>575</v>
      </c>
      <c r="F1161" s="4">
        <v>1030000</v>
      </c>
      <c r="G1161" s="4">
        <v>20000</v>
      </c>
      <c r="H1161" s="4">
        <v>0</v>
      </c>
      <c r="I1161" s="4">
        <v>0</v>
      </c>
      <c r="J1161">
        <v>8.6999999999999993</v>
      </c>
      <c r="K1161">
        <v>21</v>
      </c>
      <c r="L1161">
        <v>9.1</v>
      </c>
      <c r="M1161" s="4">
        <v>639</v>
      </c>
      <c r="N1161" t="s">
        <v>1270</v>
      </c>
      <c r="O1161" t="s">
        <v>43</v>
      </c>
      <c r="P1161" s="4">
        <v>1050000</v>
      </c>
      <c r="Q1161" s="3">
        <f>AVERAGE(Table1[[#This Row],[critic_score]],Table1[[#This Row],[user_score]])</f>
        <v>8.8999999999999986</v>
      </c>
      <c r="R1161" s="4">
        <f>Table1[[#This Row],[user_count]]+Table1[[#This Row],[critic_count]]</f>
        <v>660</v>
      </c>
      <c r="S1161" s="2">
        <f>100000*Table1[[#This Row],[review_count]]/Table1[[#This Row],[total sales]]</f>
        <v>62.857142857142854</v>
      </c>
      <c r="T1161" s="2">
        <f>Table1[[#This Row],[total sales]]/(2017-Table1[[#This Row],[year_of_release]])</f>
        <v>65625</v>
      </c>
      <c r="U1161" s="9">
        <f>Table1[[#This Row],[na_sales]]/(2017-Table1[[#This Row],[year_of_release]])</f>
        <v>64375</v>
      </c>
      <c r="V1161" s="6">
        <f>Table1[[#This Row],[eu_sales]]/(2017-Table1[[#This Row],[year_of_release]])</f>
        <v>1250</v>
      </c>
      <c r="W1161" s="6">
        <f>Table1[[#This Row],[jp_sales]]/(2017-Table1[[#This Row],[year_of_release]])</f>
        <v>0</v>
      </c>
      <c r="X1161" s="6">
        <f>Table1[[#This Row],[other_sales]]/(2017-Table1[[#This Row],[year_of_release]])</f>
        <v>0</v>
      </c>
      <c r="Y1161" s="4">
        <v>489752572</v>
      </c>
      <c r="Z1161" s="4">
        <v>430035992</v>
      </c>
      <c r="AA1161" s="4">
        <v>127149000</v>
      </c>
      <c r="AB1161" s="1">
        <f>Table1[[#This Row],[na_sales]]/Table1[[#This Row],[NA population]]</f>
        <v>2.1031027888098563E-3</v>
      </c>
      <c r="AC1161" s="1">
        <f>Table1[[#This Row],[eu_sales]]/Table1[[#This Row],[Eu population]]</f>
        <v>4.6507735101391237E-5</v>
      </c>
      <c r="AD1161" s="1">
        <f>Table1[[#This Row],[jp_sales]]/Table1[[#This Row],[Jp population]]</f>
        <v>0</v>
      </c>
    </row>
    <row r="1162" spans="1:30" x14ac:dyDescent="0.25">
      <c r="A1162" t="s">
        <v>1276</v>
      </c>
      <c r="B1162" t="s">
        <v>39</v>
      </c>
      <c r="C1162">
        <v>2007</v>
      </c>
      <c r="D1162" t="s">
        <v>73</v>
      </c>
      <c r="E1162" t="s">
        <v>51</v>
      </c>
      <c r="F1162" s="4">
        <v>490000</v>
      </c>
      <c r="G1162" s="4">
        <v>390000</v>
      </c>
      <c r="H1162" s="4">
        <v>0</v>
      </c>
      <c r="I1162" s="4">
        <v>170000</v>
      </c>
      <c r="J1162">
        <v>8.4</v>
      </c>
      <c r="K1162">
        <v>50</v>
      </c>
      <c r="L1162">
        <v>8.4</v>
      </c>
      <c r="M1162" s="4">
        <v>183</v>
      </c>
      <c r="N1162" t="s">
        <v>975</v>
      </c>
      <c r="O1162" t="s">
        <v>67</v>
      </c>
      <c r="P1162" s="4">
        <v>1050000</v>
      </c>
      <c r="Q1162" s="3">
        <f>AVERAGE(Table1[[#This Row],[critic_score]],Table1[[#This Row],[user_score]])</f>
        <v>8.4</v>
      </c>
      <c r="R1162" s="4">
        <f>Table1[[#This Row],[user_count]]+Table1[[#This Row],[critic_count]]</f>
        <v>233</v>
      </c>
      <c r="S1162" s="2">
        <f>100000*Table1[[#This Row],[review_count]]/Table1[[#This Row],[total sales]]</f>
        <v>22.19047619047619</v>
      </c>
      <c r="T1162" s="2">
        <f>Table1[[#This Row],[total sales]]/(2017-Table1[[#This Row],[year_of_release]])</f>
        <v>105000</v>
      </c>
      <c r="U1162" s="9">
        <f>Table1[[#This Row],[na_sales]]/(2017-Table1[[#This Row],[year_of_release]])</f>
        <v>49000</v>
      </c>
      <c r="V1162" s="6">
        <f>Table1[[#This Row],[eu_sales]]/(2017-Table1[[#This Row],[year_of_release]])</f>
        <v>39000</v>
      </c>
      <c r="W1162" s="6">
        <f>Table1[[#This Row],[jp_sales]]/(2017-Table1[[#This Row],[year_of_release]])</f>
        <v>0</v>
      </c>
      <c r="X1162" s="6">
        <f>Table1[[#This Row],[other_sales]]/(2017-Table1[[#This Row],[year_of_release]])</f>
        <v>17000</v>
      </c>
      <c r="Y1162" s="4">
        <v>522751172</v>
      </c>
      <c r="Z1162" s="4">
        <v>438594184</v>
      </c>
      <c r="AA1162" s="4">
        <v>128001000</v>
      </c>
      <c r="AB1162" s="1">
        <f>Table1[[#This Row],[na_sales]]/Table1[[#This Row],[NA population]]</f>
        <v>9.3734844845072866E-4</v>
      </c>
      <c r="AC1162" s="1">
        <f>Table1[[#This Row],[eu_sales]]/Table1[[#This Row],[Eu population]]</f>
        <v>8.892046776434226E-4</v>
      </c>
      <c r="AD1162" s="1">
        <f>Table1[[#This Row],[jp_sales]]/Table1[[#This Row],[Jp population]]</f>
        <v>0</v>
      </c>
    </row>
    <row r="1163" spans="1:30" x14ac:dyDescent="0.25">
      <c r="A1163" t="s">
        <v>1277</v>
      </c>
      <c r="B1163" t="s">
        <v>39</v>
      </c>
      <c r="C1163">
        <v>2011</v>
      </c>
      <c r="D1163" t="s">
        <v>23</v>
      </c>
      <c r="E1163" t="s">
        <v>981</v>
      </c>
      <c r="F1163" s="4">
        <v>270000</v>
      </c>
      <c r="G1163" s="4">
        <v>570000</v>
      </c>
      <c r="H1163" s="4">
        <v>10000</v>
      </c>
      <c r="I1163" s="4">
        <v>200000</v>
      </c>
      <c r="J1163">
        <v>8.6999999999999993</v>
      </c>
      <c r="K1163">
        <v>52</v>
      </c>
      <c r="L1163">
        <v>7.1</v>
      </c>
      <c r="M1163" s="4">
        <v>122</v>
      </c>
      <c r="N1163" t="s">
        <v>981</v>
      </c>
      <c r="O1163" t="s">
        <v>67</v>
      </c>
      <c r="P1163" s="4">
        <v>1050000</v>
      </c>
      <c r="Q1163" s="3">
        <f>AVERAGE(Table1[[#This Row],[critic_score]],Table1[[#This Row],[user_score]])</f>
        <v>7.8999999999999995</v>
      </c>
      <c r="R1163" s="4">
        <f>Table1[[#This Row],[user_count]]+Table1[[#This Row],[critic_count]]</f>
        <v>174</v>
      </c>
      <c r="S1163" s="2">
        <f>100000*Table1[[#This Row],[review_count]]/Table1[[#This Row],[total sales]]</f>
        <v>16.571428571428573</v>
      </c>
      <c r="T1163" s="2">
        <f>Table1[[#This Row],[total sales]]/(2017-Table1[[#This Row],[year_of_release]])</f>
        <v>175000</v>
      </c>
      <c r="U1163" s="9">
        <f>Table1[[#This Row],[na_sales]]/(2017-Table1[[#This Row],[year_of_release]])</f>
        <v>45000</v>
      </c>
      <c r="V1163" s="6">
        <f>Table1[[#This Row],[eu_sales]]/(2017-Table1[[#This Row],[year_of_release]])</f>
        <v>95000</v>
      </c>
      <c r="W1163" s="6">
        <f>Table1[[#This Row],[jp_sales]]/(2017-Table1[[#This Row],[year_of_release]])</f>
        <v>1666.6666666666667</v>
      </c>
      <c r="X1163" s="6">
        <f>Table1[[#This Row],[other_sales]]/(2017-Table1[[#This Row],[year_of_release]])</f>
        <v>33333.333333333336</v>
      </c>
      <c r="Y1163" s="4">
        <v>545961365</v>
      </c>
      <c r="Z1163" s="4">
        <v>440756453</v>
      </c>
      <c r="AA1163" s="4">
        <v>127833000</v>
      </c>
      <c r="AB1163" s="1">
        <f>Table1[[#This Row],[na_sales]]/Table1[[#This Row],[NA population]]</f>
        <v>4.9454048822667146E-4</v>
      </c>
      <c r="AC1163" s="1">
        <f>Table1[[#This Row],[eu_sales]]/Table1[[#This Row],[Eu population]]</f>
        <v>1.2932312076665161E-3</v>
      </c>
      <c r="AD1163" s="1">
        <f>Table1[[#This Row],[jp_sales]]/Table1[[#This Row],[Jp population]]</f>
        <v>7.8227061869783231E-5</v>
      </c>
    </row>
    <row r="1164" spans="1:30" x14ac:dyDescent="0.25">
      <c r="A1164" t="s">
        <v>1278</v>
      </c>
      <c r="B1164" t="s">
        <v>39</v>
      </c>
      <c r="C1164">
        <v>2007</v>
      </c>
      <c r="D1164" t="s">
        <v>23</v>
      </c>
      <c r="E1164" t="s">
        <v>981</v>
      </c>
      <c r="F1164" s="4">
        <v>160000</v>
      </c>
      <c r="G1164" s="4">
        <v>660000</v>
      </c>
      <c r="H1164" s="4">
        <v>0</v>
      </c>
      <c r="I1164" s="4">
        <v>230000</v>
      </c>
      <c r="J1164">
        <v>8.3000000000000007</v>
      </c>
      <c r="K1164">
        <v>32</v>
      </c>
      <c r="L1164">
        <v>8</v>
      </c>
      <c r="M1164" s="4">
        <v>32</v>
      </c>
      <c r="N1164" t="s">
        <v>981</v>
      </c>
      <c r="O1164" t="s">
        <v>21</v>
      </c>
      <c r="P1164" s="4">
        <v>1050000</v>
      </c>
      <c r="Q1164" s="3">
        <f>AVERAGE(Table1[[#This Row],[critic_score]],Table1[[#This Row],[user_score]])</f>
        <v>8.15</v>
      </c>
      <c r="R1164" s="4">
        <f>Table1[[#This Row],[user_count]]+Table1[[#This Row],[critic_count]]</f>
        <v>64</v>
      </c>
      <c r="S1164" s="2">
        <f>100000*Table1[[#This Row],[review_count]]/Table1[[#This Row],[total sales]]</f>
        <v>6.0952380952380949</v>
      </c>
      <c r="T1164" s="2">
        <f>Table1[[#This Row],[total sales]]/(2017-Table1[[#This Row],[year_of_release]])</f>
        <v>105000</v>
      </c>
      <c r="U1164" s="9">
        <f>Table1[[#This Row],[na_sales]]/(2017-Table1[[#This Row],[year_of_release]])</f>
        <v>16000</v>
      </c>
      <c r="V1164" s="6">
        <f>Table1[[#This Row],[eu_sales]]/(2017-Table1[[#This Row],[year_of_release]])</f>
        <v>66000</v>
      </c>
      <c r="W1164" s="6">
        <f>Table1[[#This Row],[jp_sales]]/(2017-Table1[[#This Row],[year_of_release]])</f>
        <v>0</v>
      </c>
      <c r="X1164" s="6">
        <f>Table1[[#This Row],[other_sales]]/(2017-Table1[[#This Row],[year_of_release]])</f>
        <v>23000</v>
      </c>
      <c r="Y1164" s="4">
        <v>522751172</v>
      </c>
      <c r="Z1164" s="4">
        <v>438594184</v>
      </c>
      <c r="AA1164" s="4">
        <v>128001000</v>
      </c>
      <c r="AB1164" s="1">
        <f>Table1[[#This Row],[na_sales]]/Table1[[#This Row],[NA population]]</f>
        <v>3.0607296275942162E-4</v>
      </c>
      <c r="AC1164" s="1">
        <f>Table1[[#This Row],[eu_sales]]/Table1[[#This Row],[Eu population]]</f>
        <v>1.5048079160119459E-3</v>
      </c>
      <c r="AD1164" s="1">
        <f>Table1[[#This Row],[jp_sales]]/Table1[[#This Row],[Jp population]]</f>
        <v>0</v>
      </c>
    </row>
    <row r="1165" spans="1:30" x14ac:dyDescent="0.25">
      <c r="A1165" t="s">
        <v>91</v>
      </c>
      <c r="B1165" t="s">
        <v>26</v>
      </c>
      <c r="C1165">
        <v>2007</v>
      </c>
      <c r="D1165" t="s">
        <v>54</v>
      </c>
      <c r="E1165" t="s">
        <v>55</v>
      </c>
      <c r="F1165" s="4">
        <v>950000</v>
      </c>
      <c r="G1165" s="4">
        <v>10000</v>
      </c>
      <c r="H1165" s="4">
        <v>10000</v>
      </c>
      <c r="I1165" s="4">
        <v>80000</v>
      </c>
      <c r="J1165">
        <v>7.5</v>
      </c>
      <c r="K1165">
        <v>22</v>
      </c>
      <c r="L1165">
        <v>6.9</v>
      </c>
      <c r="M1165" s="4">
        <v>36</v>
      </c>
      <c r="N1165" t="s">
        <v>1279</v>
      </c>
      <c r="O1165" t="s">
        <v>67</v>
      </c>
      <c r="P1165" s="4">
        <v>1050000</v>
      </c>
      <c r="Q1165" s="3">
        <f>AVERAGE(Table1[[#This Row],[critic_score]],Table1[[#This Row],[user_score]])</f>
        <v>7.2</v>
      </c>
      <c r="R1165" s="4">
        <f>Table1[[#This Row],[user_count]]+Table1[[#This Row],[critic_count]]</f>
        <v>58</v>
      </c>
      <c r="S1165" s="2">
        <f>100000*Table1[[#This Row],[review_count]]/Table1[[#This Row],[total sales]]</f>
        <v>5.5238095238095237</v>
      </c>
      <c r="T1165" s="2">
        <f>Table1[[#This Row],[total sales]]/(2017-Table1[[#This Row],[year_of_release]])</f>
        <v>105000</v>
      </c>
      <c r="U1165" s="9">
        <f>Table1[[#This Row],[na_sales]]/(2017-Table1[[#This Row],[year_of_release]])</f>
        <v>95000</v>
      </c>
      <c r="V1165" s="6">
        <f>Table1[[#This Row],[eu_sales]]/(2017-Table1[[#This Row],[year_of_release]])</f>
        <v>1000</v>
      </c>
      <c r="W1165" s="6">
        <f>Table1[[#This Row],[jp_sales]]/(2017-Table1[[#This Row],[year_of_release]])</f>
        <v>1000</v>
      </c>
      <c r="X1165" s="6">
        <f>Table1[[#This Row],[other_sales]]/(2017-Table1[[#This Row],[year_of_release]])</f>
        <v>8000</v>
      </c>
      <c r="Y1165" s="4">
        <v>522751172</v>
      </c>
      <c r="Z1165" s="4">
        <v>438594184</v>
      </c>
      <c r="AA1165" s="4">
        <v>128001000</v>
      </c>
      <c r="AB1165" s="1">
        <f>Table1[[#This Row],[na_sales]]/Table1[[#This Row],[NA population]]</f>
        <v>1.8173082163840657E-3</v>
      </c>
      <c r="AC1165" s="1">
        <f>Table1[[#This Row],[eu_sales]]/Table1[[#This Row],[Eu population]]</f>
        <v>2.280011993957494E-5</v>
      </c>
      <c r="AD1165" s="1">
        <f>Table1[[#This Row],[jp_sales]]/Table1[[#This Row],[Jp population]]</f>
        <v>7.8124389653205832E-5</v>
      </c>
    </row>
    <row r="1166" spans="1:30" x14ac:dyDescent="0.25">
      <c r="A1166" t="s">
        <v>1281</v>
      </c>
      <c r="B1166" t="s">
        <v>118</v>
      </c>
      <c r="C1166">
        <v>2006</v>
      </c>
      <c r="D1166" t="s">
        <v>54</v>
      </c>
      <c r="E1166" t="s">
        <v>51</v>
      </c>
      <c r="F1166" s="4">
        <v>810000</v>
      </c>
      <c r="G1166" s="4">
        <v>110000</v>
      </c>
      <c r="H1166" s="4">
        <v>0</v>
      </c>
      <c r="I1166" s="4">
        <v>130000</v>
      </c>
      <c r="J1166">
        <v>8.1</v>
      </c>
      <c r="K1166">
        <v>31</v>
      </c>
      <c r="L1166">
        <v>9</v>
      </c>
      <c r="M1166" s="4">
        <v>36</v>
      </c>
      <c r="N1166" t="s">
        <v>333</v>
      </c>
      <c r="O1166" t="s">
        <v>67</v>
      </c>
      <c r="P1166" s="4">
        <v>1050000</v>
      </c>
      <c r="Q1166" s="3">
        <f>AVERAGE(Table1[[#This Row],[critic_score]],Table1[[#This Row],[user_score]])</f>
        <v>8.5500000000000007</v>
      </c>
      <c r="R1166" s="4">
        <f>Table1[[#This Row],[user_count]]+Table1[[#This Row],[critic_count]]</f>
        <v>67</v>
      </c>
      <c r="S1166" s="2">
        <f>100000*Table1[[#This Row],[review_count]]/Table1[[#This Row],[total sales]]</f>
        <v>6.3809523809523814</v>
      </c>
      <c r="T1166" s="2">
        <f>Table1[[#This Row],[total sales]]/(2017-Table1[[#This Row],[year_of_release]])</f>
        <v>95454.545454545456</v>
      </c>
      <c r="U1166" s="9">
        <f>Table1[[#This Row],[na_sales]]/(2017-Table1[[#This Row],[year_of_release]])</f>
        <v>73636.363636363632</v>
      </c>
      <c r="V1166" s="6">
        <f>Table1[[#This Row],[eu_sales]]/(2017-Table1[[#This Row],[year_of_release]])</f>
        <v>10000</v>
      </c>
      <c r="W1166" s="6">
        <f>Table1[[#This Row],[jp_sales]]/(2017-Table1[[#This Row],[year_of_release]])</f>
        <v>0</v>
      </c>
      <c r="X1166" s="6">
        <f>Table1[[#This Row],[other_sales]]/(2017-Table1[[#This Row],[year_of_release]])</f>
        <v>11818.181818181818</v>
      </c>
      <c r="Y1166" s="4">
        <v>516818555</v>
      </c>
      <c r="Z1166" s="4">
        <v>437126892</v>
      </c>
      <c r="AA1166" s="4">
        <v>127854000</v>
      </c>
      <c r="AB1166" s="1">
        <f>Table1[[#This Row],[na_sales]]/Table1[[#This Row],[NA population]]</f>
        <v>1.5672811902041714E-3</v>
      </c>
      <c r="AC1166" s="1">
        <f>Table1[[#This Row],[eu_sales]]/Table1[[#This Row],[Eu population]]</f>
        <v>2.5164317733167513E-4</v>
      </c>
      <c r="AD1166" s="1">
        <f>Table1[[#This Row],[jp_sales]]/Table1[[#This Row],[Jp population]]</f>
        <v>0</v>
      </c>
    </row>
    <row r="1167" spans="1:30" x14ac:dyDescent="0.25">
      <c r="A1167" t="s">
        <v>1112</v>
      </c>
      <c r="B1167" t="s">
        <v>39</v>
      </c>
      <c r="C1167">
        <v>2012</v>
      </c>
      <c r="D1167" t="s">
        <v>40</v>
      </c>
      <c r="E1167" t="s">
        <v>198</v>
      </c>
      <c r="F1167" s="4">
        <v>370000</v>
      </c>
      <c r="G1167" s="4">
        <v>490000</v>
      </c>
      <c r="H1167" s="4">
        <v>0</v>
      </c>
      <c r="I1167" s="4">
        <v>190000</v>
      </c>
      <c r="J1167">
        <v>8.1999999999999993</v>
      </c>
      <c r="K1167">
        <v>16</v>
      </c>
      <c r="L1167">
        <v>8.3000000000000007</v>
      </c>
      <c r="M1167" s="4">
        <v>85</v>
      </c>
      <c r="N1167" t="s">
        <v>614</v>
      </c>
      <c r="O1167" t="s">
        <v>84</v>
      </c>
      <c r="P1167" s="4">
        <v>1050000</v>
      </c>
      <c r="Q1167" s="3">
        <f>AVERAGE(Table1[[#This Row],[critic_score]],Table1[[#This Row],[user_score]])</f>
        <v>8.25</v>
      </c>
      <c r="R1167" s="4">
        <f>Table1[[#This Row],[user_count]]+Table1[[#This Row],[critic_count]]</f>
        <v>101</v>
      </c>
      <c r="S1167" s="2">
        <f>100000*Table1[[#This Row],[review_count]]/Table1[[#This Row],[total sales]]</f>
        <v>9.6190476190476186</v>
      </c>
      <c r="T1167" s="2">
        <f>Table1[[#This Row],[total sales]]/(2017-Table1[[#This Row],[year_of_release]])</f>
        <v>210000</v>
      </c>
      <c r="U1167" s="9">
        <f>Table1[[#This Row],[na_sales]]/(2017-Table1[[#This Row],[year_of_release]])</f>
        <v>74000</v>
      </c>
      <c r="V1167" s="6">
        <f>Table1[[#This Row],[eu_sales]]/(2017-Table1[[#This Row],[year_of_release]])</f>
        <v>98000</v>
      </c>
      <c r="W1167" s="6">
        <f>Table1[[#This Row],[jp_sales]]/(2017-Table1[[#This Row],[year_of_release]])</f>
        <v>0</v>
      </c>
      <c r="X1167" s="6">
        <f>Table1[[#This Row],[other_sales]]/(2017-Table1[[#This Row],[year_of_release]])</f>
        <v>38000</v>
      </c>
      <c r="Y1167" s="4">
        <v>551484507</v>
      </c>
      <c r="Z1167" s="4">
        <v>441417242</v>
      </c>
      <c r="AA1167" s="4">
        <v>127629000</v>
      </c>
      <c r="AB1167" s="1">
        <f>Table1[[#This Row],[na_sales]]/Table1[[#This Row],[NA population]]</f>
        <v>6.70916399832788E-4</v>
      </c>
      <c r="AC1167" s="1">
        <f>Table1[[#This Row],[eu_sales]]/Table1[[#This Row],[Eu population]]</f>
        <v>1.1100608525844578E-3</v>
      </c>
      <c r="AD1167" s="1">
        <f>Table1[[#This Row],[jp_sales]]/Table1[[#This Row],[Jp population]]</f>
        <v>0</v>
      </c>
    </row>
    <row r="1168" spans="1:30" x14ac:dyDescent="0.25">
      <c r="A1168" t="s">
        <v>341</v>
      </c>
      <c r="B1168" t="s">
        <v>103</v>
      </c>
      <c r="C1168">
        <v>2001</v>
      </c>
      <c r="D1168" t="s">
        <v>23</v>
      </c>
      <c r="E1168" t="s">
        <v>100</v>
      </c>
      <c r="F1168" s="4">
        <v>780000</v>
      </c>
      <c r="G1168" s="4">
        <v>260000</v>
      </c>
      <c r="H1168" s="4">
        <v>0</v>
      </c>
      <c r="I1168" s="4">
        <v>10000</v>
      </c>
      <c r="J1168">
        <v>6.1</v>
      </c>
      <c r="K1168">
        <v>17</v>
      </c>
      <c r="L1168">
        <v>8.3000000000000007</v>
      </c>
      <c r="M1168" s="4">
        <v>6</v>
      </c>
      <c r="N1168" t="s">
        <v>342</v>
      </c>
      <c r="O1168" t="s">
        <v>67</v>
      </c>
      <c r="P1168" s="4">
        <v>1050000</v>
      </c>
      <c r="Q1168" s="3">
        <f>AVERAGE(Table1[[#This Row],[critic_score]],Table1[[#This Row],[user_score]])</f>
        <v>7.2</v>
      </c>
      <c r="R1168" s="4">
        <f>Table1[[#This Row],[user_count]]+Table1[[#This Row],[critic_count]]</f>
        <v>23</v>
      </c>
      <c r="S1168" s="2">
        <f>100000*Table1[[#This Row],[review_count]]/Table1[[#This Row],[total sales]]</f>
        <v>2.1904761904761907</v>
      </c>
      <c r="T1168" s="2">
        <f>Table1[[#This Row],[total sales]]/(2017-Table1[[#This Row],[year_of_release]])</f>
        <v>65625</v>
      </c>
      <c r="U1168" s="9">
        <f>Table1[[#This Row],[na_sales]]/(2017-Table1[[#This Row],[year_of_release]])</f>
        <v>48750</v>
      </c>
      <c r="V1168" s="6">
        <f>Table1[[#This Row],[eu_sales]]/(2017-Table1[[#This Row],[year_of_release]])</f>
        <v>16250</v>
      </c>
      <c r="W1168" s="6">
        <f>Table1[[#This Row],[jp_sales]]/(2017-Table1[[#This Row],[year_of_release]])</f>
        <v>0</v>
      </c>
      <c r="X1168" s="6">
        <f>Table1[[#This Row],[other_sales]]/(2017-Table1[[#This Row],[year_of_release]])</f>
        <v>625</v>
      </c>
      <c r="Y1168" s="4">
        <v>489752572</v>
      </c>
      <c r="Z1168" s="4">
        <v>430035992</v>
      </c>
      <c r="AA1168" s="4">
        <v>127149000</v>
      </c>
      <c r="AB1168" s="1">
        <f>Table1[[#This Row],[na_sales]]/Table1[[#This Row],[NA population]]</f>
        <v>1.5926409468657165E-3</v>
      </c>
      <c r="AC1168" s="1">
        <f>Table1[[#This Row],[eu_sales]]/Table1[[#This Row],[Eu population]]</f>
        <v>6.0460055631808606E-4</v>
      </c>
      <c r="AD1168" s="1">
        <f>Table1[[#This Row],[jp_sales]]/Table1[[#This Row],[Jp population]]</f>
        <v>0</v>
      </c>
    </row>
    <row r="1169" spans="1:30" x14ac:dyDescent="0.25">
      <c r="A1169" t="s">
        <v>1283</v>
      </c>
      <c r="B1169" t="s">
        <v>230</v>
      </c>
      <c r="C1169">
        <v>2000</v>
      </c>
      <c r="D1169" t="s">
        <v>19</v>
      </c>
      <c r="E1169" t="s">
        <v>538</v>
      </c>
      <c r="F1169" s="4">
        <v>910000</v>
      </c>
      <c r="G1169" s="4">
        <v>110000</v>
      </c>
      <c r="H1169" s="4">
        <v>0</v>
      </c>
      <c r="I1169" s="4">
        <v>30000</v>
      </c>
      <c r="J1169">
        <v>8.1999999999999993</v>
      </c>
      <c r="K1169">
        <v>14</v>
      </c>
      <c r="L1169">
        <v>8.4</v>
      </c>
      <c r="M1169" s="4">
        <v>5</v>
      </c>
      <c r="N1169" t="s">
        <v>994</v>
      </c>
      <c r="O1169" t="s">
        <v>21</v>
      </c>
      <c r="P1169" s="4">
        <v>1050000</v>
      </c>
      <c r="Q1169" s="3">
        <f>AVERAGE(Table1[[#This Row],[critic_score]],Table1[[#This Row],[user_score]])</f>
        <v>8.3000000000000007</v>
      </c>
      <c r="R1169" s="4">
        <f>Table1[[#This Row],[user_count]]+Table1[[#This Row],[critic_count]]</f>
        <v>19</v>
      </c>
      <c r="S1169" s="2">
        <f>100000*Table1[[#This Row],[review_count]]/Table1[[#This Row],[total sales]]</f>
        <v>1.8095238095238095</v>
      </c>
      <c r="T1169" s="2">
        <f>Table1[[#This Row],[total sales]]/(2017-Table1[[#This Row],[year_of_release]])</f>
        <v>61764.705882352944</v>
      </c>
      <c r="U1169" s="9">
        <f>Table1[[#This Row],[na_sales]]/(2017-Table1[[#This Row],[year_of_release]])</f>
        <v>53529.411764705881</v>
      </c>
      <c r="V1169" s="6">
        <f>Table1[[#This Row],[eu_sales]]/(2017-Table1[[#This Row],[year_of_release]])</f>
        <v>6470.588235294118</v>
      </c>
      <c r="W1169" s="6">
        <f>Table1[[#This Row],[jp_sales]]/(2017-Table1[[#This Row],[year_of_release]])</f>
        <v>0</v>
      </c>
      <c r="X1169" s="6">
        <f>Table1[[#This Row],[other_sales]]/(2017-Table1[[#This Row],[year_of_release]])</f>
        <v>1764.7058823529412</v>
      </c>
      <c r="Y1169" s="4">
        <v>484244580</v>
      </c>
      <c r="Z1169" s="4">
        <v>429286318</v>
      </c>
      <c r="AA1169" s="4">
        <v>126843000</v>
      </c>
      <c r="AB1169" s="1">
        <f>Table1[[#This Row],[na_sales]]/Table1[[#This Row],[NA population]]</f>
        <v>1.8792156641175002E-3</v>
      </c>
      <c r="AC1169" s="1">
        <f>Table1[[#This Row],[eu_sales]]/Table1[[#This Row],[Eu population]]</f>
        <v>2.562392403104727E-4</v>
      </c>
      <c r="AD1169" s="1">
        <f>Table1[[#This Row],[jp_sales]]/Table1[[#This Row],[Jp population]]</f>
        <v>0</v>
      </c>
    </row>
    <row r="1170" spans="1:30" x14ac:dyDescent="0.25">
      <c r="A1170" t="s">
        <v>1284</v>
      </c>
      <c r="B1170" t="s">
        <v>71</v>
      </c>
      <c r="C1170">
        <v>2014</v>
      </c>
      <c r="D1170" t="s">
        <v>19</v>
      </c>
      <c r="E1170" t="s">
        <v>100</v>
      </c>
      <c r="F1170" s="4">
        <v>460000</v>
      </c>
      <c r="G1170" s="4">
        <v>410000</v>
      </c>
      <c r="H1170" s="4">
        <v>10000</v>
      </c>
      <c r="I1170" s="4">
        <v>170000</v>
      </c>
      <c r="J1170">
        <v>7</v>
      </c>
      <c r="K1170">
        <v>57</v>
      </c>
      <c r="L1170">
        <v>6.1</v>
      </c>
      <c r="M1170" s="4">
        <v>279</v>
      </c>
      <c r="N1170" t="s">
        <v>101</v>
      </c>
      <c r="O1170" t="s">
        <v>67</v>
      </c>
      <c r="P1170" s="4">
        <v>1050000</v>
      </c>
      <c r="Q1170" s="3">
        <f>AVERAGE(Table1[[#This Row],[critic_score]],Table1[[#This Row],[user_score]])</f>
        <v>6.55</v>
      </c>
      <c r="R1170" s="4">
        <f>Table1[[#This Row],[user_count]]+Table1[[#This Row],[critic_count]]</f>
        <v>336</v>
      </c>
      <c r="S1170" s="2">
        <f>100000*Table1[[#This Row],[review_count]]/Table1[[#This Row],[total sales]]</f>
        <v>32</v>
      </c>
      <c r="T1170" s="2">
        <f>Table1[[#This Row],[total sales]]/(2017-Table1[[#This Row],[year_of_release]])</f>
        <v>350000</v>
      </c>
      <c r="U1170" s="9">
        <f>Table1[[#This Row],[na_sales]]/(2017-Table1[[#This Row],[year_of_release]])</f>
        <v>153333.33333333334</v>
      </c>
      <c r="V1170" s="6">
        <f>Table1[[#This Row],[eu_sales]]/(2017-Table1[[#This Row],[year_of_release]])</f>
        <v>136666.66666666666</v>
      </c>
      <c r="W1170" s="6">
        <f>Table1[[#This Row],[jp_sales]]/(2017-Table1[[#This Row],[year_of_release]])</f>
        <v>3333.3333333333335</v>
      </c>
      <c r="X1170" s="6">
        <f>Table1[[#This Row],[other_sales]]/(2017-Table1[[#This Row],[year_of_release]])</f>
        <v>56666.666666666664</v>
      </c>
      <c r="Y1170" s="4">
        <v>562338430</v>
      </c>
      <c r="Z1170" s="4">
        <v>443580712</v>
      </c>
      <c r="AA1170" s="4">
        <v>127276000</v>
      </c>
      <c r="AB1170" s="1">
        <f>Table1[[#This Row],[na_sales]]/Table1[[#This Row],[NA population]]</f>
        <v>8.1801274012163814E-4</v>
      </c>
      <c r="AC1170" s="1">
        <f>Table1[[#This Row],[eu_sales]]/Table1[[#This Row],[Eu population]]</f>
        <v>9.2429627553327883E-4</v>
      </c>
      <c r="AD1170" s="1">
        <f>Table1[[#This Row],[jp_sales]]/Table1[[#This Row],[Jp population]]</f>
        <v>7.8569408215217325E-5</v>
      </c>
    </row>
    <row r="1171" spans="1:30" x14ac:dyDescent="0.25">
      <c r="A1171" t="s">
        <v>1285</v>
      </c>
      <c r="B1171" t="s">
        <v>103</v>
      </c>
      <c r="C1171">
        <v>2005</v>
      </c>
      <c r="D1171" t="s">
        <v>23</v>
      </c>
      <c r="E1171" t="s">
        <v>35</v>
      </c>
      <c r="F1171" s="4">
        <v>520000</v>
      </c>
      <c r="G1171" s="4">
        <v>510000</v>
      </c>
      <c r="H1171" s="4">
        <v>0</v>
      </c>
      <c r="I1171" s="4">
        <v>20000</v>
      </c>
      <c r="J1171">
        <v>9.1999999999999993</v>
      </c>
      <c r="K1171">
        <v>73</v>
      </c>
      <c r="L1171">
        <v>7.6</v>
      </c>
      <c r="M1171" s="4">
        <v>213</v>
      </c>
      <c r="N1171" t="s">
        <v>35</v>
      </c>
      <c r="O1171" t="s">
        <v>21</v>
      </c>
      <c r="P1171" s="4">
        <v>1050000</v>
      </c>
      <c r="Q1171" s="3">
        <f>AVERAGE(Table1[[#This Row],[critic_score]],Table1[[#This Row],[user_score]])</f>
        <v>8.3999999999999986</v>
      </c>
      <c r="R1171" s="4">
        <f>Table1[[#This Row],[user_count]]+Table1[[#This Row],[critic_count]]</f>
        <v>286</v>
      </c>
      <c r="S1171" s="2">
        <f>100000*Table1[[#This Row],[review_count]]/Table1[[#This Row],[total sales]]</f>
        <v>27.238095238095237</v>
      </c>
      <c r="T1171" s="2">
        <f>Table1[[#This Row],[total sales]]/(2017-Table1[[#This Row],[year_of_release]])</f>
        <v>87500</v>
      </c>
      <c r="U1171" s="9">
        <f>Table1[[#This Row],[na_sales]]/(2017-Table1[[#This Row],[year_of_release]])</f>
        <v>43333.333333333336</v>
      </c>
      <c r="V1171" s="6">
        <f>Table1[[#This Row],[eu_sales]]/(2017-Table1[[#This Row],[year_of_release]])</f>
        <v>42500</v>
      </c>
      <c r="W1171" s="6">
        <f>Table1[[#This Row],[jp_sales]]/(2017-Table1[[#This Row],[year_of_release]])</f>
        <v>0</v>
      </c>
      <c r="X1171" s="6">
        <f>Table1[[#This Row],[other_sales]]/(2017-Table1[[#This Row],[year_of_release]])</f>
        <v>1666.6666666666667</v>
      </c>
      <c r="Y1171" s="4">
        <v>511054143</v>
      </c>
      <c r="Z1171" s="4">
        <v>435713800</v>
      </c>
      <c r="AA1171" s="4">
        <v>127773000</v>
      </c>
      <c r="AB1171" s="1">
        <f>Table1[[#This Row],[na_sales]]/Table1[[#This Row],[NA population]]</f>
        <v>1.0175047147597432E-3</v>
      </c>
      <c r="AC1171" s="1">
        <f>Table1[[#This Row],[eu_sales]]/Table1[[#This Row],[Eu population]]</f>
        <v>1.1704931080906778E-3</v>
      </c>
      <c r="AD1171" s="1">
        <f>Table1[[#This Row],[jp_sales]]/Table1[[#This Row],[Jp population]]</f>
        <v>0</v>
      </c>
    </row>
    <row r="1172" spans="1:30" x14ac:dyDescent="0.25">
      <c r="A1172" t="s">
        <v>1286</v>
      </c>
      <c r="B1172" t="s">
        <v>39</v>
      </c>
      <c r="C1172">
        <v>2007</v>
      </c>
      <c r="D1172" t="s">
        <v>19</v>
      </c>
      <c r="E1172" t="s">
        <v>403</v>
      </c>
      <c r="F1172" s="4">
        <v>230000</v>
      </c>
      <c r="G1172" s="4">
        <v>580000</v>
      </c>
      <c r="H1172" s="4">
        <v>30000</v>
      </c>
      <c r="I1172" s="4">
        <v>210000</v>
      </c>
      <c r="J1172">
        <v>8</v>
      </c>
      <c r="K1172">
        <v>35</v>
      </c>
      <c r="L1172">
        <v>7.9</v>
      </c>
      <c r="M1172" s="4">
        <v>32</v>
      </c>
      <c r="N1172" t="s">
        <v>1287</v>
      </c>
      <c r="O1172" t="s">
        <v>21</v>
      </c>
      <c r="P1172" s="4">
        <v>1050000</v>
      </c>
      <c r="Q1172" s="3">
        <f>AVERAGE(Table1[[#This Row],[critic_score]],Table1[[#This Row],[user_score]])</f>
        <v>7.95</v>
      </c>
      <c r="R1172" s="4">
        <f>Table1[[#This Row],[user_count]]+Table1[[#This Row],[critic_count]]</f>
        <v>67</v>
      </c>
      <c r="S1172" s="2">
        <f>100000*Table1[[#This Row],[review_count]]/Table1[[#This Row],[total sales]]</f>
        <v>6.3809523809523814</v>
      </c>
      <c r="T1172" s="2">
        <f>Table1[[#This Row],[total sales]]/(2017-Table1[[#This Row],[year_of_release]])</f>
        <v>105000</v>
      </c>
      <c r="U1172" s="9">
        <f>Table1[[#This Row],[na_sales]]/(2017-Table1[[#This Row],[year_of_release]])</f>
        <v>23000</v>
      </c>
      <c r="V1172" s="6">
        <f>Table1[[#This Row],[eu_sales]]/(2017-Table1[[#This Row],[year_of_release]])</f>
        <v>58000</v>
      </c>
      <c r="W1172" s="6">
        <f>Table1[[#This Row],[jp_sales]]/(2017-Table1[[#This Row],[year_of_release]])</f>
        <v>3000</v>
      </c>
      <c r="X1172" s="6">
        <f>Table1[[#This Row],[other_sales]]/(2017-Table1[[#This Row],[year_of_release]])</f>
        <v>21000</v>
      </c>
      <c r="Y1172" s="4">
        <v>522751172</v>
      </c>
      <c r="Z1172" s="4">
        <v>438594184</v>
      </c>
      <c r="AA1172" s="4">
        <v>128001000</v>
      </c>
      <c r="AB1172" s="1">
        <f>Table1[[#This Row],[na_sales]]/Table1[[#This Row],[NA population]]</f>
        <v>4.3997988396666854E-4</v>
      </c>
      <c r="AC1172" s="1">
        <f>Table1[[#This Row],[eu_sales]]/Table1[[#This Row],[Eu population]]</f>
        <v>1.3224069564953464E-3</v>
      </c>
      <c r="AD1172" s="1">
        <f>Table1[[#This Row],[jp_sales]]/Table1[[#This Row],[Jp population]]</f>
        <v>2.343731689596175E-4</v>
      </c>
    </row>
    <row r="1173" spans="1:30" x14ac:dyDescent="0.25">
      <c r="A1173" t="s">
        <v>1268</v>
      </c>
      <c r="B1173" t="s">
        <v>39</v>
      </c>
      <c r="C1173">
        <v>2010</v>
      </c>
      <c r="D1173" t="s">
        <v>54</v>
      </c>
      <c r="E1173" t="s">
        <v>403</v>
      </c>
      <c r="F1173" s="4">
        <v>410000</v>
      </c>
      <c r="G1173" s="4">
        <v>460000</v>
      </c>
      <c r="H1173" s="4">
        <v>0</v>
      </c>
      <c r="I1173" s="4">
        <v>180000</v>
      </c>
      <c r="J1173">
        <v>6.5</v>
      </c>
      <c r="K1173">
        <v>57</v>
      </c>
      <c r="L1173">
        <v>7.3</v>
      </c>
      <c r="M1173" s="4">
        <v>168</v>
      </c>
      <c r="N1173" t="s">
        <v>812</v>
      </c>
      <c r="O1173" t="s">
        <v>43</v>
      </c>
      <c r="P1173" s="4">
        <v>1050000</v>
      </c>
      <c r="Q1173" s="3">
        <f>AVERAGE(Table1[[#This Row],[critic_score]],Table1[[#This Row],[user_score]])</f>
        <v>6.9</v>
      </c>
      <c r="R1173" s="4">
        <f>Table1[[#This Row],[user_count]]+Table1[[#This Row],[critic_count]]</f>
        <v>225</v>
      </c>
      <c r="S1173" s="2">
        <f>100000*Table1[[#This Row],[review_count]]/Table1[[#This Row],[total sales]]</f>
        <v>21.428571428571427</v>
      </c>
      <c r="T1173" s="2">
        <f>Table1[[#This Row],[total sales]]/(2017-Table1[[#This Row],[year_of_release]])</f>
        <v>150000</v>
      </c>
      <c r="U1173" s="9">
        <f>Table1[[#This Row],[na_sales]]/(2017-Table1[[#This Row],[year_of_release]])</f>
        <v>58571.428571428572</v>
      </c>
      <c r="V1173" s="6">
        <f>Table1[[#This Row],[eu_sales]]/(2017-Table1[[#This Row],[year_of_release]])</f>
        <v>65714.28571428571</v>
      </c>
      <c r="W1173" s="6">
        <f>Table1[[#This Row],[jp_sales]]/(2017-Table1[[#This Row],[year_of_release]])</f>
        <v>0</v>
      </c>
      <c r="X1173" s="6">
        <f>Table1[[#This Row],[other_sales]]/(2017-Table1[[#This Row],[year_of_release]])</f>
        <v>25714.285714285714</v>
      </c>
      <c r="Y1173" s="4">
        <v>540520772</v>
      </c>
      <c r="Z1173" s="4">
        <v>441654761</v>
      </c>
      <c r="AA1173" s="4">
        <v>128070000</v>
      </c>
      <c r="AB1173" s="1">
        <f>Table1[[#This Row],[na_sales]]/Table1[[#This Row],[NA population]]</f>
        <v>7.5852774072482821E-4</v>
      </c>
      <c r="AC1173" s="1">
        <f>Table1[[#This Row],[eu_sales]]/Table1[[#This Row],[Eu population]]</f>
        <v>1.0415375098832005E-3</v>
      </c>
      <c r="AD1173" s="1">
        <f>Table1[[#This Row],[jp_sales]]/Table1[[#This Row],[Jp population]]</f>
        <v>0</v>
      </c>
    </row>
    <row r="1174" spans="1:30" x14ac:dyDescent="0.25">
      <c r="A1174" t="s">
        <v>1282</v>
      </c>
      <c r="B1174" t="s">
        <v>45</v>
      </c>
      <c r="C1174">
        <v>2002</v>
      </c>
      <c r="D1174" t="s">
        <v>19</v>
      </c>
      <c r="E1174" t="s">
        <v>403</v>
      </c>
      <c r="F1174" s="4">
        <v>510000</v>
      </c>
      <c r="G1174" s="4">
        <v>400000</v>
      </c>
      <c r="H1174" s="4">
        <v>0</v>
      </c>
      <c r="I1174" s="4">
        <v>130000</v>
      </c>
      <c r="J1174">
        <v>8.9</v>
      </c>
      <c r="K1174">
        <v>21</v>
      </c>
      <c r="L1174">
        <v>8</v>
      </c>
      <c r="M1174" s="4">
        <v>22</v>
      </c>
      <c r="N1174" t="s">
        <v>306</v>
      </c>
      <c r="O1174" t="s">
        <v>21</v>
      </c>
      <c r="P1174" s="4">
        <v>1040000</v>
      </c>
      <c r="Q1174" s="3">
        <f>AVERAGE(Table1[[#This Row],[critic_score]],Table1[[#This Row],[user_score]])</f>
        <v>8.4499999999999993</v>
      </c>
      <c r="R1174" s="4">
        <f>Table1[[#This Row],[user_count]]+Table1[[#This Row],[critic_count]]</f>
        <v>43</v>
      </c>
      <c r="S1174" s="2">
        <f>100000*Table1[[#This Row],[review_count]]/Table1[[#This Row],[total sales]]</f>
        <v>4.134615384615385</v>
      </c>
      <c r="T1174" s="2">
        <f>Table1[[#This Row],[total sales]]/(2017-Table1[[#This Row],[year_of_release]])</f>
        <v>69333.333333333328</v>
      </c>
      <c r="U1174" s="9">
        <f>Table1[[#This Row],[na_sales]]/(2017-Table1[[#This Row],[year_of_release]])</f>
        <v>34000</v>
      </c>
      <c r="V1174" s="6">
        <f>Table1[[#This Row],[eu_sales]]/(2017-Table1[[#This Row],[year_of_release]])</f>
        <v>26666.666666666668</v>
      </c>
      <c r="W1174" s="6">
        <f>Table1[[#This Row],[jp_sales]]/(2017-Table1[[#This Row],[year_of_release]])</f>
        <v>0</v>
      </c>
      <c r="X1174" s="6">
        <f>Table1[[#This Row],[other_sales]]/(2017-Table1[[#This Row],[year_of_release]])</f>
        <v>8666.6666666666661</v>
      </c>
      <c r="Y1174" s="4">
        <v>495013192</v>
      </c>
      <c r="Z1174" s="4">
        <v>431019772</v>
      </c>
      <c r="AA1174" s="4">
        <v>127445000</v>
      </c>
      <c r="AB1174" s="1">
        <f>Table1[[#This Row],[na_sales]]/Table1[[#This Row],[NA population]]</f>
        <v>1.0302755729386702E-3</v>
      </c>
      <c r="AC1174" s="1">
        <f>Table1[[#This Row],[eu_sales]]/Table1[[#This Row],[Eu population]]</f>
        <v>9.2803167275583819E-4</v>
      </c>
      <c r="AD1174" s="1">
        <f>Table1[[#This Row],[jp_sales]]/Table1[[#This Row],[Jp population]]</f>
        <v>0</v>
      </c>
    </row>
    <row r="1175" spans="1:30" x14ac:dyDescent="0.25">
      <c r="A1175" t="s">
        <v>1288</v>
      </c>
      <c r="B1175" t="s">
        <v>45</v>
      </c>
      <c r="C1175">
        <v>2003</v>
      </c>
      <c r="D1175" t="s">
        <v>19</v>
      </c>
      <c r="E1175" t="s">
        <v>100</v>
      </c>
      <c r="F1175" s="4">
        <v>510000</v>
      </c>
      <c r="G1175" s="4">
        <v>400000</v>
      </c>
      <c r="H1175" s="4">
        <v>0</v>
      </c>
      <c r="I1175" s="4">
        <v>130000</v>
      </c>
      <c r="J1175">
        <v>8.1</v>
      </c>
      <c r="K1175">
        <v>22</v>
      </c>
      <c r="L1175">
        <v>8.9</v>
      </c>
      <c r="M1175" s="4">
        <v>17</v>
      </c>
      <c r="N1175" t="s">
        <v>101</v>
      </c>
      <c r="O1175" t="s">
        <v>21</v>
      </c>
      <c r="P1175" s="4">
        <v>1040000</v>
      </c>
      <c r="Q1175" s="3">
        <f>AVERAGE(Table1[[#This Row],[critic_score]],Table1[[#This Row],[user_score]])</f>
        <v>8.5</v>
      </c>
      <c r="R1175" s="4">
        <f>Table1[[#This Row],[user_count]]+Table1[[#This Row],[critic_count]]</f>
        <v>39</v>
      </c>
      <c r="S1175" s="2">
        <f>100000*Table1[[#This Row],[review_count]]/Table1[[#This Row],[total sales]]</f>
        <v>3.75</v>
      </c>
      <c r="T1175" s="2">
        <f>Table1[[#This Row],[total sales]]/(2017-Table1[[#This Row],[year_of_release]])</f>
        <v>74285.71428571429</v>
      </c>
      <c r="U1175" s="9">
        <f>Table1[[#This Row],[na_sales]]/(2017-Table1[[#This Row],[year_of_release]])</f>
        <v>36428.571428571428</v>
      </c>
      <c r="V1175" s="6">
        <f>Table1[[#This Row],[eu_sales]]/(2017-Table1[[#This Row],[year_of_release]])</f>
        <v>28571.428571428572</v>
      </c>
      <c r="W1175" s="6">
        <f>Table1[[#This Row],[jp_sales]]/(2017-Table1[[#This Row],[year_of_release]])</f>
        <v>0</v>
      </c>
      <c r="X1175" s="6">
        <f>Table1[[#This Row],[other_sales]]/(2017-Table1[[#This Row],[year_of_release]])</f>
        <v>9285.7142857142862</v>
      </c>
      <c r="Y1175" s="4">
        <v>500125528</v>
      </c>
      <c r="Z1175" s="4">
        <v>432552540</v>
      </c>
      <c r="AA1175" s="4">
        <v>127718000</v>
      </c>
      <c r="AB1175" s="1">
        <f>Table1[[#This Row],[na_sales]]/Table1[[#This Row],[NA population]]</f>
        <v>1.0197439871535612E-3</v>
      </c>
      <c r="AC1175" s="1">
        <f>Table1[[#This Row],[eu_sales]]/Table1[[#This Row],[Eu population]]</f>
        <v>9.2474315374497628E-4</v>
      </c>
      <c r="AD1175" s="1">
        <f>Table1[[#This Row],[jp_sales]]/Table1[[#This Row],[Jp population]]</f>
        <v>0</v>
      </c>
    </row>
    <row r="1176" spans="1:30" x14ac:dyDescent="0.25">
      <c r="A1176" t="s">
        <v>1157</v>
      </c>
      <c r="B1176" t="s">
        <v>34</v>
      </c>
      <c r="C1176">
        <v>2009</v>
      </c>
      <c r="D1176" t="s">
        <v>65</v>
      </c>
      <c r="E1176" t="s">
        <v>425</v>
      </c>
      <c r="F1176" s="4">
        <v>560000</v>
      </c>
      <c r="G1176" s="4">
        <v>370000</v>
      </c>
      <c r="H1176" s="4">
        <v>10000</v>
      </c>
      <c r="I1176" s="4">
        <v>100000</v>
      </c>
      <c r="J1176">
        <v>8</v>
      </c>
      <c r="K1176">
        <v>59</v>
      </c>
      <c r="L1176">
        <v>8.4</v>
      </c>
      <c r="M1176" s="4">
        <v>36</v>
      </c>
      <c r="N1176" t="s">
        <v>529</v>
      </c>
      <c r="O1176" t="s">
        <v>67</v>
      </c>
      <c r="P1176" s="4">
        <v>1040000</v>
      </c>
      <c r="Q1176" s="3">
        <f>AVERAGE(Table1[[#This Row],[critic_score]],Table1[[#This Row],[user_score]])</f>
        <v>8.1999999999999993</v>
      </c>
      <c r="R1176" s="4">
        <f>Table1[[#This Row],[user_count]]+Table1[[#This Row],[critic_count]]</f>
        <v>95</v>
      </c>
      <c r="S1176" s="2">
        <f>100000*Table1[[#This Row],[review_count]]/Table1[[#This Row],[total sales]]</f>
        <v>9.134615384615385</v>
      </c>
      <c r="T1176" s="2">
        <f>Table1[[#This Row],[total sales]]/(2017-Table1[[#This Row],[year_of_release]])</f>
        <v>130000</v>
      </c>
      <c r="U1176" s="9">
        <f>Table1[[#This Row],[na_sales]]/(2017-Table1[[#This Row],[year_of_release]])</f>
        <v>70000</v>
      </c>
      <c r="V1176" s="6">
        <f>Table1[[#This Row],[eu_sales]]/(2017-Table1[[#This Row],[year_of_release]])</f>
        <v>46250</v>
      </c>
      <c r="W1176" s="6">
        <f>Table1[[#This Row],[jp_sales]]/(2017-Table1[[#This Row],[year_of_release]])</f>
        <v>1250</v>
      </c>
      <c r="X1176" s="6">
        <f>Table1[[#This Row],[other_sales]]/(2017-Table1[[#This Row],[year_of_release]])</f>
        <v>12500</v>
      </c>
      <c r="Y1176" s="4">
        <v>534740514</v>
      </c>
      <c r="Z1176" s="4">
        <v>441041694</v>
      </c>
      <c r="AA1176" s="4">
        <v>128047000</v>
      </c>
      <c r="AB1176" s="1">
        <f>Table1[[#This Row],[na_sales]]/Table1[[#This Row],[NA population]]</f>
        <v>1.0472369033927361E-3</v>
      </c>
      <c r="AC1176" s="1">
        <f>Table1[[#This Row],[eu_sales]]/Table1[[#This Row],[Eu population]]</f>
        <v>8.3892295225947502E-4</v>
      </c>
      <c r="AD1176" s="1">
        <f>Table1[[#This Row],[jp_sales]]/Table1[[#This Row],[Jp population]]</f>
        <v>7.809632400602903E-5</v>
      </c>
    </row>
    <row r="1177" spans="1:30" x14ac:dyDescent="0.25">
      <c r="A1177" t="s">
        <v>1289</v>
      </c>
      <c r="B1177" t="s">
        <v>39</v>
      </c>
      <c r="C1177">
        <v>2012</v>
      </c>
      <c r="D1177" t="s">
        <v>40</v>
      </c>
      <c r="E1177" t="s">
        <v>176</v>
      </c>
      <c r="F1177" s="4">
        <v>310000</v>
      </c>
      <c r="G1177" s="4">
        <v>490000</v>
      </c>
      <c r="H1177" s="4">
        <v>50000</v>
      </c>
      <c r="I1177" s="4">
        <v>190000</v>
      </c>
      <c r="J1177">
        <v>8.3000000000000007</v>
      </c>
      <c r="K1177">
        <v>40</v>
      </c>
      <c r="L1177">
        <v>7.7</v>
      </c>
      <c r="M1177" s="4">
        <v>645</v>
      </c>
      <c r="N1177" t="s">
        <v>1201</v>
      </c>
      <c r="O1177" t="s">
        <v>43</v>
      </c>
      <c r="P1177" s="4">
        <v>1040000</v>
      </c>
      <c r="Q1177" s="3">
        <f>AVERAGE(Table1[[#This Row],[critic_score]],Table1[[#This Row],[user_score]])</f>
        <v>8</v>
      </c>
      <c r="R1177" s="4">
        <f>Table1[[#This Row],[user_count]]+Table1[[#This Row],[critic_count]]</f>
        <v>685</v>
      </c>
      <c r="S1177" s="2">
        <f>100000*Table1[[#This Row],[review_count]]/Table1[[#This Row],[total sales]]</f>
        <v>65.865384615384613</v>
      </c>
      <c r="T1177" s="2">
        <f>Table1[[#This Row],[total sales]]/(2017-Table1[[#This Row],[year_of_release]])</f>
        <v>208000</v>
      </c>
      <c r="U1177" s="9">
        <f>Table1[[#This Row],[na_sales]]/(2017-Table1[[#This Row],[year_of_release]])</f>
        <v>62000</v>
      </c>
      <c r="V1177" s="6">
        <f>Table1[[#This Row],[eu_sales]]/(2017-Table1[[#This Row],[year_of_release]])</f>
        <v>98000</v>
      </c>
      <c r="W1177" s="6">
        <f>Table1[[#This Row],[jp_sales]]/(2017-Table1[[#This Row],[year_of_release]])</f>
        <v>10000</v>
      </c>
      <c r="X1177" s="6">
        <f>Table1[[#This Row],[other_sales]]/(2017-Table1[[#This Row],[year_of_release]])</f>
        <v>38000</v>
      </c>
      <c r="Y1177" s="4">
        <v>551484507</v>
      </c>
      <c r="Z1177" s="4">
        <v>441417242</v>
      </c>
      <c r="AA1177" s="4">
        <v>127629000</v>
      </c>
      <c r="AB1177" s="1">
        <f>Table1[[#This Row],[na_sales]]/Table1[[#This Row],[NA population]]</f>
        <v>5.6211914580584941E-4</v>
      </c>
      <c r="AC1177" s="1">
        <f>Table1[[#This Row],[eu_sales]]/Table1[[#This Row],[Eu population]]</f>
        <v>1.1100608525844578E-3</v>
      </c>
      <c r="AD1177" s="1">
        <f>Table1[[#This Row],[jp_sales]]/Table1[[#This Row],[Jp population]]</f>
        <v>3.9176049330481318E-4</v>
      </c>
    </row>
    <row r="1178" spans="1:30" x14ac:dyDescent="0.25">
      <c r="A1178" t="s">
        <v>1290</v>
      </c>
      <c r="B1178" t="s">
        <v>138</v>
      </c>
      <c r="C1178">
        <v>2003</v>
      </c>
      <c r="D1178" t="s">
        <v>65</v>
      </c>
      <c r="E1178" t="s">
        <v>20</v>
      </c>
      <c r="F1178" s="4">
        <v>440000</v>
      </c>
      <c r="G1178" s="4">
        <v>120000</v>
      </c>
      <c r="H1178" s="4">
        <v>450000</v>
      </c>
      <c r="I1178" s="4">
        <v>30000</v>
      </c>
      <c r="J1178">
        <v>7.4</v>
      </c>
      <c r="K1178">
        <v>22</v>
      </c>
      <c r="L1178">
        <v>8.9</v>
      </c>
      <c r="M1178" s="4">
        <v>39</v>
      </c>
      <c r="N1178" t="s">
        <v>1291</v>
      </c>
      <c r="O1178" t="s">
        <v>67</v>
      </c>
      <c r="P1178" s="4">
        <v>1040000</v>
      </c>
      <c r="Q1178" s="3">
        <f>AVERAGE(Table1[[#This Row],[critic_score]],Table1[[#This Row],[user_score]])</f>
        <v>8.15</v>
      </c>
      <c r="R1178" s="4">
        <f>Table1[[#This Row],[user_count]]+Table1[[#This Row],[critic_count]]</f>
        <v>61</v>
      </c>
      <c r="S1178" s="2">
        <f>100000*Table1[[#This Row],[review_count]]/Table1[[#This Row],[total sales]]</f>
        <v>5.865384615384615</v>
      </c>
      <c r="T1178" s="2">
        <f>Table1[[#This Row],[total sales]]/(2017-Table1[[#This Row],[year_of_release]])</f>
        <v>74285.71428571429</v>
      </c>
      <c r="U1178" s="9">
        <f>Table1[[#This Row],[na_sales]]/(2017-Table1[[#This Row],[year_of_release]])</f>
        <v>31428.571428571428</v>
      </c>
      <c r="V1178" s="6">
        <f>Table1[[#This Row],[eu_sales]]/(2017-Table1[[#This Row],[year_of_release]])</f>
        <v>8571.4285714285706</v>
      </c>
      <c r="W1178" s="6">
        <f>Table1[[#This Row],[jp_sales]]/(2017-Table1[[#This Row],[year_of_release]])</f>
        <v>32142.857142857141</v>
      </c>
      <c r="X1178" s="6">
        <f>Table1[[#This Row],[other_sales]]/(2017-Table1[[#This Row],[year_of_release]])</f>
        <v>2142.8571428571427</v>
      </c>
      <c r="Y1178" s="4">
        <v>500125528</v>
      </c>
      <c r="Z1178" s="4">
        <v>432552540</v>
      </c>
      <c r="AA1178" s="4">
        <v>127718000</v>
      </c>
      <c r="AB1178" s="1">
        <f>Table1[[#This Row],[na_sales]]/Table1[[#This Row],[NA population]]</f>
        <v>8.7977912617169985E-4</v>
      </c>
      <c r="AC1178" s="1">
        <f>Table1[[#This Row],[eu_sales]]/Table1[[#This Row],[Eu population]]</f>
        <v>2.7742294612349291E-4</v>
      </c>
      <c r="AD1178" s="1">
        <f>Table1[[#This Row],[jp_sales]]/Table1[[#This Row],[Jp population]]</f>
        <v>3.5233874630044315E-3</v>
      </c>
    </row>
    <row r="1179" spans="1:30" x14ac:dyDescent="0.25">
      <c r="A1179" t="s">
        <v>1292</v>
      </c>
      <c r="B1179" t="s">
        <v>45</v>
      </c>
      <c r="C1179">
        <v>2006</v>
      </c>
      <c r="D1179" t="s">
        <v>73</v>
      </c>
      <c r="E1179" t="s">
        <v>171</v>
      </c>
      <c r="F1179" s="4">
        <v>870000</v>
      </c>
      <c r="G1179" s="4">
        <v>30000</v>
      </c>
      <c r="H1179" s="4">
        <v>0</v>
      </c>
      <c r="I1179" s="4">
        <v>140000</v>
      </c>
      <c r="J1179">
        <v>7.3</v>
      </c>
      <c r="K1179">
        <v>25</v>
      </c>
      <c r="L1179">
        <v>8.6999999999999993</v>
      </c>
      <c r="M1179" s="4">
        <v>6</v>
      </c>
      <c r="N1179" t="s">
        <v>256</v>
      </c>
      <c r="O1179" t="s">
        <v>84</v>
      </c>
      <c r="P1179" s="4">
        <v>1040000</v>
      </c>
      <c r="Q1179" s="3">
        <f>AVERAGE(Table1[[#This Row],[critic_score]],Table1[[#This Row],[user_score]])</f>
        <v>8</v>
      </c>
      <c r="R1179" s="4">
        <f>Table1[[#This Row],[user_count]]+Table1[[#This Row],[critic_count]]</f>
        <v>31</v>
      </c>
      <c r="S1179" s="2">
        <f>100000*Table1[[#This Row],[review_count]]/Table1[[#This Row],[total sales]]</f>
        <v>2.9807692307692308</v>
      </c>
      <c r="T1179" s="2">
        <f>Table1[[#This Row],[total sales]]/(2017-Table1[[#This Row],[year_of_release]])</f>
        <v>94545.454545454544</v>
      </c>
      <c r="U1179" s="9">
        <f>Table1[[#This Row],[na_sales]]/(2017-Table1[[#This Row],[year_of_release]])</f>
        <v>79090.909090909088</v>
      </c>
      <c r="V1179" s="6">
        <f>Table1[[#This Row],[eu_sales]]/(2017-Table1[[#This Row],[year_of_release]])</f>
        <v>2727.2727272727275</v>
      </c>
      <c r="W1179" s="6">
        <f>Table1[[#This Row],[jp_sales]]/(2017-Table1[[#This Row],[year_of_release]])</f>
        <v>0</v>
      </c>
      <c r="X1179" s="6">
        <f>Table1[[#This Row],[other_sales]]/(2017-Table1[[#This Row],[year_of_release]])</f>
        <v>12727.272727272728</v>
      </c>
      <c r="Y1179" s="4">
        <v>516818555</v>
      </c>
      <c r="Z1179" s="4">
        <v>437126892</v>
      </c>
      <c r="AA1179" s="4">
        <v>127854000</v>
      </c>
      <c r="AB1179" s="1">
        <f>Table1[[#This Row],[na_sales]]/Table1[[#This Row],[NA population]]</f>
        <v>1.6833760931822582E-3</v>
      </c>
      <c r="AC1179" s="1">
        <f>Table1[[#This Row],[eu_sales]]/Table1[[#This Row],[Eu population]]</f>
        <v>6.8629957454093219E-5</v>
      </c>
      <c r="AD1179" s="1">
        <f>Table1[[#This Row],[jp_sales]]/Table1[[#This Row],[Jp population]]</f>
        <v>0</v>
      </c>
    </row>
    <row r="1180" spans="1:30" x14ac:dyDescent="0.25">
      <c r="A1180" t="s">
        <v>1293</v>
      </c>
      <c r="B1180" t="s">
        <v>159</v>
      </c>
      <c r="C1180">
        <v>2001</v>
      </c>
      <c r="D1180" t="s">
        <v>23</v>
      </c>
      <c r="E1180" t="s">
        <v>20</v>
      </c>
      <c r="F1180" s="4">
        <v>390000</v>
      </c>
      <c r="G1180" s="4">
        <v>160000</v>
      </c>
      <c r="H1180" s="4">
        <v>370000</v>
      </c>
      <c r="I1180" s="4">
        <v>120000</v>
      </c>
      <c r="J1180">
        <v>8.6</v>
      </c>
      <c r="K1180">
        <v>19</v>
      </c>
      <c r="L1180">
        <v>8.5</v>
      </c>
      <c r="M1180" s="4">
        <v>22</v>
      </c>
      <c r="N1180" t="s">
        <v>106</v>
      </c>
      <c r="O1180" t="s">
        <v>21</v>
      </c>
      <c r="P1180" s="4">
        <v>1040000</v>
      </c>
      <c r="Q1180" s="3">
        <f>AVERAGE(Table1[[#This Row],[critic_score]],Table1[[#This Row],[user_score]])</f>
        <v>8.5500000000000007</v>
      </c>
      <c r="R1180" s="4">
        <f>Table1[[#This Row],[user_count]]+Table1[[#This Row],[critic_count]]</f>
        <v>41</v>
      </c>
      <c r="S1180" s="2">
        <f>100000*Table1[[#This Row],[review_count]]/Table1[[#This Row],[total sales]]</f>
        <v>3.9423076923076925</v>
      </c>
      <c r="T1180" s="2">
        <f>Table1[[#This Row],[total sales]]/(2017-Table1[[#This Row],[year_of_release]])</f>
        <v>65000</v>
      </c>
      <c r="U1180" s="9">
        <f>Table1[[#This Row],[na_sales]]/(2017-Table1[[#This Row],[year_of_release]])</f>
        <v>24375</v>
      </c>
      <c r="V1180" s="6">
        <f>Table1[[#This Row],[eu_sales]]/(2017-Table1[[#This Row],[year_of_release]])</f>
        <v>10000</v>
      </c>
      <c r="W1180" s="6">
        <f>Table1[[#This Row],[jp_sales]]/(2017-Table1[[#This Row],[year_of_release]])</f>
        <v>23125</v>
      </c>
      <c r="X1180" s="6">
        <f>Table1[[#This Row],[other_sales]]/(2017-Table1[[#This Row],[year_of_release]])</f>
        <v>7500</v>
      </c>
      <c r="Y1180" s="4">
        <v>489752572</v>
      </c>
      <c r="Z1180" s="4">
        <v>430035992</v>
      </c>
      <c r="AA1180" s="4">
        <v>127149000</v>
      </c>
      <c r="AB1180" s="1">
        <f>Table1[[#This Row],[na_sales]]/Table1[[#This Row],[NA population]]</f>
        <v>7.9632047343285823E-4</v>
      </c>
      <c r="AC1180" s="1">
        <f>Table1[[#This Row],[eu_sales]]/Table1[[#This Row],[Eu population]]</f>
        <v>3.720618808111299E-4</v>
      </c>
      <c r="AD1180" s="1">
        <f>Table1[[#This Row],[jp_sales]]/Table1[[#This Row],[Jp population]]</f>
        <v>2.9099717654090872E-3</v>
      </c>
    </row>
    <row r="1181" spans="1:30" x14ac:dyDescent="0.25">
      <c r="A1181" t="s">
        <v>258</v>
      </c>
      <c r="B1181" t="s">
        <v>103</v>
      </c>
      <c r="C1181">
        <v>2005</v>
      </c>
      <c r="D1181" t="s">
        <v>23</v>
      </c>
      <c r="E1181" t="s">
        <v>100</v>
      </c>
      <c r="F1181" s="4">
        <v>530000</v>
      </c>
      <c r="G1181" s="4">
        <v>460000</v>
      </c>
      <c r="H1181" s="4">
        <v>0</v>
      </c>
      <c r="I1181" s="4">
        <v>50000</v>
      </c>
      <c r="J1181">
        <v>8.3000000000000007</v>
      </c>
      <c r="K1181">
        <v>32</v>
      </c>
      <c r="L1181">
        <v>8.8000000000000007</v>
      </c>
      <c r="M1181" s="4">
        <v>29</v>
      </c>
      <c r="N1181" t="s">
        <v>141</v>
      </c>
      <c r="O1181" t="s">
        <v>67</v>
      </c>
      <c r="P1181" s="4">
        <v>1040000</v>
      </c>
      <c r="Q1181" s="3">
        <f>AVERAGE(Table1[[#This Row],[critic_score]],Table1[[#This Row],[user_score]])</f>
        <v>8.5500000000000007</v>
      </c>
      <c r="R1181" s="4">
        <f>Table1[[#This Row],[user_count]]+Table1[[#This Row],[critic_count]]</f>
        <v>61</v>
      </c>
      <c r="S1181" s="2">
        <f>100000*Table1[[#This Row],[review_count]]/Table1[[#This Row],[total sales]]</f>
        <v>5.865384615384615</v>
      </c>
      <c r="T1181" s="2">
        <f>Table1[[#This Row],[total sales]]/(2017-Table1[[#This Row],[year_of_release]])</f>
        <v>86666.666666666672</v>
      </c>
      <c r="U1181" s="9">
        <f>Table1[[#This Row],[na_sales]]/(2017-Table1[[#This Row],[year_of_release]])</f>
        <v>44166.666666666664</v>
      </c>
      <c r="V1181" s="6">
        <f>Table1[[#This Row],[eu_sales]]/(2017-Table1[[#This Row],[year_of_release]])</f>
        <v>38333.333333333336</v>
      </c>
      <c r="W1181" s="6">
        <f>Table1[[#This Row],[jp_sales]]/(2017-Table1[[#This Row],[year_of_release]])</f>
        <v>0</v>
      </c>
      <c r="X1181" s="6">
        <f>Table1[[#This Row],[other_sales]]/(2017-Table1[[#This Row],[year_of_release]])</f>
        <v>4166.666666666667</v>
      </c>
      <c r="Y1181" s="4">
        <v>511054143</v>
      </c>
      <c r="Z1181" s="4">
        <v>435713800</v>
      </c>
      <c r="AA1181" s="4">
        <v>127773000</v>
      </c>
      <c r="AB1181" s="1">
        <f>Table1[[#This Row],[na_sales]]/Table1[[#This Row],[NA population]]</f>
        <v>1.0370721131205075E-3</v>
      </c>
      <c r="AC1181" s="1">
        <f>Table1[[#This Row],[eu_sales]]/Table1[[#This Row],[Eu population]]</f>
        <v>1.0557388818072781E-3</v>
      </c>
      <c r="AD1181" s="1">
        <f>Table1[[#This Row],[jp_sales]]/Table1[[#This Row],[Jp population]]</f>
        <v>0</v>
      </c>
    </row>
    <row r="1182" spans="1:30" x14ac:dyDescent="0.25">
      <c r="A1182" t="s">
        <v>908</v>
      </c>
      <c r="B1182" t="s">
        <v>34</v>
      </c>
      <c r="C1182">
        <v>2007</v>
      </c>
      <c r="D1182" t="s">
        <v>40</v>
      </c>
      <c r="E1182" t="s">
        <v>100</v>
      </c>
      <c r="F1182" s="4">
        <v>540000</v>
      </c>
      <c r="G1182" s="4">
        <v>390000</v>
      </c>
      <c r="H1182" s="4">
        <v>0</v>
      </c>
      <c r="I1182" s="4">
        <v>110000</v>
      </c>
      <c r="J1182">
        <v>7.1</v>
      </c>
      <c r="K1182">
        <v>52</v>
      </c>
      <c r="L1182">
        <v>7.7</v>
      </c>
      <c r="M1182" s="4">
        <v>71</v>
      </c>
      <c r="N1182" t="s">
        <v>1294</v>
      </c>
      <c r="O1182" t="s">
        <v>67</v>
      </c>
      <c r="P1182" s="4">
        <v>1040000</v>
      </c>
      <c r="Q1182" s="3">
        <f>AVERAGE(Table1[[#This Row],[critic_score]],Table1[[#This Row],[user_score]])</f>
        <v>7.4</v>
      </c>
      <c r="R1182" s="4">
        <f>Table1[[#This Row],[user_count]]+Table1[[#This Row],[critic_count]]</f>
        <v>123</v>
      </c>
      <c r="S1182" s="2">
        <f>100000*Table1[[#This Row],[review_count]]/Table1[[#This Row],[total sales]]</f>
        <v>11.826923076923077</v>
      </c>
      <c r="T1182" s="2">
        <f>Table1[[#This Row],[total sales]]/(2017-Table1[[#This Row],[year_of_release]])</f>
        <v>104000</v>
      </c>
      <c r="U1182" s="9">
        <f>Table1[[#This Row],[na_sales]]/(2017-Table1[[#This Row],[year_of_release]])</f>
        <v>54000</v>
      </c>
      <c r="V1182" s="6">
        <f>Table1[[#This Row],[eu_sales]]/(2017-Table1[[#This Row],[year_of_release]])</f>
        <v>39000</v>
      </c>
      <c r="W1182" s="6">
        <f>Table1[[#This Row],[jp_sales]]/(2017-Table1[[#This Row],[year_of_release]])</f>
        <v>0</v>
      </c>
      <c r="X1182" s="6">
        <f>Table1[[#This Row],[other_sales]]/(2017-Table1[[#This Row],[year_of_release]])</f>
        <v>11000</v>
      </c>
      <c r="Y1182" s="4">
        <v>522751172</v>
      </c>
      <c r="Z1182" s="4">
        <v>438594184</v>
      </c>
      <c r="AA1182" s="4">
        <v>128001000</v>
      </c>
      <c r="AB1182" s="1">
        <f>Table1[[#This Row],[na_sales]]/Table1[[#This Row],[NA population]]</f>
        <v>1.0329962493130479E-3</v>
      </c>
      <c r="AC1182" s="1">
        <f>Table1[[#This Row],[eu_sales]]/Table1[[#This Row],[Eu population]]</f>
        <v>8.892046776434226E-4</v>
      </c>
      <c r="AD1182" s="1">
        <f>Table1[[#This Row],[jp_sales]]/Table1[[#This Row],[Jp population]]</f>
        <v>0</v>
      </c>
    </row>
    <row r="1183" spans="1:30" x14ac:dyDescent="0.25">
      <c r="A1183" t="s">
        <v>1296</v>
      </c>
      <c r="B1183" t="s">
        <v>34</v>
      </c>
      <c r="C1183">
        <v>2011</v>
      </c>
      <c r="D1183" t="s">
        <v>54</v>
      </c>
      <c r="E1183" t="s">
        <v>97</v>
      </c>
      <c r="F1183" s="4">
        <v>590000</v>
      </c>
      <c r="G1183" s="4">
        <v>350000</v>
      </c>
      <c r="H1183" s="4">
        <v>10000</v>
      </c>
      <c r="I1183" s="4">
        <v>90000</v>
      </c>
      <c r="J1183">
        <v>6.8</v>
      </c>
      <c r="K1183">
        <v>85</v>
      </c>
      <c r="L1183">
        <v>5.8</v>
      </c>
      <c r="M1183" s="4">
        <v>404</v>
      </c>
      <c r="N1183" t="s">
        <v>1297</v>
      </c>
      <c r="O1183" t="s">
        <v>67</v>
      </c>
      <c r="P1183" s="4">
        <v>1040000</v>
      </c>
      <c r="Q1183" s="3">
        <f>AVERAGE(Table1[[#This Row],[critic_score]],Table1[[#This Row],[user_score]])</f>
        <v>6.3</v>
      </c>
      <c r="R1183" s="4">
        <f>Table1[[#This Row],[user_count]]+Table1[[#This Row],[critic_count]]</f>
        <v>489</v>
      </c>
      <c r="S1183" s="2">
        <f>100000*Table1[[#This Row],[review_count]]/Table1[[#This Row],[total sales]]</f>
        <v>47.019230769230766</v>
      </c>
      <c r="T1183" s="2">
        <f>Table1[[#This Row],[total sales]]/(2017-Table1[[#This Row],[year_of_release]])</f>
        <v>173333.33333333334</v>
      </c>
      <c r="U1183" s="9">
        <f>Table1[[#This Row],[na_sales]]/(2017-Table1[[#This Row],[year_of_release]])</f>
        <v>98333.333333333328</v>
      </c>
      <c r="V1183" s="6">
        <f>Table1[[#This Row],[eu_sales]]/(2017-Table1[[#This Row],[year_of_release]])</f>
        <v>58333.333333333336</v>
      </c>
      <c r="W1183" s="6">
        <f>Table1[[#This Row],[jp_sales]]/(2017-Table1[[#This Row],[year_of_release]])</f>
        <v>1666.6666666666667</v>
      </c>
      <c r="X1183" s="6">
        <f>Table1[[#This Row],[other_sales]]/(2017-Table1[[#This Row],[year_of_release]])</f>
        <v>15000</v>
      </c>
      <c r="Y1183" s="4">
        <v>545961365</v>
      </c>
      <c r="Z1183" s="4">
        <v>440756453</v>
      </c>
      <c r="AA1183" s="4">
        <v>127833000</v>
      </c>
      <c r="AB1183" s="1">
        <f>Table1[[#This Row],[na_sales]]/Table1[[#This Row],[NA population]]</f>
        <v>1.0806625483471711E-3</v>
      </c>
      <c r="AC1183" s="1">
        <f>Table1[[#This Row],[eu_sales]]/Table1[[#This Row],[Eu population]]</f>
        <v>7.9408933804084314E-4</v>
      </c>
      <c r="AD1183" s="1">
        <f>Table1[[#This Row],[jp_sales]]/Table1[[#This Row],[Jp population]]</f>
        <v>7.8227061869783231E-5</v>
      </c>
    </row>
    <row r="1184" spans="1:30" x14ac:dyDescent="0.25">
      <c r="A1184" t="s">
        <v>1299</v>
      </c>
      <c r="B1184" t="s">
        <v>118</v>
      </c>
      <c r="C1184">
        <v>2005</v>
      </c>
      <c r="D1184" t="s">
        <v>23</v>
      </c>
      <c r="E1184" t="s">
        <v>51</v>
      </c>
      <c r="F1184" s="4">
        <v>470000</v>
      </c>
      <c r="G1184" s="4">
        <v>340000</v>
      </c>
      <c r="H1184" s="4">
        <v>0</v>
      </c>
      <c r="I1184" s="4">
        <v>230000</v>
      </c>
      <c r="J1184">
        <v>8.8000000000000007</v>
      </c>
      <c r="K1184">
        <v>56</v>
      </c>
      <c r="L1184">
        <v>7.9</v>
      </c>
      <c r="M1184" s="4">
        <v>102</v>
      </c>
      <c r="N1184" t="s">
        <v>1300</v>
      </c>
      <c r="O1184" t="s">
        <v>21</v>
      </c>
      <c r="P1184" s="4">
        <v>1040000</v>
      </c>
      <c r="Q1184" s="3">
        <f>AVERAGE(Table1[[#This Row],[critic_score]],Table1[[#This Row],[user_score]])</f>
        <v>8.3500000000000014</v>
      </c>
      <c r="R1184" s="4">
        <f>Table1[[#This Row],[user_count]]+Table1[[#This Row],[critic_count]]</f>
        <v>158</v>
      </c>
      <c r="S1184" s="2">
        <f>100000*Table1[[#This Row],[review_count]]/Table1[[#This Row],[total sales]]</f>
        <v>15.192307692307692</v>
      </c>
      <c r="T1184" s="2">
        <f>Table1[[#This Row],[total sales]]/(2017-Table1[[#This Row],[year_of_release]])</f>
        <v>86666.666666666672</v>
      </c>
      <c r="U1184" s="9">
        <f>Table1[[#This Row],[na_sales]]/(2017-Table1[[#This Row],[year_of_release]])</f>
        <v>39166.666666666664</v>
      </c>
      <c r="V1184" s="6">
        <f>Table1[[#This Row],[eu_sales]]/(2017-Table1[[#This Row],[year_of_release]])</f>
        <v>28333.333333333332</v>
      </c>
      <c r="W1184" s="6">
        <f>Table1[[#This Row],[jp_sales]]/(2017-Table1[[#This Row],[year_of_release]])</f>
        <v>0</v>
      </c>
      <c r="X1184" s="6">
        <f>Table1[[#This Row],[other_sales]]/(2017-Table1[[#This Row],[year_of_release]])</f>
        <v>19166.666666666668</v>
      </c>
      <c r="Y1184" s="4">
        <v>511054143</v>
      </c>
      <c r="Z1184" s="4">
        <v>435713800</v>
      </c>
      <c r="AA1184" s="4">
        <v>127773000</v>
      </c>
      <c r="AB1184" s="1">
        <f>Table1[[#This Row],[na_sales]]/Table1[[#This Row],[NA population]]</f>
        <v>9.1966772295592168E-4</v>
      </c>
      <c r="AC1184" s="1">
        <f>Table1[[#This Row],[eu_sales]]/Table1[[#This Row],[Eu population]]</f>
        <v>7.8032873872711859E-4</v>
      </c>
      <c r="AD1184" s="1">
        <f>Table1[[#This Row],[jp_sales]]/Table1[[#This Row],[Jp population]]</f>
        <v>0</v>
      </c>
    </row>
    <row r="1185" spans="1:30" x14ac:dyDescent="0.25">
      <c r="A1185" t="s">
        <v>1305</v>
      </c>
      <c r="B1185" t="s">
        <v>18</v>
      </c>
      <c r="C1185">
        <v>2008</v>
      </c>
      <c r="D1185" t="s">
        <v>40</v>
      </c>
      <c r="E1185" t="s">
        <v>198</v>
      </c>
      <c r="F1185" s="4">
        <v>460000</v>
      </c>
      <c r="G1185" s="4">
        <v>470000</v>
      </c>
      <c r="H1185" s="4">
        <v>0</v>
      </c>
      <c r="I1185" s="4">
        <v>110000</v>
      </c>
      <c r="J1185">
        <v>6.7</v>
      </c>
      <c r="K1185">
        <v>12</v>
      </c>
      <c r="L1185">
        <v>7</v>
      </c>
      <c r="M1185" s="4">
        <v>8</v>
      </c>
      <c r="N1185" t="s">
        <v>228</v>
      </c>
      <c r="O1185" t="s">
        <v>84</v>
      </c>
      <c r="P1185" s="4">
        <v>1040000</v>
      </c>
      <c r="Q1185" s="3">
        <f>AVERAGE(Table1[[#This Row],[critic_score]],Table1[[#This Row],[user_score]])</f>
        <v>6.85</v>
      </c>
      <c r="R1185" s="4">
        <f>Table1[[#This Row],[user_count]]+Table1[[#This Row],[critic_count]]</f>
        <v>20</v>
      </c>
      <c r="S1185" s="2">
        <f>100000*Table1[[#This Row],[review_count]]/Table1[[#This Row],[total sales]]</f>
        <v>1.9230769230769231</v>
      </c>
      <c r="T1185" s="2">
        <f>Table1[[#This Row],[total sales]]/(2017-Table1[[#This Row],[year_of_release]])</f>
        <v>115555.55555555556</v>
      </c>
      <c r="U1185" s="9">
        <f>Table1[[#This Row],[na_sales]]/(2017-Table1[[#This Row],[year_of_release]])</f>
        <v>51111.111111111109</v>
      </c>
      <c r="V1185" s="6">
        <f>Table1[[#This Row],[eu_sales]]/(2017-Table1[[#This Row],[year_of_release]])</f>
        <v>52222.222222222219</v>
      </c>
      <c r="W1185" s="6">
        <f>Table1[[#This Row],[jp_sales]]/(2017-Table1[[#This Row],[year_of_release]])</f>
        <v>0</v>
      </c>
      <c r="X1185" s="6">
        <f>Table1[[#This Row],[other_sales]]/(2017-Table1[[#This Row],[year_of_release]])</f>
        <v>12222.222222222223</v>
      </c>
      <c r="Y1185" s="4">
        <v>528816311</v>
      </c>
      <c r="Z1185" s="4">
        <v>440001482</v>
      </c>
      <c r="AA1185" s="4">
        <v>128063000</v>
      </c>
      <c r="AB1185" s="1">
        <f>Table1[[#This Row],[na_sales]]/Table1[[#This Row],[NA population]]</f>
        <v>8.6986726852303917E-4</v>
      </c>
      <c r="AC1185" s="1">
        <f>Table1[[#This Row],[eu_sales]]/Table1[[#This Row],[Eu population]]</f>
        <v>1.0681782203633577E-3</v>
      </c>
      <c r="AD1185" s="1">
        <f>Table1[[#This Row],[jp_sales]]/Table1[[#This Row],[Jp population]]</f>
        <v>0</v>
      </c>
    </row>
    <row r="1186" spans="1:30" x14ac:dyDescent="0.25">
      <c r="A1186" t="s">
        <v>1163</v>
      </c>
      <c r="B1186" t="s">
        <v>34</v>
      </c>
      <c r="C1186">
        <v>2006</v>
      </c>
      <c r="D1186" t="s">
        <v>27</v>
      </c>
      <c r="E1186" t="s">
        <v>403</v>
      </c>
      <c r="F1186" s="4">
        <v>440000</v>
      </c>
      <c r="G1186" s="4">
        <v>480000</v>
      </c>
      <c r="H1186" s="4">
        <v>0</v>
      </c>
      <c r="I1186" s="4">
        <v>110000</v>
      </c>
      <c r="J1186">
        <v>4.5999999999999996</v>
      </c>
      <c r="K1186">
        <v>38</v>
      </c>
      <c r="L1186">
        <v>4.4000000000000004</v>
      </c>
      <c r="M1186" s="4">
        <v>455</v>
      </c>
      <c r="N1186" t="s">
        <v>403</v>
      </c>
      <c r="O1186" t="s">
        <v>84</v>
      </c>
      <c r="P1186" s="4">
        <v>1030000</v>
      </c>
      <c r="Q1186" s="3">
        <f>AVERAGE(Table1[[#This Row],[critic_score]],Table1[[#This Row],[user_score]])</f>
        <v>4.5</v>
      </c>
      <c r="R1186" s="4">
        <f>Table1[[#This Row],[user_count]]+Table1[[#This Row],[critic_count]]</f>
        <v>493</v>
      </c>
      <c r="S1186" s="2">
        <f>100000*Table1[[#This Row],[review_count]]/Table1[[#This Row],[total sales]]</f>
        <v>47.864077669902912</v>
      </c>
      <c r="T1186" s="2">
        <f>Table1[[#This Row],[total sales]]/(2017-Table1[[#This Row],[year_of_release]])</f>
        <v>93636.363636363632</v>
      </c>
      <c r="U1186" s="9">
        <f>Table1[[#This Row],[na_sales]]/(2017-Table1[[#This Row],[year_of_release]])</f>
        <v>40000</v>
      </c>
      <c r="V1186" s="6">
        <f>Table1[[#This Row],[eu_sales]]/(2017-Table1[[#This Row],[year_of_release]])</f>
        <v>43636.36363636364</v>
      </c>
      <c r="W1186" s="6">
        <f>Table1[[#This Row],[jp_sales]]/(2017-Table1[[#This Row],[year_of_release]])</f>
        <v>0</v>
      </c>
      <c r="X1186" s="6">
        <f>Table1[[#This Row],[other_sales]]/(2017-Table1[[#This Row],[year_of_release]])</f>
        <v>10000</v>
      </c>
      <c r="Y1186" s="4">
        <v>516818555</v>
      </c>
      <c r="Z1186" s="4">
        <v>437126892</v>
      </c>
      <c r="AA1186" s="4">
        <v>127854000</v>
      </c>
      <c r="AB1186" s="1">
        <f>Table1[[#This Row],[na_sales]]/Table1[[#This Row],[NA population]]</f>
        <v>8.5136262183930296E-4</v>
      </c>
      <c r="AC1186" s="1">
        <f>Table1[[#This Row],[eu_sales]]/Table1[[#This Row],[Eu population]]</f>
        <v>1.0980793192654915E-3</v>
      </c>
      <c r="AD1186" s="1">
        <f>Table1[[#This Row],[jp_sales]]/Table1[[#This Row],[Jp population]]</f>
        <v>0</v>
      </c>
    </row>
    <row r="1187" spans="1:30" x14ac:dyDescent="0.25">
      <c r="A1187" t="s">
        <v>1295</v>
      </c>
      <c r="B1187" t="s">
        <v>39</v>
      </c>
      <c r="C1187">
        <v>2012</v>
      </c>
      <c r="D1187" t="s">
        <v>23</v>
      </c>
      <c r="E1187" t="s">
        <v>981</v>
      </c>
      <c r="F1187" s="4">
        <v>120000</v>
      </c>
      <c r="G1187" s="4">
        <v>630000</v>
      </c>
      <c r="H1187" s="4">
        <v>50000</v>
      </c>
      <c r="I1187" s="4">
        <v>230000</v>
      </c>
      <c r="J1187">
        <v>8.1</v>
      </c>
      <c r="K1187">
        <v>23</v>
      </c>
      <c r="L1187">
        <v>7.5</v>
      </c>
      <c r="M1187" s="4">
        <v>54</v>
      </c>
      <c r="N1187" t="s">
        <v>981</v>
      </c>
      <c r="O1187" t="s">
        <v>21</v>
      </c>
      <c r="P1187" s="4">
        <v>1030000</v>
      </c>
      <c r="Q1187" s="3">
        <f>AVERAGE(Table1[[#This Row],[critic_score]],Table1[[#This Row],[user_score]])</f>
        <v>7.8</v>
      </c>
      <c r="R1187" s="4">
        <f>Table1[[#This Row],[user_count]]+Table1[[#This Row],[critic_count]]</f>
        <v>77</v>
      </c>
      <c r="S1187" s="2">
        <f>100000*Table1[[#This Row],[review_count]]/Table1[[#This Row],[total sales]]</f>
        <v>7.4757281553398061</v>
      </c>
      <c r="T1187" s="2">
        <f>Table1[[#This Row],[total sales]]/(2017-Table1[[#This Row],[year_of_release]])</f>
        <v>206000</v>
      </c>
      <c r="U1187" s="9">
        <f>Table1[[#This Row],[na_sales]]/(2017-Table1[[#This Row],[year_of_release]])</f>
        <v>24000</v>
      </c>
      <c r="V1187" s="6">
        <f>Table1[[#This Row],[eu_sales]]/(2017-Table1[[#This Row],[year_of_release]])</f>
        <v>126000</v>
      </c>
      <c r="W1187" s="6">
        <f>Table1[[#This Row],[jp_sales]]/(2017-Table1[[#This Row],[year_of_release]])</f>
        <v>10000</v>
      </c>
      <c r="X1187" s="6">
        <f>Table1[[#This Row],[other_sales]]/(2017-Table1[[#This Row],[year_of_release]])</f>
        <v>46000</v>
      </c>
      <c r="Y1187" s="4">
        <v>551484507</v>
      </c>
      <c r="Z1187" s="4">
        <v>441417242</v>
      </c>
      <c r="AA1187" s="4">
        <v>127629000</v>
      </c>
      <c r="AB1187" s="1">
        <f>Table1[[#This Row],[na_sales]]/Table1[[#This Row],[NA population]]</f>
        <v>2.175945080538772E-4</v>
      </c>
      <c r="AC1187" s="1">
        <f>Table1[[#This Row],[eu_sales]]/Table1[[#This Row],[Eu population]]</f>
        <v>1.4272210961800173E-3</v>
      </c>
      <c r="AD1187" s="1">
        <f>Table1[[#This Row],[jp_sales]]/Table1[[#This Row],[Jp population]]</f>
        <v>3.9176049330481318E-4</v>
      </c>
    </row>
    <row r="1188" spans="1:30" x14ac:dyDescent="0.25">
      <c r="A1188" t="s">
        <v>1298</v>
      </c>
      <c r="B1188" t="s">
        <v>45</v>
      </c>
      <c r="C1188">
        <v>2005</v>
      </c>
      <c r="D1188" t="s">
        <v>23</v>
      </c>
      <c r="E1188" t="s">
        <v>425</v>
      </c>
      <c r="F1188" s="4">
        <v>860000</v>
      </c>
      <c r="G1188" s="4">
        <v>30000</v>
      </c>
      <c r="H1188" s="4">
        <v>0</v>
      </c>
      <c r="I1188" s="4">
        <v>140000</v>
      </c>
      <c r="J1188">
        <v>7.9</v>
      </c>
      <c r="K1188">
        <v>30</v>
      </c>
      <c r="L1188">
        <v>8.4</v>
      </c>
      <c r="M1188" s="4">
        <v>17</v>
      </c>
      <c r="N1188" t="s">
        <v>567</v>
      </c>
      <c r="O1188" t="s">
        <v>21</v>
      </c>
      <c r="P1188" s="4">
        <v>1030000</v>
      </c>
      <c r="Q1188" s="3">
        <f>AVERAGE(Table1[[#This Row],[critic_score]],Table1[[#This Row],[user_score]])</f>
        <v>8.15</v>
      </c>
      <c r="R1188" s="4">
        <f>Table1[[#This Row],[user_count]]+Table1[[#This Row],[critic_count]]</f>
        <v>47</v>
      </c>
      <c r="S1188" s="2">
        <f>100000*Table1[[#This Row],[review_count]]/Table1[[#This Row],[total sales]]</f>
        <v>4.5631067961165046</v>
      </c>
      <c r="T1188" s="2">
        <f>Table1[[#This Row],[total sales]]/(2017-Table1[[#This Row],[year_of_release]])</f>
        <v>85833.333333333328</v>
      </c>
      <c r="U1188" s="9">
        <f>Table1[[#This Row],[na_sales]]/(2017-Table1[[#This Row],[year_of_release]])</f>
        <v>71666.666666666672</v>
      </c>
      <c r="V1188" s="6">
        <f>Table1[[#This Row],[eu_sales]]/(2017-Table1[[#This Row],[year_of_release]])</f>
        <v>2500</v>
      </c>
      <c r="W1188" s="6">
        <f>Table1[[#This Row],[jp_sales]]/(2017-Table1[[#This Row],[year_of_release]])</f>
        <v>0</v>
      </c>
      <c r="X1188" s="6">
        <f>Table1[[#This Row],[other_sales]]/(2017-Table1[[#This Row],[year_of_release]])</f>
        <v>11666.666666666666</v>
      </c>
      <c r="Y1188" s="4">
        <v>511054143</v>
      </c>
      <c r="Z1188" s="4">
        <v>435713800</v>
      </c>
      <c r="AA1188" s="4">
        <v>127773000</v>
      </c>
      <c r="AB1188" s="1">
        <f>Table1[[#This Row],[na_sales]]/Table1[[#This Row],[NA population]]</f>
        <v>1.6827962590257291E-3</v>
      </c>
      <c r="AC1188" s="1">
        <f>Table1[[#This Row],[eu_sales]]/Table1[[#This Row],[Eu population]]</f>
        <v>6.8852535770039876E-5</v>
      </c>
      <c r="AD1188" s="1">
        <f>Table1[[#This Row],[jp_sales]]/Table1[[#This Row],[Jp population]]</f>
        <v>0</v>
      </c>
    </row>
    <row r="1189" spans="1:30" x14ac:dyDescent="0.25">
      <c r="A1189" t="s">
        <v>1301</v>
      </c>
      <c r="B1189" t="s">
        <v>39</v>
      </c>
      <c r="C1189">
        <v>2012</v>
      </c>
      <c r="D1189" t="s">
        <v>40</v>
      </c>
      <c r="E1189" t="s">
        <v>425</v>
      </c>
      <c r="F1189" s="4">
        <v>550000</v>
      </c>
      <c r="G1189" s="4">
        <v>320000</v>
      </c>
      <c r="H1189" s="4">
        <v>30000</v>
      </c>
      <c r="I1189" s="4">
        <v>130000</v>
      </c>
      <c r="J1189">
        <v>8.6</v>
      </c>
      <c r="K1189">
        <v>30</v>
      </c>
      <c r="L1189">
        <v>7.4</v>
      </c>
      <c r="M1189" s="4">
        <v>92</v>
      </c>
      <c r="N1189" t="s">
        <v>529</v>
      </c>
      <c r="O1189" t="s">
        <v>67</v>
      </c>
      <c r="P1189" s="4">
        <v>1030000</v>
      </c>
      <c r="Q1189" s="3">
        <f>AVERAGE(Table1[[#This Row],[critic_score]],Table1[[#This Row],[user_score]])</f>
        <v>8</v>
      </c>
      <c r="R1189" s="4">
        <f>Table1[[#This Row],[user_count]]+Table1[[#This Row],[critic_count]]</f>
        <v>122</v>
      </c>
      <c r="S1189" s="2">
        <f>100000*Table1[[#This Row],[review_count]]/Table1[[#This Row],[total sales]]</f>
        <v>11.844660194174757</v>
      </c>
      <c r="T1189" s="2">
        <f>Table1[[#This Row],[total sales]]/(2017-Table1[[#This Row],[year_of_release]])</f>
        <v>206000</v>
      </c>
      <c r="U1189" s="9">
        <f>Table1[[#This Row],[na_sales]]/(2017-Table1[[#This Row],[year_of_release]])</f>
        <v>110000</v>
      </c>
      <c r="V1189" s="6">
        <f>Table1[[#This Row],[eu_sales]]/(2017-Table1[[#This Row],[year_of_release]])</f>
        <v>64000</v>
      </c>
      <c r="W1189" s="6">
        <f>Table1[[#This Row],[jp_sales]]/(2017-Table1[[#This Row],[year_of_release]])</f>
        <v>6000</v>
      </c>
      <c r="X1189" s="6">
        <f>Table1[[#This Row],[other_sales]]/(2017-Table1[[#This Row],[year_of_release]])</f>
        <v>26000</v>
      </c>
      <c r="Y1189" s="4">
        <v>551484507</v>
      </c>
      <c r="Z1189" s="4">
        <v>441417242</v>
      </c>
      <c r="AA1189" s="4">
        <v>127629000</v>
      </c>
      <c r="AB1189" s="1">
        <f>Table1[[#This Row],[na_sales]]/Table1[[#This Row],[NA population]]</f>
        <v>9.9730816191360375E-4</v>
      </c>
      <c r="AC1189" s="1">
        <f>Table1[[#This Row],[eu_sales]]/Table1[[#This Row],[Eu population]]</f>
        <v>7.2493769964699294E-4</v>
      </c>
      <c r="AD1189" s="1">
        <f>Table1[[#This Row],[jp_sales]]/Table1[[#This Row],[Jp population]]</f>
        <v>2.3505629598288789E-4</v>
      </c>
    </row>
    <row r="1190" spans="1:30" x14ac:dyDescent="0.25">
      <c r="A1190" t="s">
        <v>1302</v>
      </c>
      <c r="B1190" t="s">
        <v>39</v>
      </c>
      <c r="C1190">
        <v>2007</v>
      </c>
      <c r="D1190" t="s">
        <v>54</v>
      </c>
      <c r="E1190" t="s">
        <v>83</v>
      </c>
      <c r="F1190" s="4">
        <v>340000</v>
      </c>
      <c r="G1190" s="4">
        <v>480000</v>
      </c>
      <c r="H1190" s="4">
        <v>20000</v>
      </c>
      <c r="I1190" s="4">
        <v>190000</v>
      </c>
      <c r="J1190">
        <v>8.4</v>
      </c>
      <c r="K1190">
        <v>29</v>
      </c>
      <c r="L1190">
        <v>8.1</v>
      </c>
      <c r="M1190" s="4">
        <v>41</v>
      </c>
      <c r="N1190" t="s">
        <v>1303</v>
      </c>
      <c r="O1190" t="s">
        <v>67</v>
      </c>
      <c r="P1190" s="4">
        <v>1030000</v>
      </c>
      <c r="Q1190" s="3">
        <f>AVERAGE(Table1[[#This Row],[critic_score]],Table1[[#This Row],[user_score]])</f>
        <v>8.25</v>
      </c>
      <c r="R1190" s="4">
        <f>Table1[[#This Row],[user_count]]+Table1[[#This Row],[critic_count]]</f>
        <v>70</v>
      </c>
      <c r="S1190" s="2">
        <f>100000*Table1[[#This Row],[review_count]]/Table1[[#This Row],[total sales]]</f>
        <v>6.7961165048543686</v>
      </c>
      <c r="T1190" s="2">
        <f>Table1[[#This Row],[total sales]]/(2017-Table1[[#This Row],[year_of_release]])</f>
        <v>103000</v>
      </c>
      <c r="U1190" s="9">
        <f>Table1[[#This Row],[na_sales]]/(2017-Table1[[#This Row],[year_of_release]])</f>
        <v>34000</v>
      </c>
      <c r="V1190" s="6">
        <f>Table1[[#This Row],[eu_sales]]/(2017-Table1[[#This Row],[year_of_release]])</f>
        <v>48000</v>
      </c>
      <c r="W1190" s="6">
        <f>Table1[[#This Row],[jp_sales]]/(2017-Table1[[#This Row],[year_of_release]])</f>
        <v>2000</v>
      </c>
      <c r="X1190" s="6">
        <f>Table1[[#This Row],[other_sales]]/(2017-Table1[[#This Row],[year_of_release]])</f>
        <v>19000</v>
      </c>
      <c r="Y1190" s="4">
        <v>522751172</v>
      </c>
      <c r="Z1190" s="4">
        <v>438594184</v>
      </c>
      <c r="AA1190" s="4">
        <v>128001000</v>
      </c>
      <c r="AB1190" s="1">
        <f>Table1[[#This Row],[na_sales]]/Table1[[#This Row],[NA population]]</f>
        <v>6.5040504586377096E-4</v>
      </c>
      <c r="AC1190" s="1">
        <f>Table1[[#This Row],[eu_sales]]/Table1[[#This Row],[Eu population]]</f>
        <v>1.0944057570995971E-3</v>
      </c>
      <c r="AD1190" s="1">
        <f>Table1[[#This Row],[jp_sales]]/Table1[[#This Row],[Jp population]]</f>
        <v>1.5624877930641166E-4</v>
      </c>
    </row>
    <row r="1191" spans="1:30" x14ac:dyDescent="0.25">
      <c r="A1191" t="s">
        <v>1304</v>
      </c>
      <c r="B1191" t="s">
        <v>26</v>
      </c>
      <c r="C1191">
        <v>2005</v>
      </c>
      <c r="D1191" t="s">
        <v>27</v>
      </c>
      <c r="E1191" t="s">
        <v>20</v>
      </c>
      <c r="F1191" s="4">
        <v>700000</v>
      </c>
      <c r="G1191" s="4">
        <v>50000</v>
      </c>
      <c r="H1191" s="4">
        <v>210000</v>
      </c>
      <c r="I1191" s="4">
        <v>70000</v>
      </c>
      <c r="J1191">
        <v>7.5</v>
      </c>
      <c r="K1191">
        <v>48</v>
      </c>
      <c r="L1191">
        <v>7.6</v>
      </c>
      <c r="M1191" s="4">
        <v>33</v>
      </c>
      <c r="N1191" t="s">
        <v>330</v>
      </c>
      <c r="O1191" t="s">
        <v>21</v>
      </c>
      <c r="P1191" s="4">
        <v>1030000</v>
      </c>
      <c r="Q1191" s="3">
        <f>AVERAGE(Table1[[#This Row],[critic_score]],Table1[[#This Row],[user_score]])</f>
        <v>7.55</v>
      </c>
      <c r="R1191" s="4">
        <f>Table1[[#This Row],[user_count]]+Table1[[#This Row],[critic_count]]</f>
        <v>81</v>
      </c>
      <c r="S1191" s="2">
        <f>100000*Table1[[#This Row],[review_count]]/Table1[[#This Row],[total sales]]</f>
        <v>7.8640776699029127</v>
      </c>
      <c r="T1191" s="2">
        <f>Table1[[#This Row],[total sales]]/(2017-Table1[[#This Row],[year_of_release]])</f>
        <v>85833.333333333328</v>
      </c>
      <c r="U1191" s="9">
        <f>Table1[[#This Row],[na_sales]]/(2017-Table1[[#This Row],[year_of_release]])</f>
        <v>58333.333333333336</v>
      </c>
      <c r="V1191" s="6">
        <f>Table1[[#This Row],[eu_sales]]/(2017-Table1[[#This Row],[year_of_release]])</f>
        <v>4166.666666666667</v>
      </c>
      <c r="W1191" s="6">
        <f>Table1[[#This Row],[jp_sales]]/(2017-Table1[[#This Row],[year_of_release]])</f>
        <v>17500</v>
      </c>
      <c r="X1191" s="6">
        <f>Table1[[#This Row],[other_sales]]/(2017-Table1[[#This Row],[year_of_release]])</f>
        <v>5833.333333333333</v>
      </c>
      <c r="Y1191" s="4">
        <v>511054143</v>
      </c>
      <c r="Z1191" s="4">
        <v>435713800</v>
      </c>
      <c r="AA1191" s="4">
        <v>127773000</v>
      </c>
      <c r="AB1191" s="1">
        <f>Table1[[#This Row],[na_sales]]/Table1[[#This Row],[NA population]]</f>
        <v>1.3697178852535004E-3</v>
      </c>
      <c r="AC1191" s="1">
        <f>Table1[[#This Row],[eu_sales]]/Table1[[#This Row],[Eu population]]</f>
        <v>1.1475422628339979E-4</v>
      </c>
      <c r="AD1191" s="1">
        <f>Table1[[#This Row],[jp_sales]]/Table1[[#This Row],[Jp population]]</f>
        <v>1.6435397149632551E-3</v>
      </c>
    </row>
    <row r="1192" spans="1:30" x14ac:dyDescent="0.25">
      <c r="A1192" t="s">
        <v>1307</v>
      </c>
      <c r="B1192" t="s">
        <v>136</v>
      </c>
      <c r="C1192">
        <v>2016</v>
      </c>
      <c r="D1192" t="s">
        <v>40</v>
      </c>
      <c r="E1192" t="s">
        <v>20</v>
      </c>
      <c r="F1192" s="4">
        <v>560000</v>
      </c>
      <c r="G1192" s="4">
        <v>300000</v>
      </c>
      <c r="H1192" s="4">
        <v>80000</v>
      </c>
      <c r="I1192" s="4">
        <v>90000</v>
      </c>
      <c r="J1192">
        <v>8.6</v>
      </c>
      <c r="K1192">
        <v>74</v>
      </c>
      <c r="L1192">
        <v>8.4</v>
      </c>
      <c r="M1192" s="4">
        <v>329</v>
      </c>
      <c r="N1192" t="s">
        <v>1308</v>
      </c>
      <c r="O1192" t="s">
        <v>67</v>
      </c>
      <c r="P1192" s="4">
        <v>1030000</v>
      </c>
      <c r="Q1192" s="3">
        <f>AVERAGE(Table1[[#This Row],[critic_score]],Table1[[#This Row],[user_score]])</f>
        <v>8.5</v>
      </c>
      <c r="R1192" s="4">
        <f>Table1[[#This Row],[user_count]]+Table1[[#This Row],[critic_count]]</f>
        <v>403</v>
      </c>
      <c r="S1192" s="2">
        <f>100000*Table1[[#This Row],[review_count]]/Table1[[#This Row],[total sales]]</f>
        <v>39.126213592233007</v>
      </c>
      <c r="T1192" s="2">
        <f>Table1[[#This Row],[total sales]]/(2017-Table1[[#This Row],[year_of_release]])</f>
        <v>1030000</v>
      </c>
      <c r="U1192" s="9">
        <f>Table1[[#This Row],[na_sales]]/(2017-Table1[[#This Row],[year_of_release]])</f>
        <v>560000</v>
      </c>
      <c r="V1192" s="6">
        <f>Table1[[#This Row],[eu_sales]]/(2017-Table1[[#This Row],[year_of_release]])</f>
        <v>300000</v>
      </c>
      <c r="W1192" s="6">
        <f>Table1[[#This Row],[jp_sales]]/(2017-Table1[[#This Row],[year_of_release]])</f>
        <v>80000</v>
      </c>
      <c r="X1192" s="6">
        <f>Table1[[#This Row],[other_sales]]/(2017-Table1[[#This Row],[year_of_release]])</f>
        <v>90000</v>
      </c>
      <c r="Y1192" s="4">
        <v>573178249</v>
      </c>
      <c r="Z1192" s="4">
        <v>445623395</v>
      </c>
      <c r="AA1192" s="4">
        <v>126994511</v>
      </c>
      <c r="AB1192" s="1">
        <f>Table1[[#This Row],[na_sales]]/Table1[[#This Row],[NA population]]</f>
        <v>9.7700846285951799E-4</v>
      </c>
      <c r="AC1192" s="1">
        <f>Table1[[#This Row],[eu_sales]]/Table1[[#This Row],[Eu population]]</f>
        <v>6.732142059103517E-4</v>
      </c>
      <c r="AD1192" s="1">
        <f>Table1[[#This Row],[jp_sales]]/Table1[[#This Row],[Jp population]]</f>
        <v>6.2994848651372023E-4</v>
      </c>
    </row>
    <row r="1193" spans="1:30" x14ac:dyDescent="0.25">
      <c r="A1193" t="s">
        <v>319</v>
      </c>
      <c r="B1193" t="s">
        <v>39</v>
      </c>
      <c r="C1193">
        <v>2008</v>
      </c>
      <c r="D1193" t="s">
        <v>40</v>
      </c>
      <c r="E1193" t="s">
        <v>55</v>
      </c>
      <c r="F1193" s="4">
        <v>440000</v>
      </c>
      <c r="G1193" s="4">
        <v>420000</v>
      </c>
      <c r="H1193" s="4">
        <v>0</v>
      </c>
      <c r="I1193" s="4">
        <v>170000</v>
      </c>
      <c r="J1193">
        <v>7.7</v>
      </c>
      <c r="K1193">
        <v>36</v>
      </c>
      <c r="L1193">
        <v>7.7</v>
      </c>
      <c r="M1193" s="4">
        <v>30</v>
      </c>
      <c r="N1193" t="s">
        <v>184</v>
      </c>
      <c r="O1193" t="s">
        <v>84</v>
      </c>
      <c r="P1193" s="4">
        <v>1030000</v>
      </c>
      <c r="Q1193" s="3">
        <f>AVERAGE(Table1[[#This Row],[critic_score]],Table1[[#This Row],[user_score]])</f>
        <v>7.7</v>
      </c>
      <c r="R1193" s="4">
        <f>Table1[[#This Row],[user_count]]+Table1[[#This Row],[critic_count]]</f>
        <v>66</v>
      </c>
      <c r="S1193" s="2">
        <f>100000*Table1[[#This Row],[review_count]]/Table1[[#This Row],[total sales]]</f>
        <v>6.407766990291262</v>
      </c>
      <c r="T1193" s="2">
        <f>Table1[[#This Row],[total sales]]/(2017-Table1[[#This Row],[year_of_release]])</f>
        <v>114444.44444444444</v>
      </c>
      <c r="U1193" s="9">
        <f>Table1[[#This Row],[na_sales]]/(2017-Table1[[#This Row],[year_of_release]])</f>
        <v>48888.888888888891</v>
      </c>
      <c r="V1193" s="6">
        <f>Table1[[#This Row],[eu_sales]]/(2017-Table1[[#This Row],[year_of_release]])</f>
        <v>46666.666666666664</v>
      </c>
      <c r="W1193" s="6">
        <f>Table1[[#This Row],[jp_sales]]/(2017-Table1[[#This Row],[year_of_release]])</f>
        <v>0</v>
      </c>
      <c r="X1193" s="6">
        <f>Table1[[#This Row],[other_sales]]/(2017-Table1[[#This Row],[year_of_release]])</f>
        <v>18888.888888888891</v>
      </c>
      <c r="Y1193" s="4">
        <v>528816311</v>
      </c>
      <c r="Z1193" s="4">
        <v>440001482</v>
      </c>
      <c r="AA1193" s="4">
        <v>128063000</v>
      </c>
      <c r="AB1193" s="1">
        <f>Table1[[#This Row],[na_sales]]/Table1[[#This Row],[NA population]]</f>
        <v>8.3204695250029838E-4</v>
      </c>
      <c r="AC1193" s="1">
        <f>Table1[[#This Row],[eu_sales]]/Table1[[#This Row],[Eu population]]</f>
        <v>9.545422394736389E-4</v>
      </c>
      <c r="AD1193" s="1">
        <f>Table1[[#This Row],[jp_sales]]/Table1[[#This Row],[Jp population]]</f>
        <v>0</v>
      </c>
    </row>
    <row r="1194" spans="1:30" x14ac:dyDescent="0.25">
      <c r="A1194" t="s">
        <v>1309</v>
      </c>
      <c r="B1194" t="s">
        <v>18</v>
      </c>
      <c r="C1194">
        <v>2009</v>
      </c>
      <c r="D1194" t="s">
        <v>191</v>
      </c>
      <c r="E1194" t="s">
        <v>100</v>
      </c>
      <c r="F1194" s="4">
        <v>610000</v>
      </c>
      <c r="G1194" s="4">
        <v>320000</v>
      </c>
      <c r="H1194" s="4">
        <v>0</v>
      </c>
      <c r="I1194" s="4">
        <v>100000</v>
      </c>
      <c r="J1194">
        <v>7.8</v>
      </c>
      <c r="K1194">
        <v>28</v>
      </c>
      <c r="L1194">
        <v>8.6</v>
      </c>
      <c r="M1194" s="4">
        <v>28</v>
      </c>
      <c r="N1194" t="s">
        <v>100</v>
      </c>
      <c r="O1194" t="s">
        <v>21</v>
      </c>
      <c r="P1194" s="4">
        <v>1030000</v>
      </c>
      <c r="Q1194" s="3">
        <f>AVERAGE(Table1[[#This Row],[critic_score]],Table1[[#This Row],[user_score]])</f>
        <v>8.1999999999999993</v>
      </c>
      <c r="R1194" s="4">
        <f>Table1[[#This Row],[user_count]]+Table1[[#This Row],[critic_count]]</f>
        <v>56</v>
      </c>
      <c r="S1194" s="2">
        <f>100000*Table1[[#This Row],[review_count]]/Table1[[#This Row],[total sales]]</f>
        <v>5.4368932038834954</v>
      </c>
      <c r="T1194" s="2">
        <f>Table1[[#This Row],[total sales]]/(2017-Table1[[#This Row],[year_of_release]])</f>
        <v>128750</v>
      </c>
      <c r="U1194" s="9">
        <f>Table1[[#This Row],[na_sales]]/(2017-Table1[[#This Row],[year_of_release]])</f>
        <v>76250</v>
      </c>
      <c r="V1194" s="6">
        <f>Table1[[#This Row],[eu_sales]]/(2017-Table1[[#This Row],[year_of_release]])</f>
        <v>40000</v>
      </c>
      <c r="W1194" s="6">
        <f>Table1[[#This Row],[jp_sales]]/(2017-Table1[[#This Row],[year_of_release]])</f>
        <v>0</v>
      </c>
      <c r="X1194" s="6">
        <f>Table1[[#This Row],[other_sales]]/(2017-Table1[[#This Row],[year_of_release]])</f>
        <v>12500</v>
      </c>
      <c r="Y1194" s="4">
        <v>534740514</v>
      </c>
      <c r="Z1194" s="4">
        <v>441041694</v>
      </c>
      <c r="AA1194" s="4">
        <v>128047000</v>
      </c>
      <c r="AB1194" s="1">
        <f>Table1[[#This Row],[na_sales]]/Table1[[#This Row],[NA population]]</f>
        <v>1.1407401983385161E-3</v>
      </c>
      <c r="AC1194" s="1">
        <f>Table1[[#This Row],[eu_sales]]/Table1[[#This Row],[Eu population]]</f>
        <v>7.2555498573792434E-4</v>
      </c>
      <c r="AD1194" s="1">
        <f>Table1[[#This Row],[jp_sales]]/Table1[[#This Row],[Jp population]]</f>
        <v>0</v>
      </c>
    </row>
    <row r="1195" spans="1:30" x14ac:dyDescent="0.25">
      <c r="A1195" t="s">
        <v>399</v>
      </c>
      <c r="B1195" t="s">
        <v>18</v>
      </c>
      <c r="C1195">
        <v>2007</v>
      </c>
      <c r="D1195" t="s">
        <v>19</v>
      </c>
      <c r="E1195" t="s">
        <v>100</v>
      </c>
      <c r="F1195" s="4">
        <v>320000</v>
      </c>
      <c r="G1195" s="4">
        <v>590000</v>
      </c>
      <c r="H1195" s="4">
        <v>10000</v>
      </c>
      <c r="I1195" s="4">
        <v>110000</v>
      </c>
      <c r="J1195">
        <v>6.5</v>
      </c>
      <c r="K1195">
        <v>13</v>
      </c>
      <c r="L1195">
        <v>6.1</v>
      </c>
      <c r="M1195" s="4">
        <v>26</v>
      </c>
      <c r="N1195" t="s">
        <v>141</v>
      </c>
      <c r="O1195" t="s">
        <v>21</v>
      </c>
      <c r="P1195" s="4">
        <v>1030000</v>
      </c>
      <c r="Q1195" s="3">
        <f>AVERAGE(Table1[[#This Row],[critic_score]],Table1[[#This Row],[user_score]])</f>
        <v>6.3</v>
      </c>
      <c r="R1195" s="4">
        <f>Table1[[#This Row],[user_count]]+Table1[[#This Row],[critic_count]]</f>
        <v>39</v>
      </c>
      <c r="S1195" s="2">
        <f>100000*Table1[[#This Row],[review_count]]/Table1[[#This Row],[total sales]]</f>
        <v>3.7864077669902914</v>
      </c>
      <c r="T1195" s="2">
        <f>Table1[[#This Row],[total sales]]/(2017-Table1[[#This Row],[year_of_release]])</f>
        <v>103000</v>
      </c>
      <c r="U1195" s="9">
        <f>Table1[[#This Row],[na_sales]]/(2017-Table1[[#This Row],[year_of_release]])</f>
        <v>32000</v>
      </c>
      <c r="V1195" s="6">
        <f>Table1[[#This Row],[eu_sales]]/(2017-Table1[[#This Row],[year_of_release]])</f>
        <v>59000</v>
      </c>
      <c r="W1195" s="6">
        <f>Table1[[#This Row],[jp_sales]]/(2017-Table1[[#This Row],[year_of_release]])</f>
        <v>1000</v>
      </c>
      <c r="X1195" s="6">
        <f>Table1[[#This Row],[other_sales]]/(2017-Table1[[#This Row],[year_of_release]])</f>
        <v>11000</v>
      </c>
      <c r="Y1195" s="4">
        <v>522751172</v>
      </c>
      <c r="Z1195" s="4">
        <v>438594184</v>
      </c>
      <c r="AA1195" s="4">
        <v>128001000</v>
      </c>
      <c r="AB1195" s="1">
        <f>Table1[[#This Row],[na_sales]]/Table1[[#This Row],[NA population]]</f>
        <v>6.1214592551884323E-4</v>
      </c>
      <c r="AC1195" s="1">
        <f>Table1[[#This Row],[eu_sales]]/Table1[[#This Row],[Eu population]]</f>
        <v>1.3452070764349215E-3</v>
      </c>
      <c r="AD1195" s="1">
        <f>Table1[[#This Row],[jp_sales]]/Table1[[#This Row],[Jp population]]</f>
        <v>7.8124389653205832E-5</v>
      </c>
    </row>
    <row r="1196" spans="1:30" x14ac:dyDescent="0.25">
      <c r="A1196" t="s">
        <v>434</v>
      </c>
      <c r="B1196" t="s">
        <v>18</v>
      </c>
      <c r="C1196">
        <v>2007</v>
      </c>
      <c r="D1196" t="s">
        <v>65</v>
      </c>
      <c r="E1196" t="s">
        <v>231</v>
      </c>
      <c r="F1196" s="4">
        <v>320000</v>
      </c>
      <c r="G1196" s="4">
        <v>360000</v>
      </c>
      <c r="H1196" s="4">
        <v>260000</v>
      </c>
      <c r="I1196" s="4">
        <v>90000</v>
      </c>
      <c r="J1196">
        <v>7.2</v>
      </c>
      <c r="K1196">
        <v>27</v>
      </c>
      <c r="L1196">
        <v>8.4</v>
      </c>
      <c r="M1196" s="4">
        <v>61</v>
      </c>
      <c r="N1196" t="s">
        <v>435</v>
      </c>
      <c r="O1196" t="s">
        <v>67</v>
      </c>
      <c r="P1196" s="4">
        <v>1030000</v>
      </c>
      <c r="Q1196" s="3">
        <f>AVERAGE(Table1[[#This Row],[critic_score]],Table1[[#This Row],[user_score]])</f>
        <v>7.8000000000000007</v>
      </c>
      <c r="R1196" s="4">
        <f>Table1[[#This Row],[user_count]]+Table1[[#This Row],[critic_count]]</f>
        <v>88</v>
      </c>
      <c r="S1196" s="2">
        <f>100000*Table1[[#This Row],[review_count]]/Table1[[#This Row],[total sales]]</f>
        <v>8.5436893203883493</v>
      </c>
      <c r="T1196" s="2">
        <f>Table1[[#This Row],[total sales]]/(2017-Table1[[#This Row],[year_of_release]])</f>
        <v>103000</v>
      </c>
      <c r="U1196" s="9">
        <f>Table1[[#This Row],[na_sales]]/(2017-Table1[[#This Row],[year_of_release]])</f>
        <v>32000</v>
      </c>
      <c r="V1196" s="6">
        <f>Table1[[#This Row],[eu_sales]]/(2017-Table1[[#This Row],[year_of_release]])</f>
        <v>36000</v>
      </c>
      <c r="W1196" s="6">
        <f>Table1[[#This Row],[jp_sales]]/(2017-Table1[[#This Row],[year_of_release]])</f>
        <v>26000</v>
      </c>
      <c r="X1196" s="6">
        <f>Table1[[#This Row],[other_sales]]/(2017-Table1[[#This Row],[year_of_release]])</f>
        <v>9000</v>
      </c>
      <c r="Y1196" s="4">
        <v>522751172</v>
      </c>
      <c r="Z1196" s="4">
        <v>438594184</v>
      </c>
      <c r="AA1196" s="4">
        <v>128001000</v>
      </c>
      <c r="AB1196" s="1">
        <f>Table1[[#This Row],[na_sales]]/Table1[[#This Row],[NA population]]</f>
        <v>6.1214592551884323E-4</v>
      </c>
      <c r="AC1196" s="1">
        <f>Table1[[#This Row],[eu_sales]]/Table1[[#This Row],[Eu population]]</f>
        <v>8.2080431782469783E-4</v>
      </c>
      <c r="AD1196" s="1">
        <f>Table1[[#This Row],[jp_sales]]/Table1[[#This Row],[Jp population]]</f>
        <v>2.0312341309833516E-3</v>
      </c>
    </row>
    <row r="1197" spans="1:30" x14ac:dyDescent="0.25">
      <c r="A1197" t="s">
        <v>727</v>
      </c>
      <c r="B1197" t="s">
        <v>138</v>
      </c>
      <c r="C1197">
        <v>2004</v>
      </c>
      <c r="D1197" t="s">
        <v>27</v>
      </c>
      <c r="E1197" t="s">
        <v>55</v>
      </c>
      <c r="F1197" s="4">
        <v>730000</v>
      </c>
      <c r="G1197" s="4">
        <v>260000</v>
      </c>
      <c r="H1197" s="4">
        <v>10000</v>
      </c>
      <c r="I1197" s="4">
        <v>30000</v>
      </c>
      <c r="J1197">
        <v>7</v>
      </c>
      <c r="K1197">
        <v>25</v>
      </c>
      <c r="L1197">
        <v>6.4</v>
      </c>
      <c r="M1197" s="4">
        <v>14</v>
      </c>
      <c r="N1197" t="s">
        <v>385</v>
      </c>
      <c r="O1197" t="s">
        <v>21</v>
      </c>
      <c r="P1197" s="4">
        <v>1030000</v>
      </c>
      <c r="Q1197" s="3">
        <f>AVERAGE(Table1[[#This Row],[critic_score]],Table1[[#This Row],[user_score]])</f>
        <v>6.7</v>
      </c>
      <c r="R1197" s="4">
        <f>Table1[[#This Row],[user_count]]+Table1[[#This Row],[critic_count]]</f>
        <v>39</v>
      </c>
      <c r="S1197" s="2">
        <f>100000*Table1[[#This Row],[review_count]]/Table1[[#This Row],[total sales]]</f>
        <v>3.7864077669902914</v>
      </c>
      <c r="T1197" s="2">
        <f>Table1[[#This Row],[total sales]]/(2017-Table1[[#This Row],[year_of_release]])</f>
        <v>79230.769230769234</v>
      </c>
      <c r="U1197" s="9">
        <f>Table1[[#This Row],[na_sales]]/(2017-Table1[[#This Row],[year_of_release]])</f>
        <v>56153.846153846156</v>
      </c>
      <c r="V1197" s="6">
        <f>Table1[[#This Row],[eu_sales]]/(2017-Table1[[#This Row],[year_of_release]])</f>
        <v>20000</v>
      </c>
      <c r="W1197" s="6">
        <f>Table1[[#This Row],[jp_sales]]/(2017-Table1[[#This Row],[year_of_release]])</f>
        <v>769.23076923076928</v>
      </c>
      <c r="X1197" s="6">
        <f>Table1[[#This Row],[other_sales]]/(2017-Table1[[#This Row],[year_of_release]])</f>
        <v>2307.6923076923076</v>
      </c>
      <c r="Y1197" s="4">
        <v>505524224</v>
      </c>
      <c r="Z1197" s="4">
        <v>434174638</v>
      </c>
      <c r="AA1197" s="4">
        <v>127761000</v>
      </c>
      <c r="AB1197" s="1">
        <f>Table1[[#This Row],[na_sales]]/Table1[[#This Row],[NA population]]</f>
        <v>1.4440455379641707E-3</v>
      </c>
      <c r="AC1197" s="1">
        <f>Table1[[#This Row],[eu_sales]]/Table1[[#This Row],[Eu population]]</f>
        <v>5.988373738219136E-4</v>
      </c>
      <c r="AD1197" s="1">
        <f>Table1[[#This Row],[jp_sales]]/Table1[[#This Row],[Jp population]]</f>
        <v>7.8271146907115633E-5</v>
      </c>
    </row>
    <row r="1198" spans="1:30" x14ac:dyDescent="0.25">
      <c r="A1198" t="s">
        <v>722</v>
      </c>
      <c r="B1198" t="s">
        <v>200</v>
      </c>
      <c r="C1198">
        <v>2016</v>
      </c>
      <c r="D1198" t="s">
        <v>19</v>
      </c>
      <c r="E1198" t="s">
        <v>41</v>
      </c>
      <c r="F1198" s="4">
        <v>860000</v>
      </c>
      <c r="G1198" s="4">
        <v>60000</v>
      </c>
      <c r="H1198" s="4">
        <v>0</v>
      </c>
      <c r="I1198" s="4">
        <v>110000</v>
      </c>
      <c r="J1198">
        <v>9</v>
      </c>
      <c r="K1198">
        <v>17</v>
      </c>
      <c r="L1198">
        <v>6.2</v>
      </c>
      <c r="M1198" s="4">
        <v>91</v>
      </c>
      <c r="N1198" t="s">
        <v>306</v>
      </c>
      <c r="O1198" t="s">
        <v>21</v>
      </c>
      <c r="P1198" s="4">
        <v>1030000</v>
      </c>
      <c r="Q1198" s="3">
        <f>AVERAGE(Table1[[#This Row],[critic_score]],Table1[[#This Row],[user_score]])</f>
        <v>7.6</v>
      </c>
      <c r="R1198" s="4">
        <f>Table1[[#This Row],[user_count]]+Table1[[#This Row],[critic_count]]</f>
        <v>108</v>
      </c>
      <c r="S1198" s="2">
        <f>100000*Table1[[#This Row],[review_count]]/Table1[[#This Row],[total sales]]</f>
        <v>10.485436893203884</v>
      </c>
      <c r="T1198" s="2">
        <f>Table1[[#This Row],[total sales]]/(2017-Table1[[#This Row],[year_of_release]])</f>
        <v>1030000</v>
      </c>
      <c r="U1198" s="9">
        <f>Table1[[#This Row],[na_sales]]/(2017-Table1[[#This Row],[year_of_release]])</f>
        <v>860000</v>
      </c>
      <c r="V1198" s="6">
        <f>Table1[[#This Row],[eu_sales]]/(2017-Table1[[#This Row],[year_of_release]])</f>
        <v>60000</v>
      </c>
      <c r="W1198" s="6">
        <f>Table1[[#This Row],[jp_sales]]/(2017-Table1[[#This Row],[year_of_release]])</f>
        <v>0</v>
      </c>
      <c r="X1198" s="6">
        <f>Table1[[#This Row],[other_sales]]/(2017-Table1[[#This Row],[year_of_release]])</f>
        <v>110000</v>
      </c>
      <c r="Y1198" s="4">
        <v>573178249</v>
      </c>
      <c r="Z1198" s="4">
        <v>445623395</v>
      </c>
      <c r="AA1198" s="4">
        <v>126994511</v>
      </c>
      <c r="AB1198" s="1">
        <f>Table1[[#This Row],[na_sales]]/Table1[[#This Row],[NA population]]</f>
        <v>1.5004058536771169E-3</v>
      </c>
      <c r="AC1198" s="1">
        <f>Table1[[#This Row],[eu_sales]]/Table1[[#This Row],[Eu population]]</f>
        <v>1.3464284118207035E-4</v>
      </c>
      <c r="AD1198" s="1">
        <f>Table1[[#This Row],[jp_sales]]/Table1[[#This Row],[Jp population]]</f>
        <v>0</v>
      </c>
    </row>
    <row r="1199" spans="1:30" x14ac:dyDescent="0.25">
      <c r="A1199" t="s">
        <v>630</v>
      </c>
      <c r="B1199" t="s">
        <v>39</v>
      </c>
      <c r="C1199">
        <v>2008</v>
      </c>
      <c r="D1199" t="s">
        <v>27</v>
      </c>
      <c r="E1199" t="s">
        <v>403</v>
      </c>
      <c r="F1199" s="4">
        <v>560000</v>
      </c>
      <c r="G1199" s="4">
        <v>320000</v>
      </c>
      <c r="H1199" s="4">
        <v>10000</v>
      </c>
      <c r="I1199" s="4">
        <v>140000</v>
      </c>
      <c r="J1199">
        <v>5.4</v>
      </c>
      <c r="K1199">
        <v>24</v>
      </c>
      <c r="L1199">
        <v>7.9</v>
      </c>
      <c r="M1199" s="4">
        <v>130</v>
      </c>
      <c r="N1199" t="s">
        <v>444</v>
      </c>
      <c r="O1199" t="s">
        <v>84</v>
      </c>
      <c r="P1199" s="4">
        <v>1030000</v>
      </c>
      <c r="Q1199" s="3">
        <f>AVERAGE(Table1[[#This Row],[critic_score]],Table1[[#This Row],[user_score]])</f>
        <v>6.65</v>
      </c>
      <c r="R1199" s="4">
        <f>Table1[[#This Row],[user_count]]+Table1[[#This Row],[critic_count]]</f>
        <v>154</v>
      </c>
      <c r="S1199" s="2">
        <f>100000*Table1[[#This Row],[review_count]]/Table1[[#This Row],[total sales]]</f>
        <v>14.951456310679612</v>
      </c>
      <c r="T1199" s="2">
        <f>Table1[[#This Row],[total sales]]/(2017-Table1[[#This Row],[year_of_release]])</f>
        <v>114444.44444444444</v>
      </c>
      <c r="U1199" s="9">
        <f>Table1[[#This Row],[na_sales]]/(2017-Table1[[#This Row],[year_of_release]])</f>
        <v>62222.222222222219</v>
      </c>
      <c r="V1199" s="6">
        <f>Table1[[#This Row],[eu_sales]]/(2017-Table1[[#This Row],[year_of_release]])</f>
        <v>35555.555555555555</v>
      </c>
      <c r="W1199" s="6">
        <f>Table1[[#This Row],[jp_sales]]/(2017-Table1[[#This Row],[year_of_release]])</f>
        <v>1111.1111111111111</v>
      </c>
      <c r="X1199" s="6">
        <f>Table1[[#This Row],[other_sales]]/(2017-Table1[[#This Row],[year_of_release]])</f>
        <v>15555.555555555555</v>
      </c>
      <c r="Y1199" s="4">
        <v>528816311</v>
      </c>
      <c r="Z1199" s="4">
        <v>440001482</v>
      </c>
      <c r="AA1199" s="4">
        <v>128063000</v>
      </c>
      <c r="AB1199" s="1">
        <f>Table1[[#This Row],[na_sales]]/Table1[[#This Row],[NA population]]</f>
        <v>1.0589688486367433E-3</v>
      </c>
      <c r="AC1199" s="1">
        <f>Table1[[#This Row],[eu_sales]]/Table1[[#This Row],[Eu population]]</f>
        <v>7.2727027769420099E-4</v>
      </c>
      <c r="AD1199" s="1">
        <f>Table1[[#This Row],[jp_sales]]/Table1[[#This Row],[Jp population]]</f>
        <v>7.8086566767918917E-5</v>
      </c>
    </row>
    <row r="1200" spans="1:30" x14ac:dyDescent="0.25">
      <c r="A1200" t="s">
        <v>247</v>
      </c>
      <c r="B1200" t="s">
        <v>103</v>
      </c>
      <c r="C1200">
        <v>2006</v>
      </c>
      <c r="D1200" t="s">
        <v>19</v>
      </c>
      <c r="E1200" t="s">
        <v>100</v>
      </c>
      <c r="F1200" s="4">
        <v>970000</v>
      </c>
      <c r="G1200" s="4">
        <v>30000</v>
      </c>
      <c r="H1200" s="4">
        <v>0</v>
      </c>
      <c r="I1200" s="4">
        <v>30000</v>
      </c>
      <c r="J1200">
        <v>8.3000000000000007</v>
      </c>
      <c r="K1200">
        <v>27</v>
      </c>
      <c r="L1200">
        <v>8.6999999999999993</v>
      </c>
      <c r="M1200" s="4">
        <v>6</v>
      </c>
      <c r="N1200" t="s">
        <v>246</v>
      </c>
      <c r="O1200" t="s">
        <v>21</v>
      </c>
      <c r="P1200" s="4">
        <v>1030000</v>
      </c>
      <c r="Q1200" s="3">
        <f>AVERAGE(Table1[[#This Row],[critic_score]],Table1[[#This Row],[user_score]])</f>
        <v>8.5</v>
      </c>
      <c r="R1200" s="4">
        <f>Table1[[#This Row],[user_count]]+Table1[[#This Row],[critic_count]]</f>
        <v>33</v>
      </c>
      <c r="S1200" s="2">
        <f>100000*Table1[[#This Row],[review_count]]/Table1[[#This Row],[total sales]]</f>
        <v>3.203883495145631</v>
      </c>
      <c r="T1200" s="2">
        <f>Table1[[#This Row],[total sales]]/(2017-Table1[[#This Row],[year_of_release]])</f>
        <v>93636.363636363632</v>
      </c>
      <c r="U1200" s="9">
        <f>Table1[[#This Row],[na_sales]]/(2017-Table1[[#This Row],[year_of_release]])</f>
        <v>88181.818181818177</v>
      </c>
      <c r="V1200" s="6">
        <f>Table1[[#This Row],[eu_sales]]/(2017-Table1[[#This Row],[year_of_release]])</f>
        <v>2727.2727272727275</v>
      </c>
      <c r="W1200" s="6">
        <f>Table1[[#This Row],[jp_sales]]/(2017-Table1[[#This Row],[year_of_release]])</f>
        <v>0</v>
      </c>
      <c r="X1200" s="6">
        <f>Table1[[#This Row],[other_sales]]/(2017-Table1[[#This Row],[year_of_release]])</f>
        <v>2727.2727272727275</v>
      </c>
      <c r="Y1200" s="4">
        <v>516818555</v>
      </c>
      <c r="Z1200" s="4">
        <v>437126892</v>
      </c>
      <c r="AA1200" s="4">
        <v>127854000</v>
      </c>
      <c r="AB1200" s="1">
        <f>Table1[[#This Row],[na_sales]]/Table1[[#This Row],[NA population]]</f>
        <v>1.876867598145736E-3</v>
      </c>
      <c r="AC1200" s="1">
        <f>Table1[[#This Row],[eu_sales]]/Table1[[#This Row],[Eu population]]</f>
        <v>6.8629957454093219E-5</v>
      </c>
      <c r="AD1200" s="1">
        <f>Table1[[#This Row],[jp_sales]]/Table1[[#This Row],[Jp population]]</f>
        <v>0</v>
      </c>
    </row>
    <row r="1201" spans="1:30" x14ac:dyDescent="0.25">
      <c r="A1201" t="s">
        <v>877</v>
      </c>
      <c r="B1201" t="s">
        <v>34</v>
      </c>
      <c r="C1201">
        <v>2011</v>
      </c>
      <c r="D1201" t="s">
        <v>40</v>
      </c>
      <c r="E1201" t="s">
        <v>431</v>
      </c>
      <c r="F1201" s="4">
        <v>540000</v>
      </c>
      <c r="G1201" s="4">
        <v>390000</v>
      </c>
      <c r="H1201" s="4">
        <v>0</v>
      </c>
      <c r="I1201" s="4">
        <v>90000</v>
      </c>
      <c r="J1201">
        <v>7.3</v>
      </c>
      <c r="K1201">
        <v>54</v>
      </c>
      <c r="L1201">
        <v>7</v>
      </c>
      <c r="M1201" s="4">
        <v>31</v>
      </c>
      <c r="N1201" t="s">
        <v>184</v>
      </c>
      <c r="O1201" t="s">
        <v>84</v>
      </c>
      <c r="P1201" s="4">
        <v>1020000</v>
      </c>
      <c r="Q1201" s="3">
        <f>AVERAGE(Table1[[#This Row],[critic_score]],Table1[[#This Row],[user_score]])</f>
        <v>7.15</v>
      </c>
      <c r="R1201" s="4">
        <f>Table1[[#This Row],[user_count]]+Table1[[#This Row],[critic_count]]</f>
        <v>85</v>
      </c>
      <c r="S1201" s="2">
        <f>100000*Table1[[#This Row],[review_count]]/Table1[[#This Row],[total sales]]</f>
        <v>8.3333333333333339</v>
      </c>
      <c r="T1201" s="2">
        <f>Table1[[#This Row],[total sales]]/(2017-Table1[[#This Row],[year_of_release]])</f>
        <v>170000</v>
      </c>
      <c r="U1201" s="9">
        <f>Table1[[#This Row],[na_sales]]/(2017-Table1[[#This Row],[year_of_release]])</f>
        <v>90000</v>
      </c>
      <c r="V1201" s="6">
        <f>Table1[[#This Row],[eu_sales]]/(2017-Table1[[#This Row],[year_of_release]])</f>
        <v>65000</v>
      </c>
      <c r="W1201" s="6">
        <f>Table1[[#This Row],[jp_sales]]/(2017-Table1[[#This Row],[year_of_release]])</f>
        <v>0</v>
      </c>
      <c r="X1201" s="6">
        <f>Table1[[#This Row],[other_sales]]/(2017-Table1[[#This Row],[year_of_release]])</f>
        <v>15000</v>
      </c>
      <c r="Y1201" s="4">
        <v>545961365</v>
      </c>
      <c r="Z1201" s="4">
        <v>440756453</v>
      </c>
      <c r="AA1201" s="4">
        <v>127833000</v>
      </c>
      <c r="AB1201" s="1">
        <f>Table1[[#This Row],[na_sales]]/Table1[[#This Row],[NA population]]</f>
        <v>9.8908097645334292E-4</v>
      </c>
      <c r="AC1201" s="1">
        <f>Table1[[#This Row],[eu_sales]]/Table1[[#This Row],[Eu population]]</f>
        <v>8.8484240524551092E-4</v>
      </c>
      <c r="AD1201" s="1">
        <f>Table1[[#This Row],[jp_sales]]/Table1[[#This Row],[Jp population]]</f>
        <v>0</v>
      </c>
    </row>
    <row r="1202" spans="1:30" x14ac:dyDescent="0.25">
      <c r="A1202" t="s">
        <v>1306</v>
      </c>
      <c r="B1202" t="s">
        <v>45</v>
      </c>
      <c r="C1202">
        <v>2003</v>
      </c>
      <c r="D1202" t="s">
        <v>19</v>
      </c>
      <c r="E1202" t="s">
        <v>100</v>
      </c>
      <c r="F1202" s="4">
        <v>500000</v>
      </c>
      <c r="G1202" s="4">
        <v>390000</v>
      </c>
      <c r="H1202" s="4">
        <v>0</v>
      </c>
      <c r="I1202" s="4">
        <v>130000</v>
      </c>
      <c r="J1202">
        <v>8.1999999999999993</v>
      </c>
      <c r="K1202">
        <v>16</v>
      </c>
      <c r="L1202">
        <v>8.8000000000000007</v>
      </c>
      <c r="M1202" s="4">
        <v>12</v>
      </c>
      <c r="N1202" t="s">
        <v>478</v>
      </c>
      <c r="O1202" t="s">
        <v>21</v>
      </c>
      <c r="P1202" s="4">
        <v>1020000</v>
      </c>
      <c r="Q1202" s="3">
        <f>AVERAGE(Table1[[#This Row],[critic_score]],Table1[[#This Row],[user_score]])</f>
        <v>8.5</v>
      </c>
      <c r="R1202" s="4">
        <f>Table1[[#This Row],[user_count]]+Table1[[#This Row],[critic_count]]</f>
        <v>28</v>
      </c>
      <c r="S1202" s="2">
        <f>100000*Table1[[#This Row],[review_count]]/Table1[[#This Row],[total sales]]</f>
        <v>2.7450980392156863</v>
      </c>
      <c r="T1202" s="2">
        <f>Table1[[#This Row],[total sales]]/(2017-Table1[[#This Row],[year_of_release]])</f>
        <v>72857.142857142855</v>
      </c>
      <c r="U1202" s="9">
        <f>Table1[[#This Row],[na_sales]]/(2017-Table1[[#This Row],[year_of_release]])</f>
        <v>35714.285714285717</v>
      </c>
      <c r="V1202" s="6">
        <f>Table1[[#This Row],[eu_sales]]/(2017-Table1[[#This Row],[year_of_release]])</f>
        <v>27857.142857142859</v>
      </c>
      <c r="W1202" s="6">
        <f>Table1[[#This Row],[jp_sales]]/(2017-Table1[[#This Row],[year_of_release]])</f>
        <v>0</v>
      </c>
      <c r="X1202" s="6">
        <f>Table1[[#This Row],[other_sales]]/(2017-Table1[[#This Row],[year_of_release]])</f>
        <v>9285.7142857142862</v>
      </c>
      <c r="Y1202" s="4">
        <v>500125528</v>
      </c>
      <c r="Z1202" s="4">
        <v>432552540</v>
      </c>
      <c r="AA1202" s="4">
        <v>127718000</v>
      </c>
      <c r="AB1202" s="1">
        <f>Table1[[#This Row],[na_sales]]/Table1[[#This Row],[NA population]]</f>
        <v>9.9974900701329519E-4</v>
      </c>
      <c r="AC1202" s="1">
        <f>Table1[[#This Row],[eu_sales]]/Table1[[#This Row],[Eu population]]</f>
        <v>9.0162457490135185E-4</v>
      </c>
      <c r="AD1202" s="1">
        <f>Table1[[#This Row],[jp_sales]]/Table1[[#This Row],[Jp population]]</f>
        <v>0</v>
      </c>
    </row>
    <row r="1203" spans="1:30" x14ac:dyDescent="0.25">
      <c r="A1203" t="s">
        <v>1310</v>
      </c>
      <c r="B1203" t="s">
        <v>118</v>
      </c>
      <c r="C1203">
        <v>2009</v>
      </c>
      <c r="D1203" t="s">
        <v>23</v>
      </c>
      <c r="E1203" t="s">
        <v>51</v>
      </c>
      <c r="F1203" s="4">
        <v>160000</v>
      </c>
      <c r="G1203" s="4">
        <v>570000</v>
      </c>
      <c r="H1203" s="4">
        <v>0</v>
      </c>
      <c r="I1203" s="4">
        <v>290000</v>
      </c>
      <c r="J1203">
        <v>7.9</v>
      </c>
      <c r="K1203">
        <v>58</v>
      </c>
      <c r="L1203">
        <v>8.8000000000000007</v>
      </c>
      <c r="M1203" s="4">
        <v>39</v>
      </c>
      <c r="N1203" t="s">
        <v>1311</v>
      </c>
      <c r="O1203" t="s">
        <v>67</v>
      </c>
      <c r="P1203" s="4">
        <v>1020000</v>
      </c>
      <c r="Q1203" s="3">
        <f>AVERAGE(Table1[[#This Row],[critic_score]],Table1[[#This Row],[user_score]])</f>
        <v>8.3500000000000014</v>
      </c>
      <c r="R1203" s="4">
        <f>Table1[[#This Row],[user_count]]+Table1[[#This Row],[critic_count]]</f>
        <v>97</v>
      </c>
      <c r="S1203" s="2">
        <f>100000*Table1[[#This Row],[review_count]]/Table1[[#This Row],[total sales]]</f>
        <v>9.5098039215686274</v>
      </c>
      <c r="T1203" s="2">
        <f>Table1[[#This Row],[total sales]]/(2017-Table1[[#This Row],[year_of_release]])</f>
        <v>127500</v>
      </c>
      <c r="U1203" s="9">
        <f>Table1[[#This Row],[na_sales]]/(2017-Table1[[#This Row],[year_of_release]])</f>
        <v>20000</v>
      </c>
      <c r="V1203" s="6">
        <f>Table1[[#This Row],[eu_sales]]/(2017-Table1[[#This Row],[year_of_release]])</f>
        <v>71250</v>
      </c>
      <c r="W1203" s="6">
        <f>Table1[[#This Row],[jp_sales]]/(2017-Table1[[#This Row],[year_of_release]])</f>
        <v>0</v>
      </c>
      <c r="X1203" s="6">
        <f>Table1[[#This Row],[other_sales]]/(2017-Table1[[#This Row],[year_of_release]])</f>
        <v>36250</v>
      </c>
      <c r="Y1203" s="4">
        <v>534740514</v>
      </c>
      <c r="Z1203" s="4">
        <v>441041694</v>
      </c>
      <c r="AA1203" s="4">
        <v>128047000</v>
      </c>
      <c r="AB1203" s="1">
        <f>Table1[[#This Row],[na_sales]]/Table1[[#This Row],[NA population]]</f>
        <v>2.9921054382649599E-4</v>
      </c>
      <c r="AC1203" s="1">
        <f>Table1[[#This Row],[eu_sales]]/Table1[[#This Row],[Eu population]]</f>
        <v>1.2923948183456778E-3</v>
      </c>
      <c r="AD1203" s="1">
        <f>Table1[[#This Row],[jp_sales]]/Table1[[#This Row],[Jp population]]</f>
        <v>0</v>
      </c>
    </row>
    <row r="1204" spans="1:30" x14ac:dyDescent="0.25">
      <c r="A1204" t="s">
        <v>1312</v>
      </c>
      <c r="B1204" t="s">
        <v>18</v>
      </c>
      <c r="C1204">
        <v>2007</v>
      </c>
      <c r="D1204" t="s">
        <v>19</v>
      </c>
      <c r="E1204" t="s">
        <v>100</v>
      </c>
      <c r="F1204" s="4">
        <v>930000</v>
      </c>
      <c r="G1204" s="4">
        <v>10000</v>
      </c>
      <c r="H1204" s="4">
        <v>0</v>
      </c>
      <c r="I1204" s="4">
        <v>80000</v>
      </c>
      <c r="J1204">
        <v>7.2</v>
      </c>
      <c r="K1204">
        <v>24</v>
      </c>
      <c r="L1204">
        <v>7</v>
      </c>
      <c r="M1204" s="4">
        <v>22</v>
      </c>
      <c r="N1204" t="s">
        <v>1313</v>
      </c>
      <c r="O1204" t="s">
        <v>21</v>
      </c>
      <c r="P1204" s="4">
        <v>1020000</v>
      </c>
      <c r="Q1204" s="3">
        <f>AVERAGE(Table1[[#This Row],[critic_score]],Table1[[#This Row],[user_score]])</f>
        <v>7.1</v>
      </c>
      <c r="R1204" s="4">
        <f>Table1[[#This Row],[user_count]]+Table1[[#This Row],[critic_count]]</f>
        <v>46</v>
      </c>
      <c r="S1204" s="2">
        <f>100000*Table1[[#This Row],[review_count]]/Table1[[#This Row],[total sales]]</f>
        <v>4.5098039215686274</v>
      </c>
      <c r="T1204" s="2">
        <f>Table1[[#This Row],[total sales]]/(2017-Table1[[#This Row],[year_of_release]])</f>
        <v>102000</v>
      </c>
      <c r="U1204" s="9">
        <f>Table1[[#This Row],[na_sales]]/(2017-Table1[[#This Row],[year_of_release]])</f>
        <v>93000</v>
      </c>
      <c r="V1204" s="6">
        <f>Table1[[#This Row],[eu_sales]]/(2017-Table1[[#This Row],[year_of_release]])</f>
        <v>1000</v>
      </c>
      <c r="W1204" s="6">
        <f>Table1[[#This Row],[jp_sales]]/(2017-Table1[[#This Row],[year_of_release]])</f>
        <v>0</v>
      </c>
      <c r="X1204" s="6">
        <f>Table1[[#This Row],[other_sales]]/(2017-Table1[[#This Row],[year_of_release]])</f>
        <v>8000</v>
      </c>
      <c r="Y1204" s="4">
        <v>522751172</v>
      </c>
      <c r="Z1204" s="4">
        <v>438594184</v>
      </c>
      <c r="AA1204" s="4">
        <v>128001000</v>
      </c>
      <c r="AB1204" s="1">
        <f>Table1[[#This Row],[na_sales]]/Table1[[#This Row],[NA population]]</f>
        <v>1.779049096039138E-3</v>
      </c>
      <c r="AC1204" s="1">
        <f>Table1[[#This Row],[eu_sales]]/Table1[[#This Row],[Eu population]]</f>
        <v>2.280011993957494E-5</v>
      </c>
      <c r="AD1204" s="1">
        <f>Table1[[#This Row],[jp_sales]]/Table1[[#This Row],[Jp population]]</f>
        <v>0</v>
      </c>
    </row>
    <row r="1205" spans="1:30" x14ac:dyDescent="0.25">
      <c r="A1205" t="s">
        <v>1302</v>
      </c>
      <c r="B1205" t="s">
        <v>34</v>
      </c>
      <c r="C1205">
        <v>2007</v>
      </c>
      <c r="D1205" t="s">
        <v>54</v>
      </c>
      <c r="E1205" t="s">
        <v>83</v>
      </c>
      <c r="F1205" s="4">
        <v>870000</v>
      </c>
      <c r="G1205" s="4">
        <v>50000</v>
      </c>
      <c r="H1205" s="4">
        <v>20000</v>
      </c>
      <c r="I1205" s="4">
        <v>80000</v>
      </c>
      <c r="J1205">
        <v>8.6</v>
      </c>
      <c r="K1205">
        <v>58</v>
      </c>
      <c r="L1205">
        <v>8.1</v>
      </c>
      <c r="M1205" s="4">
        <v>89</v>
      </c>
      <c r="N1205" t="s">
        <v>1303</v>
      </c>
      <c r="O1205" t="s">
        <v>67</v>
      </c>
      <c r="P1205" s="4">
        <v>1020000</v>
      </c>
      <c r="Q1205" s="3">
        <f>AVERAGE(Table1[[#This Row],[critic_score]],Table1[[#This Row],[user_score]])</f>
        <v>8.35</v>
      </c>
      <c r="R1205" s="4">
        <f>Table1[[#This Row],[user_count]]+Table1[[#This Row],[critic_count]]</f>
        <v>147</v>
      </c>
      <c r="S1205" s="2">
        <f>100000*Table1[[#This Row],[review_count]]/Table1[[#This Row],[total sales]]</f>
        <v>14.411764705882353</v>
      </c>
      <c r="T1205" s="2">
        <f>Table1[[#This Row],[total sales]]/(2017-Table1[[#This Row],[year_of_release]])</f>
        <v>102000</v>
      </c>
      <c r="U1205" s="9">
        <f>Table1[[#This Row],[na_sales]]/(2017-Table1[[#This Row],[year_of_release]])</f>
        <v>87000</v>
      </c>
      <c r="V1205" s="6">
        <f>Table1[[#This Row],[eu_sales]]/(2017-Table1[[#This Row],[year_of_release]])</f>
        <v>5000</v>
      </c>
      <c r="W1205" s="6">
        <f>Table1[[#This Row],[jp_sales]]/(2017-Table1[[#This Row],[year_of_release]])</f>
        <v>2000</v>
      </c>
      <c r="X1205" s="6">
        <f>Table1[[#This Row],[other_sales]]/(2017-Table1[[#This Row],[year_of_release]])</f>
        <v>8000</v>
      </c>
      <c r="Y1205" s="4">
        <v>522751172</v>
      </c>
      <c r="Z1205" s="4">
        <v>438594184</v>
      </c>
      <c r="AA1205" s="4">
        <v>128001000</v>
      </c>
      <c r="AB1205" s="1">
        <f>Table1[[#This Row],[na_sales]]/Table1[[#This Row],[NA population]]</f>
        <v>1.6642717350043551E-3</v>
      </c>
      <c r="AC1205" s="1">
        <f>Table1[[#This Row],[eu_sales]]/Table1[[#This Row],[Eu population]]</f>
        <v>1.140005996978747E-4</v>
      </c>
      <c r="AD1205" s="1">
        <f>Table1[[#This Row],[jp_sales]]/Table1[[#This Row],[Jp population]]</f>
        <v>1.5624877930641166E-4</v>
      </c>
    </row>
    <row r="1206" spans="1:30" x14ac:dyDescent="0.25">
      <c r="A1206" t="s">
        <v>1314</v>
      </c>
      <c r="B1206" t="s">
        <v>18</v>
      </c>
      <c r="C1206">
        <v>2011</v>
      </c>
      <c r="D1206" t="s">
        <v>40</v>
      </c>
      <c r="E1206" t="s">
        <v>431</v>
      </c>
      <c r="F1206" s="4">
        <v>640000</v>
      </c>
      <c r="G1206" s="4">
        <v>280000</v>
      </c>
      <c r="H1206" s="4">
        <v>0</v>
      </c>
      <c r="I1206" s="4">
        <v>100000</v>
      </c>
      <c r="J1206">
        <v>6.1</v>
      </c>
      <c r="K1206">
        <v>11</v>
      </c>
      <c r="L1206">
        <v>6</v>
      </c>
      <c r="M1206" s="4">
        <v>5</v>
      </c>
      <c r="N1206" t="s">
        <v>369</v>
      </c>
      <c r="O1206" t="s">
        <v>84</v>
      </c>
      <c r="P1206" s="4">
        <v>1020000</v>
      </c>
      <c r="Q1206" s="3">
        <f>AVERAGE(Table1[[#This Row],[critic_score]],Table1[[#This Row],[user_score]])</f>
        <v>6.05</v>
      </c>
      <c r="R1206" s="4">
        <f>Table1[[#This Row],[user_count]]+Table1[[#This Row],[critic_count]]</f>
        <v>16</v>
      </c>
      <c r="S1206" s="2">
        <f>100000*Table1[[#This Row],[review_count]]/Table1[[#This Row],[total sales]]</f>
        <v>1.5686274509803921</v>
      </c>
      <c r="T1206" s="2">
        <f>Table1[[#This Row],[total sales]]/(2017-Table1[[#This Row],[year_of_release]])</f>
        <v>170000</v>
      </c>
      <c r="U1206" s="9">
        <f>Table1[[#This Row],[na_sales]]/(2017-Table1[[#This Row],[year_of_release]])</f>
        <v>106666.66666666667</v>
      </c>
      <c r="V1206" s="6">
        <f>Table1[[#This Row],[eu_sales]]/(2017-Table1[[#This Row],[year_of_release]])</f>
        <v>46666.666666666664</v>
      </c>
      <c r="W1206" s="6">
        <f>Table1[[#This Row],[jp_sales]]/(2017-Table1[[#This Row],[year_of_release]])</f>
        <v>0</v>
      </c>
      <c r="X1206" s="6">
        <f>Table1[[#This Row],[other_sales]]/(2017-Table1[[#This Row],[year_of_release]])</f>
        <v>16666.666666666668</v>
      </c>
      <c r="Y1206" s="4">
        <v>545961365</v>
      </c>
      <c r="Z1206" s="4">
        <v>440756453</v>
      </c>
      <c r="AA1206" s="4">
        <v>127833000</v>
      </c>
      <c r="AB1206" s="1">
        <f>Table1[[#This Row],[na_sales]]/Table1[[#This Row],[NA population]]</f>
        <v>1.172244120240999E-3</v>
      </c>
      <c r="AC1206" s="1">
        <f>Table1[[#This Row],[eu_sales]]/Table1[[#This Row],[Eu population]]</f>
        <v>6.3527147043267456E-4</v>
      </c>
      <c r="AD1206" s="1">
        <f>Table1[[#This Row],[jp_sales]]/Table1[[#This Row],[Jp population]]</f>
        <v>0</v>
      </c>
    </row>
    <row r="1207" spans="1:30" x14ac:dyDescent="0.25">
      <c r="A1207" t="s">
        <v>1315</v>
      </c>
      <c r="B1207" t="s">
        <v>18</v>
      </c>
      <c r="C1207">
        <v>2010</v>
      </c>
      <c r="D1207" t="s">
        <v>29</v>
      </c>
      <c r="E1207" t="s">
        <v>83</v>
      </c>
      <c r="F1207" s="4">
        <v>250000</v>
      </c>
      <c r="G1207" s="4">
        <v>650000</v>
      </c>
      <c r="H1207" s="4">
        <v>0</v>
      </c>
      <c r="I1207" s="4">
        <v>120000</v>
      </c>
      <c r="J1207">
        <v>4.8</v>
      </c>
      <c r="K1207">
        <v>6</v>
      </c>
      <c r="L1207">
        <v>3.3</v>
      </c>
      <c r="M1207" s="4">
        <v>4</v>
      </c>
      <c r="N1207" t="s">
        <v>1316</v>
      </c>
      <c r="O1207" t="s">
        <v>84</v>
      </c>
      <c r="P1207" s="4">
        <v>1020000</v>
      </c>
      <c r="Q1207" s="3">
        <f>AVERAGE(Table1[[#This Row],[critic_score]],Table1[[#This Row],[user_score]])</f>
        <v>4.05</v>
      </c>
      <c r="R1207" s="4">
        <f>Table1[[#This Row],[user_count]]+Table1[[#This Row],[critic_count]]</f>
        <v>10</v>
      </c>
      <c r="S1207" s="2">
        <f>100000*Table1[[#This Row],[review_count]]/Table1[[#This Row],[total sales]]</f>
        <v>0.98039215686274506</v>
      </c>
      <c r="T1207" s="2">
        <f>Table1[[#This Row],[total sales]]/(2017-Table1[[#This Row],[year_of_release]])</f>
        <v>145714.28571428571</v>
      </c>
      <c r="U1207" s="9">
        <f>Table1[[#This Row],[na_sales]]/(2017-Table1[[#This Row],[year_of_release]])</f>
        <v>35714.285714285717</v>
      </c>
      <c r="V1207" s="6">
        <f>Table1[[#This Row],[eu_sales]]/(2017-Table1[[#This Row],[year_of_release]])</f>
        <v>92857.142857142855</v>
      </c>
      <c r="W1207" s="6">
        <f>Table1[[#This Row],[jp_sales]]/(2017-Table1[[#This Row],[year_of_release]])</f>
        <v>0</v>
      </c>
      <c r="X1207" s="6">
        <f>Table1[[#This Row],[other_sales]]/(2017-Table1[[#This Row],[year_of_release]])</f>
        <v>17142.857142857141</v>
      </c>
      <c r="Y1207" s="4">
        <v>540520772</v>
      </c>
      <c r="Z1207" s="4">
        <v>441654761</v>
      </c>
      <c r="AA1207" s="4">
        <v>128070000</v>
      </c>
      <c r="AB1207" s="1">
        <f>Table1[[#This Row],[na_sales]]/Table1[[#This Row],[NA population]]</f>
        <v>4.6251691507611476E-4</v>
      </c>
      <c r="AC1207" s="1">
        <f>Table1[[#This Row],[eu_sales]]/Table1[[#This Row],[Eu population]]</f>
        <v>1.4717377857045224E-3</v>
      </c>
      <c r="AD1207" s="1">
        <f>Table1[[#This Row],[jp_sales]]/Table1[[#This Row],[Jp population]]</f>
        <v>0</v>
      </c>
    </row>
    <row r="1208" spans="1:30" x14ac:dyDescent="0.25">
      <c r="A1208" t="s">
        <v>977</v>
      </c>
      <c r="B1208" t="s">
        <v>34</v>
      </c>
      <c r="C1208">
        <v>2009</v>
      </c>
      <c r="D1208" t="s">
        <v>40</v>
      </c>
      <c r="E1208" t="s">
        <v>55</v>
      </c>
      <c r="F1208" s="4">
        <v>620000</v>
      </c>
      <c r="G1208" s="4">
        <v>310000</v>
      </c>
      <c r="H1208" s="4">
        <v>0</v>
      </c>
      <c r="I1208" s="4">
        <v>90000</v>
      </c>
      <c r="J1208">
        <v>7.1</v>
      </c>
      <c r="K1208">
        <v>41</v>
      </c>
      <c r="L1208">
        <v>7.4</v>
      </c>
      <c r="M1208" s="4">
        <v>25</v>
      </c>
      <c r="N1208" t="s">
        <v>184</v>
      </c>
      <c r="O1208" t="s">
        <v>84</v>
      </c>
      <c r="P1208" s="4">
        <v>1020000</v>
      </c>
      <c r="Q1208" s="3">
        <f>AVERAGE(Table1[[#This Row],[critic_score]],Table1[[#This Row],[user_score]])</f>
        <v>7.25</v>
      </c>
      <c r="R1208" s="4">
        <f>Table1[[#This Row],[user_count]]+Table1[[#This Row],[critic_count]]</f>
        <v>66</v>
      </c>
      <c r="S1208" s="2">
        <f>100000*Table1[[#This Row],[review_count]]/Table1[[#This Row],[total sales]]</f>
        <v>6.4705882352941178</v>
      </c>
      <c r="T1208" s="2">
        <f>Table1[[#This Row],[total sales]]/(2017-Table1[[#This Row],[year_of_release]])</f>
        <v>127500</v>
      </c>
      <c r="U1208" s="9">
        <f>Table1[[#This Row],[na_sales]]/(2017-Table1[[#This Row],[year_of_release]])</f>
        <v>77500</v>
      </c>
      <c r="V1208" s="6">
        <f>Table1[[#This Row],[eu_sales]]/(2017-Table1[[#This Row],[year_of_release]])</f>
        <v>38750</v>
      </c>
      <c r="W1208" s="6">
        <f>Table1[[#This Row],[jp_sales]]/(2017-Table1[[#This Row],[year_of_release]])</f>
        <v>0</v>
      </c>
      <c r="X1208" s="6">
        <f>Table1[[#This Row],[other_sales]]/(2017-Table1[[#This Row],[year_of_release]])</f>
        <v>11250</v>
      </c>
      <c r="Y1208" s="4">
        <v>534740514</v>
      </c>
      <c r="Z1208" s="4">
        <v>441041694</v>
      </c>
      <c r="AA1208" s="4">
        <v>128047000</v>
      </c>
      <c r="AB1208" s="1">
        <f>Table1[[#This Row],[na_sales]]/Table1[[#This Row],[NA population]]</f>
        <v>1.159440857327672E-3</v>
      </c>
      <c r="AC1208" s="1">
        <f>Table1[[#This Row],[eu_sales]]/Table1[[#This Row],[Eu population]]</f>
        <v>7.0288139243361418E-4</v>
      </c>
      <c r="AD1208" s="1">
        <f>Table1[[#This Row],[jp_sales]]/Table1[[#This Row],[Jp population]]</f>
        <v>0</v>
      </c>
    </row>
    <row r="1209" spans="1:30" x14ac:dyDescent="0.25">
      <c r="A1209" t="s">
        <v>1317</v>
      </c>
      <c r="B1209" t="s">
        <v>34</v>
      </c>
      <c r="C1209">
        <v>2011</v>
      </c>
      <c r="D1209" t="s">
        <v>54</v>
      </c>
      <c r="E1209" t="s">
        <v>100</v>
      </c>
      <c r="F1209" s="4">
        <v>610000</v>
      </c>
      <c r="G1209" s="4">
        <v>320000</v>
      </c>
      <c r="H1209" s="4">
        <v>10000</v>
      </c>
      <c r="I1209" s="4">
        <v>80000</v>
      </c>
      <c r="J1209">
        <v>8.4</v>
      </c>
      <c r="K1209">
        <v>83</v>
      </c>
      <c r="L1209">
        <v>7.6</v>
      </c>
      <c r="M1209" s="4">
        <v>439</v>
      </c>
      <c r="N1209" t="s">
        <v>1318</v>
      </c>
      <c r="O1209" t="s">
        <v>43</v>
      </c>
      <c r="P1209" s="4">
        <v>1020000</v>
      </c>
      <c r="Q1209" s="3">
        <f>AVERAGE(Table1[[#This Row],[critic_score]],Table1[[#This Row],[user_score]])</f>
        <v>8</v>
      </c>
      <c r="R1209" s="4">
        <f>Table1[[#This Row],[user_count]]+Table1[[#This Row],[critic_count]]</f>
        <v>522</v>
      </c>
      <c r="S1209" s="2">
        <f>100000*Table1[[#This Row],[review_count]]/Table1[[#This Row],[total sales]]</f>
        <v>51.176470588235297</v>
      </c>
      <c r="T1209" s="2">
        <f>Table1[[#This Row],[total sales]]/(2017-Table1[[#This Row],[year_of_release]])</f>
        <v>170000</v>
      </c>
      <c r="U1209" s="9">
        <f>Table1[[#This Row],[na_sales]]/(2017-Table1[[#This Row],[year_of_release]])</f>
        <v>101666.66666666667</v>
      </c>
      <c r="V1209" s="6">
        <f>Table1[[#This Row],[eu_sales]]/(2017-Table1[[#This Row],[year_of_release]])</f>
        <v>53333.333333333336</v>
      </c>
      <c r="W1209" s="6">
        <f>Table1[[#This Row],[jp_sales]]/(2017-Table1[[#This Row],[year_of_release]])</f>
        <v>1666.6666666666667</v>
      </c>
      <c r="X1209" s="6">
        <f>Table1[[#This Row],[other_sales]]/(2017-Table1[[#This Row],[year_of_release]])</f>
        <v>13333.333333333334</v>
      </c>
      <c r="Y1209" s="4">
        <v>545961365</v>
      </c>
      <c r="Z1209" s="4">
        <v>440756453</v>
      </c>
      <c r="AA1209" s="4">
        <v>127833000</v>
      </c>
      <c r="AB1209" s="1">
        <f>Table1[[#This Row],[na_sales]]/Table1[[#This Row],[NA population]]</f>
        <v>1.1172951771047024E-3</v>
      </c>
      <c r="AC1209" s="1">
        <f>Table1[[#This Row],[eu_sales]]/Table1[[#This Row],[Eu population]]</f>
        <v>7.2602453763734233E-4</v>
      </c>
      <c r="AD1209" s="1">
        <f>Table1[[#This Row],[jp_sales]]/Table1[[#This Row],[Jp population]]</f>
        <v>7.8227061869783231E-5</v>
      </c>
    </row>
    <row r="1210" spans="1:30" x14ac:dyDescent="0.25">
      <c r="A1210" t="s">
        <v>1032</v>
      </c>
      <c r="B1210" t="s">
        <v>39</v>
      </c>
      <c r="C1210">
        <v>2013</v>
      </c>
      <c r="D1210" t="s">
        <v>27</v>
      </c>
      <c r="E1210" t="s">
        <v>55</v>
      </c>
      <c r="F1210" s="4">
        <v>430000</v>
      </c>
      <c r="G1210" s="4">
        <v>420000</v>
      </c>
      <c r="H1210" s="4">
        <v>0</v>
      </c>
      <c r="I1210" s="4">
        <v>170000</v>
      </c>
      <c r="J1210">
        <v>8.3000000000000007</v>
      </c>
      <c r="K1210">
        <v>31</v>
      </c>
      <c r="L1210">
        <v>5.3</v>
      </c>
      <c r="M1210" s="4">
        <v>33</v>
      </c>
      <c r="N1210" t="s">
        <v>241</v>
      </c>
      <c r="O1210" t="s">
        <v>84</v>
      </c>
      <c r="P1210" s="4">
        <v>1020000</v>
      </c>
      <c r="Q1210" s="3">
        <f>AVERAGE(Table1[[#This Row],[critic_score]],Table1[[#This Row],[user_score]])</f>
        <v>6.8000000000000007</v>
      </c>
      <c r="R1210" s="4">
        <f>Table1[[#This Row],[user_count]]+Table1[[#This Row],[critic_count]]</f>
        <v>64</v>
      </c>
      <c r="S1210" s="2">
        <f>100000*Table1[[#This Row],[review_count]]/Table1[[#This Row],[total sales]]</f>
        <v>6.2745098039215685</v>
      </c>
      <c r="T1210" s="2">
        <f>Table1[[#This Row],[total sales]]/(2017-Table1[[#This Row],[year_of_release]])</f>
        <v>255000</v>
      </c>
      <c r="U1210" s="9">
        <f>Table1[[#This Row],[na_sales]]/(2017-Table1[[#This Row],[year_of_release]])</f>
        <v>107500</v>
      </c>
      <c r="V1210" s="6">
        <f>Table1[[#This Row],[eu_sales]]/(2017-Table1[[#This Row],[year_of_release]])</f>
        <v>105000</v>
      </c>
      <c r="W1210" s="6">
        <f>Table1[[#This Row],[jp_sales]]/(2017-Table1[[#This Row],[year_of_release]])</f>
        <v>0</v>
      </c>
      <c r="X1210" s="6">
        <f>Table1[[#This Row],[other_sales]]/(2017-Table1[[#This Row],[year_of_release]])</f>
        <v>42500</v>
      </c>
      <c r="Y1210" s="4">
        <v>556861736</v>
      </c>
      <c r="Z1210" s="4">
        <v>442492884</v>
      </c>
      <c r="AA1210" s="4">
        <v>127445000</v>
      </c>
      <c r="AB1210" s="1">
        <f>Table1[[#This Row],[na_sales]]/Table1[[#This Row],[NA population]]</f>
        <v>7.7218449787686612E-4</v>
      </c>
      <c r="AC1210" s="1">
        <f>Table1[[#This Row],[eu_sales]]/Table1[[#This Row],[Eu population]]</f>
        <v>9.4916780627821347E-4</v>
      </c>
      <c r="AD1210" s="1">
        <f>Table1[[#This Row],[jp_sales]]/Table1[[#This Row],[Jp population]]</f>
        <v>0</v>
      </c>
    </row>
    <row r="1211" spans="1:30" x14ac:dyDescent="0.25">
      <c r="A1211" t="s">
        <v>1320</v>
      </c>
      <c r="B1211" t="s">
        <v>45</v>
      </c>
      <c r="C1211">
        <v>2004</v>
      </c>
      <c r="D1211" t="s">
        <v>40</v>
      </c>
      <c r="E1211" t="s">
        <v>100</v>
      </c>
      <c r="F1211" s="4">
        <v>500000</v>
      </c>
      <c r="G1211" s="4">
        <v>390000</v>
      </c>
      <c r="H1211" s="4">
        <v>0</v>
      </c>
      <c r="I1211" s="4">
        <v>130000</v>
      </c>
      <c r="J1211">
        <v>7</v>
      </c>
      <c r="K1211">
        <v>29</v>
      </c>
      <c r="L1211">
        <v>8.6999999999999993</v>
      </c>
      <c r="M1211" s="4">
        <v>29</v>
      </c>
      <c r="N1211" t="s">
        <v>381</v>
      </c>
      <c r="O1211" t="s">
        <v>21</v>
      </c>
      <c r="P1211" s="4">
        <v>1020000</v>
      </c>
      <c r="Q1211" s="3">
        <f>AVERAGE(Table1[[#This Row],[critic_score]],Table1[[#This Row],[user_score]])</f>
        <v>7.85</v>
      </c>
      <c r="R1211" s="4">
        <f>Table1[[#This Row],[user_count]]+Table1[[#This Row],[critic_count]]</f>
        <v>58</v>
      </c>
      <c r="S1211" s="2">
        <f>100000*Table1[[#This Row],[review_count]]/Table1[[#This Row],[total sales]]</f>
        <v>5.6862745098039218</v>
      </c>
      <c r="T1211" s="2">
        <f>Table1[[#This Row],[total sales]]/(2017-Table1[[#This Row],[year_of_release]])</f>
        <v>78461.538461538468</v>
      </c>
      <c r="U1211" s="9">
        <f>Table1[[#This Row],[na_sales]]/(2017-Table1[[#This Row],[year_of_release]])</f>
        <v>38461.538461538461</v>
      </c>
      <c r="V1211" s="6">
        <f>Table1[[#This Row],[eu_sales]]/(2017-Table1[[#This Row],[year_of_release]])</f>
        <v>30000</v>
      </c>
      <c r="W1211" s="6">
        <f>Table1[[#This Row],[jp_sales]]/(2017-Table1[[#This Row],[year_of_release]])</f>
        <v>0</v>
      </c>
      <c r="X1211" s="6">
        <f>Table1[[#This Row],[other_sales]]/(2017-Table1[[#This Row],[year_of_release]])</f>
        <v>10000</v>
      </c>
      <c r="Y1211" s="4">
        <v>505524224</v>
      </c>
      <c r="Z1211" s="4">
        <v>434174638</v>
      </c>
      <c r="AA1211" s="4">
        <v>127761000</v>
      </c>
      <c r="AB1211" s="1">
        <f>Table1[[#This Row],[na_sales]]/Table1[[#This Row],[NA population]]</f>
        <v>9.8907228627682941E-4</v>
      </c>
      <c r="AC1211" s="1">
        <f>Table1[[#This Row],[eu_sales]]/Table1[[#This Row],[Eu population]]</f>
        <v>8.9825606073287039E-4</v>
      </c>
      <c r="AD1211" s="1">
        <f>Table1[[#This Row],[jp_sales]]/Table1[[#This Row],[Jp population]]</f>
        <v>0</v>
      </c>
    </row>
    <row r="1212" spans="1:30" x14ac:dyDescent="0.25">
      <c r="A1212" t="s">
        <v>1321</v>
      </c>
      <c r="B1212" t="s">
        <v>26</v>
      </c>
      <c r="C1212">
        <v>2012</v>
      </c>
      <c r="D1212" t="s">
        <v>96</v>
      </c>
      <c r="E1212" t="s">
        <v>20</v>
      </c>
      <c r="F1212" s="4">
        <v>560000</v>
      </c>
      <c r="G1212" s="4">
        <v>50000</v>
      </c>
      <c r="H1212" s="4">
        <v>370000</v>
      </c>
      <c r="I1212" s="4">
        <v>40000</v>
      </c>
      <c r="J1212">
        <v>8</v>
      </c>
      <c r="K1212">
        <v>40</v>
      </c>
      <c r="L1212">
        <v>8.1999999999999993</v>
      </c>
      <c r="M1212" s="4">
        <v>89</v>
      </c>
      <c r="N1212" t="s">
        <v>1322</v>
      </c>
      <c r="O1212" t="s">
        <v>21</v>
      </c>
      <c r="P1212" s="4">
        <v>1020000</v>
      </c>
      <c r="Q1212" s="3">
        <f>AVERAGE(Table1[[#This Row],[critic_score]],Table1[[#This Row],[user_score]])</f>
        <v>8.1</v>
      </c>
      <c r="R1212" s="4">
        <f>Table1[[#This Row],[user_count]]+Table1[[#This Row],[critic_count]]</f>
        <v>129</v>
      </c>
      <c r="S1212" s="2">
        <f>100000*Table1[[#This Row],[review_count]]/Table1[[#This Row],[total sales]]</f>
        <v>12.647058823529411</v>
      </c>
      <c r="T1212" s="2">
        <f>Table1[[#This Row],[total sales]]/(2017-Table1[[#This Row],[year_of_release]])</f>
        <v>204000</v>
      </c>
      <c r="U1212" s="9">
        <f>Table1[[#This Row],[na_sales]]/(2017-Table1[[#This Row],[year_of_release]])</f>
        <v>112000</v>
      </c>
      <c r="V1212" s="6">
        <f>Table1[[#This Row],[eu_sales]]/(2017-Table1[[#This Row],[year_of_release]])</f>
        <v>10000</v>
      </c>
      <c r="W1212" s="6">
        <f>Table1[[#This Row],[jp_sales]]/(2017-Table1[[#This Row],[year_of_release]])</f>
        <v>74000</v>
      </c>
      <c r="X1212" s="6">
        <f>Table1[[#This Row],[other_sales]]/(2017-Table1[[#This Row],[year_of_release]])</f>
        <v>8000</v>
      </c>
      <c r="Y1212" s="4">
        <v>551484507</v>
      </c>
      <c r="Z1212" s="4">
        <v>441417242</v>
      </c>
      <c r="AA1212" s="4">
        <v>127629000</v>
      </c>
      <c r="AB1212" s="1">
        <f>Table1[[#This Row],[na_sales]]/Table1[[#This Row],[NA population]]</f>
        <v>1.0154410375847603E-3</v>
      </c>
      <c r="AC1212" s="1">
        <f>Table1[[#This Row],[eu_sales]]/Table1[[#This Row],[Eu population]]</f>
        <v>1.1327151556984264E-4</v>
      </c>
      <c r="AD1212" s="1">
        <f>Table1[[#This Row],[jp_sales]]/Table1[[#This Row],[Jp population]]</f>
        <v>2.8990276504556175E-3</v>
      </c>
    </row>
    <row r="1213" spans="1:30" x14ac:dyDescent="0.25">
      <c r="A1213" t="s">
        <v>1323</v>
      </c>
      <c r="B1213" t="s">
        <v>18</v>
      </c>
      <c r="C1213">
        <v>2008</v>
      </c>
      <c r="D1213" t="s">
        <v>27</v>
      </c>
      <c r="E1213" t="s">
        <v>425</v>
      </c>
      <c r="F1213" s="4">
        <v>510000</v>
      </c>
      <c r="G1213" s="4">
        <v>400000</v>
      </c>
      <c r="H1213" s="4">
        <v>0</v>
      </c>
      <c r="I1213" s="4">
        <v>110000</v>
      </c>
      <c r="J1213">
        <v>5.0999999999999996</v>
      </c>
      <c r="K1213">
        <v>18</v>
      </c>
      <c r="L1213">
        <v>3.6</v>
      </c>
      <c r="M1213" s="4">
        <v>8</v>
      </c>
      <c r="N1213" t="s">
        <v>577</v>
      </c>
      <c r="O1213" t="s">
        <v>21</v>
      </c>
      <c r="P1213" s="4">
        <v>1020000</v>
      </c>
      <c r="Q1213" s="3">
        <f>AVERAGE(Table1[[#This Row],[critic_score]],Table1[[#This Row],[user_score]])</f>
        <v>4.3499999999999996</v>
      </c>
      <c r="R1213" s="4">
        <f>Table1[[#This Row],[user_count]]+Table1[[#This Row],[critic_count]]</f>
        <v>26</v>
      </c>
      <c r="S1213" s="2">
        <f>100000*Table1[[#This Row],[review_count]]/Table1[[#This Row],[total sales]]</f>
        <v>2.5490196078431371</v>
      </c>
      <c r="T1213" s="2">
        <f>Table1[[#This Row],[total sales]]/(2017-Table1[[#This Row],[year_of_release]])</f>
        <v>113333.33333333333</v>
      </c>
      <c r="U1213" s="9">
        <f>Table1[[#This Row],[na_sales]]/(2017-Table1[[#This Row],[year_of_release]])</f>
        <v>56666.666666666664</v>
      </c>
      <c r="V1213" s="6">
        <f>Table1[[#This Row],[eu_sales]]/(2017-Table1[[#This Row],[year_of_release]])</f>
        <v>44444.444444444445</v>
      </c>
      <c r="W1213" s="6">
        <f>Table1[[#This Row],[jp_sales]]/(2017-Table1[[#This Row],[year_of_release]])</f>
        <v>0</v>
      </c>
      <c r="X1213" s="6">
        <f>Table1[[#This Row],[other_sales]]/(2017-Table1[[#This Row],[year_of_release]])</f>
        <v>12222.222222222223</v>
      </c>
      <c r="Y1213" s="4">
        <v>528816311</v>
      </c>
      <c r="Z1213" s="4">
        <v>440001482</v>
      </c>
      <c r="AA1213" s="4">
        <v>128063000</v>
      </c>
      <c r="AB1213" s="1">
        <f>Table1[[#This Row],[na_sales]]/Table1[[#This Row],[NA population]]</f>
        <v>9.6441805857989124E-4</v>
      </c>
      <c r="AC1213" s="1">
        <f>Table1[[#This Row],[eu_sales]]/Table1[[#This Row],[Eu population]]</f>
        <v>9.0908784711775132E-4</v>
      </c>
      <c r="AD1213" s="1">
        <f>Table1[[#This Row],[jp_sales]]/Table1[[#This Row],[Jp population]]</f>
        <v>0</v>
      </c>
    </row>
    <row r="1214" spans="1:30" x14ac:dyDescent="0.25">
      <c r="A1214" t="s">
        <v>908</v>
      </c>
      <c r="B1214" t="s">
        <v>18</v>
      </c>
      <c r="C1214">
        <v>2007</v>
      </c>
      <c r="D1214" t="s">
        <v>40</v>
      </c>
      <c r="E1214" t="s">
        <v>100</v>
      </c>
      <c r="F1214" s="4">
        <v>450000</v>
      </c>
      <c r="G1214" s="4">
        <v>460000</v>
      </c>
      <c r="H1214" s="4">
        <v>0</v>
      </c>
      <c r="I1214" s="4">
        <v>110000</v>
      </c>
      <c r="J1214">
        <v>6.4</v>
      </c>
      <c r="K1214">
        <v>19</v>
      </c>
      <c r="L1214">
        <v>6.1</v>
      </c>
      <c r="M1214" s="4">
        <v>38</v>
      </c>
      <c r="N1214" t="s">
        <v>1251</v>
      </c>
      <c r="O1214" t="s">
        <v>67</v>
      </c>
      <c r="P1214" s="4">
        <v>1020000</v>
      </c>
      <c r="Q1214" s="3">
        <f>AVERAGE(Table1[[#This Row],[critic_score]],Table1[[#This Row],[user_score]])</f>
        <v>6.25</v>
      </c>
      <c r="R1214" s="4">
        <f>Table1[[#This Row],[user_count]]+Table1[[#This Row],[critic_count]]</f>
        <v>57</v>
      </c>
      <c r="S1214" s="2">
        <f>100000*Table1[[#This Row],[review_count]]/Table1[[#This Row],[total sales]]</f>
        <v>5.5882352941176467</v>
      </c>
      <c r="T1214" s="2">
        <f>Table1[[#This Row],[total sales]]/(2017-Table1[[#This Row],[year_of_release]])</f>
        <v>102000</v>
      </c>
      <c r="U1214" s="9">
        <f>Table1[[#This Row],[na_sales]]/(2017-Table1[[#This Row],[year_of_release]])</f>
        <v>45000</v>
      </c>
      <c r="V1214" s="6">
        <f>Table1[[#This Row],[eu_sales]]/(2017-Table1[[#This Row],[year_of_release]])</f>
        <v>46000</v>
      </c>
      <c r="W1214" s="6">
        <f>Table1[[#This Row],[jp_sales]]/(2017-Table1[[#This Row],[year_of_release]])</f>
        <v>0</v>
      </c>
      <c r="X1214" s="6">
        <f>Table1[[#This Row],[other_sales]]/(2017-Table1[[#This Row],[year_of_release]])</f>
        <v>11000</v>
      </c>
      <c r="Y1214" s="4">
        <v>522751172</v>
      </c>
      <c r="Z1214" s="4">
        <v>438594184</v>
      </c>
      <c r="AA1214" s="4">
        <v>128001000</v>
      </c>
      <c r="AB1214" s="1">
        <f>Table1[[#This Row],[na_sales]]/Table1[[#This Row],[NA population]]</f>
        <v>8.6083020776087332E-4</v>
      </c>
      <c r="AC1214" s="1">
        <f>Table1[[#This Row],[eu_sales]]/Table1[[#This Row],[Eu population]]</f>
        <v>1.0488055172204471E-3</v>
      </c>
      <c r="AD1214" s="1">
        <f>Table1[[#This Row],[jp_sales]]/Table1[[#This Row],[Jp population]]</f>
        <v>0</v>
      </c>
    </row>
    <row r="1215" spans="1:30" x14ac:dyDescent="0.25">
      <c r="A1215" t="s">
        <v>1326</v>
      </c>
      <c r="B1215" t="s">
        <v>34</v>
      </c>
      <c r="C1215">
        <v>2008</v>
      </c>
      <c r="D1215" t="s">
        <v>40</v>
      </c>
      <c r="E1215" t="s">
        <v>642</v>
      </c>
      <c r="F1215" s="4">
        <v>650000</v>
      </c>
      <c r="G1215" s="4">
        <v>220000</v>
      </c>
      <c r="H1215" s="4">
        <v>50000</v>
      </c>
      <c r="I1215" s="4">
        <v>100000</v>
      </c>
      <c r="J1215">
        <v>8.1</v>
      </c>
      <c r="K1215">
        <v>74</v>
      </c>
      <c r="L1215">
        <v>8</v>
      </c>
      <c r="M1215" s="4">
        <v>302</v>
      </c>
      <c r="N1215" t="s">
        <v>1327</v>
      </c>
      <c r="O1215" t="s">
        <v>43</v>
      </c>
      <c r="P1215" s="4">
        <v>1020000</v>
      </c>
      <c r="Q1215" s="3">
        <f>AVERAGE(Table1[[#This Row],[critic_score]],Table1[[#This Row],[user_score]])</f>
        <v>8.0500000000000007</v>
      </c>
      <c r="R1215" s="4">
        <f>Table1[[#This Row],[user_count]]+Table1[[#This Row],[critic_count]]</f>
        <v>376</v>
      </c>
      <c r="S1215" s="2">
        <f>100000*Table1[[#This Row],[review_count]]/Table1[[#This Row],[total sales]]</f>
        <v>36.862745098039213</v>
      </c>
      <c r="T1215" s="2">
        <f>Table1[[#This Row],[total sales]]/(2017-Table1[[#This Row],[year_of_release]])</f>
        <v>113333.33333333333</v>
      </c>
      <c r="U1215" s="9">
        <f>Table1[[#This Row],[na_sales]]/(2017-Table1[[#This Row],[year_of_release]])</f>
        <v>72222.222222222219</v>
      </c>
      <c r="V1215" s="6">
        <f>Table1[[#This Row],[eu_sales]]/(2017-Table1[[#This Row],[year_of_release]])</f>
        <v>24444.444444444445</v>
      </c>
      <c r="W1215" s="6">
        <f>Table1[[#This Row],[jp_sales]]/(2017-Table1[[#This Row],[year_of_release]])</f>
        <v>5555.5555555555557</v>
      </c>
      <c r="X1215" s="6">
        <f>Table1[[#This Row],[other_sales]]/(2017-Table1[[#This Row],[year_of_release]])</f>
        <v>11111.111111111111</v>
      </c>
      <c r="Y1215" s="4">
        <v>528816311</v>
      </c>
      <c r="Z1215" s="4">
        <v>440001482</v>
      </c>
      <c r="AA1215" s="4">
        <v>128063000</v>
      </c>
      <c r="AB1215" s="1">
        <f>Table1[[#This Row],[na_sales]]/Table1[[#This Row],[NA population]]</f>
        <v>1.2291602707390772E-3</v>
      </c>
      <c r="AC1215" s="1">
        <f>Table1[[#This Row],[eu_sales]]/Table1[[#This Row],[Eu population]]</f>
        <v>4.9999831591476319E-4</v>
      </c>
      <c r="AD1215" s="1">
        <f>Table1[[#This Row],[jp_sales]]/Table1[[#This Row],[Jp population]]</f>
        <v>3.9043283383959456E-4</v>
      </c>
    </row>
    <row r="1216" spans="1:30" x14ac:dyDescent="0.25">
      <c r="A1216" t="s">
        <v>1328</v>
      </c>
      <c r="B1216" t="s">
        <v>71</v>
      </c>
      <c r="C1216">
        <v>2014</v>
      </c>
      <c r="D1216" t="s">
        <v>27</v>
      </c>
      <c r="E1216" t="s">
        <v>83</v>
      </c>
      <c r="F1216" s="4">
        <v>220000</v>
      </c>
      <c r="G1216" s="4">
        <v>640000</v>
      </c>
      <c r="H1216" s="4">
        <v>0</v>
      </c>
      <c r="I1216" s="4">
        <v>160000</v>
      </c>
      <c r="J1216">
        <v>9</v>
      </c>
      <c r="K1216">
        <v>16</v>
      </c>
      <c r="L1216">
        <v>8.5</v>
      </c>
      <c r="M1216" s="4">
        <v>525</v>
      </c>
      <c r="N1216" t="s">
        <v>671</v>
      </c>
      <c r="O1216" t="s">
        <v>84</v>
      </c>
      <c r="P1216" s="4">
        <v>1020000</v>
      </c>
      <c r="Q1216" s="3">
        <f>AVERAGE(Table1[[#This Row],[critic_score]],Table1[[#This Row],[user_score]])</f>
        <v>8.75</v>
      </c>
      <c r="R1216" s="4">
        <f>Table1[[#This Row],[user_count]]+Table1[[#This Row],[critic_count]]</f>
        <v>541</v>
      </c>
      <c r="S1216" s="2">
        <f>100000*Table1[[#This Row],[review_count]]/Table1[[#This Row],[total sales]]</f>
        <v>53.03921568627451</v>
      </c>
      <c r="T1216" s="2">
        <f>Table1[[#This Row],[total sales]]/(2017-Table1[[#This Row],[year_of_release]])</f>
        <v>340000</v>
      </c>
      <c r="U1216" s="9">
        <f>Table1[[#This Row],[na_sales]]/(2017-Table1[[#This Row],[year_of_release]])</f>
        <v>73333.333333333328</v>
      </c>
      <c r="V1216" s="6">
        <f>Table1[[#This Row],[eu_sales]]/(2017-Table1[[#This Row],[year_of_release]])</f>
        <v>213333.33333333334</v>
      </c>
      <c r="W1216" s="6">
        <f>Table1[[#This Row],[jp_sales]]/(2017-Table1[[#This Row],[year_of_release]])</f>
        <v>0</v>
      </c>
      <c r="X1216" s="6">
        <f>Table1[[#This Row],[other_sales]]/(2017-Table1[[#This Row],[year_of_release]])</f>
        <v>53333.333333333336</v>
      </c>
      <c r="Y1216" s="4">
        <v>562338430</v>
      </c>
      <c r="Z1216" s="4">
        <v>443580712</v>
      </c>
      <c r="AA1216" s="4">
        <v>127276000</v>
      </c>
      <c r="AB1216" s="1">
        <f>Table1[[#This Row],[na_sales]]/Table1[[#This Row],[NA population]]</f>
        <v>3.9122348440600083E-4</v>
      </c>
      <c r="AC1216" s="1">
        <f>Table1[[#This Row],[eu_sales]]/Table1[[#This Row],[Eu population]]</f>
        <v>1.44280394229585E-3</v>
      </c>
      <c r="AD1216" s="1">
        <f>Table1[[#This Row],[jp_sales]]/Table1[[#This Row],[Jp population]]</f>
        <v>0</v>
      </c>
    </row>
    <row r="1217" spans="1:30" x14ac:dyDescent="0.25">
      <c r="A1217" t="s">
        <v>863</v>
      </c>
      <c r="B1217" t="s">
        <v>69</v>
      </c>
      <c r="C1217">
        <v>2011</v>
      </c>
      <c r="D1217" t="s">
        <v>27</v>
      </c>
      <c r="E1217" t="s">
        <v>403</v>
      </c>
      <c r="F1217" s="4">
        <v>440000</v>
      </c>
      <c r="G1217" s="4">
        <v>470000</v>
      </c>
      <c r="H1217" s="4">
        <v>10000</v>
      </c>
      <c r="I1217" s="4">
        <v>90000</v>
      </c>
      <c r="J1217">
        <v>6.6</v>
      </c>
      <c r="K1217">
        <v>29</v>
      </c>
      <c r="L1217">
        <v>6.9</v>
      </c>
      <c r="M1217" s="4">
        <v>108</v>
      </c>
      <c r="N1217" t="s">
        <v>1319</v>
      </c>
      <c r="O1217" t="s">
        <v>21</v>
      </c>
      <c r="P1217" s="4">
        <v>1010000</v>
      </c>
      <c r="Q1217" s="3">
        <f>AVERAGE(Table1[[#This Row],[critic_score]],Table1[[#This Row],[user_score]])</f>
        <v>6.75</v>
      </c>
      <c r="R1217" s="4">
        <f>Table1[[#This Row],[user_count]]+Table1[[#This Row],[critic_count]]</f>
        <v>137</v>
      </c>
      <c r="S1217" s="2">
        <f>100000*Table1[[#This Row],[review_count]]/Table1[[#This Row],[total sales]]</f>
        <v>13.564356435643564</v>
      </c>
      <c r="T1217" s="2">
        <f>Table1[[#This Row],[total sales]]/(2017-Table1[[#This Row],[year_of_release]])</f>
        <v>168333.33333333334</v>
      </c>
      <c r="U1217" s="9">
        <f>Table1[[#This Row],[na_sales]]/(2017-Table1[[#This Row],[year_of_release]])</f>
        <v>73333.333333333328</v>
      </c>
      <c r="V1217" s="6">
        <f>Table1[[#This Row],[eu_sales]]/(2017-Table1[[#This Row],[year_of_release]])</f>
        <v>78333.333333333328</v>
      </c>
      <c r="W1217" s="6">
        <f>Table1[[#This Row],[jp_sales]]/(2017-Table1[[#This Row],[year_of_release]])</f>
        <v>1666.6666666666667</v>
      </c>
      <c r="X1217" s="6">
        <f>Table1[[#This Row],[other_sales]]/(2017-Table1[[#This Row],[year_of_release]])</f>
        <v>15000</v>
      </c>
      <c r="Y1217" s="4">
        <v>545961365</v>
      </c>
      <c r="Z1217" s="4">
        <v>440756453</v>
      </c>
      <c r="AA1217" s="4">
        <v>127833000</v>
      </c>
      <c r="AB1217" s="1">
        <f>Table1[[#This Row],[na_sales]]/Table1[[#This Row],[NA population]]</f>
        <v>8.059178326656869E-4</v>
      </c>
      <c r="AC1217" s="1">
        <f>Table1[[#This Row],[eu_sales]]/Table1[[#This Row],[Eu population]]</f>
        <v>1.0663485396548466E-3</v>
      </c>
      <c r="AD1217" s="1">
        <f>Table1[[#This Row],[jp_sales]]/Table1[[#This Row],[Jp population]]</f>
        <v>7.8227061869783231E-5</v>
      </c>
    </row>
    <row r="1218" spans="1:30" x14ac:dyDescent="0.25">
      <c r="A1218" t="s">
        <v>1324</v>
      </c>
      <c r="B1218" t="s">
        <v>34</v>
      </c>
      <c r="C1218">
        <v>2007</v>
      </c>
      <c r="D1218" t="s">
        <v>73</v>
      </c>
      <c r="E1218" t="s">
        <v>231</v>
      </c>
      <c r="F1218" s="4">
        <v>690000</v>
      </c>
      <c r="G1218" s="4">
        <v>40000</v>
      </c>
      <c r="H1218" s="4">
        <v>220000</v>
      </c>
      <c r="I1218" s="4">
        <v>60000</v>
      </c>
      <c r="J1218">
        <v>8</v>
      </c>
      <c r="K1218">
        <v>54</v>
      </c>
      <c r="L1218">
        <v>7.9</v>
      </c>
      <c r="M1218" s="4">
        <v>101</v>
      </c>
      <c r="N1218" t="s">
        <v>1325</v>
      </c>
      <c r="O1218" t="s">
        <v>67</v>
      </c>
      <c r="P1218" s="4">
        <v>1010000</v>
      </c>
      <c r="Q1218" s="3">
        <f>AVERAGE(Table1[[#This Row],[critic_score]],Table1[[#This Row],[user_score]])</f>
        <v>7.95</v>
      </c>
      <c r="R1218" s="4">
        <f>Table1[[#This Row],[user_count]]+Table1[[#This Row],[critic_count]]</f>
        <v>155</v>
      </c>
      <c r="S1218" s="2">
        <f>100000*Table1[[#This Row],[review_count]]/Table1[[#This Row],[total sales]]</f>
        <v>15.346534653465346</v>
      </c>
      <c r="T1218" s="2">
        <f>Table1[[#This Row],[total sales]]/(2017-Table1[[#This Row],[year_of_release]])</f>
        <v>101000</v>
      </c>
      <c r="U1218" s="9">
        <f>Table1[[#This Row],[na_sales]]/(2017-Table1[[#This Row],[year_of_release]])</f>
        <v>69000</v>
      </c>
      <c r="V1218" s="6">
        <f>Table1[[#This Row],[eu_sales]]/(2017-Table1[[#This Row],[year_of_release]])</f>
        <v>4000</v>
      </c>
      <c r="W1218" s="6">
        <f>Table1[[#This Row],[jp_sales]]/(2017-Table1[[#This Row],[year_of_release]])</f>
        <v>22000</v>
      </c>
      <c r="X1218" s="6">
        <f>Table1[[#This Row],[other_sales]]/(2017-Table1[[#This Row],[year_of_release]])</f>
        <v>6000</v>
      </c>
      <c r="Y1218" s="4">
        <v>522751172</v>
      </c>
      <c r="Z1218" s="4">
        <v>438594184</v>
      </c>
      <c r="AA1218" s="4">
        <v>128001000</v>
      </c>
      <c r="AB1218" s="1">
        <f>Table1[[#This Row],[na_sales]]/Table1[[#This Row],[NA population]]</f>
        <v>1.3199396519000058E-3</v>
      </c>
      <c r="AC1218" s="1">
        <f>Table1[[#This Row],[eu_sales]]/Table1[[#This Row],[Eu population]]</f>
        <v>9.1200479758299759E-5</v>
      </c>
      <c r="AD1218" s="1">
        <f>Table1[[#This Row],[jp_sales]]/Table1[[#This Row],[Jp population]]</f>
        <v>1.7187365723705284E-3</v>
      </c>
    </row>
    <row r="1219" spans="1:30" x14ac:dyDescent="0.25">
      <c r="A1219" t="s">
        <v>1056</v>
      </c>
      <c r="B1219" t="s">
        <v>34</v>
      </c>
      <c r="C1219">
        <v>2014</v>
      </c>
      <c r="D1219" t="s">
        <v>40</v>
      </c>
      <c r="E1219" t="s">
        <v>83</v>
      </c>
      <c r="F1219" s="4">
        <v>580000</v>
      </c>
      <c r="G1219" s="4">
        <v>340000</v>
      </c>
      <c r="H1219" s="4">
        <v>0</v>
      </c>
      <c r="I1219" s="4">
        <v>90000</v>
      </c>
      <c r="J1219">
        <v>7.2</v>
      </c>
      <c r="K1219">
        <v>32</v>
      </c>
      <c r="L1219">
        <v>7.3</v>
      </c>
      <c r="M1219" s="4">
        <v>318</v>
      </c>
      <c r="N1219" t="s">
        <v>83</v>
      </c>
      <c r="O1219" t="s">
        <v>43</v>
      </c>
      <c r="P1219" s="4">
        <v>1010000</v>
      </c>
      <c r="Q1219" s="3">
        <f>AVERAGE(Table1[[#This Row],[critic_score]],Table1[[#This Row],[user_score]])</f>
        <v>7.25</v>
      </c>
      <c r="R1219" s="4">
        <f>Table1[[#This Row],[user_count]]+Table1[[#This Row],[critic_count]]</f>
        <v>350</v>
      </c>
      <c r="S1219" s="2">
        <f>100000*Table1[[#This Row],[review_count]]/Table1[[#This Row],[total sales]]</f>
        <v>34.653465346534652</v>
      </c>
      <c r="T1219" s="2">
        <f>Table1[[#This Row],[total sales]]/(2017-Table1[[#This Row],[year_of_release]])</f>
        <v>336666.66666666669</v>
      </c>
      <c r="U1219" s="9">
        <f>Table1[[#This Row],[na_sales]]/(2017-Table1[[#This Row],[year_of_release]])</f>
        <v>193333.33333333334</v>
      </c>
      <c r="V1219" s="6">
        <f>Table1[[#This Row],[eu_sales]]/(2017-Table1[[#This Row],[year_of_release]])</f>
        <v>113333.33333333333</v>
      </c>
      <c r="W1219" s="6">
        <f>Table1[[#This Row],[jp_sales]]/(2017-Table1[[#This Row],[year_of_release]])</f>
        <v>0</v>
      </c>
      <c r="X1219" s="6">
        <f>Table1[[#This Row],[other_sales]]/(2017-Table1[[#This Row],[year_of_release]])</f>
        <v>30000</v>
      </c>
      <c r="Y1219" s="4">
        <v>562338430</v>
      </c>
      <c r="Z1219" s="4">
        <v>443580712</v>
      </c>
      <c r="AA1219" s="4">
        <v>127276000</v>
      </c>
      <c r="AB1219" s="1">
        <f>Table1[[#This Row],[na_sales]]/Table1[[#This Row],[NA population]]</f>
        <v>1.0314073679794568E-3</v>
      </c>
      <c r="AC1219" s="1">
        <f>Table1[[#This Row],[eu_sales]]/Table1[[#This Row],[Eu population]]</f>
        <v>7.6648959434467024E-4</v>
      </c>
      <c r="AD1219" s="1">
        <f>Table1[[#This Row],[jp_sales]]/Table1[[#This Row],[Jp population]]</f>
        <v>0</v>
      </c>
    </row>
    <row r="1220" spans="1:30" x14ac:dyDescent="0.25">
      <c r="A1220" t="s">
        <v>1329</v>
      </c>
      <c r="B1220" t="s">
        <v>136</v>
      </c>
      <c r="C1220">
        <v>2012</v>
      </c>
      <c r="D1220" t="s">
        <v>40</v>
      </c>
      <c r="E1220" t="s">
        <v>83</v>
      </c>
      <c r="F1220" s="4">
        <v>520000</v>
      </c>
      <c r="G1220" s="4">
        <v>360000</v>
      </c>
      <c r="H1220" s="4">
        <v>50000</v>
      </c>
      <c r="I1220" s="4">
        <v>80000</v>
      </c>
      <c r="J1220">
        <v>7.7</v>
      </c>
      <c r="K1220">
        <v>70</v>
      </c>
      <c r="L1220">
        <v>7.7</v>
      </c>
      <c r="M1220" s="4">
        <v>758</v>
      </c>
      <c r="N1220" t="s">
        <v>671</v>
      </c>
      <c r="O1220" t="s">
        <v>43</v>
      </c>
      <c r="P1220" s="4">
        <v>1010000</v>
      </c>
      <c r="Q1220" s="3">
        <f>AVERAGE(Table1[[#This Row],[critic_score]],Table1[[#This Row],[user_score]])</f>
        <v>7.7</v>
      </c>
      <c r="R1220" s="4">
        <f>Table1[[#This Row],[user_count]]+Table1[[#This Row],[critic_count]]</f>
        <v>828</v>
      </c>
      <c r="S1220" s="2">
        <f>100000*Table1[[#This Row],[review_count]]/Table1[[#This Row],[total sales]]</f>
        <v>81.980198019801975</v>
      </c>
      <c r="T1220" s="2">
        <f>Table1[[#This Row],[total sales]]/(2017-Table1[[#This Row],[year_of_release]])</f>
        <v>202000</v>
      </c>
      <c r="U1220" s="9">
        <f>Table1[[#This Row],[na_sales]]/(2017-Table1[[#This Row],[year_of_release]])</f>
        <v>104000</v>
      </c>
      <c r="V1220" s="6">
        <f>Table1[[#This Row],[eu_sales]]/(2017-Table1[[#This Row],[year_of_release]])</f>
        <v>72000</v>
      </c>
      <c r="W1220" s="6">
        <f>Table1[[#This Row],[jp_sales]]/(2017-Table1[[#This Row],[year_of_release]])</f>
        <v>10000</v>
      </c>
      <c r="X1220" s="6">
        <f>Table1[[#This Row],[other_sales]]/(2017-Table1[[#This Row],[year_of_release]])</f>
        <v>16000</v>
      </c>
      <c r="Y1220" s="4">
        <v>551484507</v>
      </c>
      <c r="Z1220" s="4">
        <v>441417242</v>
      </c>
      <c r="AA1220" s="4">
        <v>127629000</v>
      </c>
      <c r="AB1220" s="1">
        <f>Table1[[#This Row],[na_sales]]/Table1[[#This Row],[NA population]]</f>
        <v>9.4290953490013452E-4</v>
      </c>
      <c r="AC1220" s="1">
        <f>Table1[[#This Row],[eu_sales]]/Table1[[#This Row],[Eu population]]</f>
        <v>8.155549121028671E-4</v>
      </c>
      <c r="AD1220" s="1">
        <f>Table1[[#This Row],[jp_sales]]/Table1[[#This Row],[Jp population]]</f>
        <v>3.9176049330481318E-4</v>
      </c>
    </row>
    <row r="1221" spans="1:30" x14ac:dyDescent="0.25">
      <c r="A1221" t="s">
        <v>1330</v>
      </c>
      <c r="B1221" t="s">
        <v>136</v>
      </c>
      <c r="C1221">
        <v>2016</v>
      </c>
      <c r="D1221" t="s">
        <v>65</v>
      </c>
      <c r="E1221" t="s">
        <v>267</v>
      </c>
      <c r="F1221" s="4">
        <v>500000</v>
      </c>
      <c r="G1221" s="4">
        <v>260000</v>
      </c>
      <c r="H1221" s="4">
        <v>170000</v>
      </c>
      <c r="I1221" s="4">
        <v>80000</v>
      </c>
      <c r="J1221">
        <v>7.6</v>
      </c>
      <c r="K1221">
        <v>74</v>
      </c>
      <c r="L1221">
        <v>8</v>
      </c>
      <c r="M1221" s="4">
        <v>273</v>
      </c>
      <c r="N1221" t="s">
        <v>810</v>
      </c>
      <c r="O1221" t="s">
        <v>84</v>
      </c>
      <c r="P1221" s="4">
        <v>1010000</v>
      </c>
      <c r="Q1221" s="3">
        <f>AVERAGE(Table1[[#This Row],[critic_score]],Table1[[#This Row],[user_score]])</f>
        <v>7.8</v>
      </c>
      <c r="R1221" s="4">
        <f>Table1[[#This Row],[user_count]]+Table1[[#This Row],[critic_count]]</f>
        <v>347</v>
      </c>
      <c r="S1221" s="2">
        <f>100000*Table1[[#This Row],[review_count]]/Table1[[#This Row],[total sales]]</f>
        <v>34.356435643564353</v>
      </c>
      <c r="T1221" s="2">
        <f>Table1[[#This Row],[total sales]]/(2017-Table1[[#This Row],[year_of_release]])</f>
        <v>1010000</v>
      </c>
      <c r="U1221" s="9">
        <f>Table1[[#This Row],[na_sales]]/(2017-Table1[[#This Row],[year_of_release]])</f>
        <v>500000</v>
      </c>
      <c r="V1221" s="6">
        <f>Table1[[#This Row],[eu_sales]]/(2017-Table1[[#This Row],[year_of_release]])</f>
        <v>260000</v>
      </c>
      <c r="W1221" s="6">
        <f>Table1[[#This Row],[jp_sales]]/(2017-Table1[[#This Row],[year_of_release]])</f>
        <v>170000</v>
      </c>
      <c r="X1221" s="6">
        <f>Table1[[#This Row],[other_sales]]/(2017-Table1[[#This Row],[year_of_release]])</f>
        <v>80000</v>
      </c>
      <c r="Y1221" s="4">
        <v>573178249</v>
      </c>
      <c r="Z1221" s="4">
        <v>445623395</v>
      </c>
      <c r="AA1221" s="4">
        <v>126994511</v>
      </c>
      <c r="AB1221" s="1">
        <f>Table1[[#This Row],[na_sales]]/Table1[[#This Row],[NA population]]</f>
        <v>8.7232898469599815E-4</v>
      </c>
      <c r="AC1221" s="1">
        <f>Table1[[#This Row],[eu_sales]]/Table1[[#This Row],[Eu population]]</f>
        <v>5.8345231178897152E-4</v>
      </c>
      <c r="AD1221" s="1">
        <f>Table1[[#This Row],[jp_sales]]/Table1[[#This Row],[Jp population]]</f>
        <v>1.3386405338416557E-3</v>
      </c>
    </row>
    <row r="1222" spans="1:30" x14ac:dyDescent="0.25">
      <c r="A1222" t="s">
        <v>1252</v>
      </c>
      <c r="B1222" t="s">
        <v>34</v>
      </c>
      <c r="C1222">
        <v>2008</v>
      </c>
      <c r="D1222" t="s">
        <v>40</v>
      </c>
      <c r="E1222" t="s">
        <v>83</v>
      </c>
      <c r="F1222" s="4">
        <v>540000</v>
      </c>
      <c r="G1222" s="4">
        <v>340000</v>
      </c>
      <c r="H1222" s="4">
        <v>20000</v>
      </c>
      <c r="I1222" s="4">
        <v>100000</v>
      </c>
      <c r="J1222">
        <v>8.1</v>
      </c>
      <c r="K1222">
        <v>73</v>
      </c>
      <c r="L1222">
        <v>7</v>
      </c>
      <c r="M1222" s="4">
        <v>189</v>
      </c>
      <c r="N1222" t="s">
        <v>189</v>
      </c>
      <c r="O1222" t="s">
        <v>67</v>
      </c>
      <c r="P1222" s="4">
        <v>1000000</v>
      </c>
      <c r="Q1222" s="3">
        <f>AVERAGE(Table1[[#This Row],[critic_score]],Table1[[#This Row],[user_score]])</f>
        <v>7.55</v>
      </c>
      <c r="R1222" s="4">
        <f>Table1[[#This Row],[user_count]]+Table1[[#This Row],[critic_count]]</f>
        <v>262</v>
      </c>
      <c r="S1222" s="2">
        <f>100000*Table1[[#This Row],[review_count]]/Table1[[#This Row],[total sales]]</f>
        <v>26.2</v>
      </c>
      <c r="T1222" s="2">
        <f>Table1[[#This Row],[total sales]]/(2017-Table1[[#This Row],[year_of_release]])</f>
        <v>111111.11111111111</v>
      </c>
      <c r="U1222" s="9">
        <f>Table1[[#This Row],[na_sales]]/(2017-Table1[[#This Row],[year_of_release]])</f>
        <v>60000</v>
      </c>
      <c r="V1222" s="6">
        <f>Table1[[#This Row],[eu_sales]]/(2017-Table1[[#This Row],[year_of_release]])</f>
        <v>37777.777777777781</v>
      </c>
      <c r="W1222" s="6">
        <f>Table1[[#This Row],[jp_sales]]/(2017-Table1[[#This Row],[year_of_release]])</f>
        <v>2222.2222222222222</v>
      </c>
      <c r="X1222" s="6">
        <f>Table1[[#This Row],[other_sales]]/(2017-Table1[[#This Row],[year_of_release]])</f>
        <v>11111.111111111111</v>
      </c>
      <c r="Y1222" s="4">
        <v>528816311</v>
      </c>
      <c r="Z1222" s="4">
        <v>440001482</v>
      </c>
      <c r="AA1222" s="4">
        <v>128063000</v>
      </c>
      <c r="AB1222" s="1">
        <f>Table1[[#This Row],[na_sales]]/Table1[[#This Row],[NA population]]</f>
        <v>1.0211485326140025E-3</v>
      </c>
      <c r="AC1222" s="1">
        <f>Table1[[#This Row],[eu_sales]]/Table1[[#This Row],[Eu population]]</f>
        <v>7.7272467005008857E-4</v>
      </c>
      <c r="AD1222" s="1">
        <f>Table1[[#This Row],[jp_sales]]/Table1[[#This Row],[Jp population]]</f>
        <v>1.5617313353583783E-4</v>
      </c>
    </row>
    <row r="1223" spans="1:30" x14ac:dyDescent="0.25">
      <c r="A1223" t="s">
        <v>1331</v>
      </c>
      <c r="B1223" t="s">
        <v>18</v>
      </c>
      <c r="C1223">
        <v>2009</v>
      </c>
      <c r="D1223" t="s">
        <v>54</v>
      </c>
      <c r="E1223" t="s">
        <v>100</v>
      </c>
      <c r="F1223" s="4">
        <v>930000</v>
      </c>
      <c r="G1223" s="4">
        <v>0</v>
      </c>
      <c r="H1223" s="4">
        <v>0</v>
      </c>
      <c r="I1223" s="4">
        <v>70000</v>
      </c>
      <c r="J1223">
        <v>6.7</v>
      </c>
      <c r="K1223">
        <v>12</v>
      </c>
      <c r="L1223">
        <v>4.5</v>
      </c>
      <c r="M1223" s="4">
        <v>6</v>
      </c>
      <c r="N1223" t="s">
        <v>1313</v>
      </c>
      <c r="O1223" t="s">
        <v>84</v>
      </c>
      <c r="P1223" s="4">
        <v>1000000</v>
      </c>
      <c r="Q1223" s="3">
        <f>AVERAGE(Table1[[#This Row],[critic_score]],Table1[[#This Row],[user_score]])</f>
        <v>5.6</v>
      </c>
      <c r="R1223" s="4">
        <f>Table1[[#This Row],[user_count]]+Table1[[#This Row],[critic_count]]</f>
        <v>18</v>
      </c>
      <c r="S1223" s="2">
        <f>100000*Table1[[#This Row],[review_count]]/Table1[[#This Row],[total sales]]</f>
        <v>1.8</v>
      </c>
      <c r="T1223" s="2">
        <f>Table1[[#This Row],[total sales]]/(2017-Table1[[#This Row],[year_of_release]])</f>
        <v>125000</v>
      </c>
      <c r="U1223" s="9">
        <f>Table1[[#This Row],[na_sales]]/(2017-Table1[[#This Row],[year_of_release]])</f>
        <v>116250</v>
      </c>
      <c r="V1223" s="6">
        <f>Table1[[#This Row],[eu_sales]]/(2017-Table1[[#This Row],[year_of_release]])</f>
        <v>0</v>
      </c>
      <c r="W1223" s="6">
        <f>Table1[[#This Row],[jp_sales]]/(2017-Table1[[#This Row],[year_of_release]])</f>
        <v>0</v>
      </c>
      <c r="X1223" s="6">
        <f>Table1[[#This Row],[other_sales]]/(2017-Table1[[#This Row],[year_of_release]])</f>
        <v>8750</v>
      </c>
      <c r="Y1223" s="4">
        <v>534740514</v>
      </c>
      <c r="Z1223" s="4">
        <v>441041694</v>
      </c>
      <c r="AA1223" s="4">
        <v>128047000</v>
      </c>
      <c r="AB1223" s="1">
        <f>Table1[[#This Row],[na_sales]]/Table1[[#This Row],[NA population]]</f>
        <v>1.739161285991508E-3</v>
      </c>
      <c r="AC1223" s="1">
        <f>Table1[[#This Row],[eu_sales]]/Table1[[#This Row],[Eu population]]</f>
        <v>0</v>
      </c>
      <c r="AD1223" s="1">
        <f>Table1[[#This Row],[jp_sales]]/Table1[[#This Row],[Jp population]]</f>
        <v>0</v>
      </c>
    </row>
    <row r="1224" spans="1:30" x14ac:dyDescent="0.25">
      <c r="A1224" t="s">
        <v>1332</v>
      </c>
      <c r="B1224" t="s">
        <v>118</v>
      </c>
      <c r="C1224">
        <v>2010</v>
      </c>
      <c r="D1224" t="s">
        <v>40</v>
      </c>
      <c r="E1224" t="s">
        <v>51</v>
      </c>
      <c r="F1224" s="4">
        <v>410000</v>
      </c>
      <c r="G1224" s="4">
        <v>350000</v>
      </c>
      <c r="H1224" s="4">
        <v>30000</v>
      </c>
      <c r="I1224" s="4">
        <v>210000</v>
      </c>
      <c r="J1224">
        <v>8.6</v>
      </c>
      <c r="K1224">
        <v>73</v>
      </c>
      <c r="L1224">
        <v>8.4</v>
      </c>
      <c r="M1224" s="4">
        <v>255</v>
      </c>
      <c r="N1224" t="s">
        <v>274</v>
      </c>
      <c r="O1224" t="s">
        <v>43</v>
      </c>
      <c r="P1224" s="4">
        <v>1000000</v>
      </c>
      <c r="Q1224" s="3">
        <f>AVERAGE(Table1[[#This Row],[critic_score]],Table1[[#This Row],[user_score]])</f>
        <v>8.5</v>
      </c>
      <c r="R1224" s="4">
        <f>Table1[[#This Row],[user_count]]+Table1[[#This Row],[critic_count]]</f>
        <v>328</v>
      </c>
      <c r="S1224" s="2">
        <f>100000*Table1[[#This Row],[review_count]]/Table1[[#This Row],[total sales]]</f>
        <v>32.799999999999997</v>
      </c>
      <c r="T1224" s="2">
        <f>Table1[[#This Row],[total sales]]/(2017-Table1[[#This Row],[year_of_release]])</f>
        <v>142857.14285714287</v>
      </c>
      <c r="U1224" s="9">
        <f>Table1[[#This Row],[na_sales]]/(2017-Table1[[#This Row],[year_of_release]])</f>
        <v>58571.428571428572</v>
      </c>
      <c r="V1224" s="6">
        <f>Table1[[#This Row],[eu_sales]]/(2017-Table1[[#This Row],[year_of_release]])</f>
        <v>50000</v>
      </c>
      <c r="W1224" s="6">
        <f>Table1[[#This Row],[jp_sales]]/(2017-Table1[[#This Row],[year_of_release]])</f>
        <v>4285.7142857142853</v>
      </c>
      <c r="X1224" s="6">
        <f>Table1[[#This Row],[other_sales]]/(2017-Table1[[#This Row],[year_of_release]])</f>
        <v>30000</v>
      </c>
      <c r="Y1224" s="4">
        <v>540520772</v>
      </c>
      <c r="Z1224" s="4">
        <v>441654761</v>
      </c>
      <c r="AA1224" s="4">
        <v>128070000</v>
      </c>
      <c r="AB1224" s="1">
        <f>Table1[[#This Row],[na_sales]]/Table1[[#This Row],[NA population]]</f>
        <v>7.5852774072482821E-4</v>
      </c>
      <c r="AC1224" s="1">
        <f>Table1[[#This Row],[eu_sales]]/Table1[[#This Row],[Eu population]]</f>
        <v>7.9247419230243509E-4</v>
      </c>
      <c r="AD1224" s="1">
        <f>Table1[[#This Row],[jp_sales]]/Table1[[#This Row],[Jp population]]</f>
        <v>2.3424689622862497E-4</v>
      </c>
    </row>
    <row r="1225" spans="1:30" x14ac:dyDescent="0.25">
      <c r="A1225" t="s">
        <v>1333</v>
      </c>
      <c r="B1225" t="s">
        <v>45</v>
      </c>
      <c r="C1225">
        <v>2002</v>
      </c>
      <c r="D1225" t="s">
        <v>40</v>
      </c>
      <c r="E1225" t="s">
        <v>642</v>
      </c>
      <c r="F1225" s="4">
        <v>130000</v>
      </c>
      <c r="G1225" s="4">
        <v>100000</v>
      </c>
      <c r="H1225" s="4">
        <v>740000</v>
      </c>
      <c r="I1225" s="4">
        <v>30000</v>
      </c>
      <c r="J1225">
        <v>7.2</v>
      </c>
      <c r="K1225">
        <v>16</v>
      </c>
      <c r="L1225">
        <v>9.3000000000000007</v>
      </c>
      <c r="M1225" s="4">
        <v>54</v>
      </c>
      <c r="N1225" t="s">
        <v>643</v>
      </c>
      <c r="O1225" t="s">
        <v>67</v>
      </c>
      <c r="P1225" s="4">
        <v>1000000</v>
      </c>
      <c r="Q1225" s="3">
        <f>AVERAGE(Table1[[#This Row],[critic_score]],Table1[[#This Row],[user_score]])</f>
        <v>8.25</v>
      </c>
      <c r="R1225" s="4">
        <f>Table1[[#This Row],[user_count]]+Table1[[#This Row],[critic_count]]</f>
        <v>70</v>
      </c>
      <c r="S1225" s="2">
        <f>100000*Table1[[#This Row],[review_count]]/Table1[[#This Row],[total sales]]</f>
        <v>7</v>
      </c>
      <c r="T1225" s="2">
        <f>Table1[[#This Row],[total sales]]/(2017-Table1[[#This Row],[year_of_release]])</f>
        <v>66666.666666666672</v>
      </c>
      <c r="U1225" s="9">
        <f>Table1[[#This Row],[na_sales]]/(2017-Table1[[#This Row],[year_of_release]])</f>
        <v>8666.6666666666661</v>
      </c>
      <c r="V1225" s="6">
        <f>Table1[[#This Row],[eu_sales]]/(2017-Table1[[#This Row],[year_of_release]])</f>
        <v>6666.666666666667</v>
      </c>
      <c r="W1225" s="6">
        <f>Table1[[#This Row],[jp_sales]]/(2017-Table1[[#This Row],[year_of_release]])</f>
        <v>49333.333333333336</v>
      </c>
      <c r="X1225" s="6">
        <f>Table1[[#This Row],[other_sales]]/(2017-Table1[[#This Row],[year_of_release]])</f>
        <v>2000</v>
      </c>
      <c r="Y1225" s="4">
        <v>495013192</v>
      </c>
      <c r="Z1225" s="4">
        <v>431019772</v>
      </c>
      <c r="AA1225" s="4">
        <v>127445000</v>
      </c>
      <c r="AB1225" s="1">
        <f>Table1[[#This Row],[na_sales]]/Table1[[#This Row],[NA population]]</f>
        <v>2.6261926369024928E-4</v>
      </c>
      <c r="AC1225" s="1">
        <f>Table1[[#This Row],[eu_sales]]/Table1[[#This Row],[Eu population]]</f>
        <v>2.3200791818895955E-4</v>
      </c>
      <c r="AD1225" s="1">
        <f>Table1[[#This Row],[jp_sales]]/Table1[[#This Row],[Jp population]]</f>
        <v>5.8064263015418418E-3</v>
      </c>
    </row>
    <row r="1226" spans="1:30" x14ac:dyDescent="0.25">
      <c r="A1226" t="s">
        <v>1334</v>
      </c>
      <c r="B1226" t="s">
        <v>39</v>
      </c>
      <c r="C1226">
        <v>2011</v>
      </c>
      <c r="D1226" t="s">
        <v>27</v>
      </c>
      <c r="E1226" t="s">
        <v>83</v>
      </c>
      <c r="F1226" s="4">
        <v>330000</v>
      </c>
      <c r="G1226" s="4">
        <v>490000</v>
      </c>
      <c r="H1226" s="4">
        <v>10000</v>
      </c>
      <c r="I1226" s="4">
        <v>170000</v>
      </c>
      <c r="J1226">
        <v>8.6999999999999993</v>
      </c>
      <c r="K1226">
        <v>43</v>
      </c>
      <c r="L1226">
        <v>8.4</v>
      </c>
      <c r="M1226" s="4">
        <v>238</v>
      </c>
      <c r="N1226" t="s">
        <v>1335</v>
      </c>
      <c r="O1226" t="s">
        <v>84</v>
      </c>
      <c r="P1226" s="4">
        <v>1000000</v>
      </c>
      <c r="Q1226" s="3">
        <f>AVERAGE(Table1[[#This Row],[critic_score]],Table1[[#This Row],[user_score]])</f>
        <v>8.5500000000000007</v>
      </c>
      <c r="R1226" s="4">
        <f>Table1[[#This Row],[user_count]]+Table1[[#This Row],[critic_count]]</f>
        <v>281</v>
      </c>
      <c r="S1226" s="2">
        <f>100000*Table1[[#This Row],[review_count]]/Table1[[#This Row],[total sales]]</f>
        <v>28.1</v>
      </c>
      <c r="T1226" s="2">
        <f>Table1[[#This Row],[total sales]]/(2017-Table1[[#This Row],[year_of_release]])</f>
        <v>166666.66666666666</v>
      </c>
      <c r="U1226" s="9">
        <f>Table1[[#This Row],[na_sales]]/(2017-Table1[[#This Row],[year_of_release]])</f>
        <v>55000</v>
      </c>
      <c r="V1226" s="6">
        <f>Table1[[#This Row],[eu_sales]]/(2017-Table1[[#This Row],[year_of_release]])</f>
        <v>81666.666666666672</v>
      </c>
      <c r="W1226" s="6">
        <f>Table1[[#This Row],[jp_sales]]/(2017-Table1[[#This Row],[year_of_release]])</f>
        <v>1666.6666666666667</v>
      </c>
      <c r="X1226" s="6">
        <f>Table1[[#This Row],[other_sales]]/(2017-Table1[[#This Row],[year_of_release]])</f>
        <v>28333.333333333332</v>
      </c>
      <c r="Y1226" s="4">
        <v>545961365</v>
      </c>
      <c r="Z1226" s="4">
        <v>440756453</v>
      </c>
      <c r="AA1226" s="4">
        <v>127833000</v>
      </c>
      <c r="AB1226" s="1">
        <f>Table1[[#This Row],[na_sales]]/Table1[[#This Row],[NA population]]</f>
        <v>6.0443837449926515E-4</v>
      </c>
      <c r="AC1226" s="1">
        <f>Table1[[#This Row],[eu_sales]]/Table1[[#This Row],[Eu population]]</f>
        <v>1.1117250732571805E-3</v>
      </c>
      <c r="AD1226" s="1">
        <f>Table1[[#This Row],[jp_sales]]/Table1[[#This Row],[Jp population]]</f>
        <v>7.8227061869783231E-5</v>
      </c>
    </row>
    <row r="1227" spans="1:30" x14ac:dyDescent="0.25">
      <c r="A1227" t="s">
        <v>1338</v>
      </c>
      <c r="B1227" t="s">
        <v>34</v>
      </c>
      <c r="C1227">
        <v>2011</v>
      </c>
      <c r="D1227" t="s">
        <v>19</v>
      </c>
      <c r="E1227" t="s">
        <v>100</v>
      </c>
      <c r="F1227" s="4">
        <v>940000</v>
      </c>
      <c r="G1227" s="4">
        <v>0</v>
      </c>
      <c r="H1227" s="4">
        <v>0</v>
      </c>
      <c r="I1227" s="4">
        <v>60000</v>
      </c>
      <c r="J1227">
        <v>8.1999999999999993</v>
      </c>
      <c r="K1227">
        <v>25</v>
      </c>
      <c r="L1227">
        <v>6.6</v>
      </c>
      <c r="M1227" s="4">
        <v>49</v>
      </c>
      <c r="N1227" t="s">
        <v>101</v>
      </c>
      <c r="O1227" t="s">
        <v>21</v>
      </c>
      <c r="P1227" s="4">
        <v>1000000</v>
      </c>
      <c r="Q1227" s="3">
        <f>AVERAGE(Table1[[#This Row],[critic_score]],Table1[[#This Row],[user_score]])</f>
        <v>7.3999999999999995</v>
      </c>
      <c r="R1227" s="4">
        <f>Table1[[#This Row],[user_count]]+Table1[[#This Row],[critic_count]]</f>
        <v>74</v>
      </c>
      <c r="S1227" s="2">
        <f>100000*Table1[[#This Row],[review_count]]/Table1[[#This Row],[total sales]]</f>
        <v>7.4</v>
      </c>
      <c r="T1227" s="2">
        <f>Table1[[#This Row],[total sales]]/(2017-Table1[[#This Row],[year_of_release]])</f>
        <v>166666.66666666666</v>
      </c>
      <c r="U1227" s="9">
        <f>Table1[[#This Row],[na_sales]]/(2017-Table1[[#This Row],[year_of_release]])</f>
        <v>156666.66666666666</v>
      </c>
      <c r="V1227" s="6">
        <f>Table1[[#This Row],[eu_sales]]/(2017-Table1[[#This Row],[year_of_release]])</f>
        <v>0</v>
      </c>
      <c r="W1227" s="6">
        <f>Table1[[#This Row],[jp_sales]]/(2017-Table1[[#This Row],[year_of_release]])</f>
        <v>0</v>
      </c>
      <c r="X1227" s="6">
        <f>Table1[[#This Row],[other_sales]]/(2017-Table1[[#This Row],[year_of_release]])</f>
        <v>10000</v>
      </c>
      <c r="Y1227" s="4">
        <v>545961365</v>
      </c>
      <c r="Z1227" s="4">
        <v>440756453</v>
      </c>
      <c r="AA1227" s="4">
        <v>127833000</v>
      </c>
      <c r="AB1227" s="1">
        <f>Table1[[#This Row],[na_sales]]/Table1[[#This Row],[NA population]]</f>
        <v>1.7217335516039674E-3</v>
      </c>
      <c r="AC1227" s="1">
        <f>Table1[[#This Row],[eu_sales]]/Table1[[#This Row],[Eu population]]</f>
        <v>0</v>
      </c>
      <c r="AD1227" s="1">
        <f>Table1[[#This Row],[jp_sales]]/Table1[[#This Row],[Jp population]]</f>
        <v>0</v>
      </c>
    </row>
    <row r="1228" spans="1:30" x14ac:dyDescent="0.25">
      <c r="A1228" t="s">
        <v>1301</v>
      </c>
      <c r="B1228" t="s">
        <v>34</v>
      </c>
      <c r="C1228">
        <v>2012</v>
      </c>
      <c r="D1228" t="s">
        <v>40</v>
      </c>
      <c r="E1228" t="s">
        <v>425</v>
      </c>
      <c r="F1228" s="4">
        <v>720000</v>
      </c>
      <c r="G1228" s="4">
        <v>200000</v>
      </c>
      <c r="H1228" s="4">
        <v>0</v>
      </c>
      <c r="I1228" s="4">
        <v>80000</v>
      </c>
      <c r="J1228">
        <v>8.5</v>
      </c>
      <c r="K1228">
        <v>60</v>
      </c>
      <c r="L1228">
        <v>7.6</v>
      </c>
      <c r="M1228" s="4">
        <v>88</v>
      </c>
      <c r="N1228" t="s">
        <v>529</v>
      </c>
      <c r="O1228" t="s">
        <v>67</v>
      </c>
      <c r="P1228" s="4">
        <v>1000000</v>
      </c>
      <c r="Q1228" s="3">
        <f>AVERAGE(Table1[[#This Row],[critic_score]],Table1[[#This Row],[user_score]])</f>
        <v>8.0500000000000007</v>
      </c>
      <c r="R1228" s="4">
        <f>Table1[[#This Row],[user_count]]+Table1[[#This Row],[critic_count]]</f>
        <v>148</v>
      </c>
      <c r="S1228" s="2">
        <f>100000*Table1[[#This Row],[review_count]]/Table1[[#This Row],[total sales]]</f>
        <v>14.8</v>
      </c>
      <c r="T1228" s="2">
        <f>Table1[[#This Row],[total sales]]/(2017-Table1[[#This Row],[year_of_release]])</f>
        <v>200000</v>
      </c>
      <c r="U1228" s="9">
        <f>Table1[[#This Row],[na_sales]]/(2017-Table1[[#This Row],[year_of_release]])</f>
        <v>144000</v>
      </c>
      <c r="V1228" s="6">
        <f>Table1[[#This Row],[eu_sales]]/(2017-Table1[[#This Row],[year_of_release]])</f>
        <v>40000</v>
      </c>
      <c r="W1228" s="6">
        <f>Table1[[#This Row],[jp_sales]]/(2017-Table1[[#This Row],[year_of_release]])</f>
        <v>0</v>
      </c>
      <c r="X1228" s="6">
        <f>Table1[[#This Row],[other_sales]]/(2017-Table1[[#This Row],[year_of_release]])</f>
        <v>16000</v>
      </c>
      <c r="Y1228" s="4">
        <v>551484507</v>
      </c>
      <c r="Z1228" s="4">
        <v>441417242</v>
      </c>
      <c r="AA1228" s="4">
        <v>127629000</v>
      </c>
      <c r="AB1228" s="1">
        <f>Table1[[#This Row],[na_sales]]/Table1[[#This Row],[NA population]]</f>
        <v>1.3055670483232632E-3</v>
      </c>
      <c r="AC1228" s="1">
        <f>Table1[[#This Row],[eu_sales]]/Table1[[#This Row],[Eu population]]</f>
        <v>4.5308606227937058E-4</v>
      </c>
      <c r="AD1228" s="1">
        <f>Table1[[#This Row],[jp_sales]]/Table1[[#This Row],[Jp population]]</f>
        <v>0</v>
      </c>
    </row>
    <row r="1229" spans="1:30" x14ac:dyDescent="0.25">
      <c r="A1229" t="s">
        <v>1339</v>
      </c>
      <c r="B1229" t="s">
        <v>26</v>
      </c>
      <c r="C1229">
        <v>2011</v>
      </c>
      <c r="D1229" t="s">
        <v>27</v>
      </c>
      <c r="E1229" t="s">
        <v>20</v>
      </c>
      <c r="F1229" s="4">
        <v>480000</v>
      </c>
      <c r="G1229" s="4">
        <v>60000</v>
      </c>
      <c r="H1229" s="4">
        <v>410000</v>
      </c>
      <c r="I1229" s="4">
        <v>50000</v>
      </c>
      <c r="J1229">
        <v>8.3000000000000007</v>
      </c>
      <c r="K1229">
        <v>46</v>
      </c>
      <c r="L1229">
        <v>8.6</v>
      </c>
      <c r="M1229" s="4">
        <v>55</v>
      </c>
      <c r="N1229" t="s">
        <v>139</v>
      </c>
      <c r="O1229" t="s">
        <v>21</v>
      </c>
      <c r="P1229" s="4">
        <v>1000000</v>
      </c>
      <c r="Q1229" s="3">
        <f>AVERAGE(Table1[[#This Row],[critic_score]],Table1[[#This Row],[user_score]])</f>
        <v>8.4499999999999993</v>
      </c>
      <c r="R1229" s="4">
        <f>Table1[[#This Row],[user_count]]+Table1[[#This Row],[critic_count]]</f>
        <v>101</v>
      </c>
      <c r="S1229" s="2">
        <f>100000*Table1[[#This Row],[review_count]]/Table1[[#This Row],[total sales]]</f>
        <v>10.1</v>
      </c>
      <c r="T1229" s="2">
        <f>Table1[[#This Row],[total sales]]/(2017-Table1[[#This Row],[year_of_release]])</f>
        <v>166666.66666666666</v>
      </c>
      <c r="U1229" s="9">
        <f>Table1[[#This Row],[na_sales]]/(2017-Table1[[#This Row],[year_of_release]])</f>
        <v>80000</v>
      </c>
      <c r="V1229" s="6">
        <f>Table1[[#This Row],[eu_sales]]/(2017-Table1[[#This Row],[year_of_release]])</f>
        <v>10000</v>
      </c>
      <c r="W1229" s="6">
        <f>Table1[[#This Row],[jp_sales]]/(2017-Table1[[#This Row],[year_of_release]])</f>
        <v>68333.333333333328</v>
      </c>
      <c r="X1229" s="6">
        <f>Table1[[#This Row],[other_sales]]/(2017-Table1[[#This Row],[year_of_release]])</f>
        <v>8333.3333333333339</v>
      </c>
      <c r="Y1229" s="4">
        <v>545961365</v>
      </c>
      <c r="Z1229" s="4">
        <v>440756453</v>
      </c>
      <c r="AA1229" s="4">
        <v>127833000</v>
      </c>
      <c r="AB1229" s="1">
        <f>Table1[[#This Row],[na_sales]]/Table1[[#This Row],[NA population]]</f>
        <v>8.7918309018074933E-4</v>
      </c>
      <c r="AC1229" s="1">
        <f>Table1[[#This Row],[eu_sales]]/Table1[[#This Row],[Eu population]]</f>
        <v>1.3612960080700169E-4</v>
      </c>
      <c r="AD1229" s="1">
        <f>Table1[[#This Row],[jp_sales]]/Table1[[#This Row],[Jp population]]</f>
        <v>3.2073095366611125E-3</v>
      </c>
    </row>
    <row r="1230" spans="1:30" x14ac:dyDescent="0.25">
      <c r="A1230" t="s">
        <v>133</v>
      </c>
      <c r="B1230" t="s">
        <v>71</v>
      </c>
      <c r="C1230">
        <v>2015</v>
      </c>
      <c r="D1230" t="s">
        <v>96</v>
      </c>
      <c r="E1230" t="s">
        <v>97</v>
      </c>
      <c r="F1230" s="4">
        <v>2530000</v>
      </c>
      <c r="G1230" s="4">
        <v>3270000</v>
      </c>
      <c r="H1230" s="4">
        <v>240000</v>
      </c>
      <c r="I1230" s="4">
        <v>1130000</v>
      </c>
      <c r="J1230">
        <v>8.6999999999999993</v>
      </c>
      <c r="K1230">
        <v>58</v>
      </c>
      <c r="L1230">
        <v>6.5</v>
      </c>
      <c r="M1230" s="4">
        <v>4228</v>
      </c>
      <c r="N1230" t="s">
        <v>98</v>
      </c>
      <c r="O1230" t="s">
        <v>43</v>
      </c>
      <c r="P1230" s="4">
        <v>7170000</v>
      </c>
      <c r="Q1230" s="3">
        <f>AVERAGE(Table1[[#This Row],[critic_score]],Table1[[#This Row],[user_score]])</f>
        <v>7.6</v>
      </c>
      <c r="R1230" s="4">
        <f>Table1[[#This Row],[user_count]]+Table1[[#This Row],[critic_count]]</f>
        <v>4286</v>
      </c>
      <c r="S1230" s="2">
        <f>100000*Table1[[#This Row],[review_count]]/Table1[[#This Row],[total sales]]</f>
        <v>59.776847977684795</v>
      </c>
      <c r="T1230" s="2">
        <f>Table1[[#This Row],[total sales]]/(2017-Table1[[#This Row],[year_of_release]])</f>
        <v>3585000</v>
      </c>
      <c r="U1230" s="9">
        <f>Table1[[#This Row],[na_sales]]/(2017-Table1[[#This Row],[year_of_release]])</f>
        <v>1265000</v>
      </c>
      <c r="V1230" s="6">
        <f>Table1[[#This Row],[eu_sales]]/(2017-Table1[[#This Row],[year_of_release]])</f>
        <v>1635000</v>
      </c>
      <c r="W1230" s="6">
        <f>Table1[[#This Row],[jp_sales]]/(2017-Table1[[#This Row],[year_of_release]])</f>
        <v>120000</v>
      </c>
      <c r="X1230" s="6">
        <f>Table1[[#This Row],[other_sales]]/(2017-Table1[[#This Row],[year_of_release]])</f>
        <v>565000</v>
      </c>
      <c r="Y1230" s="4">
        <v>567732286</v>
      </c>
      <c r="Z1230" s="4">
        <v>444588718</v>
      </c>
      <c r="AA1230" s="4">
        <v>127141000</v>
      </c>
      <c r="AB1230" s="1">
        <f>Table1[[#This Row],[na_sales]]/Table1[[#This Row],[NA population]]</f>
        <v>4.4563257408263722E-3</v>
      </c>
      <c r="AC1230" s="1">
        <f>Table1[[#This Row],[eu_sales]]/Table1[[#This Row],[Eu population]]</f>
        <v>7.3551124165053602E-3</v>
      </c>
      <c r="AD1230" s="1">
        <f>Table1[[#This Row],[jp_sales]]/Table1[[#This Row],[Jp population]]</f>
        <v>1.8876680221171769E-3</v>
      </c>
    </row>
    <row r="1231" spans="1:30" x14ac:dyDescent="0.25">
      <c r="A1231" t="s">
        <v>666</v>
      </c>
      <c r="B1231" t="s">
        <v>103</v>
      </c>
      <c r="C1231">
        <v>2003</v>
      </c>
      <c r="D1231" t="s">
        <v>65</v>
      </c>
      <c r="E1231" t="s">
        <v>267</v>
      </c>
      <c r="F1231" s="4">
        <v>780000</v>
      </c>
      <c r="G1231" s="4">
        <v>180000</v>
      </c>
      <c r="H1231" s="4">
        <v>30000</v>
      </c>
      <c r="I1231" s="4">
        <v>0</v>
      </c>
      <c r="J1231">
        <v>9.1999999999999993</v>
      </c>
      <c r="K1231">
        <v>39</v>
      </c>
      <c r="L1231">
        <v>8.9</v>
      </c>
      <c r="M1231" s="4">
        <v>54</v>
      </c>
      <c r="N1231" t="s">
        <v>291</v>
      </c>
      <c r="O1231" t="s">
        <v>67</v>
      </c>
      <c r="P1231" s="4">
        <v>990000</v>
      </c>
      <c r="Q1231" s="3">
        <f>AVERAGE(Table1[[#This Row],[critic_score]],Table1[[#This Row],[user_score]])</f>
        <v>9.0500000000000007</v>
      </c>
      <c r="R1231" s="4">
        <f>Table1[[#This Row],[user_count]]+Table1[[#This Row],[critic_count]]</f>
        <v>93</v>
      </c>
      <c r="S1231" s="2">
        <f>100000*Table1[[#This Row],[review_count]]/Table1[[#This Row],[total sales]]</f>
        <v>9.3939393939393945</v>
      </c>
      <c r="T1231" s="2">
        <f>Table1[[#This Row],[total sales]]/(2017-Table1[[#This Row],[year_of_release]])</f>
        <v>70714.28571428571</v>
      </c>
      <c r="U1231" s="9">
        <f>Table1[[#This Row],[na_sales]]/(2017-Table1[[#This Row],[year_of_release]])</f>
        <v>55714.285714285717</v>
      </c>
      <c r="V1231" s="6">
        <f>Table1[[#This Row],[eu_sales]]/(2017-Table1[[#This Row],[year_of_release]])</f>
        <v>12857.142857142857</v>
      </c>
      <c r="W1231" s="6">
        <f>Table1[[#This Row],[jp_sales]]/(2017-Table1[[#This Row],[year_of_release]])</f>
        <v>2142.8571428571427</v>
      </c>
      <c r="X1231" s="6">
        <f>Table1[[#This Row],[other_sales]]/(2017-Table1[[#This Row],[year_of_release]])</f>
        <v>0</v>
      </c>
      <c r="Y1231" s="4">
        <v>500125528</v>
      </c>
      <c r="Z1231" s="4">
        <v>432552540</v>
      </c>
      <c r="AA1231" s="4">
        <v>127718000</v>
      </c>
      <c r="AB1231" s="1">
        <f>Table1[[#This Row],[na_sales]]/Table1[[#This Row],[NA population]]</f>
        <v>1.5596084509407406E-3</v>
      </c>
      <c r="AC1231" s="1">
        <f>Table1[[#This Row],[eu_sales]]/Table1[[#This Row],[Eu population]]</f>
        <v>4.1613441918523933E-4</v>
      </c>
      <c r="AD1231" s="1">
        <f>Table1[[#This Row],[jp_sales]]/Table1[[#This Row],[Jp population]]</f>
        <v>2.3489249753362877E-4</v>
      </c>
    </row>
    <row r="1232" spans="1:30" x14ac:dyDescent="0.25">
      <c r="A1232" t="s">
        <v>1336</v>
      </c>
      <c r="B1232" t="s">
        <v>103</v>
      </c>
      <c r="C1232">
        <v>2000</v>
      </c>
      <c r="D1232" t="s">
        <v>19</v>
      </c>
      <c r="E1232" t="s">
        <v>35</v>
      </c>
      <c r="F1232" s="4">
        <v>740000</v>
      </c>
      <c r="G1232" s="4">
        <v>210000</v>
      </c>
      <c r="H1232" s="4">
        <v>0</v>
      </c>
      <c r="I1232" s="4">
        <v>40000</v>
      </c>
      <c r="J1232">
        <v>7.9</v>
      </c>
      <c r="K1232">
        <v>24</v>
      </c>
      <c r="L1232">
        <v>8.5</v>
      </c>
      <c r="M1232" s="4">
        <v>10</v>
      </c>
      <c r="N1232" t="s">
        <v>35</v>
      </c>
      <c r="O1232" t="s">
        <v>21</v>
      </c>
      <c r="P1232" s="4">
        <v>990000</v>
      </c>
      <c r="Q1232" s="3">
        <f>AVERAGE(Table1[[#This Row],[critic_score]],Table1[[#This Row],[user_score]])</f>
        <v>8.1999999999999993</v>
      </c>
      <c r="R1232" s="4">
        <f>Table1[[#This Row],[user_count]]+Table1[[#This Row],[critic_count]]</f>
        <v>34</v>
      </c>
      <c r="S1232" s="2">
        <f>100000*Table1[[#This Row],[review_count]]/Table1[[#This Row],[total sales]]</f>
        <v>3.4343434343434343</v>
      </c>
      <c r="T1232" s="2">
        <f>Table1[[#This Row],[total sales]]/(2017-Table1[[#This Row],[year_of_release]])</f>
        <v>58235.294117647056</v>
      </c>
      <c r="U1232" s="9">
        <f>Table1[[#This Row],[na_sales]]/(2017-Table1[[#This Row],[year_of_release]])</f>
        <v>43529.411764705881</v>
      </c>
      <c r="V1232" s="6">
        <f>Table1[[#This Row],[eu_sales]]/(2017-Table1[[#This Row],[year_of_release]])</f>
        <v>12352.941176470587</v>
      </c>
      <c r="W1232" s="6">
        <f>Table1[[#This Row],[jp_sales]]/(2017-Table1[[#This Row],[year_of_release]])</f>
        <v>0</v>
      </c>
      <c r="X1232" s="6">
        <f>Table1[[#This Row],[other_sales]]/(2017-Table1[[#This Row],[year_of_release]])</f>
        <v>2352.9411764705883</v>
      </c>
      <c r="Y1232" s="4">
        <v>484244580</v>
      </c>
      <c r="Z1232" s="4">
        <v>429286318</v>
      </c>
      <c r="AA1232" s="4">
        <v>126843000</v>
      </c>
      <c r="AB1232" s="1">
        <f>Table1[[#This Row],[na_sales]]/Table1[[#This Row],[NA population]]</f>
        <v>1.5281533971944507E-3</v>
      </c>
      <c r="AC1232" s="1">
        <f>Table1[[#This Row],[eu_sales]]/Table1[[#This Row],[Eu population]]</f>
        <v>4.8918400422908424E-4</v>
      </c>
      <c r="AD1232" s="1">
        <f>Table1[[#This Row],[jp_sales]]/Table1[[#This Row],[Jp population]]</f>
        <v>0</v>
      </c>
    </row>
    <row r="1233" spans="1:30" x14ac:dyDescent="0.25">
      <c r="A1233" t="s">
        <v>1337</v>
      </c>
      <c r="B1233" t="s">
        <v>34</v>
      </c>
      <c r="C1233">
        <v>2013</v>
      </c>
      <c r="D1233" t="s">
        <v>29</v>
      </c>
      <c r="E1233" t="s">
        <v>83</v>
      </c>
      <c r="F1233" s="4">
        <v>720000</v>
      </c>
      <c r="G1233" s="4">
        <v>170000</v>
      </c>
      <c r="H1233" s="4">
        <v>0</v>
      </c>
      <c r="I1233" s="4">
        <v>100000</v>
      </c>
      <c r="J1233">
        <v>7.9</v>
      </c>
      <c r="K1233">
        <v>16</v>
      </c>
      <c r="L1233">
        <v>7.8</v>
      </c>
      <c r="M1233" s="4">
        <v>33</v>
      </c>
      <c r="N1233" t="s">
        <v>83</v>
      </c>
      <c r="O1233" t="s">
        <v>84</v>
      </c>
      <c r="P1233" s="4">
        <v>990000</v>
      </c>
      <c r="Q1233" s="3">
        <f>AVERAGE(Table1[[#This Row],[critic_score]],Table1[[#This Row],[user_score]])</f>
        <v>7.85</v>
      </c>
      <c r="R1233" s="4">
        <f>Table1[[#This Row],[user_count]]+Table1[[#This Row],[critic_count]]</f>
        <v>49</v>
      </c>
      <c r="S1233" s="2">
        <f>100000*Table1[[#This Row],[review_count]]/Table1[[#This Row],[total sales]]</f>
        <v>4.9494949494949498</v>
      </c>
      <c r="T1233" s="2">
        <f>Table1[[#This Row],[total sales]]/(2017-Table1[[#This Row],[year_of_release]])</f>
        <v>247500</v>
      </c>
      <c r="U1233" s="9">
        <f>Table1[[#This Row],[na_sales]]/(2017-Table1[[#This Row],[year_of_release]])</f>
        <v>180000</v>
      </c>
      <c r="V1233" s="6">
        <f>Table1[[#This Row],[eu_sales]]/(2017-Table1[[#This Row],[year_of_release]])</f>
        <v>42500</v>
      </c>
      <c r="W1233" s="6">
        <f>Table1[[#This Row],[jp_sales]]/(2017-Table1[[#This Row],[year_of_release]])</f>
        <v>0</v>
      </c>
      <c r="X1233" s="6">
        <f>Table1[[#This Row],[other_sales]]/(2017-Table1[[#This Row],[year_of_release]])</f>
        <v>25000</v>
      </c>
      <c r="Y1233" s="4">
        <v>556861736</v>
      </c>
      <c r="Z1233" s="4">
        <v>442492884</v>
      </c>
      <c r="AA1233" s="4">
        <v>127445000</v>
      </c>
      <c r="AB1233" s="1">
        <f>Table1[[#This Row],[na_sales]]/Table1[[#This Row],[NA population]]</f>
        <v>1.2929600894682411E-3</v>
      </c>
      <c r="AC1233" s="1">
        <f>Table1[[#This Row],[eu_sales]]/Table1[[#This Row],[Eu population]]</f>
        <v>3.8418696920784832E-4</v>
      </c>
      <c r="AD1233" s="1">
        <f>Table1[[#This Row],[jp_sales]]/Table1[[#This Row],[Jp population]]</f>
        <v>0</v>
      </c>
    </row>
    <row r="1234" spans="1:30" x14ac:dyDescent="0.25">
      <c r="A1234" t="s">
        <v>1340</v>
      </c>
      <c r="B1234" t="s">
        <v>39</v>
      </c>
      <c r="C1234">
        <v>2008</v>
      </c>
      <c r="D1234" t="s">
        <v>54</v>
      </c>
      <c r="E1234" t="s">
        <v>83</v>
      </c>
      <c r="F1234" s="4">
        <v>490000</v>
      </c>
      <c r="G1234" s="4">
        <v>330000</v>
      </c>
      <c r="H1234" s="4">
        <v>20000</v>
      </c>
      <c r="I1234" s="4">
        <v>150000</v>
      </c>
      <c r="J1234">
        <v>5.5</v>
      </c>
      <c r="K1234">
        <v>65</v>
      </c>
      <c r="L1234">
        <v>6.5</v>
      </c>
      <c r="M1234" s="4">
        <v>294</v>
      </c>
      <c r="N1234" t="s">
        <v>1341</v>
      </c>
      <c r="O1234" t="s">
        <v>43</v>
      </c>
      <c r="P1234" s="4">
        <v>990000</v>
      </c>
      <c r="Q1234" s="3">
        <f>AVERAGE(Table1[[#This Row],[critic_score]],Table1[[#This Row],[user_score]])</f>
        <v>6</v>
      </c>
      <c r="R1234" s="4">
        <f>Table1[[#This Row],[user_count]]+Table1[[#This Row],[critic_count]]</f>
        <v>359</v>
      </c>
      <c r="S1234" s="2">
        <f>100000*Table1[[#This Row],[review_count]]/Table1[[#This Row],[total sales]]</f>
        <v>36.262626262626263</v>
      </c>
      <c r="T1234" s="2">
        <f>Table1[[#This Row],[total sales]]/(2017-Table1[[#This Row],[year_of_release]])</f>
        <v>110000</v>
      </c>
      <c r="U1234" s="9">
        <f>Table1[[#This Row],[na_sales]]/(2017-Table1[[#This Row],[year_of_release]])</f>
        <v>54444.444444444445</v>
      </c>
      <c r="V1234" s="6">
        <f>Table1[[#This Row],[eu_sales]]/(2017-Table1[[#This Row],[year_of_release]])</f>
        <v>36666.666666666664</v>
      </c>
      <c r="W1234" s="6">
        <f>Table1[[#This Row],[jp_sales]]/(2017-Table1[[#This Row],[year_of_release]])</f>
        <v>2222.2222222222222</v>
      </c>
      <c r="X1234" s="6">
        <f>Table1[[#This Row],[other_sales]]/(2017-Table1[[#This Row],[year_of_release]])</f>
        <v>16666.666666666668</v>
      </c>
      <c r="Y1234" s="4">
        <v>528816311</v>
      </c>
      <c r="Z1234" s="4">
        <v>440001482</v>
      </c>
      <c r="AA1234" s="4">
        <v>128063000</v>
      </c>
      <c r="AB1234" s="1">
        <f>Table1[[#This Row],[na_sales]]/Table1[[#This Row],[NA population]]</f>
        <v>9.2659774255715046E-4</v>
      </c>
      <c r="AC1234" s="1">
        <f>Table1[[#This Row],[eu_sales]]/Table1[[#This Row],[Eu population]]</f>
        <v>7.4999747387214483E-4</v>
      </c>
      <c r="AD1234" s="1">
        <f>Table1[[#This Row],[jp_sales]]/Table1[[#This Row],[Jp population]]</f>
        <v>1.5617313353583783E-4</v>
      </c>
    </row>
    <row r="1235" spans="1:30" x14ac:dyDescent="0.25">
      <c r="A1235" t="s">
        <v>1342</v>
      </c>
      <c r="B1235" t="s">
        <v>45</v>
      </c>
      <c r="C1235">
        <v>2000</v>
      </c>
      <c r="D1235" t="s">
        <v>40</v>
      </c>
      <c r="E1235" t="s">
        <v>51</v>
      </c>
      <c r="F1235" s="4">
        <v>300000</v>
      </c>
      <c r="G1235" s="4">
        <v>230000</v>
      </c>
      <c r="H1235" s="4">
        <v>380000</v>
      </c>
      <c r="I1235" s="4">
        <v>80000</v>
      </c>
      <c r="J1235">
        <v>6.6</v>
      </c>
      <c r="K1235">
        <v>20</v>
      </c>
      <c r="L1235">
        <v>8</v>
      </c>
      <c r="M1235" s="4">
        <v>35</v>
      </c>
      <c r="N1235" t="s">
        <v>1343</v>
      </c>
      <c r="O1235" t="s">
        <v>67</v>
      </c>
      <c r="P1235" s="4">
        <v>990000</v>
      </c>
      <c r="Q1235" s="3">
        <f>AVERAGE(Table1[[#This Row],[critic_score]],Table1[[#This Row],[user_score]])</f>
        <v>7.3</v>
      </c>
      <c r="R1235" s="4">
        <f>Table1[[#This Row],[user_count]]+Table1[[#This Row],[critic_count]]</f>
        <v>55</v>
      </c>
      <c r="S1235" s="2">
        <f>100000*Table1[[#This Row],[review_count]]/Table1[[#This Row],[total sales]]</f>
        <v>5.5555555555555554</v>
      </c>
      <c r="T1235" s="2">
        <f>Table1[[#This Row],[total sales]]/(2017-Table1[[#This Row],[year_of_release]])</f>
        <v>58235.294117647056</v>
      </c>
      <c r="U1235" s="9">
        <f>Table1[[#This Row],[na_sales]]/(2017-Table1[[#This Row],[year_of_release]])</f>
        <v>17647.058823529413</v>
      </c>
      <c r="V1235" s="6">
        <f>Table1[[#This Row],[eu_sales]]/(2017-Table1[[#This Row],[year_of_release]])</f>
        <v>13529.411764705883</v>
      </c>
      <c r="W1235" s="6">
        <f>Table1[[#This Row],[jp_sales]]/(2017-Table1[[#This Row],[year_of_release]])</f>
        <v>22352.941176470587</v>
      </c>
      <c r="X1235" s="6">
        <f>Table1[[#This Row],[other_sales]]/(2017-Table1[[#This Row],[year_of_release]])</f>
        <v>4705.8823529411766</v>
      </c>
      <c r="Y1235" s="4">
        <v>484244580</v>
      </c>
      <c r="Z1235" s="4">
        <v>429286318</v>
      </c>
      <c r="AA1235" s="4">
        <v>126843000</v>
      </c>
      <c r="AB1235" s="1">
        <f>Table1[[#This Row],[na_sales]]/Table1[[#This Row],[NA population]]</f>
        <v>6.1952164751126384E-4</v>
      </c>
      <c r="AC1235" s="1">
        <f>Table1[[#This Row],[eu_sales]]/Table1[[#This Row],[Eu population]]</f>
        <v>5.3577295701280657E-4</v>
      </c>
      <c r="AD1235" s="1">
        <f>Table1[[#This Row],[jp_sales]]/Table1[[#This Row],[Jp population]]</f>
        <v>2.9958294899994483E-3</v>
      </c>
    </row>
    <row r="1236" spans="1:30" x14ac:dyDescent="0.25">
      <c r="A1236" t="s">
        <v>1063</v>
      </c>
      <c r="B1236" t="s">
        <v>39</v>
      </c>
      <c r="C1236">
        <v>2008</v>
      </c>
      <c r="D1236" t="s">
        <v>29</v>
      </c>
      <c r="E1236" t="s">
        <v>55</v>
      </c>
      <c r="F1236" s="4">
        <v>730000</v>
      </c>
      <c r="G1236" s="4">
        <v>150000</v>
      </c>
      <c r="H1236" s="4">
        <v>0</v>
      </c>
      <c r="I1236" s="4">
        <v>110000</v>
      </c>
      <c r="J1236">
        <v>7</v>
      </c>
      <c r="K1236">
        <v>39</v>
      </c>
      <c r="L1236">
        <v>5</v>
      </c>
      <c r="M1236" s="4">
        <v>26</v>
      </c>
      <c r="N1236" t="s">
        <v>234</v>
      </c>
      <c r="O1236" t="s">
        <v>67</v>
      </c>
      <c r="P1236" s="4">
        <v>990000</v>
      </c>
      <c r="Q1236" s="3">
        <f>AVERAGE(Table1[[#This Row],[critic_score]],Table1[[#This Row],[user_score]])</f>
        <v>6</v>
      </c>
      <c r="R1236" s="4">
        <f>Table1[[#This Row],[user_count]]+Table1[[#This Row],[critic_count]]</f>
        <v>65</v>
      </c>
      <c r="S1236" s="2">
        <f>100000*Table1[[#This Row],[review_count]]/Table1[[#This Row],[total sales]]</f>
        <v>6.5656565656565657</v>
      </c>
      <c r="T1236" s="2">
        <f>Table1[[#This Row],[total sales]]/(2017-Table1[[#This Row],[year_of_release]])</f>
        <v>110000</v>
      </c>
      <c r="U1236" s="9">
        <f>Table1[[#This Row],[na_sales]]/(2017-Table1[[#This Row],[year_of_release]])</f>
        <v>81111.111111111109</v>
      </c>
      <c r="V1236" s="6">
        <f>Table1[[#This Row],[eu_sales]]/(2017-Table1[[#This Row],[year_of_release]])</f>
        <v>16666.666666666668</v>
      </c>
      <c r="W1236" s="6">
        <f>Table1[[#This Row],[jp_sales]]/(2017-Table1[[#This Row],[year_of_release]])</f>
        <v>0</v>
      </c>
      <c r="X1236" s="6">
        <f>Table1[[#This Row],[other_sales]]/(2017-Table1[[#This Row],[year_of_release]])</f>
        <v>12222.222222222223</v>
      </c>
      <c r="Y1236" s="4">
        <v>528816311</v>
      </c>
      <c r="Z1236" s="4">
        <v>440001482</v>
      </c>
      <c r="AA1236" s="4">
        <v>128063000</v>
      </c>
      <c r="AB1236" s="1">
        <f>Table1[[#This Row],[na_sales]]/Table1[[#This Row],[NA population]]</f>
        <v>1.3804415348300405E-3</v>
      </c>
      <c r="AC1236" s="1">
        <f>Table1[[#This Row],[eu_sales]]/Table1[[#This Row],[Eu population]]</f>
        <v>3.4090794266915676E-4</v>
      </c>
      <c r="AD1236" s="1">
        <f>Table1[[#This Row],[jp_sales]]/Table1[[#This Row],[Jp population]]</f>
        <v>0</v>
      </c>
    </row>
    <row r="1237" spans="1:30" x14ac:dyDescent="0.25">
      <c r="A1237" t="s">
        <v>1345</v>
      </c>
      <c r="B1237" t="s">
        <v>138</v>
      </c>
      <c r="C1237">
        <v>2005</v>
      </c>
      <c r="D1237" t="s">
        <v>27</v>
      </c>
      <c r="E1237" t="s">
        <v>403</v>
      </c>
      <c r="F1237" s="4">
        <v>760000</v>
      </c>
      <c r="G1237" s="4">
        <v>200000</v>
      </c>
      <c r="H1237" s="4">
        <v>0</v>
      </c>
      <c r="I1237" s="4">
        <v>30000</v>
      </c>
      <c r="J1237">
        <v>5.0999999999999996</v>
      </c>
      <c r="K1237">
        <v>22</v>
      </c>
      <c r="L1237">
        <v>6.6</v>
      </c>
      <c r="M1237" s="4">
        <v>120</v>
      </c>
      <c r="N1237" t="s">
        <v>444</v>
      </c>
      <c r="O1237" t="s">
        <v>84</v>
      </c>
      <c r="P1237" s="4">
        <v>990000</v>
      </c>
      <c r="Q1237" s="3">
        <f>AVERAGE(Table1[[#This Row],[critic_score]],Table1[[#This Row],[user_score]])</f>
        <v>5.85</v>
      </c>
      <c r="R1237" s="4">
        <f>Table1[[#This Row],[user_count]]+Table1[[#This Row],[critic_count]]</f>
        <v>142</v>
      </c>
      <c r="S1237" s="2">
        <f>100000*Table1[[#This Row],[review_count]]/Table1[[#This Row],[total sales]]</f>
        <v>14.343434343434344</v>
      </c>
      <c r="T1237" s="2">
        <f>Table1[[#This Row],[total sales]]/(2017-Table1[[#This Row],[year_of_release]])</f>
        <v>82500</v>
      </c>
      <c r="U1237" s="9">
        <f>Table1[[#This Row],[na_sales]]/(2017-Table1[[#This Row],[year_of_release]])</f>
        <v>63333.333333333336</v>
      </c>
      <c r="V1237" s="6">
        <f>Table1[[#This Row],[eu_sales]]/(2017-Table1[[#This Row],[year_of_release]])</f>
        <v>16666.666666666668</v>
      </c>
      <c r="W1237" s="6">
        <f>Table1[[#This Row],[jp_sales]]/(2017-Table1[[#This Row],[year_of_release]])</f>
        <v>0</v>
      </c>
      <c r="X1237" s="6">
        <f>Table1[[#This Row],[other_sales]]/(2017-Table1[[#This Row],[year_of_release]])</f>
        <v>2500</v>
      </c>
      <c r="Y1237" s="4">
        <v>511054143</v>
      </c>
      <c r="Z1237" s="4">
        <v>435713800</v>
      </c>
      <c r="AA1237" s="4">
        <v>127773000</v>
      </c>
      <c r="AB1237" s="1">
        <f>Table1[[#This Row],[na_sales]]/Table1[[#This Row],[NA population]]</f>
        <v>1.4871222754180861E-3</v>
      </c>
      <c r="AC1237" s="1">
        <f>Table1[[#This Row],[eu_sales]]/Table1[[#This Row],[Eu population]]</f>
        <v>4.5901690513359917E-4</v>
      </c>
      <c r="AD1237" s="1">
        <f>Table1[[#This Row],[jp_sales]]/Table1[[#This Row],[Jp population]]</f>
        <v>0</v>
      </c>
    </row>
    <row r="1238" spans="1:30" x14ac:dyDescent="0.25">
      <c r="A1238" t="s">
        <v>1346</v>
      </c>
      <c r="B1238" t="s">
        <v>39</v>
      </c>
      <c r="C1238">
        <v>2009</v>
      </c>
      <c r="D1238" t="s">
        <v>73</v>
      </c>
      <c r="E1238" t="s">
        <v>51</v>
      </c>
      <c r="F1238" s="4">
        <v>350000</v>
      </c>
      <c r="G1238" s="4">
        <v>520000</v>
      </c>
      <c r="H1238" s="4">
        <v>40000</v>
      </c>
      <c r="I1238" s="4">
        <v>80000</v>
      </c>
      <c r="J1238">
        <v>7</v>
      </c>
      <c r="K1238">
        <v>35</v>
      </c>
      <c r="L1238">
        <v>8.1999999999999993</v>
      </c>
      <c r="M1238" s="4">
        <v>20</v>
      </c>
      <c r="N1238" t="s">
        <v>762</v>
      </c>
      <c r="O1238" t="s">
        <v>21</v>
      </c>
      <c r="P1238" s="4">
        <v>990000</v>
      </c>
      <c r="Q1238" s="3">
        <f>AVERAGE(Table1[[#This Row],[critic_score]],Table1[[#This Row],[user_score]])</f>
        <v>7.6</v>
      </c>
      <c r="R1238" s="4">
        <f>Table1[[#This Row],[user_count]]+Table1[[#This Row],[critic_count]]</f>
        <v>55</v>
      </c>
      <c r="S1238" s="2">
        <f>100000*Table1[[#This Row],[review_count]]/Table1[[#This Row],[total sales]]</f>
        <v>5.5555555555555554</v>
      </c>
      <c r="T1238" s="2">
        <f>Table1[[#This Row],[total sales]]/(2017-Table1[[#This Row],[year_of_release]])</f>
        <v>123750</v>
      </c>
      <c r="U1238" s="9">
        <f>Table1[[#This Row],[na_sales]]/(2017-Table1[[#This Row],[year_of_release]])</f>
        <v>43750</v>
      </c>
      <c r="V1238" s="6">
        <f>Table1[[#This Row],[eu_sales]]/(2017-Table1[[#This Row],[year_of_release]])</f>
        <v>65000</v>
      </c>
      <c r="W1238" s="6">
        <f>Table1[[#This Row],[jp_sales]]/(2017-Table1[[#This Row],[year_of_release]])</f>
        <v>5000</v>
      </c>
      <c r="X1238" s="6">
        <f>Table1[[#This Row],[other_sales]]/(2017-Table1[[#This Row],[year_of_release]])</f>
        <v>10000</v>
      </c>
      <c r="Y1238" s="4">
        <v>534740514</v>
      </c>
      <c r="Z1238" s="4">
        <v>441041694</v>
      </c>
      <c r="AA1238" s="4">
        <v>128047000</v>
      </c>
      <c r="AB1238" s="1">
        <f>Table1[[#This Row],[na_sales]]/Table1[[#This Row],[NA population]]</f>
        <v>6.5452306462045998E-4</v>
      </c>
      <c r="AC1238" s="1">
        <f>Table1[[#This Row],[eu_sales]]/Table1[[#This Row],[Eu population]]</f>
        <v>1.179026851824127E-3</v>
      </c>
      <c r="AD1238" s="1">
        <f>Table1[[#This Row],[jp_sales]]/Table1[[#This Row],[Jp population]]</f>
        <v>3.1238529602411612E-4</v>
      </c>
    </row>
    <row r="1239" spans="1:30" x14ac:dyDescent="0.25">
      <c r="A1239" t="s">
        <v>1347</v>
      </c>
      <c r="B1239" t="s">
        <v>26</v>
      </c>
      <c r="C1239">
        <v>2007</v>
      </c>
      <c r="D1239" t="s">
        <v>191</v>
      </c>
      <c r="E1239" t="s">
        <v>196</v>
      </c>
      <c r="F1239" s="4">
        <v>280000</v>
      </c>
      <c r="G1239" s="4">
        <v>40000</v>
      </c>
      <c r="H1239" s="4">
        <v>640000</v>
      </c>
      <c r="I1239" s="4">
        <v>30000</v>
      </c>
      <c r="J1239">
        <v>7.8</v>
      </c>
      <c r="K1239">
        <v>48</v>
      </c>
      <c r="L1239">
        <v>8.1</v>
      </c>
      <c r="M1239" s="4">
        <v>84</v>
      </c>
      <c r="N1239" t="s">
        <v>196</v>
      </c>
      <c r="O1239" t="s">
        <v>67</v>
      </c>
      <c r="P1239" s="4">
        <v>990000</v>
      </c>
      <c r="Q1239" s="3">
        <f>AVERAGE(Table1[[#This Row],[critic_score]],Table1[[#This Row],[user_score]])</f>
        <v>7.9499999999999993</v>
      </c>
      <c r="R1239" s="4">
        <f>Table1[[#This Row],[user_count]]+Table1[[#This Row],[critic_count]]</f>
        <v>132</v>
      </c>
      <c r="S1239" s="2">
        <f>100000*Table1[[#This Row],[review_count]]/Table1[[#This Row],[total sales]]</f>
        <v>13.333333333333334</v>
      </c>
      <c r="T1239" s="2">
        <f>Table1[[#This Row],[total sales]]/(2017-Table1[[#This Row],[year_of_release]])</f>
        <v>99000</v>
      </c>
      <c r="U1239" s="9">
        <f>Table1[[#This Row],[na_sales]]/(2017-Table1[[#This Row],[year_of_release]])</f>
        <v>28000</v>
      </c>
      <c r="V1239" s="6">
        <f>Table1[[#This Row],[eu_sales]]/(2017-Table1[[#This Row],[year_of_release]])</f>
        <v>4000</v>
      </c>
      <c r="W1239" s="6">
        <f>Table1[[#This Row],[jp_sales]]/(2017-Table1[[#This Row],[year_of_release]])</f>
        <v>64000</v>
      </c>
      <c r="X1239" s="6">
        <f>Table1[[#This Row],[other_sales]]/(2017-Table1[[#This Row],[year_of_release]])</f>
        <v>3000</v>
      </c>
      <c r="Y1239" s="4">
        <v>522751172</v>
      </c>
      <c r="Z1239" s="4">
        <v>438594184</v>
      </c>
      <c r="AA1239" s="4">
        <v>128001000</v>
      </c>
      <c r="AB1239" s="1">
        <f>Table1[[#This Row],[na_sales]]/Table1[[#This Row],[NA population]]</f>
        <v>5.3562768482898779E-4</v>
      </c>
      <c r="AC1239" s="1">
        <f>Table1[[#This Row],[eu_sales]]/Table1[[#This Row],[Eu population]]</f>
        <v>9.1200479758299759E-5</v>
      </c>
      <c r="AD1239" s="1">
        <f>Table1[[#This Row],[jp_sales]]/Table1[[#This Row],[Jp population]]</f>
        <v>4.9999609378051733E-3</v>
      </c>
    </row>
    <row r="1240" spans="1:30" x14ac:dyDescent="0.25">
      <c r="A1240" t="s">
        <v>335</v>
      </c>
      <c r="B1240" t="s">
        <v>118</v>
      </c>
      <c r="C1240">
        <v>2008</v>
      </c>
      <c r="D1240" t="s">
        <v>19</v>
      </c>
      <c r="E1240" t="s">
        <v>171</v>
      </c>
      <c r="F1240" s="4">
        <v>20000</v>
      </c>
      <c r="G1240" s="4">
        <v>530000</v>
      </c>
      <c r="H1240" s="4">
        <v>190000</v>
      </c>
      <c r="I1240" s="4">
        <v>250000</v>
      </c>
      <c r="J1240">
        <v>8</v>
      </c>
      <c r="K1240">
        <v>17</v>
      </c>
      <c r="L1240">
        <v>6.8</v>
      </c>
      <c r="M1240" s="4">
        <v>11</v>
      </c>
      <c r="N1240" t="s">
        <v>256</v>
      </c>
      <c r="O1240" t="s">
        <v>21</v>
      </c>
      <c r="P1240" s="4">
        <v>990000</v>
      </c>
      <c r="Q1240" s="3">
        <f>AVERAGE(Table1[[#This Row],[critic_score]],Table1[[#This Row],[user_score]])</f>
        <v>7.4</v>
      </c>
      <c r="R1240" s="4">
        <f>Table1[[#This Row],[user_count]]+Table1[[#This Row],[critic_count]]</f>
        <v>28</v>
      </c>
      <c r="S1240" s="2">
        <f>100000*Table1[[#This Row],[review_count]]/Table1[[#This Row],[total sales]]</f>
        <v>2.8282828282828283</v>
      </c>
      <c r="T1240" s="2">
        <f>Table1[[#This Row],[total sales]]/(2017-Table1[[#This Row],[year_of_release]])</f>
        <v>110000</v>
      </c>
      <c r="U1240" s="9">
        <f>Table1[[#This Row],[na_sales]]/(2017-Table1[[#This Row],[year_of_release]])</f>
        <v>2222.2222222222222</v>
      </c>
      <c r="V1240" s="6">
        <f>Table1[[#This Row],[eu_sales]]/(2017-Table1[[#This Row],[year_of_release]])</f>
        <v>58888.888888888891</v>
      </c>
      <c r="W1240" s="6">
        <f>Table1[[#This Row],[jp_sales]]/(2017-Table1[[#This Row],[year_of_release]])</f>
        <v>21111.111111111109</v>
      </c>
      <c r="X1240" s="6">
        <f>Table1[[#This Row],[other_sales]]/(2017-Table1[[#This Row],[year_of_release]])</f>
        <v>27777.777777777777</v>
      </c>
      <c r="Y1240" s="4">
        <v>528816311</v>
      </c>
      <c r="Z1240" s="4">
        <v>440001482</v>
      </c>
      <c r="AA1240" s="4">
        <v>128063000</v>
      </c>
      <c r="AB1240" s="1">
        <f>Table1[[#This Row],[na_sales]]/Table1[[#This Row],[NA population]]</f>
        <v>3.7820316022740834E-5</v>
      </c>
      <c r="AC1240" s="1">
        <f>Table1[[#This Row],[eu_sales]]/Table1[[#This Row],[Eu population]]</f>
        <v>1.2045413974310205E-3</v>
      </c>
      <c r="AD1240" s="1">
        <f>Table1[[#This Row],[jp_sales]]/Table1[[#This Row],[Jp population]]</f>
        <v>1.4836447685904594E-3</v>
      </c>
    </row>
    <row r="1241" spans="1:30" x14ac:dyDescent="0.25">
      <c r="A1241" t="s">
        <v>1352</v>
      </c>
      <c r="B1241" t="s">
        <v>159</v>
      </c>
      <c r="C1241">
        <v>2005</v>
      </c>
      <c r="D1241" t="s">
        <v>29</v>
      </c>
      <c r="E1241" t="s">
        <v>20</v>
      </c>
      <c r="F1241" s="4">
        <v>500000</v>
      </c>
      <c r="G1241" s="4">
        <v>190000</v>
      </c>
      <c r="H1241" s="4">
        <v>280000</v>
      </c>
      <c r="I1241" s="4">
        <v>20000</v>
      </c>
      <c r="J1241">
        <v>5.4</v>
      </c>
      <c r="K1241">
        <v>27</v>
      </c>
      <c r="L1241">
        <v>5.4</v>
      </c>
      <c r="M1241" s="4">
        <v>34</v>
      </c>
      <c r="N1241" t="s">
        <v>108</v>
      </c>
      <c r="O1241" t="s">
        <v>21</v>
      </c>
      <c r="P1241" s="4">
        <v>990000</v>
      </c>
      <c r="Q1241" s="3">
        <f>AVERAGE(Table1[[#This Row],[critic_score]],Table1[[#This Row],[user_score]])</f>
        <v>5.4</v>
      </c>
      <c r="R1241" s="4">
        <f>Table1[[#This Row],[user_count]]+Table1[[#This Row],[critic_count]]</f>
        <v>61</v>
      </c>
      <c r="S1241" s="2">
        <f>100000*Table1[[#This Row],[review_count]]/Table1[[#This Row],[total sales]]</f>
        <v>6.1616161616161618</v>
      </c>
      <c r="T1241" s="2">
        <f>Table1[[#This Row],[total sales]]/(2017-Table1[[#This Row],[year_of_release]])</f>
        <v>82500</v>
      </c>
      <c r="U1241" s="9">
        <f>Table1[[#This Row],[na_sales]]/(2017-Table1[[#This Row],[year_of_release]])</f>
        <v>41666.666666666664</v>
      </c>
      <c r="V1241" s="6">
        <f>Table1[[#This Row],[eu_sales]]/(2017-Table1[[#This Row],[year_of_release]])</f>
        <v>15833.333333333334</v>
      </c>
      <c r="W1241" s="6">
        <f>Table1[[#This Row],[jp_sales]]/(2017-Table1[[#This Row],[year_of_release]])</f>
        <v>23333.333333333332</v>
      </c>
      <c r="X1241" s="6">
        <f>Table1[[#This Row],[other_sales]]/(2017-Table1[[#This Row],[year_of_release]])</f>
        <v>1666.6666666666667</v>
      </c>
      <c r="Y1241" s="4">
        <v>511054143</v>
      </c>
      <c r="Z1241" s="4">
        <v>435713800</v>
      </c>
      <c r="AA1241" s="4">
        <v>127773000</v>
      </c>
      <c r="AB1241" s="1">
        <f>Table1[[#This Row],[na_sales]]/Table1[[#This Row],[NA population]]</f>
        <v>9.7836991803821466E-4</v>
      </c>
      <c r="AC1241" s="1">
        <f>Table1[[#This Row],[eu_sales]]/Table1[[#This Row],[Eu population]]</f>
        <v>4.3606605987691921E-4</v>
      </c>
      <c r="AD1241" s="1">
        <f>Table1[[#This Row],[jp_sales]]/Table1[[#This Row],[Jp population]]</f>
        <v>2.1913862866176736E-3</v>
      </c>
    </row>
    <row r="1242" spans="1:30" x14ac:dyDescent="0.25">
      <c r="A1242" t="s">
        <v>583</v>
      </c>
      <c r="B1242" t="s">
        <v>18</v>
      </c>
      <c r="C1242">
        <v>2007</v>
      </c>
      <c r="D1242" t="s">
        <v>65</v>
      </c>
      <c r="E1242" t="s">
        <v>425</v>
      </c>
      <c r="F1242" s="4">
        <v>380000</v>
      </c>
      <c r="G1242" s="4">
        <v>500000</v>
      </c>
      <c r="H1242" s="4">
        <v>0</v>
      </c>
      <c r="I1242" s="4">
        <v>110000</v>
      </c>
      <c r="J1242">
        <v>5.9</v>
      </c>
      <c r="K1242">
        <v>13</v>
      </c>
      <c r="L1242">
        <v>5.9</v>
      </c>
      <c r="M1242" s="4">
        <v>18</v>
      </c>
      <c r="N1242" t="s">
        <v>529</v>
      </c>
      <c r="O1242" t="s">
        <v>67</v>
      </c>
      <c r="P1242" s="4">
        <v>990000</v>
      </c>
      <c r="Q1242" s="3">
        <f>AVERAGE(Table1[[#This Row],[critic_score]],Table1[[#This Row],[user_score]])</f>
        <v>5.9</v>
      </c>
      <c r="R1242" s="4">
        <f>Table1[[#This Row],[user_count]]+Table1[[#This Row],[critic_count]]</f>
        <v>31</v>
      </c>
      <c r="S1242" s="2">
        <f>100000*Table1[[#This Row],[review_count]]/Table1[[#This Row],[total sales]]</f>
        <v>3.1313131313131315</v>
      </c>
      <c r="T1242" s="2">
        <f>Table1[[#This Row],[total sales]]/(2017-Table1[[#This Row],[year_of_release]])</f>
        <v>99000</v>
      </c>
      <c r="U1242" s="9">
        <f>Table1[[#This Row],[na_sales]]/(2017-Table1[[#This Row],[year_of_release]])</f>
        <v>38000</v>
      </c>
      <c r="V1242" s="6">
        <f>Table1[[#This Row],[eu_sales]]/(2017-Table1[[#This Row],[year_of_release]])</f>
        <v>50000</v>
      </c>
      <c r="W1242" s="6">
        <f>Table1[[#This Row],[jp_sales]]/(2017-Table1[[#This Row],[year_of_release]])</f>
        <v>0</v>
      </c>
      <c r="X1242" s="6">
        <f>Table1[[#This Row],[other_sales]]/(2017-Table1[[#This Row],[year_of_release]])</f>
        <v>11000</v>
      </c>
      <c r="Y1242" s="4">
        <v>522751172</v>
      </c>
      <c r="Z1242" s="4">
        <v>438594184</v>
      </c>
      <c r="AA1242" s="4">
        <v>128001000</v>
      </c>
      <c r="AB1242" s="1">
        <f>Table1[[#This Row],[na_sales]]/Table1[[#This Row],[NA population]]</f>
        <v>7.2692328655362629E-4</v>
      </c>
      <c r="AC1242" s="1">
        <f>Table1[[#This Row],[eu_sales]]/Table1[[#This Row],[Eu population]]</f>
        <v>1.1400059969787469E-3</v>
      </c>
      <c r="AD1242" s="1">
        <f>Table1[[#This Row],[jp_sales]]/Table1[[#This Row],[Jp population]]</f>
        <v>0</v>
      </c>
    </row>
    <row r="1243" spans="1:30" x14ac:dyDescent="0.25">
      <c r="A1243" t="s">
        <v>1344</v>
      </c>
      <c r="B1243" t="s">
        <v>39</v>
      </c>
      <c r="C1243">
        <v>2009</v>
      </c>
      <c r="D1243" t="s">
        <v>23</v>
      </c>
      <c r="E1243" t="s">
        <v>981</v>
      </c>
      <c r="F1243" s="4">
        <v>270000</v>
      </c>
      <c r="G1243" s="4">
        <v>520000</v>
      </c>
      <c r="H1243" s="4">
        <v>0</v>
      </c>
      <c r="I1243" s="4">
        <v>190000</v>
      </c>
      <c r="J1243">
        <v>8.6999999999999993</v>
      </c>
      <c r="K1243">
        <v>63</v>
      </c>
      <c r="L1243">
        <v>8.1999999999999993</v>
      </c>
      <c r="M1243" s="4">
        <v>94</v>
      </c>
      <c r="N1243" t="s">
        <v>981</v>
      </c>
      <c r="O1243" t="s">
        <v>67</v>
      </c>
      <c r="P1243" s="4">
        <v>980000</v>
      </c>
      <c r="Q1243" s="3">
        <f>AVERAGE(Table1[[#This Row],[critic_score]],Table1[[#This Row],[user_score]])</f>
        <v>8.4499999999999993</v>
      </c>
      <c r="R1243" s="4">
        <f>Table1[[#This Row],[user_count]]+Table1[[#This Row],[critic_count]]</f>
        <v>157</v>
      </c>
      <c r="S1243" s="2">
        <f>100000*Table1[[#This Row],[review_count]]/Table1[[#This Row],[total sales]]</f>
        <v>16.020408163265305</v>
      </c>
      <c r="T1243" s="2">
        <f>Table1[[#This Row],[total sales]]/(2017-Table1[[#This Row],[year_of_release]])</f>
        <v>122500</v>
      </c>
      <c r="U1243" s="9">
        <f>Table1[[#This Row],[na_sales]]/(2017-Table1[[#This Row],[year_of_release]])</f>
        <v>33750</v>
      </c>
      <c r="V1243" s="6">
        <f>Table1[[#This Row],[eu_sales]]/(2017-Table1[[#This Row],[year_of_release]])</f>
        <v>65000</v>
      </c>
      <c r="W1243" s="6">
        <f>Table1[[#This Row],[jp_sales]]/(2017-Table1[[#This Row],[year_of_release]])</f>
        <v>0</v>
      </c>
      <c r="X1243" s="6">
        <f>Table1[[#This Row],[other_sales]]/(2017-Table1[[#This Row],[year_of_release]])</f>
        <v>23750</v>
      </c>
      <c r="Y1243" s="4">
        <v>534740514</v>
      </c>
      <c r="Z1243" s="4">
        <v>441041694</v>
      </c>
      <c r="AA1243" s="4">
        <v>128047000</v>
      </c>
      <c r="AB1243" s="1">
        <f>Table1[[#This Row],[na_sales]]/Table1[[#This Row],[NA population]]</f>
        <v>5.0491779270721196E-4</v>
      </c>
      <c r="AC1243" s="1">
        <f>Table1[[#This Row],[eu_sales]]/Table1[[#This Row],[Eu population]]</f>
        <v>1.179026851824127E-3</v>
      </c>
      <c r="AD1243" s="1">
        <f>Table1[[#This Row],[jp_sales]]/Table1[[#This Row],[Jp population]]</f>
        <v>0</v>
      </c>
    </row>
    <row r="1244" spans="1:30" x14ac:dyDescent="0.25">
      <c r="A1244" t="s">
        <v>1348</v>
      </c>
      <c r="B1244" t="s">
        <v>118</v>
      </c>
      <c r="C1244">
        <v>2006</v>
      </c>
      <c r="D1244" t="s">
        <v>73</v>
      </c>
      <c r="E1244" t="s">
        <v>267</v>
      </c>
      <c r="F1244" s="4">
        <v>370000</v>
      </c>
      <c r="G1244" s="4">
        <v>300000</v>
      </c>
      <c r="H1244" s="4">
        <v>120000</v>
      </c>
      <c r="I1244" s="4">
        <v>190000</v>
      </c>
      <c r="J1244">
        <v>7.5</v>
      </c>
      <c r="K1244">
        <v>26</v>
      </c>
      <c r="L1244">
        <v>8.3000000000000007</v>
      </c>
      <c r="M1244" s="4">
        <v>30</v>
      </c>
      <c r="N1244" t="s">
        <v>1325</v>
      </c>
      <c r="O1244" t="s">
        <v>67</v>
      </c>
      <c r="P1244" s="4">
        <v>980000</v>
      </c>
      <c r="Q1244" s="3">
        <f>AVERAGE(Table1[[#This Row],[critic_score]],Table1[[#This Row],[user_score]])</f>
        <v>7.9</v>
      </c>
      <c r="R1244" s="4">
        <f>Table1[[#This Row],[user_count]]+Table1[[#This Row],[critic_count]]</f>
        <v>56</v>
      </c>
      <c r="S1244" s="2">
        <f>100000*Table1[[#This Row],[review_count]]/Table1[[#This Row],[total sales]]</f>
        <v>5.7142857142857144</v>
      </c>
      <c r="T1244" s="2">
        <f>Table1[[#This Row],[total sales]]/(2017-Table1[[#This Row],[year_of_release]])</f>
        <v>89090.909090909088</v>
      </c>
      <c r="U1244" s="9">
        <f>Table1[[#This Row],[na_sales]]/(2017-Table1[[#This Row],[year_of_release]])</f>
        <v>33636.36363636364</v>
      </c>
      <c r="V1244" s="6">
        <f>Table1[[#This Row],[eu_sales]]/(2017-Table1[[#This Row],[year_of_release]])</f>
        <v>27272.727272727272</v>
      </c>
      <c r="W1244" s="6">
        <f>Table1[[#This Row],[jp_sales]]/(2017-Table1[[#This Row],[year_of_release]])</f>
        <v>10909.09090909091</v>
      </c>
      <c r="X1244" s="6">
        <f>Table1[[#This Row],[other_sales]]/(2017-Table1[[#This Row],[year_of_release]])</f>
        <v>17272.727272727272</v>
      </c>
      <c r="Y1244" s="4">
        <v>516818555</v>
      </c>
      <c r="Z1244" s="4">
        <v>437126892</v>
      </c>
      <c r="AA1244" s="4">
        <v>127854000</v>
      </c>
      <c r="AB1244" s="1">
        <f>Table1[[#This Row],[na_sales]]/Table1[[#This Row],[NA population]]</f>
        <v>7.1591856836486837E-4</v>
      </c>
      <c r="AC1244" s="1">
        <f>Table1[[#This Row],[eu_sales]]/Table1[[#This Row],[Eu population]]</f>
        <v>6.8629957454093211E-4</v>
      </c>
      <c r="AD1244" s="1">
        <f>Table1[[#This Row],[jp_sales]]/Table1[[#This Row],[Jp population]]</f>
        <v>9.3857055704162562E-4</v>
      </c>
    </row>
    <row r="1245" spans="1:30" x14ac:dyDescent="0.25">
      <c r="A1245" t="s">
        <v>1349</v>
      </c>
      <c r="B1245" t="s">
        <v>118</v>
      </c>
      <c r="C1245">
        <v>2008</v>
      </c>
      <c r="D1245" t="s">
        <v>23</v>
      </c>
      <c r="E1245" t="s">
        <v>41</v>
      </c>
      <c r="F1245" s="4">
        <v>520000</v>
      </c>
      <c r="G1245" s="4">
        <v>270000</v>
      </c>
      <c r="H1245" s="4">
        <v>0</v>
      </c>
      <c r="I1245" s="4">
        <v>190000</v>
      </c>
      <c r="J1245">
        <v>7.9</v>
      </c>
      <c r="K1245">
        <v>26</v>
      </c>
      <c r="L1245">
        <v>8.6999999999999993</v>
      </c>
      <c r="M1245" s="4">
        <v>43</v>
      </c>
      <c r="N1245" t="s">
        <v>1350</v>
      </c>
      <c r="O1245" t="s">
        <v>67</v>
      </c>
      <c r="P1245" s="4">
        <v>980000</v>
      </c>
      <c r="Q1245" s="3">
        <f>AVERAGE(Table1[[#This Row],[critic_score]],Table1[[#This Row],[user_score]])</f>
        <v>8.3000000000000007</v>
      </c>
      <c r="R1245" s="4">
        <f>Table1[[#This Row],[user_count]]+Table1[[#This Row],[critic_count]]</f>
        <v>69</v>
      </c>
      <c r="S1245" s="2">
        <f>100000*Table1[[#This Row],[review_count]]/Table1[[#This Row],[total sales]]</f>
        <v>7.0408163265306118</v>
      </c>
      <c r="T1245" s="2">
        <f>Table1[[#This Row],[total sales]]/(2017-Table1[[#This Row],[year_of_release]])</f>
        <v>108888.88888888889</v>
      </c>
      <c r="U1245" s="9">
        <f>Table1[[#This Row],[na_sales]]/(2017-Table1[[#This Row],[year_of_release]])</f>
        <v>57777.777777777781</v>
      </c>
      <c r="V1245" s="6">
        <f>Table1[[#This Row],[eu_sales]]/(2017-Table1[[#This Row],[year_of_release]])</f>
        <v>30000</v>
      </c>
      <c r="W1245" s="6">
        <f>Table1[[#This Row],[jp_sales]]/(2017-Table1[[#This Row],[year_of_release]])</f>
        <v>0</v>
      </c>
      <c r="X1245" s="6">
        <f>Table1[[#This Row],[other_sales]]/(2017-Table1[[#This Row],[year_of_release]])</f>
        <v>21111.111111111109</v>
      </c>
      <c r="Y1245" s="4">
        <v>528816311</v>
      </c>
      <c r="Z1245" s="4">
        <v>440001482</v>
      </c>
      <c r="AA1245" s="4">
        <v>128063000</v>
      </c>
      <c r="AB1245" s="1">
        <f>Table1[[#This Row],[na_sales]]/Table1[[#This Row],[NA population]]</f>
        <v>9.8332821659126175E-4</v>
      </c>
      <c r="AC1245" s="1">
        <f>Table1[[#This Row],[eu_sales]]/Table1[[#This Row],[Eu population]]</f>
        <v>6.1363429680448209E-4</v>
      </c>
      <c r="AD1245" s="1">
        <f>Table1[[#This Row],[jp_sales]]/Table1[[#This Row],[Jp population]]</f>
        <v>0</v>
      </c>
    </row>
    <row r="1246" spans="1:30" x14ac:dyDescent="0.25">
      <c r="A1246" t="s">
        <v>338</v>
      </c>
      <c r="B1246" t="s">
        <v>18</v>
      </c>
      <c r="C1246">
        <v>2009</v>
      </c>
      <c r="D1246" t="s">
        <v>19</v>
      </c>
      <c r="E1246" t="s">
        <v>100</v>
      </c>
      <c r="F1246" s="4">
        <v>230000</v>
      </c>
      <c r="G1246" s="4">
        <v>640000</v>
      </c>
      <c r="H1246" s="4">
        <v>0</v>
      </c>
      <c r="I1246" s="4">
        <v>110000</v>
      </c>
      <c r="J1246">
        <v>7.5</v>
      </c>
      <c r="K1246">
        <v>21</v>
      </c>
      <c r="L1246">
        <v>6.2</v>
      </c>
      <c r="M1246" s="4">
        <v>17</v>
      </c>
      <c r="N1246" t="s">
        <v>101</v>
      </c>
      <c r="O1246" t="s">
        <v>21</v>
      </c>
      <c r="P1246" s="4">
        <v>980000</v>
      </c>
      <c r="Q1246" s="3">
        <f>AVERAGE(Table1[[#This Row],[critic_score]],Table1[[#This Row],[user_score]])</f>
        <v>6.85</v>
      </c>
      <c r="R1246" s="4">
        <f>Table1[[#This Row],[user_count]]+Table1[[#This Row],[critic_count]]</f>
        <v>38</v>
      </c>
      <c r="S1246" s="2">
        <f>100000*Table1[[#This Row],[review_count]]/Table1[[#This Row],[total sales]]</f>
        <v>3.8775510204081631</v>
      </c>
      <c r="T1246" s="2">
        <f>Table1[[#This Row],[total sales]]/(2017-Table1[[#This Row],[year_of_release]])</f>
        <v>122500</v>
      </c>
      <c r="U1246" s="9">
        <f>Table1[[#This Row],[na_sales]]/(2017-Table1[[#This Row],[year_of_release]])</f>
        <v>28750</v>
      </c>
      <c r="V1246" s="6">
        <f>Table1[[#This Row],[eu_sales]]/(2017-Table1[[#This Row],[year_of_release]])</f>
        <v>80000</v>
      </c>
      <c r="W1246" s="6">
        <f>Table1[[#This Row],[jp_sales]]/(2017-Table1[[#This Row],[year_of_release]])</f>
        <v>0</v>
      </c>
      <c r="X1246" s="6">
        <f>Table1[[#This Row],[other_sales]]/(2017-Table1[[#This Row],[year_of_release]])</f>
        <v>13750</v>
      </c>
      <c r="Y1246" s="4">
        <v>534740514</v>
      </c>
      <c r="Z1246" s="4">
        <v>441041694</v>
      </c>
      <c r="AA1246" s="4">
        <v>128047000</v>
      </c>
      <c r="AB1246" s="1">
        <f>Table1[[#This Row],[na_sales]]/Table1[[#This Row],[NA population]]</f>
        <v>4.30115156750588E-4</v>
      </c>
      <c r="AC1246" s="1">
        <f>Table1[[#This Row],[eu_sales]]/Table1[[#This Row],[Eu population]]</f>
        <v>1.4511099714758487E-3</v>
      </c>
      <c r="AD1246" s="1">
        <f>Table1[[#This Row],[jp_sales]]/Table1[[#This Row],[Jp population]]</f>
        <v>0</v>
      </c>
    </row>
    <row r="1247" spans="1:30" x14ac:dyDescent="0.25">
      <c r="A1247" t="s">
        <v>1351</v>
      </c>
      <c r="B1247" t="s">
        <v>39</v>
      </c>
      <c r="C1247">
        <v>2010</v>
      </c>
      <c r="D1247" t="s">
        <v>96</v>
      </c>
      <c r="E1247" t="s">
        <v>267</v>
      </c>
      <c r="F1247" s="4">
        <v>280000</v>
      </c>
      <c r="G1247" s="4">
        <v>180000</v>
      </c>
      <c r="H1247" s="4">
        <v>450000</v>
      </c>
      <c r="I1247" s="4">
        <v>70000</v>
      </c>
      <c r="J1247">
        <v>7.7</v>
      </c>
      <c r="K1247">
        <v>55</v>
      </c>
      <c r="L1247">
        <v>8.1999999999999993</v>
      </c>
      <c r="M1247" s="4">
        <v>336</v>
      </c>
      <c r="N1247" t="s">
        <v>267</v>
      </c>
      <c r="O1247" t="s">
        <v>67</v>
      </c>
      <c r="P1247" s="4">
        <v>980000</v>
      </c>
      <c r="Q1247" s="3">
        <f>AVERAGE(Table1[[#This Row],[critic_score]],Table1[[#This Row],[user_score]])</f>
        <v>7.9499999999999993</v>
      </c>
      <c r="R1247" s="4">
        <f>Table1[[#This Row],[user_count]]+Table1[[#This Row],[critic_count]]</f>
        <v>391</v>
      </c>
      <c r="S1247" s="2">
        <f>100000*Table1[[#This Row],[review_count]]/Table1[[#This Row],[total sales]]</f>
        <v>39.897959183673471</v>
      </c>
      <c r="T1247" s="2">
        <f>Table1[[#This Row],[total sales]]/(2017-Table1[[#This Row],[year_of_release]])</f>
        <v>140000</v>
      </c>
      <c r="U1247" s="9">
        <f>Table1[[#This Row],[na_sales]]/(2017-Table1[[#This Row],[year_of_release]])</f>
        <v>40000</v>
      </c>
      <c r="V1247" s="6">
        <f>Table1[[#This Row],[eu_sales]]/(2017-Table1[[#This Row],[year_of_release]])</f>
        <v>25714.285714285714</v>
      </c>
      <c r="W1247" s="6">
        <f>Table1[[#This Row],[jp_sales]]/(2017-Table1[[#This Row],[year_of_release]])</f>
        <v>64285.714285714283</v>
      </c>
      <c r="X1247" s="6">
        <f>Table1[[#This Row],[other_sales]]/(2017-Table1[[#This Row],[year_of_release]])</f>
        <v>10000</v>
      </c>
      <c r="Y1247" s="4">
        <v>540520772</v>
      </c>
      <c r="Z1247" s="4">
        <v>441654761</v>
      </c>
      <c r="AA1247" s="4">
        <v>128070000</v>
      </c>
      <c r="AB1247" s="1">
        <f>Table1[[#This Row],[na_sales]]/Table1[[#This Row],[NA population]]</f>
        <v>5.1801894488524858E-4</v>
      </c>
      <c r="AC1247" s="1">
        <f>Table1[[#This Row],[eu_sales]]/Table1[[#This Row],[Eu population]]</f>
        <v>4.0755815604125232E-4</v>
      </c>
      <c r="AD1247" s="1">
        <f>Table1[[#This Row],[jp_sales]]/Table1[[#This Row],[Jp population]]</f>
        <v>3.5137034434293743E-3</v>
      </c>
    </row>
    <row r="1248" spans="1:30" x14ac:dyDescent="0.25">
      <c r="A1248" t="s">
        <v>220</v>
      </c>
      <c r="B1248" t="s">
        <v>113</v>
      </c>
      <c r="C1248">
        <v>2008</v>
      </c>
      <c r="D1248" t="s">
        <v>96</v>
      </c>
      <c r="E1248" t="s">
        <v>97</v>
      </c>
      <c r="F1248" s="4">
        <v>20000</v>
      </c>
      <c r="G1248" s="4">
        <v>880000</v>
      </c>
      <c r="H1248" s="4">
        <v>0</v>
      </c>
      <c r="I1248" s="4">
        <v>80000</v>
      </c>
      <c r="J1248">
        <v>9.1</v>
      </c>
      <c r="K1248">
        <v>48</v>
      </c>
      <c r="L1248">
        <v>7.9</v>
      </c>
      <c r="M1248" s="4">
        <v>3450</v>
      </c>
      <c r="N1248" t="s">
        <v>98</v>
      </c>
      <c r="O1248" t="s">
        <v>43</v>
      </c>
      <c r="P1248" s="4">
        <v>980000</v>
      </c>
      <c r="Q1248" s="3">
        <f>AVERAGE(Table1[[#This Row],[critic_score]],Table1[[#This Row],[user_score]])</f>
        <v>8.5</v>
      </c>
      <c r="R1248" s="4">
        <f>Table1[[#This Row],[user_count]]+Table1[[#This Row],[critic_count]]</f>
        <v>3498</v>
      </c>
      <c r="S1248" s="2">
        <f>100000*Table1[[#This Row],[review_count]]/Table1[[#This Row],[total sales]]</f>
        <v>356.9387755102041</v>
      </c>
      <c r="T1248" s="2">
        <f>Table1[[#This Row],[total sales]]/(2017-Table1[[#This Row],[year_of_release]])</f>
        <v>108888.88888888889</v>
      </c>
      <c r="U1248" s="9">
        <f>Table1[[#This Row],[na_sales]]/(2017-Table1[[#This Row],[year_of_release]])</f>
        <v>2222.2222222222222</v>
      </c>
      <c r="V1248" s="6">
        <f>Table1[[#This Row],[eu_sales]]/(2017-Table1[[#This Row],[year_of_release]])</f>
        <v>97777.777777777781</v>
      </c>
      <c r="W1248" s="6">
        <f>Table1[[#This Row],[jp_sales]]/(2017-Table1[[#This Row],[year_of_release]])</f>
        <v>0</v>
      </c>
      <c r="X1248" s="6">
        <f>Table1[[#This Row],[other_sales]]/(2017-Table1[[#This Row],[year_of_release]])</f>
        <v>8888.8888888888887</v>
      </c>
      <c r="Y1248" s="4">
        <v>528816311</v>
      </c>
      <c r="Z1248" s="4">
        <v>440001482</v>
      </c>
      <c r="AA1248" s="4">
        <v>128063000</v>
      </c>
      <c r="AB1248" s="1">
        <f>Table1[[#This Row],[na_sales]]/Table1[[#This Row],[NA population]]</f>
        <v>3.7820316022740834E-5</v>
      </c>
      <c r="AC1248" s="1">
        <f>Table1[[#This Row],[eu_sales]]/Table1[[#This Row],[Eu population]]</f>
        <v>1.9999932636590527E-3</v>
      </c>
      <c r="AD1248" s="1">
        <f>Table1[[#This Row],[jp_sales]]/Table1[[#This Row],[Jp population]]</f>
        <v>0</v>
      </c>
    </row>
    <row r="1249" spans="1:30" x14ac:dyDescent="0.25">
      <c r="A1249" t="s">
        <v>1353</v>
      </c>
      <c r="B1249" t="s">
        <v>26</v>
      </c>
      <c r="C1249">
        <v>2005</v>
      </c>
      <c r="D1249" t="s">
        <v>225</v>
      </c>
      <c r="E1249" t="s">
        <v>425</v>
      </c>
      <c r="F1249" s="4">
        <v>860000</v>
      </c>
      <c r="G1249" s="4">
        <v>30000</v>
      </c>
      <c r="H1249" s="4">
        <v>10000</v>
      </c>
      <c r="I1249" s="4">
        <v>80000</v>
      </c>
      <c r="J1249">
        <v>4.4000000000000004</v>
      </c>
      <c r="K1249">
        <v>19</v>
      </c>
      <c r="L1249">
        <v>6.6</v>
      </c>
      <c r="M1249" s="4">
        <v>25</v>
      </c>
      <c r="N1249" t="s">
        <v>738</v>
      </c>
      <c r="O1249" t="s">
        <v>21</v>
      </c>
      <c r="P1249" s="4">
        <v>980000</v>
      </c>
      <c r="Q1249" s="3">
        <f>AVERAGE(Table1[[#This Row],[critic_score]],Table1[[#This Row],[user_score]])</f>
        <v>5.5</v>
      </c>
      <c r="R1249" s="4">
        <f>Table1[[#This Row],[user_count]]+Table1[[#This Row],[critic_count]]</f>
        <v>44</v>
      </c>
      <c r="S1249" s="2">
        <f>100000*Table1[[#This Row],[review_count]]/Table1[[#This Row],[total sales]]</f>
        <v>4.4897959183673466</v>
      </c>
      <c r="T1249" s="2">
        <f>Table1[[#This Row],[total sales]]/(2017-Table1[[#This Row],[year_of_release]])</f>
        <v>81666.666666666672</v>
      </c>
      <c r="U1249" s="9">
        <f>Table1[[#This Row],[na_sales]]/(2017-Table1[[#This Row],[year_of_release]])</f>
        <v>71666.666666666672</v>
      </c>
      <c r="V1249" s="6">
        <f>Table1[[#This Row],[eu_sales]]/(2017-Table1[[#This Row],[year_of_release]])</f>
        <v>2500</v>
      </c>
      <c r="W1249" s="6">
        <f>Table1[[#This Row],[jp_sales]]/(2017-Table1[[#This Row],[year_of_release]])</f>
        <v>833.33333333333337</v>
      </c>
      <c r="X1249" s="6">
        <f>Table1[[#This Row],[other_sales]]/(2017-Table1[[#This Row],[year_of_release]])</f>
        <v>6666.666666666667</v>
      </c>
      <c r="Y1249" s="4">
        <v>511054143</v>
      </c>
      <c r="Z1249" s="4">
        <v>435713800</v>
      </c>
      <c r="AA1249" s="4">
        <v>127773000</v>
      </c>
      <c r="AB1249" s="1">
        <f>Table1[[#This Row],[na_sales]]/Table1[[#This Row],[NA population]]</f>
        <v>1.6827962590257291E-3</v>
      </c>
      <c r="AC1249" s="1">
        <f>Table1[[#This Row],[eu_sales]]/Table1[[#This Row],[Eu population]]</f>
        <v>6.8852535770039876E-5</v>
      </c>
      <c r="AD1249" s="1">
        <f>Table1[[#This Row],[jp_sales]]/Table1[[#This Row],[Jp population]]</f>
        <v>7.8263795950631203E-5</v>
      </c>
    </row>
    <row r="1250" spans="1:30" x14ac:dyDescent="0.25">
      <c r="A1250" t="s">
        <v>1354</v>
      </c>
      <c r="B1250" t="s">
        <v>34</v>
      </c>
      <c r="C1250">
        <v>2013</v>
      </c>
      <c r="D1250" t="s">
        <v>40</v>
      </c>
      <c r="E1250" t="s">
        <v>100</v>
      </c>
      <c r="F1250" s="4">
        <v>640000</v>
      </c>
      <c r="G1250" s="4">
        <v>260000</v>
      </c>
      <c r="H1250" s="4">
        <v>0</v>
      </c>
      <c r="I1250" s="4">
        <v>80000</v>
      </c>
      <c r="J1250">
        <v>7.8</v>
      </c>
      <c r="K1250">
        <v>68</v>
      </c>
      <c r="L1250">
        <v>6.4</v>
      </c>
      <c r="M1250" s="4">
        <v>694</v>
      </c>
      <c r="N1250" t="s">
        <v>646</v>
      </c>
      <c r="O1250" t="s">
        <v>43</v>
      </c>
      <c r="P1250" s="4">
        <v>980000</v>
      </c>
      <c r="Q1250" s="3">
        <f>AVERAGE(Table1[[#This Row],[critic_score]],Table1[[#This Row],[user_score]])</f>
        <v>7.1</v>
      </c>
      <c r="R1250" s="4">
        <f>Table1[[#This Row],[user_count]]+Table1[[#This Row],[critic_count]]</f>
        <v>762</v>
      </c>
      <c r="S1250" s="2">
        <f>100000*Table1[[#This Row],[review_count]]/Table1[[#This Row],[total sales]]</f>
        <v>77.755102040816325</v>
      </c>
      <c r="T1250" s="2">
        <f>Table1[[#This Row],[total sales]]/(2017-Table1[[#This Row],[year_of_release]])</f>
        <v>245000</v>
      </c>
      <c r="U1250" s="9">
        <f>Table1[[#This Row],[na_sales]]/(2017-Table1[[#This Row],[year_of_release]])</f>
        <v>160000</v>
      </c>
      <c r="V1250" s="6">
        <f>Table1[[#This Row],[eu_sales]]/(2017-Table1[[#This Row],[year_of_release]])</f>
        <v>65000</v>
      </c>
      <c r="W1250" s="6">
        <f>Table1[[#This Row],[jp_sales]]/(2017-Table1[[#This Row],[year_of_release]])</f>
        <v>0</v>
      </c>
      <c r="X1250" s="6">
        <f>Table1[[#This Row],[other_sales]]/(2017-Table1[[#This Row],[year_of_release]])</f>
        <v>20000</v>
      </c>
      <c r="Y1250" s="4">
        <v>556861736</v>
      </c>
      <c r="Z1250" s="4">
        <v>442492884</v>
      </c>
      <c r="AA1250" s="4">
        <v>127445000</v>
      </c>
      <c r="AB1250" s="1">
        <f>Table1[[#This Row],[na_sales]]/Table1[[#This Row],[NA population]]</f>
        <v>1.1492978573051031E-3</v>
      </c>
      <c r="AC1250" s="1">
        <f>Table1[[#This Row],[eu_sales]]/Table1[[#This Row],[Eu population]]</f>
        <v>5.8758007055317982E-4</v>
      </c>
      <c r="AD1250" s="1">
        <f>Table1[[#This Row],[jp_sales]]/Table1[[#This Row],[Jp population]]</f>
        <v>0</v>
      </c>
    </row>
    <row r="1251" spans="1:30" x14ac:dyDescent="0.25">
      <c r="A1251" t="s">
        <v>1355</v>
      </c>
      <c r="B1251" t="s">
        <v>34</v>
      </c>
      <c r="C1251">
        <v>2013</v>
      </c>
      <c r="D1251" t="s">
        <v>40</v>
      </c>
      <c r="E1251" t="s">
        <v>83</v>
      </c>
      <c r="F1251" s="4">
        <v>570000</v>
      </c>
      <c r="G1251" s="4">
        <v>320000</v>
      </c>
      <c r="H1251" s="4">
        <v>10000</v>
      </c>
      <c r="I1251" s="4">
        <v>80000</v>
      </c>
      <c r="J1251">
        <v>8.1999999999999993</v>
      </c>
      <c r="K1251">
        <v>58</v>
      </c>
      <c r="L1251">
        <v>7.5</v>
      </c>
      <c r="M1251" s="4">
        <v>383</v>
      </c>
      <c r="N1251" t="s">
        <v>1356</v>
      </c>
      <c r="O1251" t="s">
        <v>43</v>
      </c>
      <c r="P1251" s="4">
        <v>980000</v>
      </c>
      <c r="Q1251" s="3">
        <f>AVERAGE(Table1[[#This Row],[critic_score]],Table1[[#This Row],[user_score]])</f>
        <v>7.85</v>
      </c>
      <c r="R1251" s="4">
        <f>Table1[[#This Row],[user_count]]+Table1[[#This Row],[critic_count]]</f>
        <v>441</v>
      </c>
      <c r="S1251" s="2">
        <f>100000*Table1[[#This Row],[review_count]]/Table1[[#This Row],[total sales]]</f>
        <v>45</v>
      </c>
      <c r="T1251" s="2">
        <f>Table1[[#This Row],[total sales]]/(2017-Table1[[#This Row],[year_of_release]])</f>
        <v>245000</v>
      </c>
      <c r="U1251" s="9">
        <f>Table1[[#This Row],[na_sales]]/(2017-Table1[[#This Row],[year_of_release]])</f>
        <v>142500</v>
      </c>
      <c r="V1251" s="6">
        <f>Table1[[#This Row],[eu_sales]]/(2017-Table1[[#This Row],[year_of_release]])</f>
        <v>80000</v>
      </c>
      <c r="W1251" s="6">
        <f>Table1[[#This Row],[jp_sales]]/(2017-Table1[[#This Row],[year_of_release]])</f>
        <v>2500</v>
      </c>
      <c r="X1251" s="6">
        <f>Table1[[#This Row],[other_sales]]/(2017-Table1[[#This Row],[year_of_release]])</f>
        <v>20000</v>
      </c>
      <c r="Y1251" s="4">
        <v>556861736</v>
      </c>
      <c r="Z1251" s="4">
        <v>442492884</v>
      </c>
      <c r="AA1251" s="4">
        <v>127445000</v>
      </c>
      <c r="AB1251" s="1">
        <f>Table1[[#This Row],[na_sales]]/Table1[[#This Row],[NA population]]</f>
        <v>1.0235934041623574E-3</v>
      </c>
      <c r="AC1251" s="1">
        <f>Table1[[#This Row],[eu_sales]]/Table1[[#This Row],[Eu population]]</f>
        <v>7.2317547145006741E-4</v>
      </c>
      <c r="AD1251" s="1">
        <f>Table1[[#This Row],[jp_sales]]/Table1[[#This Row],[Jp population]]</f>
        <v>7.8465220291105969E-5</v>
      </c>
    </row>
    <row r="1252" spans="1:30" x14ac:dyDescent="0.25">
      <c r="A1252" t="s">
        <v>1357</v>
      </c>
      <c r="B1252" t="s">
        <v>34</v>
      </c>
      <c r="C1252">
        <v>2009</v>
      </c>
      <c r="D1252" t="s">
        <v>19</v>
      </c>
      <c r="E1252" t="s">
        <v>41</v>
      </c>
      <c r="F1252" s="4">
        <v>880000</v>
      </c>
      <c r="G1252" s="4">
        <v>20000</v>
      </c>
      <c r="H1252" s="4">
        <v>0</v>
      </c>
      <c r="I1252" s="4">
        <v>80000</v>
      </c>
      <c r="J1252">
        <v>8.1999999999999993</v>
      </c>
      <c r="K1252">
        <v>46</v>
      </c>
      <c r="L1252">
        <v>7.6</v>
      </c>
      <c r="M1252" s="4">
        <v>34</v>
      </c>
      <c r="N1252" t="s">
        <v>306</v>
      </c>
      <c r="O1252" t="s">
        <v>21</v>
      </c>
      <c r="P1252" s="4">
        <v>980000</v>
      </c>
      <c r="Q1252" s="3">
        <f>AVERAGE(Table1[[#This Row],[critic_score]],Table1[[#This Row],[user_score]])</f>
        <v>7.8999999999999995</v>
      </c>
      <c r="R1252" s="4">
        <f>Table1[[#This Row],[user_count]]+Table1[[#This Row],[critic_count]]</f>
        <v>80</v>
      </c>
      <c r="S1252" s="2">
        <f>100000*Table1[[#This Row],[review_count]]/Table1[[#This Row],[total sales]]</f>
        <v>8.1632653061224492</v>
      </c>
      <c r="T1252" s="2">
        <f>Table1[[#This Row],[total sales]]/(2017-Table1[[#This Row],[year_of_release]])</f>
        <v>122500</v>
      </c>
      <c r="U1252" s="9">
        <f>Table1[[#This Row],[na_sales]]/(2017-Table1[[#This Row],[year_of_release]])</f>
        <v>110000</v>
      </c>
      <c r="V1252" s="6">
        <f>Table1[[#This Row],[eu_sales]]/(2017-Table1[[#This Row],[year_of_release]])</f>
        <v>2500</v>
      </c>
      <c r="W1252" s="6">
        <f>Table1[[#This Row],[jp_sales]]/(2017-Table1[[#This Row],[year_of_release]])</f>
        <v>0</v>
      </c>
      <c r="X1252" s="6">
        <f>Table1[[#This Row],[other_sales]]/(2017-Table1[[#This Row],[year_of_release]])</f>
        <v>10000</v>
      </c>
      <c r="Y1252" s="4">
        <v>534740514</v>
      </c>
      <c r="Z1252" s="4">
        <v>441041694</v>
      </c>
      <c r="AA1252" s="4">
        <v>128047000</v>
      </c>
      <c r="AB1252" s="1">
        <f>Table1[[#This Row],[na_sales]]/Table1[[#This Row],[NA population]]</f>
        <v>1.6456579910457279E-3</v>
      </c>
      <c r="AC1252" s="1">
        <f>Table1[[#This Row],[eu_sales]]/Table1[[#This Row],[Eu population]]</f>
        <v>4.5347186608620271E-5</v>
      </c>
      <c r="AD1252" s="1">
        <f>Table1[[#This Row],[jp_sales]]/Table1[[#This Row],[Jp population]]</f>
        <v>0</v>
      </c>
    </row>
    <row r="1253" spans="1:30" x14ac:dyDescent="0.25">
      <c r="A1253" t="s">
        <v>739</v>
      </c>
      <c r="B1253" t="s">
        <v>103</v>
      </c>
      <c r="C1253">
        <v>2005</v>
      </c>
      <c r="D1253" t="s">
        <v>19</v>
      </c>
      <c r="E1253" t="s">
        <v>100</v>
      </c>
      <c r="F1253" s="4">
        <v>730000</v>
      </c>
      <c r="G1253" s="4">
        <v>210000</v>
      </c>
      <c r="H1253" s="4">
        <v>0</v>
      </c>
      <c r="I1253" s="4">
        <v>30000</v>
      </c>
      <c r="J1253">
        <v>8.6999999999999993</v>
      </c>
      <c r="K1253">
        <v>38</v>
      </c>
      <c r="L1253">
        <v>8.3000000000000007</v>
      </c>
      <c r="M1253" s="4">
        <v>27</v>
      </c>
      <c r="N1253" t="s">
        <v>101</v>
      </c>
      <c r="O1253" t="s">
        <v>21</v>
      </c>
      <c r="P1253" s="4">
        <v>970000</v>
      </c>
      <c r="Q1253" s="3">
        <f>AVERAGE(Table1[[#This Row],[critic_score]],Table1[[#This Row],[user_score]])</f>
        <v>8.5</v>
      </c>
      <c r="R1253" s="4">
        <f>Table1[[#This Row],[user_count]]+Table1[[#This Row],[critic_count]]</f>
        <v>65</v>
      </c>
      <c r="S1253" s="2">
        <f>100000*Table1[[#This Row],[review_count]]/Table1[[#This Row],[total sales]]</f>
        <v>6.7010309278350517</v>
      </c>
      <c r="T1253" s="2">
        <f>Table1[[#This Row],[total sales]]/(2017-Table1[[#This Row],[year_of_release]])</f>
        <v>80833.333333333328</v>
      </c>
      <c r="U1253" s="9">
        <f>Table1[[#This Row],[na_sales]]/(2017-Table1[[#This Row],[year_of_release]])</f>
        <v>60833.333333333336</v>
      </c>
      <c r="V1253" s="6">
        <f>Table1[[#This Row],[eu_sales]]/(2017-Table1[[#This Row],[year_of_release]])</f>
        <v>17500</v>
      </c>
      <c r="W1253" s="6">
        <f>Table1[[#This Row],[jp_sales]]/(2017-Table1[[#This Row],[year_of_release]])</f>
        <v>0</v>
      </c>
      <c r="X1253" s="6">
        <f>Table1[[#This Row],[other_sales]]/(2017-Table1[[#This Row],[year_of_release]])</f>
        <v>2500</v>
      </c>
      <c r="Y1253" s="4">
        <v>511054143</v>
      </c>
      <c r="Z1253" s="4">
        <v>435713800</v>
      </c>
      <c r="AA1253" s="4">
        <v>127773000</v>
      </c>
      <c r="AB1253" s="1">
        <f>Table1[[#This Row],[na_sales]]/Table1[[#This Row],[NA population]]</f>
        <v>1.4284200803357933E-3</v>
      </c>
      <c r="AC1253" s="1">
        <f>Table1[[#This Row],[eu_sales]]/Table1[[#This Row],[Eu population]]</f>
        <v>4.8196775039027913E-4</v>
      </c>
      <c r="AD1253" s="1">
        <f>Table1[[#This Row],[jp_sales]]/Table1[[#This Row],[Jp population]]</f>
        <v>0</v>
      </c>
    </row>
    <row r="1254" spans="1:30" x14ac:dyDescent="0.25">
      <c r="A1254" t="s">
        <v>44</v>
      </c>
      <c r="B1254" t="s">
        <v>113</v>
      </c>
      <c r="C1254">
        <v>2005</v>
      </c>
      <c r="D1254" t="s">
        <v>40</v>
      </c>
      <c r="E1254" t="s">
        <v>41</v>
      </c>
      <c r="F1254" s="4">
        <v>0</v>
      </c>
      <c r="G1254" s="4">
        <v>930000</v>
      </c>
      <c r="H1254" s="4">
        <v>0</v>
      </c>
      <c r="I1254" s="4">
        <v>40000</v>
      </c>
      <c r="J1254">
        <v>9.3000000000000007</v>
      </c>
      <c r="K1254">
        <v>47</v>
      </c>
      <c r="L1254">
        <v>8.9</v>
      </c>
      <c r="M1254" s="4">
        <v>1841</v>
      </c>
      <c r="N1254" t="s">
        <v>42</v>
      </c>
      <c r="O1254" t="s">
        <v>43</v>
      </c>
      <c r="P1254" s="4">
        <v>970000</v>
      </c>
      <c r="Q1254" s="3">
        <f>AVERAGE(Table1[[#This Row],[critic_score]],Table1[[#This Row],[user_score]])</f>
        <v>9.1000000000000014</v>
      </c>
      <c r="R1254" s="4">
        <f>Table1[[#This Row],[user_count]]+Table1[[#This Row],[critic_count]]</f>
        <v>1888</v>
      </c>
      <c r="S1254" s="2">
        <f>100000*Table1[[#This Row],[review_count]]/Table1[[#This Row],[total sales]]</f>
        <v>194.63917525773195</v>
      </c>
      <c r="T1254" s="2">
        <f>Table1[[#This Row],[total sales]]/(2017-Table1[[#This Row],[year_of_release]])</f>
        <v>80833.333333333328</v>
      </c>
      <c r="U1254" s="9">
        <f>Table1[[#This Row],[na_sales]]/(2017-Table1[[#This Row],[year_of_release]])</f>
        <v>0</v>
      </c>
      <c r="V1254" s="6">
        <f>Table1[[#This Row],[eu_sales]]/(2017-Table1[[#This Row],[year_of_release]])</f>
        <v>77500</v>
      </c>
      <c r="W1254" s="6">
        <f>Table1[[#This Row],[jp_sales]]/(2017-Table1[[#This Row],[year_of_release]])</f>
        <v>0</v>
      </c>
      <c r="X1254" s="6">
        <f>Table1[[#This Row],[other_sales]]/(2017-Table1[[#This Row],[year_of_release]])</f>
        <v>3333.3333333333335</v>
      </c>
      <c r="Y1254" s="4">
        <v>511054143</v>
      </c>
      <c r="Z1254" s="4">
        <v>435713800</v>
      </c>
      <c r="AA1254" s="4">
        <v>127773000</v>
      </c>
      <c r="AB1254" s="1">
        <f>Table1[[#This Row],[na_sales]]/Table1[[#This Row],[NA population]]</f>
        <v>0</v>
      </c>
      <c r="AC1254" s="1">
        <f>Table1[[#This Row],[eu_sales]]/Table1[[#This Row],[Eu population]]</f>
        <v>2.1344286088712363E-3</v>
      </c>
      <c r="AD1254" s="1">
        <f>Table1[[#This Row],[jp_sales]]/Table1[[#This Row],[Jp population]]</f>
        <v>0</v>
      </c>
    </row>
    <row r="1255" spans="1:30" x14ac:dyDescent="0.25">
      <c r="A1255" t="s">
        <v>530</v>
      </c>
      <c r="B1255" t="s">
        <v>39</v>
      </c>
      <c r="C1255">
        <v>2007</v>
      </c>
      <c r="D1255" t="s">
        <v>19</v>
      </c>
      <c r="E1255" t="s">
        <v>100</v>
      </c>
      <c r="F1255" s="4">
        <v>890000</v>
      </c>
      <c r="G1255" s="4">
        <v>0</v>
      </c>
      <c r="H1255" s="4">
        <v>0</v>
      </c>
      <c r="I1255" s="4">
        <v>80000</v>
      </c>
      <c r="J1255">
        <v>8.1</v>
      </c>
      <c r="K1255">
        <v>31</v>
      </c>
      <c r="L1255">
        <v>5.3</v>
      </c>
      <c r="M1255" s="4">
        <v>33</v>
      </c>
      <c r="N1255" t="s">
        <v>246</v>
      </c>
      <c r="O1255" t="s">
        <v>21</v>
      </c>
      <c r="P1255" s="4">
        <v>970000</v>
      </c>
      <c r="Q1255" s="3">
        <f>AVERAGE(Table1[[#This Row],[critic_score]],Table1[[#This Row],[user_score]])</f>
        <v>6.6999999999999993</v>
      </c>
      <c r="R1255" s="4">
        <f>Table1[[#This Row],[user_count]]+Table1[[#This Row],[critic_count]]</f>
        <v>64</v>
      </c>
      <c r="S1255" s="2">
        <f>100000*Table1[[#This Row],[review_count]]/Table1[[#This Row],[total sales]]</f>
        <v>6.5979381443298966</v>
      </c>
      <c r="T1255" s="2">
        <f>Table1[[#This Row],[total sales]]/(2017-Table1[[#This Row],[year_of_release]])</f>
        <v>97000</v>
      </c>
      <c r="U1255" s="9">
        <f>Table1[[#This Row],[na_sales]]/(2017-Table1[[#This Row],[year_of_release]])</f>
        <v>89000</v>
      </c>
      <c r="V1255" s="6">
        <f>Table1[[#This Row],[eu_sales]]/(2017-Table1[[#This Row],[year_of_release]])</f>
        <v>0</v>
      </c>
      <c r="W1255" s="6">
        <f>Table1[[#This Row],[jp_sales]]/(2017-Table1[[#This Row],[year_of_release]])</f>
        <v>0</v>
      </c>
      <c r="X1255" s="6">
        <f>Table1[[#This Row],[other_sales]]/(2017-Table1[[#This Row],[year_of_release]])</f>
        <v>8000</v>
      </c>
      <c r="Y1255" s="4">
        <v>522751172</v>
      </c>
      <c r="Z1255" s="4">
        <v>438594184</v>
      </c>
      <c r="AA1255" s="4">
        <v>128001000</v>
      </c>
      <c r="AB1255" s="1">
        <f>Table1[[#This Row],[na_sales]]/Table1[[#This Row],[NA population]]</f>
        <v>1.7025308553492828E-3</v>
      </c>
      <c r="AC1255" s="1">
        <f>Table1[[#This Row],[eu_sales]]/Table1[[#This Row],[Eu population]]</f>
        <v>0</v>
      </c>
      <c r="AD1255" s="1">
        <f>Table1[[#This Row],[jp_sales]]/Table1[[#This Row],[Jp population]]</f>
        <v>0</v>
      </c>
    </row>
    <row r="1256" spans="1:30" x14ac:dyDescent="0.25">
      <c r="A1256" t="s">
        <v>1358</v>
      </c>
      <c r="B1256" t="s">
        <v>159</v>
      </c>
      <c r="C1256">
        <v>2003</v>
      </c>
      <c r="D1256" t="s">
        <v>225</v>
      </c>
      <c r="E1256" t="s">
        <v>20</v>
      </c>
      <c r="F1256" s="4">
        <v>490000</v>
      </c>
      <c r="G1256" s="4">
        <v>180000</v>
      </c>
      <c r="H1256" s="4">
        <v>290000</v>
      </c>
      <c r="I1256" s="4">
        <v>10000</v>
      </c>
      <c r="J1256">
        <v>8.8000000000000007</v>
      </c>
      <c r="K1256">
        <v>31</v>
      </c>
      <c r="L1256">
        <v>9.1999999999999993</v>
      </c>
      <c r="M1256" s="4">
        <v>144</v>
      </c>
      <c r="N1256" t="s">
        <v>202</v>
      </c>
      <c r="O1256" t="s">
        <v>21</v>
      </c>
      <c r="P1256" s="4">
        <v>970000</v>
      </c>
      <c r="Q1256" s="3">
        <f>AVERAGE(Table1[[#This Row],[critic_score]],Table1[[#This Row],[user_score]])</f>
        <v>9</v>
      </c>
      <c r="R1256" s="4">
        <f>Table1[[#This Row],[user_count]]+Table1[[#This Row],[critic_count]]</f>
        <v>175</v>
      </c>
      <c r="S1256" s="2">
        <f>100000*Table1[[#This Row],[review_count]]/Table1[[#This Row],[total sales]]</f>
        <v>18.041237113402062</v>
      </c>
      <c r="T1256" s="2">
        <f>Table1[[#This Row],[total sales]]/(2017-Table1[[#This Row],[year_of_release]])</f>
        <v>69285.71428571429</v>
      </c>
      <c r="U1256" s="9">
        <f>Table1[[#This Row],[na_sales]]/(2017-Table1[[#This Row],[year_of_release]])</f>
        <v>35000</v>
      </c>
      <c r="V1256" s="6">
        <f>Table1[[#This Row],[eu_sales]]/(2017-Table1[[#This Row],[year_of_release]])</f>
        <v>12857.142857142857</v>
      </c>
      <c r="W1256" s="6">
        <f>Table1[[#This Row],[jp_sales]]/(2017-Table1[[#This Row],[year_of_release]])</f>
        <v>20714.285714285714</v>
      </c>
      <c r="X1256" s="6">
        <f>Table1[[#This Row],[other_sales]]/(2017-Table1[[#This Row],[year_of_release]])</f>
        <v>714.28571428571433</v>
      </c>
      <c r="Y1256" s="4">
        <v>500125528</v>
      </c>
      <c r="Z1256" s="4">
        <v>432552540</v>
      </c>
      <c r="AA1256" s="4">
        <v>127718000</v>
      </c>
      <c r="AB1256" s="1">
        <f>Table1[[#This Row],[na_sales]]/Table1[[#This Row],[NA population]]</f>
        <v>9.7975402687302941E-4</v>
      </c>
      <c r="AC1256" s="1">
        <f>Table1[[#This Row],[eu_sales]]/Table1[[#This Row],[Eu population]]</f>
        <v>4.1613441918523933E-4</v>
      </c>
      <c r="AD1256" s="1">
        <f>Table1[[#This Row],[jp_sales]]/Table1[[#This Row],[Jp population]]</f>
        <v>2.2706274761584116E-3</v>
      </c>
    </row>
    <row r="1257" spans="1:30" x14ac:dyDescent="0.25">
      <c r="A1257" t="s">
        <v>1359</v>
      </c>
      <c r="B1257" t="s">
        <v>34</v>
      </c>
      <c r="C1257">
        <v>2009</v>
      </c>
      <c r="D1257" t="s">
        <v>40</v>
      </c>
      <c r="E1257" t="s">
        <v>100</v>
      </c>
      <c r="F1257" s="4">
        <v>620000</v>
      </c>
      <c r="G1257" s="4">
        <v>260000</v>
      </c>
      <c r="H1257" s="4">
        <v>0</v>
      </c>
      <c r="I1257" s="4">
        <v>90000</v>
      </c>
      <c r="J1257">
        <v>8.1999999999999993</v>
      </c>
      <c r="K1257">
        <v>88</v>
      </c>
      <c r="L1257">
        <v>8</v>
      </c>
      <c r="M1257" s="4">
        <v>268</v>
      </c>
      <c r="N1257" t="s">
        <v>1360</v>
      </c>
      <c r="O1257" t="s">
        <v>43</v>
      </c>
      <c r="P1257" s="4">
        <v>970000</v>
      </c>
      <c r="Q1257" s="3">
        <f>AVERAGE(Table1[[#This Row],[critic_score]],Table1[[#This Row],[user_score]])</f>
        <v>8.1</v>
      </c>
      <c r="R1257" s="4">
        <f>Table1[[#This Row],[user_count]]+Table1[[#This Row],[critic_count]]</f>
        <v>356</v>
      </c>
      <c r="S1257" s="2">
        <f>100000*Table1[[#This Row],[review_count]]/Table1[[#This Row],[total sales]]</f>
        <v>36.701030927835049</v>
      </c>
      <c r="T1257" s="2">
        <f>Table1[[#This Row],[total sales]]/(2017-Table1[[#This Row],[year_of_release]])</f>
        <v>121250</v>
      </c>
      <c r="U1257" s="9">
        <f>Table1[[#This Row],[na_sales]]/(2017-Table1[[#This Row],[year_of_release]])</f>
        <v>77500</v>
      </c>
      <c r="V1257" s="6">
        <f>Table1[[#This Row],[eu_sales]]/(2017-Table1[[#This Row],[year_of_release]])</f>
        <v>32500</v>
      </c>
      <c r="W1257" s="6">
        <f>Table1[[#This Row],[jp_sales]]/(2017-Table1[[#This Row],[year_of_release]])</f>
        <v>0</v>
      </c>
      <c r="X1257" s="6">
        <f>Table1[[#This Row],[other_sales]]/(2017-Table1[[#This Row],[year_of_release]])</f>
        <v>11250</v>
      </c>
      <c r="Y1257" s="4">
        <v>534740514</v>
      </c>
      <c r="Z1257" s="4">
        <v>441041694</v>
      </c>
      <c r="AA1257" s="4">
        <v>128047000</v>
      </c>
      <c r="AB1257" s="1">
        <f>Table1[[#This Row],[na_sales]]/Table1[[#This Row],[NA population]]</f>
        <v>1.159440857327672E-3</v>
      </c>
      <c r="AC1257" s="1">
        <f>Table1[[#This Row],[eu_sales]]/Table1[[#This Row],[Eu population]]</f>
        <v>5.8951342591206349E-4</v>
      </c>
      <c r="AD1257" s="1">
        <f>Table1[[#This Row],[jp_sales]]/Table1[[#This Row],[Jp population]]</f>
        <v>0</v>
      </c>
    </row>
    <row r="1258" spans="1:30" x14ac:dyDescent="0.25">
      <c r="A1258" t="s">
        <v>944</v>
      </c>
      <c r="B1258" t="s">
        <v>39</v>
      </c>
      <c r="C1258">
        <v>2013</v>
      </c>
      <c r="D1258" t="s">
        <v>40</v>
      </c>
      <c r="E1258" t="s">
        <v>431</v>
      </c>
      <c r="F1258" s="4">
        <v>490000</v>
      </c>
      <c r="G1258" s="4">
        <v>320000</v>
      </c>
      <c r="H1258" s="4">
        <v>0</v>
      </c>
      <c r="I1258" s="4">
        <v>160000</v>
      </c>
      <c r="J1258">
        <v>7.5</v>
      </c>
      <c r="K1258">
        <v>21</v>
      </c>
      <c r="L1258">
        <v>5.9</v>
      </c>
      <c r="M1258" s="4">
        <v>47</v>
      </c>
      <c r="N1258" t="s">
        <v>945</v>
      </c>
      <c r="O1258" t="s">
        <v>84</v>
      </c>
      <c r="P1258" s="4">
        <v>970000</v>
      </c>
      <c r="Q1258" s="3">
        <f>AVERAGE(Table1[[#This Row],[critic_score]],Table1[[#This Row],[user_score]])</f>
        <v>6.7</v>
      </c>
      <c r="R1258" s="4">
        <f>Table1[[#This Row],[user_count]]+Table1[[#This Row],[critic_count]]</f>
        <v>68</v>
      </c>
      <c r="S1258" s="2">
        <f>100000*Table1[[#This Row],[review_count]]/Table1[[#This Row],[total sales]]</f>
        <v>7.0103092783505154</v>
      </c>
      <c r="T1258" s="2">
        <f>Table1[[#This Row],[total sales]]/(2017-Table1[[#This Row],[year_of_release]])</f>
        <v>242500</v>
      </c>
      <c r="U1258" s="9">
        <f>Table1[[#This Row],[na_sales]]/(2017-Table1[[#This Row],[year_of_release]])</f>
        <v>122500</v>
      </c>
      <c r="V1258" s="6">
        <f>Table1[[#This Row],[eu_sales]]/(2017-Table1[[#This Row],[year_of_release]])</f>
        <v>80000</v>
      </c>
      <c r="W1258" s="6">
        <f>Table1[[#This Row],[jp_sales]]/(2017-Table1[[#This Row],[year_of_release]])</f>
        <v>0</v>
      </c>
      <c r="X1258" s="6">
        <f>Table1[[#This Row],[other_sales]]/(2017-Table1[[#This Row],[year_of_release]])</f>
        <v>40000</v>
      </c>
      <c r="Y1258" s="4">
        <v>556861736</v>
      </c>
      <c r="Z1258" s="4">
        <v>442492884</v>
      </c>
      <c r="AA1258" s="4">
        <v>127445000</v>
      </c>
      <c r="AB1258" s="1">
        <f>Table1[[#This Row],[na_sales]]/Table1[[#This Row],[NA population]]</f>
        <v>8.7993117199921958E-4</v>
      </c>
      <c r="AC1258" s="1">
        <f>Table1[[#This Row],[eu_sales]]/Table1[[#This Row],[Eu population]]</f>
        <v>7.2317547145006741E-4</v>
      </c>
      <c r="AD1258" s="1">
        <f>Table1[[#This Row],[jp_sales]]/Table1[[#This Row],[Jp population]]</f>
        <v>0</v>
      </c>
    </row>
    <row r="1259" spans="1:30" x14ac:dyDescent="0.25">
      <c r="A1259" t="s">
        <v>216</v>
      </c>
      <c r="B1259" t="s">
        <v>45</v>
      </c>
      <c r="C1259">
        <v>2007</v>
      </c>
      <c r="D1259" t="s">
        <v>40</v>
      </c>
      <c r="E1259" t="s">
        <v>41</v>
      </c>
      <c r="F1259" s="4">
        <v>780000</v>
      </c>
      <c r="G1259" s="4">
        <v>30000</v>
      </c>
      <c r="H1259" s="4">
        <v>30000</v>
      </c>
      <c r="I1259" s="4">
        <v>130000</v>
      </c>
      <c r="J1259">
        <v>7.5</v>
      </c>
      <c r="K1259">
        <v>37</v>
      </c>
      <c r="L1259">
        <v>7.9</v>
      </c>
      <c r="M1259" s="4">
        <v>67</v>
      </c>
      <c r="N1259" t="s">
        <v>119</v>
      </c>
      <c r="O1259" t="s">
        <v>43</v>
      </c>
      <c r="P1259" s="4">
        <v>970000</v>
      </c>
      <c r="Q1259" s="3">
        <f>AVERAGE(Table1[[#This Row],[critic_score]],Table1[[#This Row],[user_score]])</f>
        <v>7.7</v>
      </c>
      <c r="R1259" s="4">
        <f>Table1[[#This Row],[user_count]]+Table1[[#This Row],[critic_count]]</f>
        <v>104</v>
      </c>
      <c r="S1259" s="2">
        <f>100000*Table1[[#This Row],[review_count]]/Table1[[#This Row],[total sales]]</f>
        <v>10.721649484536082</v>
      </c>
      <c r="T1259" s="2">
        <f>Table1[[#This Row],[total sales]]/(2017-Table1[[#This Row],[year_of_release]])</f>
        <v>97000</v>
      </c>
      <c r="U1259" s="9">
        <f>Table1[[#This Row],[na_sales]]/(2017-Table1[[#This Row],[year_of_release]])</f>
        <v>78000</v>
      </c>
      <c r="V1259" s="6">
        <f>Table1[[#This Row],[eu_sales]]/(2017-Table1[[#This Row],[year_of_release]])</f>
        <v>3000</v>
      </c>
      <c r="W1259" s="6">
        <f>Table1[[#This Row],[jp_sales]]/(2017-Table1[[#This Row],[year_of_release]])</f>
        <v>3000</v>
      </c>
      <c r="X1259" s="6">
        <f>Table1[[#This Row],[other_sales]]/(2017-Table1[[#This Row],[year_of_release]])</f>
        <v>13000</v>
      </c>
      <c r="Y1259" s="4">
        <v>522751172</v>
      </c>
      <c r="Z1259" s="4">
        <v>438594184</v>
      </c>
      <c r="AA1259" s="4">
        <v>128001000</v>
      </c>
      <c r="AB1259" s="1">
        <f>Table1[[#This Row],[na_sales]]/Table1[[#This Row],[NA population]]</f>
        <v>1.4921056934521803E-3</v>
      </c>
      <c r="AC1259" s="1">
        <f>Table1[[#This Row],[eu_sales]]/Table1[[#This Row],[Eu population]]</f>
        <v>6.8400359818724819E-5</v>
      </c>
      <c r="AD1259" s="1">
        <f>Table1[[#This Row],[jp_sales]]/Table1[[#This Row],[Jp population]]</f>
        <v>2.343731689596175E-4</v>
      </c>
    </row>
    <row r="1260" spans="1:30" x14ac:dyDescent="0.25">
      <c r="A1260" t="s">
        <v>327</v>
      </c>
      <c r="B1260" t="s">
        <v>103</v>
      </c>
      <c r="C1260">
        <v>2004</v>
      </c>
      <c r="D1260" t="s">
        <v>19</v>
      </c>
      <c r="E1260" t="s">
        <v>100</v>
      </c>
      <c r="F1260" s="4">
        <v>330000</v>
      </c>
      <c r="G1260" s="4">
        <v>600000</v>
      </c>
      <c r="H1260" s="4">
        <v>0</v>
      </c>
      <c r="I1260" s="4">
        <v>40000</v>
      </c>
      <c r="J1260">
        <v>8.1</v>
      </c>
      <c r="K1260">
        <v>34</v>
      </c>
      <c r="L1260">
        <v>8.6999999999999993</v>
      </c>
      <c r="M1260" s="4">
        <v>23</v>
      </c>
      <c r="N1260" t="s">
        <v>141</v>
      </c>
      <c r="O1260" t="s">
        <v>21</v>
      </c>
      <c r="P1260" s="4">
        <v>970000</v>
      </c>
      <c r="Q1260" s="3">
        <f>AVERAGE(Table1[[#This Row],[critic_score]],Table1[[#This Row],[user_score]])</f>
        <v>8.3999999999999986</v>
      </c>
      <c r="R1260" s="4">
        <f>Table1[[#This Row],[user_count]]+Table1[[#This Row],[critic_count]]</f>
        <v>57</v>
      </c>
      <c r="S1260" s="2">
        <f>100000*Table1[[#This Row],[review_count]]/Table1[[#This Row],[total sales]]</f>
        <v>5.8762886597938149</v>
      </c>
      <c r="T1260" s="2">
        <f>Table1[[#This Row],[total sales]]/(2017-Table1[[#This Row],[year_of_release]])</f>
        <v>74615.38461538461</v>
      </c>
      <c r="U1260" s="9">
        <f>Table1[[#This Row],[na_sales]]/(2017-Table1[[#This Row],[year_of_release]])</f>
        <v>25384.615384615383</v>
      </c>
      <c r="V1260" s="6">
        <f>Table1[[#This Row],[eu_sales]]/(2017-Table1[[#This Row],[year_of_release]])</f>
        <v>46153.846153846156</v>
      </c>
      <c r="W1260" s="6">
        <f>Table1[[#This Row],[jp_sales]]/(2017-Table1[[#This Row],[year_of_release]])</f>
        <v>0</v>
      </c>
      <c r="X1260" s="6">
        <f>Table1[[#This Row],[other_sales]]/(2017-Table1[[#This Row],[year_of_release]])</f>
        <v>3076.9230769230771</v>
      </c>
      <c r="Y1260" s="4">
        <v>505524224</v>
      </c>
      <c r="Z1260" s="4">
        <v>434174638</v>
      </c>
      <c r="AA1260" s="4">
        <v>127761000</v>
      </c>
      <c r="AB1260" s="1">
        <f>Table1[[#This Row],[na_sales]]/Table1[[#This Row],[NA population]]</f>
        <v>6.5278770894270732E-4</v>
      </c>
      <c r="AC1260" s="1">
        <f>Table1[[#This Row],[eu_sales]]/Table1[[#This Row],[Eu population]]</f>
        <v>1.3819324011274928E-3</v>
      </c>
      <c r="AD1260" s="1">
        <f>Table1[[#This Row],[jp_sales]]/Table1[[#This Row],[Jp population]]</f>
        <v>0</v>
      </c>
    </row>
    <row r="1261" spans="1:30" x14ac:dyDescent="0.25">
      <c r="A1261" t="s">
        <v>1362</v>
      </c>
      <c r="B1261" t="s">
        <v>18</v>
      </c>
      <c r="C1261">
        <v>2009</v>
      </c>
      <c r="D1261" t="s">
        <v>29</v>
      </c>
      <c r="E1261" t="s">
        <v>55</v>
      </c>
      <c r="F1261" s="4">
        <v>590000</v>
      </c>
      <c r="G1261" s="4">
        <v>290000</v>
      </c>
      <c r="H1261" s="4">
        <v>0</v>
      </c>
      <c r="I1261" s="4">
        <v>90000</v>
      </c>
      <c r="J1261">
        <v>7.9</v>
      </c>
      <c r="K1261">
        <v>20</v>
      </c>
      <c r="L1261">
        <v>6.6</v>
      </c>
      <c r="M1261" s="4">
        <v>15</v>
      </c>
      <c r="N1261" t="s">
        <v>241</v>
      </c>
      <c r="O1261" t="s">
        <v>84</v>
      </c>
      <c r="P1261" s="4">
        <v>970000</v>
      </c>
      <c r="Q1261" s="3">
        <f>AVERAGE(Table1[[#This Row],[critic_score]],Table1[[#This Row],[user_score]])</f>
        <v>7.25</v>
      </c>
      <c r="R1261" s="4">
        <f>Table1[[#This Row],[user_count]]+Table1[[#This Row],[critic_count]]</f>
        <v>35</v>
      </c>
      <c r="S1261" s="2">
        <f>100000*Table1[[#This Row],[review_count]]/Table1[[#This Row],[total sales]]</f>
        <v>3.6082474226804124</v>
      </c>
      <c r="T1261" s="2">
        <f>Table1[[#This Row],[total sales]]/(2017-Table1[[#This Row],[year_of_release]])</f>
        <v>121250</v>
      </c>
      <c r="U1261" s="9">
        <f>Table1[[#This Row],[na_sales]]/(2017-Table1[[#This Row],[year_of_release]])</f>
        <v>73750</v>
      </c>
      <c r="V1261" s="6">
        <f>Table1[[#This Row],[eu_sales]]/(2017-Table1[[#This Row],[year_of_release]])</f>
        <v>36250</v>
      </c>
      <c r="W1261" s="6">
        <f>Table1[[#This Row],[jp_sales]]/(2017-Table1[[#This Row],[year_of_release]])</f>
        <v>0</v>
      </c>
      <c r="X1261" s="6">
        <f>Table1[[#This Row],[other_sales]]/(2017-Table1[[#This Row],[year_of_release]])</f>
        <v>11250</v>
      </c>
      <c r="Y1261" s="4">
        <v>534740514</v>
      </c>
      <c r="Z1261" s="4">
        <v>441041694</v>
      </c>
      <c r="AA1261" s="4">
        <v>128047000</v>
      </c>
      <c r="AB1261" s="1">
        <f>Table1[[#This Row],[na_sales]]/Table1[[#This Row],[NA population]]</f>
        <v>1.1033388803602039E-3</v>
      </c>
      <c r="AC1261" s="1">
        <f>Table1[[#This Row],[eu_sales]]/Table1[[#This Row],[Eu population]]</f>
        <v>6.5753420582499397E-4</v>
      </c>
      <c r="AD1261" s="1">
        <f>Table1[[#This Row],[jp_sales]]/Table1[[#This Row],[Jp population]]</f>
        <v>0</v>
      </c>
    </row>
    <row r="1262" spans="1:30" x14ac:dyDescent="0.25">
      <c r="A1262" t="s">
        <v>482</v>
      </c>
      <c r="B1262" t="s">
        <v>34</v>
      </c>
      <c r="C1262">
        <v>2011</v>
      </c>
      <c r="D1262" t="s">
        <v>40</v>
      </c>
      <c r="E1262" t="s">
        <v>55</v>
      </c>
      <c r="F1262" s="4">
        <v>530000</v>
      </c>
      <c r="G1262" s="4">
        <v>340000</v>
      </c>
      <c r="H1262" s="4">
        <v>0</v>
      </c>
      <c r="I1262" s="4">
        <v>100000</v>
      </c>
      <c r="J1262">
        <v>7.8</v>
      </c>
      <c r="K1262">
        <v>35</v>
      </c>
      <c r="L1262">
        <v>5.2</v>
      </c>
      <c r="M1262" s="4">
        <v>53</v>
      </c>
      <c r="N1262" t="s">
        <v>483</v>
      </c>
      <c r="O1262" t="s">
        <v>84</v>
      </c>
      <c r="P1262" s="4">
        <v>970000</v>
      </c>
      <c r="Q1262" s="3">
        <f>AVERAGE(Table1[[#This Row],[critic_score]],Table1[[#This Row],[user_score]])</f>
        <v>6.5</v>
      </c>
      <c r="R1262" s="4">
        <f>Table1[[#This Row],[user_count]]+Table1[[#This Row],[critic_count]]</f>
        <v>88</v>
      </c>
      <c r="S1262" s="2">
        <f>100000*Table1[[#This Row],[review_count]]/Table1[[#This Row],[total sales]]</f>
        <v>9.072164948453608</v>
      </c>
      <c r="T1262" s="2">
        <f>Table1[[#This Row],[total sales]]/(2017-Table1[[#This Row],[year_of_release]])</f>
        <v>161666.66666666666</v>
      </c>
      <c r="U1262" s="9">
        <f>Table1[[#This Row],[na_sales]]/(2017-Table1[[#This Row],[year_of_release]])</f>
        <v>88333.333333333328</v>
      </c>
      <c r="V1262" s="6">
        <f>Table1[[#This Row],[eu_sales]]/(2017-Table1[[#This Row],[year_of_release]])</f>
        <v>56666.666666666664</v>
      </c>
      <c r="W1262" s="6">
        <f>Table1[[#This Row],[jp_sales]]/(2017-Table1[[#This Row],[year_of_release]])</f>
        <v>0</v>
      </c>
      <c r="X1262" s="6">
        <f>Table1[[#This Row],[other_sales]]/(2017-Table1[[#This Row],[year_of_release]])</f>
        <v>16666.666666666668</v>
      </c>
      <c r="Y1262" s="4">
        <v>545961365</v>
      </c>
      <c r="Z1262" s="4">
        <v>440756453</v>
      </c>
      <c r="AA1262" s="4">
        <v>127833000</v>
      </c>
      <c r="AB1262" s="1">
        <f>Table1[[#This Row],[na_sales]]/Table1[[#This Row],[NA population]]</f>
        <v>9.7076466207457739E-4</v>
      </c>
      <c r="AC1262" s="1">
        <f>Table1[[#This Row],[eu_sales]]/Table1[[#This Row],[Eu population]]</f>
        <v>7.7140107123967617E-4</v>
      </c>
      <c r="AD1262" s="1">
        <f>Table1[[#This Row],[jp_sales]]/Table1[[#This Row],[Jp population]]</f>
        <v>0</v>
      </c>
    </row>
    <row r="1263" spans="1:30" x14ac:dyDescent="0.25">
      <c r="A1263" t="s">
        <v>498</v>
      </c>
      <c r="B1263" t="s">
        <v>138</v>
      </c>
      <c r="C1263">
        <v>2006</v>
      </c>
      <c r="D1263" t="s">
        <v>40</v>
      </c>
      <c r="E1263" t="s">
        <v>183</v>
      </c>
      <c r="F1263" s="4">
        <v>750000</v>
      </c>
      <c r="G1263" s="4">
        <v>190000</v>
      </c>
      <c r="H1263" s="4">
        <v>0</v>
      </c>
      <c r="I1263" s="4">
        <v>30000</v>
      </c>
      <c r="J1263">
        <v>8.4</v>
      </c>
      <c r="K1263">
        <v>25</v>
      </c>
      <c r="L1263">
        <v>9.1</v>
      </c>
      <c r="M1263" s="4">
        <v>16</v>
      </c>
      <c r="N1263" t="s">
        <v>184</v>
      </c>
      <c r="O1263" t="s">
        <v>84</v>
      </c>
      <c r="P1263" s="4">
        <v>970000</v>
      </c>
      <c r="Q1263" s="3">
        <f>AVERAGE(Table1[[#This Row],[critic_score]],Table1[[#This Row],[user_score]])</f>
        <v>8.75</v>
      </c>
      <c r="R1263" s="4">
        <f>Table1[[#This Row],[user_count]]+Table1[[#This Row],[critic_count]]</f>
        <v>41</v>
      </c>
      <c r="S1263" s="2">
        <f>100000*Table1[[#This Row],[review_count]]/Table1[[#This Row],[total sales]]</f>
        <v>4.2268041237113403</v>
      </c>
      <c r="T1263" s="2">
        <f>Table1[[#This Row],[total sales]]/(2017-Table1[[#This Row],[year_of_release]])</f>
        <v>88181.818181818177</v>
      </c>
      <c r="U1263" s="9">
        <f>Table1[[#This Row],[na_sales]]/(2017-Table1[[#This Row],[year_of_release]])</f>
        <v>68181.818181818177</v>
      </c>
      <c r="V1263" s="6">
        <f>Table1[[#This Row],[eu_sales]]/(2017-Table1[[#This Row],[year_of_release]])</f>
        <v>17272.727272727272</v>
      </c>
      <c r="W1263" s="6">
        <f>Table1[[#This Row],[jp_sales]]/(2017-Table1[[#This Row],[year_of_release]])</f>
        <v>0</v>
      </c>
      <c r="X1263" s="6">
        <f>Table1[[#This Row],[other_sales]]/(2017-Table1[[#This Row],[year_of_release]])</f>
        <v>2727.2727272727275</v>
      </c>
      <c r="Y1263" s="4">
        <v>516818555</v>
      </c>
      <c r="Z1263" s="4">
        <v>437126892</v>
      </c>
      <c r="AA1263" s="4">
        <v>127854000</v>
      </c>
      <c r="AB1263" s="1">
        <f>Table1[[#This Row],[na_sales]]/Table1[[#This Row],[NA population]]</f>
        <v>1.4511862872260846E-3</v>
      </c>
      <c r="AC1263" s="1">
        <f>Table1[[#This Row],[eu_sales]]/Table1[[#This Row],[Eu population]]</f>
        <v>4.3465639720925703E-4</v>
      </c>
      <c r="AD1263" s="1">
        <f>Table1[[#This Row],[jp_sales]]/Table1[[#This Row],[Jp population]]</f>
        <v>0</v>
      </c>
    </row>
    <row r="1264" spans="1:30" x14ac:dyDescent="0.25">
      <c r="A1264" t="s">
        <v>1363</v>
      </c>
      <c r="B1264" t="s">
        <v>230</v>
      </c>
      <c r="C1264">
        <v>2000</v>
      </c>
      <c r="D1264" t="s">
        <v>54</v>
      </c>
      <c r="E1264" t="s">
        <v>100</v>
      </c>
      <c r="F1264" s="4">
        <v>540000</v>
      </c>
      <c r="G1264" s="4">
        <v>370000</v>
      </c>
      <c r="H1264" s="4">
        <v>0</v>
      </c>
      <c r="I1264" s="4">
        <v>60000</v>
      </c>
      <c r="J1264">
        <v>8.6</v>
      </c>
      <c r="K1264">
        <v>16</v>
      </c>
      <c r="L1264">
        <v>9</v>
      </c>
      <c r="M1264" s="4">
        <v>44</v>
      </c>
      <c r="N1264" t="s">
        <v>1364</v>
      </c>
      <c r="O1264" t="s">
        <v>67</v>
      </c>
      <c r="P1264" s="4">
        <v>970000</v>
      </c>
      <c r="Q1264" s="3">
        <f>AVERAGE(Table1[[#This Row],[critic_score]],Table1[[#This Row],[user_score]])</f>
        <v>8.8000000000000007</v>
      </c>
      <c r="R1264" s="4">
        <f>Table1[[#This Row],[user_count]]+Table1[[#This Row],[critic_count]]</f>
        <v>60</v>
      </c>
      <c r="S1264" s="2">
        <f>100000*Table1[[#This Row],[review_count]]/Table1[[#This Row],[total sales]]</f>
        <v>6.1855670103092786</v>
      </c>
      <c r="T1264" s="2">
        <f>Table1[[#This Row],[total sales]]/(2017-Table1[[#This Row],[year_of_release]])</f>
        <v>57058.823529411762</v>
      </c>
      <c r="U1264" s="9">
        <f>Table1[[#This Row],[na_sales]]/(2017-Table1[[#This Row],[year_of_release]])</f>
        <v>31764.705882352941</v>
      </c>
      <c r="V1264" s="6">
        <f>Table1[[#This Row],[eu_sales]]/(2017-Table1[[#This Row],[year_of_release]])</f>
        <v>21764.705882352941</v>
      </c>
      <c r="W1264" s="6">
        <f>Table1[[#This Row],[jp_sales]]/(2017-Table1[[#This Row],[year_of_release]])</f>
        <v>0</v>
      </c>
      <c r="X1264" s="6">
        <f>Table1[[#This Row],[other_sales]]/(2017-Table1[[#This Row],[year_of_release]])</f>
        <v>3529.4117647058824</v>
      </c>
      <c r="Y1264" s="4">
        <v>484244580</v>
      </c>
      <c r="Z1264" s="4">
        <v>429286318</v>
      </c>
      <c r="AA1264" s="4">
        <v>126843000</v>
      </c>
      <c r="AB1264" s="1">
        <f>Table1[[#This Row],[na_sales]]/Table1[[#This Row],[NA population]]</f>
        <v>1.115138965520275E-3</v>
      </c>
      <c r="AC1264" s="1">
        <f>Table1[[#This Row],[eu_sales]]/Table1[[#This Row],[Eu population]]</f>
        <v>8.6189562649886266E-4</v>
      </c>
      <c r="AD1264" s="1">
        <f>Table1[[#This Row],[jp_sales]]/Table1[[#This Row],[Jp population]]</f>
        <v>0</v>
      </c>
    </row>
    <row r="1265" spans="1:30" x14ac:dyDescent="0.25">
      <c r="A1265" t="s">
        <v>1366</v>
      </c>
      <c r="B1265" t="s">
        <v>71</v>
      </c>
      <c r="C1265">
        <v>2015</v>
      </c>
      <c r="D1265" t="s">
        <v>54</v>
      </c>
      <c r="E1265" t="s">
        <v>41</v>
      </c>
      <c r="F1265" s="4">
        <v>360000</v>
      </c>
      <c r="G1265" s="4">
        <v>410000</v>
      </c>
      <c r="H1265" s="4">
        <v>50000</v>
      </c>
      <c r="I1265" s="4">
        <v>150000</v>
      </c>
      <c r="J1265">
        <v>7.6</v>
      </c>
      <c r="K1265">
        <v>46</v>
      </c>
      <c r="L1265">
        <v>4.3</v>
      </c>
      <c r="M1265" s="4">
        <v>894</v>
      </c>
      <c r="N1265" t="s">
        <v>1367</v>
      </c>
      <c r="O1265" t="s">
        <v>43</v>
      </c>
      <c r="P1265" s="4">
        <v>970000</v>
      </c>
      <c r="Q1265" s="3">
        <f>AVERAGE(Table1[[#This Row],[critic_score]],Table1[[#This Row],[user_score]])</f>
        <v>5.9499999999999993</v>
      </c>
      <c r="R1265" s="4">
        <f>Table1[[#This Row],[user_count]]+Table1[[#This Row],[critic_count]]</f>
        <v>940</v>
      </c>
      <c r="S1265" s="2">
        <f>100000*Table1[[#This Row],[review_count]]/Table1[[#This Row],[total sales]]</f>
        <v>96.907216494845358</v>
      </c>
      <c r="T1265" s="2">
        <f>Table1[[#This Row],[total sales]]/(2017-Table1[[#This Row],[year_of_release]])</f>
        <v>485000</v>
      </c>
      <c r="U1265" s="9">
        <f>Table1[[#This Row],[na_sales]]/(2017-Table1[[#This Row],[year_of_release]])</f>
        <v>180000</v>
      </c>
      <c r="V1265" s="6">
        <f>Table1[[#This Row],[eu_sales]]/(2017-Table1[[#This Row],[year_of_release]])</f>
        <v>205000</v>
      </c>
      <c r="W1265" s="6">
        <f>Table1[[#This Row],[jp_sales]]/(2017-Table1[[#This Row],[year_of_release]])</f>
        <v>25000</v>
      </c>
      <c r="X1265" s="6">
        <f>Table1[[#This Row],[other_sales]]/(2017-Table1[[#This Row],[year_of_release]])</f>
        <v>75000</v>
      </c>
      <c r="Y1265" s="4">
        <v>567732286</v>
      </c>
      <c r="Z1265" s="4">
        <v>444588718</v>
      </c>
      <c r="AA1265" s="4">
        <v>127141000</v>
      </c>
      <c r="AB1265" s="1">
        <f>Table1[[#This Row],[na_sales]]/Table1[[#This Row],[NA population]]</f>
        <v>6.341016864416973E-4</v>
      </c>
      <c r="AC1265" s="1">
        <f>Table1[[#This Row],[eu_sales]]/Table1[[#This Row],[Eu population]]</f>
        <v>9.2220063937834787E-4</v>
      </c>
      <c r="AD1265" s="1">
        <f>Table1[[#This Row],[jp_sales]]/Table1[[#This Row],[Jp population]]</f>
        <v>3.9326417127441186E-4</v>
      </c>
    </row>
    <row r="1266" spans="1:30" x14ac:dyDescent="0.25">
      <c r="A1266" t="s">
        <v>1361</v>
      </c>
      <c r="B1266" t="s">
        <v>45</v>
      </c>
      <c r="C1266">
        <v>2003</v>
      </c>
      <c r="D1266" t="s">
        <v>19</v>
      </c>
      <c r="E1266" t="s">
        <v>100</v>
      </c>
      <c r="F1266" s="4">
        <v>470000</v>
      </c>
      <c r="G1266" s="4">
        <v>370000</v>
      </c>
      <c r="H1266" s="4">
        <v>0</v>
      </c>
      <c r="I1266" s="4">
        <v>120000</v>
      </c>
      <c r="J1266">
        <v>8.5</v>
      </c>
      <c r="K1266">
        <v>19</v>
      </c>
      <c r="L1266">
        <v>7.6</v>
      </c>
      <c r="M1266" s="4">
        <v>53</v>
      </c>
      <c r="N1266" t="s">
        <v>101</v>
      </c>
      <c r="O1266" t="s">
        <v>21</v>
      </c>
      <c r="P1266" s="4">
        <v>960000</v>
      </c>
      <c r="Q1266" s="3">
        <f>AVERAGE(Table1[[#This Row],[critic_score]],Table1[[#This Row],[user_score]])</f>
        <v>8.0500000000000007</v>
      </c>
      <c r="R1266" s="4">
        <f>Table1[[#This Row],[user_count]]+Table1[[#This Row],[critic_count]]</f>
        <v>72</v>
      </c>
      <c r="S1266" s="2">
        <f>100000*Table1[[#This Row],[review_count]]/Table1[[#This Row],[total sales]]</f>
        <v>7.5</v>
      </c>
      <c r="T1266" s="2">
        <f>Table1[[#This Row],[total sales]]/(2017-Table1[[#This Row],[year_of_release]])</f>
        <v>68571.428571428565</v>
      </c>
      <c r="U1266" s="9">
        <f>Table1[[#This Row],[na_sales]]/(2017-Table1[[#This Row],[year_of_release]])</f>
        <v>33571.428571428572</v>
      </c>
      <c r="V1266" s="6">
        <f>Table1[[#This Row],[eu_sales]]/(2017-Table1[[#This Row],[year_of_release]])</f>
        <v>26428.571428571428</v>
      </c>
      <c r="W1266" s="6">
        <f>Table1[[#This Row],[jp_sales]]/(2017-Table1[[#This Row],[year_of_release]])</f>
        <v>0</v>
      </c>
      <c r="X1266" s="6">
        <f>Table1[[#This Row],[other_sales]]/(2017-Table1[[#This Row],[year_of_release]])</f>
        <v>8571.4285714285706</v>
      </c>
      <c r="Y1266" s="4">
        <v>500125528</v>
      </c>
      <c r="Z1266" s="4">
        <v>432552540</v>
      </c>
      <c r="AA1266" s="4">
        <v>127718000</v>
      </c>
      <c r="AB1266" s="1">
        <f>Table1[[#This Row],[na_sales]]/Table1[[#This Row],[NA population]]</f>
        <v>9.3976406659249752E-4</v>
      </c>
      <c r="AC1266" s="1">
        <f>Table1[[#This Row],[eu_sales]]/Table1[[#This Row],[Eu population]]</f>
        <v>8.553874172141031E-4</v>
      </c>
      <c r="AD1266" s="1">
        <f>Table1[[#This Row],[jp_sales]]/Table1[[#This Row],[Jp population]]</f>
        <v>0</v>
      </c>
    </row>
    <row r="1267" spans="1:30" x14ac:dyDescent="0.25">
      <c r="A1267" t="s">
        <v>421</v>
      </c>
      <c r="B1267" t="s">
        <v>113</v>
      </c>
      <c r="C1267">
        <v>2012</v>
      </c>
      <c r="D1267" t="s">
        <v>96</v>
      </c>
      <c r="E1267" t="s">
        <v>100</v>
      </c>
      <c r="F1267" s="4">
        <v>400000</v>
      </c>
      <c r="G1267" s="4">
        <v>440000</v>
      </c>
      <c r="H1267" s="4">
        <v>0</v>
      </c>
      <c r="I1267" s="4">
        <v>120000</v>
      </c>
      <c r="J1267">
        <v>8.9</v>
      </c>
      <c r="K1267">
        <v>23</v>
      </c>
      <c r="L1267">
        <v>5.5</v>
      </c>
      <c r="M1267" s="4">
        <v>5926</v>
      </c>
      <c r="N1267" t="s">
        <v>412</v>
      </c>
      <c r="O1267" t="s">
        <v>43</v>
      </c>
      <c r="P1267" s="4">
        <v>960000</v>
      </c>
      <c r="Q1267" s="3">
        <f>AVERAGE(Table1[[#This Row],[critic_score]],Table1[[#This Row],[user_score]])</f>
        <v>7.2</v>
      </c>
      <c r="R1267" s="4">
        <f>Table1[[#This Row],[user_count]]+Table1[[#This Row],[critic_count]]</f>
        <v>5949</v>
      </c>
      <c r="S1267" s="2">
        <f>100000*Table1[[#This Row],[review_count]]/Table1[[#This Row],[total sales]]</f>
        <v>619.6875</v>
      </c>
      <c r="T1267" s="2">
        <f>Table1[[#This Row],[total sales]]/(2017-Table1[[#This Row],[year_of_release]])</f>
        <v>192000</v>
      </c>
      <c r="U1267" s="9">
        <f>Table1[[#This Row],[na_sales]]/(2017-Table1[[#This Row],[year_of_release]])</f>
        <v>80000</v>
      </c>
      <c r="V1267" s="6">
        <f>Table1[[#This Row],[eu_sales]]/(2017-Table1[[#This Row],[year_of_release]])</f>
        <v>88000</v>
      </c>
      <c r="W1267" s="6">
        <f>Table1[[#This Row],[jp_sales]]/(2017-Table1[[#This Row],[year_of_release]])</f>
        <v>0</v>
      </c>
      <c r="X1267" s="6">
        <f>Table1[[#This Row],[other_sales]]/(2017-Table1[[#This Row],[year_of_release]])</f>
        <v>24000</v>
      </c>
      <c r="Y1267" s="4">
        <v>551484507</v>
      </c>
      <c r="Z1267" s="4">
        <v>441417242</v>
      </c>
      <c r="AA1267" s="4">
        <v>127629000</v>
      </c>
      <c r="AB1267" s="1">
        <f>Table1[[#This Row],[na_sales]]/Table1[[#This Row],[NA population]]</f>
        <v>7.2531502684625734E-4</v>
      </c>
      <c r="AC1267" s="1">
        <f>Table1[[#This Row],[eu_sales]]/Table1[[#This Row],[Eu population]]</f>
        <v>9.9678933701461531E-4</v>
      </c>
      <c r="AD1267" s="1">
        <f>Table1[[#This Row],[jp_sales]]/Table1[[#This Row],[Jp population]]</f>
        <v>0</v>
      </c>
    </row>
    <row r="1268" spans="1:30" x14ac:dyDescent="0.25">
      <c r="A1268" t="s">
        <v>1125</v>
      </c>
      <c r="B1268" t="s">
        <v>26</v>
      </c>
      <c r="C1268">
        <v>2006</v>
      </c>
      <c r="D1268" t="s">
        <v>23</v>
      </c>
      <c r="E1268" t="s">
        <v>425</v>
      </c>
      <c r="F1268" s="4">
        <v>850000</v>
      </c>
      <c r="G1268" s="4">
        <v>40000</v>
      </c>
      <c r="H1268" s="4">
        <v>0</v>
      </c>
      <c r="I1268" s="4">
        <v>70000</v>
      </c>
      <c r="J1268">
        <v>5.4</v>
      </c>
      <c r="K1268">
        <v>17</v>
      </c>
      <c r="L1268">
        <v>2.1</v>
      </c>
      <c r="M1268" s="4">
        <v>11</v>
      </c>
      <c r="N1268" t="s">
        <v>1190</v>
      </c>
      <c r="O1268" t="s">
        <v>21</v>
      </c>
      <c r="P1268" s="4">
        <v>960000</v>
      </c>
      <c r="Q1268" s="3">
        <f>AVERAGE(Table1[[#This Row],[critic_score]],Table1[[#This Row],[user_score]])</f>
        <v>3.75</v>
      </c>
      <c r="R1268" s="4">
        <f>Table1[[#This Row],[user_count]]+Table1[[#This Row],[critic_count]]</f>
        <v>28</v>
      </c>
      <c r="S1268" s="2">
        <f>100000*Table1[[#This Row],[review_count]]/Table1[[#This Row],[total sales]]</f>
        <v>2.9166666666666665</v>
      </c>
      <c r="T1268" s="2">
        <f>Table1[[#This Row],[total sales]]/(2017-Table1[[#This Row],[year_of_release]])</f>
        <v>87272.727272727279</v>
      </c>
      <c r="U1268" s="9">
        <f>Table1[[#This Row],[na_sales]]/(2017-Table1[[#This Row],[year_of_release]])</f>
        <v>77272.727272727279</v>
      </c>
      <c r="V1268" s="6">
        <f>Table1[[#This Row],[eu_sales]]/(2017-Table1[[#This Row],[year_of_release]])</f>
        <v>3636.3636363636365</v>
      </c>
      <c r="W1268" s="6">
        <f>Table1[[#This Row],[jp_sales]]/(2017-Table1[[#This Row],[year_of_release]])</f>
        <v>0</v>
      </c>
      <c r="X1268" s="6">
        <f>Table1[[#This Row],[other_sales]]/(2017-Table1[[#This Row],[year_of_release]])</f>
        <v>6363.636363636364</v>
      </c>
      <c r="Y1268" s="4">
        <v>516818555</v>
      </c>
      <c r="Z1268" s="4">
        <v>437126892</v>
      </c>
      <c r="AA1268" s="4">
        <v>127854000</v>
      </c>
      <c r="AB1268" s="1">
        <f>Table1[[#This Row],[na_sales]]/Table1[[#This Row],[NA population]]</f>
        <v>1.6446777921895626E-3</v>
      </c>
      <c r="AC1268" s="1">
        <f>Table1[[#This Row],[eu_sales]]/Table1[[#This Row],[Eu population]]</f>
        <v>9.1506609938790949E-5</v>
      </c>
      <c r="AD1268" s="1">
        <f>Table1[[#This Row],[jp_sales]]/Table1[[#This Row],[Jp population]]</f>
        <v>0</v>
      </c>
    </row>
    <row r="1269" spans="1:30" x14ac:dyDescent="0.25">
      <c r="A1269" t="s">
        <v>1365</v>
      </c>
      <c r="B1269" t="s">
        <v>45</v>
      </c>
      <c r="C1269">
        <v>2002</v>
      </c>
      <c r="D1269" t="s">
        <v>96</v>
      </c>
      <c r="E1269" t="s">
        <v>51</v>
      </c>
      <c r="F1269" s="4">
        <v>380000</v>
      </c>
      <c r="G1269" s="4">
        <v>250000</v>
      </c>
      <c r="H1269" s="4">
        <v>260000</v>
      </c>
      <c r="I1269" s="4">
        <v>70000</v>
      </c>
      <c r="J1269">
        <v>8.6999999999999993</v>
      </c>
      <c r="K1269">
        <v>41</v>
      </c>
      <c r="L1269">
        <v>9.1</v>
      </c>
      <c r="M1269" s="4">
        <v>174</v>
      </c>
      <c r="N1269" t="s">
        <v>180</v>
      </c>
      <c r="O1269" t="s">
        <v>67</v>
      </c>
      <c r="P1269" s="4">
        <v>960000</v>
      </c>
      <c r="Q1269" s="3">
        <f>AVERAGE(Table1[[#This Row],[critic_score]],Table1[[#This Row],[user_score]])</f>
        <v>8.8999999999999986</v>
      </c>
      <c r="R1269" s="4">
        <f>Table1[[#This Row],[user_count]]+Table1[[#This Row],[critic_count]]</f>
        <v>215</v>
      </c>
      <c r="S1269" s="2">
        <f>100000*Table1[[#This Row],[review_count]]/Table1[[#This Row],[total sales]]</f>
        <v>22.395833333333332</v>
      </c>
      <c r="T1269" s="2">
        <f>Table1[[#This Row],[total sales]]/(2017-Table1[[#This Row],[year_of_release]])</f>
        <v>64000</v>
      </c>
      <c r="U1269" s="9">
        <f>Table1[[#This Row],[na_sales]]/(2017-Table1[[#This Row],[year_of_release]])</f>
        <v>25333.333333333332</v>
      </c>
      <c r="V1269" s="6">
        <f>Table1[[#This Row],[eu_sales]]/(2017-Table1[[#This Row],[year_of_release]])</f>
        <v>16666.666666666668</v>
      </c>
      <c r="W1269" s="6">
        <f>Table1[[#This Row],[jp_sales]]/(2017-Table1[[#This Row],[year_of_release]])</f>
        <v>17333.333333333332</v>
      </c>
      <c r="X1269" s="6">
        <f>Table1[[#This Row],[other_sales]]/(2017-Table1[[#This Row],[year_of_release]])</f>
        <v>4666.666666666667</v>
      </c>
      <c r="Y1269" s="4">
        <v>495013192</v>
      </c>
      <c r="Z1269" s="4">
        <v>431019772</v>
      </c>
      <c r="AA1269" s="4">
        <v>127445000</v>
      </c>
      <c r="AB1269" s="1">
        <f>Table1[[#This Row],[na_sales]]/Table1[[#This Row],[NA population]]</f>
        <v>7.6765630924842095E-4</v>
      </c>
      <c r="AC1269" s="1">
        <f>Table1[[#This Row],[eu_sales]]/Table1[[#This Row],[Eu population]]</f>
        <v>5.8001979547239887E-4</v>
      </c>
      <c r="AD1269" s="1">
        <f>Table1[[#This Row],[jp_sales]]/Table1[[#This Row],[Jp population]]</f>
        <v>2.0400957275687553E-3</v>
      </c>
    </row>
    <row r="1270" spans="1:30" x14ac:dyDescent="0.25">
      <c r="A1270" t="s">
        <v>373</v>
      </c>
      <c r="B1270" t="s">
        <v>113</v>
      </c>
      <c r="C1270">
        <v>2012</v>
      </c>
      <c r="D1270" t="s">
        <v>54</v>
      </c>
      <c r="E1270" t="s">
        <v>83</v>
      </c>
      <c r="F1270" s="4">
        <v>220000</v>
      </c>
      <c r="G1270" s="4">
        <v>620000</v>
      </c>
      <c r="H1270" s="4">
        <v>0</v>
      </c>
      <c r="I1270" s="4">
        <v>120000</v>
      </c>
      <c r="J1270">
        <v>8.8000000000000007</v>
      </c>
      <c r="K1270">
        <v>43</v>
      </c>
      <c r="L1270">
        <v>8.1999999999999993</v>
      </c>
      <c r="M1270" s="4">
        <v>3183</v>
      </c>
      <c r="N1270" t="s">
        <v>189</v>
      </c>
      <c r="O1270" t="s">
        <v>43</v>
      </c>
      <c r="P1270" s="4">
        <v>960000</v>
      </c>
      <c r="Q1270" s="3">
        <f>AVERAGE(Table1[[#This Row],[critic_score]],Table1[[#This Row],[user_score]])</f>
        <v>8.5</v>
      </c>
      <c r="R1270" s="4">
        <f>Table1[[#This Row],[user_count]]+Table1[[#This Row],[critic_count]]</f>
        <v>3226</v>
      </c>
      <c r="S1270" s="2">
        <f>100000*Table1[[#This Row],[review_count]]/Table1[[#This Row],[total sales]]</f>
        <v>336.04166666666669</v>
      </c>
      <c r="T1270" s="2">
        <f>Table1[[#This Row],[total sales]]/(2017-Table1[[#This Row],[year_of_release]])</f>
        <v>192000</v>
      </c>
      <c r="U1270" s="9">
        <f>Table1[[#This Row],[na_sales]]/(2017-Table1[[#This Row],[year_of_release]])</f>
        <v>44000</v>
      </c>
      <c r="V1270" s="6">
        <f>Table1[[#This Row],[eu_sales]]/(2017-Table1[[#This Row],[year_of_release]])</f>
        <v>124000</v>
      </c>
      <c r="W1270" s="6">
        <f>Table1[[#This Row],[jp_sales]]/(2017-Table1[[#This Row],[year_of_release]])</f>
        <v>0</v>
      </c>
      <c r="X1270" s="6">
        <f>Table1[[#This Row],[other_sales]]/(2017-Table1[[#This Row],[year_of_release]])</f>
        <v>24000</v>
      </c>
      <c r="Y1270" s="4">
        <v>551484507</v>
      </c>
      <c r="Z1270" s="4">
        <v>441417242</v>
      </c>
      <c r="AA1270" s="4">
        <v>127629000</v>
      </c>
      <c r="AB1270" s="1">
        <f>Table1[[#This Row],[na_sales]]/Table1[[#This Row],[NA population]]</f>
        <v>3.9892326476544153E-4</v>
      </c>
      <c r="AC1270" s="1">
        <f>Table1[[#This Row],[eu_sales]]/Table1[[#This Row],[Eu population]]</f>
        <v>1.4045667930660489E-3</v>
      </c>
      <c r="AD1270" s="1">
        <f>Table1[[#This Row],[jp_sales]]/Table1[[#This Row],[Jp population]]</f>
        <v>0</v>
      </c>
    </row>
    <row r="1271" spans="1:30" x14ac:dyDescent="0.25">
      <c r="A1271" t="s">
        <v>1354</v>
      </c>
      <c r="B1271" t="s">
        <v>39</v>
      </c>
      <c r="C1271">
        <v>2013</v>
      </c>
      <c r="D1271" t="s">
        <v>40</v>
      </c>
      <c r="E1271" t="s">
        <v>100</v>
      </c>
      <c r="F1271" s="4">
        <v>440000</v>
      </c>
      <c r="G1271" s="4">
        <v>360000</v>
      </c>
      <c r="H1271" s="4">
        <v>0</v>
      </c>
      <c r="I1271" s="4">
        <v>160000</v>
      </c>
      <c r="J1271">
        <v>7.6</v>
      </c>
      <c r="K1271">
        <v>37</v>
      </c>
      <c r="L1271">
        <v>6.4</v>
      </c>
      <c r="M1271" s="4">
        <v>522</v>
      </c>
      <c r="N1271" t="s">
        <v>646</v>
      </c>
      <c r="O1271" t="s">
        <v>43</v>
      </c>
      <c r="P1271" s="4">
        <v>960000</v>
      </c>
      <c r="Q1271" s="3">
        <f>AVERAGE(Table1[[#This Row],[critic_score]],Table1[[#This Row],[user_score]])</f>
        <v>7</v>
      </c>
      <c r="R1271" s="4">
        <f>Table1[[#This Row],[user_count]]+Table1[[#This Row],[critic_count]]</f>
        <v>559</v>
      </c>
      <c r="S1271" s="2">
        <f>100000*Table1[[#This Row],[review_count]]/Table1[[#This Row],[total sales]]</f>
        <v>58.229166666666664</v>
      </c>
      <c r="T1271" s="2">
        <f>Table1[[#This Row],[total sales]]/(2017-Table1[[#This Row],[year_of_release]])</f>
        <v>240000</v>
      </c>
      <c r="U1271" s="9">
        <f>Table1[[#This Row],[na_sales]]/(2017-Table1[[#This Row],[year_of_release]])</f>
        <v>110000</v>
      </c>
      <c r="V1271" s="6">
        <f>Table1[[#This Row],[eu_sales]]/(2017-Table1[[#This Row],[year_of_release]])</f>
        <v>90000</v>
      </c>
      <c r="W1271" s="6">
        <f>Table1[[#This Row],[jp_sales]]/(2017-Table1[[#This Row],[year_of_release]])</f>
        <v>0</v>
      </c>
      <c r="X1271" s="6">
        <f>Table1[[#This Row],[other_sales]]/(2017-Table1[[#This Row],[year_of_release]])</f>
        <v>40000</v>
      </c>
      <c r="Y1271" s="4">
        <v>556861736</v>
      </c>
      <c r="Z1271" s="4">
        <v>442492884</v>
      </c>
      <c r="AA1271" s="4">
        <v>127445000</v>
      </c>
      <c r="AB1271" s="1">
        <f>Table1[[#This Row],[na_sales]]/Table1[[#This Row],[NA population]]</f>
        <v>7.9014227689725835E-4</v>
      </c>
      <c r="AC1271" s="1">
        <f>Table1[[#This Row],[eu_sales]]/Table1[[#This Row],[Eu population]]</f>
        <v>8.1357240538132587E-4</v>
      </c>
      <c r="AD1271" s="1">
        <f>Table1[[#This Row],[jp_sales]]/Table1[[#This Row],[Jp population]]</f>
        <v>0</v>
      </c>
    </row>
    <row r="1272" spans="1:30" x14ac:dyDescent="0.25">
      <c r="A1272" t="s">
        <v>1368</v>
      </c>
      <c r="B1272" t="s">
        <v>45</v>
      </c>
      <c r="C1272">
        <v>2000</v>
      </c>
      <c r="D1272" t="s">
        <v>19</v>
      </c>
      <c r="E1272" t="s">
        <v>100</v>
      </c>
      <c r="F1272" s="4">
        <v>470000</v>
      </c>
      <c r="G1272" s="4">
        <v>370000</v>
      </c>
      <c r="H1272" s="4">
        <v>0</v>
      </c>
      <c r="I1272" s="4">
        <v>120000</v>
      </c>
      <c r="J1272">
        <v>8.5</v>
      </c>
      <c r="K1272">
        <v>22</v>
      </c>
      <c r="L1272">
        <v>8.1</v>
      </c>
      <c r="M1272" s="4">
        <v>9</v>
      </c>
      <c r="N1272" t="s">
        <v>101</v>
      </c>
      <c r="O1272" t="s">
        <v>21</v>
      </c>
      <c r="P1272" s="4">
        <v>960000</v>
      </c>
      <c r="Q1272" s="3">
        <f>AVERAGE(Table1[[#This Row],[critic_score]],Table1[[#This Row],[user_score]])</f>
        <v>8.3000000000000007</v>
      </c>
      <c r="R1272" s="4">
        <f>Table1[[#This Row],[user_count]]+Table1[[#This Row],[critic_count]]</f>
        <v>31</v>
      </c>
      <c r="S1272" s="2">
        <f>100000*Table1[[#This Row],[review_count]]/Table1[[#This Row],[total sales]]</f>
        <v>3.2291666666666665</v>
      </c>
      <c r="T1272" s="2">
        <f>Table1[[#This Row],[total sales]]/(2017-Table1[[#This Row],[year_of_release]])</f>
        <v>56470.588235294119</v>
      </c>
      <c r="U1272" s="9">
        <f>Table1[[#This Row],[na_sales]]/(2017-Table1[[#This Row],[year_of_release]])</f>
        <v>27647.058823529413</v>
      </c>
      <c r="V1272" s="6">
        <f>Table1[[#This Row],[eu_sales]]/(2017-Table1[[#This Row],[year_of_release]])</f>
        <v>21764.705882352941</v>
      </c>
      <c r="W1272" s="6">
        <f>Table1[[#This Row],[jp_sales]]/(2017-Table1[[#This Row],[year_of_release]])</f>
        <v>0</v>
      </c>
      <c r="X1272" s="6">
        <f>Table1[[#This Row],[other_sales]]/(2017-Table1[[#This Row],[year_of_release]])</f>
        <v>7058.8235294117649</v>
      </c>
      <c r="Y1272" s="4">
        <v>484244580</v>
      </c>
      <c r="Z1272" s="4">
        <v>429286318</v>
      </c>
      <c r="AA1272" s="4">
        <v>126843000</v>
      </c>
      <c r="AB1272" s="1">
        <f>Table1[[#This Row],[na_sales]]/Table1[[#This Row],[NA population]]</f>
        <v>9.7058391443431333E-4</v>
      </c>
      <c r="AC1272" s="1">
        <f>Table1[[#This Row],[eu_sales]]/Table1[[#This Row],[Eu population]]</f>
        <v>8.6189562649886266E-4</v>
      </c>
      <c r="AD1272" s="1">
        <f>Table1[[#This Row],[jp_sales]]/Table1[[#This Row],[Jp population]]</f>
        <v>0</v>
      </c>
    </row>
    <row r="1273" spans="1:30" x14ac:dyDescent="0.25">
      <c r="A1273" t="s">
        <v>1369</v>
      </c>
      <c r="B1273" t="s">
        <v>113</v>
      </c>
      <c r="C1273">
        <v>2012</v>
      </c>
      <c r="D1273" t="s">
        <v>73</v>
      </c>
      <c r="E1273" t="s">
        <v>1370</v>
      </c>
      <c r="F1273" s="4">
        <v>0</v>
      </c>
      <c r="G1273" s="4">
        <v>810000</v>
      </c>
      <c r="H1273" s="4">
        <v>0</v>
      </c>
      <c r="I1273" s="4">
        <v>150000</v>
      </c>
      <c r="J1273">
        <v>6.5</v>
      </c>
      <c r="K1273">
        <v>12</v>
      </c>
      <c r="L1273">
        <v>7.5</v>
      </c>
      <c r="M1273" s="4">
        <v>111</v>
      </c>
      <c r="N1273" t="s">
        <v>1371</v>
      </c>
      <c r="O1273" t="s">
        <v>21</v>
      </c>
      <c r="P1273" s="4">
        <v>960000</v>
      </c>
      <c r="Q1273" s="3">
        <f>AVERAGE(Table1[[#This Row],[critic_score]],Table1[[#This Row],[user_score]])</f>
        <v>7</v>
      </c>
      <c r="R1273" s="4">
        <f>Table1[[#This Row],[user_count]]+Table1[[#This Row],[critic_count]]</f>
        <v>123</v>
      </c>
      <c r="S1273" s="2">
        <f>100000*Table1[[#This Row],[review_count]]/Table1[[#This Row],[total sales]]</f>
        <v>12.8125</v>
      </c>
      <c r="T1273" s="2">
        <f>Table1[[#This Row],[total sales]]/(2017-Table1[[#This Row],[year_of_release]])</f>
        <v>192000</v>
      </c>
      <c r="U1273" s="9">
        <f>Table1[[#This Row],[na_sales]]/(2017-Table1[[#This Row],[year_of_release]])</f>
        <v>0</v>
      </c>
      <c r="V1273" s="6">
        <f>Table1[[#This Row],[eu_sales]]/(2017-Table1[[#This Row],[year_of_release]])</f>
        <v>162000</v>
      </c>
      <c r="W1273" s="6">
        <f>Table1[[#This Row],[jp_sales]]/(2017-Table1[[#This Row],[year_of_release]])</f>
        <v>0</v>
      </c>
      <c r="X1273" s="6">
        <f>Table1[[#This Row],[other_sales]]/(2017-Table1[[#This Row],[year_of_release]])</f>
        <v>30000</v>
      </c>
      <c r="Y1273" s="4">
        <v>551484507</v>
      </c>
      <c r="Z1273" s="4">
        <v>441417242</v>
      </c>
      <c r="AA1273" s="4">
        <v>127629000</v>
      </c>
      <c r="AB1273" s="1">
        <f>Table1[[#This Row],[na_sales]]/Table1[[#This Row],[NA population]]</f>
        <v>0</v>
      </c>
      <c r="AC1273" s="1">
        <f>Table1[[#This Row],[eu_sales]]/Table1[[#This Row],[Eu population]]</f>
        <v>1.8349985522314509E-3</v>
      </c>
      <c r="AD1273" s="1">
        <f>Table1[[#This Row],[jp_sales]]/Table1[[#This Row],[Jp population]]</f>
        <v>0</v>
      </c>
    </row>
    <row r="1274" spans="1:30" x14ac:dyDescent="0.25">
      <c r="A1274" t="s">
        <v>1372</v>
      </c>
      <c r="B1274" t="s">
        <v>18</v>
      </c>
      <c r="C1274">
        <v>2010</v>
      </c>
      <c r="D1274" t="s">
        <v>29</v>
      </c>
      <c r="E1274" t="s">
        <v>55</v>
      </c>
      <c r="F1274" s="4">
        <v>470000</v>
      </c>
      <c r="G1274" s="4">
        <v>400000</v>
      </c>
      <c r="H1274" s="4">
        <v>0</v>
      </c>
      <c r="I1274" s="4">
        <v>90000</v>
      </c>
      <c r="J1274">
        <v>7.7</v>
      </c>
      <c r="K1274">
        <v>26</v>
      </c>
      <c r="L1274">
        <v>7.5</v>
      </c>
      <c r="M1274" s="4">
        <v>17</v>
      </c>
      <c r="N1274" t="s">
        <v>1373</v>
      </c>
      <c r="O1274" t="s">
        <v>67</v>
      </c>
      <c r="P1274" s="4">
        <v>960000</v>
      </c>
      <c r="Q1274" s="3">
        <f>AVERAGE(Table1[[#This Row],[critic_score]],Table1[[#This Row],[user_score]])</f>
        <v>7.6</v>
      </c>
      <c r="R1274" s="4">
        <f>Table1[[#This Row],[user_count]]+Table1[[#This Row],[critic_count]]</f>
        <v>43</v>
      </c>
      <c r="S1274" s="2">
        <f>100000*Table1[[#This Row],[review_count]]/Table1[[#This Row],[total sales]]</f>
        <v>4.479166666666667</v>
      </c>
      <c r="T1274" s="2">
        <f>Table1[[#This Row],[total sales]]/(2017-Table1[[#This Row],[year_of_release]])</f>
        <v>137142.85714285713</v>
      </c>
      <c r="U1274" s="9">
        <f>Table1[[#This Row],[na_sales]]/(2017-Table1[[#This Row],[year_of_release]])</f>
        <v>67142.857142857145</v>
      </c>
      <c r="V1274" s="6">
        <f>Table1[[#This Row],[eu_sales]]/(2017-Table1[[#This Row],[year_of_release]])</f>
        <v>57142.857142857145</v>
      </c>
      <c r="W1274" s="6">
        <f>Table1[[#This Row],[jp_sales]]/(2017-Table1[[#This Row],[year_of_release]])</f>
        <v>0</v>
      </c>
      <c r="X1274" s="6">
        <f>Table1[[#This Row],[other_sales]]/(2017-Table1[[#This Row],[year_of_release]])</f>
        <v>12857.142857142857</v>
      </c>
      <c r="Y1274" s="4">
        <v>540520772</v>
      </c>
      <c r="Z1274" s="4">
        <v>441654761</v>
      </c>
      <c r="AA1274" s="4">
        <v>128070000</v>
      </c>
      <c r="AB1274" s="1">
        <f>Table1[[#This Row],[na_sales]]/Table1[[#This Row],[NA population]]</f>
        <v>8.6953180034309583E-4</v>
      </c>
      <c r="AC1274" s="1">
        <f>Table1[[#This Row],[eu_sales]]/Table1[[#This Row],[Eu population]]</f>
        <v>9.0568479120278289E-4</v>
      </c>
      <c r="AD1274" s="1">
        <f>Table1[[#This Row],[jp_sales]]/Table1[[#This Row],[Jp population]]</f>
        <v>0</v>
      </c>
    </row>
    <row r="1275" spans="1:30" x14ac:dyDescent="0.25">
      <c r="A1275" t="s">
        <v>1374</v>
      </c>
      <c r="B1275" t="s">
        <v>18</v>
      </c>
      <c r="C1275">
        <v>2008</v>
      </c>
      <c r="D1275" t="s">
        <v>27</v>
      </c>
      <c r="E1275" t="s">
        <v>425</v>
      </c>
      <c r="F1275" s="4">
        <v>490000</v>
      </c>
      <c r="G1275" s="4">
        <v>370000</v>
      </c>
      <c r="H1275" s="4">
        <v>0</v>
      </c>
      <c r="I1275" s="4">
        <v>100000</v>
      </c>
      <c r="J1275">
        <v>8.1999999999999993</v>
      </c>
      <c r="K1275">
        <v>48</v>
      </c>
      <c r="L1275">
        <v>8.6</v>
      </c>
      <c r="M1275" s="4">
        <v>73</v>
      </c>
      <c r="N1275" t="s">
        <v>1375</v>
      </c>
      <c r="O1275" t="s">
        <v>21</v>
      </c>
      <c r="P1275" s="4">
        <v>960000</v>
      </c>
      <c r="Q1275" s="3">
        <f>AVERAGE(Table1[[#This Row],[critic_score]],Table1[[#This Row],[user_score]])</f>
        <v>8.3999999999999986</v>
      </c>
      <c r="R1275" s="4">
        <f>Table1[[#This Row],[user_count]]+Table1[[#This Row],[critic_count]]</f>
        <v>121</v>
      </c>
      <c r="S1275" s="2">
        <f>100000*Table1[[#This Row],[review_count]]/Table1[[#This Row],[total sales]]</f>
        <v>12.604166666666666</v>
      </c>
      <c r="T1275" s="2">
        <f>Table1[[#This Row],[total sales]]/(2017-Table1[[#This Row],[year_of_release]])</f>
        <v>106666.66666666667</v>
      </c>
      <c r="U1275" s="9">
        <f>Table1[[#This Row],[na_sales]]/(2017-Table1[[#This Row],[year_of_release]])</f>
        <v>54444.444444444445</v>
      </c>
      <c r="V1275" s="6">
        <f>Table1[[#This Row],[eu_sales]]/(2017-Table1[[#This Row],[year_of_release]])</f>
        <v>41111.111111111109</v>
      </c>
      <c r="W1275" s="6">
        <f>Table1[[#This Row],[jp_sales]]/(2017-Table1[[#This Row],[year_of_release]])</f>
        <v>0</v>
      </c>
      <c r="X1275" s="6">
        <f>Table1[[#This Row],[other_sales]]/(2017-Table1[[#This Row],[year_of_release]])</f>
        <v>11111.111111111111</v>
      </c>
      <c r="Y1275" s="4">
        <v>528816311</v>
      </c>
      <c r="Z1275" s="4">
        <v>440001482</v>
      </c>
      <c r="AA1275" s="4">
        <v>128063000</v>
      </c>
      <c r="AB1275" s="1">
        <f>Table1[[#This Row],[na_sales]]/Table1[[#This Row],[NA population]]</f>
        <v>9.2659774255715046E-4</v>
      </c>
      <c r="AC1275" s="1">
        <f>Table1[[#This Row],[eu_sales]]/Table1[[#This Row],[Eu population]]</f>
        <v>8.4090625858392E-4</v>
      </c>
      <c r="AD1275" s="1">
        <f>Table1[[#This Row],[jp_sales]]/Table1[[#This Row],[Jp population]]</f>
        <v>0</v>
      </c>
    </row>
    <row r="1276" spans="1:30" x14ac:dyDescent="0.25">
      <c r="A1276" t="s">
        <v>548</v>
      </c>
      <c r="B1276" t="s">
        <v>103</v>
      </c>
      <c r="C1276">
        <v>2002</v>
      </c>
      <c r="D1276" t="s">
        <v>65</v>
      </c>
      <c r="E1276" t="s">
        <v>549</v>
      </c>
      <c r="F1276" s="4">
        <v>770000</v>
      </c>
      <c r="G1276" s="4">
        <v>150000</v>
      </c>
      <c r="H1276" s="4">
        <v>0</v>
      </c>
      <c r="I1276" s="4">
        <v>40000</v>
      </c>
      <c r="J1276">
        <v>8.1</v>
      </c>
      <c r="K1276">
        <v>27</v>
      </c>
      <c r="L1276">
        <v>8.4</v>
      </c>
      <c r="M1276" s="4">
        <v>24</v>
      </c>
      <c r="N1276" t="s">
        <v>550</v>
      </c>
      <c r="O1276" t="s">
        <v>43</v>
      </c>
      <c r="P1276" s="4">
        <v>960000</v>
      </c>
      <c r="Q1276" s="3">
        <f>AVERAGE(Table1[[#This Row],[critic_score]],Table1[[#This Row],[user_score]])</f>
        <v>8.25</v>
      </c>
      <c r="R1276" s="4">
        <f>Table1[[#This Row],[user_count]]+Table1[[#This Row],[critic_count]]</f>
        <v>51</v>
      </c>
      <c r="S1276" s="2">
        <f>100000*Table1[[#This Row],[review_count]]/Table1[[#This Row],[total sales]]</f>
        <v>5.3125</v>
      </c>
      <c r="T1276" s="2">
        <f>Table1[[#This Row],[total sales]]/(2017-Table1[[#This Row],[year_of_release]])</f>
        <v>64000</v>
      </c>
      <c r="U1276" s="9">
        <f>Table1[[#This Row],[na_sales]]/(2017-Table1[[#This Row],[year_of_release]])</f>
        <v>51333.333333333336</v>
      </c>
      <c r="V1276" s="6">
        <f>Table1[[#This Row],[eu_sales]]/(2017-Table1[[#This Row],[year_of_release]])</f>
        <v>10000</v>
      </c>
      <c r="W1276" s="6">
        <f>Table1[[#This Row],[jp_sales]]/(2017-Table1[[#This Row],[year_of_release]])</f>
        <v>0</v>
      </c>
      <c r="X1276" s="6">
        <f>Table1[[#This Row],[other_sales]]/(2017-Table1[[#This Row],[year_of_release]])</f>
        <v>2666.6666666666665</v>
      </c>
      <c r="Y1276" s="4">
        <v>495013192</v>
      </c>
      <c r="Z1276" s="4">
        <v>431019772</v>
      </c>
      <c r="AA1276" s="4">
        <v>127445000</v>
      </c>
      <c r="AB1276" s="1">
        <f>Table1[[#This Row],[na_sales]]/Table1[[#This Row],[NA population]]</f>
        <v>1.5555141003191688E-3</v>
      </c>
      <c r="AC1276" s="1">
        <f>Table1[[#This Row],[eu_sales]]/Table1[[#This Row],[Eu population]]</f>
        <v>3.4801187728343932E-4</v>
      </c>
      <c r="AD1276" s="1">
        <f>Table1[[#This Row],[jp_sales]]/Table1[[#This Row],[Jp population]]</f>
        <v>0</v>
      </c>
    </row>
    <row r="1277" spans="1:30" x14ac:dyDescent="0.25">
      <c r="A1277" t="s">
        <v>1379</v>
      </c>
      <c r="B1277" t="s">
        <v>39</v>
      </c>
      <c r="C1277">
        <v>2012</v>
      </c>
      <c r="D1277" t="s">
        <v>54</v>
      </c>
      <c r="E1277" t="s">
        <v>186</v>
      </c>
      <c r="F1277" s="4">
        <v>380000</v>
      </c>
      <c r="G1277" s="4">
        <v>380000</v>
      </c>
      <c r="H1277" s="4">
        <v>60000</v>
      </c>
      <c r="I1277" s="4">
        <v>140000</v>
      </c>
      <c r="J1277">
        <v>7</v>
      </c>
      <c r="K1277">
        <v>21</v>
      </c>
      <c r="L1277">
        <v>6.9</v>
      </c>
      <c r="M1277" s="4">
        <v>92</v>
      </c>
      <c r="N1277" t="s">
        <v>812</v>
      </c>
      <c r="O1277" t="s">
        <v>43</v>
      </c>
      <c r="P1277" s="4">
        <v>960000</v>
      </c>
      <c r="Q1277" s="3">
        <f>AVERAGE(Table1[[#This Row],[critic_score]],Table1[[#This Row],[user_score]])</f>
        <v>6.95</v>
      </c>
      <c r="R1277" s="4">
        <f>Table1[[#This Row],[user_count]]+Table1[[#This Row],[critic_count]]</f>
        <v>113</v>
      </c>
      <c r="S1277" s="2">
        <f>100000*Table1[[#This Row],[review_count]]/Table1[[#This Row],[total sales]]</f>
        <v>11.770833333333334</v>
      </c>
      <c r="T1277" s="2">
        <f>Table1[[#This Row],[total sales]]/(2017-Table1[[#This Row],[year_of_release]])</f>
        <v>192000</v>
      </c>
      <c r="U1277" s="9">
        <f>Table1[[#This Row],[na_sales]]/(2017-Table1[[#This Row],[year_of_release]])</f>
        <v>76000</v>
      </c>
      <c r="V1277" s="6">
        <f>Table1[[#This Row],[eu_sales]]/(2017-Table1[[#This Row],[year_of_release]])</f>
        <v>76000</v>
      </c>
      <c r="W1277" s="6">
        <f>Table1[[#This Row],[jp_sales]]/(2017-Table1[[#This Row],[year_of_release]])</f>
        <v>12000</v>
      </c>
      <c r="X1277" s="6">
        <f>Table1[[#This Row],[other_sales]]/(2017-Table1[[#This Row],[year_of_release]])</f>
        <v>28000</v>
      </c>
      <c r="Y1277" s="4">
        <v>551484507</v>
      </c>
      <c r="Z1277" s="4">
        <v>441417242</v>
      </c>
      <c r="AA1277" s="4">
        <v>127629000</v>
      </c>
      <c r="AB1277" s="1">
        <f>Table1[[#This Row],[na_sales]]/Table1[[#This Row],[NA population]]</f>
        <v>6.8904927550394448E-4</v>
      </c>
      <c r="AC1277" s="1">
        <f>Table1[[#This Row],[eu_sales]]/Table1[[#This Row],[Eu population]]</f>
        <v>8.6086351833080407E-4</v>
      </c>
      <c r="AD1277" s="1">
        <f>Table1[[#This Row],[jp_sales]]/Table1[[#This Row],[Jp population]]</f>
        <v>4.7011259196577578E-4</v>
      </c>
    </row>
    <row r="1278" spans="1:30" x14ac:dyDescent="0.25">
      <c r="A1278" t="s">
        <v>1382</v>
      </c>
      <c r="B1278" t="s">
        <v>69</v>
      </c>
      <c r="C1278">
        <v>2011</v>
      </c>
      <c r="D1278" t="s">
        <v>73</v>
      </c>
      <c r="E1278" t="s">
        <v>20</v>
      </c>
      <c r="F1278" s="4">
        <v>400000</v>
      </c>
      <c r="G1278" s="4">
        <v>360000</v>
      </c>
      <c r="H1278" s="4">
        <v>130000</v>
      </c>
      <c r="I1278" s="4">
        <v>70000</v>
      </c>
      <c r="J1278">
        <v>7.1</v>
      </c>
      <c r="K1278">
        <v>64</v>
      </c>
      <c r="L1278">
        <v>7.4</v>
      </c>
      <c r="M1278" s="4">
        <v>88</v>
      </c>
      <c r="N1278" t="s">
        <v>1383</v>
      </c>
      <c r="O1278" t="s">
        <v>21</v>
      </c>
      <c r="P1278" s="4">
        <v>960000</v>
      </c>
      <c r="Q1278" s="3">
        <f>AVERAGE(Table1[[#This Row],[critic_score]],Table1[[#This Row],[user_score]])</f>
        <v>7.25</v>
      </c>
      <c r="R1278" s="4">
        <f>Table1[[#This Row],[user_count]]+Table1[[#This Row],[critic_count]]</f>
        <v>152</v>
      </c>
      <c r="S1278" s="2">
        <f>100000*Table1[[#This Row],[review_count]]/Table1[[#This Row],[total sales]]</f>
        <v>15.833333333333334</v>
      </c>
      <c r="T1278" s="2">
        <f>Table1[[#This Row],[total sales]]/(2017-Table1[[#This Row],[year_of_release]])</f>
        <v>160000</v>
      </c>
      <c r="U1278" s="9">
        <f>Table1[[#This Row],[na_sales]]/(2017-Table1[[#This Row],[year_of_release]])</f>
        <v>66666.666666666672</v>
      </c>
      <c r="V1278" s="6">
        <f>Table1[[#This Row],[eu_sales]]/(2017-Table1[[#This Row],[year_of_release]])</f>
        <v>60000</v>
      </c>
      <c r="W1278" s="6">
        <f>Table1[[#This Row],[jp_sales]]/(2017-Table1[[#This Row],[year_of_release]])</f>
        <v>21666.666666666668</v>
      </c>
      <c r="X1278" s="6">
        <f>Table1[[#This Row],[other_sales]]/(2017-Table1[[#This Row],[year_of_release]])</f>
        <v>11666.666666666666</v>
      </c>
      <c r="Y1278" s="4">
        <v>545961365</v>
      </c>
      <c r="Z1278" s="4">
        <v>440756453</v>
      </c>
      <c r="AA1278" s="4">
        <v>127833000</v>
      </c>
      <c r="AB1278" s="1">
        <f>Table1[[#This Row],[na_sales]]/Table1[[#This Row],[NA population]]</f>
        <v>7.3265257515062448E-4</v>
      </c>
      <c r="AC1278" s="1">
        <f>Table1[[#This Row],[eu_sales]]/Table1[[#This Row],[Eu population]]</f>
        <v>8.1677760484201011E-4</v>
      </c>
      <c r="AD1278" s="1">
        <f>Table1[[#This Row],[jp_sales]]/Table1[[#This Row],[Jp population]]</f>
        <v>1.0169518043071819E-3</v>
      </c>
    </row>
    <row r="1279" spans="1:30" x14ac:dyDescent="0.25">
      <c r="A1279" t="s">
        <v>822</v>
      </c>
      <c r="B1279" t="s">
        <v>138</v>
      </c>
      <c r="C1279">
        <v>2003</v>
      </c>
      <c r="D1279" t="s">
        <v>27</v>
      </c>
      <c r="E1279" t="s">
        <v>425</v>
      </c>
      <c r="F1279" s="4">
        <v>740000</v>
      </c>
      <c r="G1279" s="4">
        <v>190000</v>
      </c>
      <c r="H1279" s="4">
        <v>0</v>
      </c>
      <c r="I1279" s="4">
        <v>30000</v>
      </c>
      <c r="J1279">
        <v>7.1</v>
      </c>
      <c r="K1279">
        <v>10</v>
      </c>
      <c r="L1279">
        <v>8.6</v>
      </c>
      <c r="M1279" s="4">
        <v>34</v>
      </c>
      <c r="N1279" t="s">
        <v>577</v>
      </c>
      <c r="O1279" t="s">
        <v>21</v>
      </c>
      <c r="P1279" s="4">
        <v>960000</v>
      </c>
      <c r="Q1279" s="3">
        <f>AVERAGE(Table1[[#This Row],[critic_score]],Table1[[#This Row],[user_score]])</f>
        <v>7.85</v>
      </c>
      <c r="R1279" s="4">
        <f>Table1[[#This Row],[user_count]]+Table1[[#This Row],[critic_count]]</f>
        <v>44</v>
      </c>
      <c r="S1279" s="2">
        <f>100000*Table1[[#This Row],[review_count]]/Table1[[#This Row],[total sales]]</f>
        <v>4.583333333333333</v>
      </c>
      <c r="T1279" s="2">
        <f>Table1[[#This Row],[total sales]]/(2017-Table1[[#This Row],[year_of_release]])</f>
        <v>68571.428571428565</v>
      </c>
      <c r="U1279" s="9">
        <f>Table1[[#This Row],[na_sales]]/(2017-Table1[[#This Row],[year_of_release]])</f>
        <v>52857.142857142855</v>
      </c>
      <c r="V1279" s="6">
        <f>Table1[[#This Row],[eu_sales]]/(2017-Table1[[#This Row],[year_of_release]])</f>
        <v>13571.428571428571</v>
      </c>
      <c r="W1279" s="6">
        <f>Table1[[#This Row],[jp_sales]]/(2017-Table1[[#This Row],[year_of_release]])</f>
        <v>0</v>
      </c>
      <c r="X1279" s="6">
        <f>Table1[[#This Row],[other_sales]]/(2017-Table1[[#This Row],[year_of_release]])</f>
        <v>2142.8571428571427</v>
      </c>
      <c r="Y1279" s="4">
        <v>500125528</v>
      </c>
      <c r="Z1279" s="4">
        <v>432552540</v>
      </c>
      <c r="AA1279" s="4">
        <v>127718000</v>
      </c>
      <c r="AB1279" s="1">
        <f>Table1[[#This Row],[na_sales]]/Table1[[#This Row],[NA population]]</f>
        <v>1.479628530379677E-3</v>
      </c>
      <c r="AC1279" s="1">
        <f>Table1[[#This Row],[eu_sales]]/Table1[[#This Row],[Eu population]]</f>
        <v>4.3925299802886371E-4</v>
      </c>
      <c r="AD1279" s="1">
        <f>Table1[[#This Row],[jp_sales]]/Table1[[#This Row],[Jp population]]</f>
        <v>0</v>
      </c>
    </row>
    <row r="1280" spans="1:30" x14ac:dyDescent="0.25">
      <c r="A1280" t="s">
        <v>1385</v>
      </c>
      <c r="B1280" t="s">
        <v>39</v>
      </c>
      <c r="C1280">
        <v>2012</v>
      </c>
      <c r="D1280" t="s">
        <v>40</v>
      </c>
      <c r="E1280" t="s">
        <v>51</v>
      </c>
      <c r="F1280" s="4">
        <v>500000</v>
      </c>
      <c r="G1280" s="4">
        <v>270000</v>
      </c>
      <c r="H1280" s="4">
        <v>40000</v>
      </c>
      <c r="I1280" s="4">
        <v>150000</v>
      </c>
      <c r="J1280">
        <v>7.4</v>
      </c>
      <c r="K1280">
        <v>69</v>
      </c>
      <c r="L1280">
        <v>7.3</v>
      </c>
      <c r="M1280" s="4">
        <v>540</v>
      </c>
      <c r="N1280" t="s">
        <v>1386</v>
      </c>
      <c r="O1280" t="s">
        <v>67</v>
      </c>
      <c r="P1280" s="4">
        <v>960000</v>
      </c>
      <c r="Q1280" s="3">
        <f>AVERAGE(Table1[[#This Row],[critic_score]],Table1[[#This Row],[user_score]])</f>
        <v>7.35</v>
      </c>
      <c r="R1280" s="4">
        <f>Table1[[#This Row],[user_count]]+Table1[[#This Row],[critic_count]]</f>
        <v>609</v>
      </c>
      <c r="S1280" s="2">
        <f>100000*Table1[[#This Row],[review_count]]/Table1[[#This Row],[total sales]]</f>
        <v>63.4375</v>
      </c>
      <c r="T1280" s="2">
        <f>Table1[[#This Row],[total sales]]/(2017-Table1[[#This Row],[year_of_release]])</f>
        <v>192000</v>
      </c>
      <c r="U1280" s="9">
        <f>Table1[[#This Row],[na_sales]]/(2017-Table1[[#This Row],[year_of_release]])</f>
        <v>100000</v>
      </c>
      <c r="V1280" s="6">
        <f>Table1[[#This Row],[eu_sales]]/(2017-Table1[[#This Row],[year_of_release]])</f>
        <v>54000</v>
      </c>
      <c r="W1280" s="6">
        <f>Table1[[#This Row],[jp_sales]]/(2017-Table1[[#This Row],[year_of_release]])</f>
        <v>8000</v>
      </c>
      <c r="X1280" s="6">
        <f>Table1[[#This Row],[other_sales]]/(2017-Table1[[#This Row],[year_of_release]])</f>
        <v>30000</v>
      </c>
      <c r="Y1280" s="4">
        <v>551484507</v>
      </c>
      <c r="Z1280" s="4">
        <v>441417242</v>
      </c>
      <c r="AA1280" s="4">
        <v>127629000</v>
      </c>
      <c r="AB1280" s="1">
        <f>Table1[[#This Row],[na_sales]]/Table1[[#This Row],[NA population]]</f>
        <v>9.0664378355782165E-4</v>
      </c>
      <c r="AC1280" s="1">
        <f>Table1[[#This Row],[eu_sales]]/Table1[[#This Row],[Eu population]]</f>
        <v>6.116661840771503E-4</v>
      </c>
      <c r="AD1280" s="1">
        <f>Table1[[#This Row],[jp_sales]]/Table1[[#This Row],[Jp population]]</f>
        <v>3.1340839464385052E-4</v>
      </c>
    </row>
    <row r="1281" spans="1:30" x14ac:dyDescent="0.25">
      <c r="A1281" t="s">
        <v>1388</v>
      </c>
      <c r="B1281" t="s">
        <v>45</v>
      </c>
      <c r="C1281">
        <v>2000</v>
      </c>
      <c r="D1281" t="s">
        <v>225</v>
      </c>
      <c r="E1281" t="s">
        <v>100</v>
      </c>
      <c r="F1281" s="4">
        <v>270000</v>
      </c>
      <c r="G1281" s="4">
        <v>210000</v>
      </c>
      <c r="H1281" s="4">
        <v>410000</v>
      </c>
      <c r="I1281" s="4">
        <v>70000</v>
      </c>
      <c r="J1281">
        <v>7.5</v>
      </c>
      <c r="K1281">
        <v>20</v>
      </c>
      <c r="L1281">
        <v>8.4</v>
      </c>
      <c r="M1281" s="4">
        <v>12</v>
      </c>
      <c r="N1281" t="s">
        <v>1322</v>
      </c>
      <c r="O1281" t="s">
        <v>67</v>
      </c>
      <c r="P1281" s="4">
        <v>960000</v>
      </c>
      <c r="Q1281" s="3">
        <f>AVERAGE(Table1[[#This Row],[critic_score]],Table1[[#This Row],[user_score]])</f>
        <v>7.95</v>
      </c>
      <c r="R1281" s="4">
        <f>Table1[[#This Row],[user_count]]+Table1[[#This Row],[critic_count]]</f>
        <v>32</v>
      </c>
      <c r="S1281" s="2">
        <f>100000*Table1[[#This Row],[review_count]]/Table1[[#This Row],[total sales]]</f>
        <v>3.3333333333333335</v>
      </c>
      <c r="T1281" s="2">
        <f>Table1[[#This Row],[total sales]]/(2017-Table1[[#This Row],[year_of_release]])</f>
        <v>56470.588235294119</v>
      </c>
      <c r="U1281" s="9">
        <f>Table1[[#This Row],[na_sales]]/(2017-Table1[[#This Row],[year_of_release]])</f>
        <v>15882.35294117647</v>
      </c>
      <c r="V1281" s="6">
        <f>Table1[[#This Row],[eu_sales]]/(2017-Table1[[#This Row],[year_of_release]])</f>
        <v>12352.941176470587</v>
      </c>
      <c r="W1281" s="6">
        <f>Table1[[#This Row],[jp_sales]]/(2017-Table1[[#This Row],[year_of_release]])</f>
        <v>24117.647058823528</v>
      </c>
      <c r="X1281" s="6">
        <f>Table1[[#This Row],[other_sales]]/(2017-Table1[[#This Row],[year_of_release]])</f>
        <v>4117.6470588235297</v>
      </c>
      <c r="Y1281" s="4">
        <v>484244580</v>
      </c>
      <c r="Z1281" s="4">
        <v>429286318</v>
      </c>
      <c r="AA1281" s="4">
        <v>126843000</v>
      </c>
      <c r="AB1281" s="1">
        <f>Table1[[#This Row],[na_sales]]/Table1[[#This Row],[NA population]]</f>
        <v>5.5756948276013748E-4</v>
      </c>
      <c r="AC1281" s="1">
        <f>Table1[[#This Row],[eu_sales]]/Table1[[#This Row],[Eu population]]</f>
        <v>4.8918400422908424E-4</v>
      </c>
      <c r="AD1281" s="1">
        <f>Table1[[#This Row],[jp_sales]]/Table1[[#This Row],[Jp population]]</f>
        <v>3.232342344473089E-3</v>
      </c>
    </row>
    <row r="1282" spans="1:30" x14ac:dyDescent="0.25">
      <c r="A1282" t="s">
        <v>1376</v>
      </c>
      <c r="B1282" t="s">
        <v>45</v>
      </c>
      <c r="C1282">
        <v>2002</v>
      </c>
      <c r="D1282" t="s">
        <v>27</v>
      </c>
      <c r="E1282" t="s">
        <v>51</v>
      </c>
      <c r="F1282" s="4">
        <v>360000</v>
      </c>
      <c r="G1282" s="4">
        <v>280000</v>
      </c>
      <c r="H1282" s="4">
        <v>220000</v>
      </c>
      <c r="I1282" s="4">
        <v>90000</v>
      </c>
      <c r="J1282">
        <v>7.1</v>
      </c>
      <c r="K1282">
        <v>33</v>
      </c>
      <c r="L1282">
        <v>7.9</v>
      </c>
      <c r="M1282" s="4">
        <v>43</v>
      </c>
      <c r="N1282" t="s">
        <v>1377</v>
      </c>
      <c r="O1282" t="s">
        <v>43</v>
      </c>
      <c r="P1282" s="4">
        <v>950000</v>
      </c>
      <c r="Q1282" s="3">
        <f>AVERAGE(Table1[[#This Row],[critic_score]],Table1[[#This Row],[user_score]])</f>
        <v>7.5</v>
      </c>
      <c r="R1282" s="4">
        <f>Table1[[#This Row],[user_count]]+Table1[[#This Row],[critic_count]]</f>
        <v>76</v>
      </c>
      <c r="S1282" s="2">
        <f>100000*Table1[[#This Row],[review_count]]/Table1[[#This Row],[total sales]]</f>
        <v>8</v>
      </c>
      <c r="T1282" s="2">
        <f>Table1[[#This Row],[total sales]]/(2017-Table1[[#This Row],[year_of_release]])</f>
        <v>63333.333333333336</v>
      </c>
      <c r="U1282" s="9">
        <f>Table1[[#This Row],[na_sales]]/(2017-Table1[[#This Row],[year_of_release]])</f>
        <v>24000</v>
      </c>
      <c r="V1282" s="6">
        <f>Table1[[#This Row],[eu_sales]]/(2017-Table1[[#This Row],[year_of_release]])</f>
        <v>18666.666666666668</v>
      </c>
      <c r="W1282" s="6">
        <f>Table1[[#This Row],[jp_sales]]/(2017-Table1[[#This Row],[year_of_release]])</f>
        <v>14666.666666666666</v>
      </c>
      <c r="X1282" s="6">
        <f>Table1[[#This Row],[other_sales]]/(2017-Table1[[#This Row],[year_of_release]])</f>
        <v>6000</v>
      </c>
      <c r="Y1282" s="4">
        <v>495013192</v>
      </c>
      <c r="Z1282" s="4">
        <v>431019772</v>
      </c>
      <c r="AA1282" s="4">
        <v>127445000</v>
      </c>
      <c r="AB1282" s="1">
        <f>Table1[[#This Row],[na_sales]]/Table1[[#This Row],[NA population]]</f>
        <v>7.2725334560376725E-4</v>
      </c>
      <c r="AC1282" s="1">
        <f>Table1[[#This Row],[eu_sales]]/Table1[[#This Row],[Eu population]]</f>
        <v>6.4962217092908673E-4</v>
      </c>
      <c r="AD1282" s="1">
        <f>Table1[[#This Row],[jp_sales]]/Table1[[#This Row],[Jp population]]</f>
        <v>1.7262348464043313E-3</v>
      </c>
    </row>
    <row r="1283" spans="1:30" x14ac:dyDescent="0.25">
      <c r="A1283" t="s">
        <v>1378</v>
      </c>
      <c r="B1283" t="s">
        <v>113</v>
      </c>
      <c r="C1283">
        <v>2011</v>
      </c>
      <c r="D1283" t="s">
        <v>40</v>
      </c>
      <c r="E1283" t="s">
        <v>267</v>
      </c>
      <c r="F1283" s="4">
        <v>250000</v>
      </c>
      <c r="G1283" s="4">
        <v>560000</v>
      </c>
      <c r="H1283" s="4">
        <v>0</v>
      </c>
      <c r="I1283" s="4">
        <v>140000</v>
      </c>
      <c r="J1283">
        <v>8.8000000000000007</v>
      </c>
      <c r="K1283">
        <v>76</v>
      </c>
      <c r="L1283">
        <v>8.5</v>
      </c>
      <c r="M1283" s="4">
        <v>4378</v>
      </c>
      <c r="N1283" t="s">
        <v>296</v>
      </c>
      <c r="O1283" t="s">
        <v>43</v>
      </c>
      <c r="P1283" s="4">
        <v>950000</v>
      </c>
      <c r="Q1283" s="3">
        <f>AVERAGE(Table1[[#This Row],[critic_score]],Table1[[#This Row],[user_score]])</f>
        <v>8.65</v>
      </c>
      <c r="R1283" s="4">
        <f>Table1[[#This Row],[user_count]]+Table1[[#This Row],[critic_count]]</f>
        <v>4454</v>
      </c>
      <c r="S1283" s="2">
        <f>100000*Table1[[#This Row],[review_count]]/Table1[[#This Row],[total sales]]</f>
        <v>468.84210526315792</v>
      </c>
      <c r="T1283" s="2">
        <f>Table1[[#This Row],[total sales]]/(2017-Table1[[#This Row],[year_of_release]])</f>
        <v>158333.33333333334</v>
      </c>
      <c r="U1283" s="9">
        <f>Table1[[#This Row],[na_sales]]/(2017-Table1[[#This Row],[year_of_release]])</f>
        <v>41666.666666666664</v>
      </c>
      <c r="V1283" s="6">
        <f>Table1[[#This Row],[eu_sales]]/(2017-Table1[[#This Row],[year_of_release]])</f>
        <v>93333.333333333328</v>
      </c>
      <c r="W1283" s="6">
        <f>Table1[[#This Row],[jp_sales]]/(2017-Table1[[#This Row],[year_of_release]])</f>
        <v>0</v>
      </c>
      <c r="X1283" s="6">
        <f>Table1[[#This Row],[other_sales]]/(2017-Table1[[#This Row],[year_of_release]])</f>
        <v>23333.333333333332</v>
      </c>
      <c r="Y1283" s="4">
        <v>545961365</v>
      </c>
      <c r="Z1283" s="4">
        <v>440756453</v>
      </c>
      <c r="AA1283" s="4">
        <v>127833000</v>
      </c>
      <c r="AB1283" s="1">
        <f>Table1[[#This Row],[na_sales]]/Table1[[#This Row],[NA population]]</f>
        <v>4.579078594691403E-4</v>
      </c>
      <c r="AC1283" s="1">
        <f>Table1[[#This Row],[eu_sales]]/Table1[[#This Row],[Eu population]]</f>
        <v>1.2705429408653491E-3</v>
      </c>
      <c r="AD1283" s="1">
        <f>Table1[[#This Row],[jp_sales]]/Table1[[#This Row],[Jp population]]</f>
        <v>0</v>
      </c>
    </row>
    <row r="1284" spans="1:30" x14ac:dyDescent="0.25">
      <c r="A1284" t="s">
        <v>1380</v>
      </c>
      <c r="B1284" t="s">
        <v>118</v>
      </c>
      <c r="C1284">
        <v>2006</v>
      </c>
      <c r="D1284" t="s">
        <v>191</v>
      </c>
      <c r="E1284" t="s">
        <v>51</v>
      </c>
      <c r="F1284" s="4">
        <v>300000</v>
      </c>
      <c r="G1284" s="4">
        <v>430000</v>
      </c>
      <c r="H1284" s="4">
        <v>0</v>
      </c>
      <c r="I1284" s="4">
        <v>220000</v>
      </c>
      <c r="J1284">
        <v>5.2</v>
      </c>
      <c r="K1284">
        <v>47</v>
      </c>
      <c r="L1284">
        <v>6.7</v>
      </c>
      <c r="M1284" s="4">
        <v>18</v>
      </c>
      <c r="N1284" t="s">
        <v>762</v>
      </c>
      <c r="O1284" t="s">
        <v>43</v>
      </c>
      <c r="P1284" s="4">
        <v>950000</v>
      </c>
      <c r="Q1284" s="3">
        <f>AVERAGE(Table1[[#This Row],[critic_score]],Table1[[#This Row],[user_score]])</f>
        <v>5.95</v>
      </c>
      <c r="R1284" s="4">
        <f>Table1[[#This Row],[user_count]]+Table1[[#This Row],[critic_count]]</f>
        <v>65</v>
      </c>
      <c r="S1284" s="2">
        <f>100000*Table1[[#This Row],[review_count]]/Table1[[#This Row],[total sales]]</f>
        <v>6.8421052631578947</v>
      </c>
      <c r="T1284" s="2">
        <f>Table1[[#This Row],[total sales]]/(2017-Table1[[#This Row],[year_of_release]])</f>
        <v>86363.636363636368</v>
      </c>
      <c r="U1284" s="9">
        <f>Table1[[#This Row],[na_sales]]/(2017-Table1[[#This Row],[year_of_release]])</f>
        <v>27272.727272727272</v>
      </c>
      <c r="V1284" s="6">
        <f>Table1[[#This Row],[eu_sales]]/(2017-Table1[[#This Row],[year_of_release]])</f>
        <v>39090.909090909088</v>
      </c>
      <c r="W1284" s="6">
        <f>Table1[[#This Row],[jp_sales]]/(2017-Table1[[#This Row],[year_of_release]])</f>
        <v>0</v>
      </c>
      <c r="X1284" s="6">
        <f>Table1[[#This Row],[other_sales]]/(2017-Table1[[#This Row],[year_of_release]])</f>
        <v>20000</v>
      </c>
      <c r="Y1284" s="4">
        <v>516818555</v>
      </c>
      <c r="Z1284" s="4">
        <v>437126892</v>
      </c>
      <c r="AA1284" s="4">
        <v>127854000</v>
      </c>
      <c r="AB1284" s="1">
        <f>Table1[[#This Row],[na_sales]]/Table1[[#This Row],[NA population]]</f>
        <v>5.8047451489043388E-4</v>
      </c>
      <c r="AC1284" s="1">
        <f>Table1[[#This Row],[eu_sales]]/Table1[[#This Row],[Eu population]]</f>
        <v>9.8369605684200273E-4</v>
      </c>
      <c r="AD1284" s="1">
        <f>Table1[[#This Row],[jp_sales]]/Table1[[#This Row],[Jp population]]</f>
        <v>0</v>
      </c>
    </row>
    <row r="1285" spans="1:30" x14ac:dyDescent="0.25">
      <c r="A1285" t="s">
        <v>1384</v>
      </c>
      <c r="B1285" t="s">
        <v>26</v>
      </c>
      <c r="C1285">
        <v>2008</v>
      </c>
      <c r="D1285" t="s">
        <v>19</v>
      </c>
      <c r="E1285" t="s">
        <v>83</v>
      </c>
      <c r="F1285" s="4">
        <v>300000</v>
      </c>
      <c r="G1285" s="4">
        <v>540000</v>
      </c>
      <c r="H1285" s="4">
        <v>0</v>
      </c>
      <c r="I1285" s="4">
        <v>110000</v>
      </c>
      <c r="J1285">
        <v>6.3</v>
      </c>
      <c r="K1285">
        <v>4</v>
      </c>
      <c r="L1285">
        <v>7.6</v>
      </c>
      <c r="M1285" s="4">
        <v>7</v>
      </c>
      <c r="N1285" t="s">
        <v>189</v>
      </c>
      <c r="O1285" t="s">
        <v>21</v>
      </c>
      <c r="P1285" s="4">
        <v>950000</v>
      </c>
      <c r="Q1285" s="3">
        <f>AVERAGE(Table1[[#This Row],[critic_score]],Table1[[#This Row],[user_score]])</f>
        <v>6.9499999999999993</v>
      </c>
      <c r="R1285" s="4">
        <f>Table1[[#This Row],[user_count]]+Table1[[#This Row],[critic_count]]</f>
        <v>11</v>
      </c>
      <c r="S1285" s="2">
        <f>100000*Table1[[#This Row],[review_count]]/Table1[[#This Row],[total sales]]</f>
        <v>1.1578947368421053</v>
      </c>
      <c r="T1285" s="2">
        <f>Table1[[#This Row],[total sales]]/(2017-Table1[[#This Row],[year_of_release]])</f>
        <v>105555.55555555556</v>
      </c>
      <c r="U1285" s="9">
        <f>Table1[[#This Row],[na_sales]]/(2017-Table1[[#This Row],[year_of_release]])</f>
        <v>33333.333333333336</v>
      </c>
      <c r="V1285" s="6">
        <f>Table1[[#This Row],[eu_sales]]/(2017-Table1[[#This Row],[year_of_release]])</f>
        <v>60000</v>
      </c>
      <c r="W1285" s="6">
        <f>Table1[[#This Row],[jp_sales]]/(2017-Table1[[#This Row],[year_of_release]])</f>
        <v>0</v>
      </c>
      <c r="X1285" s="6">
        <f>Table1[[#This Row],[other_sales]]/(2017-Table1[[#This Row],[year_of_release]])</f>
        <v>12222.222222222223</v>
      </c>
      <c r="Y1285" s="4">
        <v>528816311</v>
      </c>
      <c r="Z1285" s="4">
        <v>440001482</v>
      </c>
      <c r="AA1285" s="4">
        <v>128063000</v>
      </c>
      <c r="AB1285" s="1">
        <f>Table1[[#This Row],[na_sales]]/Table1[[#This Row],[NA population]]</f>
        <v>5.6730474034111255E-4</v>
      </c>
      <c r="AC1285" s="1">
        <f>Table1[[#This Row],[eu_sales]]/Table1[[#This Row],[Eu population]]</f>
        <v>1.2272685936089642E-3</v>
      </c>
      <c r="AD1285" s="1">
        <f>Table1[[#This Row],[jp_sales]]/Table1[[#This Row],[Jp population]]</f>
        <v>0</v>
      </c>
    </row>
    <row r="1286" spans="1:30" x14ac:dyDescent="0.25">
      <c r="A1286" t="s">
        <v>1214</v>
      </c>
      <c r="B1286" t="s">
        <v>45</v>
      </c>
      <c r="C1286">
        <v>2005</v>
      </c>
      <c r="D1286" t="s">
        <v>40</v>
      </c>
      <c r="E1286" t="s">
        <v>83</v>
      </c>
      <c r="F1286" s="4">
        <v>360000</v>
      </c>
      <c r="G1286" s="4">
        <v>450000</v>
      </c>
      <c r="H1286" s="4">
        <v>0</v>
      </c>
      <c r="I1286" s="4">
        <v>140000</v>
      </c>
      <c r="J1286">
        <v>8.6999999999999993</v>
      </c>
      <c r="K1286">
        <v>29</v>
      </c>
      <c r="L1286">
        <v>8.6</v>
      </c>
      <c r="M1286" s="4">
        <v>53</v>
      </c>
      <c r="N1286" t="s">
        <v>189</v>
      </c>
      <c r="O1286" t="s">
        <v>43</v>
      </c>
      <c r="P1286" s="4">
        <v>950000</v>
      </c>
      <c r="Q1286" s="3">
        <f>AVERAGE(Table1[[#This Row],[critic_score]],Table1[[#This Row],[user_score]])</f>
        <v>8.6499999999999986</v>
      </c>
      <c r="R1286" s="4">
        <f>Table1[[#This Row],[user_count]]+Table1[[#This Row],[critic_count]]</f>
        <v>82</v>
      </c>
      <c r="S1286" s="2">
        <f>100000*Table1[[#This Row],[review_count]]/Table1[[#This Row],[total sales]]</f>
        <v>8.6315789473684212</v>
      </c>
      <c r="T1286" s="2">
        <f>Table1[[#This Row],[total sales]]/(2017-Table1[[#This Row],[year_of_release]])</f>
        <v>79166.666666666672</v>
      </c>
      <c r="U1286" s="9">
        <f>Table1[[#This Row],[na_sales]]/(2017-Table1[[#This Row],[year_of_release]])</f>
        <v>30000</v>
      </c>
      <c r="V1286" s="6">
        <f>Table1[[#This Row],[eu_sales]]/(2017-Table1[[#This Row],[year_of_release]])</f>
        <v>37500</v>
      </c>
      <c r="W1286" s="6">
        <f>Table1[[#This Row],[jp_sales]]/(2017-Table1[[#This Row],[year_of_release]])</f>
        <v>0</v>
      </c>
      <c r="X1286" s="6">
        <f>Table1[[#This Row],[other_sales]]/(2017-Table1[[#This Row],[year_of_release]])</f>
        <v>11666.666666666666</v>
      </c>
      <c r="Y1286" s="4">
        <v>511054143</v>
      </c>
      <c r="Z1286" s="4">
        <v>435713800</v>
      </c>
      <c r="AA1286" s="4">
        <v>127773000</v>
      </c>
      <c r="AB1286" s="1">
        <f>Table1[[#This Row],[na_sales]]/Table1[[#This Row],[NA population]]</f>
        <v>7.0442634098751456E-4</v>
      </c>
      <c r="AC1286" s="1">
        <f>Table1[[#This Row],[eu_sales]]/Table1[[#This Row],[Eu population]]</f>
        <v>1.032788036550598E-3</v>
      </c>
      <c r="AD1286" s="1">
        <f>Table1[[#This Row],[jp_sales]]/Table1[[#This Row],[Jp population]]</f>
        <v>0</v>
      </c>
    </row>
    <row r="1287" spans="1:30" x14ac:dyDescent="0.25">
      <c r="A1287" t="s">
        <v>630</v>
      </c>
      <c r="B1287" t="s">
        <v>34</v>
      </c>
      <c r="C1287">
        <v>2008</v>
      </c>
      <c r="D1287" t="s">
        <v>27</v>
      </c>
      <c r="E1287" t="s">
        <v>403</v>
      </c>
      <c r="F1287" s="4">
        <v>540000</v>
      </c>
      <c r="G1287" s="4">
        <v>320000</v>
      </c>
      <c r="H1287" s="4">
        <v>0</v>
      </c>
      <c r="I1287" s="4">
        <v>90000</v>
      </c>
      <c r="J1287">
        <v>6</v>
      </c>
      <c r="K1287">
        <v>50</v>
      </c>
      <c r="L1287">
        <v>7.8</v>
      </c>
      <c r="M1287" s="4">
        <v>238</v>
      </c>
      <c r="N1287" t="s">
        <v>444</v>
      </c>
      <c r="O1287" t="s">
        <v>84</v>
      </c>
      <c r="P1287" s="4">
        <v>950000</v>
      </c>
      <c r="Q1287" s="3">
        <f>AVERAGE(Table1[[#This Row],[critic_score]],Table1[[#This Row],[user_score]])</f>
        <v>6.9</v>
      </c>
      <c r="R1287" s="4">
        <f>Table1[[#This Row],[user_count]]+Table1[[#This Row],[critic_count]]</f>
        <v>288</v>
      </c>
      <c r="S1287" s="2">
        <f>100000*Table1[[#This Row],[review_count]]/Table1[[#This Row],[total sales]]</f>
        <v>30.315789473684209</v>
      </c>
      <c r="T1287" s="2">
        <f>Table1[[#This Row],[total sales]]/(2017-Table1[[#This Row],[year_of_release]])</f>
        <v>105555.55555555556</v>
      </c>
      <c r="U1287" s="9">
        <f>Table1[[#This Row],[na_sales]]/(2017-Table1[[#This Row],[year_of_release]])</f>
        <v>60000</v>
      </c>
      <c r="V1287" s="6">
        <f>Table1[[#This Row],[eu_sales]]/(2017-Table1[[#This Row],[year_of_release]])</f>
        <v>35555.555555555555</v>
      </c>
      <c r="W1287" s="6">
        <f>Table1[[#This Row],[jp_sales]]/(2017-Table1[[#This Row],[year_of_release]])</f>
        <v>0</v>
      </c>
      <c r="X1287" s="6">
        <f>Table1[[#This Row],[other_sales]]/(2017-Table1[[#This Row],[year_of_release]])</f>
        <v>10000</v>
      </c>
      <c r="Y1287" s="4">
        <v>528816311</v>
      </c>
      <c r="Z1287" s="4">
        <v>440001482</v>
      </c>
      <c r="AA1287" s="4">
        <v>128063000</v>
      </c>
      <c r="AB1287" s="1">
        <f>Table1[[#This Row],[na_sales]]/Table1[[#This Row],[NA population]]</f>
        <v>1.0211485326140025E-3</v>
      </c>
      <c r="AC1287" s="1">
        <f>Table1[[#This Row],[eu_sales]]/Table1[[#This Row],[Eu population]]</f>
        <v>7.2727027769420099E-4</v>
      </c>
      <c r="AD1287" s="1">
        <f>Table1[[#This Row],[jp_sales]]/Table1[[#This Row],[Jp population]]</f>
        <v>0</v>
      </c>
    </row>
    <row r="1288" spans="1:30" x14ac:dyDescent="0.25">
      <c r="A1288" t="s">
        <v>1387</v>
      </c>
      <c r="B1288" t="s">
        <v>39</v>
      </c>
      <c r="C1288">
        <v>2013</v>
      </c>
      <c r="D1288" t="s">
        <v>40</v>
      </c>
      <c r="E1288" t="s">
        <v>171</v>
      </c>
      <c r="F1288" s="4">
        <v>30000</v>
      </c>
      <c r="G1288" s="4">
        <v>410000</v>
      </c>
      <c r="H1288" s="4">
        <v>510000</v>
      </c>
      <c r="I1288" s="4">
        <v>0</v>
      </c>
      <c r="J1288">
        <v>7.8</v>
      </c>
      <c r="K1288">
        <v>39</v>
      </c>
      <c r="L1288">
        <v>4.0999999999999996</v>
      </c>
      <c r="M1288" s="4">
        <v>303</v>
      </c>
      <c r="N1288" t="s">
        <v>256</v>
      </c>
      <c r="O1288" t="s">
        <v>21</v>
      </c>
      <c r="P1288" s="4">
        <v>950000</v>
      </c>
      <c r="Q1288" s="3">
        <f>AVERAGE(Table1[[#This Row],[critic_score]],Table1[[#This Row],[user_score]])</f>
        <v>5.9499999999999993</v>
      </c>
      <c r="R1288" s="4">
        <f>Table1[[#This Row],[user_count]]+Table1[[#This Row],[critic_count]]</f>
        <v>342</v>
      </c>
      <c r="S1288" s="2">
        <f>100000*Table1[[#This Row],[review_count]]/Table1[[#This Row],[total sales]]</f>
        <v>36</v>
      </c>
      <c r="T1288" s="2">
        <f>Table1[[#This Row],[total sales]]/(2017-Table1[[#This Row],[year_of_release]])</f>
        <v>237500</v>
      </c>
      <c r="U1288" s="9">
        <f>Table1[[#This Row],[na_sales]]/(2017-Table1[[#This Row],[year_of_release]])</f>
        <v>7500</v>
      </c>
      <c r="V1288" s="6">
        <f>Table1[[#This Row],[eu_sales]]/(2017-Table1[[#This Row],[year_of_release]])</f>
        <v>102500</v>
      </c>
      <c r="W1288" s="6">
        <f>Table1[[#This Row],[jp_sales]]/(2017-Table1[[#This Row],[year_of_release]])</f>
        <v>127500</v>
      </c>
      <c r="X1288" s="6">
        <f>Table1[[#This Row],[other_sales]]/(2017-Table1[[#This Row],[year_of_release]])</f>
        <v>0</v>
      </c>
      <c r="Y1288" s="4">
        <v>556861736</v>
      </c>
      <c r="Z1288" s="4">
        <v>442492884</v>
      </c>
      <c r="AA1288" s="4">
        <v>127445000</v>
      </c>
      <c r="AB1288" s="1">
        <f>Table1[[#This Row],[na_sales]]/Table1[[#This Row],[NA population]]</f>
        <v>5.387333706117671E-5</v>
      </c>
      <c r="AC1288" s="1">
        <f>Table1[[#This Row],[eu_sales]]/Table1[[#This Row],[Eu population]]</f>
        <v>9.265685727953989E-4</v>
      </c>
      <c r="AD1288" s="1">
        <f>Table1[[#This Row],[jp_sales]]/Table1[[#This Row],[Jp population]]</f>
        <v>4.0017262348464042E-3</v>
      </c>
    </row>
    <row r="1289" spans="1:30" x14ac:dyDescent="0.25">
      <c r="A1289" t="s">
        <v>1389</v>
      </c>
      <c r="B1289" t="s">
        <v>39</v>
      </c>
      <c r="C1289">
        <v>2011</v>
      </c>
      <c r="D1289" t="s">
        <v>23</v>
      </c>
      <c r="E1289" t="s">
        <v>83</v>
      </c>
      <c r="F1289" s="4">
        <v>240000</v>
      </c>
      <c r="G1289" s="4">
        <v>520000</v>
      </c>
      <c r="H1289" s="4">
        <v>10000</v>
      </c>
      <c r="I1289" s="4">
        <v>180000</v>
      </c>
      <c r="J1289">
        <v>7.9</v>
      </c>
      <c r="K1289">
        <v>53</v>
      </c>
      <c r="L1289">
        <v>7.7</v>
      </c>
      <c r="M1289" s="4">
        <v>114</v>
      </c>
      <c r="N1289" t="s">
        <v>1390</v>
      </c>
      <c r="O1289" t="s">
        <v>67</v>
      </c>
      <c r="P1289" s="4">
        <v>950000</v>
      </c>
      <c r="Q1289" s="3">
        <f>AVERAGE(Table1[[#This Row],[critic_score]],Table1[[#This Row],[user_score]])</f>
        <v>7.8000000000000007</v>
      </c>
      <c r="R1289" s="4">
        <f>Table1[[#This Row],[user_count]]+Table1[[#This Row],[critic_count]]</f>
        <v>167</v>
      </c>
      <c r="S1289" s="2">
        <f>100000*Table1[[#This Row],[review_count]]/Table1[[#This Row],[total sales]]</f>
        <v>17.578947368421051</v>
      </c>
      <c r="T1289" s="2">
        <f>Table1[[#This Row],[total sales]]/(2017-Table1[[#This Row],[year_of_release]])</f>
        <v>158333.33333333334</v>
      </c>
      <c r="U1289" s="9">
        <f>Table1[[#This Row],[na_sales]]/(2017-Table1[[#This Row],[year_of_release]])</f>
        <v>40000</v>
      </c>
      <c r="V1289" s="6">
        <f>Table1[[#This Row],[eu_sales]]/(2017-Table1[[#This Row],[year_of_release]])</f>
        <v>86666.666666666672</v>
      </c>
      <c r="W1289" s="6">
        <f>Table1[[#This Row],[jp_sales]]/(2017-Table1[[#This Row],[year_of_release]])</f>
        <v>1666.6666666666667</v>
      </c>
      <c r="X1289" s="6">
        <f>Table1[[#This Row],[other_sales]]/(2017-Table1[[#This Row],[year_of_release]])</f>
        <v>30000</v>
      </c>
      <c r="Y1289" s="4">
        <v>545961365</v>
      </c>
      <c r="Z1289" s="4">
        <v>440756453</v>
      </c>
      <c r="AA1289" s="4">
        <v>127833000</v>
      </c>
      <c r="AB1289" s="1">
        <f>Table1[[#This Row],[na_sales]]/Table1[[#This Row],[NA population]]</f>
        <v>4.3959154509037467E-4</v>
      </c>
      <c r="AC1289" s="1">
        <f>Table1[[#This Row],[eu_sales]]/Table1[[#This Row],[Eu population]]</f>
        <v>1.1797898736606812E-3</v>
      </c>
      <c r="AD1289" s="1">
        <f>Table1[[#This Row],[jp_sales]]/Table1[[#This Row],[Jp population]]</f>
        <v>7.8227061869783231E-5</v>
      </c>
    </row>
    <row r="1290" spans="1:30" x14ac:dyDescent="0.25">
      <c r="A1290" t="s">
        <v>1391</v>
      </c>
      <c r="B1290" t="s">
        <v>34</v>
      </c>
      <c r="C1290">
        <v>2010</v>
      </c>
      <c r="D1290" t="s">
        <v>54</v>
      </c>
      <c r="E1290" t="s">
        <v>100</v>
      </c>
      <c r="F1290" s="4">
        <v>620000</v>
      </c>
      <c r="G1290" s="4">
        <v>240000</v>
      </c>
      <c r="H1290" s="4">
        <v>0</v>
      </c>
      <c r="I1290" s="4">
        <v>90000</v>
      </c>
      <c r="J1290">
        <v>7.3</v>
      </c>
      <c r="K1290">
        <v>79</v>
      </c>
      <c r="L1290">
        <v>7.3</v>
      </c>
      <c r="M1290" s="4">
        <v>126</v>
      </c>
      <c r="N1290" t="s">
        <v>842</v>
      </c>
      <c r="O1290" t="s">
        <v>43</v>
      </c>
      <c r="P1290" s="4">
        <v>950000</v>
      </c>
      <c r="Q1290" s="3">
        <f>AVERAGE(Table1[[#This Row],[critic_score]],Table1[[#This Row],[user_score]])</f>
        <v>7.3</v>
      </c>
      <c r="R1290" s="4">
        <f>Table1[[#This Row],[user_count]]+Table1[[#This Row],[critic_count]]</f>
        <v>205</v>
      </c>
      <c r="S1290" s="2">
        <f>100000*Table1[[#This Row],[review_count]]/Table1[[#This Row],[total sales]]</f>
        <v>21.578947368421051</v>
      </c>
      <c r="T1290" s="2">
        <f>Table1[[#This Row],[total sales]]/(2017-Table1[[#This Row],[year_of_release]])</f>
        <v>135714.28571428571</v>
      </c>
      <c r="U1290" s="9">
        <f>Table1[[#This Row],[na_sales]]/(2017-Table1[[#This Row],[year_of_release]])</f>
        <v>88571.428571428565</v>
      </c>
      <c r="V1290" s="6">
        <f>Table1[[#This Row],[eu_sales]]/(2017-Table1[[#This Row],[year_of_release]])</f>
        <v>34285.714285714283</v>
      </c>
      <c r="W1290" s="6">
        <f>Table1[[#This Row],[jp_sales]]/(2017-Table1[[#This Row],[year_of_release]])</f>
        <v>0</v>
      </c>
      <c r="X1290" s="6">
        <f>Table1[[#This Row],[other_sales]]/(2017-Table1[[#This Row],[year_of_release]])</f>
        <v>12857.142857142857</v>
      </c>
      <c r="Y1290" s="4">
        <v>540520772</v>
      </c>
      <c r="Z1290" s="4">
        <v>441654761</v>
      </c>
      <c r="AA1290" s="4">
        <v>128070000</v>
      </c>
      <c r="AB1290" s="1">
        <f>Table1[[#This Row],[na_sales]]/Table1[[#This Row],[NA population]]</f>
        <v>1.1470419493887646E-3</v>
      </c>
      <c r="AC1290" s="1">
        <f>Table1[[#This Row],[eu_sales]]/Table1[[#This Row],[Eu population]]</f>
        <v>5.434108747216698E-4</v>
      </c>
      <c r="AD1290" s="1">
        <f>Table1[[#This Row],[jp_sales]]/Table1[[#This Row],[Jp population]]</f>
        <v>0</v>
      </c>
    </row>
    <row r="1291" spans="1:30" x14ac:dyDescent="0.25">
      <c r="A1291" t="s">
        <v>1392</v>
      </c>
      <c r="B1291" t="s">
        <v>39</v>
      </c>
      <c r="C1291">
        <v>2010</v>
      </c>
      <c r="D1291" t="s">
        <v>54</v>
      </c>
      <c r="E1291" t="s">
        <v>196</v>
      </c>
      <c r="F1291" s="4">
        <v>290000</v>
      </c>
      <c r="G1291" s="4">
        <v>330000</v>
      </c>
      <c r="H1291" s="4">
        <v>200000</v>
      </c>
      <c r="I1291" s="4">
        <v>130000</v>
      </c>
      <c r="J1291">
        <v>6.8</v>
      </c>
      <c r="K1291">
        <v>56</v>
      </c>
      <c r="L1291">
        <v>6.9</v>
      </c>
      <c r="M1291" s="4">
        <v>62</v>
      </c>
      <c r="N1291" t="s">
        <v>196</v>
      </c>
      <c r="O1291" t="s">
        <v>67</v>
      </c>
      <c r="P1291" s="4">
        <v>950000</v>
      </c>
      <c r="Q1291" s="3">
        <f>AVERAGE(Table1[[#This Row],[critic_score]],Table1[[#This Row],[user_score]])</f>
        <v>6.85</v>
      </c>
      <c r="R1291" s="4">
        <f>Table1[[#This Row],[user_count]]+Table1[[#This Row],[critic_count]]</f>
        <v>118</v>
      </c>
      <c r="S1291" s="2">
        <f>100000*Table1[[#This Row],[review_count]]/Table1[[#This Row],[total sales]]</f>
        <v>12.421052631578947</v>
      </c>
      <c r="T1291" s="2">
        <f>Table1[[#This Row],[total sales]]/(2017-Table1[[#This Row],[year_of_release]])</f>
        <v>135714.28571428571</v>
      </c>
      <c r="U1291" s="9">
        <f>Table1[[#This Row],[na_sales]]/(2017-Table1[[#This Row],[year_of_release]])</f>
        <v>41428.571428571428</v>
      </c>
      <c r="V1291" s="6">
        <f>Table1[[#This Row],[eu_sales]]/(2017-Table1[[#This Row],[year_of_release]])</f>
        <v>47142.857142857145</v>
      </c>
      <c r="W1291" s="6">
        <f>Table1[[#This Row],[jp_sales]]/(2017-Table1[[#This Row],[year_of_release]])</f>
        <v>28571.428571428572</v>
      </c>
      <c r="X1291" s="6">
        <f>Table1[[#This Row],[other_sales]]/(2017-Table1[[#This Row],[year_of_release]])</f>
        <v>18571.428571428572</v>
      </c>
      <c r="Y1291" s="4">
        <v>540520772</v>
      </c>
      <c r="Z1291" s="4">
        <v>441654761</v>
      </c>
      <c r="AA1291" s="4">
        <v>128070000</v>
      </c>
      <c r="AB1291" s="1">
        <f>Table1[[#This Row],[na_sales]]/Table1[[#This Row],[NA population]]</f>
        <v>5.3651962148829318E-4</v>
      </c>
      <c r="AC1291" s="1">
        <f>Table1[[#This Row],[eu_sales]]/Table1[[#This Row],[Eu population]]</f>
        <v>7.4718995274229596E-4</v>
      </c>
      <c r="AD1291" s="1">
        <f>Table1[[#This Row],[jp_sales]]/Table1[[#This Row],[Jp population]]</f>
        <v>1.5616459748574998E-3</v>
      </c>
    </row>
    <row r="1292" spans="1:30" x14ac:dyDescent="0.25">
      <c r="A1292" t="s">
        <v>877</v>
      </c>
      <c r="B1292" t="s">
        <v>39</v>
      </c>
      <c r="C1292">
        <v>2011</v>
      </c>
      <c r="D1292" t="s">
        <v>40</v>
      </c>
      <c r="E1292" t="s">
        <v>431</v>
      </c>
      <c r="F1292" s="4">
        <v>360000</v>
      </c>
      <c r="G1292" s="4">
        <v>430000</v>
      </c>
      <c r="H1292" s="4">
        <v>0</v>
      </c>
      <c r="I1292" s="4">
        <v>160000</v>
      </c>
      <c r="J1292">
        <v>7.3</v>
      </c>
      <c r="K1292">
        <v>42</v>
      </c>
      <c r="L1292">
        <v>7.1</v>
      </c>
      <c r="M1292" s="4">
        <v>34</v>
      </c>
      <c r="N1292" t="s">
        <v>184</v>
      </c>
      <c r="O1292" t="s">
        <v>84</v>
      </c>
      <c r="P1292" s="4">
        <v>950000</v>
      </c>
      <c r="Q1292" s="3">
        <f>AVERAGE(Table1[[#This Row],[critic_score]],Table1[[#This Row],[user_score]])</f>
        <v>7.1999999999999993</v>
      </c>
      <c r="R1292" s="4">
        <f>Table1[[#This Row],[user_count]]+Table1[[#This Row],[critic_count]]</f>
        <v>76</v>
      </c>
      <c r="S1292" s="2">
        <f>100000*Table1[[#This Row],[review_count]]/Table1[[#This Row],[total sales]]</f>
        <v>8</v>
      </c>
      <c r="T1292" s="2">
        <f>Table1[[#This Row],[total sales]]/(2017-Table1[[#This Row],[year_of_release]])</f>
        <v>158333.33333333334</v>
      </c>
      <c r="U1292" s="9">
        <f>Table1[[#This Row],[na_sales]]/(2017-Table1[[#This Row],[year_of_release]])</f>
        <v>60000</v>
      </c>
      <c r="V1292" s="6">
        <f>Table1[[#This Row],[eu_sales]]/(2017-Table1[[#This Row],[year_of_release]])</f>
        <v>71666.666666666672</v>
      </c>
      <c r="W1292" s="6">
        <f>Table1[[#This Row],[jp_sales]]/(2017-Table1[[#This Row],[year_of_release]])</f>
        <v>0</v>
      </c>
      <c r="X1292" s="6">
        <f>Table1[[#This Row],[other_sales]]/(2017-Table1[[#This Row],[year_of_release]])</f>
        <v>26666.666666666668</v>
      </c>
      <c r="Y1292" s="4">
        <v>545961365</v>
      </c>
      <c r="Z1292" s="4">
        <v>440756453</v>
      </c>
      <c r="AA1292" s="4">
        <v>127833000</v>
      </c>
      <c r="AB1292" s="1">
        <f>Table1[[#This Row],[na_sales]]/Table1[[#This Row],[NA population]]</f>
        <v>6.5938731763556194E-4</v>
      </c>
      <c r="AC1292" s="1">
        <f>Table1[[#This Row],[eu_sales]]/Table1[[#This Row],[Eu population]]</f>
        <v>9.755954724501787E-4</v>
      </c>
      <c r="AD1292" s="1">
        <f>Table1[[#This Row],[jp_sales]]/Table1[[#This Row],[Jp population]]</f>
        <v>0</v>
      </c>
    </row>
    <row r="1293" spans="1:30" x14ac:dyDescent="0.25">
      <c r="A1293" t="s">
        <v>1393</v>
      </c>
      <c r="B1293" t="s">
        <v>45</v>
      </c>
      <c r="C1293">
        <v>2004</v>
      </c>
      <c r="D1293" t="s">
        <v>54</v>
      </c>
      <c r="E1293" t="s">
        <v>51</v>
      </c>
      <c r="F1293" s="4">
        <v>790000</v>
      </c>
      <c r="G1293" s="4">
        <v>30000</v>
      </c>
      <c r="H1293" s="4">
        <v>0</v>
      </c>
      <c r="I1293" s="4">
        <v>130000</v>
      </c>
      <c r="J1293">
        <v>7</v>
      </c>
      <c r="K1293">
        <v>67</v>
      </c>
      <c r="L1293">
        <v>7.4</v>
      </c>
      <c r="M1293" s="4">
        <v>254</v>
      </c>
      <c r="N1293" t="s">
        <v>429</v>
      </c>
      <c r="O1293" t="s">
        <v>43</v>
      </c>
      <c r="P1293" s="4">
        <v>950000</v>
      </c>
      <c r="Q1293" s="3">
        <f>AVERAGE(Table1[[#This Row],[critic_score]],Table1[[#This Row],[user_score]])</f>
        <v>7.2</v>
      </c>
      <c r="R1293" s="4">
        <f>Table1[[#This Row],[user_count]]+Table1[[#This Row],[critic_count]]</f>
        <v>321</v>
      </c>
      <c r="S1293" s="2">
        <f>100000*Table1[[#This Row],[review_count]]/Table1[[#This Row],[total sales]]</f>
        <v>33.789473684210527</v>
      </c>
      <c r="T1293" s="2">
        <f>Table1[[#This Row],[total sales]]/(2017-Table1[[#This Row],[year_of_release]])</f>
        <v>73076.923076923078</v>
      </c>
      <c r="U1293" s="9">
        <f>Table1[[#This Row],[na_sales]]/(2017-Table1[[#This Row],[year_of_release]])</f>
        <v>60769.230769230766</v>
      </c>
      <c r="V1293" s="6">
        <f>Table1[[#This Row],[eu_sales]]/(2017-Table1[[#This Row],[year_of_release]])</f>
        <v>2307.6923076923076</v>
      </c>
      <c r="W1293" s="6">
        <f>Table1[[#This Row],[jp_sales]]/(2017-Table1[[#This Row],[year_of_release]])</f>
        <v>0</v>
      </c>
      <c r="X1293" s="6">
        <f>Table1[[#This Row],[other_sales]]/(2017-Table1[[#This Row],[year_of_release]])</f>
        <v>10000</v>
      </c>
      <c r="Y1293" s="4">
        <v>505524224</v>
      </c>
      <c r="Z1293" s="4">
        <v>434174638</v>
      </c>
      <c r="AA1293" s="4">
        <v>127761000</v>
      </c>
      <c r="AB1293" s="1">
        <f>Table1[[#This Row],[na_sales]]/Table1[[#This Row],[NA population]]</f>
        <v>1.5627342123173903E-3</v>
      </c>
      <c r="AC1293" s="1">
        <f>Table1[[#This Row],[eu_sales]]/Table1[[#This Row],[Eu population]]</f>
        <v>6.9096620056374644E-5</v>
      </c>
      <c r="AD1293" s="1">
        <f>Table1[[#This Row],[jp_sales]]/Table1[[#This Row],[Jp population]]</f>
        <v>0</v>
      </c>
    </row>
    <row r="1294" spans="1:30" x14ac:dyDescent="0.25">
      <c r="A1294" t="s">
        <v>769</v>
      </c>
      <c r="B1294" t="s">
        <v>138</v>
      </c>
      <c r="C1294">
        <v>2004</v>
      </c>
      <c r="D1294" t="s">
        <v>27</v>
      </c>
      <c r="E1294" t="s">
        <v>425</v>
      </c>
      <c r="F1294" s="4">
        <v>730000</v>
      </c>
      <c r="G1294" s="4">
        <v>190000</v>
      </c>
      <c r="H1294" s="4">
        <v>0</v>
      </c>
      <c r="I1294" s="4">
        <v>30000</v>
      </c>
      <c r="J1294">
        <v>7.3</v>
      </c>
      <c r="K1294">
        <v>9</v>
      </c>
      <c r="L1294">
        <v>7.8</v>
      </c>
      <c r="M1294" s="4">
        <v>13</v>
      </c>
      <c r="N1294" t="s">
        <v>577</v>
      </c>
      <c r="O1294" t="s">
        <v>21</v>
      </c>
      <c r="P1294" s="4">
        <v>950000</v>
      </c>
      <c r="Q1294" s="3">
        <f>AVERAGE(Table1[[#This Row],[critic_score]],Table1[[#This Row],[user_score]])</f>
        <v>7.55</v>
      </c>
      <c r="R1294" s="4">
        <f>Table1[[#This Row],[user_count]]+Table1[[#This Row],[critic_count]]</f>
        <v>22</v>
      </c>
      <c r="S1294" s="2">
        <f>100000*Table1[[#This Row],[review_count]]/Table1[[#This Row],[total sales]]</f>
        <v>2.3157894736842106</v>
      </c>
      <c r="T1294" s="2">
        <f>Table1[[#This Row],[total sales]]/(2017-Table1[[#This Row],[year_of_release]])</f>
        <v>73076.923076923078</v>
      </c>
      <c r="U1294" s="9">
        <f>Table1[[#This Row],[na_sales]]/(2017-Table1[[#This Row],[year_of_release]])</f>
        <v>56153.846153846156</v>
      </c>
      <c r="V1294" s="6">
        <f>Table1[[#This Row],[eu_sales]]/(2017-Table1[[#This Row],[year_of_release]])</f>
        <v>14615.384615384615</v>
      </c>
      <c r="W1294" s="6">
        <f>Table1[[#This Row],[jp_sales]]/(2017-Table1[[#This Row],[year_of_release]])</f>
        <v>0</v>
      </c>
      <c r="X1294" s="6">
        <f>Table1[[#This Row],[other_sales]]/(2017-Table1[[#This Row],[year_of_release]])</f>
        <v>2307.6923076923076</v>
      </c>
      <c r="Y1294" s="4">
        <v>505524224</v>
      </c>
      <c r="Z1294" s="4">
        <v>434174638</v>
      </c>
      <c r="AA1294" s="4">
        <v>127761000</v>
      </c>
      <c r="AB1294" s="1">
        <f>Table1[[#This Row],[na_sales]]/Table1[[#This Row],[NA population]]</f>
        <v>1.4440455379641707E-3</v>
      </c>
      <c r="AC1294" s="1">
        <f>Table1[[#This Row],[eu_sales]]/Table1[[#This Row],[Eu population]]</f>
        <v>4.3761192702370608E-4</v>
      </c>
      <c r="AD1294" s="1">
        <f>Table1[[#This Row],[jp_sales]]/Table1[[#This Row],[Jp population]]</f>
        <v>0</v>
      </c>
    </row>
    <row r="1295" spans="1:30" x14ac:dyDescent="0.25">
      <c r="A1295" t="s">
        <v>1381</v>
      </c>
      <c r="B1295" t="s">
        <v>69</v>
      </c>
      <c r="C1295">
        <v>2012</v>
      </c>
      <c r="D1295" t="s">
        <v>19</v>
      </c>
      <c r="E1295" t="s">
        <v>20</v>
      </c>
      <c r="F1295" s="4">
        <v>260000</v>
      </c>
      <c r="G1295" s="4">
        <v>290000</v>
      </c>
      <c r="H1295" s="4">
        <v>340000</v>
      </c>
      <c r="I1295" s="4">
        <v>50000</v>
      </c>
      <c r="J1295">
        <v>6.9</v>
      </c>
      <c r="K1295">
        <v>58</v>
      </c>
      <c r="L1295">
        <v>6.9</v>
      </c>
      <c r="M1295" s="4">
        <v>110</v>
      </c>
      <c r="N1295" t="s">
        <v>771</v>
      </c>
      <c r="O1295" t="s">
        <v>21</v>
      </c>
      <c r="P1295" s="4">
        <v>940000</v>
      </c>
      <c r="Q1295" s="3">
        <f>AVERAGE(Table1[[#This Row],[critic_score]],Table1[[#This Row],[user_score]])</f>
        <v>6.9</v>
      </c>
      <c r="R1295" s="4">
        <f>Table1[[#This Row],[user_count]]+Table1[[#This Row],[critic_count]]</f>
        <v>168</v>
      </c>
      <c r="S1295" s="2">
        <f>100000*Table1[[#This Row],[review_count]]/Table1[[#This Row],[total sales]]</f>
        <v>17.872340425531913</v>
      </c>
      <c r="T1295" s="2">
        <f>Table1[[#This Row],[total sales]]/(2017-Table1[[#This Row],[year_of_release]])</f>
        <v>188000</v>
      </c>
      <c r="U1295" s="9">
        <f>Table1[[#This Row],[na_sales]]/(2017-Table1[[#This Row],[year_of_release]])</f>
        <v>52000</v>
      </c>
      <c r="V1295" s="6">
        <f>Table1[[#This Row],[eu_sales]]/(2017-Table1[[#This Row],[year_of_release]])</f>
        <v>58000</v>
      </c>
      <c r="W1295" s="6">
        <f>Table1[[#This Row],[jp_sales]]/(2017-Table1[[#This Row],[year_of_release]])</f>
        <v>68000</v>
      </c>
      <c r="X1295" s="6">
        <f>Table1[[#This Row],[other_sales]]/(2017-Table1[[#This Row],[year_of_release]])</f>
        <v>10000</v>
      </c>
      <c r="Y1295" s="4">
        <v>551484507</v>
      </c>
      <c r="Z1295" s="4">
        <v>441417242</v>
      </c>
      <c r="AA1295" s="4">
        <v>127629000</v>
      </c>
      <c r="AB1295" s="1">
        <f>Table1[[#This Row],[na_sales]]/Table1[[#This Row],[NA population]]</f>
        <v>4.7145476745006726E-4</v>
      </c>
      <c r="AC1295" s="1">
        <f>Table1[[#This Row],[eu_sales]]/Table1[[#This Row],[Eu population]]</f>
        <v>6.5697479030508738E-4</v>
      </c>
      <c r="AD1295" s="1">
        <f>Table1[[#This Row],[jp_sales]]/Table1[[#This Row],[Jp population]]</f>
        <v>2.6639713544727296E-3</v>
      </c>
    </row>
    <row r="1296" spans="1:30" x14ac:dyDescent="0.25">
      <c r="A1296" t="s">
        <v>931</v>
      </c>
      <c r="B1296" t="s">
        <v>39</v>
      </c>
      <c r="C1296">
        <v>2012</v>
      </c>
      <c r="D1296" t="s">
        <v>54</v>
      </c>
      <c r="E1296" t="s">
        <v>83</v>
      </c>
      <c r="F1296" s="4">
        <v>410000</v>
      </c>
      <c r="G1296" s="4">
        <v>320000</v>
      </c>
      <c r="H1296" s="4">
        <v>90000</v>
      </c>
      <c r="I1296" s="4">
        <v>120000</v>
      </c>
      <c r="J1296">
        <v>7.9</v>
      </c>
      <c r="K1296">
        <v>18</v>
      </c>
      <c r="L1296">
        <v>6.9</v>
      </c>
      <c r="M1296" s="4">
        <v>156</v>
      </c>
      <c r="N1296" t="s">
        <v>132</v>
      </c>
      <c r="O1296" t="s">
        <v>43</v>
      </c>
      <c r="P1296" s="4">
        <v>940000</v>
      </c>
      <c r="Q1296" s="3">
        <f>AVERAGE(Table1[[#This Row],[critic_score]],Table1[[#This Row],[user_score]])</f>
        <v>7.4</v>
      </c>
      <c r="R1296" s="4">
        <f>Table1[[#This Row],[user_count]]+Table1[[#This Row],[critic_count]]</f>
        <v>174</v>
      </c>
      <c r="S1296" s="2">
        <f>100000*Table1[[#This Row],[review_count]]/Table1[[#This Row],[total sales]]</f>
        <v>18.51063829787234</v>
      </c>
      <c r="T1296" s="2">
        <f>Table1[[#This Row],[total sales]]/(2017-Table1[[#This Row],[year_of_release]])</f>
        <v>188000</v>
      </c>
      <c r="U1296" s="9">
        <f>Table1[[#This Row],[na_sales]]/(2017-Table1[[#This Row],[year_of_release]])</f>
        <v>82000</v>
      </c>
      <c r="V1296" s="6">
        <f>Table1[[#This Row],[eu_sales]]/(2017-Table1[[#This Row],[year_of_release]])</f>
        <v>64000</v>
      </c>
      <c r="W1296" s="6">
        <f>Table1[[#This Row],[jp_sales]]/(2017-Table1[[#This Row],[year_of_release]])</f>
        <v>18000</v>
      </c>
      <c r="X1296" s="6">
        <f>Table1[[#This Row],[other_sales]]/(2017-Table1[[#This Row],[year_of_release]])</f>
        <v>24000</v>
      </c>
      <c r="Y1296" s="4">
        <v>551484507</v>
      </c>
      <c r="Z1296" s="4">
        <v>441417242</v>
      </c>
      <c r="AA1296" s="4">
        <v>127629000</v>
      </c>
      <c r="AB1296" s="1">
        <f>Table1[[#This Row],[na_sales]]/Table1[[#This Row],[NA population]]</f>
        <v>7.4344790251741383E-4</v>
      </c>
      <c r="AC1296" s="1">
        <f>Table1[[#This Row],[eu_sales]]/Table1[[#This Row],[Eu population]]</f>
        <v>7.2493769964699294E-4</v>
      </c>
      <c r="AD1296" s="1">
        <f>Table1[[#This Row],[jp_sales]]/Table1[[#This Row],[Jp population]]</f>
        <v>7.0516888794866376E-4</v>
      </c>
    </row>
    <row r="1297" spans="1:30" x14ac:dyDescent="0.25">
      <c r="A1297" t="s">
        <v>1394</v>
      </c>
      <c r="B1297" t="s">
        <v>69</v>
      </c>
      <c r="C1297">
        <v>2011</v>
      </c>
      <c r="D1297" t="s">
        <v>54</v>
      </c>
      <c r="E1297" t="s">
        <v>20</v>
      </c>
      <c r="F1297" s="4">
        <v>480000</v>
      </c>
      <c r="G1297" s="4">
        <v>270000</v>
      </c>
      <c r="H1297" s="4">
        <v>130000</v>
      </c>
      <c r="I1297" s="4">
        <v>60000</v>
      </c>
      <c r="J1297">
        <v>8.1</v>
      </c>
      <c r="K1297">
        <v>65</v>
      </c>
      <c r="L1297">
        <v>8.1999999999999993</v>
      </c>
      <c r="M1297" s="4">
        <v>231</v>
      </c>
      <c r="N1297" t="s">
        <v>20</v>
      </c>
      <c r="O1297" t="s">
        <v>84</v>
      </c>
      <c r="P1297" s="4">
        <v>940000</v>
      </c>
      <c r="Q1297" s="3">
        <f>AVERAGE(Table1[[#This Row],[critic_score]],Table1[[#This Row],[user_score]])</f>
        <v>8.1499999999999986</v>
      </c>
      <c r="R1297" s="4">
        <f>Table1[[#This Row],[user_count]]+Table1[[#This Row],[critic_count]]</f>
        <v>296</v>
      </c>
      <c r="S1297" s="2">
        <f>100000*Table1[[#This Row],[review_count]]/Table1[[#This Row],[total sales]]</f>
        <v>31.48936170212766</v>
      </c>
      <c r="T1297" s="2">
        <f>Table1[[#This Row],[total sales]]/(2017-Table1[[#This Row],[year_of_release]])</f>
        <v>156666.66666666666</v>
      </c>
      <c r="U1297" s="9">
        <f>Table1[[#This Row],[na_sales]]/(2017-Table1[[#This Row],[year_of_release]])</f>
        <v>80000</v>
      </c>
      <c r="V1297" s="6">
        <f>Table1[[#This Row],[eu_sales]]/(2017-Table1[[#This Row],[year_of_release]])</f>
        <v>45000</v>
      </c>
      <c r="W1297" s="6">
        <f>Table1[[#This Row],[jp_sales]]/(2017-Table1[[#This Row],[year_of_release]])</f>
        <v>21666.666666666668</v>
      </c>
      <c r="X1297" s="6">
        <f>Table1[[#This Row],[other_sales]]/(2017-Table1[[#This Row],[year_of_release]])</f>
        <v>10000</v>
      </c>
      <c r="Y1297" s="4">
        <v>545961365</v>
      </c>
      <c r="Z1297" s="4">
        <v>440756453</v>
      </c>
      <c r="AA1297" s="4">
        <v>127833000</v>
      </c>
      <c r="AB1297" s="1">
        <f>Table1[[#This Row],[na_sales]]/Table1[[#This Row],[NA population]]</f>
        <v>8.7918309018074933E-4</v>
      </c>
      <c r="AC1297" s="1">
        <f>Table1[[#This Row],[eu_sales]]/Table1[[#This Row],[Eu population]]</f>
        <v>6.1258320363150758E-4</v>
      </c>
      <c r="AD1297" s="1">
        <f>Table1[[#This Row],[jp_sales]]/Table1[[#This Row],[Jp population]]</f>
        <v>1.0169518043071819E-3</v>
      </c>
    </row>
    <row r="1298" spans="1:30" x14ac:dyDescent="0.25">
      <c r="A1298" t="s">
        <v>1395</v>
      </c>
      <c r="B1298" t="s">
        <v>45</v>
      </c>
      <c r="C1298">
        <v>2003</v>
      </c>
      <c r="D1298" t="s">
        <v>40</v>
      </c>
      <c r="E1298" t="s">
        <v>171</v>
      </c>
      <c r="F1298" s="4">
        <v>460000</v>
      </c>
      <c r="G1298" s="4">
        <v>360000</v>
      </c>
      <c r="H1298" s="4">
        <v>0</v>
      </c>
      <c r="I1298" s="4">
        <v>120000</v>
      </c>
      <c r="J1298">
        <v>7.9</v>
      </c>
      <c r="K1298">
        <v>45</v>
      </c>
      <c r="L1298">
        <v>8.4</v>
      </c>
      <c r="M1298" s="4">
        <v>74</v>
      </c>
      <c r="N1298" t="s">
        <v>311</v>
      </c>
      <c r="O1298" t="s">
        <v>43</v>
      </c>
      <c r="P1298" s="4">
        <v>940000</v>
      </c>
      <c r="Q1298" s="3">
        <f>AVERAGE(Table1[[#This Row],[critic_score]],Table1[[#This Row],[user_score]])</f>
        <v>8.15</v>
      </c>
      <c r="R1298" s="4">
        <f>Table1[[#This Row],[user_count]]+Table1[[#This Row],[critic_count]]</f>
        <v>119</v>
      </c>
      <c r="S1298" s="2">
        <f>100000*Table1[[#This Row],[review_count]]/Table1[[#This Row],[total sales]]</f>
        <v>12.659574468085106</v>
      </c>
      <c r="T1298" s="2">
        <f>Table1[[#This Row],[total sales]]/(2017-Table1[[#This Row],[year_of_release]])</f>
        <v>67142.857142857145</v>
      </c>
      <c r="U1298" s="9">
        <f>Table1[[#This Row],[na_sales]]/(2017-Table1[[#This Row],[year_of_release]])</f>
        <v>32857.142857142855</v>
      </c>
      <c r="V1298" s="6">
        <f>Table1[[#This Row],[eu_sales]]/(2017-Table1[[#This Row],[year_of_release]])</f>
        <v>25714.285714285714</v>
      </c>
      <c r="W1298" s="6">
        <f>Table1[[#This Row],[jp_sales]]/(2017-Table1[[#This Row],[year_of_release]])</f>
        <v>0</v>
      </c>
      <c r="X1298" s="6">
        <f>Table1[[#This Row],[other_sales]]/(2017-Table1[[#This Row],[year_of_release]])</f>
        <v>8571.4285714285706</v>
      </c>
      <c r="Y1298" s="4">
        <v>500125528</v>
      </c>
      <c r="Z1298" s="4">
        <v>432552540</v>
      </c>
      <c r="AA1298" s="4">
        <v>127718000</v>
      </c>
      <c r="AB1298" s="1">
        <f>Table1[[#This Row],[na_sales]]/Table1[[#This Row],[NA population]]</f>
        <v>9.1976908645223163E-4</v>
      </c>
      <c r="AC1298" s="1">
        <f>Table1[[#This Row],[eu_sales]]/Table1[[#This Row],[Eu population]]</f>
        <v>8.3226883837047867E-4</v>
      </c>
      <c r="AD1298" s="1">
        <f>Table1[[#This Row],[jp_sales]]/Table1[[#This Row],[Jp population]]</f>
        <v>0</v>
      </c>
    </row>
    <row r="1299" spans="1:30" x14ac:dyDescent="0.25">
      <c r="A1299" t="s">
        <v>1355</v>
      </c>
      <c r="B1299" t="s">
        <v>39</v>
      </c>
      <c r="C1299">
        <v>2013</v>
      </c>
      <c r="D1299" t="s">
        <v>40</v>
      </c>
      <c r="E1299" t="s">
        <v>83</v>
      </c>
      <c r="F1299" s="4">
        <v>340000</v>
      </c>
      <c r="G1299" s="4">
        <v>390000</v>
      </c>
      <c r="H1299" s="4">
        <v>60000</v>
      </c>
      <c r="I1299" s="4">
        <v>150000</v>
      </c>
      <c r="J1299">
        <v>8.4</v>
      </c>
      <c r="K1299">
        <v>27</v>
      </c>
      <c r="L1299">
        <v>7.7</v>
      </c>
      <c r="M1299" s="4">
        <v>314</v>
      </c>
      <c r="N1299" t="s">
        <v>1356</v>
      </c>
      <c r="O1299" t="s">
        <v>43</v>
      </c>
      <c r="P1299" s="4">
        <v>940000</v>
      </c>
      <c r="Q1299" s="3">
        <f>AVERAGE(Table1[[#This Row],[critic_score]],Table1[[#This Row],[user_score]])</f>
        <v>8.0500000000000007</v>
      </c>
      <c r="R1299" s="4">
        <f>Table1[[#This Row],[user_count]]+Table1[[#This Row],[critic_count]]</f>
        <v>341</v>
      </c>
      <c r="S1299" s="2">
        <f>100000*Table1[[#This Row],[review_count]]/Table1[[#This Row],[total sales]]</f>
        <v>36.276595744680854</v>
      </c>
      <c r="T1299" s="2">
        <f>Table1[[#This Row],[total sales]]/(2017-Table1[[#This Row],[year_of_release]])</f>
        <v>235000</v>
      </c>
      <c r="U1299" s="9">
        <f>Table1[[#This Row],[na_sales]]/(2017-Table1[[#This Row],[year_of_release]])</f>
        <v>85000</v>
      </c>
      <c r="V1299" s="6">
        <f>Table1[[#This Row],[eu_sales]]/(2017-Table1[[#This Row],[year_of_release]])</f>
        <v>97500</v>
      </c>
      <c r="W1299" s="6">
        <f>Table1[[#This Row],[jp_sales]]/(2017-Table1[[#This Row],[year_of_release]])</f>
        <v>15000</v>
      </c>
      <c r="X1299" s="6">
        <f>Table1[[#This Row],[other_sales]]/(2017-Table1[[#This Row],[year_of_release]])</f>
        <v>37500</v>
      </c>
      <c r="Y1299" s="4">
        <v>556861736</v>
      </c>
      <c r="Z1299" s="4">
        <v>442492884</v>
      </c>
      <c r="AA1299" s="4">
        <v>127445000</v>
      </c>
      <c r="AB1299" s="1">
        <f>Table1[[#This Row],[na_sales]]/Table1[[#This Row],[NA population]]</f>
        <v>6.1056448669333599E-4</v>
      </c>
      <c r="AC1299" s="1">
        <f>Table1[[#This Row],[eu_sales]]/Table1[[#This Row],[Eu population]]</f>
        <v>8.8137010582976967E-4</v>
      </c>
      <c r="AD1299" s="1">
        <f>Table1[[#This Row],[jp_sales]]/Table1[[#This Row],[Jp population]]</f>
        <v>4.7079132174663582E-4</v>
      </c>
    </row>
    <row r="1300" spans="1:30" x14ac:dyDescent="0.25">
      <c r="A1300" t="s">
        <v>482</v>
      </c>
      <c r="B1300" t="s">
        <v>39</v>
      </c>
      <c r="C1300">
        <v>2011</v>
      </c>
      <c r="D1300" t="s">
        <v>40</v>
      </c>
      <c r="E1300" t="s">
        <v>55</v>
      </c>
      <c r="F1300" s="4">
        <v>390000</v>
      </c>
      <c r="G1300" s="4">
        <v>390000</v>
      </c>
      <c r="H1300" s="4">
        <v>0</v>
      </c>
      <c r="I1300" s="4">
        <v>160000</v>
      </c>
      <c r="J1300">
        <v>7.7</v>
      </c>
      <c r="K1300">
        <v>18</v>
      </c>
      <c r="L1300">
        <v>4.8</v>
      </c>
      <c r="M1300" s="4">
        <v>42</v>
      </c>
      <c r="N1300" t="s">
        <v>483</v>
      </c>
      <c r="O1300" t="s">
        <v>84</v>
      </c>
      <c r="P1300" s="4">
        <v>940000</v>
      </c>
      <c r="Q1300" s="3">
        <f>AVERAGE(Table1[[#This Row],[critic_score]],Table1[[#This Row],[user_score]])</f>
        <v>6.25</v>
      </c>
      <c r="R1300" s="4">
        <f>Table1[[#This Row],[user_count]]+Table1[[#This Row],[critic_count]]</f>
        <v>60</v>
      </c>
      <c r="S1300" s="2">
        <f>100000*Table1[[#This Row],[review_count]]/Table1[[#This Row],[total sales]]</f>
        <v>6.3829787234042552</v>
      </c>
      <c r="T1300" s="2">
        <f>Table1[[#This Row],[total sales]]/(2017-Table1[[#This Row],[year_of_release]])</f>
        <v>156666.66666666666</v>
      </c>
      <c r="U1300" s="9">
        <f>Table1[[#This Row],[na_sales]]/(2017-Table1[[#This Row],[year_of_release]])</f>
        <v>65000</v>
      </c>
      <c r="V1300" s="6">
        <f>Table1[[#This Row],[eu_sales]]/(2017-Table1[[#This Row],[year_of_release]])</f>
        <v>65000</v>
      </c>
      <c r="W1300" s="6">
        <f>Table1[[#This Row],[jp_sales]]/(2017-Table1[[#This Row],[year_of_release]])</f>
        <v>0</v>
      </c>
      <c r="X1300" s="6">
        <f>Table1[[#This Row],[other_sales]]/(2017-Table1[[#This Row],[year_of_release]])</f>
        <v>26666.666666666668</v>
      </c>
      <c r="Y1300" s="4">
        <v>545961365</v>
      </c>
      <c r="Z1300" s="4">
        <v>440756453</v>
      </c>
      <c r="AA1300" s="4">
        <v>127833000</v>
      </c>
      <c r="AB1300" s="1">
        <f>Table1[[#This Row],[na_sales]]/Table1[[#This Row],[NA population]]</f>
        <v>7.1433626077185884E-4</v>
      </c>
      <c r="AC1300" s="1">
        <f>Table1[[#This Row],[eu_sales]]/Table1[[#This Row],[Eu population]]</f>
        <v>8.8484240524551092E-4</v>
      </c>
      <c r="AD1300" s="1">
        <f>Table1[[#This Row],[jp_sales]]/Table1[[#This Row],[Jp population]]</f>
        <v>0</v>
      </c>
    </row>
    <row r="1301" spans="1:30" x14ac:dyDescent="0.25">
      <c r="A1301" t="s">
        <v>1106</v>
      </c>
      <c r="B1301" t="s">
        <v>39</v>
      </c>
      <c r="C1301">
        <v>2008</v>
      </c>
      <c r="D1301" t="s">
        <v>65</v>
      </c>
      <c r="E1301" t="s">
        <v>425</v>
      </c>
      <c r="F1301" s="4">
        <v>510000</v>
      </c>
      <c r="G1301" s="4">
        <v>300000</v>
      </c>
      <c r="H1301" s="4">
        <v>10000</v>
      </c>
      <c r="I1301" s="4">
        <v>120000</v>
      </c>
      <c r="J1301">
        <v>7.8</v>
      </c>
      <c r="K1301">
        <v>37</v>
      </c>
      <c r="L1301">
        <v>7</v>
      </c>
      <c r="M1301" s="4">
        <v>49</v>
      </c>
      <c r="N1301" t="s">
        <v>529</v>
      </c>
      <c r="O1301" t="s">
        <v>67</v>
      </c>
      <c r="P1301" s="4">
        <v>940000</v>
      </c>
      <c r="Q1301" s="3">
        <f>AVERAGE(Table1[[#This Row],[critic_score]],Table1[[#This Row],[user_score]])</f>
        <v>7.4</v>
      </c>
      <c r="R1301" s="4">
        <f>Table1[[#This Row],[user_count]]+Table1[[#This Row],[critic_count]]</f>
        <v>86</v>
      </c>
      <c r="S1301" s="2">
        <f>100000*Table1[[#This Row],[review_count]]/Table1[[#This Row],[total sales]]</f>
        <v>9.1489361702127656</v>
      </c>
      <c r="T1301" s="2">
        <f>Table1[[#This Row],[total sales]]/(2017-Table1[[#This Row],[year_of_release]])</f>
        <v>104444.44444444444</v>
      </c>
      <c r="U1301" s="9">
        <f>Table1[[#This Row],[na_sales]]/(2017-Table1[[#This Row],[year_of_release]])</f>
        <v>56666.666666666664</v>
      </c>
      <c r="V1301" s="6">
        <f>Table1[[#This Row],[eu_sales]]/(2017-Table1[[#This Row],[year_of_release]])</f>
        <v>33333.333333333336</v>
      </c>
      <c r="W1301" s="6">
        <f>Table1[[#This Row],[jp_sales]]/(2017-Table1[[#This Row],[year_of_release]])</f>
        <v>1111.1111111111111</v>
      </c>
      <c r="X1301" s="6">
        <f>Table1[[#This Row],[other_sales]]/(2017-Table1[[#This Row],[year_of_release]])</f>
        <v>13333.333333333334</v>
      </c>
      <c r="Y1301" s="4">
        <v>528816311</v>
      </c>
      <c r="Z1301" s="4">
        <v>440001482</v>
      </c>
      <c r="AA1301" s="4">
        <v>128063000</v>
      </c>
      <c r="AB1301" s="1">
        <f>Table1[[#This Row],[na_sales]]/Table1[[#This Row],[NA population]]</f>
        <v>9.6441805857989124E-4</v>
      </c>
      <c r="AC1301" s="1">
        <f>Table1[[#This Row],[eu_sales]]/Table1[[#This Row],[Eu population]]</f>
        <v>6.8181588533831352E-4</v>
      </c>
      <c r="AD1301" s="1">
        <f>Table1[[#This Row],[jp_sales]]/Table1[[#This Row],[Jp population]]</f>
        <v>7.8086566767918917E-5</v>
      </c>
    </row>
    <row r="1302" spans="1:30" x14ac:dyDescent="0.25">
      <c r="A1302" t="s">
        <v>1398</v>
      </c>
      <c r="B1302" t="s">
        <v>34</v>
      </c>
      <c r="C1302">
        <v>2009</v>
      </c>
      <c r="D1302" t="s">
        <v>19</v>
      </c>
      <c r="E1302" t="s">
        <v>100</v>
      </c>
      <c r="F1302" s="4">
        <v>870000</v>
      </c>
      <c r="G1302" s="4">
        <v>0</v>
      </c>
      <c r="H1302" s="4">
        <v>0</v>
      </c>
      <c r="I1302" s="4">
        <v>70000</v>
      </c>
      <c r="J1302">
        <v>8.3000000000000007</v>
      </c>
      <c r="K1302">
        <v>26</v>
      </c>
      <c r="L1302">
        <v>6.7</v>
      </c>
      <c r="M1302" s="4">
        <v>37</v>
      </c>
      <c r="N1302" t="s">
        <v>246</v>
      </c>
      <c r="O1302" t="s">
        <v>21</v>
      </c>
      <c r="P1302" s="4">
        <v>940000</v>
      </c>
      <c r="Q1302" s="3">
        <f>AVERAGE(Table1[[#This Row],[critic_score]],Table1[[#This Row],[user_score]])</f>
        <v>7.5</v>
      </c>
      <c r="R1302" s="4">
        <f>Table1[[#This Row],[user_count]]+Table1[[#This Row],[critic_count]]</f>
        <v>63</v>
      </c>
      <c r="S1302" s="2">
        <f>100000*Table1[[#This Row],[review_count]]/Table1[[#This Row],[total sales]]</f>
        <v>6.7021276595744679</v>
      </c>
      <c r="T1302" s="2">
        <f>Table1[[#This Row],[total sales]]/(2017-Table1[[#This Row],[year_of_release]])</f>
        <v>117500</v>
      </c>
      <c r="U1302" s="9">
        <f>Table1[[#This Row],[na_sales]]/(2017-Table1[[#This Row],[year_of_release]])</f>
        <v>108750</v>
      </c>
      <c r="V1302" s="6">
        <f>Table1[[#This Row],[eu_sales]]/(2017-Table1[[#This Row],[year_of_release]])</f>
        <v>0</v>
      </c>
      <c r="W1302" s="6">
        <f>Table1[[#This Row],[jp_sales]]/(2017-Table1[[#This Row],[year_of_release]])</f>
        <v>0</v>
      </c>
      <c r="X1302" s="6">
        <f>Table1[[#This Row],[other_sales]]/(2017-Table1[[#This Row],[year_of_release]])</f>
        <v>8750</v>
      </c>
      <c r="Y1302" s="4">
        <v>534740514</v>
      </c>
      <c r="Z1302" s="4">
        <v>441041694</v>
      </c>
      <c r="AA1302" s="4">
        <v>128047000</v>
      </c>
      <c r="AB1302" s="1">
        <f>Table1[[#This Row],[na_sales]]/Table1[[#This Row],[NA population]]</f>
        <v>1.626957332056572E-3</v>
      </c>
      <c r="AC1302" s="1">
        <f>Table1[[#This Row],[eu_sales]]/Table1[[#This Row],[Eu population]]</f>
        <v>0</v>
      </c>
      <c r="AD1302" s="1">
        <f>Table1[[#This Row],[jp_sales]]/Table1[[#This Row],[Jp population]]</f>
        <v>0</v>
      </c>
    </row>
    <row r="1303" spans="1:30" x14ac:dyDescent="0.25">
      <c r="A1303" t="s">
        <v>1359</v>
      </c>
      <c r="B1303" t="s">
        <v>39</v>
      </c>
      <c r="C1303">
        <v>2009</v>
      </c>
      <c r="D1303" t="s">
        <v>40</v>
      </c>
      <c r="E1303" t="s">
        <v>100</v>
      </c>
      <c r="F1303" s="4">
        <v>540000</v>
      </c>
      <c r="G1303" s="4">
        <v>270000</v>
      </c>
      <c r="H1303" s="4">
        <v>0</v>
      </c>
      <c r="I1303" s="4">
        <v>130000</v>
      </c>
      <c r="J1303">
        <v>8.3000000000000007</v>
      </c>
      <c r="K1303">
        <v>61</v>
      </c>
      <c r="L1303">
        <v>7.6</v>
      </c>
      <c r="M1303" s="4">
        <v>162</v>
      </c>
      <c r="N1303" t="s">
        <v>1360</v>
      </c>
      <c r="O1303" t="s">
        <v>43</v>
      </c>
      <c r="P1303" s="4">
        <v>940000</v>
      </c>
      <c r="Q1303" s="3">
        <f>AVERAGE(Table1[[#This Row],[critic_score]],Table1[[#This Row],[user_score]])</f>
        <v>7.95</v>
      </c>
      <c r="R1303" s="4">
        <f>Table1[[#This Row],[user_count]]+Table1[[#This Row],[critic_count]]</f>
        <v>223</v>
      </c>
      <c r="S1303" s="2">
        <f>100000*Table1[[#This Row],[review_count]]/Table1[[#This Row],[total sales]]</f>
        <v>23.723404255319149</v>
      </c>
      <c r="T1303" s="2">
        <f>Table1[[#This Row],[total sales]]/(2017-Table1[[#This Row],[year_of_release]])</f>
        <v>117500</v>
      </c>
      <c r="U1303" s="9">
        <f>Table1[[#This Row],[na_sales]]/(2017-Table1[[#This Row],[year_of_release]])</f>
        <v>67500</v>
      </c>
      <c r="V1303" s="6">
        <f>Table1[[#This Row],[eu_sales]]/(2017-Table1[[#This Row],[year_of_release]])</f>
        <v>33750</v>
      </c>
      <c r="W1303" s="6">
        <f>Table1[[#This Row],[jp_sales]]/(2017-Table1[[#This Row],[year_of_release]])</f>
        <v>0</v>
      </c>
      <c r="X1303" s="6">
        <f>Table1[[#This Row],[other_sales]]/(2017-Table1[[#This Row],[year_of_release]])</f>
        <v>16250</v>
      </c>
      <c r="Y1303" s="4">
        <v>534740514</v>
      </c>
      <c r="Z1303" s="4">
        <v>441041694</v>
      </c>
      <c r="AA1303" s="4">
        <v>128047000</v>
      </c>
      <c r="AB1303" s="1">
        <f>Table1[[#This Row],[na_sales]]/Table1[[#This Row],[NA population]]</f>
        <v>1.0098355854144239E-3</v>
      </c>
      <c r="AC1303" s="1">
        <f>Table1[[#This Row],[eu_sales]]/Table1[[#This Row],[Eu population]]</f>
        <v>6.1218701921637365E-4</v>
      </c>
      <c r="AD1303" s="1">
        <f>Table1[[#This Row],[jp_sales]]/Table1[[#This Row],[Jp population]]</f>
        <v>0</v>
      </c>
    </row>
    <row r="1304" spans="1:30" x14ac:dyDescent="0.25">
      <c r="A1304" t="s">
        <v>1399</v>
      </c>
      <c r="B1304" t="s">
        <v>18</v>
      </c>
      <c r="C1304">
        <v>2009</v>
      </c>
      <c r="D1304" t="s">
        <v>19</v>
      </c>
      <c r="E1304" t="s">
        <v>55</v>
      </c>
      <c r="F1304" s="4">
        <v>690000</v>
      </c>
      <c r="G1304" s="4">
        <v>170000</v>
      </c>
      <c r="H1304" s="4">
        <v>0</v>
      </c>
      <c r="I1304" s="4">
        <v>80000</v>
      </c>
      <c r="J1304">
        <v>4.7</v>
      </c>
      <c r="K1304">
        <v>15</v>
      </c>
      <c r="L1304">
        <v>4.5</v>
      </c>
      <c r="M1304" s="4">
        <v>21</v>
      </c>
      <c r="N1304" t="s">
        <v>1400</v>
      </c>
      <c r="O1304" t="s">
        <v>84</v>
      </c>
      <c r="P1304" s="4">
        <v>940000</v>
      </c>
      <c r="Q1304" s="3">
        <f>AVERAGE(Table1[[#This Row],[critic_score]],Table1[[#This Row],[user_score]])</f>
        <v>4.5999999999999996</v>
      </c>
      <c r="R1304" s="4">
        <f>Table1[[#This Row],[user_count]]+Table1[[#This Row],[critic_count]]</f>
        <v>36</v>
      </c>
      <c r="S1304" s="2">
        <f>100000*Table1[[#This Row],[review_count]]/Table1[[#This Row],[total sales]]</f>
        <v>3.8297872340425534</v>
      </c>
      <c r="T1304" s="2">
        <f>Table1[[#This Row],[total sales]]/(2017-Table1[[#This Row],[year_of_release]])</f>
        <v>117500</v>
      </c>
      <c r="U1304" s="9">
        <f>Table1[[#This Row],[na_sales]]/(2017-Table1[[#This Row],[year_of_release]])</f>
        <v>86250</v>
      </c>
      <c r="V1304" s="6">
        <f>Table1[[#This Row],[eu_sales]]/(2017-Table1[[#This Row],[year_of_release]])</f>
        <v>21250</v>
      </c>
      <c r="W1304" s="6">
        <f>Table1[[#This Row],[jp_sales]]/(2017-Table1[[#This Row],[year_of_release]])</f>
        <v>0</v>
      </c>
      <c r="X1304" s="6">
        <f>Table1[[#This Row],[other_sales]]/(2017-Table1[[#This Row],[year_of_release]])</f>
        <v>10000</v>
      </c>
      <c r="Y1304" s="4">
        <v>534740514</v>
      </c>
      <c r="Z1304" s="4">
        <v>441041694</v>
      </c>
      <c r="AA1304" s="4">
        <v>128047000</v>
      </c>
      <c r="AB1304" s="1">
        <f>Table1[[#This Row],[na_sales]]/Table1[[#This Row],[NA population]]</f>
        <v>1.290345470251764E-3</v>
      </c>
      <c r="AC1304" s="1">
        <f>Table1[[#This Row],[eu_sales]]/Table1[[#This Row],[Eu population]]</f>
        <v>3.8545108617327233E-4</v>
      </c>
      <c r="AD1304" s="1">
        <f>Table1[[#This Row],[jp_sales]]/Table1[[#This Row],[Jp population]]</f>
        <v>0</v>
      </c>
    </row>
    <row r="1305" spans="1:30" x14ac:dyDescent="0.25">
      <c r="A1305" t="s">
        <v>1401</v>
      </c>
      <c r="B1305" t="s">
        <v>45</v>
      </c>
      <c r="C1305">
        <v>2006</v>
      </c>
      <c r="D1305" t="s">
        <v>40</v>
      </c>
      <c r="E1305" t="s">
        <v>41</v>
      </c>
      <c r="F1305" s="4">
        <v>750000</v>
      </c>
      <c r="G1305" s="4">
        <v>30000</v>
      </c>
      <c r="H1305" s="4">
        <v>40000</v>
      </c>
      <c r="I1305" s="4">
        <v>120000</v>
      </c>
      <c r="J1305">
        <v>8.6999999999999993</v>
      </c>
      <c r="K1305">
        <v>69</v>
      </c>
      <c r="L1305">
        <v>9.1</v>
      </c>
      <c r="M1305" s="4">
        <v>293</v>
      </c>
      <c r="N1305" t="s">
        <v>1402</v>
      </c>
      <c r="O1305" t="s">
        <v>67</v>
      </c>
      <c r="P1305" s="4">
        <v>940000</v>
      </c>
      <c r="Q1305" s="3">
        <f>AVERAGE(Table1[[#This Row],[critic_score]],Table1[[#This Row],[user_score]])</f>
        <v>8.8999999999999986</v>
      </c>
      <c r="R1305" s="4">
        <f>Table1[[#This Row],[user_count]]+Table1[[#This Row],[critic_count]]</f>
        <v>362</v>
      </c>
      <c r="S1305" s="2">
        <f>100000*Table1[[#This Row],[review_count]]/Table1[[#This Row],[total sales]]</f>
        <v>38.51063829787234</v>
      </c>
      <c r="T1305" s="2">
        <f>Table1[[#This Row],[total sales]]/(2017-Table1[[#This Row],[year_of_release]])</f>
        <v>85454.545454545456</v>
      </c>
      <c r="U1305" s="9">
        <f>Table1[[#This Row],[na_sales]]/(2017-Table1[[#This Row],[year_of_release]])</f>
        <v>68181.818181818177</v>
      </c>
      <c r="V1305" s="6">
        <f>Table1[[#This Row],[eu_sales]]/(2017-Table1[[#This Row],[year_of_release]])</f>
        <v>2727.2727272727275</v>
      </c>
      <c r="W1305" s="6">
        <f>Table1[[#This Row],[jp_sales]]/(2017-Table1[[#This Row],[year_of_release]])</f>
        <v>3636.3636363636365</v>
      </c>
      <c r="X1305" s="6">
        <f>Table1[[#This Row],[other_sales]]/(2017-Table1[[#This Row],[year_of_release]])</f>
        <v>10909.09090909091</v>
      </c>
      <c r="Y1305" s="4">
        <v>516818555</v>
      </c>
      <c r="Z1305" s="4">
        <v>437126892</v>
      </c>
      <c r="AA1305" s="4">
        <v>127854000</v>
      </c>
      <c r="AB1305" s="1">
        <f>Table1[[#This Row],[na_sales]]/Table1[[#This Row],[NA population]]</f>
        <v>1.4511862872260846E-3</v>
      </c>
      <c r="AC1305" s="1">
        <f>Table1[[#This Row],[eu_sales]]/Table1[[#This Row],[Eu population]]</f>
        <v>6.8629957454093219E-5</v>
      </c>
      <c r="AD1305" s="1">
        <f>Table1[[#This Row],[jp_sales]]/Table1[[#This Row],[Jp population]]</f>
        <v>3.1285685234720852E-4</v>
      </c>
    </row>
    <row r="1306" spans="1:30" x14ac:dyDescent="0.25">
      <c r="A1306" t="s">
        <v>611</v>
      </c>
      <c r="B1306" t="s">
        <v>103</v>
      </c>
      <c r="C1306">
        <v>2003</v>
      </c>
      <c r="D1306" t="s">
        <v>40</v>
      </c>
      <c r="E1306" t="s">
        <v>83</v>
      </c>
      <c r="F1306" s="4">
        <v>570000</v>
      </c>
      <c r="G1306" s="4">
        <v>330000</v>
      </c>
      <c r="H1306" s="4">
        <v>0</v>
      </c>
      <c r="I1306" s="4">
        <v>40000</v>
      </c>
      <c r="J1306">
        <v>9.1999999999999993</v>
      </c>
      <c r="K1306">
        <v>41</v>
      </c>
      <c r="L1306">
        <v>7.8</v>
      </c>
      <c r="M1306" s="4">
        <v>72</v>
      </c>
      <c r="N1306" t="s">
        <v>83</v>
      </c>
      <c r="O1306" t="s">
        <v>67</v>
      </c>
      <c r="P1306" s="4">
        <v>940000</v>
      </c>
      <c r="Q1306" s="3">
        <f>AVERAGE(Table1[[#This Row],[critic_score]],Table1[[#This Row],[user_score]])</f>
        <v>8.5</v>
      </c>
      <c r="R1306" s="4">
        <f>Table1[[#This Row],[user_count]]+Table1[[#This Row],[critic_count]]</f>
        <v>113</v>
      </c>
      <c r="S1306" s="2">
        <f>100000*Table1[[#This Row],[review_count]]/Table1[[#This Row],[total sales]]</f>
        <v>12.021276595744681</v>
      </c>
      <c r="T1306" s="2">
        <f>Table1[[#This Row],[total sales]]/(2017-Table1[[#This Row],[year_of_release]])</f>
        <v>67142.857142857145</v>
      </c>
      <c r="U1306" s="9">
        <f>Table1[[#This Row],[na_sales]]/(2017-Table1[[#This Row],[year_of_release]])</f>
        <v>40714.285714285717</v>
      </c>
      <c r="V1306" s="6">
        <f>Table1[[#This Row],[eu_sales]]/(2017-Table1[[#This Row],[year_of_release]])</f>
        <v>23571.428571428572</v>
      </c>
      <c r="W1306" s="6">
        <f>Table1[[#This Row],[jp_sales]]/(2017-Table1[[#This Row],[year_of_release]])</f>
        <v>0</v>
      </c>
      <c r="X1306" s="6">
        <f>Table1[[#This Row],[other_sales]]/(2017-Table1[[#This Row],[year_of_release]])</f>
        <v>2857.1428571428573</v>
      </c>
      <c r="Y1306" s="4">
        <v>500125528</v>
      </c>
      <c r="Z1306" s="4">
        <v>432552540</v>
      </c>
      <c r="AA1306" s="4">
        <v>127718000</v>
      </c>
      <c r="AB1306" s="1">
        <f>Table1[[#This Row],[na_sales]]/Table1[[#This Row],[NA population]]</f>
        <v>1.1397138679951565E-3</v>
      </c>
      <c r="AC1306" s="1">
        <f>Table1[[#This Row],[eu_sales]]/Table1[[#This Row],[Eu population]]</f>
        <v>7.6291310183960548E-4</v>
      </c>
      <c r="AD1306" s="1">
        <f>Table1[[#This Row],[jp_sales]]/Table1[[#This Row],[Jp population]]</f>
        <v>0</v>
      </c>
    </row>
    <row r="1307" spans="1:30" x14ac:dyDescent="0.25">
      <c r="A1307" t="s">
        <v>1403</v>
      </c>
      <c r="B1307" t="s">
        <v>45</v>
      </c>
      <c r="C1307">
        <v>2006</v>
      </c>
      <c r="D1307" t="s">
        <v>19</v>
      </c>
      <c r="E1307" t="s">
        <v>51</v>
      </c>
      <c r="F1307" s="4">
        <v>780000</v>
      </c>
      <c r="G1307" s="4">
        <v>30000</v>
      </c>
      <c r="H1307" s="4">
        <v>0</v>
      </c>
      <c r="I1307" s="4">
        <v>130000</v>
      </c>
      <c r="J1307">
        <v>8.3000000000000007</v>
      </c>
      <c r="K1307">
        <v>30</v>
      </c>
      <c r="L1307">
        <v>8.9</v>
      </c>
      <c r="M1307" s="4">
        <v>31</v>
      </c>
      <c r="N1307" t="s">
        <v>1404</v>
      </c>
      <c r="O1307" t="s">
        <v>21</v>
      </c>
      <c r="P1307" s="4">
        <v>940000</v>
      </c>
      <c r="Q1307" s="3">
        <f>AVERAGE(Table1[[#This Row],[critic_score]],Table1[[#This Row],[user_score]])</f>
        <v>8.6000000000000014</v>
      </c>
      <c r="R1307" s="4">
        <f>Table1[[#This Row],[user_count]]+Table1[[#This Row],[critic_count]]</f>
        <v>61</v>
      </c>
      <c r="S1307" s="2">
        <f>100000*Table1[[#This Row],[review_count]]/Table1[[#This Row],[total sales]]</f>
        <v>6.4893617021276597</v>
      </c>
      <c r="T1307" s="2">
        <f>Table1[[#This Row],[total sales]]/(2017-Table1[[#This Row],[year_of_release]])</f>
        <v>85454.545454545456</v>
      </c>
      <c r="U1307" s="9">
        <f>Table1[[#This Row],[na_sales]]/(2017-Table1[[#This Row],[year_of_release]])</f>
        <v>70909.090909090912</v>
      </c>
      <c r="V1307" s="6">
        <f>Table1[[#This Row],[eu_sales]]/(2017-Table1[[#This Row],[year_of_release]])</f>
        <v>2727.2727272727275</v>
      </c>
      <c r="W1307" s="6">
        <f>Table1[[#This Row],[jp_sales]]/(2017-Table1[[#This Row],[year_of_release]])</f>
        <v>0</v>
      </c>
      <c r="X1307" s="6">
        <f>Table1[[#This Row],[other_sales]]/(2017-Table1[[#This Row],[year_of_release]])</f>
        <v>11818.181818181818</v>
      </c>
      <c r="Y1307" s="4">
        <v>516818555</v>
      </c>
      <c r="Z1307" s="4">
        <v>437126892</v>
      </c>
      <c r="AA1307" s="4">
        <v>127854000</v>
      </c>
      <c r="AB1307" s="1">
        <f>Table1[[#This Row],[na_sales]]/Table1[[#This Row],[NA population]]</f>
        <v>1.5092337387151279E-3</v>
      </c>
      <c r="AC1307" s="1">
        <f>Table1[[#This Row],[eu_sales]]/Table1[[#This Row],[Eu population]]</f>
        <v>6.8629957454093219E-5</v>
      </c>
      <c r="AD1307" s="1">
        <f>Table1[[#This Row],[jp_sales]]/Table1[[#This Row],[Jp population]]</f>
        <v>0</v>
      </c>
    </row>
    <row r="1308" spans="1:30" x14ac:dyDescent="0.25">
      <c r="A1308" t="s">
        <v>1405</v>
      </c>
      <c r="B1308" t="s">
        <v>45</v>
      </c>
      <c r="C1308">
        <v>2002</v>
      </c>
      <c r="D1308" t="s">
        <v>19</v>
      </c>
      <c r="E1308" t="s">
        <v>100</v>
      </c>
      <c r="F1308" s="4">
        <v>460000</v>
      </c>
      <c r="G1308" s="4">
        <v>360000</v>
      </c>
      <c r="H1308" s="4">
        <v>0</v>
      </c>
      <c r="I1308" s="4">
        <v>120000</v>
      </c>
      <c r="J1308">
        <v>7.9</v>
      </c>
      <c r="K1308">
        <v>20</v>
      </c>
      <c r="L1308">
        <v>6.8</v>
      </c>
      <c r="M1308" s="4">
        <v>18</v>
      </c>
      <c r="N1308" t="s">
        <v>101</v>
      </c>
      <c r="O1308" t="s">
        <v>21</v>
      </c>
      <c r="P1308" s="4">
        <v>940000</v>
      </c>
      <c r="Q1308" s="3">
        <f>AVERAGE(Table1[[#This Row],[critic_score]],Table1[[#This Row],[user_score]])</f>
        <v>7.35</v>
      </c>
      <c r="R1308" s="4">
        <f>Table1[[#This Row],[user_count]]+Table1[[#This Row],[critic_count]]</f>
        <v>38</v>
      </c>
      <c r="S1308" s="2">
        <f>100000*Table1[[#This Row],[review_count]]/Table1[[#This Row],[total sales]]</f>
        <v>4.042553191489362</v>
      </c>
      <c r="T1308" s="2">
        <f>Table1[[#This Row],[total sales]]/(2017-Table1[[#This Row],[year_of_release]])</f>
        <v>62666.666666666664</v>
      </c>
      <c r="U1308" s="9">
        <f>Table1[[#This Row],[na_sales]]/(2017-Table1[[#This Row],[year_of_release]])</f>
        <v>30666.666666666668</v>
      </c>
      <c r="V1308" s="6">
        <f>Table1[[#This Row],[eu_sales]]/(2017-Table1[[#This Row],[year_of_release]])</f>
        <v>24000</v>
      </c>
      <c r="W1308" s="6">
        <f>Table1[[#This Row],[jp_sales]]/(2017-Table1[[#This Row],[year_of_release]])</f>
        <v>0</v>
      </c>
      <c r="X1308" s="6">
        <f>Table1[[#This Row],[other_sales]]/(2017-Table1[[#This Row],[year_of_release]])</f>
        <v>8000</v>
      </c>
      <c r="Y1308" s="4">
        <v>495013192</v>
      </c>
      <c r="Z1308" s="4">
        <v>431019772</v>
      </c>
      <c r="AA1308" s="4">
        <v>127445000</v>
      </c>
      <c r="AB1308" s="1">
        <f>Table1[[#This Row],[na_sales]]/Table1[[#This Row],[NA population]]</f>
        <v>9.2926816382703594E-4</v>
      </c>
      <c r="AC1308" s="1">
        <f>Table1[[#This Row],[eu_sales]]/Table1[[#This Row],[Eu population]]</f>
        <v>8.3522850548025437E-4</v>
      </c>
      <c r="AD1308" s="1">
        <f>Table1[[#This Row],[jp_sales]]/Table1[[#This Row],[Jp population]]</f>
        <v>0</v>
      </c>
    </row>
    <row r="1309" spans="1:30" x14ac:dyDescent="0.25">
      <c r="A1309" t="s">
        <v>1406</v>
      </c>
      <c r="B1309" t="s">
        <v>39</v>
      </c>
      <c r="C1309">
        <v>2013</v>
      </c>
      <c r="D1309" t="s">
        <v>65</v>
      </c>
      <c r="E1309" t="s">
        <v>267</v>
      </c>
      <c r="F1309" s="4">
        <v>320000</v>
      </c>
      <c r="G1309" s="4">
        <v>320000</v>
      </c>
      <c r="H1309" s="4">
        <v>150000</v>
      </c>
      <c r="I1309" s="4">
        <v>150000</v>
      </c>
      <c r="J1309">
        <v>7.7</v>
      </c>
      <c r="K1309">
        <v>32</v>
      </c>
      <c r="L1309">
        <v>7.9</v>
      </c>
      <c r="M1309" s="4">
        <v>187</v>
      </c>
      <c r="N1309" t="s">
        <v>1074</v>
      </c>
      <c r="O1309" t="s">
        <v>67</v>
      </c>
      <c r="P1309" s="4">
        <v>940000</v>
      </c>
      <c r="Q1309" s="3">
        <f>AVERAGE(Table1[[#This Row],[critic_score]],Table1[[#This Row],[user_score]])</f>
        <v>7.8000000000000007</v>
      </c>
      <c r="R1309" s="4">
        <f>Table1[[#This Row],[user_count]]+Table1[[#This Row],[critic_count]]</f>
        <v>219</v>
      </c>
      <c r="S1309" s="2">
        <f>100000*Table1[[#This Row],[review_count]]/Table1[[#This Row],[total sales]]</f>
        <v>23.297872340425531</v>
      </c>
      <c r="T1309" s="2">
        <f>Table1[[#This Row],[total sales]]/(2017-Table1[[#This Row],[year_of_release]])</f>
        <v>235000</v>
      </c>
      <c r="U1309" s="9">
        <f>Table1[[#This Row],[na_sales]]/(2017-Table1[[#This Row],[year_of_release]])</f>
        <v>80000</v>
      </c>
      <c r="V1309" s="6">
        <f>Table1[[#This Row],[eu_sales]]/(2017-Table1[[#This Row],[year_of_release]])</f>
        <v>80000</v>
      </c>
      <c r="W1309" s="6">
        <f>Table1[[#This Row],[jp_sales]]/(2017-Table1[[#This Row],[year_of_release]])</f>
        <v>37500</v>
      </c>
      <c r="X1309" s="6">
        <f>Table1[[#This Row],[other_sales]]/(2017-Table1[[#This Row],[year_of_release]])</f>
        <v>37500</v>
      </c>
      <c r="Y1309" s="4">
        <v>556861736</v>
      </c>
      <c r="Z1309" s="4">
        <v>442492884</v>
      </c>
      <c r="AA1309" s="4">
        <v>127445000</v>
      </c>
      <c r="AB1309" s="1">
        <f>Table1[[#This Row],[na_sales]]/Table1[[#This Row],[NA population]]</f>
        <v>5.7464892865255154E-4</v>
      </c>
      <c r="AC1309" s="1">
        <f>Table1[[#This Row],[eu_sales]]/Table1[[#This Row],[Eu population]]</f>
        <v>7.2317547145006741E-4</v>
      </c>
      <c r="AD1309" s="1">
        <f>Table1[[#This Row],[jp_sales]]/Table1[[#This Row],[Jp population]]</f>
        <v>1.1769783043665894E-3</v>
      </c>
    </row>
    <row r="1310" spans="1:30" x14ac:dyDescent="0.25">
      <c r="A1310" t="s">
        <v>1412</v>
      </c>
      <c r="B1310" t="s">
        <v>159</v>
      </c>
      <c r="C1310">
        <v>2003</v>
      </c>
      <c r="D1310" t="s">
        <v>40</v>
      </c>
      <c r="E1310" t="s">
        <v>1413</v>
      </c>
      <c r="F1310" s="4">
        <v>670000</v>
      </c>
      <c r="G1310" s="4">
        <v>250000</v>
      </c>
      <c r="H1310" s="4">
        <v>0</v>
      </c>
      <c r="I1310" s="4">
        <v>20000</v>
      </c>
      <c r="J1310">
        <v>7.1</v>
      </c>
      <c r="K1310">
        <v>16</v>
      </c>
      <c r="L1310">
        <v>8.8000000000000007</v>
      </c>
      <c r="M1310" s="4">
        <v>8</v>
      </c>
      <c r="N1310" t="s">
        <v>256</v>
      </c>
      <c r="O1310" t="s">
        <v>21</v>
      </c>
      <c r="P1310" s="4">
        <v>940000</v>
      </c>
      <c r="Q1310" s="3">
        <f>AVERAGE(Table1[[#This Row],[critic_score]],Table1[[#This Row],[user_score]])</f>
        <v>7.95</v>
      </c>
      <c r="R1310" s="4">
        <f>Table1[[#This Row],[user_count]]+Table1[[#This Row],[critic_count]]</f>
        <v>24</v>
      </c>
      <c r="S1310" s="2">
        <f>100000*Table1[[#This Row],[review_count]]/Table1[[#This Row],[total sales]]</f>
        <v>2.5531914893617023</v>
      </c>
      <c r="T1310" s="2">
        <f>Table1[[#This Row],[total sales]]/(2017-Table1[[#This Row],[year_of_release]])</f>
        <v>67142.857142857145</v>
      </c>
      <c r="U1310" s="9">
        <f>Table1[[#This Row],[na_sales]]/(2017-Table1[[#This Row],[year_of_release]])</f>
        <v>47857.142857142855</v>
      </c>
      <c r="V1310" s="6">
        <f>Table1[[#This Row],[eu_sales]]/(2017-Table1[[#This Row],[year_of_release]])</f>
        <v>17857.142857142859</v>
      </c>
      <c r="W1310" s="6">
        <f>Table1[[#This Row],[jp_sales]]/(2017-Table1[[#This Row],[year_of_release]])</f>
        <v>0</v>
      </c>
      <c r="X1310" s="6">
        <f>Table1[[#This Row],[other_sales]]/(2017-Table1[[#This Row],[year_of_release]])</f>
        <v>1428.5714285714287</v>
      </c>
      <c r="Y1310" s="4">
        <v>500125528</v>
      </c>
      <c r="Z1310" s="4">
        <v>432552540</v>
      </c>
      <c r="AA1310" s="4">
        <v>127718000</v>
      </c>
      <c r="AB1310" s="1">
        <f>Table1[[#This Row],[na_sales]]/Table1[[#This Row],[NA population]]</f>
        <v>1.3396636693978157E-3</v>
      </c>
      <c r="AC1310" s="1">
        <f>Table1[[#This Row],[eu_sales]]/Table1[[#This Row],[Eu population]]</f>
        <v>5.7796447109061014E-4</v>
      </c>
      <c r="AD1310" s="1">
        <f>Table1[[#This Row],[jp_sales]]/Table1[[#This Row],[Jp population]]</f>
        <v>0</v>
      </c>
    </row>
    <row r="1311" spans="1:30" x14ac:dyDescent="0.25">
      <c r="A1311" t="s">
        <v>1125</v>
      </c>
      <c r="B1311" t="s">
        <v>138</v>
      </c>
      <c r="C1311">
        <v>2006</v>
      </c>
      <c r="D1311" t="s">
        <v>23</v>
      </c>
      <c r="E1311" t="s">
        <v>425</v>
      </c>
      <c r="F1311" s="4">
        <v>720000</v>
      </c>
      <c r="G1311" s="4">
        <v>190000</v>
      </c>
      <c r="H1311" s="4">
        <v>0</v>
      </c>
      <c r="I1311" s="4">
        <v>30000</v>
      </c>
      <c r="J1311">
        <v>7.1</v>
      </c>
      <c r="K1311">
        <v>21</v>
      </c>
      <c r="L1311">
        <v>7</v>
      </c>
      <c r="M1311" s="4">
        <v>5</v>
      </c>
      <c r="N1311" t="s">
        <v>567</v>
      </c>
      <c r="O1311" t="s">
        <v>21</v>
      </c>
      <c r="P1311" s="4">
        <v>940000</v>
      </c>
      <c r="Q1311" s="3">
        <f>AVERAGE(Table1[[#This Row],[critic_score]],Table1[[#This Row],[user_score]])</f>
        <v>7.05</v>
      </c>
      <c r="R1311" s="4">
        <f>Table1[[#This Row],[user_count]]+Table1[[#This Row],[critic_count]]</f>
        <v>26</v>
      </c>
      <c r="S1311" s="2">
        <f>100000*Table1[[#This Row],[review_count]]/Table1[[#This Row],[total sales]]</f>
        <v>2.7659574468085109</v>
      </c>
      <c r="T1311" s="2">
        <f>Table1[[#This Row],[total sales]]/(2017-Table1[[#This Row],[year_of_release]])</f>
        <v>85454.545454545456</v>
      </c>
      <c r="U1311" s="9">
        <f>Table1[[#This Row],[na_sales]]/(2017-Table1[[#This Row],[year_of_release]])</f>
        <v>65454.545454545456</v>
      </c>
      <c r="V1311" s="6">
        <f>Table1[[#This Row],[eu_sales]]/(2017-Table1[[#This Row],[year_of_release]])</f>
        <v>17272.727272727272</v>
      </c>
      <c r="W1311" s="6">
        <f>Table1[[#This Row],[jp_sales]]/(2017-Table1[[#This Row],[year_of_release]])</f>
        <v>0</v>
      </c>
      <c r="X1311" s="6">
        <f>Table1[[#This Row],[other_sales]]/(2017-Table1[[#This Row],[year_of_release]])</f>
        <v>2727.2727272727275</v>
      </c>
      <c r="Y1311" s="4">
        <v>516818555</v>
      </c>
      <c r="Z1311" s="4">
        <v>437126892</v>
      </c>
      <c r="AA1311" s="4">
        <v>127854000</v>
      </c>
      <c r="AB1311" s="1">
        <f>Table1[[#This Row],[na_sales]]/Table1[[#This Row],[NA population]]</f>
        <v>1.3931388357370411E-3</v>
      </c>
      <c r="AC1311" s="1">
        <f>Table1[[#This Row],[eu_sales]]/Table1[[#This Row],[Eu population]]</f>
        <v>4.3465639720925703E-4</v>
      </c>
      <c r="AD1311" s="1">
        <f>Table1[[#This Row],[jp_sales]]/Table1[[#This Row],[Jp population]]</f>
        <v>0</v>
      </c>
    </row>
    <row r="1312" spans="1:30" x14ac:dyDescent="0.25">
      <c r="A1312" t="s">
        <v>1415</v>
      </c>
      <c r="B1312" t="s">
        <v>26</v>
      </c>
      <c r="C1312">
        <v>2010</v>
      </c>
      <c r="D1312" t="s">
        <v>96</v>
      </c>
      <c r="E1312" t="s">
        <v>176</v>
      </c>
      <c r="F1312" s="4">
        <v>530000</v>
      </c>
      <c r="G1312" s="4">
        <v>90000</v>
      </c>
      <c r="H1312" s="4">
        <v>270000</v>
      </c>
      <c r="I1312" s="4">
        <v>50000</v>
      </c>
      <c r="J1312">
        <v>6.6</v>
      </c>
      <c r="K1312">
        <v>58</v>
      </c>
      <c r="L1312">
        <v>7</v>
      </c>
      <c r="M1312" s="4">
        <v>76</v>
      </c>
      <c r="N1312" t="s">
        <v>1416</v>
      </c>
      <c r="O1312" t="s">
        <v>84</v>
      </c>
      <c r="P1312" s="4">
        <v>940000</v>
      </c>
      <c r="Q1312" s="3">
        <f>AVERAGE(Table1[[#This Row],[critic_score]],Table1[[#This Row],[user_score]])</f>
        <v>6.8</v>
      </c>
      <c r="R1312" s="4">
        <f>Table1[[#This Row],[user_count]]+Table1[[#This Row],[critic_count]]</f>
        <v>134</v>
      </c>
      <c r="S1312" s="2">
        <f>100000*Table1[[#This Row],[review_count]]/Table1[[#This Row],[total sales]]</f>
        <v>14.25531914893617</v>
      </c>
      <c r="T1312" s="2">
        <f>Table1[[#This Row],[total sales]]/(2017-Table1[[#This Row],[year_of_release]])</f>
        <v>134285.71428571429</v>
      </c>
      <c r="U1312" s="9">
        <f>Table1[[#This Row],[na_sales]]/(2017-Table1[[#This Row],[year_of_release]])</f>
        <v>75714.28571428571</v>
      </c>
      <c r="V1312" s="6">
        <f>Table1[[#This Row],[eu_sales]]/(2017-Table1[[#This Row],[year_of_release]])</f>
        <v>12857.142857142857</v>
      </c>
      <c r="W1312" s="6">
        <f>Table1[[#This Row],[jp_sales]]/(2017-Table1[[#This Row],[year_of_release]])</f>
        <v>38571.428571428572</v>
      </c>
      <c r="X1312" s="6">
        <f>Table1[[#This Row],[other_sales]]/(2017-Table1[[#This Row],[year_of_release]])</f>
        <v>7142.8571428571431</v>
      </c>
      <c r="Y1312" s="4">
        <v>540520772</v>
      </c>
      <c r="Z1312" s="4">
        <v>441654761</v>
      </c>
      <c r="AA1312" s="4">
        <v>128070000</v>
      </c>
      <c r="AB1312" s="1">
        <f>Table1[[#This Row],[na_sales]]/Table1[[#This Row],[NA population]]</f>
        <v>9.8053585996136323E-4</v>
      </c>
      <c r="AC1312" s="1">
        <f>Table1[[#This Row],[eu_sales]]/Table1[[#This Row],[Eu population]]</f>
        <v>2.0377907802062616E-4</v>
      </c>
      <c r="AD1312" s="1">
        <f>Table1[[#This Row],[jp_sales]]/Table1[[#This Row],[Jp population]]</f>
        <v>2.1082220660576245E-3</v>
      </c>
    </row>
    <row r="1313" spans="1:30" x14ac:dyDescent="0.25">
      <c r="A1313" t="s">
        <v>1396</v>
      </c>
      <c r="B1313" t="s">
        <v>118</v>
      </c>
      <c r="C1313">
        <v>2008</v>
      </c>
      <c r="D1313" t="s">
        <v>96</v>
      </c>
      <c r="E1313" t="s">
        <v>403</v>
      </c>
      <c r="F1313" s="4">
        <v>190000</v>
      </c>
      <c r="G1313" s="4">
        <v>60000</v>
      </c>
      <c r="H1313" s="4">
        <v>630000</v>
      </c>
      <c r="I1313" s="4">
        <v>50000</v>
      </c>
      <c r="J1313">
        <v>6.4</v>
      </c>
      <c r="K1313">
        <v>38</v>
      </c>
      <c r="L1313">
        <v>7.8</v>
      </c>
      <c r="M1313" s="4">
        <v>19</v>
      </c>
      <c r="N1313" t="s">
        <v>1397</v>
      </c>
      <c r="O1313" t="s">
        <v>67</v>
      </c>
      <c r="P1313" s="4">
        <v>930000</v>
      </c>
      <c r="Q1313" s="3">
        <f>AVERAGE(Table1[[#This Row],[critic_score]],Table1[[#This Row],[user_score]])</f>
        <v>7.1</v>
      </c>
      <c r="R1313" s="4">
        <f>Table1[[#This Row],[user_count]]+Table1[[#This Row],[critic_count]]</f>
        <v>57</v>
      </c>
      <c r="S1313" s="2">
        <f>100000*Table1[[#This Row],[review_count]]/Table1[[#This Row],[total sales]]</f>
        <v>6.129032258064516</v>
      </c>
      <c r="T1313" s="2">
        <f>Table1[[#This Row],[total sales]]/(2017-Table1[[#This Row],[year_of_release]])</f>
        <v>103333.33333333333</v>
      </c>
      <c r="U1313" s="9">
        <f>Table1[[#This Row],[na_sales]]/(2017-Table1[[#This Row],[year_of_release]])</f>
        <v>21111.111111111109</v>
      </c>
      <c r="V1313" s="6">
        <f>Table1[[#This Row],[eu_sales]]/(2017-Table1[[#This Row],[year_of_release]])</f>
        <v>6666.666666666667</v>
      </c>
      <c r="W1313" s="6">
        <f>Table1[[#This Row],[jp_sales]]/(2017-Table1[[#This Row],[year_of_release]])</f>
        <v>70000</v>
      </c>
      <c r="X1313" s="6">
        <f>Table1[[#This Row],[other_sales]]/(2017-Table1[[#This Row],[year_of_release]])</f>
        <v>5555.5555555555557</v>
      </c>
      <c r="Y1313" s="4">
        <v>528816311</v>
      </c>
      <c r="Z1313" s="4">
        <v>440001482</v>
      </c>
      <c r="AA1313" s="4">
        <v>128063000</v>
      </c>
      <c r="AB1313" s="1">
        <f>Table1[[#This Row],[na_sales]]/Table1[[#This Row],[NA population]]</f>
        <v>3.592930022160379E-4</v>
      </c>
      <c r="AC1313" s="1">
        <f>Table1[[#This Row],[eu_sales]]/Table1[[#This Row],[Eu population]]</f>
        <v>1.3636317706766269E-4</v>
      </c>
      <c r="AD1313" s="1">
        <f>Table1[[#This Row],[jp_sales]]/Table1[[#This Row],[Jp population]]</f>
        <v>4.9194537063788919E-3</v>
      </c>
    </row>
    <row r="1314" spans="1:30" x14ac:dyDescent="0.25">
      <c r="A1314" t="s">
        <v>1407</v>
      </c>
      <c r="B1314" t="s">
        <v>71</v>
      </c>
      <c r="C1314">
        <v>2016</v>
      </c>
      <c r="D1314" t="s">
        <v>19</v>
      </c>
      <c r="E1314" t="s">
        <v>100</v>
      </c>
      <c r="F1314" s="4">
        <v>290000</v>
      </c>
      <c r="G1314" s="4">
        <v>490000</v>
      </c>
      <c r="H1314" s="4">
        <v>0</v>
      </c>
      <c r="I1314" s="4">
        <v>150000</v>
      </c>
      <c r="J1314">
        <v>7.9</v>
      </c>
      <c r="K1314">
        <v>38</v>
      </c>
      <c r="L1314">
        <v>6.2</v>
      </c>
      <c r="M1314" s="4">
        <v>157</v>
      </c>
      <c r="N1314" t="s">
        <v>101</v>
      </c>
      <c r="O1314" t="s">
        <v>67</v>
      </c>
      <c r="P1314" s="4">
        <v>930000</v>
      </c>
      <c r="Q1314" s="3">
        <f>AVERAGE(Table1[[#This Row],[critic_score]],Table1[[#This Row],[user_score]])</f>
        <v>7.0500000000000007</v>
      </c>
      <c r="R1314" s="4">
        <f>Table1[[#This Row],[user_count]]+Table1[[#This Row],[critic_count]]</f>
        <v>195</v>
      </c>
      <c r="S1314" s="2">
        <f>100000*Table1[[#This Row],[review_count]]/Table1[[#This Row],[total sales]]</f>
        <v>20.967741935483872</v>
      </c>
      <c r="T1314" s="2">
        <f>Table1[[#This Row],[total sales]]/(2017-Table1[[#This Row],[year_of_release]])</f>
        <v>930000</v>
      </c>
      <c r="U1314" s="9">
        <f>Table1[[#This Row],[na_sales]]/(2017-Table1[[#This Row],[year_of_release]])</f>
        <v>290000</v>
      </c>
      <c r="V1314" s="6">
        <f>Table1[[#This Row],[eu_sales]]/(2017-Table1[[#This Row],[year_of_release]])</f>
        <v>490000</v>
      </c>
      <c r="W1314" s="6">
        <f>Table1[[#This Row],[jp_sales]]/(2017-Table1[[#This Row],[year_of_release]])</f>
        <v>0</v>
      </c>
      <c r="X1314" s="6">
        <f>Table1[[#This Row],[other_sales]]/(2017-Table1[[#This Row],[year_of_release]])</f>
        <v>150000</v>
      </c>
      <c r="Y1314" s="4">
        <v>573178249</v>
      </c>
      <c r="Z1314" s="4">
        <v>445623395</v>
      </c>
      <c r="AA1314" s="4">
        <v>126994511</v>
      </c>
      <c r="AB1314" s="1">
        <f>Table1[[#This Row],[na_sales]]/Table1[[#This Row],[NA population]]</f>
        <v>5.0595081112367888E-4</v>
      </c>
      <c r="AC1314" s="1">
        <f>Table1[[#This Row],[eu_sales]]/Table1[[#This Row],[Eu population]]</f>
        <v>1.0995832029869078E-3</v>
      </c>
      <c r="AD1314" s="1">
        <f>Table1[[#This Row],[jp_sales]]/Table1[[#This Row],[Jp population]]</f>
        <v>0</v>
      </c>
    </row>
    <row r="1315" spans="1:30" x14ac:dyDescent="0.25">
      <c r="A1315" t="s">
        <v>1002</v>
      </c>
      <c r="B1315" t="s">
        <v>26</v>
      </c>
      <c r="C1315">
        <v>2005</v>
      </c>
      <c r="D1315" t="s">
        <v>73</v>
      </c>
      <c r="E1315" t="s">
        <v>100</v>
      </c>
      <c r="F1315" s="4">
        <v>810000</v>
      </c>
      <c r="G1315" s="4">
        <v>50000</v>
      </c>
      <c r="H1315" s="4">
        <v>0</v>
      </c>
      <c r="I1315" s="4">
        <v>70000</v>
      </c>
      <c r="J1315">
        <v>7</v>
      </c>
      <c r="K1315">
        <v>13</v>
      </c>
      <c r="L1315">
        <v>6.1</v>
      </c>
      <c r="M1315" s="4">
        <v>24</v>
      </c>
      <c r="N1315" t="s">
        <v>803</v>
      </c>
      <c r="O1315" t="s">
        <v>84</v>
      </c>
      <c r="P1315" s="4">
        <v>930000</v>
      </c>
      <c r="Q1315" s="3">
        <f>AVERAGE(Table1[[#This Row],[critic_score]],Table1[[#This Row],[user_score]])</f>
        <v>6.55</v>
      </c>
      <c r="R1315" s="4">
        <f>Table1[[#This Row],[user_count]]+Table1[[#This Row],[critic_count]]</f>
        <v>37</v>
      </c>
      <c r="S1315" s="2">
        <f>100000*Table1[[#This Row],[review_count]]/Table1[[#This Row],[total sales]]</f>
        <v>3.978494623655914</v>
      </c>
      <c r="T1315" s="2">
        <f>Table1[[#This Row],[total sales]]/(2017-Table1[[#This Row],[year_of_release]])</f>
        <v>77500</v>
      </c>
      <c r="U1315" s="9">
        <f>Table1[[#This Row],[na_sales]]/(2017-Table1[[#This Row],[year_of_release]])</f>
        <v>67500</v>
      </c>
      <c r="V1315" s="6">
        <f>Table1[[#This Row],[eu_sales]]/(2017-Table1[[#This Row],[year_of_release]])</f>
        <v>4166.666666666667</v>
      </c>
      <c r="W1315" s="6">
        <f>Table1[[#This Row],[jp_sales]]/(2017-Table1[[#This Row],[year_of_release]])</f>
        <v>0</v>
      </c>
      <c r="X1315" s="6">
        <f>Table1[[#This Row],[other_sales]]/(2017-Table1[[#This Row],[year_of_release]])</f>
        <v>5833.333333333333</v>
      </c>
      <c r="Y1315" s="4">
        <v>511054143</v>
      </c>
      <c r="Z1315" s="4">
        <v>435713800</v>
      </c>
      <c r="AA1315" s="4">
        <v>127773000</v>
      </c>
      <c r="AB1315" s="1">
        <f>Table1[[#This Row],[na_sales]]/Table1[[#This Row],[NA population]]</f>
        <v>1.5849592672219077E-3</v>
      </c>
      <c r="AC1315" s="1">
        <f>Table1[[#This Row],[eu_sales]]/Table1[[#This Row],[Eu population]]</f>
        <v>1.1475422628339979E-4</v>
      </c>
      <c r="AD1315" s="1">
        <f>Table1[[#This Row],[jp_sales]]/Table1[[#This Row],[Jp population]]</f>
        <v>0</v>
      </c>
    </row>
    <row r="1316" spans="1:30" x14ac:dyDescent="0.25">
      <c r="A1316" t="s">
        <v>328</v>
      </c>
      <c r="B1316" t="s">
        <v>103</v>
      </c>
      <c r="C1316">
        <v>2002</v>
      </c>
      <c r="D1316" t="s">
        <v>19</v>
      </c>
      <c r="E1316" t="s">
        <v>55</v>
      </c>
      <c r="F1316" s="4">
        <v>590000</v>
      </c>
      <c r="G1316" s="4">
        <v>300000</v>
      </c>
      <c r="H1316" s="4">
        <v>0</v>
      </c>
      <c r="I1316" s="4">
        <v>40000</v>
      </c>
      <c r="J1316">
        <v>9</v>
      </c>
      <c r="K1316">
        <v>25</v>
      </c>
      <c r="L1316">
        <v>8.5</v>
      </c>
      <c r="M1316" s="4">
        <v>21</v>
      </c>
      <c r="N1316" t="s">
        <v>234</v>
      </c>
      <c r="O1316" t="s">
        <v>67</v>
      </c>
      <c r="P1316" s="4">
        <v>930000</v>
      </c>
      <c r="Q1316" s="3">
        <f>AVERAGE(Table1[[#This Row],[critic_score]],Table1[[#This Row],[user_score]])</f>
        <v>8.75</v>
      </c>
      <c r="R1316" s="4">
        <f>Table1[[#This Row],[user_count]]+Table1[[#This Row],[critic_count]]</f>
        <v>46</v>
      </c>
      <c r="S1316" s="2">
        <f>100000*Table1[[#This Row],[review_count]]/Table1[[#This Row],[total sales]]</f>
        <v>4.946236559139785</v>
      </c>
      <c r="T1316" s="2">
        <f>Table1[[#This Row],[total sales]]/(2017-Table1[[#This Row],[year_of_release]])</f>
        <v>62000</v>
      </c>
      <c r="U1316" s="9">
        <f>Table1[[#This Row],[na_sales]]/(2017-Table1[[#This Row],[year_of_release]])</f>
        <v>39333.333333333336</v>
      </c>
      <c r="V1316" s="6">
        <f>Table1[[#This Row],[eu_sales]]/(2017-Table1[[#This Row],[year_of_release]])</f>
        <v>20000</v>
      </c>
      <c r="W1316" s="6">
        <f>Table1[[#This Row],[jp_sales]]/(2017-Table1[[#This Row],[year_of_release]])</f>
        <v>0</v>
      </c>
      <c r="X1316" s="6">
        <f>Table1[[#This Row],[other_sales]]/(2017-Table1[[#This Row],[year_of_release]])</f>
        <v>2666.6666666666665</v>
      </c>
      <c r="Y1316" s="4">
        <v>495013192</v>
      </c>
      <c r="Z1316" s="4">
        <v>431019772</v>
      </c>
      <c r="AA1316" s="4">
        <v>127445000</v>
      </c>
      <c r="AB1316" s="1">
        <f>Table1[[#This Row],[na_sales]]/Table1[[#This Row],[NA population]]</f>
        <v>1.1918874275172852E-3</v>
      </c>
      <c r="AC1316" s="1">
        <f>Table1[[#This Row],[eu_sales]]/Table1[[#This Row],[Eu population]]</f>
        <v>6.9602375456687864E-4</v>
      </c>
      <c r="AD1316" s="1">
        <f>Table1[[#This Row],[jp_sales]]/Table1[[#This Row],[Jp population]]</f>
        <v>0</v>
      </c>
    </row>
    <row r="1317" spans="1:30" x14ac:dyDescent="0.25">
      <c r="A1317" t="s">
        <v>682</v>
      </c>
      <c r="B1317" t="s">
        <v>200</v>
      </c>
      <c r="C1317">
        <v>2014</v>
      </c>
      <c r="D1317" t="s">
        <v>96</v>
      </c>
      <c r="E1317" t="s">
        <v>100</v>
      </c>
      <c r="F1317" s="4">
        <v>560000</v>
      </c>
      <c r="G1317" s="4">
        <v>280000</v>
      </c>
      <c r="H1317" s="4">
        <v>0</v>
      </c>
      <c r="I1317" s="4">
        <v>90000</v>
      </c>
      <c r="J1317">
        <v>8.5</v>
      </c>
      <c r="K1317">
        <v>28</v>
      </c>
      <c r="L1317">
        <v>6.9</v>
      </c>
      <c r="M1317" s="4">
        <v>703</v>
      </c>
      <c r="N1317" t="s">
        <v>412</v>
      </c>
      <c r="O1317" t="s">
        <v>43</v>
      </c>
      <c r="P1317" s="4">
        <v>930000</v>
      </c>
      <c r="Q1317" s="3">
        <f>AVERAGE(Table1[[#This Row],[critic_score]],Table1[[#This Row],[user_score]])</f>
        <v>7.7</v>
      </c>
      <c r="R1317" s="4">
        <f>Table1[[#This Row],[user_count]]+Table1[[#This Row],[critic_count]]</f>
        <v>731</v>
      </c>
      <c r="S1317" s="2">
        <f>100000*Table1[[#This Row],[review_count]]/Table1[[#This Row],[total sales]]</f>
        <v>78.602150537634415</v>
      </c>
      <c r="T1317" s="2">
        <f>Table1[[#This Row],[total sales]]/(2017-Table1[[#This Row],[year_of_release]])</f>
        <v>310000</v>
      </c>
      <c r="U1317" s="9">
        <f>Table1[[#This Row],[na_sales]]/(2017-Table1[[#This Row],[year_of_release]])</f>
        <v>186666.66666666666</v>
      </c>
      <c r="V1317" s="6">
        <f>Table1[[#This Row],[eu_sales]]/(2017-Table1[[#This Row],[year_of_release]])</f>
        <v>93333.333333333328</v>
      </c>
      <c r="W1317" s="6">
        <f>Table1[[#This Row],[jp_sales]]/(2017-Table1[[#This Row],[year_of_release]])</f>
        <v>0</v>
      </c>
      <c r="X1317" s="6">
        <f>Table1[[#This Row],[other_sales]]/(2017-Table1[[#This Row],[year_of_release]])</f>
        <v>30000</v>
      </c>
      <c r="Y1317" s="4">
        <v>562338430</v>
      </c>
      <c r="Z1317" s="4">
        <v>443580712</v>
      </c>
      <c r="AA1317" s="4">
        <v>127276000</v>
      </c>
      <c r="AB1317" s="1">
        <f>Table1[[#This Row],[na_sales]]/Table1[[#This Row],[NA population]]</f>
        <v>9.9584159666982024E-4</v>
      </c>
      <c r="AC1317" s="1">
        <f>Table1[[#This Row],[eu_sales]]/Table1[[#This Row],[Eu population]]</f>
        <v>6.3122672475443434E-4</v>
      </c>
      <c r="AD1317" s="1">
        <f>Table1[[#This Row],[jp_sales]]/Table1[[#This Row],[Jp population]]</f>
        <v>0</v>
      </c>
    </row>
    <row r="1318" spans="1:30" x14ac:dyDescent="0.25">
      <c r="A1318" t="s">
        <v>1408</v>
      </c>
      <c r="B1318" t="s">
        <v>39</v>
      </c>
      <c r="C1318">
        <v>2008</v>
      </c>
      <c r="D1318" t="s">
        <v>96</v>
      </c>
      <c r="E1318" t="s">
        <v>51</v>
      </c>
      <c r="F1318" s="4">
        <v>330000</v>
      </c>
      <c r="G1318" s="4">
        <v>160000</v>
      </c>
      <c r="H1318" s="4">
        <v>360000</v>
      </c>
      <c r="I1318" s="4">
        <v>80000</v>
      </c>
      <c r="J1318">
        <v>6.4</v>
      </c>
      <c r="K1318">
        <v>77</v>
      </c>
      <c r="L1318">
        <v>7.5</v>
      </c>
      <c r="M1318" s="4">
        <v>213</v>
      </c>
      <c r="N1318" t="s">
        <v>180</v>
      </c>
      <c r="O1318" t="s">
        <v>67</v>
      </c>
      <c r="P1318" s="4">
        <v>930000</v>
      </c>
      <c r="Q1318" s="3">
        <f>AVERAGE(Table1[[#This Row],[critic_score]],Table1[[#This Row],[user_score]])</f>
        <v>6.95</v>
      </c>
      <c r="R1318" s="4">
        <f>Table1[[#This Row],[user_count]]+Table1[[#This Row],[critic_count]]</f>
        <v>290</v>
      </c>
      <c r="S1318" s="2">
        <f>100000*Table1[[#This Row],[review_count]]/Table1[[#This Row],[total sales]]</f>
        <v>31.182795698924732</v>
      </c>
      <c r="T1318" s="2">
        <f>Table1[[#This Row],[total sales]]/(2017-Table1[[#This Row],[year_of_release]])</f>
        <v>103333.33333333333</v>
      </c>
      <c r="U1318" s="9">
        <f>Table1[[#This Row],[na_sales]]/(2017-Table1[[#This Row],[year_of_release]])</f>
        <v>36666.666666666664</v>
      </c>
      <c r="V1318" s="6">
        <f>Table1[[#This Row],[eu_sales]]/(2017-Table1[[#This Row],[year_of_release]])</f>
        <v>17777.777777777777</v>
      </c>
      <c r="W1318" s="6">
        <f>Table1[[#This Row],[jp_sales]]/(2017-Table1[[#This Row],[year_of_release]])</f>
        <v>40000</v>
      </c>
      <c r="X1318" s="6">
        <f>Table1[[#This Row],[other_sales]]/(2017-Table1[[#This Row],[year_of_release]])</f>
        <v>8888.8888888888887</v>
      </c>
      <c r="Y1318" s="4">
        <v>528816311</v>
      </c>
      <c r="Z1318" s="4">
        <v>440001482</v>
      </c>
      <c r="AA1318" s="4">
        <v>128063000</v>
      </c>
      <c r="AB1318" s="1">
        <f>Table1[[#This Row],[na_sales]]/Table1[[#This Row],[NA population]]</f>
        <v>6.2403521437522373E-4</v>
      </c>
      <c r="AC1318" s="1">
        <f>Table1[[#This Row],[eu_sales]]/Table1[[#This Row],[Eu population]]</f>
        <v>3.6363513884710049E-4</v>
      </c>
      <c r="AD1318" s="1">
        <f>Table1[[#This Row],[jp_sales]]/Table1[[#This Row],[Jp population]]</f>
        <v>2.8111164036450811E-3</v>
      </c>
    </row>
    <row r="1319" spans="1:30" x14ac:dyDescent="0.25">
      <c r="A1319" t="s">
        <v>1409</v>
      </c>
      <c r="B1319" t="s">
        <v>39</v>
      </c>
      <c r="C1319">
        <v>2008</v>
      </c>
      <c r="D1319" t="s">
        <v>29</v>
      </c>
      <c r="E1319" t="s">
        <v>51</v>
      </c>
      <c r="F1319" s="4">
        <v>270000</v>
      </c>
      <c r="G1319" s="4">
        <v>500000</v>
      </c>
      <c r="H1319" s="4">
        <v>0</v>
      </c>
      <c r="I1319" s="4">
        <v>160000</v>
      </c>
      <c r="J1319">
        <v>7</v>
      </c>
      <c r="K1319">
        <v>26</v>
      </c>
      <c r="L1319">
        <v>5.5</v>
      </c>
      <c r="M1319" s="4">
        <v>4</v>
      </c>
      <c r="N1319" t="s">
        <v>762</v>
      </c>
      <c r="O1319" t="s">
        <v>67</v>
      </c>
      <c r="P1319" s="4">
        <v>930000</v>
      </c>
      <c r="Q1319" s="3">
        <f>AVERAGE(Table1[[#This Row],[critic_score]],Table1[[#This Row],[user_score]])</f>
        <v>6.25</v>
      </c>
      <c r="R1319" s="4">
        <f>Table1[[#This Row],[user_count]]+Table1[[#This Row],[critic_count]]</f>
        <v>30</v>
      </c>
      <c r="S1319" s="2">
        <f>100000*Table1[[#This Row],[review_count]]/Table1[[#This Row],[total sales]]</f>
        <v>3.225806451612903</v>
      </c>
      <c r="T1319" s="2">
        <f>Table1[[#This Row],[total sales]]/(2017-Table1[[#This Row],[year_of_release]])</f>
        <v>103333.33333333333</v>
      </c>
      <c r="U1319" s="9">
        <f>Table1[[#This Row],[na_sales]]/(2017-Table1[[#This Row],[year_of_release]])</f>
        <v>30000</v>
      </c>
      <c r="V1319" s="6">
        <f>Table1[[#This Row],[eu_sales]]/(2017-Table1[[#This Row],[year_of_release]])</f>
        <v>55555.555555555555</v>
      </c>
      <c r="W1319" s="6">
        <f>Table1[[#This Row],[jp_sales]]/(2017-Table1[[#This Row],[year_of_release]])</f>
        <v>0</v>
      </c>
      <c r="X1319" s="6">
        <f>Table1[[#This Row],[other_sales]]/(2017-Table1[[#This Row],[year_of_release]])</f>
        <v>17777.777777777777</v>
      </c>
      <c r="Y1319" s="4">
        <v>528816311</v>
      </c>
      <c r="Z1319" s="4">
        <v>440001482</v>
      </c>
      <c r="AA1319" s="4">
        <v>128063000</v>
      </c>
      <c r="AB1319" s="1">
        <f>Table1[[#This Row],[na_sales]]/Table1[[#This Row],[NA population]]</f>
        <v>5.1057426630700127E-4</v>
      </c>
      <c r="AC1319" s="1">
        <f>Table1[[#This Row],[eu_sales]]/Table1[[#This Row],[Eu population]]</f>
        <v>1.1363598088971892E-3</v>
      </c>
      <c r="AD1319" s="1">
        <f>Table1[[#This Row],[jp_sales]]/Table1[[#This Row],[Jp population]]</f>
        <v>0</v>
      </c>
    </row>
    <row r="1320" spans="1:30" x14ac:dyDescent="0.25">
      <c r="A1320" t="s">
        <v>1410</v>
      </c>
      <c r="B1320" t="s">
        <v>69</v>
      </c>
      <c r="C1320">
        <v>2016</v>
      </c>
      <c r="D1320" t="s">
        <v>40</v>
      </c>
      <c r="E1320" t="s">
        <v>20</v>
      </c>
      <c r="F1320" s="4">
        <v>280000</v>
      </c>
      <c r="G1320" s="4">
        <v>140000</v>
      </c>
      <c r="H1320" s="4">
        <v>470000</v>
      </c>
      <c r="I1320" s="4">
        <v>40000</v>
      </c>
      <c r="J1320">
        <v>8.1</v>
      </c>
      <c r="K1320">
        <v>71</v>
      </c>
      <c r="L1320">
        <v>8.6999999999999993</v>
      </c>
      <c r="M1320" s="4">
        <v>87</v>
      </c>
      <c r="N1320" t="s">
        <v>139</v>
      </c>
      <c r="O1320" t="s">
        <v>21</v>
      </c>
      <c r="P1320" s="4">
        <v>930000</v>
      </c>
      <c r="Q1320" s="3">
        <f>AVERAGE(Table1[[#This Row],[critic_score]],Table1[[#This Row],[user_score]])</f>
        <v>8.3999999999999986</v>
      </c>
      <c r="R1320" s="4">
        <f>Table1[[#This Row],[user_count]]+Table1[[#This Row],[critic_count]]</f>
        <v>158</v>
      </c>
      <c r="S1320" s="2">
        <f>100000*Table1[[#This Row],[review_count]]/Table1[[#This Row],[total sales]]</f>
        <v>16.989247311827956</v>
      </c>
      <c r="T1320" s="2">
        <f>Table1[[#This Row],[total sales]]/(2017-Table1[[#This Row],[year_of_release]])</f>
        <v>930000</v>
      </c>
      <c r="U1320" s="9">
        <f>Table1[[#This Row],[na_sales]]/(2017-Table1[[#This Row],[year_of_release]])</f>
        <v>280000</v>
      </c>
      <c r="V1320" s="6">
        <f>Table1[[#This Row],[eu_sales]]/(2017-Table1[[#This Row],[year_of_release]])</f>
        <v>140000</v>
      </c>
      <c r="W1320" s="6">
        <f>Table1[[#This Row],[jp_sales]]/(2017-Table1[[#This Row],[year_of_release]])</f>
        <v>470000</v>
      </c>
      <c r="X1320" s="6">
        <f>Table1[[#This Row],[other_sales]]/(2017-Table1[[#This Row],[year_of_release]])</f>
        <v>40000</v>
      </c>
      <c r="Y1320" s="4">
        <v>573178249</v>
      </c>
      <c r="Z1320" s="4">
        <v>445623395</v>
      </c>
      <c r="AA1320" s="4">
        <v>126994511</v>
      </c>
      <c r="AB1320" s="1">
        <f>Table1[[#This Row],[na_sales]]/Table1[[#This Row],[NA population]]</f>
        <v>4.8850423142975899E-4</v>
      </c>
      <c r="AC1320" s="1">
        <f>Table1[[#This Row],[eu_sales]]/Table1[[#This Row],[Eu population]]</f>
        <v>3.1416662942483078E-4</v>
      </c>
      <c r="AD1320" s="1">
        <f>Table1[[#This Row],[jp_sales]]/Table1[[#This Row],[Jp population]]</f>
        <v>3.7009473582681066E-3</v>
      </c>
    </row>
    <row r="1321" spans="1:30" x14ac:dyDescent="0.25">
      <c r="A1321" t="s">
        <v>1411</v>
      </c>
      <c r="B1321" t="s">
        <v>18</v>
      </c>
      <c r="C1321">
        <v>2009</v>
      </c>
      <c r="D1321" t="s">
        <v>29</v>
      </c>
      <c r="E1321" t="s">
        <v>55</v>
      </c>
      <c r="F1321" s="4">
        <v>400000</v>
      </c>
      <c r="G1321" s="4">
        <v>430000</v>
      </c>
      <c r="H1321" s="4">
        <v>0</v>
      </c>
      <c r="I1321" s="4">
        <v>100000</v>
      </c>
      <c r="J1321">
        <v>8.5</v>
      </c>
      <c r="K1321">
        <v>20</v>
      </c>
      <c r="L1321">
        <v>8.6</v>
      </c>
      <c r="M1321" s="4">
        <v>17</v>
      </c>
      <c r="N1321" t="s">
        <v>234</v>
      </c>
      <c r="O1321" t="s">
        <v>67</v>
      </c>
      <c r="P1321" s="4">
        <v>930000</v>
      </c>
      <c r="Q1321" s="3">
        <f>AVERAGE(Table1[[#This Row],[critic_score]],Table1[[#This Row],[user_score]])</f>
        <v>8.5500000000000007</v>
      </c>
      <c r="R1321" s="4">
        <f>Table1[[#This Row],[user_count]]+Table1[[#This Row],[critic_count]]</f>
        <v>37</v>
      </c>
      <c r="S1321" s="2">
        <f>100000*Table1[[#This Row],[review_count]]/Table1[[#This Row],[total sales]]</f>
        <v>3.978494623655914</v>
      </c>
      <c r="T1321" s="2">
        <f>Table1[[#This Row],[total sales]]/(2017-Table1[[#This Row],[year_of_release]])</f>
        <v>116250</v>
      </c>
      <c r="U1321" s="9">
        <f>Table1[[#This Row],[na_sales]]/(2017-Table1[[#This Row],[year_of_release]])</f>
        <v>50000</v>
      </c>
      <c r="V1321" s="6">
        <f>Table1[[#This Row],[eu_sales]]/(2017-Table1[[#This Row],[year_of_release]])</f>
        <v>53750</v>
      </c>
      <c r="W1321" s="6">
        <f>Table1[[#This Row],[jp_sales]]/(2017-Table1[[#This Row],[year_of_release]])</f>
        <v>0</v>
      </c>
      <c r="X1321" s="6">
        <f>Table1[[#This Row],[other_sales]]/(2017-Table1[[#This Row],[year_of_release]])</f>
        <v>12500</v>
      </c>
      <c r="Y1321" s="4">
        <v>534740514</v>
      </c>
      <c r="Z1321" s="4">
        <v>441041694</v>
      </c>
      <c r="AA1321" s="4">
        <v>128047000</v>
      </c>
      <c r="AB1321" s="1">
        <f>Table1[[#This Row],[na_sales]]/Table1[[#This Row],[NA population]]</f>
        <v>7.4802635956624001E-4</v>
      </c>
      <c r="AC1321" s="1">
        <f>Table1[[#This Row],[eu_sales]]/Table1[[#This Row],[Eu population]]</f>
        <v>9.7496451208533587E-4</v>
      </c>
      <c r="AD1321" s="1">
        <f>Table1[[#This Row],[jp_sales]]/Table1[[#This Row],[Jp population]]</f>
        <v>0</v>
      </c>
    </row>
    <row r="1322" spans="1:30" x14ac:dyDescent="0.25">
      <c r="A1322" t="s">
        <v>1135</v>
      </c>
      <c r="B1322" t="s">
        <v>34</v>
      </c>
      <c r="C1322">
        <v>2009</v>
      </c>
      <c r="D1322" t="s">
        <v>40</v>
      </c>
      <c r="E1322" t="s">
        <v>403</v>
      </c>
      <c r="F1322" s="4">
        <v>510000</v>
      </c>
      <c r="G1322" s="4">
        <v>250000</v>
      </c>
      <c r="H1322" s="4">
        <v>90000</v>
      </c>
      <c r="I1322" s="4">
        <v>80000</v>
      </c>
      <c r="J1322">
        <v>9</v>
      </c>
      <c r="K1322">
        <v>86</v>
      </c>
      <c r="L1322">
        <v>8</v>
      </c>
      <c r="M1322" s="4">
        <v>597</v>
      </c>
      <c r="N1322" t="s">
        <v>968</v>
      </c>
      <c r="O1322" t="s">
        <v>43</v>
      </c>
      <c r="P1322" s="4">
        <v>930000</v>
      </c>
      <c r="Q1322" s="3">
        <f>AVERAGE(Table1[[#This Row],[critic_score]],Table1[[#This Row],[user_score]])</f>
        <v>8.5</v>
      </c>
      <c r="R1322" s="4">
        <f>Table1[[#This Row],[user_count]]+Table1[[#This Row],[critic_count]]</f>
        <v>683</v>
      </c>
      <c r="S1322" s="2">
        <f>100000*Table1[[#This Row],[review_count]]/Table1[[#This Row],[total sales]]</f>
        <v>73.44086021505376</v>
      </c>
      <c r="T1322" s="2">
        <f>Table1[[#This Row],[total sales]]/(2017-Table1[[#This Row],[year_of_release]])</f>
        <v>116250</v>
      </c>
      <c r="U1322" s="9">
        <f>Table1[[#This Row],[na_sales]]/(2017-Table1[[#This Row],[year_of_release]])</f>
        <v>63750</v>
      </c>
      <c r="V1322" s="6">
        <f>Table1[[#This Row],[eu_sales]]/(2017-Table1[[#This Row],[year_of_release]])</f>
        <v>31250</v>
      </c>
      <c r="W1322" s="6">
        <f>Table1[[#This Row],[jp_sales]]/(2017-Table1[[#This Row],[year_of_release]])</f>
        <v>11250</v>
      </c>
      <c r="X1322" s="6">
        <f>Table1[[#This Row],[other_sales]]/(2017-Table1[[#This Row],[year_of_release]])</f>
        <v>10000</v>
      </c>
      <c r="Y1322" s="4">
        <v>534740514</v>
      </c>
      <c r="Z1322" s="4">
        <v>441041694</v>
      </c>
      <c r="AA1322" s="4">
        <v>128047000</v>
      </c>
      <c r="AB1322" s="1">
        <f>Table1[[#This Row],[na_sales]]/Table1[[#This Row],[NA population]]</f>
        <v>9.5373360844695602E-4</v>
      </c>
      <c r="AC1322" s="1">
        <f>Table1[[#This Row],[eu_sales]]/Table1[[#This Row],[Eu population]]</f>
        <v>5.6683983260775344E-4</v>
      </c>
      <c r="AD1322" s="1">
        <f>Table1[[#This Row],[jp_sales]]/Table1[[#This Row],[Jp population]]</f>
        <v>7.0286691605426133E-4</v>
      </c>
    </row>
    <row r="1323" spans="1:30" x14ac:dyDescent="0.25">
      <c r="A1323" t="s">
        <v>1414</v>
      </c>
      <c r="B1323" t="s">
        <v>45</v>
      </c>
      <c r="C1323">
        <v>2007</v>
      </c>
      <c r="D1323" t="s">
        <v>19</v>
      </c>
      <c r="E1323" t="s">
        <v>51</v>
      </c>
      <c r="F1323" s="4">
        <v>770000</v>
      </c>
      <c r="G1323" s="4">
        <v>30000</v>
      </c>
      <c r="H1323" s="4">
        <v>0</v>
      </c>
      <c r="I1323" s="4">
        <v>130000</v>
      </c>
      <c r="J1323">
        <v>8.3000000000000007</v>
      </c>
      <c r="K1323">
        <v>25</v>
      </c>
      <c r="L1323">
        <v>8.6</v>
      </c>
      <c r="M1323" s="4">
        <v>19</v>
      </c>
      <c r="N1323" t="s">
        <v>1048</v>
      </c>
      <c r="O1323" t="s">
        <v>21</v>
      </c>
      <c r="P1323" s="4">
        <v>930000</v>
      </c>
      <c r="Q1323" s="3">
        <f>AVERAGE(Table1[[#This Row],[critic_score]],Table1[[#This Row],[user_score]])</f>
        <v>8.4499999999999993</v>
      </c>
      <c r="R1323" s="4">
        <f>Table1[[#This Row],[user_count]]+Table1[[#This Row],[critic_count]]</f>
        <v>44</v>
      </c>
      <c r="S1323" s="2">
        <f>100000*Table1[[#This Row],[review_count]]/Table1[[#This Row],[total sales]]</f>
        <v>4.731182795698925</v>
      </c>
      <c r="T1323" s="2">
        <f>Table1[[#This Row],[total sales]]/(2017-Table1[[#This Row],[year_of_release]])</f>
        <v>93000</v>
      </c>
      <c r="U1323" s="9">
        <f>Table1[[#This Row],[na_sales]]/(2017-Table1[[#This Row],[year_of_release]])</f>
        <v>77000</v>
      </c>
      <c r="V1323" s="6">
        <f>Table1[[#This Row],[eu_sales]]/(2017-Table1[[#This Row],[year_of_release]])</f>
        <v>3000</v>
      </c>
      <c r="W1323" s="6">
        <f>Table1[[#This Row],[jp_sales]]/(2017-Table1[[#This Row],[year_of_release]])</f>
        <v>0</v>
      </c>
      <c r="X1323" s="6">
        <f>Table1[[#This Row],[other_sales]]/(2017-Table1[[#This Row],[year_of_release]])</f>
        <v>13000</v>
      </c>
      <c r="Y1323" s="4">
        <v>522751172</v>
      </c>
      <c r="Z1323" s="4">
        <v>438594184</v>
      </c>
      <c r="AA1323" s="4">
        <v>128001000</v>
      </c>
      <c r="AB1323" s="1">
        <f>Table1[[#This Row],[na_sales]]/Table1[[#This Row],[NA population]]</f>
        <v>1.4729761332797164E-3</v>
      </c>
      <c r="AC1323" s="1">
        <f>Table1[[#This Row],[eu_sales]]/Table1[[#This Row],[Eu population]]</f>
        <v>6.8400359818724819E-5</v>
      </c>
      <c r="AD1323" s="1">
        <f>Table1[[#This Row],[jp_sales]]/Table1[[#This Row],[Jp population]]</f>
        <v>0</v>
      </c>
    </row>
    <row r="1324" spans="1:30" x14ac:dyDescent="0.25">
      <c r="A1324" t="s">
        <v>1417</v>
      </c>
      <c r="B1324" t="s">
        <v>34</v>
      </c>
      <c r="C1324">
        <v>2009</v>
      </c>
      <c r="D1324" t="s">
        <v>54</v>
      </c>
      <c r="E1324" t="s">
        <v>981</v>
      </c>
      <c r="F1324" s="4">
        <v>360000</v>
      </c>
      <c r="G1324" s="4">
        <v>450000</v>
      </c>
      <c r="H1324" s="4">
        <v>20000</v>
      </c>
      <c r="I1324" s="4">
        <v>100000</v>
      </c>
      <c r="J1324">
        <v>7.7</v>
      </c>
      <c r="K1324">
        <v>47</v>
      </c>
      <c r="L1324">
        <v>7.8</v>
      </c>
      <c r="M1324" s="4">
        <v>112</v>
      </c>
      <c r="N1324" t="s">
        <v>981</v>
      </c>
      <c r="O1324" t="s">
        <v>43</v>
      </c>
      <c r="P1324" s="4">
        <v>930000</v>
      </c>
      <c r="Q1324" s="3">
        <f>AVERAGE(Table1[[#This Row],[critic_score]],Table1[[#This Row],[user_score]])</f>
        <v>7.75</v>
      </c>
      <c r="R1324" s="4">
        <f>Table1[[#This Row],[user_count]]+Table1[[#This Row],[critic_count]]</f>
        <v>159</v>
      </c>
      <c r="S1324" s="2">
        <f>100000*Table1[[#This Row],[review_count]]/Table1[[#This Row],[total sales]]</f>
        <v>17.096774193548388</v>
      </c>
      <c r="T1324" s="2">
        <f>Table1[[#This Row],[total sales]]/(2017-Table1[[#This Row],[year_of_release]])</f>
        <v>116250</v>
      </c>
      <c r="U1324" s="9">
        <f>Table1[[#This Row],[na_sales]]/(2017-Table1[[#This Row],[year_of_release]])</f>
        <v>45000</v>
      </c>
      <c r="V1324" s="6">
        <f>Table1[[#This Row],[eu_sales]]/(2017-Table1[[#This Row],[year_of_release]])</f>
        <v>56250</v>
      </c>
      <c r="W1324" s="6">
        <f>Table1[[#This Row],[jp_sales]]/(2017-Table1[[#This Row],[year_of_release]])</f>
        <v>2500</v>
      </c>
      <c r="X1324" s="6">
        <f>Table1[[#This Row],[other_sales]]/(2017-Table1[[#This Row],[year_of_release]])</f>
        <v>12500</v>
      </c>
      <c r="Y1324" s="4">
        <v>534740514</v>
      </c>
      <c r="Z1324" s="4">
        <v>441041694</v>
      </c>
      <c r="AA1324" s="4">
        <v>128047000</v>
      </c>
      <c r="AB1324" s="1">
        <f>Table1[[#This Row],[na_sales]]/Table1[[#This Row],[NA population]]</f>
        <v>6.7322372360961605E-4</v>
      </c>
      <c r="AC1324" s="1">
        <f>Table1[[#This Row],[eu_sales]]/Table1[[#This Row],[Eu population]]</f>
        <v>1.0203116986939561E-3</v>
      </c>
      <c r="AD1324" s="1">
        <f>Table1[[#This Row],[jp_sales]]/Table1[[#This Row],[Jp population]]</f>
        <v>1.5619264801205806E-4</v>
      </c>
    </row>
    <row r="1325" spans="1:30" x14ac:dyDescent="0.25">
      <c r="A1325" t="s">
        <v>1419</v>
      </c>
      <c r="B1325" t="s">
        <v>34</v>
      </c>
      <c r="C1325">
        <v>2011</v>
      </c>
      <c r="D1325" t="s">
        <v>29</v>
      </c>
      <c r="E1325" t="s">
        <v>55</v>
      </c>
      <c r="F1325" s="4">
        <v>870000</v>
      </c>
      <c r="G1325" s="4">
        <v>0</v>
      </c>
      <c r="H1325" s="4">
        <v>0</v>
      </c>
      <c r="I1325" s="4">
        <v>60000</v>
      </c>
      <c r="J1325">
        <v>3.9</v>
      </c>
      <c r="K1325">
        <v>5</v>
      </c>
      <c r="L1325">
        <v>5.6</v>
      </c>
      <c r="M1325" s="4">
        <v>8</v>
      </c>
      <c r="N1325" t="s">
        <v>55</v>
      </c>
      <c r="O1325" t="s">
        <v>84</v>
      </c>
      <c r="P1325" s="4">
        <v>930000</v>
      </c>
      <c r="Q1325" s="3">
        <f>AVERAGE(Table1[[#This Row],[critic_score]],Table1[[#This Row],[user_score]])</f>
        <v>4.75</v>
      </c>
      <c r="R1325" s="4">
        <f>Table1[[#This Row],[user_count]]+Table1[[#This Row],[critic_count]]</f>
        <v>13</v>
      </c>
      <c r="S1325" s="2">
        <f>100000*Table1[[#This Row],[review_count]]/Table1[[#This Row],[total sales]]</f>
        <v>1.3978494623655915</v>
      </c>
      <c r="T1325" s="2">
        <f>Table1[[#This Row],[total sales]]/(2017-Table1[[#This Row],[year_of_release]])</f>
        <v>155000</v>
      </c>
      <c r="U1325" s="9">
        <f>Table1[[#This Row],[na_sales]]/(2017-Table1[[#This Row],[year_of_release]])</f>
        <v>145000</v>
      </c>
      <c r="V1325" s="6">
        <f>Table1[[#This Row],[eu_sales]]/(2017-Table1[[#This Row],[year_of_release]])</f>
        <v>0</v>
      </c>
      <c r="W1325" s="6">
        <f>Table1[[#This Row],[jp_sales]]/(2017-Table1[[#This Row],[year_of_release]])</f>
        <v>0</v>
      </c>
      <c r="X1325" s="6">
        <f>Table1[[#This Row],[other_sales]]/(2017-Table1[[#This Row],[year_of_release]])</f>
        <v>10000</v>
      </c>
      <c r="Y1325" s="4">
        <v>545961365</v>
      </c>
      <c r="Z1325" s="4">
        <v>440756453</v>
      </c>
      <c r="AA1325" s="4">
        <v>127833000</v>
      </c>
      <c r="AB1325" s="1">
        <f>Table1[[#This Row],[na_sales]]/Table1[[#This Row],[NA population]]</f>
        <v>1.5935193509526082E-3</v>
      </c>
      <c r="AC1325" s="1">
        <f>Table1[[#This Row],[eu_sales]]/Table1[[#This Row],[Eu population]]</f>
        <v>0</v>
      </c>
      <c r="AD1325" s="1">
        <f>Table1[[#This Row],[jp_sales]]/Table1[[#This Row],[Jp population]]</f>
        <v>0</v>
      </c>
    </row>
    <row r="1326" spans="1:30" x14ac:dyDescent="0.25">
      <c r="A1326" t="s">
        <v>1420</v>
      </c>
      <c r="B1326" t="s">
        <v>39</v>
      </c>
      <c r="C1326">
        <v>2008</v>
      </c>
      <c r="D1326" t="s">
        <v>54</v>
      </c>
      <c r="E1326" t="s">
        <v>83</v>
      </c>
      <c r="F1326" s="4">
        <v>440000</v>
      </c>
      <c r="G1326" s="4">
        <v>340000</v>
      </c>
      <c r="H1326" s="4">
        <v>0</v>
      </c>
      <c r="I1326" s="4">
        <v>150000</v>
      </c>
      <c r="J1326">
        <v>7.6</v>
      </c>
      <c r="K1326">
        <v>48</v>
      </c>
      <c r="L1326">
        <v>8</v>
      </c>
      <c r="M1326" s="4">
        <v>70</v>
      </c>
      <c r="N1326" t="s">
        <v>360</v>
      </c>
      <c r="O1326" t="s">
        <v>43</v>
      </c>
      <c r="P1326" s="4">
        <v>930000</v>
      </c>
      <c r="Q1326" s="3">
        <f>AVERAGE(Table1[[#This Row],[critic_score]],Table1[[#This Row],[user_score]])</f>
        <v>7.8</v>
      </c>
      <c r="R1326" s="4">
        <f>Table1[[#This Row],[user_count]]+Table1[[#This Row],[critic_count]]</f>
        <v>118</v>
      </c>
      <c r="S1326" s="2">
        <f>100000*Table1[[#This Row],[review_count]]/Table1[[#This Row],[total sales]]</f>
        <v>12.688172043010752</v>
      </c>
      <c r="T1326" s="2">
        <f>Table1[[#This Row],[total sales]]/(2017-Table1[[#This Row],[year_of_release]])</f>
        <v>103333.33333333333</v>
      </c>
      <c r="U1326" s="9">
        <f>Table1[[#This Row],[na_sales]]/(2017-Table1[[#This Row],[year_of_release]])</f>
        <v>48888.888888888891</v>
      </c>
      <c r="V1326" s="6">
        <f>Table1[[#This Row],[eu_sales]]/(2017-Table1[[#This Row],[year_of_release]])</f>
        <v>37777.777777777781</v>
      </c>
      <c r="W1326" s="6">
        <f>Table1[[#This Row],[jp_sales]]/(2017-Table1[[#This Row],[year_of_release]])</f>
        <v>0</v>
      </c>
      <c r="X1326" s="6">
        <f>Table1[[#This Row],[other_sales]]/(2017-Table1[[#This Row],[year_of_release]])</f>
        <v>16666.666666666668</v>
      </c>
      <c r="Y1326" s="4">
        <v>528816311</v>
      </c>
      <c r="Z1326" s="4">
        <v>440001482</v>
      </c>
      <c r="AA1326" s="4">
        <v>128063000</v>
      </c>
      <c r="AB1326" s="1">
        <f>Table1[[#This Row],[na_sales]]/Table1[[#This Row],[NA population]]</f>
        <v>8.3204695250029838E-4</v>
      </c>
      <c r="AC1326" s="1">
        <f>Table1[[#This Row],[eu_sales]]/Table1[[#This Row],[Eu population]]</f>
        <v>7.7272467005008857E-4</v>
      </c>
      <c r="AD1326" s="1">
        <f>Table1[[#This Row],[jp_sales]]/Table1[[#This Row],[Jp population]]</f>
        <v>0</v>
      </c>
    </row>
    <row r="1327" spans="1:30" x14ac:dyDescent="0.25">
      <c r="A1327" t="s">
        <v>1064</v>
      </c>
      <c r="B1327" t="s">
        <v>39</v>
      </c>
      <c r="C1327">
        <v>2014</v>
      </c>
      <c r="D1327" t="s">
        <v>40</v>
      </c>
      <c r="E1327" t="s">
        <v>198</v>
      </c>
      <c r="F1327" s="4">
        <v>330000</v>
      </c>
      <c r="G1327" s="4">
        <v>430000</v>
      </c>
      <c r="H1327" s="4">
        <v>20000</v>
      </c>
      <c r="I1327" s="4">
        <v>150000</v>
      </c>
      <c r="J1327">
        <v>8</v>
      </c>
      <c r="K1327">
        <v>5</v>
      </c>
      <c r="L1327">
        <v>6.8</v>
      </c>
      <c r="M1327" s="4">
        <v>12</v>
      </c>
      <c r="N1327" t="s">
        <v>614</v>
      </c>
      <c r="O1327" t="s">
        <v>84</v>
      </c>
      <c r="P1327" s="4">
        <v>930000</v>
      </c>
      <c r="Q1327" s="3">
        <f>AVERAGE(Table1[[#This Row],[critic_score]],Table1[[#This Row],[user_score]])</f>
        <v>7.4</v>
      </c>
      <c r="R1327" s="4">
        <f>Table1[[#This Row],[user_count]]+Table1[[#This Row],[critic_count]]</f>
        <v>17</v>
      </c>
      <c r="S1327" s="2">
        <f>100000*Table1[[#This Row],[review_count]]/Table1[[#This Row],[total sales]]</f>
        <v>1.8279569892473118</v>
      </c>
      <c r="T1327" s="2">
        <f>Table1[[#This Row],[total sales]]/(2017-Table1[[#This Row],[year_of_release]])</f>
        <v>310000</v>
      </c>
      <c r="U1327" s="9">
        <f>Table1[[#This Row],[na_sales]]/(2017-Table1[[#This Row],[year_of_release]])</f>
        <v>110000</v>
      </c>
      <c r="V1327" s="6">
        <f>Table1[[#This Row],[eu_sales]]/(2017-Table1[[#This Row],[year_of_release]])</f>
        <v>143333.33333333334</v>
      </c>
      <c r="W1327" s="6">
        <f>Table1[[#This Row],[jp_sales]]/(2017-Table1[[#This Row],[year_of_release]])</f>
        <v>6666.666666666667</v>
      </c>
      <c r="X1327" s="6">
        <f>Table1[[#This Row],[other_sales]]/(2017-Table1[[#This Row],[year_of_release]])</f>
        <v>50000</v>
      </c>
      <c r="Y1327" s="4">
        <v>562338430</v>
      </c>
      <c r="Z1327" s="4">
        <v>443580712</v>
      </c>
      <c r="AA1327" s="4">
        <v>127276000</v>
      </c>
      <c r="AB1327" s="1">
        <f>Table1[[#This Row],[na_sales]]/Table1[[#This Row],[NA population]]</f>
        <v>5.8683522660900127E-4</v>
      </c>
      <c r="AC1327" s="1">
        <f>Table1[[#This Row],[eu_sales]]/Table1[[#This Row],[Eu population]]</f>
        <v>9.6938389873002409E-4</v>
      </c>
      <c r="AD1327" s="1">
        <f>Table1[[#This Row],[jp_sales]]/Table1[[#This Row],[Jp population]]</f>
        <v>1.5713881643043465E-4</v>
      </c>
    </row>
    <row r="1328" spans="1:30" x14ac:dyDescent="0.25">
      <c r="A1328" t="s">
        <v>154</v>
      </c>
      <c r="B1328" t="s">
        <v>113</v>
      </c>
      <c r="C1328">
        <v>2012</v>
      </c>
      <c r="D1328" t="s">
        <v>40</v>
      </c>
      <c r="E1328" t="s">
        <v>83</v>
      </c>
      <c r="F1328" s="4">
        <v>280000</v>
      </c>
      <c r="G1328" s="4">
        <v>530000</v>
      </c>
      <c r="H1328" s="4">
        <v>0</v>
      </c>
      <c r="I1328" s="4">
        <v>120000</v>
      </c>
      <c r="J1328">
        <v>8</v>
      </c>
      <c r="K1328">
        <v>21</v>
      </c>
      <c r="L1328">
        <v>6.2</v>
      </c>
      <c r="M1328" s="4">
        <v>1489</v>
      </c>
      <c r="N1328" t="s">
        <v>83</v>
      </c>
      <c r="O1328" t="s">
        <v>43</v>
      </c>
      <c r="P1328" s="4">
        <v>930000</v>
      </c>
      <c r="Q1328" s="3">
        <f>AVERAGE(Table1[[#This Row],[critic_score]],Table1[[#This Row],[user_score]])</f>
        <v>7.1</v>
      </c>
      <c r="R1328" s="4">
        <f>Table1[[#This Row],[user_count]]+Table1[[#This Row],[critic_count]]</f>
        <v>1510</v>
      </c>
      <c r="S1328" s="2">
        <f>100000*Table1[[#This Row],[review_count]]/Table1[[#This Row],[total sales]]</f>
        <v>162.36559139784947</v>
      </c>
      <c r="T1328" s="2">
        <f>Table1[[#This Row],[total sales]]/(2017-Table1[[#This Row],[year_of_release]])</f>
        <v>186000</v>
      </c>
      <c r="U1328" s="9">
        <f>Table1[[#This Row],[na_sales]]/(2017-Table1[[#This Row],[year_of_release]])</f>
        <v>56000</v>
      </c>
      <c r="V1328" s="6">
        <f>Table1[[#This Row],[eu_sales]]/(2017-Table1[[#This Row],[year_of_release]])</f>
        <v>106000</v>
      </c>
      <c r="W1328" s="6">
        <f>Table1[[#This Row],[jp_sales]]/(2017-Table1[[#This Row],[year_of_release]])</f>
        <v>0</v>
      </c>
      <c r="X1328" s="6">
        <f>Table1[[#This Row],[other_sales]]/(2017-Table1[[#This Row],[year_of_release]])</f>
        <v>24000</v>
      </c>
      <c r="Y1328" s="4">
        <v>551484507</v>
      </c>
      <c r="Z1328" s="4">
        <v>441417242</v>
      </c>
      <c r="AA1328" s="4">
        <v>127629000</v>
      </c>
      <c r="AB1328" s="1">
        <f>Table1[[#This Row],[na_sales]]/Table1[[#This Row],[NA population]]</f>
        <v>5.0772051879238017E-4</v>
      </c>
      <c r="AC1328" s="1">
        <f>Table1[[#This Row],[eu_sales]]/Table1[[#This Row],[Eu population]]</f>
        <v>1.200678065040332E-3</v>
      </c>
      <c r="AD1328" s="1">
        <f>Table1[[#This Row],[jp_sales]]/Table1[[#This Row],[Jp population]]</f>
        <v>0</v>
      </c>
    </row>
    <row r="1329" spans="1:30" x14ac:dyDescent="0.25">
      <c r="A1329" t="s">
        <v>419</v>
      </c>
      <c r="B1329" t="s">
        <v>113</v>
      </c>
      <c r="C1329">
        <v>2012</v>
      </c>
      <c r="D1329" t="s">
        <v>54</v>
      </c>
      <c r="E1329" t="s">
        <v>41</v>
      </c>
      <c r="F1329" s="4">
        <v>420000</v>
      </c>
      <c r="G1329" s="4">
        <v>410000</v>
      </c>
      <c r="H1329" s="4">
        <v>0</v>
      </c>
      <c r="I1329" s="4">
        <v>100000</v>
      </c>
      <c r="J1329">
        <v>8.9</v>
      </c>
      <c r="K1329">
        <v>38</v>
      </c>
      <c r="L1329">
        <v>8.1999999999999993</v>
      </c>
      <c r="M1329" s="4">
        <v>2482</v>
      </c>
      <c r="N1329" t="s">
        <v>360</v>
      </c>
      <c r="O1329" t="s">
        <v>43</v>
      </c>
      <c r="P1329" s="4">
        <v>930000</v>
      </c>
      <c r="Q1329" s="3">
        <f>AVERAGE(Table1[[#This Row],[critic_score]],Table1[[#This Row],[user_score]])</f>
        <v>8.5500000000000007</v>
      </c>
      <c r="R1329" s="4">
        <f>Table1[[#This Row],[user_count]]+Table1[[#This Row],[critic_count]]</f>
        <v>2520</v>
      </c>
      <c r="S1329" s="2">
        <f>100000*Table1[[#This Row],[review_count]]/Table1[[#This Row],[total sales]]</f>
        <v>270.96774193548384</v>
      </c>
      <c r="T1329" s="2">
        <f>Table1[[#This Row],[total sales]]/(2017-Table1[[#This Row],[year_of_release]])</f>
        <v>186000</v>
      </c>
      <c r="U1329" s="9">
        <f>Table1[[#This Row],[na_sales]]/(2017-Table1[[#This Row],[year_of_release]])</f>
        <v>84000</v>
      </c>
      <c r="V1329" s="6">
        <f>Table1[[#This Row],[eu_sales]]/(2017-Table1[[#This Row],[year_of_release]])</f>
        <v>82000</v>
      </c>
      <c r="W1329" s="6">
        <f>Table1[[#This Row],[jp_sales]]/(2017-Table1[[#This Row],[year_of_release]])</f>
        <v>0</v>
      </c>
      <c r="X1329" s="6">
        <f>Table1[[#This Row],[other_sales]]/(2017-Table1[[#This Row],[year_of_release]])</f>
        <v>20000</v>
      </c>
      <c r="Y1329" s="4">
        <v>551484507</v>
      </c>
      <c r="Z1329" s="4">
        <v>441417242</v>
      </c>
      <c r="AA1329" s="4">
        <v>127629000</v>
      </c>
      <c r="AB1329" s="1">
        <f>Table1[[#This Row],[na_sales]]/Table1[[#This Row],[NA population]]</f>
        <v>7.6158077818857021E-4</v>
      </c>
      <c r="AC1329" s="1">
        <f>Table1[[#This Row],[eu_sales]]/Table1[[#This Row],[Eu population]]</f>
        <v>9.2882642767270975E-4</v>
      </c>
      <c r="AD1329" s="1">
        <f>Table1[[#This Row],[jp_sales]]/Table1[[#This Row],[Jp population]]</f>
        <v>0</v>
      </c>
    </row>
    <row r="1330" spans="1:30" x14ac:dyDescent="0.25">
      <c r="A1330" t="s">
        <v>1422</v>
      </c>
      <c r="B1330" t="s">
        <v>69</v>
      </c>
      <c r="C1330">
        <v>2013</v>
      </c>
      <c r="D1330" t="s">
        <v>191</v>
      </c>
      <c r="E1330" t="s">
        <v>20</v>
      </c>
      <c r="F1330" s="4">
        <v>170000</v>
      </c>
      <c r="G1330" s="4">
        <v>200000</v>
      </c>
      <c r="H1330" s="4">
        <v>530000</v>
      </c>
      <c r="I1330" s="4">
        <v>30000</v>
      </c>
      <c r="J1330">
        <v>7.1</v>
      </c>
      <c r="K1330">
        <v>27</v>
      </c>
      <c r="L1330">
        <v>7.5</v>
      </c>
      <c r="M1330" s="4">
        <v>21</v>
      </c>
      <c r="N1330" t="s">
        <v>688</v>
      </c>
      <c r="O1330" t="s">
        <v>21</v>
      </c>
      <c r="P1330" s="4">
        <v>930000</v>
      </c>
      <c r="Q1330" s="3">
        <f>AVERAGE(Table1[[#This Row],[critic_score]],Table1[[#This Row],[user_score]])</f>
        <v>7.3</v>
      </c>
      <c r="R1330" s="4">
        <f>Table1[[#This Row],[user_count]]+Table1[[#This Row],[critic_count]]</f>
        <v>48</v>
      </c>
      <c r="S1330" s="2">
        <f>100000*Table1[[#This Row],[review_count]]/Table1[[#This Row],[total sales]]</f>
        <v>5.161290322580645</v>
      </c>
      <c r="T1330" s="2">
        <f>Table1[[#This Row],[total sales]]/(2017-Table1[[#This Row],[year_of_release]])</f>
        <v>232500</v>
      </c>
      <c r="U1330" s="9">
        <f>Table1[[#This Row],[na_sales]]/(2017-Table1[[#This Row],[year_of_release]])</f>
        <v>42500</v>
      </c>
      <c r="V1330" s="6">
        <f>Table1[[#This Row],[eu_sales]]/(2017-Table1[[#This Row],[year_of_release]])</f>
        <v>50000</v>
      </c>
      <c r="W1330" s="6">
        <f>Table1[[#This Row],[jp_sales]]/(2017-Table1[[#This Row],[year_of_release]])</f>
        <v>132500</v>
      </c>
      <c r="X1330" s="6">
        <f>Table1[[#This Row],[other_sales]]/(2017-Table1[[#This Row],[year_of_release]])</f>
        <v>7500</v>
      </c>
      <c r="Y1330" s="4">
        <v>556861736</v>
      </c>
      <c r="Z1330" s="4">
        <v>442492884</v>
      </c>
      <c r="AA1330" s="4">
        <v>127445000</v>
      </c>
      <c r="AB1330" s="1">
        <f>Table1[[#This Row],[na_sales]]/Table1[[#This Row],[NA population]]</f>
        <v>3.0528224334666799E-4</v>
      </c>
      <c r="AC1330" s="1">
        <f>Table1[[#This Row],[eu_sales]]/Table1[[#This Row],[Eu population]]</f>
        <v>4.5198466965629217E-4</v>
      </c>
      <c r="AD1330" s="1">
        <f>Table1[[#This Row],[jp_sales]]/Table1[[#This Row],[Jp population]]</f>
        <v>4.158656675428616E-3</v>
      </c>
    </row>
    <row r="1331" spans="1:30" x14ac:dyDescent="0.25">
      <c r="A1331" t="s">
        <v>1426</v>
      </c>
      <c r="B1331" t="s">
        <v>26</v>
      </c>
      <c r="C1331">
        <v>2005</v>
      </c>
      <c r="D1331" t="s">
        <v>191</v>
      </c>
      <c r="E1331" t="s">
        <v>196</v>
      </c>
      <c r="F1331" s="4">
        <v>440000</v>
      </c>
      <c r="G1331" s="4">
        <v>50000</v>
      </c>
      <c r="H1331" s="4">
        <v>390000</v>
      </c>
      <c r="I1331" s="4">
        <v>50000</v>
      </c>
      <c r="J1331">
        <v>8.1</v>
      </c>
      <c r="K1331">
        <v>53</v>
      </c>
      <c r="L1331">
        <v>9.1999999999999993</v>
      </c>
      <c r="M1331" s="4">
        <v>203</v>
      </c>
      <c r="N1331" t="s">
        <v>196</v>
      </c>
      <c r="O1331" t="s">
        <v>67</v>
      </c>
      <c r="P1331" s="4">
        <v>930000</v>
      </c>
      <c r="Q1331" s="3">
        <f>AVERAGE(Table1[[#This Row],[critic_score]],Table1[[#This Row],[user_score]])</f>
        <v>8.6499999999999986</v>
      </c>
      <c r="R1331" s="4">
        <f>Table1[[#This Row],[user_count]]+Table1[[#This Row],[critic_count]]</f>
        <v>256</v>
      </c>
      <c r="S1331" s="2">
        <f>100000*Table1[[#This Row],[review_count]]/Table1[[#This Row],[total sales]]</f>
        <v>27.526881720430108</v>
      </c>
      <c r="T1331" s="2">
        <f>Table1[[#This Row],[total sales]]/(2017-Table1[[#This Row],[year_of_release]])</f>
        <v>77500</v>
      </c>
      <c r="U1331" s="9">
        <f>Table1[[#This Row],[na_sales]]/(2017-Table1[[#This Row],[year_of_release]])</f>
        <v>36666.666666666664</v>
      </c>
      <c r="V1331" s="6">
        <f>Table1[[#This Row],[eu_sales]]/(2017-Table1[[#This Row],[year_of_release]])</f>
        <v>4166.666666666667</v>
      </c>
      <c r="W1331" s="6">
        <f>Table1[[#This Row],[jp_sales]]/(2017-Table1[[#This Row],[year_of_release]])</f>
        <v>32500</v>
      </c>
      <c r="X1331" s="6">
        <f>Table1[[#This Row],[other_sales]]/(2017-Table1[[#This Row],[year_of_release]])</f>
        <v>4166.666666666667</v>
      </c>
      <c r="Y1331" s="4">
        <v>511054143</v>
      </c>
      <c r="Z1331" s="4">
        <v>435713800</v>
      </c>
      <c r="AA1331" s="4">
        <v>127773000</v>
      </c>
      <c r="AB1331" s="1">
        <f>Table1[[#This Row],[na_sales]]/Table1[[#This Row],[NA population]]</f>
        <v>8.6096552787362881E-4</v>
      </c>
      <c r="AC1331" s="1">
        <f>Table1[[#This Row],[eu_sales]]/Table1[[#This Row],[Eu population]]</f>
        <v>1.1475422628339979E-4</v>
      </c>
      <c r="AD1331" s="1">
        <f>Table1[[#This Row],[jp_sales]]/Table1[[#This Row],[Jp population]]</f>
        <v>3.0522880420746166E-3</v>
      </c>
    </row>
    <row r="1332" spans="1:30" x14ac:dyDescent="0.25">
      <c r="A1332" t="s">
        <v>1427</v>
      </c>
      <c r="B1332" t="s">
        <v>71</v>
      </c>
      <c r="C1332">
        <v>2015</v>
      </c>
      <c r="D1332" t="s">
        <v>19</v>
      </c>
      <c r="E1332" t="s">
        <v>51</v>
      </c>
      <c r="F1332" s="4">
        <v>680000</v>
      </c>
      <c r="G1332" s="4">
        <v>80000</v>
      </c>
      <c r="H1332" s="4">
        <v>0</v>
      </c>
      <c r="I1332" s="4">
        <v>170000</v>
      </c>
      <c r="J1332">
        <v>8</v>
      </c>
      <c r="K1332">
        <v>44</v>
      </c>
      <c r="L1332">
        <v>7.8</v>
      </c>
      <c r="M1332" s="4">
        <v>190</v>
      </c>
      <c r="N1332" t="s">
        <v>1404</v>
      </c>
      <c r="O1332" t="s">
        <v>21</v>
      </c>
      <c r="P1332" s="4">
        <v>930000</v>
      </c>
      <c r="Q1332" s="3">
        <f>AVERAGE(Table1[[#This Row],[critic_score]],Table1[[#This Row],[user_score]])</f>
        <v>7.9</v>
      </c>
      <c r="R1332" s="4">
        <f>Table1[[#This Row],[user_count]]+Table1[[#This Row],[critic_count]]</f>
        <v>234</v>
      </c>
      <c r="S1332" s="2">
        <f>100000*Table1[[#This Row],[review_count]]/Table1[[#This Row],[total sales]]</f>
        <v>25.161290322580644</v>
      </c>
      <c r="T1332" s="2">
        <f>Table1[[#This Row],[total sales]]/(2017-Table1[[#This Row],[year_of_release]])</f>
        <v>465000</v>
      </c>
      <c r="U1332" s="9">
        <f>Table1[[#This Row],[na_sales]]/(2017-Table1[[#This Row],[year_of_release]])</f>
        <v>340000</v>
      </c>
      <c r="V1332" s="6">
        <f>Table1[[#This Row],[eu_sales]]/(2017-Table1[[#This Row],[year_of_release]])</f>
        <v>40000</v>
      </c>
      <c r="W1332" s="6">
        <f>Table1[[#This Row],[jp_sales]]/(2017-Table1[[#This Row],[year_of_release]])</f>
        <v>0</v>
      </c>
      <c r="X1332" s="6">
        <f>Table1[[#This Row],[other_sales]]/(2017-Table1[[#This Row],[year_of_release]])</f>
        <v>85000</v>
      </c>
      <c r="Y1332" s="4">
        <v>567732286</v>
      </c>
      <c r="Z1332" s="4">
        <v>444588718</v>
      </c>
      <c r="AA1332" s="4">
        <v>127141000</v>
      </c>
      <c r="AB1332" s="1">
        <f>Table1[[#This Row],[na_sales]]/Table1[[#This Row],[NA population]]</f>
        <v>1.1977476299454282E-3</v>
      </c>
      <c r="AC1332" s="1">
        <f>Table1[[#This Row],[eu_sales]]/Table1[[#This Row],[Eu population]]</f>
        <v>1.7994158817138495E-4</v>
      </c>
      <c r="AD1332" s="1">
        <f>Table1[[#This Row],[jp_sales]]/Table1[[#This Row],[Jp population]]</f>
        <v>0</v>
      </c>
    </row>
    <row r="1333" spans="1:30" x14ac:dyDescent="0.25">
      <c r="A1333" t="s">
        <v>1428</v>
      </c>
      <c r="B1333" t="s">
        <v>39</v>
      </c>
      <c r="C1333">
        <v>2014</v>
      </c>
      <c r="D1333" t="s">
        <v>96</v>
      </c>
      <c r="E1333" t="s">
        <v>83</v>
      </c>
      <c r="F1333" s="4">
        <v>430000</v>
      </c>
      <c r="G1333" s="4">
        <v>340000</v>
      </c>
      <c r="H1333" s="4">
        <v>0</v>
      </c>
      <c r="I1333" s="4">
        <v>160000</v>
      </c>
      <c r="J1333">
        <v>8.5</v>
      </c>
      <c r="K1333">
        <v>31</v>
      </c>
      <c r="L1333">
        <v>8.5</v>
      </c>
      <c r="M1333" s="4">
        <v>575</v>
      </c>
      <c r="N1333" t="s">
        <v>285</v>
      </c>
      <c r="O1333" t="s">
        <v>43</v>
      </c>
      <c r="P1333" s="4">
        <v>930000</v>
      </c>
      <c r="Q1333" s="3">
        <f>AVERAGE(Table1[[#This Row],[critic_score]],Table1[[#This Row],[user_score]])</f>
        <v>8.5</v>
      </c>
      <c r="R1333" s="4">
        <f>Table1[[#This Row],[user_count]]+Table1[[#This Row],[critic_count]]</f>
        <v>606</v>
      </c>
      <c r="S1333" s="2">
        <f>100000*Table1[[#This Row],[review_count]]/Table1[[#This Row],[total sales]]</f>
        <v>65.161290322580641</v>
      </c>
      <c r="T1333" s="2">
        <f>Table1[[#This Row],[total sales]]/(2017-Table1[[#This Row],[year_of_release]])</f>
        <v>310000</v>
      </c>
      <c r="U1333" s="9">
        <f>Table1[[#This Row],[na_sales]]/(2017-Table1[[#This Row],[year_of_release]])</f>
        <v>143333.33333333334</v>
      </c>
      <c r="V1333" s="6">
        <f>Table1[[#This Row],[eu_sales]]/(2017-Table1[[#This Row],[year_of_release]])</f>
        <v>113333.33333333333</v>
      </c>
      <c r="W1333" s="6">
        <f>Table1[[#This Row],[jp_sales]]/(2017-Table1[[#This Row],[year_of_release]])</f>
        <v>0</v>
      </c>
      <c r="X1333" s="6">
        <f>Table1[[#This Row],[other_sales]]/(2017-Table1[[#This Row],[year_of_release]])</f>
        <v>53333.333333333336</v>
      </c>
      <c r="Y1333" s="4">
        <v>562338430</v>
      </c>
      <c r="Z1333" s="4">
        <v>443580712</v>
      </c>
      <c r="AA1333" s="4">
        <v>127276000</v>
      </c>
      <c r="AB1333" s="1">
        <f>Table1[[#This Row],[na_sales]]/Table1[[#This Row],[NA population]]</f>
        <v>7.6466408315718347E-4</v>
      </c>
      <c r="AC1333" s="1">
        <f>Table1[[#This Row],[eu_sales]]/Table1[[#This Row],[Eu population]]</f>
        <v>7.6648959434467024E-4</v>
      </c>
      <c r="AD1333" s="1">
        <f>Table1[[#This Row],[jp_sales]]/Table1[[#This Row],[Jp population]]</f>
        <v>0</v>
      </c>
    </row>
    <row r="1334" spans="1:30" x14ac:dyDescent="0.25">
      <c r="A1334" t="s">
        <v>1428</v>
      </c>
      <c r="B1334" t="s">
        <v>34</v>
      </c>
      <c r="C1334">
        <v>2014</v>
      </c>
      <c r="D1334" t="s">
        <v>96</v>
      </c>
      <c r="E1334" t="s">
        <v>83</v>
      </c>
      <c r="F1334" s="4">
        <v>580000</v>
      </c>
      <c r="G1334" s="4">
        <v>260000</v>
      </c>
      <c r="H1334" s="4">
        <v>0</v>
      </c>
      <c r="I1334" s="4">
        <v>90000</v>
      </c>
      <c r="J1334">
        <v>8.1999999999999993</v>
      </c>
      <c r="K1334">
        <v>33</v>
      </c>
      <c r="L1334">
        <v>8.4</v>
      </c>
      <c r="M1334" s="4">
        <v>363</v>
      </c>
      <c r="N1334" t="s">
        <v>285</v>
      </c>
      <c r="O1334" t="s">
        <v>43</v>
      </c>
      <c r="P1334" s="4">
        <v>930000</v>
      </c>
      <c r="Q1334" s="3">
        <f>AVERAGE(Table1[[#This Row],[critic_score]],Table1[[#This Row],[user_score]])</f>
        <v>8.3000000000000007</v>
      </c>
      <c r="R1334" s="4">
        <f>Table1[[#This Row],[user_count]]+Table1[[#This Row],[critic_count]]</f>
        <v>396</v>
      </c>
      <c r="S1334" s="2">
        <f>100000*Table1[[#This Row],[review_count]]/Table1[[#This Row],[total sales]]</f>
        <v>42.58064516129032</v>
      </c>
      <c r="T1334" s="2">
        <f>Table1[[#This Row],[total sales]]/(2017-Table1[[#This Row],[year_of_release]])</f>
        <v>310000</v>
      </c>
      <c r="U1334" s="9">
        <f>Table1[[#This Row],[na_sales]]/(2017-Table1[[#This Row],[year_of_release]])</f>
        <v>193333.33333333334</v>
      </c>
      <c r="V1334" s="6">
        <f>Table1[[#This Row],[eu_sales]]/(2017-Table1[[#This Row],[year_of_release]])</f>
        <v>86666.666666666672</v>
      </c>
      <c r="W1334" s="6">
        <f>Table1[[#This Row],[jp_sales]]/(2017-Table1[[#This Row],[year_of_release]])</f>
        <v>0</v>
      </c>
      <c r="X1334" s="6">
        <f>Table1[[#This Row],[other_sales]]/(2017-Table1[[#This Row],[year_of_release]])</f>
        <v>30000</v>
      </c>
      <c r="Y1334" s="4">
        <v>562338430</v>
      </c>
      <c r="Z1334" s="4">
        <v>443580712</v>
      </c>
      <c r="AA1334" s="4">
        <v>127276000</v>
      </c>
      <c r="AB1334" s="1">
        <f>Table1[[#This Row],[na_sales]]/Table1[[#This Row],[NA population]]</f>
        <v>1.0314073679794568E-3</v>
      </c>
      <c r="AC1334" s="1">
        <f>Table1[[#This Row],[eu_sales]]/Table1[[#This Row],[Eu population]]</f>
        <v>5.8613910155768897E-4</v>
      </c>
      <c r="AD1334" s="1">
        <f>Table1[[#This Row],[jp_sales]]/Table1[[#This Row],[Jp population]]</f>
        <v>0</v>
      </c>
    </row>
    <row r="1335" spans="1:30" x14ac:dyDescent="0.25">
      <c r="A1335" t="s">
        <v>1418</v>
      </c>
      <c r="B1335" t="s">
        <v>71</v>
      </c>
      <c r="C1335">
        <v>2014</v>
      </c>
      <c r="D1335" t="s">
        <v>40</v>
      </c>
      <c r="E1335" t="s">
        <v>198</v>
      </c>
      <c r="F1335" s="4">
        <v>370000</v>
      </c>
      <c r="G1335" s="4">
        <v>400000</v>
      </c>
      <c r="H1335" s="4">
        <v>0</v>
      </c>
      <c r="I1335" s="4">
        <v>150000</v>
      </c>
      <c r="J1335">
        <v>7.3</v>
      </c>
      <c r="K1335">
        <v>43</v>
      </c>
      <c r="L1335">
        <v>7.1</v>
      </c>
      <c r="M1335" s="4">
        <v>75</v>
      </c>
      <c r="N1335" t="s">
        <v>614</v>
      </c>
      <c r="O1335" t="s">
        <v>84</v>
      </c>
      <c r="P1335" s="4">
        <v>920000</v>
      </c>
      <c r="Q1335" s="3">
        <f>AVERAGE(Table1[[#This Row],[critic_score]],Table1[[#This Row],[user_score]])</f>
        <v>7.1999999999999993</v>
      </c>
      <c r="R1335" s="4">
        <f>Table1[[#This Row],[user_count]]+Table1[[#This Row],[critic_count]]</f>
        <v>118</v>
      </c>
      <c r="S1335" s="2">
        <f>100000*Table1[[#This Row],[review_count]]/Table1[[#This Row],[total sales]]</f>
        <v>12.826086956521738</v>
      </c>
      <c r="T1335" s="2">
        <f>Table1[[#This Row],[total sales]]/(2017-Table1[[#This Row],[year_of_release]])</f>
        <v>306666.66666666669</v>
      </c>
      <c r="U1335" s="9">
        <f>Table1[[#This Row],[na_sales]]/(2017-Table1[[#This Row],[year_of_release]])</f>
        <v>123333.33333333333</v>
      </c>
      <c r="V1335" s="6">
        <f>Table1[[#This Row],[eu_sales]]/(2017-Table1[[#This Row],[year_of_release]])</f>
        <v>133333.33333333334</v>
      </c>
      <c r="W1335" s="6">
        <f>Table1[[#This Row],[jp_sales]]/(2017-Table1[[#This Row],[year_of_release]])</f>
        <v>0</v>
      </c>
      <c r="X1335" s="6">
        <f>Table1[[#This Row],[other_sales]]/(2017-Table1[[#This Row],[year_of_release]])</f>
        <v>50000</v>
      </c>
      <c r="Y1335" s="4">
        <v>562338430</v>
      </c>
      <c r="Z1335" s="4">
        <v>443580712</v>
      </c>
      <c r="AA1335" s="4">
        <v>127276000</v>
      </c>
      <c r="AB1335" s="1">
        <f>Table1[[#This Row],[na_sales]]/Table1[[#This Row],[NA population]]</f>
        <v>6.5796676922827413E-4</v>
      </c>
      <c r="AC1335" s="1">
        <f>Table1[[#This Row],[eu_sales]]/Table1[[#This Row],[Eu population]]</f>
        <v>9.0175246393490614E-4</v>
      </c>
      <c r="AD1335" s="1">
        <f>Table1[[#This Row],[jp_sales]]/Table1[[#This Row],[Jp population]]</f>
        <v>0</v>
      </c>
    </row>
    <row r="1336" spans="1:30" x14ac:dyDescent="0.25">
      <c r="A1336" t="s">
        <v>1412</v>
      </c>
      <c r="B1336" t="s">
        <v>45</v>
      </c>
      <c r="C1336">
        <v>2003</v>
      </c>
      <c r="D1336" t="s">
        <v>40</v>
      </c>
      <c r="E1336" t="s">
        <v>171</v>
      </c>
      <c r="F1336" s="4">
        <v>450000</v>
      </c>
      <c r="G1336" s="4">
        <v>350000</v>
      </c>
      <c r="H1336" s="4">
        <v>0</v>
      </c>
      <c r="I1336" s="4">
        <v>120000</v>
      </c>
      <c r="J1336">
        <v>5.9</v>
      </c>
      <c r="K1336">
        <v>29</v>
      </c>
      <c r="L1336">
        <v>8.6999999999999993</v>
      </c>
      <c r="M1336" s="4">
        <v>31</v>
      </c>
      <c r="N1336" t="s">
        <v>1421</v>
      </c>
      <c r="O1336" t="s">
        <v>21</v>
      </c>
      <c r="P1336" s="4">
        <v>920000</v>
      </c>
      <c r="Q1336" s="3">
        <f>AVERAGE(Table1[[#This Row],[critic_score]],Table1[[#This Row],[user_score]])</f>
        <v>7.3</v>
      </c>
      <c r="R1336" s="4">
        <f>Table1[[#This Row],[user_count]]+Table1[[#This Row],[critic_count]]</f>
        <v>60</v>
      </c>
      <c r="S1336" s="2">
        <f>100000*Table1[[#This Row],[review_count]]/Table1[[#This Row],[total sales]]</f>
        <v>6.5217391304347823</v>
      </c>
      <c r="T1336" s="2">
        <f>Table1[[#This Row],[total sales]]/(2017-Table1[[#This Row],[year_of_release]])</f>
        <v>65714.28571428571</v>
      </c>
      <c r="U1336" s="9">
        <f>Table1[[#This Row],[na_sales]]/(2017-Table1[[#This Row],[year_of_release]])</f>
        <v>32142.857142857141</v>
      </c>
      <c r="V1336" s="6">
        <f>Table1[[#This Row],[eu_sales]]/(2017-Table1[[#This Row],[year_of_release]])</f>
        <v>25000</v>
      </c>
      <c r="W1336" s="6">
        <f>Table1[[#This Row],[jp_sales]]/(2017-Table1[[#This Row],[year_of_release]])</f>
        <v>0</v>
      </c>
      <c r="X1336" s="6">
        <f>Table1[[#This Row],[other_sales]]/(2017-Table1[[#This Row],[year_of_release]])</f>
        <v>8571.4285714285706</v>
      </c>
      <c r="Y1336" s="4">
        <v>500125528</v>
      </c>
      <c r="Z1336" s="4">
        <v>432552540</v>
      </c>
      <c r="AA1336" s="4">
        <v>127718000</v>
      </c>
      <c r="AB1336" s="1">
        <f>Table1[[#This Row],[na_sales]]/Table1[[#This Row],[NA population]]</f>
        <v>8.9977410631196574E-4</v>
      </c>
      <c r="AC1336" s="1">
        <f>Table1[[#This Row],[eu_sales]]/Table1[[#This Row],[Eu population]]</f>
        <v>8.0915025952685423E-4</v>
      </c>
      <c r="AD1336" s="1">
        <f>Table1[[#This Row],[jp_sales]]/Table1[[#This Row],[Jp population]]</f>
        <v>0</v>
      </c>
    </row>
    <row r="1337" spans="1:30" x14ac:dyDescent="0.25">
      <c r="A1337" t="s">
        <v>1423</v>
      </c>
      <c r="B1337" t="s">
        <v>34</v>
      </c>
      <c r="C1337">
        <v>2010</v>
      </c>
      <c r="D1337" t="s">
        <v>19</v>
      </c>
      <c r="E1337" t="s">
        <v>100</v>
      </c>
      <c r="F1337" s="4">
        <v>860000</v>
      </c>
      <c r="G1337" s="4">
        <v>0</v>
      </c>
      <c r="H1337" s="4">
        <v>0</v>
      </c>
      <c r="I1337" s="4">
        <v>60000</v>
      </c>
      <c r="J1337">
        <v>8.6</v>
      </c>
      <c r="K1337">
        <v>29</v>
      </c>
      <c r="L1337">
        <v>7.1</v>
      </c>
      <c r="M1337" s="4">
        <v>70</v>
      </c>
      <c r="N1337" t="s">
        <v>246</v>
      </c>
      <c r="O1337" t="s">
        <v>21</v>
      </c>
      <c r="P1337" s="4">
        <v>920000</v>
      </c>
      <c r="Q1337" s="3">
        <f>AVERAGE(Table1[[#This Row],[critic_score]],Table1[[#This Row],[user_score]])</f>
        <v>7.85</v>
      </c>
      <c r="R1337" s="4">
        <f>Table1[[#This Row],[user_count]]+Table1[[#This Row],[critic_count]]</f>
        <v>99</v>
      </c>
      <c r="S1337" s="2">
        <f>100000*Table1[[#This Row],[review_count]]/Table1[[#This Row],[total sales]]</f>
        <v>10.760869565217391</v>
      </c>
      <c r="T1337" s="2">
        <f>Table1[[#This Row],[total sales]]/(2017-Table1[[#This Row],[year_of_release]])</f>
        <v>131428.57142857142</v>
      </c>
      <c r="U1337" s="9">
        <f>Table1[[#This Row],[na_sales]]/(2017-Table1[[#This Row],[year_of_release]])</f>
        <v>122857.14285714286</v>
      </c>
      <c r="V1337" s="6">
        <f>Table1[[#This Row],[eu_sales]]/(2017-Table1[[#This Row],[year_of_release]])</f>
        <v>0</v>
      </c>
      <c r="W1337" s="6">
        <f>Table1[[#This Row],[jp_sales]]/(2017-Table1[[#This Row],[year_of_release]])</f>
        <v>0</v>
      </c>
      <c r="X1337" s="6">
        <f>Table1[[#This Row],[other_sales]]/(2017-Table1[[#This Row],[year_of_release]])</f>
        <v>8571.4285714285706</v>
      </c>
      <c r="Y1337" s="4">
        <v>540520772</v>
      </c>
      <c r="Z1337" s="4">
        <v>441654761</v>
      </c>
      <c r="AA1337" s="4">
        <v>128070000</v>
      </c>
      <c r="AB1337" s="1">
        <f>Table1[[#This Row],[na_sales]]/Table1[[#This Row],[NA population]]</f>
        <v>1.5910581878618348E-3</v>
      </c>
      <c r="AC1337" s="1">
        <f>Table1[[#This Row],[eu_sales]]/Table1[[#This Row],[Eu population]]</f>
        <v>0</v>
      </c>
      <c r="AD1337" s="1">
        <f>Table1[[#This Row],[jp_sales]]/Table1[[#This Row],[Jp population]]</f>
        <v>0</v>
      </c>
    </row>
    <row r="1338" spans="1:30" x14ac:dyDescent="0.25">
      <c r="A1338" t="s">
        <v>1424</v>
      </c>
      <c r="B1338" t="s">
        <v>230</v>
      </c>
      <c r="C1338">
        <v>2000</v>
      </c>
      <c r="D1338" t="s">
        <v>40</v>
      </c>
      <c r="E1338" t="s">
        <v>100</v>
      </c>
      <c r="F1338" s="4">
        <v>510000</v>
      </c>
      <c r="G1338" s="4">
        <v>350000</v>
      </c>
      <c r="H1338" s="4">
        <v>0</v>
      </c>
      <c r="I1338" s="4">
        <v>60000</v>
      </c>
      <c r="J1338">
        <v>6.1</v>
      </c>
      <c r="K1338">
        <v>11</v>
      </c>
      <c r="L1338">
        <v>6.7</v>
      </c>
      <c r="M1338" s="4">
        <v>44</v>
      </c>
      <c r="N1338" t="s">
        <v>1425</v>
      </c>
      <c r="O1338" t="s">
        <v>67</v>
      </c>
      <c r="P1338" s="4">
        <v>920000</v>
      </c>
      <c r="Q1338" s="3">
        <f>AVERAGE(Table1[[#This Row],[critic_score]],Table1[[#This Row],[user_score]])</f>
        <v>6.4</v>
      </c>
      <c r="R1338" s="4">
        <f>Table1[[#This Row],[user_count]]+Table1[[#This Row],[critic_count]]</f>
        <v>55</v>
      </c>
      <c r="S1338" s="2">
        <f>100000*Table1[[#This Row],[review_count]]/Table1[[#This Row],[total sales]]</f>
        <v>5.9782608695652177</v>
      </c>
      <c r="T1338" s="2">
        <f>Table1[[#This Row],[total sales]]/(2017-Table1[[#This Row],[year_of_release]])</f>
        <v>54117.647058823532</v>
      </c>
      <c r="U1338" s="9">
        <f>Table1[[#This Row],[na_sales]]/(2017-Table1[[#This Row],[year_of_release]])</f>
        <v>30000</v>
      </c>
      <c r="V1338" s="6">
        <f>Table1[[#This Row],[eu_sales]]/(2017-Table1[[#This Row],[year_of_release]])</f>
        <v>20588.235294117647</v>
      </c>
      <c r="W1338" s="6">
        <f>Table1[[#This Row],[jp_sales]]/(2017-Table1[[#This Row],[year_of_release]])</f>
        <v>0</v>
      </c>
      <c r="X1338" s="6">
        <f>Table1[[#This Row],[other_sales]]/(2017-Table1[[#This Row],[year_of_release]])</f>
        <v>3529.4117647058824</v>
      </c>
      <c r="Y1338" s="4">
        <v>484244580</v>
      </c>
      <c r="Z1338" s="4">
        <v>429286318</v>
      </c>
      <c r="AA1338" s="4">
        <v>126843000</v>
      </c>
      <c r="AB1338" s="1">
        <f>Table1[[#This Row],[na_sales]]/Table1[[#This Row],[NA population]]</f>
        <v>1.0531868007691485E-3</v>
      </c>
      <c r="AC1338" s="1">
        <f>Table1[[#This Row],[eu_sales]]/Table1[[#This Row],[Eu population]]</f>
        <v>8.1530667371514044E-4</v>
      </c>
      <c r="AD1338" s="1">
        <f>Table1[[#This Row],[jp_sales]]/Table1[[#This Row],[Jp population]]</f>
        <v>0</v>
      </c>
    </row>
    <row r="1339" spans="1:30" x14ac:dyDescent="0.25">
      <c r="A1339" t="s">
        <v>1429</v>
      </c>
      <c r="B1339" t="s">
        <v>39</v>
      </c>
      <c r="C1339">
        <v>2012</v>
      </c>
      <c r="D1339" t="s">
        <v>19</v>
      </c>
      <c r="E1339" t="s">
        <v>51</v>
      </c>
      <c r="F1339" s="4">
        <v>860000</v>
      </c>
      <c r="G1339" s="4">
        <v>0</v>
      </c>
      <c r="H1339" s="4">
        <v>0</v>
      </c>
      <c r="I1339" s="4">
        <v>60000</v>
      </c>
      <c r="J1339">
        <v>8.6999999999999993</v>
      </c>
      <c r="K1339">
        <v>23</v>
      </c>
      <c r="L1339">
        <v>7.5</v>
      </c>
      <c r="M1339" s="4">
        <v>75</v>
      </c>
      <c r="N1339" t="s">
        <v>1404</v>
      </c>
      <c r="O1339" t="s">
        <v>21</v>
      </c>
      <c r="P1339" s="4">
        <v>920000</v>
      </c>
      <c r="Q1339" s="3">
        <f>AVERAGE(Table1[[#This Row],[critic_score]],Table1[[#This Row],[user_score]])</f>
        <v>8.1</v>
      </c>
      <c r="R1339" s="4">
        <f>Table1[[#This Row],[user_count]]+Table1[[#This Row],[critic_count]]</f>
        <v>98</v>
      </c>
      <c r="S1339" s="2">
        <f>100000*Table1[[#This Row],[review_count]]/Table1[[#This Row],[total sales]]</f>
        <v>10.652173913043478</v>
      </c>
      <c r="T1339" s="2">
        <f>Table1[[#This Row],[total sales]]/(2017-Table1[[#This Row],[year_of_release]])</f>
        <v>184000</v>
      </c>
      <c r="U1339" s="9">
        <f>Table1[[#This Row],[na_sales]]/(2017-Table1[[#This Row],[year_of_release]])</f>
        <v>172000</v>
      </c>
      <c r="V1339" s="6">
        <f>Table1[[#This Row],[eu_sales]]/(2017-Table1[[#This Row],[year_of_release]])</f>
        <v>0</v>
      </c>
      <c r="W1339" s="6">
        <f>Table1[[#This Row],[jp_sales]]/(2017-Table1[[#This Row],[year_of_release]])</f>
        <v>0</v>
      </c>
      <c r="X1339" s="6">
        <f>Table1[[#This Row],[other_sales]]/(2017-Table1[[#This Row],[year_of_release]])</f>
        <v>12000</v>
      </c>
      <c r="Y1339" s="4">
        <v>551484507</v>
      </c>
      <c r="Z1339" s="4">
        <v>441417242</v>
      </c>
      <c r="AA1339" s="4">
        <v>127629000</v>
      </c>
      <c r="AB1339" s="1">
        <f>Table1[[#This Row],[na_sales]]/Table1[[#This Row],[NA population]]</f>
        <v>1.5594273077194534E-3</v>
      </c>
      <c r="AC1339" s="1">
        <f>Table1[[#This Row],[eu_sales]]/Table1[[#This Row],[Eu population]]</f>
        <v>0</v>
      </c>
      <c r="AD1339" s="1">
        <f>Table1[[#This Row],[jp_sales]]/Table1[[#This Row],[Jp population]]</f>
        <v>0</v>
      </c>
    </row>
    <row r="1340" spans="1:30" x14ac:dyDescent="0.25">
      <c r="A1340" t="s">
        <v>1430</v>
      </c>
      <c r="B1340" t="s">
        <v>118</v>
      </c>
      <c r="C1340">
        <v>2006</v>
      </c>
      <c r="D1340" t="s">
        <v>40</v>
      </c>
      <c r="E1340" t="s">
        <v>425</v>
      </c>
      <c r="F1340" s="4">
        <v>550000</v>
      </c>
      <c r="G1340" s="4">
        <v>210000</v>
      </c>
      <c r="H1340" s="4">
        <v>0</v>
      </c>
      <c r="I1340" s="4">
        <v>160000</v>
      </c>
      <c r="J1340">
        <v>4.8</v>
      </c>
      <c r="K1340">
        <v>9</v>
      </c>
      <c r="L1340">
        <v>6.4</v>
      </c>
      <c r="M1340" s="4">
        <v>13</v>
      </c>
      <c r="N1340" t="s">
        <v>1431</v>
      </c>
      <c r="O1340" t="s">
        <v>21</v>
      </c>
      <c r="P1340" s="4">
        <v>920000</v>
      </c>
      <c r="Q1340" s="3">
        <f>AVERAGE(Table1[[#This Row],[critic_score]],Table1[[#This Row],[user_score]])</f>
        <v>5.6</v>
      </c>
      <c r="R1340" s="4">
        <f>Table1[[#This Row],[user_count]]+Table1[[#This Row],[critic_count]]</f>
        <v>22</v>
      </c>
      <c r="S1340" s="2">
        <f>100000*Table1[[#This Row],[review_count]]/Table1[[#This Row],[total sales]]</f>
        <v>2.3913043478260869</v>
      </c>
      <c r="T1340" s="2">
        <f>Table1[[#This Row],[total sales]]/(2017-Table1[[#This Row],[year_of_release]])</f>
        <v>83636.363636363632</v>
      </c>
      <c r="U1340" s="9">
        <f>Table1[[#This Row],[na_sales]]/(2017-Table1[[#This Row],[year_of_release]])</f>
        <v>50000</v>
      </c>
      <c r="V1340" s="6">
        <f>Table1[[#This Row],[eu_sales]]/(2017-Table1[[#This Row],[year_of_release]])</f>
        <v>19090.909090909092</v>
      </c>
      <c r="W1340" s="6">
        <f>Table1[[#This Row],[jp_sales]]/(2017-Table1[[#This Row],[year_of_release]])</f>
        <v>0</v>
      </c>
      <c r="X1340" s="6">
        <f>Table1[[#This Row],[other_sales]]/(2017-Table1[[#This Row],[year_of_release]])</f>
        <v>14545.454545454546</v>
      </c>
      <c r="Y1340" s="4">
        <v>516818555</v>
      </c>
      <c r="Z1340" s="4">
        <v>437126892</v>
      </c>
      <c r="AA1340" s="4">
        <v>127854000</v>
      </c>
      <c r="AB1340" s="1">
        <f>Table1[[#This Row],[na_sales]]/Table1[[#This Row],[NA population]]</f>
        <v>1.0642032772991286E-3</v>
      </c>
      <c r="AC1340" s="1">
        <f>Table1[[#This Row],[eu_sales]]/Table1[[#This Row],[Eu population]]</f>
        <v>4.8040970217865252E-4</v>
      </c>
      <c r="AD1340" s="1">
        <f>Table1[[#This Row],[jp_sales]]/Table1[[#This Row],[Jp population]]</f>
        <v>0</v>
      </c>
    </row>
    <row r="1341" spans="1:30" x14ac:dyDescent="0.25">
      <c r="A1341" t="s">
        <v>1244</v>
      </c>
      <c r="B1341" t="s">
        <v>34</v>
      </c>
      <c r="C1341">
        <v>2010</v>
      </c>
      <c r="D1341" t="s">
        <v>40</v>
      </c>
      <c r="E1341" t="s">
        <v>100</v>
      </c>
      <c r="F1341" s="4">
        <v>630000</v>
      </c>
      <c r="G1341" s="4">
        <v>200000</v>
      </c>
      <c r="H1341" s="4">
        <v>20000</v>
      </c>
      <c r="I1341" s="4">
        <v>70000</v>
      </c>
      <c r="J1341">
        <v>7.3</v>
      </c>
      <c r="K1341">
        <v>71</v>
      </c>
      <c r="L1341">
        <v>7.7</v>
      </c>
      <c r="M1341" s="4">
        <v>224</v>
      </c>
      <c r="N1341" t="s">
        <v>646</v>
      </c>
      <c r="O1341" t="s">
        <v>43</v>
      </c>
      <c r="P1341" s="4">
        <v>920000</v>
      </c>
      <c r="Q1341" s="3">
        <f>AVERAGE(Table1[[#This Row],[critic_score]],Table1[[#This Row],[user_score]])</f>
        <v>7.5</v>
      </c>
      <c r="R1341" s="4">
        <f>Table1[[#This Row],[user_count]]+Table1[[#This Row],[critic_count]]</f>
        <v>295</v>
      </c>
      <c r="S1341" s="2">
        <f>100000*Table1[[#This Row],[review_count]]/Table1[[#This Row],[total sales]]</f>
        <v>32.065217391304351</v>
      </c>
      <c r="T1341" s="2">
        <f>Table1[[#This Row],[total sales]]/(2017-Table1[[#This Row],[year_of_release]])</f>
        <v>131428.57142857142</v>
      </c>
      <c r="U1341" s="9">
        <f>Table1[[#This Row],[na_sales]]/(2017-Table1[[#This Row],[year_of_release]])</f>
        <v>90000</v>
      </c>
      <c r="V1341" s="6">
        <f>Table1[[#This Row],[eu_sales]]/(2017-Table1[[#This Row],[year_of_release]])</f>
        <v>28571.428571428572</v>
      </c>
      <c r="W1341" s="6">
        <f>Table1[[#This Row],[jp_sales]]/(2017-Table1[[#This Row],[year_of_release]])</f>
        <v>2857.1428571428573</v>
      </c>
      <c r="X1341" s="6">
        <f>Table1[[#This Row],[other_sales]]/(2017-Table1[[#This Row],[year_of_release]])</f>
        <v>10000</v>
      </c>
      <c r="Y1341" s="4">
        <v>540520772</v>
      </c>
      <c r="Z1341" s="4">
        <v>441654761</v>
      </c>
      <c r="AA1341" s="4">
        <v>128070000</v>
      </c>
      <c r="AB1341" s="1">
        <f>Table1[[#This Row],[na_sales]]/Table1[[#This Row],[NA population]]</f>
        <v>1.1655426259918093E-3</v>
      </c>
      <c r="AC1341" s="1">
        <f>Table1[[#This Row],[eu_sales]]/Table1[[#This Row],[Eu population]]</f>
        <v>4.5284239560139145E-4</v>
      </c>
      <c r="AD1341" s="1">
        <f>Table1[[#This Row],[jp_sales]]/Table1[[#This Row],[Jp population]]</f>
        <v>1.5616459748574998E-4</v>
      </c>
    </row>
    <row r="1342" spans="1:30" x14ac:dyDescent="0.25">
      <c r="A1342" t="s">
        <v>1432</v>
      </c>
      <c r="B1342" t="s">
        <v>18</v>
      </c>
      <c r="C1342">
        <v>2011</v>
      </c>
      <c r="D1342" t="s">
        <v>29</v>
      </c>
      <c r="E1342" t="s">
        <v>20</v>
      </c>
      <c r="F1342" s="4">
        <v>230000</v>
      </c>
      <c r="G1342" s="4">
        <v>420000</v>
      </c>
      <c r="H1342" s="4">
        <v>180000</v>
      </c>
      <c r="I1342" s="4">
        <v>90000</v>
      </c>
      <c r="J1342">
        <v>6</v>
      </c>
      <c r="K1342">
        <v>34</v>
      </c>
      <c r="L1342">
        <v>6.1</v>
      </c>
      <c r="M1342" s="4">
        <v>16</v>
      </c>
      <c r="N1342" t="s">
        <v>20</v>
      </c>
      <c r="O1342" t="s">
        <v>84</v>
      </c>
      <c r="P1342" s="4">
        <v>920000</v>
      </c>
      <c r="Q1342" s="3">
        <f>AVERAGE(Table1[[#This Row],[critic_score]],Table1[[#This Row],[user_score]])</f>
        <v>6.05</v>
      </c>
      <c r="R1342" s="4">
        <f>Table1[[#This Row],[user_count]]+Table1[[#This Row],[critic_count]]</f>
        <v>50</v>
      </c>
      <c r="S1342" s="2">
        <f>100000*Table1[[#This Row],[review_count]]/Table1[[#This Row],[total sales]]</f>
        <v>5.4347826086956523</v>
      </c>
      <c r="T1342" s="2">
        <f>Table1[[#This Row],[total sales]]/(2017-Table1[[#This Row],[year_of_release]])</f>
        <v>153333.33333333334</v>
      </c>
      <c r="U1342" s="9">
        <f>Table1[[#This Row],[na_sales]]/(2017-Table1[[#This Row],[year_of_release]])</f>
        <v>38333.333333333336</v>
      </c>
      <c r="V1342" s="6">
        <f>Table1[[#This Row],[eu_sales]]/(2017-Table1[[#This Row],[year_of_release]])</f>
        <v>70000</v>
      </c>
      <c r="W1342" s="6">
        <f>Table1[[#This Row],[jp_sales]]/(2017-Table1[[#This Row],[year_of_release]])</f>
        <v>30000</v>
      </c>
      <c r="X1342" s="6">
        <f>Table1[[#This Row],[other_sales]]/(2017-Table1[[#This Row],[year_of_release]])</f>
        <v>15000</v>
      </c>
      <c r="Y1342" s="4">
        <v>545961365</v>
      </c>
      <c r="Z1342" s="4">
        <v>440756453</v>
      </c>
      <c r="AA1342" s="4">
        <v>127833000</v>
      </c>
      <c r="AB1342" s="1">
        <f>Table1[[#This Row],[na_sales]]/Table1[[#This Row],[NA population]]</f>
        <v>4.2127523071160903E-4</v>
      </c>
      <c r="AC1342" s="1">
        <f>Table1[[#This Row],[eu_sales]]/Table1[[#This Row],[Eu population]]</f>
        <v>9.5290720564901183E-4</v>
      </c>
      <c r="AD1342" s="1">
        <f>Table1[[#This Row],[jp_sales]]/Table1[[#This Row],[Jp population]]</f>
        <v>1.4080871136560981E-3</v>
      </c>
    </row>
    <row r="1343" spans="1:30" x14ac:dyDescent="0.25">
      <c r="A1343" t="s">
        <v>1106</v>
      </c>
      <c r="B1343" t="s">
        <v>34</v>
      </c>
      <c r="C1343">
        <v>2008</v>
      </c>
      <c r="D1343" t="s">
        <v>65</v>
      </c>
      <c r="E1343" t="s">
        <v>425</v>
      </c>
      <c r="F1343" s="4">
        <v>580000</v>
      </c>
      <c r="G1343" s="4">
        <v>260000</v>
      </c>
      <c r="H1343" s="4">
        <v>0</v>
      </c>
      <c r="I1343" s="4">
        <v>80000</v>
      </c>
      <c r="J1343">
        <v>7.9</v>
      </c>
      <c r="K1343">
        <v>47</v>
      </c>
      <c r="L1343">
        <v>7.1</v>
      </c>
      <c r="M1343" s="4">
        <v>34</v>
      </c>
      <c r="N1343" t="s">
        <v>529</v>
      </c>
      <c r="O1343" t="s">
        <v>67</v>
      </c>
      <c r="P1343" s="4">
        <v>920000</v>
      </c>
      <c r="Q1343" s="3">
        <f>AVERAGE(Table1[[#This Row],[critic_score]],Table1[[#This Row],[user_score]])</f>
        <v>7.5</v>
      </c>
      <c r="R1343" s="4">
        <f>Table1[[#This Row],[user_count]]+Table1[[#This Row],[critic_count]]</f>
        <v>81</v>
      </c>
      <c r="S1343" s="2">
        <f>100000*Table1[[#This Row],[review_count]]/Table1[[#This Row],[total sales]]</f>
        <v>8.804347826086957</v>
      </c>
      <c r="T1343" s="2">
        <f>Table1[[#This Row],[total sales]]/(2017-Table1[[#This Row],[year_of_release]])</f>
        <v>102222.22222222222</v>
      </c>
      <c r="U1343" s="9">
        <f>Table1[[#This Row],[na_sales]]/(2017-Table1[[#This Row],[year_of_release]])</f>
        <v>64444.444444444445</v>
      </c>
      <c r="V1343" s="6">
        <f>Table1[[#This Row],[eu_sales]]/(2017-Table1[[#This Row],[year_of_release]])</f>
        <v>28888.888888888891</v>
      </c>
      <c r="W1343" s="6">
        <f>Table1[[#This Row],[jp_sales]]/(2017-Table1[[#This Row],[year_of_release]])</f>
        <v>0</v>
      </c>
      <c r="X1343" s="6">
        <f>Table1[[#This Row],[other_sales]]/(2017-Table1[[#This Row],[year_of_release]])</f>
        <v>8888.8888888888887</v>
      </c>
      <c r="Y1343" s="4">
        <v>528816311</v>
      </c>
      <c r="Z1343" s="4">
        <v>440001482</v>
      </c>
      <c r="AA1343" s="4">
        <v>128063000</v>
      </c>
      <c r="AB1343" s="1">
        <f>Table1[[#This Row],[na_sales]]/Table1[[#This Row],[NA population]]</f>
        <v>1.0967891646594841E-3</v>
      </c>
      <c r="AC1343" s="1">
        <f>Table1[[#This Row],[eu_sales]]/Table1[[#This Row],[Eu population]]</f>
        <v>5.9090710062653835E-4</v>
      </c>
      <c r="AD1343" s="1">
        <f>Table1[[#This Row],[jp_sales]]/Table1[[#This Row],[Jp population]]</f>
        <v>0</v>
      </c>
    </row>
    <row r="1344" spans="1:30" x14ac:dyDescent="0.25">
      <c r="A1344" t="s">
        <v>1433</v>
      </c>
      <c r="B1344" t="s">
        <v>138</v>
      </c>
      <c r="C1344">
        <v>2006</v>
      </c>
      <c r="D1344" t="s">
        <v>23</v>
      </c>
      <c r="E1344" t="s">
        <v>403</v>
      </c>
      <c r="F1344" s="4">
        <v>710000</v>
      </c>
      <c r="G1344" s="4">
        <v>180000</v>
      </c>
      <c r="H1344" s="4">
        <v>0</v>
      </c>
      <c r="I1344" s="4">
        <v>30000</v>
      </c>
      <c r="J1344">
        <v>5.9</v>
      </c>
      <c r="K1344">
        <v>32</v>
      </c>
      <c r="L1344">
        <v>8</v>
      </c>
      <c r="M1344" s="4">
        <v>46</v>
      </c>
      <c r="N1344" t="s">
        <v>444</v>
      </c>
      <c r="O1344" t="s">
        <v>21</v>
      </c>
      <c r="P1344" s="4">
        <v>920000</v>
      </c>
      <c r="Q1344" s="3">
        <f>AVERAGE(Table1[[#This Row],[critic_score]],Table1[[#This Row],[user_score]])</f>
        <v>6.95</v>
      </c>
      <c r="R1344" s="4">
        <f>Table1[[#This Row],[user_count]]+Table1[[#This Row],[critic_count]]</f>
        <v>78</v>
      </c>
      <c r="S1344" s="2">
        <f>100000*Table1[[#This Row],[review_count]]/Table1[[#This Row],[total sales]]</f>
        <v>8.4782608695652169</v>
      </c>
      <c r="T1344" s="2">
        <f>Table1[[#This Row],[total sales]]/(2017-Table1[[#This Row],[year_of_release]])</f>
        <v>83636.363636363632</v>
      </c>
      <c r="U1344" s="9">
        <f>Table1[[#This Row],[na_sales]]/(2017-Table1[[#This Row],[year_of_release]])</f>
        <v>64545.454545454544</v>
      </c>
      <c r="V1344" s="6">
        <f>Table1[[#This Row],[eu_sales]]/(2017-Table1[[#This Row],[year_of_release]])</f>
        <v>16363.636363636364</v>
      </c>
      <c r="W1344" s="6">
        <f>Table1[[#This Row],[jp_sales]]/(2017-Table1[[#This Row],[year_of_release]])</f>
        <v>0</v>
      </c>
      <c r="X1344" s="6">
        <f>Table1[[#This Row],[other_sales]]/(2017-Table1[[#This Row],[year_of_release]])</f>
        <v>2727.2727272727275</v>
      </c>
      <c r="Y1344" s="4">
        <v>516818555</v>
      </c>
      <c r="Z1344" s="4">
        <v>437126892</v>
      </c>
      <c r="AA1344" s="4">
        <v>127854000</v>
      </c>
      <c r="AB1344" s="1">
        <f>Table1[[#This Row],[na_sales]]/Table1[[#This Row],[NA population]]</f>
        <v>1.3737896852406934E-3</v>
      </c>
      <c r="AC1344" s="1">
        <f>Table1[[#This Row],[eu_sales]]/Table1[[#This Row],[Eu population]]</f>
        <v>4.1177974472455929E-4</v>
      </c>
      <c r="AD1344" s="1">
        <f>Table1[[#This Row],[jp_sales]]/Table1[[#This Row],[Jp population]]</f>
        <v>0</v>
      </c>
    </row>
    <row r="1345" spans="1:30" x14ac:dyDescent="0.25">
      <c r="A1345" t="s">
        <v>1437</v>
      </c>
      <c r="B1345" t="s">
        <v>45</v>
      </c>
      <c r="C1345">
        <v>2002</v>
      </c>
      <c r="D1345" t="s">
        <v>19</v>
      </c>
      <c r="E1345" t="s">
        <v>100</v>
      </c>
      <c r="F1345" s="4">
        <v>450000</v>
      </c>
      <c r="G1345" s="4">
        <v>350000</v>
      </c>
      <c r="H1345" s="4">
        <v>0</v>
      </c>
      <c r="I1345" s="4">
        <v>120000</v>
      </c>
      <c r="J1345">
        <v>7.6</v>
      </c>
      <c r="K1345">
        <v>23</v>
      </c>
      <c r="L1345">
        <v>8.1</v>
      </c>
      <c r="M1345" s="4">
        <v>12</v>
      </c>
      <c r="N1345" t="s">
        <v>100</v>
      </c>
      <c r="O1345" t="s">
        <v>67</v>
      </c>
      <c r="P1345" s="4">
        <v>920000</v>
      </c>
      <c r="Q1345" s="3">
        <f>AVERAGE(Table1[[#This Row],[critic_score]],Table1[[#This Row],[user_score]])</f>
        <v>7.85</v>
      </c>
      <c r="R1345" s="4">
        <f>Table1[[#This Row],[user_count]]+Table1[[#This Row],[critic_count]]</f>
        <v>35</v>
      </c>
      <c r="S1345" s="2">
        <f>100000*Table1[[#This Row],[review_count]]/Table1[[#This Row],[total sales]]</f>
        <v>3.8043478260869565</v>
      </c>
      <c r="T1345" s="2">
        <f>Table1[[#This Row],[total sales]]/(2017-Table1[[#This Row],[year_of_release]])</f>
        <v>61333.333333333336</v>
      </c>
      <c r="U1345" s="9">
        <f>Table1[[#This Row],[na_sales]]/(2017-Table1[[#This Row],[year_of_release]])</f>
        <v>30000</v>
      </c>
      <c r="V1345" s="6">
        <f>Table1[[#This Row],[eu_sales]]/(2017-Table1[[#This Row],[year_of_release]])</f>
        <v>23333.333333333332</v>
      </c>
      <c r="W1345" s="6">
        <f>Table1[[#This Row],[jp_sales]]/(2017-Table1[[#This Row],[year_of_release]])</f>
        <v>0</v>
      </c>
      <c r="X1345" s="6">
        <f>Table1[[#This Row],[other_sales]]/(2017-Table1[[#This Row],[year_of_release]])</f>
        <v>8000</v>
      </c>
      <c r="Y1345" s="4">
        <v>495013192</v>
      </c>
      <c r="Z1345" s="4">
        <v>431019772</v>
      </c>
      <c r="AA1345" s="4">
        <v>127445000</v>
      </c>
      <c r="AB1345" s="1">
        <f>Table1[[#This Row],[na_sales]]/Table1[[#This Row],[NA population]]</f>
        <v>9.0906668200470904E-4</v>
      </c>
      <c r="AC1345" s="1">
        <f>Table1[[#This Row],[eu_sales]]/Table1[[#This Row],[Eu population]]</f>
        <v>8.1202771366135841E-4</v>
      </c>
      <c r="AD1345" s="1">
        <f>Table1[[#This Row],[jp_sales]]/Table1[[#This Row],[Jp population]]</f>
        <v>0</v>
      </c>
    </row>
    <row r="1346" spans="1:30" x14ac:dyDescent="0.25">
      <c r="A1346" t="s">
        <v>1438</v>
      </c>
      <c r="B1346" t="s">
        <v>34</v>
      </c>
      <c r="C1346">
        <v>2008</v>
      </c>
      <c r="D1346" t="s">
        <v>225</v>
      </c>
      <c r="E1346" t="s">
        <v>83</v>
      </c>
      <c r="F1346" s="4">
        <v>580000</v>
      </c>
      <c r="G1346" s="4">
        <v>240000</v>
      </c>
      <c r="H1346" s="4">
        <v>10000</v>
      </c>
      <c r="I1346" s="4">
        <v>90000</v>
      </c>
      <c r="J1346">
        <v>7.7</v>
      </c>
      <c r="K1346">
        <v>63</v>
      </c>
      <c r="L1346">
        <v>7.2</v>
      </c>
      <c r="M1346" s="4">
        <v>53</v>
      </c>
      <c r="N1346" t="s">
        <v>507</v>
      </c>
      <c r="O1346" t="s">
        <v>67</v>
      </c>
      <c r="P1346" s="4">
        <v>920000</v>
      </c>
      <c r="Q1346" s="3">
        <f>AVERAGE(Table1[[#This Row],[critic_score]],Table1[[#This Row],[user_score]])</f>
        <v>7.45</v>
      </c>
      <c r="R1346" s="4">
        <f>Table1[[#This Row],[user_count]]+Table1[[#This Row],[critic_count]]</f>
        <v>116</v>
      </c>
      <c r="S1346" s="2">
        <f>100000*Table1[[#This Row],[review_count]]/Table1[[#This Row],[total sales]]</f>
        <v>12.608695652173912</v>
      </c>
      <c r="T1346" s="2">
        <f>Table1[[#This Row],[total sales]]/(2017-Table1[[#This Row],[year_of_release]])</f>
        <v>102222.22222222222</v>
      </c>
      <c r="U1346" s="9">
        <f>Table1[[#This Row],[na_sales]]/(2017-Table1[[#This Row],[year_of_release]])</f>
        <v>64444.444444444445</v>
      </c>
      <c r="V1346" s="6">
        <f>Table1[[#This Row],[eu_sales]]/(2017-Table1[[#This Row],[year_of_release]])</f>
        <v>26666.666666666668</v>
      </c>
      <c r="W1346" s="6">
        <f>Table1[[#This Row],[jp_sales]]/(2017-Table1[[#This Row],[year_of_release]])</f>
        <v>1111.1111111111111</v>
      </c>
      <c r="X1346" s="6">
        <f>Table1[[#This Row],[other_sales]]/(2017-Table1[[#This Row],[year_of_release]])</f>
        <v>10000</v>
      </c>
      <c r="Y1346" s="4">
        <v>528816311</v>
      </c>
      <c r="Z1346" s="4">
        <v>440001482</v>
      </c>
      <c r="AA1346" s="4">
        <v>128063000</v>
      </c>
      <c r="AB1346" s="1">
        <f>Table1[[#This Row],[na_sales]]/Table1[[#This Row],[NA population]]</f>
        <v>1.0967891646594841E-3</v>
      </c>
      <c r="AC1346" s="1">
        <f>Table1[[#This Row],[eu_sales]]/Table1[[#This Row],[Eu population]]</f>
        <v>5.4545270827065077E-4</v>
      </c>
      <c r="AD1346" s="1">
        <f>Table1[[#This Row],[jp_sales]]/Table1[[#This Row],[Jp population]]</f>
        <v>7.8086566767918917E-5</v>
      </c>
    </row>
    <row r="1347" spans="1:30" x14ac:dyDescent="0.25">
      <c r="A1347" t="s">
        <v>825</v>
      </c>
      <c r="B1347" t="s">
        <v>39</v>
      </c>
      <c r="C1347">
        <v>2012</v>
      </c>
      <c r="D1347" t="s">
        <v>19</v>
      </c>
      <c r="E1347" t="s">
        <v>100</v>
      </c>
      <c r="F1347" s="4">
        <v>350000</v>
      </c>
      <c r="G1347" s="4">
        <v>410000</v>
      </c>
      <c r="H1347" s="4">
        <v>20000</v>
      </c>
      <c r="I1347" s="4">
        <v>140000</v>
      </c>
      <c r="J1347">
        <v>8.1</v>
      </c>
      <c r="K1347">
        <v>38</v>
      </c>
      <c r="L1347">
        <v>6.8</v>
      </c>
      <c r="M1347" s="4">
        <v>110</v>
      </c>
      <c r="N1347" t="s">
        <v>141</v>
      </c>
      <c r="O1347" t="s">
        <v>21</v>
      </c>
      <c r="P1347" s="4">
        <v>920000</v>
      </c>
      <c r="Q1347" s="3">
        <f>AVERAGE(Table1[[#This Row],[critic_score]],Table1[[#This Row],[user_score]])</f>
        <v>7.4499999999999993</v>
      </c>
      <c r="R1347" s="4">
        <f>Table1[[#This Row],[user_count]]+Table1[[#This Row],[critic_count]]</f>
        <v>148</v>
      </c>
      <c r="S1347" s="2">
        <f>100000*Table1[[#This Row],[review_count]]/Table1[[#This Row],[total sales]]</f>
        <v>16.086956521739129</v>
      </c>
      <c r="T1347" s="2">
        <f>Table1[[#This Row],[total sales]]/(2017-Table1[[#This Row],[year_of_release]])</f>
        <v>184000</v>
      </c>
      <c r="U1347" s="9">
        <f>Table1[[#This Row],[na_sales]]/(2017-Table1[[#This Row],[year_of_release]])</f>
        <v>70000</v>
      </c>
      <c r="V1347" s="6">
        <f>Table1[[#This Row],[eu_sales]]/(2017-Table1[[#This Row],[year_of_release]])</f>
        <v>82000</v>
      </c>
      <c r="W1347" s="6">
        <f>Table1[[#This Row],[jp_sales]]/(2017-Table1[[#This Row],[year_of_release]])</f>
        <v>4000</v>
      </c>
      <c r="X1347" s="6">
        <f>Table1[[#This Row],[other_sales]]/(2017-Table1[[#This Row],[year_of_release]])</f>
        <v>28000</v>
      </c>
      <c r="Y1347" s="4">
        <v>551484507</v>
      </c>
      <c r="Z1347" s="4">
        <v>441417242</v>
      </c>
      <c r="AA1347" s="4">
        <v>127629000</v>
      </c>
      <c r="AB1347" s="1">
        <f>Table1[[#This Row],[na_sales]]/Table1[[#This Row],[NA population]]</f>
        <v>6.3465064849047514E-4</v>
      </c>
      <c r="AC1347" s="1">
        <f>Table1[[#This Row],[eu_sales]]/Table1[[#This Row],[Eu population]]</f>
        <v>9.2882642767270975E-4</v>
      </c>
      <c r="AD1347" s="1">
        <f>Table1[[#This Row],[jp_sales]]/Table1[[#This Row],[Jp population]]</f>
        <v>1.5670419732192526E-4</v>
      </c>
    </row>
    <row r="1348" spans="1:30" x14ac:dyDescent="0.25">
      <c r="A1348" t="s">
        <v>1434</v>
      </c>
      <c r="B1348" t="s">
        <v>34</v>
      </c>
      <c r="C1348">
        <v>2006</v>
      </c>
      <c r="D1348" t="s">
        <v>96</v>
      </c>
      <c r="E1348" t="s">
        <v>35</v>
      </c>
      <c r="F1348" s="4">
        <v>300000</v>
      </c>
      <c r="G1348" s="4">
        <v>320000</v>
      </c>
      <c r="H1348" s="4">
        <v>210000</v>
      </c>
      <c r="I1348" s="4">
        <v>80000</v>
      </c>
      <c r="J1348">
        <v>7.9</v>
      </c>
      <c r="K1348">
        <v>56</v>
      </c>
      <c r="L1348">
        <v>7.8</v>
      </c>
      <c r="M1348" s="4">
        <v>161</v>
      </c>
      <c r="N1348" t="s">
        <v>1435</v>
      </c>
      <c r="O1348" t="s">
        <v>67</v>
      </c>
      <c r="P1348" s="4">
        <v>910000</v>
      </c>
      <c r="Q1348" s="3">
        <f>AVERAGE(Table1[[#This Row],[critic_score]],Table1[[#This Row],[user_score]])</f>
        <v>7.85</v>
      </c>
      <c r="R1348" s="4">
        <f>Table1[[#This Row],[user_count]]+Table1[[#This Row],[critic_count]]</f>
        <v>217</v>
      </c>
      <c r="S1348" s="2">
        <f>100000*Table1[[#This Row],[review_count]]/Table1[[#This Row],[total sales]]</f>
        <v>23.846153846153847</v>
      </c>
      <c r="T1348" s="2">
        <f>Table1[[#This Row],[total sales]]/(2017-Table1[[#This Row],[year_of_release]])</f>
        <v>82727.272727272721</v>
      </c>
      <c r="U1348" s="9">
        <f>Table1[[#This Row],[na_sales]]/(2017-Table1[[#This Row],[year_of_release]])</f>
        <v>27272.727272727272</v>
      </c>
      <c r="V1348" s="6">
        <f>Table1[[#This Row],[eu_sales]]/(2017-Table1[[#This Row],[year_of_release]])</f>
        <v>29090.909090909092</v>
      </c>
      <c r="W1348" s="6">
        <f>Table1[[#This Row],[jp_sales]]/(2017-Table1[[#This Row],[year_of_release]])</f>
        <v>19090.909090909092</v>
      </c>
      <c r="X1348" s="6">
        <f>Table1[[#This Row],[other_sales]]/(2017-Table1[[#This Row],[year_of_release]])</f>
        <v>7272.727272727273</v>
      </c>
      <c r="Y1348" s="4">
        <v>516818555</v>
      </c>
      <c r="Z1348" s="4">
        <v>437126892</v>
      </c>
      <c r="AA1348" s="4">
        <v>127854000</v>
      </c>
      <c r="AB1348" s="1">
        <f>Table1[[#This Row],[na_sales]]/Table1[[#This Row],[NA population]]</f>
        <v>5.8047451489043388E-4</v>
      </c>
      <c r="AC1348" s="1">
        <f>Table1[[#This Row],[eu_sales]]/Table1[[#This Row],[Eu population]]</f>
        <v>7.3205287951032759E-4</v>
      </c>
      <c r="AD1348" s="1">
        <f>Table1[[#This Row],[jp_sales]]/Table1[[#This Row],[Jp population]]</f>
        <v>1.6424984748228447E-3</v>
      </c>
    </row>
    <row r="1349" spans="1:30" x14ac:dyDescent="0.25">
      <c r="A1349" t="s">
        <v>420</v>
      </c>
      <c r="B1349" t="s">
        <v>18</v>
      </c>
      <c r="C1349">
        <v>2008</v>
      </c>
      <c r="D1349" t="s">
        <v>40</v>
      </c>
      <c r="E1349" t="s">
        <v>55</v>
      </c>
      <c r="F1349" s="4">
        <v>500000</v>
      </c>
      <c r="G1349" s="4">
        <v>320000</v>
      </c>
      <c r="H1349" s="4">
        <v>0</v>
      </c>
      <c r="I1349" s="4">
        <v>90000</v>
      </c>
      <c r="J1349">
        <v>7</v>
      </c>
      <c r="K1349">
        <v>20</v>
      </c>
      <c r="L1349">
        <v>6.7</v>
      </c>
      <c r="M1349" s="4">
        <v>7</v>
      </c>
      <c r="N1349" t="s">
        <v>1436</v>
      </c>
      <c r="O1349" t="s">
        <v>84</v>
      </c>
      <c r="P1349" s="4">
        <v>910000</v>
      </c>
      <c r="Q1349" s="3">
        <f>AVERAGE(Table1[[#This Row],[critic_score]],Table1[[#This Row],[user_score]])</f>
        <v>6.85</v>
      </c>
      <c r="R1349" s="4">
        <f>Table1[[#This Row],[user_count]]+Table1[[#This Row],[critic_count]]</f>
        <v>27</v>
      </c>
      <c r="S1349" s="2">
        <f>100000*Table1[[#This Row],[review_count]]/Table1[[#This Row],[total sales]]</f>
        <v>2.9670329670329672</v>
      </c>
      <c r="T1349" s="2">
        <f>Table1[[#This Row],[total sales]]/(2017-Table1[[#This Row],[year_of_release]])</f>
        <v>101111.11111111111</v>
      </c>
      <c r="U1349" s="9">
        <f>Table1[[#This Row],[na_sales]]/(2017-Table1[[#This Row],[year_of_release]])</f>
        <v>55555.555555555555</v>
      </c>
      <c r="V1349" s="6">
        <f>Table1[[#This Row],[eu_sales]]/(2017-Table1[[#This Row],[year_of_release]])</f>
        <v>35555.555555555555</v>
      </c>
      <c r="W1349" s="6">
        <f>Table1[[#This Row],[jp_sales]]/(2017-Table1[[#This Row],[year_of_release]])</f>
        <v>0</v>
      </c>
      <c r="X1349" s="6">
        <f>Table1[[#This Row],[other_sales]]/(2017-Table1[[#This Row],[year_of_release]])</f>
        <v>10000</v>
      </c>
      <c r="Y1349" s="4">
        <v>528816311</v>
      </c>
      <c r="Z1349" s="4">
        <v>440001482</v>
      </c>
      <c r="AA1349" s="4">
        <v>128063000</v>
      </c>
      <c r="AB1349" s="1">
        <f>Table1[[#This Row],[na_sales]]/Table1[[#This Row],[NA population]]</f>
        <v>9.4550790056852085E-4</v>
      </c>
      <c r="AC1349" s="1">
        <f>Table1[[#This Row],[eu_sales]]/Table1[[#This Row],[Eu population]]</f>
        <v>7.2727027769420099E-4</v>
      </c>
      <c r="AD1349" s="1">
        <f>Table1[[#This Row],[jp_sales]]/Table1[[#This Row],[Jp population]]</f>
        <v>0</v>
      </c>
    </row>
    <row r="1350" spans="1:30" x14ac:dyDescent="0.25">
      <c r="A1350" t="s">
        <v>1083</v>
      </c>
      <c r="B1350" t="s">
        <v>39</v>
      </c>
      <c r="C1350">
        <v>2010</v>
      </c>
      <c r="D1350" t="s">
        <v>19</v>
      </c>
      <c r="E1350" t="s">
        <v>100</v>
      </c>
      <c r="F1350" s="4">
        <v>520000</v>
      </c>
      <c r="G1350" s="4">
        <v>270000</v>
      </c>
      <c r="H1350" s="4">
        <v>0</v>
      </c>
      <c r="I1350" s="4">
        <v>120000</v>
      </c>
      <c r="J1350">
        <v>7.8</v>
      </c>
      <c r="K1350">
        <v>20</v>
      </c>
      <c r="L1350">
        <v>5.4</v>
      </c>
      <c r="M1350" s="4">
        <v>14</v>
      </c>
      <c r="N1350" t="s">
        <v>141</v>
      </c>
      <c r="O1350" t="s">
        <v>21</v>
      </c>
      <c r="P1350" s="4">
        <v>910000</v>
      </c>
      <c r="Q1350" s="3">
        <f>AVERAGE(Table1[[#This Row],[critic_score]],Table1[[#This Row],[user_score]])</f>
        <v>6.6</v>
      </c>
      <c r="R1350" s="4">
        <f>Table1[[#This Row],[user_count]]+Table1[[#This Row],[critic_count]]</f>
        <v>34</v>
      </c>
      <c r="S1350" s="2">
        <f>100000*Table1[[#This Row],[review_count]]/Table1[[#This Row],[total sales]]</f>
        <v>3.7362637362637363</v>
      </c>
      <c r="T1350" s="2">
        <f>Table1[[#This Row],[total sales]]/(2017-Table1[[#This Row],[year_of_release]])</f>
        <v>130000</v>
      </c>
      <c r="U1350" s="9">
        <f>Table1[[#This Row],[na_sales]]/(2017-Table1[[#This Row],[year_of_release]])</f>
        <v>74285.71428571429</v>
      </c>
      <c r="V1350" s="6">
        <f>Table1[[#This Row],[eu_sales]]/(2017-Table1[[#This Row],[year_of_release]])</f>
        <v>38571.428571428572</v>
      </c>
      <c r="W1350" s="6">
        <f>Table1[[#This Row],[jp_sales]]/(2017-Table1[[#This Row],[year_of_release]])</f>
        <v>0</v>
      </c>
      <c r="X1350" s="6">
        <f>Table1[[#This Row],[other_sales]]/(2017-Table1[[#This Row],[year_of_release]])</f>
        <v>17142.857142857141</v>
      </c>
      <c r="Y1350" s="4">
        <v>540520772</v>
      </c>
      <c r="Z1350" s="4">
        <v>441654761</v>
      </c>
      <c r="AA1350" s="4">
        <v>128070000</v>
      </c>
      <c r="AB1350" s="1">
        <f>Table1[[#This Row],[na_sales]]/Table1[[#This Row],[NA population]]</f>
        <v>9.6203518335831874E-4</v>
      </c>
      <c r="AC1350" s="1">
        <f>Table1[[#This Row],[eu_sales]]/Table1[[#This Row],[Eu population]]</f>
        <v>6.1133723406187849E-4</v>
      </c>
      <c r="AD1350" s="1">
        <f>Table1[[#This Row],[jp_sales]]/Table1[[#This Row],[Jp population]]</f>
        <v>0</v>
      </c>
    </row>
    <row r="1351" spans="1:30" x14ac:dyDescent="0.25">
      <c r="A1351" t="s">
        <v>1439</v>
      </c>
      <c r="B1351" t="s">
        <v>18</v>
      </c>
      <c r="C1351">
        <v>2010</v>
      </c>
      <c r="D1351" t="s">
        <v>96</v>
      </c>
      <c r="E1351" t="s">
        <v>20</v>
      </c>
      <c r="F1351" s="4">
        <v>430000</v>
      </c>
      <c r="G1351" s="4">
        <v>250000</v>
      </c>
      <c r="H1351" s="4">
        <v>160000</v>
      </c>
      <c r="I1351" s="4">
        <v>70000</v>
      </c>
      <c r="J1351">
        <v>9.1999999999999993</v>
      </c>
      <c r="K1351">
        <v>59</v>
      </c>
      <c r="L1351">
        <v>8.9</v>
      </c>
      <c r="M1351" s="4">
        <v>950</v>
      </c>
      <c r="N1351" t="s">
        <v>785</v>
      </c>
      <c r="O1351" t="s">
        <v>67</v>
      </c>
      <c r="P1351" s="4">
        <v>910000</v>
      </c>
      <c r="Q1351" s="3">
        <f>AVERAGE(Table1[[#This Row],[critic_score]],Table1[[#This Row],[user_score]])</f>
        <v>9.0500000000000007</v>
      </c>
      <c r="R1351" s="4">
        <f>Table1[[#This Row],[user_count]]+Table1[[#This Row],[critic_count]]</f>
        <v>1009</v>
      </c>
      <c r="S1351" s="2">
        <f>100000*Table1[[#This Row],[review_count]]/Table1[[#This Row],[total sales]]</f>
        <v>110.87912087912088</v>
      </c>
      <c r="T1351" s="2">
        <f>Table1[[#This Row],[total sales]]/(2017-Table1[[#This Row],[year_of_release]])</f>
        <v>130000</v>
      </c>
      <c r="U1351" s="9">
        <f>Table1[[#This Row],[na_sales]]/(2017-Table1[[#This Row],[year_of_release]])</f>
        <v>61428.571428571428</v>
      </c>
      <c r="V1351" s="6">
        <f>Table1[[#This Row],[eu_sales]]/(2017-Table1[[#This Row],[year_of_release]])</f>
        <v>35714.285714285717</v>
      </c>
      <c r="W1351" s="6">
        <f>Table1[[#This Row],[jp_sales]]/(2017-Table1[[#This Row],[year_of_release]])</f>
        <v>22857.142857142859</v>
      </c>
      <c r="X1351" s="6">
        <f>Table1[[#This Row],[other_sales]]/(2017-Table1[[#This Row],[year_of_release]])</f>
        <v>10000</v>
      </c>
      <c r="Y1351" s="4">
        <v>540520772</v>
      </c>
      <c r="Z1351" s="4">
        <v>441654761</v>
      </c>
      <c r="AA1351" s="4">
        <v>128070000</v>
      </c>
      <c r="AB1351" s="1">
        <f>Table1[[#This Row],[na_sales]]/Table1[[#This Row],[NA population]]</f>
        <v>7.9552909393091741E-4</v>
      </c>
      <c r="AC1351" s="1">
        <f>Table1[[#This Row],[eu_sales]]/Table1[[#This Row],[Eu population]]</f>
        <v>5.6605299450173936E-4</v>
      </c>
      <c r="AD1351" s="1">
        <f>Table1[[#This Row],[jp_sales]]/Table1[[#This Row],[Jp population]]</f>
        <v>1.2493167798859998E-3</v>
      </c>
    </row>
    <row r="1352" spans="1:30" x14ac:dyDescent="0.25">
      <c r="A1352" t="s">
        <v>1440</v>
      </c>
      <c r="B1352" t="s">
        <v>230</v>
      </c>
      <c r="C1352">
        <v>2000</v>
      </c>
      <c r="D1352" t="s">
        <v>23</v>
      </c>
      <c r="E1352" t="s">
        <v>981</v>
      </c>
      <c r="F1352" s="4">
        <v>20000</v>
      </c>
      <c r="G1352" s="4">
        <v>800000</v>
      </c>
      <c r="H1352" s="4">
        <v>20000</v>
      </c>
      <c r="I1352" s="4">
        <v>70000</v>
      </c>
      <c r="J1352">
        <v>9</v>
      </c>
      <c r="K1352">
        <v>13</v>
      </c>
      <c r="L1352">
        <v>8.6999999999999993</v>
      </c>
      <c r="M1352" s="4">
        <v>31</v>
      </c>
      <c r="N1352" t="s">
        <v>981</v>
      </c>
      <c r="O1352" t="s">
        <v>21</v>
      </c>
      <c r="P1352" s="4">
        <v>910000</v>
      </c>
      <c r="Q1352" s="3">
        <f>AVERAGE(Table1[[#This Row],[critic_score]],Table1[[#This Row],[user_score]])</f>
        <v>8.85</v>
      </c>
      <c r="R1352" s="4">
        <f>Table1[[#This Row],[user_count]]+Table1[[#This Row],[critic_count]]</f>
        <v>44</v>
      </c>
      <c r="S1352" s="2">
        <f>100000*Table1[[#This Row],[review_count]]/Table1[[#This Row],[total sales]]</f>
        <v>4.8351648351648349</v>
      </c>
      <c r="T1352" s="2">
        <f>Table1[[#This Row],[total sales]]/(2017-Table1[[#This Row],[year_of_release]])</f>
        <v>53529.411764705881</v>
      </c>
      <c r="U1352" s="9">
        <f>Table1[[#This Row],[na_sales]]/(2017-Table1[[#This Row],[year_of_release]])</f>
        <v>1176.4705882352941</v>
      </c>
      <c r="V1352" s="6">
        <f>Table1[[#This Row],[eu_sales]]/(2017-Table1[[#This Row],[year_of_release]])</f>
        <v>47058.823529411762</v>
      </c>
      <c r="W1352" s="6">
        <f>Table1[[#This Row],[jp_sales]]/(2017-Table1[[#This Row],[year_of_release]])</f>
        <v>1176.4705882352941</v>
      </c>
      <c r="X1352" s="6">
        <f>Table1[[#This Row],[other_sales]]/(2017-Table1[[#This Row],[year_of_release]])</f>
        <v>4117.6470588235297</v>
      </c>
      <c r="Y1352" s="4">
        <v>484244580</v>
      </c>
      <c r="Z1352" s="4">
        <v>429286318</v>
      </c>
      <c r="AA1352" s="4">
        <v>126843000</v>
      </c>
      <c r="AB1352" s="1">
        <f>Table1[[#This Row],[na_sales]]/Table1[[#This Row],[NA population]]</f>
        <v>4.1301443167417588E-5</v>
      </c>
      <c r="AC1352" s="1">
        <f>Table1[[#This Row],[eu_sales]]/Table1[[#This Row],[Eu population]]</f>
        <v>1.8635581113488923E-3</v>
      </c>
      <c r="AD1352" s="1">
        <f>Table1[[#This Row],[jp_sales]]/Table1[[#This Row],[Jp population]]</f>
        <v>1.5767523631576044E-4</v>
      </c>
    </row>
    <row r="1353" spans="1:30" x14ac:dyDescent="0.25">
      <c r="A1353" t="s">
        <v>1442</v>
      </c>
      <c r="B1353" t="s">
        <v>18</v>
      </c>
      <c r="C1353">
        <v>2008</v>
      </c>
      <c r="D1353" t="s">
        <v>23</v>
      </c>
      <c r="E1353" t="s">
        <v>403</v>
      </c>
      <c r="F1353" s="4">
        <v>480000</v>
      </c>
      <c r="G1353" s="4">
        <v>320000</v>
      </c>
      <c r="H1353" s="4">
        <v>20000</v>
      </c>
      <c r="I1353" s="4">
        <v>90000</v>
      </c>
      <c r="J1353">
        <v>5.6</v>
      </c>
      <c r="K1353">
        <v>26</v>
      </c>
      <c r="L1353">
        <v>8.1</v>
      </c>
      <c r="M1353" s="4">
        <v>57</v>
      </c>
      <c r="N1353" t="s">
        <v>444</v>
      </c>
      <c r="O1353" t="s">
        <v>21</v>
      </c>
      <c r="P1353" s="4">
        <v>910000</v>
      </c>
      <c r="Q1353" s="3">
        <f>AVERAGE(Table1[[#This Row],[critic_score]],Table1[[#This Row],[user_score]])</f>
        <v>6.85</v>
      </c>
      <c r="R1353" s="4">
        <f>Table1[[#This Row],[user_count]]+Table1[[#This Row],[critic_count]]</f>
        <v>83</v>
      </c>
      <c r="S1353" s="2">
        <f>100000*Table1[[#This Row],[review_count]]/Table1[[#This Row],[total sales]]</f>
        <v>9.1208791208791204</v>
      </c>
      <c r="T1353" s="2">
        <f>Table1[[#This Row],[total sales]]/(2017-Table1[[#This Row],[year_of_release]])</f>
        <v>101111.11111111111</v>
      </c>
      <c r="U1353" s="9">
        <f>Table1[[#This Row],[na_sales]]/(2017-Table1[[#This Row],[year_of_release]])</f>
        <v>53333.333333333336</v>
      </c>
      <c r="V1353" s="6">
        <f>Table1[[#This Row],[eu_sales]]/(2017-Table1[[#This Row],[year_of_release]])</f>
        <v>35555.555555555555</v>
      </c>
      <c r="W1353" s="6">
        <f>Table1[[#This Row],[jp_sales]]/(2017-Table1[[#This Row],[year_of_release]])</f>
        <v>2222.2222222222222</v>
      </c>
      <c r="X1353" s="6">
        <f>Table1[[#This Row],[other_sales]]/(2017-Table1[[#This Row],[year_of_release]])</f>
        <v>10000</v>
      </c>
      <c r="Y1353" s="4">
        <v>528816311</v>
      </c>
      <c r="Z1353" s="4">
        <v>440001482</v>
      </c>
      <c r="AA1353" s="4">
        <v>128063000</v>
      </c>
      <c r="AB1353" s="1">
        <f>Table1[[#This Row],[na_sales]]/Table1[[#This Row],[NA population]]</f>
        <v>9.0768758454578006E-4</v>
      </c>
      <c r="AC1353" s="1">
        <f>Table1[[#This Row],[eu_sales]]/Table1[[#This Row],[Eu population]]</f>
        <v>7.2727027769420099E-4</v>
      </c>
      <c r="AD1353" s="1">
        <f>Table1[[#This Row],[jp_sales]]/Table1[[#This Row],[Jp population]]</f>
        <v>1.5617313353583783E-4</v>
      </c>
    </row>
    <row r="1354" spans="1:30" x14ac:dyDescent="0.25">
      <c r="A1354" t="s">
        <v>455</v>
      </c>
      <c r="B1354" t="s">
        <v>103</v>
      </c>
      <c r="C1354">
        <v>2004</v>
      </c>
      <c r="D1354" t="s">
        <v>29</v>
      </c>
      <c r="E1354" t="s">
        <v>403</v>
      </c>
      <c r="F1354" s="4">
        <v>610000</v>
      </c>
      <c r="G1354" s="4">
        <v>260000</v>
      </c>
      <c r="H1354" s="4">
        <v>0</v>
      </c>
      <c r="I1354" s="4">
        <v>40000</v>
      </c>
      <c r="J1354">
        <v>7.5</v>
      </c>
      <c r="K1354">
        <v>20</v>
      </c>
      <c r="L1354">
        <v>7.9</v>
      </c>
      <c r="M1354" s="4">
        <v>12</v>
      </c>
      <c r="N1354" t="s">
        <v>444</v>
      </c>
      <c r="O1354" t="s">
        <v>21</v>
      </c>
      <c r="P1354" s="4">
        <v>910000</v>
      </c>
      <c r="Q1354" s="3">
        <f>AVERAGE(Table1[[#This Row],[critic_score]],Table1[[#This Row],[user_score]])</f>
        <v>7.7</v>
      </c>
      <c r="R1354" s="4">
        <f>Table1[[#This Row],[user_count]]+Table1[[#This Row],[critic_count]]</f>
        <v>32</v>
      </c>
      <c r="S1354" s="2">
        <f>100000*Table1[[#This Row],[review_count]]/Table1[[#This Row],[total sales]]</f>
        <v>3.5164835164835164</v>
      </c>
      <c r="T1354" s="2">
        <f>Table1[[#This Row],[total sales]]/(2017-Table1[[#This Row],[year_of_release]])</f>
        <v>70000</v>
      </c>
      <c r="U1354" s="9">
        <f>Table1[[#This Row],[na_sales]]/(2017-Table1[[#This Row],[year_of_release]])</f>
        <v>46923.076923076922</v>
      </c>
      <c r="V1354" s="6">
        <f>Table1[[#This Row],[eu_sales]]/(2017-Table1[[#This Row],[year_of_release]])</f>
        <v>20000</v>
      </c>
      <c r="W1354" s="6">
        <f>Table1[[#This Row],[jp_sales]]/(2017-Table1[[#This Row],[year_of_release]])</f>
        <v>0</v>
      </c>
      <c r="X1354" s="6">
        <f>Table1[[#This Row],[other_sales]]/(2017-Table1[[#This Row],[year_of_release]])</f>
        <v>3076.9230769230771</v>
      </c>
      <c r="Y1354" s="4">
        <v>505524224</v>
      </c>
      <c r="Z1354" s="4">
        <v>434174638</v>
      </c>
      <c r="AA1354" s="4">
        <v>127761000</v>
      </c>
      <c r="AB1354" s="1">
        <f>Table1[[#This Row],[na_sales]]/Table1[[#This Row],[NA population]]</f>
        <v>1.2066681892577318E-3</v>
      </c>
      <c r="AC1354" s="1">
        <f>Table1[[#This Row],[eu_sales]]/Table1[[#This Row],[Eu population]]</f>
        <v>5.988373738219136E-4</v>
      </c>
      <c r="AD1354" s="1">
        <f>Table1[[#This Row],[jp_sales]]/Table1[[#This Row],[Jp population]]</f>
        <v>0</v>
      </c>
    </row>
    <row r="1355" spans="1:30" x14ac:dyDescent="0.25">
      <c r="A1355" t="s">
        <v>1417</v>
      </c>
      <c r="B1355" t="s">
        <v>39</v>
      </c>
      <c r="C1355">
        <v>2009</v>
      </c>
      <c r="D1355" t="s">
        <v>54</v>
      </c>
      <c r="E1355" t="s">
        <v>981</v>
      </c>
      <c r="F1355" s="4">
        <v>230000</v>
      </c>
      <c r="G1355" s="4">
        <v>460000</v>
      </c>
      <c r="H1355" s="4">
        <v>50000</v>
      </c>
      <c r="I1355" s="4">
        <v>170000</v>
      </c>
      <c r="J1355">
        <v>7.6</v>
      </c>
      <c r="K1355">
        <v>42</v>
      </c>
      <c r="L1355">
        <v>6.5</v>
      </c>
      <c r="M1355" s="4">
        <v>53</v>
      </c>
      <c r="N1355" t="s">
        <v>981</v>
      </c>
      <c r="O1355" t="s">
        <v>43</v>
      </c>
      <c r="P1355" s="4">
        <v>910000</v>
      </c>
      <c r="Q1355" s="3">
        <f>AVERAGE(Table1[[#This Row],[critic_score]],Table1[[#This Row],[user_score]])</f>
        <v>7.05</v>
      </c>
      <c r="R1355" s="4">
        <f>Table1[[#This Row],[user_count]]+Table1[[#This Row],[critic_count]]</f>
        <v>95</v>
      </c>
      <c r="S1355" s="2">
        <f>100000*Table1[[#This Row],[review_count]]/Table1[[#This Row],[total sales]]</f>
        <v>10.43956043956044</v>
      </c>
      <c r="T1355" s="2">
        <f>Table1[[#This Row],[total sales]]/(2017-Table1[[#This Row],[year_of_release]])</f>
        <v>113750</v>
      </c>
      <c r="U1355" s="9">
        <f>Table1[[#This Row],[na_sales]]/(2017-Table1[[#This Row],[year_of_release]])</f>
        <v>28750</v>
      </c>
      <c r="V1355" s="6">
        <f>Table1[[#This Row],[eu_sales]]/(2017-Table1[[#This Row],[year_of_release]])</f>
        <v>57500</v>
      </c>
      <c r="W1355" s="6">
        <f>Table1[[#This Row],[jp_sales]]/(2017-Table1[[#This Row],[year_of_release]])</f>
        <v>6250</v>
      </c>
      <c r="X1355" s="6">
        <f>Table1[[#This Row],[other_sales]]/(2017-Table1[[#This Row],[year_of_release]])</f>
        <v>21250</v>
      </c>
      <c r="Y1355" s="4">
        <v>534740514</v>
      </c>
      <c r="Z1355" s="4">
        <v>441041694</v>
      </c>
      <c r="AA1355" s="4">
        <v>128047000</v>
      </c>
      <c r="AB1355" s="1">
        <f>Table1[[#This Row],[na_sales]]/Table1[[#This Row],[NA population]]</f>
        <v>4.30115156750588E-4</v>
      </c>
      <c r="AC1355" s="1">
        <f>Table1[[#This Row],[eu_sales]]/Table1[[#This Row],[Eu population]]</f>
        <v>1.0429852919982662E-3</v>
      </c>
      <c r="AD1355" s="1">
        <f>Table1[[#This Row],[jp_sales]]/Table1[[#This Row],[Jp population]]</f>
        <v>3.904816200301452E-4</v>
      </c>
    </row>
    <row r="1356" spans="1:30" x14ac:dyDescent="0.25">
      <c r="A1356" t="s">
        <v>1443</v>
      </c>
      <c r="B1356" t="s">
        <v>45</v>
      </c>
      <c r="C1356">
        <v>2002</v>
      </c>
      <c r="D1356" t="s">
        <v>19</v>
      </c>
      <c r="E1356" t="s">
        <v>100</v>
      </c>
      <c r="F1356" s="4">
        <v>440000</v>
      </c>
      <c r="G1356" s="4">
        <v>350000</v>
      </c>
      <c r="H1356" s="4">
        <v>0</v>
      </c>
      <c r="I1356" s="4">
        <v>120000</v>
      </c>
      <c r="J1356">
        <v>8</v>
      </c>
      <c r="K1356">
        <v>23</v>
      </c>
      <c r="L1356">
        <v>7.6</v>
      </c>
      <c r="M1356" s="4">
        <v>5</v>
      </c>
      <c r="N1356" t="s">
        <v>101</v>
      </c>
      <c r="O1356" t="s">
        <v>21</v>
      </c>
      <c r="P1356" s="4">
        <v>910000</v>
      </c>
      <c r="Q1356" s="3">
        <f>AVERAGE(Table1[[#This Row],[critic_score]],Table1[[#This Row],[user_score]])</f>
        <v>7.8</v>
      </c>
      <c r="R1356" s="4">
        <f>Table1[[#This Row],[user_count]]+Table1[[#This Row],[critic_count]]</f>
        <v>28</v>
      </c>
      <c r="S1356" s="2">
        <f>100000*Table1[[#This Row],[review_count]]/Table1[[#This Row],[total sales]]</f>
        <v>3.0769230769230771</v>
      </c>
      <c r="T1356" s="2">
        <f>Table1[[#This Row],[total sales]]/(2017-Table1[[#This Row],[year_of_release]])</f>
        <v>60666.666666666664</v>
      </c>
      <c r="U1356" s="9">
        <f>Table1[[#This Row],[na_sales]]/(2017-Table1[[#This Row],[year_of_release]])</f>
        <v>29333.333333333332</v>
      </c>
      <c r="V1356" s="6">
        <f>Table1[[#This Row],[eu_sales]]/(2017-Table1[[#This Row],[year_of_release]])</f>
        <v>23333.333333333332</v>
      </c>
      <c r="W1356" s="6">
        <f>Table1[[#This Row],[jp_sales]]/(2017-Table1[[#This Row],[year_of_release]])</f>
        <v>0</v>
      </c>
      <c r="X1356" s="6">
        <f>Table1[[#This Row],[other_sales]]/(2017-Table1[[#This Row],[year_of_release]])</f>
        <v>8000</v>
      </c>
      <c r="Y1356" s="4">
        <v>495013192</v>
      </c>
      <c r="Z1356" s="4">
        <v>431019772</v>
      </c>
      <c r="AA1356" s="4">
        <v>127445000</v>
      </c>
      <c r="AB1356" s="1">
        <f>Table1[[#This Row],[na_sales]]/Table1[[#This Row],[NA population]]</f>
        <v>8.8886520018238225E-4</v>
      </c>
      <c r="AC1356" s="1">
        <f>Table1[[#This Row],[eu_sales]]/Table1[[#This Row],[Eu population]]</f>
        <v>8.1202771366135841E-4</v>
      </c>
      <c r="AD1356" s="1">
        <f>Table1[[#This Row],[jp_sales]]/Table1[[#This Row],[Jp population]]</f>
        <v>0</v>
      </c>
    </row>
    <row r="1357" spans="1:30" x14ac:dyDescent="0.25">
      <c r="A1357" t="s">
        <v>730</v>
      </c>
      <c r="B1357" t="s">
        <v>200</v>
      </c>
      <c r="C1357">
        <v>2015</v>
      </c>
      <c r="D1357" t="s">
        <v>40</v>
      </c>
      <c r="E1357" t="s">
        <v>176</v>
      </c>
      <c r="F1357" s="4">
        <v>440000</v>
      </c>
      <c r="G1357" s="4">
        <v>390000</v>
      </c>
      <c r="H1357" s="4">
        <v>0</v>
      </c>
      <c r="I1357" s="4">
        <v>80000</v>
      </c>
      <c r="J1357">
        <v>7.1</v>
      </c>
      <c r="K1357">
        <v>24</v>
      </c>
      <c r="L1357">
        <v>7</v>
      </c>
      <c r="M1357" s="4">
        <v>186</v>
      </c>
      <c r="N1357" t="s">
        <v>731</v>
      </c>
      <c r="O1357" t="s">
        <v>43</v>
      </c>
      <c r="P1357" s="4">
        <v>910000</v>
      </c>
      <c r="Q1357" s="3">
        <f>AVERAGE(Table1[[#This Row],[critic_score]],Table1[[#This Row],[user_score]])</f>
        <v>7.05</v>
      </c>
      <c r="R1357" s="4">
        <f>Table1[[#This Row],[user_count]]+Table1[[#This Row],[critic_count]]</f>
        <v>210</v>
      </c>
      <c r="S1357" s="2">
        <f>100000*Table1[[#This Row],[review_count]]/Table1[[#This Row],[total sales]]</f>
        <v>23.076923076923077</v>
      </c>
      <c r="T1357" s="2">
        <f>Table1[[#This Row],[total sales]]/(2017-Table1[[#This Row],[year_of_release]])</f>
        <v>455000</v>
      </c>
      <c r="U1357" s="9">
        <f>Table1[[#This Row],[na_sales]]/(2017-Table1[[#This Row],[year_of_release]])</f>
        <v>220000</v>
      </c>
      <c r="V1357" s="6">
        <f>Table1[[#This Row],[eu_sales]]/(2017-Table1[[#This Row],[year_of_release]])</f>
        <v>195000</v>
      </c>
      <c r="W1357" s="6">
        <f>Table1[[#This Row],[jp_sales]]/(2017-Table1[[#This Row],[year_of_release]])</f>
        <v>0</v>
      </c>
      <c r="X1357" s="6">
        <f>Table1[[#This Row],[other_sales]]/(2017-Table1[[#This Row],[year_of_release]])</f>
        <v>40000</v>
      </c>
      <c r="Y1357" s="4">
        <v>567732286</v>
      </c>
      <c r="Z1357" s="4">
        <v>444588718</v>
      </c>
      <c r="AA1357" s="4">
        <v>127141000</v>
      </c>
      <c r="AB1357" s="1">
        <f>Table1[[#This Row],[na_sales]]/Table1[[#This Row],[NA population]]</f>
        <v>7.7501317231762996E-4</v>
      </c>
      <c r="AC1357" s="1">
        <f>Table1[[#This Row],[eu_sales]]/Table1[[#This Row],[Eu population]]</f>
        <v>8.7721524233550169E-4</v>
      </c>
      <c r="AD1357" s="1">
        <f>Table1[[#This Row],[jp_sales]]/Table1[[#This Row],[Jp population]]</f>
        <v>0</v>
      </c>
    </row>
    <row r="1358" spans="1:30" x14ac:dyDescent="0.25">
      <c r="A1358" t="s">
        <v>1447</v>
      </c>
      <c r="B1358" t="s">
        <v>45</v>
      </c>
      <c r="C1358">
        <v>2004</v>
      </c>
      <c r="D1358" t="s">
        <v>19</v>
      </c>
      <c r="E1358" t="s">
        <v>51</v>
      </c>
      <c r="F1358" s="4">
        <v>440000</v>
      </c>
      <c r="G1358" s="4">
        <v>350000</v>
      </c>
      <c r="H1358" s="4">
        <v>0</v>
      </c>
      <c r="I1358" s="4">
        <v>120000</v>
      </c>
      <c r="J1358">
        <v>7.8</v>
      </c>
      <c r="K1358">
        <v>36</v>
      </c>
      <c r="L1358">
        <v>7.6</v>
      </c>
      <c r="M1358" s="4">
        <v>9</v>
      </c>
      <c r="N1358" t="s">
        <v>1448</v>
      </c>
      <c r="O1358" t="s">
        <v>21</v>
      </c>
      <c r="P1358" s="4">
        <v>910000</v>
      </c>
      <c r="Q1358" s="3">
        <f>AVERAGE(Table1[[#This Row],[critic_score]],Table1[[#This Row],[user_score]])</f>
        <v>7.6999999999999993</v>
      </c>
      <c r="R1358" s="4">
        <f>Table1[[#This Row],[user_count]]+Table1[[#This Row],[critic_count]]</f>
        <v>45</v>
      </c>
      <c r="S1358" s="2">
        <f>100000*Table1[[#This Row],[review_count]]/Table1[[#This Row],[total sales]]</f>
        <v>4.9450549450549453</v>
      </c>
      <c r="T1358" s="2">
        <f>Table1[[#This Row],[total sales]]/(2017-Table1[[#This Row],[year_of_release]])</f>
        <v>70000</v>
      </c>
      <c r="U1358" s="9">
        <f>Table1[[#This Row],[na_sales]]/(2017-Table1[[#This Row],[year_of_release]])</f>
        <v>33846.153846153844</v>
      </c>
      <c r="V1358" s="6">
        <f>Table1[[#This Row],[eu_sales]]/(2017-Table1[[#This Row],[year_of_release]])</f>
        <v>26923.076923076922</v>
      </c>
      <c r="W1358" s="6">
        <f>Table1[[#This Row],[jp_sales]]/(2017-Table1[[#This Row],[year_of_release]])</f>
        <v>0</v>
      </c>
      <c r="X1358" s="6">
        <f>Table1[[#This Row],[other_sales]]/(2017-Table1[[#This Row],[year_of_release]])</f>
        <v>9230.7692307692305</v>
      </c>
      <c r="Y1358" s="4">
        <v>505524224</v>
      </c>
      <c r="Z1358" s="4">
        <v>434174638</v>
      </c>
      <c r="AA1358" s="4">
        <v>127761000</v>
      </c>
      <c r="AB1358" s="1">
        <f>Table1[[#This Row],[na_sales]]/Table1[[#This Row],[NA population]]</f>
        <v>8.7038361192360984E-4</v>
      </c>
      <c r="AC1358" s="1">
        <f>Table1[[#This Row],[eu_sales]]/Table1[[#This Row],[Eu population]]</f>
        <v>8.061272339910375E-4</v>
      </c>
      <c r="AD1358" s="1">
        <f>Table1[[#This Row],[jp_sales]]/Table1[[#This Row],[Jp population]]</f>
        <v>0</v>
      </c>
    </row>
    <row r="1359" spans="1:30" x14ac:dyDescent="0.25">
      <c r="A1359" t="s">
        <v>133</v>
      </c>
      <c r="B1359" t="s">
        <v>200</v>
      </c>
      <c r="C1359">
        <v>2015</v>
      </c>
      <c r="D1359" t="s">
        <v>96</v>
      </c>
      <c r="E1359" t="s">
        <v>97</v>
      </c>
      <c r="F1359" s="4">
        <v>2510000</v>
      </c>
      <c r="G1359" s="4">
        <v>1320000</v>
      </c>
      <c r="H1359" s="4">
        <v>10000</v>
      </c>
      <c r="I1359" s="4">
        <v>380000</v>
      </c>
      <c r="J1359">
        <v>8.8000000000000007</v>
      </c>
      <c r="K1359">
        <v>39</v>
      </c>
      <c r="L1359">
        <v>6.2</v>
      </c>
      <c r="M1359" s="4">
        <v>1749</v>
      </c>
      <c r="N1359" t="s">
        <v>98</v>
      </c>
      <c r="O1359" t="s">
        <v>43</v>
      </c>
      <c r="P1359" s="4">
        <v>4220000</v>
      </c>
      <c r="Q1359" s="3">
        <f>AVERAGE(Table1[[#This Row],[critic_score]],Table1[[#This Row],[user_score]])</f>
        <v>7.5</v>
      </c>
      <c r="R1359" s="4">
        <f>Table1[[#This Row],[user_count]]+Table1[[#This Row],[critic_count]]</f>
        <v>1788</v>
      </c>
      <c r="S1359" s="2">
        <f>100000*Table1[[#This Row],[review_count]]/Table1[[#This Row],[total sales]]</f>
        <v>42.369668246445499</v>
      </c>
      <c r="T1359" s="2">
        <f>Table1[[#This Row],[total sales]]/(2017-Table1[[#This Row],[year_of_release]])</f>
        <v>2110000</v>
      </c>
      <c r="U1359" s="9">
        <f>Table1[[#This Row],[na_sales]]/(2017-Table1[[#This Row],[year_of_release]])</f>
        <v>1255000</v>
      </c>
      <c r="V1359" s="6">
        <f>Table1[[#This Row],[eu_sales]]/(2017-Table1[[#This Row],[year_of_release]])</f>
        <v>660000</v>
      </c>
      <c r="W1359" s="6">
        <f>Table1[[#This Row],[jp_sales]]/(2017-Table1[[#This Row],[year_of_release]])</f>
        <v>5000</v>
      </c>
      <c r="X1359" s="6">
        <f>Table1[[#This Row],[other_sales]]/(2017-Table1[[#This Row],[year_of_release]])</f>
        <v>190000</v>
      </c>
      <c r="Y1359" s="4">
        <v>567732286</v>
      </c>
      <c r="Z1359" s="4">
        <v>444588718</v>
      </c>
      <c r="AA1359" s="4">
        <v>127141000</v>
      </c>
      <c r="AB1359" s="1">
        <f>Table1[[#This Row],[na_sales]]/Table1[[#This Row],[NA population]]</f>
        <v>4.4210978693573896E-3</v>
      </c>
      <c r="AC1359" s="1">
        <f>Table1[[#This Row],[eu_sales]]/Table1[[#This Row],[Eu population]]</f>
        <v>2.9690362048278517E-3</v>
      </c>
      <c r="AD1359" s="1">
        <f>Table1[[#This Row],[jp_sales]]/Table1[[#This Row],[Jp population]]</f>
        <v>7.8652834254882371E-5</v>
      </c>
    </row>
    <row r="1360" spans="1:30" x14ac:dyDescent="0.25">
      <c r="A1360" t="s">
        <v>1451</v>
      </c>
      <c r="B1360" t="s">
        <v>34</v>
      </c>
      <c r="C1360">
        <v>2013</v>
      </c>
      <c r="D1360" t="s">
        <v>54</v>
      </c>
      <c r="E1360" t="s">
        <v>100</v>
      </c>
      <c r="F1360" s="4">
        <v>510000</v>
      </c>
      <c r="G1360" s="4">
        <v>310000</v>
      </c>
      <c r="H1360" s="4">
        <v>10000</v>
      </c>
      <c r="I1360" s="4">
        <v>80000</v>
      </c>
      <c r="J1360">
        <v>7.6</v>
      </c>
      <c r="K1360">
        <v>45</v>
      </c>
      <c r="L1360">
        <v>6.7</v>
      </c>
      <c r="M1360" s="4">
        <v>344</v>
      </c>
      <c r="N1360" t="s">
        <v>989</v>
      </c>
      <c r="O1360" t="s">
        <v>43</v>
      </c>
      <c r="P1360" s="4">
        <v>910000</v>
      </c>
      <c r="Q1360" s="3">
        <f>AVERAGE(Table1[[#This Row],[critic_score]],Table1[[#This Row],[user_score]])</f>
        <v>7.15</v>
      </c>
      <c r="R1360" s="4">
        <f>Table1[[#This Row],[user_count]]+Table1[[#This Row],[critic_count]]</f>
        <v>389</v>
      </c>
      <c r="S1360" s="2">
        <f>100000*Table1[[#This Row],[review_count]]/Table1[[#This Row],[total sales]]</f>
        <v>42.747252747252745</v>
      </c>
      <c r="T1360" s="2">
        <f>Table1[[#This Row],[total sales]]/(2017-Table1[[#This Row],[year_of_release]])</f>
        <v>227500</v>
      </c>
      <c r="U1360" s="9">
        <f>Table1[[#This Row],[na_sales]]/(2017-Table1[[#This Row],[year_of_release]])</f>
        <v>127500</v>
      </c>
      <c r="V1360" s="6">
        <f>Table1[[#This Row],[eu_sales]]/(2017-Table1[[#This Row],[year_of_release]])</f>
        <v>77500</v>
      </c>
      <c r="W1360" s="6">
        <f>Table1[[#This Row],[jp_sales]]/(2017-Table1[[#This Row],[year_of_release]])</f>
        <v>2500</v>
      </c>
      <c r="X1360" s="6">
        <f>Table1[[#This Row],[other_sales]]/(2017-Table1[[#This Row],[year_of_release]])</f>
        <v>20000</v>
      </c>
      <c r="Y1360" s="4">
        <v>556861736</v>
      </c>
      <c r="Z1360" s="4">
        <v>442492884</v>
      </c>
      <c r="AA1360" s="4">
        <v>127445000</v>
      </c>
      <c r="AB1360" s="1">
        <f>Table1[[#This Row],[na_sales]]/Table1[[#This Row],[NA population]]</f>
        <v>9.1584673004000403E-4</v>
      </c>
      <c r="AC1360" s="1">
        <f>Table1[[#This Row],[eu_sales]]/Table1[[#This Row],[Eu population]]</f>
        <v>7.0057623796725285E-4</v>
      </c>
      <c r="AD1360" s="1">
        <f>Table1[[#This Row],[jp_sales]]/Table1[[#This Row],[Jp population]]</f>
        <v>7.8465220291105969E-5</v>
      </c>
    </row>
    <row r="1361" spans="1:30" x14ac:dyDescent="0.25">
      <c r="A1361" t="s">
        <v>610</v>
      </c>
      <c r="B1361" t="s">
        <v>71</v>
      </c>
      <c r="C1361">
        <v>2013</v>
      </c>
      <c r="D1361" t="s">
        <v>19</v>
      </c>
      <c r="E1361" t="s">
        <v>100</v>
      </c>
      <c r="F1361" s="4">
        <v>630000</v>
      </c>
      <c r="G1361" s="4">
        <v>130000</v>
      </c>
      <c r="H1361" s="4">
        <v>0</v>
      </c>
      <c r="I1361" s="4">
        <v>150000</v>
      </c>
      <c r="J1361">
        <v>7.4</v>
      </c>
      <c r="K1361">
        <v>13</v>
      </c>
      <c r="L1361">
        <v>5.2</v>
      </c>
      <c r="M1361" s="4">
        <v>118</v>
      </c>
      <c r="N1361" t="s">
        <v>101</v>
      </c>
      <c r="O1361" t="s">
        <v>21</v>
      </c>
      <c r="P1361" s="4">
        <v>910000</v>
      </c>
      <c r="Q1361" s="3">
        <f>AVERAGE(Table1[[#This Row],[critic_score]],Table1[[#This Row],[user_score]])</f>
        <v>6.3000000000000007</v>
      </c>
      <c r="R1361" s="4">
        <f>Table1[[#This Row],[user_count]]+Table1[[#This Row],[critic_count]]</f>
        <v>131</v>
      </c>
      <c r="S1361" s="2">
        <f>100000*Table1[[#This Row],[review_count]]/Table1[[#This Row],[total sales]]</f>
        <v>14.395604395604396</v>
      </c>
      <c r="T1361" s="2">
        <f>Table1[[#This Row],[total sales]]/(2017-Table1[[#This Row],[year_of_release]])</f>
        <v>227500</v>
      </c>
      <c r="U1361" s="9">
        <f>Table1[[#This Row],[na_sales]]/(2017-Table1[[#This Row],[year_of_release]])</f>
        <v>157500</v>
      </c>
      <c r="V1361" s="6">
        <f>Table1[[#This Row],[eu_sales]]/(2017-Table1[[#This Row],[year_of_release]])</f>
        <v>32500</v>
      </c>
      <c r="W1361" s="6">
        <f>Table1[[#This Row],[jp_sales]]/(2017-Table1[[#This Row],[year_of_release]])</f>
        <v>0</v>
      </c>
      <c r="X1361" s="6">
        <f>Table1[[#This Row],[other_sales]]/(2017-Table1[[#This Row],[year_of_release]])</f>
        <v>37500</v>
      </c>
      <c r="Y1361" s="4">
        <v>556861736</v>
      </c>
      <c r="Z1361" s="4">
        <v>442492884</v>
      </c>
      <c r="AA1361" s="4">
        <v>127445000</v>
      </c>
      <c r="AB1361" s="1">
        <f>Table1[[#This Row],[na_sales]]/Table1[[#This Row],[NA population]]</f>
        <v>1.131340078284711E-3</v>
      </c>
      <c r="AC1361" s="1">
        <f>Table1[[#This Row],[eu_sales]]/Table1[[#This Row],[Eu population]]</f>
        <v>2.9379003527658991E-4</v>
      </c>
      <c r="AD1361" s="1">
        <f>Table1[[#This Row],[jp_sales]]/Table1[[#This Row],[Jp population]]</f>
        <v>0</v>
      </c>
    </row>
    <row r="1362" spans="1:30" x14ac:dyDescent="0.25">
      <c r="A1362" t="s">
        <v>1441</v>
      </c>
      <c r="B1362" t="s">
        <v>39</v>
      </c>
      <c r="C1362">
        <v>2011</v>
      </c>
      <c r="D1362" t="s">
        <v>40</v>
      </c>
      <c r="E1362" t="s">
        <v>642</v>
      </c>
      <c r="F1362" s="4">
        <v>250000</v>
      </c>
      <c r="G1362" s="4">
        <v>130000</v>
      </c>
      <c r="H1362" s="4">
        <v>460000</v>
      </c>
      <c r="I1362" s="4">
        <v>60000</v>
      </c>
      <c r="J1362">
        <v>5.7</v>
      </c>
      <c r="K1362">
        <v>25</v>
      </c>
      <c r="L1362">
        <v>7.4</v>
      </c>
      <c r="M1362" s="4">
        <v>57</v>
      </c>
      <c r="N1362" t="s">
        <v>643</v>
      </c>
      <c r="O1362" t="s">
        <v>67</v>
      </c>
      <c r="P1362" s="4">
        <v>900000</v>
      </c>
      <c r="Q1362" s="3">
        <f>AVERAGE(Table1[[#This Row],[critic_score]],Table1[[#This Row],[user_score]])</f>
        <v>6.5500000000000007</v>
      </c>
      <c r="R1362" s="4">
        <f>Table1[[#This Row],[user_count]]+Table1[[#This Row],[critic_count]]</f>
        <v>82</v>
      </c>
      <c r="S1362" s="2">
        <f>100000*Table1[[#This Row],[review_count]]/Table1[[#This Row],[total sales]]</f>
        <v>9.1111111111111107</v>
      </c>
      <c r="T1362" s="2">
        <f>Table1[[#This Row],[total sales]]/(2017-Table1[[#This Row],[year_of_release]])</f>
        <v>150000</v>
      </c>
      <c r="U1362" s="9">
        <f>Table1[[#This Row],[na_sales]]/(2017-Table1[[#This Row],[year_of_release]])</f>
        <v>41666.666666666664</v>
      </c>
      <c r="V1362" s="6">
        <f>Table1[[#This Row],[eu_sales]]/(2017-Table1[[#This Row],[year_of_release]])</f>
        <v>21666.666666666668</v>
      </c>
      <c r="W1362" s="6">
        <f>Table1[[#This Row],[jp_sales]]/(2017-Table1[[#This Row],[year_of_release]])</f>
        <v>76666.666666666672</v>
      </c>
      <c r="X1362" s="6">
        <f>Table1[[#This Row],[other_sales]]/(2017-Table1[[#This Row],[year_of_release]])</f>
        <v>10000</v>
      </c>
      <c r="Y1362" s="4">
        <v>545961365</v>
      </c>
      <c r="Z1362" s="4">
        <v>440756453</v>
      </c>
      <c r="AA1362" s="4">
        <v>127833000</v>
      </c>
      <c r="AB1362" s="1">
        <f>Table1[[#This Row],[na_sales]]/Table1[[#This Row],[NA population]]</f>
        <v>4.579078594691403E-4</v>
      </c>
      <c r="AC1362" s="1">
        <f>Table1[[#This Row],[eu_sales]]/Table1[[#This Row],[Eu population]]</f>
        <v>2.9494746841517031E-4</v>
      </c>
      <c r="AD1362" s="1">
        <f>Table1[[#This Row],[jp_sales]]/Table1[[#This Row],[Jp population]]</f>
        <v>3.5984448460100286E-3</v>
      </c>
    </row>
    <row r="1363" spans="1:30" x14ac:dyDescent="0.25">
      <c r="A1363" t="s">
        <v>542</v>
      </c>
      <c r="B1363" t="s">
        <v>200</v>
      </c>
      <c r="C1363">
        <v>2013</v>
      </c>
      <c r="D1363" t="s">
        <v>19</v>
      </c>
      <c r="E1363" t="s">
        <v>41</v>
      </c>
      <c r="F1363" s="4">
        <v>700000</v>
      </c>
      <c r="G1363" s="4">
        <v>110000</v>
      </c>
      <c r="H1363" s="4">
        <v>0</v>
      </c>
      <c r="I1363" s="4">
        <v>90000</v>
      </c>
      <c r="J1363">
        <v>8.6</v>
      </c>
      <c r="K1363">
        <v>15</v>
      </c>
      <c r="L1363">
        <v>5.7</v>
      </c>
      <c r="M1363" s="4">
        <v>183</v>
      </c>
      <c r="N1363" t="s">
        <v>306</v>
      </c>
      <c r="O1363" t="s">
        <v>21</v>
      </c>
      <c r="P1363" s="4">
        <v>900000</v>
      </c>
      <c r="Q1363" s="3">
        <f>AVERAGE(Table1[[#This Row],[critic_score]],Table1[[#This Row],[user_score]])</f>
        <v>7.15</v>
      </c>
      <c r="R1363" s="4">
        <f>Table1[[#This Row],[user_count]]+Table1[[#This Row],[critic_count]]</f>
        <v>198</v>
      </c>
      <c r="S1363" s="2">
        <f>100000*Table1[[#This Row],[review_count]]/Table1[[#This Row],[total sales]]</f>
        <v>22</v>
      </c>
      <c r="T1363" s="2">
        <f>Table1[[#This Row],[total sales]]/(2017-Table1[[#This Row],[year_of_release]])</f>
        <v>225000</v>
      </c>
      <c r="U1363" s="9">
        <f>Table1[[#This Row],[na_sales]]/(2017-Table1[[#This Row],[year_of_release]])</f>
        <v>175000</v>
      </c>
      <c r="V1363" s="6">
        <f>Table1[[#This Row],[eu_sales]]/(2017-Table1[[#This Row],[year_of_release]])</f>
        <v>27500</v>
      </c>
      <c r="W1363" s="6">
        <f>Table1[[#This Row],[jp_sales]]/(2017-Table1[[#This Row],[year_of_release]])</f>
        <v>0</v>
      </c>
      <c r="X1363" s="6">
        <f>Table1[[#This Row],[other_sales]]/(2017-Table1[[#This Row],[year_of_release]])</f>
        <v>22500</v>
      </c>
      <c r="Y1363" s="4">
        <v>556861736</v>
      </c>
      <c r="Z1363" s="4">
        <v>442492884</v>
      </c>
      <c r="AA1363" s="4">
        <v>127445000</v>
      </c>
      <c r="AB1363" s="1">
        <f>Table1[[#This Row],[na_sales]]/Table1[[#This Row],[NA population]]</f>
        <v>1.2570445314274564E-3</v>
      </c>
      <c r="AC1363" s="1">
        <f>Table1[[#This Row],[eu_sales]]/Table1[[#This Row],[Eu population]]</f>
        <v>2.4859156831096067E-4</v>
      </c>
      <c r="AD1363" s="1">
        <f>Table1[[#This Row],[jp_sales]]/Table1[[#This Row],[Jp population]]</f>
        <v>0</v>
      </c>
    </row>
    <row r="1364" spans="1:30" x14ac:dyDescent="0.25">
      <c r="A1364" t="s">
        <v>1444</v>
      </c>
      <c r="B1364" t="s">
        <v>34</v>
      </c>
      <c r="C1364">
        <v>2007</v>
      </c>
      <c r="D1364" t="s">
        <v>96</v>
      </c>
      <c r="E1364" t="s">
        <v>35</v>
      </c>
      <c r="F1364" s="4">
        <v>450000</v>
      </c>
      <c r="G1364" s="4">
        <v>260000</v>
      </c>
      <c r="H1364" s="4">
        <v>110000</v>
      </c>
      <c r="I1364" s="4">
        <v>80000</v>
      </c>
      <c r="J1364">
        <v>7.8</v>
      </c>
      <c r="K1364">
        <v>68</v>
      </c>
      <c r="L1364">
        <v>8.3000000000000007</v>
      </c>
      <c r="M1364" s="4">
        <v>432</v>
      </c>
      <c r="N1364" t="s">
        <v>1445</v>
      </c>
      <c r="O1364" t="s">
        <v>67</v>
      </c>
      <c r="P1364" s="4">
        <v>900000</v>
      </c>
      <c r="Q1364" s="3">
        <f>AVERAGE(Table1[[#This Row],[critic_score]],Table1[[#This Row],[user_score]])</f>
        <v>8.0500000000000007</v>
      </c>
      <c r="R1364" s="4">
        <f>Table1[[#This Row],[user_count]]+Table1[[#This Row],[critic_count]]</f>
        <v>500</v>
      </c>
      <c r="S1364" s="2">
        <f>100000*Table1[[#This Row],[review_count]]/Table1[[#This Row],[total sales]]</f>
        <v>55.555555555555557</v>
      </c>
      <c r="T1364" s="2">
        <f>Table1[[#This Row],[total sales]]/(2017-Table1[[#This Row],[year_of_release]])</f>
        <v>90000</v>
      </c>
      <c r="U1364" s="9">
        <f>Table1[[#This Row],[na_sales]]/(2017-Table1[[#This Row],[year_of_release]])</f>
        <v>45000</v>
      </c>
      <c r="V1364" s="6">
        <f>Table1[[#This Row],[eu_sales]]/(2017-Table1[[#This Row],[year_of_release]])</f>
        <v>26000</v>
      </c>
      <c r="W1364" s="6">
        <f>Table1[[#This Row],[jp_sales]]/(2017-Table1[[#This Row],[year_of_release]])</f>
        <v>11000</v>
      </c>
      <c r="X1364" s="6">
        <f>Table1[[#This Row],[other_sales]]/(2017-Table1[[#This Row],[year_of_release]])</f>
        <v>8000</v>
      </c>
      <c r="Y1364" s="4">
        <v>522751172</v>
      </c>
      <c r="Z1364" s="4">
        <v>438594184</v>
      </c>
      <c r="AA1364" s="4">
        <v>128001000</v>
      </c>
      <c r="AB1364" s="1">
        <f>Table1[[#This Row],[na_sales]]/Table1[[#This Row],[NA population]]</f>
        <v>8.6083020776087332E-4</v>
      </c>
      <c r="AC1364" s="1">
        <f>Table1[[#This Row],[eu_sales]]/Table1[[#This Row],[Eu population]]</f>
        <v>5.9280311842894843E-4</v>
      </c>
      <c r="AD1364" s="1">
        <f>Table1[[#This Row],[jp_sales]]/Table1[[#This Row],[Jp population]]</f>
        <v>8.5936828618526418E-4</v>
      </c>
    </row>
    <row r="1365" spans="1:30" x14ac:dyDescent="0.25">
      <c r="A1365" t="s">
        <v>1446</v>
      </c>
      <c r="B1365" t="s">
        <v>71</v>
      </c>
      <c r="C1365">
        <v>2016</v>
      </c>
      <c r="D1365" t="s">
        <v>65</v>
      </c>
      <c r="E1365" t="s">
        <v>196</v>
      </c>
      <c r="F1365" s="4">
        <v>400000</v>
      </c>
      <c r="G1365" s="4">
        <v>280000</v>
      </c>
      <c r="H1365" s="4">
        <v>80000</v>
      </c>
      <c r="I1365" s="4">
        <v>140000</v>
      </c>
      <c r="J1365">
        <v>7.7</v>
      </c>
      <c r="K1365">
        <v>80</v>
      </c>
      <c r="L1365">
        <v>3.4</v>
      </c>
      <c r="M1365" s="4">
        <v>1221</v>
      </c>
      <c r="N1365" t="s">
        <v>196</v>
      </c>
      <c r="O1365" t="s">
        <v>67</v>
      </c>
      <c r="P1365" s="4">
        <v>900000</v>
      </c>
      <c r="Q1365" s="3">
        <f>AVERAGE(Table1[[#This Row],[critic_score]],Table1[[#This Row],[user_score]])</f>
        <v>5.55</v>
      </c>
      <c r="R1365" s="4">
        <f>Table1[[#This Row],[user_count]]+Table1[[#This Row],[critic_count]]</f>
        <v>1301</v>
      </c>
      <c r="S1365" s="2">
        <f>100000*Table1[[#This Row],[review_count]]/Table1[[#This Row],[total sales]]</f>
        <v>144.55555555555554</v>
      </c>
      <c r="T1365" s="2">
        <f>Table1[[#This Row],[total sales]]/(2017-Table1[[#This Row],[year_of_release]])</f>
        <v>900000</v>
      </c>
      <c r="U1365" s="9">
        <f>Table1[[#This Row],[na_sales]]/(2017-Table1[[#This Row],[year_of_release]])</f>
        <v>400000</v>
      </c>
      <c r="V1365" s="6">
        <f>Table1[[#This Row],[eu_sales]]/(2017-Table1[[#This Row],[year_of_release]])</f>
        <v>280000</v>
      </c>
      <c r="W1365" s="6">
        <f>Table1[[#This Row],[jp_sales]]/(2017-Table1[[#This Row],[year_of_release]])</f>
        <v>80000</v>
      </c>
      <c r="X1365" s="6">
        <f>Table1[[#This Row],[other_sales]]/(2017-Table1[[#This Row],[year_of_release]])</f>
        <v>140000</v>
      </c>
      <c r="Y1365" s="4">
        <v>573178249</v>
      </c>
      <c r="Z1365" s="4">
        <v>445623395</v>
      </c>
      <c r="AA1365" s="4">
        <v>126994511</v>
      </c>
      <c r="AB1365" s="1">
        <f>Table1[[#This Row],[na_sales]]/Table1[[#This Row],[NA population]]</f>
        <v>6.9786318775679845E-4</v>
      </c>
      <c r="AC1365" s="1">
        <f>Table1[[#This Row],[eu_sales]]/Table1[[#This Row],[Eu population]]</f>
        <v>6.2833325884966156E-4</v>
      </c>
      <c r="AD1365" s="1">
        <f>Table1[[#This Row],[jp_sales]]/Table1[[#This Row],[Jp population]]</f>
        <v>6.2994848651372023E-4</v>
      </c>
    </row>
    <row r="1366" spans="1:30" x14ac:dyDescent="0.25">
      <c r="A1366" t="s">
        <v>1450</v>
      </c>
      <c r="B1366" t="s">
        <v>45</v>
      </c>
      <c r="C1366">
        <v>2005</v>
      </c>
      <c r="D1366" t="s">
        <v>23</v>
      </c>
      <c r="E1366" t="s">
        <v>100</v>
      </c>
      <c r="F1366" s="4">
        <v>750000</v>
      </c>
      <c r="G1366" s="4">
        <v>30000</v>
      </c>
      <c r="H1366" s="4">
        <v>0</v>
      </c>
      <c r="I1366" s="4">
        <v>120000</v>
      </c>
      <c r="J1366">
        <v>9</v>
      </c>
      <c r="K1366">
        <v>52</v>
      </c>
      <c r="L1366">
        <v>8.8000000000000007</v>
      </c>
      <c r="M1366" s="4">
        <v>114</v>
      </c>
      <c r="N1366" t="s">
        <v>481</v>
      </c>
      <c r="O1366" t="s">
        <v>84</v>
      </c>
      <c r="P1366" s="4">
        <v>900000</v>
      </c>
      <c r="Q1366" s="3">
        <f>AVERAGE(Table1[[#This Row],[critic_score]],Table1[[#This Row],[user_score]])</f>
        <v>8.9</v>
      </c>
      <c r="R1366" s="4">
        <f>Table1[[#This Row],[user_count]]+Table1[[#This Row],[critic_count]]</f>
        <v>166</v>
      </c>
      <c r="S1366" s="2">
        <f>100000*Table1[[#This Row],[review_count]]/Table1[[#This Row],[total sales]]</f>
        <v>18.444444444444443</v>
      </c>
      <c r="T1366" s="2">
        <f>Table1[[#This Row],[total sales]]/(2017-Table1[[#This Row],[year_of_release]])</f>
        <v>75000</v>
      </c>
      <c r="U1366" s="9">
        <f>Table1[[#This Row],[na_sales]]/(2017-Table1[[#This Row],[year_of_release]])</f>
        <v>62500</v>
      </c>
      <c r="V1366" s="6">
        <f>Table1[[#This Row],[eu_sales]]/(2017-Table1[[#This Row],[year_of_release]])</f>
        <v>2500</v>
      </c>
      <c r="W1366" s="6">
        <f>Table1[[#This Row],[jp_sales]]/(2017-Table1[[#This Row],[year_of_release]])</f>
        <v>0</v>
      </c>
      <c r="X1366" s="6">
        <f>Table1[[#This Row],[other_sales]]/(2017-Table1[[#This Row],[year_of_release]])</f>
        <v>10000</v>
      </c>
      <c r="Y1366" s="4">
        <v>511054143</v>
      </c>
      <c r="Z1366" s="4">
        <v>435713800</v>
      </c>
      <c r="AA1366" s="4">
        <v>127773000</v>
      </c>
      <c r="AB1366" s="1">
        <f>Table1[[#This Row],[na_sales]]/Table1[[#This Row],[NA population]]</f>
        <v>1.467554877057322E-3</v>
      </c>
      <c r="AC1366" s="1">
        <f>Table1[[#This Row],[eu_sales]]/Table1[[#This Row],[Eu population]]</f>
        <v>6.8852535770039876E-5</v>
      </c>
      <c r="AD1366" s="1">
        <f>Table1[[#This Row],[jp_sales]]/Table1[[#This Row],[Jp population]]</f>
        <v>0</v>
      </c>
    </row>
    <row r="1367" spans="1:30" x14ac:dyDescent="0.25">
      <c r="A1367" t="s">
        <v>1378</v>
      </c>
      <c r="B1367" t="s">
        <v>34</v>
      </c>
      <c r="C1367">
        <v>2012</v>
      </c>
      <c r="D1367" t="s">
        <v>40</v>
      </c>
      <c r="E1367" t="s">
        <v>267</v>
      </c>
      <c r="F1367" s="4">
        <v>480000</v>
      </c>
      <c r="G1367" s="4">
        <v>320000</v>
      </c>
      <c r="H1367" s="4">
        <v>20000</v>
      </c>
      <c r="I1367" s="4">
        <v>80000</v>
      </c>
      <c r="J1367">
        <v>8.8000000000000007</v>
      </c>
      <c r="K1367">
        <v>82</v>
      </c>
      <c r="L1367">
        <v>8.3000000000000007</v>
      </c>
      <c r="M1367" s="4">
        <v>818</v>
      </c>
      <c r="N1367" t="s">
        <v>296</v>
      </c>
      <c r="O1367" t="s">
        <v>43</v>
      </c>
      <c r="P1367" s="4">
        <v>900000</v>
      </c>
      <c r="Q1367" s="3">
        <f>AVERAGE(Table1[[#This Row],[critic_score]],Table1[[#This Row],[user_score]])</f>
        <v>8.5500000000000007</v>
      </c>
      <c r="R1367" s="4">
        <f>Table1[[#This Row],[user_count]]+Table1[[#This Row],[critic_count]]</f>
        <v>900</v>
      </c>
      <c r="S1367" s="2">
        <f>100000*Table1[[#This Row],[review_count]]/Table1[[#This Row],[total sales]]</f>
        <v>100</v>
      </c>
      <c r="T1367" s="2">
        <f>Table1[[#This Row],[total sales]]/(2017-Table1[[#This Row],[year_of_release]])</f>
        <v>180000</v>
      </c>
      <c r="U1367" s="9">
        <f>Table1[[#This Row],[na_sales]]/(2017-Table1[[#This Row],[year_of_release]])</f>
        <v>96000</v>
      </c>
      <c r="V1367" s="6">
        <f>Table1[[#This Row],[eu_sales]]/(2017-Table1[[#This Row],[year_of_release]])</f>
        <v>64000</v>
      </c>
      <c r="W1367" s="6">
        <f>Table1[[#This Row],[jp_sales]]/(2017-Table1[[#This Row],[year_of_release]])</f>
        <v>4000</v>
      </c>
      <c r="X1367" s="6">
        <f>Table1[[#This Row],[other_sales]]/(2017-Table1[[#This Row],[year_of_release]])</f>
        <v>16000</v>
      </c>
      <c r="Y1367" s="4">
        <v>551484507</v>
      </c>
      <c r="Z1367" s="4">
        <v>441417242</v>
      </c>
      <c r="AA1367" s="4">
        <v>127629000</v>
      </c>
      <c r="AB1367" s="1">
        <f>Table1[[#This Row],[na_sales]]/Table1[[#This Row],[NA population]]</f>
        <v>8.7037803221550879E-4</v>
      </c>
      <c r="AC1367" s="1">
        <f>Table1[[#This Row],[eu_sales]]/Table1[[#This Row],[Eu population]]</f>
        <v>7.2493769964699294E-4</v>
      </c>
      <c r="AD1367" s="1">
        <f>Table1[[#This Row],[jp_sales]]/Table1[[#This Row],[Jp population]]</f>
        <v>1.5670419732192526E-4</v>
      </c>
    </row>
    <row r="1368" spans="1:30" x14ac:dyDescent="0.25">
      <c r="A1368" t="s">
        <v>936</v>
      </c>
      <c r="B1368" t="s">
        <v>39</v>
      </c>
      <c r="C1368">
        <v>2011</v>
      </c>
      <c r="D1368" t="s">
        <v>54</v>
      </c>
      <c r="E1368" t="s">
        <v>425</v>
      </c>
      <c r="F1368" s="4">
        <v>320000</v>
      </c>
      <c r="G1368" s="4">
        <v>390000</v>
      </c>
      <c r="H1368" s="4">
        <v>40000</v>
      </c>
      <c r="I1368" s="4">
        <v>150000</v>
      </c>
      <c r="J1368">
        <v>7</v>
      </c>
      <c r="K1368">
        <v>60</v>
      </c>
      <c r="L1368">
        <v>5.7</v>
      </c>
      <c r="M1368" s="4">
        <v>174</v>
      </c>
      <c r="N1368" t="s">
        <v>937</v>
      </c>
      <c r="O1368" t="s">
        <v>43</v>
      </c>
      <c r="P1368" s="4">
        <v>900000</v>
      </c>
      <c r="Q1368" s="3">
        <f>AVERAGE(Table1[[#This Row],[critic_score]],Table1[[#This Row],[user_score]])</f>
        <v>6.35</v>
      </c>
      <c r="R1368" s="4">
        <f>Table1[[#This Row],[user_count]]+Table1[[#This Row],[critic_count]]</f>
        <v>234</v>
      </c>
      <c r="S1368" s="2">
        <f>100000*Table1[[#This Row],[review_count]]/Table1[[#This Row],[total sales]]</f>
        <v>26</v>
      </c>
      <c r="T1368" s="2">
        <f>Table1[[#This Row],[total sales]]/(2017-Table1[[#This Row],[year_of_release]])</f>
        <v>150000</v>
      </c>
      <c r="U1368" s="9">
        <f>Table1[[#This Row],[na_sales]]/(2017-Table1[[#This Row],[year_of_release]])</f>
        <v>53333.333333333336</v>
      </c>
      <c r="V1368" s="6">
        <f>Table1[[#This Row],[eu_sales]]/(2017-Table1[[#This Row],[year_of_release]])</f>
        <v>65000</v>
      </c>
      <c r="W1368" s="6">
        <f>Table1[[#This Row],[jp_sales]]/(2017-Table1[[#This Row],[year_of_release]])</f>
        <v>6666.666666666667</v>
      </c>
      <c r="X1368" s="6">
        <f>Table1[[#This Row],[other_sales]]/(2017-Table1[[#This Row],[year_of_release]])</f>
        <v>25000</v>
      </c>
      <c r="Y1368" s="4">
        <v>545961365</v>
      </c>
      <c r="Z1368" s="4">
        <v>440756453</v>
      </c>
      <c r="AA1368" s="4">
        <v>127833000</v>
      </c>
      <c r="AB1368" s="1">
        <f>Table1[[#This Row],[na_sales]]/Table1[[#This Row],[NA population]]</f>
        <v>5.8612206012049952E-4</v>
      </c>
      <c r="AC1368" s="1">
        <f>Table1[[#This Row],[eu_sales]]/Table1[[#This Row],[Eu population]]</f>
        <v>8.8484240524551092E-4</v>
      </c>
      <c r="AD1368" s="1">
        <f>Table1[[#This Row],[jp_sales]]/Table1[[#This Row],[Jp population]]</f>
        <v>3.1290824747913292E-4</v>
      </c>
    </row>
    <row r="1369" spans="1:30" x14ac:dyDescent="0.25">
      <c r="A1369" t="s">
        <v>1452</v>
      </c>
      <c r="B1369" t="s">
        <v>71</v>
      </c>
      <c r="C1369">
        <v>2015</v>
      </c>
      <c r="D1369" t="s">
        <v>40</v>
      </c>
      <c r="E1369" t="s">
        <v>198</v>
      </c>
      <c r="F1369" s="4">
        <v>320000</v>
      </c>
      <c r="G1369" s="4">
        <v>420000</v>
      </c>
      <c r="H1369" s="4">
        <v>20000</v>
      </c>
      <c r="I1369" s="4">
        <v>140000</v>
      </c>
      <c r="J1369">
        <v>7</v>
      </c>
      <c r="K1369">
        <v>46</v>
      </c>
      <c r="L1369">
        <v>7</v>
      </c>
      <c r="M1369" s="4">
        <v>80</v>
      </c>
      <c r="N1369" t="s">
        <v>614</v>
      </c>
      <c r="O1369" t="s">
        <v>84</v>
      </c>
      <c r="P1369" s="4">
        <v>900000</v>
      </c>
      <c r="Q1369" s="3">
        <f>AVERAGE(Table1[[#This Row],[critic_score]],Table1[[#This Row],[user_score]])</f>
        <v>7</v>
      </c>
      <c r="R1369" s="4">
        <f>Table1[[#This Row],[user_count]]+Table1[[#This Row],[critic_count]]</f>
        <v>126</v>
      </c>
      <c r="S1369" s="2">
        <f>100000*Table1[[#This Row],[review_count]]/Table1[[#This Row],[total sales]]</f>
        <v>14</v>
      </c>
      <c r="T1369" s="2">
        <f>Table1[[#This Row],[total sales]]/(2017-Table1[[#This Row],[year_of_release]])</f>
        <v>450000</v>
      </c>
      <c r="U1369" s="9">
        <f>Table1[[#This Row],[na_sales]]/(2017-Table1[[#This Row],[year_of_release]])</f>
        <v>160000</v>
      </c>
      <c r="V1369" s="6">
        <f>Table1[[#This Row],[eu_sales]]/(2017-Table1[[#This Row],[year_of_release]])</f>
        <v>210000</v>
      </c>
      <c r="W1369" s="6">
        <f>Table1[[#This Row],[jp_sales]]/(2017-Table1[[#This Row],[year_of_release]])</f>
        <v>10000</v>
      </c>
      <c r="X1369" s="6">
        <f>Table1[[#This Row],[other_sales]]/(2017-Table1[[#This Row],[year_of_release]])</f>
        <v>70000</v>
      </c>
      <c r="Y1369" s="4">
        <v>567732286</v>
      </c>
      <c r="Z1369" s="4">
        <v>444588718</v>
      </c>
      <c r="AA1369" s="4">
        <v>127141000</v>
      </c>
      <c r="AB1369" s="1">
        <f>Table1[[#This Row],[na_sales]]/Table1[[#This Row],[NA population]]</f>
        <v>5.6364594350373086E-4</v>
      </c>
      <c r="AC1369" s="1">
        <f>Table1[[#This Row],[eu_sales]]/Table1[[#This Row],[Eu population]]</f>
        <v>9.4469333789977102E-4</v>
      </c>
      <c r="AD1369" s="1">
        <f>Table1[[#This Row],[jp_sales]]/Table1[[#This Row],[Jp population]]</f>
        <v>1.5730566850976474E-4</v>
      </c>
    </row>
    <row r="1370" spans="1:30" x14ac:dyDescent="0.25">
      <c r="A1370" t="s">
        <v>1059</v>
      </c>
      <c r="B1370" t="s">
        <v>113</v>
      </c>
      <c r="C1370">
        <v>2014</v>
      </c>
      <c r="D1370" t="s">
        <v>96</v>
      </c>
      <c r="E1370" t="s">
        <v>97</v>
      </c>
      <c r="F1370" s="4">
        <v>320000</v>
      </c>
      <c r="G1370" s="4">
        <v>510000</v>
      </c>
      <c r="H1370" s="4">
        <v>0</v>
      </c>
      <c r="I1370" s="4">
        <v>70000</v>
      </c>
      <c r="J1370">
        <v>7.1</v>
      </c>
      <c r="K1370">
        <v>64</v>
      </c>
      <c r="L1370">
        <v>5.7</v>
      </c>
      <c r="M1370" s="4">
        <v>2421</v>
      </c>
      <c r="N1370" t="s">
        <v>1060</v>
      </c>
      <c r="O1370" t="s">
        <v>43</v>
      </c>
      <c r="P1370" s="4">
        <v>900000</v>
      </c>
      <c r="Q1370" s="3">
        <f>AVERAGE(Table1[[#This Row],[critic_score]],Table1[[#This Row],[user_score]])</f>
        <v>6.4</v>
      </c>
      <c r="R1370" s="4">
        <f>Table1[[#This Row],[user_count]]+Table1[[#This Row],[critic_count]]</f>
        <v>2485</v>
      </c>
      <c r="S1370" s="2">
        <f>100000*Table1[[#This Row],[review_count]]/Table1[[#This Row],[total sales]]</f>
        <v>276.11111111111109</v>
      </c>
      <c r="T1370" s="2">
        <f>Table1[[#This Row],[total sales]]/(2017-Table1[[#This Row],[year_of_release]])</f>
        <v>300000</v>
      </c>
      <c r="U1370" s="9">
        <f>Table1[[#This Row],[na_sales]]/(2017-Table1[[#This Row],[year_of_release]])</f>
        <v>106666.66666666667</v>
      </c>
      <c r="V1370" s="6">
        <f>Table1[[#This Row],[eu_sales]]/(2017-Table1[[#This Row],[year_of_release]])</f>
        <v>170000</v>
      </c>
      <c r="W1370" s="6">
        <f>Table1[[#This Row],[jp_sales]]/(2017-Table1[[#This Row],[year_of_release]])</f>
        <v>0</v>
      </c>
      <c r="X1370" s="6">
        <f>Table1[[#This Row],[other_sales]]/(2017-Table1[[#This Row],[year_of_release]])</f>
        <v>23333.333333333332</v>
      </c>
      <c r="Y1370" s="4">
        <v>562338430</v>
      </c>
      <c r="Z1370" s="4">
        <v>443580712</v>
      </c>
      <c r="AA1370" s="4">
        <v>127276000</v>
      </c>
      <c r="AB1370" s="1">
        <f>Table1[[#This Row],[na_sales]]/Table1[[#This Row],[NA population]]</f>
        <v>5.6905234095418309E-4</v>
      </c>
      <c r="AC1370" s="1">
        <f>Table1[[#This Row],[eu_sales]]/Table1[[#This Row],[Eu population]]</f>
        <v>1.1497343915170054E-3</v>
      </c>
      <c r="AD1370" s="1">
        <f>Table1[[#This Row],[jp_sales]]/Table1[[#This Row],[Jp population]]</f>
        <v>0</v>
      </c>
    </row>
    <row r="1371" spans="1:30" x14ac:dyDescent="0.25">
      <c r="A1371" t="s">
        <v>1453</v>
      </c>
      <c r="B1371" t="s">
        <v>45</v>
      </c>
      <c r="C1371">
        <v>2006</v>
      </c>
      <c r="D1371" t="s">
        <v>19</v>
      </c>
      <c r="E1371" t="s">
        <v>51</v>
      </c>
      <c r="F1371" s="4">
        <v>170000</v>
      </c>
      <c r="G1371" s="4">
        <v>130000</v>
      </c>
      <c r="H1371" s="4">
        <v>550000</v>
      </c>
      <c r="I1371" s="4">
        <v>50000</v>
      </c>
      <c r="J1371">
        <v>7</v>
      </c>
      <c r="K1371">
        <v>44</v>
      </c>
      <c r="L1371">
        <v>8.1</v>
      </c>
      <c r="M1371" s="4">
        <v>8</v>
      </c>
      <c r="N1371" t="s">
        <v>460</v>
      </c>
      <c r="O1371" t="s">
        <v>21</v>
      </c>
      <c r="P1371" s="4">
        <v>900000</v>
      </c>
      <c r="Q1371" s="3">
        <f>AVERAGE(Table1[[#This Row],[critic_score]],Table1[[#This Row],[user_score]])</f>
        <v>7.55</v>
      </c>
      <c r="R1371" s="4">
        <f>Table1[[#This Row],[user_count]]+Table1[[#This Row],[critic_count]]</f>
        <v>52</v>
      </c>
      <c r="S1371" s="2">
        <f>100000*Table1[[#This Row],[review_count]]/Table1[[#This Row],[total sales]]</f>
        <v>5.7777777777777777</v>
      </c>
      <c r="T1371" s="2">
        <f>Table1[[#This Row],[total sales]]/(2017-Table1[[#This Row],[year_of_release]])</f>
        <v>81818.181818181823</v>
      </c>
      <c r="U1371" s="9">
        <f>Table1[[#This Row],[na_sales]]/(2017-Table1[[#This Row],[year_of_release]])</f>
        <v>15454.545454545454</v>
      </c>
      <c r="V1371" s="6">
        <f>Table1[[#This Row],[eu_sales]]/(2017-Table1[[#This Row],[year_of_release]])</f>
        <v>11818.181818181818</v>
      </c>
      <c r="W1371" s="6">
        <f>Table1[[#This Row],[jp_sales]]/(2017-Table1[[#This Row],[year_of_release]])</f>
        <v>50000</v>
      </c>
      <c r="X1371" s="6">
        <f>Table1[[#This Row],[other_sales]]/(2017-Table1[[#This Row],[year_of_release]])</f>
        <v>4545.454545454545</v>
      </c>
      <c r="Y1371" s="4">
        <v>516818555</v>
      </c>
      <c r="Z1371" s="4">
        <v>437126892</v>
      </c>
      <c r="AA1371" s="4">
        <v>127854000</v>
      </c>
      <c r="AB1371" s="1">
        <f>Table1[[#This Row],[na_sales]]/Table1[[#This Row],[NA population]]</f>
        <v>3.2893555843791248E-4</v>
      </c>
      <c r="AC1371" s="1">
        <f>Table1[[#This Row],[eu_sales]]/Table1[[#This Row],[Eu population]]</f>
        <v>2.9739648230107062E-4</v>
      </c>
      <c r="AD1371" s="1">
        <f>Table1[[#This Row],[jp_sales]]/Table1[[#This Row],[Jp population]]</f>
        <v>4.3017817197741172E-3</v>
      </c>
    </row>
    <row r="1372" spans="1:30" x14ac:dyDescent="0.25">
      <c r="A1372" t="s">
        <v>443</v>
      </c>
      <c r="B1372" t="s">
        <v>103</v>
      </c>
      <c r="C1372">
        <v>2003</v>
      </c>
      <c r="D1372" t="s">
        <v>27</v>
      </c>
      <c r="E1372" t="s">
        <v>403</v>
      </c>
      <c r="F1372" s="4">
        <v>410000</v>
      </c>
      <c r="G1372" s="4">
        <v>430000</v>
      </c>
      <c r="H1372" s="4">
        <v>10000</v>
      </c>
      <c r="I1372" s="4">
        <v>50000</v>
      </c>
      <c r="J1372">
        <v>7.3</v>
      </c>
      <c r="K1372">
        <v>28</v>
      </c>
      <c r="L1372">
        <v>7.6</v>
      </c>
      <c r="M1372" s="4">
        <v>34</v>
      </c>
      <c r="N1372" t="s">
        <v>444</v>
      </c>
      <c r="O1372" t="s">
        <v>21</v>
      </c>
      <c r="P1372" s="4">
        <v>900000</v>
      </c>
      <c r="Q1372" s="3">
        <f>AVERAGE(Table1[[#This Row],[critic_score]],Table1[[#This Row],[user_score]])</f>
        <v>7.4499999999999993</v>
      </c>
      <c r="R1372" s="4">
        <f>Table1[[#This Row],[user_count]]+Table1[[#This Row],[critic_count]]</f>
        <v>62</v>
      </c>
      <c r="S1372" s="2">
        <f>100000*Table1[[#This Row],[review_count]]/Table1[[#This Row],[total sales]]</f>
        <v>6.8888888888888893</v>
      </c>
      <c r="T1372" s="2">
        <f>Table1[[#This Row],[total sales]]/(2017-Table1[[#This Row],[year_of_release]])</f>
        <v>64285.714285714283</v>
      </c>
      <c r="U1372" s="9">
        <f>Table1[[#This Row],[na_sales]]/(2017-Table1[[#This Row],[year_of_release]])</f>
        <v>29285.714285714286</v>
      </c>
      <c r="V1372" s="6">
        <f>Table1[[#This Row],[eu_sales]]/(2017-Table1[[#This Row],[year_of_release]])</f>
        <v>30714.285714285714</v>
      </c>
      <c r="W1372" s="6">
        <f>Table1[[#This Row],[jp_sales]]/(2017-Table1[[#This Row],[year_of_release]])</f>
        <v>714.28571428571433</v>
      </c>
      <c r="X1372" s="6">
        <f>Table1[[#This Row],[other_sales]]/(2017-Table1[[#This Row],[year_of_release]])</f>
        <v>3571.4285714285716</v>
      </c>
      <c r="Y1372" s="4">
        <v>500125528</v>
      </c>
      <c r="Z1372" s="4">
        <v>432552540</v>
      </c>
      <c r="AA1372" s="4">
        <v>127718000</v>
      </c>
      <c r="AB1372" s="1">
        <f>Table1[[#This Row],[na_sales]]/Table1[[#This Row],[NA population]]</f>
        <v>8.1979418575090217E-4</v>
      </c>
      <c r="AC1372" s="1">
        <f>Table1[[#This Row],[eu_sales]]/Table1[[#This Row],[Eu population]]</f>
        <v>9.9409889027584947E-4</v>
      </c>
      <c r="AD1372" s="1">
        <f>Table1[[#This Row],[jp_sales]]/Table1[[#This Row],[Jp population]]</f>
        <v>7.8297499177876252E-5</v>
      </c>
    </row>
    <row r="1373" spans="1:30" x14ac:dyDescent="0.25">
      <c r="A1373" t="s">
        <v>1455</v>
      </c>
      <c r="B1373" t="s">
        <v>45</v>
      </c>
      <c r="C1373">
        <v>2007</v>
      </c>
      <c r="D1373" t="s">
        <v>27</v>
      </c>
      <c r="E1373" t="s">
        <v>55</v>
      </c>
      <c r="F1373" s="4">
        <v>740000</v>
      </c>
      <c r="G1373" s="4">
        <v>30000</v>
      </c>
      <c r="H1373" s="4">
        <v>10000</v>
      </c>
      <c r="I1373" s="4">
        <v>120000</v>
      </c>
      <c r="J1373">
        <v>5</v>
      </c>
      <c r="K1373">
        <v>14</v>
      </c>
      <c r="L1373">
        <v>6.5</v>
      </c>
      <c r="M1373" s="4">
        <v>28</v>
      </c>
      <c r="N1373" t="s">
        <v>241</v>
      </c>
      <c r="O1373" t="s">
        <v>67</v>
      </c>
      <c r="P1373" s="4">
        <v>900000</v>
      </c>
      <c r="Q1373" s="3">
        <f>AVERAGE(Table1[[#This Row],[critic_score]],Table1[[#This Row],[user_score]])</f>
        <v>5.75</v>
      </c>
      <c r="R1373" s="4">
        <f>Table1[[#This Row],[user_count]]+Table1[[#This Row],[critic_count]]</f>
        <v>42</v>
      </c>
      <c r="S1373" s="2">
        <f>100000*Table1[[#This Row],[review_count]]/Table1[[#This Row],[total sales]]</f>
        <v>4.666666666666667</v>
      </c>
      <c r="T1373" s="2">
        <f>Table1[[#This Row],[total sales]]/(2017-Table1[[#This Row],[year_of_release]])</f>
        <v>90000</v>
      </c>
      <c r="U1373" s="9">
        <f>Table1[[#This Row],[na_sales]]/(2017-Table1[[#This Row],[year_of_release]])</f>
        <v>74000</v>
      </c>
      <c r="V1373" s="6">
        <f>Table1[[#This Row],[eu_sales]]/(2017-Table1[[#This Row],[year_of_release]])</f>
        <v>3000</v>
      </c>
      <c r="W1373" s="6">
        <f>Table1[[#This Row],[jp_sales]]/(2017-Table1[[#This Row],[year_of_release]])</f>
        <v>1000</v>
      </c>
      <c r="X1373" s="6">
        <f>Table1[[#This Row],[other_sales]]/(2017-Table1[[#This Row],[year_of_release]])</f>
        <v>12000</v>
      </c>
      <c r="Y1373" s="4">
        <v>522751172</v>
      </c>
      <c r="Z1373" s="4">
        <v>438594184</v>
      </c>
      <c r="AA1373" s="4">
        <v>128001000</v>
      </c>
      <c r="AB1373" s="1">
        <f>Table1[[#This Row],[na_sales]]/Table1[[#This Row],[NA population]]</f>
        <v>1.4155874527623249E-3</v>
      </c>
      <c r="AC1373" s="1">
        <f>Table1[[#This Row],[eu_sales]]/Table1[[#This Row],[Eu population]]</f>
        <v>6.8400359818724819E-5</v>
      </c>
      <c r="AD1373" s="1">
        <f>Table1[[#This Row],[jp_sales]]/Table1[[#This Row],[Jp population]]</f>
        <v>7.8124389653205832E-5</v>
      </c>
    </row>
    <row r="1374" spans="1:30" x14ac:dyDescent="0.25">
      <c r="A1374" t="s">
        <v>350</v>
      </c>
      <c r="B1374" t="s">
        <v>103</v>
      </c>
      <c r="C1374">
        <v>2002</v>
      </c>
      <c r="D1374" t="s">
        <v>54</v>
      </c>
      <c r="E1374" t="s">
        <v>100</v>
      </c>
      <c r="F1374" s="4">
        <v>650000</v>
      </c>
      <c r="G1374" s="4">
        <v>220000</v>
      </c>
      <c r="H1374" s="4">
        <v>0</v>
      </c>
      <c r="I1374" s="4">
        <v>30000</v>
      </c>
      <c r="J1374">
        <v>7.1</v>
      </c>
      <c r="K1374">
        <v>16</v>
      </c>
      <c r="L1374">
        <v>7.5</v>
      </c>
      <c r="M1374" s="4">
        <v>15</v>
      </c>
      <c r="N1374" t="s">
        <v>100</v>
      </c>
      <c r="O1374" t="s">
        <v>67</v>
      </c>
      <c r="P1374" s="4">
        <v>900000</v>
      </c>
      <c r="Q1374" s="3">
        <f>AVERAGE(Table1[[#This Row],[critic_score]],Table1[[#This Row],[user_score]])</f>
        <v>7.3</v>
      </c>
      <c r="R1374" s="4">
        <f>Table1[[#This Row],[user_count]]+Table1[[#This Row],[critic_count]]</f>
        <v>31</v>
      </c>
      <c r="S1374" s="2">
        <f>100000*Table1[[#This Row],[review_count]]/Table1[[#This Row],[total sales]]</f>
        <v>3.4444444444444446</v>
      </c>
      <c r="T1374" s="2">
        <f>Table1[[#This Row],[total sales]]/(2017-Table1[[#This Row],[year_of_release]])</f>
        <v>60000</v>
      </c>
      <c r="U1374" s="9">
        <f>Table1[[#This Row],[na_sales]]/(2017-Table1[[#This Row],[year_of_release]])</f>
        <v>43333.333333333336</v>
      </c>
      <c r="V1374" s="6">
        <f>Table1[[#This Row],[eu_sales]]/(2017-Table1[[#This Row],[year_of_release]])</f>
        <v>14666.666666666666</v>
      </c>
      <c r="W1374" s="6">
        <f>Table1[[#This Row],[jp_sales]]/(2017-Table1[[#This Row],[year_of_release]])</f>
        <v>0</v>
      </c>
      <c r="X1374" s="6">
        <f>Table1[[#This Row],[other_sales]]/(2017-Table1[[#This Row],[year_of_release]])</f>
        <v>2000</v>
      </c>
      <c r="Y1374" s="4">
        <v>495013192</v>
      </c>
      <c r="Z1374" s="4">
        <v>431019772</v>
      </c>
      <c r="AA1374" s="4">
        <v>127445000</v>
      </c>
      <c r="AB1374" s="1">
        <f>Table1[[#This Row],[na_sales]]/Table1[[#This Row],[NA population]]</f>
        <v>1.3130963184512464E-3</v>
      </c>
      <c r="AC1374" s="1">
        <f>Table1[[#This Row],[eu_sales]]/Table1[[#This Row],[Eu population]]</f>
        <v>5.10417420015711E-4</v>
      </c>
      <c r="AD1374" s="1">
        <f>Table1[[#This Row],[jp_sales]]/Table1[[#This Row],[Jp population]]</f>
        <v>0</v>
      </c>
    </row>
    <row r="1375" spans="1:30" x14ac:dyDescent="0.25">
      <c r="A1375" t="s">
        <v>1263</v>
      </c>
      <c r="B1375" t="s">
        <v>39</v>
      </c>
      <c r="C1375">
        <v>2009</v>
      </c>
      <c r="D1375" t="s">
        <v>29</v>
      </c>
      <c r="E1375" t="s">
        <v>55</v>
      </c>
      <c r="F1375" s="4">
        <v>420000</v>
      </c>
      <c r="G1375" s="4">
        <v>340000</v>
      </c>
      <c r="H1375" s="4">
        <v>0</v>
      </c>
      <c r="I1375" s="4">
        <v>140000</v>
      </c>
      <c r="J1375">
        <v>8.6</v>
      </c>
      <c r="K1375">
        <v>53</v>
      </c>
      <c r="L1375">
        <v>7.8</v>
      </c>
      <c r="M1375" s="4">
        <v>49</v>
      </c>
      <c r="N1375" t="s">
        <v>1264</v>
      </c>
      <c r="O1375" t="s">
        <v>67</v>
      </c>
      <c r="P1375" s="4">
        <v>900000</v>
      </c>
      <c r="Q1375" s="3">
        <f>AVERAGE(Table1[[#This Row],[critic_score]],Table1[[#This Row],[user_score]])</f>
        <v>8.1999999999999993</v>
      </c>
      <c r="R1375" s="4">
        <f>Table1[[#This Row],[user_count]]+Table1[[#This Row],[critic_count]]</f>
        <v>102</v>
      </c>
      <c r="S1375" s="2">
        <f>100000*Table1[[#This Row],[review_count]]/Table1[[#This Row],[total sales]]</f>
        <v>11.333333333333334</v>
      </c>
      <c r="T1375" s="2">
        <f>Table1[[#This Row],[total sales]]/(2017-Table1[[#This Row],[year_of_release]])</f>
        <v>112500</v>
      </c>
      <c r="U1375" s="9">
        <f>Table1[[#This Row],[na_sales]]/(2017-Table1[[#This Row],[year_of_release]])</f>
        <v>52500</v>
      </c>
      <c r="V1375" s="6">
        <f>Table1[[#This Row],[eu_sales]]/(2017-Table1[[#This Row],[year_of_release]])</f>
        <v>42500</v>
      </c>
      <c r="W1375" s="6">
        <f>Table1[[#This Row],[jp_sales]]/(2017-Table1[[#This Row],[year_of_release]])</f>
        <v>0</v>
      </c>
      <c r="X1375" s="6">
        <f>Table1[[#This Row],[other_sales]]/(2017-Table1[[#This Row],[year_of_release]])</f>
        <v>17500</v>
      </c>
      <c r="Y1375" s="4">
        <v>534740514</v>
      </c>
      <c r="Z1375" s="4">
        <v>441041694</v>
      </c>
      <c r="AA1375" s="4">
        <v>128047000</v>
      </c>
      <c r="AB1375" s="1">
        <f>Table1[[#This Row],[na_sales]]/Table1[[#This Row],[NA population]]</f>
        <v>7.8542767754455204E-4</v>
      </c>
      <c r="AC1375" s="1">
        <f>Table1[[#This Row],[eu_sales]]/Table1[[#This Row],[Eu population]]</f>
        <v>7.7090217234654466E-4</v>
      </c>
      <c r="AD1375" s="1">
        <f>Table1[[#This Row],[jp_sales]]/Table1[[#This Row],[Jp population]]</f>
        <v>0</v>
      </c>
    </row>
    <row r="1376" spans="1:30" x14ac:dyDescent="0.25">
      <c r="A1376" t="s">
        <v>708</v>
      </c>
      <c r="B1376" t="s">
        <v>103</v>
      </c>
      <c r="C1376">
        <v>2004</v>
      </c>
      <c r="D1376" t="s">
        <v>96</v>
      </c>
      <c r="E1376" t="s">
        <v>55</v>
      </c>
      <c r="F1376" s="4">
        <v>620000</v>
      </c>
      <c r="G1376" s="4">
        <v>240000</v>
      </c>
      <c r="H1376" s="4">
        <v>0</v>
      </c>
      <c r="I1376" s="4">
        <v>40000</v>
      </c>
      <c r="J1376">
        <v>8.1999999999999993</v>
      </c>
      <c r="K1376">
        <v>63</v>
      </c>
      <c r="L1376">
        <v>8.5</v>
      </c>
      <c r="M1376" s="4">
        <v>14</v>
      </c>
      <c r="N1376" t="s">
        <v>547</v>
      </c>
      <c r="O1376" t="s">
        <v>67</v>
      </c>
      <c r="P1376" s="4">
        <v>900000</v>
      </c>
      <c r="Q1376" s="3">
        <f>AVERAGE(Table1[[#This Row],[critic_score]],Table1[[#This Row],[user_score]])</f>
        <v>8.35</v>
      </c>
      <c r="R1376" s="4">
        <f>Table1[[#This Row],[user_count]]+Table1[[#This Row],[critic_count]]</f>
        <v>77</v>
      </c>
      <c r="S1376" s="2">
        <f>100000*Table1[[#This Row],[review_count]]/Table1[[#This Row],[total sales]]</f>
        <v>8.5555555555555554</v>
      </c>
      <c r="T1376" s="2">
        <f>Table1[[#This Row],[total sales]]/(2017-Table1[[#This Row],[year_of_release]])</f>
        <v>69230.769230769234</v>
      </c>
      <c r="U1376" s="9">
        <f>Table1[[#This Row],[na_sales]]/(2017-Table1[[#This Row],[year_of_release]])</f>
        <v>47692.307692307695</v>
      </c>
      <c r="V1376" s="6">
        <f>Table1[[#This Row],[eu_sales]]/(2017-Table1[[#This Row],[year_of_release]])</f>
        <v>18461.538461538461</v>
      </c>
      <c r="W1376" s="6">
        <f>Table1[[#This Row],[jp_sales]]/(2017-Table1[[#This Row],[year_of_release]])</f>
        <v>0</v>
      </c>
      <c r="X1376" s="6">
        <f>Table1[[#This Row],[other_sales]]/(2017-Table1[[#This Row],[year_of_release]])</f>
        <v>3076.9230769230771</v>
      </c>
      <c r="Y1376" s="4">
        <v>505524224</v>
      </c>
      <c r="Z1376" s="4">
        <v>434174638</v>
      </c>
      <c r="AA1376" s="4">
        <v>127761000</v>
      </c>
      <c r="AB1376" s="1">
        <f>Table1[[#This Row],[na_sales]]/Table1[[#This Row],[NA population]]</f>
        <v>1.2264496349832683E-3</v>
      </c>
      <c r="AC1376" s="1">
        <f>Table1[[#This Row],[eu_sales]]/Table1[[#This Row],[Eu population]]</f>
        <v>5.5277296045099715E-4</v>
      </c>
      <c r="AD1376" s="1">
        <f>Table1[[#This Row],[jp_sales]]/Table1[[#This Row],[Jp population]]</f>
        <v>0</v>
      </c>
    </row>
    <row r="1377" spans="1:30" x14ac:dyDescent="0.25">
      <c r="A1377" t="s">
        <v>523</v>
      </c>
      <c r="B1377" t="s">
        <v>103</v>
      </c>
      <c r="C1377">
        <v>2004</v>
      </c>
      <c r="D1377" t="s">
        <v>19</v>
      </c>
      <c r="E1377" t="s">
        <v>100</v>
      </c>
      <c r="F1377" s="4">
        <v>810000</v>
      </c>
      <c r="G1377" s="4">
        <v>50000</v>
      </c>
      <c r="H1377" s="4">
        <v>0</v>
      </c>
      <c r="I1377" s="4">
        <v>40000</v>
      </c>
      <c r="J1377">
        <v>8.5</v>
      </c>
      <c r="K1377">
        <v>28</v>
      </c>
      <c r="L1377">
        <v>7.6</v>
      </c>
      <c r="M1377" s="4">
        <v>14</v>
      </c>
      <c r="N1377" t="s">
        <v>141</v>
      </c>
      <c r="O1377" t="s">
        <v>21</v>
      </c>
      <c r="P1377" s="4">
        <v>900000</v>
      </c>
      <c r="Q1377" s="3">
        <f>AVERAGE(Table1[[#This Row],[critic_score]],Table1[[#This Row],[user_score]])</f>
        <v>8.0500000000000007</v>
      </c>
      <c r="R1377" s="4">
        <f>Table1[[#This Row],[user_count]]+Table1[[#This Row],[critic_count]]</f>
        <v>42</v>
      </c>
      <c r="S1377" s="2">
        <f>100000*Table1[[#This Row],[review_count]]/Table1[[#This Row],[total sales]]</f>
        <v>4.666666666666667</v>
      </c>
      <c r="T1377" s="2">
        <f>Table1[[#This Row],[total sales]]/(2017-Table1[[#This Row],[year_of_release]])</f>
        <v>69230.769230769234</v>
      </c>
      <c r="U1377" s="9">
        <f>Table1[[#This Row],[na_sales]]/(2017-Table1[[#This Row],[year_of_release]])</f>
        <v>62307.692307692305</v>
      </c>
      <c r="V1377" s="6">
        <f>Table1[[#This Row],[eu_sales]]/(2017-Table1[[#This Row],[year_of_release]])</f>
        <v>3846.1538461538462</v>
      </c>
      <c r="W1377" s="6">
        <f>Table1[[#This Row],[jp_sales]]/(2017-Table1[[#This Row],[year_of_release]])</f>
        <v>0</v>
      </c>
      <c r="X1377" s="6">
        <f>Table1[[#This Row],[other_sales]]/(2017-Table1[[#This Row],[year_of_release]])</f>
        <v>3076.9230769230771</v>
      </c>
      <c r="Y1377" s="4">
        <v>505524224</v>
      </c>
      <c r="Z1377" s="4">
        <v>434174638</v>
      </c>
      <c r="AA1377" s="4">
        <v>127761000</v>
      </c>
      <c r="AB1377" s="1">
        <f>Table1[[#This Row],[na_sales]]/Table1[[#This Row],[NA population]]</f>
        <v>1.6022971037684636E-3</v>
      </c>
      <c r="AC1377" s="1">
        <f>Table1[[#This Row],[eu_sales]]/Table1[[#This Row],[Eu population]]</f>
        <v>1.1516103342729108E-4</v>
      </c>
      <c r="AD1377" s="1">
        <f>Table1[[#This Row],[jp_sales]]/Table1[[#This Row],[Jp population]]</f>
        <v>0</v>
      </c>
    </row>
    <row r="1378" spans="1:30" x14ac:dyDescent="0.25">
      <c r="A1378" t="s">
        <v>1464</v>
      </c>
      <c r="B1378" t="s">
        <v>159</v>
      </c>
      <c r="C1378">
        <v>2004</v>
      </c>
      <c r="D1378" t="s">
        <v>225</v>
      </c>
      <c r="E1378" t="s">
        <v>20</v>
      </c>
      <c r="F1378" s="4">
        <v>420000</v>
      </c>
      <c r="G1378" s="4">
        <v>160000</v>
      </c>
      <c r="H1378" s="4">
        <v>300000</v>
      </c>
      <c r="I1378" s="4">
        <v>20000</v>
      </c>
      <c r="J1378">
        <v>8.5</v>
      </c>
      <c r="K1378">
        <v>38</v>
      </c>
      <c r="L1378">
        <v>9.1</v>
      </c>
      <c r="M1378" s="4">
        <v>132</v>
      </c>
      <c r="N1378" t="s">
        <v>202</v>
      </c>
      <c r="O1378" t="s">
        <v>21</v>
      </c>
      <c r="P1378" s="4">
        <v>900000</v>
      </c>
      <c r="Q1378" s="3">
        <f>AVERAGE(Table1[[#This Row],[critic_score]],Table1[[#This Row],[user_score]])</f>
        <v>8.8000000000000007</v>
      </c>
      <c r="R1378" s="4">
        <f>Table1[[#This Row],[user_count]]+Table1[[#This Row],[critic_count]]</f>
        <v>170</v>
      </c>
      <c r="S1378" s="2">
        <f>100000*Table1[[#This Row],[review_count]]/Table1[[#This Row],[total sales]]</f>
        <v>18.888888888888889</v>
      </c>
      <c r="T1378" s="2">
        <f>Table1[[#This Row],[total sales]]/(2017-Table1[[#This Row],[year_of_release]])</f>
        <v>69230.769230769234</v>
      </c>
      <c r="U1378" s="9">
        <f>Table1[[#This Row],[na_sales]]/(2017-Table1[[#This Row],[year_of_release]])</f>
        <v>32307.692307692309</v>
      </c>
      <c r="V1378" s="6">
        <f>Table1[[#This Row],[eu_sales]]/(2017-Table1[[#This Row],[year_of_release]])</f>
        <v>12307.692307692309</v>
      </c>
      <c r="W1378" s="6">
        <f>Table1[[#This Row],[jp_sales]]/(2017-Table1[[#This Row],[year_of_release]])</f>
        <v>23076.923076923078</v>
      </c>
      <c r="X1378" s="6">
        <f>Table1[[#This Row],[other_sales]]/(2017-Table1[[#This Row],[year_of_release]])</f>
        <v>1538.4615384615386</v>
      </c>
      <c r="Y1378" s="4">
        <v>505524224</v>
      </c>
      <c r="Z1378" s="4">
        <v>434174638</v>
      </c>
      <c r="AA1378" s="4">
        <v>127761000</v>
      </c>
      <c r="AB1378" s="1">
        <f>Table1[[#This Row],[na_sales]]/Table1[[#This Row],[NA population]]</f>
        <v>8.3082072047253668E-4</v>
      </c>
      <c r="AC1378" s="1">
        <f>Table1[[#This Row],[eu_sales]]/Table1[[#This Row],[Eu population]]</f>
        <v>3.6851530696733141E-4</v>
      </c>
      <c r="AD1378" s="1">
        <f>Table1[[#This Row],[jp_sales]]/Table1[[#This Row],[Jp population]]</f>
        <v>2.3481344072134691E-3</v>
      </c>
    </row>
    <row r="1379" spans="1:30" x14ac:dyDescent="0.25">
      <c r="A1379" t="s">
        <v>1454</v>
      </c>
      <c r="B1379" t="s">
        <v>39</v>
      </c>
      <c r="C1379">
        <v>2009</v>
      </c>
      <c r="D1379" t="s">
        <v>23</v>
      </c>
      <c r="E1379" t="s">
        <v>425</v>
      </c>
      <c r="F1379" s="4">
        <v>520000</v>
      </c>
      <c r="G1379" s="4">
        <v>250000</v>
      </c>
      <c r="H1379" s="4">
        <v>0</v>
      </c>
      <c r="I1379" s="4">
        <v>120000</v>
      </c>
      <c r="J1379">
        <v>7.4</v>
      </c>
      <c r="K1379">
        <v>44</v>
      </c>
      <c r="L1379">
        <v>7.4</v>
      </c>
      <c r="M1379" s="4">
        <v>10</v>
      </c>
      <c r="N1379" t="s">
        <v>567</v>
      </c>
      <c r="O1379" t="s">
        <v>21</v>
      </c>
      <c r="P1379" s="4">
        <v>890000</v>
      </c>
      <c r="Q1379" s="3">
        <f>AVERAGE(Table1[[#This Row],[critic_score]],Table1[[#This Row],[user_score]])</f>
        <v>7.4</v>
      </c>
      <c r="R1379" s="4">
        <f>Table1[[#This Row],[user_count]]+Table1[[#This Row],[critic_count]]</f>
        <v>54</v>
      </c>
      <c r="S1379" s="2">
        <f>100000*Table1[[#This Row],[review_count]]/Table1[[#This Row],[total sales]]</f>
        <v>6.0674157303370784</v>
      </c>
      <c r="T1379" s="2">
        <f>Table1[[#This Row],[total sales]]/(2017-Table1[[#This Row],[year_of_release]])</f>
        <v>111250</v>
      </c>
      <c r="U1379" s="9">
        <f>Table1[[#This Row],[na_sales]]/(2017-Table1[[#This Row],[year_of_release]])</f>
        <v>65000</v>
      </c>
      <c r="V1379" s="6">
        <f>Table1[[#This Row],[eu_sales]]/(2017-Table1[[#This Row],[year_of_release]])</f>
        <v>31250</v>
      </c>
      <c r="W1379" s="6">
        <f>Table1[[#This Row],[jp_sales]]/(2017-Table1[[#This Row],[year_of_release]])</f>
        <v>0</v>
      </c>
      <c r="X1379" s="6">
        <f>Table1[[#This Row],[other_sales]]/(2017-Table1[[#This Row],[year_of_release]])</f>
        <v>15000</v>
      </c>
      <c r="Y1379" s="4">
        <v>534740514</v>
      </c>
      <c r="Z1379" s="4">
        <v>441041694</v>
      </c>
      <c r="AA1379" s="4">
        <v>128047000</v>
      </c>
      <c r="AB1379" s="1">
        <f>Table1[[#This Row],[na_sales]]/Table1[[#This Row],[NA population]]</f>
        <v>9.7243426743611199E-4</v>
      </c>
      <c r="AC1379" s="1">
        <f>Table1[[#This Row],[eu_sales]]/Table1[[#This Row],[Eu population]]</f>
        <v>5.6683983260775344E-4</v>
      </c>
      <c r="AD1379" s="1">
        <f>Table1[[#This Row],[jp_sales]]/Table1[[#This Row],[Jp population]]</f>
        <v>0</v>
      </c>
    </row>
    <row r="1380" spans="1:30" x14ac:dyDescent="0.25">
      <c r="A1380" t="s">
        <v>613</v>
      </c>
      <c r="B1380" t="s">
        <v>69</v>
      </c>
      <c r="C1380">
        <v>2013</v>
      </c>
      <c r="D1380" t="s">
        <v>40</v>
      </c>
      <c r="E1380" t="s">
        <v>198</v>
      </c>
      <c r="F1380" s="4">
        <v>420000</v>
      </c>
      <c r="G1380" s="4">
        <v>360000</v>
      </c>
      <c r="H1380" s="4">
        <v>40000</v>
      </c>
      <c r="I1380" s="4">
        <v>70000</v>
      </c>
      <c r="J1380">
        <v>6.1</v>
      </c>
      <c r="K1380">
        <v>4</v>
      </c>
      <c r="L1380">
        <v>5.2</v>
      </c>
      <c r="M1380" s="4">
        <v>11</v>
      </c>
      <c r="N1380" t="s">
        <v>614</v>
      </c>
      <c r="O1380" t="s">
        <v>84</v>
      </c>
      <c r="P1380" s="4">
        <v>890000</v>
      </c>
      <c r="Q1380" s="3">
        <f>AVERAGE(Table1[[#This Row],[critic_score]],Table1[[#This Row],[user_score]])</f>
        <v>5.65</v>
      </c>
      <c r="R1380" s="4">
        <f>Table1[[#This Row],[user_count]]+Table1[[#This Row],[critic_count]]</f>
        <v>15</v>
      </c>
      <c r="S1380" s="2">
        <f>100000*Table1[[#This Row],[review_count]]/Table1[[#This Row],[total sales]]</f>
        <v>1.6853932584269662</v>
      </c>
      <c r="T1380" s="2">
        <f>Table1[[#This Row],[total sales]]/(2017-Table1[[#This Row],[year_of_release]])</f>
        <v>222500</v>
      </c>
      <c r="U1380" s="9">
        <f>Table1[[#This Row],[na_sales]]/(2017-Table1[[#This Row],[year_of_release]])</f>
        <v>105000</v>
      </c>
      <c r="V1380" s="6">
        <f>Table1[[#This Row],[eu_sales]]/(2017-Table1[[#This Row],[year_of_release]])</f>
        <v>90000</v>
      </c>
      <c r="W1380" s="6">
        <f>Table1[[#This Row],[jp_sales]]/(2017-Table1[[#This Row],[year_of_release]])</f>
        <v>10000</v>
      </c>
      <c r="X1380" s="6">
        <f>Table1[[#This Row],[other_sales]]/(2017-Table1[[#This Row],[year_of_release]])</f>
        <v>17500</v>
      </c>
      <c r="Y1380" s="4">
        <v>556861736</v>
      </c>
      <c r="Z1380" s="4">
        <v>442492884</v>
      </c>
      <c r="AA1380" s="4">
        <v>127445000</v>
      </c>
      <c r="AB1380" s="1">
        <f>Table1[[#This Row],[na_sales]]/Table1[[#This Row],[NA population]]</f>
        <v>7.542267188564739E-4</v>
      </c>
      <c r="AC1380" s="1">
        <f>Table1[[#This Row],[eu_sales]]/Table1[[#This Row],[Eu population]]</f>
        <v>8.1357240538132587E-4</v>
      </c>
      <c r="AD1380" s="1">
        <f>Table1[[#This Row],[jp_sales]]/Table1[[#This Row],[Jp population]]</f>
        <v>3.1386088116442388E-4</v>
      </c>
    </row>
    <row r="1381" spans="1:30" x14ac:dyDescent="0.25">
      <c r="A1381" t="s">
        <v>1456</v>
      </c>
      <c r="B1381" t="s">
        <v>45</v>
      </c>
      <c r="C1381">
        <v>2003</v>
      </c>
      <c r="D1381" t="s">
        <v>19</v>
      </c>
      <c r="E1381" t="s">
        <v>100</v>
      </c>
      <c r="F1381" s="4">
        <v>440000</v>
      </c>
      <c r="G1381" s="4">
        <v>340000</v>
      </c>
      <c r="H1381" s="4">
        <v>0</v>
      </c>
      <c r="I1381" s="4">
        <v>110000</v>
      </c>
      <c r="J1381">
        <v>6.8</v>
      </c>
      <c r="K1381">
        <v>21</v>
      </c>
      <c r="L1381">
        <v>6.6</v>
      </c>
      <c r="M1381" s="4">
        <v>27</v>
      </c>
      <c r="N1381" t="s">
        <v>1457</v>
      </c>
      <c r="O1381" t="s">
        <v>21</v>
      </c>
      <c r="P1381" s="4">
        <v>890000</v>
      </c>
      <c r="Q1381" s="3">
        <f>AVERAGE(Table1[[#This Row],[critic_score]],Table1[[#This Row],[user_score]])</f>
        <v>6.6999999999999993</v>
      </c>
      <c r="R1381" s="4">
        <f>Table1[[#This Row],[user_count]]+Table1[[#This Row],[critic_count]]</f>
        <v>48</v>
      </c>
      <c r="S1381" s="2">
        <f>100000*Table1[[#This Row],[review_count]]/Table1[[#This Row],[total sales]]</f>
        <v>5.393258426966292</v>
      </c>
      <c r="T1381" s="2">
        <f>Table1[[#This Row],[total sales]]/(2017-Table1[[#This Row],[year_of_release]])</f>
        <v>63571.428571428572</v>
      </c>
      <c r="U1381" s="9">
        <f>Table1[[#This Row],[na_sales]]/(2017-Table1[[#This Row],[year_of_release]])</f>
        <v>31428.571428571428</v>
      </c>
      <c r="V1381" s="6">
        <f>Table1[[#This Row],[eu_sales]]/(2017-Table1[[#This Row],[year_of_release]])</f>
        <v>24285.714285714286</v>
      </c>
      <c r="W1381" s="6">
        <f>Table1[[#This Row],[jp_sales]]/(2017-Table1[[#This Row],[year_of_release]])</f>
        <v>0</v>
      </c>
      <c r="X1381" s="6">
        <f>Table1[[#This Row],[other_sales]]/(2017-Table1[[#This Row],[year_of_release]])</f>
        <v>7857.1428571428569</v>
      </c>
      <c r="Y1381" s="4">
        <v>500125528</v>
      </c>
      <c r="Z1381" s="4">
        <v>432552540</v>
      </c>
      <c r="AA1381" s="4">
        <v>127718000</v>
      </c>
      <c r="AB1381" s="1">
        <f>Table1[[#This Row],[na_sales]]/Table1[[#This Row],[NA population]]</f>
        <v>8.7977912617169985E-4</v>
      </c>
      <c r="AC1381" s="1">
        <f>Table1[[#This Row],[eu_sales]]/Table1[[#This Row],[Eu population]]</f>
        <v>7.860316806832298E-4</v>
      </c>
      <c r="AD1381" s="1">
        <f>Table1[[#This Row],[jp_sales]]/Table1[[#This Row],[Jp population]]</f>
        <v>0</v>
      </c>
    </row>
    <row r="1382" spans="1:30" x14ac:dyDescent="0.25">
      <c r="A1382" t="s">
        <v>1458</v>
      </c>
      <c r="B1382" t="s">
        <v>45</v>
      </c>
      <c r="C1382">
        <v>2005</v>
      </c>
      <c r="D1382" t="s">
        <v>19</v>
      </c>
      <c r="E1382" t="s">
        <v>1413</v>
      </c>
      <c r="F1382" s="4">
        <v>740000</v>
      </c>
      <c r="G1382" s="4">
        <v>30000</v>
      </c>
      <c r="H1382" s="4">
        <v>0</v>
      </c>
      <c r="I1382" s="4">
        <v>120000</v>
      </c>
      <c r="J1382">
        <v>7.6</v>
      </c>
      <c r="K1382">
        <v>25</v>
      </c>
      <c r="L1382">
        <v>8</v>
      </c>
      <c r="M1382" s="4">
        <v>20</v>
      </c>
      <c r="N1382" t="s">
        <v>550</v>
      </c>
      <c r="O1382" t="s">
        <v>43</v>
      </c>
      <c r="P1382" s="4">
        <v>890000</v>
      </c>
      <c r="Q1382" s="3">
        <f>AVERAGE(Table1[[#This Row],[critic_score]],Table1[[#This Row],[user_score]])</f>
        <v>7.8</v>
      </c>
      <c r="R1382" s="4">
        <f>Table1[[#This Row],[user_count]]+Table1[[#This Row],[critic_count]]</f>
        <v>45</v>
      </c>
      <c r="S1382" s="2">
        <f>100000*Table1[[#This Row],[review_count]]/Table1[[#This Row],[total sales]]</f>
        <v>5.0561797752808992</v>
      </c>
      <c r="T1382" s="2">
        <f>Table1[[#This Row],[total sales]]/(2017-Table1[[#This Row],[year_of_release]])</f>
        <v>74166.666666666672</v>
      </c>
      <c r="U1382" s="9">
        <f>Table1[[#This Row],[na_sales]]/(2017-Table1[[#This Row],[year_of_release]])</f>
        <v>61666.666666666664</v>
      </c>
      <c r="V1382" s="6">
        <f>Table1[[#This Row],[eu_sales]]/(2017-Table1[[#This Row],[year_of_release]])</f>
        <v>2500</v>
      </c>
      <c r="W1382" s="6">
        <f>Table1[[#This Row],[jp_sales]]/(2017-Table1[[#This Row],[year_of_release]])</f>
        <v>0</v>
      </c>
      <c r="X1382" s="6">
        <f>Table1[[#This Row],[other_sales]]/(2017-Table1[[#This Row],[year_of_release]])</f>
        <v>10000</v>
      </c>
      <c r="Y1382" s="4">
        <v>511054143</v>
      </c>
      <c r="Z1382" s="4">
        <v>435713800</v>
      </c>
      <c r="AA1382" s="4">
        <v>127773000</v>
      </c>
      <c r="AB1382" s="1">
        <f>Table1[[#This Row],[na_sales]]/Table1[[#This Row],[NA population]]</f>
        <v>1.4479874786965576E-3</v>
      </c>
      <c r="AC1382" s="1">
        <f>Table1[[#This Row],[eu_sales]]/Table1[[#This Row],[Eu population]]</f>
        <v>6.8852535770039876E-5</v>
      </c>
      <c r="AD1382" s="1">
        <f>Table1[[#This Row],[jp_sales]]/Table1[[#This Row],[Jp population]]</f>
        <v>0</v>
      </c>
    </row>
    <row r="1383" spans="1:30" x14ac:dyDescent="0.25">
      <c r="A1383" t="s">
        <v>1459</v>
      </c>
      <c r="B1383" t="s">
        <v>159</v>
      </c>
      <c r="C1383">
        <v>2001</v>
      </c>
      <c r="D1383" t="s">
        <v>27</v>
      </c>
      <c r="E1383" t="s">
        <v>171</v>
      </c>
      <c r="F1383" s="4">
        <v>600000</v>
      </c>
      <c r="G1383" s="4">
        <v>220000</v>
      </c>
      <c r="H1383" s="4">
        <v>50000</v>
      </c>
      <c r="I1383" s="4">
        <v>20000</v>
      </c>
      <c r="J1383">
        <v>9.1</v>
      </c>
      <c r="K1383">
        <v>22</v>
      </c>
      <c r="L1383">
        <v>8.5</v>
      </c>
      <c r="M1383" s="4">
        <v>59</v>
      </c>
      <c r="N1383" t="s">
        <v>1460</v>
      </c>
      <c r="O1383" t="s">
        <v>67</v>
      </c>
      <c r="P1383" s="4">
        <v>890000</v>
      </c>
      <c r="Q1383" s="3">
        <f>AVERAGE(Table1[[#This Row],[critic_score]],Table1[[#This Row],[user_score]])</f>
        <v>8.8000000000000007</v>
      </c>
      <c r="R1383" s="4">
        <f>Table1[[#This Row],[user_count]]+Table1[[#This Row],[critic_count]]</f>
        <v>81</v>
      </c>
      <c r="S1383" s="2">
        <f>100000*Table1[[#This Row],[review_count]]/Table1[[#This Row],[total sales]]</f>
        <v>9.1011235955056176</v>
      </c>
      <c r="T1383" s="2">
        <f>Table1[[#This Row],[total sales]]/(2017-Table1[[#This Row],[year_of_release]])</f>
        <v>55625</v>
      </c>
      <c r="U1383" s="9">
        <f>Table1[[#This Row],[na_sales]]/(2017-Table1[[#This Row],[year_of_release]])</f>
        <v>37500</v>
      </c>
      <c r="V1383" s="6">
        <f>Table1[[#This Row],[eu_sales]]/(2017-Table1[[#This Row],[year_of_release]])</f>
        <v>13750</v>
      </c>
      <c r="W1383" s="6">
        <f>Table1[[#This Row],[jp_sales]]/(2017-Table1[[#This Row],[year_of_release]])</f>
        <v>3125</v>
      </c>
      <c r="X1383" s="6">
        <f>Table1[[#This Row],[other_sales]]/(2017-Table1[[#This Row],[year_of_release]])</f>
        <v>1250</v>
      </c>
      <c r="Y1383" s="4">
        <v>489752572</v>
      </c>
      <c r="Z1383" s="4">
        <v>430035992</v>
      </c>
      <c r="AA1383" s="4">
        <v>127149000</v>
      </c>
      <c r="AB1383" s="1">
        <f>Table1[[#This Row],[na_sales]]/Table1[[#This Row],[NA population]]</f>
        <v>1.2251084206659358E-3</v>
      </c>
      <c r="AC1383" s="1">
        <f>Table1[[#This Row],[eu_sales]]/Table1[[#This Row],[Eu population]]</f>
        <v>5.1158508611530353E-4</v>
      </c>
      <c r="AD1383" s="1">
        <f>Table1[[#This Row],[jp_sales]]/Table1[[#This Row],[Jp population]]</f>
        <v>3.9323942775798472E-4</v>
      </c>
    </row>
    <row r="1384" spans="1:30" x14ac:dyDescent="0.25">
      <c r="A1384" t="s">
        <v>1461</v>
      </c>
      <c r="B1384" t="s">
        <v>39</v>
      </c>
      <c r="C1384">
        <v>2011</v>
      </c>
      <c r="D1384" t="s">
        <v>54</v>
      </c>
      <c r="E1384" t="s">
        <v>51</v>
      </c>
      <c r="F1384" s="4">
        <v>660000</v>
      </c>
      <c r="G1384" s="4">
        <v>110000</v>
      </c>
      <c r="H1384" s="4">
        <v>40000</v>
      </c>
      <c r="I1384" s="4">
        <v>80000</v>
      </c>
      <c r="J1384">
        <v>6.7</v>
      </c>
      <c r="K1384">
        <v>64</v>
      </c>
      <c r="L1384">
        <v>6.3</v>
      </c>
      <c r="M1384" s="4">
        <v>121</v>
      </c>
      <c r="N1384" t="s">
        <v>333</v>
      </c>
      <c r="O1384" t="s">
        <v>43</v>
      </c>
      <c r="P1384" s="4">
        <v>890000</v>
      </c>
      <c r="Q1384" s="3">
        <f>AVERAGE(Table1[[#This Row],[critic_score]],Table1[[#This Row],[user_score]])</f>
        <v>6.5</v>
      </c>
      <c r="R1384" s="4">
        <f>Table1[[#This Row],[user_count]]+Table1[[#This Row],[critic_count]]</f>
        <v>185</v>
      </c>
      <c r="S1384" s="2">
        <f>100000*Table1[[#This Row],[review_count]]/Table1[[#This Row],[total sales]]</f>
        <v>20.786516853932586</v>
      </c>
      <c r="T1384" s="2">
        <f>Table1[[#This Row],[total sales]]/(2017-Table1[[#This Row],[year_of_release]])</f>
        <v>148333.33333333334</v>
      </c>
      <c r="U1384" s="9">
        <f>Table1[[#This Row],[na_sales]]/(2017-Table1[[#This Row],[year_of_release]])</f>
        <v>110000</v>
      </c>
      <c r="V1384" s="6">
        <f>Table1[[#This Row],[eu_sales]]/(2017-Table1[[#This Row],[year_of_release]])</f>
        <v>18333.333333333332</v>
      </c>
      <c r="W1384" s="6">
        <f>Table1[[#This Row],[jp_sales]]/(2017-Table1[[#This Row],[year_of_release]])</f>
        <v>6666.666666666667</v>
      </c>
      <c r="X1384" s="6">
        <f>Table1[[#This Row],[other_sales]]/(2017-Table1[[#This Row],[year_of_release]])</f>
        <v>13333.333333333334</v>
      </c>
      <c r="Y1384" s="4">
        <v>545961365</v>
      </c>
      <c r="Z1384" s="4">
        <v>440756453</v>
      </c>
      <c r="AA1384" s="4">
        <v>127833000</v>
      </c>
      <c r="AB1384" s="1">
        <f>Table1[[#This Row],[na_sales]]/Table1[[#This Row],[NA population]]</f>
        <v>1.2088767489985303E-3</v>
      </c>
      <c r="AC1384" s="1">
        <f>Table1[[#This Row],[eu_sales]]/Table1[[#This Row],[Eu population]]</f>
        <v>2.4957093481283642E-4</v>
      </c>
      <c r="AD1384" s="1">
        <f>Table1[[#This Row],[jp_sales]]/Table1[[#This Row],[Jp population]]</f>
        <v>3.1290824747913292E-4</v>
      </c>
    </row>
    <row r="1385" spans="1:30" x14ac:dyDescent="0.25">
      <c r="A1385" t="s">
        <v>1462</v>
      </c>
      <c r="B1385" t="s">
        <v>45</v>
      </c>
      <c r="C1385">
        <v>2005</v>
      </c>
      <c r="D1385" t="s">
        <v>19</v>
      </c>
      <c r="E1385" t="s">
        <v>100</v>
      </c>
      <c r="F1385" s="4">
        <v>740000</v>
      </c>
      <c r="G1385" s="4">
        <v>30000</v>
      </c>
      <c r="H1385" s="4">
        <v>0</v>
      </c>
      <c r="I1385" s="4">
        <v>120000</v>
      </c>
      <c r="J1385">
        <v>8.3000000000000007</v>
      </c>
      <c r="K1385">
        <v>29</v>
      </c>
      <c r="L1385">
        <v>6.2</v>
      </c>
      <c r="M1385" s="4">
        <v>16</v>
      </c>
      <c r="N1385" t="s">
        <v>101</v>
      </c>
      <c r="O1385" t="s">
        <v>21</v>
      </c>
      <c r="P1385" s="4">
        <v>890000</v>
      </c>
      <c r="Q1385" s="3">
        <f>AVERAGE(Table1[[#This Row],[critic_score]],Table1[[#This Row],[user_score]])</f>
        <v>7.25</v>
      </c>
      <c r="R1385" s="4">
        <f>Table1[[#This Row],[user_count]]+Table1[[#This Row],[critic_count]]</f>
        <v>45</v>
      </c>
      <c r="S1385" s="2">
        <f>100000*Table1[[#This Row],[review_count]]/Table1[[#This Row],[total sales]]</f>
        <v>5.0561797752808992</v>
      </c>
      <c r="T1385" s="2">
        <f>Table1[[#This Row],[total sales]]/(2017-Table1[[#This Row],[year_of_release]])</f>
        <v>74166.666666666672</v>
      </c>
      <c r="U1385" s="9">
        <f>Table1[[#This Row],[na_sales]]/(2017-Table1[[#This Row],[year_of_release]])</f>
        <v>61666.666666666664</v>
      </c>
      <c r="V1385" s="6">
        <f>Table1[[#This Row],[eu_sales]]/(2017-Table1[[#This Row],[year_of_release]])</f>
        <v>2500</v>
      </c>
      <c r="W1385" s="6">
        <f>Table1[[#This Row],[jp_sales]]/(2017-Table1[[#This Row],[year_of_release]])</f>
        <v>0</v>
      </c>
      <c r="X1385" s="6">
        <f>Table1[[#This Row],[other_sales]]/(2017-Table1[[#This Row],[year_of_release]])</f>
        <v>10000</v>
      </c>
      <c r="Y1385" s="4">
        <v>511054143</v>
      </c>
      <c r="Z1385" s="4">
        <v>435713800</v>
      </c>
      <c r="AA1385" s="4">
        <v>127773000</v>
      </c>
      <c r="AB1385" s="1">
        <f>Table1[[#This Row],[na_sales]]/Table1[[#This Row],[NA population]]</f>
        <v>1.4479874786965576E-3</v>
      </c>
      <c r="AC1385" s="1">
        <f>Table1[[#This Row],[eu_sales]]/Table1[[#This Row],[Eu population]]</f>
        <v>6.8852535770039876E-5</v>
      </c>
      <c r="AD1385" s="1">
        <f>Table1[[#This Row],[jp_sales]]/Table1[[#This Row],[Jp population]]</f>
        <v>0</v>
      </c>
    </row>
    <row r="1386" spans="1:30" x14ac:dyDescent="0.25">
      <c r="A1386" t="s">
        <v>1107</v>
      </c>
      <c r="B1386" t="s">
        <v>34</v>
      </c>
      <c r="C1386">
        <v>2012</v>
      </c>
      <c r="D1386" t="s">
        <v>19</v>
      </c>
      <c r="E1386" t="s">
        <v>100</v>
      </c>
      <c r="F1386" s="4">
        <v>170000</v>
      </c>
      <c r="G1386" s="4">
        <v>620000</v>
      </c>
      <c r="H1386" s="4">
        <v>0</v>
      </c>
      <c r="I1386" s="4">
        <v>100000</v>
      </c>
      <c r="J1386">
        <v>7.7</v>
      </c>
      <c r="K1386">
        <v>47</v>
      </c>
      <c r="L1386">
        <v>6.7</v>
      </c>
      <c r="M1386" s="4">
        <v>58</v>
      </c>
      <c r="N1386" t="s">
        <v>101</v>
      </c>
      <c r="O1386" t="s">
        <v>21</v>
      </c>
      <c r="P1386" s="4">
        <v>890000</v>
      </c>
      <c r="Q1386" s="3">
        <f>AVERAGE(Table1[[#This Row],[critic_score]],Table1[[#This Row],[user_score]])</f>
        <v>7.2</v>
      </c>
      <c r="R1386" s="4">
        <f>Table1[[#This Row],[user_count]]+Table1[[#This Row],[critic_count]]</f>
        <v>105</v>
      </c>
      <c r="S1386" s="2">
        <f>100000*Table1[[#This Row],[review_count]]/Table1[[#This Row],[total sales]]</f>
        <v>11.797752808988765</v>
      </c>
      <c r="T1386" s="2">
        <f>Table1[[#This Row],[total sales]]/(2017-Table1[[#This Row],[year_of_release]])</f>
        <v>178000</v>
      </c>
      <c r="U1386" s="9">
        <f>Table1[[#This Row],[na_sales]]/(2017-Table1[[#This Row],[year_of_release]])</f>
        <v>34000</v>
      </c>
      <c r="V1386" s="6">
        <f>Table1[[#This Row],[eu_sales]]/(2017-Table1[[#This Row],[year_of_release]])</f>
        <v>124000</v>
      </c>
      <c r="W1386" s="6">
        <f>Table1[[#This Row],[jp_sales]]/(2017-Table1[[#This Row],[year_of_release]])</f>
        <v>0</v>
      </c>
      <c r="X1386" s="6">
        <f>Table1[[#This Row],[other_sales]]/(2017-Table1[[#This Row],[year_of_release]])</f>
        <v>20000</v>
      </c>
      <c r="Y1386" s="4">
        <v>551484507</v>
      </c>
      <c r="Z1386" s="4">
        <v>441417242</v>
      </c>
      <c r="AA1386" s="4">
        <v>127629000</v>
      </c>
      <c r="AB1386" s="1">
        <f>Table1[[#This Row],[na_sales]]/Table1[[#This Row],[NA population]]</f>
        <v>3.0825888640965938E-4</v>
      </c>
      <c r="AC1386" s="1">
        <f>Table1[[#This Row],[eu_sales]]/Table1[[#This Row],[Eu population]]</f>
        <v>1.4045667930660489E-3</v>
      </c>
      <c r="AD1386" s="1">
        <f>Table1[[#This Row],[jp_sales]]/Table1[[#This Row],[Jp population]]</f>
        <v>0</v>
      </c>
    </row>
    <row r="1387" spans="1:30" x14ac:dyDescent="0.25">
      <c r="A1387" t="s">
        <v>1463</v>
      </c>
      <c r="B1387" t="s">
        <v>159</v>
      </c>
      <c r="C1387">
        <v>2004</v>
      </c>
      <c r="D1387" t="s">
        <v>191</v>
      </c>
      <c r="E1387" t="s">
        <v>20</v>
      </c>
      <c r="F1387" s="4">
        <v>460000</v>
      </c>
      <c r="G1387" s="4">
        <v>170000</v>
      </c>
      <c r="H1387" s="4">
        <v>240000</v>
      </c>
      <c r="I1387" s="4">
        <v>20000</v>
      </c>
      <c r="J1387">
        <v>8.4</v>
      </c>
      <c r="K1387">
        <v>16</v>
      </c>
      <c r="L1387">
        <v>8.6</v>
      </c>
      <c r="M1387" s="4">
        <v>58</v>
      </c>
      <c r="N1387" t="s">
        <v>20</v>
      </c>
      <c r="O1387" t="s">
        <v>21</v>
      </c>
      <c r="P1387" s="4">
        <v>890000</v>
      </c>
      <c r="Q1387" s="3">
        <f>AVERAGE(Table1[[#This Row],[critic_score]],Table1[[#This Row],[user_score]])</f>
        <v>8.5</v>
      </c>
      <c r="R1387" s="4">
        <f>Table1[[#This Row],[user_count]]+Table1[[#This Row],[critic_count]]</f>
        <v>74</v>
      </c>
      <c r="S1387" s="2">
        <f>100000*Table1[[#This Row],[review_count]]/Table1[[#This Row],[total sales]]</f>
        <v>8.3146067415730336</v>
      </c>
      <c r="T1387" s="2">
        <f>Table1[[#This Row],[total sales]]/(2017-Table1[[#This Row],[year_of_release]])</f>
        <v>68461.538461538468</v>
      </c>
      <c r="U1387" s="9">
        <f>Table1[[#This Row],[na_sales]]/(2017-Table1[[#This Row],[year_of_release]])</f>
        <v>35384.615384615383</v>
      </c>
      <c r="V1387" s="6">
        <f>Table1[[#This Row],[eu_sales]]/(2017-Table1[[#This Row],[year_of_release]])</f>
        <v>13076.923076923076</v>
      </c>
      <c r="W1387" s="6">
        <f>Table1[[#This Row],[jp_sales]]/(2017-Table1[[#This Row],[year_of_release]])</f>
        <v>18461.538461538461</v>
      </c>
      <c r="X1387" s="6">
        <f>Table1[[#This Row],[other_sales]]/(2017-Table1[[#This Row],[year_of_release]])</f>
        <v>1538.4615384615386</v>
      </c>
      <c r="Y1387" s="4">
        <v>505524224</v>
      </c>
      <c r="Z1387" s="4">
        <v>434174638</v>
      </c>
      <c r="AA1387" s="4">
        <v>127761000</v>
      </c>
      <c r="AB1387" s="1">
        <f>Table1[[#This Row],[na_sales]]/Table1[[#This Row],[NA population]]</f>
        <v>9.0994650337468299E-4</v>
      </c>
      <c r="AC1387" s="1">
        <f>Table1[[#This Row],[eu_sales]]/Table1[[#This Row],[Eu population]]</f>
        <v>3.9154751365278964E-4</v>
      </c>
      <c r="AD1387" s="1">
        <f>Table1[[#This Row],[jp_sales]]/Table1[[#This Row],[Jp population]]</f>
        <v>1.8785075257707752E-3</v>
      </c>
    </row>
    <row r="1388" spans="1:30" x14ac:dyDescent="0.25">
      <c r="A1388" t="s">
        <v>1465</v>
      </c>
      <c r="B1388" t="s">
        <v>118</v>
      </c>
      <c r="C1388">
        <v>2006</v>
      </c>
      <c r="D1388" t="s">
        <v>54</v>
      </c>
      <c r="E1388" t="s">
        <v>51</v>
      </c>
      <c r="F1388" s="4">
        <v>440000</v>
      </c>
      <c r="G1388" s="4">
        <v>270000</v>
      </c>
      <c r="H1388" s="4">
        <v>0</v>
      </c>
      <c r="I1388" s="4">
        <v>180000</v>
      </c>
      <c r="J1388">
        <v>7.7</v>
      </c>
      <c r="K1388">
        <v>56</v>
      </c>
      <c r="L1388">
        <v>8.3000000000000007</v>
      </c>
      <c r="M1388" s="4">
        <v>80</v>
      </c>
      <c r="N1388" t="s">
        <v>429</v>
      </c>
      <c r="O1388" t="s">
        <v>67</v>
      </c>
      <c r="P1388" s="4">
        <v>890000</v>
      </c>
      <c r="Q1388" s="3">
        <f>AVERAGE(Table1[[#This Row],[critic_score]],Table1[[#This Row],[user_score]])</f>
        <v>8</v>
      </c>
      <c r="R1388" s="4">
        <f>Table1[[#This Row],[user_count]]+Table1[[#This Row],[critic_count]]</f>
        <v>136</v>
      </c>
      <c r="S1388" s="2">
        <f>100000*Table1[[#This Row],[review_count]]/Table1[[#This Row],[total sales]]</f>
        <v>15.280898876404494</v>
      </c>
      <c r="T1388" s="2">
        <f>Table1[[#This Row],[total sales]]/(2017-Table1[[#This Row],[year_of_release]])</f>
        <v>80909.090909090912</v>
      </c>
      <c r="U1388" s="9">
        <f>Table1[[#This Row],[na_sales]]/(2017-Table1[[#This Row],[year_of_release]])</f>
        <v>40000</v>
      </c>
      <c r="V1388" s="6">
        <f>Table1[[#This Row],[eu_sales]]/(2017-Table1[[#This Row],[year_of_release]])</f>
        <v>24545.454545454544</v>
      </c>
      <c r="W1388" s="6">
        <f>Table1[[#This Row],[jp_sales]]/(2017-Table1[[#This Row],[year_of_release]])</f>
        <v>0</v>
      </c>
      <c r="X1388" s="6">
        <f>Table1[[#This Row],[other_sales]]/(2017-Table1[[#This Row],[year_of_release]])</f>
        <v>16363.636363636364</v>
      </c>
      <c r="Y1388" s="4">
        <v>516818555</v>
      </c>
      <c r="Z1388" s="4">
        <v>437126892</v>
      </c>
      <c r="AA1388" s="4">
        <v>127854000</v>
      </c>
      <c r="AB1388" s="1">
        <f>Table1[[#This Row],[na_sales]]/Table1[[#This Row],[NA population]]</f>
        <v>8.5136262183930296E-4</v>
      </c>
      <c r="AC1388" s="1">
        <f>Table1[[#This Row],[eu_sales]]/Table1[[#This Row],[Eu population]]</f>
        <v>6.1766961708683893E-4</v>
      </c>
      <c r="AD1388" s="1">
        <f>Table1[[#This Row],[jp_sales]]/Table1[[#This Row],[Jp population]]</f>
        <v>0</v>
      </c>
    </row>
    <row r="1389" spans="1:30" x14ac:dyDescent="0.25">
      <c r="A1389" t="s">
        <v>1466</v>
      </c>
      <c r="B1389" t="s">
        <v>138</v>
      </c>
      <c r="C1389">
        <v>2003</v>
      </c>
      <c r="D1389" t="s">
        <v>40</v>
      </c>
      <c r="E1389" t="s">
        <v>425</v>
      </c>
      <c r="F1389" s="4">
        <v>690000</v>
      </c>
      <c r="G1389" s="4">
        <v>180000</v>
      </c>
      <c r="H1389" s="4">
        <v>0</v>
      </c>
      <c r="I1389" s="4">
        <v>20000</v>
      </c>
      <c r="J1389">
        <v>6.2</v>
      </c>
      <c r="K1389">
        <v>11</v>
      </c>
      <c r="L1389">
        <v>5.5</v>
      </c>
      <c r="M1389" s="4">
        <v>8</v>
      </c>
      <c r="N1389" t="s">
        <v>184</v>
      </c>
      <c r="O1389" t="s">
        <v>21</v>
      </c>
      <c r="P1389" s="4">
        <v>890000</v>
      </c>
      <c r="Q1389" s="3">
        <f>AVERAGE(Table1[[#This Row],[critic_score]],Table1[[#This Row],[user_score]])</f>
        <v>5.85</v>
      </c>
      <c r="R1389" s="4">
        <f>Table1[[#This Row],[user_count]]+Table1[[#This Row],[critic_count]]</f>
        <v>19</v>
      </c>
      <c r="S1389" s="2">
        <f>100000*Table1[[#This Row],[review_count]]/Table1[[#This Row],[total sales]]</f>
        <v>2.1348314606741572</v>
      </c>
      <c r="T1389" s="2">
        <f>Table1[[#This Row],[total sales]]/(2017-Table1[[#This Row],[year_of_release]])</f>
        <v>63571.428571428572</v>
      </c>
      <c r="U1389" s="9">
        <f>Table1[[#This Row],[na_sales]]/(2017-Table1[[#This Row],[year_of_release]])</f>
        <v>49285.714285714283</v>
      </c>
      <c r="V1389" s="6">
        <f>Table1[[#This Row],[eu_sales]]/(2017-Table1[[#This Row],[year_of_release]])</f>
        <v>12857.142857142857</v>
      </c>
      <c r="W1389" s="6">
        <f>Table1[[#This Row],[jp_sales]]/(2017-Table1[[#This Row],[year_of_release]])</f>
        <v>0</v>
      </c>
      <c r="X1389" s="6">
        <f>Table1[[#This Row],[other_sales]]/(2017-Table1[[#This Row],[year_of_release]])</f>
        <v>1428.5714285714287</v>
      </c>
      <c r="Y1389" s="4">
        <v>500125528</v>
      </c>
      <c r="Z1389" s="4">
        <v>432552540</v>
      </c>
      <c r="AA1389" s="4">
        <v>127718000</v>
      </c>
      <c r="AB1389" s="1">
        <f>Table1[[#This Row],[na_sales]]/Table1[[#This Row],[NA population]]</f>
        <v>1.3796536296783474E-3</v>
      </c>
      <c r="AC1389" s="1">
        <f>Table1[[#This Row],[eu_sales]]/Table1[[#This Row],[Eu population]]</f>
        <v>4.1613441918523933E-4</v>
      </c>
      <c r="AD1389" s="1">
        <f>Table1[[#This Row],[jp_sales]]/Table1[[#This Row],[Jp population]]</f>
        <v>0</v>
      </c>
    </row>
    <row r="1390" spans="1:30" x14ac:dyDescent="0.25">
      <c r="A1390" t="s">
        <v>1467</v>
      </c>
      <c r="B1390" t="s">
        <v>45</v>
      </c>
      <c r="C1390">
        <v>2001</v>
      </c>
      <c r="D1390" t="s">
        <v>19</v>
      </c>
      <c r="E1390" t="s">
        <v>403</v>
      </c>
      <c r="F1390" s="4">
        <v>440000</v>
      </c>
      <c r="G1390" s="4">
        <v>340000</v>
      </c>
      <c r="H1390" s="4">
        <v>0</v>
      </c>
      <c r="I1390" s="4">
        <v>110000</v>
      </c>
      <c r="J1390">
        <v>8.5</v>
      </c>
      <c r="K1390">
        <v>16</v>
      </c>
      <c r="L1390">
        <v>7.5</v>
      </c>
      <c r="M1390" s="4">
        <v>6</v>
      </c>
      <c r="N1390" t="s">
        <v>306</v>
      </c>
      <c r="O1390" t="s">
        <v>21</v>
      </c>
      <c r="P1390" s="4">
        <v>890000</v>
      </c>
      <c r="Q1390" s="3">
        <f>AVERAGE(Table1[[#This Row],[critic_score]],Table1[[#This Row],[user_score]])</f>
        <v>8</v>
      </c>
      <c r="R1390" s="4">
        <f>Table1[[#This Row],[user_count]]+Table1[[#This Row],[critic_count]]</f>
        <v>22</v>
      </c>
      <c r="S1390" s="2">
        <f>100000*Table1[[#This Row],[review_count]]/Table1[[#This Row],[total sales]]</f>
        <v>2.4719101123595504</v>
      </c>
      <c r="T1390" s="2">
        <f>Table1[[#This Row],[total sales]]/(2017-Table1[[#This Row],[year_of_release]])</f>
        <v>55625</v>
      </c>
      <c r="U1390" s="9">
        <f>Table1[[#This Row],[na_sales]]/(2017-Table1[[#This Row],[year_of_release]])</f>
        <v>27500</v>
      </c>
      <c r="V1390" s="6">
        <f>Table1[[#This Row],[eu_sales]]/(2017-Table1[[#This Row],[year_of_release]])</f>
        <v>21250</v>
      </c>
      <c r="W1390" s="6">
        <f>Table1[[#This Row],[jp_sales]]/(2017-Table1[[#This Row],[year_of_release]])</f>
        <v>0</v>
      </c>
      <c r="X1390" s="6">
        <f>Table1[[#This Row],[other_sales]]/(2017-Table1[[#This Row],[year_of_release]])</f>
        <v>6875</v>
      </c>
      <c r="Y1390" s="4">
        <v>489752572</v>
      </c>
      <c r="Z1390" s="4">
        <v>430035992</v>
      </c>
      <c r="AA1390" s="4">
        <v>127149000</v>
      </c>
      <c r="AB1390" s="1">
        <f>Table1[[#This Row],[na_sales]]/Table1[[#This Row],[NA population]]</f>
        <v>8.9841284182168627E-4</v>
      </c>
      <c r="AC1390" s="1">
        <f>Table1[[#This Row],[eu_sales]]/Table1[[#This Row],[Eu population]]</f>
        <v>7.9063149672365101E-4</v>
      </c>
      <c r="AD1390" s="1">
        <f>Table1[[#This Row],[jp_sales]]/Table1[[#This Row],[Jp population]]</f>
        <v>0</v>
      </c>
    </row>
    <row r="1391" spans="1:30" x14ac:dyDescent="0.25">
      <c r="A1391" t="s">
        <v>555</v>
      </c>
      <c r="B1391" t="s">
        <v>39</v>
      </c>
      <c r="C1391">
        <v>2008</v>
      </c>
      <c r="D1391" t="s">
        <v>23</v>
      </c>
      <c r="E1391" t="s">
        <v>431</v>
      </c>
      <c r="F1391" s="4">
        <v>420000</v>
      </c>
      <c r="G1391" s="4">
        <v>330000</v>
      </c>
      <c r="H1391" s="4">
        <v>0</v>
      </c>
      <c r="I1391" s="4">
        <v>140000</v>
      </c>
      <c r="J1391">
        <v>8.3000000000000007</v>
      </c>
      <c r="K1391">
        <v>43</v>
      </c>
      <c r="L1391">
        <v>7.8</v>
      </c>
      <c r="M1391" s="4">
        <v>30</v>
      </c>
      <c r="N1391" t="s">
        <v>556</v>
      </c>
      <c r="O1391" t="s">
        <v>21</v>
      </c>
      <c r="P1391" s="4">
        <v>890000</v>
      </c>
      <c r="Q1391" s="3">
        <f>AVERAGE(Table1[[#This Row],[critic_score]],Table1[[#This Row],[user_score]])</f>
        <v>8.0500000000000007</v>
      </c>
      <c r="R1391" s="4">
        <f>Table1[[#This Row],[user_count]]+Table1[[#This Row],[critic_count]]</f>
        <v>73</v>
      </c>
      <c r="S1391" s="2">
        <f>100000*Table1[[#This Row],[review_count]]/Table1[[#This Row],[total sales]]</f>
        <v>8.2022471910112351</v>
      </c>
      <c r="T1391" s="2">
        <f>Table1[[#This Row],[total sales]]/(2017-Table1[[#This Row],[year_of_release]])</f>
        <v>98888.888888888891</v>
      </c>
      <c r="U1391" s="9">
        <f>Table1[[#This Row],[na_sales]]/(2017-Table1[[#This Row],[year_of_release]])</f>
        <v>46666.666666666664</v>
      </c>
      <c r="V1391" s="6">
        <f>Table1[[#This Row],[eu_sales]]/(2017-Table1[[#This Row],[year_of_release]])</f>
        <v>36666.666666666664</v>
      </c>
      <c r="W1391" s="6">
        <f>Table1[[#This Row],[jp_sales]]/(2017-Table1[[#This Row],[year_of_release]])</f>
        <v>0</v>
      </c>
      <c r="X1391" s="6">
        <f>Table1[[#This Row],[other_sales]]/(2017-Table1[[#This Row],[year_of_release]])</f>
        <v>15555.555555555555</v>
      </c>
      <c r="Y1391" s="4">
        <v>528816311</v>
      </c>
      <c r="Z1391" s="4">
        <v>440001482</v>
      </c>
      <c r="AA1391" s="4">
        <v>128063000</v>
      </c>
      <c r="AB1391" s="1">
        <f>Table1[[#This Row],[na_sales]]/Table1[[#This Row],[NA population]]</f>
        <v>7.9422663647755749E-4</v>
      </c>
      <c r="AC1391" s="1">
        <f>Table1[[#This Row],[eu_sales]]/Table1[[#This Row],[Eu population]]</f>
        <v>7.4999747387214483E-4</v>
      </c>
      <c r="AD1391" s="1">
        <f>Table1[[#This Row],[jp_sales]]/Table1[[#This Row],[Jp population]]</f>
        <v>0</v>
      </c>
    </row>
    <row r="1392" spans="1:30" x14ac:dyDescent="0.25">
      <c r="A1392" t="s">
        <v>126</v>
      </c>
      <c r="B1392" t="s">
        <v>26</v>
      </c>
      <c r="C1392">
        <v>2008</v>
      </c>
      <c r="D1392" t="s">
        <v>54</v>
      </c>
      <c r="E1392" t="s">
        <v>55</v>
      </c>
      <c r="F1392" s="4">
        <v>560000</v>
      </c>
      <c r="G1392" s="4">
        <v>250000</v>
      </c>
      <c r="H1392" s="4">
        <v>0</v>
      </c>
      <c r="I1392" s="4">
        <v>80000</v>
      </c>
      <c r="J1392">
        <v>7.5</v>
      </c>
      <c r="K1392">
        <v>12</v>
      </c>
      <c r="L1392">
        <v>7.8</v>
      </c>
      <c r="M1392" s="4">
        <v>20</v>
      </c>
      <c r="N1392" t="s">
        <v>1279</v>
      </c>
      <c r="O1392" t="s">
        <v>67</v>
      </c>
      <c r="P1392" s="4">
        <v>890000</v>
      </c>
      <c r="Q1392" s="3">
        <f>AVERAGE(Table1[[#This Row],[critic_score]],Table1[[#This Row],[user_score]])</f>
        <v>7.65</v>
      </c>
      <c r="R1392" s="4">
        <f>Table1[[#This Row],[user_count]]+Table1[[#This Row],[critic_count]]</f>
        <v>32</v>
      </c>
      <c r="S1392" s="2">
        <f>100000*Table1[[#This Row],[review_count]]/Table1[[#This Row],[total sales]]</f>
        <v>3.595505617977528</v>
      </c>
      <c r="T1392" s="2">
        <f>Table1[[#This Row],[total sales]]/(2017-Table1[[#This Row],[year_of_release]])</f>
        <v>98888.888888888891</v>
      </c>
      <c r="U1392" s="9">
        <f>Table1[[#This Row],[na_sales]]/(2017-Table1[[#This Row],[year_of_release]])</f>
        <v>62222.222222222219</v>
      </c>
      <c r="V1392" s="6">
        <f>Table1[[#This Row],[eu_sales]]/(2017-Table1[[#This Row],[year_of_release]])</f>
        <v>27777.777777777777</v>
      </c>
      <c r="W1392" s="6">
        <f>Table1[[#This Row],[jp_sales]]/(2017-Table1[[#This Row],[year_of_release]])</f>
        <v>0</v>
      </c>
      <c r="X1392" s="6">
        <f>Table1[[#This Row],[other_sales]]/(2017-Table1[[#This Row],[year_of_release]])</f>
        <v>8888.8888888888887</v>
      </c>
      <c r="Y1392" s="4">
        <v>528816311</v>
      </c>
      <c r="Z1392" s="4">
        <v>440001482</v>
      </c>
      <c r="AA1392" s="4">
        <v>128063000</v>
      </c>
      <c r="AB1392" s="1">
        <f>Table1[[#This Row],[na_sales]]/Table1[[#This Row],[NA population]]</f>
        <v>1.0589688486367433E-3</v>
      </c>
      <c r="AC1392" s="1">
        <f>Table1[[#This Row],[eu_sales]]/Table1[[#This Row],[Eu population]]</f>
        <v>5.6817990444859461E-4</v>
      </c>
      <c r="AD1392" s="1">
        <f>Table1[[#This Row],[jp_sales]]/Table1[[#This Row],[Jp population]]</f>
        <v>0</v>
      </c>
    </row>
    <row r="1393" spans="1:30" x14ac:dyDescent="0.25">
      <c r="A1393" t="s">
        <v>977</v>
      </c>
      <c r="B1393" t="s">
        <v>39</v>
      </c>
      <c r="C1393">
        <v>2009</v>
      </c>
      <c r="D1393" t="s">
        <v>40</v>
      </c>
      <c r="E1393" t="s">
        <v>55</v>
      </c>
      <c r="F1393" s="4">
        <v>470000</v>
      </c>
      <c r="G1393" s="4">
        <v>290000</v>
      </c>
      <c r="H1393" s="4">
        <v>0</v>
      </c>
      <c r="I1393" s="4">
        <v>130000</v>
      </c>
      <c r="J1393">
        <v>7</v>
      </c>
      <c r="K1393">
        <v>25</v>
      </c>
      <c r="L1393">
        <v>7.1</v>
      </c>
      <c r="M1393" s="4">
        <v>16</v>
      </c>
      <c r="N1393" t="s">
        <v>184</v>
      </c>
      <c r="O1393" t="s">
        <v>84</v>
      </c>
      <c r="P1393" s="4">
        <v>890000</v>
      </c>
      <c r="Q1393" s="3">
        <f>AVERAGE(Table1[[#This Row],[critic_score]],Table1[[#This Row],[user_score]])</f>
        <v>7.05</v>
      </c>
      <c r="R1393" s="4">
        <f>Table1[[#This Row],[user_count]]+Table1[[#This Row],[critic_count]]</f>
        <v>41</v>
      </c>
      <c r="S1393" s="2">
        <f>100000*Table1[[#This Row],[review_count]]/Table1[[#This Row],[total sales]]</f>
        <v>4.606741573033708</v>
      </c>
      <c r="T1393" s="2">
        <f>Table1[[#This Row],[total sales]]/(2017-Table1[[#This Row],[year_of_release]])</f>
        <v>111250</v>
      </c>
      <c r="U1393" s="9">
        <f>Table1[[#This Row],[na_sales]]/(2017-Table1[[#This Row],[year_of_release]])</f>
        <v>58750</v>
      </c>
      <c r="V1393" s="6">
        <f>Table1[[#This Row],[eu_sales]]/(2017-Table1[[#This Row],[year_of_release]])</f>
        <v>36250</v>
      </c>
      <c r="W1393" s="6">
        <f>Table1[[#This Row],[jp_sales]]/(2017-Table1[[#This Row],[year_of_release]])</f>
        <v>0</v>
      </c>
      <c r="X1393" s="6">
        <f>Table1[[#This Row],[other_sales]]/(2017-Table1[[#This Row],[year_of_release]])</f>
        <v>16250</v>
      </c>
      <c r="Y1393" s="4">
        <v>534740514</v>
      </c>
      <c r="Z1393" s="4">
        <v>441041694</v>
      </c>
      <c r="AA1393" s="4">
        <v>128047000</v>
      </c>
      <c r="AB1393" s="1">
        <f>Table1[[#This Row],[na_sales]]/Table1[[#This Row],[NA population]]</f>
        <v>8.7893097249033196E-4</v>
      </c>
      <c r="AC1393" s="1">
        <f>Table1[[#This Row],[eu_sales]]/Table1[[#This Row],[Eu population]]</f>
        <v>6.5753420582499397E-4</v>
      </c>
      <c r="AD1393" s="1">
        <f>Table1[[#This Row],[jp_sales]]/Table1[[#This Row],[Jp population]]</f>
        <v>0</v>
      </c>
    </row>
    <row r="1394" spans="1:30" x14ac:dyDescent="0.25">
      <c r="A1394" t="s">
        <v>1472</v>
      </c>
      <c r="B1394" t="s">
        <v>26</v>
      </c>
      <c r="C1394">
        <v>2008</v>
      </c>
      <c r="D1394" t="s">
        <v>96</v>
      </c>
      <c r="E1394" t="s">
        <v>20</v>
      </c>
      <c r="F1394" s="4">
        <v>830000</v>
      </c>
      <c r="G1394" s="4">
        <v>0</v>
      </c>
      <c r="H1394" s="4">
        <v>0</v>
      </c>
      <c r="I1394" s="4">
        <v>60000</v>
      </c>
      <c r="J1394">
        <v>7</v>
      </c>
      <c r="K1394">
        <v>17</v>
      </c>
      <c r="L1394">
        <v>7.9</v>
      </c>
      <c r="M1394" s="4">
        <v>15</v>
      </c>
      <c r="N1394" t="s">
        <v>1473</v>
      </c>
      <c r="O1394" t="s">
        <v>21</v>
      </c>
      <c r="P1394" s="4">
        <v>890000</v>
      </c>
      <c r="Q1394" s="3">
        <f>AVERAGE(Table1[[#This Row],[critic_score]],Table1[[#This Row],[user_score]])</f>
        <v>7.45</v>
      </c>
      <c r="R1394" s="4">
        <f>Table1[[#This Row],[user_count]]+Table1[[#This Row],[critic_count]]</f>
        <v>32</v>
      </c>
      <c r="S1394" s="2">
        <f>100000*Table1[[#This Row],[review_count]]/Table1[[#This Row],[total sales]]</f>
        <v>3.595505617977528</v>
      </c>
      <c r="T1394" s="2">
        <f>Table1[[#This Row],[total sales]]/(2017-Table1[[#This Row],[year_of_release]])</f>
        <v>98888.888888888891</v>
      </c>
      <c r="U1394" s="9">
        <f>Table1[[#This Row],[na_sales]]/(2017-Table1[[#This Row],[year_of_release]])</f>
        <v>92222.222222222219</v>
      </c>
      <c r="V1394" s="6">
        <f>Table1[[#This Row],[eu_sales]]/(2017-Table1[[#This Row],[year_of_release]])</f>
        <v>0</v>
      </c>
      <c r="W1394" s="6">
        <f>Table1[[#This Row],[jp_sales]]/(2017-Table1[[#This Row],[year_of_release]])</f>
        <v>0</v>
      </c>
      <c r="X1394" s="6">
        <f>Table1[[#This Row],[other_sales]]/(2017-Table1[[#This Row],[year_of_release]])</f>
        <v>6666.666666666667</v>
      </c>
      <c r="Y1394" s="4">
        <v>528816311</v>
      </c>
      <c r="Z1394" s="4">
        <v>440001482</v>
      </c>
      <c r="AA1394" s="4">
        <v>128063000</v>
      </c>
      <c r="AB1394" s="1">
        <f>Table1[[#This Row],[na_sales]]/Table1[[#This Row],[NA population]]</f>
        <v>1.5695431149437447E-3</v>
      </c>
      <c r="AC1394" s="1">
        <f>Table1[[#This Row],[eu_sales]]/Table1[[#This Row],[Eu population]]</f>
        <v>0</v>
      </c>
      <c r="AD1394" s="1">
        <f>Table1[[#This Row],[jp_sales]]/Table1[[#This Row],[Jp population]]</f>
        <v>0</v>
      </c>
    </row>
    <row r="1395" spans="1:30" x14ac:dyDescent="0.25">
      <c r="A1395" t="s">
        <v>1238</v>
      </c>
      <c r="B1395" t="s">
        <v>39</v>
      </c>
      <c r="C1395">
        <v>2012</v>
      </c>
      <c r="D1395" t="s">
        <v>40</v>
      </c>
      <c r="E1395" t="s">
        <v>100</v>
      </c>
      <c r="F1395" s="4">
        <v>820000</v>
      </c>
      <c r="G1395" s="4">
        <v>0</v>
      </c>
      <c r="H1395" s="4">
        <v>0</v>
      </c>
      <c r="I1395" s="4">
        <v>70000</v>
      </c>
      <c r="J1395">
        <v>7.9</v>
      </c>
      <c r="K1395">
        <v>9</v>
      </c>
      <c r="L1395">
        <v>4.0999999999999996</v>
      </c>
      <c r="M1395" s="4">
        <v>34</v>
      </c>
      <c r="N1395" t="s">
        <v>246</v>
      </c>
      <c r="O1395" t="s">
        <v>21</v>
      </c>
      <c r="P1395" s="4">
        <v>890000</v>
      </c>
      <c r="Q1395" s="3">
        <f>AVERAGE(Table1[[#This Row],[critic_score]],Table1[[#This Row],[user_score]])</f>
        <v>6</v>
      </c>
      <c r="R1395" s="4">
        <f>Table1[[#This Row],[user_count]]+Table1[[#This Row],[critic_count]]</f>
        <v>43</v>
      </c>
      <c r="S1395" s="2">
        <f>100000*Table1[[#This Row],[review_count]]/Table1[[#This Row],[total sales]]</f>
        <v>4.8314606741573032</v>
      </c>
      <c r="T1395" s="2">
        <f>Table1[[#This Row],[total sales]]/(2017-Table1[[#This Row],[year_of_release]])</f>
        <v>178000</v>
      </c>
      <c r="U1395" s="9">
        <f>Table1[[#This Row],[na_sales]]/(2017-Table1[[#This Row],[year_of_release]])</f>
        <v>164000</v>
      </c>
      <c r="V1395" s="6">
        <f>Table1[[#This Row],[eu_sales]]/(2017-Table1[[#This Row],[year_of_release]])</f>
        <v>0</v>
      </c>
      <c r="W1395" s="6">
        <f>Table1[[#This Row],[jp_sales]]/(2017-Table1[[#This Row],[year_of_release]])</f>
        <v>0</v>
      </c>
      <c r="X1395" s="6">
        <f>Table1[[#This Row],[other_sales]]/(2017-Table1[[#This Row],[year_of_release]])</f>
        <v>14000</v>
      </c>
      <c r="Y1395" s="4">
        <v>551484507</v>
      </c>
      <c r="Z1395" s="4">
        <v>441417242</v>
      </c>
      <c r="AA1395" s="4">
        <v>127629000</v>
      </c>
      <c r="AB1395" s="1">
        <f>Table1[[#This Row],[na_sales]]/Table1[[#This Row],[NA population]]</f>
        <v>1.4868958050348277E-3</v>
      </c>
      <c r="AC1395" s="1">
        <f>Table1[[#This Row],[eu_sales]]/Table1[[#This Row],[Eu population]]</f>
        <v>0</v>
      </c>
      <c r="AD1395" s="1">
        <f>Table1[[#This Row],[jp_sales]]/Table1[[#This Row],[Jp population]]</f>
        <v>0</v>
      </c>
    </row>
    <row r="1396" spans="1:30" x14ac:dyDescent="0.25">
      <c r="A1396" t="s">
        <v>908</v>
      </c>
      <c r="B1396" t="s">
        <v>39</v>
      </c>
      <c r="C1396">
        <v>2007</v>
      </c>
      <c r="D1396" t="s">
        <v>40</v>
      </c>
      <c r="E1396" t="s">
        <v>100</v>
      </c>
      <c r="F1396" s="4">
        <v>380000</v>
      </c>
      <c r="G1396" s="4">
        <v>360000</v>
      </c>
      <c r="H1396" s="4">
        <v>0</v>
      </c>
      <c r="I1396" s="4">
        <v>150000</v>
      </c>
      <c r="J1396">
        <v>7.1</v>
      </c>
      <c r="K1396">
        <v>30</v>
      </c>
      <c r="L1396">
        <v>7.5</v>
      </c>
      <c r="M1396" s="4">
        <v>49</v>
      </c>
      <c r="N1396" t="s">
        <v>351</v>
      </c>
      <c r="O1396" t="s">
        <v>67</v>
      </c>
      <c r="P1396" s="4">
        <v>890000</v>
      </c>
      <c r="Q1396" s="3">
        <f>AVERAGE(Table1[[#This Row],[critic_score]],Table1[[#This Row],[user_score]])</f>
        <v>7.3</v>
      </c>
      <c r="R1396" s="4">
        <f>Table1[[#This Row],[user_count]]+Table1[[#This Row],[critic_count]]</f>
        <v>79</v>
      </c>
      <c r="S1396" s="2">
        <f>100000*Table1[[#This Row],[review_count]]/Table1[[#This Row],[total sales]]</f>
        <v>8.8764044943820224</v>
      </c>
      <c r="T1396" s="2">
        <f>Table1[[#This Row],[total sales]]/(2017-Table1[[#This Row],[year_of_release]])</f>
        <v>89000</v>
      </c>
      <c r="U1396" s="9">
        <f>Table1[[#This Row],[na_sales]]/(2017-Table1[[#This Row],[year_of_release]])</f>
        <v>38000</v>
      </c>
      <c r="V1396" s="6">
        <f>Table1[[#This Row],[eu_sales]]/(2017-Table1[[#This Row],[year_of_release]])</f>
        <v>36000</v>
      </c>
      <c r="W1396" s="6">
        <f>Table1[[#This Row],[jp_sales]]/(2017-Table1[[#This Row],[year_of_release]])</f>
        <v>0</v>
      </c>
      <c r="X1396" s="6">
        <f>Table1[[#This Row],[other_sales]]/(2017-Table1[[#This Row],[year_of_release]])</f>
        <v>15000</v>
      </c>
      <c r="Y1396" s="4">
        <v>522751172</v>
      </c>
      <c r="Z1396" s="4">
        <v>438594184</v>
      </c>
      <c r="AA1396" s="4">
        <v>128001000</v>
      </c>
      <c r="AB1396" s="1">
        <f>Table1[[#This Row],[na_sales]]/Table1[[#This Row],[NA population]]</f>
        <v>7.2692328655362629E-4</v>
      </c>
      <c r="AC1396" s="1">
        <f>Table1[[#This Row],[eu_sales]]/Table1[[#This Row],[Eu population]]</f>
        <v>8.2080431782469783E-4</v>
      </c>
      <c r="AD1396" s="1">
        <f>Table1[[#This Row],[jp_sales]]/Table1[[#This Row],[Jp population]]</f>
        <v>0</v>
      </c>
    </row>
    <row r="1397" spans="1:30" x14ac:dyDescent="0.25">
      <c r="A1397" t="s">
        <v>60</v>
      </c>
      <c r="B1397" t="s">
        <v>113</v>
      </c>
      <c r="C1397">
        <v>2009</v>
      </c>
      <c r="D1397" t="s">
        <v>54</v>
      </c>
      <c r="E1397" t="s">
        <v>55</v>
      </c>
      <c r="F1397" s="4">
        <v>10000</v>
      </c>
      <c r="G1397" s="4">
        <v>790000</v>
      </c>
      <c r="H1397" s="4">
        <v>0</v>
      </c>
      <c r="I1397" s="4">
        <v>90000</v>
      </c>
      <c r="J1397">
        <v>8.6</v>
      </c>
      <c r="K1397">
        <v>40</v>
      </c>
      <c r="L1397">
        <v>4.2</v>
      </c>
      <c r="M1397" s="4">
        <v>6430</v>
      </c>
      <c r="N1397" t="s">
        <v>61</v>
      </c>
      <c r="O1397" t="s">
        <v>43</v>
      </c>
      <c r="P1397" s="4">
        <v>890000</v>
      </c>
      <c r="Q1397" s="3">
        <f>AVERAGE(Table1[[#This Row],[critic_score]],Table1[[#This Row],[user_score]])</f>
        <v>6.4</v>
      </c>
      <c r="R1397" s="4">
        <f>Table1[[#This Row],[user_count]]+Table1[[#This Row],[critic_count]]</f>
        <v>6470</v>
      </c>
      <c r="S1397" s="2">
        <f>100000*Table1[[#This Row],[review_count]]/Table1[[#This Row],[total sales]]</f>
        <v>726.96629213483141</v>
      </c>
      <c r="T1397" s="2">
        <f>Table1[[#This Row],[total sales]]/(2017-Table1[[#This Row],[year_of_release]])</f>
        <v>111250</v>
      </c>
      <c r="U1397" s="9">
        <f>Table1[[#This Row],[na_sales]]/(2017-Table1[[#This Row],[year_of_release]])</f>
        <v>1250</v>
      </c>
      <c r="V1397" s="6">
        <f>Table1[[#This Row],[eu_sales]]/(2017-Table1[[#This Row],[year_of_release]])</f>
        <v>98750</v>
      </c>
      <c r="W1397" s="6">
        <f>Table1[[#This Row],[jp_sales]]/(2017-Table1[[#This Row],[year_of_release]])</f>
        <v>0</v>
      </c>
      <c r="X1397" s="6">
        <f>Table1[[#This Row],[other_sales]]/(2017-Table1[[#This Row],[year_of_release]])</f>
        <v>11250</v>
      </c>
      <c r="Y1397" s="4">
        <v>534740514</v>
      </c>
      <c r="Z1397" s="4">
        <v>441041694</v>
      </c>
      <c r="AA1397" s="4">
        <v>128047000</v>
      </c>
      <c r="AB1397" s="1">
        <f>Table1[[#This Row],[na_sales]]/Table1[[#This Row],[NA population]]</f>
        <v>1.8700658989155999E-5</v>
      </c>
      <c r="AC1397" s="1">
        <f>Table1[[#This Row],[eu_sales]]/Table1[[#This Row],[Eu population]]</f>
        <v>1.7912138710405008E-3</v>
      </c>
      <c r="AD1397" s="1">
        <f>Table1[[#This Row],[jp_sales]]/Table1[[#This Row],[Jp population]]</f>
        <v>0</v>
      </c>
    </row>
    <row r="1398" spans="1:30" x14ac:dyDescent="0.25">
      <c r="A1398" t="s">
        <v>1468</v>
      </c>
      <c r="B1398" t="s">
        <v>118</v>
      </c>
      <c r="C1398">
        <v>2009</v>
      </c>
      <c r="D1398" t="s">
        <v>54</v>
      </c>
      <c r="E1398" t="s">
        <v>51</v>
      </c>
      <c r="F1398" s="4">
        <v>270000</v>
      </c>
      <c r="G1398" s="4">
        <v>350000</v>
      </c>
      <c r="H1398" s="4">
        <v>50000</v>
      </c>
      <c r="I1398" s="4">
        <v>210000</v>
      </c>
      <c r="J1398">
        <v>8.1</v>
      </c>
      <c r="K1398">
        <v>67</v>
      </c>
      <c r="L1398">
        <v>8.1</v>
      </c>
      <c r="M1398" s="4">
        <v>84</v>
      </c>
      <c r="N1398" t="s">
        <v>1469</v>
      </c>
      <c r="O1398" t="s">
        <v>43</v>
      </c>
      <c r="P1398" s="4">
        <v>880000</v>
      </c>
      <c r="Q1398" s="3">
        <f>AVERAGE(Table1[[#This Row],[critic_score]],Table1[[#This Row],[user_score]])</f>
        <v>8.1</v>
      </c>
      <c r="R1398" s="4">
        <f>Table1[[#This Row],[user_count]]+Table1[[#This Row],[critic_count]]</f>
        <v>151</v>
      </c>
      <c r="S1398" s="2">
        <f>100000*Table1[[#This Row],[review_count]]/Table1[[#This Row],[total sales]]</f>
        <v>17.15909090909091</v>
      </c>
      <c r="T1398" s="2">
        <f>Table1[[#This Row],[total sales]]/(2017-Table1[[#This Row],[year_of_release]])</f>
        <v>110000</v>
      </c>
      <c r="U1398" s="9">
        <f>Table1[[#This Row],[na_sales]]/(2017-Table1[[#This Row],[year_of_release]])</f>
        <v>33750</v>
      </c>
      <c r="V1398" s="6">
        <f>Table1[[#This Row],[eu_sales]]/(2017-Table1[[#This Row],[year_of_release]])</f>
        <v>43750</v>
      </c>
      <c r="W1398" s="6">
        <f>Table1[[#This Row],[jp_sales]]/(2017-Table1[[#This Row],[year_of_release]])</f>
        <v>6250</v>
      </c>
      <c r="X1398" s="6">
        <f>Table1[[#This Row],[other_sales]]/(2017-Table1[[#This Row],[year_of_release]])</f>
        <v>26250</v>
      </c>
      <c r="Y1398" s="4">
        <v>534740514</v>
      </c>
      <c r="Z1398" s="4">
        <v>441041694</v>
      </c>
      <c r="AA1398" s="4">
        <v>128047000</v>
      </c>
      <c r="AB1398" s="1">
        <f>Table1[[#This Row],[na_sales]]/Table1[[#This Row],[NA population]]</f>
        <v>5.0491779270721196E-4</v>
      </c>
      <c r="AC1398" s="1">
        <f>Table1[[#This Row],[eu_sales]]/Table1[[#This Row],[Eu population]]</f>
        <v>7.9357576565085481E-4</v>
      </c>
      <c r="AD1398" s="1">
        <f>Table1[[#This Row],[jp_sales]]/Table1[[#This Row],[Jp population]]</f>
        <v>3.904816200301452E-4</v>
      </c>
    </row>
    <row r="1399" spans="1:30" x14ac:dyDescent="0.25">
      <c r="A1399" t="s">
        <v>1470</v>
      </c>
      <c r="B1399" t="s">
        <v>39</v>
      </c>
      <c r="C1399">
        <v>2011</v>
      </c>
      <c r="D1399" t="s">
        <v>19</v>
      </c>
      <c r="E1399" t="s">
        <v>100</v>
      </c>
      <c r="F1399" s="4">
        <v>520000</v>
      </c>
      <c r="G1399" s="4">
        <v>250000</v>
      </c>
      <c r="H1399" s="4">
        <v>0</v>
      </c>
      <c r="I1399" s="4">
        <v>110000</v>
      </c>
      <c r="J1399">
        <v>8</v>
      </c>
      <c r="K1399">
        <v>41</v>
      </c>
      <c r="L1399">
        <v>7.3</v>
      </c>
      <c r="M1399" s="4">
        <v>17</v>
      </c>
      <c r="N1399" t="s">
        <v>100</v>
      </c>
      <c r="O1399" t="s">
        <v>21</v>
      </c>
      <c r="P1399" s="4">
        <v>880000</v>
      </c>
      <c r="Q1399" s="3">
        <f>AVERAGE(Table1[[#This Row],[critic_score]],Table1[[#This Row],[user_score]])</f>
        <v>7.65</v>
      </c>
      <c r="R1399" s="4">
        <f>Table1[[#This Row],[user_count]]+Table1[[#This Row],[critic_count]]</f>
        <v>58</v>
      </c>
      <c r="S1399" s="2">
        <f>100000*Table1[[#This Row],[review_count]]/Table1[[#This Row],[total sales]]</f>
        <v>6.5909090909090908</v>
      </c>
      <c r="T1399" s="2">
        <f>Table1[[#This Row],[total sales]]/(2017-Table1[[#This Row],[year_of_release]])</f>
        <v>146666.66666666666</v>
      </c>
      <c r="U1399" s="9">
        <f>Table1[[#This Row],[na_sales]]/(2017-Table1[[#This Row],[year_of_release]])</f>
        <v>86666.666666666672</v>
      </c>
      <c r="V1399" s="6">
        <f>Table1[[#This Row],[eu_sales]]/(2017-Table1[[#This Row],[year_of_release]])</f>
        <v>41666.666666666664</v>
      </c>
      <c r="W1399" s="6">
        <f>Table1[[#This Row],[jp_sales]]/(2017-Table1[[#This Row],[year_of_release]])</f>
        <v>0</v>
      </c>
      <c r="X1399" s="6">
        <f>Table1[[#This Row],[other_sales]]/(2017-Table1[[#This Row],[year_of_release]])</f>
        <v>18333.333333333332</v>
      </c>
      <c r="Y1399" s="4">
        <v>545961365</v>
      </c>
      <c r="Z1399" s="4">
        <v>440756453</v>
      </c>
      <c r="AA1399" s="4">
        <v>127833000</v>
      </c>
      <c r="AB1399" s="1">
        <f>Table1[[#This Row],[na_sales]]/Table1[[#This Row],[NA population]]</f>
        <v>9.5244834769581176E-4</v>
      </c>
      <c r="AC1399" s="1">
        <f>Table1[[#This Row],[eu_sales]]/Table1[[#This Row],[Eu population]]</f>
        <v>5.6720667002917364E-4</v>
      </c>
      <c r="AD1399" s="1">
        <f>Table1[[#This Row],[jp_sales]]/Table1[[#This Row],[Jp population]]</f>
        <v>0</v>
      </c>
    </row>
    <row r="1400" spans="1:30" x14ac:dyDescent="0.25">
      <c r="A1400" t="s">
        <v>1471</v>
      </c>
      <c r="B1400" t="s">
        <v>18</v>
      </c>
      <c r="C1400">
        <v>2008</v>
      </c>
      <c r="D1400" t="s">
        <v>19</v>
      </c>
      <c r="E1400" t="s">
        <v>100</v>
      </c>
      <c r="F1400" s="4">
        <v>280000</v>
      </c>
      <c r="G1400" s="4">
        <v>510000</v>
      </c>
      <c r="H1400" s="4">
        <v>0</v>
      </c>
      <c r="I1400" s="4">
        <v>90000</v>
      </c>
      <c r="J1400">
        <v>8</v>
      </c>
      <c r="K1400">
        <v>18</v>
      </c>
      <c r="L1400">
        <v>8.4</v>
      </c>
      <c r="M1400" s="4">
        <v>22</v>
      </c>
      <c r="N1400" t="s">
        <v>141</v>
      </c>
      <c r="O1400" t="s">
        <v>21</v>
      </c>
      <c r="P1400" s="4">
        <v>880000</v>
      </c>
      <c r="Q1400" s="3">
        <f>AVERAGE(Table1[[#This Row],[critic_score]],Table1[[#This Row],[user_score]])</f>
        <v>8.1999999999999993</v>
      </c>
      <c r="R1400" s="4">
        <f>Table1[[#This Row],[user_count]]+Table1[[#This Row],[critic_count]]</f>
        <v>40</v>
      </c>
      <c r="S1400" s="2">
        <f>100000*Table1[[#This Row],[review_count]]/Table1[[#This Row],[total sales]]</f>
        <v>4.5454545454545459</v>
      </c>
      <c r="T1400" s="2">
        <f>Table1[[#This Row],[total sales]]/(2017-Table1[[#This Row],[year_of_release]])</f>
        <v>97777.777777777781</v>
      </c>
      <c r="U1400" s="9">
        <f>Table1[[#This Row],[na_sales]]/(2017-Table1[[#This Row],[year_of_release]])</f>
        <v>31111.111111111109</v>
      </c>
      <c r="V1400" s="6">
        <f>Table1[[#This Row],[eu_sales]]/(2017-Table1[[#This Row],[year_of_release]])</f>
        <v>56666.666666666664</v>
      </c>
      <c r="W1400" s="6">
        <f>Table1[[#This Row],[jp_sales]]/(2017-Table1[[#This Row],[year_of_release]])</f>
        <v>0</v>
      </c>
      <c r="X1400" s="6">
        <f>Table1[[#This Row],[other_sales]]/(2017-Table1[[#This Row],[year_of_release]])</f>
        <v>10000</v>
      </c>
      <c r="Y1400" s="4">
        <v>528816311</v>
      </c>
      <c r="Z1400" s="4">
        <v>440001482</v>
      </c>
      <c r="AA1400" s="4">
        <v>128063000</v>
      </c>
      <c r="AB1400" s="1">
        <f>Table1[[#This Row],[na_sales]]/Table1[[#This Row],[NA population]]</f>
        <v>5.2948442431837166E-4</v>
      </c>
      <c r="AC1400" s="1">
        <f>Table1[[#This Row],[eu_sales]]/Table1[[#This Row],[Eu population]]</f>
        <v>1.1590870050751329E-3</v>
      </c>
      <c r="AD1400" s="1">
        <f>Table1[[#This Row],[jp_sales]]/Table1[[#This Row],[Jp population]]</f>
        <v>0</v>
      </c>
    </row>
    <row r="1401" spans="1:30" x14ac:dyDescent="0.25">
      <c r="A1401" t="s">
        <v>1474</v>
      </c>
      <c r="B1401" t="s">
        <v>18</v>
      </c>
      <c r="C1401">
        <v>2008</v>
      </c>
      <c r="D1401" t="s">
        <v>29</v>
      </c>
      <c r="E1401" t="s">
        <v>403</v>
      </c>
      <c r="F1401" s="4">
        <v>410000</v>
      </c>
      <c r="G1401" s="4">
        <v>370000</v>
      </c>
      <c r="H1401" s="4">
        <v>10000</v>
      </c>
      <c r="I1401" s="4">
        <v>90000</v>
      </c>
      <c r="J1401">
        <v>6.8</v>
      </c>
      <c r="K1401">
        <v>43</v>
      </c>
      <c r="L1401">
        <v>8.1</v>
      </c>
      <c r="M1401" s="4">
        <v>40</v>
      </c>
      <c r="N1401" t="s">
        <v>360</v>
      </c>
      <c r="O1401" t="s">
        <v>21</v>
      </c>
      <c r="P1401" s="4">
        <v>880000</v>
      </c>
      <c r="Q1401" s="3">
        <f>AVERAGE(Table1[[#This Row],[critic_score]],Table1[[#This Row],[user_score]])</f>
        <v>7.4499999999999993</v>
      </c>
      <c r="R1401" s="4">
        <f>Table1[[#This Row],[user_count]]+Table1[[#This Row],[critic_count]]</f>
        <v>83</v>
      </c>
      <c r="S1401" s="2">
        <f>100000*Table1[[#This Row],[review_count]]/Table1[[#This Row],[total sales]]</f>
        <v>9.4318181818181817</v>
      </c>
      <c r="T1401" s="2">
        <f>Table1[[#This Row],[total sales]]/(2017-Table1[[#This Row],[year_of_release]])</f>
        <v>97777.777777777781</v>
      </c>
      <c r="U1401" s="9">
        <f>Table1[[#This Row],[na_sales]]/(2017-Table1[[#This Row],[year_of_release]])</f>
        <v>45555.555555555555</v>
      </c>
      <c r="V1401" s="6">
        <f>Table1[[#This Row],[eu_sales]]/(2017-Table1[[#This Row],[year_of_release]])</f>
        <v>41111.111111111109</v>
      </c>
      <c r="W1401" s="6">
        <f>Table1[[#This Row],[jp_sales]]/(2017-Table1[[#This Row],[year_of_release]])</f>
        <v>1111.1111111111111</v>
      </c>
      <c r="X1401" s="6">
        <f>Table1[[#This Row],[other_sales]]/(2017-Table1[[#This Row],[year_of_release]])</f>
        <v>10000</v>
      </c>
      <c r="Y1401" s="4">
        <v>528816311</v>
      </c>
      <c r="Z1401" s="4">
        <v>440001482</v>
      </c>
      <c r="AA1401" s="4">
        <v>128063000</v>
      </c>
      <c r="AB1401" s="1">
        <f>Table1[[#This Row],[na_sales]]/Table1[[#This Row],[NA population]]</f>
        <v>7.753164784661871E-4</v>
      </c>
      <c r="AC1401" s="1">
        <f>Table1[[#This Row],[eu_sales]]/Table1[[#This Row],[Eu population]]</f>
        <v>8.4090625858392E-4</v>
      </c>
      <c r="AD1401" s="1">
        <f>Table1[[#This Row],[jp_sales]]/Table1[[#This Row],[Jp population]]</f>
        <v>7.8086566767918917E-5</v>
      </c>
    </row>
    <row r="1402" spans="1:30" x14ac:dyDescent="0.25">
      <c r="A1402" t="s">
        <v>1475</v>
      </c>
      <c r="B1402" t="s">
        <v>39</v>
      </c>
      <c r="C1402">
        <v>2011</v>
      </c>
      <c r="D1402" t="s">
        <v>40</v>
      </c>
      <c r="E1402" t="s">
        <v>176</v>
      </c>
      <c r="F1402" s="4">
        <v>270000</v>
      </c>
      <c r="G1402" s="4">
        <v>460000</v>
      </c>
      <c r="H1402" s="4">
        <v>0</v>
      </c>
      <c r="I1402" s="4">
        <v>150000</v>
      </c>
      <c r="J1402">
        <v>7.8</v>
      </c>
      <c r="K1402">
        <v>37</v>
      </c>
      <c r="L1402">
        <v>8.1</v>
      </c>
      <c r="M1402" s="4">
        <v>60</v>
      </c>
      <c r="N1402" t="s">
        <v>991</v>
      </c>
      <c r="O1402" t="s">
        <v>67</v>
      </c>
      <c r="P1402" s="4">
        <v>880000</v>
      </c>
      <c r="Q1402" s="3">
        <f>AVERAGE(Table1[[#This Row],[critic_score]],Table1[[#This Row],[user_score]])</f>
        <v>7.9499999999999993</v>
      </c>
      <c r="R1402" s="4">
        <f>Table1[[#This Row],[user_count]]+Table1[[#This Row],[critic_count]]</f>
        <v>97</v>
      </c>
      <c r="S1402" s="2">
        <f>100000*Table1[[#This Row],[review_count]]/Table1[[#This Row],[total sales]]</f>
        <v>11.022727272727273</v>
      </c>
      <c r="T1402" s="2">
        <f>Table1[[#This Row],[total sales]]/(2017-Table1[[#This Row],[year_of_release]])</f>
        <v>146666.66666666666</v>
      </c>
      <c r="U1402" s="9">
        <f>Table1[[#This Row],[na_sales]]/(2017-Table1[[#This Row],[year_of_release]])</f>
        <v>45000</v>
      </c>
      <c r="V1402" s="6">
        <f>Table1[[#This Row],[eu_sales]]/(2017-Table1[[#This Row],[year_of_release]])</f>
        <v>76666.666666666672</v>
      </c>
      <c r="W1402" s="6">
        <f>Table1[[#This Row],[jp_sales]]/(2017-Table1[[#This Row],[year_of_release]])</f>
        <v>0</v>
      </c>
      <c r="X1402" s="6">
        <f>Table1[[#This Row],[other_sales]]/(2017-Table1[[#This Row],[year_of_release]])</f>
        <v>25000</v>
      </c>
      <c r="Y1402" s="4">
        <v>545961365</v>
      </c>
      <c r="Z1402" s="4">
        <v>440756453</v>
      </c>
      <c r="AA1402" s="4">
        <v>127833000</v>
      </c>
      <c r="AB1402" s="1">
        <f>Table1[[#This Row],[na_sales]]/Table1[[#This Row],[NA population]]</f>
        <v>4.9454048822667146E-4</v>
      </c>
      <c r="AC1402" s="1">
        <f>Table1[[#This Row],[eu_sales]]/Table1[[#This Row],[Eu population]]</f>
        <v>1.0436602728536796E-3</v>
      </c>
      <c r="AD1402" s="1">
        <f>Table1[[#This Row],[jp_sales]]/Table1[[#This Row],[Jp population]]</f>
        <v>0</v>
      </c>
    </row>
    <row r="1403" spans="1:30" x14ac:dyDescent="0.25">
      <c r="A1403" t="s">
        <v>1021</v>
      </c>
      <c r="B1403" t="s">
        <v>34</v>
      </c>
      <c r="C1403">
        <v>2010</v>
      </c>
      <c r="D1403" t="s">
        <v>23</v>
      </c>
      <c r="E1403" t="s">
        <v>981</v>
      </c>
      <c r="F1403" s="4">
        <v>180000</v>
      </c>
      <c r="G1403" s="4">
        <v>590000</v>
      </c>
      <c r="H1403" s="4">
        <v>10000</v>
      </c>
      <c r="I1403" s="4">
        <v>100000</v>
      </c>
      <c r="J1403">
        <v>8.4</v>
      </c>
      <c r="K1403">
        <v>43</v>
      </c>
      <c r="L1403">
        <v>7.5</v>
      </c>
      <c r="M1403" s="4">
        <v>65</v>
      </c>
      <c r="N1403" t="s">
        <v>1022</v>
      </c>
      <c r="O1403" t="s">
        <v>21</v>
      </c>
      <c r="P1403" s="4">
        <v>880000</v>
      </c>
      <c r="Q1403" s="3">
        <f>AVERAGE(Table1[[#This Row],[critic_score]],Table1[[#This Row],[user_score]])</f>
        <v>7.95</v>
      </c>
      <c r="R1403" s="4">
        <f>Table1[[#This Row],[user_count]]+Table1[[#This Row],[critic_count]]</f>
        <v>108</v>
      </c>
      <c r="S1403" s="2">
        <f>100000*Table1[[#This Row],[review_count]]/Table1[[#This Row],[total sales]]</f>
        <v>12.272727272727273</v>
      </c>
      <c r="T1403" s="2">
        <f>Table1[[#This Row],[total sales]]/(2017-Table1[[#This Row],[year_of_release]])</f>
        <v>125714.28571428571</v>
      </c>
      <c r="U1403" s="9">
        <f>Table1[[#This Row],[na_sales]]/(2017-Table1[[#This Row],[year_of_release]])</f>
        <v>25714.285714285714</v>
      </c>
      <c r="V1403" s="6">
        <f>Table1[[#This Row],[eu_sales]]/(2017-Table1[[#This Row],[year_of_release]])</f>
        <v>84285.71428571429</v>
      </c>
      <c r="W1403" s="6">
        <f>Table1[[#This Row],[jp_sales]]/(2017-Table1[[#This Row],[year_of_release]])</f>
        <v>1428.5714285714287</v>
      </c>
      <c r="X1403" s="6">
        <f>Table1[[#This Row],[other_sales]]/(2017-Table1[[#This Row],[year_of_release]])</f>
        <v>14285.714285714286</v>
      </c>
      <c r="Y1403" s="4">
        <v>540520772</v>
      </c>
      <c r="Z1403" s="4">
        <v>441654761</v>
      </c>
      <c r="AA1403" s="4">
        <v>128070000</v>
      </c>
      <c r="AB1403" s="1">
        <f>Table1[[#This Row],[na_sales]]/Table1[[#This Row],[NA population]]</f>
        <v>3.3301217885480265E-4</v>
      </c>
      <c r="AC1403" s="1">
        <f>Table1[[#This Row],[eu_sales]]/Table1[[#This Row],[Eu population]]</f>
        <v>1.3358850670241048E-3</v>
      </c>
      <c r="AD1403" s="1">
        <f>Table1[[#This Row],[jp_sales]]/Table1[[#This Row],[Jp population]]</f>
        <v>7.808229874287499E-5</v>
      </c>
    </row>
    <row r="1404" spans="1:30" x14ac:dyDescent="0.25">
      <c r="A1404" t="s">
        <v>1476</v>
      </c>
      <c r="B1404" t="s">
        <v>39</v>
      </c>
      <c r="C1404">
        <v>2009</v>
      </c>
      <c r="D1404" t="s">
        <v>54</v>
      </c>
      <c r="E1404" t="s">
        <v>83</v>
      </c>
      <c r="F1404" s="4">
        <v>350000</v>
      </c>
      <c r="G1404" s="4">
        <v>370000</v>
      </c>
      <c r="H1404" s="4">
        <v>10000</v>
      </c>
      <c r="I1404" s="4">
        <v>150000</v>
      </c>
      <c r="J1404">
        <v>7.8</v>
      </c>
      <c r="K1404">
        <v>47</v>
      </c>
      <c r="L1404">
        <v>7.8</v>
      </c>
      <c r="M1404" s="4">
        <v>91</v>
      </c>
      <c r="N1404" t="s">
        <v>573</v>
      </c>
      <c r="O1404" t="s">
        <v>43</v>
      </c>
      <c r="P1404" s="4">
        <v>880000</v>
      </c>
      <c r="Q1404" s="3">
        <f>AVERAGE(Table1[[#This Row],[critic_score]],Table1[[#This Row],[user_score]])</f>
        <v>7.8</v>
      </c>
      <c r="R1404" s="4">
        <f>Table1[[#This Row],[user_count]]+Table1[[#This Row],[critic_count]]</f>
        <v>138</v>
      </c>
      <c r="S1404" s="2">
        <f>100000*Table1[[#This Row],[review_count]]/Table1[[#This Row],[total sales]]</f>
        <v>15.681818181818182</v>
      </c>
      <c r="T1404" s="2">
        <f>Table1[[#This Row],[total sales]]/(2017-Table1[[#This Row],[year_of_release]])</f>
        <v>110000</v>
      </c>
      <c r="U1404" s="9">
        <f>Table1[[#This Row],[na_sales]]/(2017-Table1[[#This Row],[year_of_release]])</f>
        <v>43750</v>
      </c>
      <c r="V1404" s="6">
        <f>Table1[[#This Row],[eu_sales]]/(2017-Table1[[#This Row],[year_of_release]])</f>
        <v>46250</v>
      </c>
      <c r="W1404" s="6">
        <f>Table1[[#This Row],[jp_sales]]/(2017-Table1[[#This Row],[year_of_release]])</f>
        <v>1250</v>
      </c>
      <c r="X1404" s="6">
        <f>Table1[[#This Row],[other_sales]]/(2017-Table1[[#This Row],[year_of_release]])</f>
        <v>18750</v>
      </c>
      <c r="Y1404" s="4">
        <v>534740514</v>
      </c>
      <c r="Z1404" s="4">
        <v>441041694</v>
      </c>
      <c r="AA1404" s="4">
        <v>128047000</v>
      </c>
      <c r="AB1404" s="1">
        <f>Table1[[#This Row],[na_sales]]/Table1[[#This Row],[NA population]]</f>
        <v>6.5452306462045998E-4</v>
      </c>
      <c r="AC1404" s="1">
        <f>Table1[[#This Row],[eu_sales]]/Table1[[#This Row],[Eu population]]</f>
        <v>8.3892295225947502E-4</v>
      </c>
      <c r="AD1404" s="1">
        <f>Table1[[#This Row],[jp_sales]]/Table1[[#This Row],[Jp population]]</f>
        <v>7.809632400602903E-5</v>
      </c>
    </row>
    <row r="1405" spans="1:30" x14ac:dyDescent="0.25">
      <c r="A1405" t="s">
        <v>1477</v>
      </c>
      <c r="B1405" t="s">
        <v>45</v>
      </c>
      <c r="C1405">
        <v>2005</v>
      </c>
      <c r="D1405" t="s">
        <v>40</v>
      </c>
      <c r="E1405" t="s">
        <v>41</v>
      </c>
      <c r="F1405" s="4">
        <v>430000</v>
      </c>
      <c r="G1405" s="4">
        <v>340000</v>
      </c>
      <c r="H1405" s="4">
        <v>0</v>
      </c>
      <c r="I1405" s="4">
        <v>110000</v>
      </c>
      <c r="J1405">
        <v>8.4</v>
      </c>
      <c r="K1405">
        <v>23</v>
      </c>
      <c r="L1405">
        <v>8.3000000000000007</v>
      </c>
      <c r="M1405" s="4">
        <v>13</v>
      </c>
      <c r="N1405" t="s">
        <v>306</v>
      </c>
      <c r="O1405" t="s">
        <v>21</v>
      </c>
      <c r="P1405" s="4">
        <v>880000</v>
      </c>
      <c r="Q1405" s="3">
        <f>AVERAGE(Table1[[#This Row],[critic_score]],Table1[[#This Row],[user_score]])</f>
        <v>8.3500000000000014</v>
      </c>
      <c r="R1405" s="4">
        <f>Table1[[#This Row],[user_count]]+Table1[[#This Row],[critic_count]]</f>
        <v>36</v>
      </c>
      <c r="S1405" s="2">
        <f>100000*Table1[[#This Row],[review_count]]/Table1[[#This Row],[total sales]]</f>
        <v>4.0909090909090908</v>
      </c>
      <c r="T1405" s="2">
        <f>Table1[[#This Row],[total sales]]/(2017-Table1[[#This Row],[year_of_release]])</f>
        <v>73333.333333333328</v>
      </c>
      <c r="U1405" s="9">
        <f>Table1[[#This Row],[na_sales]]/(2017-Table1[[#This Row],[year_of_release]])</f>
        <v>35833.333333333336</v>
      </c>
      <c r="V1405" s="6">
        <f>Table1[[#This Row],[eu_sales]]/(2017-Table1[[#This Row],[year_of_release]])</f>
        <v>28333.333333333332</v>
      </c>
      <c r="W1405" s="6">
        <f>Table1[[#This Row],[jp_sales]]/(2017-Table1[[#This Row],[year_of_release]])</f>
        <v>0</v>
      </c>
      <c r="X1405" s="6">
        <f>Table1[[#This Row],[other_sales]]/(2017-Table1[[#This Row],[year_of_release]])</f>
        <v>9166.6666666666661</v>
      </c>
      <c r="Y1405" s="4">
        <v>511054143</v>
      </c>
      <c r="Z1405" s="4">
        <v>435713800</v>
      </c>
      <c r="AA1405" s="4">
        <v>127773000</v>
      </c>
      <c r="AB1405" s="1">
        <f>Table1[[#This Row],[na_sales]]/Table1[[#This Row],[NA population]]</f>
        <v>8.4139812951286455E-4</v>
      </c>
      <c r="AC1405" s="1">
        <f>Table1[[#This Row],[eu_sales]]/Table1[[#This Row],[Eu population]]</f>
        <v>7.8032873872711859E-4</v>
      </c>
      <c r="AD1405" s="1">
        <f>Table1[[#This Row],[jp_sales]]/Table1[[#This Row],[Jp population]]</f>
        <v>0</v>
      </c>
    </row>
    <row r="1406" spans="1:30" x14ac:dyDescent="0.25">
      <c r="A1406" t="s">
        <v>1479</v>
      </c>
      <c r="B1406" t="s">
        <v>18</v>
      </c>
      <c r="C1406">
        <v>2006</v>
      </c>
      <c r="D1406" t="s">
        <v>23</v>
      </c>
      <c r="E1406" t="s">
        <v>83</v>
      </c>
      <c r="F1406" s="4">
        <v>800000</v>
      </c>
      <c r="G1406" s="4">
        <v>0</v>
      </c>
      <c r="H1406" s="4">
        <v>10000</v>
      </c>
      <c r="I1406" s="4">
        <v>70000</v>
      </c>
      <c r="J1406">
        <v>5.0999999999999996</v>
      </c>
      <c r="K1406">
        <v>11</v>
      </c>
      <c r="L1406">
        <v>7.8</v>
      </c>
      <c r="M1406" s="4">
        <v>17</v>
      </c>
      <c r="N1406" t="s">
        <v>83</v>
      </c>
      <c r="O1406" t="s">
        <v>21</v>
      </c>
      <c r="P1406" s="4">
        <v>880000</v>
      </c>
      <c r="Q1406" s="3">
        <f>AVERAGE(Table1[[#This Row],[critic_score]],Table1[[#This Row],[user_score]])</f>
        <v>6.4499999999999993</v>
      </c>
      <c r="R1406" s="4">
        <f>Table1[[#This Row],[user_count]]+Table1[[#This Row],[critic_count]]</f>
        <v>28</v>
      </c>
      <c r="S1406" s="2">
        <f>100000*Table1[[#This Row],[review_count]]/Table1[[#This Row],[total sales]]</f>
        <v>3.1818181818181817</v>
      </c>
      <c r="T1406" s="2">
        <f>Table1[[#This Row],[total sales]]/(2017-Table1[[#This Row],[year_of_release]])</f>
        <v>80000</v>
      </c>
      <c r="U1406" s="9">
        <f>Table1[[#This Row],[na_sales]]/(2017-Table1[[#This Row],[year_of_release]])</f>
        <v>72727.272727272721</v>
      </c>
      <c r="V1406" s="6">
        <f>Table1[[#This Row],[eu_sales]]/(2017-Table1[[#This Row],[year_of_release]])</f>
        <v>0</v>
      </c>
      <c r="W1406" s="6">
        <f>Table1[[#This Row],[jp_sales]]/(2017-Table1[[#This Row],[year_of_release]])</f>
        <v>909.09090909090912</v>
      </c>
      <c r="X1406" s="6">
        <f>Table1[[#This Row],[other_sales]]/(2017-Table1[[#This Row],[year_of_release]])</f>
        <v>6363.636363636364</v>
      </c>
      <c r="Y1406" s="4">
        <v>516818555</v>
      </c>
      <c r="Z1406" s="4">
        <v>437126892</v>
      </c>
      <c r="AA1406" s="4">
        <v>127854000</v>
      </c>
      <c r="AB1406" s="1">
        <f>Table1[[#This Row],[na_sales]]/Table1[[#This Row],[NA population]]</f>
        <v>1.5479320397078235E-3</v>
      </c>
      <c r="AC1406" s="1">
        <f>Table1[[#This Row],[eu_sales]]/Table1[[#This Row],[Eu population]]</f>
        <v>0</v>
      </c>
      <c r="AD1406" s="1">
        <f>Table1[[#This Row],[jp_sales]]/Table1[[#This Row],[Jp population]]</f>
        <v>7.821421308680213E-5</v>
      </c>
    </row>
    <row r="1407" spans="1:30" x14ac:dyDescent="0.25">
      <c r="A1407" t="s">
        <v>600</v>
      </c>
      <c r="B1407" t="s">
        <v>200</v>
      </c>
      <c r="C1407">
        <v>2016</v>
      </c>
      <c r="D1407" t="s">
        <v>40</v>
      </c>
      <c r="E1407" t="s">
        <v>83</v>
      </c>
      <c r="F1407" s="4">
        <v>470000</v>
      </c>
      <c r="G1407" s="4">
        <v>330000</v>
      </c>
      <c r="H1407" s="4">
        <v>0</v>
      </c>
      <c r="I1407" s="4">
        <v>80000</v>
      </c>
      <c r="J1407">
        <v>7.7</v>
      </c>
      <c r="K1407">
        <v>27</v>
      </c>
      <c r="L1407">
        <v>6.4</v>
      </c>
      <c r="M1407" s="4">
        <v>194</v>
      </c>
      <c r="N1407" t="s">
        <v>189</v>
      </c>
      <c r="O1407" t="s">
        <v>43</v>
      </c>
      <c r="P1407" s="4">
        <v>880000</v>
      </c>
      <c r="Q1407" s="3">
        <f>AVERAGE(Table1[[#This Row],[critic_score]],Table1[[#This Row],[user_score]])</f>
        <v>7.0500000000000007</v>
      </c>
      <c r="R1407" s="4">
        <f>Table1[[#This Row],[user_count]]+Table1[[#This Row],[critic_count]]</f>
        <v>221</v>
      </c>
      <c r="S1407" s="2">
        <f>100000*Table1[[#This Row],[review_count]]/Table1[[#This Row],[total sales]]</f>
        <v>25.113636363636363</v>
      </c>
      <c r="T1407" s="2">
        <f>Table1[[#This Row],[total sales]]/(2017-Table1[[#This Row],[year_of_release]])</f>
        <v>880000</v>
      </c>
      <c r="U1407" s="9">
        <f>Table1[[#This Row],[na_sales]]/(2017-Table1[[#This Row],[year_of_release]])</f>
        <v>470000</v>
      </c>
      <c r="V1407" s="6">
        <f>Table1[[#This Row],[eu_sales]]/(2017-Table1[[#This Row],[year_of_release]])</f>
        <v>330000</v>
      </c>
      <c r="W1407" s="6">
        <f>Table1[[#This Row],[jp_sales]]/(2017-Table1[[#This Row],[year_of_release]])</f>
        <v>0</v>
      </c>
      <c r="X1407" s="6">
        <f>Table1[[#This Row],[other_sales]]/(2017-Table1[[#This Row],[year_of_release]])</f>
        <v>80000</v>
      </c>
      <c r="Y1407" s="4">
        <v>573178249</v>
      </c>
      <c r="Z1407" s="4">
        <v>445623395</v>
      </c>
      <c r="AA1407" s="4">
        <v>126994511</v>
      </c>
      <c r="AB1407" s="1">
        <f>Table1[[#This Row],[na_sales]]/Table1[[#This Row],[NA population]]</f>
        <v>8.1998924561423828E-4</v>
      </c>
      <c r="AC1407" s="1">
        <f>Table1[[#This Row],[eu_sales]]/Table1[[#This Row],[Eu population]]</f>
        <v>7.4053562650138686E-4</v>
      </c>
      <c r="AD1407" s="1">
        <f>Table1[[#This Row],[jp_sales]]/Table1[[#This Row],[Jp population]]</f>
        <v>0</v>
      </c>
    </row>
    <row r="1408" spans="1:30" x14ac:dyDescent="0.25">
      <c r="A1408" t="s">
        <v>1481</v>
      </c>
      <c r="B1408" t="s">
        <v>26</v>
      </c>
      <c r="C1408">
        <v>2008</v>
      </c>
      <c r="D1408" t="s">
        <v>96</v>
      </c>
      <c r="E1408" t="s">
        <v>403</v>
      </c>
      <c r="F1408" s="4">
        <v>500000</v>
      </c>
      <c r="G1408" s="4">
        <v>290000</v>
      </c>
      <c r="H1408" s="4">
        <v>10000</v>
      </c>
      <c r="I1408" s="4">
        <v>80000</v>
      </c>
      <c r="J1408">
        <v>7.4</v>
      </c>
      <c r="K1408">
        <v>55</v>
      </c>
      <c r="L1408">
        <v>7.3</v>
      </c>
      <c r="M1408" s="4">
        <v>81</v>
      </c>
      <c r="N1408" t="s">
        <v>412</v>
      </c>
      <c r="O1408" t="s">
        <v>21</v>
      </c>
      <c r="P1408" s="4">
        <v>880000</v>
      </c>
      <c r="Q1408" s="3">
        <f>AVERAGE(Table1[[#This Row],[critic_score]],Table1[[#This Row],[user_score]])</f>
        <v>7.35</v>
      </c>
      <c r="R1408" s="4">
        <f>Table1[[#This Row],[user_count]]+Table1[[#This Row],[critic_count]]</f>
        <v>136</v>
      </c>
      <c r="S1408" s="2">
        <f>100000*Table1[[#This Row],[review_count]]/Table1[[#This Row],[total sales]]</f>
        <v>15.454545454545455</v>
      </c>
      <c r="T1408" s="2">
        <f>Table1[[#This Row],[total sales]]/(2017-Table1[[#This Row],[year_of_release]])</f>
        <v>97777.777777777781</v>
      </c>
      <c r="U1408" s="9">
        <f>Table1[[#This Row],[na_sales]]/(2017-Table1[[#This Row],[year_of_release]])</f>
        <v>55555.555555555555</v>
      </c>
      <c r="V1408" s="6">
        <f>Table1[[#This Row],[eu_sales]]/(2017-Table1[[#This Row],[year_of_release]])</f>
        <v>32222.222222222223</v>
      </c>
      <c r="W1408" s="6">
        <f>Table1[[#This Row],[jp_sales]]/(2017-Table1[[#This Row],[year_of_release]])</f>
        <v>1111.1111111111111</v>
      </c>
      <c r="X1408" s="6">
        <f>Table1[[#This Row],[other_sales]]/(2017-Table1[[#This Row],[year_of_release]])</f>
        <v>8888.8888888888887</v>
      </c>
      <c r="Y1408" s="4">
        <v>528816311</v>
      </c>
      <c r="Z1408" s="4">
        <v>440001482</v>
      </c>
      <c r="AA1408" s="4">
        <v>128063000</v>
      </c>
      <c r="AB1408" s="1">
        <f>Table1[[#This Row],[na_sales]]/Table1[[#This Row],[NA population]]</f>
        <v>9.4550790056852085E-4</v>
      </c>
      <c r="AC1408" s="1">
        <f>Table1[[#This Row],[eu_sales]]/Table1[[#This Row],[Eu population]]</f>
        <v>6.5908868916036967E-4</v>
      </c>
      <c r="AD1408" s="1">
        <f>Table1[[#This Row],[jp_sales]]/Table1[[#This Row],[Jp population]]</f>
        <v>7.8086566767918917E-5</v>
      </c>
    </row>
    <row r="1409" spans="1:30" x14ac:dyDescent="0.25">
      <c r="A1409" t="s">
        <v>1482</v>
      </c>
      <c r="B1409" t="s">
        <v>71</v>
      </c>
      <c r="C1409">
        <v>2015</v>
      </c>
      <c r="D1409" t="s">
        <v>54</v>
      </c>
      <c r="E1409" t="s">
        <v>41</v>
      </c>
      <c r="F1409" s="4">
        <v>380000</v>
      </c>
      <c r="G1409" s="4">
        <v>330000</v>
      </c>
      <c r="H1409" s="4">
        <v>30000</v>
      </c>
      <c r="I1409" s="4">
        <v>140000</v>
      </c>
      <c r="J1409">
        <v>8.1999999999999993</v>
      </c>
      <c r="K1409">
        <v>49</v>
      </c>
      <c r="L1409">
        <v>7.8</v>
      </c>
      <c r="M1409" s="4">
        <v>345</v>
      </c>
      <c r="N1409" t="s">
        <v>360</v>
      </c>
      <c r="O1409" t="s">
        <v>43</v>
      </c>
      <c r="P1409" s="4">
        <v>880000</v>
      </c>
      <c r="Q1409" s="3">
        <f>AVERAGE(Table1[[#This Row],[critic_score]],Table1[[#This Row],[user_score]])</f>
        <v>8</v>
      </c>
      <c r="R1409" s="4">
        <f>Table1[[#This Row],[user_count]]+Table1[[#This Row],[critic_count]]</f>
        <v>394</v>
      </c>
      <c r="S1409" s="2">
        <f>100000*Table1[[#This Row],[review_count]]/Table1[[#This Row],[total sales]]</f>
        <v>44.772727272727273</v>
      </c>
      <c r="T1409" s="2">
        <f>Table1[[#This Row],[total sales]]/(2017-Table1[[#This Row],[year_of_release]])</f>
        <v>440000</v>
      </c>
      <c r="U1409" s="9">
        <f>Table1[[#This Row],[na_sales]]/(2017-Table1[[#This Row],[year_of_release]])</f>
        <v>190000</v>
      </c>
      <c r="V1409" s="6">
        <f>Table1[[#This Row],[eu_sales]]/(2017-Table1[[#This Row],[year_of_release]])</f>
        <v>165000</v>
      </c>
      <c r="W1409" s="6">
        <f>Table1[[#This Row],[jp_sales]]/(2017-Table1[[#This Row],[year_of_release]])</f>
        <v>15000</v>
      </c>
      <c r="X1409" s="6">
        <f>Table1[[#This Row],[other_sales]]/(2017-Table1[[#This Row],[year_of_release]])</f>
        <v>70000</v>
      </c>
      <c r="Y1409" s="4">
        <v>567732286</v>
      </c>
      <c r="Z1409" s="4">
        <v>444588718</v>
      </c>
      <c r="AA1409" s="4">
        <v>127141000</v>
      </c>
      <c r="AB1409" s="1">
        <f>Table1[[#This Row],[na_sales]]/Table1[[#This Row],[NA population]]</f>
        <v>6.6932955791068041E-4</v>
      </c>
      <c r="AC1409" s="1">
        <f>Table1[[#This Row],[eu_sales]]/Table1[[#This Row],[Eu population]]</f>
        <v>7.4225905120696293E-4</v>
      </c>
      <c r="AD1409" s="1">
        <f>Table1[[#This Row],[jp_sales]]/Table1[[#This Row],[Jp population]]</f>
        <v>2.3595850276464711E-4</v>
      </c>
    </row>
    <row r="1410" spans="1:30" x14ac:dyDescent="0.25">
      <c r="A1410" t="s">
        <v>1485</v>
      </c>
      <c r="B1410" t="s">
        <v>18</v>
      </c>
      <c r="C1410">
        <v>2009</v>
      </c>
      <c r="D1410" t="s">
        <v>23</v>
      </c>
      <c r="E1410" t="s">
        <v>981</v>
      </c>
      <c r="F1410" s="4">
        <v>150000</v>
      </c>
      <c r="G1410" s="4">
        <v>620000</v>
      </c>
      <c r="H1410" s="4">
        <v>0</v>
      </c>
      <c r="I1410" s="4">
        <v>110000</v>
      </c>
      <c r="J1410">
        <v>6.9</v>
      </c>
      <c r="K1410">
        <v>29</v>
      </c>
      <c r="L1410">
        <v>7.2</v>
      </c>
      <c r="M1410" s="4">
        <v>30</v>
      </c>
      <c r="N1410" t="s">
        <v>458</v>
      </c>
      <c r="O1410" t="s">
        <v>21</v>
      </c>
      <c r="P1410" s="4">
        <v>880000</v>
      </c>
      <c r="Q1410" s="3">
        <f>AVERAGE(Table1[[#This Row],[critic_score]],Table1[[#This Row],[user_score]])</f>
        <v>7.0500000000000007</v>
      </c>
      <c r="R1410" s="4">
        <f>Table1[[#This Row],[user_count]]+Table1[[#This Row],[critic_count]]</f>
        <v>59</v>
      </c>
      <c r="S1410" s="2">
        <f>100000*Table1[[#This Row],[review_count]]/Table1[[#This Row],[total sales]]</f>
        <v>6.7045454545454541</v>
      </c>
      <c r="T1410" s="2">
        <f>Table1[[#This Row],[total sales]]/(2017-Table1[[#This Row],[year_of_release]])</f>
        <v>110000</v>
      </c>
      <c r="U1410" s="9">
        <f>Table1[[#This Row],[na_sales]]/(2017-Table1[[#This Row],[year_of_release]])</f>
        <v>18750</v>
      </c>
      <c r="V1410" s="6">
        <f>Table1[[#This Row],[eu_sales]]/(2017-Table1[[#This Row],[year_of_release]])</f>
        <v>77500</v>
      </c>
      <c r="W1410" s="6">
        <f>Table1[[#This Row],[jp_sales]]/(2017-Table1[[#This Row],[year_of_release]])</f>
        <v>0</v>
      </c>
      <c r="X1410" s="6">
        <f>Table1[[#This Row],[other_sales]]/(2017-Table1[[#This Row],[year_of_release]])</f>
        <v>13750</v>
      </c>
      <c r="Y1410" s="4">
        <v>534740514</v>
      </c>
      <c r="Z1410" s="4">
        <v>441041694</v>
      </c>
      <c r="AA1410" s="4">
        <v>128047000</v>
      </c>
      <c r="AB1410" s="1">
        <f>Table1[[#This Row],[na_sales]]/Table1[[#This Row],[NA population]]</f>
        <v>2.8050988483734003E-4</v>
      </c>
      <c r="AC1410" s="1">
        <f>Table1[[#This Row],[eu_sales]]/Table1[[#This Row],[Eu population]]</f>
        <v>1.4057627848672284E-3</v>
      </c>
      <c r="AD1410" s="1">
        <f>Table1[[#This Row],[jp_sales]]/Table1[[#This Row],[Jp population]]</f>
        <v>0</v>
      </c>
    </row>
    <row r="1411" spans="1:30" x14ac:dyDescent="0.25">
      <c r="A1411" t="s">
        <v>1486</v>
      </c>
      <c r="B1411" t="s">
        <v>103</v>
      </c>
      <c r="C1411">
        <v>2003</v>
      </c>
      <c r="D1411" t="s">
        <v>54</v>
      </c>
      <c r="E1411" t="s">
        <v>83</v>
      </c>
      <c r="F1411" s="4">
        <v>610000</v>
      </c>
      <c r="G1411" s="4">
        <v>240000</v>
      </c>
      <c r="H1411" s="4">
        <v>0</v>
      </c>
      <c r="I1411" s="4">
        <v>30000</v>
      </c>
      <c r="J1411">
        <v>8.1</v>
      </c>
      <c r="K1411">
        <v>33</v>
      </c>
      <c r="L1411">
        <v>8.8000000000000007</v>
      </c>
      <c r="M1411" s="4">
        <v>17</v>
      </c>
      <c r="N1411" t="s">
        <v>773</v>
      </c>
      <c r="O1411" t="s">
        <v>43</v>
      </c>
      <c r="P1411" s="4">
        <v>880000</v>
      </c>
      <c r="Q1411" s="3">
        <f>AVERAGE(Table1[[#This Row],[critic_score]],Table1[[#This Row],[user_score]])</f>
        <v>8.4499999999999993</v>
      </c>
      <c r="R1411" s="4">
        <f>Table1[[#This Row],[user_count]]+Table1[[#This Row],[critic_count]]</f>
        <v>50</v>
      </c>
      <c r="S1411" s="2">
        <f>100000*Table1[[#This Row],[review_count]]/Table1[[#This Row],[total sales]]</f>
        <v>5.6818181818181817</v>
      </c>
      <c r="T1411" s="2">
        <f>Table1[[#This Row],[total sales]]/(2017-Table1[[#This Row],[year_of_release]])</f>
        <v>62857.142857142855</v>
      </c>
      <c r="U1411" s="9">
        <f>Table1[[#This Row],[na_sales]]/(2017-Table1[[#This Row],[year_of_release]])</f>
        <v>43571.428571428572</v>
      </c>
      <c r="V1411" s="6">
        <f>Table1[[#This Row],[eu_sales]]/(2017-Table1[[#This Row],[year_of_release]])</f>
        <v>17142.857142857141</v>
      </c>
      <c r="W1411" s="6">
        <f>Table1[[#This Row],[jp_sales]]/(2017-Table1[[#This Row],[year_of_release]])</f>
        <v>0</v>
      </c>
      <c r="X1411" s="6">
        <f>Table1[[#This Row],[other_sales]]/(2017-Table1[[#This Row],[year_of_release]])</f>
        <v>2142.8571428571427</v>
      </c>
      <c r="Y1411" s="4">
        <v>500125528</v>
      </c>
      <c r="Z1411" s="4">
        <v>432552540</v>
      </c>
      <c r="AA1411" s="4">
        <v>127718000</v>
      </c>
      <c r="AB1411" s="1">
        <f>Table1[[#This Row],[na_sales]]/Table1[[#This Row],[NA population]]</f>
        <v>1.2196937885562203E-3</v>
      </c>
      <c r="AC1411" s="1">
        <f>Table1[[#This Row],[eu_sales]]/Table1[[#This Row],[Eu population]]</f>
        <v>5.5484589224698581E-4</v>
      </c>
      <c r="AD1411" s="1">
        <f>Table1[[#This Row],[jp_sales]]/Table1[[#This Row],[Jp population]]</f>
        <v>0</v>
      </c>
    </row>
    <row r="1412" spans="1:30" x14ac:dyDescent="0.25">
      <c r="A1412" t="s">
        <v>1489</v>
      </c>
      <c r="B1412" t="s">
        <v>45</v>
      </c>
      <c r="C1412">
        <v>2008</v>
      </c>
      <c r="D1412" t="s">
        <v>96</v>
      </c>
      <c r="E1412" t="s">
        <v>176</v>
      </c>
      <c r="F1412" s="4">
        <v>730000</v>
      </c>
      <c r="G1412" s="4">
        <v>30000</v>
      </c>
      <c r="H1412" s="4">
        <v>0</v>
      </c>
      <c r="I1412" s="4">
        <v>120000</v>
      </c>
      <c r="J1412">
        <v>6.8</v>
      </c>
      <c r="K1412">
        <v>20</v>
      </c>
      <c r="L1412">
        <v>7.2</v>
      </c>
      <c r="M1412" s="4">
        <v>105</v>
      </c>
      <c r="N1412" t="s">
        <v>734</v>
      </c>
      <c r="O1412" t="s">
        <v>84</v>
      </c>
      <c r="P1412" s="4">
        <v>880000</v>
      </c>
      <c r="Q1412" s="3">
        <f>AVERAGE(Table1[[#This Row],[critic_score]],Table1[[#This Row],[user_score]])</f>
        <v>7</v>
      </c>
      <c r="R1412" s="4">
        <f>Table1[[#This Row],[user_count]]+Table1[[#This Row],[critic_count]]</f>
        <v>125</v>
      </c>
      <c r="S1412" s="2">
        <f>100000*Table1[[#This Row],[review_count]]/Table1[[#This Row],[total sales]]</f>
        <v>14.204545454545455</v>
      </c>
      <c r="T1412" s="2">
        <f>Table1[[#This Row],[total sales]]/(2017-Table1[[#This Row],[year_of_release]])</f>
        <v>97777.777777777781</v>
      </c>
      <c r="U1412" s="9">
        <f>Table1[[#This Row],[na_sales]]/(2017-Table1[[#This Row],[year_of_release]])</f>
        <v>81111.111111111109</v>
      </c>
      <c r="V1412" s="6">
        <f>Table1[[#This Row],[eu_sales]]/(2017-Table1[[#This Row],[year_of_release]])</f>
        <v>3333.3333333333335</v>
      </c>
      <c r="W1412" s="6">
        <f>Table1[[#This Row],[jp_sales]]/(2017-Table1[[#This Row],[year_of_release]])</f>
        <v>0</v>
      </c>
      <c r="X1412" s="6">
        <f>Table1[[#This Row],[other_sales]]/(2017-Table1[[#This Row],[year_of_release]])</f>
        <v>13333.333333333334</v>
      </c>
      <c r="Y1412" s="4">
        <v>528816311</v>
      </c>
      <c r="Z1412" s="4">
        <v>440001482</v>
      </c>
      <c r="AA1412" s="4">
        <v>128063000</v>
      </c>
      <c r="AB1412" s="1">
        <f>Table1[[#This Row],[na_sales]]/Table1[[#This Row],[NA population]]</f>
        <v>1.3804415348300405E-3</v>
      </c>
      <c r="AC1412" s="1">
        <f>Table1[[#This Row],[eu_sales]]/Table1[[#This Row],[Eu population]]</f>
        <v>6.8181588533831346E-5</v>
      </c>
      <c r="AD1412" s="1">
        <f>Table1[[#This Row],[jp_sales]]/Table1[[#This Row],[Jp population]]</f>
        <v>0</v>
      </c>
    </row>
    <row r="1413" spans="1:30" x14ac:dyDescent="0.25">
      <c r="A1413" t="s">
        <v>1491</v>
      </c>
      <c r="B1413" t="s">
        <v>39</v>
      </c>
      <c r="C1413">
        <v>2012</v>
      </c>
      <c r="D1413" t="s">
        <v>40</v>
      </c>
      <c r="E1413" t="s">
        <v>51</v>
      </c>
      <c r="F1413" s="4">
        <v>420000</v>
      </c>
      <c r="G1413" s="4">
        <v>300000</v>
      </c>
      <c r="H1413" s="4">
        <v>10000</v>
      </c>
      <c r="I1413" s="4">
        <v>150000</v>
      </c>
      <c r="J1413">
        <v>7.3</v>
      </c>
      <c r="K1413">
        <v>69</v>
      </c>
      <c r="L1413">
        <v>6.9</v>
      </c>
      <c r="M1413" s="4">
        <v>159</v>
      </c>
      <c r="N1413" t="s">
        <v>1492</v>
      </c>
      <c r="O1413" t="s">
        <v>21</v>
      </c>
      <c r="P1413" s="4">
        <v>880000</v>
      </c>
      <c r="Q1413" s="3">
        <f>AVERAGE(Table1[[#This Row],[critic_score]],Table1[[#This Row],[user_score]])</f>
        <v>7.1</v>
      </c>
      <c r="R1413" s="4">
        <f>Table1[[#This Row],[user_count]]+Table1[[#This Row],[critic_count]]</f>
        <v>228</v>
      </c>
      <c r="S1413" s="2">
        <f>100000*Table1[[#This Row],[review_count]]/Table1[[#This Row],[total sales]]</f>
        <v>25.90909090909091</v>
      </c>
      <c r="T1413" s="2">
        <f>Table1[[#This Row],[total sales]]/(2017-Table1[[#This Row],[year_of_release]])</f>
        <v>176000</v>
      </c>
      <c r="U1413" s="9">
        <f>Table1[[#This Row],[na_sales]]/(2017-Table1[[#This Row],[year_of_release]])</f>
        <v>84000</v>
      </c>
      <c r="V1413" s="6">
        <f>Table1[[#This Row],[eu_sales]]/(2017-Table1[[#This Row],[year_of_release]])</f>
        <v>60000</v>
      </c>
      <c r="W1413" s="6">
        <f>Table1[[#This Row],[jp_sales]]/(2017-Table1[[#This Row],[year_of_release]])</f>
        <v>2000</v>
      </c>
      <c r="X1413" s="6">
        <f>Table1[[#This Row],[other_sales]]/(2017-Table1[[#This Row],[year_of_release]])</f>
        <v>30000</v>
      </c>
      <c r="Y1413" s="4">
        <v>551484507</v>
      </c>
      <c r="Z1413" s="4">
        <v>441417242</v>
      </c>
      <c r="AA1413" s="4">
        <v>127629000</v>
      </c>
      <c r="AB1413" s="1">
        <f>Table1[[#This Row],[na_sales]]/Table1[[#This Row],[NA population]]</f>
        <v>7.6158077818857021E-4</v>
      </c>
      <c r="AC1413" s="1">
        <f>Table1[[#This Row],[eu_sales]]/Table1[[#This Row],[Eu population]]</f>
        <v>6.7962909341905586E-4</v>
      </c>
      <c r="AD1413" s="1">
        <f>Table1[[#This Row],[jp_sales]]/Table1[[#This Row],[Jp population]]</f>
        <v>7.8352098660962631E-5</v>
      </c>
    </row>
    <row r="1414" spans="1:30" x14ac:dyDescent="0.25">
      <c r="A1414" t="s">
        <v>1478</v>
      </c>
      <c r="B1414" t="s">
        <v>118</v>
      </c>
      <c r="C1414">
        <v>2011</v>
      </c>
      <c r="D1414" t="s">
        <v>65</v>
      </c>
      <c r="E1414" t="s">
        <v>176</v>
      </c>
      <c r="F1414" s="4">
        <v>210000</v>
      </c>
      <c r="G1414" s="4">
        <v>120000</v>
      </c>
      <c r="H1414" s="4">
        <v>460000</v>
      </c>
      <c r="I1414" s="4">
        <v>80000</v>
      </c>
      <c r="J1414">
        <v>7.8</v>
      </c>
      <c r="K1414">
        <v>52</v>
      </c>
      <c r="L1414">
        <v>8.3000000000000007</v>
      </c>
      <c r="M1414" s="4">
        <v>144</v>
      </c>
      <c r="N1414" t="s">
        <v>176</v>
      </c>
      <c r="O1414" t="s">
        <v>67</v>
      </c>
      <c r="P1414" s="4">
        <v>870000</v>
      </c>
      <c r="Q1414" s="3">
        <f>AVERAGE(Table1[[#This Row],[critic_score]],Table1[[#This Row],[user_score]])</f>
        <v>8.0500000000000007</v>
      </c>
      <c r="R1414" s="4">
        <f>Table1[[#This Row],[user_count]]+Table1[[#This Row],[critic_count]]</f>
        <v>196</v>
      </c>
      <c r="S1414" s="2">
        <f>100000*Table1[[#This Row],[review_count]]/Table1[[#This Row],[total sales]]</f>
        <v>22.528735632183906</v>
      </c>
      <c r="T1414" s="2">
        <f>Table1[[#This Row],[total sales]]/(2017-Table1[[#This Row],[year_of_release]])</f>
        <v>145000</v>
      </c>
      <c r="U1414" s="9">
        <f>Table1[[#This Row],[na_sales]]/(2017-Table1[[#This Row],[year_of_release]])</f>
        <v>35000</v>
      </c>
      <c r="V1414" s="6">
        <f>Table1[[#This Row],[eu_sales]]/(2017-Table1[[#This Row],[year_of_release]])</f>
        <v>20000</v>
      </c>
      <c r="W1414" s="6">
        <f>Table1[[#This Row],[jp_sales]]/(2017-Table1[[#This Row],[year_of_release]])</f>
        <v>76666.666666666672</v>
      </c>
      <c r="X1414" s="6">
        <f>Table1[[#This Row],[other_sales]]/(2017-Table1[[#This Row],[year_of_release]])</f>
        <v>13333.333333333334</v>
      </c>
      <c r="Y1414" s="4">
        <v>545961365</v>
      </c>
      <c r="Z1414" s="4">
        <v>440756453</v>
      </c>
      <c r="AA1414" s="4">
        <v>127833000</v>
      </c>
      <c r="AB1414" s="1">
        <f>Table1[[#This Row],[na_sales]]/Table1[[#This Row],[NA population]]</f>
        <v>3.8464260195407782E-4</v>
      </c>
      <c r="AC1414" s="1">
        <f>Table1[[#This Row],[eu_sales]]/Table1[[#This Row],[Eu population]]</f>
        <v>2.7225920161400339E-4</v>
      </c>
      <c r="AD1414" s="1">
        <f>Table1[[#This Row],[jp_sales]]/Table1[[#This Row],[Jp population]]</f>
        <v>3.5984448460100286E-3</v>
      </c>
    </row>
    <row r="1415" spans="1:30" x14ac:dyDescent="0.25">
      <c r="A1415" t="s">
        <v>1480</v>
      </c>
      <c r="B1415" t="s">
        <v>69</v>
      </c>
      <c r="C1415">
        <v>2012</v>
      </c>
      <c r="D1415" t="s">
        <v>40</v>
      </c>
      <c r="E1415" t="s">
        <v>196</v>
      </c>
      <c r="F1415" s="4">
        <v>300000</v>
      </c>
      <c r="G1415" s="4">
        <v>220000</v>
      </c>
      <c r="H1415" s="4">
        <v>300000</v>
      </c>
      <c r="I1415" s="4">
        <v>50000</v>
      </c>
      <c r="J1415">
        <v>8.1999999999999993</v>
      </c>
      <c r="K1415">
        <v>78</v>
      </c>
      <c r="L1415">
        <v>8.5</v>
      </c>
      <c r="M1415" s="4">
        <v>397</v>
      </c>
      <c r="N1415" t="s">
        <v>196</v>
      </c>
      <c r="O1415" t="s">
        <v>43</v>
      </c>
      <c r="P1415" s="4">
        <v>870000</v>
      </c>
      <c r="Q1415" s="3">
        <f>AVERAGE(Table1[[#This Row],[critic_score]],Table1[[#This Row],[user_score]])</f>
        <v>8.35</v>
      </c>
      <c r="R1415" s="4">
        <f>Table1[[#This Row],[user_count]]+Table1[[#This Row],[critic_count]]</f>
        <v>475</v>
      </c>
      <c r="S1415" s="2">
        <f>100000*Table1[[#This Row],[review_count]]/Table1[[#This Row],[total sales]]</f>
        <v>54.597701149425291</v>
      </c>
      <c r="T1415" s="2">
        <f>Table1[[#This Row],[total sales]]/(2017-Table1[[#This Row],[year_of_release]])</f>
        <v>174000</v>
      </c>
      <c r="U1415" s="9">
        <f>Table1[[#This Row],[na_sales]]/(2017-Table1[[#This Row],[year_of_release]])</f>
        <v>60000</v>
      </c>
      <c r="V1415" s="6">
        <f>Table1[[#This Row],[eu_sales]]/(2017-Table1[[#This Row],[year_of_release]])</f>
        <v>44000</v>
      </c>
      <c r="W1415" s="6">
        <f>Table1[[#This Row],[jp_sales]]/(2017-Table1[[#This Row],[year_of_release]])</f>
        <v>60000</v>
      </c>
      <c r="X1415" s="6">
        <f>Table1[[#This Row],[other_sales]]/(2017-Table1[[#This Row],[year_of_release]])</f>
        <v>10000</v>
      </c>
      <c r="Y1415" s="4">
        <v>551484507</v>
      </c>
      <c r="Z1415" s="4">
        <v>441417242</v>
      </c>
      <c r="AA1415" s="4">
        <v>127629000</v>
      </c>
      <c r="AB1415" s="1">
        <f>Table1[[#This Row],[na_sales]]/Table1[[#This Row],[NA population]]</f>
        <v>5.4398627013469304E-4</v>
      </c>
      <c r="AC1415" s="1">
        <f>Table1[[#This Row],[eu_sales]]/Table1[[#This Row],[Eu population]]</f>
        <v>4.9839466850730766E-4</v>
      </c>
      <c r="AD1415" s="1">
        <f>Table1[[#This Row],[jp_sales]]/Table1[[#This Row],[Jp population]]</f>
        <v>2.3505629598288792E-3</v>
      </c>
    </row>
    <row r="1416" spans="1:30" x14ac:dyDescent="0.25">
      <c r="A1416" t="s">
        <v>489</v>
      </c>
      <c r="B1416" t="s">
        <v>26</v>
      </c>
      <c r="C1416">
        <v>2008</v>
      </c>
      <c r="D1416" t="s">
        <v>40</v>
      </c>
      <c r="E1416" t="s">
        <v>183</v>
      </c>
      <c r="F1416" s="4">
        <v>500000</v>
      </c>
      <c r="G1416" s="4">
        <v>280000</v>
      </c>
      <c r="H1416" s="4">
        <v>0</v>
      </c>
      <c r="I1416" s="4">
        <v>90000</v>
      </c>
      <c r="J1416">
        <v>6.1</v>
      </c>
      <c r="K1416">
        <v>8</v>
      </c>
      <c r="L1416">
        <v>5.5</v>
      </c>
      <c r="M1416" s="4">
        <v>18</v>
      </c>
      <c r="N1416" t="s">
        <v>1279</v>
      </c>
      <c r="O1416" t="s">
        <v>67</v>
      </c>
      <c r="P1416" s="4">
        <v>870000</v>
      </c>
      <c r="Q1416" s="3">
        <f>AVERAGE(Table1[[#This Row],[critic_score]],Table1[[#This Row],[user_score]])</f>
        <v>5.8</v>
      </c>
      <c r="R1416" s="4">
        <f>Table1[[#This Row],[user_count]]+Table1[[#This Row],[critic_count]]</f>
        <v>26</v>
      </c>
      <c r="S1416" s="2">
        <f>100000*Table1[[#This Row],[review_count]]/Table1[[#This Row],[total sales]]</f>
        <v>2.9885057471264367</v>
      </c>
      <c r="T1416" s="2">
        <f>Table1[[#This Row],[total sales]]/(2017-Table1[[#This Row],[year_of_release]])</f>
        <v>96666.666666666672</v>
      </c>
      <c r="U1416" s="9">
        <f>Table1[[#This Row],[na_sales]]/(2017-Table1[[#This Row],[year_of_release]])</f>
        <v>55555.555555555555</v>
      </c>
      <c r="V1416" s="6">
        <f>Table1[[#This Row],[eu_sales]]/(2017-Table1[[#This Row],[year_of_release]])</f>
        <v>31111.111111111109</v>
      </c>
      <c r="W1416" s="6">
        <f>Table1[[#This Row],[jp_sales]]/(2017-Table1[[#This Row],[year_of_release]])</f>
        <v>0</v>
      </c>
      <c r="X1416" s="6">
        <f>Table1[[#This Row],[other_sales]]/(2017-Table1[[#This Row],[year_of_release]])</f>
        <v>10000</v>
      </c>
      <c r="Y1416" s="4">
        <v>528816311</v>
      </c>
      <c r="Z1416" s="4">
        <v>440001482</v>
      </c>
      <c r="AA1416" s="4">
        <v>128063000</v>
      </c>
      <c r="AB1416" s="1">
        <f>Table1[[#This Row],[na_sales]]/Table1[[#This Row],[NA population]]</f>
        <v>9.4550790056852085E-4</v>
      </c>
      <c r="AC1416" s="1">
        <f>Table1[[#This Row],[eu_sales]]/Table1[[#This Row],[Eu population]]</f>
        <v>6.3636149298242593E-4</v>
      </c>
      <c r="AD1416" s="1">
        <f>Table1[[#This Row],[jp_sales]]/Table1[[#This Row],[Jp population]]</f>
        <v>0</v>
      </c>
    </row>
    <row r="1417" spans="1:30" x14ac:dyDescent="0.25">
      <c r="A1417" t="s">
        <v>78</v>
      </c>
      <c r="B1417" t="s">
        <v>113</v>
      </c>
      <c r="C1417">
        <v>2008</v>
      </c>
      <c r="D1417" t="s">
        <v>40</v>
      </c>
      <c r="E1417" t="s">
        <v>41</v>
      </c>
      <c r="F1417" s="4">
        <v>10000</v>
      </c>
      <c r="G1417" s="4">
        <v>790000</v>
      </c>
      <c r="H1417" s="4">
        <v>0</v>
      </c>
      <c r="I1417" s="4">
        <v>70000</v>
      </c>
      <c r="J1417">
        <v>9</v>
      </c>
      <c r="K1417">
        <v>40</v>
      </c>
      <c r="L1417">
        <v>6.6</v>
      </c>
      <c r="M1417" s="4">
        <v>2299</v>
      </c>
      <c r="N1417" t="s">
        <v>379</v>
      </c>
      <c r="O1417" t="s">
        <v>43</v>
      </c>
      <c r="P1417" s="4">
        <v>870000</v>
      </c>
      <c r="Q1417" s="3">
        <f>AVERAGE(Table1[[#This Row],[critic_score]],Table1[[#This Row],[user_score]])</f>
        <v>7.8</v>
      </c>
      <c r="R1417" s="4">
        <f>Table1[[#This Row],[user_count]]+Table1[[#This Row],[critic_count]]</f>
        <v>2339</v>
      </c>
      <c r="S1417" s="2">
        <f>100000*Table1[[#This Row],[review_count]]/Table1[[#This Row],[total sales]]</f>
        <v>268.85057471264366</v>
      </c>
      <c r="T1417" s="2">
        <f>Table1[[#This Row],[total sales]]/(2017-Table1[[#This Row],[year_of_release]])</f>
        <v>96666.666666666672</v>
      </c>
      <c r="U1417" s="9">
        <f>Table1[[#This Row],[na_sales]]/(2017-Table1[[#This Row],[year_of_release]])</f>
        <v>1111.1111111111111</v>
      </c>
      <c r="V1417" s="6">
        <f>Table1[[#This Row],[eu_sales]]/(2017-Table1[[#This Row],[year_of_release]])</f>
        <v>87777.777777777781</v>
      </c>
      <c r="W1417" s="6">
        <f>Table1[[#This Row],[jp_sales]]/(2017-Table1[[#This Row],[year_of_release]])</f>
        <v>0</v>
      </c>
      <c r="X1417" s="6">
        <f>Table1[[#This Row],[other_sales]]/(2017-Table1[[#This Row],[year_of_release]])</f>
        <v>7777.7777777777774</v>
      </c>
      <c r="Y1417" s="4">
        <v>528816311</v>
      </c>
      <c r="Z1417" s="4">
        <v>440001482</v>
      </c>
      <c r="AA1417" s="4">
        <v>128063000</v>
      </c>
      <c r="AB1417" s="1">
        <f>Table1[[#This Row],[na_sales]]/Table1[[#This Row],[NA population]]</f>
        <v>1.8910158011370417E-5</v>
      </c>
      <c r="AC1417" s="1">
        <f>Table1[[#This Row],[eu_sales]]/Table1[[#This Row],[Eu population]]</f>
        <v>1.7954484980575588E-3</v>
      </c>
      <c r="AD1417" s="1">
        <f>Table1[[#This Row],[jp_sales]]/Table1[[#This Row],[Jp population]]</f>
        <v>0</v>
      </c>
    </row>
    <row r="1418" spans="1:30" x14ac:dyDescent="0.25">
      <c r="A1418" t="s">
        <v>1237</v>
      </c>
      <c r="B1418" t="s">
        <v>34</v>
      </c>
      <c r="C1418">
        <v>2010</v>
      </c>
      <c r="D1418" t="s">
        <v>65</v>
      </c>
      <c r="E1418" t="s">
        <v>425</v>
      </c>
      <c r="F1418" s="4">
        <v>440000</v>
      </c>
      <c r="G1418" s="4">
        <v>350000</v>
      </c>
      <c r="H1418" s="4">
        <v>0</v>
      </c>
      <c r="I1418" s="4">
        <v>80000</v>
      </c>
      <c r="J1418">
        <v>7.5</v>
      </c>
      <c r="K1418">
        <v>49</v>
      </c>
      <c r="L1418">
        <v>7.6</v>
      </c>
      <c r="M1418" s="4">
        <v>45</v>
      </c>
      <c r="N1418" t="s">
        <v>529</v>
      </c>
      <c r="O1418" t="s">
        <v>67</v>
      </c>
      <c r="P1418" s="4">
        <v>870000</v>
      </c>
      <c r="Q1418" s="3">
        <f>AVERAGE(Table1[[#This Row],[critic_score]],Table1[[#This Row],[user_score]])</f>
        <v>7.55</v>
      </c>
      <c r="R1418" s="4">
        <f>Table1[[#This Row],[user_count]]+Table1[[#This Row],[critic_count]]</f>
        <v>94</v>
      </c>
      <c r="S1418" s="2">
        <f>100000*Table1[[#This Row],[review_count]]/Table1[[#This Row],[total sales]]</f>
        <v>10.804597701149426</v>
      </c>
      <c r="T1418" s="2">
        <f>Table1[[#This Row],[total sales]]/(2017-Table1[[#This Row],[year_of_release]])</f>
        <v>124285.71428571429</v>
      </c>
      <c r="U1418" s="9">
        <f>Table1[[#This Row],[na_sales]]/(2017-Table1[[#This Row],[year_of_release]])</f>
        <v>62857.142857142855</v>
      </c>
      <c r="V1418" s="6">
        <f>Table1[[#This Row],[eu_sales]]/(2017-Table1[[#This Row],[year_of_release]])</f>
        <v>50000</v>
      </c>
      <c r="W1418" s="6">
        <f>Table1[[#This Row],[jp_sales]]/(2017-Table1[[#This Row],[year_of_release]])</f>
        <v>0</v>
      </c>
      <c r="X1418" s="6">
        <f>Table1[[#This Row],[other_sales]]/(2017-Table1[[#This Row],[year_of_release]])</f>
        <v>11428.571428571429</v>
      </c>
      <c r="Y1418" s="4">
        <v>540520772</v>
      </c>
      <c r="Z1418" s="4">
        <v>441654761</v>
      </c>
      <c r="AA1418" s="4">
        <v>128070000</v>
      </c>
      <c r="AB1418" s="1">
        <f>Table1[[#This Row],[na_sales]]/Table1[[#This Row],[NA population]]</f>
        <v>8.1402977053396202E-4</v>
      </c>
      <c r="AC1418" s="1">
        <f>Table1[[#This Row],[eu_sales]]/Table1[[#This Row],[Eu population]]</f>
        <v>7.9247419230243509E-4</v>
      </c>
      <c r="AD1418" s="1">
        <f>Table1[[#This Row],[jp_sales]]/Table1[[#This Row],[Jp population]]</f>
        <v>0</v>
      </c>
    </row>
    <row r="1419" spans="1:30" x14ac:dyDescent="0.25">
      <c r="A1419" t="s">
        <v>1483</v>
      </c>
      <c r="B1419" t="s">
        <v>103</v>
      </c>
      <c r="C1419">
        <v>2003</v>
      </c>
      <c r="D1419" t="s">
        <v>73</v>
      </c>
      <c r="E1419" t="s">
        <v>35</v>
      </c>
      <c r="F1419" s="4">
        <v>650000</v>
      </c>
      <c r="G1419" s="4">
        <v>190000</v>
      </c>
      <c r="H1419" s="4">
        <v>0</v>
      </c>
      <c r="I1419" s="4">
        <v>30000</v>
      </c>
      <c r="J1419">
        <v>8.8000000000000007</v>
      </c>
      <c r="K1419">
        <v>49</v>
      </c>
      <c r="L1419">
        <v>8.8000000000000007</v>
      </c>
      <c r="M1419" s="4">
        <v>45</v>
      </c>
      <c r="N1419" t="s">
        <v>1484</v>
      </c>
      <c r="O1419" t="s">
        <v>67</v>
      </c>
      <c r="P1419" s="4">
        <v>870000</v>
      </c>
      <c r="Q1419" s="3">
        <f>AVERAGE(Table1[[#This Row],[critic_score]],Table1[[#This Row],[user_score]])</f>
        <v>8.8000000000000007</v>
      </c>
      <c r="R1419" s="4">
        <f>Table1[[#This Row],[user_count]]+Table1[[#This Row],[critic_count]]</f>
        <v>94</v>
      </c>
      <c r="S1419" s="2">
        <f>100000*Table1[[#This Row],[review_count]]/Table1[[#This Row],[total sales]]</f>
        <v>10.804597701149426</v>
      </c>
      <c r="T1419" s="2">
        <f>Table1[[#This Row],[total sales]]/(2017-Table1[[#This Row],[year_of_release]])</f>
        <v>62142.857142857145</v>
      </c>
      <c r="U1419" s="9">
        <f>Table1[[#This Row],[na_sales]]/(2017-Table1[[#This Row],[year_of_release]])</f>
        <v>46428.571428571428</v>
      </c>
      <c r="V1419" s="6">
        <f>Table1[[#This Row],[eu_sales]]/(2017-Table1[[#This Row],[year_of_release]])</f>
        <v>13571.428571428571</v>
      </c>
      <c r="W1419" s="6">
        <f>Table1[[#This Row],[jp_sales]]/(2017-Table1[[#This Row],[year_of_release]])</f>
        <v>0</v>
      </c>
      <c r="X1419" s="6">
        <f>Table1[[#This Row],[other_sales]]/(2017-Table1[[#This Row],[year_of_release]])</f>
        <v>2142.8571428571427</v>
      </c>
      <c r="Y1419" s="4">
        <v>500125528</v>
      </c>
      <c r="Z1419" s="4">
        <v>432552540</v>
      </c>
      <c r="AA1419" s="4">
        <v>127718000</v>
      </c>
      <c r="AB1419" s="1">
        <f>Table1[[#This Row],[na_sales]]/Table1[[#This Row],[NA population]]</f>
        <v>1.2996737091172839E-3</v>
      </c>
      <c r="AC1419" s="1">
        <f>Table1[[#This Row],[eu_sales]]/Table1[[#This Row],[Eu population]]</f>
        <v>4.3925299802886371E-4</v>
      </c>
      <c r="AD1419" s="1">
        <f>Table1[[#This Row],[jp_sales]]/Table1[[#This Row],[Jp population]]</f>
        <v>0</v>
      </c>
    </row>
    <row r="1420" spans="1:30" x14ac:dyDescent="0.25">
      <c r="A1420" t="s">
        <v>530</v>
      </c>
      <c r="B1420" t="s">
        <v>18</v>
      </c>
      <c r="C1420">
        <v>2007</v>
      </c>
      <c r="D1420" t="s">
        <v>19</v>
      </c>
      <c r="E1420" t="s">
        <v>100</v>
      </c>
      <c r="F1420" s="4">
        <v>800000</v>
      </c>
      <c r="G1420" s="4">
        <v>0</v>
      </c>
      <c r="H1420" s="4">
        <v>0</v>
      </c>
      <c r="I1420" s="4">
        <v>70000</v>
      </c>
      <c r="J1420">
        <v>7.6</v>
      </c>
      <c r="K1420">
        <v>29</v>
      </c>
      <c r="L1420">
        <v>6.8</v>
      </c>
      <c r="M1420" s="4">
        <v>27</v>
      </c>
      <c r="N1420" t="s">
        <v>246</v>
      </c>
      <c r="O1420" t="s">
        <v>21</v>
      </c>
      <c r="P1420" s="4">
        <v>870000</v>
      </c>
      <c r="Q1420" s="3">
        <f>AVERAGE(Table1[[#This Row],[critic_score]],Table1[[#This Row],[user_score]])</f>
        <v>7.1999999999999993</v>
      </c>
      <c r="R1420" s="4">
        <f>Table1[[#This Row],[user_count]]+Table1[[#This Row],[critic_count]]</f>
        <v>56</v>
      </c>
      <c r="S1420" s="2">
        <f>100000*Table1[[#This Row],[review_count]]/Table1[[#This Row],[total sales]]</f>
        <v>6.4367816091954024</v>
      </c>
      <c r="T1420" s="2">
        <f>Table1[[#This Row],[total sales]]/(2017-Table1[[#This Row],[year_of_release]])</f>
        <v>87000</v>
      </c>
      <c r="U1420" s="9">
        <f>Table1[[#This Row],[na_sales]]/(2017-Table1[[#This Row],[year_of_release]])</f>
        <v>80000</v>
      </c>
      <c r="V1420" s="6">
        <f>Table1[[#This Row],[eu_sales]]/(2017-Table1[[#This Row],[year_of_release]])</f>
        <v>0</v>
      </c>
      <c r="W1420" s="6">
        <f>Table1[[#This Row],[jp_sales]]/(2017-Table1[[#This Row],[year_of_release]])</f>
        <v>0</v>
      </c>
      <c r="X1420" s="6">
        <f>Table1[[#This Row],[other_sales]]/(2017-Table1[[#This Row],[year_of_release]])</f>
        <v>7000</v>
      </c>
      <c r="Y1420" s="4">
        <v>522751172</v>
      </c>
      <c r="Z1420" s="4">
        <v>438594184</v>
      </c>
      <c r="AA1420" s="4">
        <v>128001000</v>
      </c>
      <c r="AB1420" s="1">
        <f>Table1[[#This Row],[na_sales]]/Table1[[#This Row],[NA population]]</f>
        <v>1.530364813797108E-3</v>
      </c>
      <c r="AC1420" s="1">
        <f>Table1[[#This Row],[eu_sales]]/Table1[[#This Row],[Eu population]]</f>
        <v>0</v>
      </c>
      <c r="AD1420" s="1">
        <f>Table1[[#This Row],[jp_sales]]/Table1[[#This Row],[Jp population]]</f>
        <v>0</v>
      </c>
    </row>
    <row r="1421" spans="1:30" x14ac:dyDescent="0.25">
      <c r="A1421" t="s">
        <v>1487</v>
      </c>
      <c r="B1421" t="s">
        <v>34</v>
      </c>
      <c r="C1421">
        <v>2012</v>
      </c>
      <c r="D1421" t="s">
        <v>96</v>
      </c>
      <c r="E1421" t="s">
        <v>100</v>
      </c>
      <c r="F1421" s="4">
        <v>550000</v>
      </c>
      <c r="G1421" s="4">
        <v>240000</v>
      </c>
      <c r="H1421" s="4">
        <v>10000</v>
      </c>
      <c r="I1421" s="4">
        <v>70000</v>
      </c>
      <c r="J1421">
        <v>8</v>
      </c>
      <c r="K1421">
        <v>71</v>
      </c>
      <c r="L1421">
        <v>7.7</v>
      </c>
      <c r="M1421" s="4">
        <v>446</v>
      </c>
      <c r="N1421" t="s">
        <v>1488</v>
      </c>
      <c r="O1421" t="s">
        <v>43</v>
      </c>
      <c r="P1421" s="4">
        <v>870000</v>
      </c>
      <c r="Q1421" s="3">
        <f>AVERAGE(Table1[[#This Row],[critic_score]],Table1[[#This Row],[user_score]])</f>
        <v>7.85</v>
      </c>
      <c r="R1421" s="4">
        <f>Table1[[#This Row],[user_count]]+Table1[[#This Row],[critic_count]]</f>
        <v>517</v>
      </c>
      <c r="S1421" s="2">
        <f>100000*Table1[[#This Row],[review_count]]/Table1[[#This Row],[total sales]]</f>
        <v>59.425287356321839</v>
      </c>
      <c r="T1421" s="2">
        <f>Table1[[#This Row],[total sales]]/(2017-Table1[[#This Row],[year_of_release]])</f>
        <v>174000</v>
      </c>
      <c r="U1421" s="9">
        <f>Table1[[#This Row],[na_sales]]/(2017-Table1[[#This Row],[year_of_release]])</f>
        <v>110000</v>
      </c>
      <c r="V1421" s="6">
        <f>Table1[[#This Row],[eu_sales]]/(2017-Table1[[#This Row],[year_of_release]])</f>
        <v>48000</v>
      </c>
      <c r="W1421" s="6">
        <f>Table1[[#This Row],[jp_sales]]/(2017-Table1[[#This Row],[year_of_release]])</f>
        <v>2000</v>
      </c>
      <c r="X1421" s="6">
        <f>Table1[[#This Row],[other_sales]]/(2017-Table1[[#This Row],[year_of_release]])</f>
        <v>14000</v>
      </c>
      <c r="Y1421" s="4">
        <v>551484507</v>
      </c>
      <c r="Z1421" s="4">
        <v>441417242</v>
      </c>
      <c r="AA1421" s="4">
        <v>127629000</v>
      </c>
      <c r="AB1421" s="1">
        <f>Table1[[#This Row],[na_sales]]/Table1[[#This Row],[NA population]]</f>
        <v>9.9730816191360375E-4</v>
      </c>
      <c r="AC1421" s="1">
        <f>Table1[[#This Row],[eu_sales]]/Table1[[#This Row],[Eu population]]</f>
        <v>5.4370327473524474E-4</v>
      </c>
      <c r="AD1421" s="1">
        <f>Table1[[#This Row],[jp_sales]]/Table1[[#This Row],[Jp population]]</f>
        <v>7.8352098660962631E-5</v>
      </c>
    </row>
    <row r="1422" spans="1:30" x14ac:dyDescent="0.25">
      <c r="A1422" t="s">
        <v>133</v>
      </c>
      <c r="B1422" t="s">
        <v>113</v>
      </c>
      <c r="C1422">
        <v>2015</v>
      </c>
      <c r="D1422" t="s">
        <v>96</v>
      </c>
      <c r="E1422" t="s">
        <v>97</v>
      </c>
      <c r="F1422" s="4">
        <v>510000</v>
      </c>
      <c r="G1422" s="4">
        <v>670000</v>
      </c>
      <c r="H1422" s="4">
        <v>0</v>
      </c>
      <c r="I1422" s="4">
        <v>100000</v>
      </c>
      <c r="J1422">
        <v>8.4</v>
      </c>
      <c r="K1422">
        <v>38</v>
      </c>
      <c r="L1422">
        <v>5.4</v>
      </c>
      <c r="M1422" s="4">
        <v>7512</v>
      </c>
      <c r="N1422" t="s">
        <v>98</v>
      </c>
      <c r="O1422" t="s">
        <v>43</v>
      </c>
      <c r="P1422" s="4">
        <v>1280000</v>
      </c>
      <c r="Q1422" s="3">
        <f>AVERAGE(Table1[[#This Row],[critic_score]],Table1[[#This Row],[user_score]])</f>
        <v>6.9</v>
      </c>
      <c r="R1422" s="4">
        <f>Table1[[#This Row],[user_count]]+Table1[[#This Row],[critic_count]]</f>
        <v>7550</v>
      </c>
      <c r="S1422" s="2">
        <f>100000*Table1[[#This Row],[review_count]]/Table1[[#This Row],[total sales]]</f>
        <v>589.84375</v>
      </c>
      <c r="T1422" s="2">
        <f>Table1[[#This Row],[total sales]]/(2017-Table1[[#This Row],[year_of_release]])</f>
        <v>640000</v>
      </c>
      <c r="U1422" s="9">
        <f>Table1[[#This Row],[na_sales]]/(2017-Table1[[#This Row],[year_of_release]])</f>
        <v>255000</v>
      </c>
      <c r="V1422" s="6">
        <f>Table1[[#This Row],[eu_sales]]/(2017-Table1[[#This Row],[year_of_release]])</f>
        <v>335000</v>
      </c>
      <c r="W1422" s="6">
        <f>Table1[[#This Row],[jp_sales]]/(2017-Table1[[#This Row],[year_of_release]])</f>
        <v>0</v>
      </c>
      <c r="X1422" s="6">
        <f>Table1[[#This Row],[other_sales]]/(2017-Table1[[#This Row],[year_of_release]])</f>
        <v>50000</v>
      </c>
      <c r="Y1422" s="4">
        <v>567732286</v>
      </c>
      <c r="Z1422" s="4">
        <v>444588718</v>
      </c>
      <c r="AA1422" s="4">
        <v>127141000</v>
      </c>
      <c r="AB1422" s="1">
        <f>Table1[[#This Row],[na_sales]]/Table1[[#This Row],[NA population]]</f>
        <v>8.9831072245907112E-4</v>
      </c>
      <c r="AC1422" s="1">
        <f>Table1[[#This Row],[eu_sales]]/Table1[[#This Row],[Eu population]]</f>
        <v>1.5070108009353489E-3</v>
      </c>
      <c r="AD1422" s="1">
        <f>Table1[[#This Row],[jp_sales]]/Table1[[#This Row],[Jp population]]</f>
        <v>0</v>
      </c>
    </row>
    <row r="1423" spans="1:30" x14ac:dyDescent="0.25">
      <c r="A1423" t="s">
        <v>259</v>
      </c>
      <c r="B1423" t="s">
        <v>34</v>
      </c>
      <c r="C1423">
        <v>2011</v>
      </c>
      <c r="D1423" t="s">
        <v>29</v>
      </c>
      <c r="E1423" t="s">
        <v>83</v>
      </c>
      <c r="F1423" s="4">
        <v>620000</v>
      </c>
      <c r="G1423" s="4">
        <v>180000</v>
      </c>
      <c r="H1423" s="4">
        <v>0</v>
      </c>
      <c r="I1423" s="4">
        <v>70000</v>
      </c>
      <c r="J1423">
        <v>6.3</v>
      </c>
      <c r="K1423">
        <v>31</v>
      </c>
      <c r="L1423">
        <v>6.8</v>
      </c>
      <c r="M1423" s="4">
        <v>29</v>
      </c>
      <c r="N1423" t="s">
        <v>189</v>
      </c>
      <c r="O1423" t="s">
        <v>84</v>
      </c>
      <c r="P1423" s="4">
        <v>870000</v>
      </c>
      <c r="Q1423" s="3">
        <f>AVERAGE(Table1[[#This Row],[critic_score]],Table1[[#This Row],[user_score]])</f>
        <v>6.55</v>
      </c>
      <c r="R1423" s="4">
        <f>Table1[[#This Row],[user_count]]+Table1[[#This Row],[critic_count]]</f>
        <v>60</v>
      </c>
      <c r="S1423" s="2">
        <f>100000*Table1[[#This Row],[review_count]]/Table1[[#This Row],[total sales]]</f>
        <v>6.8965517241379306</v>
      </c>
      <c r="T1423" s="2">
        <f>Table1[[#This Row],[total sales]]/(2017-Table1[[#This Row],[year_of_release]])</f>
        <v>145000</v>
      </c>
      <c r="U1423" s="9">
        <f>Table1[[#This Row],[na_sales]]/(2017-Table1[[#This Row],[year_of_release]])</f>
        <v>103333.33333333333</v>
      </c>
      <c r="V1423" s="6">
        <f>Table1[[#This Row],[eu_sales]]/(2017-Table1[[#This Row],[year_of_release]])</f>
        <v>30000</v>
      </c>
      <c r="W1423" s="6">
        <f>Table1[[#This Row],[jp_sales]]/(2017-Table1[[#This Row],[year_of_release]])</f>
        <v>0</v>
      </c>
      <c r="X1423" s="6">
        <f>Table1[[#This Row],[other_sales]]/(2017-Table1[[#This Row],[year_of_release]])</f>
        <v>11666.666666666666</v>
      </c>
      <c r="Y1423" s="4">
        <v>545961365</v>
      </c>
      <c r="Z1423" s="4">
        <v>440756453</v>
      </c>
      <c r="AA1423" s="4">
        <v>127833000</v>
      </c>
      <c r="AB1423" s="1">
        <f>Table1[[#This Row],[na_sales]]/Table1[[#This Row],[NA population]]</f>
        <v>1.135611491483468E-3</v>
      </c>
      <c r="AC1423" s="1">
        <f>Table1[[#This Row],[eu_sales]]/Table1[[#This Row],[Eu population]]</f>
        <v>4.0838880242100506E-4</v>
      </c>
      <c r="AD1423" s="1">
        <f>Table1[[#This Row],[jp_sales]]/Table1[[#This Row],[Jp population]]</f>
        <v>0</v>
      </c>
    </row>
    <row r="1424" spans="1:30" x14ac:dyDescent="0.25">
      <c r="A1424" t="s">
        <v>1493</v>
      </c>
      <c r="B1424" t="s">
        <v>45</v>
      </c>
      <c r="C1424">
        <v>2006</v>
      </c>
      <c r="D1424" t="s">
        <v>19</v>
      </c>
      <c r="E1424" t="s">
        <v>55</v>
      </c>
      <c r="F1424" s="4">
        <v>720000</v>
      </c>
      <c r="G1424" s="4">
        <v>30000</v>
      </c>
      <c r="H1424" s="4">
        <v>0</v>
      </c>
      <c r="I1424" s="4">
        <v>120000</v>
      </c>
      <c r="J1424">
        <v>6.9</v>
      </c>
      <c r="K1424">
        <v>17</v>
      </c>
      <c r="L1424">
        <v>7.3</v>
      </c>
      <c r="M1424" s="4">
        <v>19</v>
      </c>
      <c r="N1424" t="s">
        <v>815</v>
      </c>
      <c r="O1424" t="s">
        <v>67</v>
      </c>
      <c r="P1424" s="4">
        <v>870000</v>
      </c>
      <c r="Q1424" s="3">
        <f>AVERAGE(Table1[[#This Row],[critic_score]],Table1[[#This Row],[user_score]])</f>
        <v>7.1</v>
      </c>
      <c r="R1424" s="4">
        <f>Table1[[#This Row],[user_count]]+Table1[[#This Row],[critic_count]]</f>
        <v>36</v>
      </c>
      <c r="S1424" s="2">
        <f>100000*Table1[[#This Row],[review_count]]/Table1[[#This Row],[total sales]]</f>
        <v>4.1379310344827589</v>
      </c>
      <c r="T1424" s="2">
        <f>Table1[[#This Row],[total sales]]/(2017-Table1[[#This Row],[year_of_release]])</f>
        <v>79090.909090909088</v>
      </c>
      <c r="U1424" s="9">
        <f>Table1[[#This Row],[na_sales]]/(2017-Table1[[#This Row],[year_of_release]])</f>
        <v>65454.545454545456</v>
      </c>
      <c r="V1424" s="6">
        <f>Table1[[#This Row],[eu_sales]]/(2017-Table1[[#This Row],[year_of_release]])</f>
        <v>2727.2727272727275</v>
      </c>
      <c r="W1424" s="6">
        <f>Table1[[#This Row],[jp_sales]]/(2017-Table1[[#This Row],[year_of_release]])</f>
        <v>0</v>
      </c>
      <c r="X1424" s="6">
        <f>Table1[[#This Row],[other_sales]]/(2017-Table1[[#This Row],[year_of_release]])</f>
        <v>10909.09090909091</v>
      </c>
      <c r="Y1424" s="4">
        <v>516818555</v>
      </c>
      <c r="Z1424" s="4">
        <v>437126892</v>
      </c>
      <c r="AA1424" s="4">
        <v>127854000</v>
      </c>
      <c r="AB1424" s="1">
        <f>Table1[[#This Row],[na_sales]]/Table1[[#This Row],[NA population]]</f>
        <v>1.3931388357370411E-3</v>
      </c>
      <c r="AC1424" s="1">
        <f>Table1[[#This Row],[eu_sales]]/Table1[[#This Row],[Eu population]]</f>
        <v>6.8629957454093219E-5</v>
      </c>
      <c r="AD1424" s="1">
        <f>Table1[[#This Row],[jp_sales]]/Table1[[#This Row],[Jp population]]</f>
        <v>0</v>
      </c>
    </row>
    <row r="1425" spans="1:30" x14ac:dyDescent="0.25">
      <c r="A1425" t="s">
        <v>1221</v>
      </c>
      <c r="B1425" t="s">
        <v>34</v>
      </c>
      <c r="C1425">
        <v>2008</v>
      </c>
      <c r="D1425" t="s">
        <v>23</v>
      </c>
      <c r="E1425" t="s">
        <v>981</v>
      </c>
      <c r="F1425" s="4">
        <v>330000</v>
      </c>
      <c r="G1425" s="4">
        <v>440000</v>
      </c>
      <c r="H1425" s="4">
        <v>10000</v>
      </c>
      <c r="I1425" s="4">
        <v>90000</v>
      </c>
      <c r="J1425">
        <v>8.6999999999999993</v>
      </c>
      <c r="K1425">
        <v>62</v>
      </c>
      <c r="L1425">
        <v>7.9</v>
      </c>
      <c r="M1425" s="4">
        <v>131</v>
      </c>
      <c r="N1425" t="s">
        <v>981</v>
      </c>
      <c r="O1425" t="s">
        <v>21</v>
      </c>
      <c r="P1425" s="4">
        <v>870000</v>
      </c>
      <c r="Q1425" s="3">
        <f>AVERAGE(Table1[[#This Row],[critic_score]],Table1[[#This Row],[user_score]])</f>
        <v>8.3000000000000007</v>
      </c>
      <c r="R1425" s="4">
        <f>Table1[[#This Row],[user_count]]+Table1[[#This Row],[critic_count]]</f>
        <v>193</v>
      </c>
      <c r="S1425" s="2">
        <f>100000*Table1[[#This Row],[review_count]]/Table1[[#This Row],[total sales]]</f>
        <v>22.183908045977013</v>
      </c>
      <c r="T1425" s="2">
        <f>Table1[[#This Row],[total sales]]/(2017-Table1[[#This Row],[year_of_release]])</f>
        <v>96666.666666666672</v>
      </c>
      <c r="U1425" s="9">
        <f>Table1[[#This Row],[na_sales]]/(2017-Table1[[#This Row],[year_of_release]])</f>
        <v>36666.666666666664</v>
      </c>
      <c r="V1425" s="6">
        <f>Table1[[#This Row],[eu_sales]]/(2017-Table1[[#This Row],[year_of_release]])</f>
        <v>48888.888888888891</v>
      </c>
      <c r="W1425" s="6">
        <f>Table1[[#This Row],[jp_sales]]/(2017-Table1[[#This Row],[year_of_release]])</f>
        <v>1111.1111111111111</v>
      </c>
      <c r="X1425" s="6">
        <f>Table1[[#This Row],[other_sales]]/(2017-Table1[[#This Row],[year_of_release]])</f>
        <v>10000</v>
      </c>
      <c r="Y1425" s="4">
        <v>528816311</v>
      </c>
      <c r="Z1425" s="4">
        <v>440001482</v>
      </c>
      <c r="AA1425" s="4">
        <v>128063000</v>
      </c>
      <c r="AB1425" s="1">
        <f>Table1[[#This Row],[na_sales]]/Table1[[#This Row],[NA population]]</f>
        <v>6.2403521437522373E-4</v>
      </c>
      <c r="AC1425" s="1">
        <f>Table1[[#This Row],[eu_sales]]/Table1[[#This Row],[Eu population]]</f>
        <v>9.9999663182952637E-4</v>
      </c>
      <c r="AD1425" s="1">
        <f>Table1[[#This Row],[jp_sales]]/Table1[[#This Row],[Jp population]]</f>
        <v>7.8086566767918917E-5</v>
      </c>
    </row>
    <row r="1426" spans="1:30" x14ac:dyDescent="0.25">
      <c r="A1426" t="s">
        <v>1278</v>
      </c>
      <c r="B1426" t="s">
        <v>34</v>
      </c>
      <c r="C1426">
        <v>2007</v>
      </c>
      <c r="D1426" t="s">
        <v>23</v>
      </c>
      <c r="E1426" t="s">
        <v>981</v>
      </c>
      <c r="F1426" s="4">
        <v>380000</v>
      </c>
      <c r="G1426" s="4">
        <v>400000</v>
      </c>
      <c r="H1426" s="4">
        <v>0</v>
      </c>
      <c r="I1426" s="4">
        <v>90000</v>
      </c>
      <c r="J1426">
        <v>8.3000000000000007</v>
      </c>
      <c r="K1426">
        <v>59</v>
      </c>
      <c r="L1426">
        <v>7.4</v>
      </c>
      <c r="M1426" s="4">
        <v>94</v>
      </c>
      <c r="N1426" t="s">
        <v>981</v>
      </c>
      <c r="O1426" t="s">
        <v>21</v>
      </c>
      <c r="P1426" s="4">
        <v>870000</v>
      </c>
      <c r="Q1426" s="3">
        <f>AVERAGE(Table1[[#This Row],[critic_score]],Table1[[#This Row],[user_score]])</f>
        <v>7.8500000000000005</v>
      </c>
      <c r="R1426" s="4">
        <f>Table1[[#This Row],[user_count]]+Table1[[#This Row],[critic_count]]</f>
        <v>153</v>
      </c>
      <c r="S1426" s="2">
        <f>100000*Table1[[#This Row],[review_count]]/Table1[[#This Row],[total sales]]</f>
        <v>17.586206896551722</v>
      </c>
      <c r="T1426" s="2">
        <f>Table1[[#This Row],[total sales]]/(2017-Table1[[#This Row],[year_of_release]])</f>
        <v>87000</v>
      </c>
      <c r="U1426" s="9">
        <f>Table1[[#This Row],[na_sales]]/(2017-Table1[[#This Row],[year_of_release]])</f>
        <v>38000</v>
      </c>
      <c r="V1426" s="6">
        <f>Table1[[#This Row],[eu_sales]]/(2017-Table1[[#This Row],[year_of_release]])</f>
        <v>40000</v>
      </c>
      <c r="W1426" s="6">
        <f>Table1[[#This Row],[jp_sales]]/(2017-Table1[[#This Row],[year_of_release]])</f>
        <v>0</v>
      </c>
      <c r="X1426" s="6">
        <f>Table1[[#This Row],[other_sales]]/(2017-Table1[[#This Row],[year_of_release]])</f>
        <v>9000</v>
      </c>
      <c r="Y1426" s="4">
        <v>522751172</v>
      </c>
      <c r="Z1426" s="4">
        <v>438594184</v>
      </c>
      <c r="AA1426" s="4">
        <v>128001000</v>
      </c>
      <c r="AB1426" s="1">
        <f>Table1[[#This Row],[na_sales]]/Table1[[#This Row],[NA population]]</f>
        <v>7.2692328655362629E-4</v>
      </c>
      <c r="AC1426" s="1">
        <f>Table1[[#This Row],[eu_sales]]/Table1[[#This Row],[Eu population]]</f>
        <v>9.1200479758299759E-4</v>
      </c>
      <c r="AD1426" s="1">
        <f>Table1[[#This Row],[jp_sales]]/Table1[[#This Row],[Jp population]]</f>
        <v>0</v>
      </c>
    </row>
    <row r="1427" spans="1:30" x14ac:dyDescent="0.25">
      <c r="A1427" t="s">
        <v>1494</v>
      </c>
      <c r="B1427" t="s">
        <v>34</v>
      </c>
      <c r="C1427">
        <v>2009</v>
      </c>
      <c r="D1427" t="s">
        <v>54</v>
      </c>
      <c r="E1427" t="s">
        <v>425</v>
      </c>
      <c r="F1427" s="4">
        <v>480000</v>
      </c>
      <c r="G1427" s="4">
        <v>290000</v>
      </c>
      <c r="H1427" s="4">
        <v>10000</v>
      </c>
      <c r="I1427" s="4">
        <v>90000</v>
      </c>
      <c r="J1427">
        <v>8.5</v>
      </c>
      <c r="K1427">
        <v>84</v>
      </c>
      <c r="L1427">
        <v>8.1</v>
      </c>
      <c r="M1427" s="4">
        <v>237</v>
      </c>
      <c r="N1427" t="s">
        <v>426</v>
      </c>
      <c r="O1427" t="s">
        <v>43</v>
      </c>
      <c r="P1427" s="4">
        <v>870000</v>
      </c>
      <c r="Q1427" s="3">
        <f>AVERAGE(Table1[[#This Row],[critic_score]],Table1[[#This Row],[user_score]])</f>
        <v>8.3000000000000007</v>
      </c>
      <c r="R1427" s="4">
        <f>Table1[[#This Row],[user_count]]+Table1[[#This Row],[critic_count]]</f>
        <v>321</v>
      </c>
      <c r="S1427" s="2">
        <f>100000*Table1[[#This Row],[review_count]]/Table1[[#This Row],[total sales]]</f>
        <v>36.896551724137929</v>
      </c>
      <c r="T1427" s="2">
        <f>Table1[[#This Row],[total sales]]/(2017-Table1[[#This Row],[year_of_release]])</f>
        <v>108750</v>
      </c>
      <c r="U1427" s="9">
        <f>Table1[[#This Row],[na_sales]]/(2017-Table1[[#This Row],[year_of_release]])</f>
        <v>60000</v>
      </c>
      <c r="V1427" s="6">
        <f>Table1[[#This Row],[eu_sales]]/(2017-Table1[[#This Row],[year_of_release]])</f>
        <v>36250</v>
      </c>
      <c r="W1427" s="6">
        <f>Table1[[#This Row],[jp_sales]]/(2017-Table1[[#This Row],[year_of_release]])</f>
        <v>1250</v>
      </c>
      <c r="X1427" s="6">
        <f>Table1[[#This Row],[other_sales]]/(2017-Table1[[#This Row],[year_of_release]])</f>
        <v>11250</v>
      </c>
      <c r="Y1427" s="4">
        <v>534740514</v>
      </c>
      <c r="Z1427" s="4">
        <v>441041694</v>
      </c>
      <c r="AA1427" s="4">
        <v>128047000</v>
      </c>
      <c r="AB1427" s="1">
        <f>Table1[[#This Row],[na_sales]]/Table1[[#This Row],[NA population]]</f>
        <v>8.9763163147948803E-4</v>
      </c>
      <c r="AC1427" s="1">
        <f>Table1[[#This Row],[eu_sales]]/Table1[[#This Row],[Eu population]]</f>
        <v>6.5753420582499397E-4</v>
      </c>
      <c r="AD1427" s="1">
        <f>Table1[[#This Row],[jp_sales]]/Table1[[#This Row],[Jp population]]</f>
        <v>7.809632400602903E-5</v>
      </c>
    </row>
    <row r="1428" spans="1:30" x14ac:dyDescent="0.25">
      <c r="A1428" t="s">
        <v>1495</v>
      </c>
      <c r="B1428" t="s">
        <v>45</v>
      </c>
      <c r="C1428">
        <v>2005</v>
      </c>
      <c r="D1428" t="s">
        <v>65</v>
      </c>
      <c r="E1428" t="s">
        <v>100</v>
      </c>
      <c r="F1428" s="4">
        <v>720000</v>
      </c>
      <c r="G1428" s="4">
        <v>30000</v>
      </c>
      <c r="H1428" s="4">
        <v>0</v>
      </c>
      <c r="I1428" s="4">
        <v>120000</v>
      </c>
      <c r="J1428">
        <v>8.8000000000000007</v>
      </c>
      <c r="K1428">
        <v>37</v>
      </c>
      <c r="L1428">
        <v>9</v>
      </c>
      <c r="M1428" s="4">
        <v>37</v>
      </c>
      <c r="N1428" t="s">
        <v>101</v>
      </c>
      <c r="O1428" t="s">
        <v>67</v>
      </c>
      <c r="P1428" s="4">
        <v>870000</v>
      </c>
      <c r="Q1428" s="3">
        <f>AVERAGE(Table1[[#This Row],[critic_score]],Table1[[#This Row],[user_score]])</f>
        <v>8.9</v>
      </c>
      <c r="R1428" s="4">
        <f>Table1[[#This Row],[user_count]]+Table1[[#This Row],[critic_count]]</f>
        <v>74</v>
      </c>
      <c r="S1428" s="2">
        <f>100000*Table1[[#This Row],[review_count]]/Table1[[#This Row],[total sales]]</f>
        <v>8.5057471264367823</v>
      </c>
      <c r="T1428" s="2">
        <f>Table1[[#This Row],[total sales]]/(2017-Table1[[#This Row],[year_of_release]])</f>
        <v>72500</v>
      </c>
      <c r="U1428" s="9">
        <f>Table1[[#This Row],[na_sales]]/(2017-Table1[[#This Row],[year_of_release]])</f>
        <v>60000</v>
      </c>
      <c r="V1428" s="6">
        <f>Table1[[#This Row],[eu_sales]]/(2017-Table1[[#This Row],[year_of_release]])</f>
        <v>2500</v>
      </c>
      <c r="W1428" s="6">
        <f>Table1[[#This Row],[jp_sales]]/(2017-Table1[[#This Row],[year_of_release]])</f>
        <v>0</v>
      </c>
      <c r="X1428" s="6">
        <f>Table1[[#This Row],[other_sales]]/(2017-Table1[[#This Row],[year_of_release]])</f>
        <v>10000</v>
      </c>
      <c r="Y1428" s="4">
        <v>511054143</v>
      </c>
      <c r="Z1428" s="4">
        <v>435713800</v>
      </c>
      <c r="AA1428" s="4">
        <v>127773000</v>
      </c>
      <c r="AB1428" s="1">
        <f>Table1[[#This Row],[na_sales]]/Table1[[#This Row],[NA population]]</f>
        <v>1.4088526819750291E-3</v>
      </c>
      <c r="AC1428" s="1">
        <f>Table1[[#This Row],[eu_sales]]/Table1[[#This Row],[Eu population]]</f>
        <v>6.8852535770039876E-5</v>
      </c>
      <c r="AD1428" s="1">
        <f>Table1[[#This Row],[jp_sales]]/Table1[[#This Row],[Jp population]]</f>
        <v>0</v>
      </c>
    </row>
    <row r="1429" spans="1:30" x14ac:dyDescent="0.25">
      <c r="A1429" t="s">
        <v>1496</v>
      </c>
      <c r="B1429" t="s">
        <v>18</v>
      </c>
      <c r="C1429">
        <v>2008</v>
      </c>
      <c r="D1429" t="s">
        <v>73</v>
      </c>
      <c r="E1429" t="s">
        <v>186</v>
      </c>
      <c r="F1429" s="4">
        <v>510000</v>
      </c>
      <c r="G1429" s="4">
        <v>270000</v>
      </c>
      <c r="H1429" s="4">
        <v>10000</v>
      </c>
      <c r="I1429" s="4">
        <v>80000</v>
      </c>
      <c r="J1429">
        <v>6.2</v>
      </c>
      <c r="K1429">
        <v>17</v>
      </c>
      <c r="L1429">
        <v>4.9000000000000004</v>
      </c>
      <c r="M1429" s="4">
        <v>12</v>
      </c>
      <c r="N1429" t="s">
        <v>1497</v>
      </c>
      <c r="O1429" t="s">
        <v>21</v>
      </c>
      <c r="P1429" s="4">
        <v>870000</v>
      </c>
      <c r="Q1429" s="3">
        <f>AVERAGE(Table1[[#This Row],[critic_score]],Table1[[#This Row],[user_score]])</f>
        <v>5.5500000000000007</v>
      </c>
      <c r="R1429" s="4">
        <f>Table1[[#This Row],[user_count]]+Table1[[#This Row],[critic_count]]</f>
        <v>29</v>
      </c>
      <c r="S1429" s="2">
        <f>100000*Table1[[#This Row],[review_count]]/Table1[[#This Row],[total sales]]</f>
        <v>3.3333333333333335</v>
      </c>
      <c r="T1429" s="2">
        <f>Table1[[#This Row],[total sales]]/(2017-Table1[[#This Row],[year_of_release]])</f>
        <v>96666.666666666672</v>
      </c>
      <c r="U1429" s="9">
        <f>Table1[[#This Row],[na_sales]]/(2017-Table1[[#This Row],[year_of_release]])</f>
        <v>56666.666666666664</v>
      </c>
      <c r="V1429" s="6">
        <f>Table1[[#This Row],[eu_sales]]/(2017-Table1[[#This Row],[year_of_release]])</f>
        <v>30000</v>
      </c>
      <c r="W1429" s="6">
        <f>Table1[[#This Row],[jp_sales]]/(2017-Table1[[#This Row],[year_of_release]])</f>
        <v>1111.1111111111111</v>
      </c>
      <c r="X1429" s="6">
        <f>Table1[[#This Row],[other_sales]]/(2017-Table1[[#This Row],[year_of_release]])</f>
        <v>8888.8888888888887</v>
      </c>
      <c r="Y1429" s="4">
        <v>528816311</v>
      </c>
      <c r="Z1429" s="4">
        <v>440001482</v>
      </c>
      <c r="AA1429" s="4">
        <v>128063000</v>
      </c>
      <c r="AB1429" s="1">
        <f>Table1[[#This Row],[na_sales]]/Table1[[#This Row],[NA population]]</f>
        <v>9.6441805857989124E-4</v>
      </c>
      <c r="AC1429" s="1">
        <f>Table1[[#This Row],[eu_sales]]/Table1[[#This Row],[Eu population]]</f>
        <v>6.1363429680448209E-4</v>
      </c>
      <c r="AD1429" s="1">
        <f>Table1[[#This Row],[jp_sales]]/Table1[[#This Row],[Jp population]]</f>
        <v>7.8086566767918917E-5</v>
      </c>
    </row>
    <row r="1430" spans="1:30" x14ac:dyDescent="0.25">
      <c r="A1430" t="s">
        <v>1499</v>
      </c>
      <c r="B1430" t="s">
        <v>45</v>
      </c>
      <c r="C1430">
        <v>2007</v>
      </c>
      <c r="D1430" t="s">
        <v>40</v>
      </c>
      <c r="E1430" t="s">
        <v>642</v>
      </c>
      <c r="F1430" s="4">
        <v>110000</v>
      </c>
      <c r="G1430" s="4">
        <v>90000</v>
      </c>
      <c r="H1430" s="4">
        <v>640000</v>
      </c>
      <c r="I1430" s="4">
        <v>30000</v>
      </c>
      <c r="J1430">
        <v>5.5</v>
      </c>
      <c r="K1430">
        <v>14</v>
      </c>
      <c r="L1430">
        <v>8.1999999999999993</v>
      </c>
      <c r="M1430" s="4">
        <v>16</v>
      </c>
      <c r="N1430" t="s">
        <v>643</v>
      </c>
      <c r="O1430" t="s">
        <v>67</v>
      </c>
      <c r="P1430" s="4">
        <v>870000</v>
      </c>
      <c r="Q1430" s="3">
        <f>AVERAGE(Table1[[#This Row],[critic_score]],Table1[[#This Row],[user_score]])</f>
        <v>6.85</v>
      </c>
      <c r="R1430" s="4">
        <f>Table1[[#This Row],[user_count]]+Table1[[#This Row],[critic_count]]</f>
        <v>30</v>
      </c>
      <c r="S1430" s="2">
        <f>100000*Table1[[#This Row],[review_count]]/Table1[[#This Row],[total sales]]</f>
        <v>3.4482758620689653</v>
      </c>
      <c r="T1430" s="2">
        <f>Table1[[#This Row],[total sales]]/(2017-Table1[[#This Row],[year_of_release]])</f>
        <v>87000</v>
      </c>
      <c r="U1430" s="9">
        <f>Table1[[#This Row],[na_sales]]/(2017-Table1[[#This Row],[year_of_release]])</f>
        <v>11000</v>
      </c>
      <c r="V1430" s="6">
        <f>Table1[[#This Row],[eu_sales]]/(2017-Table1[[#This Row],[year_of_release]])</f>
        <v>9000</v>
      </c>
      <c r="W1430" s="6">
        <f>Table1[[#This Row],[jp_sales]]/(2017-Table1[[#This Row],[year_of_release]])</f>
        <v>64000</v>
      </c>
      <c r="X1430" s="6">
        <f>Table1[[#This Row],[other_sales]]/(2017-Table1[[#This Row],[year_of_release]])</f>
        <v>3000</v>
      </c>
      <c r="Y1430" s="4">
        <v>522751172</v>
      </c>
      <c r="Z1430" s="4">
        <v>438594184</v>
      </c>
      <c r="AA1430" s="4">
        <v>128001000</v>
      </c>
      <c r="AB1430" s="1">
        <f>Table1[[#This Row],[na_sales]]/Table1[[#This Row],[NA population]]</f>
        <v>2.1042516189710236E-4</v>
      </c>
      <c r="AC1430" s="1">
        <f>Table1[[#This Row],[eu_sales]]/Table1[[#This Row],[Eu population]]</f>
        <v>2.0520107945617446E-4</v>
      </c>
      <c r="AD1430" s="1">
        <f>Table1[[#This Row],[jp_sales]]/Table1[[#This Row],[Jp population]]</f>
        <v>4.9999609378051733E-3</v>
      </c>
    </row>
    <row r="1431" spans="1:30" x14ac:dyDescent="0.25">
      <c r="A1431" t="s">
        <v>1451</v>
      </c>
      <c r="B1431" t="s">
        <v>39</v>
      </c>
      <c r="C1431">
        <v>2013</v>
      </c>
      <c r="D1431" t="s">
        <v>54</v>
      </c>
      <c r="E1431" t="s">
        <v>100</v>
      </c>
      <c r="F1431" s="4">
        <v>260000</v>
      </c>
      <c r="G1431" s="4">
        <v>420000</v>
      </c>
      <c r="H1431" s="4">
        <v>30000</v>
      </c>
      <c r="I1431" s="4">
        <v>160000</v>
      </c>
      <c r="J1431">
        <v>7.7</v>
      </c>
      <c r="K1431">
        <v>23</v>
      </c>
      <c r="L1431">
        <v>6.3</v>
      </c>
      <c r="M1431" s="4">
        <v>288</v>
      </c>
      <c r="N1431" t="s">
        <v>989</v>
      </c>
      <c r="O1431" t="s">
        <v>43</v>
      </c>
      <c r="P1431" s="4">
        <v>870000</v>
      </c>
      <c r="Q1431" s="3">
        <f>AVERAGE(Table1[[#This Row],[critic_score]],Table1[[#This Row],[user_score]])</f>
        <v>7</v>
      </c>
      <c r="R1431" s="4">
        <f>Table1[[#This Row],[user_count]]+Table1[[#This Row],[critic_count]]</f>
        <v>311</v>
      </c>
      <c r="S1431" s="2">
        <f>100000*Table1[[#This Row],[review_count]]/Table1[[#This Row],[total sales]]</f>
        <v>35.747126436781606</v>
      </c>
      <c r="T1431" s="2">
        <f>Table1[[#This Row],[total sales]]/(2017-Table1[[#This Row],[year_of_release]])</f>
        <v>217500</v>
      </c>
      <c r="U1431" s="9">
        <f>Table1[[#This Row],[na_sales]]/(2017-Table1[[#This Row],[year_of_release]])</f>
        <v>65000</v>
      </c>
      <c r="V1431" s="6">
        <f>Table1[[#This Row],[eu_sales]]/(2017-Table1[[#This Row],[year_of_release]])</f>
        <v>105000</v>
      </c>
      <c r="W1431" s="6">
        <f>Table1[[#This Row],[jp_sales]]/(2017-Table1[[#This Row],[year_of_release]])</f>
        <v>7500</v>
      </c>
      <c r="X1431" s="6">
        <f>Table1[[#This Row],[other_sales]]/(2017-Table1[[#This Row],[year_of_release]])</f>
        <v>40000</v>
      </c>
      <c r="Y1431" s="4">
        <v>556861736</v>
      </c>
      <c r="Z1431" s="4">
        <v>442492884</v>
      </c>
      <c r="AA1431" s="4">
        <v>127445000</v>
      </c>
      <c r="AB1431" s="1">
        <f>Table1[[#This Row],[na_sales]]/Table1[[#This Row],[NA population]]</f>
        <v>4.6690225453019813E-4</v>
      </c>
      <c r="AC1431" s="1">
        <f>Table1[[#This Row],[eu_sales]]/Table1[[#This Row],[Eu population]]</f>
        <v>9.4916780627821347E-4</v>
      </c>
      <c r="AD1431" s="1">
        <f>Table1[[#This Row],[jp_sales]]/Table1[[#This Row],[Jp population]]</f>
        <v>2.3539566087331791E-4</v>
      </c>
    </row>
    <row r="1432" spans="1:30" x14ac:dyDescent="0.25">
      <c r="A1432" t="s">
        <v>1420</v>
      </c>
      <c r="B1432" t="s">
        <v>34</v>
      </c>
      <c r="C1432">
        <v>2008</v>
      </c>
      <c r="D1432" t="s">
        <v>54</v>
      </c>
      <c r="E1432" t="s">
        <v>83</v>
      </c>
      <c r="F1432" s="4">
        <v>470000</v>
      </c>
      <c r="G1432" s="4">
        <v>300000</v>
      </c>
      <c r="H1432" s="4">
        <v>0</v>
      </c>
      <c r="I1432" s="4">
        <v>90000</v>
      </c>
      <c r="J1432">
        <v>7.6</v>
      </c>
      <c r="K1432">
        <v>65</v>
      </c>
      <c r="L1432">
        <v>8.3000000000000007</v>
      </c>
      <c r="M1432" s="4">
        <v>149</v>
      </c>
      <c r="N1432" t="s">
        <v>360</v>
      </c>
      <c r="O1432" t="s">
        <v>43</v>
      </c>
      <c r="P1432" s="4">
        <v>860000</v>
      </c>
      <c r="Q1432" s="3">
        <f>AVERAGE(Table1[[#This Row],[critic_score]],Table1[[#This Row],[user_score]])</f>
        <v>7.95</v>
      </c>
      <c r="R1432" s="4">
        <f>Table1[[#This Row],[user_count]]+Table1[[#This Row],[critic_count]]</f>
        <v>214</v>
      </c>
      <c r="S1432" s="2">
        <f>100000*Table1[[#This Row],[review_count]]/Table1[[#This Row],[total sales]]</f>
        <v>24.88372093023256</v>
      </c>
      <c r="T1432" s="2">
        <f>Table1[[#This Row],[total sales]]/(2017-Table1[[#This Row],[year_of_release]])</f>
        <v>95555.555555555562</v>
      </c>
      <c r="U1432" s="9">
        <f>Table1[[#This Row],[na_sales]]/(2017-Table1[[#This Row],[year_of_release]])</f>
        <v>52222.222222222219</v>
      </c>
      <c r="V1432" s="6">
        <f>Table1[[#This Row],[eu_sales]]/(2017-Table1[[#This Row],[year_of_release]])</f>
        <v>33333.333333333336</v>
      </c>
      <c r="W1432" s="6">
        <f>Table1[[#This Row],[jp_sales]]/(2017-Table1[[#This Row],[year_of_release]])</f>
        <v>0</v>
      </c>
      <c r="X1432" s="6">
        <f>Table1[[#This Row],[other_sales]]/(2017-Table1[[#This Row],[year_of_release]])</f>
        <v>10000</v>
      </c>
      <c r="Y1432" s="4">
        <v>528816311</v>
      </c>
      <c r="Z1432" s="4">
        <v>440001482</v>
      </c>
      <c r="AA1432" s="4">
        <v>128063000</v>
      </c>
      <c r="AB1432" s="1">
        <f>Table1[[#This Row],[na_sales]]/Table1[[#This Row],[NA population]]</f>
        <v>8.8877742653440956E-4</v>
      </c>
      <c r="AC1432" s="1">
        <f>Table1[[#This Row],[eu_sales]]/Table1[[#This Row],[Eu population]]</f>
        <v>6.8181588533831352E-4</v>
      </c>
      <c r="AD1432" s="1">
        <f>Table1[[#This Row],[jp_sales]]/Table1[[#This Row],[Jp population]]</f>
        <v>0</v>
      </c>
    </row>
    <row r="1433" spans="1:30" x14ac:dyDescent="0.25">
      <c r="A1433" t="s">
        <v>1498</v>
      </c>
      <c r="B1433" t="s">
        <v>230</v>
      </c>
      <c r="C1433">
        <v>2000</v>
      </c>
      <c r="D1433" t="s">
        <v>96</v>
      </c>
      <c r="E1433" t="s">
        <v>913</v>
      </c>
      <c r="F1433" s="4">
        <v>300000</v>
      </c>
      <c r="G1433" s="4">
        <v>200000</v>
      </c>
      <c r="H1433" s="4">
        <v>300000</v>
      </c>
      <c r="I1433" s="4">
        <v>60000</v>
      </c>
      <c r="J1433">
        <v>9.1999999999999993</v>
      </c>
      <c r="K1433">
        <v>19</v>
      </c>
      <c r="L1433">
        <v>8.3000000000000007</v>
      </c>
      <c r="M1433" s="4">
        <v>129</v>
      </c>
      <c r="N1433" t="s">
        <v>111</v>
      </c>
      <c r="O1433" t="s">
        <v>67</v>
      </c>
      <c r="P1433" s="4">
        <v>860000</v>
      </c>
      <c r="Q1433" s="3">
        <f>AVERAGE(Table1[[#This Row],[critic_score]],Table1[[#This Row],[user_score]])</f>
        <v>8.75</v>
      </c>
      <c r="R1433" s="4">
        <f>Table1[[#This Row],[user_count]]+Table1[[#This Row],[critic_count]]</f>
        <v>148</v>
      </c>
      <c r="S1433" s="2">
        <f>100000*Table1[[#This Row],[review_count]]/Table1[[#This Row],[total sales]]</f>
        <v>17.209302325581394</v>
      </c>
      <c r="T1433" s="2">
        <f>Table1[[#This Row],[total sales]]/(2017-Table1[[#This Row],[year_of_release]])</f>
        <v>50588.23529411765</v>
      </c>
      <c r="U1433" s="9">
        <f>Table1[[#This Row],[na_sales]]/(2017-Table1[[#This Row],[year_of_release]])</f>
        <v>17647.058823529413</v>
      </c>
      <c r="V1433" s="6">
        <f>Table1[[#This Row],[eu_sales]]/(2017-Table1[[#This Row],[year_of_release]])</f>
        <v>11764.705882352941</v>
      </c>
      <c r="W1433" s="6">
        <f>Table1[[#This Row],[jp_sales]]/(2017-Table1[[#This Row],[year_of_release]])</f>
        <v>17647.058823529413</v>
      </c>
      <c r="X1433" s="6">
        <f>Table1[[#This Row],[other_sales]]/(2017-Table1[[#This Row],[year_of_release]])</f>
        <v>3529.4117647058824</v>
      </c>
      <c r="Y1433" s="4">
        <v>484244580</v>
      </c>
      <c r="Z1433" s="4">
        <v>429286318</v>
      </c>
      <c r="AA1433" s="4">
        <v>126843000</v>
      </c>
      <c r="AB1433" s="1">
        <f>Table1[[#This Row],[na_sales]]/Table1[[#This Row],[NA population]]</f>
        <v>6.1952164751126384E-4</v>
      </c>
      <c r="AC1433" s="1">
        <f>Table1[[#This Row],[eu_sales]]/Table1[[#This Row],[Eu population]]</f>
        <v>4.6588952783722308E-4</v>
      </c>
      <c r="AD1433" s="1">
        <f>Table1[[#This Row],[jp_sales]]/Table1[[#This Row],[Jp population]]</f>
        <v>2.3651285447364064E-3</v>
      </c>
    </row>
    <row r="1434" spans="1:30" x14ac:dyDescent="0.25">
      <c r="A1434" t="s">
        <v>1275</v>
      </c>
      <c r="B1434" t="s">
        <v>39</v>
      </c>
      <c r="C1434">
        <v>2008</v>
      </c>
      <c r="D1434" t="s">
        <v>54</v>
      </c>
      <c r="E1434" t="s">
        <v>100</v>
      </c>
      <c r="F1434" s="4">
        <v>290000</v>
      </c>
      <c r="G1434" s="4">
        <v>390000</v>
      </c>
      <c r="H1434" s="4">
        <v>20000</v>
      </c>
      <c r="I1434" s="4">
        <v>160000</v>
      </c>
      <c r="J1434">
        <v>7.2</v>
      </c>
      <c r="K1434">
        <v>43</v>
      </c>
      <c r="L1434">
        <v>7.1</v>
      </c>
      <c r="M1434" s="4">
        <v>73</v>
      </c>
      <c r="N1434" t="s">
        <v>340</v>
      </c>
      <c r="O1434" t="s">
        <v>67</v>
      </c>
      <c r="P1434" s="4">
        <v>860000</v>
      </c>
      <c r="Q1434" s="3">
        <f>AVERAGE(Table1[[#This Row],[critic_score]],Table1[[#This Row],[user_score]])</f>
        <v>7.15</v>
      </c>
      <c r="R1434" s="4">
        <f>Table1[[#This Row],[user_count]]+Table1[[#This Row],[critic_count]]</f>
        <v>116</v>
      </c>
      <c r="S1434" s="2">
        <f>100000*Table1[[#This Row],[review_count]]/Table1[[#This Row],[total sales]]</f>
        <v>13.488372093023257</v>
      </c>
      <c r="T1434" s="2">
        <f>Table1[[#This Row],[total sales]]/(2017-Table1[[#This Row],[year_of_release]])</f>
        <v>95555.555555555562</v>
      </c>
      <c r="U1434" s="9">
        <f>Table1[[#This Row],[na_sales]]/(2017-Table1[[#This Row],[year_of_release]])</f>
        <v>32222.222222222223</v>
      </c>
      <c r="V1434" s="6">
        <f>Table1[[#This Row],[eu_sales]]/(2017-Table1[[#This Row],[year_of_release]])</f>
        <v>43333.333333333336</v>
      </c>
      <c r="W1434" s="6">
        <f>Table1[[#This Row],[jp_sales]]/(2017-Table1[[#This Row],[year_of_release]])</f>
        <v>2222.2222222222222</v>
      </c>
      <c r="X1434" s="6">
        <f>Table1[[#This Row],[other_sales]]/(2017-Table1[[#This Row],[year_of_release]])</f>
        <v>17777.777777777777</v>
      </c>
      <c r="Y1434" s="4">
        <v>528816311</v>
      </c>
      <c r="Z1434" s="4">
        <v>440001482</v>
      </c>
      <c r="AA1434" s="4">
        <v>128063000</v>
      </c>
      <c r="AB1434" s="1">
        <f>Table1[[#This Row],[na_sales]]/Table1[[#This Row],[NA population]]</f>
        <v>5.4839458232974205E-4</v>
      </c>
      <c r="AC1434" s="1">
        <f>Table1[[#This Row],[eu_sales]]/Table1[[#This Row],[Eu population]]</f>
        <v>8.8636065093980747E-4</v>
      </c>
      <c r="AD1434" s="1">
        <f>Table1[[#This Row],[jp_sales]]/Table1[[#This Row],[Jp population]]</f>
        <v>1.5617313353583783E-4</v>
      </c>
    </row>
    <row r="1435" spans="1:30" x14ac:dyDescent="0.25">
      <c r="A1435" t="s">
        <v>1500</v>
      </c>
      <c r="B1435" t="s">
        <v>18</v>
      </c>
      <c r="C1435">
        <v>2009</v>
      </c>
      <c r="D1435" t="s">
        <v>40</v>
      </c>
      <c r="E1435" t="s">
        <v>231</v>
      </c>
      <c r="F1435" s="4">
        <v>590000</v>
      </c>
      <c r="G1435" s="4">
        <v>200000</v>
      </c>
      <c r="H1435" s="4">
        <v>0</v>
      </c>
      <c r="I1435" s="4">
        <v>70000</v>
      </c>
      <c r="J1435">
        <v>7.6</v>
      </c>
      <c r="K1435">
        <v>29</v>
      </c>
      <c r="L1435">
        <v>8.5</v>
      </c>
      <c r="M1435" s="4">
        <v>28</v>
      </c>
      <c r="N1435" t="s">
        <v>1501</v>
      </c>
      <c r="O1435" t="s">
        <v>84</v>
      </c>
      <c r="P1435" s="4">
        <v>860000</v>
      </c>
      <c r="Q1435" s="3">
        <f>AVERAGE(Table1[[#This Row],[critic_score]],Table1[[#This Row],[user_score]])</f>
        <v>8.0500000000000007</v>
      </c>
      <c r="R1435" s="4">
        <f>Table1[[#This Row],[user_count]]+Table1[[#This Row],[critic_count]]</f>
        <v>57</v>
      </c>
      <c r="S1435" s="2">
        <f>100000*Table1[[#This Row],[review_count]]/Table1[[#This Row],[total sales]]</f>
        <v>6.6279069767441863</v>
      </c>
      <c r="T1435" s="2">
        <f>Table1[[#This Row],[total sales]]/(2017-Table1[[#This Row],[year_of_release]])</f>
        <v>107500</v>
      </c>
      <c r="U1435" s="9">
        <f>Table1[[#This Row],[na_sales]]/(2017-Table1[[#This Row],[year_of_release]])</f>
        <v>73750</v>
      </c>
      <c r="V1435" s="6">
        <f>Table1[[#This Row],[eu_sales]]/(2017-Table1[[#This Row],[year_of_release]])</f>
        <v>25000</v>
      </c>
      <c r="W1435" s="6">
        <f>Table1[[#This Row],[jp_sales]]/(2017-Table1[[#This Row],[year_of_release]])</f>
        <v>0</v>
      </c>
      <c r="X1435" s="6">
        <f>Table1[[#This Row],[other_sales]]/(2017-Table1[[#This Row],[year_of_release]])</f>
        <v>8750</v>
      </c>
      <c r="Y1435" s="4">
        <v>534740514</v>
      </c>
      <c r="Z1435" s="4">
        <v>441041694</v>
      </c>
      <c r="AA1435" s="4">
        <v>128047000</v>
      </c>
      <c r="AB1435" s="1">
        <f>Table1[[#This Row],[na_sales]]/Table1[[#This Row],[NA population]]</f>
        <v>1.1033388803602039E-3</v>
      </c>
      <c r="AC1435" s="1">
        <f>Table1[[#This Row],[eu_sales]]/Table1[[#This Row],[Eu population]]</f>
        <v>4.5347186608620275E-4</v>
      </c>
      <c r="AD1435" s="1">
        <f>Table1[[#This Row],[jp_sales]]/Table1[[#This Row],[Jp population]]</f>
        <v>0</v>
      </c>
    </row>
    <row r="1436" spans="1:30" x14ac:dyDescent="0.25">
      <c r="A1436" t="s">
        <v>1502</v>
      </c>
      <c r="B1436" t="s">
        <v>71</v>
      </c>
      <c r="C1436">
        <v>2015</v>
      </c>
      <c r="D1436" t="s">
        <v>29</v>
      </c>
      <c r="E1436" t="s">
        <v>55</v>
      </c>
      <c r="F1436" s="4">
        <v>340000</v>
      </c>
      <c r="G1436" s="4">
        <v>380000</v>
      </c>
      <c r="H1436" s="4">
        <v>0</v>
      </c>
      <c r="I1436" s="4">
        <v>140000</v>
      </c>
      <c r="J1436">
        <v>8</v>
      </c>
      <c r="K1436">
        <v>69</v>
      </c>
      <c r="L1436">
        <v>6.2</v>
      </c>
      <c r="M1436" s="4">
        <v>160</v>
      </c>
      <c r="N1436" t="s">
        <v>1264</v>
      </c>
      <c r="O1436" t="s">
        <v>67</v>
      </c>
      <c r="P1436" s="4">
        <v>860000</v>
      </c>
      <c r="Q1436" s="3">
        <f>AVERAGE(Table1[[#This Row],[critic_score]],Table1[[#This Row],[user_score]])</f>
        <v>7.1</v>
      </c>
      <c r="R1436" s="4">
        <f>Table1[[#This Row],[user_count]]+Table1[[#This Row],[critic_count]]</f>
        <v>229</v>
      </c>
      <c r="S1436" s="2">
        <f>100000*Table1[[#This Row],[review_count]]/Table1[[#This Row],[total sales]]</f>
        <v>26.627906976744185</v>
      </c>
      <c r="T1436" s="2">
        <f>Table1[[#This Row],[total sales]]/(2017-Table1[[#This Row],[year_of_release]])</f>
        <v>430000</v>
      </c>
      <c r="U1436" s="9">
        <f>Table1[[#This Row],[na_sales]]/(2017-Table1[[#This Row],[year_of_release]])</f>
        <v>170000</v>
      </c>
      <c r="V1436" s="6">
        <f>Table1[[#This Row],[eu_sales]]/(2017-Table1[[#This Row],[year_of_release]])</f>
        <v>190000</v>
      </c>
      <c r="W1436" s="6">
        <f>Table1[[#This Row],[jp_sales]]/(2017-Table1[[#This Row],[year_of_release]])</f>
        <v>0</v>
      </c>
      <c r="X1436" s="6">
        <f>Table1[[#This Row],[other_sales]]/(2017-Table1[[#This Row],[year_of_release]])</f>
        <v>70000</v>
      </c>
      <c r="Y1436" s="4">
        <v>567732286</v>
      </c>
      <c r="Z1436" s="4">
        <v>444588718</v>
      </c>
      <c r="AA1436" s="4">
        <v>127141000</v>
      </c>
      <c r="AB1436" s="1">
        <f>Table1[[#This Row],[na_sales]]/Table1[[#This Row],[NA population]]</f>
        <v>5.9887381497271408E-4</v>
      </c>
      <c r="AC1436" s="1">
        <f>Table1[[#This Row],[eu_sales]]/Table1[[#This Row],[Eu population]]</f>
        <v>8.5472254381407855E-4</v>
      </c>
      <c r="AD1436" s="1">
        <f>Table1[[#This Row],[jp_sales]]/Table1[[#This Row],[Jp population]]</f>
        <v>0</v>
      </c>
    </row>
    <row r="1437" spans="1:30" x14ac:dyDescent="0.25">
      <c r="A1437" t="s">
        <v>255</v>
      </c>
      <c r="B1437" t="s">
        <v>118</v>
      </c>
      <c r="C1437">
        <v>2006</v>
      </c>
      <c r="D1437" t="s">
        <v>19</v>
      </c>
      <c r="E1437" t="s">
        <v>171</v>
      </c>
      <c r="F1437" s="4">
        <v>10000</v>
      </c>
      <c r="G1437" s="4">
        <v>720000</v>
      </c>
      <c r="H1437" s="4">
        <v>120000</v>
      </c>
      <c r="I1437" s="4">
        <v>10000</v>
      </c>
      <c r="J1437">
        <v>8.1</v>
      </c>
      <c r="K1437">
        <v>10</v>
      </c>
      <c r="L1437">
        <v>8.3000000000000007</v>
      </c>
      <c r="M1437" s="4">
        <v>14</v>
      </c>
      <c r="N1437" t="s">
        <v>311</v>
      </c>
      <c r="O1437" t="s">
        <v>21</v>
      </c>
      <c r="P1437" s="4">
        <v>860000</v>
      </c>
      <c r="Q1437" s="3">
        <f>AVERAGE(Table1[[#This Row],[critic_score]],Table1[[#This Row],[user_score]])</f>
        <v>8.1999999999999993</v>
      </c>
      <c r="R1437" s="4">
        <f>Table1[[#This Row],[user_count]]+Table1[[#This Row],[critic_count]]</f>
        <v>24</v>
      </c>
      <c r="S1437" s="2">
        <f>100000*Table1[[#This Row],[review_count]]/Table1[[#This Row],[total sales]]</f>
        <v>2.7906976744186047</v>
      </c>
      <c r="T1437" s="2">
        <f>Table1[[#This Row],[total sales]]/(2017-Table1[[#This Row],[year_of_release]])</f>
        <v>78181.818181818177</v>
      </c>
      <c r="U1437" s="9">
        <f>Table1[[#This Row],[na_sales]]/(2017-Table1[[#This Row],[year_of_release]])</f>
        <v>909.09090909090912</v>
      </c>
      <c r="V1437" s="6">
        <f>Table1[[#This Row],[eu_sales]]/(2017-Table1[[#This Row],[year_of_release]])</f>
        <v>65454.545454545456</v>
      </c>
      <c r="W1437" s="6">
        <f>Table1[[#This Row],[jp_sales]]/(2017-Table1[[#This Row],[year_of_release]])</f>
        <v>10909.09090909091</v>
      </c>
      <c r="X1437" s="6">
        <f>Table1[[#This Row],[other_sales]]/(2017-Table1[[#This Row],[year_of_release]])</f>
        <v>909.09090909090912</v>
      </c>
      <c r="Y1437" s="4">
        <v>516818555</v>
      </c>
      <c r="Z1437" s="4">
        <v>437126892</v>
      </c>
      <c r="AA1437" s="4">
        <v>127854000</v>
      </c>
      <c r="AB1437" s="1">
        <f>Table1[[#This Row],[na_sales]]/Table1[[#This Row],[NA population]]</f>
        <v>1.9349150496347796E-5</v>
      </c>
      <c r="AC1437" s="1">
        <f>Table1[[#This Row],[eu_sales]]/Table1[[#This Row],[Eu population]]</f>
        <v>1.6471189788982371E-3</v>
      </c>
      <c r="AD1437" s="1">
        <f>Table1[[#This Row],[jp_sales]]/Table1[[#This Row],[Jp population]]</f>
        <v>9.3857055704162562E-4</v>
      </c>
    </row>
    <row r="1438" spans="1:30" x14ac:dyDescent="0.25">
      <c r="A1438" t="s">
        <v>1372</v>
      </c>
      <c r="B1438" t="s">
        <v>34</v>
      </c>
      <c r="C1438">
        <v>2010</v>
      </c>
      <c r="D1438" t="s">
        <v>29</v>
      </c>
      <c r="E1438" t="s">
        <v>55</v>
      </c>
      <c r="F1438" s="4">
        <v>470000</v>
      </c>
      <c r="G1438" s="4">
        <v>310000</v>
      </c>
      <c r="H1438" s="4">
        <v>0</v>
      </c>
      <c r="I1438" s="4">
        <v>80000</v>
      </c>
      <c r="J1438">
        <v>7.2</v>
      </c>
      <c r="K1438">
        <v>65</v>
      </c>
      <c r="L1438">
        <v>6.5</v>
      </c>
      <c r="M1438" s="4">
        <v>51</v>
      </c>
      <c r="N1438" t="s">
        <v>234</v>
      </c>
      <c r="O1438" t="s">
        <v>67</v>
      </c>
      <c r="P1438" s="4">
        <v>860000</v>
      </c>
      <c r="Q1438" s="3">
        <f>AVERAGE(Table1[[#This Row],[critic_score]],Table1[[#This Row],[user_score]])</f>
        <v>6.85</v>
      </c>
      <c r="R1438" s="4">
        <f>Table1[[#This Row],[user_count]]+Table1[[#This Row],[critic_count]]</f>
        <v>116</v>
      </c>
      <c r="S1438" s="2">
        <f>100000*Table1[[#This Row],[review_count]]/Table1[[#This Row],[total sales]]</f>
        <v>13.488372093023257</v>
      </c>
      <c r="T1438" s="2">
        <f>Table1[[#This Row],[total sales]]/(2017-Table1[[#This Row],[year_of_release]])</f>
        <v>122857.14285714286</v>
      </c>
      <c r="U1438" s="9">
        <f>Table1[[#This Row],[na_sales]]/(2017-Table1[[#This Row],[year_of_release]])</f>
        <v>67142.857142857145</v>
      </c>
      <c r="V1438" s="6">
        <f>Table1[[#This Row],[eu_sales]]/(2017-Table1[[#This Row],[year_of_release]])</f>
        <v>44285.714285714283</v>
      </c>
      <c r="W1438" s="6">
        <f>Table1[[#This Row],[jp_sales]]/(2017-Table1[[#This Row],[year_of_release]])</f>
        <v>0</v>
      </c>
      <c r="X1438" s="6">
        <f>Table1[[#This Row],[other_sales]]/(2017-Table1[[#This Row],[year_of_release]])</f>
        <v>11428.571428571429</v>
      </c>
      <c r="Y1438" s="4">
        <v>540520772</v>
      </c>
      <c r="Z1438" s="4">
        <v>441654761</v>
      </c>
      <c r="AA1438" s="4">
        <v>128070000</v>
      </c>
      <c r="AB1438" s="1">
        <f>Table1[[#This Row],[na_sales]]/Table1[[#This Row],[NA population]]</f>
        <v>8.6953180034309583E-4</v>
      </c>
      <c r="AC1438" s="1">
        <f>Table1[[#This Row],[eu_sales]]/Table1[[#This Row],[Eu population]]</f>
        <v>7.0190571318215673E-4</v>
      </c>
      <c r="AD1438" s="1">
        <f>Table1[[#This Row],[jp_sales]]/Table1[[#This Row],[Jp population]]</f>
        <v>0</v>
      </c>
    </row>
    <row r="1439" spans="1:30" x14ac:dyDescent="0.25">
      <c r="A1439" t="s">
        <v>1504</v>
      </c>
      <c r="B1439" t="s">
        <v>118</v>
      </c>
      <c r="C1439">
        <v>2006</v>
      </c>
      <c r="D1439" t="s">
        <v>49</v>
      </c>
      <c r="E1439" t="s">
        <v>51</v>
      </c>
      <c r="F1439" s="4">
        <v>120000</v>
      </c>
      <c r="G1439" s="4">
        <v>510000</v>
      </c>
      <c r="H1439" s="4">
        <v>0</v>
      </c>
      <c r="I1439" s="4">
        <v>230000</v>
      </c>
      <c r="J1439">
        <v>7.6</v>
      </c>
      <c r="K1439">
        <v>46</v>
      </c>
      <c r="L1439">
        <v>7.9</v>
      </c>
      <c r="M1439" s="4">
        <v>14</v>
      </c>
      <c r="N1439" t="s">
        <v>1505</v>
      </c>
      <c r="O1439" t="s">
        <v>21</v>
      </c>
      <c r="P1439" s="4">
        <v>860000</v>
      </c>
      <c r="Q1439" s="3">
        <f>AVERAGE(Table1[[#This Row],[critic_score]],Table1[[#This Row],[user_score]])</f>
        <v>7.75</v>
      </c>
      <c r="R1439" s="4">
        <f>Table1[[#This Row],[user_count]]+Table1[[#This Row],[critic_count]]</f>
        <v>60</v>
      </c>
      <c r="S1439" s="2">
        <f>100000*Table1[[#This Row],[review_count]]/Table1[[#This Row],[total sales]]</f>
        <v>6.9767441860465116</v>
      </c>
      <c r="T1439" s="2">
        <f>Table1[[#This Row],[total sales]]/(2017-Table1[[#This Row],[year_of_release]])</f>
        <v>78181.818181818177</v>
      </c>
      <c r="U1439" s="9">
        <f>Table1[[#This Row],[na_sales]]/(2017-Table1[[#This Row],[year_of_release]])</f>
        <v>10909.09090909091</v>
      </c>
      <c r="V1439" s="6">
        <f>Table1[[#This Row],[eu_sales]]/(2017-Table1[[#This Row],[year_of_release]])</f>
        <v>46363.63636363636</v>
      </c>
      <c r="W1439" s="6">
        <f>Table1[[#This Row],[jp_sales]]/(2017-Table1[[#This Row],[year_of_release]])</f>
        <v>0</v>
      </c>
      <c r="X1439" s="6">
        <f>Table1[[#This Row],[other_sales]]/(2017-Table1[[#This Row],[year_of_release]])</f>
        <v>20909.090909090908</v>
      </c>
      <c r="Y1439" s="4">
        <v>516818555</v>
      </c>
      <c r="Z1439" s="4">
        <v>437126892</v>
      </c>
      <c r="AA1439" s="4">
        <v>127854000</v>
      </c>
      <c r="AB1439" s="1">
        <f>Table1[[#This Row],[na_sales]]/Table1[[#This Row],[NA population]]</f>
        <v>2.3218980595617354E-4</v>
      </c>
      <c r="AC1439" s="1">
        <f>Table1[[#This Row],[eu_sales]]/Table1[[#This Row],[Eu population]]</f>
        <v>1.1667092767195847E-3</v>
      </c>
      <c r="AD1439" s="1">
        <f>Table1[[#This Row],[jp_sales]]/Table1[[#This Row],[Jp population]]</f>
        <v>0</v>
      </c>
    </row>
    <row r="1440" spans="1:30" x14ac:dyDescent="0.25">
      <c r="A1440" t="s">
        <v>1508</v>
      </c>
      <c r="B1440" t="s">
        <v>34</v>
      </c>
      <c r="C1440">
        <v>2007</v>
      </c>
      <c r="D1440" t="s">
        <v>19</v>
      </c>
      <c r="E1440" t="s">
        <v>41</v>
      </c>
      <c r="F1440" s="4">
        <v>790000</v>
      </c>
      <c r="G1440" s="4">
        <v>0</v>
      </c>
      <c r="H1440" s="4">
        <v>0</v>
      </c>
      <c r="I1440" s="4">
        <v>70000</v>
      </c>
      <c r="J1440">
        <v>8.1</v>
      </c>
      <c r="K1440">
        <v>33</v>
      </c>
      <c r="L1440">
        <v>7</v>
      </c>
      <c r="M1440" s="4">
        <v>28</v>
      </c>
      <c r="N1440" t="s">
        <v>306</v>
      </c>
      <c r="O1440" t="s">
        <v>21</v>
      </c>
      <c r="P1440" s="4">
        <v>860000</v>
      </c>
      <c r="Q1440" s="3">
        <f>AVERAGE(Table1[[#This Row],[critic_score]],Table1[[#This Row],[user_score]])</f>
        <v>7.55</v>
      </c>
      <c r="R1440" s="4">
        <f>Table1[[#This Row],[user_count]]+Table1[[#This Row],[critic_count]]</f>
        <v>61</v>
      </c>
      <c r="S1440" s="2">
        <f>100000*Table1[[#This Row],[review_count]]/Table1[[#This Row],[total sales]]</f>
        <v>7.0930232558139537</v>
      </c>
      <c r="T1440" s="2">
        <f>Table1[[#This Row],[total sales]]/(2017-Table1[[#This Row],[year_of_release]])</f>
        <v>86000</v>
      </c>
      <c r="U1440" s="9">
        <f>Table1[[#This Row],[na_sales]]/(2017-Table1[[#This Row],[year_of_release]])</f>
        <v>79000</v>
      </c>
      <c r="V1440" s="6">
        <f>Table1[[#This Row],[eu_sales]]/(2017-Table1[[#This Row],[year_of_release]])</f>
        <v>0</v>
      </c>
      <c r="W1440" s="6">
        <f>Table1[[#This Row],[jp_sales]]/(2017-Table1[[#This Row],[year_of_release]])</f>
        <v>0</v>
      </c>
      <c r="X1440" s="6">
        <f>Table1[[#This Row],[other_sales]]/(2017-Table1[[#This Row],[year_of_release]])</f>
        <v>7000</v>
      </c>
      <c r="Y1440" s="4">
        <v>522751172</v>
      </c>
      <c r="Z1440" s="4">
        <v>438594184</v>
      </c>
      <c r="AA1440" s="4">
        <v>128001000</v>
      </c>
      <c r="AB1440" s="1">
        <f>Table1[[#This Row],[na_sales]]/Table1[[#This Row],[NA population]]</f>
        <v>1.5112352536246442E-3</v>
      </c>
      <c r="AC1440" s="1">
        <f>Table1[[#This Row],[eu_sales]]/Table1[[#This Row],[Eu population]]</f>
        <v>0</v>
      </c>
      <c r="AD1440" s="1">
        <f>Table1[[#This Row],[jp_sales]]/Table1[[#This Row],[Jp population]]</f>
        <v>0</v>
      </c>
    </row>
    <row r="1441" spans="1:30" x14ac:dyDescent="0.25">
      <c r="A1441" t="s">
        <v>1487</v>
      </c>
      <c r="B1441" t="s">
        <v>39</v>
      </c>
      <c r="C1441">
        <v>2012</v>
      </c>
      <c r="D1441" t="s">
        <v>96</v>
      </c>
      <c r="E1441" t="s">
        <v>100</v>
      </c>
      <c r="F1441" s="4">
        <v>370000</v>
      </c>
      <c r="G1441" s="4">
        <v>290000</v>
      </c>
      <c r="H1441" s="4">
        <v>90000</v>
      </c>
      <c r="I1441" s="4">
        <v>110000</v>
      </c>
      <c r="J1441">
        <v>8.1</v>
      </c>
      <c r="K1441">
        <v>34</v>
      </c>
      <c r="L1441">
        <v>7.6</v>
      </c>
      <c r="M1441" s="4">
        <v>376</v>
      </c>
      <c r="N1441" t="s">
        <v>1488</v>
      </c>
      <c r="O1441" t="s">
        <v>43</v>
      </c>
      <c r="P1441" s="4">
        <v>860000</v>
      </c>
      <c r="Q1441" s="3">
        <f>AVERAGE(Table1[[#This Row],[critic_score]],Table1[[#This Row],[user_score]])</f>
        <v>7.85</v>
      </c>
      <c r="R1441" s="4">
        <f>Table1[[#This Row],[user_count]]+Table1[[#This Row],[critic_count]]</f>
        <v>410</v>
      </c>
      <c r="S1441" s="2">
        <f>100000*Table1[[#This Row],[review_count]]/Table1[[#This Row],[total sales]]</f>
        <v>47.674418604651166</v>
      </c>
      <c r="T1441" s="2">
        <f>Table1[[#This Row],[total sales]]/(2017-Table1[[#This Row],[year_of_release]])</f>
        <v>172000</v>
      </c>
      <c r="U1441" s="9">
        <f>Table1[[#This Row],[na_sales]]/(2017-Table1[[#This Row],[year_of_release]])</f>
        <v>74000</v>
      </c>
      <c r="V1441" s="6">
        <f>Table1[[#This Row],[eu_sales]]/(2017-Table1[[#This Row],[year_of_release]])</f>
        <v>58000</v>
      </c>
      <c r="W1441" s="6">
        <f>Table1[[#This Row],[jp_sales]]/(2017-Table1[[#This Row],[year_of_release]])</f>
        <v>18000</v>
      </c>
      <c r="X1441" s="6">
        <f>Table1[[#This Row],[other_sales]]/(2017-Table1[[#This Row],[year_of_release]])</f>
        <v>22000</v>
      </c>
      <c r="Y1441" s="4">
        <v>551484507</v>
      </c>
      <c r="Z1441" s="4">
        <v>441417242</v>
      </c>
      <c r="AA1441" s="4">
        <v>127629000</v>
      </c>
      <c r="AB1441" s="1">
        <f>Table1[[#This Row],[na_sales]]/Table1[[#This Row],[NA population]]</f>
        <v>6.70916399832788E-4</v>
      </c>
      <c r="AC1441" s="1">
        <f>Table1[[#This Row],[eu_sales]]/Table1[[#This Row],[Eu population]]</f>
        <v>6.5697479030508738E-4</v>
      </c>
      <c r="AD1441" s="1">
        <f>Table1[[#This Row],[jp_sales]]/Table1[[#This Row],[Jp population]]</f>
        <v>7.0516888794866376E-4</v>
      </c>
    </row>
    <row r="1442" spans="1:30" x14ac:dyDescent="0.25">
      <c r="A1442" t="s">
        <v>1503</v>
      </c>
      <c r="B1442" t="s">
        <v>18</v>
      </c>
      <c r="C1442">
        <v>2009</v>
      </c>
      <c r="D1442" t="s">
        <v>73</v>
      </c>
      <c r="E1442" t="s">
        <v>20</v>
      </c>
      <c r="F1442" s="4">
        <v>460000</v>
      </c>
      <c r="G1442" s="4">
        <v>210000</v>
      </c>
      <c r="H1442" s="4">
        <v>120000</v>
      </c>
      <c r="I1442" s="4">
        <v>60000</v>
      </c>
      <c r="J1442">
        <v>7.6</v>
      </c>
      <c r="K1442">
        <v>42</v>
      </c>
      <c r="L1442">
        <v>8.5</v>
      </c>
      <c r="M1442" s="4">
        <v>26</v>
      </c>
      <c r="N1442" t="s">
        <v>1272</v>
      </c>
      <c r="O1442" t="s">
        <v>84</v>
      </c>
      <c r="P1442" s="4">
        <v>850000</v>
      </c>
      <c r="Q1442" s="3">
        <f>AVERAGE(Table1[[#This Row],[critic_score]],Table1[[#This Row],[user_score]])</f>
        <v>8.0500000000000007</v>
      </c>
      <c r="R1442" s="4">
        <f>Table1[[#This Row],[user_count]]+Table1[[#This Row],[critic_count]]</f>
        <v>68</v>
      </c>
      <c r="S1442" s="2">
        <f>100000*Table1[[#This Row],[review_count]]/Table1[[#This Row],[total sales]]</f>
        <v>8</v>
      </c>
      <c r="T1442" s="2">
        <f>Table1[[#This Row],[total sales]]/(2017-Table1[[#This Row],[year_of_release]])</f>
        <v>106250</v>
      </c>
      <c r="U1442" s="9">
        <f>Table1[[#This Row],[na_sales]]/(2017-Table1[[#This Row],[year_of_release]])</f>
        <v>57500</v>
      </c>
      <c r="V1442" s="6">
        <f>Table1[[#This Row],[eu_sales]]/(2017-Table1[[#This Row],[year_of_release]])</f>
        <v>26250</v>
      </c>
      <c r="W1442" s="6">
        <f>Table1[[#This Row],[jp_sales]]/(2017-Table1[[#This Row],[year_of_release]])</f>
        <v>15000</v>
      </c>
      <c r="X1442" s="6">
        <f>Table1[[#This Row],[other_sales]]/(2017-Table1[[#This Row],[year_of_release]])</f>
        <v>7500</v>
      </c>
      <c r="Y1442" s="4">
        <v>534740514</v>
      </c>
      <c r="Z1442" s="4">
        <v>441041694</v>
      </c>
      <c r="AA1442" s="4">
        <v>128047000</v>
      </c>
      <c r="AB1442" s="1">
        <f>Table1[[#This Row],[na_sales]]/Table1[[#This Row],[NA population]]</f>
        <v>8.60230313501176E-4</v>
      </c>
      <c r="AC1442" s="1">
        <f>Table1[[#This Row],[eu_sales]]/Table1[[#This Row],[Eu population]]</f>
        <v>4.7614545939051286E-4</v>
      </c>
      <c r="AD1442" s="1">
        <f>Table1[[#This Row],[jp_sales]]/Table1[[#This Row],[Jp population]]</f>
        <v>9.3715588807234847E-4</v>
      </c>
    </row>
    <row r="1443" spans="1:30" x14ac:dyDescent="0.25">
      <c r="A1443" t="s">
        <v>1506</v>
      </c>
      <c r="B1443" t="s">
        <v>45</v>
      </c>
      <c r="C1443">
        <v>2003</v>
      </c>
      <c r="D1443" t="s">
        <v>40</v>
      </c>
      <c r="E1443" t="s">
        <v>642</v>
      </c>
      <c r="F1443" s="4">
        <v>170000</v>
      </c>
      <c r="G1443" s="4">
        <v>130000</v>
      </c>
      <c r="H1443" s="4">
        <v>510000</v>
      </c>
      <c r="I1443" s="4">
        <v>40000</v>
      </c>
      <c r="J1443">
        <v>7.2</v>
      </c>
      <c r="K1443">
        <v>15</v>
      </c>
      <c r="L1443">
        <v>9.1</v>
      </c>
      <c r="M1443" s="4">
        <v>39</v>
      </c>
      <c r="N1443" t="s">
        <v>643</v>
      </c>
      <c r="O1443" t="s">
        <v>67</v>
      </c>
      <c r="P1443" s="4">
        <v>850000</v>
      </c>
      <c r="Q1443" s="3">
        <f>AVERAGE(Table1[[#This Row],[critic_score]],Table1[[#This Row],[user_score]])</f>
        <v>8.15</v>
      </c>
      <c r="R1443" s="4">
        <f>Table1[[#This Row],[user_count]]+Table1[[#This Row],[critic_count]]</f>
        <v>54</v>
      </c>
      <c r="S1443" s="2">
        <f>100000*Table1[[#This Row],[review_count]]/Table1[[#This Row],[total sales]]</f>
        <v>6.3529411764705879</v>
      </c>
      <c r="T1443" s="2">
        <f>Table1[[#This Row],[total sales]]/(2017-Table1[[#This Row],[year_of_release]])</f>
        <v>60714.285714285717</v>
      </c>
      <c r="U1443" s="9">
        <f>Table1[[#This Row],[na_sales]]/(2017-Table1[[#This Row],[year_of_release]])</f>
        <v>12142.857142857143</v>
      </c>
      <c r="V1443" s="6">
        <f>Table1[[#This Row],[eu_sales]]/(2017-Table1[[#This Row],[year_of_release]])</f>
        <v>9285.7142857142862</v>
      </c>
      <c r="W1443" s="6">
        <f>Table1[[#This Row],[jp_sales]]/(2017-Table1[[#This Row],[year_of_release]])</f>
        <v>36428.571428571428</v>
      </c>
      <c r="X1443" s="6">
        <f>Table1[[#This Row],[other_sales]]/(2017-Table1[[#This Row],[year_of_release]])</f>
        <v>2857.1428571428573</v>
      </c>
      <c r="Y1443" s="4">
        <v>500125528</v>
      </c>
      <c r="Z1443" s="4">
        <v>432552540</v>
      </c>
      <c r="AA1443" s="4">
        <v>127718000</v>
      </c>
      <c r="AB1443" s="1">
        <f>Table1[[#This Row],[na_sales]]/Table1[[#This Row],[NA population]]</f>
        <v>3.3991466238452041E-4</v>
      </c>
      <c r="AC1443" s="1">
        <f>Table1[[#This Row],[eu_sales]]/Table1[[#This Row],[Eu population]]</f>
        <v>3.0054152496711728E-4</v>
      </c>
      <c r="AD1443" s="1">
        <f>Table1[[#This Row],[jp_sales]]/Table1[[#This Row],[Jp population]]</f>
        <v>3.9931724580716888E-3</v>
      </c>
    </row>
    <row r="1444" spans="1:30" x14ac:dyDescent="0.25">
      <c r="A1444" t="s">
        <v>1118</v>
      </c>
      <c r="B1444" t="s">
        <v>34</v>
      </c>
      <c r="C1444">
        <v>2010</v>
      </c>
      <c r="D1444" t="s">
        <v>19</v>
      </c>
      <c r="E1444" t="s">
        <v>100</v>
      </c>
      <c r="F1444" s="4">
        <v>320000</v>
      </c>
      <c r="G1444" s="4">
        <v>420000</v>
      </c>
      <c r="H1444" s="4">
        <v>20000</v>
      </c>
      <c r="I1444" s="4">
        <v>90000</v>
      </c>
      <c r="J1444">
        <v>8.3000000000000007</v>
      </c>
      <c r="K1444">
        <v>61</v>
      </c>
      <c r="L1444">
        <v>8.1</v>
      </c>
      <c r="M1444" s="4">
        <v>58</v>
      </c>
      <c r="N1444" t="s">
        <v>100</v>
      </c>
      <c r="O1444" t="s">
        <v>21</v>
      </c>
      <c r="P1444" s="4">
        <v>850000</v>
      </c>
      <c r="Q1444" s="3">
        <f>AVERAGE(Table1[[#This Row],[critic_score]],Table1[[#This Row],[user_score]])</f>
        <v>8.1999999999999993</v>
      </c>
      <c r="R1444" s="4">
        <f>Table1[[#This Row],[user_count]]+Table1[[#This Row],[critic_count]]</f>
        <v>119</v>
      </c>
      <c r="S1444" s="2">
        <f>100000*Table1[[#This Row],[review_count]]/Table1[[#This Row],[total sales]]</f>
        <v>14</v>
      </c>
      <c r="T1444" s="2">
        <f>Table1[[#This Row],[total sales]]/(2017-Table1[[#This Row],[year_of_release]])</f>
        <v>121428.57142857143</v>
      </c>
      <c r="U1444" s="9">
        <f>Table1[[#This Row],[na_sales]]/(2017-Table1[[#This Row],[year_of_release]])</f>
        <v>45714.285714285717</v>
      </c>
      <c r="V1444" s="6">
        <f>Table1[[#This Row],[eu_sales]]/(2017-Table1[[#This Row],[year_of_release]])</f>
        <v>60000</v>
      </c>
      <c r="W1444" s="6">
        <f>Table1[[#This Row],[jp_sales]]/(2017-Table1[[#This Row],[year_of_release]])</f>
        <v>2857.1428571428573</v>
      </c>
      <c r="X1444" s="6">
        <f>Table1[[#This Row],[other_sales]]/(2017-Table1[[#This Row],[year_of_release]])</f>
        <v>12857.142857142857</v>
      </c>
      <c r="Y1444" s="4">
        <v>540520772</v>
      </c>
      <c r="Z1444" s="4">
        <v>441654761</v>
      </c>
      <c r="AA1444" s="4">
        <v>128070000</v>
      </c>
      <c r="AB1444" s="1">
        <f>Table1[[#This Row],[na_sales]]/Table1[[#This Row],[NA population]]</f>
        <v>5.9202165129742688E-4</v>
      </c>
      <c r="AC1444" s="1">
        <f>Table1[[#This Row],[eu_sales]]/Table1[[#This Row],[Eu population]]</f>
        <v>9.5096903076292213E-4</v>
      </c>
      <c r="AD1444" s="1">
        <f>Table1[[#This Row],[jp_sales]]/Table1[[#This Row],[Jp population]]</f>
        <v>1.5616459748574998E-4</v>
      </c>
    </row>
    <row r="1445" spans="1:30" x14ac:dyDescent="0.25">
      <c r="A1445" t="s">
        <v>1507</v>
      </c>
      <c r="B1445" t="s">
        <v>18</v>
      </c>
      <c r="C1445">
        <v>2007</v>
      </c>
      <c r="D1445" t="s">
        <v>40</v>
      </c>
      <c r="E1445" t="s">
        <v>270</v>
      </c>
      <c r="F1445" s="4">
        <v>120000</v>
      </c>
      <c r="G1445" s="4">
        <v>620000</v>
      </c>
      <c r="H1445" s="4">
        <v>0</v>
      </c>
      <c r="I1445" s="4">
        <v>110000</v>
      </c>
      <c r="J1445">
        <v>7.3</v>
      </c>
      <c r="K1445">
        <v>22</v>
      </c>
      <c r="L1445">
        <v>7.3</v>
      </c>
      <c r="M1445" s="4">
        <v>25</v>
      </c>
      <c r="N1445" t="s">
        <v>991</v>
      </c>
      <c r="O1445" t="s">
        <v>67</v>
      </c>
      <c r="P1445" s="4">
        <v>850000</v>
      </c>
      <c r="Q1445" s="3">
        <f>AVERAGE(Table1[[#This Row],[critic_score]],Table1[[#This Row],[user_score]])</f>
        <v>7.3</v>
      </c>
      <c r="R1445" s="4">
        <f>Table1[[#This Row],[user_count]]+Table1[[#This Row],[critic_count]]</f>
        <v>47</v>
      </c>
      <c r="S1445" s="2">
        <f>100000*Table1[[#This Row],[review_count]]/Table1[[#This Row],[total sales]]</f>
        <v>5.5294117647058822</v>
      </c>
      <c r="T1445" s="2">
        <f>Table1[[#This Row],[total sales]]/(2017-Table1[[#This Row],[year_of_release]])</f>
        <v>85000</v>
      </c>
      <c r="U1445" s="9">
        <f>Table1[[#This Row],[na_sales]]/(2017-Table1[[#This Row],[year_of_release]])</f>
        <v>12000</v>
      </c>
      <c r="V1445" s="6">
        <f>Table1[[#This Row],[eu_sales]]/(2017-Table1[[#This Row],[year_of_release]])</f>
        <v>62000</v>
      </c>
      <c r="W1445" s="6">
        <f>Table1[[#This Row],[jp_sales]]/(2017-Table1[[#This Row],[year_of_release]])</f>
        <v>0</v>
      </c>
      <c r="X1445" s="6">
        <f>Table1[[#This Row],[other_sales]]/(2017-Table1[[#This Row],[year_of_release]])</f>
        <v>11000</v>
      </c>
      <c r="Y1445" s="4">
        <v>522751172</v>
      </c>
      <c r="Z1445" s="4">
        <v>438594184</v>
      </c>
      <c r="AA1445" s="4">
        <v>128001000</v>
      </c>
      <c r="AB1445" s="1">
        <f>Table1[[#This Row],[na_sales]]/Table1[[#This Row],[NA population]]</f>
        <v>2.295547220695662E-4</v>
      </c>
      <c r="AC1445" s="1">
        <f>Table1[[#This Row],[eu_sales]]/Table1[[#This Row],[Eu population]]</f>
        <v>1.4136074362536462E-3</v>
      </c>
      <c r="AD1445" s="1">
        <f>Table1[[#This Row],[jp_sales]]/Table1[[#This Row],[Jp population]]</f>
        <v>0</v>
      </c>
    </row>
    <row r="1446" spans="1:30" x14ac:dyDescent="0.25">
      <c r="A1446" t="s">
        <v>947</v>
      </c>
      <c r="B1446" t="s">
        <v>103</v>
      </c>
      <c r="C1446">
        <v>2004</v>
      </c>
      <c r="D1446" t="s">
        <v>19</v>
      </c>
      <c r="E1446" t="s">
        <v>100</v>
      </c>
      <c r="F1446" s="4">
        <v>640000</v>
      </c>
      <c r="G1446" s="4">
        <v>180000</v>
      </c>
      <c r="H1446" s="4">
        <v>0</v>
      </c>
      <c r="I1446" s="4">
        <v>30000</v>
      </c>
      <c r="J1446">
        <v>8.8000000000000007</v>
      </c>
      <c r="K1446">
        <v>26</v>
      </c>
      <c r="L1446">
        <v>8.9</v>
      </c>
      <c r="M1446" s="4">
        <v>14</v>
      </c>
      <c r="N1446" t="s">
        <v>101</v>
      </c>
      <c r="O1446" t="s">
        <v>21</v>
      </c>
      <c r="P1446" s="4">
        <v>850000</v>
      </c>
      <c r="Q1446" s="3">
        <f>AVERAGE(Table1[[#This Row],[critic_score]],Table1[[#This Row],[user_score]])</f>
        <v>8.8500000000000014</v>
      </c>
      <c r="R1446" s="4">
        <f>Table1[[#This Row],[user_count]]+Table1[[#This Row],[critic_count]]</f>
        <v>40</v>
      </c>
      <c r="S1446" s="2">
        <f>100000*Table1[[#This Row],[review_count]]/Table1[[#This Row],[total sales]]</f>
        <v>4.7058823529411766</v>
      </c>
      <c r="T1446" s="2">
        <f>Table1[[#This Row],[total sales]]/(2017-Table1[[#This Row],[year_of_release]])</f>
        <v>65384.615384615383</v>
      </c>
      <c r="U1446" s="9">
        <f>Table1[[#This Row],[na_sales]]/(2017-Table1[[#This Row],[year_of_release]])</f>
        <v>49230.769230769234</v>
      </c>
      <c r="V1446" s="6">
        <f>Table1[[#This Row],[eu_sales]]/(2017-Table1[[#This Row],[year_of_release]])</f>
        <v>13846.153846153846</v>
      </c>
      <c r="W1446" s="6">
        <f>Table1[[#This Row],[jp_sales]]/(2017-Table1[[#This Row],[year_of_release]])</f>
        <v>0</v>
      </c>
      <c r="X1446" s="6">
        <f>Table1[[#This Row],[other_sales]]/(2017-Table1[[#This Row],[year_of_release]])</f>
        <v>2307.6923076923076</v>
      </c>
      <c r="Y1446" s="4">
        <v>505524224</v>
      </c>
      <c r="Z1446" s="4">
        <v>434174638</v>
      </c>
      <c r="AA1446" s="4">
        <v>127761000</v>
      </c>
      <c r="AB1446" s="1">
        <f>Table1[[#This Row],[na_sales]]/Table1[[#This Row],[NA population]]</f>
        <v>1.2660125264343416E-3</v>
      </c>
      <c r="AC1446" s="1">
        <f>Table1[[#This Row],[eu_sales]]/Table1[[#This Row],[Eu population]]</f>
        <v>4.1457972033824786E-4</v>
      </c>
      <c r="AD1446" s="1">
        <f>Table1[[#This Row],[jp_sales]]/Table1[[#This Row],[Jp population]]</f>
        <v>0</v>
      </c>
    </row>
    <row r="1447" spans="1:30" x14ac:dyDescent="0.25">
      <c r="A1447" t="s">
        <v>1509</v>
      </c>
      <c r="B1447" t="s">
        <v>39</v>
      </c>
      <c r="C1447">
        <v>2008</v>
      </c>
      <c r="D1447" t="s">
        <v>65</v>
      </c>
      <c r="E1447" t="s">
        <v>231</v>
      </c>
      <c r="F1447" s="4">
        <v>220000</v>
      </c>
      <c r="G1447" s="4">
        <v>330000</v>
      </c>
      <c r="H1447" s="4">
        <v>180000</v>
      </c>
      <c r="I1447" s="4">
        <v>120000</v>
      </c>
      <c r="J1447">
        <v>7.1</v>
      </c>
      <c r="K1447">
        <v>32</v>
      </c>
      <c r="L1447">
        <v>7.2</v>
      </c>
      <c r="M1447" s="4">
        <v>51</v>
      </c>
      <c r="N1447" t="s">
        <v>1510</v>
      </c>
      <c r="O1447" t="s">
        <v>67</v>
      </c>
      <c r="P1447" s="4">
        <v>850000</v>
      </c>
      <c r="Q1447" s="3">
        <f>AVERAGE(Table1[[#This Row],[critic_score]],Table1[[#This Row],[user_score]])</f>
        <v>7.15</v>
      </c>
      <c r="R1447" s="4">
        <f>Table1[[#This Row],[user_count]]+Table1[[#This Row],[critic_count]]</f>
        <v>83</v>
      </c>
      <c r="S1447" s="2">
        <f>100000*Table1[[#This Row],[review_count]]/Table1[[#This Row],[total sales]]</f>
        <v>9.764705882352942</v>
      </c>
      <c r="T1447" s="2">
        <f>Table1[[#This Row],[total sales]]/(2017-Table1[[#This Row],[year_of_release]])</f>
        <v>94444.444444444438</v>
      </c>
      <c r="U1447" s="9">
        <f>Table1[[#This Row],[na_sales]]/(2017-Table1[[#This Row],[year_of_release]])</f>
        <v>24444.444444444445</v>
      </c>
      <c r="V1447" s="6">
        <f>Table1[[#This Row],[eu_sales]]/(2017-Table1[[#This Row],[year_of_release]])</f>
        <v>36666.666666666664</v>
      </c>
      <c r="W1447" s="6">
        <f>Table1[[#This Row],[jp_sales]]/(2017-Table1[[#This Row],[year_of_release]])</f>
        <v>20000</v>
      </c>
      <c r="X1447" s="6">
        <f>Table1[[#This Row],[other_sales]]/(2017-Table1[[#This Row],[year_of_release]])</f>
        <v>13333.333333333334</v>
      </c>
      <c r="Y1447" s="4">
        <v>528816311</v>
      </c>
      <c r="Z1447" s="4">
        <v>440001482</v>
      </c>
      <c r="AA1447" s="4">
        <v>128063000</v>
      </c>
      <c r="AB1447" s="1">
        <f>Table1[[#This Row],[na_sales]]/Table1[[#This Row],[NA population]]</f>
        <v>4.1602347625014919E-4</v>
      </c>
      <c r="AC1447" s="1">
        <f>Table1[[#This Row],[eu_sales]]/Table1[[#This Row],[Eu population]]</f>
        <v>7.4999747387214483E-4</v>
      </c>
      <c r="AD1447" s="1">
        <f>Table1[[#This Row],[jp_sales]]/Table1[[#This Row],[Jp population]]</f>
        <v>1.4055582018225406E-3</v>
      </c>
    </row>
    <row r="1448" spans="1:30" x14ac:dyDescent="0.25">
      <c r="A1448" t="s">
        <v>1511</v>
      </c>
      <c r="B1448" t="s">
        <v>39</v>
      </c>
      <c r="C1448">
        <v>2012</v>
      </c>
      <c r="D1448" t="s">
        <v>65</v>
      </c>
      <c r="E1448" t="s">
        <v>267</v>
      </c>
      <c r="F1448" s="4">
        <v>280000</v>
      </c>
      <c r="G1448" s="4">
        <v>310000</v>
      </c>
      <c r="H1448" s="4">
        <v>130000</v>
      </c>
      <c r="I1448" s="4">
        <v>130000</v>
      </c>
      <c r="J1448">
        <v>8.1999999999999993</v>
      </c>
      <c r="K1448">
        <v>50</v>
      </c>
      <c r="L1448">
        <v>8.1999999999999993</v>
      </c>
      <c r="M1448" s="4">
        <v>193</v>
      </c>
      <c r="N1448" t="s">
        <v>267</v>
      </c>
      <c r="O1448" t="s">
        <v>67</v>
      </c>
      <c r="P1448" s="4">
        <v>850000</v>
      </c>
      <c r="Q1448" s="3">
        <f>AVERAGE(Table1[[#This Row],[critic_score]],Table1[[#This Row],[user_score]])</f>
        <v>8.1999999999999993</v>
      </c>
      <c r="R1448" s="4">
        <f>Table1[[#This Row],[user_count]]+Table1[[#This Row],[critic_count]]</f>
        <v>243</v>
      </c>
      <c r="S1448" s="2">
        <f>100000*Table1[[#This Row],[review_count]]/Table1[[#This Row],[total sales]]</f>
        <v>28.588235294117649</v>
      </c>
      <c r="T1448" s="2">
        <f>Table1[[#This Row],[total sales]]/(2017-Table1[[#This Row],[year_of_release]])</f>
        <v>170000</v>
      </c>
      <c r="U1448" s="9">
        <f>Table1[[#This Row],[na_sales]]/(2017-Table1[[#This Row],[year_of_release]])</f>
        <v>56000</v>
      </c>
      <c r="V1448" s="6">
        <f>Table1[[#This Row],[eu_sales]]/(2017-Table1[[#This Row],[year_of_release]])</f>
        <v>62000</v>
      </c>
      <c r="W1448" s="6">
        <f>Table1[[#This Row],[jp_sales]]/(2017-Table1[[#This Row],[year_of_release]])</f>
        <v>26000</v>
      </c>
      <c r="X1448" s="6">
        <f>Table1[[#This Row],[other_sales]]/(2017-Table1[[#This Row],[year_of_release]])</f>
        <v>26000</v>
      </c>
      <c r="Y1448" s="4">
        <v>551484507</v>
      </c>
      <c r="Z1448" s="4">
        <v>441417242</v>
      </c>
      <c r="AA1448" s="4">
        <v>127629000</v>
      </c>
      <c r="AB1448" s="1">
        <f>Table1[[#This Row],[na_sales]]/Table1[[#This Row],[NA population]]</f>
        <v>5.0772051879238017E-4</v>
      </c>
      <c r="AC1448" s="1">
        <f>Table1[[#This Row],[eu_sales]]/Table1[[#This Row],[Eu population]]</f>
        <v>7.0228339653302446E-4</v>
      </c>
      <c r="AD1448" s="1">
        <f>Table1[[#This Row],[jp_sales]]/Table1[[#This Row],[Jp population]]</f>
        <v>1.0185772825925142E-3</v>
      </c>
    </row>
    <row r="1449" spans="1:30" x14ac:dyDescent="0.25">
      <c r="A1449" t="s">
        <v>1514</v>
      </c>
      <c r="B1449" t="s">
        <v>45</v>
      </c>
      <c r="C1449">
        <v>2002</v>
      </c>
      <c r="D1449" t="s">
        <v>23</v>
      </c>
      <c r="E1449" t="s">
        <v>538</v>
      </c>
      <c r="F1449" s="4">
        <v>420000</v>
      </c>
      <c r="G1449" s="4">
        <v>320000</v>
      </c>
      <c r="H1449" s="4">
        <v>0</v>
      </c>
      <c r="I1449" s="4">
        <v>110000</v>
      </c>
      <c r="J1449">
        <v>8.6</v>
      </c>
      <c r="K1449">
        <v>31</v>
      </c>
      <c r="L1449">
        <v>8.1999999999999993</v>
      </c>
      <c r="M1449" s="4">
        <v>48</v>
      </c>
      <c r="N1449" t="s">
        <v>481</v>
      </c>
      <c r="O1449" t="s">
        <v>21</v>
      </c>
      <c r="P1449" s="4">
        <v>850000</v>
      </c>
      <c r="Q1449" s="3">
        <f>AVERAGE(Table1[[#This Row],[critic_score]],Table1[[#This Row],[user_score]])</f>
        <v>8.3999999999999986</v>
      </c>
      <c r="R1449" s="4">
        <f>Table1[[#This Row],[user_count]]+Table1[[#This Row],[critic_count]]</f>
        <v>79</v>
      </c>
      <c r="S1449" s="2">
        <f>100000*Table1[[#This Row],[review_count]]/Table1[[#This Row],[total sales]]</f>
        <v>9.2941176470588243</v>
      </c>
      <c r="T1449" s="2">
        <f>Table1[[#This Row],[total sales]]/(2017-Table1[[#This Row],[year_of_release]])</f>
        <v>56666.666666666664</v>
      </c>
      <c r="U1449" s="9">
        <f>Table1[[#This Row],[na_sales]]/(2017-Table1[[#This Row],[year_of_release]])</f>
        <v>28000</v>
      </c>
      <c r="V1449" s="6">
        <f>Table1[[#This Row],[eu_sales]]/(2017-Table1[[#This Row],[year_of_release]])</f>
        <v>21333.333333333332</v>
      </c>
      <c r="W1449" s="6">
        <f>Table1[[#This Row],[jp_sales]]/(2017-Table1[[#This Row],[year_of_release]])</f>
        <v>0</v>
      </c>
      <c r="X1449" s="6">
        <f>Table1[[#This Row],[other_sales]]/(2017-Table1[[#This Row],[year_of_release]])</f>
        <v>7333.333333333333</v>
      </c>
      <c r="Y1449" s="4">
        <v>495013192</v>
      </c>
      <c r="Z1449" s="4">
        <v>431019772</v>
      </c>
      <c r="AA1449" s="4">
        <v>127445000</v>
      </c>
      <c r="AB1449" s="1">
        <f>Table1[[#This Row],[na_sales]]/Table1[[#This Row],[NA population]]</f>
        <v>8.4846223653772845E-4</v>
      </c>
      <c r="AC1449" s="1">
        <f>Table1[[#This Row],[eu_sales]]/Table1[[#This Row],[Eu population]]</f>
        <v>7.4242533820467055E-4</v>
      </c>
      <c r="AD1449" s="1">
        <f>Table1[[#This Row],[jp_sales]]/Table1[[#This Row],[Jp population]]</f>
        <v>0</v>
      </c>
    </row>
    <row r="1450" spans="1:30" x14ac:dyDescent="0.25">
      <c r="A1450" t="s">
        <v>1516</v>
      </c>
      <c r="B1450" t="s">
        <v>26</v>
      </c>
      <c r="C1450">
        <v>2008</v>
      </c>
      <c r="D1450" t="s">
        <v>27</v>
      </c>
      <c r="E1450" t="s">
        <v>20</v>
      </c>
      <c r="F1450" s="4">
        <v>600000</v>
      </c>
      <c r="G1450" s="4">
        <v>0</v>
      </c>
      <c r="H1450" s="4">
        <v>200000</v>
      </c>
      <c r="I1450" s="4">
        <v>50000</v>
      </c>
      <c r="J1450">
        <v>7.5</v>
      </c>
      <c r="K1450">
        <v>25</v>
      </c>
      <c r="L1450">
        <v>8.4</v>
      </c>
      <c r="M1450" s="4">
        <v>26</v>
      </c>
      <c r="N1450" t="s">
        <v>330</v>
      </c>
      <c r="O1450" t="s">
        <v>21</v>
      </c>
      <c r="P1450" s="4">
        <v>850000</v>
      </c>
      <c r="Q1450" s="3">
        <f>AVERAGE(Table1[[#This Row],[critic_score]],Table1[[#This Row],[user_score]])</f>
        <v>7.95</v>
      </c>
      <c r="R1450" s="4">
        <f>Table1[[#This Row],[user_count]]+Table1[[#This Row],[critic_count]]</f>
        <v>51</v>
      </c>
      <c r="S1450" s="2">
        <f>100000*Table1[[#This Row],[review_count]]/Table1[[#This Row],[total sales]]</f>
        <v>6</v>
      </c>
      <c r="T1450" s="2">
        <f>Table1[[#This Row],[total sales]]/(2017-Table1[[#This Row],[year_of_release]])</f>
        <v>94444.444444444438</v>
      </c>
      <c r="U1450" s="9">
        <f>Table1[[#This Row],[na_sales]]/(2017-Table1[[#This Row],[year_of_release]])</f>
        <v>66666.666666666672</v>
      </c>
      <c r="V1450" s="6">
        <f>Table1[[#This Row],[eu_sales]]/(2017-Table1[[#This Row],[year_of_release]])</f>
        <v>0</v>
      </c>
      <c r="W1450" s="6">
        <f>Table1[[#This Row],[jp_sales]]/(2017-Table1[[#This Row],[year_of_release]])</f>
        <v>22222.222222222223</v>
      </c>
      <c r="X1450" s="6">
        <f>Table1[[#This Row],[other_sales]]/(2017-Table1[[#This Row],[year_of_release]])</f>
        <v>5555.5555555555557</v>
      </c>
      <c r="Y1450" s="4">
        <v>528816311</v>
      </c>
      <c r="Z1450" s="4">
        <v>440001482</v>
      </c>
      <c r="AA1450" s="4">
        <v>128063000</v>
      </c>
      <c r="AB1450" s="1">
        <f>Table1[[#This Row],[na_sales]]/Table1[[#This Row],[NA population]]</f>
        <v>1.1346094806822251E-3</v>
      </c>
      <c r="AC1450" s="1">
        <f>Table1[[#This Row],[eu_sales]]/Table1[[#This Row],[Eu population]]</f>
        <v>0</v>
      </c>
      <c r="AD1450" s="1">
        <f>Table1[[#This Row],[jp_sales]]/Table1[[#This Row],[Jp population]]</f>
        <v>1.5617313353583782E-3</v>
      </c>
    </row>
    <row r="1451" spans="1:30" x14ac:dyDescent="0.25">
      <c r="A1451" t="s">
        <v>1423</v>
      </c>
      <c r="B1451" t="s">
        <v>39</v>
      </c>
      <c r="C1451">
        <v>2010</v>
      </c>
      <c r="D1451" t="s">
        <v>19</v>
      </c>
      <c r="E1451" t="s">
        <v>100</v>
      </c>
      <c r="F1451" s="4">
        <v>790000</v>
      </c>
      <c r="G1451" s="4">
        <v>0</v>
      </c>
      <c r="H1451" s="4">
        <v>0</v>
      </c>
      <c r="I1451" s="4">
        <v>60000</v>
      </c>
      <c r="J1451">
        <v>8.5</v>
      </c>
      <c r="K1451">
        <v>22</v>
      </c>
      <c r="L1451">
        <v>7.4</v>
      </c>
      <c r="M1451" s="4">
        <v>25</v>
      </c>
      <c r="N1451" t="s">
        <v>246</v>
      </c>
      <c r="O1451" t="s">
        <v>21</v>
      </c>
      <c r="P1451" s="4">
        <v>850000</v>
      </c>
      <c r="Q1451" s="3">
        <f>AVERAGE(Table1[[#This Row],[critic_score]],Table1[[#This Row],[user_score]])</f>
        <v>7.95</v>
      </c>
      <c r="R1451" s="4">
        <f>Table1[[#This Row],[user_count]]+Table1[[#This Row],[critic_count]]</f>
        <v>47</v>
      </c>
      <c r="S1451" s="2">
        <f>100000*Table1[[#This Row],[review_count]]/Table1[[#This Row],[total sales]]</f>
        <v>5.5294117647058822</v>
      </c>
      <c r="T1451" s="2">
        <f>Table1[[#This Row],[total sales]]/(2017-Table1[[#This Row],[year_of_release]])</f>
        <v>121428.57142857143</v>
      </c>
      <c r="U1451" s="9">
        <f>Table1[[#This Row],[na_sales]]/(2017-Table1[[#This Row],[year_of_release]])</f>
        <v>112857.14285714286</v>
      </c>
      <c r="V1451" s="6">
        <f>Table1[[#This Row],[eu_sales]]/(2017-Table1[[#This Row],[year_of_release]])</f>
        <v>0</v>
      </c>
      <c r="W1451" s="6">
        <f>Table1[[#This Row],[jp_sales]]/(2017-Table1[[#This Row],[year_of_release]])</f>
        <v>0</v>
      </c>
      <c r="X1451" s="6">
        <f>Table1[[#This Row],[other_sales]]/(2017-Table1[[#This Row],[year_of_release]])</f>
        <v>8571.4285714285706</v>
      </c>
      <c r="Y1451" s="4">
        <v>540520772</v>
      </c>
      <c r="Z1451" s="4">
        <v>441654761</v>
      </c>
      <c r="AA1451" s="4">
        <v>128070000</v>
      </c>
      <c r="AB1451" s="1">
        <f>Table1[[#This Row],[na_sales]]/Table1[[#This Row],[NA population]]</f>
        <v>1.4615534516405227E-3</v>
      </c>
      <c r="AC1451" s="1">
        <f>Table1[[#This Row],[eu_sales]]/Table1[[#This Row],[Eu population]]</f>
        <v>0</v>
      </c>
      <c r="AD1451" s="1">
        <f>Table1[[#This Row],[jp_sales]]/Table1[[#This Row],[Jp population]]</f>
        <v>0</v>
      </c>
    </row>
    <row r="1452" spans="1:30" x14ac:dyDescent="0.25">
      <c r="A1452" t="s">
        <v>1517</v>
      </c>
      <c r="B1452" t="s">
        <v>18</v>
      </c>
      <c r="C1452">
        <v>2009</v>
      </c>
      <c r="D1452" t="s">
        <v>54</v>
      </c>
      <c r="E1452" t="s">
        <v>403</v>
      </c>
      <c r="F1452" s="4">
        <v>440000</v>
      </c>
      <c r="G1452" s="4">
        <v>300000</v>
      </c>
      <c r="H1452" s="4">
        <v>20000</v>
      </c>
      <c r="I1452" s="4">
        <v>90000</v>
      </c>
      <c r="J1452">
        <v>7.8</v>
      </c>
      <c r="K1452">
        <v>65</v>
      </c>
      <c r="L1452">
        <v>8.6999999999999993</v>
      </c>
      <c r="M1452" s="4">
        <v>95</v>
      </c>
      <c r="N1452" t="s">
        <v>541</v>
      </c>
      <c r="O1452" t="s">
        <v>43</v>
      </c>
      <c r="P1452" s="4">
        <v>850000</v>
      </c>
      <c r="Q1452" s="3">
        <f>AVERAGE(Table1[[#This Row],[critic_score]],Table1[[#This Row],[user_score]])</f>
        <v>8.25</v>
      </c>
      <c r="R1452" s="4">
        <f>Table1[[#This Row],[user_count]]+Table1[[#This Row],[critic_count]]</f>
        <v>160</v>
      </c>
      <c r="S1452" s="2">
        <f>100000*Table1[[#This Row],[review_count]]/Table1[[#This Row],[total sales]]</f>
        <v>18.823529411764707</v>
      </c>
      <c r="T1452" s="2">
        <f>Table1[[#This Row],[total sales]]/(2017-Table1[[#This Row],[year_of_release]])</f>
        <v>106250</v>
      </c>
      <c r="U1452" s="9">
        <f>Table1[[#This Row],[na_sales]]/(2017-Table1[[#This Row],[year_of_release]])</f>
        <v>55000</v>
      </c>
      <c r="V1452" s="6">
        <f>Table1[[#This Row],[eu_sales]]/(2017-Table1[[#This Row],[year_of_release]])</f>
        <v>37500</v>
      </c>
      <c r="W1452" s="6">
        <f>Table1[[#This Row],[jp_sales]]/(2017-Table1[[#This Row],[year_of_release]])</f>
        <v>2500</v>
      </c>
      <c r="X1452" s="6">
        <f>Table1[[#This Row],[other_sales]]/(2017-Table1[[#This Row],[year_of_release]])</f>
        <v>11250</v>
      </c>
      <c r="Y1452" s="4">
        <v>534740514</v>
      </c>
      <c r="Z1452" s="4">
        <v>441041694</v>
      </c>
      <c r="AA1452" s="4">
        <v>128047000</v>
      </c>
      <c r="AB1452" s="1">
        <f>Table1[[#This Row],[na_sales]]/Table1[[#This Row],[NA population]]</f>
        <v>8.2282899552286396E-4</v>
      </c>
      <c r="AC1452" s="1">
        <f>Table1[[#This Row],[eu_sales]]/Table1[[#This Row],[Eu population]]</f>
        <v>6.8020779912930413E-4</v>
      </c>
      <c r="AD1452" s="1">
        <f>Table1[[#This Row],[jp_sales]]/Table1[[#This Row],[Jp population]]</f>
        <v>1.5619264801205806E-4</v>
      </c>
    </row>
    <row r="1453" spans="1:30" x14ac:dyDescent="0.25">
      <c r="A1453" t="s">
        <v>1518</v>
      </c>
      <c r="B1453" t="s">
        <v>39</v>
      </c>
      <c r="C1453">
        <v>2012</v>
      </c>
      <c r="D1453" t="s">
        <v>40</v>
      </c>
      <c r="E1453" t="s">
        <v>425</v>
      </c>
      <c r="F1453" s="4">
        <v>350000</v>
      </c>
      <c r="G1453" s="4">
        <v>350000</v>
      </c>
      <c r="H1453" s="4">
        <v>10000</v>
      </c>
      <c r="I1453" s="4">
        <v>140000</v>
      </c>
      <c r="J1453">
        <v>8.4</v>
      </c>
      <c r="K1453">
        <v>39</v>
      </c>
      <c r="L1453">
        <v>7.1</v>
      </c>
      <c r="M1453" s="4">
        <v>422</v>
      </c>
      <c r="N1453" t="s">
        <v>1274</v>
      </c>
      <c r="O1453" t="s">
        <v>43</v>
      </c>
      <c r="P1453" s="4">
        <v>850000</v>
      </c>
      <c r="Q1453" s="3">
        <f>AVERAGE(Table1[[#This Row],[critic_score]],Table1[[#This Row],[user_score]])</f>
        <v>7.75</v>
      </c>
      <c r="R1453" s="4">
        <f>Table1[[#This Row],[user_count]]+Table1[[#This Row],[critic_count]]</f>
        <v>461</v>
      </c>
      <c r="S1453" s="2">
        <f>100000*Table1[[#This Row],[review_count]]/Table1[[#This Row],[total sales]]</f>
        <v>54.235294117647058</v>
      </c>
      <c r="T1453" s="2">
        <f>Table1[[#This Row],[total sales]]/(2017-Table1[[#This Row],[year_of_release]])</f>
        <v>170000</v>
      </c>
      <c r="U1453" s="9">
        <f>Table1[[#This Row],[na_sales]]/(2017-Table1[[#This Row],[year_of_release]])</f>
        <v>70000</v>
      </c>
      <c r="V1453" s="6">
        <f>Table1[[#This Row],[eu_sales]]/(2017-Table1[[#This Row],[year_of_release]])</f>
        <v>70000</v>
      </c>
      <c r="W1453" s="6">
        <f>Table1[[#This Row],[jp_sales]]/(2017-Table1[[#This Row],[year_of_release]])</f>
        <v>2000</v>
      </c>
      <c r="X1453" s="6">
        <f>Table1[[#This Row],[other_sales]]/(2017-Table1[[#This Row],[year_of_release]])</f>
        <v>28000</v>
      </c>
      <c r="Y1453" s="4">
        <v>551484507</v>
      </c>
      <c r="Z1453" s="4">
        <v>441417242</v>
      </c>
      <c r="AA1453" s="4">
        <v>127629000</v>
      </c>
      <c r="AB1453" s="1">
        <f>Table1[[#This Row],[na_sales]]/Table1[[#This Row],[NA population]]</f>
        <v>6.3465064849047514E-4</v>
      </c>
      <c r="AC1453" s="1">
        <f>Table1[[#This Row],[eu_sales]]/Table1[[#This Row],[Eu population]]</f>
        <v>7.9290060898889851E-4</v>
      </c>
      <c r="AD1453" s="1">
        <f>Table1[[#This Row],[jp_sales]]/Table1[[#This Row],[Jp population]]</f>
        <v>7.8352098660962631E-5</v>
      </c>
    </row>
    <row r="1454" spans="1:30" x14ac:dyDescent="0.25">
      <c r="A1454" t="s">
        <v>1512</v>
      </c>
      <c r="B1454" t="s">
        <v>45</v>
      </c>
      <c r="C1454">
        <v>2007</v>
      </c>
      <c r="D1454" t="s">
        <v>40</v>
      </c>
      <c r="E1454" t="s">
        <v>425</v>
      </c>
      <c r="F1454" s="4">
        <v>310000</v>
      </c>
      <c r="G1454" s="4">
        <v>0</v>
      </c>
      <c r="H1454" s="4">
        <v>0</v>
      </c>
      <c r="I1454" s="4">
        <v>530000</v>
      </c>
      <c r="J1454">
        <v>6.5</v>
      </c>
      <c r="K1454">
        <v>9</v>
      </c>
      <c r="L1454">
        <v>8</v>
      </c>
      <c r="M1454" s="4">
        <v>11</v>
      </c>
      <c r="N1454" t="s">
        <v>1513</v>
      </c>
      <c r="O1454" t="s">
        <v>21</v>
      </c>
      <c r="P1454" s="4">
        <v>840000</v>
      </c>
      <c r="Q1454" s="3">
        <f>AVERAGE(Table1[[#This Row],[critic_score]],Table1[[#This Row],[user_score]])</f>
        <v>7.25</v>
      </c>
      <c r="R1454" s="4">
        <f>Table1[[#This Row],[user_count]]+Table1[[#This Row],[critic_count]]</f>
        <v>20</v>
      </c>
      <c r="S1454" s="2">
        <f>100000*Table1[[#This Row],[review_count]]/Table1[[#This Row],[total sales]]</f>
        <v>2.3809523809523809</v>
      </c>
      <c r="T1454" s="2">
        <f>Table1[[#This Row],[total sales]]/(2017-Table1[[#This Row],[year_of_release]])</f>
        <v>84000</v>
      </c>
      <c r="U1454" s="9">
        <f>Table1[[#This Row],[na_sales]]/(2017-Table1[[#This Row],[year_of_release]])</f>
        <v>31000</v>
      </c>
      <c r="V1454" s="6">
        <f>Table1[[#This Row],[eu_sales]]/(2017-Table1[[#This Row],[year_of_release]])</f>
        <v>0</v>
      </c>
      <c r="W1454" s="6">
        <f>Table1[[#This Row],[jp_sales]]/(2017-Table1[[#This Row],[year_of_release]])</f>
        <v>0</v>
      </c>
      <c r="X1454" s="6">
        <f>Table1[[#This Row],[other_sales]]/(2017-Table1[[#This Row],[year_of_release]])</f>
        <v>53000</v>
      </c>
      <c r="Y1454" s="4">
        <v>522751172</v>
      </c>
      <c r="Z1454" s="4">
        <v>438594184</v>
      </c>
      <c r="AA1454" s="4">
        <v>128001000</v>
      </c>
      <c r="AB1454" s="1">
        <f>Table1[[#This Row],[na_sales]]/Table1[[#This Row],[NA population]]</f>
        <v>5.9301636534637937E-4</v>
      </c>
      <c r="AC1454" s="1">
        <f>Table1[[#This Row],[eu_sales]]/Table1[[#This Row],[Eu population]]</f>
        <v>0</v>
      </c>
      <c r="AD1454" s="1">
        <f>Table1[[#This Row],[jp_sales]]/Table1[[#This Row],[Jp population]]</f>
        <v>0</v>
      </c>
    </row>
    <row r="1455" spans="1:30" x14ac:dyDescent="0.25">
      <c r="A1455" t="s">
        <v>1515</v>
      </c>
      <c r="B1455" t="s">
        <v>136</v>
      </c>
      <c r="C1455">
        <v>2013</v>
      </c>
      <c r="D1455" t="s">
        <v>19</v>
      </c>
      <c r="E1455" t="s">
        <v>20</v>
      </c>
      <c r="F1455" s="4">
        <v>350000</v>
      </c>
      <c r="G1455" s="4">
        <v>230000</v>
      </c>
      <c r="H1455" s="4">
        <v>210000</v>
      </c>
      <c r="I1455" s="4">
        <v>50000</v>
      </c>
      <c r="J1455">
        <v>7.2</v>
      </c>
      <c r="K1455">
        <v>19</v>
      </c>
      <c r="L1455">
        <v>7.7</v>
      </c>
      <c r="M1455" s="4">
        <v>72</v>
      </c>
      <c r="N1455" t="s">
        <v>20</v>
      </c>
      <c r="O1455" t="s">
        <v>21</v>
      </c>
      <c r="P1455" s="4">
        <v>840000</v>
      </c>
      <c r="Q1455" s="3">
        <f>AVERAGE(Table1[[#This Row],[critic_score]],Table1[[#This Row],[user_score]])</f>
        <v>7.45</v>
      </c>
      <c r="R1455" s="4">
        <f>Table1[[#This Row],[user_count]]+Table1[[#This Row],[critic_count]]</f>
        <v>91</v>
      </c>
      <c r="S1455" s="2">
        <f>100000*Table1[[#This Row],[review_count]]/Table1[[#This Row],[total sales]]</f>
        <v>10.833333333333334</v>
      </c>
      <c r="T1455" s="2">
        <f>Table1[[#This Row],[total sales]]/(2017-Table1[[#This Row],[year_of_release]])</f>
        <v>210000</v>
      </c>
      <c r="U1455" s="9">
        <f>Table1[[#This Row],[na_sales]]/(2017-Table1[[#This Row],[year_of_release]])</f>
        <v>87500</v>
      </c>
      <c r="V1455" s="6">
        <f>Table1[[#This Row],[eu_sales]]/(2017-Table1[[#This Row],[year_of_release]])</f>
        <v>57500</v>
      </c>
      <c r="W1455" s="6">
        <f>Table1[[#This Row],[jp_sales]]/(2017-Table1[[#This Row],[year_of_release]])</f>
        <v>52500</v>
      </c>
      <c r="X1455" s="6">
        <f>Table1[[#This Row],[other_sales]]/(2017-Table1[[#This Row],[year_of_release]])</f>
        <v>12500</v>
      </c>
      <c r="Y1455" s="4">
        <v>556861736</v>
      </c>
      <c r="Z1455" s="4">
        <v>442492884</v>
      </c>
      <c r="AA1455" s="4">
        <v>127445000</v>
      </c>
      <c r="AB1455" s="1">
        <f>Table1[[#This Row],[na_sales]]/Table1[[#This Row],[NA population]]</f>
        <v>6.2852226571372821E-4</v>
      </c>
      <c r="AC1455" s="1">
        <f>Table1[[#This Row],[eu_sales]]/Table1[[#This Row],[Eu population]]</f>
        <v>5.1978237010473602E-4</v>
      </c>
      <c r="AD1455" s="1">
        <f>Table1[[#This Row],[jp_sales]]/Table1[[#This Row],[Jp population]]</f>
        <v>1.6477696261132254E-3</v>
      </c>
    </row>
    <row r="1456" spans="1:30" x14ac:dyDescent="0.25">
      <c r="A1456" t="s">
        <v>1391</v>
      </c>
      <c r="B1456" t="s">
        <v>39</v>
      </c>
      <c r="C1456">
        <v>2010</v>
      </c>
      <c r="D1456" t="s">
        <v>54</v>
      </c>
      <c r="E1456" t="s">
        <v>100</v>
      </c>
      <c r="F1456" s="4">
        <v>440000</v>
      </c>
      <c r="G1456" s="4">
        <v>270000</v>
      </c>
      <c r="H1456" s="4">
        <v>10000</v>
      </c>
      <c r="I1456" s="4">
        <v>120000</v>
      </c>
      <c r="J1456">
        <v>7.4</v>
      </c>
      <c r="K1456">
        <v>56</v>
      </c>
      <c r="L1456">
        <v>7</v>
      </c>
      <c r="M1456" s="4">
        <v>88</v>
      </c>
      <c r="N1456" t="s">
        <v>842</v>
      </c>
      <c r="O1456" t="s">
        <v>43</v>
      </c>
      <c r="P1456" s="4">
        <v>840000</v>
      </c>
      <c r="Q1456" s="3">
        <f>AVERAGE(Table1[[#This Row],[critic_score]],Table1[[#This Row],[user_score]])</f>
        <v>7.2</v>
      </c>
      <c r="R1456" s="4">
        <f>Table1[[#This Row],[user_count]]+Table1[[#This Row],[critic_count]]</f>
        <v>144</v>
      </c>
      <c r="S1456" s="2">
        <f>100000*Table1[[#This Row],[review_count]]/Table1[[#This Row],[total sales]]</f>
        <v>17.142857142857142</v>
      </c>
      <c r="T1456" s="2">
        <f>Table1[[#This Row],[total sales]]/(2017-Table1[[#This Row],[year_of_release]])</f>
        <v>120000</v>
      </c>
      <c r="U1456" s="9">
        <f>Table1[[#This Row],[na_sales]]/(2017-Table1[[#This Row],[year_of_release]])</f>
        <v>62857.142857142855</v>
      </c>
      <c r="V1456" s="6">
        <f>Table1[[#This Row],[eu_sales]]/(2017-Table1[[#This Row],[year_of_release]])</f>
        <v>38571.428571428572</v>
      </c>
      <c r="W1456" s="6">
        <f>Table1[[#This Row],[jp_sales]]/(2017-Table1[[#This Row],[year_of_release]])</f>
        <v>1428.5714285714287</v>
      </c>
      <c r="X1456" s="6">
        <f>Table1[[#This Row],[other_sales]]/(2017-Table1[[#This Row],[year_of_release]])</f>
        <v>17142.857142857141</v>
      </c>
      <c r="Y1456" s="4">
        <v>540520772</v>
      </c>
      <c r="Z1456" s="4">
        <v>441654761</v>
      </c>
      <c r="AA1456" s="4">
        <v>128070000</v>
      </c>
      <c r="AB1456" s="1">
        <f>Table1[[#This Row],[na_sales]]/Table1[[#This Row],[NA population]]</f>
        <v>8.1402977053396202E-4</v>
      </c>
      <c r="AC1456" s="1">
        <f>Table1[[#This Row],[eu_sales]]/Table1[[#This Row],[Eu population]]</f>
        <v>6.1133723406187849E-4</v>
      </c>
      <c r="AD1456" s="1">
        <f>Table1[[#This Row],[jp_sales]]/Table1[[#This Row],[Jp population]]</f>
        <v>7.808229874287499E-5</v>
      </c>
    </row>
    <row r="1457" spans="1:30" x14ac:dyDescent="0.25">
      <c r="A1457" t="s">
        <v>364</v>
      </c>
      <c r="B1457" t="s">
        <v>138</v>
      </c>
      <c r="C1457">
        <v>2004</v>
      </c>
      <c r="D1457" t="s">
        <v>40</v>
      </c>
      <c r="E1457" t="s">
        <v>55</v>
      </c>
      <c r="F1457" s="4">
        <v>650000</v>
      </c>
      <c r="G1457" s="4">
        <v>170000</v>
      </c>
      <c r="H1457" s="4">
        <v>0</v>
      </c>
      <c r="I1457" s="4">
        <v>20000</v>
      </c>
      <c r="J1457">
        <v>8</v>
      </c>
      <c r="K1457">
        <v>41</v>
      </c>
      <c r="L1457">
        <v>8.8000000000000007</v>
      </c>
      <c r="M1457" s="4">
        <v>30</v>
      </c>
      <c r="N1457" t="s">
        <v>58</v>
      </c>
      <c r="O1457" t="s">
        <v>67</v>
      </c>
      <c r="P1457" s="4">
        <v>840000</v>
      </c>
      <c r="Q1457" s="3">
        <f>AVERAGE(Table1[[#This Row],[critic_score]],Table1[[#This Row],[user_score]])</f>
        <v>8.4</v>
      </c>
      <c r="R1457" s="4">
        <f>Table1[[#This Row],[user_count]]+Table1[[#This Row],[critic_count]]</f>
        <v>71</v>
      </c>
      <c r="S1457" s="2">
        <f>100000*Table1[[#This Row],[review_count]]/Table1[[#This Row],[total sales]]</f>
        <v>8.4523809523809526</v>
      </c>
      <c r="T1457" s="2">
        <f>Table1[[#This Row],[total sales]]/(2017-Table1[[#This Row],[year_of_release]])</f>
        <v>64615.384615384617</v>
      </c>
      <c r="U1457" s="9">
        <f>Table1[[#This Row],[na_sales]]/(2017-Table1[[#This Row],[year_of_release]])</f>
        <v>50000</v>
      </c>
      <c r="V1457" s="6">
        <f>Table1[[#This Row],[eu_sales]]/(2017-Table1[[#This Row],[year_of_release]])</f>
        <v>13076.923076923076</v>
      </c>
      <c r="W1457" s="6">
        <f>Table1[[#This Row],[jp_sales]]/(2017-Table1[[#This Row],[year_of_release]])</f>
        <v>0</v>
      </c>
      <c r="X1457" s="6">
        <f>Table1[[#This Row],[other_sales]]/(2017-Table1[[#This Row],[year_of_release]])</f>
        <v>1538.4615384615386</v>
      </c>
      <c r="Y1457" s="4">
        <v>505524224</v>
      </c>
      <c r="Z1457" s="4">
        <v>434174638</v>
      </c>
      <c r="AA1457" s="4">
        <v>127761000</v>
      </c>
      <c r="AB1457" s="1">
        <f>Table1[[#This Row],[na_sales]]/Table1[[#This Row],[NA population]]</f>
        <v>1.2857939721598781E-3</v>
      </c>
      <c r="AC1457" s="1">
        <f>Table1[[#This Row],[eu_sales]]/Table1[[#This Row],[Eu population]]</f>
        <v>3.9154751365278964E-4</v>
      </c>
      <c r="AD1457" s="1">
        <f>Table1[[#This Row],[jp_sales]]/Table1[[#This Row],[Jp population]]</f>
        <v>0</v>
      </c>
    </row>
    <row r="1458" spans="1:30" x14ac:dyDescent="0.25">
      <c r="A1458" t="s">
        <v>1519</v>
      </c>
      <c r="B1458" t="s">
        <v>39</v>
      </c>
      <c r="C1458">
        <v>2012</v>
      </c>
      <c r="D1458" t="s">
        <v>96</v>
      </c>
      <c r="E1458" t="s">
        <v>267</v>
      </c>
      <c r="F1458" s="4">
        <v>200000</v>
      </c>
      <c r="G1458" s="4">
        <v>120000</v>
      </c>
      <c r="H1458" s="4">
        <v>450000</v>
      </c>
      <c r="I1458" s="4">
        <v>70000</v>
      </c>
      <c r="J1458">
        <v>7.1</v>
      </c>
      <c r="K1458">
        <v>59</v>
      </c>
      <c r="L1458">
        <v>7.9</v>
      </c>
      <c r="M1458" s="4">
        <v>216</v>
      </c>
      <c r="N1458" t="s">
        <v>810</v>
      </c>
      <c r="O1458" t="s">
        <v>67</v>
      </c>
      <c r="P1458" s="4">
        <v>840000</v>
      </c>
      <c r="Q1458" s="3">
        <f>AVERAGE(Table1[[#This Row],[critic_score]],Table1[[#This Row],[user_score]])</f>
        <v>7.5</v>
      </c>
      <c r="R1458" s="4">
        <f>Table1[[#This Row],[user_count]]+Table1[[#This Row],[critic_count]]</f>
        <v>275</v>
      </c>
      <c r="S1458" s="2">
        <f>100000*Table1[[#This Row],[review_count]]/Table1[[#This Row],[total sales]]</f>
        <v>32.738095238095241</v>
      </c>
      <c r="T1458" s="2">
        <f>Table1[[#This Row],[total sales]]/(2017-Table1[[#This Row],[year_of_release]])</f>
        <v>168000</v>
      </c>
      <c r="U1458" s="9">
        <f>Table1[[#This Row],[na_sales]]/(2017-Table1[[#This Row],[year_of_release]])</f>
        <v>40000</v>
      </c>
      <c r="V1458" s="6">
        <f>Table1[[#This Row],[eu_sales]]/(2017-Table1[[#This Row],[year_of_release]])</f>
        <v>24000</v>
      </c>
      <c r="W1458" s="6">
        <f>Table1[[#This Row],[jp_sales]]/(2017-Table1[[#This Row],[year_of_release]])</f>
        <v>90000</v>
      </c>
      <c r="X1458" s="6">
        <f>Table1[[#This Row],[other_sales]]/(2017-Table1[[#This Row],[year_of_release]])</f>
        <v>14000</v>
      </c>
      <c r="Y1458" s="4">
        <v>551484507</v>
      </c>
      <c r="Z1458" s="4">
        <v>441417242</v>
      </c>
      <c r="AA1458" s="4">
        <v>127629000</v>
      </c>
      <c r="AB1458" s="1">
        <f>Table1[[#This Row],[na_sales]]/Table1[[#This Row],[NA population]]</f>
        <v>3.6265751342312867E-4</v>
      </c>
      <c r="AC1458" s="1">
        <f>Table1[[#This Row],[eu_sales]]/Table1[[#This Row],[Eu population]]</f>
        <v>2.7185163736762237E-4</v>
      </c>
      <c r="AD1458" s="1">
        <f>Table1[[#This Row],[jp_sales]]/Table1[[#This Row],[Jp population]]</f>
        <v>3.5258444397433183E-3</v>
      </c>
    </row>
    <row r="1459" spans="1:30" x14ac:dyDescent="0.25">
      <c r="A1459" t="s">
        <v>1500</v>
      </c>
      <c r="B1459" t="s">
        <v>39</v>
      </c>
      <c r="C1459">
        <v>2009</v>
      </c>
      <c r="D1459" t="s">
        <v>40</v>
      </c>
      <c r="E1459" t="s">
        <v>51</v>
      </c>
      <c r="F1459" s="4">
        <v>340000</v>
      </c>
      <c r="G1459" s="4">
        <v>360000</v>
      </c>
      <c r="H1459" s="4">
        <v>0</v>
      </c>
      <c r="I1459" s="4">
        <v>140000</v>
      </c>
      <c r="J1459">
        <v>7.8</v>
      </c>
      <c r="K1459">
        <v>74</v>
      </c>
      <c r="L1459">
        <v>7.9</v>
      </c>
      <c r="M1459" s="4">
        <v>96</v>
      </c>
      <c r="N1459" t="s">
        <v>787</v>
      </c>
      <c r="O1459" t="s">
        <v>67</v>
      </c>
      <c r="P1459" s="4">
        <v>840000</v>
      </c>
      <c r="Q1459" s="3">
        <f>AVERAGE(Table1[[#This Row],[critic_score]],Table1[[#This Row],[user_score]])</f>
        <v>7.85</v>
      </c>
      <c r="R1459" s="4">
        <f>Table1[[#This Row],[user_count]]+Table1[[#This Row],[critic_count]]</f>
        <v>170</v>
      </c>
      <c r="S1459" s="2">
        <f>100000*Table1[[#This Row],[review_count]]/Table1[[#This Row],[total sales]]</f>
        <v>20.238095238095237</v>
      </c>
      <c r="T1459" s="2">
        <f>Table1[[#This Row],[total sales]]/(2017-Table1[[#This Row],[year_of_release]])</f>
        <v>105000</v>
      </c>
      <c r="U1459" s="9">
        <f>Table1[[#This Row],[na_sales]]/(2017-Table1[[#This Row],[year_of_release]])</f>
        <v>42500</v>
      </c>
      <c r="V1459" s="6">
        <f>Table1[[#This Row],[eu_sales]]/(2017-Table1[[#This Row],[year_of_release]])</f>
        <v>45000</v>
      </c>
      <c r="W1459" s="6">
        <f>Table1[[#This Row],[jp_sales]]/(2017-Table1[[#This Row],[year_of_release]])</f>
        <v>0</v>
      </c>
      <c r="X1459" s="6">
        <f>Table1[[#This Row],[other_sales]]/(2017-Table1[[#This Row],[year_of_release]])</f>
        <v>17500</v>
      </c>
      <c r="Y1459" s="4">
        <v>534740514</v>
      </c>
      <c r="Z1459" s="4">
        <v>441041694</v>
      </c>
      <c r="AA1459" s="4">
        <v>128047000</v>
      </c>
      <c r="AB1459" s="1">
        <f>Table1[[#This Row],[na_sales]]/Table1[[#This Row],[NA population]]</f>
        <v>6.3582240563130402E-4</v>
      </c>
      <c r="AC1459" s="1">
        <f>Table1[[#This Row],[eu_sales]]/Table1[[#This Row],[Eu population]]</f>
        <v>8.1624935895516487E-4</v>
      </c>
      <c r="AD1459" s="1">
        <f>Table1[[#This Row],[jp_sales]]/Table1[[#This Row],[Jp population]]</f>
        <v>0</v>
      </c>
    </row>
    <row r="1460" spans="1:30" x14ac:dyDescent="0.25">
      <c r="A1460" t="s">
        <v>576</v>
      </c>
      <c r="B1460" t="s">
        <v>138</v>
      </c>
      <c r="C1460">
        <v>2004</v>
      </c>
      <c r="D1460" t="s">
        <v>40</v>
      </c>
      <c r="E1460" t="s">
        <v>425</v>
      </c>
      <c r="F1460" s="4">
        <v>650000</v>
      </c>
      <c r="G1460" s="4">
        <v>170000</v>
      </c>
      <c r="H1460" s="4">
        <v>0</v>
      </c>
      <c r="I1460" s="4">
        <v>20000</v>
      </c>
      <c r="J1460">
        <v>6.3</v>
      </c>
      <c r="K1460">
        <v>27</v>
      </c>
      <c r="L1460">
        <v>7.1</v>
      </c>
      <c r="M1460" s="4">
        <v>7</v>
      </c>
      <c r="N1460" t="s">
        <v>577</v>
      </c>
      <c r="O1460" t="s">
        <v>67</v>
      </c>
      <c r="P1460" s="4">
        <v>840000</v>
      </c>
      <c r="Q1460" s="3">
        <f>AVERAGE(Table1[[#This Row],[critic_score]],Table1[[#This Row],[user_score]])</f>
        <v>6.6999999999999993</v>
      </c>
      <c r="R1460" s="4">
        <f>Table1[[#This Row],[user_count]]+Table1[[#This Row],[critic_count]]</f>
        <v>34</v>
      </c>
      <c r="S1460" s="2">
        <f>100000*Table1[[#This Row],[review_count]]/Table1[[#This Row],[total sales]]</f>
        <v>4.0476190476190474</v>
      </c>
      <c r="T1460" s="2">
        <f>Table1[[#This Row],[total sales]]/(2017-Table1[[#This Row],[year_of_release]])</f>
        <v>64615.384615384617</v>
      </c>
      <c r="U1460" s="9">
        <f>Table1[[#This Row],[na_sales]]/(2017-Table1[[#This Row],[year_of_release]])</f>
        <v>50000</v>
      </c>
      <c r="V1460" s="6">
        <f>Table1[[#This Row],[eu_sales]]/(2017-Table1[[#This Row],[year_of_release]])</f>
        <v>13076.923076923076</v>
      </c>
      <c r="W1460" s="6">
        <f>Table1[[#This Row],[jp_sales]]/(2017-Table1[[#This Row],[year_of_release]])</f>
        <v>0</v>
      </c>
      <c r="X1460" s="6">
        <f>Table1[[#This Row],[other_sales]]/(2017-Table1[[#This Row],[year_of_release]])</f>
        <v>1538.4615384615386</v>
      </c>
      <c r="Y1460" s="4">
        <v>505524224</v>
      </c>
      <c r="Z1460" s="4">
        <v>434174638</v>
      </c>
      <c r="AA1460" s="4">
        <v>127761000</v>
      </c>
      <c r="AB1460" s="1">
        <f>Table1[[#This Row],[na_sales]]/Table1[[#This Row],[NA population]]</f>
        <v>1.2857939721598781E-3</v>
      </c>
      <c r="AC1460" s="1">
        <f>Table1[[#This Row],[eu_sales]]/Table1[[#This Row],[Eu population]]</f>
        <v>3.9154751365278964E-4</v>
      </c>
      <c r="AD1460" s="1">
        <f>Table1[[#This Row],[jp_sales]]/Table1[[#This Row],[Jp population]]</f>
        <v>0</v>
      </c>
    </row>
    <row r="1461" spans="1:30" x14ac:dyDescent="0.25">
      <c r="A1461" t="s">
        <v>2269</v>
      </c>
      <c r="B1461" t="s">
        <v>26</v>
      </c>
      <c r="C1461">
        <v>2009</v>
      </c>
      <c r="D1461" t="s">
        <v>96</v>
      </c>
      <c r="E1461" t="s">
        <v>176</v>
      </c>
      <c r="F1461" s="4">
        <v>120000</v>
      </c>
      <c r="G1461" s="4">
        <v>60000</v>
      </c>
      <c r="H1461" s="4">
        <v>270000</v>
      </c>
      <c r="I1461" s="4">
        <v>20000</v>
      </c>
      <c r="J1461">
        <v>7.5</v>
      </c>
      <c r="K1461">
        <v>37</v>
      </c>
      <c r="L1461">
        <v>7.3</v>
      </c>
      <c r="M1461" s="4">
        <v>21</v>
      </c>
      <c r="N1461" t="s">
        <v>176</v>
      </c>
      <c r="O1461" t="s">
        <v>84</v>
      </c>
      <c r="P1461" s="4">
        <v>470000</v>
      </c>
      <c r="Q1461" s="3">
        <f>AVERAGE(Table1[[#This Row],[critic_score]],Table1[[#This Row],[user_score]])</f>
        <v>7.4</v>
      </c>
      <c r="R1461" s="4">
        <f>Table1[[#This Row],[user_count]]+Table1[[#This Row],[critic_count]]</f>
        <v>58</v>
      </c>
      <c r="S1461" s="2">
        <f>100000*Table1[[#This Row],[review_count]]/Table1[[#This Row],[total sales]]</f>
        <v>12.340425531914894</v>
      </c>
      <c r="T1461" s="2">
        <f>Table1[[#This Row],[total sales]]/(2017-Table1[[#This Row],[year_of_release]])</f>
        <v>58750</v>
      </c>
      <c r="U1461" s="9">
        <f>Table1[[#This Row],[na_sales]]/(2017-Table1[[#This Row],[year_of_release]])</f>
        <v>15000</v>
      </c>
      <c r="V1461" s="6">
        <f>Table1[[#This Row],[eu_sales]]/(2017-Table1[[#This Row],[year_of_release]])</f>
        <v>7500</v>
      </c>
      <c r="W1461" s="6">
        <f>Table1[[#This Row],[jp_sales]]/(2017-Table1[[#This Row],[year_of_release]])</f>
        <v>33750</v>
      </c>
      <c r="X1461" s="6">
        <f>Table1[[#This Row],[other_sales]]/(2017-Table1[[#This Row],[year_of_release]])</f>
        <v>2500</v>
      </c>
      <c r="Y1461" s="4">
        <v>534740514</v>
      </c>
      <c r="Z1461" s="4">
        <v>441041694</v>
      </c>
      <c r="AA1461" s="4">
        <v>128047000</v>
      </c>
      <c r="AB1461" s="1">
        <f>Table1[[#This Row],[na_sales]]/Table1[[#This Row],[NA population]]</f>
        <v>2.2440790786987201E-4</v>
      </c>
      <c r="AC1461" s="1">
        <f>Table1[[#This Row],[eu_sales]]/Table1[[#This Row],[Eu population]]</f>
        <v>1.3604155982586082E-4</v>
      </c>
      <c r="AD1461" s="1">
        <f>Table1[[#This Row],[jp_sales]]/Table1[[#This Row],[Jp population]]</f>
        <v>2.1086007481627839E-3</v>
      </c>
    </row>
    <row r="1462" spans="1:30" x14ac:dyDescent="0.25">
      <c r="A1462" t="s">
        <v>1357</v>
      </c>
      <c r="B1462" t="s">
        <v>39</v>
      </c>
      <c r="C1462">
        <v>2009</v>
      </c>
      <c r="D1462" t="s">
        <v>19</v>
      </c>
      <c r="E1462" t="s">
        <v>41</v>
      </c>
      <c r="F1462" s="4">
        <v>750000</v>
      </c>
      <c r="G1462" s="4">
        <v>10000</v>
      </c>
      <c r="H1462" s="4">
        <v>10000</v>
      </c>
      <c r="I1462" s="4">
        <v>70000</v>
      </c>
      <c r="J1462">
        <v>8.3000000000000007</v>
      </c>
      <c r="K1462">
        <v>30</v>
      </c>
      <c r="L1462">
        <v>7.8</v>
      </c>
      <c r="M1462" s="4">
        <v>39</v>
      </c>
      <c r="N1462" t="s">
        <v>306</v>
      </c>
      <c r="O1462" t="s">
        <v>21</v>
      </c>
      <c r="P1462" s="4">
        <v>840000</v>
      </c>
      <c r="Q1462" s="3">
        <f>AVERAGE(Table1[[#This Row],[critic_score]],Table1[[#This Row],[user_score]])</f>
        <v>8.0500000000000007</v>
      </c>
      <c r="R1462" s="4">
        <f>Table1[[#This Row],[user_count]]+Table1[[#This Row],[critic_count]]</f>
        <v>69</v>
      </c>
      <c r="S1462" s="2">
        <f>100000*Table1[[#This Row],[review_count]]/Table1[[#This Row],[total sales]]</f>
        <v>8.2142857142857135</v>
      </c>
      <c r="T1462" s="2">
        <f>Table1[[#This Row],[total sales]]/(2017-Table1[[#This Row],[year_of_release]])</f>
        <v>105000</v>
      </c>
      <c r="U1462" s="9">
        <f>Table1[[#This Row],[na_sales]]/(2017-Table1[[#This Row],[year_of_release]])</f>
        <v>93750</v>
      </c>
      <c r="V1462" s="6">
        <f>Table1[[#This Row],[eu_sales]]/(2017-Table1[[#This Row],[year_of_release]])</f>
        <v>1250</v>
      </c>
      <c r="W1462" s="6">
        <f>Table1[[#This Row],[jp_sales]]/(2017-Table1[[#This Row],[year_of_release]])</f>
        <v>1250</v>
      </c>
      <c r="X1462" s="6">
        <f>Table1[[#This Row],[other_sales]]/(2017-Table1[[#This Row],[year_of_release]])</f>
        <v>8750</v>
      </c>
      <c r="Y1462" s="4">
        <v>534740514</v>
      </c>
      <c r="Z1462" s="4">
        <v>441041694</v>
      </c>
      <c r="AA1462" s="4">
        <v>128047000</v>
      </c>
      <c r="AB1462" s="1">
        <f>Table1[[#This Row],[na_sales]]/Table1[[#This Row],[NA population]]</f>
        <v>1.4025494241867E-3</v>
      </c>
      <c r="AC1462" s="1">
        <f>Table1[[#This Row],[eu_sales]]/Table1[[#This Row],[Eu population]]</f>
        <v>2.2673593304310136E-5</v>
      </c>
      <c r="AD1462" s="1">
        <f>Table1[[#This Row],[jp_sales]]/Table1[[#This Row],[Jp population]]</f>
        <v>7.809632400602903E-5</v>
      </c>
    </row>
    <row r="1463" spans="1:30" x14ac:dyDescent="0.25">
      <c r="A1463" t="s">
        <v>1239</v>
      </c>
      <c r="B1463" t="s">
        <v>39</v>
      </c>
      <c r="C1463">
        <v>2009</v>
      </c>
      <c r="D1463" t="s">
        <v>19</v>
      </c>
      <c r="E1463" t="s">
        <v>100</v>
      </c>
      <c r="F1463" s="4">
        <v>460000</v>
      </c>
      <c r="G1463" s="4">
        <v>250000</v>
      </c>
      <c r="H1463" s="4">
        <v>10000</v>
      </c>
      <c r="I1463" s="4">
        <v>120000</v>
      </c>
      <c r="J1463">
        <v>8.4</v>
      </c>
      <c r="K1463">
        <v>50</v>
      </c>
      <c r="L1463">
        <v>7.8</v>
      </c>
      <c r="M1463" s="4">
        <v>53</v>
      </c>
      <c r="N1463" t="s">
        <v>130</v>
      </c>
      <c r="O1463" t="s">
        <v>67</v>
      </c>
      <c r="P1463" s="4">
        <v>840000</v>
      </c>
      <c r="Q1463" s="3">
        <f>AVERAGE(Table1[[#This Row],[critic_score]],Table1[[#This Row],[user_score]])</f>
        <v>8.1</v>
      </c>
      <c r="R1463" s="4">
        <f>Table1[[#This Row],[user_count]]+Table1[[#This Row],[critic_count]]</f>
        <v>103</v>
      </c>
      <c r="S1463" s="2">
        <f>100000*Table1[[#This Row],[review_count]]/Table1[[#This Row],[total sales]]</f>
        <v>12.261904761904763</v>
      </c>
      <c r="T1463" s="2">
        <f>Table1[[#This Row],[total sales]]/(2017-Table1[[#This Row],[year_of_release]])</f>
        <v>105000</v>
      </c>
      <c r="U1463" s="9">
        <f>Table1[[#This Row],[na_sales]]/(2017-Table1[[#This Row],[year_of_release]])</f>
        <v>57500</v>
      </c>
      <c r="V1463" s="6">
        <f>Table1[[#This Row],[eu_sales]]/(2017-Table1[[#This Row],[year_of_release]])</f>
        <v>31250</v>
      </c>
      <c r="W1463" s="6">
        <f>Table1[[#This Row],[jp_sales]]/(2017-Table1[[#This Row],[year_of_release]])</f>
        <v>1250</v>
      </c>
      <c r="X1463" s="6">
        <f>Table1[[#This Row],[other_sales]]/(2017-Table1[[#This Row],[year_of_release]])</f>
        <v>15000</v>
      </c>
      <c r="Y1463" s="4">
        <v>534740514</v>
      </c>
      <c r="Z1463" s="4">
        <v>441041694</v>
      </c>
      <c r="AA1463" s="4">
        <v>128047000</v>
      </c>
      <c r="AB1463" s="1">
        <f>Table1[[#This Row],[na_sales]]/Table1[[#This Row],[NA population]]</f>
        <v>8.60230313501176E-4</v>
      </c>
      <c r="AC1463" s="1">
        <f>Table1[[#This Row],[eu_sales]]/Table1[[#This Row],[Eu population]]</f>
        <v>5.6683983260775344E-4</v>
      </c>
      <c r="AD1463" s="1">
        <f>Table1[[#This Row],[jp_sales]]/Table1[[#This Row],[Jp population]]</f>
        <v>7.809632400602903E-5</v>
      </c>
    </row>
    <row r="1464" spans="1:30" x14ac:dyDescent="0.25">
      <c r="A1464" t="s">
        <v>1521</v>
      </c>
      <c r="B1464" t="s">
        <v>45</v>
      </c>
      <c r="C1464">
        <v>2005</v>
      </c>
      <c r="D1464" t="s">
        <v>96</v>
      </c>
      <c r="E1464" t="s">
        <v>51</v>
      </c>
      <c r="F1464" s="4">
        <v>240000</v>
      </c>
      <c r="G1464" s="4">
        <v>160000</v>
      </c>
      <c r="H1464" s="4">
        <v>390000</v>
      </c>
      <c r="I1464" s="4">
        <v>50000</v>
      </c>
      <c r="J1464">
        <v>8.3000000000000007</v>
      </c>
      <c r="K1464">
        <v>59</v>
      </c>
      <c r="L1464">
        <v>8.4</v>
      </c>
      <c r="M1464" s="4">
        <v>89</v>
      </c>
      <c r="N1464" t="s">
        <v>180</v>
      </c>
      <c r="O1464" t="s">
        <v>67</v>
      </c>
      <c r="P1464" s="4">
        <v>840000</v>
      </c>
      <c r="Q1464" s="3">
        <f>AVERAGE(Table1[[#This Row],[critic_score]],Table1[[#This Row],[user_score]])</f>
        <v>8.3500000000000014</v>
      </c>
      <c r="R1464" s="4">
        <f>Table1[[#This Row],[user_count]]+Table1[[#This Row],[critic_count]]</f>
        <v>148</v>
      </c>
      <c r="S1464" s="2">
        <f>100000*Table1[[#This Row],[review_count]]/Table1[[#This Row],[total sales]]</f>
        <v>17.61904761904762</v>
      </c>
      <c r="T1464" s="2">
        <f>Table1[[#This Row],[total sales]]/(2017-Table1[[#This Row],[year_of_release]])</f>
        <v>70000</v>
      </c>
      <c r="U1464" s="9">
        <f>Table1[[#This Row],[na_sales]]/(2017-Table1[[#This Row],[year_of_release]])</f>
        <v>20000</v>
      </c>
      <c r="V1464" s="6">
        <f>Table1[[#This Row],[eu_sales]]/(2017-Table1[[#This Row],[year_of_release]])</f>
        <v>13333.333333333334</v>
      </c>
      <c r="W1464" s="6">
        <f>Table1[[#This Row],[jp_sales]]/(2017-Table1[[#This Row],[year_of_release]])</f>
        <v>32500</v>
      </c>
      <c r="X1464" s="6">
        <f>Table1[[#This Row],[other_sales]]/(2017-Table1[[#This Row],[year_of_release]])</f>
        <v>4166.666666666667</v>
      </c>
      <c r="Y1464" s="4">
        <v>511054143</v>
      </c>
      <c r="Z1464" s="4">
        <v>435713800</v>
      </c>
      <c r="AA1464" s="4">
        <v>127773000</v>
      </c>
      <c r="AB1464" s="1">
        <f>Table1[[#This Row],[na_sales]]/Table1[[#This Row],[NA population]]</f>
        <v>4.6961756065834302E-4</v>
      </c>
      <c r="AC1464" s="1">
        <f>Table1[[#This Row],[eu_sales]]/Table1[[#This Row],[Eu population]]</f>
        <v>3.6721352410687934E-4</v>
      </c>
      <c r="AD1464" s="1">
        <f>Table1[[#This Row],[jp_sales]]/Table1[[#This Row],[Jp population]]</f>
        <v>3.0522880420746166E-3</v>
      </c>
    </row>
    <row r="1465" spans="1:30" x14ac:dyDescent="0.25">
      <c r="A1465" t="s">
        <v>1522</v>
      </c>
      <c r="B1465" t="s">
        <v>45</v>
      </c>
      <c r="C1465">
        <v>2004</v>
      </c>
      <c r="D1465" t="s">
        <v>19</v>
      </c>
      <c r="E1465" t="s">
        <v>403</v>
      </c>
      <c r="F1465" s="4">
        <v>410000</v>
      </c>
      <c r="G1465" s="4">
        <v>320000</v>
      </c>
      <c r="H1465" s="4">
        <v>0</v>
      </c>
      <c r="I1465" s="4">
        <v>110000</v>
      </c>
      <c r="J1465">
        <v>8.6</v>
      </c>
      <c r="K1465">
        <v>14</v>
      </c>
      <c r="L1465">
        <v>8.1</v>
      </c>
      <c r="M1465" s="4">
        <v>10</v>
      </c>
      <c r="N1465" t="s">
        <v>306</v>
      </c>
      <c r="O1465" t="s">
        <v>21</v>
      </c>
      <c r="P1465" s="4">
        <v>840000</v>
      </c>
      <c r="Q1465" s="3">
        <f>AVERAGE(Table1[[#This Row],[critic_score]],Table1[[#This Row],[user_score]])</f>
        <v>8.35</v>
      </c>
      <c r="R1465" s="4">
        <f>Table1[[#This Row],[user_count]]+Table1[[#This Row],[critic_count]]</f>
        <v>24</v>
      </c>
      <c r="S1465" s="2">
        <f>100000*Table1[[#This Row],[review_count]]/Table1[[#This Row],[total sales]]</f>
        <v>2.8571428571428572</v>
      </c>
      <c r="T1465" s="2">
        <f>Table1[[#This Row],[total sales]]/(2017-Table1[[#This Row],[year_of_release]])</f>
        <v>64615.384615384617</v>
      </c>
      <c r="U1465" s="9">
        <f>Table1[[#This Row],[na_sales]]/(2017-Table1[[#This Row],[year_of_release]])</f>
        <v>31538.461538461539</v>
      </c>
      <c r="V1465" s="6">
        <f>Table1[[#This Row],[eu_sales]]/(2017-Table1[[#This Row],[year_of_release]])</f>
        <v>24615.384615384617</v>
      </c>
      <c r="W1465" s="6">
        <f>Table1[[#This Row],[jp_sales]]/(2017-Table1[[#This Row],[year_of_release]])</f>
        <v>0</v>
      </c>
      <c r="X1465" s="6">
        <f>Table1[[#This Row],[other_sales]]/(2017-Table1[[#This Row],[year_of_release]])</f>
        <v>8461.538461538461</v>
      </c>
      <c r="Y1465" s="4">
        <v>505524224</v>
      </c>
      <c r="Z1465" s="4">
        <v>434174638</v>
      </c>
      <c r="AA1465" s="4">
        <v>127761000</v>
      </c>
      <c r="AB1465" s="1">
        <f>Table1[[#This Row],[na_sales]]/Table1[[#This Row],[NA population]]</f>
        <v>8.1103927474700005E-4</v>
      </c>
      <c r="AC1465" s="1">
        <f>Table1[[#This Row],[eu_sales]]/Table1[[#This Row],[Eu population]]</f>
        <v>7.3703061393466283E-4</v>
      </c>
      <c r="AD1465" s="1">
        <f>Table1[[#This Row],[jp_sales]]/Table1[[#This Row],[Jp population]]</f>
        <v>0</v>
      </c>
    </row>
    <row r="1466" spans="1:30" x14ac:dyDescent="0.25">
      <c r="A1466" t="s">
        <v>1222</v>
      </c>
      <c r="B1466" t="s">
        <v>39</v>
      </c>
      <c r="C1466">
        <v>2013</v>
      </c>
      <c r="D1466" t="s">
        <v>19</v>
      </c>
      <c r="E1466" t="s">
        <v>100</v>
      </c>
      <c r="F1466" s="4">
        <v>750000</v>
      </c>
      <c r="G1466" s="4">
        <v>0</v>
      </c>
      <c r="H1466" s="4">
        <v>0</v>
      </c>
      <c r="I1466" s="4">
        <v>90000</v>
      </c>
      <c r="J1466">
        <v>7.7</v>
      </c>
      <c r="K1466">
        <v>9</v>
      </c>
      <c r="L1466">
        <v>6.2</v>
      </c>
      <c r="M1466" s="4">
        <v>40</v>
      </c>
      <c r="N1466" t="s">
        <v>246</v>
      </c>
      <c r="O1466" t="s">
        <v>21</v>
      </c>
      <c r="P1466" s="4">
        <v>840000</v>
      </c>
      <c r="Q1466" s="3">
        <f>AVERAGE(Table1[[#This Row],[critic_score]],Table1[[#This Row],[user_score]])</f>
        <v>6.95</v>
      </c>
      <c r="R1466" s="4">
        <f>Table1[[#This Row],[user_count]]+Table1[[#This Row],[critic_count]]</f>
        <v>49</v>
      </c>
      <c r="S1466" s="2">
        <f>100000*Table1[[#This Row],[review_count]]/Table1[[#This Row],[total sales]]</f>
        <v>5.833333333333333</v>
      </c>
      <c r="T1466" s="2">
        <f>Table1[[#This Row],[total sales]]/(2017-Table1[[#This Row],[year_of_release]])</f>
        <v>210000</v>
      </c>
      <c r="U1466" s="9">
        <f>Table1[[#This Row],[na_sales]]/(2017-Table1[[#This Row],[year_of_release]])</f>
        <v>187500</v>
      </c>
      <c r="V1466" s="6">
        <f>Table1[[#This Row],[eu_sales]]/(2017-Table1[[#This Row],[year_of_release]])</f>
        <v>0</v>
      </c>
      <c r="W1466" s="6">
        <f>Table1[[#This Row],[jp_sales]]/(2017-Table1[[#This Row],[year_of_release]])</f>
        <v>0</v>
      </c>
      <c r="X1466" s="6">
        <f>Table1[[#This Row],[other_sales]]/(2017-Table1[[#This Row],[year_of_release]])</f>
        <v>22500</v>
      </c>
      <c r="Y1466" s="4">
        <v>556861736</v>
      </c>
      <c r="Z1466" s="4">
        <v>442492884</v>
      </c>
      <c r="AA1466" s="4">
        <v>127445000</v>
      </c>
      <c r="AB1466" s="1">
        <f>Table1[[#This Row],[na_sales]]/Table1[[#This Row],[NA population]]</f>
        <v>1.3468334265294177E-3</v>
      </c>
      <c r="AC1466" s="1">
        <f>Table1[[#This Row],[eu_sales]]/Table1[[#This Row],[Eu population]]</f>
        <v>0</v>
      </c>
      <c r="AD1466" s="1">
        <f>Table1[[#This Row],[jp_sales]]/Table1[[#This Row],[Jp population]]</f>
        <v>0</v>
      </c>
    </row>
    <row r="1467" spans="1:30" x14ac:dyDescent="0.25">
      <c r="A1467" t="s">
        <v>1523</v>
      </c>
      <c r="B1467" t="s">
        <v>26</v>
      </c>
      <c r="C1467">
        <v>2007</v>
      </c>
      <c r="D1467" t="s">
        <v>40</v>
      </c>
      <c r="E1467" t="s">
        <v>100</v>
      </c>
      <c r="F1467" s="4">
        <v>280000</v>
      </c>
      <c r="G1467" s="4">
        <v>460000</v>
      </c>
      <c r="H1467" s="4">
        <v>0</v>
      </c>
      <c r="I1467" s="4">
        <v>100000</v>
      </c>
      <c r="J1467">
        <v>5.0999999999999996</v>
      </c>
      <c r="K1467">
        <v>15</v>
      </c>
      <c r="L1467">
        <v>4.9000000000000004</v>
      </c>
      <c r="M1467" s="4">
        <v>19</v>
      </c>
      <c r="N1467" t="s">
        <v>1524</v>
      </c>
      <c r="O1467" t="s">
        <v>21</v>
      </c>
      <c r="P1467" s="4">
        <v>840000</v>
      </c>
      <c r="Q1467" s="3">
        <f>AVERAGE(Table1[[#This Row],[critic_score]],Table1[[#This Row],[user_score]])</f>
        <v>5</v>
      </c>
      <c r="R1467" s="4">
        <f>Table1[[#This Row],[user_count]]+Table1[[#This Row],[critic_count]]</f>
        <v>34</v>
      </c>
      <c r="S1467" s="2">
        <f>100000*Table1[[#This Row],[review_count]]/Table1[[#This Row],[total sales]]</f>
        <v>4.0476190476190474</v>
      </c>
      <c r="T1467" s="2">
        <f>Table1[[#This Row],[total sales]]/(2017-Table1[[#This Row],[year_of_release]])</f>
        <v>84000</v>
      </c>
      <c r="U1467" s="9">
        <f>Table1[[#This Row],[na_sales]]/(2017-Table1[[#This Row],[year_of_release]])</f>
        <v>28000</v>
      </c>
      <c r="V1467" s="6">
        <f>Table1[[#This Row],[eu_sales]]/(2017-Table1[[#This Row],[year_of_release]])</f>
        <v>46000</v>
      </c>
      <c r="W1467" s="6">
        <f>Table1[[#This Row],[jp_sales]]/(2017-Table1[[#This Row],[year_of_release]])</f>
        <v>0</v>
      </c>
      <c r="X1467" s="6">
        <f>Table1[[#This Row],[other_sales]]/(2017-Table1[[#This Row],[year_of_release]])</f>
        <v>10000</v>
      </c>
      <c r="Y1467" s="4">
        <v>522751172</v>
      </c>
      <c r="Z1467" s="4">
        <v>438594184</v>
      </c>
      <c r="AA1467" s="4">
        <v>128001000</v>
      </c>
      <c r="AB1467" s="1">
        <f>Table1[[#This Row],[na_sales]]/Table1[[#This Row],[NA population]]</f>
        <v>5.3562768482898779E-4</v>
      </c>
      <c r="AC1467" s="1">
        <f>Table1[[#This Row],[eu_sales]]/Table1[[#This Row],[Eu population]]</f>
        <v>1.0488055172204471E-3</v>
      </c>
      <c r="AD1467" s="1">
        <f>Table1[[#This Row],[jp_sales]]/Table1[[#This Row],[Jp population]]</f>
        <v>0</v>
      </c>
    </row>
    <row r="1468" spans="1:30" x14ac:dyDescent="0.25">
      <c r="A1468" t="s">
        <v>1527</v>
      </c>
      <c r="B1468" t="s">
        <v>18</v>
      </c>
      <c r="C1468">
        <v>2007</v>
      </c>
      <c r="D1468" t="s">
        <v>73</v>
      </c>
      <c r="E1468" t="s">
        <v>83</v>
      </c>
      <c r="F1468" s="4">
        <v>740000</v>
      </c>
      <c r="G1468" s="4">
        <v>40000</v>
      </c>
      <c r="H1468" s="4">
        <v>0</v>
      </c>
      <c r="I1468" s="4">
        <v>60000</v>
      </c>
      <c r="J1468">
        <v>5.7</v>
      </c>
      <c r="K1468">
        <v>11</v>
      </c>
      <c r="L1468">
        <v>6.7</v>
      </c>
      <c r="M1468" s="4">
        <v>28</v>
      </c>
      <c r="N1468" t="s">
        <v>83</v>
      </c>
      <c r="O1468" t="s">
        <v>67</v>
      </c>
      <c r="P1468" s="4">
        <v>840000</v>
      </c>
      <c r="Q1468" s="3">
        <f>AVERAGE(Table1[[#This Row],[critic_score]],Table1[[#This Row],[user_score]])</f>
        <v>6.2</v>
      </c>
      <c r="R1468" s="4">
        <f>Table1[[#This Row],[user_count]]+Table1[[#This Row],[critic_count]]</f>
        <v>39</v>
      </c>
      <c r="S1468" s="2">
        <f>100000*Table1[[#This Row],[review_count]]/Table1[[#This Row],[total sales]]</f>
        <v>4.6428571428571432</v>
      </c>
      <c r="T1468" s="2">
        <f>Table1[[#This Row],[total sales]]/(2017-Table1[[#This Row],[year_of_release]])</f>
        <v>84000</v>
      </c>
      <c r="U1468" s="9">
        <f>Table1[[#This Row],[na_sales]]/(2017-Table1[[#This Row],[year_of_release]])</f>
        <v>74000</v>
      </c>
      <c r="V1468" s="6">
        <f>Table1[[#This Row],[eu_sales]]/(2017-Table1[[#This Row],[year_of_release]])</f>
        <v>4000</v>
      </c>
      <c r="W1468" s="6">
        <f>Table1[[#This Row],[jp_sales]]/(2017-Table1[[#This Row],[year_of_release]])</f>
        <v>0</v>
      </c>
      <c r="X1468" s="6">
        <f>Table1[[#This Row],[other_sales]]/(2017-Table1[[#This Row],[year_of_release]])</f>
        <v>6000</v>
      </c>
      <c r="Y1468" s="4">
        <v>522751172</v>
      </c>
      <c r="Z1468" s="4">
        <v>438594184</v>
      </c>
      <c r="AA1468" s="4">
        <v>128001000</v>
      </c>
      <c r="AB1468" s="1">
        <f>Table1[[#This Row],[na_sales]]/Table1[[#This Row],[NA population]]</f>
        <v>1.4155874527623249E-3</v>
      </c>
      <c r="AC1468" s="1">
        <f>Table1[[#This Row],[eu_sales]]/Table1[[#This Row],[Eu population]]</f>
        <v>9.1200479758299759E-5</v>
      </c>
      <c r="AD1468" s="1">
        <f>Table1[[#This Row],[jp_sales]]/Table1[[#This Row],[Jp population]]</f>
        <v>0</v>
      </c>
    </row>
    <row r="1469" spans="1:30" x14ac:dyDescent="0.25">
      <c r="A1469" t="s">
        <v>1531</v>
      </c>
      <c r="B1469" t="s">
        <v>34</v>
      </c>
      <c r="C1469">
        <v>2011</v>
      </c>
      <c r="D1469" t="s">
        <v>54</v>
      </c>
      <c r="E1469" t="s">
        <v>41</v>
      </c>
      <c r="F1469" s="4">
        <v>520000</v>
      </c>
      <c r="G1469" s="4">
        <v>250000</v>
      </c>
      <c r="H1469" s="4">
        <v>0</v>
      </c>
      <c r="I1469" s="4">
        <v>70000</v>
      </c>
      <c r="J1469">
        <v>4.9000000000000004</v>
      </c>
      <c r="K1469">
        <v>76</v>
      </c>
      <c r="L1469">
        <v>4.4000000000000004</v>
      </c>
      <c r="M1469" s="4">
        <v>456</v>
      </c>
      <c r="N1469" t="s">
        <v>1532</v>
      </c>
      <c r="O1469" t="s">
        <v>43</v>
      </c>
      <c r="P1469" s="4">
        <v>840000</v>
      </c>
      <c r="Q1469" s="3">
        <f>AVERAGE(Table1[[#This Row],[critic_score]],Table1[[#This Row],[user_score]])</f>
        <v>4.6500000000000004</v>
      </c>
      <c r="R1469" s="4">
        <f>Table1[[#This Row],[user_count]]+Table1[[#This Row],[critic_count]]</f>
        <v>532</v>
      </c>
      <c r="S1469" s="2">
        <f>100000*Table1[[#This Row],[review_count]]/Table1[[#This Row],[total sales]]</f>
        <v>63.333333333333336</v>
      </c>
      <c r="T1469" s="2">
        <f>Table1[[#This Row],[total sales]]/(2017-Table1[[#This Row],[year_of_release]])</f>
        <v>140000</v>
      </c>
      <c r="U1469" s="9">
        <f>Table1[[#This Row],[na_sales]]/(2017-Table1[[#This Row],[year_of_release]])</f>
        <v>86666.666666666672</v>
      </c>
      <c r="V1469" s="6">
        <f>Table1[[#This Row],[eu_sales]]/(2017-Table1[[#This Row],[year_of_release]])</f>
        <v>41666.666666666664</v>
      </c>
      <c r="W1469" s="6">
        <f>Table1[[#This Row],[jp_sales]]/(2017-Table1[[#This Row],[year_of_release]])</f>
        <v>0</v>
      </c>
      <c r="X1469" s="6">
        <f>Table1[[#This Row],[other_sales]]/(2017-Table1[[#This Row],[year_of_release]])</f>
        <v>11666.666666666666</v>
      </c>
      <c r="Y1469" s="4">
        <v>545961365</v>
      </c>
      <c r="Z1469" s="4">
        <v>440756453</v>
      </c>
      <c r="AA1469" s="4">
        <v>127833000</v>
      </c>
      <c r="AB1469" s="1">
        <f>Table1[[#This Row],[na_sales]]/Table1[[#This Row],[NA population]]</f>
        <v>9.5244834769581176E-4</v>
      </c>
      <c r="AC1469" s="1">
        <f>Table1[[#This Row],[eu_sales]]/Table1[[#This Row],[Eu population]]</f>
        <v>5.6720667002917364E-4</v>
      </c>
      <c r="AD1469" s="1">
        <f>Table1[[#This Row],[jp_sales]]/Table1[[#This Row],[Jp population]]</f>
        <v>0</v>
      </c>
    </row>
    <row r="1470" spans="1:30" x14ac:dyDescent="0.25">
      <c r="A1470" t="s">
        <v>1535</v>
      </c>
      <c r="B1470" t="s">
        <v>103</v>
      </c>
      <c r="C1470">
        <v>2003</v>
      </c>
      <c r="D1470" t="s">
        <v>54</v>
      </c>
      <c r="E1470" t="s">
        <v>35</v>
      </c>
      <c r="F1470" s="4">
        <v>620000</v>
      </c>
      <c r="G1470" s="4">
        <v>180000</v>
      </c>
      <c r="H1470" s="4">
        <v>10000</v>
      </c>
      <c r="I1470" s="4">
        <v>30000</v>
      </c>
      <c r="J1470">
        <v>7.7</v>
      </c>
      <c r="K1470">
        <v>45</v>
      </c>
      <c r="L1470">
        <v>7.8</v>
      </c>
      <c r="M1470" s="4">
        <v>49</v>
      </c>
      <c r="N1470" t="s">
        <v>1536</v>
      </c>
      <c r="O1470" t="s">
        <v>43</v>
      </c>
      <c r="P1470" s="4">
        <v>840000</v>
      </c>
      <c r="Q1470" s="3">
        <f>AVERAGE(Table1[[#This Row],[critic_score]],Table1[[#This Row],[user_score]])</f>
        <v>7.75</v>
      </c>
      <c r="R1470" s="4">
        <f>Table1[[#This Row],[user_count]]+Table1[[#This Row],[critic_count]]</f>
        <v>94</v>
      </c>
      <c r="S1470" s="2">
        <f>100000*Table1[[#This Row],[review_count]]/Table1[[#This Row],[total sales]]</f>
        <v>11.19047619047619</v>
      </c>
      <c r="T1470" s="2">
        <f>Table1[[#This Row],[total sales]]/(2017-Table1[[#This Row],[year_of_release]])</f>
        <v>60000</v>
      </c>
      <c r="U1470" s="9">
        <f>Table1[[#This Row],[na_sales]]/(2017-Table1[[#This Row],[year_of_release]])</f>
        <v>44285.714285714283</v>
      </c>
      <c r="V1470" s="6">
        <f>Table1[[#This Row],[eu_sales]]/(2017-Table1[[#This Row],[year_of_release]])</f>
        <v>12857.142857142857</v>
      </c>
      <c r="W1470" s="6">
        <f>Table1[[#This Row],[jp_sales]]/(2017-Table1[[#This Row],[year_of_release]])</f>
        <v>714.28571428571433</v>
      </c>
      <c r="X1470" s="6">
        <f>Table1[[#This Row],[other_sales]]/(2017-Table1[[#This Row],[year_of_release]])</f>
        <v>2142.8571428571427</v>
      </c>
      <c r="Y1470" s="4">
        <v>500125528</v>
      </c>
      <c r="Z1470" s="4">
        <v>432552540</v>
      </c>
      <c r="AA1470" s="4">
        <v>127718000</v>
      </c>
      <c r="AB1470" s="1">
        <f>Table1[[#This Row],[na_sales]]/Table1[[#This Row],[NA population]]</f>
        <v>1.2396887686964861E-3</v>
      </c>
      <c r="AC1470" s="1">
        <f>Table1[[#This Row],[eu_sales]]/Table1[[#This Row],[Eu population]]</f>
        <v>4.1613441918523933E-4</v>
      </c>
      <c r="AD1470" s="1">
        <f>Table1[[#This Row],[jp_sales]]/Table1[[#This Row],[Jp population]]</f>
        <v>7.8297499177876252E-5</v>
      </c>
    </row>
    <row r="1471" spans="1:30" x14ac:dyDescent="0.25">
      <c r="A1471" t="s">
        <v>1379</v>
      </c>
      <c r="B1471" t="s">
        <v>34</v>
      </c>
      <c r="C1471">
        <v>2012</v>
      </c>
      <c r="D1471" t="s">
        <v>54</v>
      </c>
      <c r="E1471" t="s">
        <v>186</v>
      </c>
      <c r="F1471" s="4">
        <v>460000</v>
      </c>
      <c r="G1471" s="4">
        <v>280000</v>
      </c>
      <c r="H1471" s="4">
        <v>20000</v>
      </c>
      <c r="I1471" s="4">
        <v>70000</v>
      </c>
      <c r="J1471">
        <v>6.7</v>
      </c>
      <c r="K1471">
        <v>37</v>
      </c>
      <c r="L1471">
        <v>6.8</v>
      </c>
      <c r="M1471" s="4">
        <v>131</v>
      </c>
      <c r="N1471" t="s">
        <v>812</v>
      </c>
      <c r="O1471" t="s">
        <v>43</v>
      </c>
      <c r="P1471" s="4">
        <v>830000</v>
      </c>
      <c r="Q1471" s="3">
        <f>AVERAGE(Table1[[#This Row],[critic_score]],Table1[[#This Row],[user_score]])</f>
        <v>6.75</v>
      </c>
      <c r="R1471" s="4">
        <f>Table1[[#This Row],[user_count]]+Table1[[#This Row],[critic_count]]</f>
        <v>168</v>
      </c>
      <c r="S1471" s="2">
        <f>100000*Table1[[#This Row],[review_count]]/Table1[[#This Row],[total sales]]</f>
        <v>20.240963855421686</v>
      </c>
      <c r="T1471" s="2">
        <f>Table1[[#This Row],[total sales]]/(2017-Table1[[#This Row],[year_of_release]])</f>
        <v>166000</v>
      </c>
      <c r="U1471" s="9">
        <f>Table1[[#This Row],[na_sales]]/(2017-Table1[[#This Row],[year_of_release]])</f>
        <v>92000</v>
      </c>
      <c r="V1471" s="6">
        <f>Table1[[#This Row],[eu_sales]]/(2017-Table1[[#This Row],[year_of_release]])</f>
        <v>56000</v>
      </c>
      <c r="W1471" s="6">
        <f>Table1[[#This Row],[jp_sales]]/(2017-Table1[[#This Row],[year_of_release]])</f>
        <v>4000</v>
      </c>
      <c r="X1471" s="6">
        <f>Table1[[#This Row],[other_sales]]/(2017-Table1[[#This Row],[year_of_release]])</f>
        <v>14000</v>
      </c>
      <c r="Y1471" s="4">
        <v>551484507</v>
      </c>
      <c r="Z1471" s="4">
        <v>441417242</v>
      </c>
      <c r="AA1471" s="4">
        <v>127629000</v>
      </c>
      <c r="AB1471" s="1">
        <f>Table1[[#This Row],[na_sales]]/Table1[[#This Row],[NA population]]</f>
        <v>8.3411228087319593E-4</v>
      </c>
      <c r="AC1471" s="1">
        <f>Table1[[#This Row],[eu_sales]]/Table1[[#This Row],[Eu population]]</f>
        <v>6.3432048719111879E-4</v>
      </c>
      <c r="AD1471" s="1">
        <f>Table1[[#This Row],[jp_sales]]/Table1[[#This Row],[Jp population]]</f>
        <v>1.5670419732192526E-4</v>
      </c>
    </row>
    <row r="1472" spans="1:30" x14ac:dyDescent="0.25">
      <c r="A1472" t="s">
        <v>1525</v>
      </c>
      <c r="B1472" t="s">
        <v>159</v>
      </c>
      <c r="C1472">
        <v>2004</v>
      </c>
      <c r="D1472" t="s">
        <v>191</v>
      </c>
      <c r="E1472" t="s">
        <v>20</v>
      </c>
      <c r="F1472" s="4">
        <v>600000</v>
      </c>
      <c r="G1472" s="4">
        <v>220000</v>
      </c>
      <c r="H1472" s="4">
        <v>0</v>
      </c>
      <c r="I1472" s="4">
        <v>10000</v>
      </c>
      <c r="J1472">
        <v>8.9</v>
      </c>
      <c r="K1472">
        <v>50</v>
      </c>
      <c r="L1472">
        <v>9</v>
      </c>
      <c r="M1472" s="4">
        <v>132</v>
      </c>
      <c r="N1472" t="s">
        <v>20</v>
      </c>
      <c r="O1472" t="s">
        <v>21</v>
      </c>
      <c r="P1472" s="4">
        <v>830000</v>
      </c>
      <c r="Q1472" s="3">
        <f>AVERAGE(Table1[[#This Row],[critic_score]],Table1[[#This Row],[user_score]])</f>
        <v>8.9499999999999993</v>
      </c>
      <c r="R1472" s="4">
        <f>Table1[[#This Row],[user_count]]+Table1[[#This Row],[critic_count]]</f>
        <v>182</v>
      </c>
      <c r="S1472" s="2">
        <f>100000*Table1[[#This Row],[review_count]]/Table1[[#This Row],[total sales]]</f>
        <v>21.927710843373493</v>
      </c>
      <c r="T1472" s="2">
        <f>Table1[[#This Row],[total sales]]/(2017-Table1[[#This Row],[year_of_release]])</f>
        <v>63846.153846153844</v>
      </c>
      <c r="U1472" s="9">
        <f>Table1[[#This Row],[na_sales]]/(2017-Table1[[#This Row],[year_of_release]])</f>
        <v>46153.846153846156</v>
      </c>
      <c r="V1472" s="6">
        <f>Table1[[#This Row],[eu_sales]]/(2017-Table1[[#This Row],[year_of_release]])</f>
        <v>16923.076923076922</v>
      </c>
      <c r="W1472" s="6">
        <f>Table1[[#This Row],[jp_sales]]/(2017-Table1[[#This Row],[year_of_release]])</f>
        <v>0</v>
      </c>
      <c r="X1472" s="6">
        <f>Table1[[#This Row],[other_sales]]/(2017-Table1[[#This Row],[year_of_release]])</f>
        <v>769.23076923076928</v>
      </c>
      <c r="Y1472" s="4">
        <v>505524224</v>
      </c>
      <c r="Z1472" s="4">
        <v>434174638</v>
      </c>
      <c r="AA1472" s="4">
        <v>127761000</v>
      </c>
      <c r="AB1472" s="1">
        <f>Table1[[#This Row],[na_sales]]/Table1[[#This Row],[NA population]]</f>
        <v>1.1868867435321953E-3</v>
      </c>
      <c r="AC1472" s="1">
        <f>Table1[[#This Row],[eu_sales]]/Table1[[#This Row],[Eu population]]</f>
        <v>5.067085470800807E-4</v>
      </c>
      <c r="AD1472" s="1">
        <f>Table1[[#This Row],[jp_sales]]/Table1[[#This Row],[Jp population]]</f>
        <v>0</v>
      </c>
    </row>
    <row r="1473" spans="1:30" x14ac:dyDescent="0.25">
      <c r="A1473" t="s">
        <v>1526</v>
      </c>
      <c r="B1473" t="s">
        <v>118</v>
      </c>
      <c r="C1473">
        <v>2005</v>
      </c>
      <c r="D1473" t="s">
        <v>23</v>
      </c>
      <c r="E1473" t="s">
        <v>100</v>
      </c>
      <c r="F1473" s="4">
        <v>700000</v>
      </c>
      <c r="G1473" s="4">
        <v>50000</v>
      </c>
      <c r="H1473" s="4">
        <v>0</v>
      </c>
      <c r="I1473" s="4">
        <v>80000</v>
      </c>
      <c r="J1473">
        <v>8.6</v>
      </c>
      <c r="K1473">
        <v>53</v>
      </c>
      <c r="L1473">
        <v>8.4</v>
      </c>
      <c r="M1473" s="4">
        <v>108</v>
      </c>
      <c r="N1473" t="s">
        <v>481</v>
      </c>
      <c r="O1473" t="s">
        <v>84</v>
      </c>
      <c r="P1473" s="4">
        <v>830000</v>
      </c>
      <c r="Q1473" s="3">
        <f>AVERAGE(Table1[[#This Row],[critic_score]],Table1[[#This Row],[user_score]])</f>
        <v>8.5</v>
      </c>
      <c r="R1473" s="4">
        <f>Table1[[#This Row],[user_count]]+Table1[[#This Row],[critic_count]]</f>
        <v>161</v>
      </c>
      <c r="S1473" s="2">
        <f>100000*Table1[[#This Row],[review_count]]/Table1[[#This Row],[total sales]]</f>
        <v>19.397590361445783</v>
      </c>
      <c r="T1473" s="2">
        <f>Table1[[#This Row],[total sales]]/(2017-Table1[[#This Row],[year_of_release]])</f>
        <v>69166.666666666672</v>
      </c>
      <c r="U1473" s="9">
        <f>Table1[[#This Row],[na_sales]]/(2017-Table1[[#This Row],[year_of_release]])</f>
        <v>58333.333333333336</v>
      </c>
      <c r="V1473" s="6">
        <f>Table1[[#This Row],[eu_sales]]/(2017-Table1[[#This Row],[year_of_release]])</f>
        <v>4166.666666666667</v>
      </c>
      <c r="W1473" s="6">
        <f>Table1[[#This Row],[jp_sales]]/(2017-Table1[[#This Row],[year_of_release]])</f>
        <v>0</v>
      </c>
      <c r="X1473" s="6">
        <f>Table1[[#This Row],[other_sales]]/(2017-Table1[[#This Row],[year_of_release]])</f>
        <v>6666.666666666667</v>
      </c>
      <c r="Y1473" s="4">
        <v>511054143</v>
      </c>
      <c r="Z1473" s="4">
        <v>435713800</v>
      </c>
      <c r="AA1473" s="4">
        <v>127773000</v>
      </c>
      <c r="AB1473" s="1">
        <f>Table1[[#This Row],[na_sales]]/Table1[[#This Row],[NA population]]</f>
        <v>1.3697178852535004E-3</v>
      </c>
      <c r="AC1473" s="1">
        <f>Table1[[#This Row],[eu_sales]]/Table1[[#This Row],[Eu population]]</f>
        <v>1.1475422628339979E-4</v>
      </c>
      <c r="AD1473" s="1">
        <f>Table1[[#This Row],[jp_sales]]/Table1[[#This Row],[Jp population]]</f>
        <v>0</v>
      </c>
    </row>
    <row r="1474" spans="1:30" x14ac:dyDescent="0.25">
      <c r="A1474" t="s">
        <v>1528</v>
      </c>
      <c r="B1474" t="s">
        <v>18</v>
      </c>
      <c r="C1474">
        <v>2008</v>
      </c>
      <c r="D1474" t="s">
        <v>19</v>
      </c>
      <c r="E1474" t="s">
        <v>100</v>
      </c>
      <c r="F1474" s="4">
        <v>760000</v>
      </c>
      <c r="G1474" s="4">
        <v>10000</v>
      </c>
      <c r="H1474" s="4">
        <v>0</v>
      </c>
      <c r="I1474" s="4">
        <v>60000</v>
      </c>
      <c r="J1474">
        <v>8.1999999999999993</v>
      </c>
      <c r="K1474">
        <v>19</v>
      </c>
      <c r="L1474">
        <v>7.2</v>
      </c>
      <c r="M1474" s="4">
        <v>22</v>
      </c>
      <c r="N1474" t="s">
        <v>246</v>
      </c>
      <c r="O1474" t="s">
        <v>21</v>
      </c>
      <c r="P1474" s="4">
        <v>830000</v>
      </c>
      <c r="Q1474" s="3">
        <f>AVERAGE(Table1[[#This Row],[critic_score]],Table1[[#This Row],[user_score]])</f>
        <v>7.6999999999999993</v>
      </c>
      <c r="R1474" s="4">
        <f>Table1[[#This Row],[user_count]]+Table1[[#This Row],[critic_count]]</f>
        <v>41</v>
      </c>
      <c r="S1474" s="2">
        <f>100000*Table1[[#This Row],[review_count]]/Table1[[#This Row],[total sales]]</f>
        <v>4.9397590361445785</v>
      </c>
      <c r="T1474" s="2">
        <f>Table1[[#This Row],[total sales]]/(2017-Table1[[#This Row],[year_of_release]])</f>
        <v>92222.222222222219</v>
      </c>
      <c r="U1474" s="9">
        <f>Table1[[#This Row],[na_sales]]/(2017-Table1[[#This Row],[year_of_release]])</f>
        <v>84444.444444444438</v>
      </c>
      <c r="V1474" s="6">
        <f>Table1[[#This Row],[eu_sales]]/(2017-Table1[[#This Row],[year_of_release]])</f>
        <v>1111.1111111111111</v>
      </c>
      <c r="W1474" s="6">
        <f>Table1[[#This Row],[jp_sales]]/(2017-Table1[[#This Row],[year_of_release]])</f>
        <v>0</v>
      </c>
      <c r="X1474" s="6">
        <f>Table1[[#This Row],[other_sales]]/(2017-Table1[[#This Row],[year_of_release]])</f>
        <v>6666.666666666667</v>
      </c>
      <c r="Y1474" s="4">
        <v>528816311</v>
      </c>
      <c r="Z1474" s="4">
        <v>440001482</v>
      </c>
      <c r="AA1474" s="4">
        <v>128063000</v>
      </c>
      <c r="AB1474" s="1">
        <f>Table1[[#This Row],[na_sales]]/Table1[[#This Row],[NA population]]</f>
        <v>1.4371720088641516E-3</v>
      </c>
      <c r="AC1474" s="1">
        <f>Table1[[#This Row],[eu_sales]]/Table1[[#This Row],[Eu population]]</f>
        <v>2.2727196177943781E-5</v>
      </c>
      <c r="AD1474" s="1">
        <f>Table1[[#This Row],[jp_sales]]/Table1[[#This Row],[Jp population]]</f>
        <v>0</v>
      </c>
    </row>
    <row r="1475" spans="1:30" x14ac:dyDescent="0.25">
      <c r="A1475" t="s">
        <v>1529</v>
      </c>
      <c r="B1475" t="s">
        <v>45</v>
      </c>
      <c r="C1475">
        <v>2000</v>
      </c>
      <c r="D1475" t="s">
        <v>40</v>
      </c>
      <c r="E1475" t="s">
        <v>425</v>
      </c>
      <c r="F1475" s="4">
        <v>240000</v>
      </c>
      <c r="G1475" s="4">
        <v>190000</v>
      </c>
      <c r="H1475" s="4">
        <v>340000</v>
      </c>
      <c r="I1475" s="4">
        <v>60000</v>
      </c>
      <c r="J1475">
        <v>7.5</v>
      </c>
      <c r="K1475">
        <v>17</v>
      </c>
      <c r="L1475">
        <v>8.8000000000000007</v>
      </c>
      <c r="M1475" s="4">
        <v>24</v>
      </c>
      <c r="N1475" t="s">
        <v>643</v>
      </c>
      <c r="O1475" t="s">
        <v>67</v>
      </c>
      <c r="P1475" s="4">
        <v>830000</v>
      </c>
      <c r="Q1475" s="3">
        <f>AVERAGE(Table1[[#This Row],[critic_score]],Table1[[#This Row],[user_score]])</f>
        <v>8.15</v>
      </c>
      <c r="R1475" s="4">
        <f>Table1[[#This Row],[user_count]]+Table1[[#This Row],[critic_count]]</f>
        <v>41</v>
      </c>
      <c r="S1475" s="2">
        <f>100000*Table1[[#This Row],[review_count]]/Table1[[#This Row],[total sales]]</f>
        <v>4.9397590361445785</v>
      </c>
      <c r="T1475" s="2">
        <f>Table1[[#This Row],[total sales]]/(2017-Table1[[#This Row],[year_of_release]])</f>
        <v>48823.529411764706</v>
      </c>
      <c r="U1475" s="9">
        <f>Table1[[#This Row],[na_sales]]/(2017-Table1[[#This Row],[year_of_release]])</f>
        <v>14117.64705882353</v>
      </c>
      <c r="V1475" s="6">
        <f>Table1[[#This Row],[eu_sales]]/(2017-Table1[[#This Row],[year_of_release]])</f>
        <v>11176.470588235294</v>
      </c>
      <c r="W1475" s="6">
        <f>Table1[[#This Row],[jp_sales]]/(2017-Table1[[#This Row],[year_of_release]])</f>
        <v>20000</v>
      </c>
      <c r="X1475" s="6">
        <f>Table1[[#This Row],[other_sales]]/(2017-Table1[[#This Row],[year_of_release]])</f>
        <v>3529.4117647058824</v>
      </c>
      <c r="Y1475" s="4">
        <v>484244580</v>
      </c>
      <c r="Z1475" s="4">
        <v>429286318</v>
      </c>
      <c r="AA1475" s="4">
        <v>126843000</v>
      </c>
      <c r="AB1475" s="1">
        <f>Table1[[#This Row],[na_sales]]/Table1[[#This Row],[NA population]]</f>
        <v>4.9561731800901111E-4</v>
      </c>
      <c r="AC1475" s="1">
        <f>Table1[[#This Row],[eu_sales]]/Table1[[#This Row],[Eu population]]</f>
        <v>4.4259505144536191E-4</v>
      </c>
      <c r="AD1475" s="1">
        <f>Table1[[#This Row],[jp_sales]]/Table1[[#This Row],[Jp population]]</f>
        <v>2.6804790173679273E-3</v>
      </c>
    </row>
    <row r="1476" spans="1:30" x14ac:dyDescent="0.25">
      <c r="A1476" t="s">
        <v>1530</v>
      </c>
      <c r="B1476" t="s">
        <v>39</v>
      </c>
      <c r="C1476">
        <v>2007</v>
      </c>
      <c r="D1476" t="s">
        <v>54</v>
      </c>
      <c r="E1476" t="s">
        <v>267</v>
      </c>
      <c r="F1476" s="4">
        <v>320000</v>
      </c>
      <c r="G1476" s="4">
        <v>320000</v>
      </c>
      <c r="H1476" s="4">
        <v>50000</v>
      </c>
      <c r="I1476" s="4">
        <v>140000</v>
      </c>
      <c r="J1476">
        <v>6</v>
      </c>
      <c r="K1476">
        <v>52</v>
      </c>
      <c r="L1476">
        <v>7.4</v>
      </c>
      <c r="M1476" s="4">
        <v>21</v>
      </c>
      <c r="N1476" t="s">
        <v>1136</v>
      </c>
      <c r="O1476" t="s">
        <v>67</v>
      </c>
      <c r="P1476" s="4">
        <v>830000</v>
      </c>
      <c r="Q1476" s="3">
        <f>AVERAGE(Table1[[#This Row],[critic_score]],Table1[[#This Row],[user_score]])</f>
        <v>6.7</v>
      </c>
      <c r="R1476" s="4">
        <f>Table1[[#This Row],[user_count]]+Table1[[#This Row],[critic_count]]</f>
        <v>73</v>
      </c>
      <c r="S1476" s="2">
        <f>100000*Table1[[#This Row],[review_count]]/Table1[[#This Row],[total sales]]</f>
        <v>8.7951807228915655</v>
      </c>
      <c r="T1476" s="2">
        <f>Table1[[#This Row],[total sales]]/(2017-Table1[[#This Row],[year_of_release]])</f>
        <v>83000</v>
      </c>
      <c r="U1476" s="9">
        <f>Table1[[#This Row],[na_sales]]/(2017-Table1[[#This Row],[year_of_release]])</f>
        <v>32000</v>
      </c>
      <c r="V1476" s="6">
        <f>Table1[[#This Row],[eu_sales]]/(2017-Table1[[#This Row],[year_of_release]])</f>
        <v>32000</v>
      </c>
      <c r="W1476" s="6">
        <f>Table1[[#This Row],[jp_sales]]/(2017-Table1[[#This Row],[year_of_release]])</f>
        <v>5000</v>
      </c>
      <c r="X1476" s="6">
        <f>Table1[[#This Row],[other_sales]]/(2017-Table1[[#This Row],[year_of_release]])</f>
        <v>14000</v>
      </c>
      <c r="Y1476" s="4">
        <v>522751172</v>
      </c>
      <c r="Z1476" s="4">
        <v>438594184</v>
      </c>
      <c r="AA1476" s="4">
        <v>128001000</v>
      </c>
      <c r="AB1476" s="1">
        <f>Table1[[#This Row],[na_sales]]/Table1[[#This Row],[NA population]]</f>
        <v>6.1214592551884323E-4</v>
      </c>
      <c r="AC1476" s="1">
        <f>Table1[[#This Row],[eu_sales]]/Table1[[#This Row],[Eu population]]</f>
        <v>7.2960383806639807E-4</v>
      </c>
      <c r="AD1476" s="1">
        <f>Table1[[#This Row],[jp_sales]]/Table1[[#This Row],[Jp population]]</f>
        <v>3.9062194826602919E-4</v>
      </c>
    </row>
    <row r="1477" spans="1:30" x14ac:dyDescent="0.25">
      <c r="A1477" t="s">
        <v>1533</v>
      </c>
      <c r="B1477" t="s">
        <v>159</v>
      </c>
      <c r="C1477">
        <v>2004</v>
      </c>
      <c r="D1477" t="s">
        <v>40</v>
      </c>
      <c r="E1477" t="s">
        <v>431</v>
      </c>
      <c r="F1477" s="4">
        <v>600000</v>
      </c>
      <c r="G1477" s="4">
        <v>220000</v>
      </c>
      <c r="H1477" s="4">
        <v>0</v>
      </c>
      <c r="I1477" s="4">
        <v>10000</v>
      </c>
      <c r="J1477">
        <v>5.7</v>
      </c>
      <c r="K1477">
        <v>6</v>
      </c>
      <c r="L1477">
        <v>5</v>
      </c>
      <c r="M1477" s="4">
        <v>5</v>
      </c>
      <c r="N1477" t="s">
        <v>1534</v>
      </c>
      <c r="O1477" t="s">
        <v>21</v>
      </c>
      <c r="P1477" s="4">
        <v>830000</v>
      </c>
      <c r="Q1477" s="3">
        <f>AVERAGE(Table1[[#This Row],[critic_score]],Table1[[#This Row],[user_score]])</f>
        <v>5.35</v>
      </c>
      <c r="R1477" s="4">
        <f>Table1[[#This Row],[user_count]]+Table1[[#This Row],[critic_count]]</f>
        <v>11</v>
      </c>
      <c r="S1477" s="2">
        <f>100000*Table1[[#This Row],[review_count]]/Table1[[#This Row],[total sales]]</f>
        <v>1.3253012048192772</v>
      </c>
      <c r="T1477" s="2">
        <f>Table1[[#This Row],[total sales]]/(2017-Table1[[#This Row],[year_of_release]])</f>
        <v>63846.153846153844</v>
      </c>
      <c r="U1477" s="9">
        <f>Table1[[#This Row],[na_sales]]/(2017-Table1[[#This Row],[year_of_release]])</f>
        <v>46153.846153846156</v>
      </c>
      <c r="V1477" s="6">
        <f>Table1[[#This Row],[eu_sales]]/(2017-Table1[[#This Row],[year_of_release]])</f>
        <v>16923.076923076922</v>
      </c>
      <c r="W1477" s="6">
        <f>Table1[[#This Row],[jp_sales]]/(2017-Table1[[#This Row],[year_of_release]])</f>
        <v>0</v>
      </c>
      <c r="X1477" s="6">
        <f>Table1[[#This Row],[other_sales]]/(2017-Table1[[#This Row],[year_of_release]])</f>
        <v>769.23076923076928</v>
      </c>
      <c r="Y1477" s="4">
        <v>505524224</v>
      </c>
      <c r="Z1477" s="4">
        <v>434174638</v>
      </c>
      <c r="AA1477" s="4">
        <v>127761000</v>
      </c>
      <c r="AB1477" s="1">
        <f>Table1[[#This Row],[na_sales]]/Table1[[#This Row],[NA population]]</f>
        <v>1.1868867435321953E-3</v>
      </c>
      <c r="AC1477" s="1">
        <f>Table1[[#This Row],[eu_sales]]/Table1[[#This Row],[Eu population]]</f>
        <v>5.067085470800807E-4</v>
      </c>
      <c r="AD1477" s="1">
        <f>Table1[[#This Row],[jp_sales]]/Table1[[#This Row],[Jp population]]</f>
        <v>0</v>
      </c>
    </row>
    <row r="1478" spans="1:30" x14ac:dyDescent="0.25">
      <c r="A1478" t="s">
        <v>1338</v>
      </c>
      <c r="B1478" t="s">
        <v>39</v>
      </c>
      <c r="C1478">
        <v>2011</v>
      </c>
      <c r="D1478" t="s">
        <v>19</v>
      </c>
      <c r="E1478" t="s">
        <v>100</v>
      </c>
      <c r="F1478" s="4">
        <v>780000</v>
      </c>
      <c r="G1478" s="4">
        <v>0</v>
      </c>
      <c r="H1478" s="4">
        <v>0</v>
      </c>
      <c r="I1478" s="4">
        <v>50000</v>
      </c>
      <c r="J1478">
        <v>8.1999999999999993</v>
      </c>
      <c r="K1478">
        <v>17</v>
      </c>
      <c r="L1478">
        <v>5.8</v>
      </c>
      <c r="M1478" s="4">
        <v>41</v>
      </c>
      <c r="N1478" t="s">
        <v>101</v>
      </c>
      <c r="O1478" t="s">
        <v>21</v>
      </c>
      <c r="P1478" s="4">
        <v>830000</v>
      </c>
      <c r="Q1478" s="3">
        <f>AVERAGE(Table1[[#This Row],[critic_score]],Table1[[#This Row],[user_score]])</f>
        <v>7</v>
      </c>
      <c r="R1478" s="4">
        <f>Table1[[#This Row],[user_count]]+Table1[[#This Row],[critic_count]]</f>
        <v>58</v>
      </c>
      <c r="S1478" s="2">
        <f>100000*Table1[[#This Row],[review_count]]/Table1[[#This Row],[total sales]]</f>
        <v>6.9879518072289155</v>
      </c>
      <c r="T1478" s="2">
        <f>Table1[[#This Row],[total sales]]/(2017-Table1[[#This Row],[year_of_release]])</f>
        <v>138333.33333333334</v>
      </c>
      <c r="U1478" s="9">
        <f>Table1[[#This Row],[na_sales]]/(2017-Table1[[#This Row],[year_of_release]])</f>
        <v>130000</v>
      </c>
      <c r="V1478" s="6">
        <f>Table1[[#This Row],[eu_sales]]/(2017-Table1[[#This Row],[year_of_release]])</f>
        <v>0</v>
      </c>
      <c r="W1478" s="6">
        <f>Table1[[#This Row],[jp_sales]]/(2017-Table1[[#This Row],[year_of_release]])</f>
        <v>0</v>
      </c>
      <c r="X1478" s="6">
        <f>Table1[[#This Row],[other_sales]]/(2017-Table1[[#This Row],[year_of_release]])</f>
        <v>8333.3333333333339</v>
      </c>
      <c r="Y1478" s="4">
        <v>545961365</v>
      </c>
      <c r="Z1478" s="4">
        <v>440756453</v>
      </c>
      <c r="AA1478" s="4">
        <v>127833000</v>
      </c>
      <c r="AB1478" s="1">
        <f>Table1[[#This Row],[na_sales]]/Table1[[#This Row],[NA population]]</f>
        <v>1.4286725215437177E-3</v>
      </c>
      <c r="AC1478" s="1">
        <f>Table1[[#This Row],[eu_sales]]/Table1[[#This Row],[Eu population]]</f>
        <v>0</v>
      </c>
      <c r="AD1478" s="1">
        <f>Table1[[#This Row],[jp_sales]]/Table1[[#This Row],[Jp population]]</f>
        <v>0</v>
      </c>
    </row>
    <row r="1479" spans="1:30" x14ac:dyDescent="0.25">
      <c r="A1479" t="s">
        <v>1537</v>
      </c>
      <c r="B1479" t="s">
        <v>39</v>
      </c>
      <c r="C1479">
        <v>2010</v>
      </c>
      <c r="D1479" t="s">
        <v>19</v>
      </c>
      <c r="E1479" t="s">
        <v>100</v>
      </c>
      <c r="F1479" s="4">
        <v>370000</v>
      </c>
      <c r="G1479" s="4">
        <v>330000</v>
      </c>
      <c r="H1479" s="4">
        <v>0</v>
      </c>
      <c r="I1479" s="4">
        <v>130000</v>
      </c>
      <c r="J1479">
        <v>7.8</v>
      </c>
      <c r="K1479">
        <v>40</v>
      </c>
      <c r="L1479">
        <v>6.7</v>
      </c>
      <c r="M1479" s="4">
        <v>17</v>
      </c>
      <c r="N1479" t="s">
        <v>101</v>
      </c>
      <c r="O1479" t="s">
        <v>21</v>
      </c>
      <c r="P1479" s="4">
        <v>830000</v>
      </c>
      <c r="Q1479" s="3">
        <f>AVERAGE(Table1[[#This Row],[critic_score]],Table1[[#This Row],[user_score]])</f>
        <v>7.25</v>
      </c>
      <c r="R1479" s="4">
        <f>Table1[[#This Row],[user_count]]+Table1[[#This Row],[critic_count]]</f>
        <v>57</v>
      </c>
      <c r="S1479" s="2">
        <f>100000*Table1[[#This Row],[review_count]]/Table1[[#This Row],[total sales]]</f>
        <v>6.8674698795180724</v>
      </c>
      <c r="T1479" s="2">
        <f>Table1[[#This Row],[total sales]]/(2017-Table1[[#This Row],[year_of_release]])</f>
        <v>118571.42857142857</v>
      </c>
      <c r="U1479" s="9">
        <f>Table1[[#This Row],[na_sales]]/(2017-Table1[[#This Row],[year_of_release]])</f>
        <v>52857.142857142855</v>
      </c>
      <c r="V1479" s="6">
        <f>Table1[[#This Row],[eu_sales]]/(2017-Table1[[#This Row],[year_of_release]])</f>
        <v>47142.857142857145</v>
      </c>
      <c r="W1479" s="6">
        <f>Table1[[#This Row],[jp_sales]]/(2017-Table1[[#This Row],[year_of_release]])</f>
        <v>0</v>
      </c>
      <c r="X1479" s="6">
        <f>Table1[[#This Row],[other_sales]]/(2017-Table1[[#This Row],[year_of_release]])</f>
        <v>18571.428571428572</v>
      </c>
      <c r="Y1479" s="4">
        <v>540520772</v>
      </c>
      <c r="Z1479" s="4">
        <v>441654761</v>
      </c>
      <c r="AA1479" s="4">
        <v>128070000</v>
      </c>
      <c r="AB1479" s="1">
        <f>Table1[[#This Row],[na_sales]]/Table1[[#This Row],[NA population]]</f>
        <v>6.845250343126499E-4</v>
      </c>
      <c r="AC1479" s="1">
        <f>Table1[[#This Row],[eu_sales]]/Table1[[#This Row],[Eu population]]</f>
        <v>7.4718995274229596E-4</v>
      </c>
      <c r="AD1479" s="1">
        <f>Table1[[#This Row],[jp_sales]]/Table1[[#This Row],[Jp population]]</f>
        <v>0</v>
      </c>
    </row>
    <row r="1480" spans="1:30" x14ac:dyDescent="0.25">
      <c r="A1480" t="s">
        <v>1106</v>
      </c>
      <c r="B1480" t="s">
        <v>18</v>
      </c>
      <c r="C1480">
        <v>2008</v>
      </c>
      <c r="D1480" t="s">
        <v>65</v>
      </c>
      <c r="E1480" t="s">
        <v>425</v>
      </c>
      <c r="F1480" s="4">
        <v>440000</v>
      </c>
      <c r="G1480" s="4">
        <v>310000</v>
      </c>
      <c r="H1480" s="4">
        <v>0</v>
      </c>
      <c r="I1480" s="4">
        <v>80000</v>
      </c>
      <c r="J1480">
        <v>7.9</v>
      </c>
      <c r="K1480">
        <v>18</v>
      </c>
      <c r="L1480">
        <v>8.5</v>
      </c>
      <c r="M1480" s="4">
        <v>18</v>
      </c>
      <c r="N1480" t="s">
        <v>529</v>
      </c>
      <c r="O1480" t="s">
        <v>67</v>
      </c>
      <c r="P1480" s="4">
        <v>830000</v>
      </c>
      <c r="Q1480" s="3">
        <f>AVERAGE(Table1[[#This Row],[critic_score]],Table1[[#This Row],[user_score]])</f>
        <v>8.1999999999999993</v>
      </c>
      <c r="R1480" s="4">
        <f>Table1[[#This Row],[user_count]]+Table1[[#This Row],[critic_count]]</f>
        <v>36</v>
      </c>
      <c r="S1480" s="2">
        <f>100000*Table1[[#This Row],[review_count]]/Table1[[#This Row],[total sales]]</f>
        <v>4.3373493975903612</v>
      </c>
      <c r="T1480" s="2">
        <f>Table1[[#This Row],[total sales]]/(2017-Table1[[#This Row],[year_of_release]])</f>
        <v>92222.222222222219</v>
      </c>
      <c r="U1480" s="9">
        <f>Table1[[#This Row],[na_sales]]/(2017-Table1[[#This Row],[year_of_release]])</f>
        <v>48888.888888888891</v>
      </c>
      <c r="V1480" s="6">
        <f>Table1[[#This Row],[eu_sales]]/(2017-Table1[[#This Row],[year_of_release]])</f>
        <v>34444.444444444445</v>
      </c>
      <c r="W1480" s="6">
        <f>Table1[[#This Row],[jp_sales]]/(2017-Table1[[#This Row],[year_of_release]])</f>
        <v>0</v>
      </c>
      <c r="X1480" s="6">
        <f>Table1[[#This Row],[other_sales]]/(2017-Table1[[#This Row],[year_of_release]])</f>
        <v>8888.8888888888887</v>
      </c>
      <c r="Y1480" s="4">
        <v>528816311</v>
      </c>
      <c r="Z1480" s="4">
        <v>440001482</v>
      </c>
      <c r="AA1480" s="4">
        <v>128063000</v>
      </c>
      <c r="AB1480" s="1">
        <f>Table1[[#This Row],[na_sales]]/Table1[[#This Row],[NA population]]</f>
        <v>8.3204695250029838E-4</v>
      </c>
      <c r="AC1480" s="1">
        <f>Table1[[#This Row],[eu_sales]]/Table1[[#This Row],[Eu population]]</f>
        <v>7.0454308151625725E-4</v>
      </c>
      <c r="AD1480" s="1">
        <f>Table1[[#This Row],[jp_sales]]/Table1[[#This Row],[Jp population]]</f>
        <v>0</v>
      </c>
    </row>
    <row r="1481" spans="1:30" x14ac:dyDescent="0.25">
      <c r="A1481" t="s">
        <v>1538</v>
      </c>
      <c r="B1481" t="s">
        <v>45</v>
      </c>
      <c r="C1481">
        <v>2005</v>
      </c>
      <c r="D1481" t="s">
        <v>27</v>
      </c>
      <c r="E1481" t="s">
        <v>51</v>
      </c>
      <c r="F1481" s="4">
        <v>690000</v>
      </c>
      <c r="G1481" s="4">
        <v>30000</v>
      </c>
      <c r="H1481" s="4">
        <v>0</v>
      </c>
      <c r="I1481" s="4">
        <v>110000</v>
      </c>
      <c r="J1481">
        <v>8.3000000000000007</v>
      </c>
      <c r="K1481">
        <v>59</v>
      </c>
      <c r="L1481">
        <v>8.8000000000000007</v>
      </c>
      <c r="M1481" s="4">
        <v>130</v>
      </c>
      <c r="N1481" t="s">
        <v>452</v>
      </c>
      <c r="O1481" t="s">
        <v>84</v>
      </c>
      <c r="P1481" s="4">
        <v>830000</v>
      </c>
      <c r="Q1481" s="3">
        <f>AVERAGE(Table1[[#This Row],[critic_score]],Table1[[#This Row],[user_score]])</f>
        <v>8.5500000000000007</v>
      </c>
      <c r="R1481" s="4">
        <f>Table1[[#This Row],[user_count]]+Table1[[#This Row],[critic_count]]</f>
        <v>189</v>
      </c>
      <c r="S1481" s="2">
        <f>100000*Table1[[#This Row],[review_count]]/Table1[[#This Row],[total sales]]</f>
        <v>22.771084337349397</v>
      </c>
      <c r="T1481" s="2">
        <f>Table1[[#This Row],[total sales]]/(2017-Table1[[#This Row],[year_of_release]])</f>
        <v>69166.666666666672</v>
      </c>
      <c r="U1481" s="9">
        <f>Table1[[#This Row],[na_sales]]/(2017-Table1[[#This Row],[year_of_release]])</f>
        <v>57500</v>
      </c>
      <c r="V1481" s="6">
        <f>Table1[[#This Row],[eu_sales]]/(2017-Table1[[#This Row],[year_of_release]])</f>
        <v>2500</v>
      </c>
      <c r="W1481" s="6">
        <f>Table1[[#This Row],[jp_sales]]/(2017-Table1[[#This Row],[year_of_release]])</f>
        <v>0</v>
      </c>
      <c r="X1481" s="6">
        <f>Table1[[#This Row],[other_sales]]/(2017-Table1[[#This Row],[year_of_release]])</f>
        <v>9166.6666666666661</v>
      </c>
      <c r="Y1481" s="4">
        <v>511054143</v>
      </c>
      <c r="Z1481" s="4">
        <v>435713800</v>
      </c>
      <c r="AA1481" s="4">
        <v>127773000</v>
      </c>
      <c r="AB1481" s="1">
        <f>Table1[[#This Row],[na_sales]]/Table1[[#This Row],[NA population]]</f>
        <v>1.3501504868927362E-3</v>
      </c>
      <c r="AC1481" s="1">
        <f>Table1[[#This Row],[eu_sales]]/Table1[[#This Row],[Eu population]]</f>
        <v>6.8852535770039876E-5</v>
      </c>
      <c r="AD1481" s="1">
        <f>Table1[[#This Row],[jp_sales]]/Table1[[#This Row],[Jp population]]</f>
        <v>0</v>
      </c>
    </row>
    <row r="1482" spans="1:30" x14ac:dyDescent="0.25">
      <c r="A1482" t="s">
        <v>1539</v>
      </c>
      <c r="B1482" t="s">
        <v>18</v>
      </c>
      <c r="C1482">
        <v>2009</v>
      </c>
      <c r="D1482" t="s">
        <v>23</v>
      </c>
      <c r="E1482" t="s">
        <v>100</v>
      </c>
      <c r="F1482" s="4">
        <v>450000</v>
      </c>
      <c r="G1482" s="4">
        <v>300000</v>
      </c>
      <c r="H1482" s="4">
        <v>0</v>
      </c>
      <c r="I1482" s="4">
        <v>80000</v>
      </c>
      <c r="J1482">
        <v>6.9</v>
      </c>
      <c r="K1482">
        <v>41</v>
      </c>
      <c r="L1482">
        <v>7.4</v>
      </c>
      <c r="M1482" s="4">
        <v>38</v>
      </c>
      <c r="N1482" t="s">
        <v>842</v>
      </c>
      <c r="O1482" t="s">
        <v>84</v>
      </c>
      <c r="P1482" s="4">
        <v>830000</v>
      </c>
      <c r="Q1482" s="3">
        <f>AVERAGE(Table1[[#This Row],[critic_score]],Table1[[#This Row],[user_score]])</f>
        <v>7.15</v>
      </c>
      <c r="R1482" s="4">
        <f>Table1[[#This Row],[user_count]]+Table1[[#This Row],[critic_count]]</f>
        <v>79</v>
      </c>
      <c r="S1482" s="2">
        <f>100000*Table1[[#This Row],[review_count]]/Table1[[#This Row],[total sales]]</f>
        <v>9.5180722891566258</v>
      </c>
      <c r="T1482" s="2">
        <f>Table1[[#This Row],[total sales]]/(2017-Table1[[#This Row],[year_of_release]])</f>
        <v>103750</v>
      </c>
      <c r="U1482" s="9">
        <f>Table1[[#This Row],[na_sales]]/(2017-Table1[[#This Row],[year_of_release]])</f>
        <v>56250</v>
      </c>
      <c r="V1482" s="6">
        <f>Table1[[#This Row],[eu_sales]]/(2017-Table1[[#This Row],[year_of_release]])</f>
        <v>37500</v>
      </c>
      <c r="W1482" s="6">
        <f>Table1[[#This Row],[jp_sales]]/(2017-Table1[[#This Row],[year_of_release]])</f>
        <v>0</v>
      </c>
      <c r="X1482" s="6">
        <f>Table1[[#This Row],[other_sales]]/(2017-Table1[[#This Row],[year_of_release]])</f>
        <v>10000</v>
      </c>
      <c r="Y1482" s="4">
        <v>534740514</v>
      </c>
      <c r="Z1482" s="4">
        <v>441041694</v>
      </c>
      <c r="AA1482" s="4">
        <v>128047000</v>
      </c>
      <c r="AB1482" s="1">
        <f>Table1[[#This Row],[na_sales]]/Table1[[#This Row],[NA population]]</f>
        <v>8.4152965451202003E-4</v>
      </c>
      <c r="AC1482" s="1">
        <f>Table1[[#This Row],[eu_sales]]/Table1[[#This Row],[Eu population]]</f>
        <v>6.8020779912930413E-4</v>
      </c>
      <c r="AD1482" s="1">
        <f>Table1[[#This Row],[jp_sales]]/Table1[[#This Row],[Jp population]]</f>
        <v>0</v>
      </c>
    </row>
    <row r="1483" spans="1:30" x14ac:dyDescent="0.25">
      <c r="A1483" t="s">
        <v>53</v>
      </c>
      <c r="B1483" t="s">
        <v>18</v>
      </c>
      <c r="C1483">
        <v>2011</v>
      </c>
      <c r="D1483" t="s">
        <v>54</v>
      </c>
      <c r="E1483" t="s">
        <v>55</v>
      </c>
      <c r="F1483" s="4">
        <v>550000</v>
      </c>
      <c r="G1483" s="4">
        <v>200000</v>
      </c>
      <c r="H1483" s="4">
        <v>0</v>
      </c>
      <c r="I1483" s="4">
        <v>80000</v>
      </c>
      <c r="J1483">
        <v>7</v>
      </c>
      <c r="K1483">
        <v>16</v>
      </c>
      <c r="L1483">
        <v>1.8</v>
      </c>
      <c r="M1483" s="4">
        <v>442</v>
      </c>
      <c r="N1483" t="s">
        <v>1543</v>
      </c>
      <c r="O1483" t="s">
        <v>43</v>
      </c>
      <c r="P1483" s="4">
        <v>830000</v>
      </c>
      <c r="Q1483" s="3">
        <f>AVERAGE(Table1[[#This Row],[critic_score]],Table1[[#This Row],[user_score]])</f>
        <v>4.4000000000000004</v>
      </c>
      <c r="R1483" s="4">
        <f>Table1[[#This Row],[user_count]]+Table1[[#This Row],[critic_count]]</f>
        <v>458</v>
      </c>
      <c r="S1483" s="2">
        <f>100000*Table1[[#This Row],[review_count]]/Table1[[#This Row],[total sales]]</f>
        <v>55.180722891566262</v>
      </c>
      <c r="T1483" s="2">
        <f>Table1[[#This Row],[total sales]]/(2017-Table1[[#This Row],[year_of_release]])</f>
        <v>138333.33333333334</v>
      </c>
      <c r="U1483" s="9">
        <f>Table1[[#This Row],[na_sales]]/(2017-Table1[[#This Row],[year_of_release]])</f>
        <v>91666.666666666672</v>
      </c>
      <c r="V1483" s="6">
        <f>Table1[[#This Row],[eu_sales]]/(2017-Table1[[#This Row],[year_of_release]])</f>
        <v>33333.333333333336</v>
      </c>
      <c r="W1483" s="6">
        <f>Table1[[#This Row],[jp_sales]]/(2017-Table1[[#This Row],[year_of_release]])</f>
        <v>0</v>
      </c>
      <c r="X1483" s="6">
        <f>Table1[[#This Row],[other_sales]]/(2017-Table1[[#This Row],[year_of_release]])</f>
        <v>13333.333333333334</v>
      </c>
      <c r="Y1483" s="4">
        <v>545961365</v>
      </c>
      <c r="Z1483" s="4">
        <v>440756453</v>
      </c>
      <c r="AA1483" s="4">
        <v>127833000</v>
      </c>
      <c r="AB1483" s="1">
        <f>Table1[[#This Row],[na_sales]]/Table1[[#This Row],[NA population]]</f>
        <v>1.0073972908321085E-3</v>
      </c>
      <c r="AC1483" s="1">
        <f>Table1[[#This Row],[eu_sales]]/Table1[[#This Row],[Eu population]]</f>
        <v>4.5376533602333894E-4</v>
      </c>
      <c r="AD1483" s="1">
        <f>Table1[[#This Row],[jp_sales]]/Table1[[#This Row],[Jp population]]</f>
        <v>0</v>
      </c>
    </row>
    <row r="1484" spans="1:30" x14ac:dyDescent="0.25">
      <c r="A1484" t="s">
        <v>374</v>
      </c>
      <c r="B1484" t="s">
        <v>103</v>
      </c>
      <c r="C1484">
        <v>2002</v>
      </c>
      <c r="D1484" t="s">
        <v>54</v>
      </c>
      <c r="E1484" t="s">
        <v>100</v>
      </c>
      <c r="F1484" s="4">
        <v>580000</v>
      </c>
      <c r="G1484" s="4">
        <v>220000</v>
      </c>
      <c r="H1484" s="4">
        <v>0</v>
      </c>
      <c r="I1484" s="4">
        <v>30000</v>
      </c>
      <c r="J1484">
        <v>7.8</v>
      </c>
      <c r="K1484">
        <v>30</v>
      </c>
      <c r="L1484">
        <v>7.8</v>
      </c>
      <c r="M1484" s="4">
        <v>25</v>
      </c>
      <c r="N1484" t="s">
        <v>369</v>
      </c>
      <c r="O1484" t="s">
        <v>67</v>
      </c>
      <c r="P1484" s="4">
        <v>830000</v>
      </c>
      <c r="Q1484" s="3">
        <f>AVERAGE(Table1[[#This Row],[critic_score]],Table1[[#This Row],[user_score]])</f>
        <v>7.8</v>
      </c>
      <c r="R1484" s="4">
        <f>Table1[[#This Row],[user_count]]+Table1[[#This Row],[critic_count]]</f>
        <v>55</v>
      </c>
      <c r="S1484" s="2">
        <f>100000*Table1[[#This Row],[review_count]]/Table1[[#This Row],[total sales]]</f>
        <v>6.6265060240963853</v>
      </c>
      <c r="T1484" s="2">
        <f>Table1[[#This Row],[total sales]]/(2017-Table1[[#This Row],[year_of_release]])</f>
        <v>55333.333333333336</v>
      </c>
      <c r="U1484" s="9">
        <f>Table1[[#This Row],[na_sales]]/(2017-Table1[[#This Row],[year_of_release]])</f>
        <v>38666.666666666664</v>
      </c>
      <c r="V1484" s="6">
        <f>Table1[[#This Row],[eu_sales]]/(2017-Table1[[#This Row],[year_of_release]])</f>
        <v>14666.666666666666</v>
      </c>
      <c r="W1484" s="6">
        <f>Table1[[#This Row],[jp_sales]]/(2017-Table1[[#This Row],[year_of_release]])</f>
        <v>0</v>
      </c>
      <c r="X1484" s="6">
        <f>Table1[[#This Row],[other_sales]]/(2017-Table1[[#This Row],[year_of_release]])</f>
        <v>2000</v>
      </c>
      <c r="Y1484" s="4">
        <v>495013192</v>
      </c>
      <c r="Z1484" s="4">
        <v>431019772</v>
      </c>
      <c r="AA1484" s="4">
        <v>127445000</v>
      </c>
      <c r="AB1484" s="1">
        <f>Table1[[#This Row],[na_sales]]/Table1[[#This Row],[NA population]]</f>
        <v>1.1716859456949583E-3</v>
      </c>
      <c r="AC1484" s="1">
        <f>Table1[[#This Row],[eu_sales]]/Table1[[#This Row],[Eu population]]</f>
        <v>5.10417420015711E-4</v>
      </c>
      <c r="AD1484" s="1">
        <f>Table1[[#This Row],[jp_sales]]/Table1[[#This Row],[Jp population]]</f>
        <v>0</v>
      </c>
    </row>
    <row r="1485" spans="1:30" x14ac:dyDescent="0.25">
      <c r="A1485" t="s">
        <v>254</v>
      </c>
      <c r="B1485" t="s">
        <v>138</v>
      </c>
      <c r="C1485">
        <v>2001</v>
      </c>
      <c r="D1485" t="s">
        <v>19</v>
      </c>
      <c r="E1485" t="s">
        <v>55</v>
      </c>
      <c r="F1485" s="4">
        <v>640000</v>
      </c>
      <c r="G1485" s="4">
        <v>170000</v>
      </c>
      <c r="H1485" s="4">
        <v>0</v>
      </c>
      <c r="I1485" s="4">
        <v>20000</v>
      </c>
      <c r="J1485">
        <v>9.1</v>
      </c>
      <c r="K1485">
        <v>27</v>
      </c>
      <c r="L1485">
        <v>9</v>
      </c>
      <c r="M1485" s="4">
        <v>27</v>
      </c>
      <c r="N1485" t="s">
        <v>234</v>
      </c>
      <c r="O1485" t="s">
        <v>67</v>
      </c>
      <c r="P1485" s="4">
        <v>830000</v>
      </c>
      <c r="Q1485" s="3">
        <f>AVERAGE(Table1[[#This Row],[critic_score]],Table1[[#This Row],[user_score]])</f>
        <v>9.0500000000000007</v>
      </c>
      <c r="R1485" s="4">
        <f>Table1[[#This Row],[user_count]]+Table1[[#This Row],[critic_count]]</f>
        <v>54</v>
      </c>
      <c r="S1485" s="2">
        <f>100000*Table1[[#This Row],[review_count]]/Table1[[#This Row],[total sales]]</f>
        <v>6.5060240963855422</v>
      </c>
      <c r="T1485" s="2">
        <f>Table1[[#This Row],[total sales]]/(2017-Table1[[#This Row],[year_of_release]])</f>
        <v>51875</v>
      </c>
      <c r="U1485" s="9">
        <f>Table1[[#This Row],[na_sales]]/(2017-Table1[[#This Row],[year_of_release]])</f>
        <v>40000</v>
      </c>
      <c r="V1485" s="6">
        <f>Table1[[#This Row],[eu_sales]]/(2017-Table1[[#This Row],[year_of_release]])</f>
        <v>10625</v>
      </c>
      <c r="W1485" s="6">
        <f>Table1[[#This Row],[jp_sales]]/(2017-Table1[[#This Row],[year_of_release]])</f>
        <v>0</v>
      </c>
      <c r="X1485" s="6">
        <f>Table1[[#This Row],[other_sales]]/(2017-Table1[[#This Row],[year_of_release]])</f>
        <v>1250</v>
      </c>
      <c r="Y1485" s="4">
        <v>489752572</v>
      </c>
      <c r="Z1485" s="4">
        <v>430035992</v>
      </c>
      <c r="AA1485" s="4">
        <v>127149000</v>
      </c>
      <c r="AB1485" s="1">
        <f>Table1[[#This Row],[na_sales]]/Table1[[#This Row],[NA population]]</f>
        <v>1.3067823153769982E-3</v>
      </c>
      <c r="AC1485" s="1">
        <f>Table1[[#This Row],[eu_sales]]/Table1[[#This Row],[Eu population]]</f>
        <v>3.953157483618255E-4</v>
      </c>
      <c r="AD1485" s="1">
        <f>Table1[[#This Row],[jp_sales]]/Table1[[#This Row],[Jp population]]</f>
        <v>0</v>
      </c>
    </row>
    <row r="1486" spans="1:30" x14ac:dyDescent="0.25">
      <c r="A1486" t="s">
        <v>546</v>
      </c>
      <c r="B1486" t="s">
        <v>45</v>
      </c>
      <c r="C1486">
        <v>2006</v>
      </c>
      <c r="D1486" t="s">
        <v>96</v>
      </c>
      <c r="E1486" t="s">
        <v>55</v>
      </c>
      <c r="F1486" s="4">
        <v>690000</v>
      </c>
      <c r="G1486" s="4">
        <v>30000</v>
      </c>
      <c r="H1486" s="4">
        <v>0</v>
      </c>
      <c r="I1486" s="4">
        <v>110000</v>
      </c>
      <c r="J1486">
        <v>8.1</v>
      </c>
      <c r="K1486">
        <v>29</v>
      </c>
      <c r="L1486">
        <v>8.1999999999999993</v>
      </c>
      <c r="M1486" s="4">
        <v>33</v>
      </c>
      <c r="N1486" t="s">
        <v>547</v>
      </c>
      <c r="O1486" t="s">
        <v>67</v>
      </c>
      <c r="P1486" s="4">
        <v>830000</v>
      </c>
      <c r="Q1486" s="3">
        <f>AVERAGE(Table1[[#This Row],[critic_score]],Table1[[#This Row],[user_score]])</f>
        <v>8.1499999999999986</v>
      </c>
      <c r="R1486" s="4">
        <f>Table1[[#This Row],[user_count]]+Table1[[#This Row],[critic_count]]</f>
        <v>62</v>
      </c>
      <c r="S1486" s="2">
        <f>100000*Table1[[#This Row],[review_count]]/Table1[[#This Row],[total sales]]</f>
        <v>7.4698795180722888</v>
      </c>
      <c r="T1486" s="2">
        <f>Table1[[#This Row],[total sales]]/(2017-Table1[[#This Row],[year_of_release]])</f>
        <v>75454.545454545456</v>
      </c>
      <c r="U1486" s="9">
        <f>Table1[[#This Row],[na_sales]]/(2017-Table1[[#This Row],[year_of_release]])</f>
        <v>62727.272727272728</v>
      </c>
      <c r="V1486" s="6">
        <f>Table1[[#This Row],[eu_sales]]/(2017-Table1[[#This Row],[year_of_release]])</f>
        <v>2727.2727272727275</v>
      </c>
      <c r="W1486" s="6">
        <f>Table1[[#This Row],[jp_sales]]/(2017-Table1[[#This Row],[year_of_release]])</f>
        <v>0</v>
      </c>
      <c r="X1486" s="6">
        <f>Table1[[#This Row],[other_sales]]/(2017-Table1[[#This Row],[year_of_release]])</f>
        <v>10000</v>
      </c>
      <c r="Y1486" s="4">
        <v>516818555</v>
      </c>
      <c r="Z1486" s="4">
        <v>437126892</v>
      </c>
      <c r="AA1486" s="4">
        <v>127854000</v>
      </c>
      <c r="AB1486" s="1">
        <f>Table1[[#This Row],[na_sales]]/Table1[[#This Row],[NA population]]</f>
        <v>1.3350913842479978E-3</v>
      </c>
      <c r="AC1486" s="1">
        <f>Table1[[#This Row],[eu_sales]]/Table1[[#This Row],[Eu population]]</f>
        <v>6.8629957454093219E-5</v>
      </c>
      <c r="AD1486" s="1">
        <f>Table1[[#This Row],[jp_sales]]/Table1[[#This Row],[Jp population]]</f>
        <v>0</v>
      </c>
    </row>
    <row r="1487" spans="1:30" x14ac:dyDescent="0.25">
      <c r="A1487" t="s">
        <v>1552</v>
      </c>
      <c r="B1487" t="s">
        <v>34</v>
      </c>
      <c r="C1487">
        <v>2007</v>
      </c>
      <c r="D1487" t="s">
        <v>54</v>
      </c>
      <c r="E1487" t="s">
        <v>549</v>
      </c>
      <c r="F1487" s="4">
        <v>400000</v>
      </c>
      <c r="G1487" s="4">
        <v>330000</v>
      </c>
      <c r="H1487" s="4">
        <v>10000</v>
      </c>
      <c r="I1487" s="4">
        <v>90000</v>
      </c>
      <c r="J1487">
        <v>7.7</v>
      </c>
      <c r="K1487">
        <v>59</v>
      </c>
      <c r="L1487">
        <v>7.6</v>
      </c>
      <c r="M1487" s="4">
        <v>91</v>
      </c>
      <c r="N1487" t="s">
        <v>550</v>
      </c>
      <c r="O1487" t="s">
        <v>43</v>
      </c>
      <c r="P1487" s="4">
        <v>830000</v>
      </c>
      <c r="Q1487" s="3">
        <f>AVERAGE(Table1[[#This Row],[critic_score]],Table1[[#This Row],[user_score]])</f>
        <v>7.65</v>
      </c>
      <c r="R1487" s="4">
        <f>Table1[[#This Row],[user_count]]+Table1[[#This Row],[critic_count]]</f>
        <v>150</v>
      </c>
      <c r="S1487" s="2">
        <f>100000*Table1[[#This Row],[review_count]]/Table1[[#This Row],[total sales]]</f>
        <v>18.072289156626507</v>
      </c>
      <c r="T1487" s="2">
        <f>Table1[[#This Row],[total sales]]/(2017-Table1[[#This Row],[year_of_release]])</f>
        <v>83000</v>
      </c>
      <c r="U1487" s="9">
        <f>Table1[[#This Row],[na_sales]]/(2017-Table1[[#This Row],[year_of_release]])</f>
        <v>40000</v>
      </c>
      <c r="V1487" s="6">
        <f>Table1[[#This Row],[eu_sales]]/(2017-Table1[[#This Row],[year_of_release]])</f>
        <v>33000</v>
      </c>
      <c r="W1487" s="6">
        <f>Table1[[#This Row],[jp_sales]]/(2017-Table1[[#This Row],[year_of_release]])</f>
        <v>1000</v>
      </c>
      <c r="X1487" s="6">
        <f>Table1[[#This Row],[other_sales]]/(2017-Table1[[#This Row],[year_of_release]])</f>
        <v>9000</v>
      </c>
      <c r="Y1487" s="4">
        <v>522751172</v>
      </c>
      <c r="Z1487" s="4">
        <v>438594184</v>
      </c>
      <c r="AA1487" s="4">
        <v>128001000</v>
      </c>
      <c r="AB1487" s="1">
        <f>Table1[[#This Row],[na_sales]]/Table1[[#This Row],[NA population]]</f>
        <v>7.6518240689855401E-4</v>
      </c>
      <c r="AC1487" s="1">
        <f>Table1[[#This Row],[eu_sales]]/Table1[[#This Row],[Eu population]]</f>
        <v>7.5240395800597296E-4</v>
      </c>
      <c r="AD1487" s="1">
        <f>Table1[[#This Row],[jp_sales]]/Table1[[#This Row],[Jp population]]</f>
        <v>7.8124389653205832E-5</v>
      </c>
    </row>
    <row r="1488" spans="1:30" x14ac:dyDescent="0.25">
      <c r="A1488" t="s">
        <v>1540</v>
      </c>
      <c r="B1488" t="s">
        <v>39</v>
      </c>
      <c r="C1488">
        <v>2012</v>
      </c>
      <c r="D1488" t="s">
        <v>65</v>
      </c>
      <c r="E1488" t="s">
        <v>196</v>
      </c>
      <c r="F1488" s="4">
        <v>420000</v>
      </c>
      <c r="G1488" s="4">
        <v>210000</v>
      </c>
      <c r="H1488" s="4">
        <v>100000</v>
      </c>
      <c r="I1488" s="4">
        <v>90000</v>
      </c>
      <c r="J1488">
        <v>8.4</v>
      </c>
      <c r="K1488">
        <v>51</v>
      </c>
      <c r="L1488">
        <v>5.3</v>
      </c>
      <c r="M1488" s="4">
        <v>191</v>
      </c>
      <c r="N1488" t="s">
        <v>196</v>
      </c>
      <c r="O1488" t="s">
        <v>67</v>
      </c>
      <c r="P1488" s="4">
        <v>820000</v>
      </c>
      <c r="Q1488" s="3">
        <f>AVERAGE(Table1[[#This Row],[critic_score]],Table1[[#This Row],[user_score]])</f>
        <v>6.85</v>
      </c>
      <c r="R1488" s="4">
        <f>Table1[[#This Row],[user_count]]+Table1[[#This Row],[critic_count]]</f>
        <v>242</v>
      </c>
      <c r="S1488" s="2">
        <f>100000*Table1[[#This Row],[review_count]]/Table1[[#This Row],[total sales]]</f>
        <v>29.512195121951219</v>
      </c>
      <c r="T1488" s="2">
        <f>Table1[[#This Row],[total sales]]/(2017-Table1[[#This Row],[year_of_release]])</f>
        <v>164000</v>
      </c>
      <c r="U1488" s="9">
        <f>Table1[[#This Row],[na_sales]]/(2017-Table1[[#This Row],[year_of_release]])</f>
        <v>84000</v>
      </c>
      <c r="V1488" s="6">
        <f>Table1[[#This Row],[eu_sales]]/(2017-Table1[[#This Row],[year_of_release]])</f>
        <v>42000</v>
      </c>
      <c r="W1488" s="6">
        <f>Table1[[#This Row],[jp_sales]]/(2017-Table1[[#This Row],[year_of_release]])</f>
        <v>20000</v>
      </c>
      <c r="X1488" s="6">
        <f>Table1[[#This Row],[other_sales]]/(2017-Table1[[#This Row],[year_of_release]])</f>
        <v>18000</v>
      </c>
      <c r="Y1488" s="4">
        <v>551484507</v>
      </c>
      <c r="Z1488" s="4">
        <v>441417242</v>
      </c>
      <c r="AA1488" s="4">
        <v>127629000</v>
      </c>
      <c r="AB1488" s="1">
        <f>Table1[[#This Row],[na_sales]]/Table1[[#This Row],[NA population]]</f>
        <v>7.6158077818857021E-4</v>
      </c>
      <c r="AC1488" s="1">
        <f>Table1[[#This Row],[eu_sales]]/Table1[[#This Row],[Eu population]]</f>
        <v>4.7574036539333912E-4</v>
      </c>
      <c r="AD1488" s="1">
        <f>Table1[[#This Row],[jp_sales]]/Table1[[#This Row],[Jp population]]</f>
        <v>7.8352098660962636E-4</v>
      </c>
    </row>
    <row r="1489" spans="1:30" x14ac:dyDescent="0.25">
      <c r="A1489" t="s">
        <v>1541</v>
      </c>
      <c r="B1489" t="s">
        <v>34</v>
      </c>
      <c r="C1489">
        <v>2008</v>
      </c>
      <c r="D1489" t="s">
        <v>225</v>
      </c>
      <c r="E1489" t="s">
        <v>41</v>
      </c>
      <c r="F1489" s="4">
        <v>580000</v>
      </c>
      <c r="G1489" s="4">
        <v>170000</v>
      </c>
      <c r="H1489" s="4">
        <v>0</v>
      </c>
      <c r="I1489" s="4">
        <v>70000</v>
      </c>
      <c r="J1489">
        <v>8.4</v>
      </c>
      <c r="K1489">
        <v>55</v>
      </c>
      <c r="L1489">
        <v>7.8</v>
      </c>
      <c r="M1489" s="4">
        <v>171</v>
      </c>
      <c r="N1489" t="s">
        <v>806</v>
      </c>
      <c r="O1489" t="s">
        <v>84</v>
      </c>
      <c r="P1489" s="4">
        <v>820000</v>
      </c>
      <c r="Q1489" s="3">
        <f>AVERAGE(Table1[[#This Row],[critic_score]],Table1[[#This Row],[user_score]])</f>
        <v>8.1</v>
      </c>
      <c r="R1489" s="4">
        <f>Table1[[#This Row],[user_count]]+Table1[[#This Row],[critic_count]]</f>
        <v>226</v>
      </c>
      <c r="S1489" s="2">
        <f>100000*Table1[[#This Row],[review_count]]/Table1[[#This Row],[total sales]]</f>
        <v>27.560975609756099</v>
      </c>
      <c r="T1489" s="2">
        <f>Table1[[#This Row],[total sales]]/(2017-Table1[[#This Row],[year_of_release]])</f>
        <v>91111.111111111109</v>
      </c>
      <c r="U1489" s="9">
        <f>Table1[[#This Row],[na_sales]]/(2017-Table1[[#This Row],[year_of_release]])</f>
        <v>64444.444444444445</v>
      </c>
      <c r="V1489" s="6">
        <f>Table1[[#This Row],[eu_sales]]/(2017-Table1[[#This Row],[year_of_release]])</f>
        <v>18888.888888888891</v>
      </c>
      <c r="W1489" s="6">
        <f>Table1[[#This Row],[jp_sales]]/(2017-Table1[[#This Row],[year_of_release]])</f>
        <v>0</v>
      </c>
      <c r="X1489" s="6">
        <f>Table1[[#This Row],[other_sales]]/(2017-Table1[[#This Row],[year_of_release]])</f>
        <v>7777.7777777777774</v>
      </c>
      <c r="Y1489" s="4">
        <v>528816311</v>
      </c>
      <c r="Z1489" s="4">
        <v>440001482</v>
      </c>
      <c r="AA1489" s="4">
        <v>128063000</v>
      </c>
      <c r="AB1489" s="1">
        <f>Table1[[#This Row],[na_sales]]/Table1[[#This Row],[NA population]]</f>
        <v>1.0967891646594841E-3</v>
      </c>
      <c r="AC1489" s="1">
        <f>Table1[[#This Row],[eu_sales]]/Table1[[#This Row],[Eu population]]</f>
        <v>3.8636233502504429E-4</v>
      </c>
      <c r="AD1489" s="1">
        <f>Table1[[#This Row],[jp_sales]]/Table1[[#This Row],[Jp population]]</f>
        <v>0</v>
      </c>
    </row>
    <row r="1490" spans="1:30" x14ac:dyDescent="0.25">
      <c r="A1490" t="s">
        <v>2269</v>
      </c>
      <c r="B1490" t="s">
        <v>18</v>
      </c>
      <c r="C1490">
        <v>2009</v>
      </c>
      <c r="D1490" t="s">
        <v>96</v>
      </c>
      <c r="E1490" t="s">
        <v>176</v>
      </c>
      <c r="F1490" s="4">
        <v>130000</v>
      </c>
      <c r="G1490" s="4">
        <v>60000</v>
      </c>
      <c r="H1490" s="4">
        <v>50000</v>
      </c>
      <c r="I1490" s="4">
        <v>20000</v>
      </c>
      <c r="J1490">
        <v>6.4</v>
      </c>
      <c r="K1490">
        <v>29</v>
      </c>
      <c r="L1490">
        <v>5.6</v>
      </c>
      <c r="M1490" s="4">
        <v>11</v>
      </c>
      <c r="N1490" t="s">
        <v>176</v>
      </c>
      <c r="O1490" t="s">
        <v>84</v>
      </c>
      <c r="P1490" s="4">
        <v>260000</v>
      </c>
      <c r="Q1490" s="3">
        <f>AVERAGE(Table1[[#This Row],[critic_score]],Table1[[#This Row],[user_score]])</f>
        <v>6</v>
      </c>
      <c r="R1490" s="4">
        <f>Table1[[#This Row],[user_count]]+Table1[[#This Row],[critic_count]]</f>
        <v>40</v>
      </c>
      <c r="S1490" s="2">
        <f>100000*Table1[[#This Row],[review_count]]/Table1[[#This Row],[total sales]]</f>
        <v>15.384615384615385</v>
      </c>
      <c r="T1490" s="2">
        <f>Table1[[#This Row],[total sales]]/(2017-Table1[[#This Row],[year_of_release]])</f>
        <v>32500</v>
      </c>
      <c r="U1490" s="9">
        <f>Table1[[#This Row],[na_sales]]/(2017-Table1[[#This Row],[year_of_release]])</f>
        <v>16250</v>
      </c>
      <c r="V1490" s="6">
        <f>Table1[[#This Row],[eu_sales]]/(2017-Table1[[#This Row],[year_of_release]])</f>
        <v>7500</v>
      </c>
      <c r="W1490" s="6">
        <f>Table1[[#This Row],[jp_sales]]/(2017-Table1[[#This Row],[year_of_release]])</f>
        <v>6250</v>
      </c>
      <c r="X1490" s="6">
        <f>Table1[[#This Row],[other_sales]]/(2017-Table1[[#This Row],[year_of_release]])</f>
        <v>2500</v>
      </c>
      <c r="Y1490" s="4">
        <v>534740514</v>
      </c>
      <c r="Z1490" s="4">
        <v>441041694</v>
      </c>
      <c r="AA1490" s="4">
        <v>128047000</v>
      </c>
      <c r="AB1490" s="1">
        <f>Table1[[#This Row],[na_sales]]/Table1[[#This Row],[NA population]]</f>
        <v>2.43108566859028E-4</v>
      </c>
      <c r="AC1490" s="1">
        <f>Table1[[#This Row],[eu_sales]]/Table1[[#This Row],[Eu population]]</f>
        <v>1.3604155982586082E-4</v>
      </c>
      <c r="AD1490" s="1">
        <f>Table1[[#This Row],[jp_sales]]/Table1[[#This Row],[Jp population]]</f>
        <v>3.904816200301452E-4</v>
      </c>
    </row>
    <row r="1491" spans="1:30" x14ac:dyDescent="0.25">
      <c r="A1491" t="s">
        <v>1211</v>
      </c>
      <c r="B1491" t="s">
        <v>39</v>
      </c>
      <c r="C1491">
        <v>2011</v>
      </c>
      <c r="D1491" t="s">
        <v>40</v>
      </c>
      <c r="E1491" t="s">
        <v>100</v>
      </c>
      <c r="F1491" s="4">
        <v>400000</v>
      </c>
      <c r="G1491" s="4">
        <v>260000</v>
      </c>
      <c r="H1491" s="4">
        <v>50000</v>
      </c>
      <c r="I1491" s="4">
        <v>110000</v>
      </c>
      <c r="J1491">
        <v>8.1999999999999993</v>
      </c>
      <c r="K1491">
        <v>52</v>
      </c>
      <c r="L1491">
        <v>4.3</v>
      </c>
      <c r="M1491" s="4">
        <v>1197</v>
      </c>
      <c r="N1491" t="s">
        <v>412</v>
      </c>
      <c r="O1491" t="s">
        <v>43</v>
      </c>
      <c r="P1491" s="4">
        <v>820000</v>
      </c>
      <c r="Q1491" s="3">
        <f>AVERAGE(Table1[[#This Row],[critic_score]],Table1[[#This Row],[user_score]])</f>
        <v>6.25</v>
      </c>
      <c r="R1491" s="4">
        <f>Table1[[#This Row],[user_count]]+Table1[[#This Row],[critic_count]]</f>
        <v>1249</v>
      </c>
      <c r="S1491" s="2">
        <f>100000*Table1[[#This Row],[review_count]]/Table1[[#This Row],[total sales]]</f>
        <v>152.3170731707317</v>
      </c>
      <c r="T1491" s="2">
        <f>Table1[[#This Row],[total sales]]/(2017-Table1[[#This Row],[year_of_release]])</f>
        <v>136666.66666666666</v>
      </c>
      <c r="U1491" s="9">
        <f>Table1[[#This Row],[na_sales]]/(2017-Table1[[#This Row],[year_of_release]])</f>
        <v>66666.666666666672</v>
      </c>
      <c r="V1491" s="6">
        <f>Table1[[#This Row],[eu_sales]]/(2017-Table1[[#This Row],[year_of_release]])</f>
        <v>43333.333333333336</v>
      </c>
      <c r="W1491" s="6">
        <f>Table1[[#This Row],[jp_sales]]/(2017-Table1[[#This Row],[year_of_release]])</f>
        <v>8333.3333333333339</v>
      </c>
      <c r="X1491" s="6">
        <f>Table1[[#This Row],[other_sales]]/(2017-Table1[[#This Row],[year_of_release]])</f>
        <v>18333.333333333332</v>
      </c>
      <c r="Y1491" s="4">
        <v>545961365</v>
      </c>
      <c r="Z1491" s="4">
        <v>440756453</v>
      </c>
      <c r="AA1491" s="4">
        <v>127833000</v>
      </c>
      <c r="AB1491" s="1">
        <f>Table1[[#This Row],[na_sales]]/Table1[[#This Row],[NA population]]</f>
        <v>7.3265257515062448E-4</v>
      </c>
      <c r="AC1491" s="1">
        <f>Table1[[#This Row],[eu_sales]]/Table1[[#This Row],[Eu population]]</f>
        <v>5.8989493683034061E-4</v>
      </c>
      <c r="AD1491" s="1">
        <f>Table1[[#This Row],[jp_sales]]/Table1[[#This Row],[Jp population]]</f>
        <v>3.9113530934891614E-4</v>
      </c>
    </row>
    <row r="1492" spans="1:30" x14ac:dyDescent="0.25">
      <c r="A1492" t="s">
        <v>1544</v>
      </c>
      <c r="B1492" t="s">
        <v>34</v>
      </c>
      <c r="C1492">
        <v>2010</v>
      </c>
      <c r="D1492" t="s">
        <v>29</v>
      </c>
      <c r="E1492" t="s">
        <v>55</v>
      </c>
      <c r="F1492" s="4">
        <v>640000</v>
      </c>
      <c r="G1492" s="4">
        <v>120000</v>
      </c>
      <c r="H1492" s="4">
        <v>0</v>
      </c>
      <c r="I1492" s="4">
        <v>60000</v>
      </c>
      <c r="J1492">
        <v>8.6</v>
      </c>
      <c r="K1492">
        <v>66</v>
      </c>
      <c r="L1492">
        <v>7.9</v>
      </c>
      <c r="M1492" s="4">
        <v>23</v>
      </c>
      <c r="N1492" t="s">
        <v>1264</v>
      </c>
      <c r="O1492" t="s">
        <v>67</v>
      </c>
      <c r="P1492" s="4">
        <v>820000</v>
      </c>
      <c r="Q1492" s="3">
        <f>AVERAGE(Table1[[#This Row],[critic_score]],Table1[[#This Row],[user_score]])</f>
        <v>8.25</v>
      </c>
      <c r="R1492" s="4">
        <f>Table1[[#This Row],[user_count]]+Table1[[#This Row],[critic_count]]</f>
        <v>89</v>
      </c>
      <c r="S1492" s="2">
        <f>100000*Table1[[#This Row],[review_count]]/Table1[[#This Row],[total sales]]</f>
        <v>10.853658536585366</v>
      </c>
      <c r="T1492" s="2">
        <f>Table1[[#This Row],[total sales]]/(2017-Table1[[#This Row],[year_of_release]])</f>
        <v>117142.85714285714</v>
      </c>
      <c r="U1492" s="9">
        <f>Table1[[#This Row],[na_sales]]/(2017-Table1[[#This Row],[year_of_release]])</f>
        <v>91428.571428571435</v>
      </c>
      <c r="V1492" s="6">
        <f>Table1[[#This Row],[eu_sales]]/(2017-Table1[[#This Row],[year_of_release]])</f>
        <v>17142.857142857141</v>
      </c>
      <c r="W1492" s="6">
        <f>Table1[[#This Row],[jp_sales]]/(2017-Table1[[#This Row],[year_of_release]])</f>
        <v>0</v>
      </c>
      <c r="X1492" s="6">
        <f>Table1[[#This Row],[other_sales]]/(2017-Table1[[#This Row],[year_of_release]])</f>
        <v>8571.4285714285706</v>
      </c>
      <c r="Y1492" s="4">
        <v>540520772</v>
      </c>
      <c r="Z1492" s="4">
        <v>441654761</v>
      </c>
      <c r="AA1492" s="4">
        <v>128070000</v>
      </c>
      <c r="AB1492" s="1">
        <f>Table1[[#This Row],[na_sales]]/Table1[[#This Row],[NA population]]</f>
        <v>1.1840433025948538E-3</v>
      </c>
      <c r="AC1492" s="1">
        <f>Table1[[#This Row],[eu_sales]]/Table1[[#This Row],[Eu population]]</f>
        <v>2.717054373608349E-4</v>
      </c>
      <c r="AD1492" s="1">
        <f>Table1[[#This Row],[jp_sales]]/Table1[[#This Row],[Jp population]]</f>
        <v>0</v>
      </c>
    </row>
    <row r="1493" spans="1:30" x14ac:dyDescent="0.25">
      <c r="A1493" t="s">
        <v>1548</v>
      </c>
      <c r="B1493" t="s">
        <v>118</v>
      </c>
      <c r="C1493">
        <v>2005</v>
      </c>
      <c r="D1493" t="s">
        <v>19</v>
      </c>
      <c r="E1493" t="s">
        <v>55</v>
      </c>
      <c r="F1493" s="4">
        <v>460000</v>
      </c>
      <c r="G1493" s="4">
        <v>210000</v>
      </c>
      <c r="H1493" s="4">
        <v>0</v>
      </c>
      <c r="I1493" s="4">
        <v>150000</v>
      </c>
      <c r="J1493">
        <v>8.3000000000000007</v>
      </c>
      <c r="K1493">
        <v>49</v>
      </c>
      <c r="L1493">
        <v>8</v>
      </c>
      <c r="M1493" s="4">
        <v>34</v>
      </c>
      <c r="N1493" t="s">
        <v>815</v>
      </c>
      <c r="O1493" t="s">
        <v>67</v>
      </c>
      <c r="P1493" s="4">
        <v>820000</v>
      </c>
      <c r="Q1493" s="3">
        <f>AVERAGE(Table1[[#This Row],[critic_score]],Table1[[#This Row],[user_score]])</f>
        <v>8.15</v>
      </c>
      <c r="R1493" s="4">
        <f>Table1[[#This Row],[user_count]]+Table1[[#This Row],[critic_count]]</f>
        <v>83</v>
      </c>
      <c r="S1493" s="2">
        <f>100000*Table1[[#This Row],[review_count]]/Table1[[#This Row],[total sales]]</f>
        <v>10.121951219512194</v>
      </c>
      <c r="T1493" s="2">
        <f>Table1[[#This Row],[total sales]]/(2017-Table1[[#This Row],[year_of_release]])</f>
        <v>68333.333333333328</v>
      </c>
      <c r="U1493" s="9">
        <f>Table1[[#This Row],[na_sales]]/(2017-Table1[[#This Row],[year_of_release]])</f>
        <v>38333.333333333336</v>
      </c>
      <c r="V1493" s="6">
        <f>Table1[[#This Row],[eu_sales]]/(2017-Table1[[#This Row],[year_of_release]])</f>
        <v>17500</v>
      </c>
      <c r="W1493" s="6">
        <f>Table1[[#This Row],[jp_sales]]/(2017-Table1[[#This Row],[year_of_release]])</f>
        <v>0</v>
      </c>
      <c r="X1493" s="6">
        <f>Table1[[#This Row],[other_sales]]/(2017-Table1[[#This Row],[year_of_release]])</f>
        <v>12500</v>
      </c>
      <c r="Y1493" s="4">
        <v>511054143</v>
      </c>
      <c r="Z1493" s="4">
        <v>435713800</v>
      </c>
      <c r="AA1493" s="4">
        <v>127773000</v>
      </c>
      <c r="AB1493" s="1">
        <f>Table1[[#This Row],[na_sales]]/Table1[[#This Row],[NA population]]</f>
        <v>9.0010032459515743E-4</v>
      </c>
      <c r="AC1493" s="1">
        <f>Table1[[#This Row],[eu_sales]]/Table1[[#This Row],[Eu population]]</f>
        <v>4.8196775039027913E-4</v>
      </c>
      <c r="AD1493" s="1">
        <f>Table1[[#This Row],[jp_sales]]/Table1[[#This Row],[Jp population]]</f>
        <v>0</v>
      </c>
    </row>
    <row r="1494" spans="1:30" x14ac:dyDescent="0.25">
      <c r="A1494" t="s">
        <v>640</v>
      </c>
      <c r="B1494" t="s">
        <v>103</v>
      </c>
      <c r="C1494">
        <v>2002</v>
      </c>
      <c r="D1494" t="s">
        <v>23</v>
      </c>
      <c r="E1494" t="s">
        <v>100</v>
      </c>
      <c r="F1494" s="4">
        <v>680000</v>
      </c>
      <c r="G1494" s="4">
        <v>110000</v>
      </c>
      <c r="H1494" s="4">
        <v>0</v>
      </c>
      <c r="I1494" s="4">
        <v>30000</v>
      </c>
      <c r="J1494">
        <v>7.5</v>
      </c>
      <c r="K1494">
        <v>18</v>
      </c>
      <c r="L1494">
        <v>6.4</v>
      </c>
      <c r="M1494" s="4">
        <v>15</v>
      </c>
      <c r="N1494" t="s">
        <v>1549</v>
      </c>
      <c r="O1494" t="s">
        <v>21</v>
      </c>
      <c r="P1494" s="4">
        <v>820000</v>
      </c>
      <c r="Q1494" s="3">
        <f>AVERAGE(Table1[[#This Row],[critic_score]],Table1[[#This Row],[user_score]])</f>
        <v>6.95</v>
      </c>
      <c r="R1494" s="4">
        <f>Table1[[#This Row],[user_count]]+Table1[[#This Row],[critic_count]]</f>
        <v>33</v>
      </c>
      <c r="S1494" s="2">
        <f>100000*Table1[[#This Row],[review_count]]/Table1[[#This Row],[total sales]]</f>
        <v>4.024390243902439</v>
      </c>
      <c r="T1494" s="2">
        <f>Table1[[#This Row],[total sales]]/(2017-Table1[[#This Row],[year_of_release]])</f>
        <v>54666.666666666664</v>
      </c>
      <c r="U1494" s="9">
        <f>Table1[[#This Row],[na_sales]]/(2017-Table1[[#This Row],[year_of_release]])</f>
        <v>45333.333333333336</v>
      </c>
      <c r="V1494" s="6">
        <f>Table1[[#This Row],[eu_sales]]/(2017-Table1[[#This Row],[year_of_release]])</f>
        <v>7333.333333333333</v>
      </c>
      <c r="W1494" s="6">
        <f>Table1[[#This Row],[jp_sales]]/(2017-Table1[[#This Row],[year_of_release]])</f>
        <v>0</v>
      </c>
      <c r="X1494" s="6">
        <f>Table1[[#This Row],[other_sales]]/(2017-Table1[[#This Row],[year_of_release]])</f>
        <v>2000</v>
      </c>
      <c r="Y1494" s="4">
        <v>495013192</v>
      </c>
      <c r="Z1494" s="4">
        <v>431019772</v>
      </c>
      <c r="AA1494" s="4">
        <v>127445000</v>
      </c>
      <c r="AB1494" s="1">
        <f>Table1[[#This Row],[na_sales]]/Table1[[#This Row],[NA population]]</f>
        <v>1.3737007639182271E-3</v>
      </c>
      <c r="AC1494" s="1">
        <f>Table1[[#This Row],[eu_sales]]/Table1[[#This Row],[Eu population]]</f>
        <v>2.552087100078555E-4</v>
      </c>
      <c r="AD1494" s="1">
        <f>Table1[[#This Row],[jp_sales]]/Table1[[#This Row],[Jp population]]</f>
        <v>0</v>
      </c>
    </row>
    <row r="1495" spans="1:30" x14ac:dyDescent="0.25">
      <c r="A1495" t="s">
        <v>1550</v>
      </c>
      <c r="B1495" t="s">
        <v>103</v>
      </c>
      <c r="C1495">
        <v>2001</v>
      </c>
      <c r="D1495" t="s">
        <v>19</v>
      </c>
      <c r="E1495" t="s">
        <v>35</v>
      </c>
      <c r="F1495" s="4">
        <v>690000</v>
      </c>
      <c r="G1495" s="4">
        <v>110000</v>
      </c>
      <c r="H1495" s="4">
        <v>0</v>
      </c>
      <c r="I1495" s="4">
        <v>20000</v>
      </c>
      <c r="J1495">
        <v>7.8</v>
      </c>
      <c r="K1495">
        <v>30</v>
      </c>
      <c r="L1495">
        <v>9</v>
      </c>
      <c r="M1495" s="4">
        <v>20</v>
      </c>
      <c r="N1495" t="s">
        <v>1551</v>
      </c>
      <c r="O1495" t="s">
        <v>21</v>
      </c>
      <c r="P1495" s="4">
        <v>820000</v>
      </c>
      <c r="Q1495" s="3">
        <f>AVERAGE(Table1[[#This Row],[critic_score]],Table1[[#This Row],[user_score]])</f>
        <v>8.4</v>
      </c>
      <c r="R1495" s="4">
        <f>Table1[[#This Row],[user_count]]+Table1[[#This Row],[critic_count]]</f>
        <v>50</v>
      </c>
      <c r="S1495" s="2">
        <f>100000*Table1[[#This Row],[review_count]]/Table1[[#This Row],[total sales]]</f>
        <v>6.0975609756097562</v>
      </c>
      <c r="T1495" s="2">
        <f>Table1[[#This Row],[total sales]]/(2017-Table1[[#This Row],[year_of_release]])</f>
        <v>51250</v>
      </c>
      <c r="U1495" s="9">
        <f>Table1[[#This Row],[na_sales]]/(2017-Table1[[#This Row],[year_of_release]])</f>
        <v>43125</v>
      </c>
      <c r="V1495" s="6">
        <f>Table1[[#This Row],[eu_sales]]/(2017-Table1[[#This Row],[year_of_release]])</f>
        <v>6875</v>
      </c>
      <c r="W1495" s="6">
        <f>Table1[[#This Row],[jp_sales]]/(2017-Table1[[#This Row],[year_of_release]])</f>
        <v>0</v>
      </c>
      <c r="X1495" s="6">
        <f>Table1[[#This Row],[other_sales]]/(2017-Table1[[#This Row],[year_of_release]])</f>
        <v>1250</v>
      </c>
      <c r="Y1495" s="4">
        <v>489752572</v>
      </c>
      <c r="Z1495" s="4">
        <v>430035992</v>
      </c>
      <c r="AA1495" s="4">
        <v>127149000</v>
      </c>
      <c r="AB1495" s="1">
        <f>Table1[[#This Row],[na_sales]]/Table1[[#This Row],[NA population]]</f>
        <v>1.4088746837658261E-3</v>
      </c>
      <c r="AC1495" s="1">
        <f>Table1[[#This Row],[eu_sales]]/Table1[[#This Row],[Eu population]]</f>
        <v>2.5579254305765176E-4</v>
      </c>
      <c r="AD1495" s="1">
        <f>Table1[[#This Row],[jp_sales]]/Table1[[#This Row],[Jp population]]</f>
        <v>0</v>
      </c>
    </row>
    <row r="1496" spans="1:30" x14ac:dyDescent="0.25">
      <c r="A1496" t="s">
        <v>1553</v>
      </c>
      <c r="B1496" t="s">
        <v>45</v>
      </c>
      <c r="C1496">
        <v>2008</v>
      </c>
      <c r="D1496" t="s">
        <v>96</v>
      </c>
      <c r="E1496" t="s">
        <v>1208</v>
      </c>
      <c r="F1496" s="4">
        <v>340000</v>
      </c>
      <c r="G1496" s="4">
        <v>40000</v>
      </c>
      <c r="H1496" s="4">
        <v>360000</v>
      </c>
      <c r="I1496" s="4">
        <v>80000</v>
      </c>
      <c r="J1496">
        <v>9</v>
      </c>
      <c r="K1496">
        <v>47</v>
      </c>
      <c r="L1496">
        <v>8.9</v>
      </c>
      <c r="M1496" s="4">
        <v>634</v>
      </c>
      <c r="N1496" t="s">
        <v>1554</v>
      </c>
      <c r="O1496" t="s">
        <v>43</v>
      </c>
      <c r="P1496" s="4">
        <v>820000</v>
      </c>
      <c r="Q1496" s="3">
        <f>AVERAGE(Table1[[#This Row],[critic_score]],Table1[[#This Row],[user_score]])</f>
        <v>8.9499999999999993</v>
      </c>
      <c r="R1496" s="4">
        <f>Table1[[#This Row],[user_count]]+Table1[[#This Row],[critic_count]]</f>
        <v>681</v>
      </c>
      <c r="S1496" s="2">
        <f>100000*Table1[[#This Row],[review_count]]/Table1[[#This Row],[total sales]]</f>
        <v>83.048780487804876</v>
      </c>
      <c r="T1496" s="2">
        <f>Table1[[#This Row],[total sales]]/(2017-Table1[[#This Row],[year_of_release]])</f>
        <v>91111.111111111109</v>
      </c>
      <c r="U1496" s="9">
        <f>Table1[[#This Row],[na_sales]]/(2017-Table1[[#This Row],[year_of_release]])</f>
        <v>37777.777777777781</v>
      </c>
      <c r="V1496" s="6">
        <f>Table1[[#This Row],[eu_sales]]/(2017-Table1[[#This Row],[year_of_release]])</f>
        <v>4444.4444444444443</v>
      </c>
      <c r="W1496" s="6">
        <f>Table1[[#This Row],[jp_sales]]/(2017-Table1[[#This Row],[year_of_release]])</f>
        <v>40000</v>
      </c>
      <c r="X1496" s="6">
        <f>Table1[[#This Row],[other_sales]]/(2017-Table1[[#This Row],[year_of_release]])</f>
        <v>8888.8888888888887</v>
      </c>
      <c r="Y1496" s="4">
        <v>528816311</v>
      </c>
      <c r="Z1496" s="4">
        <v>440001482</v>
      </c>
      <c r="AA1496" s="4">
        <v>128063000</v>
      </c>
      <c r="AB1496" s="1">
        <f>Table1[[#This Row],[na_sales]]/Table1[[#This Row],[NA population]]</f>
        <v>6.4294537238659413E-4</v>
      </c>
      <c r="AC1496" s="1">
        <f>Table1[[#This Row],[eu_sales]]/Table1[[#This Row],[Eu population]]</f>
        <v>9.0908784711775124E-5</v>
      </c>
      <c r="AD1496" s="1">
        <f>Table1[[#This Row],[jp_sales]]/Table1[[#This Row],[Jp population]]</f>
        <v>2.8111164036450811E-3</v>
      </c>
    </row>
    <row r="1497" spans="1:30" x14ac:dyDescent="0.25">
      <c r="A1497" t="s">
        <v>1561</v>
      </c>
      <c r="B1497" t="s">
        <v>118</v>
      </c>
      <c r="C1497">
        <v>2005</v>
      </c>
      <c r="D1497" t="s">
        <v>191</v>
      </c>
      <c r="E1497" t="s">
        <v>51</v>
      </c>
      <c r="F1497" s="4">
        <v>190000</v>
      </c>
      <c r="G1497" s="4">
        <v>410000</v>
      </c>
      <c r="H1497" s="4">
        <v>0</v>
      </c>
      <c r="I1497" s="4">
        <v>220000</v>
      </c>
      <c r="J1497">
        <v>6.6</v>
      </c>
      <c r="K1497">
        <v>43</v>
      </c>
      <c r="L1497">
        <v>8.6999999999999993</v>
      </c>
      <c r="M1497" s="4">
        <v>52</v>
      </c>
      <c r="N1497" t="s">
        <v>1256</v>
      </c>
      <c r="O1497" t="s">
        <v>67</v>
      </c>
      <c r="P1497" s="4">
        <v>820000</v>
      </c>
      <c r="Q1497" s="3">
        <f>AVERAGE(Table1[[#This Row],[critic_score]],Table1[[#This Row],[user_score]])</f>
        <v>7.6499999999999995</v>
      </c>
      <c r="R1497" s="4">
        <f>Table1[[#This Row],[user_count]]+Table1[[#This Row],[critic_count]]</f>
        <v>95</v>
      </c>
      <c r="S1497" s="2">
        <f>100000*Table1[[#This Row],[review_count]]/Table1[[#This Row],[total sales]]</f>
        <v>11.585365853658537</v>
      </c>
      <c r="T1497" s="2">
        <f>Table1[[#This Row],[total sales]]/(2017-Table1[[#This Row],[year_of_release]])</f>
        <v>68333.333333333328</v>
      </c>
      <c r="U1497" s="9">
        <f>Table1[[#This Row],[na_sales]]/(2017-Table1[[#This Row],[year_of_release]])</f>
        <v>15833.333333333334</v>
      </c>
      <c r="V1497" s="6">
        <f>Table1[[#This Row],[eu_sales]]/(2017-Table1[[#This Row],[year_of_release]])</f>
        <v>34166.666666666664</v>
      </c>
      <c r="W1497" s="6">
        <f>Table1[[#This Row],[jp_sales]]/(2017-Table1[[#This Row],[year_of_release]])</f>
        <v>0</v>
      </c>
      <c r="X1497" s="6">
        <f>Table1[[#This Row],[other_sales]]/(2017-Table1[[#This Row],[year_of_release]])</f>
        <v>18333.333333333332</v>
      </c>
      <c r="Y1497" s="4">
        <v>511054143</v>
      </c>
      <c r="Z1497" s="4">
        <v>435713800</v>
      </c>
      <c r="AA1497" s="4">
        <v>127773000</v>
      </c>
      <c r="AB1497" s="1">
        <f>Table1[[#This Row],[na_sales]]/Table1[[#This Row],[NA population]]</f>
        <v>3.7178056885452153E-4</v>
      </c>
      <c r="AC1497" s="1">
        <f>Table1[[#This Row],[eu_sales]]/Table1[[#This Row],[Eu population]]</f>
        <v>9.409846555238783E-4</v>
      </c>
      <c r="AD1497" s="1">
        <f>Table1[[#This Row],[jp_sales]]/Table1[[#This Row],[Jp population]]</f>
        <v>0</v>
      </c>
    </row>
    <row r="1498" spans="1:30" x14ac:dyDescent="0.25">
      <c r="A1498" t="s">
        <v>1545</v>
      </c>
      <c r="B1498" t="s">
        <v>18</v>
      </c>
      <c r="C1498">
        <v>2007</v>
      </c>
      <c r="D1498" t="s">
        <v>73</v>
      </c>
      <c r="E1498" t="s">
        <v>1546</v>
      </c>
      <c r="F1498" s="4">
        <v>670000</v>
      </c>
      <c r="G1498" s="4">
        <v>30000</v>
      </c>
      <c r="H1498" s="4">
        <v>60000</v>
      </c>
      <c r="I1498" s="4">
        <v>50000</v>
      </c>
      <c r="J1498">
        <v>6.5</v>
      </c>
      <c r="K1498">
        <v>18</v>
      </c>
      <c r="L1498">
        <v>8.1999999999999993</v>
      </c>
      <c r="M1498" s="4">
        <v>28</v>
      </c>
      <c r="N1498" t="s">
        <v>1547</v>
      </c>
      <c r="O1498" t="s">
        <v>21</v>
      </c>
      <c r="P1498" s="4">
        <v>810000</v>
      </c>
      <c r="Q1498" s="3">
        <f>AVERAGE(Table1[[#This Row],[critic_score]],Table1[[#This Row],[user_score]])</f>
        <v>7.35</v>
      </c>
      <c r="R1498" s="4">
        <f>Table1[[#This Row],[user_count]]+Table1[[#This Row],[critic_count]]</f>
        <v>46</v>
      </c>
      <c r="S1498" s="2">
        <f>100000*Table1[[#This Row],[review_count]]/Table1[[#This Row],[total sales]]</f>
        <v>5.6790123456790127</v>
      </c>
      <c r="T1498" s="2">
        <f>Table1[[#This Row],[total sales]]/(2017-Table1[[#This Row],[year_of_release]])</f>
        <v>81000</v>
      </c>
      <c r="U1498" s="9">
        <f>Table1[[#This Row],[na_sales]]/(2017-Table1[[#This Row],[year_of_release]])</f>
        <v>67000</v>
      </c>
      <c r="V1498" s="6">
        <f>Table1[[#This Row],[eu_sales]]/(2017-Table1[[#This Row],[year_of_release]])</f>
        <v>3000</v>
      </c>
      <c r="W1498" s="6">
        <f>Table1[[#This Row],[jp_sales]]/(2017-Table1[[#This Row],[year_of_release]])</f>
        <v>6000</v>
      </c>
      <c r="X1498" s="6">
        <f>Table1[[#This Row],[other_sales]]/(2017-Table1[[#This Row],[year_of_release]])</f>
        <v>5000</v>
      </c>
      <c r="Y1498" s="4">
        <v>522751172</v>
      </c>
      <c r="Z1498" s="4">
        <v>438594184</v>
      </c>
      <c r="AA1498" s="4">
        <v>128001000</v>
      </c>
      <c r="AB1498" s="1">
        <f>Table1[[#This Row],[na_sales]]/Table1[[#This Row],[NA population]]</f>
        <v>1.2816805315550781E-3</v>
      </c>
      <c r="AC1498" s="1">
        <f>Table1[[#This Row],[eu_sales]]/Table1[[#This Row],[Eu population]]</f>
        <v>6.8400359818724819E-5</v>
      </c>
      <c r="AD1498" s="1">
        <f>Table1[[#This Row],[jp_sales]]/Table1[[#This Row],[Jp population]]</f>
        <v>4.6874633791923499E-4</v>
      </c>
    </row>
    <row r="1499" spans="1:30" x14ac:dyDescent="0.25">
      <c r="A1499" t="s">
        <v>1555</v>
      </c>
      <c r="B1499" t="s">
        <v>39</v>
      </c>
      <c r="C1499">
        <v>2012</v>
      </c>
      <c r="D1499" t="s">
        <v>40</v>
      </c>
      <c r="E1499" t="s">
        <v>196</v>
      </c>
      <c r="F1499" s="4">
        <v>420000</v>
      </c>
      <c r="G1499" s="4">
        <v>190000</v>
      </c>
      <c r="H1499" s="4">
        <v>110000</v>
      </c>
      <c r="I1499" s="4">
        <v>90000</v>
      </c>
      <c r="J1499">
        <v>7.4</v>
      </c>
      <c r="K1499">
        <v>27</v>
      </c>
      <c r="L1499">
        <v>8.8000000000000007</v>
      </c>
      <c r="M1499" s="4">
        <v>158</v>
      </c>
      <c r="N1499" t="s">
        <v>1556</v>
      </c>
      <c r="O1499" t="s">
        <v>43</v>
      </c>
      <c r="P1499" s="4">
        <v>810000</v>
      </c>
      <c r="Q1499" s="3">
        <f>AVERAGE(Table1[[#This Row],[critic_score]],Table1[[#This Row],[user_score]])</f>
        <v>8.1000000000000014</v>
      </c>
      <c r="R1499" s="4">
        <f>Table1[[#This Row],[user_count]]+Table1[[#This Row],[critic_count]]</f>
        <v>185</v>
      </c>
      <c r="S1499" s="2">
        <f>100000*Table1[[#This Row],[review_count]]/Table1[[#This Row],[total sales]]</f>
        <v>22.839506172839506</v>
      </c>
      <c r="T1499" s="2">
        <f>Table1[[#This Row],[total sales]]/(2017-Table1[[#This Row],[year_of_release]])</f>
        <v>162000</v>
      </c>
      <c r="U1499" s="9">
        <f>Table1[[#This Row],[na_sales]]/(2017-Table1[[#This Row],[year_of_release]])</f>
        <v>84000</v>
      </c>
      <c r="V1499" s="6">
        <f>Table1[[#This Row],[eu_sales]]/(2017-Table1[[#This Row],[year_of_release]])</f>
        <v>38000</v>
      </c>
      <c r="W1499" s="6">
        <f>Table1[[#This Row],[jp_sales]]/(2017-Table1[[#This Row],[year_of_release]])</f>
        <v>22000</v>
      </c>
      <c r="X1499" s="6">
        <f>Table1[[#This Row],[other_sales]]/(2017-Table1[[#This Row],[year_of_release]])</f>
        <v>18000</v>
      </c>
      <c r="Y1499" s="4">
        <v>551484507</v>
      </c>
      <c r="Z1499" s="4">
        <v>441417242</v>
      </c>
      <c r="AA1499" s="4">
        <v>127629000</v>
      </c>
      <c r="AB1499" s="1">
        <f>Table1[[#This Row],[na_sales]]/Table1[[#This Row],[NA population]]</f>
        <v>7.6158077818857021E-4</v>
      </c>
      <c r="AC1499" s="1">
        <f>Table1[[#This Row],[eu_sales]]/Table1[[#This Row],[Eu population]]</f>
        <v>4.3043175916540204E-4</v>
      </c>
      <c r="AD1499" s="1">
        <f>Table1[[#This Row],[jp_sales]]/Table1[[#This Row],[Jp population]]</f>
        <v>8.6187308527058896E-4</v>
      </c>
    </row>
    <row r="1500" spans="1:30" x14ac:dyDescent="0.25">
      <c r="A1500" t="s">
        <v>1557</v>
      </c>
      <c r="B1500" t="s">
        <v>34</v>
      </c>
      <c r="C1500">
        <v>2012</v>
      </c>
      <c r="D1500" t="s">
        <v>29</v>
      </c>
      <c r="E1500" t="s">
        <v>35</v>
      </c>
      <c r="F1500" s="4">
        <v>570000</v>
      </c>
      <c r="G1500" s="4">
        <v>180000</v>
      </c>
      <c r="H1500" s="4">
        <v>0</v>
      </c>
      <c r="I1500" s="4">
        <v>60000</v>
      </c>
      <c r="J1500">
        <v>8.6</v>
      </c>
      <c r="K1500">
        <v>43</v>
      </c>
      <c r="L1500">
        <v>8</v>
      </c>
      <c r="M1500" s="4">
        <v>45</v>
      </c>
      <c r="N1500" t="s">
        <v>617</v>
      </c>
      <c r="O1500" t="s">
        <v>67</v>
      </c>
      <c r="P1500" s="4">
        <v>810000</v>
      </c>
      <c r="Q1500" s="3">
        <f>AVERAGE(Table1[[#This Row],[critic_score]],Table1[[#This Row],[user_score]])</f>
        <v>8.3000000000000007</v>
      </c>
      <c r="R1500" s="4">
        <f>Table1[[#This Row],[user_count]]+Table1[[#This Row],[critic_count]]</f>
        <v>88</v>
      </c>
      <c r="S1500" s="2">
        <f>100000*Table1[[#This Row],[review_count]]/Table1[[#This Row],[total sales]]</f>
        <v>10.864197530864198</v>
      </c>
      <c r="T1500" s="2">
        <f>Table1[[#This Row],[total sales]]/(2017-Table1[[#This Row],[year_of_release]])</f>
        <v>162000</v>
      </c>
      <c r="U1500" s="9">
        <f>Table1[[#This Row],[na_sales]]/(2017-Table1[[#This Row],[year_of_release]])</f>
        <v>114000</v>
      </c>
      <c r="V1500" s="6">
        <f>Table1[[#This Row],[eu_sales]]/(2017-Table1[[#This Row],[year_of_release]])</f>
        <v>36000</v>
      </c>
      <c r="W1500" s="6">
        <f>Table1[[#This Row],[jp_sales]]/(2017-Table1[[#This Row],[year_of_release]])</f>
        <v>0</v>
      </c>
      <c r="X1500" s="6">
        <f>Table1[[#This Row],[other_sales]]/(2017-Table1[[#This Row],[year_of_release]])</f>
        <v>12000</v>
      </c>
      <c r="Y1500" s="4">
        <v>551484507</v>
      </c>
      <c r="Z1500" s="4">
        <v>441417242</v>
      </c>
      <c r="AA1500" s="4">
        <v>127629000</v>
      </c>
      <c r="AB1500" s="1">
        <f>Table1[[#This Row],[na_sales]]/Table1[[#This Row],[NA population]]</f>
        <v>1.0335739132559167E-3</v>
      </c>
      <c r="AC1500" s="1">
        <f>Table1[[#This Row],[eu_sales]]/Table1[[#This Row],[Eu population]]</f>
        <v>4.0777745605143355E-4</v>
      </c>
      <c r="AD1500" s="1">
        <f>Table1[[#This Row],[jp_sales]]/Table1[[#This Row],[Jp population]]</f>
        <v>0</v>
      </c>
    </row>
    <row r="1501" spans="1:30" x14ac:dyDescent="0.25">
      <c r="A1501" t="s">
        <v>1558</v>
      </c>
      <c r="B1501" t="s">
        <v>230</v>
      </c>
      <c r="C1501">
        <v>2000</v>
      </c>
      <c r="D1501" t="s">
        <v>96</v>
      </c>
      <c r="E1501" t="s">
        <v>267</v>
      </c>
      <c r="F1501" s="4">
        <v>60000</v>
      </c>
      <c r="G1501" s="4">
        <v>40000</v>
      </c>
      <c r="H1501" s="4">
        <v>660000</v>
      </c>
      <c r="I1501" s="4">
        <v>50000</v>
      </c>
      <c r="J1501">
        <v>7.8</v>
      </c>
      <c r="K1501">
        <v>9</v>
      </c>
      <c r="L1501">
        <v>8.6999999999999993</v>
      </c>
      <c r="M1501" s="4">
        <v>31</v>
      </c>
      <c r="N1501" t="s">
        <v>291</v>
      </c>
      <c r="O1501" t="s">
        <v>67</v>
      </c>
      <c r="P1501" s="4">
        <v>810000</v>
      </c>
      <c r="Q1501" s="3">
        <f>AVERAGE(Table1[[#This Row],[critic_score]],Table1[[#This Row],[user_score]])</f>
        <v>8.25</v>
      </c>
      <c r="R1501" s="4">
        <f>Table1[[#This Row],[user_count]]+Table1[[#This Row],[critic_count]]</f>
        <v>40</v>
      </c>
      <c r="S1501" s="2">
        <f>100000*Table1[[#This Row],[review_count]]/Table1[[#This Row],[total sales]]</f>
        <v>4.9382716049382713</v>
      </c>
      <c r="T1501" s="2">
        <f>Table1[[#This Row],[total sales]]/(2017-Table1[[#This Row],[year_of_release]])</f>
        <v>47647.058823529413</v>
      </c>
      <c r="U1501" s="9">
        <f>Table1[[#This Row],[na_sales]]/(2017-Table1[[#This Row],[year_of_release]])</f>
        <v>3529.4117647058824</v>
      </c>
      <c r="V1501" s="6">
        <f>Table1[[#This Row],[eu_sales]]/(2017-Table1[[#This Row],[year_of_release]])</f>
        <v>2352.9411764705883</v>
      </c>
      <c r="W1501" s="6">
        <f>Table1[[#This Row],[jp_sales]]/(2017-Table1[[#This Row],[year_of_release]])</f>
        <v>38823.529411764706</v>
      </c>
      <c r="X1501" s="6">
        <f>Table1[[#This Row],[other_sales]]/(2017-Table1[[#This Row],[year_of_release]])</f>
        <v>2941.1764705882351</v>
      </c>
      <c r="Y1501" s="4">
        <v>484244580</v>
      </c>
      <c r="Z1501" s="4">
        <v>429286318</v>
      </c>
      <c r="AA1501" s="4">
        <v>126843000</v>
      </c>
      <c r="AB1501" s="1">
        <f>Table1[[#This Row],[na_sales]]/Table1[[#This Row],[NA population]]</f>
        <v>1.2390432950225278E-4</v>
      </c>
      <c r="AC1501" s="1">
        <f>Table1[[#This Row],[eu_sales]]/Table1[[#This Row],[Eu population]]</f>
        <v>9.3177905567444618E-5</v>
      </c>
      <c r="AD1501" s="1">
        <f>Table1[[#This Row],[jp_sales]]/Table1[[#This Row],[Jp population]]</f>
        <v>5.203282798420094E-3</v>
      </c>
    </row>
    <row r="1502" spans="1:30" x14ac:dyDescent="0.25">
      <c r="A1502" t="s">
        <v>1559</v>
      </c>
      <c r="B1502" t="s">
        <v>230</v>
      </c>
      <c r="C1502">
        <v>2000</v>
      </c>
      <c r="D1502" t="s">
        <v>23</v>
      </c>
      <c r="E1502" t="s">
        <v>100</v>
      </c>
      <c r="F1502" s="4">
        <v>450000</v>
      </c>
      <c r="G1502" s="4">
        <v>310000</v>
      </c>
      <c r="H1502" s="4">
        <v>0</v>
      </c>
      <c r="I1502" s="4">
        <v>50000</v>
      </c>
      <c r="J1502">
        <v>7.3</v>
      </c>
      <c r="K1502">
        <v>8</v>
      </c>
      <c r="L1502">
        <v>6.1</v>
      </c>
      <c r="M1502" s="4">
        <v>9</v>
      </c>
      <c r="N1502" t="s">
        <v>569</v>
      </c>
      <c r="O1502" t="s">
        <v>21</v>
      </c>
      <c r="P1502" s="4">
        <v>810000</v>
      </c>
      <c r="Q1502" s="3">
        <f>AVERAGE(Table1[[#This Row],[critic_score]],Table1[[#This Row],[user_score]])</f>
        <v>6.6999999999999993</v>
      </c>
      <c r="R1502" s="4">
        <f>Table1[[#This Row],[user_count]]+Table1[[#This Row],[critic_count]]</f>
        <v>17</v>
      </c>
      <c r="S1502" s="2">
        <f>100000*Table1[[#This Row],[review_count]]/Table1[[#This Row],[total sales]]</f>
        <v>2.0987654320987654</v>
      </c>
      <c r="T1502" s="2">
        <f>Table1[[#This Row],[total sales]]/(2017-Table1[[#This Row],[year_of_release]])</f>
        <v>47647.058823529413</v>
      </c>
      <c r="U1502" s="9">
        <f>Table1[[#This Row],[na_sales]]/(2017-Table1[[#This Row],[year_of_release]])</f>
        <v>26470.588235294119</v>
      </c>
      <c r="V1502" s="6">
        <f>Table1[[#This Row],[eu_sales]]/(2017-Table1[[#This Row],[year_of_release]])</f>
        <v>18235.294117647059</v>
      </c>
      <c r="W1502" s="6">
        <f>Table1[[#This Row],[jp_sales]]/(2017-Table1[[#This Row],[year_of_release]])</f>
        <v>0</v>
      </c>
      <c r="X1502" s="6">
        <f>Table1[[#This Row],[other_sales]]/(2017-Table1[[#This Row],[year_of_release]])</f>
        <v>2941.1764705882351</v>
      </c>
      <c r="Y1502" s="4">
        <v>484244580</v>
      </c>
      <c r="Z1502" s="4">
        <v>429286318</v>
      </c>
      <c r="AA1502" s="4">
        <v>126843000</v>
      </c>
      <c r="AB1502" s="1">
        <f>Table1[[#This Row],[na_sales]]/Table1[[#This Row],[NA population]]</f>
        <v>9.2928247126689576E-4</v>
      </c>
      <c r="AC1502" s="1">
        <f>Table1[[#This Row],[eu_sales]]/Table1[[#This Row],[Eu population]]</f>
        <v>7.2212876814769578E-4</v>
      </c>
      <c r="AD1502" s="1">
        <f>Table1[[#This Row],[jp_sales]]/Table1[[#This Row],[Jp population]]</f>
        <v>0</v>
      </c>
    </row>
    <row r="1503" spans="1:30" x14ac:dyDescent="0.25">
      <c r="A1503" t="s">
        <v>1560</v>
      </c>
      <c r="B1503" t="s">
        <v>138</v>
      </c>
      <c r="C1503">
        <v>2004</v>
      </c>
      <c r="D1503" t="s">
        <v>40</v>
      </c>
      <c r="E1503" t="s">
        <v>20</v>
      </c>
      <c r="F1503" s="4">
        <v>630000</v>
      </c>
      <c r="G1503" s="4">
        <v>160000</v>
      </c>
      <c r="H1503" s="4">
        <v>0</v>
      </c>
      <c r="I1503" s="4">
        <v>20000</v>
      </c>
      <c r="J1503">
        <v>8.6</v>
      </c>
      <c r="K1503">
        <v>55</v>
      </c>
      <c r="L1503">
        <v>7.2</v>
      </c>
      <c r="M1503" s="4">
        <v>74</v>
      </c>
      <c r="N1503" t="s">
        <v>20</v>
      </c>
      <c r="O1503" t="s">
        <v>21</v>
      </c>
      <c r="P1503" s="4">
        <v>810000</v>
      </c>
      <c r="Q1503" s="3">
        <f>AVERAGE(Table1[[#This Row],[critic_score]],Table1[[#This Row],[user_score]])</f>
        <v>7.9</v>
      </c>
      <c r="R1503" s="4">
        <f>Table1[[#This Row],[user_count]]+Table1[[#This Row],[critic_count]]</f>
        <v>129</v>
      </c>
      <c r="S1503" s="2">
        <f>100000*Table1[[#This Row],[review_count]]/Table1[[#This Row],[total sales]]</f>
        <v>15.925925925925926</v>
      </c>
      <c r="T1503" s="2">
        <f>Table1[[#This Row],[total sales]]/(2017-Table1[[#This Row],[year_of_release]])</f>
        <v>62307.692307692305</v>
      </c>
      <c r="U1503" s="9">
        <f>Table1[[#This Row],[na_sales]]/(2017-Table1[[#This Row],[year_of_release]])</f>
        <v>48461.538461538461</v>
      </c>
      <c r="V1503" s="6">
        <f>Table1[[#This Row],[eu_sales]]/(2017-Table1[[#This Row],[year_of_release]])</f>
        <v>12307.692307692309</v>
      </c>
      <c r="W1503" s="6">
        <f>Table1[[#This Row],[jp_sales]]/(2017-Table1[[#This Row],[year_of_release]])</f>
        <v>0</v>
      </c>
      <c r="X1503" s="6">
        <f>Table1[[#This Row],[other_sales]]/(2017-Table1[[#This Row],[year_of_release]])</f>
        <v>1538.4615384615386</v>
      </c>
      <c r="Y1503" s="4">
        <v>505524224</v>
      </c>
      <c r="Z1503" s="4">
        <v>434174638</v>
      </c>
      <c r="AA1503" s="4">
        <v>127761000</v>
      </c>
      <c r="AB1503" s="1">
        <f>Table1[[#This Row],[na_sales]]/Table1[[#This Row],[NA population]]</f>
        <v>1.2462310807088049E-3</v>
      </c>
      <c r="AC1503" s="1">
        <f>Table1[[#This Row],[eu_sales]]/Table1[[#This Row],[Eu population]]</f>
        <v>3.6851530696733141E-4</v>
      </c>
      <c r="AD1503" s="1">
        <f>Table1[[#This Row],[jp_sales]]/Table1[[#This Row],[Jp population]]</f>
        <v>0</v>
      </c>
    </row>
    <row r="1504" spans="1:30" x14ac:dyDescent="0.25">
      <c r="A1504" t="s">
        <v>1562</v>
      </c>
      <c r="B1504" t="s">
        <v>118</v>
      </c>
      <c r="C1504">
        <v>2007</v>
      </c>
      <c r="D1504" t="s">
        <v>29</v>
      </c>
      <c r="E1504" t="s">
        <v>51</v>
      </c>
      <c r="F1504" s="4">
        <v>330000</v>
      </c>
      <c r="G1504" s="4">
        <v>250000</v>
      </c>
      <c r="H1504" s="4">
        <v>70000</v>
      </c>
      <c r="I1504" s="4">
        <v>160000</v>
      </c>
      <c r="J1504">
        <v>8.6</v>
      </c>
      <c r="K1504">
        <v>60</v>
      </c>
      <c r="L1504">
        <v>8.6999999999999993</v>
      </c>
      <c r="M1504" s="4">
        <v>102</v>
      </c>
      <c r="N1504" t="s">
        <v>1177</v>
      </c>
      <c r="O1504" t="s">
        <v>21</v>
      </c>
      <c r="P1504" s="4">
        <v>810000</v>
      </c>
      <c r="Q1504" s="3">
        <f>AVERAGE(Table1[[#This Row],[critic_score]],Table1[[#This Row],[user_score]])</f>
        <v>8.6499999999999986</v>
      </c>
      <c r="R1504" s="4">
        <f>Table1[[#This Row],[user_count]]+Table1[[#This Row],[critic_count]]</f>
        <v>162</v>
      </c>
      <c r="S1504" s="2">
        <f>100000*Table1[[#This Row],[review_count]]/Table1[[#This Row],[total sales]]</f>
        <v>20</v>
      </c>
      <c r="T1504" s="2">
        <f>Table1[[#This Row],[total sales]]/(2017-Table1[[#This Row],[year_of_release]])</f>
        <v>81000</v>
      </c>
      <c r="U1504" s="9">
        <f>Table1[[#This Row],[na_sales]]/(2017-Table1[[#This Row],[year_of_release]])</f>
        <v>33000</v>
      </c>
      <c r="V1504" s="6">
        <f>Table1[[#This Row],[eu_sales]]/(2017-Table1[[#This Row],[year_of_release]])</f>
        <v>25000</v>
      </c>
      <c r="W1504" s="6">
        <f>Table1[[#This Row],[jp_sales]]/(2017-Table1[[#This Row],[year_of_release]])</f>
        <v>7000</v>
      </c>
      <c r="X1504" s="6">
        <f>Table1[[#This Row],[other_sales]]/(2017-Table1[[#This Row],[year_of_release]])</f>
        <v>16000</v>
      </c>
      <c r="Y1504" s="4">
        <v>522751172</v>
      </c>
      <c r="Z1504" s="4">
        <v>438594184</v>
      </c>
      <c r="AA1504" s="4">
        <v>128001000</v>
      </c>
      <c r="AB1504" s="1">
        <f>Table1[[#This Row],[na_sales]]/Table1[[#This Row],[NA population]]</f>
        <v>6.3127548569130709E-4</v>
      </c>
      <c r="AC1504" s="1">
        <f>Table1[[#This Row],[eu_sales]]/Table1[[#This Row],[Eu population]]</f>
        <v>5.7000299848937344E-4</v>
      </c>
      <c r="AD1504" s="1">
        <f>Table1[[#This Row],[jp_sales]]/Table1[[#This Row],[Jp population]]</f>
        <v>5.4687072757244085E-4</v>
      </c>
    </row>
    <row r="1505" spans="1:30" x14ac:dyDescent="0.25">
      <c r="A1505" t="s">
        <v>593</v>
      </c>
      <c r="B1505" t="s">
        <v>34</v>
      </c>
      <c r="C1505">
        <v>2009</v>
      </c>
      <c r="D1505" t="s">
        <v>19</v>
      </c>
      <c r="E1505" t="s">
        <v>171</v>
      </c>
      <c r="F1505" s="4">
        <v>120000</v>
      </c>
      <c r="G1505" s="4">
        <v>580000</v>
      </c>
      <c r="H1505" s="4">
        <v>30000</v>
      </c>
      <c r="I1505" s="4">
        <v>80000</v>
      </c>
      <c r="J1505">
        <v>7.8</v>
      </c>
      <c r="K1505">
        <v>34</v>
      </c>
      <c r="L1505">
        <v>7.6</v>
      </c>
      <c r="M1505" s="4">
        <v>29</v>
      </c>
      <c r="N1505" t="s">
        <v>256</v>
      </c>
      <c r="O1505" t="s">
        <v>21</v>
      </c>
      <c r="P1505" s="4">
        <v>810000</v>
      </c>
      <c r="Q1505" s="3">
        <f>AVERAGE(Table1[[#This Row],[critic_score]],Table1[[#This Row],[user_score]])</f>
        <v>7.6999999999999993</v>
      </c>
      <c r="R1505" s="4">
        <f>Table1[[#This Row],[user_count]]+Table1[[#This Row],[critic_count]]</f>
        <v>63</v>
      </c>
      <c r="S1505" s="2">
        <f>100000*Table1[[#This Row],[review_count]]/Table1[[#This Row],[total sales]]</f>
        <v>7.7777777777777777</v>
      </c>
      <c r="T1505" s="2">
        <f>Table1[[#This Row],[total sales]]/(2017-Table1[[#This Row],[year_of_release]])</f>
        <v>101250</v>
      </c>
      <c r="U1505" s="9">
        <f>Table1[[#This Row],[na_sales]]/(2017-Table1[[#This Row],[year_of_release]])</f>
        <v>15000</v>
      </c>
      <c r="V1505" s="6">
        <f>Table1[[#This Row],[eu_sales]]/(2017-Table1[[#This Row],[year_of_release]])</f>
        <v>72500</v>
      </c>
      <c r="W1505" s="6">
        <f>Table1[[#This Row],[jp_sales]]/(2017-Table1[[#This Row],[year_of_release]])</f>
        <v>3750</v>
      </c>
      <c r="X1505" s="6">
        <f>Table1[[#This Row],[other_sales]]/(2017-Table1[[#This Row],[year_of_release]])</f>
        <v>10000</v>
      </c>
      <c r="Y1505" s="4">
        <v>534740514</v>
      </c>
      <c r="Z1505" s="4">
        <v>441041694</v>
      </c>
      <c r="AA1505" s="4">
        <v>128047000</v>
      </c>
      <c r="AB1505" s="1">
        <f>Table1[[#This Row],[na_sales]]/Table1[[#This Row],[NA population]]</f>
        <v>2.2440790786987201E-4</v>
      </c>
      <c r="AC1505" s="1">
        <f>Table1[[#This Row],[eu_sales]]/Table1[[#This Row],[Eu population]]</f>
        <v>1.3150684116499879E-3</v>
      </c>
      <c r="AD1505" s="1">
        <f>Table1[[#This Row],[jp_sales]]/Table1[[#This Row],[Jp population]]</f>
        <v>2.3428897201808712E-4</v>
      </c>
    </row>
    <row r="1506" spans="1:30" x14ac:dyDescent="0.25">
      <c r="A1506" t="s">
        <v>879</v>
      </c>
      <c r="B1506" t="s">
        <v>45</v>
      </c>
      <c r="C1506">
        <v>2004</v>
      </c>
      <c r="D1506" t="s">
        <v>54</v>
      </c>
      <c r="E1506" t="s">
        <v>83</v>
      </c>
      <c r="F1506" s="4">
        <v>400000</v>
      </c>
      <c r="G1506" s="4">
        <v>310000</v>
      </c>
      <c r="H1506" s="4">
        <v>0</v>
      </c>
      <c r="I1506" s="4">
        <v>100000</v>
      </c>
      <c r="J1506">
        <v>7</v>
      </c>
      <c r="K1506">
        <v>34</v>
      </c>
      <c r="L1506">
        <v>8.1999999999999993</v>
      </c>
      <c r="M1506" s="4">
        <v>17</v>
      </c>
      <c r="N1506" t="s">
        <v>507</v>
      </c>
      <c r="O1506" t="s">
        <v>43</v>
      </c>
      <c r="P1506" s="4">
        <v>810000</v>
      </c>
      <c r="Q1506" s="3">
        <f>AVERAGE(Table1[[#This Row],[critic_score]],Table1[[#This Row],[user_score]])</f>
        <v>7.6</v>
      </c>
      <c r="R1506" s="4">
        <f>Table1[[#This Row],[user_count]]+Table1[[#This Row],[critic_count]]</f>
        <v>51</v>
      </c>
      <c r="S1506" s="2">
        <f>100000*Table1[[#This Row],[review_count]]/Table1[[#This Row],[total sales]]</f>
        <v>6.2962962962962967</v>
      </c>
      <c r="T1506" s="2">
        <f>Table1[[#This Row],[total sales]]/(2017-Table1[[#This Row],[year_of_release]])</f>
        <v>62307.692307692305</v>
      </c>
      <c r="U1506" s="9">
        <f>Table1[[#This Row],[na_sales]]/(2017-Table1[[#This Row],[year_of_release]])</f>
        <v>30769.23076923077</v>
      </c>
      <c r="V1506" s="6">
        <f>Table1[[#This Row],[eu_sales]]/(2017-Table1[[#This Row],[year_of_release]])</f>
        <v>23846.153846153848</v>
      </c>
      <c r="W1506" s="6">
        <f>Table1[[#This Row],[jp_sales]]/(2017-Table1[[#This Row],[year_of_release]])</f>
        <v>0</v>
      </c>
      <c r="X1506" s="6">
        <f>Table1[[#This Row],[other_sales]]/(2017-Table1[[#This Row],[year_of_release]])</f>
        <v>7692.3076923076924</v>
      </c>
      <c r="Y1506" s="4">
        <v>505524224</v>
      </c>
      <c r="Z1506" s="4">
        <v>434174638</v>
      </c>
      <c r="AA1506" s="4">
        <v>127761000</v>
      </c>
      <c r="AB1506" s="1">
        <f>Table1[[#This Row],[na_sales]]/Table1[[#This Row],[NA population]]</f>
        <v>7.9125782902146342E-4</v>
      </c>
      <c r="AC1506" s="1">
        <f>Table1[[#This Row],[eu_sales]]/Table1[[#This Row],[Eu population]]</f>
        <v>7.139984072492046E-4</v>
      </c>
      <c r="AD1506" s="1">
        <f>Table1[[#This Row],[jp_sales]]/Table1[[#This Row],[Jp population]]</f>
        <v>0</v>
      </c>
    </row>
    <row r="1507" spans="1:30" x14ac:dyDescent="0.25">
      <c r="A1507" t="s">
        <v>1398</v>
      </c>
      <c r="B1507" t="s">
        <v>39</v>
      </c>
      <c r="C1507">
        <v>2009</v>
      </c>
      <c r="D1507" t="s">
        <v>19</v>
      </c>
      <c r="E1507" t="s">
        <v>100</v>
      </c>
      <c r="F1507" s="4">
        <v>750000</v>
      </c>
      <c r="G1507" s="4">
        <v>0</v>
      </c>
      <c r="H1507" s="4">
        <v>0</v>
      </c>
      <c r="I1507" s="4">
        <v>60000</v>
      </c>
      <c r="J1507">
        <v>8</v>
      </c>
      <c r="K1507">
        <v>20</v>
      </c>
      <c r="L1507">
        <v>6.9</v>
      </c>
      <c r="M1507" s="4">
        <v>14</v>
      </c>
      <c r="N1507" t="s">
        <v>246</v>
      </c>
      <c r="O1507" t="s">
        <v>21</v>
      </c>
      <c r="P1507" s="4">
        <v>810000</v>
      </c>
      <c r="Q1507" s="3">
        <f>AVERAGE(Table1[[#This Row],[critic_score]],Table1[[#This Row],[user_score]])</f>
        <v>7.45</v>
      </c>
      <c r="R1507" s="4">
        <f>Table1[[#This Row],[user_count]]+Table1[[#This Row],[critic_count]]</f>
        <v>34</v>
      </c>
      <c r="S1507" s="2">
        <f>100000*Table1[[#This Row],[review_count]]/Table1[[#This Row],[total sales]]</f>
        <v>4.1975308641975309</v>
      </c>
      <c r="T1507" s="2">
        <f>Table1[[#This Row],[total sales]]/(2017-Table1[[#This Row],[year_of_release]])</f>
        <v>101250</v>
      </c>
      <c r="U1507" s="9">
        <f>Table1[[#This Row],[na_sales]]/(2017-Table1[[#This Row],[year_of_release]])</f>
        <v>93750</v>
      </c>
      <c r="V1507" s="6">
        <f>Table1[[#This Row],[eu_sales]]/(2017-Table1[[#This Row],[year_of_release]])</f>
        <v>0</v>
      </c>
      <c r="W1507" s="6">
        <f>Table1[[#This Row],[jp_sales]]/(2017-Table1[[#This Row],[year_of_release]])</f>
        <v>0</v>
      </c>
      <c r="X1507" s="6">
        <f>Table1[[#This Row],[other_sales]]/(2017-Table1[[#This Row],[year_of_release]])</f>
        <v>7500</v>
      </c>
      <c r="Y1507" s="4">
        <v>534740514</v>
      </c>
      <c r="Z1507" s="4">
        <v>441041694</v>
      </c>
      <c r="AA1507" s="4">
        <v>128047000</v>
      </c>
      <c r="AB1507" s="1">
        <f>Table1[[#This Row],[na_sales]]/Table1[[#This Row],[NA population]]</f>
        <v>1.4025494241867E-3</v>
      </c>
      <c r="AC1507" s="1">
        <f>Table1[[#This Row],[eu_sales]]/Table1[[#This Row],[Eu population]]</f>
        <v>0</v>
      </c>
      <c r="AD1507" s="1">
        <f>Table1[[#This Row],[jp_sales]]/Table1[[#This Row],[Jp population]]</f>
        <v>0</v>
      </c>
    </row>
    <row r="1508" spans="1:30" x14ac:dyDescent="0.25">
      <c r="A1508" t="s">
        <v>1002</v>
      </c>
      <c r="B1508" t="s">
        <v>45</v>
      </c>
      <c r="C1508">
        <v>2005</v>
      </c>
      <c r="D1508" t="s">
        <v>73</v>
      </c>
      <c r="E1508" t="s">
        <v>100</v>
      </c>
      <c r="F1508" s="4">
        <v>670000</v>
      </c>
      <c r="G1508" s="4">
        <v>30000</v>
      </c>
      <c r="H1508" s="4">
        <v>0</v>
      </c>
      <c r="I1508" s="4">
        <v>110000</v>
      </c>
      <c r="J1508">
        <v>7.5</v>
      </c>
      <c r="K1508">
        <v>31</v>
      </c>
      <c r="L1508">
        <v>4.4000000000000004</v>
      </c>
      <c r="M1508" s="4">
        <v>166</v>
      </c>
      <c r="N1508" t="s">
        <v>321</v>
      </c>
      <c r="O1508" t="s">
        <v>67</v>
      </c>
      <c r="P1508" s="4">
        <v>810000</v>
      </c>
      <c r="Q1508" s="3">
        <f>AVERAGE(Table1[[#This Row],[critic_score]],Table1[[#This Row],[user_score]])</f>
        <v>5.95</v>
      </c>
      <c r="R1508" s="4">
        <f>Table1[[#This Row],[user_count]]+Table1[[#This Row],[critic_count]]</f>
        <v>197</v>
      </c>
      <c r="S1508" s="2">
        <f>100000*Table1[[#This Row],[review_count]]/Table1[[#This Row],[total sales]]</f>
        <v>24.320987654320987</v>
      </c>
      <c r="T1508" s="2">
        <f>Table1[[#This Row],[total sales]]/(2017-Table1[[#This Row],[year_of_release]])</f>
        <v>67500</v>
      </c>
      <c r="U1508" s="9">
        <f>Table1[[#This Row],[na_sales]]/(2017-Table1[[#This Row],[year_of_release]])</f>
        <v>55833.333333333336</v>
      </c>
      <c r="V1508" s="6">
        <f>Table1[[#This Row],[eu_sales]]/(2017-Table1[[#This Row],[year_of_release]])</f>
        <v>2500</v>
      </c>
      <c r="W1508" s="6">
        <f>Table1[[#This Row],[jp_sales]]/(2017-Table1[[#This Row],[year_of_release]])</f>
        <v>0</v>
      </c>
      <c r="X1508" s="6">
        <f>Table1[[#This Row],[other_sales]]/(2017-Table1[[#This Row],[year_of_release]])</f>
        <v>9166.6666666666661</v>
      </c>
      <c r="Y1508" s="4">
        <v>511054143</v>
      </c>
      <c r="Z1508" s="4">
        <v>435713800</v>
      </c>
      <c r="AA1508" s="4">
        <v>127773000</v>
      </c>
      <c r="AB1508" s="1">
        <f>Table1[[#This Row],[na_sales]]/Table1[[#This Row],[NA population]]</f>
        <v>1.3110156901712075E-3</v>
      </c>
      <c r="AC1508" s="1">
        <f>Table1[[#This Row],[eu_sales]]/Table1[[#This Row],[Eu population]]</f>
        <v>6.8852535770039876E-5</v>
      </c>
      <c r="AD1508" s="1">
        <f>Table1[[#This Row],[jp_sales]]/Table1[[#This Row],[Jp population]]</f>
        <v>0</v>
      </c>
    </row>
    <row r="1509" spans="1:30" x14ac:dyDescent="0.25">
      <c r="A1509" t="s">
        <v>610</v>
      </c>
      <c r="B1509" t="s">
        <v>200</v>
      </c>
      <c r="C1509">
        <v>2013</v>
      </c>
      <c r="D1509" t="s">
        <v>19</v>
      </c>
      <c r="E1509" t="s">
        <v>100</v>
      </c>
      <c r="F1509" s="4">
        <v>670000</v>
      </c>
      <c r="G1509" s="4">
        <v>50000</v>
      </c>
      <c r="H1509" s="4">
        <v>0</v>
      </c>
      <c r="I1509" s="4">
        <v>80000</v>
      </c>
      <c r="J1509">
        <v>7.3</v>
      </c>
      <c r="K1509">
        <v>18</v>
      </c>
      <c r="L1509">
        <v>5.9</v>
      </c>
      <c r="M1509" s="4">
        <v>111</v>
      </c>
      <c r="N1509" t="s">
        <v>101</v>
      </c>
      <c r="O1509" t="s">
        <v>21</v>
      </c>
      <c r="P1509" s="4">
        <v>800000</v>
      </c>
      <c r="Q1509" s="3">
        <f>AVERAGE(Table1[[#This Row],[critic_score]],Table1[[#This Row],[user_score]])</f>
        <v>6.6</v>
      </c>
      <c r="R1509" s="4">
        <f>Table1[[#This Row],[user_count]]+Table1[[#This Row],[critic_count]]</f>
        <v>129</v>
      </c>
      <c r="S1509" s="2">
        <f>100000*Table1[[#This Row],[review_count]]/Table1[[#This Row],[total sales]]</f>
        <v>16.125</v>
      </c>
      <c r="T1509" s="2">
        <f>Table1[[#This Row],[total sales]]/(2017-Table1[[#This Row],[year_of_release]])</f>
        <v>200000</v>
      </c>
      <c r="U1509" s="9">
        <f>Table1[[#This Row],[na_sales]]/(2017-Table1[[#This Row],[year_of_release]])</f>
        <v>167500</v>
      </c>
      <c r="V1509" s="6">
        <f>Table1[[#This Row],[eu_sales]]/(2017-Table1[[#This Row],[year_of_release]])</f>
        <v>12500</v>
      </c>
      <c r="W1509" s="6">
        <f>Table1[[#This Row],[jp_sales]]/(2017-Table1[[#This Row],[year_of_release]])</f>
        <v>0</v>
      </c>
      <c r="X1509" s="6">
        <f>Table1[[#This Row],[other_sales]]/(2017-Table1[[#This Row],[year_of_release]])</f>
        <v>20000</v>
      </c>
      <c r="Y1509" s="4">
        <v>556861736</v>
      </c>
      <c r="Z1509" s="4">
        <v>442492884</v>
      </c>
      <c r="AA1509" s="4">
        <v>127445000</v>
      </c>
      <c r="AB1509" s="1">
        <f>Table1[[#This Row],[na_sales]]/Table1[[#This Row],[NA population]]</f>
        <v>1.2031711943662799E-3</v>
      </c>
      <c r="AC1509" s="1">
        <f>Table1[[#This Row],[eu_sales]]/Table1[[#This Row],[Eu population]]</f>
        <v>1.1299616741407304E-4</v>
      </c>
      <c r="AD1509" s="1">
        <f>Table1[[#This Row],[jp_sales]]/Table1[[#This Row],[Jp population]]</f>
        <v>0</v>
      </c>
    </row>
    <row r="1510" spans="1:30" x14ac:dyDescent="0.25">
      <c r="A1510" t="s">
        <v>1372</v>
      </c>
      <c r="B1510" t="s">
        <v>39</v>
      </c>
      <c r="C1510">
        <v>2010</v>
      </c>
      <c r="D1510" t="s">
        <v>29</v>
      </c>
      <c r="E1510" t="s">
        <v>55</v>
      </c>
      <c r="F1510" s="4">
        <v>330000</v>
      </c>
      <c r="G1510" s="4">
        <v>340000</v>
      </c>
      <c r="H1510" s="4">
        <v>0</v>
      </c>
      <c r="I1510" s="4">
        <v>130000</v>
      </c>
      <c r="J1510">
        <v>7.4</v>
      </c>
      <c r="K1510">
        <v>46</v>
      </c>
      <c r="L1510">
        <v>7.1</v>
      </c>
      <c r="M1510" s="4">
        <v>30</v>
      </c>
      <c r="N1510" t="s">
        <v>234</v>
      </c>
      <c r="O1510" t="s">
        <v>67</v>
      </c>
      <c r="P1510" s="4">
        <v>800000</v>
      </c>
      <c r="Q1510" s="3">
        <f>AVERAGE(Table1[[#This Row],[critic_score]],Table1[[#This Row],[user_score]])</f>
        <v>7.25</v>
      </c>
      <c r="R1510" s="4">
        <f>Table1[[#This Row],[user_count]]+Table1[[#This Row],[critic_count]]</f>
        <v>76</v>
      </c>
      <c r="S1510" s="2">
        <f>100000*Table1[[#This Row],[review_count]]/Table1[[#This Row],[total sales]]</f>
        <v>9.5</v>
      </c>
      <c r="T1510" s="2">
        <f>Table1[[#This Row],[total sales]]/(2017-Table1[[#This Row],[year_of_release]])</f>
        <v>114285.71428571429</v>
      </c>
      <c r="U1510" s="9">
        <f>Table1[[#This Row],[na_sales]]/(2017-Table1[[#This Row],[year_of_release]])</f>
        <v>47142.857142857145</v>
      </c>
      <c r="V1510" s="6">
        <f>Table1[[#This Row],[eu_sales]]/(2017-Table1[[#This Row],[year_of_release]])</f>
        <v>48571.428571428572</v>
      </c>
      <c r="W1510" s="6">
        <f>Table1[[#This Row],[jp_sales]]/(2017-Table1[[#This Row],[year_of_release]])</f>
        <v>0</v>
      </c>
      <c r="X1510" s="6">
        <f>Table1[[#This Row],[other_sales]]/(2017-Table1[[#This Row],[year_of_release]])</f>
        <v>18571.428571428572</v>
      </c>
      <c r="Y1510" s="4">
        <v>540520772</v>
      </c>
      <c r="Z1510" s="4">
        <v>441654761</v>
      </c>
      <c r="AA1510" s="4">
        <v>128070000</v>
      </c>
      <c r="AB1510" s="1">
        <f>Table1[[#This Row],[na_sales]]/Table1[[#This Row],[NA population]]</f>
        <v>6.1052232790047148E-4</v>
      </c>
      <c r="AC1510" s="1">
        <f>Table1[[#This Row],[eu_sales]]/Table1[[#This Row],[Eu population]]</f>
        <v>7.6983207252236553E-4</v>
      </c>
      <c r="AD1510" s="1">
        <f>Table1[[#This Row],[jp_sales]]/Table1[[#This Row],[Jp population]]</f>
        <v>0</v>
      </c>
    </row>
    <row r="1511" spans="1:30" x14ac:dyDescent="0.25">
      <c r="A1511" t="s">
        <v>1563</v>
      </c>
      <c r="B1511" t="s">
        <v>39</v>
      </c>
      <c r="C1511">
        <v>2010</v>
      </c>
      <c r="D1511" t="s">
        <v>65</v>
      </c>
      <c r="E1511" t="s">
        <v>267</v>
      </c>
      <c r="F1511" s="4">
        <v>420000</v>
      </c>
      <c r="G1511" s="4">
        <v>180000</v>
      </c>
      <c r="H1511" s="4">
        <v>110000</v>
      </c>
      <c r="I1511" s="4">
        <v>90000</v>
      </c>
      <c r="J1511">
        <v>6</v>
      </c>
      <c r="K1511">
        <v>27</v>
      </c>
      <c r="L1511">
        <v>7.5</v>
      </c>
      <c r="M1511" s="4">
        <v>63</v>
      </c>
      <c r="N1511" t="s">
        <v>833</v>
      </c>
      <c r="O1511" t="s">
        <v>67</v>
      </c>
      <c r="P1511" s="4">
        <v>800000</v>
      </c>
      <c r="Q1511" s="3">
        <f>AVERAGE(Table1[[#This Row],[critic_score]],Table1[[#This Row],[user_score]])</f>
        <v>6.75</v>
      </c>
      <c r="R1511" s="4">
        <f>Table1[[#This Row],[user_count]]+Table1[[#This Row],[critic_count]]</f>
        <v>90</v>
      </c>
      <c r="S1511" s="2">
        <f>100000*Table1[[#This Row],[review_count]]/Table1[[#This Row],[total sales]]</f>
        <v>11.25</v>
      </c>
      <c r="T1511" s="2">
        <f>Table1[[#This Row],[total sales]]/(2017-Table1[[#This Row],[year_of_release]])</f>
        <v>114285.71428571429</v>
      </c>
      <c r="U1511" s="9">
        <f>Table1[[#This Row],[na_sales]]/(2017-Table1[[#This Row],[year_of_release]])</f>
        <v>60000</v>
      </c>
      <c r="V1511" s="6">
        <f>Table1[[#This Row],[eu_sales]]/(2017-Table1[[#This Row],[year_of_release]])</f>
        <v>25714.285714285714</v>
      </c>
      <c r="W1511" s="6">
        <f>Table1[[#This Row],[jp_sales]]/(2017-Table1[[#This Row],[year_of_release]])</f>
        <v>15714.285714285714</v>
      </c>
      <c r="X1511" s="6">
        <f>Table1[[#This Row],[other_sales]]/(2017-Table1[[#This Row],[year_of_release]])</f>
        <v>12857.142857142857</v>
      </c>
      <c r="Y1511" s="4">
        <v>540520772</v>
      </c>
      <c r="Z1511" s="4">
        <v>441654761</v>
      </c>
      <c r="AA1511" s="4">
        <v>128070000</v>
      </c>
      <c r="AB1511" s="1">
        <f>Table1[[#This Row],[na_sales]]/Table1[[#This Row],[NA population]]</f>
        <v>7.7702841732787281E-4</v>
      </c>
      <c r="AC1511" s="1">
        <f>Table1[[#This Row],[eu_sales]]/Table1[[#This Row],[Eu population]]</f>
        <v>4.0755815604125232E-4</v>
      </c>
      <c r="AD1511" s="1">
        <f>Table1[[#This Row],[jp_sales]]/Table1[[#This Row],[Jp population]]</f>
        <v>8.5890528617162489E-4</v>
      </c>
    </row>
    <row r="1512" spans="1:30" x14ac:dyDescent="0.25">
      <c r="A1512" t="s">
        <v>1564</v>
      </c>
      <c r="B1512" t="s">
        <v>45</v>
      </c>
      <c r="C1512">
        <v>2005</v>
      </c>
      <c r="D1512" t="s">
        <v>40</v>
      </c>
      <c r="E1512" t="s">
        <v>403</v>
      </c>
      <c r="F1512" s="4">
        <v>30000</v>
      </c>
      <c r="G1512" s="4">
        <v>20000</v>
      </c>
      <c r="H1512" s="4">
        <v>740000</v>
      </c>
      <c r="I1512" s="4">
        <v>10000</v>
      </c>
      <c r="J1512">
        <v>7.5</v>
      </c>
      <c r="K1512">
        <v>58</v>
      </c>
      <c r="L1512">
        <v>8.1999999999999993</v>
      </c>
      <c r="M1512" s="4">
        <v>73</v>
      </c>
      <c r="N1512" t="s">
        <v>904</v>
      </c>
      <c r="O1512" t="s">
        <v>43</v>
      </c>
      <c r="P1512" s="4">
        <v>800000</v>
      </c>
      <c r="Q1512" s="3">
        <f>AVERAGE(Table1[[#This Row],[critic_score]],Table1[[#This Row],[user_score]])</f>
        <v>7.85</v>
      </c>
      <c r="R1512" s="4">
        <f>Table1[[#This Row],[user_count]]+Table1[[#This Row],[critic_count]]</f>
        <v>131</v>
      </c>
      <c r="S1512" s="2">
        <f>100000*Table1[[#This Row],[review_count]]/Table1[[#This Row],[total sales]]</f>
        <v>16.375</v>
      </c>
      <c r="T1512" s="2">
        <f>Table1[[#This Row],[total sales]]/(2017-Table1[[#This Row],[year_of_release]])</f>
        <v>66666.666666666672</v>
      </c>
      <c r="U1512" s="9">
        <f>Table1[[#This Row],[na_sales]]/(2017-Table1[[#This Row],[year_of_release]])</f>
        <v>2500</v>
      </c>
      <c r="V1512" s="6">
        <f>Table1[[#This Row],[eu_sales]]/(2017-Table1[[#This Row],[year_of_release]])</f>
        <v>1666.6666666666667</v>
      </c>
      <c r="W1512" s="6">
        <f>Table1[[#This Row],[jp_sales]]/(2017-Table1[[#This Row],[year_of_release]])</f>
        <v>61666.666666666664</v>
      </c>
      <c r="X1512" s="6">
        <f>Table1[[#This Row],[other_sales]]/(2017-Table1[[#This Row],[year_of_release]])</f>
        <v>833.33333333333337</v>
      </c>
      <c r="Y1512" s="4">
        <v>511054143</v>
      </c>
      <c r="Z1512" s="4">
        <v>435713800</v>
      </c>
      <c r="AA1512" s="4">
        <v>127773000</v>
      </c>
      <c r="AB1512" s="1">
        <f>Table1[[#This Row],[na_sales]]/Table1[[#This Row],[NA population]]</f>
        <v>5.8702195082292878E-5</v>
      </c>
      <c r="AC1512" s="1">
        <f>Table1[[#This Row],[eu_sales]]/Table1[[#This Row],[Eu population]]</f>
        <v>4.5901690513359917E-5</v>
      </c>
      <c r="AD1512" s="1">
        <f>Table1[[#This Row],[jp_sales]]/Table1[[#This Row],[Jp population]]</f>
        <v>5.7915209003467083E-3</v>
      </c>
    </row>
    <row r="1513" spans="1:30" x14ac:dyDescent="0.25">
      <c r="A1513" t="s">
        <v>1565</v>
      </c>
      <c r="B1513" t="s">
        <v>138</v>
      </c>
      <c r="C1513">
        <v>2003</v>
      </c>
      <c r="D1513" t="s">
        <v>73</v>
      </c>
      <c r="E1513" t="s">
        <v>183</v>
      </c>
      <c r="F1513" s="4">
        <v>620000</v>
      </c>
      <c r="G1513" s="4">
        <v>160000</v>
      </c>
      <c r="H1513" s="4">
        <v>0</v>
      </c>
      <c r="I1513" s="4">
        <v>20000</v>
      </c>
      <c r="J1513">
        <v>7.5</v>
      </c>
      <c r="K1513">
        <v>36</v>
      </c>
      <c r="L1513">
        <v>7.6</v>
      </c>
      <c r="M1513" s="4">
        <v>50</v>
      </c>
      <c r="N1513" t="s">
        <v>717</v>
      </c>
      <c r="O1513" t="s">
        <v>67</v>
      </c>
      <c r="P1513" s="4">
        <v>800000</v>
      </c>
      <c r="Q1513" s="3">
        <f>AVERAGE(Table1[[#This Row],[critic_score]],Table1[[#This Row],[user_score]])</f>
        <v>7.55</v>
      </c>
      <c r="R1513" s="4">
        <f>Table1[[#This Row],[user_count]]+Table1[[#This Row],[critic_count]]</f>
        <v>86</v>
      </c>
      <c r="S1513" s="2">
        <f>100000*Table1[[#This Row],[review_count]]/Table1[[#This Row],[total sales]]</f>
        <v>10.75</v>
      </c>
      <c r="T1513" s="2">
        <f>Table1[[#This Row],[total sales]]/(2017-Table1[[#This Row],[year_of_release]])</f>
        <v>57142.857142857145</v>
      </c>
      <c r="U1513" s="9">
        <f>Table1[[#This Row],[na_sales]]/(2017-Table1[[#This Row],[year_of_release]])</f>
        <v>44285.714285714283</v>
      </c>
      <c r="V1513" s="6">
        <f>Table1[[#This Row],[eu_sales]]/(2017-Table1[[#This Row],[year_of_release]])</f>
        <v>11428.571428571429</v>
      </c>
      <c r="W1513" s="6">
        <f>Table1[[#This Row],[jp_sales]]/(2017-Table1[[#This Row],[year_of_release]])</f>
        <v>0</v>
      </c>
      <c r="X1513" s="6">
        <f>Table1[[#This Row],[other_sales]]/(2017-Table1[[#This Row],[year_of_release]])</f>
        <v>1428.5714285714287</v>
      </c>
      <c r="Y1513" s="4">
        <v>500125528</v>
      </c>
      <c r="Z1513" s="4">
        <v>432552540</v>
      </c>
      <c r="AA1513" s="4">
        <v>127718000</v>
      </c>
      <c r="AB1513" s="1">
        <f>Table1[[#This Row],[na_sales]]/Table1[[#This Row],[NA population]]</f>
        <v>1.2396887686964861E-3</v>
      </c>
      <c r="AC1513" s="1">
        <f>Table1[[#This Row],[eu_sales]]/Table1[[#This Row],[Eu population]]</f>
        <v>3.6989726149799052E-4</v>
      </c>
      <c r="AD1513" s="1">
        <f>Table1[[#This Row],[jp_sales]]/Table1[[#This Row],[Jp population]]</f>
        <v>0</v>
      </c>
    </row>
    <row r="1514" spans="1:30" x14ac:dyDescent="0.25">
      <c r="A1514" t="s">
        <v>1566</v>
      </c>
      <c r="B1514" t="s">
        <v>45</v>
      </c>
      <c r="C1514">
        <v>2004</v>
      </c>
      <c r="D1514" t="s">
        <v>54</v>
      </c>
      <c r="E1514" t="s">
        <v>270</v>
      </c>
      <c r="F1514" s="4">
        <v>390000</v>
      </c>
      <c r="G1514" s="4">
        <v>310000</v>
      </c>
      <c r="H1514" s="4">
        <v>0</v>
      </c>
      <c r="I1514" s="4">
        <v>100000</v>
      </c>
      <c r="J1514">
        <v>8</v>
      </c>
      <c r="K1514">
        <v>39</v>
      </c>
      <c r="L1514">
        <v>8.3000000000000007</v>
      </c>
      <c r="M1514" s="4">
        <v>43</v>
      </c>
      <c r="N1514" t="s">
        <v>446</v>
      </c>
      <c r="O1514" t="s">
        <v>43</v>
      </c>
      <c r="P1514" s="4">
        <v>800000</v>
      </c>
      <c r="Q1514" s="3">
        <f>AVERAGE(Table1[[#This Row],[critic_score]],Table1[[#This Row],[user_score]])</f>
        <v>8.15</v>
      </c>
      <c r="R1514" s="4">
        <f>Table1[[#This Row],[user_count]]+Table1[[#This Row],[critic_count]]</f>
        <v>82</v>
      </c>
      <c r="S1514" s="2">
        <f>100000*Table1[[#This Row],[review_count]]/Table1[[#This Row],[total sales]]</f>
        <v>10.25</v>
      </c>
      <c r="T1514" s="2">
        <f>Table1[[#This Row],[total sales]]/(2017-Table1[[#This Row],[year_of_release]])</f>
        <v>61538.461538461539</v>
      </c>
      <c r="U1514" s="9">
        <f>Table1[[#This Row],[na_sales]]/(2017-Table1[[#This Row],[year_of_release]])</f>
        <v>30000</v>
      </c>
      <c r="V1514" s="6">
        <f>Table1[[#This Row],[eu_sales]]/(2017-Table1[[#This Row],[year_of_release]])</f>
        <v>23846.153846153848</v>
      </c>
      <c r="W1514" s="6">
        <f>Table1[[#This Row],[jp_sales]]/(2017-Table1[[#This Row],[year_of_release]])</f>
        <v>0</v>
      </c>
      <c r="X1514" s="6">
        <f>Table1[[#This Row],[other_sales]]/(2017-Table1[[#This Row],[year_of_release]])</f>
        <v>7692.3076923076924</v>
      </c>
      <c r="Y1514" s="4">
        <v>505524224</v>
      </c>
      <c r="Z1514" s="4">
        <v>434174638</v>
      </c>
      <c r="AA1514" s="4">
        <v>127761000</v>
      </c>
      <c r="AB1514" s="1">
        <f>Table1[[#This Row],[na_sales]]/Table1[[#This Row],[NA population]]</f>
        <v>7.714763832959269E-4</v>
      </c>
      <c r="AC1514" s="1">
        <f>Table1[[#This Row],[eu_sales]]/Table1[[#This Row],[Eu population]]</f>
        <v>7.139984072492046E-4</v>
      </c>
      <c r="AD1514" s="1">
        <f>Table1[[#This Row],[jp_sales]]/Table1[[#This Row],[Jp population]]</f>
        <v>0</v>
      </c>
    </row>
    <row r="1515" spans="1:30" x14ac:dyDescent="0.25">
      <c r="A1515" t="s">
        <v>1344</v>
      </c>
      <c r="B1515" t="s">
        <v>34</v>
      </c>
      <c r="C1515">
        <v>2009</v>
      </c>
      <c r="D1515" t="s">
        <v>23</v>
      </c>
      <c r="E1515" t="s">
        <v>981</v>
      </c>
      <c r="F1515" s="4">
        <v>320000</v>
      </c>
      <c r="G1515" s="4">
        <v>390000</v>
      </c>
      <c r="H1515" s="4">
        <v>0</v>
      </c>
      <c r="I1515" s="4">
        <v>90000</v>
      </c>
      <c r="J1515">
        <v>8.6999999999999993</v>
      </c>
      <c r="K1515">
        <v>65</v>
      </c>
      <c r="L1515">
        <v>8.1999999999999993</v>
      </c>
      <c r="M1515" s="4">
        <v>110</v>
      </c>
      <c r="N1515" t="s">
        <v>981</v>
      </c>
      <c r="O1515" t="s">
        <v>67</v>
      </c>
      <c r="P1515" s="4">
        <v>800000</v>
      </c>
      <c r="Q1515" s="3">
        <f>AVERAGE(Table1[[#This Row],[critic_score]],Table1[[#This Row],[user_score]])</f>
        <v>8.4499999999999993</v>
      </c>
      <c r="R1515" s="4">
        <f>Table1[[#This Row],[user_count]]+Table1[[#This Row],[critic_count]]</f>
        <v>175</v>
      </c>
      <c r="S1515" s="2">
        <f>100000*Table1[[#This Row],[review_count]]/Table1[[#This Row],[total sales]]</f>
        <v>21.875</v>
      </c>
      <c r="T1515" s="2">
        <f>Table1[[#This Row],[total sales]]/(2017-Table1[[#This Row],[year_of_release]])</f>
        <v>100000</v>
      </c>
      <c r="U1515" s="9">
        <f>Table1[[#This Row],[na_sales]]/(2017-Table1[[#This Row],[year_of_release]])</f>
        <v>40000</v>
      </c>
      <c r="V1515" s="6">
        <f>Table1[[#This Row],[eu_sales]]/(2017-Table1[[#This Row],[year_of_release]])</f>
        <v>48750</v>
      </c>
      <c r="W1515" s="6">
        <f>Table1[[#This Row],[jp_sales]]/(2017-Table1[[#This Row],[year_of_release]])</f>
        <v>0</v>
      </c>
      <c r="X1515" s="6">
        <f>Table1[[#This Row],[other_sales]]/(2017-Table1[[#This Row],[year_of_release]])</f>
        <v>11250</v>
      </c>
      <c r="Y1515" s="4">
        <v>534740514</v>
      </c>
      <c r="Z1515" s="4">
        <v>441041694</v>
      </c>
      <c r="AA1515" s="4">
        <v>128047000</v>
      </c>
      <c r="AB1515" s="1">
        <f>Table1[[#This Row],[na_sales]]/Table1[[#This Row],[NA population]]</f>
        <v>5.9842108765299198E-4</v>
      </c>
      <c r="AC1515" s="1">
        <f>Table1[[#This Row],[eu_sales]]/Table1[[#This Row],[Eu population]]</f>
        <v>8.8427013886809534E-4</v>
      </c>
      <c r="AD1515" s="1">
        <f>Table1[[#This Row],[jp_sales]]/Table1[[#This Row],[Jp population]]</f>
        <v>0</v>
      </c>
    </row>
    <row r="1516" spans="1:30" x14ac:dyDescent="0.25">
      <c r="A1516" t="s">
        <v>844</v>
      </c>
      <c r="B1516" t="s">
        <v>103</v>
      </c>
      <c r="C1516">
        <v>2004</v>
      </c>
      <c r="D1516" t="s">
        <v>40</v>
      </c>
      <c r="E1516" t="s">
        <v>83</v>
      </c>
      <c r="F1516" s="4">
        <v>480000</v>
      </c>
      <c r="G1516" s="4">
        <v>280000</v>
      </c>
      <c r="H1516" s="4">
        <v>0</v>
      </c>
      <c r="I1516" s="4">
        <v>40000</v>
      </c>
      <c r="J1516">
        <v>8.3000000000000007</v>
      </c>
      <c r="K1516">
        <v>55</v>
      </c>
      <c r="L1516">
        <v>7.5</v>
      </c>
      <c r="M1516" s="4">
        <v>35</v>
      </c>
      <c r="N1516" t="s">
        <v>189</v>
      </c>
      <c r="O1516" t="s">
        <v>43</v>
      </c>
      <c r="P1516" s="4">
        <v>800000</v>
      </c>
      <c r="Q1516" s="3">
        <f>AVERAGE(Table1[[#This Row],[critic_score]],Table1[[#This Row],[user_score]])</f>
        <v>7.9</v>
      </c>
      <c r="R1516" s="4">
        <f>Table1[[#This Row],[user_count]]+Table1[[#This Row],[critic_count]]</f>
        <v>90</v>
      </c>
      <c r="S1516" s="2">
        <f>100000*Table1[[#This Row],[review_count]]/Table1[[#This Row],[total sales]]</f>
        <v>11.25</v>
      </c>
      <c r="T1516" s="2">
        <f>Table1[[#This Row],[total sales]]/(2017-Table1[[#This Row],[year_of_release]])</f>
        <v>61538.461538461539</v>
      </c>
      <c r="U1516" s="9">
        <f>Table1[[#This Row],[na_sales]]/(2017-Table1[[#This Row],[year_of_release]])</f>
        <v>36923.076923076922</v>
      </c>
      <c r="V1516" s="6">
        <f>Table1[[#This Row],[eu_sales]]/(2017-Table1[[#This Row],[year_of_release]])</f>
        <v>21538.461538461539</v>
      </c>
      <c r="W1516" s="6">
        <f>Table1[[#This Row],[jp_sales]]/(2017-Table1[[#This Row],[year_of_release]])</f>
        <v>0</v>
      </c>
      <c r="X1516" s="6">
        <f>Table1[[#This Row],[other_sales]]/(2017-Table1[[#This Row],[year_of_release]])</f>
        <v>3076.9230769230771</v>
      </c>
      <c r="Y1516" s="4">
        <v>505524224</v>
      </c>
      <c r="Z1516" s="4">
        <v>434174638</v>
      </c>
      <c r="AA1516" s="4">
        <v>127761000</v>
      </c>
      <c r="AB1516" s="1">
        <f>Table1[[#This Row],[na_sales]]/Table1[[#This Row],[NA population]]</f>
        <v>9.4950939482575615E-4</v>
      </c>
      <c r="AC1516" s="1">
        <f>Table1[[#This Row],[eu_sales]]/Table1[[#This Row],[Eu population]]</f>
        <v>6.4490178719283004E-4</v>
      </c>
      <c r="AD1516" s="1">
        <f>Table1[[#This Row],[jp_sales]]/Table1[[#This Row],[Jp population]]</f>
        <v>0</v>
      </c>
    </row>
    <row r="1517" spans="1:30" x14ac:dyDescent="0.25">
      <c r="A1517" t="s">
        <v>593</v>
      </c>
      <c r="B1517" t="s">
        <v>118</v>
      </c>
      <c r="C1517">
        <v>2009</v>
      </c>
      <c r="D1517" t="s">
        <v>19</v>
      </c>
      <c r="E1517" t="s">
        <v>171</v>
      </c>
      <c r="F1517" s="4">
        <v>90000</v>
      </c>
      <c r="G1517" s="4">
        <v>330000</v>
      </c>
      <c r="H1517" s="4">
        <v>200000</v>
      </c>
      <c r="I1517" s="4">
        <v>180000</v>
      </c>
      <c r="J1517">
        <v>7.2</v>
      </c>
      <c r="K1517">
        <v>9</v>
      </c>
      <c r="L1517">
        <v>4.5999999999999996</v>
      </c>
      <c r="M1517" s="4">
        <v>5</v>
      </c>
      <c r="N1517" t="s">
        <v>256</v>
      </c>
      <c r="O1517" t="s">
        <v>21</v>
      </c>
      <c r="P1517" s="4">
        <v>800000</v>
      </c>
      <c r="Q1517" s="3">
        <f>AVERAGE(Table1[[#This Row],[critic_score]],Table1[[#This Row],[user_score]])</f>
        <v>5.9</v>
      </c>
      <c r="R1517" s="4">
        <f>Table1[[#This Row],[user_count]]+Table1[[#This Row],[critic_count]]</f>
        <v>14</v>
      </c>
      <c r="S1517" s="2">
        <f>100000*Table1[[#This Row],[review_count]]/Table1[[#This Row],[total sales]]</f>
        <v>1.75</v>
      </c>
      <c r="T1517" s="2">
        <f>Table1[[#This Row],[total sales]]/(2017-Table1[[#This Row],[year_of_release]])</f>
        <v>100000</v>
      </c>
      <c r="U1517" s="9">
        <f>Table1[[#This Row],[na_sales]]/(2017-Table1[[#This Row],[year_of_release]])</f>
        <v>11250</v>
      </c>
      <c r="V1517" s="6">
        <f>Table1[[#This Row],[eu_sales]]/(2017-Table1[[#This Row],[year_of_release]])</f>
        <v>41250</v>
      </c>
      <c r="W1517" s="6">
        <f>Table1[[#This Row],[jp_sales]]/(2017-Table1[[#This Row],[year_of_release]])</f>
        <v>25000</v>
      </c>
      <c r="X1517" s="6">
        <f>Table1[[#This Row],[other_sales]]/(2017-Table1[[#This Row],[year_of_release]])</f>
        <v>22500</v>
      </c>
      <c r="Y1517" s="4">
        <v>534740514</v>
      </c>
      <c r="Z1517" s="4">
        <v>441041694</v>
      </c>
      <c r="AA1517" s="4">
        <v>128047000</v>
      </c>
      <c r="AB1517" s="1">
        <f>Table1[[#This Row],[na_sales]]/Table1[[#This Row],[NA population]]</f>
        <v>1.6830593090240401E-4</v>
      </c>
      <c r="AC1517" s="1">
        <f>Table1[[#This Row],[eu_sales]]/Table1[[#This Row],[Eu population]]</f>
        <v>7.482285790422345E-4</v>
      </c>
      <c r="AD1517" s="1">
        <f>Table1[[#This Row],[jp_sales]]/Table1[[#This Row],[Jp population]]</f>
        <v>1.5619264801205808E-3</v>
      </c>
    </row>
    <row r="1518" spans="1:30" x14ac:dyDescent="0.25">
      <c r="A1518" t="s">
        <v>1081</v>
      </c>
      <c r="B1518" t="s">
        <v>892</v>
      </c>
      <c r="C1518">
        <v>2013</v>
      </c>
      <c r="D1518" t="s">
        <v>96</v>
      </c>
      <c r="E1518" t="s">
        <v>176</v>
      </c>
      <c r="F1518" s="4">
        <v>160000</v>
      </c>
      <c r="G1518" s="4">
        <v>240000</v>
      </c>
      <c r="H1518" s="4">
        <v>280000</v>
      </c>
      <c r="I1518" s="4">
        <v>120000</v>
      </c>
      <c r="J1518">
        <v>8.6</v>
      </c>
      <c r="K1518">
        <v>14</v>
      </c>
      <c r="L1518">
        <v>8.5</v>
      </c>
      <c r="M1518" s="4">
        <v>223</v>
      </c>
      <c r="N1518" t="s">
        <v>1082</v>
      </c>
      <c r="O1518" t="s">
        <v>67</v>
      </c>
      <c r="P1518" s="4">
        <v>800000</v>
      </c>
      <c r="Q1518" s="3">
        <f>AVERAGE(Table1[[#This Row],[critic_score]],Table1[[#This Row],[user_score]])</f>
        <v>8.5500000000000007</v>
      </c>
      <c r="R1518" s="4">
        <f>Table1[[#This Row],[user_count]]+Table1[[#This Row],[critic_count]]</f>
        <v>237</v>
      </c>
      <c r="S1518" s="2">
        <f>100000*Table1[[#This Row],[review_count]]/Table1[[#This Row],[total sales]]</f>
        <v>29.625</v>
      </c>
      <c r="T1518" s="2">
        <f>Table1[[#This Row],[total sales]]/(2017-Table1[[#This Row],[year_of_release]])</f>
        <v>200000</v>
      </c>
      <c r="U1518" s="9">
        <f>Table1[[#This Row],[na_sales]]/(2017-Table1[[#This Row],[year_of_release]])</f>
        <v>40000</v>
      </c>
      <c r="V1518" s="6">
        <f>Table1[[#This Row],[eu_sales]]/(2017-Table1[[#This Row],[year_of_release]])</f>
        <v>60000</v>
      </c>
      <c r="W1518" s="6">
        <f>Table1[[#This Row],[jp_sales]]/(2017-Table1[[#This Row],[year_of_release]])</f>
        <v>70000</v>
      </c>
      <c r="X1518" s="6">
        <f>Table1[[#This Row],[other_sales]]/(2017-Table1[[#This Row],[year_of_release]])</f>
        <v>30000</v>
      </c>
      <c r="Y1518" s="4">
        <v>556861736</v>
      </c>
      <c r="Z1518" s="4">
        <v>442492884</v>
      </c>
      <c r="AA1518" s="4">
        <v>127445000</v>
      </c>
      <c r="AB1518" s="1">
        <f>Table1[[#This Row],[na_sales]]/Table1[[#This Row],[NA population]]</f>
        <v>2.8732446432627577E-4</v>
      </c>
      <c r="AC1518" s="1">
        <f>Table1[[#This Row],[eu_sales]]/Table1[[#This Row],[Eu population]]</f>
        <v>5.4238160358755058E-4</v>
      </c>
      <c r="AD1518" s="1">
        <f>Table1[[#This Row],[jp_sales]]/Table1[[#This Row],[Jp population]]</f>
        <v>2.197026168150967E-3</v>
      </c>
    </row>
    <row r="1519" spans="1:30" x14ac:dyDescent="0.25">
      <c r="A1519" t="s">
        <v>740</v>
      </c>
      <c r="B1519" t="s">
        <v>26</v>
      </c>
      <c r="C1519">
        <v>2007</v>
      </c>
      <c r="D1519" t="s">
        <v>29</v>
      </c>
      <c r="E1519" t="s">
        <v>83</v>
      </c>
      <c r="F1519" s="4">
        <v>730000</v>
      </c>
      <c r="G1519" s="4">
        <v>10000</v>
      </c>
      <c r="H1519" s="4">
        <v>0</v>
      </c>
      <c r="I1519" s="4">
        <v>60000</v>
      </c>
      <c r="J1519">
        <v>5.7</v>
      </c>
      <c r="K1519">
        <v>8</v>
      </c>
      <c r="L1519">
        <v>7</v>
      </c>
      <c r="M1519" s="4">
        <v>15</v>
      </c>
      <c r="N1519" t="s">
        <v>132</v>
      </c>
      <c r="O1519" t="s">
        <v>84</v>
      </c>
      <c r="P1519" s="4">
        <v>800000</v>
      </c>
      <c r="Q1519" s="3">
        <f>AVERAGE(Table1[[#This Row],[critic_score]],Table1[[#This Row],[user_score]])</f>
        <v>6.35</v>
      </c>
      <c r="R1519" s="4">
        <f>Table1[[#This Row],[user_count]]+Table1[[#This Row],[critic_count]]</f>
        <v>23</v>
      </c>
      <c r="S1519" s="2">
        <f>100000*Table1[[#This Row],[review_count]]/Table1[[#This Row],[total sales]]</f>
        <v>2.875</v>
      </c>
      <c r="T1519" s="2">
        <f>Table1[[#This Row],[total sales]]/(2017-Table1[[#This Row],[year_of_release]])</f>
        <v>80000</v>
      </c>
      <c r="U1519" s="9">
        <f>Table1[[#This Row],[na_sales]]/(2017-Table1[[#This Row],[year_of_release]])</f>
        <v>73000</v>
      </c>
      <c r="V1519" s="6">
        <f>Table1[[#This Row],[eu_sales]]/(2017-Table1[[#This Row],[year_of_release]])</f>
        <v>1000</v>
      </c>
      <c r="W1519" s="6">
        <f>Table1[[#This Row],[jp_sales]]/(2017-Table1[[#This Row],[year_of_release]])</f>
        <v>0</v>
      </c>
      <c r="X1519" s="6">
        <f>Table1[[#This Row],[other_sales]]/(2017-Table1[[#This Row],[year_of_release]])</f>
        <v>6000</v>
      </c>
      <c r="Y1519" s="4">
        <v>522751172</v>
      </c>
      <c r="Z1519" s="4">
        <v>438594184</v>
      </c>
      <c r="AA1519" s="4">
        <v>128001000</v>
      </c>
      <c r="AB1519" s="1">
        <f>Table1[[#This Row],[na_sales]]/Table1[[#This Row],[NA population]]</f>
        <v>1.396457892589861E-3</v>
      </c>
      <c r="AC1519" s="1">
        <f>Table1[[#This Row],[eu_sales]]/Table1[[#This Row],[Eu population]]</f>
        <v>2.280011993957494E-5</v>
      </c>
      <c r="AD1519" s="1">
        <f>Table1[[#This Row],[jp_sales]]/Table1[[#This Row],[Jp population]]</f>
        <v>0</v>
      </c>
    </row>
    <row r="1520" spans="1:30" x14ac:dyDescent="0.25">
      <c r="A1520" t="s">
        <v>565</v>
      </c>
      <c r="B1520" t="s">
        <v>118</v>
      </c>
      <c r="C1520">
        <v>2010</v>
      </c>
      <c r="D1520" t="s">
        <v>19</v>
      </c>
      <c r="E1520" t="s">
        <v>171</v>
      </c>
      <c r="F1520" s="4">
        <v>50000</v>
      </c>
      <c r="G1520" s="4">
        <v>300000</v>
      </c>
      <c r="H1520" s="4">
        <v>290000</v>
      </c>
      <c r="I1520" s="4">
        <v>160000</v>
      </c>
      <c r="J1520">
        <v>7.4</v>
      </c>
      <c r="K1520">
        <v>10</v>
      </c>
      <c r="L1520">
        <v>5.8</v>
      </c>
      <c r="M1520" s="4">
        <v>5</v>
      </c>
      <c r="N1520" t="s">
        <v>256</v>
      </c>
      <c r="O1520" t="s">
        <v>21</v>
      </c>
      <c r="P1520" s="4">
        <v>800000</v>
      </c>
      <c r="Q1520" s="3">
        <f>AVERAGE(Table1[[#This Row],[critic_score]],Table1[[#This Row],[user_score]])</f>
        <v>6.6</v>
      </c>
      <c r="R1520" s="4">
        <f>Table1[[#This Row],[user_count]]+Table1[[#This Row],[critic_count]]</f>
        <v>15</v>
      </c>
      <c r="S1520" s="2">
        <f>100000*Table1[[#This Row],[review_count]]/Table1[[#This Row],[total sales]]</f>
        <v>1.875</v>
      </c>
      <c r="T1520" s="2">
        <f>Table1[[#This Row],[total sales]]/(2017-Table1[[#This Row],[year_of_release]])</f>
        <v>114285.71428571429</v>
      </c>
      <c r="U1520" s="9">
        <f>Table1[[#This Row],[na_sales]]/(2017-Table1[[#This Row],[year_of_release]])</f>
        <v>7142.8571428571431</v>
      </c>
      <c r="V1520" s="6">
        <f>Table1[[#This Row],[eu_sales]]/(2017-Table1[[#This Row],[year_of_release]])</f>
        <v>42857.142857142855</v>
      </c>
      <c r="W1520" s="6">
        <f>Table1[[#This Row],[jp_sales]]/(2017-Table1[[#This Row],[year_of_release]])</f>
        <v>41428.571428571428</v>
      </c>
      <c r="X1520" s="6">
        <f>Table1[[#This Row],[other_sales]]/(2017-Table1[[#This Row],[year_of_release]])</f>
        <v>22857.142857142859</v>
      </c>
      <c r="Y1520" s="4">
        <v>540520772</v>
      </c>
      <c r="Z1520" s="4">
        <v>441654761</v>
      </c>
      <c r="AA1520" s="4">
        <v>128070000</v>
      </c>
      <c r="AB1520" s="1">
        <f>Table1[[#This Row],[na_sales]]/Table1[[#This Row],[NA population]]</f>
        <v>9.250338301522295E-5</v>
      </c>
      <c r="AC1520" s="1">
        <f>Table1[[#This Row],[eu_sales]]/Table1[[#This Row],[Eu population]]</f>
        <v>6.7926359340208717E-4</v>
      </c>
      <c r="AD1520" s="1">
        <f>Table1[[#This Row],[jp_sales]]/Table1[[#This Row],[Jp population]]</f>
        <v>2.2643866635433745E-3</v>
      </c>
    </row>
    <row r="1521" spans="1:30" x14ac:dyDescent="0.25">
      <c r="A1521" t="s">
        <v>689</v>
      </c>
      <c r="B1521" t="s">
        <v>34</v>
      </c>
      <c r="C1521">
        <v>2013</v>
      </c>
      <c r="D1521" t="s">
        <v>23</v>
      </c>
      <c r="E1521" t="s">
        <v>100</v>
      </c>
      <c r="F1521" s="4">
        <v>370000</v>
      </c>
      <c r="G1521" s="4">
        <v>350000</v>
      </c>
      <c r="H1521" s="4">
        <v>10000</v>
      </c>
      <c r="I1521" s="4">
        <v>70000</v>
      </c>
      <c r="J1521">
        <v>7.6</v>
      </c>
      <c r="K1521">
        <v>12</v>
      </c>
      <c r="L1521">
        <v>5.4</v>
      </c>
      <c r="M1521" s="4">
        <v>107</v>
      </c>
      <c r="N1521" t="s">
        <v>690</v>
      </c>
      <c r="O1521" t="s">
        <v>84</v>
      </c>
      <c r="P1521" s="4">
        <v>800000</v>
      </c>
      <c r="Q1521" s="3">
        <f>AVERAGE(Table1[[#This Row],[critic_score]],Table1[[#This Row],[user_score]])</f>
        <v>6.5</v>
      </c>
      <c r="R1521" s="4">
        <f>Table1[[#This Row],[user_count]]+Table1[[#This Row],[critic_count]]</f>
        <v>119</v>
      </c>
      <c r="S1521" s="2">
        <f>100000*Table1[[#This Row],[review_count]]/Table1[[#This Row],[total sales]]</f>
        <v>14.875</v>
      </c>
      <c r="T1521" s="2">
        <f>Table1[[#This Row],[total sales]]/(2017-Table1[[#This Row],[year_of_release]])</f>
        <v>200000</v>
      </c>
      <c r="U1521" s="9">
        <f>Table1[[#This Row],[na_sales]]/(2017-Table1[[#This Row],[year_of_release]])</f>
        <v>92500</v>
      </c>
      <c r="V1521" s="6">
        <f>Table1[[#This Row],[eu_sales]]/(2017-Table1[[#This Row],[year_of_release]])</f>
        <v>87500</v>
      </c>
      <c r="W1521" s="6">
        <f>Table1[[#This Row],[jp_sales]]/(2017-Table1[[#This Row],[year_of_release]])</f>
        <v>2500</v>
      </c>
      <c r="X1521" s="6">
        <f>Table1[[#This Row],[other_sales]]/(2017-Table1[[#This Row],[year_of_release]])</f>
        <v>17500</v>
      </c>
      <c r="Y1521" s="4">
        <v>556861736</v>
      </c>
      <c r="Z1521" s="4">
        <v>442492884</v>
      </c>
      <c r="AA1521" s="4">
        <v>127445000</v>
      </c>
      <c r="AB1521" s="1">
        <f>Table1[[#This Row],[na_sales]]/Table1[[#This Row],[NA population]]</f>
        <v>6.6443782375451277E-4</v>
      </c>
      <c r="AC1521" s="1">
        <f>Table1[[#This Row],[eu_sales]]/Table1[[#This Row],[Eu population]]</f>
        <v>7.909731718985112E-4</v>
      </c>
      <c r="AD1521" s="1">
        <f>Table1[[#This Row],[jp_sales]]/Table1[[#This Row],[Jp population]]</f>
        <v>7.8465220291105969E-5</v>
      </c>
    </row>
    <row r="1522" spans="1:30" x14ac:dyDescent="0.25">
      <c r="A1522" t="s">
        <v>1575</v>
      </c>
      <c r="B1522" t="s">
        <v>45</v>
      </c>
      <c r="C1522">
        <v>2000</v>
      </c>
      <c r="D1522" t="s">
        <v>73</v>
      </c>
      <c r="E1522" t="s">
        <v>83</v>
      </c>
      <c r="F1522" s="4">
        <v>280000</v>
      </c>
      <c r="G1522" s="4">
        <v>220000</v>
      </c>
      <c r="H1522" s="4">
        <v>230000</v>
      </c>
      <c r="I1522" s="4">
        <v>70000</v>
      </c>
      <c r="J1522">
        <v>7.8</v>
      </c>
      <c r="K1522">
        <v>23</v>
      </c>
      <c r="L1522">
        <v>8.4</v>
      </c>
      <c r="M1522" s="4">
        <v>19</v>
      </c>
      <c r="N1522" t="s">
        <v>553</v>
      </c>
      <c r="O1522" t="s">
        <v>67</v>
      </c>
      <c r="P1522" s="4">
        <v>800000</v>
      </c>
      <c r="Q1522" s="3">
        <f>AVERAGE(Table1[[#This Row],[critic_score]],Table1[[#This Row],[user_score]])</f>
        <v>8.1</v>
      </c>
      <c r="R1522" s="4">
        <f>Table1[[#This Row],[user_count]]+Table1[[#This Row],[critic_count]]</f>
        <v>42</v>
      </c>
      <c r="S1522" s="2">
        <f>100000*Table1[[#This Row],[review_count]]/Table1[[#This Row],[total sales]]</f>
        <v>5.25</v>
      </c>
      <c r="T1522" s="2">
        <f>Table1[[#This Row],[total sales]]/(2017-Table1[[#This Row],[year_of_release]])</f>
        <v>47058.823529411762</v>
      </c>
      <c r="U1522" s="9">
        <f>Table1[[#This Row],[na_sales]]/(2017-Table1[[#This Row],[year_of_release]])</f>
        <v>16470.588235294119</v>
      </c>
      <c r="V1522" s="6">
        <f>Table1[[#This Row],[eu_sales]]/(2017-Table1[[#This Row],[year_of_release]])</f>
        <v>12941.176470588236</v>
      </c>
      <c r="W1522" s="6">
        <f>Table1[[#This Row],[jp_sales]]/(2017-Table1[[#This Row],[year_of_release]])</f>
        <v>13529.411764705883</v>
      </c>
      <c r="X1522" s="6">
        <f>Table1[[#This Row],[other_sales]]/(2017-Table1[[#This Row],[year_of_release]])</f>
        <v>4117.6470588235297</v>
      </c>
      <c r="Y1522" s="4">
        <v>484244580</v>
      </c>
      <c r="Z1522" s="4">
        <v>429286318</v>
      </c>
      <c r="AA1522" s="4">
        <v>126843000</v>
      </c>
      <c r="AB1522" s="1">
        <f>Table1[[#This Row],[na_sales]]/Table1[[#This Row],[NA population]]</f>
        <v>5.7822020434384626E-4</v>
      </c>
      <c r="AC1522" s="1">
        <f>Table1[[#This Row],[eu_sales]]/Table1[[#This Row],[Eu population]]</f>
        <v>5.1247848062094541E-4</v>
      </c>
      <c r="AD1522" s="1">
        <f>Table1[[#This Row],[jp_sales]]/Table1[[#This Row],[Jp population]]</f>
        <v>1.8132652176312449E-3</v>
      </c>
    </row>
    <row r="1523" spans="1:30" x14ac:dyDescent="0.25">
      <c r="A1523" t="s">
        <v>1411</v>
      </c>
      <c r="B1523" t="s">
        <v>34</v>
      </c>
      <c r="C1523">
        <v>2009</v>
      </c>
      <c r="D1523" t="s">
        <v>29</v>
      </c>
      <c r="E1523" t="s">
        <v>55</v>
      </c>
      <c r="F1523" s="4">
        <v>520000</v>
      </c>
      <c r="G1523" s="4">
        <v>200000</v>
      </c>
      <c r="H1523" s="4">
        <v>0</v>
      </c>
      <c r="I1523" s="4">
        <v>70000</v>
      </c>
      <c r="J1523">
        <v>8.4</v>
      </c>
      <c r="K1523">
        <v>62</v>
      </c>
      <c r="L1523">
        <v>8.1</v>
      </c>
      <c r="M1523" s="4">
        <v>79</v>
      </c>
      <c r="N1523" t="s">
        <v>234</v>
      </c>
      <c r="O1523" t="s">
        <v>67</v>
      </c>
      <c r="P1523" s="4">
        <v>790000</v>
      </c>
      <c r="Q1523" s="3">
        <f>AVERAGE(Table1[[#This Row],[critic_score]],Table1[[#This Row],[user_score]])</f>
        <v>8.25</v>
      </c>
      <c r="R1523" s="4">
        <f>Table1[[#This Row],[user_count]]+Table1[[#This Row],[critic_count]]</f>
        <v>141</v>
      </c>
      <c r="S1523" s="2">
        <f>100000*Table1[[#This Row],[review_count]]/Table1[[#This Row],[total sales]]</f>
        <v>17.848101265822784</v>
      </c>
      <c r="T1523" s="2">
        <f>Table1[[#This Row],[total sales]]/(2017-Table1[[#This Row],[year_of_release]])</f>
        <v>98750</v>
      </c>
      <c r="U1523" s="9">
        <f>Table1[[#This Row],[na_sales]]/(2017-Table1[[#This Row],[year_of_release]])</f>
        <v>65000</v>
      </c>
      <c r="V1523" s="6">
        <f>Table1[[#This Row],[eu_sales]]/(2017-Table1[[#This Row],[year_of_release]])</f>
        <v>25000</v>
      </c>
      <c r="W1523" s="6">
        <f>Table1[[#This Row],[jp_sales]]/(2017-Table1[[#This Row],[year_of_release]])</f>
        <v>0</v>
      </c>
      <c r="X1523" s="6">
        <f>Table1[[#This Row],[other_sales]]/(2017-Table1[[#This Row],[year_of_release]])</f>
        <v>8750</v>
      </c>
      <c r="Y1523" s="4">
        <v>534740514</v>
      </c>
      <c r="Z1523" s="4">
        <v>441041694</v>
      </c>
      <c r="AA1523" s="4">
        <v>128047000</v>
      </c>
      <c r="AB1523" s="1">
        <f>Table1[[#This Row],[na_sales]]/Table1[[#This Row],[NA population]]</f>
        <v>9.7243426743611199E-4</v>
      </c>
      <c r="AC1523" s="1">
        <f>Table1[[#This Row],[eu_sales]]/Table1[[#This Row],[Eu population]]</f>
        <v>4.5347186608620275E-4</v>
      </c>
      <c r="AD1523" s="1">
        <f>Table1[[#This Row],[jp_sales]]/Table1[[#This Row],[Jp population]]</f>
        <v>0</v>
      </c>
    </row>
    <row r="1524" spans="1:30" x14ac:dyDescent="0.25">
      <c r="A1524" t="s">
        <v>640</v>
      </c>
      <c r="B1524" t="s">
        <v>138</v>
      </c>
      <c r="C1524">
        <v>2002</v>
      </c>
      <c r="D1524" t="s">
        <v>23</v>
      </c>
      <c r="E1524" t="s">
        <v>100</v>
      </c>
      <c r="F1524" s="4">
        <v>680000</v>
      </c>
      <c r="G1524" s="4">
        <v>90000</v>
      </c>
      <c r="H1524" s="4">
        <v>0</v>
      </c>
      <c r="I1524" s="4">
        <v>20000</v>
      </c>
      <c r="J1524">
        <v>6.8</v>
      </c>
      <c r="K1524">
        <v>16</v>
      </c>
      <c r="L1524">
        <v>8.3000000000000007</v>
      </c>
      <c r="M1524" s="4">
        <v>15</v>
      </c>
      <c r="N1524" t="s">
        <v>1549</v>
      </c>
      <c r="O1524" t="s">
        <v>21</v>
      </c>
      <c r="P1524" s="4">
        <v>790000</v>
      </c>
      <c r="Q1524" s="3">
        <f>AVERAGE(Table1[[#This Row],[critic_score]],Table1[[#This Row],[user_score]])</f>
        <v>7.5500000000000007</v>
      </c>
      <c r="R1524" s="4">
        <f>Table1[[#This Row],[user_count]]+Table1[[#This Row],[critic_count]]</f>
        <v>31</v>
      </c>
      <c r="S1524" s="2">
        <f>100000*Table1[[#This Row],[review_count]]/Table1[[#This Row],[total sales]]</f>
        <v>3.9240506329113924</v>
      </c>
      <c r="T1524" s="2">
        <f>Table1[[#This Row],[total sales]]/(2017-Table1[[#This Row],[year_of_release]])</f>
        <v>52666.666666666664</v>
      </c>
      <c r="U1524" s="9">
        <f>Table1[[#This Row],[na_sales]]/(2017-Table1[[#This Row],[year_of_release]])</f>
        <v>45333.333333333336</v>
      </c>
      <c r="V1524" s="6">
        <f>Table1[[#This Row],[eu_sales]]/(2017-Table1[[#This Row],[year_of_release]])</f>
        <v>6000</v>
      </c>
      <c r="W1524" s="6">
        <f>Table1[[#This Row],[jp_sales]]/(2017-Table1[[#This Row],[year_of_release]])</f>
        <v>0</v>
      </c>
      <c r="X1524" s="6">
        <f>Table1[[#This Row],[other_sales]]/(2017-Table1[[#This Row],[year_of_release]])</f>
        <v>1333.3333333333333</v>
      </c>
      <c r="Y1524" s="4">
        <v>495013192</v>
      </c>
      <c r="Z1524" s="4">
        <v>431019772</v>
      </c>
      <c r="AA1524" s="4">
        <v>127445000</v>
      </c>
      <c r="AB1524" s="1">
        <f>Table1[[#This Row],[na_sales]]/Table1[[#This Row],[NA population]]</f>
        <v>1.3737007639182271E-3</v>
      </c>
      <c r="AC1524" s="1">
        <f>Table1[[#This Row],[eu_sales]]/Table1[[#This Row],[Eu population]]</f>
        <v>2.0880712637006359E-4</v>
      </c>
      <c r="AD1524" s="1">
        <f>Table1[[#This Row],[jp_sales]]/Table1[[#This Row],[Jp population]]</f>
        <v>0</v>
      </c>
    </row>
    <row r="1525" spans="1:30" x14ac:dyDescent="0.25">
      <c r="A1525" t="s">
        <v>659</v>
      </c>
      <c r="B1525" t="s">
        <v>118</v>
      </c>
      <c r="C1525">
        <v>2006</v>
      </c>
      <c r="D1525" t="s">
        <v>73</v>
      </c>
      <c r="E1525" t="s">
        <v>100</v>
      </c>
      <c r="F1525" s="4">
        <v>190000</v>
      </c>
      <c r="G1525" s="4">
        <v>380000</v>
      </c>
      <c r="H1525" s="4">
        <v>0</v>
      </c>
      <c r="I1525" s="4">
        <v>220000</v>
      </c>
      <c r="J1525">
        <v>5.7</v>
      </c>
      <c r="K1525">
        <v>9</v>
      </c>
      <c r="L1525">
        <v>7.3</v>
      </c>
      <c r="M1525" s="4">
        <v>10</v>
      </c>
      <c r="N1525" t="s">
        <v>321</v>
      </c>
      <c r="O1525" t="s">
        <v>67</v>
      </c>
      <c r="P1525" s="4">
        <v>790000</v>
      </c>
      <c r="Q1525" s="3">
        <f>AVERAGE(Table1[[#This Row],[critic_score]],Table1[[#This Row],[user_score]])</f>
        <v>6.5</v>
      </c>
      <c r="R1525" s="4">
        <f>Table1[[#This Row],[user_count]]+Table1[[#This Row],[critic_count]]</f>
        <v>19</v>
      </c>
      <c r="S1525" s="2">
        <f>100000*Table1[[#This Row],[review_count]]/Table1[[#This Row],[total sales]]</f>
        <v>2.4050632911392404</v>
      </c>
      <c r="T1525" s="2">
        <f>Table1[[#This Row],[total sales]]/(2017-Table1[[#This Row],[year_of_release]])</f>
        <v>71818.181818181823</v>
      </c>
      <c r="U1525" s="9">
        <f>Table1[[#This Row],[na_sales]]/(2017-Table1[[#This Row],[year_of_release]])</f>
        <v>17272.727272727272</v>
      </c>
      <c r="V1525" s="6">
        <f>Table1[[#This Row],[eu_sales]]/(2017-Table1[[#This Row],[year_of_release]])</f>
        <v>34545.454545454544</v>
      </c>
      <c r="W1525" s="6">
        <f>Table1[[#This Row],[jp_sales]]/(2017-Table1[[#This Row],[year_of_release]])</f>
        <v>0</v>
      </c>
      <c r="X1525" s="6">
        <f>Table1[[#This Row],[other_sales]]/(2017-Table1[[#This Row],[year_of_release]])</f>
        <v>20000</v>
      </c>
      <c r="Y1525" s="4">
        <v>516818555</v>
      </c>
      <c r="Z1525" s="4">
        <v>437126892</v>
      </c>
      <c r="AA1525" s="4">
        <v>127854000</v>
      </c>
      <c r="AB1525" s="1">
        <f>Table1[[#This Row],[na_sales]]/Table1[[#This Row],[NA population]]</f>
        <v>3.6763385943060808E-4</v>
      </c>
      <c r="AC1525" s="1">
        <f>Table1[[#This Row],[eu_sales]]/Table1[[#This Row],[Eu population]]</f>
        <v>8.6931279441851406E-4</v>
      </c>
      <c r="AD1525" s="1">
        <f>Table1[[#This Row],[jp_sales]]/Table1[[#This Row],[Jp population]]</f>
        <v>0</v>
      </c>
    </row>
    <row r="1526" spans="1:30" x14ac:dyDescent="0.25">
      <c r="A1526" t="s">
        <v>1567</v>
      </c>
      <c r="B1526" t="s">
        <v>45</v>
      </c>
      <c r="C1526">
        <v>2006</v>
      </c>
      <c r="D1526" t="s">
        <v>65</v>
      </c>
      <c r="E1526" t="s">
        <v>231</v>
      </c>
      <c r="F1526" s="4">
        <v>660000</v>
      </c>
      <c r="G1526" s="4">
        <v>20000</v>
      </c>
      <c r="H1526" s="4">
        <v>0</v>
      </c>
      <c r="I1526" s="4">
        <v>110000</v>
      </c>
      <c r="J1526">
        <v>7.3</v>
      </c>
      <c r="K1526">
        <v>31</v>
      </c>
      <c r="L1526">
        <v>8.6</v>
      </c>
      <c r="M1526" s="4">
        <v>61</v>
      </c>
      <c r="N1526" t="s">
        <v>833</v>
      </c>
      <c r="O1526" t="s">
        <v>67</v>
      </c>
      <c r="P1526" s="4">
        <v>790000</v>
      </c>
      <c r="Q1526" s="3">
        <f>AVERAGE(Table1[[#This Row],[critic_score]],Table1[[#This Row],[user_score]])</f>
        <v>7.9499999999999993</v>
      </c>
      <c r="R1526" s="4">
        <f>Table1[[#This Row],[user_count]]+Table1[[#This Row],[critic_count]]</f>
        <v>92</v>
      </c>
      <c r="S1526" s="2">
        <f>100000*Table1[[#This Row],[review_count]]/Table1[[#This Row],[total sales]]</f>
        <v>11.645569620253164</v>
      </c>
      <c r="T1526" s="2">
        <f>Table1[[#This Row],[total sales]]/(2017-Table1[[#This Row],[year_of_release]])</f>
        <v>71818.181818181823</v>
      </c>
      <c r="U1526" s="9">
        <f>Table1[[#This Row],[na_sales]]/(2017-Table1[[#This Row],[year_of_release]])</f>
        <v>60000</v>
      </c>
      <c r="V1526" s="6">
        <f>Table1[[#This Row],[eu_sales]]/(2017-Table1[[#This Row],[year_of_release]])</f>
        <v>1818.1818181818182</v>
      </c>
      <c r="W1526" s="6">
        <f>Table1[[#This Row],[jp_sales]]/(2017-Table1[[#This Row],[year_of_release]])</f>
        <v>0</v>
      </c>
      <c r="X1526" s="6">
        <f>Table1[[#This Row],[other_sales]]/(2017-Table1[[#This Row],[year_of_release]])</f>
        <v>10000</v>
      </c>
      <c r="Y1526" s="4">
        <v>516818555</v>
      </c>
      <c r="Z1526" s="4">
        <v>437126892</v>
      </c>
      <c r="AA1526" s="4">
        <v>127854000</v>
      </c>
      <c r="AB1526" s="1">
        <f>Table1[[#This Row],[na_sales]]/Table1[[#This Row],[NA population]]</f>
        <v>1.2770439327589546E-3</v>
      </c>
      <c r="AC1526" s="1">
        <f>Table1[[#This Row],[eu_sales]]/Table1[[#This Row],[Eu population]]</f>
        <v>4.5753304969395475E-5</v>
      </c>
      <c r="AD1526" s="1">
        <f>Table1[[#This Row],[jp_sales]]/Table1[[#This Row],[Jp population]]</f>
        <v>0</v>
      </c>
    </row>
    <row r="1527" spans="1:30" x14ac:dyDescent="0.25">
      <c r="A1527" t="s">
        <v>1063</v>
      </c>
      <c r="B1527" t="s">
        <v>45</v>
      </c>
      <c r="C1527">
        <v>2008</v>
      </c>
      <c r="D1527" t="s">
        <v>29</v>
      </c>
      <c r="E1527" t="s">
        <v>55</v>
      </c>
      <c r="F1527" s="4">
        <v>610000</v>
      </c>
      <c r="G1527" s="4">
        <v>0</v>
      </c>
      <c r="H1527" s="4">
        <v>0</v>
      </c>
      <c r="I1527" s="4">
        <v>180000</v>
      </c>
      <c r="J1527">
        <v>7.1</v>
      </c>
      <c r="K1527">
        <v>11</v>
      </c>
      <c r="L1527">
        <v>6.3</v>
      </c>
      <c r="M1527" s="4">
        <v>15</v>
      </c>
      <c r="N1527" t="s">
        <v>1204</v>
      </c>
      <c r="O1527" t="s">
        <v>67</v>
      </c>
      <c r="P1527" s="4">
        <v>790000</v>
      </c>
      <c r="Q1527" s="3">
        <f>AVERAGE(Table1[[#This Row],[critic_score]],Table1[[#This Row],[user_score]])</f>
        <v>6.6999999999999993</v>
      </c>
      <c r="R1527" s="4">
        <f>Table1[[#This Row],[user_count]]+Table1[[#This Row],[critic_count]]</f>
        <v>26</v>
      </c>
      <c r="S1527" s="2">
        <f>100000*Table1[[#This Row],[review_count]]/Table1[[#This Row],[total sales]]</f>
        <v>3.2911392405063293</v>
      </c>
      <c r="T1527" s="2">
        <f>Table1[[#This Row],[total sales]]/(2017-Table1[[#This Row],[year_of_release]])</f>
        <v>87777.777777777781</v>
      </c>
      <c r="U1527" s="9">
        <f>Table1[[#This Row],[na_sales]]/(2017-Table1[[#This Row],[year_of_release]])</f>
        <v>67777.777777777781</v>
      </c>
      <c r="V1527" s="6">
        <f>Table1[[#This Row],[eu_sales]]/(2017-Table1[[#This Row],[year_of_release]])</f>
        <v>0</v>
      </c>
      <c r="W1527" s="6">
        <f>Table1[[#This Row],[jp_sales]]/(2017-Table1[[#This Row],[year_of_release]])</f>
        <v>0</v>
      </c>
      <c r="X1527" s="6">
        <f>Table1[[#This Row],[other_sales]]/(2017-Table1[[#This Row],[year_of_release]])</f>
        <v>20000</v>
      </c>
      <c r="Y1527" s="4">
        <v>528816311</v>
      </c>
      <c r="Z1527" s="4">
        <v>440001482</v>
      </c>
      <c r="AA1527" s="4">
        <v>128063000</v>
      </c>
      <c r="AB1527" s="1">
        <f>Table1[[#This Row],[na_sales]]/Table1[[#This Row],[NA population]]</f>
        <v>1.1535196386935954E-3</v>
      </c>
      <c r="AC1527" s="1">
        <f>Table1[[#This Row],[eu_sales]]/Table1[[#This Row],[Eu population]]</f>
        <v>0</v>
      </c>
      <c r="AD1527" s="1">
        <f>Table1[[#This Row],[jp_sales]]/Table1[[#This Row],[Jp population]]</f>
        <v>0</v>
      </c>
    </row>
    <row r="1528" spans="1:30" x14ac:dyDescent="0.25">
      <c r="A1528" t="s">
        <v>1568</v>
      </c>
      <c r="B1528" t="s">
        <v>18</v>
      </c>
      <c r="C1528">
        <v>2009</v>
      </c>
      <c r="D1528" t="s">
        <v>40</v>
      </c>
      <c r="E1528" t="s">
        <v>183</v>
      </c>
      <c r="F1528" s="4">
        <v>430000</v>
      </c>
      <c r="G1528" s="4">
        <v>290000</v>
      </c>
      <c r="H1528" s="4">
        <v>0</v>
      </c>
      <c r="I1528" s="4">
        <v>70000</v>
      </c>
      <c r="J1528">
        <v>4.8</v>
      </c>
      <c r="K1528">
        <v>10</v>
      </c>
      <c r="L1528">
        <v>6.4</v>
      </c>
      <c r="M1528" s="4">
        <v>5</v>
      </c>
      <c r="N1528" t="s">
        <v>728</v>
      </c>
      <c r="O1528" t="s">
        <v>67</v>
      </c>
      <c r="P1528" s="4">
        <v>790000</v>
      </c>
      <c r="Q1528" s="3">
        <f>AVERAGE(Table1[[#This Row],[critic_score]],Table1[[#This Row],[user_score]])</f>
        <v>5.6</v>
      </c>
      <c r="R1528" s="4">
        <f>Table1[[#This Row],[user_count]]+Table1[[#This Row],[critic_count]]</f>
        <v>15</v>
      </c>
      <c r="S1528" s="2">
        <f>100000*Table1[[#This Row],[review_count]]/Table1[[#This Row],[total sales]]</f>
        <v>1.8987341772151898</v>
      </c>
      <c r="T1528" s="2">
        <f>Table1[[#This Row],[total sales]]/(2017-Table1[[#This Row],[year_of_release]])</f>
        <v>98750</v>
      </c>
      <c r="U1528" s="9">
        <f>Table1[[#This Row],[na_sales]]/(2017-Table1[[#This Row],[year_of_release]])</f>
        <v>53750</v>
      </c>
      <c r="V1528" s="6">
        <f>Table1[[#This Row],[eu_sales]]/(2017-Table1[[#This Row],[year_of_release]])</f>
        <v>36250</v>
      </c>
      <c r="W1528" s="6">
        <f>Table1[[#This Row],[jp_sales]]/(2017-Table1[[#This Row],[year_of_release]])</f>
        <v>0</v>
      </c>
      <c r="X1528" s="6">
        <f>Table1[[#This Row],[other_sales]]/(2017-Table1[[#This Row],[year_of_release]])</f>
        <v>8750</v>
      </c>
      <c r="Y1528" s="4">
        <v>534740514</v>
      </c>
      <c r="Z1528" s="4">
        <v>441041694</v>
      </c>
      <c r="AA1528" s="4">
        <v>128047000</v>
      </c>
      <c r="AB1528" s="1">
        <f>Table1[[#This Row],[na_sales]]/Table1[[#This Row],[NA population]]</f>
        <v>8.04128336533708E-4</v>
      </c>
      <c r="AC1528" s="1">
        <f>Table1[[#This Row],[eu_sales]]/Table1[[#This Row],[Eu population]]</f>
        <v>6.5753420582499397E-4</v>
      </c>
      <c r="AD1528" s="1">
        <f>Table1[[#This Row],[jp_sales]]/Table1[[#This Row],[Jp population]]</f>
        <v>0</v>
      </c>
    </row>
    <row r="1529" spans="1:30" x14ac:dyDescent="0.25">
      <c r="A1529" t="s">
        <v>1569</v>
      </c>
      <c r="B1529" t="s">
        <v>138</v>
      </c>
      <c r="C1529">
        <v>2003</v>
      </c>
      <c r="D1529" t="s">
        <v>96</v>
      </c>
      <c r="E1529" t="s">
        <v>83</v>
      </c>
      <c r="F1529" s="4">
        <v>610000</v>
      </c>
      <c r="G1529" s="4">
        <v>160000</v>
      </c>
      <c r="H1529" s="4">
        <v>0</v>
      </c>
      <c r="I1529" s="4">
        <v>20000</v>
      </c>
      <c r="J1529">
        <v>7.9</v>
      </c>
      <c r="K1529">
        <v>28</v>
      </c>
      <c r="L1529">
        <v>8.9</v>
      </c>
      <c r="M1529" s="4">
        <v>148</v>
      </c>
      <c r="N1529" t="s">
        <v>1570</v>
      </c>
      <c r="O1529" t="s">
        <v>21</v>
      </c>
      <c r="P1529" s="4">
        <v>790000</v>
      </c>
      <c r="Q1529" s="3">
        <f>AVERAGE(Table1[[#This Row],[critic_score]],Table1[[#This Row],[user_score]])</f>
        <v>8.4</v>
      </c>
      <c r="R1529" s="4">
        <f>Table1[[#This Row],[user_count]]+Table1[[#This Row],[critic_count]]</f>
        <v>176</v>
      </c>
      <c r="S1529" s="2">
        <f>100000*Table1[[#This Row],[review_count]]/Table1[[#This Row],[total sales]]</f>
        <v>22.278481012658229</v>
      </c>
      <c r="T1529" s="2">
        <f>Table1[[#This Row],[total sales]]/(2017-Table1[[#This Row],[year_of_release]])</f>
        <v>56428.571428571428</v>
      </c>
      <c r="U1529" s="9">
        <f>Table1[[#This Row],[na_sales]]/(2017-Table1[[#This Row],[year_of_release]])</f>
        <v>43571.428571428572</v>
      </c>
      <c r="V1529" s="6">
        <f>Table1[[#This Row],[eu_sales]]/(2017-Table1[[#This Row],[year_of_release]])</f>
        <v>11428.571428571429</v>
      </c>
      <c r="W1529" s="6">
        <f>Table1[[#This Row],[jp_sales]]/(2017-Table1[[#This Row],[year_of_release]])</f>
        <v>0</v>
      </c>
      <c r="X1529" s="6">
        <f>Table1[[#This Row],[other_sales]]/(2017-Table1[[#This Row],[year_of_release]])</f>
        <v>1428.5714285714287</v>
      </c>
      <c r="Y1529" s="4">
        <v>500125528</v>
      </c>
      <c r="Z1529" s="4">
        <v>432552540</v>
      </c>
      <c r="AA1529" s="4">
        <v>127718000</v>
      </c>
      <c r="AB1529" s="1">
        <f>Table1[[#This Row],[na_sales]]/Table1[[#This Row],[NA population]]</f>
        <v>1.2196937885562203E-3</v>
      </c>
      <c r="AC1529" s="1">
        <f>Table1[[#This Row],[eu_sales]]/Table1[[#This Row],[Eu population]]</f>
        <v>3.6989726149799052E-4</v>
      </c>
      <c r="AD1529" s="1">
        <f>Table1[[#This Row],[jp_sales]]/Table1[[#This Row],[Jp population]]</f>
        <v>0</v>
      </c>
    </row>
    <row r="1530" spans="1:30" x14ac:dyDescent="0.25">
      <c r="A1530" t="s">
        <v>1571</v>
      </c>
      <c r="B1530" t="s">
        <v>39</v>
      </c>
      <c r="C1530">
        <v>2013</v>
      </c>
      <c r="D1530" t="s">
        <v>40</v>
      </c>
      <c r="E1530" t="s">
        <v>196</v>
      </c>
      <c r="F1530" s="4">
        <v>240000</v>
      </c>
      <c r="G1530" s="4">
        <v>260000</v>
      </c>
      <c r="H1530" s="4">
        <v>190000</v>
      </c>
      <c r="I1530" s="4">
        <v>100000</v>
      </c>
      <c r="J1530">
        <v>8.5</v>
      </c>
      <c r="K1530">
        <v>40</v>
      </c>
      <c r="L1530">
        <v>5.3</v>
      </c>
      <c r="M1530" s="4">
        <v>1471</v>
      </c>
      <c r="N1530" t="s">
        <v>840</v>
      </c>
      <c r="O1530" t="s">
        <v>43</v>
      </c>
      <c r="P1530" s="4">
        <v>790000</v>
      </c>
      <c r="Q1530" s="3">
        <f>AVERAGE(Table1[[#This Row],[critic_score]],Table1[[#This Row],[user_score]])</f>
        <v>6.9</v>
      </c>
      <c r="R1530" s="4">
        <f>Table1[[#This Row],[user_count]]+Table1[[#This Row],[critic_count]]</f>
        <v>1511</v>
      </c>
      <c r="S1530" s="2">
        <f>100000*Table1[[#This Row],[review_count]]/Table1[[#This Row],[total sales]]</f>
        <v>191.26582278481013</v>
      </c>
      <c r="T1530" s="2">
        <f>Table1[[#This Row],[total sales]]/(2017-Table1[[#This Row],[year_of_release]])</f>
        <v>197500</v>
      </c>
      <c r="U1530" s="9">
        <f>Table1[[#This Row],[na_sales]]/(2017-Table1[[#This Row],[year_of_release]])</f>
        <v>60000</v>
      </c>
      <c r="V1530" s="6">
        <f>Table1[[#This Row],[eu_sales]]/(2017-Table1[[#This Row],[year_of_release]])</f>
        <v>65000</v>
      </c>
      <c r="W1530" s="6">
        <f>Table1[[#This Row],[jp_sales]]/(2017-Table1[[#This Row],[year_of_release]])</f>
        <v>47500</v>
      </c>
      <c r="X1530" s="6">
        <f>Table1[[#This Row],[other_sales]]/(2017-Table1[[#This Row],[year_of_release]])</f>
        <v>25000</v>
      </c>
      <c r="Y1530" s="4">
        <v>556861736</v>
      </c>
      <c r="Z1530" s="4">
        <v>442492884</v>
      </c>
      <c r="AA1530" s="4">
        <v>127445000</v>
      </c>
      <c r="AB1530" s="1">
        <f>Table1[[#This Row],[na_sales]]/Table1[[#This Row],[NA population]]</f>
        <v>4.3098669648941368E-4</v>
      </c>
      <c r="AC1530" s="1">
        <f>Table1[[#This Row],[eu_sales]]/Table1[[#This Row],[Eu population]]</f>
        <v>5.8758007055317982E-4</v>
      </c>
      <c r="AD1530" s="1">
        <f>Table1[[#This Row],[jp_sales]]/Table1[[#This Row],[Jp population]]</f>
        <v>1.4908391855310134E-3</v>
      </c>
    </row>
    <row r="1531" spans="1:30" x14ac:dyDescent="0.25">
      <c r="A1531" t="s">
        <v>1572</v>
      </c>
      <c r="B1531" t="s">
        <v>230</v>
      </c>
      <c r="C1531">
        <v>2001</v>
      </c>
      <c r="D1531" t="s">
        <v>23</v>
      </c>
      <c r="E1531" t="s">
        <v>41</v>
      </c>
      <c r="F1531" s="4">
        <v>440000</v>
      </c>
      <c r="G1531" s="4">
        <v>300000</v>
      </c>
      <c r="H1531" s="4">
        <v>0</v>
      </c>
      <c r="I1531" s="4">
        <v>50000</v>
      </c>
      <c r="J1531">
        <v>3.4</v>
      </c>
      <c r="K1531">
        <v>6</v>
      </c>
      <c r="L1531">
        <v>5.3</v>
      </c>
      <c r="M1531" s="4">
        <v>6</v>
      </c>
      <c r="N1531" t="s">
        <v>1573</v>
      </c>
      <c r="O1531" t="s">
        <v>21</v>
      </c>
      <c r="P1531" s="4">
        <v>790000</v>
      </c>
      <c r="Q1531" s="3">
        <f>AVERAGE(Table1[[#This Row],[critic_score]],Table1[[#This Row],[user_score]])</f>
        <v>4.3499999999999996</v>
      </c>
      <c r="R1531" s="4">
        <f>Table1[[#This Row],[user_count]]+Table1[[#This Row],[critic_count]]</f>
        <v>12</v>
      </c>
      <c r="S1531" s="2">
        <f>100000*Table1[[#This Row],[review_count]]/Table1[[#This Row],[total sales]]</f>
        <v>1.518987341772152</v>
      </c>
      <c r="T1531" s="2">
        <f>Table1[[#This Row],[total sales]]/(2017-Table1[[#This Row],[year_of_release]])</f>
        <v>49375</v>
      </c>
      <c r="U1531" s="9">
        <f>Table1[[#This Row],[na_sales]]/(2017-Table1[[#This Row],[year_of_release]])</f>
        <v>27500</v>
      </c>
      <c r="V1531" s="6">
        <f>Table1[[#This Row],[eu_sales]]/(2017-Table1[[#This Row],[year_of_release]])</f>
        <v>18750</v>
      </c>
      <c r="W1531" s="6">
        <f>Table1[[#This Row],[jp_sales]]/(2017-Table1[[#This Row],[year_of_release]])</f>
        <v>0</v>
      </c>
      <c r="X1531" s="6">
        <f>Table1[[#This Row],[other_sales]]/(2017-Table1[[#This Row],[year_of_release]])</f>
        <v>3125</v>
      </c>
      <c r="Y1531" s="4">
        <v>489752572</v>
      </c>
      <c r="Z1531" s="4">
        <v>430035992</v>
      </c>
      <c r="AA1531" s="4">
        <v>127149000</v>
      </c>
      <c r="AB1531" s="1">
        <f>Table1[[#This Row],[na_sales]]/Table1[[#This Row],[NA population]]</f>
        <v>8.9841284182168627E-4</v>
      </c>
      <c r="AC1531" s="1">
        <f>Table1[[#This Row],[eu_sales]]/Table1[[#This Row],[Eu population]]</f>
        <v>6.9761602652086848E-4</v>
      </c>
      <c r="AD1531" s="1">
        <f>Table1[[#This Row],[jp_sales]]/Table1[[#This Row],[Jp population]]</f>
        <v>0</v>
      </c>
    </row>
    <row r="1532" spans="1:30" x14ac:dyDescent="0.25">
      <c r="A1532" t="s">
        <v>1518</v>
      </c>
      <c r="B1532" t="s">
        <v>34</v>
      </c>
      <c r="C1532">
        <v>2012</v>
      </c>
      <c r="D1532" t="s">
        <v>40</v>
      </c>
      <c r="E1532" t="s">
        <v>425</v>
      </c>
      <c r="F1532" s="4">
        <v>450000</v>
      </c>
      <c r="G1532" s="4">
        <v>270000</v>
      </c>
      <c r="H1532" s="4">
        <v>0</v>
      </c>
      <c r="I1532" s="4">
        <v>70000</v>
      </c>
      <c r="J1532">
        <v>8.3000000000000007</v>
      </c>
      <c r="K1532">
        <v>63</v>
      </c>
      <c r="L1532">
        <v>8</v>
      </c>
      <c r="M1532" s="4">
        <v>456</v>
      </c>
      <c r="N1532" t="s">
        <v>1274</v>
      </c>
      <c r="O1532" t="s">
        <v>43</v>
      </c>
      <c r="P1532" s="4">
        <v>790000</v>
      </c>
      <c r="Q1532" s="3">
        <f>AVERAGE(Table1[[#This Row],[critic_score]],Table1[[#This Row],[user_score]])</f>
        <v>8.15</v>
      </c>
      <c r="R1532" s="4">
        <f>Table1[[#This Row],[user_count]]+Table1[[#This Row],[critic_count]]</f>
        <v>519</v>
      </c>
      <c r="S1532" s="2">
        <f>100000*Table1[[#This Row],[review_count]]/Table1[[#This Row],[total sales]]</f>
        <v>65.696202531645568</v>
      </c>
      <c r="T1532" s="2">
        <f>Table1[[#This Row],[total sales]]/(2017-Table1[[#This Row],[year_of_release]])</f>
        <v>158000</v>
      </c>
      <c r="U1532" s="9">
        <f>Table1[[#This Row],[na_sales]]/(2017-Table1[[#This Row],[year_of_release]])</f>
        <v>90000</v>
      </c>
      <c r="V1532" s="6">
        <f>Table1[[#This Row],[eu_sales]]/(2017-Table1[[#This Row],[year_of_release]])</f>
        <v>54000</v>
      </c>
      <c r="W1532" s="6">
        <f>Table1[[#This Row],[jp_sales]]/(2017-Table1[[#This Row],[year_of_release]])</f>
        <v>0</v>
      </c>
      <c r="X1532" s="6">
        <f>Table1[[#This Row],[other_sales]]/(2017-Table1[[#This Row],[year_of_release]])</f>
        <v>14000</v>
      </c>
      <c r="Y1532" s="4">
        <v>551484507</v>
      </c>
      <c r="Z1532" s="4">
        <v>441417242</v>
      </c>
      <c r="AA1532" s="4">
        <v>127629000</v>
      </c>
      <c r="AB1532" s="1">
        <f>Table1[[#This Row],[na_sales]]/Table1[[#This Row],[NA population]]</f>
        <v>8.1597940520203955E-4</v>
      </c>
      <c r="AC1532" s="1">
        <f>Table1[[#This Row],[eu_sales]]/Table1[[#This Row],[Eu population]]</f>
        <v>6.116661840771503E-4</v>
      </c>
      <c r="AD1532" s="1">
        <f>Table1[[#This Row],[jp_sales]]/Table1[[#This Row],[Jp population]]</f>
        <v>0</v>
      </c>
    </row>
    <row r="1533" spans="1:30" x14ac:dyDescent="0.25">
      <c r="A1533" t="s">
        <v>1574</v>
      </c>
      <c r="B1533" t="s">
        <v>34</v>
      </c>
      <c r="C1533">
        <v>2012</v>
      </c>
      <c r="D1533" t="s">
        <v>40</v>
      </c>
      <c r="E1533" t="s">
        <v>55</v>
      </c>
      <c r="F1533" s="4">
        <v>480000</v>
      </c>
      <c r="G1533" s="4">
        <v>240000</v>
      </c>
      <c r="H1533" s="4">
        <v>0</v>
      </c>
      <c r="I1533" s="4">
        <v>70000</v>
      </c>
      <c r="J1533">
        <v>7.4</v>
      </c>
      <c r="K1533">
        <v>69</v>
      </c>
      <c r="L1533">
        <v>7</v>
      </c>
      <c r="M1533" s="4">
        <v>173</v>
      </c>
      <c r="N1533" t="s">
        <v>1043</v>
      </c>
      <c r="O1533" t="s">
        <v>43</v>
      </c>
      <c r="P1533" s="4">
        <v>790000</v>
      </c>
      <c r="Q1533" s="3">
        <f>AVERAGE(Table1[[#This Row],[critic_score]],Table1[[#This Row],[user_score]])</f>
        <v>7.2</v>
      </c>
      <c r="R1533" s="4">
        <f>Table1[[#This Row],[user_count]]+Table1[[#This Row],[critic_count]]</f>
        <v>242</v>
      </c>
      <c r="S1533" s="2">
        <f>100000*Table1[[#This Row],[review_count]]/Table1[[#This Row],[total sales]]</f>
        <v>30.632911392405063</v>
      </c>
      <c r="T1533" s="2">
        <f>Table1[[#This Row],[total sales]]/(2017-Table1[[#This Row],[year_of_release]])</f>
        <v>158000</v>
      </c>
      <c r="U1533" s="9">
        <f>Table1[[#This Row],[na_sales]]/(2017-Table1[[#This Row],[year_of_release]])</f>
        <v>96000</v>
      </c>
      <c r="V1533" s="6">
        <f>Table1[[#This Row],[eu_sales]]/(2017-Table1[[#This Row],[year_of_release]])</f>
        <v>48000</v>
      </c>
      <c r="W1533" s="6">
        <f>Table1[[#This Row],[jp_sales]]/(2017-Table1[[#This Row],[year_of_release]])</f>
        <v>0</v>
      </c>
      <c r="X1533" s="6">
        <f>Table1[[#This Row],[other_sales]]/(2017-Table1[[#This Row],[year_of_release]])</f>
        <v>14000</v>
      </c>
      <c r="Y1533" s="4">
        <v>551484507</v>
      </c>
      <c r="Z1533" s="4">
        <v>441417242</v>
      </c>
      <c r="AA1533" s="4">
        <v>127629000</v>
      </c>
      <c r="AB1533" s="1">
        <f>Table1[[#This Row],[na_sales]]/Table1[[#This Row],[NA population]]</f>
        <v>8.7037803221550879E-4</v>
      </c>
      <c r="AC1533" s="1">
        <f>Table1[[#This Row],[eu_sales]]/Table1[[#This Row],[Eu population]]</f>
        <v>5.4370327473524474E-4</v>
      </c>
      <c r="AD1533" s="1">
        <f>Table1[[#This Row],[jp_sales]]/Table1[[#This Row],[Jp population]]</f>
        <v>0</v>
      </c>
    </row>
    <row r="1534" spans="1:30" x14ac:dyDescent="0.25">
      <c r="A1534" t="s">
        <v>1576</v>
      </c>
      <c r="B1534" t="s">
        <v>34</v>
      </c>
      <c r="C1534">
        <v>2009</v>
      </c>
      <c r="D1534" t="s">
        <v>40</v>
      </c>
      <c r="E1534" t="s">
        <v>100</v>
      </c>
      <c r="F1534" s="4">
        <v>470000</v>
      </c>
      <c r="G1534" s="4">
        <v>230000</v>
      </c>
      <c r="H1534" s="4">
        <v>10000</v>
      </c>
      <c r="I1534" s="4">
        <v>80000</v>
      </c>
      <c r="J1534">
        <v>6.5</v>
      </c>
      <c r="K1534">
        <v>72</v>
      </c>
      <c r="L1534">
        <v>6.9</v>
      </c>
      <c r="M1534" s="4">
        <v>60</v>
      </c>
      <c r="N1534" t="s">
        <v>351</v>
      </c>
      <c r="O1534" t="s">
        <v>43</v>
      </c>
      <c r="P1534" s="4">
        <v>790000</v>
      </c>
      <c r="Q1534" s="3">
        <f>AVERAGE(Table1[[#This Row],[critic_score]],Table1[[#This Row],[user_score]])</f>
        <v>6.7</v>
      </c>
      <c r="R1534" s="4">
        <f>Table1[[#This Row],[user_count]]+Table1[[#This Row],[critic_count]]</f>
        <v>132</v>
      </c>
      <c r="S1534" s="2">
        <f>100000*Table1[[#This Row],[review_count]]/Table1[[#This Row],[total sales]]</f>
        <v>16.708860759493671</v>
      </c>
      <c r="T1534" s="2">
        <f>Table1[[#This Row],[total sales]]/(2017-Table1[[#This Row],[year_of_release]])</f>
        <v>98750</v>
      </c>
      <c r="U1534" s="9">
        <f>Table1[[#This Row],[na_sales]]/(2017-Table1[[#This Row],[year_of_release]])</f>
        <v>58750</v>
      </c>
      <c r="V1534" s="6">
        <f>Table1[[#This Row],[eu_sales]]/(2017-Table1[[#This Row],[year_of_release]])</f>
        <v>28750</v>
      </c>
      <c r="W1534" s="6">
        <f>Table1[[#This Row],[jp_sales]]/(2017-Table1[[#This Row],[year_of_release]])</f>
        <v>1250</v>
      </c>
      <c r="X1534" s="6">
        <f>Table1[[#This Row],[other_sales]]/(2017-Table1[[#This Row],[year_of_release]])</f>
        <v>10000</v>
      </c>
      <c r="Y1534" s="4">
        <v>534740514</v>
      </c>
      <c r="Z1534" s="4">
        <v>441041694</v>
      </c>
      <c r="AA1534" s="4">
        <v>128047000</v>
      </c>
      <c r="AB1534" s="1">
        <f>Table1[[#This Row],[na_sales]]/Table1[[#This Row],[NA population]]</f>
        <v>8.7893097249033196E-4</v>
      </c>
      <c r="AC1534" s="1">
        <f>Table1[[#This Row],[eu_sales]]/Table1[[#This Row],[Eu population]]</f>
        <v>5.2149264599913312E-4</v>
      </c>
      <c r="AD1534" s="1">
        <f>Table1[[#This Row],[jp_sales]]/Table1[[#This Row],[Jp population]]</f>
        <v>7.809632400602903E-5</v>
      </c>
    </row>
    <row r="1535" spans="1:30" x14ac:dyDescent="0.25">
      <c r="A1535" t="s">
        <v>1578</v>
      </c>
      <c r="B1535" t="s">
        <v>200</v>
      </c>
      <c r="C1535">
        <v>2015</v>
      </c>
      <c r="D1535" t="s">
        <v>29</v>
      </c>
      <c r="E1535" t="s">
        <v>35</v>
      </c>
      <c r="F1535" s="4">
        <v>490000</v>
      </c>
      <c r="G1535" s="4">
        <v>220000</v>
      </c>
      <c r="H1535" s="4">
        <v>10000</v>
      </c>
      <c r="I1535" s="4">
        <v>70000</v>
      </c>
      <c r="J1535">
        <v>8.4</v>
      </c>
      <c r="K1535">
        <v>75</v>
      </c>
      <c r="L1535">
        <v>7.7</v>
      </c>
      <c r="M1535" s="4">
        <v>325</v>
      </c>
      <c r="N1535" t="s">
        <v>167</v>
      </c>
      <c r="O1535" t="s">
        <v>43</v>
      </c>
      <c r="P1535" s="4">
        <v>790000</v>
      </c>
      <c r="Q1535" s="3">
        <f>AVERAGE(Table1[[#This Row],[critic_score]],Table1[[#This Row],[user_score]])</f>
        <v>8.0500000000000007</v>
      </c>
      <c r="R1535" s="4">
        <f>Table1[[#This Row],[user_count]]+Table1[[#This Row],[critic_count]]</f>
        <v>400</v>
      </c>
      <c r="S1535" s="2">
        <f>100000*Table1[[#This Row],[review_count]]/Table1[[#This Row],[total sales]]</f>
        <v>50.632911392405063</v>
      </c>
      <c r="T1535" s="2">
        <f>Table1[[#This Row],[total sales]]/(2017-Table1[[#This Row],[year_of_release]])</f>
        <v>395000</v>
      </c>
      <c r="U1535" s="9">
        <f>Table1[[#This Row],[na_sales]]/(2017-Table1[[#This Row],[year_of_release]])</f>
        <v>245000</v>
      </c>
      <c r="V1535" s="6">
        <f>Table1[[#This Row],[eu_sales]]/(2017-Table1[[#This Row],[year_of_release]])</f>
        <v>110000</v>
      </c>
      <c r="W1535" s="6">
        <f>Table1[[#This Row],[jp_sales]]/(2017-Table1[[#This Row],[year_of_release]])</f>
        <v>5000</v>
      </c>
      <c r="X1535" s="6">
        <f>Table1[[#This Row],[other_sales]]/(2017-Table1[[#This Row],[year_of_release]])</f>
        <v>35000</v>
      </c>
      <c r="Y1535" s="4">
        <v>567732286</v>
      </c>
      <c r="Z1535" s="4">
        <v>444588718</v>
      </c>
      <c r="AA1535" s="4">
        <v>127141000</v>
      </c>
      <c r="AB1535" s="1">
        <f>Table1[[#This Row],[na_sales]]/Table1[[#This Row],[NA population]]</f>
        <v>8.6308285099008801E-4</v>
      </c>
      <c r="AC1535" s="1">
        <f>Table1[[#This Row],[eu_sales]]/Table1[[#This Row],[Eu population]]</f>
        <v>4.9483936747130865E-4</v>
      </c>
      <c r="AD1535" s="1">
        <f>Table1[[#This Row],[jp_sales]]/Table1[[#This Row],[Jp population]]</f>
        <v>7.8652834254882371E-5</v>
      </c>
    </row>
    <row r="1536" spans="1:30" x14ac:dyDescent="0.25">
      <c r="A1536" t="s">
        <v>1362</v>
      </c>
      <c r="B1536" t="s">
        <v>34</v>
      </c>
      <c r="C1536">
        <v>2009</v>
      </c>
      <c r="D1536" t="s">
        <v>29</v>
      </c>
      <c r="E1536" t="s">
        <v>55</v>
      </c>
      <c r="F1536" s="4">
        <v>510000</v>
      </c>
      <c r="G1536" s="4">
        <v>210000</v>
      </c>
      <c r="H1536" s="4">
        <v>0</v>
      </c>
      <c r="I1536" s="4">
        <v>70000</v>
      </c>
      <c r="J1536">
        <v>7.6</v>
      </c>
      <c r="K1536">
        <v>52</v>
      </c>
      <c r="L1536">
        <v>5</v>
      </c>
      <c r="M1536" s="4">
        <v>30</v>
      </c>
      <c r="N1536" t="s">
        <v>234</v>
      </c>
      <c r="O1536" t="s">
        <v>84</v>
      </c>
      <c r="P1536" s="4">
        <v>790000</v>
      </c>
      <c r="Q1536" s="3">
        <f>AVERAGE(Table1[[#This Row],[critic_score]],Table1[[#This Row],[user_score]])</f>
        <v>6.3</v>
      </c>
      <c r="R1536" s="4">
        <f>Table1[[#This Row],[user_count]]+Table1[[#This Row],[critic_count]]</f>
        <v>82</v>
      </c>
      <c r="S1536" s="2">
        <f>100000*Table1[[#This Row],[review_count]]/Table1[[#This Row],[total sales]]</f>
        <v>10.379746835443038</v>
      </c>
      <c r="T1536" s="2">
        <f>Table1[[#This Row],[total sales]]/(2017-Table1[[#This Row],[year_of_release]])</f>
        <v>98750</v>
      </c>
      <c r="U1536" s="9">
        <f>Table1[[#This Row],[na_sales]]/(2017-Table1[[#This Row],[year_of_release]])</f>
        <v>63750</v>
      </c>
      <c r="V1536" s="6">
        <f>Table1[[#This Row],[eu_sales]]/(2017-Table1[[#This Row],[year_of_release]])</f>
        <v>26250</v>
      </c>
      <c r="W1536" s="6">
        <f>Table1[[#This Row],[jp_sales]]/(2017-Table1[[#This Row],[year_of_release]])</f>
        <v>0</v>
      </c>
      <c r="X1536" s="6">
        <f>Table1[[#This Row],[other_sales]]/(2017-Table1[[#This Row],[year_of_release]])</f>
        <v>8750</v>
      </c>
      <c r="Y1536" s="4">
        <v>534740514</v>
      </c>
      <c r="Z1536" s="4">
        <v>441041694</v>
      </c>
      <c r="AA1536" s="4">
        <v>128047000</v>
      </c>
      <c r="AB1536" s="1">
        <f>Table1[[#This Row],[na_sales]]/Table1[[#This Row],[NA population]]</f>
        <v>9.5373360844695602E-4</v>
      </c>
      <c r="AC1536" s="1">
        <f>Table1[[#This Row],[eu_sales]]/Table1[[#This Row],[Eu population]]</f>
        <v>4.7614545939051286E-4</v>
      </c>
      <c r="AD1536" s="1">
        <f>Table1[[#This Row],[jp_sales]]/Table1[[#This Row],[Jp population]]</f>
        <v>0</v>
      </c>
    </row>
    <row r="1537" spans="1:30" x14ac:dyDescent="0.25">
      <c r="A1537" t="s">
        <v>1579</v>
      </c>
      <c r="B1537" t="s">
        <v>45</v>
      </c>
      <c r="C1537">
        <v>2007</v>
      </c>
      <c r="D1537" t="s">
        <v>19</v>
      </c>
      <c r="E1537" t="s">
        <v>100</v>
      </c>
      <c r="F1537" s="4">
        <v>650000</v>
      </c>
      <c r="G1537" s="4">
        <v>30000</v>
      </c>
      <c r="H1537" s="4">
        <v>0</v>
      </c>
      <c r="I1537" s="4">
        <v>110000</v>
      </c>
      <c r="J1537">
        <v>8.3000000000000007</v>
      </c>
      <c r="K1537">
        <v>6</v>
      </c>
      <c r="L1537">
        <v>8.3000000000000007</v>
      </c>
      <c r="M1537" s="4">
        <v>23</v>
      </c>
      <c r="N1537" t="s">
        <v>246</v>
      </c>
      <c r="O1537" t="s">
        <v>21</v>
      </c>
      <c r="P1537" s="4">
        <v>790000</v>
      </c>
      <c r="Q1537" s="3">
        <f>AVERAGE(Table1[[#This Row],[critic_score]],Table1[[#This Row],[user_score]])</f>
        <v>8.3000000000000007</v>
      </c>
      <c r="R1537" s="4">
        <f>Table1[[#This Row],[user_count]]+Table1[[#This Row],[critic_count]]</f>
        <v>29</v>
      </c>
      <c r="S1537" s="2">
        <f>100000*Table1[[#This Row],[review_count]]/Table1[[#This Row],[total sales]]</f>
        <v>3.6708860759493671</v>
      </c>
      <c r="T1537" s="2">
        <f>Table1[[#This Row],[total sales]]/(2017-Table1[[#This Row],[year_of_release]])</f>
        <v>79000</v>
      </c>
      <c r="U1537" s="9">
        <f>Table1[[#This Row],[na_sales]]/(2017-Table1[[#This Row],[year_of_release]])</f>
        <v>65000</v>
      </c>
      <c r="V1537" s="6">
        <f>Table1[[#This Row],[eu_sales]]/(2017-Table1[[#This Row],[year_of_release]])</f>
        <v>3000</v>
      </c>
      <c r="W1537" s="6">
        <f>Table1[[#This Row],[jp_sales]]/(2017-Table1[[#This Row],[year_of_release]])</f>
        <v>0</v>
      </c>
      <c r="X1537" s="6">
        <f>Table1[[#This Row],[other_sales]]/(2017-Table1[[#This Row],[year_of_release]])</f>
        <v>11000</v>
      </c>
      <c r="Y1537" s="4">
        <v>522751172</v>
      </c>
      <c r="Z1537" s="4">
        <v>438594184</v>
      </c>
      <c r="AA1537" s="4">
        <v>128001000</v>
      </c>
      <c r="AB1537" s="1">
        <f>Table1[[#This Row],[na_sales]]/Table1[[#This Row],[NA population]]</f>
        <v>1.2434214112101503E-3</v>
      </c>
      <c r="AC1537" s="1">
        <f>Table1[[#This Row],[eu_sales]]/Table1[[#This Row],[Eu population]]</f>
        <v>6.8400359818724819E-5</v>
      </c>
      <c r="AD1537" s="1">
        <f>Table1[[#This Row],[jp_sales]]/Table1[[#This Row],[Jp population]]</f>
        <v>0</v>
      </c>
    </row>
    <row r="1538" spans="1:30" x14ac:dyDescent="0.25">
      <c r="A1538" t="s">
        <v>1138</v>
      </c>
      <c r="B1538" t="s">
        <v>118</v>
      </c>
      <c r="C1538">
        <v>2007</v>
      </c>
      <c r="D1538" t="s">
        <v>73</v>
      </c>
      <c r="E1538" t="s">
        <v>100</v>
      </c>
      <c r="F1538" s="4">
        <v>80000</v>
      </c>
      <c r="G1538" s="4">
        <v>460000</v>
      </c>
      <c r="H1538" s="4">
        <v>0</v>
      </c>
      <c r="I1538" s="4">
        <v>250000</v>
      </c>
      <c r="J1538">
        <v>6.4</v>
      </c>
      <c r="K1538">
        <v>5</v>
      </c>
      <c r="L1538">
        <v>7.3</v>
      </c>
      <c r="M1538" s="4">
        <v>18</v>
      </c>
      <c r="N1538" t="s">
        <v>321</v>
      </c>
      <c r="O1538" t="s">
        <v>84</v>
      </c>
      <c r="P1538" s="4">
        <v>790000</v>
      </c>
      <c r="Q1538" s="3">
        <f>AVERAGE(Table1[[#This Row],[critic_score]],Table1[[#This Row],[user_score]])</f>
        <v>6.85</v>
      </c>
      <c r="R1538" s="4">
        <f>Table1[[#This Row],[user_count]]+Table1[[#This Row],[critic_count]]</f>
        <v>23</v>
      </c>
      <c r="S1538" s="2">
        <f>100000*Table1[[#This Row],[review_count]]/Table1[[#This Row],[total sales]]</f>
        <v>2.9113924050632911</v>
      </c>
      <c r="T1538" s="2">
        <f>Table1[[#This Row],[total sales]]/(2017-Table1[[#This Row],[year_of_release]])</f>
        <v>79000</v>
      </c>
      <c r="U1538" s="9">
        <f>Table1[[#This Row],[na_sales]]/(2017-Table1[[#This Row],[year_of_release]])</f>
        <v>8000</v>
      </c>
      <c r="V1538" s="6">
        <f>Table1[[#This Row],[eu_sales]]/(2017-Table1[[#This Row],[year_of_release]])</f>
        <v>46000</v>
      </c>
      <c r="W1538" s="6">
        <f>Table1[[#This Row],[jp_sales]]/(2017-Table1[[#This Row],[year_of_release]])</f>
        <v>0</v>
      </c>
      <c r="X1538" s="6">
        <f>Table1[[#This Row],[other_sales]]/(2017-Table1[[#This Row],[year_of_release]])</f>
        <v>25000</v>
      </c>
      <c r="Y1538" s="4">
        <v>522751172</v>
      </c>
      <c r="Z1538" s="4">
        <v>438594184</v>
      </c>
      <c r="AA1538" s="4">
        <v>128001000</v>
      </c>
      <c r="AB1538" s="1">
        <f>Table1[[#This Row],[na_sales]]/Table1[[#This Row],[NA population]]</f>
        <v>1.5303648137971081E-4</v>
      </c>
      <c r="AC1538" s="1">
        <f>Table1[[#This Row],[eu_sales]]/Table1[[#This Row],[Eu population]]</f>
        <v>1.0488055172204471E-3</v>
      </c>
      <c r="AD1538" s="1">
        <f>Table1[[#This Row],[jp_sales]]/Table1[[#This Row],[Jp population]]</f>
        <v>0</v>
      </c>
    </row>
    <row r="1539" spans="1:30" x14ac:dyDescent="0.25">
      <c r="A1539" t="s">
        <v>2019</v>
      </c>
      <c r="B1539" t="s">
        <v>118</v>
      </c>
      <c r="C1539">
        <v>2011</v>
      </c>
      <c r="D1539" t="s">
        <v>96</v>
      </c>
      <c r="E1539" t="s">
        <v>176</v>
      </c>
      <c r="F1539" s="4">
        <v>130000</v>
      </c>
      <c r="G1539" s="4">
        <v>90000</v>
      </c>
      <c r="H1539" s="4">
        <v>270000</v>
      </c>
      <c r="I1539" s="4">
        <v>60000</v>
      </c>
      <c r="J1539">
        <v>7.7</v>
      </c>
      <c r="K1539">
        <v>41</v>
      </c>
      <c r="L1539">
        <v>7.5</v>
      </c>
      <c r="M1539" s="4">
        <v>80</v>
      </c>
      <c r="N1539" t="s">
        <v>2020</v>
      </c>
      <c r="O1539" t="s">
        <v>84</v>
      </c>
      <c r="P1539" s="4">
        <v>550000</v>
      </c>
      <c r="Q1539" s="3">
        <f>AVERAGE(Table1[[#This Row],[critic_score]],Table1[[#This Row],[user_score]])</f>
        <v>7.6</v>
      </c>
      <c r="R1539" s="4">
        <f>Table1[[#This Row],[user_count]]+Table1[[#This Row],[critic_count]]</f>
        <v>121</v>
      </c>
      <c r="S1539" s="2">
        <f>100000*Table1[[#This Row],[review_count]]/Table1[[#This Row],[total sales]]</f>
        <v>22</v>
      </c>
      <c r="T1539" s="2">
        <f>Table1[[#This Row],[total sales]]/(2017-Table1[[#This Row],[year_of_release]])</f>
        <v>91666.666666666672</v>
      </c>
      <c r="U1539" s="9">
        <f>Table1[[#This Row],[na_sales]]/(2017-Table1[[#This Row],[year_of_release]])</f>
        <v>21666.666666666668</v>
      </c>
      <c r="V1539" s="6">
        <f>Table1[[#This Row],[eu_sales]]/(2017-Table1[[#This Row],[year_of_release]])</f>
        <v>15000</v>
      </c>
      <c r="W1539" s="6">
        <f>Table1[[#This Row],[jp_sales]]/(2017-Table1[[#This Row],[year_of_release]])</f>
        <v>45000</v>
      </c>
      <c r="X1539" s="6">
        <f>Table1[[#This Row],[other_sales]]/(2017-Table1[[#This Row],[year_of_release]])</f>
        <v>10000</v>
      </c>
      <c r="Y1539" s="4">
        <v>545961365</v>
      </c>
      <c r="Z1539" s="4">
        <v>440756453</v>
      </c>
      <c r="AA1539" s="4">
        <v>127833000</v>
      </c>
      <c r="AB1539" s="1">
        <f>Table1[[#This Row],[na_sales]]/Table1[[#This Row],[NA population]]</f>
        <v>2.3811208692395294E-4</v>
      </c>
      <c r="AC1539" s="1">
        <f>Table1[[#This Row],[eu_sales]]/Table1[[#This Row],[Eu population]]</f>
        <v>2.0419440121050253E-4</v>
      </c>
      <c r="AD1539" s="1">
        <f>Table1[[#This Row],[jp_sales]]/Table1[[#This Row],[Jp population]]</f>
        <v>2.1121306704841472E-3</v>
      </c>
    </row>
    <row r="1540" spans="1:30" x14ac:dyDescent="0.25">
      <c r="A1540" t="s">
        <v>788</v>
      </c>
      <c r="B1540" t="s">
        <v>34</v>
      </c>
      <c r="C1540">
        <v>2012</v>
      </c>
      <c r="D1540" t="s">
        <v>96</v>
      </c>
      <c r="E1540" t="s">
        <v>196</v>
      </c>
      <c r="F1540" s="4">
        <v>420000</v>
      </c>
      <c r="G1540" s="4">
        <v>230000</v>
      </c>
      <c r="H1540" s="4">
        <v>70000</v>
      </c>
      <c r="I1540" s="4">
        <v>60000</v>
      </c>
      <c r="J1540">
        <v>7.5</v>
      </c>
      <c r="K1540">
        <v>59</v>
      </c>
      <c r="L1540">
        <v>7.8</v>
      </c>
      <c r="M1540" s="4">
        <v>320</v>
      </c>
      <c r="N1540" t="s">
        <v>196</v>
      </c>
      <c r="O1540" t="s">
        <v>43</v>
      </c>
      <c r="P1540" s="4">
        <v>780000</v>
      </c>
      <c r="Q1540" s="3">
        <f>AVERAGE(Table1[[#This Row],[critic_score]],Table1[[#This Row],[user_score]])</f>
        <v>7.65</v>
      </c>
      <c r="R1540" s="4">
        <f>Table1[[#This Row],[user_count]]+Table1[[#This Row],[critic_count]]</f>
        <v>379</v>
      </c>
      <c r="S1540" s="2">
        <f>100000*Table1[[#This Row],[review_count]]/Table1[[#This Row],[total sales]]</f>
        <v>48.589743589743591</v>
      </c>
      <c r="T1540" s="2">
        <f>Table1[[#This Row],[total sales]]/(2017-Table1[[#This Row],[year_of_release]])</f>
        <v>156000</v>
      </c>
      <c r="U1540" s="9">
        <f>Table1[[#This Row],[na_sales]]/(2017-Table1[[#This Row],[year_of_release]])</f>
        <v>84000</v>
      </c>
      <c r="V1540" s="6">
        <f>Table1[[#This Row],[eu_sales]]/(2017-Table1[[#This Row],[year_of_release]])</f>
        <v>46000</v>
      </c>
      <c r="W1540" s="6">
        <f>Table1[[#This Row],[jp_sales]]/(2017-Table1[[#This Row],[year_of_release]])</f>
        <v>14000</v>
      </c>
      <c r="X1540" s="6">
        <f>Table1[[#This Row],[other_sales]]/(2017-Table1[[#This Row],[year_of_release]])</f>
        <v>12000</v>
      </c>
      <c r="Y1540" s="4">
        <v>551484507</v>
      </c>
      <c r="Z1540" s="4">
        <v>441417242</v>
      </c>
      <c r="AA1540" s="4">
        <v>127629000</v>
      </c>
      <c r="AB1540" s="1">
        <f>Table1[[#This Row],[na_sales]]/Table1[[#This Row],[NA population]]</f>
        <v>7.6158077818857021E-4</v>
      </c>
      <c r="AC1540" s="1">
        <f>Table1[[#This Row],[eu_sales]]/Table1[[#This Row],[Eu population]]</f>
        <v>5.2104897162127614E-4</v>
      </c>
      <c r="AD1540" s="1">
        <f>Table1[[#This Row],[jp_sales]]/Table1[[#This Row],[Jp population]]</f>
        <v>5.4846469062673844E-4</v>
      </c>
    </row>
    <row r="1541" spans="1:30" x14ac:dyDescent="0.25">
      <c r="A1541" t="s">
        <v>1577</v>
      </c>
      <c r="B1541" t="s">
        <v>71</v>
      </c>
      <c r="C1541">
        <v>2015</v>
      </c>
      <c r="D1541" t="s">
        <v>19</v>
      </c>
      <c r="E1541" t="s">
        <v>171</v>
      </c>
      <c r="F1541" s="4">
        <v>130000</v>
      </c>
      <c r="G1541" s="4">
        <v>420000</v>
      </c>
      <c r="H1541" s="4">
        <v>130000</v>
      </c>
      <c r="I1541" s="4">
        <v>100000</v>
      </c>
      <c r="J1541">
        <v>8.6999999999999993</v>
      </c>
      <c r="K1541">
        <v>54</v>
      </c>
      <c r="L1541">
        <v>7.1</v>
      </c>
      <c r="M1541" s="4">
        <v>680</v>
      </c>
      <c r="N1541" t="s">
        <v>256</v>
      </c>
      <c r="O1541" t="s">
        <v>21</v>
      </c>
      <c r="P1541" s="4">
        <v>780000</v>
      </c>
      <c r="Q1541" s="3">
        <f>AVERAGE(Table1[[#This Row],[critic_score]],Table1[[#This Row],[user_score]])</f>
        <v>7.8999999999999995</v>
      </c>
      <c r="R1541" s="4">
        <f>Table1[[#This Row],[user_count]]+Table1[[#This Row],[critic_count]]</f>
        <v>734</v>
      </c>
      <c r="S1541" s="2">
        <f>100000*Table1[[#This Row],[review_count]]/Table1[[#This Row],[total sales]]</f>
        <v>94.102564102564102</v>
      </c>
      <c r="T1541" s="2">
        <f>Table1[[#This Row],[total sales]]/(2017-Table1[[#This Row],[year_of_release]])</f>
        <v>390000</v>
      </c>
      <c r="U1541" s="9">
        <f>Table1[[#This Row],[na_sales]]/(2017-Table1[[#This Row],[year_of_release]])</f>
        <v>65000</v>
      </c>
      <c r="V1541" s="6">
        <f>Table1[[#This Row],[eu_sales]]/(2017-Table1[[#This Row],[year_of_release]])</f>
        <v>210000</v>
      </c>
      <c r="W1541" s="6">
        <f>Table1[[#This Row],[jp_sales]]/(2017-Table1[[#This Row],[year_of_release]])</f>
        <v>65000</v>
      </c>
      <c r="X1541" s="6">
        <f>Table1[[#This Row],[other_sales]]/(2017-Table1[[#This Row],[year_of_release]])</f>
        <v>50000</v>
      </c>
      <c r="Y1541" s="4">
        <v>567732286</v>
      </c>
      <c r="Z1541" s="4">
        <v>444588718</v>
      </c>
      <c r="AA1541" s="4">
        <v>127141000</v>
      </c>
      <c r="AB1541" s="1">
        <f>Table1[[#This Row],[na_sales]]/Table1[[#This Row],[NA population]]</f>
        <v>2.2898116454839068E-4</v>
      </c>
      <c r="AC1541" s="1">
        <f>Table1[[#This Row],[eu_sales]]/Table1[[#This Row],[Eu population]]</f>
        <v>9.4469333789977102E-4</v>
      </c>
      <c r="AD1541" s="1">
        <f>Table1[[#This Row],[jp_sales]]/Table1[[#This Row],[Jp population]]</f>
        <v>1.0224868453134709E-3</v>
      </c>
    </row>
    <row r="1542" spans="1:30" x14ac:dyDescent="0.25">
      <c r="A1542" t="s">
        <v>1580</v>
      </c>
      <c r="B1542" t="s">
        <v>103</v>
      </c>
      <c r="C1542">
        <v>2003</v>
      </c>
      <c r="D1542" t="s">
        <v>19</v>
      </c>
      <c r="E1542" t="s">
        <v>100</v>
      </c>
      <c r="F1542" s="4">
        <v>240000</v>
      </c>
      <c r="G1542" s="4">
        <v>490000</v>
      </c>
      <c r="H1542" s="4">
        <v>0</v>
      </c>
      <c r="I1542" s="4">
        <v>50000</v>
      </c>
      <c r="J1542">
        <v>8.1999999999999993</v>
      </c>
      <c r="K1542">
        <v>20</v>
      </c>
      <c r="L1542">
        <v>8.1999999999999993</v>
      </c>
      <c r="M1542" s="4">
        <v>23</v>
      </c>
      <c r="N1542" t="s">
        <v>141</v>
      </c>
      <c r="O1542" t="s">
        <v>21</v>
      </c>
      <c r="P1542" s="4">
        <v>780000</v>
      </c>
      <c r="Q1542" s="3">
        <f>AVERAGE(Table1[[#This Row],[critic_score]],Table1[[#This Row],[user_score]])</f>
        <v>8.1999999999999993</v>
      </c>
      <c r="R1542" s="4">
        <f>Table1[[#This Row],[user_count]]+Table1[[#This Row],[critic_count]]</f>
        <v>43</v>
      </c>
      <c r="S1542" s="2">
        <f>100000*Table1[[#This Row],[review_count]]/Table1[[#This Row],[total sales]]</f>
        <v>5.5128205128205128</v>
      </c>
      <c r="T1542" s="2">
        <f>Table1[[#This Row],[total sales]]/(2017-Table1[[#This Row],[year_of_release]])</f>
        <v>55714.285714285717</v>
      </c>
      <c r="U1542" s="9">
        <f>Table1[[#This Row],[na_sales]]/(2017-Table1[[#This Row],[year_of_release]])</f>
        <v>17142.857142857141</v>
      </c>
      <c r="V1542" s="6">
        <f>Table1[[#This Row],[eu_sales]]/(2017-Table1[[#This Row],[year_of_release]])</f>
        <v>35000</v>
      </c>
      <c r="W1542" s="6">
        <f>Table1[[#This Row],[jp_sales]]/(2017-Table1[[#This Row],[year_of_release]])</f>
        <v>0</v>
      </c>
      <c r="X1542" s="6">
        <f>Table1[[#This Row],[other_sales]]/(2017-Table1[[#This Row],[year_of_release]])</f>
        <v>3571.4285714285716</v>
      </c>
      <c r="Y1542" s="4">
        <v>500125528</v>
      </c>
      <c r="Z1542" s="4">
        <v>432552540</v>
      </c>
      <c r="AA1542" s="4">
        <v>127718000</v>
      </c>
      <c r="AB1542" s="1">
        <f>Table1[[#This Row],[na_sales]]/Table1[[#This Row],[NA population]]</f>
        <v>4.798795233663817E-4</v>
      </c>
      <c r="AC1542" s="1">
        <f>Table1[[#This Row],[eu_sales]]/Table1[[#This Row],[Eu population]]</f>
        <v>1.1328103633375958E-3</v>
      </c>
      <c r="AD1542" s="1">
        <f>Table1[[#This Row],[jp_sales]]/Table1[[#This Row],[Jp population]]</f>
        <v>0</v>
      </c>
    </row>
    <row r="1543" spans="1:30" x14ac:dyDescent="0.25">
      <c r="A1543" t="s">
        <v>1583</v>
      </c>
      <c r="B1543" t="s">
        <v>118</v>
      </c>
      <c r="C1543">
        <v>2009</v>
      </c>
      <c r="D1543" t="s">
        <v>225</v>
      </c>
      <c r="E1543" t="s">
        <v>51</v>
      </c>
      <c r="F1543" s="4">
        <v>170000</v>
      </c>
      <c r="G1543" s="4">
        <v>500000</v>
      </c>
      <c r="H1543" s="4">
        <v>0</v>
      </c>
      <c r="I1543" s="4">
        <v>110000</v>
      </c>
      <c r="J1543">
        <v>6.9</v>
      </c>
      <c r="K1543">
        <v>32</v>
      </c>
      <c r="L1543">
        <v>7.3</v>
      </c>
      <c r="M1543" s="4">
        <v>19</v>
      </c>
      <c r="N1543" t="s">
        <v>1584</v>
      </c>
      <c r="O1543" t="s">
        <v>84</v>
      </c>
      <c r="P1543" s="4">
        <v>780000</v>
      </c>
      <c r="Q1543" s="3">
        <f>AVERAGE(Table1[[#This Row],[critic_score]],Table1[[#This Row],[user_score]])</f>
        <v>7.1</v>
      </c>
      <c r="R1543" s="4">
        <f>Table1[[#This Row],[user_count]]+Table1[[#This Row],[critic_count]]</f>
        <v>51</v>
      </c>
      <c r="S1543" s="2">
        <f>100000*Table1[[#This Row],[review_count]]/Table1[[#This Row],[total sales]]</f>
        <v>6.5384615384615383</v>
      </c>
      <c r="T1543" s="2">
        <f>Table1[[#This Row],[total sales]]/(2017-Table1[[#This Row],[year_of_release]])</f>
        <v>97500</v>
      </c>
      <c r="U1543" s="9">
        <f>Table1[[#This Row],[na_sales]]/(2017-Table1[[#This Row],[year_of_release]])</f>
        <v>21250</v>
      </c>
      <c r="V1543" s="6">
        <f>Table1[[#This Row],[eu_sales]]/(2017-Table1[[#This Row],[year_of_release]])</f>
        <v>62500</v>
      </c>
      <c r="W1543" s="6">
        <f>Table1[[#This Row],[jp_sales]]/(2017-Table1[[#This Row],[year_of_release]])</f>
        <v>0</v>
      </c>
      <c r="X1543" s="6">
        <f>Table1[[#This Row],[other_sales]]/(2017-Table1[[#This Row],[year_of_release]])</f>
        <v>13750</v>
      </c>
      <c r="Y1543" s="4">
        <v>534740514</v>
      </c>
      <c r="Z1543" s="4">
        <v>441041694</v>
      </c>
      <c r="AA1543" s="4">
        <v>128047000</v>
      </c>
      <c r="AB1543" s="1">
        <f>Table1[[#This Row],[na_sales]]/Table1[[#This Row],[NA population]]</f>
        <v>3.1791120281565201E-4</v>
      </c>
      <c r="AC1543" s="1">
        <f>Table1[[#This Row],[eu_sales]]/Table1[[#This Row],[Eu population]]</f>
        <v>1.1336796652155069E-3</v>
      </c>
      <c r="AD1543" s="1">
        <f>Table1[[#This Row],[jp_sales]]/Table1[[#This Row],[Jp population]]</f>
        <v>0</v>
      </c>
    </row>
    <row r="1544" spans="1:30" x14ac:dyDescent="0.25">
      <c r="A1544" t="s">
        <v>1173</v>
      </c>
      <c r="B1544" t="s">
        <v>39</v>
      </c>
      <c r="C1544">
        <v>2014</v>
      </c>
      <c r="D1544" t="s">
        <v>19</v>
      </c>
      <c r="E1544" t="s">
        <v>41</v>
      </c>
      <c r="F1544" s="4">
        <v>360000</v>
      </c>
      <c r="G1544" s="4">
        <v>290000</v>
      </c>
      <c r="H1544" s="4">
        <v>0</v>
      </c>
      <c r="I1544" s="4">
        <v>130000</v>
      </c>
      <c r="J1544">
        <v>5.5</v>
      </c>
      <c r="K1544">
        <v>5</v>
      </c>
      <c r="L1544">
        <v>3.1</v>
      </c>
      <c r="M1544" s="4">
        <v>57</v>
      </c>
      <c r="N1544" t="s">
        <v>529</v>
      </c>
      <c r="O1544" t="s">
        <v>67</v>
      </c>
      <c r="P1544" s="4">
        <v>780000</v>
      </c>
      <c r="Q1544" s="3">
        <f>AVERAGE(Table1[[#This Row],[critic_score]],Table1[[#This Row],[user_score]])</f>
        <v>4.3</v>
      </c>
      <c r="R1544" s="4">
        <f>Table1[[#This Row],[user_count]]+Table1[[#This Row],[critic_count]]</f>
        <v>62</v>
      </c>
      <c r="S1544" s="2">
        <f>100000*Table1[[#This Row],[review_count]]/Table1[[#This Row],[total sales]]</f>
        <v>7.9487179487179489</v>
      </c>
      <c r="T1544" s="2">
        <f>Table1[[#This Row],[total sales]]/(2017-Table1[[#This Row],[year_of_release]])</f>
        <v>260000</v>
      </c>
      <c r="U1544" s="9">
        <f>Table1[[#This Row],[na_sales]]/(2017-Table1[[#This Row],[year_of_release]])</f>
        <v>120000</v>
      </c>
      <c r="V1544" s="6">
        <f>Table1[[#This Row],[eu_sales]]/(2017-Table1[[#This Row],[year_of_release]])</f>
        <v>96666.666666666672</v>
      </c>
      <c r="W1544" s="6">
        <f>Table1[[#This Row],[jp_sales]]/(2017-Table1[[#This Row],[year_of_release]])</f>
        <v>0</v>
      </c>
      <c r="X1544" s="6">
        <f>Table1[[#This Row],[other_sales]]/(2017-Table1[[#This Row],[year_of_release]])</f>
        <v>43333.333333333336</v>
      </c>
      <c r="Y1544" s="4">
        <v>562338430</v>
      </c>
      <c r="Z1544" s="4">
        <v>443580712</v>
      </c>
      <c r="AA1544" s="4">
        <v>127276000</v>
      </c>
      <c r="AB1544" s="1">
        <f>Table1[[#This Row],[na_sales]]/Table1[[#This Row],[NA population]]</f>
        <v>6.4018388357345594E-4</v>
      </c>
      <c r="AC1544" s="1">
        <f>Table1[[#This Row],[eu_sales]]/Table1[[#This Row],[Eu population]]</f>
        <v>6.5377053635280692E-4</v>
      </c>
      <c r="AD1544" s="1">
        <f>Table1[[#This Row],[jp_sales]]/Table1[[#This Row],[Jp population]]</f>
        <v>0</v>
      </c>
    </row>
    <row r="1545" spans="1:30" x14ac:dyDescent="0.25">
      <c r="A1545" t="s">
        <v>1585</v>
      </c>
      <c r="B1545" t="s">
        <v>34</v>
      </c>
      <c r="C1545">
        <v>2008</v>
      </c>
      <c r="D1545" t="s">
        <v>96</v>
      </c>
      <c r="E1545" t="s">
        <v>35</v>
      </c>
      <c r="F1545" s="4">
        <v>380000</v>
      </c>
      <c r="G1545" s="4">
        <v>290000</v>
      </c>
      <c r="H1545" s="4">
        <v>30000</v>
      </c>
      <c r="I1545" s="4">
        <v>80000</v>
      </c>
      <c r="J1545">
        <v>6.5</v>
      </c>
      <c r="K1545">
        <v>80</v>
      </c>
      <c r="L1545">
        <v>7</v>
      </c>
      <c r="M1545" s="4">
        <v>458</v>
      </c>
      <c r="N1545" t="s">
        <v>1586</v>
      </c>
      <c r="O1545" t="s">
        <v>67</v>
      </c>
      <c r="P1545" s="4">
        <v>780000</v>
      </c>
      <c r="Q1545" s="3">
        <f>AVERAGE(Table1[[#This Row],[critic_score]],Table1[[#This Row],[user_score]])</f>
        <v>6.75</v>
      </c>
      <c r="R1545" s="4">
        <f>Table1[[#This Row],[user_count]]+Table1[[#This Row],[critic_count]]</f>
        <v>538</v>
      </c>
      <c r="S1545" s="2">
        <f>100000*Table1[[#This Row],[review_count]]/Table1[[#This Row],[total sales]]</f>
        <v>68.974358974358978</v>
      </c>
      <c r="T1545" s="2">
        <f>Table1[[#This Row],[total sales]]/(2017-Table1[[#This Row],[year_of_release]])</f>
        <v>86666.666666666672</v>
      </c>
      <c r="U1545" s="9">
        <f>Table1[[#This Row],[na_sales]]/(2017-Table1[[#This Row],[year_of_release]])</f>
        <v>42222.222222222219</v>
      </c>
      <c r="V1545" s="6">
        <f>Table1[[#This Row],[eu_sales]]/(2017-Table1[[#This Row],[year_of_release]])</f>
        <v>32222.222222222223</v>
      </c>
      <c r="W1545" s="6">
        <f>Table1[[#This Row],[jp_sales]]/(2017-Table1[[#This Row],[year_of_release]])</f>
        <v>3333.3333333333335</v>
      </c>
      <c r="X1545" s="6">
        <f>Table1[[#This Row],[other_sales]]/(2017-Table1[[#This Row],[year_of_release]])</f>
        <v>8888.8888888888887</v>
      </c>
      <c r="Y1545" s="4">
        <v>528816311</v>
      </c>
      <c r="Z1545" s="4">
        <v>440001482</v>
      </c>
      <c r="AA1545" s="4">
        <v>128063000</v>
      </c>
      <c r="AB1545" s="1">
        <f>Table1[[#This Row],[na_sales]]/Table1[[#This Row],[NA population]]</f>
        <v>7.1858600443207581E-4</v>
      </c>
      <c r="AC1545" s="1">
        <f>Table1[[#This Row],[eu_sales]]/Table1[[#This Row],[Eu population]]</f>
        <v>6.5908868916036967E-4</v>
      </c>
      <c r="AD1545" s="1">
        <f>Table1[[#This Row],[jp_sales]]/Table1[[#This Row],[Jp population]]</f>
        <v>2.3425970030375675E-4</v>
      </c>
    </row>
    <row r="1546" spans="1:30" x14ac:dyDescent="0.25">
      <c r="A1546" t="s">
        <v>1254</v>
      </c>
      <c r="B1546" t="s">
        <v>39</v>
      </c>
      <c r="C1546">
        <v>2009</v>
      </c>
      <c r="D1546" t="s">
        <v>19</v>
      </c>
      <c r="E1546" t="s">
        <v>100</v>
      </c>
      <c r="F1546" s="4">
        <v>420000</v>
      </c>
      <c r="G1546" s="4">
        <v>250000</v>
      </c>
      <c r="H1546" s="4">
        <v>0</v>
      </c>
      <c r="I1546" s="4">
        <v>110000</v>
      </c>
      <c r="J1546">
        <v>8.1</v>
      </c>
      <c r="K1546">
        <v>38</v>
      </c>
      <c r="L1546">
        <v>7.7</v>
      </c>
      <c r="M1546" s="4">
        <v>9</v>
      </c>
      <c r="N1546" t="s">
        <v>246</v>
      </c>
      <c r="O1546" t="s">
        <v>21</v>
      </c>
      <c r="P1546" s="4">
        <v>780000</v>
      </c>
      <c r="Q1546" s="3">
        <f>AVERAGE(Table1[[#This Row],[critic_score]],Table1[[#This Row],[user_score]])</f>
        <v>7.9</v>
      </c>
      <c r="R1546" s="4">
        <f>Table1[[#This Row],[user_count]]+Table1[[#This Row],[critic_count]]</f>
        <v>47</v>
      </c>
      <c r="S1546" s="2">
        <f>100000*Table1[[#This Row],[review_count]]/Table1[[#This Row],[total sales]]</f>
        <v>6.0256410256410255</v>
      </c>
      <c r="T1546" s="2">
        <f>Table1[[#This Row],[total sales]]/(2017-Table1[[#This Row],[year_of_release]])</f>
        <v>97500</v>
      </c>
      <c r="U1546" s="9">
        <f>Table1[[#This Row],[na_sales]]/(2017-Table1[[#This Row],[year_of_release]])</f>
        <v>52500</v>
      </c>
      <c r="V1546" s="6">
        <f>Table1[[#This Row],[eu_sales]]/(2017-Table1[[#This Row],[year_of_release]])</f>
        <v>31250</v>
      </c>
      <c r="W1546" s="6">
        <f>Table1[[#This Row],[jp_sales]]/(2017-Table1[[#This Row],[year_of_release]])</f>
        <v>0</v>
      </c>
      <c r="X1546" s="6">
        <f>Table1[[#This Row],[other_sales]]/(2017-Table1[[#This Row],[year_of_release]])</f>
        <v>13750</v>
      </c>
      <c r="Y1546" s="4">
        <v>534740514</v>
      </c>
      <c r="Z1546" s="4">
        <v>441041694</v>
      </c>
      <c r="AA1546" s="4">
        <v>128047000</v>
      </c>
      <c r="AB1546" s="1">
        <f>Table1[[#This Row],[na_sales]]/Table1[[#This Row],[NA population]]</f>
        <v>7.8542767754455204E-4</v>
      </c>
      <c r="AC1546" s="1">
        <f>Table1[[#This Row],[eu_sales]]/Table1[[#This Row],[Eu population]]</f>
        <v>5.6683983260775344E-4</v>
      </c>
      <c r="AD1546" s="1">
        <f>Table1[[#This Row],[jp_sales]]/Table1[[#This Row],[Jp population]]</f>
        <v>0</v>
      </c>
    </row>
    <row r="1547" spans="1:30" x14ac:dyDescent="0.25">
      <c r="A1547" t="s">
        <v>1587</v>
      </c>
      <c r="B1547" t="s">
        <v>34</v>
      </c>
      <c r="C1547">
        <v>2006</v>
      </c>
      <c r="D1547" t="s">
        <v>40</v>
      </c>
      <c r="E1547" t="s">
        <v>83</v>
      </c>
      <c r="F1547" s="4">
        <v>670000</v>
      </c>
      <c r="G1547" s="4">
        <v>40000</v>
      </c>
      <c r="H1547" s="4">
        <v>10000</v>
      </c>
      <c r="I1547" s="4">
        <v>60000</v>
      </c>
      <c r="J1547">
        <v>8.5</v>
      </c>
      <c r="K1547">
        <v>59</v>
      </c>
      <c r="L1547">
        <v>8.1</v>
      </c>
      <c r="M1547" s="4">
        <v>148</v>
      </c>
      <c r="N1547" t="s">
        <v>507</v>
      </c>
      <c r="O1547" t="s">
        <v>43</v>
      </c>
      <c r="P1547" s="4">
        <v>780000</v>
      </c>
      <c r="Q1547" s="3">
        <f>AVERAGE(Table1[[#This Row],[critic_score]],Table1[[#This Row],[user_score]])</f>
        <v>8.3000000000000007</v>
      </c>
      <c r="R1547" s="4">
        <f>Table1[[#This Row],[user_count]]+Table1[[#This Row],[critic_count]]</f>
        <v>207</v>
      </c>
      <c r="S1547" s="2">
        <f>100000*Table1[[#This Row],[review_count]]/Table1[[#This Row],[total sales]]</f>
        <v>26.53846153846154</v>
      </c>
      <c r="T1547" s="2">
        <f>Table1[[#This Row],[total sales]]/(2017-Table1[[#This Row],[year_of_release]])</f>
        <v>70909.090909090912</v>
      </c>
      <c r="U1547" s="9">
        <f>Table1[[#This Row],[na_sales]]/(2017-Table1[[#This Row],[year_of_release]])</f>
        <v>60909.090909090912</v>
      </c>
      <c r="V1547" s="6">
        <f>Table1[[#This Row],[eu_sales]]/(2017-Table1[[#This Row],[year_of_release]])</f>
        <v>3636.3636363636365</v>
      </c>
      <c r="W1547" s="6">
        <f>Table1[[#This Row],[jp_sales]]/(2017-Table1[[#This Row],[year_of_release]])</f>
        <v>909.09090909090912</v>
      </c>
      <c r="X1547" s="6">
        <f>Table1[[#This Row],[other_sales]]/(2017-Table1[[#This Row],[year_of_release]])</f>
        <v>5454.545454545455</v>
      </c>
      <c r="Y1547" s="4">
        <v>516818555</v>
      </c>
      <c r="Z1547" s="4">
        <v>437126892</v>
      </c>
      <c r="AA1547" s="4">
        <v>127854000</v>
      </c>
      <c r="AB1547" s="1">
        <f>Table1[[#This Row],[na_sales]]/Table1[[#This Row],[NA population]]</f>
        <v>1.2963930832553022E-3</v>
      </c>
      <c r="AC1547" s="1">
        <f>Table1[[#This Row],[eu_sales]]/Table1[[#This Row],[Eu population]]</f>
        <v>9.1506609938790949E-5</v>
      </c>
      <c r="AD1547" s="1">
        <f>Table1[[#This Row],[jp_sales]]/Table1[[#This Row],[Jp population]]</f>
        <v>7.821421308680213E-5</v>
      </c>
    </row>
    <row r="1548" spans="1:30" x14ac:dyDescent="0.25">
      <c r="A1548" t="s">
        <v>1133</v>
      </c>
      <c r="B1548" t="s">
        <v>34</v>
      </c>
      <c r="C1548">
        <v>2010</v>
      </c>
      <c r="D1548" t="s">
        <v>65</v>
      </c>
      <c r="E1548" t="s">
        <v>267</v>
      </c>
      <c r="F1548" s="4">
        <v>430000</v>
      </c>
      <c r="G1548" s="4">
        <v>270000</v>
      </c>
      <c r="H1548" s="4">
        <v>10000</v>
      </c>
      <c r="I1548" s="4">
        <v>70000</v>
      </c>
      <c r="J1548">
        <v>7.4</v>
      </c>
      <c r="K1548">
        <v>31</v>
      </c>
      <c r="L1548">
        <v>8.5</v>
      </c>
      <c r="M1548" s="4">
        <v>39</v>
      </c>
      <c r="N1548" t="s">
        <v>1074</v>
      </c>
      <c r="O1548" t="s">
        <v>67</v>
      </c>
      <c r="P1548" s="4">
        <v>780000</v>
      </c>
      <c r="Q1548" s="3">
        <f>AVERAGE(Table1[[#This Row],[critic_score]],Table1[[#This Row],[user_score]])</f>
        <v>7.95</v>
      </c>
      <c r="R1548" s="4">
        <f>Table1[[#This Row],[user_count]]+Table1[[#This Row],[critic_count]]</f>
        <v>70</v>
      </c>
      <c r="S1548" s="2">
        <f>100000*Table1[[#This Row],[review_count]]/Table1[[#This Row],[total sales]]</f>
        <v>8.9743589743589745</v>
      </c>
      <c r="T1548" s="2">
        <f>Table1[[#This Row],[total sales]]/(2017-Table1[[#This Row],[year_of_release]])</f>
        <v>111428.57142857143</v>
      </c>
      <c r="U1548" s="9">
        <f>Table1[[#This Row],[na_sales]]/(2017-Table1[[#This Row],[year_of_release]])</f>
        <v>61428.571428571428</v>
      </c>
      <c r="V1548" s="6">
        <f>Table1[[#This Row],[eu_sales]]/(2017-Table1[[#This Row],[year_of_release]])</f>
        <v>38571.428571428572</v>
      </c>
      <c r="W1548" s="6">
        <f>Table1[[#This Row],[jp_sales]]/(2017-Table1[[#This Row],[year_of_release]])</f>
        <v>1428.5714285714287</v>
      </c>
      <c r="X1548" s="6">
        <f>Table1[[#This Row],[other_sales]]/(2017-Table1[[#This Row],[year_of_release]])</f>
        <v>10000</v>
      </c>
      <c r="Y1548" s="4">
        <v>540520772</v>
      </c>
      <c r="Z1548" s="4">
        <v>441654761</v>
      </c>
      <c r="AA1548" s="4">
        <v>128070000</v>
      </c>
      <c r="AB1548" s="1">
        <f>Table1[[#This Row],[na_sales]]/Table1[[#This Row],[NA population]]</f>
        <v>7.9552909393091741E-4</v>
      </c>
      <c r="AC1548" s="1">
        <f>Table1[[#This Row],[eu_sales]]/Table1[[#This Row],[Eu population]]</f>
        <v>6.1133723406187849E-4</v>
      </c>
      <c r="AD1548" s="1">
        <f>Table1[[#This Row],[jp_sales]]/Table1[[#This Row],[Jp population]]</f>
        <v>7.808229874287499E-5</v>
      </c>
    </row>
    <row r="1549" spans="1:30" x14ac:dyDescent="0.25">
      <c r="A1549" t="s">
        <v>1588</v>
      </c>
      <c r="B1549" t="s">
        <v>26</v>
      </c>
      <c r="C1549">
        <v>2010</v>
      </c>
      <c r="D1549" t="s">
        <v>96</v>
      </c>
      <c r="E1549" t="s">
        <v>20</v>
      </c>
      <c r="F1549" s="4">
        <v>510000</v>
      </c>
      <c r="G1549" s="4">
        <v>90000</v>
      </c>
      <c r="H1549" s="4">
        <v>130000</v>
      </c>
      <c r="I1549" s="4">
        <v>50000</v>
      </c>
      <c r="J1549">
        <v>7.9</v>
      </c>
      <c r="K1549">
        <v>63</v>
      </c>
      <c r="L1549">
        <v>8.1</v>
      </c>
      <c r="M1549" s="4">
        <v>86</v>
      </c>
      <c r="N1549" t="s">
        <v>771</v>
      </c>
      <c r="O1549" t="s">
        <v>84</v>
      </c>
      <c r="P1549" s="4">
        <v>780000</v>
      </c>
      <c r="Q1549" s="3">
        <f>AVERAGE(Table1[[#This Row],[critic_score]],Table1[[#This Row],[user_score]])</f>
        <v>8</v>
      </c>
      <c r="R1549" s="4">
        <f>Table1[[#This Row],[user_count]]+Table1[[#This Row],[critic_count]]</f>
        <v>149</v>
      </c>
      <c r="S1549" s="2">
        <f>100000*Table1[[#This Row],[review_count]]/Table1[[#This Row],[total sales]]</f>
        <v>19.102564102564102</v>
      </c>
      <c r="T1549" s="2">
        <f>Table1[[#This Row],[total sales]]/(2017-Table1[[#This Row],[year_of_release]])</f>
        <v>111428.57142857143</v>
      </c>
      <c r="U1549" s="9">
        <f>Table1[[#This Row],[na_sales]]/(2017-Table1[[#This Row],[year_of_release]])</f>
        <v>72857.142857142855</v>
      </c>
      <c r="V1549" s="6">
        <f>Table1[[#This Row],[eu_sales]]/(2017-Table1[[#This Row],[year_of_release]])</f>
        <v>12857.142857142857</v>
      </c>
      <c r="W1549" s="6">
        <f>Table1[[#This Row],[jp_sales]]/(2017-Table1[[#This Row],[year_of_release]])</f>
        <v>18571.428571428572</v>
      </c>
      <c r="X1549" s="6">
        <f>Table1[[#This Row],[other_sales]]/(2017-Table1[[#This Row],[year_of_release]])</f>
        <v>7142.8571428571431</v>
      </c>
      <c r="Y1549" s="4">
        <v>540520772</v>
      </c>
      <c r="Z1549" s="4">
        <v>441654761</v>
      </c>
      <c r="AA1549" s="4">
        <v>128070000</v>
      </c>
      <c r="AB1549" s="1">
        <f>Table1[[#This Row],[na_sales]]/Table1[[#This Row],[NA population]]</f>
        <v>9.4353450675527413E-4</v>
      </c>
      <c r="AC1549" s="1">
        <f>Table1[[#This Row],[eu_sales]]/Table1[[#This Row],[Eu population]]</f>
        <v>2.0377907802062616E-4</v>
      </c>
      <c r="AD1549" s="1">
        <f>Table1[[#This Row],[jp_sales]]/Table1[[#This Row],[Jp population]]</f>
        <v>1.0150698836573749E-3</v>
      </c>
    </row>
    <row r="1550" spans="1:30" x14ac:dyDescent="0.25">
      <c r="A1550" t="s">
        <v>1213</v>
      </c>
      <c r="B1550" t="s">
        <v>34</v>
      </c>
      <c r="C1550">
        <v>2011</v>
      </c>
      <c r="D1550" t="s">
        <v>65</v>
      </c>
      <c r="E1550" t="s">
        <v>100</v>
      </c>
      <c r="F1550" s="4">
        <v>400000</v>
      </c>
      <c r="G1550" s="4">
        <v>310000</v>
      </c>
      <c r="H1550" s="4">
        <v>0</v>
      </c>
      <c r="I1550" s="4">
        <v>70000</v>
      </c>
      <c r="J1550">
        <v>8.6</v>
      </c>
      <c r="K1550">
        <v>59</v>
      </c>
      <c r="L1550">
        <v>7.4</v>
      </c>
      <c r="M1550" s="4">
        <v>105</v>
      </c>
      <c r="N1550" t="s">
        <v>141</v>
      </c>
      <c r="O1550" t="s">
        <v>43</v>
      </c>
      <c r="P1550" s="4">
        <v>780000</v>
      </c>
      <c r="Q1550" s="3">
        <f>AVERAGE(Table1[[#This Row],[critic_score]],Table1[[#This Row],[user_score]])</f>
        <v>8</v>
      </c>
      <c r="R1550" s="4">
        <f>Table1[[#This Row],[user_count]]+Table1[[#This Row],[critic_count]]</f>
        <v>164</v>
      </c>
      <c r="S1550" s="2">
        <f>100000*Table1[[#This Row],[review_count]]/Table1[[#This Row],[total sales]]</f>
        <v>21.025641025641026</v>
      </c>
      <c r="T1550" s="2">
        <f>Table1[[#This Row],[total sales]]/(2017-Table1[[#This Row],[year_of_release]])</f>
        <v>130000</v>
      </c>
      <c r="U1550" s="9">
        <f>Table1[[#This Row],[na_sales]]/(2017-Table1[[#This Row],[year_of_release]])</f>
        <v>66666.666666666672</v>
      </c>
      <c r="V1550" s="6">
        <f>Table1[[#This Row],[eu_sales]]/(2017-Table1[[#This Row],[year_of_release]])</f>
        <v>51666.666666666664</v>
      </c>
      <c r="W1550" s="6">
        <f>Table1[[#This Row],[jp_sales]]/(2017-Table1[[#This Row],[year_of_release]])</f>
        <v>0</v>
      </c>
      <c r="X1550" s="6">
        <f>Table1[[#This Row],[other_sales]]/(2017-Table1[[#This Row],[year_of_release]])</f>
        <v>11666.666666666666</v>
      </c>
      <c r="Y1550" s="4">
        <v>545961365</v>
      </c>
      <c r="Z1550" s="4">
        <v>440756453</v>
      </c>
      <c r="AA1550" s="4">
        <v>127833000</v>
      </c>
      <c r="AB1550" s="1">
        <f>Table1[[#This Row],[na_sales]]/Table1[[#This Row],[NA population]]</f>
        <v>7.3265257515062448E-4</v>
      </c>
      <c r="AC1550" s="1">
        <f>Table1[[#This Row],[eu_sales]]/Table1[[#This Row],[Eu population]]</f>
        <v>7.0333627083617536E-4</v>
      </c>
      <c r="AD1550" s="1">
        <f>Table1[[#This Row],[jp_sales]]/Table1[[#This Row],[Jp population]]</f>
        <v>0</v>
      </c>
    </row>
    <row r="1551" spans="1:30" x14ac:dyDescent="0.25">
      <c r="A1551" t="s">
        <v>1589</v>
      </c>
      <c r="B1551" t="s">
        <v>34</v>
      </c>
      <c r="C1551">
        <v>2013</v>
      </c>
      <c r="D1551" t="s">
        <v>40</v>
      </c>
      <c r="E1551" t="s">
        <v>572</v>
      </c>
      <c r="F1551" s="4">
        <v>440000</v>
      </c>
      <c r="G1551" s="4">
        <v>260000</v>
      </c>
      <c r="H1551" s="4">
        <v>10000</v>
      </c>
      <c r="I1551" s="4">
        <v>70000</v>
      </c>
      <c r="J1551">
        <v>5.7</v>
      </c>
      <c r="K1551">
        <v>43</v>
      </c>
      <c r="L1551">
        <v>6.3</v>
      </c>
      <c r="M1551" s="4">
        <v>192</v>
      </c>
      <c r="N1551" t="s">
        <v>573</v>
      </c>
      <c r="O1551" t="s">
        <v>43</v>
      </c>
      <c r="P1551" s="4">
        <v>780000</v>
      </c>
      <c r="Q1551" s="3">
        <f>AVERAGE(Table1[[#This Row],[critic_score]],Table1[[#This Row],[user_score]])</f>
        <v>6</v>
      </c>
      <c r="R1551" s="4">
        <f>Table1[[#This Row],[user_count]]+Table1[[#This Row],[critic_count]]</f>
        <v>235</v>
      </c>
      <c r="S1551" s="2">
        <f>100000*Table1[[#This Row],[review_count]]/Table1[[#This Row],[total sales]]</f>
        <v>30.128205128205128</v>
      </c>
      <c r="T1551" s="2">
        <f>Table1[[#This Row],[total sales]]/(2017-Table1[[#This Row],[year_of_release]])</f>
        <v>195000</v>
      </c>
      <c r="U1551" s="9">
        <f>Table1[[#This Row],[na_sales]]/(2017-Table1[[#This Row],[year_of_release]])</f>
        <v>110000</v>
      </c>
      <c r="V1551" s="6">
        <f>Table1[[#This Row],[eu_sales]]/(2017-Table1[[#This Row],[year_of_release]])</f>
        <v>65000</v>
      </c>
      <c r="W1551" s="6">
        <f>Table1[[#This Row],[jp_sales]]/(2017-Table1[[#This Row],[year_of_release]])</f>
        <v>2500</v>
      </c>
      <c r="X1551" s="6">
        <f>Table1[[#This Row],[other_sales]]/(2017-Table1[[#This Row],[year_of_release]])</f>
        <v>17500</v>
      </c>
      <c r="Y1551" s="4">
        <v>556861736</v>
      </c>
      <c r="Z1551" s="4">
        <v>442492884</v>
      </c>
      <c r="AA1551" s="4">
        <v>127445000</v>
      </c>
      <c r="AB1551" s="1">
        <f>Table1[[#This Row],[na_sales]]/Table1[[#This Row],[NA population]]</f>
        <v>7.9014227689725835E-4</v>
      </c>
      <c r="AC1551" s="1">
        <f>Table1[[#This Row],[eu_sales]]/Table1[[#This Row],[Eu population]]</f>
        <v>5.8758007055317982E-4</v>
      </c>
      <c r="AD1551" s="1">
        <f>Table1[[#This Row],[jp_sales]]/Table1[[#This Row],[Jp population]]</f>
        <v>7.8465220291105969E-5</v>
      </c>
    </row>
    <row r="1552" spans="1:30" x14ac:dyDescent="0.25">
      <c r="A1552" t="s">
        <v>1590</v>
      </c>
      <c r="B1552" t="s">
        <v>26</v>
      </c>
      <c r="C1552">
        <v>2008</v>
      </c>
      <c r="D1552" t="s">
        <v>40</v>
      </c>
      <c r="E1552" t="s">
        <v>183</v>
      </c>
      <c r="F1552" s="4">
        <v>610000</v>
      </c>
      <c r="G1552" s="4">
        <v>110000</v>
      </c>
      <c r="H1552" s="4">
        <v>0</v>
      </c>
      <c r="I1552" s="4">
        <v>60000</v>
      </c>
      <c r="J1552">
        <v>6.8</v>
      </c>
      <c r="K1552">
        <v>10</v>
      </c>
      <c r="L1552">
        <v>7.8</v>
      </c>
      <c r="M1552" s="4">
        <v>32</v>
      </c>
      <c r="N1552" t="s">
        <v>183</v>
      </c>
      <c r="O1552" t="s">
        <v>84</v>
      </c>
      <c r="P1552" s="4">
        <v>780000</v>
      </c>
      <c r="Q1552" s="3">
        <f>AVERAGE(Table1[[#This Row],[critic_score]],Table1[[#This Row],[user_score]])</f>
        <v>7.3</v>
      </c>
      <c r="R1552" s="4">
        <f>Table1[[#This Row],[user_count]]+Table1[[#This Row],[critic_count]]</f>
        <v>42</v>
      </c>
      <c r="S1552" s="2">
        <f>100000*Table1[[#This Row],[review_count]]/Table1[[#This Row],[total sales]]</f>
        <v>5.384615384615385</v>
      </c>
      <c r="T1552" s="2">
        <f>Table1[[#This Row],[total sales]]/(2017-Table1[[#This Row],[year_of_release]])</f>
        <v>86666.666666666672</v>
      </c>
      <c r="U1552" s="9">
        <f>Table1[[#This Row],[na_sales]]/(2017-Table1[[#This Row],[year_of_release]])</f>
        <v>67777.777777777781</v>
      </c>
      <c r="V1552" s="6">
        <f>Table1[[#This Row],[eu_sales]]/(2017-Table1[[#This Row],[year_of_release]])</f>
        <v>12222.222222222223</v>
      </c>
      <c r="W1552" s="6">
        <f>Table1[[#This Row],[jp_sales]]/(2017-Table1[[#This Row],[year_of_release]])</f>
        <v>0</v>
      </c>
      <c r="X1552" s="6">
        <f>Table1[[#This Row],[other_sales]]/(2017-Table1[[#This Row],[year_of_release]])</f>
        <v>6666.666666666667</v>
      </c>
      <c r="Y1552" s="4">
        <v>528816311</v>
      </c>
      <c r="Z1552" s="4">
        <v>440001482</v>
      </c>
      <c r="AA1552" s="4">
        <v>128063000</v>
      </c>
      <c r="AB1552" s="1">
        <f>Table1[[#This Row],[na_sales]]/Table1[[#This Row],[NA population]]</f>
        <v>1.1535196386935954E-3</v>
      </c>
      <c r="AC1552" s="1">
        <f>Table1[[#This Row],[eu_sales]]/Table1[[#This Row],[Eu population]]</f>
        <v>2.4999915795738159E-4</v>
      </c>
      <c r="AD1552" s="1">
        <f>Table1[[#This Row],[jp_sales]]/Table1[[#This Row],[Jp population]]</f>
        <v>0</v>
      </c>
    </row>
    <row r="1553" spans="1:30" x14ac:dyDescent="0.25">
      <c r="A1553" t="s">
        <v>1591</v>
      </c>
      <c r="B1553" t="s">
        <v>26</v>
      </c>
      <c r="C1553">
        <v>2007</v>
      </c>
      <c r="D1553" t="s">
        <v>96</v>
      </c>
      <c r="E1553" t="s">
        <v>176</v>
      </c>
      <c r="F1553" s="4">
        <v>490000</v>
      </c>
      <c r="G1553" s="4">
        <v>40000</v>
      </c>
      <c r="H1553" s="4">
        <v>210000</v>
      </c>
      <c r="I1553" s="4">
        <v>40000</v>
      </c>
      <c r="J1553">
        <v>8.8000000000000007</v>
      </c>
      <c r="K1553">
        <v>59</v>
      </c>
      <c r="L1553">
        <v>8.9</v>
      </c>
      <c r="M1553" s="4">
        <v>283</v>
      </c>
      <c r="N1553" t="s">
        <v>734</v>
      </c>
      <c r="O1553" t="s">
        <v>67</v>
      </c>
      <c r="P1553" s="4">
        <v>780000</v>
      </c>
      <c r="Q1553" s="3">
        <f>AVERAGE(Table1[[#This Row],[critic_score]],Table1[[#This Row],[user_score]])</f>
        <v>8.8500000000000014</v>
      </c>
      <c r="R1553" s="4">
        <f>Table1[[#This Row],[user_count]]+Table1[[#This Row],[critic_count]]</f>
        <v>342</v>
      </c>
      <c r="S1553" s="2">
        <f>100000*Table1[[#This Row],[review_count]]/Table1[[#This Row],[total sales]]</f>
        <v>43.846153846153847</v>
      </c>
      <c r="T1553" s="2">
        <f>Table1[[#This Row],[total sales]]/(2017-Table1[[#This Row],[year_of_release]])</f>
        <v>78000</v>
      </c>
      <c r="U1553" s="9">
        <f>Table1[[#This Row],[na_sales]]/(2017-Table1[[#This Row],[year_of_release]])</f>
        <v>49000</v>
      </c>
      <c r="V1553" s="6">
        <f>Table1[[#This Row],[eu_sales]]/(2017-Table1[[#This Row],[year_of_release]])</f>
        <v>4000</v>
      </c>
      <c r="W1553" s="6">
        <f>Table1[[#This Row],[jp_sales]]/(2017-Table1[[#This Row],[year_of_release]])</f>
        <v>21000</v>
      </c>
      <c r="X1553" s="6">
        <f>Table1[[#This Row],[other_sales]]/(2017-Table1[[#This Row],[year_of_release]])</f>
        <v>4000</v>
      </c>
      <c r="Y1553" s="4">
        <v>522751172</v>
      </c>
      <c r="Z1553" s="4">
        <v>438594184</v>
      </c>
      <c r="AA1553" s="4">
        <v>128001000</v>
      </c>
      <c r="AB1553" s="1">
        <f>Table1[[#This Row],[na_sales]]/Table1[[#This Row],[NA population]]</f>
        <v>9.3734844845072866E-4</v>
      </c>
      <c r="AC1553" s="1">
        <f>Table1[[#This Row],[eu_sales]]/Table1[[#This Row],[Eu population]]</f>
        <v>9.1200479758299759E-5</v>
      </c>
      <c r="AD1553" s="1">
        <f>Table1[[#This Row],[jp_sales]]/Table1[[#This Row],[Jp population]]</f>
        <v>1.6406121827173225E-3</v>
      </c>
    </row>
    <row r="1554" spans="1:30" x14ac:dyDescent="0.25">
      <c r="A1554" t="s">
        <v>1592</v>
      </c>
      <c r="B1554" t="s">
        <v>26</v>
      </c>
      <c r="C1554">
        <v>2007</v>
      </c>
      <c r="D1554" t="s">
        <v>40</v>
      </c>
      <c r="E1554" t="s">
        <v>425</v>
      </c>
      <c r="F1554" s="4">
        <v>710000</v>
      </c>
      <c r="G1554" s="4">
        <v>10000</v>
      </c>
      <c r="H1554" s="4">
        <v>0</v>
      </c>
      <c r="I1554" s="4">
        <v>60000</v>
      </c>
      <c r="J1554">
        <v>7.3</v>
      </c>
      <c r="K1554">
        <v>34</v>
      </c>
      <c r="L1554">
        <v>8.1999999999999993</v>
      </c>
      <c r="M1554" s="4">
        <v>30</v>
      </c>
      <c r="N1554" t="s">
        <v>629</v>
      </c>
      <c r="O1554" t="s">
        <v>21</v>
      </c>
      <c r="P1554" s="4">
        <v>780000</v>
      </c>
      <c r="Q1554" s="3">
        <f>AVERAGE(Table1[[#This Row],[critic_score]],Table1[[#This Row],[user_score]])</f>
        <v>7.75</v>
      </c>
      <c r="R1554" s="4">
        <f>Table1[[#This Row],[user_count]]+Table1[[#This Row],[critic_count]]</f>
        <v>64</v>
      </c>
      <c r="S1554" s="2">
        <f>100000*Table1[[#This Row],[review_count]]/Table1[[#This Row],[total sales]]</f>
        <v>8.2051282051282044</v>
      </c>
      <c r="T1554" s="2">
        <f>Table1[[#This Row],[total sales]]/(2017-Table1[[#This Row],[year_of_release]])</f>
        <v>78000</v>
      </c>
      <c r="U1554" s="9">
        <f>Table1[[#This Row],[na_sales]]/(2017-Table1[[#This Row],[year_of_release]])</f>
        <v>71000</v>
      </c>
      <c r="V1554" s="6">
        <f>Table1[[#This Row],[eu_sales]]/(2017-Table1[[#This Row],[year_of_release]])</f>
        <v>1000</v>
      </c>
      <c r="W1554" s="6">
        <f>Table1[[#This Row],[jp_sales]]/(2017-Table1[[#This Row],[year_of_release]])</f>
        <v>0</v>
      </c>
      <c r="X1554" s="6">
        <f>Table1[[#This Row],[other_sales]]/(2017-Table1[[#This Row],[year_of_release]])</f>
        <v>6000</v>
      </c>
      <c r="Y1554" s="4">
        <v>522751172</v>
      </c>
      <c r="Z1554" s="4">
        <v>438594184</v>
      </c>
      <c r="AA1554" s="4">
        <v>128001000</v>
      </c>
      <c r="AB1554" s="1">
        <f>Table1[[#This Row],[na_sales]]/Table1[[#This Row],[NA population]]</f>
        <v>1.3581987722449335E-3</v>
      </c>
      <c r="AC1554" s="1">
        <f>Table1[[#This Row],[eu_sales]]/Table1[[#This Row],[Eu population]]</f>
        <v>2.280011993957494E-5</v>
      </c>
      <c r="AD1554" s="1">
        <f>Table1[[#This Row],[jp_sales]]/Table1[[#This Row],[Jp population]]</f>
        <v>0</v>
      </c>
    </row>
    <row r="1555" spans="1:30" x14ac:dyDescent="0.25">
      <c r="A1555" t="s">
        <v>1541</v>
      </c>
      <c r="B1555" t="s">
        <v>39</v>
      </c>
      <c r="C1555">
        <v>2008</v>
      </c>
      <c r="D1555" t="s">
        <v>225</v>
      </c>
      <c r="E1555" t="s">
        <v>41</v>
      </c>
      <c r="F1555" s="4">
        <v>490000</v>
      </c>
      <c r="G1555" s="4">
        <v>190000</v>
      </c>
      <c r="H1555" s="4">
        <v>10000</v>
      </c>
      <c r="I1555" s="4">
        <v>90000</v>
      </c>
      <c r="J1555">
        <v>8.5</v>
      </c>
      <c r="K1555">
        <v>39</v>
      </c>
      <c r="L1555">
        <v>7.7</v>
      </c>
      <c r="M1555" s="4">
        <v>87</v>
      </c>
      <c r="N1555" t="s">
        <v>806</v>
      </c>
      <c r="O1555" t="s">
        <v>84</v>
      </c>
      <c r="P1555" s="4">
        <v>780000</v>
      </c>
      <c r="Q1555" s="3">
        <f>AVERAGE(Table1[[#This Row],[critic_score]],Table1[[#This Row],[user_score]])</f>
        <v>8.1</v>
      </c>
      <c r="R1555" s="4">
        <f>Table1[[#This Row],[user_count]]+Table1[[#This Row],[critic_count]]</f>
        <v>126</v>
      </c>
      <c r="S1555" s="2">
        <f>100000*Table1[[#This Row],[review_count]]/Table1[[#This Row],[total sales]]</f>
        <v>16.153846153846153</v>
      </c>
      <c r="T1555" s="2">
        <f>Table1[[#This Row],[total sales]]/(2017-Table1[[#This Row],[year_of_release]])</f>
        <v>86666.666666666672</v>
      </c>
      <c r="U1555" s="9">
        <f>Table1[[#This Row],[na_sales]]/(2017-Table1[[#This Row],[year_of_release]])</f>
        <v>54444.444444444445</v>
      </c>
      <c r="V1555" s="6">
        <f>Table1[[#This Row],[eu_sales]]/(2017-Table1[[#This Row],[year_of_release]])</f>
        <v>21111.111111111109</v>
      </c>
      <c r="W1555" s="6">
        <f>Table1[[#This Row],[jp_sales]]/(2017-Table1[[#This Row],[year_of_release]])</f>
        <v>1111.1111111111111</v>
      </c>
      <c r="X1555" s="6">
        <f>Table1[[#This Row],[other_sales]]/(2017-Table1[[#This Row],[year_of_release]])</f>
        <v>10000</v>
      </c>
      <c r="Y1555" s="4">
        <v>528816311</v>
      </c>
      <c r="Z1555" s="4">
        <v>440001482</v>
      </c>
      <c r="AA1555" s="4">
        <v>128063000</v>
      </c>
      <c r="AB1555" s="1">
        <f>Table1[[#This Row],[na_sales]]/Table1[[#This Row],[NA population]]</f>
        <v>9.2659774255715046E-4</v>
      </c>
      <c r="AC1555" s="1">
        <f>Table1[[#This Row],[eu_sales]]/Table1[[#This Row],[Eu population]]</f>
        <v>4.3181672738093187E-4</v>
      </c>
      <c r="AD1555" s="1">
        <f>Table1[[#This Row],[jp_sales]]/Table1[[#This Row],[Jp population]]</f>
        <v>7.8086566767918917E-5</v>
      </c>
    </row>
    <row r="1556" spans="1:30" x14ac:dyDescent="0.25">
      <c r="A1556" t="s">
        <v>1593</v>
      </c>
      <c r="B1556" t="s">
        <v>45</v>
      </c>
      <c r="C1556">
        <v>2006</v>
      </c>
      <c r="D1556" t="s">
        <v>19</v>
      </c>
      <c r="E1556" t="s">
        <v>41</v>
      </c>
      <c r="F1556" s="4">
        <v>650000</v>
      </c>
      <c r="G1556" s="4">
        <v>20000</v>
      </c>
      <c r="H1556" s="4">
        <v>0</v>
      </c>
      <c r="I1556" s="4">
        <v>110000</v>
      </c>
      <c r="J1556">
        <v>8.1</v>
      </c>
      <c r="K1556">
        <v>12</v>
      </c>
      <c r="L1556">
        <v>8.4</v>
      </c>
      <c r="M1556" s="4">
        <v>18</v>
      </c>
      <c r="N1556" t="s">
        <v>1594</v>
      </c>
      <c r="O1556" t="s">
        <v>21</v>
      </c>
      <c r="P1556" s="4">
        <v>780000</v>
      </c>
      <c r="Q1556" s="3">
        <f>AVERAGE(Table1[[#This Row],[critic_score]],Table1[[#This Row],[user_score]])</f>
        <v>8.25</v>
      </c>
      <c r="R1556" s="4">
        <f>Table1[[#This Row],[user_count]]+Table1[[#This Row],[critic_count]]</f>
        <v>30</v>
      </c>
      <c r="S1556" s="2">
        <f>100000*Table1[[#This Row],[review_count]]/Table1[[#This Row],[total sales]]</f>
        <v>3.8461538461538463</v>
      </c>
      <c r="T1556" s="2">
        <f>Table1[[#This Row],[total sales]]/(2017-Table1[[#This Row],[year_of_release]])</f>
        <v>70909.090909090912</v>
      </c>
      <c r="U1556" s="9">
        <f>Table1[[#This Row],[na_sales]]/(2017-Table1[[#This Row],[year_of_release]])</f>
        <v>59090.909090909088</v>
      </c>
      <c r="V1556" s="6">
        <f>Table1[[#This Row],[eu_sales]]/(2017-Table1[[#This Row],[year_of_release]])</f>
        <v>1818.1818181818182</v>
      </c>
      <c r="W1556" s="6">
        <f>Table1[[#This Row],[jp_sales]]/(2017-Table1[[#This Row],[year_of_release]])</f>
        <v>0</v>
      </c>
      <c r="X1556" s="6">
        <f>Table1[[#This Row],[other_sales]]/(2017-Table1[[#This Row],[year_of_release]])</f>
        <v>10000</v>
      </c>
      <c r="Y1556" s="4">
        <v>516818555</v>
      </c>
      <c r="Z1556" s="4">
        <v>437126892</v>
      </c>
      <c r="AA1556" s="4">
        <v>127854000</v>
      </c>
      <c r="AB1556" s="1">
        <f>Table1[[#This Row],[na_sales]]/Table1[[#This Row],[NA population]]</f>
        <v>1.2576947822626066E-3</v>
      </c>
      <c r="AC1556" s="1">
        <f>Table1[[#This Row],[eu_sales]]/Table1[[#This Row],[Eu population]]</f>
        <v>4.5753304969395475E-5</v>
      </c>
      <c r="AD1556" s="1">
        <f>Table1[[#This Row],[jp_sales]]/Table1[[#This Row],[Jp population]]</f>
        <v>0</v>
      </c>
    </row>
    <row r="1557" spans="1:30" x14ac:dyDescent="0.25">
      <c r="A1557" t="s">
        <v>374</v>
      </c>
      <c r="B1557" t="s">
        <v>138</v>
      </c>
      <c r="C1557">
        <v>2002</v>
      </c>
      <c r="D1557" t="s">
        <v>54</v>
      </c>
      <c r="E1557" t="s">
        <v>100</v>
      </c>
      <c r="F1557" s="4">
        <v>600000</v>
      </c>
      <c r="G1557" s="4">
        <v>160000</v>
      </c>
      <c r="H1557" s="4">
        <v>0</v>
      </c>
      <c r="I1557" s="4">
        <v>20000</v>
      </c>
      <c r="J1557">
        <v>8</v>
      </c>
      <c r="K1557">
        <v>17</v>
      </c>
      <c r="L1557">
        <v>8.6</v>
      </c>
      <c r="M1557" s="4">
        <v>46</v>
      </c>
      <c r="N1557" t="s">
        <v>369</v>
      </c>
      <c r="O1557" t="s">
        <v>67</v>
      </c>
      <c r="P1557" s="4">
        <v>780000</v>
      </c>
      <c r="Q1557" s="3">
        <f>AVERAGE(Table1[[#This Row],[critic_score]],Table1[[#This Row],[user_score]])</f>
        <v>8.3000000000000007</v>
      </c>
      <c r="R1557" s="4">
        <f>Table1[[#This Row],[user_count]]+Table1[[#This Row],[critic_count]]</f>
        <v>63</v>
      </c>
      <c r="S1557" s="2">
        <f>100000*Table1[[#This Row],[review_count]]/Table1[[#This Row],[total sales]]</f>
        <v>8.0769230769230766</v>
      </c>
      <c r="T1557" s="2">
        <f>Table1[[#This Row],[total sales]]/(2017-Table1[[#This Row],[year_of_release]])</f>
        <v>52000</v>
      </c>
      <c r="U1557" s="9">
        <f>Table1[[#This Row],[na_sales]]/(2017-Table1[[#This Row],[year_of_release]])</f>
        <v>40000</v>
      </c>
      <c r="V1557" s="6">
        <f>Table1[[#This Row],[eu_sales]]/(2017-Table1[[#This Row],[year_of_release]])</f>
        <v>10666.666666666666</v>
      </c>
      <c r="W1557" s="6">
        <f>Table1[[#This Row],[jp_sales]]/(2017-Table1[[#This Row],[year_of_release]])</f>
        <v>0</v>
      </c>
      <c r="X1557" s="6">
        <f>Table1[[#This Row],[other_sales]]/(2017-Table1[[#This Row],[year_of_release]])</f>
        <v>1333.3333333333333</v>
      </c>
      <c r="Y1557" s="4">
        <v>495013192</v>
      </c>
      <c r="Z1557" s="4">
        <v>431019772</v>
      </c>
      <c r="AA1557" s="4">
        <v>127445000</v>
      </c>
      <c r="AB1557" s="1">
        <f>Table1[[#This Row],[na_sales]]/Table1[[#This Row],[NA population]]</f>
        <v>1.2120889093396121E-3</v>
      </c>
      <c r="AC1557" s="1">
        <f>Table1[[#This Row],[eu_sales]]/Table1[[#This Row],[Eu population]]</f>
        <v>3.7121266910233527E-4</v>
      </c>
      <c r="AD1557" s="1">
        <f>Table1[[#This Row],[jp_sales]]/Table1[[#This Row],[Jp population]]</f>
        <v>0</v>
      </c>
    </row>
    <row r="1558" spans="1:30" x14ac:dyDescent="0.25">
      <c r="A1558" t="s">
        <v>1595</v>
      </c>
      <c r="B1558" t="s">
        <v>39</v>
      </c>
      <c r="C1558">
        <v>2011</v>
      </c>
      <c r="D1558" t="s">
        <v>54</v>
      </c>
      <c r="E1558" t="s">
        <v>55</v>
      </c>
      <c r="F1558" s="4">
        <v>330000</v>
      </c>
      <c r="G1558" s="4">
        <v>330000</v>
      </c>
      <c r="H1558" s="4">
        <v>0</v>
      </c>
      <c r="I1558" s="4">
        <v>120000</v>
      </c>
      <c r="J1558">
        <v>7.2</v>
      </c>
      <c r="K1558">
        <v>38</v>
      </c>
      <c r="L1558">
        <v>6.3</v>
      </c>
      <c r="M1558" s="4">
        <v>52</v>
      </c>
      <c r="N1558" t="s">
        <v>369</v>
      </c>
      <c r="O1558" t="s">
        <v>67</v>
      </c>
      <c r="P1558" s="4">
        <v>780000</v>
      </c>
      <c r="Q1558" s="3">
        <f>AVERAGE(Table1[[#This Row],[critic_score]],Table1[[#This Row],[user_score]])</f>
        <v>6.75</v>
      </c>
      <c r="R1558" s="4">
        <f>Table1[[#This Row],[user_count]]+Table1[[#This Row],[critic_count]]</f>
        <v>90</v>
      </c>
      <c r="S1558" s="2">
        <f>100000*Table1[[#This Row],[review_count]]/Table1[[#This Row],[total sales]]</f>
        <v>11.538461538461538</v>
      </c>
      <c r="T1558" s="2">
        <f>Table1[[#This Row],[total sales]]/(2017-Table1[[#This Row],[year_of_release]])</f>
        <v>130000</v>
      </c>
      <c r="U1558" s="9">
        <f>Table1[[#This Row],[na_sales]]/(2017-Table1[[#This Row],[year_of_release]])</f>
        <v>55000</v>
      </c>
      <c r="V1558" s="6">
        <f>Table1[[#This Row],[eu_sales]]/(2017-Table1[[#This Row],[year_of_release]])</f>
        <v>55000</v>
      </c>
      <c r="W1558" s="6">
        <f>Table1[[#This Row],[jp_sales]]/(2017-Table1[[#This Row],[year_of_release]])</f>
        <v>0</v>
      </c>
      <c r="X1558" s="6">
        <f>Table1[[#This Row],[other_sales]]/(2017-Table1[[#This Row],[year_of_release]])</f>
        <v>20000</v>
      </c>
      <c r="Y1558" s="4">
        <v>545961365</v>
      </c>
      <c r="Z1558" s="4">
        <v>440756453</v>
      </c>
      <c r="AA1558" s="4">
        <v>127833000</v>
      </c>
      <c r="AB1558" s="1">
        <f>Table1[[#This Row],[na_sales]]/Table1[[#This Row],[NA population]]</f>
        <v>6.0443837449926515E-4</v>
      </c>
      <c r="AC1558" s="1">
        <f>Table1[[#This Row],[eu_sales]]/Table1[[#This Row],[Eu population]]</f>
        <v>7.4871280443850931E-4</v>
      </c>
      <c r="AD1558" s="1">
        <f>Table1[[#This Row],[jp_sales]]/Table1[[#This Row],[Jp population]]</f>
        <v>0</v>
      </c>
    </row>
    <row r="1559" spans="1:30" x14ac:dyDescent="0.25">
      <c r="A1559" t="s">
        <v>1334</v>
      </c>
      <c r="B1559" t="s">
        <v>34</v>
      </c>
      <c r="C1559">
        <v>2011</v>
      </c>
      <c r="D1559" t="s">
        <v>27</v>
      </c>
      <c r="E1559" t="s">
        <v>83</v>
      </c>
      <c r="F1559" s="4">
        <v>380000</v>
      </c>
      <c r="G1559" s="4">
        <v>320000</v>
      </c>
      <c r="H1559" s="4">
        <v>0</v>
      </c>
      <c r="I1559" s="4">
        <v>80000</v>
      </c>
      <c r="J1559">
        <v>8.6999999999999993</v>
      </c>
      <c r="K1559">
        <v>55</v>
      </c>
      <c r="L1559">
        <v>8.1999999999999993</v>
      </c>
      <c r="M1559" s="4">
        <v>209</v>
      </c>
      <c r="N1559" t="s">
        <v>1335</v>
      </c>
      <c r="O1559" t="s">
        <v>84</v>
      </c>
      <c r="P1559" s="4">
        <v>780000</v>
      </c>
      <c r="Q1559" s="3">
        <f>AVERAGE(Table1[[#This Row],[critic_score]],Table1[[#This Row],[user_score]])</f>
        <v>8.4499999999999993</v>
      </c>
      <c r="R1559" s="4">
        <f>Table1[[#This Row],[user_count]]+Table1[[#This Row],[critic_count]]</f>
        <v>264</v>
      </c>
      <c r="S1559" s="2">
        <f>100000*Table1[[#This Row],[review_count]]/Table1[[#This Row],[total sales]]</f>
        <v>33.846153846153847</v>
      </c>
      <c r="T1559" s="2">
        <f>Table1[[#This Row],[total sales]]/(2017-Table1[[#This Row],[year_of_release]])</f>
        <v>130000</v>
      </c>
      <c r="U1559" s="9">
        <f>Table1[[#This Row],[na_sales]]/(2017-Table1[[#This Row],[year_of_release]])</f>
        <v>63333.333333333336</v>
      </c>
      <c r="V1559" s="6">
        <f>Table1[[#This Row],[eu_sales]]/(2017-Table1[[#This Row],[year_of_release]])</f>
        <v>53333.333333333336</v>
      </c>
      <c r="W1559" s="6">
        <f>Table1[[#This Row],[jp_sales]]/(2017-Table1[[#This Row],[year_of_release]])</f>
        <v>0</v>
      </c>
      <c r="X1559" s="6">
        <f>Table1[[#This Row],[other_sales]]/(2017-Table1[[#This Row],[year_of_release]])</f>
        <v>13333.333333333334</v>
      </c>
      <c r="Y1559" s="4">
        <v>545961365</v>
      </c>
      <c r="Z1559" s="4">
        <v>440756453</v>
      </c>
      <c r="AA1559" s="4">
        <v>127833000</v>
      </c>
      <c r="AB1559" s="1">
        <f>Table1[[#This Row],[na_sales]]/Table1[[#This Row],[NA population]]</f>
        <v>6.9601994639309321E-4</v>
      </c>
      <c r="AC1559" s="1">
        <f>Table1[[#This Row],[eu_sales]]/Table1[[#This Row],[Eu population]]</f>
        <v>7.2602453763734233E-4</v>
      </c>
      <c r="AD1559" s="1">
        <f>Table1[[#This Row],[jp_sales]]/Table1[[#This Row],[Jp population]]</f>
        <v>0</v>
      </c>
    </row>
    <row r="1560" spans="1:30" x14ac:dyDescent="0.25">
      <c r="A1560" t="s">
        <v>1597</v>
      </c>
      <c r="B1560" t="s">
        <v>34</v>
      </c>
      <c r="C1560">
        <v>2008</v>
      </c>
      <c r="D1560" t="s">
        <v>29</v>
      </c>
      <c r="E1560" t="s">
        <v>35</v>
      </c>
      <c r="F1560" s="4">
        <v>120000</v>
      </c>
      <c r="G1560" s="4">
        <v>560000</v>
      </c>
      <c r="H1560" s="4">
        <v>0</v>
      </c>
      <c r="I1560" s="4">
        <v>100000</v>
      </c>
      <c r="J1560">
        <v>7.1</v>
      </c>
      <c r="K1560">
        <v>43</v>
      </c>
      <c r="L1560">
        <v>7.4</v>
      </c>
      <c r="M1560" s="4">
        <v>34</v>
      </c>
      <c r="N1560" t="s">
        <v>1598</v>
      </c>
      <c r="O1560" t="s">
        <v>67</v>
      </c>
      <c r="P1560" s="4">
        <v>780000</v>
      </c>
      <c r="Q1560" s="3">
        <f>AVERAGE(Table1[[#This Row],[critic_score]],Table1[[#This Row],[user_score]])</f>
        <v>7.25</v>
      </c>
      <c r="R1560" s="4">
        <f>Table1[[#This Row],[user_count]]+Table1[[#This Row],[critic_count]]</f>
        <v>77</v>
      </c>
      <c r="S1560" s="2">
        <f>100000*Table1[[#This Row],[review_count]]/Table1[[#This Row],[total sales]]</f>
        <v>9.8717948717948723</v>
      </c>
      <c r="T1560" s="2">
        <f>Table1[[#This Row],[total sales]]/(2017-Table1[[#This Row],[year_of_release]])</f>
        <v>86666.666666666672</v>
      </c>
      <c r="U1560" s="9">
        <f>Table1[[#This Row],[na_sales]]/(2017-Table1[[#This Row],[year_of_release]])</f>
        <v>13333.333333333334</v>
      </c>
      <c r="V1560" s="6">
        <f>Table1[[#This Row],[eu_sales]]/(2017-Table1[[#This Row],[year_of_release]])</f>
        <v>62222.222222222219</v>
      </c>
      <c r="W1560" s="6">
        <f>Table1[[#This Row],[jp_sales]]/(2017-Table1[[#This Row],[year_of_release]])</f>
        <v>0</v>
      </c>
      <c r="X1560" s="6">
        <f>Table1[[#This Row],[other_sales]]/(2017-Table1[[#This Row],[year_of_release]])</f>
        <v>11111.111111111111</v>
      </c>
      <c r="Y1560" s="4">
        <v>528816311</v>
      </c>
      <c r="Z1560" s="4">
        <v>440001482</v>
      </c>
      <c r="AA1560" s="4">
        <v>128063000</v>
      </c>
      <c r="AB1560" s="1">
        <f>Table1[[#This Row],[na_sales]]/Table1[[#This Row],[NA population]]</f>
        <v>2.2692189613644502E-4</v>
      </c>
      <c r="AC1560" s="1">
        <f>Table1[[#This Row],[eu_sales]]/Table1[[#This Row],[Eu population]]</f>
        <v>1.2727229859648519E-3</v>
      </c>
      <c r="AD1560" s="1">
        <f>Table1[[#This Row],[jp_sales]]/Table1[[#This Row],[Jp population]]</f>
        <v>0</v>
      </c>
    </row>
    <row r="1561" spans="1:30" x14ac:dyDescent="0.25">
      <c r="A1561" t="s">
        <v>1153</v>
      </c>
      <c r="B1561" t="s">
        <v>34</v>
      </c>
      <c r="C1561">
        <v>2012</v>
      </c>
      <c r="D1561" t="s">
        <v>40</v>
      </c>
      <c r="E1561" t="s">
        <v>196</v>
      </c>
      <c r="F1561" s="4">
        <v>550000</v>
      </c>
      <c r="G1561" s="4">
        <v>140000</v>
      </c>
      <c r="H1561" s="4">
        <v>30000</v>
      </c>
      <c r="I1561" s="4">
        <v>60000</v>
      </c>
      <c r="J1561">
        <v>5.2</v>
      </c>
      <c r="K1561">
        <v>56</v>
      </c>
      <c r="L1561">
        <v>4.9000000000000004</v>
      </c>
      <c r="M1561" s="4">
        <v>330</v>
      </c>
      <c r="N1561" t="s">
        <v>1093</v>
      </c>
      <c r="O1561" t="s">
        <v>43</v>
      </c>
      <c r="P1561" s="4">
        <v>780000</v>
      </c>
      <c r="Q1561" s="3">
        <f>AVERAGE(Table1[[#This Row],[critic_score]],Table1[[#This Row],[user_score]])</f>
        <v>5.0500000000000007</v>
      </c>
      <c r="R1561" s="4">
        <f>Table1[[#This Row],[user_count]]+Table1[[#This Row],[critic_count]]</f>
        <v>386</v>
      </c>
      <c r="S1561" s="2">
        <f>100000*Table1[[#This Row],[review_count]]/Table1[[#This Row],[total sales]]</f>
        <v>49.487179487179489</v>
      </c>
      <c r="T1561" s="2">
        <f>Table1[[#This Row],[total sales]]/(2017-Table1[[#This Row],[year_of_release]])</f>
        <v>156000</v>
      </c>
      <c r="U1561" s="9">
        <f>Table1[[#This Row],[na_sales]]/(2017-Table1[[#This Row],[year_of_release]])</f>
        <v>110000</v>
      </c>
      <c r="V1561" s="6">
        <f>Table1[[#This Row],[eu_sales]]/(2017-Table1[[#This Row],[year_of_release]])</f>
        <v>28000</v>
      </c>
      <c r="W1561" s="6">
        <f>Table1[[#This Row],[jp_sales]]/(2017-Table1[[#This Row],[year_of_release]])</f>
        <v>6000</v>
      </c>
      <c r="X1561" s="6">
        <f>Table1[[#This Row],[other_sales]]/(2017-Table1[[#This Row],[year_of_release]])</f>
        <v>12000</v>
      </c>
      <c r="Y1561" s="4">
        <v>551484507</v>
      </c>
      <c r="Z1561" s="4">
        <v>441417242</v>
      </c>
      <c r="AA1561" s="4">
        <v>127629000</v>
      </c>
      <c r="AB1561" s="1">
        <f>Table1[[#This Row],[na_sales]]/Table1[[#This Row],[NA population]]</f>
        <v>9.9730816191360375E-4</v>
      </c>
      <c r="AC1561" s="1">
        <f>Table1[[#This Row],[eu_sales]]/Table1[[#This Row],[Eu population]]</f>
        <v>3.1716024359555939E-4</v>
      </c>
      <c r="AD1561" s="1">
        <f>Table1[[#This Row],[jp_sales]]/Table1[[#This Row],[Jp population]]</f>
        <v>2.3505629598288789E-4</v>
      </c>
    </row>
    <row r="1562" spans="1:30" x14ac:dyDescent="0.25">
      <c r="A1562" t="s">
        <v>1607</v>
      </c>
      <c r="B1562" t="s">
        <v>18</v>
      </c>
      <c r="C1562">
        <v>2007</v>
      </c>
      <c r="D1562" t="s">
        <v>54</v>
      </c>
      <c r="E1562" t="s">
        <v>403</v>
      </c>
      <c r="F1562" s="4">
        <v>420000</v>
      </c>
      <c r="G1562" s="4">
        <v>210000</v>
      </c>
      <c r="H1562" s="4">
        <v>80000</v>
      </c>
      <c r="I1562" s="4">
        <v>70000</v>
      </c>
      <c r="J1562">
        <v>6.9</v>
      </c>
      <c r="K1562">
        <v>42</v>
      </c>
      <c r="L1562">
        <v>7.5</v>
      </c>
      <c r="M1562" s="4">
        <v>31</v>
      </c>
      <c r="N1562" t="s">
        <v>1608</v>
      </c>
      <c r="O1562" t="s">
        <v>67</v>
      </c>
      <c r="P1562" s="4">
        <v>780000</v>
      </c>
      <c r="Q1562" s="3">
        <f>AVERAGE(Table1[[#This Row],[critic_score]],Table1[[#This Row],[user_score]])</f>
        <v>7.2</v>
      </c>
      <c r="R1562" s="4">
        <f>Table1[[#This Row],[user_count]]+Table1[[#This Row],[critic_count]]</f>
        <v>73</v>
      </c>
      <c r="S1562" s="2">
        <f>100000*Table1[[#This Row],[review_count]]/Table1[[#This Row],[total sales]]</f>
        <v>9.3589743589743595</v>
      </c>
      <c r="T1562" s="2">
        <f>Table1[[#This Row],[total sales]]/(2017-Table1[[#This Row],[year_of_release]])</f>
        <v>78000</v>
      </c>
      <c r="U1562" s="9">
        <f>Table1[[#This Row],[na_sales]]/(2017-Table1[[#This Row],[year_of_release]])</f>
        <v>42000</v>
      </c>
      <c r="V1562" s="6">
        <f>Table1[[#This Row],[eu_sales]]/(2017-Table1[[#This Row],[year_of_release]])</f>
        <v>21000</v>
      </c>
      <c r="W1562" s="6">
        <f>Table1[[#This Row],[jp_sales]]/(2017-Table1[[#This Row],[year_of_release]])</f>
        <v>8000</v>
      </c>
      <c r="X1562" s="6">
        <f>Table1[[#This Row],[other_sales]]/(2017-Table1[[#This Row],[year_of_release]])</f>
        <v>7000</v>
      </c>
      <c r="Y1562" s="4">
        <v>522751172</v>
      </c>
      <c r="Z1562" s="4">
        <v>438594184</v>
      </c>
      <c r="AA1562" s="4">
        <v>128001000</v>
      </c>
      <c r="AB1562" s="1">
        <f>Table1[[#This Row],[na_sales]]/Table1[[#This Row],[NA population]]</f>
        <v>8.0344152724348174E-4</v>
      </c>
      <c r="AC1562" s="1">
        <f>Table1[[#This Row],[eu_sales]]/Table1[[#This Row],[Eu population]]</f>
        <v>4.7880251873107373E-4</v>
      </c>
      <c r="AD1562" s="1">
        <f>Table1[[#This Row],[jp_sales]]/Table1[[#This Row],[Jp population]]</f>
        <v>6.2499511722564666E-4</v>
      </c>
    </row>
    <row r="1563" spans="1:30" x14ac:dyDescent="0.25">
      <c r="A1563" t="s">
        <v>1618</v>
      </c>
      <c r="B1563" t="s">
        <v>26</v>
      </c>
      <c r="C1563">
        <v>2006</v>
      </c>
      <c r="D1563" t="s">
        <v>54</v>
      </c>
      <c r="E1563" t="s">
        <v>20</v>
      </c>
      <c r="F1563" s="4">
        <v>570000</v>
      </c>
      <c r="G1563" s="4">
        <v>40000</v>
      </c>
      <c r="H1563" s="4">
        <v>110000</v>
      </c>
      <c r="I1563" s="4">
        <v>60000</v>
      </c>
      <c r="J1563">
        <v>8.5</v>
      </c>
      <c r="K1563">
        <v>54</v>
      </c>
      <c r="L1563">
        <v>8</v>
      </c>
      <c r="M1563" s="4">
        <v>188</v>
      </c>
      <c r="N1563" t="s">
        <v>20</v>
      </c>
      <c r="O1563" t="s">
        <v>67</v>
      </c>
      <c r="P1563" s="4">
        <v>780000</v>
      </c>
      <c r="Q1563" s="3">
        <f>AVERAGE(Table1[[#This Row],[critic_score]],Table1[[#This Row],[user_score]])</f>
        <v>8.25</v>
      </c>
      <c r="R1563" s="4">
        <f>Table1[[#This Row],[user_count]]+Table1[[#This Row],[critic_count]]</f>
        <v>242</v>
      </c>
      <c r="S1563" s="2">
        <f>100000*Table1[[#This Row],[review_count]]/Table1[[#This Row],[total sales]]</f>
        <v>31.025641025641026</v>
      </c>
      <c r="T1563" s="2">
        <f>Table1[[#This Row],[total sales]]/(2017-Table1[[#This Row],[year_of_release]])</f>
        <v>70909.090909090912</v>
      </c>
      <c r="U1563" s="9">
        <f>Table1[[#This Row],[na_sales]]/(2017-Table1[[#This Row],[year_of_release]])</f>
        <v>51818.181818181816</v>
      </c>
      <c r="V1563" s="6">
        <f>Table1[[#This Row],[eu_sales]]/(2017-Table1[[#This Row],[year_of_release]])</f>
        <v>3636.3636363636365</v>
      </c>
      <c r="W1563" s="6">
        <f>Table1[[#This Row],[jp_sales]]/(2017-Table1[[#This Row],[year_of_release]])</f>
        <v>10000</v>
      </c>
      <c r="X1563" s="6">
        <f>Table1[[#This Row],[other_sales]]/(2017-Table1[[#This Row],[year_of_release]])</f>
        <v>5454.545454545455</v>
      </c>
      <c r="Y1563" s="4">
        <v>516818555</v>
      </c>
      <c r="Z1563" s="4">
        <v>437126892</v>
      </c>
      <c r="AA1563" s="4">
        <v>127854000</v>
      </c>
      <c r="AB1563" s="1">
        <f>Table1[[#This Row],[na_sales]]/Table1[[#This Row],[NA population]]</f>
        <v>1.1029015782918242E-3</v>
      </c>
      <c r="AC1563" s="1">
        <f>Table1[[#This Row],[eu_sales]]/Table1[[#This Row],[Eu population]]</f>
        <v>9.1506609938790949E-5</v>
      </c>
      <c r="AD1563" s="1">
        <f>Table1[[#This Row],[jp_sales]]/Table1[[#This Row],[Jp population]]</f>
        <v>8.6035634395482345E-4</v>
      </c>
    </row>
    <row r="1564" spans="1:30" x14ac:dyDescent="0.25">
      <c r="A1564" t="s">
        <v>1596</v>
      </c>
      <c r="B1564" t="s">
        <v>34</v>
      </c>
      <c r="C1564">
        <v>2013</v>
      </c>
      <c r="D1564" t="s">
        <v>54</v>
      </c>
      <c r="E1564" t="s">
        <v>403</v>
      </c>
      <c r="F1564" s="4">
        <v>360000</v>
      </c>
      <c r="G1564" s="4">
        <v>340000</v>
      </c>
      <c r="H1564" s="4">
        <v>0</v>
      </c>
      <c r="I1564" s="4">
        <v>70000</v>
      </c>
      <c r="J1564">
        <v>4.8</v>
      </c>
      <c r="K1564">
        <v>47</v>
      </c>
      <c r="L1564">
        <v>3.8</v>
      </c>
      <c r="M1564" s="4">
        <v>449</v>
      </c>
      <c r="N1564" t="s">
        <v>360</v>
      </c>
      <c r="O1564" t="s">
        <v>43</v>
      </c>
      <c r="P1564" s="4">
        <v>770000</v>
      </c>
      <c r="Q1564" s="3">
        <f>AVERAGE(Table1[[#This Row],[critic_score]],Table1[[#This Row],[user_score]])</f>
        <v>4.3</v>
      </c>
      <c r="R1564" s="4">
        <f>Table1[[#This Row],[user_count]]+Table1[[#This Row],[critic_count]]</f>
        <v>496</v>
      </c>
      <c r="S1564" s="2">
        <f>100000*Table1[[#This Row],[review_count]]/Table1[[#This Row],[total sales]]</f>
        <v>64.415584415584419</v>
      </c>
      <c r="T1564" s="2">
        <f>Table1[[#This Row],[total sales]]/(2017-Table1[[#This Row],[year_of_release]])</f>
        <v>192500</v>
      </c>
      <c r="U1564" s="9">
        <f>Table1[[#This Row],[na_sales]]/(2017-Table1[[#This Row],[year_of_release]])</f>
        <v>90000</v>
      </c>
      <c r="V1564" s="6">
        <f>Table1[[#This Row],[eu_sales]]/(2017-Table1[[#This Row],[year_of_release]])</f>
        <v>85000</v>
      </c>
      <c r="W1564" s="6">
        <f>Table1[[#This Row],[jp_sales]]/(2017-Table1[[#This Row],[year_of_release]])</f>
        <v>0</v>
      </c>
      <c r="X1564" s="6">
        <f>Table1[[#This Row],[other_sales]]/(2017-Table1[[#This Row],[year_of_release]])</f>
        <v>17500</v>
      </c>
      <c r="Y1564" s="4">
        <v>556861736</v>
      </c>
      <c r="Z1564" s="4">
        <v>442492884</v>
      </c>
      <c r="AA1564" s="4">
        <v>127445000</v>
      </c>
      <c r="AB1564" s="1">
        <f>Table1[[#This Row],[na_sales]]/Table1[[#This Row],[NA population]]</f>
        <v>6.4648004473412055E-4</v>
      </c>
      <c r="AC1564" s="1">
        <f>Table1[[#This Row],[eu_sales]]/Table1[[#This Row],[Eu population]]</f>
        <v>7.6837393841569664E-4</v>
      </c>
      <c r="AD1564" s="1">
        <f>Table1[[#This Row],[jp_sales]]/Table1[[#This Row],[Jp population]]</f>
        <v>0</v>
      </c>
    </row>
    <row r="1565" spans="1:30" x14ac:dyDescent="0.25">
      <c r="A1565" t="s">
        <v>1599</v>
      </c>
      <c r="B1565" t="s">
        <v>18</v>
      </c>
      <c r="C1565">
        <v>2009</v>
      </c>
      <c r="D1565" t="s">
        <v>40</v>
      </c>
      <c r="E1565" t="s">
        <v>403</v>
      </c>
      <c r="F1565" s="4">
        <v>450000</v>
      </c>
      <c r="G1565" s="4">
        <v>230000</v>
      </c>
      <c r="H1565" s="4">
        <v>20000</v>
      </c>
      <c r="I1565" s="4">
        <v>70000</v>
      </c>
      <c r="J1565">
        <v>8.1</v>
      </c>
      <c r="K1565">
        <v>74</v>
      </c>
      <c r="L1565">
        <v>8.6</v>
      </c>
      <c r="M1565" s="4">
        <v>176</v>
      </c>
      <c r="N1565" t="s">
        <v>968</v>
      </c>
      <c r="O1565" t="s">
        <v>43</v>
      </c>
      <c r="P1565" s="4">
        <v>770000</v>
      </c>
      <c r="Q1565" s="3">
        <f>AVERAGE(Table1[[#This Row],[critic_score]],Table1[[#This Row],[user_score]])</f>
        <v>8.35</v>
      </c>
      <c r="R1565" s="4">
        <f>Table1[[#This Row],[user_count]]+Table1[[#This Row],[critic_count]]</f>
        <v>250</v>
      </c>
      <c r="S1565" s="2">
        <f>100000*Table1[[#This Row],[review_count]]/Table1[[#This Row],[total sales]]</f>
        <v>32.467532467532465</v>
      </c>
      <c r="T1565" s="2">
        <f>Table1[[#This Row],[total sales]]/(2017-Table1[[#This Row],[year_of_release]])</f>
        <v>96250</v>
      </c>
      <c r="U1565" s="9">
        <f>Table1[[#This Row],[na_sales]]/(2017-Table1[[#This Row],[year_of_release]])</f>
        <v>56250</v>
      </c>
      <c r="V1565" s="6">
        <f>Table1[[#This Row],[eu_sales]]/(2017-Table1[[#This Row],[year_of_release]])</f>
        <v>28750</v>
      </c>
      <c r="W1565" s="6">
        <f>Table1[[#This Row],[jp_sales]]/(2017-Table1[[#This Row],[year_of_release]])</f>
        <v>2500</v>
      </c>
      <c r="X1565" s="6">
        <f>Table1[[#This Row],[other_sales]]/(2017-Table1[[#This Row],[year_of_release]])</f>
        <v>8750</v>
      </c>
      <c r="Y1565" s="4">
        <v>534740514</v>
      </c>
      <c r="Z1565" s="4">
        <v>441041694</v>
      </c>
      <c r="AA1565" s="4">
        <v>128047000</v>
      </c>
      <c r="AB1565" s="1">
        <f>Table1[[#This Row],[na_sales]]/Table1[[#This Row],[NA population]]</f>
        <v>8.4152965451202003E-4</v>
      </c>
      <c r="AC1565" s="1">
        <f>Table1[[#This Row],[eu_sales]]/Table1[[#This Row],[Eu population]]</f>
        <v>5.2149264599913312E-4</v>
      </c>
      <c r="AD1565" s="1">
        <f>Table1[[#This Row],[jp_sales]]/Table1[[#This Row],[Jp population]]</f>
        <v>1.5619264801205806E-4</v>
      </c>
    </row>
    <row r="1566" spans="1:30" x14ac:dyDescent="0.25">
      <c r="A1566" t="s">
        <v>568</v>
      </c>
      <c r="B1566" t="s">
        <v>118</v>
      </c>
      <c r="C1566">
        <v>2008</v>
      </c>
      <c r="D1566" t="s">
        <v>23</v>
      </c>
      <c r="E1566" t="s">
        <v>100</v>
      </c>
      <c r="F1566" s="4">
        <v>240000</v>
      </c>
      <c r="G1566" s="4">
        <v>330000</v>
      </c>
      <c r="H1566" s="4">
        <v>10000</v>
      </c>
      <c r="I1566" s="4">
        <v>190000</v>
      </c>
      <c r="J1566">
        <v>5.7</v>
      </c>
      <c r="K1566">
        <v>14</v>
      </c>
      <c r="L1566">
        <v>7.1</v>
      </c>
      <c r="M1566" s="4">
        <v>19</v>
      </c>
      <c r="N1566" t="s">
        <v>381</v>
      </c>
      <c r="O1566" t="s">
        <v>21</v>
      </c>
      <c r="P1566" s="4">
        <v>770000</v>
      </c>
      <c r="Q1566" s="3">
        <f>AVERAGE(Table1[[#This Row],[critic_score]],Table1[[#This Row],[user_score]])</f>
        <v>6.4</v>
      </c>
      <c r="R1566" s="4">
        <f>Table1[[#This Row],[user_count]]+Table1[[#This Row],[critic_count]]</f>
        <v>33</v>
      </c>
      <c r="S1566" s="2">
        <f>100000*Table1[[#This Row],[review_count]]/Table1[[#This Row],[total sales]]</f>
        <v>4.2857142857142856</v>
      </c>
      <c r="T1566" s="2">
        <f>Table1[[#This Row],[total sales]]/(2017-Table1[[#This Row],[year_of_release]])</f>
        <v>85555.555555555562</v>
      </c>
      <c r="U1566" s="9">
        <f>Table1[[#This Row],[na_sales]]/(2017-Table1[[#This Row],[year_of_release]])</f>
        <v>26666.666666666668</v>
      </c>
      <c r="V1566" s="6">
        <f>Table1[[#This Row],[eu_sales]]/(2017-Table1[[#This Row],[year_of_release]])</f>
        <v>36666.666666666664</v>
      </c>
      <c r="W1566" s="6">
        <f>Table1[[#This Row],[jp_sales]]/(2017-Table1[[#This Row],[year_of_release]])</f>
        <v>1111.1111111111111</v>
      </c>
      <c r="X1566" s="6">
        <f>Table1[[#This Row],[other_sales]]/(2017-Table1[[#This Row],[year_of_release]])</f>
        <v>21111.111111111109</v>
      </c>
      <c r="Y1566" s="4">
        <v>528816311</v>
      </c>
      <c r="Z1566" s="4">
        <v>440001482</v>
      </c>
      <c r="AA1566" s="4">
        <v>128063000</v>
      </c>
      <c r="AB1566" s="1">
        <f>Table1[[#This Row],[na_sales]]/Table1[[#This Row],[NA population]]</f>
        <v>4.5384379227289003E-4</v>
      </c>
      <c r="AC1566" s="1">
        <f>Table1[[#This Row],[eu_sales]]/Table1[[#This Row],[Eu population]]</f>
        <v>7.4999747387214483E-4</v>
      </c>
      <c r="AD1566" s="1">
        <f>Table1[[#This Row],[jp_sales]]/Table1[[#This Row],[Jp population]]</f>
        <v>7.8086566767918917E-5</v>
      </c>
    </row>
    <row r="1567" spans="1:30" x14ac:dyDescent="0.25">
      <c r="A1567" t="s">
        <v>1600</v>
      </c>
      <c r="B1567" t="s">
        <v>34</v>
      </c>
      <c r="C1567">
        <v>2005</v>
      </c>
      <c r="D1567" t="s">
        <v>54</v>
      </c>
      <c r="E1567" t="s">
        <v>35</v>
      </c>
      <c r="F1567" s="4">
        <v>660000</v>
      </c>
      <c r="G1567" s="4">
        <v>20000</v>
      </c>
      <c r="H1567" s="4">
        <v>30000</v>
      </c>
      <c r="I1567" s="4">
        <v>60000</v>
      </c>
      <c r="J1567">
        <v>8.1</v>
      </c>
      <c r="K1567">
        <v>75</v>
      </c>
      <c r="L1567">
        <v>7.3</v>
      </c>
      <c r="M1567" s="4">
        <v>229</v>
      </c>
      <c r="N1567" t="s">
        <v>167</v>
      </c>
      <c r="O1567" t="s">
        <v>43</v>
      </c>
      <c r="P1567" s="4">
        <v>770000</v>
      </c>
      <c r="Q1567" s="3">
        <f>AVERAGE(Table1[[#This Row],[critic_score]],Table1[[#This Row],[user_score]])</f>
        <v>7.6999999999999993</v>
      </c>
      <c r="R1567" s="4">
        <f>Table1[[#This Row],[user_count]]+Table1[[#This Row],[critic_count]]</f>
        <v>304</v>
      </c>
      <c r="S1567" s="2">
        <f>100000*Table1[[#This Row],[review_count]]/Table1[[#This Row],[total sales]]</f>
        <v>39.480519480519483</v>
      </c>
      <c r="T1567" s="2">
        <f>Table1[[#This Row],[total sales]]/(2017-Table1[[#This Row],[year_of_release]])</f>
        <v>64166.666666666664</v>
      </c>
      <c r="U1567" s="9">
        <f>Table1[[#This Row],[na_sales]]/(2017-Table1[[#This Row],[year_of_release]])</f>
        <v>55000</v>
      </c>
      <c r="V1567" s="6">
        <f>Table1[[#This Row],[eu_sales]]/(2017-Table1[[#This Row],[year_of_release]])</f>
        <v>1666.6666666666667</v>
      </c>
      <c r="W1567" s="6">
        <f>Table1[[#This Row],[jp_sales]]/(2017-Table1[[#This Row],[year_of_release]])</f>
        <v>2500</v>
      </c>
      <c r="X1567" s="6">
        <f>Table1[[#This Row],[other_sales]]/(2017-Table1[[#This Row],[year_of_release]])</f>
        <v>5000</v>
      </c>
      <c r="Y1567" s="4">
        <v>511054143</v>
      </c>
      <c r="Z1567" s="4">
        <v>435713800</v>
      </c>
      <c r="AA1567" s="4">
        <v>127773000</v>
      </c>
      <c r="AB1567" s="1">
        <f>Table1[[#This Row],[na_sales]]/Table1[[#This Row],[NA population]]</f>
        <v>1.2914482918104432E-3</v>
      </c>
      <c r="AC1567" s="1">
        <f>Table1[[#This Row],[eu_sales]]/Table1[[#This Row],[Eu population]]</f>
        <v>4.5901690513359917E-5</v>
      </c>
      <c r="AD1567" s="1">
        <f>Table1[[#This Row],[jp_sales]]/Table1[[#This Row],[Jp population]]</f>
        <v>2.347913878518936E-4</v>
      </c>
    </row>
    <row r="1568" spans="1:30" x14ac:dyDescent="0.25">
      <c r="A1568" t="s">
        <v>1603</v>
      </c>
      <c r="B1568" t="s">
        <v>34</v>
      </c>
      <c r="C1568">
        <v>2011</v>
      </c>
      <c r="D1568" t="s">
        <v>19</v>
      </c>
      <c r="E1568" t="s">
        <v>425</v>
      </c>
      <c r="F1568" s="4">
        <v>530000</v>
      </c>
      <c r="G1568" s="4">
        <v>180000</v>
      </c>
      <c r="H1568" s="4">
        <v>0</v>
      </c>
      <c r="I1568" s="4">
        <v>60000</v>
      </c>
      <c r="J1568">
        <v>7</v>
      </c>
      <c r="K1568">
        <v>36</v>
      </c>
      <c r="L1568">
        <v>6.5</v>
      </c>
      <c r="M1568" s="4">
        <v>15</v>
      </c>
      <c r="N1568" t="s">
        <v>425</v>
      </c>
      <c r="O1568" t="s">
        <v>21</v>
      </c>
      <c r="P1568" s="4">
        <v>770000</v>
      </c>
      <c r="Q1568" s="3">
        <f>AVERAGE(Table1[[#This Row],[critic_score]],Table1[[#This Row],[user_score]])</f>
        <v>6.75</v>
      </c>
      <c r="R1568" s="4">
        <f>Table1[[#This Row],[user_count]]+Table1[[#This Row],[critic_count]]</f>
        <v>51</v>
      </c>
      <c r="S1568" s="2">
        <f>100000*Table1[[#This Row],[review_count]]/Table1[[#This Row],[total sales]]</f>
        <v>6.6233766233766236</v>
      </c>
      <c r="T1568" s="2">
        <f>Table1[[#This Row],[total sales]]/(2017-Table1[[#This Row],[year_of_release]])</f>
        <v>128333.33333333333</v>
      </c>
      <c r="U1568" s="9">
        <f>Table1[[#This Row],[na_sales]]/(2017-Table1[[#This Row],[year_of_release]])</f>
        <v>88333.333333333328</v>
      </c>
      <c r="V1568" s="6">
        <f>Table1[[#This Row],[eu_sales]]/(2017-Table1[[#This Row],[year_of_release]])</f>
        <v>30000</v>
      </c>
      <c r="W1568" s="6">
        <f>Table1[[#This Row],[jp_sales]]/(2017-Table1[[#This Row],[year_of_release]])</f>
        <v>0</v>
      </c>
      <c r="X1568" s="6">
        <f>Table1[[#This Row],[other_sales]]/(2017-Table1[[#This Row],[year_of_release]])</f>
        <v>10000</v>
      </c>
      <c r="Y1568" s="4">
        <v>545961365</v>
      </c>
      <c r="Z1568" s="4">
        <v>440756453</v>
      </c>
      <c r="AA1568" s="4">
        <v>127833000</v>
      </c>
      <c r="AB1568" s="1">
        <f>Table1[[#This Row],[na_sales]]/Table1[[#This Row],[NA population]]</f>
        <v>9.7076466207457739E-4</v>
      </c>
      <c r="AC1568" s="1">
        <f>Table1[[#This Row],[eu_sales]]/Table1[[#This Row],[Eu population]]</f>
        <v>4.0838880242100506E-4</v>
      </c>
      <c r="AD1568" s="1">
        <f>Table1[[#This Row],[jp_sales]]/Table1[[#This Row],[Jp population]]</f>
        <v>0</v>
      </c>
    </row>
    <row r="1569" spans="1:30" x14ac:dyDescent="0.25">
      <c r="A1569" t="s">
        <v>1604</v>
      </c>
      <c r="B1569" t="s">
        <v>118</v>
      </c>
      <c r="C1569">
        <v>2006</v>
      </c>
      <c r="D1569" t="s">
        <v>225</v>
      </c>
      <c r="E1569" t="s">
        <v>425</v>
      </c>
      <c r="F1569" s="4">
        <v>110000</v>
      </c>
      <c r="G1569" s="4">
        <v>430000</v>
      </c>
      <c r="H1569" s="4">
        <v>0</v>
      </c>
      <c r="I1569" s="4">
        <v>230000</v>
      </c>
      <c r="J1569">
        <v>7</v>
      </c>
      <c r="K1569">
        <v>22</v>
      </c>
      <c r="L1569">
        <v>6.6</v>
      </c>
      <c r="M1569" s="4">
        <v>18</v>
      </c>
      <c r="N1569" t="s">
        <v>1505</v>
      </c>
      <c r="O1569" t="s">
        <v>84</v>
      </c>
      <c r="P1569" s="4">
        <v>770000</v>
      </c>
      <c r="Q1569" s="3">
        <f>AVERAGE(Table1[[#This Row],[critic_score]],Table1[[#This Row],[user_score]])</f>
        <v>6.8</v>
      </c>
      <c r="R1569" s="4">
        <f>Table1[[#This Row],[user_count]]+Table1[[#This Row],[critic_count]]</f>
        <v>40</v>
      </c>
      <c r="S1569" s="2">
        <f>100000*Table1[[#This Row],[review_count]]/Table1[[#This Row],[total sales]]</f>
        <v>5.1948051948051948</v>
      </c>
      <c r="T1569" s="2">
        <f>Table1[[#This Row],[total sales]]/(2017-Table1[[#This Row],[year_of_release]])</f>
        <v>70000</v>
      </c>
      <c r="U1569" s="9">
        <f>Table1[[#This Row],[na_sales]]/(2017-Table1[[#This Row],[year_of_release]])</f>
        <v>10000</v>
      </c>
      <c r="V1569" s="6">
        <f>Table1[[#This Row],[eu_sales]]/(2017-Table1[[#This Row],[year_of_release]])</f>
        <v>39090.909090909088</v>
      </c>
      <c r="W1569" s="6">
        <f>Table1[[#This Row],[jp_sales]]/(2017-Table1[[#This Row],[year_of_release]])</f>
        <v>0</v>
      </c>
      <c r="X1569" s="6">
        <f>Table1[[#This Row],[other_sales]]/(2017-Table1[[#This Row],[year_of_release]])</f>
        <v>20909.090909090908</v>
      </c>
      <c r="Y1569" s="4">
        <v>516818555</v>
      </c>
      <c r="Z1569" s="4">
        <v>437126892</v>
      </c>
      <c r="AA1569" s="4">
        <v>127854000</v>
      </c>
      <c r="AB1569" s="1">
        <f>Table1[[#This Row],[na_sales]]/Table1[[#This Row],[NA population]]</f>
        <v>2.1284065545982574E-4</v>
      </c>
      <c r="AC1569" s="1">
        <f>Table1[[#This Row],[eu_sales]]/Table1[[#This Row],[Eu population]]</f>
        <v>9.8369605684200273E-4</v>
      </c>
      <c r="AD1569" s="1">
        <f>Table1[[#This Row],[jp_sales]]/Table1[[#This Row],[Jp population]]</f>
        <v>0</v>
      </c>
    </row>
    <row r="1570" spans="1:30" x14ac:dyDescent="0.25">
      <c r="A1570" t="s">
        <v>1609</v>
      </c>
      <c r="B1570" t="s">
        <v>45</v>
      </c>
      <c r="C1570">
        <v>2001</v>
      </c>
      <c r="D1570" t="s">
        <v>27</v>
      </c>
      <c r="E1570" t="s">
        <v>196</v>
      </c>
      <c r="F1570" s="4">
        <v>380000</v>
      </c>
      <c r="G1570" s="4">
        <v>290000</v>
      </c>
      <c r="H1570" s="4">
        <v>0</v>
      </c>
      <c r="I1570" s="4">
        <v>100000</v>
      </c>
      <c r="J1570">
        <v>8.4</v>
      </c>
      <c r="K1570">
        <v>33</v>
      </c>
      <c r="L1570">
        <v>8.6999999999999993</v>
      </c>
      <c r="M1570" s="4">
        <v>16</v>
      </c>
      <c r="N1570" t="s">
        <v>196</v>
      </c>
      <c r="O1570" t="s">
        <v>67</v>
      </c>
      <c r="P1570" s="4">
        <v>770000</v>
      </c>
      <c r="Q1570" s="3">
        <f>AVERAGE(Table1[[#This Row],[critic_score]],Table1[[#This Row],[user_score]])</f>
        <v>8.5500000000000007</v>
      </c>
      <c r="R1570" s="4">
        <f>Table1[[#This Row],[user_count]]+Table1[[#This Row],[critic_count]]</f>
        <v>49</v>
      </c>
      <c r="S1570" s="2">
        <f>100000*Table1[[#This Row],[review_count]]/Table1[[#This Row],[total sales]]</f>
        <v>6.3636363636363633</v>
      </c>
      <c r="T1570" s="2">
        <f>Table1[[#This Row],[total sales]]/(2017-Table1[[#This Row],[year_of_release]])</f>
        <v>48125</v>
      </c>
      <c r="U1570" s="9">
        <f>Table1[[#This Row],[na_sales]]/(2017-Table1[[#This Row],[year_of_release]])</f>
        <v>23750</v>
      </c>
      <c r="V1570" s="6">
        <f>Table1[[#This Row],[eu_sales]]/(2017-Table1[[#This Row],[year_of_release]])</f>
        <v>18125</v>
      </c>
      <c r="W1570" s="6">
        <f>Table1[[#This Row],[jp_sales]]/(2017-Table1[[#This Row],[year_of_release]])</f>
        <v>0</v>
      </c>
      <c r="X1570" s="6">
        <f>Table1[[#This Row],[other_sales]]/(2017-Table1[[#This Row],[year_of_release]])</f>
        <v>6250</v>
      </c>
      <c r="Y1570" s="4">
        <v>489752572</v>
      </c>
      <c r="Z1570" s="4">
        <v>430035992</v>
      </c>
      <c r="AA1570" s="4">
        <v>127149000</v>
      </c>
      <c r="AB1570" s="1">
        <f>Table1[[#This Row],[na_sales]]/Table1[[#This Row],[NA population]]</f>
        <v>7.7590199975509269E-4</v>
      </c>
      <c r="AC1570" s="1">
        <f>Table1[[#This Row],[eu_sales]]/Table1[[#This Row],[Eu population]]</f>
        <v>6.7436215897017293E-4</v>
      </c>
      <c r="AD1570" s="1">
        <f>Table1[[#This Row],[jp_sales]]/Table1[[#This Row],[Jp population]]</f>
        <v>0</v>
      </c>
    </row>
    <row r="1571" spans="1:30" x14ac:dyDescent="0.25">
      <c r="A1571" t="s">
        <v>1610</v>
      </c>
      <c r="B1571" t="s">
        <v>159</v>
      </c>
      <c r="C1571">
        <v>2005</v>
      </c>
      <c r="D1571" t="s">
        <v>27</v>
      </c>
      <c r="E1571" t="s">
        <v>20</v>
      </c>
      <c r="F1571" s="4">
        <v>450000</v>
      </c>
      <c r="G1571" s="4">
        <v>170000</v>
      </c>
      <c r="H1571" s="4">
        <v>140000</v>
      </c>
      <c r="I1571" s="4">
        <v>10000</v>
      </c>
      <c r="J1571">
        <v>7.7</v>
      </c>
      <c r="K1571">
        <v>16</v>
      </c>
      <c r="L1571">
        <v>8.4</v>
      </c>
      <c r="M1571" s="4">
        <v>27</v>
      </c>
      <c r="N1571" t="s">
        <v>167</v>
      </c>
      <c r="O1571" t="s">
        <v>21</v>
      </c>
      <c r="P1571" s="4">
        <v>770000</v>
      </c>
      <c r="Q1571" s="3">
        <f>AVERAGE(Table1[[#This Row],[critic_score]],Table1[[#This Row],[user_score]])</f>
        <v>8.0500000000000007</v>
      </c>
      <c r="R1571" s="4">
        <f>Table1[[#This Row],[user_count]]+Table1[[#This Row],[critic_count]]</f>
        <v>43</v>
      </c>
      <c r="S1571" s="2">
        <f>100000*Table1[[#This Row],[review_count]]/Table1[[#This Row],[total sales]]</f>
        <v>5.5844155844155843</v>
      </c>
      <c r="T1571" s="2">
        <f>Table1[[#This Row],[total sales]]/(2017-Table1[[#This Row],[year_of_release]])</f>
        <v>64166.666666666664</v>
      </c>
      <c r="U1571" s="9">
        <f>Table1[[#This Row],[na_sales]]/(2017-Table1[[#This Row],[year_of_release]])</f>
        <v>37500</v>
      </c>
      <c r="V1571" s="6">
        <f>Table1[[#This Row],[eu_sales]]/(2017-Table1[[#This Row],[year_of_release]])</f>
        <v>14166.666666666666</v>
      </c>
      <c r="W1571" s="6">
        <f>Table1[[#This Row],[jp_sales]]/(2017-Table1[[#This Row],[year_of_release]])</f>
        <v>11666.666666666666</v>
      </c>
      <c r="X1571" s="6">
        <f>Table1[[#This Row],[other_sales]]/(2017-Table1[[#This Row],[year_of_release]])</f>
        <v>833.33333333333337</v>
      </c>
      <c r="Y1571" s="4">
        <v>511054143</v>
      </c>
      <c r="Z1571" s="4">
        <v>435713800</v>
      </c>
      <c r="AA1571" s="4">
        <v>127773000</v>
      </c>
      <c r="AB1571" s="1">
        <f>Table1[[#This Row],[na_sales]]/Table1[[#This Row],[NA population]]</f>
        <v>8.8053292623439317E-4</v>
      </c>
      <c r="AC1571" s="1">
        <f>Table1[[#This Row],[eu_sales]]/Table1[[#This Row],[Eu population]]</f>
        <v>3.901643693635593E-4</v>
      </c>
      <c r="AD1571" s="1">
        <f>Table1[[#This Row],[jp_sales]]/Table1[[#This Row],[Jp population]]</f>
        <v>1.0956931433088368E-3</v>
      </c>
    </row>
    <row r="1572" spans="1:30" x14ac:dyDescent="0.25">
      <c r="A1572" t="s">
        <v>1611</v>
      </c>
      <c r="B1572" t="s">
        <v>45</v>
      </c>
      <c r="C1572">
        <v>2002</v>
      </c>
      <c r="D1572" t="s">
        <v>19</v>
      </c>
      <c r="E1572" t="s">
        <v>538</v>
      </c>
      <c r="F1572" s="4">
        <v>380000</v>
      </c>
      <c r="G1572" s="4">
        <v>290000</v>
      </c>
      <c r="H1572" s="4">
        <v>0</v>
      </c>
      <c r="I1572" s="4">
        <v>100000</v>
      </c>
      <c r="J1572">
        <v>8.1</v>
      </c>
      <c r="K1572">
        <v>15</v>
      </c>
      <c r="L1572">
        <v>8.4</v>
      </c>
      <c r="M1572" s="4">
        <v>17</v>
      </c>
      <c r="N1572" t="s">
        <v>1612</v>
      </c>
      <c r="O1572" t="s">
        <v>21</v>
      </c>
      <c r="P1572" s="4">
        <v>770000</v>
      </c>
      <c r="Q1572" s="3">
        <f>AVERAGE(Table1[[#This Row],[critic_score]],Table1[[#This Row],[user_score]])</f>
        <v>8.25</v>
      </c>
      <c r="R1572" s="4">
        <f>Table1[[#This Row],[user_count]]+Table1[[#This Row],[critic_count]]</f>
        <v>32</v>
      </c>
      <c r="S1572" s="2">
        <f>100000*Table1[[#This Row],[review_count]]/Table1[[#This Row],[total sales]]</f>
        <v>4.1558441558441555</v>
      </c>
      <c r="T1572" s="2">
        <f>Table1[[#This Row],[total sales]]/(2017-Table1[[#This Row],[year_of_release]])</f>
        <v>51333.333333333336</v>
      </c>
      <c r="U1572" s="9">
        <f>Table1[[#This Row],[na_sales]]/(2017-Table1[[#This Row],[year_of_release]])</f>
        <v>25333.333333333332</v>
      </c>
      <c r="V1572" s="6">
        <f>Table1[[#This Row],[eu_sales]]/(2017-Table1[[#This Row],[year_of_release]])</f>
        <v>19333.333333333332</v>
      </c>
      <c r="W1572" s="6">
        <f>Table1[[#This Row],[jp_sales]]/(2017-Table1[[#This Row],[year_of_release]])</f>
        <v>0</v>
      </c>
      <c r="X1572" s="6">
        <f>Table1[[#This Row],[other_sales]]/(2017-Table1[[#This Row],[year_of_release]])</f>
        <v>6666.666666666667</v>
      </c>
      <c r="Y1572" s="4">
        <v>495013192</v>
      </c>
      <c r="Z1572" s="4">
        <v>431019772</v>
      </c>
      <c r="AA1572" s="4">
        <v>127445000</v>
      </c>
      <c r="AB1572" s="1">
        <f>Table1[[#This Row],[na_sales]]/Table1[[#This Row],[NA population]]</f>
        <v>7.6765630924842095E-4</v>
      </c>
      <c r="AC1572" s="1">
        <f>Table1[[#This Row],[eu_sales]]/Table1[[#This Row],[Eu population]]</f>
        <v>6.7282296274798268E-4</v>
      </c>
      <c r="AD1572" s="1">
        <f>Table1[[#This Row],[jp_sales]]/Table1[[#This Row],[Jp population]]</f>
        <v>0</v>
      </c>
    </row>
    <row r="1573" spans="1:30" x14ac:dyDescent="0.25">
      <c r="A1573" t="s">
        <v>1613</v>
      </c>
      <c r="B1573" t="s">
        <v>45</v>
      </c>
      <c r="C1573">
        <v>2002</v>
      </c>
      <c r="D1573" t="s">
        <v>96</v>
      </c>
      <c r="E1573" t="s">
        <v>231</v>
      </c>
      <c r="F1573" s="4">
        <v>100000</v>
      </c>
      <c r="G1573" s="4">
        <v>80000</v>
      </c>
      <c r="H1573" s="4">
        <v>560000</v>
      </c>
      <c r="I1573" s="4">
        <v>30000</v>
      </c>
      <c r="J1573">
        <v>4.5</v>
      </c>
      <c r="K1573">
        <v>26</v>
      </c>
      <c r="L1573">
        <v>3</v>
      </c>
      <c r="M1573" s="4">
        <v>29</v>
      </c>
      <c r="N1573" t="s">
        <v>111</v>
      </c>
      <c r="O1573" t="s">
        <v>67</v>
      </c>
      <c r="P1573" s="4">
        <v>770000</v>
      </c>
      <c r="Q1573" s="3">
        <f>AVERAGE(Table1[[#This Row],[critic_score]],Table1[[#This Row],[user_score]])</f>
        <v>3.75</v>
      </c>
      <c r="R1573" s="4">
        <f>Table1[[#This Row],[user_count]]+Table1[[#This Row],[critic_count]]</f>
        <v>55</v>
      </c>
      <c r="S1573" s="2">
        <f>100000*Table1[[#This Row],[review_count]]/Table1[[#This Row],[total sales]]</f>
        <v>7.1428571428571432</v>
      </c>
      <c r="T1573" s="2">
        <f>Table1[[#This Row],[total sales]]/(2017-Table1[[#This Row],[year_of_release]])</f>
        <v>51333.333333333336</v>
      </c>
      <c r="U1573" s="9">
        <f>Table1[[#This Row],[na_sales]]/(2017-Table1[[#This Row],[year_of_release]])</f>
        <v>6666.666666666667</v>
      </c>
      <c r="V1573" s="6">
        <f>Table1[[#This Row],[eu_sales]]/(2017-Table1[[#This Row],[year_of_release]])</f>
        <v>5333.333333333333</v>
      </c>
      <c r="W1573" s="6">
        <f>Table1[[#This Row],[jp_sales]]/(2017-Table1[[#This Row],[year_of_release]])</f>
        <v>37333.333333333336</v>
      </c>
      <c r="X1573" s="6">
        <f>Table1[[#This Row],[other_sales]]/(2017-Table1[[#This Row],[year_of_release]])</f>
        <v>2000</v>
      </c>
      <c r="Y1573" s="4">
        <v>495013192</v>
      </c>
      <c r="Z1573" s="4">
        <v>431019772</v>
      </c>
      <c r="AA1573" s="4">
        <v>127445000</v>
      </c>
      <c r="AB1573" s="1">
        <f>Table1[[#This Row],[na_sales]]/Table1[[#This Row],[NA population]]</f>
        <v>2.0201481822326869E-4</v>
      </c>
      <c r="AC1573" s="1">
        <f>Table1[[#This Row],[eu_sales]]/Table1[[#This Row],[Eu population]]</f>
        <v>1.8560633455116764E-4</v>
      </c>
      <c r="AD1573" s="1">
        <f>Table1[[#This Row],[jp_sales]]/Table1[[#This Row],[Jp population]]</f>
        <v>4.3940523363019341E-3</v>
      </c>
    </row>
    <row r="1574" spans="1:30" x14ac:dyDescent="0.25">
      <c r="A1574" t="s">
        <v>1614</v>
      </c>
      <c r="B1574" t="s">
        <v>26</v>
      </c>
      <c r="C1574">
        <v>2004</v>
      </c>
      <c r="D1574" t="s">
        <v>23</v>
      </c>
      <c r="E1574" t="s">
        <v>20</v>
      </c>
      <c r="F1574" s="4">
        <v>210000</v>
      </c>
      <c r="G1574" s="4">
        <v>140000</v>
      </c>
      <c r="H1574" s="4">
        <v>380000</v>
      </c>
      <c r="I1574" s="4">
        <v>40000</v>
      </c>
      <c r="J1574">
        <v>4.5999999999999996</v>
      </c>
      <c r="K1574">
        <v>28</v>
      </c>
      <c r="L1574">
        <v>5.9</v>
      </c>
      <c r="M1574" s="4">
        <v>34</v>
      </c>
      <c r="N1574" t="s">
        <v>1181</v>
      </c>
      <c r="O1574" t="s">
        <v>21</v>
      </c>
      <c r="P1574" s="4">
        <v>770000</v>
      </c>
      <c r="Q1574" s="3">
        <f>AVERAGE(Table1[[#This Row],[critic_score]],Table1[[#This Row],[user_score]])</f>
        <v>5.25</v>
      </c>
      <c r="R1574" s="4">
        <f>Table1[[#This Row],[user_count]]+Table1[[#This Row],[critic_count]]</f>
        <v>62</v>
      </c>
      <c r="S1574" s="2">
        <f>100000*Table1[[#This Row],[review_count]]/Table1[[#This Row],[total sales]]</f>
        <v>8.0519480519480524</v>
      </c>
      <c r="T1574" s="2">
        <f>Table1[[#This Row],[total sales]]/(2017-Table1[[#This Row],[year_of_release]])</f>
        <v>59230.769230769234</v>
      </c>
      <c r="U1574" s="9">
        <f>Table1[[#This Row],[na_sales]]/(2017-Table1[[#This Row],[year_of_release]])</f>
        <v>16153.846153846154</v>
      </c>
      <c r="V1574" s="6">
        <f>Table1[[#This Row],[eu_sales]]/(2017-Table1[[#This Row],[year_of_release]])</f>
        <v>10769.23076923077</v>
      </c>
      <c r="W1574" s="6">
        <f>Table1[[#This Row],[jp_sales]]/(2017-Table1[[#This Row],[year_of_release]])</f>
        <v>29230.76923076923</v>
      </c>
      <c r="X1574" s="6">
        <f>Table1[[#This Row],[other_sales]]/(2017-Table1[[#This Row],[year_of_release]])</f>
        <v>3076.9230769230771</v>
      </c>
      <c r="Y1574" s="4">
        <v>505524224</v>
      </c>
      <c r="Z1574" s="4">
        <v>434174638</v>
      </c>
      <c r="AA1574" s="4">
        <v>127761000</v>
      </c>
      <c r="AB1574" s="1">
        <f>Table1[[#This Row],[na_sales]]/Table1[[#This Row],[NA population]]</f>
        <v>4.1541036023626834E-4</v>
      </c>
      <c r="AC1574" s="1">
        <f>Table1[[#This Row],[eu_sales]]/Table1[[#This Row],[Eu population]]</f>
        <v>3.2245089359641502E-4</v>
      </c>
      <c r="AD1574" s="1">
        <f>Table1[[#This Row],[jp_sales]]/Table1[[#This Row],[Jp population]]</f>
        <v>2.9743035824703942E-3</v>
      </c>
    </row>
    <row r="1575" spans="1:30" x14ac:dyDescent="0.25">
      <c r="A1575" t="s">
        <v>1615</v>
      </c>
      <c r="B1575" t="s">
        <v>39</v>
      </c>
      <c r="C1575">
        <v>2009</v>
      </c>
      <c r="D1575" t="s">
        <v>65</v>
      </c>
      <c r="E1575" t="s">
        <v>267</v>
      </c>
      <c r="F1575" s="4">
        <v>370000</v>
      </c>
      <c r="G1575" s="4">
        <v>190000</v>
      </c>
      <c r="H1575" s="4">
        <v>110000</v>
      </c>
      <c r="I1575" s="4">
        <v>100000</v>
      </c>
      <c r="J1575">
        <v>5.7</v>
      </c>
      <c r="K1575">
        <v>26</v>
      </c>
      <c r="L1575">
        <v>7.2</v>
      </c>
      <c r="M1575" s="4">
        <v>58</v>
      </c>
      <c r="N1575" t="s">
        <v>833</v>
      </c>
      <c r="O1575" t="s">
        <v>67</v>
      </c>
      <c r="P1575" s="4">
        <v>770000</v>
      </c>
      <c r="Q1575" s="3">
        <f>AVERAGE(Table1[[#This Row],[critic_score]],Table1[[#This Row],[user_score]])</f>
        <v>6.45</v>
      </c>
      <c r="R1575" s="4">
        <f>Table1[[#This Row],[user_count]]+Table1[[#This Row],[critic_count]]</f>
        <v>84</v>
      </c>
      <c r="S1575" s="2">
        <f>100000*Table1[[#This Row],[review_count]]/Table1[[#This Row],[total sales]]</f>
        <v>10.909090909090908</v>
      </c>
      <c r="T1575" s="2">
        <f>Table1[[#This Row],[total sales]]/(2017-Table1[[#This Row],[year_of_release]])</f>
        <v>96250</v>
      </c>
      <c r="U1575" s="9">
        <f>Table1[[#This Row],[na_sales]]/(2017-Table1[[#This Row],[year_of_release]])</f>
        <v>46250</v>
      </c>
      <c r="V1575" s="6">
        <f>Table1[[#This Row],[eu_sales]]/(2017-Table1[[#This Row],[year_of_release]])</f>
        <v>23750</v>
      </c>
      <c r="W1575" s="6">
        <f>Table1[[#This Row],[jp_sales]]/(2017-Table1[[#This Row],[year_of_release]])</f>
        <v>13750</v>
      </c>
      <c r="X1575" s="6">
        <f>Table1[[#This Row],[other_sales]]/(2017-Table1[[#This Row],[year_of_release]])</f>
        <v>12500</v>
      </c>
      <c r="Y1575" s="4">
        <v>534740514</v>
      </c>
      <c r="Z1575" s="4">
        <v>441041694</v>
      </c>
      <c r="AA1575" s="4">
        <v>128047000</v>
      </c>
      <c r="AB1575" s="1">
        <f>Table1[[#This Row],[na_sales]]/Table1[[#This Row],[NA population]]</f>
        <v>6.9192438259877201E-4</v>
      </c>
      <c r="AC1575" s="1">
        <f>Table1[[#This Row],[eu_sales]]/Table1[[#This Row],[Eu population]]</f>
        <v>4.3079827278189259E-4</v>
      </c>
      <c r="AD1575" s="1">
        <f>Table1[[#This Row],[jp_sales]]/Table1[[#This Row],[Jp population]]</f>
        <v>8.5905956406631939E-4</v>
      </c>
    </row>
    <row r="1576" spans="1:30" x14ac:dyDescent="0.25">
      <c r="A1576" t="s">
        <v>1616</v>
      </c>
      <c r="B1576" t="s">
        <v>118</v>
      </c>
      <c r="C1576">
        <v>2005</v>
      </c>
      <c r="D1576" t="s">
        <v>40</v>
      </c>
      <c r="E1576" t="s">
        <v>51</v>
      </c>
      <c r="F1576" s="4">
        <v>710000</v>
      </c>
      <c r="G1576" s="4">
        <v>0</v>
      </c>
      <c r="H1576" s="4">
        <v>0</v>
      </c>
      <c r="I1576" s="4">
        <v>60000</v>
      </c>
      <c r="J1576">
        <v>7.9</v>
      </c>
      <c r="K1576">
        <v>45</v>
      </c>
      <c r="L1576">
        <v>8.1999999999999993</v>
      </c>
      <c r="M1576" s="4">
        <v>38</v>
      </c>
      <c r="N1576" t="s">
        <v>975</v>
      </c>
      <c r="O1576" t="s">
        <v>67</v>
      </c>
      <c r="P1576" s="4">
        <v>770000</v>
      </c>
      <c r="Q1576" s="3">
        <f>AVERAGE(Table1[[#This Row],[critic_score]],Table1[[#This Row],[user_score]])</f>
        <v>8.0500000000000007</v>
      </c>
      <c r="R1576" s="4">
        <f>Table1[[#This Row],[user_count]]+Table1[[#This Row],[critic_count]]</f>
        <v>83</v>
      </c>
      <c r="S1576" s="2">
        <f>100000*Table1[[#This Row],[review_count]]/Table1[[#This Row],[total sales]]</f>
        <v>10.779220779220779</v>
      </c>
      <c r="T1576" s="2">
        <f>Table1[[#This Row],[total sales]]/(2017-Table1[[#This Row],[year_of_release]])</f>
        <v>64166.666666666664</v>
      </c>
      <c r="U1576" s="9">
        <f>Table1[[#This Row],[na_sales]]/(2017-Table1[[#This Row],[year_of_release]])</f>
        <v>59166.666666666664</v>
      </c>
      <c r="V1576" s="6">
        <f>Table1[[#This Row],[eu_sales]]/(2017-Table1[[#This Row],[year_of_release]])</f>
        <v>0</v>
      </c>
      <c r="W1576" s="6">
        <f>Table1[[#This Row],[jp_sales]]/(2017-Table1[[#This Row],[year_of_release]])</f>
        <v>0</v>
      </c>
      <c r="X1576" s="6">
        <f>Table1[[#This Row],[other_sales]]/(2017-Table1[[#This Row],[year_of_release]])</f>
        <v>5000</v>
      </c>
      <c r="Y1576" s="4">
        <v>511054143</v>
      </c>
      <c r="Z1576" s="4">
        <v>435713800</v>
      </c>
      <c r="AA1576" s="4">
        <v>127773000</v>
      </c>
      <c r="AB1576" s="1">
        <f>Table1[[#This Row],[na_sales]]/Table1[[#This Row],[NA population]]</f>
        <v>1.3892852836142648E-3</v>
      </c>
      <c r="AC1576" s="1">
        <f>Table1[[#This Row],[eu_sales]]/Table1[[#This Row],[Eu population]]</f>
        <v>0</v>
      </c>
      <c r="AD1576" s="1">
        <f>Table1[[#This Row],[jp_sales]]/Table1[[#This Row],[Jp population]]</f>
        <v>0</v>
      </c>
    </row>
    <row r="1577" spans="1:30" x14ac:dyDescent="0.25">
      <c r="A1577" t="s">
        <v>630</v>
      </c>
      <c r="B1577" t="s">
        <v>45</v>
      </c>
      <c r="C1577">
        <v>2008</v>
      </c>
      <c r="D1577" t="s">
        <v>27</v>
      </c>
      <c r="E1577" t="s">
        <v>403</v>
      </c>
      <c r="F1577" s="4">
        <v>370000</v>
      </c>
      <c r="G1577" s="4">
        <v>40000</v>
      </c>
      <c r="H1577" s="4">
        <v>0</v>
      </c>
      <c r="I1577" s="4">
        <v>360000</v>
      </c>
      <c r="J1577">
        <v>6.6</v>
      </c>
      <c r="K1577">
        <v>5</v>
      </c>
      <c r="L1577">
        <v>6.7</v>
      </c>
      <c r="M1577" s="4">
        <v>49</v>
      </c>
      <c r="N1577" t="s">
        <v>444</v>
      </c>
      <c r="O1577" t="s">
        <v>84</v>
      </c>
      <c r="P1577" s="4">
        <v>770000</v>
      </c>
      <c r="Q1577" s="3">
        <f>AVERAGE(Table1[[#This Row],[critic_score]],Table1[[#This Row],[user_score]])</f>
        <v>6.65</v>
      </c>
      <c r="R1577" s="4">
        <f>Table1[[#This Row],[user_count]]+Table1[[#This Row],[critic_count]]</f>
        <v>54</v>
      </c>
      <c r="S1577" s="2">
        <f>100000*Table1[[#This Row],[review_count]]/Table1[[#This Row],[total sales]]</f>
        <v>7.0129870129870131</v>
      </c>
      <c r="T1577" s="2">
        <f>Table1[[#This Row],[total sales]]/(2017-Table1[[#This Row],[year_of_release]])</f>
        <v>85555.555555555562</v>
      </c>
      <c r="U1577" s="9">
        <f>Table1[[#This Row],[na_sales]]/(2017-Table1[[#This Row],[year_of_release]])</f>
        <v>41111.111111111109</v>
      </c>
      <c r="V1577" s="6">
        <f>Table1[[#This Row],[eu_sales]]/(2017-Table1[[#This Row],[year_of_release]])</f>
        <v>4444.4444444444443</v>
      </c>
      <c r="W1577" s="6">
        <f>Table1[[#This Row],[jp_sales]]/(2017-Table1[[#This Row],[year_of_release]])</f>
        <v>0</v>
      </c>
      <c r="X1577" s="6">
        <f>Table1[[#This Row],[other_sales]]/(2017-Table1[[#This Row],[year_of_release]])</f>
        <v>40000</v>
      </c>
      <c r="Y1577" s="4">
        <v>528816311</v>
      </c>
      <c r="Z1577" s="4">
        <v>440001482</v>
      </c>
      <c r="AA1577" s="4">
        <v>128063000</v>
      </c>
      <c r="AB1577" s="1">
        <f>Table1[[#This Row],[na_sales]]/Table1[[#This Row],[NA population]]</f>
        <v>6.9967584642070541E-4</v>
      </c>
      <c r="AC1577" s="1">
        <f>Table1[[#This Row],[eu_sales]]/Table1[[#This Row],[Eu population]]</f>
        <v>9.0908784711775124E-5</v>
      </c>
      <c r="AD1577" s="1">
        <f>Table1[[#This Row],[jp_sales]]/Table1[[#This Row],[Jp population]]</f>
        <v>0</v>
      </c>
    </row>
    <row r="1578" spans="1:30" x14ac:dyDescent="0.25">
      <c r="A1578" t="s">
        <v>1110</v>
      </c>
      <c r="B1578" t="s">
        <v>103</v>
      </c>
      <c r="C1578">
        <v>2004</v>
      </c>
      <c r="D1578" t="s">
        <v>23</v>
      </c>
      <c r="E1578" t="s">
        <v>231</v>
      </c>
      <c r="F1578" s="4">
        <v>360000</v>
      </c>
      <c r="G1578" s="4">
        <v>380000</v>
      </c>
      <c r="H1578" s="4">
        <v>0</v>
      </c>
      <c r="I1578" s="4">
        <v>30000</v>
      </c>
      <c r="J1578">
        <v>5.6</v>
      </c>
      <c r="K1578">
        <v>57</v>
      </c>
      <c r="L1578">
        <v>4.7</v>
      </c>
      <c r="M1578" s="4">
        <v>69</v>
      </c>
      <c r="N1578" t="s">
        <v>232</v>
      </c>
      <c r="O1578" t="s">
        <v>43</v>
      </c>
      <c r="P1578" s="4">
        <v>770000</v>
      </c>
      <c r="Q1578" s="3">
        <f>AVERAGE(Table1[[#This Row],[critic_score]],Table1[[#This Row],[user_score]])</f>
        <v>5.15</v>
      </c>
      <c r="R1578" s="4">
        <f>Table1[[#This Row],[user_count]]+Table1[[#This Row],[critic_count]]</f>
        <v>126</v>
      </c>
      <c r="S1578" s="2">
        <f>100000*Table1[[#This Row],[review_count]]/Table1[[#This Row],[total sales]]</f>
        <v>16.363636363636363</v>
      </c>
      <c r="T1578" s="2">
        <f>Table1[[#This Row],[total sales]]/(2017-Table1[[#This Row],[year_of_release]])</f>
        <v>59230.769230769234</v>
      </c>
      <c r="U1578" s="9">
        <f>Table1[[#This Row],[na_sales]]/(2017-Table1[[#This Row],[year_of_release]])</f>
        <v>27692.307692307691</v>
      </c>
      <c r="V1578" s="6">
        <f>Table1[[#This Row],[eu_sales]]/(2017-Table1[[#This Row],[year_of_release]])</f>
        <v>29230.76923076923</v>
      </c>
      <c r="W1578" s="6">
        <f>Table1[[#This Row],[jp_sales]]/(2017-Table1[[#This Row],[year_of_release]])</f>
        <v>0</v>
      </c>
      <c r="X1578" s="6">
        <f>Table1[[#This Row],[other_sales]]/(2017-Table1[[#This Row],[year_of_release]])</f>
        <v>2307.6923076923076</v>
      </c>
      <c r="Y1578" s="4">
        <v>505524224</v>
      </c>
      <c r="Z1578" s="4">
        <v>434174638</v>
      </c>
      <c r="AA1578" s="4">
        <v>127761000</v>
      </c>
      <c r="AB1578" s="1">
        <f>Table1[[#This Row],[na_sales]]/Table1[[#This Row],[NA population]]</f>
        <v>7.1213204611931711E-4</v>
      </c>
      <c r="AC1578" s="1">
        <f>Table1[[#This Row],[eu_sales]]/Table1[[#This Row],[Eu population]]</f>
        <v>8.7522385404741217E-4</v>
      </c>
      <c r="AD1578" s="1">
        <f>Table1[[#This Row],[jp_sales]]/Table1[[#This Row],[Jp population]]</f>
        <v>0</v>
      </c>
    </row>
    <row r="1579" spans="1:30" x14ac:dyDescent="0.25">
      <c r="A1579" t="s">
        <v>112</v>
      </c>
      <c r="B1579" t="s">
        <v>69</v>
      </c>
      <c r="C1579">
        <v>2011</v>
      </c>
      <c r="D1579" t="s">
        <v>73</v>
      </c>
      <c r="E1579" t="s">
        <v>100</v>
      </c>
      <c r="F1579" s="4">
        <v>300000</v>
      </c>
      <c r="G1579" s="4">
        <v>370000</v>
      </c>
      <c r="H1579" s="4">
        <v>30000</v>
      </c>
      <c r="I1579" s="4">
        <v>70000</v>
      </c>
      <c r="J1579">
        <v>5.2</v>
      </c>
      <c r="K1579">
        <v>29</v>
      </c>
      <c r="L1579">
        <v>3.3</v>
      </c>
      <c r="M1579" s="4">
        <v>31</v>
      </c>
      <c r="N1579" t="s">
        <v>381</v>
      </c>
      <c r="O1579" t="s">
        <v>67</v>
      </c>
      <c r="P1579" s="4">
        <v>770000</v>
      </c>
      <c r="Q1579" s="3">
        <f>AVERAGE(Table1[[#This Row],[critic_score]],Table1[[#This Row],[user_score]])</f>
        <v>4.25</v>
      </c>
      <c r="R1579" s="4">
        <f>Table1[[#This Row],[user_count]]+Table1[[#This Row],[critic_count]]</f>
        <v>60</v>
      </c>
      <c r="S1579" s="2">
        <f>100000*Table1[[#This Row],[review_count]]/Table1[[#This Row],[total sales]]</f>
        <v>7.7922077922077921</v>
      </c>
      <c r="T1579" s="2">
        <f>Table1[[#This Row],[total sales]]/(2017-Table1[[#This Row],[year_of_release]])</f>
        <v>128333.33333333333</v>
      </c>
      <c r="U1579" s="9">
        <f>Table1[[#This Row],[na_sales]]/(2017-Table1[[#This Row],[year_of_release]])</f>
        <v>50000</v>
      </c>
      <c r="V1579" s="6">
        <f>Table1[[#This Row],[eu_sales]]/(2017-Table1[[#This Row],[year_of_release]])</f>
        <v>61666.666666666664</v>
      </c>
      <c r="W1579" s="6">
        <f>Table1[[#This Row],[jp_sales]]/(2017-Table1[[#This Row],[year_of_release]])</f>
        <v>5000</v>
      </c>
      <c r="X1579" s="6">
        <f>Table1[[#This Row],[other_sales]]/(2017-Table1[[#This Row],[year_of_release]])</f>
        <v>11666.666666666666</v>
      </c>
      <c r="Y1579" s="4">
        <v>545961365</v>
      </c>
      <c r="Z1579" s="4">
        <v>440756453</v>
      </c>
      <c r="AA1579" s="4">
        <v>127833000</v>
      </c>
      <c r="AB1579" s="1">
        <f>Table1[[#This Row],[na_sales]]/Table1[[#This Row],[NA population]]</f>
        <v>5.4948943136296836E-4</v>
      </c>
      <c r="AC1579" s="1">
        <f>Table1[[#This Row],[eu_sales]]/Table1[[#This Row],[Eu population]]</f>
        <v>8.3946587164317708E-4</v>
      </c>
      <c r="AD1579" s="1">
        <f>Table1[[#This Row],[jp_sales]]/Table1[[#This Row],[Jp population]]</f>
        <v>2.3468118560934971E-4</v>
      </c>
    </row>
    <row r="1580" spans="1:30" x14ac:dyDescent="0.25">
      <c r="A1580" t="s">
        <v>1601</v>
      </c>
      <c r="B1580" t="s">
        <v>45</v>
      </c>
      <c r="C1580">
        <v>2005</v>
      </c>
      <c r="D1580" t="s">
        <v>65</v>
      </c>
      <c r="E1580" t="s">
        <v>100</v>
      </c>
      <c r="F1580" s="4">
        <v>640000</v>
      </c>
      <c r="G1580" s="4">
        <v>20000</v>
      </c>
      <c r="H1580" s="4">
        <v>0</v>
      </c>
      <c r="I1580" s="4">
        <v>100000</v>
      </c>
      <c r="J1580">
        <v>5.3</v>
      </c>
      <c r="K1580">
        <v>30</v>
      </c>
      <c r="L1580">
        <v>6.3</v>
      </c>
      <c r="M1580" s="4">
        <v>46</v>
      </c>
      <c r="N1580" t="s">
        <v>1602</v>
      </c>
      <c r="O1580" t="s">
        <v>67</v>
      </c>
      <c r="P1580" s="4">
        <v>760000</v>
      </c>
      <c r="Q1580" s="3">
        <f>AVERAGE(Table1[[#This Row],[critic_score]],Table1[[#This Row],[user_score]])</f>
        <v>5.8</v>
      </c>
      <c r="R1580" s="4">
        <f>Table1[[#This Row],[user_count]]+Table1[[#This Row],[critic_count]]</f>
        <v>76</v>
      </c>
      <c r="S1580" s="2">
        <f>100000*Table1[[#This Row],[review_count]]/Table1[[#This Row],[total sales]]</f>
        <v>10</v>
      </c>
      <c r="T1580" s="2">
        <f>Table1[[#This Row],[total sales]]/(2017-Table1[[#This Row],[year_of_release]])</f>
        <v>63333.333333333336</v>
      </c>
      <c r="U1580" s="9">
        <f>Table1[[#This Row],[na_sales]]/(2017-Table1[[#This Row],[year_of_release]])</f>
        <v>53333.333333333336</v>
      </c>
      <c r="V1580" s="6">
        <f>Table1[[#This Row],[eu_sales]]/(2017-Table1[[#This Row],[year_of_release]])</f>
        <v>1666.6666666666667</v>
      </c>
      <c r="W1580" s="6">
        <f>Table1[[#This Row],[jp_sales]]/(2017-Table1[[#This Row],[year_of_release]])</f>
        <v>0</v>
      </c>
      <c r="X1580" s="6">
        <f>Table1[[#This Row],[other_sales]]/(2017-Table1[[#This Row],[year_of_release]])</f>
        <v>8333.3333333333339</v>
      </c>
      <c r="Y1580" s="4">
        <v>511054143</v>
      </c>
      <c r="Z1580" s="4">
        <v>435713800</v>
      </c>
      <c r="AA1580" s="4">
        <v>127773000</v>
      </c>
      <c r="AB1580" s="1">
        <f>Table1[[#This Row],[na_sales]]/Table1[[#This Row],[NA population]]</f>
        <v>1.2523134950889147E-3</v>
      </c>
      <c r="AC1580" s="1">
        <f>Table1[[#This Row],[eu_sales]]/Table1[[#This Row],[Eu population]]</f>
        <v>4.5901690513359917E-5</v>
      </c>
      <c r="AD1580" s="1">
        <f>Table1[[#This Row],[jp_sales]]/Table1[[#This Row],[Jp population]]</f>
        <v>0</v>
      </c>
    </row>
    <row r="1581" spans="1:30" x14ac:dyDescent="0.25">
      <c r="A1581" t="s">
        <v>1605</v>
      </c>
      <c r="B1581" t="s">
        <v>159</v>
      </c>
      <c r="C1581">
        <v>2002</v>
      </c>
      <c r="D1581" t="s">
        <v>40</v>
      </c>
      <c r="E1581" t="s">
        <v>425</v>
      </c>
      <c r="F1581" s="4">
        <v>550000</v>
      </c>
      <c r="G1581" s="4">
        <v>200000</v>
      </c>
      <c r="H1581" s="4">
        <v>0</v>
      </c>
      <c r="I1581" s="4">
        <v>10000</v>
      </c>
      <c r="J1581">
        <v>3.8</v>
      </c>
      <c r="K1581">
        <v>14</v>
      </c>
      <c r="L1581">
        <v>5</v>
      </c>
      <c r="M1581" s="4">
        <v>6</v>
      </c>
      <c r="N1581" t="s">
        <v>1606</v>
      </c>
      <c r="O1581" t="s">
        <v>21</v>
      </c>
      <c r="P1581" s="4">
        <v>760000</v>
      </c>
      <c r="Q1581" s="3">
        <f>AVERAGE(Table1[[#This Row],[critic_score]],Table1[[#This Row],[user_score]])</f>
        <v>4.4000000000000004</v>
      </c>
      <c r="R1581" s="4">
        <f>Table1[[#This Row],[user_count]]+Table1[[#This Row],[critic_count]]</f>
        <v>20</v>
      </c>
      <c r="S1581" s="2">
        <f>100000*Table1[[#This Row],[review_count]]/Table1[[#This Row],[total sales]]</f>
        <v>2.6315789473684212</v>
      </c>
      <c r="T1581" s="2">
        <f>Table1[[#This Row],[total sales]]/(2017-Table1[[#This Row],[year_of_release]])</f>
        <v>50666.666666666664</v>
      </c>
      <c r="U1581" s="9">
        <f>Table1[[#This Row],[na_sales]]/(2017-Table1[[#This Row],[year_of_release]])</f>
        <v>36666.666666666664</v>
      </c>
      <c r="V1581" s="6">
        <f>Table1[[#This Row],[eu_sales]]/(2017-Table1[[#This Row],[year_of_release]])</f>
        <v>13333.333333333334</v>
      </c>
      <c r="W1581" s="6">
        <f>Table1[[#This Row],[jp_sales]]/(2017-Table1[[#This Row],[year_of_release]])</f>
        <v>0</v>
      </c>
      <c r="X1581" s="6">
        <f>Table1[[#This Row],[other_sales]]/(2017-Table1[[#This Row],[year_of_release]])</f>
        <v>666.66666666666663</v>
      </c>
      <c r="Y1581" s="4">
        <v>495013192</v>
      </c>
      <c r="Z1581" s="4">
        <v>431019772</v>
      </c>
      <c r="AA1581" s="4">
        <v>127445000</v>
      </c>
      <c r="AB1581" s="1">
        <f>Table1[[#This Row],[na_sales]]/Table1[[#This Row],[NA population]]</f>
        <v>1.1110815002279778E-3</v>
      </c>
      <c r="AC1581" s="1">
        <f>Table1[[#This Row],[eu_sales]]/Table1[[#This Row],[Eu population]]</f>
        <v>4.6401583637791909E-4</v>
      </c>
      <c r="AD1581" s="1">
        <f>Table1[[#This Row],[jp_sales]]/Table1[[#This Row],[Jp population]]</f>
        <v>0</v>
      </c>
    </row>
    <row r="1582" spans="1:30" x14ac:dyDescent="0.25">
      <c r="A1582" t="s">
        <v>667</v>
      </c>
      <c r="B1582" t="s">
        <v>118</v>
      </c>
      <c r="C1582">
        <v>2008</v>
      </c>
      <c r="D1582" t="s">
        <v>23</v>
      </c>
      <c r="E1582" t="s">
        <v>100</v>
      </c>
      <c r="F1582" s="4">
        <v>230000</v>
      </c>
      <c r="G1582" s="4">
        <v>310000</v>
      </c>
      <c r="H1582" s="4">
        <v>30000</v>
      </c>
      <c r="I1582" s="4">
        <v>190000</v>
      </c>
      <c r="J1582">
        <v>5.2</v>
      </c>
      <c r="K1582">
        <v>7</v>
      </c>
      <c r="L1582">
        <v>6.8</v>
      </c>
      <c r="M1582" s="4">
        <v>37</v>
      </c>
      <c r="N1582" t="s">
        <v>1617</v>
      </c>
      <c r="O1582" t="s">
        <v>67</v>
      </c>
      <c r="P1582" s="4">
        <v>760000</v>
      </c>
      <c r="Q1582" s="3">
        <f>AVERAGE(Table1[[#This Row],[critic_score]],Table1[[#This Row],[user_score]])</f>
        <v>6</v>
      </c>
      <c r="R1582" s="4">
        <f>Table1[[#This Row],[user_count]]+Table1[[#This Row],[critic_count]]</f>
        <v>44</v>
      </c>
      <c r="S1582" s="2">
        <f>100000*Table1[[#This Row],[review_count]]/Table1[[#This Row],[total sales]]</f>
        <v>5.7894736842105265</v>
      </c>
      <c r="T1582" s="2">
        <f>Table1[[#This Row],[total sales]]/(2017-Table1[[#This Row],[year_of_release]])</f>
        <v>84444.444444444438</v>
      </c>
      <c r="U1582" s="9">
        <f>Table1[[#This Row],[na_sales]]/(2017-Table1[[#This Row],[year_of_release]])</f>
        <v>25555.555555555555</v>
      </c>
      <c r="V1582" s="6">
        <f>Table1[[#This Row],[eu_sales]]/(2017-Table1[[#This Row],[year_of_release]])</f>
        <v>34444.444444444445</v>
      </c>
      <c r="W1582" s="6">
        <f>Table1[[#This Row],[jp_sales]]/(2017-Table1[[#This Row],[year_of_release]])</f>
        <v>3333.3333333333335</v>
      </c>
      <c r="X1582" s="6">
        <f>Table1[[#This Row],[other_sales]]/(2017-Table1[[#This Row],[year_of_release]])</f>
        <v>21111.111111111109</v>
      </c>
      <c r="Y1582" s="4">
        <v>528816311</v>
      </c>
      <c r="Z1582" s="4">
        <v>440001482</v>
      </c>
      <c r="AA1582" s="4">
        <v>128063000</v>
      </c>
      <c r="AB1582" s="1">
        <f>Table1[[#This Row],[na_sales]]/Table1[[#This Row],[NA population]]</f>
        <v>4.3493363426151959E-4</v>
      </c>
      <c r="AC1582" s="1">
        <f>Table1[[#This Row],[eu_sales]]/Table1[[#This Row],[Eu population]]</f>
        <v>7.0454308151625725E-4</v>
      </c>
      <c r="AD1582" s="1">
        <f>Table1[[#This Row],[jp_sales]]/Table1[[#This Row],[Jp population]]</f>
        <v>2.3425970030375675E-4</v>
      </c>
    </row>
    <row r="1583" spans="1:30" x14ac:dyDescent="0.25">
      <c r="A1583" t="s">
        <v>1619</v>
      </c>
      <c r="B1583" t="s">
        <v>136</v>
      </c>
      <c r="C1583">
        <v>2014</v>
      </c>
      <c r="D1583" t="s">
        <v>40</v>
      </c>
      <c r="E1583" t="s">
        <v>20</v>
      </c>
      <c r="F1583" s="4">
        <v>320000</v>
      </c>
      <c r="G1583" s="4">
        <v>280000</v>
      </c>
      <c r="H1583" s="4">
        <v>100000</v>
      </c>
      <c r="I1583" s="4">
        <v>60000</v>
      </c>
      <c r="J1583">
        <v>9.1</v>
      </c>
      <c r="K1583">
        <v>80</v>
      </c>
      <c r="L1583">
        <v>8.1999999999999993</v>
      </c>
      <c r="M1583" s="4">
        <v>1217</v>
      </c>
      <c r="N1583" t="s">
        <v>968</v>
      </c>
      <c r="O1583" t="s">
        <v>43</v>
      </c>
      <c r="P1583" s="4">
        <v>760000</v>
      </c>
      <c r="Q1583" s="3">
        <f>AVERAGE(Table1[[#This Row],[critic_score]],Table1[[#This Row],[user_score]])</f>
        <v>8.6499999999999986</v>
      </c>
      <c r="R1583" s="4">
        <f>Table1[[#This Row],[user_count]]+Table1[[#This Row],[critic_count]]</f>
        <v>1297</v>
      </c>
      <c r="S1583" s="2">
        <f>100000*Table1[[#This Row],[review_count]]/Table1[[#This Row],[total sales]]</f>
        <v>170.65789473684211</v>
      </c>
      <c r="T1583" s="2">
        <f>Table1[[#This Row],[total sales]]/(2017-Table1[[#This Row],[year_of_release]])</f>
        <v>253333.33333333334</v>
      </c>
      <c r="U1583" s="9">
        <f>Table1[[#This Row],[na_sales]]/(2017-Table1[[#This Row],[year_of_release]])</f>
        <v>106666.66666666667</v>
      </c>
      <c r="V1583" s="6">
        <f>Table1[[#This Row],[eu_sales]]/(2017-Table1[[#This Row],[year_of_release]])</f>
        <v>93333.333333333328</v>
      </c>
      <c r="W1583" s="6">
        <f>Table1[[#This Row],[jp_sales]]/(2017-Table1[[#This Row],[year_of_release]])</f>
        <v>33333.333333333336</v>
      </c>
      <c r="X1583" s="6">
        <f>Table1[[#This Row],[other_sales]]/(2017-Table1[[#This Row],[year_of_release]])</f>
        <v>20000</v>
      </c>
      <c r="Y1583" s="4">
        <v>562338430</v>
      </c>
      <c r="Z1583" s="4">
        <v>443580712</v>
      </c>
      <c r="AA1583" s="4">
        <v>127276000</v>
      </c>
      <c r="AB1583" s="1">
        <f>Table1[[#This Row],[na_sales]]/Table1[[#This Row],[NA population]]</f>
        <v>5.6905234095418309E-4</v>
      </c>
      <c r="AC1583" s="1">
        <f>Table1[[#This Row],[eu_sales]]/Table1[[#This Row],[Eu population]]</f>
        <v>6.3122672475443434E-4</v>
      </c>
      <c r="AD1583" s="1">
        <f>Table1[[#This Row],[jp_sales]]/Table1[[#This Row],[Jp population]]</f>
        <v>7.8569408215217328E-4</v>
      </c>
    </row>
    <row r="1584" spans="1:30" x14ac:dyDescent="0.25">
      <c r="A1584" t="s">
        <v>1620</v>
      </c>
      <c r="B1584" t="s">
        <v>118</v>
      </c>
      <c r="C1584">
        <v>2009</v>
      </c>
      <c r="D1584" t="s">
        <v>54</v>
      </c>
      <c r="E1584" t="s">
        <v>183</v>
      </c>
      <c r="F1584" s="4">
        <v>380000</v>
      </c>
      <c r="G1584" s="4">
        <v>230000</v>
      </c>
      <c r="H1584" s="4">
        <v>0</v>
      </c>
      <c r="I1584" s="4">
        <v>150000</v>
      </c>
      <c r="J1584">
        <v>6.3</v>
      </c>
      <c r="K1584">
        <v>25</v>
      </c>
      <c r="L1584">
        <v>8</v>
      </c>
      <c r="M1584" s="4">
        <v>41</v>
      </c>
      <c r="N1584" t="s">
        <v>1129</v>
      </c>
      <c r="O1584" t="s">
        <v>67</v>
      </c>
      <c r="P1584" s="4">
        <v>760000</v>
      </c>
      <c r="Q1584" s="3">
        <f>AVERAGE(Table1[[#This Row],[critic_score]],Table1[[#This Row],[user_score]])</f>
        <v>7.15</v>
      </c>
      <c r="R1584" s="4">
        <f>Table1[[#This Row],[user_count]]+Table1[[#This Row],[critic_count]]</f>
        <v>66</v>
      </c>
      <c r="S1584" s="2">
        <f>100000*Table1[[#This Row],[review_count]]/Table1[[#This Row],[total sales]]</f>
        <v>8.6842105263157894</v>
      </c>
      <c r="T1584" s="2">
        <f>Table1[[#This Row],[total sales]]/(2017-Table1[[#This Row],[year_of_release]])</f>
        <v>95000</v>
      </c>
      <c r="U1584" s="9">
        <f>Table1[[#This Row],[na_sales]]/(2017-Table1[[#This Row],[year_of_release]])</f>
        <v>47500</v>
      </c>
      <c r="V1584" s="6">
        <f>Table1[[#This Row],[eu_sales]]/(2017-Table1[[#This Row],[year_of_release]])</f>
        <v>28750</v>
      </c>
      <c r="W1584" s="6">
        <f>Table1[[#This Row],[jp_sales]]/(2017-Table1[[#This Row],[year_of_release]])</f>
        <v>0</v>
      </c>
      <c r="X1584" s="6">
        <f>Table1[[#This Row],[other_sales]]/(2017-Table1[[#This Row],[year_of_release]])</f>
        <v>18750</v>
      </c>
      <c r="Y1584" s="4">
        <v>534740514</v>
      </c>
      <c r="Z1584" s="4">
        <v>441041694</v>
      </c>
      <c r="AA1584" s="4">
        <v>128047000</v>
      </c>
      <c r="AB1584" s="1">
        <f>Table1[[#This Row],[na_sales]]/Table1[[#This Row],[NA population]]</f>
        <v>7.1062504158792797E-4</v>
      </c>
      <c r="AC1584" s="1">
        <f>Table1[[#This Row],[eu_sales]]/Table1[[#This Row],[Eu population]]</f>
        <v>5.2149264599913312E-4</v>
      </c>
      <c r="AD1584" s="1">
        <f>Table1[[#This Row],[jp_sales]]/Table1[[#This Row],[Jp population]]</f>
        <v>0</v>
      </c>
    </row>
    <row r="1585" spans="1:30" x14ac:dyDescent="0.25">
      <c r="A1585" t="s">
        <v>1621</v>
      </c>
      <c r="B1585" t="s">
        <v>45</v>
      </c>
      <c r="C1585">
        <v>2004</v>
      </c>
      <c r="D1585" t="s">
        <v>54</v>
      </c>
      <c r="E1585" t="s">
        <v>51</v>
      </c>
      <c r="F1585" s="4">
        <v>370000</v>
      </c>
      <c r="G1585" s="4">
        <v>290000</v>
      </c>
      <c r="H1585" s="4">
        <v>0</v>
      </c>
      <c r="I1585" s="4">
        <v>100000</v>
      </c>
      <c r="J1585">
        <v>6.5</v>
      </c>
      <c r="K1585">
        <v>47</v>
      </c>
      <c r="L1585">
        <v>6.9</v>
      </c>
      <c r="M1585" s="4">
        <v>30</v>
      </c>
      <c r="N1585" t="s">
        <v>1469</v>
      </c>
      <c r="O1585" t="s">
        <v>43</v>
      </c>
      <c r="P1585" s="4">
        <v>760000</v>
      </c>
      <c r="Q1585" s="3">
        <f>AVERAGE(Table1[[#This Row],[critic_score]],Table1[[#This Row],[user_score]])</f>
        <v>6.7</v>
      </c>
      <c r="R1585" s="4">
        <f>Table1[[#This Row],[user_count]]+Table1[[#This Row],[critic_count]]</f>
        <v>77</v>
      </c>
      <c r="S1585" s="2">
        <f>100000*Table1[[#This Row],[review_count]]/Table1[[#This Row],[total sales]]</f>
        <v>10.131578947368421</v>
      </c>
      <c r="T1585" s="2">
        <f>Table1[[#This Row],[total sales]]/(2017-Table1[[#This Row],[year_of_release]])</f>
        <v>58461.538461538461</v>
      </c>
      <c r="U1585" s="9">
        <f>Table1[[#This Row],[na_sales]]/(2017-Table1[[#This Row],[year_of_release]])</f>
        <v>28461.538461538461</v>
      </c>
      <c r="V1585" s="6">
        <f>Table1[[#This Row],[eu_sales]]/(2017-Table1[[#This Row],[year_of_release]])</f>
        <v>22307.692307692309</v>
      </c>
      <c r="W1585" s="6">
        <f>Table1[[#This Row],[jp_sales]]/(2017-Table1[[#This Row],[year_of_release]])</f>
        <v>0</v>
      </c>
      <c r="X1585" s="6">
        <f>Table1[[#This Row],[other_sales]]/(2017-Table1[[#This Row],[year_of_release]])</f>
        <v>7692.3076923076924</v>
      </c>
      <c r="Y1585" s="4">
        <v>505524224</v>
      </c>
      <c r="Z1585" s="4">
        <v>434174638</v>
      </c>
      <c r="AA1585" s="4">
        <v>127761000</v>
      </c>
      <c r="AB1585" s="1">
        <f>Table1[[#This Row],[na_sales]]/Table1[[#This Row],[NA population]]</f>
        <v>7.3191349184485374E-4</v>
      </c>
      <c r="AC1585" s="1">
        <f>Table1[[#This Row],[eu_sales]]/Table1[[#This Row],[Eu population]]</f>
        <v>6.6793399387828816E-4</v>
      </c>
      <c r="AD1585" s="1">
        <f>Table1[[#This Row],[jp_sales]]/Table1[[#This Row],[Jp population]]</f>
        <v>0</v>
      </c>
    </row>
    <row r="1586" spans="1:30" x14ac:dyDescent="0.25">
      <c r="A1586" t="s">
        <v>721</v>
      </c>
      <c r="B1586" t="s">
        <v>103</v>
      </c>
      <c r="C1586">
        <v>2004</v>
      </c>
      <c r="D1586" t="s">
        <v>65</v>
      </c>
      <c r="E1586" t="s">
        <v>549</v>
      </c>
      <c r="F1586" s="4">
        <v>610000</v>
      </c>
      <c r="G1586" s="4">
        <v>120000</v>
      </c>
      <c r="H1586" s="4">
        <v>0</v>
      </c>
      <c r="I1586" s="4">
        <v>30000</v>
      </c>
      <c r="J1586">
        <v>8.1</v>
      </c>
      <c r="K1586">
        <v>53</v>
      </c>
      <c r="L1586">
        <v>8.8000000000000007</v>
      </c>
      <c r="M1586" s="4">
        <v>24</v>
      </c>
      <c r="N1586" t="s">
        <v>550</v>
      </c>
      <c r="O1586" t="s">
        <v>43</v>
      </c>
      <c r="P1586" s="4">
        <v>760000</v>
      </c>
      <c r="Q1586" s="3">
        <f>AVERAGE(Table1[[#This Row],[critic_score]],Table1[[#This Row],[user_score]])</f>
        <v>8.4499999999999993</v>
      </c>
      <c r="R1586" s="4">
        <f>Table1[[#This Row],[user_count]]+Table1[[#This Row],[critic_count]]</f>
        <v>77</v>
      </c>
      <c r="S1586" s="2">
        <f>100000*Table1[[#This Row],[review_count]]/Table1[[#This Row],[total sales]]</f>
        <v>10.131578947368421</v>
      </c>
      <c r="T1586" s="2">
        <f>Table1[[#This Row],[total sales]]/(2017-Table1[[#This Row],[year_of_release]])</f>
        <v>58461.538461538461</v>
      </c>
      <c r="U1586" s="9">
        <f>Table1[[#This Row],[na_sales]]/(2017-Table1[[#This Row],[year_of_release]])</f>
        <v>46923.076923076922</v>
      </c>
      <c r="V1586" s="6">
        <f>Table1[[#This Row],[eu_sales]]/(2017-Table1[[#This Row],[year_of_release]])</f>
        <v>9230.7692307692305</v>
      </c>
      <c r="W1586" s="6">
        <f>Table1[[#This Row],[jp_sales]]/(2017-Table1[[#This Row],[year_of_release]])</f>
        <v>0</v>
      </c>
      <c r="X1586" s="6">
        <f>Table1[[#This Row],[other_sales]]/(2017-Table1[[#This Row],[year_of_release]])</f>
        <v>2307.6923076923076</v>
      </c>
      <c r="Y1586" s="4">
        <v>505524224</v>
      </c>
      <c r="Z1586" s="4">
        <v>434174638</v>
      </c>
      <c r="AA1586" s="4">
        <v>127761000</v>
      </c>
      <c r="AB1586" s="1">
        <f>Table1[[#This Row],[na_sales]]/Table1[[#This Row],[NA population]]</f>
        <v>1.2066681892577318E-3</v>
      </c>
      <c r="AC1586" s="1">
        <f>Table1[[#This Row],[eu_sales]]/Table1[[#This Row],[Eu population]]</f>
        <v>2.7638648022549857E-4</v>
      </c>
      <c r="AD1586" s="1">
        <f>Table1[[#This Row],[jp_sales]]/Table1[[#This Row],[Jp population]]</f>
        <v>0</v>
      </c>
    </row>
    <row r="1587" spans="1:30" x14ac:dyDescent="0.25">
      <c r="A1587" t="s">
        <v>1531</v>
      </c>
      <c r="B1587" t="s">
        <v>39</v>
      </c>
      <c r="C1587">
        <v>2011</v>
      </c>
      <c r="D1587" t="s">
        <v>54</v>
      </c>
      <c r="E1587" t="s">
        <v>41</v>
      </c>
      <c r="F1587" s="4">
        <v>330000</v>
      </c>
      <c r="G1587" s="4">
        <v>310000</v>
      </c>
      <c r="H1587" s="4">
        <v>0</v>
      </c>
      <c r="I1587" s="4">
        <v>120000</v>
      </c>
      <c r="J1587">
        <v>5.0999999999999996</v>
      </c>
      <c r="K1587">
        <v>48</v>
      </c>
      <c r="L1587">
        <v>4.9000000000000004</v>
      </c>
      <c r="M1587" s="4">
        <v>278</v>
      </c>
      <c r="N1587" t="s">
        <v>1532</v>
      </c>
      <c r="O1587" t="s">
        <v>43</v>
      </c>
      <c r="P1587" s="4">
        <v>760000</v>
      </c>
      <c r="Q1587" s="3">
        <f>AVERAGE(Table1[[#This Row],[critic_score]],Table1[[#This Row],[user_score]])</f>
        <v>5</v>
      </c>
      <c r="R1587" s="4">
        <f>Table1[[#This Row],[user_count]]+Table1[[#This Row],[critic_count]]</f>
        <v>326</v>
      </c>
      <c r="S1587" s="2">
        <f>100000*Table1[[#This Row],[review_count]]/Table1[[#This Row],[total sales]]</f>
        <v>42.89473684210526</v>
      </c>
      <c r="T1587" s="2">
        <f>Table1[[#This Row],[total sales]]/(2017-Table1[[#This Row],[year_of_release]])</f>
        <v>126666.66666666667</v>
      </c>
      <c r="U1587" s="9">
        <f>Table1[[#This Row],[na_sales]]/(2017-Table1[[#This Row],[year_of_release]])</f>
        <v>55000</v>
      </c>
      <c r="V1587" s="6">
        <f>Table1[[#This Row],[eu_sales]]/(2017-Table1[[#This Row],[year_of_release]])</f>
        <v>51666.666666666664</v>
      </c>
      <c r="W1587" s="6">
        <f>Table1[[#This Row],[jp_sales]]/(2017-Table1[[#This Row],[year_of_release]])</f>
        <v>0</v>
      </c>
      <c r="X1587" s="6">
        <f>Table1[[#This Row],[other_sales]]/(2017-Table1[[#This Row],[year_of_release]])</f>
        <v>20000</v>
      </c>
      <c r="Y1587" s="4">
        <v>545961365</v>
      </c>
      <c r="Z1587" s="4">
        <v>440756453</v>
      </c>
      <c r="AA1587" s="4">
        <v>127833000</v>
      </c>
      <c r="AB1587" s="1">
        <f>Table1[[#This Row],[na_sales]]/Table1[[#This Row],[NA population]]</f>
        <v>6.0443837449926515E-4</v>
      </c>
      <c r="AC1587" s="1">
        <f>Table1[[#This Row],[eu_sales]]/Table1[[#This Row],[Eu population]]</f>
        <v>7.0333627083617536E-4</v>
      </c>
      <c r="AD1587" s="1">
        <f>Table1[[#This Row],[jp_sales]]/Table1[[#This Row],[Jp population]]</f>
        <v>0</v>
      </c>
    </row>
    <row r="1588" spans="1:30" x14ac:dyDescent="0.25">
      <c r="A1588" t="s">
        <v>916</v>
      </c>
      <c r="B1588" t="s">
        <v>18</v>
      </c>
      <c r="C1588">
        <v>2010</v>
      </c>
      <c r="D1588" t="s">
        <v>40</v>
      </c>
      <c r="E1588" t="s">
        <v>183</v>
      </c>
      <c r="F1588" s="4">
        <v>520000</v>
      </c>
      <c r="G1588" s="4">
        <v>180000</v>
      </c>
      <c r="H1588" s="4">
        <v>0</v>
      </c>
      <c r="I1588" s="4">
        <v>60000</v>
      </c>
      <c r="J1588">
        <v>7.1</v>
      </c>
      <c r="K1588">
        <v>10</v>
      </c>
      <c r="L1588">
        <v>7.8</v>
      </c>
      <c r="M1588" s="4">
        <v>31</v>
      </c>
      <c r="N1588" t="s">
        <v>1624</v>
      </c>
      <c r="O1588" t="s">
        <v>67</v>
      </c>
      <c r="P1588" s="4">
        <v>760000</v>
      </c>
      <c r="Q1588" s="3">
        <f>AVERAGE(Table1[[#This Row],[critic_score]],Table1[[#This Row],[user_score]])</f>
        <v>7.4499999999999993</v>
      </c>
      <c r="R1588" s="4">
        <f>Table1[[#This Row],[user_count]]+Table1[[#This Row],[critic_count]]</f>
        <v>41</v>
      </c>
      <c r="S1588" s="2">
        <f>100000*Table1[[#This Row],[review_count]]/Table1[[#This Row],[total sales]]</f>
        <v>5.3947368421052628</v>
      </c>
      <c r="T1588" s="2">
        <f>Table1[[#This Row],[total sales]]/(2017-Table1[[#This Row],[year_of_release]])</f>
        <v>108571.42857142857</v>
      </c>
      <c r="U1588" s="9">
        <f>Table1[[#This Row],[na_sales]]/(2017-Table1[[#This Row],[year_of_release]])</f>
        <v>74285.71428571429</v>
      </c>
      <c r="V1588" s="6">
        <f>Table1[[#This Row],[eu_sales]]/(2017-Table1[[#This Row],[year_of_release]])</f>
        <v>25714.285714285714</v>
      </c>
      <c r="W1588" s="6">
        <f>Table1[[#This Row],[jp_sales]]/(2017-Table1[[#This Row],[year_of_release]])</f>
        <v>0</v>
      </c>
      <c r="X1588" s="6">
        <f>Table1[[#This Row],[other_sales]]/(2017-Table1[[#This Row],[year_of_release]])</f>
        <v>8571.4285714285706</v>
      </c>
      <c r="Y1588" s="4">
        <v>540520772</v>
      </c>
      <c r="Z1588" s="4">
        <v>441654761</v>
      </c>
      <c r="AA1588" s="4">
        <v>128070000</v>
      </c>
      <c r="AB1588" s="1">
        <f>Table1[[#This Row],[na_sales]]/Table1[[#This Row],[NA population]]</f>
        <v>9.6203518335831874E-4</v>
      </c>
      <c r="AC1588" s="1">
        <f>Table1[[#This Row],[eu_sales]]/Table1[[#This Row],[Eu population]]</f>
        <v>4.0755815604125232E-4</v>
      </c>
      <c r="AD1588" s="1">
        <f>Table1[[#This Row],[jp_sales]]/Table1[[#This Row],[Jp population]]</f>
        <v>0</v>
      </c>
    </row>
    <row r="1589" spans="1:30" x14ac:dyDescent="0.25">
      <c r="A1589" t="s">
        <v>1626</v>
      </c>
      <c r="B1589" t="s">
        <v>69</v>
      </c>
      <c r="C1589">
        <v>2013</v>
      </c>
      <c r="D1589" t="s">
        <v>49</v>
      </c>
      <c r="E1589" t="s">
        <v>20</v>
      </c>
      <c r="F1589" s="4">
        <v>0</v>
      </c>
      <c r="G1589" s="4">
        <v>480000</v>
      </c>
      <c r="H1589" s="4">
        <v>250000</v>
      </c>
      <c r="I1589" s="4">
        <v>30000</v>
      </c>
      <c r="J1589">
        <v>8.1</v>
      </c>
      <c r="K1589">
        <v>58</v>
      </c>
      <c r="L1589">
        <v>7.9</v>
      </c>
      <c r="M1589" s="4">
        <v>86</v>
      </c>
      <c r="N1589" t="s">
        <v>180</v>
      </c>
      <c r="O1589" t="s">
        <v>84</v>
      </c>
      <c r="P1589" s="4">
        <v>760000</v>
      </c>
      <c r="Q1589" s="3">
        <f>AVERAGE(Table1[[#This Row],[critic_score]],Table1[[#This Row],[user_score]])</f>
        <v>8</v>
      </c>
      <c r="R1589" s="4">
        <f>Table1[[#This Row],[user_count]]+Table1[[#This Row],[critic_count]]</f>
        <v>144</v>
      </c>
      <c r="S1589" s="2">
        <f>100000*Table1[[#This Row],[review_count]]/Table1[[#This Row],[total sales]]</f>
        <v>18.94736842105263</v>
      </c>
      <c r="T1589" s="2">
        <f>Table1[[#This Row],[total sales]]/(2017-Table1[[#This Row],[year_of_release]])</f>
        <v>190000</v>
      </c>
      <c r="U1589" s="9">
        <f>Table1[[#This Row],[na_sales]]/(2017-Table1[[#This Row],[year_of_release]])</f>
        <v>0</v>
      </c>
      <c r="V1589" s="6">
        <f>Table1[[#This Row],[eu_sales]]/(2017-Table1[[#This Row],[year_of_release]])</f>
        <v>120000</v>
      </c>
      <c r="W1589" s="6">
        <f>Table1[[#This Row],[jp_sales]]/(2017-Table1[[#This Row],[year_of_release]])</f>
        <v>62500</v>
      </c>
      <c r="X1589" s="6">
        <f>Table1[[#This Row],[other_sales]]/(2017-Table1[[#This Row],[year_of_release]])</f>
        <v>7500</v>
      </c>
      <c r="Y1589" s="4">
        <v>556861736</v>
      </c>
      <c r="Z1589" s="4">
        <v>442492884</v>
      </c>
      <c r="AA1589" s="4">
        <v>127445000</v>
      </c>
      <c r="AB1589" s="1">
        <f>Table1[[#This Row],[na_sales]]/Table1[[#This Row],[NA population]]</f>
        <v>0</v>
      </c>
      <c r="AC1589" s="1">
        <f>Table1[[#This Row],[eu_sales]]/Table1[[#This Row],[Eu population]]</f>
        <v>1.0847632071751012E-3</v>
      </c>
      <c r="AD1589" s="1">
        <f>Table1[[#This Row],[jp_sales]]/Table1[[#This Row],[Jp population]]</f>
        <v>1.9616305072776494E-3</v>
      </c>
    </row>
    <row r="1590" spans="1:30" x14ac:dyDescent="0.25">
      <c r="A1590" t="s">
        <v>1627</v>
      </c>
      <c r="B1590" t="s">
        <v>230</v>
      </c>
      <c r="C1590">
        <v>2000</v>
      </c>
      <c r="D1590" t="s">
        <v>27</v>
      </c>
      <c r="E1590" t="s">
        <v>196</v>
      </c>
      <c r="F1590" s="4">
        <v>300000</v>
      </c>
      <c r="G1590" s="4">
        <v>210000</v>
      </c>
      <c r="H1590" s="4">
        <v>200000</v>
      </c>
      <c r="I1590" s="4">
        <v>50000</v>
      </c>
      <c r="J1590">
        <v>7.6</v>
      </c>
      <c r="K1590">
        <v>10</v>
      </c>
      <c r="L1590">
        <v>8.9</v>
      </c>
      <c r="M1590" s="4">
        <v>55</v>
      </c>
      <c r="N1590" t="s">
        <v>196</v>
      </c>
      <c r="O1590" t="s">
        <v>21</v>
      </c>
      <c r="P1590" s="4">
        <v>760000</v>
      </c>
      <c r="Q1590" s="3">
        <f>AVERAGE(Table1[[#This Row],[critic_score]],Table1[[#This Row],[user_score]])</f>
        <v>8.25</v>
      </c>
      <c r="R1590" s="4">
        <f>Table1[[#This Row],[user_count]]+Table1[[#This Row],[critic_count]]</f>
        <v>65</v>
      </c>
      <c r="S1590" s="2">
        <f>100000*Table1[[#This Row],[review_count]]/Table1[[#This Row],[total sales]]</f>
        <v>8.5526315789473681</v>
      </c>
      <c r="T1590" s="2">
        <f>Table1[[#This Row],[total sales]]/(2017-Table1[[#This Row],[year_of_release]])</f>
        <v>44705.882352941175</v>
      </c>
      <c r="U1590" s="9">
        <f>Table1[[#This Row],[na_sales]]/(2017-Table1[[#This Row],[year_of_release]])</f>
        <v>17647.058823529413</v>
      </c>
      <c r="V1590" s="6">
        <f>Table1[[#This Row],[eu_sales]]/(2017-Table1[[#This Row],[year_of_release]])</f>
        <v>12352.941176470587</v>
      </c>
      <c r="W1590" s="6">
        <f>Table1[[#This Row],[jp_sales]]/(2017-Table1[[#This Row],[year_of_release]])</f>
        <v>11764.705882352941</v>
      </c>
      <c r="X1590" s="6">
        <f>Table1[[#This Row],[other_sales]]/(2017-Table1[[#This Row],[year_of_release]])</f>
        <v>2941.1764705882351</v>
      </c>
      <c r="Y1590" s="4">
        <v>484244580</v>
      </c>
      <c r="Z1590" s="4">
        <v>429286318</v>
      </c>
      <c r="AA1590" s="4">
        <v>126843000</v>
      </c>
      <c r="AB1590" s="1">
        <f>Table1[[#This Row],[na_sales]]/Table1[[#This Row],[NA population]]</f>
        <v>6.1952164751126384E-4</v>
      </c>
      <c r="AC1590" s="1">
        <f>Table1[[#This Row],[eu_sales]]/Table1[[#This Row],[Eu population]]</f>
        <v>4.8918400422908424E-4</v>
      </c>
      <c r="AD1590" s="1">
        <f>Table1[[#This Row],[jp_sales]]/Table1[[#This Row],[Jp population]]</f>
        <v>1.5767523631576043E-3</v>
      </c>
    </row>
    <row r="1591" spans="1:30" x14ac:dyDescent="0.25">
      <c r="A1591" t="s">
        <v>1628</v>
      </c>
      <c r="B1591" t="s">
        <v>71</v>
      </c>
      <c r="C1591">
        <v>2016</v>
      </c>
      <c r="D1591" t="s">
        <v>54</v>
      </c>
      <c r="E1591" t="s">
        <v>100</v>
      </c>
      <c r="F1591" s="4">
        <v>340000</v>
      </c>
      <c r="G1591" s="4">
        <v>250000</v>
      </c>
      <c r="H1591" s="4">
        <v>50000</v>
      </c>
      <c r="I1591" s="4">
        <v>120000</v>
      </c>
      <c r="J1591">
        <v>8.9</v>
      </c>
      <c r="K1591">
        <v>56</v>
      </c>
      <c r="L1591">
        <v>8.4</v>
      </c>
      <c r="M1591" s="4">
        <v>704</v>
      </c>
      <c r="N1591" t="s">
        <v>448</v>
      </c>
      <c r="O1591" t="s">
        <v>43</v>
      </c>
      <c r="P1591" s="4">
        <v>760000</v>
      </c>
      <c r="Q1591" s="3">
        <f>AVERAGE(Table1[[#This Row],[critic_score]],Table1[[#This Row],[user_score]])</f>
        <v>8.65</v>
      </c>
      <c r="R1591" s="4">
        <f>Table1[[#This Row],[user_count]]+Table1[[#This Row],[critic_count]]</f>
        <v>760</v>
      </c>
      <c r="S1591" s="2">
        <f>100000*Table1[[#This Row],[review_count]]/Table1[[#This Row],[total sales]]</f>
        <v>100</v>
      </c>
      <c r="T1591" s="2">
        <f>Table1[[#This Row],[total sales]]/(2017-Table1[[#This Row],[year_of_release]])</f>
        <v>760000</v>
      </c>
      <c r="U1591" s="9">
        <f>Table1[[#This Row],[na_sales]]/(2017-Table1[[#This Row],[year_of_release]])</f>
        <v>340000</v>
      </c>
      <c r="V1591" s="6">
        <f>Table1[[#This Row],[eu_sales]]/(2017-Table1[[#This Row],[year_of_release]])</f>
        <v>250000</v>
      </c>
      <c r="W1591" s="6">
        <f>Table1[[#This Row],[jp_sales]]/(2017-Table1[[#This Row],[year_of_release]])</f>
        <v>50000</v>
      </c>
      <c r="X1591" s="6">
        <f>Table1[[#This Row],[other_sales]]/(2017-Table1[[#This Row],[year_of_release]])</f>
        <v>120000</v>
      </c>
      <c r="Y1591" s="4">
        <v>573178249</v>
      </c>
      <c r="Z1591" s="4">
        <v>445623395</v>
      </c>
      <c r="AA1591" s="4">
        <v>126994511</v>
      </c>
      <c r="AB1591" s="1">
        <f>Table1[[#This Row],[na_sales]]/Table1[[#This Row],[NA population]]</f>
        <v>5.9318370959327872E-4</v>
      </c>
      <c r="AC1591" s="1">
        <f>Table1[[#This Row],[eu_sales]]/Table1[[#This Row],[Eu population]]</f>
        <v>5.610118382586264E-4</v>
      </c>
      <c r="AD1591" s="1">
        <f>Table1[[#This Row],[jp_sales]]/Table1[[#This Row],[Jp population]]</f>
        <v>3.9371780407107516E-4</v>
      </c>
    </row>
    <row r="1592" spans="1:30" x14ac:dyDescent="0.25">
      <c r="A1592" t="s">
        <v>1632</v>
      </c>
      <c r="B1592" t="s">
        <v>18</v>
      </c>
      <c r="C1592">
        <v>2011</v>
      </c>
      <c r="D1592" t="s">
        <v>40</v>
      </c>
      <c r="E1592" t="s">
        <v>20</v>
      </c>
      <c r="F1592" s="4">
        <v>260000</v>
      </c>
      <c r="G1592" s="4">
        <v>190000</v>
      </c>
      <c r="H1592" s="4">
        <v>270000</v>
      </c>
      <c r="I1592" s="4">
        <v>40000</v>
      </c>
      <c r="J1592">
        <v>6</v>
      </c>
      <c r="K1592">
        <v>18</v>
      </c>
      <c r="L1592">
        <v>7</v>
      </c>
      <c r="M1592" s="4">
        <v>27</v>
      </c>
      <c r="N1592" t="s">
        <v>1051</v>
      </c>
      <c r="O1592" t="s">
        <v>21</v>
      </c>
      <c r="P1592" s="4">
        <v>760000</v>
      </c>
      <c r="Q1592" s="3">
        <f>AVERAGE(Table1[[#This Row],[critic_score]],Table1[[#This Row],[user_score]])</f>
        <v>6.5</v>
      </c>
      <c r="R1592" s="4">
        <f>Table1[[#This Row],[user_count]]+Table1[[#This Row],[critic_count]]</f>
        <v>45</v>
      </c>
      <c r="S1592" s="2">
        <f>100000*Table1[[#This Row],[review_count]]/Table1[[#This Row],[total sales]]</f>
        <v>5.9210526315789478</v>
      </c>
      <c r="T1592" s="2">
        <f>Table1[[#This Row],[total sales]]/(2017-Table1[[#This Row],[year_of_release]])</f>
        <v>126666.66666666667</v>
      </c>
      <c r="U1592" s="9">
        <f>Table1[[#This Row],[na_sales]]/(2017-Table1[[#This Row],[year_of_release]])</f>
        <v>43333.333333333336</v>
      </c>
      <c r="V1592" s="6">
        <f>Table1[[#This Row],[eu_sales]]/(2017-Table1[[#This Row],[year_of_release]])</f>
        <v>31666.666666666668</v>
      </c>
      <c r="W1592" s="6">
        <f>Table1[[#This Row],[jp_sales]]/(2017-Table1[[#This Row],[year_of_release]])</f>
        <v>45000</v>
      </c>
      <c r="X1592" s="6">
        <f>Table1[[#This Row],[other_sales]]/(2017-Table1[[#This Row],[year_of_release]])</f>
        <v>6666.666666666667</v>
      </c>
      <c r="Y1592" s="4">
        <v>545961365</v>
      </c>
      <c r="Z1592" s="4">
        <v>440756453</v>
      </c>
      <c r="AA1592" s="4">
        <v>127833000</v>
      </c>
      <c r="AB1592" s="1">
        <f>Table1[[#This Row],[na_sales]]/Table1[[#This Row],[NA population]]</f>
        <v>4.7622417384790588E-4</v>
      </c>
      <c r="AC1592" s="1">
        <f>Table1[[#This Row],[eu_sales]]/Table1[[#This Row],[Eu population]]</f>
        <v>4.3107706922217203E-4</v>
      </c>
      <c r="AD1592" s="1">
        <f>Table1[[#This Row],[jp_sales]]/Table1[[#This Row],[Jp population]]</f>
        <v>2.1121306704841472E-3</v>
      </c>
    </row>
    <row r="1593" spans="1:30" x14ac:dyDescent="0.25">
      <c r="A1593" t="s">
        <v>1544</v>
      </c>
      <c r="B1593" t="s">
        <v>39</v>
      </c>
      <c r="C1593">
        <v>2010</v>
      </c>
      <c r="D1593" t="s">
        <v>29</v>
      </c>
      <c r="E1593" t="s">
        <v>55</v>
      </c>
      <c r="F1593" s="4">
        <v>470000</v>
      </c>
      <c r="G1593" s="4">
        <v>190000</v>
      </c>
      <c r="H1593" s="4">
        <v>0</v>
      </c>
      <c r="I1593" s="4">
        <v>100000</v>
      </c>
      <c r="J1593">
        <v>8.6</v>
      </c>
      <c r="K1593">
        <v>46</v>
      </c>
      <c r="L1593">
        <v>7.8</v>
      </c>
      <c r="M1593" s="4">
        <v>22</v>
      </c>
      <c r="N1593" t="s">
        <v>1264</v>
      </c>
      <c r="O1593" t="s">
        <v>67</v>
      </c>
      <c r="P1593" s="4">
        <v>760000</v>
      </c>
      <c r="Q1593" s="3">
        <f>AVERAGE(Table1[[#This Row],[critic_score]],Table1[[#This Row],[user_score]])</f>
        <v>8.1999999999999993</v>
      </c>
      <c r="R1593" s="4">
        <f>Table1[[#This Row],[user_count]]+Table1[[#This Row],[critic_count]]</f>
        <v>68</v>
      </c>
      <c r="S1593" s="2">
        <f>100000*Table1[[#This Row],[review_count]]/Table1[[#This Row],[total sales]]</f>
        <v>8.9473684210526319</v>
      </c>
      <c r="T1593" s="2">
        <f>Table1[[#This Row],[total sales]]/(2017-Table1[[#This Row],[year_of_release]])</f>
        <v>108571.42857142857</v>
      </c>
      <c r="U1593" s="9">
        <f>Table1[[#This Row],[na_sales]]/(2017-Table1[[#This Row],[year_of_release]])</f>
        <v>67142.857142857145</v>
      </c>
      <c r="V1593" s="6">
        <f>Table1[[#This Row],[eu_sales]]/(2017-Table1[[#This Row],[year_of_release]])</f>
        <v>27142.857142857141</v>
      </c>
      <c r="W1593" s="6">
        <f>Table1[[#This Row],[jp_sales]]/(2017-Table1[[#This Row],[year_of_release]])</f>
        <v>0</v>
      </c>
      <c r="X1593" s="6">
        <f>Table1[[#This Row],[other_sales]]/(2017-Table1[[#This Row],[year_of_release]])</f>
        <v>14285.714285714286</v>
      </c>
      <c r="Y1593" s="4">
        <v>540520772</v>
      </c>
      <c r="Z1593" s="4">
        <v>441654761</v>
      </c>
      <c r="AA1593" s="4">
        <v>128070000</v>
      </c>
      <c r="AB1593" s="1">
        <f>Table1[[#This Row],[na_sales]]/Table1[[#This Row],[NA population]]</f>
        <v>8.6953180034309583E-4</v>
      </c>
      <c r="AC1593" s="1">
        <f>Table1[[#This Row],[eu_sales]]/Table1[[#This Row],[Eu population]]</f>
        <v>4.3020027582132189E-4</v>
      </c>
      <c r="AD1593" s="1">
        <f>Table1[[#This Row],[jp_sales]]/Table1[[#This Row],[Jp population]]</f>
        <v>0</v>
      </c>
    </row>
    <row r="1594" spans="1:30" x14ac:dyDescent="0.25">
      <c r="A1594" t="s">
        <v>1635</v>
      </c>
      <c r="B1594" t="s">
        <v>45</v>
      </c>
      <c r="C1594">
        <v>2004</v>
      </c>
      <c r="D1594" t="s">
        <v>40</v>
      </c>
      <c r="E1594" t="s">
        <v>55</v>
      </c>
      <c r="F1594" s="4">
        <v>370000</v>
      </c>
      <c r="G1594" s="4">
        <v>290000</v>
      </c>
      <c r="H1594" s="4">
        <v>0</v>
      </c>
      <c r="I1594" s="4">
        <v>100000</v>
      </c>
      <c r="J1594">
        <v>6.9</v>
      </c>
      <c r="K1594">
        <v>30</v>
      </c>
      <c r="L1594">
        <v>6.5</v>
      </c>
      <c r="M1594" s="4">
        <v>6</v>
      </c>
      <c r="N1594" t="s">
        <v>487</v>
      </c>
      <c r="O1594" t="s">
        <v>21</v>
      </c>
      <c r="P1594" s="4">
        <v>760000</v>
      </c>
      <c r="Q1594" s="3">
        <f>AVERAGE(Table1[[#This Row],[critic_score]],Table1[[#This Row],[user_score]])</f>
        <v>6.7</v>
      </c>
      <c r="R1594" s="4">
        <f>Table1[[#This Row],[user_count]]+Table1[[#This Row],[critic_count]]</f>
        <v>36</v>
      </c>
      <c r="S1594" s="2">
        <f>100000*Table1[[#This Row],[review_count]]/Table1[[#This Row],[total sales]]</f>
        <v>4.7368421052631575</v>
      </c>
      <c r="T1594" s="2">
        <f>Table1[[#This Row],[total sales]]/(2017-Table1[[#This Row],[year_of_release]])</f>
        <v>58461.538461538461</v>
      </c>
      <c r="U1594" s="9">
        <f>Table1[[#This Row],[na_sales]]/(2017-Table1[[#This Row],[year_of_release]])</f>
        <v>28461.538461538461</v>
      </c>
      <c r="V1594" s="6">
        <f>Table1[[#This Row],[eu_sales]]/(2017-Table1[[#This Row],[year_of_release]])</f>
        <v>22307.692307692309</v>
      </c>
      <c r="W1594" s="6">
        <f>Table1[[#This Row],[jp_sales]]/(2017-Table1[[#This Row],[year_of_release]])</f>
        <v>0</v>
      </c>
      <c r="X1594" s="6">
        <f>Table1[[#This Row],[other_sales]]/(2017-Table1[[#This Row],[year_of_release]])</f>
        <v>7692.3076923076924</v>
      </c>
      <c r="Y1594" s="4">
        <v>505524224</v>
      </c>
      <c r="Z1594" s="4">
        <v>434174638</v>
      </c>
      <c r="AA1594" s="4">
        <v>127761000</v>
      </c>
      <c r="AB1594" s="1">
        <f>Table1[[#This Row],[na_sales]]/Table1[[#This Row],[NA population]]</f>
        <v>7.3191349184485374E-4</v>
      </c>
      <c r="AC1594" s="1">
        <f>Table1[[#This Row],[eu_sales]]/Table1[[#This Row],[Eu population]]</f>
        <v>6.6793399387828816E-4</v>
      </c>
      <c r="AD1594" s="1">
        <f>Table1[[#This Row],[jp_sales]]/Table1[[#This Row],[Jp population]]</f>
        <v>0</v>
      </c>
    </row>
    <row r="1595" spans="1:30" x14ac:dyDescent="0.25">
      <c r="A1595" t="s">
        <v>1622</v>
      </c>
      <c r="B1595" t="s">
        <v>159</v>
      </c>
      <c r="C1595">
        <v>2004</v>
      </c>
      <c r="D1595" t="s">
        <v>191</v>
      </c>
      <c r="E1595" t="s">
        <v>431</v>
      </c>
      <c r="F1595" s="4">
        <v>540000</v>
      </c>
      <c r="G1595" s="4">
        <v>200000</v>
      </c>
      <c r="H1595" s="4">
        <v>0</v>
      </c>
      <c r="I1595" s="4">
        <v>10000</v>
      </c>
      <c r="J1595">
        <v>3.9</v>
      </c>
      <c r="K1595">
        <v>6</v>
      </c>
      <c r="L1595">
        <v>7.6</v>
      </c>
      <c r="M1595" s="4">
        <v>5</v>
      </c>
      <c r="N1595" t="s">
        <v>241</v>
      </c>
      <c r="O1595" t="s">
        <v>21</v>
      </c>
      <c r="P1595" s="4">
        <v>750000</v>
      </c>
      <c r="Q1595" s="3">
        <f>AVERAGE(Table1[[#This Row],[critic_score]],Table1[[#This Row],[user_score]])</f>
        <v>5.75</v>
      </c>
      <c r="R1595" s="4">
        <f>Table1[[#This Row],[user_count]]+Table1[[#This Row],[critic_count]]</f>
        <v>11</v>
      </c>
      <c r="S1595" s="2">
        <f>100000*Table1[[#This Row],[review_count]]/Table1[[#This Row],[total sales]]</f>
        <v>1.4666666666666666</v>
      </c>
      <c r="T1595" s="2">
        <f>Table1[[#This Row],[total sales]]/(2017-Table1[[#This Row],[year_of_release]])</f>
        <v>57692.307692307695</v>
      </c>
      <c r="U1595" s="9">
        <f>Table1[[#This Row],[na_sales]]/(2017-Table1[[#This Row],[year_of_release]])</f>
        <v>41538.461538461539</v>
      </c>
      <c r="V1595" s="6">
        <f>Table1[[#This Row],[eu_sales]]/(2017-Table1[[#This Row],[year_of_release]])</f>
        <v>15384.615384615385</v>
      </c>
      <c r="W1595" s="6">
        <f>Table1[[#This Row],[jp_sales]]/(2017-Table1[[#This Row],[year_of_release]])</f>
        <v>0</v>
      </c>
      <c r="X1595" s="6">
        <f>Table1[[#This Row],[other_sales]]/(2017-Table1[[#This Row],[year_of_release]])</f>
        <v>769.23076923076928</v>
      </c>
      <c r="Y1595" s="4">
        <v>505524224</v>
      </c>
      <c r="Z1595" s="4">
        <v>434174638</v>
      </c>
      <c r="AA1595" s="4">
        <v>127761000</v>
      </c>
      <c r="AB1595" s="1">
        <f>Table1[[#This Row],[na_sales]]/Table1[[#This Row],[NA population]]</f>
        <v>1.0681980691789757E-3</v>
      </c>
      <c r="AC1595" s="1">
        <f>Table1[[#This Row],[eu_sales]]/Table1[[#This Row],[Eu population]]</f>
        <v>4.6064413370916431E-4</v>
      </c>
      <c r="AD1595" s="1">
        <f>Table1[[#This Row],[jp_sales]]/Table1[[#This Row],[Jp population]]</f>
        <v>0</v>
      </c>
    </row>
    <row r="1596" spans="1:30" x14ac:dyDescent="0.25">
      <c r="A1596" t="s">
        <v>1263</v>
      </c>
      <c r="B1596" t="s">
        <v>18</v>
      </c>
      <c r="C1596">
        <v>2009</v>
      </c>
      <c r="D1596" t="s">
        <v>29</v>
      </c>
      <c r="E1596" t="s">
        <v>55</v>
      </c>
      <c r="F1596" s="4">
        <v>450000</v>
      </c>
      <c r="G1596" s="4">
        <v>230000</v>
      </c>
      <c r="H1596" s="4">
        <v>0</v>
      </c>
      <c r="I1596" s="4">
        <v>70000</v>
      </c>
      <c r="J1596">
        <v>8.6999999999999993</v>
      </c>
      <c r="K1596">
        <v>22</v>
      </c>
      <c r="L1596">
        <v>7.6</v>
      </c>
      <c r="M1596" s="4">
        <v>19</v>
      </c>
      <c r="N1596" t="s">
        <v>1623</v>
      </c>
      <c r="O1596" t="s">
        <v>67</v>
      </c>
      <c r="P1596" s="4">
        <v>750000</v>
      </c>
      <c r="Q1596" s="3">
        <f>AVERAGE(Table1[[#This Row],[critic_score]],Table1[[#This Row],[user_score]])</f>
        <v>8.1499999999999986</v>
      </c>
      <c r="R1596" s="4">
        <f>Table1[[#This Row],[user_count]]+Table1[[#This Row],[critic_count]]</f>
        <v>41</v>
      </c>
      <c r="S1596" s="2">
        <f>100000*Table1[[#This Row],[review_count]]/Table1[[#This Row],[total sales]]</f>
        <v>5.4666666666666668</v>
      </c>
      <c r="T1596" s="2">
        <f>Table1[[#This Row],[total sales]]/(2017-Table1[[#This Row],[year_of_release]])</f>
        <v>93750</v>
      </c>
      <c r="U1596" s="9">
        <f>Table1[[#This Row],[na_sales]]/(2017-Table1[[#This Row],[year_of_release]])</f>
        <v>56250</v>
      </c>
      <c r="V1596" s="6">
        <f>Table1[[#This Row],[eu_sales]]/(2017-Table1[[#This Row],[year_of_release]])</f>
        <v>28750</v>
      </c>
      <c r="W1596" s="6">
        <f>Table1[[#This Row],[jp_sales]]/(2017-Table1[[#This Row],[year_of_release]])</f>
        <v>0</v>
      </c>
      <c r="X1596" s="6">
        <f>Table1[[#This Row],[other_sales]]/(2017-Table1[[#This Row],[year_of_release]])</f>
        <v>8750</v>
      </c>
      <c r="Y1596" s="4">
        <v>534740514</v>
      </c>
      <c r="Z1596" s="4">
        <v>441041694</v>
      </c>
      <c r="AA1596" s="4">
        <v>128047000</v>
      </c>
      <c r="AB1596" s="1">
        <f>Table1[[#This Row],[na_sales]]/Table1[[#This Row],[NA population]]</f>
        <v>8.4152965451202003E-4</v>
      </c>
      <c r="AC1596" s="1">
        <f>Table1[[#This Row],[eu_sales]]/Table1[[#This Row],[Eu population]]</f>
        <v>5.2149264599913312E-4</v>
      </c>
      <c r="AD1596" s="1">
        <f>Table1[[#This Row],[jp_sales]]/Table1[[#This Row],[Jp population]]</f>
        <v>0</v>
      </c>
    </row>
    <row r="1597" spans="1:30" x14ac:dyDescent="0.25">
      <c r="A1597" t="s">
        <v>1625</v>
      </c>
      <c r="B1597" t="s">
        <v>18</v>
      </c>
      <c r="C1597">
        <v>2009</v>
      </c>
      <c r="D1597" t="s">
        <v>40</v>
      </c>
      <c r="E1597" t="s">
        <v>100</v>
      </c>
      <c r="F1597" s="4">
        <v>280000</v>
      </c>
      <c r="G1597" s="4">
        <v>390000</v>
      </c>
      <c r="H1597" s="4">
        <v>0</v>
      </c>
      <c r="I1597" s="4">
        <v>80000</v>
      </c>
      <c r="J1597">
        <v>6</v>
      </c>
      <c r="K1597">
        <v>35</v>
      </c>
      <c r="L1597">
        <v>6</v>
      </c>
      <c r="M1597" s="4">
        <v>8</v>
      </c>
      <c r="N1597" t="s">
        <v>957</v>
      </c>
      <c r="O1597" t="s">
        <v>84</v>
      </c>
      <c r="P1597" s="4">
        <v>750000</v>
      </c>
      <c r="Q1597" s="3">
        <f>AVERAGE(Table1[[#This Row],[critic_score]],Table1[[#This Row],[user_score]])</f>
        <v>6</v>
      </c>
      <c r="R1597" s="4">
        <f>Table1[[#This Row],[user_count]]+Table1[[#This Row],[critic_count]]</f>
        <v>43</v>
      </c>
      <c r="S1597" s="2">
        <f>100000*Table1[[#This Row],[review_count]]/Table1[[#This Row],[total sales]]</f>
        <v>5.7333333333333334</v>
      </c>
      <c r="T1597" s="2">
        <f>Table1[[#This Row],[total sales]]/(2017-Table1[[#This Row],[year_of_release]])</f>
        <v>93750</v>
      </c>
      <c r="U1597" s="9">
        <f>Table1[[#This Row],[na_sales]]/(2017-Table1[[#This Row],[year_of_release]])</f>
        <v>35000</v>
      </c>
      <c r="V1597" s="6">
        <f>Table1[[#This Row],[eu_sales]]/(2017-Table1[[#This Row],[year_of_release]])</f>
        <v>48750</v>
      </c>
      <c r="W1597" s="6">
        <f>Table1[[#This Row],[jp_sales]]/(2017-Table1[[#This Row],[year_of_release]])</f>
        <v>0</v>
      </c>
      <c r="X1597" s="6">
        <f>Table1[[#This Row],[other_sales]]/(2017-Table1[[#This Row],[year_of_release]])</f>
        <v>10000</v>
      </c>
      <c r="Y1597" s="4">
        <v>534740514</v>
      </c>
      <c r="Z1597" s="4">
        <v>441041694</v>
      </c>
      <c r="AA1597" s="4">
        <v>128047000</v>
      </c>
      <c r="AB1597" s="1">
        <f>Table1[[#This Row],[na_sales]]/Table1[[#This Row],[NA population]]</f>
        <v>5.2361845169636803E-4</v>
      </c>
      <c r="AC1597" s="1">
        <f>Table1[[#This Row],[eu_sales]]/Table1[[#This Row],[Eu population]]</f>
        <v>8.8427013886809534E-4</v>
      </c>
      <c r="AD1597" s="1">
        <f>Table1[[#This Row],[jp_sales]]/Table1[[#This Row],[Jp population]]</f>
        <v>0</v>
      </c>
    </row>
    <row r="1598" spans="1:30" x14ac:dyDescent="0.25">
      <c r="A1598" t="s">
        <v>1323</v>
      </c>
      <c r="B1598" t="s">
        <v>45</v>
      </c>
      <c r="C1598">
        <v>2008</v>
      </c>
      <c r="D1598" t="s">
        <v>27</v>
      </c>
      <c r="E1598" t="s">
        <v>425</v>
      </c>
      <c r="F1598" s="4">
        <v>210000</v>
      </c>
      <c r="G1598" s="4">
        <v>0</v>
      </c>
      <c r="H1598" s="4">
        <v>0</v>
      </c>
      <c r="I1598" s="4">
        <v>540000</v>
      </c>
      <c r="J1598">
        <v>6.7</v>
      </c>
      <c r="K1598">
        <v>8</v>
      </c>
      <c r="L1598">
        <v>8.4</v>
      </c>
      <c r="M1598" s="4">
        <v>9</v>
      </c>
      <c r="N1598" t="s">
        <v>1513</v>
      </c>
      <c r="O1598" t="s">
        <v>21</v>
      </c>
      <c r="P1598" s="4">
        <v>750000</v>
      </c>
      <c r="Q1598" s="3">
        <f>AVERAGE(Table1[[#This Row],[critic_score]],Table1[[#This Row],[user_score]])</f>
        <v>7.5500000000000007</v>
      </c>
      <c r="R1598" s="4">
        <f>Table1[[#This Row],[user_count]]+Table1[[#This Row],[critic_count]]</f>
        <v>17</v>
      </c>
      <c r="S1598" s="2">
        <f>100000*Table1[[#This Row],[review_count]]/Table1[[#This Row],[total sales]]</f>
        <v>2.2666666666666666</v>
      </c>
      <c r="T1598" s="2">
        <f>Table1[[#This Row],[total sales]]/(2017-Table1[[#This Row],[year_of_release]])</f>
        <v>83333.333333333328</v>
      </c>
      <c r="U1598" s="9">
        <f>Table1[[#This Row],[na_sales]]/(2017-Table1[[#This Row],[year_of_release]])</f>
        <v>23333.333333333332</v>
      </c>
      <c r="V1598" s="6">
        <f>Table1[[#This Row],[eu_sales]]/(2017-Table1[[#This Row],[year_of_release]])</f>
        <v>0</v>
      </c>
      <c r="W1598" s="6">
        <f>Table1[[#This Row],[jp_sales]]/(2017-Table1[[#This Row],[year_of_release]])</f>
        <v>0</v>
      </c>
      <c r="X1598" s="6">
        <f>Table1[[#This Row],[other_sales]]/(2017-Table1[[#This Row],[year_of_release]])</f>
        <v>60000</v>
      </c>
      <c r="Y1598" s="4">
        <v>528816311</v>
      </c>
      <c r="Z1598" s="4">
        <v>440001482</v>
      </c>
      <c r="AA1598" s="4">
        <v>128063000</v>
      </c>
      <c r="AB1598" s="1">
        <f>Table1[[#This Row],[na_sales]]/Table1[[#This Row],[NA population]]</f>
        <v>3.9711331823877874E-4</v>
      </c>
      <c r="AC1598" s="1">
        <f>Table1[[#This Row],[eu_sales]]/Table1[[#This Row],[Eu population]]</f>
        <v>0</v>
      </c>
      <c r="AD1598" s="1">
        <f>Table1[[#This Row],[jp_sales]]/Table1[[#This Row],[Jp population]]</f>
        <v>0</v>
      </c>
    </row>
    <row r="1599" spans="1:30" x14ac:dyDescent="0.25">
      <c r="A1599" t="s">
        <v>1629</v>
      </c>
      <c r="B1599" t="s">
        <v>39</v>
      </c>
      <c r="C1599">
        <v>2006</v>
      </c>
      <c r="D1599" t="s">
        <v>40</v>
      </c>
      <c r="E1599" t="s">
        <v>51</v>
      </c>
      <c r="F1599" s="4">
        <v>180000</v>
      </c>
      <c r="G1599" s="4">
        <v>370000</v>
      </c>
      <c r="H1599" s="4">
        <v>60000</v>
      </c>
      <c r="I1599" s="4">
        <v>140000</v>
      </c>
      <c r="J1599">
        <v>5.5</v>
      </c>
      <c r="K1599">
        <v>46</v>
      </c>
      <c r="L1599">
        <v>5.8</v>
      </c>
      <c r="M1599" s="4">
        <v>30</v>
      </c>
      <c r="N1599" t="s">
        <v>1630</v>
      </c>
      <c r="O1599" t="s">
        <v>67</v>
      </c>
      <c r="P1599" s="4">
        <v>750000</v>
      </c>
      <c r="Q1599" s="3">
        <f>AVERAGE(Table1[[#This Row],[critic_score]],Table1[[#This Row],[user_score]])</f>
        <v>5.65</v>
      </c>
      <c r="R1599" s="4">
        <f>Table1[[#This Row],[user_count]]+Table1[[#This Row],[critic_count]]</f>
        <v>76</v>
      </c>
      <c r="S1599" s="2">
        <f>100000*Table1[[#This Row],[review_count]]/Table1[[#This Row],[total sales]]</f>
        <v>10.133333333333333</v>
      </c>
      <c r="T1599" s="2">
        <f>Table1[[#This Row],[total sales]]/(2017-Table1[[#This Row],[year_of_release]])</f>
        <v>68181.818181818177</v>
      </c>
      <c r="U1599" s="9">
        <f>Table1[[#This Row],[na_sales]]/(2017-Table1[[#This Row],[year_of_release]])</f>
        <v>16363.636363636364</v>
      </c>
      <c r="V1599" s="6">
        <f>Table1[[#This Row],[eu_sales]]/(2017-Table1[[#This Row],[year_of_release]])</f>
        <v>33636.36363636364</v>
      </c>
      <c r="W1599" s="6">
        <f>Table1[[#This Row],[jp_sales]]/(2017-Table1[[#This Row],[year_of_release]])</f>
        <v>5454.545454545455</v>
      </c>
      <c r="X1599" s="6">
        <f>Table1[[#This Row],[other_sales]]/(2017-Table1[[#This Row],[year_of_release]])</f>
        <v>12727.272727272728</v>
      </c>
      <c r="Y1599" s="4">
        <v>516818555</v>
      </c>
      <c r="Z1599" s="4">
        <v>437126892</v>
      </c>
      <c r="AA1599" s="4">
        <v>127854000</v>
      </c>
      <c r="AB1599" s="1">
        <f>Table1[[#This Row],[na_sales]]/Table1[[#This Row],[NA population]]</f>
        <v>3.4828470893426028E-4</v>
      </c>
      <c r="AC1599" s="1">
        <f>Table1[[#This Row],[eu_sales]]/Table1[[#This Row],[Eu population]]</f>
        <v>8.4643614193381637E-4</v>
      </c>
      <c r="AD1599" s="1">
        <f>Table1[[#This Row],[jp_sales]]/Table1[[#This Row],[Jp population]]</f>
        <v>4.6928527852081281E-4</v>
      </c>
    </row>
    <row r="1600" spans="1:30" x14ac:dyDescent="0.25">
      <c r="A1600" t="s">
        <v>362</v>
      </c>
      <c r="B1600" t="s">
        <v>200</v>
      </c>
      <c r="C1600">
        <v>2015</v>
      </c>
      <c r="D1600" t="s">
        <v>40</v>
      </c>
      <c r="E1600" t="s">
        <v>171</v>
      </c>
      <c r="F1600" s="4">
        <v>410000</v>
      </c>
      <c r="G1600" s="4">
        <v>260000</v>
      </c>
      <c r="H1600" s="4">
        <v>10000</v>
      </c>
      <c r="I1600" s="4">
        <v>70000</v>
      </c>
      <c r="J1600">
        <v>9.5</v>
      </c>
      <c r="K1600">
        <v>10</v>
      </c>
      <c r="L1600">
        <v>7.3</v>
      </c>
      <c r="M1600" s="4">
        <v>900</v>
      </c>
      <c r="N1600" t="s">
        <v>363</v>
      </c>
      <c r="O1600" t="s">
        <v>43</v>
      </c>
      <c r="P1600" s="4">
        <v>750000</v>
      </c>
      <c r="Q1600" s="3">
        <f>AVERAGE(Table1[[#This Row],[critic_score]],Table1[[#This Row],[user_score]])</f>
        <v>8.4</v>
      </c>
      <c r="R1600" s="4">
        <f>Table1[[#This Row],[user_count]]+Table1[[#This Row],[critic_count]]</f>
        <v>910</v>
      </c>
      <c r="S1600" s="2">
        <f>100000*Table1[[#This Row],[review_count]]/Table1[[#This Row],[total sales]]</f>
        <v>121.33333333333333</v>
      </c>
      <c r="T1600" s="2">
        <f>Table1[[#This Row],[total sales]]/(2017-Table1[[#This Row],[year_of_release]])</f>
        <v>375000</v>
      </c>
      <c r="U1600" s="9">
        <f>Table1[[#This Row],[na_sales]]/(2017-Table1[[#This Row],[year_of_release]])</f>
        <v>205000</v>
      </c>
      <c r="V1600" s="6">
        <f>Table1[[#This Row],[eu_sales]]/(2017-Table1[[#This Row],[year_of_release]])</f>
        <v>130000</v>
      </c>
      <c r="W1600" s="6">
        <f>Table1[[#This Row],[jp_sales]]/(2017-Table1[[#This Row],[year_of_release]])</f>
        <v>5000</v>
      </c>
      <c r="X1600" s="6">
        <f>Table1[[#This Row],[other_sales]]/(2017-Table1[[#This Row],[year_of_release]])</f>
        <v>35000</v>
      </c>
      <c r="Y1600" s="4">
        <v>567732286</v>
      </c>
      <c r="Z1600" s="4">
        <v>444588718</v>
      </c>
      <c r="AA1600" s="4">
        <v>127141000</v>
      </c>
      <c r="AB1600" s="1">
        <f>Table1[[#This Row],[na_sales]]/Table1[[#This Row],[NA population]]</f>
        <v>7.2217136511415524E-4</v>
      </c>
      <c r="AC1600" s="1">
        <f>Table1[[#This Row],[eu_sales]]/Table1[[#This Row],[Eu population]]</f>
        <v>5.8481016155700113E-4</v>
      </c>
      <c r="AD1600" s="1">
        <f>Table1[[#This Row],[jp_sales]]/Table1[[#This Row],[Jp population]]</f>
        <v>7.8652834254882371E-5</v>
      </c>
    </row>
    <row r="1601" spans="1:30" x14ac:dyDescent="0.25">
      <c r="A1601" t="s">
        <v>1631</v>
      </c>
      <c r="B1601" t="s">
        <v>18</v>
      </c>
      <c r="C1601">
        <v>2009</v>
      </c>
      <c r="D1601" t="s">
        <v>49</v>
      </c>
      <c r="E1601" t="s">
        <v>425</v>
      </c>
      <c r="F1601" s="4">
        <v>280000</v>
      </c>
      <c r="G1601" s="4">
        <v>390000</v>
      </c>
      <c r="H1601" s="4">
        <v>0</v>
      </c>
      <c r="I1601" s="4">
        <v>80000</v>
      </c>
      <c r="J1601">
        <v>5.8</v>
      </c>
      <c r="K1601">
        <v>22</v>
      </c>
      <c r="L1601">
        <v>6</v>
      </c>
      <c r="M1601" s="4">
        <v>8</v>
      </c>
      <c r="N1601" t="s">
        <v>952</v>
      </c>
      <c r="O1601" t="s">
        <v>21</v>
      </c>
      <c r="P1601" s="4">
        <v>750000</v>
      </c>
      <c r="Q1601" s="3">
        <f>AVERAGE(Table1[[#This Row],[critic_score]],Table1[[#This Row],[user_score]])</f>
        <v>5.9</v>
      </c>
      <c r="R1601" s="4">
        <f>Table1[[#This Row],[user_count]]+Table1[[#This Row],[critic_count]]</f>
        <v>30</v>
      </c>
      <c r="S1601" s="2">
        <f>100000*Table1[[#This Row],[review_count]]/Table1[[#This Row],[total sales]]</f>
        <v>4</v>
      </c>
      <c r="T1601" s="2">
        <f>Table1[[#This Row],[total sales]]/(2017-Table1[[#This Row],[year_of_release]])</f>
        <v>93750</v>
      </c>
      <c r="U1601" s="9">
        <f>Table1[[#This Row],[na_sales]]/(2017-Table1[[#This Row],[year_of_release]])</f>
        <v>35000</v>
      </c>
      <c r="V1601" s="6">
        <f>Table1[[#This Row],[eu_sales]]/(2017-Table1[[#This Row],[year_of_release]])</f>
        <v>48750</v>
      </c>
      <c r="W1601" s="6">
        <f>Table1[[#This Row],[jp_sales]]/(2017-Table1[[#This Row],[year_of_release]])</f>
        <v>0</v>
      </c>
      <c r="X1601" s="6">
        <f>Table1[[#This Row],[other_sales]]/(2017-Table1[[#This Row],[year_of_release]])</f>
        <v>10000</v>
      </c>
      <c r="Y1601" s="4">
        <v>534740514</v>
      </c>
      <c r="Z1601" s="4">
        <v>441041694</v>
      </c>
      <c r="AA1601" s="4">
        <v>128047000</v>
      </c>
      <c r="AB1601" s="1">
        <f>Table1[[#This Row],[na_sales]]/Table1[[#This Row],[NA population]]</f>
        <v>5.2361845169636803E-4</v>
      </c>
      <c r="AC1601" s="1">
        <f>Table1[[#This Row],[eu_sales]]/Table1[[#This Row],[Eu population]]</f>
        <v>8.8427013886809534E-4</v>
      </c>
      <c r="AD1601" s="1">
        <f>Table1[[#This Row],[jp_sales]]/Table1[[#This Row],[Jp population]]</f>
        <v>0</v>
      </c>
    </row>
    <row r="1602" spans="1:30" x14ac:dyDescent="0.25">
      <c r="A1602" t="s">
        <v>1106</v>
      </c>
      <c r="B1602" t="s">
        <v>118</v>
      </c>
      <c r="C1602">
        <v>2008</v>
      </c>
      <c r="D1602" t="s">
        <v>65</v>
      </c>
      <c r="E1602" t="s">
        <v>425</v>
      </c>
      <c r="F1602" s="4">
        <v>410000</v>
      </c>
      <c r="G1602" s="4">
        <v>200000</v>
      </c>
      <c r="H1602" s="4">
        <v>0</v>
      </c>
      <c r="I1602" s="4">
        <v>140000</v>
      </c>
      <c r="J1602">
        <v>7.2</v>
      </c>
      <c r="K1602">
        <v>9</v>
      </c>
      <c r="L1602">
        <v>6</v>
      </c>
      <c r="M1602" s="4">
        <v>9</v>
      </c>
      <c r="N1602" t="s">
        <v>529</v>
      </c>
      <c r="O1602" t="s">
        <v>67</v>
      </c>
      <c r="P1602" s="4">
        <v>750000</v>
      </c>
      <c r="Q1602" s="3">
        <f>AVERAGE(Table1[[#This Row],[critic_score]],Table1[[#This Row],[user_score]])</f>
        <v>6.6</v>
      </c>
      <c r="R1602" s="4">
        <f>Table1[[#This Row],[user_count]]+Table1[[#This Row],[critic_count]]</f>
        <v>18</v>
      </c>
      <c r="S1602" s="2">
        <f>100000*Table1[[#This Row],[review_count]]/Table1[[#This Row],[total sales]]</f>
        <v>2.4</v>
      </c>
      <c r="T1602" s="2">
        <f>Table1[[#This Row],[total sales]]/(2017-Table1[[#This Row],[year_of_release]])</f>
        <v>83333.333333333328</v>
      </c>
      <c r="U1602" s="9">
        <f>Table1[[#This Row],[na_sales]]/(2017-Table1[[#This Row],[year_of_release]])</f>
        <v>45555.555555555555</v>
      </c>
      <c r="V1602" s="6">
        <f>Table1[[#This Row],[eu_sales]]/(2017-Table1[[#This Row],[year_of_release]])</f>
        <v>22222.222222222223</v>
      </c>
      <c r="W1602" s="6">
        <f>Table1[[#This Row],[jp_sales]]/(2017-Table1[[#This Row],[year_of_release]])</f>
        <v>0</v>
      </c>
      <c r="X1602" s="6">
        <f>Table1[[#This Row],[other_sales]]/(2017-Table1[[#This Row],[year_of_release]])</f>
        <v>15555.555555555555</v>
      </c>
      <c r="Y1602" s="4">
        <v>528816311</v>
      </c>
      <c r="Z1602" s="4">
        <v>440001482</v>
      </c>
      <c r="AA1602" s="4">
        <v>128063000</v>
      </c>
      <c r="AB1602" s="1">
        <f>Table1[[#This Row],[na_sales]]/Table1[[#This Row],[NA population]]</f>
        <v>7.753164784661871E-4</v>
      </c>
      <c r="AC1602" s="1">
        <f>Table1[[#This Row],[eu_sales]]/Table1[[#This Row],[Eu population]]</f>
        <v>4.5454392355887566E-4</v>
      </c>
      <c r="AD1602" s="1">
        <f>Table1[[#This Row],[jp_sales]]/Table1[[#This Row],[Jp population]]</f>
        <v>0</v>
      </c>
    </row>
    <row r="1603" spans="1:30" x14ac:dyDescent="0.25">
      <c r="A1603" t="s">
        <v>831</v>
      </c>
      <c r="B1603" t="s">
        <v>69</v>
      </c>
      <c r="C1603">
        <v>2012</v>
      </c>
      <c r="D1603" t="s">
        <v>40</v>
      </c>
      <c r="E1603" t="s">
        <v>198</v>
      </c>
      <c r="F1603" s="4">
        <v>410000</v>
      </c>
      <c r="G1603" s="4">
        <v>280000</v>
      </c>
      <c r="H1603" s="4">
        <v>0</v>
      </c>
      <c r="I1603" s="4">
        <v>60000</v>
      </c>
      <c r="J1603">
        <v>7.2</v>
      </c>
      <c r="K1603">
        <v>6</v>
      </c>
      <c r="L1603">
        <v>5.2</v>
      </c>
      <c r="M1603" s="4">
        <v>25</v>
      </c>
      <c r="N1603" t="s">
        <v>614</v>
      </c>
      <c r="O1603" t="s">
        <v>84</v>
      </c>
      <c r="P1603" s="4">
        <v>750000</v>
      </c>
      <c r="Q1603" s="3">
        <f>AVERAGE(Table1[[#This Row],[critic_score]],Table1[[#This Row],[user_score]])</f>
        <v>6.2</v>
      </c>
      <c r="R1603" s="4">
        <f>Table1[[#This Row],[user_count]]+Table1[[#This Row],[critic_count]]</f>
        <v>31</v>
      </c>
      <c r="S1603" s="2">
        <f>100000*Table1[[#This Row],[review_count]]/Table1[[#This Row],[total sales]]</f>
        <v>4.1333333333333337</v>
      </c>
      <c r="T1603" s="2">
        <f>Table1[[#This Row],[total sales]]/(2017-Table1[[#This Row],[year_of_release]])</f>
        <v>150000</v>
      </c>
      <c r="U1603" s="9">
        <f>Table1[[#This Row],[na_sales]]/(2017-Table1[[#This Row],[year_of_release]])</f>
        <v>82000</v>
      </c>
      <c r="V1603" s="6">
        <f>Table1[[#This Row],[eu_sales]]/(2017-Table1[[#This Row],[year_of_release]])</f>
        <v>56000</v>
      </c>
      <c r="W1603" s="6">
        <f>Table1[[#This Row],[jp_sales]]/(2017-Table1[[#This Row],[year_of_release]])</f>
        <v>0</v>
      </c>
      <c r="X1603" s="6">
        <f>Table1[[#This Row],[other_sales]]/(2017-Table1[[#This Row],[year_of_release]])</f>
        <v>12000</v>
      </c>
      <c r="Y1603" s="4">
        <v>551484507</v>
      </c>
      <c r="Z1603" s="4">
        <v>441417242</v>
      </c>
      <c r="AA1603" s="4">
        <v>127629000</v>
      </c>
      <c r="AB1603" s="1">
        <f>Table1[[#This Row],[na_sales]]/Table1[[#This Row],[NA population]]</f>
        <v>7.4344790251741383E-4</v>
      </c>
      <c r="AC1603" s="1">
        <f>Table1[[#This Row],[eu_sales]]/Table1[[#This Row],[Eu population]]</f>
        <v>6.3432048719111879E-4</v>
      </c>
      <c r="AD1603" s="1">
        <f>Table1[[#This Row],[jp_sales]]/Table1[[#This Row],[Jp population]]</f>
        <v>0</v>
      </c>
    </row>
    <row r="1604" spans="1:30" x14ac:dyDescent="0.25">
      <c r="A1604" t="s">
        <v>1636</v>
      </c>
      <c r="B1604" t="s">
        <v>45</v>
      </c>
      <c r="C1604">
        <v>2001</v>
      </c>
      <c r="D1604" t="s">
        <v>54</v>
      </c>
      <c r="E1604" t="s">
        <v>171</v>
      </c>
      <c r="F1604" s="4">
        <v>300000</v>
      </c>
      <c r="G1604" s="4">
        <v>240000</v>
      </c>
      <c r="H1604" s="4">
        <v>130000</v>
      </c>
      <c r="I1604" s="4">
        <v>80000</v>
      </c>
      <c r="J1604">
        <v>7.8</v>
      </c>
      <c r="K1604">
        <v>21</v>
      </c>
      <c r="L1604">
        <v>7.4</v>
      </c>
      <c r="M1604" s="4">
        <v>49</v>
      </c>
      <c r="N1604" t="s">
        <v>172</v>
      </c>
      <c r="O1604" t="s">
        <v>43</v>
      </c>
      <c r="P1604" s="4">
        <v>750000</v>
      </c>
      <c r="Q1604" s="3">
        <f>AVERAGE(Table1[[#This Row],[critic_score]],Table1[[#This Row],[user_score]])</f>
        <v>7.6</v>
      </c>
      <c r="R1604" s="4">
        <f>Table1[[#This Row],[user_count]]+Table1[[#This Row],[critic_count]]</f>
        <v>70</v>
      </c>
      <c r="S1604" s="2">
        <f>100000*Table1[[#This Row],[review_count]]/Table1[[#This Row],[total sales]]</f>
        <v>9.3333333333333339</v>
      </c>
      <c r="T1604" s="2">
        <f>Table1[[#This Row],[total sales]]/(2017-Table1[[#This Row],[year_of_release]])</f>
        <v>46875</v>
      </c>
      <c r="U1604" s="9">
        <f>Table1[[#This Row],[na_sales]]/(2017-Table1[[#This Row],[year_of_release]])</f>
        <v>18750</v>
      </c>
      <c r="V1604" s="6">
        <f>Table1[[#This Row],[eu_sales]]/(2017-Table1[[#This Row],[year_of_release]])</f>
        <v>15000</v>
      </c>
      <c r="W1604" s="6">
        <f>Table1[[#This Row],[jp_sales]]/(2017-Table1[[#This Row],[year_of_release]])</f>
        <v>8125</v>
      </c>
      <c r="X1604" s="6">
        <f>Table1[[#This Row],[other_sales]]/(2017-Table1[[#This Row],[year_of_release]])</f>
        <v>5000</v>
      </c>
      <c r="Y1604" s="4">
        <v>489752572</v>
      </c>
      <c r="Z1604" s="4">
        <v>430035992</v>
      </c>
      <c r="AA1604" s="4">
        <v>127149000</v>
      </c>
      <c r="AB1604" s="1">
        <f>Table1[[#This Row],[na_sales]]/Table1[[#This Row],[NA population]]</f>
        <v>6.1255421033296791E-4</v>
      </c>
      <c r="AC1604" s="1">
        <f>Table1[[#This Row],[eu_sales]]/Table1[[#This Row],[Eu population]]</f>
        <v>5.5809282121669485E-4</v>
      </c>
      <c r="AD1604" s="1">
        <f>Table1[[#This Row],[jp_sales]]/Table1[[#This Row],[Jp population]]</f>
        <v>1.0224225121707603E-3</v>
      </c>
    </row>
    <row r="1605" spans="1:30" x14ac:dyDescent="0.25">
      <c r="A1605" t="s">
        <v>1637</v>
      </c>
      <c r="B1605" t="s">
        <v>71</v>
      </c>
      <c r="C1605">
        <v>2014</v>
      </c>
      <c r="D1605" t="s">
        <v>19</v>
      </c>
      <c r="E1605" t="s">
        <v>171</v>
      </c>
      <c r="F1605" s="4">
        <v>90000</v>
      </c>
      <c r="G1605" s="4">
        <v>450000</v>
      </c>
      <c r="H1605" s="4">
        <v>110000</v>
      </c>
      <c r="I1605" s="4">
        <v>100000</v>
      </c>
      <c r="J1605">
        <v>8.1999999999999993</v>
      </c>
      <c r="K1605">
        <v>56</v>
      </c>
      <c r="L1605">
        <v>7.2</v>
      </c>
      <c r="M1605" s="4">
        <v>386</v>
      </c>
      <c r="N1605" t="s">
        <v>256</v>
      </c>
      <c r="O1605" t="s">
        <v>21</v>
      </c>
      <c r="P1605" s="4">
        <v>750000</v>
      </c>
      <c r="Q1605" s="3">
        <f>AVERAGE(Table1[[#This Row],[critic_score]],Table1[[#This Row],[user_score]])</f>
        <v>7.6999999999999993</v>
      </c>
      <c r="R1605" s="4">
        <f>Table1[[#This Row],[user_count]]+Table1[[#This Row],[critic_count]]</f>
        <v>442</v>
      </c>
      <c r="S1605" s="2">
        <f>100000*Table1[[#This Row],[review_count]]/Table1[[#This Row],[total sales]]</f>
        <v>58.93333333333333</v>
      </c>
      <c r="T1605" s="2">
        <f>Table1[[#This Row],[total sales]]/(2017-Table1[[#This Row],[year_of_release]])</f>
        <v>250000</v>
      </c>
      <c r="U1605" s="9">
        <f>Table1[[#This Row],[na_sales]]/(2017-Table1[[#This Row],[year_of_release]])</f>
        <v>30000</v>
      </c>
      <c r="V1605" s="6">
        <f>Table1[[#This Row],[eu_sales]]/(2017-Table1[[#This Row],[year_of_release]])</f>
        <v>150000</v>
      </c>
      <c r="W1605" s="6">
        <f>Table1[[#This Row],[jp_sales]]/(2017-Table1[[#This Row],[year_of_release]])</f>
        <v>36666.666666666664</v>
      </c>
      <c r="X1605" s="6">
        <f>Table1[[#This Row],[other_sales]]/(2017-Table1[[#This Row],[year_of_release]])</f>
        <v>33333.333333333336</v>
      </c>
      <c r="Y1605" s="4">
        <v>562338430</v>
      </c>
      <c r="Z1605" s="4">
        <v>443580712</v>
      </c>
      <c r="AA1605" s="4">
        <v>127276000</v>
      </c>
      <c r="AB1605" s="1">
        <f>Table1[[#This Row],[na_sales]]/Table1[[#This Row],[NA population]]</f>
        <v>1.6004597089336399E-4</v>
      </c>
      <c r="AC1605" s="1">
        <f>Table1[[#This Row],[eu_sales]]/Table1[[#This Row],[Eu population]]</f>
        <v>1.0144715219267695E-3</v>
      </c>
      <c r="AD1605" s="1">
        <f>Table1[[#This Row],[jp_sales]]/Table1[[#This Row],[Jp population]]</f>
        <v>8.6426349036739056E-4</v>
      </c>
    </row>
    <row r="1606" spans="1:30" x14ac:dyDescent="0.25">
      <c r="A1606" t="s">
        <v>578</v>
      </c>
      <c r="B1606" t="s">
        <v>103</v>
      </c>
      <c r="C1606">
        <v>2004</v>
      </c>
      <c r="D1606" t="s">
        <v>19</v>
      </c>
      <c r="E1606" t="s">
        <v>55</v>
      </c>
      <c r="F1606" s="4">
        <v>480000</v>
      </c>
      <c r="G1606" s="4">
        <v>240000</v>
      </c>
      <c r="H1606" s="4">
        <v>0</v>
      </c>
      <c r="I1606" s="4">
        <v>30000</v>
      </c>
      <c r="J1606">
        <v>8.3000000000000007</v>
      </c>
      <c r="K1606">
        <v>55</v>
      </c>
      <c r="L1606">
        <v>7.8</v>
      </c>
      <c r="M1606" s="4">
        <v>12</v>
      </c>
      <c r="N1606" t="s">
        <v>234</v>
      </c>
      <c r="O1606" t="s">
        <v>67</v>
      </c>
      <c r="P1606" s="4">
        <v>750000</v>
      </c>
      <c r="Q1606" s="3">
        <f>AVERAGE(Table1[[#This Row],[critic_score]],Table1[[#This Row],[user_score]])</f>
        <v>8.0500000000000007</v>
      </c>
      <c r="R1606" s="4">
        <f>Table1[[#This Row],[user_count]]+Table1[[#This Row],[critic_count]]</f>
        <v>67</v>
      </c>
      <c r="S1606" s="2">
        <f>100000*Table1[[#This Row],[review_count]]/Table1[[#This Row],[total sales]]</f>
        <v>8.9333333333333336</v>
      </c>
      <c r="T1606" s="2">
        <f>Table1[[#This Row],[total sales]]/(2017-Table1[[#This Row],[year_of_release]])</f>
        <v>57692.307692307695</v>
      </c>
      <c r="U1606" s="9">
        <f>Table1[[#This Row],[na_sales]]/(2017-Table1[[#This Row],[year_of_release]])</f>
        <v>36923.076923076922</v>
      </c>
      <c r="V1606" s="6">
        <f>Table1[[#This Row],[eu_sales]]/(2017-Table1[[#This Row],[year_of_release]])</f>
        <v>18461.538461538461</v>
      </c>
      <c r="W1606" s="6">
        <f>Table1[[#This Row],[jp_sales]]/(2017-Table1[[#This Row],[year_of_release]])</f>
        <v>0</v>
      </c>
      <c r="X1606" s="6">
        <f>Table1[[#This Row],[other_sales]]/(2017-Table1[[#This Row],[year_of_release]])</f>
        <v>2307.6923076923076</v>
      </c>
      <c r="Y1606" s="4">
        <v>505524224</v>
      </c>
      <c r="Z1606" s="4">
        <v>434174638</v>
      </c>
      <c r="AA1606" s="4">
        <v>127761000</v>
      </c>
      <c r="AB1606" s="1">
        <f>Table1[[#This Row],[na_sales]]/Table1[[#This Row],[NA population]]</f>
        <v>9.4950939482575615E-4</v>
      </c>
      <c r="AC1606" s="1">
        <f>Table1[[#This Row],[eu_sales]]/Table1[[#This Row],[Eu population]]</f>
        <v>5.5277296045099715E-4</v>
      </c>
      <c r="AD1606" s="1">
        <f>Table1[[#This Row],[jp_sales]]/Table1[[#This Row],[Jp population]]</f>
        <v>0</v>
      </c>
    </row>
    <row r="1607" spans="1:30" x14ac:dyDescent="0.25">
      <c r="A1607" t="s">
        <v>223</v>
      </c>
      <c r="B1607" t="s">
        <v>118</v>
      </c>
      <c r="C1607">
        <v>2005</v>
      </c>
      <c r="D1607" t="s">
        <v>19</v>
      </c>
      <c r="E1607" t="s">
        <v>100</v>
      </c>
      <c r="F1607" s="4">
        <v>690000</v>
      </c>
      <c r="G1607" s="4">
        <v>0</v>
      </c>
      <c r="H1607" s="4">
        <v>0</v>
      </c>
      <c r="I1607" s="4">
        <v>60000</v>
      </c>
      <c r="J1607">
        <v>7.5</v>
      </c>
      <c r="K1607">
        <v>23</v>
      </c>
      <c r="L1607">
        <v>7.9</v>
      </c>
      <c r="M1607" s="4">
        <v>16</v>
      </c>
      <c r="N1607" t="s">
        <v>246</v>
      </c>
      <c r="O1607" t="s">
        <v>21</v>
      </c>
      <c r="P1607" s="4">
        <v>750000</v>
      </c>
      <c r="Q1607" s="3">
        <f>AVERAGE(Table1[[#This Row],[critic_score]],Table1[[#This Row],[user_score]])</f>
        <v>7.7</v>
      </c>
      <c r="R1607" s="4">
        <f>Table1[[#This Row],[user_count]]+Table1[[#This Row],[critic_count]]</f>
        <v>39</v>
      </c>
      <c r="S1607" s="2">
        <f>100000*Table1[[#This Row],[review_count]]/Table1[[#This Row],[total sales]]</f>
        <v>5.2</v>
      </c>
      <c r="T1607" s="2">
        <f>Table1[[#This Row],[total sales]]/(2017-Table1[[#This Row],[year_of_release]])</f>
        <v>62500</v>
      </c>
      <c r="U1607" s="9">
        <f>Table1[[#This Row],[na_sales]]/(2017-Table1[[#This Row],[year_of_release]])</f>
        <v>57500</v>
      </c>
      <c r="V1607" s="6">
        <f>Table1[[#This Row],[eu_sales]]/(2017-Table1[[#This Row],[year_of_release]])</f>
        <v>0</v>
      </c>
      <c r="W1607" s="6">
        <f>Table1[[#This Row],[jp_sales]]/(2017-Table1[[#This Row],[year_of_release]])</f>
        <v>0</v>
      </c>
      <c r="X1607" s="6">
        <f>Table1[[#This Row],[other_sales]]/(2017-Table1[[#This Row],[year_of_release]])</f>
        <v>5000</v>
      </c>
      <c r="Y1607" s="4">
        <v>511054143</v>
      </c>
      <c r="Z1607" s="4">
        <v>435713800</v>
      </c>
      <c r="AA1607" s="4">
        <v>127773000</v>
      </c>
      <c r="AB1607" s="1">
        <f>Table1[[#This Row],[na_sales]]/Table1[[#This Row],[NA population]]</f>
        <v>1.3501504868927362E-3</v>
      </c>
      <c r="AC1607" s="1">
        <f>Table1[[#This Row],[eu_sales]]/Table1[[#This Row],[Eu population]]</f>
        <v>0</v>
      </c>
      <c r="AD1607" s="1">
        <f>Table1[[#This Row],[jp_sales]]/Table1[[#This Row],[Jp population]]</f>
        <v>0</v>
      </c>
    </row>
    <row r="1608" spans="1:30" x14ac:dyDescent="0.25">
      <c r="A1608" t="s">
        <v>1638</v>
      </c>
      <c r="B1608" t="s">
        <v>18</v>
      </c>
      <c r="C1608">
        <v>2010</v>
      </c>
      <c r="D1608" t="s">
        <v>191</v>
      </c>
      <c r="E1608" t="s">
        <v>83</v>
      </c>
      <c r="F1608" s="4">
        <v>210000</v>
      </c>
      <c r="G1608" s="4">
        <v>460000</v>
      </c>
      <c r="H1608" s="4">
        <v>0</v>
      </c>
      <c r="I1608" s="4">
        <v>80000</v>
      </c>
      <c r="J1608">
        <v>6.2</v>
      </c>
      <c r="K1608">
        <v>24</v>
      </c>
      <c r="L1608">
        <v>7.6</v>
      </c>
      <c r="M1608" s="4">
        <v>14</v>
      </c>
      <c r="N1608" t="s">
        <v>83</v>
      </c>
      <c r="O1608" t="s">
        <v>84</v>
      </c>
      <c r="P1608" s="4">
        <v>750000</v>
      </c>
      <c r="Q1608" s="3">
        <f>AVERAGE(Table1[[#This Row],[critic_score]],Table1[[#This Row],[user_score]])</f>
        <v>6.9</v>
      </c>
      <c r="R1608" s="4">
        <f>Table1[[#This Row],[user_count]]+Table1[[#This Row],[critic_count]]</f>
        <v>38</v>
      </c>
      <c r="S1608" s="2">
        <f>100000*Table1[[#This Row],[review_count]]/Table1[[#This Row],[total sales]]</f>
        <v>5.0666666666666664</v>
      </c>
      <c r="T1608" s="2">
        <f>Table1[[#This Row],[total sales]]/(2017-Table1[[#This Row],[year_of_release]])</f>
        <v>107142.85714285714</v>
      </c>
      <c r="U1608" s="9">
        <f>Table1[[#This Row],[na_sales]]/(2017-Table1[[#This Row],[year_of_release]])</f>
        <v>30000</v>
      </c>
      <c r="V1608" s="6">
        <f>Table1[[#This Row],[eu_sales]]/(2017-Table1[[#This Row],[year_of_release]])</f>
        <v>65714.28571428571</v>
      </c>
      <c r="W1608" s="6">
        <f>Table1[[#This Row],[jp_sales]]/(2017-Table1[[#This Row],[year_of_release]])</f>
        <v>0</v>
      </c>
      <c r="X1608" s="6">
        <f>Table1[[#This Row],[other_sales]]/(2017-Table1[[#This Row],[year_of_release]])</f>
        <v>11428.571428571429</v>
      </c>
      <c r="Y1608" s="4">
        <v>540520772</v>
      </c>
      <c r="Z1608" s="4">
        <v>441654761</v>
      </c>
      <c r="AA1608" s="4">
        <v>128070000</v>
      </c>
      <c r="AB1608" s="1">
        <f>Table1[[#This Row],[na_sales]]/Table1[[#This Row],[NA population]]</f>
        <v>3.885142086639364E-4</v>
      </c>
      <c r="AC1608" s="1">
        <f>Table1[[#This Row],[eu_sales]]/Table1[[#This Row],[Eu population]]</f>
        <v>1.0415375098832005E-3</v>
      </c>
      <c r="AD1608" s="1">
        <f>Table1[[#This Row],[jp_sales]]/Table1[[#This Row],[Jp population]]</f>
        <v>0</v>
      </c>
    </row>
    <row r="1609" spans="1:30" x14ac:dyDescent="0.25">
      <c r="A1609" t="s">
        <v>1639</v>
      </c>
      <c r="B1609" t="s">
        <v>45</v>
      </c>
      <c r="C1609">
        <v>2001</v>
      </c>
      <c r="D1609" t="s">
        <v>65</v>
      </c>
      <c r="E1609" t="s">
        <v>196</v>
      </c>
      <c r="F1609" s="4">
        <v>220000</v>
      </c>
      <c r="G1609" s="4">
        <v>170000</v>
      </c>
      <c r="H1609" s="4">
        <v>300000</v>
      </c>
      <c r="I1609" s="4">
        <v>60000</v>
      </c>
      <c r="J1609">
        <v>8.1</v>
      </c>
      <c r="K1609">
        <v>22</v>
      </c>
      <c r="L1609">
        <v>7.9</v>
      </c>
      <c r="M1609" s="4">
        <v>27</v>
      </c>
      <c r="N1609" t="s">
        <v>196</v>
      </c>
      <c r="O1609" t="s">
        <v>67</v>
      </c>
      <c r="P1609" s="4">
        <v>750000</v>
      </c>
      <c r="Q1609" s="3">
        <f>AVERAGE(Table1[[#This Row],[critic_score]],Table1[[#This Row],[user_score]])</f>
        <v>8</v>
      </c>
      <c r="R1609" s="4">
        <f>Table1[[#This Row],[user_count]]+Table1[[#This Row],[critic_count]]</f>
        <v>49</v>
      </c>
      <c r="S1609" s="2">
        <f>100000*Table1[[#This Row],[review_count]]/Table1[[#This Row],[total sales]]</f>
        <v>6.5333333333333332</v>
      </c>
      <c r="T1609" s="2">
        <f>Table1[[#This Row],[total sales]]/(2017-Table1[[#This Row],[year_of_release]])</f>
        <v>46875</v>
      </c>
      <c r="U1609" s="9">
        <f>Table1[[#This Row],[na_sales]]/(2017-Table1[[#This Row],[year_of_release]])</f>
        <v>13750</v>
      </c>
      <c r="V1609" s="6">
        <f>Table1[[#This Row],[eu_sales]]/(2017-Table1[[#This Row],[year_of_release]])</f>
        <v>10625</v>
      </c>
      <c r="W1609" s="6">
        <f>Table1[[#This Row],[jp_sales]]/(2017-Table1[[#This Row],[year_of_release]])</f>
        <v>18750</v>
      </c>
      <c r="X1609" s="6">
        <f>Table1[[#This Row],[other_sales]]/(2017-Table1[[#This Row],[year_of_release]])</f>
        <v>3750</v>
      </c>
      <c r="Y1609" s="4">
        <v>489752572</v>
      </c>
      <c r="Z1609" s="4">
        <v>430035992</v>
      </c>
      <c r="AA1609" s="4">
        <v>127149000</v>
      </c>
      <c r="AB1609" s="1">
        <f>Table1[[#This Row],[na_sales]]/Table1[[#This Row],[NA population]]</f>
        <v>4.4920642091084313E-4</v>
      </c>
      <c r="AC1609" s="1">
        <f>Table1[[#This Row],[eu_sales]]/Table1[[#This Row],[Eu population]]</f>
        <v>3.953157483618255E-4</v>
      </c>
      <c r="AD1609" s="1">
        <f>Table1[[#This Row],[jp_sales]]/Table1[[#This Row],[Jp population]]</f>
        <v>2.3594365665479083E-3</v>
      </c>
    </row>
    <row r="1610" spans="1:30" x14ac:dyDescent="0.25">
      <c r="A1610" t="s">
        <v>1642</v>
      </c>
      <c r="B1610" t="s">
        <v>26</v>
      </c>
      <c r="C1610">
        <v>2007</v>
      </c>
      <c r="D1610" t="s">
        <v>96</v>
      </c>
      <c r="E1610" t="s">
        <v>176</v>
      </c>
      <c r="F1610" s="4">
        <v>380000</v>
      </c>
      <c r="G1610" s="4">
        <v>30000</v>
      </c>
      <c r="H1610" s="4">
        <v>300000</v>
      </c>
      <c r="I1610" s="4">
        <v>40000</v>
      </c>
      <c r="J1610">
        <v>8</v>
      </c>
      <c r="K1610">
        <v>47</v>
      </c>
      <c r="L1610">
        <v>6.9</v>
      </c>
      <c r="M1610" s="4">
        <v>106</v>
      </c>
      <c r="N1610" t="s">
        <v>176</v>
      </c>
      <c r="O1610" t="s">
        <v>84</v>
      </c>
      <c r="P1610" s="4">
        <v>750000</v>
      </c>
      <c r="Q1610" s="3">
        <f>AVERAGE(Table1[[#This Row],[critic_score]],Table1[[#This Row],[user_score]])</f>
        <v>7.45</v>
      </c>
      <c r="R1610" s="4">
        <f>Table1[[#This Row],[user_count]]+Table1[[#This Row],[critic_count]]</f>
        <v>153</v>
      </c>
      <c r="S1610" s="2">
        <f>100000*Table1[[#This Row],[review_count]]/Table1[[#This Row],[total sales]]</f>
        <v>20.399999999999999</v>
      </c>
      <c r="T1610" s="2">
        <f>Table1[[#This Row],[total sales]]/(2017-Table1[[#This Row],[year_of_release]])</f>
        <v>75000</v>
      </c>
      <c r="U1610" s="9">
        <f>Table1[[#This Row],[na_sales]]/(2017-Table1[[#This Row],[year_of_release]])</f>
        <v>38000</v>
      </c>
      <c r="V1610" s="6">
        <f>Table1[[#This Row],[eu_sales]]/(2017-Table1[[#This Row],[year_of_release]])</f>
        <v>3000</v>
      </c>
      <c r="W1610" s="6">
        <f>Table1[[#This Row],[jp_sales]]/(2017-Table1[[#This Row],[year_of_release]])</f>
        <v>30000</v>
      </c>
      <c r="X1610" s="6">
        <f>Table1[[#This Row],[other_sales]]/(2017-Table1[[#This Row],[year_of_release]])</f>
        <v>4000</v>
      </c>
      <c r="Y1610" s="4">
        <v>522751172</v>
      </c>
      <c r="Z1610" s="4">
        <v>438594184</v>
      </c>
      <c r="AA1610" s="4">
        <v>128001000</v>
      </c>
      <c r="AB1610" s="1">
        <f>Table1[[#This Row],[na_sales]]/Table1[[#This Row],[NA population]]</f>
        <v>7.2692328655362629E-4</v>
      </c>
      <c r="AC1610" s="1">
        <f>Table1[[#This Row],[eu_sales]]/Table1[[#This Row],[Eu population]]</f>
        <v>6.8400359818724819E-5</v>
      </c>
      <c r="AD1610" s="1">
        <f>Table1[[#This Row],[jp_sales]]/Table1[[#This Row],[Jp population]]</f>
        <v>2.3437316895961752E-3</v>
      </c>
    </row>
    <row r="1611" spans="1:30" x14ac:dyDescent="0.25">
      <c r="A1611" t="s">
        <v>1362</v>
      </c>
      <c r="B1611" t="s">
        <v>39</v>
      </c>
      <c r="C1611">
        <v>2009</v>
      </c>
      <c r="D1611" t="s">
        <v>29</v>
      </c>
      <c r="E1611" t="s">
        <v>55</v>
      </c>
      <c r="F1611" s="4">
        <v>410000</v>
      </c>
      <c r="G1611" s="4">
        <v>230000</v>
      </c>
      <c r="H1611" s="4">
        <v>0</v>
      </c>
      <c r="I1611" s="4">
        <v>110000</v>
      </c>
      <c r="J1611">
        <v>7.6</v>
      </c>
      <c r="K1611">
        <v>45</v>
      </c>
      <c r="L1611">
        <v>5.7</v>
      </c>
      <c r="M1611" s="4">
        <v>9</v>
      </c>
      <c r="N1611" t="s">
        <v>234</v>
      </c>
      <c r="O1611" t="s">
        <v>84</v>
      </c>
      <c r="P1611" s="4">
        <v>750000</v>
      </c>
      <c r="Q1611" s="3">
        <f>AVERAGE(Table1[[#This Row],[critic_score]],Table1[[#This Row],[user_score]])</f>
        <v>6.65</v>
      </c>
      <c r="R1611" s="4">
        <f>Table1[[#This Row],[user_count]]+Table1[[#This Row],[critic_count]]</f>
        <v>54</v>
      </c>
      <c r="S1611" s="2">
        <f>100000*Table1[[#This Row],[review_count]]/Table1[[#This Row],[total sales]]</f>
        <v>7.2</v>
      </c>
      <c r="T1611" s="2">
        <f>Table1[[#This Row],[total sales]]/(2017-Table1[[#This Row],[year_of_release]])</f>
        <v>93750</v>
      </c>
      <c r="U1611" s="9">
        <f>Table1[[#This Row],[na_sales]]/(2017-Table1[[#This Row],[year_of_release]])</f>
        <v>51250</v>
      </c>
      <c r="V1611" s="6">
        <f>Table1[[#This Row],[eu_sales]]/(2017-Table1[[#This Row],[year_of_release]])</f>
        <v>28750</v>
      </c>
      <c r="W1611" s="6">
        <f>Table1[[#This Row],[jp_sales]]/(2017-Table1[[#This Row],[year_of_release]])</f>
        <v>0</v>
      </c>
      <c r="X1611" s="6">
        <f>Table1[[#This Row],[other_sales]]/(2017-Table1[[#This Row],[year_of_release]])</f>
        <v>13750</v>
      </c>
      <c r="Y1611" s="4">
        <v>534740514</v>
      </c>
      <c r="Z1611" s="4">
        <v>441041694</v>
      </c>
      <c r="AA1611" s="4">
        <v>128047000</v>
      </c>
      <c r="AB1611" s="1">
        <f>Table1[[#This Row],[na_sales]]/Table1[[#This Row],[NA population]]</f>
        <v>7.6672701855539597E-4</v>
      </c>
      <c r="AC1611" s="1">
        <f>Table1[[#This Row],[eu_sales]]/Table1[[#This Row],[Eu population]]</f>
        <v>5.2149264599913312E-4</v>
      </c>
      <c r="AD1611" s="1">
        <f>Table1[[#This Row],[jp_sales]]/Table1[[#This Row],[Jp population]]</f>
        <v>0</v>
      </c>
    </row>
    <row r="1612" spans="1:30" x14ac:dyDescent="0.25">
      <c r="A1612" t="s">
        <v>508</v>
      </c>
      <c r="B1612" t="s">
        <v>118</v>
      </c>
      <c r="C1612">
        <v>2009</v>
      </c>
      <c r="D1612" t="s">
        <v>23</v>
      </c>
      <c r="E1612" t="s">
        <v>100</v>
      </c>
      <c r="F1612" s="4">
        <v>160000</v>
      </c>
      <c r="G1612" s="4">
        <v>370000</v>
      </c>
      <c r="H1612" s="4">
        <v>10000</v>
      </c>
      <c r="I1612" s="4">
        <v>210000</v>
      </c>
      <c r="J1612">
        <v>6.9</v>
      </c>
      <c r="K1612">
        <v>11</v>
      </c>
      <c r="L1612">
        <v>6.5</v>
      </c>
      <c r="M1612" s="4">
        <v>31</v>
      </c>
      <c r="N1612" t="s">
        <v>957</v>
      </c>
      <c r="O1612" t="s">
        <v>21</v>
      </c>
      <c r="P1612" s="4">
        <v>750000</v>
      </c>
      <c r="Q1612" s="3">
        <f>AVERAGE(Table1[[#This Row],[critic_score]],Table1[[#This Row],[user_score]])</f>
        <v>6.7</v>
      </c>
      <c r="R1612" s="4">
        <f>Table1[[#This Row],[user_count]]+Table1[[#This Row],[critic_count]]</f>
        <v>42</v>
      </c>
      <c r="S1612" s="2">
        <f>100000*Table1[[#This Row],[review_count]]/Table1[[#This Row],[total sales]]</f>
        <v>5.6</v>
      </c>
      <c r="T1612" s="2">
        <f>Table1[[#This Row],[total sales]]/(2017-Table1[[#This Row],[year_of_release]])</f>
        <v>93750</v>
      </c>
      <c r="U1612" s="9">
        <f>Table1[[#This Row],[na_sales]]/(2017-Table1[[#This Row],[year_of_release]])</f>
        <v>20000</v>
      </c>
      <c r="V1612" s="6">
        <f>Table1[[#This Row],[eu_sales]]/(2017-Table1[[#This Row],[year_of_release]])</f>
        <v>46250</v>
      </c>
      <c r="W1612" s="6">
        <f>Table1[[#This Row],[jp_sales]]/(2017-Table1[[#This Row],[year_of_release]])</f>
        <v>1250</v>
      </c>
      <c r="X1612" s="6">
        <f>Table1[[#This Row],[other_sales]]/(2017-Table1[[#This Row],[year_of_release]])</f>
        <v>26250</v>
      </c>
      <c r="Y1612" s="4">
        <v>534740514</v>
      </c>
      <c r="Z1612" s="4">
        <v>441041694</v>
      </c>
      <c r="AA1612" s="4">
        <v>128047000</v>
      </c>
      <c r="AB1612" s="1">
        <f>Table1[[#This Row],[na_sales]]/Table1[[#This Row],[NA population]]</f>
        <v>2.9921054382649599E-4</v>
      </c>
      <c r="AC1612" s="1">
        <f>Table1[[#This Row],[eu_sales]]/Table1[[#This Row],[Eu population]]</f>
        <v>8.3892295225947502E-4</v>
      </c>
      <c r="AD1612" s="1">
        <f>Table1[[#This Row],[jp_sales]]/Table1[[#This Row],[Jp population]]</f>
        <v>7.809632400602903E-5</v>
      </c>
    </row>
    <row r="1613" spans="1:30" x14ac:dyDescent="0.25">
      <c r="A1613" t="s">
        <v>1084</v>
      </c>
      <c r="B1613" t="s">
        <v>34</v>
      </c>
      <c r="C1613">
        <v>2006</v>
      </c>
      <c r="D1613" t="s">
        <v>19</v>
      </c>
      <c r="E1613" t="s">
        <v>41</v>
      </c>
      <c r="F1613" s="4">
        <v>280000</v>
      </c>
      <c r="G1613" s="4">
        <v>380000</v>
      </c>
      <c r="H1613" s="4">
        <v>0</v>
      </c>
      <c r="I1613" s="4">
        <v>80000</v>
      </c>
      <c r="J1613">
        <v>8.1</v>
      </c>
      <c r="K1613">
        <v>75</v>
      </c>
      <c r="L1613">
        <v>7.8</v>
      </c>
      <c r="M1613" s="4">
        <v>69</v>
      </c>
      <c r="N1613" t="s">
        <v>152</v>
      </c>
      <c r="O1613" t="s">
        <v>21</v>
      </c>
      <c r="P1613" s="4">
        <v>740000</v>
      </c>
      <c r="Q1613" s="3">
        <f>AVERAGE(Table1[[#This Row],[critic_score]],Table1[[#This Row],[user_score]])</f>
        <v>7.9499999999999993</v>
      </c>
      <c r="R1613" s="4">
        <f>Table1[[#This Row],[user_count]]+Table1[[#This Row],[critic_count]]</f>
        <v>144</v>
      </c>
      <c r="S1613" s="2">
        <f>100000*Table1[[#This Row],[review_count]]/Table1[[#This Row],[total sales]]</f>
        <v>19.45945945945946</v>
      </c>
      <c r="T1613" s="2">
        <f>Table1[[#This Row],[total sales]]/(2017-Table1[[#This Row],[year_of_release]])</f>
        <v>67272.727272727279</v>
      </c>
      <c r="U1613" s="9">
        <f>Table1[[#This Row],[na_sales]]/(2017-Table1[[#This Row],[year_of_release]])</f>
        <v>25454.545454545456</v>
      </c>
      <c r="V1613" s="6">
        <f>Table1[[#This Row],[eu_sales]]/(2017-Table1[[#This Row],[year_of_release]])</f>
        <v>34545.454545454544</v>
      </c>
      <c r="W1613" s="6">
        <f>Table1[[#This Row],[jp_sales]]/(2017-Table1[[#This Row],[year_of_release]])</f>
        <v>0</v>
      </c>
      <c r="X1613" s="6">
        <f>Table1[[#This Row],[other_sales]]/(2017-Table1[[#This Row],[year_of_release]])</f>
        <v>7272.727272727273</v>
      </c>
      <c r="Y1613" s="4">
        <v>516818555</v>
      </c>
      <c r="Z1613" s="4">
        <v>437126892</v>
      </c>
      <c r="AA1613" s="4">
        <v>127854000</v>
      </c>
      <c r="AB1613" s="1">
        <f>Table1[[#This Row],[na_sales]]/Table1[[#This Row],[NA population]]</f>
        <v>5.4177621389773828E-4</v>
      </c>
      <c r="AC1613" s="1">
        <f>Table1[[#This Row],[eu_sales]]/Table1[[#This Row],[Eu population]]</f>
        <v>8.6931279441851406E-4</v>
      </c>
      <c r="AD1613" s="1">
        <f>Table1[[#This Row],[jp_sales]]/Table1[[#This Row],[Jp population]]</f>
        <v>0</v>
      </c>
    </row>
    <row r="1614" spans="1:30" x14ac:dyDescent="0.25">
      <c r="A1614" t="s">
        <v>1633</v>
      </c>
      <c r="B1614" t="s">
        <v>39</v>
      </c>
      <c r="C1614">
        <v>2012</v>
      </c>
      <c r="D1614" t="s">
        <v>65</v>
      </c>
      <c r="E1614" t="s">
        <v>267</v>
      </c>
      <c r="F1614" s="4">
        <v>350000</v>
      </c>
      <c r="G1614" s="4">
        <v>230000</v>
      </c>
      <c r="H1614" s="4">
        <v>70000</v>
      </c>
      <c r="I1614" s="4">
        <v>90000</v>
      </c>
      <c r="J1614">
        <v>8.1</v>
      </c>
      <c r="K1614">
        <v>53</v>
      </c>
      <c r="L1614">
        <v>6.7</v>
      </c>
      <c r="M1614" s="4">
        <v>150</v>
      </c>
      <c r="N1614" t="s">
        <v>1634</v>
      </c>
      <c r="O1614" t="s">
        <v>67</v>
      </c>
      <c r="P1614" s="4">
        <v>740000</v>
      </c>
      <c r="Q1614" s="3">
        <f>AVERAGE(Table1[[#This Row],[critic_score]],Table1[[#This Row],[user_score]])</f>
        <v>7.4</v>
      </c>
      <c r="R1614" s="4">
        <f>Table1[[#This Row],[user_count]]+Table1[[#This Row],[critic_count]]</f>
        <v>203</v>
      </c>
      <c r="S1614" s="2">
        <f>100000*Table1[[#This Row],[review_count]]/Table1[[#This Row],[total sales]]</f>
        <v>27.432432432432432</v>
      </c>
      <c r="T1614" s="2">
        <f>Table1[[#This Row],[total sales]]/(2017-Table1[[#This Row],[year_of_release]])</f>
        <v>148000</v>
      </c>
      <c r="U1614" s="9">
        <f>Table1[[#This Row],[na_sales]]/(2017-Table1[[#This Row],[year_of_release]])</f>
        <v>70000</v>
      </c>
      <c r="V1614" s="6">
        <f>Table1[[#This Row],[eu_sales]]/(2017-Table1[[#This Row],[year_of_release]])</f>
        <v>46000</v>
      </c>
      <c r="W1614" s="6">
        <f>Table1[[#This Row],[jp_sales]]/(2017-Table1[[#This Row],[year_of_release]])</f>
        <v>14000</v>
      </c>
      <c r="X1614" s="6">
        <f>Table1[[#This Row],[other_sales]]/(2017-Table1[[#This Row],[year_of_release]])</f>
        <v>18000</v>
      </c>
      <c r="Y1614" s="4">
        <v>551484507</v>
      </c>
      <c r="Z1614" s="4">
        <v>441417242</v>
      </c>
      <c r="AA1614" s="4">
        <v>127629000</v>
      </c>
      <c r="AB1614" s="1">
        <f>Table1[[#This Row],[na_sales]]/Table1[[#This Row],[NA population]]</f>
        <v>6.3465064849047514E-4</v>
      </c>
      <c r="AC1614" s="1">
        <f>Table1[[#This Row],[eu_sales]]/Table1[[#This Row],[Eu population]]</f>
        <v>5.2104897162127614E-4</v>
      </c>
      <c r="AD1614" s="1">
        <f>Table1[[#This Row],[jp_sales]]/Table1[[#This Row],[Jp population]]</f>
        <v>5.4846469062673844E-4</v>
      </c>
    </row>
    <row r="1615" spans="1:30" x14ac:dyDescent="0.25">
      <c r="A1615" t="s">
        <v>1640</v>
      </c>
      <c r="B1615" t="s">
        <v>45</v>
      </c>
      <c r="C1615">
        <v>2006</v>
      </c>
      <c r="D1615" t="s">
        <v>19</v>
      </c>
      <c r="E1615" t="s">
        <v>100</v>
      </c>
      <c r="F1615" s="4">
        <v>620000</v>
      </c>
      <c r="G1615" s="4">
        <v>20000</v>
      </c>
      <c r="H1615" s="4">
        <v>0</v>
      </c>
      <c r="I1615" s="4">
        <v>100000</v>
      </c>
      <c r="J1615">
        <v>7.6</v>
      </c>
      <c r="K1615">
        <v>27</v>
      </c>
      <c r="L1615">
        <v>9</v>
      </c>
      <c r="M1615" s="4">
        <v>18</v>
      </c>
      <c r="N1615" t="s">
        <v>141</v>
      </c>
      <c r="O1615" t="s">
        <v>21</v>
      </c>
      <c r="P1615" s="4">
        <v>740000</v>
      </c>
      <c r="Q1615" s="3">
        <f>AVERAGE(Table1[[#This Row],[critic_score]],Table1[[#This Row],[user_score]])</f>
        <v>8.3000000000000007</v>
      </c>
      <c r="R1615" s="4">
        <f>Table1[[#This Row],[user_count]]+Table1[[#This Row],[critic_count]]</f>
        <v>45</v>
      </c>
      <c r="S1615" s="2">
        <f>100000*Table1[[#This Row],[review_count]]/Table1[[#This Row],[total sales]]</f>
        <v>6.0810810810810807</v>
      </c>
      <c r="T1615" s="2">
        <f>Table1[[#This Row],[total sales]]/(2017-Table1[[#This Row],[year_of_release]])</f>
        <v>67272.727272727279</v>
      </c>
      <c r="U1615" s="9">
        <f>Table1[[#This Row],[na_sales]]/(2017-Table1[[#This Row],[year_of_release]])</f>
        <v>56363.63636363636</v>
      </c>
      <c r="V1615" s="6">
        <f>Table1[[#This Row],[eu_sales]]/(2017-Table1[[#This Row],[year_of_release]])</f>
        <v>1818.1818181818182</v>
      </c>
      <c r="W1615" s="6">
        <f>Table1[[#This Row],[jp_sales]]/(2017-Table1[[#This Row],[year_of_release]])</f>
        <v>0</v>
      </c>
      <c r="X1615" s="6">
        <f>Table1[[#This Row],[other_sales]]/(2017-Table1[[#This Row],[year_of_release]])</f>
        <v>9090.9090909090901</v>
      </c>
      <c r="Y1615" s="4">
        <v>516818555</v>
      </c>
      <c r="Z1615" s="4">
        <v>437126892</v>
      </c>
      <c r="AA1615" s="4">
        <v>127854000</v>
      </c>
      <c r="AB1615" s="1">
        <f>Table1[[#This Row],[na_sales]]/Table1[[#This Row],[NA population]]</f>
        <v>1.1996473307735634E-3</v>
      </c>
      <c r="AC1615" s="1">
        <f>Table1[[#This Row],[eu_sales]]/Table1[[#This Row],[Eu population]]</f>
        <v>4.5753304969395475E-5</v>
      </c>
      <c r="AD1615" s="1">
        <f>Table1[[#This Row],[jp_sales]]/Table1[[#This Row],[Jp population]]</f>
        <v>0</v>
      </c>
    </row>
    <row r="1616" spans="1:30" x14ac:dyDescent="0.25">
      <c r="A1616" t="s">
        <v>1641</v>
      </c>
      <c r="B1616" t="s">
        <v>118</v>
      </c>
      <c r="C1616">
        <v>2005</v>
      </c>
      <c r="D1616" t="s">
        <v>54</v>
      </c>
      <c r="E1616" t="s">
        <v>171</v>
      </c>
      <c r="F1616" s="4">
        <v>280000</v>
      </c>
      <c r="G1616" s="4">
        <v>290000</v>
      </c>
      <c r="H1616" s="4">
        <v>0</v>
      </c>
      <c r="I1616" s="4">
        <v>170000</v>
      </c>
      <c r="J1616">
        <v>5.9</v>
      </c>
      <c r="K1616">
        <v>42</v>
      </c>
      <c r="L1616">
        <v>6.5</v>
      </c>
      <c r="M1616" s="4">
        <v>61</v>
      </c>
      <c r="N1616" t="s">
        <v>256</v>
      </c>
      <c r="O1616" t="s">
        <v>67</v>
      </c>
      <c r="P1616" s="4">
        <v>740000</v>
      </c>
      <c r="Q1616" s="3">
        <f>AVERAGE(Table1[[#This Row],[critic_score]],Table1[[#This Row],[user_score]])</f>
        <v>6.2</v>
      </c>
      <c r="R1616" s="4">
        <f>Table1[[#This Row],[user_count]]+Table1[[#This Row],[critic_count]]</f>
        <v>103</v>
      </c>
      <c r="S1616" s="2">
        <f>100000*Table1[[#This Row],[review_count]]/Table1[[#This Row],[total sales]]</f>
        <v>13.918918918918919</v>
      </c>
      <c r="T1616" s="2">
        <f>Table1[[#This Row],[total sales]]/(2017-Table1[[#This Row],[year_of_release]])</f>
        <v>61666.666666666664</v>
      </c>
      <c r="U1616" s="9">
        <f>Table1[[#This Row],[na_sales]]/(2017-Table1[[#This Row],[year_of_release]])</f>
        <v>23333.333333333332</v>
      </c>
      <c r="V1616" s="6">
        <f>Table1[[#This Row],[eu_sales]]/(2017-Table1[[#This Row],[year_of_release]])</f>
        <v>24166.666666666668</v>
      </c>
      <c r="W1616" s="6">
        <f>Table1[[#This Row],[jp_sales]]/(2017-Table1[[#This Row],[year_of_release]])</f>
        <v>0</v>
      </c>
      <c r="X1616" s="6">
        <f>Table1[[#This Row],[other_sales]]/(2017-Table1[[#This Row],[year_of_release]])</f>
        <v>14166.666666666666</v>
      </c>
      <c r="Y1616" s="4">
        <v>511054143</v>
      </c>
      <c r="Z1616" s="4">
        <v>435713800</v>
      </c>
      <c r="AA1616" s="4">
        <v>127773000</v>
      </c>
      <c r="AB1616" s="1">
        <f>Table1[[#This Row],[na_sales]]/Table1[[#This Row],[NA population]]</f>
        <v>5.478871541014002E-4</v>
      </c>
      <c r="AC1616" s="1">
        <f>Table1[[#This Row],[eu_sales]]/Table1[[#This Row],[Eu population]]</f>
        <v>6.655745124437188E-4</v>
      </c>
      <c r="AD1616" s="1">
        <f>Table1[[#This Row],[jp_sales]]/Table1[[#This Row],[Jp population]]</f>
        <v>0</v>
      </c>
    </row>
    <row r="1617" spans="1:30" x14ac:dyDescent="0.25">
      <c r="A1617" t="s">
        <v>1643</v>
      </c>
      <c r="B1617" t="s">
        <v>39</v>
      </c>
      <c r="C1617">
        <v>2009</v>
      </c>
      <c r="D1617" t="s">
        <v>40</v>
      </c>
      <c r="E1617" t="s">
        <v>100</v>
      </c>
      <c r="F1617" s="4">
        <v>380000</v>
      </c>
      <c r="G1617" s="4">
        <v>250000</v>
      </c>
      <c r="H1617" s="4">
        <v>0</v>
      </c>
      <c r="I1617" s="4">
        <v>110000</v>
      </c>
      <c r="J1617">
        <v>5.4</v>
      </c>
      <c r="K1617">
        <v>45</v>
      </c>
      <c r="L1617">
        <v>7.1</v>
      </c>
      <c r="M1617" s="4">
        <v>57</v>
      </c>
      <c r="N1617" t="s">
        <v>340</v>
      </c>
      <c r="O1617" t="s">
        <v>67</v>
      </c>
      <c r="P1617" s="4">
        <v>740000</v>
      </c>
      <c r="Q1617" s="3">
        <f>AVERAGE(Table1[[#This Row],[critic_score]],Table1[[#This Row],[user_score]])</f>
        <v>6.25</v>
      </c>
      <c r="R1617" s="4">
        <f>Table1[[#This Row],[user_count]]+Table1[[#This Row],[critic_count]]</f>
        <v>102</v>
      </c>
      <c r="S1617" s="2">
        <f>100000*Table1[[#This Row],[review_count]]/Table1[[#This Row],[total sales]]</f>
        <v>13.783783783783784</v>
      </c>
      <c r="T1617" s="2">
        <f>Table1[[#This Row],[total sales]]/(2017-Table1[[#This Row],[year_of_release]])</f>
        <v>92500</v>
      </c>
      <c r="U1617" s="9">
        <f>Table1[[#This Row],[na_sales]]/(2017-Table1[[#This Row],[year_of_release]])</f>
        <v>47500</v>
      </c>
      <c r="V1617" s="6">
        <f>Table1[[#This Row],[eu_sales]]/(2017-Table1[[#This Row],[year_of_release]])</f>
        <v>31250</v>
      </c>
      <c r="W1617" s="6">
        <f>Table1[[#This Row],[jp_sales]]/(2017-Table1[[#This Row],[year_of_release]])</f>
        <v>0</v>
      </c>
      <c r="X1617" s="6">
        <f>Table1[[#This Row],[other_sales]]/(2017-Table1[[#This Row],[year_of_release]])</f>
        <v>13750</v>
      </c>
      <c r="Y1617" s="4">
        <v>534740514</v>
      </c>
      <c r="Z1617" s="4">
        <v>441041694</v>
      </c>
      <c r="AA1617" s="4">
        <v>128047000</v>
      </c>
      <c r="AB1617" s="1">
        <f>Table1[[#This Row],[na_sales]]/Table1[[#This Row],[NA population]]</f>
        <v>7.1062504158792797E-4</v>
      </c>
      <c r="AC1617" s="1">
        <f>Table1[[#This Row],[eu_sales]]/Table1[[#This Row],[Eu population]]</f>
        <v>5.6683983260775344E-4</v>
      </c>
      <c r="AD1617" s="1">
        <f>Table1[[#This Row],[jp_sales]]/Table1[[#This Row],[Jp population]]</f>
        <v>0</v>
      </c>
    </row>
    <row r="1618" spans="1:30" x14ac:dyDescent="0.25">
      <c r="A1618" t="s">
        <v>1644</v>
      </c>
      <c r="B1618" t="s">
        <v>45</v>
      </c>
      <c r="C1618">
        <v>2001</v>
      </c>
      <c r="D1618" t="s">
        <v>23</v>
      </c>
      <c r="E1618" t="s">
        <v>538</v>
      </c>
      <c r="F1618" s="4">
        <v>360000</v>
      </c>
      <c r="G1618" s="4">
        <v>280000</v>
      </c>
      <c r="H1618" s="4">
        <v>0</v>
      </c>
      <c r="I1618" s="4">
        <v>100000</v>
      </c>
      <c r="J1618">
        <v>7.9</v>
      </c>
      <c r="K1618">
        <v>25</v>
      </c>
      <c r="L1618">
        <v>7.7</v>
      </c>
      <c r="M1618" s="4">
        <v>33</v>
      </c>
      <c r="N1618" t="s">
        <v>481</v>
      </c>
      <c r="O1618" t="s">
        <v>21</v>
      </c>
      <c r="P1618" s="4">
        <v>740000</v>
      </c>
      <c r="Q1618" s="3">
        <f>AVERAGE(Table1[[#This Row],[critic_score]],Table1[[#This Row],[user_score]])</f>
        <v>7.8000000000000007</v>
      </c>
      <c r="R1618" s="4">
        <f>Table1[[#This Row],[user_count]]+Table1[[#This Row],[critic_count]]</f>
        <v>58</v>
      </c>
      <c r="S1618" s="2">
        <f>100000*Table1[[#This Row],[review_count]]/Table1[[#This Row],[total sales]]</f>
        <v>7.8378378378378377</v>
      </c>
      <c r="T1618" s="2">
        <f>Table1[[#This Row],[total sales]]/(2017-Table1[[#This Row],[year_of_release]])</f>
        <v>46250</v>
      </c>
      <c r="U1618" s="9">
        <f>Table1[[#This Row],[na_sales]]/(2017-Table1[[#This Row],[year_of_release]])</f>
        <v>22500</v>
      </c>
      <c r="V1618" s="6">
        <f>Table1[[#This Row],[eu_sales]]/(2017-Table1[[#This Row],[year_of_release]])</f>
        <v>17500</v>
      </c>
      <c r="W1618" s="6">
        <f>Table1[[#This Row],[jp_sales]]/(2017-Table1[[#This Row],[year_of_release]])</f>
        <v>0</v>
      </c>
      <c r="X1618" s="6">
        <f>Table1[[#This Row],[other_sales]]/(2017-Table1[[#This Row],[year_of_release]])</f>
        <v>6250</v>
      </c>
      <c r="Y1618" s="4">
        <v>489752572</v>
      </c>
      <c r="Z1618" s="4">
        <v>430035992</v>
      </c>
      <c r="AA1618" s="4">
        <v>127149000</v>
      </c>
      <c r="AB1618" s="1">
        <f>Table1[[#This Row],[na_sales]]/Table1[[#This Row],[NA population]]</f>
        <v>7.3506505239956149E-4</v>
      </c>
      <c r="AC1618" s="1">
        <f>Table1[[#This Row],[eu_sales]]/Table1[[#This Row],[Eu population]]</f>
        <v>6.5110829141947727E-4</v>
      </c>
      <c r="AD1618" s="1">
        <f>Table1[[#This Row],[jp_sales]]/Table1[[#This Row],[Jp population]]</f>
        <v>0</v>
      </c>
    </row>
    <row r="1619" spans="1:30" x14ac:dyDescent="0.25">
      <c r="A1619" t="s">
        <v>1645</v>
      </c>
      <c r="B1619" t="s">
        <v>26</v>
      </c>
      <c r="C1619">
        <v>2007</v>
      </c>
      <c r="D1619" t="s">
        <v>96</v>
      </c>
      <c r="E1619" t="s">
        <v>431</v>
      </c>
      <c r="F1619" s="4">
        <v>660000</v>
      </c>
      <c r="G1619" s="4">
        <v>20000</v>
      </c>
      <c r="H1619" s="4">
        <v>0</v>
      </c>
      <c r="I1619" s="4">
        <v>60000</v>
      </c>
      <c r="J1619">
        <v>6.3</v>
      </c>
      <c r="K1619">
        <v>37</v>
      </c>
      <c r="L1619">
        <v>7.9</v>
      </c>
      <c r="M1619" s="4">
        <v>31</v>
      </c>
      <c r="N1619" t="s">
        <v>734</v>
      </c>
      <c r="O1619" t="s">
        <v>21</v>
      </c>
      <c r="P1619" s="4">
        <v>740000</v>
      </c>
      <c r="Q1619" s="3">
        <f>AVERAGE(Table1[[#This Row],[critic_score]],Table1[[#This Row],[user_score]])</f>
        <v>7.1</v>
      </c>
      <c r="R1619" s="4">
        <f>Table1[[#This Row],[user_count]]+Table1[[#This Row],[critic_count]]</f>
        <v>68</v>
      </c>
      <c r="S1619" s="2">
        <f>100000*Table1[[#This Row],[review_count]]/Table1[[#This Row],[total sales]]</f>
        <v>9.1891891891891895</v>
      </c>
      <c r="T1619" s="2">
        <f>Table1[[#This Row],[total sales]]/(2017-Table1[[#This Row],[year_of_release]])</f>
        <v>74000</v>
      </c>
      <c r="U1619" s="9">
        <f>Table1[[#This Row],[na_sales]]/(2017-Table1[[#This Row],[year_of_release]])</f>
        <v>66000</v>
      </c>
      <c r="V1619" s="6">
        <f>Table1[[#This Row],[eu_sales]]/(2017-Table1[[#This Row],[year_of_release]])</f>
        <v>2000</v>
      </c>
      <c r="W1619" s="6">
        <f>Table1[[#This Row],[jp_sales]]/(2017-Table1[[#This Row],[year_of_release]])</f>
        <v>0</v>
      </c>
      <c r="X1619" s="6">
        <f>Table1[[#This Row],[other_sales]]/(2017-Table1[[#This Row],[year_of_release]])</f>
        <v>6000</v>
      </c>
      <c r="Y1619" s="4">
        <v>522751172</v>
      </c>
      <c r="Z1619" s="4">
        <v>438594184</v>
      </c>
      <c r="AA1619" s="4">
        <v>128001000</v>
      </c>
      <c r="AB1619" s="1">
        <f>Table1[[#This Row],[na_sales]]/Table1[[#This Row],[NA population]]</f>
        <v>1.2625509713826142E-3</v>
      </c>
      <c r="AC1619" s="1">
        <f>Table1[[#This Row],[eu_sales]]/Table1[[#This Row],[Eu population]]</f>
        <v>4.560023987914988E-5</v>
      </c>
      <c r="AD1619" s="1">
        <f>Table1[[#This Row],[jp_sales]]/Table1[[#This Row],[Jp population]]</f>
        <v>0</v>
      </c>
    </row>
    <row r="1620" spans="1:30" x14ac:dyDescent="0.25">
      <c r="A1620" t="s">
        <v>1646</v>
      </c>
      <c r="B1620" t="s">
        <v>118</v>
      </c>
      <c r="C1620">
        <v>2006</v>
      </c>
      <c r="D1620" t="s">
        <v>65</v>
      </c>
      <c r="E1620" t="s">
        <v>549</v>
      </c>
      <c r="F1620" s="4">
        <v>670000</v>
      </c>
      <c r="G1620" s="4">
        <v>10000</v>
      </c>
      <c r="H1620" s="4">
        <v>0</v>
      </c>
      <c r="I1620" s="4">
        <v>60000</v>
      </c>
      <c r="J1620">
        <v>7</v>
      </c>
      <c r="K1620">
        <v>19</v>
      </c>
      <c r="L1620">
        <v>8.8000000000000007</v>
      </c>
      <c r="M1620" s="4">
        <v>31</v>
      </c>
      <c r="N1620" t="s">
        <v>1647</v>
      </c>
      <c r="O1620" t="s">
        <v>43</v>
      </c>
      <c r="P1620" s="4">
        <v>740000</v>
      </c>
      <c r="Q1620" s="3">
        <f>AVERAGE(Table1[[#This Row],[critic_score]],Table1[[#This Row],[user_score]])</f>
        <v>7.9</v>
      </c>
      <c r="R1620" s="4">
        <f>Table1[[#This Row],[user_count]]+Table1[[#This Row],[critic_count]]</f>
        <v>50</v>
      </c>
      <c r="S1620" s="2">
        <f>100000*Table1[[#This Row],[review_count]]/Table1[[#This Row],[total sales]]</f>
        <v>6.756756756756757</v>
      </c>
      <c r="T1620" s="2">
        <f>Table1[[#This Row],[total sales]]/(2017-Table1[[#This Row],[year_of_release]])</f>
        <v>67272.727272727279</v>
      </c>
      <c r="U1620" s="9">
        <f>Table1[[#This Row],[na_sales]]/(2017-Table1[[#This Row],[year_of_release]])</f>
        <v>60909.090909090912</v>
      </c>
      <c r="V1620" s="6">
        <f>Table1[[#This Row],[eu_sales]]/(2017-Table1[[#This Row],[year_of_release]])</f>
        <v>909.09090909090912</v>
      </c>
      <c r="W1620" s="6">
        <f>Table1[[#This Row],[jp_sales]]/(2017-Table1[[#This Row],[year_of_release]])</f>
        <v>0</v>
      </c>
      <c r="X1620" s="6">
        <f>Table1[[#This Row],[other_sales]]/(2017-Table1[[#This Row],[year_of_release]])</f>
        <v>5454.545454545455</v>
      </c>
      <c r="Y1620" s="4">
        <v>516818555</v>
      </c>
      <c r="Z1620" s="4">
        <v>437126892</v>
      </c>
      <c r="AA1620" s="4">
        <v>127854000</v>
      </c>
      <c r="AB1620" s="1">
        <f>Table1[[#This Row],[na_sales]]/Table1[[#This Row],[NA population]]</f>
        <v>1.2963930832553022E-3</v>
      </c>
      <c r="AC1620" s="1">
        <f>Table1[[#This Row],[eu_sales]]/Table1[[#This Row],[Eu population]]</f>
        <v>2.2876652484697737E-5</v>
      </c>
      <c r="AD1620" s="1">
        <f>Table1[[#This Row],[jp_sales]]/Table1[[#This Row],[Jp population]]</f>
        <v>0</v>
      </c>
    </row>
    <row r="1621" spans="1:30" x14ac:dyDescent="0.25">
      <c r="A1621" t="s">
        <v>1066</v>
      </c>
      <c r="B1621" t="s">
        <v>34</v>
      </c>
      <c r="C1621">
        <v>2014</v>
      </c>
      <c r="D1621" t="s">
        <v>96</v>
      </c>
      <c r="E1621" t="s">
        <v>267</v>
      </c>
      <c r="F1621" s="4">
        <v>480000</v>
      </c>
      <c r="G1621" s="4">
        <v>180000</v>
      </c>
      <c r="H1621" s="4">
        <v>10000</v>
      </c>
      <c r="I1621" s="4">
        <v>70000</v>
      </c>
      <c r="J1621">
        <v>9.1</v>
      </c>
      <c r="K1621">
        <v>30</v>
      </c>
      <c r="L1621">
        <v>7.9</v>
      </c>
      <c r="M1621" s="4">
        <v>915</v>
      </c>
      <c r="N1621" t="s">
        <v>553</v>
      </c>
      <c r="O1621" t="s">
        <v>67</v>
      </c>
      <c r="P1621" s="4">
        <v>740000</v>
      </c>
      <c r="Q1621" s="3">
        <f>AVERAGE(Table1[[#This Row],[critic_score]],Table1[[#This Row],[user_score]])</f>
        <v>8.5</v>
      </c>
      <c r="R1621" s="4">
        <f>Table1[[#This Row],[user_count]]+Table1[[#This Row],[critic_count]]</f>
        <v>945</v>
      </c>
      <c r="S1621" s="2">
        <f>100000*Table1[[#This Row],[review_count]]/Table1[[#This Row],[total sales]]</f>
        <v>127.70270270270271</v>
      </c>
      <c r="T1621" s="2">
        <f>Table1[[#This Row],[total sales]]/(2017-Table1[[#This Row],[year_of_release]])</f>
        <v>246666.66666666666</v>
      </c>
      <c r="U1621" s="9">
        <f>Table1[[#This Row],[na_sales]]/(2017-Table1[[#This Row],[year_of_release]])</f>
        <v>160000</v>
      </c>
      <c r="V1621" s="6">
        <f>Table1[[#This Row],[eu_sales]]/(2017-Table1[[#This Row],[year_of_release]])</f>
        <v>60000</v>
      </c>
      <c r="W1621" s="6">
        <f>Table1[[#This Row],[jp_sales]]/(2017-Table1[[#This Row],[year_of_release]])</f>
        <v>3333.3333333333335</v>
      </c>
      <c r="X1621" s="6">
        <f>Table1[[#This Row],[other_sales]]/(2017-Table1[[#This Row],[year_of_release]])</f>
        <v>23333.333333333332</v>
      </c>
      <c r="Y1621" s="4">
        <v>562338430</v>
      </c>
      <c r="Z1621" s="4">
        <v>443580712</v>
      </c>
      <c r="AA1621" s="4">
        <v>127276000</v>
      </c>
      <c r="AB1621" s="1">
        <f>Table1[[#This Row],[na_sales]]/Table1[[#This Row],[NA population]]</f>
        <v>8.5357851143127463E-4</v>
      </c>
      <c r="AC1621" s="1">
        <f>Table1[[#This Row],[eu_sales]]/Table1[[#This Row],[Eu population]]</f>
        <v>4.0578860877070775E-4</v>
      </c>
      <c r="AD1621" s="1">
        <f>Table1[[#This Row],[jp_sales]]/Table1[[#This Row],[Jp population]]</f>
        <v>7.8569408215217325E-5</v>
      </c>
    </row>
    <row r="1622" spans="1:30" x14ac:dyDescent="0.25">
      <c r="A1622" t="s">
        <v>272</v>
      </c>
      <c r="B1622" t="s">
        <v>113</v>
      </c>
      <c r="C1622">
        <v>2011</v>
      </c>
      <c r="D1622" t="s">
        <v>40</v>
      </c>
      <c r="E1622" t="s">
        <v>83</v>
      </c>
      <c r="F1622" s="4">
        <v>140000</v>
      </c>
      <c r="G1622" s="4">
        <v>480000</v>
      </c>
      <c r="H1622" s="4">
        <v>0</v>
      </c>
      <c r="I1622" s="4">
        <v>120000</v>
      </c>
      <c r="J1622">
        <v>8</v>
      </c>
      <c r="K1622">
        <v>20</v>
      </c>
      <c r="L1622">
        <v>7.4</v>
      </c>
      <c r="M1622" s="4">
        <v>771</v>
      </c>
      <c r="N1622" t="s">
        <v>189</v>
      </c>
      <c r="O1622" t="s">
        <v>43</v>
      </c>
      <c r="P1622" s="4">
        <v>740000</v>
      </c>
      <c r="Q1622" s="3">
        <f>AVERAGE(Table1[[#This Row],[critic_score]],Table1[[#This Row],[user_score]])</f>
        <v>7.7</v>
      </c>
      <c r="R1622" s="4">
        <f>Table1[[#This Row],[user_count]]+Table1[[#This Row],[critic_count]]</f>
        <v>791</v>
      </c>
      <c r="S1622" s="2">
        <f>100000*Table1[[#This Row],[review_count]]/Table1[[#This Row],[total sales]]</f>
        <v>106.89189189189189</v>
      </c>
      <c r="T1622" s="2">
        <f>Table1[[#This Row],[total sales]]/(2017-Table1[[#This Row],[year_of_release]])</f>
        <v>123333.33333333333</v>
      </c>
      <c r="U1622" s="9">
        <f>Table1[[#This Row],[na_sales]]/(2017-Table1[[#This Row],[year_of_release]])</f>
        <v>23333.333333333332</v>
      </c>
      <c r="V1622" s="6">
        <f>Table1[[#This Row],[eu_sales]]/(2017-Table1[[#This Row],[year_of_release]])</f>
        <v>80000</v>
      </c>
      <c r="W1622" s="6">
        <f>Table1[[#This Row],[jp_sales]]/(2017-Table1[[#This Row],[year_of_release]])</f>
        <v>0</v>
      </c>
      <c r="X1622" s="6">
        <f>Table1[[#This Row],[other_sales]]/(2017-Table1[[#This Row],[year_of_release]])</f>
        <v>20000</v>
      </c>
      <c r="Y1622" s="4">
        <v>545961365</v>
      </c>
      <c r="Z1622" s="4">
        <v>440756453</v>
      </c>
      <c r="AA1622" s="4">
        <v>127833000</v>
      </c>
      <c r="AB1622" s="1">
        <f>Table1[[#This Row],[na_sales]]/Table1[[#This Row],[NA population]]</f>
        <v>2.5642840130271855E-4</v>
      </c>
      <c r="AC1622" s="1">
        <f>Table1[[#This Row],[eu_sales]]/Table1[[#This Row],[Eu population]]</f>
        <v>1.0890368064560136E-3</v>
      </c>
      <c r="AD1622" s="1">
        <f>Table1[[#This Row],[jp_sales]]/Table1[[#This Row],[Jp population]]</f>
        <v>0</v>
      </c>
    </row>
    <row r="1623" spans="1:30" x14ac:dyDescent="0.25">
      <c r="A1623" t="s">
        <v>1574</v>
      </c>
      <c r="B1623" t="s">
        <v>39</v>
      </c>
      <c r="C1623">
        <v>2012</v>
      </c>
      <c r="D1623" t="s">
        <v>40</v>
      </c>
      <c r="E1623" t="s">
        <v>55</v>
      </c>
      <c r="F1623" s="4">
        <v>360000</v>
      </c>
      <c r="G1623" s="4">
        <v>280000</v>
      </c>
      <c r="H1623" s="4">
        <v>0</v>
      </c>
      <c r="I1623" s="4">
        <v>100000</v>
      </c>
      <c r="J1623">
        <v>7.9</v>
      </c>
      <c r="K1623">
        <v>39</v>
      </c>
      <c r="L1623">
        <v>6.8</v>
      </c>
      <c r="M1623" s="4">
        <v>179</v>
      </c>
      <c r="N1623" t="s">
        <v>1043</v>
      </c>
      <c r="O1623" t="s">
        <v>43</v>
      </c>
      <c r="P1623" s="4">
        <v>740000</v>
      </c>
      <c r="Q1623" s="3">
        <f>AVERAGE(Table1[[#This Row],[critic_score]],Table1[[#This Row],[user_score]])</f>
        <v>7.35</v>
      </c>
      <c r="R1623" s="4">
        <f>Table1[[#This Row],[user_count]]+Table1[[#This Row],[critic_count]]</f>
        <v>218</v>
      </c>
      <c r="S1623" s="2">
        <f>100000*Table1[[#This Row],[review_count]]/Table1[[#This Row],[total sales]]</f>
        <v>29.45945945945946</v>
      </c>
      <c r="T1623" s="2">
        <f>Table1[[#This Row],[total sales]]/(2017-Table1[[#This Row],[year_of_release]])</f>
        <v>148000</v>
      </c>
      <c r="U1623" s="9">
        <f>Table1[[#This Row],[na_sales]]/(2017-Table1[[#This Row],[year_of_release]])</f>
        <v>72000</v>
      </c>
      <c r="V1623" s="6">
        <f>Table1[[#This Row],[eu_sales]]/(2017-Table1[[#This Row],[year_of_release]])</f>
        <v>56000</v>
      </c>
      <c r="W1623" s="6">
        <f>Table1[[#This Row],[jp_sales]]/(2017-Table1[[#This Row],[year_of_release]])</f>
        <v>0</v>
      </c>
      <c r="X1623" s="6">
        <f>Table1[[#This Row],[other_sales]]/(2017-Table1[[#This Row],[year_of_release]])</f>
        <v>20000</v>
      </c>
      <c r="Y1623" s="4">
        <v>551484507</v>
      </c>
      <c r="Z1623" s="4">
        <v>441417242</v>
      </c>
      <c r="AA1623" s="4">
        <v>127629000</v>
      </c>
      <c r="AB1623" s="1">
        <f>Table1[[#This Row],[na_sales]]/Table1[[#This Row],[NA population]]</f>
        <v>6.5278352416163162E-4</v>
      </c>
      <c r="AC1623" s="1">
        <f>Table1[[#This Row],[eu_sales]]/Table1[[#This Row],[Eu population]]</f>
        <v>6.3432048719111879E-4</v>
      </c>
      <c r="AD1623" s="1">
        <f>Table1[[#This Row],[jp_sales]]/Table1[[#This Row],[Jp population]]</f>
        <v>0</v>
      </c>
    </row>
    <row r="1624" spans="1:30" x14ac:dyDescent="0.25">
      <c r="A1624" t="s">
        <v>331</v>
      </c>
      <c r="B1624" t="s">
        <v>103</v>
      </c>
      <c r="C1624">
        <v>2005</v>
      </c>
      <c r="D1624" t="s">
        <v>23</v>
      </c>
      <c r="E1624" t="s">
        <v>41</v>
      </c>
      <c r="F1624" s="4">
        <v>610000</v>
      </c>
      <c r="G1624" s="4">
        <v>100000</v>
      </c>
      <c r="H1624" s="4">
        <v>0</v>
      </c>
      <c r="I1624" s="4">
        <v>30000</v>
      </c>
      <c r="J1624">
        <v>8.4</v>
      </c>
      <c r="K1624">
        <v>53</v>
      </c>
      <c r="L1624">
        <v>7.4</v>
      </c>
      <c r="M1624" s="4">
        <v>40</v>
      </c>
      <c r="N1624" t="s">
        <v>152</v>
      </c>
      <c r="O1624" t="s">
        <v>84</v>
      </c>
      <c r="P1624" s="4">
        <v>740000</v>
      </c>
      <c r="Q1624" s="3">
        <f>AVERAGE(Table1[[#This Row],[critic_score]],Table1[[#This Row],[user_score]])</f>
        <v>7.9</v>
      </c>
      <c r="R1624" s="4">
        <f>Table1[[#This Row],[user_count]]+Table1[[#This Row],[critic_count]]</f>
        <v>93</v>
      </c>
      <c r="S1624" s="2">
        <f>100000*Table1[[#This Row],[review_count]]/Table1[[#This Row],[total sales]]</f>
        <v>12.567567567567568</v>
      </c>
      <c r="T1624" s="2">
        <f>Table1[[#This Row],[total sales]]/(2017-Table1[[#This Row],[year_of_release]])</f>
        <v>61666.666666666664</v>
      </c>
      <c r="U1624" s="9">
        <f>Table1[[#This Row],[na_sales]]/(2017-Table1[[#This Row],[year_of_release]])</f>
        <v>50833.333333333336</v>
      </c>
      <c r="V1624" s="6">
        <f>Table1[[#This Row],[eu_sales]]/(2017-Table1[[#This Row],[year_of_release]])</f>
        <v>8333.3333333333339</v>
      </c>
      <c r="W1624" s="6">
        <f>Table1[[#This Row],[jp_sales]]/(2017-Table1[[#This Row],[year_of_release]])</f>
        <v>0</v>
      </c>
      <c r="X1624" s="6">
        <f>Table1[[#This Row],[other_sales]]/(2017-Table1[[#This Row],[year_of_release]])</f>
        <v>2500</v>
      </c>
      <c r="Y1624" s="4">
        <v>511054143</v>
      </c>
      <c r="Z1624" s="4">
        <v>435713800</v>
      </c>
      <c r="AA1624" s="4">
        <v>127773000</v>
      </c>
      <c r="AB1624" s="1">
        <f>Table1[[#This Row],[na_sales]]/Table1[[#This Row],[NA population]]</f>
        <v>1.1936113000066218E-3</v>
      </c>
      <c r="AC1624" s="1">
        <f>Table1[[#This Row],[eu_sales]]/Table1[[#This Row],[Eu population]]</f>
        <v>2.2950845256679959E-4</v>
      </c>
      <c r="AD1624" s="1">
        <f>Table1[[#This Row],[jp_sales]]/Table1[[#This Row],[Jp population]]</f>
        <v>0</v>
      </c>
    </row>
    <row r="1625" spans="1:30" x14ac:dyDescent="0.25">
      <c r="A1625" t="s">
        <v>1480</v>
      </c>
      <c r="B1625" t="s">
        <v>39</v>
      </c>
      <c r="C1625">
        <v>2013</v>
      </c>
      <c r="D1625" t="s">
        <v>40</v>
      </c>
      <c r="E1625" t="s">
        <v>196</v>
      </c>
      <c r="F1625" s="4">
        <v>140000</v>
      </c>
      <c r="G1625" s="4">
        <v>290000</v>
      </c>
      <c r="H1625" s="4">
        <v>220000</v>
      </c>
      <c r="I1625" s="4">
        <v>90000</v>
      </c>
      <c r="J1625">
        <v>7.4</v>
      </c>
      <c r="K1625">
        <v>30</v>
      </c>
      <c r="L1625">
        <v>7.2</v>
      </c>
      <c r="M1625" s="4">
        <v>204</v>
      </c>
      <c r="N1625" t="s">
        <v>196</v>
      </c>
      <c r="O1625" t="s">
        <v>43</v>
      </c>
      <c r="P1625" s="4">
        <v>740000</v>
      </c>
      <c r="Q1625" s="3">
        <f>AVERAGE(Table1[[#This Row],[critic_score]],Table1[[#This Row],[user_score]])</f>
        <v>7.3000000000000007</v>
      </c>
      <c r="R1625" s="4">
        <f>Table1[[#This Row],[user_count]]+Table1[[#This Row],[critic_count]]</f>
        <v>234</v>
      </c>
      <c r="S1625" s="2">
        <f>100000*Table1[[#This Row],[review_count]]/Table1[[#This Row],[total sales]]</f>
        <v>31.621621621621621</v>
      </c>
      <c r="T1625" s="2">
        <f>Table1[[#This Row],[total sales]]/(2017-Table1[[#This Row],[year_of_release]])</f>
        <v>185000</v>
      </c>
      <c r="U1625" s="9">
        <f>Table1[[#This Row],[na_sales]]/(2017-Table1[[#This Row],[year_of_release]])</f>
        <v>35000</v>
      </c>
      <c r="V1625" s="6">
        <f>Table1[[#This Row],[eu_sales]]/(2017-Table1[[#This Row],[year_of_release]])</f>
        <v>72500</v>
      </c>
      <c r="W1625" s="6">
        <f>Table1[[#This Row],[jp_sales]]/(2017-Table1[[#This Row],[year_of_release]])</f>
        <v>55000</v>
      </c>
      <c r="X1625" s="6">
        <f>Table1[[#This Row],[other_sales]]/(2017-Table1[[#This Row],[year_of_release]])</f>
        <v>22500</v>
      </c>
      <c r="Y1625" s="4">
        <v>556861736</v>
      </c>
      <c r="Z1625" s="4">
        <v>442492884</v>
      </c>
      <c r="AA1625" s="4">
        <v>127445000</v>
      </c>
      <c r="AB1625" s="1">
        <f>Table1[[#This Row],[na_sales]]/Table1[[#This Row],[NA population]]</f>
        <v>2.5140890628549132E-4</v>
      </c>
      <c r="AC1625" s="1">
        <f>Table1[[#This Row],[eu_sales]]/Table1[[#This Row],[Eu population]]</f>
        <v>6.5537777100162361E-4</v>
      </c>
      <c r="AD1625" s="1">
        <f>Table1[[#This Row],[jp_sales]]/Table1[[#This Row],[Jp population]]</f>
        <v>1.7262348464043313E-3</v>
      </c>
    </row>
    <row r="1626" spans="1:30" x14ac:dyDescent="0.25">
      <c r="A1626" t="s">
        <v>695</v>
      </c>
      <c r="B1626" t="s">
        <v>118</v>
      </c>
      <c r="C1626">
        <v>2007</v>
      </c>
      <c r="D1626" t="s">
        <v>54</v>
      </c>
      <c r="E1626" t="s">
        <v>83</v>
      </c>
      <c r="F1626" s="4">
        <v>420000</v>
      </c>
      <c r="G1626" s="4">
        <v>190000</v>
      </c>
      <c r="H1626" s="4">
        <v>0</v>
      </c>
      <c r="I1626" s="4">
        <v>130000</v>
      </c>
      <c r="J1626">
        <v>6</v>
      </c>
      <c r="K1626">
        <v>20</v>
      </c>
      <c r="L1626">
        <v>7.1</v>
      </c>
      <c r="M1626" s="4">
        <v>31</v>
      </c>
      <c r="N1626" t="s">
        <v>189</v>
      </c>
      <c r="O1626" t="s">
        <v>67</v>
      </c>
      <c r="P1626" s="4">
        <v>740000</v>
      </c>
      <c r="Q1626" s="3">
        <f>AVERAGE(Table1[[#This Row],[critic_score]],Table1[[#This Row],[user_score]])</f>
        <v>6.55</v>
      </c>
      <c r="R1626" s="4">
        <f>Table1[[#This Row],[user_count]]+Table1[[#This Row],[critic_count]]</f>
        <v>51</v>
      </c>
      <c r="S1626" s="2">
        <f>100000*Table1[[#This Row],[review_count]]/Table1[[#This Row],[total sales]]</f>
        <v>6.8918918918918921</v>
      </c>
      <c r="T1626" s="2">
        <f>Table1[[#This Row],[total sales]]/(2017-Table1[[#This Row],[year_of_release]])</f>
        <v>74000</v>
      </c>
      <c r="U1626" s="9">
        <f>Table1[[#This Row],[na_sales]]/(2017-Table1[[#This Row],[year_of_release]])</f>
        <v>42000</v>
      </c>
      <c r="V1626" s="6">
        <f>Table1[[#This Row],[eu_sales]]/(2017-Table1[[#This Row],[year_of_release]])</f>
        <v>19000</v>
      </c>
      <c r="W1626" s="6">
        <f>Table1[[#This Row],[jp_sales]]/(2017-Table1[[#This Row],[year_of_release]])</f>
        <v>0</v>
      </c>
      <c r="X1626" s="6">
        <f>Table1[[#This Row],[other_sales]]/(2017-Table1[[#This Row],[year_of_release]])</f>
        <v>13000</v>
      </c>
      <c r="Y1626" s="4">
        <v>522751172</v>
      </c>
      <c r="Z1626" s="4">
        <v>438594184</v>
      </c>
      <c r="AA1626" s="4">
        <v>128001000</v>
      </c>
      <c r="AB1626" s="1">
        <f>Table1[[#This Row],[na_sales]]/Table1[[#This Row],[NA population]]</f>
        <v>8.0344152724348174E-4</v>
      </c>
      <c r="AC1626" s="1">
        <f>Table1[[#This Row],[eu_sales]]/Table1[[#This Row],[Eu population]]</f>
        <v>4.3320227885192386E-4</v>
      </c>
      <c r="AD1626" s="1">
        <f>Table1[[#This Row],[jp_sales]]/Table1[[#This Row],[Jp population]]</f>
        <v>0</v>
      </c>
    </row>
    <row r="1627" spans="1:30" x14ac:dyDescent="0.25">
      <c r="A1627" t="s">
        <v>1494</v>
      </c>
      <c r="B1627" t="s">
        <v>39</v>
      </c>
      <c r="C1627">
        <v>2009</v>
      </c>
      <c r="D1627" t="s">
        <v>54</v>
      </c>
      <c r="E1627" t="s">
        <v>425</v>
      </c>
      <c r="F1627" s="4">
        <v>330000</v>
      </c>
      <c r="G1627" s="4">
        <v>270000</v>
      </c>
      <c r="H1627" s="4">
        <v>20000</v>
      </c>
      <c r="I1627" s="4">
        <v>120000</v>
      </c>
      <c r="J1627">
        <v>8.5</v>
      </c>
      <c r="K1627">
        <v>56</v>
      </c>
      <c r="L1627">
        <v>8.1</v>
      </c>
      <c r="M1627" s="4">
        <v>136</v>
      </c>
      <c r="N1627" t="s">
        <v>426</v>
      </c>
      <c r="O1627" t="s">
        <v>43</v>
      </c>
      <c r="P1627" s="4">
        <v>740000</v>
      </c>
      <c r="Q1627" s="3">
        <f>AVERAGE(Table1[[#This Row],[critic_score]],Table1[[#This Row],[user_score]])</f>
        <v>8.3000000000000007</v>
      </c>
      <c r="R1627" s="4">
        <f>Table1[[#This Row],[user_count]]+Table1[[#This Row],[critic_count]]</f>
        <v>192</v>
      </c>
      <c r="S1627" s="2">
        <f>100000*Table1[[#This Row],[review_count]]/Table1[[#This Row],[total sales]]</f>
        <v>25.945945945945947</v>
      </c>
      <c r="T1627" s="2">
        <f>Table1[[#This Row],[total sales]]/(2017-Table1[[#This Row],[year_of_release]])</f>
        <v>92500</v>
      </c>
      <c r="U1627" s="9">
        <f>Table1[[#This Row],[na_sales]]/(2017-Table1[[#This Row],[year_of_release]])</f>
        <v>41250</v>
      </c>
      <c r="V1627" s="6">
        <f>Table1[[#This Row],[eu_sales]]/(2017-Table1[[#This Row],[year_of_release]])</f>
        <v>33750</v>
      </c>
      <c r="W1627" s="6">
        <f>Table1[[#This Row],[jp_sales]]/(2017-Table1[[#This Row],[year_of_release]])</f>
        <v>2500</v>
      </c>
      <c r="X1627" s="6">
        <f>Table1[[#This Row],[other_sales]]/(2017-Table1[[#This Row],[year_of_release]])</f>
        <v>15000</v>
      </c>
      <c r="Y1627" s="4">
        <v>534740514</v>
      </c>
      <c r="Z1627" s="4">
        <v>441041694</v>
      </c>
      <c r="AA1627" s="4">
        <v>128047000</v>
      </c>
      <c r="AB1627" s="1">
        <f>Table1[[#This Row],[na_sales]]/Table1[[#This Row],[NA population]]</f>
        <v>6.1712174664214805E-4</v>
      </c>
      <c r="AC1627" s="1">
        <f>Table1[[#This Row],[eu_sales]]/Table1[[#This Row],[Eu population]]</f>
        <v>6.1218701921637365E-4</v>
      </c>
      <c r="AD1627" s="1">
        <f>Table1[[#This Row],[jp_sales]]/Table1[[#This Row],[Jp population]]</f>
        <v>1.5619264801205806E-4</v>
      </c>
    </row>
    <row r="1628" spans="1:30" x14ac:dyDescent="0.25">
      <c r="A1628" t="s">
        <v>1648</v>
      </c>
      <c r="B1628" t="s">
        <v>39</v>
      </c>
      <c r="C1628">
        <v>2011</v>
      </c>
      <c r="D1628" t="s">
        <v>40</v>
      </c>
      <c r="E1628" t="s">
        <v>267</v>
      </c>
      <c r="F1628" s="4">
        <v>300000</v>
      </c>
      <c r="G1628" s="4">
        <v>150000</v>
      </c>
      <c r="H1628" s="4">
        <v>220000</v>
      </c>
      <c r="I1628" s="4">
        <v>70000</v>
      </c>
      <c r="J1628">
        <v>7.7</v>
      </c>
      <c r="K1628">
        <v>28</v>
      </c>
      <c r="L1628">
        <v>6.7</v>
      </c>
      <c r="M1628" s="4">
        <v>82</v>
      </c>
      <c r="N1628" t="s">
        <v>1325</v>
      </c>
      <c r="O1628" t="s">
        <v>67</v>
      </c>
      <c r="P1628" s="4">
        <v>740000</v>
      </c>
      <c r="Q1628" s="3">
        <f>AVERAGE(Table1[[#This Row],[critic_score]],Table1[[#This Row],[user_score]])</f>
        <v>7.2</v>
      </c>
      <c r="R1628" s="4">
        <f>Table1[[#This Row],[user_count]]+Table1[[#This Row],[critic_count]]</f>
        <v>110</v>
      </c>
      <c r="S1628" s="2">
        <f>100000*Table1[[#This Row],[review_count]]/Table1[[#This Row],[total sales]]</f>
        <v>14.864864864864865</v>
      </c>
      <c r="T1628" s="2">
        <f>Table1[[#This Row],[total sales]]/(2017-Table1[[#This Row],[year_of_release]])</f>
        <v>123333.33333333333</v>
      </c>
      <c r="U1628" s="9">
        <f>Table1[[#This Row],[na_sales]]/(2017-Table1[[#This Row],[year_of_release]])</f>
        <v>50000</v>
      </c>
      <c r="V1628" s="6">
        <f>Table1[[#This Row],[eu_sales]]/(2017-Table1[[#This Row],[year_of_release]])</f>
        <v>25000</v>
      </c>
      <c r="W1628" s="6">
        <f>Table1[[#This Row],[jp_sales]]/(2017-Table1[[#This Row],[year_of_release]])</f>
        <v>36666.666666666664</v>
      </c>
      <c r="X1628" s="6">
        <f>Table1[[#This Row],[other_sales]]/(2017-Table1[[#This Row],[year_of_release]])</f>
        <v>11666.666666666666</v>
      </c>
      <c r="Y1628" s="4">
        <v>545961365</v>
      </c>
      <c r="Z1628" s="4">
        <v>440756453</v>
      </c>
      <c r="AA1628" s="4">
        <v>127833000</v>
      </c>
      <c r="AB1628" s="1">
        <f>Table1[[#This Row],[na_sales]]/Table1[[#This Row],[NA population]]</f>
        <v>5.4948943136296836E-4</v>
      </c>
      <c r="AC1628" s="1">
        <f>Table1[[#This Row],[eu_sales]]/Table1[[#This Row],[Eu population]]</f>
        <v>3.403240020175042E-4</v>
      </c>
      <c r="AD1628" s="1">
        <f>Table1[[#This Row],[jp_sales]]/Table1[[#This Row],[Jp population]]</f>
        <v>1.7209953611352312E-3</v>
      </c>
    </row>
    <row r="1629" spans="1:30" x14ac:dyDescent="0.25">
      <c r="A1629" t="s">
        <v>1649</v>
      </c>
      <c r="B1629" t="s">
        <v>103</v>
      </c>
      <c r="C1629">
        <v>2002</v>
      </c>
      <c r="D1629" t="s">
        <v>54</v>
      </c>
      <c r="E1629" t="s">
        <v>231</v>
      </c>
      <c r="F1629" s="4">
        <v>590000</v>
      </c>
      <c r="G1629" s="4">
        <v>120000</v>
      </c>
      <c r="H1629" s="4">
        <v>0</v>
      </c>
      <c r="I1629" s="4">
        <v>30000</v>
      </c>
      <c r="J1629">
        <v>8.3000000000000007</v>
      </c>
      <c r="K1629">
        <v>29</v>
      </c>
      <c r="L1629">
        <v>8.1999999999999993</v>
      </c>
      <c r="M1629" s="4">
        <v>24</v>
      </c>
      <c r="N1629" t="s">
        <v>1650</v>
      </c>
      <c r="O1629" t="s">
        <v>43</v>
      </c>
      <c r="P1629" s="4">
        <v>740000</v>
      </c>
      <c r="Q1629" s="3">
        <f>AVERAGE(Table1[[#This Row],[critic_score]],Table1[[#This Row],[user_score]])</f>
        <v>8.25</v>
      </c>
      <c r="R1629" s="4">
        <f>Table1[[#This Row],[user_count]]+Table1[[#This Row],[critic_count]]</f>
        <v>53</v>
      </c>
      <c r="S1629" s="2">
        <f>100000*Table1[[#This Row],[review_count]]/Table1[[#This Row],[total sales]]</f>
        <v>7.1621621621621623</v>
      </c>
      <c r="T1629" s="2">
        <f>Table1[[#This Row],[total sales]]/(2017-Table1[[#This Row],[year_of_release]])</f>
        <v>49333.333333333336</v>
      </c>
      <c r="U1629" s="9">
        <f>Table1[[#This Row],[na_sales]]/(2017-Table1[[#This Row],[year_of_release]])</f>
        <v>39333.333333333336</v>
      </c>
      <c r="V1629" s="6">
        <f>Table1[[#This Row],[eu_sales]]/(2017-Table1[[#This Row],[year_of_release]])</f>
        <v>8000</v>
      </c>
      <c r="W1629" s="6">
        <f>Table1[[#This Row],[jp_sales]]/(2017-Table1[[#This Row],[year_of_release]])</f>
        <v>0</v>
      </c>
      <c r="X1629" s="6">
        <f>Table1[[#This Row],[other_sales]]/(2017-Table1[[#This Row],[year_of_release]])</f>
        <v>2000</v>
      </c>
      <c r="Y1629" s="4">
        <v>495013192</v>
      </c>
      <c r="Z1629" s="4">
        <v>431019772</v>
      </c>
      <c r="AA1629" s="4">
        <v>127445000</v>
      </c>
      <c r="AB1629" s="1">
        <f>Table1[[#This Row],[na_sales]]/Table1[[#This Row],[NA population]]</f>
        <v>1.1918874275172852E-3</v>
      </c>
      <c r="AC1629" s="1">
        <f>Table1[[#This Row],[eu_sales]]/Table1[[#This Row],[Eu population]]</f>
        <v>2.7840950182675146E-4</v>
      </c>
      <c r="AD1629" s="1">
        <f>Table1[[#This Row],[jp_sales]]/Table1[[#This Row],[Jp population]]</f>
        <v>0</v>
      </c>
    </row>
    <row r="1630" spans="1:30" x14ac:dyDescent="0.25">
      <c r="A1630" t="s">
        <v>1017</v>
      </c>
      <c r="B1630" t="s">
        <v>113</v>
      </c>
      <c r="C1630">
        <v>2011</v>
      </c>
      <c r="D1630" t="s">
        <v>40</v>
      </c>
      <c r="E1630" t="s">
        <v>100</v>
      </c>
      <c r="F1630" s="4">
        <v>160000</v>
      </c>
      <c r="G1630" s="4">
        <v>450000</v>
      </c>
      <c r="H1630" s="4">
        <v>0</v>
      </c>
      <c r="I1630" s="4">
        <v>130000</v>
      </c>
      <c r="J1630">
        <v>8.6</v>
      </c>
      <c r="K1630">
        <v>42</v>
      </c>
      <c r="L1630">
        <v>6.8</v>
      </c>
      <c r="M1630" s="4">
        <v>1594</v>
      </c>
      <c r="N1630" t="s">
        <v>989</v>
      </c>
      <c r="O1630" t="s">
        <v>43</v>
      </c>
      <c r="P1630" s="4">
        <v>740000</v>
      </c>
      <c r="Q1630" s="3">
        <f>AVERAGE(Table1[[#This Row],[critic_score]],Table1[[#This Row],[user_score]])</f>
        <v>7.6999999999999993</v>
      </c>
      <c r="R1630" s="4">
        <f>Table1[[#This Row],[user_count]]+Table1[[#This Row],[critic_count]]</f>
        <v>1636</v>
      </c>
      <c r="S1630" s="2">
        <f>100000*Table1[[#This Row],[review_count]]/Table1[[#This Row],[total sales]]</f>
        <v>221.08108108108109</v>
      </c>
      <c r="T1630" s="2">
        <f>Table1[[#This Row],[total sales]]/(2017-Table1[[#This Row],[year_of_release]])</f>
        <v>123333.33333333333</v>
      </c>
      <c r="U1630" s="9">
        <f>Table1[[#This Row],[na_sales]]/(2017-Table1[[#This Row],[year_of_release]])</f>
        <v>26666.666666666668</v>
      </c>
      <c r="V1630" s="6">
        <f>Table1[[#This Row],[eu_sales]]/(2017-Table1[[#This Row],[year_of_release]])</f>
        <v>75000</v>
      </c>
      <c r="W1630" s="6">
        <f>Table1[[#This Row],[jp_sales]]/(2017-Table1[[#This Row],[year_of_release]])</f>
        <v>0</v>
      </c>
      <c r="X1630" s="6">
        <f>Table1[[#This Row],[other_sales]]/(2017-Table1[[#This Row],[year_of_release]])</f>
        <v>21666.666666666668</v>
      </c>
      <c r="Y1630" s="4">
        <v>545961365</v>
      </c>
      <c r="Z1630" s="4">
        <v>440756453</v>
      </c>
      <c r="AA1630" s="4">
        <v>127833000</v>
      </c>
      <c r="AB1630" s="1">
        <f>Table1[[#This Row],[na_sales]]/Table1[[#This Row],[NA population]]</f>
        <v>2.9306103006024976E-4</v>
      </c>
      <c r="AC1630" s="1">
        <f>Table1[[#This Row],[eu_sales]]/Table1[[#This Row],[Eu population]]</f>
        <v>1.0209720060525126E-3</v>
      </c>
      <c r="AD1630" s="1">
        <f>Table1[[#This Row],[jp_sales]]/Table1[[#This Row],[Jp population]]</f>
        <v>0</v>
      </c>
    </row>
    <row r="1631" spans="1:30" x14ac:dyDescent="0.25">
      <c r="A1631" t="s">
        <v>1652</v>
      </c>
      <c r="B1631" t="s">
        <v>39</v>
      </c>
      <c r="C1631">
        <v>2013</v>
      </c>
      <c r="D1631" t="s">
        <v>19</v>
      </c>
      <c r="E1631" t="s">
        <v>51</v>
      </c>
      <c r="F1631" s="4">
        <v>670000</v>
      </c>
      <c r="G1631" s="4">
        <v>0</v>
      </c>
      <c r="H1631" s="4">
        <v>0</v>
      </c>
      <c r="I1631" s="4">
        <v>70000</v>
      </c>
      <c r="J1631">
        <v>8.6999999999999993</v>
      </c>
      <c r="K1631">
        <v>36</v>
      </c>
      <c r="L1631">
        <v>7.8</v>
      </c>
      <c r="M1631" s="4">
        <v>114</v>
      </c>
      <c r="N1631" t="s">
        <v>1404</v>
      </c>
      <c r="O1631" t="s">
        <v>21</v>
      </c>
      <c r="P1631" s="4">
        <v>740000</v>
      </c>
      <c r="Q1631" s="3">
        <f>AVERAGE(Table1[[#This Row],[critic_score]],Table1[[#This Row],[user_score]])</f>
        <v>8.25</v>
      </c>
      <c r="R1631" s="4">
        <f>Table1[[#This Row],[user_count]]+Table1[[#This Row],[critic_count]]</f>
        <v>150</v>
      </c>
      <c r="S1631" s="2">
        <f>100000*Table1[[#This Row],[review_count]]/Table1[[#This Row],[total sales]]</f>
        <v>20.27027027027027</v>
      </c>
      <c r="T1631" s="2">
        <f>Table1[[#This Row],[total sales]]/(2017-Table1[[#This Row],[year_of_release]])</f>
        <v>185000</v>
      </c>
      <c r="U1631" s="9">
        <f>Table1[[#This Row],[na_sales]]/(2017-Table1[[#This Row],[year_of_release]])</f>
        <v>167500</v>
      </c>
      <c r="V1631" s="6">
        <f>Table1[[#This Row],[eu_sales]]/(2017-Table1[[#This Row],[year_of_release]])</f>
        <v>0</v>
      </c>
      <c r="W1631" s="6">
        <f>Table1[[#This Row],[jp_sales]]/(2017-Table1[[#This Row],[year_of_release]])</f>
        <v>0</v>
      </c>
      <c r="X1631" s="6">
        <f>Table1[[#This Row],[other_sales]]/(2017-Table1[[#This Row],[year_of_release]])</f>
        <v>17500</v>
      </c>
      <c r="Y1631" s="4">
        <v>556861736</v>
      </c>
      <c r="Z1631" s="4">
        <v>442492884</v>
      </c>
      <c r="AA1631" s="4">
        <v>127445000</v>
      </c>
      <c r="AB1631" s="1">
        <f>Table1[[#This Row],[na_sales]]/Table1[[#This Row],[NA population]]</f>
        <v>1.2031711943662799E-3</v>
      </c>
      <c r="AC1631" s="1">
        <f>Table1[[#This Row],[eu_sales]]/Table1[[#This Row],[Eu population]]</f>
        <v>0</v>
      </c>
      <c r="AD1631" s="1">
        <f>Table1[[#This Row],[jp_sales]]/Table1[[#This Row],[Jp population]]</f>
        <v>0</v>
      </c>
    </row>
    <row r="1632" spans="1:30" x14ac:dyDescent="0.25">
      <c r="A1632" t="s">
        <v>613</v>
      </c>
      <c r="B1632" t="s">
        <v>136</v>
      </c>
      <c r="C1632">
        <v>2013</v>
      </c>
      <c r="D1632" t="s">
        <v>40</v>
      </c>
      <c r="E1632" t="s">
        <v>198</v>
      </c>
      <c r="F1632" s="4">
        <v>310000</v>
      </c>
      <c r="G1632" s="4">
        <v>350000</v>
      </c>
      <c r="H1632" s="4">
        <v>20000</v>
      </c>
      <c r="I1632" s="4">
        <v>60000</v>
      </c>
      <c r="J1632">
        <v>8.1999999999999993</v>
      </c>
      <c r="K1632">
        <v>8</v>
      </c>
      <c r="L1632">
        <v>8</v>
      </c>
      <c r="M1632" s="4">
        <v>71</v>
      </c>
      <c r="N1632" t="s">
        <v>614</v>
      </c>
      <c r="O1632" t="s">
        <v>84</v>
      </c>
      <c r="P1632" s="4">
        <v>740000</v>
      </c>
      <c r="Q1632" s="3">
        <f>AVERAGE(Table1[[#This Row],[critic_score]],Table1[[#This Row],[user_score]])</f>
        <v>8.1</v>
      </c>
      <c r="R1632" s="4">
        <f>Table1[[#This Row],[user_count]]+Table1[[#This Row],[critic_count]]</f>
        <v>79</v>
      </c>
      <c r="S1632" s="2">
        <f>100000*Table1[[#This Row],[review_count]]/Table1[[#This Row],[total sales]]</f>
        <v>10.675675675675675</v>
      </c>
      <c r="T1632" s="2">
        <f>Table1[[#This Row],[total sales]]/(2017-Table1[[#This Row],[year_of_release]])</f>
        <v>185000</v>
      </c>
      <c r="U1632" s="9">
        <f>Table1[[#This Row],[na_sales]]/(2017-Table1[[#This Row],[year_of_release]])</f>
        <v>77500</v>
      </c>
      <c r="V1632" s="6">
        <f>Table1[[#This Row],[eu_sales]]/(2017-Table1[[#This Row],[year_of_release]])</f>
        <v>87500</v>
      </c>
      <c r="W1632" s="6">
        <f>Table1[[#This Row],[jp_sales]]/(2017-Table1[[#This Row],[year_of_release]])</f>
        <v>5000</v>
      </c>
      <c r="X1632" s="6">
        <f>Table1[[#This Row],[other_sales]]/(2017-Table1[[#This Row],[year_of_release]])</f>
        <v>15000</v>
      </c>
      <c r="Y1632" s="4">
        <v>556861736</v>
      </c>
      <c r="Z1632" s="4">
        <v>442492884</v>
      </c>
      <c r="AA1632" s="4">
        <v>127445000</v>
      </c>
      <c r="AB1632" s="1">
        <f>Table1[[#This Row],[na_sales]]/Table1[[#This Row],[NA population]]</f>
        <v>5.5669114963215931E-4</v>
      </c>
      <c r="AC1632" s="1">
        <f>Table1[[#This Row],[eu_sales]]/Table1[[#This Row],[Eu population]]</f>
        <v>7.909731718985112E-4</v>
      </c>
      <c r="AD1632" s="1">
        <f>Table1[[#This Row],[jp_sales]]/Table1[[#This Row],[Jp population]]</f>
        <v>1.5693044058221194E-4</v>
      </c>
    </row>
    <row r="1633" spans="1:30" x14ac:dyDescent="0.25">
      <c r="A1633" t="s">
        <v>1654</v>
      </c>
      <c r="B1633" t="s">
        <v>159</v>
      </c>
      <c r="C1633">
        <v>2003</v>
      </c>
      <c r="D1633" t="s">
        <v>96</v>
      </c>
      <c r="E1633" t="s">
        <v>20</v>
      </c>
      <c r="F1633" s="4">
        <v>310000</v>
      </c>
      <c r="G1633" s="4">
        <v>110000</v>
      </c>
      <c r="H1633" s="4">
        <v>300000</v>
      </c>
      <c r="I1633" s="4">
        <v>20000</v>
      </c>
      <c r="J1633">
        <v>7.2</v>
      </c>
      <c r="K1633">
        <v>31</v>
      </c>
      <c r="L1633">
        <v>8.3000000000000007</v>
      </c>
      <c r="M1633" s="4">
        <v>25</v>
      </c>
      <c r="N1633" t="s">
        <v>1655</v>
      </c>
      <c r="O1633" t="s">
        <v>21</v>
      </c>
      <c r="P1633" s="4">
        <v>740000</v>
      </c>
      <c r="Q1633" s="3">
        <f>AVERAGE(Table1[[#This Row],[critic_score]],Table1[[#This Row],[user_score]])</f>
        <v>7.75</v>
      </c>
      <c r="R1633" s="4">
        <f>Table1[[#This Row],[user_count]]+Table1[[#This Row],[critic_count]]</f>
        <v>56</v>
      </c>
      <c r="S1633" s="2">
        <f>100000*Table1[[#This Row],[review_count]]/Table1[[#This Row],[total sales]]</f>
        <v>7.5675675675675675</v>
      </c>
      <c r="T1633" s="2">
        <f>Table1[[#This Row],[total sales]]/(2017-Table1[[#This Row],[year_of_release]])</f>
        <v>52857.142857142855</v>
      </c>
      <c r="U1633" s="9">
        <f>Table1[[#This Row],[na_sales]]/(2017-Table1[[#This Row],[year_of_release]])</f>
        <v>22142.857142857141</v>
      </c>
      <c r="V1633" s="6">
        <f>Table1[[#This Row],[eu_sales]]/(2017-Table1[[#This Row],[year_of_release]])</f>
        <v>7857.1428571428569</v>
      </c>
      <c r="W1633" s="6">
        <f>Table1[[#This Row],[jp_sales]]/(2017-Table1[[#This Row],[year_of_release]])</f>
        <v>21428.571428571428</v>
      </c>
      <c r="X1633" s="6">
        <f>Table1[[#This Row],[other_sales]]/(2017-Table1[[#This Row],[year_of_release]])</f>
        <v>1428.5714285714287</v>
      </c>
      <c r="Y1633" s="4">
        <v>500125528</v>
      </c>
      <c r="Z1633" s="4">
        <v>432552540</v>
      </c>
      <c r="AA1633" s="4">
        <v>127718000</v>
      </c>
      <c r="AB1633" s="1">
        <f>Table1[[#This Row],[na_sales]]/Table1[[#This Row],[NA population]]</f>
        <v>6.1984438434824305E-4</v>
      </c>
      <c r="AC1633" s="1">
        <f>Table1[[#This Row],[eu_sales]]/Table1[[#This Row],[Eu population]]</f>
        <v>2.5430436727986848E-4</v>
      </c>
      <c r="AD1633" s="1">
        <f>Table1[[#This Row],[jp_sales]]/Table1[[#This Row],[Jp population]]</f>
        <v>2.3489249753362879E-3</v>
      </c>
    </row>
    <row r="1634" spans="1:30" x14ac:dyDescent="0.25">
      <c r="A1634" t="s">
        <v>1296</v>
      </c>
      <c r="B1634" t="s">
        <v>39</v>
      </c>
      <c r="C1634">
        <v>2011</v>
      </c>
      <c r="D1634" t="s">
        <v>54</v>
      </c>
      <c r="E1634" t="s">
        <v>97</v>
      </c>
      <c r="F1634" s="4">
        <v>290000</v>
      </c>
      <c r="G1634" s="4">
        <v>320000</v>
      </c>
      <c r="H1634" s="4">
        <v>10000</v>
      </c>
      <c r="I1634" s="4">
        <v>120000</v>
      </c>
      <c r="J1634">
        <v>7.2</v>
      </c>
      <c r="K1634">
        <v>39</v>
      </c>
      <c r="L1634">
        <v>5.8</v>
      </c>
      <c r="M1634" s="4">
        <v>168</v>
      </c>
      <c r="N1634" t="s">
        <v>1297</v>
      </c>
      <c r="O1634" t="s">
        <v>67</v>
      </c>
      <c r="P1634" s="4">
        <v>740000</v>
      </c>
      <c r="Q1634" s="3">
        <f>AVERAGE(Table1[[#This Row],[critic_score]],Table1[[#This Row],[user_score]])</f>
        <v>6.5</v>
      </c>
      <c r="R1634" s="4">
        <f>Table1[[#This Row],[user_count]]+Table1[[#This Row],[critic_count]]</f>
        <v>207</v>
      </c>
      <c r="S1634" s="2">
        <f>100000*Table1[[#This Row],[review_count]]/Table1[[#This Row],[total sales]]</f>
        <v>27.972972972972972</v>
      </c>
      <c r="T1634" s="2">
        <f>Table1[[#This Row],[total sales]]/(2017-Table1[[#This Row],[year_of_release]])</f>
        <v>123333.33333333333</v>
      </c>
      <c r="U1634" s="9">
        <f>Table1[[#This Row],[na_sales]]/(2017-Table1[[#This Row],[year_of_release]])</f>
        <v>48333.333333333336</v>
      </c>
      <c r="V1634" s="6">
        <f>Table1[[#This Row],[eu_sales]]/(2017-Table1[[#This Row],[year_of_release]])</f>
        <v>53333.333333333336</v>
      </c>
      <c r="W1634" s="6">
        <f>Table1[[#This Row],[jp_sales]]/(2017-Table1[[#This Row],[year_of_release]])</f>
        <v>1666.6666666666667</v>
      </c>
      <c r="X1634" s="6">
        <f>Table1[[#This Row],[other_sales]]/(2017-Table1[[#This Row],[year_of_release]])</f>
        <v>20000</v>
      </c>
      <c r="Y1634" s="4">
        <v>545961365</v>
      </c>
      <c r="Z1634" s="4">
        <v>440756453</v>
      </c>
      <c r="AA1634" s="4">
        <v>127833000</v>
      </c>
      <c r="AB1634" s="1">
        <f>Table1[[#This Row],[na_sales]]/Table1[[#This Row],[NA population]]</f>
        <v>5.3117311698420273E-4</v>
      </c>
      <c r="AC1634" s="1">
        <f>Table1[[#This Row],[eu_sales]]/Table1[[#This Row],[Eu population]]</f>
        <v>7.2602453763734233E-4</v>
      </c>
      <c r="AD1634" s="1">
        <f>Table1[[#This Row],[jp_sales]]/Table1[[#This Row],[Jp population]]</f>
        <v>7.8227061869783231E-5</v>
      </c>
    </row>
    <row r="1635" spans="1:30" x14ac:dyDescent="0.25">
      <c r="A1635" t="s">
        <v>1669</v>
      </c>
      <c r="B1635" t="s">
        <v>45</v>
      </c>
      <c r="C1635">
        <v>2004</v>
      </c>
      <c r="D1635" t="s">
        <v>49</v>
      </c>
      <c r="E1635" t="s">
        <v>267</v>
      </c>
      <c r="F1635" s="4">
        <v>470000</v>
      </c>
      <c r="G1635" s="4">
        <v>20000</v>
      </c>
      <c r="H1635" s="4">
        <v>170000</v>
      </c>
      <c r="I1635" s="4">
        <v>80000</v>
      </c>
      <c r="J1635">
        <v>8.6</v>
      </c>
      <c r="K1635">
        <v>55</v>
      </c>
      <c r="L1635">
        <v>9</v>
      </c>
      <c r="M1635" s="4">
        <v>86</v>
      </c>
      <c r="N1635" t="s">
        <v>291</v>
      </c>
      <c r="O1635" t="s">
        <v>21</v>
      </c>
      <c r="P1635" s="4">
        <v>740000</v>
      </c>
      <c r="Q1635" s="3">
        <f>AVERAGE(Table1[[#This Row],[critic_score]],Table1[[#This Row],[user_score]])</f>
        <v>8.8000000000000007</v>
      </c>
      <c r="R1635" s="4">
        <f>Table1[[#This Row],[user_count]]+Table1[[#This Row],[critic_count]]</f>
        <v>141</v>
      </c>
      <c r="S1635" s="2">
        <f>100000*Table1[[#This Row],[review_count]]/Table1[[#This Row],[total sales]]</f>
        <v>19.054054054054053</v>
      </c>
      <c r="T1635" s="2">
        <f>Table1[[#This Row],[total sales]]/(2017-Table1[[#This Row],[year_of_release]])</f>
        <v>56923.076923076922</v>
      </c>
      <c r="U1635" s="9">
        <f>Table1[[#This Row],[na_sales]]/(2017-Table1[[#This Row],[year_of_release]])</f>
        <v>36153.846153846156</v>
      </c>
      <c r="V1635" s="6">
        <f>Table1[[#This Row],[eu_sales]]/(2017-Table1[[#This Row],[year_of_release]])</f>
        <v>1538.4615384615386</v>
      </c>
      <c r="W1635" s="6">
        <f>Table1[[#This Row],[jp_sales]]/(2017-Table1[[#This Row],[year_of_release]])</f>
        <v>13076.923076923076</v>
      </c>
      <c r="X1635" s="6">
        <f>Table1[[#This Row],[other_sales]]/(2017-Table1[[#This Row],[year_of_release]])</f>
        <v>6153.8461538461543</v>
      </c>
      <c r="Y1635" s="4">
        <v>505524224</v>
      </c>
      <c r="Z1635" s="4">
        <v>434174638</v>
      </c>
      <c r="AA1635" s="4">
        <v>127761000</v>
      </c>
      <c r="AB1635" s="1">
        <f>Table1[[#This Row],[na_sales]]/Table1[[#This Row],[NA population]]</f>
        <v>9.2972794910021962E-4</v>
      </c>
      <c r="AC1635" s="1">
        <f>Table1[[#This Row],[eu_sales]]/Table1[[#This Row],[Eu population]]</f>
        <v>4.6064413370916427E-5</v>
      </c>
      <c r="AD1635" s="1">
        <f>Table1[[#This Row],[jp_sales]]/Table1[[#This Row],[Jp population]]</f>
        <v>1.3306094974209657E-3</v>
      </c>
    </row>
    <row r="1636" spans="1:30" x14ac:dyDescent="0.25">
      <c r="A1636" t="s">
        <v>1576</v>
      </c>
      <c r="B1636" t="s">
        <v>39</v>
      </c>
      <c r="C1636">
        <v>2009</v>
      </c>
      <c r="D1636" t="s">
        <v>40</v>
      </c>
      <c r="E1636" t="s">
        <v>100</v>
      </c>
      <c r="F1636" s="4">
        <v>410000</v>
      </c>
      <c r="G1636" s="4">
        <v>210000</v>
      </c>
      <c r="H1636" s="4">
        <v>10000</v>
      </c>
      <c r="I1636" s="4">
        <v>100000</v>
      </c>
      <c r="J1636">
        <v>6.7</v>
      </c>
      <c r="K1636">
        <v>53</v>
      </c>
      <c r="L1636">
        <v>7.2</v>
      </c>
      <c r="M1636" s="4">
        <v>50</v>
      </c>
      <c r="N1636" t="s">
        <v>351</v>
      </c>
      <c r="O1636" t="s">
        <v>43</v>
      </c>
      <c r="P1636" s="4">
        <v>730000</v>
      </c>
      <c r="Q1636" s="3">
        <f>AVERAGE(Table1[[#This Row],[critic_score]],Table1[[#This Row],[user_score]])</f>
        <v>6.95</v>
      </c>
      <c r="R1636" s="4">
        <f>Table1[[#This Row],[user_count]]+Table1[[#This Row],[critic_count]]</f>
        <v>103</v>
      </c>
      <c r="S1636" s="2">
        <f>100000*Table1[[#This Row],[review_count]]/Table1[[#This Row],[total sales]]</f>
        <v>14.109589041095891</v>
      </c>
      <c r="T1636" s="2">
        <f>Table1[[#This Row],[total sales]]/(2017-Table1[[#This Row],[year_of_release]])</f>
        <v>91250</v>
      </c>
      <c r="U1636" s="9">
        <f>Table1[[#This Row],[na_sales]]/(2017-Table1[[#This Row],[year_of_release]])</f>
        <v>51250</v>
      </c>
      <c r="V1636" s="6">
        <f>Table1[[#This Row],[eu_sales]]/(2017-Table1[[#This Row],[year_of_release]])</f>
        <v>26250</v>
      </c>
      <c r="W1636" s="6">
        <f>Table1[[#This Row],[jp_sales]]/(2017-Table1[[#This Row],[year_of_release]])</f>
        <v>1250</v>
      </c>
      <c r="X1636" s="6">
        <f>Table1[[#This Row],[other_sales]]/(2017-Table1[[#This Row],[year_of_release]])</f>
        <v>12500</v>
      </c>
      <c r="Y1636" s="4">
        <v>534740514</v>
      </c>
      <c r="Z1636" s="4">
        <v>441041694</v>
      </c>
      <c r="AA1636" s="4">
        <v>128047000</v>
      </c>
      <c r="AB1636" s="1">
        <f>Table1[[#This Row],[na_sales]]/Table1[[#This Row],[NA population]]</f>
        <v>7.6672701855539597E-4</v>
      </c>
      <c r="AC1636" s="1">
        <f>Table1[[#This Row],[eu_sales]]/Table1[[#This Row],[Eu population]]</f>
        <v>4.7614545939051286E-4</v>
      </c>
      <c r="AD1636" s="1">
        <f>Table1[[#This Row],[jp_sales]]/Table1[[#This Row],[Jp population]]</f>
        <v>7.809632400602903E-5</v>
      </c>
    </row>
    <row r="1637" spans="1:30" x14ac:dyDescent="0.25">
      <c r="A1637" t="s">
        <v>1651</v>
      </c>
      <c r="B1637" t="s">
        <v>34</v>
      </c>
      <c r="C1637">
        <v>2008</v>
      </c>
      <c r="D1637" t="s">
        <v>96</v>
      </c>
      <c r="E1637" t="s">
        <v>231</v>
      </c>
      <c r="F1637" s="4">
        <v>320000</v>
      </c>
      <c r="G1637" s="4">
        <v>170000</v>
      </c>
      <c r="H1637" s="4">
        <v>190000</v>
      </c>
      <c r="I1637" s="4">
        <v>50000</v>
      </c>
      <c r="J1637">
        <v>7.9</v>
      </c>
      <c r="K1637">
        <v>67</v>
      </c>
      <c r="L1637">
        <v>8.1999999999999993</v>
      </c>
      <c r="M1637" s="4">
        <v>264</v>
      </c>
      <c r="N1637" t="s">
        <v>810</v>
      </c>
      <c r="O1637" t="s">
        <v>67</v>
      </c>
      <c r="P1637" s="4">
        <v>730000</v>
      </c>
      <c r="Q1637" s="3">
        <f>AVERAGE(Table1[[#This Row],[critic_score]],Table1[[#This Row],[user_score]])</f>
        <v>8.0500000000000007</v>
      </c>
      <c r="R1637" s="4">
        <f>Table1[[#This Row],[user_count]]+Table1[[#This Row],[critic_count]]</f>
        <v>331</v>
      </c>
      <c r="S1637" s="2">
        <f>100000*Table1[[#This Row],[review_count]]/Table1[[#This Row],[total sales]]</f>
        <v>45.342465753424655</v>
      </c>
      <c r="T1637" s="2">
        <f>Table1[[#This Row],[total sales]]/(2017-Table1[[#This Row],[year_of_release]])</f>
        <v>81111.111111111109</v>
      </c>
      <c r="U1637" s="9">
        <f>Table1[[#This Row],[na_sales]]/(2017-Table1[[#This Row],[year_of_release]])</f>
        <v>35555.555555555555</v>
      </c>
      <c r="V1637" s="6">
        <f>Table1[[#This Row],[eu_sales]]/(2017-Table1[[#This Row],[year_of_release]])</f>
        <v>18888.888888888891</v>
      </c>
      <c r="W1637" s="6">
        <f>Table1[[#This Row],[jp_sales]]/(2017-Table1[[#This Row],[year_of_release]])</f>
        <v>21111.111111111109</v>
      </c>
      <c r="X1637" s="6">
        <f>Table1[[#This Row],[other_sales]]/(2017-Table1[[#This Row],[year_of_release]])</f>
        <v>5555.5555555555557</v>
      </c>
      <c r="Y1637" s="4">
        <v>528816311</v>
      </c>
      <c r="Z1637" s="4">
        <v>440001482</v>
      </c>
      <c r="AA1637" s="4">
        <v>128063000</v>
      </c>
      <c r="AB1637" s="1">
        <f>Table1[[#This Row],[na_sales]]/Table1[[#This Row],[NA population]]</f>
        <v>6.0512505636385334E-4</v>
      </c>
      <c r="AC1637" s="1">
        <f>Table1[[#This Row],[eu_sales]]/Table1[[#This Row],[Eu population]]</f>
        <v>3.8636233502504429E-4</v>
      </c>
      <c r="AD1637" s="1">
        <f>Table1[[#This Row],[jp_sales]]/Table1[[#This Row],[Jp population]]</f>
        <v>1.4836447685904594E-3</v>
      </c>
    </row>
    <row r="1638" spans="1:30" x14ac:dyDescent="0.25">
      <c r="A1638" t="s">
        <v>1653</v>
      </c>
      <c r="B1638" t="s">
        <v>18</v>
      </c>
      <c r="C1638">
        <v>2007</v>
      </c>
      <c r="D1638" t="s">
        <v>29</v>
      </c>
      <c r="E1638" t="s">
        <v>231</v>
      </c>
      <c r="F1638" s="4">
        <v>680000</v>
      </c>
      <c r="G1638" s="4">
        <v>0</v>
      </c>
      <c r="H1638" s="4">
        <v>0</v>
      </c>
      <c r="I1638" s="4">
        <v>50000</v>
      </c>
      <c r="J1638">
        <v>4.9000000000000004</v>
      </c>
      <c r="K1638">
        <v>18</v>
      </c>
      <c r="L1638">
        <v>6.3</v>
      </c>
      <c r="M1638" s="4">
        <v>4</v>
      </c>
      <c r="N1638" t="s">
        <v>330</v>
      </c>
      <c r="O1638" t="s">
        <v>21</v>
      </c>
      <c r="P1638" s="4">
        <v>730000</v>
      </c>
      <c r="Q1638" s="3">
        <f>AVERAGE(Table1[[#This Row],[critic_score]],Table1[[#This Row],[user_score]])</f>
        <v>5.6</v>
      </c>
      <c r="R1638" s="4">
        <f>Table1[[#This Row],[user_count]]+Table1[[#This Row],[critic_count]]</f>
        <v>22</v>
      </c>
      <c r="S1638" s="2">
        <f>100000*Table1[[#This Row],[review_count]]/Table1[[#This Row],[total sales]]</f>
        <v>3.0136986301369864</v>
      </c>
      <c r="T1638" s="2">
        <f>Table1[[#This Row],[total sales]]/(2017-Table1[[#This Row],[year_of_release]])</f>
        <v>73000</v>
      </c>
      <c r="U1638" s="9">
        <f>Table1[[#This Row],[na_sales]]/(2017-Table1[[#This Row],[year_of_release]])</f>
        <v>68000</v>
      </c>
      <c r="V1638" s="6">
        <f>Table1[[#This Row],[eu_sales]]/(2017-Table1[[#This Row],[year_of_release]])</f>
        <v>0</v>
      </c>
      <c r="W1638" s="6">
        <f>Table1[[#This Row],[jp_sales]]/(2017-Table1[[#This Row],[year_of_release]])</f>
        <v>0</v>
      </c>
      <c r="X1638" s="6">
        <f>Table1[[#This Row],[other_sales]]/(2017-Table1[[#This Row],[year_of_release]])</f>
        <v>5000</v>
      </c>
      <c r="Y1638" s="4">
        <v>522751172</v>
      </c>
      <c r="Z1638" s="4">
        <v>438594184</v>
      </c>
      <c r="AA1638" s="4">
        <v>128001000</v>
      </c>
      <c r="AB1638" s="1">
        <f>Table1[[#This Row],[na_sales]]/Table1[[#This Row],[NA population]]</f>
        <v>1.3008100917275419E-3</v>
      </c>
      <c r="AC1638" s="1">
        <f>Table1[[#This Row],[eu_sales]]/Table1[[#This Row],[Eu population]]</f>
        <v>0</v>
      </c>
      <c r="AD1638" s="1">
        <f>Table1[[#This Row],[jp_sales]]/Table1[[#This Row],[Jp population]]</f>
        <v>0</v>
      </c>
    </row>
    <row r="1639" spans="1:30" x14ac:dyDescent="0.25">
      <c r="A1639" t="s">
        <v>204</v>
      </c>
      <c r="B1639" t="s">
        <v>39</v>
      </c>
      <c r="C1639">
        <v>2009</v>
      </c>
      <c r="D1639" t="s">
        <v>96</v>
      </c>
      <c r="E1639" t="s">
        <v>176</v>
      </c>
      <c r="F1639" s="4">
        <v>1740000</v>
      </c>
      <c r="G1639" s="4">
        <v>1210000</v>
      </c>
      <c r="H1639" s="4">
        <v>1870000</v>
      </c>
      <c r="I1639" s="4">
        <v>510000</v>
      </c>
      <c r="J1639">
        <v>8.3000000000000007</v>
      </c>
      <c r="K1639">
        <v>83</v>
      </c>
      <c r="L1639">
        <v>7.3</v>
      </c>
      <c r="M1639" s="4">
        <v>2483</v>
      </c>
      <c r="N1639" t="s">
        <v>176</v>
      </c>
      <c r="O1639" t="s">
        <v>67</v>
      </c>
      <c r="P1639" s="4">
        <v>5330000</v>
      </c>
      <c r="Q1639" s="3">
        <f>AVERAGE(Table1[[#This Row],[critic_score]],Table1[[#This Row],[user_score]])</f>
        <v>7.8000000000000007</v>
      </c>
      <c r="R1639" s="4">
        <f>Table1[[#This Row],[user_count]]+Table1[[#This Row],[critic_count]]</f>
        <v>2566</v>
      </c>
      <c r="S1639" s="2">
        <f>100000*Table1[[#This Row],[review_count]]/Table1[[#This Row],[total sales]]</f>
        <v>48.142589118198877</v>
      </c>
      <c r="T1639" s="2">
        <f>Table1[[#This Row],[total sales]]/(2017-Table1[[#This Row],[year_of_release]])</f>
        <v>666250</v>
      </c>
      <c r="U1639" s="9">
        <f>Table1[[#This Row],[na_sales]]/(2017-Table1[[#This Row],[year_of_release]])</f>
        <v>217500</v>
      </c>
      <c r="V1639" s="6">
        <f>Table1[[#This Row],[eu_sales]]/(2017-Table1[[#This Row],[year_of_release]])</f>
        <v>151250</v>
      </c>
      <c r="W1639" s="6">
        <f>Table1[[#This Row],[jp_sales]]/(2017-Table1[[#This Row],[year_of_release]])</f>
        <v>233750</v>
      </c>
      <c r="X1639" s="6">
        <f>Table1[[#This Row],[other_sales]]/(2017-Table1[[#This Row],[year_of_release]])</f>
        <v>63750</v>
      </c>
      <c r="Y1639" s="4">
        <v>534740514</v>
      </c>
      <c r="Z1639" s="4">
        <v>441041694</v>
      </c>
      <c r="AA1639" s="4">
        <v>128047000</v>
      </c>
      <c r="AB1639" s="1">
        <f>Table1[[#This Row],[na_sales]]/Table1[[#This Row],[NA population]]</f>
        <v>3.2539146641131439E-3</v>
      </c>
      <c r="AC1639" s="1">
        <f>Table1[[#This Row],[eu_sales]]/Table1[[#This Row],[Eu population]]</f>
        <v>2.7435047898215267E-3</v>
      </c>
      <c r="AD1639" s="1">
        <f>Table1[[#This Row],[jp_sales]]/Table1[[#This Row],[Jp population]]</f>
        <v>1.460401258912743E-2</v>
      </c>
    </row>
    <row r="1640" spans="1:30" x14ac:dyDescent="0.25">
      <c r="A1640" t="s">
        <v>682</v>
      </c>
      <c r="B1640" t="s">
        <v>113</v>
      </c>
      <c r="C1640">
        <v>2014</v>
      </c>
      <c r="D1640" t="s">
        <v>96</v>
      </c>
      <c r="E1640" t="s">
        <v>100</v>
      </c>
      <c r="F1640" s="4">
        <v>330000</v>
      </c>
      <c r="G1640" s="4">
        <v>340000</v>
      </c>
      <c r="H1640" s="4">
        <v>0</v>
      </c>
      <c r="I1640" s="4">
        <v>60000</v>
      </c>
      <c r="J1640">
        <v>8.5</v>
      </c>
      <c r="K1640">
        <v>45</v>
      </c>
      <c r="L1640">
        <v>5.9</v>
      </c>
      <c r="M1640" s="4">
        <v>3926</v>
      </c>
      <c r="N1640" t="s">
        <v>412</v>
      </c>
      <c r="O1640" t="s">
        <v>43</v>
      </c>
      <c r="P1640" s="4">
        <v>730000</v>
      </c>
      <c r="Q1640" s="3">
        <f>AVERAGE(Table1[[#This Row],[critic_score]],Table1[[#This Row],[user_score]])</f>
        <v>7.2</v>
      </c>
      <c r="R1640" s="4">
        <f>Table1[[#This Row],[user_count]]+Table1[[#This Row],[critic_count]]</f>
        <v>3971</v>
      </c>
      <c r="S1640" s="2">
        <f>100000*Table1[[#This Row],[review_count]]/Table1[[#This Row],[total sales]]</f>
        <v>543.97260273972597</v>
      </c>
      <c r="T1640" s="2">
        <f>Table1[[#This Row],[total sales]]/(2017-Table1[[#This Row],[year_of_release]])</f>
        <v>243333.33333333334</v>
      </c>
      <c r="U1640" s="9">
        <f>Table1[[#This Row],[na_sales]]/(2017-Table1[[#This Row],[year_of_release]])</f>
        <v>110000</v>
      </c>
      <c r="V1640" s="6">
        <f>Table1[[#This Row],[eu_sales]]/(2017-Table1[[#This Row],[year_of_release]])</f>
        <v>113333.33333333333</v>
      </c>
      <c r="W1640" s="6">
        <f>Table1[[#This Row],[jp_sales]]/(2017-Table1[[#This Row],[year_of_release]])</f>
        <v>0</v>
      </c>
      <c r="X1640" s="6">
        <f>Table1[[#This Row],[other_sales]]/(2017-Table1[[#This Row],[year_of_release]])</f>
        <v>20000</v>
      </c>
      <c r="Y1640" s="4">
        <v>562338430</v>
      </c>
      <c r="Z1640" s="4">
        <v>443580712</v>
      </c>
      <c r="AA1640" s="4">
        <v>127276000</v>
      </c>
      <c r="AB1640" s="1">
        <f>Table1[[#This Row],[na_sales]]/Table1[[#This Row],[NA population]]</f>
        <v>5.8683522660900127E-4</v>
      </c>
      <c r="AC1640" s="1">
        <f>Table1[[#This Row],[eu_sales]]/Table1[[#This Row],[Eu population]]</f>
        <v>7.6648959434467024E-4</v>
      </c>
      <c r="AD1640" s="1">
        <f>Table1[[#This Row],[jp_sales]]/Table1[[#This Row],[Jp population]]</f>
        <v>0</v>
      </c>
    </row>
    <row r="1641" spans="1:30" x14ac:dyDescent="0.25">
      <c r="A1641" t="s">
        <v>1656</v>
      </c>
      <c r="B1641" t="s">
        <v>39</v>
      </c>
      <c r="C1641">
        <v>2010</v>
      </c>
      <c r="D1641" t="s">
        <v>96</v>
      </c>
      <c r="E1641" t="s">
        <v>403</v>
      </c>
      <c r="F1641" s="4">
        <v>200000</v>
      </c>
      <c r="G1641" s="4">
        <v>210000</v>
      </c>
      <c r="H1641" s="4">
        <v>240000</v>
      </c>
      <c r="I1641" s="4">
        <v>80000</v>
      </c>
      <c r="J1641">
        <v>7.2</v>
      </c>
      <c r="K1641">
        <v>42</v>
      </c>
      <c r="L1641">
        <v>8</v>
      </c>
      <c r="M1641" s="4">
        <v>136</v>
      </c>
      <c r="N1641" t="s">
        <v>797</v>
      </c>
      <c r="O1641" t="s">
        <v>67</v>
      </c>
      <c r="P1641" s="4">
        <v>730000</v>
      </c>
      <c r="Q1641" s="3">
        <f>AVERAGE(Table1[[#This Row],[critic_score]],Table1[[#This Row],[user_score]])</f>
        <v>7.6</v>
      </c>
      <c r="R1641" s="4">
        <f>Table1[[#This Row],[user_count]]+Table1[[#This Row],[critic_count]]</f>
        <v>178</v>
      </c>
      <c r="S1641" s="2">
        <f>100000*Table1[[#This Row],[review_count]]/Table1[[#This Row],[total sales]]</f>
        <v>24.383561643835616</v>
      </c>
      <c r="T1641" s="2">
        <f>Table1[[#This Row],[total sales]]/(2017-Table1[[#This Row],[year_of_release]])</f>
        <v>104285.71428571429</v>
      </c>
      <c r="U1641" s="9">
        <f>Table1[[#This Row],[na_sales]]/(2017-Table1[[#This Row],[year_of_release]])</f>
        <v>28571.428571428572</v>
      </c>
      <c r="V1641" s="6">
        <f>Table1[[#This Row],[eu_sales]]/(2017-Table1[[#This Row],[year_of_release]])</f>
        <v>30000</v>
      </c>
      <c r="W1641" s="6">
        <f>Table1[[#This Row],[jp_sales]]/(2017-Table1[[#This Row],[year_of_release]])</f>
        <v>34285.714285714283</v>
      </c>
      <c r="X1641" s="6">
        <f>Table1[[#This Row],[other_sales]]/(2017-Table1[[#This Row],[year_of_release]])</f>
        <v>11428.571428571429</v>
      </c>
      <c r="Y1641" s="4">
        <v>540520772</v>
      </c>
      <c r="Z1641" s="4">
        <v>441654761</v>
      </c>
      <c r="AA1641" s="4">
        <v>128070000</v>
      </c>
      <c r="AB1641" s="1">
        <f>Table1[[#This Row],[na_sales]]/Table1[[#This Row],[NA population]]</f>
        <v>3.700135320608918E-4</v>
      </c>
      <c r="AC1641" s="1">
        <f>Table1[[#This Row],[eu_sales]]/Table1[[#This Row],[Eu population]]</f>
        <v>4.7548451538146106E-4</v>
      </c>
      <c r="AD1641" s="1">
        <f>Table1[[#This Row],[jp_sales]]/Table1[[#This Row],[Jp population]]</f>
        <v>1.8739751698289998E-3</v>
      </c>
    </row>
    <row r="1642" spans="1:30" x14ac:dyDescent="0.25">
      <c r="A1642" t="s">
        <v>1657</v>
      </c>
      <c r="B1642" t="s">
        <v>39</v>
      </c>
      <c r="C1642">
        <v>2007</v>
      </c>
      <c r="D1642" t="s">
        <v>40</v>
      </c>
      <c r="E1642" t="s">
        <v>431</v>
      </c>
      <c r="F1642" s="4">
        <v>170000</v>
      </c>
      <c r="G1642" s="4">
        <v>410000</v>
      </c>
      <c r="H1642" s="4">
        <v>0</v>
      </c>
      <c r="I1642" s="4">
        <v>150000</v>
      </c>
      <c r="J1642">
        <v>5.5</v>
      </c>
      <c r="K1642">
        <v>24</v>
      </c>
      <c r="L1642">
        <v>6.9</v>
      </c>
      <c r="M1642" s="4">
        <v>19</v>
      </c>
      <c r="N1642" t="s">
        <v>369</v>
      </c>
      <c r="O1642" t="s">
        <v>67</v>
      </c>
      <c r="P1642" s="4">
        <v>730000</v>
      </c>
      <c r="Q1642" s="3">
        <f>AVERAGE(Table1[[#This Row],[critic_score]],Table1[[#This Row],[user_score]])</f>
        <v>6.2</v>
      </c>
      <c r="R1642" s="4">
        <f>Table1[[#This Row],[user_count]]+Table1[[#This Row],[critic_count]]</f>
        <v>43</v>
      </c>
      <c r="S1642" s="2">
        <f>100000*Table1[[#This Row],[review_count]]/Table1[[#This Row],[total sales]]</f>
        <v>5.8904109589041092</v>
      </c>
      <c r="T1642" s="2">
        <f>Table1[[#This Row],[total sales]]/(2017-Table1[[#This Row],[year_of_release]])</f>
        <v>73000</v>
      </c>
      <c r="U1642" s="9">
        <f>Table1[[#This Row],[na_sales]]/(2017-Table1[[#This Row],[year_of_release]])</f>
        <v>17000</v>
      </c>
      <c r="V1642" s="6">
        <f>Table1[[#This Row],[eu_sales]]/(2017-Table1[[#This Row],[year_of_release]])</f>
        <v>41000</v>
      </c>
      <c r="W1642" s="6">
        <f>Table1[[#This Row],[jp_sales]]/(2017-Table1[[#This Row],[year_of_release]])</f>
        <v>0</v>
      </c>
      <c r="X1642" s="6">
        <f>Table1[[#This Row],[other_sales]]/(2017-Table1[[#This Row],[year_of_release]])</f>
        <v>15000</v>
      </c>
      <c r="Y1642" s="4">
        <v>522751172</v>
      </c>
      <c r="Z1642" s="4">
        <v>438594184</v>
      </c>
      <c r="AA1642" s="4">
        <v>128001000</v>
      </c>
      <c r="AB1642" s="1">
        <f>Table1[[#This Row],[na_sales]]/Table1[[#This Row],[NA population]]</f>
        <v>3.2520252293188548E-4</v>
      </c>
      <c r="AC1642" s="1">
        <f>Table1[[#This Row],[eu_sales]]/Table1[[#This Row],[Eu population]]</f>
        <v>9.3480491752257248E-4</v>
      </c>
      <c r="AD1642" s="1">
        <f>Table1[[#This Row],[jp_sales]]/Table1[[#This Row],[Jp population]]</f>
        <v>0</v>
      </c>
    </row>
    <row r="1643" spans="1:30" x14ac:dyDescent="0.25">
      <c r="A1643" t="s">
        <v>1312</v>
      </c>
      <c r="B1643" t="s">
        <v>39</v>
      </c>
      <c r="C1643">
        <v>2007</v>
      </c>
      <c r="D1643" t="s">
        <v>19</v>
      </c>
      <c r="E1643" t="s">
        <v>100</v>
      </c>
      <c r="F1643" s="4">
        <v>220000</v>
      </c>
      <c r="G1643" s="4">
        <v>370000</v>
      </c>
      <c r="H1643" s="4">
        <v>0</v>
      </c>
      <c r="I1643" s="4">
        <v>140000</v>
      </c>
      <c r="J1643">
        <v>7.9</v>
      </c>
      <c r="K1643">
        <v>30</v>
      </c>
      <c r="L1643">
        <v>6.6</v>
      </c>
      <c r="M1643" s="4">
        <v>7</v>
      </c>
      <c r="N1643" t="s">
        <v>1313</v>
      </c>
      <c r="O1643" t="s">
        <v>21</v>
      </c>
      <c r="P1643" s="4">
        <v>730000</v>
      </c>
      <c r="Q1643" s="3">
        <f>AVERAGE(Table1[[#This Row],[critic_score]],Table1[[#This Row],[user_score]])</f>
        <v>7.25</v>
      </c>
      <c r="R1643" s="4">
        <f>Table1[[#This Row],[user_count]]+Table1[[#This Row],[critic_count]]</f>
        <v>37</v>
      </c>
      <c r="S1643" s="2">
        <f>100000*Table1[[#This Row],[review_count]]/Table1[[#This Row],[total sales]]</f>
        <v>5.0684931506849313</v>
      </c>
      <c r="T1643" s="2">
        <f>Table1[[#This Row],[total sales]]/(2017-Table1[[#This Row],[year_of_release]])</f>
        <v>73000</v>
      </c>
      <c r="U1643" s="9">
        <f>Table1[[#This Row],[na_sales]]/(2017-Table1[[#This Row],[year_of_release]])</f>
        <v>22000</v>
      </c>
      <c r="V1643" s="6">
        <f>Table1[[#This Row],[eu_sales]]/(2017-Table1[[#This Row],[year_of_release]])</f>
        <v>37000</v>
      </c>
      <c r="W1643" s="6">
        <f>Table1[[#This Row],[jp_sales]]/(2017-Table1[[#This Row],[year_of_release]])</f>
        <v>0</v>
      </c>
      <c r="X1643" s="6">
        <f>Table1[[#This Row],[other_sales]]/(2017-Table1[[#This Row],[year_of_release]])</f>
        <v>14000</v>
      </c>
      <c r="Y1643" s="4">
        <v>522751172</v>
      </c>
      <c r="Z1643" s="4">
        <v>438594184</v>
      </c>
      <c r="AA1643" s="4">
        <v>128001000</v>
      </c>
      <c r="AB1643" s="1">
        <f>Table1[[#This Row],[na_sales]]/Table1[[#This Row],[NA population]]</f>
        <v>4.2085032379420473E-4</v>
      </c>
      <c r="AC1643" s="1">
        <f>Table1[[#This Row],[eu_sales]]/Table1[[#This Row],[Eu population]]</f>
        <v>8.4360443776427272E-4</v>
      </c>
      <c r="AD1643" s="1">
        <f>Table1[[#This Row],[jp_sales]]/Table1[[#This Row],[Jp population]]</f>
        <v>0</v>
      </c>
    </row>
    <row r="1644" spans="1:30" x14ac:dyDescent="0.25">
      <c r="A1644" t="s">
        <v>1658</v>
      </c>
      <c r="B1644" t="s">
        <v>159</v>
      </c>
      <c r="C1644">
        <v>2004</v>
      </c>
      <c r="D1644" t="s">
        <v>27</v>
      </c>
      <c r="E1644" t="s">
        <v>20</v>
      </c>
      <c r="F1644" s="4">
        <v>400000</v>
      </c>
      <c r="G1644" s="4">
        <v>150000</v>
      </c>
      <c r="H1644" s="4">
        <v>170000</v>
      </c>
      <c r="I1644" s="4">
        <v>10000</v>
      </c>
      <c r="J1644">
        <v>5.5</v>
      </c>
      <c r="K1644">
        <v>15</v>
      </c>
      <c r="L1644">
        <v>4.8</v>
      </c>
      <c r="M1644" s="4">
        <v>4</v>
      </c>
      <c r="N1644" t="s">
        <v>20</v>
      </c>
      <c r="O1644" t="s">
        <v>21</v>
      </c>
      <c r="P1644" s="4">
        <v>730000</v>
      </c>
      <c r="Q1644" s="3">
        <f>AVERAGE(Table1[[#This Row],[critic_score]],Table1[[#This Row],[user_score]])</f>
        <v>5.15</v>
      </c>
      <c r="R1644" s="4">
        <f>Table1[[#This Row],[user_count]]+Table1[[#This Row],[critic_count]]</f>
        <v>19</v>
      </c>
      <c r="S1644" s="2">
        <f>100000*Table1[[#This Row],[review_count]]/Table1[[#This Row],[total sales]]</f>
        <v>2.6027397260273974</v>
      </c>
      <c r="T1644" s="2">
        <f>Table1[[#This Row],[total sales]]/(2017-Table1[[#This Row],[year_of_release]])</f>
        <v>56153.846153846156</v>
      </c>
      <c r="U1644" s="9">
        <f>Table1[[#This Row],[na_sales]]/(2017-Table1[[#This Row],[year_of_release]])</f>
        <v>30769.23076923077</v>
      </c>
      <c r="V1644" s="6">
        <f>Table1[[#This Row],[eu_sales]]/(2017-Table1[[#This Row],[year_of_release]])</f>
        <v>11538.461538461539</v>
      </c>
      <c r="W1644" s="6">
        <f>Table1[[#This Row],[jp_sales]]/(2017-Table1[[#This Row],[year_of_release]])</f>
        <v>13076.923076923076</v>
      </c>
      <c r="X1644" s="6">
        <f>Table1[[#This Row],[other_sales]]/(2017-Table1[[#This Row],[year_of_release]])</f>
        <v>769.23076923076928</v>
      </c>
      <c r="Y1644" s="4">
        <v>505524224</v>
      </c>
      <c r="Z1644" s="4">
        <v>434174638</v>
      </c>
      <c r="AA1644" s="4">
        <v>127761000</v>
      </c>
      <c r="AB1644" s="1">
        <f>Table1[[#This Row],[na_sales]]/Table1[[#This Row],[NA population]]</f>
        <v>7.9125782902146342E-4</v>
      </c>
      <c r="AC1644" s="1">
        <f>Table1[[#This Row],[eu_sales]]/Table1[[#This Row],[Eu population]]</f>
        <v>3.4548310028187319E-4</v>
      </c>
      <c r="AD1644" s="1">
        <f>Table1[[#This Row],[jp_sales]]/Table1[[#This Row],[Jp population]]</f>
        <v>1.3306094974209657E-3</v>
      </c>
    </row>
    <row r="1645" spans="1:30" x14ac:dyDescent="0.25">
      <c r="A1645" t="s">
        <v>1659</v>
      </c>
      <c r="B1645" t="s">
        <v>18</v>
      </c>
      <c r="C1645">
        <v>2008</v>
      </c>
      <c r="D1645" t="s">
        <v>73</v>
      </c>
      <c r="E1645" t="s">
        <v>1546</v>
      </c>
      <c r="F1645" s="4">
        <v>580000</v>
      </c>
      <c r="G1645" s="4">
        <v>80000</v>
      </c>
      <c r="H1645" s="4">
        <v>20000</v>
      </c>
      <c r="I1645" s="4">
        <v>50000</v>
      </c>
      <c r="J1645">
        <v>7.6</v>
      </c>
      <c r="K1645">
        <v>10</v>
      </c>
      <c r="L1645">
        <v>8.9</v>
      </c>
      <c r="M1645" s="4">
        <v>20</v>
      </c>
      <c r="N1645" t="s">
        <v>1660</v>
      </c>
      <c r="O1645" t="s">
        <v>21</v>
      </c>
      <c r="P1645" s="4">
        <v>730000</v>
      </c>
      <c r="Q1645" s="3">
        <f>AVERAGE(Table1[[#This Row],[critic_score]],Table1[[#This Row],[user_score]])</f>
        <v>8.25</v>
      </c>
      <c r="R1645" s="4">
        <f>Table1[[#This Row],[user_count]]+Table1[[#This Row],[critic_count]]</f>
        <v>30</v>
      </c>
      <c r="S1645" s="2">
        <f>100000*Table1[[#This Row],[review_count]]/Table1[[#This Row],[total sales]]</f>
        <v>4.1095890410958908</v>
      </c>
      <c r="T1645" s="2">
        <f>Table1[[#This Row],[total sales]]/(2017-Table1[[#This Row],[year_of_release]])</f>
        <v>81111.111111111109</v>
      </c>
      <c r="U1645" s="9">
        <f>Table1[[#This Row],[na_sales]]/(2017-Table1[[#This Row],[year_of_release]])</f>
        <v>64444.444444444445</v>
      </c>
      <c r="V1645" s="6">
        <f>Table1[[#This Row],[eu_sales]]/(2017-Table1[[#This Row],[year_of_release]])</f>
        <v>8888.8888888888887</v>
      </c>
      <c r="W1645" s="6">
        <f>Table1[[#This Row],[jp_sales]]/(2017-Table1[[#This Row],[year_of_release]])</f>
        <v>2222.2222222222222</v>
      </c>
      <c r="X1645" s="6">
        <f>Table1[[#This Row],[other_sales]]/(2017-Table1[[#This Row],[year_of_release]])</f>
        <v>5555.5555555555557</v>
      </c>
      <c r="Y1645" s="4">
        <v>528816311</v>
      </c>
      <c r="Z1645" s="4">
        <v>440001482</v>
      </c>
      <c r="AA1645" s="4">
        <v>128063000</v>
      </c>
      <c r="AB1645" s="1">
        <f>Table1[[#This Row],[na_sales]]/Table1[[#This Row],[NA population]]</f>
        <v>1.0967891646594841E-3</v>
      </c>
      <c r="AC1645" s="1">
        <f>Table1[[#This Row],[eu_sales]]/Table1[[#This Row],[Eu population]]</f>
        <v>1.8181756942355025E-4</v>
      </c>
      <c r="AD1645" s="1">
        <f>Table1[[#This Row],[jp_sales]]/Table1[[#This Row],[Jp population]]</f>
        <v>1.5617313353583783E-4</v>
      </c>
    </row>
    <row r="1646" spans="1:30" x14ac:dyDescent="0.25">
      <c r="A1646" t="s">
        <v>512</v>
      </c>
      <c r="B1646" t="s">
        <v>39</v>
      </c>
      <c r="C1646">
        <v>2011</v>
      </c>
      <c r="D1646" t="s">
        <v>96</v>
      </c>
      <c r="E1646" t="s">
        <v>176</v>
      </c>
      <c r="F1646" s="4">
        <v>780000</v>
      </c>
      <c r="G1646" s="4">
        <v>730000</v>
      </c>
      <c r="H1646" s="4">
        <v>890000</v>
      </c>
      <c r="I1646" s="4">
        <v>230000</v>
      </c>
      <c r="J1646">
        <v>7.9</v>
      </c>
      <c r="K1646">
        <v>53</v>
      </c>
      <c r="L1646">
        <v>6.6</v>
      </c>
      <c r="M1646" s="4">
        <v>707</v>
      </c>
      <c r="N1646" t="s">
        <v>176</v>
      </c>
      <c r="O1646" t="s">
        <v>67</v>
      </c>
      <c r="P1646" s="4">
        <v>2630000</v>
      </c>
      <c r="Q1646" s="3">
        <f>AVERAGE(Table1[[#This Row],[critic_score]],Table1[[#This Row],[user_score]])</f>
        <v>7.25</v>
      </c>
      <c r="R1646" s="4">
        <f>Table1[[#This Row],[user_count]]+Table1[[#This Row],[critic_count]]</f>
        <v>760</v>
      </c>
      <c r="S1646" s="2">
        <f>100000*Table1[[#This Row],[review_count]]/Table1[[#This Row],[total sales]]</f>
        <v>28.897338403041825</v>
      </c>
      <c r="T1646" s="2">
        <f>Table1[[#This Row],[total sales]]/(2017-Table1[[#This Row],[year_of_release]])</f>
        <v>438333.33333333331</v>
      </c>
      <c r="U1646" s="9">
        <f>Table1[[#This Row],[na_sales]]/(2017-Table1[[#This Row],[year_of_release]])</f>
        <v>130000</v>
      </c>
      <c r="V1646" s="6">
        <f>Table1[[#This Row],[eu_sales]]/(2017-Table1[[#This Row],[year_of_release]])</f>
        <v>121666.66666666667</v>
      </c>
      <c r="W1646" s="6">
        <f>Table1[[#This Row],[jp_sales]]/(2017-Table1[[#This Row],[year_of_release]])</f>
        <v>148333.33333333334</v>
      </c>
      <c r="X1646" s="6">
        <f>Table1[[#This Row],[other_sales]]/(2017-Table1[[#This Row],[year_of_release]])</f>
        <v>38333.333333333336</v>
      </c>
      <c r="Y1646" s="4">
        <v>545961365</v>
      </c>
      <c r="Z1646" s="4">
        <v>440756453</v>
      </c>
      <c r="AA1646" s="4">
        <v>127833000</v>
      </c>
      <c r="AB1646" s="1">
        <f>Table1[[#This Row],[na_sales]]/Table1[[#This Row],[NA population]]</f>
        <v>1.4286725215437177E-3</v>
      </c>
      <c r="AC1646" s="1">
        <f>Table1[[#This Row],[eu_sales]]/Table1[[#This Row],[Eu population]]</f>
        <v>1.6562434764851872E-3</v>
      </c>
      <c r="AD1646" s="1">
        <f>Table1[[#This Row],[jp_sales]]/Table1[[#This Row],[Jp population]]</f>
        <v>6.9622085064107078E-3</v>
      </c>
    </row>
    <row r="1647" spans="1:30" x14ac:dyDescent="0.25">
      <c r="A1647" t="s">
        <v>1662</v>
      </c>
      <c r="B1647" t="s">
        <v>103</v>
      </c>
      <c r="C1647">
        <v>2001</v>
      </c>
      <c r="D1647" t="s">
        <v>27</v>
      </c>
      <c r="E1647" t="s">
        <v>231</v>
      </c>
      <c r="F1647" s="4">
        <v>540000</v>
      </c>
      <c r="G1647" s="4">
        <v>160000</v>
      </c>
      <c r="H1647" s="4">
        <v>0</v>
      </c>
      <c r="I1647" s="4">
        <v>30000</v>
      </c>
      <c r="J1647">
        <v>8</v>
      </c>
      <c r="K1647">
        <v>30</v>
      </c>
      <c r="L1647">
        <v>8.6999999999999993</v>
      </c>
      <c r="M1647" s="4">
        <v>32</v>
      </c>
      <c r="N1647" t="s">
        <v>1663</v>
      </c>
      <c r="O1647" t="s">
        <v>67</v>
      </c>
      <c r="P1647" s="4">
        <v>730000</v>
      </c>
      <c r="Q1647" s="3">
        <f>AVERAGE(Table1[[#This Row],[critic_score]],Table1[[#This Row],[user_score]])</f>
        <v>8.35</v>
      </c>
      <c r="R1647" s="4">
        <f>Table1[[#This Row],[user_count]]+Table1[[#This Row],[critic_count]]</f>
        <v>62</v>
      </c>
      <c r="S1647" s="2">
        <f>100000*Table1[[#This Row],[review_count]]/Table1[[#This Row],[total sales]]</f>
        <v>8.493150684931507</v>
      </c>
      <c r="T1647" s="2">
        <f>Table1[[#This Row],[total sales]]/(2017-Table1[[#This Row],[year_of_release]])</f>
        <v>45625</v>
      </c>
      <c r="U1647" s="9">
        <f>Table1[[#This Row],[na_sales]]/(2017-Table1[[#This Row],[year_of_release]])</f>
        <v>33750</v>
      </c>
      <c r="V1647" s="6">
        <f>Table1[[#This Row],[eu_sales]]/(2017-Table1[[#This Row],[year_of_release]])</f>
        <v>10000</v>
      </c>
      <c r="W1647" s="6">
        <f>Table1[[#This Row],[jp_sales]]/(2017-Table1[[#This Row],[year_of_release]])</f>
        <v>0</v>
      </c>
      <c r="X1647" s="6">
        <f>Table1[[#This Row],[other_sales]]/(2017-Table1[[#This Row],[year_of_release]])</f>
        <v>1875</v>
      </c>
      <c r="Y1647" s="4">
        <v>489752572</v>
      </c>
      <c r="Z1647" s="4">
        <v>430035992</v>
      </c>
      <c r="AA1647" s="4">
        <v>127149000</v>
      </c>
      <c r="AB1647" s="1">
        <f>Table1[[#This Row],[na_sales]]/Table1[[#This Row],[NA population]]</f>
        <v>1.1025975785993421E-3</v>
      </c>
      <c r="AC1647" s="1">
        <f>Table1[[#This Row],[eu_sales]]/Table1[[#This Row],[Eu population]]</f>
        <v>3.720618808111299E-4</v>
      </c>
      <c r="AD1647" s="1">
        <f>Table1[[#This Row],[jp_sales]]/Table1[[#This Row],[Jp population]]</f>
        <v>0</v>
      </c>
    </row>
    <row r="1648" spans="1:30" x14ac:dyDescent="0.25">
      <c r="A1648" t="s">
        <v>1666</v>
      </c>
      <c r="B1648" t="s">
        <v>34</v>
      </c>
      <c r="C1648">
        <v>2010</v>
      </c>
      <c r="D1648" t="s">
        <v>19</v>
      </c>
      <c r="E1648" t="s">
        <v>100</v>
      </c>
      <c r="F1648" s="4">
        <v>610000</v>
      </c>
      <c r="G1648" s="4">
        <v>70000</v>
      </c>
      <c r="H1648" s="4">
        <v>0</v>
      </c>
      <c r="I1648" s="4">
        <v>50000</v>
      </c>
      <c r="J1648">
        <v>8.8000000000000007</v>
      </c>
      <c r="K1648">
        <v>49</v>
      </c>
      <c r="L1648">
        <v>7.7</v>
      </c>
      <c r="M1648" s="4">
        <v>71</v>
      </c>
      <c r="N1648" t="s">
        <v>100</v>
      </c>
      <c r="O1648" t="s">
        <v>84</v>
      </c>
      <c r="P1648" s="4">
        <v>730000</v>
      </c>
      <c r="Q1648" s="3">
        <f>AVERAGE(Table1[[#This Row],[critic_score]],Table1[[#This Row],[user_score]])</f>
        <v>8.25</v>
      </c>
      <c r="R1648" s="4">
        <f>Table1[[#This Row],[user_count]]+Table1[[#This Row],[critic_count]]</f>
        <v>120</v>
      </c>
      <c r="S1648" s="2">
        <f>100000*Table1[[#This Row],[review_count]]/Table1[[#This Row],[total sales]]</f>
        <v>16.438356164383563</v>
      </c>
      <c r="T1648" s="2">
        <f>Table1[[#This Row],[total sales]]/(2017-Table1[[#This Row],[year_of_release]])</f>
        <v>104285.71428571429</v>
      </c>
      <c r="U1648" s="9">
        <f>Table1[[#This Row],[na_sales]]/(2017-Table1[[#This Row],[year_of_release]])</f>
        <v>87142.857142857145</v>
      </c>
      <c r="V1648" s="6">
        <f>Table1[[#This Row],[eu_sales]]/(2017-Table1[[#This Row],[year_of_release]])</f>
        <v>10000</v>
      </c>
      <c r="W1648" s="6">
        <f>Table1[[#This Row],[jp_sales]]/(2017-Table1[[#This Row],[year_of_release]])</f>
        <v>0</v>
      </c>
      <c r="X1648" s="6">
        <f>Table1[[#This Row],[other_sales]]/(2017-Table1[[#This Row],[year_of_release]])</f>
        <v>7142.8571428571431</v>
      </c>
      <c r="Y1648" s="4">
        <v>540520772</v>
      </c>
      <c r="Z1648" s="4">
        <v>441654761</v>
      </c>
      <c r="AA1648" s="4">
        <v>128070000</v>
      </c>
      <c r="AB1648" s="1">
        <f>Table1[[#This Row],[na_sales]]/Table1[[#This Row],[NA population]]</f>
        <v>1.1285412727857201E-3</v>
      </c>
      <c r="AC1648" s="1">
        <f>Table1[[#This Row],[eu_sales]]/Table1[[#This Row],[Eu population]]</f>
        <v>1.5849483846048701E-4</v>
      </c>
      <c r="AD1648" s="1">
        <f>Table1[[#This Row],[jp_sales]]/Table1[[#This Row],[Jp population]]</f>
        <v>0</v>
      </c>
    </row>
    <row r="1649" spans="1:30" x14ac:dyDescent="0.25">
      <c r="A1649" t="s">
        <v>800</v>
      </c>
      <c r="B1649" t="s">
        <v>34</v>
      </c>
      <c r="C1649">
        <v>2006</v>
      </c>
      <c r="D1649" t="s">
        <v>19</v>
      </c>
      <c r="E1649" t="s">
        <v>100</v>
      </c>
      <c r="F1649" s="4">
        <v>670000</v>
      </c>
      <c r="G1649" s="4">
        <v>0</v>
      </c>
      <c r="H1649" s="4">
        <v>0</v>
      </c>
      <c r="I1649" s="4">
        <v>60000</v>
      </c>
      <c r="J1649">
        <v>7.9</v>
      </c>
      <c r="K1649">
        <v>43</v>
      </c>
      <c r="L1649">
        <v>6.9</v>
      </c>
      <c r="M1649" s="4">
        <v>20</v>
      </c>
      <c r="N1649" t="s">
        <v>101</v>
      </c>
      <c r="O1649" t="s">
        <v>21</v>
      </c>
      <c r="P1649" s="4">
        <v>730000</v>
      </c>
      <c r="Q1649" s="3">
        <f>AVERAGE(Table1[[#This Row],[critic_score]],Table1[[#This Row],[user_score]])</f>
        <v>7.4</v>
      </c>
      <c r="R1649" s="4">
        <f>Table1[[#This Row],[user_count]]+Table1[[#This Row],[critic_count]]</f>
        <v>63</v>
      </c>
      <c r="S1649" s="2">
        <f>100000*Table1[[#This Row],[review_count]]/Table1[[#This Row],[total sales]]</f>
        <v>8.6301369863013697</v>
      </c>
      <c r="T1649" s="2">
        <f>Table1[[#This Row],[total sales]]/(2017-Table1[[#This Row],[year_of_release]])</f>
        <v>66363.636363636368</v>
      </c>
      <c r="U1649" s="9">
        <f>Table1[[#This Row],[na_sales]]/(2017-Table1[[#This Row],[year_of_release]])</f>
        <v>60909.090909090912</v>
      </c>
      <c r="V1649" s="6">
        <f>Table1[[#This Row],[eu_sales]]/(2017-Table1[[#This Row],[year_of_release]])</f>
        <v>0</v>
      </c>
      <c r="W1649" s="6">
        <f>Table1[[#This Row],[jp_sales]]/(2017-Table1[[#This Row],[year_of_release]])</f>
        <v>0</v>
      </c>
      <c r="X1649" s="6">
        <f>Table1[[#This Row],[other_sales]]/(2017-Table1[[#This Row],[year_of_release]])</f>
        <v>5454.545454545455</v>
      </c>
      <c r="Y1649" s="4">
        <v>516818555</v>
      </c>
      <c r="Z1649" s="4">
        <v>437126892</v>
      </c>
      <c r="AA1649" s="4">
        <v>127854000</v>
      </c>
      <c r="AB1649" s="1">
        <f>Table1[[#This Row],[na_sales]]/Table1[[#This Row],[NA population]]</f>
        <v>1.2963930832553022E-3</v>
      </c>
      <c r="AC1649" s="1">
        <f>Table1[[#This Row],[eu_sales]]/Table1[[#This Row],[Eu population]]</f>
        <v>0</v>
      </c>
      <c r="AD1649" s="1">
        <f>Table1[[#This Row],[jp_sales]]/Table1[[#This Row],[Jp population]]</f>
        <v>0</v>
      </c>
    </row>
    <row r="1650" spans="1:30" x14ac:dyDescent="0.25">
      <c r="A1650" t="s">
        <v>1667</v>
      </c>
      <c r="B1650" t="s">
        <v>103</v>
      </c>
      <c r="C1650">
        <v>2004</v>
      </c>
      <c r="D1650" t="s">
        <v>225</v>
      </c>
      <c r="E1650" t="s">
        <v>425</v>
      </c>
      <c r="F1650" s="4">
        <v>540000</v>
      </c>
      <c r="G1650" s="4">
        <v>160000</v>
      </c>
      <c r="H1650" s="4">
        <v>0</v>
      </c>
      <c r="I1650" s="4">
        <v>30000</v>
      </c>
      <c r="J1650">
        <v>8.4</v>
      </c>
      <c r="K1650">
        <v>67</v>
      </c>
      <c r="L1650">
        <v>8.6999999999999993</v>
      </c>
      <c r="M1650" s="4">
        <v>27</v>
      </c>
      <c r="N1650" t="s">
        <v>340</v>
      </c>
      <c r="O1650" t="s">
        <v>43</v>
      </c>
      <c r="P1650" s="4">
        <v>730000</v>
      </c>
      <c r="Q1650" s="3">
        <f>AVERAGE(Table1[[#This Row],[critic_score]],Table1[[#This Row],[user_score]])</f>
        <v>8.5500000000000007</v>
      </c>
      <c r="R1650" s="4">
        <f>Table1[[#This Row],[user_count]]+Table1[[#This Row],[critic_count]]</f>
        <v>94</v>
      </c>
      <c r="S1650" s="2">
        <f>100000*Table1[[#This Row],[review_count]]/Table1[[#This Row],[total sales]]</f>
        <v>12.876712328767123</v>
      </c>
      <c r="T1650" s="2">
        <f>Table1[[#This Row],[total sales]]/(2017-Table1[[#This Row],[year_of_release]])</f>
        <v>56153.846153846156</v>
      </c>
      <c r="U1650" s="9">
        <f>Table1[[#This Row],[na_sales]]/(2017-Table1[[#This Row],[year_of_release]])</f>
        <v>41538.461538461539</v>
      </c>
      <c r="V1650" s="6">
        <f>Table1[[#This Row],[eu_sales]]/(2017-Table1[[#This Row],[year_of_release]])</f>
        <v>12307.692307692309</v>
      </c>
      <c r="W1650" s="6">
        <f>Table1[[#This Row],[jp_sales]]/(2017-Table1[[#This Row],[year_of_release]])</f>
        <v>0</v>
      </c>
      <c r="X1650" s="6">
        <f>Table1[[#This Row],[other_sales]]/(2017-Table1[[#This Row],[year_of_release]])</f>
        <v>2307.6923076923076</v>
      </c>
      <c r="Y1650" s="4">
        <v>505524224</v>
      </c>
      <c r="Z1650" s="4">
        <v>434174638</v>
      </c>
      <c r="AA1650" s="4">
        <v>127761000</v>
      </c>
      <c r="AB1650" s="1">
        <f>Table1[[#This Row],[na_sales]]/Table1[[#This Row],[NA population]]</f>
        <v>1.0681980691789757E-3</v>
      </c>
      <c r="AC1650" s="1">
        <f>Table1[[#This Row],[eu_sales]]/Table1[[#This Row],[Eu population]]</f>
        <v>3.6851530696733141E-4</v>
      </c>
      <c r="AD1650" s="1">
        <f>Table1[[#This Row],[jp_sales]]/Table1[[#This Row],[Jp population]]</f>
        <v>0</v>
      </c>
    </row>
    <row r="1651" spans="1:30" x14ac:dyDescent="0.25">
      <c r="A1651" t="s">
        <v>1668</v>
      </c>
      <c r="B1651" t="s">
        <v>71</v>
      </c>
      <c r="C1651">
        <v>2016</v>
      </c>
      <c r="D1651" t="s">
        <v>40</v>
      </c>
      <c r="E1651" t="s">
        <v>198</v>
      </c>
      <c r="F1651" s="4">
        <v>260000</v>
      </c>
      <c r="G1651" s="4">
        <v>350000</v>
      </c>
      <c r="H1651" s="4">
        <v>0</v>
      </c>
      <c r="I1651" s="4">
        <v>120000</v>
      </c>
      <c r="J1651">
        <v>7.1</v>
      </c>
      <c r="K1651">
        <v>70</v>
      </c>
      <c r="L1651">
        <v>7</v>
      </c>
      <c r="M1651" s="4">
        <v>87</v>
      </c>
      <c r="N1651" t="s">
        <v>614</v>
      </c>
      <c r="O1651" t="s">
        <v>84</v>
      </c>
      <c r="P1651" s="4">
        <v>730000</v>
      </c>
      <c r="Q1651" s="3">
        <f>AVERAGE(Table1[[#This Row],[critic_score]],Table1[[#This Row],[user_score]])</f>
        <v>7.05</v>
      </c>
      <c r="R1651" s="4">
        <f>Table1[[#This Row],[user_count]]+Table1[[#This Row],[critic_count]]</f>
        <v>157</v>
      </c>
      <c r="S1651" s="2">
        <f>100000*Table1[[#This Row],[review_count]]/Table1[[#This Row],[total sales]]</f>
        <v>21.506849315068493</v>
      </c>
      <c r="T1651" s="2">
        <f>Table1[[#This Row],[total sales]]/(2017-Table1[[#This Row],[year_of_release]])</f>
        <v>730000</v>
      </c>
      <c r="U1651" s="9">
        <f>Table1[[#This Row],[na_sales]]/(2017-Table1[[#This Row],[year_of_release]])</f>
        <v>260000</v>
      </c>
      <c r="V1651" s="6">
        <f>Table1[[#This Row],[eu_sales]]/(2017-Table1[[#This Row],[year_of_release]])</f>
        <v>350000</v>
      </c>
      <c r="W1651" s="6">
        <f>Table1[[#This Row],[jp_sales]]/(2017-Table1[[#This Row],[year_of_release]])</f>
        <v>0</v>
      </c>
      <c r="X1651" s="6">
        <f>Table1[[#This Row],[other_sales]]/(2017-Table1[[#This Row],[year_of_release]])</f>
        <v>120000</v>
      </c>
      <c r="Y1651" s="4">
        <v>573178249</v>
      </c>
      <c r="Z1651" s="4">
        <v>445623395</v>
      </c>
      <c r="AA1651" s="4">
        <v>126994511</v>
      </c>
      <c r="AB1651" s="1">
        <f>Table1[[#This Row],[na_sales]]/Table1[[#This Row],[NA population]]</f>
        <v>4.5361107204191901E-4</v>
      </c>
      <c r="AC1651" s="1">
        <f>Table1[[#This Row],[eu_sales]]/Table1[[#This Row],[Eu population]]</f>
        <v>7.85416573562077E-4</v>
      </c>
      <c r="AD1651" s="1">
        <f>Table1[[#This Row],[jp_sales]]/Table1[[#This Row],[Jp population]]</f>
        <v>0</v>
      </c>
    </row>
    <row r="1652" spans="1:30" x14ac:dyDescent="0.25">
      <c r="A1652" t="s">
        <v>1670</v>
      </c>
      <c r="B1652" t="s">
        <v>136</v>
      </c>
      <c r="C1652">
        <v>2014</v>
      </c>
      <c r="D1652" t="s">
        <v>29</v>
      </c>
      <c r="E1652" t="s">
        <v>83</v>
      </c>
      <c r="F1652" s="4">
        <v>380000</v>
      </c>
      <c r="G1652" s="4">
        <v>290000</v>
      </c>
      <c r="H1652" s="4">
        <v>0</v>
      </c>
      <c r="I1652" s="4">
        <v>60000</v>
      </c>
      <c r="J1652">
        <v>7.5</v>
      </c>
      <c r="K1652">
        <v>6</v>
      </c>
      <c r="L1652">
        <v>6.6</v>
      </c>
      <c r="M1652" s="4">
        <v>26</v>
      </c>
      <c r="N1652" t="s">
        <v>83</v>
      </c>
      <c r="O1652" t="s">
        <v>84</v>
      </c>
      <c r="P1652" s="4">
        <v>730000</v>
      </c>
      <c r="Q1652" s="3">
        <f>AVERAGE(Table1[[#This Row],[critic_score]],Table1[[#This Row],[user_score]])</f>
        <v>7.05</v>
      </c>
      <c r="R1652" s="4">
        <f>Table1[[#This Row],[user_count]]+Table1[[#This Row],[critic_count]]</f>
        <v>32</v>
      </c>
      <c r="S1652" s="2">
        <f>100000*Table1[[#This Row],[review_count]]/Table1[[#This Row],[total sales]]</f>
        <v>4.3835616438356162</v>
      </c>
      <c r="T1652" s="2">
        <f>Table1[[#This Row],[total sales]]/(2017-Table1[[#This Row],[year_of_release]])</f>
        <v>243333.33333333334</v>
      </c>
      <c r="U1652" s="9">
        <f>Table1[[#This Row],[na_sales]]/(2017-Table1[[#This Row],[year_of_release]])</f>
        <v>126666.66666666667</v>
      </c>
      <c r="V1652" s="6">
        <f>Table1[[#This Row],[eu_sales]]/(2017-Table1[[#This Row],[year_of_release]])</f>
        <v>96666.666666666672</v>
      </c>
      <c r="W1652" s="6">
        <f>Table1[[#This Row],[jp_sales]]/(2017-Table1[[#This Row],[year_of_release]])</f>
        <v>0</v>
      </c>
      <c r="X1652" s="6">
        <f>Table1[[#This Row],[other_sales]]/(2017-Table1[[#This Row],[year_of_release]])</f>
        <v>20000</v>
      </c>
      <c r="Y1652" s="4">
        <v>562338430</v>
      </c>
      <c r="Z1652" s="4">
        <v>443580712</v>
      </c>
      <c r="AA1652" s="4">
        <v>127276000</v>
      </c>
      <c r="AB1652" s="1">
        <f>Table1[[#This Row],[na_sales]]/Table1[[#This Row],[NA population]]</f>
        <v>6.7574965488309243E-4</v>
      </c>
      <c r="AC1652" s="1">
        <f>Table1[[#This Row],[eu_sales]]/Table1[[#This Row],[Eu population]]</f>
        <v>6.5377053635280692E-4</v>
      </c>
      <c r="AD1652" s="1">
        <f>Table1[[#This Row],[jp_sales]]/Table1[[#This Row],[Jp population]]</f>
        <v>0</v>
      </c>
    </row>
    <row r="1653" spans="1:30" x14ac:dyDescent="0.25">
      <c r="A1653" t="s">
        <v>1671</v>
      </c>
      <c r="B1653" t="s">
        <v>71</v>
      </c>
      <c r="C1653">
        <v>2015</v>
      </c>
      <c r="D1653" t="s">
        <v>40</v>
      </c>
      <c r="E1653" t="s">
        <v>198</v>
      </c>
      <c r="F1653" s="4">
        <v>240000</v>
      </c>
      <c r="G1653" s="4">
        <v>370000</v>
      </c>
      <c r="H1653" s="4">
        <v>0</v>
      </c>
      <c r="I1653" s="4">
        <v>120000</v>
      </c>
      <c r="J1653">
        <v>8</v>
      </c>
      <c r="K1653">
        <v>53</v>
      </c>
      <c r="L1653">
        <v>7.1</v>
      </c>
      <c r="M1653" s="4">
        <v>65</v>
      </c>
      <c r="N1653" t="s">
        <v>184</v>
      </c>
      <c r="O1653" t="s">
        <v>84</v>
      </c>
      <c r="P1653" s="4">
        <v>730000</v>
      </c>
      <c r="Q1653" s="3">
        <f>AVERAGE(Table1[[#This Row],[critic_score]],Table1[[#This Row],[user_score]])</f>
        <v>7.55</v>
      </c>
      <c r="R1653" s="4">
        <f>Table1[[#This Row],[user_count]]+Table1[[#This Row],[critic_count]]</f>
        <v>118</v>
      </c>
      <c r="S1653" s="2">
        <f>100000*Table1[[#This Row],[review_count]]/Table1[[#This Row],[total sales]]</f>
        <v>16.164383561643834</v>
      </c>
      <c r="T1653" s="2">
        <f>Table1[[#This Row],[total sales]]/(2017-Table1[[#This Row],[year_of_release]])</f>
        <v>365000</v>
      </c>
      <c r="U1653" s="9">
        <f>Table1[[#This Row],[na_sales]]/(2017-Table1[[#This Row],[year_of_release]])</f>
        <v>120000</v>
      </c>
      <c r="V1653" s="6">
        <f>Table1[[#This Row],[eu_sales]]/(2017-Table1[[#This Row],[year_of_release]])</f>
        <v>185000</v>
      </c>
      <c r="W1653" s="6">
        <f>Table1[[#This Row],[jp_sales]]/(2017-Table1[[#This Row],[year_of_release]])</f>
        <v>0</v>
      </c>
      <c r="X1653" s="6">
        <f>Table1[[#This Row],[other_sales]]/(2017-Table1[[#This Row],[year_of_release]])</f>
        <v>60000</v>
      </c>
      <c r="Y1653" s="4">
        <v>567732286</v>
      </c>
      <c r="Z1653" s="4">
        <v>444588718</v>
      </c>
      <c r="AA1653" s="4">
        <v>127141000</v>
      </c>
      <c r="AB1653" s="1">
        <f>Table1[[#This Row],[na_sales]]/Table1[[#This Row],[NA population]]</f>
        <v>4.227344576277982E-4</v>
      </c>
      <c r="AC1653" s="1">
        <f>Table1[[#This Row],[eu_sales]]/Table1[[#This Row],[Eu population]]</f>
        <v>8.322298452926554E-4</v>
      </c>
      <c r="AD1653" s="1">
        <f>Table1[[#This Row],[jp_sales]]/Table1[[#This Row],[Jp population]]</f>
        <v>0</v>
      </c>
    </row>
    <row r="1654" spans="1:30" x14ac:dyDescent="0.25">
      <c r="A1654" t="s">
        <v>1672</v>
      </c>
      <c r="B1654" t="s">
        <v>39</v>
      </c>
      <c r="C1654">
        <v>2012</v>
      </c>
      <c r="D1654" t="s">
        <v>65</v>
      </c>
      <c r="E1654" t="s">
        <v>267</v>
      </c>
      <c r="F1654" s="4">
        <v>270000</v>
      </c>
      <c r="G1654" s="4">
        <v>240000</v>
      </c>
      <c r="H1654" s="4">
        <v>140000</v>
      </c>
      <c r="I1654" s="4">
        <v>80000</v>
      </c>
      <c r="J1654">
        <v>7.4</v>
      </c>
      <c r="K1654">
        <v>23</v>
      </c>
      <c r="L1654">
        <v>7.1</v>
      </c>
      <c r="M1654" s="4">
        <v>83</v>
      </c>
      <c r="N1654" t="s">
        <v>1673</v>
      </c>
      <c r="O1654" t="s">
        <v>67</v>
      </c>
      <c r="P1654" s="4">
        <v>730000</v>
      </c>
      <c r="Q1654" s="3">
        <f>AVERAGE(Table1[[#This Row],[critic_score]],Table1[[#This Row],[user_score]])</f>
        <v>7.25</v>
      </c>
      <c r="R1654" s="4">
        <f>Table1[[#This Row],[user_count]]+Table1[[#This Row],[critic_count]]</f>
        <v>106</v>
      </c>
      <c r="S1654" s="2">
        <f>100000*Table1[[#This Row],[review_count]]/Table1[[#This Row],[total sales]]</f>
        <v>14.520547945205479</v>
      </c>
      <c r="T1654" s="2">
        <f>Table1[[#This Row],[total sales]]/(2017-Table1[[#This Row],[year_of_release]])</f>
        <v>146000</v>
      </c>
      <c r="U1654" s="9">
        <f>Table1[[#This Row],[na_sales]]/(2017-Table1[[#This Row],[year_of_release]])</f>
        <v>54000</v>
      </c>
      <c r="V1654" s="6">
        <f>Table1[[#This Row],[eu_sales]]/(2017-Table1[[#This Row],[year_of_release]])</f>
        <v>48000</v>
      </c>
      <c r="W1654" s="6">
        <f>Table1[[#This Row],[jp_sales]]/(2017-Table1[[#This Row],[year_of_release]])</f>
        <v>28000</v>
      </c>
      <c r="X1654" s="6">
        <f>Table1[[#This Row],[other_sales]]/(2017-Table1[[#This Row],[year_of_release]])</f>
        <v>16000</v>
      </c>
      <c r="Y1654" s="4">
        <v>551484507</v>
      </c>
      <c r="Z1654" s="4">
        <v>441417242</v>
      </c>
      <c r="AA1654" s="4">
        <v>127629000</v>
      </c>
      <c r="AB1654" s="1">
        <f>Table1[[#This Row],[na_sales]]/Table1[[#This Row],[NA population]]</f>
        <v>4.8958764312122369E-4</v>
      </c>
      <c r="AC1654" s="1">
        <f>Table1[[#This Row],[eu_sales]]/Table1[[#This Row],[Eu population]]</f>
        <v>5.4370327473524474E-4</v>
      </c>
      <c r="AD1654" s="1">
        <f>Table1[[#This Row],[jp_sales]]/Table1[[#This Row],[Jp population]]</f>
        <v>1.0969293812534769E-3</v>
      </c>
    </row>
    <row r="1655" spans="1:30" x14ac:dyDescent="0.25">
      <c r="A1655" t="s">
        <v>1674</v>
      </c>
      <c r="B1655" t="s">
        <v>45</v>
      </c>
      <c r="C1655">
        <v>2001</v>
      </c>
      <c r="D1655" t="s">
        <v>19</v>
      </c>
      <c r="E1655" t="s">
        <v>981</v>
      </c>
      <c r="F1655" s="4">
        <v>360000</v>
      </c>
      <c r="G1655" s="4">
        <v>280000</v>
      </c>
      <c r="H1655" s="4">
        <v>0</v>
      </c>
      <c r="I1655" s="4">
        <v>90000</v>
      </c>
      <c r="J1655">
        <v>6.4</v>
      </c>
      <c r="K1655">
        <v>17</v>
      </c>
      <c r="L1655">
        <v>8.6999999999999993</v>
      </c>
      <c r="M1655" s="4">
        <v>13</v>
      </c>
      <c r="N1655" t="s">
        <v>1675</v>
      </c>
      <c r="O1655" t="s">
        <v>21</v>
      </c>
      <c r="P1655" s="4">
        <v>730000</v>
      </c>
      <c r="Q1655" s="3">
        <f>AVERAGE(Table1[[#This Row],[critic_score]],Table1[[#This Row],[user_score]])</f>
        <v>7.55</v>
      </c>
      <c r="R1655" s="4">
        <f>Table1[[#This Row],[user_count]]+Table1[[#This Row],[critic_count]]</f>
        <v>30</v>
      </c>
      <c r="S1655" s="2">
        <f>100000*Table1[[#This Row],[review_count]]/Table1[[#This Row],[total sales]]</f>
        <v>4.1095890410958908</v>
      </c>
      <c r="T1655" s="2">
        <f>Table1[[#This Row],[total sales]]/(2017-Table1[[#This Row],[year_of_release]])</f>
        <v>45625</v>
      </c>
      <c r="U1655" s="9">
        <f>Table1[[#This Row],[na_sales]]/(2017-Table1[[#This Row],[year_of_release]])</f>
        <v>22500</v>
      </c>
      <c r="V1655" s="6">
        <f>Table1[[#This Row],[eu_sales]]/(2017-Table1[[#This Row],[year_of_release]])</f>
        <v>17500</v>
      </c>
      <c r="W1655" s="6">
        <f>Table1[[#This Row],[jp_sales]]/(2017-Table1[[#This Row],[year_of_release]])</f>
        <v>0</v>
      </c>
      <c r="X1655" s="6">
        <f>Table1[[#This Row],[other_sales]]/(2017-Table1[[#This Row],[year_of_release]])</f>
        <v>5625</v>
      </c>
      <c r="Y1655" s="4">
        <v>489752572</v>
      </c>
      <c r="Z1655" s="4">
        <v>430035992</v>
      </c>
      <c r="AA1655" s="4">
        <v>127149000</v>
      </c>
      <c r="AB1655" s="1">
        <f>Table1[[#This Row],[na_sales]]/Table1[[#This Row],[NA population]]</f>
        <v>7.3506505239956149E-4</v>
      </c>
      <c r="AC1655" s="1">
        <f>Table1[[#This Row],[eu_sales]]/Table1[[#This Row],[Eu population]]</f>
        <v>6.5110829141947727E-4</v>
      </c>
      <c r="AD1655" s="1">
        <f>Table1[[#This Row],[jp_sales]]/Table1[[#This Row],[Jp population]]</f>
        <v>0</v>
      </c>
    </row>
    <row r="1656" spans="1:30" x14ac:dyDescent="0.25">
      <c r="A1656" t="s">
        <v>350</v>
      </c>
      <c r="B1656" t="s">
        <v>138</v>
      </c>
      <c r="C1656">
        <v>2002</v>
      </c>
      <c r="D1656" t="s">
        <v>54</v>
      </c>
      <c r="E1656" t="s">
        <v>100</v>
      </c>
      <c r="F1656" s="4">
        <v>560000</v>
      </c>
      <c r="G1656" s="4">
        <v>150000</v>
      </c>
      <c r="H1656" s="4">
        <v>0</v>
      </c>
      <c r="I1656" s="4">
        <v>20000</v>
      </c>
      <c r="J1656">
        <v>7.4</v>
      </c>
      <c r="K1656">
        <v>16</v>
      </c>
      <c r="L1656">
        <v>6.8</v>
      </c>
      <c r="M1656" s="4">
        <v>25</v>
      </c>
      <c r="N1656" t="s">
        <v>100</v>
      </c>
      <c r="O1656" t="s">
        <v>67</v>
      </c>
      <c r="P1656" s="4">
        <v>730000</v>
      </c>
      <c r="Q1656" s="3">
        <f>AVERAGE(Table1[[#This Row],[critic_score]],Table1[[#This Row],[user_score]])</f>
        <v>7.1</v>
      </c>
      <c r="R1656" s="4">
        <f>Table1[[#This Row],[user_count]]+Table1[[#This Row],[critic_count]]</f>
        <v>41</v>
      </c>
      <c r="S1656" s="2">
        <f>100000*Table1[[#This Row],[review_count]]/Table1[[#This Row],[total sales]]</f>
        <v>5.6164383561643838</v>
      </c>
      <c r="T1656" s="2">
        <f>Table1[[#This Row],[total sales]]/(2017-Table1[[#This Row],[year_of_release]])</f>
        <v>48666.666666666664</v>
      </c>
      <c r="U1656" s="9">
        <f>Table1[[#This Row],[na_sales]]/(2017-Table1[[#This Row],[year_of_release]])</f>
        <v>37333.333333333336</v>
      </c>
      <c r="V1656" s="6">
        <f>Table1[[#This Row],[eu_sales]]/(2017-Table1[[#This Row],[year_of_release]])</f>
        <v>10000</v>
      </c>
      <c r="W1656" s="6">
        <f>Table1[[#This Row],[jp_sales]]/(2017-Table1[[#This Row],[year_of_release]])</f>
        <v>0</v>
      </c>
      <c r="X1656" s="6">
        <f>Table1[[#This Row],[other_sales]]/(2017-Table1[[#This Row],[year_of_release]])</f>
        <v>1333.3333333333333</v>
      </c>
      <c r="Y1656" s="4">
        <v>495013192</v>
      </c>
      <c r="Z1656" s="4">
        <v>431019772</v>
      </c>
      <c r="AA1656" s="4">
        <v>127445000</v>
      </c>
      <c r="AB1656" s="1">
        <f>Table1[[#This Row],[na_sales]]/Table1[[#This Row],[NA population]]</f>
        <v>1.1312829820503047E-3</v>
      </c>
      <c r="AC1656" s="1">
        <f>Table1[[#This Row],[eu_sales]]/Table1[[#This Row],[Eu population]]</f>
        <v>3.4801187728343932E-4</v>
      </c>
      <c r="AD1656" s="1">
        <f>Table1[[#This Row],[jp_sales]]/Table1[[#This Row],[Jp population]]</f>
        <v>0</v>
      </c>
    </row>
    <row r="1657" spans="1:30" x14ac:dyDescent="0.25">
      <c r="A1657" t="s">
        <v>1676</v>
      </c>
      <c r="B1657" t="s">
        <v>26</v>
      </c>
      <c r="C1657">
        <v>2007</v>
      </c>
      <c r="D1657" t="s">
        <v>73</v>
      </c>
      <c r="E1657" t="s">
        <v>1546</v>
      </c>
      <c r="F1657" s="4">
        <v>430000</v>
      </c>
      <c r="G1657" s="4">
        <v>10000</v>
      </c>
      <c r="H1657" s="4">
        <v>250000</v>
      </c>
      <c r="I1657" s="4">
        <v>40000</v>
      </c>
      <c r="J1657">
        <v>6.5</v>
      </c>
      <c r="K1657">
        <v>15</v>
      </c>
      <c r="L1657">
        <v>7</v>
      </c>
      <c r="M1657" s="4">
        <v>22</v>
      </c>
      <c r="N1657" t="s">
        <v>330</v>
      </c>
      <c r="O1657" t="s">
        <v>21</v>
      </c>
      <c r="P1657" s="4">
        <v>730000</v>
      </c>
      <c r="Q1657" s="3">
        <f>AVERAGE(Table1[[#This Row],[critic_score]],Table1[[#This Row],[user_score]])</f>
        <v>6.75</v>
      </c>
      <c r="R1657" s="4">
        <f>Table1[[#This Row],[user_count]]+Table1[[#This Row],[critic_count]]</f>
        <v>37</v>
      </c>
      <c r="S1657" s="2">
        <f>100000*Table1[[#This Row],[review_count]]/Table1[[#This Row],[total sales]]</f>
        <v>5.0684931506849313</v>
      </c>
      <c r="T1657" s="2">
        <f>Table1[[#This Row],[total sales]]/(2017-Table1[[#This Row],[year_of_release]])</f>
        <v>73000</v>
      </c>
      <c r="U1657" s="9">
        <f>Table1[[#This Row],[na_sales]]/(2017-Table1[[#This Row],[year_of_release]])</f>
        <v>43000</v>
      </c>
      <c r="V1657" s="6">
        <f>Table1[[#This Row],[eu_sales]]/(2017-Table1[[#This Row],[year_of_release]])</f>
        <v>1000</v>
      </c>
      <c r="W1657" s="6">
        <f>Table1[[#This Row],[jp_sales]]/(2017-Table1[[#This Row],[year_of_release]])</f>
        <v>25000</v>
      </c>
      <c r="X1657" s="6">
        <f>Table1[[#This Row],[other_sales]]/(2017-Table1[[#This Row],[year_of_release]])</f>
        <v>4000</v>
      </c>
      <c r="Y1657" s="4">
        <v>522751172</v>
      </c>
      <c r="Z1657" s="4">
        <v>438594184</v>
      </c>
      <c r="AA1657" s="4">
        <v>128001000</v>
      </c>
      <c r="AB1657" s="1">
        <f>Table1[[#This Row],[na_sales]]/Table1[[#This Row],[NA population]]</f>
        <v>8.225710874159456E-4</v>
      </c>
      <c r="AC1657" s="1">
        <f>Table1[[#This Row],[eu_sales]]/Table1[[#This Row],[Eu population]]</f>
        <v>2.280011993957494E-5</v>
      </c>
      <c r="AD1657" s="1">
        <f>Table1[[#This Row],[jp_sales]]/Table1[[#This Row],[Jp population]]</f>
        <v>1.9531097413301459E-3</v>
      </c>
    </row>
    <row r="1658" spans="1:30" x14ac:dyDescent="0.25">
      <c r="A1658" t="s">
        <v>1678</v>
      </c>
      <c r="B1658" t="s">
        <v>18</v>
      </c>
      <c r="C1658">
        <v>2010</v>
      </c>
      <c r="D1658" t="s">
        <v>29</v>
      </c>
      <c r="E1658" t="s">
        <v>100</v>
      </c>
      <c r="F1658" s="4">
        <v>230000</v>
      </c>
      <c r="G1658" s="4">
        <v>420000</v>
      </c>
      <c r="H1658" s="4">
        <v>0</v>
      </c>
      <c r="I1658" s="4">
        <v>80000</v>
      </c>
      <c r="J1658">
        <v>6.5</v>
      </c>
      <c r="K1658">
        <v>9</v>
      </c>
      <c r="L1658">
        <v>5.2</v>
      </c>
      <c r="M1658" s="4">
        <v>5</v>
      </c>
      <c r="N1658" t="s">
        <v>100</v>
      </c>
      <c r="O1658" t="s">
        <v>21</v>
      </c>
      <c r="P1658" s="4">
        <v>730000</v>
      </c>
      <c r="Q1658" s="3">
        <f>AVERAGE(Table1[[#This Row],[critic_score]],Table1[[#This Row],[user_score]])</f>
        <v>5.85</v>
      </c>
      <c r="R1658" s="4">
        <f>Table1[[#This Row],[user_count]]+Table1[[#This Row],[critic_count]]</f>
        <v>14</v>
      </c>
      <c r="S1658" s="2">
        <f>100000*Table1[[#This Row],[review_count]]/Table1[[#This Row],[total sales]]</f>
        <v>1.9178082191780821</v>
      </c>
      <c r="T1658" s="2">
        <f>Table1[[#This Row],[total sales]]/(2017-Table1[[#This Row],[year_of_release]])</f>
        <v>104285.71428571429</v>
      </c>
      <c r="U1658" s="9">
        <f>Table1[[#This Row],[na_sales]]/(2017-Table1[[#This Row],[year_of_release]])</f>
        <v>32857.142857142855</v>
      </c>
      <c r="V1658" s="6">
        <f>Table1[[#This Row],[eu_sales]]/(2017-Table1[[#This Row],[year_of_release]])</f>
        <v>60000</v>
      </c>
      <c r="W1658" s="6">
        <f>Table1[[#This Row],[jp_sales]]/(2017-Table1[[#This Row],[year_of_release]])</f>
        <v>0</v>
      </c>
      <c r="X1658" s="6">
        <f>Table1[[#This Row],[other_sales]]/(2017-Table1[[#This Row],[year_of_release]])</f>
        <v>11428.571428571429</v>
      </c>
      <c r="Y1658" s="4">
        <v>540520772</v>
      </c>
      <c r="Z1658" s="4">
        <v>441654761</v>
      </c>
      <c r="AA1658" s="4">
        <v>128070000</v>
      </c>
      <c r="AB1658" s="1">
        <f>Table1[[#This Row],[na_sales]]/Table1[[#This Row],[NA population]]</f>
        <v>4.2551556187002561E-4</v>
      </c>
      <c r="AC1658" s="1">
        <f>Table1[[#This Row],[eu_sales]]/Table1[[#This Row],[Eu population]]</f>
        <v>9.5096903076292213E-4</v>
      </c>
      <c r="AD1658" s="1">
        <f>Table1[[#This Row],[jp_sales]]/Table1[[#This Row],[Jp population]]</f>
        <v>0</v>
      </c>
    </row>
    <row r="1659" spans="1:30" x14ac:dyDescent="0.25">
      <c r="A1659" t="s">
        <v>1006</v>
      </c>
      <c r="B1659" t="s">
        <v>103</v>
      </c>
      <c r="C1659">
        <v>2002</v>
      </c>
      <c r="D1659" t="s">
        <v>54</v>
      </c>
      <c r="E1659" t="s">
        <v>100</v>
      </c>
      <c r="F1659" s="4">
        <v>530000</v>
      </c>
      <c r="G1659" s="4">
        <v>170000</v>
      </c>
      <c r="H1659" s="4">
        <v>0</v>
      </c>
      <c r="I1659" s="4">
        <v>30000</v>
      </c>
      <c r="J1659">
        <v>7.3</v>
      </c>
      <c r="K1659">
        <v>39</v>
      </c>
      <c r="L1659">
        <v>8.9</v>
      </c>
      <c r="M1659" s="4">
        <v>16</v>
      </c>
      <c r="N1659" t="s">
        <v>291</v>
      </c>
      <c r="O1659" t="s">
        <v>43</v>
      </c>
      <c r="P1659" s="4">
        <v>730000</v>
      </c>
      <c r="Q1659" s="3">
        <f>AVERAGE(Table1[[#This Row],[critic_score]],Table1[[#This Row],[user_score]])</f>
        <v>8.1</v>
      </c>
      <c r="R1659" s="4">
        <f>Table1[[#This Row],[user_count]]+Table1[[#This Row],[critic_count]]</f>
        <v>55</v>
      </c>
      <c r="S1659" s="2">
        <f>100000*Table1[[#This Row],[review_count]]/Table1[[#This Row],[total sales]]</f>
        <v>7.5342465753424657</v>
      </c>
      <c r="T1659" s="2">
        <f>Table1[[#This Row],[total sales]]/(2017-Table1[[#This Row],[year_of_release]])</f>
        <v>48666.666666666664</v>
      </c>
      <c r="U1659" s="9">
        <f>Table1[[#This Row],[na_sales]]/(2017-Table1[[#This Row],[year_of_release]])</f>
        <v>35333.333333333336</v>
      </c>
      <c r="V1659" s="6">
        <f>Table1[[#This Row],[eu_sales]]/(2017-Table1[[#This Row],[year_of_release]])</f>
        <v>11333.333333333334</v>
      </c>
      <c r="W1659" s="6">
        <f>Table1[[#This Row],[jp_sales]]/(2017-Table1[[#This Row],[year_of_release]])</f>
        <v>0</v>
      </c>
      <c r="X1659" s="6">
        <f>Table1[[#This Row],[other_sales]]/(2017-Table1[[#This Row],[year_of_release]])</f>
        <v>2000</v>
      </c>
      <c r="Y1659" s="4">
        <v>495013192</v>
      </c>
      <c r="Z1659" s="4">
        <v>431019772</v>
      </c>
      <c r="AA1659" s="4">
        <v>127445000</v>
      </c>
      <c r="AB1659" s="1">
        <f>Table1[[#This Row],[na_sales]]/Table1[[#This Row],[NA population]]</f>
        <v>1.070678536583324E-3</v>
      </c>
      <c r="AC1659" s="1">
        <f>Table1[[#This Row],[eu_sales]]/Table1[[#This Row],[Eu population]]</f>
        <v>3.9441346092123123E-4</v>
      </c>
      <c r="AD1659" s="1">
        <f>Table1[[#This Row],[jp_sales]]/Table1[[#This Row],[Jp population]]</f>
        <v>0</v>
      </c>
    </row>
    <row r="1660" spans="1:30" x14ac:dyDescent="0.25">
      <c r="A1660" t="s">
        <v>1690</v>
      </c>
      <c r="B1660" t="s">
        <v>34</v>
      </c>
      <c r="C1660">
        <v>2014</v>
      </c>
      <c r="D1660" t="s">
        <v>54</v>
      </c>
      <c r="E1660" t="s">
        <v>41</v>
      </c>
      <c r="F1660" s="4">
        <v>460000</v>
      </c>
      <c r="G1660" s="4">
        <v>190000</v>
      </c>
      <c r="H1660" s="4">
        <v>10000</v>
      </c>
      <c r="I1660" s="4">
        <v>70000</v>
      </c>
      <c r="J1660">
        <v>7.4</v>
      </c>
      <c r="K1660">
        <v>16</v>
      </c>
      <c r="L1660">
        <v>6.4</v>
      </c>
      <c r="M1660" s="4">
        <v>161</v>
      </c>
      <c r="N1660" t="s">
        <v>1691</v>
      </c>
      <c r="O1660" t="s">
        <v>43</v>
      </c>
      <c r="P1660" s="4">
        <v>730000</v>
      </c>
      <c r="Q1660" s="3">
        <f>AVERAGE(Table1[[#This Row],[critic_score]],Table1[[#This Row],[user_score]])</f>
        <v>6.9</v>
      </c>
      <c r="R1660" s="4">
        <f>Table1[[#This Row],[user_count]]+Table1[[#This Row],[critic_count]]</f>
        <v>177</v>
      </c>
      <c r="S1660" s="2">
        <f>100000*Table1[[#This Row],[review_count]]/Table1[[#This Row],[total sales]]</f>
        <v>24.246575342465754</v>
      </c>
      <c r="T1660" s="2">
        <f>Table1[[#This Row],[total sales]]/(2017-Table1[[#This Row],[year_of_release]])</f>
        <v>243333.33333333334</v>
      </c>
      <c r="U1660" s="9">
        <f>Table1[[#This Row],[na_sales]]/(2017-Table1[[#This Row],[year_of_release]])</f>
        <v>153333.33333333334</v>
      </c>
      <c r="V1660" s="6">
        <f>Table1[[#This Row],[eu_sales]]/(2017-Table1[[#This Row],[year_of_release]])</f>
        <v>63333.333333333336</v>
      </c>
      <c r="W1660" s="6">
        <f>Table1[[#This Row],[jp_sales]]/(2017-Table1[[#This Row],[year_of_release]])</f>
        <v>3333.3333333333335</v>
      </c>
      <c r="X1660" s="6">
        <f>Table1[[#This Row],[other_sales]]/(2017-Table1[[#This Row],[year_of_release]])</f>
        <v>23333.333333333332</v>
      </c>
      <c r="Y1660" s="4">
        <v>562338430</v>
      </c>
      <c r="Z1660" s="4">
        <v>443580712</v>
      </c>
      <c r="AA1660" s="4">
        <v>127276000</v>
      </c>
      <c r="AB1660" s="1">
        <f>Table1[[#This Row],[na_sales]]/Table1[[#This Row],[NA population]]</f>
        <v>8.1801274012163814E-4</v>
      </c>
      <c r="AC1660" s="1">
        <f>Table1[[#This Row],[eu_sales]]/Table1[[#This Row],[Eu population]]</f>
        <v>4.2833242036908044E-4</v>
      </c>
      <c r="AD1660" s="1">
        <f>Table1[[#This Row],[jp_sales]]/Table1[[#This Row],[Jp population]]</f>
        <v>7.8569408215217325E-5</v>
      </c>
    </row>
    <row r="1661" spans="1:30" x14ac:dyDescent="0.25">
      <c r="A1661" t="s">
        <v>1157</v>
      </c>
      <c r="B1661" t="s">
        <v>18</v>
      </c>
      <c r="C1661">
        <v>2009</v>
      </c>
      <c r="D1661" t="s">
        <v>65</v>
      </c>
      <c r="E1661" t="s">
        <v>425</v>
      </c>
      <c r="F1661" s="4">
        <v>490000</v>
      </c>
      <c r="G1661" s="4">
        <v>170000</v>
      </c>
      <c r="H1661" s="4">
        <v>0</v>
      </c>
      <c r="I1661" s="4">
        <v>60000</v>
      </c>
      <c r="J1661">
        <v>7.8</v>
      </c>
      <c r="K1661">
        <v>11</v>
      </c>
      <c r="L1661">
        <v>7.7</v>
      </c>
      <c r="M1661" s="4">
        <v>9</v>
      </c>
      <c r="N1661" t="s">
        <v>529</v>
      </c>
      <c r="O1661" t="s">
        <v>67</v>
      </c>
      <c r="P1661" s="4">
        <v>720000</v>
      </c>
      <c r="Q1661" s="3">
        <f>AVERAGE(Table1[[#This Row],[critic_score]],Table1[[#This Row],[user_score]])</f>
        <v>7.75</v>
      </c>
      <c r="R1661" s="4">
        <f>Table1[[#This Row],[user_count]]+Table1[[#This Row],[critic_count]]</f>
        <v>20</v>
      </c>
      <c r="S1661" s="2">
        <f>100000*Table1[[#This Row],[review_count]]/Table1[[#This Row],[total sales]]</f>
        <v>2.7777777777777777</v>
      </c>
      <c r="T1661" s="2">
        <f>Table1[[#This Row],[total sales]]/(2017-Table1[[#This Row],[year_of_release]])</f>
        <v>90000</v>
      </c>
      <c r="U1661" s="9">
        <f>Table1[[#This Row],[na_sales]]/(2017-Table1[[#This Row],[year_of_release]])</f>
        <v>61250</v>
      </c>
      <c r="V1661" s="6">
        <f>Table1[[#This Row],[eu_sales]]/(2017-Table1[[#This Row],[year_of_release]])</f>
        <v>21250</v>
      </c>
      <c r="W1661" s="6">
        <f>Table1[[#This Row],[jp_sales]]/(2017-Table1[[#This Row],[year_of_release]])</f>
        <v>0</v>
      </c>
      <c r="X1661" s="6">
        <f>Table1[[#This Row],[other_sales]]/(2017-Table1[[#This Row],[year_of_release]])</f>
        <v>7500</v>
      </c>
      <c r="Y1661" s="4">
        <v>534740514</v>
      </c>
      <c r="Z1661" s="4">
        <v>441041694</v>
      </c>
      <c r="AA1661" s="4">
        <v>128047000</v>
      </c>
      <c r="AB1661" s="1">
        <f>Table1[[#This Row],[na_sales]]/Table1[[#This Row],[NA population]]</f>
        <v>9.1633229046864399E-4</v>
      </c>
      <c r="AC1661" s="1">
        <f>Table1[[#This Row],[eu_sales]]/Table1[[#This Row],[Eu population]]</f>
        <v>3.8545108617327233E-4</v>
      </c>
      <c r="AD1661" s="1">
        <f>Table1[[#This Row],[jp_sales]]/Table1[[#This Row],[Jp population]]</f>
        <v>0</v>
      </c>
    </row>
    <row r="1662" spans="1:30" x14ac:dyDescent="0.25">
      <c r="A1662" t="s">
        <v>1661</v>
      </c>
      <c r="B1662" t="s">
        <v>69</v>
      </c>
      <c r="C1662">
        <v>2012</v>
      </c>
      <c r="D1662" t="s">
        <v>73</v>
      </c>
      <c r="E1662" t="s">
        <v>20</v>
      </c>
      <c r="F1662" s="4">
        <v>160000</v>
      </c>
      <c r="G1662" s="4">
        <v>20000</v>
      </c>
      <c r="H1662" s="4">
        <v>530000</v>
      </c>
      <c r="I1662" s="4">
        <v>10000</v>
      </c>
      <c r="J1662">
        <v>7.6</v>
      </c>
      <c r="K1662">
        <v>5</v>
      </c>
      <c r="L1662">
        <v>8</v>
      </c>
      <c r="M1662" s="4">
        <v>15</v>
      </c>
      <c r="N1662" t="s">
        <v>527</v>
      </c>
      <c r="O1662" t="s">
        <v>21</v>
      </c>
      <c r="P1662" s="4">
        <v>720000</v>
      </c>
      <c r="Q1662" s="3">
        <f>AVERAGE(Table1[[#This Row],[critic_score]],Table1[[#This Row],[user_score]])</f>
        <v>7.8</v>
      </c>
      <c r="R1662" s="4">
        <f>Table1[[#This Row],[user_count]]+Table1[[#This Row],[critic_count]]</f>
        <v>20</v>
      </c>
      <c r="S1662" s="2">
        <f>100000*Table1[[#This Row],[review_count]]/Table1[[#This Row],[total sales]]</f>
        <v>2.7777777777777777</v>
      </c>
      <c r="T1662" s="2">
        <f>Table1[[#This Row],[total sales]]/(2017-Table1[[#This Row],[year_of_release]])</f>
        <v>144000</v>
      </c>
      <c r="U1662" s="9">
        <f>Table1[[#This Row],[na_sales]]/(2017-Table1[[#This Row],[year_of_release]])</f>
        <v>32000</v>
      </c>
      <c r="V1662" s="6">
        <f>Table1[[#This Row],[eu_sales]]/(2017-Table1[[#This Row],[year_of_release]])</f>
        <v>4000</v>
      </c>
      <c r="W1662" s="6">
        <f>Table1[[#This Row],[jp_sales]]/(2017-Table1[[#This Row],[year_of_release]])</f>
        <v>106000</v>
      </c>
      <c r="X1662" s="6">
        <f>Table1[[#This Row],[other_sales]]/(2017-Table1[[#This Row],[year_of_release]])</f>
        <v>2000</v>
      </c>
      <c r="Y1662" s="4">
        <v>551484507</v>
      </c>
      <c r="Z1662" s="4">
        <v>441417242</v>
      </c>
      <c r="AA1662" s="4">
        <v>127629000</v>
      </c>
      <c r="AB1662" s="1">
        <f>Table1[[#This Row],[na_sales]]/Table1[[#This Row],[NA population]]</f>
        <v>2.9012601073850295E-4</v>
      </c>
      <c r="AC1662" s="1">
        <f>Table1[[#This Row],[eu_sales]]/Table1[[#This Row],[Eu population]]</f>
        <v>4.5308606227937059E-5</v>
      </c>
      <c r="AD1662" s="1">
        <f>Table1[[#This Row],[jp_sales]]/Table1[[#This Row],[Jp population]]</f>
        <v>4.1526612290310192E-3</v>
      </c>
    </row>
    <row r="1663" spans="1:30" x14ac:dyDescent="0.25">
      <c r="A1663" t="s">
        <v>1664</v>
      </c>
      <c r="B1663" t="s">
        <v>39</v>
      </c>
      <c r="C1663">
        <v>2012</v>
      </c>
      <c r="D1663" t="s">
        <v>65</v>
      </c>
      <c r="E1663" t="s">
        <v>1208</v>
      </c>
      <c r="F1663" s="4">
        <v>300000</v>
      </c>
      <c r="G1663" s="4">
        <v>110000</v>
      </c>
      <c r="H1663" s="4">
        <v>240000</v>
      </c>
      <c r="I1663" s="4">
        <v>70000</v>
      </c>
      <c r="J1663">
        <v>8.6</v>
      </c>
      <c r="K1663">
        <v>47</v>
      </c>
      <c r="L1663">
        <v>7.7</v>
      </c>
      <c r="M1663" s="4">
        <v>180</v>
      </c>
      <c r="N1663" t="s">
        <v>1665</v>
      </c>
      <c r="O1663" t="s">
        <v>67</v>
      </c>
      <c r="P1663" s="4">
        <v>720000</v>
      </c>
      <c r="Q1663" s="3">
        <f>AVERAGE(Table1[[#This Row],[critic_score]],Table1[[#This Row],[user_score]])</f>
        <v>8.15</v>
      </c>
      <c r="R1663" s="4">
        <f>Table1[[#This Row],[user_count]]+Table1[[#This Row],[critic_count]]</f>
        <v>227</v>
      </c>
      <c r="S1663" s="2">
        <f>100000*Table1[[#This Row],[review_count]]/Table1[[#This Row],[total sales]]</f>
        <v>31.527777777777779</v>
      </c>
      <c r="T1663" s="2">
        <f>Table1[[#This Row],[total sales]]/(2017-Table1[[#This Row],[year_of_release]])</f>
        <v>144000</v>
      </c>
      <c r="U1663" s="9">
        <f>Table1[[#This Row],[na_sales]]/(2017-Table1[[#This Row],[year_of_release]])</f>
        <v>60000</v>
      </c>
      <c r="V1663" s="6">
        <f>Table1[[#This Row],[eu_sales]]/(2017-Table1[[#This Row],[year_of_release]])</f>
        <v>22000</v>
      </c>
      <c r="W1663" s="6">
        <f>Table1[[#This Row],[jp_sales]]/(2017-Table1[[#This Row],[year_of_release]])</f>
        <v>48000</v>
      </c>
      <c r="X1663" s="6">
        <f>Table1[[#This Row],[other_sales]]/(2017-Table1[[#This Row],[year_of_release]])</f>
        <v>14000</v>
      </c>
      <c r="Y1663" s="4">
        <v>551484507</v>
      </c>
      <c r="Z1663" s="4">
        <v>441417242</v>
      </c>
      <c r="AA1663" s="4">
        <v>127629000</v>
      </c>
      <c r="AB1663" s="1">
        <f>Table1[[#This Row],[na_sales]]/Table1[[#This Row],[NA population]]</f>
        <v>5.4398627013469304E-4</v>
      </c>
      <c r="AC1663" s="1">
        <f>Table1[[#This Row],[eu_sales]]/Table1[[#This Row],[Eu population]]</f>
        <v>2.4919733425365383E-4</v>
      </c>
      <c r="AD1663" s="1">
        <f>Table1[[#This Row],[jp_sales]]/Table1[[#This Row],[Jp population]]</f>
        <v>1.8804503678631031E-3</v>
      </c>
    </row>
    <row r="1664" spans="1:30" x14ac:dyDescent="0.25">
      <c r="A1664" t="s">
        <v>375</v>
      </c>
      <c r="B1664" t="s">
        <v>159</v>
      </c>
      <c r="C1664">
        <v>2005</v>
      </c>
      <c r="D1664" t="s">
        <v>40</v>
      </c>
      <c r="E1664" t="s">
        <v>83</v>
      </c>
      <c r="F1664" s="4">
        <v>520000</v>
      </c>
      <c r="G1664" s="4">
        <v>190000</v>
      </c>
      <c r="H1664" s="4">
        <v>0</v>
      </c>
      <c r="I1664" s="4">
        <v>10000</v>
      </c>
      <c r="J1664">
        <v>7.3</v>
      </c>
      <c r="K1664">
        <v>13</v>
      </c>
      <c r="L1664">
        <v>7.5</v>
      </c>
      <c r="M1664" s="4">
        <v>12</v>
      </c>
      <c r="N1664" t="s">
        <v>83</v>
      </c>
      <c r="O1664" t="s">
        <v>84</v>
      </c>
      <c r="P1664" s="4">
        <v>720000</v>
      </c>
      <c r="Q1664" s="3">
        <f>AVERAGE(Table1[[#This Row],[critic_score]],Table1[[#This Row],[user_score]])</f>
        <v>7.4</v>
      </c>
      <c r="R1664" s="4">
        <f>Table1[[#This Row],[user_count]]+Table1[[#This Row],[critic_count]]</f>
        <v>25</v>
      </c>
      <c r="S1664" s="2">
        <f>100000*Table1[[#This Row],[review_count]]/Table1[[#This Row],[total sales]]</f>
        <v>3.4722222222222223</v>
      </c>
      <c r="T1664" s="2">
        <f>Table1[[#This Row],[total sales]]/(2017-Table1[[#This Row],[year_of_release]])</f>
        <v>60000</v>
      </c>
      <c r="U1664" s="9">
        <f>Table1[[#This Row],[na_sales]]/(2017-Table1[[#This Row],[year_of_release]])</f>
        <v>43333.333333333336</v>
      </c>
      <c r="V1664" s="6">
        <f>Table1[[#This Row],[eu_sales]]/(2017-Table1[[#This Row],[year_of_release]])</f>
        <v>15833.333333333334</v>
      </c>
      <c r="W1664" s="6">
        <f>Table1[[#This Row],[jp_sales]]/(2017-Table1[[#This Row],[year_of_release]])</f>
        <v>0</v>
      </c>
      <c r="X1664" s="6">
        <f>Table1[[#This Row],[other_sales]]/(2017-Table1[[#This Row],[year_of_release]])</f>
        <v>833.33333333333337</v>
      </c>
      <c r="Y1664" s="4">
        <v>511054143</v>
      </c>
      <c r="Z1664" s="4">
        <v>435713800</v>
      </c>
      <c r="AA1664" s="4">
        <v>127773000</v>
      </c>
      <c r="AB1664" s="1">
        <f>Table1[[#This Row],[na_sales]]/Table1[[#This Row],[NA population]]</f>
        <v>1.0175047147597432E-3</v>
      </c>
      <c r="AC1664" s="1">
        <f>Table1[[#This Row],[eu_sales]]/Table1[[#This Row],[Eu population]]</f>
        <v>4.3606605987691921E-4</v>
      </c>
      <c r="AD1664" s="1">
        <f>Table1[[#This Row],[jp_sales]]/Table1[[#This Row],[Jp population]]</f>
        <v>0</v>
      </c>
    </row>
    <row r="1665" spans="1:30" x14ac:dyDescent="0.25">
      <c r="A1665" t="s">
        <v>1677</v>
      </c>
      <c r="B1665" t="s">
        <v>45</v>
      </c>
      <c r="C1665">
        <v>2005</v>
      </c>
      <c r="D1665" t="s">
        <v>40</v>
      </c>
      <c r="E1665" t="s">
        <v>55</v>
      </c>
      <c r="F1665" s="4">
        <v>600000</v>
      </c>
      <c r="G1665" s="4">
        <v>20000</v>
      </c>
      <c r="H1665" s="4">
        <v>0</v>
      </c>
      <c r="I1665" s="4">
        <v>100000</v>
      </c>
      <c r="J1665">
        <v>7.4</v>
      </c>
      <c r="K1665">
        <v>52</v>
      </c>
      <c r="L1665">
        <v>7.9</v>
      </c>
      <c r="M1665" s="4">
        <v>54</v>
      </c>
      <c r="N1665" t="s">
        <v>58</v>
      </c>
      <c r="O1665" t="s">
        <v>67</v>
      </c>
      <c r="P1665" s="4">
        <v>720000</v>
      </c>
      <c r="Q1665" s="3">
        <f>AVERAGE(Table1[[#This Row],[critic_score]],Table1[[#This Row],[user_score]])</f>
        <v>7.65</v>
      </c>
      <c r="R1665" s="4">
        <f>Table1[[#This Row],[user_count]]+Table1[[#This Row],[critic_count]]</f>
        <v>106</v>
      </c>
      <c r="S1665" s="2">
        <f>100000*Table1[[#This Row],[review_count]]/Table1[[#This Row],[total sales]]</f>
        <v>14.722222222222221</v>
      </c>
      <c r="T1665" s="2">
        <f>Table1[[#This Row],[total sales]]/(2017-Table1[[#This Row],[year_of_release]])</f>
        <v>60000</v>
      </c>
      <c r="U1665" s="9">
        <f>Table1[[#This Row],[na_sales]]/(2017-Table1[[#This Row],[year_of_release]])</f>
        <v>50000</v>
      </c>
      <c r="V1665" s="6">
        <f>Table1[[#This Row],[eu_sales]]/(2017-Table1[[#This Row],[year_of_release]])</f>
        <v>1666.6666666666667</v>
      </c>
      <c r="W1665" s="6">
        <f>Table1[[#This Row],[jp_sales]]/(2017-Table1[[#This Row],[year_of_release]])</f>
        <v>0</v>
      </c>
      <c r="X1665" s="6">
        <f>Table1[[#This Row],[other_sales]]/(2017-Table1[[#This Row],[year_of_release]])</f>
        <v>8333.3333333333339</v>
      </c>
      <c r="Y1665" s="4">
        <v>511054143</v>
      </c>
      <c r="Z1665" s="4">
        <v>435713800</v>
      </c>
      <c r="AA1665" s="4">
        <v>127773000</v>
      </c>
      <c r="AB1665" s="1">
        <f>Table1[[#This Row],[na_sales]]/Table1[[#This Row],[NA population]]</f>
        <v>1.1740439016458574E-3</v>
      </c>
      <c r="AC1665" s="1">
        <f>Table1[[#This Row],[eu_sales]]/Table1[[#This Row],[Eu population]]</f>
        <v>4.5901690513359917E-5</v>
      </c>
      <c r="AD1665" s="1">
        <f>Table1[[#This Row],[jp_sales]]/Table1[[#This Row],[Jp population]]</f>
        <v>0</v>
      </c>
    </row>
    <row r="1666" spans="1:30" x14ac:dyDescent="0.25">
      <c r="A1666" t="s">
        <v>1679</v>
      </c>
      <c r="B1666" t="s">
        <v>113</v>
      </c>
      <c r="C1666">
        <v>2013</v>
      </c>
      <c r="D1666" t="s">
        <v>225</v>
      </c>
      <c r="E1666" t="s">
        <v>403</v>
      </c>
      <c r="F1666" s="4">
        <v>120000</v>
      </c>
      <c r="G1666" s="4">
        <v>530000</v>
      </c>
      <c r="H1666" s="4">
        <v>0</v>
      </c>
      <c r="I1666" s="4">
        <v>70000</v>
      </c>
      <c r="J1666">
        <v>7.6</v>
      </c>
      <c r="K1666">
        <v>71</v>
      </c>
      <c r="L1666">
        <v>4.2</v>
      </c>
      <c r="M1666" s="4">
        <v>3742</v>
      </c>
      <c r="N1666" t="s">
        <v>743</v>
      </c>
      <c r="O1666" t="s">
        <v>67</v>
      </c>
      <c r="P1666" s="4">
        <v>720000</v>
      </c>
      <c r="Q1666" s="3">
        <f>AVERAGE(Table1[[#This Row],[critic_score]],Table1[[#This Row],[user_score]])</f>
        <v>5.9</v>
      </c>
      <c r="R1666" s="4">
        <f>Table1[[#This Row],[user_count]]+Table1[[#This Row],[critic_count]]</f>
        <v>3813</v>
      </c>
      <c r="S1666" s="2">
        <f>100000*Table1[[#This Row],[review_count]]/Table1[[#This Row],[total sales]]</f>
        <v>529.58333333333337</v>
      </c>
      <c r="T1666" s="2">
        <f>Table1[[#This Row],[total sales]]/(2017-Table1[[#This Row],[year_of_release]])</f>
        <v>180000</v>
      </c>
      <c r="U1666" s="9">
        <f>Table1[[#This Row],[na_sales]]/(2017-Table1[[#This Row],[year_of_release]])</f>
        <v>30000</v>
      </c>
      <c r="V1666" s="6">
        <f>Table1[[#This Row],[eu_sales]]/(2017-Table1[[#This Row],[year_of_release]])</f>
        <v>132500</v>
      </c>
      <c r="W1666" s="6">
        <f>Table1[[#This Row],[jp_sales]]/(2017-Table1[[#This Row],[year_of_release]])</f>
        <v>0</v>
      </c>
      <c r="X1666" s="6">
        <f>Table1[[#This Row],[other_sales]]/(2017-Table1[[#This Row],[year_of_release]])</f>
        <v>17500</v>
      </c>
      <c r="Y1666" s="4">
        <v>556861736</v>
      </c>
      <c r="Z1666" s="4">
        <v>442492884</v>
      </c>
      <c r="AA1666" s="4">
        <v>127445000</v>
      </c>
      <c r="AB1666" s="1">
        <f>Table1[[#This Row],[na_sales]]/Table1[[#This Row],[NA population]]</f>
        <v>2.1549334824470684E-4</v>
      </c>
      <c r="AC1666" s="1">
        <f>Table1[[#This Row],[eu_sales]]/Table1[[#This Row],[Eu population]]</f>
        <v>1.1977593745891742E-3</v>
      </c>
      <c r="AD1666" s="1">
        <f>Table1[[#This Row],[jp_sales]]/Table1[[#This Row],[Jp population]]</f>
        <v>0</v>
      </c>
    </row>
    <row r="1667" spans="1:30" x14ac:dyDescent="0.25">
      <c r="A1667" t="s">
        <v>1680</v>
      </c>
      <c r="B1667" t="s">
        <v>45</v>
      </c>
      <c r="C1667">
        <v>2007</v>
      </c>
      <c r="D1667" t="s">
        <v>19</v>
      </c>
      <c r="E1667" t="s">
        <v>100</v>
      </c>
      <c r="F1667" s="4">
        <v>590000</v>
      </c>
      <c r="G1667" s="4">
        <v>20000</v>
      </c>
      <c r="H1667" s="4">
        <v>10000</v>
      </c>
      <c r="I1667" s="4">
        <v>100000</v>
      </c>
      <c r="J1667">
        <v>6.8</v>
      </c>
      <c r="K1667">
        <v>10</v>
      </c>
      <c r="L1667">
        <v>6.6</v>
      </c>
      <c r="M1667" s="4">
        <v>9</v>
      </c>
      <c r="N1667" t="s">
        <v>141</v>
      </c>
      <c r="O1667" t="s">
        <v>21</v>
      </c>
      <c r="P1667" s="4">
        <v>720000</v>
      </c>
      <c r="Q1667" s="3">
        <f>AVERAGE(Table1[[#This Row],[critic_score]],Table1[[#This Row],[user_score]])</f>
        <v>6.6999999999999993</v>
      </c>
      <c r="R1667" s="4">
        <f>Table1[[#This Row],[user_count]]+Table1[[#This Row],[critic_count]]</f>
        <v>19</v>
      </c>
      <c r="S1667" s="2">
        <f>100000*Table1[[#This Row],[review_count]]/Table1[[#This Row],[total sales]]</f>
        <v>2.6388888888888888</v>
      </c>
      <c r="T1667" s="2">
        <f>Table1[[#This Row],[total sales]]/(2017-Table1[[#This Row],[year_of_release]])</f>
        <v>72000</v>
      </c>
      <c r="U1667" s="9">
        <f>Table1[[#This Row],[na_sales]]/(2017-Table1[[#This Row],[year_of_release]])</f>
        <v>59000</v>
      </c>
      <c r="V1667" s="6">
        <f>Table1[[#This Row],[eu_sales]]/(2017-Table1[[#This Row],[year_of_release]])</f>
        <v>2000</v>
      </c>
      <c r="W1667" s="6">
        <f>Table1[[#This Row],[jp_sales]]/(2017-Table1[[#This Row],[year_of_release]])</f>
        <v>1000</v>
      </c>
      <c r="X1667" s="6">
        <f>Table1[[#This Row],[other_sales]]/(2017-Table1[[#This Row],[year_of_release]])</f>
        <v>10000</v>
      </c>
      <c r="Y1667" s="4">
        <v>522751172</v>
      </c>
      <c r="Z1667" s="4">
        <v>438594184</v>
      </c>
      <c r="AA1667" s="4">
        <v>128001000</v>
      </c>
      <c r="AB1667" s="1">
        <f>Table1[[#This Row],[na_sales]]/Table1[[#This Row],[NA population]]</f>
        <v>1.1286440501753672E-3</v>
      </c>
      <c r="AC1667" s="1">
        <f>Table1[[#This Row],[eu_sales]]/Table1[[#This Row],[Eu population]]</f>
        <v>4.560023987914988E-5</v>
      </c>
      <c r="AD1667" s="1">
        <f>Table1[[#This Row],[jp_sales]]/Table1[[#This Row],[Jp population]]</f>
        <v>7.8124389653205832E-5</v>
      </c>
    </row>
    <row r="1668" spans="1:30" x14ac:dyDescent="0.25">
      <c r="A1668" t="s">
        <v>1681</v>
      </c>
      <c r="B1668" t="s">
        <v>39</v>
      </c>
      <c r="C1668">
        <v>2010</v>
      </c>
      <c r="D1668" t="s">
        <v>96</v>
      </c>
      <c r="E1668" t="s">
        <v>176</v>
      </c>
      <c r="F1668" s="4">
        <v>280000</v>
      </c>
      <c r="G1668" s="4">
        <v>150000</v>
      </c>
      <c r="H1668" s="4">
        <v>220000</v>
      </c>
      <c r="I1668" s="4">
        <v>70000</v>
      </c>
      <c r="J1668">
        <v>7.4</v>
      </c>
      <c r="K1668">
        <v>45</v>
      </c>
      <c r="L1668">
        <v>6.7</v>
      </c>
      <c r="M1668" s="4">
        <v>155</v>
      </c>
      <c r="N1668" t="s">
        <v>1582</v>
      </c>
      <c r="O1668" t="s">
        <v>67</v>
      </c>
      <c r="P1668" s="4">
        <v>720000</v>
      </c>
      <c r="Q1668" s="3">
        <f>AVERAGE(Table1[[#This Row],[critic_score]],Table1[[#This Row],[user_score]])</f>
        <v>7.0500000000000007</v>
      </c>
      <c r="R1668" s="4">
        <f>Table1[[#This Row],[user_count]]+Table1[[#This Row],[critic_count]]</f>
        <v>200</v>
      </c>
      <c r="S1668" s="2">
        <f>100000*Table1[[#This Row],[review_count]]/Table1[[#This Row],[total sales]]</f>
        <v>27.777777777777779</v>
      </c>
      <c r="T1668" s="2">
        <f>Table1[[#This Row],[total sales]]/(2017-Table1[[#This Row],[year_of_release]])</f>
        <v>102857.14285714286</v>
      </c>
      <c r="U1668" s="9">
        <f>Table1[[#This Row],[na_sales]]/(2017-Table1[[#This Row],[year_of_release]])</f>
        <v>40000</v>
      </c>
      <c r="V1668" s="6">
        <f>Table1[[#This Row],[eu_sales]]/(2017-Table1[[#This Row],[year_of_release]])</f>
        <v>21428.571428571428</v>
      </c>
      <c r="W1668" s="6">
        <f>Table1[[#This Row],[jp_sales]]/(2017-Table1[[#This Row],[year_of_release]])</f>
        <v>31428.571428571428</v>
      </c>
      <c r="X1668" s="6">
        <f>Table1[[#This Row],[other_sales]]/(2017-Table1[[#This Row],[year_of_release]])</f>
        <v>10000</v>
      </c>
      <c r="Y1668" s="4">
        <v>540520772</v>
      </c>
      <c r="Z1668" s="4">
        <v>441654761</v>
      </c>
      <c r="AA1668" s="4">
        <v>128070000</v>
      </c>
      <c r="AB1668" s="1">
        <f>Table1[[#This Row],[na_sales]]/Table1[[#This Row],[NA population]]</f>
        <v>5.1801894488524858E-4</v>
      </c>
      <c r="AC1668" s="1">
        <f>Table1[[#This Row],[eu_sales]]/Table1[[#This Row],[Eu population]]</f>
        <v>3.3963179670104359E-4</v>
      </c>
      <c r="AD1668" s="1">
        <f>Table1[[#This Row],[jp_sales]]/Table1[[#This Row],[Jp population]]</f>
        <v>1.7178105723432498E-3</v>
      </c>
    </row>
    <row r="1669" spans="1:30" x14ac:dyDescent="0.25">
      <c r="A1669" t="s">
        <v>1682</v>
      </c>
      <c r="B1669" t="s">
        <v>18</v>
      </c>
      <c r="C1669">
        <v>2009</v>
      </c>
      <c r="D1669" t="s">
        <v>40</v>
      </c>
      <c r="E1669" t="s">
        <v>55</v>
      </c>
      <c r="F1669" s="4">
        <v>360000</v>
      </c>
      <c r="G1669" s="4">
        <v>290000</v>
      </c>
      <c r="H1669" s="4">
        <v>0</v>
      </c>
      <c r="I1669" s="4">
        <v>70000</v>
      </c>
      <c r="J1669">
        <v>5.5</v>
      </c>
      <c r="K1669">
        <v>32</v>
      </c>
      <c r="L1669">
        <v>7</v>
      </c>
      <c r="M1669" s="4">
        <v>28</v>
      </c>
      <c r="N1669" t="s">
        <v>1534</v>
      </c>
      <c r="O1669" t="s">
        <v>67</v>
      </c>
      <c r="P1669" s="4">
        <v>720000</v>
      </c>
      <c r="Q1669" s="3">
        <f>AVERAGE(Table1[[#This Row],[critic_score]],Table1[[#This Row],[user_score]])</f>
        <v>6.25</v>
      </c>
      <c r="R1669" s="4">
        <f>Table1[[#This Row],[user_count]]+Table1[[#This Row],[critic_count]]</f>
        <v>60</v>
      </c>
      <c r="S1669" s="2">
        <f>100000*Table1[[#This Row],[review_count]]/Table1[[#This Row],[total sales]]</f>
        <v>8.3333333333333339</v>
      </c>
      <c r="T1669" s="2">
        <f>Table1[[#This Row],[total sales]]/(2017-Table1[[#This Row],[year_of_release]])</f>
        <v>90000</v>
      </c>
      <c r="U1669" s="9">
        <f>Table1[[#This Row],[na_sales]]/(2017-Table1[[#This Row],[year_of_release]])</f>
        <v>45000</v>
      </c>
      <c r="V1669" s="6">
        <f>Table1[[#This Row],[eu_sales]]/(2017-Table1[[#This Row],[year_of_release]])</f>
        <v>36250</v>
      </c>
      <c r="W1669" s="6">
        <f>Table1[[#This Row],[jp_sales]]/(2017-Table1[[#This Row],[year_of_release]])</f>
        <v>0</v>
      </c>
      <c r="X1669" s="6">
        <f>Table1[[#This Row],[other_sales]]/(2017-Table1[[#This Row],[year_of_release]])</f>
        <v>8750</v>
      </c>
      <c r="Y1669" s="4">
        <v>534740514</v>
      </c>
      <c r="Z1669" s="4">
        <v>441041694</v>
      </c>
      <c r="AA1669" s="4">
        <v>128047000</v>
      </c>
      <c r="AB1669" s="1">
        <f>Table1[[#This Row],[na_sales]]/Table1[[#This Row],[NA population]]</f>
        <v>6.7322372360961605E-4</v>
      </c>
      <c r="AC1669" s="1">
        <f>Table1[[#This Row],[eu_sales]]/Table1[[#This Row],[Eu population]]</f>
        <v>6.5753420582499397E-4</v>
      </c>
      <c r="AD1669" s="1">
        <f>Table1[[#This Row],[jp_sales]]/Table1[[#This Row],[Jp population]]</f>
        <v>0</v>
      </c>
    </row>
    <row r="1670" spans="1:30" x14ac:dyDescent="0.25">
      <c r="A1670" t="s">
        <v>1683</v>
      </c>
      <c r="B1670" t="s">
        <v>45</v>
      </c>
      <c r="C1670">
        <v>2006</v>
      </c>
      <c r="D1670" t="s">
        <v>19</v>
      </c>
      <c r="E1670" t="s">
        <v>100</v>
      </c>
      <c r="F1670" s="4">
        <v>600000</v>
      </c>
      <c r="G1670" s="4">
        <v>20000</v>
      </c>
      <c r="H1670" s="4">
        <v>0</v>
      </c>
      <c r="I1670" s="4">
        <v>100000</v>
      </c>
      <c r="J1670">
        <v>7.9</v>
      </c>
      <c r="K1670">
        <v>33</v>
      </c>
      <c r="L1670">
        <v>6</v>
      </c>
      <c r="M1670" s="4">
        <v>8</v>
      </c>
      <c r="N1670" t="s">
        <v>351</v>
      </c>
      <c r="O1670" t="s">
        <v>21</v>
      </c>
      <c r="P1670" s="4">
        <v>720000</v>
      </c>
      <c r="Q1670" s="3">
        <f>AVERAGE(Table1[[#This Row],[critic_score]],Table1[[#This Row],[user_score]])</f>
        <v>6.95</v>
      </c>
      <c r="R1670" s="4">
        <f>Table1[[#This Row],[user_count]]+Table1[[#This Row],[critic_count]]</f>
        <v>41</v>
      </c>
      <c r="S1670" s="2">
        <f>100000*Table1[[#This Row],[review_count]]/Table1[[#This Row],[total sales]]</f>
        <v>5.6944444444444446</v>
      </c>
      <c r="T1670" s="2">
        <f>Table1[[#This Row],[total sales]]/(2017-Table1[[#This Row],[year_of_release]])</f>
        <v>65454.545454545456</v>
      </c>
      <c r="U1670" s="9">
        <f>Table1[[#This Row],[na_sales]]/(2017-Table1[[#This Row],[year_of_release]])</f>
        <v>54545.454545454544</v>
      </c>
      <c r="V1670" s="6">
        <f>Table1[[#This Row],[eu_sales]]/(2017-Table1[[#This Row],[year_of_release]])</f>
        <v>1818.1818181818182</v>
      </c>
      <c r="W1670" s="6">
        <f>Table1[[#This Row],[jp_sales]]/(2017-Table1[[#This Row],[year_of_release]])</f>
        <v>0</v>
      </c>
      <c r="X1670" s="6">
        <f>Table1[[#This Row],[other_sales]]/(2017-Table1[[#This Row],[year_of_release]])</f>
        <v>9090.9090909090901</v>
      </c>
      <c r="Y1670" s="4">
        <v>516818555</v>
      </c>
      <c r="Z1670" s="4">
        <v>437126892</v>
      </c>
      <c r="AA1670" s="4">
        <v>127854000</v>
      </c>
      <c r="AB1670" s="1">
        <f>Table1[[#This Row],[na_sales]]/Table1[[#This Row],[NA population]]</f>
        <v>1.1609490297808678E-3</v>
      </c>
      <c r="AC1670" s="1">
        <f>Table1[[#This Row],[eu_sales]]/Table1[[#This Row],[Eu population]]</f>
        <v>4.5753304969395475E-5</v>
      </c>
      <c r="AD1670" s="1">
        <f>Table1[[#This Row],[jp_sales]]/Table1[[#This Row],[Jp population]]</f>
        <v>0</v>
      </c>
    </row>
    <row r="1671" spans="1:30" x14ac:dyDescent="0.25">
      <c r="A1671" t="s">
        <v>1684</v>
      </c>
      <c r="B1671" t="s">
        <v>69</v>
      </c>
      <c r="C1671">
        <v>2014</v>
      </c>
      <c r="D1671" t="s">
        <v>96</v>
      </c>
      <c r="E1671" t="s">
        <v>1685</v>
      </c>
      <c r="F1671" s="4">
        <v>340000</v>
      </c>
      <c r="G1671" s="4">
        <v>70000</v>
      </c>
      <c r="H1671" s="4">
        <v>270000</v>
      </c>
      <c r="I1671" s="4">
        <v>40000</v>
      </c>
      <c r="J1671">
        <v>8.3000000000000007</v>
      </c>
      <c r="K1671">
        <v>56</v>
      </c>
      <c r="L1671">
        <v>8.1</v>
      </c>
      <c r="M1671" s="4">
        <v>169</v>
      </c>
      <c r="N1671" t="s">
        <v>1208</v>
      </c>
      <c r="O1671" t="s">
        <v>43</v>
      </c>
      <c r="P1671" s="4">
        <v>720000</v>
      </c>
      <c r="Q1671" s="3">
        <f>AVERAGE(Table1[[#This Row],[critic_score]],Table1[[#This Row],[user_score]])</f>
        <v>8.1999999999999993</v>
      </c>
      <c r="R1671" s="4">
        <f>Table1[[#This Row],[user_count]]+Table1[[#This Row],[critic_count]]</f>
        <v>225</v>
      </c>
      <c r="S1671" s="2">
        <f>100000*Table1[[#This Row],[review_count]]/Table1[[#This Row],[total sales]]</f>
        <v>31.25</v>
      </c>
      <c r="T1671" s="2">
        <f>Table1[[#This Row],[total sales]]/(2017-Table1[[#This Row],[year_of_release]])</f>
        <v>240000</v>
      </c>
      <c r="U1671" s="9">
        <f>Table1[[#This Row],[na_sales]]/(2017-Table1[[#This Row],[year_of_release]])</f>
        <v>113333.33333333333</v>
      </c>
      <c r="V1671" s="6">
        <f>Table1[[#This Row],[eu_sales]]/(2017-Table1[[#This Row],[year_of_release]])</f>
        <v>23333.333333333332</v>
      </c>
      <c r="W1671" s="6">
        <f>Table1[[#This Row],[jp_sales]]/(2017-Table1[[#This Row],[year_of_release]])</f>
        <v>90000</v>
      </c>
      <c r="X1671" s="6">
        <f>Table1[[#This Row],[other_sales]]/(2017-Table1[[#This Row],[year_of_release]])</f>
        <v>13333.333333333334</v>
      </c>
      <c r="Y1671" s="4">
        <v>562338430</v>
      </c>
      <c r="Z1671" s="4">
        <v>443580712</v>
      </c>
      <c r="AA1671" s="4">
        <v>127276000</v>
      </c>
      <c r="AB1671" s="1">
        <f>Table1[[#This Row],[na_sales]]/Table1[[#This Row],[NA population]]</f>
        <v>6.0461811226381946E-4</v>
      </c>
      <c r="AC1671" s="1">
        <f>Table1[[#This Row],[eu_sales]]/Table1[[#This Row],[Eu population]]</f>
        <v>1.5780668118860859E-4</v>
      </c>
      <c r="AD1671" s="1">
        <f>Table1[[#This Row],[jp_sales]]/Table1[[#This Row],[Jp population]]</f>
        <v>2.1213740218108679E-3</v>
      </c>
    </row>
    <row r="1672" spans="1:30" x14ac:dyDescent="0.25">
      <c r="A1672" t="s">
        <v>1686</v>
      </c>
      <c r="B1672" t="s">
        <v>230</v>
      </c>
      <c r="C1672">
        <v>2001</v>
      </c>
      <c r="D1672" t="s">
        <v>65</v>
      </c>
      <c r="E1672" t="s">
        <v>55</v>
      </c>
      <c r="F1672" s="4">
        <v>400000</v>
      </c>
      <c r="G1672" s="4">
        <v>270000</v>
      </c>
      <c r="H1672" s="4">
        <v>0</v>
      </c>
      <c r="I1672" s="4">
        <v>50000</v>
      </c>
      <c r="J1672">
        <v>7.2</v>
      </c>
      <c r="K1672">
        <v>12</v>
      </c>
      <c r="L1672">
        <v>8.4</v>
      </c>
      <c r="M1672" s="4">
        <v>18</v>
      </c>
      <c r="N1672" t="s">
        <v>1687</v>
      </c>
      <c r="O1672" t="s">
        <v>67</v>
      </c>
      <c r="P1672" s="4">
        <v>720000</v>
      </c>
      <c r="Q1672" s="3">
        <f>AVERAGE(Table1[[#This Row],[critic_score]],Table1[[#This Row],[user_score]])</f>
        <v>7.8000000000000007</v>
      </c>
      <c r="R1672" s="4">
        <f>Table1[[#This Row],[user_count]]+Table1[[#This Row],[critic_count]]</f>
        <v>30</v>
      </c>
      <c r="S1672" s="2">
        <f>100000*Table1[[#This Row],[review_count]]/Table1[[#This Row],[total sales]]</f>
        <v>4.166666666666667</v>
      </c>
      <c r="T1672" s="2">
        <f>Table1[[#This Row],[total sales]]/(2017-Table1[[#This Row],[year_of_release]])</f>
        <v>45000</v>
      </c>
      <c r="U1672" s="9">
        <f>Table1[[#This Row],[na_sales]]/(2017-Table1[[#This Row],[year_of_release]])</f>
        <v>25000</v>
      </c>
      <c r="V1672" s="6">
        <f>Table1[[#This Row],[eu_sales]]/(2017-Table1[[#This Row],[year_of_release]])</f>
        <v>16875</v>
      </c>
      <c r="W1672" s="6">
        <f>Table1[[#This Row],[jp_sales]]/(2017-Table1[[#This Row],[year_of_release]])</f>
        <v>0</v>
      </c>
      <c r="X1672" s="6">
        <f>Table1[[#This Row],[other_sales]]/(2017-Table1[[#This Row],[year_of_release]])</f>
        <v>3125</v>
      </c>
      <c r="Y1672" s="4">
        <v>489752572</v>
      </c>
      <c r="Z1672" s="4">
        <v>430035992</v>
      </c>
      <c r="AA1672" s="4">
        <v>127149000</v>
      </c>
      <c r="AB1672" s="1">
        <f>Table1[[#This Row],[na_sales]]/Table1[[#This Row],[NA population]]</f>
        <v>8.1673894711062388E-4</v>
      </c>
      <c r="AC1672" s="1">
        <f>Table1[[#This Row],[eu_sales]]/Table1[[#This Row],[Eu population]]</f>
        <v>6.2785442386878161E-4</v>
      </c>
      <c r="AD1672" s="1">
        <f>Table1[[#This Row],[jp_sales]]/Table1[[#This Row],[Jp population]]</f>
        <v>0</v>
      </c>
    </row>
    <row r="1673" spans="1:30" x14ac:dyDescent="0.25">
      <c r="A1673" t="s">
        <v>470</v>
      </c>
      <c r="B1673" t="s">
        <v>18</v>
      </c>
      <c r="C1673">
        <v>2009</v>
      </c>
      <c r="D1673" t="s">
        <v>19</v>
      </c>
      <c r="E1673" t="s">
        <v>100</v>
      </c>
      <c r="F1673" s="4">
        <v>620000</v>
      </c>
      <c r="G1673" s="4">
        <v>40000</v>
      </c>
      <c r="H1673" s="4">
        <v>0</v>
      </c>
      <c r="I1673" s="4">
        <v>60000</v>
      </c>
      <c r="J1673">
        <v>7.7</v>
      </c>
      <c r="K1673">
        <v>23</v>
      </c>
      <c r="L1673">
        <v>7.2</v>
      </c>
      <c r="M1673" s="4">
        <v>24</v>
      </c>
      <c r="N1673" t="s">
        <v>246</v>
      </c>
      <c r="O1673" t="s">
        <v>21</v>
      </c>
      <c r="P1673" s="4">
        <v>720000</v>
      </c>
      <c r="Q1673" s="3">
        <f>AVERAGE(Table1[[#This Row],[critic_score]],Table1[[#This Row],[user_score]])</f>
        <v>7.45</v>
      </c>
      <c r="R1673" s="4">
        <f>Table1[[#This Row],[user_count]]+Table1[[#This Row],[critic_count]]</f>
        <v>47</v>
      </c>
      <c r="S1673" s="2">
        <f>100000*Table1[[#This Row],[review_count]]/Table1[[#This Row],[total sales]]</f>
        <v>6.5277777777777777</v>
      </c>
      <c r="T1673" s="2">
        <f>Table1[[#This Row],[total sales]]/(2017-Table1[[#This Row],[year_of_release]])</f>
        <v>90000</v>
      </c>
      <c r="U1673" s="9">
        <f>Table1[[#This Row],[na_sales]]/(2017-Table1[[#This Row],[year_of_release]])</f>
        <v>77500</v>
      </c>
      <c r="V1673" s="6">
        <f>Table1[[#This Row],[eu_sales]]/(2017-Table1[[#This Row],[year_of_release]])</f>
        <v>5000</v>
      </c>
      <c r="W1673" s="6">
        <f>Table1[[#This Row],[jp_sales]]/(2017-Table1[[#This Row],[year_of_release]])</f>
        <v>0</v>
      </c>
      <c r="X1673" s="6">
        <f>Table1[[#This Row],[other_sales]]/(2017-Table1[[#This Row],[year_of_release]])</f>
        <v>7500</v>
      </c>
      <c r="Y1673" s="4">
        <v>534740514</v>
      </c>
      <c r="Z1673" s="4">
        <v>441041694</v>
      </c>
      <c r="AA1673" s="4">
        <v>128047000</v>
      </c>
      <c r="AB1673" s="1">
        <f>Table1[[#This Row],[na_sales]]/Table1[[#This Row],[NA population]]</f>
        <v>1.159440857327672E-3</v>
      </c>
      <c r="AC1673" s="1">
        <f>Table1[[#This Row],[eu_sales]]/Table1[[#This Row],[Eu population]]</f>
        <v>9.0694373217240542E-5</v>
      </c>
      <c r="AD1673" s="1">
        <f>Table1[[#This Row],[jp_sales]]/Table1[[#This Row],[Jp population]]</f>
        <v>0</v>
      </c>
    </row>
    <row r="1674" spans="1:30" x14ac:dyDescent="0.25">
      <c r="A1674" t="s">
        <v>1689</v>
      </c>
      <c r="B1674" t="s">
        <v>39</v>
      </c>
      <c r="C1674">
        <v>2009</v>
      </c>
      <c r="D1674" t="s">
        <v>19</v>
      </c>
      <c r="E1674" t="s">
        <v>51</v>
      </c>
      <c r="F1674" s="4">
        <v>660000</v>
      </c>
      <c r="G1674" s="4">
        <v>0</v>
      </c>
      <c r="H1674" s="4">
        <v>0</v>
      </c>
      <c r="I1674" s="4">
        <v>60000</v>
      </c>
      <c r="J1674">
        <v>9</v>
      </c>
      <c r="K1674">
        <v>27</v>
      </c>
      <c r="L1674">
        <v>8.1</v>
      </c>
      <c r="M1674" s="4">
        <v>61</v>
      </c>
      <c r="N1674" t="s">
        <v>1404</v>
      </c>
      <c r="O1674" t="s">
        <v>21</v>
      </c>
      <c r="P1674" s="4">
        <v>720000</v>
      </c>
      <c r="Q1674" s="3">
        <f>AVERAGE(Table1[[#This Row],[critic_score]],Table1[[#This Row],[user_score]])</f>
        <v>8.5500000000000007</v>
      </c>
      <c r="R1674" s="4">
        <f>Table1[[#This Row],[user_count]]+Table1[[#This Row],[critic_count]]</f>
        <v>88</v>
      </c>
      <c r="S1674" s="2">
        <f>100000*Table1[[#This Row],[review_count]]/Table1[[#This Row],[total sales]]</f>
        <v>12.222222222222221</v>
      </c>
      <c r="T1674" s="2">
        <f>Table1[[#This Row],[total sales]]/(2017-Table1[[#This Row],[year_of_release]])</f>
        <v>90000</v>
      </c>
      <c r="U1674" s="9">
        <f>Table1[[#This Row],[na_sales]]/(2017-Table1[[#This Row],[year_of_release]])</f>
        <v>82500</v>
      </c>
      <c r="V1674" s="6">
        <f>Table1[[#This Row],[eu_sales]]/(2017-Table1[[#This Row],[year_of_release]])</f>
        <v>0</v>
      </c>
      <c r="W1674" s="6">
        <f>Table1[[#This Row],[jp_sales]]/(2017-Table1[[#This Row],[year_of_release]])</f>
        <v>0</v>
      </c>
      <c r="X1674" s="6">
        <f>Table1[[#This Row],[other_sales]]/(2017-Table1[[#This Row],[year_of_release]])</f>
        <v>7500</v>
      </c>
      <c r="Y1674" s="4">
        <v>534740514</v>
      </c>
      <c r="Z1674" s="4">
        <v>441041694</v>
      </c>
      <c r="AA1674" s="4">
        <v>128047000</v>
      </c>
      <c r="AB1674" s="1">
        <f>Table1[[#This Row],[na_sales]]/Table1[[#This Row],[NA population]]</f>
        <v>1.2342434932842961E-3</v>
      </c>
      <c r="AC1674" s="1">
        <f>Table1[[#This Row],[eu_sales]]/Table1[[#This Row],[Eu population]]</f>
        <v>0</v>
      </c>
      <c r="AD1674" s="1">
        <f>Table1[[#This Row],[jp_sales]]/Table1[[#This Row],[Jp population]]</f>
        <v>0</v>
      </c>
    </row>
    <row r="1675" spans="1:30" x14ac:dyDescent="0.25">
      <c r="A1675" t="s">
        <v>512</v>
      </c>
      <c r="B1675" t="s">
        <v>34</v>
      </c>
      <c r="C1675">
        <v>2011</v>
      </c>
      <c r="D1675" t="s">
        <v>96</v>
      </c>
      <c r="E1675" t="s">
        <v>176</v>
      </c>
      <c r="F1675" s="4">
        <v>360000</v>
      </c>
      <c r="G1675" s="4">
        <v>290000</v>
      </c>
      <c r="H1675" s="4">
        <v>20000</v>
      </c>
      <c r="I1675" s="4">
        <v>60000</v>
      </c>
      <c r="J1675">
        <v>7.9</v>
      </c>
      <c r="K1675">
        <v>50</v>
      </c>
      <c r="L1675">
        <v>6.3</v>
      </c>
      <c r="M1675" s="4">
        <v>268</v>
      </c>
      <c r="N1675" t="s">
        <v>176</v>
      </c>
      <c r="O1675" t="s">
        <v>67</v>
      </c>
      <c r="P1675" s="4">
        <v>730000</v>
      </c>
      <c r="Q1675" s="3">
        <f>AVERAGE(Table1[[#This Row],[critic_score]],Table1[[#This Row],[user_score]])</f>
        <v>7.1</v>
      </c>
      <c r="R1675" s="4">
        <f>Table1[[#This Row],[user_count]]+Table1[[#This Row],[critic_count]]</f>
        <v>318</v>
      </c>
      <c r="S1675" s="2">
        <f>100000*Table1[[#This Row],[review_count]]/Table1[[#This Row],[total sales]]</f>
        <v>43.561643835616437</v>
      </c>
      <c r="T1675" s="2">
        <f>Table1[[#This Row],[total sales]]/(2017-Table1[[#This Row],[year_of_release]])</f>
        <v>121666.66666666667</v>
      </c>
      <c r="U1675" s="9">
        <f>Table1[[#This Row],[na_sales]]/(2017-Table1[[#This Row],[year_of_release]])</f>
        <v>60000</v>
      </c>
      <c r="V1675" s="6">
        <f>Table1[[#This Row],[eu_sales]]/(2017-Table1[[#This Row],[year_of_release]])</f>
        <v>48333.333333333336</v>
      </c>
      <c r="W1675" s="6">
        <f>Table1[[#This Row],[jp_sales]]/(2017-Table1[[#This Row],[year_of_release]])</f>
        <v>3333.3333333333335</v>
      </c>
      <c r="X1675" s="6">
        <f>Table1[[#This Row],[other_sales]]/(2017-Table1[[#This Row],[year_of_release]])</f>
        <v>10000</v>
      </c>
      <c r="Y1675" s="4">
        <v>545961365</v>
      </c>
      <c r="Z1675" s="4">
        <v>440756453</v>
      </c>
      <c r="AA1675" s="4">
        <v>127833000</v>
      </c>
      <c r="AB1675" s="1">
        <f>Table1[[#This Row],[na_sales]]/Table1[[#This Row],[NA population]]</f>
        <v>6.5938731763556194E-4</v>
      </c>
      <c r="AC1675" s="1">
        <f>Table1[[#This Row],[eu_sales]]/Table1[[#This Row],[Eu population]]</f>
        <v>6.5795973723384153E-4</v>
      </c>
      <c r="AD1675" s="1">
        <f>Table1[[#This Row],[jp_sales]]/Table1[[#This Row],[Jp population]]</f>
        <v>1.5645412373956646E-4</v>
      </c>
    </row>
    <row r="1676" spans="1:30" x14ac:dyDescent="0.25">
      <c r="A1676" t="s">
        <v>1696</v>
      </c>
      <c r="B1676" t="s">
        <v>39</v>
      </c>
      <c r="C1676">
        <v>2010</v>
      </c>
      <c r="D1676" t="s">
        <v>19</v>
      </c>
      <c r="E1676" t="s">
        <v>51</v>
      </c>
      <c r="F1676" s="4">
        <v>660000</v>
      </c>
      <c r="G1676" s="4">
        <v>0</v>
      </c>
      <c r="H1676" s="4">
        <v>0</v>
      </c>
      <c r="I1676" s="4">
        <v>60000</v>
      </c>
      <c r="J1676">
        <v>9.1</v>
      </c>
      <c r="K1676">
        <v>33</v>
      </c>
      <c r="L1676">
        <v>8.3000000000000007</v>
      </c>
      <c r="M1676" s="4">
        <v>107</v>
      </c>
      <c r="N1676" t="s">
        <v>1048</v>
      </c>
      <c r="O1676" t="s">
        <v>21</v>
      </c>
      <c r="P1676" s="4">
        <v>720000</v>
      </c>
      <c r="Q1676" s="3">
        <f>AVERAGE(Table1[[#This Row],[critic_score]],Table1[[#This Row],[user_score]])</f>
        <v>8.6999999999999993</v>
      </c>
      <c r="R1676" s="4">
        <f>Table1[[#This Row],[user_count]]+Table1[[#This Row],[critic_count]]</f>
        <v>140</v>
      </c>
      <c r="S1676" s="2">
        <f>100000*Table1[[#This Row],[review_count]]/Table1[[#This Row],[total sales]]</f>
        <v>19.444444444444443</v>
      </c>
      <c r="T1676" s="2">
        <f>Table1[[#This Row],[total sales]]/(2017-Table1[[#This Row],[year_of_release]])</f>
        <v>102857.14285714286</v>
      </c>
      <c r="U1676" s="9">
        <f>Table1[[#This Row],[na_sales]]/(2017-Table1[[#This Row],[year_of_release]])</f>
        <v>94285.71428571429</v>
      </c>
      <c r="V1676" s="6">
        <f>Table1[[#This Row],[eu_sales]]/(2017-Table1[[#This Row],[year_of_release]])</f>
        <v>0</v>
      </c>
      <c r="W1676" s="6">
        <f>Table1[[#This Row],[jp_sales]]/(2017-Table1[[#This Row],[year_of_release]])</f>
        <v>0</v>
      </c>
      <c r="X1676" s="6">
        <f>Table1[[#This Row],[other_sales]]/(2017-Table1[[#This Row],[year_of_release]])</f>
        <v>8571.4285714285706</v>
      </c>
      <c r="Y1676" s="4">
        <v>540520772</v>
      </c>
      <c r="Z1676" s="4">
        <v>441654761</v>
      </c>
      <c r="AA1676" s="4">
        <v>128070000</v>
      </c>
      <c r="AB1676" s="1">
        <f>Table1[[#This Row],[na_sales]]/Table1[[#This Row],[NA population]]</f>
        <v>1.221044655800943E-3</v>
      </c>
      <c r="AC1676" s="1">
        <f>Table1[[#This Row],[eu_sales]]/Table1[[#This Row],[Eu population]]</f>
        <v>0</v>
      </c>
      <c r="AD1676" s="1">
        <f>Table1[[#This Row],[jp_sales]]/Table1[[#This Row],[Jp population]]</f>
        <v>0</v>
      </c>
    </row>
    <row r="1677" spans="1:30" x14ac:dyDescent="0.25">
      <c r="A1677" t="s">
        <v>1454</v>
      </c>
      <c r="B1677" t="s">
        <v>34</v>
      </c>
      <c r="C1677">
        <v>2009</v>
      </c>
      <c r="D1677" t="s">
        <v>23</v>
      </c>
      <c r="E1677" t="s">
        <v>425</v>
      </c>
      <c r="F1677" s="4">
        <v>520000</v>
      </c>
      <c r="G1677" s="4">
        <v>140000</v>
      </c>
      <c r="H1677" s="4">
        <v>0</v>
      </c>
      <c r="I1677" s="4">
        <v>60000</v>
      </c>
      <c r="J1677">
        <v>7.5</v>
      </c>
      <c r="K1677">
        <v>47</v>
      </c>
      <c r="L1677">
        <v>6.6</v>
      </c>
      <c r="M1677" s="4">
        <v>30</v>
      </c>
      <c r="N1677" t="s">
        <v>567</v>
      </c>
      <c r="O1677" t="s">
        <v>21</v>
      </c>
      <c r="P1677" s="4">
        <v>720000</v>
      </c>
      <c r="Q1677" s="3">
        <f>AVERAGE(Table1[[#This Row],[critic_score]],Table1[[#This Row],[user_score]])</f>
        <v>7.05</v>
      </c>
      <c r="R1677" s="4">
        <f>Table1[[#This Row],[user_count]]+Table1[[#This Row],[critic_count]]</f>
        <v>77</v>
      </c>
      <c r="S1677" s="2">
        <f>100000*Table1[[#This Row],[review_count]]/Table1[[#This Row],[total sales]]</f>
        <v>10.694444444444445</v>
      </c>
      <c r="T1677" s="2">
        <f>Table1[[#This Row],[total sales]]/(2017-Table1[[#This Row],[year_of_release]])</f>
        <v>90000</v>
      </c>
      <c r="U1677" s="9">
        <f>Table1[[#This Row],[na_sales]]/(2017-Table1[[#This Row],[year_of_release]])</f>
        <v>65000</v>
      </c>
      <c r="V1677" s="6">
        <f>Table1[[#This Row],[eu_sales]]/(2017-Table1[[#This Row],[year_of_release]])</f>
        <v>17500</v>
      </c>
      <c r="W1677" s="6">
        <f>Table1[[#This Row],[jp_sales]]/(2017-Table1[[#This Row],[year_of_release]])</f>
        <v>0</v>
      </c>
      <c r="X1677" s="6">
        <f>Table1[[#This Row],[other_sales]]/(2017-Table1[[#This Row],[year_of_release]])</f>
        <v>7500</v>
      </c>
      <c r="Y1677" s="4">
        <v>534740514</v>
      </c>
      <c r="Z1677" s="4">
        <v>441041694</v>
      </c>
      <c r="AA1677" s="4">
        <v>128047000</v>
      </c>
      <c r="AB1677" s="1">
        <f>Table1[[#This Row],[na_sales]]/Table1[[#This Row],[NA population]]</f>
        <v>9.7243426743611199E-4</v>
      </c>
      <c r="AC1677" s="1">
        <f>Table1[[#This Row],[eu_sales]]/Table1[[#This Row],[Eu population]]</f>
        <v>3.174303062603419E-4</v>
      </c>
      <c r="AD1677" s="1">
        <f>Table1[[#This Row],[jp_sales]]/Table1[[#This Row],[Jp population]]</f>
        <v>0</v>
      </c>
    </row>
    <row r="1678" spans="1:30" x14ac:dyDescent="0.25">
      <c r="A1678" t="s">
        <v>1697</v>
      </c>
      <c r="B1678" t="s">
        <v>39</v>
      </c>
      <c r="C1678">
        <v>2010</v>
      </c>
      <c r="D1678" t="s">
        <v>23</v>
      </c>
      <c r="E1678" t="s">
        <v>55</v>
      </c>
      <c r="F1678" s="4">
        <v>220000</v>
      </c>
      <c r="G1678" s="4">
        <v>360000</v>
      </c>
      <c r="H1678" s="4">
        <v>20000</v>
      </c>
      <c r="I1678" s="4">
        <v>120000</v>
      </c>
      <c r="J1678">
        <v>8.1</v>
      </c>
      <c r="K1678">
        <v>58</v>
      </c>
      <c r="L1678">
        <v>8.1999999999999993</v>
      </c>
      <c r="M1678" s="4">
        <v>86</v>
      </c>
      <c r="N1678" t="s">
        <v>639</v>
      </c>
      <c r="O1678" t="s">
        <v>84</v>
      </c>
      <c r="P1678" s="4">
        <v>720000</v>
      </c>
      <c r="Q1678" s="3">
        <f>AVERAGE(Table1[[#This Row],[critic_score]],Table1[[#This Row],[user_score]])</f>
        <v>8.1499999999999986</v>
      </c>
      <c r="R1678" s="4">
        <f>Table1[[#This Row],[user_count]]+Table1[[#This Row],[critic_count]]</f>
        <v>144</v>
      </c>
      <c r="S1678" s="2">
        <f>100000*Table1[[#This Row],[review_count]]/Table1[[#This Row],[total sales]]</f>
        <v>20</v>
      </c>
      <c r="T1678" s="2">
        <f>Table1[[#This Row],[total sales]]/(2017-Table1[[#This Row],[year_of_release]])</f>
        <v>102857.14285714286</v>
      </c>
      <c r="U1678" s="9">
        <f>Table1[[#This Row],[na_sales]]/(2017-Table1[[#This Row],[year_of_release]])</f>
        <v>31428.571428571428</v>
      </c>
      <c r="V1678" s="6">
        <f>Table1[[#This Row],[eu_sales]]/(2017-Table1[[#This Row],[year_of_release]])</f>
        <v>51428.571428571428</v>
      </c>
      <c r="W1678" s="6">
        <f>Table1[[#This Row],[jp_sales]]/(2017-Table1[[#This Row],[year_of_release]])</f>
        <v>2857.1428571428573</v>
      </c>
      <c r="X1678" s="6">
        <f>Table1[[#This Row],[other_sales]]/(2017-Table1[[#This Row],[year_of_release]])</f>
        <v>17142.857142857141</v>
      </c>
      <c r="Y1678" s="4">
        <v>540520772</v>
      </c>
      <c r="Z1678" s="4">
        <v>441654761</v>
      </c>
      <c r="AA1678" s="4">
        <v>128070000</v>
      </c>
      <c r="AB1678" s="1">
        <f>Table1[[#This Row],[na_sales]]/Table1[[#This Row],[NA population]]</f>
        <v>4.0701488526698101E-4</v>
      </c>
      <c r="AC1678" s="1">
        <f>Table1[[#This Row],[eu_sales]]/Table1[[#This Row],[Eu population]]</f>
        <v>8.1511631208250465E-4</v>
      </c>
      <c r="AD1678" s="1">
        <f>Table1[[#This Row],[jp_sales]]/Table1[[#This Row],[Jp population]]</f>
        <v>1.5616459748574998E-4</v>
      </c>
    </row>
    <row r="1679" spans="1:30" x14ac:dyDescent="0.25">
      <c r="A1679" t="s">
        <v>355</v>
      </c>
      <c r="B1679" t="s">
        <v>113</v>
      </c>
      <c r="C1679">
        <v>2010</v>
      </c>
      <c r="D1679" t="s">
        <v>54</v>
      </c>
      <c r="E1679" t="s">
        <v>100</v>
      </c>
      <c r="F1679" s="4">
        <v>190000</v>
      </c>
      <c r="G1679" s="4">
        <v>530000</v>
      </c>
      <c r="H1679" s="4">
        <v>0</v>
      </c>
      <c r="I1679" s="4">
        <v>0</v>
      </c>
      <c r="J1679">
        <v>8.6999999999999993</v>
      </c>
      <c r="K1679">
        <v>46</v>
      </c>
      <c r="L1679">
        <v>8.3000000000000007</v>
      </c>
      <c r="M1679" s="4">
        <v>1467</v>
      </c>
      <c r="N1679" t="s">
        <v>128</v>
      </c>
      <c r="O1679" t="s">
        <v>43</v>
      </c>
      <c r="P1679" s="4">
        <v>720000</v>
      </c>
      <c r="Q1679" s="3">
        <f>AVERAGE(Table1[[#This Row],[critic_score]],Table1[[#This Row],[user_score]])</f>
        <v>8.5</v>
      </c>
      <c r="R1679" s="4">
        <f>Table1[[#This Row],[user_count]]+Table1[[#This Row],[critic_count]]</f>
        <v>1513</v>
      </c>
      <c r="S1679" s="2">
        <f>100000*Table1[[#This Row],[review_count]]/Table1[[#This Row],[total sales]]</f>
        <v>210.13888888888889</v>
      </c>
      <c r="T1679" s="2">
        <f>Table1[[#This Row],[total sales]]/(2017-Table1[[#This Row],[year_of_release]])</f>
        <v>102857.14285714286</v>
      </c>
      <c r="U1679" s="9">
        <f>Table1[[#This Row],[na_sales]]/(2017-Table1[[#This Row],[year_of_release]])</f>
        <v>27142.857142857141</v>
      </c>
      <c r="V1679" s="6">
        <f>Table1[[#This Row],[eu_sales]]/(2017-Table1[[#This Row],[year_of_release]])</f>
        <v>75714.28571428571</v>
      </c>
      <c r="W1679" s="6">
        <f>Table1[[#This Row],[jp_sales]]/(2017-Table1[[#This Row],[year_of_release]])</f>
        <v>0</v>
      </c>
      <c r="X1679" s="6">
        <f>Table1[[#This Row],[other_sales]]/(2017-Table1[[#This Row],[year_of_release]])</f>
        <v>0</v>
      </c>
      <c r="Y1679" s="4">
        <v>540520772</v>
      </c>
      <c r="Z1679" s="4">
        <v>441654761</v>
      </c>
      <c r="AA1679" s="4">
        <v>128070000</v>
      </c>
      <c r="AB1679" s="1">
        <f>Table1[[#This Row],[na_sales]]/Table1[[#This Row],[NA population]]</f>
        <v>3.5151285545784725E-4</v>
      </c>
      <c r="AC1679" s="1">
        <f>Table1[[#This Row],[eu_sales]]/Table1[[#This Row],[Eu population]]</f>
        <v>1.2000323483436874E-3</v>
      </c>
      <c r="AD1679" s="1">
        <f>Table1[[#This Row],[jp_sales]]/Table1[[#This Row],[Jp population]]</f>
        <v>0</v>
      </c>
    </row>
    <row r="1680" spans="1:30" x14ac:dyDescent="0.25">
      <c r="A1680" t="s">
        <v>1277</v>
      </c>
      <c r="B1680" t="s">
        <v>34</v>
      </c>
      <c r="C1680">
        <v>2011</v>
      </c>
      <c r="D1680" t="s">
        <v>23</v>
      </c>
      <c r="E1680" t="s">
        <v>981</v>
      </c>
      <c r="F1680" s="4">
        <v>230000</v>
      </c>
      <c r="G1680" s="4">
        <v>400000</v>
      </c>
      <c r="H1680" s="4">
        <v>10000</v>
      </c>
      <c r="I1680" s="4">
        <v>80000</v>
      </c>
      <c r="J1680">
        <v>8.6999999999999993</v>
      </c>
      <c r="K1680">
        <v>81</v>
      </c>
      <c r="L1680">
        <v>7.1</v>
      </c>
      <c r="M1680" s="4">
        <v>166</v>
      </c>
      <c r="N1680" t="s">
        <v>981</v>
      </c>
      <c r="O1680" t="s">
        <v>67</v>
      </c>
      <c r="P1680" s="4">
        <v>720000</v>
      </c>
      <c r="Q1680" s="3">
        <f>AVERAGE(Table1[[#This Row],[critic_score]],Table1[[#This Row],[user_score]])</f>
        <v>7.8999999999999995</v>
      </c>
      <c r="R1680" s="4">
        <f>Table1[[#This Row],[user_count]]+Table1[[#This Row],[critic_count]]</f>
        <v>247</v>
      </c>
      <c r="S1680" s="2">
        <f>100000*Table1[[#This Row],[review_count]]/Table1[[#This Row],[total sales]]</f>
        <v>34.305555555555557</v>
      </c>
      <c r="T1680" s="2">
        <f>Table1[[#This Row],[total sales]]/(2017-Table1[[#This Row],[year_of_release]])</f>
        <v>120000</v>
      </c>
      <c r="U1680" s="9">
        <f>Table1[[#This Row],[na_sales]]/(2017-Table1[[#This Row],[year_of_release]])</f>
        <v>38333.333333333336</v>
      </c>
      <c r="V1680" s="6">
        <f>Table1[[#This Row],[eu_sales]]/(2017-Table1[[#This Row],[year_of_release]])</f>
        <v>66666.666666666672</v>
      </c>
      <c r="W1680" s="6">
        <f>Table1[[#This Row],[jp_sales]]/(2017-Table1[[#This Row],[year_of_release]])</f>
        <v>1666.6666666666667</v>
      </c>
      <c r="X1680" s="6">
        <f>Table1[[#This Row],[other_sales]]/(2017-Table1[[#This Row],[year_of_release]])</f>
        <v>13333.333333333334</v>
      </c>
      <c r="Y1680" s="4">
        <v>545961365</v>
      </c>
      <c r="Z1680" s="4">
        <v>440756453</v>
      </c>
      <c r="AA1680" s="4">
        <v>127833000</v>
      </c>
      <c r="AB1680" s="1">
        <f>Table1[[#This Row],[na_sales]]/Table1[[#This Row],[NA population]]</f>
        <v>4.2127523071160903E-4</v>
      </c>
      <c r="AC1680" s="1">
        <f>Table1[[#This Row],[eu_sales]]/Table1[[#This Row],[Eu population]]</f>
        <v>9.0753067204667789E-4</v>
      </c>
      <c r="AD1680" s="1">
        <f>Table1[[#This Row],[jp_sales]]/Table1[[#This Row],[Jp population]]</f>
        <v>7.8227061869783231E-5</v>
      </c>
    </row>
    <row r="1681" spans="1:30" x14ac:dyDescent="0.25">
      <c r="A1681" t="s">
        <v>235</v>
      </c>
      <c r="B1681" t="s">
        <v>103</v>
      </c>
      <c r="C1681">
        <v>2002</v>
      </c>
      <c r="D1681" t="s">
        <v>40</v>
      </c>
      <c r="E1681" t="s">
        <v>100</v>
      </c>
      <c r="F1681" s="4">
        <v>450000</v>
      </c>
      <c r="G1681" s="4">
        <v>240000</v>
      </c>
      <c r="H1681" s="4">
        <v>0</v>
      </c>
      <c r="I1681" s="4">
        <v>30000</v>
      </c>
      <c r="J1681">
        <v>7.9</v>
      </c>
      <c r="K1681">
        <v>17</v>
      </c>
      <c r="L1681">
        <v>8.1</v>
      </c>
      <c r="M1681" s="4">
        <v>18</v>
      </c>
      <c r="N1681" t="s">
        <v>236</v>
      </c>
      <c r="O1681" t="s">
        <v>67</v>
      </c>
      <c r="P1681" s="4">
        <v>720000</v>
      </c>
      <c r="Q1681" s="3">
        <f>AVERAGE(Table1[[#This Row],[critic_score]],Table1[[#This Row],[user_score]])</f>
        <v>8</v>
      </c>
      <c r="R1681" s="4">
        <f>Table1[[#This Row],[user_count]]+Table1[[#This Row],[critic_count]]</f>
        <v>35</v>
      </c>
      <c r="S1681" s="2">
        <f>100000*Table1[[#This Row],[review_count]]/Table1[[#This Row],[total sales]]</f>
        <v>4.8611111111111107</v>
      </c>
      <c r="T1681" s="2">
        <f>Table1[[#This Row],[total sales]]/(2017-Table1[[#This Row],[year_of_release]])</f>
        <v>48000</v>
      </c>
      <c r="U1681" s="9">
        <f>Table1[[#This Row],[na_sales]]/(2017-Table1[[#This Row],[year_of_release]])</f>
        <v>30000</v>
      </c>
      <c r="V1681" s="6">
        <f>Table1[[#This Row],[eu_sales]]/(2017-Table1[[#This Row],[year_of_release]])</f>
        <v>16000</v>
      </c>
      <c r="W1681" s="6">
        <f>Table1[[#This Row],[jp_sales]]/(2017-Table1[[#This Row],[year_of_release]])</f>
        <v>0</v>
      </c>
      <c r="X1681" s="6">
        <f>Table1[[#This Row],[other_sales]]/(2017-Table1[[#This Row],[year_of_release]])</f>
        <v>2000</v>
      </c>
      <c r="Y1681" s="4">
        <v>495013192</v>
      </c>
      <c r="Z1681" s="4">
        <v>431019772</v>
      </c>
      <c r="AA1681" s="4">
        <v>127445000</v>
      </c>
      <c r="AB1681" s="1">
        <f>Table1[[#This Row],[na_sales]]/Table1[[#This Row],[NA population]]</f>
        <v>9.0906668200470904E-4</v>
      </c>
      <c r="AC1681" s="1">
        <f>Table1[[#This Row],[eu_sales]]/Table1[[#This Row],[Eu population]]</f>
        <v>5.5681900365350291E-4</v>
      </c>
      <c r="AD1681" s="1">
        <f>Table1[[#This Row],[jp_sales]]/Table1[[#This Row],[Jp population]]</f>
        <v>0</v>
      </c>
    </row>
    <row r="1682" spans="1:30" x14ac:dyDescent="0.25">
      <c r="A1682" t="s">
        <v>280</v>
      </c>
      <c r="B1682" t="s">
        <v>103</v>
      </c>
      <c r="C1682">
        <v>2002</v>
      </c>
      <c r="D1682" t="s">
        <v>19</v>
      </c>
      <c r="E1682" t="s">
        <v>100</v>
      </c>
      <c r="F1682" s="4">
        <v>670000</v>
      </c>
      <c r="G1682" s="4">
        <v>20000</v>
      </c>
      <c r="H1682" s="4">
        <v>0</v>
      </c>
      <c r="I1682" s="4">
        <v>30000</v>
      </c>
      <c r="J1682">
        <v>9.1999999999999993</v>
      </c>
      <c r="K1682">
        <v>16</v>
      </c>
      <c r="L1682">
        <v>8.3000000000000007</v>
      </c>
      <c r="M1682" s="4">
        <v>16</v>
      </c>
      <c r="N1682" t="s">
        <v>246</v>
      </c>
      <c r="O1682" t="s">
        <v>21</v>
      </c>
      <c r="P1682" s="4">
        <v>720000</v>
      </c>
      <c r="Q1682" s="3">
        <f>AVERAGE(Table1[[#This Row],[critic_score]],Table1[[#This Row],[user_score]])</f>
        <v>8.75</v>
      </c>
      <c r="R1682" s="4">
        <f>Table1[[#This Row],[user_count]]+Table1[[#This Row],[critic_count]]</f>
        <v>32</v>
      </c>
      <c r="S1682" s="2">
        <f>100000*Table1[[#This Row],[review_count]]/Table1[[#This Row],[total sales]]</f>
        <v>4.4444444444444446</v>
      </c>
      <c r="T1682" s="2">
        <f>Table1[[#This Row],[total sales]]/(2017-Table1[[#This Row],[year_of_release]])</f>
        <v>48000</v>
      </c>
      <c r="U1682" s="9">
        <f>Table1[[#This Row],[na_sales]]/(2017-Table1[[#This Row],[year_of_release]])</f>
        <v>44666.666666666664</v>
      </c>
      <c r="V1682" s="6">
        <f>Table1[[#This Row],[eu_sales]]/(2017-Table1[[#This Row],[year_of_release]])</f>
        <v>1333.3333333333333</v>
      </c>
      <c r="W1682" s="6">
        <f>Table1[[#This Row],[jp_sales]]/(2017-Table1[[#This Row],[year_of_release]])</f>
        <v>0</v>
      </c>
      <c r="X1682" s="6">
        <f>Table1[[#This Row],[other_sales]]/(2017-Table1[[#This Row],[year_of_release]])</f>
        <v>2000</v>
      </c>
      <c r="Y1682" s="4">
        <v>495013192</v>
      </c>
      <c r="Z1682" s="4">
        <v>431019772</v>
      </c>
      <c r="AA1682" s="4">
        <v>127445000</v>
      </c>
      <c r="AB1682" s="1">
        <f>Table1[[#This Row],[na_sales]]/Table1[[#This Row],[NA population]]</f>
        <v>1.3534992820959002E-3</v>
      </c>
      <c r="AC1682" s="1">
        <f>Table1[[#This Row],[eu_sales]]/Table1[[#This Row],[Eu population]]</f>
        <v>4.6401583637791909E-5</v>
      </c>
      <c r="AD1682" s="1">
        <f>Table1[[#This Row],[jp_sales]]/Table1[[#This Row],[Jp population]]</f>
        <v>0</v>
      </c>
    </row>
    <row r="1683" spans="1:30" x14ac:dyDescent="0.25">
      <c r="A1683" t="s">
        <v>1702</v>
      </c>
      <c r="B1683" t="s">
        <v>230</v>
      </c>
      <c r="C1683">
        <v>2000</v>
      </c>
      <c r="D1683" t="s">
        <v>40</v>
      </c>
      <c r="E1683" t="s">
        <v>270</v>
      </c>
      <c r="F1683" s="4">
        <v>230000</v>
      </c>
      <c r="G1683" s="4">
        <v>150000</v>
      </c>
      <c r="H1683" s="4">
        <v>290000</v>
      </c>
      <c r="I1683" s="4">
        <v>50000</v>
      </c>
      <c r="J1683">
        <v>3.9</v>
      </c>
      <c r="K1683">
        <v>10</v>
      </c>
      <c r="L1683">
        <v>7</v>
      </c>
      <c r="M1683" s="4">
        <v>47</v>
      </c>
      <c r="N1683" t="s">
        <v>196</v>
      </c>
      <c r="O1683" t="s">
        <v>43</v>
      </c>
      <c r="P1683" s="4">
        <v>720000</v>
      </c>
      <c r="Q1683" s="3">
        <f>AVERAGE(Table1[[#This Row],[critic_score]],Table1[[#This Row],[user_score]])</f>
        <v>5.45</v>
      </c>
      <c r="R1683" s="4">
        <f>Table1[[#This Row],[user_count]]+Table1[[#This Row],[critic_count]]</f>
        <v>57</v>
      </c>
      <c r="S1683" s="2">
        <f>100000*Table1[[#This Row],[review_count]]/Table1[[#This Row],[total sales]]</f>
        <v>7.916666666666667</v>
      </c>
      <c r="T1683" s="2">
        <f>Table1[[#This Row],[total sales]]/(2017-Table1[[#This Row],[year_of_release]])</f>
        <v>42352.941176470587</v>
      </c>
      <c r="U1683" s="9">
        <f>Table1[[#This Row],[na_sales]]/(2017-Table1[[#This Row],[year_of_release]])</f>
        <v>13529.411764705883</v>
      </c>
      <c r="V1683" s="6">
        <f>Table1[[#This Row],[eu_sales]]/(2017-Table1[[#This Row],[year_of_release]])</f>
        <v>8823.5294117647063</v>
      </c>
      <c r="W1683" s="6">
        <f>Table1[[#This Row],[jp_sales]]/(2017-Table1[[#This Row],[year_of_release]])</f>
        <v>17058.823529411766</v>
      </c>
      <c r="X1683" s="6">
        <f>Table1[[#This Row],[other_sales]]/(2017-Table1[[#This Row],[year_of_release]])</f>
        <v>2941.1764705882351</v>
      </c>
      <c r="Y1683" s="4">
        <v>484244580</v>
      </c>
      <c r="Z1683" s="4">
        <v>429286318</v>
      </c>
      <c r="AA1683" s="4">
        <v>126843000</v>
      </c>
      <c r="AB1683" s="1">
        <f>Table1[[#This Row],[na_sales]]/Table1[[#This Row],[NA population]]</f>
        <v>4.7496659642530227E-4</v>
      </c>
      <c r="AC1683" s="1">
        <f>Table1[[#This Row],[eu_sales]]/Table1[[#This Row],[Eu population]]</f>
        <v>3.4941714587791731E-4</v>
      </c>
      <c r="AD1683" s="1">
        <f>Table1[[#This Row],[jp_sales]]/Table1[[#This Row],[Jp population]]</f>
        <v>2.286290926578526E-3</v>
      </c>
    </row>
    <row r="1684" spans="1:30" x14ac:dyDescent="0.25">
      <c r="A1684" t="s">
        <v>1138</v>
      </c>
      <c r="B1684" t="s">
        <v>26</v>
      </c>
      <c r="C1684">
        <v>2007</v>
      </c>
      <c r="D1684" t="s">
        <v>73</v>
      </c>
      <c r="E1684" t="s">
        <v>100</v>
      </c>
      <c r="F1684" s="4">
        <v>620000</v>
      </c>
      <c r="G1684" s="4">
        <v>40000</v>
      </c>
      <c r="H1684" s="4">
        <v>0</v>
      </c>
      <c r="I1684" s="4">
        <v>60000</v>
      </c>
      <c r="J1684">
        <v>6.6</v>
      </c>
      <c r="K1684">
        <v>8</v>
      </c>
      <c r="L1684">
        <v>4</v>
      </c>
      <c r="M1684" s="4">
        <v>5</v>
      </c>
      <c r="N1684" t="s">
        <v>660</v>
      </c>
      <c r="O1684" t="s">
        <v>21</v>
      </c>
      <c r="P1684" s="4">
        <v>720000</v>
      </c>
      <c r="Q1684" s="3">
        <f>AVERAGE(Table1[[#This Row],[critic_score]],Table1[[#This Row],[user_score]])</f>
        <v>5.3</v>
      </c>
      <c r="R1684" s="4">
        <f>Table1[[#This Row],[user_count]]+Table1[[#This Row],[critic_count]]</f>
        <v>13</v>
      </c>
      <c r="S1684" s="2">
        <f>100000*Table1[[#This Row],[review_count]]/Table1[[#This Row],[total sales]]</f>
        <v>1.8055555555555556</v>
      </c>
      <c r="T1684" s="2">
        <f>Table1[[#This Row],[total sales]]/(2017-Table1[[#This Row],[year_of_release]])</f>
        <v>72000</v>
      </c>
      <c r="U1684" s="9">
        <f>Table1[[#This Row],[na_sales]]/(2017-Table1[[#This Row],[year_of_release]])</f>
        <v>62000</v>
      </c>
      <c r="V1684" s="6">
        <f>Table1[[#This Row],[eu_sales]]/(2017-Table1[[#This Row],[year_of_release]])</f>
        <v>4000</v>
      </c>
      <c r="W1684" s="6">
        <f>Table1[[#This Row],[jp_sales]]/(2017-Table1[[#This Row],[year_of_release]])</f>
        <v>0</v>
      </c>
      <c r="X1684" s="6">
        <f>Table1[[#This Row],[other_sales]]/(2017-Table1[[#This Row],[year_of_release]])</f>
        <v>6000</v>
      </c>
      <c r="Y1684" s="4">
        <v>522751172</v>
      </c>
      <c r="Z1684" s="4">
        <v>438594184</v>
      </c>
      <c r="AA1684" s="4">
        <v>128001000</v>
      </c>
      <c r="AB1684" s="1">
        <f>Table1[[#This Row],[na_sales]]/Table1[[#This Row],[NA population]]</f>
        <v>1.1860327306927587E-3</v>
      </c>
      <c r="AC1684" s="1">
        <f>Table1[[#This Row],[eu_sales]]/Table1[[#This Row],[Eu population]]</f>
        <v>9.1200479758299759E-5</v>
      </c>
      <c r="AD1684" s="1">
        <f>Table1[[#This Row],[jp_sales]]/Table1[[#This Row],[Jp population]]</f>
        <v>0</v>
      </c>
    </row>
    <row r="1685" spans="1:30" x14ac:dyDescent="0.25">
      <c r="A1685" t="s">
        <v>1688</v>
      </c>
      <c r="B1685" t="s">
        <v>26</v>
      </c>
      <c r="C1685">
        <v>2005</v>
      </c>
      <c r="D1685" t="s">
        <v>27</v>
      </c>
      <c r="E1685" t="s">
        <v>20</v>
      </c>
      <c r="F1685" s="4">
        <v>360000</v>
      </c>
      <c r="G1685" s="4">
        <v>0</v>
      </c>
      <c r="H1685" s="4">
        <v>320000</v>
      </c>
      <c r="I1685" s="4">
        <v>30000</v>
      </c>
      <c r="J1685">
        <v>8.6</v>
      </c>
      <c r="K1685">
        <v>48</v>
      </c>
      <c r="L1685">
        <v>8.1999999999999993</v>
      </c>
      <c r="M1685" s="4">
        <v>87</v>
      </c>
      <c r="N1685" t="s">
        <v>139</v>
      </c>
      <c r="O1685" t="s">
        <v>21</v>
      </c>
      <c r="P1685" s="4">
        <v>710000</v>
      </c>
      <c r="Q1685" s="3">
        <f>AVERAGE(Table1[[#This Row],[critic_score]],Table1[[#This Row],[user_score]])</f>
        <v>8.3999999999999986</v>
      </c>
      <c r="R1685" s="4">
        <f>Table1[[#This Row],[user_count]]+Table1[[#This Row],[critic_count]]</f>
        <v>135</v>
      </c>
      <c r="S1685" s="2">
        <f>100000*Table1[[#This Row],[review_count]]/Table1[[#This Row],[total sales]]</f>
        <v>19.014084507042252</v>
      </c>
      <c r="T1685" s="2">
        <f>Table1[[#This Row],[total sales]]/(2017-Table1[[#This Row],[year_of_release]])</f>
        <v>59166.666666666664</v>
      </c>
      <c r="U1685" s="9">
        <f>Table1[[#This Row],[na_sales]]/(2017-Table1[[#This Row],[year_of_release]])</f>
        <v>30000</v>
      </c>
      <c r="V1685" s="6">
        <f>Table1[[#This Row],[eu_sales]]/(2017-Table1[[#This Row],[year_of_release]])</f>
        <v>0</v>
      </c>
      <c r="W1685" s="6">
        <f>Table1[[#This Row],[jp_sales]]/(2017-Table1[[#This Row],[year_of_release]])</f>
        <v>26666.666666666668</v>
      </c>
      <c r="X1685" s="6">
        <f>Table1[[#This Row],[other_sales]]/(2017-Table1[[#This Row],[year_of_release]])</f>
        <v>2500</v>
      </c>
      <c r="Y1685" s="4">
        <v>511054143</v>
      </c>
      <c r="Z1685" s="4">
        <v>435713800</v>
      </c>
      <c r="AA1685" s="4">
        <v>127773000</v>
      </c>
      <c r="AB1685" s="1">
        <f>Table1[[#This Row],[na_sales]]/Table1[[#This Row],[NA population]]</f>
        <v>7.0442634098751456E-4</v>
      </c>
      <c r="AC1685" s="1">
        <f>Table1[[#This Row],[eu_sales]]/Table1[[#This Row],[Eu population]]</f>
        <v>0</v>
      </c>
      <c r="AD1685" s="1">
        <f>Table1[[#This Row],[jp_sales]]/Table1[[#This Row],[Jp population]]</f>
        <v>2.5044414704201985E-3</v>
      </c>
    </row>
    <row r="1686" spans="1:30" x14ac:dyDescent="0.25">
      <c r="A1686" t="s">
        <v>1692</v>
      </c>
      <c r="B1686" t="s">
        <v>159</v>
      </c>
      <c r="C1686">
        <v>2002</v>
      </c>
      <c r="D1686" t="s">
        <v>49</v>
      </c>
      <c r="E1686" t="s">
        <v>231</v>
      </c>
      <c r="F1686" s="4">
        <v>510000</v>
      </c>
      <c r="G1686" s="4">
        <v>190000</v>
      </c>
      <c r="H1686" s="4">
        <v>0</v>
      </c>
      <c r="I1686" s="4">
        <v>10000</v>
      </c>
      <c r="J1686">
        <v>8.1999999999999993</v>
      </c>
      <c r="K1686">
        <v>20</v>
      </c>
      <c r="L1686">
        <v>8.6</v>
      </c>
      <c r="M1686" s="4">
        <v>11</v>
      </c>
      <c r="N1686" t="s">
        <v>1693</v>
      </c>
      <c r="O1686" t="s">
        <v>21</v>
      </c>
      <c r="P1686" s="4">
        <v>710000</v>
      </c>
      <c r="Q1686" s="3">
        <f>AVERAGE(Table1[[#This Row],[critic_score]],Table1[[#This Row],[user_score]])</f>
        <v>8.3999999999999986</v>
      </c>
      <c r="R1686" s="4">
        <f>Table1[[#This Row],[user_count]]+Table1[[#This Row],[critic_count]]</f>
        <v>31</v>
      </c>
      <c r="S1686" s="2">
        <f>100000*Table1[[#This Row],[review_count]]/Table1[[#This Row],[total sales]]</f>
        <v>4.3661971830985919</v>
      </c>
      <c r="T1686" s="2">
        <f>Table1[[#This Row],[total sales]]/(2017-Table1[[#This Row],[year_of_release]])</f>
        <v>47333.333333333336</v>
      </c>
      <c r="U1686" s="9">
        <f>Table1[[#This Row],[na_sales]]/(2017-Table1[[#This Row],[year_of_release]])</f>
        <v>34000</v>
      </c>
      <c r="V1686" s="6">
        <f>Table1[[#This Row],[eu_sales]]/(2017-Table1[[#This Row],[year_of_release]])</f>
        <v>12666.666666666666</v>
      </c>
      <c r="W1686" s="6">
        <f>Table1[[#This Row],[jp_sales]]/(2017-Table1[[#This Row],[year_of_release]])</f>
        <v>0</v>
      </c>
      <c r="X1686" s="6">
        <f>Table1[[#This Row],[other_sales]]/(2017-Table1[[#This Row],[year_of_release]])</f>
        <v>666.66666666666663</v>
      </c>
      <c r="Y1686" s="4">
        <v>495013192</v>
      </c>
      <c r="Z1686" s="4">
        <v>431019772</v>
      </c>
      <c r="AA1686" s="4">
        <v>127445000</v>
      </c>
      <c r="AB1686" s="1">
        <f>Table1[[#This Row],[na_sales]]/Table1[[#This Row],[NA population]]</f>
        <v>1.0302755729386702E-3</v>
      </c>
      <c r="AC1686" s="1">
        <f>Table1[[#This Row],[eu_sales]]/Table1[[#This Row],[Eu population]]</f>
        <v>4.4081504455902314E-4</v>
      </c>
      <c r="AD1686" s="1">
        <f>Table1[[#This Row],[jp_sales]]/Table1[[#This Row],[Jp population]]</f>
        <v>0</v>
      </c>
    </row>
    <row r="1687" spans="1:30" x14ac:dyDescent="0.25">
      <c r="A1687" t="s">
        <v>1139</v>
      </c>
      <c r="B1687" t="s">
        <v>34</v>
      </c>
      <c r="C1687">
        <v>2011</v>
      </c>
      <c r="D1687" t="s">
        <v>23</v>
      </c>
      <c r="E1687" t="s">
        <v>981</v>
      </c>
      <c r="F1687" s="4">
        <v>110000</v>
      </c>
      <c r="G1687" s="4">
        <v>500000</v>
      </c>
      <c r="H1687" s="4">
        <v>10000</v>
      </c>
      <c r="I1687" s="4">
        <v>90000</v>
      </c>
      <c r="J1687">
        <v>8.4</v>
      </c>
      <c r="K1687">
        <v>61</v>
      </c>
      <c r="L1687">
        <v>7.1</v>
      </c>
      <c r="M1687" s="4">
        <v>54</v>
      </c>
      <c r="N1687" t="s">
        <v>981</v>
      </c>
      <c r="O1687" t="s">
        <v>21</v>
      </c>
      <c r="P1687" s="4">
        <v>710000</v>
      </c>
      <c r="Q1687" s="3">
        <f>AVERAGE(Table1[[#This Row],[critic_score]],Table1[[#This Row],[user_score]])</f>
        <v>7.75</v>
      </c>
      <c r="R1687" s="4">
        <f>Table1[[#This Row],[user_count]]+Table1[[#This Row],[critic_count]]</f>
        <v>115</v>
      </c>
      <c r="S1687" s="2">
        <f>100000*Table1[[#This Row],[review_count]]/Table1[[#This Row],[total sales]]</f>
        <v>16.197183098591548</v>
      </c>
      <c r="T1687" s="2">
        <f>Table1[[#This Row],[total sales]]/(2017-Table1[[#This Row],[year_of_release]])</f>
        <v>118333.33333333333</v>
      </c>
      <c r="U1687" s="9">
        <f>Table1[[#This Row],[na_sales]]/(2017-Table1[[#This Row],[year_of_release]])</f>
        <v>18333.333333333332</v>
      </c>
      <c r="V1687" s="6">
        <f>Table1[[#This Row],[eu_sales]]/(2017-Table1[[#This Row],[year_of_release]])</f>
        <v>83333.333333333328</v>
      </c>
      <c r="W1687" s="6">
        <f>Table1[[#This Row],[jp_sales]]/(2017-Table1[[#This Row],[year_of_release]])</f>
        <v>1666.6666666666667</v>
      </c>
      <c r="X1687" s="6">
        <f>Table1[[#This Row],[other_sales]]/(2017-Table1[[#This Row],[year_of_release]])</f>
        <v>15000</v>
      </c>
      <c r="Y1687" s="4">
        <v>545961365</v>
      </c>
      <c r="Z1687" s="4">
        <v>440756453</v>
      </c>
      <c r="AA1687" s="4">
        <v>127833000</v>
      </c>
      <c r="AB1687" s="1">
        <f>Table1[[#This Row],[na_sales]]/Table1[[#This Row],[NA population]]</f>
        <v>2.0147945816642173E-4</v>
      </c>
      <c r="AC1687" s="1">
        <f>Table1[[#This Row],[eu_sales]]/Table1[[#This Row],[Eu population]]</f>
        <v>1.1344133400583473E-3</v>
      </c>
      <c r="AD1687" s="1">
        <f>Table1[[#This Row],[jp_sales]]/Table1[[#This Row],[Jp population]]</f>
        <v>7.8227061869783231E-5</v>
      </c>
    </row>
    <row r="1688" spans="1:30" x14ac:dyDescent="0.25">
      <c r="A1688" t="s">
        <v>1694</v>
      </c>
      <c r="B1688" t="s">
        <v>45</v>
      </c>
      <c r="C1688">
        <v>2003</v>
      </c>
      <c r="D1688" t="s">
        <v>73</v>
      </c>
      <c r="E1688" t="s">
        <v>267</v>
      </c>
      <c r="F1688" s="4">
        <v>50000</v>
      </c>
      <c r="G1688" s="4">
        <v>40000</v>
      </c>
      <c r="H1688" s="4">
        <v>610000</v>
      </c>
      <c r="I1688" s="4">
        <v>10000</v>
      </c>
      <c r="J1688">
        <v>6.6</v>
      </c>
      <c r="K1688">
        <v>10</v>
      </c>
      <c r="L1688">
        <v>8.5</v>
      </c>
      <c r="M1688" s="4">
        <v>37</v>
      </c>
      <c r="N1688" t="s">
        <v>1695</v>
      </c>
      <c r="O1688" t="s">
        <v>67</v>
      </c>
      <c r="P1688" s="4">
        <v>710000</v>
      </c>
      <c r="Q1688" s="3">
        <f>AVERAGE(Table1[[#This Row],[critic_score]],Table1[[#This Row],[user_score]])</f>
        <v>7.55</v>
      </c>
      <c r="R1688" s="4">
        <f>Table1[[#This Row],[user_count]]+Table1[[#This Row],[critic_count]]</f>
        <v>47</v>
      </c>
      <c r="S1688" s="2">
        <f>100000*Table1[[#This Row],[review_count]]/Table1[[#This Row],[total sales]]</f>
        <v>6.619718309859155</v>
      </c>
      <c r="T1688" s="2">
        <f>Table1[[#This Row],[total sales]]/(2017-Table1[[#This Row],[year_of_release]])</f>
        <v>50714.285714285717</v>
      </c>
      <c r="U1688" s="9">
        <f>Table1[[#This Row],[na_sales]]/(2017-Table1[[#This Row],[year_of_release]])</f>
        <v>3571.4285714285716</v>
      </c>
      <c r="V1688" s="6">
        <f>Table1[[#This Row],[eu_sales]]/(2017-Table1[[#This Row],[year_of_release]])</f>
        <v>2857.1428571428573</v>
      </c>
      <c r="W1688" s="6">
        <f>Table1[[#This Row],[jp_sales]]/(2017-Table1[[#This Row],[year_of_release]])</f>
        <v>43571.428571428572</v>
      </c>
      <c r="X1688" s="6">
        <f>Table1[[#This Row],[other_sales]]/(2017-Table1[[#This Row],[year_of_release]])</f>
        <v>714.28571428571433</v>
      </c>
      <c r="Y1688" s="4">
        <v>500125528</v>
      </c>
      <c r="Z1688" s="4">
        <v>432552540</v>
      </c>
      <c r="AA1688" s="4">
        <v>127718000</v>
      </c>
      <c r="AB1688" s="1">
        <f>Table1[[#This Row],[na_sales]]/Table1[[#This Row],[NA population]]</f>
        <v>9.9974900701329522E-5</v>
      </c>
      <c r="AC1688" s="1">
        <f>Table1[[#This Row],[eu_sales]]/Table1[[#This Row],[Eu population]]</f>
        <v>9.2474315374497631E-5</v>
      </c>
      <c r="AD1688" s="1">
        <f>Table1[[#This Row],[jp_sales]]/Table1[[#This Row],[Jp population]]</f>
        <v>4.7761474498504517E-3</v>
      </c>
    </row>
    <row r="1689" spans="1:30" x14ac:dyDescent="0.25">
      <c r="A1689" t="s">
        <v>1698</v>
      </c>
      <c r="B1689" t="s">
        <v>34</v>
      </c>
      <c r="C1689">
        <v>2007</v>
      </c>
      <c r="D1689" t="s">
        <v>19</v>
      </c>
      <c r="E1689" t="s">
        <v>100</v>
      </c>
      <c r="F1689" s="4">
        <v>620000</v>
      </c>
      <c r="G1689" s="4">
        <v>30000</v>
      </c>
      <c r="H1689" s="4">
        <v>0</v>
      </c>
      <c r="I1689" s="4">
        <v>60000</v>
      </c>
      <c r="J1689">
        <v>8.6</v>
      </c>
      <c r="K1689">
        <v>59</v>
      </c>
      <c r="L1689">
        <v>8.4</v>
      </c>
      <c r="M1689" s="4">
        <v>137</v>
      </c>
      <c r="N1689" t="s">
        <v>130</v>
      </c>
      <c r="O1689" t="s">
        <v>67</v>
      </c>
      <c r="P1689" s="4">
        <v>710000</v>
      </c>
      <c r="Q1689" s="3">
        <f>AVERAGE(Table1[[#This Row],[critic_score]],Table1[[#This Row],[user_score]])</f>
        <v>8.5</v>
      </c>
      <c r="R1689" s="4">
        <f>Table1[[#This Row],[user_count]]+Table1[[#This Row],[critic_count]]</f>
        <v>196</v>
      </c>
      <c r="S1689" s="2">
        <f>100000*Table1[[#This Row],[review_count]]/Table1[[#This Row],[total sales]]</f>
        <v>27.6056338028169</v>
      </c>
      <c r="T1689" s="2">
        <f>Table1[[#This Row],[total sales]]/(2017-Table1[[#This Row],[year_of_release]])</f>
        <v>71000</v>
      </c>
      <c r="U1689" s="9">
        <f>Table1[[#This Row],[na_sales]]/(2017-Table1[[#This Row],[year_of_release]])</f>
        <v>62000</v>
      </c>
      <c r="V1689" s="6">
        <f>Table1[[#This Row],[eu_sales]]/(2017-Table1[[#This Row],[year_of_release]])</f>
        <v>3000</v>
      </c>
      <c r="W1689" s="6">
        <f>Table1[[#This Row],[jp_sales]]/(2017-Table1[[#This Row],[year_of_release]])</f>
        <v>0</v>
      </c>
      <c r="X1689" s="6">
        <f>Table1[[#This Row],[other_sales]]/(2017-Table1[[#This Row],[year_of_release]])</f>
        <v>6000</v>
      </c>
      <c r="Y1689" s="4">
        <v>522751172</v>
      </c>
      <c r="Z1689" s="4">
        <v>438594184</v>
      </c>
      <c r="AA1689" s="4">
        <v>128001000</v>
      </c>
      <c r="AB1689" s="1">
        <f>Table1[[#This Row],[na_sales]]/Table1[[#This Row],[NA population]]</f>
        <v>1.1860327306927587E-3</v>
      </c>
      <c r="AC1689" s="1">
        <f>Table1[[#This Row],[eu_sales]]/Table1[[#This Row],[Eu population]]</f>
        <v>6.8400359818724819E-5</v>
      </c>
      <c r="AD1689" s="1">
        <f>Table1[[#This Row],[jp_sales]]/Table1[[#This Row],[Jp population]]</f>
        <v>0</v>
      </c>
    </row>
    <row r="1690" spans="1:30" x14ac:dyDescent="0.25">
      <c r="A1690" t="s">
        <v>1699</v>
      </c>
      <c r="B1690" t="s">
        <v>113</v>
      </c>
      <c r="C1690">
        <v>2012</v>
      </c>
      <c r="D1690" t="s">
        <v>225</v>
      </c>
      <c r="E1690" t="s">
        <v>41</v>
      </c>
      <c r="F1690" s="4">
        <v>270000</v>
      </c>
      <c r="G1690" s="4">
        <v>360000</v>
      </c>
      <c r="H1690" s="4">
        <v>0</v>
      </c>
      <c r="I1690" s="4">
        <v>80000</v>
      </c>
      <c r="J1690">
        <v>8.9</v>
      </c>
      <c r="K1690">
        <v>57</v>
      </c>
      <c r="L1690">
        <v>8.1999999999999993</v>
      </c>
      <c r="M1690" s="4">
        <v>2235</v>
      </c>
      <c r="N1690" t="s">
        <v>806</v>
      </c>
      <c r="O1690" t="s">
        <v>43</v>
      </c>
      <c r="P1690" s="4">
        <v>710000</v>
      </c>
      <c r="Q1690" s="3">
        <f>AVERAGE(Table1[[#This Row],[critic_score]],Table1[[#This Row],[user_score]])</f>
        <v>8.5500000000000007</v>
      </c>
      <c r="R1690" s="4">
        <f>Table1[[#This Row],[user_count]]+Table1[[#This Row],[critic_count]]</f>
        <v>2292</v>
      </c>
      <c r="S1690" s="2">
        <f>100000*Table1[[#This Row],[review_count]]/Table1[[#This Row],[total sales]]</f>
        <v>322.81690140845069</v>
      </c>
      <c r="T1690" s="2">
        <f>Table1[[#This Row],[total sales]]/(2017-Table1[[#This Row],[year_of_release]])</f>
        <v>142000</v>
      </c>
      <c r="U1690" s="9">
        <f>Table1[[#This Row],[na_sales]]/(2017-Table1[[#This Row],[year_of_release]])</f>
        <v>54000</v>
      </c>
      <c r="V1690" s="6">
        <f>Table1[[#This Row],[eu_sales]]/(2017-Table1[[#This Row],[year_of_release]])</f>
        <v>72000</v>
      </c>
      <c r="W1690" s="6">
        <f>Table1[[#This Row],[jp_sales]]/(2017-Table1[[#This Row],[year_of_release]])</f>
        <v>0</v>
      </c>
      <c r="X1690" s="6">
        <f>Table1[[#This Row],[other_sales]]/(2017-Table1[[#This Row],[year_of_release]])</f>
        <v>16000</v>
      </c>
      <c r="Y1690" s="4">
        <v>551484507</v>
      </c>
      <c r="Z1690" s="4">
        <v>441417242</v>
      </c>
      <c r="AA1690" s="4">
        <v>127629000</v>
      </c>
      <c r="AB1690" s="1">
        <f>Table1[[#This Row],[na_sales]]/Table1[[#This Row],[NA population]]</f>
        <v>4.8958764312122369E-4</v>
      </c>
      <c r="AC1690" s="1">
        <f>Table1[[#This Row],[eu_sales]]/Table1[[#This Row],[Eu population]]</f>
        <v>8.155549121028671E-4</v>
      </c>
      <c r="AD1690" s="1">
        <f>Table1[[#This Row],[jp_sales]]/Table1[[#This Row],[Jp population]]</f>
        <v>0</v>
      </c>
    </row>
    <row r="1691" spans="1:30" x14ac:dyDescent="0.25">
      <c r="A1691" t="s">
        <v>1115</v>
      </c>
      <c r="B1691" t="s">
        <v>118</v>
      </c>
      <c r="C1691">
        <v>2007</v>
      </c>
      <c r="D1691" t="s">
        <v>40</v>
      </c>
      <c r="E1691" t="s">
        <v>1116</v>
      </c>
      <c r="F1691" s="4">
        <v>230000</v>
      </c>
      <c r="G1691" s="4">
        <v>300000</v>
      </c>
      <c r="H1691" s="4">
        <v>0</v>
      </c>
      <c r="I1691" s="4">
        <v>180000</v>
      </c>
      <c r="J1691">
        <v>6</v>
      </c>
      <c r="K1691">
        <v>4</v>
      </c>
      <c r="L1691">
        <v>7.2</v>
      </c>
      <c r="M1691" s="4">
        <v>23</v>
      </c>
      <c r="N1691" t="s">
        <v>1117</v>
      </c>
      <c r="O1691" t="s">
        <v>84</v>
      </c>
      <c r="P1691" s="4">
        <v>710000</v>
      </c>
      <c r="Q1691" s="3">
        <f>AVERAGE(Table1[[#This Row],[critic_score]],Table1[[#This Row],[user_score]])</f>
        <v>6.6</v>
      </c>
      <c r="R1691" s="4">
        <f>Table1[[#This Row],[user_count]]+Table1[[#This Row],[critic_count]]</f>
        <v>27</v>
      </c>
      <c r="S1691" s="2">
        <f>100000*Table1[[#This Row],[review_count]]/Table1[[#This Row],[total sales]]</f>
        <v>3.8028169014084505</v>
      </c>
      <c r="T1691" s="2">
        <f>Table1[[#This Row],[total sales]]/(2017-Table1[[#This Row],[year_of_release]])</f>
        <v>71000</v>
      </c>
      <c r="U1691" s="9">
        <f>Table1[[#This Row],[na_sales]]/(2017-Table1[[#This Row],[year_of_release]])</f>
        <v>23000</v>
      </c>
      <c r="V1691" s="6">
        <f>Table1[[#This Row],[eu_sales]]/(2017-Table1[[#This Row],[year_of_release]])</f>
        <v>30000</v>
      </c>
      <c r="W1691" s="6">
        <f>Table1[[#This Row],[jp_sales]]/(2017-Table1[[#This Row],[year_of_release]])</f>
        <v>0</v>
      </c>
      <c r="X1691" s="6">
        <f>Table1[[#This Row],[other_sales]]/(2017-Table1[[#This Row],[year_of_release]])</f>
        <v>18000</v>
      </c>
      <c r="Y1691" s="4">
        <v>522751172</v>
      </c>
      <c r="Z1691" s="4">
        <v>438594184</v>
      </c>
      <c r="AA1691" s="4">
        <v>128001000</v>
      </c>
      <c r="AB1691" s="1">
        <f>Table1[[#This Row],[na_sales]]/Table1[[#This Row],[NA population]]</f>
        <v>4.3997988396666854E-4</v>
      </c>
      <c r="AC1691" s="1">
        <f>Table1[[#This Row],[eu_sales]]/Table1[[#This Row],[Eu population]]</f>
        <v>6.8400359818724819E-4</v>
      </c>
      <c r="AD1691" s="1">
        <f>Table1[[#This Row],[jp_sales]]/Table1[[#This Row],[Jp population]]</f>
        <v>0</v>
      </c>
    </row>
    <row r="1692" spans="1:30" x14ac:dyDescent="0.25">
      <c r="A1692" t="s">
        <v>1700</v>
      </c>
      <c r="B1692" t="s">
        <v>45</v>
      </c>
      <c r="C1692">
        <v>2003</v>
      </c>
      <c r="D1692" t="s">
        <v>65</v>
      </c>
      <c r="E1692" t="s">
        <v>403</v>
      </c>
      <c r="F1692" s="4">
        <v>350000</v>
      </c>
      <c r="G1692" s="4">
        <v>270000</v>
      </c>
      <c r="H1692" s="4">
        <v>0</v>
      </c>
      <c r="I1692" s="4">
        <v>90000</v>
      </c>
      <c r="J1692">
        <v>9.3000000000000007</v>
      </c>
      <c r="K1692">
        <v>30</v>
      </c>
      <c r="L1692">
        <v>9</v>
      </c>
      <c r="M1692" s="4">
        <v>48</v>
      </c>
      <c r="N1692" t="s">
        <v>403</v>
      </c>
      <c r="O1692" t="s">
        <v>67</v>
      </c>
      <c r="P1692" s="4">
        <v>710000</v>
      </c>
      <c r="Q1692" s="3">
        <f>AVERAGE(Table1[[#This Row],[critic_score]],Table1[[#This Row],[user_score]])</f>
        <v>9.15</v>
      </c>
      <c r="R1692" s="4">
        <f>Table1[[#This Row],[user_count]]+Table1[[#This Row],[critic_count]]</f>
        <v>78</v>
      </c>
      <c r="S1692" s="2">
        <f>100000*Table1[[#This Row],[review_count]]/Table1[[#This Row],[total sales]]</f>
        <v>10.985915492957746</v>
      </c>
      <c r="T1692" s="2">
        <f>Table1[[#This Row],[total sales]]/(2017-Table1[[#This Row],[year_of_release]])</f>
        <v>50714.285714285717</v>
      </c>
      <c r="U1692" s="9">
        <f>Table1[[#This Row],[na_sales]]/(2017-Table1[[#This Row],[year_of_release]])</f>
        <v>25000</v>
      </c>
      <c r="V1692" s="6">
        <f>Table1[[#This Row],[eu_sales]]/(2017-Table1[[#This Row],[year_of_release]])</f>
        <v>19285.714285714286</v>
      </c>
      <c r="W1692" s="6">
        <f>Table1[[#This Row],[jp_sales]]/(2017-Table1[[#This Row],[year_of_release]])</f>
        <v>0</v>
      </c>
      <c r="X1692" s="6">
        <f>Table1[[#This Row],[other_sales]]/(2017-Table1[[#This Row],[year_of_release]])</f>
        <v>6428.5714285714284</v>
      </c>
      <c r="Y1692" s="4">
        <v>500125528</v>
      </c>
      <c r="Z1692" s="4">
        <v>432552540</v>
      </c>
      <c r="AA1692" s="4">
        <v>127718000</v>
      </c>
      <c r="AB1692" s="1">
        <f>Table1[[#This Row],[na_sales]]/Table1[[#This Row],[NA population]]</f>
        <v>6.9982430490930672E-4</v>
      </c>
      <c r="AC1692" s="1">
        <f>Table1[[#This Row],[eu_sales]]/Table1[[#This Row],[Eu population]]</f>
        <v>6.24201628777859E-4</v>
      </c>
      <c r="AD1692" s="1">
        <f>Table1[[#This Row],[jp_sales]]/Table1[[#This Row],[Jp population]]</f>
        <v>0</v>
      </c>
    </row>
    <row r="1693" spans="1:30" x14ac:dyDescent="0.25">
      <c r="A1693" t="s">
        <v>1701</v>
      </c>
      <c r="B1693" t="s">
        <v>113</v>
      </c>
      <c r="C1693">
        <v>2007</v>
      </c>
      <c r="D1693" t="s">
        <v>54</v>
      </c>
      <c r="E1693" t="s">
        <v>100</v>
      </c>
      <c r="F1693" s="4">
        <v>0</v>
      </c>
      <c r="G1693" s="4">
        <v>690000</v>
      </c>
      <c r="H1693" s="4">
        <v>0</v>
      </c>
      <c r="I1693" s="4">
        <v>20000</v>
      </c>
      <c r="J1693">
        <v>9.1</v>
      </c>
      <c r="K1693">
        <v>56</v>
      </c>
      <c r="L1693">
        <v>8</v>
      </c>
      <c r="M1693" s="4">
        <v>1970</v>
      </c>
      <c r="N1693" t="s">
        <v>989</v>
      </c>
      <c r="O1693" t="s">
        <v>43</v>
      </c>
      <c r="P1693" s="4">
        <v>710000</v>
      </c>
      <c r="Q1693" s="3">
        <f>AVERAGE(Table1[[#This Row],[critic_score]],Table1[[#This Row],[user_score]])</f>
        <v>8.5500000000000007</v>
      </c>
      <c r="R1693" s="4">
        <f>Table1[[#This Row],[user_count]]+Table1[[#This Row],[critic_count]]</f>
        <v>2026</v>
      </c>
      <c r="S1693" s="2">
        <f>100000*Table1[[#This Row],[review_count]]/Table1[[#This Row],[total sales]]</f>
        <v>285.35211267605632</v>
      </c>
      <c r="T1693" s="2">
        <f>Table1[[#This Row],[total sales]]/(2017-Table1[[#This Row],[year_of_release]])</f>
        <v>71000</v>
      </c>
      <c r="U1693" s="9">
        <f>Table1[[#This Row],[na_sales]]/(2017-Table1[[#This Row],[year_of_release]])</f>
        <v>0</v>
      </c>
      <c r="V1693" s="6">
        <f>Table1[[#This Row],[eu_sales]]/(2017-Table1[[#This Row],[year_of_release]])</f>
        <v>69000</v>
      </c>
      <c r="W1693" s="6">
        <f>Table1[[#This Row],[jp_sales]]/(2017-Table1[[#This Row],[year_of_release]])</f>
        <v>0</v>
      </c>
      <c r="X1693" s="6">
        <f>Table1[[#This Row],[other_sales]]/(2017-Table1[[#This Row],[year_of_release]])</f>
        <v>2000</v>
      </c>
      <c r="Y1693" s="4">
        <v>522751172</v>
      </c>
      <c r="Z1693" s="4">
        <v>438594184</v>
      </c>
      <c r="AA1693" s="4">
        <v>128001000</v>
      </c>
      <c r="AB1693" s="1">
        <f>Table1[[#This Row],[na_sales]]/Table1[[#This Row],[NA population]]</f>
        <v>0</v>
      </c>
      <c r="AC1693" s="1">
        <f>Table1[[#This Row],[eu_sales]]/Table1[[#This Row],[Eu population]]</f>
        <v>1.5732082758306708E-3</v>
      </c>
      <c r="AD1693" s="1">
        <f>Table1[[#This Row],[jp_sales]]/Table1[[#This Row],[Jp population]]</f>
        <v>0</v>
      </c>
    </row>
    <row r="1694" spans="1:30" x14ac:dyDescent="0.25">
      <c r="A1694" t="s">
        <v>1703</v>
      </c>
      <c r="B1694" t="s">
        <v>138</v>
      </c>
      <c r="C1694">
        <v>2002</v>
      </c>
      <c r="D1694" t="s">
        <v>65</v>
      </c>
      <c r="E1694" t="s">
        <v>231</v>
      </c>
      <c r="F1694" s="4">
        <v>550000</v>
      </c>
      <c r="G1694" s="4">
        <v>140000</v>
      </c>
      <c r="H1694" s="4">
        <v>0</v>
      </c>
      <c r="I1694" s="4">
        <v>20000</v>
      </c>
      <c r="J1694">
        <v>7.3</v>
      </c>
      <c r="K1694">
        <v>30</v>
      </c>
      <c r="L1694">
        <v>7.8</v>
      </c>
      <c r="M1694" s="4">
        <v>23</v>
      </c>
      <c r="N1694" t="s">
        <v>580</v>
      </c>
      <c r="O1694" t="s">
        <v>67</v>
      </c>
      <c r="P1694" s="4">
        <v>710000</v>
      </c>
      <c r="Q1694" s="3">
        <f>AVERAGE(Table1[[#This Row],[critic_score]],Table1[[#This Row],[user_score]])</f>
        <v>7.55</v>
      </c>
      <c r="R1694" s="4">
        <f>Table1[[#This Row],[user_count]]+Table1[[#This Row],[critic_count]]</f>
        <v>53</v>
      </c>
      <c r="S1694" s="2">
        <f>100000*Table1[[#This Row],[review_count]]/Table1[[#This Row],[total sales]]</f>
        <v>7.464788732394366</v>
      </c>
      <c r="T1694" s="2">
        <f>Table1[[#This Row],[total sales]]/(2017-Table1[[#This Row],[year_of_release]])</f>
        <v>47333.333333333336</v>
      </c>
      <c r="U1694" s="9">
        <f>Table1[[#This Row],[na_sales]]/(2017-Table1[[#This Row],[year_of_release]])</f>
        <v>36666.666666666664</v>
      </c>
      <c r="V1694" s="6">
        <f>Table1[[#This Row],[eu_sales]]/(2017-Table1[[#This Row],[year_of_release]])</f>
        <v>9333.3333333333339</v>
      </c>
      <c r="W1694" s="6">
        <f>Table1[[#This Row],[jp_sales]]/(2017-Table1[[#This Row],[year_of_release]])</f>
        <v>0</v>
      </c>
      <c r="X1694" s="6">
        <f>Table1[[#This Row],[other_sales]]/(2017-Table1[[#This Row],[year_of_release]])</f>
        <v>1333.3333333333333</v>
      </c>
      <c r="Y1694" s="4">
        <v>495013192</v>
      </c>
      <c r="Z1694" s="4">
        <v>431019772</v>
      </c>
      <c r="AA1694" s="4">
        <v>127445000</v>
      </c>
      <c r="AB1694" s="1">
        <f>Table1[[#This Row],[na_sales]]/Table1[[#This Row],[NA population]]</f>
        <v>1.1110815002279778E-3</v>
      </c>
      <c r="AC1694" s="1">
        <f>Table1[[#This Row],[eu_sales]]/Table1[[#This Row],[Eu population]]</f>
        <v>3.2481108546454336E-4</v>
      </c>
      <c r="AD1694" s="1">
        <f>Table1[[#This Row],[jp_sales]]/Table1[[#This Row],[Jp population]]</f>
        <v>0</v>
      </c>
    </row>
    <row r="1695" spans="1:30" x14ac:dyDescent="0.25">
      <c r="A1695" t="s">
        <v>1704</v>
      </c>
      <c r="B1695" t="s">
        <v>45</v>
      </c>
      <c r="C1695">
        <v>2003</v>
      </c>
      <c r="D1695" t="s">
        <v>40</v>
      </c>
      <c r="E1695" t="s">
        <v>171</v>
      </c>
      <c r="F1695" s="4">
        <v>350000</v>
      </c>
      <c r="G1695" s="4">
        <v>270000</v>
      </c>
      <c r="H1695" s="4">
        <v>0</v>
      </c>
      <c r="I1695" s="4">
        <v>90000</v>
      </c>
      <c r="J1695">
        <v>8.5</v>
      </c>
      <c r="K1695">
        <v>41</v>
      </c>
      <c r="L1695">
        <v>8.8000000000000007</v>
      </c>
      <c r="M1695" s="4">
        <v>315</v>
      </c>
      <c r="N1695" t="s">
        <v>311</v>
      </c>
      <c r="O1695" t="s">
        <v>43</v>
      </c>
      <c r="P1695" s="4">
        <v>710000</v>
      </c>
      <c r="Q1695" s="3">
        <f>AVERAGE(Table1[[#This Row],[critic_score]],Table1[[#This Row],[user_score]])</f>
        <v>8.65</v>
      </c>
      <c r="R1695" s="4">
        <f>Table1[[#This Row],[user_count]]+Table1[[#This Row],[critic_count]]</f>
        <v>356</v>
      </c>
      <c r="S1695" s="2">
        <f>100000*Table1[[#This Row],[review_count]]/Table1[[#This Row],[total sales]]</f>
        <v>50.140845070422536</v>
      </c>
      <c r="T1695" s="2">
        <f>Table1[[#This Row],[total sales]]/(2017-Table1[[#This Row],[year_of_release]])</f>
        <v>50714.285714285717</v>
      </c>
      <c r="U1695" s="9">
        <f>Table1[[#This Row],[na_sales]]/(2017-Table1[[#This Row],[year_of_release]])</f>
        <v>25000</v>
      </c>
      <c r="V1695" s="6">
        <f>Table1[[#This Row],[eu_sales]]/(2017-Table1[[#This Row],[year_of_release]])</f>
        <v>19285.714285714286</v>
      </c>
      <c r="W1695" s="6">
        <f>Table1[[#This Row],[jp_sales]]/(2017-Table1[[#This Row],[year_of_release]])</f>
        <v>0</v>
      </c>
      <c r="X1695" s="6">
        <f>Table1[[#This Row],[other_sales]]/(2017-Table1[[#This Row],[year_of_release]])</f>
        <v>6428.5714285714284</v>
      </c>
      <c r="Y1695" s="4">
        <v>500125528</v>
      </c>
      <c r="Z1695" s="4">
        <v>432552540</v>
      </c>
      <c r="AA1695" s="4">
        <v>127718000</v>
      </c>
      <c r="AB1695" s="1">
        <f>Table1[[#This Row],[na_sales]]/Table1[[#This Row],[NA population]]</f>
        <v>6.9982430490930672E-4</v>
      </c>
      <c r="AC1695" s="1">
        <f>Table1[[#This Row],[eu_sales]]/Table1[[#This Row],[Eu population]]</f>
        <v>6.24201628777859E-4</v>
      </c>
      <c r="AD1695" s="1">
        <f>Table1[[#This Row],[jp_sales]]/Table1[[#This Row],[Jp population]]</f>
        <v>0</v>
      </c>
    </row>
    <row r="1696" spans="1:30" x14ac:dyDescent="0.25">
      <c r="A1696" t="s">
        <v>1705</v>
      </c>
      <c r="B1696" t="s">
        <v>45</v>
      </c>
      <c r="C1696">
        <v>2004</v>
      </c>
      <c r="D1696" t="s">
        <v>40</v>
      </c>
      <c r="E1696" t="s">
        <v>425</v>
      </c>
      <c r="F1696" s="4">
        <v>350000</v>
      </c>
      <c r="G1696" s="4">
        <v>270000</v>
      </c>
      <c r="H1696" s="4">
        <v>0</v>
      </c>
      <c r="I1696" s="4">
        <v>90000</v>
      </c>
      <c r="J1696">
        <v>4.9000000000000004</v>
      </c>
      <c r="K1696">
        <v>6</v>
      </c>
      <c r="L1696">
        <v>6.2</v>
      </c>
      <c r="M1696" s="4">
        <v>5</v>
      </c>
      <c r="N1696" t="s">
        <v>1706</v>
      </c>
      <c r="O1696" t="s">
        <v>21</v>
      </c>
      <c r="P1696" s="4">
        <v>710000</v>
      </c>
      <c r="Q1696" s="3">
        <f>AVERAGE(Table1[[#This Row],[critic_score]],Table1[[#This Row],[user_score]])</f>
        <v>5.5500000000000007</v>
      </c>
      <c r="R1696" s="4">
        <f>Table1[[#This Row],[user_count]]+Table1[[#This Row],[critic_count]]</f>
        <v>11</v>
      </c>
      <c r="S1696" s="2">
        <f>100000*Table1[[#This Row],[review_count]]/Table1[[#This Row],[total sales]]</f>
        <v>1.5492957746478873</v>
      </c>
      <c r="T1696" s="2">
        <f>Table1[[#This Row],[total sales]]/(2017-Table1[[#This Row],[year_of_release]])</f>
        <v>54615.384615384617</v>
      </c>
      <c r="U1696" s="9">
        <f>Table1[[#This Row],[na_sales]]/(2017-Table1[[#This Row],[year_of_release]])</f>
        <v>26923.076923076922</v>
      </c>
      <c r="V1696" s="6">
        <f>Table1[[#This Row],[eu_sales]]/(2017-Table1[[#This Row],[year_of_release]])</f>
        <v>20769.23076923077</v>
      </c>
      <c r="W1696" s="6">
        <f>Table1[[#This Row],[jp_sales]]/(2017-Table1[[#This Row],[year_of_release]])</f>
        <v>0</v>
      </c>
      <c r="X1696" s="6">
        <f>Table1[[#This Row],[other_sales]]/(2017-Table1[[#This Row],[year_of_release]])</f>
        <v>6923.0769230769229</v>
      </c>
      <c r="Y1696" s="4">
        <v>505524224</v>
      </c>
      <c r="Z1696" s="4">
        <v>434174638</v>
      </c>
      <c r="AA1696" s="4">
        <v>127761000</v>
      </c>
      <c r="AB1696" s="1">
        <f>Table1[[#This Row],[na_sales]]/Table1[[#This Row],[NA population]]</f>
        <v>6.9235060039378059E-4</v>
      </c>
      <c r="AC1696" s="1">
        <f>Table1[[#This Row],[eu_sales]]/Table1[[#This Row],[Eu population]]</f>
        <v>6.2186958050737182E-4</v>
      </c>
      <c r="AD1696" s="1">
        <f>Table1[[#This Row],[jp_sales]]/Table1[[#This Row],[Jp population]]</f>
        <v>0</v>
      </c>
    </row>
    <row r="1697" spans="1:30" x14ac:dyDescent="0.25">
      <c r="A1697" t="s">
        <v>530</v>
      </c>
      <c r="B1697" t="s">
        <v>118</v>
      </c>
      <c r="C1697">
        <v>2007</v>
      </c>
      <c r="D1697" t="s">
        <v>19</v>
      </c>
      <c r="E1697" t="s">
        <v>100</v>
      </c>
      <c r="F1697" s="4">
        <v>600000</v>
      </c>
      <c r="G1697" s="4">
        <v>40000</v>
      </c>
      <c r="H1697" s="4">
        <v>0</v>
      </c>
      <c r="I1697" s="4">
        <v>70000</v>
      </c>
      <c r="J1697">
        <v>7.5</v>
      </c>
      <c r="K1697">
        <v>10</v>
      </c>
      <c r="L1697">
        <v>6.8</v>
      </c>
      <c r="M1697" s="4">
        <v>8</v>
      </c>
      <c r="N1697" t="s">
        <v>246</v>
      </c>
      <c r="O1697" t="s">
        <v>21</v>
      </c>
      <c r="P1697" s="4">
        <v>710000</v>
      </c>
      <c r="Q1697" s="3">
        <f>AVERAGE(Table1[[#This Row],[critic_score]],Table1[[#This Row],[user_score]])</f>
        <v>7.15</v>
      </c>
      <c r="R1697" s="4">
        <f>Table1[[#This Row],[user_count]]+Table1[[#This Row],[critic_count]]</f>
        <v>18</v>
      </c>
      <c r="S1697" s="2">
        <f>100000*Table1[[#This Row],[review_count]]/Table1[[#This Row],[total sales]]</f>
        <v>2.535211267605634</v>
      </c>
      <c r="T1697" s="2">
        <f>Table1[[#This Row],[total sales]]/(2017-Table1[[#This Row],[year_of_release]])</f>
        <v>71000</v>
      </c>
      <c r="U1697" s="9">
        <f>Table1[[#This Row],[na_sales]]/(2017-Table1[[#This Row],[year_of_release]])</f>
        <v>60000</v>
      </c>
      <c r="V1697" s="6">
        <f>Table1[[#This Row],[eu_sales]]/(2017-Table1[[#This Row],[year_of_release]])</f>
        <v>4000</v>
      </c>
      <c r="W1697" s="6">
        <f>Table1[[#This Row],[jp_sales]]/(2017-Table1[[#This Row],[year_of_release]])</f>
        <v>0</v>
      </c>
      <c r="X1697" s="6">
        <f>Table1[[#This Row],[other_sales]]/(2017-Table1[[#This Row],[year_of_release]])</f>
        <v>7000</v>
      </c>
      <c r="Y1697" s="4">
        <v>522751172</v>
      </c>
      <c r="Z1697" s="4">
        <v>438594184</v>
      </c>
      <c r="AA1697" s="4">
        <v>128001000</v>
      </c>
      <c r="AB1697" s="1">
        <f>Table1[[#This Row],[na_sales]]/Table1[[#This Row],[NA population]]</f>
        <v>1.147773610347831E-3</v>
      </c>
      <c r="AC1697" s="1">
        <f>Table1[[#This Row],[eu_sales]]/Table1[[#This Row],[Eu population]]</f>
        <v>9.1200479758299759E-5</v>
      </c>
      <c r="AD1697" s="1">
        <f>Table1[[#This Row],[jp_sales]]/Table1[[#This Row],[Jp population]]</f>
        <v>0</v>
      </c>
    </row>
    <row r="1698" spans="1:30" x14ac:dyDescent="0.25">
      <c r="A1698" t="s">
        <v>536</v>
      </c>
      <c r="B1698" t="s">
        <v>118</v>
      </c>
      <c r="C1698">
        <v>2008</v>
      </c>
      <c r="D1698" t="s">
        <v>19</v>
      </c>
      <c r="E1698" t="s">
        <v>100</v>
      </c>
      <c r="F1698" s="4">
        <v>650000</v>
      </c>
      <c r="G1698" s="4">
        <v>0</v>
      </c>
      <c r="H1698" s="4">
        <v>0</v>
      </c>
      <c r="I1698" s="4">
        <v>60000</v>
      </c>
      <c r="J1698">
        <v>6.8</v>
      </c>
      <c r="K1698">
        <v>8</v>
      </c>
      <c r="L1698">
        <v>6.5</v>
      </c>
      <c r="M1698" s="4">
        <v>4</v>
      </c>
      <c r="N1698" t="s">
        <v>246</v>
      </c>
      <c r="O1698" t="s">
        <v>21</v>
      </c>
      <c r="P1698" s="4">
        <v>710000</v>
      </c>
      <c r="Q1698" s="3">
        <f>AVERAGE(Table1[[#This Row],[critic_score]],Table1[[#This Row],[user_score]])</f>
        <v>6.65</v>
      </c>
      <c r="R1698" s="4">
        <f>Table1[[#This Row],[user_count]]+Table1[[#This Row],[critic_count]]</f>
        <v>12</v>
      </c>
      <c r="S1698" s="2">
        <f>100000*Table1[[#This Row],[review_count]]/Table1[[#This Row],[total sales]]</f>
        <v>1.6901408450704225</v>
      </c>
      <c r="T1698" s="2">
        <f>Table1[[#This Row],[total sales]]/(2017-Table1[[#This Row],[year_of_release]])</f>
        <v>78888.888888888891</v>
      </c>
      <c r="U1698" s="9">
        <f>Table1[[#This Row],[na_sales]]/(2017-Table1[[#This Row],[year_of_release]])</f>
        <v>72222.222222222219</v>
      </c>
      <c r="V1698" s="6">
        <f>Table1[[#This Row],[eu_sales]]/(2017-Table1[[#This Row],[year_of_release]])</f>
        <v>0</v>
      </c>
      <c r="W1698" s="6">
        <f>Table1[[#This Row],[jp_sales]]/(2017-Table1[[#This Row],[year_of_release]])</f>
        <v>0</v>
      </c>
      <c r="X1698" s="6">
        <f>Table1[[#This Row],[other_sales]]/(2017-Table1[[#This Row],[year_of_release]])</f>
        <v>6666.666666666667</v>
      </c>
      <c r="Y1698" s="4">
        <v>528816311</v>
      </c>
      <c r="Z1698" s="4">
        <v>440001482</v>
      </c>
      <c r="AA1698" s="4">
        <v>128063000</v>
      </c>
      <c r="AB1698" s="1">
        <f>Table1[[#This Row],[na_sales]]/Table1[[#This Row],[NA population]]</f>
        <v>1.2291602707390772E-3</v>
      </c>
      <c r="AC1698" s="1">
        <f>Table1[[#This Row],[eu_sales]]/Table1[[#This Row],[Eu population]]</f>
        <v>0</v>
      </c>
      <c r="AD1698" s="1">
        <f>Table1[[#This Row],[jp_sales]]/Table1[[#This Row],[Jp population]]</f>
        <v>0</v>
      </c>
    </row>
    <row r="1699" spans="1:30" x14ac:dyDescent="0.25">
      <c r="A1699" t="s">
        <v>1707</v>
      </c>
      <c r="B1699" t="s">
        <v>34</v>
      </c>
      <c r="C1699">
        <v>2008</v>
      </c>
      <c r="D1699" t="s">
        <v>19</v>
      </c>
      <c r="E1699" t="s">
        <v>100</v>
      </c>
      <c r="F1699" s="4">
        <v>500000</v>
      </c>
      <c r="G1699" s="4">
        <v>140000</v>
      </c>
      <c r="H1699" s="4">
        <v>0</v>
      </c>
      <c r="I1699" s="4">
        <v>70000</v>
      </c>
      <c r="J1699">
        <v>7.7</v>
      </c>
      <c r="K1699">
        <v>32</v>
      </c>
      <c r="L1699">
        <v>7.4</v>
      </c>
      <c r="M1699" s="4">
        <v>14</v>
      </c>
      <c r="N1699" t="s">
        <v>141</v>
      </c>
      <c r="O1699" t="s">
        <v>21</v>
      </c>
      <c r="P1699" s="4">
        <v>710000</v>
      </c>
      <c r="Q1699" s="3">
        <f>AVERAGE(Table1[[#This Row],[critic_score]],Table1[[#This Row],[user_score]])</f>
        <v>7.5500000000000007</v>
      </c>
      <c r="R1699" s="4">
        <f>Table1[[#This Row],[user_count]]+Table1[[#This Row],[critic_count]]</f>
        <v>46</v>
      </c>
      <c r="S1699" s="2">
        <f>100000*Table1[[#This Row],[review_count]]/Table1[[#This Row],[total sales]]</f>
        <v>6.47887323943662</v>
      </c>
      <c r="T1699" s="2">
        <f>Table1[[#This Row],[total sales]]/(2017-Table1[[#This Row],[year_of_release]])</f>
        <v>78888.888888888891</v>
      </c>
      <c r="U1699" s="9">
        <f>Table1[[#This Row],[na_sales]]/(2017-Table1[[#This Row],[year_of_release]])</f>
        <v>55555.555555555555</v>
      </c>
      <c r="V1699" s="6">
        <f>Table1[[#This Row],[eu_sales]]/(2017-Table1[[#This Row],[year_of_release]])</f>
        <v>15555.555555555555</v>
      </c>
      <c r="W1699" s="6">
        <f>Table1[[#This Row],[jp_sales]]/(2017-Table1[[#This Row],[year_of_release]])</f>
        <v>0</v>
      </c>
      <c r="X1699" s="6">
        <f>Table1[[#This Row],[other_sales]]/(2017-Table1[[#This Row],[year_of_release]])</f>
        <v>7777.7777777777774</v>
      </c>
      <c r="Y1699" s="4">
        <v>528816311</v>
      </c>
      <c r="Z1699" s="4">
        <v>440001482</v>
      </c>
      <c r="AA1699" s="4">
        <v>128063000</v>
      </c>
      <c r="AB1699" s="1">
        <f>Table1[[#This Row],[na_sales]]/Table1[[#This Row],[NA population]]</f>
        <v>9.4550790056852085E-4</v>
      </c>
      <c r="AC1699" s="1">
        <f>Table1[[#This Row],[eu_sales]]/Table1[[#This Row],[Eu population]]</f>
        <v>3.1818074649121297E-4</v>
      </c>
      <c r="AD1699" s="1">
        <f>Table1[[#This Row],[jp_sales]]/Table1[[#This Row],[Jp population]]</f>
        <v>0</v>
      </c>
    </row>
    <row r="1700" spans="1:30" x14ac:dyDescent="0.25">
      <c r="A1700" t="s">
        <v>1712</v>
      </c>
      <c r="B1700" t="s">
        <v>103</v>
      </c>
      <c r="C1700">
        <v>2005</v>
      </c>
      <c r="D1700" t="s">
        <v>54</v>
      </c>
      <c r="E1700" t="s">
        <v>55</v>
      </c>
      <c r="F1700" s="4">
        <v>530000</v>
      </c>
      <c r="G1700" s="4">
        <v>150000</v>
      </c>
      <c r="H1700" s="4">
        <v>0</v>
      </c>
      <c r="I1700" s="4">
        <v>30000</v>
      </c>
      <c r="J1700">
        <v>7.7</v>
      </c>
      <c r="K1700">
        <v>41</v>
      </c>
      <c r="L1700">
        <v>7.9</v>
      </c>
      <c r="M1700" s="4">
        <v>16</v>
      </c>
      <c r="N1700" t="s">
        <v>1713</v>
      </c>
      <c r="O1700" t="s">
        <v>43</v>
      </c>
      <c r="P1700" s="4">
        <v>710000</v>
      </c>
      <c r="Q1700" s="3">
        <f>AVERAGE(Table1[[#This Row],[critic_score]],Table1[[#This Row],[user_score]])</f>
        <v>7.8000000000000007</v>
      </c>
      <c r="R1700" s="4">
        <f>Table1[[#This Row],[user_count]]+Table1[[#This Row],[critic_count]]</f>
        <v>57</v>
      </c>
      <c r="S1700" s="2">
        <f>100000*Table1[[#This Row],[review_count]]/Table1[[#This Row],[total sales]]</f>
        <v>8.0281690140845079</v>
      </c>
      <c r="T1700" s="2">
        <f>Table1[[#This Row],[total sales]]/(2017-Table1[[#This Row],[year_of_release]])</f>
        <v>59166.666666666664</v>
      </c>
      <c r="U1700" s="9">
        <f>Table1[[#This Row],[na_sales]]/(2017-Table1[[#This Row],[year_of_release]])</f>
        <v>44166.666666666664</v>
      </c>
      <c r="V1700" s="6">
        <f>Table1[[#This Row],[eu_sales]]/(2017-Table1[[#This Row],[year_of_release]])</f>
        <v>12500</v>
      </c>
      <c r="W1700" s="6">
        <f>Table1[[#This Row],[jp_sales]]/(2017-Table1[[#This Row],[year_of_release]])</f>
        <v>0</v>
      </c>
      <c r="X1700" s="6">
        <f>Table1[[#This Row],[other_sales]]/(2017-Table1[[#This Row],[year_of_release]])</f>
        <v>2500</v>
      </c>
      <c r="Y1700" s="4">
        <v>511054143</v>
      </c>
      <c r="Z1700" s="4">
        <v>435713800</v>
      </c>
      <c r="AA1700" s="4">
        <v>127773000</v>
      </c>
      <c r="AB1700" s="1">
        <f>Table1[[#This Row],[na_sales]]/Table1[[#This Row],[NA population]]</f>
        <v>1.0370721131205075E-3</v>
      </c>
      <c r="AC1700" s="1">
        <f>Table1[[#This Row],[eu_sales]]/Table1[[#This Row],[Eu population]]</f>
        <v>3.4426267885019938E-4</v>
      </c>
      <c r="AD1700" s="1">
        <f>Table1[[#This Row],[jp_sales]]/Table1[[#This Row],[Jp population]]</f>
        <v>0</v>
      </c>
    </row>
    <row r="1701" spans="1:30" x14ac:dyDescent="0.25">
      <c r="A1701" t="s">
        <v>1714</v>
      </c>
      <c r="B1701" t="s">
        <v>18</v>
      </c>
      <c r="C1701">
        <v>2007</v>
      </c>
      <c r="D1701" t="s">
        <v>96</v>
      </c>
      <c r="E1701" t="s">
        <v>176</v>
      </c>
      <c r="F1701" s="4">
        <v>180000</v>
      </c>
      <c r="G1701" s="4">
        <v>10000</v>
      </c>
      <c r="H1701" s="4">
        <v>500000</v>
      </c>
      <c r="I1701" s="4">
        <v>20000</v>
      </c>
      <c r="J1701">
        <v>6.5</v>
      </c>
      <c r="K1701">
        <v>43</v>
      </c>
      <c r="L1701">
        <v>5.9</v>
      </c>
      <c r="M1701" s="4">
        <v>21</v>
      </c>
      <c r="N1701" t="s">
        <v>1715</v>
      </c>
      <c r="O1701" t="s">
        <v>67</v>
      </c>
      <c r="P1701" s="4">
        <v>710000</v>
      </c>
      <c r="Q1701" s="3">
        <f>AVERAGE(Table1[[#This Row],[critic_score]],Table1[[#This Row],[user_score]])</f>
        <v>6.2</v>
      </c>
      <c r="R1701" s="4">
        <f>Table1[[#This Row],[user_count]]+Table1[[#This Row],[critic_count]]</f>
        <v>64</v>
      </c>
      <c r="S1701" s="2">
        <f>100000*Table1[[#This Row],[review_count]]/Table1[[#This Row],[total sales]]</f>
        <v>9.0140845070422539</v>
      </c>
      <c r="T1701" s="2">
        <f>Table1[[#This Row],[total sales]]/(2017-Table1[[#This Row],[year_of_release]])</f>
        <v>71000</v>
      </c>
      <c r="U1701" s="9">
        <f>Table1[[#This Row],[na_sales]]/(2017-Table1[[#This Row],[year_of_release]])</f>
        <v>18000</v>
      </c>
      <c r="V1701" s="6">
        <f>Table1[[#This Row],[eu_sales]]/(2017-Table1[[#This Row],[year_of_release]])</f>
        <v>1000</v>
      </c>
      <c r="W1701" s="6">
        <f>Table1[[#This Row],[jp_sales]]/(2017-Table1[[#This Row],[year_of_release]])</f>
        <v>50000</v>
      </c>
      <c r="X1701" s="6">
        <f>Table1[[#This Row],[other_sales]]/(2017-Table1[[#This Row],[year_of_release]])</f>
        <v>2000</v>
      </c>
      <c r="Y1701" s="4">
        <v>522751172</v>
      </c>
      <c r="Z1701" s="4">
        <v>438594184</v>
      </c>
      <c r="AA1701" s="4">
        <v>128001000</v>
      </c>
      <c r="AB1701" s="1">
        <f>Table1[[#This Row],[na_sales]]/Table1[[#This Row],[NA population]]</f>
        <v>3.4433208310434929E-4</v>
      </c>
      <c r="AC1701" s="1">
        <f>Table1[[#This Row],[eu_sales]]/Table1[[#This Row],[Eu population]]</f>
        <v>2.280011993957494E-5</v>
      </c>
      <c r="AD1701" s="1">
        <f>Table1[[#This Row],[jp_sales]]/Table1[[#This Row],[Jp population]]</f>
        <v>3.9062194826602918E-3</v>
      </c>
    </row>
    <row r="1702" spans="1:30" x14ac:dyDescent="0.25">
      <c r="A1702" t="s">
        <v>1718</v>
      </c>
      <c r="B1702" t="s">
        <v>26</v>
      </c>
      <c r="C1702">
        <v>2009</v>
      </c>
      <c r="D1702" t="s">
        <v>191</v>
      </c>
      <c r="E1702" t="s">
        <v>196</v>
      </c>
      <c r="F1702" s="4">
        <v>230000</v>
      </c>
      <c r="G1702" s="4">
        <v>140000</v>
      </c>
      <c r="H1702" s="4">
        <v>300000</v>
      </c>
      <c r="I1702" s="4">
        <v>40000</v>
      </c>
      <c r="J1702">
        <v>7.8</v>
      </c>
      <c r="K1702">
        <v>51</v>
      </c>
      <c r="L1702">
        <v>8.4</v>
      </c>
      <c r="M1702" s="4">
        <v>79</v>
      </c>
      <c r="N1702" t="s">
        <v>196</v>
      </c>
      <c r="O1702" t="s">
        <v>67</v>
      </c>
      <c r="P1702" s="4">
        <v>710000</v>
      </c>
      <c r="Q1702" s="3">
        <f>AVERAGE(Table1[[#This Row],[critic_score]],Table1[[#This Row],[user_score]])</f>
        <v>8.1</v>
      </c>
      <c r="R1702" s="4">
        <f>Table1[[#This Row],[user_count]]+Table1[[#This Row],[critic_count]]</f>
        <v>130</v>
      </c>
      <c r="S1702" s="2">
        <f>100000*Table1[[#This Row],[review_count]]/Table1[[#This Row],[total sales]]</f>
        <v>18.309859154929576</v>
      </c>
      <c r="T1702" s="2">
        <f>Table1[[#This Row],[total sales]]/(2017-Table1[[#This Row],[year_of_release]])</f>
        <v>88750</v>
      </c>
      <c r="U1702" s="9">
        <f>Table1[[#This Row],[na_sales]]/(2017-Table1[[#This Row],[year_of_release]])</f>
        <v>28750</v>
      </c>
      <c r="V1702" s="6">
        <f>Table1[[#This Row],[eu_sales]]/(2017-Table1[[#This Row],[year_of_release]])</f>
        <v>17500</v>
      </c>
      <c r="W1702" s="6">
        <f>Table1[[#This Row],[jp_sales]]/(2017-Table1[[#This Row],[year_of_release]])</f>
        <v>37500</v>
      </c>
      <c r="X1702" s="6">
        <f>Table1[[#This Row],[other_sales]]/(2017-Table1[[#This Row],[year_of_release]])</f>
        <v>5000</v>
      </c>
      <c r="Y1702" s="4">
        <v>534740514</v>
      </c>
      <c r="Z1702" s="4">
        <v>441041694</v>
      </c>
      <c r="AA1702" s="4">
        <v>128047000</v>
      </c>
      <c r="AB1702" s="1">
        <f>Table1[[#This Row],[na_sales]]/Table1[[#This Row],[NA population]]</f>
        <v>4.30115156750588E-4</v>
      </c>
      <c r="AC1702" s="1">
        <f>Table1[[#This Row],[eu_sales]]/Table1[[#This Row],[Eu population]]</f>
        <v>3.174303062603419E-4</v>
      </c>
      <c r="AD1702" s="1">
        <f>Table1[[#This Row],[jp_sales]]/Table1[[#This Row],[Jp population]]</f>
        <v>2.342889720180871E-3</v>
      </c>
    </row>
    <row r="1703" spans="1:30" x14ac:dyDescent="0.25">
      <c r="A1703" t="s">
        <v>1724</v>
      </c>
      <c r="B1703" t="s">
        <v>71</v>
      </c>
      <c r="C1703">
        <v>2016</v>
      </c>
      <c r="D1703" t="s">
        <v>40</v>
      </c>
      <c r="E1703" t="s">
        <v>198</v>
      </c>
      <c r="F1703" s="4">
        <v>160000</v>
      </c>
      <c r="G1703" s="4">
        <v>430000</v>
      </c>
      <c r="H1703" s="4">
        <v>10000</v>
      </c>
      <c r="I1703" s="4">
        <v>110000</v>
      </c>
      <c r="J1703">
        <v>7.8</v>
      </c>
      <c r="K1703">
        <v>61</v>
      </c>
      <c r="L1703">
        <v>7.5</v>
      </c>
      <c r="M1703" s="4">
        <v>91</v>
      </c>
      <c r="N1703" t="s">
        <v>614</v>
      </c>
      <c r="O1703" t="s">
        <v>84</v>
      </c>
      <c r="P1703" s="4">
        <v>710000</v>
      </c>
      <c r="Q1703" s="3">
        <f>AVERAGE(Table1[[#This Row],[critic_score]],Table1[[#This Row],[user_score]])</f>
        <v>7.65</v>
      </c>
      <c r="R1703" s="4">
        <f>Table1[[#This Row],[user_count]]+Table1[[#This Row],[critic_count]]</f>
        <v>152</v>
      </c>
      <c r="S1703" s="2">
        <f>100000*Table1[[#This Row],[review_count]]/Table1[[#This Row],[total sales]]</f>
        <v>21.408450704225352</v>
      </c>
      <c r="T1703" s="2">
        <f>Table1[[#This Row],[total sales]]/(2017-Table1[[#This Row],[year_of_release]])</f>
        <v>710000</v>
      </c>
      <c r="U1703" s="9">
        <f>Table1[[#This Row],[na_sales]]/(2017-Table1[[#This Row],[year_of_release]])</f>
        <v>160000</v>
      </c>
      <c r="V1703" s="6">
        <f>Table1[[#This Row],[eu_sales]]/(2017-Table1[[#This Row],[year_of_release]])</f>
        <v>430000</v>
      </c>
      <c r="W1703" s="6">
        <f>Table1[[#This Row],[jp_sales]]/(2017-Table1[[#This Row],[year_of_release]])</f>
        <v>10000</v>
      </c>
      <c r="X1703" s="6">
        <f>Table1[[#This Row],[other_sales]]/(2017-Table1[[#This Row],[year_of_release]])</f>
        <v>110000</v>
      </c>
      <c r="Y1703" s="4">
        <v>573178249</v>
      </c>
      <c r="Z1703" s="4">
        <v>445623395</v>
      </c>
      <c r="AA1703" s="4">
        <v>126994511</v>
      </c>
      <c r="AB1703" s="1">
        <f>Table1[[#This Row],[na_sales]]/Table1[[#This Row],[NA population]]</f>
        <v>2.7914527510271942E-4</v>
      </c>
      <c r="AC1703" s="1">
        <f>Table1[[#This Row],[eu_sales]]/Table1[[#This Row],[Eu population]]</f>
        <v>9.6494036180483746E-4</v>
      </c>
      <c r="AD1703" s="1">
        <f>Table1[[#This Row],[jp_sales]]/Table1[[#This Row],[Jp population]]</f>
        <v>7.8743560814215028E-5</v>
      </c>
    </row>
    <row r="1704" spans="1:30" x14ac:dyDescent="0.25">
      <c r="A1704" t="s">
        <v>1708</v>
      </c>
      <c r="B1704" t="s">
        <v>71</v>
      </c>
      <c r="C1704">
        <v>2016</v>
      </c>
      <c r="D1704" t="s">
        <v>40</v>
      </c>
      <c r="E1704" t="s">
        <v>267</v>
      </c>
      <c r="F1704" s="4">
        <v>240000</v>
      </c>
      <c r="G1704" s="4">
        <v>270000</v>
      </c>
      <c r="H1704" s="4">
        <v>90000</v>
      </c>
      <c r="I1704" s="4">
        <v>100000</v>
      </c>
      <c r="J1704">
        <v>7.3</v>
      </c>
      <c r="K1704">
        <v>54</v>
      </c>
      <c r="L1704">
        <v>7.8</v>
      </c>
      <c r="M1704" s="4">
        <v>117</v>
      </c>
      <c r="N1704" t="s">
        <v>414</v>
      </c>
      <c r="O1704" t="s">
        <v>67</v>
      </c>
      <c r="P1704" s="4">
        <v>700000</v>
      </c>
      <c r="Q1704" s="3">
        <f>AVERAGE(Table1[[#This Row],[critic_score]],Table1[[#This Row],[user_score]])</f>
        <v>7.55</v>
      </c>
      <c r="R1704" s="4">
        <f>Table1[[#This Row],[user_count]]+Table1[[#This Row],[critic_count]]</f>
        <v>171</v>
      </c>
      <c r="S1704" s="2">
        <f>100000*Table1[[#This Row],[review_count]]/Table1[[#This Row],[total sales]]</f>
        <v>24.428571428571427</v>
      </c>
      <c r="T1704" s="2">
        <f>Table1[[#This Row],[total sales]]/(2017-Table1[[#This Row],[year_of_release]])</f>
        <v>700000</v>
      </c>
      <c r="U1704" s="9">
        <f>Table1[[#This Row],[na_sales]]/(2017-Table1[[#This Row],[year_of_release]])</f>
        <v>240000</v>
      </c>
      <c r="V1704" s="6">
        <f>Table1[[#This Row],[eu_sales]]/(2017-Table1[[#This Row],[year_of_release]])</f>
        <v>270000</v>
      </c>
      <c r="W1704" s="6">
        <f>Table1[[#This Row],[jp_sales]]/(2017-Table1[[#This Row],[year_of_release]])</f>
        <v>90000</v>
      </c>
      <c r="X1704" s="6">
        <f>Table1[[#This Row],[other_sales]]/(2017-Table1[[#This Row],[year_of_release]])</f>
        <v>100000</v>
      </c>
      <c r="Y1704" s="4">
        <v>573178249</v>
      </c>
      <c r="Z1704" s="4">
        <v>445623395</v>
      </c>
      <c r="AA1704" s="4">
        <v>126994511</v>
      </c>
      <c r="AB1704" s="1">
        <f>Table1[[#This Row],[na_sales]]/Table1[[#This Row],[NA population]]</f>
        <v>4.1871791265407908E-4</v>
      </c>
      <c r="AC1704" s="1">
        <f>Table1[[#This Row],[eu_sales]]/Table1[[#This Row],[Eu population]]</f>
        <v>6.0589278531931654E-4</v>
      </c>
      <c r="AD1704" s="1">
        <f>Table1[[#This Row],[jp_sales]]/Table1[[#This Row],[Jp population]]</f>
        <v>7.0869204732793532E-4</v>
      </c>
    </row>
    <row r="1705" spans="1:30" x14ac:dyDescent="0.25">
      <c r="A1705" t="s">
        <v>1709</v>
      </c>
      <c r="B1705" t="s">
        <v>39</v>
      </c>
      <c r="C1705">
        <v>2007</v>
      </c>
      <c r="D1705" t="s">
        <v>40</v>
      </c>
      <c r="E1705" t="s">
        <v>642</v>
      </c>
      <c r="F1705" s="4">
        <v>180000</v>
      </c>
      <c r="G1705" s="4">
        <v>70000</v>
      </c>
      <c r="H1705" s="4">
        <v>410000</v>
      </c>
      <c r="I1705" s="4">
        <v>40000</v>
      </c>
      <c r="J1705">
        <v>5.9</v>
      </c>
      <c r="K1705">
        <v>31</v>
      </c>
      <c r="L1705">
        <v>7.3</v>
      </c>
      <c r="M1705" s="4">
        <v>49</v>
      </c>
      <c r="N1705" t="s">
        <v>1710</v>
      </c>
      <c r="O1705" t="s">
        <v>67</v>
      </c>
      <c r="P1705" s="4">
        <v>700000</v>
      </c>
      <c r="Q1705" s="3">
        <f>AVERAGE(Table1[[#This Row],[critic_score]],Table1[[#This Row],[user_score]])</f>
        <v>6.6</v>
      </c>
      <c r="R1705" s="4">
        <f>Table1[[#This Row],[user_count]]+Table1[[#This Row],[critic_count]]</f>
        <v>80</v>
      </c>
      <c r="S1705" s="2">
        <f>100000*Table1[[#This Row],[review_count]]/Table1[[#This Row],[total sales]]</f>
        <v>11.428571428571429</v>
      </c>
      <c r="T1705" s="2">
        <f>Table1[[#This Row],[total sales]]/(2017-Table1[[#This Row],[year_of_release]])</f>
        <v>70000</v>
      </c>
      <c r="U1705" s="9">
        <f>Table1[[#This Row],[na_sales]]/(2017-Table1[[#This Row],[year_of_release]])</f>
        <v>18000</v>
      </c>
      <c r="V1705" s="6">
        <f>Table1[[#This Row],[eu_sales]]/(2017-Table1[[#This Row],[year_of_release]])</f>
        <v>7000</v>
      </c>
      <c r="W1705" s="6">
        <f>Table1[[#This Row],[jp_sales]]/(2017-Table1[[#This Row],[year_of_release]])</f>
        <v>41000</v>
      </c>
      <c r="X1705" s="6">
        <f>Table1[[#This Row],[other_sales]]/(2017-Table1[[#This Row],[year_of_release]])</f>
        <v>4000</v>
      </c>
      <c r="Y1705" s="4">
        <v>522751172</v>
      </c>
      <c r="Z1705" s="4">
        <v>438594184</v>
      </c>
      <c r="AA1705" s="4">
        <v>128001000</v>
      </c>
      <c r="AB1705" s="1">
        <f>Table1[[#This Row],[na_sales]]/Table1[[#This Row],[NA population]]</f>
        <v>3.4433208310434929E-4</v>
      </c>
      <c r="AC1705" s="1">
        <f>Table1[[#This Row],[eu_sales]]/Table1[[#This Row],[Eu population]]</f>
        <v>1.5960083957702458E-4</v>
      </c>
      <c r="AD1705" s="1">
        <f>Table1[[#This Row],[jp_sales]]/Table1[[#This Row],[Jp population]]</f>
        <v>3.2030999757814392E-3</v>
      </c>
    </row>
    <row r="1706" spans="1:30" x14ac:dyDescent="0.25">
      <c r="A1706" t="s">
        <v>1711</v>
      </c>
      <c r="B1706" t="s">
        <v>34</v>
      </c>
      <c r="C1706">
        <v>2008</v>
      </c>
      <c r="D1706" t="s">
        <v>19</v>
      </c>
      <c r="E1706" t="s">
        <v>100</v>
      </c>
      <c r="F1706" s="4">
        <v>650000</v>
      </c>
      <c r="G1706" s="4">
        <v>0</v>
      </c>
      <c r="H1706" s="4">
        <v>0</v>
      </c>
      <c r="I1706" s="4">
        <v>50000</v>
      </c>
      <c r="J1706">
        <v>8.3000000000000007</v>
      </c>
      <c r="K1706">
        <v>24</v>
      </c>
      <c r="L1706">
        <v>7.7</v>
      </c>
      <c r="M1706" s="4">
        <v>26</v>
      </c>
      <c r="N1706" t="s">
        <v>246</v>
      </c>
      <c r="O1706" t="s">
        <v>21</v>
      </c>
      <c r="P1706" s="4">
        <v>700000</v>
      </c>
      <c r="Q1706" s="3">
        <f>AVERAGE(Table1[[#This Row],[critic_score]],Table1[[#This Row],[user_score]])</f>
        <v>8</v>
      </c>
      <c r="R1706" s="4">
        <f>Table1[[#This Row],[user_count]]+Table1[[#This Row],[critic_count]]</f>
        <v>50</v>
      </c>
      <c r="S1706" s="2">
        <f>100000*Table1[[#This Row],[review_count]]/Table1[[#This Row],[total sales]]</f>
        <v>7.1428571428571432</v>
      </c>
      <c r="T1706" s="2">
        <f>Table1[[#This Row],[total sales]]/(2017-Table1[[#This Row],[year_of_release]])</f>
        <v>77777.777777777781</v>
      </c>
      <c r="U1706" s="9">
        <f>Table1[[#This Row],[na_sales]]/(2017-Table1[[#This Row],[year_of_release]])</f>
        <v>72222.222222222219</v>
      </c>
      <c r="V1706" s="6">
        <f>Table1[[#This Row],[eu_sales]]/(2017-Table1[[#This Row],[year_of_release]])</f>
        <v>0</v>
      </c>
      <c r="W1706" s="6">
        <f>Table1[[#This Row],[jp_sales]]/(2017-Table1[[#This Row],[year_of_release]])</f>
        <v>0</v>
      </c>
      <c r="X1706" s="6">
        <f>Table1[[#This Row],[other_sales]]/(2017-Table1[[#This Row],[year_of_release]])</f>
        <v>5555.5555555555557</v>
      </c>
      <c r="Y1706" s="4">
        <v>528816311</v>
      </c>
      <c r="Z1706" s="4">
        <v>440001482</v>
      </c>
      <c r="AA1706" s="4">
        <v>128063000</v>
      </c>
      <c r="AB1706" s="1">
        <f>Table1[[#This Row],[na_sales]]/Table1[[#This Row],[NA population]]</f>
        <v>1.2291602707390772E-3</v>
      </c>
      <c r="AC1706" s="1">
        <f>Table1[[#This Row],[eu_sales]]/Table1[[#This Row],[Eu population]]</f>
        <v>0</v>
      </c>
      <c r="AD1706" s="1">
        <f>Table1[[#This Row],[jp_sales]]/Table1[[#This Row],[Jp population]]</f>
        <v>0</v>
      </c>
    </row>
    <row r="1707" spans="1:30" x14ac:dyDescent="0.25">
      <c r="A1707" t="s">
        <v>825</v>
      </c>
      <c r="B1707" t="s">
        <v>34</v>
      </c>
      <c r="C1707">
        <v>2012</v>
      </c>
      <c r="D1707" t="s">
        <v>19</v>
      </c>
      <c r="E1707" t="s">
        <v>100</v>
      </c>
      <c r="F1707" s="4">
        <v>380000</v>
      </c>
      <c r="G1707" s="4">
        <v>260000</v>
      </c>
      <c r="H1707" s="4">
        <v>0</v>
      </c>
      <c r="I1707" s="4">
        <v>60000</v>
      </c>
      <c r="J1707">
        <v>8.1999999999999993</v>
      </c>
      <c r="K1707">
        <v>65</v>
      </c>
      <c r="L1707">
        <v>6.4</v>
      </c>
      <c r="M1707" s="4">
        <v>186</v>
      </c>
      <c r="N1707" t="s">
        <v>141</v>
      </c>
      <c r="O1707" t="s">
        <v>21</v>
      </c>
      <c r="P1707" s="4">
        <v>700000</v>
      </c>
      <c r="Q1707" s="3">
        <f>AVERAGE(Table1[[#This Row],[critic_score]],Table1[[#This Row],[user_score]])</f>
        <v>7.3</v>
      </c>
      <c r="R1707" s="4">
        <f>Table1[[#This Row],[user_count]]+Table1[[#This Row],[critic_count]]</f>
        <v>251</v>
      </c>
      <c r="S1707" s="2">
        <f>100000*Table1[[#This Row],[review_count]]/Table1[[#This Row],[total sales]]</f>
        <v>35.857142857142854</v>
      </c>
      <c r="T1707" s="2">
        <f>Table1[[#This Row],[total sales]]/(2017-Table1[[#This Row],[year_of_release]])</f>
        <v>140000</v>
      </c>
      <c r="U1707" s="9">
        <f>Table1[[#This Row],[na_sales]]/(2017-Table1[[#This Row],[year_of_release]])</f>
        <v>76000</v>
      </c>
      <c r="V1707" s="6">
        <f>Table1[[#This Row],[eu_sales]]/(2017-Table1[[#This Row],[year_of_release]])</f>
        <v>52000</v>
      </c>
      <c r="W1707" s="6">
        <f>Table1[[#This Row],[jp_sales]]/(2017-Table1[[#This Row],[year_of_release]])</f>
        <v>0</v>
      </c>
      <c r="X1707" s="6">
        <f>Table1[[#This Row],[other_sales]]/(2017-Table1[[#This Row],[year_of_release]])</f>
        <v>12000</v>
      </c>
      <c r="Y1707" s="4">
        <v>551484507</v>
      </c>
      <c r="Z1707" s="4">
        <v>441417242</v>
      </c>
      <c r="AA1707" s="4">
        <v>127629000</v>
      </c>
      <c r="AB1707" s="1">
        <f>Table1[[#This Row],[na_sales]]/Table1[[#This Row],[NA population]]</f>
        <v>6.8904927550394448E-4</v>
      </c>
      <c r="AC1707" s="1">
        <f>Table1[[#This Row],[eu_sales]]/Table1[[#This Row],[Eu population]]</f>
        <v>5.8901188096318181E-4</v>
      </c>
      <c r="AD1707" s="1">
        <f>Table1[[#This Row],[jp_sales]]/Table1[[#This Row],[Jp population]]</f>
        <v>0</v>
      </c>
    </row>
    <row r="1708" spans="1:30" x14ac:dyDescent="0.25">
      <c r="A1708" t="s">
        <v>303</v>
      </c>
      <c r="B1708" t="s">
        <v>138</v>
      </c>
      <c r="C1708">
        <v>2003</v>
      </c>
      <c r="D1708" t="s">
        <v>19</v>
      </c>
      <c r="E1708" t="s">
        <v>55</v>
      </c>
      <c r="F1708" s="4">
        <v>540000</v>
      </c>
      <c r="G1708" s="4">
        <v>140000</v>
      </c>
      <c r="H1708" s="4">
        <v>0</v>
      </c>
      <c r="I1708" s="4">
        <v>20000</v>
      </c>
      <c r="J1708">
        <v>8.9</v>
      </c>
      <c r="K1708">
        <v>19</v>
      </c>
      <c r="L1708">
        <v>8.5</v>
      </c>
      <c r="M1708" s="4">
        <v>24</v>
      </c>
      <c r="N1708" t="s">
        <v>234</v>
      </c>
      <c r="O1708" t="s">
        <v>67</v>
      </c>
      <c r="P1708" s="4">
        <v>700000</v>
      </c>
      <c r="Q1708" s="3">
        <f>AVERAGE(Table1[[#This Row],[critic_score]],Table1[[#This Row],[user_score]])</f>
        <v>8.6999999999999993</v>
      </c>
      <c r="R1708" s="4">
        <f>Table1[[#This Row],[user_count]]+Table1[[#This Row],[critic_count]]</f>
        <v>43</v>
      </c>
      <c r="S1708" s="2">
        <f>100000*Table1[[#This Row],[review_count]]/Table1[[#This Row],[total sales]]</f>
        <v>6.1428571428571432</v>
      </c>
      <c r="T1708" s="2">
        <f>Table1[[#This Row],[total sales]]/(2017-Table1[[#This Row],[year_of_release]])</f>
        <v>50000</v>
      </c>
      <c r="U1708" s="9">
        <f>Table1[[#This Row],[na_sales]]/(2017-Table1[[#This Row],[year_of_release]])</f>
        <v>38571.428571428572</v>
      </c>
      <c r="V1708" s="6">
        <f>Table1[[#This Row],[eu_sales]]/(2017-Table1[[#This Row],[year_of_release]])</f>
        <v>10000</v>
      </c>
      <c r="W1708" s="6">
        <f>Table1[[#This Row],[jp_sales]]/(2017-Table1[[#This Row],[year_of_release]])</f>
        <v>0</v>
      </c>
      <c r="X1708" s="6">
        <f>Table1[[#This Row],[other_sales]]/(2017-Table1[[#This Row],[year_of_release]])</f>
        <v>1428.5714285714287</v>
      </c>
      <c r="Y1708" s="4">
        <v>500125528</v>
      </c>
      <c r="Z1708" s="4">
        <v>432552540</v>
      </c>
      <c r="AA1708" s="4">
        <v>127718000</v>
      </c>
      <c r="AB1708" s="1">
        <f>Table1[[#This Row],[na_sales]]/Table1[[#This Row],[NA population]]</f>
        <v>1.079728927574359E-3</v>
      </c>
      <c r="AC1708" s="1">
        <f>Table1[[#This Row],[eu_sales]]/Table1[[#This Row],[Eu population]]</f>
        <v>3.2366010381074172E-4</v>
      </c>
      <c r="AD1708" s="1">
        <f>Table1[[#This Row],[jp_sales]]/Table1[[#This Row],[Jp population]]</f>
        <v>0</v>
      </c>
    </row>
    <row r="1709" spans="1:30" x14ac:dyDescent="0.25">
      <c r="A1709" t="s">
        <v>364</v>
      </c>
      <c r="B1709" t="s">
        <v>118</v>
      </c>
      <c r="C1709">
        <v>2005</v>
      </c>
      <c r="D1709" t="s">
        <v>40</v>
      </c>
      <c r="E1709" t="s">
        <v>55</v>
      </c>
      <c r="F1709" s="4">
        <v>350000</v>
      </c>
      <c r="G1709" s="4">
        <v>210000</v>
      </c>
      <c r="H1709" s="4">
        <v>0</v>
      </c>
      <c r="I1709" s="4">
        <v>140000</v>
      </c>
      <c r="J1709">
        <v>6.7</v>
      </c>
      <c r="K1709">
        <v>43</v>
      </c>
      <c r="L1709">
        <v>6.9</v>
      </c>
      <c r="M1709" s="4">
        <v>8</v>
      </c>
      <c r="N1709" t="s">
        <v>241</v>
      </c>
      <c r="O1709" t="s">
        <v>67</v>
      </c>
      <c r="P1709" s="4">
        <v>700000</v>
      </c>
      <c r="Q1709" s="3">
        <f>AVERAGE(Table1[[#This Row],[critic_score]],Table1[[#This Row],[user_score]])</f>
        <v>6.8000000000000007</v>
      </c>
      <c r="R1709" s="4">
        <f>Table1[[#This Row],[user_count]]+Table1[[#This Row],[critic_count]]</f>
        <v>51</v>
      </c>
      <c r="S1709" s="2">
        <f>100000*Table1[[#This Row],[review_count]]/Table1[[#This Row],[total sales]]</f>
        <v>7.2857142857142856</v>
      </c>
      <c r="T1709" s="2">
        <f>Table1[[#This Row],[total sales]]/(2017-Table1[[#This Row],[year_of_release]])</f>
        <v>58333.333333333336</v>
      </c>
      <c r="U1709" s="9">
        <f>Table1[[#This Row],[na_sales]]/(2017-Table1[[#This Row],[year_of_release]])</f>
        <v>29166.666666666668</v>
      </c>
      <c r="V1709" s="6">
        <f>Table1[[#This Row],[eu_sales]]/(2017-Table1[[#This Row],[year_of_release]])</f>
        <v>17500</v>
      </c>
      <c r="W1709" s="6">
        <f>Table1[[#This Row],[jp_sales]]/(2017-Table1[[#This Row],[year_of_release]])</f>
        <v>0</v>
      </c>
      <c r="X1709" s="6">
        <f>Table1[[#This Row],[other_sales]]/(2017-Table1[[#This Row],[year_of_release]])</f>
        <v>11666.666666666666</v>
      </c>
      <c r="Y1709" s="4">
        <v>511054143</v>
      </c>
      <c r="Z1709" s="4">
        <v>435713800</v>
      </c>
      <c r="AA1709" s="4">
        <v>127773000</v>
      </c>
      <c r="AB1709" s="1">
        <f>Table1[[#This Row],[na_sales]]/Table1[[#This Row],[NA population]]</f>
        <v>6.848589426267502E-4</v>
      </c>
      <c r="AC1709" s="1">
        <f>Table1[[#This Row],[eu_sales]]/Table1[[#This Row],[Eu population]]</f>
        <v>4.8196775039027913E-4</v>
      </c>
      <c r="AD1709" s="1">
        <f>Table1[[#This Row],[jp_sales]]/Table1[[#This Row],[Jp population]]</f>
        <v>0</v>
      </c>
    </row>
    <row r="1710" spans="1:30" x14ac:dyDescent="0.25">
      <c r="A1710" t="s">
        <v>1579</v>
      </c>
      <c r="B1710" t="s">
        <v>34</v>
      </c>
      <c r="C1710">
        <v>2007</v>
      </c>
      <c r="D1710" t="s">
        <v>19</v>
      </c>
      <c r="E1710" t="s">
        <v>100</v>
      </c>
      <c r="F1710" s="4">
        <v>650000</v>
      </c>
      <c r="G1710" s="4">
        <v>0</v>
      </c>
      <c r="H1710" s="4">
        <v>0</v>
      </c>
      <c r="I1710" s="4">
        <v>50000</v>
      </c>
      <c r="J1710">
        <v>8.1</v>
      </c>
      <c r="K1710">
        <v>30</v>
      </c>
      <c r="L1710">
        <v>7.8</v>
      </c>
      <c r="M1710" s="4">
        <v>44</v>
      </c>
      <c r="N1710" t="s">
        <v>101</v>
      </c>
      <c r="O1710" t="s">
        <v>21</v>
      </c>
      <c r="P1710" s="4">
        <v>700000</v>
      </c>
      <c r="Q1710" s="3">
        <f>AVERAGE(Table1[[#This Row],[critic_score]],Table1[[#This Row],[user_score]])</f>
        <v>7.9499999999999993</v>
      </c>
      <c r="R1710" s="4">
        <f>Table1[[#This Row],[user_count]]+Table1[[#This Row],[critic_count]]</f>
        <v>74</v>
      </c>
      <c r="S1710" s="2">
        <f>100000*Table1[[#This Row],[review_count]]/Table1[[#This Row],[total sales]]</f>
        <v>10.571428571428571</v>
      </c>
      <c r="T1710" s="2">
        <f>Table1[[#This Row],[total sales]]/(2017-Table1[[#This Row],[year_of_release]])</f>
        <v>70000</v>
      </c>
      <c r="U1710" s="9">
        <f>Table1[[#This Row],[na_sales]]/(2017-Table1[[#This Row],[year_of_release]])</f>
        <v>65000</v>
      </c>
      <c r="V1710" s="6">
        <f>Table1[[#This Row],[eu_sales]]/(2017-Table1[[#This Row],[year_of_release]])</f>
        <v>0</v>
      </c>
      <c r="W1710" s="6">
        <f>Table1[[#This Row],[jp_sales]]/(2017-Table1[[#This Row],[year_of_release]])</f>
        <v>0</v>
      </c>
      <c r="X1710" s="6">
        <f>Table1[[#This Row],[other_sales]]/(2017-Table1[[#This Row],[year_of_release]])</f>
        <v>5000</v>
      </c>
      <c r="Y1710" s="4">
        <v>522751172</v>
      </c>
      <c r="Z1710" s="4">
        <v>438594184</v>
      </c>
      <c r="AA1710" s="4">
        <v>128001000</v>
      </c>
      <c r="AB1710" s="1">
        <f>Table1[[#This Row],[na_sales]]/Table1[[#This Row],[NA population]]</f>
        <v>1.2434214112101503E-3</v>
      </c>
      <c r="AC1710" s="1">
        <f>Table1[[#This Row],[eu_sales]]/Table1[[#This Row],[Eu population]]</f>
        <v>0</v>
      </c>
      <c r="AD1710" s="1">
        <f>Table1[[#This Row],[jp_sales]]/Table1[[#This Row],[Jp population]]</f>
        <v>0</v>
      </c>
    </row>
    <row r="1711" spans="1:30" x14ac:dyDescent="0.25">
      <c r="A1711" t="s">
        <v>1716</v>
      </c>
      <c r="B1711" t="s">
        <v>136</v>
      </c>
      <c r="C1711">
        <v>2014</v>
      </c>
      <c r="D1711" t="s">
        <v>40</v>
      </c>
      <c r="E1711" t="s">
        <v>55</v>
      </c>
      <c r="F1711" s="4">
        <v>380000</v>
      </c>
      <c r="G1711" s="4">
        <v>260000</v>
      </c>
      <c r="H1711" s="4">
        <v>0</v>
      </c>
      <c r="I1711" s="4">
        <v>60000</v>
      </c>
      <c r="J1711">
        <v>8.6</v>
      </c>
      <c r="K1711">
        <v>4</v>
      </c>
      <c r="L1711">
        <v>7.1</v>
      </c>
      <c r="M1711" s="4">
        <v>18</v>
      </c>
      <c r="N1711" t="s">
        <v>483</v>
      </c>
      <c r="O1711" t="s">
        <v>84</v>
      </c>
      <c r="P1711" s="4">
        <v>700000</v>
      </c>
      <c r="Q1711" s="3">
        <f>AVERAGE(Table1[[#This Row],[critic_score]],Table1[[#This Row],[user_score]])</f>
        <v>7.85</v>
      </c>
      <c r="R1711" s="4">
        <f>Table1[[#This Row],[user_count]]+Table1[[#This Row],[critic_count]]</f>
        <v>22</v>
      </c>
      <c r="S1711" s="2">
        <f>100000*Table1[[#This Row],[review_count]]/Table1[[#This Row],[total sales]]</f>
        <v>3.1428571428571428</v>
      </c>
      <c r="T1711" s="2">
        <f>Table1[[#This Row],[total sales]]/(2017-Table1[[#This Row],[year_of_release]])</f>
        <v>233333.33333333334</v>
      </c>
      <c r="U1711" s="9">
        <f>Table1[[#This Row],[na_sales]]/(2017-Table1[[#This Row],[year_of_release]])</f>
        <v>126666.66666666667</v>
      </c>
      <c r="V1711" s="6">
        <f>Table1[[#This Row],[eu_sales]]/(2017-Table1[[#This Row],[year_of_release]])</f>
        <v>86666.666666666672</v>
      </c>
      <c r="W1711" s="6">
        <f>Table1[[#This Row],[jp_sales]]/(2017-Table1[[#This Row],[year_of_release]])</f>
        <v>0</v>
      </c>
      <c r="X1711" s="6">
        <f>Table1[[#This Row],[other_sales]]/(2017-Table1[[#This Row],[year_of_release]])</f>
        <v>20000</v>
      </c>
      <c r="Y1711" s="4">
        <v>562338430</v>
      </c>
      <c r="Z1711" s="4">
        <v>443580712</v>
      </c>
      <c r="AA1711" s="4">
        <v>127276000</v>
      </c>
      <c r="AB1711" s="1">
        <f>Table1[[#This Row],[na_sales]]/Table1[[#This Row],[NA population]]</f>
        <v>6.7574965488309243E-4</v>
      </c>
      <c r="AC1711" s="1">
        <f>Table1[[#This Row],[eu_sales]]/Table1[[#This Row],[Eu population]]</f>
        <v>5.8613910155768897E-4</v>
      </c>
      <c r="AD1711" s="1">
        <f>Table1[[#This Row],[jp_sales]]/Table1[[#This Row],[Jp population]]</f>
        <v>0</v>
      </c>
    </row>
    <row r="1712" spans="1:30" x14ac:dyDescent="0.25">
      <c r="A1712" t="s">
        <v>1717</v>
      </c>
      <c r="B1712" t="s">
        <v>103</v>
      </c>
      <c r="C1712">
        <v>2001</v>
      </c>
      <c r="D1712" t="s">
        <v>40</v>
      </c>
      <c r="E1712" t="s">
        <v>55</v>
      </c>
      <c r="F1712" s="4">
        <v>520000</v>
      </c>
      <c r="G1712" s="4">
        <v>160000</v>
      </c>
      <c r="H1712" s="4">
        <v>0</v>
      </c>
      <c r="I1712" s="4">
        <v>20000</v>
      </c>
      <c r="J1712">
        <v>5.8</v>
      </c>
      <c r="K1712">
        <v>28</v>
      </c>
      <c r="L1712">
        <v>5.9</v>
      </c>
      <c r="M1712" s="4">
        <v>14</v>
      </c>
      <c r="N1712" t="s">
        <v>183</v>
      </c>
      <c r="O1712" t="s">
        <v>67</v>
      </c>
      <c r="P1712" s="4">
        <v>700000</v>
      </c>
      <c r="Q1712" s="3">
        <f>AVERAGE(Table1[[#This Row],[critic_score]],Table1[[#This Row],[user_score]])</f>
        <v>5.85</v>
      </c>
      <c r="R1712" s="4">
        <f>Table1[[#This Row],[user_count]]+Table1[[#This Row],[critic_count]]</f>
        <v>42</v>
      </c>
      <c r="S1712" s="2">
        <f>100000*Table1[[#This Row],[review_count]]/Table1[[#This Row],[total sales]]</f>
        <v>6</v>
      </c>
      <c r="T1712" s="2">
        <f>Table1[[#This Row],[total sales]]/(2017-Table1[[#This Row],[year_of_release]])</f>
        <v>43750</v>
      </c>
      <c r="U1712" s="9">
        <f>Table1[[#This Row],[na_sales]]/(2017-Table1[[#This Row],[year_of_release]])</f>
        <v>32500</v>
      </c>
      <c r="V1712" s="6">
        <f>Table1[[#This Row],[eu_sales]]/(2017-Table1[[#This Row],[year_of_release]])</f>
        <v>10000</v>
      </c>
      <c r="W1712" s="6">
        <f>Table1[[#This Row],[jp_sales]]/(2017-Table1[[#This Row],[year_of_release]])</f>
        <v>0</v>
      </c>
      <c r="X1712" s="6">
        <f>Table1[[#This Row],[other_sales]]/(2017-Table1[[#This Row],[year_of_release]])</f>
        <v>1250</v>
      </c>
      <c r="Y1712" s="4">
        <v>489752572</v>
      </c>
      <c r="Z1712" s="4">
        <v>430035992</v>
      </c>
      <c r="AA1712" s="4">
        <v>127149000</v>
      </c>
      <c r="AB1712" s="1">
        <f>Table1[[#This Row],[na_sales]]/Table1[[#This Row],[NA population]]</f>
        <v>1.061760631243811E-3</v>
      </c>
      <c r="AC1712" s="1">
        <f>Table1[[#This Row],[eu_sales]]/Table1[[#This Row],[Eu population]]</f>
        <v>3.720618808111299E-4</v>
      </c>
      <c r="AD1712" s="1">
        <f>Table1[[#This Row],[jp_sales]]/Table1[[#This Row],[Jp population]]</f>
        <v>0</v>
      </c>
    </row>
    <row r="1713" spans="1:30" x14ac:dyDescent="0.25">
      <c r="A1713" t="s">
        <v>1719</v>
      </c>
      <c r="B1713" t="s">
        <v>45</v>
      </c>
      <c r="C1713">
        <v>2003</v>
      </c>
      <c r="D1713" t="s">
        <v>54</v>
      </c>
      <c r="E1713" t="s">
        <v>51</v>
      </c>
      <c r="F1713" s="4">
        <v>340000</v>
      </c>
      <c r="G1713" s="4">
        <v>270000</v>
      </c>
      <c r="H1713" s="4">
        <v>0</v>
      </c>
      <c r="I1713" s="4">
        <v>90000</v>
      </c>
      <c r="J1713">
        <v>7.3</v>
      </c>
      <c r="K1713">
        <v>33</v>
      </c>
      <c r="L1713">
        <v>8.3000000000000007</v>
      </c>
      <c r="M1713" s="4">
        <v>19</v>
      </c>
      <c r="N1713" t="s">
        <v>291</v>
      </c>
      <c r="O1713" t="s">
        <v>67</v>
      </c>
      <c r="P1713" s="4">
        <v>700000</v>
      </c>
      <c r="Q1713" s="3">
        <f>AVERAGE(Table1[[#This Row],[critic_score]],Table1[[#This Row],[user_score]])</f>
        <v>7.8000000000000007</v>
      </c>
      <c r="R1713" s="4">
        <f>Table1[[#This Row],[user_count]]+Table1[[#This Row],[critic_count]]</f>
        <v>52</v>
      </c>
      <c r="S1713" s="2">
        <f>100000*Table1[[#This Row],[review_count]]/Table1[[#This Row],[total sales]]</f>
        <v>7.4285714285714288</v>
      </c>
      <c r="T1713" s="2">
        <f>Table1[[#This Row],[total sales]]/(2017-Table1[[#This Row],[year_of_release]])</f>
        <v>50000</v>
      </c>
      <c r="U1713" s="9">
        <f>Table1[[#This Row],[na_sales]]/(2017-Table1[[#This Row],[year_of_release]])</f>
        <v>24285.714285714286</v>
      </c>
      <c r="V1713" s="6">
        <f>Table1[[#This Row],[eu_sales]]/(2017-Table1[[#This Row],[year_of_release]])</f>
        <v>19285.714285714286</v>
      </c>
      <c r="W1713" s="6">
        <f>Table1[[#This Row],[jp_sales]]/(2017-Table1[[#This Row],[year_of_release]])</f>
        <v>0</v>
      </c>
      <c r="X1713" s="6">
        <f>Table1[[#This Row],[other_sales]]/(2017-Table1[[#This Row],[year_of_release]])</f>
        <v>6428.5714285714284</v>
      </c>
      <c r="Y1713" s="4">
        <v>500125528</v>
      </c>
      <c r="Z1713" s="4">
        <v>432552540</v>
      </c>
      <c r="AA1713" s="4">
        <v>127718000</v>
      </c>
      <c r="AB1713" s="1">
        <f>Table1[[#This Row],[na_sales]]/Table1[[#This Row],[NA population]]</f>
        <v>6.7982932476904083E-4</v>
      </c>
      <c r="AC1713" s="1">
        <f>Table1[[#This Row],[eu_sales]]/Table1[[#This Row],[Eu population]]</f>
        <v>6.24201628777859E-4</v>
      </c>
      <c r="AD1713" s="1">
        <f>Table1[[#This Row],[jp_sales]]/Table1[[#This Row],[Jp population]]</f>
        <v>0</v>
      </c>
    </row>
    <row r="1714" spans="1:30" x14ac:dyDescent="0.25">
      <c r="A1714" t="s">
        <v>1720</v>
      </c>
      <c r="B1714" t="s">
        <v>39</v>
      </c>
      <c r="C1714">
        <v>2011</v>
      </c>
      <c r="D1714" t="s">
        <v>191</v>
      </c>
      <c r="E1714" t="s">
        <v>572</v>
      </c>
      <c r="F1714" s="4">
        <v>300000</v>
      </c>
      <c r="G1714" s="4">
        <v>140000</v>
      </c>
      <c r="H1714" s="4">
        <v>200000</v>
      </c>
      <c r="I1714" s="4">
        <v>60000</v>
      </c>
      <c r="J1714">
        <v>7.9</v>
      </c>
      <c r="K1714">
        <v>61</v>
      </c>
      <c r="L1714">
        <v>8.1</v>
      </c>
      <c r="M1714" s="4">
        <v>372</v>
      </c>
      <c r="N1714" t="s">
        <v>1208</v>
      </c>
      <c r="O1714" t="s">
        <v>43</v>
      </c>
      <c r="P1714" s="4">
        <v>700000</v>
      </c>
      <c r="Q1714" s="3">
        <f>AVERAGE(Table1[[#This Row],[critic_score]],Table1[[#This Row],[user_score]])</f>
        <v>8</v>
      </c>
      <c r="R1714" s="4">
        <f>Table1[[#This Row],[user_count]]+Table1[[#This Row],[critic_count]]</f>
        <v>433</v>
      </c>
      <c r="S1714" s="2">
        <f>100000*Table1[[#This Row],[review_count]]/Table1[[#This Row],[total sales]]</f>
        <v>61.857142857142854</v>
      </c>
      <c r="T1714" s="2">
        <f>Table1[[#This Row],[total sales]]/(2017-Table1[[#This Row],[year_of_release]])</f>
        <v>116666.66666666667</v>
      </c>
      <c r="U1714" s="9">
        <f>Table1[[#This Row],[na_sales]]/(2017-Table1[[#This Row],[year_of_release]])</f>
        <v>50000</v>
      </c>
      <c r="V1714" s="6">
        <f>Table1[[#This Row],[eu_sales]]/(2017-Table1[[#This Row],[year_of_release]])</f>
        <v>23333.333333333332</v>
      </c>
      <c r="W1714" s="6">
        <f>Table1[[#This Row],[jp_sales]]/(2017-Table1[[#This Row],[year_of_release]])</f>
        <v>33333.333333333336</v>
      </c>
      <c r="X1714" s="6">
        <f>Table1[[#This Row],[other_sales]]/(2017-Table1[[#This Row],[year_of_release]])</f>
        <v>10000</v>
      </c>
      <c r="Y1714" s="4">
        <v>545961365</v>
      </c>
      <c r="Z1714" s="4">
        <v>440756453</v>
      </c>
      <c r="AA1714" s="4">
        <v>127833000</v>
      </c>
      <c r="AB1714" s="1">
        <f>Table1[[#This Row],[na_sales]]/Table1[[#This Row],[NA population]]</f>
        <v>5.4948943136296836E-4</v>
      </c>
      <c r="AC1714" s="1">
        <f>Table1[[#This Row],[eu_sales]]/Table1[[#This Row],[Eu population]]</f>
        <v>3.1763573521633728E-4</v>
      </c>
      <c r="AD1714" s="1">
        <f>Table1[[#This Row],[jp_sales]]/Table1[[#This Row],[Jp population]]</f>
        <v>1.5645412373956646E-3</v>
      </c>
    </row>
    <row r="1715" spans="1:30" x14ac:dyDescent="0.25">
      <c r="A1715" t="s">
        <v>1721</v>
      </c>
      <c r="B1715" t="s">
        <v>45</v>
      </c>
      <c r="C1715">
        <v>2001</v>
      </c>
      <c r="D1715" t="s">
        <v>23</v>
      </c>
      <c r="E1715" t="s">
        <v>231</v>
      </c>
      <c r="F1715" s="4">
        <v>340000</v>
      </c>
      <c r="G1715" s="4">
        <v>270000</v>
      </c>
      <c r="H1715" s="4">
        <v>0</v>
      </c>
      <c r="I1715" s="4">
        <v>90000</v>
      </c>
      <c r="J1715">
        <v>8.4</v>
      </c>
      <c r="K1715">
        <v>22</v>
      </c>
      <c r="L1715">
        <v>8.1999999999999993</v>
      </c>
      <c r="M1715" s="4">
        <v>11</v>
      </c>
      <c r="N1715" t="s">
        <v>567</v>
      </c>
      <c r="O1715" t="s">
        <v>21</v>
      </c>
      <c r="P1715" s="4">
        <v>700000</v>
      </c>
      <c r="Q1715" s="3">
        <f>AVERAGE(Table1[[#This Row],[critic_score]],Table1[[#This Row],[user_score]])</f>
        <v>8.3000000000000007</v>
      </c>
      <c r="R1715" s="4">
        <f>Table1[[#This Row],[user_count]]+Table1[[#This Row],[critic_count]]</f>
        <v>33</v>
      </c>
      <c r="S1715" s="2">
        <f>100000*Table1[[#This Row],[review_count]]/Table1[[#This Row],[total sales]]</f>
        <v>4.7142857142857144</v>
      </c>
      <c r="T1715" s="2">
        <f>Table1[[#This Row],[total sales]]/(2017-Table1[[#This Row],[year_of_release]])</f>
        <v>43750</v>
      </c>
      <c r="U1715" s="9">
        <f>Table1[[#This Row],[na_sales]]/(2017-Table1[[#This Row],[year_of_release]])</f>
        <v>21250</v>
      </c>
      <c r="V1715" s="6">
        <f>Table1[[#This Row],[eu_sales]]/(2017-Table1[[#This Row],[year_of_release]])</f>
        <v>16875</v>
      </c>
      <c r="W1715" s="6">
        <f>Table1[[#This Row],[jp_sales]]/(2017-Table1[[#This Row],[year_of_release]])</f>
        <v>0</v>
      </c>
      <c r="X1715" s="6">
        <f>Table1[[#This Row],[other_sales]]/(2017-Table1[[#This Row],[year_of_release]])</f>
        <v>5625</v>
      </c>
      <c r="Y1715" s="4">
        <v>489752572</v>
      </c>
      <c r="Z1715" s="4">
        <v>430035992</v>
      </c>
      <c r="AA1715" s="4">
        <v>127149000</v>
      </c>
      <c r="AB1715" s="1">
        <f>Table1[[#This Row],[na_sales]]/Table1[[#This Row],[NA population]]</f>
        <v>6.942281050440303E-4</v>
      </c>
      <c r="AC1715" s="1">
        <f>Table1[[#This Row],[eu_sales]]/Table1[[#This Row],[Eu population]]</f>
        <v>6.2785442386878161E-4</v>
      </c>
      <c r="AD1715" s="1">
        <f>Table1[[#This Row],[jp_sales]]/Table1[[#This Row],[Jp population]]</f>
        <v>0</v>
      </c>
    </row>
    <row r="1716" spans="1:30" x14ac:dyDescent="0.25">
      <c r="A1716" t="s">
        <v>1722</v>
      </c>
      <c r="B1716" t="s">
        <v>103</v>
      </c>
      <c r="C1716">
        <v>2005</v>
      </c>
      <c r="D1716" t="s">
        <v>96</v>
      </c>
      <c r="E1716" t="s">
        <v>35</v>
      </c>
      <c r="F1716" s="4">
        <v>480000</v>
      </c>
      <c r="G1716" s="4">
        <v>190000</v>
      </c>
      <c r="H1716" s="4">
        <v>0</v>
      </c>
      <c r="I1716" s="4">
        <v>30000</v>
      </c>
      <c r="J1716">
        <v>8.9</v>
      </c>
      <c r="K1716">
        <v>84</v>
      </c>
      <c r="L1716">
        <v>8.6</v>
      </c>
      <c r="M1716" s="4">
        <v>113</v>
      </c>
      <c r="N1716" t="s">
        <v>412</v>
      </c>
      <c r="O1716" t="s">
        <v>43</v>
      </c>
      <c r="P1716" s="4">
        <v>700000</v>
      </c>
      <c r="Q1716" s="3">
        <f>AVERAGE(Table1[[#This Row],[critic_score]],Table1[[#This Row],[user_score]])</f>
        <v>8.75</v>
      </c>
      <c r="R1716" s="4">
        <f>Table1[[#This Row],[user_count]]+Table1[[#This Row],[critic_count]]</f>
        <v>197</v>
      </c>
      <c r="S1716" s="2">
        <f>100000*Table1[[#This Row],[review_count]]/Table1[[#This Row],[total sales]]</f>
        <v>28.142857142857142</v>
      </c>
      <c r="T1716" s="2">
        <f>Table1[[#This Row],[total sales]]/(2017-Table1[[#This Row],[year_of_release]])</f>
        <v>58333.333333333336</v>
      </c>
      <c r="U1716" s="9">
        <f>Table1[[#This Row],[na_sales]]/(2017-Table1[[#This Row],[year_of_release]])</f>
        <v>40000</v>
      </c>
      <c r="V1716" s="6">
        <f>Table1[[#This Row],[eu_sales]]/(2017-Table1[[#This Row],[year_of_release]])</f>
        <v>15833.333333333334</v>
      </c>
      <c r="W1716" s="6">
        <f>Table1[[#This Row],[jp_sales]]/(2017-Table1[[#This Row],[year_of_release]])</f>
        <v>0</v>
      </c>
      <c r="X1716" s="6">
        <f>Table1[[#This Row],[other_sales]]/(2017-Table1[[#This Row],[year_of_release]])</f>
        <v>2500</v>
      </c>
      <c r="Y1716" s="4">
        <v>511054143</v>
      </c>
      <c r="Z1716" s="4">
        <v>435713800</v>
      </c>
      <c r="AA1716" s="4">
        <v>127773000</v>
      </c>
      <c r="AB1716" s="1">
        <f>Table1[[#This Row],[na_sales]]/Table1[[#This Row],[NA population]]</f>
        <v>9.3923512131668604E-4</v>
      </c>
      <c r="AC1716" s="1">
        <f>Table1[[#This Row],[eu_sales]]/Table1[[#This Row],[Eu population]]</f>
        <v>4.3606605987691921E-4</v>
      </c>
      <c r="AD1716" s="1">
        <f>Table1[[#This Row],[jp_sales]]/Table1[[#This Row],[Jp population]]</f>
        <v>0</v>
      </c>
    </row>
    <row r="1717" spans="1:30" x14ac:dyDescent="0.25">
      <c r="A1717" t="s">
        <v>1723</v>
      </c>
      <c r="B1717" t="s">
        <v>34</v>
      </c>
      <c r="C1717">
        <v>2008</v>
      </c>
      <c r="D1717" t="s">
        <v>96</v>
      </c>
      <c r="E1717" t="s">
        <v>176</v>
      </c>
      <c r="F1717" s="4">
        <v>340000</v>
      </c>
      <c r="G1717" s="4">
        <v>180000</v>
      </c>
      <c r="H1717" s="4">
        <v>120000</v>
      </c>
      <c r="I1717" s="4">
        <v>60000</v>
      </c>
      <c r="J1717">
        <v>6.8</v>
      </c>
      <c r="K1717">
        <v>60</v>
      </c>
      <c r="L1717">
        <v>7</v>
      </c>
      <c r="M1717" s="4">
        <v>158</v>
      </c>
      <c r="N1717" t="s">
        <v>797</v>
      </c>
      <c r="O1717" t="s">
        <v>67</v>
      </c>
      <c r="P1717" s="4">
        <v>700000</v>
      </c>
      <c r="Q1717" s="3">
        <f>AVERAGE(Table1[[#This Row],[critic_score]],Table1[[#This Row],[user_score]])</f>
        <v>6.9</v>
      </c>
      <c r="R1717" s="4">
        <f>Table1[[#This Row],[user_count]]+Table1[[#This Row],[critic_count]]</f>
        <v>218</v>
      </c>
      <c r="S1717" s="2">
        <f>100000*Table1[[#This Row],[review_count]]/Table1[[#This Row],[total sales]]</f>
        <v>31.142857142857142</v>
      </c>
      <c r="T1717" s="2">
        <f>Table1[[#This Row],[total sales]]/(2017-Table1[[#This Row],[year_of_release]])</f>
        <v>77777.777777777781</v>
      </c>
      <c r="U1717" s="9">
        <f>Table1[[#This Row],[na_sales]]/(2017-Table1[[#This Row],[year_of_release]])</f>
        <v>37777.777777777781</v>
      </c>
      <c r="V1717" s="6">
        <f>Table1[[#This Row],[eu_sales]]/(2017-Table1[[#This Row],[year_of_release]])</f>
        <v>20000</v>
      </c>
      <c r="W1717" s="6">
        <f>Table1[[#This Row],[jp_sales]]/(2017-Table1[[#This Row],[year_of_release]])</f>
        <v>13333.333333333334</v>
      </c>
      <c r="X1717" s="6">
        <f>Table1[[#This Row],[other_sales]]/(2017-Table1[[#This Row],[year_of_release]])</f>
        <v>6666.666666666667</v>
      </c>
      <c r="Y1717" s="4">
        <v>528816311</v>
      </c>
      <c r="Z1717" s="4">
        <v>440001482</v>
      </c>
      <c r="AA1717" s="4">
        <v>128063000</v>
      </c>
      <c r="AB1717" s="1">
        <f>Table1[[#This Row],[na_sales]]/Table1[[#This Row],[NA population]]</f>
        <v>6.4294537238659413E-4</v>
      </c>
      <c r="AC1717" s="1">
        <f>Table1[[#This Row],[eu_sales]]/Table1[[#This Row],[Eu population]]</f>
        <v>4.0908953120298808E-4</v>
      </c>
      <c r="AD1717" s="1">
        <f>Table1[[#This Row],[jp_sales]]/Table1[[#This Row],[Jp population]]</f>
        <v>9.3703880121502701E-4</v>
      </c>
    </row>
    <row r="1718" spans="1:30" x14ac:dyDescent="0.25">
      <c r="A1718" t="s">
        <v>1725</v>
      </c>
      <c r="B1718" t="s">
        <v>34</v>
      </c>
      <c r="C1718">
        <v>2011</v>
      </c>
      <c r="D1718" t="s">
        <v>19</v>
      </c>
      <c r="E1718" t="s">
        <v>100</v>
      </c>
      <c r="F1718" s="4">
        <v>550000</v>
      </c>
      <c r="G1718" s="4">
        <v>100000</v>
      </c>
      <c r="H1718" s="4">
        <v>0</v>
      </c>
      <c r="I1718" s="4">
        <v>50000</v>
      </c>
      <c r="J1718">
        <v>8.6</v>
      </c>
      <c r="K1718">
        <v>56</v>
      </c>
      <c r="L1718">
        <v>7</v>
      </c>
      <c r="M1718" s="4">
        <v>72</v>
      </c>
      <c r="N1718" t="s">
        <v>100</v>
      </c>
      <c r="O1718" t="s">
        <v>84</v>
      </c>
      <c r="P1718" s="4">
        <v>700000</v>
      </c>
      <c r="Q1718" s="3">
        <f>AVERAGE(Table1[[#This Row],[critic_score]],Table1[[#This Row],[user_score]])</f>
        <v>7.8</v>
      </c>
      <c r="R1718" s="4">
        <f>Table1[[#This Row],[user_count]]+Table1[[#This Row],[critic_count]]</f>
        <v>128</v>
      </c>
      <c r="S1718" s="2">
        <f>100000*Table1[[#This Row],[review_count]]/Table1[[#This Row],[total sales]]</f>
        <v>18.285714285714285</v>
      </c>
      <c r="T1718" s="2">
        <f>Table1[[#This Row],[total sales]]/(2017-Table1[[#This Row],[year_of_release]])</f>
        <v>116666.66666666667</v>
      </c>
      <c r="U1718" s="9">
        <f>Table1[[#This Row],[na_sales]]/(2017-Table1[[#This Row],[year_of_release]])</f>
        <v>91666.666666666672</v>
      </c>
      <c r="V1718" s="6">
        <f>Table1[[#This Row],[eu_sales]]/(2017-Table1[[#This Row],[year_of_release]])</f>
        <v>16666.666666666668</v>
      </c>
      <c r="W1718" s="6">
        <f>Table1[[#This Row],[jp_sales]]/(2017-Table1[[#This Row],[year_of_release]])</f>
        <v>0</v>
      </c>
      <c r="X1718" s="6">
        <f>Table1[[#This Row],[other_sales]]/(2017-Table1[[#This Row],[year_of_release]])</f>
        <v>8333.3333333333339</v>
      </c>
      <c r="Y1718" s="4">
        <v>545961365</v>
      </c>
      <c r="Z1718" s="4">
        <v>440756453</v>
      </c>
      <c r="AA1718" s="4">
        <v>127833000</v>
      </c>
      <c r="AB1718" s="1">
        <f>Table1[[#This Row],[na_sales]]/Table1[[#This Row],[NA population]]</f>
        <v>1.0073972908321085E-3</v>
      </c>
      <c r="AC1718" s="1">
        <f>Table1[[#This Row],[eu_sales]]/Table1[[#This Row],[Eu population]]</f>
        <v>2.2688266801166947E-4</v>
      </c>
      <c r="AD1718" s="1">
        <f>Table1[[#This Row],[jp_sales]]/Table1[[#This Row],[Jp population]]</f>
        <v>0</v>
      </c>
    </row>
    <row r="1719" spans="1:30" x14ac:dyDescent="0.25">
      <c r="A1719" t="s">
        <v>1726</v>
      </c>
      <c r="B1719" t="s">
        <v>159</v>
      </c>
      <c r="C1719">
        <v>2001</v>
      </c>
      <c r="D1719" t="s">
        <v>225</v>
      </c>
      <c r="E1719" t="s">
        <v>20</v>
      </c>
      <c r="F1719" s="4">
        <v>500000</v>
      </c>
      <c r="G1719" s="4">
        <v>190000</v>
      </c>
      <c r="H1719" s="4">
        <v>0</v>
      </c>
      <c r="I1719" s="4">
        <v>10000</v>
      </c>
      <c r="J1719">
        <v>9.1999999999999993</v>
      </c>
      <c r="K1719">
        <v>28</v>
      </c>
      <c r="L1719">
        <v>9</v>
      </c>
      <c r="M1719" s="4">
        <v>95</v>
      </c>
      <c r="N1719" t="s">
        <v>202</v>
      </c>
      <c r="O1719" t="s">
        <v>21</v>
      </c>
      <c r="P1719" s="4">
        <v>700000</v>
      </c>
      <c r="Q1719" s="3">
        <f>AVERAGE(Table1[[#This Row],[critic_score]],Table1[[#This Row],[user_score]])</f>
        <v>9.1</v>
      </c>
      <c r="R1719" s="4">
        <f>Table1[[#This Row],[user_count]]+Table1[[#This Row],[critic_count]]</f>
        <v>123</v>
      </c>
      <c r="S1719" s="2">
        <f>100000*Table1[[#This Row],[review_count]]/Table1[[#This Row],[total sales]]</f>
        <v>17.571428571428573</v>
      </c>
      <c r="T1719" s="2">
        <f>Table1[[#This Row],[total sales]]/(2017-Table1[[#This Row],[year_of_release]])</f>
        <v>43750</v>
      </c>
      <c r="U1719" s="9">
        <f>Table1[[#This Row],[na_sales]]/(2017-Table1[[#This Row],[year_of_release]])</f>
        <v>31250</v>
      </c>
      <c r="V1719" s="6">
        <f>Table1[[#This Row],[eu_sales]]/(2017-Table1[[#This Row],[year_of_release]])</f>
        <v>11875</v>
      </c>
      <c r="W1719" s="6">
        <f>Table1[[#This Row],[jp_sales]]/(2017-Table1[[#This Row],[year_of_release]])</f>
        <v>0</v>
      </c>
      <c r="X1719" s="6">
        <f>Table1[[#This Row],[other_sales]]/(2017-Table1[[#This Row],[year_of_release]])</f>
        <v>625</v>
      </c>
      <c r="Y1719" s="4">
        <v>489752572</v>
      </c>
      <c r="Z1719" s="4">
        <v>430035992</v>
      </c>
      <c r="AA1719" s="4">
        <v>127149000</v>
      </c>
      <c r="AB1719" s="1">
        <f>Table1[[#This Row],[na_sales]]/Table1[[#This Row],[NA population]]</f>
        <v>1.0209236838882797E-3</v>
      </c>
      <c r="AC1719" s="1">
        <f>Table1[[#This Row],[eu_sales]]/Table1[[#This Row],[Eu population]]</f>
        <v>4.4182348346321671E-4</v>
      </c>
      <c r="AD1719" s="1">
        <f>Table1[[#This Row],[jp_sales]]/Table1[[#This Row],[Jp population]]</f>
        <v>0</v>
      </c>
    </row>
    <row r="1720" spans="1:30" x14ac:dyDescent="0.25">
      <c r="A1720" t="s">
        <v>1559</v>
      </c>
      <c r="B1720" t="s">
        <v>45</v>
      </c>
      <c r="C1720">
        <v>2000</v>
      </c>
      <c r="D1720" t="s">
        <v>23</v>
      </c>
      <c r="E1720" t="s">
        <v>100</v>
      </c>
      <c r="F1720" s="4">
        <v>340000</v>
      </c>
      <c r="G1720" s="4">
        <v>270000</v>
      </c>
      <c r="H1720" s="4">
        <v>0</v>
      </c>
      <c r="I1720" s="4">
        <v>90000</v>
      </c>
      <c r="J1720">
        <v>6.6</v>
      </c>
      <c r="K1720">
        <v>16</v>
      </c>
      <c r="L1720">
        <v>6.6</v>
      </c>
      <c r="M1720" s="4">
        <v>9</v>
      </c>
      <c r="N1720" t="s">
        <v>101</v>
      </c>
      <c r="O1720" t="s">
        <v>21</v>
      </c>
      <c r="P1720" s="4">
        <v>700000</v>
      </c>
      <c r="Q1720" s="3">
        <f>AVERAGE(Table1[[#This Row],[critic_score]],Table1[[#This Row],[user_score]])</f>
        <v>6.6</v>
      </c>
      <c r="R1720" s="4">
        <f>Table1[[#This Row],[user_count]]+Table1[[#This Row],[critic_count]]</f>
        <v>25</v>
      </c>
      <c r="S1720" s="2">
        <f>100000*Table1[[#This Row],[review_count]]/Table1[[#This Row],[total sales]]</f>
        <v>3.5714285714285716</v>
      </c>
      <c r="T1720" s="2">
        <f>Table1[[#This Row],[total sales]]/(2017-Table1[[#This Row],[year_of_release]])</f>
        <v>41176.470588235294</v>
      </c>
      <c r="U1720" s="9">
        <f>Table1[[#This Row],[na_sales]]/(2017-Table1[[#This Row],[year_of_release]])</f>
        <v>20000</v>
      </c>
      <c r="V1720" s="6">
        <f>Table1[[#This Row],[eu_sales]]/(2017-Table1[[#This Row],[year_of_release]])</f>
        <v>15882.35294117647</v>
      </c>
      <c r="W1720" s="6">
        <f>Table1[[#This Row],[jp_sales]]/(2017-Table1[[#This Row],[year_of_release]])</f>
        <v>0</v>
      </c>
      <c r="X1720" s="6">
        <f>Table1[[#This Row],[other_sales]]/(2017-Table1[[#This Row],[year_of_release]])</f>
        <v>5294.1176470588234</v>
      </c>
      <c r="Y1720" s="4">
        <v>484244580</v>
      </c>
      <c r="Z1720" s="4">
        <v>429286318</v>
      </c>
      <c r="AA1720" s="4">
        <v>126843000</v>
      </c>
      <c r="AB1720" s="1">
        <f>Table1[[#This Row],[na_sales]]/Table1[[#This Row],[NA population]]</f>
        <v>7.0212453384609899E-4</v>
      </c>
      <c r="AC1720" s="1">
        <f>Table1[[#This Row],[eu_sales]]/Table1[[#This Row],[Eu population]]</f>
        <v>6.2895086258025112E-4</v>
      </c>
      <c r="AD1720" s="1">
        <f>Table1[[#This Row],[jp_sales]]/Table1[[#This Row],[Jp population]]</f>
        <v>0</v>
      </c>
    </row>
    <row r="1721" spans="1:30" x14ac:dyDescent="0.25">
      <c r="A1721" t="s">
        <v>1731</v>
      </c>
      <c r="B1721" t="s">
        <v>45</v>
      </c>
      <c r="C1721">
        <v>2002</v>
      </c>
      <c r="D1721" t="s">
        <v>54</v>
      </c>
      <c r="E1721" t="s">
        <v>270</v>
      </c>
      <c r="F1721" s="4">
        <v>340000</v>
      </c>
      <c r="G1721" s="4">
        <v>270000</v>
      </c>
      <c r="H1721" s="4">
        <v>0</v>
      </c>
      <c r="I1721" s="4">
        <v>90000</v>
      </c>
      <c r="J1721">
        <v>9</v>
      </c>
      <c r="K1721">
        <v>33</v>
      </c>
      <c r="L1721">
        <v>8.8000000000000007</v>
      </c>
      <c r="M1721" s="4">
        <v>127</v>
      </c>
      <c r="N1721" t="s">
        <v>1341</v>
      </c>
      <c r="O1721" t="s">
        <v>67</v>
      </c>
      <c r="P1721" s="4">
        <v>700000</v>
      </c>
      <c r="Q1721" s="3">
        <f>AVERAGE(Table1[[#This Row],[critic_score]],Table1[[#This Row],[user_score]])</f>
        <v>8.9</v>
      </c>
      <c r="R1721" s="4">
        <f>Table1[[#This Row],[user_count]]+Table1[[#This Row],[critic_count]]</f>
        <v>160</v>
      </c>
      <c r="S1721" s="2">
        <f>100000*Table1[[#This Row],[review_count]]/Table1[[#This Row],[total sales]]</f>
        <v>22.857142857142858</v>
      </c>
      <c r="T1721" s="2">
        <f>Table1[[#This Row],[total sales]]/(2017-Table1[[#This Row],[year_of_release]])</f>
        <v>46666.666666666664</v>
      </c>
      <c r="U1721" s="9">
        <f>Table1[[#This Row],[na_sales]]/(2017-Table1[[#This Row],[year_of_release]])</f>
        <v>22666.666666666668</v>
      </c>
      <c r="V1721" s="6">
        <f>Table1[[#This Row],[eu_sales]]/(2017-Table1[[#This Row],[year_of_release]])</f>
        <v>18000</v>
      </c>
      <c r="W1721" s="6">
        <f>Table1[[#This Row],[jp_sales]]/(2017-Table1[[#This Row],[year_of_release]])</f>
        <v>0</v>
      </c>
      <c r="X1721" s="6">
        <f>Table1[[#This Row],[other_sales]]/(2017-Table1[[#This Row],[year_of_release]])</f>
        <v>6000</v>
      </c>
      <c r="Y1721" s="4">
        <v>495013192</v>
      </c>
      <c r="Z1721" s="4">
        <v>431019772</v>
      </c>
      <c r="AA1721" s="4">
        <v>127445000</v>
      </c>
      <c r="AB1721" s="1">
        <f>Table1[[#This Row],[na_sales]]/Table1[[#This Row],[NA population]]</f>
        <v>6.8685038195911356E-4</v>
      </c>
      <c r="AC1721" s="1">
        <f>Table1[[#This Row],[eu_sales]]/Table1[[#This Row],[Eu population]]</f>
        <v>6.2642137911019078E-4</v>
      </c>
      <c r="AD1721" s="1">
        <f>Table1[[#This Row],[jp_sales]]/Table1[[#This Row],[Jp population]]</f>
        <v>0</v>
      </c>
    </row>
    <row r="1722" spans="1:30" x14ac:dyDescent="0.25">
      <c r="A1722" t="s">
        <v>1732</v>
      </c>
      <c r="B1722" t="s">
        <v>34</v>
      </c>
      <c r="C1722">
        <v>2011</v>
      </c>
      <c r="D1722" t="s">
        <v>73</v>
      </c>
      <c r="E1722" t="s">
        <v>171</v>
      </c>
      <c r="F1722" s="4">
        <v>420000</v>
      </c>
      <c r="G1722" s="4">
        <v>220000</v>
      </c>
      <c r="H1722" s="4">
        <v>0</v>
      </c>
      <c r="I1722" s="4">
        <v>60000</v>
      </c>
      <c r="J1722">
        <v>4.3</v>
      </c>
      <c r="K1722">
        <v>18</v>
      </c>
      <c r="L1722">
        <v>3.3</v>
      </c>
      <c r="M1722" s="4">
        <v>25</v>
      </c>
      <c r="N1722" t="s">
        <v>1733</v>
      </c>
      <c r="O1722" t="s">
        <v>67</v>
      </c>
      <c r="P1722" s="4">
        <v>700000</v>
      </c>
      <c r="Q1722" s="3">
        <f>AVERAGE(Table1[[#This Row],[critic_score]],Table1[[#This Row],[user_score]])</f>
        <v>3.8</v>
      </c>
      <c r="R1722" s="4">
        <f>Table1[[#This Row],[user_count]]+Table1[[#This Row],[critic_count]]</f>
        <v>43</v>
      </c>
      <c r="S1722" s="2">
        <f>100000*Table1[[#This Row],[review_count]]/Table1[[#This Row],[total sales]]</f>
        <v>6.1428571428571432</v>
      </c>
      <c r="T1722" s="2">
        <f>Table1[[#This Row],[total sales]]/(2017-Table1[[#This Row],[year_of_release]])</f>
        <v>116666.66666666667</v>
      </c>
      <c r="U1722" s="9">
        <f>Table1[[#This Row],[na_sales]]/(2017-Table1[[#This Row],[year_of_release]])</f>
        <v>70000</v>
      </c>
      <c r="V1722" s="6">
        <f>Table1[[#This Row],[eu_sales]]/(2017-Table1[[#This Row],[year_of_release]])</f>
        <v>36666.666666666664</v>
      </c>
      <c r="W1722" s="6">
        <f>Table1[[#This Row],[jp_sales]]/(2017-Table1[[#This Row],[year_of_release]])</f>
        <v>0</v>
      </c>
      <c r="X1722" s="6">
        <f>Table1[[#This Row],[other_sales]]/(2017-Table1[[#This Row],[year_of_release]])</f>
        <v>10000</v>
      </c>
      <c r="Y1722" s="4">
        <v>545961365</v>
      </c>
      <c r="Z1722" s="4">
        <v>440756453</v>
      </c>
      <c r="AA1722" s="4">
        <v>127833000</v>
      </c>
      <c r="AB1722" s="1">
        <f>Table1[[#This Row],[na_sales]]/Table1[[#This Row],[NA population]]</f>
        <v>7.6928520390815564E-4</v>
      </c>
      <c r="AC1722" s="1">
        <f>Table1[[#This Row],[eu_sales]]/Table1[[#This Row],[Eu population]]</f>
        <v>4.9914186962567283E-4</v>
      </c>
      <c r="AD1722" s="1">
        <f>Table1[[#This Row],[jp_sales]]/Table1[[#This Row],[Jp population]]</f>
        <v>0</v>
      </c>
    </row>
    <row r="1723" spans="1:30" x14ac:dyDescent="0.25">
      <c r="A1723" t="s">
        <v>689</v>
      </c>
      <c r="B1723" t="s">
        <v>200</v>
      </c>
      <c r="C1723">
        <v>2013</v>
      </c>
      <c r="D1723" t="s">
        <v>23</v>
      </c>
      <c r="E1723" t="s">
        <v>100</v>
      </c>
      <c r="F1723" s="4">
        <v>460000</v>
      </c>
      <c r="G1723" s="4">
        <v>170000</v>
      </c>
      <c r="H1723" s="4">
        <v>0</v>
      </c>
      <c r="I1723" s="4">
        <v>70000</v>
      </c>
      <c r="J1723">
        <v>7.5</v>
      </c>
      <c r="K1723">
        <v>18</v>
      </c>
      <c r="L1723">
        <v>5.8</v>
      </c>
      <c r="M1723" s="4">
        <v>175</v>
      </c>
      <c r="N1723" t="s">
        <v>690</v>
      </c>
      <c r="O1723" t="s">
        <v>84</v>
      </c>
      <c r="P1723" s="4">
        <v>700000</v>
      </c>
      <c r="Q1723" s="3">
        <f>AVERAGE(Table1[[#This Row],[critic_score]],Table1[[#This Row],[user_score]])</f>
        <v>6.65</v>
      </c>
      <c r="R1723" s="4">
        <f>Table1[[#This Row],[user_count]]+Table1[[#This Row],[critic_count]]</f>
        <v>193</v>
      </c>
      <c r="S1723" s="2">
        <f>100000*Table1[[#This Row],[review_count]]/Table1[[#This Row],[total sales]]</f>
        <v>27.571428571428573</v>
      </c>
      <c r="T1723" s="2">
        <f>Table1[[#This Row],[total sales]]/(2017-Table1[[#This Row],[year_of_release]])</f>
        <v>175000</v>
      </c>
      <c r="U1723" s="9">
        <f>Table1[[#This Row],[na_sales]]/(2017-Table1[[#This Row],[year_of_release]])</f>
        <v>115000</v>
      </c>
      <c r="V1723" s="6">
        <f>Table1[[#This Row],[eu_sales]]/(2017-Table1[[#This Row],[year_of_release]])</f>
        <v>42500</v>
      </c>
      <c r="W1723" s="6">
        <f>Table1[[#This Row],[jp_sales]]/(2017-Table1[[#This Row],[year_of_release]])</f>
        <v>0</v>
      </c>
      <c r="X1723" s="6">
        <f>Table1[[#This Row],[other_sales]]/(2017-Table1[[#This Row],[year_of_release]])</f>
        <v>17500</v>
      </c>
      <c r="Y1723" s="4">
        <v>556861736</v>
      </c>
      <c r="Z1723" s="4">
        <v>442492884</v>
      </c>
      <c r="AA1723" s="4">
        <v>127445000</v>
      </c>
      <c r="AB1723" s="1">
        <f>Table1[[#This Row],[na_sales]]/Table1[[#This Row],[NA population]]</f>
        <v>8.2605783493804291E-4</v>
      </c>
      <c r="AC1723" s="1">
        <f>Table1[[#This Row],[eu_sales]]/Table1[[#This Row],[Eu population]]</f>
        <v>3.8418696920784832E-4</v>
      </c>
      <c r="AD1723" s="1">
        <f>Table1[[#This Row],[jp_sales]]/Table1[[#This Row],[Jp population]]</f>
        <v>0</v>
      </c>
    </row>
    <row r="1724" spans="1:30" x14ac:dyDescent="0.25">
      <c r="A1724" t="s">
        <v>1727</v>
      </c>
      <c r="B1724" t="s">
        <v>118</v>
      </c>
      <c r="C1724">
        <v>2005</v>
      </c>
      <c r="D1724" t="s">
        <v>27</v>
      </c>
      <c r="E1724" t="s">
        <v>51</v>
      </c>
      <c r="F1724" s="4">
        <v>520000</v>
      </c>
      <c r="G1724" s="4">
        <v>0</v>
      </c>
      <c r="H1724" s="4">
        <v>120000</v>
      </c>
      <c r="I1724" s="4">
        <v>50000</v>
      </c>
      <c r="J1724">
        <v>6.6</v>
      </c>
      <c r="K1724">
        <v>35</v>
      </c>
      <c r="L1724">
        <v>6.4</v>
      </c>
      <c r="M1724" s="4">
        <v>16</v>
      </c>
      <c r="N1724" t="s">
        <v>1728</v>
      </c>
      <c r="O1724" t="s">
        <v>21</v>
      </c>
      <c r="P1724" s="4">
        <v>690000</v>
      </c>
      <c r="Q1724" s="3">
        <f>AVERAGE(Table1[[#This Row],[critic_score]],Table1[[#This Row],[user_score]])</f>
        <v>6.5</v>
      </c>
      <c r="R1724" s="4">
        <f>Table1[[#This Row],[user_count]]+Table1[[#This Row],[critic_count]]</f>
        <v>51</v>
      </c>
      <c r="S1724" s="2">
        <f>100000*Table1[[#This Row],[review_count]]/Table1[[#This Row],[total sales]]</f>
        <v>7.3913043478260869</v>
      </c>
      <c r="T1724" s="2">
        <f>Table1[[#This Row],[total sales]]/(2017-Table1[[#This Row],[year_of_release]])</f>
        <v>57500</v>
      </c>
      <c r="U1724" s="9">
        <f>Table1[[#This Row],[na_sales]]/(2017-Table1[[#This Row],[year_of_release]])</f>
        <v>43333.333333333336</v>
      </c>
      <c r="V1724" s="6">
        <f>Table1[[#This Row],[eu_sales]]/(2017-Table1[[#This Row],[year_of_release]])</f>
        <v>0</v>
      </c>
      <c r="W1724" s="6">
        <f>Table1[[#This Row],[jp_sales]]/(2017-Table1[[#This Row],[year_of_release]])</f>
        <v>10000</v>
      </c>
      <c r="X1724" s="6">
        <f>Table1[[#This Row],[other_sales]]/(2017-Table1[[#This Row],[year_of_release]])</f>
        <v>4166.666666666667</v>
      </c>
      <c r="Y1724" s="4">
        <v>511054143</v>
      </c>
      <c r="Z1724" s="4">
        <v>435713800</v>
      </c>
      <c r="AA1724" s="4">
        <v>127773000</v>
      </c>
      <c r="AB1724" s="1">
        <f>Table1[[#This Row],[na_sales]]/Table1[[#This Row],[NA population]]</f>
        <v>1.0175047147597432E-3</v>
      </c>
      <c r="AC1724" s="1">
        <f>Table1[[#This Row],[eu_sales]]/Table1[[#This Row],[Eu population]]</f>
        <v>0</v>
      </c>
      <c r="AD1724" s="1">
        <f>Table1[[#This Row],[jp_sales]]/Table1[[#This Row],[Jp population]]</f>
        <v>9.3916555140757438E-4</v>
      </c>
    </row>
    <row r="1725" spans="1:30" x14ac:dyDescent="0.25">
      <c r="A1725" t="s">
        <v>1729</v>
      </c>
      <c r="B1725" t="s">
        <v>45</v>
      </c>
      <c r="C1725">
        <v>2000</v>
      </c>
      <c r="D1725" t="s">
        <v>73</v>
      </c>
      <c r="E1725" t="s">
        <v>267</v>
      </c>
      <c r="F1725" s="4">
        <v>160000</v>
      </c>
      <c r="G1725" s="4">
        <v>130000</v>
      </c>
      <c r="H1725" s="4">
        <v>360000</v>
      </c>
      <c r="I1725" s="4">
        <v>40000</v>
      </c>
      <c r="J1725">
        <v>5.8</v>
      </c>
      <c r="K1725">
        <v>16</v>
      </c>
      <c r="L1725">
        <v>8.1</v>
      </c>
      <c r="M1725" s="4">
        <v>49</v>
      </c>
      <c r="N1725" t="s">
        <v>1695</v>
      </c>
      <c r="O1725" t="s">
        <v>67</v>
      </c>
      <c r="P1725" s="4">
        <v>690000</v>
      </c>
      <c r="Q1725" s="3">
        <f>AVERAGE(Table1[[#This Row],[critic_score]],Table1[[#This Row],[user_score]])</f>
        <v>6.9499999999999993</v>
      </c>
      <c r="R1725" s="4">
        <f>Table1[[#This Row],[user_count]]+Table1[[#This Row],[critic_count]]</f>
        <v>65</v>
      </c>
      <c r="S1725" s="2">
        <f>100000*Table1[[#This Row],[review_count]]/Table1[[#This Row],[total sales]]</f>
        <v>9.420289855072463</v>
      </c>
      <c r="T1725" s="2">
        <f>Table1[[#This Row],[total sales]]/(2017-Table1[[#This Row],[year_of_release]])</f>
        <v>40588.23529411765</v>
      </c>
      <c r="U1725" s="9">
        <f>Table1[[#This Row],[na_sales]]/(2017-Table1[[#This Row],[year_of_release]])</f>
        <v>9411.7647058823532</v>
      </c>
      <c r="V1725" s="6">
        <f>Table1[[#This Row],[eu_sales]]/(2017-Table1[[#This Row],[year_of_release]])</f>
        <v>7647.0588235294117</v>
      </c>
      <c r="W1725" s="6">
        <f>Table1[[#This Row],[jp_sales]]/(2017-Table1[[#This Row],[year_of_release]])</f>
        <v>21176.470588235294</v>
      </c>
      <c r="X1725" s="6">
        <f>Table1[[#This Row],[other_sales]]/(2017-Table1[[#This Row],[year_of_release]])</f>
        <v>2352.9411764705883</v>
      </c>
      <c r="Y1725" s="4">
        <v>484244580</v>
      </c>
      <c r="Z1725" s="4">
        <v>429286318</v>
      </c>
      <c r="AA1725" s="4">
        <v>126843000</v>
      </c>
      <c r="AB1725" s="1">
        <f>Table1[[#This Row],[na_sales]]/Table1[[#This Row],[NA population]]</f>
        <v>3.3041154533934071E-4</v>
      </c>
      <c r="AC1725" s="1">
        <f>Table1[[#This Row],[eu_sales]]/Table1[[#This Row],[Eu population]]</f>
        <v>3.0282819309419498E-4</v>
      </c>
      <c r="AD1725" s="1">
        <f>Table1[[#This Row],[jp_sales]]/Table1[[#This Row],[Jp population]]</f>
        <v>2.8381542536836876E-3</v>
      </c>
    </row>
    <row r="1726" spans="1:30" x14ac:dyDescent="0.25">
      <c r="A1726" t="s">
        <v>1730</v>
      </c>
      <c r="B1726" t="s">
        <v>39</v>
      </c>
      <c r="C1726">
        <v>2008</v>
      </c>
      <c r="D1726" t="s">
        <v>19</v>
      </c>
      <c r="E1726" t="s">
        <v>51</v>
      </c>
      <c r="F1726" s="4">
        <v>640000</v>
      </c>
      <c r="G1726" s="4">
        <v>0</v>
      </c>
      <c r="H1726" s="4">
        <v>0</v>
      </c>
      <c r="I1726" s="4">
        <v>50000</v>
      </c>
      <c r="J1726">
        <v>8.5</v>
      </c>
      <c r="K1726">
        <v>33</v>
      </c>
      <c r="L1726">
        <v>8.6999999999999993</v>
      </c>
      <c r="M1726" s="4">
        <v>76</v>
      </c>
      <c r="N1726" t="s">
        <v>1404</v>
      </c>
      <c r="O1726" t="s">
        <v>21</v>
      </c>
      <c r="P1726" s="4">
        <v>690000</v>
      </c>
      <c r="Q1726" s="3">
        <f>AVERAGE(Table1[[#This Row],[critic_score]],Table1[[#This Row],[user_score]])</f>
        <v>8.6</v>
      </c>
      <c r="R1726" s="4">
        <f>Table1[[#This Row],[user_count]]+Table1[[#This Row],[critic_count]]</f>
        <v>109</v>
      </c>
      <c r="S1726" s="2">
        <f>100000*Table1[[#This Row],[review_count]]/Table1[[#This Row],[total sales]]</f>
        <v>15.797101449275363</v>
      </c>
      <c r="T1726" s="2">
        <f>Table1[[#This Row],[total sales]]/(2017-Table1[[#This Row],[year_of_release]])</f>
        <v>76666.666666666672</v>
      </c>
      <c r="U1726" s="9">
        <f>Table1[[#This Row],[na_sales]]/(2017-Table1[[#This Row],[year_of_release]])</f>
        <v>71111.111111111109</v>
      </c>
      <c r="V1726" s="6">
        <f>Table1[[#This Row],[eu_sales]]/(2017-Table1[[#This Row],[year_of_release]])</f>
        <v>0</v>
      </c>
      <c r="W1726" s="6">
        <f>Table1[[#This Row],[jp_sales]]/(2017-Table1[[#This Row],[year_of_release]])</f>
        <v>0</v>
      </c>
      <c r="X1726" s="6">
        <f>Table1[[#This Row],[other_sales]]/(2017-Table1[[#This Row],[year_of_release]])</f>
        <v>5555.5555555555557</v>
      </c>
      <c r="Y1726" s="4">
        <v>528816311</v>
      </c>
      <c r="Z1726" s="4">
        <v>440001482</v>
      </c>
      <c r="AA1726" s="4">
        <v>128063000</v>
      </c>
      <c r="AB1726" s="1">
        <f>Table1[[#This Row],[na_sales]]/Table1[[#This Row],[NA population]]</f>
        <v>1.2102501127277067E-3</v>
      </c>
      <c r="AC1726" s="1">
        <f>Table1[[#This Row],[eu_sales]]/Table1[[#This Row],[Eu population]]</f>
        <v>0</v>
      </c>
      <c r="AD1726" s="1">
        <f>Table1[[#This Row],[jp_sales]]/Table1[[#This Row],[Jp population]]</f>
        <v>0</v>
      </c>
    </row>
    <row r="1727" spans="1:30" x14ac:dyDescent="0.25">
      <c r="A1727" t="s">
        <v>1389</v>
      </c>
      <c r="B1727" t="s">
        <v>34</v>
      </c>
      <c r="C1727">
        <v>2011</v>
      </c>
      <c r="D1727" t="s">
        <v>23</v>
      </c>
      <c r="E1727" t="s">
        <v>83</v>
      </c>
      <c r="F1727" s="4">
        <v>250000</v>
      </c>
      <c r="G1727" s="4">
        <v>370000</v>
      </c>
      <c r="H1727" s="4">
        <v>0</v>
      </c>
      <c r="I1727" s="4">
        <v>70000</v>
      </c>
      <c r="J1727">
        <v>8</v>
      </c>
      <c r="K1727">
        <v>63</v>
      </c>
      <c r="L1727">
        <v>7.6</v>
      </c>
      <c r="M1727" s="4">
        <v>130</v>
      </c>
      <c r="N1727" t="s">
        <v>1390</v>
      </c>
      <c r="O1727" t="s">
        <v>67</v>
      </c>
      <c r="P1727" s="4">
        <v>690000</v>
      </c>
      <c r="Q1727" s="3">
        <f>AVERAGE(Table1[[#This Row],[critic_score]],Table1[[#This Row],[user_score]])</f>
        <v>7.8</v>
      </c>
      <c r="R1727" s="4">
        <f>Table1[[#This Row],[user_count]]+Table1[[#This Row],[critic_count]]</f>
        <v>193</v>
      </c>
      <c r="S1727" s="2">
        <f>100000*Table1[[#This Row],[review_count]]/Table1[[#This Row],[total sales]]</f>
        <v>27.971014492753625</v>
      </c>
      <c r="T1727" s="2">
        <f>Table1[[#This Row],[total sales]]/(2017-Table1[[#This Row],[year_of_release]])</f>
        <v>115000</v>
      </c>
      <c r="U1727" s="9">
        <f>Table1[[#This Row],[na_sales]]/(2017-Table1[[#This Row],[year_of_release]])</f>
        <v>41666.666666666664</v>
      </c>
      <c r="V1727" s="6">
        <f>Table1[[#This Row],[eu_sales]]/(2017-Table1[[#This Row],[year_of_release]])</f>
        <v>61666.666666666664</v>
      </c>
      <c r="W1727" s="6">
        <f>Table1[[#This Row],[jp_sales]]/(2017-Table1[[#This Row],[year_of_release]])</f>
        <v>0</v>
      </c>
      <c r="X1727" s="6">
        <f>Table1[[#This Row],[other_sales]]/(2017-Table1[[#This Row],[year_of_release]])</f>
        <v>11666.666666666666</v>
      </c>
      <c r="Y1727" s="4">
        <v>545961365</v>
      </c>
      <c r="Z1727" s="4">
        <v>440756453</v>
      </c>
      <c r="AA1727" s="4">
        <v>127833000</v>
      </c>
      <c r="AB1727" s="1">
        <f>Table1[[#This Row],[na_sales]]/Table1[[#This Row],[NA population]]</f>
        <v>4.579078594691403E-4</v>
      </c>
      <c r="AC1727" s="1">
        <f>Table1[[#This Row],[eu_sales]]/Table1[[#This Row],[Eu population]]</f>
        <v>8.3946587164317708E-4</v>
      </c>
      <c r="AD1727" s="1">
        <f>Table1[[#This Row],[jp_sales]]/Table1[[#This Row],[Jp population]]</f>
        <v>0</v>
      </c>
    </row>
    <row r="1728" spans="1:30" x14ac:dyDescent="0.25">
      <c r="A1728" t="s">
        <v>1734</v>
      </c>
      <c r="B1728" t="s">
        <v>159</v>
      </c>
      <c r="C1728">
        <v>2004</v>
      </c>
      <c r="D1728" t="s">
        <v>191</v>
      </c>
      <c r="E1728" t="s">
        <v>20</v>
      </c>
      <c r="F1728" s="4">
        <v>370000</v>
      </c>
      <c r="G1728" s="4">
        <v>140000</v>
      </c>
      <c r="H1728" s="4">
        <v>170000</v>
      </c>
      <c r="I1728" s="4">
        <v>10000</v>
      </c>
      <c r="J1728">
        <v>7.3</v>
      </c>
      <c r="K1728">
        <v>8</v>
      </c>
      <c r="L1728">
        <v>7.5</v>
      </c>
      <c r="M1728" s="4">
        <v>39</v>
      </c>
      <c r="N1728" t="s">
        <v>20</v>
      </c>
      <c r="O1728" t="s">
        <v>21</v>
      </c>
      <c r="P1728" s="4">
        <v>690000</v>
      </c>
      <c r="Q1728" s="3">
        <f>AVERAGE(Table1[[#This Row],[critic_score]],Table1[[#This Row],[user_score]])</f>
        <v>7.4</v>
      </c>
      <c r="R1728" s="4">
        <f>Table1[[#This Row],[user_count]]+Table1[[#This Row],[critic_count]]</f>
        <v>47</v>
      </c>
      <c r="S1728" s="2">
        <f>100000*Table1[[#This Row],[review_count]]/Table1[[#This Row],[total sales]]</f>
        <v>6.8115942028985508</v>
      </c>
      <c r="T1728" s="2">
        <f>Table1[[#This Row],[total sales]]/(2017-Table1[[#This Row],[year_of_release]])</f>
        <v>53076.923076923078</v>
      </c>
      <c r="U1728" s="9">
        <f>Table1[[#This Row],[na_sales]]/(2017-Table1[[#This Row],[year_of_release]])</f>
        <v>28461.538461538461</v>
      </c>
      <c r="V1728" s="6">
        <f>Table1[[#This Row],[eu_sales]]/(2017-Table1[[#This Row],[year_of_release]])</f>
        <v>10769.23076923077</v>
      </c>
      <c r="W1728" s="6">
        <f>Table1[[#This Row],[jp_sales]]/(2017-Table1[[#This Row],[year_of_release]])</f>
        <v>13076.923076923076</v>
      </c>
      <c r="X1728" s="6">
        <f>Table1[[#This Row],[other_sales]]/(2017-Table1[[#This Row],[year_of_release]])</f>
        <v>769.23076923076928</v>
      </c>
      <c r="Y1728" s="4">
        <v>505524224</v>
      </c>
      <c r="Z1728" s="4">
        <v>434174638</v>
      </c>
      <c r="AA1728" s="4">
        <v>127761000</v>
      </c>
      <c r="AB1728" s="1">
        <f>Table1[[#This Row],[na_sales]]/Table1[[#This Row],[NA population]]</f>
        <v>7.3191349184485374E-4</v>
      </c>
      <c r="AC1728" s="1">
        <f>Table1[[#This Row],[eu_sales]]/Table1[[#This Row],[Eu population]]</f>
        <v>3.2245089359641502E-4</v>
      </c>
      <c r="AD1728" s="1">
        <f>Table1[[#This Row],[jp_sales]]/Table1[[#This Row],[Jp population]]</f>
        <v>1.3306094974209657E-3</v>
      </c>
    </row>
    <row r="1729" spans="1:30" x14ac:dyDescent="0.25">
      <c r="A1729" t="s">
        <v>1735</v>
      </c>
      <c r="B1729" t="s">
        <v>39</v>
      </c>
      <c r="C1729">
        <v>2010</v>
      </c>
      <c r="D1729" t="s">
        <v>54</v>
      </c>
      <c r="E1729" t="s">
        <v>55</v>
      </c>
      <c r="F1729" s="4">
        <v>180000</v>
      </c>
      <c r="G1729" s="4">
        <v>360000</v>
      </c>
      <c r="H1729" s="4">
        <v>20000</v>
      </c>
      <c r="I1729" s="4">
        <v>130000</v>
      </c>
      <c r="J1729">
        <v>6.5</v>
      </c>
      <c r="K1729">
        <v>49</v>
      </c>
      <c r="L1729">
        <v>7.4</v>
      </c>
      <c r="M1729" s="4">
        <v>45</v>
      </c>
      <c r="N1729" t="s">
        <v>639</v>
      </c>
      <c r="O1729" t="s">
        <v>67</v>
      </c>
      <c r="P1729" s="4">
        <v>690000</v>
      </c>
      <c r="Q1729" s="3">
        <f>AVERAGE(Table1[[#This Row],[critic_score]],Table1[[#This Row],[user_score]])</f>
        <v>6.95</v>
      </c>
      <c r="R1729" s="4">
        <f>Table1[[#This Row],[user_count]]+Table1[[#This Row],[critic_count]]</f>
        <v>94</v>
      </c>
      <c r="S1729" s="2">
        <f>100000*Table1[[#This Row],[review_count]]/Table1[[#This Row],[total sales]]</f>
        <v>13.623188405797102</v>
      </c>
      <c r="T1729" s="2">
        <f>Table1[[#This Row],[total sales]]/(2017-Table1[[#This Row],[year_of_release]])</f>
        <v>98571.428571428565</v>
      </c>
      <c r="U1729" s="9">
        <f>Table1[[#This Row],[na_sales]]/(2017-Table1[[#This Row],[year_of_release]])</f>
        <v>25714.285714285714</v>
      </c>
      <c r="V1729" s="6">
        <f>Table1[[#This Row],[eu_sales]]/(2017-Table1[[#This Row],[year_of_release]])</f>
        <v>51428.571428571428</v>
      </c>
      <c r="W1729" s="6">
        <f>Table1[[#This Row],[jp_sales]]/(2017-Table1[[#This Row],[year_of_release]])</f>
        <v>2857.1428571428573</v>
      </c>
      <c r="X1729" s="6">
        <f>Table1[[#This Row],[other_sales]]/(2017-Table1[[#This Row],[year_of_release]])</f>
        <v>18571.428571428572</v>
      </c>
      <c r="Y1729" s="4">
        <v>540520772</v>
      </c>
      <c r="Z1729" s="4">
        <v>441654761</v>
      </c>
      <c r="AA1729" s="4">
        <v>128070000</v>
      </c>
      <c r="AB1729" s="1">
        <f>Table1[[#This Row],[na_sales]]/Table1[[#This Row],[NA population]]</f>
        <v>3.3301217885480265E-4</v>
      </c>
      <c r="AC1729" s="1">
        <f>Table1[[#This Row],[eu_sales]]/Table1[[#This Row],[Eu population]]</f>
        <v>8.1511631208250465E-4</v>
      </c>
      <c r="AD1729" s="1">
        <f>Table1[[#This Row],[jp_sales]]/Table1[[#This Row],[Jp population]]</f>
        <v>1.5616459748574998E-4</v>
      </c>
    </row>
    <row r="1730" spans="1:30" x14ac:dyDescent="0.25">
      <c r="A1730" t="s">
        <v>1736</v>
      </c>
      <c r="B1730" t="s">
        <v>118</v>
      </c>
      <c r="C1730">
        <v>2007</v>
      </c>
      <c r="D1730" t="s">
        <v>40</v>
      </c>
      <c r="E1730" t="s">
        <v>171</v>
      </c>
      <c r="F1730" s="4">
        <v>260000</v>
      </c>
      <c r="G1730" s="4">
        <v>0</v>
      </c>
      <c r="H1730" s="4">
        <v>260000</v>
      </c>
      <c r="I1730" s="4">
        <v>170000</v>
      </c>
      <c r="J1730">
        <v>6.5</v>
      </c>
      <c r="K1730">
        <v>19</v>
      </c>
      <c r="L1730">
        <v>7.5</v>
      </c>
      <c r="M1730" s="4">
        <v>27</v>
      </c>
      <c r="N1730" t="s">
        <v>174</v>
      </c>
      <c r="O1730" t="s">
        <v>67</v>
      </c>
      <c r="P1730" s="4">
        <v>690000</v>
      </c>
      <c r="Q1730" s="3">
        <f>AVERAGE(Table1[[#This Row],[critic_score]],Table1[[#This Row],[user_score]])</f>
        <v>7</v>
      </c>
      <c r="R1730" s="4">
        <f>Table1[[#This Row],[user_count]]+Table1[[#This Row],[critic_count]]</f>
        <v>46</v>
      </c>
      <c r="S1730" s="2">
        <f>100000*Table1[[#This Row],[review_count]]/Table1[[#This Row],[total sales]]</f>
        <v>6.666666666666667</v>
      </c>
      <c r="T1730" s="2">
        <f>Table1[[#This Row],[total sales]]/(2017-Table1[[#This Row],[year_of_release]])</f>
        <v>69000</v>
      </c>
      <c r="U1730" s="9">
        <f>Table1[[#This Row],[na_sales]]/(2017-Table1[[#This Row],[year_of_release]])</f>
        <v>26000</v>
      </c>
      <c r="V1730" s="6">
        <f>Table1[[#This Row],[eu_sales]]/(2017-Table1[[#This Row],[year_of_release]])</f>
        <v>0</v>
      </c>
      <c r="W1730" s="6">
        <f>Table1[[#This Row],[jp_sales]]/(2017-Table1[[#This Row],[year_of_release]])</f>
        <v>26000</v>
      </c>
      <c r="X1730" s="6">
        <f>Table1[[#This Row],[other_sales]]/(2017-Table1[[#This Row],[year_of_release]])</f>
        <v>17000</v>
      </c>
      <c r="Y1730" s="4">
        <v>522751172</v>
      </c>
      <c r="Z1730" s="4">
        <v>438594184</v>
      </c>
      <c r="AA1730" s="4">
        <v>128001000</v>
      </c>
      <c r="AB1730" s="1">
        <f>Table1[[#This Row],[na_sales]]/Table1[[#This Row],[NA population]]</f>
        <v>4.9736856448406007E-4</v>
      </c>
      <c r="AC1730" s="1">
        <f>Table1[[#This Row],[eu_sales]]/Table1[[#This Row],[Eu population]]</f>
        <v>0</v>
      </c>
      <c r="AD1730" s="1">
        <f>Table1[[#This Row],[jp_sales]]/Table1[[#This Row],[Jp population]]</f>
        <v>2.0312341309833516E-3</v>
      </c>
    </row>
    <row r="1731" spans="1:30" x14ac:dyDescent="0.25">
      <c r="A1731" t="s">
        <v>1737</v>
      </c>
      <c r="B1731" t="s">
        <v>18</v>
      </c>
      <c r="C1731">
        <v>2009</v>
      </c>
      <c r="D1731" t="s">
        <v>29</v>
      </c>
      <c r="E1731" t="s">
        <v>198</v>
      </c>
      <c r="F1731" s="4">
        <v>410000</v>
      </c>
      <c r="G1731" s="4">
        <v>220000</v>
      </c>
      <c r="H1731" s="4">
        <v>0</v>
      </c>
      <c r="I1731" s="4">
        <v>60000</v>
      </c>
      <c r="J1731">
        <v>7</v>
      </c>
      <c r="K1731">
        <v>15</v>
      </c>
      <c r="L1731">
        <v>6.8</v>
      </c>
      <c r="M1731" s="4">
        <v>6</v>
      </c>
      <c r="N1731" t="s">
        <v>228</v>
      </c>
      <c r="O1731" t="s">
        <v>84</v>
      </c>
      <c r="P1731" s="4">
        <v>690000</v>
      </c>
      <c r="Q1731" s="3">
        <f>AVERAGE(Table1[[#This Row],[critic_score]],Table1[[#This Row],[user_score]])</f>
        <v>6.9</v>
      </c>
      <c r="R1731" s="4">
        <f>Table1[[#This Row],[user_count]]+Table1[[#This Row],[critic_count]]</f>
        <v>21</v>
      </c>
      <c r="S1731" s="2">
        <f>100000*Table1[[#This Row],[review_count]]/Table1[[#This Row],[total sales]]</f>
        <v>3.0434782608695654</v>
      </c>
      <c r="T1731" s="2">
        <f>Table1[[#This Row],[total sales]]/(2017-Table1[[#This Row],[year_of_release]])</f>
        <v>86250</v>
      </c>
      <c r="U1731" s="9">
        <f>Table1[[#This Row],[na_sales]]/(2017-Table1[[#This Row],[year_of_release]])</f>
        <v>51250</v>
      </c>
      <c r="V1731" s="6">
        <f>Table1[[#This Row],[eu_sales]]/(2017-Table1[[#This Row],[year_of_release]])</f>
        <v>27500</v>
      </c>
      <c r="W1731" s="6">
        <f>Table1[[#This Row],[jp_sales]]/(2017-Table1[[#This Row],[year_of_release]])</f>
        <v>0</v>
      </c>
      <c r="X1731" s="6">
        <f>Table1[[#This Row],[other_sales]]/(2017-Table1[[#This Row],[year_of_release]])</f>
        <v>7500</v>
      </c>
      <c r="Y1731" s="4">
        <v>534740514</v>
      </c>
      <c r="Z1731" s="4">
        <v>441041694</v>
      </c>
      <c r="AA1731" s="4">
        <v>128047000</v>
      </c>
      <c r="AB1731" s="1">
        <f>Table1[[#This Row],[na_sales]]/Table1[[#This Row],[NA population]]</f>
        <v>7.6672701855539597E-4</v>
      </c>
      <c r="AC1731" s="1">
        <f>Table1[[#This Row],[eu_sales]]/Table1[[#This Row],[Eu population]]</f>
        <v>4.9881905269482296E-4</v>
      </c>
      <c r="AD1731" s="1">
        <f>Table1[[#This Row],[jp_sales]]/Table1[[#This Row],[Jp population]]</f>
        <v>0</v>
      </c>
    </row>
    <row r="1732" spans="1:30" x14ac:dyDescent="0.25">
      <c r="A1732" t="s">
        <v>1738</v>
      </c>
      <c r="B1732" t="s">
        <v>103</v>
      </c>
      <c r="C1732">
        <v>2005</v>
      </c>
      <c r="D1732" t="s">
        <v>54</v>
      </c>
      <c r="E1732" t="s">
        <v>35</v>
      </c>
      <c r="F1732" s="4">
        <v>540000</v>
      </c>
      <c r="G1732" s="4">
        <v>130000</v>
      </c>
      <c r="H1732" s="4">
        <v>0</v>
      </c>
      <c r="I1732" s="4">
        <v>20000</v>
      </c>
      <c r="J1732">
        <v>8.9</v>
      </c>
      <c r="K1732">
        <v>37</v>
      </c>
      <c r="L1732">
        <v>7.4</v>
      </c>
      <c r="M1732" s="4">
        <v>34</v>
      </c>
      <c r="N1732" t="s">
        <v>104</v>
      </c>
      <c r="O1732" t="s">
        <v>43</v>
      </c>
      <c r="P1732" s="4">
        <v>690000</v>
      </c>
      <c r="Q1732" s="3">
        <f>AVERAGE(Table1[[#This Row],[critic_score]],Table1[[#This Row],[user_score]])</f>
        <v>8.15</v>
      </c>
      <c r="R1732" s="4">
        <f>Table1[[#This Row],[user_count]]+Table1[[#This Row],[critic_count]]</f>
        <v>71</v>
      </c>
      <c r="S1732" s="2">
        <f>100000*Table1[[#This Row],[review_count]]/Table1[[#This Row],[total sales]]</f>
        <v>10.289855072463768</v>
      </c>
      <c r="T1732" s="2">
        <f>Table1[[#This Row],[total sales]]/(2017-Table1[[#This Row],[year_of_release]])</f>
        <v>57500</v>
      </c>
      <c r="U1732" s="9">
        <f>Table1[[#This Row],[na_sales]]/(2017-Table1[[#This Row],[year_of_release]])</f>
        <v>45000</v>
      </c>
      <c r="V1732" s="6">
        <f>Table1[[#This Row],[eu_sales]]/(2017-Table1[[#This Row],[year_of_release]])</f>
        <v>10833.333333333334</v>
      </c>
      <c r="W1732" s="6">
        <f>Table1[[#This Row],[jp_sales]]/(2017-Table1[[#This Row],[year_of_release]])</f>
        <v>0</v>
      </c>
      <c r="X1732" s="6">
        <f>Table1[[#This Row],[other_sales]]/(2017-Table1[[#This Row],[year_of_release]])</f>
        <v>1666.6666666666667</v>
      </c>
      <c r="Y1732" s="4">
        <v>511054143</v>
      </c>
      <c r="Z1732" s="4">
        <v>435713800</v>
      </c>
      <c r="AA1732" s="4">
        <v>127773000</v>
      </c>
      <c r="AB1732" s="1">
        <f>Table1[[#This Row],[na_sales]]/Table1[[#This Row],[NA population]]</f>
        <v>1.0566395114812717E-3</v>
      </c>
      <c r="AC1732" s="1">
        <f>Table1[[#This Row],[eu_sales]]/Table1[[#This Row],[Eu population]]</f>
        <v>2.9836098833683946E-4</v>
      </c>
      <c r="AD1732" s="1">
        <f>Table1[[#This Row],[jp_sales]]/Table1[[#This Row],[Jp population]]</f>
        <v>0</v>
      </c>
    </row>
    <row r="1733" spans="1:30" x14ac:dyDescent="0.25">
      <c r="A1733" t="s">
        <v>1739</v>
      </c>
      <c r="B1733" t="s">
        <v>45</v>
      </c>
      <c r="C1733">
        <v>2005</v>
      </c>
      <c r="D1733" t="s">
        <v>40</v>
      </c>
      <c r="E1733" t="s">
        <v>549</v>
      </c>
      <c r="F1733" s="4">
        <v>580000</v>
      </c>
      <c r="G1733" s="4">
        <v>20000</v>
      </c>
      <c r="H1733" s="4">
        <v>0</v>
      </c>
      <c r="I1733" s="4">
        <v>90000</v>
      </c>
      <c r="J1733">
        <v>7.7</v>
      </c>
      <c r="K1733">
        <v>41</v>
      </c>
      <c r="L1733">
        <v>8.6</v>
      </c>
      <c r="M1733" s="4">
        <v>74</v>
      </c>
      <c r="N1733" t="s">
        <v>1740</v>
      </c>
      <c r="O1733" t="s">
        <v>43</v>
      </c>
      <c r="P1733" s="4">
        <v>690000</v>
      </c>
      <c r="Q1733" s="3">
        <f>AVERAGE(Table1[[#This Row],[critic_score]],Table1[[#This Row],[user_score]])</f>
        <v>8.15</v>
      </c>
      <c r="R1733" s="4">
        <f>Table1[[#This Row],[user_count]]+Table1[[#This Row],[critic_count]]</f>
        <v>115</v>
      </c>
      <c r="S1733" s="2">
        <f>100000*Table1[[#This Row],[review_count]]/Table1[[#This Row],[total sales]]</f>
        <v>16.666666666666668</v>
      </c>
      <c r="T1733" s="2">
        <f>Table1[[#This Row],[total sales]]/(2017-Table1[[#This Row],[year_of_release]])</f>
        <v>57500</v>
      </c>
      <c r="U1733" s="9">
        <f>Table1[[#This Row],[na_sales]]/(2017-Table1[[#This Row],[year_of_release]])</f>
        <v>48333.333333333336</v>
      </c>
      <c r="V1733" s="6">
        <f>Table1[[#This Row],[eu_sales]]/(2017-Table1[[#This Row],[year_of_release]])</f>
        <v>1666.6666666666667</v>
      </c>
      <c r="W1733" s="6">
        <f>Table1[[#This Row],[jp_sales]]/(2017-Table1[[#This Row],[year_of_release]])</f>
        <v>0</v>
      </c>
      <c r="X1733" s="6">
        <f>Table1[[#This Row],[other_sales]]/(2017-Table1[[#This Row],[year_of_release]])</f>
        <v>7500</v>
      </c>
      <c r="Y1733" s="4">
        <v>511054143</v>
      </c>
      <c r="Z1733" s="4">
        <v>435713800</v>
      </c>
      <c r="AA1733" s="4">
        <v>127773000</v>
      </c>
      <c r="AB1733" s="1">
        <f>Table1[[#This Row],[na_sales]]/Table1[[#This Row],[NA population]]</f>
        <v>1.1349091049243289E-3</v>
      </c>
      <c r="AC1733" s="1">
        <f>Table1[[#This Row],[eu_sales]]/Table1[[#This Row],[Eu population]]</f>
        <v>4.5901690513359917E-5</v>
      </c>
      <c r="AD1733" s="1">
        <f>Table1[[#This Row],[jp_sales]]/Table1[[#This Row],[Jp population]]</f>
        <v>0</v>
      </c>
    </row>
    <row r="1734" spans="1:30" x14ac:dyDescent="0.25">
      <c r="A1734" t="s">
        <v>1741</v>
      </c>
      <c r="B1734" t="s">
        <v>34</v>
      </c>
      <c r="C1734">
        <v>2010</v>
      </c>
      <c r="D1734" t="s">
        <v>19</v>
      </c>
      <c r="E1734" t="s">
        <v>83</v>
      </c>
      <c r="F1734" s="4">
        <v>380000</v>
      </c>
      <c r="G1734" s="4">
        <v>250000</v>
      </c>
      <c r="H1734" s="4">
        <v>0</v>
      </c>
      <c r="I1734" s="4">
        <v>60000</v>
      </c>
      <c r="J1734">
        <v>4</v>
      </c>
      <c r="K1734">
        <v>30</v>
      </c>
      <c r="L1734">
        <v>4.4000000000000004</v>
      </c>
      <c r="M1734" s="4">
        <v>9</v>
      </c>
      <c r="N1734" t="s">
        <v>1742</v>
      </c>
      <c r="O1734" t="s">
        <v>67</v>
      </c>
      <c r="P1734" s="4">
        <v>690000</v>
      </c>
      <c r="Q1734" s="3">
        <f>AVERAGE(Table1[[#This Row],[critic_score]],Table1[[#This Row],[user_score]])</f>
        <v>4.2</v>
      </c>
      <c r="R1734" s="4">
        <f>Table1[[#This Row],[user_count]]+Table1[[#This Row],[critic_count]]</f>
        <v>39</v>
      </c>
      <c r="S1734" s="2">
        <f>100000*Table1[[#This Row],[review_count]]/Table1[[#This Row],[total sales]]</f>
        <v>5.6521739130434785</v>
      </c>
      <c r="T1734" s="2">
        <f>Table1[[#This Row],[total sales]]/(2017-Table1[[#This Row],[year_of_release]])</f>
        <v>98571.428571428565</v>
      </c>
      <c r="U1734" s="9">
        <f>Table1[[#This Row],[na_sales]]/(2017-Table1[[#This Row],[year_of_release]])</f>
        <v>54285.714285714283</v>
      </c>
      <c r="V1734" s="6">
        <f>Table1[[#This Row],[eu_sales]]/(2017-Table1[[#This Row],[year_of_release]])</f>
        <v>35714.285714285717</v>
      </c>
      <c r="W1734" s="6">
        <f>Table1[[#This Row],[jp_sales]]/(2017-Table1[[#This Row],[year_of_release]])</f>
        <v>0</v>
      </c>
      <c r="X1734" s="6">
        <f>Table1[[#This Row],[other_sales]]/(2017-Table1[[#This Row],[year_of_release]])</f>
        <v>8571.4285714285706</v>
      </c>
      <c r="Y1734" s="4">
        <v>540520772</v>
      </c>
      <c r="Z1734" s="4">
        <v>441654761</v>
      </c>
      <c r="AA1734" s="4">
        <v>128070000</v>
      </c>
      <c r="AB1734" s="1">
        <f>Table1[[#This Row],[na_sales]]/Table1[[#This Row],[NA population]]</f>
        <v>7.030257109156945E-4</v>
      </c>
      <c r="AC1734" s="1">
        <f>Table1[[#This Row],[eu_sales]]/Table1[[#This Row],[Eu population]]</f>
        <v>5.6605299450173936E-4</v>
      </c>
      <c r="AD1734" s="1">
        <f>Table1[[#This Row],[jp_sales]]/Table1[[#This Row],[Jp population]]</f>
        <v>0</v>
      </c>
    </row>
    <row r="1735" spans="1:30" x14ac:dyDescent="0.25">
      <c r="A1735" t="s">
        <v>1743</v>
      </c>
      <c r="B1735" t="s">
        <v>118</v>
      </c>
      <c r="C1735">
        <v>2006</v>
      </c>
      <c r="D1735" t="s">
        <v>23</v>
      </c>
      <c r="E1735" t="s">
        <v>425</v>
      </c>
      <c r="F1735" s="4">
        <v>640000</v>
      </c>
      <c r="G1735" s="4">
        <v>0</v>
      </c>
      <c r="H1735" s="4">
        <v>0</v>
      </c>
      <c r="I1735" s="4">
        <v>50000</v>
      </c>
      <c r="J1735">
        <v>6.8</v>
      </c>
      <c r="K1735">
        <v>22</v>
      </c>
      <c r="L1735">
        <v>8.1</v>
      </c>
      <c r="M1735" s="4">
        <v>7</v>
      </c>
      <c r="N1735" t="s">
        <v>567</v>
      </c>
      <c r="O1735" t="s">
        <v>21</v>
      </c>
      <c r="P1735" s="4">
        <v>690000</v>
      </c>
      <c r="Q1735" s="3">
        <f>AVERAGE(Table1[[#This Row],[critic_score]],Table1[[#This Row],[user_score]])</f>
        <v>7.4499999999999993</v>
      </c>
      <c r="R1735" s="4">
        <f>Table1[[#This Row],[user_count]]+Table1[[#This Row],[critic_count]]</f>
        <v>29</v>
      </c>
      <c r="S1735" s="2">
        <f>100000*Table1[[#This Row],[review_count]]/Table1[[#This Row],[total sales]]</f>
        <v>4.2028985507246377</v>
      </c>
      <c r="T1735" s="2">
        <f>Table1[[#This Row],[total sales]]/(2017-Table1[[#This Row],[year_of_release]])</f>
        <v>62727.272727272728</v>
      </c>
      <c r="U1735" s="9">
        <f>Table1[[#This Row],[na_sales]]/(2017-Table1[[#This Row],[year_of_release]])</f>
        <v>58181.818181818184</v>
      </c>
      <c r="V1735" s="6">
        <f>Table1[[#This Row],[eu_sales]]/(2017-Table1[[#This Row],[year_of_release]])</f>
        <v>0</v>
      </c>
      <c r="W1735" s="6">
        <f>Table1[[#This Row],[jp_sales]]/(2017-Table1[[#This Row],[year_of_release]])</f>
        <v>0</v>
      </c>
      <c r="X1735" s="6">
        <f>Table1[[#This Row],[other_sales]]/(2017-Table1[[#This Row],[year_of_release]])</f>
        <v>4545.454545454545</v>
      </c>
      <c r="Y1735" s="4">
        <v>516818555</v>
      </c>
      <c r="Z1735" s="4">
        <v>437126892</v>
      </c>
      <c r="AA1735" s="4">
        <v>127854000</v>
      </c>
      <c r="AB1735" s="1">
        <f>Table1[[#This Row],[na_sales]]/Table1[[#This Row],[NA population]]</f>
        <v>1.238345631766259E-3</v>
      </c>
      <c r="AC1735" s="1">
        <f>Table1[[#This Row],[eu_sales]]/Table1[[#This Row],[Eu population]]</f>
        <v>0</v>
      </c>
      <c r="AD1735" s="1">
        <f>Table1[[#This Row],[jp_sales]]/Table1[[#This Row],[Jp population]]</f>
        <v>0</v>
      </c>
    </row>
    <row r="1736" spans="1:30" x14ac:dyDescent="0.25">
      <c r="A1736" t="s">
        <v>1744</v>
      </c>
      <c r="B1736" t="s">
        <v>159</v>
      </c>
      <c r="C1736">
        <v>2004</v>
      </c>
      <c r="D1736" t="s">
        <v>29</v>
      </c>
      <c r="E1736" t="s">
        <v>20</v>
      </c>
      <c r="F1736" s="4">
        <v>500000</v>
      </c>
      <c r="G1736" s="4">
        <v>180000</v>
      </c>
      <c r="H1736" s="4">
        <v>0</v>
      </c>
      <c r="I1736" s="4">
        <v>10000</v>
      </c>
      <c r="J1736">
        <v>6.2</v>
      </c>
      <c r="K1736">
        <v>35</v>
      </c>
      <c r="L1736">
        <v>4.9000000000000004</v>
      </c>
      <c r="M1736" s="4">
        <v>11</v>
      </c>
      <c r="N1736" t="s">
        <v>1745</v>
      </c>
      <c r="O1736" t="s">
        <v>21</v>
      </c>
      <c r="P1736" s="4">
        <v>690000</v>
      </c>
      <c r="Q1736" s="3">
        <f>AVERAGE(Table1[[#This Row],[critic_score]],Table1[[#This Row],[user_score]])</f>
        <v>5.5500000000000007</v>
      </c>
      <c r="R1736" s="4">
        <f>Table1[[#This Row],[user_count]]+Table1[[#This Row],[critic_count]]</f>
        <v>46</v>
      </c>
      <c r="S1736" s="2">
        <f>100000*Table1[[#This Row],[review_count]]/Table1[[#This Row],[total sales]]</f>
        <v>6.666666666666667</v>
      </c>
      <c r="T1736" s="2">
        <f>Table1[[#This Row],[total sales]]/(2017-Table1[[#This Row],[year_of_release]])</f>
        <v>53076.923076923078</v>
      </c>
      <c r="U1736" s="9">
        <f>Table1[[#This Row],[na_sales]]/(2017-Table1[[#This Row],[year_of_release]])</f>
        <v>38461.538461538461</v>
      </c>
      <c r="V1736" s="6">
        <f>Table1[[#This Row],[eu_sales]]/(2017-Table1[[#This Row],[year_of_release]])</f>
        <v>13846.153846153846</v>
      </c>
      <c r="W1736" s="6">
        <f>Table1[[#This Row],[jp_sales]]/(2017-Table1[[#This Row],[year_of_release]])</f>
        <v>0</v>
      </c>
      <c r="X1736" s="6">
        <f>Table1[[#This Row],[other_sales]]/(2017-Table1[[#This Row],[year_of_release]])</f>
        <v>769.23076923076928</v>
      </c>
      <c r="Y1736" s="4">
        <v>505524224</v>
      </c>
      <c r="Z1736" s="4">
        <v>434174638</v>
      </c>
      <c r="AA1736" s="4">
        <v>127761000</v>
      </c>
      <c r="AB1736" s="1">
        <f>Table1[[#This Row],[na_sales]]/Table1[[#This Row],[NA population]]</f>
        <v>9.8907228627682941E-4</v>
      </c>
      <c r="AC1736" s="1">
        <f>Table1[[#This Row],[eu_sales]]/Table1[[#This Row],[Eu population]]</f>
        <v>4.1457972033824786E-4</v>
      </c>
      <c r="AD1736" s="1">
        <f>Table1[[#This Row],[jp_sales]]/Table1[[#This Row],[Jp population]]</f>
        <v>0</v>
      </c>
    </row>
    <row r="1737" spans="1:30" x14ac:dyDescent="0.25">
      <c r="A1737" t="s">
        <v>413</v>
      </c>
      <c r="B1737" t="s">
        <v>138</v>
      </c>
      <c r="C1737">
        <v>2003</v>
      </c>
      <c r="D1737" t="s">
        <v>65</v>
      </c>
      <c r="E1737" t="s">
        <v>231</v>
      </c>
      <c r="F1737" s="4">
        <v>530000</v>
      </c>
      <c r="G1737" s="4">
        <v>140000</v>
      </c>
      <c r="H1737" s="4">
        <v>0</v>
      </c>
      <c r="I1737" s="4">
        <v>20000</v>
      </c>
      <c r="J1737">
        <v>6.5</v>
      </c>
      <c r="K1737">
        <v>16</v>
      </c>
      <c r="L1737">
        <v>6.3</v>
      </c>
      <c r="M1737" s="4">
        <v>15</v>
      </c>
      <c r="N1737" t="s">
        <v>1746</v>
      </c>
      <c r="O1737" t="s">
        <v>67</v>
      </c>
      <c r="P1737" s="4">
        <v>690000</v>
      </c>
      <c r="Q1737" s="3">
        <f>AVERAGE(Table1[[#This Row],[critic_score]],Table1[[#This Row],[user_score]])</f>
        <v>6.4</v>
      </c>
      <c r="R1737" s="4">
        <f>Table1[[#This Row],[user_count]]+Table1[[#This Row],[critic_count]]</f>
        <v>31</v>
      </c>
      <c r="S1737" s="2">
        <f>100000*Table1[[#This Row],[review_count]]/Table1[[#This Row],[total sales]]</f>
        <v>4.4927536231884062</v>
      </c>
      <c r="T1737" s="2">
        <f>Table1[[#This Row],[total sales]]/(2017-Table1[[#This Row],[year_of_release]])</f>
        <v>49285.714285714283</v>
      </c>
      <c r="U1737" s="9">
        <f>Table1[[#This Row],[na_sales]]/(2017-Table1[[#This Row],[year_of_release]])</f>
        <v>37857.142857142855</v>
      </c>
      <c r="V1737" s="6">
        <f>Table1[[#This Row],[eu_sales]]/(2017-Table1[[#This Row],[year_of_release]])</f>
        <v>10000</v>
      </c>
      <c r="W1737" s="6">
        <f>Table1[[#This Row],[jp_sales]]/(2017-Table1[[#This Row],[year_of_release]])</f>
        <v>0</v>
      </c>
      <c r="X1737" s="6">
        <f>Table1[[#This Row],[other_sales]]/(2017-Table1[[#This Row],[year_of_release]])</f>
        <v>1428.5714285714287</v>
      </c>
      <c r="Y1737" s="4">
        <v>500125528</v>
      </c>
      <c r="Z1737" s="4">
        <v>432552540</v>
      </c>
      <c r="AA1737" s="4">
        <v>127718000</v>
      </c>
      <c r="AB1737" s="1">
        <f>Table1[[#This Row],[na_sales]]/Table1[[#This Row],[NA population]]</f>
        <v>1.059733947434093E-3</v>
      </c>
      <c r="AC1737" s="1">
        <f>Table1[[#This Row],[eu_sales]]/Table1[[#This Row],[Eu population]]</f>
        <v>3.2366010381074172E-4</v>
      </c>
      <c r="AD1737" s="1">
        <f>Table1[[#This Row],[jp_sales]]/Table1[[#This Row],[Jp population]]</f>
        <v>0</v>
      </c>
    </row>
    <row r="1738" spans="1:30" x14ac:dyDescent="0.25">
      <c r="A1738" t="s">
        <v>521</v>
      </c>
      <c r="B1738" t="s">
        <v>138</v>
      </c>
      <c r="C1738">
        <v>2002</v>
      </c>
      <c r="D1738" t="s">
        <v>40</v>
      </c>
      <c r="E1738" t="s">
        <v>100</v>
      </c>
      <c r="F1738" s="4">
        <v>530000</v>
      </c>
      <c r="G1738" s="4">
        <v>140000</v>
      </c>
      <c r="H1738" s="4">
        <v>0</v>
      </c>
      <c r="I1738" s="4">
        <v>20000</v>
      </c>
      <c r="J1738">
        <v>7.7</v>
      </c>
      <c r="K1738">
        <v>14</v>
      </c>
      <c r="L1738">
        <v>8.3000000000000007</v>
      </c>
      <c r="M1738" s="4">
        <v>27</v>
      </c>
      <c r="N1738" t="s">
        <v>369</v>
      </c>
      <c r="O1738" t="s">
        <v>21</v>
      </c>
      <c r="P1738" s="4">
        <v>690000</v>
      </c>
      <c r="Q1738" s="3">
        <f>AVERAGE(Table1[[#This Row],[critic_score]],Table1[[#This Row],[user_score]])</f>
        <v>8</v>
      </c>
      <c r="R1738" s="4">
        <f>Table1[[#This Row],[user_count]]+Table1[[#This Row],[critic_count]]</f>
        <v>41</v>
      </c>
      <c r="S1738" s="2">
        <f>100000*Table1[[#This Row],[review_count]]/Table1[[#This Row],[total sales]]</f>
        <v>5.9420289855072461</v>
      </c>
      <c r="T1738" s="2">
        <f>Table1[[#This Row],[total sales]]/(2017-Table1[[#This Row],[year_of_release]])</f>
        <v>46000</v>
      </c>
      <c r="U1738" s="9">
        <f>Table1[[#This Row],[na_sales]]/(2017-Table1[[#This Row],[year_of_release]])</f>
        <v>35333.333333333336</v>
      </c>
      <c r="V1738" s="6">
        <f>Table1[[#This Row],[eu_sales]]/(2017-Table1[[#This Row],[year_of_release]])</f>
        <v>9333.3333333333339</v>
      </c>
      <c r="W1738" s="6">
        <f>Table1[[#This Row],[jp_sales]]/(2017-Table1[[#This Row],[year_of_release]])</f>
        <v>0</v>
      </c>
      <c r="X1738" s="6">
        <f>Table1[[#This Row],[other_sales]]/(2017-Table1[[#This Row],[year_of_release]])</f>
        <v>1333.3333333333333</v>
      </c>
      <c r="Y1738" s="4">
        <v>495013192</v>
      </c>
      <c r="Z1738" s="4">
        <v>431019772</v>
      </c>
      <c r="AA1738" s="4">
        <v>127445000</v>
      </c>
      <c r="AB1738" s="1">
        <f>Table1[[#This Row],[na_sales]]/Table1[[#This Row],[NA population]]</f>
        <v>1.070678536583324E-3</v>
      </c>
      <c r="AC1738" s="1">
        <f>Table1[[#This Row],[eu_sales]]/Table1[[#This Row],[Eu population]]</f>
        <v>3.2481108546454336E-4</v>
      </c>
      <c r="AD1738" s="1">
        <f>Table1[[#This Row],[jp_sales]]/Table1[[#This Row],[Jp population]]</f>
        <v>0</v>
      </c>
    </row>
    <row r="1739" spans="1:30" x14ac:dyDescent="0.25">
      <c r="A1739" t="s">
        <v>380</v>
      </c>
      <c r="B1739" t="s">
        <v>138</v>
      </c>
      <c r="C1739">
        <v>2003</v>
      </c>
      <c r="D1739" t="s">
        <v>40</v>
      </c>
      <c r="E1739" t="s">
        <v>100</v>
      </c>
      <c r="F1739" s="4">
        <v>530000</v>
      </c>
      <c r="G1739" s="4">
        <v>140000</v>
      </c>
      <c r="H1739" s="4">
        <v>0</v>
      </c>
      <c r="I1739" s="4">
        <v>20000</v>
      </c>
      <c r="J1739">
        <v>8.4</v>
      </c>
      <c r="K1739">
        <v>23</v>
      </c>
      <c r="L1739">
        <v>8.5</v>
      </c>
      <c r="M1739" s="4">
        <v>21</v>
      </c>
      <c r="N1739" t="s">
        <v>1749</v>
      </c>
      <c r="O1739" t="s">
        <v>67</v>
      </c>
      <c r="P1739" s="4">
        <v>690000</v>
      </c>
      <c r="Q1739" s="3">
        <f>AVERAGE(Table1[[#This Row],[critic_score]],Table1[[#This Row],[user_score]])</f>
        <v>8.4499999999999993</v>
      </c>
      <c r="R1739" s="4">
        <f>Table1[[#This Row],[user_count]]+Table1[[#This Row],[critic_count]]</f>
        <v>44</v>
      </c>
      <c r="S1739" s="2">
        <f>100000*Table1[[#This Row],[review_count]]/Table1[[#This Row],[total sales]]</f>
        <v>6.3768115942028984</v>
      </c>
      <c r="T1739" s="2">
        <f>Table1[[#This Row],[total sales]]/(2017-Table1[[#This Row],[year_of_release]])</f>
        <v>49285.714285714283</v>
      </c>
      <c r="U1739" s="9">
        <f>Table1[[#This Row],[na_sales]]/(2017-Table1[[#This Row],[year_of_release]])</f>
        <v>37857.142857142855</v>
      </c>
      <c r="V1739" s="6">
        <f>Table1[[#This Row],[eu_sales]]/(2017-Table1[[#This Row],[year_of_release]])</f>
        <v>10000</v>
      </c>
      <c r="W1739" s="6">
        <f>Table1[[#This Row],[jp_sales]]/(2017-Table1[[#This Row],[year_of_release]])</f>
        <v>0</v>
      </c>
      <c r="X1739" s="6">
        <f>Table1[[#This Row],[other_sales]]/(2017-Table1[[#This Row],[year_of_release]])</f>
        <v>1428.5714285714287</v>
      </c>
      <c r="Y1739" s="4">
        <v>500125528</v>
      </c>
      <c r="Z1739" s="4">
        <v>432552540</v>
      </c>
      <c r="AA1739" s="4">
        <v>127718000</v>
      </c>
      <c r="AB1739" s="1">
        <f>Table1[[#This Row],[na_sales]]/Table1[[#This Row],[NA population]]</f>
        <v>1.059733947434093E-3</v>
      </c>
      <c r="AC1739" s="1">
        <f>Table1[[#This Row],[eu_sales]]/Table1[[#This Row],[Eu population]]</f>
        <v>3.2366010381074172E-4</v>
      </c>
      <c r="AD1739" s="1">
        <f>Table1[[#This Row],[jp_sales]]/Table1[[#This Row],[Jp population]]</f>
        <v>0</v>
      </c>
    </row>
    <row r="1740" spans="1:30" x14ac:dyDescent="0.25">
      <c r="A1740" t="s">
        <v>1750</v>
      </c>
      <c r="B1740" t="s">
        <v>113</v>
      </c>
      <c r="C1740">
        <v>2011</v>
      </c>
      <c r="D1740" t="s">
        <v>73</v>
      </c>
      <c r="E1740" t="s">
        <v>100</v>
      </c>
      <c r="F1740" s="4">
        <v>280000</v>
      </c>
      <c r="G1740" s="4">
        <v>320000</v>
      </c>
      <c r="H1740" s="4">
        <v>0</v>
      </c>
      <c r="I1740" s="4">
        <v>90000</v>
      </c>
      <c r="J1740">
        <v>7.7</v>
      </c>
      <c r="K1740">
        <v>56</v>
      </c>
      <c r="L1740">
        <v>6.1</v>
      </c>
      <c r="M1740" s="4">
        <v>173</v>
      </c>
      <c r="N1740" t="s">
        <v>114</v>
      </c>
      <c r="O1740" t="s">
        <v>67</v>
      </c>
      <c r="P1740" s="4">
        <v>690000</v>
      </c>
      <c r="Q1740" s="3">
        <f>AVERAGE(Table1[[#This Row],[critic_score]],Table1[[#This Row],[user_score]])</f>
        <v>6.9</v>
      </c>
      <c r="R1740" s="4">
        <f>Table1[[#This Row],[user_count]]+Table1[[#This Row],[critic_count]]</f>
        <v>229</v>
      </c>
      <c r="S1740" s="2">
        <f>100000*Table1[[#This Row],[review_count]]/Table1[[#This Row],[total sales]]</f>
        <v>33.188405797101453</v>
      </c>
      <c r="T1740" s="2">
        <f>Table1[[#This Row],[total sales]]/(2017-Table1[[#This Row],[year_of_release]])</f>
        <v>115000</v>
      </c>
      <c r="U1740" s="9">
        <f>Table1[[#This Row],[na_sales]]/(2017-Table1[[#This Row],[year_of_release]])</f>
        <v>46666.666666666664</v>
      </c>
      <c r="V1740" s="6">
        <f>Table1[[#This Row],[eu_sales]]/(2017-Table1[[#This Row],[year_of_release]])</f>
        <v>53333.333333333336</v>
      </c>
      <c r="W1740" s="6">
        <f>Table1[[#This Row],[jp_sales]]/(2017-Table1[[#This Row],[year_of_release]])</f>
        <v>0</v>
      </c>
      <c r="X1740" s="6">
        <f>Table1[[#This Row],[other_sales]]/(2017-Table1[[#This Row],[year_of_release]])</f>
        <v>15000</v>
      </c>
      <c r="Y1740" s="4">
        <v>545961365</v>
      </c>
      <c r="Z1740" s="4">
        <v>440756453</v>
      </c>
      <c r="AA1740" s="4">
        <v>127833000</v>
      </c>
      <c r="AB1740" s="1">
        <f>Table1[[#This Row],[na_sales]]/Table1[[#This Row],[NA population]]</f>
        <v>5.1285680260543709E-4</v>
      </c>
      <c r="AC1740" s="1">
        <f>Table1[[#This Row],[eu_sales]]/Table1[[#This Row],[Eu population]]</f>
        <v>7.2602453763734233E-4</v>
      </c>
      <c r="AD1740" s="1">
        <f>Table1[[#This Row],[jp_sales]]/Table1[[#This Row],[Jp population]]</f>
        <v>0</v>
      </c>
    </row>
    <row r="1741" spans="1:30" x14ac:dyDescent="0.25">
      <c r="A1741" t="s">
        <v>1751</v>
      </c>
      <c r="B1741" t="s">
        <v>39</v>
      </c>
      <c r="C1741">
        <v>2011</v>
      </c>
      <c r="D1741" t="s">
        <v>19</v>
      </c>
      <c r="E1741" t="s">
        <v>41</v>
      </c>
      <c r="F1741" s="4">
        <v>170000</v>
      </c>
      <c r="G1741" s="4">
        <v>390000</v>
      </c>
      <c r="H1741" s="4">
        <v>0</v>
      </c>
      <c r="I1741" s="4">
        <v>130000</v>
      </c>
      <c r="J1741">
        <v>8.1999999999999993</v>
      </c>
      <c r="K1741">
        <v>37</v>
      </c>
      <c r="L1741">
        <v>7.7</v>
      </c>
      <c r="M1741" s="4">
        <v>55</v>
      </c>
      <c r="N1741" t="s">
        <v>885</v>
      </c>
      <c r="O1741" t="s">
        <v>21</v>
      </c>
      <c r="P1741" s="4">
        <v>690000</v>
      </c>
      <c r="Q1741" s="3">
        <f>AVERAGE(Table1[[#This Row],[critic_score]],Table1[[#This Row],[user_score]])</f>
        <v>7.9499999999999993</v>
      </c>
      <c r="R1741" s="4">
        <f>Table1[[#This Row],[user_count]]+Table1[[#This Row],[critic_count]]</f>
        <v>92</v>
      </c>
      <c r="S1741" s="2">
        <f>100000*Table1[[#This Row],[review_count]]/Table1[[#This Row],[total sales]]</f>
        <v>13.333333333333334</v>
      </c>
      <c r="T1741" s="2">
        <f>Table1[[#This Row],[total sales]]/(2017-Table1[[#This Row],[year_of_release]])</f>
        <v>115000</v>
      </c>
      <c r="U1741" s="9">
        <f>Table1[[#This Row],[na_sales]]/(2017-Table1[[#This Row],[year_of_release]])</f>
        <v>28333.333333333332</v>
      </c>
      <c r="V1741" s="6">
        <f>Table1[[#This Row],[eu_sales]]/(2017-Table1[[#This Row],[year_of_release]])</f>
        <v>65000</v>
      </c>
      <c r="W1741" s="6">
        <f>Table1[[#This Row],[jp_sales]]/(2017-Table1[[#This Row],[year_of_release]])</f>
        <v>0</v>
      </c>
      <c r="X1741" s="6">
        <f>Table1[[#This Row],[other_sales]]/(2017-Table1[[#This Row],[year_of_release]])</f>
        <v>21666.666666666668</v>
      </c>
      <c r="Y1741" s="4">
        <v>545961365</v>
      </c>
      <c r="Z1741" s="4">
        <v>440756453</v>
      </c>
      <c r="AA1741" s="4">
        <v>127833000</v>
      </c>
      <c r="AB1741" s="1">
        <f>Table1[[#This Row],[na_sales]]/Table1[[#This Row],[NA population]]</f>
        <v>3.1137734443901539E-4</v>
      </c>
      <c r="AC1741" s="1">
        <f>Table1[[#This Row],[eu_sales]]/Table1[[#This Row],[Eu population]]</f>
        <v>8.8484240524551092E-4</v>
      </c>
      <c r="AD1741" s="1">
        <f>Table1[[#This Row],[jp_sales]]/Table1[[#This Row],[Jp population]]</f>
        <v>0</v>
      </c>
    </row>
    <row r="1742" spans="1:30" x14ac:dyDescent="0.25">
      <c r="A1742" t="s">
        <v>1752</v>
      </c>
      <c r="B1742" t="s">
        <v>39</v>
      </c>
      <c r="C1742">
        <v>2009</v>
      </c>
      <c r="D1742" t="s">
        <v>73</v>
      </c>
      <c r="E1742" t="s">
        <v>186</v>
      </c>
      <c r="F1742" s="4">
        <v>340000</v>
      </c>
      <c r="G1742" s="4">
        <v>250000</v>
      </c>
      <c r="H1742" s="4">
        <v>0</v>
      </c>
      <c r="I1742" s="4">
        <v>100000</v>
      </c>
      <c r="J1742">
        <v>8.1</v>
      </c>
      <c r="K1742">
        <v>28</v>
      </c>
      <c r="L1742">
        <v>7.3</v>
      </c>
      <c r="M1742" s="4">
        <v>20</v>
      </c>
      <c r="N1742" t="s">
        <v>1753</v>
      </c>
      <c r="O1742" t="s">
        <v>67</v>
      </c>
      <c r="P1742" s="4">
        <v>690000</v>
      </c>
      <c r="Q1742" s="3">
        <f>AVERAGE(Table1[[#This Row],[critic_score]],Table1[[#This Row],[user_score]])</f>
        <v>7.6999999999999993</v>
      </c>
      <c r="R1742" s="4">
        <f>Table1[[#This Row],[user_count]]+Table1[[#This Row],[critic_count]]</f>
        <v>48</v>
      </c>
      <c r="S1742" s="2">
        <f>100000*Table1[[#This Row],[review_count]]/Table1[[#This Row],[total sales]]</f>
        <v>6.9565217391304346</v>
      </c>
      <c r="T1742" s="2">
        <f>Table1[[#This Row],[total sales]]/(2017-Table1[[#This Row],[year_of_release]])</f>
        <v>86250</v>
      </c>
      <c r="U1742" s="9">
        <f>Table1[[#This Row],[na_sales]]/(2017-Table1[[#This Row],[year_of_release]])</f>
        <v>42500</v>
      </c>
      <c r="V1742" s="6">
        <f>Table1[[#This Row],[eu_sales]]/(2017-Table1[[#This Row],[year_of_release]])</f>
        <v>31250</v>
      </c>
      <c r="W1742" s="6">
        <f>Table1[[#This Row],[jp_sales]]/(2017-Table1[[#This Row],[year_of_release]])</f>
        <v>0</v>
      </c>
      <c r="X1742" s="6">
        <f>Table1[[#This Row],[other_sales]]/(2017-Table1[[#This Row],[year_of_release]])</f>
        <v>12500</v>
      </c>
      <c r="Y1742" s="4">
        <v>534740514</v>
      </c>
      <c r="Z1742" s="4">
        <v>441041694</v>
      </c>
      <c r="AA1742" s="4">
        <v>128047000</v>
      </c>
      <c r="AB1742" s="1">
        <f>Table1[[#This Row],[na_sales]]/Table1[[#This Row],[NA population]]</f>
        <v>6.3582240563130402E-4</v>
      </c>
      <c r="AC1742" s="1">
        <f>Table1[[#This Row],[eu_sales]]/Table1[[#This Row],[Eu population]]</f>
        <v>5.6683983260775344E-4</v>
      </c>
      <c r="AD1742" s="1">
        <f>Table1[[#This Row],[jp_sales]]/Table1[[#This Row],[Jp population]]</f>
        <v>0</v>
      </c>
    </row>
    <row r="1743" spans="1:30" x14ac:dyDescent="0.25">
      <c r="A1743" t="s">
        <v>1754</v>
      </c>
      <c r="B1743" t="s">
        <v>34</v>
      </c>
      <c r="C1743">
        <v>2007</v>
      </c>
      <c r="D1743" t="s">
        <v>23</v>
      </c>
      <c r="E1743" t="s">
        <v>425</v>
      </c>
      <c r="F1743" s="4">
        <v>550000</v>
      </c>
      <c r="G1743" s="4">
        <v>80000</v>
      </c>
      <c r="H1743" s="4">
        <v>0</v>
      </c>
      <c r="I1743" s="4">
        <v>60000</v>
      </c>
      <c r="J1743">
        <v>7</v>
      </c>
      <c r="K1743">
        <v>43</v>
      </c>
      <c r="L1743">
        <v>7.1</v>
      </c>
      <c r="M1743" s="4">
        <v>17</v>
      </c>
      <c r="N1743" t="s">
        <v>567</v>
      </c>
      <c r="O1743" t="s">
        <v>21</v>
      </c>
      <c r="P1743" s="4">
        <v>690000</v>
      </c>
      <c r="Q1743" s="3">
        <f>AVERAGE(Table1[[#This Row],[critic_score]],Table1[[#This Row],[user_score]])</f>
        <v>7.05</v>
      </c>
      <c r="R1743" s="4">
        <f>Table1[[#This Row],[user_count]]+Table1[[#This Row],[critic_count]]</f>
        <v>60</v>
      </c>
      <c r="S1743" s="2">
        <f>100000*Table1[[#This Row],[review_count]]/Table1[[#This Row],[total sales]]</f>
        <v>8.695652173913043</v>
      </c>
      <c r="T1743" s="2">
        <f>Table1[[#This Row],[total sales]]/(2017-Table1[[#This Row],[year_of_release]])</f>
        <v>69000</v>
      </c>
      <c r="U1743" s="9">
        <f>Table1[[#This Row],[na_sales]]/(2017-Table1[[#This Row],[year_of_release]])</f>
        <v>55000</v>
      </c>
      <c r="V1743" s="6">
        <f>Table1[[#This Row],[eu_sales]]/(2017-Table1[[#This Row],[year_of_release]])</f>
        <v>8000</v>
      </c>
      <c r="W1743" s="6">
        <f>Table1[[#This Row],[jp_sales]]/(2017-Table1[[#This Row],[year_of_release]])</f>
        <v>0</v>
      </c>
      <c r="X1743" s="6">
        <f>Table1[[#This Row],[other_sales]]/(2017-Table1[[#This Row],[year_of_release]])</f>
        <v>6000</v>
      </c>
      <c r="Y1743" s="4">
        <v>522751172</v>
      </c>
      <c r="Z1743" s="4">
        <v>438594184</v>
      </c>
      <c r="AA1743" s="4">
        <v>128001000</v>
      </c>
      <c r="AB1743" s="1">
        <f>Table1[[#This Row],[na_sales]]/Table1[[#This Row],[NA population]]</f>
        <v>1.0521258094855117E-3</v>
      </c>
      <c r="AC1743" s="1">
        <f>Table1[[#This Row],[eu_sales]]/Table1[[#This Row],[Eu population]]</f>
        <v>1.8240095951659952E-4</v>
      </c>
      <c r="AD1743" s="1">
        <f>Table1[[#This Row],[jp_sales]]/Table1[[#This Row],[Jp population]]</f>
        <v>0</v>
      </c>
    </row>
    <row r="1744" spans="1:30" x14ac:dyDescent="0.25">
      <c r="A1744" t="s">
        <v>1755</v>
      </c>
      <c r="B1744" t="s">
        <v>34</v>
      </c>
      <c r="C1744">
        <v>2008</v>
      </c>
      <c r="D1744" t="s">
        <v>96</v>
      </c>
      <c r="E1744" t="s">
        <v>176</v>
      </c>
      <c r="F1744" s="4">
        <v>250000</v>
      </c>
      <c r="G1744" s="4">
        <v>200000</v>
      </c>
      <c r="H1744" s="4">
        <v>180000</v>
      </c>
      <c r="I1744" s="4">
        <v>60000</v>
      </c>
      <c r="J1744">
        <v>6.6</v>
      </c>
      <c r="K1744">
        <v>49</v>
      </c>
      <c r="L1744">
        <v>6.9</v>
      </c>
      <c r="M1744" s="4">
        <v>122</v>
      </c>
      <c r="N1744" t="s">
        <v>176</v>
      </c>
      <c r="O1744" t="s">
        <v>43</v>
      </c>
      <c r="P1744" s="4">
        <v>690000</v>
      </c>
      <c r="Q1744" s="3">
        <f>AVERAGE(Table1[[#This Row],[critic_score]],Table1[[#This Row],[user_score]])</f>
        <v>6.75</v>
      </c>
      <c r="R1744" s="4">
        <f>Table1[[#This Row],[user_count]]+Table1[[#This Row],[critic_count]]</f>
        <v>171</v>
      </c>
      <c r="S1744" s="2">
        <f>100000*Table1[[#This Row],[review_count]]/Table1[[#This Row],[total sales]]</f>
        <v>24.782608695652176</v>
      </c>
      <c r="T1744" s="2">
        <f>Table1[[#This Row],[total sales]]/(2017-Table1[[#This Row],[year_of_release]])</f>
        <v>76666.666666666672</v>
      </c>
      <c r="U1744" s="9">
        <f>Table1[[#This Row],[na_sales]]/(2017-Table1[[#This Row],[year_of_release]])</f>
        <v>27777.777777777777</v>
      </c>
      <c r="V1744" s="6">
        <f>Table1[[#This Row],[eu_sales]]/(2017-Table1[[#This Row],[year_of_release]])</f>
        <v>22222.222222222223</v>
      </c>
      <c r="W1744" s="6">
        <f>Table1[[#This Row],[jp_sales]]/(2017-Table1[[#This Row],[year_of_release]])</f>
        <v>20000</v>
      </c>
      <c r="X1744" s="6">
        <f>Table1[[#This Row],[other_sales]]/(2017-Table1[[#This Row],[year_of_release]])</f>
        <v>6666.666666666667</v>
      </c>
      <c r="Y1744" s="4">
        <v>528816311</v>
      </c>
      <c r="Z1744" s="4">
        <v>440001482</v>
      </c>
      <c r="AA1744" s="4">
        <v>128063000</v>
      </c>
      <c r="AB1744" s="1">
        <f>Table1[[#This Row],[na_sales]]/Table1[[#This Row],[NA population]]</f>
        <v>4.7275395028426043E-4</v>
      </c>
      <c r="AC1744" s="1">
        <f>Table1[[#This Row],[eu_sales]]/Table1[[#This Row],[Eu population]]</f>
        <v>4.5454392355887566E-4</v>
      </c>
      <c r="AD1744" s="1">
        <f>Table1[[#This Row],[jp_sales]]/Table1[[#This Row],[Jp population]]</f>
        <v>1.4055582018225406E-3</v>
      </c>
    </row>
    <row r="1745" spans="1:30" x14ac:dyDescent="0.25">
      <c r="A1745" t="s">
        <v>1756</v>
      </c>
      <c r="B1745" t="s">
        <v>39</v>
      </c>
      <c r="C1745">
        <v>2010</v>
      </c>
      <c r="D1745" t="s">
        <v>27</v>
      </c>
      <c r="E1745" t="s">
        <v>51</v>
      </c>
      <c r="F1745" s="4">
        <v>520000</v>
      </c>
      <c r="G1745" s="4">
        <v>80000</v>
      </c>
      <c r="H1745" s="4">
        <v>10000</v>
      </c>
      <c r="I1745" s="4">
        <v>80000</v>
      </c>
      <c r="J1745">
        <v>8.5</v>
      </c>
      <c r="K1745">
        <v>46</v>
      </c>
      <c r="L1745">
        <v>8.8000000000000007</v>
      </c>
      <c r="M1745" s="4">
        <v>172</v>
      </c>
      <c r="N1745" t="s">
        <v>1757</v>
      </c>
      <c r="O1745" t="s">
        <v>84</v>
      </c>
      <c r="P1745" s="4">
        <v>690000</v>
      </c>
      <c r="Q1745" s="3">
        <f>AVERAGE(Table1[[#This Row],[critic_score]],Table1[[#This Row],[user_score]])</f>
        <v>8.65</v>
      </c>
      <c r="R1745" s="4">
        <f>Table1[[#This Row],[user_count]]+Table1[[#This Row],[critic_count]]</f>
        <v>218</v>
      </c>
      <c r="S1745" s="2">
        <f>100000*Table1[[#This Row],[review_count]]/Table1[[#This Row],[total sales]]</f>
        <v>31.594202898550726</v>
      </c>
      <c r="T1745" s="2">
        <f>Table1[[#This Row],[total sales]]/(2017-Table1[[#This Row],[year_of_release]])</f>
        <v>98571.428571428565</v>
      </c>
      <c r="U1745" s="9">
        <f>Table1[[#This Row],[na_sales]]/(2017-Table1[[#This Row],[year_of_release]])</f>
        <v>74285.71428571429</v>
      </c>
      <c r="V1745" s="6">
        <f>Table1[[#This Row],[eu_sales]]/(2017-Table1[[#This Row],[year_of_release]])</f>
        <v>11428.571428571429</v>
      </c>
      <c r="W1745" s="6">
        <f>Table1[[#This Row],[jp_sales]]/(2017-Table1[[#This Row],[year_of_release]])</f>
        <v>1428.5714285714287</v>
      </c>
      <c r="X1745" s="6">
        <f>Table1[[#This Row],[other_sales]]/(2017-Table1[[#This Row],[year_of_release]])</f>
        <v>11428.571428571429</v>
      </c>
      <c r="Y1745" s="4">
        <v>540520772</v>
      </c>
      <c r="Z1745" s="4">
        <v>441654761</v>
      </c>
      <c r="AA1745" s="4">
        <v>128070000</v>
      </c>
      <c r="AB1745" s="1">
        <f>Table1[[#This Row],[na_sales]]/Table1[[#This Row],[NA population]]</f>
        <v>9.6203518335831874E-4</v>
      </c>
      <c r="AC1745" s="1">
        <f>Table1[[#This Row],[eu_sales]]/Table1[[#This Row],[Eu population]]</f>
        <v>1.811369582405566E-4</v>
      </c>
      <c r="AD1745" s="1">
        <f>Table1[[#This Row],[jp_sales]]/Table1[[#This Row],[Jp population]]</f>
        <v>7.808229874287499E-5</v>
      </c>
    </row>
    <row r="1746" spans="1:30" x14ac:dyDescent="0.25">
      <c r="A1746" t="s">
        <v>1758</v>
      </c>
      <c r="B1746" t="s">
        <v>71</v>
      </c>
      <c r="C1746">
        <v>2014</v>
      </c>
      <c r="D1746" t="s">
        <v>54</v>
      </c>
      <c r="E1746" t="s">
        <v>186</v>
      </c>
      <c r="F1746" s="4">
        <v>240000</v>
      </c>
      <c r="G1746" s="4">
        <v>340000</v>
      </c>
      <c r="H1746" s="4">
        <v>0</v>
      </c>
      <c r="I1746" s="4">
        <v>110000</v>
      </c>
      <c r="J1746">
        <v>6.7</v>
      </c>
      <c r="K1746">
        <v>41</v>
      </c>
      <c r="L1746">
        <v>7.1</v>
      </c>
      <c r="M1746" s="4">
        <v>178</v>
      </c>
      <c r="N1746" t="s">
        <v>812</v>
      </c>
      <c r="O1746" t="s">
        <v>43</v>
      </c>
      <c r="P1746" s="4">
        <v>690000</v>
      </c>
      <c r="Q1746" s="3">
        <f>AVERAGE(Table1[[#This Row],[critic_score]],Table1[[#This Row],[user_score]])</f>
        <v>6.9</v>
      </c>
      <c r="R1746" s="4">
        <f>Table1[[#This Row],[user_count]]+Table1[[#This Row],[critic_count]]</f>
        <v>219</v>
      </c>
      <c r="S1746" s="2">
        <f>100000*Table1[[#This Row],[review_count]]/Table1[[#This Row],[total sales]]</f>
        <v>31.739130434782609</v>
      </c>
      <c r="T1746" s="2">
        <f>Table1[[#This Row],[total sales]]/(2017-Table1[[#This Row],[year_of_release]])</f>
        <v>230000</v>
      </c>
      <c r="U1746" s="9">
        <f>Table1[[#This Row],[na_sales]]/(2017-Table1[[#This Row],[year_of_release]])</f>
        <v>80000</v>
      </c>
      <c r="V1746" s="6">
        <f>Table1[[#This Row],[eu_sales]]/(2017-Table1[[#This Row],[year_of_release]])</f>
        <v>113333.33333333333</v>
      </c>
      <c r="W1746" s="6">
        <f>Table1[[#This Row],[jp_sales]]/(2017-Table1[[#This Row],[year_of_release]])</f>
        <v>0</v>
      </c>
      <c r="X1746" s="6">
        <f>Table1[[#This Row],[other_sales]]/(2017-Table1[[#This Row],[year_of_release]])</f>
        <v>36666.666666666664</v>
      </c>
      <c r="Y1746" s="4">
        <v>562338430</v>
      </c>
      <c r="Z1746" s="4">
        <v>443580712</v>
      </c>
      <c r="AA1746" s="4">
        <v>127276000</v>
      </c>
      <c r="AB1746" s="1">
        <f>Table1[[#This Row],[na_sales]]/Table1[[#This Row],[NA population]]</f>
        <v>4.2678925571563731E-4</v>
      </c>
      <c r="AC1746" s="1">
        <f>Table1[[#This Row],[eu_sales]]/Table1[[#This Row],[Eu population]]</f>
        <v>7.6648959434467024E-4</v>
      </c>
      <c r="AD1746" s="1">
        <f>Table1[[#This Row],[jp_sales]]/Table1[[#This Row],[Jp population]]</f>
        <v>0</v>
      </c>
    </row>
    <row r="1747" spans="1:30" x14ac:dyDescent="0.25">
      <c r="A1747" t="s">
        <v>1249</v>
      </c>
      <c r="B1747" t="s">
        <v>200</v>
      </c>
      <c r="C1747">
        <v>2014</v>
      </c>
      <c r="D1747" t="s">
        <v>54</v>
      </c>
      <c r="E1747" t="s">
        <v>100</v>
      </c>
      <c r="F1747" s="4">
        <v>390000</v>
      </c>
      <c r="G1747" s="4">
        <v>230000</v>
      </c>
      <c r="H1747" s="4">
        <v>0</v>
      </c>
      <c r="I1747" s="4">
        <v>60000</v>
      </c>
      <c r="J1747">
        <v>7.6</v>
      </c>
      <c r="K1747">
        <v>65</v>
      </c>
      <c r="L1747">
        <v>7.4</v>
      </c>
      <c r="M1747" s="4">
        <v>438</v>
      </c>
      <c r="N1747" t="s">
        <v>1250</v>
      </c>
      <c r="O1747" t="s">
        <v>84</v>
      </c>
      <c r="P1747" s="4">
        <v>680000</v>
      </c>
      <c r="Q1747" s="3">
        <f>AVERAGE(Table1[[#This Row],[critic_score]],Table1[[#This Row],[user_score]])</f>
        <v>7.5</v>
      </c>
      <c r="R1747" s="4">
        <f>Table1[[#This Row],[user_count]]+Table1[[#This Row],[critic_count]]</f>
        <v>503</v>
      </c>
      <c r="S1747" s="2">
        <f>100000*Table1[[#This Row],[review_count]]/Table1[[#This Row],[total sales]]</f>
        <v>73.970588235294116</v>
      </c>
      <c r="T1747" s="2">
        <f>Table1[[#This Row],[total sales]]/(2017-Table1[[#This Row],[year_of_release]])</f>
        <v>226666.66666666666</v>
      </c>
      <c r="U1747" s="9">
        <f>Table1[[#This Row],[na_sales]]/(2017-Table1[[#This Row],[year_of_release]])</f>
        <v>130000</v>
      </c>
      <c r="V1747" s="6">
        <f>Table1[[#This Row],[eu_sales]]/(2017-Table1[[#This Row],[year_of_release]])</f>
        <v>76666.666666666672</v>
      </c>
      <c r="W1747" s="6">
        <f>Table1[[#This Row],[jp_sales]]/(2017-Table1[[#This Row],[year_of_release]])</f>
        <v>0</v>
      </c>
      <c r="X1747" s="6">
        <f>Table1[[#This Row],[other_sales]]/(2017-Table1[[#This Row],[year_of_release]])</f>
        <v>20000</v>
      </c>
      <c r="Y1747" s="4">
        <v>562338430</v>
      </c>
      <c r="Z1747" s="4">
        <v>443580712</v>
      </c>
      <c r="AA1747" s="4">
        <v>127276000</v>
      </c>
      <c r="AB1747" s="1">
        <f>Table1[[#This Row],[na_sales]]/Table1[[#This Row],[NA population]]</f>
        <v>6.9353254053791061E-4</v>
      </c>
      <c r="AC1747" s="1">
        <f>Table1[[#This Row],[eu_sales]]/Table1[[#This Row],[Eu population]]</f>
        <v>5.1850766676257102E-4</v>
      </c>
      <c r="AD1747" s="1">
        <f>Table1[[#This Row],[jp_sales]]/Table1[[#This Row],[Jp population]]</f>
        <v>0</v>
      </c>
    </row>
    <row r="1748" spans="1:30" x14ac:dyDescent="0.25">
      <c r="A1748" t="s">
        <v>1747</v>
      </c>
      <c r="B1748" t="s">
        <v>26</v>
      </c>
      <c r="C1748">
        <v>2008</v>
      </c>
      <c r="D1748" t="s">
        <v>73</v>
      </c>
      <c r="E1748" t="s">
        <v>100</v>
      </c>
      <c r="F1748" s="4">
        <v>310000</v>
      </c>
      <c r="G1748" s="4">
        <v>300000</v>
      </c>
      <c r="H1748" s="4">
        <v>0</v>
      </c>
      <c r="I1748" s="4">
        <v>70000</v>
      </c>
      <c r="J1748">
        <v>5</v>
      </c>
      <c r="K1748">
        <v>12</v>
      </c>
      <c r="L1748">
        <v>3.3</v>
      </c>
      <c r="M1748" s="4">
        <v>4</v>
      </c>
      <c r="N1748" t="s">
        <v>660</v>
      </c>
      <c r="O1748" t="s">
        <v>21</v>
      </c>
      <c r="P1748" s="4">
        <v>680000</v>
      </c>
      <c r="Q1748" s="3">
        <f>AVERAGE(Table1[[#This Row],[critic_score]],Table1[[#This Row],[user_score]])</f>
        <v>4.1500000000000004</v>
      </c>
      <c r="R1748" s="4">
        <f>Table1[[#This Row],[user_count]]+Table1[[#This Row],[critic_count]]</f>
        <v>16</v>
      </c>
      <c r="S1748" s="2">
        <f>100000*Table1[[#This Row],[review_count]]/Table1[[#This Row],[total sales]]</f>
        <v>2.3529411764705883</v>
      </c>
      <c r="T1748" s="2">
        <f>Table1[[#This Row],[total sales]]/(2017-Table1[[#This Row],[year_of_release]])</f>
        <v>75555.555555555562</v>
      </c>
      <c r="U1748" s="9">
        <f>Table1[[#This Row],[na_sales]]/(2017-Table1[[#This Row],[year_of_release]])</f>
        <v>34444.444444444445</v>
      </c>
      <c r="V1748" s="6">
        <f>Table1[[#This Row],[eu_sales]]/(2017-Table1[[#This Row],[year_of_release]])</f>
        <v>33333.333333333336</v>
      </c>
      <c r="W1748" s="6">
        <f>Table1[[#This Row],[jp_sales]]/(2017-Table1[[#This Row],[year_of_release]])</f>
        <v>0</v>
      </c>
      <c r="X1748" s="6">
        <f>Table1[[#This Row],[other_sales]]/(2017-Table1[[#This Row],[year_of_release]])</f>
        <v>7777.7777777777774</v>
      </c>
      <c r="Y1748" s="4">
        <v>528816311</v>
      </c>
      <c r="Z1748" s="4">
        <v>440001482</v>
      </c>
      <c r="AA1748" s="4">
        <v>128063000</v>
      </c>
      <c r="AB1748" s="1">
        <f>Table1[[#This Row],[na_sales]]/Table1[[#This Row],[NA population]]</f>
        <v>5.8621489835248295E-4</v>
      </c>
      <c r="AC1748" s="1">
        <f>Table1[[#This Row],[eu_sales]]/Table1[[#This Row],[Eu population]]</f>
        <v>6.8181588533831352E-4</v>
      </c>
      <c r="AD1748" s="1">
        <f>Table1[[#This Row],[jp_sales]]/Table1[[#This Row],[Jp population]]</f>
        <v>0</v>
      </c>
    </row>
    <row r="1749" spans="1:30" x14ac:dyDescent="0.25">
      <c r="A1749" t="s">
        <v>1748</v>
      </c>
      <c r="B1749" t="s">
        <v>39</v>
      </c>
      <c r="C1749">
        <v>2010</v>
      </c>
      <c r="D1749" t="s">
        <v>40</v>
      </c>
      <c r="E1749" t="s">
        <v>83</v>
      </c>
      <c r="F1749" s="4">
        <v>190000</v>
      </c>
      <c r="G1749" s="4">
        <v>360000</v>
      </c>
      <c r="H1749" s="4">
        <v>10000</v>
      </c>
      <c r="I1749" s="4">
        <v>120000</v>
      </c>
      <c r="J1749">
        <v>7.5</v>
      </c>
      <c r="K1749">
        <v>49</v>
      </c>
      <c r="L1749">
        <v>7.6</v>
      </c>
      <c r="M1749" s="4">
        <v>120</v>
      </c>
      <c r="N1749" t="s">
        <v>189</v>
      </c>
      <c r="O1749" t="s">
        <v>67</v>
      </c>
      <c r="P1749" s="4">
        <v>680000</v>
      </c>
      <c r="Q1749" s="3">
        <f>AVERAGE(Table1[[#This Row],[critic_score]],Table1[[#This Row],[user_score]])</f>
        <v>7.55</v>
      </c>
      <c r="R1749" s="4">
        <f>Table1[[#This Row],[user_count]]+Table1[[#This Row],[critic_count]]</f>
        <v>169</v>
      </c>
      <c r="S1749" s="2">
        <f>100000*Table1[[#This Row],[review_count]]/Table1[[#This Row],[total sales]]</f>
        <v>24.852941176470587</v>
      </c>
      <c r="T1749" s="2">
        <f>Table1[[#This Row],[total sales]]/(2017-Table1[[#This Row],[year_of_release]])</f>
        <v>97142.857142857145</v>
      </c>
      <c r="U1749" s="9">
        <f>Table1[[#This Row],[na_sales]]/(2017-Table1[[#This Row],[year_of_release]])</f>
        <v>27142.857142857141</v>
      </c>
      <c r="V1749" s="6">
        <f>Table1[[#This Row],[eu_sales]]/(2017-Table1[[#This Row],[year_of_release]])</f>
        <v>51428.571428571428</v>
      </c>
      <c r="W1749" s="6">
        <f>Table1[[#This Row],[jp_sales]]/(2017-Table1[[#This Row],[year_of_release]])</f>
        <v>1428.5714285714287</v>
      </c>
      <c r="X1749" s="6">
        <f>Table1[[#This Row],[other_sales]]/(2017-Table1[[#This Row],[year_of_release]])</f>
        <v>17142.857142857141</v>
      </c>
      <c r="Y1749" s="4">
        <v>540520772</v>
      </c>
      <c r="Z1749" s="4">
        <v>441654761</v>
      </c>
      <c r="AA1749" s="4">
        <v>128070000</v>
      </c>
      <c r="AB1749" s="1">
        <f>Table1[[#This Row],[na_sales]]/Table1[[#This Row],[NA population]]</f>
        <v>3.5151285545784725E-4</v>
      </c>
      <c r="AC1749" s="1">
        <f>Table1[[#This Row],[eu_sales]]/Table1[[#This Row],[Eu population]]</f>
        <v>8.1511631208250465E-4</v>
      </c>
      <c r="AD1749" s="1">
        <f>Table1[[#This Row],[jp_sales]]/Table1[[#This Row],[Jp population]]</f>
        <v>7.808229874287499E-5</v>
      </c>
    </row>
    <row r="1750" spans="1:30" x14ac:dyDescent="0.25">
      <c r="A1750" t="s">
        <v>1635</v>
      </c>
      <c r="B1750" t="s">
        <v>159</v>
      </c>
      <c r="C1750">
        <v>2004</v>
      </c>
      <c r="D1750" t="s">
        <v>40</v>
      </c>
      <c r="E1750" t="s">
        <v>55</v>
      </c>
      <c r="F1750" s="4">
        <v>490000</v>
      </c>
      <c r="G1750" s="4">
        <v>180000</v>
      </c>
      <c r="H1750" s="4">
        <v>0</v>
      </c>
      <c r="I1750" s="4">
        <v>10000</v>
      </c>
      <c r="J1750">
        <v>6.3</v>
      </c>
      <c r="K1750">
        <v>8</v>
      </c>
      <c r="L1750">
        <v>9</v>
      </c>
      <c r="M1750" s="4">
        <v>4</v>
      </c>
      <c r="N1750" t="s">
        <v>241</v>
      </c>
      <c r="O1750" t="s">
        <v>21</v>
      </c>
      <c r="P1750" s="4">
        <v>680000</v>
      </c>
      <c r="Q1750" s="3">
        <f>AVERAGE(Table1[[#This Row],[critic_score]],Table1[[#This Row],[user_score]])</f>
        <v>7.65</v>
      </c>
      <c r="R1750" s="4">
        <f>Table1[[#This Row],[user_count]]+Table1[[#This Row],[critic_count]]</f>
        <v>12</v>
      </c>
      <c r="S1750" s="2">
        <f>100000*Table1[[#This Row],[review_count]]/Table1[[#This Row],[total sales]]</f>
        <v>1.7647058823529411</v>
      </c>
      <c r="T1750" s="2">
        <f>Table1[[#This Row],[total sales]]/(2017-Table1[[#This Row],[year_of_release]])</f>
        <v>52307.692307692305</v>
      </c>
      <c r="U1750" s="9">
        <f>Table1[[#This Row],[na_sales]]/(2017-Table1[[#This Row],[year_of_release]])</f>
        <v>37692.307692307695</v>
      </c>
      <c r="V1750" s="6">
        <f>Table1[[#This Row],[eu_sales]]/(2017-Table1[[#This Row],[year_of_release]])</f>
        <v>13846.153846153846</v>
      </c>
      <c r="W1750" s="6">
        <f>Table1[[#This Row],[jp_sales]]/(2017-Table1[[#This Row],[year_of_release]])</f>
        <v>0</v>
      </c>
      <c r="X1750" s="6">
        <f>Table1[[#This Row],[other_sales]]/(2017-Table1[[#This Row],[year_of_release]])</f>
        <v>769.23076923076928</v>
      </c>
      <c r="Y1750" s="4">
        <v>505524224</v>
      </c>
      <c r="Z1750" s="4">
        <v>434174638</v>
      </c>
      <c r="AA1750" s="4">
        <v>127761000</v>
      </c>
      <c r="AB1750" s="1">
        <f>Table1[[#This Row],[na_sales]]/Table1[[#This Row],[NA population]]</f>
        <v>9.6929084055129278E-4</v>
      </c>
      <c r="AC1750" s="1">
        <f>Table1[[#This Row],[eu_sales]]/Table1[[#This Row],[Eu population]]</f>
        <v>4.1457972033824786E-4</v>
      </c>
      <c r="AD1750" s="1">
        <f>Table1[[#This Row],[jp_sales]]/Table1[[#This Row],[Jp population]]</f>
        <v>0</v>
      </c>
    </row>
    <row r="1751" spans="1:30" x14ac:dyDescent="0.25">
      <c r="A1751" t="s">
        <v>697</v>
      </c>
      <c r="B1751" t="s">
        <v>103</v>
      </c>
      <c r="C1751">
        <v>2003</v>
      </c>
      <c r="D1751" t="s">
        <v>19</v>
      </c>
      <c r="E1751" t="s">
        <v>100</v>
      </c>
      <c r="F1751" s="4">
        <v>620000</v>
      </c>
      <c r="G1751" s="4">
        <v>40000</v>
      </c>
      <c r="H1751" s="4">
        <v>0</v>
      </c>
      <c r="I1751" s="4">
        <v>20000</v>
      </c>
      <c r="J1751">
        <v>8.9</v>
      </c>
      <c r="K1751">
        <v>22</v>
      </c>
      <c r="L1751">
        <v>8.8000000000000007</v>
      </c>
      <c r="M1751" s="4">
        <v>24</v>
      </c>
      <c r="N1751" t="s">
        <v>100</v>
      </c>
      <c r="O1751" t="s">
        <v>21</v>
      </c>
      <c r="P1751" s="4">
        <v>680000</v>
      </c>
      <c r="Q1751" s="3">
        <f>AVERAGE(Table1[[#This Row],[critic_score]],Table1[[#This Row],[user_score]])</f>
        <v>8.8500000000000014</v>
      </c>
      <c r="R1751" s="4">
        <f>Table1[[#This Row],[user_count]]+Table1[[#This Row],[critic_count]]</f>
        <v>46</v>
      </c>
      <c r="S1751" s="2">
        <f>100000*Table1[[#This Row],[review_count]]/Table1[[#This Row],[total sales]]</f>
        <v>6.7647058823529411</v>
      </c>
      <c r="T1751" s="2">
        <f>Table1[[#This Row],[total sales]]/(2017-Table1[[#This Row],[year_of_release]])</f>
        <v>48571.428571428572</v>
      </c>
      <c r="U1751" s="9">
        <f>Table1[[#This Row],[na_sales]]/(2017-Table1[[#This Row],[year_of_release]])</f>
        <v>44285.714285714283</v>
      </c>
      <c r="V1751" s="6">
        <f>Table1[[#This Row],[eu_sales]]/(2017-Table1[[#This Row],[year_of_release]])</f>
        <v>2857.1428571428573</v>
      </c>
      <c r="W1751" s="6">
        <f>Table1[[#This Row],[jp_sales]]/(2017-Table1[[#This Row],[year_of_release]])</f>
        <v>0</v>
      </c>
      <c r="X1751" s="6">
        <f>Table1[[#This Row],[other_sales]]/(2017-Table1[[#This Row],[year_of_release]])</f>
        <v>1428.5714285714287</v>
      </c>
      <c r="Y1751" s="4">
        <v>500125528</v>
      </c>
      <c r="Z1751" s="4">
        <v>432552540</v>
      </c>
      <c r="AA1751" s="4">
        <v>127718000</v>
      </c>
      <c r="AB1751" s="1">
        <f>Table1[[#This Row],[na_sales]]/Table1[[#This Row],[NA population]]</f>
        <v>1.2396887686964861E-3</v>
      </c>
      <c r="AC1751" s="1">
        <f>Table1[[#This Row],[eu_sales]]/Table1[[#This Row],[Eu population]]</f>
        <v>9.2474315374497631E-5</v>
      </c>
      <c r="AD1751" s="1">
        <f>Table1[[#This Row],[jp_sales]]/Table1[[#This Row],[Jp population]]</f>
        <v>0</v>
      </c>
    </row>
    <row r="1752" spans="1:30" x14ac:dyDescent="0.25">
      <c r="A1752" t="s">
        <v>848</v>
      </c>
      <c r="B1752" t="s">
        <v>103</v>
      </c>
      <c r="C1752">
        <v>2004</v>
      </c>
      <c r="D1752" t="s">
        <v>19</v>
      </c>
      <c r="E1752" t="s">
        <v>100</v>
      </c>
      <c r="F1752" s="4">
        <v>630000</v>
      </c>
      <c r="G1752" s="4">
        <v>20000</v>
      </c>
      <c r="H1752" s="4">
        <v>0</v>
      </c>
      <c r="I1752" s="4">
        <v>30000</v>
      </c>
      <c r="J1752">
        <v>8.9</v>
      </c>
      <c r="K1752">
        <v>29</v>
      </c>
      <c r="L1752">
        <v>8</v>
      </c>
      <c r="M1752" s="4">
        <v>12</v>
      </c>
      <c r="N1752" t="s">
        <v>101</v>
      </c>
      <c r="O1752" t="s">
        <v>21</v>
      </c>
      <c r="P1752" s="4">
        <v>680000</v>
      </c>
      <c r="Q1752" s="3">
        <f>AVERAGE(Table1[[#This Row],[critic_score]],Table1[[#This Row],[user_score]])</f>
        <v>8.4499999999999993</v>
      </c>
      <c r="R1752" s="4">
        <f>Table1[[#This Row],[user_count]]+Table1[[#This Row],[critic_count]]</f>
        <v>41</v>
      </c>
      <c r="S1752" s="2">
        <f>100000*Table1[[#This Row],[review_count]]/Table1[[#This Row],[total sales]]</f>
        <v>6.0294117647058822</v>
      </c>
      <c r="T1752" s="2">
        <f>Table1[[#This Row],[total sales]]/(2017-Table1[[#This Row],[year_of_release]])</f>
        <v>52307.692307692305</v>
      </c>
      <c r="U1752" s="9">
        <f>Table1[[#This Row],[na_sales]]/(2017-Table1[[#This Row],[year_of_release]])</f>
        <v>48461.538461538461</v>
      </c>
      <c r="V1752" s="6">
        <f>Table1[[#This Row],[eu_sales]]/(2017-Table1[[#This Row],[year_of_release]])</f>
        <v>1538.4615384615386</v>
      </c>
      <c r="W1752" s="6">
        <f>Table1[[#This Row],[jp_sales]]/(2017-Table1[[#This Row],[year_of_release]])</f>
        <v>0</v>
      </c>
      <c r="X1752" s="6">
        <f>Table1[[#This Row],[other_sales]]/(2017-Table1[[#This Row],[year_of_release]])</f>
        <v>2307.6923076923076</v>
      </c>
      <c r="Y1752" s="4">
        <v>505524224</v>
      </c>
      <c r="Z1752" s="4">
        <v>434174638</v>
      </c>
      <c r="AA1752" s="4">
        <v>127761000</v>
      </c>
      <c r="AB1752" s="1">
        <f>Table1[[#This Row],[na_sales]]/Table1[[#This Row],[NA population]]</f>
        <v>1.2462310807088049E-3</v>
      </c>
      <c r="AC1752" s="1">
        <f>Table1[[#This Row],[eu_sales]]/Table1[[#This Row],[Eu population]]</f>
        <v>4.6064413370916427E-5</v>
      </c>
      <c r="AD1752" s="1">
        <f>Table1[[#This Row],[jp_sales]]/Table1[[#This Row],[Jp population]]</f>
        <v>0</v>
      </c>
    </row>
    <row r="1753" spans="1:30" x14ac:dyDescent="0.25">
      <c r="A1753" t="s">
        <v>1759</v>
      </c>
      <c r="B1753" t="s">
        <v>45</v>
      </c>
      <c r="C1753">
        <v>2005</v>
      </c>
      <c r="D1753" t="s">
        <v>40</v>
      </c>
      <c r="E1753" t="s">
        <v>83</v>
      </c>
      <c r="F1753" s="4">
        <v>570000</v>
      </c>
      <c r="G1753" s="4">
        <v>20000</v>
      </c>
      <c r="H1753" s="4">
        <v>0</v>
      </c>
      <c r="I1753" s="4">
        <v>90000</v>
      </c>
      <c r="J1753">
        <v>8.5</v>
      </c>
      <c r="K1753">
        <v>46</v>
      </c>
      <c r="L1753">
        <v>8.5</v>
      </c>
      <c r="M1753" s="4">
        <v>111</v>
      </c>
      <c r="N1753" t="s">
        <v>189</v>
      </c>
      <c r="O1753" t="s">
        <v>43</v>
      </c>
      <c r="P1753" s="4">
        <v>680000</v>
      </c>
      <c r="Q1753" s="3">
        <f>AVERAGE(Table1[[#This Row],[critic_score]],Table1[[#This Row],[user_score]])</f>
        <v>8.5</v>
      </c>
      <c r="R1753" s="4">
        <f>Table1[[#This Row],[user_count]]+Table1[[#This Row],[critic_count]]</f>
        <v>157</v>
      </c>
      <c r="S1753" s="2">
        <f>100000*Table1[[#This Row],[review_count]]/Table1[[#This Row],[total sales]]</f>
        <v>23.088235294117649</v>
      </c>
      <c r="T1753" s="2">
        <f>Table1[[#This Row],[total sales]]/(2017-Table1[[#This Row],[year_of_release]])</f>
        <v>56666.666666666664</v>
      </c>
      <c r="U1753" s="9">
        <f>Table1[[#This Row],[na_sales]]/(2017-Table1[[#This Row],[year_of_release]])</f>
        <v>47500</v>
      </c>
      <c r="V1753" s="6">
        <f>Table1[[#This Row],[eu_sales]]/(2017-Table1[[#This Row],[year_of_release]])</f>
        <v>1666.6666666666667</v>
      </c>
      <c r="W1753" s="6">
        <f>Table1[[#This Row],[jp_sales]]/(2017-Table1[[#This Row],[year_of_release]])</f>
        <v>0</v>
      </c>
      <c r="X1753" s="6">
        <f>Table1[[#This Row],[other_sales]]/(2017-Table1[[#This Row],[year_of_release]])</f>
        <v>7500</v>
      </c>
      <c r="Y1753" s="4">
        <v>511054143</v>
      </c>
      <c r="Z1753" s="4">
        <v>435713800</v>
      </c>
      <c r="AA1753" s="4">
        <v>127773000</v>
      </c>
      <c r="AB1753" s="1">
        <f>Table1[[#This Row],[na_sales]]/Table1[[#This Row],[NA population]]</f>
        <v>1.1153417065635645E-3</v>
      </c>
      <c r="AC1753" s="1">
        <f>Table1[[#This Row],[eu_sales]]/Table1[[#This Row],[Eu population]]</f>
        <v>4.5901690513359917E-5</v>
      </c>
      <c r="AD1753" s="1">
        <f>Table1[[#This Row],[jp_sales]]/Table1[[#This Row],[Jp population]]</f>
        <v>0</v>
      </c>
    </row>
    <row r="1754" spans="1:30" x14ac:dyDescent="0.25">
      <c r="A1754" t="s">
        <v>1760</v>
      </c>
      <c r="B1754" t="s">
        <v>118</v>
      </c>
      <c r="C1754">
        <v>2007</v>
      </c>
      <c r="D1754" t="s">
        <v>19</v>
      </c>
      <c r="E1754" t="s">
        <v>51</v>
      </c>
      <c r="F1754" s="4">
        <v>210000</v>
      </c>
      <c r="G1754" s="4">
        <v>110000</v>
      </c>
      <c r="H1754" s="4">
        <v>280000</v>
      </c>
      <c r="I1754" s="4">
        <v>80000</v>
      </c>
      <c r="J1754">
        <v>8.1999999999999993</v>
      </c>
      <c r="K1754">
        <v>42</v>
      </c>
      <c r="L1754">
        <v>8.6</v>
      </c>
      <c r="M1754" s="4">
        <v>12</v>
      </c>
      <c r="N1754" t="s">
        <v>460</v>
      </c>
      <c r="O1754" t="s">
        <v>21</v>
      </c>
      <c r="P1754" s="4">
        <v>680000</v>
      </c>
      <c r="Q1754" s="3">
        <f>AVERAGE(Table1[[#This Row],[critic_score]],Table1[[#This Row],[user_score]])</f>
        <v>8.3999999999999986</v>
      </c>
      <c r="R1754" s="4">
        <f>Table1[[#This Row],[user_count]]+Table1[[#This Row],[critic_count]]</f>
        <v>54</v>
      </c>
      <c r="S1754" s="2">
        <f>100000*Table1[[#This Row],[review_count]]/Table1[[#This Row],[total sales]]</f>
        <v>7.9411764705882355</v>
      </c>
      <c r="T1754" s="2">
        <f>Table1[[#This Row],[total sales]]/(2017-Table1[[#This Row],[year_of_release]])</f>
        <v>68000</v>
      </c>
      <c r="U1754" s="9">
        <f>Table1[[#This Row],[na_sales]]/(2017-Table1[[#This Row],[year_of_release]])</f>
        <v>21000</v>
      </c>
      <c r="V1754" s="6">
        <f>Table1[[#This Row],[eu_sales]]/(2017-Table1[[#This Row],[year_of_release]])</f>
        <v>11000</v>
      </c>
      <c r="W1754" s="6">
        <f>Table1[[#This Row],[jp_sales]]/(2017-Table1[[#This Row],[year_of_release]])</f>
        <v>28000</v>
      </c>
      <c r="X1754" s="6">
        <f>Table1[[#This Row],[other_sales]]/(2017-Table1[[#This Row],[year_of_release]])</f>
        <v>8000</v>
      </c>
      <c r="Y1754" s="4">
        <v>522751172</v>
      </c>
      <c r="Z1754" s="4">
        <v>438594184</v>
      </c>
      <c r="AA1754" s="4">
        <v>128001000</v>
      </c>
      <c r="AB1754" s="1">
        <f>Table1[[#This Row],[na_sales]]/Table1[[#This Row],[NA population]]</f>
        <v>4.0172076362174087E-4</v>
      </c>
      <c r="AC1754" s="1">
        <f>Table1[[#This Row],[eu_sales]]/Table1[[#This Row],[Eu population]]</f>
        <v>2.5080131933532434E-4</v>
      </c>
      <c r="AD1754" s="1">
        <f>Table1[[#This Row],[jp_sales]]/Table1[[#This Row],[Jp population]]</f>
        <v>2.1874829102897634E-3</v>
      </c>
    </row>
    <row r="1755" spans="1:30" x14ac:dyDescent="0.25">
      <c r="A1755" t="s">
        <v>1761</v>
      </c>
      <c r="B1755" t="s">
        <v>39</v>
      </c>
      <c r="C1755">
        <v>2008</v>
      </c>
      <c r="D1755" t="s">
        <v>40</v>
      </c>
      <c r="E1755" t="s">
        <v>403</v>
      </c>
      <c r="F1755" s="4">
        <v>320000</v>
      </c>
      <c r="G1755" s="4">
        <v>250000</v>
      </c>
      <c r="H1755" s="4">
        <v>0</v>
      </c>
      <c r="I1755" s="4">
        <v>110000</v>
      </c>
      <c r="J1755">
        <v>4.2</v>
      </c>
      <c r="K1755">
        <v>27</v>
      </c>
      <c r="L1755">
        <v>6.2</v>
      </c>
      <c r="M1755" s="4">
        <v>45</v>
      </c>
      <c r="N1755" t="s">
        <v>1762</v>
      </c>
      <c r="O1755" t="s">
        <v>67</v>
      </c>
      <c r="P1755" s="4">
        <v>680000</v>
      </c>
      <c r="Q1755" s="3">
        <f>AVERAGE(Table1[[#This Row],[critic_score]],Table1[[#This Row],[user_score]])</f>
        <v>5.2</v>
      </c>
      <c r="R1755" s="4">
        <f>Table1[[#This Row],[user_count]]+Table1[[#This Row],[critic_count]]</f>
        <v>72</v>
      </c>
      <c r="S1755" s="2">
        <f>100000*Table1[[#This Row],[review_count]]/Table1[[#This Row],[total sales]]</f>
        <v>10.588235294117647</v>
      </c>
      <c r="T1755" s="2">
        <f>Table1[[#This Row],[total sales]]/(2017-Table1[[#This Row],[year_of_release]])</f>
        <v>75555.555555555562</v>
      </c>
      <c r="U1755" s="9">
        <f>Table1[[#This Row],[na_sales]]/(2017-Table1[[#This Row],[year_of_release]])</f>
        <v>35555.555555555555</v>
      </c>
      <c r="V1755" s="6">
        <f>Table1[[#This Row],[eu_sales]]/(2017-Table1[[#This Row],[year_of_release]])</f>
        <v>27777.777777777777</v>
      </c>
      <c r="W1755" s="6">
        <f>Table1[[#This Row],[jp_sales]]/(2017-Table1[[#This Row],[year_of_release]])</f>
        <v>0</v>
      </c>
      <c r="X1755" s="6">
        <f>Table1[[#This Row],[other_sales]]/(2017-Table1[[#This Row],[year_of_release]])</f>
        <v>12222.222222222223</v>
      </c>
      <c r="Y1755" s="4">
        <v>528816311</v>
      </c>
      <c r="Z1755" s="4">
        <v>440001482</v>
      </c>
      <c r="AA1755" s="4">
        <v>128063000</v>
      </c>
      <c r="AB1755" s="1">
        <f>Table1[[#This Row],[na_sales]]/Table1[[#This Row],[NA population]]</f>
        <v>6.0512505636385334E-4</v>
      </c>
      <c r="AC1755" s="1">
        <f>Table1[[#This Row],[eu_sales]]/Table1[[#This Row],[Eu population]]</f>
        <v>5.6817990444859461E-4</v>
      </c>
      <c r="AD1755" s="1">
        <f>Table1[[#This Row],[jp_sales]]/Table1[[#This Row],[Jp population]]</f>
        <v>0</v>
      </c>
    </row>
    <row r="1756" spans="1:30" x14ac:dyDescent="0.25">
      <c r="A1756" t="s">
        <v>275</v>
      </c>
      <c r="B1756" t="s">
        <v>103</v>
      </c>
      <c r="C1756">
        <v>2005</v>
      </c>
      <c r="D1756" t="s">
        <v>19</v>
      </c>
      <c r="E1756" t="s">
        <v>100</v>
      </c>
      <c r="F1756" s="4">
        <v>290000</v>
      </c>
      <c r="G1756" s="4">
        <v>380000</v>
      </c>
      <c r="H1756" s="4">
        <v>0</v>
      </c>
      <c r="I1756" s="4">
        <v>10000</v>
      </c>
      <c r="J1756">
        <v>8</v>
      </c>
      <c r="K1756">
        <v>39</v>
      </c>
      <c r="L1756">
        <v>7.5</v>
      </c>
      <c r="M1756" s="4">
        <v>22</v>
      </c>
      <c r="N1756" t="s">
        <v>141</v>
      </c>
      <c r="O1756" t="s">
        <v>21</v>
      </c>
      <c r="P1756" s="4">
        <v>680000</v>
      </c>
      <c r="Q1756" s="3">
        <f>AVERAGE(Table1[[#This Row],[critic_score]],Table1[[#This Row],[user_score]])</f>
        <v>7.75</v>
      </c>
      <c r="R1756" s="4">
        <f>Table1[[#This Row],[user_count]]+Table1[[#This Row],[critic_count]]</f>
        <v>61</v>
      </c>
      <c r="S1756" s="2">
        <f>100000*Table1[[#This Row],[review_count]]/Table1[[#This Row],[total sales]]</f>
        <v>8.9705882352941178</v>
      </c>
      <c r="T1756" s="2">
        <f>Table1[[#This Row],[total sales]]/(2017-Table1[[#This Row],[year_of_release]])</f>
        <v>56666.666666666664</v>
      </c>
      <c r="U1756" s="9">
        <f>Table1[[#This Row],[na_sales]]/(2017-Table1[[#This Row],[year_of_release]])</f>
        <v>24166.666666666668</v>
      </c>
      <c r="V1756" s="6">
        <f>Table1[[#This Row],[eu_sales]]/(2017-Table1[[#This Row],[year_of_release]])</f>
        <v>31666.666666666668</v>
      </c>
      <c r="W1756" s="6">
        <f>Table1[[#This Row],[jp_sales]]/(2017-Table1[[#This Row],[year_of_release]])</f>
        <v>0</v>
      </c>
      <c r="X1756" s="6">
        <f>Table1[[#This Row],[other_sales]]/(2017-Table1[[#This Row],[year_of_release]])</f>
        <v>833.33333333333337</v>
      </c>
      <c r="Y1756" s="4">
        <v>511054143</v>
      </c>
      <c r="Z1756" s="4">
        <v>435713800</v>
      </c>
      <c r="AA1756" s="4">
        <v>127773000</v>
      </c>
      <c r="AB1756" s="1">
        <f>Table1[[#This Row],[na_sales]]/Table1[[#This Row],[NA population]]</f>
        <v>5.6745455246216445E-4</v>
      </c>
      <c r="AC1756" s="1">
        <f>Table1[[#This Row],[eu_sales]]/Table1[[#This Row],[Eu population]]</f>
        <v>8.7213211975383843E-4</v>
      </c>
      <c r="AD1756" s="1">
        <f>Table1[[#This Row],[jp_sales]]/Table1[[#This Row],[Jp population]]</f>
        <v>0</v>
      </c>
    </row>
    <row r="1757" spans="1:30" x14ac:dyDescent="0.25">
      <c r="A1757" t="s">
        <v>927</v>
      </c>
      <c r="B1757" t="s">
        <v>103</v>
      </c>
      <c r="C1757">
        <v>2004</v>
      </c>
      <c r="D1757" t="s">
        <v>65</v>
      </c>
      <c r="E1757" t="s">
        <v>100</v>
      </c>
      <c r="F1757" s="4">
        <v>510000</v>
      </c>
      <c r="G1757" s="4">
        <v>150000</v>
      </c>
      <c r="H1757" s="4">
        <v>0</v>
      </c>
      <c r="I1757" s="4">
        <v>20000</v>
      </c>
      <c r="J1757">
        <v>8.5</v>
      </c>
      <c r="K1757">
        <v>47</v>
      </c>
      <c r="L1757">
        <v>8.6999999999999993</v>
      </c>
      <c r="M1757" s="4">
        <v>20</v>
      </c>
      <c r="N1757" t="s">
        <v>101</v>
      </c>
      <c r="O1757" t="s">
        <v>67</v>
      </c>
      <c r="P1757" s="4">
        <v>680000</v>
      </c>
      <c r="Q1757" s="3">
        <f>AVERAGE(Table1[[#This Row],[critic_score]],Table1[[#This Row],[user_score]])</f>
        <v>8.6</v>
      </c>
      <c r="R1757" s="4">
        <f>Table1[[#This Row],[user_count]]+Table1[[#This Row],[critic_count]]</f>
        <v>67</v>
      </c>
      <c r="S1757" s="2">
        <f>100000*Table1[[#This Row],[review_count]]/Table1[[#This Row],[total sales]]</f>
        <v>9.8529411764705888</v>
      </c>
      <c r="T1757" s="2">
        <f>Table1[[#This Row],[total sales]]/(2017-Table1[[#This Row],[year_of_release]])</f>
        <v>52307.692307692305</v>
      </c>
      <c r="U1757" s="9">
        <f>Table1[[#This Row],[na_sales]]/(2017-Table1[[#This Row],[year_of_release]])</f>
        <v>39230.769230769234</v>
      </c>
      <c r="V1757" s="6">
        <f>Table1[[#This Row],[eu_sales]]/(2017-Table1[[#This Row],[year_of_release]])</f>
        <v>11538.461538461539</v>
      </c>
      <c r="W1757" s="6">
        <f>Table1[[#This Row],[jp_sales]]/(2017-Table1[[#This Row],[year_of_release]])</f>
        <v>0</v>
      </c>
      <c r="X1757" s="6">
        <f>Table1[[#This Row],[other_sales]]/(2017-Table1[[#This Row],[year_of_release]])</f>
        <v>1538.4615384615386</v>
      </c>
      <c r="Y1757" s="4">
        <v>505524224</v>
      </c>
      <c r="Z1757" s="4">
        <v>434174638</v>
      </c>
      <c r="AA1757" s="4">
        <v>127761000</v>
      </c>
      <c r="AB1757" s="1">
        <f>Table1[[#This Row],[na_sales]]/Table1[[#This Row],[NA population]]</f>
        <v>1.0088537320023659E-3</v>
      </c>
      <c r="AC1757" s="1">
        <f>Table1[[#This Row],[eu_sales]]/Table1[[#This Row],[Eu population]]</f>
        <v>3.4548310028187319E-4</v>
      </c>
      <c r="AD1757" s="1">
        <f>Table1[[#This Row],[jp_sales]]/Table1[[#This Row],[Jp population]]</f>
        <v>0</v>
      </c>
    </row>
    <row r="1758" spans="1:30" x14ac:dyDescent="0.25">
      <c r="A1758" t="s">
        <v>882</v>
      </c>
      <c r="B1758" t="s">
        <v>200</v>
      </c>
      <c r="C1758">
        <v>2014</v>
      </c>
      <c r="D1758" t="s">
        <v>54</v>
      </c>
      <c r="E1758" t="s">
        <v>97</v>
      </c>
      <c r="F1758" s="4">
        <v>340000</v>
      </c>
      <c r="G1758" s="4">
        <v>280000</v>
      </c>
      <c r="H1758" s="4">
        <v>0</v>
      </c>
      <c r="I1758" s="4">
        <v>60000</v>
      </c>
      <c r="J1758">
        <v>7.9</v>
      </c>
      <c r="K1758">
        <v>18</v>
      </c>
      <c r="L1758">
        <v>7.8</v>
      </c>
      <c r="M1758" s="4">
        <v>397</v>
      </c>
      <c r="N1758" t="s">
        <v>883</v>
      </c>
      <c r="O1758" t="s">
        <v>43</v>
      </c>
      <c r="P1758" s="4">
        <v>680000</v>
      </c>
      <c r="Q1758" s="3">
        <f>AVERAGE(Table1[[#This Row],[critic_score]],Table1[[#This Row],[user_score]])</f>
        <v>7.85</v>
      </c>
      <c r="R1758" s="4">
        <f>Table1[[#This Row],[user_count]]+Table1[[#This Row],[critic_count]]</f>
        <v>415</v>
      </c>
      <c r="S1758" s="2">
        <f>100000*Table1[[#This Row],[review_count]]/Table1[[#This Row],[total sales]]</f>
        <v>61.029411764705884</v>
      </c>
      <c r="T1758" s="2">
        <f>Table1[[#This Row],[total sales]]/(2017-Table1[[#This Row],[year_of_release]])</f>
        <v>226666.66666666666</v>
      </c>
      <c r="U1758" s="9">
        <f>Table1[[#This Row],[na_sales]]/(2017-Table1[[#This Row],[year_of_release]])</f>
        <v>113333.33333333333</v>
      </c>
      <c r="V1758" s="6">
        <f>Table1[[#This Row],[eu_sales]]/(2017-Table1[[#This Row],[year_of_release]])</f>
        <v>93333.333333333328</v>
      </c>
      <c r="W1758" s="6">
        <f>Table1[[#This Row],[jp_sales]]/(2017-Table1[[#This Row],[year_of_release]])</f>
        <v>0</v>
      </c>
      <c r="X1758" s="6">
        <f>Table1[[#This Row],[other_sales]]/(2017-Table1[[#This Row],[year_of_release]])</f>
        <v>20000</v>
      </c>
      <c r="Y1758" s="4">
        <v>562338430</v>
      </c>
      <c r="Z1758" s="4">
        <v>443580712</v>
      </c>
      <c r="AA1758" s="4">
        <v>127276000</v>
      </c>
      <c r="AB1758" s="1">
        <f>Table1[[#This Row],[na_sales]]/Table1[[#This Row],[NA population]]</f>
        <v>6.0461811226381946E-4</v>
      </c>
      <c r="AC1758" s="1">
        <f>Table1[[#This Row],[eu_sales]]/Table1[[#This Row],[Eu population]]</f>
        <v>6.3122672475443434E-4</v>
      </c>
      <c r="AD1758" s="1">
        <f>Table1[[#This Row],[jp_sales]]/Table1[[#This Row],[Jp population]]</f>
        <v>0</v>
      </c>
    </row>
    <row r="1759" spans="1:30" x14ac:dyDescent="0.25">
      <c r="A1759" t="s">
        <v>1764</v>
      </c>
      <c r="B1759" t="s">
        <v>26</v>
      </c>
      <c r="C1759">
        <v>2007</v>
      </c>
      <c r="D1759" t="s">
        <v>23</v>
      </c>
      <c r="E1759" t="s">
        <v>425</v>
      </c>
      <c r="F1759" s="4">
        <v>630000</v>
      </c>
      <c r="G1759" s="4">
        <v>0</v>
      </c>
      <c r="H1759" s="4">
        <v>0</v>
      </c>
      <c r="I1759" s="4">
        <v>50000</v>
      </c>
      <c r="J1759">
        <v>6.9</v>
      </c>
      <c r="K1759">
        <v>7</v>
      </c>
      <c r="L1759">
        <v>6.8</v>
      </c>
      <c r="M1759" s="4">
        <v>5</v>
      </c>
      <c r="N1759" t="s">
        <v>567</v>
      </c>
      <c r="O1759" t="s">
        <v>21</v>
      </c>
      <c r="P1759" s="4">
        <v>680000</v>
      </c>
      <c r="Q1759" s="3">
        <f>AVERAGE(Table1[[#This Row],[critic_score]],Table1[[#This Row],[user_score]])</f>
        <v>6.85</v>
      </c>
      <c r="R1759" s="4">
        <f>Table1[[#This Row],[user_count]]+Table1[[#This Row],[critic_count]]</f>
        <v>12</v>
      </c>
      <c r="S1759" s="2">
        <f>100000*Table1[[#This Row],[review_count]]/Table1[[#This Row],[total sales]]</f>
        <v>1.7647058823529411</v>
      </c>
      <c r="T1759" s="2">
        <f>Table1[[#This Row],[total sales]]/(2017-Table1[[#This Row],[year_of_release]])</f>
        <v>68000</v>
      </c>
      <c r="U1759" s="9">
        <f>Table1[[#This Row],[na_sales]]/(2017-Table1[[#This Row],[year_of_release]])</f>
        <v>63000</v>
      </c>
      <c r="V1759" s="6">
        <f>Table1[[#This Row],[eu_sales]]/(2017-Table1[[#This Row],[year_of_release]])</f>
        <v>0</v>
      </c>
      <c r="W1759" s="6">
        <f>Table1[[#This Row],[jp_sales]]/(2017-Table1[[#This Row],[year_of_release]])</f>
        <v>0</v>
      </c>
      <c r="X1759" s="6">
        <f>Table1[[#This Row],[other_sales]]/(2017-Table1[[#This Row],[year_of_release]])</f>
        <v>5000</v>
      </c>
      <c r="Y1759" s="4">
        <v>522751172</v>
      </c>
      <c r="Z1759" s="4">
        <v>438594184</v>
      </c>
      <c r="AA1759" s="4">
        <v>128001000</v>
      </c>
      <c r="AB1759" s="1">
        <f>Table1[[#This Row],[na_sales]]/Table1[[#This Row],[NA population]]</f>
        <v>1.2051622908652226E-3</v>
      </c>
      <c r="AC1759" s="1">
        <f>Table1[[#This Row],[eu_sales]]/Table1[[#This Row],[Eu population]]</f>
        <v>0</v>
      </c>
      <c r="AD1759" s="1">
        <f>Table1[[#This Row],[jp_sales]]/Table1[[#This Row],[Jp population]]</f>
        <v>0</v>
      </c>
    </row>
    <row r="1760" spans="1:30" x14ac:dyDescent="0.25">
      <c r="A1760" t="s">
        <v>1765</v>
      </c>
      <c r="B1760" t="s">
        <v>18</v>
      </c>
      <c r="C1760">
        <v>2012</v>
      </c>
      <c r="D1760" t="s">
        <v>40</v>
      </c>
      <c r="E1760" t="s">
        <v>20</v>
      </c>
      <c r="F1760" s="4">
        <v>330000</v>
      </c>
      <c r="G1760" s="4">
        <v>0</v>
      </c>
      <c r="H1760" s="4">
        <v>330000</v>
      </c>
      <c r="I1760" s="4">
        <v>20000</v>
      </c>
      <c r="J1760">
        <v>8.1999999999999993</v>
      </c>
      <c r="K1760">
        <v>6</v>
      </c>
      <c r="L1760">
        <v>8.8000000000000007</v>
      </c>
      <c r="M1760" s="4">
        <v>37</v>
      </c>
      <c r="N1760" t="s">
        <v>139</v>
      </c>
      <c r="O1760" t="s">
        <v>84</v>
      </c>
      <c r="P1760" s="4">
        <v>680000</v>
      </c>
      <c r="Q1760" s="3">
        <f>AVERAGE(Table1[[#This Row],[critic_score]],Table1[[#This Row],[user_score]])</f>
        <v>8.5</v>
      </c>
      <c r="R1760" s="4">
        <f>Table1[[#This Row],[user_count]]+Table1[[#This Row],[critic_count]]</f>
        <v>43</v>
      </c>
      <c r="S1760" s="2">
        <f>100000*Table1[[#This Row],[review_count]]/Table1[[#This Row],[total sales]]</f>
        <v>6.3235294117647056</v>
      </c>
      <c r="T1760" s="2">
        <f>Table1[[#This Row],[total sales]]/(2017-Table1[[#This Row],[year_of_release]])</f>
        <v>136000</v>
      </c>
      <c r="U1760" s="9">
        <f>Table1[[#This Row],[na_sales]]/(2017-Table1[[#This Row],[year_of_release]])</f>
        <v>66000</v>
      </c>
      <c r="V1760" s="6">
        <f>Table1[[#This Row],[eu_sales]]/(2017-Table1[[#This Row],[year_of_release]])</f>
        <v>0</v>
      </c>
      <c r="W1760" s="6">
        <f>Table1[[#This Row],[jp_sales]]/(2017-Table1[[#This Row],[year_of_release]])</f>
        <v>66000</v>
      </c>
      <c r="X1760" s="6">
        <f>Table1[[#This Row],[other_sales]]/(2017-Table1[[#This Row],[year_of_release]])</f>
        <v>4000</v>
      </c>
      <c r="Y1760" s="4">
        <v>551484507</v>
      </c>
      <c r="Z1760" s="4">
        <v>441417242</v>
      </c>
      <c r="AA1760" s="4">
        <v>127629000</v>
      </c>
      <c r="AB1760" s="1">
        <f>Table1[[#This Row],[na_sales]]/Table1[[#This Row],[NA population]]</f>
        <v>5.9838489714816227E-4</v>
      </c>
      <c r="AC1760" s="1">
        <f>Table1[[#This Row],[eu_sales]]/Table1[[#This Row],[Eu population]]</f>
        <v>0</v>
      </c>
      <c r="AD1760" s="1">
        <f>Table1[[#This Row],[jp_sales]]/Table1[[#This Row],[Jp population]]</f>
        <v>2.5856192558117671E-3</v>
      </c>
    </row>
    <row r="1761" spans="1:30" x14ac:dyDescent="0.25">
      <c r="A1761" t="s">
        <v>1455</v>
      </c>
      <c r="B1761" t="s">
        <v>39</v>
      </c>
      <c r="C1761">
        <v>2007</v>
      </c>
      <c r="D1761" t="s">
        <v>27</v>
      </c>
      <c r="E1761" t="s">
        <v>55</v>
      </c>
      <c r="F1761" s="4">
        <v>260000</v>
      </c>
      <c r="G1761" s="4">
        <v>290000</v>
      </c>
      <c r="H1761" s="4">
        <v>20000</v>
      </c>
      <c r="I1761" s="4">
        <v>110000</v>
      </c>
      <c r="J1761">
        <v>6</v>
      </c>
      <c r="K1761">
        <v>33</v>
      </c>
      <c r="L1761">
        <v>7</v>
      </c>
      <c r="M1761" s="4">
        <v>40</v>
      </c>
      <c r="N1761" t="s">
        <v>58</v>
      </c>
      <c r="O1761" t="s">
        <v>67</v>
      </c>
      <c r="P1761" s="4">
        <v>680000</v>
      </c>
      <c r="Q1761" s="3">
        <f>AVERAGE(Table1[[#This Row],[critic_score]],Table1[[#This Row],[user_score]])</f>
        <v>6.5</v>
      </c>
      <c r="R1761" s="4">
        <f>Table1[[#This Row],[user_count]]+Table1[[#This Row],[critic_count]]</f>
        <v>73</v>
      </c>
      <c r="S1761" s="2">
        <f>100000*Table1[[#This Row],[review_count]]/Table1[[#This Row],[total sales]]</f>
        <v>10.735294117647058</v>
      </c>
      <c r="T1761" s="2">
        <f>Table1[[#This Row],[total sales]]/(2017-Table1[[#This Row],[year_of_release]])</f>
        <v>68000</v>
      </c>
      <c r="U1761" s="9">
        <f>Table1[[#This Row],[na_sales]]/(2017-Table1[[#This Row],[year_of_release]])</f>
        <v>26000</v>
      </c>
      <c r="V1761" s="6">
        <f>Table1[[#This Row],[eu_sales]]/(2017-Table1[[#This Row],[year_of_release]])</f>
        <v>29000</v>
      </c>
      <c r="W1761" s="6">
        <f>Table1[[#This Row],[jp_sales]]/(2017-Table1[[#This Row],[year_of_release]])</f>
        <v>2000</v>
      </c>
      <c r="X1761" s="6">
        <f>Table1[[#This Row],[other_sales]]/(2017-Table1[[#This Row],[year_of_release]])</f>
        <v>11000</v>
      </c>
      <c r="Y1761" s="4">
        <v>522751172</v>
      </c>
      <c r="Z1761" s="4">
        <v>438594184</v>
      </c>
      <c r="AA1761" s="4">
        <v>128001000</v>
      </c>
      <c r="AB1761" s="1">
        <f>Table1[[#This Row],[na_sales]]/Table1[[#This Row],[NA population]]</f>
        <v>4.9736856448406007E-4</v>
      </c>
      <c r="AC1761" s="1">
        <f>Table1[[#This Row],[eu_sales]]/Table1[[#This Row],[Eu population]]</f>
        <v>6.612034782476732E-4</v>
      </c>
      <c r="AD1761" s="1">
        <f>Table1[[#This Row],[jp_sales]]/Table1[[#This Row],[Jp population]]</f>
        <v>1.5624877930641166E-4</v>
      </c>
    </row>
    <row r="1762" spans="1:30" x14ac:dyDescent="0.25">
      <c r="A1762" t="s">
        <v>1772</v>
      </c>
      <c r="B1762" t="s">
        <v>34</v>
      </c>
      <c r="C1762">
        <v>2013</v>
      </c>
      <c r="D1762" t="s">
        <v>40</v>
      </c>
      <c r="E1762" t="s">
        <v>186</v>
      </c>
      <c r="F1762" s="4">
        <v>350000</v>
      </c>
      <c r="G1762" s="4">
        <v>270000</v>
      </c>
      <c r="H1762" s="4">
        <v>0</v>
      </c>
      <c r="I1762" s="4">
        <v>60000</v>
      </c>
      <c r="J1762">
        <v>8.1</v>
      </c>
      <c r="K1762">
        <v>39</v>
      </c>
      <c r="L1762">
        <v>7.2</v>
      </c>
      <c r="M1762" s="4">
        <v>139</v>
      </c>
      <c r="N1762" t="s">
        <v>1773</v>
      </c>
      <c r="O1762" t="s">
        <v>67</v>
      </c>
      <c r="P1762" s="4">
        <v>680000</v>
      </c>
      <c r="Q1762" s="3">
        <f>AVERAGE(Table1[[#This Row],[critic_score]],Table1[[#This Row],[user_score]])</f>
        <v>7.65</v>
      </c>
      <c r="R1762" s="4">
        <f>Table1[[#This Row],[user_count]]+Table1[[#This Row],[critic_count]]</f>
        <v>178</v>
      </c>
      <c r="S1762" s="2">
        <f>100000*Table1[[#This Row],[review_count]]/Table1[[#This Row],[total sales]]</f>
        <v>26.176470588235293</v>
      </c>
      <c r="T1762" s="2">
        <f>Table1[[#This Row],[total sales]]/(2017-Table1[[#This Row],[year_of_release]])</f>
        <v>170000</v>
      </c>
      <c r="U1762" s="9">
        <f>Table1[[#This Row],[na_sales]]/(2017-Table1[[#This Row],[year_of_release]])</f>
        <v>87500</v>
      </c>
      <c r="V1762" s="6">
        <f>Table1[[#This Row],[eu_sales]]/(2017-Table1[[#This Row],[year_of_release]])</f>
        <v>67500</v>
      </c>
      <c r="W1762" s="6">
        <f>Table1[[#This Row],[jp_sales]]/(2017-Table1[[#This Row],[year_of_release]])</f>
        <v>0</v>
      </c>
      <c r="X1762" s="6">
        <f>Table1[[#This Row],[other_sales]]/(2017-Table1[[#This Row],[year_of_release]])</f>
        <v>15000</v>
      </c>
      <c r="Y1762" s="4">
        <v>556861736</v>
      </c>
      <c r="Z1762" s="4">
        <v>442492884</v>
      </c>
      <c r="AA1762" s="4">
        <v>127445000</v>
      </c>
      <c r="AB1762" s="1">
        <f>Table1[[#This Row],[na_sales]]/Table1[[#This Row],[NA population]]</f>
        <v>6.2852226571372821E-4</v>
      </c>
      <c r="AC1762" s="1">
        <f>Table1[[#This Row],[eu_sales]]/Table1[[#This Row],[Eu population]]</f>
        <v>6.1017930403599438E-4</v>
      </c>
      <c r="AD1762" s="1">
        <f>Table1[[#This Row],[jp_sales]]/Table1[[#This Row],[Jp population]]</f>
        <v>0</v>
      </c>
    </row>
    <row r="1763" spans="1:30" x14ac:dyDescent="0.25">
      <c r="A1763" t="s">
        <v>1763</v>
      </c>
      <c r="B1763" t="s">
        <v>45</v>
      </c>
      <c r="C1763">
        <v>2002</v>
      </c>
      <c r="D1763" t="s">
        <v>96</v>
      </c>
      <c r="E1763" t="s">
        <v>231</v>
      </c>
      <c r="F1763" s="4">
        <v>230000</v>
      </c>
      <c r="G1763" s="4">
        <v>180000</v>
      </c>
      <c r="H1763" s="4">
        <v>200000</v>
      </c>
      <c r="I1763" s="4">
        <v>60000</v>
      </c>
      <c r="J1763">
        <v>7.6</v>
      </c>
      <c r="K1763">
        <v>24</v>
      </c>
      <c r="L1763">
        <v>8.9</v>
      </c>
      <c r="M1763" s="4">
        <v>81</v>
      </c>
      <c r="N1763" t="s">
        <v>1074</v>
      </c>
      <c r="O1763" t="s">
        <v>67</v>
      </c>
      <c r="P1763" s="4">
        <v>670000</v>
      </c>
      <c r="Q1763" s="3">
        <f>AVERAGE(Table1[[#This Row],[critic_score]],Table1[[#This Row],[user_score]])</f>
        <v>8.25</v>
      </c>
      <c r="R1763" s="4">
        <f>Table1[[#This Row],[user_count]]+Table1[[#This Row],[critic_count]]</f>
        <v>105</v>
      </c>
      <c r="S1763" s="2">
        <f>100000*Table1[[#This Row],[review_count]]/Table1[[#This Row],[total sales]]</f>
        <v>15.671641791044776</v>
      </c>
      <c r="T1763" s="2">
        <f>Table1[[#This Row],[total sales]]/(2017-Table1[[#This Row],[year_of_release]])</f>
        <v>44666.666666666664</v>
      </c>
      <c r="U1763" s="9">
        <f>Table1[[#This Row],[na_sales]]/(2017-Table1[[#This Row],[year_of_release]])</f>
        <v>15333.333333333334</v>
      </c>
      <c r="V1763" s="6">
        <f>Table1[[#This Row],[eu_sales]]/(2017-Table1[[#This Row],[year_of_release]])</f>
        <v>12000</v>
      </c>
      <c r="W1763" s="6">
        <f>Table1[[#This Row],[jp_sales]]/(2017-Table1[[#This Row],[year_of_release]])</f>
        <v>13333.333333333334</v>
      </c>
      <c r="X1763" s="6">
        <f>Table1[[#This Row],[other_sales]]/(2017-Table1[[#This Row],[year_of_release]])</f>
        <v>4000</v>
      </c>
      <c r="Y1763" s="4">
        <v>495013192</v>
      </c>
      <c r="Z1763" s="4">
        <v>431019772</v>
      </c>
      <c r="AA1763" s="4">
        <v>127445000</v>
      </c>
      <c r="AB1763" s="1">
        <f>Table1[[#This Row],[na_sales]]/Table1[[#This Row],[NA population]]</f>
        <v>4.6463408191351797E-4</v>
      </c>
      <c r="AC1763" s="1">
        <f>Table1[[#This Row],[eu_sales]]/Table1[[#This Row],[Eu population]]</f>
        <v>4.1761425274012718E-4</v>
      </c>
      <c r="AD1763" s="1">
        <f>Table1[[#This Row],[jp_sales]]/Table1[[#This Row],[Jp population]]</f>
        <v>1.5693044058221193E-3</v>
      </c>
    </row>
    <row r="1764" spans="1:30" x14ac:dyDescent="0.25">
      <c r="A1764" t="s">
        <v>1766</v>
      </c>
      <c r="B1764" t="s">
        <v>103</v>
      </c>
      <c r="C1764">
        <v>2003</v>
      </c>
      <c r="D1764" t="s">
        <v>54</v>
      </c>
      <c r="E1764" t="s">
        <v>55</v>
      </c>
      <c r="F1764" s="4">
        <v>490000</v>
      </c>
      <c r="G1764" s="4">
        <v>160000</v>
      </c>
      <c r="H1764" s="4">
        <v>0</v>
      </c>
      <c r="I1764" s="4">
        <v>20000</v>
      </c>
      <c r="J1764">
        <v>8.4</v>
      </c>
      <c r="K1764">
        <v>38</v>
      </c>
      <c r="L1764">
        <v>8.8000000000000007</v>
      </c>
      <c r="M1764" s="4">
        <v>33</v>
      </c>
      <c r="N1764" t="s">
        <v>1767</v>
      </c>
      <c r="O1764" t="s">
        <v>43</v>
      </c>
      <c r="P1764" s="4">
        <v>670000</v>
      </c>
      <c r="Q1764" s="3">
        <f>AVERAGE(Table1[[#This Row],[critic_score]],Table1[[#This Row],[user_score]])</f>
        <v>8.6000000000000014</v>
      </c>
      <c r="R1764" s="4">
        <f>Table1[[#This Row],[user_count]]+Table1[[#This Row],[critic_count]]</f>
        <v>71</v>
      </c>
      <c r="S1764" s="2">
        <f>100000*Table1[[#This Row],[review_count]]/Table1[[#This Row],[total sales]]</f>
        <v>10.597014925373134</v>
      </c>
      <c r="T1764" s="2">
        <f>Table1[[#This Row],[total sales]]/(2017-Table1[[#This Row],[year_of_release]])</f>
        <v>47857.142857142855</v>
      </c>
      <c r="U1764" s="9">
        <f>Table1[[#This Row],[na_sales]]/(2017-Table1[[#This Row],[year_of_release]])</f>
        <v>35000</v>
      </c>
      <c r="V1764" s="6">
        <f>Table1[[#This Row],[eu_sales]]/(2017-Table1[[#This Row],[year_of_release]])</f>
        <v>11428.571428571429</v>
      </c>
      <c r="W1764" s="6">
        <f>Table1[[#This Row],[jp_sales]]/(2017-Table1[[#This Row],[year_of_release]])</f>
        <v>0</v>
      </c>
      <c r="X1764" s="6">
        <f>Table1[[#This Row],[other_sales]]/(2017-Table1[[#This Row],[year_of_release]])</f>
        <v>1428.5714285714287</v>
      </c>
      <c r="Y1764" s="4">
        <v>500125528</v>
      </c>
      <c r="Z1764" s="4">
        <v>432552540</v>
      </c>
      <c r="AA1764" s="4">
        <v>127718000</v>
      </c>
      <c r="AB1764" s="1">
        <f>Table1[[#This Row],[na_sales]]/Table1[[#This Row],[NA population]]</f>
        <v>9.7975402687302941E-4</v>
      </c>
      <c r="AC1764" s="1">
        <f>Table1[[#This Row],[eu_sales]]/Table1[[#This Row],[Eu population]]</f>
        <v>3.6989726149799052E-4</v>
      </c>
      <c r="AD1764" s="1">
        <f>Table1[[#This Row],[jp_sales]]/Table1[[#This Row],[Jp population]]</f>
        <v>0</v>
      </c>
    </row>
    <row r="1765" spans="1:30" x14ac:dyDescent="0.25">
      <c r="A1765" t="s">
        <v>1953</v>
      </c>
      <c r="B1765" t="s">
        <v>26</v>
      </c>
      <c r="C1765">
        <v>2009</v>
      </c>
      <c r="D1765" t="s">
        <v>96</v>
      </c>
      <c r="E1765" t="s">
        <v>176</v>
      </c>
      <c r="F1765" s="4">
        <v>220000</v>
      </c>
      <c r="G1765" s="4">
        <v>100000</v>
      </c>
      <c r="H1765" s="4">
        <v>230000</v>
      </c>
      <c r="I1765" s="4">
        <v>30000</v>
      </c>
      <c r="J1765">
        <v>7.1</v>
      </c>
      <c r="K1765">
        <v>49</v>
      </c>
      <c r="L1765">
        <v>7.1</v>
      </c>
      <c r="M1765" s="4">
        <v>38</v>
      </c>
      <c r="N1765" t="s">
        <v>655</v>
      </c>
      <c r="O1765" t="s">
        <v>84</v>
      </c>
      <c r="P1765" s="4">
        <v>580000</v>
      </c>
      <c r="Q1765" s="3">
        <f>AVERAGE(Table1[[#This Row],[critic_score]],Table1[[#This Row],[user_score]])</f>
        <v>7.1</v>
      </c>
      <c r="R1765" s="4">
        <f>Table1[[#This Row],[user_count]]+Table1[[#This Row],[critic_count]]</f>
        <v>87</v>
      </c>
      <c r="S1765" s="2">
        <f>100000*Table1[[#This Row],[review_count]]/Table1[[#This Row],[total sales]]</f>
        <v>15</v>
      </c>
      <c r="T1765" s="2">
        <f>Table1[[#This Row],[total sales]]/(2017-Table1[[#This Row],[year_of_release]])</f>
        <v>72500</v>
      </c>
      <c r="U1765" s="9">
        <f>Table1[[#This Row],[na_sales]]/(2017-Table1[[#This Row],[year_of_release]])</f>
        <v>27500</v>
      </c>
      <c r="V1765" s="6">
        <f>Table1[[#This Row],[eu_sales]]/(2017-Table1[[#This Row],[year_of_release]])</f>
        <v>12500</v>
      </c>
      <c r="W1765" s="6">
        <f>Table1[[#This Row],[jp_sales]]/(2017-Table1[[#This Row],[year_of_release]])</f>
        <v>28750</v>
      </c>
      <c r="X1765" s="6">
        <f>Table1[[#This Row],[other_sales]]/(2017-Table1[[#This Row],[year_of_release]])</f>
        <v>3750</v>
      </c>
      <c r="Y1765" s="4">
        <v>534740514</v>
      </c>
      <c r="Z1765" s="4">
        <v>441041694</v>
      </c>
      <c r="AA1765" s="4">
        <v>128047000</v>
      </c>
      <c r="AB1765" s="1">
        <f>Table1[[#This Row],[na_sales]]/Table1[[#This Row],[NA population]]</f>
        <v>4.1141449776143198E-4</v>
      </c>
      <c r="AC1765" s="1">
        <f>Table1[[#This Row],[eu_sales]]/Table1[[#This Row],[Eu population]]</f>
        <v>2.2673593304310138E-4</v>
      </c>
      <c r="AD1765" s="1">
        <f>Table1[[#This Row],[jp_sales]]/Table1[[#This Row],[Jp population]]</f>
        <v>1.7962154521386677E-3</v>
      </c>
    </row>
    <row r="1766" spans="1:30" x14ac:dyDescent="0.25">
      <c r="A1766" t="s">
        <v>454</v>
      </c>
      <c r="B1766" t="s">
        <v>113</v>
      </c>
      <c r="C1766">
        <v>2008</v>
      </c>
      <c r="D1766" t="s">
        <v>96</v>
      </c>
      <c r="E1766" t="s">
        <v>100</v>
      </c>
      <c r="F1766" s="4">
        <v>0</v>
      </c>
      <c r="G1766" s="4">
        <v>590000</v>
      </c>
      <c r="H1766" s="4">
        <v>0</v>
      </c>
      <c r="I1766" s="4">
        <v>80000</v>
      </c>
      <c r="J1766">
        <v>8.9</v>
      </c>
      <c r="K1766">
        <v>45</v>
      </c>
      <c r="L1766">
        <v>8.6</v>
      </c>
      <c r="M1766" s="4">
        <v>2386</v>
      </c>
      <c r="N1766" t="s">
        <v>1770</v>
      </c>
      <c r="O1766" t="s">
        <v>43</v>
      </c>
      <c r="P1766" s="4">
        <v>670000</v>
      </c>
      <c r="Q1766" s="3">
        <f>AVERAGE(Table1[[#This Row],[critic_score]],Table1[[#This Row],[user_score]])</f>
        <v>8.75</v>
      </c>
      <c r="R1766" s="4">
        <f>Table1[[#This Row],[user_count]]+Table1[[#This Row],[critic_count]]</f>
        <v>2431</v>
      </c>
      <c r="S1766" s="2">
        <f>100000*Table1[[#This Row],[review_count]]/Table1[[#This Row],[total sales]]</f>
        <v>362.83582089552237</v>
      </c>
      <c r="T1766" s="2">
        <f>Table1[[#This Row],[total sales]]/(2017-Table1[[#This Row],[year_of_release]])</f>
        <v>74444.444444444438</v>
      </c>
      <c r="U1766" s="9">
        <f>Table1[[#This Row],[na_sales]]/(2017-Table1[[#This Row],[year_of_release]])</f>
        <v>0</v>
      </c>
      <c r="V1766" s="6">
        <f>Table1[[#This Row],[eu_sales]]/(2017-Table1[[#This Row],[year_of_release]])</f>
        <v>65555.555555555562</v>
      </c>
      <c r="W1766" s="6">
        <f>Table1[[#This Row],[jp_sales]]/(2017-Table1[[#This Row],[year_of_release]])</f>
        <v>0</v>
      </c>
      <c r="X1766" s="6">
        <f>Table1[[#This Row],[other_sales]]/(2017-Table1[[#This Row],[year_of_release]])</f>
        <v>8888.8888888888887</v>
      </c>
      <c r="Y1766" s="4">
        <v>528816311</v>
      </c>
      <c r="Z1766" s="4">
        <v>440001482</v>
      </c>
      <c r="AA1766" s="4">
        <v>128063000</v>
      </c>
      <c r="AB1766" s="1">
        <f>Table1[[#This Row],[na_sales]]/Table1[[#This Row],[NA population]]</f>
        <v>0</v>
      </c>
      <c r="AC1766" s="1">
        <f>Table1[[#This Row],[eu_sales]]/Table1[[#This Row],[Eu population]]</f>
        <v>1.3409045744986832E-3</v>
      </c>
      <c r="AD1766" s="1">
        <f>Table1[[#This Row],[jp_sales]]/Table1[[#This Row],[Jp population]]</f>
        <v>0</v>
      </c>
    </row>
    <row r="1767" spans="1:30" x14ac:dyDescent="0.25">
      <c r="A1767" t="s">
        <v>1771</v>
      </c>
      <c r="B1767" t="s">
        <v>103</v>
      </c>
      <c r="C1767">
        <v>2005</v>
      </c>
      <c r="D1767" t="s">
        <v>54</v>
      </c>
      <c r="E1767" t="s">
        <v>55</v>
      </c>
      <c r="F1767" s="4">
        <v>480000</v>
      </c>
      <c r="G1767" s="4">
        <v>170000</v>
      </c>
      <c r="H1767" s="4">
        <v>0</v>
      </c>
      <c r="I1767" s="4">
        <v>20000</v>
      </c>
      <c r="J1767">
        <v>7.8</v>
      </c>
      <c r="K1767">
        <v>54</v>
      </c>
      <c r="L1767">
        <v>8.9</v>
      </c>
      <c r="M1767" s="4">
        <v>89</v>
      </c>
      <c r="N1767" t="s">
        <v>183</v>
      </c>
      <c r="O1767" t="s">
        <v>67</v>
      </c>
      <c r="P1767" s="4">
        <v>670000</v>
      </c>
      <c r="Q1767" s="3">
        <f>AVERAGE(Table1[[#This Row],[critic_score]],Table1[[#This Row],[user_score]])</f>
        <v>8.35</v>
      </c>
      <c r="R1767" s="4">
        <f>Table1[[#This Row],[user_count]]+Table1[[#This Row],[critic_count]]</f>
        <v>143</v>
      </c>
      <c r="S1767" s="2">
        <f>100000*Table1[[#This Row],[review_count]]/Table1[[#This Row],[total sales]]</f>
        <v>21.343283582089551</v>
      </c>
      <c r="T1767" s="2">
        <f>Table1[[#This Row],[total sales]]/(2017-Table1[[#This Row],[year_of_release]])</f>
        <v>55833.333333333336</v>
      </c>
      <c r="U1767" s="9">
        <f>Table1[[#This Row],[na_sales]]/(2017-Table1[[#This Row],[year_of_release]])</f>
        <v>40000</v>
      </c>
      <c r="V1767" s="6">
        <f>Table1[[#This Row],[eu_sales]]/(2017-Table1[[#This Row],[year_of_release]])</f>
        <v>14166.666666666666</v>
      </c>
      <c r="W1767" s="6">
        <f>Table1[[#This Row],[jp_sales]]/(2017-Table1[[#This Row],[year_of_release]])</f>
        <v>0</v>
      </c>
      <c r="X1767" s="6">
        <f>Table1[[#This Row],[other_sales]]/(2017-Table1[[#This Row],[year_of_release]])</f>
        <v>1666.6666666666667</v>
      </c>
      <c r="Y1767" s="4">
        <v>511054143</v>
      </c>
      <c r="Z1767" s="4">
        <v>435713800</v>
      </c>
      <c r="AA1767" s="4">
        <v>127773000</v>
      </c>
      <c r="AB1767" s="1">
        <f>Table1[[#This Row],[na_sales]]/Table1[[#This Row],[NA population]]</f>
        <v>9.3923512131668604E-4</v>
      </c>
      <c r="AC1767" s="1">
        <f>Table1[[#This Row],[eu_sales]]/Table1[[#This Row],[Eu population]]</f>
        <v>3.901643693635593E-4</v>
      </c>
      <c r="AD1767" s="1">
        <f>Table1[[#This Row],[jp_sales]]/Table1[[#This Row],[Jp population]]</f>
        <v>0</v>
      </c>
    </row>
    <row r="1768" spans="1:30" x14ac:dyDescent="0.25">
      <c r="A1768" t="s">
        <v>1064</v>
      </c>
      <c r="B1768" t="s">
        <v>71</v>
      </c>
      <c r="C1768">
        <v>2014</v>
      </c>
      <c r="D1768" t="s">
        <v>40</v>
      </c>
      <c r="E1768" t="s">
        <v>198</v>
      </c>
      <c r="F1768" s="4">
        <v>240000</v>
      </c>
      <c r="G1768" s="4">
        <v>310000</v>
      </c>
      <c r="H1768" s="4">
        <v>10000</v>
      </c>
      <c r="I1768" s="4">
        <v>110000</v>
      </c>
      <c r="J1768">
        <v>7.1</v>
      </c>
      <c r="K1768">
        <v>31</v>
      </c>
      <c r="L1768">
        <v>7.1</v>
      </c>
      <c r="M1768" s="4">
        <v>98</v>
      </c>
      <c r="N1768" t="s">
        <v>614</v>
      </c>
      <c r="O1768" t="s">
        <v>84</v>
      </c>
      <c r="P1768" s="4">
        <v>670000</v>
      </c>
      <c r="Q1768" s="3">
        <f>AVERAGE(Table1[[#This Row],[critic_score]],Table1[[#This Row],[user_score]])</f>
        <v>7.1</v>
      </c>
      <c r="R1768" s="4">
        <f>Table1[[#This Row],[user_count]]+Table1[[#This Row],[critic_count]]</f>
        <v>129</v>
      </c>
      <c r="S1768" s="2">
        <f>100000*Table1[[#This Row],[review_count]]/Table1[[#This Row],[total sales]]</f>
        <v>19.253731343283583</v>
      </c>
      <c r="T1768" s="2">
        <f>Table1[[#This Row],[total sales]]/(2017-Table1[[#This Row],[year_of_release]])</f>
        <v>223333.33333333334</v>
      </c>
      <c r="U1768" s="9">
        <f>Table1[[#This Row],[na_sales]]/(2017-Table1[[#This Row],[year_of_release]])</f>
        <v>80000</v>
      </c>
      <c r="V1768" s="6">
        <f>Table1[[#This Row],[eu_sales]]/(2017-Table1[[#This Row],[year_of_release]])</f>
        <v>103333.33333333333</v>
      </c>
      <c r="W1768" s="6">
        <f>Table1[[#This Row],[jp_sales]]/(2017-Table1[[#This Row],[year_of_release]])</f>
        <v>3333.3333333333335</v>
      </c>
      <c r="X1768" s="6">
        <f>Table1[[#This Row],[other_sales]]/(2017-Table1[[#This Row],[year_of_release]])</f>
        <v>36666.666666666664</v>
      </c>
      <c r="Y1768" s="4">
        <v>562338430</v>
      </c>
      <c r="Z1768" s="4">
        <v>443580712</v>
      </c>
      <c r="AA1768" s="4">
        <v>127276000</v>
      </c>
      <c r="AB1768" s="1">
        <f>Table1[[#This Row],[na_sales]]/Table1[[#This Row],[NA population]]</f>
        <v>4.2678925571563731E-4</v>
      </c>
      <c r="AC1768" s="1">
        <f>Table1[[#This Row],[eu_sales]]/Table1[[#This Row],[Eu population]]</f>
        <v>6.9885815954955229E-4</v>
      </c>
      <c r="AD1768" s="1">
        <f>Table1[[#This Row],[jp_sales]]/Table1[[#This Row],[Jp population]]</f>
        <v>7.8569408215217325E-5</v>
      </c>
    </row>
    <row r="1769" spans="1:30" x14ac:dyDescent="0.25">
      <c r="A1769" t="s">
        <v>1776</v>
      </c>
      <c r="B1769" t="s">
        <v>26</v>
      </c>
      <c r="C1769">
        <v>2010</v>
      </c>
      <c r="D1769" t="s">
        <v>96</v>
      </c>
      <c r="E1769" t="s">
        <v>20</v>
      </c>
      <c r="F1769" s="4">
        <v>310000</v>
      </c>
      <c r="G1769" s="4">
        <v>0</v>
      </c>
      <c r="H1769" s="4">
        <v>340000</v>
      </c>
      <c r="I1769" s="4">
        <v>20000</v>
      </c>
      <c r="J1769">
        <v>6.8</v>
      </c>
      <c r="K1769">
        <v>8</v>
      </c>
      <c r="L1769">
        <v>7.1</v>
      </c>
      <c r="M1769" s="4">
        <v>11</v>
      </c>
      <c r="N1769" t="s">
        <v>1777</v>
      </c>
      <c r="O1769" t="s">
        <v>21</v>
      </c>
      <c r="P1769" s="4">
        <v>670000</v>
      </c>
      <c r="Q1769" s="3">
        <f>AVERAGE(Table1[[#This Row],[critic_score]],Table1[[#This Row],[user_score]])</f>
        <v>6.9499999999999993</v>
      </c>
      <c r="R1769" s="4">
        <f>Table1[[#This Row],[user_count]]+Table1[[#This Row],[critic_count]]</f>
        <v>19</v>
      </c>
      <c r="S1769" s="2">
        <f>100000*Table1[[#This Row],[review_count]]/Table1[[#This Row],[total sales]]</f>
        <v>2.8358208955223883</v>
      </c>
      <c r="T1769" s="2">
        <f>Table1[[#This Row],[total sales]]/(2017-Table1[[#This Row],[year_of_release]])</f>
        <v>95714.28571428571</v>
      </c>
      <c r="U1769" s="9">
        <f>Table1[[#This Row],[na_sales]]/(2017-Table1[[#This Row],[year_of_release]])</f>
        <v>44285.714285714283</v>
      </c>
      <c r="V1769" s="6">
        <f>Table1[[#This Row],[eu_sales]]/(2017-Table1[[#This Row],[year_of_release]])</f>
        <v>0</v>
      </c>
      <c r="W1769" s="6">
        <f>Table1[[#This Row],[jp_sales]]/(2017-Table1[[#This Row],[year_of_release]])</f>
        <v>48571.428571428572</v>
      </c>
      <c r="X1769" s="6">
        <f>Table1[[#This Row],[other_sales]]/(2017-Table1[[#This Row],[year_of_release]])</f>
        <v>2857.1428571428573</v>
      </c>
      <c r="Y1769" s="4">
        <v>540520772</v>
      </c>
      <c r="Z1769" s="4">
        <v>441654761</v>
      </c>
      <c r="AA1769" s="4">
        <v>128070000</v>
      </c>
      <c r="AB1769" s="1">
        <f>Table1[[#This Row],[na_sales]]/Table1[[#This Row],[NA population]]</f>
        <v>5.7352097469438228E-4</v>
      </c>
      <c r="AC1769" s="1">
        <f>Table1[[#This Row],[eu_sales]]/Table1[[#This Row],[Eu population]]</f>
        <v>0</v>
      </c>
      <c r="AD1769" s="1">
        <f>Table1[[#This Row],[jp_sales]]/Table1[[#This Row],[Jp population]]</f>
        <v>2.6547981572577497E-3</v>
      </c>
    </row>
    <row r="1770" spans="1:30" x14ac:dyDescent="0.25">
      <c r="A1770" t="s">
        <v>1778</v>
      </c>
      <c r="B1770" t="s">
        <v>26</v>
      </c>
      <c r="C1770">
        <v>2007</v>
      </c>
      <c r="D1770" t="s">
        <v>96</v>
      </c>
      <c r="E1770" t="s">
        <v>176</v>
      </c>
      <c r="F1770" s="4">
        <v>220000</v>
      </c>
      <c r="G1770" s="4">
        <v>10000</v>
      </c>
      <c r="H1770" s="4">
        <v>420000</v>
      </c>
      <c r="I1770" s="4">
        <v>20000</v>
      </c>
      <c r="J1770">
        <v>7.7</v>
      </c>
      <c r="K1770">
        <v>41</v>
      </c>
      <c r="L1770">
        <v>7.2</v>
      </c>
      <c r="M1770" s="4">
        <v>25</v>
      </c>
      <c r="N1770" t="s">
        <v>176</v>
      </c>
      <c r="O1770" t="s">
        <v>84</v>
      </c>
      <c r="P1770" s="4">
        <v>670000</v>
      </c>
      <c r="Q1770" s="3">
        <f>AVERAGE(Table1[[#This Row],[critic_score]],Table1[[#This Row],[user_score]])</f>
        <v>7.45</v>
      </c>
      <c r="R1770" s="4">
        <f>Table1[[#This Row],[user_count]]+Table1[[#This Row],[critic_count]]</f>
        <v>66</v>
      </c>
      <c r="S1770" s="2">
        <f>100000*Table1[[#This Row],[review_count]]/Table1[[#This Row],[total sales]]</f>
        <v>9.8507462686567155</v>
      </c>
      <c r="T1770" s="2">
        <f>Table1[[#This Row],[total sales]]/(2017-Table1[[#This Row],[year_of_release]])</f>
        <v>67000</v>
      </c>
      <c r="U1770" s="9">
        <f>Table1[[#This Row],[na_sales]]/(2017-Table1[[#This Row],[year_of_release]])</f>
        <v>22000</v>
      </c>
      <c r="V1770" s="6">
        <f>Table1[[#This Row],[eu_sales]]/(2017-Table1[[#This Row],[year_of_release]])</f>
        <v>1000</v>
      </c>
      <c r="W1770" s="6">
        <f>Table1[[#This Row],[jp_sales]]/(2017-Table1[[#This Row],[year_of_release]])</f>
        <v>42000</v>
      </c>
      <c r="X1770" s="6">
        <f>Table1[[#This Row],[other_sales]]/(2017-Table1[[#This Row],[year_of_release]])</f>
        <v>2000</v>
      </c>
      <c r="Y1770" s="4">
        <v>522751172</v>
      </c>
      <c r="Z1770" s="4">
        <v>438594184</v>
      </c>
      <c r="AA1770" s="4">
        <v>128001000</v>
      </c>
      <c r="AB1770" s="1">
        <f>Table1[[#This Row],[na_sales]]/Table1[[#This Row],[NA population]]</f>
        <v>4.2085032379420473E-4</v>
      </c>
      <c r="AC1770" s="1">
        <f>Table1[[#This Row],[eu_sales]]/Table1[[#This Row],[Eu population]]</f>
        <v>2.280011993957494E-5</v>
      </c>
      <c r="AD1770" s="1">
        <f>Table1[[#This Row],[jp_sales]]/Table1[[#This Row],[Jp population]]</f>
        <v>3.2812243654346449E-3</v>
      </c>
    </row>
    <row r="1771" spans="1:30" x14ac:dyDescent="0.25">
      <c r="A1771" t="s">
        <v>995</v>
      </c>
      <c r="B1771" t="s">
        <v>18</v>
      </c>
      <c r="C1771">
        <v>2009</v>
      </c>
      <c r="D1771" t="s">
        <v>40</v>
      </c>
      <c r="E1771" t="s">
        <v>55</v>
      </c>
      <c r="F1771" s="4">
        <v>590000</v>
      </c>
      <c r="G1771" s="4">
        <v>30000</v>
      </c>
      <c r="H1771" s="4">
        <v>0</v>
      </c>
      <c r="I1771" s="4">
        <v>50000</v>
      </c>
      <c r="J1771">
        <v>6.2</v>
      </c>
      <c r="K1771">
        <v>12</v>
      </c>
      <c r="L1771">
        <v>7.2</v>
      </c>
      <c r="M1771" s="4">
        <v>11</v>
      </c>
      <c r="N1771" t="s">
        <v>996</v>
      </c>
      <c r="O1771" t="s">
        <v>21</v>
      </c>
      <c r="P1771" s="4">
        <v>670000</v>
      </c>
      <c r="Q1771" s="3">
        <f>AVERAGE(Table1[[#This Row],[critic_score]],Table1[[#This Row],[user_score]])</f>
        <v>6.7</v>
      </c>
      <c r="R1771" s="4">
        <f>Table1[[#This Row],[user_count]]+Table1[[#This Row],[critic_count]]</f>
        <v>23</v>
      </c>
      <c r="S1771" s="2">
        <f>100000*Table1[[#This Row],[review_count]]/Table1[[#This Row],[total sales]]</f>
        <v>3.4328358208955225</v>
      </c>
      <c r="T1771" s="2">
        <f>Table1[[#This Row],[total sales]]/(2017-Table1[[#This Row],[year_of_release]])</f>
        <v>83750</v>
      </c>
      <c r="U1771" s="9">
        <f>Table1[[#This Row],[na_sales]]/(2017-Table1[[#This Row],[year_of_release]])</f>
        <v>73750</v>
      </c>
      <c r="V1771" s="6">
        <f>Table1[[#This Row],[eu_sales]]/(2017-Table1[[#This Row],[year_of_release]])</f>
        <v>3750</v>
      </c>
      <c r="W1771" s="6">
        <f>Table1[[#This Row],[jp_sales]]/(2017-Table1[[#This Row],[year_of_release]])</f>
        <v>0</v>
      </c>
      <c r="X1771" s="6">
        <f>Table1[[#This Row],[other_sales]]/(2017-Table1[[#This Row],[year_of_release]])</f>
        <v>6250</v>
      </c>
      <c r="Y1771" s="4">
        <v>534740514</v>
      </c>
      <c r="Z1771" s="4">
        <v>441041694</v>
      </c>
      <c r="AA1771" s="4">
        <v>128047000</v>
      </c>
      <c r="AB1771" s="1">
        <f>Table1[[#This Row],[na_sales]]/Table1[[#This Row],[NA population]]</f>
        <v>1.1033388803602039E-3</v>
      </c>
      <c r="AC1771" s="1">
        <f>Table1[[#This Row],[eu_sales]]/Table1[[#This Row],[Eu population]]</f>
        <v>6.802077991293041E-5</v>
      </c>
      <c r="AD1771" s="1">
        <f>Table1[[#This Row],[jp_sales]]/Table1[[#This Row],[Jp population]]</f>
        <v>0</v>
      </c>
    </row>
    <row r="1772" spans="1:30" x14ac:dyDescent="0.25">
      <c r="A1772" t="s">
        <v>1527</v>
      </c>
      <c r="B1772" t="s">
        <v>39</v>
      </c>
      <c r="C1772">
        <v>2006</v>
      </c>
      <c r="D1772" t="s">
        <v>73</v>
      </c>
      <c r="E1772" t="s">
        <v>83</v>
      </c>
      <c r="F1772" s="4">
        <v>350000</v>
      </c>
      <c r="G1772" s="4">
        <v>220000</v>
      </c>
      <c r="H1772" s="4">
        <v>0</v>
      </c>
      <c r="I1772" s="4">
        <v>100000</v>
      </c>
      <c r="J1772">
        <v>6.7</v>
      </c>
      <c r="K1772">
        <v>26</v>
      </c>
      <c r="L1772">
        <v>6.9</v>
      </c>
      <c r="M1772" s="4">
        <v>9</v>
      </c>
      <c r="N1772" t="s">
        <v>83</v>
      </c>
      <c r="O1772" t="s">
        <v>67</v>
      </c>
      <c r="P1772" s="4">
        <v>670000</v>
      </c>
      <c r="Q1772" s="3">
        <f>AVERAGE(Table1[[#This Row],[critic_score]],Table1[[#This Row],[user_score]])</f>
        <v>6.8000000000000007</v>
      </c>
      <c r="R1772" s="4">
        <f>Table1[[#This Row],[user_count]]+Table1[[#This Row],[critic_count]]</f>
        <v>35</v>
      </c>
      <c r="S1772" s="2">
        <f>100000*Table1[[#This Row],[review_count]]/Table1[[#This Row],[total sales]]</f>
        <v>5.2238805970149258</v>
      </c>
      <c r="T1772" s="2">
        <f>Table1[[#This Row],[total sales]]/(2017-Table1[[#This Row],[year_of_release]])</f>
        <v>60909.090909090912</v>
      </c>
      <c r="U1772" s="9">
        <f>Table1[[#This Row],[na_sales]]/(2017-Table1[[#This Row],[year_of_release]])</f>
        <v>31818.18181818182</v>
      </c>
      <c r="V1772" s="6">
        <f>Table1[[#This Row],[eu_sales]]/(2017-Table1[[#This Row],[year_of_release]])</f>
        <v>20000</v>
      </c>
      <c r="W1772" s="6">
        <f>Table1[[#This Row],[jp_sales]]/(2017-Table1[[#This Row],[year_of_release]])</f>
        <v>0</v>
      </c>
      <c r="X1772" s="6">
        <f>Table1[[#This Row],[other_sales]]/(2017-Table1[[#This Row],[year_of_release]])</f>
        <v>9090.9090909090901</v>
      </c>
      <c r="Y1772" s="4">
        <v>516818555</v>
      </c>
      <c r="Z1772" s="4">
        <v>437126892</v>
      </c>
      <c r="AA1772" s="4">
        <v>127854000</v>
      </c>
      <c r="AB1772" s="1">
        <f>Table1[[#This Row],[na_sales]]/Table1[[#This Row],[NA population]]</f>
        <v>6.7722026737217277E-4</v>
      </c>
      <c r="AC1772" s="1">
        <f>Table1[[#This Row],[eu_sales]]/Table1[[#This Row],[Eu population]]</f>
        <v>5.0328635466335026E-4</v>
      </c>
      <c r="AD1772" s="1">
        <f>Table1[[#This Row],[jp_sales]]/Table1[[#This Row],[Jp population]]</f>
        <v>0</v>
      </c>
    </row>
    <row r="1773" spans="1:30" x14ac:dyDescent="0.25">
      <c r="A1773" t="s">
        <v>528</v>
      </c>
      <c r="B1773" t="s">
        <v>118</v>
      </c>
      <c r="C1773">
        <v>2006</v>
      </c>
      <c r="D1773" t="s">
        <v>65</v>
      </c>
      <c r="E1773" t="s">
        <v>425</v>
      </c>
      <c r="F1773" s="4">
        <v>330000</v>
      </c>
      <c r="G1773" s="4">
        <v>200000</v>
      </c>
      <c r="H1773" s="4">
        <v>0</v>
      </c>
      <c r="I1773" s="4">
        <v>140000</v>
      </c>
      <c r="J1773">
        <v>7.8</v>
      </c>
      <c r="K1773">
        <v>13</v>
      </c>
      <c r="L1773">
        <v>8.1</v>
      </c>
      <c r="M1773" s="4">
        <v>21</v>
      </c>
      <c r="N1773" t="s">
        <v>529</v>
      </c>
      <c r="O1773" t="s">
        <v>67</v>
      </c>
      <c r="P1773" s="4">
        <v>670000</v>
      </c>
      <c r="Q1773" s="3">
        <f>AVERAGE(Table1[[#This Row],[critic_score]],Table1[[#This Row],[user_score]])</f>
        <v>7.9499999999999993</v>
      </c>
      <c r="R1773" s="4">
        <f>Table1[[#This Row],[user_count]]+Table1[[#This Row],[critic_count]]</f>
        <v>34</v>
      </c>
      <c r="S1773" s="2">
        <f>100000*Table1[[#This Row],[review_count]]/Table1[[#This Row],[total sales]]</f>
        <v>5.0746268656716422</v>
      </c>
      <c r="T1773" s="2">
        <f>Table1[[#This Row],[total sales]]/(2017-Table1[[#This Row],[year_of_release]])</f>
        <v>60909.090909090912</v>
      </c>
      <c r="U1773" s="9">
        <f>Table1[[#This Row],[na_sales]]/(2017-Table1[[#This Row],[year_of_release]])</f>
        <v>30000</v>
      </c>
      <c r="V1773" s="6">
        <f>Table1[[#This Row],[eu_sales]]/(2017-Table1[[#This Row],[year_of_release]])</f>
        <v>18181.81818181818</v>
      </c>
      <c r="W1773" s="6">
        <f>Table1[[#This Row],[jp_sales]]/(2017-Table1[[#This Row],[year_of_release]])</f>
        <v>0</v>
      </c>
      <c r="X1773" s="6">
        <f>Table1[[#This Row],[other_sales]]/(2017-Table1[[#This Row],[year_of_release]])</f>
        <v>12727.272727272728</v>
      </c>
      <c r="Y1773" s="4">
        <v>516818555</v>
      </c>
      <c r="Z1773" s="4">
        <v>437126892</v>
      </c>
      <c r="AA1773" s="4">
        <v>127854000</v>
      </c>
      <c r="AB1773" s="1">
        <f>Table1[[#This Row],[na_sales]]/Table1[[#This Row],[NA population]]</f>
        <v>6.3852196637947728E-4</v>
      </c>
      <c r="AC1773" s="1">
        <f>Table1[[#This Row],[eu_sales]]/Table1[[#This Row],[Eu population]]</f>
        <v>4.5753304969395477E-4</v>
      </c>
      <c r="AD1773" s="1">
        <f>Table1[[#This Row],[jp_sales]]/Table1[[#This Row],[Jp population]]</f>
        <v>0</v>
      </c>
    </row>
    <row r="1774" spans="1:30" x14ac:dyDescent="0.25">
      <c r="A1774" t="s">
        <v>1779</v>
      </c>
      <c r="B1774" t="s">
        <v>71</v>
      </c>
      <c r="C1774">
        <v>2015</v>
      </c>
      <c r="D1774" t="s">
        <v>23</v>
      </c>
      <c r="E1774" t="s">
        <v>981</v>
      </c>
      <c r="F1774" s="4">
        <v>90000</v>
      </c>
      <c r="G1774" s="4">
        <v>450000</v>
      </c>
      <c r="H1774" s="4">
        <v>30000</v>
      </c>
      <c r="I1774" s="4">
        <v>100000</v>
      </c>
      <c r="J1774">
        <v>6.5</v>
      </c>
      <c r="K1774">
        <v>46</v>
      </c>
      <c r="L1774">
        <v>6.3</v>
      </c>
      <c r="M1774" s="4">
        <v>43</v>
      </c>
      <c r="N1774" t="s">
        <v>981</v>
      </c>
      <c r="O1774" t="s">
        <v>21</v>
      </c>
      <c r="P1774" s="4">
        <v>670000</v>
      </c>
      <c r="Q1774" s="3">
        <f>AVERAGE(Table1[[#This Row],[critic_score]],Table1[[#This Row],[user_score]])</f>
        <v>6.4</v>
      </c>
      <c r="R1774" s="4">
        <f>Table1[[#This Row],[user_count]]+Table1[[#This Row],[critic_count]]</f>
        <v>89</v>
      </c>
      <c r="S1774" s="2">
        <f>100000*Table1[[#This Row],[review_count]]/Table1[[#This Row],[total sales]]</f>
        <v>13.283582089552239</v>
      </c>
      <c r="T1774" s="2">
        <f>Table1[[#This Row],[total sales]]/(2017-Table1[[#This Row],[year_of_release]])</f>
        <v>335000</v>
      </c>
      <c r="U1774" s="9">
        <f>Table1[[#This Row],[na_sales]]/(2017-Table1[[#This Row],[year_of_release]])</f>
        <v>45000</v>
      </c>
      <c r="V1774" s="6">
        <f>Table1[[#This Row],[eu_sales]]/(2017-Table1[[#This Row],[year_of_release]])</f>
        <v>225000</v>
      </c>
      <c r="W1774" s="6">
        <f>Table1[[#This Row],[jp_sales]]/(2017-Table1[[#This Row],[year_of_release]])</f>
        <v>15000</v>
      </c>
      <c r="X1774" s="6">
        <f>Table1[[#This Row],[other_sales]]/(2017-Table1[[#This Row],[year_of_release]])</f>
        <v>50000</v>
      </c>
      <c r="Y1774" s="4">
        <v>567732286</v>
      </c>
      <c r="Z1774" s="4">
        <v>444588718</v>
      </c>
      <c r="AA1774" s="4">
        <v>127141000</v>
      </c>
      <c r="AB1774" s="1">
        <f>Table1[[#This Row],[na_sales]]/Table1[[#This Row],[NA population]]</f>
        <v>1.5852542161042432E-4</v>
      </c>
      <c r="AC1774" s="1">
        <f>Table1[[#This Row],[eu_sales]]/Table1[[#This Row],[Eu population]]</f>
        <v>1.0121714334640403E-3</v>
      </c>
      <c r="AD1774" s="1">
        <f>Table1[[#This Row],[jp_sales]]/Table1[[#This Row],[Jp population]]</f>
        <v>2.3595850276464711E-4</v>
      </c>
    </row>
    <row r="1775" spans="1:30" x14ac:dyDescent="0.25">
      <c r="A1775" t="s">
        <v>1788</v>
      </c>
      <c r="B1775" t="s">
        <v>34</v>
      </c>
      <c r="C1775">
        <v>2009</v>
      </c>
      <c r="D1775" t="s">
        <v>19</v>
      </c>
      <c r="E1775" t="s">
        <v>100</v>
      </c>
      <c r="F1775" s="4">
        <v>510000</v>
      </c>
      <c r="G1775" s="4">
        <v>100000</v>
      </c>
      <c r="H1775" s="4">
        <v>0</v>
      </c>
      <c r="I1775" s="4">
        <v>60000</v>
      </c>
      <c r="J1775">
        <v>8.8000000000000007</v>
      </c>
      <c r="K1775">
        <v>52</v>
      </c>
      <c r="L1775">
        <v>8.4</v>
      </c>
      <c r="M1775" s="4">
        <v>71</v>
      </c>
      <c r="N1775" t="s">
        <v>141</v>
      </c>
      <c r="O1775" t="s">
        <v>84</v>
      </c>
      <c r="P1775" s="4">
        <v>670000</v>
      </c>
      <c r="Q1775" s="3">
        <f>AVERAGE(Table1[[#This Row],[critic_score]],Table1[[#This Row],[user_score]])</f>
        <v>8.6000000000000014</v>
      </c>
      <c r="R1775" s="4">
        <f>Table1[[#This Row],[user_count]]+Table1[[#This Row],[critic_count]]</f>
        <v>123</v>
      </c>
      <c r="S1775" s="2">
        <f>100000*Table1[[#This Row],[review_count]]/Table1[[#This Row],[total sales]]</f>
        <v>18.35820895522388</v>
      </c>
      <c r="T1775" s="2">
        <f>Table1[[#This Row],[total sales]]/(2017-Table1[[#This Row],[year_of_release]])</f>
        <v>83750</v>
      </c>
      <c r="U1775" s="9">
        <f>Table1[[#This Row],[na_sales]]/(2017-Table1[[#This Row],[year_of_release]])</f>
        <v>63750</v>
      </c>
      <c r="V1775" s="6">
        <f>Table1[[#This Row],[eu_sales]]/(2017-Table1[[#This Row],[year_of_release]])</f>
        <v>12500</v>
      </c>
      <c r="W1775" s="6">
        <f>Table1[[#This Row],[jp_sales]]/(2017-Table1[[#This Row],[year_of_release]])</f>
        <v>0</v>
      </c>
      <c r="X1775" s="6">
        <f>Table1[[#This Row],[other_sales]]/(2017-Table1[[#This Row],[year_of_release]])</f>
        <v>7500</v>
      </c>
      <c r="Y1775" s="4">
        <v>534740514</v>
      </c>
      <c r="Z1775" s="4">
        <v>441041694</v>
      </c>
      <c r="AA1775" s="4">
        <v>128047000</v>
      </c>
      <c r="AB1775" s="1">
        <f>Table1[[#This Row],[na_sales]]/Table1[[#This Row],[NA population]]</f>
        <v>9.5373360844695602E-4</v>
      </c>
      <c r="AC1775" s="1">
        <f>Table1[[#This Row],[eu_sales]]/Table1[[#This Row],[Eu population]]</f>
        <v>2.2673593304310138E-4</v>
      </c>
      <c r="AD1775" s="1">
        <f>Table1[[#This Row],[jp_sales]]/Table1[[#This Row],[Jp population]]</f>
        <v>0</v>
      </c>
    </row>
    <row r="1776" spans="1:30" x14ac:dyDescent="0.25">
      <c r="A1776" t="s">
        <v>1791</v>
      </c>
      <c r="B1776" t="s">
        <v>113</v>
      </c>
      <c r="C1776">
        <v>2010</v>
      </c>
      <c r="D1776" t="s">
        <v>225</v>
      </c>
      <c r="E1776" t="s">
        <v>403</v>
      </c>
      <c r="F1776" s="4">
        <v>20000</v>
      </c>
      <c r="G1776" s="4">
        <v>530000</v>
      </c>
      <c r="H1776" s="4">
        <v>0</v>
      </c>
      <c r="I1776" s="4">
        <v>120000</v>
      </c>
      <c r="J1776">
        <v>8.1</v>
      </c>
      <c r="K1776">
        <v>56</v>
      </c>
      <c r="L1776">
        <v>7.9</v>
      </c>
      <c r="M1776" s="4">
        <v>515</v>
      </c>
      <c r="N1776" t="s">
        <v>743</v>
      </c>
      <c r="O1776" t="s">
        <v>67</v>
      </c>
      <c r="P1776" s="4">
        <v>670000</v>
      </c>
      <c r="Q1776" s="3">
        <f>AVERAGE(Table1[[#This Row],[critic_score]],Table1[[#This Row],[user_score]])</f>
        <v>8</v>
      </c>
      <c r="R1776" s="4">
        <f>Table1[[#This Row],[user_count]]+Table1[[#This Row],[critic_count]]</f>
        <v>571</v>
      </c>
      <c r="S1776" s="2">
        <f>100000*Table1[[#This Row],[review_count]]/Table1[[#This Row],[total sales]]</f>
        <v>85.223880597014926</v>
      </c>
      <c r="T1776" s="2">
        <f>Table1[[#This Row],[total sales]]/(2017-Table1[[#This Row],[year_of_release]])</f>
        <v>95714.28571428571</v>
      </c>
      <c r="U1776" s="9">
        <f>Table1[[#This Row],[na_sales]]/(2017-Table1[[#This Row],[year_of_release]])</f>
        <v>2857.1428571428573</v>
      </c>
      <c r="V1776" s="6">
        <f>Table1[[#This Row],[eu_sales]]/(2017-Table1[[#This Row],[year_of_release]])</f>
        <v>75714.28571428571</v>
      </c>
      <c r="W1776" s="6">
        <f>Table1[[#This Row],[jp_sales]]/(2017-Table1[[#This Row],[year_of_release]])</f>
        <v>0</v>
      </c>
      <c r="X1776" s="6">
        <f>Table1[[#This Row],[other_sales]]/(2017-Table1[[#This Row],[year_of_release]])</f>
        <v>17142.857142857141</v>
      </c>
      <c r="Y1776" s="4">
        <v>540520772</v>
      </c>
      <c r="Z1776" s="4">
        <v>441654761</v>
      </c>
      <c r="AA1776" s="4">
        <v>128070000</v>
      </c>
      <c r="AB1776" s="1">
        <f>Table1[[#This Row],[na_sales]]/Table1[[#This Row],[NA population]]</f>
        <v>3.700135320608918E-5</v>
      </c>
      <c r="AC1776" s="1">
        <f>Table1[[#This Row],[eu_sales]]/Table1[[#This Row],[Eu population]]</f>
        <v>1.2000323483436874E-3</v>
      </c>
      <c r="AD1776" s="1">
        <f>Table1[[#This Row],[jp_sales]]/Table1[[#This Row],[Jp population]]</f>
        <v>0</v>
      </c>
    </row>
    <row r="1777" spans="1:30" x14ac:dyDescent="0.25">
      <c r="A1777" t="s">
        <v>757</v>
      </c>
      <c r="B1777" t="s">
        <v>200</v>
      </c>
      <c r="C1777">
        <v>2014</v>
      </c>
      <c r="D1777" t="s">
        <v>40</v>
      </c>
      <c r="E1777" t="s">
        <v>97</v>
      </c>
      <c r="F1777" s="4">
        <v>350000</v>
      </c>
      <c r="G1777" s="4">
        <v>250000</v>
      </c>
      <c r="H1777" s="4">
        <v>0</v>
      </c>
      <c r="I1777" s="4">
        <v>60000</v>
      </c>
      <c r="J1777">
        <v>7.9</v>
      </c>
      <c r="K1777">
        <v>24</v>
      </c>
      <c r="L1777">
        <v>7.3</v>
      </c>
      <c r="M1777" s="4">
        <v>430</v>
      </c>
      <c r="N1777" t="s">
        <v>758</v>
      </c>
      <c r="O1777" t="s">
        <v>43</v>
      </c>
      <c r="P1777" s="4">
        <v>660000</v>
      </c>
      <c r="Q1777" s="3">
        <f>AVERAGE(Table1[[#This Row],[critic_score]],Table1[[#This Row],[user_score]])</f>
        <v>7.6</v>
      </c>
      <c r="R1777" s="4">
        <f>Table1[[#This Row],[user_count]]+Table1[[#This Row],[critic_count]]</f>
        <v>454</v>
      </c>
      <c r="S1777" s="2">
        <f>100000*Table1[[#This Row],[review_count]]/Table1[[#This Row],[total sales]]</f>
        <v>68.787878787878782</v>
      </c>
      <c r="T1777" s="2">
        <f>Table1[[#This Row],[total sales]]/(2017-Table1[[#This Row],[year_of_release]])</f>
        <v>220000</v>
      </c>
      <c r="U1777" s="9">
        <f>Table1[[#This Row],[na_sales]]/(2017-Table1[[#This Row],[year_of_release]])</f>
        <v>116666.66666666667</v>
      </c>
      <c r="V1777" s="6">
        <f>Table1[[#This Row],[eu_sales]]/(2017-Table1[[#This Row],[year_of_release]])</f>
        <v>83333.333333333328</v>
      </c>
      <c r="W1777" s="6">
        <f>Table1[[#This Row],[jp_sales]]/(2017-Table1[[#This Row],[year_of_release]])</f>
        <v>0</v>
      </c>
      <c r="X1777" s="6">
        <f>Table1[[#This Row],[other_sales]]/(2017-Table1[[#This Row],[year_of_release]])</f>
        <v>20000</v>
      </c>
      <c r="Y1777" s="4">
        <v>562338430</v>
      </c>
      <c r="Z1777" s="4">
        <v>443580712</v>
      </c>
      <c r="AA1777" s="4">
        <v>127276000</v>
      </c>
      <c r="AB1777" s="1">
        <f>Table1[[#This Row],[na_sales]]/Table1[[#This Row],[NA population]]</f>
        <v>6.2240099791863776E-4</v>
      </c>
      <c r="AC1777" s="1">
        <f>Table1[[#This Row],[eu_sales]]/Table1[[#This Row],[Eu population]]</f>
        <v>5.6359528995931639E-4</v>
      </c>
      <c r="AD1777" s="1">
        <f>Table1[[#This Row],[jp_sales]]/Table1[[#This Row],[Jp population]]</f>
        <v>0</v>
      </c>
    </row>
    <row r="1778" spans="1:30" x14ac:dyDescent="0.25">
      <c r="A1778" t="s">
        <v>1774</v>
      </c>
      <c r="B1778" t="s">
        <v>18</v>
      </c>
      <c r="C1778">
        <v>2006</v>
      </c>
      <c r="D1778" t="s">
        <v>54</v>
      </c>
      <c r="E1778" t="s">
        <v>83</v>
      </c>
      <c r="F1778" s="4">
        <v>540000</v>
      </c>
      <c r="G1778" s="4">
        <v>30000</v>
      </c>
      <c r="H1778" s="4">
        <v>40000</v>
      </c>
      <c r="I1778" s="4">
        <v>50000</v>
      </c>
      <c r="J1778">
        <v>6.3</v>
      </c>
      <c r="K1778">
        <v>54</v>
      </c>
      <c r="L1778">
        <v>6.8</v>
      </c>
      <c r="M1778" s="4">
        <v>121</v>
      </c>
      <c r="N1778" t="s">
        <v>132</v>
      </c>
      <c r="O1778" t="s">
        <v>67</v>
      </c>
      <c r="P1778" s="4">
        <v>660000</v>
      </c>
      <c r="Q1778" s="3">
        <f>AVERAGE(Table1[[#This Row],[critic_score]],Table1[[#This Row],[user_score]])</f>
        <v>6.55</v>
      </c>
      <c r="R1778" s="4">
        <f>Table1[[#This Row],[user_count]]+Table1[[#This Row],[critic_count]]</f>
        <v>175</v>
      </c>
      <c r="S1778" s="2">
        <f>100000*Table1[[#This Row],[review_count]]/Table1[[#This Row],[total sales]]</f>
        <v>26.515151515151516</v>
      </c>
      <c r="T1778" s="2">
        <f>Table1[[#This Row],[total sales]]/(2017-Table1[[#This Row],[year_of_release]])</f>
        <v>60000</v>
      </c>
      <c r="U1778" s="9">
        <f>Table1[[#This Row],[na_sales]]/(2017-Table1[[#This Row],[year_of_release]])</f>
        <v>49090.909090909088</v>
      </c>
      <c r="V1778" s="6">
        <f>Table1[[#This Row],[eu_sales]]/(2017-Table1[[#This Row],[year_of_release]])</f>
        <v>2727.2727272727275</v>
      </c>
      <c r="W1778" s="6">
        <f>Table1[[#This Row],[jp_sales]]/(2017-Table1[[#This Row],[year_of_release]])</f>
        <v>3636.3636363636365</v>
      </c>
      <c r="X1778" s="6">
        <f>Table1[[#This Row],[other_sales]]/(2017-Table1[[#This Row],[year_of_release]])</f>
        <v>4545.454545454545</v>
      </c>
      <c r="Y1778" s="4">
        <v>516818555</v>
      </c>
      <c r="Z1778" s="4">
        <v>437126892</v>
      </c>
      <c r="AA1778" s="4">
        <v>127854000</v>
      </c>
      <c r="AB1778" s="1">
        <f>Table1[[#This Row],[na_sales]]/Table1[[#This Row],[NA population]]</f>
        <v>1.044854126802781E-3</v>
      </c>
      <c r="AC1778" s="1">
        <f>Table1[[#This Row],[eu_sales]]/Table1[[#This Row],[Eu population]]</f>
        <v>6.8629957454093219E-5</v>
      </c>
      <c r="AD1778" s="1">
        <f>Table1[[#This Row],[jp_sales]]/Table1[[#This Row],[Jp population]]</f>
        <v>3.1285685234720852E-4</v>
      </c>
    </row>
    <row r="1779" spans="1:30" x14ac:dyDescent="0.25">
      <c r="A1779" t="s">
        <v>1775</v>
      </c>
      <c r="B1779" t="s">
        <v>39</v>
      </c>
      <c r="C1779">
        <v>2007</v>
      </c>
      <c r="D1779" t="s">
        <v>54</v>
      </c>
      <c r="E1779" t="s">
        <v>549</v>
      </c>
      <c r="F1779" s="4">
        <v>330000</v>
      </c>
      <c r="G1779" s="4">
        <v>230000</v>
      </c>
      <c r="H1779" s="4">
        <v>0</v>
      </c>
      <c r="I1779" s="4">
        <v>100000</v>
      </c>
      <c r="J1779">
        <v>8.6</v>
      </c>
      <c r="K1779">
        <v>42</v>
      </c>
      <c r="L1779">
        <v>7.7</v>
      </c>
      <c r="M1779" s="4">
        <v>127</v>
      </c>
      <c r="N1779" t="s">
        <v>146</v>
      </c>
      <c r="O1779" t="s">
        <v>43</v>
      </c>
      <c r="P1779" s="4">
        <v>660000</v>
      </c>
      <c r="Q1779" s="3">
        <f>AVERAGE(Table1[[#This Row],[critic_score]],Table1[[#This Row],[user_score]])</f>
        <v>8.15</v>
      </c>
      <c r="R1779" s="4">
        <f>Table1[[#This Row],[user_count]]+Table1[[#This Row],[critic_count]]</f>
        <v>169</v>
      </c>
      <c r="S1779" s="2">
        <f>100000*Table1[[#This Row],[review_count]]/Table1[[#This Row],[total sales]]</f>
        <v>25.606060606060606</v>
      </c>
      <c r="T1779" s="2">
        <f>Table1[[#This Row],[total sales]]/(2017-Table1[[#This Row],[year_of_release]])</f>
        <v>66000</v>
      </c>
      <c r="U1779" s="9">
        <f>Table1[[#This Row],[na_sales]]/(2017-Table1[[#This Row],[year_of_release]])</f>
        <v>33000</v>
      </c>
      <c r="V1779" s="6">
        <f>Table1[[#This Row],[eu_sales]]/(2017-Table1[[#This Row],[year_of_release]])</f>
        <v>23000</v>
      </c>
      <c r="W1779" s="6">
        <f>Table1[[#This Row],[jp_sales]]/(2017-Table1[[#This Row],[year_of_release]])</f>
        <v>0</v>
      </c>
      <c r="X1779" s="6">
        <f>Table1[[#This Row],[other_sales]]/(2017-Table1[[#This Row],[year_of_release]])</f>
        <v>10000</v>
      </c>
      <c r="Y1779" s="4">
        <v>522751172</v>
      </c>
      <c r="Z1779" s="4">
        <v>438594184</v>
      </c>
      <c r="AA1779" s="4">
        <v>128001000</v>
      </c>
      <c r="AB1779" s="1">
        <f>Table1[[#This Row],[na_sales]]/Table1[[#This Row],[NA population]]</f>
        <v>6.3127548569130709E-4</v>
      </c>
      <c r="AC1779" s="1">
        <f>Table1[[#This Row],[eu_sales]]/Table1[[#This Row],[Eu population]]</f>
        <v>5.2440275861022356E-4</v>
      </c>
      <c r="AD1779" s="1">
        <f>Table1[[#This Row],[jp_sales]]/Table1[[#This Row],[Jp population]]</f>
        <v>0</v>
      </c>
    </row>
    <row r="1780" spans="1:30" x14ac:dyDescent="0.25">
      <c r="A1780" t="s">
        <v>112</v>
      </c>
      <c r="B1780" t="s">
        <v>26</v>
      </c>
      <c r="C1780">
        <v>2010</v>
      </c>
      <c r="D1780" t="s">
        <v>73</v>
      </c>
      <c r="E1780" t="s">
        <v>100</v>
      </c>
      <c r="F1780" s="4">
        <v>380000</v>
      </c>
      <c r="G1780" s="4">
        <v>220000</v>
      </c>
      <c r="H1780" s="4">
        <v>0</v>
      </c>
      <c r="I1780" s="4">
        <v>60000</v>
      </c>
      <c r="J1780">
        <v>7.3</v>
      </c>
      <c r="K1780">
        <v>9</v>
      </c>
      <c r="L1780">
        <v>6.4</v>
      </c>
      <c r="M1780" s="4">
        <v>20</v>
      </c>
      <c r="N1780" t="s">
        <v>1623</v>
      </c>
      <c r="O1780" t="s">
        <v>21</v>
      </c>
      <c r="P1780" s="4">
        <v>660000</v>
      </c>
      <c r="Q1780" s="3">
        <f>AVERAGE(Table1[[#This Row],[critic_score]],Table1[[#This Row],[user_score]])</f>
        <v>6.85</v>
      </c>
      <c r="R1780" s="4">
        <f>Table1[[#This Row],[user_count]]+Table1[[#This Row],[critic_count]]</f>
        <v>29</v>
      </c>
      <c r="S1780" s="2">
        <f>100000*Table1[[#This Row],[review_count]]/Table1[[#This Row],[total sales]]</f>
        <v>4.3939393939393936</v>
      </c>
      <c r="T1780" s="2">
        <f>Table1[[#This Row],[total sales]]/(2017-Table1[[#This Row],[year_of_release]])</f>
        <v>94285.71428571429</v>
      </c>
      <c r="U1780" s="9">
        <f>Table1[[#This Row],[na_sales]]/(2017-Table1[[#This Row],[year_of_release]])</f>
        <v>54285.714285714283</v>
      </c>
      <c r="V1780" s="6">
        <f>Table1[[#This Row],[eu_sales]]/(2017-Table1[[#This Row],[year_of_release]])</f>
        <v>31428.571428571428</v>
      </c>
      <c r="W1780" s="6">
        <f>Table1[[#This Row],[jp_sales]]/(2017-Table1[[#This Row],[year_of_release]])</f>
        <v>0</v>
      </c>
      <c r="X1780" s="6">
        <f>Table1[[#This Row],[other_sales]]/(2017-Table1[[#This Row],[year_of_release]])</f>
        <v>8571.4285714285706</v>
      </c>
      <c r="Y1780" s="4">
        <v>540520772</v>
      </c>
      <c r="Z1780" s="4">
        <v>441654761</v>
      </c>
      <c r="AA1780" s="4">
        <v>128070000</v>
      </c>
      <c r="AB1780" s="1">
        <f>Table1[[#This Row],[na_sales]]/Table1[[#This Row],[NA population]]</f>
        <v>7.030257109156945E-4</v>
      </c>
      <c r="AC1780" s="1">
        <f>Table1[[#This Row],[eu_sales]]/Table1[[#This Row],[Eu population]]</f>
        <v>4.9812663516153057E-4</v>
      </c>
      <c r="AD1780" s="1">
        <f>Table1[[#This Row],[jp_sales]]/Table1[[#This Row],[Jp population]]</f>
        <v>0</v>
      </c>
    </row>
    <row r="1781" spans="1:30" x14ac:dyDescent="0.25">
      <c r="A1781" t="s">
        <v>965</v>
      </c>
      <c r="B1781" t="s">
        <v>103</v>
      </c>
      <c r="C1781">
        <v>2004</v>
      </c>
      <c r="D1781" t="s">
        <v>19</v>
      </c>
      <c r="E1781" t="s">
        <v>100</v>
      </c>
      <c r="F1781" s="4">
        <v>490000</v>
      </c>
      <c r="G1781" s="4">
        <v>150000</v>
      </c>
      <c r="H1781" s="4">
        <v>0</v>
      </c>
      <c r="I1781" s="4">
        <v>20000</v>
      </c>
      <c r="J1781">
        <v>8.1</v>
      </c>
      <c r="K1781">
        <v>38</v>
      </c>
      <c r="L1781">
        <v>8.8000000000000007</v>
      </c>
      <c r="M1781" s="4">
        <v>9</v>
      </c>
      <c r="N1781" t="s">
        <v>246</v>
      </c>
      <c r="O1781" t="s">
        <v>21</v>
      </c>
      <c r="P1781" s="4">
        <v>660000</v>
      </c>
      <c r="Q1781" s="3">
        <f>AVERAGE(Table1[[#This Row],[critic_score]],Table1[[#This Row],[user_score]])</f>
        <v>8.4499999999999993</v>
      </c>
      <c r="R1781" s="4">
        <f>Table1[[#This Row],[user_count]]+Table1[[#This Row],[critic_count]]</f>
        <v>47</v>
      </c>
      <c r="S1781" s="2">
        <f>100000*Table1[[#This Row],[review_count]]/Table1[[#This Row],[total sales]]</f>
        <v>7.1212121212121211</v>
      </c>
      <c r="T1781" s="2">
        <f>Table1[[#This Row],[total sales]]/(2017-Table1[[#This Row],[year_of_release]])</f>
        <v>50769.230769230766</v>
      </c>
      <c r="U1781" s="9">
        <f>Table1[[#This Row],[na_sales]]/(2017-Table1[[#This Row],[year_of_release]])</f>
        <v>37692.307692307695</v>
      </c>
      <c r="V1781" s="6">
        <f>Table1[[#This Row],[eu_sales]]/(2017-Table1[[#This Row],[year_of_release]])</f>
        <v>11538.461538461539</v>
      </c>
      <c r="W1781" s="6">
        <f>Table1[[#This Row],[jp_sales]]/(2017-Table1[[#This Row],[year_of_release]])</f>
        <v>0</v>
      </c>
      <c r="X1781" s="6">
        <f>Table1[[#This Row],[other_sales]]/(2017-Table1[[#This Row],[year_of_release]])</f>
        <v>1538.4615384615386</v>
      </c>
      <c r="Y1781" s="4">
        <v>505524224</v>
      </c>
      <c r="Z1781" s="4">
        <v>434174638</v>
      </c>
      <c r="AA1781" s="4">
        <v>127761000</v>
      </c>
      <c r="AB1781" s="1">
        <f>Table1[[#This Row],[na_sales]]/Table1[[#This Row],[NA population]]</f>
        <v>9.6929084055129278E-4</v>
      </c>
      <c r="AC1781" s="1">
        <f>Table1[[#This Row],[eu_sales]]/Table1[[#This Row],[Eu population]]</f>
        <v>3.4548310028187319E-4</v>
      </c>
      <c r="AD1781" s="1">
        <f>Table1[[#This Row],[jp_sales]]/Table1[[#This Row],[Jp population]]</f>
        <v>0</v>
      </c>
    </row>
    <row r="1782" spans="1:30" x14ac:dyDescent="0.25">
      <c r="A1782" t="s">
        <v>1780</v>
      </c>
      <c r="B1782" t="s">
        <v>45</v>
      </c>
      <c r="C1782">
        <v>2007</v>
      </c>
      <c r="D1782" t="s">
        <v>19</v>
      </c>
      <c r="E1782" t="s">
        <v>55</v>
      </c>
      <c r="F1782" s="4">
        <v>550000</v>
      </c>
      <c r="G1782" s="4">
        <v>20000</v>
      </c>
      <c r="H1782" s="4">
        <v>0</v>
      </c>
      <c r="I1782" s="4">
        <v>90000</v>
      </c>
      <c r="J1782">
        <v>6.5</v>
      </c>
      <c r="K1782">
        <v>6</v>
      </c>
      <c r="L1782">
        <v>6.6</v>
      </c>
      <c r="M1782" s="4">
        <v>17</v>
      </c>
      <c r="N1782" t="s">
        <v>1261</v>
      </c>
      <c r="O1782" t="s">
        <v>67</v>
      </c>
      <c r="P1782" s="4">
        <v>660000</v>
      </c>
      <c r="Q1782" s="3">
        <f>AVERAGE(Table1[[#This Row],[critic_score]],Table1[[#This Row],[user_score]])</f>
        <v>6.55</v>
      </c>
      <c r="R1782" s="4">
        <f>Table1[[#This Row],[user_count]]+Table1[[#This Row],[critic_count]]</f>
        <v>23</v>
      </c>
      <c r="S1782" s="2">
        <f>100000*Table1[[#This Row],[review_count]]/Table1[[#This Row],[total sales]]</f>
        <v>3.4848484848484849</v>
      </c>
      <c r="T1782" s="2">
        <f>Table1[[#This Row],[total sales]]/(2017-Table1[[#This Row],[year_of_release]])</f>
        <v>66000</v>
      </c>
      <c r="U1782" s="9">
        <f>Table1[[#This Row],[na_sales]]/(2017-Table1[[#This Row],[year_of_release]])</f>
        <v>55000</v>
      </c>
      <c r="V1782" s="6">
        <f>Table1[[#This Row],[eu_sales]]/(2017-Table1[[#This Row],[year_of_release]])</f>
        <v>2000</v>
      </c>
      <c r="W1782" s="6">
        <f>Table1[[#This Row],[jp_sales]]/(2017-Table1[[#This Row],[year_of_release]])</f>
        <v>0</v>
      </c>
      <c r="X1782" s="6">
        <f>Table1[[#This Row],[other_sales]]/(2017-Table1[[#This Row],[year_of_release]])</f>
        <v>9000</v>
      </c>
      <c r="Y1782" s="4">
        <v>522751172</v>
      </c>
      <c r="Z1782" s="4">
        <v>438594184</v>
      </c>
      <c r="AA1782" s="4">
        <v>128001000</v>
      </c>
      <c r="AB1782" s="1">
        <f>Table1[[#This Row],[na_sales]]/Table1[[#This Row],[NA population]]</f>
        <v>1.0521258094855117E-3</v>
      </c>
      <c r="AC1782" s="1">
        <f>Table1[[#This Row],[eu_sales]]/Table1[[#This Row],[Eu population]]</f>
        <v>4.560023987914988E-5</v>
      </c>
      <c r="AD1782" s="1">
        <f>Table1[[#This Row],[jp_sales]]/Table1[[#This Row],[Jp population]]</f>
        <v>0</v>
      </c>
    </row>
    <row r="1783" spans="1:30" x14ac:dyDescent="0.25">
      <c r="A1783" t="s">
        <v>1781</v>
      </c>
      <c r="B1783" t="s">
        <v>39</v>
      </c>
      <c r="C1783">
        <v>2007</v>
      </c>
      <c r="D1783" t="s">
        <v>54</v>
      </c>
      <c r="E1783" t="s">
        <v>41</v>
      </c>
      <c r="F1783" s="4">
        <v>200000</v>
      </c>
      <c r="G1783" s="4">
        <v>330000</v>
      </c>
      <c r="H1783" s="4">
        <v>0</v>
      </c>
      <c r="I1783" s="4">
        <v>130000</v>
      </c>
      <c r="J1783">
        <v>8</v>
      </c>
      <c r="K1783">
        <v>35</v>
      </c>
      <c r="L1783">
        <v>7.7</v>
      </c>
      <c r="M1783" s="4">
        <v>107</v>
      </c>
      <c r="N1783" t="s">
        <v>1782</v>
      </c>
      <c r="O1783" t="s">
        <v>43</v>
      </c>
      <c r="P1783" s="4">
        <v>660000</v>
      </c>
      <c r="Q1783" s="3">
        <f>AVERAGE(Table1[[#This Row],[critic_score]],Table1[[#This Row],[user_score]])</f>
        <v>7.85</v>
      </c>
      <c r="R1783" s="4">
        <f>Table1[[#This Row],[user_count]]+Table1[[#This Row],[critic_count]]</f>
        <v>142</v>
      </c>
      <c r="S1783" s="2">
        <f>100000*Table1[[#This Row],[review_count]]/Table1[[#This Row],[total sales]]</f>
        <v>21.515151515151516</v>
      </c>
      <c r="T1783" s="2">
        <f>Table1[[#This Row],[total sales]]/(2017-Table1[[#This Row],[year_of_release]])</f>
        <v>66000</v>
      </c>
      <c r="U1783" s="9">
        <f>Table1[[#This Row],[na_sales]]/(2017-Table1[[#This Row],[year_of_release]])</f>
        <v>20000</v>
      </c>
      <c r="V1783" s="6">
        <f>Table1[[#This Row],[eu_sales]]/(2017-Table1[[#This Row],[year_of_release]])</f>
        <v>33000</v>
      </c>
      <c r="W1783" s="6">
        <f>Table1[[#This Row],[jp_sales]]/(2017-Table1[[#This Row],[year_of_release]])</f>
        <v>0</v>
      </c>
      <c r="X1783" s="6">
        <f>Table1[[#This Row],[other_sales]]/(2017-Table1[[#This Row],[year_of_release]])</f>
        <v>13000</v>
      </c>
      <c r="Y1783" s="4">
        <v>522751172</v>
      </c>
      <c r="Z1783" s="4">
        <v>438594184</v>
      </c>
      <c r="AA1783" s="4">
        <v>128001000</v>
      </c>
      <c r="AB1783" s="1">
        <f>Table1[[#This Row],[na_sales]]/Table1[[#This Row],[NA population]]</f>
        <v>3.8259120344927701E-4</v>
      </c>
      <c r="AC1783" s="1">
        <f>Table1[[#This Row],[eu_sales]]/Table1[[#This Row],[Eu population]]</f>
        <v>7.5240395800597296E-4</v>
      </c>
      <c r="AD1783" s="1">
        <f>Table1[[#This Row],[jp_sales]]/Table1[[#This Row],[Jp population]]</f>
        <v>0</v>
      </c>
    </row>
    <row r="1784" spans="1:30" x14ac:dyDescent="0.25">
      <c r="A1784" t="s">
        <v>1784</v>
      </c>
      <c r="B1784" t="s">
        <v>230</v>
      </c>
      <c r="C1784">
        <v>2001</v>
      </c>
      <c r="D1784" t="s">
        <v>96</v>
      </c>
      <c r="E1784" t="s">
        <v>100</v>
      </c>
      <c r="F1784" s="4">
        <v>370000</v>
      </c>
      <c r="G1784" s="4">
        <v>250000</v>
      </c>
      <c r="H1784" s="4">
        <v>0</v>
      </c>
      <c r="I1784" s="4">
        <v>40000</v>
      </c>
      <c r="J1784">
        <v>5.8</v>
      </c>
      <c r="K1784">
        <v>10</v>
      </c>
      <c r="L1784">
        <v>8.3000000000000007</v>
      </c>
      <c r="M1784" s="4">
        <v>12</v>
      </c>
      <c r="N1784" t="s">
        <v>1785</v>
      </c>
      <c r="O1784" t="s">
        <v>67</v>
      </c>
      <c r="P1784" s="4">
        <v>660000</v>
      </c>
      <c r="Q1784" s="3">
        <f>AVERAGE(Table1[[#This Row],[critic_score]],Table1[[#This Row],[user_score]])</f>
        <v>7.0500000000000007</v>
      </c>
      <c r="R1784" s="4">
        <f>Table1[[#This Row],[user_count]]+Table1[[#This Row],[critic_count]]</f>
        <v>22</v>
      </c>
      <c r="S1784" s="2">
        <f>100000*Table1[[#This Row],[review_count]]/Table1[[#This Row],[total sales]]</f>
        <v>3.3333333333333335</v>
      </c>
      <c r="T1784" s="2">
        <f>Table1[[#This Row],[total sales]]/(2017-Table1[[#This Row],[year_of_release]])</f>
        <v>41250</v>
      </c>
      <c r="U1784" s="9">
        <f>Table1[[#This Row],[na_sales]]/(2017-Table1[[#This Row],[year_of_release]])</f>
        <v>23125</v>
      </c>
      <c r="V1784" s="6">
        <f>Table1[[#This Row],[eu_sales]]/(2017-Table1[[#This Row],[year_of_release]])</f>
        <v>15625</v>
      </c>
      <c r="W1784" s="6">
        <f>Table1[[#This Row],[jp_sales]]/(2017-Table1[[#This Row],[year_of_release]])</f>
        <v>0</v>
      </c>
      <c r="X1784" s="6">
        <f>Table1[[#This Row],[other_sales]]/(2017-Table1[[#This Row],[year_of_release]])</f>
        <v>2500</v>
      </c>
      <c r="Y1784" s="4">
        <v>489752572</v>
      </c>
      <c r="Z1784" s="4">
        <v>430035992</v>
      </c>
      <c r="AA1784" s="4">
        <v>127149000</v>
      </c>
      <c r="AB1784" s="1">
        <f>Table1[[#This Row],[na_sales]]/Table1[[#This Row],[NA population]]</f>
        <v>7.5548352607732704E-4</v>
      </c>
      <c r="AC1784" s="1">
        <f>Table1[[#This Row],[eu_sales]]/Table1[[#This Row],[Eu population]]</f>
        <v>5.813466887673904E-4</v>
      </c>
      <c r="AD1784" s="1">
        <f>Table1[[#This Row],[jp_sales]]/Table1[[#This Row],[Jp population]]</f>
        <v>0</v>
      </c>
    </row>
    <row r="1785" spans="1:30" x14ac:dyDescent="0.25">
      <c r="A1785" t="s">
        <v>1787</v>
      </c>
      <c r="B1785" t="s">
        <v>45</v>
      </c>
      <c r="C1785">
        <v>2006</v>
      </c>
      <c r="D1785" t="s">
        <v>225</v>
      </c>
      <c r="E1785" t="s">
        <v>231</v>
      </c>
      <c r="F1785" s="4">
        <v>550000</v>
      </c>
      <c r="G1785" s="4">
        <v>20000</v>
      </c>
      <c r="H1785" s="4">
        <v>0</v>
      </c>
      <c r="I1785" s="4">
        <v>90000</v>
      </c>
      <c r="J1785">
        <v>6.9</v>
      </c>
      <c r="K1785">
        <v>32</v>
      </c>
      <c r="L1785">
        <v>2.9</v>
      </c>
      <c r="M1785" s="4">
        <v>52</v>
      </c>
      <c r="N1785" t="s">
        <v>582</v>
      </c>
      <c r="O1785" t="s">
        <v>84</v>
      </c>
      <c r="P1785" s="4">
        <v>660000</v>
      </c>
      <c r="Q1785" s="3">
        <f>AVERAGE(Table1[[#This Row],[critic_score]],Table1[[#This Row],[user_score]])</f>
        <v>4.9000000000000004</v>
      </c>
      <c r="R1785" s="4">
        <f>Table1[[#This Row],[user_count]]+Table1[[#This Row],[critic_count]]</f>
        <v>84</v>
      </c>
      <c r="S1785" s="2">
        <f>100000*Table1[[#This Row],[review_count]]/Table1[[#This Row],[total sales]]</f>
        <v>12.727272727272727</v>
      </c>
      <c r="T1785" s="2">
        <f>Table1[[#This Row],[total sales]]/(2017-Table1[[#This Row],[year_of_release]])</f>
        <v>60000</v>
      </c>
      <c r="U1785" s="9">
        <f>Table1[[#This Row],[na_sales]]/(2017-Table1[[#This Row],[year_of_release]])</f>
        <v>50000</v>
      </c>
      <c r="V1785" s="6">
        <f>Table1[[#This Row],[eu_sales]]/(2017-Table1[[#This Row],[year_of_release]])</f>
        <v>1818.1818181818182</v>
      </c>
      <c r="W1785" s="6">
        <f>Table1[[#This Row],[jp_sales]]/(2017-Table1[[#This Row],[year_of_release]])</f>
        <v>0</v>
      </c>
      <c r="X1785" s="6">
        <f>Table1[[#This Row],[other_sales]]/(2017-Table1[[#This Row],[year_of_release]])</f>
        <v>8181.818181818182</v>
      </c>
      <c r="Y1785" s="4">
        <v>516818555</v>
      </c>
      <c r="Z1785" s="4">
        <v>437126892</v>
      </c>
      <c r="AA1785" s="4">
        <v>127854000</v>
      </c>
      <c r="AB1785" s="1">
        <f>Table1[[#This Row],[na_sales]]/Table1[[#This Row],[NA population]]</f>
        <v>1.0642032772991286E-3</v>
      </c>
      <c r="AC1785" s="1">
        <f>Table1[[#This Row],[eu_sales]]/Table1[[#This Row],[Eu population]]</f>
        <v>4.5753304969395475E-5</v>
      </c>
      <c r="AD1785" s="1">
        <f>Table1[[#This Row],[jp_sales]]/Table1[[#This Row],[Jp population]]</f>
        <v>0</v>
      </c>
    </row>
    <row r="1786" spans="1:30" x14ac:dyDescent="0.25">
      <c r="A1786" t="s">
        <v>1790</v>
      </c>
      <c r="B1786" t="s">
        <v>34</v>
      </c>
      <c r="C1786">
        <v>2012</v>
      </c>
      <c r="D1786" t="s">
        <v>19</v>
      </c>
      <c r="E1786" t="s">
        <v>100</v>
      </c>
      <c r="F1786" s="4">
        <v>510000</v>
      </c>
      <c r="G1786" s="4">
        <v>100000</v>
      </c>
      <c r="H1786" s="4">
        <v>0</v>
      </c>
      <c r="I1786" s="4">
        <v>50000</v>
      </c>
      <c r="J1786">
        <v>8.3000000000000007</v>
      </c>
      <c r="K1786">
        <v>44</v>
      </c>
      <c r="L1786">
        <v>6.6</v>
      </c>
      <c r="M1786" s="4">
        <v>86</v>
      </c>
      <c r="N1786" t="s">
        <v>100</v>
      </c>
      <c r="O1786" t="s">
        <v>84</v>
      </c>
      <c r="P1786" s="4">
        <v>660000</v>
      </c>
      <c r="Q1786" s="3">
        <f>AVERAGE(Table1[[#This Row],[critic_score]],Table1[[#This Row],[user_score]])</f>
        <v>7.45</v>
      </c>
      <c r="R1786" s="4">
        <f>Table1[[#This Row],[user_count]]+Table1[[#This Row],[critic_count]]</f>
        <v>130</v>
      </c>
      <c r="S1786" s="2">
        <f>100000*Table1[[#This Row],[review_count]]/Table1[[#This Row],[total sales]]</f>
        <v>19.696969696969695</v>
      </c>
      <c r="T1786" s="2">
        <f>Table1[[#This Row],[total sales]]/(2017-Table1[[#This Row],[year_of_release]])</f>
        <v>132000</v>
      </c>
      <c r="U1786" s="9">
        <f>Table1[[#This Row],[na_sales]]/(2017-Table1[[#This Row],[year_of_release]])</f>
        <v>102000</v>
      </c>
      <c r="V1786" s="6">
        <f>Table1[[#This Row],[eu_sales]]/(2017-Table1[[#This Row],[year_of_release]])</f>
        <v>20000</v>
      </c>
      <c r="W1786" s="6">
        <f>Table1[[#This Row],[jp_sales]]/(2017-Table1[[#This Row],[year_of_release]])</f>
        <v>0</v>
      </c>
      <c r="X1786" s="6">
        <f>Table1[[#This Row],[other_sales]]/(2017-Table1[[#This Row],[year_of_release]])</f>
        <v>10000</v>
      </c>
      <c r="Y1786" s="4">
        <v>551484507</v>
      </c>
      <c r="Z1786" s="4">
        <v>441417242</v>
      </c>
      <c r="AA1786" s="4">
        <v>127629000</v>
      </c>
      <c r="AB1786" s="1">
        <f>Table1[[#This Row],[na_sales]]/Table1[[#This Row],[NA population]]</f>
        <v>9.2477665922897814E-4</v>
      </c>
      <c r="AC1786" s="1">
        <f>Table1[[#This Row],[eu_sales]]/Table1[[#This Row],[Eu population]]</f>
        <v>2.2654303113968529E-4</v>
      </c>
      <c r="AD1786" s="1">
        <f>Table1[[#This Row],[jp_sales]]/Table1[[#This Row],[Jp population]]</f>
        <v>0</v>
      </c>
    </row>
    <row r="1787" spans="1:30" x14ac:dyDescent="0.25">
      <c r="A1787" t="s">
        <v>1328</v>
      </c>
      <c r="B1787" t="s">
        <v>136</v>
      </c>
      <c r="C1787">
        <v>2013</v>
      </c>
      <c r="D1787" t="s">
        <v>27</v>
      </c>
      <c r="E1787" t="s">
        <v>83</v>
      </c>
      <c r="F1787" s="4">
        <v>250000</v>
      </c>
      <c r="G1787" s="4">
        <v>330000</v>
      </c>
      <c r="H1787" s="4">
        <v>30000</v>
      </c>
      <c r="I1787" s="4">
        <v>50000</v>
      </c>
      <c r="J1787">
        <v>9.1999999999999993</v>
      </c>
      <c r="K1787">
        <v>35</v>
      </c>
      <c r="L1787">
        <v>8.6999999999999993</v>
      </c>
      <c r="M1787" s="4">
        <v>465</v>
      </c>
      <c r="N1787" t="s">
        <v>671</v>
      </c>
      <c r="O1787" t="s">
        <v>84</v>
      </c>
      <c r="P1787" s="4">
        <v>660000</v>
      </c>
      <c r="Q1787" s="3">
        <f>AVERAGE(Table1[[#This Row],[critic_score]],Table1[[#This Row],[user_score]])</f>
        <v>8.9499999999999993</v>
      </c>
      <c r="R1787" s="4">
        <f>Table1[[#This Row],[user_count]]+Table1[[#This Row],[critic_count]]</f>
        <v>500</v>
      </c>
      <c r="S1787" s="2">
        <f>100000*Table1[[#This Row],[review_count]]/Table1[[#This Row],[total sales]]</f>
        <v>75.757575757575751</v>
      </c>
      <c r="T1787" s="2">
        <f>Table1[[#This Row],[total sales]]/(2017-Table1[[#This Row],[year_of_release]])</f>
        <v>165000</v>
      </c>
      <c r="U1787" s="9">
        <f>Table1[[#This Row],[na_sales]]/(2017-Table1[[#This Row],[year_of_release]])</f>
        <v>62500</v>
      </c>
      <c r="V1787" s="6">
        <f>Table1[[#This Row],[eu_sales]]/(2017-Table1[[#This Row],[year_of_release]])</f>
        <v>82500</v>
      </c>
      <c r="W1787" s="6">
        <f>Table1[[#This Row],[jp_sales]]/(2017-Table1[[#This Row],[year_of_release]])</f>
        <v>7500</v>
      </c>
      <c r="X1787" s="6">
        <f>Table1[[#This Row],[other_sales]]/(2017-Table1[[#This Row],[year_of_release]])</f>
        <v>12500</v>
      </c>
      <c r="Y1787" s="4">
        <v>556861736</v>
      </c>
      <c r="Z1787" s="4">
        <v>442492884</v>
      </c>
      <c r="AA1787" s="4">
        <v>127445000</v>
      </c>
      <c r="AB1787" s="1">
        <f>Table1[[#This Row],[na_sales]]/Table1[[#This Row],[NA population]]</f>
        <v>4.489444755098059E-4</v>
      </c>
      <c r="AC1787" s="1">
        <f>Table1[[#This Row],[eu_sales]]/Table1[[#This Row],[Eu population]]</f>
        <v>7.4577470493288208E-4</v>
      </c>
      <c r="AD1787" s="1">
        <f>Table1[[#This Row],[jp_sales]]/Table1[[#This Row],[Jp population]]</f>
        <v>2.3539566087331791E-4</v>
      </c>
    </row>
    <row r="1788" spans="1:30" x14ac:dyDescent="0.25">
      <c r="A1788" t="s">
        <v>560</v>
      </c>
      <c r="B1788" t="s">
        <v>138</v>
      </c>
      <c r="C1788">
        <v>2003</v>
      </c>
      <c r="D1788" t="s">
        <v>73</v>
      </c>
      <c r="E1788" t="s">
        <v>100</v>
      </c>
      <c r="F1788" s="4">
        <v>430000</v>
      </c>
      <c r="G1788" s="4">
        <v>200000</v>
      </c>
      <c r="H1788" s="4">
        <v>0</v>
      </c>
      <c r="I1788" s="4">
        <v>30000</v>
      </c>
      <c r="J1788">
        <v>8.1</v>
      </c>
      <c r="K1788">
        <v>30</v>
      </c>
      <c r="L1788">
        <v>9</v>
      </c>
      <c r="M1788" s="4">
        <v>15</v>
      </c>
      <c r="N1788" t="s">
        <v>321</v>
      </c>
      <c r="O1788" t="s">
        <v>67</v>
      </c>
      <c r="P1788" s="4">
        <v>660000</v>
      </c>
      <c r="Q1788" s="3">
        <f>AVERAGE(Table1[[#This Row],[critic_score]],Table1[[#This Row],[user_score]])</f>
        <v>8.5500000000000007</v>
      </c>
      <c r="R1788" s="4">
        <f>Table1[[#This Row],[user_count]]+Table1[[#This Row],[critic_count]]</f>
        <v>45</v>
      </c>
      <c r="S1788" s="2">
        <f>100000*Table1[[#This Row],[review_count]]/Table1[[#This Row],[total sales]]</f>
        <v>6.8181818181818183</v>
      </c>
      <c r="T1788" s="2">
        <f>Table1[[#This Row],[total sales]]/(2017-Table1[[#This Row],[year_of_release]])</f>
        <v>47142.857142857145</v>
      </c>
      <c r="U1788" s="9">
        <f>Table1[[#This Row],[na_sales]]/(2017-Table1[[#This Row],[year_of_release]])</f>
        <v>30714.285714285714</v>
      </c>
      <c r="V1788" s="6">
        <f>Table1[[#This Row],[eu_sales]]/(2017-Table1[[#This Row],[year_of_release]])</f>
        <v>14285.714285714286</v>
      </c>
      <c r="W1788" s="6">
        <f>Table1[[#This Row],[jp_sales]]/(2017-Table1[[#This Row],[year_of_release]])</f>
        <v>0</v>
      </c>
      <c r="X1788" s="6">
        <f>Table1[[#This Row],[other_sales]]/(2017-Table1[[#This Row],[year_of_release]])</f>
        <v>2142.8571428571427</v>
      </c>
      <c r="Y1788" s="4">
        <v>500125528</v>
      </c>
      <c r="Z1788" s="4">
        <v>432552540</v>
      </c>
      <c r="AA1788" s="4">
        <v>127718000</v>
      </c>
      <c r="AB1788" s="1">
        <f>Table1[[#This Row],[na_sales]]/Table1[[#This Row],[NA population]]</f>
        <v>8.5978414603143395E-4</v>
      </c>
      <c r="AC1788" s="1">
        <f>Table1[[#This Row],[eu_sales]]/Table1[[#This Row],[Eu population]]</f>
        <v>4.6237157687248814E-4</v>
      </c>
      <c r="AD1788" s="1">
        <f>Table1[[#This Row],[jp_sales]]/Table1[[#This Row],[Jp population]]</f>
        <v>0</v>
      </c>
    </row>
    <row r="1789" spans="1:30" x14ac:dyDescent="0.25">
      <c r="A1789" t="s">
        <v>706</v>
      </c>
      <c r="B1789" t="s">
        <v>113</v>
      </c>
      <c r="C1789">
        <v>2013</v>
      </c>
      <c r="D1789" t="s">
        <v>54</v>
      </c>
      <c r="E1789" t="s">
        <v>41</v>
      </c>
      <c r="F1789" s="4">
        <v>290000</v>
      </c>
      <c r="G1789" s="4">
        <v>300000</v>
      </c>
      <c r="H1789" s="4">
        <v>0</v>
      </c>
      <c r="I1789" s="4">
        <v>70000</v>
      </c>
      <c r="J1789">
        <v>9.4</v>
      </c>
      <c r="K1789">
        <v>68</v>
      </c>
      <c r="L1789">
        <v>8.5</v>
      </c>
      <c r="M1789" s="4">
        <v>7322</v>
      </c>
      <c r="N1789" t="s">
        <v>707</v>
      </c>
      <c r="O1789" t="s">
        <v>43</v>
      </c>
      <c r="P1789" s="4">
        <v>660000</v>
      </c>
      <c r="Q1789" s="3">
        <f>AVERAGE(Table1[[#This Row],[critic_score]],Table1[[#This Row],[user_score]])</f>
        <v>8.9499999999999993</v>
      </c>
      <c r="R1789" s="4">
        <f>Table1[[#This Row],[user_count]]+Table1[[#This Row],[critic_count]]</f>
        <v>7390</v>
      </c>
      <c r="S1789" s="2">
        <f>100000*Table1[[#This Row],[review_count]]/Table1[[#This Row],[total sales]]</f>
        <v>1119.6969696969697</v>
      </c>
      <c r="T1789" s="2">
        <f>Table1[[#This Row],[total sales]]/(2017-Table1[[#This Row],[year_of_release]])</f>
        <v>165000</v>
      </c>
      <c r="U1789" s="9">
        <f>Table1[[#This Row],[na_sales]]/(2017-Table1[[#This Row],[year_of_release]])</f>
        <v>72500</v>
      </c>
      <c r="V1789" s="6">
        <f>Table1[[#This Row],[eu_sales]]/(2017-Table1[[#This Row],[year_of_release]])</f>
        <v>75000</v>
      </c>
      <c r="W1789" s="6">
        <f>Table1[[#This Row],[jp_sales]]/(2017-Table1[[#This Row],[year_of_release]])</f>
        <v>0</v>
      </c>
      <c r="X1789" s="6">
        <f>Table1[[#This Row],[other_sales]]/(2017-Table1[[#This Row],[year_of_release]])</f>
        <v>17500</v>
      </c>
      <c r="Y1789" s="4">
        <v>556861736</v>
      </c>
      <c r="Z1789" s="4">
        <v>442492884</v>
      </c>
      <c r="AA1789" s="4">
        <v>127445000</v>
      </c>
      <c r="AB1789" s="1">
        <f>Table1[[#This Row],[na_sales]]/Table1[[#This Row],[NA population]]</f>
        <v>5.2077559159137486E-4</v>
      </c>
      <c r="AC1789" s="1">
        <f>Table1[[#This Row],[eu_sales]]/Table1[[#This Row],[Eu population]]</f>
        <v>6.7797700448443817E-4</v>
      </c>
      <c r="AD1789" s="1">
        <f>Table1[[#This Row],[jp_sales]]/Table1[[#This Row],[Jp population]]</f>
        <v>0</v>
      </c>
    </row>
    <row r="1790" spans="1:30" x14ac:dyDescent="0.25">
      <c r="A1790" t="s">
        <v>1792</v>
      </c>
      <c r="B1790" t="s">
        <v>39</v>
      </c>
      <c r="C1790">
        <v>2012</v>
      </c>
      <c r="D1790" t="s">
        <v>40</v>
      </c>
      <c r="E1790" t="s">
        <v>198</v>
      </c>
      <c r="F1790" s="4">
        <v>270000</v>
      </c>
      <c r="G1790" s="4">
        <v>200000</v>
      </c>
      <c r="H1790" s="4">
        <v>110000</v>
      </c>
      <c r="I1790" s="4">
        <v>80000</v>
      </c>
      <c r="J1790">
        <v>6.7</v>
      </c>
      <c r="K1790">
        <v>37</v>
      </c>
      <c r="L1790">
        <v>7.1</v>
      </c>
      <c r="M1790" s="4">
        <v>199</v>
      </c>
      <c r="N1790" t="s">
        <v>1793</v>
      </c>
      <c r="O1790" t="s">
        <v>43</v>
      </c>
      <c r="P1790" s="4">
        <v>660000</v>
      </c>
      <c r="Q1790" s="3">
        <f>AVERAGE(Table1[[#This Row],[critic_score]],Table1[[#This Row],[user_score]])</f>
        <v>6.9</v>
      </c>
      <c r="R1790" s="4">
        <f>Table1[[#This Row],[user_count]]+Table1[[#This Row],[critic_count]]</f>
        <v>236</v>
      </c>
      <c r="S1790" s="2">
        <f>100000*Table1[[#This Row],[review_count]]/Table1[[#This Row],[total sales]]</f>
        <v>35.757575757575758</v>
      </c>
      <c r="T1790" s="2">
        <f>Table1[[#This Row],[total sales]]/(2017-Table1[[#This Row],[year_of_release]])</f>
        <v>132000</v>
      </c>
      <c r="U1790" s="9">
        <f>Table1[[#This Row],[na_sales]]/(2017-Table1[[#This Row],[year_of_release]])</f>
        <v>54000</v>
      </c>
      <c r="V1790" s="6">
        <f>Table1[[#This Row],[eu_sales]]/(2017-Table1[[#This Row],[year_of_release]])</f>
        <v>40000</v>
      </c>
      <c r="W1790" s="6">
        <f>Table1[[#This Row],[jp_sales]]/(2017-Table1[[#This Row],[year_of_release]])</f>
        <v>22000</v>
      </c>
      <c r="X1790" s="6">
        <f>Table1[[#This Row],[other_sales]]/(2017-Table1[[#This Row],[year_of_release]])</f>
        <v>16000</v>
      </c>
      <c r="Y1790" s="4">
        <v>551484507</v>
      </c>
      <c r="Z1790" s="4">
        <v>441417242</v>
      </c>
      <c r="AA1790" s="4">
        <v>127629000</v>
      </c>
      <c r="AB1790" s="1">
        <f>Table1[[#This Row],[na_sales]]/Table1[[#This Row],[NA population]]</f>
        <v>4.8958764312122369E-4</v>
      </c>
      <c r="AC1790" s="1">
        <f>Table1[[#This Row],[eu_sales]]/Table1[[#This Row],[Eu population]]</f>
        <v>4.5308606227937058E-4</v>
      </c>
      <c r="AD1790" s="1">
        <f>Table1[[#This Row],[jp_sales]]/Table1[[#This Row],[Jp population]]</f>
        <v>8.6187308527058896E-4</v>
      </c>
    </row>
    <row r="1791" spans="1:30" x14ac:dyDescent="0.25">
      <c r="A1791" t="s">
        <v>1438</v>
      </c>
      <c r="B1791" t="s">
        <v>39</v>
      </c>
      <c r="C1791">
        <v>2008</v>
      </c>
      <c r="D1791" t="s">
        <v>225</v>
      </c>
      <c r="E1791" t="s">
        <v>83</v>
      </c>
      <c r="F1791" s="4">
        <v>330000</v>
      </c>
      <c r="G1791" s="4">
        <v>220000</v>
      </c>
      <c r="H1791" s="4">
        <v>10000</v>
      </c>
      <c r="I1791" s="4">
        <v>100000</v>
      </c>
      <c r="J1791">
        <v>7.6</v>
      </c>
      <c r="K1791">
        <v>33</v>
      </c>
      <c r="L1791">
        <v>6.6</v>
      </c>
      <c r="M1791" s="4">
        <v>42</v>
      </c>
      <c r="N1791" t="s">
        <v>507</v>
      </c>
      <c r="O1791" t="s">
        <v>67</v>
      </c>
      <c r="P1791" s="4">
        <v>660000</v>
      </c>
      <c r="Q1791" s="3">
        <f>AVERAGE(Table1[[#This Row],[critic_score]],Table1[[#This Row],[user_score]])</f>
        <v>7.1</v>
      </c>
      <c r="R1791" s="4">
        <f>Table1[[#This Row],[user_count]]+Table1[[#This Row],[critic_count]]</f>
        <v>75</v>
      </c>
      <c r="S1791" s="2">
        <f>100000*Table1[[#This Row],[review_count]]/Table1[[#This Row],[total sales]]</f>
        <v>11.363636363636363</v>
      </c>
      <c r="T1791" s="2">
        <f>Table1[[#This Row],[total sales]]/(2017-Table1[[#This Row],[year_of_release]])</f>
        <v>73333.333333333328</v>
      </c>
      <c r="U1791" s="9">
        <f>Table1[[#This Row],[na_sales]]/(2017-Table1[[#This Row],[year_of_release]])</f>
        <v>36666.666666666664</v>
      </c>
      <c r="V1791" s="6">
        <f>Table1[[#This Row],[eu_sales]]/(2017-Table1[[#This Row],[year_of_release]])</f>
        <v>24444.444444444445</v>
      </c>
      <c r="W1791" s="6">
        <f>Table1[[#This Row],[jp_sales]]/(2017-Table1[[#This Row],[year_of_release]])</f>
        <v>1111.1111111111111</v>
      </c>
      <c r="X1791" s="6">
        <f>Table1[[#This Row],[other_sales]]/(2017-Table1[[#This Row],[year_of_release]])</f>
        <v>11111.111111111111</v>
      </c>
      <c r="Y1791" s="4">
        <v>528816311</v>
      </c>
      <c r="Z1791" s="4">
        <v>440001482</v>
      </c>
      <c r="AA1791" s="4">
        <v>128063000</v>
      </c>
      <c r="AB1791" s="1">
        <f>Table1[[#This Row],[na_sales]]/Table1[[#This Row],[NA population]]</f>
        <v>6.2403521437522373E-4</v>
      </c>
      <c r="AC1791" s="1">
        <f>Table1[[#This Row],[eu_sales]]/Table1[[#This Row],[Eu population]]</f>
        <v>4.9999831591476319E-4</v>
      </c>
      <c r="AD1791" s="1">
        <f>Table1[[#This Row],[jp_sales]]/Table1[[#This Row],[Jp population]]</f>
        <v>7.8086566767918917E-5</v>
      </c>
    </row>
    <row r="1792" spans="1:30" x14ac:dyDescent="0.25">
      <c r="A1792" t="s">
        <v>1797</v>
      </c>
      <c r="B1792" t="s">
        <v>39</v>
      </c>
      <c r="C1792">
        <v>2013</v>
      </c>
      <c r="D1792" t="s">
        <v>40</v>
      </c>
      <c r="E1792" t="s">
        <v>267</v>
      </c>
      <c r="F1792" s="4">
        <v>0</v>
      </c>
      <c r="G1792" s="4">
        <v>190000</v>
      </c>
      <c r="H1792" s="4">
        <v>420000</v>
      </c>
      <c r="I1792" s="4">
        <v>50000</v>
      </c>
      <c r="J1792">
        <v>7.1</v>
      </c>
      <c r="K1792">
        <v>35</v>
      </c>
      <c r="L1792">
        <v>7.8</v>
      </c>
      <c r="M1792" s="4">
        <v>61</v>
      </c>
      <c r="N1792" t="s">
        <v>643</v>
      </c>
      <c r="O1792" t="s">
        <v>67</v>
      </c>
      <c r="P1792" s="4">
        <v>660000</v>
      </c>
      <c r="Q1792" s="3">
        <f>AVERAGE(Table1[[#This Row],[critic_score]],Table1[[#This Row],[user_score]])</f>
        <v>7.4499999999999993</v>
      </c>
      <c r="R1792" s="4">
        <f>Table1[[#This Row],[user_count]]+Table1[[#This Row],[critic_count]]</f>
        <v>96</v>
      </c>
      <c r="S1792" s="2">
        <f>100000*Table1[[#This Row],[review_count]]/Table1[[#This Row],[total sales]]</f>
        <v>14.545454545454545</v>
      </c>
      <c r="T1792" s="2">
        <f>Table1[[#This Row],[total sales]]/(2017-Table1[[#This Row],[year_of_release]])</f>
        <v>165000</v>
      </c>
      <c r="U1792" s="9">
        <f>Table1[[#This Row],[na_sales]]/(2017-Table1[[#This Row],[year_of_release]])</f>
        <v>0</v>
      </c>
      <c r="V1792" s="6">
        <f>Table1[[#This Row],[eu_sales]]/(2017-Table1[[#This Row],[year_of_release]])</f>
        <v>47500</v>
      </c>
      <c r="W1792" s="6">
        <f>Table1[[#This Row],[jp_sales]]/(2017-Table1[[#This Row],[year_of_release]])</f>
        <v>105000</v>
      </c>
      <c r="X1792" s="6">
        <f>Table1[[#This Row],[other_sales]]/(2017-Table1[[#This Row],[year_of_release]])</f>
        <v>12500</v>
      </c>
      <c r="Y1792" s="4">
        <v>556861736</v>
      </c>
      <c r="Z1792" s="4">
        <v>442492884</v>
      </c>
      <c r="AA1792" s="4">
        <v>127445000</v>
      </c>
      <c r="AB1792" s="1">
        <f>Table1[[#This Row],[na_sales]]/Table1[[#This Row],[NA population]]</f>
        <v>0</v>
      </c>
      <c r="AC1792" s="1">
        <f>Table1[[#This Row],[eu_sales]]/Table1[[#This Row],[Eu population]]</f>
        <v>4.2938543617347755E-4</v>
      </c>
      <c r="AD1792" s="1">
        <f>Table1[[#This Row],[jp_sales]]/Table1[[#This Row],[Jp population]]</f>
        <v>3.2955392522264508E-3</v>
      </c>
    </row>
    <row r="1793" spans="1:30" x14ac:dyDescent="0.25">
      <c r="A1793" t="s">
        <v>1452</v>
      </c>
      <c r="B1793" t="s">
        <v>200</v>
      </c>
      <c r="C1793">
        <v>2015</v>
      </c>
      <c r="D1793" t="s">
        <v>40</v>
      </c>
      <c r="E1793" t="s">
        <v>198</v>
      </c>
      <c r="F1793" s="4">
        <v>380000</v>
      </c>
      <c r="G1793" s="4">
        <v>220000</v>
      </c>
      <c r="H1793" s="4">
        <v>0</v>
      </c>
      <c r="I1793" s="4">
        <v>60000</v>
      </c>
      <c r="J1793">
        <v>7</v>
      </c>
      <c r="K1793">
        <v>17</v>
      </c>
      <c r="L1793">
        <v>6.7</v>
      </c>
      <c r="M1793" s="4">
        <v>44</v>
      </c>
      <c r="N1793" t="s">
        <v>614</v>
      </c>
      <c r="O1793" t="s">
        <v>84</v>
      </c>
      <c r="P1793" s="4">
        <v>660000</v>
      </c>
      <c r="Q1793" s="3">
        <f>AVERAGE(Table1[[#This Row],[critic_score]],Table1[[#This Row],[user_score]])</f>
        <v>6.85</v>
      </c>
      <c r="R1793" s="4">
        <f>Table1[[#This Row],[user_count]]+Table1[[#This Row],[critic_count]]</f>
        <v>61</v>
      </c>
      <c r="S1793" s="2">
        <f>100000*Table1[[#This Row],[review_count]]/Table1[[#This Row],[total sales]]</f>
        <v>9.2424242424242422</v>
      </c>
      <c r="T1793" s="2">
        <f>Table1[[#This Row],[total sales]]/(2017-Table1[[#This Row],[year_of_release]])</f>
        <v>330000</v>
      </c>
      <c r="U1793" s="9">
        <f>Table1[[#This Row],[na_sales]]/(2017-Table1[[#This Row],[year_of_release]])</f>
        <v>190000</v>
      </c>
      <c r="V1793" s="6">
        <f>Table1[[#This Row],[eu_sales]]/(2017-Table1[[#This Row],[year_of_release]])</f>
        <v>110000</v>
      </c>
      <c r="W1793" s="6">
        <f>Table1[[#This Row],[jp_sales]]/(2017-Table1[[#This Row],[year_of_release]])</f>
        <v>0</v>
      </c>
      <c r="X1793" s="6">
        <f>Table1[[#This Row],[other_sales]]/(2017-Table1[[#This Row],[year_of_release]])</f>
        <v>30000</v>
      </c>
      <c r="Y1793" s="4">
        <v>567732286</v>
      </c>
      <c r="Z1793" s="4">
        <v>444588718</v>
      </c>
      <c r="AA1793" s="4">
        <v>127141000</v>
      </c>
      <c r="AB1793" s="1">
        <f>Table1[[#This Row],[na_sales]]/Table1[[#This Row],[NA population]]</f>
        <v>6.6932955791068041E-4</v>
      </c>
      <c r="AC1793" s="1">
        <f>Table1[[#This Row],[eu_sales]]/Table1[[#This Row],[Eu population]]</f>
        <v>4.9483936747130865E-4</v>
      </c>
      <c r="AD1793" s="1">
        <f>Table1[[#This Row],[jp_sales]]/Table1[[#This Row],[Jp population]]</f>
        <v>0</v>
      </c>
    </row>
    <row r="1794" spans="1:30" x14ac:dyDescent="0.25">
      <c r="A1794" t="s">
        <v>1802</v>
      </c>
      <c r="B1794" t="s">
        <v>45</v>
      </c>
      <c r="C1794">
        <v>2005</v>
      </c>
      <c r="D1794" t="s">
        <v>96</v>
      </c>
      <c r="E1794" t="s">
        <v>176</v>
      </c>
      <c r="F1794" s="4">
        <v>180000</v>
      </c>
      <c r="G1794" s="4">
        <v>140000</v>
      </c>
      <c r="H1794" s="4">
        <v>290000</v>
      </c>
      <c r="I1794" s="4">
        <v>50000</v>
      </c>
      <c r="J1794">
        <v>7.4</v>
      </c>
      <c r="K1794">
        <v>36</v>
      </c>
      <c r="L1794">
        <v>9</v>
      </c>
      <c r="M1794" s="4">
        <v>54</v>
      </c>
      <c r="N1794" t="s">
        <v>797</v>
      </c>
      <c r="O1794" t="s">
        <v>67</v>
      </c>
      <c r="P1794" s="4">
        <v>660000</v>
      </c>
      <c r="Q1794" s="3">
        <f>AVERAGE(Table1[[#This Row],[critic_score]],Table1[[#This Row],[user_score]])</f>
        <v>8.1999999999999993</v>
      </c>
      <c r="R1794" s="4">
        <f>Table1[[#This Row],[user_count]]+Table1[[#This Row],[critic_count]]</f>
        <v>90</v>
      </c>
      <c r="S1794" s="2">
        <f>100000*Table1[[#This Row],[review_count]]/Table1[[#This Row],[total sales]]</f>
        <v>13.636363636363637</v>
      </c>
      <c r="T1794" s="2">
        <f>Table1[[#This Row],[total sales]]/(2017-Table1[[#This Row],[year_of_release]])</f>
        <v>55000</v>
      </c>
      <c r="U1794" s="9">
        <f>Table1[[#This Row],[na_sales]]/(2017-Table1[[#This Row],[year_of_release]])</f>
        <v>15000</v>
      </c>
      <c r="V1794" s="6">
        <f>Table1[[#This Row],[eu_sales]]/(2017-Table1[[#This Row],[year_of_release]])</f>
        <v>11666.666666666666</v>
      </c>
      <c r="W1794" s="6">
        <f>Table1[[#This Row],[jp_sales]]/(2017-Table1[[#This Row],[year_of_release]])</f>
        <v>24166.666666666668</v>
      </c>
      <c r="X1794" s="6">
        <f>Table1[[#This Row],[other_sales]]/(2017-Table1[[#This Row],[year_of_release]])</f>
        <v>4166.666666666667</v>
      </c>
      <c r="Y1794" s="4">
        <v>511054143</v>
      </c>
      <c r="Z1794" s="4">
        <v>435713800</v>
      </c>
      <c r="AA1794" s="4">
        <v>127773000</v>
      </c>
      <c r="AB1794" s="1">
        <f>Table1[[#This Row],[na_sales]]/Table1[[#This Row],[NA population]]</f>
        <v>3.5221317049375728E-4</v>
      </c>
      <c r="AC1794" s="1">
        <f>Table1[[#This Row],[eu_sales]]/Table1[[#This Row],[Eu population]]</f>
        <v>3.2131183359351942E-4</v>
      </c>
      <c r="AD1794" s="1">
        <f>Table1[[#This Row],[jp_sales]]/Table1[[#This Row],[Jp population]]</f>
        <v>2.2696500825683049E-3</v>
      </c>
    </row>
    <row r="1795" spans="1:30" x14ac:dyDescent="0.25">
      <c r="A1795" t="s">
        <v>1803</v>
      </c>
      <c r="B1795" t="s">
        <v>138</v>
      </c>
      <c r="C1795">
        <v>2003</v>
      </c>
      <c r="D1795" t="s">
        <v>23</v>
      </c>
      <c r="E1795" t="s">
        <v>20</v>
      </c>
      <c r="F1795" s="4">
        <v>410000</v>
      </c>
      <c r="G1795" s="4">
        <v>110000</v>
      </c>
      <c r="H1795" s="4">
        <v>120000</v>
      </c>
      <c r="I1795" s="4">
        <v>20000</v>
      </c>
      <c r="J1795">
        <v>8.9</v>
      </c>
      <c r="K1795">
        <v>50</v>
      </c>
      <c r="L1795">
        <v>8.5</v>
      </c>
      <c r="M1795" s="4">
        <v>161</v>
      </c>
      <c r="N1795" t="s">
        <v>904</v>
      </c>
      <c r="O1795" t="s">
        <v>67</v>
      </c>
      <c r="P1795" s="4">
        <v>660000</v>
      </c>
      <c r="Q1795" s="3">
        <f>AVERAGE(Table1[[#This Row],[critic_score]],Table1[[#This Row],[user_score]])</f>
        <v>8.6999999999999993</v>
      </c>
      <c r="R1795" s="4">
        <f>Table1[[#This Row],[user_count]]+Table1[[#This Row],[critic_count]]</f>
        <v>211</v>
      </c>
      <c r="S1795" s="2">
        <f>100000*Table1[[#This Row],[review_count]]/Table1[[#This Row],[total sales]]</f>
        <v>31.969696969696969</v>
      </c>
      <c r="T1795" s="2">
        <f>Table1[[#This Row],[total sales]]/(2017-Table1[[#This Row],[year_of_release]])</f>
        <v>47142.857142857145</v>
      </c>
      <c r="U1795" s="9">
        <f>Table1[[#This Row],[na_sales]]/(2017-Table1[[#This Row],[year_of_release]])</f>
        <v>29285.714285714286</v>
      </c>
      <c r="V1795" s="6">
        <f>Table1[[#This Row],[eu_sales]]/(2017-Table1[[#This Row],[year_of_release]])</f>
        <v>7857.1428571428569</v>
      </c>
      <c r="W1795" s="6">
        <f>Table1[[#This Row],[jp_sales]]/(2017-Table1[[#This Row],[year_of_release]])</f>
        <v>8571.4285714285706</v>
      </c>
      <c r="X1795" s="6">
        <f>Table1[[#This Row],[other_sales]]/(2017-Table1[[#This Row],[year_of_release]])</f>
        <v>1428.5714285714287</v>
      </c>
      <c r="Y1795" s="4">
        <v>500125528</v>
      </c>
      <c r="Z1795" s="4">
        <v>432552540</v>
      </c>
      <c r="AA1795" s="4">
        <v>127718000</v>
      </c>
      <c r="AB1795" s="1">
        <f>Table1[[#This Row],[na_sales]]/Table1[[#This Row],[NA population]]</f>
        <v>8.1979418575090217E-4</v>
      </c>
      <c r="AC1795" s="1">
        <f>Table1[[#This Row],[eu_sales]]/Table1[[#This Row],[Eu population]]</f>
        <v>2.5430436727986848E-4</v>
      </c>
      <c r="AD1795" s="1">
        <f>Table1[[#This Row],[jp_sales]]/Table1[[#This Row],[Jp population]]</f>
        <v>9.3956999013451508E-4</v>
      </c>
    </row>
    <row r="1796" spans="1:30" x14ac:dyDescent="0.25">
      <c r="A1796" t="s">
        <v>1809</v>
      </c>
      <c r="B1796" t="s">
        <v>39</v>
      </c>
      <c r="C1796">
        <v>2008</v>
      </c>
      <c r="D1796" t="s">
        <v>19</v>
      </c>
      <c r="E1796" t="s">
        <v>100</v>
      </c>
      <c r="F1796" s="4">
        <v>340000</v>
      </c>
      <c r="G1796" s="4">
        <v>220000</v>
      </c>
      <c r="H1796" s="4">
        <v>0</v>
      </c>
      <c r="I1796" s="4">
        <v>100000</v>
      </c>
      <c r="J1796">
        <v>8.1999999999999993</v>
      </c>
      <c r="K1796">
        <v>34</v>
      </c>
      <c r="L1796">
        <v>7.2</v>
      </c>
      <c r="M1796" s="4">
        <v>9</v>
      </c>
      <c r="N1796" t="s">
        <v>246</v>
      </c>
      <c r="O1796" t="s">
        <v>21</v>
      </c>
      <c r="P1796" s="4">
        <v>660000</v>
      </c>
      <c r="Q1796" s="3">
        <f>AVERAGE(Table1[[#This Row],[critic_score]],Table1[[#This Row],[user_score]])</f>
        <v>7.6999999999999993</v>
      </c>
      <c r="R1796" s="4">
        <f>Table1[[#This Row],[user_count]]+Table1[[#This Row],[critic_count]]</f>
        <v>43</v>
      </c>
      <c r="S1796" s="2">
        <f>100000*Table1[[#This Row],[review_count]]/Table1[[#This Row],[total sales]]</f>
        <v>6.5151515151515156</v>
      </c>
      <c r="T1796" s="2">
        <f>Table1[[#This Row],[total sales]]/(2017-Table1[[#This Row],[year_of_release]])</f>
        <v>73333.333333333328</v>
      </c>
      <c r="U1796" s="9">
        <f>Table1[[#This Row],[na_sales]]/(2017-Table1[[#This Row],[year_of_release]])</f>
        <v>37777.777777777781</v>
      </c>
      <c r="V1796" s="6">
        <f>Table1[[#This Row],[eu_sales]]/(2017-Table1[[#This Row],[year_of_release]])</f>
        <v>24444.444444444445</v>
      </c>
      <c r="W1796" s="6">
        <f>Table1[[#This Row],[jp_sales]]/(2017-Table1[[#This Row],[year_of_release]])</f>
        <v>0</v>
      </c>
      <c r="X1796" s="6">
        <f>Table1[[#This Row],[other_sales]]/(2017-Table1[[#This Row],[year_of_release]])</f>
        <v>11111.111111111111</v>
      </c>
      <c r="Y1796" s="4">
        <v>528816311</v>
      </c>
      <c r="Z1796" s="4">
        <v>440001482</v>
      </c>
      <c r="AA1796" s="4">
        <v>128063000</v>
      </c>
      <c r="AB1796" s="1">
        <f>Table1[[#This Row],[na_sales]]/Table1[[#This Row],[NA population]]</f>
        <v>6.4294537238659413E-4</v>
      </c>
      <c r="AC1796" s="1">
        <f>Table1[[#This Row],[eu_sales]]/Table1[[#This Row],[Eu population]]</f>
        <v>4.9999831591476319E-4</v>
      </c>
      <c r="AD1796" s="1">
        <f>Table1[[#This Row],[jp_sales]]/Table1[[#This Row],[Jp population]]</f>
        <v>0</v>
      </c>
    </row>
    <row r="1797" spans="1:30" x14ac:dyDescent="0.25">
      <c r="A1797" t="s">
        <v>1811</v>
      </c>
      <c r="B1797" t="s">
        <v>26</v>
      </c>
      <c r="C1797">
        <v>2007</v>
      </c>
      <c r="D1797" t="s">
        <v>27</v>
      </c>
      <c r="E1797" t="s">
        <v>20</v>
      </c>
      <c r="F1797" s="4">
        <v>280000</v>
      </c>
      <c r="G1797" s="4">
        <v>20000</v>
      </c>
      <c r="H1797" s="4">
        <v>330000</v>
      </c>
      <c r="I1797" s="4">
        <v>30000</v>
      </c>
      <c r="J1797">
        <v>6</v>
      </c>
      <c r="K1797">
        <v>35</v>
      </c>
      <c r="L1797">
        <v>7.4</v>
      </c>
      <c r="M1797" s="4">
        <v>19</v>
      </c>
      <c r="N1797" t="s">
        <v>1812</v>
      </c>
      <c r="O1797" t="s">
        <v>84</v>
      </c>
      <c r="P1797" s="4">
        <v>660000</v>
      </c>
      <c r="Q1797" s="3">
        <f>AVERAGE(Table1[[#This Row],[critic_score]],Table1[[#This Row],[user_score]])</f>
        <v>6.7</v>
      </c>
      <c r="R1797" s="4">
        <f>Table1[[#This Row],[user_count]]+Table1[[#This Row],[critic_count]]</f>
        <v>54</v>
      </c>
      <c r="S1797" s="2">
        <f>100000*Table1[[#This Row],[review_count]]/Table1[[#This Row],[total sales]]</f>
        <v>8.1818181818181817</v>
      </c>
      <c r="T1797" s="2">
        <f>Table1[[#This Row],[total sales]]/(2017-Table1[[#This Row],[year_of_release]])</f>
        <v>66000</v>
      </c>
      <c r="U1797" s="9">
        <f>Table1[[#This Row],[na_sales]]/(2017-Table1[[#This Row],[year_of_release]])</f>
        <v>28000</v>
      </c>
      <c r="V1797" s="6">
        <f>Table1[[#This Row],[eu_sales]]/(2017-Table1[[#This Row],[year_of_release]])</f>
        <v>2000</v>
      </c>
      <c r="W1797" s="6">
        <f>Table1[[#This Row],[jp_sales]]/(2017-Table1[[#This Row],[year_of_release]])</f>
        <v>33000</v>
      </c>
      <c r="X1797" s="6">
        <f>Table1[[#This Row],[other_sales]]/(2017-Table1[[#This Row],[year_of_release]])</f>
        <v>3000</v>
      </c>
      <c r="Y1797" s="4">
        <v>522751172</v>
      </c>
      <c r="Z1797" s="4">
        <v>438594184</v>
      </c>
      <c r="AA1797" s="4">
        <v>128001000</v>
      </c>
      <c r="AB1797" s="1">
        <f>Table1[[#This Row],[na_sales]]/Table1[[#This Row],[NA population]]</f>
        <v>5.3562768482898779E-4</v>
      </c>
      <c r="AC1797" s="1">
        <f>Table1[[#This Row],[eu_sales]]/Table1[[#This Row],[Eu population]]</f>
        <v>4.560023987914988E-5</v>
      </c>
      <c r="AD1797" s="1">
        <f>Table1[[#This Row],[jp_sales]]/Table1[[#This Row],[Jp population]]</f>
        <v>2.5781048585557923E-3</v>
      </c>
    </row>
    <row r="1798" spans="1:30" x14ac:dyDescent="0.25">
      <c r="A1798" t="s">
        <v>1783</v>
      </c>
      <c r="B1798" t="s">
        <v>45</v>
      </c>
      <c r="C1798">
        <v>2003</v>
      </c>
      <c r="D1798" t="s">
        <v>19</v>
      </c>
      <c r="E1798" t="s">
        <v>51</v>
      </c>
      <c r="F1798" s="4">
        <v>320000</v>
      </c>
      <c r="G1798" s="4">
        <v>250000</v>
      </c>
      <c r="H1798" s="4">
        <v>0</v>
      </c>
      <c r="I1798" s="4">
        <v>80000</v>
      </c>
      <c r="J1798">
        <v>6.1</v>
      </c>
      <c r="K1798">
        <v>21</v>
      </c>
      <c r="L1798">
        <v>7.9</v>
      </c>
      <c r="M1798" s="4">
        <v>9</v>
      </c>
      <c r="N1798" t="s">
        <v>1448</v>
      </c>
      <c r="O1798" t="s">
        <v>21</v>
      </c>
      <c r="P1798" s="4">
        <v>650000</v>
      </c>
      <c r="Q1798" s="3">
        <f>AVERAGE(Table1[[#This Row],[critic_score]],Table1[[#This Row],[user_score]])</f>
        <v>7</v>
      </c>
      <c r="R1798" s="4">
        <f>Table1[[#This Row],[user_count]]+Table1[[#This Row],[critic_count]]</f>
        <v>30</v>
      </c>
      <c r="S1798" s="2">
        <f>100000*Table1[[#This Row],[review_count]]/Table1[[#This Row],[total sales]]</f>
        <v>4.615384615384615</v>
      </c>
      <c r="T1798" s="2">
        <f>Table1[[#This Row],[total sales]]/(2017-Table1[[#This Row],[year_of_release]])</f>
        <v>46428.571428571428</v>
      </c>
      <c r="U1798" s="9">
        <f>Table1[[#This Row],[na_sales]]/(2017-Table1[[#This Row],[year_of_release]])</f>
        <v>22857.142857142859</v>
      </c>
      <c r="V1798" s="6">
        <f>Table1[[#This Row],[eu_sales]]/(2017-Table1[[#This Row],[year_of_release]])</f>
        <v>17857.142857142859</v>
      </c>
      <c r="W1798" s="6">
        <f>Table1[[#This Row],[jp_sales]]/(2017-Table1[[#This Row],[year_of_release]])</f>
        <v>0</v>
      </c>
      <c r="X1798" s="6">
        <f>Table1[[#This Row],[other_sales]]/(2017-Table1[[#This Row],[year_of_release]])</f>
        <v>5714.2857142857147</v>
      </c>
      <c r="Y1798" s="4">
        <v>500125528</v>
      </c>
      <c r="Z1798" s="4">
        <v>432552540</v>
      </c>
      <c r="AA1798" s="4">
        <v>127718000</v>
      </c>
      <c r="AB1798" s="1">
        <f>Table1[[#This Row],[na_sales]]/Table1[[#This Row],[NA population]]</f>
        <v>6.3983936448850894E-4</v>
      </c>
      <c r="AC1798" s="1">
        <f>Table1[[#This Row],[eu_sales]]/Table1[[#This Row],[Eu population]]</f>
        <v>5.7796447109061014E-4</v>
      </c>
      <c r="AD1798" s="1">
        <f>Table1[[#This Row],[jp_sales]]/Table1[[#This Row],[Jp population]]</f>
        <v>0</v>
      </c>
    </row>
    <row r="1799" spans="1:30" x14ac:dyDescent="0.25">
      <c r="A1799" t="s">
        <v>1786</v>
      </c>
      <c r="B1799" t="s">
        <v>45</v>
      </c>
      <c r="C1799">
        <v>2002</v>
      </c>
      <c r="D1799" t="s">
        <v>19</v>
      </c>
      <c r="E1799" t="s">
        <v>100</v>
      </c>
      <c r="F1799" s="4">
        <v>320000</v>
      </c>
      <c r="G1799" s="4">
        <v>250000</v>
      </c>
      <c r="H1799" s="4">
        <v>0</v>
      </c>
      <c r="I1799" s="4">
        <v>80000</v>
      </c>
      <c r="J1799">
        <v>7.4</v>
      </c>
      <c r="K1799">
        <v>13</v>
      </c>
      <c r="L1799">
        <v>8</v>
      </c>
      <c r="M1799" s="4">
        <v>27</v>
      </c>
      <c r="N1799" t="s">
        <v>478</v>
      </c>
      <c r="O1799" t="s">
        <v>21</v>
      </c>
      <c r="P1799" s="4">
        <v>650000</v>
      </c>
      <c r="Q1799" s="3">
        <f>AVERAGE(Table1[[#This Row],[critic_score]],Table1[[#This Row],[user_score]])</f>
        <v>7.7</v>
      </c>
      <c r="R1799" s="4">
        <f>Table1[[#This Row],[user_count]]+Table1[[#This Row],[critic_count]]</f>
        <v>40</v>
      </c>
      <c r="S1799" s="2">
        <f>100000*Table1[[#This Row],[review_count]]/Table1[[#This Row],[total sales]]</f>
        <v>6.1538461538461542</v>
      </c>
      <c r="T1799" s="2">
        <f>Table1[[#This Row],[total sales]]/(2017-Table1[[#This Row],[year_of_release]])</f>
        <v>43333.333333333336</v>
      </c>
      <c r="U1799" s="9">
        <f>Table1[[#This Row],[na_sales]]/(2017-Table1[[#This Row],[year_of_release]])</f>
        <v>21333.333333333332</v>
      </c>
      <c r="V1799" s="6">
        <f>Table1[[#This Row],[eu_sales]]/(2017-Table1[[#This Row],[year_of_release]])</f>
        <v>16666.666666666668</v>
      </c>
      <c r="W1799" s="6">
        <f>Table1[[#This Row],[jp_sales]]/(2017-Table1[[#This Row],[year_of_release]])</f>
        <v>0</v>
      </c>
      <c r="X1799" s="6">
        <f>Table1[[#This Row],[other_sales]]/(2017-Table1[[#This Row],[year_of_release]])</f>
        <v>5333.333333333333</v>
      </c>
      <c r="Y1799" s="4">
        <v>495013192</v>
      </c>
      <c r="Z1799" s="4">
        <v>431019772</v>
      </c>
      <c r="AA1799" s="4">
        <v>127445000</v>
      </c>
      <c r="AB1799" s="1">
        <f>Table1[[#This Row],[na_sales]]/Table1[[#This Row],[NA population]]</f>
        <v>6.4644741831445976E-4</v>
      </c>
      <c r="AC1799" s="1">
        <f>Table1[[#This Row],[eu_sales]]/Table1[[#This Row],[Eu population]]</f>
        <v>5.8001979547239887E-4</v>
      </c>
      <c r="AD1799" s="1">
        <f>Table1[[#This Row],[jp_sales]]/Table1[[#This Row],[Jp population]]</f>
        <v>0</v>
      </c>
    </row>
    <row r="1800" spans="1:30" x14ac:dyDescent="0.25">
      <c r="A1800" t="s">
        <v>1217</v>
      </c>
      <c r="B1800" t="s">
        <v>34</v>
      </c>
      <c r="C1800">
        <v>2010</v>
      </c>
      <c r="D1800" t="s">
        <v>40</v>
      </c>
      <c r="E1800" t="s">
        <v>171</v>
      </c>
      <c r="F1800" s="4">
        <v>420000</v>
      </c>
      <c r="G1800" s="4">
        <v>170000</v>
      </c>
      <c r="H1800" s="4">
        <v>10000</v>
      </c>
      <c r="I1800" s="4">
        <v>50000</v>
      </c>
      <c r="J1800">
        <v>8.3000000000000007</v>
      </c>
      <c r="K1800">
        <v>70</v>
      </c>
      <c r="L1800">
        <v>7.8</v>
      </c>
      <c r="M1800" s="4">
        <v>237</v>
      </c>
      <c r="N1800" t="s">
        <v>1218</v>
      </c>
      <c r="O1800" t="s">
        <v>43</v>
      </c>
      <c r="P1800" s="4">
        <v>650000</v>
      </c>
      <c r="Q1800" s="3">
        <f>AVERAGE(Table1[[#This Row],[critic_score]],Table1[[#This Row],[user_score]])</f>
        <v>8.0500000000000007</v>
      </c>
      <c r="R1800" s="4">
        <f>Table1[[#This Row],[user_count]]+Table1[[#This Row],[critic_count]]</f>
        <v>307</v>
      </c>
      <c r="S1800" s="2">
        <f>100000*Table1[[#This Row],[review_count]]/Table1[[#This Row],[total sales]]</f>
        <v>47.230769230769234</v>
      </c>
      <c r="T1800" s="2">
        <f>Table1[[#This Row],[total sales]]/(2017-Table1[[#This Row],[year_of_release]])</f>
        <v>92857.142857142855</v>
      </c>
      <c r="U1800" s="9">
        <f>Table1[[#This Row],[na_sales]]/(2017-Table1[[#This Row],[year_of_release]])</f>
        <v>60000</v>
      </c>
      <c r="V1800" s="6">
        <f>Table1[[#This Row],[eu_sales]]/(2017-Table1[[#This Row],[year_of_release]])</f>
        <v>24285.714285714286</v>
      </c>
      <c r="W1800" s="6">
        <f>Table1[[#This Row],[jp_sales]]/(2017-Table1[[#This Row],[year_of_release]])</f>
        <v>1428.5714285714287</v>
      </c>
      <c r="X1800" s="6">
        <f>Table1[[#This Row],[other_sales]]/(2017-Table1[[#This Row],[year_of_release]])</f>
        <v>7142.8571428571431</v>
      </c>
      <c r="Y1800" s="4">
        <v>540520772</v>
      </c>
      <c r="Z1800" s="4">
        <v>441654761</v>
      </c>
      <c r="AA1800" s="4">
        <v>128070000</v>
      </c>
      <c r="AB1800" s="1">
        <f>Table1[[#This Row],[na_sales]]/Table1[[#This Row],[NA population]]</f>
        <v>7.7702841732787281E-4</v>
      </c>
      <c r="AC1800" s="1">
        <f>Table1[[#This Row],[eu_sales]]/Table1[[#This Row],[Eu population]]</f>
        <v>3.8491603626118276E-4</v>
      </c>
      <c r="AD1800" s="1">
        <f>Table1[[#This Row],[jp_sales]]/Table1[[#This Row],[Jp population]]</f>
        <v>7.808229874287499E-5</v>
      </c>
    </row>
    <row r="1801" spans="1:30" x14ac:dyDescent="0.25">
      <c r="A1801" t="s">
        <v>1789</v>
      </c>
      <c r="B1801" t="s">
        <v>45</v>
      </c>
      <c r="C1801">
        <v>2004</v>
      </c>
      <c r="D1801" t="s">
        <v>65</v>
      </c>
      <c r="E1801" t="s">
        <v>196</v>
      </c>
      <c r="F1801" s="4">
        <v>320000</v>
      </c>
      <c r="G1801" s="4">
        <v>250000</v>
      </c>
      <c r="H1801" s="4">
        <v>0</v>
      </c>
      <c r="I1801" s="4">
        <v>80000</v>
      </c>
      <c r="J1801">
        <v>7.8</v>
      </c>
      <c r="K1801">
        <v>30</v>
      </c>
      <c r="L1801">
        <v>8.6999999999999993</v>
      </c>
      <c r="M1801" s="4">
        <v>20</v>
      </c>
      <c r="N1801" t="s">
        <v>196</v>
      </c>
      <c r="O1801" t="s">
        <v>67</v>
      </c>
      <c r="P1801" s="4">
        <v>650000</v>
      </c>
      <c r="Q1801" s="3">
        <f>AVERAGE(Table1[[#This Row],[critic_score]],Table1[[#This Row],[user_score]])</f>
        <v>8.25</v>
      </c>
      <c r="R1801" s="4">
        <f>Table1[[#This Row],[user_count]]+Table1[[#This Row],[critic_count]]</f>
        <v>50</v>
      </c>
      <c r="S1801" s="2">
        <f>100000*Table1[[#This Row],[review_count]]/Table1[[#This Row],[total sales]]</f>
        <v>7.6923076923076925</v>
      </c>
      <c r="T1801" s="2">
        <f>Table1[[#This Row],[total sales]]/(2017-Table1[[#This Row],[year_of_release]])</f>
        <v>50000</v>
      </c>
      <c r="U1801" s="9">
        <f>Table1[[#This Row],[na_sales]]/(2017-Table1[[#This Row],[year_of_release]])</f>
        <v>24615.384615384617</v>
      </c>
      <c r="V1801" s="6">
        <f>Table1[[#This Row],[eu_sales]]/(2017-Table1[[#This Row],[year_of_release]])</f>
        <v>19230.76923076923</v>
      </c>
      <c r="W1801" s="6">
        <f>Table1[[#This Row],[jp_sales]]/(2017-Table1[[#This Row],[year_of_release]])</f>
        <v>0</v>
      </c>
      <c r="X1801" s="6">
        <f>Table1[[#This Row],[other_sales]]/(2017-Table1[[#This Row],[year_of_release]])</f>
        <v>6153.8461538461543</v>
      </c>
      <c r="Y1801" s="4">
        <v>505524224</v>
      </c>
      <c r="Z1801" s="4">
        <v>434174638</v>
      </c>
      <c r="AA1801" s="4">
        <v>127761000</v>
      </c>
      <c r="AB1801" s="1">
        <f>Table1[[#This Row],[na_sales]]/Table1[[#This Row],[NA population]]</f>
        <v>6.330062632171708E-4</v>
      </c>
      <c r="AC1801" s="1">
        <f>Table1[[#This Row],[eu_sales]]/Table1[[#This Row],[Eu population]]</f>
        <v>5.7580516713645537E-4</v>
      </c>
      <c r="AD1801" s="1">
        <f>Table1[[#This Row],[jp_sales]]/Table1[[#This Row],[Jp population]]</f>
        <v>0</v>
      </c>
    </row>
    <row r="1802" spans="1:30" x14ac:dyDescent="0.25">
      <c r="A1802" t="s">
        <v>1512</v>
      </c>
      <c r="B1802" t="s">
        <v>118</v>
      </c>
      <c r="C1802">
        <v>2007</v>
      </c>
      <c r="D1802" t="s">
        <v>40</v>
      </c>
      <c r="E1802" t="s">
        <v>425</v>
      </c>
      <c r="F1802" s="4">
        <v>220000</v>
      </c>
      <c r="G1802" s="4">
        <v>270000</v>
      </c>
      <c r="H1802" s="4">
        <v>0</v>
      </c>
      <c r="I1802" s="4">
        <v>160000</v>
      </c>
      <c r="J1802">
        <v>6.4</v>
      </c>
      <c r="K1802">
        <v>7</v>
      </c>
      <c r="L1802">
        <v>7.1</v>
      </c>
      <c r="M1802" s="4">
        <v>7</v>
      </c>
      <c r="N1802" t="s">
        <v>1141</v>
      </c>
      <c r="O1802" t="s">
        <v>21</v>
      </c>
      <c r="P1802" s="4">
        <v>650000</v>
      </c>
      <c r="Q1802" s="3">
        <f>AVERAGE(Table1[[#This Row],[critic_score]],Table1[[#This Row],[user_score]])</f>
        <v>6.75</v>
      </c>
      <c r="R1802" s="4">
        <f>Table1[[#This Row],[user_count]]+Table1[[#This Row],[critic_count]]</f>
        <v>14</v>
      </c>
      <c r="S1802" s="2">
        <f>100000*Table1[[#This Row],[review_count]]/Table1[[#This Row],[total sales]]</f>
        <v>2.1538461538461537</v>
      </c>
      <c r="T1802" s="2">
        <f>Table1[[#This Row],[total sales]]/(2017-Table1[[#This Row],[year_of_release]])</f>
        <v>65000</v>
      </c>
      <c r="U1802" s="9">
        <f>Table1[[#This Row],[na_sales]]/(2017-Table1[[#This Row],[year_of_release]])</f>
        <v>22000</v>
      </c>
      <c r="V1802" s="6">
        <f>Table1[[#This Row],[eu_sales]]/(2017-Table1[[#This Row],[year_of_release]])</f>
        <v>27000</v>
      </c>
      <c r="W1802" s="6">
        <f>Table1[[#This Row],[jp_sales]]/(2017-Table1[[#This Row],[year_of_release]])</f>
        <v>0</v>
      </c>
      <c r="X1802" s="6">
        <f>Table1[[#This Row],[other_sales]]/(2017-Table1[[#This Row],[year_of_release]])</f>
        <v>16000</v>
      </c>
      <c r="Y1802" s="4">
        <v>522751172</v>
      </c>
      <c r="Z1802" s="4">
        <v>438594184</v>
      </c>
      <c r="AA1802" s="4">
        <v>128001000</v>
      </c>
      <c r="AB1802" s="1">
        <f>Table1[[#This Row],[na_sales]]/Table1[[#This Row],[NA population]]</f>
        <v>4.2085032379420473E-4</v>
      </c>
      <c r="AC1802" s="1">
        <f>Table1[[#This Row],[eu_sales]]/Table1[[#This Row],[Eu population]]</f>
        <v>6.1560323836852332E-4</v>
      </c>
      <c r="AD1802" s="1">
        <f>Table1[[#This Row],[jp_sales]]/Table1[[#This Row],[Jp population]]</f>
        <v>0</v>
      </c>
    </row>
    <row r="1803" spans="1:30" x14ac:dyDescent="0.25">
      <c r="A1803" t="s">
        <v>1794</v>
      </c>
      <c r="B1803" t="s">
        <v>45</v>
      </c>
      <c r="C1803">
        <v>2004</v>
      </c>
      <c r="D1803" t="s">
        <v>96</v>
      </c>
      <c r="E1803" t="s">
        <v>171</v>
      </c>
      <c r="F1803" s="4">
        <v>170000</v>
      </c>
      <c r="G1803" s="4">
        <v>130000</v>
      </c>
      <c r="H1803" s="4">
        <v>300000</v>
      </c>
      <c r="I1803" s="4">
        <v>50000</v>
      </c>
      <c r="J1803">
        <v>6.3</v>
      </c>
      <c r="K1803">
        <v>44</v>
      </c>
      <c r="L1803">
        <v>7.3</v>
      </c>
      <c r="M1803" s="4">
        <v>47</v>
      </c>
      <c r="N1803" t="s">
        <v>311</v>
      </c>
      <c r="O1803" t="s">
        <v>67</v>
      </c>
      <c r="P1803" s="4">
        <v>650000</v>
      </c>
      <c r="Q1803" s="3">
        <f>AVERAGE(Table1[[#This Row],[critic_score]],Table1[[#This Row],[user_score]])</f>
        <v>6.8</v>
      </c>
      <c r="R1803" s="4">
        <f>Table1[[#This Row],[user_count]]+Table1[[#This Row],[critic_count]]</f>
        <v>91</v>
      </c>
      <c r="S1803" s="2">
        <f>100000*Table1[[#This Row],[review_count]]/Table1[[#This Row],[total sales]]</f>
        <v>14</v>
      </c>
      <c r="T1803" s="2">
        <f>Table1[[#This Row],[total sales]]/(2017-Table1[[#This Row],[year_of_release]])</f>
        <v>50000</v>
      </c>
      <c r="U1803" s="9">
        <f>Table1[[#This Row],[na_sales]]/(2017-Table1[[#This Row],[year_of_release]])</f>
        <v>13076.923076923076</v>
      </c>
      <c r="V1803" s="6">
        <f>Table1[[#This Row],[eu_sales]]/(2017-Table1[[#This Row],[year_of_release]])</f>
        <v>10000</v>
      </c>
      <c r="W1803" s="6">
        <f>Table1[[#This Row],[jp_sales]]/(2017-Table1[[#This Row],[year_of_release]])</f>
        <v>23076.923076923078</v>
      </c>
      <c r="X1803" s="6">
        <f>Table1[[#This Row],[other_sales]]/(2017-Table1[[#This Row],[year_of_release]])</f>
        <v>3846.1538461538462</v>
      </c>
      <c r="Y1803" s="4">
        <v>505524224</v>
      </c>
      <c r="Z1803" s="4">
        <v>434174638</v>
      </c>
      <c r="AA1803" s="4">
        <v>127761000</v>
      </c>
      <c r="AB1803" s="1">
        <f>Table1[[#This Row],[na_sales]]/Table1[[#This Row],[NA population]]</f>
        <v>3.3628457733412198E-4</v>
      </c>
      <c r="AC1803" s="1">
        <f>Table1[[#This Row],[eu_sales]]/Table1[[#This Row],[Eu population]]</f>
        <v>2.994186869109568E-4</v>
      </c>
      <c r="AD1803" s="1">
        <f>Table1[[#This Row],[jp_sales]]/Table1[[#This Row],[Jp population]]</f>
        <v>2.3481344072134691E-3</v>
      </c>
    </row>
    <row r="1804" spans="1:30" x14ac:dyDescent="0.25">
      <c r="A1804" t="s">
        <v>1795</v>
      </c>
      <c r="B1804" t="s">
        <v>118</v>
      </c>
      <c r="C1804">
        <v>2010</v>
      </c>
      <c r="D1804" t="s">
        <v>40</v>
      </c>
      <c r="E1804" t="s">
        <v>267</v>
      </c>
      <c r="F1804" s="4">
        <v>30000</v>
      </c>
      <c r="G1804" s="4">
        <v>0</v>
      </c>
      <c r="H1804" s="4">
        <v>620000</v>
      </c>
      <c r="I1804" s="4">
        <v>0</v>
      </c>
      <c r="J1804">
        <v>7.1</v>
      </c>
      <c r="K1804">
        <v>30</v>
      </c>
      <c r="L1804">
        <v>7.9</v>
      </c>
      <c r="M1804" s="4">
        <v>35</v>
      </c>
      <c r="N1804" t="s">
        <v>1796</v>
      </c>
      <c r="O1804" t="s">
        <v>67</v>
      </c>
      <c r="P1804" s="4">
        <v>650000</v>
      </c>
      <c r="Q1804" s="3">
        <f>AVERAGE(Table1[[#This Row],[critic_score]],Table1[[#This Row],[user_score]])</f>
        <v>7.5</v>
      </c>
      <c r="R1804" s="4">
        <f>Table1[[#This Row],[user_count]]+Table1[[#This Row],[critic_count]]</f>
        <v>65</v>
      </c>
      <c r="S1804" s="2">
        <f>100000*Table1[[#This Row],[review_count]]/Table1[[#This Row],[total sales]]</f>
        <v>10</v>
      </c>
      <c r="T1804" s="2">
        <f>Table1[[#This Row],[total sales]]/(2017-Table1[[#This Row],[year_of_release]])</f>
        <v>92857.142857142855</v>
      </c>
      <c r="U1804" s="9">
        <f>Table1[[#This Row],[na_sales]]/(2017-Table1[[#This Row],[year_of_release]])</f>
        <v>4285.7142857142853</v>
      </c>
      <c r="V1804" s="6">
        <f>Table1[[#This Row],[eu_sales]]/(2017-Table1[[#This Row],[year_of_release]])</f>
        <v>0</v>
      </c>
      <c r="W1804" s="6">
        <f>Table1[[#This Row],[jp_sales]]/(2017-Table1[[#This Row],[year_of_release]])</f>
        <v>88571.428571428565</v>
      </c>
      <c r="X1804" s="6">
        <f>Table1[[#This Row],[other_sales]]/(2017-Table1[[#This Row],[year_of_release]])</f>
        <v>0</v>
      </c>
      <c r="Y1804" s="4">
        <v>540520772</v>
      </c>
      <c r="Z1804" s="4">
        <v>441654761</v>
      </c>
      <c r="AA1804" s="4">
        <v>128070000</v>
      </c>
      <c r="AB1804" s="1">
        <f>Table1[[#This Row],[na_sales]]/Table1[[#This Row],[NA population]]</f>
        <v>5.5502029809133777E-5</v>
      </c>
      <c r="AC1804" s="1">
        <f>Table1[[#This Row],[eu_sales]]/Table1[[#This Row],[Eu population]]</f>
        <v>0</v>
      </c>
      <c r="AD1804" s="1">
        <f>Table1[[#This Row],[jp_sales]]/Table1[[#This Row],[Jp population]]</f>
        <v>4.841102522058249E-3</v>
      </c>
    </row>
    <row r="1805" spans="1:30" x14ac:dyDescent="0.25">
      <c r="A1805" t="s">
        <v>1798</v>
      </c>
      <c r="B1805" t="s">
        <v>103</v>
      </c>
      <c r="C1805">
        <v>2005</v>
      </c>
      <c r="D1805" t="s">
        <v>54</v>
      </c>
      <c r="E1805" t="s">
        <v>83</v>
      </c>
      <c r="F1805" s="4">
        <v>490000</v>
      </c>
      <c r="G1805" s="4">
        <v>140000</v>
      </c>
      <c r="H1805" s="4">
        <v>0</v>
      </c>
      <c r="I1805" s="4">
        <v>20000</v>
      </c>
      <c r="J1805">
        <v>8.8000000000000007</v>
      </c>
      <c r="K1805">
        <v>64</v>
      </c>
      <c r="L1805">
        <v>8</v>
      </c>
      <c r="M1805" s="4">
        <v>69</v>
      </c>
      <c r="N1805" t="s">
        <v>360</v>
      </c>
      <c r="O1805" t="s">
        <v>43</v>
      </c>
      <c r="P1805" s="4">
        <v>650000</v>
      </c>
      <c r="Q1805" s="3">
        <f>AVERAGE(Table1[[#This Row],[critic_score]],Table1[[#This Row],[user_score]])</f>
        <v>8.4</v>
      </c>
      <c r="R1805" s="4">
        <f>Table1[[#This Row],[user_count]]+Table1[[#This Row],[critic_count]]</f>
        <v>133</v>
      </c>
      <c r="S1805" s="2">
        <f>100000*Table1[[#This Row],[review_count]]/Table1[[#This Row],[total sales]]</f>
        <v>20.46153846153846</v>
      </c>
      <c r="T1805" s="2">
        <f>Table1[[#This Row],[total sales]]/(2017-Table1[[#This Row],[year_of_release]])</f>
        <v>54166.666666666664</v>
      </c>
      <c r="U1805" s="9">
        <f>Table1[[#This Row],[na_sales]]/(2017-Table1[[#This Row],[year_of_release]])</f>
        <v>40833.333333333336</v>
      </c>
      <c r="V1805" s="6">
        <f>Table1[[#This Row],[eu_sales]]/(2017-Table1[[#This Row],[year_of_release]])</f>
        <v>11666.666666666666</v>
      </c>
      <c r="W1805" s="6">
        <f>Table1[[#This Row],[jp_sales]]/(2017-Table1[[#This Row],[year_of_release]])</f>
        <v>0</v>
      </c>
      <c r="X1805" s="6">
        <f>Table1[[#This Row],[other_sales]]/(2017-Table1[[#This Row],[year_of_release]])</f>
        <v>1666.6666666666667</v>
      </c>
      <c r="Y1805" s="4">
        <v>511054143</v>
      </c>
      <c r="Z1805" s="4">
        <v>435713800</v>
      </c>
      <c r="AA1805" s="4">
        <v>127773000</v>
      </c>
      <c r="AB1805" s="1">
        <f>Table1[[#This Row],[na_sales]]/Table1[[#This Row],[NA population]]</f>
        <v>9.588025196774503E-4</v>
      </c>
      <c r="AC1805" s="1">
        <f>Table1[[#This Row],[eu_sales]]/Table1[[#This Row],[Eu population]]</f>
        <v>3.2131183359351942E-4</v>
      </c>
      <c r="AD1805" s="1">
        <f>Table1[[#This Row],[jp_sales]]/Table1[[#This Row],[Jp population]]</f>
        <v>0</v>
      </c>
    </row>
    <row r="1806" spans="1:30" x14ac:dyDescent="0.25">
      <c r="A1806" t="s">
        <v>420</v>
      </c>
      <c r="B1806" t="s">
        <v>45</v>
      </c>
      <c r="C1806">
        <v>2008</v>
      </c>
      <c r="D1806" t="s">
        <v>40</v>
      </c>
      <c r="E1806" t="s">
        <v>55</v>
      </c>
      <c r="F1806" s="4">
        <v>240000</v>
      </c>
      <c r="G1806" s="4">
        <v>0</v>
      </c>
      <c r="H1806" s="4">
        <v>0</v>
      </c>
      <c r="I1806" s="4">
        <v>410000</v>
      </c>
      <c r="J1806">
        <v>7.3</v>
      </c>
      <c r="K1806">
        <v>6</v>
      </c>
      <c r="L1806">
        <v>8.6</v>
      </c>
      <c r="M1806" s="4">
        <v>5</v>
      </c>
      <c r="N1806" t="s">
        <v>1436</v>
      </c>
      <c r="O1806" t="s">
        <v>84</v>
      </c>
      <c r="P1806" s="4">
        <v>650000</v>
      </c>
      <c r="Q1806" s="3">
        <f>AVERAGE(Table1[[#This Row],[critic_score]],Table1[[#This Row],[user_score]])</f>
        <v>7.9499999999999993</v>
      </c>
      <c r="R1806" s="4">
        <f>Table1[[#This Row],[user_count]]+Table1[[#This Row],[critic_count]]</f>
        <v>11</v>
      </c>
      <c r="S1806" s="2">
        <f>100000*Table1[[#This Row],[review_count]]/Table1[[#This Row],[total sales]]</f>
        <v>1.6923076923076923</v>
      </c>
      <c r="T1806" s="2">
        <f>Table1[[#This Row],[total sales]]/(2017-Table1[[#This Row],[year_of_release]])</f>
        <v>72222.222222222219</v>
      </c>
      <c r="U1806" s="9">
        <f>Table1[[#This Row],[na_sales]]/(2017-Table1[[#This Row],[year_of_release]])</f>
        <v>26666.666666666668</v>
      </c>
      <c r="V1806" s="6">
        <f>Table1[[#This Row],[eu_sales]]/(2017-Table1[[#This Row],[year_of_release]])</f>
        <v>0</v>
      </c>
      <c r="W1806" s="6">
        <f>Table1[[#This Row],[jp_sales]]/(2017-Table1[[#This Row],[year_of_release]])</f>
        <v>0</v>
      </c>
      <c r="X1806" s="6">
        <f>Table1[[#This Row],[other_sales]]/(2017-Table1[[#This Row],[year_of_release]])</f>
        <v>45555.555555555555</v>
      </c>
      <c r="Y1806" s="4">
        <v>528816311</v>
      </c>
      <c r="Z1806" s="4">
        <v>440001482</v>
      </c>
      <c r="AA1806" s="4">
        <v>128063000</v>
      </c>
      <c r="AB1806" s="1">
        <f>Table1[[#This Row],[na_sales]]/Table1[[#This Row],[NA population]]</f>
        <v>4.5384379227289003E-4</v>
      </c>
      <c r="AC1806" s="1">
        <f>Table1[[#This Row],[eu_sales]]/Table1[[#This Row],[Eu population]]</f>
        <v>0</v>
      </c>
      <c r="AD1806" s="1">
        <f>Table1[[#This Row],[jp_sales]]/Table1[[#This Row],[Jp population]]</f>
        <v>0</v>
      </c>
    </row>
    <row r="1807" spans="1:30" x14ac:dyDescent="0.25">
      <c r="A1807" t="s">
        <v>1799</v>
      </c>
      <c r="B1807" t="s">
        <v>892</v>
      </c>
      <c r="C1807">
        <v>2014</v>
      </c>
      <c r="D1807" t="s">
        <v>96</v>
      </c>
      <c r="E1807" t="s">
        <v>51</v>
      </c>
      <c r="F1807" s="4">
        <v>150000</v>
      </c>
      <c r="G1807" s="4">
        <v>100000</v>
      </c>
      <c r="H1807" s="4">
        <v>320000</v>
      </c>
      <c r="I1807" s="4">
        <v>80000</v>
      </c>
      <c r="J1807">
        <v>7.3</v>
      </c>
      <c r="K1807">
        <v>39</v>
      </c>
      <c r="L1807">
        <v>8.3000000000000007</v>
      </c>
      <c r="M1807" s="4">
        <v>265</v>
      </c>
      <c r="N1807" t="s">
        <v>1800</v>
      </c>
      <c r="O1807" t="s">
        <v>67</v>
      </c>
      <c r="P1807" s="4">
        <v>650000</v>
      </c>
      <c r="Q1807" s="3">
        <f>AVERAGE(Table1[[#This Row],[critic_score]],Table1[[#This Row],[user_score]])</f>
        <v>7.8000000000000007</v>
      </c>
      <c r="R1807" s="4">
        <f>Table1[[#This Row],[user_count]]+Table1[[#This Row],[critic_count]]</f>
        <v>304</v>
      </c>
      <c r="S1807" s="2">
        <f>100000*Table1[[#This Row],[review_count]]/Table1[[#This Row],[total sales]]</f>
        <v>46.769230769230766</v>
      </c>
      <c r="T1807" s="2">
        <f>Table1[[#This Row],[total sales]]/(2017-Table1[[#This Row],[year_of_release]])</f>
        <v>216666.66666666666</v>
      </c>
      <c r="U1807" s="9">
        <f>Table1[[#This Row],[na_sales]]/(2017-Table1[[#This Row],[year_of_release]])</f>
        <v>50000</v>
      </c>
      <c r="V1807" s="6">
        <f>Table1[[#This Row],[eu_sales]]/(2017-Table1[[#This Row],[year_of_release]])</f>
        <v>33333.333333333336</v>
      </c>
      <c r="W1807" s="6">
        <f>Table1[[#This Row],[jp_sales]]/(2017-Table1[[#This Row],[year_of_release]])</f>
        <v>106666.66666666667</v>
      </c>
      <c r="X1807" s="6">
        <f>Table1[[#This Row],[other_sales]]/(2017-Table1[[#This Row],[year_of_release]])</f>
        <v>26666.666666666668</v>
      </c>
      <c r="Y1807" s="4">
        <v>562338430</v>
      </c>
      <c r="Z1807" s="4">
        <v>443580712</v>
      </c>
      <c r="AA1807" s="4">
        <v>127276000</v>
      </c>
      <c r="AB1807" s="1">
        <f>Table1[[#This Row],[na_sales]]/Table1[[#This Row],[NA population]]</f>
        <v>2.667432848222733E-4</v>
      </c>
      <c r="AC1807" s="1">
        <f>Table1[[#This Row],[eu_sales]]/Table1[[#This Row],[Eu population]]</f>
        <v>2.2543811598372653E-4</v>
      </c>
      <c r="AD1807" s="1">
        <f>Table1[[#This Row],[jp_sales]]/Table1[[#This Row],[Jp population]]</f>
        <v>2.5142210628869544E-3</v>
      </c>
    </row>
    <row r="1808" spans="1:30" x14ac:dyDescent="0.25">
      <c r="A1808" t="s">
        <v>1801</v>
      </c>
      <c r="B1808" t="s">
        <v>39</v>
      </c>
      <c r="C1808">
        <v>2008</v>
      </c>
      <c r="D1808" t="s">
        <v>19</v>
      </c>
      <c r="E1808" t="s">
        <v>83</v>
      </c>
      <c r="F1808" s="4">
        <v>310000</v>
      </c>
      <c r="G1808" s="4">
        <v>230000</v>
      </c>
      <c r="H1808" s="4">
        <v>10000</v>
      </c>
      <c r="I1808" s="4">
        <v>100000</v>
      </c>
      <c r="J1808">
        <v>6.3</v>
      </c>
      <c r="K1808">
        <v>30</v>
      </c>
      <c r="L1808">
        <v>6.3</v>
      </c>
      <c r="M1808" s="4">
        <v>26</v>
      </c>
      <c r="N1808" t="s">
        <v>189</v>
      </c>
      <c r="O1808" t="s">
        <v>67</v>
      </c>
      <c r="P1808" s="4">
        <v>650000</v>
      </c>
      <c r="Q1808" s="3">
        <f>AVERAGE(Table1[[#This Row],[critic_score]],Table1[[#This Row],[user_score]])</f>
        <v>6.3</v>
      </c>
      <c r="R1808" s="4">
        <f>Table1[[#This Row],[user_count]]+Table1[[#This Row],[critic_count]]</f>
        <v>56</v>
      </c>
      <c r="S1808" s="2">
        <f>100000*Table1[[#This Row],[review_count]]/Table1[[#This Row],[total sales]]</f>
        <v>8.615384615384615</v>
      </c>
      <c r="T1808" s="2">
        <f>Table1[[#This Row],[total sales]]/(2017-Table1[[#This Row],[year_of_release]])</f>
        <v>72222.222222222219</v>
      </c>
      <c r="U1808" s="9">
        <f>Table1[[#This Row],[na_sales]]/(2017-Table1[[#This Row],[year_of_release]])</f>
        <v>34444.444444444445</v>
      </c>
      <c r="V1808" s="6">
        <f>Table1[[#This Row],[eu_sales]]/(2017-Table1[[#This Row],[year_of_release]])</f>
        <v>25555.555555555555</v>
      </c>
      <c r="W1808" s="6">
        <f>Table1[[#This Row],[jp_sales]]/(2017-Table1[[#This Row],[year_of_release]])</f>
        <v>1111.1111111111111</v>
      </c>
      <c r="X1808" s="6">
        <f>Table1[[#This Row],[other_sales]]/(2017-Table1[[#This Row],[year_of_release]])</f>
        <v>11111.111111111111</v>
      </c>
      <c r="Y1808" s="4">
        <v>528816311</v>
      </c>
      <c r="Z1808" s="4">
        <v>440001482</v>
      </c>
      <c r="AA1808" s="4">
        <v>128063000</v>
      </c>
      <c r="AB1808" s="1">
        <f>Table1[[#This Row],[na_sales]]/Table1[[#This Row],[NA population]]</f>
        <v>5.8621489835248295E-4</v>
      </c>
      <c r="AC1808" s="1">
        <f>Table1[[#This Row],[eu_sales]]/Table1[[#This Row],[Eu population]]</f>
        <v>5.2272551209270703E-4</v>
      </c>
      <c r="AD1808" s="1">
        <f>Table1[[#This Row],[jp_sales]]/Table1[[#This Row],[Jp population]]</f>
        <v>7.8086566767918917E-5</v>
      </c>
    </row>
    <row r="1809" spans="1:30" x14ac:dyDescent="0.25">
      <c r="A1809" t="s">
        <v>1804</v>
      </c>
      <c r="B1809" t="s">
        <v>45</v>
      </c>
      <c r="C1809">
        <v>2005</v>
      </c>
      <c r="D1809" t="s">
        <v>27</v>
      </c>
      <c r="E1809" t="s">
        <v>431</v>
      </c>
      <c r="F1809" s="4">
        <v>320000</v>
      </c>
      <c r="G1809" s="4">
        <v>250000</v>
      </c>
      <c r="H1809" s="4">
        <v>0</v>
      </c>
      <c r="I1809" s="4">
        <v>80000</v>
      </c>
      <c r="J1809">
        <v>6</v>
      </c>
      <c r="K1809">
        <v>20</v>
      </c>
      <c r="L1809">
        <v>8.9</v>
      </c>
      <c r="M1809" s="4">
        <v>7</v>
      </c>
      <c r="N1809" t="s">
        <v>945</v>
      </c>
      <c r="O1809" t="s">
        <v>84</v>
      </c>
      <c r="P1809" s="4">
        <v>650000</v>
      </c>
      <c r="Q1809" s="3">
        <f>AVERAGE(Table1[[#This Row],[critic_score]],Table1[[#This Row],[user_score]])</f>
        <v>7.45</v>
      </c>
      <c r="R1809" s="4">
        <f>Table1[[#This Row],[user_count]]+Table1[[#This Row],[critic_count]]</f>
        <v>27</v>
      </c>
      <c r="S1809" s="2">
        <f>100000*Table1[[#This Row],[review_count]]/Table1[[#This Row],[total sales]]</f>
        <v>4.1538461538461542</v>
      </c>
      <c r="T1809" s="2">
        <f>Table1[[#This Row],[total sales]]/(2017-Table1[[#This Row],[year_of_release]])</f>
        <v>54166.666666666664</v>
      </c>
      <c r="U1809" s="9">
        <f>Table1[[#This Row],[na_sales]]/(2017-Table1[[#This Row],[year_of_release]])</f>
        <v>26666.666666666668</v>
      </c>
      <c r="V1809" s="6">
        <f>Table1[[#This Row],[eu_sales]]/(2017-Table1[[#This Row],[year_of_release]])</f>
        <v>20833.333333333332</v>
      </c>
      <c r="W1809" s="6">
        <f>Table1[[#This Row],[jp_sales]]/(2017-Table1[[#This Row],[year_of_release]])</f>
        <v>0</v>
      </c>
      <c r="X1809" s="6">
        <f>Table1[[#This Row],[other_sales]]/(2017-Table1[[#This Row],[year_of_release]])</f>
        <v>6666.666666666667</v>
      </c>
      <c r="Y1809" s="4">
        <v>511054143</v>
      </c>
      <c r="Z1809" s="4">
        <v>435713800</v>
      </c>
      <c r="AA1809" s="4">
        <v>127773000</v>
      </c>
      <c r="AB1809" s="1">
        <f>Table1[[#This Row],[na_sales]]/Table1[[#This Row],[NA population]]</f>
        <v>6.2615674754445733E-4</v>
      </c>
      <c r="AC1809" s="1">
        <f>Table1[[#This Row],[eu_sales]]/Table1[[#This Row],[Eu population]]</f>
        <v>5.7377113141699897E-4</v>
      </c>
      <c r="AD1809" s="1">
        <f>Table1[[#This Row],[jp_sales]]/Table1[[#This Row],[Jp population]]</f>
        <v>0</v>
      </c>
    </row>
    <row r="1810" spans="1:30" x14ac:dyDescent="0.25">
      <c r="A1810" t="s">
        <v>1805</v>
      </c>
      <c r="B1810" t="s">
        <v>34</v>
      </c>
      <c r="C1810">
        <v>2008</v>
      </c>
      <c r="D1810" t="s">
        <v>29</v>
      </c>
      <c r="E1810" t="s">
        <v>35</v>
      </c>
      <c r="F1810" s="4">
        <v>330000</v>
      </c>
      <c r="G1810" s="4">
        <v>250000</v>
      </c>
      <c r="H1810" s="4">
        <v>0</v>
      </c>
      <c r="I1810" s="4">
        <v>70000</v>
      </c>
      <c r="J1810">
        <v>7.6</v>
      </c>
      <c r="K1810">
        <v>32</v>
      </c>
      <c r="L1810">
        <v>7.4</v>
      </c>
      <c r="M1810" s="4">
        <v>25</v>
      </c>
      <c r="N1810" t="s">
        <v>1806</v>
      </c>
      <c r="O1810" t="s">
        <v>67</v>
      </c>
      <c r="P1810" s="4">
        <v>650000</v>
      </c>
      <c r="Q1810" s="3">
        <f>AVERAGE(Table1[[#This Row],[critic_score]],Table1[[#This Row],[user_score]])</f>
        <v>7.5</v>
      </c>
      <c r="R1810" s="4">
        <f>Table1[[#This Row],[user_count]]+Table1[[#This Row],[critic_count]]</f>
        <v>57</v>
      </c>
      <c r="S1810" s="2">
        <f>100000*Table1[[#This Row],[review_count]]/Table1[[#This Row],[total sales]]</f>
        <v>8.7692307692307701</v>
      </c>
      <c r="T1810" s="2">
        <f>Table1[[#This Row],[total sales]]/(2017-Table1[[#This Row],[year_of_release]])</f>
        <v>72222.222222222219</v>
      </c>
      <c r="U1810" s="9">
        <f>Table1[[#This Row],[na_sales]]/(2017-Table1[[#This Row],[year_of_release]])</f>
        <v>36666.666666666664</v>
      </c>
      <c r="V1810" s="6">
        <f>Table1[[#This Row],[eu_sales]]/(2017-Table1[[#This Row],[year_of_release]])</f>
        <v>27777.777777777777</v>
      </c>
      <c r="W1810" s="6">
        <f>Table1[[#This Row],[jp_sales]]/(2017-Table1[[#This Row],[year_of_release]])</f>
        <v>0</v>
      </c>
      <c r="X1810" s="6">
        <f>Table1[[#This Row],[other_sales]]/(2017-Table1[[#This Row],[year_of_release]])</f>
        <v>7777.7777777777774</v>
      </c>
      <c r="Y1810" s="4">
        <v>528816311</v>
      </c>
      <c r="Z1810" s="4">
        <v>440001482</v>
      </c>
      <c r="AA1810" s="4">
        <v>128063000</v>
      </c>
      <c r="AB1810" s="1">
        <f>Table1[[#This Row],[na_sales]]/Table1[[#This Row],[NA population]]</f>
        <v>6.2403521437522373E-4</v>
      </c>
      <c r="AC1810" s="1">
        <f>Table1[[#This Row],[eu_sales]]/Table1[[#This Row],[Eu population]]</f>
        <v>5.6817990444859461E-4</v>
      </c>
      <c r="AD1810" s="1">
        <f>Table1[[#This Row],[jp_sales]]/Table1[[#This Row],[Jp population]]</f>
        <v>0</v>
      </c>
    </row>
    <row r="1811" spans="1:30" x14ac:dyDescent="0.25">
      <c r="A1811" t="s">
        <v>1807</v>
      </c>
      <c r="B1811" t="s">
        <v>159</v>
      </c>
      <c r="C1811">
        <v>2004</v>
      </c>
      <c r="D1811" t="s">
        <v>27</v>
      </c>
      <c r="E1811" t="s">
        <v>20</v>
      </c>
      <c r="F1811" s="4">
        <v>250000</v>
      </c>
      <c r="G1811" s="4">
        <v>90000</v>
      </c>
      <c r="H1811" s="4">
        <v>300000</v>
      </c>
      <c r="I1811" s="4">
        <v>10000</v>
      </c>
      <c r="J1811">
        <v>6</v>
      </c>
      <c r="K1811">
        <v>23</v>
      </c>
      <c r="L1811">
        <v>6.6</v>
      </c>
      <c r="M1811" s="4">
        <v>5</v>
      </c>
      <c r="N1811" t="s">
        <v>491</v>
      </c>
      <c r="O1811" t="s">
        <v>21</v>
      </c>
      <c r="P1811" s="4">
        <v>650000</v>
      </c>
      <c r="Q1811" s="3">
        <f>AVERAGE(Table1[[#This Row],[critic_score]],Table1[[#This Row],[user_score]])</f>
        <v>6.3</v>
      </c>
      <c r="R1811" s="4">
        <f>Table1[[#This Row],[user_count]]+Table1[[#This Row],[critic_count]]</f>
        <v>28</v>
      </c>
      <c r="S1811" s="2">
        <f>100000*Table1[[#This Row],[review_count]]/Table1[[#This Row],[total sales]]</f>
        <v>4.3076923076923075</v>
      </c>
      <c r="T1811" s="2">
        <f>Table1[[#This Row],[total sales]]/(2017-Table1[[#This Row],[year_of_release]])</f>
        <v>50000</v>
      </c>
      <c r="U1811" s="9">
        <f>Table1[[#This Row],[na_sales]]/(2017-Table1[[#This Row],[year_of_release]])</f>
        <v>19230.76923076923</v>
      </c>
      <c r="V1811" s="6">
        <f>Table1[[#This Row],[eu_sales]]/(2017-Table1[[#This Row],[year_of_release]])</f>
        <v>6923.0769230769229</v>
      </c>
      <c r="W1811" s="6">
        <f>Table1[[#This Row],[jp_sales]]/(2017-Table1[[#This Row],[year_of_release]])</f>
        <v>23076.923076923078</v>
      </c>
      <c r="X1811" s="6">
        <f>Table1[[#This Row],[other_sales]]/(2017-Table1[[#This Row],[year_of_release]])</f>
        <v>769.23076923076928</v>
      </c>
      <c r="Y1811" s="4">
        <v>505524224</v>
      </c>
      <c r="Z1811" s="4">
        <v>434174638</v>
      </c>
      <c r="AA1811" s="4">
        <v>127761000</v>
      </c>
      <c r="AB1811" s="1">
        <f>Table1[[#This Row],[na_sales]]/Table1[[#This Row],[NA population]]</f>
        <v>4.9453614313841471E-4</v>
      </c>
      <c r="AC1811" s="1">
        <f>Table1[[#This Row],[eu_sales]]/Table1[[#This Row],[Eu population]]</f>
        <v>2.0728986016912393E-4</v>
      </c>
      <c r="AD1811" s="1">
        <f>Table1[[#This Row],[jp_sales]]/Table1[[#This Row],[Jp population]]</f>
        <v>2.3481344072134691E-3</v>
      </c>
    </row>
    <row r="1812" spans="1:30" x14ac:dyDescent="0.25">
      <c r="A1812" t="s">
        <v>1808</v>
      </c>
      <c r="B1812" t="s">
        <v>45</v>
      </c>
      <c r="C1812">
        <v>2002</v>
      </c>
      <c r="D1812" t="s">
        <v>23</v>
      </c>
      <c r="E1812" t="s">
        <v>83</v>
      </c>
      <c r="F1812" s="4">
        <v>320000</v>
      </c>
      <c r="G1812" s="4">
        <v>250000</v>
      </c>
      <c r="H1812" s="4">
        <v>0</v>
      </c>
      <c r="I1812" s="4">
        <v>80000</v>
      </c>
      <c r="J1812">
        <v>4.7</v>
      </c>
      <c r="K1812">
        <v>11</v>
      </c>
      <c r="L1812">
        <v>6</v>
      </c>
      <c r="M1812" s="4">
        <v>6</v>
      </c>
      <c r="N1812" t="s">
        <v>83</v>
      </c>
      <c r="O1812" t="s">
        <v>67</v>
      </c>
      <c r="P1812" s="4">
        <v>650000</v>
      </c>
      <c r="Q1812" s="3">
        <f>AVERAGE(Table1[[#This Row],[critic_score]],Table1[[#This Row],[user_score]])</f>
        <v>5.35</v>
      </c>
      <c r="R1812" s="4">
        <f>Table1[[#This Row],[user_count]]+Table1[[#This Row],[critic_count]]</f>
        <v>17</v>
      </c>
      <c r="S1812" s="2">
        <f>100000*Table1[[#This Row],[review_count]]/Table1[[#This Row],[total sales]]</f>
        <v>2.6153846153846154</v>
      </c>
      <c r="T1812" s="2">
        <f>Table1[[#This Row],[total sales]]/(2017-Table1[[#This Row],[year_of_release]])</f>
        <v>43333.333333333336</v>
      </c>
      <c r="U1812" s="9">
        <f>Table1[[#This Row],[na_sales]]/(2017-Table1[[#This Row],[year_of_release]])</f>
        <v>21333.333333333332</v>
      </c>
      <c r="V1812" s="6">
        <f>Table1[[#This Row],[eu_sales]]/(2017-Table1[[#This Row],[year_of_release]])</f>
        <v>16666.666666666668</v>
      </c>
      <c r="W1812" s="6">
        <f>Table1[[#This Row],[jp_sales]]/(2017-Table1[[#This Row],[year_of_release]])</f>
        <v>0</v>
      </c>
      <c r="X1812" s="6">
        <f>Table1[[#This Row],[other_sales]]/(2017-Table1[[#This Row],[year_of_release]])</f>
        <v>5333.333333333333</v>
      </c>
      <c r="Y1812" s="4">
        <v>495013192</v>
      </c>
      <c r="Z1812" s="4">
        <v>431019772</v>
      </c>
      <c r="AA1812" s="4">
        <v>127445000</v>
      </c>
      <c r="AB1812" s="1">
        <f>Table1[[#This Row],[na_sales]]/Table1[[#This Row],[NA population]]</f>
        <v>6.4644741831445976E-4</v>
      </c>
      <c r="AC1812" s="1">
        <f>Table1[[#This Row],[eu_sales]]/Table1[[#This Row],[Eu population]]</f>
        <v>5.8001979547239887E-4</v>
      </c>
      <c r="AD1812" s="1">
        <f>Table1[[#This Row],[jp_sales]]/Table1[[#This Row],[Jp population]]</f>
        <v>0</v>
      </c>
    </row>
    <row r="1813" spans="1:30" x14ac:dyDescent="0.25">
      <c r="A1813" t="s">
        <v>468</v>
      </c>
      <c r="B1813" t="s">
        <v>892</v>
      </c>
      <c r="C1813">
        <v>2012</v>
      </c>
      <c r="D1813" t="s">
        <v>65</v>
      </c>
      <c r="E1813" t="s">
        <v>198</v>
      </c>
      <c r="F1813" s="4">
        <v>420000</v>
      </c>
      <c r="G1813" s="4">
        <v>130000</v>
      </c>
      <c r="H1813" s="4">
        <v>0</v>
      </c>
      <c r="I1813" s="4">
        <v>100000</v>
      </c>
      <c r="J1813">
        <v>8.5</v>
      </c>
      <c r="K1813">
        <v>51</v>
      </c>
      <c r="L1813">
        <v>7.8</v>
      </c>
      <c r="M1813" s="4">
        <v>192</v>
      </c>
      <c r="N1813" t="s">
        <v>469</v>
      </c>
      <c r="O1813" t="s">
        <v>43</v>
      </c>
      <c r="P1813" s="4">
        <v>650000</v>
      </c>
      <c r="Q1813" s="3">
        <f>AVERAGE(Table1[[#This Row],[critic_score]],Table1[[#This Row],[user_score]])</f>
        <v>8.15</v>
      </c>
      <c r="R1813" s="4">
        <f>Table1[[#This Row],[user_count]]+Table1[[#This Row],[critic_count]]</f>
        <v>243</v>
      </c>
      <c r="S1813" s="2">
        <f>100000*Table1[[#This Row],[review_count]]/Table1[[#This Row],[total sales]]</f>
        <v>37.384615384615387</v>
      </c>
      <c r="T1813" s="2">
        <f>Table1[[#This Row],[total sales]]/(2017-Table1[[#This Row],[year_of_release]])</f>
        <v>130000</v>
      </c>
      <c r="U1813" s="9">
        <f>Table1[[#This Row],[na_sales]]/(2017-Table1[[#This Row],[year_of_release]])</f>
        <v>84000</v>
      </c>
      <c r="V1813" s="6">
        <f>Table1[[#This Row],[eu_sales]]/(2017-Table1[[#This Row],[year_of_release]])</f>
        <v>26000</v>
      </c>
      <c r="W1813" s="6">
        <f>Table1[[#This Row],[jp_sales]]/(2017-Table1[[#This Row],[year_of_release]])</f>
        <v>0</v>
      </c>
      <c r="X1813" s="6">
        <f>Table1[[#This Row],[other_sales]]/(2017-Table1[[#This Row],[year_of_release]])</f>
        <v>20000</v>
      </c>
      <c r="Y1813" s="4">
        <v>551484507</v>
      </c>
      <c r="Z1813" s="4">
        <v>441417242</v>
      </c>
      <c r="AA1813" s="4">
        <v>127629000</v>
      </c>
      <c r="AB1813" s="1">
        <f>Table1[[#This Row],[na_sales]]/Table1[[#This Row],[NA population]]</f>
        <v>7.6158077818857021E-4</v>
      </c>
      <c r="AC1813" s="1">
        <f>Table1[[#This Row],[eu_sales]]/Table1[[#This Row],[Eu population]]</f>
        <v>2.9450594048159091E-4</v>
      </c>
      <c r="AD1813" s="1">
        <f>Table1[[#This Row],[jp_sales]]/Table1[[#This Row],[Jp population]]</f>
        <v>0</v>
      </c>
    </row>
    <row r="1814" spans="1:30" x14ac:dyDescent="0.25">
      <c r="A1814" t="s">
        <v>1809</v>
      </c>
      <c r="B1814" t="s">
        <v>34</v>
      </c>
      <c r="C1814">
        <v>2008</v>
      </c>
      <c r="D1814" t="s">
        <v>19</v>
      </c>
      <c r="E1814" t="s">
        <v>100</v>
      </c>
      <c r="F1814" s="4">
        <v>350000</v>
      </c>
      <c r="G1814" s="4">
        <v>230000</v>
      </c>
      <c r="H1814" s="4">
        <v>0</v>
      </c>
      <c r="I1814" s="4">
        <v>70000</v>
      </c>
      <c r="J1814">
        <v>8.4</v>
      </c>
      <c r="K1814">
        <v>41</v>
      </c>
      <c r="L1814">
        <v>7.8</v>
      </c>
      <c r="M1814" s="4">
        <v>29</v>
      </c>
      <c r="N1814" t="s">
        <v>246</v>
      </c>
      <c r="O1814" t="s">
        <v>21</v>
      </c>
      <c r="P1814" s="4">
        <v>650000</v>
      </c>
      <c r="Q1814" s="3">
        <f>AVERAGE(Table1[[#This Row],[critic_score]],Table1[[#This Row],[user_score]])</f>
        <v>8.1</v>
      </c>
      <c r="R1814" s="4">
        <f>Table1[[#This Row],[user_count]]+Table1[[#This Row],[critic_count]]</f>
        <v>70</v>
      </c>
      <c r="S1814" s="2">
        <f>100000*Table1[[#This Row],[review_count]]/Table1[[#This Row],[total sales]]</f>
        <v>10.76923076923077</v>
      </c>
      <c r="T1814" s="2">
        <f>Table1[[#This Row],[total sales]]/(2017-Table1[[#This Row],[year_of_release]])</f>
        <v>72222.222222222219</v>
      </c>
      <c r="U1814" s="9">
        <f>Table1[[#This Row],[na_sales]]/(2017-Table1[[#This Row],[year_of_release]])</f>
        <v>38888.888888888891</v>
      </c>
      <c r="V1814" s="6">
        <f>Table1[[#This Row],[eu_sales]]/(2017-Table1[[#This Row],[year_of_release]])</f>
        <v>25555.555555555555</v>
      </c>
      <c r="W1814" s="6">
        <f>Table1[[#This Row],[jp_sales]]/(2017-Table1[[#This Row],[year_of_release]])</f>
        <v>0</v>
      </c>
      <c r="X1814" s="6">
        <f>Table1[[#This Row],[other_sales]]/(2017-Table1[[#This Row],[year_of_release]])</f>
        <v>7777.7777777777774</v>
      </c>
      <c r="Y1814" s="4">
        <v>528816311</v>
      </c>
      <c r="Z1814" s="4">
        <v>440001482</v>
      </c>
      <c r="AA1814" s="4">
        <v>128063000</v>
      </c>
      <c r="AB1814" s="1">
        <f>Table1[[#This Row],[na_sales]]/Table1[[#This Row],[NA population]]</f>
        <v>6.6185553039796463E-4</v>
      </c>
      <c r="AC1814" s="1">
        <f>Table1[[#This Row],[eu_sales]]/Table1[[#This Row],[Eu population]]</f>
        <v>5.2272551209270703E-4</v>
      </c>
      <c r="AD1814" s="1">
        <f>Table1[[#This Row],[jp_sales]]/Table1[[#This Row],[Jp population]]</f>
        <v>0</v>
      </c>
    </row>
    <row r="1815" spans="1:30" x14ac:dyDescent="0.25">
      <c r="A1815" t="s">
        <v>1810</v>
      </c>
      <c r="B1815" t="s">
        <v>159</v>
      </c>
      <c r="C1815">
        <v>2003</v>
      </c>
      <c r="D1815" t="s">
        <v>225</v>
      </c>
      <c r="E1815" t="s">
        <v>20</v>
      </c>
      <c r="F1815" s="4">
        <v>470000</v>
      </c>
      <c r="G1815" s="4">
        <v>170000</v>
      </c>
      <c r="H1815" s="4">
        <v>0</v>
      </c>
      <c r="I1815" s="4">
        <v>10000</v>
      </c>
      <c r="J1815">
        <v>8.9</v>
      </c>
      <c r="K1815">
        <v>34</v>
      </c>
      <c r="L1815">
        <v>9.4</v>
      </c>
      <c r="M1815" s="4">
        <v>97</v>
      </c>
      <c r="N1815" t="s">
        <v>202</v>
      </c>
      <c r="O1815" t="s">
        <v>21</v>
      </c>
      <c r="P1815" s="4">
        <v>650000</v>
      </c>
      <c r="Q1815" s="3">
        <f>AVERAGE(Table1[[#This Row],[critic_score]],Table1[[#This Row],[user_score]])</f>
        <v>9.15</v>
      </c>
      <c r="R1815" s="4">
        <f>Table1[[#This Row],[user_count]]+Table1[[#This Row],[critic_count]]</f>
        <v>131</v>
      </c>
      <c r="S1815" s="2">
        <f>100000*Table1[[#This Row],[review_count]]/Table1[[#This Row],[total sales]]</f>
        <v>20.153846153846153</v>
      </c>
      <c r="T1815" s="2">
        <f>Table1[[#This Row],[total sales]]/(2017-Table1[[#This Row],[year_of_release]])</f>
        <v>46428.571428571428</v>
      </c>
      <c r="U1815" s="9">
        <f>Table1[[#This Row],[na_sales]]/(2017-Table1[[#This Row],[year_of_release]])</f>
        <v>33571.428571428572</v>
      </c>
      <c r="V1815" s="6">
        <f>Table1[[#This Row],[eu_sales]]/(2017-Table1[[#This Row],[year_of_release]])</f>
        <v>12142.857142857143</v>
      </c>
      <c r="W1815" s="6">
        <f>Table1[[#This Row],[jp_sales]]/(2017-Table1[[#This Row],[year_of_release]])</f>
        <v>0</v>
      </c>
      <c r="X1815" s="6">
        <f>Table1[[#This Row],[other_sales]]/(2017-Table1[[#This Row],[year_of_release]])</f>
        <v>714.28571428571433</v>
      </c>
      <c r="Y1815" s="4">
        <v>500125528</v>
      </c>
      <c r="Z1815" s="4">
        <v>432552540</v>
      </c>
      <c r="AA1815" s="4">
        <v>127718000</v>
      </c>
      <c r="AB1815" s="1">
        <f>Table1[[#This Row],[na_sales]]/Table1[[#This Row],[NA population]]</f>
        <v>9.3976406659249752E-4</v>
      </c>
      <c r="AC1815" s="1">
        <f>Table1[[#This Row],[eu_sales]]/Table1[[#This Row],[Eu population]]</f>
        <v>3.930158403416149E-4</v>
      </c>
      <c r="AD1815" s="1">
        <f>Table1[[#This Row],[jp_sales]]/Table1[[#This Row],[Jp population]]</f>
        <v>0</v>
      </c>
    </row>
    <row r="1816" spans="1:30" x14ac:dyDescent="0.25">
      <c r="A1816" t="s">
        <v>2567</v>
      </c>
      <c r="B1816" t="s">
        <v>18</v>
      </c>
      <c r="C1816">
        <v>2009</v>
      </c>
      <c r="D1816" t="s">
        <v>96</v>
      </c>
      <c r="E1816" t="s">
        <v>1546</v>
      </c>
      <c r="F1816" s="4">
        <v>160000</v>
      </c>
      <c r="G1816" s="4">
        <v>120000</v>
      </c>
      <c r="H1816" s="4">
        <v>60000</v>
      </c>
      <c r="I1816" s="4">
        <v>30000</v>
      </c>
      <c r="J1816">
        <v>6.7</v>
      </c>
      <c r="K1816">
        <v>41</v>
      </c>
      <c r="L1816">
        <v>8.3000000000000007</v>
      </c>
      <c r="M1816" s="4">
        <v>63</v>
      </c>
      <c r="N1816" t="s">
        <v>2352</v>
      </c>
      <c r="O1816" t="s">
        <v>67</v>
      </c>
      <c r="P1816" s="4">
        <v>370000</v>
      </c>
      <c r="Q1816" s="3">
        <f>AVERAGE(Table1[[#This Row],[critic_score]],Table1[[#This Row],[user_score]])</f>
        <v>7.5</v>
      </c>
      <c r="R1816" s="4">
        <f>Table1[[#This Row],[user_count]]+Table1[[#This Row],[critic_count]]</f>
        <v>104</v>
      </c>
      <c r="S1816" s="2">
        <f>100000*Table1[[#This Row],[review_count]]/Table1[[#This Row],[total sales]]</f>
        <v>28.108108108108109</v>
      </c>
      <c r="T1816" s="2">
        <f>Table1[[#This Row],[total sales]]/(2017-Table1[[#This Row],[year_of_release]])</f>
        <v>46250</v>
      </c>
      <c r="U1816" s="9">
        <f>Table1[[#This Row],[na_sales]]/(2017-Table1[[#This Row],[year_of_release]])</f>
        <v>20000</v>
      </c>
      <c r="V1816" s="6">
        <f>Table1[[#This Row],[eu_sales]]/(2017-Table1[[#This Row],[year_of_release]])</f>
        <v>15000</v>
      </c>
      <c r="W1816" s="6">
        <f>Table1[[#This Row],[jp_sales]]/(2017-Table1[[#This Row],[year_of_release]])</f>
        <v>7500</v>
      </c>
      <c r="X1816" s="6">
        <f>Table1[[#This Row],[other_sales]]/(2017-Table1[[#This Row],[year_of_release]])</f>
        <v>3750</v>
      </c>
      <c r="Y1816" s="4">
        <v>534740514</v>
      </c>
      <c r="Z1816" s="4">
        <v>441041694</v>
      </c>
      <c r="AA1816" s="4">
        <v>128047000</v>
      </c>
      <c r="AB1816" s="1">
        <f>Table1[[#This Row],[na_sales]]/Table1[[#This Row],[NA population]]</f>
        <v>2.9921054382649599E-4</v>
      </c>
      <c r="AC1816" s="1">
        <f>Table1[[#This Row],[eu_sales]]/Table1[[#This Row],[Eu population]]</f>
        <v>2.7208311965172164E-4</v>
      </c>
      <c r="AD1816" s="1">
        <f>Table1[[#This Row],[jp_sales]]/Table1[[#This Row],[Jp population]]</f>
        <v>4.6857794403617423E-4</v>
      </c>
    </row>
    <row r="1817" spans="1:30" x14ac:dyDescent="0.25">
      <c r="A1817" t="s">
        <v>1814</v>
      </c>
      <c r="B1817" t="s">
        <v>45</v>
      </c>
      <c r="C1817">
        <v>2003</v>
      </c>
      <c r="D1817" t="s">
        <v>96</v>
      </c>
      <c r="E1817" t="s">
        <v>176</v>
      </c>
      <c r="F1817" s="4">
        <v>190000</v>
      </c>
      <c r="G1817" s="4">
        <v>150000</v>
      </c>
      <c r="H1817" s="4">
        <v>260000</v>
      </c>
      <c r="I1817" s="4">
        <v>50000</v>
      </c>
      <c r="J1817">
        <v>6.3</v>
      </c>
      <c r="K1817">
        <v>55</v>
      </c>
      <c r="L1817">
        <v>9.1</v>
      </c>
      <c r="M1817" s="4">
        <v>88</v>
      </c>
      <c r="N1817" t="s">
        <v>898</v>
      </c>
      <c r="O1817" t="s">
        <v>43</v>
      </c>
      <c r="P1817" s="4">
        <v>650000</v>
      </c>
      <c r="Q1817" s="3">
        <f>AVERAGE(Table1[[#This Row],[critic_score]],Table1[[#This Row],[user_score]])</f>
        <v>7.6999999999999993</v>
      </c>
      <c r="R1817" s="4">
        <f>Table1[[#This Row],[user_count]]+Table1[[#This Row],[critic_count]]</f>
        <v>143</v>
      </c>
      <c r="S1817" s="2">
        <f>100000*Table1[[#This Row],[review_count]]/Table1[[#This Row],[total sales]]</f>
        <v>22</v>
      </c>
      <c r="T1817" s="2">
        <f>Table1[[#This Row],[total sales]]/(2017-Table1[[#This Row],[year_of_release]])</f>
        <v>46428.571428571428</v>
      </c>
      <c r="U1817" s="9">
        <f>Table1[[#This Row],[na_sales]]/(2017-Table1[[#This Row],[year_of_release]])</f>
        <v>13571.428571428571</v>
      </c>
      <c r="V1817" s="6">
        <f>Table1[[#This Row],[eu_sales]]/(2017-Table1[[#This Row],[year_of_release]])</f>
        <v>10714.285714285714</v>
      </c>
      <c r="W1817" s="6">
        <f>Table1[[#This Row],[jp_sales]]/(2017-Table1[[#This Row],[year_of_release]])</f>
        <v>18571.428571428572</v>
      </c>
      <c r="X1817" s="6">
        <f>Table1[[#This Row],[other_sales]]/(2017-Table1[[#This Row],[year_of_release]])</f>
        <v>3571.4285714285716</v>
      </c>
      <c r="Y1817" s="4">
        <v>500125528</v>
      </c>
      <c r="Z1817" s="4">
        <v>432552540</v>
      </c>
      <c r="AA1817" s="4">
        <v>127718000</v>
      </c>
      <c r="AB1817" s="1">
        <f>Table1[[#This Row],[na_sales]]/Table1[[#This Row],[NA population]]</f>
        <v>3.799046226650522E-4</v>
      </c>
      <c r="AC1817" s="1">
        <f>Table1[[#This Row],[eu_sales]]/Table1[[#This Row],[Eu population]]</f>
        <v>3.4677868265436609E-4</v>
      </c>
      <c r="AD1817" s="1">
        <f>Table1[[#This Row],[jp_sales]]/Table1[[#This Row],[Jp population]]</f>
        <v>2.0357349786247828E-3</v>
      </c>
    </row>
    <row r="1818" spans="1:30" x14ac:dyDescent="0.25">
      <c r="A1818" t="s">
        <v>1815</v>
      </c>
      <c r="B1818" t="s">
        <v>45</v>
      </c>
      <c r="C1818">
        <v>2005</v>
      </c>
      <c r="D1818" t="s">
        <v>40</v>
      </c>
      <c r="E1818" t="s">
        <v>100</v>
      </c>
      <c r="F1818" s="4">
        <v>540000</v>
      </c>
      <c r="G1818" s="4">
        <v>20000</v>
      </c>
      <c r="H1818" s="4">
        <v>0</v>
      </c>
      <c r="I1818" s="4">
        <v>90000</v>
      </c>
      <c r="J1818">
        <v>6.8</v>
      </c>
      <c r="K1818">
        <v>29</v>
      </c>
      <c r="L1818">
        <v>6.7</v>
      </c>
      <c r="M1818" s="4">
        <v>48</v>
      </c>
      <c r="N1818" t="s">
        <v>100</v>
      </c>
      <c r="O1818" t="s">
        <v>84</v>
      </c>
      <c r="P1818" s="4">
        <v>650000</v>
      </c>
      <c r="Q1818" s="3">
        <f>AVERAGE(Table1[[#This Row],[critic_score]],Table1[[#This Row],[user_score]])</f>
        <v>6.75</v>
      </c>
      <c r="R1818" s="4">
        <f>Table1[[#This Row],[user_count]]+Table1[[#This Row],[critic_count]]</f>
        <v>77</v>
      </c>
      <c r="S1818" s="2">
        <f>100000*Table1[[#This Row],[review_count]]/Table1[[#This Row],[total sales]]</f>
        <v>11.846153846153847</v>
      </c>
      <c r="T1818" s="2">
        <f>Table1[[#This Row],[total sales]]/(2017-Table1[[#This Row],[year_of_release]])</f>
        <v>54166.666666666664</v>
      </c>
      <c r="U1818" s="9">
        <f>Table1[[#This Row],[na_sales]]/(2017-Table1[[#This Row],[year_of_release]])</f>
        <v>45000</v>
      </c>
      <c r="V1818" s="6">
        <f>Table1[[#This Row],[eu_sales]]/(2017-Table1[[#This Row],[year_of_release]])</f>
        <v>1666.6666666666667</v>
      </c>
      <c r="W1818" s="6">
        <f>Table1[[#This Row],[jp_sales]]/(2017-Table1[[#This Row],[year_of_release]])</f>
        <v>0</v>
      </c>
      <c r="X1818" s="6">
        <f>Table1[[#This Row],[other_sales]]/(2017-Table1[[#This Row],[year_of_release]])</f>
        <v>7500</v>
      </c>
      <c r="Y1818" s="4">
        <v>511054143</v>
      </c>
      <c r="Z1818" s="4">
        <v>435713800</v>
      </c>
      <c r="AA1818" s="4">
        <v>127773000</v>
      </c>
      <c r="AB1818" s="1">
        <f>Table1[[#This Row],[na_sales]]/Table1[[#This Row],[NA population]]</f>
        <v>1.0566395114812717E-3</v>
      </c>
      <c r="AC1818" s="1">
        <f>Table1[[#This Row],[eu_sales]]/Table1[[#This Row],[Eu population]]</f>
        <v>4.5901690513359917E-5</v>
      </c>
      <c r="AD1818" s="1">
        <f>Table1[[#This Row],[jp_sales]]/Table1[[#This Row],[Jp population]]</f>
        <v>0</v>
      </c>
    </row>
    <row r="1819" spans="1:30" x14ac:dyDescent="0.25">
      <c r="A1819" t="s">
        <v>1254</v>
      </c>
      <c r="B1819" t="s">
        <v>34</v>
      </c>
      <c r="C1819">
        <v>2009</v>
      </c>
      <c r="D1819" t="s">
        <v>19</v>
      </c>
      <c r="E1819" t="s">
        <v>100</v>
      </c>
      <c r="F1819" s="4">
        <v>390000</v>
      </c>
      <c r="G1819" s="4">
        <v>200000</v>
      </c>
      <c r="H1819" s="4">
        <v>0</v>
      </c>
      <c r="I1819" s="4">
        <v>60000</v>
      </c>
      <c r="J1819">
        <v>8</v>
      </c>
      <c r="K1819">
        <v>51</v>
      </c>
      <c r="L1819">
        <v>6.9</v>
      </c>
      <c r="M1819" s="4">
        <v>20</v>
      </c>
      <c r="N1819" t="s">
        <v>246</v>
      </c>
      <c r="O1819" t="s">
        <v>21</v>
      </c>
      <c r="P1819" s="4">
        <v>650000</v>
      </c>
      <c r="Q1819" s="3">
        <f>AVERAGE(Table1[[#This Row],[critic_score]],Table1[[#This Row],[user_score]])</f>
        <v>7.45</v>
      </c>
      <c r="R1819" s="4">
        <f>Table1[[#This Row],[user_count]]+Table1[[#This Row],[critic_count]]</f>
        <v>71</v>
      </c>
      <c r="S1819" s="2">
        <f>100000*Table1[[#This Row],[review_count]]/Table1[[#This Row],[total sales]]</f>
        <v>10.923076923076923</v>
      </c>
      <c r="T1819" s="2">
        <f>Table1[[#This Row],[total sales]]/(2017-Table1[[#This Row],[year_of_release]])</f>
        <v>81250</v>
      </c>
      <c r="U1819" s="9">
        <f>Table1[[#This Row],[na_sales]]/(2017-Table1[[#This Row],[year_of_release]])</f>
        <v>48750</v>
      </c>
      <c r="V1819" s="6">
        <f>Table1[[#This Row],[eu_sales]]/(2017-Table1[[#This Row],[year_of_release]])</f>
        <v>25000</v>
      </c>
      <c r="W1819" s="6">
        <f>Table1[[#This Row],[jp_sales]]/(2017-Table1[[#This Row],[year_of_release]])</f>
        <v>0</v>
      </c>
      <c r="X1819" s="6">
        <f>Table1[[#This Row],[other_sales]]/(2017-Table1[[#This Row],[year_of_release]])</f>
        <v>7500</v>
      </c>
      <c r="Y1819" s="4">
        <v>534740514</v>
      </c>
      <c r="Z1819" s="4">
        <v>441041694</v>
      </c>
      <c r="AA1819" s="4">
        <v>128047000</v>
      </c>
      <c r="AB1819" s="1">
        <f>Table1[[#This Row],[na_sales]]/Table1[[#This Row],[NA population]]</f>
        <v>7.2932570057708404E-4</v>
      </c>
      <c r="AC1819" s="1">
        <f>Table1[[#This Row],[eu_sales]]/Table1[[#This Row],[Eu population]]</f>
        <v>4.5347186608620275E-4</v>
      </c>
      <c r="AD1819" s="1">
        <f>Table1[[#This Row],[jp_sales]]/Table1[[#This Row],[Jp population]]</f>
        <v>0</v>
      </c>
    </row>
    <row r="1820" spans="1:30" x14ac:dyDescent="0.25">
      <c r="A1820" t="s">
        <v>924</v>
      </c>
      <c r="B1820" t="s">
        <v>18</v>
      </c>
      <c r="C1820">
        <v>2008</v>
      </c>
      <c r="D1820" t="s">
        <v>40</v>
      </c>
      <c r="E1820" t="s">
        <v>55</v>
      </c>
      <c r="F1820" s="4">
        <v>290000</v>
      </c>
      <c r="G1820" s="4">
        <v>280000</v>
      </c>
      <c r="H1820" s="4">
        <v>10000</v>
      </c>
      <c r="I1820" s="4">
        <v>70000</v>
      </c>
      <c r="J1820">
        <v>5.4</v>
      </c>
      <c r="K1820">
        <v>11</v>
      </c>
      <c r="L1820">
        <v>7.5</v>
      </c>
      <c r="M1820" s="4">
        <v>26</v>
      </c>
      <c r="N1820" t="s">
        <v>58</v>
      </c>
      <c r="O1820" t="s">
        <v>67</v>
      </c>
      <c r="P1820" s="4">
        <v>650000</v>
      </c>
      <c r="Q1820" s="3">
        <f>AVERAGE(Table1[[#This Row],[critic_score]],Table1[[#This Row],[user_score]])</f>
        <v>6.45</v>
      </c>
      <c r="R1820" s="4">
        <f>Table1[[#This Row],[user_count]]+Table1[[#This Row],[critic_count]]</f>
        <v>37</v>
      </c>
      <c r="S1820" s="2">
        <f>100000*Table1[[#This Row],[review_count]]/Table1[[#This Row],[total sales]]</f>
        <v>5.6923076923076925</v>
      </c>
      <c r="T1820" s="2">
        <f>Table1[[#This Row],[total sales]]/(2017-Table1[[#This Row],[year_of_release]])</f>
        <v>72222.222222222219</v>
      </c>
      <c r="U1820" s="9">
        <f>Table1[[#This Row],[na_sales]]/(2017-Table1[[#This Row],[year_of_release]])</f>
        <v>32222.222222222223</v>
      </c>
      <c r="V1820" s="6">
        <f>Table1[[#This Row],[eu_sales]]/(2017-Table1[[#This Row],[year_of_release]])</f>
        <v>31111.111111111109</v>
      </c>
      <c r="W1820" s="6">
        <f>Table1[[#This Row],[jp_sales]]/(2017-Table1[[#This Row],[year_of_release]])</f>
        <v>1111.1111111111111</v>
      </c>
      <c r="X1820" s="6">
        <f>Table1[[#This Row],[other_sales]]/(2017-Table1[[#This Row],[year_of_release]])</f>
        <v>7777.7777777777774</v>
      </c>
      <c r="Y1820" s="4">
        <v>528816311</v>
      </c>
      <c r="Z1820" s="4">
        <v>440001482</v>
      </c>
      <c r="AA1820" s="4">
        <v>128063000</v>
      </c>
      <c r="AB1820" s="1">
        <f>Table1[[#This Row],[na_sales]]/Table1[[#This Row],[NA population]]</f>
        <v>5.4839458232974205E-4</v>
      </c>
      <c r="AC1820" s="1">
        <f>Table1[[#This Row],[eu_sales]]/Table1[[#This Row],[Eu population]]</f>
        <v>6.3636149298242593E-4</v>
      </c>
      <c r="AD1820" s="1">
        <f>Table1[[#This Row],[jp_sales]]/Table1[[#This Row],[Jp population]]</f>
        <v>7.8086566767918917E-5</v>
      </c>
    </row>
    <row r="1821" spans="1:30" x14ac:dyDescent="0.25">
      <c r="A1821" t="s">
        <v>1816</v>
      </c>
      <c r="B1821" t="s">
        <v>113</v>
      </c>
      <c r="C1821">
        <v>2016</v>
      </c>
      <c r="D1821" t="s">
        <v>73</v>
      </c>
      <c r="E1821" t="s">
        <v>1370</v>
      </c>
      <c r="F1821" s="4">
        <v>30000</v>
      </c>
      <c r="G1821" s="4">
        <v>580000</v>
      </c>
      <c r="H1821" s="4">
        <v>0</v>
      </c>
      <c r="I1821" s="4">
        <v>40000</v>
      </c>
      <c r="J1821">
        <v>6.4</v>
      </c>
      <c r="K1821">
        <v>5</v>
      </c>
      <c r="L1821">
        <v>8</v>
      </c>
      <c r="M1821" s="4">
        <v>20</v>
      </c>
      <c r="N1821" t="s">
        <v>1371</v>
      </c>
      <c r="O1821" t="s">
        <v>21</v>
      </c>
      <c r="P1821" s="4">
        <v>650000</v>
      </c>
      <c r="Q1821" s="3">
        <f>AVERAGE(Table1[[#This Row],[critic_score]],Table1[[#This Row],[user_score]])</f>
        <v>7.2</v>
      </c>
      <c r="R1821" s="4">
        <f>Table1[[#This Row],[user_count]]+Table1[[#This Row],[critic_count]]</f>
        <v>25</v>
      </c>
      <c r="S1821" s="2">
        <f>100000*Table1[[#This Row],[review_count]]/Table1[[#This Row],[total sales]]</f>
        <v>3.8461538461538463</v>
      </c>
      <c r="T1821" s="2">
        <f>Table1[[#This Row],[total sales]]/(2017-Table1[[#This Row],[year_of_release]])</f>
        <v>650000</v>
      </c>
      <c r="U1821" s="9">
        <f>Table1[[#This Row],[na_sales]]/(2017-Table1[[#This Row],[year_of_release]])</f>
        <v>30000</v>
      </c>
      <c r="V1821" s="6">
        <f>Table1[[#This Row],[eu_sales]]/(2017-Table1[[#This Row],[year_of_release]])</f>
        <v>580000</v>
      </c>
      <c r="W1821" s="6">
        <f>Table1[[#This Row],[jp_sales]]/(2017-Table1[[#This Row],[year_of_release]])</f>
        <v>0</v>
      </c>
      <c r="X1821" s="6">
        <f>Table1[[#This Row],[other_sales]]/(2017-Table1[[#This Row],[year_of_release]])</f>
        <v>40000</v>
      </c>
      <c r="Y1821" s="4">
        <v>573178249</v>
      </c>
      <c r="Z1821" s="4">
        <v>445623395</v>
      </c>
      <c r="AA1821" s="4">
        <v>126994511</v>
      </c>
      <c r="AB1821" s="1">
        <f>Table1[[#This Row],[na_sales]]/Table1[[#This Row],[NA population]]</f>
        <v>5.2339739081759885E-5</v>
      </c>
      <c r="AC1821" s="1">
        <f>Table1[[#This Row],[eu_sales]]/Table1[[#This Row],[Eu population]]</f>
        <v>1.3015474647600134E-3</v>
      </c>
      <c r="AD1821" s="1">
        <f>Table1[[#This Row],[jp_sales]]/Table1[[#This Row],[Jp population]]</f>
        <v>0</v>
      </c>
    </row>
    <row r="1822" spans="1:30" x14ac:dyDescent="0.25">
      <c r="A1822" t="s">
        <v>326</v>
      </c>
      <c r="B1822" t="s">
        <v>113</v>
      </c>
      <c r="C1822">
        <v>2013</v>
      </c>
      <c r="D1822" t="s">
        <v>40</v>
      </c>
      <c r="E1822" t="s">
        <v>83</v>
      </c>
      <c r="F1822" s="4">
        <v>220000</v>
      </c>
      <c r="G1822" s="4">
        <v>380000</v>
      </c>
      <c r="H1822" s="4">
        <v>0</v>
      </c>
      <c r="I1822" s="4">
        <v>50000</v>
      </c>
      <c r="J1822">
        <v>8.4</v>
      </c>
      <c r="K1822">
        <v>10</v>
      </c>
      <c r="L1822">
        <v>7.7</v>
      </c>
      <c r="M1822" s="4">
        <v>1470</v>
      </c>
      <c r="N1822" t="s">
        <v>83</v>
      </c>
      <c r="O1822" t="s">
        <v>43</v>
      </c>
      <c r="P1822" s="4">
        <v>650000</v>
      </c>
      <c r="Q1822" s="3">
        <f>AVERAGE(Table1[[#This Row],[critic_score]],Table1[[#This Row],[user_score]])</f>
        <v>8.0500000000000007</v>
      </c>
      <c r="R1822" s="4">
        <f>Table1[[#This Row],[user_count]]+Table1[[#This Row],[critic_count]]</f>
        <v>1480</v>
      </c>
      <c r="S1822" s="2">
        <f>100000*Table1[[#This Row],[review_count]]/Table1[[#This Row],[total sales]]</f>
        <v>227.69230769230768</v>
      </c>
      <c r="T1822" s="2">
        <f>Table1[[#This Row],[total sales]]/(2017-Table1[[#This Row],[year_of_release]])</f>
        <v>162500</v>
      </c>
      <c r="U1822" s="9">
        <f>Table1[[#This Row],[na_sales]]/(2017-Table1[[#This Row],[year_of_release]])</f>
        <v>55000</v>
      </c>
      <c r="V1822" s="6">
        <f>Table1[[#This Row],[eu_sales]]/(2017-Table1[[#This Row],[year_of_release]])</f>
        <v>95000</v>
      </c>
      <c r="W1822" s="6">
        <f>Table1[[#This Row],[jp_sales]]/(2017-Table1[[#This Row],[year_of_release]])</f>
        <v>0</v>
      </c>
      <c r="X1822" s="6">
        <f>Table1[[#This Row],[other_sales]]/(2017-Table1[[#This Row],[year_of_release]])</f>
        <v>12500</v>
      </c>
      <c r="Y1822" s="4">
        <v>556861736</v>
      </c>
      <c r="Z1822" s="4">
        <v>442492884</v>
      </c>
      <c r="AA1822" s="4">
        <v>127445000</v>
      </c>
      <c r="AB1822" s="1">
        <f>Table1[[#This Row],[na_sales]]/Table1[[#This Row],[NA population]]</f>
        <v>3.9507113844862917E-4</v>
      </c>
      <c r="AC1822" s="1">
        <f>Table1[[#This Row],[eu_sales]]/Table1[[#This Row],[Eu population]]</f>
        <v>8.5877087234695511E-4</v>
      </c>
      <c r="AD1822" s="1">
        <f>Table1[[#This Row],[jp_sales]]/Table1[[#This Row],[Jp population]]</f>
        <v>0</v>
      </c>
    </row>
    <row r="1823" spans="1:30" x14ac:dyDescent="0.25">
      <c r="A1823" t="s">
        <v>667</v>
      </c>
      <c r="B1823" t="s">
        <v>18</v>
      </c>
      <c r="C1823">
        <v>2008</v>
      </c>
      <c r="D1823" t="s">
        <v>23</v>
      </c>
      <c r="E1823" t="s">
        <v>100</v>
      </c>
      <c r="F1823" s="4">
        <v>270000</v>
      </c>
      <c r="G1823" s="4">
        <v>310000</v>
      </c>
      <c r="H1823" s="4">
        <v>0</v>
      </c>
      <c r="I1823" s="4">
        <v>70000</v>
      </c>
      <c r="J1823">
        <v>5.4</v>
      </c>
      <c r="K1823">
        <v>12</v>
      </c>
      <c r="L1823">
        <v>6.2</v>
      </c>
      <c r="M1823" s="4">
        <v>29</v>
      </c>
      <c r="N1823" t="s">
        <v>1623</v>
      </c>
      <c r="O1823" t="s">
        <v>67</v>
      </c>
      <c r="P1823" s="4">
        <v>650000</v>
      </c>
      <c r="Q1823" s="3">
        <f>AVERAGE(Table1[[#This Row],[critic_score]],Table1[[#This Row],[user_score]])</f>
        <v>5.8000000000000007</v>
      </c>
      <c r="R1823" s="4">
        <f>Table1[[#This Row],[user_count]]+Table1[[#This Row],[critic_count]]</f>
        <v>41</v>
      </c>
      <c r="S1823" s="2">
        <f>100000*Table1[[#This Row],[review_count]]/Table1[[#This Row],[total sales]]</f>
        <v>6.3076923076923075</v>
      </c>
      <c r="T1823" s="2">
        <f>Table1[[#This Row],[total sales]]/(2017-Table1[[#This Row],[year_of_release]])</f>
        <v>72222.222222222219</v>
      </c>
      <c r="U1823" s="9">
        <f>Table1[[#This Row],[na_sales]]/(2017-Table1[[#This Row],[year_of_release]])</f>
        <v>30000</v>
      </c>
      <c r="V1823" s="6">
        <f>Table1[[#This Row],[eu_sales]]/(2017-Table1[[#This Row],[year_of_release]])</f>
        <v>34444.444444444445</v>
      </c>
      <c r="W1823" s="6">
        <f>Table1[[#This Row],[jp_sales]]/(2017-Table1[[#This Row],[year_of_release]])</f>
        <v>0</v>
      </c>
      <c r="X1823" s="6">
        <f>Table1[[#This Row],[other_sales]]/(2017-Table1[[#This Row],[year_of_release]])</f>
        <v>7777.7777777777774</v>
      </c>
      <c r="Y1823" s="4">
        <v>528816311</v>
      </c>
      <c r="Z1823" s="4">
        <v>440001482</v>
      </c>
      <c r="AA1823" s="4">
        <v>128063000</v>
      </c>
      <c r="AB1823" s="1">
        <f>Table1[[#This Row],[na_sales]]/Table1[[#This Row],[NA population]]</f>
        <v>5.1057426630700127E-4</v>
      </c>
      <c r="AC1823" s="1">
        <f>Table1[[#This Row],[eu_sales]]/Table1[[#This Row],[Eu population]]</f>
        <v>7.0454308151625725E-4</v>
      </c>
      <c r="AD1823" s="1">
        <f>Table1[[#This Row],[jp_sales]]/Table1[[#This Row],[Jp population]]</f>
        <v>0</v>
      </c>
    </row>
    <row r="1824" spans="1:30" x14ac:dyDescent="0.25">
      <c r="A1824" t="s">
        <v>1819</v>
      </c>
      <c r="B1824" t="s">
        <v>45</v>
      </c>
      <c r="C1824">
        <v>2004</v>
      </c>
      <c r="D1824" t="s">
        <v>27</v>
      </c>
      <c r="E1824" t="s">
        <v>575</v>
      </c>
      <c r="F1824" s="4">
        <v>320000</v>
      </c>
      <c r="G1824" s="4">
        <v>250000</v>
      </c>
      <c r="H1824" s="4">
        <v>0</v>
      </c>
      <c r="I1824" s="4">
        <v>80000</v>
      </c>
      <c r="J1824">
        <v>6</v>
      </c>
      <c r="K1824">
        <v>16</v>
      </c>
      <c r="L1824">
        <v>8</v>
      </c>
      <c r="M1824" s="4">
        <v>44</v>
      </c>
      <c r="N1824" t="s">
        <v>369</v>
      </c>
      <c r="O1824" t="s">
        <v>21</v>
      </c>
      <c r="P1824" s="4">
        <v>650000</v>
      </c>
      <c r="Q1824" s="3">
        <f>AVERAGE(Table1[[#This Row],[critic_score]],Table1[[#This Row],[user_score]])</f>
        <v>7</v>
      </c>
      <c r="R1824" s="4">
        <f>Table1[[#This Row],[user_count]]+Table1[[#This Row],[critic_count]]</f>
        <v>60</v>
      </c>
      <c r="S1824" s="2">
        <f>100000*Table1[[#This Row],[review_count]]/Table1[[#This Row],[total sales]]</f>
        <v>9.2307692307692299</v>
      </c>
      <c r="T1824" s="2">
        <f>Table1[[#This Row],[total sales]]/(2017-Table1[[#This Row],[year_of_release]])</f>
        <v>50000</v>
      </c>
      <c r="U1824" s="9">
        <f>Table1[[#This Row],[na_sales]]/(2017-Table1[[#This Row],[year_of_release]])</f>
        <v>24615.384615384617</v>
      </c>
      <c r="V1824" s="6">
        <f>Table1[[#This Row],[eu_sales]]/(2017-Table1[[#This Row],[year_of_release]])</f>
        <v>19230.76923076923</v>
      </c>
      <c r="W1824" s="6">
        <f>Table1[[#This Row],[jp_sales]]/(2017-Table1[[#This Row],[year_of_release]])</f>
        <v>0</v>
      </c>
      <c r="X1824" s="6">
        <f>Table1[[#This Row],[other_sales]]/(2017-Table1[[#This Row],[year_of_release]])</f>
        <v>6153.8461538461543</v>
      </c>
      <c r="Y1824" s="4">
        <v>505524224</v>
      </c>
      <c r="Z1824" s="4">
        <v>434174638</v>
      </c>
      <c r="AA1824" s="4">
        <v>127761000</v>
      </c>
      <c r="AB1824" s="1">
        <f>Table1[[#This Row],[na_sales]]/Table1[[#This Row],[NA population]]</f>
        <v>6.330062632171708E-4</v>
      </c>
      <c r="AC1824" s="1">
        <f>Table1[[#This Row],[eu_sales]]/Table1[[#This Row],[Eu population]]</f>
        <v>5.7580516713645537E-4</v>
      </c>
      <c r="AD1824" s="1">
        <f>Table1[[#This Row],[jp_sales]]/Table1[[#This Row],[Jp population]]</f>
        <v>0</v>
      </c>
    </row>
    <row r="1825" spans="1:30" x14ac:dyDescent="0.25">
      <c r="A1825" t="s">
        <v>1820</v>
      </c>
      <c r="B1825" t="s">
        <v>45</v>
      </c>
      <c r="C1825">
        <v>2004</v>
      </c>
      <c r="D1825" t="s">
        <v>27</v>
      </c>
      <c r="E1825" t="s">
        <v>575</v>
      </c>
      <c r="F1825" s="4">
        <v>320000</v>
      </c>
      <c r="G1825" s="4">
        <v>250000</v>
      </c>
      <c r="H1825" s="4">
        <v>0</v>
      </c>
      <c r="I1825" s="4">
        <v>80000</v>
      </c>
      <c r="J1825">
        <v>6.4</v>
      </c>
      <c r="K1825">
        <v>38</v>
      </c>
      <c r="L1825">
        <v>8</v>
      </c>
      <c r="M1825" s="4">
        <v>129</v>
      </c>
      <c r="N1825" t="s">
        <v>184</v>
      </c>
      <c r="O1825" t="s">
        <v>21</v>
      </c>
      <c r="P1825" s="4">
        <v>650000</v>
      </c>
      <c r="Q1825" s="3">
        <f>AVERAGE(Table1[[#This Row],[critic_score]],Table1[[#This Row],[user_score]])</f>
        <v>7.2</v>
      </c>
      <c r="R1825" s="4">
        <f>Table1[[#This Row],[user_count]]+Table1[[#This Row],[critic_count]]</f>
        <v>167</v>
      </c>
      <c r="S1825" s="2">
        <f>100000*Table1[[#This Row],[review_count]]/Table1[[#This Row],[total sales]]</f>
        <v>25.692307692307693</v>
      </c>
      <c r="T1825" s="2">
        <f>Table1[[#This Row],[total sales]]/(2017-Table1[[#This Row],[year_of_release]])</f>
        <v>50000</v>
      </c>
      <c r="U1825" s="9">
        <f>Table1[[#This Row],[na_sales]]/(2017-Table1[[#This Row],[year_of_release]])</f>
        <v>24615.384615384617</v>
      </c>
      <c r="V1825" s="6">
        <f>Table1[[#This Row],[eu_sales]]/(2017-Table1[[#This Row],[year_of_release]])</f>
        <v>19230.76923076923</v>
      </c>
      <c r="W1825" s="6">
        <f>Table1[[#This Row],[jp_sales]]/(2017-Table1[[#This Row],[year_of_release]])</f>
        <v>0</v>
      </c>
      <c r="X1825" s="6">
        <f>Table1[[#This Row],[other_sales]]/(2017-Table1[[#This Row],[year_of_release]])</f>
        <v>6153.8461538461543</v>
      </c>
      <c r="Y1825" s="4">
        <v>505524224</v>
      </c>
      <c r="Z1825" s="4">
        <v>434174638</v>
      </c>
      <c r="AA1825" s="4">
        <v>127761000</v>
      </c>
      <c r="AB1825" s="1">
        <f>Table1[[#This Row],[na_sales]]/Table1[[#This Row],[NA population]]</f>
        <v>6.330062632171708E-4</v>
      </c>
      <c r="AC1825" s="1">
        <f>Table1[[#This Row],[eu_sales]]/Table1[[#This Row],[Eu population]]</f>
        <v>5.7580516713645537E-4</v>
      </c>
      <c r="AD1825" s="1">
        <f>Table1[[#This Row],[jp_sales]]/Table1[[#This Row],[Jp population]]</f>
        <v>0</v>
      </c>
    </row>
    <row r="1826" spans="1:30" x14ac:dyDescent="0.25">
      <c r="A1826" t="s">
        <v>1821</v>
      </c>
      <c r="B1826" t="s">
        <v>45</v>
      </c>
      <c r="C1826">
        <v>2004</v>
      </c>
      <c r="D1826" t="s">
        <v>54</v>
      </c>
      <c r="E1826" t="s">
        <v>100</v>
      </c>
      <c r="F1826" s="4">
        <v>540000</v>
      </c>
      <c r="G1826" s="4">
        <v>20000</v>
      </c>
      <c r="H1826" s="4">
        <v>0</v>
      </c>
      <c r="I1826" s="4">
        <v>90000</v>
      </c>
      <c r="J1826">
        <v>6</v>
      </c>
      <c r="K1826">
        <v>38</v>
      </c>
      <c r="L1826">
        <v>7</v>
      </c>
      <c r="M1826" s="4">
        <v>32</v>
      </c>
      <c r="N1826" t="s">
        <v>143</v>
      </c>
      <c r="O1826" t="s">
        <v>67</v>
      </c>
      <c r="P1826" s="4">
        <v>650000</v>
      </c>
      <c r="Q1826" s="3">
        <f>AVERAGE(Table1[[#This Row],[critic_score]],Table1[[#This Row],[user_score]])</f>
        <v>6.5</v>
      </c>
      <c r="R1826" s="4">
        <f>Table1[[#This Row],[user_count]]+Table1[[#This Row],[critic_count]]</f>
        <v>70</v>
      </c>
      <c r="S1826" s="2">
        <f>100000*Table1[[#This Row],[review_count]]/Table1[[#This Row],[total sales]]</f>
        <v>10.76923076923077</v>
      </c>
      <c r="T1826" s="2">
        <f>Table1[[#This Row],[total sales]]/(2017-Table1[[#This Row],[year_of_release]])</f>
        <v>50000</v>
      </c>
      <c r="U1826" s="9">
        <f>Table1[[#This Row],[na_sales]]/(2017-Table1[[#This Row],[year_of_release]])</f>
        <v>41538.461538461539</v>
      </c>
      <c r="V1826" s="6">
        <f>Table1[[#This Row],[eu_sales]]/(2017-Table1[[#This Row],[year_of_release]])</f>
        <v>1538.4615384615386</v>
      </c>
      <c r="W1826" s="6">
        <f>Table1[[#This Row],[jp_sales]]/(2017-Table1[[#This Row],[year_of_release]])</f>
        <v>0</v>
      </c>
      <c r="X1826" s="6">
        <f>Table1[[#This Row],[other_sales]]/(2017-Table1[[#This Row],[year_of_release]])</f>
        <v>6923.0769230769229</v>
      </c>
      <c r="Y1826" s="4">
        <v>505524224</v>
      </c>
      <c r="Z1826" s="4">
        <v>434174638</v>
      </c>
      <c r="AA1826" s="4">
        <v>127761000</v>
      </c>
      <c r="AB1826" s="1">
        <f>Table1[[#This Row],[na_sales]]/Table1[[#This Row],[NA population]]</f>
        <v>1.0681980691789757E-3</v>
      </c>
      <c r="AC1826" s="1">
        <f>Table1[[#This Row],[eu_sales]]/Table1[[#This Row],[Eu population]]</f>
        <v>4.6064413370916427E-5</v>
      </c>
      <c r="AD1826" s="1">
        <f>Table1[[#This Row],[jp_sales]]/Table1[[#This Row],[Jp population]]</f>
        <v>0</v>
      </c>
    </row>
    <row r="1827" spans="1:30" x14ac:dyDescent="0.25">
      <c r="A1827" t="s">
        <v>1829</v>
      </c>
      <c r="B1827" t="s">
        <v>45</v>
      </c>
      <c r="C1827">
        <v>2006</v>
      </c>
      <c r="D1827" t="s">
        <v>40</v>
      </c>
      <c r="E1827" t="s">
        <v>196</v>
      </c>
      <c r="F1827" s="4">
        <v>150000</v>
      </c>
      <c r="G1827" s="4">
        <v>120000</v>
      </c>
      <c r="H1827" s="4">
        <v>340000</v>
      </c>
      <c r="I1827" s="4">
        <v>40000</v>
      </c>
      <c r="J1827">
        <v>8.1</v>
      </c>
      <c r="K1827">
        <v>45</v>
      </c>
      <c r="L1827">
        <v>8.9</v>
      </c>
      <c r="M1827" s="4">
        <v>62</v>
      </c>
      <c r="N1827" t="s">
        <v>196</v>
      </c>
      <c r="O1827" t="s">
        <v>43</v>
      </c>
      <c r="P1827" s="4">
        <v>650000</v>
      </c>
      <c r="Q1827" s="3">
        <f>AVERAGE(Table1[[#This Row],[critic_score]],Table1[[#This Row],[user_score]])</f>
        <v>8.5</v>
      </c>
      <c r="R1827" s="4">
        <f>Table1[[#This Row],[user_count]]+Table1[[#This Row],[critic_count]]</f>
        <v>107</v>
      </c>
      <c r="S1827" s="2">
        <f>100000*Table1[[#This Row],[review_count]]/Table1[[#This Row],[total sales]]</f>
        <v>16.46153846153846</v>
      </c>
      <c r="T1827" s="2">
        <f>Table1[[#This Row],[total sales]]/(2017-Table1[[#This Row],[year_of_release]])</f>
        <v>59090.909090909088</v>
      </c>
      <c r="U1827" s="9">
        <f>Table1[[#This Row],[na_sales]]/(2017-Table1[[#This Row],[year_of_release]])</f>
        <v>13636.363636363636</v>
      </c>
      <c r="V1827" s="6">
        <f>Table1[[#This Row],[eu_sales]]/(2017-Table1[[#This Row],[year_of_release]])</f>
        <v>10909.09090909091</v>
      </c>
      <c r="W1827" s="6">
        <f>Table1[[#This Row],[jp_sales]]/(2017-Table1[[#This Row],[year_of_release]])</f>
        <v>30909.090909090908</v>
      </c>
      <c r="X1827" s="6">
        <f>Table1[[#This Row],[other_sales]]/(2017-Table1[[#This Row],[year_of_release]])</f>
        <v>3636.3636363636365</v>
      </c>
      <c r="Y1827" s="4">
        <v>516818555</v>
      </c>
      <c r="Z1827" s="4">
        <v>437126892</v>
      </c>
      <c r="AA1827" s="4">
        <v>127854000</v>
      </c>
      <c r="AB1827" s="1">
        <f>Table1[[#This Row],[na_sales]]/Table1[[#This Row],[NA population]]</f>
        <v>2.9023725744521694E-4</v>
      </c>
      <c r="AC1827" s="1">
        <f>Table1[[#This Row],[eu_sales]]/Table1[[#This Row],[Eu population]]</f>
        <v>2.7451982981637288E-4</v>
      </c>
      <c r="AD1827" s="1">
        <f>Table1[[#This Row],[jp_sales]]/Table1[[#This Row],[Jp population]]</f>
        <v>2.6592832449512725E-3</v>
      </c>
    </row>
    <row r="1828" spans="1:30" x14ac:dyDescent="0.25">
      <c r="A1828" t="s">
        <v>419</v>
      </c>
      <c r="B1828" t="s">
        <v>892</v>
      </c>
      <c r="C1828">
        <v>2014</v>
      </c>
      <c r="D1828" t="s">
        <v>54</v>
      </c>
      <c r="E1828" t="s">
        <v>41</v>
      </c>
      <c r="F1828" s="4">
        <v>320000</v>
      </c>
      <c r="G1828" s="4">
        <v>160000</v>
      </c>
      <c r="H1828" s="4">
        <v>10000</v>
      </c>
      <c r="I1828" s="4">
        <v>150000</v>
      </c>
      <c r="J1828">
        <v>6.4</v>
      </c>
      <c r="K1828">
        <v>31</v>
      </c>
      <c r="L1828">
        <v>7.6</v>
      </c>
      <c r="M1828" s="4">
        <v>358</v>
      </c>
      <c r="N1828" t="s">
        <v>1817</v>
      </c>
      <c r="O1828" t="s">
        <v>43</v>
      </c>
      <c r="P1828" s="4">
        <v>640000</v>
      </c>
      <c r="Q1828" s="3">
        <f>AVERAGE(Table1[[#This Row],[critic_score]],Table1[[#This Row],[user_score]])</f>
        <v>7</v>
      </c>
      <c r="R1828" s="4">
        <f>Table1[[#This Row],[user_count]]+Table1[[#This Row],[critic_count]]</f>
        <v>389</v>
      </c>
      <c r="S1828" s="2">
        <f>100000*Table1[[#This Row],[review_count]]/Table1[[#This Row],[total sales]]</f>
        <v>60.78125</v>
      </c>
      <c r="T1828" s="2">
        <f>Table1[[#This Row],[total sales]]/(2017-Table1[[#This Row],[year_of_release]])</f>
        <v>213333.33333333334</v>
      </c>
      <c r="U1828" s="9">
        <f>Table1[[#This Row],[na_sales]]/(2017-Table1[[#This Row],[year_of_release]])</f>
        <v>106666.66666666667</v>
      </c>
      <c r="V1828" s="6">
        <f>Table1[[#This Row],[eu_sales]]/(2017-Table1[[#This Row],[year_of_release]])</f>
        <v>53333.333333333336</v>
      </c>
      <c r="W1828" s="6">
        <f>Table1[[#This Row],[jp_sales]]/(2017-Table1[[#This Row],[year_of_release]])</f>
        <v>3333.3333333333335</v>
      </c>
      <c r="X1828" s="6">
        <f>Table1[[#This Row],[other_sales]]/(2017-Table1[[#This Row],[year_of_release]])</f>
        <v>50000</v>
      </c>
      <c r="Y1828" s="4">
        <v>562338430</v>
      </c>
      <c r="Z1828" s="4">
        <v>443580712</v>
      </c>
      <c r="AA1828" s="4">
        <v>127276000</v>
      </c>
      <c r="AB1828" s="1">
        <f>Table1[[#This Row],[na_sales]]/Table1[[#This Row],[NA population]]</f>
        <v>5.6905234095418309E-4</v>
      </c>
      <c r="AC1828" s="1">
        <f>Table1[[#This Row],[eu_sales]]/Table1[[#This Row],[Eu population]]</f>
        <v>3.6070098557396249E-4</v>
      </c>
      <c r="AD1828" s="1">
        <f>Table1[[#This Row],[jp_sales]]/Table1[[#This Row],[Jp population]]</f>
        <v>7.8569408215217325E-5</v>
      </c>
    </row>
    <row r="1829" spans="1:30" x14ac:dyDescent="0.25">
      <c r="A1829" t="s">
        <v>1818</v>
      </c>
      <c r="B1829" t="s">
        <v>159</v>
      </c>
      <c r="C1829">
        <v>2004</v>
      </c>
      <c r="D1829" t="s">
        <v>27</v>
      </c>
      <c r="E1829" t="s">
        <v>575</v>
      </c>
      <c r="F1829" s="4">
        <v>460000</v>
      </c>
      <c r="G1829" s="4">
        <v>170000</v>
      </c>
      <c r="H1829" s="4">
        <v>0</v>
      </c>
      <c r="I1829" s="4">
        <v>10000</v>
      </c>
      <c r="J1829">
        <v>6.7</v>
      </c>
      <c r="K1829">
        <v>23</v>
      </c>
      <c r="L1829">
        <v>6.6</v>
      </c>
      <c r="M1829" s="4">
        <v>12</v>
      </c>
      <c r="N1829" t="s">
        <v>241</v>
      </c>
      <c r="O1829" t="s">
        <v>21</v>
      </c>
      <c r="P1829" s="4">
        <v>640000</v>
      </c>
      <c r="Q1829" s="3">
        <f>AVERAGE(Table1[[#This Row],[critic_score]],Table1[[#This Row],[user_score]])</f>
        <v>6.65</v>
      </c>
      <c r="R1829" s="4">
        <f>Table1[[#This Row],[user_count]]+Table1[[#This Row],[critic_count]]</f>
        <v>35</v>
      </c>
      <c r="S1829" s="2">
        <f>100000*Table1[[#This Row],[review_count]]/Table1[[#This Row],[total sales]]</f>
        <v>5.46875</v>
      </c>
      <c r="T1829" s="2">
        <f>Table1[[#This Row],[total sales]]/(2017-Table1[[#This Row],[year_of_release]])</f>
        <v>49230.769230769234</v>
      </c>
      <c r="U1829" s="9">
        <f>Table1[[#This Row],[na_sales]]/(2017-Table1[[#This Row],[year_of_release]])</f>
        <v>35384.615384615383</v>
      </c>
      <c r="V1829" s="6">
        <f>Table1[[#This Row],[eu_sales]]/(2017-Table1[[#This Row],[year_of_release]])</f>
        <v>13076.923076923076</v>
      </c>
      <c r="W1829" s="6">
        <f>Table1[[#This Row],[jp_sales]]/(2017-Table1[[#This Row],[year_of_release]])</f>
        <v>0</v>
      </c>
      <c r="X1829" s="6">
        <f>Table1[[#This Row],[other_sales]]/(2017-Table1[[#This Row],[year_of_release]])</f>
        <v>769.23076923076928</v>
      </c>
      <c r="Y1829" s="4">
        <v>505524224</v>
      </c>
      <c r="Z1829" s="4">
        <v>434174638</v>
      </c>
      <c r="AA1829" s="4">
        <v>127761000</v>
      </c>
      <c r="AB1829" s="1">
        <f>Table1[[#This Row],[na_sales]]/Table1[[#This Row],[NA population]]</f>
        <v>9.0994650337468299E-4</v>
      </c>
      <c r="AC1829" s="1">
        <f>Table1[[#This Row],[eu_sales]]/Table1[[#This Row],[Eu population]]</f>
        <v>3.9154751365278964E-4</v>
      </c>
      <c r="AD1829" s="1">
        <f>Table1[[#This Row],[jp_sales]]/Table1[[#This Row],[Jp population]]</f>
        <v>0</v>
      </c>
    </row>
    <row r="1830" spans="1:30" x14ac:dyDescent="0.25">
      <c r="A1830" t="s">
        <v>1064</v>
      </c>
      <c r="B1830" t="s">
        <v>136</v>
      </c>
      <c r="C1830">
        <v>2014</v>
      </c>
      <c r="D1830" t="s">
        <v>40</v>
      </c>
      <c r="E1830" t="s">
        <v>198</v>
      </c>
      <c r="F1830" s="4">
        <v>330000</v>
      </c>
      <c r="G1830" s="4">
        <v>230000</v>
      </c>
      <c r="H1830" s="4">
        <v>30000</v>
      </c>
      <c r="I1830" s="4">
        <v>50000</v>
      </c>
      <c r="J1830">
        <v>6.8</v>
      </c>
      <c r="K1830">
        <v>5</v>
      </c>
      <c r="L1830">
        <v>7.7</v>
      </c>
      <c r="M1830" s="4">
        <v>25</v>
      </c>
      <c r="N1830" t="s">
        <v>614</v>
      </c>
      <c r="O1830" t="s">
        <v>84</v>
      </c>
      <c r="P1830" s="4">
        <v>640000</v>
      </c>
      <c r="Q1830" s="3">
        <f>AVERAGE(Table1[[#This Row],[critic_score]],Table1[[#This Row],[user_score]])</f>
        <v>7.25</v>
      </c>
      <c r="R1830" s="4">
        <f>Table1[[#This Row],[user_count]]+Table1[[#This Row],[critic_count]]</f>
        <v>30</v>
      </c>
      <c r="S1830" s="2">
        <f>100000*Table1[[#This Row],[review_count]]/Table1[[#This Row],[total sales]]</f>
        <v>4.6875</v>
      </c>
      <c r="T1830" s="2">
        <f>Table1[[#This Row],[total sales]]/(2017-Table1[[#This Row],[year_of_release]])</f>
        <v>213333.33333333334</v>
      </c>
      <c r="U1830" s="9">
        <f>Table1[[#This Row],[na_sales]]/(2017-Table1[[#This Row],[year_of_release]])</f>
        <v>110000</v>
      </c>
      <c r="V1830" s="6">
        <f>Table1[[#This Row],[eu_sales]]/(2017-Table1[[#This Row],[year_of_release]])</f>
        <v>76666.666666666672</v>
      </c>
      <c r="W1830" s="6">
        <f>Table1[[#This Row],[jp_sales]]/(2017-Table1[[#This Row],[year_of_release]])</f>
        <v>10000</v>
      </c>
      <c r="X1830" s="6">
        <f>Table1[[#This Row],[other_sales]]/(2017-Table1[[#This Row],[year_of_release]])</f>
        <v>16666.666666666668</v>
      </c>
      <c r="Y1830" s="4">
        <v>562338430</v>
      </c>
      <c r="Z1830" s="4">
        <v>443580712</v>
      </c>
      <c r="AA1830" s="4">
        <v>127276000</v>
      </c>
      <c r="AB1830" s="1">
        <f>Table1[[#This Row],[na_sales]]/Table1[[#This Row],[NA population]]</f>
        <v>5.8683522660900127E-4</v>
      </c>
      <c r="AC1830" s="1">
        <f>Table1[[#This Row],[eu_sales]]/Table1[[#This Row],[Eu population]]</f>
        <v>5.1850766676257102E-4</v>
      </c>
      <c r="AD1830" s="1">
        <f>Table1[[#This Row],[jp_sales]]/Table1[[#This Row],[Jp population]]</f>
        <v>2.3570822464565196E-4</v>
      </c>
    </row>
    <row r="1831" spans="1:30" x14ac:dyDescent="0.25">
      <c r="A1831" t="s">
        <v>1026</v>
      </c>
      <c r="B1831" t="s">
        <v>103</v>
      </c>
      <c r="C1831">
        <v>2003</v>
      </c>
      <c r="D1831" t="s">
        <v>54</v>
      </c>
      <c r="E1831" t="s">
        <v>41</v>
      </c>
      <c r="F1831" s="4">
        <v>470000</v>
      </c>
      <c r="G1831" s="4">
        <v>150000</v>
      </c>
      <c r="H1831" s="4">
        <v>0</v>
      </c>
      <c r="I1831" s="4">
        <v>20000</v>
      </c>
      <c r="J1831">
        <v>8.4</v>
      </c>
      <c r="K1831">
        <v>34</v>
      </c>
      <c r="L1831">
        <v>8.4</v>
      </c>
      <c r="M1831" s="4">
        <v>49</v>
      </c>
      <c r="N1831" t="s">
        <v>1030</v>
      </c>
      <c r="O1831" t="s">
        <v>43</v>
      </c>
      <c r="P1831" s="4">
        <v>640000</v>
      </c>
      <c r="Q1831" s="3">
        <f>AVERAGE(Table1[[#This Row],[critic_score]],Table1[[#This Row],[user_score]])</f>
        <v>8.4</v>
      </c>
      <c r="R1831" s="4">
        <f>Table1[[#This Row],[user_count]]+Table1[[#This Row],[critic_count]]</f>
        <v>83</v>
      </c>
      <c r="S1831" s="2">
        <f>100000*Table1[[#This Row],[review_count]]/Table1[[#This Row],[total sales]]</f>
        <v>12.96875</v>
      </c>
      <c r="T1831" s="2">
        <f>Table1[[#This Row],[total sales]]/(2017-Table1[[#This Row],[year_of_release]])</f>
        <v>45714.285714285717</v>
      </c>
      <c r="U1831" s="9">
        <f>Table1[[#This Row],[na_sales]]/(2017-Table1[[#This Row],[year_of_release]])</f>
        <v>33571.428571428572</v>
      </c>
      <c r="V1831" s="6">
        <f>Table1[[#This Row],[eu_sales]]/(2017-Table1[[#This Row],[year_of_release]])</f>
        <v>10714.285714285714</v>
      </c>
      <c r="W1831" s="6">
        <f>Table1[[#This Row],[jp_sales]]/(2017-Table1[[#This Row],[year_of_release]])</f>
        <v>0</v>
      </c>
      <c r="X1831" s="6">
        <f>Table1[[#This Row],[other_sales]]/(2017-Table1[[#This Row],[year_of_release]])</f>
        <v>1428.5714285714287</v>
      </c>
      <c r="Y1831" s="4">
        <v>500125528</v>
      </c>
      <c r="Z1831" s="4">
        <v>432552540</v>
      </c>
      <c r="AA1831" s="4">
        <v>127718000</v>
      </c>
      <c r="AB1831" s="1">
        <f>Table1[[#This Row],[na_sales]]/Table1[[#This Row],[NA population]]</f>
        <v>9.3976406659249752E-4</v>
      </c>
      <c r="AC1831" s="1">
        <f>Table1[[#This Row],[eu_sales]]/Table1[[#This Row],[Eu population]]</f>
        <v>3.4677868265436609E-4</v>
      </c>
      <c r="AD1831" s="1">
        <f>Table1[[#This Row],[jp_sales]]/Table1[[#This Row],[Jp population]]</f>
        <v>0</v>
      </c>
    </row>
    <row r="1832" spans="1:30" x14ac:dyDescent="0.25">
      <c r="A1832" t="s">
        <v>1631</v>
      </c>
      <c r="B1832" t="s">
        <v>26</v>
      </c>
      <c r="C1832">
        <v>2009</v>
      </c>
      <c r="D1832" t="s">
        <v>49</v>
      </c>
      <c r="E1832" t="s">
        <v>425</v>
      </c>
      <c r="F1832" s="4">
        <v>440000</v>
      </c>
      <c r="G1832" s="4">
        <v>140000</v>
      </c>
      <c r="H1832" s="4">
        <v>0</v>
      </c>
      <c r="I1832" s="4">
        <v>60000</v>
      </c>
      <c r="J1832">
        <v>7.2</v>
      </c>
      <c r="K1832">
        <v>21</v>
      </c>
      <c r="L1832">
        <v>7.7</v>
      </c>
      <c r="M1832" s="4">
        <v>22</v>
      </c>
      <c r="N1832" t="s">
        <v>629</v>
      </c>
      <c r="O1832" t="s">
        <v>21</v>
      </c>
      <c r="P1832" s="4">
        <v>640000</v>
      </c>
      <c r="Q1832" s="3">
        <f>AVERAGE(Table1[[#This Row],[critic_score]],Table1[[#This Row],[user_score]])</f>
        <v>7.45</v>
      </c>
      <c r="R1832" s="4">
        <f>Table1[[#This Row],[user_count]]+Table1[[#This Row],[critic_count]]</f>
        <v>43</v>
      </c>
      <c r="S1832" s="2">
        <f>100000*Table1[[#This Row],[review_count]]/Table1[[#This Row],[total sales]]</f>
        <v>6.71875</v>
      </c>
      <c r="T1832" s="2">
        <f>Table1[[#This Row],[total sales]]/(2017-Table1[[#This Row],[year_of_release]])</f>
        <v>80000</v>
      </c>
      <c r="U1832" s="9">
        <f>Table1[[#This Row],[na_sales]]/(2017-Table1[[#This Row],[year_of_release]])</f>
        <v>55000</v>
      </c>
      <c r="V1832" s="6">
        <f>Table1[[#This Row],[eu_sales]]/(2017-Table1[[#This Row],[year_of_release]])</f>
        <v>17500</v>
      </c>
      <c r="W1832" s="6">
        <f>Table1[[#This Row],[jp_sales]]/(2017-Table1[[#This Row],[year_of_release]])</f>
        <v>0</v>
      </c>
      <c r="X1832" s="6">
        <f>Table1[[#This Row],[other_sales]]/(2017-Table1[[#This Row],[year_of_release]])</f>
        <v>7500</v>
      </c>
      <c r="Y1832" s="4">
        <v>534740514</v>
      </c>
      <c r="Z1832" s="4">
        <v>441041694</v>
      </c>
      <c r="AA1832" s="4">
        <v>128047000</v>
      </c>
      <c r="AB1832" s="1">
        <f>Table1[[#This Row],[na_sales]]/Table1[[#This Row],[NA population]]</f>
        <v>8.2282899552286396E-4</v>
      </c>
      <c r="AC1832" s="1">
        <f>Table1[[#This Row],[eu_sales]]/Table1[[#This Row],[Eu population]]</f>
        <v>3.174303062603419E-4</v>
      </c>
      <c r="AD1832" s="1">
        <f>Table1[[#This Row],[jp_sales]]/Table1[[#This Row],[Jp population]]</f>
        <v>0</v>
      </c>
    </row>
    <row r="1833" spans="1:30" x14ac:dyDescent="0.25">
      <c r="A1833" t="s">
        <v>1173</v>
      </c>
      <c r="B1833" t="s">
        <v>34</v>
      </c>
      <c r="C1833">
        <v>2014</v>
      </c>
      <c r="D1833" t="s">
        <v>19</v>
      </c>
      <c r="E1833" t="s">
        <v>41</v>
      </c>
      <c r="F1833" s="4">
        <v>380000</v>
      </c>
      <c r="G1833" s="4">
        <v>200000</v>
      </c>
      <c r="H1833" s="4">
        <v>0</v>
      </c>
      <c r="I1833" s="4">
        <v>60000</v>
      </c>
      <c r="J1833">
        <v>5</v>
      </c>
      <c r="K1833">
        <v>5</v>
      </c>
      <c r="L1833">
        <v>4</v>
      </c>
      <c r="M1833" s="4">
        <v>65</v>
      </c>
      <c r="N1833" t="s">
        <v>529</v>
      </c>
      <c r="O1833" t="s">
        <v>67</v>
      </c>
      <c r="P1833" s="4">
        <v>640000</v>
      </c>
      <c r="Q1833" s="3">
        <f>AVERAGE(Table1[[#This Row],[critic_score]],Table1[[#This Row],[user_score]])</f>
        <v>4.5</v>
      </c>
      <c r="R1833" s="4">
        <f>Table1[[#This Row],[user_count]]+Table1[[#This Row],[critic_count]]</f>
        <v>70</v>
      </c>
      <c r="S1833" s="2">
        <f>100000*Table1[[#This Row],[review_count]]/Table1[[#This Row],[total sales]]</f>
        <v>10.9375</v>
      </c>
      <c r="T1833" s="2">
        <f>Table1[[#This Row],[total sales]]/(2017-Table1[[#This Row],[year_of_release]])</f>
        <v>213333.33333333334</v>
      </c>
      <c r="U1833" s="9">
        <f>Table1[[#This Row],[na_sales]]/(2017-Table1[[#This Row],[year_of_release]])</f>
        <v>126666.66666666667</v>
      </c>
      <c r="V1833" s="6">
        <f>Table1[[#This Row],[eu_sales]]/(2017-Table1[[#This Row],[year_of_release]])</f>
        <v>66666.666666666672</v>
      </c>
      <c r="W1833" s="6">
        <f>Table1[[#This Row],[jp_sales]]/(2017-Table1[[#This Row],[year_of_release]])</f>
        <v>0</v>
      </c>
      <c r="X1833" s="6">
        <f>Table1[[#This Row],[other_sales]]/(2017-Table1[[#This Row],[year_of_release]])</f>
        <v>20000</v>
      </c>
      <c r="Y1833" s="4">
        <v>562338430</v>
      </c>
      <c r="Z1833" s="4">
        <v>443580712</v>
      </c>
      <c r="AA1833" s="4">
        <v>127276000</v>
      </c>
      <c r="AB1833" s="1">
        <f>Table1[[#This Row],[na_sales]]/Table1[[#This Row],[NA population]]</f>
        <v>6.7574965488309243E-4</v>
      </c>
      <c r="AC1833" s="1">
        <f>Table1[[#This Row],[eu_sales]]/Table1[[#This Row],[Eu population]]</f>
        <v>4.5087623196745307E-4</v>
      </c>
      <c r="AD1833" s="1">
        <f>Table1[[#This Row],[jp_sales]]/Table1[[#This Row],[Jp population]]</f>
        <v>0</v>
      </c>
    </row>
    <row r="1834" spans="1:30" x14ac:dyDescent="0.25">
      <c r="A1834" t="s">
        <v>1822</v>
      </c>
      <c r="B1834" t="s">
        <v>118</v>
      </c>
      <c r="C1834">
        <v>2007</v>
      </c>
      <c r="D1834" t="s">
        <v>96</v>
      </c>
      <c r="E1834" t="s">
        <v>176</v>
      </c>
      <c r="F1834" s="4">
        <v>200000</v>
      </c>
      <c r="G1834" s="4">
        <v>130000</v>
      </c>
      <c r="H1834" s="4">
        <v>220000</v>
      </c>
      <c r="I1834" s="4">
        <v>90000</v>
      </c>
      <c r="J1834">
        <v>7.4</v>
      </c>
      <c r="K1834">
        <v>32</v>
      </c>
      <c r="L1834">
        <v>7.4</v>
      </c>
      <c r="M1834" s="4">
        <v>28</v>
      </c>
      <c r="N1834" t="s">
        <v>330</v>
      </c>
      <c r="O1834" t="s">
        <v>67</v>
      </c>
      <c r="P1834" s="4">
        <v>640000</v>
      </c>
      <c r="Q1834" s="3">
        <f>AVERAGE(Table1[[#This Row],[critic_score]],Table1[[#This Row],[user_score]])</f>
        <v>7.4</v>
      </c>
      <c r="R1834" s="4">
        <f>Table1[[#This Row],[user_count]]+Table1[[#This Row],[critic_count]]</f>
        <v>60</v>
      </c>
      <c r="S1834" s="2">
        <f>100000*Table1[[#This Row],[review_count]]/Table1[[#This Row],[total sales]]</f>
        <v>9.375</v>
      </c>
      <c r="T1834" s="2">
        <f>Table1[[#This Row],[total sales]]/(2017-Table1[[#This Row],[year_of_release]])</f>
        <v>64000</v>
      </c>
      <c r="U1834" s="9">
        <f>Table1[[#This Row],[na_sales]]/(2017-Table1[[#This Row],[year_of_release]])</f>
        <v>20000</v>
      </c>
      <c r="V1834" s="6">
        <f>Table1[[#This Row],[eu_sales]]/(2017-Table1[[#This Row],[year_of_release]])</f>
        <v>13000</v>
      </c>
      <c r="W1834" s="6">
        <f>Table1[[#This Row],[jp_sales]]/(2017-Table1[[#This Row],[year_of_release]])</f>
        <v>22000</v>
      </c>
      <c r="X1834" s="6">
        <f>Table1[[#This Row],[other_sales]]/(2017-Table1[[#This Row],[year_of_release]])</f>
        <v>9000</v>
      </c>
      <c r="Y1834" s="4">
        <v>522751172</v>
      </c>
      <c r="Z1834" s="4">
        <v>438594184</v>
      </c>
      <c r="AA1834" s="4">
        <v>128001000</v>
      </c>
      <c r="AB1834" s="1">
        <f>Table1[[#This Row],[na_sales]]/Table1[[#This Row],[NA population]]</f>
        <v>3.8259120344927701E-4</v>
      </c>
      <c r="AC1834" s="1">
        <f>Table1[[#This Row],[eu_sales]]/Table1[[#This Row],[Eu population]]</f>
        <v>2.9640155921447422E-4</v>
      </c>
      <c r="AD1834" s="1">
        <f>Table1[[#This Row],[jp_sales]]/Table1[[#This Row],[Jp population]]</f>
        <v>1.7187365723705284E-3</v>
      </c>
    </row>
    <row r="1835" spans="1:30" x14ac:dyDescent="0.25">
      <c r="A1835" t="s">
        <v>589</v>
      </c>
      <c r="B1835" t="s">
        <v>103</v>
      </c>
      <c r="C1835">
        <v>2004</v>
      </c>
      <c r="D1835" t="s">
        <v>54</v>
      </c>
      <c r="E1835" t="s">
        <v>100</v>
      </c>
      <c r="F1835" s="4">
        <v>430000</v>
      </c>
      <c r="G1835" s="4">
        <v>190000</v>
      </c>
      <c r="H1835" s="4">
        <v>0</v>
      </c>
      <c r="I1835" s="4">
        <v>20000</v>
      </c>
      <c r="J1835">
        <v>8.3000000000000007</v>
      </c>
      <c r="K1835">
        <v>51</v>
      </c>
      <c r="L1835">
        <v>7.4</v>
      </c>
      <c r="M1835" s="4">
        <v>27</v>
      </c>
      <c r="N1835" t="s">
        <v>351</v>
      </c>
      <c r="O1835" t="s">
        <v>67</v>
      </c>
      <c r="P1835" s="4">
        <v>640000</v>
      </c>
      <c r="Q1835" s="3">
        <f>AVERAGE(Table1[[#This Row],[critic_score]],Table1[[#This Row],[user_score]])</f>
        <v>7.8500000000000005</v>
      </c>
      <c r="R1835" s="4">
        <f>Table1[[#This Row],[user_count]]+Table1[[#This Row],[critic_count]]</f>
        <v>78</v>
      </c>
      <c r="S1835" s="2">
        <f>100000*Table1[[#This Row],[review_count]]/Table1[[#This Row],[total sales]]</f>
        <v>12.1875</v>
      </c>
      <c r="T1835" s="2">
        <f>Table1[[#This Row],[total sales]]/(2017-Table1[[#This Row],[year_of_release]])</f>
        <v>49230.769230769234</v>
      </c>
      <c r="U1835" s="9">
        <f>Table1[[#This Row],[na_sales]]/(2017-Table1[[#This Row],[year_of_release]])</f>
        <v>33076.923076923078</v>
      </c>
      <c r="V1835" s="6">
        <f>Table1[[#This Row],[eu_sales]]/(2017-Table1[[#This Row],[year_of_release]])</f>
        <v>14615.384615384615</v>
      </c>
      <c r="W1835" s="6">
        <f>Table1[[#This Row],[jp_sales]]/(2017-Table1[[#This Row],[year_of_release]])</f>
        <v>0</v>
      </c>
      <c r="X1835" s="6">
        <f>Table1[[#This Row],[other_sales]]/(2017-Table1[[#This Row],[year_of_release]])</f>
        <v>1538.4615384615386</v>
      </c>
      <c r="Y1835" s="4">
        <v>505524224</v>
      </c>
      <c r="Z1835" s="4">
        <v>434174638</v>
      </c>
      <c r="AA1835" s="4">
        <v>127761000</v>
      </c>
      <c r="AB1835" s="1">
        <f>Table1[[#This Row],[na_sales]]/Table1[[#This Row],[NA population]]</f>
        <v>8.5060216619807321E-4</v>
      </c>
      <c r="AC1835" s="1">
        <f>Table1[[#This Row],[eu_sales]]/Table1[[#This Row],[Eu population]]</f>
        <v>4.3761192702370608E-4</v>
      </c>
      <c r="AD1835" s="1">
        <f>Table1[[#This Row],[jp_sales]]/Table1[[#This Row],[Jp population]]</f>
        <v>0</v>
      </c>
    </row>
    <row r="1836" spans="1:30" x14ac:dyDescent="0.25">
      <c r="A1836" t="s">
        <v>1825</v>
      </c>
      <c r="B1836" t="s">
        <v>103</v>
      </c>
      <c r="C1836">
        <v>2005</v>
      </c>
      <c r="D1836" t="s">
        <v>19</v>
      </c>
      <c r="E1836" t="s">
        <v>100</v>
      </c>
      <c r="F1836" s="4">
        <v>570000</v>
      </c>
      <c r="G1836" s="4">
        <v>40000</v>
      </c>
      <c r="H1836" s="4">
        <v>0</v>
      </c>
      <c r="I1836" s="4">
        <v>30000</v>
      </c>
      <c r="J1836">
        <v>7.9</v>
      </c>
      <c r="K1836">
        <v>30</v>
      </c>
      <c r="L1836">
        <v>6.4</v>
      </c>
      <c r="M1836" s="4">
        <v>15</v>
      </c>
      <c r="N1836" t="s">
        <v>141</v>
      </c>
      <c r="O1836" t="s">
        <v>21</v>
      </c>
      <c r="P1836" s="4">
        <v>640000</v>
      </c>
      <c r="Q1836" s="3">
        <f>AVERAGE(Table1[[#This Row],[critic_score]],Table1[[#This Row],[user_score]])</f>
        <v>7.15</v>
      </c>
      <c r="R1836" s="4">
        <f>Table1[[#This Row],[user_count]]+Table1[[#This Row],[critic_count]]</f>
        <v>45</v>
      </c>
      <c r="S1836" s="2">
        <f>100000*Table1[[#This Row],[review_count]]/Table1[[#This Row],[total sales]]</f>
        <v>7.03125</v>
      </c>
      <c r="T1836" s="2">
        <f>Table1[[#This Row],[total sales]]/(2017-Table1[[#This Row],[year_of_release]])</f>
        <v>53333.333333333336</v>
      </c>
      <c r="U1836" s="9">
        <f>Table1[[#This Row],[na_sales]]/(2017-Table1[[#This Row],[year_of_release]])</f>
        <v>47500</v>
      </c>
      <c r="V1836" s="6">
        <f>Table1[[#This Row],[eu_sales]]/(2017-Table1[[#This Row],[year_of_release]])</f>
        <v>3333.3333333333335</v>
      </c>
      <c r="W1836" s="6">
        <f>Table1[[#This Row],[jp_sales]]/(2017-Table1[[#This Row],[year_of_release]])</f>
        <v>0</v>
      </c>
      <c r="X1836" s="6">
        <f>Table1[[#This Row],[other_sales]]/(2017-Table1[[#This Row],[year_of_release]])</f>
        <v>2500</v>
      </c>
      <c r="Y1836" s="4">
        <v>511054143</v>
      </c>
      <c r="Z1836" s="4">
        <v>435713800</v>
      </c>
      <c r="AA1836" s="4">
        <v>127773000</v>
      </c>
      <c r="AB1836" s="1">
        <f>Table1[[#This Row],[na_sales]]/Table1[[#This Row],[NA population]]</f>
        <v>1.1153417065635645E-3</v>
      </c>
      <c r="AC1836" s="1">
        <f>Table1[[#This Row],[eu_sales]]/Table1[[#This Row],[Eu population]]</f>
        <v>9.1803381026719835E-5</v>
      </c>
      <c r="AD1836" s="1">
        <f>Table1[[#This Row],[jp_sales]]/Table1[[#This Row],[Jp population]]</f>
        <v>0</v>
      </c>
    </row>
    <row r="1837" spans="1:30" x14ac:dyDescent="0.25">
      <c r="A1837" t="s">
        <v>1826</v>
      </c>
      <c r="B1837" t="s">
        <v>69</v>
      </c>
      <c r="C1837">
        <v>2011</v>
      </c>
      <c r="D1837" t="s">
        <v>27</v>
      </c>
      <c r="E1837" t="s">
        <v>83</v>
      </c>
      <c r="F1837" s="4">
        <v>230000</v>
      </c>
      <c r="G1837" s="4">
        <v>350000</v>
      </c>
      <c r="H1837" s="4">
        <v>0</v>
      </c>
      <c r="I1837" s="4">
        <v>60000</v>
      </c>
      <c r="J1837">
        <v>6.1</v>
      </c>
      <c r="K1837">
        <v>39</v>
      </c>
      <c r="L1837">
        <v>6.6</v>
      </c>
      <c r="M1837" s="4">
        <v>48</v>
      </c>
      <c r="N1837" t="s">
        <v>1827</v>
      </c>
      <c r="O1837" t="s">
        <v>21</v>
      </c>
      <c r="P1837" s="4">
        <v>640000</v>
      </c>
      <c r="Q1837" s="3">
        <f>AVERAGE(Table1[[#This Row],[critic_score]],Table1[[#This Row],[user_score]])</f>
        <v>6.35</v>
      </c>
      <c r="R1837" s="4">
        <f>Table1[[#This Row],[user_count]]+Table1[[#This Row],[critic_count]]</f>
        <v>87</v>
      </c>
      <c r="S1837" s="2">
        <f>100000*Table1[[#This Row],[review_count]]/Table1[[#This Row],[total sales]]</f>
        <v>13.59375</v>
      </c>
      <c r="T1837" s="2">
        <f>Table1[[#This Row],[total sales]]/(2017-Table1[[#This Row],[year_of_release]])</f>
        <v>106666.66666666667</v>
      </c>
      <c r="U1837" s="9">
        <f>Table1[[#This Row],[na_sales]]/(2017-Table1[[#This Row],[year_of_release]])</f>
        <v>38333.333333333336</v>
      </c>
      <c r="V1837" s="6">
        <f>Table1[[#This Row],[eu_sales]]/(2017-Table1[[#This Row],[year_of_release]])</f>
        <v>58333.333333333336</v>
      </c>
      <c r="W1837" s="6">
        <f>Table1[[#This Row],[jp_sales]]/(2017-Table1[[#This Row],[year_of_release]])</f>
        <v>0</v>
      </c>
      <c r="X1837" s="6">
        <f>Table1[[#This Row],[other_sales]]/(2017-Table1[[#This Row],[year_of_release]])</f>
        <v>10000</v>
      </c>
      <c r="Y1837" s="4">
        <v>545961365</v>
      </c>
      <c r="Z1837" s="4">
        <v>440756453</v>
      </c>
      <c r="AA1837" s="4">
        <v>127833000</v>
      </c>
      <c r="AB1837" s="1">
        <f>Table1[[#This Row],[na_sales]]/Table1[[#This Row],[NA population]]</f>
        <v>4.2127523071160903E-4</v>
      </c>
      <c r="AC1837" s="1">
        <f>Table1[[#This Row],[eu_sales]]/Table1[[#This Row],[Eu population]]</f>
        <v>7.9408933804084314E-4</v>
      </c>
      <c r="AD1837" s="1">
        <f>Table1[[#This Row],[jp_sales]]/Table1[[#This Row],[Jp population]]</f>
        <v>0</v>
      </c>
    </row>
    <row r="1838" spans="1:30" x14ac:dyDescent="0.25">
      <c r="A1838" t="s">
        <v>1832</v>
      </c>
      <c r="B1838" t="s">
        <v>71</v>
      </c>
      <c r="C1838">
        <v>2016</v>
      </c>
      <c r="D1838" t="s">
        <v>40</v>
      </c>
      <c r="E1838" t="s">
        <v>97</v>
      </c>
      <c r="F1838" s="4">
        <v>220000</v>
      </c>
      <c r="G1838" s="4">
        <v>320000</v>
      </c>
      <c r="H1838" s="4">
        <v>0</v>
      </c>
      <c r="I1838" s="4">
        <v>100000</v>
      </c>
      <c r="J1838">
        <v>8.8000000000000007</v>
      </c>
      <c r="K1838">
        <v>56</v>
      </c>
      <c r="L1838">
        <v>7.7</v>
      </c>
      <c r="M1838" s="4">
        <v>569</v>
      </c>
      <c r="N1838" t="s">
        <v>799</v>
      </c>
      <c r="O1838" t="s">
        <v>43</v>
      </c>
      <c r="P1838" s="4">
        <v>640000</v>
      </c>
      <c r="Q1838" s="3">
        <f>AVERAGE(Table1[[#This Row],[critic_score]],Table1[[#This Row],[user_score]])</f>
        <v>8.25</v>
      </c>
      <c r="R1838" s="4">
        <f>Table1[[#This Row],[user_count]]+Table1[[#This Row],[critic_count]]</f>
        <v>625</v>
      </c>
      <c r="S1838" s="2">
        <f>100000*Table1[[#This Row],[review_count]]/Table1[[#This Row],[total sales]]</f>
        <v>97.65625</v>
      </c>
      <c r="T1838" s="2">
        <f>Table1[[#This Row],[total sales]]/(2017-Table1[[#This Row],[year_of_release]])</f>
        <v>640000</v>
      </c>
      <c r="U1838" s="9">
        <f>Table1[[#This Row],[na_sales]]/(2017-Table1[[#This Row],[year_of_release]])</f>
        <v>220000</v>
      </c>
      <c r="V1838" s="6">
        <f>Table1[[#This Row],[eu_sales]]/(2017-Table1[[#This Row],[year_of_release]])</f>
        <v>320000</v>
      </c>
      <c r="W1838" s="6">
        <f>Table1[[#This Row],[jp_sales]]/(2017-Table1[[#This Row],[year_of_release]])</f>
        <v>0</v>
      </c>
      <c r="X1838" s="6">
        <f>Table1[[#This Row],[other_sales]]/(2017-Table1[[#This Row],[year_of_release]])</f>
        <v>100000</v>
      </c>
      <c r="Y1838" s="4">
        <v>573178249</v>
      </c>
      <c r="Z1838" s="4">
        <v>445623395</v>
      </c>
      <c r="AA1838" s="4">
        <v>126994511</v>
      </c>
      <c r="AB1838" s="1">
        <f>Table1[[#This Row],[na_sales]]/Table1[[#This Row],[NA population]]</f>
        <v>3.8382475326623916E-4</v>
      </c>
      <c r="AC1838" s="1">
        <f>Table1[[#This Row],[eu_sales]]/Table1[[#This Row],[Eu population]]</f>
        <v>7.1809515297104184E-4</v>
      </c>
      <c r="AD1838" s="1">
        <f>Table1[[#This Row],[jp_sales]]/Table1[[#This Row],[Jp population]]</f>
        <v>0</v>
      </c>
    </row>
    <row r="1839" spans="1:30" x14ac:dyDescent="0.25">
      <c r="A1839" t="s">
        <v>794</v>
      </c>
      <c r="B1839" t="s">
        <v>200</v>
      </c>
      <c r="C1839">
        <v>2014</v>
      </c>
      <c r="D1839" t="s">
        <v>23</v>
      </c>
      <c r="E1839" t="s">
        <v>83</v>
      </c>
      <c r="F1839" s="4">
        <v>250000</v>
      </c>
      <c r="G1839" s="4">
        <v>340000</v>
      </c>
      <c r="H1839" s="4">
        <v>0</v>
      </c>
      <c r="I1839" s="4">
        <v>50000</v>
      </c>
      <c r="J1839">
        <v>6.4</v>
      </c>
      <c r="K1839">
        <v>18</v>
      </c>
      <c r="L1839">
        <v>5.9</v>
      </c>
      <c r="M1839" s="4">
        <v>176</v>
      </c>
      <c r="N1839" t="s">
        <v>795</v>
      </c>
      <c r="O1839" t="s">
        <v>67</v>
      </c>
      <c r="P1839" s="4">
        <v>640000</v>
      </c>
      <c r="Q1839" s="3">
        <f>AVERAGE(Table1[[#This Row],[critic_score]],Table1[[#This Row],[user_score]])</f>
        <v>6.15</v>
      </c>
      <c r="R1839" s="4">
        <f>Table1[[#This Row],[user_count]]+Table1[[#This Row],[critic_count]]</f>
        <v>194</v>
      </c>
      <c r="S1839" s="2">
        <f>100000*Table1[[#This Row],[review_count]]/Table1[[#This Row],[total sales]]</f>
        <v>30.3125</v>
      </c>
      <c r="T1839" s="2">
        <f>Table1[[#This Row],[total sales]]/(2017-Table1[[#This Row],[year_of_release]])</f>
        <v>213333.33333333334</v>
      </c>
      <c r="U1839" s="9">
        <f>Table1[[#This Row],[na_sales]]/(2017-Table1[[#This Row],[year_of_release]])</f>
        <v>83333.333333333328</v>
      </c>
      <c r="V1839" s="6">
        <f>Table1[[#This Row],[eu_sales]]/(2017-Table1[[#This Row],[year_of_release]])</f>
        <v>113333.33333333333</v>
      </c>
      <c r="W1839" s="6">
        <f>Table1[[#This Row],[jp_sales]]/(2017-Table1[[#This Row],[year_of_release]])</f>
        <v>0</v>
      </c>
      <c r="X1839" s="6">
        <f>Table1[[#This Row],[other_sales]]/(2017-Table1[[#This Row],[year_of_release]])</f>
        <v>16666.666666666668</v>
      </c>
      <c r="Y1839" s="4">
        <v>562338430</v>
      </c>
      <c r="Z1839" s="4">
        <v>443580712</v>
      </c>
      <c r="AA1839" s="4">
        <v>127276000</v>
      </c>
      <c r="AB1839" s="1">
        <f>Table1[[#This Row],[na_sales]]/Table1[[#This Row],[NA population]]</f>
        <v>4.445721413704555E-4</v>
      </c>
      <c r="AC1839" s="1">
        <f>Table1[[#This Row],[eu_sales]]/Table1[[#This Row],[Eu population]]</f>
        <v>7.6648959434467024E-4</v>
      </c>
      <c r="AD1839" s="1">
        <f>Table1[[#This Row],[jp_sales]]/Table1[[#This Row],[Jp population]]</f>
        <v>0</v>
      </c>
    </row>
    <row r="1840" spans="1:30" x14ac:dyDescent="0.25">
      <c r="A1840" t="s">
        <v>1563</v>
      </c>
      <c r="B1840" t="s">
        <v>34</v>
      </c>
      <c r="C1840">
        <v>2010</v>
      </c>
      <c r="D1840" t="s">
        <v>65</v>
      </c>
      <c r="E1840" t="s">
        <v>267</v>
      </c>
      <c r="F1840" s="4">
        <v>490000</v>
      </c>
      <c r="G1840" s="4">
        <v>90000</v>
      </c>
      <c r="H1840" s="4">
        <v>10000</v>
      </c>
      <c r="I1840" s="4">
        <v>50000</v>
      </c>
      <c r="J1840">
        <v>5.7</v>
      </c>
      <c r="K1840">
        <v>33</v>
      </c>
      <c r="L1840">
        <v>7.4</v>
      </c>
      <c r="M1840" s="4">
        <v>30</v>
      </c>
      <c r="N1840" t="s">
        <v>833</v>
      </c>
      <c r="O1840" t="s">
        <v>67</v>
      </c>
      <c r="P1840" s="4">
        <v>640000</v>
      </c>
      <c r="Q1840" s="3">
        <f>AVERAGE(Table1[[#This Row],[critic_score]],Table1[[#This Row],[user_score]])</f>
        <v>6.5500000000000007</v>
      </c>
      <c r="R1840" s="4">
        <f>Table1[[#This Row],[user_count]]+Table1[[#This Row],[critic_count]]</f>
        <v>63</v>
      </c>
      <c r="S1840" s="2">
        <f>100000*Table1[[#This Row],[review_count]]/Table1[[#This Row],[total sales]]</f>
        <v>9.84375</v>
      </c>
      <c r="T1840" s="2">
        <f>Table1[[#This Row],[total sales]]/(2017-Table1[[#This Row],[year_of_release]])</f>
        <v>91428.571428571435</v>
      </c>
      <c r="U1840" s="9">
        <f>Table1[[#This Row],[na_sales]]/(2017-Table1[[#This Row],[year_of_release]])</f>
        <v>70000</v>
      </c>
      <c r="V1840" s="6">
        <f>Table1[[#This Row],[eu_sales]]/(2017-Table1[[#This Row],[year_of_release]])</f>
        <v>12857.142857142857</v>
      </c>
      <c r="W1840" s="6">
        <f>Table1[[#This Row],[jp_sales]]/(2017-Table1[[#This Row],[year_of_release]])</f>
        <v>1428.5714285714287</v>
      </c>
      <c r="X1840" s="6">
        <f>Table1[[#This Row],[other_sales]]/(2017-Table1[[#This Row],[year_of_release]])</f>
        <v>7142.8571428571431</v>
      </c>
      <c r="Y1840" s="4">
        <v>540520772</v>
      </c>
      <c r="Z1840" s="4">
        <v>441654761</v>
      </c>
      <c r="AA1840" s="4">
        <v>128070000</v>
      </c>
      <c r="AB1840" s="1">
        <f>Table1[[#This Row],[na_sales]]/Table1[[#This Row],[NA population]]</f>
        <v>9.0653315354918493E-4</v>
      </c>
      <c r="AC1840" s="1">
        <f>Table1[[#This Row],[eu_sales]]/Table1[[#This Row],[Eu population]]</f>
        <v>2.0377907802062616E-4</v>
      </c>
      <c r="AD1840" s="1">
        <f>Table1[[#This Row],[jp_sales]]/Table1[[#This Row],[Jp population]]</f>
        <v>7.808229874287499E-5</v>
      </c>
    </row>
    <row r="1841" spans="1:30" x14ac:dyDescent="0.25">
      <c r="A1841" t="s">
        <v>1833</v>
      </c>
      <c r="B1841" t="s">
        <v>39</v>
      </c>
      <c r="C1841">
        <v>2012</v>
      </c>
      <c r="D1841" t="s">
        <v>65</v>
      </c>
      <c r="E1841" t="s">
        <v>642</v>
      </c>
      <c r="F1841" s="4">
        <v>230000</v>
      </c>
      <c r="G1841" s="4">
        <v>140000</v>
      </c>
      <c r="H1841" s="4">
        <v>200000</v>
      </c>
      <c r="I1841" s="4">
        <v>70000</v>
      </c>
      <c r="J1841">
        <v>7.4</v>
      </c>
      <c r="K1841">
        <v>34</v>
      </c>
      <c r="L1841">
        <v>7.7</v>
      </c>
      <c r="M1841" s="4">
        <v>109</v>
      </c>
      <c r="N1841" t="s">
        <v>766</v>
      </c>
      <c r="O1841" t="s">
        <v>43</v>
      </c>
      <c r="P1841" s="4">
        <v>640000</v>
      </c>
      <c r="Q1841" s="3">
        <f>AVERAGE(Table1[[#This Row],[critic_score]],Table1[[#This Row],[user_score]])</f>
        <v>7.5500000000000007</v>
      </c>
      <c r="R1841" s="4">
        <f>Table1[[#This Row],[user_count]]+Table1[[#This Row],[critic_count]]</f>
        <v>143</v>
      </c>
      <c r="S1841" s="2">
        <f>100000*Table1[[#This Row],[review_count]]/Table1[[#This Row],[total sales]]</f>
        <v>22.34375</v>
      </c>
      <c r="T1841" s="2">
        <f>Table1[[#This Row],[total sales]]/(2017-Table1[[#This Row],[year_of_release]])</f>
        <v>128000</v>
      </c>
      <c r="U1841" s="9">
        <f>Table1[[#This Row],[na_sales]]/(2017-Table1[[#This Row],[year_of_release]])</f>
        <v>46000</v>
      </c>
      <c r="V1841" s="6">
        <f>Table1[[#This Row],[eu_sales]]/(2017-Table1[[#This Row],[year_of_release]])</f>
        <v>28000</v>
      </c>
      <c r="W1841" s="6">
        <f>Table1[[#This Row],[jp_sales]]/(2017-Table1[[#This Row],[year_of_release]])</f>
        <v>40000</v>
      </c>
      <c r="X1841" s="6">
        <f>Table1[[#This Row],[other_sales]]/(2017-Table1[[#This Row],[year_of_release]])</f>
        <v>14000</v>
      </c>
      <c r="Y1841" s="4">
        <v>551484507</v>
      </c>
      <c r="Z1841" s="4">
        <v>441417242</v>
      </c>
      <c r="AA1841" s="4">
        <v>127629000</v>
      </c>
      <c r="AB1841" s="1">
        <f>Table1[[#This Row],[na_sales]]/Table1[[#This Row],[NA population]]</f>
        <v>4.1705614043659796E-4</v>
      </c>
      <c r="AC1841" s="1">
        <f>Table1[[#This Row],[eu_sales]]/Table1[[#This Row],[Eu population]]</f>
        <v>3.1716024359555939E-4</v>
      </c>
      <c r="AD1841" s="1">
        <f>Table1[[#This Row],[jp_sales]]/Table1[[#This Row],[Jp population]]</f>
        <v>1.5670419732192527E-3</v>
      </c>
    </row>
    <row r="1842" spans="1:30" x14ac:dyDescent="0.25">
      <c r="A1842" t="s">
        <v>1836</v>
      </c>
      <c r="B1842" t="s">
        <v>45</v>
      </c>
      <c r="C1842">
        <v>2005</v>
      </c>
      <c r="D1842" t="s">
        <v>96</v>
      </c>
      <c r="E1842" t="s">
        <v>55</v>
      </c>
      <c r="F1842" s="4">
        <v>530000</v>
      </c>
      <c r="G1842" s="4">
        <v>20000</v>
      </c>
      <c r="H1842" s="4">
        <v>0</v>
      </c>
      <c r="I1842" s="4">
        <v>90000</v>
      </c>
      <c r="J1842">
        <v>8.1999999999999993</v>
      </c>
      <c r="K1842">
        <v>44</v>
      </c>
      <c r="L1842">
        <v>7.3</v>
      </c>
      <c r="M1842" s="4">
        <v>41</v>
      </c>
      <c r="N1842" t="s">
        <v>547</v>
      </c>
      <c r="O1842" t="s">
        <v>67</v>
      </c>
      <c r="P1842" s="4">
        <v>640000</v>
      </c>
      <c r="Q1842" s="3">
        <f>AVERAGE(Table1[[#This Row],[critic_score]],Table1[[#This Row],[user_score]])</f>
        <v>7.75</v>
      </c>
      <c r="R1842" s="4">
        <f>Table1[[#This Row],[user_count]]+Table1[[#This Row],[critic_count]]</f>
        <v>85</v>
      </c>
      <c r="S1842" s="2">
        <f>100000*Table1[[#This Row],[review_count]]/Table1[[#This Row],[total sales]]</f>
        <v>13.28125</v>
      </c>
      <c r="T1842" s="2">
        <f>Table1[[#This Row],[total sales]]/(2017-Table1[[#This Row],[year_of_release]])</f>
        <v>53333.333333333336</v>
      </c>
      <c r="U1842" s="9">
        <f>Table1[[#This Row],[na_sales]]/(2017-Table1[[#This Row],[year_of_release]])</f>
        <v>44166.666666666664</v>
      </c>
      <c r="V1842" s="6">
        <f>Table1[[#This Row],[eu_sales]]/(2017-Table1[[#This Row],[year_of_release]])</f>
        <v>1666.6666666666667</v>
      </c>
      <c r="W1842" s="6">
        <f>Table1[[#This Row],[jp_sales]]/(2017-Table1[[#This Row],[year_of_release]])</f>
        <v>0</v>
      </c>
      <c r="X1842" s="6">
        <f>Table1[[#This Row],[other_sales]]/(2017-Table1[[#This Row],[year_of_release]])</f>
        <v>7500</v>
      </c>
      <c r="Y1842" s="4">
        <v>511054143</v>
      </c>
      <c r="Z1842" s="4">
        <v>435713800</v>
      </c>
      <c r="AA1842" s="4">
        <v>127773000</v>
      </c>
      <c r="AB1842" s="1">
        <f>Table1[[#This Row],[na_sales]]/Table1[[#This Row],[NA population]]</f>
        <v>1.0370721131205075E-3</v>
      </c>
      <c r="AC1842" s="1">
        <f>Table1[[#This Row],[eu_sales]]/Table1[[#This Row],[Eu population]]</f>
        <v>4.5901690513359917E-5</v>
      </c>
      <c r="AD1842" s="1">
        <f>Table1[[#This Row],[jp_sales]]/Table1[[#This Row],[Jp population]]</f>
        <v>0</v>
      </c>
    </row>
    <row r="1843" spans="1:30" x14ac:dyDescent="0.25">
      <c r="A1843" t="s">
        <v>1211</v>
      </c>
      <c r="B1843" t="s">
        <v>113</v>
      </c>
      <c r="C1843">
        <v>2011</v>
      </c>
      <c r="D1843" t="s">
        <v>40</v>
      </c>
      <c r="E1843" t="s">
        <v>100</v>
      </c>
      <c r="F1843" s="4">
        <v>230000</v>
      </c>
      <c r="G1843" s="4">
        <v>330000</v>
      </c>
      <c r="H1843" s="4">
        <v>0</v>
      </c>
      <c r="I1843" s="4">
        <v>80000</v>
      </c>
      <c r="J1843">
        <v>8.1999999999999993</v>
      </c>
      <c r="K1843">
        <v>45</v>
      </c>
      <c r="L1843">
        <v>4.5</v>
      </c>
      <c r="M1843" s="4">
        <v>4533</v>
      </c>
      <c r="N1843" t="s">
        <v>412</v>
      </c>
      <c r="O1843" t="s">
        <v>43</v>
      </c>
      <c r="P1843" s="4">
        <v>640000</v>
      </c>
      <c r="Q1843" s="3">
        <f>AVERAGE(Table1[[#This Row],[critic_score]],Table1[[#This Row],[user_score]])</f>
        <v>6.35</v>
      </c>
      <c r="R1843" s="4">
        <f>Table1[[#This Row],[user_count]]+Table1[[#This Row],[critic_count]]</f>
        <v>4578</v>
      </c>
      <c r="S1843" s="2">
        <f>100000*Table1[[#This Row],[review_count]]/Table1[[#This Row],[total sales]]</f>
        <v>715.3125</v>
      </c>
      <c r="T1843" s="2">
        <f>Table1[[#This Row],[total sales]]/(2017-Table1[[#This Row],[year_of_release]])</f>
        <v>106666.66666666667</v>
      </c>
      <c r="U1843" s="9">
        <f>Table1[[#This Row],[na_sales]]/(2017-Table1[[#This Row],[year_of_release]])</f>
        <v>38333.333333333336</v>
      </c>
      <c r="V1843" s="6">
        <f>Table1[[#This Row],[eu_sales]]/(2017-Table1[[#This Row],[year_of_release]])</f>
        <v>55000</v>
      </c>
      <c r="W1843" s="6">
        <f>Table1[[#This Row],[jp_sales]]/(2017-Table1[[#This Row],[year_of_release]])</f>
        <v>0</v>
      </c>
      <c r="X1843" s="6">
        <f>Table1[[#This Row],[other_sales]]/(2017-Table1[[#This Row],[year_of_release]])</f>
        <v>13333.333333333334</v>
      </c>
      <c r="Y1843" s="4">
        <v>545961365</v>
      </c>
      <c r="Z1843" s="4">
        <v>440756453</v>
      </c>
      <c r="AA1843" s="4">
        <v>127833000</v>
      </c>
      <c r="AB1843" s="1">
        <f>Table1[[#This Row],[na_sales]]/Table1[[#This Row],[NA population]]</f>
        <v>4.2127523071160903E-4</v>
      </c>
      <c r="AC1843" s="1">
        <f>Table1[[#This Row],[eu_sales]]/Table1[[#This Row],[Eu population]]</f>
        <v>7.4871280443850931E-4</v>
      </c>
      <c r="AD1843" s="1">
        <f>Table1[[#This Row],[jp_sales]]/Table1[[#This Row],[Jp population]]</f>
        <v>0</v>
      </c>
    </row>
    <row r="1844" spans="1:30" x14ac:dyDescent="0.25">
      <c r="A1844" t="s">
        <v>1680</v>
      </c>
      <c r="B1844" t="s">
        <v>39</v>
      </c>
      <c r="C1844">
        <v>2007</v>
      </c>
      <c r="D1844" t="s">
        <v>19</v>
      </c>
      <c r="E1844" t="s">
        <v>100</v>
      </c>
      <c r="F1844" s="4">
        <v>560000</v>
      </c>
      <c r="G1844" s="4">
        <v>20000</v>
      </c>
      <c r="H1844" s="4">
        <v>10000</v>
      </c>
      <c r="I1844" s="4">
        <v>50000</v>
      </c>
      <c r="J1844">
        <v>7.3</v>
      </c>
      <c r="K1844">
        <v>28</v>
      </c>
      <c r="L1844">
        <v>6.8</v>
      </c>
      <c r="M1844" s="4">
        <v>10</v>
      </c>
      <c r="N1844" t="s">
        <v>141</v>
      </c>
      <c r="O1844" t="s">
        <v>21</v>
      </c>
      <c r="P1844" s="4">
        <v>640000</v>
      </c>
      <c r="Q1844" s="3">
        <f>AVERAGE(Table1[[#This Row],[critic_score]],Table1[[#This Row],[user_score]])</f>
        <v>7.05</v>
      </c>
      <c r="R1844" s="4">
        <f>Table1[[#This Row],[user_count]]+Table1[[#This Row],[critic_count]]</f>
        <v>38</v>
      </c>
      <c r="S1844" s="2">
        <f>100000*Table1[[#This Row],[review_count]]/Table1[[#This Row],[total sales]]</f>
        <v>5.9375</v>
      </c>
      <c r="T1844" s="2">
        <f>Table1[[#This Row],[total sales]]/(2017-Table1[[#This Row],[year_of_release]])</f>
        <v>64000</v>
      </c>
      <c r="U1844" s="9">
        <f>Table1[[#This Row],[na_sales]]/(2017-Table1[[#This Row],[year_of_release]])</f>
        <v>56000</v>
      </c>
      <c r="V1844" s="6">
        <f>Table1[[#This Row],[eu_sales]]/(2017-Table1[[#This Row],[year_of_release]])</f>
        <v>2000</v>
      </c>
      <c r="W1844" s="6">
        <f>Table1[[#This Row],[jp_sales]]/(2017-Table1[[#This Row],[year_of_release]])</f>
        <v>1000</v>
      </c>
      <c r="X1844" s="6">
        <f>Table1[[#This Row],[other_sales]]/(2017-Table1[[#This Row],[year_of_release]])</f>
        <v>5000</v>
      </c>
      <c r="Y1844" s="4">
        <v>522751172</v>
      </c>
      <c r="Z1844" s="4">
        <v>438594184</v>
      </c>
      <c r="AA1844" s="4">
        <v>128001000</v>
      </c>
      <c r="AB1844" s="1">
        <f>Table1[[#This Row],[na_sales]]/Table1[[#This Row],[NA population]]</f>
        <v>1.0712553696579756E-3</v>
      </c>
      <c r="AC1844" s="1">
        <f>Table1[[#This Row],[eu_sales]]/Table1[[#This Row],[Eu population]]</f>
        <v>4.560023987914988E-5</v>
      </c>
      <c r="AD1844" s="1">
        <f>Table1[[#This Row],[jp_sales]]/Table1[[#This Row],[Jp population]]</f>
        <v>7.8124389653205832E-5</v>
      </c>
    </row>
    <row r="1845" spans="1:30" x14ac:dyDescent="0.25">
      <c r="A1845" t="s">
        <v>365</v>
      </c>
      <c r="B1845" t="s">
        <v>103</v>
      </c>
      <c r="C1845">
        <v>2002</v>
      </c>
      <c r="D1845" t="s">
        <v>19</v>
      </c>
      <c r="E1845" t="s">
        <v>100</v>
      </c>
      <c r="F1845" s="4">
        <v>200000</v>
      </c>
      <c r="G1845" s="4">
        <v>400000</v>
      </c>
      <c r="H1845" s="4">
        <v>0</v>
      </c>
      <c r="I1845" s="4">
        <v>40000</v>
      </c>
      <c r="J1845">
        <v>8.8000000000000007</v>
      </c>
      <c r="K1845">
        <v>11</v>
      </c>
      <c r="L1845">
        <v>7.7</v>
      </c>
      <c r="M1845" s="4">
        <v>11</v>
      </c>
      <c r="N1845" t="s">
        <v>141</v>
      </c>
      <c r="O1845" t="s">
        <v>21</v>
      </c>
      <c r="P1845" s="4">
        <v>640000</v>
      </c>
      <c r="Q1845" s="3">
        <f>AVERAGE(Table1[[#This Row],[critic_score]],Table1[[#This Row],[user_score]])</f>
        <v>8.25</v>
      </c>
      <c r="R1845" s="4">
        <f>Table1[[#This Row],[user_count]]+Table1[[#This Row],[critic_count]]</f>
        <v>22</v>
      </c>
      <c r="S1845" s="2">
        <f>100000*Table1[[#This Row],[review_count]]/Table1[[#This Row],[total sales]]</f>
        <v>3.4375</v>
      </c>
      <c r="T1845" s="2">
        <f>Table1[[#This Row],[total sales]]/(2017-Table1[[#This Row],[year_of_release]])</f>
        <v>42666.666666666664</v>
      </c>
      <c r="U1845" s="9">
        <f>Table1[[#This Row],[na_sales]]/(2017-Table1[[#This Row],[year_of_release]])</f>
        <v>13333.333333333334</v>
      </c>
      <c r="V1845" s="6">
        <f>Table1[[#This Row],[eu_sales]]/(2017-Table1[[#This Row],[year_of_release]])</f>
        <v>26666.666666666668</v>
      </c>
      <c r="W1845" s="6">
        <f>Table1[[#This Row],[jp_sales]]/(2017-Table1[[#This Row],[year_of_release]])</f>
        <v>0</v>
      </c>
      <c r="X1845" s="6">
        <f>Table1[[#This Row],[other_sales]]/(2017-Table1[[#This Row],[year_of_release]])</f>
        <v>2666.6666666666665</v>
      </c>
      <c r="Y1845" s="4">
        <v>495013192</v>
      </c>
      <c r="Z1845" s="4">
        <v>431019772</v>
      </c>
      <c r="AA1845" s="4">
        <v>127445000</v>
      </c>
      <c r="AB1845" s="1">
        <f>Table1[[#This Row],[na_sales]]/Table1[[#This Row],[NA population]]</f>
        <v>4.0402963644653738E-4</v>
      </c>
      <c r="AC1845" s="1">
        <f>Table1[[#This Row],[eu_sales]]/Table1[[#This Row],[Eu population]]</f>
        <v>9.2803167275583819E-4</v>
      </c>
      <c r="AD1845" s="1">
        <f>Table1[[#This Row],[jp_sales]]/Table1[[#This Row],[Jp population]]</f>
        <v>0</v>
      </c>
    </row>
    <row r="1846" spans="1:30" x14ac:dyDescent="0.25">
      <c r="A1846" t="s">
        <v>1838</v>
      </c>
      <c r="B1846" t="s">
        <v>45</v>
      </c>
      <c r="C1846">
        <v>2005</v>
      </c>
      <c r="D1846" t="s">
        <v>23</v>
      </c>
      <c r="E1846" t="s">
        <v>100</v>
      </c>
      <c r="F1846" s="4">
        <v>530000</v>
      </c>
      <c r="G1846" s="4">
        <v>20000</v>
      </c>
      <c r="H1846" s="4">
        <v>0</v>
      </c>
      <c r="I1846" s="4">
        <v>90000</v>
      </c>
      <c r="J1846">
        <v>7.8</v>
      </c>
      <c r="K1846">
        <v>18</v>
      </c>
      <c r="L1846">
        <v>7.7</v>
      </c>
      <c r="M1846" s="4">
        <v>18</v>
      </c>
      <c r="N1846" t="s">
        <v>101</v>
      </c>
      <c r="O1846" t="s">
        <v>21</v>
      </c>
      <c r="P1846" s="4">
        <v>640000</v>
      </c>
      <c r="Q1846" s="3">
        <f>AVERAGE(Table1[[#This Row],[critic_score]],Table1[[#This Row],[user_score]])</f>
        <v>7.75</v>
      </c>
      <c r="R1846" s="4">
        <f>Table1[[#This Row],[user_count]]+Table1[[#This Row],[critic_count]]</f>
        <v>36</v>
      </c>
      <c r="S1846" s="2">
        <f>100000*Table1[[#This Row],[review_count]]/Table1[[#This Row],[total sales]]</f>
        <v>5.625</v>
      </c>
      <c r="T1846" s="2">
        <f>Table1[[#This Row],[total sales]]/(2017-Table1[[#This Row],[year_of_release]])</f>
        <v>53333.333333333336</v>
      </c>
      <c r="U1846" s="9">
        <f>Table1[[#This Row],[na_sales]]/(2017-Table1[[#This Row],[year_of_release]])</f>
        <v>44166.666666666664</v>
      </c>
      <c r="V1846" s="6">
        <f>Table1[[#This Row],[eu_sales]]/(2017-Table1[[#This Row],[year_of_release]])</f>
        <v>1666.6666666666667</v>
      </c>
      <c r="W1846" s="6">
        <f>Table1[[#This Row],[jp_sales]]/(2017-Table1[[#This Row],[year_of_release]])</f>
        <v>0</v>
      </c>
      <c r="X1846" s="6">
        <f>Table1[[#This Row],[other_sales]]/(2017-Table1[[#This Row],[year_of_release]])</f>
        <v>7500</v>
      </c>
      <c r="Y1846" s="4">
        <v>511054143</v>
      </c>
      <c r="Z1846" s="4">
        <v>435713800</v>
      </c>
      <c r="AA1846" s="4">
        <v>127773000</v>
      </c>
      <c r="AB1846" s="1">
        <f>Table1[[#This Row],[na_sales]]/Table1[[#This Row],[NA population]]</f>
        <v>1.0370721131205075E-3</v>
      </c>
      <c r="AC1846" s="1">
        <f>Table1[[#This Row],[eu_sales]]/Table1[[#This Row],[Eu population]]</f>
        <v>4.5901690513359917E-5</v>
      </c>
      <c r="AD1846" s="1">
        <f>Table1[[#This Row],[jp_sales]]/Table1[[#This Row],[Jp population]]</f>
        <v>0</v>
      </c>
    </row>
    <row r="1847" spans="1:30" x14ac:dyDescent="0.25">
      <c r="A1847" t="s">
        <v>1761</v>
      </c>
      <c r="B1847" t="s">
        <v>118</v>
      </c>
      <c r="C1847">
        <v>2008</v>
      </c>
      <c r="D1847" t="s">
        <v>40</v>
      </c>
      <c r="E1847" t="s">
        <v>403</v>
      </c>
      <c r="F1847" s="4">
        <v>460000</v>
      </c>
      <c r="G1847" s="4">
        <v>90000</v>
      </c>
      <c r="H1847" s="4">
        <v>0</v>
      </c>
      <c r="I1847" s="4">
        <v>90000</v>
      </c>
      <c r="J1847">
        <v>4.4000000000000004</v>
      </c>
      <c r="K1847">
        <v>7</v>
      </c>
      <c r="L1847">
        <v>6.5</v>
      </c>
      <c r="M1847" s="4">
        <v>16</v>
      </c>
      <c r="N1847" t="s">
        <v>1534</v>
      </c>
      <c r="O1847" t="s">
        <v>67</v>
      </c>
      <c r="P1847" s="4">
        <v>640000</v>
      </c>
      <c r="Q1847" s="3">
        <f>AVERAGE(Table1[[#This Row],[critic_score]],Table1[[#This Row],[user_score]])</f>
        <v>5.45</v>
      </c>
      <c r="R1847" s="4">
        <f>Table1[[#This Row],[user_count]]+Table1[[#This Row],[critic_count]]</f>
        <v>23</v>
      </c>
      <c r="S1847" s="2">
        <f>100000*Table1[[#This Row],[review_count]]/Table1[[#This Row],[total sales]]</f>
        <v>3.59375</v>
      </c>
      <c r="T1847" s="2">
        <f>Table1[[#This Row],[total sales]]/(2017-Table1[[#This Row],[year_of_release]])</f>
        <v>71111.111111111109</v>
      </c>
      <c r="U1847" s="9">
        <f>Table1[[#This Row],[na_sales]]/(2017-Table1[[#This Row],[year_of_release]])</f>
        <v>51111.111111111109</v>
      </c>
      <c r="V1847" s="6">
        <f>Table1[[#This Row],[eu_sales]]/(2017-Table1[[#This Row],[year_of_release]])</f>
        <v>10000</v>
      </c>
      <c r="W1847" s="6">
        <f>Table1[[#This Row],[jp_sales]]/(2017-Table1[[#This Row],[year_of_release]])</f>
        <v>0</v>
      </c>
      <c r="X1847" s="6">
        <f>Table1[[#This Row],[other_sales]]/(2017-Table1[[#This Row],[year_of_release]])</f>
        <v>10000</v>
      </c>
      <c r="Y1847" s="4">
        <v>528816311</v>
      </c>
      <c r="Z1847" s="4">
        <v>440001482</v>
      </c>
      <c r="AA1847" s="4">
        <v>128063000</v>
      </c>
      <c r="AB1847" s="1">
        <f>Table1[[#This Row],[na_sales]]/Table1[[#This Row],[NA population]]</f>
        <v>8.6986726852303917E-4</v>
      </c>
      <c r="AC1847" s="1">
        <f>Table1[[#This Row],[eu_sales]]/Table1[[#This Row],[Eu population]]</f>
        <v>2.0454476560149404E-4</v>
      </c>
      <c r="AD1847" s="1">
        <f>Table1[[#This Row],[jp_sales]]/Table1[[#This Row],[Jp population]]</f>
        <v>0</v>
      </c>
    </row>
    <row r="1848" spans="1:30" x14ac:dyDescent="0.25">
      <c r="A1848" t="s">
        <v>1823</v>
      </c>
      <c r="B1848" t="s">
        <v>45</v>
      </c>
      <c r="C1848">
        <v>2003</v>
      </c>
      <c r="D1848" t="s">
        <v>27</v>
      </c>
      <c r="E1848" t="s">
        <v>55</v>
      </c>
      <c r="F1848" s="4">
        <v>310000</v>
      </c>
      <c r="G1848" s="4">
        <v>240000</v>
      </c>
      <c r="H1848" s="4">
        <v>0</v>
      </c>
      <c r="I1848" s="4">
        <v>80000</v>
      </c>
      <c r="J1848">
        <v>5.8</v>
      </c>
      <c r="K1848">
        <v>24</v>
      </c>
      <c r="L1848">
        <v>7.2</v>
      </c>
      <c r="M1848" s="4">
        <v>13</v>
      </c>
      <c r="N1848" t="s">
        <v>1824</v>
      </c>
      <c r="O1848" t="s">
        <v>67</v>
      </c>
      <c r="P1848" s="4">
        <v>630000</v>
      </c>
      <c r="Q1848" s="3">
        <f>AVERAGE(Table1[[#This Row],[critic_score]],Table1[[#This Row],[user_score]])</f>
        <v>6.5</v>
      </c>
      <c r="R1848" s="4">
        <f>Table1[[#This Row],[user_count]]+Table1[[#This Row],[critic_count]]</f>
        <v>37</v>
      </c>
      <c r="S1848" s="2">
        <f>100000*Table1[[#This Row],[review_count]]/Table1[[#This Row],[total sales]]</f>
        <v>5.8730158730158726</v>
      </c>
      <c r="T1848" s="2">
        <f>Table1[[#This Row],[total sales]]/(2017-Table1[[#This Row],[year_of_release]])</f>
        <v>45000</v>
      </c>
      <c r="U1848" s="9">
        <f>Table1[[#This Row],[na_sales]]/(2017-Table1[[#This Row],[year_of_release]])</f>
        <v>22142.857142857141</v>
      </c>
      <c r="V1848" s="6">
        <f>Table1[[#This Row],[eu_sales]]/(2017-Table1[[#This Row],[year_of_release]])</f>
        <v>17142.857142857141</v>
      </c>
      <c r="W1848" s="6">
        <f>Table1[[#This Row],[jp_sales]]/(2017-Table1[[#This Row],[year_of_release]])</f>
        <v>0</v>
      </c>
      <c r="X1848" s="6">
        <f>Table1[[#This Row],[other_sales]]/(2017-Table1[[#This Row],[year_of_release]])</f>
        <v>5714.2857142857147</v>
      </c>
      <c r="Y1848" s="4">
        <v>500125528</v>
      </c>
      <c r="Z1848" s="4">
        <v>432552540</v>
      </c>
      <c r="AA1848" s="4">
        <v>127718000</v>
      </c>
      <c r="AB1848" s="1">
        <f>Table1[[#This Row],[na_sales]]/Table1[[#This Row],[NA population]]</f>
        <v>6.1984438434824305E-4</v>
      </c>
      <c r="AC1848" s="1">
        <f>Table1[[#This Row],[eu_sales]]/Table1[[#This Row],[Eu population]]</f>
        <v>5.5484589224698581E-4</v>
      </c>
      <c r="AD1848" s="1">
        <f>Table1[[#This Row],[jp_sales]]/Table1[[#This Row],[Jp population]]</f>
        <v>0</v>
      </c>
    </row>
    <row r="1849" spans="1:30" x14ac:dyDescent="0.25">
      <c r="A1849" t="s">
        <v>1828</v>
      </c>
      <c r="B1849" t="s">
        <v>113</v>
      </c>
      <c r="C1849">
        <v>2013</v>
      </c>
      <c r="D1849" t="s">
        <v>19</v>
      </c>
      <c r="E1849" t="s">
        <v>403</v>
      </c>
      <c r="F1849" s="4">
        <v>0</v>
      </c>
      <c r="G1849" s="4">
        <v>600000</v>
      </c>
      <c r="H1849" s="4">
        <v>0</v>
      </c>
      <c r="I1849" s="4">
        <v>30000</v>
      </c>
      <c r="J1849">
        <v>8.5</v>
      </c>
      <c r="K1849">
        <v>41</v>
      </c>
      <c r="L1849">
        <v>5.5</v>
      </c>
      <c r="M1849" s="4">
        <v>275</v>
      </c>
      <c r="N1849" t="s">
        <v>910</v>
      </c>
      <c r="O1849" t="s">
        <v>21</v>
      </c>
      <c r="P1849" s="4">
        <v>630000</v>
      </c>
      <c r="Q1849" s="3">
        <f>AVERAGE(Table1[[#This Row],[critic_score]],Table1[[#This Row],[user_score]])</f>
        <v>7</v>
      </c>
      <c r="R1849" s="4">
        <f>Table1[[#This Row],[user_count]]+Table1[[#This Row],[critic_count]]</f>
        <v>316</v>
      </c>
      <c r="S1849" s="2">
        <f>100000*Table1[[#This Row],[review_count]]/Table1[[#This Row],[total sales]]</f>
        <v>50.158730158730158</v>
      </c>
      <c r="T1849" s="2">
        <f>Table1[[#This Row],[total sales]]/(2017-Table1[[#This Row],[year_of_release]])</f>
        <v>157500</v>
      </c>
      <c r="U1849" s="9">
        <f>Table1[[#This Row],[na_sales]]/(2017-Table1[[#This Row],[year_of_release]])</f>
        <v>0</v>
      </c>
      <c r="V1849" s="6">
        <f>Table1[[#This Row],[eu_sales]]/(2017-Table1[[#This Row],[year_of_release]])</f>
        <v>150000</v>
      </c>
      <c r="W1849" s="6">
        <f>Table1[[#This Row],[jp_sales]]/(2017-Table1[[#This Row],[year_of_release]])</f>
        <v>0</v>
      </c>
      <c r="X1849" s="6">
        <f>Table1[[#This Row],[other_sales]]/(2017-Table1[[#This Row],[year_of_release]])</f>
        <v>7500</v>
      </c>
      <c r="Y1849" s="4">
        <v>556861736</v>
      </c>
      <c r="Z1849" s="4">
        <v>442492884</v>
      </c>
      <c r="AA1849" s="4">
        <v>127445000</v>
      </c>
      <c r="AB1849" s="1">
        <f>Table1[[#This Row],[na_sales]]/Table1[[#This Row],[NA population]]</f>
        <v>0</v>
      </c>
      <c r="AC1849" s="1">
        <f>Table1[[#This Row],[eu_sales]]/Table1[[#This Row],[Eu population]]</f>
        <v>1.3559540089688763E-3</v>
      </c>
      <c r="AD1849" s="1">
        <f>Table1[[#This Row],[jp_sales]]/Table1[[#This Row],[Jp population]]</f>
        <v>0</v>
      </c>
    </row>
    <row r="1850" spans="1:30" x14ac:dyDescent="0.25">
      <c r="A1850" t="s">
        <v>1731</v>
      </c>
      <c r="B1850" t="s">
        <v>103</v>
      </c>
      <c r="C1850">
        <v>2002</v>
      </c>
      <c r="D1850" t="s">
        <v>54</v>
      </c>
      <c r="E1850" t="s">
        <v>270</v>
      </c>
      <c r="F1850" s="4">
        <v>290000</v>
      </c>
      <c r="G1850" s="4">
        <v>330000</v>
      </c>
      <c r="H1850" s="4">
        <v>0</v>
      </c>
      <c r="I1850" s="4">
        <v>10000</v>
      </c>
      <c r="J1850">
        <v>8.8000000000000007</v>
      </c>
      <c r="K1850">
        <v>20</v>
      </c>
      <c r="L1850">
        <v>7.7</v>
      </c>
      <c r="M1850" s="4">
        <v>34</v>
      </c>
      <c r="N1850" t="s">
        <v>1341</v>
      </c>
      <c r="O1850" t="s">
        <v>67</v>
      </c>
      <c r="P1850" s="4">
        <v>630000</v>
      </c>
      <c r="Q1850" s="3">
        <f>AVERAGE(Table1[[#This Row],[critic_score]],Table1[[#This Row],[user_score]])</f>
        <v>8.25</v>
      </c>
      <c r="R1850" s="4">
        <f>Table1[[#This Row],[user_count]]+Table1[[#This Row],[critic_count]]</f>
        <v>54</v>
      </c>
      <c r="S1850" s="2">
        <f>100000*Table1[[#This Row],[review_count]]/Table1[[#This Row],[total sales]]</f>
        <v>8.5714285714285712</v>
      </c>
      <c r="T1850" s="2">
        <f>Table1[[#This Row],[total sales]]/(2017-Table1[[#This Row],[year_of_release]])</f>
        <v>42000</v>
      </c>
      <c r="U1850" s="9">
        <f>Table1[[#This Row],[na_sales]]/(2017-Table1[[#This Row],[year_of_release]])</f>
        <v>19333.333333333332</v>
      </c>
      <c r="V1850" s="6">
        <f>Table1[[#This Row],[eu_sales]]/(2017-Table1[[#This Row],[year_of_release]])</f>
        <v>22000</v>
      </c>
      <c r="W1850" s="6">
        <f>Table1[[#This Row],[jp_sales]]/(2017-Table1[[#This Row],[year_of_release]])</f>
        <v>0</v>
      </c>
      <c r="X1850" s="6">
        <f>Table1[[#This Row],[other_sales]]/(2017-Table1[[#This Row],[year_of_release]])</f>
        <v>666.66666666666663</v>
      </c>
      <c r="Y1850" s="4">
        <v>495013192</v>
      </c>
      <c r="Z1850" s="4">
        <v>431019772</v>
      </c>
      <c r="AA1850" s="4">
        <v>127445000</v>
      </c>
      <c r="AB1850" s="1">
        <f>Table1[[#This Row],[na_sales]]/Table1[[#This Row],[NA population]]</f>
        <v>5.8584297284747916E-4</v>
      </c>
      <c r="AC1850" s="1">
        <f>Table1[[#This Row],[eu_sales]]/Table1[[#This Row],[Eu population]]</f>
        <v>7.656261300235665E-4</v>
      </c>
      <c r="AD1850" s="1">
        <f>Table1[[#This Row],[jp_sales]]/Table1[[#This Row],[Jp population]]</f>
        <v>0</v>
      </c>
    </row>
    <row r="1851" spans="1:30" x14ac:dyDescent="0.25">
      <c r="A1851" t="s">
        <v>1830</v>
      </c>
      <c r="B1851" t="s">
        <v>39</v>
      </c>
      <c r="C1851">
        <v>2010</v>
      </c>
      <c r="D1851" t="s">
        <v>40</v>
      </c>
      <c r="E1851" t="s">
        <v>196</v>
      </c>
      <c r="F1851" s="4">
        <v>170000</v>
      </c>
      <c r="G1851" s="4">
        <v>40000</v>
      </c>
      <c r="H1851" s="4">
        <v>400000</v>
      </c>
      <c r="I1851" s="4">
        <v>20000</v>
      </c>
      <c r="J1851">
        <v>6.1</v>
      </c>
      <c r="K1851">
        <v>37</v>
      </c>
      <c r="L1851">
        <v>7.9</v>
      </c>
      <c r="M1851" s="4">
        <v>29</v>
      </c>
      <c r="N1851" t="s">
        <v>196</v>
      </c>
      <c r="O1851" t="s">
        <v>67</v>
      </c>
      <c r="P1851" s="4">
        <v>630000</v>
      </c>
      <c r="Q1851" s="3">
        <f>AVERAGE(Table1[[#This Row],[critic_score]],Table1[[#This Row],[user_score]])</f>
        <v>7</v>
      </c>
      <c r="R1851" s="4">
        <f>Table1[[#This Row],[user_count]]+Table1[[#This Row],[critic_count]]</f>
        <v>66</v>
      </c>
      <c r="S1851" s="2">
        <f>100000*Table1[[#This Row],[review_count]]/Table1[[#This Row],[total sales]]</f>
        <v>10.476190476190476</v>
      </c>
      <c r="T1851" s="2">
        <f>Table1[[#This Row],[total sales]]/(2017-Table1[[#This Row],[year_of_release]])</f>
        <v>90000</v>
      </c>
      <c r="U1851" s="9">
        <f>Table1[[#This Row],[na_sales]]/(2017-Table1[[#This Row],[year_of_release]])</f>
        <v>24285.714285714286</v>
      </c>
      <c r="V1851" s="6">
        <f>Table1[[#This Row],[eu_sales]]/(2017-Table1[[#This Row],[year_of_release]])</f>
        <v>5714.2857142857147</v>
      </c>
      <c r="W1851" s="6">
        <f>Table1[[#This Row],[jp_sales]]/(2017-Table1[[#This Row],[year_of_release]])</f>
        <v>57142.857142857145</v>
      </c>
      <c r="X1851" s="6">
        <f>Table1[[#This Row],[other_sales]]/(2017-Table1[[#This Row],[year_of_release]])</f>
        <v>2857.1428571428573</v>
      </c>
      <c r="Y1851" s="4">
        <v>540520772</v>
      </c>
      <c r="Z1851" s="4">
        <v>441654761</v>
      </c>
      <c r="AA1851" s="4">
        <v>128070000</v>
      </c>
      <c r="AB1851" s="1">
        <f>Table1[[#This Row],[na_sales]]/Table1[[#This Row],[NA population]]</f>
        <v>3.1451150225175804E-4</v>
      </c>
      <c r="AC1851" s="1">
        <f>Table1[[#This Row],[eu_sales]]/Table1[[#This Row],[Eu population]]</f>
        <v>9.05684791202783E-5</v>
      </c>
      <c r="AD1851" s="1">
        <f>Table1[[#This Row],[jp_sales]]/Table1[[#This Row],[Jp population]]</f>
        <v>3.1232919497149996E-3</v>
      </c>
    </row>
    <row r="1852" spans="1:30" x14ac:dyDescent="0.25">
      <c r="A1852" t="s">
        <v>1831</v>
      </c>
      <c r="B1852" t="s">
        <v>34</v>
      </c>
      <c r="C1852">
        <v>2007</v>
      </c>
      <c r="D1852" t="s">
        <v>23</v>
      </c>
      <c r="E1852" t="s">
        <v>425</v>
      </c>
      <c r="F1852" s="4">
        <v>250000</v>
      </c>
      <c r="G1852" s="4">
        <v>310000</v>
      </c>
      <c r="H1852" s="4">
        <v>0</v>
      </c>
      <c r="I1852" s="4">
        <v>70000</v>
      </c>
      <c r="J1852">
        <v>7.5</v>
      </c>
      <c r="K1852">
        <v>38</v>
      </c>
      <c r="L1852">
        <v>7.3</v>
      </c>
      <c r="M1852" s="4">
        <v>31</v>
      </c>
      <c r="N1852" t="s">
        <v>817</v>
      </c>
      <c r="O1852" t="s">
        <v>67</v>
      </c>
      <c r="P1852" s="4">
        <v>630000</v>
      </c>
      <c r="Q1852" s="3">
        <f>AVERAGE(Table1[[#This Row],[critic_score]],Table1[[#This Row],[user_score]])</f>
        <v>7.4</v>
      </c>
      <c r="R1852" s="4">
        <f>Table1[[#This Row],[user_count]]+Table1[[#This Row],[critic_count]]</f>
        <v>69</v>
      </c>
      <c r="S1852" s="2">
        <f>100000*Table1[[#This Row],[review_count]]/Table1[[#This Row],[total sales]]</f>
        <v>10.952380952380953</v>
      </c>
      <c r="T1852" s="2">
        <f>Table1[[#This Row],[total sales]]/(2017-Table1[[#This Row],[year_of_release]])</f>
        <v>63000</v>
      </c>
      <c r="U1852" s="9">
        <f>Table1[[#This Row],[na_sales]]/(2017-Table1[[#This Row],[year_of_release]])</f>
        <v>25000</v>
      </c>
      <c r="V1852" s="6">
        <f>Table1[[#This Row],[eu_sales]]/(2017-Table1[[#This Row],[year_of_release]])</f>
        <v>31000</v>
      </c>
      <c r="W1852" s="6">
        <f>Table1[[#This Row],[jp_sales]]/(2017-Table1[[#This Row],[year_of_release]])</f>
        <v>0</v>
      </c>
      <c r="X1852" s="6">
        <f>Table1[[#This Row],[other_sales]]/(2017-Table1[[#This Row],[year_of_release]])</f>
        <v>7000</v>
      </c>
      <c r="Y1852" s="4">
        <v>522751172</v>
      </c>
      <c r="Z1852" s="4">
        <v>438594184</v>
      </c>
      <c r="AA1852" s="4">
        <v>128001000</v>
      </c>
      <c r="AB1852" s="1">
        <f>Table1[[#This Row],[na_sales]]/Table1[[#This Row],[NA population]]</f>
        <v>4.7823900431159626E-4</v>
      </c>
      <c r="AC1852" s="1">
        <f>Table1[[#This Row],[eu_sales]]/Table1[[#This Row],[Eu population]]</f>
        <v>7.0680371812682308E-4</v>
      </c>
      <c r="AD1852" s="1">
        <f>Table1[[#This Row],[jp_sales]]/Table1[[#This Row],[Jp population]]</f>
        <v>0</v>
      </c>
    </row>
    <row r="1853" spans="1:30" x14ac:dyDescent="0.25">
      <c r="A1853" t="s">
        <v>1790</v>
      </c>
      <c r="B1853" t="s">
        <v>39</v>
      </c>
      <c r="C1853">
        <v>2012</v>
      </c>
      <c r="D1853" t="s">
        <v>19</v>
      </c>
      <c r="E1853" t="s">
        <v>100</v>
      </c>
      <c r="F1853" s="4">
        <v>330000</v>
      </c>
      <c r="G1853" s="4">
        <v>210000</v>
      </c>
      <c r="H1853" s="4">
        <v>0</v>
      </c>
      <c r="I1853" s="4">
        <v>90000</v>
      </c>
      <c r="J1853">
        <v>8.4</v>
      </c>
      <c r="K1853">
        <v>22</v>
      </c>
      <c r="L1853">
        <v>6.8</v>
      </c>
      <c r="M1853" s="4">
        <v>60</v>
      </c>
      <c r="N1853" t="s">
        <v>100</v>
      </c>
      <c r="O1853" t="s">
        <v>84</v>
      </c>
      <c r="P1853" s="4">
        <v>630000</v>
      </c>
      <c r="Q1853" s="3">
        <f>AVERAGE(Table1[[#This Row],[critic_score]],Table1[[#This Row],[user_score]])</f>
        <v>7.6</v>
      </c>
      <c r="R1853" s="4">
        <f>Table1[[#This Row],[user_count]]+Table1[[#This Row],[critic_count]]</f>
        <v>82</v>
      </c>
      <c r="S1853" s="2">
        <f>100000*Table1[[#This Row],[review_count]]/Table1[[#This Row],[total sales]]</f>
        <v>13.015873015873016</v>
      </c>
      <c r="T1853" s="2">
        <f>Table1[[#This Row],[total sales]]/(2017-Table1[[#This Row],[year_of_release]])</f>
        <v>126000</v>
      </c>
      <c r="U1853" s="9">
        <f>Table1[[#This Row],[na_sales]]/(2017-Table1[[#This Row],[year_of_release]])</f>
        <v>66000</v>
      </c>
      <c r="V1853" s="6">
        <f>Table1[[#This Row],[eu_sales]]/(2017-Table1[[#This Row],[year_of_release]])</f>
        <v>42000</v>
      </c>
      <c r="W1853" s="6">
        <f>Table1[[#This Row],[jp_sales]]/(2017-Table1[[#This Row],[year_of_release]])</f>
        <v>0</v>
      </c>
      <c r="X1853" s="6">
        <f>Table1[[#This Row],[other_sales]]/(2017-Table1[[#This Row],[year_of_release]])</f>
        <v>18000</v>
      </c>
      <c r="Y1853" s="4">
        <v>551484507</v>
      </c>
      <c r="Z1853" s="4">
        <v>441417242</v>
      </c>
      <c r="AA1853" s="4">
        <v>127629000</v>
      </c>
      <c r="AB1853" s="1">
        <f>Table1[[#This Row],[na_sales]]/Table1[[#This Row],[NA population]]</f>
        <v>5.9838489714816227E-4</v>
      </c>
      <c r="AC1853" s="1">
        <f>Table1[[#This Row],[eu_sales]]/Table1[[#This Row],[Eu population]]</f>
        <v>4.7574036539333912E-4</v>
      </c>
      <c r="AD1853" s="1">
        <f>Table1[[#This Row],[jp_sales]]/Table1[[#This Row],[Jp population]]</f>
        <v>0</v>
      </c>
    </row>
    <row r="1854" spans="1:30" x14ac:dyDescent="0.25">
      <c r="A1854" t="s">
        <v>1366</v>
      </c>
      <c r="B1854" t="s">
        <v>200</v>
      </c>
      <c r="C1854">
        <v>2015</v>
      </c>
      <c r="D1854" t="s">
        <v>54</v>
      </c>
      <c r="E1854" t="s">
        <v>41</v>
      </c>
      <c r="F1854" s="4">
        <v>370000</v>
      </c>
      <c r="G1854" s="4">
        <v>200000</v>
      </c>
      <c r="H1854" s="4">
        <v>0</v>
      </c>
      <c r="I1854" s="4">
        <v>60000</v>
      </c>
      <c r="J1854">
        <v>7.4</v>
      </c>
      <c r="K1854">
        <v>31</v>
      </c>
      <c r="L1854">
        <v>5.0999999999999996</v>
      </c>
      <c r="M1854" s="4">
        <v>336</v>
      </c>
      <c r="N1854" t="s">
        <v>1367</v>
      </c>
      <c r="O1854" t="s">
        <v>43</v>
      </c>
      <c r="P1854" s="4">
        <v>630000</v>
      </c>
      <c r="Q1854" s="3">
        <f>AVERAGE(Table1[[#This Row],[critic_score]],Table1[[#This Row],[user_score]])</f>
        <v>6.25</v>
      </c>
      <c r="R1854" s="4">
        <f>Table1[[#This Row],[user_count]]+Table1[[#This Row],[critic_count]]</f>
        <v>367</v>
      </c>
      <c r="S1854" s="2">
        <f>100000*Table1[[#This Row],[review_count]]/Table1[[#This Row],[total sales]]</f>
        <v>58.253968253968253</v>
      </c>
      <c r="T1854" s="2">
        <f>Table1[[#This Row],[total sales]]/(2017-Table1[[#This Row],[year_of_release]])</f>
        <v>315000</v>
      </c>
      <c r="U1854" s="9">
        <f>Table1[[#This Row],[na_sales]]/(2017-Table1[[#This Row],[year_of_release]])</f>
        <v>185000</v>
      </c>
      <c r="V1854" s="6">
        <f>Table1[[#This Row],[eu_sales]]/(2017-Table1[[#This Row],[year_of_release]])</f>
        <v>100000</v>
      </c>
      <c r="W1854" s="6">
        <f>Table1[[#This Row],[jp_sales]]/(2017-Table1[[#This Row],[year_of_release]])</f>
        <v>0</v>
      </c>
      <c r="X1854" s="6">
        <f>Table1[[#This Row],[other_sales]]/(2017-Table1[[#This Row],[year_of_release]])</f>
        <v>30000</v>
      </c>
      <c r="Y1854" s="4">
        <v>567732286</v>
      </c>
      <c r="Z1854" s="4">
        <v>444588718</v>
      </c>
      <c r="AA1854" s="4">
        <v>127141000</v>
      </c>
      <c r="AB1854" s="1">
        <f>Table1[[#This Row],[na_sales]]/Table1[[#This Row],[NA population]]</f>
        <v>6.5171562217618891E-4</v>
      </c>
      <c r="AC1854" s="1">
        <f>Table1[[#This Row],[eu_sales]]/Table1[[#This Row],[Eu population]]</f>
        <v>4.4985397042846236E-4</v>
      </c>
      <c r="AD1854" s="1">
        <f>Table1[[#This Row],[jp_sales]]/Table1[[#This Row],[Jp population]]</f>
        <v>0</v>
      </c>
    </row>
    <row r="1855" spans="1:30" x14ac:dyDescent="0.25">
      <c r="A1855" t="s">
        <v>1834</v>
      </c>
      <c r="B1855" t="s">
        <v>45</v>
      </c>
      <c r="C1855">
        <v>2004</v>
      </c>
      <c r="D1855" t="s">
        <v>27</v>
      </c>
      <c r="E1855" t="s">
        <v>55</v>
      </c>
      <c r="F1855" s="4">
        <v>310000</v>
      </c>
      <c r="G1855" s="4">
        <v>240000</v>
      </c>
      <c r="H1855" s="4">
        <v>0</v>
      </c>
      <c r="I1855" s="4">
        <v>80000</v>
      </c>
      <c r="J1855">
        <v>6.3</v>
      </c>
      <c r="K1855">
        <v>25</v>
      </c>
      <c r="L1855">
        <v>5.7</v>
      </c>
      <c r="M1855" s="4">
        <v>12</v>
      </c>
      <c r="N1855" t="s">
        <v>1835</v>
      </c>
      <c r="O1855" t="s">
        <v>21</v>
      </c>
      <c r="P1855" s="4">
        <v>630000</v>
      </c>
      <c r="Q1855" s="3">
        <f>AVERAGE(Table1[[#This Row],[critic_score]],Table1[[#This Row],[user_score]])</f>
        <v>6</v>
      </c>
      <c r="R1855" s="4">
        <f>Table1[[#This Row],[user_count]]+Table1[[#This Row],[critic_count]]</f>
        <v>37</v>
      </c>
      <c r="S1855" s="2">
        <f>100000*Table1[[#This Row],[review_count]]/Table1[[#This Row],[total sales]]</f>
        <v>5.8730158730158726</v>
      </c>
      <c r="T1855" s="2">
        <f>Table1[[#This Row],[total sales]]/(2017-Table1[[#This Row],[year_of_release]])</f>
        <v>48461.538461538461</v>
      </c>
      <c r="U1855" s="9">
        <f>Table1[[#This Row],[na_sales]]/(2017-Table1[[#This Row],[year_of_release]])</f>
        <v>23846.153846153848</v>
      </c>
      <c r="V1855" s="6">
        <f>Table1[[#This Row],[eu_sales]]/(2017-Table1[[#This Row],[year_of_release]])</f>
        <v>18461.538461538461</v>
      </c>
      <c r="W1855" s="6">
        <f>Table1[[#This Row],[jp_sales]]/(2017-Table1[[#This Row],[year_of_release]])</f>
        <v>0</v>
      </c>
      <c r="X1855" s="6">
        <f>Table1[[#This Row],[other_sales]]/(2017-Table1[[#This Row],[year_of_release]])</f>
        <v>6153.8461538461543</v>
      </c>
      <c r="Y1855" s="4">
        <v>505524224</v>
      </c>
      <c r="Z1855" s="4">
        <v>434174638</v>
      </c>
      <c r="AA1855" s="4">
        <v>127761000</v>
      </c>
      <c r="AB1855" s="1">
        <f>Table1[[#This Row],[na_sales]]/Table1[[#This Row],[NA population]]</f>
        <v>6.1322481749163417E-4</v>
      </c>
      <c r="AC1855" s="1">
        <f>Table1[[#This Row],[eu_sales]]/Table1[[#This Row],[Eu population]]</f>
        <v>5.5277296045099715E-4</v>
      </c>
      <c r="AD1855" s="1">
        <f>Table1[[#This Row],[jp_sales]]/Table1[[#This Row],[Jp population]]</f>
        <v>0</v>
      </c>
    </row>
    <row r="1856" spans="1:30" x14ac:dyDescent="0.25">
      <c r="A1856" t="s">
        <v>1025</v>
      </c>
      <c r="B1856" t="s">
        <v>39</v>
      </c>
      <c r="C1856">
        <v>2008</v>
      </c>
      <c r="D1856" t="s">
        <v>54</v>
      </c>
      <c r="E1856" t="s">
        <v>196</v>
      </c>
      <c r="F1856" s="4">
        <v>310000</v>
      </c>
      <c r="G1856" s="4">
        <v>170000</v>
      </c>
      <c r="H1856" s="4">
        <v>70000</v>
      </c>
      <c r="I1856" s="4">
        <v>80000</v>
      </c>
      <c r="J1856">
        <v>6.7</v>
      </c>
      <c r="K1856">
        <v>34</v>
      </c>
      <c r="L1856">
        <v>7</v>
      </c>
      <c r="M1856" s="4">
        <v>36</v>
      </c>
      <c r="N1856" t="s">
        <v>196</v>
      </c>
      <c r="O1856" t="s">
        <v>67</v>
      </c>
      <c r="P1856" s="4">
        <v>630000</v>
      </c>
      <c r="Q1856" s="3">
        <f>AVERAGE(Table1[[#This Row],[critic_score]],Table1[[#This Row],[user_score]])</f>
        <v>6.85</v>
      </c>
      <c r="R1856" s="4">
        <f>Table1[[#This Row],[user_count]]+Table1[[#This Row],[critic_count]]</f>
        <v>70</v>
      </c>
      <c r="S1856" s="2">
        <f>100000*Table1[[#This Row],[review_count]]/Table1[[#This Row],[total sales]]</f>
        <v>11.111111111111111</v>
      </c>
      <c r="T1856" s="2">
        <f>Table1[[#This Row],[total sales]]/(2017-Table1[[#This Row],[year_of_release]])</f>
        <v>70000</v>
      </c>
      <c r="U1856" s="9">
        <f>Table1[[#This Row],[na_sales]]/(2017-Table1[[#This Row],[year_of_release]])</f>
        <v>34444.444444444445</v>
      </c>
      <c r="V1856" s="6">
        <f>Table1[[#This Row],[eu_sales]]/(2017-Table1[[#This Row],[year_of_release]])</f>
        <v>18888.888888888891</v>
      </c>
      <c r="W1856" s="6">
        <f>Table1[[#This Row],[jp_sales]]/(2017-Table1[[#This Row],[year_of_release]])</f>
        <v>7777.7777777777774</v>
      </c>
      <c r="X1856" s="6">
        <f>Table1[[#This Row],[other_sales]]/(2017-Table1[[#This Row],[year_of_release]])</f>
        <v>8888.8888888888887</v>
      </c>
      <c r="Y1856" s="4">
        <v>528816311</v>
      </c>
      <c r="Z1856" s="4">
        <v>440001482</v>
      </c>
      <c r="AA1856" s="4">
        <v>128063000</v>
      </c>
      <c r="AB1856" s="1">
        <f>Table1[[#This Row],[na_sales]]/Table1[[#This Row],[NA population]]</f>
        <v>5.8621489835248295E-4</v>
      </c>
      <c r="AC1856" s="1">
        <f>Table1[[#This Row],[eu_sales]]/Table1[[#This Row],[Eu population]]</f>
        <v>3.8636233502504429E-4</v>
      </c>
      <c r="AD1856" s="1">
        <f>Table1[[#This Row],[jp_sales]]/Table1[[#This Row],[Jp population]]</f>
        <v>5.4660596737543239E-4</v>
      </c>
    </row>
    <row r="1857" spans="1:30" x14ac:dyDescent="0.25">
      <c r="A1857" t="s">
        <v>498</v>
      </c>
      <c r="B1857" t="s">
        <v>34</v>
      </c>
      <c r="C1857">
        <v>2006</v>
      </c>
      <c r="D1857" t="s">
        <v>40</v>
      </c>
      <c r="E1857" t="s">
        <v>183</v>
      </c>
      <c r="F1857" s="4">
        <v>550000</v>
      </c>
      <c r="G1857" s="4">
        <v>30000</v>
      </c>
      <c r="H1857" s="4">
        <v>0</v>
      </c>
      <c r="I1857" s="4">
        <v>50000</v>
      </c>
      <c r="J1857">
        <v>8.1</v>
      </c>
      <c r="K1857">
        <v>50</v>
      </c>
      <c r="L1857">
        <v>8</v>
      </c>
      <c r="M1857" s="4">
        <v>45</v>
      </c>
      <c r="N1857" t="s">
        <v>184</v>
      </c>
      <c r="O1857" t="s">
        <v>84</v>
      </c>
      <c r="P1857" s="4">
        <v>630000</v>
      </c>
      <c r="Q1857" s="3">
        <f>AVERAGE(Table1[[#This Row],[critic_score]],Table1[[#This Row],[user_score]])</f>
        <v>8.0500000000000007</v>
      </c>
      <c r="R1857" s="4">
        <f>Table1[[#This Row],[user_count]]+Table1[[#This Row],[critic_count]]</f>
        <v>95</v>
      </c>
      <c r="S1857" s="2">
        <f>100000*Table1[[#This Row],[review_count]]/Table1[[#This Row],[total sales]]</f>
        <v>15.079365079365079</v>
      </c>
      <c r="T1857" s="2">
        <f>Table1[[#This Row],[total sales]]/(2017-Table1[[#This Row],[year_of_release]])</f>
        <v>57272.727272727272</v>
      </c>
      <c r="U1857" s="9">
        <f>Table1[[#This Row],[na_sales]]/(2017-Table1[[#This Row],[year_of_release]])</f>
        <v>50000</v>
      </c>
      <c r="V1857" s="6">
        <f>Table1[[#This Row],[eu_sales]]/(2017-Table1[[#This Row],[year_of_release]])</f>
        <v>2727.2727272727275</v>
      </c>
      <c r="W1857" s="6">
        <f>Table1[[#This Row],[jp_sales]]/(2017-Table1[[#This Row],[year_of_release]])</f>
        <v>0</v>
      </c>
      <c r="X1857" s="6">
        <f>Table1[[#This Row],[other_sales]]/(2017-Table1[[#This Row],[year_of_release]])</f>
        <v>4545.454545454545</v>
      </c>
      <c r="Y1857" s="4">
        <v>516818555</v>
      </c>
      <c r="Z1857" s="4">
        <v>437126892</v>
      </c>
      <c r="AA1857" s="4">
        <v>127854000</v>
      </c>
      <c r="AB1857" s="1">
        <f>Table1[[#This Row],[na_sales]]/Table1[[#This Row],[NA population]]</f>
        <v>1.0642032772991286E-3</v>
      </c>
      <c r="AC1857" s="1">
        <f>Table1[[#This Row],[eu_sales]]/Table1[[#This Row],[Eu population]]</f>
        <v>6.8629957454093219E-5</v>
      </c>
      <c r="AD1857" s="1">
        <f>Table1[[#This Row],[jp_sales]]/Table1[[#This Row],[Jp population]]</f>
        <v>0</v>
      </c>
    </row>
    <row r="1858" spans="1:30" x14ac:dyDescent="0.25">
      <c r="A1858" t="s">
        <v>1837</v>
      </c>
      <c r="B1858" t="s">
        <v>103</v>
      </c>
      <c r="C1858">
        <v>2001</v>
      </c>
      <c r="D1858" t="s">
        <v>19</v>
      </c>
      <c r="E1858" t="s">
        <v>55</v>
      </c>
      <c r="F1858" s="4">
        <v>410000</v>
      </c>
      <c r="G1858" s="4">
        <v>190000</v>
      </c>
      <c r="H1858" s="4">
        <v>0</v>
      </c>
      <c r="I1858" s="4">
        <v>30000</v>
      </c>
      <c r="J1858">
        <v>7.8</v>
      </c>
      <c r="K1858">
        <v>24</v>
      </c>
      <c r="L1858">
        <v>8.8000000000000007</v>
      </c>
      <c r="M1858" s="4">
        <v>5</v>
      </c>
      <c r="N1858" t="s">
        <v>58</v>
      </c>
      <c r="O1858" t="s">
        <v>67</v>
      </c>
      <c r="P1858" s="4">
        <v>630000</v>
      </c>
      <c r="Q1858" s="3">
        <f>AVERAGE(Table1[[#This Row],[critic_score]],Table1[[#This Row],[user_score]])</f>
        <v>8.3000000000000007</v>
      </c>
      <c r="R1858" s="4">
        <f>Table1[[#This Row],[user_count]]+Table1[[#This Row],[critic_count]]</f>
        <v>29</v>
      </c>
      <c r="S1858" s="2">
        <f>100000*Table1[[#This Row],[review_count]]/Table1[[#This Row],[total sales]]</f>
        <v>4.6031746031746028</v>
      </c>
      <c r="T1858" s="2">
        <f>Table1[[#This Row],[total sales]]/(2017-Table1[[#This Row],[year_of_release]])</f>
        <v>39375</v>
      </c>
      <c r="U1858" s="9">
        <f>Table1[[#This Row],[na_sales]]/(2017-Table1[[#This Row],[year_of_release]])</f>
        <v>25625</v>
      </c>
      <c r="V1858" s="6">
        <f>Table1[[#This Row],[eu_sales]]/(2017-Table1[[#This Row],[year_of_release]])</f>
        <v>11875</v>
      </c>
      <c r="W1858" s="6">
        <f>Table1[[#This Row],[jp_sales]]/(2017-Table1[[#This Row],[year_of_release]])</f>
        <v>0</v>
      </c>
      <c r="X1858" s="6">
        <f>Table1[[#This Row],[other_sales]]/(2017-Table1[[#This Row],[year_of_release]])</f>
        <v>1875</v>
      </c>
      <c r="Y1858" s="4">
        <v>489752572</v>
      </c>
      <c r="Z1858" s="4">
        <v>430035992</v>
      </c>
      <c r="AA1858" s="4">
        <v>127149000</v>
      </c>
      <c r="AB1858" s="1">
        <f>Table1[[#This Row],[na_sales]]/Table1[[#This Row],[NA population]]</f>
        <v>8.3715742078838942E-4</v>
      </c>
      <c r="AC1858" s="1">
        <f>Table1[[#This Row],[eu_sales]]/Table1[[#This Row],[Eu population]]</f>
        <v>4.4182348346321671E-4</v>
      </c>
      <c r="AD1858" s="1">
        <f>Table1[[#This Row],[jp_sales]]/Table1[[#This Row],[Jp population]]</f>
        <v>0</v>
      </c>
    </row>
    <row r="1859" spans="1:30" x14ac:dyDescent="0.25">
      <c r="A1859" t="s">
        <v>1643</v>
      </c>
      <c r="B1859" t="s">
        <v>34</v>
      </c>
      <c r="C1859">
        <v>2009</v>
      </c>
      <c r="D1859" t="s">
        <v>40</v>
      </c>
      <c r="E1859" t="s">
        <v>100</v>
      </c>
      <c r="F1859" s="4">
        <v>370000</v>
      </c>
      <c r="G1859" s="4">
        <v>200000</v>
      </c>
      <c r="H1859" s="4">
        <v>0</v>
      </c>
      <c r="I1859" s="4">
        <v>60000</v>
      </c>
      <c r="J1859">
        <v>5.5</v>
      </c>
      <c r="K1859">
        <v>58</v>
      </c>
      <c r="L1859">
        <v>7</v>
      </c>
      <c r="M1859" s="4">
        <v>110</v>
      </c>
      <c r="N1859" t="s">
        <v>340</v>
      </c>
      <c r="O1859" t="s">
        <v>67</v>
      </c>
      <c r="P1859" s="4">
        <v>630000</v>
      </c>
      <c r="Q1859" s="3">
        <f>AVERAGE(Table1[[#This Row],[critic_score]],Table1[[#This Row],[user_score]])</f>
        <v>6.25</v>
      </c>
      <c r="R1859" s="4">
        <f>Table1[[#This Row],[user_count]]+Table1[[#This Row],[critic_count]]</f>
        <v>168</v>
      </c>
      <c r="S1859" s="2">
        <f>100000*Table1[[#This Row],[review_count]]/Table1[[#This Row],[total sales]]</f>
        <v>26.666666666666668</v>
      </c>
      <c r="T1859" s="2">
        <f>Table1[[#This Row],[total sales]]/(2017-Table1[[#This Row],[year_of_release]])</f>
        <v>78750</v>
      </c>
      <c r="U1859" s="9">
        <f>Table1[[#This Row],[na_sales]]/(2017-Table1[[#This Row],[year_of_release]])</f>
        <v>46250</v>
      </c>
      <c r="V1859" s="6">
        <f>Table1[[#This Row],[eu_sales]]/(2017-Table1[[#This Row],[year_of_release]])</f>
        <v>25000</v>
      </c>
      <c r="W1859" s="6">
        <f>Table1[[#This Row],[jp_sales]]/(2017-Table1[[#This Row],[year_of_release]])</f>
        <v>0</v>
      </c>
      <c r="X1859" s="6">
        <f>Table1[[#This Row],[other_sales]]/(2017-Table1[[#This Row],[year_of_release]])</f>
        <v>7500</v>
      </c>
      <c r="Y1859" s="4">
        <v>534740514</v>
      </c>
      <c r="Z1859" s="4">
        <v>441041694</v>
      </c>
      <c r="AA1859" s="4">
        <v>128047000</v>
      </c>
      <c r="AB1859" s="1">
        <f>Table1[[#This Row],[na_sales]]/Table1[[#This Row],[NA population]]</f>
        <v>6.9192438259877201E-4</v>
      </c>
      <c r="AC1859" s="1">
        <f>Table1[[#This Row],[eu_sales]]/Table1[[#This Row],[Eu population]]</f>
        <v>4.5347186608620275E-4</v>
      </c>
      <c r="AD1859" s="1">
        <f>Table1[[#This Row],[jp_sales]]/Table1[[#This Row],[Jp population]]</f>
        <v>0</v>
      </c>
    </row>
    <row r="1860" spans="1:30" x14ac:dyDescent="0.25">
      <c r="A1860" t="s">
        <v>292</v>
      </c>
      <c r="B1860" t="s">
        <v>113</v>
      </c>
      <c r="C1860">
        <v>2014</v>
      </c>
      <c r="D1860" t="s">
        <v>54</v>
      </c>
      <c r="E1860" t="s">
        <v>83</v>
      </c>
      <c r="F1860" s="4">
        <v>150000</v>
      </c>
      <c r="G1860" s="4">
        <v>440000</v>
      </c>
      <c r="H1860" s="4">
        <v>0</v>
      </c>
      <c r="I1860" s="4">
        <v>40000</v>
      </c>
      <c r="J1860">
        <v>8</v>
      </c>
      <c r="K1860">
        <v>17</v>
      </c>
      <c r="L1860">
        <v>6.7</v>
      </c>
      <c r="M1860" s="4">
        <v>1064</v>
      </c>
      <c r="N1860" t="s">
        <v>189</v>
      </c>
      <c r="O1860" t="s">
        <v>43</v>
      </c>
      <c r="P1860" s="4">
        <v>630000</v>
      </c>
      <c r="Q1860" s="3">
        <f>AVERAGE(Table1[[#This Row],[critic_score]],Table1[[#This Row],[user_score]])</f>
        <v>7.35</v>
      </c>
      <c r="R1860" s="4">
        <f>Table1[[#This Row],[user_count]]+Table1[[#This Row],[critic_count]]</f>
        <v>1081</v>
      </c>
      <c r="S1860" s="2">
        <f>100000*Table1[[#This Row],[review_count]]/Table1[[#This Row],[total sales]]</f>
        <v>171.5873015873016</v>
      </c>
      <c r="T1860" s="2">
        <f>Table1[[#This Row],[total sales]]/(2017-Table1[[#This Row],[year_of_release]])</f>
        <v>210000</v>
      </c>
      <c r="U1860" s="9">
        <f>Table1[[#This Row],[na_sales]]/(2017-Table1[[#This Row],[year_of_release]])</f>
        <v>50000</v>
      </c>
      <c r="V1860" s="6">
        <f>Table1[[#This Row],[eu_sales]]/(2017-Table1[[#This Row],[year_of_release]])</f>
        <v>146666.66666666666</v>
      </c>
      <c r="W1860" s="6">
        <f>Table1[[#This Row],[jp_sales]]/(2017-Table1[[#This Row],[year_of_release]])</f>
        <v>0</v>
      </c>
      <c r="X1860" s="6">
        <f>Table1[[#This Row],[other_sales]]/(2017-Table1[[#This Row],[year_of_release]])</f>
        <v>13333.333333333334</v>
      </c>
      <c r="Y1860" s="4">
        <v>562338430</v>
      </c>
      <c r="Z1860" s="4">
        <v>443580712</v>
      </c>
      <c r="AA1860" s="4">
        <v>127276000</v>
      </c>
      <c r="AB1860" s="1">
        <f>Table1[[#This Row],[na_sales]]/Table1[[#This Row],[NA population]]</f>
        <v>2.667432848222733E-4</v>
      </c>
      <c r="AC1860" s="1">
        <f>Table1[[#This Row],[eu_sales]]/Table1[[#This Row],[Eu population]]</f>
        <v>9.9192771032839688E-4</v>
      </c>
      <c r="AD1860" s="1">
        <f>Table1[[#This Row],[jp_sales]]/Table1[[#This Row],[Jp population]]</f>
        <v>0</v>
      </c>
    </row>
    <row r="1861" spans="1:30" x14ac:dyDescent="0.25">
      <c r="A1861" t="s">
        <v>1839</v>
      </c>
      <c r="B1861" t="s">
        <v>39</v>
      </c>
      <c r="C1861">
        <v>2010</v>
      </c>
      <c r="D1861" t="s">
        <v>96</v>
      </c>
      <c r="E1861" t="s">
        <v>51</v>
      </c>
      <c r="F1861" s="4">
        <v>230000</v>
      </c>
      <c r="G1861" s="4">
        <v>90000</v>
      </c>
      <c r="H1861" s="4">
        <v>270000</v>
      </c>
      <c r="I1861" s="4">
        <v>40000</v>
      </c>
      <c r="J1861">
        <v>6</v>
      </c>
      <c r="K1861">
        <v>45</v>
      </c>
      <c r="L1861">
        <v>7.1</v>
      </c>
      <c r="M1861" s="4">
        <v>64</v>
      </c>
      <c r="N1861" t="s">
        <v>180</v>
      </c>
      <c r="O1861" t="s">
        <v>67</v>
      </c>
      <c r="P1861" s="4">
        <v>630000</v>
      </c>
      <c r="Q1861" s="3">
        <f>AVERAGE(Table1[[#This Row],[critic_score]],Table1[[#This Row],[user_score]])</f>
        <v>6.55</v>
      </c>
      <c r="R1861" s="4">
        <f>Table1[[#This Row],[user_count]]+Table1[[#This Row],[critic_count]]</f>
        <v>109</v>
      </c>
      <c r="S1861" s="2">
        <f>100000*Table1[[#This Row],[review_count]]/Table1[[#This Row],[total sales]]</f>
        <v>17.301587301587301</v>
      </c>
      <c r="T1861" s="2">
        <f>Table1[[#This Row],[total sales]]/(2017-Table1[[#This Row],[year_of_release]])</f>
        <v>90000</v>
      </c>
      <c r="U1861" s="9">
        <f>Table1[[#This Row],[na_sales]]/(2017-Table1[[#This Row],[year_of_release]])</f>
        <v>32857.142857142855</v>
      </c>
      <c r="V1861" s="6">
        <f>Table1[[#This Row],[eu_sales]]/(2017-Table1[[#This Row],[year_of_release]])</f>
        <v>12857.142857142857</v>
      </c>
      <c r="W1861" s="6">
        <f>Table1[[#This Row],[jp_sales]]/(2017-Table1[[#This Row],[year_of_release]])</f>
        <v>38571.428571428572</v>
      </c>
      <c r="X1861" s="6">
        <f>Table1[[#This Row],[other_sales]]/(2017-Table1[[#This Row],[year_of_release]])</f>
        <v>5714.2857142857147</v>
      </c>
      <c r="Y1861" s="4">
        <v>540520772</v>
      </c>
      <c r="Z1861" s="4">
        <v>441654761</v>
      </c>
      <c r="AA1861" s="4">
        <v>128070000</v>
      </c>
      <c r="AB1861" s="1">
        <f>Table1[[#This Row],[na_sales]]/Table1[[#This Row],[NA population]]</f>
        <v>4.2551556187002561E-4</v>
      </c>
      <c r="AC1861" s="1">
        <f>Table1[[#This Row],[eu_sales]]/Table1[[#This Row],[Eu population]]</f>
        <v>2.0377907802062616E-4</v>
      </c>
      <c r="AD1861" s="1">
        <f>Table1[[#This Row],[jp_sales]]/Table1[[#This Row],[Jp population]]</f>
        <v>2.1082220660576245E-3</v>
      </c>
    </row>
    <row r="1862" spans="1:30" x14ac:dyDescent="0.25">
      <c r="A1862" t="s">
        <v>1840</v>
      </c>
      <c r="B1862" t="s">
        <v>34</v>
      </c>
      <c r="C1862">
        <v>2007</v>
      </c>
      <c r="D1862" t="s">
        <v>23</v>
      </c>
      <c r="E1862" t="s">
        <v>425</v>
      </c>
      <c r="F1862" s="4">
        <v>220000</v>
      </c>
      <c r="G1862" s="4">
        <v>340000</v>
      </c>
      <c r="H1862" s="4">
        <v>0</v>
      </c>
      <c r="I1862" s="4">
        <v>70000</v>
      </c>
      <c r="J1862">
        <v>6.8</v>
      </c>
      <c r="K1862">
        <v>24</v>
      </c>
      <c r="L1862">
        <v>7.6</v>
      </c>
      <c r="M1862" s="4">
        <v>21</v>
      </c>
      <c r="N1862" t="s">
        <v>1841</v>
      </c>
      <c r="O1862" t="s">
        <v>67</v>
      </c>
      <c r="P1862" s="4">
        <v>630000</v>
      </c>
      <c r="Q1862" s="3">
        <f>AVERAGE(Table1[[#This Row],[critic_score]],Table1[[#This Row],[user_score]])</f>
        <v>7.1999999999999993</v>
      </c>
      <c r="R1862" s="4">
        <f>Table1[[#This Row],[user_count]]+Table1[[#This Row],[critic_count]]</f>
        <v>45</v>
      </c>
      <c r="S1862" s="2">
        <f>100000*Table1[[#This Row],[review_count]]/Table1[[#This Row],[total sales]]</f>
        <v>7.1428571428571432</v>
      </c>
      <c r="T1862" s="2">
        <f>Table1[[#This Row],[total sales]]/(2017-Table1[[#This Row],[year_of_release]])</f>
        <v>63000</v>
      </c>
      <c r="U1862" s="9">
        <f>Table1[[#This Row],[na_sales]]/(2017-Table1[[#This Row],[year_of_release]])</f>
        <v>22000</v>
      </c>
      <c r="V1862" s="6">
        <f>Table1[[#This Row],[eu_sales]]/(2017-Table1[[#This Row],[year_of_release]])</f>
        <v>34000</v>
      </c>
      <c r="W1862" s="6">
        <f>Table1[[#This Row],[jp_sales]]/(2017-Table1[[#This Row],[year_of_release]])</f>
        <v>0</v>
      </c>
      <c r="X1862" s="6">
        <f>Table1[[#This Row],[other_sales]]/(2017-Table1[[#This Row],[year_of_release]])</f>
        <v>7000</v>
      </c>
      <c r="Y1862" s="4">
        <v>522751172</v>
      </c>
      <c r="Z1862" s="4">
        <v>438594184</v>
      </c>
      <c r="AA1862" s="4">
        <v>128001000</v>
      </c>
      <c r="AB1862" s="1">
        <f>Table1[[#This Row],[na_sales]]/Table1[[#This Row],[NA population]]</f>
        <v>4.2085032379420473E-4</v>
      </c>
      <c r="AC1862" s="1">
        <f>Table1[[#This Row],[eu_sales]]/Table1[[#This Row],[Eu population]]</f>
        <v>7.7520407794554795E-4</v>
      </c>
      <c r="AD1862" s="1">
        <f>Table1[[#This Row],[jp_sales]]/Table1[[#This Row],[Jp population]]</f>
        <v>0</v>
      </c>
    </row>
    <row r="1863" spans="1:30" x14ac:dyDescent="0.25">
      <c r="A1863" t="s">
        <v>1842</v>
      </c>
      <c r="B1863" t="s">
        <v>39</v>
      </c>
      <c r="C1863">
        <v>2009</v>
      </c>
      <c r="D1863" t="s">
        <v>54</v>
      </c>
      <c r="E1863" t="s">
        <v>55</v>
      </c>
      <c r="F1863" s="4">
        <v>250000</v>
      </c>
      <c r="G1863" s="4">
        <v>270000</v>
      </c>
      <c r="H1863" s="4">
        <v>0</v>
      </c>
      <c r="I1863" s="4">
        <v>110000</v>
      </c>
      <c r="J1863">
        <v>7.1</v>
      </c>
      <c r="K1863">
        <v>58</v>
      </c>
      <c r="L1863">
        <v>7.4</v>
      </c>
      <c r="M1863" s="4">
        <v>77</v>
      </c>
      <c r="N1863" t="s">
        <v>1843</v>
      </c>
      <c r="O1863" t="s">
        <v>43</v>
      </c>
      <c r="P1863" s="4">
        <v>630000</v>
      </c>
      <c r="Q1863" s="3">
        <f>AVERAGE(Table1[[#This Row],[critic_score]],Table1[[#This Row],[user_score]])</f>
        <v>7.25</v>
      </c>
      <c r="R1863" s="4">
        <f>Table1[[#This Row],[user_count]]+Table1[[#This Row],[critic_count]]</f>
        <v>135</v>
      </c>
      <c r="S1863" s="2">
        <f>100000*Table1[[#This Row],[review_count]]/Table1[[#This Row],[total sales]]</f>
        <v>21.428571428571427</v>
      </c>
      <c r="T1863" s="2">
        <f>Table1[[#This Row],[total sales]]/(2017-Table1[[#This Row],[year_of_release]])</f>
        <v>78750</v>
      </c>
      <c r="U1863" s="9">
        <f>Table1[[#This Row],[na_sales]]/(2017-Table1[[#This Row],[year_of_release]])</f>
        <v>31250</v>
      </c>
      <c r="V1863" s="6">
        <f>Table1[[#This Row],[eu_sales]]/(2017-Table1[[#This Row],[year_of_release]])</f>
        <v>33750</v>
      </c>
      <c r="W1863" s="6">
        <f>Table1[[#This Row],[jp_sales]]/(2017-Table1[[#This Row],[year_of_release]])</f>
        <v>0</v>
      </c>
      <c r="X1863" s="6">
        <f>Table1[[#This Row],[other_sales]]/(2017-Table1[[#This Row],[year_of_release]])</f>
        <v>13750</v>
      </c>
      <c r="Y1863" s="4">
        <v>534740514</v>
      </c>
      <c r="Z1863" s="4">
        <v>441041694</v>
      </c>
      <c r="AA1863" s="4">
        <v>128047000</v>
      </c>
      <c r="AB1863" s="1">
        <f>Table1[[#This Row],[na_sales]]/Table1[[#This Row],[NA population]]</f>
        <v>4.6751647472890003E-4</v>
      </c>
      <c r="AC1863" s="1">
        <f>Table1[[#This Row],[eu_sales]]/Table1[[#This Row],[Eu population]]</f>
        <v>6.1218701921637365E-4</v>
      </c>
      <c r="AD1863" s="1">
        <f>Table1[[#This Row],[jp_sales]]/Table1[[#This Row],[Jp population]]</f>
        <v>0</v>
      </c>
    </row>
    <row r="1864" spans="1:30" x14ac:dyDescent="0.25">
      <c r="A1864" t="s">
        <v>1845</v>
      </c>
      <c r="B1864" t="s">
        <v>113</v>
      </c>
      <c r="C1864">
        <v>2011</v>
      </c>
      <c r="D1864" t="s">
        <v>73</v>
      </c>
      <c r="E1864" t="s">
        <v>100</v>
      </c>
      <c r="F1864" s="4">
        <v>400000</v>
      </c>
      <c r="G1864" s="4">
        <v>230000</v>
      </c>
      <c r="H1864" s="4">
        <v>0</v>
      </c>
      <c r="I1864" s="4">
        <v>0</v>
      </c>
      <c r="J1864">
        <v>7</v>
      </c>
      <c r="K1864">
        <v>22</v>
      </c>
      <c r="L1864">
        <v>3.6</v>
      </c>
      <c r="M1864" s="4">
        <v>81</v>
      </c>
      <c r="N1864" t="s">
        <v>114</v>
      </c>
      <c r="O1864" t="s">
        <v>67</v>
      </c>
      <c r="P1864" s="4">
        <v>630000</v>
      </c>
      <c r="Q1864" s="3">
        <f>AVERAGE(Table1[[#This Row],[critic_score]],Table1[[#This Row],[user_score]])</f>
        <v>5.3</v>
      </c>
      <c r="R1864" s="4">
        <f>Table1[[#This Row],[user_count]]+Table1[[#This Row],[critic_count]]</f>
        <v>103</v>
      </c>
      <c r="S1864" s="2">
        <f>100000*Table1[[#This Row],[review_count]]/Table1[[#This Row],[total sales]]</f>
        <v>16.349206349206348</v>
      </c>
      <c r="T1864" s="2">
        <f>Table1[[#This Row],[total sales]]/(2017-Table1[[#This Row],[year_of_release]])</f>
        <v>105000</v>
      </c>
      <c r="U1864" s="9">
        <f>Table1[[#This Row],[na_sales]]/(2017-Table1[[#This Row],[year_of_release]])</f>
        <v>66666.666666666672</v>
      </c>
      <c r="V1864" s="6">
        <f>Table1[[#This Row],[eu_sales]]/(2017-Table1[[#This Row],[year_of_release]])</f>
        <v>38333.333333333336</v>
      </c>
      <c r="W1864" s="6">
        <f>Table1[[#This Row],[jp_sales]]/(2017-Table1[[#This Row],[year_of_release]])</f>
        <v>0</v>
      </c>
      <c r="X1864" s="6">
        <f>Table1[[#This Row],[other_sales]]/(2017-Table1[[#This Row],[year_of_release]])</f>
        <v>0</v>
      </c>
      <c r="Y1864" s="4">
        <v>545961365</v>
      </c>
      <c r="Z1864" s="4">
        <v>440756453</v>
      </c>
      <c r="AA1864" s="4">
        <v>127833000</v>
      </c>
      <c r="AB1864" s="1">
        <f>Table1[[#This Row],[na_sales]]/Table1[[#This Row],[NA population]]</f>
        <v>7.3265257515062448E-4</v>
      </c>
      <c r="AC1864" s="1">
        <f>Table1[[#This Row],[eu_sales]]/Table1[[#This Row],[Eu population]]</f>
        <v>5.2183013642683981E-4</v>
      </c>
      <c r="AD1864" s="1">
        <f>Table1[[#This Row],[jp_sales]]/Table1[[#This Row],[Jp population]]</f>
        <v>0</v>
      </c>
    </row>
    <row r="1865" spans="1:30" x14ac:dyDescent="0.25">
      <c r="A1865" t="s">
        <v>1847</v>
      </c>
      <c r="B1865" t="s">
        <v>39</v>
      </c>
      <c r="C1865">
        <v>2007</v>
      </c>
      <c r="D1865" t="s">
        <v>23</v>
      </c>
      <c r="E1865" t="s">
        <v>403</v>
      </c>
      <c r="F1865" s="4">
        <v>70000</v>
      </c>
      <c r="G1865" s="4">
        <v>420000</v>
      </c>
      <c r="H1865" s="4">
        <v>0</v>
      </c>
      <c r="I1865" s="4">
        <v>140000</v>
      </c>
      <c r="J1865">
        <v>7.5</v>
      </c>
      <c r="K1865">
        <v>40</v>
      </c>
      <c r="L1865">
        <v>7</v>
      </c>
      <c r="M1865" s="4">
        <v>20</v>
      </c>
      <c r="N1865" t="s">
        <v>1848</v>
      </c>
      <c r="O1865" t="s">
        <v>21</v>
      </c>
      <c r="P1865" s="4">
        <v>630000</v>
      </c>
      <c r="Q1865" s="3">
        <f>AVERAGE(Table1[[#This Row],[critic_score]],Table1[[#This Row],[user_score]])</f>
        <v>7.25</v>
      </c>
      <c r="R1865" s="4">
        <f>Table1[[#This Row],[user_count]]+Table1[[#This Row],[critic_count]]</f>
        <v>60</v>
      </c>
      <c r="S1865" s="2">
        <f>100000*Table1[[#This Row],[review_count]]/Table1[[#This Row],[total sales]]</f>
        <v>9.5238095238095237</v>
      </c>
      <c r="T1865" s="2">
        <f>Table1[[#This Row],[total sales]]/(2017-Table1[[#This Row],[year_of_release]])</f>
        <v>63000</v>
      </c>
      <c r="U1865" s="9">
        <f>Table1[[#This Row],[na_sales]]/(2017-Table1[[#This Row],[year_of_release]])</f>
        <v>7000</v>
      </c>
      <c r="V1865" s="6">
        <f>Table1[[#This Row],[eu_sales]]/(2017-Table1[[#This Row],[year_of_release]])</f>
        <v>42000</v>
      </c>
      <c r="W1865" s="6">
        <f>Table1[[#This Row],[jp_sales]]/(2017-Table1[[#This Row],[year_of_release]])</f>
        <v>0</v>
      </c>
      <c r="X1865" s="6">
        <f>Table1[[#This Row],[other_sales]]/(2017-Table1[[#This Row],[year_of_release]])</f>
        <v>14000</v>
      </c>
      <c r="Y1865" s="4">
        <v>522751172</v>
      </c>
      <c r="Z1865" s="4">
        <v>438594184</v>
      </c>
      <c r="AA1865" s="4">
        <v>128001000</v>
      </c>
      <c r="AB1865" s="1">
        <f>Table1[[#This Row],[na_sales]]/Table1[[#This Row],[NA population]]</f>
        <v>1.3390692120724695E-4</v>
      </c>
      <c r="AC1865" s="1">
        <f>Table1[[#This Row],[eu_sales]]/Table1[[#This Row],[Eu population]]</f>
        <v>9.5760503746214747E-4</v>
      </c>
      <c r="AD1865" s="1">
        <f>Table1[[#This Row],[jp_sales]]/Table1[[#This Row],[Jp population]]</f>
        <v>0</v>
      </c>
    </row>
    <row r="1866" spans="1:30" x14ac:dyDescent="0.25">
      <c r="A1866" t="s">
        <v>1849</v>
      </c>
      <c r="B1866" t="s">
        <v>45</v>
      </c>
      <c r="C1866">
        <v>2007</v>
      </c>
      <c r="D1866" t="s">
        <v>96</v>
      </c>
      <c r="E1866" t="s">
        <v>642</v>
      </c>
      <c r="F1866" s="4">
        <v>220000</v>
      </c>
      <c r="G1866" s="4">
        <v>200000</v>
      </c>
      <c r="H1866" s="4">
        <v>160000</v>
      </c>
      <c r="I1866" s="4">
        <v>50000</v>
      </c>
      <c r="J1866">
        <v>8.9</v>
      </c>
      <c r="K1866">
        <v>25</v>
      </c>
      <c r="L1866">
        <v>8.3000000000000007</v>
      </c>
      <c r="M1866" s="4">
        <v>296</v>
      </c>
      <c r="N1866" t="s">
        <v>1554</v>
      </c>
      <c r="O1866" t="s">
        <v>43</v>
      </c>
      <c r="P1866" s="4">
        <v>630000</v>
      </c>
      <c r="Q1866" s="3">
        <f>AVERAGE(Table1[[#This Row],[critic_score]],Table1[[#This Row],[user_score]])</f>
        <v>8.6000000000000014</v>
      </c>
      <c r="R1866" s="4">
        <f>Table1[[#This Row],[user_count]]+Table1[[#This Row],[critic_count]]</f>
        <v>321</v>
      </c>
      <c r="S1866" s="2">
        <f>100000*Table1[[#This Row],[review_count]]/Table1[[#This Row],[total sales]]</f>
        <v>50.952380952380949</v>
      </c>
      <c r="T1866" s="2">
        <f>Table1[[#This Row],[total sales]]/(2017-Table1[[#This Row],[year_of_release]])</f>
        <v>63000</v>
      </c>
      <c r="U1866" s="9">
        <f>Table1[[#This Row],[na_sales]]/(2017-Table1[[#This Row],[year_of_release]])</f>
        <v>22000</v>
      </c>
      <c r="V1866" s="6">
        <f>Table1[[#This Row],[eu_sales]]/(2017-Table1[[#This Row],[year_of_release]])</f>
        <v>20000</v>
      </c>
      <c r="W1866" s="6">
        <f>Table1[[#This Row],[jp_sales]]/(2017-Table1[[#This Row],[year_of_release]])</f>
        <v>16000</v>
      </c>
      <c r="X1866" s="6">
        <f>Table1[[#This Row],[other_sales]]/(2017-Table1[[#This Row],[year_of_release]])</f>
        <v>5000</v>
      </c>
      <c r="Y1866" s="4">
        <v>522751172</v>
      </c>
      <c r="Z1866" s="4">
        <v>438594184</v>
      </c>
      <c r="AA1866" s="4">
        <v>128001000</v>
      </c>
      <c r="AB1866" s="1">
        <f>Table1[[#This Row],[na_sales]]/Table1[[#This Row],[NA population]]</f>
        <v>4.2085032379420473E-4</v>
      </c>
      <c r="AC1866" s="1">
        <f>Table1[[#This Row],[eu_sales]]/Table1[[#This Row],[Eu population]]</f>
        <v>4.560023987914988E-4</v>
      </c>
      <c r="AD1866" s="1">
        <f>Table1[[#This Row],[jp_sales]]/Table1[[#This Row],[Jp population]]</f>
        <v>1.2499902344512933E-3</v>
      </c>
    </row>
    <row r="1867" spans="1:30" x14ac:dyDescent="0.25">
      <c r="A1867" t="s">
        <v>1850</v>
      </c>
      <c r="B1867" t="s">
        <v>45</v>
      </c>
      <c r="C1867">
        <v>2001</v>
      </c>
      <c r="D1867" t="s">
        <v>19</v>
      </c>
      <c r="E1867" t="s">
        <v>100</v>
      </c>
      <c r="F1867" s="4">
        <v>310000</v>
      </c>
      <c r="G1867" s="4">
        <v>240000</v>
      </c>
      <c r="H1867" s="4">
        <v>0</v>
      </c>
      <c r="I1867" s="4">
        <v>80000</v>
      </c>
      <c r="J1867">
        <v>8.1999999999999993</v>
      </c>
      <c r="K1867">
        <v>17</v>
      </c>
      <c r="L1867">
        <v>5.8</v>
      </c>
      <c r="M1867" s="4">
        <v>28</v>
      </c>
      <c r="N1867" t="s">
        <v>101</v>
      </c>
      <c r="O1867" t="s">
        <v>21</v>
      </c>
      <c r="P1867" s="4">
        <v>630000</v>
      </c>
      <c r="Q1867" s="3">
        <f>AVERAGE(Table1[[#This Row],[critic_score]],Table1[[#This Row],[user_score]])</f>
        <v>7</v>
      </c>
      <c r="R1867" s="4">
        <f>Table1[[#This Row],[user_count]]+Table1[[#This Row],[critic_count]]</f>
        <v>45</v>
      </c>
      <c r="S1867" s="2">
        <f>100000*Table1[[#This Row],[review_count]]/Table1[[#This Row],[total sales]]</f>
        <v>7.1428571428571432</v>
      </c>
      <c r="T1867" s="2">
        <f>Table1[[#This Row],[total sales]]/(2017-Table1[[#This Row],[year_of_release]])</f>
        <v>39375</v>
      </c>
      <c r="U1867" s="9">
        <f>Table1[[#This Row],[na_sales]]/(2017-Table1[[#This Row],[year_of_release]])</f>
        <v>19375</v>
      </c>
      <c r="V1867" s="6">
        <f>Table1[[#This Row],[eu_sales]]/(2017-Table1[[#This Row],[year_of_release]])</f>
        <v>15000</v>
      </c>
      <c r="W1867" s="6">
        <f>Table1[[#This Row],[jp_sales]]/(2017-Table1[[#This Row],[year_of_release]])</f>
        <v>0</v>
      </c>
      <c r="X1867" s="6">
        <f>Table1[[#This Row],[other_sales]]/(2017-Table1[[#This Row],[year_of_release]])</f>
        <v>5000</v>
      </c>
      <c r="Y1867" s="4">
        <v>489752572</v>
      </c>
      <c r="Z1867" s="4">
        <v>430035992</v>
      </c>
      <c r="AA1867" s="4">
        <v>127149000</v>
      </c>
      <c r="AB1867" s="1">
        <f>Table1[[#This Row],[na_sales]]/Table1[[#This Row],[NA population]]</f>
        <v>6.3297268401073345E-4</v>
      </c>
      <c r="AC1867" s="1">
        <f>Table1[[#This Row],[eu_sales]]/Table1[[#This Row],[Eu population]]</f>
        <v>5.5809282121669485E-4</v>
      </c>
      <c r="AD1867" s="1">
        <f>Table1[[#This Row],[jp_sales]]/Table1[[#This Row],[Jp population]]</f>
        <v>0</v>
      </c>
    </row>
    <row r="1868" spans="1:30" x14ac:dyDescent="0.25">
      <c r="A1868" t="s">
        <v>1851</v>
      </c>
      <c r="B1868" t="s">
        <v>69</v>
      </c>
      <c r="C1868">
        <v>2012</v>
      </c>
      <c r="D1868" t="s">
        <v>40</v>
      </c>
      <c r="E1868" t="s">
        <v>55</v>
      </c>
      <c r="F1868" s="4">
        <v>380000</v>
      </c>
      <c r="G1868" s="4">
        <v>200000</v>
      </c>
      <c r="H1868" s="4">
        <v>0</v>
      </c>
      <c r="I1868" s="4">
        <v>50000</v>
      </c>
      <c r="J1868">
        <v>6.2</v>
      </c>
      <c r="K1868">
        <v>7</v>
      </c>
      <c r="L1868">
        <v>4.5999999999999996</v>
      </c>
      <c r="M1868" s="4">
        <v>20</v>
      </c>
      <c r="N1868" t="s">
        <v>1623</v>
      </c>
      <c r="O1868" t="s">
        <v>21</v>
      </c>
      <c r="P1868" s="4">
        <v>630000</v>
      </c>
      <c r="Q1868" s="3">
        <f>AVERAGE(Table1[[#This Row],[critic_score]],Table1[[#This Row],[user_score]])</f>
        <v>5.4</v>
      </c>
      <c r="R1868" s="4">
        <f>Table1[[#This Row],[user_count]]+Table1[[#This Row],[critic_count]]</f>
        <v>27</v>
      </c>
      <c r="S1868" s="2">
        <f>100000*Table1[[#This Row],[review_count]]/Table1[[#This Row],[total sales]]</f>
        <v>4.2857142857142856</v>
      </c>
      <c r="T1868" s="2">
        <f>Table1[[#This Row],[total sales]]/(2017-Table1[[#This Row],[year_of_release]])</f>
        <v>126000</v>
      </c>
      <c r="U1868" s="9">
        <f>Table1[[#This Row],[na_sales]]/(2017-Table1[[#This Row],[year_of_release]])</f>
        <v>76000</v>
      </c>
      <c r="V1868" s="6">
        <f>Table1[[#This Row],[eu_sales]]/(2017-Table1[[#This Row],[year_of_release]])</f>
        <v>40000</v>
      </c>
      <c r="W1868" s="6">
        <f>Table1[[#This Row],[jp_sales]]/(2017-Table1[[#This Row],[year_of_release]])</f>
        <v>0</v>
      </c>
      <c r="X1868" s="6">
        <f>Table1[[#This Row],[other_sales]]/(2017-Table1[[#This Row],[year_of_release]])</f>
        <v>10000</v>
      </c>
      <c r="Y1868" s="4">
        <v>551484507</v>
      </c>
      <c r="Z1868" s="4">
        <v>441417242</v>
      </c>
      <c r="AA1868" s="4">
        <v>127629000</v>
      </c>
      <c r="AB1868" s="1">
        <f>Table1[[#This Row],[na_sales]]/Table1[[#This Row],[NA population]]</f>
        <v>6.8904927550394448E-4</v>
      </c>
      <c r="AC1868" s="1">
        <f>Table1[[#This Row],[eu_sales]]/Table1[[#This Row],[Eu population]]</f>
        <v>4.5308606227937058E-4</v>
      </c>
      <c r="AD1868" s="1">
        <f>Table1[[#This Row],[jp_sales]]/Table1[[#This Row],[Jp population]]</f>
        <v>0</v>
      </c>
    </row>
    <row r="1869" spans="1:30" x14ac:dyDescent="0.25">
      <c r="A1869" t="s">
        <v>1852</v>
      </c>
      <c r="B1869" t="s">
        <v>34</v>
      </c>
      <c r="C1869">
        <v>2008</v>
      </c>
      <c r="D1869" t="s">
        <v>40</v>
      </c>
      <c r="E1869" t="s">
        <v>403</v>
      </c>
      <c r="F1869" s="4">
        <v>380000</v>
      </c>
      <c r="G1869" s="4">
        <v>190000</v>
      </c>
      <c r="H1869" s="4">
        <v>0</v>
      </c>
      <c r="I1869" s="4">
        <v>60000</v>
      </c>
      <c r="J1869">
        <v>8</v>
      </c>
      <c r="K1869">
        <v>76</v>
      </c>
      <c r="L1869">
        <v>8.4</v>
      </c>
      <c r="M1869" s="4">
        <v>178</v>
      </c>
      <c r="N1869" t="s">
        <v>442</v>
      </c>
      <c r="O1869" t="s">
        <v>43</v>
      </c>
      <c r="P1869" s="4">
        <v>630000</v>
      </c>
      <c r="Q1869" s="3">
        <f>AVERAGE(Table1[[#This Row],[critic_score]],Table1[[#This Row],[user_score]])</f>
        <v>8.1999999999999993</v>
      </c>
      <c r="R1869" s="4">
        <f>Table1[[#This Row],[user_count]]+Table1[[#This Row],[critic_count]]</f>
        <v>254</v>
      </c>
      <c r="S1869" s="2">
        <f>100000*Table1[[#This Row],[review_count]]/Table1[[#This Row],[total sales]]</f>
        <v>40.317460317460316</v>
      </c>
      <c r="T1869" s="2">
        <f>Table1[[#This Row],[total sales]]/(2017-Table1[[#This Row],[year_of_release]])</f>
        <v>70000</v>
      </c>
      <c r="U1869" s="9">
        <f>Table1[[#This Row],[na_sales]]/(2017-Table1[[#This Row],[year_of_release]])</f>
        <v>42222.222222222219</v>
      </c>
      <c r="V1869" s="6">
        <f>Table1[[#This Row],[eu_sales]]/(2017-Table1[[#This Row],[year_of_release]])</f>
        <v>21111.111111111109</v>
      </c>
      <c r="W1869" s="6">
        <f>Table1[[#This Row],[jp_sales]]/(2017-Table1[[#This Row],[year_of_release]])</f>
        <v>0</v>
      </c>
      <c r="X1869" s="6">
        <f>Table1[[#This Row],[other_sales]]/(2017-Table1[[#This Row],[year_of_release]])</f>
        <v>6666.666666666667</v>
      </c>
      <c r="Y1869" s="4">
        <v>528816311</v>
      </c>
      <c r="Z1869" s="4">
        <v>440001482</v>
      </c>
      <c r="AA1869" s="4">
        <v>128063000</v>
      </c>
      <c r="AB1869" s="1">
        <f>Table1[[#This Row],[na_sales]]/Table1[[#This Row],[NA population]]</f>
        <v>7.1858600443207581E-4</v>
      </c>
      <c r="AC1869" s="1">
        <f>Table1[[#This Row],[eu_sales]]/Table1[[#This Row],[Eu population]]</f>
        <v>4.3181672738093187E-4</v>
      </c>
      <c r="AD1869" s="1">
        <f>Table1[[#This Row],[jp_sales]]/Table1[[#This Row],[Jp population]]</f>
        <v>0</v>
      </c>
    </row>
    <row r="1870" spans="1:30" x14ac:dyDescent="0.25">
      <c r="A1870" t="s">
        <v>1853</v>
      </c>
      <c r="B1870" t="s">
        <v>45</v>
      </c>
      <c r="C1870">
        <v>2006</v>
      </c>
      <c r="D1870" t="s">
        <v>40</v>
      </c>
      <c r="E1870" t="s">
        <v>196</v>
      </c>
      <c r="F1870" s="4">
        <v>110000</v>
      </c>
      <c r="G1870" s="4">
        <v>30000</v>
      </c>
      <c r="H1870" s="4">
        <v>150000</v>
      </c>
      <c r="I1870" s="4">
        <v>340000</v>
      </c>
      <c r="J1870">
        <v>9.3000000000000007</v>
      </c>
      <c r="K1870">
        <v>69</v>
      </c>
      <c r="L1870">
        <v>9.3000000000000007</v>
      </c>
      <c r="M1870" s="4">
        <v>327</v>
      </c>
      <c r="N1870" t="s">
        <v>1854</v>
      </c>
      <c r="O1870" t="s">
        <v>67</v>
      </c>
      <c r="P1870" s="4">
        <v>630000</v>
      </c>
      <c r="Q1870" s="3">
        <f>AVERAGE(Table1[[#This Row],[critic_score]],Table1[[#This Row],[user_score]])</f>
        <v>9.3000000000000007</v>
      </c>
      <c r="R1870" s="4">
        <f>Table1[[#This Row],[user_count]]+Table1[[#This Row],[critic_count]]</f>
        <v>396</v>
      </c>
      <c r="S1870" s="2">
        <f>100000*Table1[[#This Row],[review_count]]/Table1[[#This Row],[total sales]]</f>
        <v>62.857142857142854</v>
      </c>
      <c r="T1870" s="2">
        <f>Table1[[#This Row],[total sales]]/(2017-Table1[[#This Row],[year_of_release]])</f>
        <v>57272.727272727272</v>
      </c>
      <c r="U1870" s="9">
        <f>Table1[[#This Row],[na_sales]]/(2017-Table1[[#This Row],[year_of_release]])</f>
        <v>10000</v>
      </c>
      <c r="V1870" s="6">
        <f>Table1[[#This Row],[eu_sales]]/(2017-Table1[[#This Row],[year_of_release]])</f>
        <v>2727.2727272727275</v>
      </c>
      <c r="W1870" s="6">
        <f>Table1[[#This Row],[jp_sales]]/(2017-Table1[[#This Row],[year_of_release]])</f>
        <v>13636.363636363636</v>
      </c>
      <c r="X1870" s="6">
        <f>Table1[[#This Row],[other_sales]]/(2017-Table1[[#This Row],[year_of_release]])</f>
        <v>30909.090909090908</v>
      </c>
      <c r="Y1870" s="4">
        <v>516818555</v>
      </c>
      <c r="Z1870" s="4">
        <v>437126892</v>
      </c>
      <c r="AA1870" s="4">
        <v>127854000</v>
      </c>
      <c r="AB1870" s="1">
        <f>Table1[[#This Row],[na_sales]]/Table1[[#This Row],[NA population]]</f>
        <v>2.1284065545982574E-4</v>
      </c>
      <c r="AC1870" s="1">
        <f>Table1[[#This Row],[eu_sales]]/Table1[[#This Row],[Eu population]]</f>
        <v>6.8629957454093219E-5</v>
      </c>
      <c r="AD1870" s="1">
        <f>Table1[[#This Row],[jp_sales]]/Table1[[#This Row],[Jp population]]</f>
        <v>1.1732131963020319E-3</v>
      </c>
    </row>
    <row r="1871" spans="1:30" x14ac:dyDescent="0.25">
      <c r="A1871" t="s">
        <v>1368</v>
      </c>
      <c r="B1871" t="s">
        <v>230</v>
      </c>
      <c r="C1871">
        <v>2000</v>
      </c>
      <c r="D1871" t="s">
        <v>19</v>
      </c>
      <c r="E1871" t="s">
        <v>100</v>
      </c>
      <c r="F1871" s="4">
        <v>350000</v>
      </c>
      <c r="G1871" s="4">
        <v>240000</v>
      </c>
      <c r="H1871" s="4">
        <v>0</v>
      </c>
      <c r="I1871" s="4">
        <v>40000</v>
      </c>
      <c r="J1871">
        <v>8.8000000000000007</v>
      </c>
      <c r="K1871">
        <v>10</v>
      </c>
      <c r="L1871">
        <v>7.7</v>
      </c>
      <c r="M1871" s="4">
        <v>7</v>
      </c>
      <c r="N1871" t="s">
        <v>1261</v>
      </c>
      <c r="O1871" t="s">
        <v>21</v>
      </c>
      <c r="P1871" s="4">
        <v>630000</v>
      </c>
      <c r="Q1871" s="3">
        <f>AVERAGE(Table1[[#This Row],[critic_score]],Table1[[#This Row],[user_score]])</f>
        <v>8.25</v>
      </c>
      <c r="R1871" s="4">
        <f>Table1[[#This Row],[user_count]]+Table1[[#This Row],[critic_count]]</f>
        <v>17</v>
      </c>
      <c r="S1871" s="2">
        <f>100000*Table1[[#This Row],[review_count]]/Table1[[#This Row],[total sales]]</f>
        <v>2.6984126984126986</v>
      </c>
      <c r="T1871" s="2">
        <f>Table1[[#This Row],[total sales]]/(2017-Table1[[#This Row],[year_of_release]])</f>
        <v>37058.823529411762</v>
      </c>
      <c r="U1871" s="9">
        <f>Table1[[#This Row],[na_sales]]/(2017-Table1[[#This Row],[year_of_release]])</f>
        <v>20588.235294117647</v>
      </c>
      <c r="V1871" s="6">
        <f>Table1[[#This Row],[eu_sales]]/(2017-Table1[[#This Row],[year_of_release]])</f>
        <v>14117.64705882353</v>
      </c>
      <c r="W1871" s="6">
        <f>Table1[[#This Row],[jp_sales]]/(2017-Table1[[#This Row],[year_of_release]])</f>
        <v>0</v>
      </c>
      <c r="X1871" s="6">
        <f>Table1[[#This Row],[other_sales]]/(2017-Table1[[#This Row],[year_of_release]])</f>
        <v>2352.9411764705883</v>
      </c>
      <c r="Y1871" s="4">
        <v>484244580</v>
      </c>
      <c r="Z1871" s="4">
        <v>429286318</v>
      </c>
      <c r="AA1871" s="4">
        <v>126843000</v>
      </c>
      <c r="AB1871" s="1">
        <f>Table1[[#This Row],[na_sales]]/Table1[[#This Row],[NA population]]</f>
        <v>7.2277525542980778E-4</v>
      </c>
      <c r="AC1871" s="1">
        <f>Table1[[#This Row],[eu_sales]]/Table1[[#This Row],[Eu population]]</f>
        <v>5.5906743340466774E-4</v>
      </c>
      <c r="AD1871" s="1">
        <f>Table1[[#This Row],[jp_sales]]/Table1[[#This Row],[Jp population]]</f>
        <v>0</v>
      </c>
    </row>
    <row r="1872" spans="1:30" x14ac:dyDescent="0.25">
      <c r="A1872" t="s">
        <v>1451</v>
      </c>
      <c r="B1872" t="s">
        <v>113</v>
      </c>
      <c r="C1872">
        <v>2013</v>
      </c>
      <c r="D1872" t="s">
        <v>54</v>
      </c>
      <c r="E1872" t="s">
        <v>100</v>
      </c>
      <c r="F1872" s="4">
        <v>170000</v>
      </c>
      <c r="G1872" s="4">
        <v>390000</v>
      </c>
      <c r="H1872" s="4">
        <v>0</v>
      </c>
      <c r="I1872" s="4">
        <v>70000</v>
      </c>
      <c r="J1872">
        <v>7.6</v>
      </c>
      <c r="K1872">
        <v>47</v>
      </c>
      <c r="L1872">
        <v>6.5</v>
      </c>
      <c r="M1872" s="4">
        <v>1223</v>
      </c>
      <c r="N1872" t="s">
        <v>989</v>
      </c>
      <c r="O1872" t="s">
        <v>43</v>
      </c>
      <c r="P1872" s="4">
        <v>630000</v>
      </c>
      <c r="Q1872" s="3">
        <f>AVERAGE(Table1[[#This Row],[critic_score]],Table1[[#This Row],[user_score]])</f>
        <v>7.05</v>
      </c>
      <c r="R1872" s="4">
        <f>Table1[[#This Row],[user_count]]+Table1[[#This Row],[critic_count]]</f>
        <v>1270</v>
      </c>
      <c r="S1872" s="2">
        <f>100000*Table1[[#This Row],[review_count]]/Table1[[#This Row],[total sales]]</f>
        <v>201.5873015873016</v>
      </c>
      <c r="T1872" s="2">
        <f>Table1[[#This Row],[total sales]]/(2017-Table1[[#This Row],[year_of_release]])</f>
        <v>157500</v>
      </c>
      <c r="U1872" s="9">
        <f>Table1[[#This Row],[na_sales]]/(2017-Table1[[#This Row],[year_of_release]])</f>
        <v>42500</v>
      </c>
      <c r="V1872" s="6">
        <f>Table1[[#This Row],[eu_sales]]/(2017-Table1[[#This Row],[year_of_release]])</f>
        <v>97500</v>
      </c>
      <c r="W1872" s="6">
        <f>Table1[[#This Row],[jp_sales]]/(2017-Table1[[#This Row],[year_of_release]])</f>
        <v>0</v>
      </c>
      <c r="X1872" s="6">
        <f>Table1[[#This Row],[other_sales]]/(2017-Table1[[#This Row],[year_of_release]])</f>
        <v>17500</v>
      </c>
      <c r="Y1872" s="4">
        <v>556861736</v>
      </c>
      <c r="Z1872" s="4">
        <v>442492884</v>
      </c>
      <c r="AA1872" s="4">
        <v>127445000</v>
      </c>
      <c r="AB1872" s="1">
        <f>Table1[[#This Row],[na_sales]]/Table1[[#This Row],[NA population]]</f>
        <v>3.0528224334666799E-4</v>
      </c>
      <c r="AC1872" s="1">
        <f>Table1[[#This Row],[eu_sales]]/Table1[[#This Row],[Eu population]]</f>
        <v>8.8137010582976967E-4</v>
      </c>
      <c r="AD1872" s="1">
        <f>Table1[[#This Row],[jp_sales]]/Table1[[#This Row],[Jp population]]</f>
        <v>0</v>
      </c>
    </row>
    <row r="1873" spans="1:30" x14ac:dyDescent="0.25">
      <c r="A1873" t="s">
        <v>1855</v>
      </c>
      <c r="B1873" t="s">
        <v>230</v>
      </c>
      <c r="C1873">
        <v>2000</v>
      </c>
      <c r="D1873" t="s">
        <v>27</v>
      </c>
      <c r="E1873" t="s">
        <v>55</v>
      </c>
      <c r="F1873" s="4">
        <v>350000</v>
      </c>
      <c r="G1873" s="4">
        <v>240000</v>
      </c>
      <c r="H1873" s="4">
        <v>0</v>
      </c>
      <c r="I1873" s="4">
        <v>40000</v>
      </c>
      <c r="J1873">
        <v>5.4</v>
      </c>
      <c r="K1873">
        <v>10</v>
      </c>
      <c r="L1873">
        <v>5.3</v>
      </c>
      <c r="M1873" s="4">
        <v>4</v>
      </c>
      <c r="N1873" t="s">
        <v>184</v>
      </c>
      <c r="O1873" t="s">
        <v>21</v>
      </c>
      <c r="P1873" s="4">
        <v>630000</v>
      </c>
      <c r="Q1873" s="3">
        <f>AVERAGE(Table1[[#This Row],[critic_score]],Table1[[#This Row],[user_score]])</f>
        <v>5.35</v>
      </c>
      <c r="R1873" s="4">
        <f>Table1[[#This Row],[user_count]]+Table1[[#This Row],[critic_count]]</f>
        <v>14</v>
      </c>
      <c r="S1873" s="2">
        <f>100000*Table1[[#This Row],[review_count]]/Table1[[#This Row],[total sales]]</f>
        <v>2.2222222222222223</v>
      </c>
      <c r="T1873" s="2">
        <f>Table1[[#This Row],[total sales]]/(2017-Table1[[#This Row],[year_of_release]])</f>
        <v>37058.823529411762</v>
      </c>
      <c r="U1873" s="9">
        <f>Table1[[#This Row],[na_sales]]/(2017-Table1[[#This Row],[year_of_release]])</f>
        <v>20588.235294117647</v>
      </c>
      <c r="V1873" s="6">
        <f>Table1[[#This Row],[eu_sales]]/(2017-Table1[[#This Row],[year_of_release]])</f>
        <v>14117.64705882353</v>
      </c>
      <c r="W1873" s="6">
        <f>Table1[[#This Row],[jp_sales]]/(2017-Table1[[#This Row],[year_of_release]])</f>
        <v>0</v>
      </c>
      <c r="X1873" s="6">
        <f>Table1[[#This Row],[other_sales]]/(2017-Table1[[#This Row],[year_of_release]])</f>
        <v>2352.9411764705883</v>
      </c>
      <c r="Y1873" s="4">
        <v>484244580</v>
      </c>
      <c r="Z1873" s="4">
        <v>429286318</v>
      </c>
      <c r="AA1873" s="4">
        <v>126843000</v>
      </c>
      <c r="AB1873" s="1">
        <f>Table1[[#This Row],[na_sales]]/Table1[[#This Row],[NA population]]</f>
        <v>7.2277525542980778E-4</v>
      </c>
      <c r="AC1873" s="1">
        <f>Table1[[#This Row],[eu_sales]]/Table1[[#This Row],[Eu population]]</f>
        <v>5.5906743340466774E-4</v>
      </c>
      <c r="AD1873" s="1">
        <f>Table1[[#This Row],[jp_sales]]/Table1[[#This Row],[Jp population]]</f>
        <v>0</v>
      </c>
    </row>
    <row r="1874" spans="1:30" x14ac:dyDescent="0.25">
      <c r="A1874" t="s">
        <v>1856</v>
      </c>
      <c r="B1874" t="s">
        <v>71</v>
      </c>
      <c r="C1874">
        <v>2015</v>
      </c>
      <c r="D1874" t="s">
        <v>19</v>
      </c>
      <c r="E1874" t="s">
        <v>100</v>
      </c>
      <c r="F1874" s="4">
        <v>360000</v>
      </c>
      <c r="G1874" s="4">
        <v>160000</v>
      </c>
      <c r="H1874" s="4">
        <v>0</v>
      </c>
      <c r="I1874" s="4">
        <v>110000</v>
      </c>
      <c r="J1874">
        <v>7.8</v>
      </c>
      <c r="K1874">
        <v>28</v>
      </c>
      <c r="L1874">
        <v>5.5</v>
      </c>
      <c r="M1874" s="4">
        <v>157</v>
      </c>
      <c r="N1874" t="s">
        <v>1857</v>
      </c>
      <c r="O1874" t="s">
        <v>84</v>
      </c>
      <c r="P1874" s="4">
        <v>630000</v>
      </c>
      <c r="Q1874" s="3">
        <f>AVERAGE(Table1[[#This Row],[critic_score]],Table1[[#This Row],[user_score]])</f>
        <v>6.65</v>
      </c>
      <c r="R1874" s="4">
        <f>Table1[[#This Row],[user_count]]+Table1[[#This Row],[critic_count]]</f>
        <v>185</v>
      </c>
      <c r="S1874" s="2">
        <f>100000*Table1[[#This Row],[review_count]]/Table1[[#This Row],[total sales]]</f>
        <v>29.365079365079364</v>
      </c>
      <c r="T1874" s="2">
        <f>Table1[[#This Row],[total sales]]/(2017-Table1[[#This Row],[year_of_release]])</f>
        <v>315000</v>
      </c>
      <c r="U1874" s="9">
        <f>Table1[[#This Row],[na_sales]]/(2017-Table1[[#This Row],[year_of_release]])</f>
        <v>180000</v>
      </c>
      <c r="V1874" s="6">
        <f>Table1[[#This Row],[eu_sales]]/(2017-Table1[[#This Row],[year_of_release]])</f>
        <v>80000</v>
      </c>
      <c r="W1874" s="6">
        <f>Table1[[#This Row],[jp_sales]]/(2017-Table1[[#This Row],[year_of_release]])</f>
        <v>0</v>
      </c>
      <c r="X1874" s="6">
        <f>Table1[[#This Row],[other_sales]]/(2017-Table1[[#This Row],[year_of_release]])</f>
        <v>55000</v>
      </c>
      <c r="Y1874" s="4">
        <v>567732286</v>
      </c>
      <c r="Z1874" s="4">
        <v>444588718</v>
      </c>
      <c r="AA1874" s="4">
        <v>127141000</v>
      </c>
      <c r="AB1874" s="1">
        <f>Table1[[#This Row],[na_sales]]/Table1[[#This Row],[NA population]]</f>
        <v>6.341016864416973E-4</v>
      </c>
      <c r="AC1874" s="1">
        <f>Table1[[#This Row],[eu_sales]]/Table1[[#This Row],[Eu population]]</f>
        <v>3.5988317634276989E-4</v>
      </c>
      <c r="AD1874" s="1">
        <f>Table1[[#This Row],[jp_sales]]/Table1[[#This Row],[Jp population]]</f>
        <v>0</v>
      </c>
    </row>
    <row r="1875" spans="1:30" x14ac:dyDescent="0.25">
      <c r="A1875" t="s">
        <v>1493</v>
      </c>
      <c r="B1875" t="s">
        <v>39</v>
      </c>
      <c r="C1875">
        <v>2006</v>
      </c>
      <c r="D1875" t="s">
        <v>19</v>
      </c>
      <c r="E1875" t="s">
        <v>55</v>
      </c>
      <c r="F1875" s="4">
        <v>300000</v>
      </c>
      <c r="G1875" s="4">
        <v>220000</v>
      </c>
      <c r="H1875" s="4">
        <v>10000</v>
      </c>
      <c r="I1875" s="4">
        <v>100000</v>
      </c>
      <c r="J1875">
        <v>7.6</v>
      </c>
      <c r="K1875">
        <v>43</v>
      </c>
      <c r="L1875">
        <v>7.2</v>
      </c>
      <c r="M1875" s="4">
        <v>14</v>
      </c>
      <c r="N1875" t="s">
        <v>234</v>
      </c>
      <c r="O1875" t="s">
        <v>67</v>
      </c>
      <c r="P1875" s="4">
        <v>630000</v>
      </c>
      <c r="Q1875" s="3">
        <f>AVERAGE(Table1[[#This Row],[critic_score]],Table1[[#This Row],[user_score]])</f>
        <v>7.4</v>
      </c>
      <c r="R1875" s="4">
        <f>Table1[[#This Row],[user_count]]+Table1[[#This Row],[critic_count]]</f>
        <v>57</v>
      </c>
      <c r="S1875" s="2">
        <f>100000*Table1[[#This Row],[review_count]]/Table1[[#This Row],[total sales]]</f>
        <v>9.0476190476190474</v>
      </c>
      <c r="T1875" s="2">
        <f>Table1[[#This Row],[total sales]]/(2017-Table1[[#This Row],[year_of_release]])</f>
        <v>57272.727272727272</v>
      </c>
      <c r="U1875" s="9">
        <f>Table1[[#This Row],[na_sales]]/(2017-Table1[[#This Row],[year_of_release]])</f>
        <v>27272.727272727272</v>
      </c>
      <c r="V1875" s="6">
        <f>Table1[[#This Row],[eu_sales]]/(2017-Table1[[#This Row],[year_of_release]])</f>
        <v>20000</v>
      </c>
      <c r="W1875" s="6">
        <f>Table1[[#This Row],[jp_sales]]/(2017-Table1[[#This Row],[year_of_release]])</f>
        <v>909.09090909090912</v>
      </c>
      <c r="X1875" s="6">
        <f>Table1[[#This Row],[other_sales]]/(2017-Table1[[#This Row],[year_of_release]])</f>
        <v>9090.9090909090901</v>
      </c>
      <c r="Y1875" s="4">
        <v>516818555</v>
      </c>
      <c r="Z1875" s="4">
        <v>437126892</v>
      </c>
      <c r="AA1875" s="4">
        <v>127854000</v>
      </c>
      <c r="AB1875" s="1">
        <f>Table1[[#This Row],[na_sales]]/Table1[[#This Row],[NA population]]</f>
        <v>5.8047451489043388E-4</v>
      </c>
      <c r="AC1875" s="1">
        <f>Table1[[#This Row],[eu_sales]]/Table1[[#This Row],[Eu population]]</f>
        <v>5.0328635466335026E-4</v>
      </c>
      <c r="AD1875" s="1">
        <f>Table1[[#This Row],[jp_sales]]/Table1[[#This Row],[Jp population]]</f>
        <v>7.821421308680213E-5</v>
      </c>
    </row>
    <row r="1876" spans="1:30" x14ac:dyDescent="0.25">
      <c r="A1876" t="s">
        <v>1500</v>
      </c>
      <c r="B1876" t="s">
        <v>34</v>
      </c>
      <c r="C1876">
        <v>2009</v>
      </c>
      <c r="D1876" t="s">
        <v>40</v>
      </c>
      <c r="E1876" t="s">
        <v>231</v>
      </c>
      <c r="F1876" s="4">
        <v>430000</v>
      </c>
      <c r="G1876" s="4">
        <v>140000</v>
      </c>
      <c r="H1876" s="4">
        <v>0</v>
      </c>
      <c r="I1876" s="4">
        <v>60000</v>
      </c>
      <c r="J1876">
        <v>7.9</v>
      </c>
      <c r="K1876">
        <v>53</v>
      </c>
      <c r="L1876">
        <v>8.5</v>
      </c>
      <c r="M1876" s="4">
        <v>125</v>
      </c>
      <c r="N1876" t="s">
        <v>787</v>
      </c>
      <c r="O1876" t="s">
        <v>67</v>
      </c>
      <c r="P1876" s="4">
        <v>630000</v>
      </c>
      <c r="Q1876" s="3">
        <f>AVERAGE(Table1[[#This Row],[critic_score]],Table1[[#This Row],[user_score]])</f>
        <v>8.1999999999999993</v>
      </c>
      <c r="R1876" s="4">
        <f>Table1[[#This Row],[user_count]]+Table1[[#This Row],[critic_count]]</f>
        <v>178</v>
      </c>
      <c r="S1876" s="2">
        <f>100000*Table1[[#This Row],[review_count]]/Table1[[#This Row],[total sales]]</f>
        <v>28.253968253968253</v>
      </c>
      <c r="T1876" s="2">
        <f>Table1[[#This Row],[total sales]]/(2017-Table1[[#This Row],[year_of_release]])</f>
        <v>78750</v>
      </c>
      <c r="U1876" s="9">
        <f>Table1[[#This Row],[na_sales]]/(2017-Table1[[#This Row],[year_of_release]])</f>
        <v>53750</v>
      </c>
      <c r="V1876" s="6">
        <f>Table1[[#This Row],[eu_sales]]/(2017-Table1[[#This Row],[year_of_release]])</f>
        <v>17500</v>
      </c>
      <c r="W1876" s="6">
        <f>Table1[[#This Row],[jp_sales]]/(2017-Table1[[#This Row],[year_of_release]])</f>
        <v>0</v>
      </c>
      <c r="X1876" s="6">
        <f>Table1[[#This Row],[other_sales]]/(2017-Table1[[#This Row],[year_of_release]])</f>
        <v>7500</v>
      </c>
      <c r="Y1876" s="4">
        <v>534740514</v>
      </c>
      <c r="Z1876" s="4">
        <v>441041694</v>
      </c>
      <c r="AA1876" s="4">
        <v>128047000</v>
      </c>
      <c r="AB1876" s="1">
        <f>Table1[[#This Row],[na_sales]]/Table1[[#This Row],[NA population]]</f>
        <v>8.04128336533708E-4</v>
      </c>
      <c r="AC1876" s="1">
        <f>Table1[[#This Row],[eu_sales]]/Table1[[#This Row],[Eu population]]</f>
        <v>3.174303062603419E-4</v>
      </c>
      <c r="AD1876" s="1">
        <f>Table1[[#This Row],[jp_sales]]/Table1[[#This Row],[Jp population]]</f>
        <v>0</v>
      </c>
    </row>
    <row r="1877" spans="1:30" x14ac:dyDescent="0.25">
      <c r="A1877" t="s">
        <v>1858</v>
      </c>
      <c r="B1877" t="s">
        <v>103</v>
      </c>
      <c r="C1877">
        <v>2005</v>
      </c>
      <c r="D1877" t="s">
        <v>19</v>
      </c>
      <c r="E1877" t="s">
        <v>55</v>
      </c>
      <c r="F1877" s="4">
        <v>400000</v>
      </c>
      <c r="G1877" s="4">
        <v>200000</v>
      </c>
      <c r="H1877" s="4">
        <v>0</v>
      </c>
      <c r="I1877" s="4">
        <v>30000</v>
      </c>
      <c r="J1877">
        <v>7.7</v>
      </c>
      <c r="K1877">
        <v>40</v>
      </c>
      <c r="L1877">
        <v>7.7</v>
      </c>
      <c r="M1877" s="4">
        <v>15</v>
      </c>
      <c r="N1877" t="s">
        <v>234</v>
      </c>
      <c r="O1877" t="s">
        <v>67</v>
      </c>
      <c r="P1877" s="4">
        <v>630000</v>
      </c>
      <c r="Q1877" s="3">
        <f>AVERAGE(Table1[[#This Row],[critic_score]],Table1[[#This Row],[user_score]])</f>
        <v>7.7</v>
      </c>
      <c r="R1877" s="4">
        <f>Table1[[#This Row],[user_count]]+Table1[[#This Row],[critic_count]]</f>
        <v>55</v>
      </c>
      <c r="S1877" s="2">
        <f>100000*Table1[[#This Row],[review_count]]/Table1[[#This Row],[total sales]]</f>
        <v>8.7301587301587293</v>
      </c>
      <c r="T1877" s="2">
        <f>Table1[[#This Row],[total sales]]/(2017-Table1[[#This Row],[year_of_release]])</f>
        <v>52500</v>
      </c>
      <c r="U1877" s="9">
        <f>Table1[[#This Row],[na_sales]]/(2017-Table1[[#This Row],[year_of_release]])</f>
        <v>33333.333333333336</v>
      </c>
      <c r="V1877" s="6">
        <f>Table1[[#This Row],[eu_sales]]/(2017-Table1[[#This Row],[year_of_release]])</f>
        <v>16666.666666666668</v>
      </c>
      <c r="W1877" s="6">
        <f>Table1[[#This Row],[jp_sales]]/(2017-Table1[[#This Row],[year_of_release]])</f>
        <v>0</v>
      </c>
      <c r="X1877" s="6">
        <f>Table1[[#This Row],[other_sales]]/(2017-Table1[[#This Row],[year_of_release]])</f>
        <v>2500</v>
      </c>
      <c r="Y1877" s="4">
        <v>511054143</v>
      </c>
      <c r="Z1877" s="4">
        <v>435713800</v>
      </c>
      <c r="AA1877" s="4">
        <v>127773000</v>
      </c>
      <c r="AB1877" s="1">
        <f>Table1[[#This Row],[na_sales]]/Table1[[#This Row],[NA population]]</f>
        <v>7.8269593443057168E-4</v>
      </c>
      <c r="AC1877" s="1">
        <f>Table1[[#This Row],[eu_sales]]/Table1[[#This Row],[Eu population]]</f>
        <v>4.5901690513359917E-4</v>
      </c>
      <c r="AD1877" s="1">
        <f>Table1[[#This Row],[jp_sales]]/Table1[[#This Row],[Jp population]]</f>
        <v>0</v>
      </c>
    </row>
    <row r="1878" spans="1:30" x14ac:dyDescent="0.25">
      <c r="A1878" t="s">
        <v>247</v>
      </c>
      <c r="B1878" t="s">
        <v>138</v>
      </c>
      <c r="C1878">
        <v>2006</v>
      </c>
      <c r="D1878" t="s">
        <v>19</v>
      </c>
      <c r="E1878" t="s">
        <v>100</v>
      </c>
      <c r="F1878" s="4">
        <v>480000</v>
      </c>
      <c r="G1878" s="4">
        <v>130000</v>
      </c>
      <c r="H1878" s="4">
        <v>0</v>
      </c>
      <c r="I1878" s="4">
        <v>20000</v>
      </c>
      <c r="J1878">
        <v>8.1999999999999993</v>
      </c>
      <c r="K1878">
        <v>14</v>
      </c>
      <c r="L1878">
        <v>9.1999999999999993</v>
      </c>
      <c r="M1878" s="4">
        <v>5</v>
      </c>
      <c r="N1878" t="s">
        <v>246</v>
      </c>
      <c r="O1878" t="s">
        <v>21</v>
      </c>
      <c r="P1878" s="4">
        <v>630000</v>
      </c>
      <c r="Q1878" s="3">
        <f>AVERAGE(Table1[[#This Row],[critic_score]],Table1[[#This Row],[user_score]])</f>
        <v>8.6999999999999993</v>
      </c>
      <c r="R1878" s="4">
        <f>Table1[[#This Row],[user_count]]+Table1[[#This Row],[critic_count]]</f>
        <v>19</v>
      </c>
      <c r="S1878" s="2">
        <f>100000*Table1[[#This Row],[review_count]]/Table1[[#This Row],[total sales]]</f>
        <v>3.0158730158730158</v>
      </c>
      <c r="T1878" s="2">
        <f>Table1[[#This Row],[total sales]]/(2017-Table1[[#This Row],[year_of_release]])</f>
        <v>57272.727272727272</v>
      </c>
      <c r="U1878" s="9">
        <f>Table1[[#This Row],[na_sales]]/(2017-Table1[[#This Row],[year_of_release]])</f>
        <v>43636.36363636364</v>
      </c>
      <c r="V1878" s="6">
        <f>Table1[[#This Row],[eu_sales]]/(2017-Table1[[#This Row],[year_of_release]])</f>
        <v>11818.181818181818</v>
      </c>
      <c r="W1878" s="6">
        <f>Table1[[#This Row],[jp_sales]]/(2017-Table1[[#This Row],[year_of_release]])</f>
        <v>0</v>
      </c>
      <c r="X1878" s="6">
        <f>Table1[[#This Row],[other_sales]]/(2017-Table1[[#This Row],[year_of_release]])</f>
        <v>1818.1818181818182</v>
      </c>
      <c r="Y1878" s="4">
        <v>516818555</v>
      </c>
      <c r="Z1878" s="4">
        <v>437126892</v>
      </c>
      <c r="AA1878" s="4">
        <v>127854000</v>
      </c>
      <c r="AB1878" s="1">
        <f>Table1[[#This Row],[na_sales]]/Table1[[#This Row],[NA population]]</f>
        <v>9.2875922382469416E-4</v>
      </c>
      <c r="AC1878" s="1">
        <f>Table1[[#This Row],[eu_sales]]/Table1[[#This Row],[Eu population]]</f>
        <v>2.9739648230107062E-4</v>
      </c>
      <c r="AD1878" s="1">
        <f>Table1[[#This Row],[jp_sales]]/Table1[[#This Row],[Jp population]]</f>
        <v>0</v>
      </c>
    </row>
    <row r="1879" spans="1:30" x14ac:dyDescent="0.25">
      <c r="A1879" t="s">
        <v>1844</v>
      </c>
      <c r="B1879" t="s">
        <v>34</v>
      </c>
      <c r="C1879">
        <v>2013</v>
      </c>
      <c r="D1879" t="s">
        <v>54</v>
      </c>
      <c r="E1879" t="s">
        <v>55</v>
      </c>
      <c r="F1879" s="4">
        <v>460000</v>
      </c>
      <c r="G1879" s="4">
        <v>110000</v>
      </c>
      <c r="H1879" s="4">
        <v>0</v>
      </c>
      <c r="I1879" s="4">
        <v>50000</v>
      </c>
      <c r="J1879">
        <v>3.2</v>
      </c>
      <c r="K1879">
        <v>30</v>
      </c>
      <c r="L1879">
        <v>4</v>
      </c>
      <c r="M1879" s="4">
        <v>410</v>
      </c>
      <c r="N1879" t="s">
        <v>787</v>
      </c>
      <c r="O1879" t="s">
        <v>43</v>
      </c>
      <c r="P1879" s="4">
        <v>620000</v>
      </c>
      <c r="Q1879" s="3">
        <f>AVERAGE(Table1[[#This Row],[critic_score]],Table1[[#This Row],[user_score]])</f>
        <v>3.6</v>
      </c>
      <c r="R1879" s="4">
        <f>Table1[[#This Row],[user_count]]+Table1[[#This Row],[critic_count]]</f>
        <v>440</v>
      </c>
      <c r="S1879" s="2">
        <f>100000*Table1[[#This Row],[review_count]]/Table1[[#This Row],[total sales]]</f>
        <v>70.967741935483872</v>
      </c>
      <c r="T1879" s="2">
        <f>Table1[[#This Row],[total sales]]/(2017-Table1[[#This Row],[year_of_release]])</f>
        <v>155000</v>
      </c>
      <c r="U1879" s="9">
        <f>Table1[[#This Row],[na_sales]]/(2017-Table1[[#This Row],[year_of_release]])</f>
        <v>115000</v>
      </c>
      <c r="V1879" s="6">
        <f>Table1[[#This Row],[eu_sales]]/(2017-Table1[[#This Row],[year_of_release]])</f>
        <v>27500</v>
      </c>
      <c r="W1879" s="6">
        <f>Table1[[#This Row],[jp_sales]]/(2017-Table1[[#This Row],[year_of_release]])</f>
        <v>0</v>
      </c>
      <c r="X1879" s="6">
        <f>Table1[[#This Row],[other_sales]]/(2017-Table1[[#This Row],[year_of_release]])</f>
        <v>12500</v>
      </c>
      <c r="Y1879" s="4">
        <v>556861736</v>
      </c>
      <c r="Z1879" s="4">
        <v>442492884</v>
      </c>
      <c r="AA1879" s="4">
        <v>127445000</v>
      </c>
      <c r="AB1879" s="1">
        <f>Table1[[#This Row],[na_sales]]/Table1[[#This Row],[NA population]]</f>
        <v>8.2605783493804291E-4</v>
      </c>
      <c r="AC1879" s="1">
        <f>Table1[[#This Row],[eu_sales]]/Table1[[#This Row],[Eu population]]</f>
        <v>2.4859156831096067E-4</v>
      </c>
      <c r="AD1879" s="1">
        <f>Table1[[#This Row],[jp_sales]]/Table1[[#This Row],[Jp population]]</f>
        <v>0</v>
      </c>
    </row>
    <row r="1880" spans="1:30" x14ac:dyDescent="0.25">
      <c r="A1880" t="s">
        <v>1846</v>
      </c>
      <c r="B1880" t="s">
        <v>45</v>
      </c>
      <c r="C1880">
        <v>2002</v>
      </c>
      <c r="D1880" t="s">
        <v>27</v>
      </c>
      <c r="E1880" t="s">
        <v>51</v>
      </c>
      <c r="F1880" s="4">
        <v>120000</v>
      </c>
      <c r="G1880" s="4">
        <v>90000</v>
      </c>
      <c r="H1880" s="4">
        <v>380000</v>
      </c>
      <c r="I1880" s="4">
        <v>30000</v>
      </c>
      <c r="J1880">
        <v>8.1999999999999993</v>
      </c>
      <c r="K1880">
        <v>31</v>
      </c>
      <c r="L1880">
        <v>8.4</v>
      </c>
      <c r="M1880" s="4">
        <v>32</v>
      </c>
      <c r="N1880" t="s">
        <v>1177</v>
      </c>
      <c r="O1880" t="s">
        <v>21</v>
      </c>
      <c r="P1880" s="4">
        <v>620000</v>
      </c>
      <c r="Q1880" s="3">
        <f>AVERAGE(Table1[[#This Row],[critic_score]],Table1[[#This Row],[user_score]])</f>
        <v>8.3000000000000007</v>
      </c>
      <c r="R1880" s="4">
        <f>Table1[[#This Row],[user_count]]+Table1[[#This Row],[critic_count]]</f>
        <v>63</v>
      </c>
      <c r="S1880" s="2">
        <f>100000*Table1[[#This Row],[review_count]]/Table1[[#This Row],[total sales]]</f>
        <v>10.161290322580646</v>
      </c>
      <c r="T1880" s="2">
        <f>Table1[[#This Row],[total sales]]/(2017-Table1[[#This Row],[year_of_release]])</f>
        <v>41333.333333333336</v>
      </c>
      <c r="U1880" s="9">
        <f>Table1[[#This Row],[na_sales]]/(2017-Table1[[#This Row],[year_of_release]])</f>
        <v>8000</v>
      </c>
      <c r="V1880" s="6">
        <f>Table1[[#This Row],[eu_sales]]/(2017-Table1[[#This Row],[year_of_release]])</f>
        <v>6000</v>
      </c>
      <c r="W1880" s="6">
        <f>Table1[[#This Row],[jp_sales]]/(2017-Table1[[#This Row],[year_of_release]])</f>
        <v>25333.333333333332</v>
      </c>
      <c r="X1880" s="6">
        <f>Table1[[#This Row],[other_sales]]/(2017-Table1[[#This Row],[year_of_release]])</f>
        <v>2000</v>
      </c>
      <c r="Y1880" s="4">
        <v>495013192</v>
      </c>
      <c r="Z1880" s="4">
        <v>431019772</v>
      </c>
      <c r="AA1880" s="4">
        <v>127445000</v>
      </c>
      <c r="AB1880" s="1">
        <f>Table1[[#This Row],[na_sales]]/Table1[[#This Row],[NA population]]</f>
        <v>2.4241778186792241E-4</v>
      </c>
      <c r="AC1880" s="1">
        <f>Table1[[#This Row],[eu_sales]]/Table1[[#This Row],[Eu population]]</f>
        <v>2.0880712637006359E-4</v>
      </c>
      <c r="AD1880" s="1">
        <f>Table1[[#This Row],[jp_sales]]/Table1[[#This Row],[Jp population]]</f>
        <v>2.9816783710620268E-3</v>
      </c>
    </row>
    <row r="1881" spans="1:30" x14ac:dyDescent="0.25">
      <c r="A1881" t="s">
        <v>1699</v>
      </c>
      <c r="B1881" t="s">
        <v>34</v>
      </c>
      <c r="C1881">
        <v>2012</v>
      </c>
      <c r="D1881" t="s">
        <v>225</v>
      </c>
      <c r="E1881" t="s">
        <v>41</v>
      </c>
      <c r="F1881" s="4">
        <v>360000</v>
      </c>
      <c r="G1881" s="4">
        <v>210000</v>
      </c>
      <c r="H1881" s="4">
        <v>0</v>
      </c>
      <c r="I1881" s="4">
        <v>50000</v>
      </c>
      <c r="J1881">
        <v>9</v>
      </c>
      <c r="K1881">
        <v>35</v>
      </c>
      <c r="L1881">
        <v>8.3000000000000007</v>
      </c>
      <c r="M1881" s="4">
        <v>366</v>
      </c>
      <c r="N1881" t="s">
        <v>806</v>
      </c>
      <c r="O1881" t="s">
        <v>43</v>
      </c>
      <c r="P1881" s="4">
        <v>620000</v>
      </c>
      <c r="Q1881" s="3">
        <f>AVERAGE(Table1[[#This Row],[critic_score]],Table1[[#This Row],[user_score]])</f>
        <v>8.65</v>
      </c>
      <c r="R1881" s="4">
        <f>Table1[[#This Row],[user_count]]+Table1[[#This Row],[critic_count]]</f>
        <v>401</v>
      </c>
      <c r="S1881" s="2">
        <f>100000*Table1[[#This Row],[review_count]]/Table1[[#This Row],[total sales]]</f>
        <v>64.677419354838705</v>
      </c>
      <c r="T1881" s="2">
        <f>Table1[[#This Row],[total sales]]/(2017-Table1[[#This Row],[year_of_release]])</f>
        <v>124000</v>
      </c>
      <c r="U1881" s="9">
        <f>Table1[[#This Row],[na_sales]]/(2017-Table1[[#This Row],[year_of_release]])</f>
        <v>72000</v>
      </c>
      <c r="V1881" s="6">
        <f>Table1[[#This Row],[eu_sales]]/(2017-Table1[[#This Row],[year_of_release]])</f>
        <v>42000</v>
      </c>
      <c r="W1881" s="6">
        <f>Table1[[#This Row],[jp_sales]]/(2017-Table1[[#This Row],[year_of_release]])</f>
        <v>0</v>
      </c>
      <c r="X1881" s="6">
        <f>Table1[[#This Row],[other_sales]]/(2017-Table1[[#This Row],[year_of_release]])</f>
        <v>10000</v>
      </c>
      <c r="Y1881" s="4">
        <v>551484507</v>
      </c>
      <c r="Z1881" s="4">
        <v>441417242</v>
      </c>
      <c r="AA1881" s="4">
        <v>127629000</v>
      </c>
      <c r="AB1881" s="1">
        <f>Table1[[#This Row],[na_sales]]/Table1[[#This Row],[NA population]]</f>
        <v>6.5278352416163162E-4</v>
      </c>
      <c r="AC1881" s="1">
        <f>Table1[[#This Row],[eu_sales]]/Table1[[#This Row],[Eu population]]</f>
        <v>4.7574036539333912E-4</v>
      </c>
      <c r="AD1881" s="1">
        <f>Table1[[#This Row],[jp_sales]]/Table1[[#This Row],[Jp population]]</f>
        <v>0</v>
      </c>
    </row>
    <row r="1882" spans="1:30" x14ac:dyDescent="0.25">
      <c r="A1882" t="s">
        <v>1859</v>
      </c>
      <c r="B1882" t="s">
        <v>45</v>
      </c>
      <c r="C1882">
        <v>2002</v>
      </c>
      <c r="D1882" t="s">
        <v>96</v>
      </c>
      <c r="E1882" t="s">
        <v>83</v>
      </c>
      <c r="F1882" s="4">
        <v>160000</v>
      </c>
      <c r="G1882" s="4">
        <v>130000</v>
      </c>
      <c r="H1882" s="4">
        <v>290000</v>
      </c>
      <c r="I1882" s="4">
        <v>40000</v>
      </c>
      <c r="J1882">
        <v>7.8</v>
      </c>
      <c r="K1882">
        <v>30</v>
      </c>
      <c r="L1882">
        <v>8.4</v>
      </c>
      <c r="M1882" s="4">
        <v>38</v>
      </c>
      <c r="N1882" t="s">
        <v>1860</v>
      </c>
      <c r="O1882" t="s">
        <v>67</v>
      </c>
      <c r="P1882" s="4">
        <v>620000</v>
      </c>
      <c r="Q1882" s="3">
        <f>AVERAGE(Table1[[#This Row],[critic_score]],Table1[[#This Row],[user_score]])</f>
        <v>8.1</v>
      </c>
      <c r="R1882" s="4">
        <f>Table1[[#This Row],[user_count]]+Table1[[#This Row],[critic_count]]</f>
        <v>68</v>
      </c>
      <c r="S1882" s="2">
        <f>100000*Table1[[#This Row],[review_count]]/Table1[[#This Row],[total sales]]</f>
        <v>10.96774193548387</v>
      </c>
      <c r="T1882" s="2">
        <f>Table1[[#This Row],[total sales]]/(2017-Table1[[#This Row],[year_of_release]])</f>
        <v>41333.333333333336</v>
      </c>
      <c r="U1882" s="9">
        <f>Table1[[#This Row],[na_sales]]/(2017-Table1[[#This Row],[year_of_release]])</f>
        <v>10666.666666666666</v>
      </c>
      <c r="V1882" s="6">
        <f>Table1[[#This Row],[eu_sales]]/(2017-Table1[[#This Row],[year_of_release]])</f>
        <v>8666.6666666666661</v>
      </c>
      <c r="W1882" s="6">
        <f>Table1[[#This Row],[jp_sales]]/(2017-Table1[[#This Row],[year_of_release]])</f>
        <v>19333.333333333332</v>
      </c>
      <c r="X1882" s="6">
        <f>Table1[[#This Row],[other_sales]]/(2017-Table1[[#This Row],[year_of_release]])</f>
        <v>2666.6666666666665</v>
      </c>
      <c r="Y1882" s="4">
        <v>495013192</v>
      </c>
      <c r="Z1882" s="4">
        <v>431019772</v>
      </c>
      <c r="AA1882" s="4">
        <v>127445000</v>
      </c>
      <c r="AB1882" s="1">
        <f>Table1[[#This Row],[na_sales]]/Table1[[#This Row],[NA population]]</f>
        <v>3.2322370915722988E-4</v>
      </c>
      <c r="AC1882" s="1">
        <f>Table1[[#This Row],[eu_sales]]/Table1[[#This Row],[Eu population]]</f>
        <v>3.0161029364564741E-4</v>
      </c>
      <c r="AD1882" s="1">
        <f>Table1[[#This Row],[jp_sales]]/Table1[[#This Row],[Jp population]]</f>
        <v>2.2754913884420729E-3</v>
      </c>
    </row>
    <row r="1883" spans="1:30" x14ac:dyDescent="0.25">
      <c r="A1883" t="s">
        <v>847</v>
      </c>
      <c r="B1883" t="s">
        <v>103</v>
      </c>
      <c r="C1883">
        <v>2003</v>
      </c>
      <c r="D1883" t="s">
        <v>19</v>
      </c>
      <c r="E1883" t="s">
        <v>100</v>
      </c>
      <c r="F1883" s="4">
        <v>470000</v>
      </c>
      <c r="G1883" s="4">
        <v>130000</v>
      </c>
      <c r="H1883" s="4">
        <v>0</v>
      </c>
      <c r="I1883" s="4">
        <v>20000</v>
      </c>
      <c r="J1883">
        <v>8.9</v>
      </c>
      <c r="K1883">
        <v>18</v>
      </c>
      <c r="L1883">
        <v>8.1999999999999993</v>
      </c>
      <c r="M1883" s="4">
        <v>14</v>
      </c>
      <c r="N1883" t="s">
        <v>101</v>
      </c>
      <c r="O1883" t="s">
        <v>21</v>
      </c>
      <c r="P1883" s="4">
        <v>620000</v>
      </c>
      <c r="Q1883" s="3">
        <f>AVERAGE(Table1[[#This Row],[critic_score]],Table1[[#This Row],[user_score]])</f>
        <v>8.5500000000000007</v>
      </c>
      <c r="R1883" s="4">
        <f>Table1[[#This Row],[user_count]]+Table1[[#This Row],[critic_count]]</f>
        <v>32</v>
      </c>
      <c r="S1883" s="2">
        <f>100000*Table1[[#This Row],[review_count]]/Table1[[#This Row],[total sales]]</f>
        <v>5.161290322580645</v>
      </c>
      <c r="T1883" s="2">
        <f>Table1[[#This Row],[total sales]]/(2017-Table1[[#This Row],[year_of_release]])</f>
        <v>44285.714285714283</v>
      </c>
      <c r="U1883" s="9">
        <f>Table1[[#This Row],[na_sales]]/(2017-Table1[[#This Row],[year_of_release]])</f>
        <v>33571.428571428572</v>
      </c>
      <c r="V1883" s="6">
        <f>Table1[[#This Row],[eu_sales]]/(2017-Table1[[#This Row],[year_of_release]])</f>
        <v>9285.7142857142862</v>
      </c>
      <c r="W1883" s="6">
        <f>Table1[[#This Row],[jp_sales]]/(2017-Table1[[#This Row],[year_of_release]])</f>
        <v>0</v>
      </c>
      <c r="X1883" s="6">
        <f>Table1[[#This Row],[other_sales]]/(2017-Table1[[#This Row],[year_of_release]])</f>
        <v>1428.5714285714287</v>
      </c>
      <c r="Y1883" s="4">
        <v>500125528</v>
      </c>
      <c r="Z1883" s="4">
        <v>432552540</v>
      </c>
      <c r="AA1883" s="4">
        <v>127718000</v>
      </c>
      <c r="AB1883" s="1">
        <f>Table1[[#This Row],[na_sales]]/Table1[[#This Row],[NA population]]</f>
        <v>9.3976406659249752E-4</v>
      </c>
      <c r="AC1883" s="1">
        <f>Table1[[#This Row],[eu_sales]]/Table1[[#This Row],[Eu population]]</f>
        <v>3.0054152496711728E-4</v>
      </c>
      <c r="AD1883" s="1">
        <f>Table1[[#This Row],[jp_sales]]/Table1[[#This Row],[Jp population]]</f>
        <v>0</v>
      </c>
    </row>
    <row r="1884" spans="1:30" x14ac:dyDescent="0.25">
      <c r="A1884" t="s">
        <v>1861</v>
      </c>
      <c r="B1884" t="s">
        <v>45</v>
      </c>
      <c r="C1884">
        <v>2004</v>
      </c>
      <c r="D1884" t="s">
        <v>27</v>
      </c>
      <c r="E1884" t="s">
        <v>425</v>
      </c>
      <c r="F1884" s="4">
        <v>300000</v>
      </c>
      <c r="G1884" s="4">
        <v>240000</v>
      </c>
      <c r="H1884" s="4">
        <v>0</v>
      </c>
      <c r="I1884" s="4">
        <v>80000</v>
      </c>
      <c r="J1884">
        <v>7.1</v>
      </c>
      <c r="K1884">
        <v>31</v>
      </c>
      <c r="L1884">
        <v>8</v>
      </c>
      <c r="M1884" s="4">
        <v>10</v>
      </c>
      <c r="N1884" t="s">
        <v>945</v>
      </c>
      <c r="O1884" t="s">
        <v>21</v>
      </c>
      <c r="P1884" s="4">
        <v>620000</v>
      </c>
      <c r="Q1884" s="3">
        <f>AVERAGE(Table1[[#This Row],[critic_score]],Table1[[#This Row],[user_score]])</f>
        <v>7.55</v>
      </c>
      <c r="R1884" s="4">
        <f>Table1[[#This Row],[user_count]]+Table1[[#This Row],[critic_count]]</f>
        <v>41</v>
      </c>
      <c r="S1884" s="2">
        <f>100000*Table1[[#This Row],[review_count]]/Table1[[#This Row],[total sales]]</f>
        <v>6.612903225806452</v>
      </c>
      <c r="T1884" s="2">
        <f>Table1[[#This Row],[total sales]]/(2017-Table1[[#This Row],[year_of_release]])</f>
        <v>47692.307692307695</v>
      </c>
      <c r="U1884" s="9">
        <f>Table1[[#This Row],[na_sales]]/(2017-Table1[[#This Row],[year_of_release]])</f>
        <v>23076.923076923078</v>
      </c>
      <c r="V1884" s="6">
        <f>Table1[[#This Row],[eu_sales]]/(2017-Table1[[#This Row],[year_of_release]])</f>
        <v>18461.538461538461</v>
      </c>
      <c r="W1884" s="6">
        <f>Table1[[#This Row],[jp_sales]]/(2017-Table1[[#This Row],[year_of_release]])</f>
        <v>0</v>
      </c>
      <c r="X1884" s="6">
        <f>Table1[[#This Row],[other_sales]]/(2017-Table1[[#This Row],[year_of_release]])</f>
        <v>6153.8461538461543</v>
      </c>
      <c r="Y1884" s="4">
        <v>505524224</v>
      </c>
      <c r="Z1884" s="4">
        <v>434174638</v>
      </c>
      <c r="AA1884" s="4">
        <v>127761000</v>
      </c>
      <c r="AB1884" s="1">
        <f>Table1[[#This Row],[na_sales]]/Table1[[#This Row],[NA population]]</f>
        <v>5.9344337176609765E-4</v>
      </c>
      <c r="AC1884" s="1">
        <f>Table1[[#This Row],[eu_sales]]/Table1[[#This Row],[Eu population]]</f>
        <v>5.5277296045099715E-4</v>
      </c>
      <c r="AD1884" s="1">
        <f>Table1[[#This Row],[jp_sales]]/Table1[[#This Row],[Jp population]]</f>
        <v>0</v>
      </c>
    </row>
    <row r="1885" spans="1:30" x14ac:dyDescent="0.25">
      <c r="A1885" t="s">
        <v>82</v>
      </c>
      <c r="B1885" t="s">
        <v>39</v>
      </c>
      <c r="C1885">
        <v>2011</v>
      </c>
      <c r="D1885" t="s">
        <v>29</v>
      </c>
      <c r="E1885" t="s">
        <v>83</v>
      </c>
      <c r="F1885" s="4">
        <v>330000</v>
      </c>
      <c r="G1885" s="4">
        <v>200000</v>
      </c>
      <c r="H1885" s="4">
        <v>0</v>
      </c>
      <c r="I1885" s="4">
        <v>90000</v>
      </c>
      <c r="J1885">
        <v>7.5</v>
      </c>
      <c r="K1885">
        <v>5</v>
      </c>
      <c r="L1885">
        <v>6</v>
      </c>
      <c r="M1885" s="4">
        <v>7</v>
      </c>
      <c r="N1885" t="s">
        <v>83</v>
      </c>
      <c r="O1885" t="s">
        <v>84</v>
      </c>
      <c r="P1885" s="4">
        <v>620000</v>
      </c>
      <c r="Q1885" s="3">
        <f>AVERAGE(Table1[[#This Row],[critic_score]],Table1[[#This Row],[user_score]])</f>
        <v>6.75</v>
      </c>
      <c r="R1885" s="4">
        <f>Table1[[#This Row],[user_count]]+Table1[[#This Row],[critic_count]]</f>
        <v>12</v>
      </c>
      <c r="S1885" s="2">
        <f>100000*Table1[[#This Row],[review_count]]/Table1[[#This Row],[total sales]]</f>
        <v>1.935483870967742</v>
      </c>
      <c r="T1885" s="2">
        <f>Table1[[#This Row],[total sales]]/(2017-Table1[[#This Row],[year_of_release]])</f>
        <v>103333.33333333333</v>
      </c>
      <c r="U1885" s="9">
        <f>Table1[[#This Row],[na_sales]]/(2017-Table1[[#This Row],[year_of_release]])</f>
        <v>55000</v>
      </c>
      <c r="V1885" s="6">
        <f>Table1[[#This Row],[eu_sales]]/(2017-Table1[[#This Row],[year_of_release]])</f>
        <v>33333.333333333336</v>
      </c>
      <c r="W1885" s="6">
        <f>Table1[[#This Row],[jp_sales]]/(2017-Table1[[#This Row],[year_of_release]])</f>
        <v>0</v>
      </c>
      <c r="X1885" s="6">
        <f>Table1[[#This Row],[other_sales]]/(2017-Table1[[#This Row],[year_of_release]])</f>
        <v>15000</v>
      </c>
      <c r="Y1885" s="4">
        <v>545961365</v>
      </c>
      <c r="Z1885" s="4">
        <v>440756453</v>
      </c>
      <c r="AA1885" s="4">
        <v>127833000</v>
      </c>
      <c r="AB1885" s="1">
        <f>Table1[[#This Row],[na_sales]]/Table1[[#This Row],[NA population]]</f>
        <v>6.0443837449926515E-4</v>
      </c>
      <c r="AC1885" s="1">
        <f>Table1[[#This Row],[eu_sales]]/Table1[[#This Row],[Eu population]]</f>
        <v>4.5376533602333894E-4</v>
      </c>
      <c r="AD1885" s="1">
        <f>Table1[[#This Row],[jp_sales]]/Table1[[#This Row],[Jp population]]</f>
        <v>0</v>
      </c>
    </row>
    <row r="1886" spans="1:30" x14ac:dyDescent="0.25">
      <c r="A1886" t="s">
        <v>877</v>
      </c>
      <c r="B1886" t="s">
        <v>69</v>
      </c>
      <c r="C1886">
        <v>2011</v>
      </c>
      <c r="D1886" t="s">
        <v>40</v>
      </c>
      <c r="E1886" t="s">
        <v>431</v>
      </c>
      <c r="F1886" s="4">
        <v>290000</v>
      </c>
      <c r="G1886" s="4">
        <v>270000</v>
      </c>
      <c r="H1886" s="4">
        <v>0</v>
      </c>
      <c r="I1886" s="4">
        <v>60000</v>
      </c>
      <c r="J1886">
        <v>7.1</v>
      </c>
      <c r="K1886">
        <v>16</v>
      </c>
      <c r="L1886">
        <v>7.3</v>
      </c>
      <c r="M1886" s="4">
        <v>20</v>
      </c>
      <c r="N1886" t="s">
        <v>184</v>
      </c>
      <c r="O1886" t="s">
        <v>84</v>
      </c>
      <c r="P1886" s="4">
        <v>620000</v>
      </c>
      <c r="Q1886" s="3">
        <f>AVERAGE(Table1[[#This Row],[critic_score]],Table1[[#This Row],[user_score]])</f>
        <v>7.1999999999999993</v>
      </c>
      <c r="R1886" s="4">
        <f>Table1[[#This Row],[user_count]]+Table1[[#This Row],[critic_count]]</f>
        <v>36</v>
      </c>
      <c r="S1886" s="2">
        <f>100000*Table1[[#This Row],[review_count]]/Table1[[#This Row],[total sales]]</f>
        <v>5.806451612903226</v>
      </c>
      <c r="T1886" s="2">
        <f>Table1[[#This Row],[total sales]]/(2017-Table1[[#This Row],[year_of_release]])</f>
        <v>103333.33333333333</v>
      </c>
      <c r="U1886" s="9">
        <f>Table1[[#This Row],[na_sales]]/(2017-Table1[[#This Row],[year_of_release]])</f>
        <v>48333.333333333336</v>
      </c>
      <c r="V1886" s="6">
        <f>Table1[[#This Row],[eu_sales]]/(2017-Table1[[#This Row],[year_of_release]])</f>
        <v>45000</v>
      </c>
      <c r="W1886" s="6">
        <f>Table1[[#This Row],[jp_sales]]/(2017-Table1[[#This Row],[year_of_release]])</f>
        <v>0</v>
      </c>
      <c r="X1886" s="6">
        <f>Table1[[#This Row],[other_sales]]/(2017-Table1[[#This Row],[year_of_release]])</f>
        <v>10000</v>
      </c>
      <c r="Y1886" s="4">
        <v>545961365</v>
      </c>
      <c r="Z1886" s="4">
        <v>440756453</v>
      </c>
      <c r="AA1886" s="4">
        <v>127833000</v>
      </c>
      <c r="AB1886" s="1">
        <f>Table1[[#This Row],[na_sales]]/Table1[[#This Row],[NA population]]</f>
        <v>5.3117311698420273E-4</v>
      </c>
      <c r="AC1886" s="1">
        <f>Table1[[#This Row],[eu_sales]]/Table1[[#This Row],[Eu population]]</f>
        <v>6.1258320363150758E-4</v>
      </c>
      <c r="AD1886" s="1">
        <f>Table1[[#This Row],[jp_sales]]/Table1[[#This Row],[Jp population]]</f>
        <v>0</v>
      </c>
    </row>
    <row r="1887" spans="1:30" x14ac:dyDescent="0.25">
      <c r="A1887" t="s">
        <v>1862</v>
      </c>
      <c r="B1887" t="s">
        <v>18</v>
      </c>
      <c r="C1887">
        <v>2007</v>
      </c>
      <c r="D1887" t="s">
        <v>23</v>
      </c>
      <c r="E1887" t="s">
        <v>20</v>
      </c>
      <c r="F1887" s="4">
        <v>190000</v>
      </c>
      <c r="G1887" s="4">
        <v>260000</v>
      </c>
      <c r="H1887" s="4">
        <v>110000</v>
      </c>
      <c r="I1887" s="4">
        <v>60000</v>
      </c>
      <c r="J1887">
        <v>4.5999999999999996</v>
      </c>
      <c r="K1887">
        <v>34</v>
      </c>
      <c r="L1887">
        <v>6.8</v>
      </c>
      <c r="M1887" s="4">
        <v>26</v>
      </c>
      <c r="N1887" t="s">
        <v>1863</v>
      </c>
      <c r="O1887" t="s">
        <v>21</v>
      </c>
      <c r="P1887" s="4">
        <v>620000</v>
      </c>
      <c r="Q1887" s="3">
        <f>AVERAGE(Table1[[#This Row],[critic_score]],Table1[[#This Row],[user_score]])</f>
        <v>5.6999999999999993</v>
      </c>
      <c r="R1887" s="4">
        <f>Table1[[#This Row],[user_count]]+Table1[[#This Row],[critic_count]]</f>
        <v>60</v>
      </c>
      <c r="S1887" s="2">
        <f>100000*Table1[[#This Row],[review_count]]/Table1[[#This Row],[total sales]]</f>
        <v>9.67741935483871</v>
      </c>
      <c r="T1887" s="2">
        <f>Table1[[#This Row],[total sales]]/(2017-Table1[[#This Row],[year_of_release]])</f>
        <v>62000</v>
      </c>
      <c r="U1887" s="9">
        <f>Table1[[#This Row],[na_sales]]/(2017-Table1[[#This Row],[year_of_release]])</f>
        <v>19000</v>
      </c>
      <c r="V1887" s="6">
        <f>Table1[[#This Row],[eu_sales]]/(2017-Table1[[#This Row],[year_of_release]])</f>
        <v>26000</v>
      </c>
      <c r="W1887" s="6">
        <f>Table1[[#This Row],[jp_sales]]/(2017-Table1[[#This Row],[year_of_release]])</f>
        <v>11000</v>
      </c>
      <c r="X1887" s="6">
        <f>Table1[[#This Row],[other_sales]]/(2017-Table1[[#This Row],[year_of_release]])</f>
        <v>6000</v>
      </c>
      <c r="Y1887" s="4">
        <v>522751172</v>
      </c>
      <c r="Z1887" s="4">
        <v>438594184</v>
      </c>
      <c r="AA1887" s="4">
        <v>128001000</v>
      </c>
      <c r="AB1887" s="1">
        <f>Table1[[#This Row],[na_sales]]/Table1[[#This Row],[NA population]]</f>
        <v>3.6346164327681315E-4</v>
      </c>
      <c r="AC1887" s="1">
        <f>Table1[[#This Row],[eu_sales]]/Table1[[#This Row],[Eu population]]</f>
        <v>5.9280311842894843E-4</v>
      </c>
      <c r="AD1887" s="1">
        <f>Table1[[#This Row],[jp_sales]]/Table1[[#This Row],[Jp population]]</f>
        <v>8.5936828618526418E-4</v>
      </c>
    </row>
    <row r="1888" spans="1:30" x14ac:dyDescent="0.25">
      <c r="A1888" t="s">
        <v>1864</v>
      </c>
      <c r="B1888" t="s">
        <v>138</v>
      </c>
      <c r="C1888">
        <v>2003</v>
      </c>
      <c r="D1888" t="s">
        <v>40</v>
      </c>
      <c r="E1888" t="s">
        <v>196</v>
      </c>
      <c r="F1888" s="4">
        <v>380000</v>
      </c>
      <c r="G1888" s="4">
        <v>100000</v>
      </c>
      <c r="H1888" s="4">
        <v>120000</v>
      </c>
      <c r="I1888" s="4">
        <v>20000</v>
      </c>
      <c r="J1888">
        <v>9.3000000000000007</v>
      </c>
      <c r="K1888">
        <v>52</v>
      </c>
      <c r="L1888">
        <v>8.3000000000000007</v>
      </c>
      <c r="M1888" s="4">
        <v>115</v>
      </c>
      <c r="N1888" t="s">
        <v>1854</v>
      </c>
      <c r="O1888" t="s">
        <v>67</v>
      </c>
      <c r="P1888" s="4">
        <v>620000</v>
      </c>
      <c r="Q1888" s="3">
        <f>AVERAGE(Table1[[#This Row],[critic_score]],Table1[[#This Row],[user_score]])</f>
        <v>8.8000000000000007</v>
      </c>
      <c r="R1888" s="4">
        <f>Table1[[#This Row],[user_count]]+Table1[[#This Row],[critic_count]]</f>
        <v>167</v>
      </c>
      <c r="S1888" s="2">
        <f>100000*Table1[[#This Row],[review_count]]/Table1[[#This Row],[total sales]]</f>
        <v>26.93548387096774</v>
      </c>
      <c r="T1888" s="2">
        <f>Table1[[#This Row],[total sales]]/(2017-Table1[[#This Row],[year_of_release]])</f>
        <v>44285.714285714283</v>
      </c>
      <c r="U1888" s="9">
        <f>Table1[[#This Row],[na_sales]]/(2017-Table1[[#This Row],[year_of_release]])</f>
        <v>27142.857142857141</v>
      </c>
      <c r="V1888" s="6">
        <f>Table1[[#This Row],[eu_sales]]/(2017-Table1[[#This Row],[year_of_release]])</f>
        <v>7142.8571428571431</v>
      </c>
      <c r="W1888" s="6">
        <f>Table1[[#This Row],[jp_sales]]/(2017-Table1[[#This Row],[year_of_release]])</f>
        <v>8571.4285714285706</v>
      </c>
      <c r="X1888" s="6">
        <f>Table1[[#This Row],[other_sales]]/(2017-Table1[[#This Row],[year_of_release]])</f>
        <v>1428.5714285714287</v>
      </c>
      <c r="Y1888" s="4">
        <v>500125528</v>
      </c>
      <c r="Z1888" s="4">
        <v>432552540</v>
      </c>
      <c r="AA1888" s="4">
        <v>127718000</v>
      </c>
      <c r="AB1888" s="1">
        <f>Table1[[#This Row],[na_sales]]/Table1[[#This Row],[NA population]]</f>
        <v>7.5980924533010439E-4</v>
      </c>
      <c r="AC1888" s="1">
        <f>Table1[[#This Row],[eu_sales]]/Table1[[#This Row],[Eu population]]</f>
        <v>2.3118578843624407E-4</v>
      </c>
      <c r="AD1888" s="1">
        <f>Table1[[#This Row],[jp_sales]]/Table1[[#This Row],[Jp population]]</f>
        <v>9.3956999013451508E-4</v>
      </c>
    </row>
    <row r="1889" spans="1:30" x14ac:dyDescent="0.25">
      <c r="A1889" t="s">
        <v>776</v>
      </c>
      <c r="B1889" t="s">
        <v>159</v>
      </c>
      <c r="C1889">
        <v>2004</v>
      </c>
      <c r="D1889" t="s">
        <v>73</v>
      </c>
      <c r="E1889" t="s">
        <v>100</v>
      </c>
      <c r="F1889" s="4">
        <v>370000</v>
      </c>
      <c r="G1889" s="4">
        <v>220000</v>
      </c>
      <c r="H1889" s="4">
        <v>0</v>
      </c>
      <c r="I1889" s="4">
        <v>30000</v>
      </c>
      <c r="J1889">
        <v>7.2</v>
      </c>
      <c r="K1889">
        <v>6</v>
      </c>
      <c r="L1889">
        <v>9.1999999999999993</v>
      </c>
      <c r="M1889" s="4">
        <v>25</v>
      </c>
      <c r="N1889" t="s">
        <v>803</v>
      </c>
      <c r="O1889" t="s">
        <v>21</v>
      </c>
      <c r="P1889" s="4">
        <v>620000</v>
      </c>
      <c r="Q1889" s="3">
        <f>AVERAGE(Table1[[#This Row],[critic_score]],Table1[[#This Row],[user_score]])</f>
        <v>8.1999999999999993</v>
      </c>
      <c r="R1889" s="4">
        <f>Table1[[#This Row],[user_count]]+Table1[[#This Row],[critic_count]]</f>
        <v>31</v>
      </c>
      <c r="S1889" s="2">
        <f>100000*Table1[[#This Row],[review_count]]/Table1[[#This Row],[total sales]]</f>
        <v>5</v>
      </c>
      <c r="T1889" s="2">
        <f>Table1[[#This Row],[total sales]]/(2017-Table1[[#This Row],[year_of_release]])</f>
        <v>47692.307692307695</v>
      </c>
      <c r="U1889" s="9">
        <f>Table1[[#This Row],[na_sales]]/(2017-Table1[[#This Row],[year_of_release]])</f>
        <v>28461.538461538461</v>
      </c>
      <c r="V1889" s="6">
        <f>Table1[[#This Row],[eu_sales]]/(2017-Table1[[#This Row],[year_of_release]])</f>
        <v>16923.076923076922</v>
      </c>
      <c r="W1889" s="6">
        <f>Table1[[#This Row],[jp_sales]]/(2017-Table1[[#This Row],[year_of_release]])</f>
        <v>0</v>
      </c>
      <c r="X1889" s="6">
        <f>Table1[[#This Row],[other_sales]]/(2017-Table1[[#This Row],[year_of_release]])</f>
        <v>2307.6923076923076</v>
      </c>
      <c r="Y1889" s="4">
        <v>505524224</v>
      </c>
      <c r="Z1889" s="4">
        <v>434174638</v>
      </c>
      <c r="AA1889" s="4">
        <v>127761000</v>
      </c>
      <c r="AB1889" s="1">
        <f>Table1[[#This Row],[na_sales]]/Table1[[#This Row],[NA population]]</f>
        <v>7.3191349184485374E-4</v>
      </c>
      <c r="AC1889" s="1">
        <f>Table1[[#This Row],[eu_sales]]/Table1[[#This Row],[Eu population]]</f>
        <v>5.067085470800807E-4</v>
      </c>
      <c r="AD1889" s="1">
        <f>Table1[[#This Row],[jp_sales]]/Table1[[#This Row],[Jp population]]</f>
        <v>0</v>
      </c>
    </row>
    <row r="1890" spans="1:30" x14ac:dyDescent="0.25">
      <c r="A1890" t="s">
        <v>1411</v>
      </c>
      <c r="B1890" t="s">
        <v>39</v>
      </c>
      <c r="C1890">
        <v>2009</v>
      </c>
      <c r="D1890" t="s">
        <v>29</v>
      </c>
      <c r="E1890" t="s">
        <v>55</v>
      </c>
      <c r="F1890" s="4">
        <v>280000</v>
      </c>
      <c r="G1890" s="4">
        <v>240000</v>
      </c>
      <c r="H1890" s="4">
        <v>0</v>
      </c>
      <c r="I1890" s="4">
        <v>100000</v>
      </c>
      <c r="J1890">
        <v>8.6</v>
      </c>
      <c r="K1890">
        <v>44</v>
      </c>
      <c r="L1890">
        <v>8</v>
      </c>
      <c r="M1890" s="4">
        <v>48</v>
      </c>
      <c r="N1890" t="s">
        <v>234</v>
      </c>
      <c r="O1890" t="s">
        <v>67</v>
      </c>
      <c r="P1890" s="4">
        <v>620000</v>
      </c>
      <c r="Q1890" s="3">
        <f>AVERAGE(Table1[[#This Row],[critic_score]],Table1[[#This Row],[user_score]])</f>
        <v>8.3000000000000007</v>
      </c>
      <c r="R1890" s="4">
        <f>Table1[[#This Row],[user_count]]+Table1[[#This Row],[critic_count]]</f>
        <v>92</v>
      </c>
      <c r="S1890" s="2">
        <f>100000*Table1[[#This Row],[review_count]]/Table1[[#This Row],[total sales]]</f>
        <v>14.838709677419354</v>
      </c>
      <c r="T1890" s="2">
        <f>Table1[[#This Row],[total sales]]/(2017-Table1[[#This Row],[year_of_release]])</f>
        <v>77500</v>
      </c>
      <c r="U1890" s="9">
        <f>Table1[[#This Row],[na_sales]]/(2017-Table1[[#This Row],[year_of_release]])</f>
        <v>35000</v>
      </c>
      <c r="V1890" s="6">
        <f>Table1[[#This Row],[eu_sales]]/(2017-Table1[[#This Row],[year_of_release]])</f>
        <v>30000</v>
      </c>
      <c r="W1890" s="6">
        <f>Table1[[#This Row],[jp_sales]]/(2017-Table1[[#This Row],[year_of_release]])</f>
        <v>0</v>
      </c>
      <c r="X1890" s="6">
        <f>Table1[[#This Row],[other_sales]]/(2017-Table1[[#This Row],[year_of_release]])</f>
        <v>12500</v>
      </c>
      <c r="Y1890" s="4">
        <v>534740514</v>
      </c>
      <c r="Z1890" s="4">
        <v>441041694</v>
      </c>
      <c r="AA1890" s="4">
        <v>128047000</v>
      </c>
      <c r="AB1890" s="1">
        <f>Table1[[#This Row],[na_sales]]/Table1[[#This Row],[NA population]]</f>
        <v>5.2361845169636803E-4</v>
      </c>
      <c r="AC1890" s="1">
        <f>Table1[[#This Row],[eu_sales]]/Table1[[#This Row],[Eu population]]</f>
        <v>5.4416623930344328E-4</v>
      </c>
      <c r="AD1890" s="1">
        <f>Table1[[#This Row],[jp_sales]]/Table1[[#This Row],[Jp population]]</f>
        <v>0</v>
      </c>
    </row>
    <row r="1891" spans="1:30" x14ac:dyDescent="0.25">
      <c r="A1891" t="s">
        <v>1865</v>
      </c>
      <c r="B1891" t="s">
        <v>18</v>
      </c>
      <c r="C1891">
        <v>2010</v>
      </c>
      <c r="D1891" t="s">
        <v>54</v>
      </c>
      <c r="E1891" t="s">
        <v>83</v>
      </c>
      <c r="F1891" s="4">
        <v>350000</v>
      </c>
      <c r="G1891" s="4">
        <v>200000</v>
      </c>
      <c r="H1891" s="4">
        <v>10000</v>
      </c>
      <c r="I1891" s="4">
        <v>60000</v>
      </c>
      <c r="J1891">
        <v>8</v>
      </c>
      <c r="K1891">
        <v>73</v>
      </c>
      <c r="L1891">
        <v>8.6</v>
      </c>
      <c r="M1891" s="4">
        <v>178</v>
      </c>
      <c r="N1891" t="s">
        <v>132</v>
      </c>
      <c r="O1891" t="s">
        <v>67</v>
      </c>
      <c r="P1891" s="4">
        <v>620000</v>
      </c>
      <c r="Q1891" s="3">
        <f>AVERAGE(Table1[[#This Row],[critic_score]],Table1[[#This Row],[user_score]])</f>
        <v>8.3000000000000007</v>
      </c>
      <c r="R1891" s="4">
        <f>Table1[[#This Row],[user_count]]+Table1[[#This Row],[critic_count]]</f>
        <v>251</v>
      </c>
      <c r="S1891" s="2">
        <f>100000*Table1[[#This Row],[review_count]]/Table1[[#This Row],[total sales]]</f>
        <v>40.483870967741936</v>
      </c>
      <c r="T1891" s="2">
        <f>Table1[[#This Row],[total sales]]/(2017-Table1[[#This Row],[year_of_release]])</f>
        <v>88571.428571428565</v>
      </c>
      <c r="U1891" s="9">
        <f>Table1[[#This Row],[na_sales]]/(2017-Table1[[#This Row],[year_of_release]])</f>
        <v>50000</v>
      </c>
      <c r="V1891" s="6">
        <f>Table1[[#This Row],[eu_sales]]/(2017-Table1[[#This Row],[year_of_release]])</f>
        <v>28571.428571428572</v>
      </c>
      <c r="W1891" s="6">
        <f>Table1[[#This Row],[jp_sales]]/(2017-Table1[[#This Row],[year_of_release]])</f>
        <v>1428.5714285714287</v>
      </c>
      <c r="X1891" s="6">
        <f>Table1[[#This Row],[other_sales]]/(2017-Table1[[#This Row],[year_of_release]])</f>
        <v>8571.4285714285706</v>
      </c>
      <c r="Y1891" s="4">
        <v>540520772</v>
      </c>
      <c r="Z1891" s="4">
        <v>441654761</v>
      </c>
      <c r="AA1891" s="4">
        <v>128070000</v>
      </c>
      <c r="AB1891" s="1">
        <f>Table1[[#This Row],[na_sales]]/Table1[[#This Row],[NA population]]</f>
        <v>6.4752368110656069E-4</v>
      </c>
      <c r="AC1891" s="1">
        <f>Table1[[#This Row],[eu_sales]]/Table1[[#This Row],[Eu population]]</f>
        <v>4.5284239560139145E-4</v>
      </c>
      <c r="AD1891" s="1">
        <f>Table1[[#This Row],[jp_sales]]/Table1[[#This Row],[Jp population]]</f>
        <v>7.808229874287499E-5</v>
      </c>
    </row>
    <row r="1892" spans="1:30" x14ac:dyDescent="0.25">
      <c r="A1892" t="s">
        <v>1866</v>
      </c>
      <c r="B1892" t="s">
        <v>45</v>
      </c>
      <c r="C1892">
        <v>2004</v>
      </c>
      <c r="D1892" t="s">
        <v>23</v>
      </c>
      <c r="E1892" t="s">
        <v>270</v>
      </c>
      <c r="F1892" s="4">
        <v>300000</v>
      </c>
      <c r="G1892" s="4">
        <v>240000</v>
      </c>
      <c r="H1892" s="4">
        <v>0</v>
      </c>
      <c r="I1892" s="4">
        <v>80000</v>
      </c>
      <c r="J1892">
        <v>6.8</v>
      </c>
      <c r="K1892">
        <v>23</v>
      </c>
      <c r="L1892">
        <v>8.6</v>
      </c>
      <c r="M1892" s="4">
        <v>8</v>
      </c>
      <c r="N1892" t="s">
        <v>539</v>
      </c>
      <c r="O1892" t="s">
        <v>67</v>
      </c>
      <c r="P1892" s="4">
        <v>620000</v>
      </c>
      <c r="Q1892" s="3">
        <f>AVERAGE(Table1[[#This Row],[critic_score]],Table1[[#This Row],[user_score]])</f>
        <v>7.6999999999999993</v>
      </c>
      <c r="R1892" s="4">
        <f>Table1[[#This Row],[user_count]]+Table1[[#This Row],[critic_count]]</f>
        <v>31</v>
      </c>
      <c r="S1892" s="2">
        <f>100000*Table1[[#This Row],[review_count]]/Table1[[#This Row],[total sales]]</f>
        <v>5</v>
      </c>
      <c r="T1892" s="2">
        <f>Table1[[#This Row],[total sales]]/(2017-Table1[[#This Row],[year_of_release]])</f>
        <v>47692.307692307695</v>
      </c>
      <c r="U1892" s="9">
        <f>Table1[[#This Row],[na_sales]]/(2017-Table1[[#This Row],[year_of_release]])</f>
        <v>23076.923076923078</v>
      </c>
      <c r="V1892" s="6">
        <f>Table1[[#This Row],[eu_sales]]/(2017-Table1[[#This Row],[year_of_release]])</f>
        <v>18461.538461538461</v>
      </c>
      <c r="W1892" s="6">
        <f>Table1[[#This Row],[jp_sales]]/(2017-Table1[[#This Row],[year_of_release]])</f>
        <v>0</v>
      </c>
      <c r="X1892" s="6">
        <f>Table1[[#This Row],[other_sales]]/(2017-Table1[[#This Row],[year_of_release]])</f>
        <v>6153.8461538461543</v>
      </c>
      <c r="Y1892" s="4">
        <v>505524224</v>
      </c>
      <c r="Z1892" s="4">
        <v>434174638</v>
      </c>
      <c r="AA1892" s="4">
        <v>127761000</v>
      </c>
      <c r="AB1892" s="1">
        <f>Table1[[#This Row],[na_sales]]/Table1[[#This Row],[NA population]]</f>
        <v>5.9344337176609765E-4</v>
      </c>
      <c r="AC1892" s="1">
        <f>Table1[[#This Row],[eu_sales]]/Table1[[#This Row],[Eu population]]</f>
        <v>5.5277296045099715E-4</v>
      </c>
      <c r="AD1892" s="1">
        <f>Table1[[#This Row],[jp_sales]]/Table1[[#This Row],[Jp population]]</f>
        <v>0</v>
      </c>
    </row>
    <row r="1893" spans="1:30" x14ac:dyDescent="0.25">
      <c r="A1893" t="s">
        <v>752</v>
      </c>
      <c r="B1893" t="s">
        <v>200</v>
      </c>
      <c r="C1893">
        <v>2016</v>
      </c>
      <c r="D1893" t="s">
        <v>40</v>
      </c>
      <c r="E1893" t="s">
        <v>41</v>
      </c>
      <c r="F1893" s="4">
        <v>280000</v>
      </c>
      <c r="G1893" s="4">
        <v>290000</v>
      </c>
      <c r="H1893" s="4">
        <v>0</v>
      </c>
      <c r="I1893" s="4">
        <v>50000</v>
      </c>
      <c r="J1893">
        <v>6.7</v>
      </c>
      <c r="K1893">
        <v>20</v>
      </c>
      <c r="L1893">
        <v>4.5999999999999996</v>
      </c>
      <c r="M1893" s="4">
        <v>274</v>
      </c>
      <c r="N1893" t="s">
        <v>753</v>
      </c>
      <c r="O1893" t="s">
        <v>43</v>
      </c>
      <c r="P1893" s="4">
        <v>620000</v>
      </c>
      <c r="Q1893" s="3">
        <f>AVERAGE(Table1[[#This Row],[critic_score]],Table1[[#This Row],[user_score]])</f>
        <v>5.65</v>
      </c>
      <c r="R1893" s="4">
        <f>Table1[[#This Row],[user_count]]+Table1[[#This Row],[critic_count]]</f>
        <v>294</v>
      </c>
      <c r="S1893" s="2">
        <f>100000*Table1[[#This Row],[review_count]]/Table1[[#This Row],[total sales]]</f>
        <v>47.41935483870968</v>
      </c>
      <c r="T1893" s="2">
        <f>Table1[[#This Row],[total sales]]/(2017-Table1[[#This Row],[year_of_release]])</f>
        <v>620000</v>
      </c>
      <c r="U1893" s="9">
        <f>Table1[[#This Row],[na_sales]]/(2017-Table1[[#This Row],[year_of_release]])</f>
        <v>280000</v>
      </c>
      <c r="V1893" s="6">
        <f>Table1[[#This Row],[eu_sales]]/(2017-Table1[[#This Row],[year_of_release]])</f>
        <v>290000</v>
      </c>
      <c r="W1893" s="6">
        <f>Table1[[#This Row],[jp_sales]]/(2017-Table1[[#This Row],[year_of_release]])</f>
        <v>0</v>
      </c>
      <c r="X1893" s="6">
        <f>Table1[[#This Row],[other_sales]]/(2017-Table1[[#This Row],[year_of_release]])</f>
        <v>50000</v>
      </c>
      <c r="Y1893" s="4">
        <v>573178249</v>
      </c>
      <c r="Z1893" s="4">
        <v>445623395</v>
      </c>
      <c r="AA1893" s="4">
        <v>126994511</v>
      </c>
      <c r="AB1893" s="1">
        <f>Table1[[#This Row],[na_sales]]/Table1[[#This Row],[NA population]]</f>
        <v>4.8850423142975899E-4</v>
      </c>
      <c r="AC1893" s="1">
        <f>Table1[[#This Row],[eu_sales]]/Table1[[#This Row],[Eu population]]</f>
        <v>6.5077373238000668E-4</v>
      </c>
      <c r="AD1893" s="1">
        <f>Table1[[#This Row],[jp_sales]]/Table1[[#This Row],[Jp population]]</f>
        <v>0</v>
      </c>
    </row>
    <row r="1894" spans="1:30" x14ac:dyDescent="0.25">
      <c r="A1894" t="s">
        <v>1748</v>
      </c>
      <c r="B1894" t="s">
        <v>34</v>
      </c>
      <c r="C1894">
        <v>2010</v>
      </c>
      <c r="D1894" t="s">
        <v>40</v>
      </c>
      <c r="E1894" t="s">
        <v>83</v>
      </c>
      <c r="F1894" s="4">
        <v>300000</v>
      </c>
      <c r="G1894" s="4">
        <v>260000</v>
      </c>
      <c r="H1894" s="4">
        <v>0</v>
      </c>
      <c r="I1894" s="4">
        <v>60000</v>
      </c>
      <c r="J1894">
        <v>7.4</v>
      </c>
      <c r="K1894">
        <v>69</v>
      </c>
      <c r="L1894">
        <v>7.8</v>
      </c>
      <c r="M1894" s="4">
        <v>112</v>
      </c>
      <c r="N1894" t="s">
        <v>189</v>
      </c>
      <c r="O1894" t="s">
        <v>67</v>
      </c>
      <c r="P1894" s="4">
        <v>620000</v>
      </c>
      <c r="Q1894" s="3">
        <f>AVERAGE(Table1[[#This Row],[critic_score]],Table1[[#This Row],[user_score]])</f>
        <v>7.6</v>
      </c>
      <c r="R1894" s="4">
        <f>Table1[[#This Row],[user_count]]+Table1[[#This Row],[critic_count]]</f>
        <v>181</v>
      </c>
      <c r="S1894" s="2">
        <f>100000*Table1[[#This Row],[review_count]]/Table1[[#This Row],[total sales]]</f>
        <v>29.193548387096776</v>
      </c>
      <c r="T1894" s="2">
        <f>Table1[[#This Row],[total sales]]/(2017-Table1[[#This Row],[year_of_release]])</f>
        <v>88571.428571428565</v>
      </c>
      <c r="U1894" s="9">
        <f>Table1[[#This Row],[na_sales]]/(2017-Table1[[#This Row],[year_of_release]])</f>
        <v>42857.142857142855</v>
      </c>
      <c r="V1894" s="6">
        <f>Table1[[#This Row],[eu_sales]]/(2017-Table1[[#This Row],[year_of_release]])</f>
        <v>37142.857142857145</v>
      </c>
      <c r="W1894" s="6">
        <f>Table1[[#This Row],[jp_sales]]/(2017-Table1[[#This Row],[year_of_release]])</f>
        <v>0</v>
      </c>
      <c r="X1894" s="6">
        <f>Table1[[#This Row],[other_sales]]/(2017-Table1[[#This Row],[year_of_release]])</f>
        <v>8571.4285714285706</v>
      </c>
      <c r="Y1894" s="4">
        <v>540520772</v>
      </c>
      <c r="Z1894" s="4">
        <v>441654761</v>
      </c>
      <c r="AA1894" s="4">
        <v>128070000</v>
      </c>
      <c r="AB1894" s="1">
        <f>Table1[[#This Row],[na_sales]]/Table1[[#This Row],[NA population]]</f>
        <v>5.5502029809133778E-4</v>
      </c>
      <c r="AC1894" s="1">
        <f>Table1[[#This Row],[eu_sales]]/Table1[[#This Row],[Eu population]]</f>
        <v>5.8869511428180892E-4</v>
      </c>
      <c r="AD1894" s="1">
        <f>Table1[[#This Row],[jp_sales]]/Table1[[#This Row],[Jp population]]</f>
        <v>0</v>
      </c>
    </row>
    <row r="1895" spans="1:30" x14ac:dyDescent="0.25">
      <c r="A1895" t="s">
        <v>1323</v>
      </c>
      <c r="B1895" t="s">
        <v>34</v>
      </c>
      <c r="C1895">
        <v>2008</v>
      </c>
      <c r="D1895" t="s">
        <v>27</v>
      </c>
      <c r="E1895" t="s">
        <v>425</v>
      </c>
      <c r="F1895" s="4">
        <v>290000</v>
      </c>
      <c r="G1895" s="4">
        <v>260000</v>
      </c>
      <c r="H1895" s="4">
        <v>0</v>
      </c>
      <c r="I1895" s="4">
        <v>70000</v>
      </c>
      <c r="J1895">
        <v>5</v>
      </c>
      <c r="K1895">
        <v>32</v>
      </c>
      <c r="L1895">
        <v>6.3</v>
      </c>
      <c r="M1895" s="4">
        <v>6</v>
      </c>
      <c r="N1895" t="s">
        <v>577</v>
      </c>
      <c r="O1895" t="s">
        <v>21</v>
      </c>
      <c r="P1895" s="4">
        <v>620000</v>
      </c>
      <c r="Q1895" s="3">
        <f>AVERAGE(Table1[[#This Row],[critic_score]],Table1[[#This Row],[user_score]])</f>
        <v>5.65</v>
      </c>
      <c r="R1895" s="4">
        <f>Table1[[#This Row],[user_count]]+Table1[[#This Row],[critic_count]]</f>
        <v>38</v>
      </c>
      <c r="S1895" s="2">
        <f>100000*Table1[[#This Row],[review_count]]/Table1[[#This Row],[total sales]]</f>
        <v>6.129032258064516</v>
      </c>
      <c r="T1895" s="2">
        <f>Table1[[#This Row],[total sales]]/(2017-Table1[[#This Row],[year_of_release]])</f>
        <v>68888.888888888891</v>
      </c>
      <c r="U1895" s="9">
        <f>Table1[[#This Row],[na_sales]]/(2017-Table1[[#This Row],[year_of_release]])</f>
        <v>32222.222222222223</v>
      </c>
      <c r="V1895" s="6">
        <f>Table1[[#This Row],[eu_sales]]/(2017-Table1[[#This Row],[year_of_release]])</f>
        <v>28888.888888888891</v>
      </c>
      <c r="W1895" s="6">
        <f>Table1[[#This Row],[jp_sales]]/(2017-Table1[[#This Row],[year_of_release]])</f>
        <v>0</v>
      </c>
      <c r="X1895" s="6">
        <f>Table1[[#This Row],[other_sales]]/(2017-Table1[[#This Row],[year_of_release]])</f>
        <v>7777.7777777777774</v>
      </c>
      <c r="Y1895" s="4">
        <v>528816311</v>
      </c>
      <c r="Z1895" s="4">
        <v>440001482</v>
      </c>
      <c r="AA1895" s="4">
        <v>128063000</v>
      </c>
      <c r="AB1895" s="1">
        <f>Table1[[#This Row],[na_sales]]/Table1[[#This Row],[NA population]]</f>
        <v>5.4839458232974205E-4</v>
      </c>
      <c r="AC1895" s="1">
        <f>Table1[[#This Row],[eu_sales]]/Table1[[#This Row],[Eu population]]</f>
        <v>5.9090710062653835E-4</v>
      </c>
      <c r="AD1895" s="1">
        <f>Table1[[#This Row],[jp_sales]]/Table1[[#This Row],[Jp population]]</f>
        <v>0</v>
      </c>
    </row>
    <row r="1896" spans="1:30" x14ac:dyDescent="0.25">
      <c r="A1896" t="s">
        <v>1867</v>
      </c>
      <c r="B1896" t="s">
        <v>39</v>
      </c>
      <c r="C1896">
        <v>2010</v>
      </c>
      <c r="D1896" t="s">
        <v>96</v>
      </c>
      <c r="E1896" t="s">
        <v>176</v>
      </c>
      <c r="F1896" s="4">
        <v>170000</v>
      </c>
      <c r="G1896" s="4">
        <v>180000</v>
      </c>
      <c r="H1896" s="4">
        <v>200000</v>
      </c>
      <c r="I1896" s="4">
        <v>70000</v>
      </c>
      <c r="J1896">
        <v>6.8</v>
      </c>
      <c r="K1896">
        <v>58</v>
      </c>
      <c r="L1896">
        <v>8.4</v>
      </c>
      <c r="M1896" s="4">
        <v>263</v>
      </c>
      <c r="N1896" t="s">
        <v>898</v>
      </c>
      <c r="O1896" t="s">
        <v>43</v>
      </c>
      <c r="P1896" s="4">
        <v>620000</v>
      </c>
      <c r="Q1896" s="3">
        <f>AVERAGE(Table1[[#This Row],[critic_score]],Table1[[#This Row],[user_score]])</f>
        <v>7.6</v>
      </c>
      <c r="R1896" s="4">
        <f>Table1[[#This Row],[user_count]]+Table1[[#This Row],[critic_count]]</f>
        <v>321</v>
      </c>
      <c r="S1896" s="2">
        <f>100000*Table1[[#This Row],[review_count]]/Table1[[#This Row],[total sales]]</f>
        <v>51.774193548387096</v>
      </c>
      <c r="T1896" s="2">
        <f>Table1[[#This Row],[total sales]]/(2017-Table1[[#This Row],[year_of_release]])</f>
        <v>88571.428571428565</v>
      </c>
      <c r="U1896" s="9">
        <f>Table1[[#This Row],[na_sales]]/(2017-Table1[[#This Row],[year_of_release]])</f>
        <v>24285.714285714286</v>
      </c>
      <c r="V1896" s="6">
        <f>Table1[[#This Row],[eu_sales]]/(2017-Table1[[#This Row],[year_of_release]])</f>
        <v>25714.285714285714</v>
      </c>
      <c r="W1896" s="6">
        <f>Table1[[#This Row],[jp_sales]]/(2017-Table1[[#This Row],[year_of_release]])</f>
        <v>28571.428571428572</v>
      </c>
      <c r="X1896" s="6">
        <f>Table1[[#This Row],[other_sales]]/(2017-Table1[[#This Row],[year_of_release]])</f>
        <v>10000</v>
      </c>
      <c r="Y1896" s="4">
        <v>540520772</v>
      </c>
      <c r="Z1896" s="4">
        <v>441654761</v>
      </c>
      <c r="AA1896" s="4">
        <v>128070000</v>
      </c>
      <c r="AB1896" s="1">
        <f>Table1[[#This Row],[na_sales]]/Table1[[#This Row],[NA population]]</f>
        <v>3.1451150225175804E-4</v>
      </c>
      <c r="AC1896" s="1">
        <f>Table1[[#This Row],[eu_sales]]/Table1[[#This Row],[Eu population]]</f>
        <v>4.0755815604125232E-4</v>
      </c>
      <c r="AD1896" s="1">
        <f>Table1[[#This Row],[jp_sales]]/Table1[[#This Row],[Jp population]]</f>
        <v>1.5616459748574998E-3</v>
      </c>
    </row>
    <row r="1897" spans="1:30" x14ac:dyDescent="0.25">
      <c r="A1897" t="s">
        <v>1870</v>
      </c>
      <c r="B1897" t="s">
        <v>45</v>
      </c>
      <c r="C1897">
        <v>2006</v>
      </c>
      <c r="D1897" t="s">
        <v>40</v>
      </c>
      <c r="E1897" t="s">
        <v>642</v>
      </c>
      <c r="F1897" s="4">
        <v>20000</v>
      </c>
      <c r="G1897" s="4">
        <v>20000</v>
      </c>
      <c r="H1897" s="4">
        <v>570000</v>
      </c>
      <c r="I1897" s="4">
        <v>10000</v>
      </c>
      <c r="J1897">
        <v>5.8</v>
      </c>
      <c r="K1897">
        <v>26</v>
      </c>
      <c r="L1897">
        <v>8.8000000000000007</v>
      </c>
      <c r="M1897" s="4">
        <v>13</v>
      </c>
      <c r="N1897" t="s">
        <v>643</v>
      </c>
      <c r="O1897" t="s">
        <v>67</v>
      </c>
      <c r="P1897" s="4">
        <v>620000</v>
      </c>
      <c r="Q1897" s="3">
        <f>AVERAGE(Table1[[#This Row],[critic_score]],Table1[[#This Row],[user_score]])</f>
        <v>7.3000000000000007</v>
      </c>
      <c r="R1897" s="4">
        <f>Table1[[#This Row],[user_count]]+Table1[[#This Row],[critic_count]]</f>
        <v>39</v>
      </c>
      <c r="S1897" s="2">
        <f>100000*Table1[[#This Row],[review_count]]/Table1[[#This Row],[total sales]]</f>
        <v>6.290322580645161</v>
      </c>
      <c r="T1897" s="2">
        <f>Table1[[#This Row],[total sales]]/(2017-Table1[[#This Row],[year_of_release]])</f>
        <v>56363.63636363636</v>
      </c>
      <c r="U1897" s="9">
        <f>Table1[[#This Row],[na_sales]]/(2017-Table1[[#This Row],[year_of_release]])</f>
        <v>1818.1818181818182</v>
      </c>
      <c r="V1897" s="6">
        <f>Table1[[#This Row],[eu_sales]]/(2017-Table1[[#This Row],[year_of_release]])</f>
        <v>1818.1818181818182</v>
      </c>
      <c r="W1897" s="6">
        <f>Table1[[#This Row],[jp_sales]]/(2017-Table1[[#This Row],[year_of_release]])</f>
        <v>51818.181818181816</v>
      </c>
      <c r="X1897" s="6">
        <f>Table1[[#This Row],[other_sales]]/(2017-Table1[[#This Row],[year_of_release]])</f>
        <v>909.09090909090912</v>
      </c>
      <c r="Y1897" s="4">
        <v>516818555</v>
      </c>
      <c r="Z1897" s="4">
        <v>437126892</v>
      </c>
      <c r="AA1897" s="4">
        <v>127854000</v>
      </c>
      <c r="AB1897" s="1">
        <f>Table1[[#This Row],[na_sales]]/Table1[[#This Row],[NA population]]</f>
        <v>3.8698300992695592E-5</v>
      </c>
      <c r="AC1897" s="1">
        <f>Table1[[#This Row],[eu_sales]]/Table1[[#This Row],[Eu population]]</f>
        <v>4.5753304969395475E-5</v>
      </c>
      <c r="AD1897" s="1">
        <f>Table1[[#This Row],[jp_sales]]/Table1[[#This Row],[Jp population]]</f>
        <v>4.4582101459477216E-3</v>
      </c>
    </row>
    <row r="1898" spans="1:30" x14ac:dyDescent="0.25">
      <c r="A1898" t="s">
        <v>1872</v>
      </c>
      <c r="B1898" t="s">
        <v>69</v>
      </c>
      <c r="C1898">
        <v>2011</v>
      </c>
      <c r="D1898" t="s">
        <v>73</v>
      </c>
      <c r="E1898" t="s">
        <v>186</v>
      </c>
      <c r="F1898" s="4">
        <v>500000</v>
      </c>
      <c r="G1898" s="4">
        <v>70000</v>
      </c>
      <c r="H1898" s="4">
        <v>0</v>
      </c>
      <c r="I1898" s="4">
        <v>50000</v>
      </c>
      <c r="J1898">
        <v>5.6</v>
      </c>
      <c r="K1898">
        <v>6</v>
      </c>
      <c r="L1898">
        <v>6</v>
      </c>
      <c r="M1898" s="4">
        <v>7</v>
      </c>
      <c r="N1898" t="s">
        <v>1497</v>
      </c>
      <c r="O1898" t="s">
        <v>21</v>
      </c>
      <c r="P1898" s="4">
        <v>620000</v>
      </c>
      <c r="Q1898" s="3">
        <f>AVERAGE(Table1[[#This Row],[critic_score]],Table1[[#This Row],[user_score]])</f>
        <v>5.8</v>
      </c>
      <c r="R1898" s="4">
        <f>Table1[[#This Row],[user_count]]+Table1[[#This Row],[critic_count]]</f>
        <v>13</v>
      </c>
      <c r="S1898" s="2">
        <f>100000*Table1[[#This Row],[review_count]]/Table1[[#This Row],[total sales]]</f>
        <v>2.096774193548387</v>
      </c>
      <c r="T1898" s="2">
        <f>Table1[[#This Row],[total sales]]/(2017-Table1[[#This Row],[year_of_release]])</f>
        <v>103333.33333333333</v>
      </c>
      <c r="U1898" s="9">
        <f>Table1[[#This Row],[na_sales]]/(2017-Table1[[#This Row],[year_of_release]])</f>
        <v>83333.333333333328</v>
      </c>
      <c r="V1898" s="6">
        <f>Table1[[#This Row],[eu_sales]]/(2017-Table1[[#This Row],[year_of_release]])</f>
        <v>11666.666666666666</v>
      </c>
      <c r="W1898" s="6">
        <f>Table1[[#This Row],[jp_sales]]/(2017-Table1[[#This Row],[year_of_release]])</f>
        <v>0</v>
      </c>
      <c r="X1898" s="6">
        <f>Table1[[#This Row],[other_sales]]/(2017-Table1[[#This Row],[year_of_release]])</f>
        <v>8333.3333333333339</v>
      </c>
      <c r="Y1898" s="4">
        <v>545961365</v>
      </c>
      <c r="Z1898" s="4">
        <v>440756453</v>
      </c>
      <c r="AA1898" s="4">
        <v>127833000</v>
      </c>
      <c r="AB1898" s="1">
        <f>Table1[[#This Row],[na_sales]]/Table1[[#This Row],[NA population]]</f>
        <v>9.158157189382806E-4</v>
      </c>
      <c r="AC1898" s="1">
        <f>Table1[[#This Row],[eu_sales]]/Table1[[#This Row],[Eu population]]</f>
        <v>1.5881786760816864E-4</v>
      </c>
      <c r="AD1898" s="1">
        <f>Table1[[#This Row],[jp_sales]]/Table1[[#This Row],[Jp population]]</f>
        <v>0</v>
      </c>
    </row>
    <row r="1899" spans="1:30" x14ac:dyDescent="0.25">
      <c r="A1899" t="s">
        <v>1873</v>
      </c>
      <c r="B1899" t="s">
        <v>69</v>
      </c>
      <c r="C1899">
        <v>2012</v>
      </c>
      <c r="D1899" t="s">
        <v>40</v>
      </c>
      <c r="E1899" t="s">
        <v>198</v>
      </c>
      <c r="F1899" s="4">
        <v>560000</v>
      </c>
      <c r="G1899" s="4">
        <v>10000</v>
      </c>
      <c r="H1899" s="4">
        <v>0</v>
      </c>
      <c r="I1899" s="4">
        <v>50000</v>
      </c>
      <c r="J1899">
        <v>7.3</v>
      </c>
      <c r="K1899">
        <v>13</v>
      </c>
      <c r="L1899">
        <v>7.4</v>
      </c>
      <c r="M1899" s="4">
        <v>21</v>
      </c>
      <c r="N1899" t="s">
        <v>629</v>
      </c>
      <c r="O1899" t="s">
        <v>84</v>
      </c>
      <c r="P1899" s="4">
        <v>620000</v>
      </c>
      <c r="Q1899" s="3">
        <f>AVERAGE(Table1[[#This Row],[critic_score]],Table1[[#This Row],[user_score]])</f>
        <v>7.35</v>
      </c>
      <c r="R1899" s="4">
        <f>Table1[[#This Row],[user_count]]+Table1[[#This Row],[critic_count]]</f>
        <v>34</v>
      </c>
      <c r="S1899" s="2">
        <f>100000*Table1[[#This Row],[review_count]]/Table1[[#This Row],[total sales]]</f>
        <v>5.4838709677419351</v>
      </c>
      <c r="T1899" s="2">
        <f>Table1[[#This Row],[total sales]]/(2017-Table1[[#This Row],[year_of_release]])</f>
        <v>124000</v>
      </c>
      <c r="U1899" s="9">
        <f>Table1[[#This Row],[na_sales]]/(2017-Table1[[#This Row],[year_of_release]])</f>
        <v>112000</v>
      </c>
      <c r="V1899" s="6">
        <f>Table1[[#This Row],[eu_sales]]/(2017-Table1[[#This Row],[year_of_release]])</f>
        <v>2000</v>
      </c>
      <c r="W1899" s="6">
        <f>Table1[[#This Row],[jp_sales]]/(2017-Table1[[#This Row],[year_of_release]])</f>
        <v>0</v>
      </c>
      <c r="X1899" s="6">
        <f>Table1[[#This Row],[other_sales]]/(2017-Table1[[#This Row],[year_of_release]])</f>
        <v>10000</v>
      </c>
      <c r="Y1899" s="4">
        <v>551484507</v>
      </c>
      <c r="Z1899" s="4">
        <v>441417242</v>
      </c>
      <c r="AA1899" s="4">
        <v>127629000</v>
      </c>
      <c r="AB1899" s="1">
        <f>Table1[[#This Row],[na_sales]]/Table1[[#This Row],[NA population]]</f>
        <v>1.0154410375847603E-3</v>
      </c>
      <c r="AC1899" s="1">
        <f>Table1[[#This Row],[eu_sales]]/Table1[[#This Row],[Eu population]]</f>
        <v>2.265430311396853E-5</v>
      </c>
      <c r="AD1899" s="1">
        <f>Table1[[#This Row],[jp_sales]]/Table1[[#This Row],[Jp population]]</f>
        <v>0</v>
      </c>
    </row>
    <row r="1900" spans="1:30" x14ac:dyDescent="0.25">
      <c r="A1900" t="s">
        <v>1690</v>
      </c>
      <c r="B1900" t="s">
        <v>39</v>
      </c>
      <c r="C1900">
        <v>2014</v>
      </c>
      <c r="D1900" t="s">
        <v>54</v>
      </c>
      <c r="E1900" t="s">
        <v>41</v>
      </c>
      <c r="F1900" s="4">
        <v>260000</v>
      </c>
      <c r="G1900" s="4">
        <v>210000</v>
      </c>
      <c r="H1900" s="4">
        <v>50000</v>
      </c>
      <c r="I1900" s="4">
        <v>100000</v>
      </c>
      <c r="J1900">
        <v>7.7</v>
      </c>
      <c r="K1900">
        <v>24</v>
      </c>
      <c r="L1900">
        <v>6.3</v>
      </c>
      <c r="M1900" s="4">
        <v>130</v>
      </c>
      <c r="N1900" t="s">
        <v>1691</v>
      </c>
      <c r="O1900" t="s">
        <v>43</v>
      </c>
      <c r="P1900" s="4">
        <v>620000</v>
      </c>
      <c r="Q1900" s="3">
        <f>AVERAGE(Table1[[#This Row],[critic_score]],Table1[[#This Row],[user_score]])</f>
        <v>7</v>
      </c>
      <c r="R1900" s="4">
        <f>Table1[[#This Row],[user_count]]+Table1[[#This Row],[critic_count]]</f>
        <v>154</v>
      </c>
      <c r="S1900" s="2">
        <f>100000*Table1[[#This Row],[review_count]]/Table1[[#This Row],[total sales]]</f>
        <v>24.838709677419356</v>
      </c>
      <c r="T1900" s="2">
        <f>Table1[[#This Row],[total sales]]/(2017-Table1[[#This Row],[year_of_release]])</f>
        <v>206666.66666666666</v>
      </c>
      <c r="U1900" s="9">
        <f>Table1[[#This Row],[na_sales]]/(2017-Table1[[#This Row],[year_of_release]])</f>
        <v>86666.666666666672</v>
      </c>
      <c r="V1900" s="6">
        <f>Table1[[#This Row],[eu_sales]]/(2017-Table1[[#This Row],[year_of_release]])</f>
        <v>70000</v>
      </c>
      <c r="W1900" s="6">
        <f>Table1[[#This Row],[jp_sales]]/(2017-Table1[[#This Row],[year_of_release]])</f>
        <v>16666.666666666668</v>
      </c>
      <c r="X1900" s="6">
        <f>Table1[[#This Row],[other_sales]]/(2017-Table1[[#This Row],[year_of_release]])</f>
        <v>33333.333333333336</v>
      </c>
      <c r="Y1900" s="4">
        <v>562338430</v>
      </c>
      <c r="Z1900" s="4">
        <v>443580712</v>
      </c>
      <c r="AA1900" s="4">
        <v>127276000</v>
      </c>
      <c r="AB1900" s="1">
        <f>Table1[[#This Row],[na_sales]]/Table1[[#This Row],[NA population]]</f>
        <v>4.6235502702527374E-4</v>
      </c>
      <c r="AC1900" s="1">
        <f>Table1[[#This Row],[eu_sales]]/Table1[[#This Row],[Eu population]]</f>
        <v>4.7342004356582576E-4</v>
      </c>
      <c r="AD1900" s="1">
        <f>Table1[[#This Row],[jp_sales]]/Table1[[#This Row],[Jp population]]</f>
        <v>3.9284704107608664E-4</v>
      </c>
    </row>
    <row r="1901" spans="1:30" x14ac:dyDescent="0.25">
      <c r="A1901" t="s">
        <v>1544</v>
      </c>
      <c r="B1901" t="s">
        <v>18</v>
      </c>
      <c r="C1901">
        <v>2010</v>
      </c>
      <c r="D1901" t="s">
        <v>29</v>
      </c>
      <c r="E1901" t="s">
        <v>55</v>
      </c>
      <c r="F1901" s="4">
        <v>480000</v>
      </c>
      <c r="G1901" s="4">
        <v>90000</v>
      </c>
      <c r="H1901" s="4">
        <v>0</v>
      </c>
      <c r="I1901" s="4">
        <v>40000</v>
      </c>
      <c r="J1901">
        <v>8.8000000000000007</v>
      </c>
      <c r="K1901">
        <v>20</v>
      </c>
      <c r="L1901">
        <v>7.5</v>
      </c>
      <c r="M1901" s="4">
        <v>17</v>
      </c>
      <c r="N1901" t="s">
        <v>1264</v>
      </c>
      <c r="O1901" t="s">
        <v>67</v>
      </c>
      <c r="P1901" s="4">
        <v>610000</v>
      </c>
      <c r="Q1901" s="3">
        <f>AVERAGE(Table1[[#This Row],[critic_score]],Table1[[#This Row],[user_score]])</f>
        <v>8.15</v>
      </c>
      <c r="R1901" s="4">
        <f>Table1[[#This Row],[user_count]]+Table1[[#This Row],[critic_count]]</f>
        <v>37</v>
      </c>
      <c r="S1901" s="2">
        <f>100000*Table1[[#This Row],[review_count]]/Table1[[#This Row],[total sales]]</f>
        <v>6.0655737704918034</v>
      </c>
      <c r="T1901" s="2">
        <f>Table1[[#This Row],[total sales]]/(2017-Table1[[#This Row],[year_of_release]])</f>
        <v>87142.857142857145</v>
      </c>
      <c r="U1901" s="9">
        <f>Table1[[#This Row],[na_sales]]/(2017-Table1[[#This Row],[year_of_release]])</f>
        <v>68571.428571428565</v>
      </c>
      <c r="V1901" s="6">
        <f>Table1[[#This Row],[eu_sales]]/(2017-Table1[[#This Row],[year_of_release]])</f>
        <v>12857.142857142857</v>
      </c>
      <c r="W1901" s="6">
        <f>Table1[[#This Row],[jp_sales]]/(2017-Table1[[#This Row],[year_of_release]])</f>
        <v>0</v>
      </c>
      <c r="X1901" s="6">
        <f>Table1[[#This Row],[other_sales]]/(2017-Table1[[#This Row],[year_of_release]])</f>
        <v>5714.2857142857147</v>
      </c>
      <c r="Y1901" s="4">
        <v>540520772</v>
      </c>
      <c r="Z1901" s="4">
        <v>441654761</v>
      </c>
      <c r="AA1901" s="4">
        <v>128070000</v>
      </c>
      <c r="AB1901" s="1">
        <f>Table1[[#This Row],[na_sales]]/Table1[[#This Row],[NA population]]</f>
        <v>8.8803247694614043E-4</v>
      </c>
      <c r="AC1901" s="1">
        <f>Table1[[#This Row],[eu_sales]]/Table1[[#This Row],[Eu population]]</f>
        <v>2.0377907802062616E-4</v>
      </c>
      <c r="AD1901" s="1">
        <f>Table1[[#This Row],[jp_sales]]/Table1[[#This Row],[Jp population]]</f>
        <v>0</v>
      </c>
    </row>
    <row r="1902" spans="1:30" x14ac:dyDescent="0.25">
      <c r="A1902" t="s">
        <v>1470</v>
      </c>
      <c r="B1902" t="s">
        <v>34</v>
      </c>
      <c r="C1902">
        <v>2011</v>
      </c>
      <c r="D1902" t="s">
        <v>19</v>
      </c>
      <c r="E1902" t="s">
        <v>100</v>
      </c>
      <c r="F1902" s="4">
        <v>400000</v>
      </c>
      <c r="G1902" s="4">
        <v>160000</v>
      </c>
      <c r="H1902" s="4">
        <v>0</v>
      </c>
      <c r="I1902" s="4">
        <v>50000</v>
      </c>
      <c r="J1902">
        <v>8</v>
      </c>
      <c r="K1902">
        <v>50</v>
      </c>
      <c r="L1902">
        <v>6.1</v>
      </c>
      <c r="M1902" s="4">
        <v>25</v>
      </c>
      <c r="N1902" t="s">
        <v>100</v>
      </c>
      <c r="O1902" t="s">
        <v>21</v>
      </c>
      <c r="P1902" s="4">
        <v>610000</v>
      </c>
      <c r="Q1902" s="3">
        <f>AVERAGE(Table1[[#This Row],[critic_score]],Table1[[#This Row],[user_score]])</f>
        <v>7.05</v>
      </c>
      <c r="R1902" s="4">
        <f>Table1[[#This Row],[user_count]]+Table1[[#This Row],[critic_count]]</f>
        <v>75</v>
      </c>
      <c r="S1902" s="2">
        <f>100000*Table1[[#This Row],[review_count]]/Table1[[#This Row],[total sales]]</f>
        <v>12.295081967213115</v>
      </c>
      <c r="T1902" s="2">
        <f>Table1[[#This Row],[total sales]]/(2017-Table1[[#This Row],[year_of_release]])</f>
        <v>101666.66666666667</v>
      </c>
      <c r="U1902" s="9">
        <f>Table1[[#This Row],[na_sales]]/(2017-Table1[[#This Row],[year_of_release]])</f>
        <v>66666.666666666672</v>
      </c>
      <c r="V1902" s="6">
        <f>Table1[[#This Row],[eu_sales]]/(2017-Table1[[#This Row],[year_of_release]])</f>
        <v>26666.666666666668</v>
      </c>
      <c r="W1902" s="6">
        <f>Table1[[#This Row],[jp_sales]]/(2017-Table1[[#This Row],[year_of_release]])</f>
        <v>0</v>
      </c>
      <c r="X1902" s="6">
        <f>Table1[[#This Row],[other_sales]]/(2017-Table1[[#This Row],[year_of_release]])</f>
        <v>8333.3333333333339</v>
      </c>
      <c r="Y1902" s="4">
        <v>545961365</v>
      </c>
      <c r="Z1902" s="4">
        <v>440756453</v>
      </c>
      <c r="AA1902" s="4">
        <v>127833000</v>
      </c>
      <c r="AB1902" s="1">
        <f>Table1[[#This Row],[na_sales]]/Table1[[#This Row],[NA population]]</f>
        <v>7.3265257515062448E-4</v>
      </c>
      <c r="AC1902" s="1">
        <f>Table1[[#This Row],[eu_sales]]/Table1[[#This Row],[Eu population]]</f>
        <v>3.6301226881867117E-4</v>
      </c>
      <c r="AD1902" s="1">
        <f>Table1[[#This Row],[jp_sales]]/Table1[[#This Row],[Jp population]]</f>
        <v>0</v>
      </c>
    </row>
    <row r="1903" spans="1:30" x14ac:dyDescent="0.25">
      <c r="A1903" t="s">
        <v>1625</v>
      </c>
      <c r="B1903" t="s">
        <v>26</v>
      </c>
      <c r="C1903">
        <v>2009</v>
      </c>
      <c r="D1903" t="s">
        <v>40</v>
      </c>
      <c r="E1903" t="s">
        <v>100</v>
      </c>
      <c r="F1903" s="4">
        <v>200000</v>
      </c>
      <c r="G1903" s="4">
        <v>340000</v>
      </c>
      <c r="H1903" s="4">
        <v>0</v>
      </c>
      <c r="I1903" s="4">
        <v>70000</v>
      </c>
      <c r="J1903">
        <v>4.8</v>
      </c>
      <c r="K1903">
        <v>9</v>
      </c>
      <c r="L1903">
        <v>4.3</v>
      </c>
      <c r="M1903" s="4">
        <v>7</v>
      </c>
      <c r="N1903" t="s">
        <v>957</v>
      </c>
      <c r="O1903" t="s">
        <v>21</v>
      </c>
      <c r="P1903" s="4">
        <v>610000</v>
      </c>
      <c r="Q1903" s="3">
        <f>AVERAGE(Table1[[#This Row],[critic_score]],Table1[[#This Row],[user_score]])</f>
        <v>4.55</v>
      </c>
      <c r="R1903" s="4">
        <f>Table1[[#This Row],[user_count]]+Table1[[#This Row],[critic_count]]</f>
        <v>16</v>
      </c>
      <c r="S1903" s="2">
        <f>100000*Table1[[#This Row],[review_count]]/Table1[[#This Row],[total sales]]</f>
        <v>2.622950819672131</v>
      </c>
      <c r="T1903" s="2">
        <f>Table1[[#This Row],[total sales]]/(2017-Table1[[#This Row],[year_of_release]])</f>
        <v>76250</v>
      </c>
      <c r="U1903" s="9">
        <f>Table1[[#This Row],[na_sales]]/(2017-Table1[[#This Row],[year_of_release]])</f>
        <v>25000</v>
      </c>
      <c r="V1903" s="6">
        <f>Table1[[#This Row],[eu_sales]]/(2017-Table1[[#This Row],[year_of_release]])</f>
        <v>42500</v>
      </c>
      <c r="W1903" s="6">
        <f>Table1[[#This Row],[jp_sales]]/(2017-Table1[[#This Row],[year_of_release]])</f>
        <v>0</v>
      </c>
      <c r="X1903" s="6">
        <f>Table1[[#This Row],[other_sales]]/(2017-Table1[[#This Row],[year_of_release]])</f>
        <v>8750</v>
      </c>
      <c r="Y1903" s="4">
        <v>534740514</v>
      </c>
      <c r="Z1903" s="4">
        <v>441041694</v>
      </c>
      <c r="AA1903" s="4">
        <v>128047000</v>
      </c>
      <c r="AB1903" s="1">
        <f>Table1[[#This Row],[na_sales]]/Table1[[#This Row],[NA population]]</f>
        <v>3.7401317978312E-4</v>
      </c>
      <c r="AC1903" s="1">
        <f>Table1[[#This Row],[eu_sales]]/Table1[[#This Row],[Eu population]]</f>
        <v>7.7090217234654466E-4</v>
      </c>
      <c r="AD1903" s="1">
        <f>Table1[[#This Row],[jp_sales]]/Table1[[#This Row],[Jp population]]</f>
        <v>0</v>
      </c>
    </row>
    <row r="1904" spans="1:30" x14ac:dyDescent="0.25">
      <c r="A1904" t="s">
        <v>1868</v>
      </c>
      <c r="B1904" t="s">
        <v>39</v>
      </c>
      <c r="C1904">
        <v>2014</v>
      </c>
      <c r="D1904" t="s">
        <v>19</v>
      </c>
      <c r="E1904" t="s">
        <v>100</v>
      </c>
      <c r="F1904" s="4">
        <v>150000</v>
      </c>
      <c r="G1904" s="4">
        <v>360000</v>
      </c>
      <c r="H1904" s="4">
        <v>10000</v>
      </c>
      <c r="I1904" s="4">
        <v>90000</v>
      </c>
      <c r="J1904">
        <v>7.3</v>
      </c>
      <c r="K1904">
        <v>33</v>
      </c>
      <c r="L1904">
        <v>4.3</v>
      </c>
      <c r="M1904" s="4">
        <v>87</v>
      </c>
      <c r="N1904" t="s">
        <v>141</v>
      </c>
      <c r="O1904" t="s">
        <v>21</v>
      </c>
      <c r="P1904" s="4">
        <v>610000</v>
      </c>
      <c r="Q1904" s="3">
        <f>AVERAGE(Table1[[#This Row],[critic_score]],Table1[[#This Row],[user_score]])</f>
        <v>5.8</v>
      </c>
      <c r="R1904" s="4">
        <f>Table1[[#This Row],[user_count]]+Table1[[#This Row],[critic_count]]</f>
        <v>120</v>
      </c>
      <c r="S1904" s="2">
        <f>100000*Table1[[#This Row],[review_count]]/Table1[[#This Row],[total sales]]</f>
        <v>19.672131147540984</v>
      </c>
      <c r="T1904" s="2">
        <f>Table1[[#This Row],[total sales]]/(2017-Table1[[#This Row],[year_of_release]])</f>
        <v>203333.33333333334</v>
      </c>
      <c r="U1904" s="9">
        <f>Table1[[#This Row],[na_sales]]/(2017-Table1[[#This Row],[year_of_release]])</f>
        <v>50000</v>
      </c>
      <c r="V1904" s="6">
        <f>Table1[[#This Row],[eu_sales]]/(2017-Table1[[#This Row],[year_of_release]])</f>
        <v>120000</v>
      </c>
      <c r="W1904" s="6">
        <f>Table1[[#This Row],[jp_sales]]/(2017-Table1[[#This Row],[year_of_release]])</f>
        <v>3333.3333333333335</v>
      </c>
      <c r="X1904" s="6">
        <f>Table1[[#This Row],[other_sales]]/(2017-Table1[[#This Row],[year_of_release]])</f>
        <v>30000</v>
      </c>
      <c r="Y1904" s="4">
        <v>562338430</v>
      </c>
      <c r="Z1904" s="4">
        <v>443580712</v>
      </c>
      <c r="AA1904" s="4">
        <v>127276000</v>
      </c>
      <c r="AB1904" s="1">
        <f>Table1[[#This Row],[na_sales]]/Table1[[#This Row],[NA population]]</f>
        <v>2.667432848222733E-4</v>
      </c>
      <c r="AC1904" s="1">
        <f>Table1[[#This Row],[eu_sales]]/Table1[[#This Row],[Eu population]]</f>
        <v>8.115772175414155E-4</v>
      </c>
      <c r="AD1904" s="1">
        <f>Table1[[#This Row],[jp_sales]]/Table1[[#This Row],[Jp population]]</f>
        <v>7.8569408215217325E-5</v>
      </c>
    </row>
    <row r="1905" spans="1:30" x14ac:dyDescent="0.25">
      <c r="A1905" t="s">
        <v>1071</v>
      </c>
      <c r="B1905" t="s">
        <v>39</v>
      </c>
      <c r="C1905">
        <v>2008</v>
      </c>
      <c r="D1905" t="s">
        <v>19</v>
      </c>
      <c r="E1905" t="s">
        <v>41</v>
      </c>
      <c r="F1905" s="4">
        <v>560000</v>
      </c>
      <c r="G1905" s="4">
        <v>0</v>
      </c>
      <c r="H1905" s="4">
        <v>0</v>
      </c>
      <c r="I1905" s="4">
        <v>50000</v>
      </c>
      <c r="J1905">
        <v>8.1999999999999993</v>
      </c>
      <c r="K1905">
        <v>30</v>
      </c>
      <c r="L1905">
        <v>7</v>
      </c>
      <c r="M1905" s="4">
        <v>37</v>
      </c>
      <c r="N1905" t="s">
        <v>306</v>
      </c>
      <c r="O1905" t="s">
        <v>21</v>
      </c>
      <c r="P1905" s="4">
        <v>610000</v>
      </c>
      <c r="Q1905" s="3">
        <f>AVERAGE(Table1[[#This Row],[critic_score]],Table1[[#This Row],[user_score]])</f>
        <v>7.6</v>
      </c>
      <c r="R1905" s="4">
        <f>Table1[[#This Row],[user_count]]+Table1[[#This Row],[critic_count]]</f>
        <v>67</v>
      </c>
      <c r="S1905" s="2">
        <f>100000*Table1[[#This Row],[review_count]]/Table1[[#This Row],[total sales]]</f>
        <v>10.983606557377049</v>
      </c>
      <c r="T1905" s="2">
        <f>Table1[[#This Row],[total sales]]/(2017-Table1[[#This Row],[year_of_release]])</f>
        <v>67777.777777777781</v>
      </c>
      <c r="U1905" s="9">
        <f>Table1[[#This Row],[na_sales]]/(2017-Table1[[#This Row],[year_of_release]])</f>
        <v>62222.222222222219</v>
      </c>
      <c r="V1905" s="6">
        <f>Table1[[#This Row],[eu_sales]]/(2017-Table1[[#This Row],[year_of_release]])</f>
        <v>0</v>
      </c>
      <c r="W1905" s="6">
        <f>Table1[[#This Row],[jp_sales]]/(2017-Table1[[#This Row],[year_of_release]])</f>
        <v>0</v>
      </c>
      <c r="X1905" s="6">
        <f>Table1[[#This Row],[other_sales]]/(2017-Table1[[#This Row],[year_of_release]])</f>
        <v>5555.5555555555557</v>
      </c>
      <c r="Y1905" s="4">
        <v>528816311</v>
      </c>
      <c r="Z1905" s="4">
        <v>440001482</v>
      </c>
      <c r="AA1905" s="4">
        <v>128063000</v>
      </c>
      <c r="AB1905" s="1">
        <f>Table1[[#This Row],[na_sales]]/Table1[[#This Row],[NA population]]</f>
        <v>1.0589688486367433E-3</v>
      </c>
      <c r="AC1905" s="1">
        <f>Table1[[#This Row],[eu_sales]]/Table1[[#This Row],[Eu population]]</f>
        <v>0</v>
      </c>
      <c r="AD1905" s="1">
        <f>Table1[[#This Row],[jp_sales]]/Table1[[#This Row],[Jp population]]</f>
        <v>0</v>
      </c>
    </row>
    <row r="1906" spans="1:30" x14ac:dyDescent="0.25">
      <c r="A1906" t="s">
        <v>1869</v>
      </c>
      <c r="B1906" t="s">
        <v>103</v>
      </c>
      <c r="C1906">
        <v>2002</v>
      </c>
      <c r="D1906" t="s">
        <v>19</v>
      </c>
      <c r="E1906" t="s">
        <v>35</v>
      </c>
      <c r="F1906" s="4">
        <v>460000</v>
      </c>
      <c r="G1906" s="4">
        <v>130000</v>
      </c>
      <c r="H1906" s="4">
        <v>0</v>
      </c>
      <c r="I1906" s="4">
        <v>20000</v>
      </c>
      <c r="J1906">
        <v>7.2</v>
      </c>
      <c r="K1906">
        <v>25</v>
      </c>
      <c r="L1906">
        <v>8.6</v>
      </c>
      <c r="M1906" s="4">
        <v>12</v>
      </c>
      <c r="N1906" t="s">
        <v>35</v>
      </c>
      <c r="O1906" t="s">
        <v>21</v>
      </c>
      <c r="P1906" s="4">
        <v>610000</v>
      </c>
      <c r="Q1906" s="3">
        <f>AVERAGE(Table1[[#This Row],[critic_score]],Table1[[#This Row],[user_score]])</f>
        <v>7.9</v>
      </c>
      <c r="R1906" s="4">
        <f>Table1[[#This Row],[user_count]]+Table1[[#This Row],[critic_count]]</f>
        <v>37</v>
      </c>
      <c r="S1906" s="2">
        <f>100000*Table1[[#This Row],[review_count]]/Table1[[#This Row],[total sales]]</f>
        <v>6.0655737704918034</v>
      </c>
      <c r="T1906" s="2">
        <f>Table1[[#This Row],[total sales]]/(2017-Table1[[#This Row],[year_of_release]])</f>
        <v>40666.666666666664</v>
      </c>
      <c r="U1906" s="9">
        <f>Table1[[#This Row],[na_sales]]/(2017-Table1[[#This Row],[year_of_release]])</f>
        <v>30666.666666666668</v>
      </c>
      <c r="V1906" s="6">
        <f>Table1[[#This Row],[eu_sales]]/(2017-Table1[[#This Row],[year_of_release]])</f>
        <v>8666.6666666666661</v>
      </c>
      <c r="W1906" s="6">
        <f>Table1[[#This Row],[jp_sales]]/(2017-Table1[[#This Row],[year_of_release]])</f>
        <v>0</v>
      </c>
      <c r="X1906" s="6">
        <f>Table1[[#This Row],[other_sales]]/(2017-Table1[[#This Row],[year_of_release]])</f>
        <v>1333.3333333333333</v>
      </c>
      <c r="Y1906" s="4">
        <v>495013192</v>
      </c>
      <c r="Z1906" s="4">
        <v>431019772</v>
      </c>
      <c r="AA1906" s="4">
        <v>127445000</v>
      </c>
      <c r="AB1906" s="1">
        <f>Table1[[#This Row],[na_sales]]/Table1[[#This Row],[NA population]]</f>
        <v>9.2926816382703594E-4</v>
      </c>
      <c r="AC1906" s="1">
        <f>Table1[[#This Row],[eu_sales]]/Table1[[#This Row],[Eu population]]</f>
        <v>3.0161029364564741E-4</v>
      </c>
      <c r="AD1906" s="1">
        <f>Table1[[#This Row],[jp_sales]]/Table1[[#This Row],[Jp population]]</f>
        <v>0</v>
      </c>
    </row>
    <row r="1907" spans="1:30" x14ac:dyDescent="0.25">
      <c r="A1907" t="s">
        <v>1871</v>
      </c>
      <c r="B1907" t="s">
        <v>39</v>
      </c>
      <c r="C1907">
        <v>2009</v>
      </c>
      <c r="D1907" t="s">
        <v>54</v>
      </c>
      <c r="E1907" t="s">
        <v>97</v>
      </c>
      <c r="F1907" s="4">
        <v>220000</v>
      </c>
      <c r="G1907" s="4">
        <v>270000</v>
      </c>
      <c r="H1907" s="4">
        <v>10000</v>
      </c>
      <c r="I1907" s="4">
        <v>110000</v>
      </c>
      <c r="J1907">
        <v>7</v>
      </c>
      <c r="K1907">
        <v>61</v>
      </c>
      <c r="L1907">
        <v>6.4</v>
      </c>
      <c r="M1907" s="4">
        <v>55</v>
      </c>
      <c r="N1907" t="s">
        <v>1534</v>
      </c>
      <c r="O1907" t="s">
        <v>43</v>
      </c>
      <c r="P1907" s="4">
        <v>610000</v>
      </c>
      <c r="Q1907" s="3">
        <f>AVERAGE(Table1[[#This Row],[critic_score]],Table1[[#This Row],[user_score]])</f>
        <v>6.7</v>
      </c>
      <c r="R1907" s="4">
        <f>Table1[[#This Row],[user_count]]+Table1[[#This Row],[critic_count]]</f>
        <v>116</v>
      </c>
      <c r="S1907" s="2">
        <f>100000*Table1[[#This Row],[review_count]]/Table1[[#This Row],[total sales]]</f>
        <v>19.016393442622952</v>
      </c>
      <c r="T1907" s="2">
        <f>Table1[[#This Row],[total sales]]/(2017-Table1[[#This Row],[year_of_release]])</f>
        <v>76250</v>
      </c>
      <c r="U1907" s="9">
        <f>Table1[[#This Row],[na_sales]]/(2017-Table1[[#This Row],[year_of_release]])</f>
        <v>27500</v>
      </c>
      <c r="V1907" s="6">
        <f>Table1[[#This Row],[eu_sales]]/(2017-Table1[[#This Row],[year_of_release]])</f>
        <v>33750</v>
      </c>
      <c r="W1907" s="6">
        <f>Table1[[#This Row],[jp_sales]]/(2017-Table1[[#This Row],[year_of_release]])</f>
        <v>1250</v>
      </c>
      <c r="X1907" s="6">
        <f>Table1[[#This Row],[other_sales]]/(2017-Table1[[#This Row],[year_of_release]])</f>
        <v>13750</v>
      </c>
      <c r="Y1907" s="4">
        <v>534740514</v>
      </c>
      <c r="Z1907" s="4">
        <v>441041694</v>
      </c>
      <c r="AA1907" s="4">
        <v>128047000</v>
      </c>
      <c r="AB1907" s="1">
        <f>Table1[[#This Row],[na_sales]]/Table1[[#This Row],[NA population]]</f>
        <v>4.1141449776143198E-4</v>
      </c>
      <c r="AC1907" s="1">
        <f>Table1[[#This Row],[eu_sales]]/Table1[[#This Row],[Eu population]]</f>
        <v>6.1218701921637365E-4</v>
      </c>
      <c r="AD1907" s="1">
        <f>Table1[[#This Row],[jp_sales]]/Table1[[#This Row],[Jp population]]</f>
        <v>7.809632400602903E-5</v>
      </c>
    </row>
    <row r="1908" spans="1:30" x14ac:dyDescent="0.25">
      <c r="A1908" t="s">
        <v>1874</v>
      </c>
      <c r="B1908" t="s">
        <v>26</v>
      </c>
      <c r="C1908">
        <v>2008</v>
      </c>
      <c r="D1908" t="s">
        <v>96</v>
      </c>
      <c r="E1908" t="s">
        <v>20</v>
      </c>
      <c r="F1908" s="4">
        <v>290000</v>
      </c>
      <c r="G1908" s="4">
        <v>20000</v>
      </c>
      <c r="H1908" s="4">
        <v>270000</v>
      </c>
      <c r="I1908" s="4">
        <v>30000</v>
      </c>
      <c r="J1908">
        <v>8.1</v>
      </c>
      <c r="K1908">
        <v>42</v>
      </c>
      <c r="L1908">
        <v>7</v>
      </c>
      <c r="M1908" s="4">
        <v>106</v>
      </c>
      <c r="N1908" t="s">
        <v>202</v>
      </c>
      <c r="O1908" t="s">
        <v>84</v>
      </c>
      <c r="P1908" s="4">
        <v>610000</v>
      </c>
      <c r="Q1908" s="3">
        <f>AVERAGE(Table1[[#This Row],[critic_score]],Table1[[#This Row],[user_score]])</f>
        <v>7.55</v>
      </c>
      <c r="R1908" s="4">
        <f>Table1[[#This Row],[user_count]]+Table1[[#This Row],[critic_count]]</f>
        <v>148</v>
      </c>
      <c r="S1908" s="2">
        <f>100000*Table1[[#This Row],[review_count]]/Table1[[#This Row],[total sales]]</f>
        <v>24.262295081967213</v>
      </c>
      <c r="T1908" s="2">
        <f>Table1[[#This Row],[total sales]]/(2017-Table1[[#This Row],[year_of_release]])</f>
        <v>67777.777777777781</v>
      </c>
      <c r="U1908" s="9">
        <f>Table1[[#This Row],[na_sales]]/(2017-Table1[[#This Row],[year_of_release]])</f>
        <v>32222.222222222223</v>
      </c>
      <c r="V1908" s="6">
        <f>Table1[[#This Row],[eu_sales]]/(2017-Table1[[#This Row],[year_of_release]])</f>
        <v>2222.2222222222222</v>
      </c>
      <c r="W1908" s="6">
        <f>Table1[[#This Row],[jp_sales]]/(2017-Table1[[#This Row],[year_of_release]])</f>
        <v>30000</v>
      </c>
      <c r="X1908" s="6">
        <f>Table1[[#This Row],[other_sales]]/(2017-Table1[[#This Row],[year_of_release]])</f>
        <v>3333.3333333333335</v>
      </c>
      <c r="Y1908" s="4">
        <v>528816311</v>
      </c>
      <c r="Z1908" s="4">
        <v>440001482</v>
      </c>
      <c r="AA1908" s="4">
        <v>128063000</v>
      </c>
      <c r="AB1908" s="1">
        <f>Table1[[#This Row],[na_sales]]/Table1[[#This Row],[NA population]]</f>
        <v>5.4839458232974205E-4</v>
      </c>
      <c r="AC1908" s="1">
        <f>Table1[[#This Row],[eu_sales]]/Table1[[#This Row],[Eu population]]</f>
        <v>4.5454392355887562E-5</v>
      </c>
      <c r="AD1908" s="1">
        <f>Table1[[#This Row],[jp_sales]]/Table1[[#This Row],[Jp population]]</f>
        <v>2.1083373027338107E-3</v>
      </c>
    </row>
    <row r="1909" spans="1:30" x14ac:dyDescent="0.25">
      <c r="A1909" t="s">
        <v>1249</v>
      </c>
      <c r="B1909" t="s">
        <v>71</v>
      </c>
      <c r="C1909">
        <v>2014</v>
      </c>
      <c r="D1909" t="s">
        <v>54</v>
      </c>
      <c r="E1909" t="s">
        <v>100</v>
      </c>
      <c r="F1909" s="4">
        <v>210000</v>
      </c>
      <c r="G1909" s="4">
        <v>290000</v>
      </c>
      <c r="H1909" s="4">
        <v>10000</v>
      </c>
      <c r="I1909" s="4">
        <v>100000</v>
      </c>
      <c r="J1909">
        <v>7.5</v>
      </c>
      <c r="K1909">
        <v>23</v>
      </c>
      <c r="L1909">
        <v>7.6</v>
      </c>
      <c r="M1909" s="4">
        <v>259</v>
      </c>
      <c r="N1909" t="s">
        <v>1250</v>
      </c>
      <c r="O1909" t="s">
        <v>84</v>
      </c>
      <c r="P1909" s="4">
        <v>610000</v>
      </c>
      <c r="Q1909" s="3">
        <f>AVERAGE(Table1[[#This Row],[critic_score]],Table1[[#This Row],[user_score]])</f>
        <v>7.55</v>
      </c>
      <c r="R1909" s="4">
        <f>Table1[[#This Row],[user_count]]+Table1[[#This Row],[critic_count]]</f>
        <v>282</v>
      </c>
      <c r="S1909" s="2">
        <f>100000*Table1[[#This Row],[review_count]]/Table1[[#This Row],[total sales]]</f>
        <v>46.229508196721312</v>
      </c>
      <c r="T1909" s="2">
        <f>Table1[[#This Row],[total sales]]/(2017-Table1[[#This Row],[year_of_release]])</f>
        <v>203333.33333333334</v>
      </c>
      <c r="U1909" s="9">
        <f>Table1[[#This Row],[na_sales]]/(2017-Table1[[#This Row],[year_of_release]])</f>
        <v>70000</v>
      </c>
      <c r="V1909" s="6">
        <f>Table1[[#This Row],[eu_sales]]/(2017-Table1[[#This Row],[year_of_release]])</f>
        <v>96666.666666666672</v>
      </c>
      <c r="W1909" s="6">
        <f>Table1[[#This Row],[jp_sales]]/(2017-Table1[[#This Row],[year_of_release]])</f>
        <v>3333.3333333333335</v>
      </c>
      <c r="X1909" s="6">
        <f>Table1[[#This Row],[other_sales]]/(2017-Table1[[#This Row],[year_of_release]])</f>
        <v>33333.333333333336</v>
      </c>
      <c r="Y1909" s="4">
        <v>562338430</v>
      </c>
      <c r="Z1909" s="4">
        <v>443580712</v>
      </c>
      <c r="AA1909" s="4">
        <v>127276000</v>
      </c>
      <c r="AB1909" s="1">
        <f>Table1[[#This Row],[na_sales]]/Table1[[#This Row],[NA population]]</f>
        <v>3.7344059875118264E-4</v>
      </c>
      <c r="AC1909" s="1">
        <f>Table1[[#This Row],[eu_sales]]/Table1[[#This Row],[Eu population]]</f>
        <v>6.5377053635280692E-4</v>
      </c>
      <c r="AD1909" s="1">
        <f>Table1[[#This Row],[jp_sales]]/Table1[[#This Row],[Jp population]]</f>
        <v>7.8569408215217325E-5</v>
      </c>
    </row>
    <row r="1910" spans="1:30" x14ac:dyDescent="0.25">
      <c r="A1910" t="s">
        <v>1875</v>
      </c>
      <c r="B1910" t="s">
        <v>18</v>
      </c>
      <c r="C1910">
        <v>2009</v>
      </c>
      <c r="D1910" t="s">
        <v>54</v>
      </c>
      <c r="E1910" t="s">
        <v>20</v>
      </c>
      <c r="F1910" s="4">
        <v>420000</v>
      </c>
      <c r="G1910" s="4">
        <v>50000</v>
      </c>
      <c r="H1910" s="4">
        <v>0</v>
      </c>
      <c r="I1910" s="4">
        <v>140000</v>
      </c>
      <c r="J1910">
        <v>9.1</v>
      </c>
      <c r="K1910">
        <v>48</v>
      </c>
      <c r="L1910">
        <v>9.3000000000000007</v>
      </c>
      <c r="M1910" s="4">
        <v>316</v>
      </c>
      <c r="N1910" t="s">
        <v>156</v>
      </c>
      <c r="O1910" t="s">
        <v>67</v>
      </c>
      <c r="P1910" s="4">
        <v>610000</v>
      </c>
      <c r="Q1910" s="3">
        <f>AVERAGE(Table1[[#This Row],[critic_score]],Table1[[#This Row],[user_score]])</f>
        <v>9.1999999999999993</v>
      </c>
      <c r="R1910" s="4">
        <f>Table1[[#This Row],[user_count]]+Table1[[#This Row],[critic_count]]</f>
        <v>364</v>
      </c>
      <c r="S1910" s="2">
        <f>100000*Table1[[#This Row],[review_count]]/Table1[[#This Row],[total sales]]</f>
        <v>59.672131147540981</v>
      </c>
      <c r="T1910" s="2">
        <f>Table1[[#This Row],[total sales]]/(2017-Table1[[#This Row],[year_of_release]])</f>
        <v>76250</v>
      </c>
      <c r="U1910" s="9">
        <f>Table1[[#This Row],[na_sales]]/(2017-Table1[[#This Row],[year_of_release]])</f>
        <v>52500</v>
      </c>
      <c r="V1910" s="6">
        <f>Table1[[#This Row],[eu_sales]]/(2017-Table1[[#This Row],[year_of_release]])</f>
        <v>6250</v>
      </c>
      <c r="W1910" s="6">
        <f>Table1[[#This Row],[jp_sales]]/(2017-Table1[[#This Row],[year_of_release]])</f>
        <v>0</v>
      </c>
      <c r="X1910" s="6">
        <f>Table1[[#This Row],[other_sales]]/(2017-Table1[[#This Row],[year_of_release]])</f>
        <v>17500</v>
      </c>
      <c r="Y1910" s="4">
        <v>534740514</v>
      </c>
      <c r="Z1910" s="4">
        <v>441041694</v>
      </c>
      <c r="AA1910" s="4">
        <v>128047000</v>
      </c>
      <c r="AB1910" s="1">
        <f>Table1[[#This Row],[na_sales]]/Table1[[#This Row],[NA population]]</f>
        <v>7.8542767754455204E-4</v>
      </c>
      <c r="AC1910" s="1">
        <f>Table1[[#This Row],[eu_sales]]/Table1[[#This Row],[Eu population]]</f>
        <v>1.1336796652155069E-4</v>
      </c>
      <c r="AD1910" s="1">
        <f>Table1[[#This Row],[jp_sales]]/Table1[[#This Row],[Jp population]]</f>
        <v>0</v>
      </c>
    </row>
    <row r="1911" spans="1:30" x14ac:dyDescent="0.25">
      <c r="A1911" t="s">
        <v>1314</v>
      </c>
      <c r="B1911" t="s">
        <v>39</v>
      </c>
      <c r="C1911">
        <v>2011</v>
      </c>
      <c r="D1911" t="s">
        <v>40</v>
      </c>
      <c r="E1911" t="s">
        <v>431</v>
      </c>
      <c r="F1911" s="4">
        <v>300000</v>
      </c>
      <c r="G1911" s="4">
        <v>220000</v>
      </c>
      <c r="H1911" s="4">
        <v>0</v>
      </c>
      <c r="I1911" s="4">
        <v>90000</v>
      </c>
      <c r="J1911">
        <v>7</v>
      </c>
      <c r="K1911">
        <v>29</v>
      </c>
      <c r="L1911">
        <v>6.9</v>
      </c>
      <c r="M1911" s="4">
        <v>13</v>
      </c>
      <c r="N1911" t="s">
        <v>369</v>
      </c>
      <c r="O1911" t="s">
        <v>84</v>
      </c>
      <c r="P1911" s="4">
        <v>610000</v>
      </c>
      <c r="Q1911" s="3">
        <f>AVERAGE(Table1[[#This Row],[critic_score]],Table1[[#This Row],[user_score]])</f>
        <v>6.95</v>
      </c>
      <c r="R1911" s="4">
        <f>Table1[[#This Row],[user_count]]+Table1[[#This Row],[critic_count]]</f>
        <v>42</v>
      </c>
      <c r="S1911" s="2">
        <f>100000*Table1[[#This Row],[review_count]]/Table1[[#This Row],[total sales]]</f>
        <v>6.8852459016393439</v>
      </c>
      <c r="T1911" s="2">
        <f>Table1[[#This Row],[total sales]]/(2017-Table1[[#This Row],[year_of_release]])</f>
        <v>101666.66666666667</v>
      </c>
      <c r="U1911" s="9">
        <f>Table1[[#This Row],[na_sales]]/(2017-Table1[[#This Row],[year_of_release]])</f>
        <v>50000</v>
      </c>
      <c r="V1911" s="6">
        <f>Table1[[#This Row],[eu_sales]]/(2017-Table1[[#This Row],[year_of_release]])</f>
        <v>36666.666666666664</v>
      </c>
      <c r="W1911" s="6">
        <f>Table1[[#This Row],[jp_sales]]/(2017-Table1[[#This Row],[year_of_release]])</f>
        <v>0</v>
      </c>
      <c r="X1911" s="6">
        <f>Table1[[#This Row],[other_sales]]/(2017-Table1[[#This Row],[year_of_release]])</f>
        <v>15000</v>
      </c>
      <c r="Y1911" s="4">
        <v>545961365</v>
      </c>
      <c r="Z1911" s="4">
        <v>440756453</v>
      </c>
      <c r="AA1911" s="4">
        <v>127833000</v>
      </c>
      <c r="AB1911" s="1">
        <f>Table1[[#This Row],[na_sales]]/Table1[[#This Row],[NA population]]</f>
        <v>5.4948943136296836E-4</v>
      </c>
      <c r="AC1911" s="1">
        <f>Table1[[#This Row],[eu_sales]]/Table1[[#This Row],[Eu population]]</f>
        <v>4.9914186962567283E-4</v>
      </c>
      <c r="AD1911" s="1">
        <f>Table1[[#This Row],[jp_sales]]/Table1[[#This Row],[Jp population]]</f>
        <v>0</v>
      </c>
    </row>
    <row r="1912" spans="1:30" x14ac:dyDescent="0.25">
      <c r="A1912" t="s">
        <v>1878</v>
      </c>
      <c r="B1912" t="s">
        <v>159</v>
      </c>
      <c r="C1912">
        <v>2004</v>
      </c>
      <c r="D1912" t="s">
        <v>29</v>
      </c>
      <c r="E1912" t="s">
        <v>1879</v>
      </c>
      <c r="F1912" s="4">
        <v>440000</v>
      </c>
      <c r="G1912" s="4">
        <v>160000</v>
      </c>
      <c r="H1912" s="4">
        <v>0</v>
      </c>
      <c r="I1912" s="4">
        <v>10000</v>
      </c>
      <c r="J1912">
        <v>4.9000000000000004</v>
      </c>
      <c r="K1912">
        <v>7</v>
      </c>
      <c r="L1912">
        <v>6.8</v>
      </c>
      <c r="M1912" s="4">
        <v>6</v>
      </c>
      <c r="N1912" t="s">
        <v>1880</v>
      </c>
      <c r="O1912" t="s">
        <v>21</v>
      </c>
      <c r="P1912" s="4">
        <v>610000</v>
      </c>
      <c r="Q1912" s="3">
        <f>AVERAGE(Table1[[#This Row],[critic_score]],Table1[[#This Row],[user_score]])</f>
        <v>5.85</v>
      </c>
      <c r="R1912" s="4">
        <f>Table1[[#This Row],[user_count]]+Table1[[#This Row],[critic_count]]</f>
        <v>13</v>
      </c>
      <c r="S1912" s="2">
        <f>100000*Table1[[#This Row],[review_count]]/Table1[[#This Row],[total sales]]</f>
        <v>2.1311475409836067</v>
      </c>
      <c r="T1912" s="2">
        <f>Table1[[#This Row],[total sales]]/(2017-Table1[[#This Row],[year_of_release]])</f>
        <v>46923.076923076922</v>
      </c>
      <c r="U1912" s="9">
        <f>Table1[[#This Row],[na_sales]]/(2017-Table1[[#This Row],[year_of_release]])</f>
        <v>33846.153846153844</v>
      </c>
      <c r="V1912" s="6">
        <f>Table1[[#This Row],[eu_sales]]/(2017-Table1[[#This Row],[year_of_release]])</f>
        <v>12307.692307692309</v>
      </c>
      <c r="W1912" s="6">
        <f>Table1[[#This Row],[jp_sales]]/(2017-Table1[[#This Row],[year_of_release]])</f>
        <v>0</v>
      </c>
      <c r="X1912" s="6">
        <f>Table1[[#This Row],[other_sales]]/(2017-Table1[[#This Row],[year_of_release]])</f>
        <v>769.23076923076928</v>
      </c>
      <c r="Y1912" s="4">
        <v>505524224</v>
      </c>
      <c r="Z1912" s="4">
        <v>434174638</v>
      </c>
      <c r="AA1912" s="4">
        <v>127761000</v>
      </c>
      <c r="AB1912" s="1">
        <f>Table1[[#This Row],[na_sales]]/Table1[[#This Row],[NA population]]</f>
        <v>8.7038361192360984E-4</v>
      </c>
      <c r="AC1912" s="1">
        <f>Table1[[#This Row],[eu_sales]]/Table1[[#This Row],[Eu population]]</f>
        <v>3.6851530696733141E-4</v>
      </c>
      <c r="AD1912" s="1">
        <f>Table1[[#This Row],[jp_sales]]/Table1[[#This Row],[Jp population]]</f>
        <v>0</v>
      </c>
    </row>
    <row r="1913" spans="1:30" x14ac:dyDescent="0.25">
      <c r="A1913" t="s">
        <v>1881</v>
      </c>
      <c r="B1913" t="s">
        <v>45</v>
      </c>
      <c r="C1913">
        <v>2003</v>
      </c>
      <c r="D1913" t="s">
        <v>54</v>
      </c>
      <c r="E1913" t="s">
        <v>267</v>
      </c>
      <c r="F1913" s="4">
        <v>300000</v>
      </c>
      <c r="G1913" s="4">
        <v>230000</v>
      </c>
      <c r="H1913" s="4">
        <v>0</v>
      </c>
      <c r="I1913" s="4">
        <v>80000</v>
      </c>
      <c r="J1913">
        <v>8.1</v>
      </c>
      <c r="K1913">
        <v>29</v>
      </c>
      <c r="L1913">
        <v>8.1</v>
      </c>
      <c r="M1913" s="4">
        <v>12</v>
      </c>
      <c r="N1913" t="s">
        <v>291</v>
      </c>
      <c r="O1913" t="s">
        <v>67</v>
      </c>
      <c r="P1913" s="4">
        <v>610000</v>
      </c>
      <c r="Q1913" s="3">
        <f>AVERAGE(Table1[[#This Row],[critic_score]],Table1[[#This Row],[user_score]])</f>
        <v>8.1</v>
      </c>
      <c r="R1913" s="4">
        <f>Table1[[#This Row],[user_count]]+Table1[[#This Row],[critic_count]]</f>
        <v>41</v>
      </c>
      <c r="S1913" s="2">
        <f>100000*Table1[[#This Row],[review_count]]/Table1[[#This Row],[total sales]]</f>
        <v>6.721311475409836</v>
      </c>
      <c r="T1913" s="2">
        <f>Table1[[#This Row],[total sales]]/(2017-Table1[[#This Row],[year_of_release]])</f>
        <v>43571.428571428572</v>
      </c>
      <c r="U1913" s="9">
        <f>Table1[[#This Row],[na_sales]]/(2017-Table1[[#This Row],[year_of_release]])</f>
        <v>21428.571428571428</v>
      </c>
      <c r="V1913" s="6">
        <f>Table1[[#This Row],[eu_sales]]/(2017-Table1[[#This Row],[year_of_release]])</f>
        <v>16428.571428571428</v>
      </c>
      <c r="W1913" s="6">
        <f>Table1[[#This Row],[jp_sales]]/(2017-Table1[[#This Row],[year_of_release]])</f>
        <v>0</v>
      </c>
      <c r="X1913" s="6">
        <f>Table1[[#This Row],[other_sales]]/(2017-Table1[[#This Row],[year_of_release]])</f>
        <v>5714.2857142857147</v>
      </c>
      <c r="Y1913" s="4">
        <v>500125528</v>
      </c>
      <c r="Z1913" s="4">
        <v>432552540</v>
      </c>
      <c r="AA1913" s="4">
        <v>127718000</v>
      </c>
      <c r="AB1913" s="1">
        <f>Table1[[#This Row],[na_sales]]/Table1[[#This Row],[NA population]]</f>
        <v>5.9984940420797716E-4</v>
      </c>
      <c r="AC1913" s="1">
        <f>Table1[[#This Row],[eu_sales]]/Table1[[#This Row],[Eu population]]</f>
        <v>5.3172731340336138E-4</v>
      </c>
      <c r="AD1913" s="1">
        <f>Table1[[#This Row],[jp_sales]]/Table1[[#This Row],[Jp population]]</f>
        <v>0</v>
      </c>
    </row>
    <row r="1914" spans="1:30" x14ac:dyDescent="0.25">
      <c r="A1914" t="s">
        <v>1882</v>
      </c>
      <c r="B1914" t="s">
        <v>39</v>
      </c>
      <c r="C1914">
        <v>2010</v>
      </c>
      <c r="D1914" t="s">
        <v>54</v>
      </c>
      <c r="E1914" t="s">
        <v>403</v>
      </c>
      <c r="F1914" s="4">
        <v>210000</v>
      </c>
      <c r="G1914" s="4">
        <v>210000</v>
      </c>
      <c r="H1914" s="4">
        <v>110000</v>
      </c>
      <c r="I1914" s="4">
        <v>80000</v>
      </c>
      <c r="J1914">
        <v>8.4</v>
      </c>
      <c r="K1914">
        <v>61</v>
      </c>
      <c r="L1914">
        <v>8.1</v>
      </c>
      <c r="M1914" s="4">
        <v>304</v>
      </c>
      <c r="N1914" t="s">
        <v>968</v>
      </c>
      <c r="O1914" t="s">
        <v>43</v>
      </c>
      <c r="P1914" s="4">
        <v>610000</v>
      </c>
      <c r="Q1914" s="3">
        <f>AVERAGE(Table1[[#This Row],[critic_score]],Table1[[#This Row],[user_score]])</f>
        <v>8.25</v>
      </c>
      <c r="R1914" s="4">
        <f>Table1[[#This Row],[user_count]]+Table1[[#This Row],[critic_count]]</f>
        <v>365</v>
      </c>
      <c r="S1914" s="2">
        <f>100000*Table1[[#This Row],[review_count]]/Table1[[#This Row],[total sales]]</f>
        <v>59.83606557377049</v>
      </c>
      <c r="T1914" s="2">
        <f>Table1[[#This Row],[total sales]]/(2017-Table1[[#This Row],[year_of_release]])</f>
        <v>87142.857142857145</v>
      </c>
      <c r="U1914" s="9">
        <f>Table1[[#This Row],[na_sales]]/(2017-Table1[[#This Row],[year_of_release]])</f>
        <v>30000</v>
      </c>
      <c r="V1914" s="6">
        <f>Table1[[#This Row],[eu_sales]]/(2017-Table1[[#This Row],[year_of_release]])</f>
        <v>30000</v>
      </c>
      <c r="W1914" s="6">
        <f>Table1[[#This Row],[jp_sales]]/(2017-Table1[[#This Row],[year_of_release]])</f>
        <v>15714.285714285714</v>
      </c>
      <c r="X1914" s="6">
        <f>Table1[[#This Row],[other_sales]]/(2017-Table1[[#This Row],[year_of_release]])</f>
        <v>11428.571428571429</v>
      </c>
      <c r="Y1914" s="4">
        <v>540520772</v>
      </c>
      <c r="Z1914" s="4">
        <v>441654761</v>
      </c>
      <c r="AA1914" s="4">
        <v>128070000</v>
      </c>
      <c r="AB1914" s="1">
        <f>Table1[[#This Row],[na_sales]]/Table1[[#This Row],[NA population]]</f>
        <v>3.885142086639364E-4</v>
      </c>
      <c r="AC1914" s="1">
        <f>Table1[[#This Row],[eu_sales]]/Table1[[#This Row],[Eu population]]</f>
        <v>4.7548451538146106E-4</v>
      </c>
      <c r="AD1914" s="1">
        <f>Table1[[#This Row],[jp_sales]]/Table1[[#This Row],[Jp population]]</f>
        <v>8.5890528617162489E-4</v>
      </c>
    </row>
    <row r="1915" spans="1:30" x14ac:dyDescent="0.25">
      <c r="A1915" t="s">
        <v>574</v>
      </c>
      <c r="B1915" t="s">
        <v>103</v>
      </c>
      <c r="C1915">
        <v>2005</v>
      </c>
      <c r="D1915" t="s">
        <v>54</v>
      </c>
      <c r="E1915" t="s">
        <v>100</v>
      </c>
      <c r="F1915" s="4">
        <v>370000</v>
      </c>
      <c r="G1915" s="4">
        <v>210000</v>
      </c>
      <c r="H1915" s="4">
        <v>0</v>
      </c>
      <c r="I1915" s="4">
        <v>30000</v>
      </c>
      <c r="J1915">
        <v>9</v>
      </c>
      <c r="K1915">
        <v>35</v>
      </c>
      <c r="L1915">
        <v>8.6</v>
      </c>
      <c r="M1915" s="4">
        <v>115</v>
      </c>
      <c r="N1915" t="s">
        <v>294</v>
      </c>
      <c r="O1915" t="s">
        <v>43</v>
      </c>
      <c r="P1915" s="4">
        <v>610000</v>
      </c>
      <c r="Q1915" s="3">
        <f>AVERAGE(Table1[[#This Row],[critic_score]],Table1[[#This Row],[user_score]])</f>
        <v>8.8000000000000007</v>
      </c>
      <c r="R1915" s="4">
        <f>Table1[[#This Row],[user_count]]+Table1[[#This Row],[critic_count]]</f>
        <v>150</v>
      </c>
      <c r="S1915" s="2">
        <f>100000*Table1[[#This Row],[review_count]]/Table1[[#This Row],[total sales]]</f>
        <v>24.590163934426229</v>
      </c>
      <c r="T1915" s="2">
        <f>Table1[[#This Row],[total sales]]/(2017-Table1[[#This Row],[year_of_release]])</f>
        <v>50833.333333333336</v>
      </c>
      <c r="U1915" s="9">
        <f>Table1[[#This Row],[na_sales]]/(2017-Table1[[#This Row],[year_of_release]])</f>
        <v>30833.333333333332</v>
      </c>
      <c r="V1915" s="6">
        <f>Table1[[#This Row],[eu_sales]]/(2017-Table1[[#This Row],[year_of_release]])</f>
        <v>17500</v>
      </c>
      <c r="W1915" s="6">
        <f>Table1[[#This Row],[jp_sales]]/(2017-Table1[[#This Row],[year_of_release]])</f>
        <v>0</v>
      </c>
      <c r="X1915" s="6">
        <f>Table1[[#This Row],[other_sales]]/(2017-Table1[[#This Row],[year_of_release]])</f>
        <v>2500</v>
      </c>
      <c r="Y1915" s="4">
        <v>511054143</v>
      </c>
      <c r="Z1915" s="4">
        <v>435713800</v>
      </c>
      <c r="AA1915" s="4">
        <v>127773000</v>
      </c>
      <c r="AB1915" s="1">
        <f>Table1[[#This Row],[na_sales]]/Table1[[#This Row],[NA population]]</f>
        <v>7.2399373934827881E-4</v>
      </c>
      <c r="AC1915" s="1">
        <f>Table1[[#This Row],[eu_sales]]/Table1[[#This Row],[Eu population]]</f>
        <v>4.8196775039027913E-4</v>
      </c>
      <c r="AD1915" s="1">
        <f>Table1[[#This Row],[jp_sales]]/Table1[[#This Row],[Jp population]]</f>
        <v>0</v>
      </c>
    </row>
    <row r="1916" spans="1:30" x14ac:dyDescent="0.25">
      <c r="A1916" t="s">
        <v>1399</v>
      </c>
      <c r="B1916" t="s">
        <v>34</v>
      </c>
      <c r="C1916">
        <v>2009</v>
      </c>
      <c r="D1916" t="s">
        <v>19</v>
      </c>
      <c r="E1916" t="s">
        <v>55</v>
      </c>
      <c r="F1916" s="4">
        <v>460000</v>
      </c>
      <c r="G1916" s="4">
        <v>100000</v>
      </c>
      <c r="H1916" s="4">
        <v>0</v>
      </c>
      <c r="I1916" s="4">
        <v>50000</v>
      </c>
      <c r="J1916">
        <v>4.5999999999999996</v>
      </c>
      <c r="K1916">
        <v>43</v>
      </c>
      <c r="L1916">
        <v>3</v>
      </c>
      <c r="M1916" s="4">
        <v>67</v>
      </c>
      <c r="N1916" t="s">
        <v>1883</v>
      </c>
      <c r="O1916" t="s">
        <v>84</v>
      </c>
      <c r="P1916" s="4">
        <v>610000</v>
      </c>
      <c r="Q1916" s="3">
        <f>AVERAGE(Table1[[#This Row],[critic_score]],Table1[[#This Row],[user_score]])</f>
        <v>3.8</v>
      </c>
      <c r="R1916" s="4">
        <f>Table1[[#This Row],[user_count]]+Table1[[#This Row],[critic_count]]</f>
        <v>110</v>
      </c>
      <c r="S1916" s="2">
        <f>100000*Table1[[#This Row],[review_count]]/Table1[[#This Row],[total sales]]</f>
        <v>18.032786885245901</v>
      </c>
      <c r="T1916" s="2">
        <f>Table1[[#This Row],[total sales]]/(2017-Table1[[#This Row],[year_of_release]])</f>
        <v>76250</v>
      </c>
      <c r="U1916" s="9">
        <f>Table1[[#This Row],[na_sales]]/(2017-Table1[[#This Row],[year_of_release]])</f>
        <v>57500</v>
      </c>
      <c r="V1916" s="6">
        <f>Table1[[#This Row],[eu_sales]]/(2017-Table1[[#This Row],[year_of_release]])</f>
        <v>12500</v>
      </c>
      <c r="W1916" s="6">
        <f>Table1[[#This Row],[jp_sales]]/(2017-Table1[[#This Row],[year_of_release]])</f>
        <v>0</v>
      </c>
      <c r="X1916" s="6">
        <f>Table1[[#This Row],[other_sales]]/(2017-Table1[[#This Row],[year_of_release]])</f>
        <v>6250</v>
      </c>
      <c r="Y1916" s="4">
        <v>534740514</v>
      </c>
      <c r="Z1916" s="4">
        <v>441041694</v>
      </c>
      <c r="AA1916" s="4">
        <v>128047000</v>
      </c>
      <c r="AB1916" s="1">
        <f>Table1[[#This Row],[na_sales]]/Table1[[#This Row],[NA population]]</f>
        <v>8.60230313501176E-4</v>
      </c>
      <c r="AC1916" s="1">
        <f>Table1[[#This Row],[eu_sales]]/Table1[[#This Row],[Eu population]]</f>
        <v>2.2673593304310138E-4</v>
      </c>
      <c r="AD1916" s="1">
        <f>Table1[[#This Row],[jp_sales]]/Table1[[#This Row],[Jp population]]</f>
        <v>0</v>
      </c>
    </row>
    <row r="1917" spans="1:30" x14ac:dyDescent="0.25">
      <c r="A1917" t="s">
        <v>1884</v>
      </c>
      <c r="B1917" t="s">
        <v>34</v>
      </c>
      <c r="C1917">
        <v>2008</v>
      </c>
      <c r="D1917" t="s">
        <v>19</v>
      </c>
      <c r="E1917" t="s">
        <v>97</v>
      </c>
      <c r="F1917" s="4">
        <v>560000</v>
      </c>
      <c r="G1917" s="4">
        <v>0</v>
      </c>
      <c r="H1917" s="4">
        <v>0</v>
      </c>
      <c r="I1917" s="4">
        <v>50000</v>
      </c>
      <c r="J1917">
        <v>7</v>
      </c>
      <c r="K1917">
        <v>28</v>
      </c>
      <c r="L1917">
        <v>5.9</v>
      </c>
      <c r="M1917" s="4">
        <v>34</v>
      </c>
      <c r="N1917" t="s">
        <v>926</v>
      </c>
      <c r="O1917" t="s">
        <v>21</v>
      </c>
      <c r="P1917" s="4">
        <v>610000</v>
      </c>
      <c r="Q1917" s="3">
        <f>AVERAGE(Table1[[#This Row],[critic_score]],Table1[[#This Row],[user_score]])</f>
        <v>6.45</v>
      </c>
      <c r="R1917" s="4">
        <f>Table1[[#This Row],[user_count]]+Table1[[#This Row],[critic_count]]</f>
        <v>62</v>
      </c>
      <c r="S1917" s="2">
        <f>100000*Table1[[#This Row],[review_count]]/Table1[[#This Row],[total sales]]</f>
        <v>10.163934426229508</v>
      </c>
      <c r="T1917" s="2">
        <f>Table1[[#This Row],[total sales]]/(2017-Table1[[#This Row],[year_of_release]])</f>
        <v>67777.777777777781</v>
      </c>
      <c r="U1917" s="9">
        <f>Table1[[#This Row],[na_sales]]/(2017-Table1[[#This Row],[year_of_release]])</f>
        <v>62222.222222222219</v>
      </c>
      <c r="V1917" s="6">
        <f>Table1[[#This Row],[eu_sales]]/(2017-Table1[[#This Row],[year_of_release]])</f>
        <v>0</v>
      </c>
      <c r="W1917" s="6">
        <f>Table1[[#This Row],[jp_sales]]/(2017-Table1[[#This Row],[year_of_release]])</f>
        <v>0</v>
      </c>
      <c r="X1917" s="6">
        <f>Table1[[#This Row],[other_sales]]/(2017-Table1[[#This Row],[year_of_release]])</f>
        <v>5555.5555555555557</v>
      </c>
      <c r="Y1917" s="4">
        <v>528816311</v>
      </c>
      <c r="Z1917" s="4">
        <v>440001482</v>
      </c>
      <c r="AA1917" s="4">
        <v>128063000</v>
      </c>
      <c r="AB1917" s="1">
        <f>Table1[[#This Row],[na_sales]]/Table1[[#This Row],[NA population]]</f>
        <v>1.0589688486367433E-3</v>
      </c>
      <c r="AC1917" s="1">
        <f>Table1[[#This Row],[eu_sales]]/Table1[[#This Row],[Eu population]]</f>
        <v>0</v>
      </c>
      <c r="AD1917" s="1">
        <f>Table1[[#This Row],[jp_sales]]/Table1[[#This Row],[Jp population]]</f>
        <v>0</v>
      </c>
    </row>
    <row r="1918" spans="1:30" x14ac:dyDescent="0.25">
      <c r="A1918" t="s">
        <v>3967</v>
      </c>
      <c r="B1918" t="s">
        <v>71</v>
      </c>
      <c r="C1918">
        <v>2015</v>
      </c>
      <c r="D1918" t="s">
        <v>96</v>
      </c>
      <c r="E1918" t="s">
        <v>267</v>
      </c>
      <c r="F1918" s="4">
        <v>0</v>
      </c>
      <c r="G1918" s="4">
        <v>10000</v>
      </c>
      <c r="H1918" s="4">
        <v>90000</v>
      </c>
      <c r="I1918" s="4">
        <v>0</v>
      </c>
      <c r="J1918">
        <v>6.9</v>
      </c>
      <c r="K1918">
        <v>35</v>
      </c>
      <c r="L1918">
        <v>8</v>
      </c>
      <c r="M1918" s="4">
        <v>79</v>
      </c>
      <c r="N1918" t="s">
        <v>2676</v>
      </c>
      <c r="O1918" t="s">
        <v>67</v>
      </c>
      <c r="P1918" s="4">
        <v>100000</v>
      </c>
      <c r="Q1918" s="3">
        <f>AVERAGE(Table1[[#This Row],[critic_score]],Table1[[#This Row],[user_score]])</f>
        <v>7.45</v>
      </c>
      <c r="R1918" s="4">
        <f>Table1[[#This Row],[user_count]]+Table1[[#This Row],[critic_count]]</f>
        <v>114</v>
      </c>
      <c r="S1918" s="2">
        <f>100000*Table1[[#This Row],[review_count]]/Table1[[#This Row],[total sales]]</f>
        <v>114</v>
      </c>
      <c r="T1918" s="2">
        <f>Table1[[#This Row],[total sales]]/(2017-Table1[[#This Row],[year_of_release]])</f>
        <v>50000</v>
      </c>
      <c r="U1918" s="9">
        <f>Table1[[#This Row],[na_sales]]/(2017-Table1[[#This Row],[year_of_release]])</f>
        <v>0</v>
      </c>
      <c r="V1918" s="6">
        <f>Table1[[#This Row],[eu_sales]]/(2017-Table1[[#This Row],[year_of_release]])</f>
        <v>5000</v>
      </c>
      <c r="W1918" s="6">
        <f>Table1[[#This Row],[jp_sales]]/(2017-Table1[[#This Row],[year_of_release]])</f>
        <v>45000</v>
      </c>
      <c r="X1918" s="6">
        <f>Table1[[#This Row],[other_sales]]/(2017-Table1[[#This Row],[year_of_release]])</f>
        <v>0</v>
      </c>
      <c r="Y1918" s="4">
        <v>567732286</v>
      </c>
      <c r="Z1918" s="4">
        <v>444588718</v>
      </c>
      <c r="AA1918" s="4">
        <v>127141000</v>
      </c>
      <c r="AB1918" s="1">
        <f>Table1[[#This Row],[na_sales]]/Table1[[#This Row],[NA population]]</f>
        <v>0</v>
      </c>
      <c r="AC1918" s="1">
        <f>Table1[[#This Row],[eu_sales]]/Table1[[#This Row],[Eu population]]</f>
        <v>2.2492698521423118E-5</v>
      </c>
      <c r="AD1918" s="1">
        <f>Table1[[#This Row],[jp_sales]]/Table1[[#This Row],[Jp population]]</f>
        <v>7.078755082939414E-4</v>
      </c>
    </row>
    <row r="1919" spans="1:30" x14ac:dyDescent="0.25">
      <c r="A1919" t="s">
        <v>1888</v>
      </c>
      <c r="B1919" t="s">
        <v>39</v>
      </c>
      <c r="C1919">
        <v>2011</v>
      </c>
      <c r="D1919" t="s">
        <v>65</v>
      </c>
      <c r="E1919" t="s">
        <v>267</v>
      </c>
      <c r="F1919" s="4">
        <v>270000</v>
      </c>
      <c r="G1919" s="4">
        <v>180000</v>
      </c>
      <c r="H1919" s="4">
        <v>90000</v>
      </c>
      <c r="I1919" s="4">
        <v>70000</v>
      </c>
      <c r="J1919">
        <v>5.8</v>
      </c>
      <c r="K1919">
        <v>26</v>
      </c>
      <c r="L1919">
        <v>5.4</v>
      </c>
      <c r="M1919" s="4">
        <v>77</v>
      </c>
      <c r="N1919" t="s">
        <v>833</v>
      </c>
      <c r="O1919" t="s">
        <v>67</v>
      </c>
      <c r="P1919" s="4">
        <v>610000</v>
      </c>
      <c r="Q1919" s="3">
        <f>AVERAGE(Table1[[#This Row],[critic_score]],Table1[[#This Row],[user_score]])</f>
        <v>5.6</v>
      </c>
      <c r="R1919" s="4">
        <f>Table1[[#This Row],[user_count]]+Table1[[#This Row],[critic_count]]</f>
        <v>103</v>
      </c>
      <c r="S1919" s="2">
        <f>100000*Table1[[#This Row],[review_count]]/Table1[[#This Row],[total sales]]</f>
        <v>16.885245901639344</v>
      </c>
      <c r="T1919" s="2">
        <f>Table1[[#This Row],[total sales]]/(2017-Table1[[#This Row],[year_of_release]])</f>
        <v>101666.66666666667</v>
      </c>
      <c r="U1919" s="9">
        <f>Table1[[#This Row],[na_sales]]/(2017-Table1[[#This Row],[year_of_release]])</f>
        <v>45000</v>
      </c>
      <c r="V1919" s="6">
        <f>Table1[[#This Row],[eu_sales]]/(2017-Table1[[#This Row],[year_of_release]])</f>
        <v>30000</v>
      </c>
      <c r="W1919" s="6">
        <f>Table1[[#This Row],[jp_sales]]/(2017-Table1[[#This Row],[year_of_release]])</f>
        <v>15000</v>
      </c>
      <c r="X1919" s="6">
        <f>Table1[[#This Row],[other_sales]]/(2017-Table1[[#This Row],[year_of_release]])</f>
        <v>11666.666666666666</v>
      </c>
      <c r="Y1919" s="4">
        <v>545961365</v>
      </c>
      <c r="Z1919" s="4">
        <v>440756453</v>
      </c>
      <c r="AA1919" s="4">
        <v>127833000</v>
      </c>
      <c r="AB1919" s="1">
        <f>Table1[[#This Row],[na_sales]]/Table1[[#This Row],[NA population]]</f>
        <v>4.9454048822667146E-4</v>
      </c>
      <c r="AC1919" s="1">
        <f>Table1[[#This Row],[eu_sales]]/Table1[[#This Row],[Eu population]]</f>
        <v>4.0838880242100506E-4</v>
      </c>
      <c r="AD1919" s="1">
        <f>Table1[[#This Row],[jp_sales]]/Table1[[#This Row],[Jp population]]</f>
        <v>7.0404355682804906E-4</v>
      </c>
    </row>
    <row r="1920" spans="1:30" x14ac:dyDescent="0.25">
      <c r="A1920" t="s">
        <v>1815</v>
      </c>
      <c r="B1920" t="s">
        <v>159</v>
      </c>
      <c r="C1920">
        <v>2005</v>
      </c>
      <c r="D1920" t="s">
        <v>40</v>
      </c>
      <c r="E1920" t="s">
        <v>100</v>
      </c>
      <c r="F1920" s="4">
        <v>440000</v>
      </c>
      <c r="G1920" s="4">
        <v>160000</v>
      </c>
      <c r="H1920" s="4">
        <v>0</v>
      </c>
      <c r="I1920" s="4">
        <v>10000</v>
      </c>
      <c r="J1920">
        <v>7.1</v>
      </c>
      <c r="K1920">
        <v>9</v>
      </c>
      <c r="L1920">
        <v>6</v>
      </c>
      <c r="M1920" s="4">
        <v>8</v>
      </c>
      <c r="N1920" t="s">
        <v>1457</v>
      </c>
      <c r="O1920" t="s">
        <v>21</v>
      </c>
      <c r="P1920" s="4">
        <v>610000</v>
      </c>
      <c r="Q1920" s="3">
        <f>AVERAGE(Table1[[#This Row],[critic_score]],Table1[[#This Row],[user_score]])</f>
        <v>6.55</v>
      </c>
      <c r="R1920" s="4">
        <f>Table1[[#This Row],[user_count]]+Table1[[#This Row],[critic_count]]</f>
        <v>17</v>
      </c>
      <c r="S1920" s="2">
        <f>100000*Table1[[#This Row],[review_count]]/Table1[[#This Row],[total sales]]</f>
        <v>2.7868852459016393</v>
      </c>
      <c r="T1920" s="2">
        <f>Table1[[#This Row],[total sales]]/(2017-Table1[[#This Row],[year_of_release]])</f>
        <v>50833.333333333336</v>
      </c>
      <c r="U1920" s="9">
        <f>Table1[[#This Row],[na_sales]]/(2017-Table1[[#This Row],[year_of_release]])</f>
        <v>36666.666666666664</v>
      </c>
      <c r="V1920" s="6">
        <f>Table1[[#This Row],[eu_sales]]/(2017-Table1[[#This Row],[year_of_release]])</f>
        <v>13333.333333333334</v>
      </c>
      <c r="W1920" s="6">
        <f>Table1[[#This Row],[jp_sales]]/(2017-Table1[[#This Row],[year_of_release]])</f>
        <v>0</v>
      </c>
      <c r="X1920" s="6">
        <f>Table1[[#This Row],[other_sales]]/(2017-Table1[[#This Row],[year_of_release]])</f>
        <v>833.33333333333337</v>
      </c>
      <c r="Y1920" s="4">
        <v>511054143</v>
      </c>
      <c r="Z1920" s="4">
        <v>435713800</v>
      </c>
      <c r="AA1920" s="4">
        <v>127773000</v>
      </c>
      <c r="AB1920" s="1">
        <f>Table1[[#This Row],[na_sales]]/Table1[[#This Row],[NA population]]</f>
        <v>8.6096552787362881E-4</v>
      </c>
      <c r="AC1920" s="1">
        <f>Table1[[#This Row],[eu_sales]]/Table1[[#This Row],[Eu population]]</f>
        <v>3.6721352410687934E-4</v>
      </c>
      <c r="AD1920" s="1">
        <f>Table1[[#This Row],[jp_sales]]/Table1[[#This Row],[Jp population]]</f>
        <v>0</v>
      </c>
    </row>
    <row r="1921" spans="1:30" x14ac:dyDescent="0.25">
      <c r="A1921" t="s">
        <v>1889</v>
      </c>
      <c r="B1921" t="s">
        <v>159</v>
      </c>
      <c r="C1921">
        <v>2004</v>
      </c>
      <c r="D1921" t="s">
        <v>40</v>
      </c>
      <c r="E1921" t="s">
        <v>231</v>
      </c>
      <c r="F1921" s="4">
        <v>440000</v>
      </c>
      <c r="G1921" s="4">
        <v>160000</v>
      </c>
      <c r="H1921" s="4">
        <v>0</v>
      </c>
      <c r="I1921" s="4">
        <v>10000</v>
      </c>
      <c r="J1921">
        <v>6.2</v>
      </c>
      <c r="K1921">
        <v>19</v>
      </c>
      <c r="L1921">
        <v>8.9</v>
      </c>
      <c r="M1921" s="4">
        <v>39</v>
      </c>
      <c r="N1921" t="s">
        <v>1225</v>
      </c>
      <c r="O1921" t="s">
        <v>21</v>
      </c>
      <c r="P1921" s="4">
        <v>610000</v>
      </c>
      <c r="Q1921" s="3">
        <f>AVERAGE(Table1[[#This Row],[critic_score]],Table1[[#This Row],[user_score]])</f>
        <v>7.5500000000000007</v>
      </c>
      <c r="R1921" s="4">
        <f>Table1[[#This Row],[user_count]]+Table1[[#This Row],[critic_count]]</f>
        <v>58</v>
      </c>
      <c r="S1921" s="2">
        <f>100000*Table1[[#This Row],[review_count]]/Table1[[#This Row],[total sales]]</f>
        <v>9.5081967213114762</v>
      </c>
      <c r="T1921" s="2">
        <f>Table1[[#This Row],[total sales]]/(2017-Table1[[#This Row],[year_of_release]])</f>
        <v>46923.076923076922</v>
      </c>
      <c r="U1921" s="9">
        <f>Table1[[#This Row],[na_sales]]/(2017-Table1[[#This Row],[year_of_release]])</f>
        <v>33846.153846153844</v>
      </c>
      <c r="V1921" s="6">
        <f>Table1[[#This Row],[eu_sales]]/(2017-Table1[[#This Row],[year_of_release]])</f>
        <v>12307.692307692309</v>
      </c>
      <c r="W1921" s="6">
        <f>Table1[[#This Row],[jp_sales]]/(2017-Table1[[#This Row],[year_of_release]])</f>
        <v>0</v>
      </c>
      <c r="X1921" s="6">
        <f>Table1[[#This Row],[other_sales]]/(2017-Table1[[#This Row],[year_of_release]])</f>
        <v>769.23076923076928</v>
      </c>
      <c r="Y1921" s="4">
        <v>505524224</v>
      </c>
      <c r="Z1921" s="4">
        <v>434174638</v>
      </c>
      <c r="AA1921" s="4">
        <v>127761000</v>
      </c>
      <c r="AB1921" s="1">
        <f>Table1[[#This Row],[na_sales]]/Table1[[#This Row],[NA population]]</f>
        <v>8.7038361192360984E-4</v>
      </c>
      <c r="AC1921" s="1">
        <f>Table1[[#This Row],[eu_sales]]/Table1[[#This Row],[Eu population]]</f>
        <v>3.6851530696733141E-4</v>
      </c>
      <c r="AD1921" s="1">
        <f>Table1[[#This Row],[jp_sales]]/Table1[[#This Row],[Jp population]]</f>
        <v>0</v>
      </c>
    </row>
    <row r="1922" spans="1:30" x14ac:dyDescent="0.25">
      <c r="A1922" t="s">
        <v>1891</v>
      </c>
      <c r="B1922" t="s">
        <v>26</v>
      </c>
      <c r="C1922">
        <v>2009</v>
      </c>
      <c r="D1922" t="s">
        <v>23</v>
      </c>
      <c r="E1922" t="s">
        <v>100</v>
      </c>
      <c r="F1922" s="4">
        <v>250000</v>
      </c>
      <c r="G1922" s="4">
        <v>290000</v>
      </c>
      <c r="H1922" s="4">
        <v>0</v>
      </c>
      <c r="I1922" s="4">
        <v>70000</v>
      </c>
      <c r="J1922">
        <v>6.7</v>
      </c>
      <c r="K1922">
        <v>11</v>
      </c>
      <c r="L1922">
        <v>7.3</v>
      </c>
      <c r="M1922" s="4">
        <v>4</v>
      </c>
      <c r="N1922" t="s">
        <v>381</v>
      </c>
      <c r="O1922" t="s">
        <v>21</v>
      </c>
      <c r="P1922" s="4">
        <v>610000</v>
      </c>
      <c r="Q1922" s="3">
        <f>AVERAGE(Table1[[#This Row],[critic_score]],Table1[[#This Row],[user_score]])</f>
        <v>7</v>
      </c>
      <c r="R1922" s="4">
        <f>Table1[[#This Row],[user_count]]+Table1[[#This Row],[critic_count]]</f>
        <v>15</v>
      </c>
      <c r="S1922" s="2">
        <f>100000*Table1[[#This Row],[review_count]]/Table1[[#This Row],[total sales]]</f>
        <v>2.459016393442623</v>
      </c>
      <c r="T1922" s="2">
        <f>Table1[[#This Row],[total sales]]/(2017-Table1[[#This Row],[year_of_release]])</f>
        <v>76250</v>
      </c>
      <c r="U1922" s="9">
        <f>Table1[[#This Row],[na_sales]]/(2017-Table1[[#This Row],[year_of_release]])</f>
        <v>31250</v>
      </c>
      <c r="V1922" s="6">
        <f>Table1[[#This Row],[eu_sales]]/(2017-Table1[[#This Row],[year_of_release]])</f>
        <v>36250</v>
      </c>
      <c r="W1922" s="6">
        <f>Table1[[#This Row],[jp_sales]]/(2017-Table1[[#This Row],[year_of_release]])</f>
        <v>0</v>
      </c>
      <c r="X1922" s="6">
        <f>Table1[[#This Row],[other_sales]]/(2017-Table1[[#This Row],[year_of_release]])</f>
        <v>8750</v>
      </c>
      <c r="Y1922" s="4">
        <v>534740514</v>
      </c>
      <c r="Z1922" s="4">
        <v>441041694</v>
      </c>
      <c r="AA1922" s="4">
        <v>128047000</v>
      </c>
      <c r="AB1922" s="1">
        <f>Table1[[#This Row],[na_sales]]/Table1[[#This Row],[NA population]]</f>
        <v>4.6751647472890003E-4</v>
      </c>
      <c r="AC1922" s="1">
        <f>Table1[[#This Row],[eu_sales]]/Table1[[#This Row],[Eu population]]</f>
        <v>6.5753420582499397E-4</v>
      </c>
      <c r="AD1922" s="1">
        <f>Table1[[#This Row],[jp_sales]]/Table1[[#This Row],[Jp population]]</f>
        <v>0</v>
      </c>
    </row>
    <row r="1923" spans="1:30" x14ac:dyDescent="0.25">
      <c r="A1923" t="s">
        <v>1894</v>
      </c>
      <c r="B1923" t="s">
        <v>138</v>
      </c>
      <c r="C1923">
        <v>2001</v>
      </c>
      <c r="D1923" t="s">
        <v>23</v>
      </c>
      <c r="E1923" t="s">
        <v>20</v>
      </c>
      <c r="F1923" s="4">
        <v>400000</v>
      </c>
      <c r="G1923" s="4">
        <v>100000</v>
      </c>
      <c r="H1923" s="4">
        <v>90000</v>
      </c>
      <c r="I1923" s="4">
        <v>20000</v>
      </c>
      <c r="J1923">
        <v>8</v>
      </c>
      <c r="K1923">
        <v>21</v>
      </c>
      <c r="L1923">
        <v>8.3000000000000007</v>
      </c>
      <c r="M1923" s="4">
        <v>29</v>
      </c>
      <c r="N1923" t="s">
        <v>20</v>
      </c>
      <c r="O1923" t="s">
        <v>21</v>
      </c>
      <c r="P1923" s="4">
        <v>610000</v>
      </c>
      <c r="Q1923" s="3">
        <f>AVERAGE(Table1[[#This Row],[critic_score]],Table1[[#This Row],[user_score]])</f>
        <v>8.15</v>
      </c>
      <c r="R1923" s="4">
        <f>Table1[[#This Row],[user_count]]+Table1[[#This Row],[critic_count]]</f>
        <v>50</v>
      </c>
      <c r="S1923" s="2">
        <f>100000*Table1[[#This Row],[review_count]]/Table1[[#This Row],[total sales]]</f>
        <v>8.1967213114754092</v>
      </c>
      <c r="T1923" s="2">
        <f>Table1[[#This Row],[total sales]]/(2017-Table1[[#This Row],[year_of_release]])</f>
        <v>38125</v>
      </c>
      <c r="U1923" s="9">
        <f>Table1[[#This Row],[na_sales]]/(2017-Table1[[#This Row],[year_of_release]])</f>
        <v>25000</v>
      </c>
      <c r="V1923" s="6">
        <f>Table1[[#This Row],[eu_sales]]/(2017-Table1[[#This Row],[year_of_release]])</f>
        <v>6250</v>
      </c>
      <c r="W1923" s="6">
        <f>Table1[[#This Row],[jp_sales]]/(2017-Table1[[#This Row],[year_of_release]])</f>
        <v>5625</v>
      </c>
      <c r="X1923" s="6">
        <f>Table1[[#This Row],[other_sales]]/(2017-Table1[[#This Row],[year_of_release]])</f>
        <v>1250</v>
      </c>
      <c r="Y1923" s="4">
        <v>489752572</v>
      </c>
      <c r="Z1923" s="4">
        <v>430035992</v>
      </c>
      <c r="AA1923" s="4">
        <v>127149000</v>
      </c>
      <c r="AB1923" s="1">
        <f>Table1[[#This Row],[na_sales]]/Table1[[#This Row],[NA population]]</f>
        <v>8.1673894711062388E-4</v>
      </c>
      <c r="AC1923" s="1">
        <f>Table1[[#This Row],[eu_sales]]/Table1[[#This Row],[Eu population]]</f>
        <v>2.3253867550695616E-4</v>
      </c>
      <c r="AD1923" s="1">
        <f>Table1[[#This Row],[jp_sales]]/Table1[[#This Row],[Jp population]]</f>
        <v>7.078309699643725E-4</v>
      </c>
    </row>
    <row r="1924" spans="1:30" x14ac:dyDescent="0.25">
      <c r="A1924" t="s">
        <v>1895</v>
      </c>
      <c r="B1924" t="s">
        <v>45</v>
      </c>
      <c r="C1924">
        <v>2003</v>
      </c>
      <c r="D1924" t="s">
        <v>65</v>
      </c>
      <c r="E1924" t="s">
        <v>270</v>
      </c>
      <c r="F1924" s="4">
        <v>300000</v>
      </c>
      <c r="G1924" s="4">
        <v>230000</v>
      </c>
      <c r="H1924" s="4">
        <v>0</v>
      </c>
      <c r="I1924" s="4">
        <v>80000</v>
      </c>
      <c r="J1924">
        <v>5.0999999999999996</v>
      </c>
      <c r="K1924">
        <v>24</v>
      </c>
      <c r="L1924">
        <v>7.8</v>
      </c>
      <c r="M1924" s="4">
        <v>29</v>
      </c>
      <c r="N1924" t="s">
        <v>1687</v>
      </c>
      <c r="O1924" t="s">
        <v>43</v>
      </c>
      <c r="P1924" s="4">
        <v>610000</v>
      </c>
      <c r="Q1924" s="3">
        <f>AVERAGE(Table1[[#This Row],[critic_score]],Table1[[#This Row],[user_score]])</f>
        <v>6.4499999999999993</v>
      </c>
      <c r="R1924" s="4">
        <f>Table1[[#This Row],[user_count]]+Table1[[#This Row],[critic_count]]</f>
        <v>53</v>
      </c>
      <c r="S1924" s="2">
        <f>100000*Table1[[#This Row],[review_count]]/Table1[[#This Row],[total sales]]</f>
        <v>8.6885245901639347</v>
      </c>
      <c r="T1924" s="2">
        <f>Table1[[#This Row],[total sales]]/(2017-Table1[[#This Row],[year_of_release]])</f>
        <v>43571.428571428572</v>
      </c>
      <c r="U1924" s="9">
        <f>Table1[[#This Row],[na_sales]]/(2017-Table1[[#This Row],[year_of_release]])</f>
        <v>21428.571428571428</v>
      </c>
      <c r="V1924" s="6">
        <f>Table1[[#This Row],[eu_sales]]/(2017-Table1[[#This Row],[year_of_release]])</f>
        <v>16428.571428571428</v>
      </c>
      <c r="W1924" s="6">
        <f>Table1[[#This Row],[jp_sales]]/(2017-Table1[[#This Row],[year_of_release]])</f>
        <v>0</v>
      </c>
      <c r="X1924" s="6">
        <f>Table1[[#This Row],[other_sales]]/(2017-Table1[[#This Row],[year_of_release]])</f>
        <v>5714.2857142857147</v>
      </c>
      <c r="Y1924" s="4">
        <v>500125528</v>
      </c>
      <c r="Z1924" s="4">
        <v>432552540</v>
      </c>
      <c r="AA1924" s="4">
        <v>127718000</v>
      </c>
      <c r="AB1924" s="1">
        <f>Table1[[#This Row],[na_sales]]/Table1[[#This Row],[NA population]]</f>
        <v>5.9984940420797716E-4</v>
      </c>
      <c r="AC1924" s="1">
        <f>Table1[[#This Row],[eu_sales]]/Table1[[#This Row],[Eu population]]</f>
        <v>5.3172731340336138E-4</v>
      </c>
      <c r="AD1924" s="1">
        <f>Table1[[#This Row],[jp_sales]]/Table1[[#This Row],[Jp population]]</f>
        <v>0</v>
      </c>
    </row>
    <row r="1925" spans="1:30" x14ac:dyDescent="0.25">
      <c r="A1925" t="s">
        <v>1589</v>
      </c>
      <c r="B1925" t="s">
        <v>39</v>
      </c>
      <c r="C1925">
        <v>2013</v>
      </c>
      <c r="D1925" t="s">
        <v>40</v>
      </c>
      <c r="E1925" t="s">
        <v>572</v>
      </c>
      <c r="F1925" s="4">
        <v>260000</v>
      </c>
      <c r="G1925" s="4">
        <v>190000</v>
      </c>
      <c r="H1925" s="4">
        <v>70000</v>
      </c>
      <c r="I1925" s="4">
        <v>90000</v>
      </c>
      <c r="J1925">
        <v>6.2</v>
      </c>
      <c r="K1925">
        <v>25</v>
      </c>
      <c r="L1925">
        <v>5.9</v>
      </c>
      <c r="M1925" s="4">
        <v>140</v>
      </c>
      <c r="N1925" t="s">
        <v>573</v>
      </c>
      <c r="O1925" t="s">
        <v>43</v>
      </c>
      <c r="P1925" s="4">
        <v>610000</v>
      </c>
      <c r="Q1925" s="3">
        <f>AVERAGE(Table1[[#This Row],[critic_score]],Table1[[#This Row],[user_score]])</f>
        <v>6.0500000000000007</v>
      </c>
      <c r="R1925" s="4">
        <f>Table1[[#This Row],[user_count]]+Table1[[#This Row],[critic_count]]</f>
        <v>165</v>
      </c>
      <c r="S1925" s="2">
        <f>100000*Table1[[#This Row],[review_count]]/Table1[[#This Row],[total sales]]</f>
        <v>27.049180327868854</v>
      </c>
      <c r="T1925" s="2">
        <f>Table1[[#This Row],[total sales]]/(2017-Table1[[#This Row],[year_of_release]])</f>
        <v>152500</v>
      </c>
      <c r="U1925" s="9">
        <f>Table1[[#This Row],[na_sales]]/(2017-Table1[[#This Row],[year_of_release]])</f>
        <v>65000</v>
      </c>
      <c r="V1925" s="6">
        <f>Table1[[#This Row],[eu_sales]]/(2017-Table1[[#This Row],[year_of_release]])</f>
        <v>47500</v>
      </c>
      <c r="W1925" s="6">
        <f>Table1[[#This Row],[jp_sales]]/(2017-Table1[[#This Row],[year_of_release]])</f>
        <v>17500</v>
      </c>
      <c r="X1925" s="6">
        <f>Table1[[#This Row],[other_sales]]/(2017-Table1[[#This Row],[year_of_release]])</f>
        <v>22500</v>
      </c>
      <c r="Y1925" s="4">
        <v>556861736</v>
      </c>
      <c r="Z1925" s="4">
        <v>442492884</v>
      </c>
      <c r="AA1925" s="4">
        <v>127445000</v>
      </c>
      <c r="AB1925" s="1">
        <f>Table1[[#This Row],[na_sales]]/Table1[[#This Row],[NA population]]</f>
        <v>4.6690225453019813E-4</v>
      </c>
      <c r="AC1925" s="1">
        <f>Table1[[#This Row],[eu_sales]]/Table1[[#This Row],[Eu population]]</f>
        <v>4.2938543617347755E-4</v>
      </c>
      <c r="AD1925" s="1">
        <f>Table1[[#This Row],[jp_sales]]/Table1[[#This Row],[Jp population]]</f>
        <v>5.4925654203774176E-4</v>
      </c>
    </row>
    <row r="1926" spans="1:30" x14ac:dyDescent="0.25">
      <c r="A1926" t="s">
        <v>1898</v>
      </c>
      <c r="B1926" t="s">
        <v>39</v>
      </c>
      <c r="C1926">
        <v>2013</v>
      </c>
      <c r="D1926" t="s">
        <v>40</v>
      </c>
      <c r="E1926" t="s">
        <v>642</v>
      </c>
      <c r="F1926" s="4">
        <v>120000</v>
      </c>
      <c r="G1926" s="4">
        <v>100000</v>
      </c>
      <c r="H1926" s="4">
        <v>340000</v>
      </c>
      <c r="I1926" s="4">
        <v>50000</v>
      </c>
      <c r="J1926">
        <v>6.8</v>
      </c>
      <c r="K1926">
        <v>26</v>
      </c>
      <c r="L1926">
        <v>8.5</v>
      </c>
      <c r="M1926" s="4">
        <v>75</v>
      </c>
      <c r="N1926" t="s">
        <v>643</v>
      </c>
      <c r="O1926" t="s">
        <v>67</v>
      </c>
      <c r="P1926" s="4">
        <v>610000</v>
      </c>
      <c r="Q1926" s="3">
        <f>AVERAGE(Table1[[#This Row],[critic_score]],Table1[[#This Row],[user_score]])</f>
        <v>7.65</v>
      </c>
      <c r="R1926" s="4">
        <f>Table1[[#This Row],[user_count]]+Table1[[#This Row],[critic_count]]</f>
        <v>101</v>
      </c>
      <c r="S1926" s="2">
        <f>100000*Table1[[#This Row],[review_count]]/Table1[[#This Row],[total sales]]</f>
        <v>16.557377049180328</v>
      </c>
      <c r="T1926" s="2">
        <f>Table1[[#This Row],[total sales]]/(2017-Table1[[#This Row],[year_of_release]])</f>
        <v>152500</v>
      </c>
      <c r="U1926" s="9">
        <f>Table1[[#This Row],[na_sales]]/(2017-Table1[[#This Row],[year_of_release]])</f>
        <v>30000</v>
      </c>
      <c r="V1926" s="6">
        <f>Table1[[#This Row],[eu_sales]]/(2017-Table1[[#This Row],[year_of_release]])</f>
        <v>25000</v>
      </c>
      <c r="W1926" s="6">
        <f>Table1[[#This Row],[jp_sales]]/(2017-Table1[[#This Row],[year_of_release]])</f>
        <v>85000</v>
      </c>
      <c r="X1926" s="6">
        <f>Table1[[#This Row],[other_sales]]/(2017-Table1[[#This Row],[year_of_release]])</f>
        <v>12500</v>
      </c>
      <c r="Y1926" s="4">
        <v>556861736</v>
      </c>
      <c r="Z1926" s="4">
        <v>442492884</v>
      </c>
      <c r="AA1926" s="4">
        <v>127445000</v>
      </c>
      <c r="AB1926" s="1">
        <f>Table1[[#This Row],[na_sales]]/Table1[[#This Row],[NA population]]</f>
        <v>2.1549334824470684E-4</v>
      </c>
      <c r="AC1926" s="1">
        <f>Table1[[#This Row],[eu_sales]]/Table1[[#This Row],[Eu population]]</f>
        <v>2.2599233482814609E-4</v>
      </c>
      <c r="AD1926" s="1">
        <f>Table1[[#This Row],[jp_sales]]/Table1[[#This Row],[Jp population]]</f>
        <v>2.6678174898976028E-3</v>
      </c>
    </row>
    <row r="1927" spans="1:30" x14ac:dyDescent="0.25">
      <c r="A1927" t="s">
        <v>1905</v>
      </c>
      <c r="B1927" t="s">
        <v>34</v>
      </c>
      <c r="C1927">
        <v>2010</v>
      </c>
      <c r="D1927" t="s">
        <v>23</v>
      </c>
      <c r="E1927" t="s">
        <v>431</v>
      </c>
      <c r="F1927" s="4">
        <v>320000</v>
      </c>
      <c r="G1927" s="4">
        <v>230000</v>
      </c>
      <c r="H1927" s="4">
        <v>0</v>
      </c>
      <c r="I1927" s="4">
        <v>60000</v>
      </c>
      <c r="J1927">
        <v>8.1999999999999993</v>
      </c>
      <c r="K1927">
        <v>78</v>
      </c>
      <c r="L1927">
        <v>8.1</v>
      </c>
      <c r="M1927" s="4">
        <v>101</v>
      </c>
      <c r="N1927" t="s">
        <v>556</v>
      </c>
      <c r="O1927" t="s">
        <v>84</v>
      </c>
      <c r="P1927" s="4">
        <v>610000</v>
      </c>
      <c r="Q1927" s="3">
        <f>AVERAGE(Table1[[#This Row],[critic_score]],Table1[[#This Row],[user_score]])</f>
        <v>8.1499999999999986</v>
      </c>
      <c r="R1927" s="4">
        <f>Table1[[#This Row],[user_count]]+Table1[[#This Row],[critic_count]]</f>
        <v>179</v>
      </c>
      <c r="S1927" s="2">
        <f>100000*Table1[[#This Row],[review_count]]/Table1[[#This Row],[total sales]]</f>
        <v>29.344262295081968</v>
      </c>
      <c r="T1927" s="2">
        <f>Table1[[#This Row],[total sales]]/(2017-Table1[[#This Row],[year_of_release]])</f>
        <v>87142.857142857145</v>
      </c>
      <c r="U1927" s="9">
        <f>Table1[[#This Row],[na_sales]]/(2017-Table1[[#This Row],[year_of_release]])</f>
        <v>45714.285714285717</v>
      </c>
      <c r="V1927" s="6">
        <f>Table1[[#This Row],[eu_sales]]/(2017-Table1[[#This Row],[year_of_release]])</f>
        <v>32857.142857142855</v>
      </c>
      <c r="W1927" s="6">
        <f>Table1[[#This Row],[jp_sales]]/(2017-Table1[[#This Row],[year_of_release]])</f>
        <v>0</v>
      </c>
      <c r="X1927" s="6">
        <f>Table1[[#This Row],[other_sales]]/(2017-Table1[[#This Row],[year_of_release]])</f>
        <v>8571.4285714285706</v>
      </c>
      <c r="Y1927" s="4">
        <v>540520772</v>
      </c>
      <c r="Z1927" s="4">
        <v>441654761</v>
      </c>
      <c r="AA1927" s="4">
        <v>128070000</v>
      </c>
      <c r="AB1927" s="1">
        <f>Table1[[#This Row],[na_sales]]/Table1[[#This Row],[NA population]]</f>
        <v>5.9202165129742688E-4</v>
      </c>
      <c r="AC1927" s="1">
        <f>Table1[[#This Row],[eu_sales]]/Table1[[#This Row],[Eu population]]</f>
        <v>5.2076875494160024E-4</v>
      </c>
      <c r="AD1927" s="1">
        <f>Table1[[#This Row],[jp_sales]]/Table1[[#This Row],[Jp population]]</f>
        <v>0</v>
      </c>
    </row>
    <row r="1928" spans="1:30" x14ac:dyDescent="0.25">
      <c r="A1928" t="s">
        <v>1853</v>
      </c>
      <c r="B1928" t="s">
        <v>18</v>
      </c>
      <c r="C1928">
        <v>2008</v>
      </c>
      <c r="D1928" t="s">
        <v>40</v>
      </c>
      <c r="E1928" t="s">
        <v>196</v>
      </c>
      <c r="F1928" s="4">
        <v>430000</v>
      </c>
      <c r="G1928" s="4">
        <v>90000</v>
      </c>
      <c r="H1928" s="4">
        <v>40000</v>
      </c>
      <c r="I1928" s="4">
        <v>50000</v>
      </c>
      <c r="J1928">
        <v>9</v>
      </c>
      <c r="K1928">
        <v>44</v>
      </c>
      <c r="L1928">
        <v>8.9</v>
      </c>
      <c r="M1928" s="4">
        <v>236</v>
      </c>
      <c r="N1928" t="s">
        <v>274</v>
      </c>
      <c r="O1928" t="s">
        <v>67</v>
      </c>
      <c r="P1928" s="4">
        <v>610000</v>
      </c>
      <c r="Q1928" s="3">
        <f>AVERAGE(Table1[[#This Row],[critic_score]],Table1[[#This Row],[user_score]])</f>
        <v>8.9499999999999993</v>
      </c>
      <c r="R1928" s="4">
        <f>Table1[[#This Row],[user_count]]+Table1[[#This Row],[critic_count]]</f>
        <v>280</v>
      </c>
      <c r="S1928" s="2">
        <f>100000*Table1[[#This Row],[review_count]]/Table1[[#This Row],[total sales]]</f>
        <v>45.901639344262293</v>
      </c>
      <c r="T1928" s="2">
        <f>Table1[[#This Row],[total sales]]/(2017-Table1[[#This Row],[year_of_release]])</f>
        <v>67777.777777777781</v>
      </c>
      <c r="U1928" s="9">
        <f>Table1[[#This Row],[na_sales]]/(2017-Table1[[#This Row],[year_of_release]])</f>
        <v>47777.777777777781</v>
      </c>
      <c r="V1928" s="6">
        <f>Table1[[#This Row],[eu_sales]]/(2017-Table1[[#This Row],[year_of_release]])</f>
        <v>10000</v>
      </c>
      <c r="W1928" s="6">
        <f>Table1[[#This Row],[jp_sales]]/(2017-Table1[[#This Row],[year_of_release]])</f>
        <v>4444.4444444444443</v>
      </c>
      <c r="X1928" s="6">
        <f>Table1[[#This Row],[other_sales]]/(2017-Table1[[#This Row],[year_of_release]])</f>
        <v>5555.5555555555557</v>
      </c>
      <c r="Y1928" s="4">
        <v>528816311</v>
      </c>
      <c r="Z1928" s="4">
        <v>440001482</v>
      </c>
      <c r="AA1928" s="4">
        <v>128063000</v>
      </c>
      <c r="AB1928" s="1">
        <f>Table1[[#This Row],[na_sales]]/Table1[[#This Row],[NA population]]</f>
        <v>8.1313679448892788E-4</v>
      </c>
      <c r="AC1928" s="1">
        <f>Table1[[#This Row],[eu_sales]]/Table1[[#This Row],[Eu population]]</f>
        <v>2.0454476560149404E-4</v>
      </c>
      <c r="AD1928" s="1">
        <f>Table1[[#This Row],[jp_sales]]/Table1[[#This Row],[Jp population]]</f>
        <v>3.1234626707167567E-4</v>
      </c>
    </row>
    <row r="1929" spans="1:30" x14ac:dyDescent="0.25">
      <c r="A1929" t="s">
        <v>1876</v>
      </c>
      <c r="B1929" t="s">
        <v>118</v>
      </c>
      <c r="C1929">
        <v>2009</v>
      </c>
      <c r="D1929" t="s">
        <v>27</v>
      </c>
      <c r="E1929" t="s">
        <v>51</v>
      </c>
      <c r="F1929" s="4">
        <v>180000</v>
      </c>
      <c r="G1929" s="4">
        <v>270000</v>
      </c>
      <c r="H1929" s="4">
        <v>0</v>
      </c>
      <c r="I1929" s="4">
        <v>150000</v>
      </c>
      <c r="J1929">
        <v>7.1</v>
      </c>
      <c r="K1929">
        <v>47</v>
      </c>
      <c r="L1929">
        <v>6.3</v>
      </c>
      <c r="M1929" s="4">
        <v>28</v>
      </c>
      <c r="N1929" t="s">
        <v>1877</v>
      </c>
      <c r="O1929" t="s">
        <v>84</v>
      </c>
      <c r="P1929" s="4">
        <v>600000</v>
      </c>
      <c r="Q1929" s="3">
        <f>AVERAGE(Table1[[#This Row],[critic_score]],Table1[[#This Row],[user_score]])</f>
        <v>6.6999999999999993</v>
      </c>
      <c r="R1929" s="4">
        <f>Table1[[#This Row],[user_count]]+Table1[[#This Row],[critic_count]]</f>
        <v>75</v>
      </c>
      <c r="S1929" s="2">
        <f>100000*Table1[[#This Row],[review_count]]/Table1[[#This Row],[total sales]]</f>
        <v>12.5</v>
      </c>
      <c r="T1929" s="2">
        <f>Table1[[#This Row],[total sales]]/(2017-Table1[[#This Row],[year_of_release]])</f>
        <v>75000</v>
      </c>
      <c r="U1929" s="9">
        <f>Table1[[#This Row],[na_sales]]/(2017-Table1[[#This Row],[year_of_release]])</f>
        <v>22500</v>
      </c>
      <c r="V1929" s="6">
        <f>Table1[[#This Row],[eu_sales]]/(2017-Table1[[#This Row],[year_of_release]])</f>
        <v>33750</v>
      </c>
      <c r="W1929" s="6">
        <f>Table1[[#This Row],[jp_sales]]/(2017-Table1[[#This Row],[year_of_release]])</f>
        <v>0</v>
      </c>
      <c r="X1929" s="6">
        <f>Table1[[#This Row],[other_sales]]/(2017-Table1[[#This Row],[year_of_release]])</f>
        <v>18750</v>
      </c>
      <c r="Y1929" s="4">
        <v>534740514</v>
      </c>
      <c r="Z1929" s="4">
        <v>441041694</v>
      </c>
      <c r="AA1929" s="4">
        <v>128047000</v>
      </c>
      <c r="AB1929" s="1">
        <f>Table1[[#This Row],[na_sales]]/Table1[[#This Row],[NA population]]</f>
        <v>3.3661186180480802E-4</v>
      </c>
      <c r="AC1929" s="1">
        <f>Table1[[#This Row],[eu_sales]]/Table1[[#This Row],[Eu population]]</f>
        <v>6.1218701921637365E-4</v>
      </c>
      <c r="AD1929" s="1">
        <f>Table1[[#This Row],[jp_sales]]/Table1[[#This Row],[Jp population]]</f>
        <v>0</v>
      </c>
    </row>
    <row r="1930" spans="1:30" x14ac:dyDescent="0.25">
      <c r="A1930" t="s">
        <v>565</v>
      </c>
      <c r="B1930" t="s">
        <v>34</v>
      </c>
      <c r="C1930">
        <v>2010</v>
      </c>
      <c r="D1930" t="s">
        <v>19</v>
      </c>
      <c r="E1930" t="s">
        <v>171</v>
      </c>
      <c r="F1930" s="4">
        <v>90000</v>
      </c>
      <c r="G1930" s="4">
        <v>440000</v>
      </c>
      <c r="H1930" s="4">
        <v>0</v>
      </c>
      <c r="I1930" s="4">
        <v>70000</v>
      </c>
      <c r="J1930">
        <v>7.9</v>
      </c>
      <c r="K1930">
        <v>43</v>
      </c>
      <c r="L1930">
        <v>5.9</v>
      </c>
      <c r="M1930" s="4">
        <v>33</v>
      </c>
      <c r="N1930" t="s">
        <v>256</v>
      </c>
      <c r="O1930" t="s">
        <v>21</v>
      </c>
      <c r="P1930" s="4">
        <v>600000</v>
      </c>
      <c r="Q1930" s="3">
        <f>AVERAGE(Table1[[#This Row],[critic_score]],Table1[[#This Row],[user_score]])</f>
        <v>6.9</v>
      </c>
      <c r="R1930" s="4">
        <f>Table1[[#This Row],[user_count]]+Table1[[#This Row],[critic_count]]</f>
        <v>76</v>
      </c>
      <c r="S1930" s="2">
        <f>100000*Table1[[#This Row],[review_count]]/Table1[[#This Row],[total sales]]</f>
        <v>12.666666666666666</v>
      </c>
      <c r="T1930" s="2">
        <f>Table1[[#This Row],[total sales]]/(2017-Table1[[#This Row],[year_of_release]])</f>
        <v>85714.28571428571</v>
      </c>
      <c r="U1930" s="9">
        <f>Table1[[#This Row],[na_sales]]/(2017-Table1[[#This Row],[year_of_release]])</f>
        <v>12857.142857142857</v>
      </c>
      <c r="V1930" s="6">
        <f>Table1[[#This Row],[eu_sales]]/(2017-Table1[[#This Row],[year_of_release]])</f>
        <v>62857.142857142855</v>
      </c>
      <c r="W1930" s="6">
        <f>Table1[[#This Row],[jp_sales]]/(2017-Table1[[#This Row],[year_of_release]])</f>
        <v>0</v>
      </c>
      <c r="X1930" s="6">
        <f>Table1[[#This Row],[other_sales]]/(2017-Table1[[#This Row],[year_of_release]])</f>
        <v>10000</v>
      </c>
      <c r="Y1930" s="4">
        <v>540520772</v>
      </c>
      <c r="Z1930" s="4">
        <v>441654761</v>
      </c>
      <c r="AA1930" s="4">
        <v>128070000</v>
      </c>
      <c r="AB1930" s="1">
        <f>Table1[[#This Row],[na_sales]]/Table1[[#This Row],[NA population]]</f>
        <v>1.6650608942740132E-4</v>
      </c>
      <c r="AC1930" s="1">
        <f>Table1[[#This Row],[eu_sales]]/Table1[[#This Row],[Eu population]]</f>
        <v>9.9625327032306114E-4</v>
      </c>
      <c r="AD1930" s="1">
        <f>Table1[[#This Row],[jp_sales]]/Table1[[#This Row],[Jp population]]</f>
        <v>0</v>
      </c>
    </row>
    <row r="1931" spans="1:30" x14ac:dyDescent="0.25">
      <c r="A1931" t="s">
        <v>1887</v>
      </c>
      <c r="B1931" t="s">
        <v>159</v>
      </c>
      <c r="C1931">
        <v>2005</v>
      </c>
      <c r="D1931" t="s">
        <v>96</v>
      </c>
      <c r="E1931" t="s">
        <v>20</v>
      </c>
      <c r="F1931" s="4">
        <v>270000</v>
      </c>
      <c r="G1931" s="4">
        <v>100000</v>
      </c>
      <c r="H1931" s="4">
        <v>220000</v>
      </c>
      <c r="I1931" s="4">
        <v>10000</v>
      </c>
      <c r="J1931">
        <v>8.5</v>
      </c>
      <c r="K1931">
        <v>30</v>
      </c>
      <c r="L1931">
        <v>7.3</v>
      </c>
      <c r="M1931" s="4">
        <v>70</v>
      </c>
      <c r="N1931" t="s">
        <v>330</v>
      </c>
      <c r="O1931" t="s">
        <v>84</v>
      </c>
      <c r="P1931" s="4">
        <v>600000</v>
      </c>
      <c r="Q1931" s="3">
        <f>AVERAGE(Table1[[#This Row],[critic_score]],Table1[[#This Row],[user_score]])</f>
        <v>7.9</v>
      </c>
      <c r="R1931" s="4">
        <f>Table1[[#This Row],[user_count]]+Table1[[#This Row],[critic_count]]</f>
        <v>100</v>
      </c>
      <c r="S1931" s="2">
        <f>100000*Table1[[#This Row],[review_count]]/Table1[[#This Row],[total sales]]</f>
        <v>16.666666666666668</v>
      </c>
      <c r="T1931" s="2">
        <f>Table1[[#This Row],[total sales]]/(2017-Table1[[#This Row],[year_of_release]])</f>
        <v>50000</v>
      </c>
      <c r="U1931" s="9">
        <f>Table1[[#This Row],[na_sales]]/(2017-Table1[[#This Row],[year_of_release]])</f>
        <v>22500</v>
      </c>
      <c r="V1931" s="6">
        <f>Table1[[#This Row],[eu_sales]]/(2017-Table1[[#This Row],[year_of_release]])</f>
        <v>8333.3333333333339</v>
      </c>
      <c r="W1931" s="6">
        <f>Table1[[#This Row],[jp_sales]]/(2017-Table1[[#This Row],[year_of_release]])</f>
        <v>18333.333333333332</v>
      </c>
      <c r="X1931" s="6">
        <f>Table1[[#This Row],[other_sales]]/(2017-Table1[[#This Row],[year_of_release]])</f>
        <v>833.33333333333337</v>
      </c>
      <c r="Y1931" s="4">
        <v>511054143</v>
      </c>
      <c r="Z1931" s="4">
        <v>435713800</v>
      </c>
      <c r="AA1931" s="4">
        <v>127773000</v>
      </c>
      <c r="AB1931" s="1">
        <f>Table1[[#This Row],[na_sales]]/Table1[[#This Row],[NA population]]</f>
        <v>5.2831975574063584E-4</v>
      </c>
      <c r="AC1931" s="1">
        <f>Table1[[#This Row],[eu_sales]]/Table1[[#This Row],[Eu population]]</f>
        <v>2.2950845256679959E-4</v>
      </c>
      <c r="AD1931" s="1">
        <f>Table1[[#This Row],[jp_sales]]/Table1[[#This Row],[Jp population]]</f>
        <v>1.7218035109138863E-3</v>
      </c>
    </row>
    <row r="1932" spans="1:30" x14ac:dyDescent="0.25">
      <c r="A1932" t="s">
        <v>1890</v>
      </c>
      <c r="B1932" t="s">
        <v>159</v>
      </c>
      <c r="C1932">
        <v>2001</v>
      </c>
      <c r="D1932" t="s">
        <v>40</v>
      </c>
      <c r="E1932" t="s">
        <v>55</v>
      </c>
      <c r="F1932" s="4">
        <v>430000</v>
      </c>
      <c r="G1932" s="4">
        <v>160000</v>
      </c>
      <c r="H1932" s="4">
        <v>0</v>
      </c>
      <c r="I1932" s="4">
        <v>10000</v>
      </c>
      <c r="J1932">
        <v>8.4</v>
      </c>
      <c r="K1932">
        <v>8</v>
      </c>
      <c r="L1932">
        <v>8.6999999999999993</v>
      </c>
      <c r="M1932" s="4">
        <v>11</v>
      </c>
      <c r="N1932" t="s">
        <v>241</v>
      </c>
      <c r="O1932" t="s">
        <v>21</v>
      </c>
      <c r="P1932" s="4">
        <v>600000</v>
      </c>
      <c r="Q1932" s="3">
        <f>AVERAGE(Table1[[#This Row],[critic_score]],Table1[[#This Row],[user_score]])</f>
        <v>8.5500000000000007</v>
      </c>
      <c r="R1932" s="4">
        <f>Table1[[#This Row],[user_count]]+Table1[[#This Row],[critic_count]]</f>
        <v>19</v>
      </c>
      <c r="S1932" s="2">
        <f>100000*Table1[[#This Row],[review_count]]/Table1[[#This Row],[total sales]]</f>
        <v>3.1666666666666665</v>
      </c>
      <c r="T1932" s="2">
        <f>Table1[[#This Row],[total sales]]/(2017-Table1[[#This Row],[year_of_release]])</f>
        <v>37500</v>
      </c>
      <c r="U1932" s="9">
        <f>Table1[[#This Row],[na_sales]]/(2017-Table1[[#This Row],[year_of_release]])</f>
        <v>26875</v>
      </c>
      <c r="V1932" s="6">
        <f>Table1[[#This Row],[eu_sales]]/(2017-Table1[[#This Row],[year_of_release]])</f>
        <v>10000</v>
      </c>
      <c r="W1932" s="6">
        <f>Table1[[#This Row],[jp_sales]]/(2017-Table1[[#This Row],[year_of_release]])</f>
        <v>0</v>
      </c>
      <c r="X1932" s="6">
        <f>Table1[[#This Row],[other_sales]]/(2017-Table1[[#This Row],[year_of_release]])</f>
        <v>625</v>
      </c>
      <c r="Y1932" s="4">
        <v>489752572</v>
      </c>
      <c r="Z1932" s="4">
        <v>430035992</v>
      </c>
      <c r="AA1932" s="4">
        <v>127149000</v>
      </c>
      <c r="AB1932" s="1">
        <f>Table1[[#This Row],[na_sales]]/Table1[[#This Row],[NA population]]</f>
        <v>8.7799436814392062E-4</v>
      </c>
      <c r="AC1932" s="1">
        <f>Table1[[#This Row],[eu_sales]]/Table1[[#This Row],[Eu population]]</f>
        <v>3.720618808111299E-4</v>
      </c>
      <c r="AD1932" s="1">
        <f>Table1[[#This Row],[jp_sales]]/Table1[[#This Row],[Jp population]]</f>
        <v>0</v>
      </c>
    </row>
    <row r="1933" spans="1:30" x14ac:dyDescent="0.25">
      <c r="A1933" t="s">
        <v>1892</v>
      </c>
      <c r="B1933" t="s">
        <v>45</v>
      </c>
      <c r="C1933">
        <v>2003</v>
      </c>
      <c r="D1933" t="s">
        <v>65</v>
      </c>
      <c r="E1933" t="s">
        <v>231</v>
      </c>
      <c r="F1933" s="4">
        <v>500000</v>
      </c>
      <c r="G1933" s="4">
        <v>20000</v>
      </c>
      <c r="H1933" s="4">
        <v>0</v>
      </c>
      <c r="I1933" s="4">
        <v>80000</v>
      </c>
      <c r="J1933">
        <v>7.5</v>
      </c>
      <c r="K1933">
        <v>34</v>
      </c>
      <c r="L1933">
        <v>7.7</v>
      </c>
      <c r="M1933" s="4">
        <v>35</v>
      </c>
      <c r="N1933" t="s">
        <v>1074</v>
      </c>
      <c r="O1933" t="s">
        <v>67</v>
      </c>
      <c r="P1933" s="4">
        <v>600000</v>
      </c>
      <c r="Q1933" s="3">
        <f>AVERAGE(Table1[[#This Row],[critic_score]],Table1[[#This Row],[user_score]])</f>
        <v>7.6</v>
      </c>
      <c r="R1933" s="4">
        <f>Table1[[#This Row],[user_count]]+Table1[[#This Row],[critic_count]]</f>
        <v>69</v>
      </c>
      <c r="S1933" s="2">
        <f>100000*Table1[[#This Row],[review_count]]/Table1[[#This Row],[total sales]]</f>
        <v>11.5</v>
      </c>
      <c r="T1933" s="2">
        <f>Table1[[#This Row],[total sales]]/(2017-Table1[[#This Row],[year_of_release]])</f>
        <v>42857.142857142855</v>
      </c>
      <c r="U1933" s="9">
        <f>Table1[[#This Row],[na_sales]]/(2017-Table1[[#This Row],[year_of_release]])</f>
        <v>35714.285714285717</v>
      </c>
      <c r="V1933" s="6">
        <f>Table1[[#This Row],[eu_sales]]/(2017-Table1[[#This Row],[year_of_release]])</f>
        <v>1428.5714285714287</v>
      </c>
      <c r="W1933" s="6">
        <f>Table1[[#This Row],[jp_sales]]/(2017-Table1[[#This Row],[year_of_release]])</f>
        <v>0</v>
      </c>
      <c r="X1933" s="6">
        <f>Table1[[#This Row],[other_sales]]/(2017-Table1[[#This Row],[year_of_release]])</f>
        <v>5714.2857142857147</v>
      </c>
      <c r="Y1933" s="4">
        <v>500125528</v>
      </c>
      <c r="Z1933" s="4">
        <v>432552540</v>
      </c>
      <c r="AA1933" s="4">
        <v>127718000</v>
      </c>
      <c r="AB1933" s="1">
        <f>Table1[[#This Row],[na_sales]]/Table1[[#This Row],[NA population]]</f>
        <v>9.9974900701329519E-4</v>
      </c>
      <c r="AC1933" s="1">
        <f>Table1[[#This Row],[eu_sales]]/Table1[[#This Row],[Eu population]]</f>
        <v>4.6237157687248816E-5</v>
      </c>
      <c r="AD1933" s="1">
        <f>Table1[[#This Row],[jp_sales]]/Table1[[#This Row],[Jp population]]</f>
        <v>0</v>
      </c>
    </row>
    <row r="1934" spans="1:30" x14ac:dyDescent="0.25">
      <c r="A1934" t="s">
        <v>1893</v>
      </c>
      <c r="B1934" t="s">
        <v>18</v>
      </c>
      <c r="C1934">
        <v>2010</v>
      </c>
      <c r="D1934" t="s">
        <v>29</v>
      </c>
      <c r="E1934" t="s">
        <v>267</v>
      </c>
      <c r="F1934" s="4">
        <v>470000</v>
      </c>
      <c r="G1934" s="4">
        <v>80000</v>
      </c>
      <c r="H1934" s="4">
        <v>10000</v>
      </c>
      <c r="I1934" s="4">
        <v>40000</v>
      </c>
      <c r="J1934">
        <v>5.9</v>
      </c>
      <c r="K1934">
        <v>14</v>
      </c>
      <c r="L1934">
        <v>5.9</v>
      </c>
      <c r="M1934" s="4">
        <v>8</v>
      </c>
      <c r="N1934" t="s">
        <v>330</v>
      </c>
      <c r="O1934" t="s">
        <v>84</v>
      </c>
      <c r="P1934" s="4">
        <v>600000</v>
      </c>
      <c r="Q1934" s="3">
        <f>AVERAGE(Table1[[#This Row],[critic_score]],Table1[[#This Row],[user_score]])</f>
        <v>5.9</v>
      </c>
      <c r="R1934" s="4">
        <f>Table1[[#This Row],[user_count]]+Table1[[#This Row],[critic_count]]</f>
        <v>22</v>
      </c>
      <c r="S1934" s="2">
        <f>100000*Table1[[#This Row],[review_count]]/Table1[[#This Row],[total sales]]</f>
        <v>3.6666666666666665</v>
      </c>
      <c r="T1934" s="2">
        <f>Table1[[#This Row],[total sales]]/(2017-Table1[[#This Row],[year_of_release]])</f>
        <v>85714.28571428571</v>
      </c>
      <c r="U1934" s="9">
        <f>Table1[[#This Row],[na_sales]]/(2017-Table1[[#This Row],[year_of_release]])</f>
        <v>67142.857142857145</v>
      </c>
      <c r="V1934" s="6">
        <f>Table1[[#This Row],[eu_sales]]/(2017-Table1[[#This Row],[year_of_release]])</f>
        <v>11428.571428571429</v>
      </c>
      <c r="W1934" s="6">
        <f>Table1[[#This Row],[jp_sales]]/(2017-Table1[[#This Row],[year_of_release]])</f>
        <v>1428.5714285714287</v>
      </c>
      <c r="X1934" s="6">
        <f>Table1[[#This Row],[other_sales]]/(2017-Table1[[#This Row],[year_of_release]])</f>
        <v>5714.2857142857147</v>
      </c>
      <c r="Y1934" s="4">
        <v>540520772</v>
      </c>
      <c r="Z1934" s="4">
        <v>441654761</v>
      </c>
      <c r="AA1934" s="4">
        <v>128070000</v>
      </c>
      <c r="AB1934" s="1">
        <f>Table1[[#This Row],[na_sales]]/Table1[[#This Row],[NA population]]</f>
        <v>8.6953180034309583E-4</v>
      </c>
      <c r="AC1934" s="1">
        <f>Table1[[#This Row],[eu_sales]]/Table1[[#This Row],[Eu population]]</f>
        <v>1.811369582405566E-4</v>
      </c>
      <c r="AD1934" s="1">
        <f>Table1[[#This Row],[jp_sales]]/Table1[[#This Row],[Jp population]]</f>
        <v>7.808229874287499E-5</v>
      </c>
    </row>
    <row r="1935" spans="1:30" x14ac:dyDescent="0.25">
      <c r="A1935" t="s">
        <v>303</v>
      </c>
      <c r="B1935" t="s">
        <v>159</v>
      </c>
      <c r="C1935">
        <v>2003</v>
      </c>
      <c r="D1935" t="s">
        <v>19</v>
      </c>
      <c r="E1935" t="s">
        <v>55</v>
      </c>
      <c r="F1935" s="4">
        <v>430000</v>
      </c>
      <c r="G1935" s="4">
        <v>160000</v>
      </c>
      <c r="H1935" s="4">
        <v>0</v>
      </c>
      <c r="I1935" s="4">
        <v>10000</v>
      </c>
      <c r="J1935">
        <v>8.6</v>
      </c>
      <c r="K1935">
        <v>9</v>
      </c>
      <c r="L1935">
        <v>7.7</v>
      </c>
      <c r="M1935" s="4">
        <v>9</v>
      </c>
      <c r="N1935" t="s">
        <v>241</v>
      </c>
      <c r="O1935" t="s">
        <v>21</v>
      </c>
      <c r="P1935" s="4">
        <v>600000</v>
      </c>
      <c r="Q1935" s="3">
        <f>AVERAGE(Table1[[#This Row],[critic_score]],Table1[[#This Row],[user_score]])</f>
        <v>8.15</v>
      </c>
      <c r="R1935" s="4">
        <f>Table1[[#This Row],[user_count]]+Table1[[#This Row],[critic_count]]</f>
        <v>18</v>
      </c>
      <c r="S1935" s="2">
        <f>100000*Table1[[#This Row],[review_count]]/Table1[[#This Row],[total sales]]</f>
        <v>3</v>
      </c>
      <c r="T1935" s="2">
        <f>Table1[[#This Row],[total sales]]/(2017-Table1[[#This Row],[year_of_release]])</f>
        <v>42857.142857142855</v>
      </c>
      <c r="U1935" s="9">
        <f>Table1[[#This Row],[na_sales]]/(2017-Table1[[#This Row],[year_of_release]])</f>
        <v>30714.285714285714</v>
      </c>
      <c r="V1935" s="6">
        <f>Table1[[#This Row],[eu_sales]]/(2017-Table1[[#This Row],[year_of_release]])</f>
        <v>11428.571428571429</v>
      </c>
      <c r="W1935" s="6">
        <f>Table1[[#This Row],[jp_sales]]/(2017-Table1[[#This Row],[year_of_release]])</f>
        <v>0</v>
      </c>
      <c r="X1935" s="6">
        <f>Table1[[#This Row],[other_sales]]/(2017-Table1[[#This Row],[year_of_release]])</f>
        <v>714.28571428571433</v>
      </c>
      <c r="Y1935" s="4">
        <v>500125528</v>
      </c>
      <c r="Z1935" s="4">
        <v>432552540</v>
      </c>
      <c r="AA1935" s="4">
        <v>127718000</v>
      </c>
      <c r="AB1935" s="1">
        <f>Table1[[#This Row],[na_sales]]/Table1[[#This Row],[NA population]]</f>
        <v>8.5978414603143395E-4</v>
      </c>
      <c r="AC1935" s="1">
        <f>Table1[[#This Row],[eu_sales]]/Table1[[#This Row],[Eu population]]</f>
        <v>3.6989726149799052E-4</v>
      </c>
      <c r="AD1935" s="1">
        <f>Table1[[#This Row],[jp_sales]]/Table1[[#This Row],[Jp population]]</f>
        <v>0</v>
      </c>
    </row>
    <row r="1936" spans="1:30" x14ac:dyDescent="0.25">
      <c r="A1936" t="s">
        <v>1345</v>
      </c>
      <c r="B1936" t="s">
        <v>45</v>
      </c>
      <c r="C1936">
        <v>2005</v>
      </c>
      <c r="D1936" t="s">
        <v>27</v>
      </c>
      <c r="E1936" t="s">
        <v>403</v>
      </c>
      <c r="F1936" s="4">
        <v>500000</v>
      </c>
      <c r="G1936" s="4">
        <v>20000</v>
      </c>
      <c r="H1936" s="4">
        <v>0</v>
      </c>
      <c r="I1936" s="4">
        <v>80000</v>
      </c>
      <c r="J1936">
        <v>4.5</v>
      </c>
      <c r="K1936">
        <v>28</v>
      </c>
      <c r="L1936">
        <v>6</v>
      </c>
      <c r="M1936" s="4">
        <v>137</v>
      </c>
      <c r="N1936" t="s">
        <v>444</v>
      </c>
      <c r="O1936" t="s">
        <v>84</v>
      </c>
      <c r="P1936" s="4">
        <v>600000</v>
      </c>
      <c r="Q1936" s="3">
        <f>AVERAGE(Table1[[#This Row],[critic_score]],Table1[[#This Row],[user_score]])</f>
        <v>5.25</v>
      </c>
      <c r="R1936" s="4">
        <f>Table1[[#This Row],[user_count]]+Table1[[#This Row],[critic_count]]</f>
        <v>165</v>
      </c>
      <c r="S1936" s="2">
        <f>100000*Table1[[#This Row],[review_count]]/Table1[[#This Row],[total sales]]</f>
        <v>27.5</v>
      </c>
      <c r="T1936" s="2">
        <f>Table1[[#This Row],[total sales]]/(2017-Table1[[#This Row],[year_of_release]])</f>
        <v>50000</v>
      </c>
      <c r="U1936" s="9">
        <f>Table1[[#This Row],[na_sales]]/(2017-Table1[[#This Row],[year_of_release]])</f>
        <v>41666.666666666664</v>
      </c>
      <c r="V1936" s="6">
        <f>Table1[[#This Row],[eu_sales]]/(2017-Table1[[#This Row],[year_of_release]])</f>
        <v>1666.6666666666667</v>
      </c>
      <c r="W1936" s="6">
        <f>Table1[[#This Row],[jp_sales]]/(2017-Table1[[#This Row],[year_of_release]])</f>
        <v>0</v>
      </c>
      <c r="X1936" s="6">
        <f>Table1[[#This Row],[other_sales]]/(2017-Table1[[#This Row],[year_of_release]])</f>
        <v>6666.666666666667</v>
      </c>
      <c r="Y1936" s="4">
        <v>511054143</v>
      </c>
      <c r="Z1936" s="4">
        <v>435713800</v>
      </c>
      <c r="AA1936" s="4">
        <v>127773000</v>
      </c>
      <c r="AB1936" s="1">
        <f>Table1[[#This Row],[na_sales]]/Table1[[#This Row],[NA population]]</f>
        <v>9.7836991803821466E-4</v>
      </c>
      <c r="AC1936" s="1">
        <f>Table1[[#This Row],[eu_sales]]/Table1[[#This Row],[Eu population]]</f>
        <v>4.5901690513359917E-5</v>
      </c>
      <c r="AD1936" s="1">
        <f>Table1[[#This Row],[jp_sales]]/Table1[[#This Row],[Jp population]]</f>
        <v>0</v>
      </c>
    </row>
    <row r="1937" spans="1:30" x14ac:dyDescent="0.25">
      <c r="A1937" t="s">
        <v>1596</v>
      </c>
      <c r="B1937" t="s">
        <v>39</v>
      </c>
      <c r="C1937">
        <v>2013</v>
      </c>
      <c r="D1937" t="s">
        <v>54</v>
      </c>
      <c r="E1937" t="s">
        <v>403</v>
      </c>
      <c r="F1937" s="4">
        <v>200000</v>
      </c>
      <c r="G1937" s="4">
        <v>290000</v>
      </c>
      <c r="H1937" s="4">
        <v>0</v>
      </c>
      <c r="I1937" s="4">
        <v>110000</v>
      </c>
      <c r="J1937">
        <v>4.3</v>
      </c>
      <c r="K1937">
        <v>25</v>
      </c>
      <c r="L1937">
        <v>3.6</v>
      </c>
      <c r="M1937" s="4">
        <v>295</v>
      </c>
      <c r="N1937" t="s">
        <v>360</v>
      </c>
      <c r="O1937" t="s">
        <v>43</v>
      </c>
      <c r="P1937" s="4">
        <v>600000</v>
      </c>
      <c r="Q1937" s="3">
        <f>AVERAGE(Table1[[#This Row],[critic_score]],Table1[[#This Row],[user_score]])</f>
        <v>3.95</v>
      </c>
      <c r="R1937" s="4">
        <f>Table1[[#This Row],[user_count]]+Table1[[#This Row],[critic_count]]</f>
        <v>320</v>
      </c>
      <c r="S1937" s="2">
        <f>100000*Table1[[#This Row],[review_count]]/Table1[[#This Row],[total sales]]</f>
        <v>53.333333333333336</v>
      </c>
      <c r="T1937" s="2">
        <f>Table1[[#This Row],[total sales]]/(2017-Table1[[#This Row],[year_of_release]])</f>
        <v>150000</v>
      </c>
      <c r="U1937" s="9">
        <f>Table1[[#This Row],[na_sales]]/(2017-Table1[[#This Row],[year_of_release]])</f>
        <v>50000</v>
      </c>
      <c r="V1937" s="6">
        <f>Table1[[#This Row],[eu_sales]]/(2017-Table1[[#This Row],[year_of_release]])</f>
        <v>72500</v>
      </c>
      <c r="W1937" s="6">
        <f>Table1[[#This Row],[jp_sales]]/(2017-Table1[[#This Row],[year_of_release]])</f>
        <v>0</v>
      </c>
      <c r="X1937" s="6">
        <f>Table1[[#This Row],[other_sales]]/(2017-Table1[[#This Row],[year_of_release]])</f>
        <v>27500</v>
      </c>
      <c r="Y1937" s="4">
        <v>556861736</v>
      </c>
      <c r="Z1937" s="4">
        <v>442492884</v>
      </c>
      <c r="AA1937" s="4">
        <v>127445000</v>
      </c>
      <c r="AB1937" s="1">
        <f>Table1[[#This Row],[na_sales]]/Table1[[#This Row],[NA population]]</f>
        <v>3.5915558040784472E-4</v>
      </c>
      <c r="AC1937" s="1">
        <f>Table1[[#This Row],[eu_sales]]/Table1[[#This Row],[Eu population]]</f>
        <v>6.5537777100162361E-4</v>
      </c>
      <c r="AD1937" s="1">
        <f>Table1[[#This Row],[jp_sales]]/Table1[[#This Row],[Jp population]]</f>
        <v>0</v>
      </c>
    </row>
    <row r="1938" spans="1:30" x14ac:dyDescent="0.25">
      <c r="A1938" t="s">
        <v>1896</v>
      </c>
      <c r="B1938" t="s">
        <v>39</v>
      </c>
      <c r="C1938">
        <v>2011</v>
      </c>
      <c r="D1938" t="s">
        <v>54</v>
      </c>
      <c r="E1938" t="s">
        <v>403</v>
      </c>
      <c r="F1938" s="4">
        <v>90000</v>
      </c>
      <c r="G1938" s="4">
        <v>60000</v>
      </c>
      <c r="H1938" s="4">
        <v>420000</v>
      </c>
      <c r="I1938" s="4">
        <v>30000</v>
      </c>
      <c r="J1938">
        <v>6.4</v>
      </c>
      <c r="K1938">
        <v>55</v>
      </c>
      <c r="L1938">
        <v>7.4</v>
      </c>
      <c r="M1938" s="4">
        <v>69</v>
      </c>
      <c r="N1938" t="s">
        <v>1206</v>
      </c>
      <c r="O1938" t="s">
        <v>43</v>
      </c>
      <c r="P1938" s="4">
        <v>600000</v>
      </c>
      <c r="Q1938" s="3">
        <f>AVERAGE(Table1[[#This Row],[critic_score]],Table1[[#This Row],[user_score]])</f>
        <v>6.9</v>
      </c>
      <c r="R1938" s="4">
        <f>Table1[[#This Row],[user_count]]+Table1[[#This Row],[critic_count]]</f>
        <v>124</v>
      </c>
      <c r="S1938" s="2">
        <f>100000*Table1[[#This Row],[review_count]]/Table1[[#This Row],[total sales]]</f>
        <v>20.666666666666668</v>
      </c>
      <c r="T1938" s="2">
        <f>Table1[[#This Row],[total sales]]/(2017-Table1[[#This Row],[year_of_release]])</f>
        <v>100000</v>
      </c>
      <c r="U1938" s="9">
        <f>Table1[[#This Row],[na_sales]]/(2017-Table1[[#This Row],[year_of_release]])</f>
        <v>15000</v>
      </c>
      <c r="V1938" s="6">
        <f>Table1[[#This Row],[eu_sales]]/(2017-Table1[[#This Row],[year_of_release]])</f>
        <v>10000</v>
      </c>
      <c r="W1938" s="6">
        <f>Table1[[#This Row],[jp_sales]]/(2017-Table1[[#This Row],[year_of_release]])</f>
        <v>70000</v>
      </c>
      <c r="X1938" s="6">
        <f>Table1[[#This Row],[other_sales]]/(2017-Table1[[#This Row],[year_of_release]])</f>
        <v>5000</v>
      </c>
      <c r="Y1938" s="4">
        <v>545961365</v>
      </c>
      <c r="Z1938" s="4">
        <v>440756453</v>
      </c>
      <c r="AA1938" s="4">
        <v>127833000</v>
      </c>
      <c r="AB1938" s="1">
        <f>Table1[[#This Row],[na_sales]]/Table1[[#This Row],[NA population]]</f>
        <v>1.6484682940889049E-4</v>
      </c>
      <c r="AC1938" s="1">
        <f>Table1[[#This Row],[eu_sales]]/Table1[[#This Row],[Eu population]]</f>
        <v>1.3612960080700169E-4</v>
      </c>
      <c r="AD1938" s="1">
        <f>Table1[[#This Row],[jp_sales]]/Table1[[#This Row],[Jp population]]</f>
        <v>3.2855365985308958E-3</v>
      </c>
    </row>
    <row r="1939" spans="1:30" x14ac:dyDescent="0.25">
      <c r="A1939" t="s">
        <v>1495</v>
      </c>
      <c r="B1939" t="s">
        <v>103</v>
      </c>
      <c r="C1939">
        <v>2005</v>
      </c>
      <c r="D1939" t="s">
        <v>65</v>
      </c>
      <c r="E1939" t="s">
        <v>100</v>
      </c>
      <c r="F1939" s="4">
        <v>420000</v>
      </c>
      <c r="G1939" s="4">
        <v>160000</v>
      </c>
      <c r="H1939" s="4">
        <v>0</v>
      </c>
      <c r="I1939" s="4">
        <v>20000</v>
      </c>
      <c r="J1939">
        <v>8.8000000000000007</v>
      </c>
      <c r="K1939">
        <v>48</v>
      </c>
      <c r="L1939">
        <v>8.8000000000000007</v>
      </c>
      <c r="M1939" s="4">
        <v>27</v>
      </c>
      <c r="N1939" t="s">
        <v>101</v>
      </c>
      <c r="O1939" t="s">
        <v>67</v>
      </c>
      <c r="P1939" s="4">
        <v>600000</v>
      </c>
      <c r="Q1939" s="3">
        <f>AVERAGE(Table1[[#This Row],[critic_score]],Table1[[#This Row],[user_score]])</f>
        <v>8.8000000000000007</v>
      </c>
      <c r="R1939" s="4">
        <f>Table1[[#This Row],[user_count]]+Table1[[#This Row],[critic_count]]</f>
        <v>75</v>
      </c>
      <c r="S1939" s="2">
        <f>100000*Table1[[#This Row],[review_count]]/Table1[[#This Row],[total sales]]</f>
        <v>12.5</v>
      </c>
      <c r="T1939" s="2">
        <f>Table1[[#This Row],[total sales]]/(2017-Table1[[#This Row],[year_of_release]])</f>
        <v>50000</v>
      </c>
      <c r="U1939" s="9">
        <f>Table1[[#This Row],[na_sales]]/(2017-Table1[[#This Row],[year_of_release]])</f>
        <v>35000</v>
      </c>
      <c r="V1939" s="6">
        <f>Table1[[#This Row],[eu_sales]]/(2017-Table1[[#This Row],[year_of_release]])</f>
        <v>13333.333333333334</v>
      </c>
      <c r="W1939" s="6">
        <f>Table1[[#This Row],[jp_sales]]/(2017-Table1[[#This Row],[year_of_release]])</f>
        <v>0</v>
      </c>
      <c r="X1939" s="6">
        <f>Table1[[#This Row],[other_sales]]/(2017-Table1[[#This Row],[year_of_release]])</f>
        <v>1666.6666666666667</v>
      </c>
      <c r="Y1939" s="4">
        <v>511054143</v>
      </c>
      <c r="Z1939" s="4">
        <v>435713800</v>
      </c>
      <c r="AA1939" s="4">
        <v>127773000</v>
      </c>
      <c r="AB1939" s="1">
        <f>Table1[[#This Row],[na_sales]]/Table1[[#This Row],[NA population]]</f>
        <v>8.218307311521003E-4</v>
      </c>
      <c r="AC1939" s="1">
        <f>Table1[[#This Row],[eu_sales]]/Table1[[#This Row],[Eu population]]</f>
        <v>3.6721352410687934E-4</v>
      </c>
      <c r="AD1939" s="1">
        <f>Table1[[#This Row],[jp_sales]]/Table1[[#This Row],[Jp population]]</f>
        <v>0</v>
      </c>
    </row>
    <row r="1940" spans="1:30" x14ac:dyDescent="0.25">
      <c r="A1940" t="s">
        <v>1897</v>
      </c>
      <c r="B1940" t="s">
        <v>200</v>
      </c>
      <c r="C1940">
        <v>2014</v>
      </c>
      <c r="D1940" t="s">
        <v>19</v>
      </c>
      <c r="E1940" t="s">
        <v>35</v>
      </c>
      <c r="F1940" s="4">
        <v>300000</v>
      </c>
      <c r="G1940" s="4">
        <v>230000</v>
      </c>
      <c r="H1940" s="4">
        <v>20000</v>
      </c>
      <c r="I1940" s="4">
        <v>50000</v>
      </c>
      <c r="J1940">
        <v>6</v>
      </c>
      <c r="K1940">
        <v>53</v>
      </c>
      <c r="L1940">
        <v>5.0999999999999996</v>
      </c>
      <c r="M1940" s="4">
        <v>144</v>
      </c>
      <c r="N1940" t="s">
        <v>35</v>
      </c>
      <c r="O1940" t="s">
        <v>84</v>
      </c>
      <c r="P1940" s="4">
        <v>600000</v>
      </c>
      <c r="Q1940" s="3">
        <f>AVERAGE(Table1[[#This Row],[critic_score]],Table1[[#This Row],[user_score]])</f>
        <v>5.55</v>
      </c>
      <c r="R1940" s="4">
        <f>Table1[[#This Row],[user_count]]+Table1[[#This Row],[critic_count]]</f>
        <v>197</v>
      </c>
      <c r="S1940" s="2">
        <f>100000*Table1[[#This Row],[review_count]]/Table1[[#This Row],[total sales]]</f>
        <v>32.833333333333336</v>
      </c>
      <c r="T1940" s="2">
        <f>Table1[[#This Row],[total sales]]/(2017-Table1[[#This Row],[year_of_release]])</f>
        <v>200000</v>
      </c>
      <c r="U1940" s="9">
        <f>Table1[[#This Row],[na_sales]]/(2017-Table1[[#This Row],[year_of_release]])</f>
        <v>100000</v>
      </c>
      <c r="V1940" s="6">
        <f>Table1[[#This Row],[eu_sales]]/(2017-Table1[[#This Row],[year_of_release]])</f>
        <v>76666.666666666672</v>
      </c>
      <c r="W1940" s="6">
        <f>Table1[[#This Row],[jp_sales]]/(2017-Table1[[#This Row],[year_of_release]])</f>
        <v>6666.666666666667</v>
      </c>
      <c r="X1940" s="6">
        <f>Table1[[#This Row],[other_sales]]/(2017-Table1[[#This Row],[year_of_release]])</f>
        <v>16666.666666666668</v>
      </c>
      <c r="Y1940" s="4">
        <v>562338430</v>
      </c>
      <c r="Z1940" s="4">
        <v>443580712</v>
      </c>
      <c r="AA1940" s="4">
        <v>127276000</v>
      </c>
      <c r="AB1940" s="1">
        <f>Table1[[#This Row],[na_sales]]/Table1[[#This Row],[NA population]]</f>
        <v>5.334865696445466E-4</v>
      </c>
      <c r="AC1940" s="1">
        <f>Table1[[#This Row],[eu_sales]]/Table1[[#This Row],[Eu population]]</f>
        <v>5.1850766676257102E-4</v>
      </c>
      <c r="AD1940" s="1">
        <f>Table1[[#This Row],[jp_sales]]/Table1[[#This Row],[Jp population]]</f>
        <v>1.5713881643043465E-4</v>
      </c>
    </row>
    <row r="1941" spans="1:30" x14ac:dyDescent="0.25">
      <c r="A1941" t="s">
        <v>1508</v>
      </c>
      <c r="B1941" t="s">
        <v>45</v>
      </c>
      <c r="C1941">
        <v>2007</v>
      </c>
      <c r="D1941" t="s">
        <v>19</v>
      </c>
      <c r="E1941" t="s">
        <v>41</v>
      </c>
      <c r="F1941" s="4">
        <v>500000</v>
      </c>
      <c r="G1941" s="4">
        <v>20000</v>
      </c>
      <c r="H1941" s="4">
        <v>0</v>
      </c>
      <c r="I1941" s="4">
        <v>80000</v>
      </c>
      <c r="J1941">
        <v>7.2</v>
      </c>
      <c r="K1941">
        <v>7</v>
      </c>
      <c r="L1941">
        <v>6</v>
      </c>
      <c r="M1941" s="4">
        <v>9</v>
      </c>
      <c r="N1941" t="s">
        <v>306</v>
      </c>
      <c r="O1941" t="s">
        <v>21</v>
      </c>
      <c r="P1941" s="4">
        <v>600000</v>
      </c>
      <c r="Q1941" s="3">
        <f>AVERAGE(Table1[[#This Row],[critic_score]],Table1[[#This Row],[user_score]])</f>
        <v>6.6</v>
      </c>
      <c r="R1941" s="4">
        <f>Table1[[#This Row],[user_count]]+Table1[[#This Row],[critic_count]]</f>
        <v>16</v>
      </c>
      <c r="S1941" s="2">
        <f>100000*Table1[[#This Row],[review_count]]/Table1[[#This Row],[total sales]]</f>
        <v>2.6666666666666665</v>
      </c>
      <c r="T1941" s="2">
        <f>Table1[[#This Row],[total sales]]/(2017-Table1[[#This Row],[year_of_release]])</f>
        <v>60000</v>
      </c>
      <c r="U1941" s="9">
        <f>Table1[[#This Row],[na_sales]]/(2017-Table1[[#This Row],[year_of_release]])</f>
        <v>50000</v>
      </c>
      <c r="V1941" s="6">
        <f>Table1[[#This Row],[eu_sales]]/(2017-Table1[[#This Row],[year_of_release]])</f>
        <v>2000</v>
      </c>
      <c r="W1941" s="6">
        <f>Table1[[#This Row],[jp_sales]]/(2017-Table1[[#This Row],[year_of_release]])</f>
        <v>0</v>
      </c>
      <c r="X1941" s="6">
        <f>Table1[[#This Row],[other_sales]]/(2017-Table1[[#This Row],[year_of_release]])</f>
        <v>8000</v>
      </c>
      <c r="Y1941" s="4">
        <v>522751172</v>
      </c>
      <c r="Z1941" s="4">
        <v>438594184</v>
      </c>
      <c r="AA1941" s="4">
        <v>128001000</v>
      </c>
      <c r="AB1941" s="1">
        <f>Table1[[#This Row],[na_sales]]/Table1[[#This Row],[NA population]]</f>
        <v>9.5647800862319252E-4</v>
      </c>
      <c r="AC1941" s="1">
        <f>Table1[[#This Row],[eu_sales]]/Table1[[#This Row],[Eu population]]</f>
        <v>4.560023987914988E-5</v>
      </c>
      <c r="AD1941" s="1">
        <f>Table1[[#This Row],[jp_sales]]/Table1[[#This Row],[Jp population]]</f>
        <v>0</v>
      </c>
    </row>
    <row r="1942" spans="1:30" x14ac:dyDescent="0.25">
      <c r="A1942" t="s">
        <v>944</v>
      </c>
      <c r="B1942" t="s">
        <v>136</v>
      </c>
      <c r="C1942">
        <v>2013</v>
      </c>
      <c r="D1942" t="s">
        <v>40</v>
      </c>
      <c r="E1942" t="s">
        <v>431</v>
      </c>
      <c r="F1942" s="4">
        <v>330000</v>
      </c>
      <c r="G1942" s="4">
        <v>220000</v>
      </c>
      <c r="H1942" s="4">
        <v>0</v>
      </c>
      <c r="I1942" s="4">
        <v>50000</v>
      </c>
      <c r="J1942">
        <v>7.1</v>
      </c>
      <c r="K1942">
        <v>10</v>
      </c>
      <c r="L1942">
        <v>7.6</v>
      </c>
      <c r="M1942" s="4">
        <v>58</v>
      </c>
      <c r="N1942" t="s">
        <v>945</v>
      </c>
      <c r="O1942" t="s">
        <v>84</v>
      </c>
      <c r="P1942" s="4">
        <v>600000</v>
      </c>
      <c r="Q1942" s="3">
        <f>AVERAGE(Table1[[#This Row],[critic_score]],Table1[[#This Row],[user_score]])</f>
        <v>7.35</v>
      </c>
      <c r="R1942" s="4">
        <f>Table1[[#This Row],[user_count]]+Table1[[#This Row],[critic_count]]</f>
        <v>68</v>
      </c>
      <c r="S1942" s="2">
        <f>100000*Table1[[#This Row],[review_count]]/Table1[[#This Row],[total sales]]</f>
        <v>11.333333333333334</v>
      </c>
      <c r="T1942" s="2">
        <f>Table1[[#This Row],[total sales]]/(2017-Table1[[#This Row],[year_of_release]])</f>
        <v>150000</v>
      </c>
      <c r="U1942" s="9">
        <f>Table1[[#This Row],[na_sales]]/(2017-Table1[[#This Row],[year_of_release]])</f>
        <v>82500</v>
      </c>
      <c r="V1942" s="6">
        <f>Table1[[#This Row],[eu_sales]]/(2017-Table1[[#This Row],[year_of_release]])</f>
        <v>55000</v>
      </c>
      <c r="W1942" s="6">
        <f>Table1[[#This Row],[jp_sales]]/(2017-Table1[[#This Row],[year_of_release]])</f>
        <v>0</v>
      </c>
      <c r="X1942" s="6">
        <f>Table1[[#This Row],[other_sales]]/(2017-Table1[[#This Row],[year_of_release]])</f>
        <v>12500</v>
      </c>
      <c r="Y1942" s="4">
        <v>556861736</v>
      </c>
      <c r="Z1942" s="4">
        <v>442492884</v>
      </c>
      <c r="AA1942" s="4">
        <v>127445000</v>
      </c>
      <c r="AB1942" s="1">
        <f>Table1[[#This Row],[na_sales]]/Table1[[#This Row],[NA population]]</f>
        <v>5.9260670767294376E-4</v>
      </c>
      <c r="AC1942" s="1">
        <f>Table1[[#This Row],[eu_sales]]/Table1[[#This Row],[Eu population]]</f>
        <v>4.9718313662192135E-4</v>
      </c>
      <c r="AD1942" s="1">
        <f>Table1[[#This Row],[jp_sales]]/Table1[[#This Row],[Jp population]]</f>
        <v>0</v>
      </c>
    </row>
    <row r="1943" spans="1:30" x14ac:dyDescent="0.25">
      <c r="A1943" t="s">
        <v>1899</v>
      </c>
      <c r="B1943" t="s">
        <v>45</v>
      </c>
      <c r="C1943">
        <v>2009</v>
      </c>
      <c r="D1943" t="s">
        <v>27</v>
      </c>
      <c r="E1943" t="s">
        <v>51</v>
      </c>
      <c r="F1943" s="4">
        <v>130000</v>
      </c>
      <c r="G1943" s="4">
        <v>180000</v>
      </c>
      <c r="H1943" s="4">
        <v>0</v>
      </c>
      <c r="I1943" s="4">
        <v>290000</v>
      </c>
      <c r="J1943">
        <v>6.1</v>
      </c>
      <c r="K1943">
        <v>9</v>
      </c>
      <c r="L1943">
        <v>6.7</v>
      </c>
      <c r="M1943" s="4">
        <v>14</v>
      </c>
      <c r="N1943" t="s">
        <v>1757</v>
      </c>
      <c r="O1943" t="s">
        <v>84</v>
      </c>
      <c r="P1943" s="4">
        <v>600000</v>
      </c>
      <c r="Q1943" s="3">
        <f>AVERAGE(Table1[[#This Row],[critic_score]],Table1[[#This Row],[user_score]])</f>
        <v>6.4</v>
      </c>
      <c r="R1943" s="4">
        <f>Table1[[#This Row],[user_count]]+Table1[[#This Row],[critic_count]]</f>
        <v>23</v>
      </c>
      <c r="S1943" s="2">
        <f>100000*Table1[[#This Row],[review_count]]/Table1[[#This Row],[total sales]]</f>
        <v>3.8333333333333335</v>
      </c>
      <c r="T1943" s="2">
        <f>Table1[[#This Row],[total sales]]/(2017-Table1[[#This Row],[year_of_release]])</f>
        <v>75000</v>
      </c>
      <c r="U1943" s="9">
        <f>Table1[[#This Row],[na_sales]]/(2017-Table1[[#This Row],[year_of_release]])</f>
        <v>16250</v>
      </c>
      <c r="V1943" s="6">
        <f>Table1[[#This Row],[eu_sales]]/(2017-Table1[[#This Row],[year_of_release]])</f>
        <v>22500</v>
      </c>
      <c r="W1943" s="6">
        <f>Table1[[#This Row],[jp_sales]]/(2017-Table1[[#This Row],[year_of_release]])</f>
        <v>0</v>
      </c>
      <c r="X1943" s="6">
        <f>Table1[[#This Row],[other_sales]]/(2017-Table1[[#This Row],[year_of_release]])</f>
        <v>36250</v>
      </c>
      <c r="Y1943" s="4">
        <v>534740514</v>
      </c>
      <c r="Z1943" s="4">
        <v>441041694</v>
      </c>
      <c r="AA1943" s="4">
        <v>128047000</v>
      </c>
      <c r="AB1943" s="1">
        <f>Table1[[#This Row],[na_sales]]/Table1[[#This Row],[NA population]]</f>
        <v>2.43108566859028E-4</v>
      </c>
      <c r="AC1943" s="1">
        <f>Table1[[#This Row],[eu_sales]]/Table1[[#This Row],[Eu population]]</f>
        <v>4.0812467947758243E-4</v>
      </c>
      <c r="AD1943" s="1">
        <f>Table1[[#This Row],[jp_sales]]/Table1[[#This Row],[Jp population]]</f>
        <v>0</v>
      </c>
    </row>
    <row r="1944" spans="1:30" x14ac:dyDescent="0.25">
      <c r="A1944" t="s">
        <v>1476</v>
      </c>
      <c r="B1944" t="s">
        <v>34</v>
      </c>
      <c r="C1944">
        <v>2009</v>
      </c>
      <c r="D1944" t="s">
        <v>54</v>
      </c>
      <c r="E1944" t="s">
        <v>83</v>
      </c>
      <c r="F1944" s="4">
        <v>300000</v>
      </c>
      <c r="G1944" s="4">
        <v>240000</v>
      </c>
      <c r="H1944" s="4">
        <v>0</v>
      </c>
      <c r="I1944" s="4">
        <v>60000</v>
      </c>
      <c r="J1944">
        <v>7.7</v>
      </c>
      <c r="K1944">
        <v>77</v>
      </c>
      <c r="L1944">
        <v>7.6</v>
      </c>
      <c r="M1944" s="4">
        <v>94</v>
      </c>
      <c r="N1944" t="s">
        <v>573</v>
      </c>
      <c r="O1944" t="s">
        <v>43</v>
      </c>
      <c r="P1944" s="4">
        <v>600000</v>
      </c>
      <c r="Q1944" s="3">
        <f>AVERAGE(Table1[[#This Row],[critic_score]],Table1[[#This Row],[user_score]])</f>
        <v>7.65</v>
      </c>
      <c r="R1944" s="4">
        <f>Table1[[#This Row],[user_count]]+Table1[[#This Row],[critic_count]]</f>
        <v>171</v>
      </c>
      <c r="S1944" s="2">
        <f>100000*Table1[[#This Row],[review_count]]/Table1[[#This Row],[total sales]]</f>
        <v>28.5</v>
      </c>
      <c r="T1944" s="2">
        <f>Table1[[#This Row],[total sales]]/(2017-Table1[[#This Row],[year_of_release]])</f>
        <v>75000</v>
      </c>
      <c r="U1944" s="9">
        <f>Table1[[#This Row],[na_sales]]/(2017-Table1[[#This Row],[year_of_release]])</f>
        <v>37500</v>
      </c>
      <c r="V1944" s="6">
        <f>Table1[[#This Row],[eu_sales]]/(2017-Table1[[#This Row],[year_of_release]])</f>
        <v>30000</v>
      </c>
      <c r="W1944" s="6">
        <f>Table1[[#This Row],[jp_sales]]/(2017-Table1[[#This Row],[year_of_release]])</f>
        <v>0</v>
      </c>
      <c r="X1944" s="6">
        <f>Table1[[#This Row],[other_sales]]/(2017-Table1[[#This Row],[year_of_release]])</f>
        <v>7500</v>
      </c>
      <c r="Y1944" s="4">
        <v>534740514</v>
      </c>
      <c r="Z1944" s="4">
        <v>441041694</v>
      </c>
      <c r="AA1944" s="4">
        <v>128047000</v>
      </c>
      <c r="AB1944" s="1">
        <f>Table1[[#This Row],[na_sales]]/Table1[[#This Row],[NA population]]</f>
        <v>5.6101976967468006E-4</v>
      </c>
      <c r="AC1944" s="1">
        <f>Table1[[#This Row],[eu_sales]]/Table1[[#This Row],[Eu population]]</f>
        <v>5.4416623930344328E-4</v>
      </c>
      <c r="AD1944" s="1">
        <f>Table1[[#This Row],[jp_sales]]/Table1[[#This Row],[Jp population]]</f>
        <v>0</v>
      </c>
    </row>
    <row r="1945" spans="1:30" x14ac:dyDescent="0.25">
      <c r="A1945" t="s">
        <v>1900</v>
      </c>
      <c r="B1945" t="s">
        <v>34</v>
      </c>
      <c r="C1945">
        <v>2010</v>
      </c>
      <c r="D1945" t="s">
        <v>65</v>
      </c>
      <c r="E1945" t="s">
        <v>83</v>
      </c>
      <c r="F1945" s="4">
        <v>310000</v>
      </c>
      <c r="G1945" s="4">
        <v>230000</v>
      </c>
      <c r="H1945" s="4">
        <v>0</v>
      </c>
      <c r="I1945" s="4">
        <v>60000</v>
      </c>
      <c r="J1945">
        <v>3.2</v>
      </c>
      <c r="K1945">
        <v>38</v>
      </c>
      <c r="L1945">
        <v>4.5999999999999996</v>
      </c>
      <c r="M1945" s="4">
        <v>23</v>
      </c>
      <c r="N1945" t="s">
        <v>83</v>
      </c>
      <c r="O1945" t="s">
        <v>67</v>
      </c>
      <c r="P1945" s="4">
        <v>600000</v>
      </c>
      <c r="Q1945" s="3">
        <f>AVERAGE(Table1[[#This Row],[critic_score]],Table1[[#This Row],[user_score]])</f>
        <v>3.9</v>
      </c>
      <c r="R1945" s="4">
        <f>Table1[[#This Row],[user_count]]+Table1[[#This Row],[critic_count]]</f>
        <v>61</v>
      </c>
      <c r="S1945" s="2">
        <f>100000*Table1[[#This Row],[review_count]]/Table1[[#This Row],[total sales]]</f>
        <v>10.166666666666666</v>
      </c>
      <c r="T1945" s="2">
        <f>Table1[[#This Row],[total sales]]/(2017-Table1[[#This Row],[year_of_release]])</f>
        <v>85714.28571428571</v>
      </c>
      <c r="U1945" s="9">
        <f>Table1[[#This Row],[na_sales]]/(2017-Table1[[#This Row],[year_of_release]])</f>
        <v>44285.714285714283</v>
      </c>
      <c r="V1945" s="6">
        <f>Table1[[#This Row],[eu_sales]]/(2017-Table1[[#This Row],[year_of_release]])</f>
        <v>32857.142857142855</v>
      </c>
      <c r="W1945" s="6">
        <f>Table1[[#This Row],[jp_sales]]/(2017-Table1[[#This Row],[year_of_release]])</f>
        <v>0</v>
      </c>
      <c r="X1945" s="6">
        <f>Table1[[#This Row],[other_sales]]/(2017-Table1[[#This Row],[year_of_release]])</f>
        <v>8571.4285714285706</v>
      </c>
      <c r="Y1945" s="4">
        <v>540520772</v>
      </c>
      <c r="Z1945" s="4">
        <v>441654761</v>
      </c>
      <c r="AA1945" s="4">
        <v>128070000</v>
      </c>
      <c r="AB1945" s="1">
        <f>Table1[[#This Row],[na_sales]]/Table1[[#This Row],[NA population]]</f>
        <v>5.7352097469438228E-4</v>
      </c>
      <c r="AC1945" s="1">
        <f>Table1[[#This Row],[eu_sales]]/Table1[[#This Row],[Eu population]]</f>
        <v>5.2076875494160024E-4</v>
      </c>
      <c r="AD1945" s="1">
        <f>Table1[[#This Row],[jp_sales]]/Table1[[#This Row],[Jp population]]</f>
        <v>0</v>
      </c>
    </row>
    <row r="1946" spans="1:30" x14ac:dyDescent="0.25">
      <c r="A1946" t="s">
        <v>1901</v>
      </c>
      <c r="B1946" t="s">
        <v>45</v>
      </c>
      <c r="C1946">
        <v>2001</v>
      </c>
      <c r="D1946" t="s">
        <v>23</v>
      </c>
      <c r="E1946" t="s">
        <v>83</v>
      </c>
      <c r="F1946" s="4">
        <v>290000</v>
      </c>
      <c r="G1946" s="4">
        <v>230000</v>
      </c>
      <c r="H1946" s="4">
        <v>0</v>
      </c>
      <c r="I1946" s="4">
        <v>80000</v>
      </c>
      <c r="J1946">
        <v>6.3</v>
      </c>
      <c r="K1946">
        <v>10</v>
      </c>
      <c r="L1946">
        <v>8.6</v>
      </c>
      <c r="M1946" s="4">
        <v>8</v>
      </c>
      <c r="N1946" t="s">
        <v>83</v>
      </c>
      <c r="O1946" t="s">
        <v>21</v>
      </c>
      <c r="P1946" s="4">
        <v>600000</v>
      </c>
      <c r="Q1946" s="3">
        <f>AVERAGE(Table1[[#This Row],[critic_score]],Table1[[#This Row],[user_score]])</f>
        <v>7.4499999999999993</v>
      </c>
      <c r="R1946" s="4">
        <f>Table1[[#This Row],[user_count]]+Table1[[#This Row],[critic_count]]</f>
        <v>18</v>
      </c>
      <c r="S1946" s="2">
        <f>100000*Table1[[#This Row],[review_count]]/Table1[[#This Row],[total sales]]</f>
        <v>3</v>
      </c>
      <c r="T1946" s="2">
        <f>Table1[[#This Row],[total sales]]/(2017-Table1[[#This Row],[year_of_release]])</f>
        <v>37500</v>
      </c>
      <c r="U1946" s="9">
        <f>Table1[[#This Row],[na_sales]]/(2017-Table1[[#This Row],[year_of_release]])</f>
        <v>18125</v>
      </c>
      <c r="V1946" s="6">
        <f>Table1[[#This Row],[eu_sales]]/(2017-Table1[[#This Row],[year_of_release]])</f>
        <v>14375</v>
      </c>
      <c r="W1946" s="6">
        <f>Table1[[#This Row],[jp_sales]]/(2017-Table1[[#This Row],[year_of_release]])</f>
        <v>0</v>
      </c>
      <c r="X1946" s="6">
        <f>Table1[[#This Row],[other_sales]]/(2017-Table1[[#This Row],[year_of_release]])</f>
        <v>5000</v>
      </c>
      <c r="Y1946" s="4">
        <v>489752572</v>
      </c>
      <c r="Z1946" s="4">
        <v>430035992</v>
      </c>
      <c r="AA1946" s="4">
        <v>127149000</v>
      </c>
      <c r="AB1946" s="1">
        <f>Table1[[#This Row],[na_sales]]/Table1[[#This Row],[NA population]]</f>
        <v>5.9213573665520226E-4</v>
      </c>
      <c r="AC1946" s="1">
        <f>Table1[[#This Row],[eu_sales]]/Table1[[#This Row],[Eu population]]</f>
        <v>5.3483895366599919E-4</v>
      </c>
      <c r="AD1946" s="1">
        <f>Table1[[#This Row],[jp_sales]]/Table1[[#This Row],[Jp population]]</f>
        <v>0</v>
      </c>
    </row>
    <row r="1947" spans="1:30" x14ac:dyDescent="0.25">
      <c r="A1947" t="s">
        <v>1902</v>
      </c>
      <c r="B1947" t="s">
        <v>45</v>
      </c>
      <c r="C1947">
        <v>2006</v>
      </c>
      <c r="D1947" t="s">
        <v>40</v>
      </c>
      <c r="E1947" t="s">
        <v>425</v>
      </c>
      <c r="F1947" s="4">
        <v>500000</v>
      </c>
      <c r="G1947" s="4">
        <v>20000</v>
      </c>
      <c r="H1947" s="4">
        <v>0</v>
      </c>
      <c r="I1947" s="4">
        <v>80000</v>
      </c>
      <c r="J1947">
        <v>5.2</v>
      </c>
      <c r="K1947">
        <v>29</v>
      </c>
      <c r="L1947">
        <v>7.5</v>
      </c>
      <c r="M1947" s="4">
        <v>39</v>
      </c>
      <c r="N1947" t="s">
        <v>1903</v>
      </c>
      <c r="O1947" t="s">
        <v>43</v>
      </c>
      <c r="P1947" s="4">
        <v>600000</v>
      </c>
      <c r="Q1947" s="3">
        <f>AVERAGE(Table1[[#This Row],[critic_score]],Table1[[#This Row],[user_score]])</f>
        <v>6.35</v>
      </c>
      <c r="R1947" s="4">
        <f>Table1[[#This Row],[user_count]]+Table1[[#This Row],[critic_count]]</f>
        <v>68</v>
      </c>
      <c r="S1947" s="2">
        <f>100000*Table1[[#This Row],[review_count]]/Table1[[#This Row],[total sales]]</f>
        <v>11.333333333333334</v>
      </c>
      <c r="T1947" s="2">
        <f>Table1[[#This Row],[total sales]]/(2017-Table1[[#This Row],[year_of_release]])</f>
        <v>54545.454545454544</v>
      </c>
      <c r="U1947" s="9">
        <f>Table1[[#This Row],[na_sales]]/(2017-Table1[[#This Row],[year_of_release]])</f>
        <v>45454.545454545456</v>
      </c>
      <c r="V1947" s="6">
        <f>Table1[[#This Row],[eu_sales]]/(2017-Table1[[#This Row],[year_of_release]])</f>
        <v>1818.1818181818182</v>
      </c>
      <c r="W1947" s="6">
        <f>Table1[[#This Row],[jp_sales]]/(2017-Table1[[#This Row],[year_of_release]])</f>
        <v>0</v>
      </c>
      <c r="X1947" s="6">
        <f>Table1[[#This Row],[other_sales]]/(2017-Table1[[#This Row],[year_of_release]])</f>
        <v>7272.727272727273</v>
      </c>
      <c r="Y1947" s="4">
        <v>516818555</v>
      </c>
      <c r="Z1947" s="4">
        <v>437126892</v>
      </c>
      <c r="AA1947" s="4">
        <v>127854000</v>
      </c>
      <c r="AB1947" s="1">
        <f>Table1[[#This Row],[na_sales]]/Table1[[#This Row],[NA population]]</f>
        <v>9.6745752481738976E-4</v>
      </c>
      <c r="AC1947" s="1">
        <f>Table1[[#This Row],[eu_sales]]/Table1[[#This Row],[Eu population]]</f>
        <v>4.5753304969395475E-5</v>
      </c>
      <c r="AD1947" s="1">
        <f>Table1[[#This Row],[jp_sales]]/Table1[[#This Row],[Jp population]]</f>
        <v>0</v>
      </c>
    </row>
    <row r="1948" spans="1:30" x14ac:dyDescent="0.25">
      <c r="A1948" t="s">
        <v>1904</v>
      </c>
      <c r="B1948" t="s">
        <v>45</v>
      </c>
      <c r="C1948">
        <v>2001</v>
      </c>
      <c r="D1948" t="s">
        <v>54</v>
      </c>
      <c r="E1948" t="s">
        <v>575</v>
      </c>
      <c r="F1948" s="4">
        <v>290000</v>
      </c>
      <c r="G1948" s="4">
        <v>230000</v>
      </c>
      <c r="H1948" s="4">
        <v>0</v>
      </c>
      <c r="I1948" s="4">
        <v>80000</v>
      </c>
      <c r="J1948">
        <v>8.6999999999999993</v>
      </c>
      <c r="K1948">
        <v>24</v>
      </c>
      <c r="L1948">
        <v>8.6</v>
      </c>
      <c r="M1948" s="4">
        <v>94</v>
      </c>
      <c r="N1948" t="s">
        <v>360</v>
      </c>
      <c r="O1948" t="s">
        <v>43</v>
      </c>
      <c r="P1948" s="4">
        <v>600000</v>
      </c>
      <c r="Q1948" s="3">
        <f>AVERAGE(Table1[[#This Row],[critic_score]],Table1[[#This Row],[user_score]])</f>
        <v>8.6499999999999986</v>
      </c>
      <c r="R1948" s="4">
        <f>Table1[[#This Row],[user_count]]+Table1[[#This Row],[critic_count]]</f>
        <v>118</v>
      </c>
      <c r="S1948" s="2">
        <f>100000*Table1[[#This Row],[review_count]]/Table1[[#This Row],[total sales]]</f>
        <v>19.666666666666668</v>
      </c>
      <c r="T1948" s="2">
        <f>Table1[[#This Row],[total sales]]/(2017-Table1[[#This Row],[year_of_release]])</f>
        <v>37500</v>
      </c>
      <c r="U1948" s="9">
        <f>Table1[[#This Row],[na_sales]]/(2017-Table1[[#This Row],[year_of_release]])</f>
        <v>18125</v>
      </c>
      <c r="V1948" s="6">
        <f>Table1[[#This Row],[eu_sales]]/(2017-Table1[[#This Row],[year_of_release]])</f>
        <v>14375</v>
      </c>
      <c r="W1948" s="6">
        <f>Table1[[#This Row],[jp_sales]]/(2017-Table1[[#This Row],[year_of_release]])</f>
        <v>0</v>
      </c>
      <c r="X1948" s="6">
        <f>Table1[[#This Row],[other_sales]]/(2017-Table1[[#This Row],[year_of_release]])</f>
        <v>5000</v>
      </c>
      <c r="Y1948" s="4">
        <v>489752572</v>
      </c>
      <c r="Z1948" s="4">
        <v>430035992</v>
      </c>
      <c r="AA1948" s="4">
        <v>127149000</v>
      </c>
      <c r="AB1948" s="1">
        <f>Table1[[#This Row],[na_sales]]/Table1[[#This Row],[NA population]]</f>
        <v>5.9213573665520226E-4</v>
      </c>
      <c r="AC1948" s="1">
        <f>Table1[[#This Row],[eu_sales]]/Table1[[#This Row],[Eu population]]</f>
        <v>5.3483895366599919E-4</v>
      </c>
      <c r="AD1948" s="1">
        <f>Table1[[#This Row],[jp_sales]]/Table1[[#This Row],[Jp population]]</f>
        <v>0</v>
      </c>
    </row>
    <row r="1949" spans="1:30" x14ac:dyDescent="0.25">
      <c r="A1949" t="s">
        <v>1909</v>
      </c>
      <c r="B1949" t="s">
        <v>71</v>
      </c>
      <c r="C1949">
        <v>2014</v>
      </c>
      <c r="D1949" t="s">
        <v>40</v>
      </c>
      <c r="E1949" t="s">
        <v>198</v>
      </c>
      <c r="F1949" s="4">
        <v>130000</v>
      </c>
      <c r="G1949" s="4">
        <v>380000</v>
      </c>
      <c r="H1949" s="4">
        <v>0</v>
      </c>
      <c r="I1949" s="4">
        <v>90000</v>
      </c>
      <c r="J1949">
        <v>7.2</v>
      </c>
      <c r="K1949">
        <v>47</v>
      </c>
      <c r="L1949">
        <v>6.6</v>
      </c>
      <c r="M1949" s="4">
        <v>88</v>
      </c>
      <c r="N1949" t="s">
        <v>614</v>
      </c>
      <c r="O1949" t="s">
        <v>84</v>
      </c>
      <c r="P1949" s="4">
        <v>600000</v>
      </c>
      <c r="Q1949" s="3">
        <f>AVERAGE(Table1[[#This Row],[critic_score]],Table1[[#This Row],[user_score]])</f>
        <v>6.9</v>
      </c>
      <c r="R1949" s="4">
        <f>Table1[[#This Row],[user_count]]+Table1[[#This Row],[critic_count]]</f>
        <v>135</v>
      </c>
      <c r="S1949" s="2">
        <f>100000*Table1[[#This Row],[review_count]]/Table1[[#This Row],[total sales]]</f>
        <v>22.5</v>
      </c>
      <c r="T1949" s="2">
        <f>Table1[[#This Row],[total sales]]/(2017-Table1[[#This Row],[year_of_release]])</f>
        <v>200000</v>
      </c>
      <c r="U1949" s="9">
        <f>Table1[[#This Row],[na_sales]]/(2017-Table1[[#This Row],[year_of_release]])</f>
        <v>43333.333333333336</v>
      </c>
      <c r="V1949" s="6">
        <f>Table1[[#This Row],[eu_sales]]/(2017-Table1[[#This Row],[year_of_release]])</f>
        <v>126666.66666666667</v>
      </c>
      <c r="W1949" s="6">
        <f>Table1[[#This Row],[jp_sales]]/(2017-Table1[[#This Row],[year_of_release]])</f>
        <v>0</v>
      </c>
      <c r="X1949" s="6">
        <f>Table1[[#This Row],[other_sales]]/(2017-Table1[[#This Row],[year_of_release]])</f>
        <v>30000</v>
      </c>
      <c r="Y1949" s="4">
        <v>562338430</v>
      </c>
      <c r="Z1949" s="4">
        <v>443580712</v>
      </c>
      <c r="AA1949" s="4">
        <v>127276000</v>
      </c>
      <c r="AB1949" s="1">
        <f>Table1[[#This Row],[na_sales]]/Table1[[#This Row],[NA population]]</f>
        <v>2.3117751351263687E-4</v>
      </c>
      <c r="AC1949" s="1">
        <f>Table1[[#This Row],[eu_sales]]/Table1[[#This Row],[Eu population]]</f>
        <v>8.5666484073816088E-4</v>
      </c>
      <c r="AD1949" s="1">
        <f>Table1[[#This Row],[jp_sales]]/Table1[[#This Row],[Jp population]]</f>
        <v>0</v>
      </c>
    </row>
    <row r="1950" spans="1:30" x14ac:dyDescent="0.25">
      <c r="A1950" t="s">
        <v>1910</v>
      </c>
      <c r="B1950" t="s">
        <v>71</v>
      </c>
      <c r="C1950">
        <v>2016</v>
      </c>
      <c r="D1950" t="s">
        <v>19</v>
      </c>
      <c r="E1950" t="s">
        <v>41</v>
      </c>
      <c r="F1950" s="4">
        <v>170000</v>
      </c>
      <c r="G1950" s="4">
        <v>340000</v>
      </c>
      <c r="H1950" s="4">
        <v>0</v>
      </c>
      <c r="I1950" s="4">
        <v>90000</v>
      </c>
      <c r="J1950">
        <v>6.9</v>
      </c>
      <c r="K1950">
        <v>50</v>
      </c>
      <c r="L1950">
        <v>6.9</v>
      </c>
      <c r="M1950" s="4">
        <v>88</v>
      </c>
      <c r="N1950" t="s">
        <v>529</v>
      </c>
      <c r="O1950" t="s">
        <v>67</v>
      </c>
      <c r="P1950" s="4">
        <v>600000</v>
      </c>
      <c r="Q1950" s="3">
        <f>AVERAGE(Table1[[#This Row],[critic_score]],Table1[[#This Row],[user_score]])</f>
        <v>6.9</v>
      </c>
      <c r="R1950" s="4">
        <f>Table1[[#This Row],[user_count]]+Table1[[#This Row],[critic_count]]</f>
        <v>138</v>
      </c>
      <c r="S1950" s="2">
        <f>100000*Table1[[#This Row],[review_count]]/Table1[[#This Row],[total sales]]</f>
        <v>23</v>
      </c>
      <c r="T1950" s="2">
        <f>Table1[[#This Row],[total sales]]/(2017-Table1[[#This Row],[year_of_release]])</f>
        <v>600000</v>
      </c>
      <c r="U1950" s="9">
        <f>Table1[[#This Row],[na_sales]]/(2017-Table1[[#This Row],[year_of_release]])</f>
        <v>170000</v>
      </c>
      <c r="V1950" s="6">
        <f>Table1[[#This Row],[eu_sales]]/(2017-Table1[[#This Row],[year_of_release]])</f>
        <v>340000</v>
      </c>
      <c r="W1950" s="6">
        <f>Table1[[#This Row],[jp_sales]]/(2017-Table1[[#This Row],[year_of_release]])</f>
        <v>0</v>
      </c>
      <c r="X1950" s="6">
        <f>Table1[[#This Row],[other_sales]]/(2017-Table1[[#This Row],[year_of_release]])</f>
        <v>90000</v>
      </c>
      <c r="Y1950" s="4">
        <v>573178249</v>
      </c>
      <c r="Z1950" s="4">
        <v>445623395</v>
      </c>
      <c r="AA1950" s="4">
        <v>126994511</v>
      </c>
      <c r="AB1950" s="1">
        <f>Table1[[#This Row],[na_sales]]/Table1[[#This Row],[NA population]]</f>
        <v>2.9659185479663936E-4</v>
      </c>
      <c r="AC1950" s="1">
        <f>Table1[[#This Row],[eu_sales]]/Table1[[#This Row],[Eu population]]</f>
        <v>7.6297610003173198E-4</v>
      </c>
      <c r="AD1950" s="1">
        <f>Table1[[#This Row],[jp_sales]]/Table1[[#This Row],[Jp population]]</f>
        <v>0</v>
      </c>
    </row>
    <row r="1951" spans="1:30" x14ac:dyDescent="0.25">
      <c r="A1951" t="s">
        <v>1911</v>
      </c>
      <c r="B1951" t="s">
        <v>71</v>
      </c>
      <c r="C1951">
        <v>2014</v>
      </c>
      <c r="D1951" t="s">
        <v>19</v>
      </c>
      <c r="E1951" t="s">
        <v>100</v>
      </c>
      <c r="F1951" s="4">
        <v>310000</v>
      </c>
      <c r="G1951" s="4">
        <v>190000</v>
      </c>
      <c r="H1951" s="4">
        <v>0</v>
      </c>
      <c r="I1951" s="4">
        <v>100000</v>
      </c>
      <c r="J1951">
        <v>6</v>
      </c>
      <c r="K1951">
        <v>28</v>
      </c>
      <c r="L1951">
        <v>3.6</v>
      </c>
      <c r="M1951" s="4">
        <v>306</v>
      </c>
      <c r="N1951" t="s">
        <v>101</v>
      </c>
      <c r="O1951" t="s">
        <v>84</v>
      </c>
      <c r="P1951" s="4">
        <v>600000</v>
      </c>
      <c r="Q1951" s="3">
        <f>AVERAGE(Table1[[#This Row],[critic_score]],Table1[[#This Row],[user_score]])</f>
        <v>4.8</v>
      </c>
      <c r="R1951" s="4">
        <f>Table1[[#This Row],[user_count]]+Table1[[#This Row],[critic_count]]</f>
        <v>334</v>
      </c>
      <c r="S1951" s="2">
        <f>100000*Table1[[#This Row],[review_count]]/Table1[[#This Row],[total sales]]</f>
        <v>55.666666666666664</v>
      </c>
      <c r="T1951" s="2">
        <f>Table1[[#This Row],[total sales]]/(2017-Table1[[#This Row],[year_of_release]])</f>
        <v>200000</v>
      </c>
      <c r="U1951" s="9">
        <f>Table1[[#This Row],[na_sales]]/(2017-Table1[[#This Row],[year_of_release]])</f>
        <v>103333.33333333333</v>
      </c>
      <c r="V1951" s="6">
        <f>Table1[[#This Row],[eu_sales]]/(2017-Table1[[#This Row],[year_of_release]])</f>
        <v>63333.333333333336</v>
      </c>
      <c r="W1951" s="6">
        <f>Table1[[#This Row],[jp_sales]]/(2017-Table1[[#This Row],[year_of_release]])</f>
        <v>0</v>
      </c>
      <c r="X1951" s="6">
        <f>Table1[[#This Row],[other_sales]]/(2017-Table1[[#This Row],[year_of_release]])</f>
        <v>33333.333333333336</v>
      </c>
      <c r="Y1951" s="4">
        <v>562338430</v>
      </c>
      <c r="Z1951" s="4">
        <v>443580712</v>
      </c>
      <c r="AA1951" s="4">
        <v>127276000</v>
      </c>
      <c r="AB1951" s="1">
        <f>Table1[[#This Row],[na_sales]]/Table1[[#This Row],[NA population]]</f>
        <v>5.5126945529936479E-4</v>
      </c>
      <c r="AC1951" s="1">
        <f>Table1[[#This Row],[eu_sales]]/Table1[[#This Row],[Eu population]]</f>
        <v>4.2833242036908044E-4</v>
      </c>
      <c r="AD1951" s="1">
        <f>Table1[[#This Row],[jp_sales]]/Table1[[#This Row],[Jp population]]</f>
        <v>0</v>
      </c>
    </row>
    <row r="1952" spans="1:30" x14ac:dyDescent="0.25">
      <c r="A1952" t="s">
        <v>1914</v>
      </c>
      <c r="B1952" t="s">
        <v>45</v>
      </c>
      <c r="C1952">
        <v>2004</v>
      </c>
      <c r="D1952" t="s">
        <v>23</v>
      </c>
      <c r="E1952" t="s">
        <v>425</v>
      </c>
      <c r="F1952" s="4">
        <v>290000</v>
      </c>
      <c r="G1952" s="4">
        <v>230000</v>
      </c>
      <c r="H1952" s="4">
        <v>0</v>
      </c>
      <c r="I1952" s="4">
        <v>80000</v>
      </c>
      <c r="J1952">
        <v>6.2</v>
      </c>
      <c r="K1952">
        <v>8</v>
      </c>
      <c r="L1952">
        <v>8.1</v>
      </c>
      <c r="M1952" s="4">
        <v>8</v>
      </c>
      <c r="N1952" t="s">
        <v>1915</v>
      </c>
      <c r="O1952" t="s">
        <v>21</v>
      </c>
      <c r="P1952" s="4">
        <v>600000</v>
      </c>
      <c r="Q1952" s="3">
        <f>AVERAGE(Table1[[#This Row],[critic_score]],Table1[[#This Row],[user_score]])</f>
        <v>7.15</v>
      </c>
      <c r="R1952" s="4">
        <f>Table1[[#This Row],[user_count]]+Table1[[#This Row],[critic_count]]</f>
        <v>16</v>
      </c>
      <c r="S1952" s="2">
        <f>100000*Table1[[#This Row],[review_count]]/Table1[[#This Row],[total sales]]</f>
        <v>2.6666666666666665</v>
      </c>
      <c r="T1952" s="2">
        <f>Table1[[#This Row],[total sales]]/(2017-Table1[[#This Row],[year_of_release]])</f>
        <v>46153.846153846156</v>
      </c>
      <c r="U1952" s="9">
        <f>Table1[[#This Row],[na_sales]]/(2017-Table1[[#This Row],[year_of_release]])</f>
        <v>22307.692307692309</v>
      </c>
      <c r="V1952" s="6">
        <f>Table1[[#This Row],[eu_sales]]/(2017-Table1[[#This Row],[year_of_release]])</f>
        <v>17692.307692307691</v>
      </c>
      <c r="W1952" s="6">
        <f>Table1[[#This Row],[jp_sales]]/(2017-Table1[[#This Row],[year_of_release]])</f>
        <v>0</v>
      </c>
      <c r="X1952" s="6">
        <f>Table1[[#This Row],[other_sales]]/(2017-Table1[[#This Row],[year_of_release]])</f>
        <v>6153.8461538461543</v>
      </c>
      <c r="Y1952" s="4">
        <v>505524224</v>
      </c>
      <c r="Z1952" s="4">
        <v>434174638</v>
      </c>
      <c r="AA1952" s="4">
        <v>127761000</v>
      </c>
      <c r="AB1952" s="1">
        <f>Table1[[#This Row],[na_sales]]/Table1[[#This Row],[NA population]]</f>
        <v>5.7366192604056101E-4</v>
      </c>
      <c r="AC1952" s="1">
        <f>Table1[[#This Row],[eu_sales]]/Table1[[#This Row],[Eu population]]</f>
        <v>5.2974075376553892E-4</v>
      </c>
      <c r="AD1952" s="1">
        <f>Table1[[#This Row],[jp_sales]]/Table1[[#This Row],[Jp population]]</f>
        <v>0</v>
      </c>
    </row>
    <row r="1953" spans="1:30" x14ac:dyDescent="0.25">
      <c r="A1953" t="s">
        <v>719</v>
      </c>
      <c r="B1953" t="s">
        <v>34</v>
      </c>
      <c r="C1953">
        <v>2008</v>
      </c>
      <c r="D1953" t="s">
        <v>29</v>
      </c>
      <c r="E1953" t="s">
        <v>100</v>
      </c>
      <c r="F1953" s="4">
        <v>340000</v>
      </c>
      <c r="G1953" s="4">
        <v>200000</v>
      </c>
      <c r="H1953" s="4">
        <v>0</v>
      </c>
      <c r="I1953" s="4">
        <v>60000</v>
      </c>
      <c r="J1953">
        <v>5.6</v>
      </c>
      <c r="K1953">
        <v>9</v>
      </c>
      <c r="L1953">
        <v>5.8</v>
      </c>
      <c r="M1953" s="4">
        <v>17</v>
      </c>
      <c r="N1953" t="s">
        <v>957</v>
      </c>
      <c r="O1953" t="s">
        <v>21</v>
      </c>
      <c r="P1953" s="4">
        <v>600000</v>
      </c>
      <c r="Q1953" s="3">
        <f>AVERAGE(Table1[[#This Row],[critic_score]],Table1[[#This Row],[user_score]])</f>
        <v>5.6999999999999993</v>
      </c>
      <c r="R1953" s="4">
        <f>Table1[[#This Row],[user_count]]+Table1[[#This Row],[critic_count]]</f>
        <v>26</v>
      </c>
      <c r="S1953" s="2">
        <f>100000*Table1[[#This Row],[review_count]]/Table1[[#This Row],[total sales]]</f>
        <v>4.333333333333333</v>
      </c>
      <c r="T1953" s="2">
        <f>Table1[[#This Row],[total sales]]/(2017-Table1[[#This Row],[year_of_release]])</f>
        <v>66666.666666666672</v>
      </c>
      <c r="U1953" s="9">
        <f>Table1[[#This Row],[na_sales]]/(2017-Table1[[#This Row],[year_of_release]])</f>
        <v>37777.777777777781</v>
      </c>
      <c r="V1953" s="6">
        <f>Table1[[#This Row],[eu_sales]]/(2017-Table1[[#This Row],[year_of_release]])</f>
        <v>22222.222222222223</v>
      </c>
      <c r="W1953" s="6">
        <f>Table1[[#This Row],[jp_sales]]/(2017-Table1[[#This Row],[year_of_release]])</f>
        <v>0</v>
      </c>
      <c r="X1953" s="6">
        <f>Table1[[#This Row],[other_sales]]/(2017-Table1[[#This Row],[year_of_release]])</f>
        <v>6666.666666666667</v>
      </c>
      <c r="Y1953" s="4">
        <v>528816311</v>
      </c>
      <c r="Z1953" s="4">
        <v>440001482</v>
      </c>
      <c r="AA1953" s="4">
        <v>128063000</v>
      </c>
      <c r="AB1953" s="1">
        <f>Table1[[#This Row],[na_sales]]/Table1[[#This Row],[NA population]]</f>
        <v>6.4294537238659413E-4</v>
      </c>
      <c r="AC1953" s="1">
        <f>Table1[[#This Row],[eu_sales]]/Table1[[#This Row],[Eu population]]</f>
        <v>4.5454392355887566E-4</v>
      </c>
      <c r="AD1953" s="1">
        <f>Table1[[#This Row],[jp_sales]]/Table1[[#This Row],[Jp population]]</f>
        <v>0</v>
      </c>
    </row>
    <row r="1954" spans="1:30" x14ac:dyDescent="0.25">
      <c r="A1954" t="s">
        <v>142</v>
      </c>
      <c r="B1954" t="s">
        <v>138</v>
      </c>
      <c r="C1954">
        <v>2002</v>
      </c>
      <c r="D1954" t="s">
        <v>54</v>
      </c>
      <c r="E1954" t="s">
        <v>100</v>
      </c>
      <c r="F1954" s="4">
        <v>460000</v>
      </c>
      <c r="G1954" s="4">
        <v>120000</v>
      </c>
      <c r="H1954" s="4">
        <v>0</v>
      </c>
      <c r="I1954" s="4">
        <v>20000</v>
      </c>
      <c r="J1954">
        <v>8</v>
      </c>
      <c r="K1954">
        <v>16</v>
      </c>
      <c r="L1954">
        <v>7.9</v>
      </c>
      <c r="M1954" s="4">
        <v>16</v>
      </c>
      <c r="N1954" t="s">
        <v>1916</v>
      </c>
      <c r="O1954" t="s">
        <v>67</v>
      </c>
      <c r="P1954" s="4">
        <v>600000</v>
      </c>
      <c r="Q1954" s="3">
        <f>AVERAGE(Table1[[#This Row],[critic_score]],Table1[[#This Row],[user_score]])</f>
        <v>7.95</v>
      </c>
      <c r="R1954" s="4">
        <f>Table1[[#This Row],[user_count]]+Table1[[#This Row],[critic_count]]</f>
        <v>32</v>
      </c>
      <c r="S1954" s="2">
        <f>100000*Table1[[#This Row],[review_count]]/Table1[[#This Row],[total sales]]</f>
        <v>5.333333333333333</v>
      </c>
      <c r="T1954" s="2">
        <f>Table1[[#This Row],[total sales]]/(2017-Table1[[#This Row],[year_of_release]])</f>
        <v>40000</v>
      </c>
      <c r="U1954" s="9">
        <f>Table1[[#This Row],[na_sales]]/(2017-Table1[[#This Row],[year_of_release]])</f>
        <v>30666.666666666668</v>
      </c>
      <c r="V1954" s="6">
        <f>Table1[[#This Row],[eu_sales]]/(2017-Table1[[#This Row],[year_of_release]])</f>
        <v>8000</v>
      </c>
      <c r="W1954" s="6">
        <f>Table1[[#This Row],[jp_sales]]/(2017-Table1[[#This Row],[year_of_release]])</f>
        <v>0</v>
      </c>
      <c r="X1954" s="6">
        <f>Table1[[#This Row],[other_sales]]/(2017-Table1[[#This Row],[year_of_release]])</f>
        <v>1333.3333333333333</v>
      </c>
      <c r="Y1954" s="4">
        <v>495013192</v>
      </c>
      <c r="Z1954" s="4">
        <v>431019772</v>
      </c>
      <c r="AA1954" s="4">
        <v>127445000</v>
      </c>
      <c r="AB1954" s="1">
        <f>Table1[[#This Row],[na_sales]]/Table1[[#This Row],[NA population]]</f>
        <v>9.2926816382703594E-4</v>
      </c>
      <c r="AC1954" s="1">
        <f>Table1[[#This Row],[eu_sales]]/Table1[[#This Row],[Eu population]]</f>
        <v>2.7840950182675146E-4</v>
      </c>
      <c r="AD1954" s="1">
        <f>Table1[[#This Row],[jp_sales]]/Table1[[#This Row],[Jp population]]</f>
        <v>0</v>
      </c>
    </row>
    <row r="1955" spans="1:30" x14ac:dyDescent="0.25">
      <c r="A1955" t="s">
        <v>1918</v>
      </c>
      <c r="B1955" t="s">
        <v>45</v>
      </c>
      <c r="C1955">
        <v>2002</v>
      </c>
      <c r="D1955" t="s">
        <v>19</v>
      </c>
      <c r="E1955" t="s">
        <v>100</v>
      </c>
      <c r="F1955" s="4">
        <v>210000</v>
      </c>
      <c r="G1955" s="4">
        <v>170000</v>
      </c>
      <c r="H1955" s="4">
        <v>160000</v>
      </c>
      <c r="I1955" s="4">
        <v>60000</v>
      </c>
      <c r="J1955">
        <v>7.3</v>
      </c>
      <c r="K1955">
        <v>19</v>
      </c>
      <c r="L1955">
        <v>5.6</v>
      </c>
      <c r="M1955" s="4">
        <v>18</v>
      </c>
      <c r="N1955" t="s">
        <v>101</v>
      </c>
      <c r="O1955" t="s">
        <v>21</v>
      </c>
      <c r="P1955" s="4">
        <v>600000</v>
      </c>
      <c r="Q1955" s="3">
        <f>AVERAGE(Table1[[#This Row],[critic_score]],Table1[[#This Row],[user_score]])</f>
        <v>6.4499999999999993</v>
      </c>
      <c r="R1955" s="4">
        <f>Table1[[#This Row],[user_count]]+Table1[[#This Row],[critic_count]]</f>
        <v>37</v>
      </c>
      <c r="S1955" s="2">
        <f>100000*Table1[[#This Row],[review_count]]/Table1[[#This Row],[total sales]]</f>
        <v>6.166666666666667</v>
      </c>
      <c r="T1955" s="2">
        <f>Table1[[#This Row],[total sales]]/(2017-Table1[[#This Row],[year_of_release]])</f>
        <v>40000</v>
      </c>
      <c r="U1955" s="9">
        <f>Table1[[#This Row],[na_sales]]/(2017-Table1[[#This Row],[year_of_release]])</f>
        <v>14000</v>
      </c>
      <c r="V1955" s="6">
        <f>Table1[[#This Row],[eu_sales]]/(2017-Table1[[#This Row],[year_of_release]])</f>
        <v>11333.333333333334</v>
      </c>
      <c r="W1955" s="6">
        <f>Table1[[#This Row],[jp_sales]]/(2017-Table1[[#This Row],[year_of_release]])</f>
        <v>10666.666666666666</v>
      </c>
      <c r="X1955" s="6">
        <f>Table1[[#This Row],[other_sales]]/(2017-Table1[[#This Row],[year_of_release]])</f>
        <v>4000</v>
      </c>
      <c r="Y1955" s="4">
        <v>495013192</v>
      </c>
      <c r="Z1955" s="4">
        <v>431019772</v>
      </c>
      <c r="AA1955" s="4">
        <v>127445000</v>
      </c>
      <c r="AB1955" s="1">
        <f>Table1[[#This Row],[na_sales]]/Table1[[#This Row],[NA population]]</f>
        <v>4.2423111826886422E-4</v>
      </c>
      <c r="AC1955" s="1">
        <f>Table1[[#This Row],[eu_sales]]/Table1[[#This Row],[Eu population]]</f>
        <v>3.9441346092123123E-4</v>
      </c>
      <c r="AD1955" s="1">
        <f>Table1[[#This Row],[jp_sales]]/Table1[[#This Row],[Jp population]]</f>
        <v>1.2554435246576955E-3</v>
      </c>
    </row>
    <row r="1956" spans="1:30" x14ac:dyDescent="0.25">
      <c r="A1956" t="s">
        <v>1919</v>
      </c>
      <c r="B1956" t="s">
        <v>103</v>
      </c>
      <c r="C1956">
        <v>2003</v>
      </c>
      <c r="D1956" t="s">
        <v>19</v>
      </c>
      <c r="E1956" t="s">
        <v>35</v>
      </c>
      <c r="F1956" s="4">
        <v>360000</v>
      </c>
      <c r="G1956" s="4">
        <v>80000</v>
      </c>
      <c r="H1956" s="4">
        <v>140000</v>
      </c>
      <c r="I1956" s="4">
        <v>20000</v>
      </c>
      <c r="J1956">
        <v>7.3</v>
      </c>
      <c r="K1956">
        <v>42</v>
      </c>
      <c r="L1956">
        <v>7.8</v>
      </c>
      <c r="M1956" s="4">
        <v>47</v>
      </c>
      <c r="N1956" t="s">
        <v>766</v>
      </c>
      <c r="O1956" t="s">
        <v>43</v>
      </c>
      <c r="P1956" s="4">
        <v>600000</v>
      </c>
      <c r="Q1956" s="3">
        <f>AVERAGE(Table1[[#This Row],[critic_score]],Table1[[#This Row],[user_score]])</f>
        <v>7.55</v>
      </c>
      <c r="R1956" s="4">
        <f>Table1[[#This Row],[user_count]]+Table1[[#This Row],[critic_count]]</f>
        <v>89</v>
      </c>
      <c r="S1956" s="2">
        <f>100000*Table1[[#This Row],[review_count]]/Table1[[#This Row],[total sales]]</f>
        <v>14.833333333333334</v>
      </c>
      <c r="T1956" s="2">
        <f>Table1[[#This Row],[total sales]]/(2017-Table1[[#This Row],[year_of_release]])</f>
        <v>42857.142857142855</v>
      </c>
      <c r="U1956" s="9">
        <f>Table1[[#This Row],[na_sales]]/(2017-Table1[[#This Row],[year_of_release]])</f>
        <v>25714.285714285714</v>
      </c>
      <c r="V1956" s="6">
        <f>Table1[[#This Row],[eu_sales]]/(2017-Table1[[#This Row],[year_of_release]])</f>
        <v>5714.2857142857147</v>
      </c>
      <c r="W1956" s="6">
        <f>Table1[[#This Row],[jp_sales]]/(2017-Table1[[#This Row],[year_of_release]])</f>
        <v>10000</v>
      </c>
      <c r="X1956" s="6">
        <f>Table1[[#This Row],[other_sales]]/(2017-Table1[[#This Row],[year_of_release]])</f>
        <v>1428.5714285714287</v>
      </c>
      <c r="Y1956" s="4">
        <v>500125528</v>
      </c>
      <c r="Z1956" s="4">
        <v>432552540</v>
      </c>
      <c r="AA1956" s="4">
        <v>127718000</v>
      </c>
      <c r="AB1956" s="1">
        <f>Table1[[#This Row],[na_sales]]/Table1[[#This Row],[NA population]]</f>
        <v>7.1981928504957261E-4</v>
      </c>
      <c r="AC1956" s="1">
        <f>Table1[[#This Row],[eu_sales]]/Table1[[#This Row],[Eu population]]</f>
        <v>1.8494863074899526E-4</v>
      </c>
      <c r="AD1956" s="1">
        <f>Table1[[#This Row],[jp_sales]]/Table1[[#This Row],[Jp population]]</f>
        <v>1.0961649884902677E-3</v>
      </c>
    </row>
    <row r="1957" spans="1:30" x14ac:dyDescent="0.25">
      <c r="A1957" t="s">
        <v>1906</v>
      </c>
      <c r="B1957" t="s">
        <v>26</v>
      </c>
      <c r="C1957">
        <v>2007</v>
      </c>
      <c r="D1957" t="s">
        <v>40</v>
      </c>
      <c r="E1957" t="s">
        <v>403</v>
      </c>
      <c r="F1957" s="4">
        <v>280000</v>
      </c>
      <c r="G1957" s="4">
        <v>250000</v>
      </c>
      <c r="H1957" s="4">
        <v>0</v>
      </c>
      <c r="I1957" s="4">
        <v>60000</v>
      </c>
      <c r="J1957">
        <v>4.3</v>
      </c>
      <c r="K1957">
        <v>7</v>
      </c>
      <c r="L1957">
        <v>4.9000000000000004</v>
      </c>
      <c r="M1957" s="4">
        <v>8</v>
      </c>
      <c r="N1957" t="s">
        <v>1534</v>
      </c>
      <c r="O1957" t="s">
        <v>84</v>
      </c>
      <c r="P1957" s="4">
        <v>590000</v>
      </c>
      <c r="Q1957" s="3">
        <f>AVERAGE(Table1[[#This Row],[critic_score]],Table1[[#This Row],[user_score]])</f>
        <v>4.5999999999999996</v>
      </c>
      <c r="R1957" s="4">
        <f>Table1[[#This Row],[user_count]]+Table1[[#This Row],[critic_count]]</f>
        <v>15</v>
      </c>
      <c r="S1957" s="2">
        <f>100000*Table1[[#This Row],[review_count]]/Table1[[#This Row],[total sales]]</f>
        <v>2.5423728813559321</v>
      </c>
      <c r="T1957" s="2">
        <f>Table1[[#This Row],[total sales]]/(2017-Table1[[#This Row],[year_of_release]])</f>
        <v>59000</v>
      </c>
      <c r="U1957" s="9">
        <f>Table1[[#This Row],[na_sales]]/(2017-Table1[[#This Row],[year_of_release]])</f>
        <v>28000</v>
      </c>
      <c r="V1957" s="6">
        <f>Table1[[#This Row],[eu_sales]]/(2017-Table1[[#This Row],[year_of_release]])</f>
        <v>25000</v>
      </c>
      <c r="W1957" s="6">
        <f>Table1[[#This Row],[jp_sales]]/(2017-Table1[[#This Row],[year_of_release]])</f>
        <v>0</v>
      </c>
      <c r="X1957" s="6">
        <f>Table1[[#This Row],[other_sales]]/(2017-Table1[[#This Row],[year_of_release]])</f>
        <v>6000</v>
      </c>
      <c r="Y1957" s="4">
        <v>522751172</v>
      </c>
      <c r="Z1957" s="4">
        <v>438594184</v>
      </c>
      <c r="AA1957" s="4">
        <v>128001000</v>
      </c>
      <c r="AB1957" s="1">
        <f>Table1[[#This Row],[na_sales]]/Table1[[#This Row],[NA population]]</f>
        <v>5.3562768482898779E-4</v>
      </c>
      <c r="AC1957" s="1">
        <f>Table1[[#This Row],[eu_sales]]/Table1[[#This Row],[Eu population]]</f>
        <v>5.7000299848937344E-4</v>
      </c>
      <c r="AD1957" s="1">
        <f>Table1[[#This Row],[jp_sales]]/Table1[[#This Row],[Jp population]]</f>
        <v>0</v>
      </c>
    </row>
    <row r="1958" spans="1:30" x14ac:dyDescent="0.25">
      <c r="A1958" t="s">
        <v>4289</v>
      </c>
      <c r="B1958" t="s">
        <v>71</v>
      </c>
      <c r="C1958">
        <v>2015</v>
      </c>
      <c r="D1958" t="s">
        <v>96</v>
      </c>
      <c r="E1958" t="s">
        <v>1685</v>
      </c>
      <c r="F1958" s="4">
        <v>30000</v>
      </c>
      <c r="G1958" s="4">
        <v>0</v>
      </c>
      <c r="H1958" s="4">
        <v>30000</v>
      </c>
      <c r="I1958" s="4">
        <v>10000</v>
      </c>
      <c r="J1958">
        <v>7.8</v>
      </c>
      <c r="K1958">
        <v>33</v>
      </c>
      <c r="L1958">
        <v>8.1</v>
      </c>
      <c r="M1958" s="4">
        <v>63</v>
      </c>
      <c r="N1958" t="s">
        <v>2619</v>
      </c>
      <c r="O1958" t="s">
        <v>67</v>
      </c>
      <c r="P1958" s="4">
        <v>70000</v>
      </c>
      <c r="Q1958" s="3">
        <f>AVERAGE(Table1[[#This Row],[critic_score]],Table1[[#This Row],[user_score]])</f>
        <v>7.9499999999999993</v>
      </c>
      <c r="R1958" s="4">
        <f>Table1[[#This Row],[user_count]]+Table1[[#This Row],[critic_count]]</f>
        <v>96</v>
      </c>
      <c r="S1958" s="2">
        <f>100000*Table1[[#This Row],[review_count]]/Table1[[#This Row],[total sales]]</f>
        <v>137.14285714285714</v>
      </c>
      <c r="T1958" s="2">
        <f>Table1[[#This Row],[total sales]]/(2017-Table1[[#This Row],[year_of_release]])</f>
        <v>35000</v>
      </c>
      <c r="U1958" s="9">
        <f>Table1[[#This Row],[na_sales]]/(2017-Table1[[#This Row],[year_of_release]])</f>
        <v>15000</v>
      </c>
      <c r="V1958" s="6">
        <f>Table1[[#This Row],[eu_sales]]/(2017-Table1[[#This Row],[year_of_release]])</f>
        <v>0</v>
      </c>
      <c r="W1958" s="6">
        <f>Table1[[#This Row],[jp_sales]]/(2017-Table1[[#This Row],[year_of_release]])</f>
        <v>15000</v>
      </c>
      <c r="X1958" s="6">
        <f>Table1[[#This Row],[other_sales]]/(2017-Table1[[#This Row],[year_of_release]])</f>
        <v>5000</v>
      </c>
      <c r="Y1958" s="4">
        <v>567732286</v>
      </c>
      <c r="Z1958" s="4">
        <v>444588718</v>
      </c>
      <c r="AA1958" s="4">
        <v>127141000</v>
      </c>
      <c r="AB1958" s="1">
        <f>Table1[[#This Row],[na_sales]]/Table1[[#This Row],[NA population]]</f>
        <v>5.2841807203474775E-5</v>
      </c>
      <c r="AC1958" s="1">
        <f>Table1[[#This Row],[eu_sales]]/Table1[[#This Row],[Eu population]]</f>
        <v>0</v>
      </c>
      <c r="AD1958" s="1">
        <f>Table1[[#This Row],[jp_sales]]/Table1[[#This Row],[Jp population]]</f>
        <v>2.3595850276464711E-4</v>
      </c>
    </row>
    <row r="1959" spans="1:30" x14ac:dyDescent="0.25">
      <c r="A1959" t="s">
        <v>1337</v>
      </c>
      <c r="B1959" t="s">
        <v>136</v>
      </c>
      <c r="C1959">
        <v>2013</v>
      </c>
      <c r="D1959" t="s">
        <v>29</v>
      </c>
      <c r="E1959" t="s">
        <v>83</v>
      </c>
      <c r="F1959" s="4">
        <v>310000</v>
      </c>
      <c r="G1959" s="4">
        <v>230000</v>
      </c>
      <c r="H1959" s="4">
        <v>0</v>
      </c>
      <c r="I1959" s="4">
        <v>50000</v>
      </c>
      <c r="J1959">
        <v>7.2</v>
      </c>
      <c r="K1959">
        <v>13</v>
      </c>
      <c r="L1959">
        <v>7.6</v>
      </c>
      <c r="M1959" s="4">
        <v>45</v>
      </c>
      <c r="N1959" t="s">
        <v>83</v>
      </c>
      <c r="O1959" t="s">
        <v>84</v>
      </c>
      <c r="P1959" s="4">
        <v>590000</v>
      </c>
      <c r="Q1959" s="3">
        <f>AVERAGE(Table1[[#This Row],[critic_score]],Table1[[#This Row],[user_score]])</f>
        <v>7.4</v>
      </c>
      <c r="R1959" s="4">
        <f>Table1[[#This Row],[user_count]]+Table1[[#This Row],[critic_count]]</f>
        <v>58</v>
      </c>
      <c r="S1959" s="2">
        <f>100000*Table1[[#This Row],[review_count]]/Table1[[#This Row],[total sales]]</f>
        <v>9.8305084745762716</v>
      </c>
      <c r="T1959" s="2">
        <f>Table1[[#This Row],[total sales]]/(2017-Table1[[#This Row],[year_of_release]])</f>
        <v>147500</v>
      </c>
      <c r="U1959" s="9">
        <f>Table1[[#This Row],[na_sales]]/(2017-Table1[[#This Row],[year_of_release]])</f>
        <v>77500</v>
      </c>
      <c r="V1959" s="6">
        <f>Table1[[#This Row],[eu_sales]]/(2017-Table1[[#This Row],[year_of_release]])</f>
        <v>57500</v>
      </c>
      <c r="W1959" s="6">
        <f>Table1[[#This Row],[jp_sales]]/(2017-Table1[[#This Row],[year_of_release]])</f>
        <v>0</v>
      </c>
      <c r="X1959" s="6">
        <f>Table1[[#This Row],[other_sales]]/(2017-Table1[[#This Row],[year_of_release]])</f>
        <v>12500</v>
      </c>
      <c r="Y1959" s="4">
        <v>556861736</v>
      </c>
      <c r="Z1959" s="4">
        <v>442492884</v>
      </c>
      <c r="AA1959" s="4">
        <v>127445000</v>
      </c>
      <c r="AB1959" s="1">
        <f>Table1[[#This Row],[na_sales]]/Table1[[#This Row],[NA population]]</f>
        <v>5.5669114963215931E-4</v>
      </c>
      <c r="AC1959" s="1">
        <f>Table1[[#This Row],[eu_sales]]/Table1[[#This Row],[Eu population]]</f>
        <v>5.1978237010473602E-4</v>
      </c>
      <c r="AD1959" s="1">
        <f>Table1[[#This Row],[jp_sales]]/Table1[[#This Row],[Jp population]]</f>
        <v>0</v>
      </c>
    </row>
    <row r="1960" spans="1:30" x14ac:dyDescent="0.25">
      <c r="A1960" t="s">
        <v>1912</v>
      </c>
      <c r="B1960" t="s">
        <v>113</v>
      </c>
      <c r="C1960">
        <v>2011</v>
      </c>
      <c r="D1960" t="s">
        <v>225</v>
      </c>
      <c r="E1960" t="s">
        <v>403</v>
      </c>
      <c r="F1960" s="4">
        <v>190000</v>
      </c>
      <c r="G1960" s="4">
        <v>310000</v>
      </c>
      <c r="H1960" s="4">
        <v>0</v>
      </c>
      <c r="I1960" s="4">
        <v>90000</v>
      </c>
      <c r="J1960">
        <v>9</v>
      </c>
      <c r="K1960">
        <v>62</v>
      </c>
      <c r="L1960">
        <v>8.3000000000000007</v>
      </c>
      <c r="M1960" s="4">
        <v>1180</v>
      </c>
      <c r="N1960" t="s">
        <v>743</v>
      </c>
      <c r="O1960" t="s">
        <v>67</v>
      </c>
      <c r="P1960" s="4">
        <v>590000</v>
      </c>
      <c r="Q1960" s="3">
        <f>AVERAGE(Table1[[#This Row],[critic_score]],Table1[[#This Row],[user_score]])</f>
        <v>8.65</v>
      </c>
      <c r="R1960" s="4">
        <f>Table1[[#This Row],[user_count]]+Table1[[#This Row],[critic_count]]</f>
        <v>1242</v>
      </c>
      <c r="S1960" s="2">
        <f>100000*Table1[[#This Row],[review_count]]/Table1[[#This Row],[total sales]]</f>
        <v>210.5084745762712</v>
      </c>
      <c r="T1960" s="2">
        <f>Table1[[#This Row],[total sales]]/(2017-Table1[[#This Row],[year_of_release]])</f>
        <v>98333.333333333328</v>
      </c>
      <c r="U1960" s="9">
        <f>Table1[[#This Row],[na_sales]]/(2017-Table1[[#This Row],[year_of_release]])</f>
        <v>31666.666666666668</v>
      </c>
      <c r="V1960" s="6">
        <f>Table1[[#This Row],[eu_sales]]/(2017-Table1[[#This Row],[year_of_release]])</f>
        <v>51666.666666666664</v>
      </c>
      <c r="W1960" s="6">
        <f>Table1[[#This Row],[jp_sales]]/(2017-Table1[[#This Row],[year_of_release]])</f>
        <v>0</v>
      </c>
      <c r="X1960" s="6">
        <f>Table1[[#This Row],[other_sales]]/(2017-Table1[[#This Row],[year_of_release]])</f>
        <v>15000</v>
      </c>
      <c r="Y1960" s="4">
        <v>545961365</v>
      </c>
      <c r="Z1960" s="4">
        <v>440756453</v>
      </c>
      <c r="AA1960" s="4">
        <v>127833000</v>
      </c>
      <c r="AB1960" s="1">
        <f>Table1[[#This Row],[na_sales]]/Table1[[#This Row],[NA population]]</f>
        <v>3.4800997319654661E-4</v>
      </c>
      <c r="AC1960" s="1">
        <f>Table1[[#This Row],[eu_sales]]/Table1[[#This Row],[Eu population]]</f>
        <v>7.0333627083617536E-4</v>
      </c>
      <c r="AD1960" s="1">
        <f>Table1[[#This Row],[jp_sales]]/Table1[[#This Row],[Jp population]]</f>
        <v>0</v>
      </c>
    </row>
    <row r="1961" spans="1:30" x14ac:dyDescent="0.25">
      <c r="A1961" t="s">
        <v>1913</v>
      </c>
      <c r="B1961" t="s">
        <v>26</v>
      </c>
      <c r="C1961">
        <v>2007</v>
      </c>
      <c r="D1961" t="s">
        <v>73</v>
      </c>
      <c r="E1961" t="s">
        <v>100</v>
      </c>
      <c r="F1961" s="4">
        <v>330000</v>
      </c>
      <c r="G1961" s="4">
        <v>20000</v>
      </c>
      <c r="H1961" s="4">
        <v>210000</v>
      </c>
      <c r="I1961" s="4">
        <v>30000</v>
      </c>
      <c r="J1961">
        <v>6.9</v>
      </c>
      <c r="K1961">
        <v>27</v>
      </c>
      <c r="L1961">
        <v>6.3</v>
      </c>
      <c r="M1961" s="4">
        <v>18</v>
      </c>
      <c r="N1961" t="s">
        <v>699</v>
      </c>
      <c r="O1961" t="s">
        <v>21</v>
      </c>
      <c r="P1961" s="4">
        <v>590000</v>
      </c>
      <c r="Q1961" s="3">
        <f>AVERAGE(Table1[[#This Row],[critic_score]],Table1[[#This Row],[user_score]])</f>
        <v>6.6</v>
      </c>
      <c r="R1961" s="4">
        <f>Table1[[#This Row],[user_count]]+Table1[[#This Row],[critic_count]]</f>
        <v>45</v>
      </c>
      <c r="S1961" s="2">
        <f>100000*Table1[[#This Row],[review_count]]/Table1[[#This Row],[total sales]]</f>
        <v>7.6271186440677967</v>
      </c>
      <c r="T1961" s="2">
        <f>Table1[[#This Row],[total sales]]/(2017-Table1[[#This Row],[year_of_release]])</f>
        <v>59000</v>
      </c>
      <c r="U1961" s="9">
        <f>Table1[[#This Row],[na_sales]]/(2017-Table1[[#This Row],[year_of_release]])</f>
        <v>33000</v>
      </c>
      <c r="V1961" s="6">
        <f>Table1[[#This Row],[eu_sales]]/(2017-Table1[[#This Row],[year_of_release]])</f>
        <v>2000</v>
      </c>
      <c r="W1961" s="6">
        <f>Table1[[#This Row],[jp_sales]]/(2017-Table1[[#This Row],[year_of_release]])</f>
        <v>21000</v>
      </c>
      <c r="X1961" s="6">
        <f>Table1[[#This Row],[other_sales]]/(2017-Table1[[#This Row],[year_of_release]])</f>
        <v>3000</v>
      </c>
      <c r="Y1961" s="4">
        <v>522751172</v>
      </c>
      <c r="Z1961" s="4">
        <v>438594184</v>
      </c>
      <c r="AA1961" s="4">
        <v>128001000</v>
      </c>
      <c r="AB1961" s="1">
        <f>Table1[[#This Row],[na_sales]]/Table1[[#This Row],[NA population]]</f>
        <v>6.3127548569130709E-4</v>
      </c>
      <c r="AC1961" s="1">
        <f>Table1[[#This Row],[eu_sales]]/Table1[[#This Row],[Eu population]]</f>
        <v>4.560023987914988E-5</v>
      </c>
      <c r="AD1961" s="1">
        <f>Table1[[#This Row],[jp_sales]]/Table1[[#This Row],[Jp population]]</f>
        <v>1.6406121827173225E-3</v>
      </c>
    </row>
    <row r="1962" spans="1:30" x14ac:dyDescent="0.25">
      <c r="A1962" t="s">
        <v>1399</v>
      </c>
      <c r="B1962" t="s">
        <v>39</v>
      </c>
      <c r="C1962">
        <v>2009</v>
      </c>
      <c r="D1962" t="s">
        <v>19</v>
      </c>
      <c r="E1962" t="s">
        <v>55</v>
      </c>
      <c r="F1962" s="4">
        <v>380000</v>
      </c>
      <c r="G1962" s="4">
        <v>140000</v>
      </c>
      <c r="H1962" s="4">
        <v>0</v>
      </c>
      <c r="I1962" s="4">
        <v>70000</v>
      </c>
      <c r="J1962">
        <v>4.4000000000000004</v>
      </c>
      <c r="K1962">
        <v>29</v>
      </c>
      <c r="L1962">
        <v>2.1</v>
      </c>
      <c r="M1962" s="4">
        <v>31</v>
      </c>
      <c r="N1962" t="s">
        <v>1883</v>
      </c>
      <c r="O1962" t="s">
        <v>84</v>
      </c>
      <c r="P1962" s="4">
        <v>590000</v>
      </c>
      <c r="Q1962" s="3">
        <f>AVERAGE(Table1[[#This Row],[critic_score]],Table1[[#This Row],[user_score]])</f>
        <v>3.25</v>
      </c>
      <c r="R1962" s="4">
        <f>Table1[[#This Row],[user_count]]+Table1[[#This Row],[critic_count]]</f>
        <v>60</v>
      </c>
      <c r="S1962" s="2">
        <f>100000*Table1[[#This Row],[review_count]]/Table1[[#This Row],[total sales]]</f>
        <v>10.169491525423728</v>
      </c>
      <c r="T1962" s="2">
        <f>Table1[[#This Row],[total sales]]/(2017-Table1[[#This Row],[year_of_release]])</f>
        <v>73750</v>
      </c>
      <c r="U1962" s="9">
        <f>Table1[[#This Row],[na_sales]]/(2017-Table1[[#This Row],[year_of_release]])</f>
        <v>47500</v>
      </c>
      <c r="V1962" s="6">
        <f>Table1[[#This Row],[eu_sales]]/(2017-Table1[[#This Row],[year_of_release]])</f>
        <v>17500</v>
      </c>
      <c r="W1962" s="6">
        <f>Table1[[#This Row],[jp_sales]]/(2017-Table1[[#This Row],[year_of_release]])</f>
        <v>0</v>
      </c>
      <c r="X1962" s="6">
        <f>Table1[[#This Row],[other_sales]]/(2017-Table1[[#This Row],[year_of_release]])</f>
        <v>8750</v>
      </c>
      <c r="Y1962" s="4">
        <v>534740514</v>
      </c>
      <c r="Z1962" s="4">
        <v>441041694</v>
      </c>
      <c r="AA1962" s="4">
        <v>128047000</v>
      </c>
      <c r="AB1962" s="1">
        <f>Table1[[#This Row],[na_sales]]/Table1[[#This Row],[NA population]]</f>
        <v>7.1062504158792797E-4</v>
      </c>
      <c r="AC1962" s="1">
        <f>Table1[[#This Row],[eu_sales]]/Table1[[#This Row],[Eu population]]</f>
        <v>3.174303062603419E-4</v>
      </c>
      <c r="AD1962" s="1">
        <f>Table1[[#This Row],[jp_sales]]/Table1[[#This Row],[Jp population]]</f>
        <v>0</v>
      </c>
    </row>
    <row r="1963" spans="1:30" x14ac:dyDescent="0.25">
      <c r="A1963" t="s">
        <v>683</v>
      </c>
      <c r="B1963" t="s">
        <v>113</v>
      </c>
      <c r="C1963">
        <v>2008</v>
      </c>
      <c r="D1963" t="s">
        <v>40</v>
      </c>
      <c r="E1963" t="s">
        <v>100</v>
      </c>
      <c r="F1963" s="4">
        <v>0</v>
      </c>
      <c r="G1963" s="4">
        <v>530000</v>
      </c>
      <c r="H1963" s="4">
        <v>0</v>
      </c>
      <c r="I1963" s="4">
        <v>60000</v>
      </c>
      <c r="J1963">
        <v>8.6</v>
      </c>
      <c r="K1963">
        <v>28</v>
      </c>
      <c r="L1963">
        <v>8</v>
      </c>
      <c r="M1963" s="4">
        <v>1093</v>
      </c>
      <c r="N1963" t="s">
        <v>351</v>
      </c>
      <c r="O1963" t="s">
        <v>43</v>
      </c>
      <c r="P1963" s="4">
        <v>590000</v>
      </c>
      <c r="Q1963" s="3">
        <f>AVERAGE(Table1[[#This Row],[critic_score]],Table1[[#This Row],[user_score]])</f>
        <v>8.3000000000000007</v>
      </c>
      <c r="R1963" s="4">
        <f>Table1[[#This Row],[user_count]]+Table1[[#This Row],[critic_count]]</f>
        <v>1121</v>
      </c>
      <c r="S1963" s="2">
        <f>100000*Table1[[#This Row],[review_count]]/Table1[[#This Row],[total sales]]</f>
        <v>190</v>
      </c>
      <c r="T1963" s="2">
        <f>Table1[[#This Row],[total sales]]/(2017-Table1[[#This Row],[year_of_release]])</f>
        <v>65555.555555555562</v>
      </c>
      <c r="U1963" s="9">
        <f>Table1[[#This Row],[na_sales]]/(2017-Table1[[#This Row],[year_of_release]])</f>
        <v>0</v>
      </c>
      <c r="V1963" s="6">
        <f>Table1[[#This Row],[eu_sales]]/(2017-Table1[[#This Row],[year_of_release]])</f>
        <v>58888.888888888891</v>
      </c>
      <c r="W1963" s="6">
        <f>Table1[[#This Row],[jp_sales]]/(2017-Table1[[#This Row],[year_of_release]])</f>
        <v>0</v>
      </c>
      <c r="X1963" s="6">
        <f>Table1[[#This Row],[other_sales]]/(2017-Table1[[#This Row],[year_of_release]])</f>
        <v>6666.666666666667</v>
      </c>
      <c r="Y1963" s="4">
        <v>528816311</v>
      </c>
      <c r="Z1963" s="4">
        <v>440001482</v>
      </c>
      <c r="AA1963" s="4">
        <v>128063000</v>
      </c>
      <c r="AB1963" s="1">
        <f>Table1[[#This Row],[na_sales]]/Table1[[#This Row],[NA population]]</f>
        <v>0</v>
      </c>
      <c r="AC1963" s="1">
        <f>Table1[[#This Row],[eu_sales]]/Table1[[#This Row],[Eu population]]</f>
        <v>1.2045413974310205E-3</v>
      </c>
      <c r="AD1963" s="1">
        <f>Table1[[#This Row],[jp_sales]]/Table1[[#This Row],[Jp population]]</f>
        <v>0</v>
      </c>
    </row>
    <row r="1964" spans="1:30" x14ac:dyDescent="0.25">
      <c r="A1964" t="s">
        <v>1666</v>
      </c>
      <c r="B1964" t="s">
        <v>39</v>
      </c>
      <c r="C1964">
        <v>2010</v>
      </c>
      <c r="D1964" t="s">
        <v>19</v>
      </c>
      <c r="E1964" t="s">
        <v>100</v>
      </c>
      <c r="F1964" s="4">
        <v>400000</v>
      </c>
      <c r="G1964" s="4">
        <v>120000</v>
      </c>
      <c r="H1964" s="4">
        <v>0</v>
      </c>
      <c r="I1964" s="4">
        <v>70000</v>
      </c>
      <c r="J1964">
        <v>8.8000000000000007</v>
      </c>
      <c r="K1964">
        <v>38</v>
      </c>
      <c r="L1964">
        <v>7.1</v>
      </c>
      <c r="M1964" s="4">
        <v>54</v>
      </c>
      <c r="N1964" t="s">
        <v>100</v>
      </c>
      <c r="O1964" t="s">
        <v>84</v>
      </c>
      <c r="P1964" s="4">
        <v>590000</v>
      </c>
      <c r="Q1964" s="3">
        <f>AVERAGE(Table1[[#This Row],[critic_score]],Table1[[#This Row],[user_score]])</f>
        <v>7.95</v>
      </c>
      <c r="R1964" s="4">
        <f>Table1[[#This Row],[user_count]]+Table1[[#This Row],[critic_count]]</f>
        <v>92</v>
      </c>
      <c r="S1964" s="2">
        <f>100000*Table1[[#This Row],[review_count]]/Table1[[#This Row],[total sales]]</f>
        <v>15.59322033898305</v>
      </c>
      <c r="T1964" s="2">
        <f>Table1[[#This Row],[total sales]]/(2017-Table1[[#This Row],[year_of_release]])</f>
        <v>84285.71428571429</v>
      </c>
      <c r="U1964" s="9">
        <f>Table1[[#This Row],[na_sales]]/(2017-Table1[[#This Row],[year_of_release]])</f>
        <v>57142.857142857145</v>
      </c>
      <c r="V1964" s="6">
        <f>Table1[[#This Row],[eu_sales]]/(2017-Table1[[#This Row],[year_of_release]])</f>
        <v>17142.857142857141</v>
      </c>
      <c r="W1964" s="6">
        <f>Table1[[#This Row],[jp_sales]]/(2017-Table1[[#This Row],[year_of_release]])</f>
        <v>0</v>
      </c>
      <c r="X1964" s="6">
        <f>Table1[[#This Row],[other_sales]]/(2017-Table1[[#This Row],[year_of_release]])</f>
        <v>10000</v>
      </c>
      <c r="Y1964" s="4">
        <v>540520772</v>
      </c>
      <c r="Z1964" s="4">
        <v>441654761</v>
      </c>
      <c r="AA1964" s="4">
        <v>128070000</v>
      </c>
      <c r="AB1964" s="1">
        <f>Table1[[#This Row],[na_sales]]/Table1[[#This Row],[NA population]]</f>
        <v>7.400270641217836E-4</v>
      </c>
      <c r="AC1964" s="1">
        <f>Table1[[#This Row],[eu_sales]]/Table1[[#This Row],[Eu population]]</f>
        <v>2.717054373608349E-4</v>
      </c>
      <c r="AD1964" s="1">
        <f>Table1[[#This Row],[jp_sales]]/Table1[[#This Row],[Jp population]]</f>
        <v>0</v>
      </c>
    </row>
    <row r="1965" spans="1:30" x14ac:dyDescent="0.25">
      <c r="A1965" t="s">
        <v>1917</v>
      </c>
      <c r="B1965" t="s">
        <v>39</v>
      </c>
      <c r="C1965">
        <v>2012</v>
      </c>
      <c r="D1965" t="s">
        <v>40</v>
      </c>
      <c r="E1965" t="s">
        <v>403</v>
      </c>
      <c r="F1965" s="4">
        <v>0</v>
      </c>
      <c r="G1965" s="4">
        <v>0</v>
      </c>
      <c r="H1965" s="4">
        <v>590000</v>
      </c>
      <c r="I1965" s="4">
        <v>0</v>
      </c>
      <c r="J1965">
        <v>8.3000000000000007</v>
      </c>
      <c r="K1965">
        <v>34</v>
      </c>
      <c r="L1965">
        <v>8.5</v>
      </c>
      <c r="M1965" s="4">
        <v>180</v>
      </c>
      <c r="N1965" t="s">
        <v>1206</v>
      </c>
      <c r="O1965" t="s">
        <v>43</v>
      </c>
      <c r="P1965" s="4">
        <v>590000</v>
      </c>
      <c r="Q1965" s="3">
        <f>AVERAGE(Table1[[#This Row],[critic_score]],Table1[[#This Row],[user_score]])</f>
        <v>8.4</v>
      </c>
      <c r="R1965" s="4">
        <f>Table1[[#This Row],[user_count]]+Table1[[#This Row],[critic_count]]</f>
        <v>214</v>
      </c>
      <c r="S1965" s="2">
        <f>100000*Table1[[#This Row],[review_count]]/Table1[[#This Row],[total sales]]</f>
        <v>36.271186440677965</v>
      </c>
      <c r="T1965" s="2">
        <f>Table1[[#This Row],[total sales]]/(2017-Table1[[#This Row],[year_of_release]])</f>
        <v>118000</v>
      </c>
      <c r="U1965" s="9">
        <f>Table1[[#This Row],[na_sales]]/(2017-Table1[[#This Row],[year_of_release]])</f>
        <v>0</v>
      </c>
      <c r="V1965" s="6">
        <f>Table1[[#This Row],[eu_sales]]/(2017-Table1[[#This Row],[year_of_release]])</f>
        <v>0</v>
      </c>
      <c r="W1965" s="6">
        <f>Table1[[#This Row],[jp_sales]]/(2017-Table1[[#This Row],[year_of_release]])</f>
        <v>118000</v>
      </c>
      <c r="X1965" s="6">
        <f>Table1[[#This Row],[other_sales]]/(2017-Table1[[#This Row],[year_of_release]])</f>
        <v>0</v>
      </c>
      <c r="Y1965" s="4">
        <v>551484507</v>
      </c>
      <c r="Z1965" s="4">
        <v>441417242</v>
      </c>
      <c r="AA1965" s="4">
        <v>127629000</v>
      </c>
      <c r="AB1965" s="1">
        <f>Table1[[#This Row],[na_sales]]/Table1[[#This Row],[NA population]]</f>
        <v>0</v>
      </c>
      <c r="AC1965" s="1">
        <f>Table1[[#This Row],[eu_sales]]/Table1[[#This Row],[Eu population]]</f>
        <v>0</v>
      </c>
      <c r="AD1965" s="1">
        <f>Table1[[#This Row],[jp_sales]]/Table1[[#This Row],[Jp population]]</f>
        <v>4.622773820996795E-3</v>
      </c>
    </row>
    <row r="1966" spans="1:30" x14ac:dyDescent="0.25">
      <c r="A1966" t="s">
        <v>1028</v>
      </c>
      <c r="B1966" t="s">
        <v>103</v>
      </c>
      <c r="C1966">
        <v>2004</v>
      </c>
      <c r="D1966" t="s">
        <v>19</v>
      </c>
      <c r="E1966" t="s">
        <v>100</v>
      </c>
      <c r="F1966" s="4">
        <v>440000</v>
      </c>
      <c r="G1966" s="4">
        <v>130000</v>
      </c>
      <c r="H1966" s="4">
        <v>0</v>
      </c>
      <c r="I1966" s="4">
        <v>20000</v>
      </c>
      <c r="J1966">
        <v>9</v>
      </c>
      <c r="K1966">
        <v>31</v>
      </c>
      <c r="L1966">
        <v>8.5</v>
      </c>
      <c r="M1966" s="4">
        <v>19</v>
      </c>
      <c r="N1966" t="s">
        <v>101</v>
      </c>
      <c r="O1966" t="s">
        <v>21</v>
      </c>
      <c r="P1966" s="4">
        <v>590000</v>
      </c>
      <c r="Q1966" s="3">
        <f>AVERAGE(Table1[[#This Row],[critic_score]],Table1[[#This Row],[user_score]])</f>
        <v>8.75</v>
      </c>
      <c r="R1966" s="4">
        <f>Table1[[#This Row],[user_count]]+Table1[[#This Row],[critic_count]]</f>
        <v>50</v>
      </c>
      <c r="S1966" s="2">
        <f>100000*Table1[[#This Row],[review_count]]/Table1[[#This Row],[total sales]]</f>
        <v>8.4745762711864412</v>
      </c>
      <c r="T1966" s="2">
        <f>Table1[[#This Row],[total sales]]/(2017-Table1[[#This Row],[year_of_release]])</f>
        <v>45384.615384615383</v>
      </c>
      <c r="U1966" s="9">
        <f>Table1[[#This Row],[na_sales]]/(2017-Table1[[#This Row],[year_of_release]])</f>
        <v>33846.153846153844</v>
      </c>
      <c r="V1966" s="6">
        <f>Table1[[#This Row],[eu_sales]]/(2017-Table1[[#This Row],[year_of_release]])</f>
        <v>10000</v>
      </c>
      <c r="W1966" s="6">
        <f>Table1[[#This Row],[jp_sales]]/(2017-Table1[[#This Row],[year_of_release]])</f>
        <v>0</v>
      </c>
      <c r="X1966" s="6">
        <f>Table1[[#This Row],[other_sales]]/(2017-Table1[[#This Row],[year_of_release]])</f>
        <v>1538.4615384615386</v>
      </c>
      <c r="Y1966" s="4">
        <v>505524224</v>
      </c>
      <c r="Z1966" s="4">
        <v>434174638</v>
      </c>
      <c r="AA1966" s="4">
        <v>127761000</v>
      </c>
      <c r="AB1966" s="1">
        <f>Table1[[#This Row],[na_sales]]/Table1[[#This Row],[NA population]]</f>
        <v>8.7038361192360984E-4</v>
      </c>
      <c r="AC1966" s="1">
        <f>Table1[[#This Row],[eu_sales]]/Table1[[#This Row],[Eu population]]</f>
        <v>2.994186869109568E-4</v>
      </c>
      <c r="AD1966" s="1">
        <f>Table1[[#This Row],[jp_sales]]/Table1[[#This Row],[Jp population]]</f>
        <v>0</v>
      </c>
    </row>
    <row r="1967" spans="1:30" x14ac:dyDescent="0.25">
      <c r="A1967" t="s">
        <v>1132</v>
      </c>
      <c r="B1967" t="s">
        <v>200</v>
      </c>
      <c r="C1967">
        <v>2015</v>
      </c>
      <c r="D1967" t="s">
        <v>19</v>
      </c>
      <c r="E1967" t="s">
        <v>41</v>
      </c>
      <c r="F1967" s="4">
        <v>320000</v>
      </c>
      <c r="G1967" s="4">
        <v>220000</v>
      </c>
      <c r="H1967" s="4">
        <v>0</v>
      </c>
      <c r="I1967" s="4">
        <v>50000</v>
      </c>
      <c r="J1967">
        <v>7.2</v>
      </c>
      <c r="K1967">
        <v>18</v>
      </c>
      <c r="L1967">
        <v>5.7</v>
      </c>
      <c r="M1967" s="4">
        <v>75</v>
      </c>
      <c r="N1967" t="s">
        <v>529</v>
      </c>
      <c r="O1967" t="s">
        <v>67</v>
      </c>
      <c r="P1967" s="4">
        <v>590000</v>
      </c>
      <c r="Q1967" s="3">
        <f>AVERAGE(Table1[[#This Row],[critic_score]],Table1[[#This Row],[user_score]])</f>
        <v>6.45</v>
      </c>
      <c r="R1967" s="4">
        <f>Table1[[#This Row],[user_count]]+Table1[[#This Row],[critic_count]]</f>
        <v>93</v>
      </c>
      <c r="S1967" s="2">
        <f>100000*Table1[[#This Row],[review_count]]/Table1[[#This Row],[total sales]]</f>
        <v>15.76271186440678</v>
      </c>
      <c r="T1967" s="2">
        <f>Table1[[#This Row],[total sales]]/(2017-Table1[[#This Row],[year_of_release]])</f>
        <v>295000</v>
      </c>
      <c r="U1967" s="9">
        <f>Table1[[#This Row],[na_sales]]/(2017-Table1[[#This Row],[year_of_release]])</f>
        <v>160000</v>
      </c>
      <c r="V1967" s="6">
        <f>Table1[[#This Row],[eu_sales]]/(2017-Table1[[#This Row],[year_of_release]])</f>
        <v>110000</v>
      </c>
      <c r="W1967" s="6">
        <f>Table1[[#This Row],[jp_sales]]/(2017-Table1[[#This Row],[year_of_release]])</f>
        <v>0</v>
      </c>
      <c r="X1967" s="6">
        <f>Table1[[#This Row],[other_sales]]/(2017-Table1[[#This Row],[year_of_release]])</f>
        <v>25000</v>
      </c>
      <c r="Y1967" s="4">
        <v>567732286</v>
      </c>
      <c r="Z1967" s="4">
        <v>444588718</v>
      </c>
      <c r="AA1967" s="4">
        <v>127141000</v>
      </c>
      <c r="AB1967" s="1">
        <f>Table1[[#This Row],[na_sales]]/Table1[[#This Row],[NA population]]</f>
        <v>5.6364594350373086E-4</v>
      </c>
      <c r="AC1967" s="1">
        <f>Table1[[#This Row],[eu_sales]]/Table1[[#This Row],[Eu population]]</f>
        <v>4.9483936747130865E-4</v>
      </c>
      <c r="AD1967" s="1">
        <f>Table1[[#This Row],[jp_sales]]/Table1[[#This Row],[Jp population]]</f>
        <v>0</v>
      </c>
    </row>
    <row r="1968" spans="1:30" x14ac:dyDescent="0.25">
      <c r="A1968" t="s">
        <v>354</v>
      </c>
      <c r="B1968" t="s">
        <v>113</v>
      </c>
      <c r="C1968">
        <v>2011</v>
      </c>
      <c r="D1968" t="s">
        <v>40</v>
      </c>
      <c r="E1968" t="s">
        <v>83</v>
      </c>
      <c r="F1968" s="4">
        <v>150000</v>
      </c>
      <c r="G1968" s="4">
        <v>340000</v>
      </c>
      <c r="H1968" s="4">
        <v>0</v>
      </c>
      <c r="I1968" s="4">
        <v>100000</v>
      </c>
      <c r="J1968">
        <v>8.8000000000000007</v>
      </c>
      <c r="K1968">
        <v>24</v>
      </c>
      <c r="L1968">
        <v>8.1999999999999993</v>
      </c>
      <c r="M1968" s="4">
        <v>1102</v>
      </c>
      <c r="N1968" t="s">
        <v>189</v>
      </c>
      <c r="O1968" t="s">
        <v>43</v>
      </c>
      <c r="P1968" s="4">
        <v>590000</v>
      </c>
      <c r="Q1968" s="3">
        <f>AVERAGE(Table1[[#This Row],[critic_score]],Table1[[#This Row],[user_score]])</f>
        <v>8.5</v>
      </c>
      <c r="R1968" s="4">
        <f>Table1[[#This Row],[user_count]]+Table1[[#This Row],[critic_count]]</f>
        <v>1126</v>
      </c>
      <c r="S1968" s="2">
        <f>100000*Table1[[#This Row],[review_count]]/Table1[[#This Row],[total sales]]</f>
        <v>190.84745762711864</v>
      </c>
      <c r="T1968" s="2">
        <f>Table1[[#This Row],[total sales]]/(2017-Table1[[#This Row],[year_of_release]])</f>
        <v>98333.333333333328</v>
      </c>
      <c r="U1968" s="9">
        <f>Table1[[#This Row],[na_sales]]/(2017-Table1[[#This Row],[year_of_release]])</f>
        <v>25000</v>
      </c>
      <c r="V1968" s="6">
        <f>Table1[[#This Row],[eu_sales]]/(2017-Table1[[#This Row],[year_of_release]])</f>
        <v>56666.666666666664</v>
      </c>
      <c r="W1968" s="6">
        <f>Table1[[#This Row],[jp_sales]]/(2017-Table1[[#This Row],[year_of_release]])</f>
        <v>0</v>
      </c>
      <c r="X1968" s="6">
        <f>Table1[[#This Row],[other_sales]]/(2017-Table1[[#This Row],[year_of_release]])</f>
        <v>16666.666666666668</v>
      </c>
      <c r="Y1968" s="4">
        <v>545961365</v>
      </c>
      <c r="Z1968" s="4">
        <v>440756453</v>
      </c>
      <c r="AA1968" s="4">
        <v>127833000</v>
      </c>
      <c r="AB1968" s="1">
        <f>Table1[[#This Row],[na_sales]]/Table1[[#This Row],[NA population]]</f>
        <v>2.7474471568148418E-4</v>
      </c>
      <c r="AC1968" s="1">
        <f>Table1[[#This Row],[eu_sales]]/Table1[[#This Row],[Eu population]]</f>
        <v>7.7140107123967617E-4</v>
      </c>
      <c r="AD1968" s="1">
        <f>Table1[[#This Row],[jp_sales]]/Table1[[#This Row],[Jp population]]</f>
        <v>0</v>
      </c>
    </row>
    <row r="1969" spans="1:30" x14ac:dyDescent="0.25">
      <c r="A1969" t="s">
        <v>1920</v>
      </c>
      <c r="B1969" t="s">
        <v>45</v>
      </c>
      <c r="C1969">
        <v>2010</v>
      </c>
      <c r="D1969" t="s">
        <v>40</v>
      </c>
      <c r="E1969" t="s">
        <v>171</v>
      </c>
      <c r="F1969" s="4">
        <v>130000</v>
      </c>
      <c r="G1969" s="4">
        <v>220000</v>
      </c>
      <c r="H1969" s="4">
        <v>10000</v>
      </c>
      <c r="I1969" s="4">
        <v>230000</v>
      </c>
      <c r="J1969">
        <v>7.7</v>
      </c>
      <c r="K1969">
        <v>8</v>
      </c>
      <c r="L1969">
        <v>6.8</v>
      </c>
      <c r="M1969" s="4">
        <v>82</v>
      </c>
      <c r="N1969" t="s">
        <v>1915</v>
      </c>
      <c r="O1969" t="s">
        <v>43</v>
      </c>
      <c r="P1969" s="4">
        <v>590000</v>
      </c>
      <c r="Q1969" s="3">
        <f>AVERAGE(Table1[[#This Row],[critic_score]],Table1[[#This Row],[user_score]])</f>
        <v>7.25</v>
      </c>
      <c r="R1969" s="4">
        <f>Table1[[#This Row],[user_count]]+Table1[[#This Row],[critic_count]]</f>
        <v>90</v>
      </c>
      <c r="S1969" s="2">
        <f>100000*Table1[[#This Row],[review_count]]/Table1[[#This Row],[total sales]]</f>
        <v>15.254237288135593</v>
      </c>
      <c r="T1969" s="2">
        <f>Table1[[#This Row],[total sales]]/(2017-Table1[[#This Row],[year_of_release]])</f>
        <v>84285.71428571429</v>
      </c>
      <c r="U1969" s="9">
        <f>Table1[[#This Row],[na_sales]]/(2017-Table1[[#This Row],[year_of_release]])</f>
        <v>18571.428571428572</v>
      </c>
      <c r="V1969" s="6">
        <f>Table1[[#This Row],[eu_sales]]/(2017-Table1[[#This Row],[year_of_release]])</f>
        <v>31428.571428571428</v>
      </c>
      <c r="W1969" s="6">
        <f>Table1[[#This Row],[jp_sales]]/(2017-Table1[[#This Row],[year_of_release]])</f>
        <v>1428.5714285714287</v>
      </c>
      <c r="X1969" s="6">
        <f>Table1[[#This Row],[other_sales]]/(2017-Table1[[#This Row],[year_of_release]])</f>
        <v>32857.142857142855</v>
      </c>
      <c r="Y1969" s="4">
        <v>540520772</v>
      </c>
      <c r="Z1969" s="4">
        <v>441654761</v>
      </c>
      <c r="AA1969" s="4">
        <v>128070000</v>
      </c>
      <c r="AB1969" s="1">
        <f>Table1[[#This Row],[na_sales]]/Table1[[#This Row],[NA population]]</f>
        <v>2.4050879583957968E-4</v>
      </c>
      <c r="AC1969" s="1">
        <f>Table1[[#This Row],[eu_sales]]/Table1[[#This Row],[Eu population]]</f>
        <v>4.9812663516153057E-4</v>
      </c>
      <c r="AD1969" s="1">
        <f>Table1[[#This Row],[jp_sales]]/Table1[[#This Row],[Jp population]]</f>
        <v>7.808229874287499E-5</v>
      </c>
    </row>
    <row r="1970" spans="1:30" x14ac:dyDescent="0.25">
      <c r="A1970" t="s">
        <v>1921</v>
      </c>
      <c r="B1970" t="s">
        <v>26</v>
      </c>
      <c r="C1970">
        <v>2004</v>
      </c>
      <c r="D1970" t="s">
        <v>23</v>
      </c>
      <c r="E1970" t="s">
        <v>83</v>
      </c>
      <c r="F1970" s="4">
        <v>310000</v>
      </c>
      <c r="G1970" s="4">
        <v>220000</v>
      </c>
      <c r="H1970" s="4">
        <v>0</v>
      </c>
      <c r="I1970" s="4">
        <v>60000</v>
      </c>
      <c r="J1970">
        <v>6</v>
      </c>
      <c r="K1970">
        <v>38</v>
      </c>
      <c r="L1970">
        <v>7.5</v>
      </c>
      <c r="M1970" s="4">
        <v>13</v>
      </c>
      <c r="N1970" t="s">
        <v>1922</v>
      </c>
      <c r="O1970" t="s">
        <v>21</v>
      </c>
      <c r="P1970" s="4">
        <v>590000</v>
      </c>
      <c r="Q1970" s="3">
        <f>AVERAGE(Table1[[#This Row],[critic_score]],Table1[[#This Row],[user_score]])</f>
        <v>6.75</v>
      </c>
      <c r="R1970" s="4">
        <f>Table1[[#This Row],[user_count]]+Table1[[#This Row],[critic_count]]</f>
        <v>51</v>
      </c>
      <c r="S1970" s="2">
        <f>100000*Table1[[#This Row],[review_count]]/Table1[[#This Row],[total sales]]</f>
        <v>8.6440677966101696</v>
      </c>
      <c r="T1970" s="2">
        <f>Table1[[#This Row],[total sales]]/(2017-Table1[[#This Row],[year_of_release]])</f>
        <v>45384.615384615383</v>
      </c>
      <c r="U1970" s="9">
        <f>Table1[[#This Row],[na_sales]]/(2017-Table1[[#This Row],[year_of_release]])</f>
        <v>23846.153846153848</v>
      </c>
      <c r="V1970" s="6">
        <f>Table1[[#This Row],[eu_sales]]/(2017-Table1[[#This Row],[year_of_release]])</f>
        <v>16923.076923076922</v>
      </c>
      <c r="W1970" s="6">
        <f>Table1[[#This Row],[jp_sales]]/(2017-Table1[[#This Row],[year_of_release]])</f>
        <v>0</v>
      </c>
      <c r="X1970" s="6">
        <f>Table1[[#This Row],[other_sales]]/(2017-Table1[[#This Row],[year_of_release]])</f>
        <v>4615.3846153846152</v>
      </c>
      <c r="Y1970" s="4">
        <v>505524224</v>
      </c>
      <c r="Z1970" s="4">
        <v>434174638</v>
      </c>
      <c r="AA1970" s="4">
        <v>127761000</v>
      </c>
      <c r="AB1970" s="1">
        <f>Table1[[#This Row],[na_sales]]/Table1[[#This Row],[NA population]]</f>
        <v>6.1322481749163417E-4</v>
      </c>
      <c r="AC1970" s="1">
        <f>Table1[[#This Row],[eu_sales]]/Table1[[#This Row],[Eu population]]</f>
        <v>5.067085470800807E-4</v>
      </c>
      <c r="AD1970" s="1">
        <f>Table1[[#This Row],[jp_sales]]/Table1[[#This Row],[Jp population]]</f>
        <v>0</v>
      </c>
    </row>
    <row r="1971" spans="1:30" x14ac:dyDescent="0.25">
      <c r="A1971" t="s">
        <v>1923</v>
      </c>
      <c r="B1971" t="s">
        <v>45</v>
      </c>
      <c r="C1971">
        <v>2004</v>
      </c>
      <c r="D1971" t="s">
        <v>27</v>
      </c>
      <c r="E1971" t="s">
        <v>196</v>
      </c>
      <c r="F1971" s="4">
        <v>290000</v>
      </c>
      <c r="G1971" s="4">
        <v>220000</v>
      </c>
      <c r="H1971" s="4">
        <v>0</v>
      </c>
      <c r="I1971" s="4">
        <v>80000</v>
      </c>
      <c r="J1971">
        <v>8.1</v>
      </c>
      <c r="K1971">
        <v>26</v>
      </c>
      <c r="L1971">
        <v>9</v>
      </c>
      <c r="M1971" s="4">
        <v>20</v>
      </c>
      <c r="N1971" t="s">
        <v>1924</v>
      </c>
      <c r="O1971" t="s">
        <v>21</v>
      </c>
      <c r="P1971" s="4">
        <v>590000</v>
      </c>
      <c r="Q1971" s="3">
        <f>AVERAGE(Table1[[#This Row],[critic_score]],Table1[[#This Row],[user_score]])</f>
        <v>8.5500000000000007</v>
      </c>
      <c r="R1971" s="4">
        <f>Table1[[#This Row],[user_count]]+Table1[[#This Row],[critic_count]]</f>
        <v>46</v>
      </c>
      <c r="S1971" s="2">
        <f>100000*Table1[[#This Row],[review_count]]/Table1[[#This Row],[total sales]]</f>
        <v>7.7966101694915251</v>
      </c>
      <c r="T1971" s="2">
        <f>Table1[[#This Row],[total sales]]/(2017-Table1[[#This Row],[year_of_release]])</f>
        <v>45384.615384615383</v>
      </c>
      <c r="U1971" s="9">
        <f>Table1[[#This Row],[na_sales]]/(2017-Table1[[#This Row],[year_of_release]])</f>
        <v>22307.692307692309</v>
      </c>
      <c r="V1971" s="6">
        <f>Table1[[#This Row],[eu_sales]]/(2017-Table1[[#This Row],[year_of_release]])</f>
        <v>16923.076923076922</v>
      </c>
      <c r="W1971" s="6">
        <f>Table1[[#This Row],[jp_sales]]/(2017-Table1[[#This Row],[year_of_release]])</f>
        <v>0</v>
      </c>
      <c r="X1971" s="6">
        <f>Table1[[#This Row],[other_sales]]/(2017-Table1[[#This Row],[year_of_release]])</f>
        <v>6153.8461538461543</v>
      </c>
      <c r="Y1971" s="4">
        <v>505524224</v>
      </c>
      <c r="Z1971" s="4">
        <v>434174638</v>
      </c>
      <c r="AA1971" s="4">
        <v>127761000</v>
      </c>
      <c r="AB1971" s="1">
        <f>Table1[[#This Row],[na_sales]]/Table1[[#This Row],[NA population]]</f>
        <v>5.7366192604056101E-4</v>
      </c>
      <c r="AC1971" s="1">
        <f>Table1[[#This Row],[eu_sales]]/Table1[[#This Row],[Eu population]]</f>
        <v>5.067085470800807E-4</v>
      </c>
      <c r="AD1971" s="1">
        <f>Table1[[#This Row],[jp_sales]]/Table1[[#This Row],[Jp population]]</f>
        <v>0</v>
      </c>
    </row>
    <row r="1972" spans="1:30" x14ac:dyDescent="0.25">
      <c r="A1972" t="s">
        <v>1925</v>
      </c>
      <c r="B1972" t="s">
        <v>159</v>
      </c>
      <c r="C1972">
        <v>2003</v>
      </c>
      <c r="D1972" t="s">
        <v>73</v>
      </c>
      <c r="E1972" t="s">
        <v>83</v>
      </c>
      <c r="F1972" s="4">
        <v>340000</v>
      </c>
      <c r="G1972" s="4">
        <v>130000</v>
      </c>
      <c r="H1972" s="4">
        <v>110000</v>
      </c>
      <c r="I1972" s="4">
        <v>10000</v>
      </c>
      <c r="J1972">
        <v>8.1</v>
      </c>
      <c r="K1972">
        <v>25</v>
      </c>
      <c r="L1972">
        <v>9.6</v>
      </c>
      <c r="M1972" s="4">
        <v>116</v>
      </c>
      <c r="N1972" t="s">
        <v>330</v>
      </c>
      <c r="O1972" t="s">
        <v>21</v>
      </c>
      <c r="P1972" s="4">
        <v>590000</v>
      </c>
      <c r="Q1972" s="3">
        <f>AVERAGE(Table1[[#This Row],[critic_score]],Table1[[#This Row],[user_score]])</f>
        <v>8.85</v>
      </c>
      <c r="R1972" s="4">
        <f>Table1[[#This Row],[user_count]]+Table1[[#This Row],[critic_count]]</f>
        <v>141</v>
      </c>
      <c r="S1972" s="2">
        <f>100000*Table1[[#This Row],[review_count]]/Table1[[#This Row],[total sales]]</f>
        <v>23.898305084745761</v>
      </c>
      <c r="T1972" s="2">
        <f>Table1[[#This Row],[total sales]]/(2017-Table1[[#This Row],[year_of_release]])</f>
        <v>42142.857142857145</v>
      </c>
      <c r="U1972" s="9">
        <f>Table1[[#This Row],[na_sales]]/(2017-Table1[[#This Row],[year_of_release]])</f>
        <v>24285.714285714286</v>
      </c>
      <c r="V1972" s="6">
        <f>Table1[[#This Row],[eu_sales]]/(2017-Table1[[#This Row],[year_of_release]])</f>
        <v>9285.7142857142862</v>
      </c>
      <c r="W1972" s="6">
        <f>Table1[[#This Row],[jp_sales]]/(2017-Table1[[#This Row],[year_of_release]])</f>
        <v>7857.1428571428569</v>
      </c>
      <c r="X1972" s="6">
        <f>Table1[[#This Row],[other_sales]]/(2017-Table1[[#This Row],[year_of_release]])</f>
        <v>714.28571428571433</v>
      </c>
      <c r="Y1972" s="4">
        <v>500125528</v>
      </c>
      <c r="Z1972" s="4">
        <v>432552540</v>
      </c>
      <c r="AA1972" s="4">
        <v>127718000</v>
      </c>
      <c r="AB1972" s="1">
        <f>Table1[[#This Row],[na_sales]]/Table1[[#This Row],[NA population]]</f>
        <v>6.7982932476904083E-4</v>
      </c>
      <c r="AC1972" s="1">
        <f>Table1[[#This Row],[eu_sales]]/Table1[[#This Row],[Eu population]]</f>
        <v>3.0054152496711728E-4</v>
      </c>
      <c r="AD1972" s="1">
        <f>Table1[[#This Row],[jp_sales]]/Table1[[#This Row],[Jp population]]</f>
        <v>8.612724909566389E-4</v>
      </c>
    </row>
    <row r="1973" spans="1:30" x14ac:dyDescent="0.25">
      <c r="A1973" t="s">
        <v>1927</v>
      </c>
      <c r="B1973" t="s">
        <v>26</v>
      </c>
      <c r="C1973">
        <v>2009</v>
      </c>
      <c r="D1973" t="s">
        <v>29</v>
      </c>
      <c r="E1973" t="s">
        <v>20</v>
      </c>
      <c r="F1973" s="4">
        <v>170000</v>
      </c>
      <c r="G1973" s="4">
        <v>180000</v>
      </c>
      <c r="H1973" s="4">
        <v>200000</v>
      </c>
      <c r="I1973" s="4">
        <v>40000</v>
      </c>
      <c r="J1973">
        <v>8.1999999999999993</v>
      </c>
      <c r="K1973">
        <v>53</v>
      </c>
      <c r="L1973">
        <v>8.6999999999999993</v>
      </c>
      <c r="M1973" s="4">
        <v>39</v>
      </c>
      <c r="N1973" t="s">
        <v>202</v>
      </c>
      <c r="O1973" t="s">
        <v>21</v>
      </c>
      <c r="P1973" s="4">
        <v>590000</v>
      </c>
      <c r="Q1973" s="3">
        <f>AVERAGE(Table1[[#This Row],[critic_score]],Table1[[#This Row],[user_score]])</f>
        <v>8.4499999999999993</v>
      </c>
      <c r="R1973" s="4">
        <f>Table1[[#This Row],[user_count]]+Table1[[#This Row],[critic_count]]</f>
        <v>92</v>
      </c>
      <c r="S1973" s="2">
        <f>100000*Table1[[#This Row],[review_count]]/Table1[[#This Row],[total sales]]</f>
        <v>15.59322033898305</v>
      </c>
      <c r="T1973" s="2">
        <f>Table1[[#This Row],[total sales]]/(2017-Table1[[#This Row],[year_of_release]])</f>
        <v>73750</v>
      </c>
      <c r="U1973" s="9">
        <f>Table1[[#This Row],[na_sales]]/(2017-Table1[[#This Row],[year_of_release]])</f>
        <v>21250</v>
      </c>
      <c r="V1973" s="6">
        <f>Table1[[#This Row],[eu_sales]]/(2017-Table1[[#This Row],[year_of_release]])</f>
        <v>22500</v>
      </c>
      <c r="W1973" s="6">
        <f>Table1[[#This Row],[jp_sales]]/(2017-Table1[[#This Row],[year_of_release]])</f>
        <v>25000</v>
      </c>
      <c r="X1973" s="6">
        <f>Table1[[#This Row],[other_sales]]/(2017-Table1[[#This Row],[year_of_release]])</f>
        <v>5000</v>
      </c>
      <c r="Y1973" s="4">
        <v>534740514</v>
      </c>
      <c r="Z1973" s="4">
        <v>441041694</v>
      </c>
      <c r="AA1973" s="4">
        <v>128047000</v>
      </c>
      <c r="AB1973" s="1">
        <f>Table1[[#This Row],[na_sales]]/Table1[[#This Row],[NA population]]</f>
        <v>3.1791120281565201E-4</v>
      </c>
      <c r="AC1973" s="1">
        <f>Table1[[#This Row],[eu_sales]]/Table1[[#This Row],[Eu population]]</f>
        <v>4.0812467947758243E-4</v>
      </c>
      <c r="AD1973" s="1">
        <f>Table1[[#This Row],[jp_sales]]/Table1[[#This Row],[Jp population]]</f>
        <v>1.5619264801205808E-3</v>
      </c>
    </row>
    <row r="1974" spans="1:30" x14ac:dyDescent="0.25">
      <c r="A1974" t="s">
        <v>1928</v>
      </c>
      <c r="B1974" t="s">
        <v>39</v>
      </c>
      <c r="C1974">
        <v>2010</v>
      </c>
      <c r="D1974" t="s">
        <v>65</v>
      </c>
      <c r="E1974" t="s">
        <v>51</v>
      </c>
      <c r="F1974" s="4">
        <v>290000</v>
      </c>
      <c r="G1974" s="4">
        <v>210000</v>
      </c>
      <c r="H1974" s="4">
        <v>0</v>
      </c>
      <c r="I1974" s="4">
        <v>90000</v>
      </c>
      <c r="J1974">
        <v>4.8</v>
      </c>
      <c r="K1974">
        <v>39</v>
      </c>
      <c r="L1974">
        <v>7.5</v>
      </c>
      <c r="M1974" s="4">
        <v>77</v>
      </c>
      <c r="N1974" t="s">
        <v>1929</v>
      </c>
      <c r="O1974" t="s">
        <v>67</v>
      </c>
      <c r="P1974" s="4">
        <v>590000</v>
      </c>
      <c r="Q1974" s="3">
        <f>AVERAGE(Table1[[#This Row],[critic_score]],Table1[[#This Row],[user_score]])</f>
        <v>6.15</v>
      </c>
      <c r="R1974" s="4">
        <f>Table1[[#This Row],[user_count]]+Table1[[#This Row],[critic_count]]</f>
        <v>116</v>
      </c>
      <c r="S1974" s="2">
        <f>100000*Table1[[#This Row],[review_count]]/Table1[[#This Row],[total sales]]</f>
        <v>19.661016949152543</v>
      </c>
      <c r="T1974" s="2">
        <f>Table1[[#This Row],[total sales]]/(2017-Table1[[#This Row],[year_of_release]])</f>
        <v>84285.71428571429</v>
      </c>
      <c r="U1974" s="9">
        <f>Table1[[#This Row],[na_sales]]/(2017-Table1[[#This Row],[year_of_release]])</f>
        <v>41428.571428571428</v>
      </c>
      <c r="V1974" s="6">
        <f>Table1[[#This Row],[eu_sales]]/(2017-Table1[[#This Row],[year_of_release]])</f>
        <v>30000</v>
      </c>
      <c r="W1974" s="6">
        <f>Table1[[#This Row],[jp_sales]]/(2017-Table1[[#This Row],[year_of_release]])</f>
        <v>0</v>
      </c>
      <c r="X1974" s="6">
        <f>Table1[[#This Row],[other_sales]]/(2017-Table1[[#This Row],[year_of_release]])</f>
        <v>12857.142857142857</v>
      </c>
      <c r="Y1974" s="4">
        <v>540520772</v>
      </c>
      <c r="Z1974" s="4">
        <v>441654761</v>
      </c>
      <c r="AA1974" s="4">
        <v>128070000</v>
      </c>
      <c r="AB1974" s="1">
        <f>Table1[[#This Row],[na_sales]]/Table1[[#This Row],[NA population]]</f>
        <v>5.3651962148829318E-4</v>
      </c>
      <c r="AC1974" s="1">
        <f>Table1[[#This Row],[eu_sales]]/Table1[[#This Row],[Eu population]]</f>
        <v>4.7548451538146106E-4</v>
      </c>
      <c r="AD1974" s="1">
        <f>Table1[[#This Row],[jp_sales]]/Table1[[#This Row],[Jp population]]</f>
        <v>0</v>
      </c>
    </row>
    <row r="1975" spans="1:30" x14ac:dyDescent="0.25">
      <c r="A1975" t="s">
        <v>1930</v>
      </c>
      <c r="B1975" t="s">
        <v>45</v>
      </c>
      <c r="C1975">
        <v>2003</v>
      </c>
      <c r="D1975" t="s">
        <v>40</v>
      </c>
      <c r="E1975" t="s">
        <v>196</v>
      </c>
      <c r="F1975" s="4">
        <v>220000</v>
      </c>
      <c r="G1975" s="4">
        <v>170000</v>
      </c>
      <c r="H1975" s="4">
        <v>140000</v>
      </c>
      <c r="I1975" s="4">
        <v>60000</v>
      </c>
      <c r="J1975">
        <v>5.8</v>
      </c>
      <c r="K1975">
        <v>30</v>
      </c>
      <c r="L1975">
        <v>5.0999999999999996</v>
      </c>
      <c r="M1975" s="4">
        <v>38</v>
      </c>
      <c r="N1975" t="s">
        <v>1931</v>
      </c>
      <c r="O1975" t="s">
        <v>21</v>
      </c>
      <c r="P1975" s="4">
        <v>590000</v>
      </c>
      <c r="Q1975" s="3">
        <f>AVERAGE(Table1[[#This Row],[critic_score]],Table1[[#This Row],[user_score]])</f>
        <v>5.4499999999999993</v>
      </c>
      <c r="R1975" s="4">
        <f>Table1[[#This Row],[user_count]]+Table1[[#This Row],[critic_count]]</f>
        <v>68</v>
      </c>
      <c r="S1975" s="2">
        <f>100000*Table1[[#This Row],[review_count]]/Table1[[#This Row],[total sales]]</f>
        <v>11.525423728813559</v>
      </c>
      <c r="T1975" s="2">
        <f>Table1[[#This Row],[total sales]]/(2017-Table1[[#This Row],[year_of_release]])</f>
        <v>42142.857142857145</v>
      </c>
      <c r="U1975" s="9">
        <f>Table1[[#This Row],[na_sales]]/(2017-Table1[[#This Row],[year_of_release]])</f>
        <v>15714.285714285714</v>
      </c>
      <c r="V1975" s="6">
        <f>Table1[[#This Row],[eu_sales]]/(2017-Table1[[#This Row],[year_of_release]])</f>
        <v>12142.857142857143</v>
      </c>
      <c r="W1975" s="6">
        <f>Table1[[#This Row],[jp_sales]]/(2017-Table1[[#This Row],[year_of_release]])</f>
        <v>10000</v>
      </c>
      <c r="X1975" s="6">
        <f>Table1[[#This Row],[other_sales]]/(2017-Table1[[#This Row],[year_of_release]])</f>
        <v>4285.7142857142853</v>
      </c>
      <c r="Y1975" s="4">
        <v>500125528</v>
      </c>
      <c r="Z1975" s="4">
        <v>432552540</v>
      </c>
      <c r="AA1975" s="4">
        <v>127718000</v>
      </c>
      <c r="AB1975" s="1">
        <f>Table1[[#This Row],[na_sales]]/Table1[[#This Row],[NA population]]</f>
        <v>4.3988956308584992E-4</v>
      </c>
      <c r="AC1975" s="1">
        <f>Table1[[#This Row],[eu_sales]]/Table1[[#This Row],[Eu population]]</f>
        <v>3.930158403416149E-4</v>
      </c>
      <c r="AD1975" s="1">
        <f>Table1[[#This Row],[jp_sales]]/Table1[[#This Row],[Jp population]]</f>
        <v>1.0961649884902677E-3</v>
      </c>
    </row>
    <row r="1976" spans="1:30" x14ac:dyDescent="0.25">
      <c r="A1976" t="s">
        <v>1934</v>
      </c>
      <c r="B1976" t="s">
        <v>34</v>
      </c>
      <c r="C1976">
        <v>2008</v>
      </c>
      <c r="D1976" t="s">
        <v>40</v>
      </c>
      <c r="E1976" t="s">
        <v>83</v>
      </c>
      <c r="F1976" s="4">
        <v>180000</v>
      </c>
      <c r="G1976" s="4">
        <v>340000</v>
      </c>
      <c r="H1976" s="4">
        <v>0</v>
      </c>
      <c r="I1976" s="4">
        <v>70000</v>
      </c>
      <c r="J1976">
        <v>5.5</v>
      </c>
      <c r="K1976">
        <v>50</v>
      </c>
      <c r="L1976">
        <v>6.4</v>
      </c>
      <c r="M1976" s="4">
        <v>58</v>
      </c>
      <c r="N1976" t="s">
        <v>189</v>
      </c>
      <c r="O1976" t="s">
        <v>67</v>
      </c>
      <c r="P1976" s="4">
        <v>590000</v>
      </c>
      <c r="Q1976" s="3">
        <f>AVERAGE(Table1[[#This Row],[critic_score]],Table1[[#This Row],[user_score]])</f>
        <v>5.95</v>
      </c>
      <c r="R1976" s="4">
        <f>Table1[[#This Row],[user_count]]+Table1[[#This Row],[critic_count]]</f>
        <v>108</v>
      </c>
      <c r="S1976" s="2">
        <f>100000*Table1[[#This Row],[review_count]]/Table1[[#This Row],[total sales]]</f>
        <v>18.305084745762713</v>
      </c>
      <c r="T1976" s="2">
        <f>Table1[[#This Row],[total sales]]/(2017-Table1[[#This Row],[year_of_release]])</f>
        <v>65555.555555555562</v>
      </c>
      <c r="U1976" s="9">
        <f>Table1[[#This Row],[na_sales]]/(2017-Table1[[#This Row],[year_of_release]])</f>
        <v>20000</v>
      </c>
      <c r="V1976" s="6">
        <f>Table1[[#This Row],[eu_sales]]/(2017-Table1[[#This Row],[year_of_release]])</f>
        <v>37777.777777777781</v>
      </c>
      <c r="W1976" s="6">
        <f>Table1[[#This Row],[jp_sales]]/(2017-Table1[[#This Row],[year_of_release]])</f>
        <v>0</v>
      </c>
      <c r="X1976" s="6">
        <f>Table1[[#This Row],[other_sales]]/(2017-Table1[[#This Row],[year_of_release]])</f>
        <v>7777.7777777777774</v>
      </c>
      <c r="Y1976" s="4">
        <v>528816311</v>
      </c>
      <c r="Z1976" s="4">
        <v>440001482</v>
      </c>
      <c r="AA1976" s="4">
        <v>128063000</v>
      </c>
      <c r="AB1976" s="1">
        <f>Table1[[#This Row],[na_sales]]/Table1[[#This Row],[NA population]]</f>
        <v>3.4038284420466751E-4</v>
      </c>
      <c r="AC1976" s="1">
        <f>Table1[[#This Row],[eu_sales]]/Table1[[#This Row],[Eu population]]</f>
        <v>7.7272467005008857E-4</v>
      </c>
      <c r="AD1976" s="1">
        <f>Table1[[#This Row],[jp_sales]]/Table1[[#This Row],[Jp population]]</f>
        <v>0</v>
      </c>
    </row>
    <row r="1977" spans="1:30" x14ac:dyDescent="0.25">
      <c r="A1977" t="s">
        <v>1935</v>
      </c>
      <c r="B1977" t="s">
        <v>18</v>
      </c>
      <c r="C1977">
        <v>2008</v>
      </c>
      <c r="D1977" t="s">
        <v>40</v>
      </c>
      <c r="E1977" t="s">
        <v>41</v>
      </c>
      <c r="F1977" s="4">
        <v>150000</v>
      </c>
      <c r="G1977" s="4">
        <v>370000</v>
      </c>
      <c r="H1977" s="4">
        <v>0</v>
      </c>
      <c r="I1977" s="4">
        <v>70000</v>
      </c>
      <c r="J1977">
        <v>6.8</v>
      </c>
      <c r="K1977">
        <v>18</v>
      </c>
      <c r="L1977">
        <v>5.7</v>
      </c>
      <c r="M1977" s="4">
        <v>29</v>
      </c>
      <c r="N1977" t="s">
        <v>1936</v>
      </c>
      <c r="O1977" t="s">
        <v>21</v>
      </c>
      <c r="P1977" s="4">
        <v>590000</v>
      </c>
      <c r="Q1977" s="3">
        <f>AVERAGE(Table1[[#This Row],[critic_score]],Table1[[#This Row],[user_score]])</f>
        <v>6.25</v>
      </c>
      <c r="R1977" s="4">
        <f>Table1[[#This Row],[user_count]]+Table1[[#This Row],[critic_count]]</f>
        <v>47</v>
      </c>
      <c r="S1977" s="2">
        <f>100000*Table1[[#This Row],[review_count]]/Table1[[#This Row],[total sales]]</f>
        <v>7.9661016949152543</v>
      </c>
      <c r="T1977" s="2">
        <f>Table1[[#This Row],[total sales]]/(2017-Table1[[#This Row],[year_of_release]])</f>
        <v>65555.555555555562</v>
      </c>
      <c r="U1977" s="9">
        <f>Table1[[#This Row],[na_sales]]/(2017-Table1[[#This Row],[year_of_release]])</f>
        <v>16666.666666666668</v>
      </c>
      <c r="V1977" s="6">
        <f>Table1[[#This Row],[eu_sales]]/(2017-Table1[[#This Row],[year_of_release]])</f>
        <v>41111.111111111109</v>
      </c>
      <c r="W1977" s="6">
        <f>Table1[[#This Row],[jp_sales]]/(2017-Table1[[#This Row],[year_of_release]])</f>
        <v>0</v>
      </c>
      <c r="X1977" s="6">
        <f>Table1[[#This Row],[other_sales]]/(2017-Table1[[#This Row],[year_of_release]])</f>
        <v>7777.7777777777774</v>
      </c>
      <c r="Y1977" s="4">
        <v>528816311</v>
      </c>
      <c r="Z1977" s="4">
        <v>440001482</v>
      </c>
      <c r="AA1977" s="4">
        <v>128063000</v>
      </c>
      <c r="AB1977" s="1">
        <f>Table1[[#This Row],[na_sales]]/Table1[[#This Row],[NA population]]</f>
        <v>2.8365237017055628E-4</v>
      </c>
      <c r="AC1977" s="1">
        <f>Table1[[#This Row],[eu_sales]]/Table1[[#This Row],[Eu population]]</f>
        <v>8.4090625858392E-4</v>
      </c>
      <c r="AD1977" s="1">
        <f>Table1[[#This Row],[jp_sales]]/Table1[[#This Row],[Jp population]]</f>
        <v>0</v>
      </c>
    </row>
    <row r="1978" spans="1:30" x14ac:dyDescent="0.25">
      <c r="A1978" t="s">
        <v>1939</v>
      </c>
      <c r="B1978" t="s">
        <v>45</v>
      </c>
      <c r="C1978">
        <v>2004</v>
      </c>
      <c r="D1978" t="s">
        <v>96</v>
      </c>
      <c r="E1978" t="s">
        <v>100</v>
      </c>
      <c r="F1978" s="4">
        <v>490000</v>
      </c>
      <c r="G1978" s="4">
        <v>20000</v>
      </c>
      <c r="H1978" s="4">
        <v>0</v>
      </c>
      <c r="I1978" s="4">
        <v>80000</v>
      </c>
      <c r="J1978">
        <v>7.3</v>
      </c>
      <c r="K1978">
        <v>35</v>
      </c>
      <c r="L1978">
        <v>8.1999999999999993</v>
      </c>
      <c r="M1978" s="4">
        <v>60</v>
      </c>
      <c r="N1978" t="s">
        <v>381</v>
      </c>
      <c r="O1978" t="s">
        <v>67</v>
      </c>
      <c r="P1978" s="4">
        <v>590000</v>
      </c>
      <c r="Q1978" s="3">
        <f>AVERAGE(Table1[[#This Row],[critic_score]],Table1[[#This Row],[user_score]])</f>
        <v>7.75</v>
      </c>
      <c r="R1978" s="4">
        <f>Table1[[#This Row],[user_count]]+Table1[[#This Row],[critic_count]]</f>
        <v>95</v>
      </c>
      <c r="S1978" s="2">
        <f>100000*Table1[[#This Row],[review_count]]/Table1[[#This Row],[total sales]]</f>
        <v>16.101694915254239</v>
      </c>
      <c r="T1978" s="2">
        <f>Table1[[#This Row],[total sales]]/(2017-Table1[[#This Row],[year_of_release]])</f>
        <v>45384.615384615383</v>
      </c>
      <c r="U1978" s="9">
        <f>Table1[[#This Row],[na_sales]]/(2017-Table1[[#This Row],[year_of_release]])</f>
        <v>37692.307692307695</v>
      </c>
      <c r="V1978" s="6">
        <f>Table1[[#This Row],[eu_sales]]/(2017-Table1[[#This Row],[year_of_release]])</f>
        <v>1538.4615384615386</v>
      </c>
      <c r="W1978" s="6">
        <f>Table1[[#This Row],[jp_sales]]/(2017-Table1[[#This Row],[year_of_release]])</f>
        <v>0</v>
      </c>
      <c r="X1978" s="6">
        <f>Table1[[#This Row],[other_sales]]/(2017-Table1[[#This Row],[year_of_release]])</f>
        <v>6153.8461538461543</v>
      </c>
      <c r="Y1978" s="4">
        <v>505524224</v>
      </c>
      <c r="Z1978" s="4">
        <v>434174638</v>
      </c>
      <c r="AA1978" s="4">
        <v>127761000</v>
      </c>
      <c r="AB1978" s="1">
        <f>Table1[[#This Row],[na_sales]]/Table1[[#This Row],[NA population]]</f>
        <v>9.6929084055129278E-4</v>
      </c>
      <c r="AC1978" s="1">
        <f>Table1[[#This Row],[eu_sales]]/Table1[[#This Row],[Eu population]]</f>
        <v>4.6064413370916427E-5</v>
      </c>
      <c r="AD1978" s="1">
        <f>Table1[[#This Row],[jp_sales]]/Table1[[#This Row],[Jp population]]</f>
        <v>0</v>
      </c>
    </row>
    <row r="1979" spans="1:30" x14ac:dyDescent="0.25">
      <c r="A1979" t="s">
        <v>1950</v>
      </c>
      <c r="B1979" t="s">
        <v>230</v>
      </c>
      <c r="C1979">
        <v>2000</v>
      </c>
      <c r="D1979" t="s">
        <v>96</v>
      </c>
      <c r="E1979" t="s">
        <v>267</v>
      </c>
      <c r="F1979" s="4">
        <v>230000</v>
      </c>
      <c r="G1979" s="4">
        <v>160000</v>
      </c>
      <c r="H1979" s="4">
        <v>160000</v>
      </c>
      <c r="I1979" s="4">
        <v>40000</v>
      </c>
      <c r="J1979">
        <v>4.2</v>
      </c>
      <c r="K1979">
        <v>5</v>
      </c>
      <c r="L1979">
        <v>7.6</v>
      </c>
      <c r="M1979" s="4">
        <v>47</v>
      </c>
      <c r="N1979" t="s">
        <v>1695</v>
      </c>
      <c r="O1979" t="s">
        <v>21</v>
      </c>
      <c r="P1979" s="4">
        <v>590000</v>
      </c>
      <c r="Q1979" s="3">
        <f>AVERAGE(Table1[[#This Row],[critic_score]],Table1[[#This Row],[user_score]])</f>
        <v>5.9</v>
      </c>
      <c r="R1979" s="4">
        <f>Table1[[#This Row],[user_count]]+Table1[[#This Row],[critic_count]]</f>
        <v>52</v>
      </c>
      <c r="S1979" s="2">
        <f>100000*Table1[[#This Row],[review_count]]/Table1[[#This Row],[total sales]]</f>
        <v>8.8135593220338979</v>
      </c>
      <c r="T1979" s="2">
        <f>Table1[[#This Row],[total sales]]/(2017-Table1[[#This Row],[year_of_release]])</f>
        <v>34705.882352941175</v>
      </c>
      <c r="U1979" s="9">
        <f>Table1[[#This Row],[na_sales]]/(2017-Table1[[#This Row],[year_of_release]])</f>
        <v>13529.411764705883</v>
      </c>
      <c r="V1979" s="6">
        <f>Table1[[#This Row],[eu_sales]]/(2017-Table1[[#This Row],[year_of_release]])</f>
        <v>9411.7647058823532</v>
      </c>
      <c r="W1979" s="6">
        <f>Table1[[#This Row],[jp_sales]]/(2017-Table1[[#This Row],[year_of_release]])</f>
        <v>9411.7647058823532</v>
      </c>
      <c r="X1979" s="6">
        <f>Table1[[#This Row],[other_sales]]/(2017-Table1[[#This Row],[year_of_release]])</f>
        <v>2352.9411764705883</v>
      </c>
      <c r="Y1979" s="4">
        <v>484244580</v>
      </c>
      <c r="Z1979" s="4">
        <v>429286318</v>
      </c>
      <c r="AA1979" s="4">
        <v>126843000</v>
      </c>
      <c r="AB1979" s="1">
        <f>Table1[[#This Row],[na_sales]]/Table1[[#This Row],[NA population]]</f>
        <v>4.7496659642530227E-4</v>
      </c>
      <c r="AC1979" s="1">
        <f>Table1[[#This Row],[eu_sales]]/Table1[[#This Row],[Eu population]]</f>
        <v>3.7271162226977847E-4</v>
      </c>
      <c r="AD1979" s="1">
        <f>Table1[[#This Row],[jp_sales]]/Table1[[#This Row],[Jp population]]</f>
        <v>1.2614018905260835E-3</v>
      </c>
    </row>
    <row r="1980" spans="1:30" x14ac:dyDescent="0.25">
      <c r="A1980" t="s">
        <v>328</v>
      </c>
      <c r="B1980" t="s">
        <v>138</v>
      </c>
      <c r="C1980">
        <v>2002</v>
      </c>
      <c r="D1980" t="s">
        <v>19</v>
      </c>
      <c r="E1980" t="s">
        <v>55</v>
      </c>
      <c r="F1980" s="4">
        <v>450000</v>
      </c>
      <c r="G1980" s="4">
        <v>120000</v>
      </c>
      <c r="H1980" s="4">
        <v>0</v>
      </c>
      <c r="I1980" s="4">
        <v>20000</v>
      </c>
      <c r="J1980">
        <v>9.1</v>
      </c>
      <c r="K1980">
        <v>19</v>
      </c>
      <c r="L1980">
        <v>8.6</v>
      </c>
      <c r="M1980" s="4">
        <v>21</v>
      </c>
      <c r="N1980" t="s">
        <v>234</v>
      </c>
      <c r="O1980" t="s">
        <v>67</v>
      </c>
      <c r="P1980" s="4">
        <v>590000</v>
      </c>
      <c r="Q1980" s="3">
        <f>AVERAGE(Table1[[#This Row],[critic_score]],Table1[[#This Row],[user_score]])</f>
        <v>8.85</v>
      </c>
      <c r="R1980" s="4">
        <f>Table1[[#This Row],[user_count]]+Table1[[#This Row],[critic_count]]</f>
        <v>40</v>
      </c>
      <c r="S1980" s="2">
        <f>100000*Table1[[#This Row],[review_count]]/Table1[[#This Row],[total sales]]</f>
        <v>6.7796610169491522</v>
      </c>
      <c r="T1980" s="2">
        <f>Table1[[#This Row],[total sales]]/(2017-Table1[[#This Row],[year_of_release]])</f>
        <v>39333.333333333336</v>
      </c>
      <c r="U1980" s="9">
        <f>Table1[[#This Row],[na_sales]]/(2017-Table1[[#This Row],[year_of_release]])</f>
        <v>30000</v>
      </c>
      <c r="V1980" s="6">
        <f>Table1[[#This Row],[eu_sales]]/(2017-Table1[[#This Row],[year_of_release]])</f>
        <v>8000</v>
      </c>
      <c r="W1980" s="6">
        <f>Table1[[#This Row],[jp_sales]]/(2017-Table1[[#This Row],[year_of_release]])</f>
        <v>0</v>
      </c>
      <c r="X1980" s="6">
        <f>Table1[[#This Row],[other_sales]]/(2017-Table1[[#This Row],[year_of_release]])</f>
        <v>1333.3333333333333</v>
      </c>
      <c r="Y1980" s="4">
        <v>495013192</v>
      </c>
      <c r="Z1980" s="4">
        <v>431019772</v>
      </c>
      <c r="AA1980" s="4">
        <v>127445000</v>
      </c>
      <c r="AB1980" s="1">
        <f>Table1[[#This Row],[na_sales]]/Table1[[#This Row],[NA population]]</f>
        <v>9.0906668200470904E-4</v>
      </c>
      <c r="AC1980" s="1">
        <f>Table1[[#This Row],[eu_sales]]/Table1[[#This Row],[Eu population]]</f>
        <v>2.7840950182675146E-4</v>
      </c>
      <c r="AD1980" s="1">
        <f>Table1[[#This Row],[jp_sales]]/Table1[[#This Row],[Jp population]]</f>
        <v>0</v>
      </c>
    </row>
    <row r="1981" spans="1:30" x14ac:dyDescent="0.25">
      <c r="A1981" t="s">
        <v>1697</v>
      </c>
      <c r="B1981" t="s">
        <v>34</v>
      </c>
      <c r="C1981">
        <v>2010</v>
      </c>
      <c r="D1981" t="s">
        <v>23</v>
      </c>
      <c r="E1981" t="s">
        <v>55</v>
      </c>
      <c r="F1981" s="4">
        <v>250000</v>
      </c>
      <c r="G1981" s="4">
        <v>270000</v>
      </c>
      <c r="H1981" s="4">
        <v>0</v>
      </c>
      <c r="I1981" s="4">
        <v>60000</v>
      </c>
      <c r="J1981">
        <v>8.1999999999999993</v>
      </c>
      <c r="K1981">
        <v>78</v>
      </c>
      <c r="L1981">
        <v>8.3000000000000007</v>
      </c>
      <c r="M1981" s="4">
        <v>169</v>
      </c>
      <c r="N1981" t="s">
        <v>639</v>
      </c>
      <c r="O1981" t="s">
        <v>84</v>
      </c>
      <c r="P1981" s="4">
        <v>580000</v>
      </c>
      <c r="Q1981" s="3">
        <f>AVERAGE(Table1[[#This Row],[critic_score]],Table1[[#This Row],[user_score]])</f>
        <v>8.25</v>
      </c>
      <c r="R1981" s="4">
        <f>Table1[[#This Row],[user_count]]+Table1[[#This Row],[critic_count]]</f>
        <v>247</v>
      </c>
      <c r="S1981" s="2">
        <f>100000*Table1[[#This Row],[review_count]]/Table1[[#This Row],[total sales]]</f>
        <v>42.586206896551722</v>
      </c>
      <c r="T1981" s="2">
        <f>Table1[[#This Row],[total sales]]/(2017-Table1[[#This Row],[year_of_release]])</f>
        <v>82857.142857142855</v>
      </c>
      <c r="U1981" s="9">
        <f>Table1[[#This Row],[na_sales]]/(2017-Table1[[#This Row],[year_of_release]])</f>
        <v>35714.285714285717</v>
      </c>
      <c r="V1981" s="6">
        <f>Table1[[#This Row],[eu_sales]]/(2017-Table1[[#This Row],[year_of_release]])</f>
        <v>38571.428571428572</v>
      </c>
      <c r="W1981" s="6">
        <f>Table1[[#This Row],[jp_sales]]/(2017-Table1[[#This Row],[year_of_release]])</f>
        <v>0</v>
      </c>
      <c r="X1981" s="6">
        <f>Table1[[#This Row],[other_sales]]/(2017-Table1[[#This Row],[year_of_release]])</f>
        <v>8571.4285714285706</v>
      </c>
      <c r="Y1981" s="4">
        <v>540520772</v>
      </c>
      <c r="Z1981" s="4">
        <v>441654761</v>
      </c>
      <c r="AA1981" s="4">
        <v>128070000</v>
      </c>
      <c r="AB1981" s="1">
        <f>Table1[[#This Row],[na_sales]]/Table1[[#This Row],[NA population]]</f>
        <v>4.6251691507611476E-4</v>
      </c>
      <c r="AC1981" s="1">
        <f>Table1[[#This Row],[eu_sales]]/Table1[[#This Row],[Eu population]]</f>
        <v>6.1133723406187849E-4</v>
      </c>
      <c r="AD1981" s="1">
        <f>Table1[[#This Row],[jp_sales]]/Table1[[#This Row],[Jp population]]</f>
        <v>0</v>
      </c>
    </row>
    <row r="1982" spans="1:30" x14ac:dyDescent="0.25">
      <c r="A1982" t="s">
        <v>1072</v>
      </c>
      <c r="B1982" t="s">
        <v>39</v>
      </c>
      <c r="C1982">
        <v>2014</v>
      </c>
      <c r="D1982" t="s">
        <v>40</v>
      </c>
      <c r="E1982" t="s">
        <v>171</v>
      </c>
      <c r="F1982" s="4">
        <v>140000</v>
      </c>
      <c r="G1982" s="4">
        <v>120000</v>
      </c>
      <c r="H1982" s="4">
        <v>270000</v>
      </c>
      <c r="I1982" s="4">
        <v>50000</v>
      </c>
      <c r="J1982">
        <v>6.6</v>
      </c>
      <c r="K1982">
        <v>5</v>
      </c>
      <c r="L1982">
        <v>5.9</v>
      </c>
      <c r="M1982" s="4">
        <v>242</v>
      </c>
      <c r="N1982" t="s">
        <v>174</v>
      </c>
      <c r="O1982" t="s">
        <v>43</v>
      </c>
      <c r="P1982" s="4">
        <v>580000</v>
      </c>
      <c r="Q1982" s="3">
        <f>AVERAGE(Table1[[#This Row],[critic_score]],Table1[[#This Row],[user_score]])</f>
        <v>6.25</v>
      </c>
      <c r="R1982" s="4">
        <f>Table1[[#This Row],[user_count]]+Table1[[#This Row],[critic_count]]</f>
        <v>247</v>
      </c>
      <c r="S1982" s="2">
        <f>100000*Table1[[#This Row],[review_count]]/Table1[[#This Row],[total sales]]</f>
        <v>42.586206896551722</v>
      </c>
      <c r="T1982" s="2">
        <f>Table1[[#This Row],[total sales]]/(2017-Table1[[#This Row],[year_of_release]])</f>
        <v>193333.33333333334</v>
      </c>
      <c r="U1982" s="9">
        <f>Table1[[#This Row],[na_sales]]/(2017-Table1[[#This Row],[year_of_release]])</f>
        <v>46666.666666666664</v>
      </c>
      <c r="V1982" s="6">
        <f>Table1[[#This Row],[eu_sales]]/(2017-Table1[[#This Row],[year_of_release]])</f>
        <v>40000</v>
      </c>
      <c r="W1982" s="6">
        <f>Table1[[#This Row],[jp_sales]]/(2017-Table1[[#This Row],[year_of_release]])</f>
        <v>90000</v>
      </c>
      <c r="X1982" s="6">
        <f>Table1[[#This Row],[other_sales]]/(2017-Table1[[#This Row],[year_of_release]])</f>
        <v>16666.666666666668</v>
      </c>
      <c r="Y1982" s="4">
        <v>562338430</v>
      </c>
      <c r="Z1982" s="4">
        <v>443580712</v>
      </c>
      <c r="AA1982" s="4">
        <v>127276000</v>
      </c>
      <c r="AB1982" s="1">
        <f>Table1[[#This Row],[na_sales]]/Table1[[#This Row],[NA population]]</f>
        <v>2.4896039916745506E-4</v>
      </c>
      <c r="AC1982" s="1">
        <f>Table1[[#This Row],[eu_sales]]/Table1[[#This Row],[Eu population]]</f>
        <v>2.7052573918047185E-4</v>
      </c>
      <c r="AD1982" s="1">
        <f>Table1[[#This Row],[jp_sales]]/Table1[[#This Row],[Jp population]]</f>
        <v>2.1213740218108679E-3</v>
      </c>
    </row>
    <row r="1983" spans="1:30" x14ac:dyDescent="0.25">
      <c r="A1983" t="s">
        <v>1926</v>
      </c>
      <c r="B1983" t="s">
        <v>34</v>
      </c>
      <c r="C1983">
        <v>2008</v>
      </c>
      <c r="D1983" t="s">
        <v>40</v>
      </c>
      <c r="E1983" t="s">
        <v>83</v>
      </c>
      <c r="F1983" s="4">
        <v>240000</v>
      </c>
      <c r="G1983" s="4">
        <v>280000</v>
      </c>
      <c r="H1983" s="4">
        <v>0</v>
      </c>
      <c r="I1983" s="4">
        <v>60000</v>
      </c>
      <c r="J1983">
        <v>8</v>
      </c>
      <c r="K1983">
        <v>34</v>
      </c>
      <c r="L1983">
        <v>7.8</v>
      </c>
      <c r="M1983" s="4">
        <v>46</v>
      </c>
      <c r="N1983" t="s">
        <v>189</v>
      </c>
      <c r="O1983" t="s">
        <v>67</v>
      </c>
      <c r="P1983" s="4">
        <v>580000</v>
      </c>
      <c r="Q1983" s="3">
        <f>AVERAGE(Table1[[#This Row],[critic_score]],Table1[[#This Row],[user_score]])</f>
        <v>7.9</v>
      </c>
      <c r="R1983" s="4">
        <f>Table1[[#This Row],[user_count]]+Table1[[#This Row],[critic_count]]</f>
        <v>80</v>
      </c>
      <c r="S1983" s="2">
        <f>100000*Table1[[#This Row],[review_count]]/Table1[[#This Row],[total sales]]</f>
        <v>13.793103448275861</v>
      </c>
      <c r="T1983" s="2">
        <f>Table1[[#This Row],[total sales]]/(2017-Table1[[#This Row],[year_of_release]])</f>
        <v>64444.444444444445</v>
      </c>
      <c r="U1983" s="9">
        <f>Table1[[#This Row],[na_sales]]/(2017-Table1[[#This Row],[year_of_release]])</f>
        <v>26666.666666666668</v>
      </c>
      <c r="V1983" s="6">
        <f>Table1[[#This Row],[eu_sales]]/(2017-Table1[[#This Row],[year_of_release]])</f>
        <v>31111.111111111109</v>
      </c>
      <c r="W1983" s="6">
        <f>Table1[[#This Row],[jp_sales]]/(2017-Table1[[#This Row],[year_of_release]])</f>
        <v>0</v>
      </c>
      <c r="X1983" s="6">
        <f>Table1[[#This Row],[other_sales]]/(2017-Table1[[#This Row],[year_of_release]])</f>
        <v>6666.666666666667</v>
      </c>
      <c r="Y1983" s="4">
        <v>528816311</v>
      </c>
      <c r="Z1983" s="4">
        <v>440001482</v>
      </c>
      <c r="AA1983" s="4">
        <v>128063000</v>
      </c>
      <c r="AB1983" s="1">
        <f>Table1[[#This Row],[na_sales]]/Table1[[#This Row],[NA population]]</f>
        <v>4.5384379227289003E-4</v>
      </c>
      <c r="AC1983" s="1">
        <f>Table1[[#This Row],[eu_sales]]/Table1[[#This Row],[Eu population]]</f>
        <v>6.3636149298242593E-4</v>
      </c>
      <c r="AD1983" s="1">
        <f>Table1[[#This Row],[jp_sales]]/Table1[[#This Row],[Jp population]]</f>
        <v>0</v>
      </c>
    </row>
    <row r="1984" spans="1:30" x14ac:dyDescent="0.25">
      <c r="A1984" t="s">
        <v>1761</v>
      </c>
      <c r="B1984" t="s">
        <v>18</v>
      </c>
      <c r="C1984">
        <v>2008</v>
      </c>
      <c r="D1984" t="s">
        <v>40</v>
      </c>
      <c r="E1984" t="s">
        <v>403</v>
      </c>
      <c r="F1984" s="4">
        <v>300000</v>
      </c>
      <c r="G1984" s="4">
        <v>220000</v>
      </c>
      <c r="H1984" s="4">
        <v>0</v>
      </c>
      <c r="I1984" s="4">
        <v>60000</v>
      </c>
      <c r="J1984">
        <v>4.4000000000000004</v>
      </c>
      <c r="K1984">
        <v>14</v>
      </c>
      <c r="L1984">
        <v>7</v>
      </c>
      <c r="M1984" s="4">
        <v>8</v>
      </c>
      <c r="N1984" t="s">
        <v>1534</v>
      </c>
      <c r="O1984" t="s">
        <v>67</v>
      </c>
      <c r="P1984" s="4">
        <v>580000</v>
      </c>
      <c r="Q1984" s="3">
        <f>AVERAGE(Table1[[#This Row],[critic_score]],Table1[[#This Row],[user_score]])</f>
        <v>5.7</v>
      </c>
      <c r="R1984" s="4">
        <f>Table1[[#This Row],[user_count]]+Table1[[#This Row],[critic_count]]</f>
        <v>22</v>
      </c>
      <c r="S1984" s="2">
        <f>100000*Table1[[#This Row],[review_count]]/Table1[[#This Row],[total sales]]</f>
        <v>3.7931034482758621</v>
      </c>
      <c r="T1984" s="2">
        <f>Table1[[#This Row],[total sales]]/(2017-Table1[[#This Row],[year_of_release]])</f>
        <v>64444.444444444445</v>
      </c>
      <c r="U1984" s="9">
        <f>Table1[[#This Row],[na_sales]]/(2017-Table1[[#This Row],[year_of_release]])</f>
        <v>33333.333333333336</v>
      </c>
      <c r="V1984" s="6">
        <f>Table1[[#This Row],[eu_sales]]/(2017-Table1[[#This Row],[year_of_release]])</f>
        <v>24444.444444444445</v>
      </c>
      <c r="W1984" s="6">
        <f>Table1[[#This Row],[jp_sales]]/(2017-Table1[[#This Row],[year_of_release]])</f>
        <v>0</v>
      </c>
      <c r="X1984" s="6">
        <f>Table1[[#This Row],[other_sales]]/(2017-Table1[[#This Row],[year_of_release]])</f>
        <v>6666.666666666667</v>
      </c>
      <c r="Y1984" s="4">
        <v>528816311</v>
      </c>
      <c r="Z1984" s="4">
        <v>440001482</v>
      </c>
      <c r="AA1984" s="4">
        <v>128063000</v>
      </c>
      <c r="AB1984" s="1">
        <f>Table1[[#This Row],[na_sales]]/Table1[[#This Row],[NA population]]</f>
        <v>5.6730474034111255E-4</v>
      </c>
      <c r="AC1984" s="1">
        <f>Table1[[#This Row],[eu_sales]]/Table1[[#This Row],[Eu population]]</f>
        <v>4.9999831591476319E-4</v>
      </c>
      <c r="AD1984" s="1">
        <f>Table1[[#This Row],[jp_sales]]/Table1[[#This Row],[Jp population]]</f>
        <v>0</v>
      </c>
    </row>
    <row r="1985" spans="1:30" x14ac:dyDescent="0.25">
      <c r="A1985" t="s">
        <v>997</v>
      </c>
      <c r="B1985" t="s">
        <v>113</v>
      </c>
      <c r="C1985">
        <v>2011</v>
      </c>
      <c r="D1985" t="s">
        <v>54</v>
      </c>
      <c r="E1985" t="s">
        <v>176</v>
      </c>
      <c r="F1985" s="4">
        <v>250000</v>
      </c>
      <c r="G1985" s="4">
        <v>250000</v>
      </c>
      <c r="H1985" s="4">
        <v>0</v>
      </c>
      <c r="I1985" s="4">
        <v>80000</v>
      </c>
      <c r="J1985">
        <v>9</v>
      </c>
      <c r="K1985">
        <v>52</v>
      </c>
      <c r="L1985">
        <v>8.5</v>
      </c>
      <c r="M1985" s="4">
        <v>3069</v>
      </c>
      <c r="N1985" t="s">
        <v>1089</v>
      </c>
      <c r="O1985" t="s">
        <v>43</v>
      </c>
      <c r="P1985" s="4">
        <v>580000</v>
      </c>
      <c r="Q1985" s="3">
        <f>AVERAGE(Table1[[#This Row],[critic_score]],Table1[[#This Row],[user_score]])</f>
        <v>8.75</v>
      </c>
      <c r="R1985" s="4">
        <f>Table1[[#This Row],[user_count]]+Table1[[#This Row],[critic_count]]</f>
        <v>3121</v>
      </c>
      <c r="S1985" s="2">
        <f>100000*Table1[[#This Row],[review_count]]/Table1[[#This Row],[total sales]]</f>
        <v>538.10344827586209</v>
      </c>
      <c r="T1985" s="2">
        <f>Table1[[#This Row],[total sales]]/(2017-Table1[[#This Row],[year_of_release]])</f>
        <v>96666.666666666672</v>
      </c>
      <c r="U1985" s="9">
        <f>Table1[[#This Row],[na_sales]]/(2017-Table1[[#This Row],[year_of_release]])</f>
        <v>41666.666666666664</v>
      </c>
      <c r="V1985" s="6">
        <f>Table1[[#This Row],[eu_sales]]/(2017-Table1[[#This Row],[year_of_release]])</f>
        <v>41666.666666666664</v>
      </c>
      <c r="W1985" s="6">
        <f>Table1[[#This Row],[jp_sales]]/(2017-Table1[[#This Row],[year_of_release]])</f>
        <v>0</v>
      </c>
      <c r="X1985" s="6">
        <f>Table1[[#This Row],[other_sales]]/(2017-Table1[[#This Row],[year_of_release]])</f>
        <v>13333.333333333334</v>
      </c>
      <c r="Y1985" s="4">
        <v>545961365</v>
      </c>
      <c r="Z1985" s="4">
        <v>440756453</v>
      </c>
      <c r="AA1985" s="4">
        <v>127833000</v>
      </c>
      <c r="AB1985" s="1">
        <f>Table1[[#This Row],[na_sales]]/Table1[[#This Row],[NA population]]</f>
        <v>4.579078594691403E-4</v>
      </c>
      <c r="AC1985" s="1">
        <f>Table1[[#This Row],[eu_sales]]/Table1[[#This Row],[Eu population]]</f>
        <v>5.6720667002917364E-4</v>
      </c>
      <c r="AD1985" s="1">
        <f>Table1[[#This Row],[jp_sales]]/Table1[[#This Row],[Jp population]]</f>
        <v>0</v>
      </c>
    </row>
    <row r="1986" spans="1:30" x14ac:dyDescent="0.25">
      <c r="A1986" t="s">
        <v>1932</v>
      </c>
      <c r="B1986" t="s">
        <v>118</v>
      </c>
      <c r="C1986">
        <v>2007</v>
      </c>
      <c r="D1986" t="s">
        <v>96</v>
      </c>
      <c r="E1986" t="s">
        <v>176</v>
      </c>
      <c r="F1986" s="4">
        <v>390000</v>
      </c>
      <c r="G1986" s="4">
        <v>20000</v>
      </c>
      <c r="H1986" s="4">
        <v>130000</v>
      </c>
      <c r="I1986" s="4">
        <v>40000</v>
      </c>
      <c r="J1986">
        <v>6.7</v>
      </c>
      <c r="K1986">
        <v>34</v>
      </c>
      <c r="L1986">
        <v>7.7</v>
      </c>
      <c r="M1986" s="4">
        <v>47</v>
      </c>
      <c r="N1986" t="s">
        <v>330</v>
      </c>
      <c r="O1986" t="s">
        <v>84</v>
      </c>
      <c r="P1986" s="4">
        <v>580000</v>
      </c>
      <c r="Q1986" s="3">
        <f>AVERAGE(Table1[[#This Row],[critic_score]],Table1[[#This Row],[user_score]])</f>
        <v>7.2</v>
      </c>
      <c r="R1986" s="4">
        <f>Table1[[#This Row],[user_count]]+Table1[[#This Row],[critic_count]]</f>
        <v>81</v>
      </c>
      <c r="S1986" s="2">
        <f>100000*Table1[[#This Row],[review_count]]/Table1[[#This Row],[total sales]]</f>
        <v>13.96551724137931</v>
      </c>
      <c r="T1986" s="2">
        <f>Table1[[#This Row],[total sales]]/(2017-Table1[[#This Row],[year_of_release]])</f>
        <v>58000</v>
      </c>
      <c r="U1986" s="9">
        <f>Table1[[#This Row],[na_sales]]/(2017-Table1[[#This Row],[year_of_release]])</f>
        <v>39000</v>
      </c>
      <c r="V1986" s="6">
        <f>Table1[[#This Row],[eu_sales]]/(2017-Table1[[#This Row],[year_of_release]])</f>
        <v>2000</v>
      </c>
      <c r="W1986" s="6">
        <f>Table1[[#This Row],[jp_sales]]/(2017-Table1[[#This Row],[year_of_release]])</f>
        <v>13000</v>
      </c>
      <c r="X1986" s="6">
        <f>Table1[[#This Row],[other_sales]]/(2017-Table1[[#This Row],[year_of_release]])</f>
        <v>4000</v>
      </c>
      <c r="Y1986" s="4">
        <v>522751172</v>
      </c>
      <c r="Z1986" s="4">
        <v>438594184</v>
      </c>
      <c r="AA1986" s="4">
        <v>128001000</v>
      </c>
      <c r="AB1986" s="1">
        <f>Table1[[#This Row],[na_sales]]/Table1[[#This Row],[NA population]]</f>
        <v>7.4605284672609015E-4</v>
      </c>
      <c r="AC1986" s="1">
        <f>Table1[[#This Row],[eu_sales]]/Table1[[#This Row],[Eu population]]</f>
        <v>4.560023987914988E-5</v>
      </c>
      <c r="AD1986" s="1">
        <f>Table1[[#This Row],[jp_sales]]/Table1[[#This Row],[Jp population]]</f>
        <v>1.0156170654916758E-3</v>
      </c>
    </row>
    <row r="1987" spans="1:30" x14ac:dyDescent="0.25">
      <c r="A1987" t="s">
        <v>1633</v>
      </c>
      <c r="B1987" t="s">
        <v>34</v>
      </c>
      <c r="C1987">
        <v>2012</v>
      </c>
      <c r="D1987" t="s">
        <v>65</v>
      </c>
      <c r="E1987" t="s">
        <v>267</v>
      </c>
      <c r="F1987" s="4">
        <v>390000</v>
      </c>
      <c r="G1987" s="4">
        <v>130000</v>
      </c>
      <c r="H1987" s="4">
        <v>20000</v>
      </c>
      <c r="I1987" s="4">
        <v>40000</v>
      </c>
      <c r="J1987">
        <v>7.7</v>
      </c>
      <c r="K1987">
        <v>56</v>
      </c>
      <c r="L1987">
        <v>6.2</v>
      </c>
      <c r="M1987" s="4">
        <v>124</v>
      </c>
      <c r="N1987" t="s">
        <v>1634</v>
      </c>
      <c r="O1987" t="s">
        <v>67</v>
      </c>
      <c r="P1987" s="4">
        <v>580000</v>
      </c>
      <c r="Q1987" s="3">
        <f>AVERAGE(Table1[[#This Row],[critic_score]],Table1[[#This Row],[user_score]])</f>
        <v>6.95</v>
      </c>
      <c r="R1987" s="4">
        <f>Table1[[#This Row],[user_count]]+Table1[[#This Row],[critic_count]]</f>
        <v>180</v>
      </c>
      <c r="S1987" s="2">
        <f>100000*Table1[[#This Row],[review_count]]/Table1[[#This Row],[total sales]]</f>
        <v>31.03448275862069</v>
      </c>
      <c r="T1987" s="2">
        <f>Table1[[#This Row],[total sales]]/(2017-Table1[[#This Row],[year_of_release]])</f>
        <v>116000</v>
      </c>
      <c r="U1987" s="9">
        <f>Table1[[#This Row],[na_sales]]/(2017-Table1[[#This Row],[year_of_release]])</f>
        <v>78000</v>
      </c>
      <c r="V1987" s="6">
        <f>Table1[[#This Row],[eu_sales]]/(2017-Table1[[#This Row],[year_of_release]])</f>
        <v>26000</v>
      </c>
      <c r="W1987" s="6">
        <f>Table1[[#This Row],[jp_sales]]/(2017-Table1[[#This Row],[year_of_release]])</f>
        <v>4000</v>
      </c>
      <c r="X1987" s="6">
        <f>Table1[[#This Row],[other_sales]]/(2017-Table1[[#This Row],[year_of_release]])</f>
        <v>8000</v>
      </c>
      <c r="Y1987" s="4">
        <v>551484507</v>
      </c>
      <c r="Z1987" s="4">
        <v>441417242</v>
      </c>
      <c r="AA1987" s="4">
        <v>127629000</v>
      </c>
      <c r="AB1987" s="1">
        <f>Table1[[#This Row],[na_sales]]/Table1[[#This Row],[NA population]]</f>
        <v>7.0718215117510097E-4</v>
      </c>
      <c r="AC1987" s="1">
        <f>Table1[[#This Row],[eu_sales]]/Table1[[#This Row],[Eu population]]</f>
        <v>2.9450594048159091E-4</v>
      </c>
      <c r="AD1987" s="1">
        <f>Table1[[#This Row],[jp_sales]]/Table1[[#This Row],[Jp population]]</f>
        <v>1.5670419732192526E-4</v>
      </c>
    </row>
    <row r="1988" spans="1:30" x14ac:dyDescent="0.25">
      <c r="A1988" t="s">
        <v>1933</v>
      </c>
      <c r="B1988" t="s">
        <v>45</v>
      </c>
      <c r="C1988">
        <v>2005</v>
      </c>
      <c r="D1988" t="s">
        <v>96</v>
      </c>
      <c r="E1988" t="s">
        <v>176</v>
      </c>
      <c r="F1988" s="4">
        <v>60000</v>
      </c>
      <c r="G1988" s="4">
        <v>40000</v>
      </c>
      <c r="H1988" s="4">
        <v>470000</v>
      </c>
      <c r="I1988" s="4">
        <v>10000</v>
      </c>
      <c r="J1988">
        <v>5.8</v>
      </c>
      <c r="K1988">
        <v>23</v>
      </c>
      <c r="L1988">
        <v>8</v>
      </c>
      <c r="M1988" s="4">
        <v>35</v>
      </c>
      <c r="N1988" t="s">
        <v>176</v>
      </c>
      <c r="O1988" t="s">
        <v>84</v>
      </c>
      <c r="P1988" s="4">
        <v>580000</v>
      </c>
      <c r="Q1988" s="3">
        <f>AVERAGE(Table1[[#This Row],[critic_score]],Table1[[#This Row],[user_score]])</f>
        <v>6.9</v>
      </c>
      <c r="R1988" s="4">
        <f>Table1[[#This Row],[user_count]]+Table1[[#This Row],[critic_count]]</f>
        <v>58</v>
      </c>
      <c r="S1988" s="2">
        <f>100000*Table1[[#This Row],[review_count]]/Table1[[#This Row],[total sales]]</f>
        <v>10</v>
      </c>
      <c r="T1988" s="2">
        <f>Table1[[#This Row],[total sales]]/(2017-Table1[[#This Row],[year_of_release]])</f>
        <v>48333.333333333336</v>
      </c>
      <c r="U1988" s="9">
        <f>Table1[[#This Row],[na_sales]]/(2017-Table1[[#This Row],[year_of_release]])</f>
        <v>5000</v>
      </c>
      <c r="V1988" s="6">
        <f>Table1[[#This Row],[eu_sales]]/(2017-Table1[[#This Row],[year_of_release]])</f>
        <v>3333.3333333333335</v>
      </c>
      <c r="W1988" s="6">
        <f>Table1[[#This Row],[jp_sales]]/(2017-Table1[[#This Row],[year_of_release]])</f>
        <v>39166.666666666664</v>
      </c>
      <c r="X1988" s="6">
        <f>Table1[[#This Row],[other_sales]]/(2017-Table1[[#This Row],[year_of_release]])</f>
        <v>833.33333333333337</v>
      </c>
      <c r="Y1988" s="4">
        <v>511054143</v>
      </c>
      <c r="Z1988" s="4">
        <v>435713800</v>
      </c>
      <c r="AA1988" s="4">
        <v>127773000</v>
      </c>
      <c r="AB1988" s="1">
        <f>Table1[[#This Row],[na_sales]]/Table1[[#This Row],[NA population]]</f>
        <v>1.1740439016458576E-4</v>
      </c>
      <c r="AC1988" s="1">
        <f>Table1[[#This Row],[eu_sales]]/Table1[[#This Row],[Eu population]]</f>
        <v>9.1803381026719835E-5</v>
      </c>
      <c r="AD1988" s="1">
        <f>Table1[[#This Row],[jp_sales]]/Table1[[#This Row],[Jp population]]</f>
        <v>3.6783984096796663E-3</v>
      </c>
    </row>
    <row r="1989" spans="1:30" x14ac:dyDescent="0.25">
      <c r="A1989" t="s">
        <v>1937</v>
      </c>
      <c r="B1989" t="s">
        <v>34</v>
      </c>
      <c r="C1989">
        <v>2010</v>
      </c>
      <c r="D1989" t="s">
        <v>29</v>
      </c>
      <c r="E1989" t="s">
        <v>198</v>
      </c>
      <c r="F1989" s="4">
        <v>360000</v>
      </c>
      <c r="G1989" s="4">
        <v>170000</v>
      </c>
      <c r="H1989" s="4">
        <v>0</v>
      </c>
      <c r="I1989" s="4">
        <v>50000</v>
      </c>
      <c r="J1989">
        <v>3.3</v>
      </c>
      <c r="K1989">
        <v>6</v>
      </c>
      <c r="L1989">
        <v>3.7</v>
      </c>
      <c r="M1989" s="4">
        <v>9</v>
      </c>
      <c r="N1989" t="s">
        <v>1938</v>
      </c>
      <c r="O1989" t="s">
        <v>21</v>
      </c>
      <c r="P1989" s="4">
        <v>580000</v>
      </c>
      <c r="Q1989" s="3">
        <f>AVERAGE(Table1[[#This Row],[critic_score]],Table1[[#This Row],[user_score]])</f>
        <v>3.5</v>
      </c>
      <c r="R1989" s="4">
        <f>Table1[[#This Row],[user_count]]+Table1[[#This Row],[critic_count]]</f>
        <v>15</v>
      </c>
      <c r="S1989" s="2">
        <f>100000*Table1[[#This Row],[review_count]]/Table1[[#This Row],[total sales]]</f>
        <v>2.5862068965517242</v>
      </c>
      <c r="T1989" s="2">
        <f>Table1[[#This Row],[total sales]]/(2017-Table1[[#This Row],[year_of_release]])</f>
        <v>82857.142857142855</v>
      </c>
      <c r="U1989" s="9">
        <f>Table1[[#This Row],[na_sales]]/(2017-Table1[[#This Row],[year_of_release]])</f>
        <v>51428.571428571428</v>
      </c>
      <c r="V1989" s="6">
        <f>Table1[[#This Row],[eu_sales]]/(2017-Table1[[#This Row],[year_of_release]])</f>
        <v>24285.714285714286</v>
      </c>
      <c r="W1989" s="6">
        <f>Table1[[#This Row],[jp_sales]]/(2017-Table1[[#This Row],[year_of_release]])</f>
        <v>0</v>
      </c>
      <c r="X1989" s="6">
        <f>Table1[[#This Row],[other_sales]]/(2017-Table1[[#This Row],[year_of_release]])</f>
        <v>7142.8571428571431</v>
      </c>
      <c r="Y1989" s="4">
        <v>540520772</v>
      </c>
      <c r="Z1989" s="4">
        <v>441654761</v>
      </c>
      <c r="AA1989" s="4">
        <v>128070000</v>
      </c>
      <c r="AB1989" s="1">
        <f>Table1[[#This Row],[na_sales]]/Table1[[#This Row],[NA population]]</f>
        <v>6.660243577096053E-4</v>
      </c>
      <c r="AC1989" s="1">
        <f>Table1[[#This Row],[eu_sales]]/Table1[[#This Row],[Eu population]]</f>
        <v>3.8491603626118276E-4</v>
      </c>
      <c r="AD1989" s="1">
        <f>Table1[[#This Row],[jp_sales]]/Table1[[#This Row],[Jp population]]</f>
        <v>0</v>
      </c>
    </row>
    <row r="1990" spans="1:30" x14ac:dyDescent="0.25">
      <c r="A1990" t="s">
        <v>57</v>
      </c>
      <c r="B1990" t="s">
        <v>26</v>
      </c>
      <c r="C1990">
        <v>2010</v>
      </c>
      <c r="D1990" t="s">
        <v>54</v>
      </c>
      <c r="E1990" t="s">
        <v>55</v>
      </c>
      <c r="F1990" s="4">
        <v>500000</v>
      </c>
      <c r="G1990" s="4">
        <v>40000</v>
      </c>
      <c r="H1990" s="4">
        <v>0</v>
      </c>
      <c r="I1990" s="4">
        <v>40000</v>
      </c>
      <c r="J1990">
        <v>7.4</v>
      </c>
      <c r="K1990">
        <v>13</v>
      </c>
      <c r="L1990">
        <v>6</v>
      </c>
      <c r="M1990" s="4">
        <v>54</v>
      </c>
      <c r="N1990" t="s">
        <v>1279</v>
      </c>
      <c r="O1990" t="s">
        <v>67</v>
      </c>
      <c r="P1990" s="4">
        <v>580000</v>
      </c>
      <c r="Q1990" s="3">
        <f>AVERAGE(Table1[[#This Row],[critic_score]],Table1[[#This Row],[user_score]])</f>
        <v>6.7</v>
      </c>
      <c r="R1990" s="4">
        <f>Table1[[#This Row],[user_count]]+Table1[[#This Row],[critic_count]]</f>
        <v>67</v>
      </c>
      <c r="S1990" s="2">
        <f>100000*Table1[[#This Row],[review_count]]/Table1[[#This Row],[total sales]]</f>
        <v>11.551724137931034</v>
      </c>
      <c r="T1990" s="2">
        <f>Table1[[#This Row],[total sales]]/(2017-Table1[[#This Row],[year_of_release]])</f>
        <v>82857.142857142855</v>
      </c>
      <c r="U1990" s="9">
        <f>Table1[[#This Row],[na_sales]]/(2017-Table1[[#This Row],[year_of_release]])</f>
        <v>71428.571428571435</v>
      </c>
      <c r="V1990" s="6">
        <f>Table1[[#This Row],[eu_sales]]/(2017-Table1[[#This Row],[year_of_release]])</f>
        <v>5714.2857142857147</v>
      </c>
      <c r="W1990" s="6">
        <f>Table1[[#This Row],[jp_sales]]/(2017-Table1[[#This Row],[year_of_release]])</f>
        <v>0</v>
      </c>
      <c r="X1990" s="6">
        <f>Table1[[#This Row],[other_sales]]/(2017-Table1[[#This Row],[year_of_release]])</f>
        <v>5714.2857142857147</v>
      </c>
      <c r="Y1990" s="4">
        <v>540520772</v>
      </c>
      <c r="Z1990" s="4">
        <v>441654761</v>
      </c>
      <c r="AA1990" s="4">
        <v>128070000</v>
      </c>
      <c r="AB1990" s="1">
        <f>Table1[[#This Row],[na_sales]]/Table1[[#This Row],[NA population]]</f>
        <v>9.2503383015222953E-4</v>
      </c>
      <c r="AC1990" s="1">
        <f>Table1[[#This Row],[eu_sales]]/Table1[[#This Row],[Eu population]]</f>
        <v>9.05684791202783E-5</v>
      </c>
      <c r="AD1990" s="1">
        <f>Table1[[#This Row],[jp_sales]]/Table1[[#This Row],[Jp population]]</f>
        <v>0</v>
      </c>
    </row>
    <row r="1991" spans="1:30" x14ac:dyDescent="0.25">
      <c r="A1991" t="s">
        <v>1711</v>
      </c>
      <c r="B1991" t="s">
        <v>39</v>
      </c>
      <c r="C1991">
        <v>2008</v>
      </c>
      <c r="D1991" t="s">
        <v>19</v>
      </c>
      <c r="E1991" t="s">
        <v>100</v>
      </c>
      <c r="F1991" s="4">
        <v>540000</v>
      </c>
      <c r="G1991" s="4">
        <v>0</v>
      </c>
      <c r="H1991" s="4">
        <v>0</v>
      </c>
      <c r="I1991" s="4">
        <v>40000</v>
      </c>
      <c r="J1991">
        <v>8.1</v>
      </c>
      <c r="K1991">
        <v>20</v>
      </c>
      <c r="L1991">
        <v>7.3</v>
      </c>
      <c r="M1991" s="4">
        <v>25</v>
      </c>
      <c r="N1991" t="s">
        <v>246</v>
      </c>
      <c r="O1991" t="s">
        <v>21</v>
      </c>
      <c r="P1991" s="4">
        <v>580000</v>
      </c>
      <c r="Q1991" s="3">
        <f>AVERAGE(Table1[[#This Row],[critic_score]],Table1[[#This Row],[user_score]])</f>
        <v>7.6999999999999993</v>
      </c>
      <c r="R1991" s="4">
        <f>Table1[[#This Row],[user_count]]+Table1[[#This Row],[critic_count]]</f>
        <v>45</v>
      </c>
      <c r="S1991" s="2">
        <f>100000*Table1[[#This Row],[review_count]]/Table1[[#This Row],[total sales]]</f>
        <v>7.7586206896551726</v>
      </c>
      <c r="T1991" s="2">
        <f>Table1[[#This Row],[total sales]]/(2017-Table1[[#This Row],[year_of_release]])</f>
        <v>64444.444444444445</v>
      </c>
      <c r="U1991" s="9">
        <f>Table1[[#This Row],[na_sales]]/(2017-Table1[[#This Row],[year_of_release]])</f>
        <v>60000</v>
      </c>
      <c r="V1991" s="6">
        <f>Table1[[#This Row],[eu_sales]]/(2017-Table1[[#This Row],[year_of_release]])</f>
        <v>0</v>
      </c>
      <c r="W1991" s="6">
        <f>Table1[[#This Row],[jp_sales]]/(2017-Table1[[#This Row],[year_of_release]])</f>
        <v>0</v>
      </c>
      <c r="X1991" s="6">
        <f>Table1[[#This Row],[other_sales]]/(2017-Table1[[#This Row],[year_of_release]])</f>
        <v>4444.4444444444443</v>
      </c>
      <c r="Y1991" s="4">
        <v>528816311</v>
      </c>
      <c r="Z1991" s="4">
        <v>440001482</v>
      </c>
      <c r="AA1991" s="4">
        <v>128063000</v>
      </c>
      <c r="AB1991" s="1">
        <f>Table1[[#This Row],[na_sales]]/Table1[[#This Row],[NA population]]</f>
        <v>1.0211485326140025E-3</v>
      </c>
      <c r="AC1991" s="1">
        <f>Table1[[#This Row],[eu_sales]]/Table1[[#This Row],[Eu population]]</f>
        <v>0</v>
      </c>
      <c r="AD1991" s="1">
        <f>Table1[[#This Row],[jp_sales]]/Table1[[#This Row],[Jp population]]</f>
        <v>0</v>
      </c>
    </row>
    <row r="1992" spans="1:30" x14ac:dyDescent="0.25">
      <c r="A1992" t="s">
        <v>1940</v>
      </c>
      <c r="B1992" t="s">
        <v>39</v>
      </c>
      <c r="C1992">
        <v>2011</v>
      </c>
      <c r="D1992" t="s">
        <v>19</v>
      </c>
      <c r="E1992" t="s">
        <v>51</v>
      </c>
      <c r="F1992" s="4">
        <v>540000</v>
      </c>
      <c r="G1992" s="4">
        <v>0</v>
      </c>
      <c r="H1992" s="4">
        <v>0</v>
      </c>
      <c r="I1992" s="4">
        <v>40000</v>
      </c>
      <c r="J1992">
        <v>9</v>
      </c>
      <c r="K1992">
        <v>30</v>
      </c>
      <c r="L1992">
        <v>7.8</v>
      </c>
      <c r="M1992" s="4">
        <v>87</v>
      </c>
      <c r="N1992" t="s">
        <v>1404</v>
      </c>
      <c r="O1992" t="s">
        <v>21</v>
      </c>
      <c r="P1992" s="4">
        <v>580000</v>
      </c>
      <c r="Q1992" s="3">
        <f>AVERAGE(Table1[[#This Row],[critic_score]],Table1[[#This Row],[user_score]])</f>
        <v>8.4</v>
      </c>
      <c r="R1992" s="4">
        <f>Table1[[#This Row],[user_count]]+Table1[[#This Row],[critic_count]]</f>
        <v>117</v>
      </c>
      <c r="S1992" s="2">
        <f>100000*Table1[[#This Row],[review_count]]/Table1[[#This Row],[total sales]]</f>
        <v>20.172413793103448</v>
      </c>
      <c r="T1992" s="2">
        <f>Table1[[#This Row],[total sales]]/(2017-Table1[[#This Row],[year_of_release]])</f>
        <v>96666.666666666672</v>
      </c>
      <c r="U1992" s="9">
        <f>Table1[[#This Row],[na_sales]]/(2017-Table1[[#This Row],[year_of_release]])</f>
        <v>90000</v>
      </c>
      <c r="V1992" s="6">
        <f>Table1[[#This Row],[eu_sales]]/(2017-Table1[[#This Row],[year_of_release]])</f>
        <v>0</v>
      </c>
      <c r="W1992" s="6">
        <f>Table1[[#This Row],[jp_sales]]/(2017-Table1[[#This Row],[year_of_release]])</f>
        <v>0</v>
      </c>
      <c r="X1992" s="6">
        <f>Table1[[#This Row],[other_sales]]/(2017-Table1[[#This Row],[year_of_release]])</f>
        <v>6666.666666666667</v>
      </c>
      <c r="Y1992" s="4">
        <v>545961365</v>
      </c>
      <c r="Z1992" s="4">
        <v>440756453</v>
      </c>
      <c r="AA1992" s="4">
        <v>127833000</v>
      </c>
      <c r="AB1992" s="1">
        <f>Table1[[#This Row],[na_sales]]/Table1[[#This Row],[NA population]]</f>
        <v>9.8908097645334292E-4</v>
      </c>
      <c r="AC1992" s="1">
        <f>Table1[[#This Row],[eu_sales]]/Table1[[#This Row],[Eu population]]</f>
        <v>0</v>
      </c>
      <c r="AD1992" s="1">
        <f>Table1[[#This Row],[jp_sales]]/Table1[[#This Row],[Jp population]]</f>
        <v>0</v>
      </c>
    </row>
    <row r="1993" spans="1:30" x14ac:dyDescent="0.25">
      <c r="A1993" t="s">
        <v>1941</v>
      </c>
      <c r="B1993" t="s">
        <v>34</v>
      </c>
      <c r="C1993">
        <v>2012</v>
      </c>
      <c r="D1993" t="s">
        <v>191</v>
      </c>
      <c r="E1993" t="s">
        <v>35</v>
      </c>
      <c r="F1993" s="4">
        <v>380000</v>
      </c>
      <c r="G1993" s="4">
        <v>150000</v>
      </c>
      <c r="H1993" s="4">
        <v>0</v>
      </c>
      <c r="I1993" s="4">
        <v>50000</v>
      </c>
      <c r="J1993">
        <v>6.8</v>
      </c>
      <c r="K1993">
        <v>31</v>
      </c>
      <c r="L1993">
        <v>5.0999999999999996</v>
      </c>
      <c r="M1993" s="4">
        <v>15</v>
      </c>
      <c r="N1993" t="s">
        <v>1513</v>
      </c>
      <c r="O1993" t="s">
        <v>21</v>
      </c>
      <c r="P1993" s="4">
        <v>580000</v>
      </c>
      <c r="Q1993" s="3">
        <f>AVERAGE(Table1[[#This Row],[critic_score]],Table1[[#This Row],[user_score]])</f>
        <v>5.9499999999999993</v>
      </c>
      <c r="R1993" s="4">
        <f>Table1[[#This Row],[user_count]]+Table1[[#This Row],[critic_count]]</f>
        <v>46</v>
      </c>
      <c r="S1993" s="2">
        <f>100000*Table1[[#This Row],[review_count]]/Table1[[#This Row],[total sales]]</f>
        <v>7.931034482758621</v>
      </c>
      <c r="T1993" s="2">
        <f>Table1[[#This Row],[total sales]]/(2017-Table1[[#This Row],[year_of_release]])</f>
        <v>116000</v>
      </c>
      <c r="U1993" s="9">
        <f>Table1[[#This Row],[na_sales]]/(2017-Table1[[#This Row],[year_of_release]])</f>
        <v>76000</v>
      </c>
      <c r="V1993" s="6">
        <f>Table1[[#This Row],[eu_sales]]/(2017-Table1[[#This Row],[year_of_release]])</f>
        <v>30000</v>
      </c>
      <c r="W1993" s="6">
        <f>Table1[[#This Row],[jp_sales]]/(2017-Table1[[#This Row],[year_of_release]])</f>
        <v>0</v>
      </c>
      <c r="X1993" s="6">
        <f>Table1[[#This Row],[other_sales]]/(2017-Table1[[#This Row],[year_of_release]])</f>
        <v>10000</v>
      </c>
      <c r="Y1993" s="4">
        <v>551484507</v>
      </c>
      <c r="Z1993" s="4">
        <v>441417242</v>
      </c>
      <c r="AA1993" s="4">
        <v>127629000</v>
      </c>
      <c r="AB1993" s="1">
        <f>Table1[[#This Row],[na_sales]]/Table1[[#This Row],[NA population]]</f>
        <v>6.8904927550394448E-4</v>
      </c>
      <c r="AC1993" s="1">
        <f>Table1[[#This Row],[eu_sales]]/Table1[[#This Row],[Eu population]]</f>
        <v>3.3981454670952793E-4</v>
      </c>
      <c r="AD1993" s="1">
        <f>Table1[[#This Row],[jp_sales]]/Table1[[#This Row],[Jp population]]</f>
        <v>0</v>
      </c>
    </row>
    <row r="1994" spans="1:30" x14ac:dyDescent="0.25">
      <c r="A1994" t="s">
        <v>1032</v>
      </c>
      <c r="B1994" t="s">
        <v>136</v>
      </c>
      <c r="C1994">
        <v>2013</v>
      </c>
      <c r="D1994" t="s">
        <v>27</v>
      </c>
      <c r="E1994" t="s">
        <v>55</v>
      </c>
      <c r="F1994" s="4">
        <v>380000</v>
      </c>
      <c r="G1994" s="4">
        <v>150000</v>
      </c>
      <c r="H1994" s="4">
        <v>0</v>
      </c>
      <c r="I1994" s="4">
        <v>50000</v>
      </c>
      <c r="J1994">
        <v>8.9</v>
      </c>
      <c r="K1994">
        <v>7</v>
      </c>
      <c r="L1994">
        <v>6</v>
      </c>
      <c r="M1994" s="4">
        <v>96</v>
      </c>
      <c r="N1994" t="s">
        <v>241</v>
      </c>
      <c r="O1994" t="s">
        <v>84</v>
      </c>
      <c r="P1994" s="4">
        <v>580000</v>
      </c>
      <c r="Q1994" s="3">
        <f>AVERAGE(Table1[[#This Row],[critic_score]],Table1[[#This Row],[user_score]])</f>
        <v>7.45</v>
      </c>
      <c r="R1994" s="4">
        <f>Table1[[#This Row],[user_count]]+Table1[[#This Row],[critic_count]]</f>
        <v>103</v>
      </c>
      <c r="S1994" s="2">
        <f>100000*Table1[[#This Row],[review_count]]/Table1[[#This Row],[total sales]]</f>
        <v>17.758620689655171</v>
      </c>
      <c r="T1994" s="2">
        <f>Table1[[#This Row],[total sales]]/(2017-Table1[[#This Row],[year_of_release]])</f>
        <v>145000</v>
      </c>
      <c r="U1994" s="9">
        <f>Table1[[#This Row],[na_sales]]/(2017-Table1[[#This Row],[year_of_release]])</f>
        <v>95000</v>
      </c>
      <c r="V1994" s="6">
        <f>Table1[[#This Row],[eu_sales]]/(2017-Table1[[#This Row],[year_of_release]])</f>
        <v>37500</v>
      </c>
      <c r="W1994" s="6">
        <f>Table1[[#This Row],[jp_sales]]/(2017-Table1[[#This Row],[year_of_release]])</f>
        <v>0</v>
      </c>
      <c r="X1994" s="6">
        <f>Table1[[#This Row],[other_sales]]/(2017-Table1[[#This Row],[year_of_release]])</f>
        <v>12500</v>
      </c>
      <c r="Y1994" s="4">
        <v>556861736</v>
      </c>
      <c r="Z1994" s="4">
        <v>442492884</v>
      </c>
      <c r="AA1994" s="4">
        <v>127445000</v>
      </c>
      <c r="AB1994" s="1">
        <f>Table1[[#This Row],[na_sales]]/Table1[[#This Row],[NA population]]</f>
        <v>6.82395602774905E-4</v>
      </c>
      <c r="AC1994" s="1">
        <f>Table1[[#This Row],[eu_sales]]/Table1[[#This Row],[Eu population]]</f>
        <v>3.3898850224221909E-4</v>
      </c>
      <c r="AD1994" s="1">
        <f>Table1[[#This Row],[jp_sales]]/Table1[[#This Row],[Jp population]]</f>
        <v>0</v>
      </c>
    </row>
    <row r="1995" spans="1:30" x14ac:dyDescent="0.25">
      <c r="A1995" t="s">
        <v>1943</v>
      </c>
      <c r="B1995" t="s">
        <v>18</v>
      </c>
      <c r="C1995">
        <v>2009</v>
      </c>
      <c r="D1995" t="s">
        <v>29</v>
      </c>
      <c r="E1995" t="s">
        <v>55</v>
      </c>
      <c r="F1995" s="4">
        <v>310000</v>
      </c>
      <c r="G1995" s="4">
        <v>210000</v>
      </c>
      <c r="H1995" s="4">
        <v>0</v>
      </c>
      <c r="I1995" s="4">
        <v>60000</v>
      </c>
      <c r="J1995">
        <v>7.4</v>
      </c>
      <c r="K1995">
        <v>17</v>
      </c>
      <c r="L1995">
        <v>7.7</v>
      </c>
      <c r="M1995" s="4">
        <v>6</v>
      </c>
      <c r="N1995" t="s">
        <v>1944</v>
      </c>
      <c r="O1995" t="s">
        <v>67</v>
      </c>
      <c r="P1995" s="4">
        <v>580000</v>
      </c>
      <c r="Q1995" s="3">
        <f>AVERAGE(Table1[[#This Row],[critic_score]],Table1[[#This Row],[user_score]])</f>
        <v>7.5500000000000007</v>
      </c>
      <c r="R1995" s="4">
        <f>Table1[[#This Row],[user_count]]+Table1[[#This Row],[critic_count]]</f>
        <v>23</v>
      </c>
      <c r="S1995" s="2">
        <f>100000*Table1[[#This Row],[review_count]]/Table1[[#This Row],[total sales]]</f>
        <v>3.9655172413793105</v>
      </c>
      <c r="T1995" s="2">
        <f>Table1[[#This Row],[total sales]]/(2017-Table1[[#This Row],[year_of_release]])</f>
        <v>72500</v>
      </c>
      <c r="U1995" s="9">
        <f>Table1[[#This Row],[na_sales]]/(2017-Table1[[#This Row],[year_of_release]])</f>
        <v>38750</v>
      </c>
      <c r="V1995" s="6">
        <f>Table1[[#This Row],[eu_sales]]/(2017-Table1[[#This Row],[year_of_release]])</f>
        <v>26250</v>
      </c>
      <c r="W1995" s="6">
        <f>Table1[[#This Row],[jp_sales]]/(2017-Table1[[#This Row],[year_of_release]])</f>
        <v>0</v>
      </c>
      <c r="X1995" s="6">
        <f>Table1[[#This Row],[other_sales]]/(2017-Table1[[#This Row],[year_of_release]])</f>
        <v>7500</v>
      </c>
      <c r="Y1995" s="4">
        <v>534740514</v>
      </c>
      <c r="Z1995" s="4">
        <v>441041694</v>
      </c>
      <c r="AA1995" s="4">
        <v>128047000</v>
      </c>
      <c r="AB1995" s="1">
        <f>Table1[[#This Row],[na_sales]]/Table1[[#This Row],[NA population]]</f>
        <v>5.7972042866383602E-4</v>
      </c>
      <c r="AC1995" s="1">
        <f>Table1[[#This Row],[eu_sales]]/Table1[[#This Row],[Eu population]]</f>
        <v>4.7614545939051286E-4</v>
      </c>
      <c r="AD1995" s="1">
        <f>Table1[[#This Row],[jp_sales]]/Table1[[#This Row],[Jp population]]</f>
        <v>0</v>
      </c>
    </row>
    <row r="1996" spans="1:30" x14ac:dyDescent="0.25">
      <c r="A1996" t="s">
        <v>1945</v>
      </c>
      <c r="B1996" t="s">
        <v>34</v>
      </c>
      <c r="C1996">
        <v>2009</v>
      </c>
      <c r="D1996" t="s">
        <v>40</v>
      </c>
      <c r="E1996" t="s">
        <v>83</v>
      </c>
      <c r="F1996" s="4">
        <v>310000</v>
      </c>
      <c r="G1996" s="4">
        <v>190000</v>
      </c>
      <c r="H1996" s="4">
        <v>20000</v>
      </c>
      <c r="I1996" s="4">
        <v>60000</v>
      </c>
      <c r="J1996">
        <v>7.3</v>
      </c>
      <c r="K1996">
        <v>64</v>
      </c>
      <c r="L1996">
        <v>7.3</v>
      </c>
      <c r="M1996" s="4">
        <v>51</v>
      </c>
      <c r="N1996" t="s">
        <v>1946</v>
      </c>
      <c r="O1996" t="s">
        <v>67</v>
      </c>
      <c r="P1996" s="4">
        <v>580000</v>
      </c>
      <c r="Q1996" s="3">
        <f>AVERAGE(Table1[[#This Row],[critic_score]],Table1[[#This Row],[user_score]])</f>
        <v>7.3</v>
      </c>
      <c r="R1996" s="4">
        <f>Table1[[#This Row],[user_count]]+Table1[[#This Row],[critic_count]]</f>
        <v>115</v>
      </c>
      <c r="S1996" s="2">
        <f>100000*Table1[[#This Row],[review_count]]/Table1[[#This Row],[total sales]]</f>
        <v>19.827586206896552</v>
      </c>
      <c r="T1996" s="2">
        <f>Table1[[#This Row],[total sales]]/(2017-Table1[[#This Row],[year_of_release]])</f>
        <v>72500</v>
      </c>
      <c r="U1996" s="9">
        <f>Table1[[#This Row],[na_sales]]/(2017-Table1[[#This Row],[year_of_release]])</f>
        <v>38750</v>
      </c>
      <c r="V1996" s="6">
        <f>Table1[[#This Row],[eu_sales]]/(2017-Table1[[#This Row],[year_of_release]])</f>
        <v>23750</v>
      </c>
      <c r="W1996" s="6">
        <f>Table1[[#This Row],[jp_sales]]/(2017-Table1[[#This Row],[year_of_release]])</f>
        <v>2500</v>
      </c>
      <c r="X1996" s="6">
        <f>Table1[[#This Row],[other_sales]]/(2017-Table1[[#This Row],[year_of_release]])</f>
        <v>7500</v>
      </c>
      <c r="Y1996" s="4">
        <v>534740514</v>
      </c>
      <c r="Z1996" s="4">
        <v>441041694</v>
      </c>
      <c r="AA1996" s="4">
        <v>128047000</v>
      </c>
      <c r="AB1996" s="1">
        <f>Table1[[#This Row],[na_sales]]/Table1[[#This Row],[NA population]]</f>
        <v>5.7972042866383602E-4</v>
      </c>
      <c r="AC1996" s="1">
        <f>Table1[[#This Row],[eu_sales]]/Table1[[#This Row],[Eu population]]</f>
        <v>4.3079827278189259E-4</v>
      </c>
      <c r="AD1996" s="1">
        <f>Table1[[#This Row],[jp_sales]]/Table1[[#This Row],[Jp population]]</f>
        <v>1.5619264801205806E-4</v>
      </c>
    </row>
    <row r="1997" spans="1:30" x14ac:dyDescent="0.25">
      <c r="A1997" t="s">
        <v>1947</v>
      </c>
      <c r="B1997" t="s">
        <v>39</v>
      </c>
      <c r="C1997">
        <v>2011</v>
      </c>
      <c r="D1997" t="s">
        <v>191</v>
      </c>
      <c r="E1997" t="s">
        <v>100</v>
      </c>
      <c r="F1997" s="4">
        <v>220000</v>
      </c>
      <c r="G1997" s="4">
        <v>240000</v>
      </c>
      <c r="H1997" s="4">
        <v>40000</v>
      </c>
      <c r="I1997" s="4">
        <v>80000</v>
      </c>
      <c r="J1997">
        <v>7</v>
      </c>
      <c r="K1997">
        <v>51</v>
      </c>
      <c r="L1997">
        <v>7.9</v>
      </c>
      <c r="M1997" s="4">
        <v>181</v>
      </c>
      <c r="N1997" t="s">
        <v>1948</v>
      </c>
      <c r="O1997" t="s">
        <v>43</v>
      </c>
      <c r="P1997" s="4">
        <v>580000</v>
      </c>
      <c r="Q1997" s="3">
        <f>AVERAGE(Table1[[#This Row],[critic_score]],Table1[[#This Row],[user_score]])</f>
        <v>7.45</v>
      </c>
      <c r="R1997" s="4">
        <f>Table1[[#This Row],[user_count]]+Table1[[#This Row],[critic_count]]</f>
        <v>232</v>
      </c>
      <c r="S1997" s="2">
        <f>100000*Table1[[#This Row],[review_count]]/Table1[[#This Row],[total sales]]</f>
        <v>40</v>
      </c>
      <c r="T1997" s="2">
        <f>Table1[[#This Row],[total sales]]/(2017-Table1[[#This Row],[year_of_release]])</f>
        <v>96666.666666666672</v>
      </c>
      <c r="U1997" s="9">
        <f>Table1[[#This Row],[na_sales]]/(2017-Table1[[#This Row],[year_of_release]])</f>
        <v>36666.666666666664</v>
      </c>
      <c r="V1997" s="6">
        <f>Table1[[#This Row],[eu_sales]]/(2017-Table1[[#This Row],[year_of_release]])</f>
        <v>40000</v>
      </c>
      <c r="W1997" s="6">
        <f>Table1[[#This Row],[jp_sales]]/(2017-Table1[[#This Row],[year_of_release]])</f>
        <v>6666.666666666667</v>
      </c>
      <c r="X1997" s="6">
        <f>Table1[[#This Row],[other_sales]]/(2017-Table1[[#This Row],[year_of_release]])</f>
        <v>13333.333333333334</v>
      </c>
      <c r="Y1997" s="4">
        <v>545961365</v>
      </c>
      <c r="Z1997" s="4">
        <v>440756453</v>
      </c>
      <c r="AA1997" s="4">
        <v>127833000</v>
      </c>
      <c r="AB1997" s="1">
        <f>Table1[[#This Row],[na_sales]]/Table1[[#This Row],[NA population]]</f>
        <v>4.0295891633284345E-4</v>
      </c>
      <c r="AC1997" s="1">
        <f>Table1[[#This Row],[eu_sales]]/Table1[[#This Row],[Eu population]]</f>
        <v>5.4451840322800678E-4</v>
      </c>
      <c r="AD1997" s="1">
        <f>Table1[[#This Row],[jp_sales]]/Table1[[#This Row],[Jp population]]</f>
        <v>3.1290824747913292E-4</v>
      </c>
    </row>
    <row r="1998" spans="1:30" x14ac:dyDescent="0.25">
      <c r="A1998" t="s">
        <v>1949</v>
      </c>
      <c r="B1998" t="s">
        <v>69</v>
      </c>
      <c r="C1998">
        <v>2013</v>
      </c>
      <c r="D1998" t="s">
        <v>96</v>
      </c>
      <c r="E1998" t="s">
        <v>1208</v>
      </c>
      <c r="F1998" s="4">
        <v>280000</v>
      </c>
      <c r="G1998" s="4">
        <v>0</v>
      </c>
      <c r="H1998" s="4">
        <v>270000</v>
      </c>
      <c r="I1998" s="4">
        <v>30000</v>
      </c>
      <c r="J1998">
        <v>8.3000000000000007</v>
      </c>
      <c r="K1998">
        <v>48</v>
      </c>
      <c r="L1998">
        <v>8.3000000000000007</v>
      </c>
      <c r="M1998" s="4">
        <v>251</v>
      </c>
      <c r="N1998" t="s">
        <v>1208</v>
      </c>
      <c r="O1998" t="s">
        <v>43</v>
      </c>
      <c r="P1998" s="4">
        <v>580000</v>
      </c>
      <c r="Q1998" s="3">
        <f>AVERAGE(Table1[[#This Row],[critic_score]],Table1[[#This Row],[user_score]])</f>
        <v>8.3000000000000007</v>
      </c>
      <c r="R1998" s="4">
        <f>Table1[[#This Row],[user_count]]+Table1[[#This Row],[critic_count]]</f>
        <v>299</v>
      </c>
      <c r="S1998" s="2">
        <f>100000*Table1[[#This Row],[review_count]]/Table1[[#This Row],[total sales]]</f>
        <v>51.551724137931032</v>
      </c>
      <c r="T1998" s="2">
        <f>Table1[[#This Row],[total sales]]/(2017-Table1[[#This Row],[year_of_release]])</f>
        <v>145000</v>
      </c>
      <c r="U1998" s="9">
        <f>Table1[[#This Row],[na_sales]]/(2017-Table1[[#This Row],[year_of_release]])</f>
        <v>70000</v>
      </c>
      <c r="V1998" s="6">
        <f>Table1[[#This Row],[eu_sales]]/(2017-Table1[[#This Row],[year_of_release]])</f>
        <v>0</v>
      </c>
      <c r="W1998" s="6">
        <f>Table1[[#This Row],[jp_sales]]/(2017-Table1[[#This Row],[year_of_release]])</f>
        <v>67500</v>
      </c>
      <c r="X1998" s="6">
        <f>Table1[[#This Row],[other_sales]]/(2017-Table1[[#This Row],[year_of_release]])</f>
        <v>7500</v>
      </c>
      <c r="Y1998" s="4">
        <v>556861736</v>
      </c>
      <c r="Z1998" s="4">
        <v>442492884</v>
      </c>
      <c r="AA1998" s="4">
        <v>127445000</v>
      </c>
      <c r="AB1998" s="1">
        <f>Table1[[#This Row],[na_sales]]/Table1[[#This Row],[NA population]]</f>
        <v>5.0281781257098263E-4</v>
      </c>
      <c r="AC1998" s="1">
        <f>Table1[[#This Row],[eu_sales]]/Table1[[#This Row],[Eu population]]</f>
        <v>0</v>
      </c>
      <c r="AD1998" s="1">
        <f>Table1[[#This Row],[jp_sales]]/Table1[[#This Row],[Jp population]]</f>
        <v>2.1185609478598611E-3</v>
      </c>
    </row>
    <row r="1999" spans="1:30" x14ac:dyDescent="0.25">
      <c r="A1999" t="s">
        <v>1725</v>
      </c>
      <c r="B1999" t="s">
        <v>39</v>
      </c>
      <c r="C1999">
        <v>2011</v>
      </c>
      <c r="D1999" t="s">
        <v>19</v>
      </c>
      <c r="E1999" t="s">
        <v>100</v>
      </c>
      <c r="F1999" s="4">
        <v>360000</v>
      </c>
      <c r="G1999" s="4">
        <v>150000</v>
      </c>
      <c r="H1999" s="4">
        <v>0</v>
      </c>
      <c r="I1999" s="4">
        <v>70000</v>
      </c>
      <c r="J1999">
        <v>8.6</v>
      </c>
      <c r="K1999">
        <v>33</v>
      </c>
      <c r="L1999">
        <v>7.5</v>
      </c>
      <c r="M1999" s="4">
        <v>52</v>
      </c>
      <c r="N1999" t="s">
        <v>100</v>
      </c>
      <c r="O1999" t="s">
        <v>84</v>
      </c>
      <c r="P1999" s="4">
        <v>580000</v>
      </c>
      <c r="Q1999" s="3">
        <f>AVERAGE(Table1[[#This Row],[critic_score]],Table1[[#This Row],[user_score]])</f>
        <v>8.0500000000000007</v>
      </c>
      <c r="R1999" s="4">
        <f>Table1[[#This Row],[user_count]]+Table1[[#This Row],[critic_count]]</f>
        <v>85</v>
      </c>
      <c r="S1999" s="2">
        <f>100000*Table1[[#This Row],[review_count]]/Table1[[#This Row],[total sales]]</f>
        <v>14.655172413793103</v>
      </c>
      <c r="T1999" s="2">
        <f>Table1[[#This Row],[total sales]]/(2017-Table1[[#This Row],[year_of_release]])</f>
        <v>96666.666666666672</v>
      </c>
      <c r="U1999" s="9">
        <f>Table1[[#This Row],[na_sales]]/(2017-Table1[[#This Row],[year_of_release]])</f>
        <v>60000</v>
      </c>
      <c r="V1999" s="6">
        <f>Table1[[#This Row],[eu_sales]]/(2017-Table1[[#This Row],[year_of_release]])</f>
        <v>25000</v>
      </c>
      <c r="W1999" s="6">
        <f>Table1[[#This Row],[jp_sales]]/(2017-Table1[[#This Row],[year_of_release]])</f>
        <v>0</v>
      </c>
      <c r="X1999" s="6">
        <f>Table1[[#This Row],[other_sales]]/(2017-Table1[[#This Row],[year_of_release]])</f>
        <v>11666.666666666666</v>
      </c>
      <c r="Y1999" s="4">
        <v>545961365</v>
      </c>
      <c r="Z1999" s="4">
        <v>440756453</v>
      </c>
      <c r="AA1999" s="4">
        <v>127833000</v>
      </c>
      <c r="AB1999" s="1">
        <f>Table1[[#This Row],[na_sales]]/Table1[[#This Row],[NA population]]</f>
        <v>6.5938731763556194E-4</v>
      </c>
      <c r="AC1999" s="1">
        <f>Table1[[#This Row],[eu_sales]]/Table1[[#This Row],[Eu population]]</f>
        <v>3.403240020175042E-4</v>
      </c>
      <c r="AD1999" s="1">
        <f>Table1[[#This Row],[jp_sales]]/Table1[[#This Row],[Jp population]]</f>
        <v>0</v>
      </c>
    </row>
    <row r="2000" spans="1:30" x14ac:dyDescent="0.25">
      <c r="A2000" t="s">
        <v>1759</v>
      </c>
      <c r="B2000" t="s">
        <v>103</v>
      </c>
      <c r="C2000">
        <v>2005</v>
      </c>
      <c r="D2000" t="s">
        <v>40</v>
      </c>
      <c r="E2000" t="s">
        <v>83</v>
      </c>
      <c r="F2000" s="4">
        <v>330000</v>
      </c>
      <c r="G2000" s="4">
        <v>220000</v>
      </c>
      <c r="H2000" s="4">
        <v>0</v>
      </c>
      <c r="I2000" s="4">
        <v>30000</v>
      </c>
      <c r="J2000">
        <v>8.5</v>
      </c>
      <c r="K2000">
        <v>46</v>
      </c>
      <c r="L2000">
        <v>8.4</v>
      </c>
      <c r="M2000" s="4">
        <v>28</v>
      </c>
      <c r="N2000" t="s">
        <v>83</v>
      </c>
      <c r="O2000" t="s">
        <v>43</v>
      </c>
      <c r="P2000" s="4">
        <v>580000</v>
      </c>
      <c r="Q2000" s="3">
        <f>AVERAGE(Table1[[#This Row],[critic_score]],Table1[[#This Row],[user_score]])</f>
        <v>8.4499999999999993</v>
      </c>
      <c r="R2000" s="4">
        <f>Table1[[#This Row],[user_count]]+Table1[[#This Row],[critic_count]]</f>
        <v>74</v>
      </c>
      <c r="S2000" s="2">
        <f>100000*Table1[[#This Row],[review_count]]/Table1[[#This Row],[total sales]]</f>
        <v>12.758620689655173</v>
      </c>
      <c r="T2000" s="2">
        <f>Table1[[#This Row],[total sales]]/(2017-Table1[[#This Row],[year_of_release]])</f>
        <v>48333.333333333336</v>
      </c>
      <c r="U2000" s="9">
        <f>Table1[[#This Row],[na_sales]]/(2017-Table1[[#This Row],[year_of_release]])</f>
        <v>27500</v>
      </c>
      <c r="V2000" s="6">
        <f>Table1[[#This Row],[eu_sales]]/(2017-Table1[[#This Row],[year_of_release]])</f>
        <v>18333.333333333332</v>
      </c>
      <c r="W2000" s="6">
        <f>Table1[[#This Row],[jp_sales]]/(2017-Table1[[#This Row],[year_of_release]])</f>
        <v>0</v>
      </c>
      <c r="X2000" s="6">
        <f>Table1[[#This Row],[other_sales]]/(2017-Table1[[#This Row],[year_of_release]])</f>
        <v>2500</v>
      </c>
      <c r="Y2000" s="4">
        <v>511054143</v>
      </c>
      <c r="Z2000" s="4">
        <v>435713800</v>
      </c>
      <c r="AA2000" s="4">
        <v>127773000</v>
      </c>
      <c r="AB2000" s="1">
        <f>Table1[[#This Row],[na_sales]]/Table1[[#This Row],[NA population]]</f>
        <v>6.4572414590522158E-4</v>
      </c>
      <c r="AC2000" s="1">
        <f>Table1[[#This Row],[eu_sales]]/Table1[[#This Row],[Eu population]]</f>
        <v>5.0491859564695909E-4</v>
      </c>
      <c r="AD2000" s="1">
        <f>Table1[[#This Row],[jp_sales]]/Table1[[#This Row],[Jp population]]</f>
        <v>0</v>
      </c>
    </row>
    <row r="2001" spans="1:30" x14ac:dyDescent="0.25">
      <c r="A2001" t="s">
        <v>1951</v>
      </c>
      <c r="B2001" t="s">
        <v>39</v>
      </c>
      <c r="C2001">
        <v>2013</v>
      </c>
      <c r="D2001" t="s">
        <v>65</v>
      </c>
      <c r="E2001" t="s">
        <v>267</v>
      </c>
      <c r="F2001" s="4">
        <v>50000</v>
      </c>
      <c r="G2001" s="4">
        <v>20000</v>
      </c>
      <c r="H2001" s="4">
        <v>500000</v>
      </c>
      <c r="I2001" s="4">
        <v>10000</v>
      </c>
      <c r="J2001">
        <v>7.1</v>
      </c>
      <c r="K2001">
        <v>53</v>
      </c>
      <c r="L2001">
        <v>8.3000000000000007</v>
      </c>
      <c r="M2001" s="4">
        <v>55</v>
      </c>
      <c r="N2001" t="s">
        <v>1074</v>
      </c>
      <c r="O2001" t="s">
        <v>67</v>
      </c>
      <c r="P2001" s="4">
        <v>580000</v>
      </c>
      <c r="Q2001" s="3">
        <f>AVERAGE(Table1[[#This Row],[critic_score]],Table1[[#This Row],[user_score]])</f>
        <v>7.7</v>
      </c>
      <c r="R2001" s="4">
        <f>Table1[[#This Row],[user_count]]+Table1[[#This Row],[critic_count]]</f>
        <v>108</v>
      </c>
      <c r="S2001" s="2">
        <f>100000*Table1[[#This Row],[review_count]]/Table1[[#This Row],[total sales]]</f>
        <v>18.620689655172413</v>
      </c>
      <c r="T2001" s="2">
        <f>Table1[[#This Row],[total sales]]/(2017-Table1[[#This Row],[year_of_release]])</f>
        <v>145000</v>
      </c>
      <c r="U2001" s="9">
        <f>Table1[[#This Row],[na_sales]]/(2017-Table1[[#This Row],[year_of_release]])</f>
        <v>12500</v>
      </c>
      <c r="V2001" s="6">
        <f>Table1[[#This Row],[eu_sales]]/(2017-Table1[[#This Row],[year_of_release]])</f>
        <v>5000</v>
      </c>
      <c r="W2001" s="6">
        <f>Table1[[#This Row],[jp_sales]]/(2017-Table1[[#This Row],[year_of_release]])</f>
        <v>125000</v>
      </c>
      <c r="X2001" s="6">
        <f>Table1[[#This Row],[other_sales]]/(2017-Table1[[#This Row],[year_of_release]])</f>
        <v>2500</v>
      </c>
      <c r="Y2001" s="4">
        <v>556861736</v>
      </c>
      <c r="Z2001" s="4">
        <v>442492884</v>
      </c>
      <c r="AA2001" s="4">
        <v>127445000</v>
      </c>
      <c r="AB2001" s="1">
        <f>Table1[[#This Row],[na_sales]]/Table1[[#This Row],[NA population]]</f>
        <v>8.9788895101961181E-5</v>
      </c>
      <c r="AC2001" s="1">
        <f>Table1[[#This Row],[eu_sales]]/Table1[[#This Row],[Eu population]]</f>
        <v>4.5198466965629213E-5</v>
      </c>
      <c r="AD2001" s="1">
        <f>Table1[[#This Row],[jp_sales]]/Table1[[#This Row],[Jp population]]</f>
        <v>3.9232610145552987E-3</v>
      </c>
    </row>
    <row r="2002" spans="1:30" x14ac:dyDescent="0.25">
      <c r="A2002" t="s">
        <v>4289</v>
      </c>
      <c r="B2002" t="s">
        <v>892</v>
      </c>
      <c r="C2002">
        <v>2015</v>
      </c>
      <c r="D2002" t="s">
        <v>96</v>
      </c>
      <c r="E2002" t="s">
        <v>1685</v>
      </c>
      <c r="F2002" s="4">
        <v>10000</v>
      </c>
      <c r="G2002" s="4">
        <v>10000</v>
      </c>
      <c r="H2002" s="4">
        <v>40000</v>
      </c>
      <c r="I2002" s="4">
        <v>10000</v>
      </c>
      <c r="J2002">
        <v>7.6</v>
      </c>
      <c r="K2002">
        <v>11</v>
      </c>
      <c r="L2002">
        <v>8.8000000000000007</v>
      </c>
      <c r="M2002" s="4">
        <v>33</v>
      </c>
      <c r="N2002" t="s">
        <v>2619</v>
      </c>
      <c r="O2002" t="s">
        <v>67</v>
      </c>
      <c r="P2002" s="4">
        <v>70000</v>
      </c>
      <c r="Q2002" s="3">
        <f>AVERAGE(Table1[[#This Row],[critic_score]],Table1[[#This Row],[user_score]])</f>
        <v>8.1999999999999993</v>
      </c>
      <c r="R2002" s="4">
        <f>Table1[[#This Row],[user_count]]+Table1[[#This Row],[critic_count]]</f>
        <v>44</v>
      </c>
      <c r="S2002" s="2">
        <f>100000*Table1[[#This Row],[review_count]]/Table1[[#This Row],[total sales]]</f>
        <v>62.857142857142854</v>
      </c>
      <c r="T2002" s="2">
        <f>Table1[[#This Row],[total sales]]/(2017-Table1[[#This Row],[year_of_release]])</f>
        <v>35000</v>
      </c>
      <c r="U2002" s="9">
        <f>Table1[[#This Row],[na_sales]]/(2017-Table1[[#This Row],[year_of_release]])</f>
        <v>5000</v>
      </c>
      <c r="V2002" s="6">
        <f>Table1[[#This Row],[eu_sales]]/(2017-Table1[[#This Row],[year_of_release]])</f>
        <v>5000</v>
      </c>
      <c r="W2002" s="6">
        <f>Table1[[#This Row],[jp_sales]]/(2017-Table1[[#This Row],[year_of_release]])</f>
        <v>20000</v>
      </c>
      <c r="X2002" s="6">
        <f>Table1[[#This Row],[other_sales]]/(2017-Table1[[#This Row],[year_of_release]])</f>
        <v>5000</v>
      </c>
      <c r="Y2002" s="4">
        <v>567732286</v>
      </c>
      <c r="Z2002" s="4">
        <v>444588718</v>
      </c>
      <c r="AA2002" s="4">
        <v>127141000</v>
      </c>
      <c r="AB2002" s="1">
        <f>Table1[[#This Row],[na_sales]]/Table1[[#This Row],[NA population]]</f>
        <v>1.7613935734491589E-5</v>
      </c>
      <c r="AC2002" s="1">
        <f>Table1[[#This Row],[eu_sales]]/Table1[[#This Row],[Eu population]]</f>
        <v>2.2492698521423118E-5</v>
      </c>
      <c r="AD2002" s="1">
        <f>Table1[[#This Row],[jp_sales]]/Table1[[#This Row],[Jp population]]</f>
        <v>3.1461133701952949E-4</v>
      </c>
    </row>
    <row r="2003" spans="1:30" x14ac:dyDescent="0.25">
      <c r="A2003" t="s">
        <v>1328</v>
      </c>
      <c r="B2003" t="s">
        <v>39</v>
      </c>
      <c r="C2003">
        <v>2013</v>
      </c>
      <c r="D2003" t="s">
        <v>27</v>
      </c>
      <c r="E2003" t="s">
        <v>83</v>
      </c>
      <c r="F2003" s="4">
        <v>140000</v>
      </c>
      <c r="G2003" s="4">
        <v>340000</v>
      </c>
      <c r="H2003" s="4">
        <v>0</v>
      </c>
      <c r="I2003" s="4">
        <v>100000</v>
      </c>
      <c r="J2003">
        <v>9.1</v>
      </c>
      <c r="K2003">
        <v>23</v>
      </c>
      <c r="L2003">
        <v>8.6999999999999993</v>
      </c>
      <c r="M2003" s="4">
        <v>310</v>
      </c>
      <c r="N2003" t="s">
        <v>671</v>
      </c>
      <c r="O2003" t="s">
        <v>84</v>
      </c>
      <c r="P2003" s="4">
        <v>580000</v>
      </c>
      <c r="Q2003" s="3">
        <f>AVERAGE(Table1[[#This Row],[critic_score]],Table1[[#This Row],[user_score]])</f>
        <v>8.8999999999999986</v>
      </c>
      <c r="R2003" s="4">
        <f>Table1[[#This Row],[user_count]]+Table1[[#This Row],[critic_count]]</f>
        <v>333</v>
      </c>
      <c r="S2003" s="2">
        <f>100000*Table1[[#This Row],[review_count]]/Table1[[#This Row],[total sales]]</f>
        <v>57.413793103448278</v>
      </c>
      <c r="T2003" s="2">
        <f>Table1[[#This Row],[total sales]]/(2017-Table1[[#This Row],[year_of_release]])</f>
        <v>145000</v>
      </c>
      <c r="U2003" s="9">
        <f>Table1[[#This Row],[na_sales]]/(2017-Table1[[#This Row],[year_of_release]])</f>
        <v>35000</v>
      </c>
      <c r="V2003" s="6">
        <f>Table1[[#This Row],[eu_sales]]/(2017-Table1[[#This Row],[year_of_release]])</f>
        <v>85000</v>
      </c>
      <c r="W2003" s="6">
        <f>Table1[[#This Row],[jp_sales]]/(2017-Table1[[#This Row],[year_of_release]])</f>
        <v>0</v>
      </c>
      <c r="X2003" s="6">
        <f>Table1[[#This Row],[other_sales]]/(2017-Table1[[#This Row],[year_of_release]])</f>
        <v>25000</v>
      </c>
      <c r="Y2003" s="4">
        <v>556861736</v>
      </c>
      <c r="Z2003" s="4">
        <v>442492884</v>
      </c>
      <c r="AA2003" s="4">
        <v>127445000</v>
      </c>
      <c r="AB2003" s="1">
        <f>Table1[[#This Row],[na_sales]]/Table1[[#This Row],[NA population]]</f>
        <v>2.5140890628549132E-4</v>
      </c>
      <c r="AC2003" s="1">
        <f>Table1[[#This Row],[eu_sales]]/Table1[[#This Row],[Eu population]]</f>
        <v>7.6837393841569664E-4</v>
      </c>
      <c r="AD2003" s="1">
        <f>Table1[[#This Row],[jp_sales]]/Table1[[#This Row],[Jp population]]</f>
        <v>0</v>
      </c>
    </row>
    <row r="2004" spans="1:30" x14ac:dyDescent="0.25">
      <c r="A2004" t="s">
        <v>1954</v>
      </c>
      <c r="B2004" t="s">
        <v>892</v>
      </c>
      <c r="C2004">
        <v>2012</v>
      </c>
      <c r="D2004" t="s">
        <v>19</v>
      </c>
      <c r="E2004" t="s">
        <v>100</v>
      </c>
      <c r="F2004" s="4">
        <v>160000</v>
      </c>
      <c r="G2004" s="4">
        <v>320000</v>
      </c>
      <c r="H2004" s="4">
        <v>20000</v>
      </c>
      <c r="I2004" s="4">
        <v>80000</v>
      </c>
      <c r="J2004">
        <v>7.9</v>
      </c>
      <c r="K2004">
        <v>45</v>
      </c>
      <c r="L2004">
        <v>7.2</v>
      </c>
      <c r="M2004" s="4">
        <v>79</v>
      </c>
      <c r="N2004" t="s">
        <v>100</v>
      </c>
      <c r="O2004" t="s">
        <v>21</v>
      </c>
      <c r="P2004" s="4">
        <v>580000</v>
      </c>
      <c r="Q2004" s="3">
        <f>AVERAGE(Table1[[#This Row],[critic_score]],Table1[[#This Row],[user_score]])</f>
        <v>7.5500000000000007</v>
      </c>
      <c r="R2004" s="4">
        <f>Table1[[#This Row],[user_count]]+Table1[[#This Row],[critic_count]]</f>
        <v>124</v>
      </c>
      <c r="S2004" s="2">
        <f>100000*Table1[[#This Row],[review_count]]/Table1[[#This Row],[total sales]]</f>
        <v>21.379310344827587</v>
      </c>
      <c r="T2004" s="2">
        <f>Table1[[#This Row],[total sales]]/(2017-Table1[[#This Row],[year_of_release]])</f>
        <v>116000</v>
      </c>
      <c r="U2004" s="9">
        <f>Table1[[#This Row],[na_sales]]/(2017-Table1[[#This Row],[year_of_release]])</f>
        <v>32000</v>
      </c>
      <c r="V2004" s="6">
        <f>Table1[[#This Row],[eu_sales]]/(2017-Table1[[#This Row],[year_of_release]])</f>
        <v>64000</v>
      </c>
      <c r="W2004" s="6">
        <f>Table1[[#This Row],[jp_sales]]/(2017-Table1[[#This Row],[year_of_release]])</f>
        <v>4000</v>
      </c>
      <c r="X2004" s="6">
        <f>Table1[[#This Row],[other_sales]]/(2017-Table1[[#This Row],[year_of_release]])</f>
        <v>16000</v>
      </c>
      <c r="Y2004" s="4">
        <v>551484507</v>
      </c>
      <c r="Z2004" s="4">
        <v>441417242</v>
      </c>
      <c r="AA2004" s="4">
        <v>127629000</v>
      </c>
      <c r="AB2004" s="1">
        <f>Table1[[#This Row],[na_sales]]/Table1[[#This Row],[NA population]]</f>
        <v>2.9012601073850295E-4</v>
      </c>
      <c r="AC2004" s="1">
        <f>Table1[[#This Row],[eu_sales]]/Table1[[#This Row],[Eu population]]</f>
        <v>7.2493769964699294E-4</v>
      </c>
      <c r="AD2004" s="1">
        <f>Table1[[#This Row],[jp_sales]]/Table1[[#This Row],[Jp population]]</f>
        <v>1.5670419732192526E-4</v>
      </c>
    </row>
    <row r="2005" spans="1:30" x14ac:dyDescent="0.25">
      <c r="A2005" t="s">
        <v>1955</v>
      </c>
      <c r="B2005" t="s">
        <v>230</v>
      </c>
      <c r="C2005">
        <v>2000</v>
      </c>
      <c r="D2005" t="s">
        <v>40</v>
      </c>
      <c r="E2005" t="s">
        <v>55</v>
      </c>
      <c r="F2005" s="4">
        <v>320000</v>
      </c>
      <c r="G2005" s="4">
        <v>220000</v>
      </c>
      <c r="H2005" s="4">
        <v>0</v>
      </c>
      <c r="I2005" s="4">
        <v>40000</v>
      </c>
      <c r="J2005">
        <v>7.7</v>
      </c>
      <c r="K2005">
        <v>14</v>
      </c>
      <c r="L2005">
        <v>8.6999999999999993</v>
      </c>
      <c r="M2005" s="4">
        <v>32</v>
      </c>
      <c r="N2005" t="s">
        <v>1956</v>
      </c>
      <c r="O2005" t="s">
        <v>43</v>
      </c>
      <c r="P2005" s="4">
        <v>580000</v>
      </c>
      <c r="Q2005" s="3">
        <f>AVERAGE(Table1[[#This Row],[critic_score]],Table1[[#This Row],[user_score]])</f>
        <v>8.1999999999999993</v>
      </c>
      <c r="R2005" s="4">
        <f>Table1[[#This Row],[user_count]]+Table1[[#This Row],[critic_count]]</f>
        <v>46</v>
      </c>
      <c r="S2005" s="2">
        <f>100000*Table1[[#This Row],[review_count]]/Table1[[#This Row],[total sales]]</f>
        <v>7.931034482758621</v>
      </c>
      <c r="T2005" s="2">
        <f>Table1[[#This Row],[total sales]]/(2017-Table1[[#This Row],[year_of_release]])</f>
        <v>34117.647058823532</v>
      </c>
      <c r="U2005" s="9">
        <f>Table1[[#This Row],[na_sales]]/(2017-Table1[[#This Row],[year_of_release]])</f>
        <v>18823.529411764706</v>
      </c>
      <c r="V2005" s="6">
        <f>Table1[[#This Row],[eu_sales]]/(2017-Table1[[#This Row],[year_of_release]])</f>
        <v>12941.176470588236</v>
      </c>
      <c r="W2005" s="6">
        <f>Table1[[#This Row],[jp_sales]]/(2017-Table1[[#This Row],[year_of_release]])</f>
        <v>0</v>
      </c>
      <c r="X2005" s="6">
        <f>Table1[[#This Row],[other_sales]]/(2017-Table1[[#This Row],[year_of_release]])</f>
        <v>2352.9411764705883</v>
      </c>
      <c r="Y2005" s="4">
        <v>484244580</v>
      </c>
      <c r="Z2005" s="4">
        <v>429286318</v>
      </c>
      <c r="AA2005" s="4">
        <v>126843000</v>
      </c>
      <c r="AB2005" s="1">
        <f>Table1[[#This Row],[na_sales]]/Table1[[#This Row],[NA population]]</f>
        <v>6.6082309067868141E-4</v>
      </c>
      <c r="AC2005" s="1">
        <f>Table1[[#This Row],[eu_sales]]/Table1[[#This Row],[Eu population]]</f>
        <v>5.1247848062094541E-4</v>
      </c>
      <c r="AD2005" s="1">
        <f>Table1[[#This Row],[jp_sales]]/Table1[[#This Row],[Jp population]]</f>
        <v>0</v>
      </c>
    </row>
    <row r="2006" spans="1:30" x14ac:dyDescent="0.25">
      <c r="A2006" t="s">
        <v>1958</v>
      </c>
      <c r="B2006" t="s">
        <v>45</v>
      </c>
      <c r="C2006">
        <v>2005</v>
      </c>
      <c r="D2006" t="s">
        <v>19</v>
      </c>
      <c r="E2006" t="s">
        <v>100</v>
      </c>
      <c r="F2006" s="4">
        <v>480000</v>
      </c>
      <c r="G2006" s="4">
        <v>20000</v>
      </c>
      <c r="H2006" s="4">
        <v>0</v>
      </c>
      <c r="I2006" s="4">
        <v>80000</v>
      </c>
      <c r="J2006">
        <v>7.8</v>
      </c>
      <c r="K2006">
        <v>27</v>
      </c>
      <c r="L2006">
        <v>8.5</v>
      </c>
      <c r="M2006" s="4">
        <v>29</v>
      </c>
      <c r="N2006" t="s">
        <v>141</v>
      </c>
      <c r="O2006" t="s">
        <v>84</v>
      </c>
      <c r="P2006" s="4">
        <v>580000</v>
      </c>
      <c r="Q2006" s="3">
        <f>AVERAGE(Table1[[#This Row],[critic_score]],Table1[[#This Row],[user_score]])</f>
        <v>8.15</v>
      </c>
      <c r="R2006" s="4">
        <f>Table1[[#This Row],[user_count]]+Table1[[#This Row],[critic_count]]</f>
        <v>56</v>
      </c>
      <c r="S2006" s="2">
        <f>100000*Table1[[#This Row],[review_count]]/Table1[[#This Row],[total sales]]</f>
        <v>9.6551724137931032</v>
      </c>
      <c r="T2006" s="2">
        <f>Table1[[#This Row],[total sales]]/(2017-Table1[[#This Row],[year_of_release]])</f>
        <v>48333.333333333336</v>
      </c>
      <c r="U2006" s="9">
        <f>Table1[[#This Row],[na_sales]]/(2017-Table1[[#This Row],[year_of_release]])</f>
        <v>40000</v>
      </c>
      <c r="V2006" s="6">
        <f>Table1[[#This Row],[eu_sales]]/(2017-Table1[[#This Row],[year_of_release]])</f>
        <v>1666.6666666666667</v>
      </c>
      <c r="W2006" s="6">
        <f>Table1[[#This Row],[jp_sales]]/(2017-Table1[[#This Row],[year_of_release]])</f>
        <v>0</v>
      </c>
      <c r="X2006" s="6">
        <f>Table1[[#This Row],[other_sales]]/(2017-Table1[[#This Row],[year_of_release]])</f>
        <v>6666.666666666667</v>
      </c>
      <c r="Y2006" s="4">
        <v>511054143</v>
      </c>
      <c r="Z2006" s="4">
        <v>435713800</v>
      </c>
      <c r="AA2006" s="4">
        <v>127773000</v>
      </c>
      <c r="AB2006" s="1">
        <f>Table1[[#This Row],[na_sales]]/Table1[[#This Row],[NA population]]</f>
        <v>9.3923512131668604E-4</v>
      </c>
      <c r="AC2006" s="1">
        <f>Table1[[#This Row],[eu_sales]]/Table1[[#This Row],[Eu population]]</f>
        <v>4.5901690513359917E-5</v>
      </c>
      <c r="AD2006" s="1">
        <f>Table1[[#This Row],[jp_sales]]/Table1[[#This Row],[Jp population]]</f>
        <v>0</v>
      </c>
    </row>
    <row r="2007" spans="1:30" x14ac:dyDescent="0.25">
      <c r="A2007" t="s">
        <v>1960</v>
      </c>
      <c r="B2007" t="s">
        <v>18</v>
      </c>
      <c r="C2007">
        <v>2011</v>
      </c>
      <c r="D2007" t="s">
        <v>40</v>
      </c>
      <c r="E2007" t="s">
        <v>431</v>
      </c>
      <c r="F2007" s="4">
        <v>350000</v>
      </c>
      <c r="G2007" s="4">
        <v>180000</v>
      </c>
      <c r="H2007" s="4">
        <v>0</v>
      </c>
      <c r="I2007" s="4">
        <v>50000</v>
      </c>
      <c r="J2007">
        <v>7.6</v>
      </c>
      <c r="K2007">
        <v>4</v>
      </c>
      <c r="L2007">
        <v>8.3000000000000007</v>
      </c>
      <c r="M2007" s="4">
        <v>6</v>
      </c>
      <c r="N2007" t="s">
        <v>1877</v>
      </c>
      <c r="O2007" t="s">
        <v>84</v>
      </c>
      <c r="P2007" s="4">
        <v>580000</v>
      </c>
      <c r="Q2007" s="3">
        <f>AVERAGE(Table1[[#This Row],[critic_score]],Table1[[#This Row],[user_score]])</f>
        <v>7.95</v>
      </c>
      <c r="R2007" s="4">
        <f>Table1[[#This Row],[user_count]]+Table1[[#This Row],[critic_count]]</f>
        <v>10</v>
      </c>
      <c r="S2007" s="2">
        <f>100000*Table1[[#This Row],[review_count]]/Table1[[#This Row],[total sales]]</f>
        <v>1.7241379310344827</v>
      </c>
      <c r="T2007" s="2">
        <f>Table1[[#This Row],[total sales]]/(2017-Table1[[#This Row],[year_of_release]])</f>
        <v>96666.666666666672</v>
      </c>
      <c r="U2007" s="9">
        <f>Table1[[#This Row],[na_sales]]/(2017-Table1[[#This Row],[year_of_release]])</f>
        <v>58333.333333333336</v>
      </c>
      <c r="V2007" s="6">
        <f>Table1[[#This Row],[eu_sales]]/(2017-Table1[[#This Row],[year_of_release]])</f>
        <v>30000</v>
      </c>
      <c r="W2007" s="6">
        <f>Table1[[#This Row],[jp_sales]]/(2017-Table1[[#This Row],[year_of_release]])</f>
        <v>0</v>
      </c>
      <c r="X2007" s="6">
        <f>Table1[[#This Row],[other_sales]]/(2017-Table1[[#This Row],[year_of_release]])</f>
        <v>8333.3333333333339</v>
      </c>
      <c r="Y2007" s="4">
        <v>545961365</v>
      </c>
      <c r="Z2007" s="4">
        <v>440756453</v>
      </c>
      <c r="AA2007" s="4">
        <v>127833000</v>
      </c>
      <c r="AB2007" s="1">
        <f>Table1[[#This Row],[na_sales]]/Table1[[#This Row],[NA population]]</f>
        <v>6.4107100325679642E-4</v>
      </c>
      <c r="AC2007" s="1">
        <f>Table1[[#This Row],[eu_sales]]/Table1[[#This Row],[Eu population]]</f>
        <v>4.0838880242100506E-4</v>
      </c>
      <c r="AD2007" s="1">
        <f>Table1[[#This Row],[jp_sales]]/Table1[[#This Row],[Jp population]]</f>
        <v>0</v>
      </c>
    </row>
    <row r="2008" spans="1:30" x14ac:dyDescent="0.25">
      <c r="A2008" t="s">
        <v>1961</v>
      </c>
      <c r="B2008" t="s">
        <v>103</v>
      </c>
      <c r="C2008">
        <v>2005</v>
      </c>
      <c r="D2008" t="s">
        <v>54</v>
      </c>
      <c r="E2008" t="s">
        <v>83</v>
      </c>
      <c r="F2008" s="4">
        <v>320000</v>
      </c>
      <c r="G2008" s="4">
        <v>240000</v>
      </c>
      <c r="H2008" s="4">
        <v>0</v>
      </c>
      <c r="I2008" s="4">
        <v>20000</v>
      </c>
      <c r="J2008">
        <v>8.5</v>
      </c>
      <c r="K2008">
        <v>56</v>
      </c>
      <c r="L2008">
        <v>5.7</v>
      </c>
      <c r="M2008" s="4">
        <v>73</v>
      </c>
      <c r="N2008" t="s">
        <v>189</v>
      </c>
      <c r="O2008" t="s">
        <v>43</v>
      </c>
      <c r="P2008" s="4">
        <v>580000</v>
      </c>
      <c r="Q2008" s="3">
        <f>AVERAGE(Table1[[#This Row],[critic_score]],Table1[[#This Row],[user_score]])</f>
        <v>7.1</v>
      </c>
      <c r="R2008" s="4">
        <f>Table1[[#This Row],[user_count]]+Table1[[#This Row],[critic_count]]</f>
        <v>129</v>
      </c>
      <c r="S2008" s="2">
        <f>100000*Table1[[#This Row],[review_count]]/Table1[[#This Row],[total sales]]</f>
        <v>22.241379310344829</v>
      </c>
      <c r="T2008" s="2">
        <f>Table1[[#This Row],[total sales]]/(2017-Table1[[#This Row],[year_of_release]])</f>
        <v>48333.333333333336</v>
      </c>
      <c r="U2008" s="9">
        <f>Table1[[#This Row],[na_sales]]/(2017-Table1[[#This Row],[year_of_release]])</f>
        <v>26666.666666666668</v>
      </c>
      <c r="V2008" s="6">
        <f>Table1[[#This Row],[eu_sales]]/(2017-Table1[[#This Row],[year_of_release]])</f>
        <v>20000</v>
      </c>
      <c r="W2008" s="6">
        <f>Table1[[#This Row],[jp_sales]]/(2017-Table1[[#This Row],[year_of_release]])</f>
        <v>0</v>
      </c>
      <c r="X2008" s="6">
        <f>Table1[[#This Row],[other_sales]]/(2017-Table1[[#This Row],[year_of_release]])</f>
        <v>1666.6666666666667</v>
      </c>
      <c r="Y2008" s="4">
        <v>511054143</v>
      </c>
      <c r="Z2008" s="4">
        <v>435713800</v>
      </c>
      <c r="AA2008" s="4">
        <v>127773000</v>
      </c>
      <c r="AB2008" s="1">
        <f>Table1[[#This Row],[na_sales]]/Table1[[#This Row],[NA population]]</f>
        <v>6.2615674754445733E-4</v>
      </c>
      <c r="AC2008" s="1">
        <f>Table1[[#This Row],[eu_sales]]/Table1[[#This Row],[Eu population]]</f>
        <v>5.5082028616031901E-4</v>
      </c>
      <c r="AD2008" s="1">
        <f>Table1[[#This Row],[jp_sales]]/Table1[[#This Row],[Jp population]]</f>
        <v>0</v>
      </c>
    </row>
    <row r="2009" spans="1:30" x14ac:dyDescent="0.25">
      <c r="A2009" t="s">
        <v>1967</v>
      </c>
      <c r="B2009" t="s">
        <v>113</v>
      </c>
      <c r="C2009">
        <v>2009</v>
      </c>
      <c r="D2009" t="s">
        <v>73</v>
      </c>
      <c r="E2009" t="s">
        <v>100</v>
      </c>
      <c r="F2009" s="4">
        <v>20000</v>
      </c>
      <c r="G2009" s="4">
        <v>180000</v>
      </c>
      <c r="H2009" s="4">
        <v>0</v>
      </c>
      <c r="I2009" s="4">
        <v>380000</v>
      </c>
      <c r="J2009">
        <v>8.1</v>
      </c>
      <c r="K2009">
        <v>31</v>
      </c>
      <c r="L2009">
        <v>8</v>
      </c>
      <c r="M2009" s="4">
        <v>72</v>
      </c>
      <c r="N2009" t="s">
        <v>114</v>
      </c>
      <c r="O2009" t="s">
        <v>67</v>
      </c>
      <c r="P2009" s="4">
        <v>580000</v>
      </c>
      <c r="Q2009" s="3">
        <f>AVERAGE(Table1[[#This Row],[critic_score]],Table1[[#This Row],[user_score]])</f>
        <v>8.0500000000000007</v>
      </c>
      <c r="R2009" s="4">
        <f>Table1[[#This Row],[user_count]]+Table1[[#This Row],[critic_count]]</f>
        <v>103</v>
      </c>
      <c r="S2009" s="2">
        <f>100000*Table1[[#This Row],[review_count]]/Table1[[#This Row],[total sales]]</f>
        <v>17.758620689655171</v>
      </c>
      <c r="T2009" s="2">
        <f>Table1[[#This Row],[total sales]]/(2017-Table1[[#This Row],[year_of_release]])</f>
        <v>72500</v>
      </c>
      <c r="U2009" s="9">
        <f>Table1[[#This Row],[na_sales]]/(2017-Table1[[#This Row],[year_of_release]])</f>
        <v>2500</v>
      </c>
      <c r="V2009" s="6">
        <f>Table1[[#This Row],[eu_sales]]/(2017-Table1[[#This Row],[year_of_release]])</f>
        <v>22500</v>
      </c>
      <c r="W2009" s="6">
        <f>Table1[[#This Row],[jp_sales]]/(2017-Table1[[#This Row],[year_of_release]])</f>
        <v>0</v>
      </c>
      <c r="X2009" s="6">
        <f>Table1[[#This Row],[other_sales]]/(2017-Table1[[#This Row],[year_of_release]])</f>
        <v>47500</v>
      </c>
      <c r="Y2009" s="4">
        <v>534740514</v>
      </c>
      <c r="Z2009" s="4">
        <v>441041694</v>
      </c>
      <c r="AA2009" s="4">
        <v>128047000</v>
      </c>
      <c r="AB2009" s="1">
        <f>Table1[[#This Row],[na_sales]]/Table1[[#This Row],[NA population]]</f>
        <v>3.7401317978311999E-5</v>
      </c>
      <c r="AC2009" s="1">
        <f>Table1[[#This Row],[eu_sales]]/Table1[[#This Row],[Eu population]]</f>
        <v>4.0812467947758243E-4</v>
      </c>
      <c r="AD2009" s="1">
        <f>Table1[[#This Row],[jp_sales]]/Table1[[#This Row],[Jp population]]</f>
        <v>0</v>
      </c>
    </row>
    <row r="2010" spans="1:30" x14ac:dyDescent="0.25">
      <c r="A2010" t="s">
        <v>1942</v>
      </c>
      <c r="B2010" t="s">
        <v>45</v>
      </c>
      <c r="C2010">
        <v>2003</v>
      </c>
      <c r="D2010" t="s">
        <v>40</v>
      </c>
      <c r="E2010" t="s">
        <v>231</v>
      </c>
      <c r="F2010" s="4">
        <v>280000</v>
      </c>
      <c r="G2010" s="4">
        <v>220000</v>
      </c>
      <c r="H2010" s="4">
        <v>0</v>
      </c>
      <c r="I2010" s="4">
        <v>70000</v>
      </c>
      <c r="J2010">
        <v>3.8</v>
      </c>
      <c r="K2010">
        <v>21</v>
      </c>
      <c r="L2010">
        <v>6.3</v>
      </c>
      <c r="M2010" s="4">
        <v>23</v>
      </c>
      <c r="N2010" t="s">
        <v>1425</v>
      </c>
      <c r="O2010" t="s">
        <v>67</v>
      </c>
      <c r="P2010" s="4">
        <v>570000</v>
      </c>
      <c r="Q2010" s="3">
        <f>AVERAGE(Table1[[#This Row],[critic_score]],Table1[[#This Row],[user_score]])</f>
        <v>5.05</v>
      </c>
      <c r="R2010" s="4">
        <f>Table1[[#This Row],[user_count]]+Table1[[#This Row],[critic_count]]</f>
        <v>44</v>
      </c>
      <c r="S2010" s="2">
        <f>100000*Table1[[#This Row],[review_count]]/Table1[[#This Row],[total sales]]</f>
        <v>7.7192982456140351</v>
      </c>
      <c r="T2010" s="2">
        <f>Table1[[#This Row],[total sales]]/(2017-Table1[[#This Row],[year_of_release]])</f>
        <v>40714.285714285717</v>
      </c>
      <c r="U2010" s="9">
        <f>Table1[[#This Row],[na_sales]]/(2017-Table1[[#This Row],[year_of_release]])</f>
        <v>20000</v>
      </c>
      <c r="V2010" s="6">
        <f>Table1[[#This Row],[eu_sales]]/(2017-Table1[[#This Row],[year_of_release]])</f>
        <v>15714.285714285714</v>
      </c>
      <c r="W2010" s="6">
        <f>Table1[[#This Row],[jp_sales]]/(2017-Table1[[#This Row],[year_of_release]])</f>
        <v>0</v>
      </c>
      <c r="X2010" s="6">
        <f>Table1[[#This Row],[other_sales]]/(2017-Table1[[#This Row],[year_of_release]])</f>
        <v>5000</v>
      </c>
      <c r="Y2010" s="4">
        <v>500125528</v>
      </c>
      <c r="Z2010" s="4">
        <v>432552540</v>
      </c>
      <c r="AA2010" s="4">
        <v>127718000</v>
      </c>
      <c r="AB2010" s="1">
        <f>Table1[[#This Row],[na_sales]]/Table1[[#This Row],[NA population]]</f>
        <v>5.5985944392744538E-4</v>
      </c>
      <c r="AC2010" s="1">
        <f>Table1[[#This Row],[eu_sales]]/Table1[[#This Row],[Eu population]]</f>
        <v>5.0860873455973695E-4</v>
      </c>
      <c r="AD2010" s="1">
        <f>Table1[[#This Row],[jp_sales]]/Table1[[#This Row],[Jp population]]</f>
        <v>0</v>
      </c>
    </row>
    <row r="2011" spans="1:30" x14ac:dyDescent="0.25">
      <c r="A2011" t="s">
        <v>1593</v>
      </c>
      <c r="B2011" t="s">
        <v>34</v>
      </c>
      <c r="C2011">
        <v>2006</v>
      </c>
      <c r="D2011" t="s">
        <v>19</v>
      </c>
      <c r="E2011" t="s">
        <v>41</v>
      </c>
      <c r="F2011" s="4">
        <v>530000</v>
      </c>
      <c r="G2011" s="4">
        <v>0</v>
      </c>
      <c r="H2011" s="4">
        <v>0</v>
      </c>
      <c r="I2011" s="4">
        <v>40000</v>
      </c>
      <c r="J2011">
        <v>8.4</v>
      </c>
      <c r="K2011">
        <v>46</v>
      </c>
      <c r="L2011">
        <v>7.8</v>
      </c>
      <c r="M2011" s="4">
        <v>67</v>
      </c>
      <c r="N2011" t="s">
        <v>1594</v>
      </c>
      <c r="O2011" t="s">
        <v>21</v>
      </c>
      <c r="P2011" s="4">
        <v>570000</v>
      </c>
      <c r="Q2011" s="3">
        <f>AVERAGE(Table1[[#This Row],[critic_score]],Table1[[#This Row],[user_score]])</f>
        <v>8.1</v>
      </c>
      <c r="R2011" s="4">
        <f>Table1[[#This Row],[user_count]]+Table1[[#This Row],[critic_count]]</f>
        <v>113</v>
      </c>
      <c r="S2011" s="2">
        <f>100000*Table1[[#This Row],[review_count]]/Table1[[#This Row],[total sales]]</f>
        <v>19.82456140350877</v>
      </c>
      <c r="T2011" s="2">
        <f>Table1[[#This Row],[total sales]]/(2017-Table1[[#This Row],[year_of_release]])</f>
        <v>51818.181818181816</v>
      </c>
      <c r="U2011" s="9">
        <f>Table1[[#This Row],[na_sales]]/(2017-Table1[[#This Row],[year_of_release]])</f>
        <v>48181.818181818184</v>
      </c>
      <c r="V2011" s="6">
        <f>Table1[[#This Row],[eu_sales]]/(2017-Table1[[#This Row],[year_of_release]])</f>
        <v>0</v>
      </c>
      <c r="W2011" s="6">
        <f>Table1[[#This Row],[jp_sales]]/(2017-Table1[[#This Row],[year_of_release]])</f>
        <v>0</v>
      </c>
      <c r="X2011" s="6">
        <f>Table1[[#This Row],[other_sales]]/(2017-Table1[[#This Row],[year_of_release]])</f>
        <v>3636.3636363636365</v>
      </c>
      <c r="Y2011" s="4">
        <v>516818555</v>
      </c>
      <c r="Z2011" s="4">
        <v>437126892</v>
      </c>
      <c r="AA2011" s="4">
        <v>127854000</v>
      </c>
      <c r="AB2011" s="1">
        <f>Table1[[#This Row],[na_sales]]/Table1[[#This Row],[NA population]]</f>
        <v>1.025504976306433E-3</v>
      </c>
      <c r="AC2011" s="1">
        <f>Table1[[#This Row],[eu_sales]]/Table1[[#This Row],[Eu population]]</f>
        <v>0</v>
      </c>
      <c r="AD2011" s="1">
        <f>Table1[[#This Row],[jp_sales]]/Table1[[#This Row],[Jp population]]</f>
        <v>0</v>
      </c>
    </row>
    <row r="2012" spans="1:30" x14ac:dyDescent="0.25">
      <c r="A2012" t="s">
        <v>1952</v>
      </c>
      <c r="B2012" t="s">
        <v>45</v>
      </c>
      <c r="C2012">
        <v>2002</v>
      </c>
      <c r="D2012" t="s">
        <v>54</v>
      </c>
      <c r="E2012" t="s">
        <v>171</v>
      </c>
      <c r="F2012" s="4">
        <v>280000</v>
      </c>
      <c r="G2012" s="4">
        <v>220000</v>
      </c>
      <c r="H2012" s="4">
        <v>0</v>
      </c>
      <c r="I2012" s="4">
        <v>70000</v>
      </c>
      <c r="J2012">
        <v>7.8</v>
      </c>
      <c r="K2012">
        <v>33</v>
      </c>
      <c r="L2012">
        <v>6.6</v>
      </c>
      <c r="M2012" s="4">
        <v>25</v>
      </c>
      <c r="N2012" t="s">
        <v>311</v>
      </c>
      <c r="O2012" t="s">
        <v>67</v>
      </c>
      <c r="P2012" s="4">
        <v>570000</v>
      </c>
      <c r="Q2012" s="3">
        <f>AVERAGE(Table1[[#This Row],[critic_score]],Table1[[#This Row],[user_score]])</f>
        <v>7.1999999999999993</v>
      </c>
      <c r="R2012" s="4">
        <f>Table1[[#This Row],[user_count]]+Table1[[#This Row],[critic_count]]</f>
        <v>58</v>
      </c>
      <c r="S2012" s="2">
        <f>100000*Table1[[#This Row],[review_count]]/Table1[[#This Row],[total sales]]</f>
        <v>10.175438596491228</v>
      </c>
      <c r="T2012" s="2">
        <f>Table1[[#This Row],[total sales]]/(2017-Table1[[#This Row],[year_of_release]])</f>
        <v>38000</v>
      </c>
      <c r="U2012" s="9">
        <f>Table1[[#This Row],[na_sales]]/(2017-Table1[[#This Row],[year_of_release]])</f>
        <v>18666.666666666668</v>
      </c>
      <c r="V2012" s="6">
        <f>Table1[[#This Row],[eu_sales]]/(2017-Table1[[#This Row],[year_of_release]])</f>
        <v>14666.666666666666</v>
      </c>
      <c r="W2012" s="6">
        <f>Table1[[#This Row],[jp_sales]]/(2017-Table1[[#This Row],[year_of_release]])</f>
        <v>0</v>
      </c>
      <c r="X2012" s="6">
        <f>Table1[[#This Row],[other_sales]]/(2017-Table1[[#This Row],[year_of_release]])</f>
        <v>4666.666666666667</v>
      </c>
      <c r="Y2012" s="4">
        <v>495013192</v>
      </c>
      <c r="Z2012" s="4">
        <v>431019772</v>
      </c>
      <c r="AA2012" s="4">
        <v>127445000</v>
      </c>
      <c r="AB2012" s="1">
        <f>Table1[[#This Row],[na_sales]]/Table1[[#This Row],[NA population]]</f>
        <v>5.6564149102515237E-4</v>
      </c>
      <c r="AC2012" s="1">
        <f>Table1[[#This Row],[eu_sales]]/Table1[[#This Row],[Eu population]]</f>
        <v>5.10417420015711E-4</v>
      </c>
      <c r="AD2012" s="1">
        <f>Table1[[#This Row],[jp_sales]]/Table1[[#This Row],[Jp population]]</f>
        <v>0</v>
      </c>
    </row>
    <row r="2013" spans="1:30" x14ac:dyDescent="0.25">
      <c r="A2013" t="s">
        <v>1957</v>
      </c>
      <c r="B2013" t="s">
        <v>45</v>
      </c>
      <c r="C2013">
        <v>2006</v>
      </c>
      <c r="D2013" t="s">
        <v>40</v>
      </c>
      <c r="E2013" t="s">
        <v>267</v>
      </c>
      <c r="F2013" s="4">
        <v>280000</v>
      </c>
      <c r="G2013" s="4">
        <v>220000</v>
      </c>
      <c r="H2013" s="4">
        <v>0</v>
      </c>
      <c r="I2013" s="4">
        <v>70000</v>
      </c>
      <c r="J2013">
        <v>5.2</v>
      </c>
      <c r="K2013">
        <v>22</v>
      </c>
      <c r="L2013">
        <v>6.9</v>
      </c>
      <c r="M2013" s="4">
        <v>17</v>
      </c>
      <c r="N2013" t="s">
        <v>898</v>
      </c>
      <c r="O2013" t="s">
        <v>67</v>
      </c>
      <c r="P2013" s="4">
        <v>570000</v>
      </c>
      <c r="Q2013" s="3">
        <f>AVERAGE(Table1[[#This Row],[critic_score]],Table1[[#This Row],[user_score]])</f>
        <v>6.0500000000000007</v>
      </c>
      <c r="R2013" s="4">
        <f>Table1[[#This Row],[user_count]]+Table1[[#This Row],[critic_count]]</f>
        <v>39</v>
      </c>
      <c r="S2013" s="2">
        <f>100000*Table1[[#This Row],[review_count]]/Table1[[#This Row],[total sales]]</f>
        <v>6.8421052631578947</v>
      </c>
      <c r="T2013" s="2">
        <f>Table1[[#This Row],[total sales]]/(2017-Table1[[#This Row],[year_of_release]])</f>
        <v>51818.181818181816</v>
      </c>
      <c r="U2013" s="9">
        <f>Table1[[#This Row],[na_sales]]/(2017-Table1[[#This Row],[year_of_release]])</f>
        <v>25454.545454545456</v>
      </c>
      <c r="V2013" s="6">
        <f>Table1[[#This Row],[eu_sales]]/(2017-Table1[[#This Row],[year_of_release]])</f>
        <v>20000</v>
      </c>
      <c r="W2013" s="6">
        <f>Table1[[#This Row],[jp_sales]]/(2017-Table1[[#This Row],[year_of_release]])</f>
        <v>0</v>
      </c>
      <c r="X2013" s="6">
        <f>Table1[[#This Row],[other_sales]]/(2017-Table1[[#This Row],[year_of_release]])</f>
        <v>6363.636363636364</v>
      </c>
      <c r="Y2013" s="4">
        <v>516818555</v>
      </c>
      <c r="Z2013" s="4">
        <v>437126892</v>
      </c>
      <c r="AA2013" s="4">
        <v>127854000</v>
      </c>
      <c r="AB2013" s="1">
        <f>Table1[[#This Row],[na_sales]]/Table1[[#This Row],[NA population]]</f>
        <v>5.4177621389773828E-4</v>
      </c>
      <c r="AC2013" s="1">
        <f>Table1[[#This Row],[eu_sales]]/Table1[[#This Row],[Eu population]]</f>
        <v>5.0328635466335026E-4</v>
      </c>
      <c r="AD2013" s="1">
        <f>Table1[[#This Row],[jp_sales]]/Table1[[#This Row],[Jp population]]</f>
        <v>0</v>
      </c>
    </row>
    <row r="2014" spans="1:30" x14ac:dyDescent="0.25">
      <c r="A2014" t="s">
        <v>1959</v>
      </c>
      <c r="B2014" t="s">
        <v>18</v>
      </c>
      <c r="C2014">
        <v>2008</v>
      </c>
      <c r="D2014" t="s">
        <v>19</v>
      </c>
      <c r="E2014" t="s">
        <v>100</v>
      </c>
      <c r="F2014" s="4">
        <v>500000</v>
      </c>
      <c r="G2014" s="4">
        <v>30000</v>
      </c>
      <c r="H2014" s="4">
        <v>0</v>
      </c>
      <c r="I2014" s="4">
        <v>40000</v>
      </c>
      <c r="J2014">
        <v>7</v>
      </c>
      <c r="K2014">
        <v>37</v>
      </c>
      <c r="L2014">
        <v>8.4</v>
      </c>
      <c r="M2014" s="4">
        <v>25</v>
      </c>
      <c r="N2014" t="s">
        <v>100</v>
      </c>
      <c r="O2014" t="s">
        <v>21</v>
      </c>
      <c r="P2014" s="4">
        <v>570000</v>
      </c>
      <c r="Q2014" s="3">
        <f>AVERAGE(Table1[[#This Row],[critic_score]],Table1[[#This Row],[user_score]])</f>
        <v>7.7</v>
      </c>
      <c r="R2014" s="4">
        <f>Table1[[#This Row],[user_count]]+Table1[[#This Row],[critic_count]]</f>
        <v>62</v>
      </c>
      <c r="S2014" s="2">
        <f>100000*Table1[[#This Row],[review_count]]/Table1[[#This Row],[total sales]]</f>
        <v>10.87719298245614</v>
      </c>
      <c r="T2014" s="2">
        <f>Table1[[#This Row],[total sales]]/(2017-Table1[[#This Row],[year_of_release]])</f>
        <v>63333.333333333336</v>
      </c>
      <c r="U2014" s="9">
        <f>Table1[[#This Row],[na_sales]]/(2017-Table1[[#This Row],[year_of_release]])</f>
        <v>55555.555555555555</v>
      </c>
      <c r="V2014" s="6">
        <f>Table1[[#This Row],[eu_sales]]/(2017-Table1[[#This Row],[year_of_release]])</f>
        <v>3333.3333333333335</v>
      </c>
      <c r="W2014" s="6">
        <f>Table1[[#This Row],[jp_sales]]/(2017-Table1[[#This Row],[year_of_release]])</f>
        <v>0</v>
      </c>
      <c r="X2014" s="6">
        <f>Table1[[#This Row],[other_sales]]/(2017-Table1[[#This Row],[year_of_release]])</f>
        <v>4444.4444444444443</v>
      </c>
      <c r="Y2014" s="4">
        <v>528816311</v>
      </c>
      <c r="Z2014" s="4">
        <v>440001482</v>
      </c>
      <c r="AA2014" s="4">
        <v>128063000</v>
      </c>
      <c r="AB2014" s="1">
        <f>Table1[[#This Row],[na_sales]]/Table1[[#This Row],[NA population]]</f>
        <v>9.4550790056852085E-4</v>
      </c>
      <c r="AC2014" s="1">
        <f>Table1[[#This Row],[eu_sales]]/Table1[[#This Row],[Eu population]]</f>
        <v>6.8181588533831346E-5</v>
      </c>
      <c r="AD2014" s="1">
        <f>Table1[[#This Row],[jp_sales]]/Table1[[#This Row],[Jp population]]</f>
        <v>0</v>
      </c>
    </row>
    <row r="2015" spans="1:30" x14ac:dyDescent="0.25">
      <c r="A2015" t="s">
        <v>328</v>
      </c>
      <c r="B2015" t="s">
        <v>159</v>
      </c>
      <c r="C2015">
        <v>2002</v>
      </c>
      <c r="D2015" t="s">
        <v>19</v>
      </c>
      <c r="E2015" t="s">
        <v>55</v>
      </c>
      <c r="F2015" s="4">
        <v>410000</v>
      </c>
      <c r="G2015" s="4">
        <v>150000</v>
      </c>
      <c r="H2015" s="4">
        <v>0</v>
      </c>
      <c r="I2015" s="4">
        <v>10000</v>
      </c>
      <c r="J2015">
        <v>8.5</v>
      </c>
      <c r="K2015">
        <v>13</v>
      </c>
      <c r="L2015">
        <v>8.8000000000000007</v>
      </c>
      <c r="M2015" s="4">
        <v>4</v>
      </c>
      <c r="N2015" t="s">
        <v>241</v>
      </c>
      <c r="O2015" t="s">
        <v>21</v>
      </c>
      <c r="P2015" s="4">
        <v>570000</v>
      </c>
      <c r="Q2015" s="3">
        <f>AVERAGE(Table1[[#This Row],[critic_score]],Table1[[#This Row],[user_score]])</f>
        <v>8.65</v>
      </c>
      <c r="R2015" s="4">
        <f>Table1[[#This Row],[user_count]]+Table1[[#This Row],[critic_count]]</f>
        <v>17</v>
      </c>
      <c r="S2015" s="2">
        <f>100000*Table1[[#This Row],[review_count]]/Table1[[#This Row],[total sales]]</f>
        <v>2.9824561403508771</v>
      </c>
      <c r="T2015" s="2">
        <f>Table1[[#This Row],[total sales]]/(2017-Table1[[#This Row],[year_of_release]])</f>
        <v>38000</v>
      </c>
      <c r="U2015" s="9">
        <f>Table1[[#This Row],[na_sales]]/(2017-Table1[[#This Row],[year_of_release]])</f>
        <v>27333.333333333332</v>
      </c>
      <c r="V2015" s="6">
        <f>Table1[[#This Row],[eu_sales]]/(2017-Table1[[#This Row],[year_of_release]])</f>
        <v>10000</v>
      </c>
      <c r="W2015" s="6">
        <f>Table1[[#This Row],[jp_sales]]/(2017-Table1[[#This Row],[year_of_release]])</f>
        <v>0</v>
      </c>
      <c r="X2015" s="6">
        <f>Table1[[#This Row],[other_sales]]/(2017-Table1[[#This Row],[year_of_release]])</f>
        <v>666.66666666666663</v>
      </c>
      <c r="Y2015" s="4">
        <v>495013192</v>
      </c>
      <c r="Z2015" s="4">
        <v>431019772</v>
      </c>
      <c r="AA2015" s="4">
        <v>127445000</v>
      </c>
      <c r="AB2015" s="1">
        <f>Table1[[#This Row],[na_sales]]/Table1[[#This Row],[NA population]]</f>
        <v>8.2826075471540165E-4</v>
      </c>
      <c r="AC2015" s="1">
        <f>Table1[[#This Row],[eu_sales]]/Table1[[#This Row],[Eu population]]</f>
        <v>3.4801187728343932E-4</v>
      </c>
      <c r="AD2015" s="1">
        <f>Table1[[#This Row],[jp_sales]]/Table1[[#This Row],[Jp population]]</f>
        <v>0</v>
      </c>
    </row>
    <row r="2016" spans="1:30" x14ac:dyDescent="0.25">
      <c r="A2016" t="s">
        <v>1542</v>
      </c>
      <c r="B2016" t="s">
        <v>45</v>
      </c>
      <c r="C2016">
        <v>2005</v>
      </c>
      <c r="D2016" t="s">
        <v>96</v>
      </c>
      <c r="E2016" t="s">
        <v>267</v>
      </c>
      <c r="F2016" s="4">
        <v>0</v>
      </c>
      <c r="G2016" s="4">
        <v>0</v>
      </c>
      <c r="H2016" s="4">
        <v>570000</v>
      </c>
      <c r="I2016" s="4">
        <v>0</v>
      </c>
      <c r="J2016">
        <v>7.8</v>
      </c>
      <c r="K2016">
        <v>22</v>
      </c>
      <c r="L2016">
        <v>8.4</v>
      </c>
      <c r="M2016" s="4">
        <v>109</v>
      </c>
      <c r="N2016" t="s">
        <v>291</v>
      </c>
      <c r="O2016" t="s">
        <v>67</v>
      </c>
      <c r="P2016" s="4">
        <v>570000</v>
      </c>
      <c r="Q2016" s="3">
        <f>AVERAGE(Table1[[#This Row],[critic_score]],Table1[[#This Row],[user_score]])</f>
        <v>8.1</v>
      </c>
      <c r="R2016" s="4">
        <f>Table1[[#This Row],[user_count]]+Table1[[#This Row],[critic_count]]</f>
        <v>131</v>
      </c>
      <c r="S2016" s="2">
        <f>100000*Table1[[#This Row],[review_count]]/Table1[[#This Row],[total sales]]</f>
        <v>22.982456140350877</v>
      </c>
      <c r="T2016" s="2">
        <f>Table1[[#This Row],[total sales]]/(2017-Table1[[#This Row],[year_of_release]])</f>
        <v>47500</v>
      </c>
      <c r="U2016" s="9">
        <f>Table1[[#This Row],[na_sales]]/(2017-Table1[[#This Row],[year_of_release]])</f>
        <v>0</v>
      </c>
      <c r="V2016" s="6">
        <f>Table1[[#This Row],[eu_sales]]/(2017-Table1[[#This Row],[year_of_release]])</f>
        <v>0</v>
      </c>
      <c r="W2016" s="6">
        <f>Table1[[#This Row],[jp_sales]]/(2017-Table1[[#This Row],[year_of_release]])</f>
        <v>47500</v>
      </c>
      <c r="X2016" s="6">
        <f>Table1[[#This Row],[other_sales]]/(2017-Table1[[#This Row],[year_of_release]])</f>
        <v>0</v>
      </c>
      <c r="Y2016" s="4">
        <v>511054143</v>
      </c>
      <c r="Z2016" s="4">
        <v>435713800</v>
      </c>
      <c r="AA2016" s="4">
        <v>127773000</v>
      </c>
      <c r="AB2016" s="1">
        <f>Table1[[#This Row],[na_sales]]/Table1[[#This Row],[NA population]]</f>
        <v>0</v>
      </c>
      <c r="AC2016" s="1">
        <f>Table1[[#This Row],[eu_sales]]/Table1[[#This Row],[Eu population]]</f>
        <v>0</v>
      </c>
      <c r="AD2016" s="1">
        <f>Table1[[#This Row],[jp_sales]]/Table1[[#This Row],[Jp population]]</f>
        <v>4.4610363691859785E-3</v>
      </c>
    </row>
    <row r="2017" spans="1:30" x14ac:dyDescent="0.25">
      <c r="A2017" t="s">
        <v>1962</v>
      </c>
      <c r="B2017" t="s">
        <v>34</v>
      </c>
      <c r="C2017">
        <v>2013</v>
      </c>
      <c r="D2017" t="s">
        <v>54</v>
      </c>
      <c r="E2017" t="s">
        <v>186</v>
      </c>
      <c r="F2017" s="4">
        <v>330000</v>
      </c>
      <c r="G2017" s="4">
        <v>190000</v>
      </c>
      <c r="H2017" s="4">
        <v>0</v>
      </c>
      <c r="I2017" s="4">
        <v>50000</v>
      </c>
      <c r="J2017">
        <v>7.5</v>
      </c>
      <c r="K2017">
        <v>18</v>
      </c>
      <c r="L2017">
        <v>6.3</v>
      </c>
      <c r="M2017" s="4">
        <v>203</v>
      </c>
      <c r="N2017" t="s">
        <v>1963</v>
      </c>
      <c r="O2017" t="s">
        <v>43</v>
      </c>
      <c r="P2017" s="4">
        <v>570000</v>
      </c>
      <c r="Q2017" s="3">
        <f>AVERAGE(Table1[[#This Row],[critic_score]],Table1[[#This Row],[user_score]])</f>
        <v>6.9</v>
      </c>
      <c r="R2017" s="4">
        <f>Table1[[#This Row],[user_count]]+Table1[[#This Row],[critic_count]]</f>
        <v>221</v>
      </c>
      <c r="S2017" s="2">
        <f>100000*Table1[[#This Row],[review_count]]/Table1[[#This Row],[total sales]]</f>
        <v>38.771929824561404</v>
      </c>
      <c r="T2017" s="2">
        <f>Table1[[#This Row],[total sales]]/(2017-Table1[[#This Row],[year_of_release]])</f>
        <v>142500</v>
      </c>
      <c r="U2017" s="9">
        <f>Table1[[#This Row],[na_sales]]/(2017-Table1[[#This Row],[year_of_release]])</f>
        <v>82500</v>
      </c>
      <c r="V2017" s="6">
        <f>Table1[[#This Row],[eu_sales]]/(2017-Table1[[#This Row],[year_of_release]])</f>
        <v>47500</v>
      </c>
      <c r="W2017" s="6">
        <f>Table1[[#This Row],[jp_sales]]/(2017-Table1[[#This Row],[year_of_release]])</f>
        <v>0</v>
      </c>
      <c r="X2017" s="6">
        <f>Table1[[#This Row],[other_sales]]/(2017-Table1[[#This Row],[year_of_release]])</f>
        <v>12500</v>
      </c>
      <c r="Y2017" s="4">
        <v>556861736</v>
      </c>
      <c r="Z2017" s="4">
        <v>442492884</v>
      </c>
      <c r="AA2017" s="4">
        <v>127445000</v>
      </c>
      <c r="AB2017" s="1">
        <f>Table1[[#This Row],[na_sales]]/Table1[[#This Row],[NA population]]</f>
        <v>5.9260670767294376E-4</v>
      </c>
      <c r="AC2017" s="1">
        <f>Table1[[#This Row],[eu_sales]]/Table1[[#This Row],[Eu population]]</f>
        <v>4.2938543617347755E-4</v>
      </c>
      <c r="AD2017" s="1">
        <f>Table1[[#This Row],[jp_sales]]/Table1[[#This Row],[Jp population]]</f>
        <v>0</v>
      </c>
    </row>
    <row r="2018" spans="1:30" x14ac:dyDescent="0.25">
      <c r="A2018" t="s">
        <v>1964</v>
      </c>
      <c r="B2018" t="s">
        <v>34</v>
      </c>
      <c r="C2018">
        <v>2007</v>
      </c>
      <c r="D2018" t="s">
        <v>54</v>
      </c>
      <c r="E2018" t="s">
        <v>549</v>
      </c>
      <c r="F2018" s="4">
        <v>290000</v>
      </c>
      <c r="G2018" s="4">
        <v>220000</v>
      </c>
      <c r="H2018" s="4">
        <v>0</v>
      </c>
      <c r="I2018" s="4">
        <v>60000</v>
      </c>
      <c r="J2018">
        <v>6.2</v>
      </c>
      <c r="K2018">
        <v>48</v>
      </c>
      <c r="L2018">
        <v>6.1</v>
      </c>
      <c r="M2018" s="4">
        <v>65</v>
      </c>
      <c r="N2018" t="s">
        <v>1965</v>
      </c>
      <c r="O2018" t="s">
        <v>67</v>
      </c>
      <c r="P2018" s="4">
        <v>570000</v>
      </c>
      <c r="Q2018" s="3">
        <f>AVERAGE(Table1[[#This Row],[critic_score]],Table1[[#This Row],[user_score]])</f>
        <v>6.15</v>
      </c>
      <c r="R2018" s="4">
        <f>Table1[[#This Row],[user_count]]+Table1[[#This Row],[critic_count]]</f>
        <v>113</v>
      </c>
      <c r="S2018" s="2">
        <f>100000*Table1[[#This Row],[review_count]]/Table1[[#This Row],[total sales]]</f>
        <v>19.82456140350877</v>
      </c>
      <c r="T2018" s="2">
        <f>Table1[[#This Row],[total sales]]/(2017-Table1[[#This Row],[year_of_release]])</f>
        <v>57000</v>
      </c>
      <c r="U2018" s="9">
        <f>Table1[[#This Row],[na_sales]]/(2017-Table1[[#This Row],[year_of_release]])</f>
        <v>29000</v>
      </c>
      <c r="V2018" s="6">
        <f>Table1[[#This Row],[eu_sales]]/(2017-Table1[[#This Row],[year_of_release]])</f>
        <v>22000</v>
      </c>
      <c r="W2018" s="6">
        <f>Table1[[#This Row],[jp_sales]]/(2017-Table1[[#This Row],[year_of_release]])</f>
        <v>0</v>
      </c>
      <c r="X2018" s="6">
        <f>Table1[[#This Row],[other_sales]]/(2017-Table1[[#This Row],[year_of_release]])</f>
        <v>6000</v>
      </c>
      <c r="Y2018" s="4">
        <v>522751172</v>
      </c>
      <c r="Z2018" s="4">
        <v>438594184</v>
      </c>
      <c r="AA2018" s="4">
        <v>128001000</v>
      </c>
      <c r="AB2018" s="1">
        <f>Table1[[#This Row],[na_sales]]/Table1[[#This Row],[NA population]]</f>
        <v>5.5475724500145165E-4</v>
      </c>
      <c r="AC2018" s="1">
        <f>Table1[[#This Row],[eu_sales]]/Table1[[#This Row],[Eu population]]</f>
        <v>5.0160263867064867E-4</v>
      </c>
      <c r="AD2018" s="1">
        <f>Table1[[#This Row],[jp_sales]]/Table1[[#This Row],[Jp population]]</f>
        <v>0</v>
      </c>
    </row>
    <row r="2019" spans="1:30" x14ac:dyDescent="0.25">
      <c r="A2019" t="s">
        <v>1966</v>
      </c>
      <c r="B2019" t="s">
        <v>159</v>
      </c>
      <c r="C2019">
        <v>2004</v>
      </c>
      <c r="D2019" t="s">
        <v>40</v>
      </c>
      <c r="E2019" t="s">
        <v>575</v>
      </c>
      <c r="F2019" s="4">
        <v>410000</v>
      </c>
      <c r="G2019" s="4">
        <v>150000</v>
      </c>
      <c r="H2019" s="4">
        <v>0</v>
      </c>
      <c r="I2019" s="4">
        <v>10000</v>
      </c>
      <c r="J2019">
        <v>6</v>
      </c>
      <c r="K2019">
        <v>25</v>
      </c>
      <c r="L2019">
        <v>7</v>
      </c>
      <c r="M2019" s="4">
        <v>12</v>
      </c>
      <c r="N2019" t="s">
        <v>241</v>
      </c>
      <c r="O2019" t="s">
        <v>21</v>
      </c>
      <c r="P2019" s="4">
        <v>570000</v>
      </c>
      <c r="Q2019" s="3">
        <f>AVERAGE(Table1[[#This Row],[critic_score]],Table1[[#This Row],[user_score]])</f>
        <v>6.5</v>
      </c>
      <c r="R2019" s="4">
        <f>Table1[[#This Row],[user_count]]+Table1[[#This Row],[critic_count]]</f>
        <v>37</v>
      </c>
      <c r="S2019" s="2">
        <f>100000*Table1[[#This Row],[review_count]]/Table1[[#This Row],[total sales]]</f>
        <v>6.4912280701754383</v>
      </c>
      <c r="T2019" s="2">
        <f>Table1[[#This Row],[total sales]]/(2017-Table1[[#This Row],[year_of_release]])</f>
        <v>43846.153846153844</v>
      </c>
      <c r="U2019" s="9">
        <f>Table1[[#This Row],[na_sales]]/(2017-Table1[[#This Row],[year_of_release]])</f>
        <v>31538.461538461539</v>
      </c>
      <c r="V2019" s="6">
        <f>Table1[[#This Row],[eu_sales]]/(2017-Table1[[#This Row],[year_of_release]])</f>
        <v>11538.461538461539</v>
      </c>
      <c r="W2019" s="6">
        <f>Table1[[#This Row],[jp_sales]]/(2017-Table1[[#This Row],[year_of_release]])</f>
        <v>0</v>
      </c>
      <c r="X2019" s="6">
        <f>Table1[[#This Row],[other_sales]]/(2017-Table1[[#This Row],[year_of_release]])</f>
        <v>769.23076923076928</v>
      </c>
      <c r="Y2019" s="4">
        <v>505524224</v>
      </c>
      <c r="Z2019" s="4">
        <v>434174638</v>
      </c>
      <c r="AA2019" s="4">
        <v>127761000</v>
      </c>
      <c r="AB2019" s="1">
        <f>Table1[[#This Row],[na_sales]]/Table1[[#This Row],[NA population]]</f>
        <v>8.1103927474700005E-4</v>
      </c>
      <c r="AC2019" s="1">
        <f>Table1[[#This Row],[eu_sales]]/Table1[[#This Row],[Eu population]]</f>
        <v>3.4548310028187319E-4</v>
      </c>
      <c r="AD2019" s="1">
        <f>Table1[[#This Row],[jp_sales]]/Table1[[#This Row],[Jp population]]</f>
        <v>0</v>
      </c>
    </row>
    <row r="2020" spans="1:30" x14ac:dyDescent="0.25">
      <c r="A2020" t="s">
        <v>1699</v>
      </c>
      <c r="B2020" t="s">
        <v>39</v>
      </c>
      <c r="C2020">
        <v>2012</v>
      </c>
      <c r="D2020" t="s">
        <v>225</v>
      </c>
      <c r="E2020" t="s">
        <v>41</v>
      </c>
      <c r="F2020" s="4">
        <v>240000</v>
      </c>
      <c r="G2020" s="4">
        <v>230000</v>
      </c>
      <c r="H2020" s="4">
        <v>0</v>
      </c>
      <c r="I2020" s="4">
        <v>100000</v>
      </c>
      <c r="J2020">
        <v>8.9</v>
      </c>
      <c r="K2020">
        <v>20</v>
      </c>
      <c r="L2020">
        <v>8.1999999999999993</v>
      </c>
      <c r="M2020" s="4">
        <v>296</v>
      </c>
      <c r="N2020" t="s">
        <v>806</v>
      </c>
      <c r="O2020" t="s">
        <v>43</v>
      </c>
      <c r="P2020" s="4">
        <v>570000</v>
      </c>
      <c r="Q2020" s="3">
        <f>AVERAGE(Table1[[#This Row],[critic_score]],Table1[[#This Row],[user_score]])</f>
        <v>8.5500000000000007</v>
      </c>
      <c r="R2020" s="4">
        <f>Table1[[#This Row],[user_count]]+Table1[[#This Row],[critic_count]]</f>
        <v>316</v>
      </c>
      <c r="S2020" s="2">
        <f>100000*Table1[[#This Row],[review_count]]/Table1[[#This Row],[total sales]]</f>
        <v>55.438596491228068</v>
      </c>
      <c r="T2020" s="2">
        <f>Table1[[#This Row],[total sales]]/(2017-Table1[[#This Row],[year_of_release]])</f>
        <v>114000</v>
      </c>
      <c r="U2020" s="9">
        <f>Table1[[#This Row],[na_sales]]/(2017-Table1[[#This Row],[year_of_release]])</f>
        <v>48000</v>
      </c>
      <c r="V2020" s="6">
        <f>Table1[[#This Row],[eu_sales]]/(2017-Table1[[#This Row],[year_of_release]])</f>
        <v>46000</v>
      </c>
      <c r="W2020" s="6">
        <f>Table1[[#This Row],[jp_sales]]/(2017-Table1[[#This Row],[year_of_release]])</f>
        <v>0</v>
      </c>
      <c r="X2020" s="6">
        <f>Table1[[#This Row],[other_sales]]/(2017-Table1[[#This Row],[year_of_release]])</f>
        <v>20000</v>
      </c>
      <c r="Y2020" s="4">
        <v>551484507</v>
      </c>
      <c r="Z2020" s="4">
        <v>441417242</v>
      </c>
      <c r="AA2020" s="4">
        <v>127629000</v>
      </c>
      <c r="AB2020" s="1">
        <f>Table1[[#This Row],[na_sales]]/Table1[[#This Row],[NA population]]</f>
        <v>4.351890161077544E-4</v>
      </c>
      <c r="AC2020" s="1">
        <f>Table1[[#This Row],[eu_sales]]/Table1[[#This Row],[Eu population]]</f>
        <v>5.2104897162127614E-4</v>
      </c>
      <c r="AD2020" s="1">
        <f>Table1[[#This Row],[jp_sales]]/Table1[[#This Row],[Jp population]]</f>
        <v>0</v>
      </c>
    </row>
    <row r="2021" spans="1:30" x14ac:dyDescent="0.25">
      <c r="A2021" t="s">
        <v>482</v>
      </c>
      <c r="B2021" t="s">
        <v>69</v>
      </c>
      <c r="C2021">
        <v>2011</v>
      </c>
      <c r="D2021" t="s">
        <v>40</v>
      </c>
      <c r="E2021" t="s">
        <v>55</v>
      </c>
      <c r="F2021" s="4">
        <v>320000</v>
      </c>
      <c r="G2021" s="4">
        <v>200000</v>
      </c>
      <c r="H2021" s="4">
        <v>0</v>
      </c>
      <c r="I2021" s="4">
        <v>50000</v>
      </c>
      <c r="J2021">
        <v>8.1999999999999993</v>
      </c>
      <c r="K2021">
        <v>8</v>
      </c>
      <c r="L2021">
        <v>4.9000000000000004</v>
      </c>
      <c r="M2021" s="4">
        <v>62</v>
      </c>
      <c r="N2021" t="s">
        <v>241</v>
      </c>
      <c r="O2021" t="s">
        <v>84</v>
      </c>
      <c r="P2021" s="4">
        <v>570000</v>
      </c>
      <c r="Q2021" s="3">
        <f>AVERAGE(Table1[[#This Row],[critic_score]],Table1[[#This Row],[user_score]])</f>
        <v>6.55</v>
      </c>
      <c r="R2021" s="4">
        <f>Table1[[#This Row],[user_count]]+Table1[[#This Row],[critic_count]]</f>
        <v>70</v>
      </c>
      <c r="S2021" s="2">
        <f>100000*Table1[[#This Row],[review_count]]/Table1[[#This Row],[total sales]]</f>
        <v>12.280701754385966</v>
      </c>
      <c r="T2021" s="2">
        <f>Table1[[#This Row],[total sales]]/(2017-Table1[[#This Row],[year_of_release]])</f>
        <v>95000</v>
      </c>
      <c r="U2021" s="9">
        <f>Table1[[#This Row],[na_sales]]/(2017-Table1[[#This Row],[year_of_release]])</f>
        <v>53333.333333333336</v>
      </c>
      <c r="V2021" s="6">
        <f>Table1[[#This Row],[eu_sales]]/(2017-Table1[[#This Row],[year_of_release]])</f>
        <v>33333.333333333336</v>
      </c>
      <c r="W2021" s="6">
        <f>Table1[[#This Row],[jp_sales]]/(2017-Table1[[#This Row],[year_of_release]])</f>
        <v>0</v>
      </c>
      <c r="X2021" s="6">
        <f>Table1[[#This Row],[other_sales]]/(2017-Table1[[#This Row],[year_of_release]])</f>
        <v>8333.3333333333339</v>
      </c>
      <c r="Y2021" s="4">
        <v>545961365</v>
      </c>
      <c r="Z2021" s="4">
        <v>440756453</v>
      </c>
      <c r="AA2021" s="4">
        <v>127833000</v>
      </c>
      <c r="AB2021" s="1">
        <f>Table1[[#This Row],[na_sales]]/Table1[[#This Row],[NA population]]</f>
        <v>5.8612206012049952E-4</v>
      </c>
      <c r="AC2021" s="1">
        <f>Table1[[#This Row],[eu_sales]]/Table1[[#This Row],[Eu population]]</f>
        <v>4.5376533602333894E-4</v>
      </c>
      <c r="AD2021" s="1">
        <f>Table1[[#This Row],[jp_sales]]/Table1[[#This Row],[Jp population]]</f>
        <v>0</v>
      </c>
    </row>
    <row r="2022" spans="1:30" x14ac:dyDescent="0.25">
      <c r="A2022" t="s">
        <v>223</v>
      </c>
      <c r="B2022" t="s">
        <v>138</v>
      </c>
      <c r="C2022">
        <v>2005</v>
      </c>
      <c r="D2022" t="s">
        <v>19</v>
      </c>
      <c r="E2022" t="s">
        <v>100</v>
      </c>
      <c r="F2022" s="4">
        <v>440000</v>
      </c>
      <c r="G2022" s="4">
        <v>110000</v>
      </c>
      <c r="H2022" s="4">
        <v>0</v>
      </c>
      <c r="I2022" s="4">
        <v>20000</v>
      </c>
      <c r="J2022">
        <v>8.6</v>
      </c>
      <c r="K2022">
        <v>21</v>
      </c>
      <c r="L2022">
        <v>8.5</v>
      </c>
      <c r="M2022" s="4">
        <v>11</v>
      </c>
      <c r="N2022" t="s">
        <v>101</v>
      </c>
      <c r="O2022" t="s">
        <v>21</v>
      </c>
      <c r="P2022" s="4">
        <v>570000</v>
      </c>
      <c r="Q2022" s="3">
        <f>AVERAGE(Table1[[#This Row],[critic_score]],Table1[[#This Row],[user_score]])</f>
        <v>8.5500000000000007</v>
      </c>
      <c r="R2022" s="4">
        <f>Table1[[#This Row],[user_count]]+Table1[[#This Row],[critic_count]]</f>
        <v>32</v>
      </c>
      <c r="S2022" s="2">
        <f>100000*Table1[[#This Row],[review_count]]/Table1[[#This Row],[total sales]]</f>
        <v>5.6140350877192979</v>
      </c>
      <c r="T2022" s="2">
        <f>Table1[[#This Row],[total sales]]/(2017-Table1[[#This Row],[year_of_release]])</f>
        <v>47500</v>
      </c>
      <c r="U2022" s="9">
        <f>Table1[[#This Row],[na_sales]]/(2017-Table1[[#This Row],[year_of_release]])</f>
        <v>36666.666666666664</v>
      </c>
      <c r="V2022" s="6">
        <f>Table1[[#This Row],[eu_sales]]/(2017-Table1[[#This Row],[year_of_release]])</f>
        <v>9166.6666666666661</v>
      </c>
      <c r="W2022" s="6">
        <f>Table1[[#This Row],[jp_sales]]/(2017-Table1[[#This Row],[year_of_release]])</f>
        <v>0</v>
      </c>
      <c r="X2022" s="6">
        <f>Table1[[#This Row],[other_sales]]/(2017-Table1[[#This Row],[year_of_release]])</f>
        <v>1666.6666666666667</v>
      </c>
      <c r="Y2022" s="4">
        <v>511054143</v>
      </c>
      <c r="Z2022" s="4">
        <v>435713800</v>
      </c>
      <c r="AA2022" s="4">
        <v>127773000</v>
      </c>
      <c r="AB2022" s="1">
        <f>Table1[[#This Row],[na_sales]]/Table1[[#This Row],[NA population]]</f>
        <v>8.6096552787362881E-4</v>
      </c>
      <c r="AC2022" s="1">
        <f>Table1[[#This Row],[eu_sales]]/Table1[[#This Row],[Eu population]]</f>
        <v>2.5245929782347955E-4</v>
      </c>
      <c r="AD2022" s="1">
        <f>Table1[[#This Row],[jp_sales]]/Table1[[#This Row],[Jp population]]</f>
        <v>0</v>
      </c>
    </row>
    <row r="2023" spans="1:30" x14ac:dyDescent="0.25">
      <c r="A2023" t="s">
        <v>1628</v>
      </c>
      <c r="B2023" t="s">
        <v>200</v>
      </c>
      <c r="C2023">
        <v>2016</v>
      </c>
      <c r="D2023" t="s">
        <v>54</v>
      </c>
      <c r="E2023" t="s">
        <v>100</v>
      </c>
      <c r="F2023" s="4">
        <v>370000</v>
      </c>
      <c r="G2023" s="4">
        <v>150000</v>
      </c>
      <c r="H2023" s="4">
        <v>0</v>
      </c>
      <c r="I2023" s="4">
        <v>50000</v>
      </c>
      <c r="J2023">
        <v>8.6999999999999993</v>
      </c>
      <c r="K2023">
        <v>31</v>
      </c>
      <c r="L2023">
        <v>8</v>
      </c>
      <c r="M2023" s="4">
        <v>261</v>
      </c>
      <c r="N2023" t="s">
        <v>448</v>
      </c>
      <c r="O2023" t="s">
        <v>43</v>
      </c>
      <c r="P2023" s="4">
        <v>570000</v>
      </c>
      <c r="Q2023" s="3">
        <f>AVERAGE(Table1[[#This Row],[critic_score]],Table1[[#This Row],[user_score]])</f>
        <v>8.35</v>
      </c>
      <c r="R2023" s="4">
        <f>Table1[[#This Row],[user_count]]+Table1[[#This Row],[critic_count]]</f>
        <v>292</v>
      </c>
      <c r="S2023" s="2">
        <f>100000*Table1[[#This Row],[review_count]]/Table1[[#This Row],[total sales]]</f>
        <v>51.228070175438596</v>
      </c>
      <c r="T2023" s="2">
        <f>Table1[[#This Row],[total sales]]/(2017-Table1[[#This Row],[year_of_release]])</f>
        <v>570000</v>
      </c>
      <c r="U2023" s="9">
        <f>Table1[[#This Row],[na_sales]]/(2017-Table1[[#This Row],[year_of_release]])</f>
        <v>370000</v>
      </c>
      <c r="V2023" s="6">
        <f>Table1[[#This Row],[eu_sales]]/(2017-Table1[[#This Row],[year_of_release]])</f>
        <v>150000</v>
      </c>
      <c r="W2023" s="6">
        <f>Table1[[#This Row],[jp_sales]]/(2017-Table1[[#This Row],[year_of_release]])</f>
        <v>0</v>
      </c>
      <c r="X2023" s="6">
        <f>Table1[[#This Row],[other_sales]]/(2017-Table1[[#This Row],[year_of_release]])</f>
        <v>50000</v>
      </c>
      <c r="Y2023" s="4">
        <v>573178249</v>
      </c>
      <c r="Z2023" s="4">
        <v>445623395</v>
      </c>
      <c r="AA2023" s="4">
        <v>126994511</v>
      </c>
      <c r="AB2023" s="1">
        <f>Table1[[#This Row],[na_sales]]/Table1[[#This Row],[NA population]]</f>
        <v>6.4552344867503859E-4</v>
      </c>
      <c r="AC2023" s="1">
        <f>Table1[[#This Row],[eu_sales]]/Table1[[#This Row],[Eu population]]</f>
        <v>3.3660710295517585E-4</v>
      </c>
      <c r="AD2023" s="1">
        <f>Table1[[#This Row],[jp_sales]]/Table1[[#This Row],[Jp population]]</f>
        <v>0</v>
      </c>
    </row>
    <row r="2024" spans="1:30" x14ac:dyDescent="0.25">
      <c r="A2024" t="s">
        <v>1761</v>
      </c>
      <c r="B2024" t="s">
        <v>34</v>
      </c>
      <c r="C2024">
        <v>2008</v>
      </c>
      <c r="D2024" t="s">
        <v>40</v>
      </c>
      <c r="E2024" t="s">
        <v>403</v>
      </c>
      <c r="F2024" s="4">
        <v>270000</v>
      </c>
      <c r="G2024" s="4">
        <v>240000</v>
      </c>
      <c r="H2024" s="4">
        <v>0</v>
      </c>
      <c r="I2024" s="4">
        <v>60000</v>
      </c>
      <c r="J2024">
        <v>4.5</v>
      </c>
      <c r="K2024">
        <v>43</v>
      </c>
      <c r="L2024">
        <v>5.9</v>
      </c>
      <c r="M2024" s="4">
        <v>52</v>
      </c>
      <c r="N2024" t="s">
        <v>1762</v>
      </c>
      <c r="O2024" t="s">
        <v>67</v>
      </c>
      <c r="P2024" s="4">
        <v>570000</v>
      </c>
      <c r="Q2024" s="3">
        <f>AVERAGE(Table1[[#This Row],[critic_score]],Table1[[#This Row],[user_score]])</f>
        <v>5.2</v>
      </c>
      <c r="R2024" s="4">
        <f>Table1[[#This Row],[user_count]]+Table1[[#This Row],[critic_count]]</f>
        <v>95</v>
      </c>
      <c r="S2024" s="2">
        <f>100000*Table1[[#This Row],[review_count]]/Table1[[#This Row],[total sales]]</f>
        <v>16.666666666666668</v>
      </c>
      <c r="T2024" s="2">
        <f>Table1[[#This Row],[total sales]]/(2017-Table1[[#This Row],[year_of_release]])</f>
        <v>63333.333333333336</v>
      </c>
      <c r="U2024" s="9">
        <f>Table1[[#This Row],[na_sales]]/(2017-Table1[[#This Row],[year_of_release]])</f>
        <v>30000</v>
      </c>
      <c r="V2024" s="6">
        <f>Table1[[#This Row],[eu_sales]]/(2017-Table1[[#This Row],[year_of_release]])</f>
        <v>26666.666666666668</v>
      </c>
      <c r="W2024" s="6">
        <f>Table1[[#This Row],[jp_sales]]/(2017-Table1[[#This Row],[year_of_release]])</f>
        <v>0</v>
      </c>
      <c r="X2024" s="6">
        <f>Table1[[#This Row],[other_sales]]/(2017-Table1[[#This Row],[year_of_release]])</f>
        <v>6666.666666666667</v>
      </c>
      <c r="Y2024" s="4">
        <v>528816311</v>
      </c>
      <c r="Z2024" s="4">
        <v>440001482</v>
      </c>
      <c r="AA2024" s="4">
        <v>128063000</v>
      </c>
      <c r="AB2024" s="1">
        <f>Table1[[#This Row],[na_sales]]/Table1[[#This Row],[NA population]]</f>
        <v>5.1057426630700127E-4</v>
      </c>
      <c r="AC2024" s="1">
        <f>Table1[[#This Row],[eu_sales]]/Table1[[#This Row],[Eu population]]</f>
        <v>5.4545270827065077E-4</v>
      </c>
      <c r="AD2024" s="1">
        <f>Table1[[#This Row],[jp_sales]]/Table1[[#This Row],[Jp population]]</f>
        <v>0</v>
      </c>
    </row>
    <row r="2025" spans="1:30" x14ac:dyDescent="0.25">
      <c r="A2025" t="s">
        <v>1968</v>
      </c>
      <c r="B2025" t="s">
        <v>45</v>
      </c>
      <c r="C2025">
        <v>2004</v>
      </c>
      <c r="D2025" t="s">
        <v>65</v>
      </c>
      <c r="E2025" t="s">
        <v>267</v>
      </c>
      <c r="F2025" s="4">
        <v>470000</v>
      </c>
      <c r="G2025" s="4">
        <v>20000</v>
      </c>
      <c r="H2025" s="4">
        <v>0</v>
      </c>
      <c r="I2025" s="4">
        <v>80000</v>
      </c>
      <c r="J2025">
        <v>7.3</v>
      </c>
      <c r="K2025">
        <v>27</v>
      </c>
      <c r="L2025">
        <v>7.9</v>
      </c>
      <c r="M2025" s="4">
        <v>27</v>
      </c>
      <c r="N2025" t="s">
        <v>1074</v>
      </c>
      <c r="O2025" t="s">
        <v>67</v>
      </c>
      <c r="P2025" s="4">
        <v>570000</v>
      </c>
      <c r="Q2025" s="3">
        <f>AVERAGE(Table1[[#This Row],[critic_score]],Table1[[#This Row],[user_score]])</f>
        <v>7.6</v>
      </c>
      <c r="R2025" s="4">
        <f>Table1[[#This Row],[user_count]]+Table1[[#This Row],[critic_count]]</f>
        <v>54</v>
      </c>
      <c r="S2025" s="2">
        <f>100000*Table1[[#This Row],[review_count]]/Table1[[#This Row],[total sales]]</f>
        <v>9.473684210526315</v>
      </c>
      <c r="T2025" s="2">
        <f>Table1[[#This Row],[total sales]]/(2017-Table1[[#This Row],[year_of_release]])</f>
        <v>43846.153846153844</v>
      </c>
      <c r="U2025" s="9">
        <f>Table1[[#This Row],[na_sales]]/(2017-Table1[[#This Row],[year_of_release]])</f>
        <v>36153.846153846156</v>
      </c>
      <c r="V2025" s="6">
        <f>Table1[[#This Row],[eu_sales]]/(2017-Table1[[#This Row],[year_of_release]])</f>
        <v>1538.4615384615386</v>
      </c>
      <c r="W2025" s="6">
        <f>Table1[[#This Row],[jp_sales]]/(2017-Table1[[#This Row],[year_of_release]])</f>
        <v>0</v>
      </c>
      <c r="X2025" s="6">
        <f>Table1[[#This Row],[other_sales]]/(2017-Table1[[#This Row],[year_of_release]])</f>
        <v>6153.8461538461543</v>
      </c>
      <c r="Y2025" s="4">
        <v>505524224</v>
      </c>
      <c r="Z2025" s="4">
        <v>434174638</v>
      </c>
      <c r="AA2025" s="4">
        <v>127761000</v>
      </c>
      <c r="AB2025" s="1">
        <f>Table1[[#This Row],[na_sales]]/Table1[[#This Row],[NA population]]</f>
        <v>9.2972794910021962E-4</v>
      </c>
      <c r="AC2025" s="1">
        <f>Table1[[#This Row],[eu_sales]]/Table1[[#This Row],[Eu population]]</f>
        <v>4.6064413370916427E-5</v>
      </c>
      <c r="AD2025" s="1">
        <f>Table1[[#This Row],[jp_sales]]/Table1[[#This Row],[Jp population]]</f>
        <v>0</v>
      </c>
    </row>
    <row r="2026" spans="1:30" x14ac:dyDescent="0.25">
      <c r="A2026" t="s">
        <v>1788</v>
      </c>
      <c r="B2026" t="s">
        <v>39</v>
      </c>
      <c r="C2026">
        <v>2009</v>
      </c>
      <c r="D2026" t="s">
        <v>19</v>
      </c>
      <c r="E2026" t="s">
        <v>100</v>
      </c>
      <c r="F2026" s="4">
        <v>380000</v>
      </c>
      <c r="G2026" s="4">
        <v>120000</v>
      </c>
      <c r="H2026" s="4">
        <v>0</v>
      </c>
      <c r="I2026" s="4">
        <v>70000</v>
      </c>
      <c r="J2026">
        <v>8.8000000000000007</v>
      </c>
      <c r="K2026">
        <v>35</v>
      </c>
      <c r="L2026">
        <v>7.9</v>
      </c>
      <c r="M2026" s="4">
        <v>40</v>
      </c>
      <c r="N2026" t="s">
        <v>141</v>
      </c>
      <c r="O2026" t="s">
        <v>84</v>
      </c>
      <c r="P2026" s="4">
        <v>570000</v>
      </c>
      <c r="Q2026" s="3">
        <f>AVERAGE(Table1[[#This Row],[critic_score]],Table1[[#This Row],[user_score]])</f>
        <v>8.3500000000000014</v>
      </c>
      <c r="R2026" s="4">
        <f>Table1[[#This Row],[user_count]]+Table1[[#This Row],[critic_count]]</f>
        <v>75</v>
      </c>
      <c r="S2026" s="2">
        <f>100000*Table1[[#This Row],[review_count]]/Table1[[#This Row],[total sales]]</f>
        <v>13.157894736842104</v>
      </c>
      <c r="T2026" s="2">
        <f>Table1[[#This Row],[total sales]]/(2017-Table1[[#This Row],[year_of_release]])</f>
        <v>71250</v>
      </c>
      <c r="U2026" s="9">
        <f>Table1[[#This Row],[na_sales]]/(2017-Table1[[#This Row],[year_of_release]])</f>
        <v>47500</v>
      </c>
      <c r="V2026" s="6">
        <f>Table1[[#This Row],[eu_sales]]/(2017-Table1[[#This Row],[year_of_release]])</f>
        <v>15000</v>
      </c>
      <c r="W2026" s="6">
        <f>Table1[[#This Row],[jp_sales]]/(2017-Table1[[#This Row],[year_of_release]])</f>
        <v>0</v>
      </c>
      <c r="X2026" s="6">
        <f>Table1[[#This Row],[other_sales]]/(2017-Table1[[#This Row],[year_of_release]])</f>
        <v>8750</v>
      </c>
      <c r="Y2026" s="4">
        <v>534740514</v>
      </c>
      <c r="Z2026" s="4">
        <v>441041694</v>
      </c>
      <c r="AA2026" s="4">
        <v>128047000</v>
      </c>
      <c r="AB2026" s="1">
        <f>Table1[[#This Row],[na_sales]]/Table1[[#This Row],[NA population]]</f>
        <v>7.1062504158792797E-4</v>
      </c>
      <c r="AC2026" s="1">
        <f>Table1[[#This Row],[eu_sales]]/Table1[[#This Row],[Eu population]]</f>
        <v>2.7208311965172164E-4</v>
      </c>
      <c r="AD2026" s="1">
        <f>Table1[[#This Row],[jp_sales]]/Table1[[#This Row],[Jp population]]</f>
        <v>0</v>
      </c>
    </row>
    <row r="2027" spans="1:30" x14ac:dyDescent="0.25">
      <c r="A2027" t="s">
        <v>1969</v>
      </c>
      <c r="B2027" t="s">
        <v>103</v>
      </c>
      <c r="C2027">
        <v>2001</v>
      </c>
      <c r="D2027" t="s">
        <v>54</v>
      </c>
      <c r="E2027" t="s">
        <v>35</v>
      </c>
      <c r="F2027" s="4">
        <v>430000</v>
      </c>
      <c r="G2027" s="4">
        <v>120000</v>
      </c>
      <c r="H2027" s="4">
        <v>0</v>
      </c>
      <c r="I2027" s="4">
        <v>20000</v>
      </c>
      <c r="J2027">
        <v>7.1</v>
      </c>
      <c r="K2027">
        <v>30</v>
      </c>
      <c r="L2027">
        <v>7.5</v>
      </c>
      <c r="M2027" s="4">
        <v>13</v>
      </c>
      <c r="N2027" t="s">
        <v>236</v>
      </c>
      <c r="O2027" t="s">
        <v>67</v>
      </c>
      <c r="P2027" s="4">
        <v>570000</v>
      </c>
      <c r="Q2027" s="3">
        <f>AVERAGE(Table1[[#This Row],[critic_score]],Table1[[#This Row],[user_score]])</f>
        <v>7.3</v>
      </c>
      <c r="R2027" s="4">
        <f>Table1[[#This Row],[user_count]]+Table1[[#This Row],[critic_count]]</f>
        <v>43</v>
      </c>
      <c r="S2027" s="2">
        <f>100000*Table1[[#This Row],[review_count]]/Table1[[#This Row],[total sales]]</f>
        <v>7.5438596491228074</v>
      </c>
      <c r="T2027" s="2">
        <f>Table1[[#This Row],[total sales]]/(2017-Table1[[#This Row],[year_of_release]])</f>
        <v>35625</v>
      </c>
      <c r="U2027" s="9">
        <f>Table1[[#This Row],[na_sales]]/(2017-Table1[[#This Row],[year_of_release]])</f>
        <v>26875</v>
      </c>
      <c r="V2027" s="6">
        <f>Table1[[#This Row],[eu_sales]]/(2017-Table1[[#This Row],[year_of_release]])</f>
        <v>7500</v>
      </c>
      <c r="W2027" s="6">
        <f>Table1[[#This Row],[jp_sales]]/(2017-Table1[[#This Row],[year_of_release]])</f>
        <v>0</v>
      </c>
      <c r="X2027" s="6">
        <f>Table1[[#This Row],[other_sales]]/(2017-Table1[[#This Row],[year_of_release]])</f>
        <v>1250</v>
      </c>
      <c r="Y2027" s="4">
        <v>489752572</v>
      </c>
      <c r="Z2027" s="4">
        <v>430035992</v>
      </c>
      <c r="AA2027" s="4">
        <v>127149000</v>
      </c>
      <c r="AB2027" s="1">
        <f>Table1[[#This Row],[na_sales]]/Table1[[#This Row],[NA population]]</f>
        <v>8.7799436814392062E-4</v>
      </c>
      <c r="AC2027" s="1">
        <f>Table1[[#This Row],[eu_sales]]/Table1[[#This Row],[Eu population]]</f>
        <v>2.7904641060834742E-4</v>
      </c>
      <c r="AD2027" s="1">
        <f>Table1[[#This Row],[jp_sales]]/Table1[[#This Row],[Jp population]]</f>
        <v>0</v>
      </c>
    </row>
    <row r="2028" spans="1:30" x14ac:dyDescent="0.25">
      <c r="A2028" t="s">
        <v>1970</v>
      </c>
      <c r="B2028" t="s">
        <v>45</v>
      </c>
      <c r="C2028">
        <v>2005</v>
      </c>
      <c r="D2028" t="s">
        <v>40</v>
      </c>
      <c r="E2028" t="s">
        <v>642</v>
      </c>
      <c r="F2028" s="4">
        <v>110000</v>
      </c>
      <c r="G2028" s="4">
        <v>80000</v>
      </c>
      <c r="H2028" s="4">
        <v>350000</v>
      </c>
      <c r="I2028" s="4">
        <v>30000</v>
      </c>
      <c r="J2028">
        <v>5.7</v>
      </c>
      <c r="K2028">
        <v>22</v>
      </c>
      <c r="L2028">
        <v>9.1</v>
      </c>
      <c r="M2028" s="4">
        <v>26</v>
      </c>
      <c r="N2028" t="s">
        <v>643</v>
      </c>
      <c r="O2028" t="s">
        <v>67</v>
      </c>
      <c r="P2028" s="4">
        <v>570000</v>
      </c>
      <c r="Q2028" s="3">
        <f>AVERAGE(Table1[[#This Row],[critic_score]],Table1[[#This Row],[user_score]])</f>
        <v>7.4</v>
      </c>
      <c r="R2028" s="4">
        <f>Table1[[#This Row],[user_count]]+Table1[[#This Row],[critic_count]]</f>
        <v>48</v>
      </c>
      <c r="S2028" s="2">
        <f>100000*Table1[[#This Row],[review_count]]/Table1[[#This Row],[total sales]]</f>
        <v>8.4210526315789469</v>
      </c>
      <c r="T2028" s="2">
        <f>Table1[[#This Row],[total sales]]/(2017-Table1[[#This Row],[year_of_release]])</f>
        <v>47500</v>
      </c>
      <c r="U2028" s="9">
        <f>Table1[[#This Row],[na_sales]]/(2017-Table1[[#This Row],[year_of_release]])</f>
        <v>9166.6666666666661</v>
      </c>
      <c r="V2028" s="6">
        <f>Table1[[#This Row],[eu_sales]]/(2017-Table1[[#This Row],[year_of_release]])</f>
        <v>6666.666666666667</v>
      </c>
      <c r="W2028" s="6">
        <f>Table1[[#This Row],[jp_sales]]/(2017-Table1[[#This Row],[year_of_release]])</f>
        <v>29166.666666666668</v>
      </c>
      <c r="X2028" s="6">
        <f>Table1[[#This Row],[other_sales]]/(2017-Table1[[#This Row],[year_of_release]])</f>
        <v>2500</v>
      </c>
      <c r="Y2028" s="4">
        <v>511054143</v>
      </c>
      <c r="Z2028" s="4">
        <v>435713800</v>
      </c>
      <c r="AA2028" s="4">
        <v>127773000</v>
      </c>
      <c r="AB2028" s="1">
        <f>Table1[[#This Row],[na_sales]]/Table1[[#This Row],[NA population]]</f>
        <v>2.152413819684072E-4</v>
      </c>
      <c r="AC2028" s="1">
        <f>Table1[[#This Row],[eu_sales]]/Table1[[#This Row],[Eu population]]</f>
        <v>1.8360676205343967E-4</v>
      </c>
      <c r="AD2028" s="1">
        <f>Table1[[#This Row],[jp_sales]]/Table1[[#This Row],[Jp population]]</f>
        <v>2.7392328582720917E-3</v>
      </c>
    </row>
    <row r="2029" spans="1:30" x14ac:dyDescent="0.25">
      <c r="A2029" t="s">
        <v>1173</v>
      </c>
      <c r="B2029" t="s">
        <v>200</v>
      </c>
      <c r="C2029">
        <v>2014</v>
      </c>
      <c r="D2029" t="s">
        <v>19</v>
      </c>
      <c r="E2029" t="s">
        <v>41</v>
      </c>
      <c r="F2029" s="4">
        <v>290000</v>
      </c>
      <c r="G2029" s="4">
        <v>230000</v>
      </c>
      <c r="H2029" s="4">
        <v>0</v>
      </c>
      <c r="I2029" s="4">
        <v>50000</v>
      </c>
      <c r="J2029">
        <v>5.6</v>
      </c>
      <c r="K2029">
        <v>25</v>
      </c>
      <c r="L2029">
        <v>5.7</v>
      </c>
      <c r="M2029" s="4">
        <v>63</v>
      </c>
      <c r="N2029" t="s">
        <v>529</v>
      </c>
      <c r="O2029" t="s">
        <v>67</v>
      </c>
      <c r="P2029" s="4">
        <v>570000</v>
      </c>
      <c r="Q2029" s="3">
        <f>AVERAGE(Table1[[#This Row],[critic_score]],Table1[[#This Row],[user_score]])</f>
        <v>5.65</v>
      </c>
      <c r="R2029" s="4">
        <f>Table1[[#This Row],[user_count]]+Table1[[#This Row],[critic_count]]</f>
        <v>88</v>
      </c>
      <c r="S2029" s="2">
        <f>100000*Table1[[#This Row],[review_count]]/Table1[[#This Row],[total sales]]</f>
        <v>15.43859649122807</v>
      </c>
      <c r="T2029" s="2">
        <f>Table1[[#This Row],[total sales]]/(2017-Table1[[#This Row],[year_of_release]])</f>
        <v>190000</v>
      </c>
      <c r="U2029" s="9">
        <f>Table1[[#This Row],[na_sales]]/(2017-Table1[[#This Row],[year_of_release]])</f>
        <v>96666.666666666672</v>
      </c>
      <c r="V2029" s="6">
        <f>Table1[[#This Row],[eu_sales]]/(2017-Table1[[#This Row],[year_of_release]])</f>
        <v>76666.666666666672</v>
      </c>
      <c r="W2029" s="6">
        <f>Table1[[#This Row],[jp_sales]]/(2017-Table1[[#This Row],[year_of_release]])</f>
        <v>0</v>
      </c>
      <c r="X2029" s="6">
        <f>Table1[[#This Row],[other_sales]]/(2017-Table1[[#This Row],[year_of_release]])</f>
        <v>16666.666666666668</v>
      </c>
      <c r="Y2029" s="4">
        <v>562338430</v>
      </c>
      <c r="Z2029" s="4">
        <v>443580712</v>
      </c>
      <c r="AA2029" s="4">
        <v>127276000</v>
      </c>
      <c r="AB2029" s="1">
        <f>Table1[[#This Row],[na_sales]]/Table1[[#This Row],[NA population]]</f>
        <v>5.1570368398972841E-4</v>
      </c>
      <c r="AC2029" s="1">
        <f>Table1[[#This Row],[eu_sales]]/Table1[[#This Row],[Eu population]]</f>
        <v>5.1850766676257102E-4</v>
      </c>
      <c r="AD2029" s="1">
        <f>Table1[[#This Row],[jp_sales]]/Table1[[#This Row],[Jp population]]</f>
        <v>0</v>
      </c>
    </row>
    <row r="2030" spans="1:30" x14ac:dyDescent="0.25">
      <c r="A2030" t="s">
        <v>1971</v>
      </c>
      <c r="B2030" t="s">
        <v>45</v>
      </c>
      <c r="C2030">
        <v>2006</v>
      </c>
      <c r="D2030" t="s">
        <v>19</v>
      </c>
      <c r="E2030" t="s">
        <v>100</v>
      </c>
      <c r="F2030" s="4">
        <v>470000</v>
      </c>
      <c r="G2030" s="4">
        <v>20000</v>
      </c>
      <c r="H2030" s="4">
        <v>0</v>
      </c>
      <c r="I2030" s="4">
        <v>80000</v>
      </c>
      <c r="J2030">
        <v>7.7</v>
      </c>
      <c r="K2030">
        <v>28</v>
      </c>
      <c r="L2030">
        <v>8.1</v>
      </c>
      <c r="M2030" s="4">
        <v>33</v>
      </c>
      <c r="N2030" t="s">
        <v>141</v>
      </c>
      <c r="O2030" t="s">
        <v>21</v>
      </c>
      <c r="P2030" s="4">
        <v>570000</v>
      </c>
      <c r="Q2030" s="3">
        <f>AVERAGE(Table1[[#This Row],[critic_score]],Table1[[#This Row],[user_score]])</f>
        <v>7.9</v>
      </c>
      <c r="R2030" s="4">
        <f>Table1[[#This Row],[user_count]]+Table1[[#This Row],[critic_count]]</f>
        <v>61</v>
      </c>
      <c r="S2030" s="2">
        <f>100000*Table1[[#This Row],[review_count]]/Table1[[#This Row],[total sales]]</f>
        <v>10.701754385964913</v>
      </c>
      <c r="T2030" s="2">
        <f>Table1[[#This Row],[total sales]]/(2017-Table1[[#This Row],[year_of_release]])</f>
        <v>51818.181818181816</v>
      </c>
      <c r="U2030" s="9">
        <f>Table1[[#This Row],[na_sales]]/(2017-Table1[[#This Row],[year_of_release]])</f>
        <v>42727.272727272728</v>
      </c>
      <c r="V2030" s="6">
        <f>Table1[[#This Row],[eu_sales]]/(2017-Table1[[#This Row],[year_of_release]])</f>
        <v>1818.1818181818182</v>
      </c>
      <c r="W2030" s="6">
        <f>Table1[[#This Row],[jp_sales]]/(2017-Table1[[#This Row],[year_of_release]])</f>
        <v>0</v>
      </c>
      <c r="X2030" s="6">
        <f>Table1[[#This Row],[other_sales]]/(2017-Table1[[#This Row],[year_of_release]])</f>
        <v>7272.727272727273</v>
      </c>
      <c r="Y2030" s="4">
        <v>516818555</v>
      </c>
      <c r="Z2030" s="4">
        <v>437126892</v>
      </c>
      <c r="AA2030" s="4">
        <v>127854000</v>
      </c>
      <c r="AB2030" s="1">
        <f>Table1[[#This Row],[na_sales]]/Table1[[#This Row],[NA population]]</f>
        <v>9.0941007332834636E-4</v>
      </c>
      <c r="AC2030" s="1">
        <f>Table1[[#This Row],[eu_sales]]/Table1[[#This Row],[Eu population]]</f>
        <v>4.5753304969395475E-5</v>
      </c>
      <c r="AD2030" s="1">
        <f>Table1[[#This Row],[jp_sales]]/Table1[[#This Row],[Jp population]]</f>
        <v>0</v>
      </c>
    </row>
    <row r="2031" spans="1:30" x14ac:dyDescent="0.25">
      <c r="A2031" t="s">
        <v>1972</v>
      </c>
      <c r="B2031" t="s">
        <v>103</v>
      </c>
      <c r="C2031">
        <v>2002</v>
      </c>
      <c r="D2031" t="s">
        <v>23</v>
      </c>
      <c r="E2031" t="s">
        <v>55</v>
      </c>
      <c r="F2031" s="4">
        <v>420000</v>
      </c>
      <c r="G2031" s="4">
        <v>110000</v>
      </c>
      <c r="H2031" s="4">
        <v>20000</v>
      </c>
      <c r="I2031" s="4">
        <v>20000</v>
      </c>
      <c r="J2031">
        <v>7.4</v>
      </c>
      <c r="K2031">
        <v>36</v>
      </c>
      <c r="L2031">
        <v>5.2</v>
      </c>
      <c r="M2031" s="4">
        <v>13</v>
      </c>
      <c r="N2031" t="s">
        <v>1973</v>
      </c>
      <c r="O2031" t="s">
        <v>67</v>
      </c>
      <c r="P2031" s="4">
        <v>570000</v>
      </c>
      <c r="Q2031" s="3">
        <f>AVERAGE(Table1[[#This Row],[critic_score]],Table1[[#This Row],[user_score]])</f>
        <v>6.3000000000000007</v>
      </c>
      <c r="R2031" s="4">
        <f>Table1[[#This Row],[user_count]]+Table1[[#This Row],[critic_count]]</f>
        <v>49</v>
      </c>
      <c r="S2031" s="2">
        <f>100000*Table1[[#This Row],[review_count]]/Table1[[#This Row],[total sales]]</f>
        <v>8.5964912280701746</v>
      </c>
      <c r="T2031" s="2">
        <f>Table1[[#This Row],[total sales]]/(2017-Table1[[#This Row],[year_of_release]])</f>
        <v>38000</v>
      </c>
      <c r="U2031" s="9">
        <f>Table1[[#This Row],[na_sales]]/(2017-Table1[[#This Row],[year_of_release]])</f>
        <v>28000</v>
      </c>
      <c r="V2031" s="6">
        <f>Table1[[#This Row],[eu_sales]]/(2017-Table1[[#This Row],[year_of_release]])</f>
        <v>7333.333333333333</v>
      </c>
      <c r="W2031" s="6">
        <f>Table1[[#This Row],[jp_sales]]/(2017-Table1[[#This Row],[year_of_release]])</f>
        <v>1333.3333333333333</v>
      </c>
      <c r="X2031" s="6">
        <f>Table1[[#This Row],[other_sales]]/(2017-Table1[[#This Row],[year_of_release]])</f>
        <v>1333.3333333333333</v>
      </c>
      <c r="Y2031" s="4">
        <v>495013192</v>
      </c>
      <c r="Z2031" s="4">
        <v>431019772</v>
      </c>
      <c r="AA2031" s="4">
        <v>127445000</v>
      </c>
      <c r="AB2031" s="1">
        <f>Table1[[#This Row],[na_sales]]/Table1[[#This Row],[NA population]]</f>
        <v>8.4846223653772845E-4</v>
      </c>
      <c r="AC2031" s="1">
        <f>Table1[[#This Row],[eu_sales]]/Table1[[#This Row],[Eu population]]</f>
        <v>2.552087100078555E-4</v>
      </c>
      <c r="AD2031" s="1">
        <f>Table1[[#This Row],[jp_sales]]/Table1[[#This Row],[Jp population]]</f>
        <v>1.5693044058221194E-4</v>
      </c>
    </row>
    <row r="2032" spans="1:30" x14ac:dyDescent="0.25">
      <c r="A2032" t="s">
        <v>3459</v>
      </c>
      <c r="B2032" t="s">
        <v>118</v>
      </c>
      <c r="C2032">
        <v>2009</v>
      </c>
      <c r="D2032" t="s">
        <v>96</v>
      </c>
      <c r="E2032" t="s">
        <v>1546</v>
      </c>
      <c r="F2032" s="4">
        <v>80000</v>
      </c>
      <c r="G2032" s="4">
        <v>10000</v>
      </c>
      <c r="H2032" s="4">
        <v>70000</v>
      </c>
      <c r="I2032" s="4">
        <v>10000</v>
      </c>
      <c r="J2032">
        <v>8.4</v>
      </c>
      <c r="K2032">
        <v>41</v>
      </c>
      <c r="L2032">
        <v>7.8</v>
      </c>
      <c r="M2032" s="4">
        <v>38</v>
      </c>
      <c r="N2032" t="s">
        <v>2745</v>
      </c>
      <c r="O2032" t="s">
        <v>84</v>
      </c>
      <c r="P2032" s="4">
        <v>170000</v>
      </c>
      <c r="Q2032" s="3">
        <f>AVERAGE(Table1[[#This Row],[critic_score]],Table1[[#This Row],[user_score]])</f>
        <v>8.1</v>
      </c>
      <c r="R2032" s="4">
        <f>Table1[[#This Row],[user_count]]+Table1[[#This Row],[critic_count]]</f>
        <v>79</v>
      </c>
      <c r="S2032" s="2">
        <f>100000*Table1[[#This Row],[review_count]]/Table1[[#This Row],[total sales]]</f>
        <v>46.470588235294116</v>
      </c>
      <c r="T2032" s="2">
        <f>Table1[[#This Row],[total sales]]/(2017-Table1[[#This Row],[year_of_release]])</f>
        <v>21250</v>
      </c>
      <c r="U2032" s="9">
        <f>Table1[[#This Row],[na_sales]]/(2017-Table1[[#This Row],[year_of_release]])</f>
        <v>10000</v>
      </c>
      <c r="V2032" s="6">
        <f>Table1[[#This Row],[eu_sales]]/(2017-Table1[[#This Row],[year_of_release]])</f>
        <v>1250</v>
      </c>
      <c r="W2032" s="6">
        <f>Table1[[#This Row],[jp_sales]]/(2017-Table1[[#This Row],[year_of_release]])</f>
        <v>8750</v>
      </c>
      <c r="X2032" s="6">
        <f>Table1[[#This Row],[other_sales]]/(2017-Table1[[#This Row],[year_of_release]])</f>
        <v>1250</v>
      </c>
      <c r="Y2032" s="4">
        <v>534740514</v>
      </c>
      <c r="Z2032" s="4">
        <v>441041694</v>
      </c>
      <c r="AA2032" s="4">
        <v>128047000</v>
      </c>
      <c r="AB2032" s="1">
        <f>Table1[[#This Row],[na_sales]]/Table1[[#This Row],[NA population]]</f>
        <v>1.49605271913248E-4</v>
      </c>
      <c r="AC2032" s="1">
        <f>Table1[[#This Row],[eu_sales]]/Table1[[#This Row],[Eu population]]</f>
        <v>2.2673593304310136E-5</v>
      </c>
      <c r="AD2032" s="1">
        <f>Table1[[#This Row],[jp_sales]]/Table1[[#This Row],[Jp population]]</f>
        <v>5.4667426804220326E-4</v>
      </c>
    </row>
    <row r="2033" spans="1:30" x14ac:dyDescent="0.25">
      <c r="A2033" t="s">
        <v>822</v>
      </c>
      <c r="B2033" t="s">
        <v>103</v>
      </c>
      <c r="C2033">
        <v>2003</v>
      </c>
      <c r="D2033" t="s">
        <v>27</v>
      </c>
      <c r="E2033" t="s">
        <v>425</v>
      </c>
      <c r="F2033" s="4">
        <v>450000</v>
      </c>
      <c r="G2033" s="4">
        <v>100000</v>
      </c>
      <c r="H2033" s="4">
        <v>0</v>
      </c>
      <c r="I2033" s="4">
        <v>20000</v>
      </c>
      <c r="J2033">
        <v>7</v>
      </c>
      <c r="K2033">
        <v>8</v>
      </c>
      <c r="L2033">
        <v>8.9</v>
      </c>
      <c r="M2033" s="4">
        <v>17</v>
      </c>
      <c r="N2033" t="s">
        <v>577</v>
      </c>
      <c r="O2033" t="s">
        <v>21</v>
      </c>
      <c r="P2033" s="4">
        <v>570000</v>
      </c>
      <c r="Q2033" s="3">
        <f>AVERAGE(Table1[[#This Row],[critic_score]],Table1[[#This Row],[user_score]])</f>
        <v>7.95</v>
      </c>
      <c r="R2033" s="4">
        <f>Table1[[#This Row],[user_count]]+Table1[[#This Row],[critic_count]]</f>
        <v>25</v>
      </c>
      <c r="S2033" s="2">
        <f>100000*Table1[[#This Row],[review_count]]/Table1[[#This Row],[total sales]]</f>
        <v>4.3859649122807021</v>
      </c>
      <c r="T2033" s="2">
        <f>Table1[[#This Row],[total sales]]/(2017-Table1[[#This Row],[year_of_release]])</f>
        <v>40714.285714285717</v>
      </c>
      <c r="U2033" s="9">
        <f>Table1[[#This Row],[na_sales]]/(2017-Table1[[#This Row],[year_of_release]])</f>
        <v>32142.857142857141</v>
      </c>
      <c r="V2033" s="6">
        <f>Table1[[#This Row],[eu_sales]]/(2017-Table1[[#This Row],[year_of_release]])</f>
        <v>7142.8571428571431</v>
      </c>
      <c r="W2033" s="6">
        <f>Table1[[#This Row],[jp_sales]]/(2017-Table1[[#This Row],[year_of_release]])</f>
        <v>0</v>
      </c>
      <c r="X2033" s="6">
        <f>Table1[[#This Row],[other_sales]]/(2017-Table1[[#This Row],[year_of_release]])</f>
        <v>1428.5714285714287</v>
      </c>
      <c r="Y2033" s="4">
        <v>500125528</v>
      </c>
      <c r="Z2033" s="4">
        <v>432552540</v>
      </c>
      <c r="AA2033" s="4">
        <v>127718000</v>
      </c>
      <c r="AB2033" s="1">
        <f>Table1[[#This Row],[na_sales]]/Table1[[#This Row],[NA population]]</f>
        <v>8.9977410631196574E-4</v>
      </c>
      <c r="AC2033" s="1">
        <f>Table1[[#This Row],[eu_sales]]/Table1[[#This Row],[Eu population]]</f>
        <v>2.3118578843624407E-4</v>
      </c>
      <c r="AD2033" s="1">
        <f>Table1[[#This Row],[jp_sales]]/Table1[[#This Row],[Jp population]]</f>
        <v>0</v>
      </c>
    </row>
    <row r="2034" spans="1:30" x14ac:dyDescent="0.25">
      <c r="A2034" t="s">
        <v>1975</v>
      </c>
      <c r="B2034" t="s">
        <v>39</v>
      </c>
      <c r="C2034">
        <v>2012</v>
      </c>
      <c r="D2034" t="s">
        <v>54</v>
      </c>
      <c r="E2034" t="s">
        <v>97</v>
      </c>
      <c r="F2034" s="4">
        <v>260000</v>
      </c>
      <c r="G2034" s="4">
        <v>210000</v>
      </c>
      <c r="H2034" s="4">
        <v>0</v>
      </c>
      <c r="I2034" s="4">
        <v>100000</v>
      </c>
      <c r="J2034">
        <v>6.7</v>
      </c>
      <c r="K2034">
        <v>16</v>
      </c>
      <c r="L2034">
        <v>6.4</v>
      </c>
      <c r="M2034" s="4">
        <v>107</v>
      </c>
      <c r="N2034" t="s">
        <v>856</v>
      </c>
      <c r="O2034" t="s">
        <v>43</v>
      </c>
      <c r="P2034" s="4">
        <v>570000</v>
      </c>
      <c r="Q2034" s="3">
        <f>AVERAGE(Table1[[#This Row],[critic_score]],Table1[[#This Row],[user_score]])</f>
        <v>6.5500000000000007</v>
      </c>
      <c r="R2034" s="4">
        <f>Table1[[#This Row],[user_count]]+Table1[[#This Row],[critic_count]]</f>
        <v>123</v>
      </c>
      <c r="S2034" s="2">
        <f>100000*Table1[[#This Row],[review_count]]/Table1[[#This Row],[total sales]]</f>
        <v>21.578947368421051</v>
      </c>
      <c r="T2034" s="2">
        <f>Table1[[#This Row],[total sales]]/(2017-Table1[[#This Row],[year_of_release]])</f>
        <v>114000</v>
      </c>
      <c r="U2034" s="9">
        <f>Table1[[#This Row],[na_sales]]/(2017-Table1[[#This Row],[year_of_release]])</f>
        <v>52000</v>
      </c>
      <c r="V2034" s="6">
        <f>Table1[[#This Row],[eu_sales]]/(2017-Table1[[#This Row],[year_of_release]])</f>
        <v>42000</v>
      </c>
      <c r="W2034" s="6">
        <f>Table1[[#This Row],[jp_sales]]/(2017-Table1[[#This Row],[year_of_release]])</f>
        <v>0</v>
      </c>
      <c r="X2034" s="6">
        <f>Table1[[#This Row],[other_sales]]/(2017-Table1[[#This Row],[year_of_release]])</f>
        <v>20000</v>
      </c>
      <c r="Y2034" s="4">
        <v>551484507</v>
      </c>
      <c r="Z2034" s="4">
        <v>441417242</v>
      </c>
      <c r="AA2034" s="4">
        <v>127629000</v>
      </c>
      <c r="AB2034" s="1">
        <f>Table1[[#This Row],[na_sales]]/Table1[[#This Row],[NA population]]</f>
        <v>4.7145476745006726E-4</v>
      </c>
      <c r="AC2034" s="1">
        <f>Table1[[#This Row],[eu_sales]]/Table1[[#This Row],[Eu population]]</f>
        <v>4.7574036539333912E-4</v>
      </c>
      <c r="AD2034" s="1">
        <f>Table1[[#This Row],[jp_sales]]/Table1[[#This Row],[Jp population]]</f>
        <v>0</v>
      </c>
    </row>
    <row r="2035" spans="1:30" x14ac:dyDescent="0.25">
      <c r="A2035" t="s">
        <v>1455</v>
      </c>
      <c r="B2035" t="s">
        <v>34</v>
      </c>
      <c r="C2035">
        <v>2007</v>
      </c>
      <c r="D2035" t="s">
        <v>27</v>
      </c>
      <c r="E2035" t="s">
        <v>55</v>
      </c>
      <c r="F2035" s="4">
        <v>490000</v>
      </c>
      <c r="G2035" s="4">
        <v>40000</v>
      </c>
      <c r="H2035" s="4">
        <v>0</v>
      </c>
      <c r="I2035" s="4">
        <v>40000</v>
      </c>
      <c r="J2035">
        <v>6.3</v>
      </c>
      <c r="K2035">
        <v>61</v>
      </c>
      <c r="L2035">
        <v>7</v>
      </c>
      <c r="M2035" s="4">
        <v>53</v>
      </c>
      <c r="N2035" t="s">
        <v>58</v>
      </c>
      <c r="O2035" t="s">
        <v>67</v>
      </c>
      <c r="P2035" s="4">
        <v>570000</v>
      </c>
      <c r="Q2035" s="3">
        <f>AVERAGE(Table1[[#This Row],[critic_score]],Table1[[#This Row],[user_score]])</f>
        <v>6.65</v>
      </c>
      <c r="R2035" s="4">
        <f>Table1[[#This Row],[user_count]]+Table1[[#This Row],[critic_count]]</f>
        <v>114</v>
      </c>
      <c r="S2035" s="2">
        <f>100000*Table1[[#This Row],[review_count]]/Table1[[#This Row],[total sales]]</f>
        <v>20</v>
      </c>
      <c r="T2035" s="2">
        <f>Table1[[#This Row],[total sales]]/(2017-Table1[[#This Row],[year_of_release]])</f>
        <v>57000</v>
      </c>
      <c r="U2035" s="9">
        <f>Table1[[#This Row],[na_sales]]/(2017-Table1[[#This Row],[year_of_release]])</f>
        <v>49000</v>
      </c>
      <c r="V2035" s="6">
        <f>Table1[[#This Row],[eu_sales]]/(2017-Table1[[#This Row],[year_of_release]])</f>
        <v>4000</v>
      </c>
      <c r="W2035" s="6">
        <f>Table1[[#This Row],[jp_sales]]/(2017-Table1[[#This Row],[year_of_release]])</f>
        <v>0</v>
      </c>
      <c r="X2035" s="6">
        <f>Table1[[#This Row],[other_sales]]/(2017-Table1[[#This Row],[year_of_release]])</f>
        <v>4000</v>
      </c>
      <c r="Y2035" s="4">
        <v>522751172</v>
      </c>
      <c r="Z2035" s="4">
        <v>438594184</v>
      </c>
      <c r="AA2035" s="4">
        <v>128001000</v>
      </c>
      <c r="AB2035" s="1">
        <f>Table1[[#This Row],[na_sales]]/Table1[[#This Row],[NA population]]</f>
        <v>9.3734844845072866E-4</v>
      </c>
      <c r="AC2035" s="1">
        <f>Table1[[#This Row],[eu_sales]]/Table1[[#This Row],[Eu population]]</f>
        <v>9.1200479758299759E-5</v>
      </c>
      <c r="AD2035" s="1">
        <f>Table1[[#This Row],[jp_sales]]/Table1[[#This Row],[Jp population]]</f>
        <v>0</v>
      </c>
    </row>
    <row r="2036" spans="1:30" x14ac:dyDescent="0.25">
      <c r="A2036" t="s">
        <v>1976</v>
      </c>
      <c r="B2036" t="s">
        <v>18</v>
      </c>
      <c r="C2036">
        <v>2009</v>
      </c>
      <c r="D2036" t="s">
        <v>54</v>
      </c>
      <c r="E2036" t="s">
        <v>403</v>
      </c>
      <c r="F2036" s="4">
        <v>280000</v>
      </c>
      <c r="G2036" s="4">
        <v>230000</v>
      </c>
      <c r="H2036" s="4">
        <v>0</v>
      </c>
      <c r="I2036" s="4">
        <v>60000</v>
      </c>
      <c r="J2036">
        <v>6.9</v>
      </c>
      <c r="K2036">
        <v>79</v>
      </c>
      <c r="L2036">
        <v>8.1999999999999993</v>
      </c>
      <c r="M2036" s="4">
        <v>258</v>
      </c>
      <c r="N2036" t="s">
        <v>1117</v>
      </c>
      <c r="O2036" t="s">
        <v>67</v>
      </c>
      <c r="P2036" s="4">
        <v>570000</v>
      </c>
      <c r="Q2036" s="3">
        <f>AVERAGE(Table1[[#This Row],[critic_score]],Table1[[#This Row],[user_score]])</f>
        <v>7.55</v>
      </c>
      <c r="R2036" s="4">
        <f>Table1[[#This Row],[user_count]]+Table1[[#This Row],[critic_count]]</f>
        <v>337</v>
      </c>
      <c r="S2036" s="2">
        <f>100000*Table1[[#This Row],[review_count]]/Table1[[#This Row],[total sales]]</f>
        <v>59.122807017543863</v>
      </c>
      <c r="T2036" s="2">
        <f>Table1[[#This Row],[total sales]]/(2017-Table1[[#This Row],[year_of_release]])</f>
        <v>71250</v>
      </c>
      <c r="U2036" s="9">
        <f>Table1[[#This Row],[na_sales]]/(2017-Table1[[#This Row],[year_of_release]])</f>
        <v>35000</v>
      </c>
      <c r="V2036" s="6">
        <f>Table1[[#This Row],[eu_sales]]/(2017-Table1[[#This Row],[year_of_release]])</f>
        <v>28750</v>
      </c>
      <c r="W2036" s="6">
        <f>Table1[[#This Row],[jp_sales]]/(2017-Table1[[#This Row],[year_of_release]])</f>
        <v>0</v>
      </c>
      <c r="X2036" s="6">
        <f>Table1[[#This Row],[other_sales]]/(2017-Table1[[#This Row],[year_of_release]])</f>
        <v>7500</v>
      </c>
      <c r="Y2036" s="4">
        <v>534740514</v>
      </c>
      <c r="Z2036" s="4">
        <v>441041694</v>
      </c>
      <c r="AA2036" s="4">
        <v>128047000</v>
      </c>
      <c r="AB2036" s="1">
        <f>Table1[[#This Row],[na_sales]]/Table1[[#This Row],[NA population]]</f>
        <v>5.2361845169636803E-4</v>
      </c>
      <c r="AC2036" s="1">
        <f>Table1[[#This Row],[eu_sales]]/Table1[[#This Row],[Eu population]]</f>
        <v>5.2149264599913312E-4</v>
      </c>
      <c r="AD2036" s="1">
        <f>Table1[[#This Row],[jp_sales]]/Table1[[#This Row],[Jp population]]</f>
        <v>0</v>
      </c>
    </row>
    <row r="2037" spans="1:30" x14ac:dyDescent="0.25">
      <c r="A2037" t="s">
        <v>1977</v>
      </c>
      <c r="B2037" t="s">
        <v>136</v>
      </c>
      <c r="C2037">
        <v>2015</v>
      </c>
      <c r="D2037" t="s">
        <v>29</v>
      </c>
      <c r="E2037" t="s">
        <v>83</v>
      </c>
      <c r="F2037" s="4">
        <v>270000</v>
      </c>
      <c r="G2037" s="4">
        <v>250000</v>
      </c>
      <c r="H2037" s="4">
        <v>0</v>
      </c>
      <c r="I2037" s="4">
        <v>50000</v>
      </c>
      <c r="J2037">
        <v>7.3</v>
      </c>
      <c r="K2037">
        <v>7</v>
      </c>
      <c r="L2037">
        <v>6.9</v>
      </c>
      <c r="M2037" s="4">
        <v>11</v>
      </c>
      <c r="N2037" t="s">
        <v>83</v>
      </c>
      <c r="O2037" t="s">
        <v>84</v>
      </c>
      <c r="P2037" s="4">
        <v>570000</v>
      </c>
      <c r="Q2037" s="3">
        <f>AVERAGE(Table1[[#This Row],[critic_score]],Table1[[#This Row],[user_score]])</f>
        <v>7.1</v>
      </c>
      <c r="R2037" s="4">
        <f>Table1[[#This Row],[user_count]]+Table1[[#This Row],[critic_count]]</f>
        <v>18</v>
      </c>
      <c r="S2037" s="2">
        <f>100000*Table1[[#This Row],[review_count]]/Table1[[#This Row],[total sales]]</f>
        <v>3.1578947368421053</v>
      </c>
      <c r="T2037" s="2">
        <f>Table1[[#This Row],[total sales]]/(2017-Table1[[#This Row],[year_of_release]])</f>
        <v>285000</v>
      </c>
      <c r="U2037" s="9">
        <f>Table1[[#This Row],[na_sales]]/(2017-Table1[[#This Row],[year_of_release]])</f>
        <v>135000</v>
      </c>
      <c r="V2037" s="6">
        <f>Table1[[#This Row],[eu_sales]]/(2017-Table1[[#This Row],[year_of_release]])</f>
        <v>125000</v>
      </c>
      <c r="W2037" s="6">
        <f>Table1[[#This Row],[jp_sales]]/(2017-Table1[[#This Row],[year_of_release]])</f>
        <v>0</v>
      </c>
      <c r="X2037" s="6">
        <f>Table1[[#This Row],[other_sales]]/(2017-Table1[[#This Row],[year_of_release]])</f>
        <v>25000</v>
      </c>
      <c r="Y2037" s="4">
        <v>567732286</v>
      </c>
      <c r="Z2037" s="4">
        <v>444588718</v>
      </c>
      <c r="AA2037" s="4">
        <v>127141000</v>
      </c>
      <c r="AB2037" s="1">
        <f>Table1[[#This Row],[na_sales]]/Table1[[#This Row],[NA population]]</f>
        <v>4.7557626483127297E-4</v>
      </c>
      <c r="AC2037" s="1">
        <f>Table1[[#This Row],[eu_sales]]/Table1[[#This Row],[Eu population]]</f>
        <v>5.6231746303557798E-4</v>
      </c>
      <c r="AD2037" s="1">
        <f>Table1[[#This Row],[jp_sales]]/Table1[[#This Row],[Jp population]]</f>
        <v>0</v>
      </c>
    </row>
    <row r="2038" spans="1:30" x14ac:dyDescent="0.25">
      <c r="A2038" t="s">
        <v>1978</v>
      </c>
      <c r="B2038" t="s">
        <v>103</v>
      </c>
      <c r="C2038">
        <v>2002</v>
      </c>
      <c r="D2038" t="s">
        <v>23</v>
      </c>
      <c r="E2038" t="s">
        <v>35</v>
      </c>
      <c r="F2038" s="4">
        <v>390000</v>
      </c>
      <c r="G2038" s="4">
        <v>160000</v>
      </c>
      <c r="H2038" s="4">
        <v>0</v>
      </c>
      <c r="I2038" s="4">
        <v>20000</v>
      </c>
      <c r="J2038">
        <v>8.6999999999999993</v>
      </c>
      <c r="K2038">
        <v>32</v>
      </c>
      <c r="L2038">
        <v>8.3000000000000007</v>
      </c>
      <c r="M2038" s="4">
        <v>19</v>
      </c>
      <c r="N2038" t="s">
        <v>1979</v>
      </c>
      <c r="O2038" t="s">
        <v>21</v>
      </c>
      <c r="P2038" s="4">
        <v>570000</v>
      </c>
      <c r="Q2038" s="3">
        <f>AVERAGE(Table1[[#This Row],[critic_score]],Table1[[#This Row],[user_score]])</f>
        <v>8.5</v>
      </c>
      <c r="R2038" s="4">
        <f>Table1[[#This Row],[user_count]]+Table1[[#This Row],[critic_count]]</f>
        <v>51</v>
      </c>
      <c r="S2038" s="2">
        <f>100000*Table1[[#This Row],[review_count]]/Table1[[#This Row],[total sales]]</f>
        <v>8.9473684210526319</v>
      </c>
      <c r="T2038" s="2">
        <f>Table1[[#This Row],[total sales]]/(2017-Table1[[#This Row],[year_of_release]])</f>
        <v>38000</v>
      </c>
      <c r="U2038" s="9">
        <f>Table1[[#This Row],[na_sales]]/(2017-Table1[[#This Row],[year_of_release]])</f>
        <v>26000</v>
      </c>
      <c r="V2038" s="6">
        <f>Table1[[#This Row],[eu_sales]]/(2017-Table1[[#This Row],[year_of_release]])</f>
        <v>10666.666666666666</v>
      </c>
      <c r="W2038" s="6">
        <f>Table1[[#This Row],[jp_sales]]/(2017-Table1[[#This Row],[year_of_release]])</f>
        <v>0</v>
      </c>
      <c r="X2038" s="6">
        <f>Table1[[#This Row],[other_sales]]/(2017-Table1[[#This Row],[year_of_release]])</f>
        <v>1333.3333333333333</v>
      </c>
      <c r="Y2038" s="4">
        <v>495013192</v>
      </c>
      <c r="Z2038" s="4">
        <v>431019772</v>
      </c>
      <c r="AA2038" s="4">
        <v>127445000</v>
      </c>
      <c r="AB2038" s="1">
        <f>Table1[[#This Row],[na_sales]]/Table1[[#This Row],[NA population]]</f>
        <v>7.8785779107074785E-4</v>
      </c>
      <c r="AC2038" s="1">
        <f>Table1[[#This Row],[eu_sales]]/Table1[[#This Row],[Eu population]]</f>
        <v>3.7121266910233527E-4</v>
      </c>
      <c r="AD2038" s="1">
        <f>Table1[[#This Row],[jp_sales]]/Table1[[#This Row],[Jp population]]</f>
        <v>0</v>
      </c>
    </row>
    <row r="2039" spans="1:30" x14ac:dyDescent="0.25">
      <c r="A2039" t="s">
        <v>1981</v>
      </c>
      <c r="B2039" t="s">
        <v>45</v>
      </c>
      <c r="C2039">
        <v>2003</v>
      </c>
      <c r="D2039" t="s">
        <v>54</v>
      </c>
      <c r="E2039" t="s">
        <v>83</v>
      </c>
      <c r="F2039" s="4">
        <v>280000</v>
      </c>
      <c r="G2039" s="4">
        <v>220000</v>
      </c>
      <c r="H2039" s="4">
        <v>0</v>
      </c>
      <c r="I2039" s="4">
        <v>70000</v>
      </c>
      <c r="J2039">
        <v>7.3</v>
      </c>
      <c r="K2039">
        <v>37</v>
      </c>
      <c r="L2039">
        <v>8.6</v>
      </c>
      <c r="M2039" s="4">
        <v>35</v>
      </c>
      <c r="N2039" t="s">
        <v>132</v>
      </c>
      <c r="O2039" t="s">
        <v>43</v>
      </c>
      <c r="P2039" s="4">
        <v>570000</v>
      </c>
      <c r="Q2039" s="3">
        <f>AVERAGE(Table1[[#This Row],[critic_score]],Table1[[#This Row],[user_score]])</f>
        <v>7.9499999999999993</v>
      </c>
      <c r="R2039" s="4">
        <f>Table1[[#This Row],[user_count]]+Table1[[#This Row],[critic_count]]</f>
        <v>72</v>
      </c>
      <c r="S2039" s="2">
        <f>100000*Table1[[#This Row],[review_count]]/Table1[[#This Row],[total sales]]</f>
        <v>12.631578947368421</v>
      </c>
      <c r="T2039" s="2">
        <f>Table1[[#This Row],[total sales]]/(2017-Table1[[#This Row],[year_of_release]])</f>
        <v>40714.285714285717</v>
      </c>
      <c r="U2039" s="9">
        <f>Table1[[#This Row],[na_sales]]/(2017-Table1[[#This Row],[year_of_release]])</f>
        <v>20000</v>
      </c>
      <c r="V2039" s="6">
        <f>Table1[[#This Row],[eu_sales]]/(2017-Table1[[#This Row],[year_of_release]])</f>
        <v>15714.285714285714</v>
      </c>
      <c r="W2039" s="6">
        <f>Table1[[#This Row],[jp_sales]]/(2017-Table1[[#This Row],[year_of_release]])</f>
        <v>0</v>
      </c>
      <c r="X2039" s="6">
        <f>Table1[[#This Row],[other_sales]]/(2017-Table1[[#This Row],[year_of_release]])</f>
        <v>5000</v>
      </c>
      <c r="Y2039" s="4">
        <v>500125528</v>
      </c>
      <c r="Z2039" s="4">
        <v>432552540</v>
      </c>
      <c r="AA2039" s="4">
        <v>127718000</v>
      </c>
      <c r="AB2039" s="1">
        <f>Table1[[#This Row],[na_sales]]/Table1[[#This Row],[NA population]]</f>
        <v>5.5985944392744538E-4</v>
      </c>
      <c r="AC2039" s="1">
        <f>Table1[[#This Row],[eu_sales]]/Table1[[#This Row],[Eu population]]</f>
        <v>5.0860873455973695E-4</v>
      </c>
      <c r="AD2039" s="1">
        <f>Table1[[#This Row],[jp_sales]]/Table1[[#This Row],[Jp population]]</f>
        <v>0</v>
      </c>
    </row>
    <row r="2040" spans="1:30" x14ac:dyDescent="0.25">
      <c r="A2040" t="s">
        <v>1983</v>
      </c>
      <c r="B2040" t="s">
        <v>230</v>
      </c>
      <c r="C2040">
        <v>2000</v>
      </c>
      <c r="D2040" t="s">
        <v>96</v>
      </c>
      <c r="E2040" t="s">
        <v>196</v>
      </c>
      <c r="F2040" s="4">
        <v>110000</v>
      </c>
      <c r="G2040" s="4">
        <v>80000</v>
      </c>
      <c r="H2040" s="4">
        <v>340000</v>
      </c>
      <c r="I2040" s="4">
        <v>40000</v>
      </c>
      <c r="J2040">
        <v>8.3000000000000007</v>
      </c>
      <c r="K2040">
        <v>10</v>
      </c>
      <c r="L2040">
        <v>8.9</v>
      </c>
      <c r="M2040" s="4">
        <v>45</v>
      </c>
      <c r="N2040" t="s">
        <v>196</v>
      </c>
      <c r="O2040" t="s">
        <v>67</v>
      </c>
      <c r="P2040" s="4">
        <v>570000</v>
      </c>
      <c r="Q2040" s="3">
        <f>AVERAGE(Table1[[#This Row],[critic_score]],Table1[[#This Row],[user_score]])</f>
        <v>8.6000000000000014</v>
      </c>
      <c r="R2040" s="4">
        <f>Table1[[#This Row],[user_count]]+Table1[[#This Row],[critic_count]]</f>
        <v>55</v>
      </c>
      <c r="S2040" s="2">
        <f>100000*Table1[[#This Row],[review_count]]/Table1[[#This Row],[total sales]]</f>
        <v>9.6491228070175445</v>
      </c>
      <c r="T2040" s="2">
        <f>Table1[[#This Row],[total sales]]/(2017-Table1[[#This Row],[year_of_release]])</f>
        <v>33529.411764705881</v>
      </c>
      <c r="U2040" s="9">
        <f>Table1[[#This Row],[na_sales]]/(2017-Table1[[#This Row],[year_of_release]])</f>
        <v>6470.588235294118</v>
      </c>
      <c r="V2040" s="6">
        <f>Table1[[#This Row],[eu_sales]]/(2017-Table1[[#This Row],[year_of_release]])</f>
        <v>4705.8823529411766</v>
      </c>
      <c r="W2040" s="6">
        <f>Table1[[#This Row],[jp_sales]]/(2017-Table1[[#This Row],[year_of_release]])</f>
        <v>20000</v>
      </c>
      <c r="X2040" s="6">
        <f>Table1[[#This Row],[other_sales]]/(2017-Table1[[#This Row],[year_of_release]])</f>
        <v>2352.9411764705883</v>
      </c>
      <c r="Y2040" s="4">
        <v>484244580</v>
      </c>
      <c r="Z2040" s="4">
        <v>429286318</v>
      </c>
      <c r="AA2040" s="4">
        <v>126843000</v>
      </c>
      <c r="AB2040" s="1">
        <f>Table1[[#This Row],[na_sales]]/Table1[[#This Row],[NA population]]</f>
        <v>2.2715793742079674E-4</v>
      </c>
      <c r="AC2040" s="1">
        <f>Table1[[#This Row],[eu_sales]]/Table1[[#This Row],[Eu population]]</f>
        <v>1.8635581113488924E-4</v>
      </c>
      <c r="AD2040" s="1">
        <f>Table1[[#This Row],[jp_sales]]/Table1[[#This Row],[Jp population]]</f>
        <v>2.6804790173679273E-3</v>
      </c>
    </row>
    <row r="2041" spans="1:30" x14ac:dyDescent="0.25">
      <c r="A2041" t="s">
        <v>384</v>
      </c>
      <c r="B2041" t="s">
        <v>138</v>
      </c>
      <c r="C2041">
        <v>2003</v>
      </c>
      <c r="D2041" t="s">
        <v>40</v>
      </c>
      <c r="E2041" t="s">
        <v>55</v>
      </c>
      <c r="F2041" s="4">
        <v>440000</v>
      </c>
      <c r="G2041" s="4">
        <v>110000</v>
      </c>
      <c r="H2041" s="4">
        <v>0</v>
      </c>
      <c r="I2041" s="4">
        <v>20000</v>
      </c>
      <c r="J2041">
        <v>7.7</v>
      </c>
      <c r="K2041">
        <v>29</v>
      </c>
      <c r="L2041">
        <v>7.3</v>
      </c>
      <c r="M2041" s="4">
        <v>29</v>
      </c>
      <c r="N2041" t="s">
        <v>704</v>
      </c>
      <c r="O2041" t="s">
        <v>43</v>
      </c>
      <c r="P2041" s="4">
        <v>570000</v>
      </c>
      <c r="Q2041" s="3">
        <f>AVERAGE(Table1[[#This Row],[critic_score]],Table1[[#This Row],[user_score]])</f>
        <v>7.5</v>
      </c>
      <c r="R2041" s="4">
        <f>Table1[[#This Row],[user_count]]+Table1[[#This Row],[critic_count]]</f>
        <v>58</v>
      </c>
      <c r="S2041" s="2">
        <f>100000*Table1[[#This Row],[review_count]]/Table1[[#This Row],[total sales]]</f>
        <v>10.175438596491228</v>
      </c>
      <c r="T2041" s="2">
        <f>Table1[[#This Row],[total sales]]/(2017-Table1[[#This Row],[year_of_release]])</f>
        <v>40714.285714285717</v>
      </c>
      <c r="U2041" s="9">
        <f>Table1[[#This Row],[na_sales]]/(2017-Table1[[#This Row],[year_of_release]])</f>
        <v>31428.571428571428</v>
      </c>
      <c r="V2041" s="6">
        <f>Table1[[#This Row],[eu_sales]]/(2017-Table1[[#This Row],[year_of_release]])</f>
        <v>7857.1428571428569</v>
      </c>
      <c r="W2041" s="6">
        <f>Table1[[#This Row],[jp_sales]]/(2017-Table1[[#This Row],[year_of_release]])</f>
        <v>0</v>
      </c>
      <c r="X2041" s="6">
        <f>Table1[[#This Row],[other_sales]]/(2017-Table1[[#This Row],[year_of_release]])</f>
        <v>1428.5714285714287</v>
      </c>
      <c r="Y2041" s="4">
        <v>500125528</v>
      </c>
      <c r="Z2041" s="4">
        <v>432552540</v>
      </c>
      <c r="AA2041" s="4">
        <v>127718000</v>
      </c>
      <c r="AB2041" s="1">
        <f>Table1[[#This Row],[na_sales]]/Table1[[#This Row],[NA population]]</f>
        <v>8.7977912617169985E-4</v>
      </c>
      <c r="AC2041" s="1">
        <f>Table1[[#This Row],[eu_sales]]/Table1[[#This Row],[Eu population]]</f>
        <v>2.5430436727986848E-4</v>
      </c>
      <c r="AD2041" s="1">
        <f>Table1[[#This Row],[jp_sales]]/Table1[[#This Row],[Jp population]]</f>
        <v>0</v>
      </c>
    </row>
    <row r="2042" spans="1:30" x14ac:dyDescent="0.25">
      <c r="A2042" t="s">
        <v>1986</v>
      </c>
      <c r="B2042" t="s">
        <v>45</v>
      </c>
      <c r="C2042">
        <v>2006</v>
      </c>
      <c r="D2042" t="s">
        <v>19</v>
      </c>
      <c r="E2042" t="s">
        <v>100</v>
      </c>
      <c r="F2042" s="4">
        <v>280000</v>
      </c>
      <c r="G2042" s="4">
        <v>220000</v>
      </c>
      <c r="H2042" s="4">
        <v>0</v>
      </c>
      <c r="I2042" s="4">
        <v>70000</v>
      </c>
      <c r="J2042">
        <v>6.6</v>
      </c>
      <c r="K2042">
        <v>18</v>
      </c>
      <c r="L2042">
        <v>8.6</v>
      </c>
      <c r="M2042" s="4">
        <v>14</v>
      </c>
      <c r="N2042" t="s">
        <v>246</v>
      </c>
      <c r="O2042" t="s">
        <v>84</v>
      </c>
      <c r="P2042" s="4">
        <v>570000</v>
      </c>
      <c r="Q2042" s="3">
        <f>AVERAGE(Table1[[#This Row],[critic_score]],Table1[[#This Row],[user_score]])</f>
        <v>7.6</v>
      </c>
      <c r="R2042" s="4">
        <f>Table1[[#This Row],[user_count]]+Table1[[#This Row],[critic_count]]</f>
        <v>32</v>
      </c>
      <c r="S2042" s="2">
        <f>100000*Table1[[#This Row],[review_count]]/Table1[[#This Row],[total sales]]</f>
        <v>5.6140350877192979</v>
      </c>
      <c r="T2042" s="2">
        <f>Table1[[#This Row],[total sales]]/(2017-Table1[[#This Row],[year_of_release]])</f>
        <v>51818.181818181816</v>
      </c>
      <c r="U2042" s="9">
        <f>Table1[[#This Row],[na_sales]]/(2017-Table1[[#This Row],[year_of_release]])</f>
        <v>25454.545454545456</v>
      </c>
      <c r="V2042" s="6">
        <f>Table1[[#This Row],[eu_sales]]/(2017-Table1[[#This Row],[year_of_release]])</f>
        <v>20000</v>
      </c>
      <c r="W2042" s="6">
        <f>Table1[[#This Row],[jp_sales]]/(2017-Table1[[#This Row],[year_of_release]])</f>
        <v>0</v>
      </c>
      <c r="X2042" s="6">
        <f>Table1[[#This Row],[other_sales]]/(2017-Table1[[#This Row],[year_of_release]])</f>
        <v>6363.636363636364</v>
      </c>
      <c r="Y2042" s="4">
        <v>516818555</v>
      </c>
      <c r="Z2042" s="4">
        <v>437126892</v>
      </c>
      <c r="AA2042" s="4">
        <v>127854000</v>
      </c>
      <c r="AB2042" s="1">
        <f>Table1[[#This Row],[na_sales]]/Table1[[#This Row],[NA population]]</f>
        <v>5.4177621389773828E-4</v>
      </c>
      <c r="AC2042" s="1">
        <f>Table1[[#This Row],[eu_sales]]/Table1[[#This Row],[Eu population]]</f>
        <v>5.0328635466335026E-4</v>
      </c>
      <c r="AD2042" s="1">
        <f>Table1[[#This Row],[jp_sales]]/Table1[[#This Row],[Jp population]]</f>
        <v>0</v>
      </c>
    </row>
    <row r="2043" spans="1:30" x14ac:dyDescent="0.25">
      <c r="A2043" t="s">
        <v>1987</v>
      </c>
      <c r="B2043" t="s">
        <v>45</v>
      </c>
      <c r="C2043">
        <v>2001</v>
      </c>
      <c r="D2043" t="s">
        <v>19</v>
      </c>
      <c r="E2043" t="s">
        <v>549</v>
      </c>
      <c r="F2043" s="4">
        <v>280000</v>
      </c>
      <c r="G2043" s="4">
        <v>220000</v>
      </c>
      <c r="H2043" s="4">
        <v>0</v>
      </c>
      <c r="I2043" s="4">
        <v>70000</v>
      </c>
      <c r="J2043">
        <v>7.8</v>
      </c>
      <c r="K2043">
        <v>18</v>
      </c>
      <c r="L2043">
        <v>7.6</v>
      </c>
      <c r="M2043" s="4">
        <v>8</v>
      </c>
      <c r="N2043" t="s">
        <v>569</v>
      </c>
      <c r="O2043" t="s">
        <v>21</v>
      </c>
      <c r="P2043" s="4">
        <v>570000</v>
      </c>
      <c r="Q2043" s="3">
        <f>AVERAGE(Table1[[#This Row],[critic_score]],Table1[[#This Row],[user_score]])</f>
        <v>7.6999999999999993</v>
      </c>
      <c r="R2043" s="4">
        <f>Table1[[#This Row],[user_count]]+Table1[[#This Row],[critic_count]]</f>
        <v>26</v>
      </c>
      <c r="S2043" s="2">
        <f>100000*Table1[[#This Row],[review_count]]/Table1[[#This Row],[total sales]]</f>
        <v>4.5614035087719298</v>
      </c>
      <c r="T2043" s="2">
        <f>Table1[[#This Row],[total sales]]/(2017-Table1[[#This Row],[year_of_release]])</f>
        <v>35625</v>
      </c>
      <c r="U2043" s="9">
        <f>Table1[[#This Row],[na_sales]]/(2017-Table1[[#This Row],[year_of_release]])</f>
        <v>17500</v>
      </c>
      <c r="V2043" s="6">
        <f>Table1[[#This Row],[eu_sales]]/(2017-Table1[[#This Row],[year_of_release]])</f>
        <v>13750</v>
      </c>
      <c r="W2043" s="6">
        <f>Table1[[#This Row],[jp_sales]]/(2017-Table1[[#This Row],[year_of_release]])</f>
        <v>0</v>
      </c>
      <c r="X2043" s="6">
        <f>Table1[[#This Row],[other_sales]]/(2017-Table1[[#This Row],[year_of_release]])</f>
        <v>4375</v>
      </c>
      <c r="Y2043" s="4">
        <v>489752572</v>
      </c>
      <c r="Z2043" s="4">
        <v>430035992</v>
      </c>
      <c r="AA2043" s="4">
        <v>127149000</v>
      </c>
      <c r="AB2043" s="1">
        <f>Table1[[#This Row],[na_sales]]/Table1[[#This Row],[NA population]]</f>
        <v>5.7171726297743672E-4</v>
      </c>
      <c r="AC2043" s="1">
        <f>Table1[[#This Row],[eu_sales]]/Table1[[#This Row],[Eu population]]</f>
        <v>5.1158508611530353E-4</v>
      </c>
      <c r="AD2043" s="1">
        <f>Table1[[#This Row],[jp_sales]]/Table1[[#This Row],[Jp population]]</f>
        <v>0</v>
      </c>
    </row>
    <row r="2044" spans="1:30" x14ac:dyDescent="0.25">
      <c r="A2044" t="s">
        <v>1991</v>
      </c>
      <c r="B2044" t="s">
        <v>45</v>
      </c>
      <c r="C2044">
        <v>2007</v>
      </c>
      <c r="D2044" t="s">
        <v>19</v>
      </c>
      <c r="E2044" t="s">
        <v>100</v>
      </c>
      <c r="F2044" s="4">
        <v>280000</v>
      </c>
      <c r="G2044" s="4">
        <v>220000</v>
      </c>
      <c r="H2044" s="4">
        <v>0</v>
      </c>
      <c r="I2044" s="4">
        <v>70000</v>
      </c>
      <c r="J2044">
        <v>6.3</v>
      </c>
      <c r="K2044">
        <v>9</v>
      </c>
      <c r="L2044">
        <v>8.6</v>
      </c>
      <c r="M2044" s="4">
        <v>7</v>
      </c>
      <c r="N2044" t="s">
        <v>141</v>
      </c>
      <c r="O2044" t="s">
        <v>21</v>
      </c>
      <c r="P2044" s="4">
        <v>570000</v>
      </c>
      <c r="Q2044" s="3">
        <f>AVERAGE(Table1[[#This Row],[critic_score]],Table1[[#This Row],[user_score]])</f>
        <v>7.4499999999999993</v>
      </c>
      <c r="R2044" s="4">
        <f>Table1[[#This Row],[user_count]]+Table1[[#This Row],[critic_count]]</f>
        <v>16</v>
      </c>
      <c r="S2044" s="2">
        <f>100000*Table1[[#This Row],[review_count]]/Table1[[#This Row],[total sales]]</f>
        <v>2.807017543859649</v>
      </c>
      <c r="T2044" s="2">
        <f>Table1[[#This Row],[total sales]]/(2017-Table1[[#This Row],[year_of_release]])</f>
        <v>57000</v>
      </c>
      <c r="U2044" s="9">
        <f>Table1[[#This Row],[na_sales]]/(2017-Table1[[#This Row],[year_of_release]])</f>
        <v>28000</v>
      </c>
      <c r="V2044" s="6">
        <f>Table1[[#This Row],[eu_sales]]/(2017-Table1[[#This Row],[year_of_release]])</f>
        <v>22000</v>
      </c>
      <c r="W2044" s="6">
        <f>Table1[[#This Row],[jp_sales]]/(2017-Table1[[#This Row],[year_of_release]])</f>
        <v>0</v>
      </c>
      <c r="X2044" s="6">
        <f>Table1[[#This Row],[other_sales]]/(2017-Table1[[#This Row],[year_of_release]])</f>
        <v>7000</v>
      </c>
      <c r="Y2044" s="4">
        <v>522751172</v>
      </c>
      <c r="Z2044" s="4">
        <v>438594184</v>
      </c>
      <c r="AA2044" s="4">
        <v>128001000</v>
      </c>
      <c r="AB2044" s="1">
        <f>Table1[[#This Row],[na_sales]]/Table1[[#This Row],[NA population]]</f>
        <v>5.3562768482898779E-4</v>
      </c>
      <c r="AC2044" s="1">
        <f>Table1[[#This Row],[eu_sales]]/Table1[[#This Row],[Eu population]]</f>
        <v>5.0160263867064867E-4</v>
      </c>
      <c r="AD2044" s="1">
        <f>Table1[[#This Row],[jp_sales]]/Table1[[#This Row],[Jp population]]</f>
        <v>0</v>
      </c>
    </row>
    <row r="2045" spans="1:30" x14ac:dyDescent="0.25">
      <c r="A2045" t="s">
        <v>1993</v>
      </c>
      <c r="B2045" t="s">
        <v>34</v>
      </c>
      <c r="C2045">
        <v>2011</v>
      </c>
      <c r="D2045" t="s">
        <v>54</v>
      </c>
      <c r="E2045" t="s">
        <v>425</v>
      </c>
      <c r="F2045" s="4">
        <v>250000</v>
      </c>
      <c r="G2045" s="4">
        <v>260000</v>
      </c>
      <c r="H2045" s="4">
        <v>0</v>
      </c>
      <c r="I2045" s="4">
        <v>60000</v>
      </c>
      <c r="J2045">
        <v>7.6</v>
      </c>
      <c r="K2045">
        <v>57</v>
      </c>
      <c r="L2045">
        <v>7.8</v>
      </c>
      <c r="M2045" s="4">
        <v>232</v>
      </c>
      <c r="N2045" t="s">
        <v>1994</v>
      </c>
      <c r="O2045" t="s">
        <v>43</v>
      </c>
      <c r="P2045" s="4">
        <v>570000</v>
      </c>
      <c r="Q2045" s="3">
        <f>AVERAGE(Table1[[#This Row],[critic_score]],Table1[[#This Row],[user_score]])</f>
        <v>7.6999999999999993</v>
      </c>
      <c r="R2045" s="4">
        <f>Table1[[#This Row],[user_count]]+Table1[[#This Row],[critic_count]]</f>
        <v>289</v>
      </c>
      <c r="S2045" s="2">
        <f>100000*Table1[[#This Row],[review_count]]/Table1[[#This Row],[total sales]]</f>
        <v>50.701754385964911</v>
      </c>
      <c r="T2045" s="2">
        <f>Table1[[#This Row],[total sales]]/(2017-Table1[[#This Row],[year_of_release]])</f>
        <v>95000</v>
      </c>
      <c r="U2045" s="9">
        <f>Table1[[#This Row],[na_sales]]/(2017-Table1[[#This Row],[year_of_release]])</f>
        <v>41666.666666666664</v>
      </c>
      <c r="V2045" s="6">
        <f>Table1[[#This Row],[eu_sales]]/(2017-Table1[[#This Row],[year_of_release]])</f>
        <v>43333.333333333336</v>
      </c>
      <c r="W2045" s="6">
        <f>Table1[[#This Row],[jp_sales]]/(2017-Table1[[#This Row],[year_of_release]])</f>
        <v>0</v>
      </c>
      <c r="X2045" s="6">
        <f>Table1[[#This Row],[other_sales]]/(2017-Table1[[#This Row],[year_of_release]])</f>
        <v>10000</v>
      </c>
      <c r="Y2045" s="4">
        <v>545961365</v>
      </c>
      <c r="Z2045" s="4">
        <v>440756453</v>
      </c>
      <c r="AA2045" s="4">
        <v>127833000</v>
      </c>
      <c r="AB2045" s="1">
        <f>Table1[[#This Row],[na_sales]]/Table1[[#This Row],[NA population]]</f>
        <v>4.579078594691403E-4</v>
      </c>
      <c r="AC2045" s="1">
        <f>Table1[[#This Row],[eu_sales]]/Table1[[#This Row],[Eu population]]</f>
        <v>5.8989493683034061E-4</v>
      </c>
      <c r="AD2045" s="1">
        <f>Table1[[#This Row],[jp_sales]]/Table1[[#This Row],[Jp population]]</f>
        <v>0</v>
      </c>
    </row>
    <row r="2046" spans="1:30" x14ac:dyDescent="0.25">
      <c r="A2046" t="s">
        <v>1945</v>
      </c>
      <c r="B2046" t="s">
        <v>39</v>
      </c>
      <c r="C2046">
        <v>2009</v>
      </c>
      <c r="D2046" t="s">
        <v>40</v>
      </c>
      <c r="E2046" t="s">
        <v>83</v>
      </c>
      <c r="F2046" s="4">
        <v>210000</v>
      </c>
      <c r="G2046" s="4">
        <v>220000</v>
      </c>
      <c r="H2046" s="4">
        <v>50000</v>
      </c>
      <c r="I2046" s="4">
        <v>90000</v>
      </c>
      <c r="J2046">
        <v>7.4</v>
      </c>
      <c r="K2046">
        <v>35</v>
      </c>
      <c r="L2046">
        <v>8.1</v>
      </c>
      <c r="M2046" s="4">
        <v>39</v>
      </c>
      <c r="N2046" t="s">
        <v>1946</v>
      </c>
      <c r="O2046" t="s">
        <v>67</v>
      </c>
      <c r="P2046" s="4">
        <v>570000</v>
      </c>
      <c r="Q2046" s="3">
        <f>AVERAGE(Table1[[#This Row],[critic_score]],Table1[[#This Row],[user_score]])</f>
        <v>7.75</v>
      </c>
      <c r="R2046" s="4">
        <f>Table1[[#This Row],[user_count]]+Table1[[#This Row],[critic_count]]</f>
        <v>74</v>
      </c>
      <c r="S2046" s="2">
        <f>100000*Table1[[#This Row],[review_count]]/Table1[[#This Row],[total sales]]</f>
        <v>12.982456140350877</v>
      </c>
      <c r="T2046" s="2">
        <f>Table1[[#This Row],[total sales]]/(2017-Table1[[#This Row],[year_of_release]])</f>
        <v>71250</v>
      </c>
      <c r="U2046" s="9">
        <f>Table1[[#This Row],[na_sales]]/(2017-Table1[[#This Row],[year_of_release]])</f>
        <v>26250</v>
      </c>
      <c r="V2046" s="6">
        <f>Table1[[#This Row],[eu_sales]]/(2017-Table1[[#This Row],[year_of_release]])</f>
        <v>27500</v>
      </c>
      <c r="W2046" s="6">
        <f>Table1[[#This Row],[jp_sales]]/(2017-Table1[[#This Row],[year_of_release]])</f>
        <v>6250</v>
      </c>
      <c r="X2046" s="6">
        <f>Table1[[#This Row],[other_sales]]/(2017-Table1[[#This Row],[year_of_release]])</f>
        <v>11250</v>
      </c>
      <c r="Y2046" s="4">
        <v>534740514</v>
      </c>
      <c r="Z2046" s="4">
        <v>441041694</v>
      </c>
      <c r="AA2046" s="4">
        <v>128047000</v>
      </c>
      <c r="AB2046" s="1">
        <f>Table1[[#This Row],[na_sales]]/Table1[[#This Row],[NA population]]</f>
        <v>3.9271383877227602E-4</v>
      </c>
      <c r="AC2046" s="1">
        <f>Table1[[#This Row],[eu_sales]]/Table1[[#This Row],[Eu population]]</f>
        <v>4.9881905269482296E-4</v>
      </c>
      <c r="AD2046" s="1">
        <f>Table1[[#This Row],[jp_sales]]/Table1[[#This Row],[Jp population]]</f>
        <v>3.904816200301452E-4</v>
      </c>
    </row>
    <row r="2047" spans="1:30" x14ac:dyDescent="0.25">
      <c r="A2047" t="s">
        <v>2002</v>
      </c>
      <c r="B2047" t="s">
        <v>45</v>
      </c>
      <c r="C2047">
        <v>2003</v>
      </c>
      <c r="D2047" t="s">
        <v>96</v>
      </c>
      <c r="E2047" t="s">
        <v>176</v>
      </c>
      <c r="F2047" s="4">
        <v>150000</v>
      </c>
      <c r="G2047" s="4">
        <v>120000</v>
      </c>
      <c r="H2047" s="4">
        <v>260000</v>
      </c>
      <c r="I2047" s="4">
        <v>40000</v>
      </c>
      <c r="J2047">
        <v>5.6</v>
      </c>
      <c r="K2047">
        <v>35</v>
      </c>
      <c r="L2047">
        <v>8.1</v>
      </c>
      <c r="M2047" s="4">
        <v>38</v>
      </c>
      <c r="N2047" t="s">
        <v>2003</v>
      </c>
      <c r="O2047" t="s">
        <v>67</v>
      </c>
      <c r="P2047" s="4">
        <v>570000</v>
      </c>
      <c r="Q2047" s="3">
        <f>AVERAGE(Table1[[#This Row],[critic_score]],Table1[[#This Row],[user_score]])</f>
        <v>6.85</v>
      </c>
      <c r="R2047" s="4">
        <f>Table1[[#This Row],[user_count]]+Table1[[#This Row],[critic_count]]</f>
        <v>73</v>
      </c>
      <c r="S2047" s="2">
        <f>100000*Table1[[#This Row],[review_count]]/Table1[[#This Row],[total sales]]</f>
        <v>12.807017543859649</v>
      </c>
      <c r="T2047" s="2">
        <f>Table1[[#This Row],[total sales]]/(2017-Table1[[#This Row],[year_of_release]])</f>
        <v>40714.285714285717</v>
      </c>
      <c r="U2047" s="9">
        <f>Table1[[#This Row],[na_sales]]/(2017-Table1[[#This Row],[year_of_release]])</f>
        <v>10714.285714285714</v>
      </c>
      <c r="V2047" s="6">
        <f>Table1[[#This Row],[eu_sales]]/(2017-Table1[[#This Row],[year_of_release]])</f>
        <v>8571.4285714285706</v>
      </c>
      <c r="W2047" s="6">
        <f>Table1[[#This Row],[jp_sales]]/(2017-Table1[[#This Row],[year_of_release]])</f>
        <v>18571.428571428572</v>
      </c>
      <c r="X2047" s="6">
        <f>Table1[[#This Row],[other_sales]]/(2017-Table1[[#This Row],[year_of_release]])</f>
        <v>2857.1428571428573</v>
      </c>
      <c r="Y2047" s="4">
        <v>500125528</v>
      </c>
      <c r="Z2047" s="4">
        <v>432552540</v>
      </c>
      <c r="AA2047" s="4">
        <v>127718000</v>
      </c>
      <c r="AB2047" s="1">
        <f>Table1[[#This Row],[na_sales]]/Table1[[#This Row],[NA population]]</f>
        <v>2.9992470210398858E-4</v>
      </c>
      <c r="AC2047" s="1">
        <f>Table1[[#This Row],[eu_sales]]/Table1[[#This Row],[Eu population]]</f>
        <v>2.7742294612349291E-4</v>
      </c>
      <c r="AD2047" s="1">
        <f>Table1[[#This Row],[jp_sales]]/Table1[[#This Row],[Jp population]]</f>
        <v>2.0357349786247828E-3</v>
      </c>
    </row>
    <row r="2048" spans="1:30" x14ac:dyDescent="0.25">
      <c r="A2048" t="s">
        <v>624</v>
      </c>
      <c r="B2048" t="s">
        <v>118</v>
      </c>
      <c r="C2048">
        <v>2011</v>
      </c>
      <c r="D2048" t="s">
        <v>40</v>
      </c>
      <c r="E2048" t="s">
        <v>171</v>
      </c>
      <c r="F2048" s="4">
        <v>100000</v>
      </c>
      <c r="G2048" s="4">
        <v>110000</v>
      </c>
      <c r="H2048" s="4">
        <v>290000</v>
      </c>
      <c r="I2048" s="4">
        <v>60000</v>
      </c>
      <c r="J2048">
        <v>7.4</v>
      </c>
      <c r="K2048">
        <v>4</v>
      </c>
      <c r="L2048">
        <v>6.3</v>
      </c>
      <c r="M2048" s="4">
        <v>8</v>
      </c>
      <c r="N2048" t="s">
        <v>256</v>
      </c>
      <c r="O2048" t="s">
        <v>21</v>
      </c>
      <c r="P2048" s="4">
        <v>560000</v>
      </c>
      <c r="Q2048" s="3">
        <f>AVERAGE(Table1[[#This Row],[critic_score]],Table1[[#This Row],[user_score]])</f>
        <v>6.85</v>
      </c>
      <c r="R2048" s="4">
        <f>Table1[[#This Row],[user_count]]+Table1[[#This Row],[critic_count]]</f>
        <v>12</v>
      </c>
      <c r="S2048" s="2">
        <f>100000*Table1[[#This Row],[review_count]]/Table1[[#This Row],[total sales]]</f>
        <v>2.1428571428571428</v>
      </c>
      <c r="T2048" s="2">
        <f>Table1[[#This Row],[total sales]]/(2017-Table1[[#This Row],[year_of_release]])</f>
        <v>93333.333333333328</v>
      </c>
      <c r="U2048" s="9">
        <f>Table1[[#This Row],[na_sales]]/(2017-Table1[[#This Row],[year_of_release]])</f>
        <v>16666.666666666668</v>
      </c>
      <c r="V2048" s="6">
        <f>Table1[[#This Row],[eu_sales]]/(2017-Table1[[#This Row],[year_of_release]])</f>
        <v>18333.333333333332</v>
      </c>
      <c r="W2048" s="6">
        <f>Table1[[#This Row],[jp_sales]]/(2017-Table1[[#This Row],[year_of_release]])</f>
        <v>48333.333333333336</v>
      </c>
      <c r="X2048" s="6">
        <f>Table1[[#This Row],[other_sales]]/(2017-Table1[[#This Row],[year_of_release]])</f>
        <v>10000</v>
      </c>
      <c r="Y2048" s="4">
        <v>545961365</v>
      </c>
      <c r="Z2048" s="4">
        <v>440756453</v>
      </c>
      <c r="AA2048" s="4">
        <v>127833000</v>
      </c>
      <c r="AB2048" s="1">
        <f>Table1[[#This Row],[na_sales]]/Table1[[#This Row],[NA population]]</f>
        <v>1.8316314378765612E-4</v>
      </c>
      <c r="AC2048" s="1">
        <f>Table1[[#This Row],[eu_sales]]/Table1[[#This Row],[Eu population]]</f>
        <v>2.4957093481283642E-4</v>
      </c>
      <c r="AD2048" s="1">
        <f>Table1[[#This Row],[jp_sales]]/Table1[[#This Row],[Jp population]]</f>
        <v>2.2685847942237138E-3</v>
      </c>
    </row>
    <row r="2049" spans="1:30" x14ac:dyDescent="0.25">
      <c r="A2049" t="s">
        <v>1314</v>
      </c>
      <c r="B2049" t="s">
        <v>34</v>
      </c>
      <c r="C2049">
        <v>2011</v>
      </c>
      <c r="D2049" t="s">
        <v>40</v>
      </c>
      <c r="E2049" t="s">
        <v>431</v>
      </c>
      <c r="F2049" s="4">
        <v>370000</v>
      </c>
      <c r="G2049" s="4">
        <v>140000</v>
      </c>
      <c r="H2049" s="4">
        <v>0</v>
      </c>
      <c r="I2049" s="4">
        <v>50000</v>
      </c>
      <c r="J2049">
        <v>6.6</v>
      </c>
      <c r="K2049">
        <v>31</v>
      </c>
      <c r="L2049">
        <v>5.3</v>
      </c>
      <c r="M2049" s="4">
        <v>13</v>
      </c>
      <c r="N2049" t="s">
        <v>369</v>
      </c>
      <c r="O2049" t="s">
        <v>84</v>
      </c>
      <c r="P2049" s="4">
        <v>560000</v>
      </c>
      <c r="Q2049" s="3">
        <f>AVERAGE(Table1[[#This Row],[critic_score]],Table1[[#This Row],[user_score]])</f>
        <v>5.9499999999999993</v>
      </c>
      <c r="R2049" s="4">
        <f>Table1[[#This Row],[user_count]]+Table1[[#This Row],[critic_count]]</f>
        <v>44</v>
      </c>
      <c r="S2049" s="2">
        <f>100000*Table1[[#This Row],[review_count]]/Table1[[#This Row],[total sales]]</f>
        <v>7.8571428571428568</v>
      </c>
      <c r="T2049" s="2">
        <f>Table1[[#This Row],[total sales]]/(2017-Table1[[#This Row],[year_of_release]])</f>
        <v>93333.333333333328</v>
      </c>
      <c r="U2049" s="9">
        <f>Table1[[#This Row],[na_sales]]/(2017-Table1[[#This Row],[year_of_release]])</f>
        <v>61666.666666666664</v>
      </c>
      <c r="V2049" s="6">
        <f>Table1[[#This Row],[eu_sales]]/(2017-Table1[[#This Row],[year_of_release]])</f>
        <v>23333.333333333332</v>
      </c>
      <c r="W2049" s="6">
        <f>Table1[[#This Row],[jp_sales]]/(2017-Table1[[#This Row],[year_of_release]])</f>
        <v>0</v>
      </c>
      <c r="X2049" s="6">
        <f>Table1[[#This Row],[other_sales]]/(2017-Table1[[#This Row],[year_of_release]])</f>
        <v>8333.3333333333339</v>
      </c>
      <c r="Y2049" s="4">
        <v>545961365</v>
      </c>
      <c r="Z2049" s="4">
        <v>440756453</v>
      </c>
      <c r="AA2049" s="4">
        <v>127833000</v>
      </c>
      <c r="AB2049" s="1">
        <f>Table1[[#This Row],[na_sales]]/Table1[[#This Row],[NA population]]</f>
        <v>6.7770363201432758E-4</v>
      </c>
      <c r="AC2049" s="1">
        <f>Table1[[#This Row],[eu_sales]]/Table1[[#This Row],[Eu population]]</f>
        <v>3.1763573521633728E-4</v>
      </c>
      <c r="AD2049" s="1">
        <f>Table1[[#This Row],[jp_sales]]/Table1[[#This Row],[Jp population]]</f>
        <v>0</v>
      </c>
    </row>
    <row r="2050" spans="1:30" x14ac:dyDescent="0.25">
      <c r="A2050" t="s">
        <v>1980</v>
      </c>
      <c r="B2050" t="s">
        <v>45</v>
      </c>
      <c r="C2050">
        <v>2004</v>
      </c>
      <c r="D2050" t="s">
        <v>40</v>
      </c>
      <c r="E2050" t="s">
        <v>196</v>
      </c>
      <c r="F2050" s="4">
        <v>190000</v>
      </c>
      <c r="G2050" s="4">
        <v>150000</v>
      </c>
      <c r="H2050" s="4">
        <v>170000</v>
      </c>
      <c r="I2050" s="4">
        <v>50000</v>
      </c>
      <c r="J2050">
        <v>5.8</v>
      </c>
      <c r="K2050">
        <v>35</v>
      </c>
      <c r="L2050">
        <v>7.7</v>
      </c>
      <c r="M2050" s="4">
        <v>70</v>
      </c>
      <c r="N2050" t="s">
        <v>196</v>
      </c>
      <c r="O2050" t="s">
        <v>43</v>
      </c>
      <c r="P2050" s="4">
        <v>560000</v>
      </c>
      <c r="Q2050" s="3">
        <f>AVERAGE(Table1[[#This Row],[critic_score]],Table1[[#This Row],[user_score]])</f>
        <v>6.75</v>
      </c>
      <c r="R2050" s="4">
        <f>Table1[[#This Row],[user_count]]+Table1[[#This Row],[critic_count]]</f>
        <v>105</v>
      </c>
      <c r="S2050" s="2">
        <f>100000*Table1[[#This Row],[review_count]]/Table1[[#This Row],[total sales]]</f>
        <v>18.75</v>
      </c>
      <c r="T2050" s="2">
        <f>Table1[[#This Row],[total sales]]/(2017-Table1[[#This Row],[year_of_release]])</f>
        <v>43076.923076923078</v>
      </c>
      <c r="U2050" s="9">
        <f>Table1[[#This Row],[na_sales]]/(2017-Table1[[#This Row],[year_of_release]])</f>
        <v>14615.384615384615</v>
      </c>
      <c r="V2050" s="6">
        <f>Table1[[#This Row],[eu_sales]]/(2017-Table1[[#This Row],[year_of_release]])</f>
        <v>11538.461538461539</v>
      </c>
      <c r="W2050" s="6">
        <f>Table1[[#This Row],[jp_sales]]/(2017-Table1[[#This Row],[year_of_release]])</f>
        <v>13076.923076923076</v>
      </c>
      <c r="X2050" s="6">
        <f>Table1[[#This Row],[other_sales]]/(2017-Table1[[#This Row],[year_of_release]])</f>
        <v>3846.1538461538462</v>
      </c>
      <c r="Y2050" s="4">
        <v>505524224</v>
      </c>
      <c r="Z2050" s="4">
        <v>434174638</v>
      </c>
      <c r="AA2050" s="4">
        <v>127761000</v>
      </c>
      <c r="AB2050" s="1">
        <f>Table1[[#This Row],[na_sales]]/Table1[[#This Row],[NA population]]</f>
        <v>3.7584746878519513E-4</v>
      </c>
      <c r="AC2050" s="1">
        <f>Table1[[#This Row],[eu_sales]]/Table1[[#This Row],[Eu population]]</f>
        <v>3.4548310028187319E-4</v>
      </c>
      <c r="AD2050" s="1">
        <f>Table1[[#This Row],[jp_sales]]/Table1[[#This Row],[Jp population]]</f>
        <v>1.3306094974209657E-3</v>
      </c>
    </row>
    <row r="2051" spans="1:30" x14ac:dyDescent="0.25">
      <c r="A2051" t="s">
        <v>1935</v>
      </c>
      <c r="B2051" t="s">
        <v>39</v>
      </c>
      <c r="C2051">
        <v>2008</v>
      </c>
      <c r="D2051" t="s">
        <v>40</v>
      </c>
      <c r="E2051" t="s">
        <v>41</v>
      </c>
      <c r="F2051" s="4">
        <v>80000</v>
      </c>
      <c r="G2051" s="4">
        <v>360000</v>
      </c>
      <c r="H2051" s="4">
        <v>0</v>
      </c>
      <c r="I2051" s="4">
        <v>120000</v>
      </c>
      <c r="J2051">
        <v>7.5</v>
      </c>
      <c r="K2051">
        <v>36</v>
      </c>
      <c r="L2051">
        <v>7.5</v>
      </c>
      <c r="M2051" s="4">
        <v>20</v>
      </c>
      <c r="N2051" t="s">
        <v>1936</v>
      </c>
      <c r="O2051" t="s">
        <v>21</v>
      </c>
      <c r="P2051" s="4">
        <v>560000</v>
      </c>
      <c r="Q2051" s="3">
        <f>AVERAGE(Table1[[#This Row],[critic_score]],Table1[[#This Row],[user_score]])</f>
        <v>7.5</v>
      </c>
      <c r="R2051" s="4">
        <f>Table1[[#This Row],[user_count]]+Table1[[#This Row],[critic_count]]</f>
        <v>56</v>
      </c>
      <c r="S2051" s="2">
        <f>100000*Table1[[#This Row],[review_count]]/Table1[[#This Row],[total sales]]</f>
        <v>10</v>
      </c>
      <c r="T2051" s="2">
        <f>Table1[[#This Row],[total sales]]/(2017-Table1[[#This Row],[year_of_release]])</f>
        <v>62222.222222222219</v>
      </c>
      <c r="U2051" s="9">
        <f>Table1[[#This Row],[na_sales]]/(2017-Table1[[#This Row],[year_of_release]])</f>
        <v>8888.8888888888887</v>
      </c>
      <c r="V2051" s="6">
        <f>Table1[[#This Row],[eu_sales]]/(2017-Table1[[#This Row],[year_of_release]])</f>
        <v>40000</v>
      </c>
      <c r="W2051" s="6">
        <f>Table1[[#This Row],[jp_sales]]/(2017-Table1[[#This Row],[year_of_release]])</f>
        <v>0</v>
      </c>
      <c r="X2051" s="6">
        <f>Table1[[#This Row],[other_sales]]/(2017-Table1[[#This Row],[year_of_release]])</f>
        <v>13333.333333333334</v>
      </c>
      <c r="Y2051" s="4">
        <v>528816311</v>
      </c>
      <c r="Z2051" s="4">
        <v>440001482</v>
      </c>
      <c r="AA2051" s="4">
        <v>128063000</v>
      </c>
      <c r="AB2051" s="1">
        <f>Table1[[#This Row],[na_sales]]/Table1[[#This Row],[NA population]]</f>
        <v>1.5128126409096334E-4</v>
      </c>
      <c r="AC2051" s="1">
        <f>Table1[[#This Row],[eu_sales]]/Table1[[#This Row],[Eu population]]</f>
        <v>8.1817906240597615E-4</v>
      </c>
      <c r="AD2051" s="1">
        <f>Table1[[#This Row],[jp_sales]]/Table1[[#This Row],[Jp population]]</f>
        <v>0</v>
      </c>
    </row>
    <row r="2052" spans="1:30" x14ac:dyDescent="0.25">
      <c r="A2052" t="s">
        <v>1507</v>
      </c>
      <c r="B2052" t="s">
        <v>118</v>
      </c>
      <c r="C2052">
        <v>2007</v>
      </c>
      <c r="D2052" t="s">
        <v>40</v>
      </c>
      <c r="E2052" t="s">
        <v>270</v>
      </c>
      <c r="F2052" s="4">
        <v>210000</v>
      </c>
      <c r="G2052" s="4">
        <v>220000</v>
      </c>
      <c r="H2052" s="4">
        <v>0</v>
      </c>
      <c r="I2052" s="4">
        <v>130000</v>
      </c>
      <c r="J2052">
        <v>7.8</v>
      </c>
      <c r="K2052">
        <v>32</v>
      </c>
      <c r="L2052">
        <v>8.1999999999999993</v>
      </c>
      <c r="M2052" s="4">
        <v>28</v>
      </c>
      <c r="N2052" t="s">
        <v>991</v>
      </c>
      <c r="O2052" t="s">
        <v>67</v>
      </c>
      <c r="P2052" s="4">
        <v>560000</v>
      </c>
      <c r="Q2052" s="3">
        <f>AVERAGE(Table1[[#This Row],[critic_score]],Table1[[#This Row],[user_score]])</f>
        <v>8</v>
      </c>
      <c r="R2052" s="4">
        <f>Table1[[#This Row],[user_count]]+Table1[[#This Row],[critic_count]]</f>
        <v>60</v>
      </c>
      <c r="S2052" s="2">
        <f>100000*Table1[[#This Row],[review_count]]/Table1[[#This Row],[total sales]]</f>
        <v>10.714285714285714</v>
      </c>
      <c r="T2052" s="2">
        <f>Table1[[#This Row],[total sales]]/(2017-Table1[[#This Row],[year_of_release]])</f>
        <v>56000</v>
      </c>
      <c r="U2052" s="9">
        <f>Table1[[#This Row],[na_sales]]/(2017-Table1[[#This Row],[year_of_release]])</f>
        <v>21000</v>
      </c>
      <c r="V2052" s="6">
        <f>Table1[[#This Row],[eu_sales]]/(2017-Table1[[#This Row],[year_of_release]])</f>
        <v>22000</v>
      </c>
      <c r="W2052" s="6">
        <f>Table1[[#This Row],[jp_sales]]/(2017-Table1[[#This Row],[year_of_release]])</f>
        <v>0</v>
      </c>
      <c r="X2052" s="6">
        <f>Table1[[#This Row],[other_sales]]/(2017-Table1[[#This Row],[year_of_release]])</f>
        <v>13000</v>
      </c>
      <c r="Y2052" s="4">
        <v>522751172</v>
      </c>
      <c r="Z2052" s="4">
        <v>438594184</v>
      </c>
      <c r="AA2052" s="4">
        <v>128001000</v>
      </c>
      <c r="AB2052" s="1">
        <f>Table1[[#This Row],[na_sales]]/Table1[[#This Row],[NA population]]</f>
        <v>4.0172076362174087E-4</v>
      </c>
      <c r="AC2052" s="1">
        <f>Table1[[#This Row],[eu_sales]]/Table1[[#This Row],[Eu population]]</f>
        <v>5.0160263867064867E-4</v>
      </c>
      <c r="AD2052" s="1">
        <f>Table1[[#This Row],[jp_sales]]/Table1[[#This Row],[Jp population]]</f>
        <v>0</v>
      </c>
    </row>
    <row r="2053" spans="1:30" x14ac:dyDescent="0.25">
      <c r="A2053" t="s">
        <v>1982</v>
      </c>
      <c r="B2053" t="s">
        <v>18</v>
      </c>
      <c r="C2053">
        <v>2009</v>
      </c>
      <c r="D2053" t="s">
        <v>40</v>
      </c>
      <c r="E2053" t="s">
        <v>425</v>
      </c>
      <c r="F2053" s="4">
        <v>220000</v>
      </c>
      <c r="G2053" s="4">
        <v>280000</v>
      </c>
      <c r="H2053" s="4">
        <v>0</v>
      </c>
      <c r="I2053" s="4">
        <v>60000</v>
      </c>
      <c r="J2053">
        <v>6.2</v>
      </c>
      <c r="K2053">
        <v>6</v>
      </c>
      <c r="L2053">
        <v>8</v>
      </c>
      <c r="M2053" s="4">
        <v>4</v>
      </c>
      <c r="N2053" t="s">
        <v>1513</v>
      </c>
      <c r="O2053" t="s">
        <v>84</v>
      </c>
      <c r="P2053" s="4">
        <v>560000</v>
      </c>
      <c r="Q2053" s="3">
        <f>AVERAGE(Table1[[#This Row],[critic_score]],Table1[[#This Row],[user_score]])</f>
        <v>7.1</v>
      </c>
      <c r="R2053" s="4">
        <f>Table1[[#This Row],[user_count]]+Table1[[#This Row],[critic_count]]</f>
        <v>10</v>
      </c>
      <c r="S2053" s="2">
        <f>100000*Table1[[#This Row],[review_count]]/Table1[[#This Row],[total sales]]</f>
        <v>1.7857142857142858</v>
      </c>
      <c r="T2053" s="2">
        <f>Table1[[#This Row],[total sales]]/(2017-Table1[[#This Row],[year_of_release]])</f>
        <v>70000</v>
      </c>
      <c r="U2053" s="9">
        <f>Table1[[#This Row],[na_sales]]/(2017-Table1[[#This Row],[year_of_release]])</f>
        <v>27500</v>
      </c>
      <c r="V2053" s="6">
        <f>Table1[[#This Row],[eu_sales]]/(2017-Table1[[#This Row],[year_of_release]])</f>
        <v>35000</v>
      </c>
      <c r="W2053" s="6">
        <f>Table1[[#This Row],[jp_sales]]/(2017-Table1[[#This Row],[year_of_release]])</f>
        <v>0</v>
      </c>
      <c r="X2053" s="6">
        <f>Table1[[#This Row],[other_sales]]/(2017-Table1[[#This Row],[year_of_release]])</f>
        <v>7500</v>
      </c>
      <c r="Y2053" s="4">
        <v>534740514</v>
      </c>
      <c r="Z2053" s="4">
        <v>441041694</v>
      </c>
      <c r="AA2053" s="4">
        <v>128047000</v>
      </c>
      <c r="AB2053" s="1">
        <f>Table1[[#This Row],[na_sales]]/Table1[[#This Row],[NA population]]</f>
        <v>4.1141449776143198E-4</v>
      </c>
      <c r="AC2053" s="1">
        <f>Table1[[#This Row],[eu_sales]]/Table1[[#This Row],[Eu population]]</f>
        <v>6.3486061252068381E-4</v>
      </c>
      <c r="AD2053" s="1">
        <f>Table1[[#This Row],[jp_sales]]/Table1[[#This Row],[Jp population]]</f>
        <v>0</v>
      </c>
    </row>
    <row r="2054" spans="1:30" x14ac:dyDescent="0.25">
      <c r="A2054" t="s">
        <v>1984</v>
      </c>
      <c r="B2054" t="s">
        <v>45</v>
      </c>
      <c r="C2054">
        <v>2007</v>
      </c>
      <c r="D2054" t="s">
        <v>96</v>
      </c>
      <c r="E2054" t="s">
        <v>176</v>
      </c>
      <c r="F2054" s="4">
        <v>230000</v>
      </c>
      <c r="G2054" s="4">
        <v>180000</v>
      </c>
      <c r="H2054" s="4">
        <v>90000</v>
      </c>
      <c r="I2054" s="4">
        <v>60000</v>
      </c>
      <c r="J2054">
        <v>8.3000000000000007</v>
      </c>
      <c r="K2054">
        <v>49</v>
      </c>
      <c r="L2054">
        <v>8.6</v>
      </c>
      <c r="M2054" s="4">
        <v>59</v>
      </c>
      <c r="N2054" t="s">
        <v>1985</v>
      </c>
      <c r="O2054" t="s">
        <v>67</v>
      </c>
      <c r="P2054" s="4">
        <v>560000</v>
      </c>
      <c r="Q2054" s="3">
        <f>AVERAGE(Table1[[#This Row],[critic_score]],Table1[[#This Row],[user_score]])</f>
        <v>8.4499999999999993</v>
      </c>
      <c r="R2054" s="4">
        <f>Table1[[#This Row],[user_count]]+Table1[[#This Row],[critic_count]]</f>
        <v>108</v>
      </c>
      <c r="S2054" s="2">
        <f>100000*Table1[[#This Row],[review_count]]/Table1[[#This Row],[total sales]]</f>
        <v>19.285714285714285</v>
      </c>
      <c r="T2054" s="2">
        <f>Table1[[#This Row],[total sales]]/(2017-Table1[[#This Row],[year_of_release]])</f>
        <v>56000</v>
      </c>
      <c r="U2054" s="9">
        <f>Table1[[#This Row],[na_sales]]/(2017-Table1[[#This Row],[year_of_release]])</f>
        <v>23000</v>
      </c>
      <c r="V2054" s="6">
        <f>Table1[[#This Row],[eu_sales]]/(2017-Table1[[#This Row],[year_of_release]])</f>
        <v>18000</v>
      </c>
      <c r="W2054" s="6">
        <f>Table1[[#This Row],[jp_sales]]/(2017-Table1[[#This Row],[year_of_release]])</f>
        <v>9000</v>
      </c>
      <c r="X2054" s="6">
        <f>Table1[[#This Row],[other_sales]]/(2017-Table1[[#This Row],[year_of_release]])</f>
        <v>6000</v>
      </c>
      <c r="Y2054" s="4">
        <v>522751172</v>
      </c>
      <c r="Z2054" s="4">
        <v>438594184</v>
      </c>
      <c r="AA2054" s="4">
        <v>128001000</v>
      </c>
      <c r="AB2054" s="1">
        <f>Table1[[#This Row],[na_sales]]/Table1[[#This Row],[NA population]]</f>
        <v>4.3997988396666854E-4</v>
      </c>
      <c r="AC2054" s="1">
        <f>Table1[[#This Row],[eu_sales]]/Table1[[#This Row],[Eu population]]</f>
        <v>4.1040215891234892E-4</v>
      </c>
      <c r="AD2054" s="1">
        <f>Table1[[#This Row],[jp_sales]]/Table1[[#This Row],[Jp population]]</f>
        <v>7.0311950687885246E-4</v>
      </c>
    </row>
    <row r="2055" spans="1:30" x14ac:dyDescent="0.25">
      <c r="A2055" t="s">
        <v>447</v>
      </c>
      <c r="B2055" t="s">
        <v>113</v>
      </c>
      <c r="C2055">
        <v>2014</v>
      </c>
      <c r="D2055" t="s">
        <v>54</v>
      </c>
      <c r="E2055" t="s">
        <v>100</v>
      </c>
      <c r="F2055" s="4">
        <v>220000</v>
      </c>
      <c r="G2055" s="4">
        <v>300000</v>
      </c>
      <c r="H2055" s="4">
        <v>0</v>
      </c>
      <c r="I2055" s="4">
        <v>40000</v>
      </c>
      <c r="J2055">
        <v>8.6</v>
      </c>
      <c r="K2055">
        <v>29</v>
      </c>
      <c r="L2055">
        <v>6.2</v>
      </c>
      <c r="M2055" s="4">
        <v>1727</v>
      </c>
      <c r="N2055" t="s">
        <v>448</v>
      </c>
      <c r="O2055" t="s">
        <v>43</v>
      </c>
      <c r="P2055" s="4">
        <v>560000</v>
      </c>
      <c r="Q2055" s="3">
        <f>AVERAGE(Table1[[#This Row],[critic_score]],Table1[[#This Row],[user_score]])</f>
        <v>7.4</v>
      </c>
      <c r="R2055" s="4">
        <f>Table1[[#This Row],[user_count]]+Table1[[#This Row],[critic_count]]</f>
        <v>1756</v>
      </c>
      <c r="S2055" s="2">
        <f>100000*Table1[[#This Row],[review_count]]/Table1[[#This Row],[total sales]]</f>
        <v>313.57142857142856</v>
      </c>
      <c r="T2055" s="2">
        <f>Table1[[#This Row],[total sales]]/(2017-Table1[[#This Row],[year_of_release]])</f>
        <v>186666.66666666666</v>
      </c>
      <c r="U2055" s="9">
        <f>Table1[[#This Row],[na_sales]]/(2017-Table1[[#This Row],[year_of_release]])</f>
        <v>73333.333333333328</v>
      </c>
      <c r="V2055" s="6">
        <f>Table1[[#This Row],[eu_sales]]/(2017-Table1[[#This Row],[year_of_release]])</f>
        <v>100000</v>
      </c>
      <c r="W2055" s="6">
        <f>Table1[[#This Row],[jp_sales]]/(2017-Table1[[#This Row],[year_of_release]])</f>
        <v>0</v>
      </c>
      <c r="X2055" s="6">
        <f>Table1[[#This Row],[other_sales]]/(2017-Table1[[#This Row],[year_of_release]])</f>
        <v>13333.333333333334</v>
      </c>
      <c r="Y2055" s="4">
        <v>562338430</v>
      </c>
      <c r="Z2055" s="4">
        <v>443580712</v>
      </c>
      <c r="AA2055" s="4">
        <v>127276000</v>
      </c>
      <c r="AB2055" s="1">
        <f>Table1[[#This Row],[na_sales]]/Table1[[#This Row],[NA population]]</f>
        <v>3.9122348440600083E-4</v>
      </c>
      <c r="AC2055" s="1">
        <f>Table1[[#This Row],[eu_sales]]/Table1[[#This Row],[Eu population]]</f>
        <v>6.763143479511796E-4</v>
      </c>
      <c r="AD2055" s="1">
        <f>Table1[[#This Row],[jp_sales]]/Table1[[#This Row],[Jp population]]</f>
        <v>0</v>
      </c>
    </row>
    <row r="2056" spans="1:30" x14ac:dyDescent="0.25">
      <c r="A2056" t="s">
        <v>380</v>
      </c>
      <c r="B2056" t="s">
        <v>159</v>
      </c>
      <c r="C2056">
        <v>2003</v>
      </c>
      <c r="D2056" t="s">
        <v>40</v>
      </c>
      <c r="E2056" t="s">
        <v>100</v>
      </c>
      <c r="F2056" s="4">
        <v>400000</v>
      </c>
      <c r="G2056" s="4">
        <v>150000</v>
      </c>
      <c r="H2056" s="4">
        <v>0</v>
      </c>
      <c r="I2056" s="4">
        <v>10000</v>
      </c>
      <c r="J2056">
        <v>7.7</v>
      </c>
      <c r="K2056">
        <v>13</v>
      </c>
      <c r="L2056">
        <v>8.1999999999999993</v>
      </c>
      <c r="M2056" s="4">
        <v>11</v>
      </c>
      <c r="N2056" t="s">
        <v>803</v>
      </c>
      <c r="O2056" t="s">
        <v>67</v>
      </c>
      <c r="P2056" s="4">
        <v>560000</v>
      </c>
      <c r="Q2056" s="3">
        <f>AVERAGE(Table1[[#This Row],[critic_score]],Table1[[#This Row],[user_score]])</f>
        <v>7.9499999999999993</v>
      </c>
      <c r="R2056" s="4">
        <f>Table1[[#This Row],[user_count]]+Table1[[#This Row],[critic_count]]</f>
        <v>24</v>
      </c>
      <c r="S2056" s="2">
        <f>100000*Table1[[#This Row],[review_count]]/Table1[[#This Row],[total sales]]</f>
        <v>4.2857142857142856</v>
      </c>
      <c r="T2056" s="2">
        <f>Table1[[#This Row],[total sales]]/(2017-Table1[[#This Row],[year_of_release]])</f>
        <v>40000</v>
      </c>
      <c r="U2056" s="9">
        <f>Table1[[#This Row],[na_sales]]/(2017-Table1[[#This Row],[year_of_release]])</f>
        <v>28571.428571428572</v>
      </c>
      <c r="V2056" s="6">
        <f>Table1[[#This Row],[eu_sales]]/(2017-Table1[[#This Row],[year_of_release]])</f>
        <v>10714.285714285714</v>
      </c>
      <c r="W2056" s="6">
        <f>Table1[[#This Row],[jp_sales]]/(2017-Table1[[#This Row],[year_of_release]])</f>
        <v>0</v>
      </c>
      <c r="X2056" s="6">
        <f>Table1[[#This Row],[other_sales]]/(2017-Table1[[#This Row],[year_of_release]])</f>
        <v>714.28571428571433</v>
      </c>
      <c r="Y2056" s="4">
        <v>500125528</v>
      </c>
      <c r="Z2056" s="4">
        <v>432552540</v>
      </c>
      <c r="AA2056" s="4">
        <v>127718000</v>
      </c>
      <c r="AB2056" s="1">
        <f>Table1[[#This Row],[na_sales]]/Table1[[#This Row],[NA population]]</f>
        <v>7.9979920561063617E-4</v>
      </c>
      <c r="AC2056" s="1">
        <f>Table1[[#This Row],[eu_sales]]/Table1[[#This Row],[Eu population]]</f>
        <v>3.4677868265436609E-4</v>
      </c>
      <c r="AD2056" s="1">
        <f>Table1[[#This Row],[jp_sales]]/Table1[[#This Row],[Jp population]]</f>
        <v>0</v>
      </c>
    </row>
    <row r="2057" spans="1:30" x14ac:dyDescent="0.25">
      <c r="A2057" t="s">
        <v>1988</v>
      </c>
      <c r="B2057" t="s">
        <v>18</v>
      </c>
      <c r="C2057">
        <v>2008</v>
      </c>
      <c r="D2057" t="s">
        <v>27</v>
      </c>
      <c r="E2057" t="s">
        <v>575</v>
      </c>
      <c r="F2057" s="4">
        <v>340000</v>
      </c>
      <c r="G2057" s="4">
        <v>170000</v>
      </c>
      <c r="H2057" s="4">
        <v>0</v>
      </c>
      <c r="I2057" s="4">
        <v>50000</v>
      </c>
      <c r="J2057">
        <v>6.4</v>
      </c>
      <c r="K2057">
        <v>11</v>
      </c>
      <c r="L2057">
        <v>6.5</v>
      </c>
      <c r="M2057" s="4">
        <v>19</v>
      </c>
      <c r="N2057" t="s">
        <v>1989</v>
      </c>
      <c r="O2057" t="s">
        <v>84</v>
      </c>
      <c r="P2057" s="4">
        <v>560000</v>
      </c>
      <c r="Q2057" s="3">
        <f>AVERAGE(Table1[[#This Row],[critic_score]],Table1[[#This Row],[user_score]])</f>
        <v>6.45</v>
      </c>
      <c r="R2057" s="4">
        <f>Table1[[#This Row],[user_count]]+Table1[[#This Row],[critic_count]]</f>
        <v>30</v>
      </c>
      <c r="S2057" s="2">
        <f>100000*Table1[[#This Row],[review_count]]/Table1[[#This Row],[total sales]]</f>
        <v>5.3571428571428568</v>
      </c>
      <c r="T2057" s="2">
        <f>Table1[[#This Row],[total sales]]/(2017-Table1[[#This Row],[year_of_release]])</f>
        <v>62222.222222222219</v>
      </c>
      <c r="U2057" s="9">
        <f>Table1[[#This Row],[na_sales]]/(2017-Table1[[#This Row],[year_of_release]])</f>
        <v>37777.777777777781</v>
      </c>
      <c r="V2057" s="6">
        <f>Table1[[#This Row],[eu_sales]]/(2017-Table1[[#This Row],[year_of_release]])</f>
        <v>18888.888888888891</v>
      </c>
      <c r="W2057" s="6">
        <f>Table1[[#This Row],[jp_sales]]/(2017-Table1[[#This Row],[year_of_release]])</f>
        <v>0</v>
      </c>
      <c r="X2057" s="6">
        <f>Table1[[#This Row],[other_sales]]/(2017-Table1[[#This Row],[year_of_release]])</f>
        <v>5555.5555555555557</v>
      </c>
      <c r="Y2057" s="4">
        <v>528816311</v>
      </c>
      <c r="Z2057" s="4">
        <v>440001482</v>
      </c>
      <c r="AA2057" s="4">
        <v>128063000</v>
      </c>
      <c r="AB2057" s="1">
        <f>Table1[[#This Row],[na_sales]]/Table1[[#This Row],[NA population]]</f>
        <v>6.4294537238659413E-4</v>
      </c>
      <c r="AC2057" s="1">
        <f>Table1[[#This Row],[eu_sales]]/Table1[[#This Row],[Eu population]]</f>
        <v>3.8636233502504429E-4</v>
      </c>
      <c r="AD2057" s="1">
        <f>Table1[[#This Row],[jp_sales]]/Table1[[#This Row],[Jp population]]</f>
        <v>0</v>
      </c>
    </row>
    <row r="2058" spans="1:30" x14ac:dyDescent="0.25">
      <c r="A2058" t="s">
        <v>1990</v>
      </c>
      <c r="B2058" t="s">
        <v>159</v>
      </c>
      <c r="C2058">
        <v>2004</v>
      </c>
      <c r="D2058" t="s">
        <v>49</v>
      </c>
      <c r="E2058" t="s">
        <v>20</v>
      </c>
      <c r="F2058" s="4">
        <v>310000</v>
      </c>
      <c r="G2058" s="4">
        <v>110000</v>
      </c>
      <c r="H2058" s="4">
        <v>130000</v>
      </c>
      <c r="I2058" s="4">
        <v>10000</v>
      </c>
      <c r="J2058">
        <v>6.6</v>
      </c>
      <c r="K2058">
        <v>10</v>
      </c>
      <c r="L2058">
        <v>7.5</v>
      </c>
      <c r="M2058" s="4">
        <v>6</v>
      </c>
      <c r="N2058" t="s">
        <v>20</v>
      </c>
      <c r="O2058" t="s">
        <v>21</v>
      </c>
      <c r="P2058" s="4">
        <v>560000</v>
      </c>
      <c r="Q2058" s="3">
        <f>AVERAGE(Table1[[#This Row],[critic_score]],Table1[[#This Row],[user_score]])</f>
        <v>7.05</v>
      </c>
      <c r="R2058" s="4">
        <f>Table1[[#This Row],[user_count]]+Table1[[#This Row],[critic_count]]</f>
        <v>16</v>
      </c>
      <c r="S2058" s="2">
        <f>100000*Table1[[#This Row],[review_count]]/Table1[[#This Row],[total sales]]</f>
        <v>2.8571428571428572</v>
      </c>
      <c r="T2058" s="2">
        <f>Table1[[#This Row],[total sales]]/(2017-Table1[[#This Row],[year_of_release]])</f>
        <v>43076.923076923078</v>
      </c>
      <c r="U2058" s="9">
        <f>Table1[[#This Row],[na_sales]]/(2017-Table1[[#This Row],[year_of_release]])</f>
        <v>23846.153846153848</v>
      </c>
      <c r="V2058" s="6">
        <f>Table1[[#This Row],[eu_sales]]/(2017-Table1[[#This Row],[year_of_release]])</f>
        <v>8461.538461538461</v>
      </c>
      <c r="W2058" s="6">
        <f>Table1[[#This Row],[jp_sales]]/(2017-Table1[[#This Row],[year_of_release]])</f>
        <v>10000</v>
      </c>
      <c r="X2058" s="6">
        <f>Table1[[#This Row],[other_sales]]/(2017-Table1[[#This Row],[year_of_release]])</f>
        <v>769.23076923076928</v>
      </c>
      <c r="Y2058" s="4">
        <v>505524224</v>
      </c>
      <c r="Z2058" s="4">
        <v>434174638</v>
      </c>
      <c r="AA2058" s="4">
        <v>127761000</v>
      </c>
      <c r="AB2058" s="1">
        <f>Table1[[#This Row],[na_sales]]/Table1[[#This Row],[NA population]]</f>
        <v>6.1322481749163417E-4</v>
      </c>
      <c r="AC2058" s="1">
        <f>Table1[[#This Row],[eu_sales]]/Table1[[#This Row],[Eu population]]</f>
        <v>2.5335427354004035E-4</v>
      </c>
      <c r="AD2058" s="1">
        <f>Table1[[#This Row],[jp_sales]]/Table1[[#This Row],[Jp population]]</f>
        <v>1.0175249097925032E-3</v>
      </c>
    </row>
    <row r="2059" spans="1:30" x14ac:dyDescent="0.25">
      <c r="A2059" t="s">
        <v>560</v>
      </c>
      <c r="B2059" t="s">
        <v>103</v>
      </c>
      <c r="C2059">
        <v>2003</v>
      </c>
      <c r="D2059" t="s">
        <v>73</v>
      </c>
      <c r="E2059" t="s">
        <v>100</v>
      </c>
      <c r="F2059" s="4">
        <v>400000</v>
      </c>
      <c r="G2059" s="4">
        <v>140000</v>
      </c>
      <c r="H2059" s="4">
        <v>0</v>
      </c>
      <c r="I2059" s="4">
        <v>20000</v>
      </c>
      <c r="J2059">
        <v>8.1</v>
      </c>
      <c r="K2059">
        <v>26</v>
      </c>
      <c r="L2059">
        <v>8.9</v>
      </c>
      <c r="M2059" s="4">
        <v>12</v>
      </c>
      <c r="N2059" t="s">
        <v>321</v>
      </c>
      <c r="O2059" t="s">
        <v>67</v>
      </c>
      <c r="P2059" s="4">
        <v>560000</v>
      </c>
      <c r="Q2059" s="3">
        <f>AVERAGE(Table1[[#This Row],[critic_score]],Table1[[#This Row],[user_score]])</f>
        <v>8.5</v>
      </c>
      <c r="R2059" s="4">
        <f>Table1[[#This Row],[user_count]]+Table1[[#This Row],[critic_count]]</f>
        <v>38</v>
      </c>
      <c r="S2059" s="2">
        <f>100000*Table1[[#This Row],[review_count]]/Table1[[#This Row],[total sales]]</f>
        <v>6.7857142857142856</v>
      </c>
      <c r="T2059" s="2">
        <f>Table1[[#This Row],[total sales]]/(2017-Table1[[#This Row],[year_of_release]])</f>
        <v>40000</v>
      </c>
      <c r="U2059" s="9">
        <f>Table1[[#This Row],[na_sales]]/(2017-Table1[[#This Row],[year_of_release]])</f>
        <v>28571.428571428572</v>
      </c>
      <c r="V2059" s="6">
        <f>Table1[[#This Row],[eu_sales]]/(2017-Table1[[#This Row],[year_of_release]])</f>
        <v>10000</v>
      </c>
      <c r="W2059" s="6">
        <f>Table1[[#This Row],[jp_sales]]/(2017-Table1[[#This Row],[year_of_release]])</f>
        <v>0</v>
      </c>
      <c r="X2059" s="6">
        <f>Table1[[#This Row],[other_sales]]/(2017-Table1[[#This Row],[year_of_release]])</f>
        <v>1428.5714285714287</v>
      </c>
      <c r="Y2059" s="4">
        <v>500125528</v>
      </c>
      <c r="Z2059" s="4">
        <v>432552540</v>
      </c>
      <c r="AA2059" s="4">
        <v>127718000</v>
      </c>
      <c r="AB2059" s="1">
        <f>Table1[[#This Row],[na_sales]]/Table1[[#This Row],[NA population]]</f>
        <v>7.9979920561063617E-4</v>
      </c>
      <c r="AC2059" s="1">
        <f>Table1[[#This Row],[eu_sales]]/Table1[[#This Row],[Eu population]]</f>
        <v>3.2366010381074172E-4</v>
      </c>
      <c r="AD2059" s="1">
        <f>Table1[[#This Row],[jp_sales]]/Table1[[#This Row],[Jp population]]</f>
        <v>0</v>
      </c>
    </row>
    <row r="2060" spans="1:30" x14ac:dyDescent="0.25">
      <c r="A2060" t="s">
        <v>1992</v>
      </c>
      <c r="B2060" t="s">
        <v>230</v>
      </c>
      <c r="C2060">
        <v>2001</v>
      </c>
      <c r="D2060" t="s">
        <v>27</v>
      </c>
      <c r="E2060" t="s">
        <v>51</v>
      </c>
      <c r="F2060" s="4">
        <v>310000</v>
      </c>
      <c r="G2060" s="4">
        <v>210000</v>
      </c>
      <c r="H2060" s="4">
        <v>0</v>
      </c>
      <c r="I2060" s="4">
        <v>40000</v>
      </c>
      <c r="J2060">
        <v>6.5</v>
      </c>
      <c r="K2060">
        <v>10</v>
      </c>
      <c r="L2060">
        <v>6.9</v>
      </c>
      <c r="M2060" s="4">
        <v>8</v>
      </c>
      <c r="N2060" t="s">
        <v>1534</v>
      </c>
      <c r="O2060" t="s">
        <v>21</v>
      </c>
      <c r="P2060" s="4">
        <v>560000</v>
      </c>
      <c r="Q2060" s="3">
        <f>AVERAGE(Table1[[#This Row],[critic_score]],Table1[[#This Row],[user_score]])</f>
        <v>6.7</v>
      </c>
      <c r="R2060" s="4">
        <f>Table1[[#This Row],[user_count]]+Table1[[#This Row],[critic_count]]</f>
        <v>18</v>
      </c>
      <c r="S2060" s="2">
        <f>100000*Table1[[#This Row],[review_count]]/Table1[[#This Row],[total sales]]</f>
        <v>3.2142857142857144</v>
      </c>
      <c r="T2060" s="2">
        <f>Table1[[#This Row],[total sales]]/(2017-Table1[[#This Row],[year_of_release]])</f>
        <v>35000</v>
      </c>
      <c r="U2060" s="9">
        <f>Table1[[#This Row],[na_sales]]/(2017-Table1[[#This Row],[year_of_release]])</f>
        <v>19375</v>
      </c>
      <c r="V2060" s="6">
        <f>Table1[[#This Row],[eu_sales]]/(2017-Table1[[#This Row],[year_of_release]])</f>
        <v>13125</v>
      </c>
      <c r="W2060" s="6">
        <f>Table1[[#This Row],[jp_sales]]/(2017-Table1[[#This Row],[year_of_release]])</f>
        <v>0</v>
      </c>
      <c r="X2060" s="6">
        <f>Table1[[#This Row],[other_sales]]/(2017-Table1[[#This Row],[year_of_release]])</f>
        <v>2500</v>
      </c>
      <c r="Y2060" s="4">
        <v>489752572</v>
      </c>
      <c r="Z2060" s="4">
        <v>430035992</v>
      </c>
      <c r="AA2060" s="4">
        <v>127149000</v>
      </c>
      <c r="AB2060" s="1">
        <f>Table1[[#This Row],[na_sales]]/Table1[[#This Row],[NA population]]</f>
        <v>6.3297268401073345E-4</v>
      </c>
      <c r="AC2060" s="1">
        <f>Table1[[#This Row],[eu_sales]]/Table1[[#This Row],[Eu population]]</f>
        <v>4.8833121856460798E-4</v>
      </c>
      <c r="AD2060" s="1">
        <f>Table1[[#This Row],[jp_sales]]/Table1[[#This Row],[Jp population]]</f>
        <v>0</v>
      </c>
    </row>
    <row r="2061" spans="1:30" x14ac:dyDescent="0.25">
      <c r="A2061" t="s">
        <v>1935</v>
      </c>
      <c r="B2061" t="s">
        <v>34</v>
      </c>
      <c r="C2061">
        <v>2008</v>
      </c>
      <c r="D2061" t="s">
        <v>40</v>
      </c>
      <c r="E2061" t="s">
        <v>41</v>
      </c>
      <c r="F2061" s="4">
        <v>90000</v>
      </c>
      <c r="G2061" s="4">
        <v>400000</v>
      </c>
      <c r="H2061" s="4">
        <v>0</v>
      </c>
      <c r="I2061" s="4">
        <v>70000</v>
      </c>
      <c r="J2061">
        <v>7.8</v>
      </c>
      <c r="K2061">
        <v>47</v>
      </c>
      <c r="L2061">
        <v>7.6</v>
      </c>
      <c r="M2061" s="4">
        <v>36</v>
      </c>
      <c r="N2061" t="s">
        <v>1936</v>
      </c>
      <c r="O2061" t="s">
        <v>21</v>
      </c>
      <c r="P2061" s="4">
        <v>560000</v>
      </c>
      <c r="Q2061" s="3">
        <f>AVERAGE(Table1[[#This Row],[critic_score]],Table1[[#This Row],[user_score]])</f>
        <v>7.6999999999999993</v>
      </c>
      <c r="R2061" s="4">
        <f>Table1[[#This Row],[user_count]]+Table1[[#This Row],[critic_count]]</f>
        <v>83</v>
      </c>
      <c r="S2061" s="2">
        <f>100000*Table1[[#This Row],[review_count]]/Table1[[#This Row],[total sales]]</f>
        <v>14.821428571428571</v>
      </c>
      <c r="T2061" s="2">
        <f>Table1[[#This Row],[total sales]]/(2017-Table1[[#This Row],[year_of_release]])</f>
        <v>62222.222222222219</v>
      </c>
      <c r="U2061" s="9">
        <f>Table1[[#This Row],[na_sales]]/(2017-Table1[[#This Row],[year_of_release]])</f>
        <v>10000</v>
      </c>
      <c r="V2061" s="6">
        <f>Table1[[#This Row],[eu_sales]]/(2017-Table1[[#This Row],[year_of_release]])</f>
        <v>44444.444444444445</v>
      </c>
      <c r="W2061" s="6">
        <f>Table1[[#This Row],[jp_sales]]/(2017-Table1[[#This Row],[year_of_release]])</f>
        <v>0</v>
      </c>
      <c r="X2061" s="6">
        <f>Table1[[#This Row],[other_sales]]/(2017-Table1[[#This Row],[year_of_release]])</f>
        <v>7777.7777777777774</v>
      </c>
      <c r="Y2061" s="4">
        <v>528816311</v>
      </c>
      <c r="Z2061" s="4">
        <v>440001482</v>
      </c>
      <c r="AA2061" s="4">
        <v>128063000</v>
      </c>
      <c r="AB2061" s="1">
        <f>Table1[[#This Row],[na_sales]]/Table1[[#This Row],[NA population]]</f>
        <v>1.7019142210233376E-4</v>
      </c>
      <c r="AC2061" s="1">
        <f>Table1[[#This Row],[eu_sales]]/Table1[[#This Row],[Eu population]]</f>
        <v>9.0908784711775132E-4</v>
      </c>
      <c r="AD2061" s="1">
        <f>Table1[[#This Row],[jp_sales]]/Table1[[#This Row],[Jp population]]</f>
        <v>0</v>
      </c>
    </row>
    <row r="2062" spans="1:30" x14ac:dyDescent="0.25">
      <c r="A2062" t="s">
        <v>1995</v>
      </c>
      <c r="B2062" t="s">
        <v>45</v>
      </c>
      <c r="C2062">
        <v>2004</v>
      </c>
      <c r="D2062" t="s">
        <v>19</v>
      </c>
      <c r="E2062" t="s">
        <v>55</v>
      </c>
      <c r="F2062" s="4">
        <v>280000</v>
      </c>
      <c r="G2062" s="4">
        <v>210000</v>
      </c>
      <c r="H2062" s="4">
        <v>0</v>
      </c>
      <c r="I2062" s="4">
        <v>70000</v>
      </c>
      <c r="J2062">
        <v>5.5</v>
      </c>
      <c r="K2062">
        <v>4</v>
      </c>
      <c r="L2062">
        <v>8.4</v>
      </c>
      <c r="M2062" s="4">
        <v>16</v>
      </c>
      <c r="N2062" t="s">
        <v>961</v>
      </c>
      <c r="O2062" t="s">
        <v>67</v>
      </c>
      <c r="P2062" s="4">
        <v>560000</v>
      </c>
      <c r="Q2062" s="3">
        <f>AVERAGE(Table1[[#This Row],[critic_score]],Table1[[#This Row],[user_score]])</f>
        <v>6.95</v>
      </c>
      <c r="R2062" s="4">
        <f>Table1[[#This Row],[user_count]]+Table1[[#This Row],[critic_count]]</f>
        <v>20</v>
      </c>
      <c r="S2062" s="2">
        <f>100000*Table1[[#This Row],[review_count]]/Table1[[#This Row],[total sales]]</f>
        <v>3.5714285714285716</v>
      </c>
      <c r="T2062" s="2">
        <f>Table1[[#This Row],[total sales]]/(2017-Table1[[#This Row],[year_of_release]])</f>
        <v>43076.923076923078</v>
      </c>
      <c r="U2062" s="9">
        <f>Table1[[#This Row],[na_sales]]/(2017-Table1[[#This Row],[year_of_release]])</f>
        <v>21538.461538461539</v>
      </c>
      <c r="V2062" s="6">
        <f>Table1[[#This Row],[eu_sales]]/(2017-Table1[[#This Row],[year_of_release]])</f>
        <v>16153.846153846154</v>
      </c>
      <c r="W2062" s="6">
        <f>Table1[[#This Row],[jp_sales]]/(2017-Table1[[#This Row],[year_of_release]])</f>
        <v>0</v>
      </c>
      <c r="X2062" s="6">
        <f>Table1[[#This Row],[other_sales]]/(2017-Table1[[#This Row],[year_of_release]])</f>
        <v>5384.6153846153848</v>
      </c>
      <c r="Y2062" s="4">
        <v>505524224</v>
      </c>
      <c r="Z2062" s="4">
        <v>434174638</v>
      </c>
      <c r="AA2062" s="4">
        <v>127761000</v>
      </c>
      <c r="AB2062" s="1">
        <f>Table1[[#This Row],[na_sales]]/Table1[[#This Row],[NA population]]</f>
        <v>5.5388048031502438E-4</v>
      </c>
      <c r="AC2062" s="1">
        <f>Table1[[#This Row],[eu_sales]]/Table1[[#This Row],[Eu population]]</f>
        <v>4.8367634039462248E-4</v>
      </c>
      <c r="AD2062" s="1">
        <f>Table1[[#This Row],[jp_sales]]/Table1[[#This Row],[Jp population]]</f>
        <v>0</v>
      </c>
    </row>
    <row r="2063" spans="1:30" x14ac:dyDescent="0.25">
      <c r="A2063" t="s">
        <v>1737</v>
      </c>
      <c r="B2063" t="s">
        <v>34</v>
      </c>
      <c r="C2063">
        <v>2009</v>
      </c>
      <c r="D2063" t="s">
        <v>29</v>
      </c>
      <c r="E2063" t="s">
        <v>198</v>
      </c>
      <c r="F2063" s="4">
        <v>400000</v>
      </c>
      <c r="G2063" s="4">
        <v>110000</v>
      </c>
      <c r="H2063" s="4">
        <v>0</v>
      </c>
      <c r="I2063" s="4">
        <v>50000</v>
      </c>
      <c r="J2063">
        <v>7.1</v>
      </c>
      <c r="K2063">
        <v>50</v>
      </c>
      <c r="L2063">
        <v>7.2</v>
      </c>
      <c r="M2063" s="4">
        <v>31</v>
      </c>
      <c r="N2063" t="s">
        <v>228</v>
      </c>
      <c r="O2063" t="s">
        <v>84</v>
      </c>
      <c r="P2063" s="4">
        <v>560000</v>
      </c>
      <c r="Q2063" s="3">
        <f>AVERAGE(Table1[[#This Row],[critic_score]],Table1[[#This Row],[user_score]])</f>
        <v>7.15</v>
      </c>
      <c r="R2063" s="4">
        <f>Table1[[#This Row],[user_count]]+Table1[[#This Row],[critic_count]]</f>
        <v>81</v>
      </c>
      <c r="S2063" s="2">
        <f>100000*Table1[[#This Row],[review_count]]/Table1[[#This Row],[total sales]]</f>
        <v>14.464285714285714</v>
      </c>
      <c r="T2063" s="2">
        <f>Table1[[#This Row],[total sales]]/(2017-Table1[[#This Row],[year_of_release]])</f>
        <v>70000</v>
      </c>
      <c r="U2063" s="9">
        <f>Table1[[#This Row],[na_sales]]/(2017-Table1[[#This Row],[year_of_release]])</f>
        <v>50000</v>
      </c>
      <c r="V2063" s="6">
        <f>Table1[[#This Row],[eu_sales]]/(2017-Table1[[#This Row],[year_of_release]])</f>
        <v>13750</v>
      </c>
      <c r="W2063" s="6">
        <f>Table1[[#This Row],[jp_sales]]/(2017-Table1[[#This Row],[year_of_release]])</f>
        <v>0</v>
      </c>
      <c r="X2063" s="6">
        <f>Table1[[#This Row],[other_sales]]/(2017-Table1[[#This Row],[year_of_release]])</f>
        <v>6250</v>
      </c>
      <c r="Y2063" s="4">
        <v>534740514</v>
      </c>
      <c r="Z2063" s="4">
        <v>441041694</v>
      </c>
      <c r="AA2063" s="4">
        <v>128047000</v>
      </c>
      <c r="AB2063" s="1">
        <f>Table1[[#This Row],[na_sales]]/Table1[[#This Row],[NA population]]</f>
        <v>7.4802635956624001E-4</v>
      </c>
      <c r="AC2063" s="1">
        <f>Table1[[#This Row],[eu_sales]]/Table1[[#This Row],[Eu population]]</f>
        <v>2.4940952634741148E-4</v>
      </c>
      <c r="AD2063" s="1">
        <f>Table1[[#This Row],[jp_sales]]/Table1[[#This Row],[Jp population]]</f>
        <v>0</v>
      </c>
    </row>
    <row r="2064" spans="1:30" x14ac:dyDescent="0.25">
      <c r="A2064" t="s">
        <v>1996</v>
      </c>
      <c r="B2064" t="s">
        <v>103</v>
      </c>
      <c r="C2064">
        <v>2005</v>
      </c>
      <c r="D2064" t="s">
        <v>54</v>
      </c>
      <c r="E2064" t="s">
        <v>100</v>
      </c>
      <c r="F2064" s="4">
        <v>390000</v>
      </c>
      <c r="G2064" s="4">
        <v>150000</v>
      </c>
      <c r="H2064" s="4">
        <v>0</v>
      </c>
      <c r="I2064" s="4">
        <v>20000</v>
      </c>
      <c r="J2064">
        <v>8</v>
      </c>
      <c r="K2064">
        <v>49</v>
      </c>
      <c r="L2064">
        <v>8.1999999999999993</v>
      </c>
      <c r="M2064" s="4">
        <v>29</v>
      </c>
      <c r="N2064" t="s">
        <v>1979</v>
      </c>
      <c r="O2064" t="s">
        <v>67</v>
      </c>
      <c r="P2064" s="4">
        <v>560000</v>
      </c>
      <c r="Q2064" s="3">
        <f>AVERAGE(Table1[[#This Row],[critic_score]],Table1[[#This Row],[user_score]])</f>
        <v>8.1</v>
      </c>
      <c r="R2064" s="4">
        <f>Table1[[#This Row],[user_count]]+Table1[[#This Row],[critic_count]]</f>
        <v>78</v>
      </c>
      <c r="S2064" s="2">
        <f>100000*Table1[[#This Row],[review_count]]/Table1[[#This Row],[total sales]]</f>
        <v>13.928571428571429</v>
      </c>
      <c r="T2064" s="2">
        <f>Table1[[#This Row],[total sales]]/(2017-Table1[[#This Row],[year_of_release]])</f>
        <v>46666.666666666664</v>
      </c>
      <c r="U2064" s="9">
        <f>Table1[[#This Row],[na_sales]]/(2017-Table1[[#This Row],[year_of_release]])</f>
        <v>32500</v>
      </c>
      <c r="V2064" s="6">
        <f>Table1[[#This Row],[eu_sales]]/(2017-Table1[[#This Row],[year_of_release]])</f>
        <v>12500</v>
      </c>
      <c r="W2064" s="6">
        <f>Table1[[#This Row],[jp_sales]]/(2017-Table1[[#This Row],[year_of_release]])</f>
        <v>0</v>
      </c>
      <c r="X2064" s="6">
        <f>Table1[[#This Row],[other_sales]]/(2017-Table1[[#This Row],[year_of_release]])</f>
        <v>1666.6666666666667</v>
      </c>
      <c r="Y2064" s="4">
        <v>511054143</v>
      </c>
      <c r="Z2064" s="4">
        <v>435713800</v>
      </c>
      <c r="AA2064" s="4">
        <v>127773000</v>
      </c>
      <c r="AB2064" s="1">
        <f>Table1[[#This Row],[na_sales]]/Table1[[#This Row],[NA population]]</f>
        <v>7.6312853606980743E-4</v>
      </c>
      <c r="AC2064" s="1">
        <f>Table1[[#This Row],[eu_sales]]/Table1[[#This Row],[Eu population]]</f>
        <v>3.4426267885019938E-4</v>
      </c>
      <c r="AD2064" s="1">
        <f>Table1[[#This Row],[jp_sales]]/Table1[[#This Row],[Jp population]]</f>
        <v>0</v>
      </c>
    </row>
    <row r="2065" spans="1:30" x14ac:dyDescent="0.25">
      <c r="A2065" t="s">
        <v>258</v>
      </c>
      <c r="B2065" t="s">
        <v>138</v>
      </c>
      <c r="C2065">
        <v>2005</v>
      </c>
      <c r="D2065" t="s">
        <v>23</v>
      </c>
      <c r="E2065" t="s">
        <v>100</v>
      </c>
      <c r="F2065" s="4">
        <v>430000</v>
      </c>
      <c r="G2065" s="4">
        <v>110000</v>
      </c>
      <c r="H2065" s="4">
        <v>0</v>
      </c>
      <c r="I2065" s="4">
        <v>20000</v>
      </c>
      <c r="J2065">
        <v>8</v>
      </c>
      <c r="K2065">
        <v>18</v>
      </c>
      <c r="L2065">
        <v>9.1</v>
      </c>
      <c r="M2065" s="4">
        <v>22</v>
      </c>
      <c r="N2065" t="s">
        <v>141</v>
      </c>
      <c r="O2065" t="s">
        <v>67</v>
      </c>
      <c r="P2065" s="4">
        <v>560000</v>
      </c>
      <c r="Q2065" s="3">
        <f>AVERAGE(Table1[[#This Row],[critic_score]],Table1[[#This Row],[user_score]])</f>
        <v>8.5500000000000007</v>
      </c>
      <c r="R2065" s="4">
        <f>Table1[[#This Row],[user_count]]+Table1[[#This Row],[critic_count]]</f>
        <v>40</v>
      </c>
      <c r="S2065" s="2">
        <f>100000*Table1[[#This Row],[review_count]]/Table1[[#This Row],[total sales]]</f>
        <v>7.1428571428571432</v>
      </c>
      <c r="T2065" s="2">
        <f>Table1[[#This Row],[total sales]]/(2017-Table1[[#This Row],[year_of_release]])</f>
        <v>46666.666666666664</v>
      </c>
      <c r="U2065" s="9">
        <f>Table1[[#This Row],[na_sales]]/(2017-Table1[[#This Row],[year_of_release]])</f>
        <v>35833.333333333336</v>
      </c>
      <c r="V2065" s="6">
        <f>Table1[[#This Row],[eu_sales]]/(2017-Table1[[#This Row],[year_of_release]])</f>
        <v>9166.6666666666661</v>
      </c>
      <c r="W2065" s="6">
        <f>Table1[[#This Row],[jp_sales]]/(2017-Table1[[#This Row],[year_of_release]])</f>
        <v>0</v>
      </c>
      <c r="X2065" s="6">
        <f>Table1[[#This Row],[other_sales]]/(2017-Table1[[#This Row],[year_of_release]])</f>
        <v>1666.6666666666667</v>
      </c>
      <c r="Y2065" s="4">
        <v>511054143</v>
      </c>
      <c r="Z2065" s="4">
        <v>435713800</v>
      </c>
      <c r="AA2065" s="4">
        <v>127773000</v>
      </c>
      <c r="AB2065" s="1">
        <f>Table1[[#This Row],[na_sales]]/Table1[[#This Row],[NA population]]</f>
        <v>8.4139812951286455E-4</v>
      </c>
      <c r="AC2065" s="1">
        <f>Table1[[#This Row],[eu_sales]]/Table1[[#This Row],[Eu population]]</f>
        <v>2.5245929782347955E-4</v>
      </c>
      <c r="AD2065" s="1">
        <f>Table1[[#This Row],[jp_sales]]/Table1[[#This Row],[Jp population]]</f>
        <v>0</v>
      </c>
    </row>
    <row r="2066" spans="1:30" x14ac:dyDescent="0.25">
      <c r="A2066" t="s">
        <v>1998</v>
      </c>
      <c r="B2066" t="s">
        <v>18</v>
      </c>
      <c r="C2066">
        <v>2008</v>
      </c>
      <c r="D2066" t="s">
        <v>191</v>
      </c>
      <c r="E2066" t="s">
        <v>431</v>
      </c>
      <c r="F2066" s="4">
        <v>190000</v>
      </c>
      <c r="G2066" s="4">
        <v>310000</v>
      </c>
      <c r="H2066" s="4">
        <v>0</v>
      </c>
      <c r="I2066" s="4">
        <v>60000</v>
      </c>
      <c r="J2066">
        <v>5</v>
      </c>
      <c r="K2066">
        <v>4</v>
      </c>
      <c r="L2066">
        <v>5.8</v>
      </c>
      <c r="M2066" s="4">
        <v>5</v>
      </c>
      <c r="N2066" t="s">
        <v>945</v>
      </c>
      <c r="O2066" t="s">
        <v>84</v>
      </c>
      <c r="P2066" s="4">
        <v>560000</v>
      </c>
      <c r="Q2066" s="3">
        <f>AVERAGE(Table1[[#This Row],[critic_score]],Table1[[#This Row],[user_score]])</f>
        <v>5.4</v>
      </c>
      <c r="R2066" s="4">
        <f>Table1[[#This Row],[user_count]]+Table1[[#This Row],[critic_count]]</f>
        <v>9</v>
      </c>
      <c r="S2066" s="2">
        <f>100000*Table1[[#This Row],[review_count]]/Table1[[#This Row],[total sales]]</f>
        <v>1.6071428571428572</v>
      </c>
      <c r="T2066" s="2">
        <f>Table1[[#This Row],[total sales]]/(2017-Table1[[#This Row],[year_of_release]])</f>
        <v>62222.222222222219</v>
      </c>
      <c r="U2066" s="9">
        <f>Table1[[#This Row],[na_sales]]/(2017-Table1[[#This Row],[year_of_release]])</f>
        <v>21111.111111111109</v>
      </c>
      <c r="V2066" s="6">
        <f>Table1[[#This Row],[eu_sales]]/(2017-Table1[[#This Row],[year_of_release]])</f>
        <v>34444.444444444445</v>
      </c>
      <c r="W2066" s="6">
        <f>Table1[[#This Row],[jp_sales]]/(2017-Table1[[#This Row],[year_of_release]])</f>
        <v>0</v>
      </c>
      <c r="X2066" s="6">
        <f>Table1[[#This Row],[other_sales]]/(2017-Table1[[#This Row],[year_of_release]])</f>
        <v>6666.666666666667</v>
      </c>
      <c r="Y2066" s="4">
        <v>528816311</v>
      </c>
      <c r="Z2066" s="4">
        <v>440001482</v>
      </c>
      <c r="AA2066" s="4">
        <v>128063000</v>
      </c>
      <c r="AB2066" s="1">
        <f>Table1[[#This Row],[na_sales]]/Table1[[#This Row],[NA population]]</f>
        <v>3.592930022160379E-4</v>
      </c>
      <c r="AC2066" s="1">
        <f>Table1[[#This Row],[eu_sales]]/Table1[[#This Row],[Eu population]]</f>
        <v>7.0454308151625725E-4</v>
      </c>
      <c r="AD2066" s="1">
        <f>Table1[[#This Row],[jp_sales]]/Table1[[#This Row],[Jp population]]</f>
        <v>0</v>
      </c>
    </row>
    <row r="2067" spans="1:30" x14ac:dyDescent="0.25">
      <c r="A2067" t="s">
        <v>1999</v>
      </c>
      <c r="B2067" t="s">
        <v>103</v>
      </c>
      <c r="C2067">
        <v>2003</v>
      </c>
      <c r="D2067" t="s">
        <v>65</v>
      </c>
      <c r="E2067" t="s">
        <v>425</v>
      </c>
      <c r="F2067" s="4">
        <v>430000</v>
      </c>
      <c r="G2067" s="4">
        <v>110000</v>
      </c>
      <c r="H2067" s="4">
        <v>0</v>
      </c>
      <c r="I2067" s="4">
        <v>20000</v>
      </c>
      <c r="J2067">
        <v>6.8</v>
      </c>
      <c r="K2067">
        <v>26</v>
      </c>
      <c r="L2067">
        <v>7.3</v>
      </c>
      <c r="M2067" s="4">
        <v>25</v>
      </c>
      <c r="N2067" t="s">
        <v>2000</v>
      </c>
      <c r="O2067" t="s">
        <v>67</v>
      </c>
      <c r="P2067" s="4">
        <v>560000</v>
      </c>
      <c r="Q2067" s="3">
        <f>AVERAGE(Table1[[#This Row],[critic_score]],Table1[[#This Row],[user_score]])</f>
        <v>7.05</v>
      </c>
      <c r="R2067" s="4">
        <f>Table1[[#This Row],[user_count]]+Table1[[#This Row],[critic_count]]</f>
        <v>51</v>
      </c>
      <c r="S2067" s="2">
        <f>100000*Table1[[#This Row],[review_count]]/Table1[[#This Row],[total sales]]</f>
        <v>9.1071428571428577</v>
      </c>
      <c r="T2067" s="2">
        <f>Table1[[#This Row],[total sales]]/(2017-Table1[[#This Row],[year_of_release]])</f>
        <v>40000</v>
      </c>
      <c r="U2067" s="9">
        <f>Table1[[#This Row],[na_sales]]/(2017-Table1[[#This Row],[year_of_release]])</f>
        <v>30714.285714285714</v>
      </c>
      <c r="V2067" s="6">
        <f>Table1[[#This Row],[eu_sales]]/(2017-Table1[[#This Row],[year_of_release]])</f>
        <v>7857.1428571428569</v>
      </c>
      <c r="W2067" s="6">
        <f>Table1[[#This Row],[jp_sales]]/(2017-Table1[[#This Row],[year_of_release]])</f>
        <v>0</v>
      </c>
      <c r="X2067" s="6">
        <f>Table1[[#This Row],[other_sales]]/(2017-Table1[[#This Row],[year_of_release]])</f>
        <v>1428.5714285714287</v>
      </c>
      <c r="Y2067" s="4">
        <v>500125528</v>
      </c>
      <c r="Z2067" s="4">
        <v>432552540</v>
      </c>
      <c r="AA2067" s="4">
        <v>127718000</v>
      </c>
      <c r="AB2067" s="1">
        <f>Table1[[#This Row],[na_sales]]/Table1[[#This Row],[NA population]]</f>
        <v>8.5978414603143395E-4</v>
      </c>
      <c r="AC2067" s="1">
        <f>Table1[[#This Row],[eu_sales]]/Table1[[#This Row],[Eu population]]</f>
        <v>2.5430436727986848E-4</v>
      </c>
      <c r="AD2067" s="1">
        <f>Table1[[#This Row],[jp_sales]]/Table1[[#This Row],[Jp population]]</f>
        <v>0</v>
      </c>
    </row>
    <row r="2068" spans="1:30" x14ac:dyDescent="0.25">
      <c r="A2068" t="s">
        <v>1842</v>
      </c>
      <c r="B2068" t="s">
        <v>34</v>
      </c>
      <c r="C2068">
        <v>2009</v>
      </c>
      <c r="D2068" t="s">
        <v>54</v>
      </c>
      <c r="E2068" t="s">
        <v>55</v>
      </c>
      <c r="F2068" s="4">
        <v>280000</v>
      </c>
      <c r="G2068" s="4">
        <v>220000</v>
      </c>
      <c r="H2068" s="4">
        <v>0</v>
      </c>
      <c r="I2068" s="4">
        <v>60000</v>
      </c>
      <c r="J2068">
        <v>7.2</v>
      </c>
      <c r="K2068">
        <v>66</v>
      </c>
      <c r="L2068">
        <v>7.5</v>
      </c>
      <c r="M2068" s="4">
        <v>128</v>
      </c>
      <c r="N2068" t="s">
        <v>1843</v>
      </c>
      <c r="O2068" t="s">
        <v>43</v>
      </c>
      <c r="P2068" s="4">
        <v>560000</v>
      </c>
      <c r="Q2068" s="3">
        <f>AVERAGE(Table1[[#This Row],[critic_score]],Table1[[#This Row],[user_score]])</f>
        <v>7.35</v>
      </c>
      <c r="R2068" s="4">
        <f>Table1[[#This Row],[user_count]]+Table1[[#This Row],[critic_count]]</f>
        <v>194</v>
      </c>
      <c r="S2068" s="2">
        <f>100000*Table1[[#This Row],[review_count]]/Table1[[#This Row],[total sales]]</f>
        <v>34.642857142857146</v>
      </c>
      <c r="T2068" s="2">
        <f>Table1[[#This Row],[total sales]]/(2017-Table1[[#This Row],[year_of_release]])</f>
        <v>70000</v>
      </c>
      <c r="U2068" s="9">
        <f>Table1[[#This Row],[na_sales]]/(2017-Table1[[#This Row],[year_of_release]])</f>
        <v>35000</v>
      </c>
      <c r="V2068" s="6">
        <f>Table1[[#This Row],[eu_sales]]/(2017-Table1[[#This Row],[year_of_release]])</f>
        <v>27500</v>
      </c>
      <c r="W2068" s="6">
        <f>Table1[[#This Row],[jp_sales]]/(2017-Table1[[#This Row],[year_of_release]])</f>
        <v>0</v>
      </c>
      <c r="X2068" s="6">
        <f>Table1[[#This Row],[other_sales]]/(2017-Table1[[#This Row],[year_of_release]])</f>
        <v>7500</v>
      </c>
      <c r="Y2068" s="4">
        <v>534740514</v>
      </c>
      <c r="Z2068" s="4">
        <v>441041694</v>
      </c>
      <c r="AA2068" s="4">
        <v>128047000</v>
      </c>
      <c r="AB2068" s="1">
        <f>Table1[[#This Row],[na_sales]]/Table1[[#This Row],[NA population]]</f>
        <v>5.2361845169636803E-4</v>
      </c>
      <c r="AC2068" s="1">
        <f>Table1[[#This Row],[eu_sales]]/Table1[[#This Row],[Eu population]]</f>
        <v>4.9881905269482296E-4</v>
      </c>
      <c r="AD2068" s="1">
        <f>Table1[[#This Row],[jp_sales]]/Table1[[#This Row],[Jp population]]</f>
        <v>0</v>
      </c>
    </row>
    <row r="2069" spans="1:30" x14ac:dyDescent="0.25">
      <c r="A2069" t="s">
        <v>2007</v>
      </c>
      <c r="B2069" t="s">
        <v>103</v>
      </c>
      <c r="C2069">
        <v>2002</v>
      </c>
      <c r="D2069" t="s">
        <v>27</v>
      </c>
      <c r="E2069" t="s">
        <v>35</v>
      </c>
      <c r="F2069" s="4">
        <v>390000</v>
      </c>
      <c r="G2069" s="4">
        <v>150000</v>
      </c>
      <c r="H2069" s="4">
        <v>0</v>
      </c>
      <c r="I2069" s="4">
        <v>20000</v>
      </c>
      <c r="J2069">
        <v>7.1</v>
      </c>
      <c r="K2069">
        <v>36</v>
      </c>
      <c r="L2069">
        <v>8</v>
      </c>
      <c r="M2069" s="4">
        <v>41</v>
      </c>
      <c r="N2069" t="s">
        <v>491</v>
      </c>
      <c r="O2069" t="s">
        <v>21</v>
      </c>
      <c r="P2069" s="4">
        <v>560000</v>
      </c>
      <c r="Q2069" s="3">
        <f>AVERAGE(Table1[[#This Row],[critic_score]],Table1[[#This Row],[user_score]])</f>
        <v>7.55</v>
      </c>
      <c r="R2069" s="4">
        <f>Table1[[#This Row],[user_count]]+Table1[[#This Row],[critic_count]]</f>
        <v>77</v>
      </c>
      <c r="S2069" s="2">
        <f>100000*Table1[[#This Row],[review_count]]/Table1[[#This Row],[total sales]]</f>
        <v>13.75</v>
      </c>
      <c r="T2069" s="2">
        <f>Table1[[#This Row],[total sales]]/(2017-Table1[[#This Row],[year_of_release]])</f>
        <v>37333.333333333336</v>
      </c>
      <c r="U2069" s="9">
        <f>Table1[[#This Row],[na_sales]]/(2017-Table1[[#This Row],[year_of_release]])</f>
        <v>26000</v>
      </c>
      <c r="V2069" s="6">
        <f>Table1[[#This Row],[eu_sales]]/(2017-Table1[[#This Row],[year_of_release]])</f>
        <v>10000</v>
      </c>
      <c r="W2069" s="6">
        <f>Table1[[#This Row],[jp_sales]]/(2017-Table1[[#This Row],[year_of_release]])</f>
        <v>0</v>
      </c>
      <c r="X2069" s="6">
        <f>Table1[[#This Row],[other_sales]]/(2017-Table1[[#This Row],[year_of_release]])</f>
        <v>1333.3333333333333</v>
      </c>
      <c r="Y2069" s="4">
        <v>495013192</v>
      </c>
      <c r="Z2069" s="4">
        <v>431019772</v>
      </c>
      <c r="AA2069" s="4">
        <v>127445000</v>
      </c>
      <c r="AB2069" s="1">
        <f>Table1[[#This Row],[na_sales]]/Table1[[#This Row],[NA population]]</f>
        <v>7.8785779107074785E-4</v>
      </c>
      <c r="AC2069" s="1">
        <f>Table1[[#This Row],[eu_sales]]/Table1[[#This Row],[Eu population]]</f>
        <v>3.4801187728343932E-4</v>
      </c>
      <c r="AD2069" s="1">
        <f>Table1[[#This Row],[jp_sales]]/Table1[[#This Row],[Jp population]]</f>
        <v>0</v>
      </c>
    </row>
    <row r="2070" spans="1:30" x14ac:dyDescent="0.25">
      <c r="A2070" t="s">
        <v>925</v>
      </c>
      <c r="B2070" t="s">
        <v>103</v>
      </c>
      <c r="C2070">
        <v>2005</v>
      </c>
      <c r="D2070" t="s">
        <v>19</v>
      </c>
      <c r="E2070" t="s">
        <v>41</v>
      </c>
      <c r="F2070" s="4">
        <v>520000</v>
      </c>
      <c r="G2070" s="4">
        <v>20000</v>
      </c>
      <c r="H2070" s="4">
        <v>0</v>
      </c>
      <c r="I2070" s="4">
        <v>20000</v>
      </c>
      <c r="J2070">
        <v>8.1</v>
      </c>
      <c r="K2070">
        <v>25</v>
      </c>
      <c r="L2070">
        <v>8.1999999999999993</v>
      </c>
      <c r="M2070" s="4">
        <v>17</v>
      </c>
      <c r="N2070" t="s">
        <v>926</v>
      </c>
      <c r="O2070" t="s">
        <v>21</v>
      </c>
      <c r="P2070" s="4">
        <v>560000</v>
      </c>
      <c r="Q2070" s="3">
        <f>AVERAGE(Table1[[#This Row],[critic_score]],Table1[[#This Row],[user_score]])</f>
        <v>8.1499999999999986</v>
      </c>
      <c r="R2070" s="4">
        <f>Table1[[#This Row],[user_count]]+Table1[[#This Row],[critic_count]]</f>
        <v>42</v>
      </c>
      <c r="S2070" s="2">
        <f>100000*Table1[[#This Row],[review_count]]/Table1[[#This Row],[total sales]]</f>
        <v>7.5</v>
      </c>
      <c r="T2070" s="2">
        <f>Table1[[#This Row],[total sales]]/(2017-Table1[[#This Row],[year_of_release]])</f>
        <v>46666.666666666664</v>
      </c>
      <c r="U2070" s="9">
        <f>Table1[[#This Row],[na_sales]]/(2017-Table1[[#This Row],[year_of_release]])</f>
        <v>43333.333333333336</v>
      </c>
      <c r="V2070" s="6">
        <f>Table1[[#This Row],[eu_sales]]/(2017-Table1[[#This Row],[year_of_release]])</f>
        <v>1666.6666666666667</v>
      </c>
      <c r="W2070" s="6">
        <f>Table1[[#This Row],[jp_sales]]/(2017-Table1[[#This Row],[year_of_release]])</f>
        <v>0</v>
      </c>
      <c r="X2070" s="6">
        <f>Table1[[#This Row],[other_sales]]/(2017-Table1[[#This Row],[year_of_release]])</f>
        <v>1666.6666666666667</v>
      </c>
      <c r="Y2070" s="4">
        <v>511054143</v>
      </c>
      <c r="Z2070" s="4">
        <v>435713800</v>
      </c>
      <c r="AA2070" s="4">
        <v>127773000</v>
      </c>
      <c r="AB2070" s="1">
        <f>Table1[[#This Row],[na_sales]]/Table1[[#This Row],[NA population]]</f>
        <v>1.0175047147597432E-3</v>
      </c>
      <c r="AC2070" s="1">
        <f>Table1[[#This Row],[eu_sales]]/Table1[[#This Row],[Eu population]]</f>
        <v>4.5901690513359917E-5</v>
      </c>
      <c r="AD2070" s="1">
        <f>Table1[[#This Row],[jp_sales]]/Table1[[#This Row],[Jp population]]</f>
        <v>0</v>
      </c>
    </row>
    <row r="2071" spans="1:30" x14ac:dyDescent="0.25">
      <c r="A2071" t="s">
        <v>2009</v>
      </c>
      <c r="B2071" t="s">
        <v>18</v>
      </c>
      <c r="C2071">
        <v>2010</v>
      </c>
      <c r="D2071" t="s">
        <v>49</v>
      </c>
      <c r="E2071" t="s">
        <v>20</v>
      </c>
      <c r="F2071" s="4">
        <v>330000</v>
      </c>
      <c r="G2071" s="4">
        <v>160000</v>
      </c>
      <c r="H2071" s="4">
        <v>20000</v>
      </c>
      <c r="I2071" s="4">
        <v>50000</v>
      </c>
      <c r="J2071">
        <v>7.2</v>
      </c>
      <c r="K2071">
        <v>19</v>
      </c>
      <c r="L2071">
        <v>5.8</v>
      </c>
      <c r="M2071" s="4">
        <v>4</v>
      </c>
      <c r="N2071" t="s">
        <v>2010</v>
      </c>
      <c r="O2071" t="s">
        <v>21</v>
      </c>
      <c r="P2071" s="4">
        <v>560000</v>
      </c>
      <c r="Q2071" s="3">
        <f>AVERAGE(Table1[[#This Row],[critic_score]],Table1[[#This Row],[user_score]])</f>
        <v>6.5</v>
      </c>
      <c r="R2071" s="4">
        <f>Table1[[#This Row],[user_count]]+Table1[[#This Row],[critic_count]]</f>
        <v>23</v>
      </c>
      <c r="S2071" s="2">
        <f>100000*Table1[[#This Row],[review_count]]/Table1[[#This Row],[total sales]]</f>
        <v>4.1071428571428568</v>
      </c>
      <c r="T2071" s="2">
        <f>Table1[[#This Row],[total sales]]/(2017-Table1[[#This Row],[year_of_release]])</f>
        <v>80000</v>
      </c>
      <c r="U2071" s="9">
        <f>Table1[[#This Row],[na_sales]]/(2017-Table1[[#This Row],[year_of_release]])</f>
        <v>47142.857142857145</v>
      </c>
      <c r="V2071" s="6">
        <f>Table1[[#This Row],[eu_sales]]/(2017-Table1[[#This Row],[year_of_release]])</f>
        <v>22857.142857142859</v>
      </c>
      <c r="W2071" s="6">
        <f>Table1[[#This Row],[jp_sales]]/(2017-Table1[[#This Row],[year_of_release]])</f>
        <v>2857.1428571428573</v>
      </c>
      <c r="X2071" s="6">
        <f>Table1[[#This Row],[other_sales]]/(2017-Table1[[#This Row],[year_of_release]])</f>
        <v>7142.8571428571431</v>
      </c>
      <c r="Y2071" s="4">
        <v>540520772</v>
      </c>
      <c r="Z2071" s="4">
        <v>441654761</v>
      </c>
      <c r="AA2071" s="4">
        <v>128070000</v>
      </c>
      <c r="AB2071" s="1">
        <f>Table1[[#This Row],[na_sales]]/Table1[[#This Row],[NA population]]</f>
        <v>6.1052232790047148E-4</v>
      </c>
      <c r="AC2071" s="1">
        <f>Table1[[#This Row],[eu_sales]]/Table1[[#This Row],[Eu population]]</f>
        <v>3.622739164811132E-4</v>
      </c>
      <c r="AD2071" s="1">
        <f>Table1[[#This Row],[jp_sales]]/Table1[[#This Row],[Jp population]]</f>
        <v>1.5616459748574998E-4</v>
      </c>
    </row>
    <row r="2072" spans="1:30" x14ac:dyDescent="0.25">
      <c r="A2072" t="s">
        <v>2012</v>
      </c>
      <c r="B2072" t="s">
        <v>200</v>
      </c>
      <c r="C2072">
        <v>2016</v>
      </c>
      <c r="D2072" t="s">
        <v>40</v>
      </c>
      <c r="E2072" t="s">
        <v>35</v>
      </c>
      <c r="F2072" s="4">
        <v>300000</v>
      </c>
      <c r="G2072" s="4">
        <v>200000</v>
      </c>
      <c r="H2072" s="4">
        <v>10000</v>
      </c>
      <c r="I2072" s="4">
        <v>50000</v>
      </c>
      <c r="J2072">
        <v>7.7</v>
      </c>
      <c r="K2072">
        <v>106</v>
      </c>
      <c r="L2072">
        <v>6.8</v>
      </c>
      <c r="M2072" s="4">
        <v>1659</v>
      </c>
      <c r="N2072" t="s">
        <v>1030</v>
      </c>
      <c r="O2072" t="s">
        <v>43</v>
      </c>
      <c r="P2072" s="4">
        <v>560000</v>
      </c>
      <c r="Q2072" s="3">
        <f>AVERAGE(Table1[[#This Row],[critic_score]],Table1[[#This Row],[user_score]])</f>
        <v>7.25</v>
      </c>
      <c r="R2072" s="4">
        <f>Table1[[#This Row],[user_count]]+Table1[[#This Row],[critic_count]]</f>
        <v>1765</v>
      </c>
      <c r="S2072" s="2">
        <f>100000*Table1[[#This Row],[review_count]]/Table1[[#This Row],[total sales]]</f>
        <v>315.17857142857144</v>
      </c>
      <c r="T2072" s="2">
        <f>Table1[[#This Row],[total sales]]/(2017-Table1[[#This Row],[year_of_release]])</f>
        <v>560000</v>
      </c>
      <c r="U2072" s="9">
        <f>Table1[[#This Row],[na_sales]]/(2017-Table1[[#This Row],[year_of_release]])</f>
        <v>300000</v>
      </c>
      <c r="V2072" s="6">
        <f>Table1[[#This Row],[eu_sales]]/(2017-Table1[[#This Row],[year_of_release]])</f>
        <v>200000</v>
      </c>
      <c r="W2072" s="6">
        <f>Table1[[#This Row],[jp_sales]]/(2017-Table1[[#This Row],[year_of_release]])</f>
        <v>10000</v>
      </c>
      <c r="X2072" s="6">
        <f>Table1[[#This Row],[other_sales]]/(2017-Table1[[#This Row],[year_of_release]])</f>
        <v>50000</v>
      </c>
      <c r="Y2072" s="4">
        <v>573178249</v>
      </c>
      <c r="Z2072" s="4">
        <v>445623395</v>
      </c>
      <c r="AA2072" s="4">
        <v>126994511</v>
      </c>
      <c r="AB2072" s="1">
        <f>Table1[[#This Row],[na_sales]]/Table1[[#This Row],[NA population]]</f>
        <v>5.2339739081759887E-4</v>
      </c>
      <c r="AC2072" s="1">
        <f>Table1[[#This Row],[eu_sales]]/Table1[[#This Row],[Eu population]]</f>
        <v>4.4880947060690115E-4</v>
      </c>
      <c r="AD2072" s="1">
        <f>Table1[[#This Row],[jp_sales]]/Table1[[#This Row],[Jp population]]</f>
        <v>7.8743560814215028E-5</v>
      </c>
    </row>
    <row r="2073" spans="1:30" x14ac:dyDescent="0.25">
      <c r="A2073" t="s">
        <v>2016</v>
      </c>
      <c r="B2073" t="s">
        <v>34</v>
      </c>
      <c r="C2073">
        <v>2007</v>
      </c>
      <c r="D2073" t="s">
        <v>40</v>
      </c>
      <c r="E2073" t="s">
        <v>83</v>
      </c>
      <c r="F2073" s="4">
        <v>480000</v>
      </c>
      <c r="G2073" s="4">
        <v>30000</v>
      </c>
      <c r="H2073" s="4">
        <v>0</v>
      </c>
      <c r="I2073" s="4">
        <v>50000</v>
      </c>
      <c r="J2073">
        <v>5.8</v>
      </c>
      <c r="K2073">
        <v>31</v>
      </c>
      <c r="L2073">
        <v>6.3</v>
      </c>
      <c r="M2073" s="4">
        <v>32</v>
      </c>
      <c r="N2073" t="s">
        <v>189</v>
      </c>
      <c r="O2073" t="s">
        <v>84</v>
      </c>
      <c r="P2073" s="4">
        <v>560000</v>
      </c>
      <c r="Q2073" s="3">
        <f>AVERAGE(Table1[[#This Row],[critic_score]],Table1[[#This Row],[user_score]])</f>
        <v>6.05</v>
      </c>
      <c r="R2073" s="4">
        <f>Table1[[#This Row],[user_count]]+Table1[[#This Row],[critic_count]]</f>
        <v>63</v>
      </c>
      <c r="S2073" s="2">
        <f>100000*Table1[[#This Row],[review_count]]/Table1[[#This Row],[total sales]]</f>
        <v>11.25</v>
      </c>
      <c r="T2073" s="2">
        <f>Table1[[#This Row],[total sales]]/(2017-Table1[[#This Row],[year_of_release]])</f>
        <v>56000</v>
      </c>
      <c r="U2073" s="9">
        <f>Table1[[#This Row],[na_sales]]/(2017-Table1[[#This Row],[year_of_release]])</f>
        <v>48000</v>
      </c>
      <c r="V2073" s="6">
        <f>Table1[[#This Row],[eu_sales]]/(2017-Table1[[#This Row],[year_of_release]])</f>
        <v>3000</v>
      </c>
      <c r="W2073" s="6">
        <f>Table1[[#This Row],[jp_sales]]/(2017-Table1[[#This Row],[year_of_release]])</f>
        <v>0</v>
      </c>
      <c r="X2073" s="6">
        <f>Table1[[#This Row],[other_sales]]/(2017-Table1[[#This Row],[year_of_release]])</f>
        <v>5000</v>
      </c>
      <c r="Y2073" s="4">
        <v>522751172</v>
      </c>
      <c r="Z2073" s="4">
        <v>438594184</v>
      </c>
      <c r="AA2073" s="4">
        <v>128001000</v>
      </c>
      <c r="AB2073" s="1">
        <f>Table1[[#This Row],[na_sales]]/Table1[[#This Row],[NA population]]</f>
        <v>9.182188882782648E-4</v>
      </c>
      <c r="AC2073" s="1">
        <f>Table1[[#This Row],[eu_sales]]/Table1[[#This Row],[Eu population]]</f>
        <v>6.8400359818724819E-5</v>
      </c>
      <c r="AD2073" s="1">
        <f>Table1[[#This Row],[jp_sales]]/Table1[[#This Row],[Jp population]]</f>
        <v>0</v>
      </c>
    </row>
    <row r="2074" spans="1:30" x14ac:dyDescent="0.25">
      <c r="A2074" t="s">
        <v>2027</v>
      </c>
      <c r="B2074" t="s">
        <v>45</v>
      </c>
      <c r="C2074">
        <v>2005</v>
      </c>
      <c r="D2074" t="s">
        <v>40</v>
      </c>
      <c r="E2074" t="s">
        <v>171</v>
      </c>
      <c r="F2074" s="4">
        <v>340000</v>
      </c>
      <c r="G2074" s="4">
        <v>10000</v>
      </c>
      <c r="H2074" s="4">
        <v>150000</v>
      </c>
      <c r="I2074" s="4">
        <v>60000</v>
      </c>
      <c r="J2074">
        <v>9.4</v>
      </c>
      <c r="K2074">
        <v>53</v>
      </c>
      <c r="L2074">
        <v>9.3000000000000007</v>
      </c>
      <c r="M2074" s="4">
        <v>439</v>
      </c>
      <c r="N2074" t="s">
        <v>2028</v>
      </c>
      <c r="O2074" t="s">
        <v>43</v>
      </c>
      <c r="P2074" s="4">
        <v>560000</v>
      </c>
      <c r="Q2074" s="3">
        <f>AVERAGE(Table1[[#This Row],[critic_score]],Table1[[#This Row],[user_score]])</f>
        <v>9.3500000000000014</v>
      </c>
      <c r="R2074" s="4">
        <f>Table1[[#This Row],[user_count]]+Table1[[#This Row],[critic_count]]</f>
        <v>492</v>
      </c>
      <c r="S2074" s="2">
        <f>100000*Table1[[#This Row],[review_count]]/Table1[[#This Row],[total sales]]</f>
        <v>87.857142857142861</v>
      </c>
      <c r="T2074" s="2">
        <f>Table1[[#This Row],[total sales]]/(2017-Table1[[#This Row],[year_of_release]])</f>
        <v>46666.666666666664</v>
      </c>
      <c r="U2074" s="9">
        <f>Table1[[#This Row],[na_sales]]/(2017-Table1[[#This Row],[year_of_release]])</f>
        <v>28333.333333333332</v>
      </c>
      <c r="V2074" s="6">
        <f>Table1[[#This Row],[eu_sales]]/(2017-Table1[[#This Row],[year_of_release]])</f>
        <v>833.33333333333337</v>
      </c>
      <c r="W2074" s="6">
        <f>Table1[[#This Row],[jp_sales]]/(2017-Table1[[#This Row],[year_of_release]])</f>
        <v>12500</v>
      </c>
      <c r="X2074" s="6">
        <f>Table1[[#This Row],[other_sales]]/(2017-Table1[[#This Row],[year_of_release]])</f>
        <v>5000</v>
      </c>
      <c r="Y2074" s="4">
        <v>511054143</v>
      </c>
      <c r="Z2074" s="4">
        <v>435713800</v>
      </c>
      <c r="AA2074" s="4">
        <v>127773000</v>
      </c>
      <c r="AB2074" s="1">
        <f>Table1[[#This Row],[na_sales]]/Table1[[#This Row],[NA population]]</f>
        <v>6.6529154426598594E-4</v>
      </c>
      <c r="AC2074" s="1">
        <f>Table1[[#This Row],[eu_sales]]/Table1[[#This Row],[Eu population]]</f>
        <v>2.2950845256679959E-5</v>
      </c>
      <c r="AD2074" s="1">
        <f>Table1[[#This Row],[jp_sales]]/Table1[[#This Row],[Jp population]]</f>
        <v>1.173956939259468E-3</v>
      </c>
    </row>
    <row r="2075" spans="1:30" x14ac:dyDescent="0.25">
      <c r="A2075" t="s">
        <v>2029</v>
      </c>
      <c r="B2075" t="s">
        <v>39</v>
      </c>
      <c r="C2075">
        <v>2010</v>
      </c>
      <c r="D2075" t="s">
        <v>40</v>
      </c>
      <c r="E2075" t="s">
        <v>267</v>
      </c>
      <c r="F2075" s="4">
        <v>240000</v>
      </c>
      <c r="G2075" s="4">
        <v>220000</v>
      </c>
      <c r="H2075" s="4">
        <v>10000</v>
      </c>
      <c r="I2075" s="4">
        <v>90000</v>
      </c>
      <c r="J2075">
        <v>8</v>
      </c>
      <c r="K2075">
        <v>53</v>
      </c>
      <c r="L2075">
        <v>7.4</v>
      </c>
      <c r="M2075" s="4">
        <v>312</v>
      </c>
      <c r="N2075" t="s">
        <v>840</v>
      </c>
      <c r="O2075" t="s">
        <v>67</v>
      </c>
      <c r="P2075" s="4">
        <v>560000</v>
      </c>
      <c r="Q2075" s="3">
        <f>AVERAGE(Table1[[#This Row],[critic_score]],Table1[[#This Row],[user_score]])</f>
        <v>7.7</v>
      </c>
      <c r="R2075" s="4">
        <f>Table1[[#This Row],[user_count]]+Table1[[#This Row],[critic_count]]</f>
        <v>365</v>
      </c>
      <c r="S2075" s="2">
        <f>100000*Table1[[#This Row],[review_count]]/Table1[[#This Row],[total sales]]</f>
        <v>65.178571428571431</v>
      </c>
      <c r="T2075" s="2">
        <f>Table1[[#This Row],[total sales]]/(2017-Table1[[#This Row],[year_of_release]])</f>
        <v>80000</v>
      </c>
      <c r="U2075" s="9">
        <f>Table1[[#This Row],[na_sales]]/(2017-Table1[[#This Row],[year_of_release]])</f>
        <v>34285.714285714283</v>
      </c>
      <c r="V2075" s="6">
        <f>Table1[[#This Row],[eu_sales]]/(2017-Table1[[#This Row],[year_of_release]])</f>
        <v>31428.571428571428</v>
      </c>
      <c r="W2075" s="6">
        <f>Table1[[#This Row],[jp_sales]]/(2017-Table1[[#This Row],[year_of_release]])</f>
        <v>1428.5714285714287</v>
      </c>
      <c r="X2075" s="6">
        <f>Table1[[#This Row],[other_sales]]/(2017-Table1[[#This Row],[year_of_release]])</f>
        <v>12857.142857142857</v>
      </c>
      <c r="Y2075" s="4">
        <v>540520772</v>
      </c>
      <c r="Z2075" s="4">
        <v>441654761</v>
      </c>
      <c r="AA2075" s="4">
        <v>128070000</v>
      </c>
      <c r="AB2075" s="1">
        <f>Table1[[#This Row],[na_sales]]/Table1[[#This Row],[NA population]]</f>
        <v>4.4401623847307022E-4</v>
      </c>
      <c r="AC2075" s="1">
        <f>Table1[[#This Row],[eu_sales]]/Table1[[#This Row],[Eu population]]</f>
        <v>4.9812663516153057E-4</v>
      </c>
      <c r="AD2075" s="1">
        <f>Table1[[#This Row],[jp_sales]]/Table1[[#This Row],[Jp population]]</f>
        <v>7.808229874287499E-5</v>
      </c>
    </row>
    <row r="2076" spans="1:30" x14ac:dyDescent="0.25">
      <c r="A2076" t="s">
        <v>2034</v>
      </c>
      <c r="B2076" t="s">
        <v>892</v>
      </c>
      <c r="C2076">
        <v>2011</v>
      </c>
      <c r="D2076" t="s">
        <v>19</v>
      </c>
      <c r="E2076" t="s">
        <v>51</v>
      </c>
      <c r="F2076" s="4">
        <v>150000</v>
      </c>
      <c r="G2076" s="4">
        <v>110000</v>
      </c>
      <c r="H2076" s="4">
        <v>250000</v>
      </c>
      <c r="I2076" s="4">
        <v>50000</v>
      </c>
      <c r="J2076">
        <v>7.6</v>
      </c>
      <c r="K2076">
        <v>55</v>
      </c>
      <c r="L2076">
        <v>8.1</v>
      </c>
      <c r="M2076" s="4">
        <v>77</v>
      </c>
      <c r="N2076" t="s">
        <v>460</v>
      </c>
      <c r="O2076" t="s">
        <v>21</v>
      </c>
      <c r="P2076" s="4">
        <v>560000</v>
      </c>
      <c r="Q2076" s="3">
        <f>AVERAGE(Table1[[#This Row],[critic_score]],Table1[[#This Row],[user_score]])</f>
        <v>7.85</v>
      </c>
      <c r="R2076" s="4">
        <f>Table1[[#This Row],[user_count]]+Table1[[#This Row],[critic_count]]</f>
        <v>132</v>
      </c>
      <c r="S2076" s="2">
        <f>100000*Table1[[#This Row],[review_count]]/Table1[[#This Row],[total sales]]</f>
        <v>23.571428571428573</v>
      </c>
      <c r="T2076" s="2">
        <f>Table1[[#This Row],[total sales]]/(2017-Table1[[#This Row],[year_of_release]])</f>
        <v>93333.333333333328</v>
      </c>
      <c r="U2076" s="9">
        <f>Table1[[#This Row],[na_sales]]/(2017-Table1[[#This Row],[year_of_release]])</f>
        <v>25000</v>
      </c>
      <c r="V2076" s="6">
        <f>Table1[[#This Row],[eu_sales]]/(2017-Table1[[#This Row],[year_of_release]])</f>
        <v>18333.333333333332</v>
      </c>
      <c r="W2076" s="6">
        <f>Table1[[#This Row],[jp_sales]]/(2017-Table1[[#This Row],[year_of_release]])</f>
        <v>41666.666666666664</v>
      </c>
      <c r="X2076" s="6">
        <f>Table1[[#This Row],[other_sales]]/(2017-Table1[[#This Row],[year_of_release]])</f>
        <v>8333.3333333333339</v>
      </c>
      <c r="Y2076" s="4">
        <v>545961365</v>
      </c>
      <c r="Z2076" s="4">
        <v>440756453</v>
      </c>
      <c r="AA2076" s="4">
        <v>127833000</v>
      </c>
      <c r="AB2076" s="1">
        <f>Table1[[#This Row],[na_sales]]/Table1[[#This Row],[NA population]]</f>
        <v>2.7474471568148418E-4</v>
      </c>
      <c r="AC2076" s="1">
        <f>Table1[[#This Row],[eu_sales]]/Table1[[#This Row],[Eu population]]</f>
        <v>2.4957093481283642E-4</v>
      </c>
      <c r="AD2076" s="1">
        <f>Table1[[#This Row],[jp_sales]]/Table1[[#This Row],[Jp population]]</f>
        <v>1.955676546744581E-3</v>
      </c>
    </row>
    <row r="2077" spans="1:30" x14ac:dyDescent="0.25">
      <c r="A2077" t="s">
        <v>1508</v>
      </c>
      <c r="B2077" t="s">
        <v>39</v>
      </c>
      <c r="C2077">
        <v>2007</v>
      </c>
      <c r="D2077" t="s">
        <v>19</v>
      </c>
      <c r="E2077" t="s">
        <v>41</v>
      </c>
      <c r="F2077" s="4">
        <v>500000</v>
      </c>
      <c r="G2077" s="4">
        <v>10000</v>
      </c>
      <c r="H2077" s="4">
        <v>0</v>
      </c>
      <c r="I2077" s="4">
        <v>50000</v>
      </c>
      <c r="J2077">
        <v>8.1</v>
      </c>
      <c r="K2077">
        <v>18</v>
      </c>
      <c r="L2077">
        <v>6.8</v>
      </c>
      <c r="M2077" s="4">
        <v>19</v>
      </c>
      <c r="N2077" t="s">
        <v>306</v>
      </c>
      <c r="O2077" t="s">
        <v>21</v>
      </c>
      <c r="P2077" s="4">
        <v>560000</v>
      </c>
      <c r="Q2077" s="3">
        <f>AVERAGE(Table1[[#This Row],[critic_score]],Table1[[#This Row],[user_score]])</f>
        <v>7.4499999999999993</v>
      </c>
      <c r="R2077" s="4">
        <f>Table1[[#This Row],[user_count]]+Table1[[#This Row],[critic_count]]</f>
        <v>37</v>
      </c>
      <c r="S2077" s="2">
        <f>100000*Table1[[#This Row],[review_count]]/Table1[[#This Row],[total sales]]</f>
        <v>6.6071428571428568</v>
      </c>
      <c r="T2077" s="2">
        <f>Table1[[#This Row],[total sales]]/(2017-Table1[[#This Row],[year_of_release]])</f>
        <v>56000</v>
      </c>
      <c r="U2077" s="9">
        <f>Table1[[#This Row],[na_sales]]/(2017-Table1[[#This Row],[year_of_release]])</f>
        <v>50000</v>
      </c>
      <c r="V2077" s="6">
        <f>Table1[[#This Row],[eu_sales]]/(2017-Table1[[#This Row],[year_of_release]])</f>
        <v>1000</v>
      </c>
      <c r="W2077" s="6">
        <f>Table1[[#This Row],[jp_sales]]/(2017-Table1[[#This Row],[year_of_release]])</f>
        <v>0</v>
      </c>
      <c r="X2077" s="6">
        <f>Table1[[#This Row],[other_sales]]/(2017-Table1[[#This Row],[year_of_release]])</f>
        <v>5000</v>
      </c>
      <c r="Y2077" s="4">
        <v>522751172</v>
      </c>
      <c r="Z2077" s="4">
        <v>438594184</v>
      </c>
      <c r="AA2077" s="4">
        <v>128001000</v>
      </c>
      <c r="AB2077" s="1">
        <f>Table1[[#This Row],[na_sales]]/Table1[[#This Row],[NA population]]</f>
        <v>9.5647800862319252E-4</v>
      </c>
      <c r="AC2077" s="1">
        <f>Table1[[#This Row],[eu_sales]]/Table1[[#This Row],[Eu population]]</f>
        <v>2.280011993957494E-5</v>
      </c>
      <c r="AD2077" s="1">
        <f>Table1[[#This Row],[jp_sales]]/Table1[[#This Row],[Jp population]]</f>
        <v>0</v>
      </c>
    </row>
    <row r="2078" spans="1:30" x14ac:dyDescent="0.25">
      <c r="A2078" t="s">
        <v>1997</v>
      </c>
      <c r="B2078" t="s">
        <v>45</v>
      </c>
      <c r="C2078">
        <v>2001</v>
      </c>
      <c r="D2078" t="s">
        <v>19</v>
      </c>
      <c r="E2078" t="s">
        <v>538</v>
      </c>
      <c r="F2078" s="4">
        <v>270000</v>
      </c>
      <c r="G2078" s="4">
        <v>210000</v>
      </c>
      <c r="H2078" s="4">
        <v>0</v>
      </c>
      <c r="I2078" s="4">
        <v>70000</v>
      </c>
      <c r="J2078">
        <v>7.7</v>
      </c>
      <c r="K2078">
        <v>16</v>
      </c>
      <c r="L2078">
        <v>7.6</v>
      </c>
      <c r="M2078" s="4">
        <v>8</v>
      </c>
      <c r="N2078" t="s">
        <v>1612</v>
      </c>
      <c r="O2078" t="s">
        <v>21</v>
      </c>
      <c r="P2078" s="4">
        <v>550000</v>
      </c>
      <c r="Q2078" s="3">
        <f>AVERAGE(Table1[[#This Row],[critic_score]],Table1[[#This Row],[user_score]])</f>
        <v>7.65</v>
      </c>
      <c r="R2078" s="4">
        <f>Table1[[#This Row],[user_count]]+Table1[[#This Row],[critic_count]]</f>
        <v>24</v>
      </c>
      <c r="S2078" s="2">
        <f>100000*Table1[[#This Row],[review_count]]/Table1[[#This Row],[total sales]]</f>
        <v>4.3636363636363633</v>
      </c>
      <c r="T2078" s="2">
        <f>Table1[[#This Row],[total sales]]/(2017-Table1[[#This Row],[year_of_release]])</f>
        <v>34375</v>
      </c>
      <c r="U2078" s="9">
        <f>Table1[[#This Row],[na_sales]]/(2017-Table1[[#This Row],[year_of_release]])</f>
        <v>16875</v>
      </c>
      <c r="V2078" s="6">
        <f>Table1[[#This Row],[eu_sales]]/(2017-Table1[[#This Row],[year_of_release]])</f>
        <v>13125</v>
      </c>
      <c r="W2078" s="6">
        <f>Table1[[#This Row],[jp_sales]]/(2017-Table1[[#This Row],[year_of_release]])</f>
        <v>0</v>
      </c>
      <c r="X2078" s="6">
        <f>Table1[[#This Row],[other_sales]]/(2017-Table1[[#This Row],[year_of_release]])</f>
        <v>4375</v>
      </c>
      <c r="Y2078" s="4">
        <v>489752572</v>
      </c>
      <c r="Z2078" s="4">
        <v>430035992</v>
      </c>
      <c r="AA2078" s="4">
        <v>127149000</v>
      </c>
      <c r="AB2078" s="1">
        <f>Table1[[#This Row],[na_sales]]/Table1[[#This Row],[NA population]]</f>
        <v>5.5129878929967107E-4</v>
      </c>
      <c r="AC2078" s="1">
        <f>Table1[[#This Row],[eu_sales]]/Table1[[#This Row],[Eu population]]</f>
        <v>4.8833121856460798E-4</v>
      </c>
      <c r="AD2078" s="1">
        <f>Table1[[#This Row],[jp_sales]]/Table1[[#This Row],[Jp population]]</f>
        <v>0</v>
      </c>
    </row>
    <row r="2079" spans="1:30" x14ac:dyDescent="0.25">
      <c r="A2079" t="s">
        <v>2001</v>
      </c>
      <c r="B2079" t="s">
        <v>45</v>
      </c>
      <c r="C2079">
        <v>2007</v>
      </c>
      <c r="D2079" t="s">
        <v>40</v>
      </c>
      <c r="E2079" t="s">
        <v>41</v>
      </c>
      <c r="F2079" s="4">
        <v>270000</v>
      </c>
      <c r="G2079" s="4">
        <v>210000</v>
      </c>
      <c r="H2079" s="4">
        <v>0</v>
      </c>
      <c r="I2079" s="4">
        <v>70000</v>
      </c>
      <c r="J2079">
        <v>6.7</v>
      </c>
      <c r="K2079">
        <v>22</v>
      </c>
      <c r="L2079">
        <v>7.8</v>
      </c>
      <c r="M2079" s="4">
        <v>53</v>
      </c>
      <c r="N2079" t="s">
        <v>1350</v>
      </c>
      <c r="O2079" t="s">
        <v>43</v>
      </c>
      <c r="P2079" s="4">
        <v>550000</v>
      </c>
      <c r="Q2079" s="3">
        <f>AVERAGE(Table1[[#This Row],[critic_score]],Table1[[#This Row],[user_score]])</f>
        <v>7.25</v>
      </c>
      <c r="R2079" s="4">
        <f>Table1[[#This Row],[user_count]]+Table1[[#This Row],[critic_count]]</f>
        <v>75</v>
      </c>
      <c r="S2079" s="2">
        <f>100000*Table1[[#This Row],[review_count]]/Table1[[#This Row],[total sales]]</f>
        <v>13.636363636363637</v>
      </c>
      <c r="T2079" s="2">
        <f>Table1[[#This Row],[total sales]]/(2017-Table1[[#This Row],[year_of_release]])</f>
        <v>55000</v>
      </c>
      <c r="U2079" s="9">
        <f>Table1[[#This Row],[na_sales]]/(2017-Table1[[#This Row],[year_of_release]])</f>
        <v>27000</v>
      </c>
      <c r="V2079" s="6">
        <f>Table1[[#This Row],[eu_sales]]/(2017-Table1[[#This Row],[year_of_release]])</f>
        <v>21000</v>
      </c>
      <c r="W2079" s="6">
        <f>Table1[[#This Row],[jp_sales]]/(2017-Table1[[#This Row],[year_of_release]])</f>
        <v>0</v>
      </c>
      <c r="X2079" s="6">
        <f>Table1[[#This Row],[other_sales]]/(2017-Table1[[#This Row],[year_of_release]])</f>
        <v>7000</v>
      </c>
      <c r="Y2079" s="4">
        <v>522751172</v>
      </c>
      <c r="Z2079" s="4">
        <v>438594184</v>
      </c>
      <c r="AA2079" s="4">
        <v>128001000</v>
      </c>
      <c r="AB2079" s="1">
        <f>Table1[[#This Row],[na_sales]]/Table1[[#This Row],[NA population]]</f>
        <v>5.1649812465652393E-4</v>
      </c>
      <c r="AC2079" s="1">
        <f>Table1[[#This Row],[eu_sales]]/Table1[[#This Row],[Eu population]]</f>
        <v>4.7880251873107373E-4</v>
      </c>
      <c r="AD2079" s="1">
        <f>Table1[[#This Row],[jp_sales]]/Table1[[#This Row],[Jp population]]</f>
        <v>0</v>
      </c>
    </row>
    <row r="2080" spans="1:30" x14ac:dyDescent="0.25">
      <c r="A2080" t="s">
        <v>1493</v>
      </c>
      <c r="B2080" t="s">
        <v>118</v>
      </c>
      <c r="C2080">
        <v>2006</v>
      </c>
      <c r="D2080" t="s">
        <v>19</v>
      </c>
      <c r="E2080" t="s">
        <v>55</v>
      </c>
      <c r="F2080" s="4">
        <v>410000</v>
      </c>
      <c r="G2080" s="4">
        <v>70000</v>
      </c>
      <c r="H2080" s="4">
        <v>0</v>
      </c>
      <c r="I2080" s="4">
        <v>70000</v>
      </c>
      <c r="J2080">
        <v>6.8</v>
      </c>
      <c r="K2080">
        <v>11</v>
      </c>
      <c r="L2080">
        <v>7.6</v>
      </c>
      <c r="M2080" s="4">
        <v>14</v>
      </c>
      <c r="N2080" t="s">
        <v>1261</v>
      </c>
      <c r="O2080" t="s">
        <v>67</v>
      </c>
      <c r="P2080" s="4">
        <v>550000</v>
      </c>
      <c r="Q2080" s="3">
        <f>AVERAGE(Table1[[#This Row],[critic_score]],Table1[[#This Row],[user_score]])</f>
        <v>7.1999999999999993</v>
      </c>
      <c r="R2080" s="4">
        <f>Table1[[#This Row],[user_count]]+Table1[[#This Row],[critic_count]]</f>
        <v>25</v>
      </c>
      <c r="S2080" s="2">
        <f>100000*Table1[[#This Row],[review_count]]/Table1[[#This Row],[total sales]]</f>
        <v>4.5454545454545459</v>
      </c>
      <c r="T2080" s="2">
        <f>Table1[[#This Row],[total sales]]/(2017-Table1[[#This Row],[year_of_release]])</f>
        <v>50000</v>
      </c>
      <c r="U2080" s="9">
        <f>Table1[[#This Row],[na_sales]]/(2017-Table1[[#This Row],[year_of_release]])</f>
        <v>37272.727272727272</v>
      </c>
      <c r="V2080" s="6">
        <f>Table1[[#This Row],[eu_sales]]/(2017-Table1[[#This Row],[year_of_release]])</f>
        <v>6363.636363636364</v>
      </c>
      <c r="W2080" s="6">
        <f>Table1[[#This Row],[jp_sales]]/(2017-Table1[[#This Row],[year_of_release]])</f>
        <v>0</v>
      </c>
      <c r="X2080" s="6">
        <f>Table1[[#This Row],[other_sales]]/(2017-Table1[[#This Row],[year_of_release]])</f>
        <v>6363.636363636364</v>
      </c>
      <c r="Y2080" s="4">
        <v>516818555</v>
      </c>
      <c r="Z2080" s="4">
        <v>437126892</v>
      </c>
      <c r="AA2080" s="4">
        <v>127854000</v>
      </c>
      <c r="AB2080" s="1">
        <f>Table1[[#This Row],[na_sales]]/Table1[[#This Row],[NA population]]</f>
        <v>7.9331517035025956E-4</v>
      </c>
      <c r="AC2080" s="1">
        <f>Table1[[#This Row],[eu_sales]]/Table1[[#This Row],[Eu population]]</f>
        <v>1.6013656739288418E-4</v>
      </c>
      <c r="AD2080" s="1">
        <f>Table1[[#This Row],[jp_sales]]/Table1[[#This Row],[Jp population]]</f>
        <v>0</v>
      </c>
    </row>
    <row r="2081" spans="1:30" x14ac:dyDescent="0.25">
      <c r="A2081" t="s">
        <v>2004</v>
      </c>
      <c r="B2081" t="s">
        <v>45</v>
      </c>
      <c r="C2081">
        <v>2005</v>
      </c>
      <c r="D2081" t="s">
        <v>40</v>
      </c>
      <c r="E2081" t="s">
        <v>100</v>
      </c>
      <c r="F2081" s="4">
        <v>270000</v>
      </c>
      <c r="G2081" s="4">
        <v>210000</v>
      </c>
      <c r="H2081" s="4">
        <v>0</v>
      </c>
      <c r="I2081" s="4">
        <v>70000</v>
      </c>
      <c r="J2081">
        <v>6.4</v>
      </c>
      <c r="K2081">
        <v>41</v>
      </c>
      <c r="L2081">
        <v>7.3</v>
      </c>
      <c r="M2081" s="4">
        <v>70</v>
      </c>
      <c r="N2081" t="s">
        <v>369</v>
      </c>
      <c r="O2081" t="s">
        <v>67</v>
      </c>
      <c r="P2081" s="4">
        <v>550000</v>
      </c>
      <c r="Q2081" s="3">
        <f>AVERAGE(Table1[[#This Row],[critic_score]],Table1[[#This Row],[user_score]])</f>
        <v>6.85</v>
      </c>
      <c r="R2081" s="4">
        <f>Table1[[#This Row],[user_count]]+Table1[[#This Row],[critic_count]]</f>
        <v>111</v>
      </c>
      <c r="S2081" s="2">
        <f>100000*Table1[[#This Row],[review_count]]/Table1[[#This Row],[total sales]]</f>
        <v>20.181818181818183</v>
      </c>
      <c r="T2081" s="2">
        <f>Table1[[#This Row],[total sales]]/(2017-Table1[[#This Row],[year_of_release]])</f>
        <v>45833.333333333336</v>
      </c>
      <c r="U2081" s="9">
        <f>Table1[[#This Row],[na_sales]]/(2017-Table1[[#This Row],[year_of_release]])</f>
        <v>22500</v>
      </c>
      <c r="V2081" s="6">
        <f>Table1[[#This Row],[eu_sales]]/(2017-Table1[[#This Row],[year_of_release]])</f>
        <v>17500</v>
      </c>
      <c r="W2081" s="6">
        <f>Table1[[#This Row],[jp_sales]]/(2017-Table1[[#This Row],[year_of_release]])</f>
        <v>0</v>
      </c>
      <c r="X2081" s="6">
        <f>Table1[[#This Row],[other_sales]]/(2017-Table1[[#This Row],[year_of_release]])</f>
        <v>5833.333333333333</v>
      </c>
      <c r="Y2081" s="4">
        <v>511054143</v>
      </c>
      <c r="Z2081" s="4">
        <v>435713800</v>
      </c>
      <c r="AA2081" s="4">
        <v>127773000</v>
      </c>
      <c r="AB2081" s="1">
        <f>Table1[[#This Row],[na_sales]]/Table1[[#This Row],[NA population]]</f>
        <v>5.2831975574063584E-4</v>
      </c>
      <c r="AC2081" s="1">
        <f>Table1[[#This Row],[eu_sales]]/Table1[[#This Row],[Eu population]]</f>
        <v>4.8196775039027913E-4</v>
      </c>
      <c r="AD2081" s="1">
        <f>Table1[[#This Row],[jp_sales]]/Table1[[#This Row],[Jp population]]</f>
        <v>0</v>
      </c>
    </row>
    <row r="2082" spans="1:30" x14ac:dyDescent="0.25">
      <c r="A2082" t="s">
        <v>1780</v>
      </c>
      <c r="B2082" t="s">
        <v>34</v>
      </c>
      <c r="C2082">
        <v>2007</v>
      </c>
      <c r="D2082" t="s">
        <v>19</v>
      </c>
      <c r="E2082" t="s">
        <v>55</v>
      </c>
      <c r="F2082" s="4">
        <v>490000</v>
      </c>
      <c r="G2082" s="4">
        <v>20000</v>
      </c>
      <c r="H2082" s="4">
        <v>0</v>
      </c>
      <c r="I2082" s="4">
        <v>40000</v>
      </c>
      <c r="J2082">
        <v>7.2</v>
      </c>
      <c r="K2082">
        <v>59</v>
      </c>
      <c r="L2082">
        <v>5.4</v>
      </c>
      <c r="M2082" s="4">
        <v>44</v>
      </c>
      <c r="N2082" t="s">
        <v>234</v>
      </c>
      <c r="O2082" t="s">
        <v>67</v>
      </c>
      <c r="P2082" s="4">
        <v>550000</v>
      </c>
      <c r="Q2082" s="3">
        <f>AVERAGE(Table1[[#This Row],[critic_score]],Table1[[#This Row],[user_score]])</f>
        <v>6.3000000000000007</v>
      </c>
      <c r="R2082" s="4">
        <f>Table1[[#This Row],[user_count]]+Table1[[#This Row],[critic_count]]</f>
        <v>103</v>
      </c>
      <c r="S2082" s="2">
        <f>100000*Table1[[#This Row],[review_count]]/Table1[[#This Row],[total sales]]</f>
        <v>18.727272727272727</v>
      </c>
      <c r="T2082" s="2">
        <f>Table1[[#This Row],[total sales]]/(2017-Table1[[#This Row],[year_of_release]])</f>
        <v>55000</v>
      </c>
      <c r="U2082" s="9">
        <f>Table1[[#This Row],[na_sales]]/(2017-Table1[[#This Row],[year_of_release]])</f>
        <v>49000</v>
      </c>
      <c r="V2082" s="6">
        <f>Table1[[#This Row],[eu_sales]]/(2017-Table1[[#This Row],[year_of_release]])</f>
        <v>2000</v>
      </c>
      <c r="W2082" s="6">
        <f>Table1[[#This Row],[jp_sales]]/(2017-Table1[[#This Row],[year_of_release]])</f>
        <v>0</v>
      </c>
      <c r="X2082" s="6">
        <f>Table1[[#This Row],[other_sales]]/(2017-Table1[[#This Row],[year_of_release]])</f>
        <v>4000</v>
      </c>
      <c r="Y2082" s="4">
        <v>522751172</v>
      </c>
      <c r="Z2082" s="4">
        <v>438594184</v>
      </c>
      <c r="AA2082" s="4">
        <v>128001000</v>
      </c>
      <c r="AB2082" s="1">
        <f>Table1[[#This Row],[na_sales]]/Table1[[#This Row],[NA population]]</f>
        <v>9.3734844845072866E-4</v>
      </c>
      <c r="AC2082" s="1">
        <f>Table1[[#This Row],[eu_sales]]/Table1[[#This Row],[Eu population]]</f>
        <v>4.560023987914988E-5</v>
      </c>
      <c r="AD2082" s="1">
        <f>Table1[[#This Row],[jp_sales]]/Table1[[#This Row],[Jp population]]</f>
        <v>0</v>
      </c>
    </row>
    <row r="2083" spans="1:30" x14ac:dyDescent="0.25">
      <c r="A2083" t="s">
        <v>2005</v>
      </c>
      <c r="B2083" t="s">
        <v>45</v>
      </c>
      <c r="C2083">
        <v>2003</v>
      </c>
      <c r="D2083" t="s">
        <v>29</v>
      </c>
      <c r="E2083" t="s">
        <v>575</v>
      </c>
      <c r="F2083" s="4">
        <v>270000</v>
      </c>
      <c r="G2083" s="4">
        <v>210000</v>
      </c>
      <c r="H2083" s="4">
        <v>0</v>
      </c>
      <c r="I2083" s="4">
        <v>70000</v>
      </c>
      <c r="J2083">
        <v>5.6</v>
      </c>
      <c r="K2083">
        <v>6</v>
      </c>
      <c r="L2083">
        <v>6.5</v>
      </c>
      <c r="M2083" s="4">
        <v>8</v>
      </c>
      <c r="N2083" t="s">
        <v>2006</v>
      </c>
      <c r="O2083" t="s">
        <v>21</v>
      </c>
      <c r="P2083" s="4">
        <v>550000</v>
      </c>
      <c r="Q2083" s="3">
        <f>AVERAGE(Table1[[#This Row],[critic_score]],Table1[[#This Row],[user_score]])</f>
        <v>6.05</v>
      </c>
      <c r="R2083" s="4">
        <f>Table1[[#This Row],[user_count]]+Table1[[#This Row],[critic_count]]</f>
        <v>14</v>
      </c>
      <c r="S2083" s="2">
        <f>100000*Table1[[#This Row],[review_count]]/Table1[[#This Row],[total sales]]</f>
        <v>2.5454545454545454</v>
      </c>
      <c r="T2083" s="2">
        <f>Table1[[#This Row],[total sales]]/(2017-Table1[[#This Row],[year_of_release]])</f>
        <v>39285.714285714283</v>
      </c>
      <c r="U2083" s="9">
        <f>Table1[[#This Row],[na_sales]]/(2017-Table1[[#This Row],[year_of_release]])</f>
        <v>19285.714285714286</v>
      </c>
      <c r="V2083" s="6">
        <f>Table1[[#This Row],[eu_sales]]/(2017-Table1[[#This Row],[year_of_release]])</f>
        <v>15000</v>
      </c>
      <c r="W2083" s="6">
        <f>Table1[[#This Row],[jp_sales]]/(2017-Table1[[#This Row],[year_of_release]])</f>
        <v>0</v>
      </c>
      <c r="X2083" s="6">
        <f>Table1[[#This Row],[other_sales]]/(2017-Table1[[#This Row],[year_of_release]])</f>
        <v>5000</v>
      </c>
      <c r="Y2083" s="4">
        <v>500125528</v>
      </c>
      <c r="Z2083" s="4">
        <v>432552540</v>
      </c>
      <c r="AA2083" s="4">
        <v>127718000</v>
      </c>
      <c r="AB2083" s="1">
        <f>Table1[[#This Row],[na_sales]]/Table1[[#This Row],[NA population]]</f>
        <v>5.3986446378717948E-4</v>
      </c>
      <c r="AC2083" s="1">
        <f>Table1[[#This Row],[eu_sales]]/Table1[[#This Row],[Eu population]]</f>
        <v>4.8549015571611252E-4</v>
      </c>
      <c r="AD2083" s="1">
        <f>Table1[[#This Row],[jp_sales]]/Table1[[#This Row],[Jp population]]</f>
        <v>0</v>
      </c>
    </row>
    <row r="2084" spans="1:30" x14ac:dyDescent="0.25">
      <c r="A2084" t="s">
        <v>2008</v>
      </c>
      <c r="B2084" t="s">
        <v>45</v>
      </c>
      <c r="C2084">
        <v>2003</v>
      </c>
      <c r="D2084" t="s">
        <v>19</v>
      </c>
      <c r="E2084" t="s">
        <v>403</v>
      </c>
      <c r="F2084" s="4">
        <v>270000</v>
      </c>
      <c r="G2084" s="4">
        <v>210000</v>
      </c>
      <c r="H2084" s="4">
        <v>0</v>
      </c>
      <c r="I2084" s="4">
        <v>70000</v>
      </c>
      <c r="J2084">
        <v>9.1</v>
      </c>
      <c r="K2084">
        <v>20</v>
      </c>
      <c r="L2084">
        <v>8.5</v>
      </c>
      <c r="M2084" s="4">
        <v>25</v>
      </c>
      <c r="N2084" t="s">
        <v>306</v>
      </c>
      <c r="O2084" t="s">
        <v>21</v>
      </c>
      <c r="P2084" s="4">
        <v>550000</v>
      </c>
      <c r="Q2084" s="3">
        <f>AVERAGE(Table1[[#This Row],[critic_score]],Table1[[#This Row],[user_score]])</f>
        <v>8.8000000000000007</v>
      </c>
      <c r="R2084" s="4">
        <f>Table1[[#This Row],[user_count]]+Table1[[#This Row],[critic_count]]</f>
        <v>45</v>
      </c>
      <c r="S2084" s="2">
        <f>100000*Table1[[#This Row],[review_count]]/Table1[[#This Row],[total sales]]</f>
        <v>8.1818181818181817</v>
      </c>
      <c r="T2084" s="2">
        <f>Table1[[#This Row],[total sales]]/(2017-Table1[[#This Row],[year_of_release]])</f>
        <v>39285.714285714283</v>
      </c>
      <c r="U2084" s="9">
        <f>Table1[[#This Row],[na_sales]]/(2017-Table1[[#This Row],[year_of_release]])</f>
        <v>19285.714285714286</v>
      </c>
      <c r="V2084" s="6">
        <f>Table1[[#This Row],[eu_sales]]/(2017-Table1[[#This Row],[year_of_release]])</f>
        <v>15000</v>
      </c>
      <c r="W2084" s="6">
        <f>Table1[[#This Row],[jp_sales]]/(2017-Table1[[#This Row],[year_of_release]])</f>
        <v>0</v>
      </c>
      <c r="X2084" s="6">
        <f>Table1[[#This Row],[other_sales]]/(2017-Table1[[#This Row],[year_of_release]])</f>
        <v>5000</v>
      </c>
      <c r="Y2084" s="4">
        <v>500125528</v>
      </c>
      <c r="Z2084" s="4">
        <v>432552540</v>
      </c>
      <c r="AA2084" s="4">
        <v>127718000</v>
      </c>
      <c r="AB2084" s="1">
        <f>Table1[[#This Row],[na_sales]]/Table1[[#This Row],[NA population]]</f>
        <v>5.3986446378717948E-4</v>
      </c>
      <c r="AC2084" s="1">
        <f>Table1[[#This Row],[eu_sales]]/Table1[[#This Row],[Eu population]]</f>
        <v>4.8549015571611252E-4</v>
      </c>
      <c r="AD2084" s="1">
        <f>Table1[[#This Row],[jp_sales]]/Table1[[#This Row],[Jp population]]</f>
        <v>0</v>
      </c>
    </row>
    <row r="2085" spans="1:30" x14ac:dyDescent="0.25">
      <c r="A2085" t="s">
        <v>2011</v>
      </c>
      <c r="B2085" t="s">
        <v>892</v>
      </c>
      <c r="C2085">
        <v>2012</v>
      </c>
      <c r="D2085" t="s">
        <v>40</v>
      </c>
      <c r="E2085" t="s">
        <v>51</v>
      </c>
      <c r="F2085" s="4">
        <v>210000</v>
      </c>
      <c r="G2085" s="4">
        <v>170000</v>
      </c>
      <c r="H2085" s="4">
        <v>90000</v>
      </c>
      <c r="I2085" s="4">
        <v>80000</v>
      </c>
      <c r="J2085">
        <v>8.3000000000000007</v>
      </c>
      <c r="K2085">
        <v>73</v>
      </c>
      <c r="L2085">
        <v>8.5</v>
      </c>
      <c r="M2085" s="4">
        <v>625</v>
      </c>
      <c r="N2085" t="s">
        <v>1177</v>
      </c>
      <c r="O2085" t="s">
        <v>67</v>
      </c>
      <c r="P2085" s="4">
        <v>550000</v>
      </c>
      <c r="Q2085" s="3">
        <f>AVERAGE(Table1[[#This Row],[critic_score]],Table1[[#This Row],[user_score]])</f>
        <v>8.4</v>
      </c>
      <c r="R2085" s="4">
        <f>Table1[[#This Row],[user_count]]+Table1[[#This Row],[critic_count]]</f>
        <v>698</v>
      </c>
      <c r="S2085" s="2">
        <f>100000*Table1[[#This Row],[review_count]]/Table1[[#This Row],[total sales]]</f>
        <v>126.90909090909091</v>
      </c>
      <c r="T2085" s="2">
        <f>Table1[[#This Row],[total sales]]/(2017-Table1[[#This Row],[year_of_release]])</f>
        <v>110000</v>
      </c>
      <c r="U2085" s="9">
        <f>Table1[[#This Row],[na_sales]]/(2017-Table1[[#This Row],[year_of_release]])</f>
        <v>42000</v>
      </c>
      <c r="V2085" s="6">
        <f>Table1[[#This Row],[eu_sales]]/(2017-Table1[[#This Row],[year_of_release]])</f>
        <v>34000</v>
      </c>
      <c r="W2085" s="6">
        <f>Table1[[#This Row],[jp_sales]]/(2017-Table1[[#This Row],[year_of_release]])</f>
        <v>18000</v>
      </c>
      <c r="X2085" s="6">
        <f>Table1[[#This Row],[other_sales]]/(2017-Table1[[#This Row],[year_of_release]])</f>
        <v>16000</v>
      </c>
      <c r="Y2085" s="4">
        <v>551484507</v>
      </c>
      <c r="Z2085" s="4">
        <v>441417242</v>
      </c>
      <c r="AA2085" s="4">
        <v>127629000</v>
      </c>
      <c r="AB2085" s="1">
        <f>Table1[[#This Row],[na_sales]]/Table1[[#This Row],[NA population]]</f>
        <v>3.807903890942851E-4</v>
      </c>
      <c r="AC2085" s="1">
        <f>Table1[[#This Row],[eu_sales]]/Table1[[#This Row],[Eu population]]</f>
        <v>3.8512315293746501E-4</v>
      </c>
      <c r="AD2085" s="1">
        <f>Table1[[#This Row],[jp_sales]]/Table1[[#This Row],[Jp population]]</f>
        <v>7.0516888794866376E-4</v>
      </c>
    </row>
    <row r="2086" spans="1:30" x14ac:dyDescent="0.25">
      <c r="A2086" t="s">
        <v>2013</v>
      </c>
      <c r="B2086" t="s">
        <v>118</v>
      </c>
      <c r="C2086">
        <v>2005</v>
      </c>
      <c r="D2086" t="s">
        <v>49</v>
      </c>
      <c r="E2086" t="s">
        <v>2014</v>
      </c>
      <c r="F2086" s="4">
        <v>170000</v>
      </c>
      <c r="G2086" s="4">
        <v>240000</v>
      </c>
      <c r="H2086" s="4">
        <v>0</v>
      </c>
      <c r="I2086" s="4">
        <v>140000</v>
      </c>
      <c r="J2086">
        <v>7.5</v>
      </c>
      <c r="K2086">
        <v>39</v>
      </c>
      <c r="L2086">
        <v>6.6</v>
      </c>
      <c r="M2086" s="4">
        <v>21</v>
      </c>
      <c r="N2086" t="s">
        <v>2015</v>
      </c>
      <c r="O2086" t="s">
        <v>21</v>
      </c>
      <c r="P2086" s="4">
        <v>550000</v>
      </c>
      <c r="Q2086" s="3">
        <f>AVERAGE(Table1[[#This Row],[critic_score]],Table1[[#This Row],[user_score]])</f>
        <v>7.05</v>
      </c>
      <c r="R2086" s="4">
        <f>Table1[[#This Row],[user_count]]+Table1[[#This Row],[critic_count]]</f>
        <v>60</v>
      </c>
      <c r="S2086" s="2">
        <f>100000*Table1[[#This Row],[review_count]]/Table1[[#This Row],[total sales]]</f>
        <v>10.909090909090908</v>
      </c>
      <c r="T2086" s="2">
        <f>Table1[[#This Row],[total sales]]/(2017-Table1[[#This Row],[year_of_release]])</f>
        <v>45833.333333333336</v>
      </c>
      <c r="U2086" s="9">
        <f>Table1[[#This Row],[na_sales]]/(2017-Table1[[#This Row],[year_of_release]])</f>
        <v>14166.666666666666</v>
      </c>
      <c r="V2086" s="6">
        <f>Table1[[#This Row],[eu_sales]]/(2017-Table1[[#This Row],[year_of_release]])</f>
        <v>20000</v>
      </c>
      <c r="W2086" s="6">
        <f>Table1[[#This Row],[jp_sales]]/(2017-Table1[[#This Row],[year_of_release]])</f>
        <v>0</v>
      </c>
      <c r="X2086" s="6">
        <f>Table1[[#This Row],[other_sales]]/(2017-Table1[[#This Row],[year_of_release]])</f>
        <v>11666.666666666666</v>
      </c>
      <c r="Y2086" s="4">
        <v>511054143</v>
      </c>
      <c r="Z2086" s="4">
        <v>435713800</v>
      </c>
      <c r="AA2086" s="4">
        <v>127773000</v>
      </c>
      <c r="AB2086" s="1">
        <f>Table1[[#This Row],[na_sales]]/Table1[[#This Row],[NA population]]</f>
        <v>3.3264577213299297E-4</v>
      </c>
      <c r="AC2086" s="1">
        <f>Table1[[#This Row],[eu_sales]]/Table1[[#This Row],[Eu population]]</f>
        <v>5.5082028616031901E-4</v>
      </c>
      <c r="AD2086" s="1">
        <f>Table1[[#This Row],[jp_sales]]/Table1[[#This Row],[Jp population]]</f>
        <v>0</v>
      </c>
    </row>
    <row r="2087" spans="1:30" x14ac:dyDescent="0.25">
      <c r="A2087" t="s">
        <v>2017</v>
      </c>
      <c r="B2087" t="s">
        <v>45</v>
      </c>
      <c r="C2087">
        <v>2001</v>
      </c>
      <c r="D2087" t="s">
        <v>54</v>
      </c>
      <c r="E2087" t="s">
        <v>981</v>
      </c>
      <c r="F2087" s="4">
        <v>270000</v>
      </c>
      <c r="G2087" s="4">
        <v>210000</v>
      </c>
      <c r="H2087" s="4">
        <v>0</v>
      </c>
      <c r="I2087" s="4">
        <v>70000</v>
      </c>
      <c r="J2087">
        <v>5.9</v>
      </c>
      <c r="K2087">
        <v>14</v>
      </c>
      <c r="L2087">
        <v>6.8</v>
      </c>
      <c r="M2087" s="4">
        <v>17</v>
      </c>
      <c r="N2087" t="s">
        <v>2018</v>
      </c>
      <c r="O2087" t="s">
        <v>43</v>
      </c>
      <c r="P2087" s="4">
        <v>550000</v>
      </c>
      <c r="Q2087" s="3">
        <f>AVERAGE(Table1[[#This Row],[critic_score]],Table1[[#This Row],[user_score]])</f>
        <v>6.35</v>
      </c>
      <c r="R2087" s="4">
        <f>Table1[[#This Row],[user_count]]+Table1[[#This Row],[critic_count]]</f>
        <v>31</v>
      </c>
      <c r="S2087" s="2">
        <f>100000*Table1[[#This Row],[review_count]]/Table1[[#This Row],[total sales]]</f>
        <v>5.6363636363636367</v>
      </c>
      <c r="T2087" s="2">
        <f>Table1[[#This Row],[total sales]]/(2017-Table1[[#This Row],[year_of_release]])</f>
        <v>34375</v>
      </c>
      <c r="U2087" s="9">
        <f>Table1[[#This Row],[na_sales]]/(2017-Table1[[#This Row],[year_of_release]])</f>
        <v>16875</v>
      </c>
      <c r="V2087" s="6">
        <f>Table1[[#This Row],[eu_sales]]/(2017-Table1[[#This Row],[year_of_release]])</f>
        <v>13125</v>
      </c>
      <c r="W2087" s="6">
        <f>Table1[[#This Row],[jp_sales]]/(2017-Table1[[#This Row],[year_of_release]])</f>
        <v>0</v>
      </c>
      <c r="X2087" s="6">
        <f>Table1[[#This Row],[other_sales]]/(2017-Table1[[#This Row],[year_of_release]])</f>
        <v>4375</v>
      </c>
      <c r="Y2087" s="4">
        <v>489752572</v>
      </c>
      <c r="Z2087" s="4">
        <v>430035992</v>
      </c>
      <c r="AA2087" s="4">
        <v>127149000</v>
      </c>
      <c r="AB2087" s="1">
        <f>Table1[[#This Row],[na_sales]]/Table1[[#This Row],[NA population]]</f>
        <v>5.5129878929967107E-4</v>
      </c>
      <c r="AC2087" s="1">
        <f>Table1[[#This Row],[eu_sales]]/Table1[[#This Row],[Eu population]]</f>
        <v>4.8833121856460798E-4</v>
      </c>
      <c r="AD2087" s="1">
        <f>Table1[[#This Row],[jp_sales]]/Table1[[#This Row],[Jp population]]</f>
        <v>0</v>
      </c>
    </row>
    <row r="2088" spans="1:30" x14ac:dyDescent="0.25">
      <c r="A2088" t="s">
        <v>3683</v>
      </c>
      <c r="B2088" t="s">
        <v>118</v>
      </c>
      <c r="C2088">
        <v>2009</v>
      </c>
      <c r="D2088" t="s">
        <v>96</v>
      </c>
      <c r="E2088" t="s">
        <v>1208</v>
      </c>
      <c r="F2088" s="4">
        <v>70000</v>
      </c>
      <c r="G2088" s="4">
        <v>0</v>
      </c>
      <c r="H2088" s="4">
        <v>60000</v>
      </c>
      <c r="I2088" s="4">
        <v>10000</v>
      </c>
      <c r="J2088">
        <v>6.8</v>
      </c>
      <c r="K2088">
        <v>13</v>
      </c>
      <c r="L2088">
        <v>7.3</v>
      </c>
      <c r="M2088" s="4">
        <v>21</v>
      </c>
      <c r="N2088" t="s">
        <v>3684</v>
      </c>
      <c r="O2088" t="s">
        <v>67</v>
      </c>
      <c r="P2088" s="4">
        <v>140000</v>
      </c>
      <c r="Q2088" s="3">
        <f>AVERAGE(Table1[[#This Row],[critic_score]],Table1[[#This Row],[user_score]])</f>
        <v>7.05</v>
      </c>
      <c r="R2088" s="4">
        <f>Table1[[#This Row],[user_count]]+Table1[[#This Row],[critic_count]]</f>
        <v>34</v>
      </c>
      <c r="S2088" s="2">
        <f>100000*Table1[[#This Row],[review_count]]/Table1[[#This Row],[total sales]]</f>
        <v>24.285714285714285</v>
      </c>
      <c r="T2088" s="2">
        <f>Table1[[#This Row],[total sales]]/(2017-Table1[[#This Row],[year_of_release]])</f>
        <v>17500</v>
      </c>
      <c r="U2088" s="9">
        <f>Table1[[#This Row],[na_sales]]/(2017-Table1[[#This Row],[year_of_release]])</f>
        <v>8750</v>
      </c>
      <c r="V2088" s="6">
        <f>Table1[[#This Row],[eu_sales]]/(2017-Table1[[#This Row],[year_of_release]])</f>
        <v>0</v>
      </c>
      <c r="W2088" s="6">
        <f>Table1[[#This Row],[jp_sales]]/(2017-Table1[[#This Row],[year_of_release]])</f>
        <v>7500</v>
      </c>
      <c r="X2088" s="6">
        <f>Table1[[#This Row],[other_sales]]/(2017-Table1[[#This Row],[year_of_release]])</f>
        <v>1250</v>
      </c>
      <c r="Y2088" s="4">
        <v>534740514</v>
      </c>
      <c r="Z2088" s="4">
        <v>441041694</v>
      </c>
      <c r="AA2088" s="4">
        <v>128047000</v>
      </c>
      <c r="AB2088" s="1">
        <f>Table1[[#This Row],[na_sales]]/Table1[[#This Row],[NA population]]</f>
        <v>1.3090461292409201E-4</v>
      </c>
      <c r="AC2088" s="1">
        <f>Table1[[#This Row],[eu_sales]]/Table1[[#This Row],[Eu population]]</f>
        <v>0</v>
      </c>
      <c r="AD2088" s="1">
        <f>Table1[[#This Row],[jp_sales]]/Table1[[#This Row],[Jp population]]</f>
        <v>4.6857794403617423E-4</v>
      </c>
    </row>
    <row r="2089" spans="1:30" x14ac:dyDescent="0.25">
      <c r="A2089" t="s">
        <v>2021</v>
      </c>
      <c r="B2089" t="s">
        <v>34</v>
      </c>
      <c r="C2089">
        <v>2008</v>
      </c>
      <c r="D2089" t="s">
        <v>54</v>
      </c>
      <c r="E2089" t="s">
        <v>425</v>
      </c>
      <c r="F2089" s="4">
        <v>340000</v>
      </c>
      <c r="G2089" s="4">
        <v>150000</v>
      </c>
      <c r="H2089" s="4">
        <v>10000</v>
      </c>
      <c r="I2089" s="4">
        <v>50000</v>
      </c>
      <c r="J2089">
        <v>7.5</v>
      </c>
      <c r="K2089">
        <v>55</v>
      </c>
      <c r="L2089">
        <v>7.8</v>
      </c>
      <c r="M2089" s="4">
        <v>77</v>
      </c>
      <c r="N2089" t="s">
        <v>937</v>
      </c>
      <c r="O2089" t="s">
        <v>67</v>
      </c>
      <c r="P2089" s="4">
        <v>550000</v>
      </c>
      <c r="Q2089" s="3">
        <f>AVERAGE(Table1[[#This Row],[critic_score]],Table1[[#This Row],[user_score]])</f>
        <v>7.65</v>
      </c>
      <c r="R2089" s="4">
        <f>Table1[[#This Row],[user_count]]+Table1[[#This Row],[critic_count]]</f>
        <v>132</v>
      </c>
      <c r="S2089" s="2">
        <f>100000*Table1[[#This Row],[review_count]]/Table1[[#This Row],[total sales]]</f>
        <v>24</v>
      </c>
      <c r="T2089" s="2">
        <f>Table1[[#This Row],[total sales]]/(2017-Table1[[#This Row],[year_of_release]])</f>
        <v>61111.111111111109</v>
      </c>
      <c r="U2089" s="9">
        <f>Table1[[#This Row],[na_sales]]/(2017-Table1[[#This Row],[year_of_release]])</f>
        <v>37777.777777777781</v>
      </c>
      <c r="V2089" s="6">
        <f>Table1[[#This Row],[eu_sales]]/(2017-Table1[[#This Row],[year_of_release]])</f>
        <v>16666.666666666668</v>
      </c>
      <c r="W2089" s="6">
        <f>Table1[[#This Row],[jp_sales]]/(2017-Table1[[#This Row],[year_of_release]])</f>
        <v>1111.1111111111111</v>
      </c>
      <c r="X2089" s="6">
        <f>Table1[[#This Row],[other_sales]]/(2017-Table1[[#This Row],[year_of_release]])</f>
        <v>5555.5555555555557</v>
      </c>
      <c r="Y2089" s="4">
        <v>528816311</v>
      </c>
      <c r="Z2089" s="4">
        <v>440001482</v>
      </c>
      <c r="AA2089" s="4">
        <v>128063000</v>
      </c>
      <c r="AB2089" s="1">
        <f>Table1[[#This Row],[na_sales]]/Table1[[#This Row],[NA population]]</f>
        <v>6.4294537238659413E-4</v>
      </c>
      <c r="AC2089" s="1">
        <f>Table1[[#This Row],[eu_sales]]/Table1[[#This Row],[Eu population]]</f>
        <v>3.4090794266915676E-4</v>
      </c>
      <c r="AD2089" s="1">
        <f>Table1[[#This Row],[jp_sales]]/Table1[[#This Row],[Jp population]]</f>
        <v>7.8086566767918917E-5</v>
      </c>
    </row>
    <row r="2090" spans="1:30" x14ac:dyDescent="0.25">
      <c r="A2090" t="s">
        <v>2022</v>
      </c>
      <c r="B2090" t="s">
        <v>45</v>
      </c>
      <c r="C2090">
        <v>2001</v>
      </c>
      <c r="D2090" t="s">
        <v>23</v>
      </c>
      <c r="E2090" t="s">
        <v>425</v>
      </c>
      <c r="F2090" s="4">
        <v>270000</v>
      </c>
      <c r="G2090" s="4">
        <v>210000</v>
      </c>
      <c r="H2090" s="4">
        <v>0</v>
      </c>
      <c r="I2090" s="4">
        <v>70000</v>
      </c>
      <c r="J2090">
        <v>7.6</v>
      </c>
      <c r="K2090">
        <v>17</v>
      </c>
      <c r="L2090">
        <v>8.3000000000000007</v>
      </c>
      <c r="M2090" s="4">
        <v>9</v>
      </c>
      <c r="N2090" t="s">
        <v>1706</v>
      </c>
      <c r="O2090" t="s">
        <v>21</v>
      </c>
      <c r="P2090" s="4">
        <v>550000</v>
      </c>
      <c r="Q2090" s="3">
        <f>AVERAGE(Table1[[#This Row],[critic_score]],Table1[[#This Row],[user_score]])</f>
        <v>7.95</v>
      </c>
      <c r="R2090" s="4">
        <f>Table1[[#This Row],[user_count]]+Table1[[#This Row],[critic_count]]</f>
        <v>26</v>
      </c>
      <c r="S2090" s="2">
        <f>100000*Table1[[#This Row],[review_count]]/Table1[[#This Row],[total sales]]</f>
        <v>4.7272727272727275</v>
      </c>
      <c r="T2090" s="2">
        <f>Table1[[#This Row],[total sales]]/(2017-Table1[[#This Row],[year_of_release]])</f>
        <v>34375</v>
      </c>
      <c r="U2090" s="9">
        <f>Table1[[#This Row],[na_sales]]/(2017-Table1[[#This Row],[year_of_release]])</f>
        <v>16875</v>
      </c>
      <c r="V2090" s="6">
        <f>Table1[[#This Row],[eu_sales]]/(2017-Table1[[#This Row],[year_of_release]])</f>
        <v>13125</v>
      </c>
      <c r="W2090" s="6">
        <f>Table1[[#This Row],[jp_sales]]/(2017-Table1[[#This Row],[year_of_release]])</f>
        <v>0</v>
      </c>
      <c r="X2090" s="6">
        <f>Table1[[#This Row],[other_sales]]/(2017-Table1[[#This Row],[year_of_release]])</f>
        <v>4375</v>
      </c>
      <c r="Y2090" s="4">
        <v>489752572</v>
      </c>
      <c r="Z2090" s="4">
        <v>430035992</v>
      </c>
      <c r="AA2090" s="4">
        <v>127149000</v>
      </c>
      <c r="AB2090" s="1">
        <f>Table1[[#This Row],[na_sales]]/Table1[[#This Row],[NA population]]</f>
        <v>5.5129878929967107E-4</v>
      </c>
      <c r="AC2090" s="1">
        <f>Table1[[#This Row],[eu_sales]]/Table1[[#This Row],[Eu population]]</f>
        <v>4.8833121856460798E-4</v>
      </c>
      <c r="AD2090" s="1">
        <f>Table1[[#This Row],[jp_sales]]/Table1[[#This Row],[Jp population]]</f>
        <v>0</v>
      </c>
    </row>
    <row r="2091" spans="1:30" x14ac:dyDescent="0.25">
      <c r="A2091" t="s">
        <v>800</v>
      </c>
      <c r="B2091" t="s">
        <v>103</v>
      </c>
      <c r="C2091">
        <v>2006</v>
      </c>
      <c r="D2091" t="s">
        <v>19</v>
      </c>
      <c r="E2091" t="s">
        <v>100</v>
      </c>
      <c r="F2091" s="4">
        <v>420000</v>
      </c>
      <c r="G2091" s="4">
        <v>120000</v>
      </c>
      <c r="H2091" s="4">
        <v>0</v>
      </c>
      <c r="I2091" s="4">
        <v>10000</v>
      </c>
      <c r="J2091">
        <v>8.8000000000000007</v>
      </c>
      <c r="K2091">
        <v>20</v>
      </c>
      <c r="L2091">
        <v>6.9</v>
      </c>
      <c r="M2091" s="4">
        <v>10</v>
      </c>
      <c r="N2091" t="s">
        <v>101</v>
      </c>
      <c r="O2091" t="s">
        <v>21</v>
      </c>
      <c r="P2091" s="4">
        <v>550000</v>
      </c>
      <c r="Q2091" s="3">
        <f>AVERAGE(Table1[[#This Row],[critic_score]],Table1[[#This Row],[user_score]])</f>
        <v>7.8500000000000005</v>
      </c>
      <c r="R2091" s="4">
        <f>Table1[[#This Row],[user_count]]+Table1[[#This Row],[critic_count]]</f>
        <v>30</v>
      </c>
      <c r="S2091" s="2">
        <f>100000*Table1[[#This Row],[review_count]]/Table1[[#This Row],[total sales]]</f>
        <v>5.4545454545454541</v>
      </c>
      <c r="T2091" s="2">
        <f>Table1[[#This Row],[total sales]]/(2017-Table1[[#This Row],[year_of_release]])</f>
        <v>50000</v>
      </c>
      <c r="U2091" s="9">
        <f>Table1[[#This Row],[na_sales]]/(2017-Table1[[#This Row],[year_of_release]])</f>
        <v>38181.818181818184</v>
      </c>
      <c r="V2091" s="6">
        <f>Table1[[#This Row],[eu_sales]]/(2017-Table1[[#This Row],[year_of_release]])</f>
        <v>10909.09090909091</v>
      </c>
      <c r="W2091" s="6">
        <f>Table1[[#This Row],[jp_sales]]/(2017-Table1[[#This Row],[year_of_release]])</f>
        <v>0</v>
      </c>
      <c r="X2091" s="6">
        <f>Table1[[#This Row],[other_sales]]/(2017-Table1[[#This Row],[year_of_release]])</f>
        <v>909.09090909090912</v>
      </c>
      <c r="Y2091" s="4">
        <v>516818555</v>
      </c>
      <c r="Z2091" s="4">
        <v>437126892</v>
      </c>
      <c r="AA2091" s="4">
        <v>127854000</v>
      </c>
      <c r="AB2091" s="1">
        <f>Table1[[#This Row],[na_sales]]/Table1[[#This Row],[NA population]]</f>
        <v>8.1266432084660736E-4</v>
      </c>
      <c r="AC2091" s="1">
        <f>Table1[[#This Row],[eu_sales]]/Table1[[#This Row],[Eu population]]</f>
        <v>2.7451982981637288E-4</v>
      </c>
      <c r="AD2091" s="1">
        <f>Table1[[#This Row],[jp_sales]]/Table1[[#This Row],[Jp population]]</f>
        <v>0</v>
      </c>
    </row>
    <row r="2092" spans="1:30" x14ac:dyDescent="0.25">
      <c r="A2092" t="s">
        <v>2023</v>
      </c>
      <c r="B2092" t="s">
        <v>18</v>
      </c>
      <c r="C2092">
        <v>2007</v>
      </c>
      <c r="D2092" t="s">
        <v>40</v>
      </c>
      <c r="E2092" t="s">
        <v>1546</v>
      </c>
      <c r="F2092" s="4">
        <v>290000</v>
      </c>
      <c r="G2092" s="4">
        <v>170000</v>
      </c>
      <c r="H2092" s="4">
        <v>40000</v>
      </c>
      <c r="I2092" s="4">
        <v>50000</v>
      </c>
      <c r="J2092">
        <v>8.3000000000000007</v>
      </c>
      <c r="K2092">
        <v>64</v>
      </c>
      <c r="L2092">
        <v>8.4</v>
      </c>
      <c r="M2092" s="4">
        <v>259</v>
      </c>
      <c r="N2092" t="s">
        <v>1793</v>
      </c>
      <c r="O2092" t="s">
        <v>43</v>
      </c>
      <c r="P2092" s="4">
        <v>550000</v>
      </c>
      <c r="Q2092" s="3">
        <f>AVERAGE(Table1[[#This Row],[critic_score]],Table1[[#This Row],[user_score]])</f>
        <v>8.3500000000000014</v>
      </c>
      <c r="R2092" s="4">
        <f>Table1[[#This Row],[user_count]]+Table1[[#This Row],[critic_count]]</f>
        <v>323</v>
      </c>
      <c r="S2092" s="2">
        <f>100000*Table1[[#This Row],[review_count]]/Table1[[#This Row],[total sales]]</f>
        <v>58.727272727272727</v>
      </c>
      <c r="T2092" s="2">
        <f>Table1[[#This Row],[total sales]]/(2017-Table1[[#This Row],[year_of_release]])</f>
        <v>55000</v>
      </c>
      <c r="U2092" s="9">
        <f>Table1[[#This Row],[na_sales]]/(2017-Table1[[#This Row],[year_of_release]])</f>
        <v>29000</v>
      </c>
      <c r="V2092" s="6">
        <f>Table1[[#This Row],[eu_sales]]/(2017-Table1[[#This Row],[year_of_release]])</f>
        <v>17000</v>
      </c>
      <c r="W2092" s="6">
        <f>Table1[[#This Row],[jp_sales]]/(2017-Table1[[#This Row],[year_of_release]])</f>
        <v>4000</v>
      </c>
      <c r="X2092" s="6">
        <f>Table1[[#This Row],[other_sales]]/(2017-Table1[[#This Row],[year_of_release]])</f>
        <v>5000</v>
      </c>
      <c r="Y2092" s="4">
        <v>522751172</v>
      </c>
      <c r="Z2092" s="4">
        <v>438594184</v>
      </c>
      <c r="AA2092" s="4">
        <v>128001000</v>
      </c>
      <c r="AB2092" s="1">
        <f>Table1[[#This Row],[na_sales]]/Table1[[#This Row],[NA population]]</f>
        <v>5.5475724500145165E-4</v>
      </c>
      <c r="AC2092" s="1">
        <f>Table1[[#This Row],[eu_sales]]/Table1[[#This Row],[Eu population]]</f>
        <v>3.8760203897277398E-4</v>
      </c>
      <c r="AD2092" s="1">
        <f>Table1[[#This Row],[jp_sales]]/Table1[[#This Row],[Jp population]]</f>
        <v>3.1249755861282333E-4</v>
      </c>
    </row>
    <row r="2093" spans="1:30" x14ac:dyDescent="0.25">
      <c r="A2093" t="s">
        <v>2024</v>
      </c>
      <c r="B2093" t="s">
        <v>39</v>
      </c>
      <c r="C2093">
        <v>2011</v>
      </c>
      <c r="D2093" t="s">
        <v>40</v>
      </c>
      <c r="E2093" t="s">
        <v>51</v>
      </c>
      <c r="F2093" s="4">
        <v>390000</v>
      </c>
      <c r="G2093" s="4">
        <v>80000</v>
      </c>
      <c r="H2093" s="4">
        <v>20000</v>
      </c>
      <c r="I2093" s="4">
        <v>60000</v>
      </c>
      <c r="J2093">
        <v>8.4</v>
      </c>
      <c r="K2093">
        <v>58</v>
      </c>
      <c r="L2093">
        <v>8.4</v>
      </c>
      <c r="M2093" s="4">
        <v>208</v>
      </c>
      <c r="N2093" t="s">
        <v>274</v>
      </c>
      <c r="O2093" t="s">
        <v>43</v>
      </c>
      <c r="P2093" s="4">
        <v>550000</v>
      </c>
      <c r="Q2093" s="3">
        <f>AVERAGE(Table1[[#This Row],[critic_score]],Table1[[#This Row],[user_score]])</f>
        <v>8.4</v>
      </c>
      <c r="R2093" s="4">
        <f>Table1[[#This Row],[user_count]]+Table1[[#This Row],[critic_count]]</f>
        <v>266</v>
      </c>
      <c r="S2093" s="2">
        <f>100000*Table1[[#This Row],[review_count]]/Table1[[#This Row],[total sales]]</f>
        <v>48.363636363636367</v>
      </c>
      <c r="T2093" s="2">
        <f>Table1[[#This Row],[total sales]]/(2017-Table1[[#This Row],[year_of_release]])</f>
        <v>91666.666666666672</v>
      </c>
      <c r="U2093" s="9">
        <f>Table1[[#This Row],[na_sales]]/(2017-Table1[[#This Row],[year_of_release]])</f>
        <v>65000</v>
      </c>
      <c r="V2093" s="6">
        <f>Table1[[#This Row],[eu_sales]]/(2017-Table1[[#This Row],[year_of_release]])</f>
        <v>13333.333333333334</v>
      </c>
      <c r="W2093" s="6">
        <f>Table1[[#This Row],[jp_sales]]/(2017-Table1[[#This Row],[year_of_release]])</f>
        <v>3333.3333333333335</v>
      </c>
      <c r="X2093" s="6">
        <f>Table1[[#This Row],[other_sales]]/(2017-Table1[[#This Row],[year_of_release]])</f>
        <v>10000</v>
      </c>
      <c r="Y2093" s="4">
        <v>545961365</v>
      </c>
      <c r="Z2093" s="4">
        <v>440756453</v>
      </c>
      <c r="AA2093" s="4">
        <v>127833000</v>
      </c>
      <c r="AB2093" s="1">
        <f>Table1[[#This Row],[na_sales]]/Table1[[#This Row],[NA population]]</f>
        <v>7.1433626077185884E-4</v>
      </c>
      <c r="AC2093" s="1">
        <f>Table1[[#This Row],[eu_sales]]/Table1[[#This Row],[Eu population]]</f>
        <v>1.8150613440933558E-4</v>
      </c>
      <c r="AD2093" s="1">
        <f>Table1[[#This Row],[jp_sales]]/Table1[[#This Row],[Jp population]]</f>
        <v>1.5645412373956646E-4</v>
      </c>
    </row>
    <row r="2094" spans="1:30" x14ac:dyDescent="0.25">
      <c r="A2094" t="s">
        <v>2025</v>
      </c>
      <c r="B2094" t="s">
        <v>18</v>
      </c>
      <c r="C2094">
        <v>2008</v>
      </c>
      <c r="D2094" t="s">
        <v>27</v>
      </c>
      <c r="E2094" t="s">
        <v>41</v>
      </c>
      <c r="F2094" s="4">
        <v>490000</v>
      </c>
      <c r="G2094" s="4">
        <v>20000</v>
      </c>
      <c r="H2094" s="4">
        <v>0</v>
      </c>
      <c r="I2094" s="4">
        <v>40000</v>
      </c>
      <c r="J2094">
        <v>4.7</v>
      </c>
      <c r="K2094">
        <v>4</v>
      </c>
      <c r="L2094">
        <v>7</v>
      </c>
      <c r="M2094" s="4">
        <v>5</v>
      </c>
      <c r="N2094" t="s">
        <v>1117</v>
      </c>
      <c r="O2094" t="s">
        <v>21</v>
      </c>
      <c r="P2094" s="4">
        <v>550000</v>
      </c>
      <c r="Q2094" s="3">
        <f>AVERAGE(Table1[[#This Row],[critic_score]],Table1[[#This Row],[user_score]])</f>
        <v>5.85</v>
      </c>
      <c r="R2094" s="4">
        <f>Table1[[#This Row],[user_count]]+Table1[[#This Row],[critic_count]]</f>
        <v>9</v>
      </c>
      <c r="S2094" s="2">
        <f>100000*Table1[[#This Row],[review_count]]/Table1[[#This Row],[total sales]]</f>
        <v>1.6363636363636365</v>
      </c>
      <c r="T2094" s="2">
        <f>Table1[[#This Row],[total sales]]/(2017-Table1[[#This Row],[year_of_release]])</f>
        <v>61111.111111111109</v>
      </c>
      <c r="U2094" s="9">
        <f>Table1[[#This Row],[na_sales]]/(2017-Table1[[#This Row],[year_of_release]])</f>
        <v>54444.444444444445</v>
      </c>
      <c r="V2094" s="6">
        <f>Table1[[#This Row],[eu_sales]]/(2017-Table1[[#This Row],[year_of_release]])</f>
        <v>2222.2222222222222</v>
      </c>
      <c r="W2094" s="6">
        <f>Table1[[#This Row],[jp_sales]]/(2017-Table1[[#This Row],[year_of_release]])</f>
        <v>0</v>
      </c>
      <c r="X2094" s="6">
        <f>Table1[[#This Row],[other_sales]]/(2017-Table1[[#This Row],[year_of_release]])</f>
        <v>4444.4444444444443</v>
      </c>
      <c r="Y2094" s="4">
        <v>528816311</v>
      </c>
      <c r="Z2094" s="4">
        <v>440001482</v>
      </c>
      <c r="AA2094" s="4">
        <v>128063000</v>
      </c>
      <c r="AB2094" s="1">
        <f>Table1[[#This Row],[na_sales]]/Table1[[#This Row],[NA population]]</f>
        <v>9.2659774255715046E-4</v>
      </c>
      <c r="AC2094" s="1">
        <f>Table1[[#This Row],[eu_sales]]/Table1[[#This Row],[Eu population]]</f>
        <v>4.5454392355887562E-5</v>
      </c>
      <c r="AD2094" s="1">
        <f>Table1[[#This Row],[jp_sales]]/Table1[[#This Row],[Jp population]]</f>
        <v>0</v>
      </c>
    </row>
    <row r="2095" spans="1:30" x14ac:dyDescent="0.25">
      <c r="A2095" t="s">
        <v>2026</v>
      </c>
      <c r="B2095" t="s">
        <v>45</v>
      </c>
      <c r="C2095">
        <v>2001</v>
      </c>
      <c r="D2095" t="s">
        <v>40</v>
      </c>
      <c r="E2095" t="s">
        <v>270</v>
      </c>
      <c r="F2095" s="4">
        <v>270000</v>
      </c>
      <c r="G2095" s="4">
        <v>210000</v>
      </c>
      <c r="H2095" s="4">
        <v>0</v>
      </c>
      <c r="I2095" s="4">
        <v>70000</v>
      </c>
      <c r="J2095">
        <v>8</v>
      </c>
      <c r="K2095">
        <v>22</v>
      </c>
      <c r="L2095">
        <v>8.5</v>
      </c>
      <c r="M2095" s="4">
        <v>35</v>
      </c>
      <c r="N2095" t="s">
        <v>991</v>
      </c>
      <c r="O2095" t="s">
        <v>43</v>
      </c>
      <c r="P2095" s="4">
        <v>550000</v>
      </c>
      <c r="Q2095" s="3">
        <f>AVERAGE(Table1[[#This Row],[critic_score]],Table1[[#This Row],[user_score]])</f>
        <v>8.25</v>
      </c>
      <c r="R2095" s="4">
        <f>Table1[[#This Row],[user_count]]+Table1[[#This Row],[critic_count]]</f>
        <v>57</v>
      </c>
      <c r="S2095" s="2">
        <f>100000*Table1[[#This Row],[review_count]]/Table1[[#This Row],[total sales]]</f>
        <v>10.363636363636363</v>
      </c>
      <c r="T2095" s="2">
        <f>Table1[[#This Row],[total sales]]/(2017-Table1[[#This Row],[year_of_release]])</f>
        <v>34375</v>
      </c>
      <c r="U2095" s="9">
        <f>Table1[[#This Row],[na_sales]]/(2017-Table1[[#This Row],[year_of_release]])</f>
        <v>16875</v>
      </c>
      <c r="V2095" s="6">
        <f>Table1[[#This Row],[eu_sales]]/(2017-Table1[[#This Row],[year_of_release]])</f>
        <v>13125</v>
      </c>
      <c r="W2095" s="6">
        <f>Table1[[#This Row],[jp_sales]]/(2017-Table1[[#This Row],[year_of_release]])</f>
        <v>0</v>
      </c>
      <c r="X2095" s="6">
        <f>Table1[[#This Row],[other_sales]]/(2017-Table1[[#This Row],[year_of_release]])</f>
        <v>4375</v>
      </c>
      <c r="Y2095" s="4">
        <v>489752572</v>
      </c>
      <c r="Z2095" s="4">
        <v>430035992</v>
      </c>
      <c r="AA2095" s="4">
        <v>127149000</v>
      </c>
      <c r="AB2095" s="1">
        <f>Table1[[#This Row],[na_sales]]/Table1[[#This Row],[NA population]]</f>
        <v>5.5129878929967107E-4</v>
      </c>
      <c r="AC2095" s="1">
        <f>Table1[[#This Row],[eu_sales]]/Table1[[#This Row],[Eu population]]</f>
        <v>4.8833121856460798E-4</v>
      </c>
      <c r="AD2095" s="1">
        <f>Table1[[#This Row],[jp_sales]]/Table1[[#This Row],[Jp population]]</f>
        <v>0</v>
      </c>
    </row>
    <row r="2096" spans="1:30" x14ac:dyDescent="0.25">
      <c r="A2096" t="s">
        <v>2030</v>
      </c>
      <c r="B2096" t="s">
        <v>103</v>
      </c>
      <c r="C2096">
        <v>2002</v>
      </c>
      <c r="D2096" t="s">
        <v>65</v>
      </c>
      <c r="E2096" t="s">
        <v>425</v>
      </c>
      <c r="F2096" s="4">
        <v>400000</v>
      </c>
      <c r="G2096" s="4">
        <v>130000</v>
      </c>
      <c r="H2096" s="4">
        <v>0</v>
      </c>
      <c r="I2096" s="4">
        <v>20000</v>
      </c>
      <c r="J2096">
        <v>6.8</v>
      </c>
      <c r="K2096">
        <v>33</v>
      </c>
      <c r="L2096">
        <v>6.6</v>
      </c>
      <c r="M2096" s="4">
        <v>15</v>
      </c>
      <c r="N2096" t="s">
        <v>2000</v>
      </c>
      <c r="O2096" t="s">
        <v>67</v>
      </c>
      <c r="P2096" s="4">
        <v>550000</v>
      </c>
      <c r="Q2096" s="3">
        <f>AVERAGE(Table1[[#This Row],[critic_score]],Table1[[#This Row],[user_score]])</f>
        <v>6.6999999999999993</v>
      </c>
      <c r="R2096" s="4">
        <f>Table1[[#This Row],[user_count]]+Table1[[#This Row],[critic_count]]</f>
        <v>48</v>
      </c>
      <c r="S2096" s="2">
        <f>100000*Table1[[#This Row],[review_count]]/Table1[[#This Row],[total sales]]</f>
        <v>8.7272727272727266</v>
      </c>
      <c r="T2096" s="2">
        <f>Table1[[#This Row],[total sales]]/(2017-Table1[[#This Row],[year_of_release]])</f>
        <v>36666.666666666664</v>
      </c>
      <c r="U2096" s="9">
        <f>Table1[[#This Row],[na_sales]]/(2017-Table1[[#This Row],[year_of_release]])</f>
        <v>26666.666666666668</v>
      </c>
      <c r="V2096" s="6">
        <f>Table1[[#This Row],[eu_sales]]/(2017-Table1[[#This Row],[year_of_release]])</f>
        <v>8666.6666666666661</v>
      </c>
      <c r="W2096" s="6">
        <f>Table1[[#This Row],[jp_sales]]/(2017-Table1[[#This Row],[year_of_release]])</f>
        <v>0</v>
      </c>
      <c r="X2096" s="6">
        <f>Table1[[#This Row],[other_sales]]/(2017-Table1[[#This Row],[year_of_release]])</f>
        <v>1333.3333333333333</v>
      </c>
      <c r="Y2096" s="4">
        <v>495013192</v>
      </c>
      <c r="Z2096" s="4">
        <v>431019772</v>
      </c>
      <c r="AA2096" s="4">
        <v>127445000</v>
      </c>
      <c r="AB2096" s="1">
        <f>Table1[[#This Row],[na_sales]]/Table1[[#This Row],[NA population]]</f>
        <v>8.0805927289307475E-4</v>
      </c>
      <c r="AC2096" s="1">
        <f>Table1[[#This Row],[eu_sales]]/Table1[[#This Row],[Eu population]]</f>
        <v>3.0161029364564741E-4</v>
      </c>
      <c r="AD2096" s="1">
        <f>Table1[[#This Row],[jp_sales]]/Table1[[#This Row],[Jp population]]</f>
        <v>0</v>
      </c>
    </row>
    <row r="2097" spans="1:30" x14ac:dyDescent="0.25">
      <c r="A2097" t="s">
        <v>1502</v>
      </c>
      <c r="B2097" t="s">
        <v>200</v>
      </c>
      <c r="C2097">
        <v>2015</v>
      </c>
      <c r="D2097" t="s">
        <v>29</v>
      </c>
      <c r="E2097" t="s">
        <v>55</v>
      </c>
      <c r="F2097" s="4">
        <v>300000</v>
      </c>
      <c r="G2097" s="4">
        <v>200000</v>
      </c>
      <c r="H2097" s="4">
        <v>0</v>
      </c>
      <c r="I2097" s="4">
        <v>50000</v>
      </c>
      <c r="J2097">
        <v>8.1</v>
      </c>
      <c r="K2097">
        <v>21</v>
      </c>
      <c r="L2097">
        <v>5.0999999999999996</v>
      </c>
      <c r="M2097" s="4">
        <v>69</v>
      </c>
      <c r="N2097" t="s">
        <v>1264</v>
      </c>
      <c r="O2097" t="s">
        <v>67</v>
      </c>
      <c r="P2097" s="4">
        <v>550000</v>
      </c>
      <c r="Q2097" s="3">
        <f>AVERAGE(Table1[[#This Row],[critic_score]],Table1[[#This Row],[user_score]])</f>
        <v>6.6</v>
      </c>
      <c r="R2097" s="4">
        <f>Table1[[#This Row],[user_count]]+Table1[[#This Row],[critic_count]]</f>
        <v>90</v>
      </c>
      <c r="S2097" s="2">
        <f>100000*Table1[[#This Row],[review_count]]/Table1[[#This Row],[total sales]]</f>
        <v>16.363636363636363</v>
      </c>
      <c r="T2097" s="2">
        <f>Table1[[#This Row],[total sales]]/(2017-Table1[[#This Row],[year_of_release]])</f>
        <v>275000</v>
      </c>
      <c r="U2097" s="9">
        <f>Table1[[#This Row],[na_sales]]/(2017-Table1[[#This Row],[year_of_release]])</f>
        <v>150000</v>
      </c>
      <c r="V2097" s="6">
        <f>Table1[[#This Row],[eu_sales]]/(2017-Table1[[#This Row],[year_of_release]])</f>
        <v>100000</v>
      </c>
      <c r="W2097" s="6">
        <f>Table1[[#This Row],[jp_sales]]/(2017-Table1[[#This Row],[year_of_release]])</f>
        <v>0</v>
      </c>
      <c r="X2097" s="6">
        <f>Table1[[#This Row],[other_sales]]/(2017-Table1[[#This Row],[year_of_release]])</f>
        <v>25000</v>
      </c>
      <c r="Y2097" s="4">
        <v>567732286</v>
      </c>
      <c r="Z2097" s="4">
        <v>444588718</v>
      </c>
      <c r="AA2097" s="4">
        <v>127141000</v>
      </c>
      <c r="AB2097" s="1">
        <f>Table1[[#This Row],[na_sales]]/Table1[[#This Row],[NA population]]</f>
        <v>5.2841807203474775E-4</v>
      </c>
      <c r="AC2097" s="1">
        <f>Table1[[#This Row],[eu_sales]]/Table1[[#This Row],[Eu population]]</f>
        <v>4.4985397042846236E-4</v>
      </c>
      <c r="AD2097" s="1">
        <f>Table1[[#This Row],[jp_sales]]/Table1[[#This Row],[Jp population]]</f>
        <v>0</v>
      </c>
    </row>
    <row r="2098" spans="1:30" x14ac:dyDescent="0.25">
      <c r="A2098" t="s">
        <v>2033</v>
      </c>
      <c r="B2098" t="s">
        <v>45</v>
      </c>
      <c r="C2098">
        <v>2001</v>
      </c>
      <c r="D2098" t="s">
        <v>191</v>
      </c>
      <c r="E2098" t="s">
        <v>83</v>
      </c>
      <c r="F2098" s="4">
        <v>270000</v>
      </c>
      <c r="G2098" s="4">
        <v>210000</v>
      </c>
      <c r="H2098" s="4">
        <v>0</v>
      </c>
      <c r="I2098" s="4">
        <v>70000</v>
      </c>
      <c r="J2098">
        <v>6.8</v>
      </c>
      <c r="K2098">
        <v>19</v>
      </c>
      <c r="L2098">
        <v>6.7</v>
      </c>
      <c r="M2098" s="4">
        <v>12</v>
      </c>
      <c r="N2098" t="s">
        <v>83</v>
      </c>
      <c r="O2098" t="s">
        <v>67</v>
      </c>
      <c r="P2098" s="4">
        <v>550000</v>
      </c>
      <c r="Q2098" s="3">
        <f>AVERAGE(Table1[[#This Row],[critic_score]],Table1[[#This Row],[user_score]])</f>
        <v>6.75</v>
      </c>
      <c r="R2098" s="4">
        <f>Table1[[#This Row],[user_count]]+Table1[[#This Row],[critic_count]]</f>
        <v>31</v>
      </c>
      <c r="S2098" s="2">
        <f>100000*Table1[[#This Row],[review_count]]/Table1[[#This Row],[total sales]]</f>
        <v>5.6363636363636367</v>
      </c>
      <c r="T2098" s="2">
        <f>Table1[[#This Row],[total sales]]/(2017-Table1[[#This Row],[year_of_release]])</f>
        <v>34375</v>
      </c>
      <c r="U2098" s="9">
        <f>Table1[[#This Row],[na_sales]]/(2017-Table1[[#This Row],[year_of_release]])</f>
        <v>16875</v>
      </c>
      <c r="V2098" s="6">
        <f>Table1[[#This Row],[eu_sales]]/(2017-Table1[[#This Row],[year_of_release]])</f>
        <v>13125</v>
      </c>
      <c r="W2098" s="6">
        <f>Table1[[#This Row],[jp_sales]]/(2017-Table1[[#This Row],[year_of_release]])</f>
        <v>0</v>
      </c>
      <c r="X2098" s="6">
        <f>Table1[[#This Row],[other_sales]]/(2017-Table1[[#This Row],[year_of_release]])</f>
        <v>4375</v>
      </c>
      <c r="Y2098" s="4">
        <v>489752572</v>
      </c>
      <c r="Z2098" s="4">
        <v>430035992</v>
      </c>
      <c r="AA2098" s="4">
        <v>127149000</v>
      </c>
      <c r="AB2098" s="1">
        <f>Table1[[#This Row],[na_sales]]/Table1[[#This Row],[NA population]]</f>
        <v>5.5129878929967107E-4</v>
      </c>
      <c r="AC2098" s="1">
        <f>Table1[[#This Row],[eu_sales]]/Table1[[#This Row],[Eu population]]</f>
        <v>4.8833121856460798E-4</v>
      </c>
      <c r="AD2098" s="1">
        <f>Table1[[#This Row],[jp_sales]]/Table1[[#This Row],[Jp population]]</f>
        <v>0</v>
      </c>
    </row>
    <row r="2099" spans="1:30" x14ac:dyDescent="0.25">
      <c r="A2099" t="s">
        <v>2035</v>
      </c>
      <c r="B2099" t="s">
        <v>159</v>
      </c>
      <c r="C2099">
        <v>2002</v>
      </c>
      <c r="D2099" t="s">
        <v>27</v>
      </c>
      <c r="E2099" t="s">
        <v>196</v>
      </c>
      <c r="F2099" s="4">
        <v>220000</v>
      </c>
      <c r="G2099" s="4">
        <v>80000</v>
      </c>
      <c r="H2099" s="4">
        <v>240000</v>
      </c>
      <c r="I2099" s="4">
        <v>10000</v>
      </c>
      <c r="J2099">
        <v>8.1999999999999993</v>
      </c>
      <c r="K2099">
        <v>17</v>
      </c>
      <c r="L2099">
        <v>8.9</v>
      </c>
      <c r="M2099" s="4">
        <v>31</v>
      </c>
      <c r="N2099" t="s">
        <v>2036</v>
      </c>
      <c r="O2099" t="s">
        <v>21</v>
      </c>
      <c r="P2099" s="4">
        <v>550000</v>
      </c>
      <c r="Q2099" s="3">
        <f>AVERAGE(Table1[[#This Row],[critic_score]],Table1[[#This Row],[user_score]])</f>
        <v>8.5500000000000007</v>
      </c>
      <c r="R2099" s="4">
        <f>Table1[[#This Row],[user_count]]+Table1[[#This Row],[critic_count]]</f>
        <v>48</v>
      </c>
      <c r="S2099" s="2">
        <f>100000*Table1[[#This Row],[review_count]]/Table1[[#This Row],[total sales]]</f>
        <v>8.7272727272727266</v>
      </c>
      <c r="T2099" s="2">
        <f>Table1[[#This Row],[total sales]]/(2017-Table1[[#This Row],[year_of_release]])</f>
        <v>36666.666666666664</v>
      </c>
      <c r="U2099" s="9">
        <f>Table1[[#This Row],[na_sales]]/(2017-Table1[[#This Row],[year_of_release]])</f>
        <v>14666.666666666666</v>
      </c>
      <c r="V2099" s="6">
        <f>Table1[[#This Row],[eu_sales]]/(2017-Table1[[#This Row],[year_of_release]])</f>
        <v>5333.333333333333</v>
      </c>
      <c r="W2099" s="6">
        <f>Table1[[#This Row],[jp_sales]]/(2017-Table1[[#This Row],[year_of_release]])</f>
        <v>16000</v>
      </c>
      <c r="X2099" s="6">
        <f>Table1[[#This Row],[other_sales]]/(2017-Table1[[#This Row],[year_of_release]])</f>
        <v>666.66666666666663</v>
      </c>
      <c r="Y2099" s="4">
        <v>495013192</v>
      </c>
      <c r="Z2099" s="4">
        <v>431019772</v>
      </c>
      <c r="AA2099" s="4">
        <v>127445000</v>
      </c>
      <c r="AB2099" s="1">
        <f>Table1[[#This Row],[na_sales]]/Table1[[#This Row],[NA population]]</f>
        <v>4.4443260009119112E-4</v>
      </c>
      <c r="AC2099" s="1">
        <f>Table1[[#This Row],[eu_sales]]/Table1[[#This Row],[Eu population]]</f>
        <v>1.8560633455116764E-4</v>
      </c>
      <c r="AD2099" s="1">
        <f>Table1[[#This Row],[jp_sales]]/Table1[[#This Row],[Jp population]]</f>
        <v>1.8831652869865433E-3</v>
      </c>
    </row>
    <row r="2100" spans="1:30" x14ac:dyDescent="0.25">
      <c r="A2100" t="s">
        <v>297</v>
      </c>
      <c r="B2100" t="s">
        <v>113</v>
      </c>
      <c r="C2100">
        <v>2014</v>
      </c>
      <c r="D2100" t="s">
        <v>40</v>
      </c>
      <c r="E2100" t="s">
        <v>83</v>
      </c>
      <c r="F2100" s="4">
        <v>180000</v>
      </c>
      <c r="G2100" s="4">
        <v>330000</v>
      </c>
      <c r="H2100" s="4">
        <v>0</v>
      </c>
      <c r="I2100" s="4">
        <v>40000</v>
      </c>
      <c r="J2100">
        <v>7</v>
      </c>
      <c r="K2100">
        <v>10</v>
      </c>
      <c r="L2100">
        <v>3</v>
      </c>
      <c r="M2100" s="4">
        <v>1463</v>
      </c>
      <c r="N2100" t="s">
        <v>298</v>
      </c>
      <c r="O2100" t="s">
        <v>43</v>
      </c>
      <c r="P2100" s="4">
        <v>550000</v>
      </c>
      <c r="Q2100" s="3">
        <f>AVERAGE(Table1[[#This Row],[critic_score]],Table1[[#This Row],[user_score]])</f>
        <v>5</v>
      </c>
      <c r="R2100" s="4">
        <f>Table1[[#This Row],[user_count]]+Table1[[#This Row],[critic_count]]</f>
        <v>1473</v>
      </c>
      <c r="S2100" s="2">
        <f>100000*Table1[[#This Row],[review_count]]/Table1[[#This Row],[total sales]]</f>
        <v>267.81818181818181</v>
      </c>
      <c r="T2100" s="2">
        <f>Table1[[#This Row],[total sales]]/(2017-Table1[[#This Row],[year_of_release]])</f>
        <v>183333.33333333334</v>
      </c>
      <c r="U2100" s="9">
        <f>Table1[[#This Row],[na_sales]]/(2017-Table1[[#This Row],[year_of_release]])</f>
        <v>60000</v>
      </c>
      <c r="V2100" s="6">
        <f>Table1[[#This Row],[eu_sales]]/(2017-Table1[[#This Row],[year_of_release]])</f>
        <v>110000</v>
      </c>
      <c r="W2100" s="6">
        <f>Table1[[#This Row],[jp_sales]]/(2017-Table1[[#This Row],[year_of_release]])</f>
        <v>0</v>
      </c>
      <c r="X2100" s="6">
        <f>Table1[[#This Row],[other_sales]]/(2017-Table1[[#This Row],[year_of_release]])</f>
        <v>13333.333333333334</v>
      </c>
      <c r="Y2100" s="4">
        <v>562338430</v>
      </c>
      <c r="Z2100" s="4">
        <v>443580712</v>
      </c>
      <c r="AA2100" s="4">
        <v>127276000</v>
      </c>
      <c r="AB2100" s="1">
        <f>Table1[[#This Row],[na_sales]]/Table1[[#This Row],[NA population]]</f>
        <v>3.2009194178672797E-4</v>
      </c>
      <c r="AC2100" s="1">
        <f>Table1[[#This Row],[eu_sales]]/Table1[[#This Row],[Eu population]]</f>
        <v>7.4394578274629755E-4</v>
      </c>
      <c r="AD2100" s="1">
        <f>Table1[[#This Row],[jp_sales]]/Table1[[#This Row],[Jp population]]</f>
        <v>0</v>
      </c>
    </row>
    <row r="2101" spans="1:30" x14ac:dyDescent="0.25">
      <c r="A2101" t="s">
        <v>727</v>
      </c>
      <c r="B2101" t="s">
        <v>103</v>
      </c>
      <c r="C2101">
        <v>2004</v>
      </c>
      <c r="D2101" t="s">
        <v>27</v>
      </c>
      <c r="E2101" t="s">
        <v>55</v>
      </c>
      <c r="F2101" s="4">
        <v>400000</v>
      </c>
      <c r="G2101" s="4">
        <v>130000</v>
      </c>
      <c r="H2101" s="4">
        <v>0</v>
      </c>
      <c r="I2101" s="4">
        <v>20000</v>
      </c>
      <c r="J2101">
        <v>7.2</v>
      </c>
      <c r="K2101">
        <v>31</v>
      </c>
      <c r="L2101">
        <v>8.4</v>
      </c>
      <c r="M2101" s="4">
        <v>5</v>
      </c>
      <c r="N2101" t="s">
        <v>385</v>
      </c>
      <c r="O2101" t="s">
        <v>21</v>
      </c>
      <c r="P2101" s="4">
        <v>550000</v>
      </c>
      <c r="Q2101" s="3">
        <f>AVERAGE(Table1[[#This Row],[critic_score]],Table1[[#This Row],[user_score]])</f>
        <v>7.8000000000000007</v>
      </c>
      <c r="R2101" s="4">
        <f>Table1[[#This Row],[user_count]]+Table1[[#This Row],[critic_count]]</f>
        <v>36</v>
      </c>
      <c r="S2101" s="2">
        <f>100000*Table1[[#This Row],[review_count]]/Table1[[#This Row],[total sales]]</f>
        <v>6.5454545454545459</v>
      </c>
      <c r="T2101" s="2">
        <f>Table1[[#This Row],[total sales]]/(2017-Table1[[#This Row],[year_of_release]])</f>
        <v>42307.692307692305</v>
      </c>
      <c r="U2101" s="9">
        <f>Table1[[#This Row],[na_sales]]/(2017-Table1[[#This Row],[year_of_release]])</f>
        <v>30769.23076923077</v>
      </c>
      <c r="V2101" s="6">
        <f>Table1[[#This Row],[eu_sales]]/(2017-Table1[[#This Row],[year_of_release]])</f>
        <v>10000</v>
      </c>
      <c r="W2101" s="6">
        <f>Table1[[#This Row],[jp_sales]]/(2017-Table1[[#This Row],[year_of_release]])</f>
        <v>0</v>
      </c>
      <c r="X2101" s="6">
        <f>Table1[[#This Row],[other_sales]]/(2017-Table1[[#This Row],[year_of_release]])</f>
        <v>1538.4615384615386</v>
      </c>
      <c r="Y2101" s="4">
        <v>505524224</v>
      </c>
      <c r="Z2101" s="4">
        <v>434174638</v>
      </c>
      <c r="AA2101" s="4">
        <v>127761000</v>
      </c>
      <c r="AB2101" s="1">
        <f>Table1[[#This Row],[na_sales]]/Table1[[#This Row],[NA population]]</f>
        <v>7.9125782902146342E-4</v>
      </c>
      <c r="AC2101" s="1">
        <f>Table1[[#This Row],[eu_sales]]/Table1[[#This Row],[Eu population]]</f>
        <v>2.994186869109568E-4</v>
      </c>
      <c r="AD2101" s="1">
        <f>Table1[[#This Row],[jp_sales]]/Table1[[#This Row],[Jp population]]</f>
        <v>0</v>
      </c>
    </row>
    <row r="2102" spans="1:30" x14ac:dyDescent="0.25">
      <c r="A2102" t="s">
        <v>2040</v>
      </c>
      <c r="B2102" t="s">
        <v>26</v>
      </c>
      <c r="C2102">
        <v>2007</v>
      </c>
      <c r="D2102" t="s">
        <v>73</v>
      </c>
      <c r="E2102" t="s">
        <v>425</v>
      </c>
      <c r="F2102" s="4">
        <v>180000</v>
      </c>
      <c r="G2102" s="4">
        <v>350000</v>
      </c>
      <c r="H2102" s="4">
        <v>0</v>
      </c>
      <c r="I2102" s="4">
        <v>20000</v>
      </c>
      <c r="J2102">
        <v>6.7</v>
      </c>
      <c r="K2102">
        <v>4</v>
      </c>
      <c r="L2102">
        <v>6.8</v>
      </c>
      <c r="M2102" s="4">
        <v>6</v>
      </c>
      <c r="N2102" t="s">
        <v>2041</v>
      </c>
      <c r="O2102" t="s">
        <v>21</v>
      </c>
      <c r="P2102" s="4">
        <v>550000</v>
      </c>
      <c r="Q2102" s="3">
        <f>AVERAGE(Table1[[#This Row],[critic_score]],Table1[[#This Row],[user_score]])</f>
        <v>6.75</v>
      </c>
      <c r="R2102" s="4">
        <f>Table1[[#This Row],[user_count]]+Table1[[#This Row],[critic_count]]</f>
        <v>10</v>
      </c>
      <c r="S2102" s="2">
        <f>100000*Table1[[#This Row],[review_count]]/Table1[[#This Row],[total sales]]</f>
        <v>1.8181818181818181</v>
      </c>
      <c r="T2102" s="2">
        <f>Table1[[#This Row],[total sales]]/(2017-Table1[[#This Row],[year_of_release]])</f>
        <v>55000</v>
      </c>
      <c r="U2102" s="9">
        <f>Table1[[#This Row],[na_sales]]/(2017-Table1[[#This Row],[year_of_release]])</f>
        <v>18000</v>
      </c>
      <c r="V2102" s="6">
        <f>Table1[[#This Row],[eu_sales]]/(2017-Table1[[#This Row],[year_of_release]])</f>
        <v>35000</v>
      </c>
      <c r="W2102" s="6">
        <f>Table1[[#This Row],[jp_sales]]/(2017-Table1[[#This Row],[year_of_release]])</f>
        <v>0</v>
      </c>
      <c r="X2102" s="6">
        <f>Table1[[#This Row],[other_sales]]/(2017-Table1[[#This Row],[year_of_release]])</f>
        <v>2000</v>
      </c>
      <c r="Y2102" s="4">
        <v>522751172</v>
      </c>
      <c r="Z2102" s="4">
        <v>438594184</v>
      </c>
      <c r="AA2102" s="4">
        <v>128001000</v>
      </c>
      <c r="AB2102" s="1">
        <f>Table1[[#This Row],[na_sales]]/Table1[[#This Row],[NA population]]</f>
        <v>3.4433208310434929E-4</v>
      </c>
      <c r="AC2102" s="1">
        <f>Table1[[#This Row],[eu_sales]]/Table1[[#This Row],[Eu population]]</f>
        <v>7.9800419788512284E-4</v>
      </c>
      <c r="AD2102" s="1">
        <f>Table1[[#This Row],[jp_sales]]/Table1[[#This Row],[Jp population]]</f>
        <v>0</v>
      </c>
    </row>
    <row r="2103" spans="1:30" x14ac:dyDescent="0.25">
      <c r="A2103" t="s">
        <v>188</v>
      </c>
      <c r="B2103" t="s">
        <v>113</v>
      </c>
      <c r="C2103">
        <v>2010</v>
      </c>
      <c r="D2103" t="s">
        <v>40</v>
      </c>
      <c r="E2103" t="s">
        <v>83</v>
      </c>
      <c r="F2103" s="4">
        <v>10000</v>
      </c>
      <c r="G2103" s="4">
        <v>450000</v>
      </c>
      <c r="H2103" s="4">
        <v>0</v>
      </c>
      <c r="I2103" s="4">
        <v>90000</v>
      </c>
      <c r="J2103">
        <v>8.6</v>
      </c>
      <c r="K2103">
        <v>22</v>
      </c>
      <c r="L2103">
        <v>6.9</v>
      </c>
      <c r="M2103" s="4">
        <v>1611</v>
      </c>
      <c r="N2103" t="s">
        <v>189</v>
      </c>
      <c r="O2103" t="s">
        <v>43</v>
      </c>
      <c r="P2103" s="4">
        <v>550000</v>
      </c>
      <c r="Q2103" s="3">
        <f>AVERAGE(Table1[[#This Row],[critic_score]],Table1[[#This Row],[user_score]])</f>
        <v>7.75</v>
      </c>
      <c r="R2103" s="4">
        <f>Table1[[#This Row],[user_count]]+Table1[[#This Row],[critic_count]]</f>
        <v>1633</v>
      </c>
      <c r="S2103" s="2">
        <f>100000*Table1[[#This Row],[review_count]]/Table1[[#This Row],[total sales]]</f>
        <v>296.90909090909093</v>
      </c>
      <c r="T2103" s="2">
        <f>Table1[[#This Row],[total sales]]/(2017-Table1[[#This Row],[year_of_release]])</f>
        <v>78571.428571428565</v>
      </c>
      <c r="U2103" s="9">
        <f>Table1[[#This Row],[na_sales]]/(2017-Table1[[#This Row],[year_of_release]])</f>
        <v>1428.5714285714287</v>
      </c>
      <c r="V2103" s="6">
        <f>Table1[[#This Row],[eu_sales]]/(2017-Table1[[#This Row],[year_of_release]])</f>
        <v>64285.714285714283</v>
      </c>
      <c r="W2103" s="6">
        <f>Table1[[#This Row],[jp_sales]]/(2017-Table1[[#This Row],[year_of_release]])</f>
        <v>0</v>
      </c>
      <c r="X2103" s="6">
        <f>Table1[[#This Row],[other_sales]]/(2017-Table1[[#This Row],[year_of_release]])</f>
        <v>12857.142857142857</v>
      </c>
      <c r="Y2103" s="4">
        <v>540520772</v>
      </c>
      <c r="Z2103" s="4">
        <v>441654761</v>
      </c>
      <c r="AA2103" s="4">
        <v>128070000</v>
      </c>
      <c r="AB2103" s="1">
        <f>Table1[[#This Row],[na_sales]]/Table1[[#This Row],[NA population]]</f>
        <v>1.850067660304459E-5</v>
      </c>
      <c r="AC2103" s="1">
        <f>Table1[[#This Row],[eu_sales]]/Table1[[#This Row],[Eu population]]</f>
        <v>1.0188953901031307E-3</v>
      </c>
      <c r="AD2103" s="1">
        <f>Table1[[#This Row],[jp_sales]]/Table1[[#This Row],[Jp population]]</f>
        <v>0</v>
      </c>
    </row>
    <row r="2104" spans="1:30" x14ac:dyDescent="0.25">
      <c r="A2104" t="s">
        <v>1172</v>
      </c>
      <c r="B2104" t="s">
        <v>159</v>
      </c>
      <c r="C2104">
        <v>2003</v>
      </c>
      <c r="D2104" t="s">
        <v>27</v>
      </c>
      <c r="E2104" t="s">
        <v>425</v>
      </c>
      <c r="F2104" s="4">
        <v>390000</v>
      </c>
      <c r="G2104" s="4">
        <v>150000</v>
      </c>
      <c r="H2104" s="4">
        <v>0</v>
      </c>
      <c r="I2104" s="4">
        <v>10000</v>
      </c>
      <c r="J2104">
        <v>7.9</v>
      </c>
      <c r="K2104">
        <v>28</v>
      </c>
      <c r="L2104">
        <v>9.1999999999999993</v>
      </c>
      <c r="M2104" s="4">
        <v>19</v>
      </c>
      <c r="N2104" t="s">
        <v>945</v>
      </c>
      <c r="O2104" t="s">
        <v>21</v>
      </c>
      <c r="P2104" s="4">
        <v>550000</v>
      </c>
      <c r="Q2104" s="3">
        <f>AVERAGE(Table1[[#This Row],[critic_score]],Table1[[#This Row],[user_score]])</f>
        <v>8.5500000000000007</v>
      </c>
      <c r="R2104" s="4">
        <f>Table1[[#This Row],[user_count]]+Table1[[#This Row],[critic_count]]</f>
        <v>47</v>
      </c>
      <c r="S2104" s="2">
        <f>100000*Table1[[#This Row],[review_count]]/Table1[[#This Row],[total sales]]</f>
        <v>8.545454545454545</v>
      </c>
      <c r="T2104" s="2">
        <f>Table1[[#This Row],[total sales]]/(2017-Table1[[#This Row],[year_of_release]])</f>
        <v>39285.714285714283</v>
      </c>
      <c r="U2104" s="9">
        <f>Table1[[#This Row],[na_sales]]/(2017-Table1[[#This Row],[year_of_release]])</f>
        <v>27857.142857142859</v>
      </c>
      <c r="V2104" s="6">
        <f>Table1[[#This Row],[eu_sales]]/(2017-Table1[[#This Row],[year_of_release]])</f>
        <v>10714.285714285714</v>
      </c>
      <c r="W2104" s="6">
        <f>Table1[[#This Row],[jp_sales]]/(2017-Table1[[#This Row],[year_of_release]])</f>
        <v>0</v>
      </c>
      <c r="X2104" s="6">
        <f>Table1[[#This Row],[other_sales]]/(2017-Table1[[#This Row],[year_of_release]])</f>
        <v>714.28571428571433</v>
      </c>
      <c r="Y2104" s="4">
        <v>500125528</v>
      </c>
      <c r="Z2104" s="4">
        <v>432552540</v>
      </c>
      <c r="AA2104" s="4">
        <v>127718000</v>
      </c>
      <c r="AB2104" s="1">
        <f>Table1[[#This Row],[na_sales]]/Table1[[#This Row],[NA population]]</f>
        <v>7.7980422547037028E-4</v>
      </c>
      <c r="AC2104" s="1">
        <f>Table1[[#This Row],[eu_sales]]/Table1[[#This Row],[Eu population]]</f>
        <v>3.4677868265436609E-4</v>
      </c>
      <c r="AD2104" s="1">
        <f>Table1[[#This Row],[jp_sales]]/Table1[[#This Row],[Jp population]]</f>
        <v>0</v>
      </c>
    </row>
    <row r="2105" spans="1:30" x14ac:dyDescent="0.25">
      <c r="A2105" t="s">
        <v>2042</v>
      </c>
      <c r="B2105" t="s">
        <v>34</v>
      </c>
      <c r="C2105">
        <v>2009</v>
      </c>
      <c r="D2105" t="s">
        <v>29</v>
      </c>
      <c r="E2105" t="s">
        <v>35</v>
      </c>
      <c r="F2105" s="4">
        <v>150000</v>
      </c>
      <c r="G2105" s="4">
        <v>340000</v>
      </c>
      <c r="H2105" s="4">
        <v>0</v>
      </c>
      <c r="I2105" s="4">
        <v>60000</v>
      </c>
      <c r="J2105">
        <v>7</v>
      </c>
      <c r="K2105">
        <v>22</v>
      </c>
      <c r="L2105">
        <v>7.6</v>
      </c>
      <c r="M2105" s="4">
        <v>7</v>
      </c>
      <c r="N2105" t="s">
        <v>1598</v>
      </c>
      <c r="O2105" t="s">
        <v>67</v>
      </c>
      <c r="P2105" s="4">
        <v>550000</v>
      </c>
      <c r="Q2105" s="3">
        <f>AVERAGE(Table1[[#This Row],[critic_score]],Table1[[#This Row],[user_score]])</f>
        <v>7.3</v>
      </c>
      <c r="R2105" s="4">
        <f>Table1[[#This Row],[user_count]]+Table1[[#This Row],[critic_count]]</f>
        <v>29</v>
      </c>
      <c r="S2105" s="2">
        <f>100000*Table1[[#This Row],[review_count]]/Table1[[#This Row],[total sales]]</f>
        <v>5.2727272727272725</v>
      </c>
      <c r="T2105" s="2">
        <f>Table1[[#This Row],[total sales]]/(2017-Table1[[#This Row],[year_of_release]])</f>
        <v>68750</v>
      </c>
      <c r="U2105" s="9">
        <f>Table1[[#This Row],[na_sales]]/(2017-Table1[[#This Row],[year_of_release]])</f>
        <v>18750</v>
      </c>
      <c r="V2105" s="6">
        <f>Table1[[#This Row],[eu_sales]]/(2017-Table1[[#This Row],[year_of_release]])</f>
        <v>42500</v>
      </c>
      <c r="W2105" s="6">
        <f>Table1[[#This Row],[jp_sales]]/(2017-Table1[[#This Row],[year_of_release]])</f>
        <v>0</v>
      </c>
      <c r="X2105" s="6">
        <f>Table1[[#This Row],[other_sales]]/(2017-Table1[[#This Row],[year_of_release]])</f>
        <v>7500</v>
      </c>
      <c r="Y2105" s="4">
        <v>534740514</v>
      </c>
      <c r="Z2105" s="4">
        <v>441041694</v>
      </c>
      <c r="AA2105" s="4">
        <v>128047000</v>
      </c>
      <c r="AB2105" s="1">
        <f>Table1[[#This Row],[na_sales]]/Table1[[#This Row],[NA population]]</f>
        <v>2.8050988483734003E-4</v>
      </c>
      <c r="AC2105" s="1">
        <f>Table1[[#This Row],[eu_sales]]/Table1[[#This Row],[Eu population]]</f>
        <v>7.7090217234654466E-4</v>
      </c>
      <c r="AD2105" s="1">
        <f>Table1[[#This Row],[jp_sales]]/Table1[[#This Row],[Jp population]]</f>
        <v>0</v>
      </c>
    </row>
    <row r="2106" spans="1:30" x14ac:dyDescent="0.25">
      <c r="A2106" t="s">
        <v>1040</v>
      </c>
      <c r="B2106" t="s">
        <v>103</v>
      </c>
      <c r="C2106">
        <v>2002</v>
      </c>
      <c r="D2106" t="s">
        <v>54</v>
      </c>
      <c r="E2106" t="s">
        <v>538</v>
      </c>
      <c r="F2106" s="4">
        <v>390000</v>
      </c>
      <c r="G2106" s="4">
        <v>140000</v>
      </c>
      <c r="H2106" s="4">
        <v>0</v>
      </c>
      <c r="I2106" s="4">
        <v>20000</v>
      </c>
      <c r="J2106">
        <v>6.8</v>
      </c>
      <c r="K2106">
        <v>25</v>
      </c>
      <c r="L2106">
        <v>6.7</v>
      </c>
      <c r="M2106" s="4">
        <v>9</v>
      </c>
      <c r="N2106" t="s">
        <v>1041</v>
      </c>
      <c r="O2106" t="s">
        <v>43</v>
      </c>
      <c r="P2106" s="4">
        <v>550000</v>
      </c>
      <c r="Q2106" s="3">
        <f>AVERAGE(Table1[[#This Row],[critic_score]],Table1[[#This Row],[user_score]])</f>
        <v>6.75</v>
      </c>
      <c r="R2106" s="4">
        <f>Table1[[#This Row],[user_count]]+Table1[[#This Row],[critic_count]]</f>
        <v>34</v>
      </c>
      <c r="S2106" s="2">
        <f>100000*Table1[[#This Row],[review_count]]/Table1[[#This Row],[total sales]]</f>
        <v>6.1818181818181817</v>
      </c>
      <c r="T2106" s="2">
        <f>Table1[[#This Row],[total sales]]/(2017-Table1[[#This Row],[year_of_release]])</f>
        <v>36666.666666666664</v>
      </c>
      <c r="U2106" s="9">
        <f>Table1[[#This Row],[na_sales]]/(2017-Table1[[#This Row],[year_of_release]])</f>
        <v>26000</v>
      </c>
      <c r="V2106" s="6">
        <f>Table1[[#This Row],[eu_sales]]/(2017-Table1[[#This Row],[year_of_release]])</f>
        <v>9333.3333333333339</v>
      </c>
      <c r="W2106" s="6">
        <f>Table1[[#This Row],[jp_sales]]/(2017-Table1[[#This Row],[year_of_release]])</f>
        <v>0</v>
      </c>
      <c r="X2106" s="6">
        <f>Table1[[#This Row],[other_sales]]/(2017-Table1[[#This Row],[year_of_release]])</f>
        <v>1333.3333333333333</v>
      </c>
      <c r="Y2106" s="4">
        <v>495013192</v>
      </c>
      <c r="Z2106" s="4">
        <v>431019772</v>
      </c>
      <c r="AA2106" s="4">
        <v>127445000</v>
      </c>
      <c r="AB2106" s="1">
        <f>Table1[[#This Row],[na_sales]]/Table1[[#This Row],[NA population]]</f>
        <v>7.8785779107074785E-4</v>
      </c>
      <c r="AC2106" s="1">
        <f>Table1[[#This Row],[eu_sales]]/Table1[[#This Row],[Eu population]]</f>
        <v>3.2481108546454336E-4</v>
      </c>
      <c r="AD2106" s="1">
        <f>Table1[[#This Row],[jp_sales]]/Table1[[#This Row],[Jp population]]</f>
        <v>0</v>
      </c>
    </row>
    <row r="2107" spans="1:30" x14ac:dyDescent="0.25">
      <c r="A2107" t="s">
        <v>2044</v>
      </c>
      <c r="B2107" t="s">
        <v>45</v>
      </c>
      <c r="C2107">
        <v>2003</v>
      </c>
      <c r="D2107" t="s">
        <v>29</v>
      </c>
      <c r="E2107" t="s">
        <v>981</v>
      </c>
      <c r="F2107" s="4">
        <v>270000</v>
      </c>
      <c r="G2107" s="4">
        <v>210000</v>
      </c>
      <c r="H2107" s="4">
        <v>0</v>
      </c>
      <c r="I2107" s="4">
        <v>70000</v>
      </c>
      <c r="J2107">
        <v>4.0999999999999996</v>
      </c>
      <c r="K2107">
        <v>14</v>
      </c>
      <c r="L2107">
        <v>4.8</v>
      </c>
      <c r="M2107" s="4">
        <v>12</v>
      </c>
      <c r="N2107" t="s">
        <v>2045</v>
      </c>
      <c r="O2107" t="s">
        <v>21</v>
      </c>
      <c r="P2107" s="4">
        <v>550000</v>
      </c>
      <c r="Q2107" s="3">
        <f>AVERAGE(Table1[[#This Row],[critic_score]],Table1[[#This Row],[user_score]])</f>
        <v>4.4499999999999993</v>
      </c>
      <c r="R2107" s="4">
        <f>Table1[[#This Row],[user_count]]+Table1[[#This Row],[critic_count]]</f>
        <v>26</v>
      </c>
      <c r="S2107" s="2">
        <f>100000*Table1[[#This Row],[review_count]]/Table1[[#This Row],[total sales]]</f>
        <v>4.7272727272727275</v>
      </c>
      <c r="T2107" s="2">
        <f>Table1[[#This Row],[total sales]]/(2017-Table1[[#This Row],[year_of_release]])</f>
        <v>39285.714285714283</v>
      </c>
      <c r="U2107" s="9">
        <f>Table1[[#This Row],[na_sales]]/(2017-Table1[[#This Row],[year_of_release]])</f>
        <v>19285.714285714286</v>
      </c>
      <c r="V2107" s="6">
        <f>Table1[[#This Row],[eu_sales]]/(2017-Table1[[#This Row],[year_of_release]])</f>
        <v>15000</v>
      </c>
      <c r="W2107" s="6">
        <f>Table1[[#This Row],[jp_sales]]/(2017-Table1[[#This Row],[year_of_release]])</f>
        <v>0</v>
      </c>
      <c r="X2107" s="6">
        <f>Table1[[#This Row],[other_sales]]/(2017-Table1[[#This Row],[year_of_release]])</f>
        <v>5000</v>
      </c>
      <c r="Y2107" s="4">
        <v>500125528</v>
      </c>
      <c r="Z2107" s="4">
        <v>432552540</v>
      </c>
      <c r="AA2107" s="4">
        <v>127718000</v>
      </c>
      <c r="AB2107" s="1">
        <f>Table1[[#This Row],[na_sales]]/Table1[[#This Row],[NA population]]</f>
        <v>5.3986446378717948E-4</v>
      </c>
      <c r="AC2107" s="1">
        <f>Table1[[#This Row],[eu_sales]]/Table1[[#This Row],[Eu population]]</f>
        <v>4.8549015571611252E-4</v>
      </c>
      <c r="AD2107" s="1">
        <f>Table1[[#This Row],[jp_sales]]/Table1[[#This Row],[Jp population]]</f>
        <v>0</v>
      </c>
    </row>
    <row r="2108" spans="1:30" x14ac:dyDescent="0.25">
      <c r="A2108" t="s">
        <v>2048</v>
      </c>
      <c r="B2108" t="s">
        <v>26</v>
      </c>
      <c r="C2108">
        <v>2008</v>
      </c>
      <c r="D2108" t="s">
        <v>73</v>
      </c>
      <c r="E2108" t="s">
        <v>425</v>
      </c>
      <c r="F2108" s="4">
        <v>260000</v>
      </c>
      <c r="G2108" s="4">
        <v>230000</v>
      </c>
      <c r="H2108" s="4">
        <v>0</v>
      </c>
      <c r="I2108" s="4">
        <v>60000</v>
      </c>
      <c r="J2108">
        <v>8.1999999999999993</v>
      </c>
      <c r="K2108">
        <v>34</v>
      </c>
      <c r="L2108">
        <v>7.1</v>
      </c>
      <c r="M2108" s="4">
        <v>15</v>
      </c>
      <c r="N2108" t="s">
        <v>167</v>
      </c>
      <c r="O2108" t="s">
        <v>21</v>
      </c>
      <c r="P2108" s="4">
        <v>550000</v>
      </c>
      <c r="Q2108" s="3">
        <f>AVERAGE(Table1[[#This Row],[critic_score]],Table1[[#This Row],[user_score]])</f>
        <v>7.6499999999999995</v>
      </c>
      <c r="R2108" s="4">
        <f>Table1[[#This Row],[user_count]]+Table1[[#This Row],[critic_count]]</f>
        <v>49</v>
      </c>
      <c r="S2108" s="2">
        <f>100000*Table1[[#This Row],[review_count]]/Table1[[#This Row],[total sales]]</f>
        <v>8.9090909090909083</v>
      </c>
      <c r="T2108" s="2">
        <f>Table1[[#This Row],[total sales]]/(2017-Table1[[#This Row],[year_of_release]])</f>
        <v>61111.111111111109</v>
      </c>
      <c r="U2108" s="9">
        <f>Table1[[#This Row],[na_sales]]/(2017-Table1[[#This Row],[year_of_release]])</f>
        <v>28888.888888888891</v>
      </c>
      <c r="V2108" s="6">
        <f>Table1[[#This Row],[eu_sales]]/(2017-Table1[[#This Row],[year_of_release]])</f>
        <v>25555.555555555555</v>
      </c>
      <c r="W2108" s="6">
        <f>Table1[[#This Row],[jp_sales]]/(2017-Table1[[#This Row],[year_of_release]])</f>
        <v>0</v>
      </c>
      <c r="X2108" s="6">
        <f>Table1[[#This Row],[other_sales]]/(2017-Table1[[#This Row],[year_of_release]])</f>
        <v>6666.666666666667</v>
      </c>
      <c r="Y2108" s="4">
        <v>528816311</v>
      </c>
      <c r="Z2108" s="4">
        <v>440001482</v>
      </c>
      <c r="AA2108" s="4">
        <v>128063000</v>
      </c>
      <c r="AB2108" s="1">
        <f>Table1[[#This Row],[na_sales]]/Table1[[#This Row],[NA population]]</f>
        <v>4.9166410829563087E-4</v>
      </c>
      <c r="AC2108" s="1">
        <f>Table1[[#This Row],[eu_sales]]/Table1[[#This Row],[Eu population]]</f>
        <v>5.2272551209270703E-4</v>
      </c>
      <c r="AD2108" s="1">
        <f>Table1[[#This Row],[jp_sales]]/Table1[[#This Row],[Jp population]]</f>
        <v>0</v>
      </c>
    </row>
    <row r="2109" spans="1:30" x14ac:dyDescent="0.25">
      <c r="A2109" t="s">
        <v>1761</v>
      </c>
      <c r="B2109" t="s">
        <v>45</v>
      </c>
      <c r="C2109">
        <v>2008</v>
      </c>
      <c r="D2109" t="s">
        <v>40</v>
      </c>
      <c r="E2109" t="s">
        <v>403</v>
      </c>
      <c r="F2109" s="4">
        <v>360000</v>
      </c>
      <c r="G2109" s="4">
        <v>0</v>
      </c>
      <c r="H2109" s="4">
        <v>0</v>
      </c>
      <c r="I2109" s="4">
        <v>190000</v>
      </c>
      <c r="J2109">
        <v>4.7</v>
      </c>
      <c r="K2109">
        <v>8</v>
      </c>
      <c r="L2109">
        <v>5.6</v>
      </c>
      <c r="M2109" s="4">
        <v>15</v>
      </c>
      <c r="N2109" t="s">
        <v>1534</v>
      </c>
      <c r="O2109" t="s">
        <v>67</v>
      </c>
      <c r="P2109" s="4">
        <v>550000</v>
      </c>
      <c r="Q2109" s="3">
        <f>AVERAGE(Table1[[#This Row],[critic_score]],Table1[[#This Row],[user_score]])</f>
        <v>5.15</v>
      </c>
      <c r="R2109" s="4">
        <f>Table1[[#This Row],[user_count]]+Table1[[#This Row],[critic_count]]</f>
        <v>23</v>
      </c>
      <c r="S2109" s="2">
        <f>100000*Table1[[#This Row],[review_count]]/Table1[[#This Row],[total sales]]</f>
        <v>4.1818181818181817</v>
      </c>
      <c r="T2109" s="2">
        <f>Table1[[#This Row],[total sales]]/(2017-Table1[[#This Row],[year_of_release]])</f>
        <v>61111.111111111109</v>
      </c>
      <c r="U2109" s="9">
        <f>Table1[[#This Row],[na_sales]]/(2017-Table1[[#This Row],[year_of_release]])</f>
        <v>40000</v>
      </c>
      <c r="V2109" s="6">
        <f>Table1[[#This Row],[eu_sales]]/(2017-Table1[[#This Row],[year_of_release]])</f>
        <v>0</v>
      </c>
      <c r="W2109" s="6">
        <f>Table1[[#This Row],[jp_sales]]/(2017-Table1[[#This Row],[year_of_release]])</f>
        <v>0</v>
      </c>
      <c r="X2109" s="6">
        <f>Table1[[#This Row],[other_sales]]/(2017-Table1[[#This Row],[year_of_release]])</f>
        <v>21111.111111111109</v>
      </c>
      <c r="Y2109" s="4">
        <v>528816311</v>
      </c>
      <c r="Z2109" s="4">
        <v>440001482</v>
      </c>
      <c r="AA2109" s="4">
        <v>128063000</v>
      </c>
      <c r="AB2109" s="1">
        <f>Table1[[#This Row],[na_sales]]/Table1[[#This Row],[NA population]]</f>
        <v>6.8076568840933502E-4</v>
      </c>
      <c r="AC2109" s="1">
        <f>Table1[[#This Row],[eu_sales]]/Table1[[#This Row],[Eu population]]</f>
        <v>0</v>
      </c>
      <c r="AD2109" s="1">
        <f>Table1[[#This Row],[jp_sales]]/Table1[[#This Row],[Jp population]]</f>
        <v>0</v>
      </c>
    </row>
    <row r="2110" spans="1:30" x14ac:dyDescent="0.25">
      <c r="A2110" t="s">
        <v>2052</v>
      </c>
      <c r="B2110" t="s">
        <v>39</v>
      </c>
      <c r="C2110">
        <v>2013</v>
      </c>
      <c r="D2110" t="s">
        <v>23</v>
      </c>
      <c r="E2110" t="s">
        <v>981</v>
      </c>
      <c r="F2110" s="4">
        <v>10000</v>
      </c>
      <c r="G2110" s="4">
        <v>420000</v>
      </c>
      <c r="H2110" s="4">
        <v>30000</v>
      </c>
      <c r="I2110" s="4">
        <v>90000</v>
      </c>
      <c r="J2110">
        <v>7.7</v>
      </c>
      <c r="K2110">
        <v>22</v>
      </c>
      <c r="L2110">
        <v>6.3</v>
      </c>
      <c r="M2110" s="4">
        <v>40</v>
      </c>
      <c r="N2110" t="s">
        <v>1022</v>
      </c>
      <c r="O2110" t="s">
        <v>21</v>
      </c>
      <c r="P2110" s="4">
        <v>550000</v>
      </c>
      <c r="Q2110" s="3">
        <f>AVERAGE(Table1[[#This Row],[critic_score]],Table1[[#This Row],[user_score]])</f>
        <v>7</v>
      </c>
      <c r="R2110" s="4">
        <f>Table1[[#This Row],[user_count]]+Table1[[#This Row],[critic_count]]</f>
        <v>62</v>
      </c>
      <c r="S2110" s="2">
        <f>100000*Table1[[#This Row],[review_count]]/Table1[[#This Row],[total sales]]</f>
        <v>11.272727272727273</v>
      </c>
      <c r="T2110" s="2">
        <f>Table1[[#This Row],[total sales]]/(2017-Table1[[#This Row],[year_of_release]])</f>
        <v>137500</v>
      </c>
      <c r="U2110" s="9">
        <f>Table1[[#This Row],[na_sales]]/(2017-Table1[[#This Row],[year_of_release]])</f>
        <v>2500</v>
      </c>
      <c r="V2110" s="6">
        <f>Table1[[#This Row],[eu_sales]]/(2017-Table1[[#This Row],[year_of_release]])</f>
        <v>105000</v>
      </c>
      <c r="W2110" s="6">
        <f>Table1[[#This Row],[jp_sales]]/(2017-Table1[[#This Row],[year_of_release]])</f>
        <v>7500</v>
      </c>
      <c r="X2110" s="6">
        <f>Table1[[#This Row],[other_sales]]/(2017-Table1[[#This Row],[year_of_release]])</f>
        <v>22500</v>
      </c>
      <c r="Y2110" s="4">
        <v>556861736</v>
      </c>
      <c r="Z2110" s="4">
        <v>442492884</v>
      </c>
      <c r="AA2110" s="4">
        <v>127445000</v>
      </c>
      <c r="AB2110" s="1">
        <f>Table1[[#This Row],[na_sales]]/Table1[[#This Row],[NA population]]</f>
        <v>1.7957779020392236E-5</v>
      </c>
      <c r="AC2110" s="1">
        <f>Table1[[#This Row],[eu_sales]]/Table1[[#This Row],[Eu population]]</f>
        <v>9.4916780627821347E-4</v>
      </c>
      <c r="AD2110" s="1">
        <f>Table1[[#This Row],[jp_sales]]/Table1[[#This Row],[Jp population]]</f>
        <v>2.3539566087331791E-4</v>
      </c>
    </row>
    <row r="2111" spans="1:30" x14ac:dyDescent="0.25">
      <c r="A2111" t="s">
        <v>1312</v>
      </c>
      <c r="B2111" t="s">
        <v>34</v>
      </c>
      <c r="C2111">
        <v>2007</v>
      </c>
      <c r="D2111" t="s">
        <v>19</v>
      </c>
      <c r="E2111" t="s">
        <v>100</v>
      </c>
      <c r="F2111" s="4">
        <v>490000</v>
      </c>
      <c r="G2111" s="4">
        <v>20000</v>
      </c>
      <c r="H2111" s="4">
        <v>0</v>
      </c>
      <c r="I2111" s="4">
        <v>40000</v>
      </c>
      <c r="J2111">
        <v>8</v>
      </c>
      <c r="K2111">
        <v>45</v>
      </c>
      <c r="L2111">
        <v>7.8</v>
      </c>
      <c r="M2111" s="4">
        <v>26</v>
      </c>
      <c r="N2111" t="s">
        <v>1313</v>
      </c>
      <c r="O2111" t="s">
        <v>21</v>
      </c>
      <c r="P2111" s="4">
        <v>550000</v>
      </c>
      <c r="Q2111" s="3">
        <f>AVERAGE(Table1[[#This Row],[critic_score]],Table1[[#This Row],[user_score]])</f>
        <v>7.9</v>
      </c>
      <c r="R2111" s="4">
        <f>Table1[[#This Row],[user_count]]+Table1[[#This Row],[critic_count]]</f>
        <v>71</v>
      </c>
      <c r="S2111" s="2">
        <f>100000*Table1[[#This Row],[review_count]]/Table1[[#This Row],[total sales]]</f>
        <v>12.909090909090908</v>
      </c>
      <c r="T2111" s="2">
        <f>Table1[[#This Row],[total sales]]/(2017-Table1[[#This Row],[year_of_release]])</f>
        <v>55000</v>
      </c>
      <c r="U2111" s="9">
        <f>Table1[[#This Row],[na_sales]]/(2017-Table1[[#This Row],[year_of_release]])</f>
        <v>49000</v>
      </c>
      <c r="V2111" s="6">
        <f>Table1[[#This Row],[eu_sales]]/(2017-Table1[[#This Row],[year_of_release]])</f>
        <v>2000</v>
      </c>
      <c r="W2111" s="6">
        <f>Table1[[#This Row],[jp_sales]]/(2017-Table1[[#This Row],[year_of_release]])</f>
        <v>0</v>
      </c>
      <c r="X2111" s="6">
        <f>Table1[[#This Row],[other_sales]]/(2017-Table1[[#This Row],[year_of_release]])</f>
        <v>4000</v>
      </c>
      <c r="Y2111" s="4">
        <v>522751172</v>
      </c>
      <c r="Z2111" s="4">
        <v>438594184</v>
      </c>
      <c r="AA2111" s="4">
        <v>128001000</v>
      </c>
      <c r="AB2111" s="1">
        <f>Table1[[#This Row],[na_sales]]/Table1[[#This Row],[NA population]]</f>
        <v>9.3734844845072866E-4</v>
      </c>
      <c r="AC2111" s="1">
        <f>Table1[[#This Row],[eu_sales]]/Table1[[#This Row],[Eu population]]</f>
        <v>4.560023987914988E-5</v>
      </c>
      <c r="AD2111" s="1">
        <f>Table1[[#This Row],[jp_sales]]/Table1[[#This Row],[Jp population]]</f>
        <v>0</v>
      </c>
    </row>
    <row r="2112" spans="1:30" x14ac:dyDescent="0.25">
      <c r="A2112" t="s">
        <v>2054</v>
      </c>
      <c r="B2112" t="s">
        <v>103</v>
      </c>
      <c r="C2112">
        <v>2003</v>
      </c>
      <c r="D2112" t="s">
        <v>73</v>
      </c>
      <c r="E2112" t="s">
        <v>171</v>
      </c>
      <c r="F2112" s="4">
        <v>420000</v>
      </c>
      <c r="G2112" s="4">
        <v>110000</v>
      </c>
      <c r="H2112" s="4">
        <v>0</v>
      </c>
      <c r="I2112" s="4">
        <v>20000</v>
      </c>
      <c r="J2112">
        <v>8.1999999999999993</v>
      </c>
      <c r="K2112">
        <v>24</v>
      </c>
      <c r="L2112">
        <v>8.8000000000000007</v>
      </c>
      <c r="M2112" s="4">
        <v>10</v>
      </c>
      <c r="N2112" t="s">
        <v>1183</v>
      </c>
      <c r="O2112" t="s">
        <v>21</v>
      </c>
      <c r="P2112" s="4">
        <v>550000</v>
      </c>
      <c r="Q2112" s="3">
        <f>AVERAGE(Table1[[#This Row],[critic_score]],Table1[[#This Row],[user_score]])</f>
        <v>8.5</v>
      </c>
      <c r="R2112" s="4">
        <f>Table1[[#This Row],[user_count]]+Table1[[#This Row],[critic_count]]</f>
        <v>34</v>
      </c>
      <c r="S2112" s="2">
        <f>100000*Table1[[#This Row],[review_count]]/Table1[[#This Row],[total sales]]</f>
        <v>6.1818181818181817</v>
      </c>
      <c r="T2112" s="2">
        <f>Table1[[#This Row],[total sales]]/(2017-Table1[[#This Row],[year_of_release]])</f>
        <v>39285.714285714283</v>
      </c>
      <c r="U2112" s="9">
        <f>Table1[[#This Row],[na_sales]]/(2017-Table1[[#This Row],[year_of_release]])</f>
        <v>30000</v>
      </c>
      <c r="V2112" s="6">
        <f>Table1[[#This Row],[eu_sales]]/(2017-Table1[[#This Row],[year_of_release]])</f>
        <v>7857.1428571428569</v>
      </c>
      <c r="W2112" s="6">
        <f>Table1[[#This Row],[jp_sales]]/(2017-Table1[[#This Row],[year_of_release]])</f>
        <v>0</v>
      </c>
      <c r="X2112" s="6">
        <f>Table1[[#This Row],[other_sales]]/(2017-Table1[[#This Row],[year_of_release]])</f>
        <v>1428.5714285714287</v>
      </c>
      <c r="Y2112" s="4">
        <v>500125528</v>
      </c>
      <c r="Z2112" s="4">
        <v>432552540</v>
      </c>
      <c r="AA2112" s="4">
        <v>127718000</v>
      </c>
      <c r="AB2112" s="1">
        <f>Table1[[#This Row],[na_sales]]/Table1[[#This Row],[NA population]]</f>
        <v>8.3978916589116806E-4</v>
      </c>
      <c r="AC2112" s="1">
        <f>Table1[[#This Row],[eu_sales]]/Table1[[#This Row],[Eu population]]</f>
        <v>2.5430436727986848E-4</v>
      </c>
      <c r="AD2112" s="1">
        <f>Table1[[#This Row],[jp_sales]]/Table1[[#This Row],[Jp population]]</f>
        <v>0</v>
      </c>
    </row>
    <row r="2113" spans="1:30" x14ac:dyDescent="0.25">
      <c r="A2113" t="s">
        <v>2055</v>
      </c>
      <c r="B2113" t="s">
        <v>45</v>
      </c>
      <c r="C2113">
        <v>2005</v>
      </c>
      <c r="D2113" t="s">
        <v>23</v>
      </c>
      <c r="E2113" t="s">
        <v>575</v>
      </c>
      <c r="F2113" s="4">
        <v>270000</v>
      </c>
      <c r="G2113" s="4">
        <v>210000</v>
      </c>
      <c r="H2113" s="4">
        <v>0</v>
      </c>
      <c r="I2113" s="4">
        <v>70000</v>
      </c>
      <c r="J2113">
        <v>6.6</v>
      </c>
      <c r="K2113">
        <v>21</v>
      </c>
      <c r="L2113">
        <v>7</v>
      </c>
      <c r="M2113" s="4">
        <v>49</v>
      </c>
      <c r="N2113" t="s">
        <v>1043</v>
      </c>
      <c r="O2113" t="s">
        <v>84</v>
      </c>
      <c r="P2113" s="4">
        <v>550000</v>
      </c>
      <c r="Q2113" s="3">
        <f>AVERAGE(Table1[[#This Row],[critic_score]],Table1[[#This Row],[user_score]])</f>
        <v>6.8</v>
      </c>
      <c r="R2113" s="4">
        <f>Table1[[#This Row],[user_count]]+Table1[[#This Row],[critic_count]]</f>
        <v>70</v>
      </c>
      <c r="S2113" s="2">
        <f>100000*Table1[[#This Row],[review_count]]/Table1[[#This Row],[total sales]]</f>
        <v>12.727272727272727</v>
      </c>
      <c r="T2113" s="2">
        <f>Table1[[#This Row],[total sales]]/(2017-Table1[[#This Row],[year_of_release]])</f>
        <v>45833.333333333336</v>
      </c>
      <c r="U2113" s="9">
        <f>Table1[[#This Row],[na_sales]]/(2017-Table1[[#This Row],[year_of_release]])</f>
        <v>22500</v>
      </c>
      <c r="V2113" s="6">
        <f>Table1[[#This Row],[eu_sales]]/(2017-Table1[[#This Row],[year_of_release]])</f>
        <v>17500</v>
      </c>
      <c r="W2113" s="6">
        <f>Table1[[#This Row],[jp_sales]]/(2017-Table1[[#This Row],[year_of_release]])</f>
        <v>0</v>
      </c>
      <c r="X2113" s="6">
        <f>Table1[[#This Row],[other_sales]]/(2017-Table1[[#This Row],[year_of_release]])</f>
        <v>5833.333333333333</v>
      </c>
      <c r="Y2113" s="4">
        <v>511054143</v>
      </c>
      <c r="Z2113" s="4">
        <v>435713800</v>
      </c>
      <c r="AA2113" s="4">
        <v>127773000</v>
      </c>
      <c r="AB2113" s="1">
        <f>Table1[[#This Row],[na_sales]]/Table1[[#This Row],[NA population]]</f>
        <v>5.2831975574063584E-4</v>
      </c>
      <c r="AC2113" s="1">
        <f>Table1[[#This Row],[eu_sales]]/Table1[[#This Row],[Eu population]]</f>
        <v>4.8196775039027913E-4</v>
      </c>
      <c r="AD2113" s="1">
        <f>Table1[[#This Row],[jp_sales]]/Table1[[#This Row],[Jp population]]</f>
        <v>0</v>
      </c>
    </row>
    <row r="2114" spans="1:30" x14ac:dyDescent="0.25">
      <c r="A2114" t="s">
        <v>2066</v>
      </c>
      <c r="B2114" t="s">
        <v>26</v>
      </c>
      <c r="C2114">
        <v>2007</v>
      </c>
      <c r="D2114" t="s">
        <v>191</v>
      </c>
      <c r="E2114" t="s">
        <v>20</v>
      </c>
      <c r="F2114" s="4">
        <v>260000</v>
      </c>
      <c r="G2114" s="4">
        <v>40000</v>
      </c>
      <c r="H2114" s="4">
        <v>220000</v>
      </c>
      <c r="I2114" s="4">
        <v>30000</v>
      </c>
      <c r="J2114">
        <v>7.8</v>
      </c>
      <c r="K2114">
        <v>57</v>
      </c>
      <c r="L2114">
        <v>8.6</v>
      </c>
      <c r="M2114" s="4">
        <v>102</v>
      </c>
      <c r="N2114" t="s">
        <v>2067</v>
      </c>
      <c r="O2114" t="s">
        <v>67</v>
      </c>
      <c r="P2114" s="4">
        <v>550000</v>
      </c>
      <c r="Q2114" s="3">
        <f>AVERAGE(Table1[[#This Row],[critic_score]],Table1[[#This Row],[user_score]])</f>
        <v>8.1999999999999993</v>
      </c>
      <c r="R2114" s="4">
        <f>Table1[[#This Row],[user_count]]+Table1[[#This Row],[critic_count]]</f>
        <v>159</v>
      </c>
      <c r="S2114" s="2">
        <f>100000*Table1[[#This Row],[review_count]]/Table1[[#This Row],[total sales]]</f>
        <v>28.90909090909091</v>
      </c>
      <c r="T2114" s="2">
        <f>Table1[[#This Row],[total sales]]/(2017-Table1[[#This Row],[year_of_release]])</f>
        <v>55000</v>
      </c>
      <c r="U2114" s="9">
        <f>Table1[[#This Row],[na_sales]]/(2017-Table1[[#This Row],[year_of_release]])</f>
        <v>26000</v>
      </c>
      <c r="V2114" s="6">
        <f>Table1[[#This Row],[eu_sales]]/(2017-Table1[[#This Row],[year_of_release]])</f>
        <v>4000</v>
      </c>
      <c r="W2114" s="6">
        <f>Table1[[#This Row],[jp_sales]]/(2017-Table1[[#This Row],[year_of_release]])</f>
        <v>22000</v>
      </c>
      <c r="X2114" s="6">
        <f>Table1[[#This Row],[other_sales]]/(2017-Table1[[#This Row],[year_of_release]])</f>
        <v>3000</v>
      </c>
      <c r="Y2114" s="4">
        <v>522751172</v>
      </c>
      <c r="Z2114" s="4">
        <v>438594184</v>
      </c>
      <c r="AA2114" s="4">
        <v>128001000</v>
      </c>
      <c r="AB2114" s="1">
        <f>Table1[[#This Row],[na_sales]]/Table1[[#This Row],[NA population]]</f>
        <v>4.9736856448406007E-4</v>
      </c>
      <c r="AC2114" s="1">
        <f>Table1[[#This Row],[eu_sales]]/Table1[[#This Row],[Eu population]]</f>
        <v>9.1200479758299759E-5</v>
      </c>
      <c r="AD2114" s="1">
        <f>Table1[[#This Row],[jp_sales]]/Table1[[#This Row],[Jp population]]</f>
        <v>1.7187365723705284E-3</v>
      </c>
    </row>
    <row r="2115" spans="1:30" x14ac:dyDescent="0.25">
      <c r="A2115" t="s">
        <v>2031</v>
      </c>
      <c r="B2115" t="s">
        <v>45</v>
      </c>
      <c r="C2115">
        <v>2001</v>
      </c>
      <c r="D2115" t="s">
        <v>40</v>
      </c>
      <c r="E2115" t="s">
        <v>51</v>
      </c>
      <c r="F2115" s="4">
        <v>210000</v>
      </c>
      <c r="G2115" s="4">
        <v>160000</v>
      </c>
      <c r="H2115" s="4">
        <v>120000</v>
      </c>
      <c r="I2115" s="4">
        <v>50000</v>
      </c>
      <c r="J2115">
        <v>6.7</v>
      </c>
      <c r="K2115">
        <v>19</v>
      </c>
      <c r="L2115">
        <v>7.8</v>
      </c>
      <c r="M2115" s="4">
        <v>19</v>
      </c>
      <c r="N2115" t="s">
        <v>2032</v>
      </c>
      <c r="O2115" t="s">
        <v>43</v>
      </c>
      <c r="P2115" s="4">
        <v>540000</v>
      </c>
      <c r="Q2115" s="3">
        <f>AVERAGE(Table1[[#This Row],[critic_score]],Table1[[#This Row],[user_score]])</f>
        <v>7.25</v>
      </c>
      <c r="R2115" s="4">
        <f>Table1[[#This Row],[user_count]]+Table1[[#This Row],[critic_count]]</f>
        <v>38</v>
      </c>
      <c r="S2115" s="2">
        <f>100000*Table1[[#This Row],[review_count]]/Table1[[#This Row],[total sales]]</f>
        <v>7.0370370370370372</v>
      </c>
      <c r="T2115" s="2">
        <f>Table1[[#This Row],[total sales]]/(2017-Table1[[#This Row],[year_of_release]])</f>
        <v>33750</v>
      </c>
      <c r="U2115" s="9">
        <f>Table1[[#This Row],[na_sales]]/(2017-Table1[[#This Row],[year_of_release]])</f>
        <v>13125</v>
      </c>
      <c r="V2115" s="6">
        <f>Table1[[#This Row],[eu_sales]]/(2017-Table1[[#This Row],[year_of_release]])</f>
        <v>10000</v>
      </c>
      <c r="W2115" s="6">
        <f>Table1[[#This Row],[jp_sales]]/(2017-Table1[[#This Row],[year_of_release]])</f>
        <v>7500</v>
      </c>
      <c r="X2115" s="6">
        <f>Table1[[#This Row],[other_sales]]/(2017-Table1[[#This Row],[year_of_release]])</f>
        <v>3125</v>
      </c>
      <c r="Y2115" s="4">
        <v>489752572</v>
      </c>
      <c r="Z2115" s="4">
        <v>430035992</v>
      </c>
      <c r="AA2115" s="4">
        <v>127149000</v>
      </c>
      <c r="AB2115" s="1">
        <f>Table1[[#This Row],[na_sales]]/Table1[[#This Row],[NA population]]</f>
        <v>4.2878794723307754E-4</v>
      </c>
      <c r="AC2115" s="1">
        <f>Table1[[#This Row],[eu_sales]]/Table1[[#This Row],[Eu population]]</f>
        <v>3.720618808111299E-4</v>
      </c>
      <c r="AD2115" s="1">
        <f>Table1[[#This Row],[jp_sales]]/Table1[[#This Row],[Jp population]]</f>
        <v>9.4377462661916333E-4</v>
      </c>
    </row>
    <row r="2116" spans="1:30" x14ac:dyDescent="0.25">
      <c r="A2116" t="s">
        <v>254</v>
      </c>
      <c r="B2116" t="s">
        <v>103</v>
      </c>
      <c r="C2116">
        <v>2002</v>
      </c>
      <c r="D2116" t="s">
        <v>19</v>
      </c>
      <c r="E2116" t="s">
        <v>55</v>
      </c>
      <c r="F2116" s="4">
        <v>340000</v>
      </c>
      <c r="G2116" s="4">
        <v>180000</v>
      </c>
      <c r="H2116" s="4">
        <v>0</v>
      </c>
      <c r="I2116" s="4">
        <v>20000</v>
      </c>
      <c r="J2116">
        <v>9.3000000000000007</v>
      </c>
      <c r="K2116">
        <v>22</v>
      </c>
      <c r="L2116">
        <v>8.4</v>
      </c>
      <c r="M2116" s="4">
        <v>17</v>
      </c>
      <c r="N2116" t="s">
        <v>234</v>
      </c>
      <c r="O2116" t="s">
        <v>67</v>
      </c>
      <c r="P2116" s="4">
        <v>540000</v>
      </c>
      <c r="Q2116" s="3">
        <f>AVERAGE(Table1[[#This Row],[critic_score]],Table1[[#This Row],[user_score]])</f>
        <v>8.8500000000000014</v>
      </c>
      <c r="R2116" s="4">
        <f>Table1[[#This Row],[user_count]]+Table1[[#This Row],[critic_count]]</f>
        <v>39</v>
      </c>
      <c r="S2116" s="2">
        <f>100000*Table1[[#This Row],[review_count]]/Table1[[#This Row],[total sales]]</f>
        <v>7.2222222222222223</v>
      </c>
      <c r="T2116" s="2">
        <f>Table1[[#This Row],[total sales]]/(2017-Table1[[#This Row],[year_of_release]])</f>
        <v>36000</v>
      </c>
      <c r="U2116" s="9">
        <f>Table1[[#This Row],[na_sales]]/(2017-Table1[[#This Row],[year_of_release]])</f>
        <v>22666.666666666668</v>
      </c>
      <c r="V2116" s="6">
        <f>Table1[[#This Row],[eu_sales]]/(2017-Table1[[#This Row],[year_of_release]])</f>
        <v>12000</v>
      </c>
      <c r="W2116" s="6">
        <f>Table1[[#This Row],[jp_sales]]/(2017-Table1[[#This Row],[year_of_release]])</f>
        <v>0</v>
      </c>
      <c r="X2116" s="6">
        <f>Table1[[#This Row],[other_sales]]/(2017-Table1[[#This Row],[year_of_release]])</f>
        <v>1333.3333333333333</v>
      </c>
      <c r="Y2116" s="4">
        <v>495013192</v>
      </c>
      <c r="Z2116" s="4">
        <v>431019772</v>
      </c>
      <c r="AA2116" s="4">
        <v>127445000</v>
      </c>
      <c r="AB2116" s="1">
        <f>Table1[[#This Row],[na_sales]]/Table1[[#This Row],[NA population]]</f>
        <v>6.8685038195911356E-4</v>
      </c>
      <c r="AC2116" s="1">
        <f>Table1[[#This Row],[eu_sales]]/Table1[[#This Row],[Eu population]]</f>
        <v>4.1761425274012718E-4</v>
      </c>
      <c r="AD2116" s="1">
        <f>Table1[[#This Row],[jp_sales]]/Table1[[#This Row],[Jp population]]</f>
        <v>0</v>
      </c>
    </row>
    <row r="2117" spans="1:30" x14ac:dyDescent="0.25">
      <c r="A2117" t="s">
        <v>2037</v>
      </c>
      <c r="B2117" t="s">
        <v>71</v>
      </c>
      <c r="C2117">
        <v>2015</v>
      </c>
      <c r="D2117" t="s">
        <v>40</v>
      </c>
      <c r="E2117" t="s">
        <v>196</v>
      </c>
      <c r="F2117" s="4">
        <v>130000</v>
      </c>
      <c r="G2117" s="4">
        <v>240000</v>
      </c>
      <c r="H2117" s="4">
        <v>100000</v>
      </c>
      <c r="I2117" s="4">
        <v>70000</v>
      </c>
      <c r="J2117">
        <v>7.5</v>
      </c>
      <c r="K2117">
        <v>30</v>
      </c>
      <c r="L2117">
        <v>7.7</v>
      </c>
      <c r="M2117" s="4">
        <v>284</v>
      </c>
      <c r="N2117" t="s">
        <v>196</v>
      </c>
      <c r="O2117" t="s">
        <v>43</v>
      </c>
      <c r="P2117" s="4">
        <v>540000</v>
      </c>
      <c r="Q2117" s="3">
        <f>AVERAGE(Table1[[#This Row],[critic_score]],Table1[[#This Row],[user_score]])</f>
        <v>7.6</v>
      </c>
      <c r="R2117" s="4">
        <f>Table1[[#This Row],[user_count]]+Table1[[#This Row],[critic_count]]</f>
        <v>314</v>
      </c>
      <c r="S2117" s="2">
        <f>100000*Table1[[#This Row],[review_count]]/Table1[[#This Row],[total sales]]</f>
        <v>58.148148148148145</v>
      </c>
      <c r="T2117" s="2">
        <f>Table1[[#This Row],[total sales]]/(2017-Table1[[#This Row],[year_of_release]])</f>
        <v>270000</v>
      </c>
      <c r="U2117" s="9">
        <f>Table1[[#This Row],[na_sales]]/(2017-Table1[[#This Row],[year_of_release]])</f>
        <v>65000</v>
      </c>
      <c r="V2117" s="6">
        <f>Table1[[#This Row],[eu_sales]]/(2017-Table1[[#This Row],[year_of_release]])</f>
        <v>120000</v>
      </c>
      <c r="W2117" s="6">
        <f>Table1[[#This Row],[jp_sales]]/(2017-Table1[[#This Row],[year_of_release]])</f>
        <v>50000</v>
      </c>
      <c r="X2117" s="6">
        <f>Table1[[#This Row],[other_sales]]/(2017-Table1[[#This Row],[year_of_release]])</f>
        <v>35000</v>
      </c>
      <c r="Y2117" s="4">
        <v>567732286</v>
      </c>
      <c r="Z2117" s="4">
        <v>444588718</v>
      </c>
      <c r="AA2117" s="4">
        <v>127141000</v>
      </c>
      <c r="AB2117" s="1">
        <f>Table1[[#This Row],[na_sales]]/Table1[[#This Row],[NA population]]</f>
        <v>2.2898116454839068E-4</v>
      </c>
      <c r="AC2117" s="1">
        <f>Table1[[#This Row],[eu_sales]]/Table1[[#This Row],[Eu population]]</f>
        <v>5.3982476451415484E-4</v>
      </c>
      <c r="AD2117" s="1">
        <f>Table1[[#This Row],[jp_sales]]/Table1[[#This Row],[Jp population]]</f>
        <v>7.8652834254882371E-4</v>
      </c>
    </row>
    <row r="2118" spans="1:30" x14ac:dyDescent="0.25">
      <c r="A2118" t="s">
        <v>1334</v>
      </c>
      <c r="B2118" t="s">
        <v>18</v>
      </c>
      <c r="C2118">
        <v>2011</v>
      </c>
      <c r="D2118" t="s">
        <v>27</v>
      </c>
      <c r="E2118" t="s">
        <v>83</v>
      </c>
      <c r="F2118" s="4">
        <v>210000</v>
      </c>
      <c r="G2118" s="4">
        <v>270000</v>
      </c>
      <c r="H2118" s="4">
        <v>0</v>
      </c>
      <c r="I2118" s="4">
        <v>60000</v>
      </c>
      <c r="J2118">
        <v>9.1999999999999993</v>
      </c>
      <c r="K2118">
        <v>13</v>
      </c>
      <c r="L2118">
        <v>8.3000000000000007</v>
      </c>
      <c r="M2118" s="4">
        <v>127</v>
      </c>
      <c r="N2118" t="s">
        <v>1335</v>
      </c>
      <c r="O2118" t="s">
        <v>84</v>
      </c>
      <c r="P2118" s="4">
        <v>540000</v>
      </c>
      <c r="Q2118" s="3">
        <f>AVERAGE(Table1[[#This Row],[critic_score]],Table1[[#This Row],[user_score]])</f>
        <v>8.75</v>
      </c>
      <c r="R2118" s="4">
        <f>Table1[[#This Row],[user_count]]+Table1[[#This Row],[critic_count]]</f>
        <v>140</v>
      </c>
      <c r="S2118" s="2">
        <f>100000*Table1[[#This Row],[review_count]]/Table1[[#This Row],[total sales]]</f>
        <v>25.925925925925927</v>
      </c>
      <c r="T2118" s="2">
        <f>Table1[[#This Row],[total sales]]/(2017-Table1[[#This Row],[year_of_release]])</f>
        <v>90000</v>
      </c>
      <c r="U2118" s="9">
        <f>Table1[[#This Row],[na_sales]]/(2017-Table1[[#This Row],[year_of_release]])</f>
        <v>35000</v>
      </c>
      <c r="V2118" s="6">
        <f>Table1[[#This Row],[eu_sales]]/(2017-Table1[[#This Row],[year_of_release]])</f>
        <v>45000</v>
      </c>
      <c r="W2118" s="6">
        <f>Table1[[#This Row],[jp_sales]]/(2017-Table1[[#This Row],[year_of_release]])</f>
        <v>0</v>
      </c>
      <c r="X2118" s="6">
        <f>Table1[[#This Row],[other_sales]]/(2017-Table1[[#This Row],[year_of_release]])</f>
        <v>10000</v>
      </c>
      <c r="Y2118" s="4">
        <v>545961365</v>
      </c>
      <c r="Z2118" s="4">
        <v>440756453</v>
      </c>
      <c r="AA2118" s="4">
        <v>127833000</v>
      </c>
      <c r="AB2118" s="1">
        <f>Table1[[#This Row],[na_sales]]/Table1[[#This Row],[NA population]]</f>
        <v>3.8464260195407782E-4</v>
      </c>
      <c r="AC2118" s="1">
        <f>Table1[[#This Row],[eu_sales]]/Table1[[#This Row],[Eu population]]</f>
        <v>6.1258320363150758E-4</v>
      </c>
      <c r="AD2118" s="1">
        <f>Table1[[#This Row],[jp_sales]]/Table1[[#This Row],[Jp population]]</f>
        <v>0</v>
      </c>
    </row>
    <row r="2119" spans="1:30" x14ac:dyDescent="0.25">
      <c r="A2119" t="s">
        <v>2038</v>
      </c>
      <c r="B2119" t="s">
        <v>34</v>
      </c>
      <c r="C2119">
        <v>2011</v>
      </c>
      <c r="D2119" t="s">
        <v>23</v>
      </c>
      <c r="E2119" t="s">
        <v>425</v>
      </c>
      <c r="F2119" s="4">
        <v>370000</v>
      </c>
      <c r="G2119" s="4">
        <v>130000</v>
      </c>
      <c r="H2119" s="4">
        <v>0</v>
      </c>
      <c r="I2119" s="4">
        <v>40000</v>
      </c>
      <c r="J2119">
        <v>6.3</v>
      </c>
      <c r="K2119">
        <v>43</v>
      </c>
      <c r="L2119">
        <v>7.2</v>
      </c>
      <c r="M2119" s="4">
        <v>24</v>
      </c>
      <c r="N2119" t="s">
        <v>2039</v>
      </c>
      <c r="O2119" t="s">
        <v>21</v>
      </c>
      <c r="P2119" s="4">
        <v>540000</v>
      </c>
      <c r="Q2119" s="3">
        <f>AVERAGE(Table1[[#This Row],[critic_score]],Table1[[#This Row],[user_score]])</f>
        <v>6.75</v>
      </c>
      <c r="R2119" s="4">
        <f>Table1[[#This Row],[user_count]]+Table1[[#This Row],[critic_count]]</f>
        <v>67</v>
      </c>
      <c r="S2119" s="2">
        <f>100000*Table1[[#This Row],[review_count]]/Table1[[#This Row],[total sales]]</f>
        <v>12.407407407407407</v>
      </c>
      <c r="T2119" s="2">
        <f>Table1[[#This Row],[total sales]]/(2017-Table1[[#This Row],[year_of_release]])</f>
        <v>90000</v>
      </c>
      <c r="U2119" s="9">
        <f>Table1[[#This Row],[na_sales]]/(2017-Table1[[#This Row],[year_of_release]])</f>
        <v>61666.666666666664</v>
      </c>
      <c r="V2119" s="6">
        <f>Table1[[#This Row],[eu_sales]]/(2017-Table1[[#This Row],[year_of_release]])</f>
        <v>21666.666666666668</v>
      </c>
      <c r="W2119" s="6">
        <f>Table1[[#This Row],[jp_sales]]/(2017-Table1[[#This Row],[year_of_release]])</f>
        <v>0</v>
      </c>
      <c r="X2119" s="6">
        <f>Table1[[#This Row],[other_sales]]/(2017-Table1[[#This Row],[year_of_release]])</f>
        <v>6666.666666666667</v>
      </c>
      <c r="Y2119" s="4">
        <v>545961365</v>
      </c>
      <c r="Z2119" s="4">
        <v>440756453</v>
      </c>
      <c r="AA2119" s="4">
        <v>127833000</v>
      </c>
      <c r="AB2119" s="1">
        <f>Table1[[#This Row],[na_sales]]/Table1[[#This Row],[NA population]]</f>
        <v>6.7770363201432758E-4</v>
      </c>
      <c r="AC2119" s="1">
        <f>Table1[[#This Row],[eu_sales]]/Table1[[#This Row],[Eu population]]</f>
        <v>2.9494746841517031E-4</v>
      </c>
      <c r="AD2119" s="1">
        <f>Table1[[#This Row],[jp_sales]]/Table1[[#This Row],[Jp population]]</f>
        <v>0</v>
      </c>
    </row>
    <row r="2120" spans="1:30" x14ac:dyDescent="0.25">
      <c r="A2120" t="s">
        <v>2043</v>
      </c>
      <c r="B2120" t="s">
        <v>45</v>
      </c>
      <c r="C2120">
        <v>2005</v>
      </c>
      <c r="D2120" t="s">
        <v>23</v>
      </c>
      <c r="E2120" t="s">
        <v>51</v>
      </c>
      <c r="F2120" s="4">
        <v>450000</v>
      </c>
      <c r="G2120" s="4">
        <v>20000</v>
      </c>
      <c r="H2120" s="4">
        <v>0</v>
      </c>
      <c r="I2120" s="4">
        <v>70000</v>
      </c>
      <c r="J2120">
        <v>7.6</v>
      </c>
      <c r="K2120">
        <v>46</v>
      </c>
      <c r="L2120">
        <v>7.7</v>
      </c>
      <c r="M2120" s="4">
        <v>63</v>
      </c>
      <c r="N2120" t="s">
        <v>148</v>
      </c>
      <c r="O2120" t="s">
        <v>67</v>
      </c>
      <c r="P2120" s="4">
        <v>540000</v>
      </c>
      <c r="Q2120" s="3">
        <f>AVERAGE(Table1[[#This Row],[critic_score]],Table1[[#This Row],[user_score]])</f>
        <v>7.65</v>
      </c>
      <c r="R2120" s="4">
        <f>Table1[[#This Row],[user_count]]+Table1[[#This Row],[critic_count]]</f>
        <v>109</v>
      </c>
      <c r="S2120" s="2">
        <f>100000*Table1[[#This Row],[review_count]]/Table1[[#This Row],[total sales]]</f>
        <v>20.185185185185187</v>
      </c>
      <c r="T2120" s="2">
        <f>Table1[[#This Row],[total sales]]/(2017-Table1[[#This Row],[year_of_release]])</f>
        <v>45000</v>
      </c>
      <c r="U2120" s="9">
        <f>Table1[[#This Row],[na_sales]]/(2017-Table1[[#This Row],[year_of_release]])</f>
        <v>37500</v>
      </c>
      <c r="V2120" s="6">
        <f>Table1[[#This Row],[eu_sales]]/(2017-Table1[[#This Row],[year_of_release]])</f>
        <v>1666.6666666666667</v>
      </c>
      <c r="W2120" s="6">
        <f>Table1[[#This Row],[jp_sales]]/(2017-Table1[[#This Row],[year_of_release]])</f>
        <v>0</v>
      </c>
      <c r="X2120" s="6">
        <f>Table1[[#This Row],[other_sales]]/(2017-Table1[[#This Row],[year_of_release]])</f>
        <v>5833.333333333333</v>
      </c>
      <c r="Y2120" s="4">
        <v>511054143</v>
      </c>
      <c r="Z2120" s="4">
        <v>435713800</v>
      </c>
      <c r="AA2120" s="4">
        <v>127773000</v>
      </c>
      <c r="AB2120" s="1">
        <f>Table1[[#This Row],[na_sales]]/Table1[[#This Row],[NA population]]</f>
        <v>8.8053292623439317E-4</v>
      </c>
      <c r="AC2120" s="1">
        <f>Table1[[#This Row],[eu_sales]]/Table1[[#This Row],[Eu population]]</f>
        <v>4.5901690513359917E-5</v>
      </c>
      <c r="AD2120" s="1">
        <f>Table1[[#This Row],[jp_sales]]/Table1[[#This Row],[Jp population]]</f>
        <v>0</v>
      </c>
    </row>
    <row r="2121" spans="1:30" x14ac:dyDescent="0.25">
      <c r="A2121" t="s">
        <v>939</v>
      </c>
      <c r="B2121" t="s">
        <v>103</v>
      </c>
      <c r="C2121">
        <v>2004</v>
      </c>
      <c r="D2121" t="s">
        <v>54</v>
      </c>
      <c r="E2121" t="s">
        <v>41</v>
      </c>
      <c r="F2121" s="4">
        <v>400000</v>
      </c>
      <c r="G2121" s="4">
        <v>120000</v>
      </c>
      <c r="H2121" s="4">
        <v>0</v>
      </c>
      <c r="I2121" s="4">
        <v>20000</v>
      </c>
      <c r="J2121">
        <v>7.4</v>
      </c>
      <c r="K2121">
        <v>61</v>
      </c>
      <c r="L2121">
        <v>8.5</v>
      </c>
      <c r="M2121" s="4">
        <v>26</v>
      </c>
      <c r="N2121" t="s">
        <v>152</v>
      </c>
      <c r="O2121" t="s">
        <v>43</v>
      </c>
      <c r="P2121" s="4">
        <v>540000</v>
      </c>
      <c r="Q2121" s="3">
        <f>AVERAGE(Table1[[#This Row],[critic_score]],Table1[[#This Row],[user_score]])</f>
        <v>7.95</v>
      </c>
      <c r="R2121" s="4">
        <f>Table1[[#This Row],[user_count]]+Table1[[#This Row],[critic_count]]</f>
        <v>87</v>
      </c>
      <c r="S2121" s="2">
        <f>100000*Table1[[#This Row],[review_count]]/Table1[[#This Row],[total sales]]</f>
        <v>16.111111111111111</v>
      </c>
      <c r="T2121" s="2">
        <f>Table1[[#This Row],[total sales]]/(2017-Table1[[#This Row],[year_of_release]])</f>
        <v>41538.461538461539</v>
      </c>
      <c r="U2121" s="9">
        <f>Table1[[#This Row],[na_sales]]/(2017-Table1[[#This Row],[year_of_release]])</f>
        <v>30769.23076923077</v>
      </c>
      <c r="V2121" s="6">
        <f>Table1[[#This Row],[eu_sales]]/(2017-Table1[[#This Row],[year_of_release]])</f>
        <v>9230.7692307692305</v>
      </c>
      <c r="W2121" s="6">
        <f>Table1[[#This Row],[jp_sales]]/(2017-Table1[[#This Row],[year_of_release]])</f>
        <v>0</v>
      </c>
      <c r="X2121" s="6">
        <f>Table1[[#This Row],[other_sales]]/(2017-Table1[[#This Row],[year_of_release]])</f>
        <v>1538.4615384615386</v>
      </c>
      <c r="Y2121" s="4">
        <v>505524224</v>
      </c>
      <c r="Z2121" s="4">
        <v>434174638</v>
      </c>
      <c r="AA2121" s="4">
        <v>127761000</v>
      </c>
      <c r="AB2121" s="1">
        <f>Table1[[#This Row],[na_sales]]/Table1[[#This Row],[NA population]]</f>
        <v>7.9125782902146342E-4</v>
      </c>
      <c r="AC2121" s="1">
        <f>Table1[[#This Row],[eu_sales]]/Table1[[#This Row],[Eu population]]</f>
        <v>2.7638648022549857E-4</v>
      </c>
      <c r="AD2121" s="1">
        <f>Table1[[#This Row],[jp_sales]]/Table1[[#This Row],[Jp population]]</f>
        <v>0</v>
      </c>
    </row>
    <row r="2122" spans="1:30" x14ac:dyDescent="0.25">
      <c r="A2122" t="s">
        <v>2046</v>
      </c>
      <c r="B2122" t="s">
        <v>26</v>
      </c>
      <c r="C2122">
        <v>2008</v>
      </c>
      <c r="D2122" t="s">
        <v>49</v>
      </c>
      <c r="E2122" t="s">
        <v>572</v>
      </c>
      <c r="F2122" s="4">
        <v>500000</v>
      </c>
      <c r="G2122" s="4">
        <v>0</v>
      </c>
      <c r="H2122" s="4">
        <v>0</v>
      </c>
      <c r="I2122" s="4">
        <v>40000</v>
      </c>
      <c r="J2122">
        <v>6.7</v>
      </c>
      <c r="K2122">
        <v>19</v>
      </c>
      <c r="L2122">
        <v>6.8</v>
      </c>
      <c r="M2122" s="4">
        <v>6</v>
      </c>
      <c r="N2122" t="s">
        <v>2047</v>
      </c>
      <c r="O2122" t="s">
        <v>21</v>
      </c>
      <c r="P2122" s="4">
        <v>540000</v>
      </c>
      <c r="Q2122" s="3">
        <f>AVERAGE(Table1[[#This Row],[critic_score]],Table1[[#This Row],[user_score]])</f>
        <v>6.75</v>
      </c>
      <c r="R2122" s="4">
        <f>Table1[[#This Row],[user_count]]+Table1[[#This Row],[critic_count]]</f>
        <v>25</v>
      </c>
      <c r="S2122" s="2">
        <f>100000*Table1[[#This Row],[review_count]]/Table1[[#This Row],[total sales]]</f>
        <v>4.6296296296296298</v>
      </c>
      <c r="T2122" s="2">
        <f>Table1[[#This Row],[total sales]]/(2017-Table1[[#This Row],[year_of_release]])</f>
        <v>60000</v>
      </c>
      <c r="U2122" s="9">
        <f>Table1[[#This Row],[na_sales]]/(2017-Table1[[#This Row],[year_of_release]])</f>
        <v>55555.555555555555</v>
      </c>
      <c r="V2122" s="6">
        <f>Table1[[#This Row],[eu_sales]]/(2017-Table1[[#This Row],[year_of_release]])</f>
        <v>0</v>
      </c>
      <c r="W2122" s="6">
        <f>Table1[[#This Row],[jp_sales]]/(2017-Table1[[#This Row],[year_of_release]])</f>
        <v>0</v>
      </c>
      <c r="X2122" s="6">
        <f>Table1[[#This Row],[other_sales]]/(2017-Table1[[#This Row],[year_of_release]])</f>
        <v>4444.4444444444443</v>
      </c>
      <c r="Y2122" s="4">
        <v>528816311</v>
      </c>
      <c r="Z2122" s="4">
        <v>440001482</v>
      </c>
      <c r="AA2122" s="4">
        <v>128063000</v>
      </c>
      <c r="AB2122" s="1">
        <f>Table1[[#This Row],[na_sales]]/Table1[[#This Row],[NA population]]</f>
        <v>9.4550790056852085E-4</v>
      </c>
      <c r="AC2122" s="1">
        <f>Table1[[#This Row],[eu_sales]]/Table1[[#This Row],[Eu population]]</f>
        <v>0</v>
      </c>
      <c r="AD2122" s="1">
        <f>Table1[[#This Row],[jp_sales]]/Table1[[#This Row],[Jp population]]</f>
        <v>0</v>
      </c>
    </row>
    <row r="2123" spans="1:30" x14ac:dyDescent="0.25">
      <c r="A2123" t="s">
        <v>2049</v>
      </c>
      <c r="B2123" t="s">
        <v>39</v>
      </c>
      <c r="C2123">
        <v>2012</v>
      </c>
      <c r="D2123" t="s">
        <v>54</v>
      </c>
      <c r="E2123" t="s">
        <v>41</v>
      </c>
      <c r="F2123" s="4">
        <v>190000</v>
      </c>
      <c r="G2123" s="4">
        <v>230000</v>
      </c>
      <c r="H2123" s="4">
        <v>40000</v>
      </c>
      <c r="I2123" s="4">
        <v>80000</v>
      </c>
      <c r="J2123">
        <v>7.7</v>
      </c>
      <c r="K2123">
        <v>27</v>
      </c>
      <c r="L2123">
        <v>8</v>
      </c>
      <c r="M2123" s="4">
        <v>350</v>
      </c>
      <c r="N2123" t="s">
        <v>2050</v>
      </c>
      <c r="O2123" t="s">
        <v>43</v>
      </c>
      <c r="P2123" s="4">
        <v>540000</v>
      </c>
      <c r="Q2123" s="3">
        <f>AVERAGE(Table1[[#This Row],[critic_score]],Table1[[#This Row],[user_score]])</f>
        <v>7.85</v>
      </c>
      <c r="R2123" s="4">
        <f>Table1[[#This Row],[user_count]]+Table1[[#This Row],[critic_count]]</f>
        <v>377</v>
      </c>
      <c r="S2123" s="2">
        <f>100000*Table1[[#This Row],[review_count]]/Table1[[#This Row],[total sales]]</f>
        <v>69.81481481481481</v>
      </c>
      <c r="T2123" s="2">
        <f>Table1[[#This Row],[total sales]]/(2017-Table1[[#This Row],[year_of_release]])</f>
        <v>108000</v>
      </c>
      <c r="U2123" s="9">
        <f>Table1[[#This Row],[na_sales]]/(2017-Table1[[#This Row],[year_of_release]])</f>
        <v>38000</v>
      </c>
      <c r="V2123" s="6">
        <f>Table1[[#This Row],[eu_sales]]/(2017-Table1[[#This Row],[year_of_release]])</f>
        <v>46000</v>
      </c>
      <c r="W2123" s="6">
        <f>Table1[[#This Row],[jp_sales]]/(2017-Table1[[#This Row],[year_of_release]])</f>
        <v>8000</v>
      </c>
      <c r="X2123" s="6">
        <f>Table1[[#This Row],[other_sales]]/(2017-Table1[[#This Row],[year_of_release]])</f>
        <v>16000</v>
      </c>
      <c r="Y2123" s="4">
        <v>551484507</v>
      </c>
      <c r="Z2123" s="4">
        <v>441417242</v>
      </c>
      <c r="AA2123" s="4">
        <v>127629000</v>
      </c>
      <c r="AB2123" s="1">
        <f>Table1[[#This Row],[na_sales]]/Table1[[#This Row],[NA population]]</f>
        <v>3.4452463775197224E-4</v>
      </c>
      <c r="AC2123" s="1">
        <f>Table1[[#This Row],[eu_sales]]/Table1[[#This Row],[Eu population]]</f>
        <v>5.2104897162127614E-4</v>
      </c>
      <c r="AD2123" s="1">
        <f>Table1[[#This Row],[jp_sales]]/Table1[[#This Row],[Jp population]]</f>
        <v>3.1340839464385052E-4</v>
      </c>
    </row>
    <row r="2124" spans="1:30" x14ac:dyDescent="0.25">
      <c r="A2124" t="s">
        <v>769</v>
      </c>
      <c r="B2124" t="s">
        <v>103</v>
      </c>
      <c r="C2124">
        <v>2004</v>
      </c>
      <c r="D2124" t="s">
        <v>27</v>
      </c>
      <c r="E2124" t="s">
        <v>425</v>
      </c>
      <c r="F2124" s="4">
        <v>400000</v>
      </c>
      <c r="G2124" s="4">
        <v>120000</v>
      </c>
      <c r="H2124" s="4">
        <v>0</v>
      </c>
      <c r="I2124" s="4">
        <v>20000</v>
      </c>
      <c r="J2124">
        <v>7.4</v>
      </c>
      <c r="K2124">
        <v>14</v>
      </c>
      <c r="L2124">
        <v>8.5</v>
      </c>
      <c r="M2124" s="4">
        <v>8</v>
      </c>
      <c r="N2124" t="s">
        <v>577</v>
      </c>
      <c r="O2124" t="s">
        <v>21</v>
      </c>
      <c r="P2124" s="4">
        <v>540000</v>
      </c>
      <c r="Q2124" s="3">
        <f>AVERAGE(Table1[[#This Row],[critic_score]],Table1[[#This Row],[user_score]])</f>
        <v>7.95</v>
      </c>
      <c r="R2124" s="4">
        <f>Table1[[#This Row],[user_count]]+Table1[[#This Row],[critic_count]]</f>
        <v>22</v>
      </c>
      <c r="S2124" s="2">
        <f>100000*Table1[[#This Row],[review_count]]/Table1[[#This Row],[total sales]]</f>
        <v>4.0740740740740744</v>
      </c>
      <c r="T2124" s="2">
        <f>Table1[[#This Row],[total sales]]/(2017-Table1[[#This Row],[year_of_release]])</f>
        <v>41538.461538461539</v>
      </c>
      <c r="U2124" s="9">
        <f>Table1[[#This Row],[na_sales]]/(2017-Table1[[#This Row],[year_of_release]])</f>
        <v>30769.23076923077</v>
      </c>
      <c r="V2124" s="6">
        <f>Table1[[#This Row],[eu_sales]]/(2017-Table1[[#This Row],[year_of_release]])</f>
        <v>9230.7692307692305</v>
      </c>
      <c r="W2124" s="6">
        <f>Table1[[#This Row],[jp_sales]]/(2017-Table1[[#This Row],[year_of_release]])</f>
        <v>0</v>
      </c>
      <c r="X2124" s="6">
        <f>Table1[[#This Row],[other_sales]]/(2017-Table1[[#This Row],[year_of_release]])</f>
        <v>1538.4615384615386</v>
      </c>
      <c r="Y2124" s="4">
        <v>505524224</v>
      </c>
      <c r="Z2124" s="4">
        <v>434174638</v>
      </c>
      <c r="AA2124" s="4">
        <v>127761000</v>
      </c>
      <c r="AB2124" s="1">
        <f>Table1[[#This Row],[na_sales]]/Table1[[#This Row],[NA population]]</f>
        <v>7.9125782902146342E-4</v>
      </c>
      <c r="AC2124" s="1">
        <f>Table1[[#This Row],[eu_sales]]/Table1[[#This Row],[Eu population]]</f>
        <v>2.7638648022549857E-4</v>
      </c>
      <c r="AD2124" s="1">
        <f>Table1[[#This Row],[jp_sales]]/Table1[[#This Row],[Jp population]]</f>
        <v>0</v>
      </c>
    </row>
    <row r="2125" spans="1:30" x14ac:dyDescent="0.25">
      <c r="A2125" t="s">
        <v>2051</v>
      </c>
      <c r="B2125" t="s">
        <v>39</v>
      </c>
      <c r="C2125">
        <v>2013</v>
      </c>
      <c r="D2125" t="s">
        <v>19</v>
      </c>
      <c r="E2125" t="s">
        <v>100</v>
      </c>
      <c r="F2125" s="4">
        <v>280000</v>
      </c>
      <c r="G2125" s="4">
        <v>170000</v>
      </c>
      <c r="H2125" s="4">
        <v>0</v>
      </c>
      <c r="I2125" s="4">
        <v>90000</v>
      </c>
      <c r="J2125">
        <v>8</v>
      </c>
      <c r="K2125">
        <v>22</v>
      </c>
      <c r="L2125">
        <v>6</v>
      </c>
      <c r="M2125" s="4">
        <v>79</v>
      </c>
      <c r="N2125" t="s">
        <v>100</v>
      </c>
      <c r="O2125" t="s">
        <v>84</v>
      </c>
      <c r="P2125" s="4">
        <v>540000</v>
      </c>
      <c r="Q2125" s="3">
        <f>AVERAGE(Table1[[#This Row],[critic_score]],Table1[[#This Row],[user_score]])</f>
        <v>7</v>
      </c>
      <c r="R2125" s="4">
        <f>Table1[[#This Row],[user_count]]+Table1[[#This Row],[critic_count]]</f>
        <v>101</v>
      </c>
      <c r="S2125" s="2">
        <f>100000*Table1[[#This Row],[review_count]]/Table1[[#This Row],[total sales]]</f>
        <v>18.703703703703702</v>
      </c>
      <c r="T2125" s="2">
        <f>Table1[[#This Row],[total sales]]/(2017-Table1[[#This Row],[year_of_release]])</f>
        <v>135000</v>
      </c>
      <c r="U2125" s="9">
        <f>Table1[[#This Row],[na_sales]]/(2017-Table1[[#This Row],[year_of_release]])</f>
        <v>70000</v>
      </c>
      <c r="V2125" s="6">
        <f>Table1[[#This Row],[eu_sales]]/(2017-Table1[[#This Row],[year_of_release]])</f>
        <v>42500</v>
      </c>
      <c r="W2125" s="6">
        <f>Table1[[#This Row],[jp_sales]]/(2017-Table1[[#This Row],[year_of_release]])</f>
        <v>0</v>
      </c>
      <c r="X2125" s="6">
        <f>Table1[[#This Row],[other_sales]]/(2017-Table1[[#This Row],[year_of_release]])</f>
        <v>22500</v>
      </c>
      <c r="Y2125" s="4">
        <v>556861736</v>
      </c>
      <c r="Z2125" s="4">
        <v>442492884</v>
      </c>
      <c r="AA2125" s="4">
        <v>127445000</v>
      </c>
      <c r="AB2125" s="1">
        <f>Table1[[#This Row],[na_sales]]/Table1[[#This Row],[NA population]]</f>
        <v>5.0281781257098263E-4</v>
      </c>
      <c r="AC2125" s="1">
        <f>Table1[[#This Row],[eu_sales]]/Table1[[#This Row],[Eu population]]</f>
        <v>3.8418696920784832E-4</v>
      </c>
      <c r="AD2125" s="1">
        <f>Table1[[#This Row],[jp_sales]]/Table1[[#This Row],[Jp population]]</f>
        <v>0</v>
      </c>
    </row>
    <row r="2126" spans="1:30" x14ac:dyDescent="0.25">
      <c r="A2126" t="s">
        <v>2056</v>
      </c>
      <c r="B2126" t="s">
        <v>45</v>
      </c>
      <c r="C2126">
        <v>2003</v>
      </c>
      <c r="D2126" t="s">
        <v>225</v>
      </c>
      <c r="E2126" t="s">
        <v>176</v>
      </c>
      <c r="F2126" s="4">
        <v>140000</v>
      </c>
      <c r="G2126" s="4">
        <v>110000</v>
      </c>
      <c r="H2126" s="4">
        <v>250000</v>
      </c>
      <c r="I2126" s="4">
        <v>40000</v>
      </c>
      <c r="J2126">
        <v>7.5</v>
      </c>
      <c r="K2126">
        <v>39</v>
      </c>
      <c r="L2126">
        <v>8.6</v>
      </c>
      <c r="M2126" s="4">
        <v>22</v>
      </c>
      <c r="N2126" t="s">
        <v>176</v>
      </c>
      <c r="O2126" t="s">
        <v>67</v>
      </c>
      <c r="P2126" s="4">
        <v>540000</v>
      </c>
      <c r="Q2126" s="3">
        <f>AVERAGE(Table1[[#This Row],[critic_score]],Table1[[#This Row],[user_score]])</f>
        <v>8.0500000000000007</v>
      </c>
      <c r="R2126" s="4">
        <f>Table1[[#This Row],[user_count]]+Table1[[#This Row],[critic_count]]</f>
        <v>61</v>
      </c>
      <c r="S2126" s="2">
        <f>100000*Table1[[#This Row],[review_count]]/Table1[[#This Row],[total sales]]</f>
        <v>11.296296296296296</v>
      </c>
      <c r="T2126" s="2">
        <f>Table1[[#This Row],[total sales]]/(2017-Table1[[#This Row],[year_of_release]])</f>
        <v>38571.428571428572</v>
      </c>
      <c r="U2126" s="9">
        <f>Table1[[#This Row],[na_sales]]/(2017-Table1[[#This Row],[year_of_release]])</f>
        <v>10000</v>
      </c>
      <c r="V2126" s="6">
        <f>Table1[[#This Row],[eu_sales]]/(2017-Table1[[#This Row],[year_of_release]])</f>
        <v>7857.1428571428569</v>
      </c>
      <c r="W2126" s="6">
        <f>Table1[[#This Row],[jp_sales]]/(2017-Table1[[#This Row],[year_of_release]])</f>
        <v>17857.142857142859</v>
      </c>
      <c r="X2126" s="6">
        <f>Table1[[#This Row],[other_sales]]/(2017-Table1[[#This Row],[year_of_release]])</f>
        <v>2857.1428571428573</v>
      </c>
      <c r="Y2126" s="4">
        <v>500125528</v>
      </c>
      <c r="Z2126" s="4">
        <v>432552540</v>
      </c>
      <c r="AA2126" s="4">
        <v>127718000</v>
      </c>
      <c r="AB2126" s="1">
        <f>Table1[[#This Row],[na_sales]]/Table1[[#This Row],[NA population]]</f>
        <v>2.7992972196372269E-4</v>
      </c>
      <c r="AC2126" s="1">
        <f>Table1[[#This Row],[eu_sales]]/Table1[[#This Row],[Eu population]]</f>
        <v>2.5430436727986848E-4</v>
      </c>
      <c r="AD2126" s="1">
        <f>Table1[[#This Row],[jp_sales]]/Table1[[#This Row],[Jp population]]</f>
        <v>1.9574374794469065E-3</v>
      </c>
    </row>
    <row r="2127" spans="1:30" x14ac:dyDescent="0.25">
      <c r="A2127" t="s">
        <v>1334</v>
      </c>
      <c r="B2127" t="s">
        <v>892</v>
      </c>
      <c r="C2127">
        <v>2012</v>
      </c>
      <c r="D2127" t="s">
        <v>27</v>
      </c>
      <c r="E2127" t="s">
        <v>83</v>
      </c>
      <c r="F2127" s="4">
        <v>120000</v>
      </c>
      <c r="G2127" s="4">
        <v>330000</v>
      </c>
      <c r="H2127" s="4">
        <v>0</v>
      </c>
      <c r="I2127" s="4">
        <v>90000</v>
      </c>
      <c r="J2127">
        <v>8.8000000000000007</v>
      </c>
      <c r="K2127">
        <v>54</v>
      </c>
      <c r="L2127">
        <v>8.4</v>
      </c>
      <c r="M2127" s="4">
        <v>298</v>
      </c>
      <c r="N2127" t="s">
        <v>1335</v>
      </c>
      <c r="O2127" t="s">
        <v>84</v>
      </c>
      <c r="P2127" s="4">
        <v>540000</v>
      </c>
      <c r="Q2127" s="3">
        <f>AVERAGE(Table1[[#This Row],[critic_score]],Table1[[#This Row],[user_score]])</f>
        <v>8.6000000000000014</v>
      </c>
      <c r="R2127" s="4">
        <f>Table1[[#This Row],[user_count]]+Table1[[#This Row],[critic_count]]</f>
        <v>352</v>
      </c>
      <c r="S2127" s="2">
        <f>100000*Table1[[#This Row],[review_count]]/Table1[[#This Row],[total sales]]</f>
        <v>65.18518518518519</v>
      </c>
      <c r="T2127" s="2">
        <f>Table1[[#This Row],[total sales]]/(2017-Table1[[#This Row],[year_of_release]])</f>
        <v>108000</v>
      </c>
      <c r="U2127" s="9">
        <f>Table1[[#This Row],[na_sales]]/(2017-Table1[[#This Row],[year_of_release]])</f>
        <v>24000</v>
      </c>
      <c r="V2127" s="6">
        <f>Table1[[#This Row],[eu_sales]]/(2017-Table1[[#This Row],[year_of_release]])</f>
        <v>66000</v>
      </c>
      <c r="W2127" s="6">
        <f>Table1[[#This Row],[jp_sales]]/(2017-Table1[[#This Row],[year_of_release]])</f>
        <v>0</v>
      </c>
      <c r="X2127" s="6">
        <f>Table1[[#This Row],[other_sales]]/(2017-Table1[[#This Row],[year_of_release]])</f>
        <v>18000</v>
      </c>
      <c r="Y2127" s="4">
        <v>551484507</v>
      </c>
      <c r="Z2127" s="4">
        <v>441417242</v>
      </c>
      <c r="AA2127" s="4">
        <v>127629000</v>
      </c>
      <c r="AB2127" s="1">
        <f>Table1[[#This Row],[na_sales]]/Table1[[#This Row],[NA population]]</f>
        <v>2.175945080538772E-4</v>
      </c>
      <c r="AC2127" s="1">
        <f>Table1[[#This Row],[eu_sales]]/Table1[[#This Row],[Eu population]]</f>
        <v>7.4759200276096143E-4</v>
      </c>
      <c r="AD2127" s="1">
        <f>Table1[[#This Row],[jp_sales]]/Table1[[#This Row],[Jp population]]</f>
        <v>0</v>
      </c>
    </row>
    <row r="2128" spans="1:30" x14ac:dyDescent="0.25">
      <c r="A2128" t="s">
        <v>2057</v>
      </c>
      <c r="B2128" t="s">
        <v>39</v>
      </c>
      <c r="C2128">
        <v>2007</v>
      </c>
      <c r="D2128" t="s">
        <v>54</v>
      </c>
      <c r="E2128" t="s">
        <v>575</v>
      </c>
      <c r="F2128" s="4">
        <v>180000</v>
      </c>
      <c r="G2128" s="4">
        <v>260000</v>
      </c>
      <c r="H2128" s="4">
        <v>0</v>
      </c>
      <c r="I2128" s="4">
        <v>100000</v>
      </c>
      <c r="J2128">
        <v>7.2</v>
      </c>
      <c r="K2128">
        <v>31</v>
      </c>
      <c r="L2128">
        <v>7.4</v>
      </c>
      <c r="M2128" s="4">
        <v>64</v>
      </c>
      <c r="N2128" t="s">
        <v>1189</v>
      </c>
      <c r="O2128" t="s">
        <v>43</v>
      </c>
      <c r="P2128" s="4">
        <v>540000</v>
      </c>
      <c r="Q2128" s="3">
        <f>AVERAGE(Table1[[#This Row],[critic_score]],Table1[[#This Row],[user_score]])</f>
        <v>7.3000000000000007</v>
      </c>
      <c r="R2128" s="4">
        <f>Table1[[#This Row],[user_count]]+Table1[[#This Row],[critic_count]]</f>
        <v>95</v>
      </c>
      <c r="S2128" s="2">
        <f>100000*Table1[[#This Row],[review_count]]/Table1[[#This Row],[total sales]]</f>
        <v>17.592592592592592</v>
      </c>
      <c r="T2128" s="2">
        <f>Table1[[#This Row],[total sales]]/(2017-Table1[[#This Row],[year_of_release]])</f>
        <v>54000</v>
      </c>
      <c r="U2128" s="9">
        <f>Table1[[#This Row],[na_sales]]/(2017-Table1[[#This Row],[year_of_release]])</f>
        <v>18000</v>
      </c>
      <c r="V2128" s="6">
        <f>Table1[[#This Row],[eu_sales]]/(2017-Table1[[#This Row],[year_of_release]])</f>
        <v>26000</v>
      </c>
      <c r="W2128" s="6">
        <f>Table1[[#This Row],[jp_sales]]/(2017-Table1[[#This Row],[year_of_release]])</f>
        <v>0</v>
      </c>
      <c r="X2128" s="6">
        <f>Table1[[#This Row],[other_sales]]/(2017-Table1[[#This Row],[year_of_release]])</f>
        <v>10000</v>
      </c>
      <c r="Y2128" s="4">
        <v>522751172</v>
      </c>
      <c r="Z2128" s="4">
        <v>438594184</v>
      </c>
      <c r="AA2128" s="4">
        <v>128001000</v>
      </c>
      <c r="AB2128" s="1">
        <f>Table1[[#This Row],[na_sales]]/Table1[[#This Row],[NA population]]</f>
        <v>3.4433208310434929E-4</v>
      </c>
      <c r="AC2128" s="1">
        <f>Table1[[#This Row],[eu_sales]]/Table1[[#This Row],[Eu population]]</f>
        <v>5.9280311842894843E-4</v>
      </c>
      <c r="AD2128" s="1">
        <f>Table1[[#This Row],[jp_sales]]/Table1[[#This Row],[Jp population]]</f>
        <v>0</v>
      </c>
    </row>
    <row r="2129" spans="1:30" x14ac:dyDescent="0.25">
      <c r="A2129" t="s">
        <v>2029</v>
      </c>
      <c r="B2129" t="s">
        <v>34</v>
      </c>
      <c r="C2129">
        <v>2010</v>
      </c>
      <c r="D2129" t="s">
        <v>40</v>
      </c>
      <c r="E2129" t="s">
        <v>267</v>
      </c>
      <c r="F2129" s="4">
        <v>300000</v>
      </c>
      <c r="G2129" s="4">
        <v>190000</v>
      </c>
      <c r="H2129" s="4">
        <v>0</v>
      </c>
      <c r="I2129" s="4">
        <v>50000</v>
      </c>
      <c r="J2129">
        <v>8.1999999999999993</v>
      </c>
      <c r="K2129">
        <v>72</v>
      </c>
      <c r="L2129">
        <v>7.8</v>
      </c>
      <c r="M2129" s="4">
        <v>295</v>
      </c>
      <c r="N2129" t="s">
        <v>840</v>
      </c>
      <c r="O2129" t="s">
        <v>67</v>
      </c>
      <c r="P2129" s="4">
        <v>540000</v>
      </c>
      <c r="Q2129" s="3">
        <f>AVERAGE(Table1[[#This Row],[critic_score]],Table1[[#This Row],[user_score]])</f>
        <v>8</v>
      </c>
      <c r="R2129" s="4">
        <f>Table1[[#This Row],[user_count]]+Table1[[#This Row],[critic_count]]</f>
        <v>367</v>
      </c>
      <c r="S2129" s="2">
        <f>100000*Table1[[#This Row],[review_count]]/Table1[[#This Row],[total sales]]</f>
        <v>67.962962962962962</v>
      </c>
      <c r="T2129" s="2">
        <f>Table1[[#This Row],[total sales]]/(2017-Table1[[#This Row],[year_of_release]])</f>
        <v>77142.857142857145</v>
      </c>
      <c r="U2129" s="9">
        <f>Table1[[#This Row],[na_sales]]/(2017-Table1[[#This Row],[year_of_release]])</f>
        <v>42857.142857142855</v>
      </c>
      <c r="V2129" s="6">
        <f>Table1[[#This Row],[eu_sales]]/(2017-Table1[[#This Row],[year_of_release]])</f>
        <v>27142.857142857141</v>
      </c>
      <c r="W2129" s="6">
        <f>Table1[[#This Row],[jp_sales]]/(2017-Table1[[#This Row],[year_of_release]])</f>
        <v>0</v>
      </c>
      <c r="X2129" s="6">
        <f>Table1[[#This Row],[other_sales]]/(2017-Table1[[#This Row],[year_of_release]])</f>
        <v>7142.8571428571431</v>
      </c>
      <c r="Y2129" s="4">
        <v>540520772</v>
      </c>
      <c r="Z2129" s="4">
        <v>441654761</v>
      </c>
      <c r="AA2129" s="4">
        <v>128070000</v>
      </c>
      <c r="AB2129" s="1">
        <f>Table1[[#This Row],[na_sales]]/Table1[[#This Row],[NA population]]</f>
        <v>5.5502029809133778E-4</v>
      </c>
      <c r="AC2129" s="1">
        <f>Table1[[#This Row],[eu_sales]]/Table1[[#This Row],[Eu population]]</f>
        <v>4.3020027582132189E-4</v>
      </c>
      <c r="AD2129" s="1">
        <f>Table1[[#This Row],[jp_sales]]/Table1[[#This Row],[Jp population]]</f>
        <v>0</v>
      </c>
    </row>
    <row r="2130" spans="1:30" x14ac:dyDescent="0.25">
      <c r="A2130" t="s">
        <v>2058</v>
      </c>
      <c r="B2130" t="s">
        <v>118</v>
      </c>
      <c r="C2130">
        <v>2006</v>
      </c>
      <c r="D2130" t="s">
        <v>65</v>
      </c>
      <c r="E2130" t="s">
        <v>231</v>
      </c>
      <c r="F2130" s="4">
        <v>260000</v>
      </c>
      <c r="G2130" s="4">
        <v>80000</v>
      </c>
      <c r="H2130" s="4">
        <v>130000</v>
      </c>
      <c r="I2130" s="4">
        <v>70000</v>
      </c>
      <c r="J2130">
        <v>7</v>
      </c>
      <c r="K2130">
        <v>21</v>
      </c>
      <c r="L2130">
        <v>8.1</v>
      </c>
      <c r="M2130" s="4">
        <v>19</v>
      </c>
      <c r="N2130" t="s">
        <v>414</v>
      </c>
      <c r="O2130" t="s">
        <v>67</v>
      </c>
      <c r="P2130" s="4">
        <v>540000</v>
      </c>
      <c r="Q2130" s="3">
        <f>AVERAGE(Table1[[#This Row],[critic_score]],Table1[[#This Row],[user_score]])</f>
        <v>7.55</v>
      </c>
      <c r="R2130" s="4">
        <f>Table1[[#This Row],[user_count]]+Table1[[#This Row],[critic_count]]</f>
        <v>40</v>
      </c>
      <c r="S2130" s="2">
        <f>100000*Table1[[#This Row],[review_count]]/Table1[[#This Row],[total sales]]</f>
        <v>7.4074074074074074</v>
      </c>
      <c r="T2130" s="2">
        <f>Table1[[#This Row],[total sales]]/(2017-Table1[[#This Row],[year_of_release]])</f>
        <v>49090.909090909088</v>
      </c>
      <c r="U2130" s="9">
        <f>Table1[[#This Row],[na_sales]]/(2017-Table1[[#This Row],[year_of_release]])</f>
        <v>23636.363636363636</v>
      </c>
      <c r="V2130" s="6">
        <f>Table1[[#This Row],[eu_sales]]/(2017-Table1[[#This Row],[year_of_release]])</f>
        <v>7272.727272727273</v>
      </c>
      <c r="W2130" s="6">
        <f>Table1[[#This Row],[jp_sales]]/(2017-Table1[[#This Row],[year_of_release]])</f>
        <v>11818.181818181818</v>
      </c>
      <c r="X2130" s="6">
        <f>Table1[[#This Row],[other_sales]]/(2017-Table1[[#This Row],[year_of_release]])</f>
        <v>6363.636363636364</v>
      </c>
      <c r="Y2130" s="4">
        <v>516818555</v>
      </c>
      <c r="Z2130" s="4">
        <v>437126892</v>
      </c>
      <c r="AA2130" s="4">
        <v>127854000</v>
      </c>
      <c r="AB2130" s="1">
        <f>Table1[[#This Row],[na_sales]]/Table1[[#This Row],[NA population]]</f>
        <v>5.0307791290504268E-4</v>
      </c>
      <c r="AC2130" s="1">
        <f>Table1[[#This Row],[eu_sales]]/Table1[[#This Row],[Eu population]]</f>
        <v>1.830132198775819E-4</v>
      </c>
      <c r="AD2130" s="1">
        <f>Table1[[#This Row],[jp_sales]]/Table1[[#This Row],[Jp population]]</f>
        <v>1.0167847701284278E-3</v>
      </c>
    </row>
    <row r="2131" spans="1:30" x14ac:dyDescent="0.25">
      <c r="A2131" t="s">
        <v>1537</v>
      </c>
      <c r="B2131" t="s">
        <v>18</v>
      </c>
      <c r="C2131">
        <v>2010</v>
      </c>
      <c r="D2131" t="s">
        <v>19</v>
      </c>
      <c r="E2131" t="s">
        <v>100</v>
      </c>
      <c r="F2131" s="4">
        <v>230000</v>
      </c>
      <c r="G2131" s="4">
        <v>250000</v>
      </c>
      <c r="H2131" s="4">
        <v>0</v>
      </c>
      <c r="I2131" s="4">
        <v>60000</v>
      </c>
      <c r="J2131">
        <v>8.4</v>
      </c>
      <c r="K2131">
        <v>29</v>
      </c>
      <c r="L2131">
        <v>8.3000000000000007</v>
      </c>
      <c r="M2131" s="4">
        <v>23</v>
      </c>
      <c r="N2131" t="s">
        <v>101</v>
      </c>
      <c r="O2131" t="s">
        <v>21</v>
      </c>
      <c r="P2131" s="4">
        <v>540000</v>
      </c>
      <c r="Q2131" s="3">
        <f>AVERAGE(Table1[[#This Row],[critic_score]],Table1[[#This Row],[user_score]])</f>
        <v>8.3500000000000014</v>
      </c>
      <c r="R2131" s="4">
        <f>Table1[[#This Row],[user_count]]+Table1[[#This Row],[critic_count]]</f>
        <v>52</v>
      </c>
      <c r="S2131" s="2">
        <f>100000*Table1[[#This Row],[review_count]]/Table1[[#This Row],[total sales]]</f>
        <v>9.6296296296296298</v>
      </c>
      <c r="T2131" s="2">
        <f>Table1[[#This Row],[total sales]]/(2017-Table1[[#This Row],[year_of_release]])</f>
        <v>77142.857142857145</v>
      </c>
      <c r="U2131" s="9">
        <f>Table1[[#This Row],[na_sales]]/(2017-Table1[[#This Row],[year_of_release]])</f>
        <v>32857.142857142855</v>
      </c>
      <c r="V2131" s="6">
        <f>Table1[[#This Row],[eu_sales]]/(2017-Table1[[#This Row],[year_of_release]])</f>
        <v>35714.285714285717</v>
      </c>
      <c r="W2131" s="6">
        <f>Table1[[#This Row],[jp_sales]]/(2017-Table1[[#This Row],[year_of_release]])</f>
        <v>0</v>
      </c>
      <c r="X2131" s="6">
        <f>Table1[[#This Row],[other_sales]]/(2017-Table1[[#This Row],[year_of_release]])</f>
        <v>8571.4285714285706</v>
      </c>
      <c r="Y2131" s="4">
        <v>540520772</v>
      </c>
      <c r="Z2131" s="4">
        <v>441654761</v>
      </c>
      <c r="AA2131" s="4">
        <v>128070000</v>
      </c>
      <c r="AB2131" s="1">
        <f>Table1[[#This Row],[na_sales]]/Table1[[#This Row],[NA population]]</f>
        <v>4.2551556187002561E-4</v>
      </c>
      <c r="AC2131" s="1">
        <f>Table1[[#This Row],[eu_sales]]/Table1[[#This Row],[Eu population]]</f>
        <v>5.6605299450173936E-4</v>
      </c>
      <c r="AD2131" s="1">
        <f>Table1[[#This Row],[jp_sales]]/Table1[[#This Row],[Jp population]]</f>
        <v>0</v>
      </c>
    </row>
    <row r="2132" spans="1:30" x14ac:dyDescent="0.25">
      <c r="A2132" t="s">
        <v>2062</v>
      </c>
      <c r="B2132" t="s">
        <v>39</v>
      </c>
      <c r="C2132">
        <v>2009</v>
      </c>
      <c r="D2132" t="s">
        <v>19</v>
      </c>
      <c r="E2132" t="s">
        <v>100</v>
      </c>
      <c r="F2132" s="4">
        <v>460000</v>
      </c>
      <c r="G2132" s="4">
        <v>20000</v>
      </c>
      <c r="H2132" s="4">
        <v>10000</v>
      </c>
      <c r="I2132" s="4">
        <v>50000</v>
      </c>
      <c r="J2132">
        <v>8.1</v>
      </c>
      <c r="K2132">
        <v>32</v>
      </c>
      <c r="L2132">
        <v>7.5</v>
      </c>
      <c r="M2132" s="4">
        <v>25</v>
      </c>
      <c r="N2132" t="s">
        <v>141</v>
      </c>
      <c r="O2132" t="s">
        <v>21</v>
      </c>
      <c r="P2132" s="4">
        <v>540000</v>
      </c>
      <c r="Q2132" s="3">
        <f>AVERAGE(Table1[[#This Row],[critic_score]],Table1[[#This Row],[user_score]])</f>
        <v>7.8</v>
      </c>
      <c r="R2132" s="4">
        <f>Table1[[#This Row],[user_count]]+Table1[[#This Row],[critic_count]]</f>
        <v>57</v>
      </c>
      <c r="S2132" s="2">
        <f>100000*Table1[[#This Row],[review_count]]/Table1[[#This Row],[total sales]]</f>
        <v>10.555555555555555</v>
      </c>
      <c r="T2132" s="2">
        <f>Table1[[#This Row],[total sales]]/(2017-Table1[[#This Row],[year_of_release]])</f>
        <v>67500</v>
      </c>
      <c r="U2132" s="9">
        <f>Table1[[#This Row],[na_sales]]/(2017-Table1[[#This Row],[year_of_release]])</f>
        <v>57500</v>
      </c>
      <c r="V2132" s="6">
        <f>Table1[[#This Row],[eu_sales]]/(2017-Table1[[#This Row],[year_of_release]])</f>
        <v>2500</v>
      </c>
      <c r="W2132" s="6">
        <f>Table1[[#This Row],[jp_sales]]/(2017-Table1[[#This Row],[year_of_release]])</f>
        <v>1250</v>
      </c>
      <c r="X2132" s="6">
        <f>Table1[[#This Row],[other_sales]]/(2017-Table1[[#This Row],[year_of_release]])</f>
        <v>6250</v>
      </c>
      <c r="Y2132" s="4">
        <v>534740514</v>
      </c>
      <c r="Z2132" s="4">
        <v>441041694</v>
      </c>
      <c r="AA2132" s="4">
        <v>128047000</v>
      </c>
      <c r="AB2132" s="1">
        <f>Table1[[#This Row],[na_sales]]/Table1[[#This Row],[NA population]]</f>
        <v>8.60230313501176E-4</v>
      </c>
      <c r="AC2132" s="1">
        <f>Table1[[#This Row],[eu_sales]]/Table1[[#This Row],[Eu population]]</f>
        <v>4.5347186608620271E-5</v>
      </c>
      <c r="AD2132" s="1">
        <f>Table1[[#This Row],[jp_sales]]/Table1[[#This Row],[Jp population]]</f>
        <v>7.809632400602903E-5</v>
      </c>
    </row>
    <row r="2133" spans="1:30" x14ac:dyDescent="0.25">
      <c r="A2133" t="s">
        <v>2065</v>
      </c>
      <c r="B2133" t="s">
        <v>138</v>
      </c>
      <c r="C2133">
        <v>2005</v>
      </c>
      <c r="D2133" t="s">
        <v>40</v>
      </c>
      <c r="E2133" t="s">
        <v>20</v>
      </c>
      <c r="F2133" s="4">
        <v>290000</v>
      </c>
      <c r="G2133" s="4">
        <v>80000</v>
      </c>
      <c r="H2133" s="4">
        <v>160000</v>
      </c>
      <c r="I2133" s="4">
        <v>10000</v>
      </c>
      <c r="J2133">
        <v>8.5</v>
      </c>
      <c r="K2133">
        <v>42</v>
      </c>
      <c r="L2133">
        <v>8.9</v>
      </c>
      <c r="M2133" s="4">
        <v>141</v>
      </c>
      <c r="N2133" t="s">
        <v>202</v>
      </c>
      <c r="O2133" t="s">
        <v>67</v>
      </c>
      <c r="P2133" s="4">
        <v>540000</v>
      </c>
      <c r="Q2133" s="3">
        <f>AVERAGE(Table1[[#This Row],[critic_score]],Table1[[#This Row],[user_score]])</f>
        <v>8.6999999999999993</v>
      </c>
      <c r="R2133" s="4">
        <f>Table1[[#This Row],[user_count]]+Table1[[#This Row],[critic_count]]</f>
        <v>183</v>
      </c>
      <c r="S2133" s="2">
        <f>100000*Table1[[#This Row],[review_count]]/Table1[[#This Row],[total sales]]</f>
        <v>33.888888888888886</v>
      </c>
      <c r="T2133" s="2">
        <f>Table1[[#This Row],[total sales]]/(2017-Table1[[#This Row],[year_of_release]])</f>
        <v>45000</v>
      </c>
      <c r="U2133" s="9">
        <f>Table1[[#This Row],[na_sales]]/(2017-Table1[[#This Row],[year_of_release]])</f>
        <v>24166.666666666668</v>
      </c>
      <c r="V2133" s="6">
        <f>Table1[[#This Row],[eu_sales]]/(2017-Table1[[#This Row],[year_of_release]])</f>
        <v>6666.666666666667</v>
      </c>
      <c r="W2133" s="6">
        <f>Table1[[#This Row],[jp_sales]]/(2017-Table1[[#This Row],[year_of_release]])</f>
        <v>13333.333333333334</v>
      </c>
      <c r="X2133" s="6">
        <f>Table1[[#This Row],[other_sales]]/(2017-Table1[[#This Row],[year_of_release]])</f>
        <v>833.33333333333337</v>
      </c>
      <c r="Y2133" s="4">
        <v>511054143</v>
      </c>
      <c r="Z2133" s="4">
        <v>435713800</v>
      </c>
      <c r="AA2133" s="4">
        <v>127773000</v>
      </c>
      <c r="AB2133" s="1">
        <f>Table1[[#This Row],[na_sales]]/Table1[[#This Row],[NA population]]</f>
        <v>5.6745455246216445E-4</v>
      </c>
      <c r="AC2133" s="1">
        <f>Table1[[#This Row],[eu_sales]]/Table1[[#This Row],[Eu population]]</f>
        <v>1.8360676205343967E-4</v>
      </c>
      <c r="AD2133" s="1">
        <f>Table1[[#This Row],[jp_sales]]/Table1[[#This Row],[Jp population]]</f>
        <v>1.2522207352100993E-3</v>
      </c>
    </row>
    <row r="2134" spans="1:30" x14ac:dyDescent="0.25">
      <c r="A2134" t="s">
        <v>791</v>
      </c>
      <c r="B2134" t="s">
        <v>138</v>
      </c>
      <c r="C2134">
        <v>2001</v>
      </c>
      <c r="D2134" t="s">
        <v>19</v>
      </c>
      <c r="E2134" t="s">
        <v>100</v>
      </c>
      <c r="F2134" s="4">
        <v>420000</v>
      </c>
      <c r="G2134" s="4">
        <v>110000</v>
      </c>
      <c r="H2134" s="4">
        <v>0</v>
      </c>
      <c r="I2134" s="4">
        <v>10000</v>
      </c>
      <c r="J2134">
        <v>8.6999999999999993</v>
      </c>
      <c r="K2134">
        <v>20</v>
      </c>
      <c r="L2134">
        <v>8.6</v>
      </c>
      <c r="M2134" s="4">
        <v>18</v>
      </c>
      <c r="N2134" t="s">
        <v>826</v>
      </c>
      <c r="O2134" t="s">
        <v>21</v>
      </c>
      <c r="P2134" s="4">
        <v>540000</v>
      </c>
      <c r="Q2134" s="3">
        <f>AVERAGE(Table1[[#This Row],[critic_score]],Table1[[#This Row],[user_score]])</f>
        <v>8.6499999999999986</v>
      </c>
      <c r="R2134" s="4">
        <f>Table1[[#This Row],[user_count]]+Table1[[#This Row],[critic_count]]</f>
        <v>38</v>
      </c>
      <c r="S2134" s="2">
        <f>100000*Table1[[#This Row],[review_count]]/Table1[[#This Row],[total sales]]</f>
        <v>7.0370370370370372</v>
      </c>
      <c r="T2134" s="2">
        <f>Table1[[#This Row],[total sales]]/(2017-Table1[[#This Row],[year_of_release]])</f>
        <v>33750</v>
      </c>
      <c r="U2134" s="9">
        <f>Table1[[#This Row],[na_sales]]/(2017-Table1[[#This Row],[year_of_release]])</f>
        <v>26250</v>
      </c>
      <c r="V2134" s="6">
        <f>Table1[[#This Row],[eu_sales]]/(2017-Table1[[#This Row],[year_of_release]])</f>
        <v>6875</v>
      </c>
      <c r="W2134" s="6">
        <f>Table1[[#This Row],[jp_sales]]/(2017-Table1[[#This Row],[year_of_release]])</f>
        <v>0</v>
      </c>
      <c r="X2134" s="6">
        <f>Table1[[#This Row],[other_sales]]/(2017-Table1[[#This Row],[year_of_release]])</f>
        <v>625</v>
      </c>
      <c r="Y2134" s="4">
        <v>489752572</v>
      </c>
      <c r="Z2134" s="4">
        <v>430035992</v>
      </c>
      <c r="AA2134" s="4">
        <v>127149000</v>
      </c>
      <c r="AB2134" s="1">
        <f>Table1[[#This Row],[na_sales]]/Table1[[#This Row],[NA population]]</f>
        <v>8.5757589446615508E-4</v>
      </c>
      <c r="AC2134" s="1">
        <f>Table1[[#This Row],[eu_sales]]/Table1[[#This Row],[Eu population]]</f>
        <v>2.5579254305765176E-4</v>
      </c>
      <c r="AD2134" s="1">
        <f>Table1[[#This Row],[jp_sales]]/Table1[[#This Row],[Jp population]]</f>
        <v>0</v>
      </c>
    </row>
    <row r="2135" spans="1:30" x14ac:dyDescent="0.25">
      <c r="A2135" t="s">
        <v>2069</v>
      </c>
      <c r="B2135" t="s">
        <v>103</v>
      </c>
      <c r="C2135">
        <v>2004</v>
      </c>
      <c r="D2135" t="s">
        <v>54</v>
      </c>
      <c r="E2135" t="s">
        <v>55</v>
      </c>
      <c r="F2135" s="4">
        <v>460000</v>
      </c>
      <c r="G2135" s="4">
        <v>60000</v>
      </c>
      <c r="H2135" s="4">
        <v>0</v>
      </c>
      <c r="I2135" s="4">
        <v>20000</v>
      </c>
      <c r="J2135">
        <v>7.4</v>
      </c>
      <c r="K2135">
        <v>11</v>
      </c>
      <c r="L2135">
        <v>9.1999999999999993</v>
      </c>
      <c r="M2135" s="4">
        <v>42</v>
      </c>
      <c r="N2135" t="s">
        <v>2070</v>
      </c>
      <c r="O2135" t="s">
        <v>67</v>
      </c>
      <c r="P2135" s="4">
        <v>540000</v>
      </c>
      <c r="Q2135" s="3">
        <f>AVERAGE(Table1[[#This Row],[critic_score]],Table1[[#This Row],[user_score]])</f>
        <v>8.3000000000000007</v>
      </c>
      <c r="R2135" s="4">
        <f>Table1[[#This Row],[user_count]]+Table1[[#This Row],[critic_count]]</f>
        <v>53</v>
      </c>
      <c r="S2135" s="2">
        <f>100000*Table1[[#This Row],[review_count]]/Table1[[#This Row],[total sales]]</f>
        <v>9.8148148148148149</v>
      </c>
      <c r="T2135" s="2">
        <f>Table1[[#This Row],[total sales]]/(2017-Table1[[#This Row],[year_of_release]])</f>
        <v>41538.461538461539</v>
      </c>
      <c r="U2135" s="9">
        <f>Table1[[#This Row],[na_sales]]/(2017-Table1[[#This Row],[year_of_release]])</f>
        <v>35384.615384615383</v>
      </c>
      <c r="V2135" s="6">
        <f>Table1[[#This Row],[eu_sales]]/(2017-Table1[[#This Row],[year_of_release]])</f>
        <v>4615.3846153846152</v>
      </c>
      <c r="W2135" s="6">
        <f>Table1[[#This Row],[jp_sales]]/(2017-Table1[[#This Row],[year_of_release]])</f>
        <v>0</v>
      </c>
      <c r="X2135" s="6">
        <f>Table1[[#This Row],[other_sales]]/(2017-Table1[[#This Row],[year_of_release]])</f>
        <v>1538.4615384615386</v>
      </c>
      <c r="Y2135" s="4">
        <v>505524224</v>
      </c>
      <c r="Z2135" s="4">
        <v>434174638</v>
      </c>
      <c r="AA2135" s="4">
        <v>127761000</v>
      </c>
      <c r="AB2135" s="1">
        <f>Table1[[#This Row],[na_sales]]/Table1[[#This Row],[NA population]]</f>
        <v>9.0994650337468299E-4</v>
      </c>
      <c r="AC2135" s="1">
        <f>Table1[[#This Row],[eu_sales]]/Table1[[#This Row],[Eu population]]</f>
        <v>1.3819324011274929E-4</v>
      </c>
      <c r="AD2135" s="1">
        <f>Table1[[#This Row],[jp_sales]]/Table1[[#This Row],[Jp population]]</f>
        <v>0</v>
      </c>
    </row>
    <row r="2136" spans="1:30" x14ac:dyDescent="0.25">
      <c r="A2136" t="s">
        <v>2071</v>
      </c>
      <c r="B2136" t="s">
        <v>45</v>
      </c>
      <c r="C2136">
        <v>2003</v>
      </c>
      <c r="D2136" t="s">
        <v>19</v>
      </c>
      <c r="E2136" t="s">
        <v>403</v>
      </c>
      <c r="F2136" s="4">
        <v>260000</v>
      </c>
      <c r="G2136" s="4">
        <v>210000</v>
      </c>
      <c r="H2136" s="4">
        <v>0</v>
      </c>
      <c r="I2136" s="4">
        <v>70000</v>
      </c>
      <c r="J2136">
        <v>8.9</v>
      </c>
      <c r="K2136">
        <v>18</v>
      </c>
      <c r="L2136">
        <v>8.4</v>
      </c>
      <c r="M2136" s="4">
        <v>38</v>
      </c>
      <c r="N2136" t="s">
        <v>306</v>
      </c>
      <c r="O2136" t="s">
        <v>21</v>
      </c>
      <c r="P2136" s="4">
        <v>540000</v>
      </c>
      <c r="Q2136" s="3">
        <f>AVERAGE(Table1[[#This Row],[critic_score]],Table1[[#This Row],[user_score]])</f>
        <v>8.65</v>
      </c>
      <c r="R2136" s="4">
        <f>Table1[[#This Row],[user_count]]+Table1[[#This Row],[critic_count]]</f>
        <v>56</v>
      </c>
      <c r="S2136" s="2">
        <f>100000*Table1[[#This Row],[review_count]]/Table1[[#This Row],[total sales]]</f>
        <v>10.37037037037037</v>
      </c>
      <c r="T2136" s="2">
        <f>Table1[[#This Row],[total sales]]/(2017-Table1[[#This Row],[year_of_release]])</f>
        <v>38571.428571428572</v>
      </c>
      <c r="U2136" s="9">
        <f>Table1[[#This Row],[na_sales]]/(2017-Table1[[#This Row],[year_of_release]])</f>
        <v>18571.428571428572</v>
      </c>
      <c r="V2136" s="6">
        <f>Table1[[#This Row],[eu_sales]]/(2017-Table1[[#This Row],[year_of_release]])</f>
        <v>15000</v>
      </c>
      <c r="W2136" s="6">
        <f>Table1[[#This Row],[jp_sales]]/(2017-Table1[[#This Row],[year_of_release]])</f>
        <v>0</v>
      </c>
      <c r="X2136" s="6">
        <f>Table1[[#This Row],[other_sales]]/(2017-Table1[[#This Row],[year_of_release]])</f>
        <v>5000</v>
      </c>
      <c r="Y2136" s="4">
        <v>500125528</v>
      </c>
      <c r="Z2136" s="4">
        <v>432552540</v>
      </c>
      <c r="AA2136" s="4">
        <v>127718000</v>
      </c>
      <c r="AB2136" s="1">
        <f>Table1[[#This Row],[na_sales]]/Table1[[#This Row],[NA population]]</f>
        <v>5.1986948364691359E-4</v>
      </c>
      <c r="AC2136" s="1">
        <f>Table1[[#This Row],[eu_sales]]/Table1[[#This Row],[Eu population]]</f>
        <v>4.8549015571611252E-4</v>
      </c>
      <c r="AD2136" s="1">
        <f>Table1[[#This Row],[jp_sales]]/Table1[[#This Row],[Jp population]]</f>
        <v>0</v>
      </c>
    </row>
    <row r="2137" spans="1:30" x14ac:dyDescent="0.25">
      <c r="A2137" t="s">
        <v>1888</v>
      </c>
      <c r="B2137" t="s">
        <v>34</v>
      </c>
      <c r="C2137">
        <v>2011</v>
      </c>
      <c r="D2137" t="s">
        <v>65</v>
      </c>
      <c r="E2137" t="s">
        <v>267</v>
      </c>
      <c r="F2137" s="4">
        <v>390000</v>
      </c>
      <c r="G2137" s="4">
        <v>100000</v>
      </c>
      <c r="H2137" s="4">
        <v>10000</v>
      </c>
      <c r="I2137" s="4">
        <v>40000</v>
      </c>
      <c r="J2137">
        <v>5.5</v>
      </c>
      <c r="K2137">
        <v>24</v>
      </c>
      <c r="L2137">
        <v>5.8</v>
      </c>
      <c r="M2137" s="4">
        <v>52</v>
      </c>
      <c r="N2137" t="s">
        <v>833</v>
      </c>
      <c r="O2137" t="s">
        <v>67</v>
      </c>
      <c r="P2137" s="4">
        <v>540000</v>
      </c>
      <c r="Q2137" s="3">
        <f>AVERAGE(Table1[[#This Row],[critic_score]],Table1[[#This Row],[user_score]])</f>
        <v>5.65</v>
      </c>
      <c r="R2137" s="4">
        <f>Table1[[#This Row],[user_count]]+Table1[[#This Row],[critic_count]]</f>
        <v>76</v>
      </c>
      <c r="S2137" s="2">
        <f>100000*Table1[[#This Row],[review_count]]/Table1[[#This Row],[total sales]]</f>
        <v>14.074074074074074</v>
      </c>
      <c r="T2137" s="2">
        <f>Table1[[#This Row],[total sales]]/(2017-Table1[[#This Row],[year_of_release]])</f>
        <v>90000</v>
      </c>
      <c r="U2137" s="9">
        <f>Table1[[#This Row],[na_sales]]/(2017-Table1[[#This Row],[year_of_release]])</f>
        <v>65000</v>
      </c>
      <c r="V2137" s="6">
        <f>Table1[[#This Row],[eu_sales]]/(2017-Table1[[#This Row],[year_of_release]])</f>
        <v>16666.666666666668</v>
      </c>
      <c r="W2137" s="6">
        <f>Table1[[#This Row],[jp_sales]]/(2017-Table1[[#This Row],[year_of_release]])</f>
        <v>1666.6666666666667</v>
      </c>
      <c r="X2137" s="6">
        <f>Table1[[#This Row],[other_sales]]/(2017-Table1[[#This Row],[year_of_release]])</f>
        <v>6666.666666666667</v>
      </c>
      <c r="Y2137" s="4">
        <v>545961365</v>
      </c>
      <c r="Z2137" s="4">
        <v>440756453</v>
      </c>
      <c r="AA2137" s="4">
        <v>127833000</v>
      </c>
      <c r="AB2137" s="1">
        <f>Table1[[#This Row],[na_sales]]/Table1[[#This Row],[NA population]]</f>
        <v>7.1433626077185884E-4</v>
      </c>
      <c r="AC2137" s="1">
        <f>Table1[[#This Row],[eu_sales]]/Table1[[#This Row],[Eu population]]</f>
        <v>2.2688266801166947E-4</v>
      </c>
      <c r="AD2137" s="1">
        <f>Table1[[#This Row],[jp_sales]]/Table1[[#This Row],[Jp population]]</f>
        <v>7.8227061869783231E-5</v>
      </c>
    </row>
    <row r="2138" spans="1:30" x14ac:dyDescent="0.25">
      <c r="A2138" t="s">
        <v>3322</v>
      </c>
      <c r="B2138" t="s">
        <v>26</v>
      </c>
      <c r="C2138">
        <v>2009</v>
      </c>
      <c r="D2138" t="s">
        <v>96</v>
      </c>
      <c r="E2138" t="s">
        <v>403</v>
      </c>
      <c r="F2138" s="4">
        <v>60000</v>
      </c>
      <c r="G2138" s="4">
        <v>50000</v>
      </c>
      <c r="H2138" s="4">
        <v>70000</v>
      </c>
      <c r="I2138" s="4">
        <v>10000</v>
      </c>
      <c r="J2138">
        <v>7.5</v>
      </c>
      <c r="K2138">
        <v>46</v>
      </c>
      <c r="L2138">
        <v>9</v>
      </c>
      <c r="M2138" s="4">
        <v>61</v>
      </c>
      <c r="N2138" t="s">
        <v>968</v>
      </c>
      <c r="O2138" t="s">
        <v>67</v>
      </c>
      <c r="P2138" s="4">
        <v>190000</v>
      </c>
      <c r="Q2138" s="3">
        <f>AVERAGE(Table1[[#This Row],[critic_score]],Table1[[#This Row],[user_score]])</f>
        <v>8.25</v>
      </c>
      <c r="R2138" s="4">
        <f>Table1[[#This Row],[user_count]]+Table1[[#This Row],[critic_count]]</f>
        <v>107</v>
      </c>
      <c r="S2138" s="2">
        <f>100000*Table1[[#This Row],[review_count]]/Table1[[#This Row],[total sales]]</f>
        <v>56.315789473684212</v>
      </c>
      <c r="T2138" s="2">
        <f>Table1[[#This Row],[total sales]]/(2017-Table1[[#This Row],[year_of_release]])</f>
        <v>23750</v>
      </c>
      <c r="U2138" s="9">
        <f>Table1[[#This Row],[na_sales]]/(2017-Table1[[#This Row],[year_of_release]])</f>
        <v>7500</v>
      </c>
      <c r="V2138" s="6">
        <f>Table1[[#This Row],[eu_sales]]/(2017-Table1[[#This Row],[year_of_release]])</f>
        <v>6250</v>
      </c>
      <c r="W2138" s="6">
        <f>Table1[[#This Row],[jp_sales]]/(2017-Table1[[#This Row],[year_of_release]])</f>
        <v>8750</v>
      </c>
      <c r="X2138" s="6">
        <f>Table1[[#This Row],[other_sales]]/(2017-Table1[[#This Row],[year_of_release]])</f>
        <v>1250</v>
      </c>
      <c r="Y2138" s="4">
        <v>534740514</v>
      </c>
      <c r="Z2138" s="4">
        <v>441041694</v>
      </c>
      <c r="AA2138" s="4">
        <v>128047000</v>
      </c>
      <c r="AB2138" s="1">
        <f>Table1[[#This Row],[na_sales]]/Table1[[#This Row],[NA population]]</f>
        <v>1.12203953934936E-4</v>
      </c>
      <c r="AC2138" s="1">
        <f>Table1[[#This Row],[eu_sales]]/Table1[[#This Row],[Eu population]]</f>
        <v>1.1336796652155069E-4</v>
      </c>
      <c r="AD2138" s="1">
        <f>Table1[[#This Row],[jp_sales]]/Table1[[#This Row],[Jp population]]</f>
        <v>5.4667426804220326E-4</v>
      </c>
    </row>
    <row r="2139" spans="1:30" x14ac:dyDescent="0.25">
      <c r="A2139" t="s">
        <v>2074</v>
      </c>
      <c r="B2139" t="s">
        <v>45</v>
      </c>
      <c r="C2139">
        <v>2006</v>
      </c>
      <c r="D2139" t="s">
        <v>27</v>
      </c>
      <c r="E2139" t="s">
        <v>55</v>
      </c>
      <c r="F2139" s="4">
        <v>450000</v>
      </c>
      <c r="G2139" s="4">
        <v>20000</v>
      </c>
      <c r="H2139" s="4">
        <v>0</v>
      </c>
      <c r="I2139" s="4">
        <v>70000</v>
      </c>
      <c r="J2139">
        <v>5.8</v>
      </c>
      <c r="K2139">
        <v>29</v>
      </c>
      <c r="L2139">
        <v>8.6</v>
      </c>
      <c r="M2139" s="4">
        <v>10</v>
      </c>
      <c r="N2139" t="s">
        <v>487</v>
      </c>
      <c r="O2139" t="s">
        <v>84</v>
      </c>
      <c r="P2139" s="4">
        <v>540000</v>
      </c>
      <c r="Q2139" s="3">
        <f>AVERAGE(Table1[[#This Row],[critic_score]],Table1[[#This Row],[user_score]])</f>
        <v>7.1999999999999993</v>
      </c>
      <c r="R2139" s="4">
        <f>Table1[[#This Row],[user_count]]+Table1[[#This Row],[critic_count]]</f>
        <v>39</v>
      </c>
      <c r="S2139" s="2">
        <f>100000*Table1[[#This Row],[review_count]]/Table1[[#This Row],[total sales]]</f>
        <v>7.2222222222222223</v>
      </c>
      <c r="T2139" s="2">
        <f>Table1[[#This Row],[total sales]]/(2017-Table1[[#This Row],[year_of_release]])</f>
        <v>49090.909090909088</v>
      </c>
      <c r="U2139" s="9">
        <f>Table1[[#This Row],[na_sales]]/(2017-Table1[[#This Row],[year_of_release]])</f>
        <v>40909.090909090912</v>
      </c>
      <c r="V2139" s="6">
        <f>Table1[[#This Row],[eu_sales]]/(2017-Table1[[#This Row],[year_of_release]])</f>
        <v>1818.1818181818182</v>
      </c>
      <c r="W2139" s="6">
        <f>Table1[[#This Row],[jp_sales]]/(2017-Table1[[#This Row],[year_of_release]])</f>
        <v>0</v>
      </c>
      <c r="X2139" s="6">
        <f>Table1[[#This Row],[other_sales]]/(2017-Table1[[#This Row],[year_of_release]])</f>
        <v>6363.636363636364</v>
      </c>
      <c r="Y2139" s="4">
        <v>516818555</v>
      </c>
      <c r="Z2139" s="4">
        <v>437126892</v>
      </c>
      <c r="AA2139" s="4">
        <v>127854000</v>
      </c>
      <c r="AB2139" s="1">
        <f>Table1[[#This Row],[na_sales]]/Table1[[#This Row],[NA population]]</f>
        <v>8.7071177233565076E-4</v>
      </c>
      <c r="AC2139" s="1">
        <f>Table1[[#This Row],[eu_sales]]/Table1[[#This Row],[Eu population]]</f>
        <v>4.5753304969395475E-5</v>
      </c>
      <c r="AD2139" s="1">
        <f>Table1[[#This Row],[jp_sales]]/Table1[[#This Row],[Jp population]]</f>
        <v>0</v>
      </c>
    </row>
    <row r="2140" spans="1:30" x14ac:dyDescent="0.25">
      <c r="A2140" t="s">
        <v>2075</v>
      </c>
      <c r="B2140" t="s">
        <v>230</v>
      </c>
      <c r="C2140">
        <v>2001</v>
      </c>
      <c r="D2140" t="s">
        <v>19</v>
      </c>
      <c r="E2140" t="s">
        <v>55</v>
      </c>
      <c r="F2140" s="4">
        <v>300000</v>
      </c>
      <c r="G2140" s="4">
        <v>200000</v>
      </c>
      <c r="H2140" s="4">
        <v>0</v>
      </c>
      <c r="I2140" s="4">
        <v>40000</v>
      </c>
      <c r="J2140">
        <v>8</v>
      </c>
      <c r="K2140">
        <v>15</v>
      </c>
      <c r="L2140">
        <v>8.6</v>
      </c>
      <c r="M2140" s="4">
        <v>16</v>
      </c>
      <c r="N2140" t="s">
        <v>815</v>
      </c>
      <c r="O2140" t="s">
        <v>21</v>
      </c>
      <c r="P2140" s="4">
        <v>540000</v>
      </c>
      <c r="Q2140" s="3">
        <f>AVERAGE(Table1[[#This Row],[critic_score]],Table1[[#This Row],[user_score]])</f>
        <v>8.3000000000000007</v>
      </c>
      <c r="R2140" s="4">
        <f>Table1[[#This Row],[user_count]]+Table1[[#This Row],[critic_count]]</f>
        <v>31</v>
      </c>
      <c r="S2140" s="2">
        <f>100000*Table1[[#This Row],[review_count]]/Table1[[#This Row],[total sales]]</f>
        <v>5.7407407407407405</v>
      </c>
      <c r="T2140" s="2">
        <f>Table1[[#This Row],[total sales]]/(2017-Table1[[#This Row],[year_of_release]])</f>
        <v>33750</v>
      </c>
      <c r="U2140" s="9">
        <f>Table1[[#This Row],[na_sales]]/(2017-Table1[[#This Row],[year_of_release]])</f>
        <v>18750</v>
      </c>
      <c r="V2140" s="6">
        <f>Table1[[#This Row],[eu_sales]]/(2017-Table1[[#This Row],[year_of_release]])</f>
        <v>12500</v>
      </c>
      <c r="W2140" s="6">
        <f>Table1[[#This Row],[jp_sales]]/(2017-Table1[[#This Row],[year_of_release]])</f>
        <v>0</v>
      </c>
      <c r="X2140" s="6">
        <f>Table1[[#This Row],[other_sales]]/(2017-Table1[[#This Row],[year_of_release]])</f>
        <v>2500</v>
      </c>
      <c r="Y2140" s="4">
        <v>489752572</v>
      </c>
      <c r="Z2140" s="4">
        <v>430035992</v>
      </c>
      <c r="AA2140" s="4">
        <v>127149000</v>
      </c>
      <c r="AB2140" s="1">
        <f>Table1[[#This Row],[na_sales]]/Table1[[#This Row],[NA population]]</f>
        <v>6.1255421033296791E-4</v>
      </c>
      <c r="AC2140" s="1">
        <f>Table1[[#This Row],[eu_sales]]/Table1[[#This Row],[Eu population]]</f>
        <v>4.6507735101391232E-4</v>
      </c>
      <c r="AD2140" s="1">
        <f>Table1[[#This Row],[jp_sales]]/Table1[[#This Row],[Jp population]]</f>
        <v>0</v>
      </c>
    </row>
    <row r="2141" spans="1:30" x14ac:dyDescent="0.25">
      <c r="A2141" t="s">
        <v>2051</v>
      </c>
      <c r="B2141" t="s">
        <v>34</v>
      </c>
      <c r="C2141">
        <v>2013</v>
      </c>
      <c r="D2141" t="s">
        <v>19</v>
      </c>
      <c r="E2141" t="s">
        <v>100</v>
      </c>
      <c r="F2141" s="4">
        <v>400000</v>
      </c>
      <c r="G2141" s="4">
        <v>90000</v>
      </c>
      <c r="H2141" s="4">
        <v>0</v>
      </c>
      <c r="I2141" s="4">
        <v>50000</v>
      </c>
      <c r="J2141">
        <v>8.1</v>
      </c>
      <c r="K2141">
        <v>30</v>
      </c>
      <c r="L2141">
        <v>5.9</v>
      </c>
      <c r="M2141" s="4">
        <v>92</v>
      </c>
      <c r="N2141" t="s">
        <v>100</v>
      </c>
      <c r="O2141" t="s">
        <v>84</v>
      </c>
      <c r="P2141" s="4">
        <v>540000</v>
      </c>
      <c r="Q2141" s="3">
        <f>AVERAGE(Table1[[#This Row],[critic_score]],Table1[[#This Row],[user_score]])</f>
        <v>7</v>
      </c>
      <c r="R2141" s="4">
        <f>Table1[[#This Row],[user_count]]+Table1[[#This Row],[critic_count]]</f>
        <v>122</v>
      </c>
      <c r="S2141" s="2">
        <f>100000*Table1[[#This Row],[review_count]]/Table1[[#This Row],[total sales]]</f>
        <v>22.592592592592592</v>
      </c>
      <c r="T2141" s="2">
        <f>Table1[[#This Row],[total sales]]/(2017-Table1[[#This Row],[year_of_release]])</f>
        <v>135000</v>
      </c>
      <c r="U2141" s="9">
        <f>Table1[[#This Row],[na_sales]]/(2017-Table1[[#This Row],[year_of_release]])</f>
        <v>100000</v>
      </c>
      <c r="V2141" s="6">
        <f>Table1[[#This Row],[eu_sales]]/(2017-Table1[[#This Row],[year_of_release]])</f>
        <v>22500</v>
      </c>
      <c r="W2141" s="6">
        <f>Table1[[#This Row],[jp_sales]]/(2017-Table1[[#This Row],[year_of_release]])</f>
        <v>0</v>
      </c>
      <c r="X2141" s="6">
        <f>Table1[[#This Row],[other_sales]]/(2017-Table1[[#This Row],[year_of_release]])</f>
        <v>12500</v>
      </c>
      <c r="Y2141" s="4">
        <v>556861736</v>
      </c>
      <c r="Z2141" s="4">
        <v>442492884</v>
      </c>
      <c r="AA2141" s="4">
        <v>127445000</v>
      </c>
      <c r="AB2141" s="1">
        <f>Table1[[#This Row],[na_sales]]/Table1[[#This Row],[NA population]]</f>
        <v>7.1831116081568945E-4</v>
      </c>
      <c r="AC2141" s="1">
        <f>Table1[[#This Row],[eu_sales]]/Table1[[#This Row],[Eu population]]</f>
        <v>2.0339310134533147E-4</v>
      </c>
      <c r="AD2141" s="1">
        <f>Table1[[#This Row],[jp_sales]]/Table1[[#This Row],[Jp population]]</f>
        <v>0</v>
      </c>
    </row>
    <row r="2142" spans="1:30" x14ac:dyDescent="0.25">
      <c r="A2142" t="s">
        <v>2079</v>
      </c>
      <c r="B2142" t="s">
        <v>18</v>
      </c>
      <c r="C2142">
        <v>2010</v>
      </c>
      <c r="D2142" t="s">
        <v>40</v>
      </c>
      <c r="E2142" t="s">
        <v>100</v>
      </c>
      <c r="F2142" s="4">
        <v>220000</v>
      </c>
      <c r="G2142" s="4">
        <v>270000</v>
      </c>
      <c r="H2142" s="4">
        <v>0</v>
      </c>
      <c r="I2142" s="4">
        <v>50000</v>
      </c>
      <c r="J2142">
        <v>4.0999999999999996</v>
      </c>
      <c r="K2142">
        <v>8</v>
      </c>
      <c r="L2142">
        <v>5</v>
      </c>
      <c r="M2142" s="4">
        <v>11</v>
      </c>
      <c r="N2142" t="s">
        <v>100</v>
      </c>
      <c r="O2142" t="s">
        <v>67</v>
      </c>
      <c r="P2142" s="4">
        <v>540000</v>
      </c>
      <c r="Q2142" s="3">
        <f>AVERAGE(Table1[[#This Row],[critic_score]],Table1[[#This Row],[user_score]])</f>
        <v>4.55</v>
      </c>
      <c r="R2142" s="4">
        <f>Table1[[#This Row],[user_count]]+Table1[[#This Row],[critic_count]]</f>
        <v>19</v>
      </c>
      <c r="S2142" s="2">
        <f>100000*Table1[[#This Row],[review_count]]/Table1[[#This Row],[total sales]]</f>
        <v>3.5185185185185186</v>
      </c>
      <c r="T2142" s="2">
        <f>Table1[[#This Row],[total sales]]/(2017-Table1[[#This Row],[year_of_release]])</f>
        <v>77142.857142857145</v>
      </c>
      <c r="U2142" s="9">
        <f>Table1[[#This Row],[na_sales]]/(2017-Table1[[#This Row],[year_of_release]])</f>
        <v>31428.571428571428</v>
      </c>
      <c r="V2142" s="6">
        <f>Table1[[#This Row],[eu_sales]]/(2017-Table1[[#This Row],[year_of_release]])</f>
        <v>38571.428571428572</v>
      </c>
      <c r="W2142" s="6">
        <f>Table1[[#This Row],[jp_sales]]/(2017-Table1[[#This Row],[year_of_release]])</f>
        <v>0</v>
      </c>
      <c r="X2142" s="6">
        <f>Table1[[#This Row],[other_sales]]/(2017-Table1[[#This Row],[year_of_release]])</f>
        <v>7142.8571428571431</v>
      </c>
      <c r="Y2142" s="4">
        <v>540520772</v>
      </c>
      <c r="Z2142" s="4">
        <v>441654761</v>
      </c>
      <c r="AA2142" s="4">
        <v>128070000</v>
      </c>
      <c r="AB2142" s="1">
        <f>Table1[[#This Row],[na_sales]]/Table1[[#This Row],[NA population]]</f>
        <v>4.0701488526698101E-4</v>
      </c>
      <c r="AC2142" s="1">
        <f>Table1[[#This Row],[eu_sales]]/Table1[[#This Row],[Eu population]]</f>
        <v>6.1133723406187849E-4</v>
      </c>
      <c r="AD2142" s="1">
        <f>Table1[[#This Row],[jp_sales]]/Table1[[#This Row],[Jp population]]</f>
        <v>0</v>
      </c>
    </row>
    <row r="2143" spans="1:30" x14ac:dyDescent="0.25">
      <c r="A2143" t="s">
        <v>2085</v>
      </c>
      <c r="B2143" t="s">
        <v>45</v>
      </c>
      <c r="C2143">
        <v>2005</v>
      </c>
      <c r="D2143" t="s">
        <v>19</v>
      </c>
      <c r="E2143" t="s">
        <v>100</v>
      </c>
      <c r="F2143" s="4">
        <v>450000</v>
      </c>
      <c r="G2143" s="4">
        <v>20000</v>
      </c>
      <c r="H2143" s="4">
        <v>0</v>
      </c>
      <c r="I2143" s="4">
        <v>70000</v>
      </c>
      <c r="J2143">
        <v>7.8</v>
      </c>
      <c r="K2143">
        <v>19</v>
      </c>
      <c r="L2143">
        <v>9.1</v>
      </c>
      <c r="M2143" s="4">
        <v>13</v>
      </c>
      <c r="N2143" t="s">
        <v>141</v>
      </c>
      <c r="O2143" t="s">
        <v>21</v>
      </c>
      <c r="P2143" s="4">
        <v>540000</v>
      </c>
      <c r="Q2143" s="3">
        <f>AVERAGE(Table1[[#This Row],[critic_score]],Table1[[#This Row],[user_score]])</f>
        <v>8.4499999999999993</v>
      </c>
      <c r="R2143" s="4">
        <f>Table1[[#This Row],[user_count]]+Table1[[#This Row],[critic_count]]</f>
        <v>32</v>
      </c>
      <c r="S2143" s="2">
        <f>100000*Table1[[#This Row],[review_count]]/Table1[[#This Row],[total sales]]</f>
        <v>5.9259259259259256</v>
      </c>
      <c r="T2143" s="2">
        <f>Table1[[#This Row],[total sales]]/(2017-Table1[[#This Row],[year_of_release]])</f>
        <v>45000</v>
      </c>
      <c r="U2143" s="9">
        <f>Table1[[#This Row],[na_sales]]/(2017-Table1[[#This Row],[year_of_release]])</f>
        <v>37500</v>
      </c>
      <c r="V2143" s="6">
        <f>Table1[[#This Row],[eu_sales]]/(2017-Table1[[#This Row],[year_of_release]])</f>
        <v>1666.6666666666667</v>
      </c>
      <c r="W2143" s="6">
        <f>Table1[[#This Row],[jp_sales]]/(2017-Table1[[#This Row],[year_of_release]])</f>
        <v>0</v>
      </c>
      <c r="X2143" s="6">
        <f>Table1[[#This Row],[other_sales]]/(2017-Table1[[#This Row],[year_of_release]])</f>
        <v>5833.333333333333</v>
      </c>
      <c r="Y2143" s="4">
        <v>511054143</v>
      </c>
      <c r="Z2143" s="4">
        <v>435713800</v>
      </c>
      <c r="AA2143" s="4">
        <v>127773000</v>
      </c>
      <c r="AB2143" s="1">
        <f>Table1[[#This Row],[na_sales]]/Table1[[#This Row],[NA population]]</f>
        <v>8.8053292623439317E-4</v>
      </c>
      <c r="AC2143" s="1">
        <f>Table1[[#This Row],[eu_sales]]/Table1[[#This Row],[Eu population]]</f>
        <v>4.5901690513359917E-5</v>
      </c>
      <c r="AD2143" s="1">
        <f>Table1[[#This Row],[jp_sales]]/Table1[[#This Row],[Jp population]]</f>
        <v>0</v>
      </c>
    </row>
    <row r="2144" spans="1:30" x14ac:dyDescent="0.25">
      <c r="A2144" t="s">
        <v>2086</v>
      </c>
      <c r="B2144" t="s">
        <v>118</v>
      </c>
      <c r="C2144">
        <v>2010</v>
      </c>
      <c r="D2144" t="s">
        <v>96</v>
      </c>
      <c r="E2144" t="s">
        <v>403</v>
      </c>
      <c r="F2144" s="4">
        <v>120000</v>
      </c>
      <c r="G2144" s="4">
        <v>150000</v>
      </c>
      <c r="H2144" s="4">
        <v>180000</v>
      </c>
      <c r="I2144" s="4">
        <v>90000</v>
      </c>
      <c r="J2144">
        <v>8.3000000000000007</v>
      </c>
      <c r="K2144">
        <v>54</v>
      </c>
      <c r="L2144">
        <v>8.1</v>
      </c>
      <c r="M2144" s="4">
        <v>67</v>
      </c>
      <c r="N2144" t="s">
        <v>403</v>
      </c>
      <c r="O2144" t="s">
        <v>67</v>
      </c>
      <c r="P2144" s="4">
        <v>540000</v>
      </c>
      <c r="Q2144" s="3">
        <f>AVERAGE(Table1[[#This Row],[critic_score]],Table1[[#This Row],[user_score]])</f>
        <v>8.1999999999999993</v>
      </c>
      <c r="R2144" s="4">
        <f>Table1[[#This Row],[user_count]]+Table1[[#This Row],[critic_count]]</f>
        <v>121</v>
      </c>
      <c r="S2144" s="2">
        <f>100000*Table1[[#This Row],[review_count]]/Table1[[#This Row],[total sales]]</f>
        <v>22.407407407407408</v>
      </c>
      <c r="T2144" s="2">
        <f>Table1[[#This Row],[total sales]]/(2017-Table1[[#This Row],[year_of_release]])</f>
        <v>77142.857142857145</v>
      </c>
      <c r="U2144" s="9">
        <f>Table1[[#This Row],[na_sales]]/(2017-Table1[[#This Row],[year_of_release]])</f>
        <v>17142.857142857141</v>
      </c>
      <c r="V2144" s="6">
        <f>Table1[[#This Row],[eu_sales]]/(2017-Table1[[#This Row],[year_of_release]])</f>
        <v>21428.571428571428</v>
      </c>
      <c r="W2144" s="6">
        <f>Table1[[#This Row],[jp_sales]]/(2017-Table1[[#This Row],[year_of_release]])</f>
        <v>25714.285714285714</v>
      </c>
      <c r="X2144" s="6">
        <f>Table1[[#This Row],[other_sales]]/(2017-Table1[[#This Row],[year_of_release]])</f>
        <v>12857.142857142857</v>
      </c>
      <c r="Y2144" s="4">
        <v>540520772</v>
      </c>
      <c r="Z2144" s="4">
        <v>441654761</v>
      </c>
      <c r="AA2144" s="4">
        <v>128070000</v>
      </c>
      <c r="AB2144" s="1">
        <f>Table1[[#This Row],[na_sales]]/Table1[[#This Row],[NA population]]</f>
        <v>2.2200811923653511E-4</v>
      </c>
      <c r="AC2144" s="1">
        <f>Table1[[#This Row],[eu_sales]]/Table1[[#This Row],[Eu population]]</f>
        <v>3.3963179670104359E-4</v>
      </c>
      <c r="AD2144" s="1">
        <f>Table1[[#This Row],[jp_sales]]/Table1[[#This Row],[Jp population]]</f>
        <v>1.4054813773717498E-3</v>
      </c>
    </row>
    <row r="2145" spans="1:30" x14ac:dyDescent="0.25">
      <c r="A2145" t="s">
        <v>2095</v>
      </c>
      <c r="B2145" t="s">
        <v>118</v>
      </c>
      <c r="C2145">
        <v>2010</v>
      </c>
      <c r="D2145" t="s">
        <v>96</v>
      </c>
      <c r="E2145" t="s">
        <v>176</v>
      </c>
      <c r="F2145" s="4">
        <v>150000</v>
      </c>
      <c r="G2145" s="4">
        <v>70000</v>
      </c>
      <c r="H2145" s="4">
        <v>270000</v>
      </c>
      <c r="I2145" s="4">
        <v>50000</v>
      </c>
      <c r="J2145">
        <v>8.6999999999999993</v>
      </c>
      <c r="K2145">
        <v>49</v>
      </c>
      <c r="L2145">
        <v>8.8000000000000007</v>
      </c>
      <c r="M2145" s="4">
        <v>102</v>
      </c>
      <c r="N2145" t="s">
        <v>176</v>
      </c>
      <c r="O2145" t="s">
        <v>67</v>
      </c>
      <c r="P2145" s="4">
        <v>540000</v>
      </c>
      <c r="Q2145" s="3">
        <f>AVERAGE(Table1[[#This Row],[critic_score]],Table1[[#This Row],[user_score]])</f>
        <v>8.75</v>
      </c>
      <c r="R2145" s="4">
        <f>Table1[[#This Row],[user_count]]+Table1[[#This Row],[critic_count]]</f>
        <v>151</v>
      </c>
      <c r="S2145" s="2">
        <f>100000*Table1[[#This Row],[review_count]]/Table1[[#This Row],[total sales]]</f>
        <v>27.962962962962962</v>
      </c>
      <c r="T2145" s="2">
        <f>Table1[[#This Row],[total sales]]/(2017-Table1[[#This Row],[year_of_release]])</f>
        <v>77142.857142857145</v>
      </c>
      <c r="U2145" s="9">
        <f>Table1[[#This Row],[na_sales]]/(2017-Table1[[#This Row],[year_of_release]])</f>
        <v>21428.571428571428</v>
      </c>
      <c r="V2145" s="6">
        <f>Table1[[#This Row],[eu_sales]]/(2017-Table1[[#This Row],[year_of_release]])</f>
        <v>10000</v>
      </c>
      <c r="W2145" s="6">
        <f>Table1[[#This Row],[jp_sales]]/(2017-Table1[[#This Row],[year_of_release]])</f>
        <v>38571.428571428572</v>
      </c>
      <c r="X2145" s="6">
        <f>Table1[[#This Row],[other_sales]]/(2017-Table1[[#This Row],[year_of_release]])</f>
        <v>7142.8571428571431</v>
      </c>
      <c r="Y2145" s="4">
        <v>540520772</v>
      </c>
      <c r="Z2145" s="4">
        <v>441654761</v>
      </c>
      <c r="AA2145" s="4">
        <v>128070000</v>
      </c>
      <c r="AB2145" s="1">
        <f>Table1[[#This Row],[na_sales]]/Table1[[#This Row],[NA population]]</f>
        <v>2.7751014904566889E-4</v>
      </c>
      <c r="AC2145" s="1">
        <f>Table1[[#This Row],[eu_sales]]/Table1[[#This Row],[Eu population]]</f>
        <v>1.5849483846048701E-4</v>
      </c>
      <c r="AD2145" s="1">
        <f>Table1[[#This Row],[jp_sales]]/Table1[[#This Row],[Jp population]]</f>
        <v>2.1082220660576245E-3</v>
      </c>
    </row>
    <row r="2146" spans="1:30" x14ac:dyDescent="0.25">
      <c r="A2146" t="s">
        <v>2096</v>
      </c>
      <c r="B2146" t="s">
        <v>39</v>
      </c>
      <c r="C2146">
        <v>2013</v>
      </c>
      <c r="D2146" t="s">
        <v>96</v>
      </c>
      <c r="E2146" t="s">
        <v>1685</v>
      </c>
      <c r="F2146" s="4">
        <v>250000</v>
      </c>
      <c r="G2146" s="4">
        <v>70000</v>
      </c>
      <c r="H2146" s="4">
        <v>170000</v>
      </c>
      <c r="I2146" s="4">
        <v>50000</v>
      </c>
      <c r="J2146">
        <v>8.1999999999999993</v>
      </c>
      <c r="K2146">
        <v>62</v>
      </c>
      <c r="L2146">
        <v>8.3000000000000007</v>
      </c>
      <c r="M2146" s="4">
        <v>288</v>
      </c>
      <c r="N2146" t="s">
        <v>1908</v>
      </c>
      <c r="O2146" t="s">
        <v>67</v>
      </c>
      <c r="P2146" s="4">
        <v>540000</v>
      </c>
      <c r="Q2146" s="3">
        <f>AVERAGE(Table1[[#This Row],[critic_score]],Table1[[#This Row],[user_score]])</f>
        <v>8.25</v>
      </c>
      <c r="R2146" s="4">
        <f>Table1[[#This Row],[user_count]]+Table1[[#This Row],[critic_count]]</f>
        <v>350</v>
      </c>
      <c r="S2146" s="2">
        <f>100000*Table1[[#This Row],[review_count]]/Table1[[#This Row],[total sales]]</f>
        <v>64.81481481481481</v>
      </c>
      <c r="T2146" s="2">
        <f>Table1[[#This Row],[total sales]]/(2017-Table1[[#This Row],[year_of_release]])</f>
        <v>135000</v>
      </c>
      <c r="U2146" s="9">
        <f>Table1[[#This Row],[na_sales]]/(2017-Table1[[#This Row],[year_of_release]])</f>
        <v>62500</v>
      </c>
      <c r="V2146" s="6">
        <f>Table1[[#This Row],[eu_sales]]/(2017-Table1[[#This Row],[year_of_release]])</f>
        <v>17500</v>
      </c>
      <c r="W2146" s="6">
        <f>Table1[[#This Row],[jp_sales]]/(2017-Table1[[#This Row],[year_of_release]])</f>
        <v>42500</v>
      </c>
      <c r="X2146" s="6">
        <f>Table1[[#This Row],[other_sales]]/(2017-Table1[[#This Row],[year_of_release]])</f>
        <v>12500</v>
      </c>
      <c r="Y2146" s="4">
        <v>556861736</v>
      </c>
      <c r="Z2146" s="4">
        <v>442492884</v>
      </c>
      <c r="AA2146" s="4">
        <v>127445000</v>
      </c>
      <c r="AB2146" s="1">
        <f>Table1[[#This Row],[na_sales]]/Table1[[#This Row],[NA population]]</f>
        <v>4.489444755098059E-4</v>
      </c>
      <c r="AC2146" s="1">
        <f>Table1[[#This Row],[eu_sales]]/Table1[[#This Row],[Eu population]]</f>
        <v>1.5819463437970226E-4</v>
      </c>
      <c r="AD2146" s="1">
        <f>Table1[[#This Row],[jp_sales]]/Table1[[#This Row],[Jp population]]</f>
        <v>1.3339087449488014E-3</v>
      </c>
    </row>
    <row r="2147" spans="1:30" x14ac:dyDescent="0.25">
      <c r="A2147" t="s">
        <v>2001</v>
      </c>
      <c r="B2147" t="s">
        <v>18</v>
      </c>
      <c r="C2147">
        <v>2007</v>
      </c>
      <c r="D2147" t="s">
        <v>40</v>
      </c>
      <c r="E2147" t="s">
        <v>41</v>
      </c>
      <c r="F2147" s="4">
        <v>250000</v>
      </c>
      <c r="G2147" s="4">
        <v>230000</v>
      </c>
      <c r="H2147" s="4">
        <v>0</v>
      </c>
      <c r="I2147" s="4">
        <v>60000</v>
      </c>
      <c r="J2147">
        <v>6.2</v>
      </c>
      <c r="K2147">
        <v>38</v>
      </c>
      <c r="L2147">
        <v>7.1</v>
      </c>
      <c r="M2147" s="4">
        <v>46</v>
      </c>
      <c r="N2147" t="s">
        <v>379</v>
      </c>
      <c r="O2147" t="s">
        <v>43</v>
      </c>
      <c r="P2147" s="4">
        <v>540000</v>
      </c>
      <c r="Q2147" s="3">
        <f>AVERAGE(Table1[[#This Row],[critic_score]],Table1[[#This Row],[user_score]])</f>
        <v>6.65</v>
      </c>
      <c r="R2147" s="4">
        <f>Table1[[#This Row],[user_count]]+Table1[[#This Row],[critic_count]]</f>
        <v>84</v>
      </c>
      <c r="S2147" s="2">
        <f>100000*Table1[[#This Row],[review_count]]/Table1[[#This Row],[total sales]]</f>
        <v>15.555555555555555</v>
      </c>
      <c r="T2147" s="2">
        <f>Table1[[#This Row],[total sales]]/(2017-Table1[[#This Row],[year_of_release]])</f>
        <v>54000</v>
      </c>
      <c r="U2147" s="9">
        <f>Table1[[#This Row],[na_sales]]/(2017-Table1[[#This Row],[year_of_release]])</f>
        <v>25000</v>
      </c>
      <c r="V2147" s="6">
        <f>Table1[[#This Row],[eu_sales]]/(2017-Table1[[#This Row],[year_of_release]])</f>
        <v>23000</v>
      </c>
      <c r="W2147" s="6">
        <f>Table1[[#This Row],[jp_sales]]/(2017-Table1[[#This Row],[year_of_release]])</f>
        <v>0</v>
      </c>
      <c r="X2147" s="6">
        <f>Table1[[#This Row],[other_sales]]/(2017-Table1[[#This Row],[year_of_release]])</f>
        <v>6000</v>
      </c>
      <c r="Y2147" s="4">
        <v>522751172</v>
      </c>
      <c r="Z2147" s="4">
        <v>438594184</v>
      </c>
      <c r="AA2147" s="4">
        <v>128001000</v>
      </c>
      <c r="AB2147" s="1">
        <f>Table1[[#This Row],[na_sales]]/Table1[[#This Row],[NA population]]</f>
        <v>4.7823900431159626E-4</v>
      </c>
      <c r="AC2147" s="1">
        <f>Table1[[#This Row],[eu_sales]]/Table1[[#This Row],[Eu population]]</f>
        <v>5.2440275861022356E-4</v>
      </c>
      <c r="AD2147" s="1">
        <f>Table1[[#This Row],[jp_sales]]/Table1[[#This Row],[Jp population]]</f>
        <v>0</v>
      </c>
    </row>
    <row r="2148" spans="1:30" x14ac:dyDescent="0.25">
      <c r="A2148" t="s">
        <v>2102</v>
      </c>
      <c r="B2148" t="s">
        <v>18</v>
      </c>
      <c r="C2148">
        <v>2006</v>
      </c>
      <c r="D2148" t="s">
        <v>23</v>
      </c>
      <c r="E2148" t="s">
        <v>20</v>
      </c>
      <c r="F2148" s="4">
        <v>390000</v>
      </c>
      <c r="G2148" s="4">
        <v>30000</v>
      </c>
      <c r="H2148" s="4">
        <v>80000</v>
      </c>
      <c r="I2148" s="4">
        <v>40000</v>
      </c>
      <c r="J2148">
        <v>7.2</v>
      </c>
      <c r="K2148">
        <v>57</v>
      </c>
      <c r="L2148">
        <v>8.4</v>
      </c>
      <c r="M2148" s="4">
        <v>83</v>
      </c>
      <c r="N2148" t="s">
        <v>1383</v>
      </c>
      <c r="O2148" t="s">
        <v>21</v>
      </c>
      <c r="P2148" s="4">
        <v>540000</v>
      </c>
      <c r="Q2148" s="3">
        <f>AVERAGE(Table1[[#This Row],[critic_score]],Table1[[#This Row],[user_score]])</f>
        <v>7.8000000000000007</v>
      </c>
      <c r="R2148" s="4">
        <f>Table1[[#This Row],[user_count]]+Table1[[#This Row],[critic_count]]</f>
        <v>140</v>
      </c>
      <c r="S2148" s="2">
        <f>100000*Table1[[#This Row],[review_count]]/Table1[[#This Row],[total sales]]</f>
        <v>25.925925925925927</v>
      </c>
      <c r="T2148" s="2">
        <f>Table1[[#This Row],[total sales]]/(2017-Table1[[#This Row],[year_of_release]])</f>
        <v>49090.909090909088</v>
      </c>
      <c r="U2148" s="9">
        <f>Table1[[#This Row],[na_sales]]/(2017-Table1[[#This Row],[year_of_release]])</f>
        <v>35454.545454545456</v>
      </c>
      <c r="V2148" s="6">
        <f>Table1[[#This Row],[eu_sales]]/(2017-Table1[[#This Row],[year_of_release]])</f>
        <v>2727.2727272727275</v>
      </c>
      <c r="W2148" s="6">
        <f>Table1[[#This Row],[jp_sales]]/(2017-Table1[[#This Row],[year_of_release]])</f>
        <v>7272.727272727273</v>
      </c>
      <c r="X2148" s="6">
        <f>Table1[[#This Row],[other_sales]]/(2017-Table1[[#This Row],[year_of_release]])</f>
        <v>3636.3636363636365</v>
      </c>
      <c r="Y2148" s="4">
        <v>516818555</v>
      </c>
      <c r="Z2148" s="4">
        <v>437126892</v>
      </c>
      <c r="AA2148" s="4">
        <v>127854000</v>
      </c>
      <c r="AB2148" s="1">
        <f>Table1[[#This Row],[na_sales]]/Table1[[#This Row],[NA population]]</f>
        <v>7.5461686935756396E-4</v>
      </c>
      <c r="AC2148" s="1">
        <f>Table1[[#This Row],[eu_sales]]/Table1[[#This Row],[Eu population]]</f>
        <v>6.8629957454093219E-5</v>
      </c>
      <c r="AD2148" s="1">
        <f>Table1[[#This Row],[jp_sales]]/Table1[[#This Row],[Jp population]]</f>
        <v>6.2571370469441704E-4</v>
      </c>
    </row>
    <row r="2149" spans="1:30" x14ac:dyDescent="0.25">
      <c r="A2149" t="s">
        <v>2053</v>
      </c>
      <c r="B2149" t="s">
        <v>39</v>
      </c>
      <c r="C2149">
        <v>2009</v>
      </c>
      <c r="D2149" t="s">
        <v>65</v>
      </c>
      <c r="E2149" t="s">
        <v>425</v>
      </c>
      <c r="F2149" s="4">
        <v>300000</v>
      </c>
      <c r="G2149" s="4">
        <v>160000</v>
      </c>
      <c r="H2149" s="4">
        <v>0</v>
      </c>
      <c r="I2149" s="4">
        <v>70000</v>
      </c>
      <c r="J2149">
        <v>7</v>
      </c>
      <c r="K2149">
        <v>43</v>
      </c>
      <c r="L2149">
        <v>6.5</v>
      </c>
      <c r="M2149" s="4">
        <v>19</v>
      </c>
      <c r="N2149" t="s">
        <v>529</v>
      </c>
      <c r="O2149" t="s">
        <v>67</v>
      </c>
      <c r="P2149" s="4">
        <v>530000</v>
      </c>
      <c r="Q2149" s="3">
        <f>AVERAGE(Table1[[#This Row],[critic_score]],Table1[[#This Row],[user_score]])</f>
        <v>6.75</v>
      </c>
      <c r="R2149" s="4">
        <f>Table1[[#This Row],[user_count]]+Table1[[#This Row],[critic_count]]</f>
        <v>62</v>
      </c>
      <c r="S2149" s="2">
        <f>100000*Table1[[#This Row],[review_count]]/Table1[[#This Row],[total sales]]</f>
        <v>11.69811320754717</v>
      </c>
      <c r="T2149" s="2">
        <f>Table1[[#This Row],[total sales]]/(2017-Table1[[#This Row],[year_of_release]])</f>
        <v>66250</v>
      </c>
      <c r="U2149" s="9">
        <f>Table1[[#This Row],[na_sales]]/(2017-Table1[[#This Row],[year_of_release]])</f>
        <v>37500</v>
      </c>
      <c r="V2149" s="6">
        <f>Table1[[#This Row],[eu_sales]]/(2017-Table1[[#This Row],[year_of_release]])</f>
        <v>20000</v>
      </c>
      <c r="W2149" s="6">
        <f>Table1[[#This Row],[jp_sales]]/(2017-Table1[[#This Row],[year_of_release]])</f>
        <v>0</v>
      </c>
      <c r="X2149" s="6">
        <f>Table1[[#This Row],[other_sales]]/(2017-Table1[[#This Row],[year_of_release]])</f>
        <v>8750</v>
      </c>
      <c r="Y2149" s="4">
        <v>534740514</v>
      </c>
      <c r="Z2149" s="4">
        <v>441041694</v>
      </c>
      <c r="AA2149" s="4">
        <v>128047000</v>
      </c>
      <c r="AB2149" s="1">
        <f>Table1[[#This Row],[na_sales]]/Table1[[#This Row],[NA population]]</f>
        <v>5.6101976967468006E-4</v>
      </c>
      <c r="AC2149" s="1">
        <f>Table1[[#This Row],[eu_sales]]/Table1[[#This Row],[Eu population]]</f>
        <v>3.6277749286896217E-4</v>
      </c>
      <c r="AD2149" s="1">
        <f>Table1[[#This Row],[jp_sales]]/Table1[[#This Row],[Jp population]]</f>
        <v>0</v>
      </c>
    </row>
    <row r="2150" spans="1:30" x14ac:dyDescent="0.25">
      <c r="A2150" t="s">
        <v>2059</v>
      </c>
      <c r="B2150" t="s">
        <v>39</v>
      </c>
      <c r="C2150">
        <v>2012</v>
      </c>
      <c r="D2150" t="s">
        <v>19</v>
      </c>
      <c r="E2150" t="s">
        <v>100</v>
      </c>
      <c r="F2150" s="4">
        <v>240000</v>
      </c>
      <c r="G2150" s="4">
        <v>210000</v>
      </c>
      <c r="H2150" s="4">
        <v>0</v>
      </c>
      <c r="I2150" s="4">
        <v>80000</v>
      </c>
      <c r="J2150">
        <v>7.5</v>
      </c>
      <c r="K2150">
        <v>14</v>
      </c>
      <c r="L2150">
        <v>5.7</v>
      </c>
      <c r="M2150" s="4">
        <v>9</v>
      </c>
      <c r="N2150" t="s">
        <v>100</v>
      </c>
      <c r="O2150" t="s">
        <v>21</v>
      </c>
      <c r="P2150" s="4">
        <v>530000</v>
      </c>
      <c r="Q2150" s="3">
        <f>AVERAGE(Table1[[#This Row],[critic_score]],Table1[[#This Row],[user_score]])</f>
        <v>6.6</v>
      </c>
      <c r="R2150" s="4">
        <f>Table1[[#This Row],[user_count]]+Table1[[#This Row],[critic_count]]</f>
        <v>23</v>
      </c>
      <c r="S2150" s="2">
        <f>100000*Table1[[#This Row],[review_count]]/Table1[[#This Row],[total sales]]</f>
        <v>4.3396226415094343</v>
      </c>
      <c r="T2150" s="2">
        <f>Table1[[#This Row],[total sales]]/(2017-Table1[[#This Row],[year_of_release]])</f>
        <v>106000</v>
      </c>
      <c r="U2150" s="9">
        <f>Table1[[#This Row],[na_sales]]/(2017-Table1[[#This Row],[year_of_release]])</f>
        <v>48000</v>
      </c>
      <c r="V2150" s="6">
        <f>Table1[[#This Row],[eu_sales]]/(2017-Table1[[#This Row],[year_of_release]])</f>
        <v>42000</v>
      </c>
      <c r="W2150" s="6">
        <f>Table1[[#This Row],[jp_sales]]/(2017-Table1[[#This Row],[year_of_release]])</f>
        <v>0</v>
      </c>
      <c r="X2150" s="6">
        <f>Table1[[#This Row],[other_sales]]/(2017-Table1[[#This Row],[year_of_release]])</f>
        <v>16000</v>
      </c>
      <c r="Y2150" s="4">
        <v>551484507</v>
      </c>
      <c r="Z2150" s="4">
        <v>441417242</v>
      </c>
      <c r="AA2150" s="4">
        <v>127629000</v>
      </c>
      <c r="AB2150" s="1">
        <f>Table1[[#This Row],[na_sales]]/Table1[[#This Row],[NA population]]</f>
        <v>4.351890161077544E-4</v>
      </c>
      <c r="AC2150" s="1">
        <f>Table1[[#This Row],[eu_sales]]/Table1[[#This Row],[Eu population]]</f>
        <v>4.7574036539333912E-4</v>
      </c>
      <c r="AD2150" s="1">
        <f>Table1[[#This Row],[jp_sales]]/Table1[[#This Row],[Jp population]]</f>
        <v>0</v>
      </c>
    </row>
    <row r="2151" spans="1:30" x14ac:dyDescent="0.25">
      <c r="A2151" t="s">
        <v>2060</v>
      </c>
      <c r="B2151" t="s">
        <v>39</v>
      </c>
      <c r="C2151">
        <v>2010</v>
      </c>
      <c r="D2151" t="s">
        <v>40</v>
      </c>
      <c r="E2151" t="s">
        <v>642</v>
      </c>
      <c r="F2151" s="4">
        <v>110000</v>
      </c>
      <c r="G2151" s="4">
        <v>40000</v>
      </c>
      <c r="H2151" s="4">
        <v>360000</v>
      </c>
      <c r="I2151" s="4">
        <v>20000</v>
      </c>
      <c r="J2151">
        <v>5.8</v>
      </c>
      <c r="K2151">
        <v>18</v>
      </c>
      <c r="L2151">
        <v>7.5</v>
      </c>
      <c r="M2151" s="4">
        <v>20</v>
      </c>
      <c r="N2151" t="s">
        <v>2061</v>
      </c>
      <c r="O2151" t="s">
        <v>67</v>
      </c>
      <c r="P2151" s="4">
        <v>530000</v>
      </c>
      <c r="Q2151" s="3">
        <f>AVERAGE(Table1[[#This Row],[critic_score]],Table1[[#This Row],[user_score]])</f>
        <v>6.65</v>
      </c>
      <c r="R2151" s="4">
        <f>Table1[[#This Row],[user_count]]+Table1[[#This Row],[critic_count]]</f>
        <v>38</v>
      </c>
      <c r="S2151" s="2">
        <f>100000*Table1[[#This Row],[review_count]]/Table1[[#This Row],[total sales]]</f>
        <v>7.1698113207547172</v>
      </c>
      <c r="T2151" s="2">
        <f>Table1[[#This Row],[total sales]]/(2017-Table1[[#This Row],[year_of_release]])</f>
        <v>75714.28571428571</v>
      </c>
      <c r="U2151" s="9">
        <f>Table1[[#This Row],[na_sales]]/(2017-Table1[[#This Row],[year_of_release]])</f>
        <v>15714.285714285714</v>
      </c>
      <c r="V2151" s="6">
        <f>Table1[[#This Row],[eu_sales]]/(2017-Table1[[#This Row],[year_of_release]])</f>
        <v>5714.2857142857147</v>
      </c>
      <c r="W2151" s="6">
        <f>Table1[[#This Row],[jp_sales]]/(2017-Table1[[#This Row],[year_of_release]])</f>
        <v>51428.571428571428</v>
      </c>
      <c r="X2151" s="6">
        <f>Table1[[#This Row],[other_sales]]/(2017-Table1[[#This Row],[year_of_release]])</f>
        <v>2857.1428571428573</v>
      </c>
      <c r="Y2151" s="4">
        <v>540520772</v>
      </c>
      <c r="Z2151" s="4">
        <v>441654761</v>
      </c>
      <c r="AA2151" s="4">
        <v>128070000</v>
      </c>
      <c r="AB2151" s="1">
        <f>Table1[[#This Row],[na_sales]]/Table1[[#This Row],[NA population]]</f>
        <v>2.035074426334905E-4</v>
      </c>
      <c r="AC2151" s="1">
        <f>Table1[[#This Row],[eu_sales]]/Table1[[#This Row],[Eu population]]</f>
        <v>9.05684791202783E-5</v>
      </c>
      <c r="AD2151" s="1">
        <f>Table1[[#This Row],[jp_sales]]/Table1[[#This Row],[Jp population]]</f>
        <v>2.8109627547434997E-3</v>
      </c>
    </row>
    <row r="2152" spans="1:30" x14ac:dyDescent="0.25">
      <c r="A2152" t="s">
        <v>2063</v>
      </c>
      <c r="B2152" t="s">
        <v>34</v>
      </c>
      <c r="C2152">
        <v>2010</v>
      </c>
      <c r="D2152" t="s">
        <v>54</v>
      </c>
      <c r="E2152" t="s">
        <v>425</v>
      </c>
      <c r="F2152" s="4">
        <v>220000</v>
      </c>
      <c r="G2152" s="4">
        <v>230000</v>
      </c>
      <c r="H2152" s="4">
        <v>30000</v>
      </c>
      <c r="I2152" s="4">
        <v>50000</v>
      </c>
      <c r="J2152">
        <v>7.7</v>
      </c>
      <c r="K2152">
        <v>83</v>
      </c>
      <c r="L2152">
        <v>7.9</v>
      </c>
      <c r="M2152" s="4">
        <v>351</v>
      </c>
      <c r="N2152" t="s">
        <v>2064</v>
      </c>
      <c r="O2152" t="s">
        <v>43</v>
      </c>
      <c r="P2152" s="4">
        <v>530000</v>
      </c>
      <c r="Q2152" s="3">
        <f>AVERAGE(Table1[[#This Row],[critic_score]],Table1[[#This Row],[user_score]])</f>
        <v>7.8000000000000007</v>
      </c>
      <c r="R2152" s="4">
        <f>Table1[[#This Row],[user_count]]+Table1[[#This Row],[critic_count]]</f>
        <v>434</v>
      </c>
      <c r="S2152" s="2">
        <f>100000*Table1[[#This Row],[review_count]]/Table1[[#This Row],[total sales]]</f>
        <v>81.886792452830193</v>
      </c>
      <c r="T2152" s="2">
        <f>Table1[[#This Row],[total sales]]/(2017-Table1[[#This Row],[year_of_release]])</f>
        <v>75714.28571428571</v>
      </c>
      <c r="U2152" s="9">
        <f>Table1[[#This Row],[na_sales]]/(2017-Table1[[#This Row],[year_of_release]])</f>
        <v>31428.571428571428</v>
      </c>
      <c r="V2152" s="6">
        <f>Table1[[#This Row],[eu_sales]]/(2017-Table1[[#This Row],[year_of_release]])</f>
        <v>32857.142857142855</v>
      </c>
      <c r="W2152" s="6">
        <f>Table1[[#This Row],[jp_sales]]/(2017-Table1[[#This Row],[year_of_release]])</f>
        <v>4285.7142857142853</v>
      </c>
      <c r="X2152" s="6">
        <f>Table1[[#This Row],[other_sales]]/(2017-Table1[[#This Row],[year_of_release]])</f>
        <v>7142.8571428571431</v>
      </c>
      <c r="Y2152" s="4">
        <v>540520772</v>
      </c>
      <c r="Z2152" s="4">
        <v>441654761</v>
      </c>
      <c r="AA2152" s="4">
        <v>128070000</v>
      </c>
      <c r="AB2152" s="1">
        <f>Table1[[#This Row],[na_sales]]/Table1[[#This Row],[NA population]]</f>
        <v>4.0701488526698101E-4</v>
      </c>
      <c r="AC2152" s="1">
        <f>Table1[[#This Row],[eu_sales]]/Table1[[#This Row],[Eu population]]</f>
        <v>5.2076875494160024E-4</v>
      </c>
      <c r="AD2152" s="1">
        <f>Table1[[#This Row],[jp_sales]]/Table1[[#This Row],[Jp population]]</f>
        <v>2.3424689622862497E-4</v>
      </c>
    </row>
    <row r="2153" spans="1:30" x14ac:dyDescent="0.25">
      <c r="A2153" t="s">
        <v>2068</v>
      </c>
      <c r="B2153" t="s">
        <v>69</v>
      </c>
      <c r="C2153">
        <v>2014</v>
      </c>
      <c r="D2153" t="s">
        <v>96</v>
      </c>
      <c r="E2153" t="s">
        <v>176</v>
      </c>
      <c r="F2153" s="4">
        <v>160000</v>
      </c>
      <c r="G2153" s="4">
        <v>70000</v>
      </c>
      <c r="H2153" s="4">
        <v>280000</v>
      </c>
      <c r="I2153" s="4">
        <v>20000</v>
      </c>
      <c r="J2153">
        <v>6.9</v>
      </c>
      <c r="K2153">
        <v>57</v>
      </c>
      <c r="L2153">
        <v>7</v>
      </c>
      <c r="M2153" s="4">
        <v>87</v>
      </c>
      <c r="N2153" t="s">
        <v>2003</v>
      </c>
      <c r="O2153" t="s">
        <v>84</v>
      </c>
      <c r="P2153" s="4">
        <v>530000</v>
      </c>
      <c r="Q2153" s="3">
        <f>AVERAGE(Table1[[#This Row],[critic_score]],Table1[[#This Row],[user_score]])</f>
        <v>6.95</v>
      </c>
      <c r="R2153" s="4">
        <f>Table1[[#This Row],[user_count]]+Table1[[#This Row],[critic_count]]</f>
        <v>144</v>
      </c>
      <c r="S2153" s="2">
        <f>100000*Table1[[#This Row],[review_count]]/Table1[[#This Row],[total sales]]</f>
        <v>27.169811320754718</v>
      </c>
      <c r="T2153" s="2">
        <f>Table1[[#This Row],[total sales]]/(2017-Table1[[#This Row],[year_of_release]])</f>
        <v>176666.66666666666</v>
      </c>
      <c r="U2153" s="9">
        <f>Table1[[#This Row],[na_sales]]/(2017-Table1[[#This Row],[year_of_release]])</f>
        <v>53333.333333333336</v>
      </c>
      <c r="V2153" s="6">
        <f>Table1[[#This Row],[eu_sales]]/(2017-Table1[[#This Row],[year_of_release]])</f>
        <v>23333.333333333332</v>
      </c>
      <c r="W2153" s="6">
        <f>Table1[[#This Row],[jp_sales]]/(2017-Table1[[#This Row],[year_of_release]])</f>
        <v>93333.333333333328</v>
      </c>
      <c r="X2153" s="6">
        <f>Table1[[#This Row],[other_sales]]/(2017-Table1[[#This Row],[year_of_release]])</f>
        <v>6666.666666666667</v>
      </c>
      <c r="Y2153" s="4">
        <v>562338430</v>
      </c>
      <c r="Z2153" s="4">
        <v>443580712</v>
      </c>
      <c r="AA2153" s="4">
        <v>127276000</v>
      </c>
      <c r="AB2153" s="1">
        <f>Table1[[#This Row],[na_sales]]/Table1[[#This Row],[NA population]]</f>
        <v>2.8452617047709154E-4</v>
      </c>
      <c r="AC2153" s="1">
        <f>Table1[[#This Row],[eu_sales]]/Table1[[#This Row],[Eu population]]</f>
        <v>1.5780668118860859E-4</v>
      </c>
      <c r="AD2153" s="1">
        <f>Table1[[#This Row],[jp_sales]]/Table1[[#This Row],[Jp population]]</f>
        <v>2.1999434300260848E-3</v>
      </c>
    </row>
    <row r="2154" spans="1:30" x14ac:dyDescent="0.25">
      <c r="A2154" t="s">
        <v>687</v>
      </c>
      <c r="B2154" t="s">
        <v>26</v>
      </c>
      <c r="C2154">
        <v>2009</v>
      </c>
      <c r="D2154" t="s">
        <v>96</v>
      </c>
      <c r="E2154" t="s">
        <v>176</v>
      </c>
      <c r="F2154" s="4">
        <v>1060000</v>
      </c>
      <c r="G2154" s="4">
        <v>260000</v>
      </c>
      <c r="H2154" s="4">
        <v>530000</v>
      </c>
      <c r="I2154" s="4">
        <v>130000</v>
      </c>
      <c r="J2154">
        <v>7.5</v>
      </c>
      <c r="K2154">
        <v>53</v>
      </c>
      <c r="L2154">
        <v>7.8</v>
      </c>
      <c r="M2154" s="4">
        <v>162</v>
      </c>
      <c r="N2154" t="s">
        <v>688</v>
      </c>
      <c r="O2154" t="s">
        <v>84</v>
      </c>
      <c r="P2154" s="4">
        <v>1980000</v>
      </c>
      <c r="Q2154" s="3">
        <f>AVERAGE(Table1[[#This Row],[critic_score]],Table1[[#This Row],[user_score]])</f>
        <v>7.65</v>
      </c>
      <c r="R2154" s="4">
        <f>Table1[[#This Row],[user_count]]+Table1[[#This Row],[critic_count]]</f>
        <v>215</v>
      </c>
      <c r="S2154" s="2">
        <f>100000*Table1[[#This Row],[review_count]]/Table1[[#This Row],[total sales]]</f>
        <v>10.858585858585858</v>
      </c>
      <c r="T2154" s="2">
        <f>Table1[[#This Row],[total sales]]/(2017-Table1[[#This Row],[year_of_release]])</f>
        <v>247500</v>
      </c>
      <c r="U2154" s="9">
        <f>Table1[[#This Row],[na_sales]]/(2017-Table1[[#This Row],[year_of_release]])</f>
        <v>132500</v>
      </c>
      <c r="V2154" s="6">
        <f>Table1[[#This Row],[eu_sales]]/(2017-Table1[[#This Row],[year_of_release]])</f>
        <v>32500</v>
      </c>
      <c r="W2154" s="6">
        <f>Table1[[#This Row],[jp_sales]]/(2017-Table1[[#This Row],[year_of_release]])</f>
        <v>66250</v>
      </c>
      <c r="X2154" s="6">
        <f>Table1[[#This Row],[other_sales]]/(2017-Table1[[#This Row],[year_of_release]])</f>
        <v>16250</v>
      </c>
      <c r="Y2154" s="4">
        <v>534740514</v>
      </c>
      <c r="Z2154" s="4">
        <v>441041694</v>
      </c>
      <c r="AA2154" s="4">
        <v>128047000</v>
      </c>
      <c r="AB2154" s="1">
        <f>Table1[[#This Row],[na_sales]]/Table1[[#This Row],[NA population]]</f>
        <v>1.9822698528505359E-3</v>
      </c>
      <c r="AC2154" s="1">
        <f>Table1[[#This Row],[eu_sales]]/Table1[[#This Row],[Eu population]]</f>
        <v>5.8951342591206349E-4</v>
      </c>
      <c r="AD2154" s="1">
        <f>Table1[[#This Row],[jp_sales]]/Table1[[#This Row],[Jp population]]</f>
        <v>4.1391051723195385E-3</v>
      </c>
    </row>
    <row r="2155" spans="1:30" x14ac:dyDescent="0.25">
      <c r="A2155" t="s">
        <v>2076</v>
      </c>
      <c r="B2155" t="s">
        <v>45</v>
      </c>
      <c r="C2155">
        <v>2003</v>
      </c>
      <c r="D2155" t="s">
        <v>27</v>
      </c>
      <c r="E2155" t="s">
        <v>575</v>
      </c>
      <c r="F2155" s="4">
        <v>260000</v>
      </c>
      <c r="G2155" s="4">
        <v>200000</v>
      </c>
      <c r="H2155" s="4">
        <v>0</v>
      </c>
      <c r="I2155" s="4">
        <v>70000</v>
      </c>
      <c r="J2155">
        <v>5.9</v>
      </c>
      <c r="K2155">
        <v>17</v>
      </c>
      <c r="L2155">
        <v>8.6</v>
      </c>
      <c r="M2155" s="4">
        <v>14</v>
      </c>
      <c r="N2155" t="s">
        <v>2077</v>
      </c>
      <c r="O2155" t="s">
        <v>21</v>
      </c>
      <c r="P2155" s="4">
        <v>530000</v>
      </c>
      <c r="Q2155" s="3">
        <f>AVERAGE(Table1[[#This Row],[critic_score]],Table1[[#This Row],[user_score]])</f>
        <v>7.25</v>
      </c>
      <c r="R2155" s="4">
        <f>Table1[[#This Row],[user_count]]+Table1[[#This Row],[critic_count]]</f>
        <v>31</v>
      </c>
      <c r="S2155" s="2">
        <f>100000*Table1[[#This Row],[review_count]]/Table1[[#This Row],[total sales]]</f>
        <v>5.8490566037735849</v>
      </c>
      <c r="T2155" s="2">
        <f>Table1[[#This Row],[total sales]]/(2017-Table1[[#This Row],[year_of_release]])</f>
        <v>37857.142857142855</v>
      </c>
      <c r="U2155" s="9">
        <f>Table1[[#This Row],[na_sales]]/(2017-Table1[[#This Row],[year_of_release]])</f>
        <v>18571.428571428572</v>
      </c>
      <c r="V2155" s="6">
        <f>Table1[[#This Row],[eu_sales]]/(2017-Table1[[#This Row],[year_of_release]])</f>
        <v>14285.714285714286</v>
      </c>
      <c r="W2155" s="6">
        <f>Table1[[#This Row],[jp_sales]]/(2017-Table1[[#This Row],[year_of_release]])</f>
        <v>0</v>
      </c>
      <c r="X2155" s="6">
        <f>Table1[[#This Row],[other_sales]]/(2017-Table1[[#This Row],[year_of_release]])</f>
        <v>5000</v>
      </c>
      <c r="Y2155" s="4">
        <v>500125528</v>
      </c>
      <c r="Z2155" s="4">
        <v>432552540</v>
      </c>
      <c r="AA2155" s="4">
        <v>127718000</v>
      </c>
      <c r="AB2155" s="1">
        <f>Table1[[#This Row],[na_sales]]/Table1[[#This Row],[NA population]]</f>
        <v>5.1986948364691359E-4</v>
      </c>
      <c r="AC2155" s="1">
        <f>Table1[[#This Row],[eu_sales]]/Table1[[#This Row],[Eu population]]</f>
        <v>4.6237157687248814E-4</v>
      </c>
      <c r="AD2155" s="1">
        <f>Table1[[#This Row],[jp_sales]]/Table1[[#This Row],[Jp population]]</f>
        <v>0</v>
      </c>
    </row>
    <row r="2156" spans="1:30" x14ac:dyDescent="0.25">
      <c r="A2156" t="s">
        <v>2078</v>
      </c>
      <c r="B2156" t="s">
        <v>45</v>
      </c>
      <c r="C2156">
        <v>2003</v>
      </c>
      <c r="D2156" t="s">
        <v>65</v>
      </c>
      <c r="E2156" t="s">
        <v>51</v>
      </c>
      <c r="F2156" s="4">
        <v>260000</v>
      </c>
      <c r="G2156" s="4">
        <v>200000</v>
      </c>
      <c r="H2156" s="4">
        <v>0</v>
      </c>
      <c r="I2156" s="4">
        <v>70000</v>
      </c>
      <c r="J2156">
        <v>8</v>
      </c>
      <c r="K2156">
        <v>41</v>
      </c>
      <c r="L2156">
        <v>8.9</v>
      </c>
      <c r="M2156" s="4">
        <v>68</v>
      </c>
      <c r="N2156" t="s">
        <v>975</v>
      </c>
      <c r="O2156" t="s">
        <v>67</v>
      </c>
      <c r="P2156" s="4">
        <v>530000</v>
      </c>
      <c r="Q2156" s="3">
        <f>AVERAGE(Table1[[#This Row],[critic_score]],Table1[[#This Row],[user_score]])</f>
        <v>8.4499999999999993</v>
      </c>
      <c r="R2156" s="4">
        <f>Table1[[#This Row],[user_count]]+Table1[[#This Row],[critic_count]]</f>
        <v>109</v>
      </c>
      <c r="S2156" s="2">
        <f>100000*Table1[[#This Row],[review_count]]/Table1[[#This Row],[total sales]]</f>
        <v>20.566037735849058</v>
      </c>
      <c r="T2156" s="2">
        <f>Table1[[#This Row],[total sales]]/(2017-Table1[[#This Row],[year_of_release]])</f>
        <v>37857.142857142855</v>
      </c>
      <c r="U2156" s="9">
        <f>Table1[[#This Row],[na_sales]]/(2017-Table1[[#This Row],[year_of_release]])</f>
        <v>18571.428571428572</v>
      </c>
      <c r="V2156" s="6">
        <f>Table1[[#This Row],[eu_sales]]/(2017-Table1[[#This Row],[year_of_release]])</f>
        <v>14285.714285714286</v>
      </c>
      <c r="W2156" s="6">
        <f>Table1[[#This Row],[jp_sales]]/(2017-Table1[[#This Row],[year_of_release]])</f>
        <v>0</v>
      </c>
      <c r="X2156" s="6">
        <f>Table1[[#This Row],[other_sales]]/(2017-Table1[[#This Row],[year_of_release]])</f>
        <v>5000</v>
      </c>
      <c r="Y2156" s="4">
        <v>500125528</v>
      </c>
      <c r="Z2156" s="4">
        <v>432552540</v>
      </c>
      <c r="AA2156" s="4">
        <v>127718000</v>
      </c>
      <c r="AB2156" s="1">
        <f>Table1[[#This Row],[na_sales]]/Table1[[#This Row],[NA population]]</f>
        <v>5.1986948364691359E-4</v>
      </c>
      <c r="AC2156" s="1">
        <f>Table1[[#This Row],[eu_sales]]/Table1[[#This Row],[Eu population]]</f>
        <v>4.6237157687248814E-4</v>
      </c>
      <c r="AD2156" s="1">
        <f>Table1[[#This Row],[jp_sales]]/Table1[[#This Row],[Jp population]]</f>
        <v>0</v>
      </c>
    </row>
    <row r="2157" spans="1:30" x14ac:dyDescent="0.25">
      <c r="A2157" t="s">
        <v>2080</v>
      </c>
      <c r="B2157" t="s">
        <v>45</v>
      </c>
      <c r="C2157">
        <v>2005</v>
      </c>
      <c r="D2157" t="s">
        <v>40</v>
      </c>
      <c r="E2157" t="s">
        <v>575</v>
      </c>
      <c r="F2157" s="4">
        <v>260000</v>
      </c>
      <c r="G2157" s="4">
        <v>200000</v>
      </c>
      <c r="H2157" s="4">
        <v>0</v>
      </c>
      <c r="I2157" s="4">
        <v>70000</v>
      </c>
      <c r="J2157">
        <v>8.3000000000000007</v>
      </c>
      <c r="K2157">
        <v>41</v>
      </c>
      <c r="L2157">
        <v>8.6999999999999993</v>
      </c>
      <c r="M2157" s="4">
        <v>38</v>
      </c>
      <c r="N2157" t="s">
        <v>1043</v>
      </c>
      <c r="O2157" t="s">
        <v>67</v>
      </c>
      <c r="P2157" s="4">
        <v>530000</v>
      </c>
      <c r="Q2157" s="3">
        <f>AVERAGE(Table1[[#This Row],[critic_score]],Table1[[#This Row],[user_score]])</f>
        <v>8.5</v>
      </c>
      <c r="R2157" s="4">
        <f>Table1[[#This Row],[user_count]]+Table1[[#This Row],[critic_count]]</f>
        <v>79</v>
      </c>
      <c r="S2157" s="2">
        <f>100000*Table1[[#This Row],[review_count]]/Table1[[#This Row],[total sales]]</f>
        <v>14.90566037735849</v>
      </c>
      <c r="T2157" s="2">
        <f>Table1[[#This Row],[total sales]]/(2017-Table1[[#This Row],[year_of_release]])</f>
        <v>44166.666666666664</v>
      </c>
      <c r="U2157" s="9">
        <f>Table1[[#This Row],[na_sales]]/(2017-Table1[[#This Row],[year_of_release]])</f>
        <v>21666.666666666668</v>
      </c>
      <c r="V2157" s="6">
        <f>Table1[[#This Row],[eu_sales]]/(2017-Table1[[#This Row],[year_of_release]])</f>
        <v>16666.666666666668</v>
      </c>
      <c r="W2157" s="6">
        <f>Table1[[#This Row],[jp_sales]]/(2017-Table1[[#This Row],[year_of_release]])</f>
        <v>0</v>
      </c>
      <c r="X2157" s="6">
        <f>Table1[[#This Row],[other_sales]]/(2017-Table1[[#This Row],[year_of_release]])</f>
        <v>5833.333333333333</v>
      </c>
      <c r="Y2157" s="4">
        <v>511054143</v>
      </c>
      <c r="Z2157" s="4">
        <v>435713800</v>
      </c>
      <c r="AA2157" s="4">
        <v>127773000</v>
      </c>
      <c r="AB2157" s="1">
        <f>Table1[[#This Row],[na_sales]]/Table1[[#This Row],[NA population]]</f>
        <v>5.0875235737987158E-4</v>
      </c>
      <c r="AC2157" s="1">
        <f>Table1[[#This Row],[eu_sales]]/Table1[[#This Row],[Eu population]]</f>
        <v>4.5901690513359917E-4</v>
      </c>
      <c r="AD2157" s="1">
        <f>Table1[[#This Row],[jp_sales]]/Table1[[#This Row],[Jp population]]</f>
        <v>0</v>
      </c>
    </row>
    <row r="2158" spans="1:30" x14ac:dyDescent="0.25">
      <c r="A2158" t="s">
        <v>2081</v>
      </c>
      <c r="B2158" t="s">
        <v>39</v>
      </c>
      <c r="C2158">
        <v>2010</v>
      </c>
      <c r="D2158" t="s">
        <v>54</v>
      </c>
      <c r="E2158" t="s">
        <v>267</v>
      </c>
      <c r="F2158" s="4">
        <v>180000</v>
      </c>
      <c r="G2158" s="4">
        <v>200000</v>
      </c>
      <c r="H2158" s="4">
        <v>70000</v>
      </c>
      <c r="I2158" s="4">
        <v>80000</v>
      </c>
      <c r="J2158">
        <v>5.8</v>
      </c>
      <c r="K2158">
        <v>49</v>
      </c>
      <c r="L2158">
        <v>5.9</v>
      </c>
      <c r="M2158" s="4">
        <v>15</v>
      </c>
      <c r="N2158" t="s">
        <v>1136</v>
      </c>
      <c r="O2158" t="s">
        <v>67</v>
      </c>
      <c r="P2158" s="4">
        <v>530000</v>
      </c>
      <c r="Q2158" s="3">
        <f>AVERAGE(Table1[[#This Row],[critic_score]],Table1[[#This Row],[user_score]])</f>
        <v>5.85</v>
      </c>
      <c r="R2158" s="4">
        <f>Table1[[#This Row],[user_count]]+Table1[[#This Row],[critic_count]]</f>
        <v>64</v>
      </c>
      <c r="S2158" s="2">
        <f>100000*Table1[[#This Row],[review_count]]/Table1[[#This Row],[total sales]]</f>
        <v>12.075471698113208</v>
      </c>
      <c r="T2158" s="2">
        <f>Table1[[#This Row],[total sales]]/(2017-Table1[[#This Row],[year_of_release]])</f>
        <v>75714.28571428571</v>
      </c>
      <c r="U2158" s="9">
        <f>Table1[[#This Row],[na_sales]]/(2017-Table1[[#This Row],[year_of_release]])</f>
        <v>25714.285714285714</v>
      </c>
      <c r="V2158" s="6">
        <f>Table1[[#This Row],[eu_sales]]/(2017-Table1[[#This Row],[year_of_release]])</f>
        <v>28571.428571428572</v>
      </c>
      <c r="W2158" s="6">
        <f>Table1[[#This Row],[jp_sales]]/(2017-Table1[[#This Row],[year_of_release]])</f>
        <v>10000</v>
      </c>
      <c r="X2158" s="6">
        <f>Table1[[#This Row],[other_sales]]/(2017-Table1[[#This Row],[year_of_release]])</f>
        <v>11428.571428571429</v>
      </c>
      <c r="Y2158" s="4">
        <v>540520772</v>
      </c>
      <c r="Z2158" s="4">
        <v>441654761</v>
      </c>
      <c r="AA2158" s="4">
        <v>128070000</v>
      </c>
      <c r="AB2158" s="1">
        <f>Table1[[#This Row],[na_sales]]/Table1[[#This Row],[NA population]]</f>
        <v>3.3301217885480265E-4</v>
      </c>
      <c r="AC2158" s="1">
        <f>Table1[[#This Row],[eu_sales]]/Table1[[#This Row],[Eu population]]</f>
        <v>4.5284239560139145E-4</v>
      </c>
      <c r="AD2158" s="1">
        <f>Table1[[#This Row],[jp_sales]]/Table1[[#This Row],[Jp population]]</f>
        <v>5.4657609120012493E-4</v>
      </c>
    </row>
    <row r="2159" spans="1:30" x14ac:dyDescent="0.25">
      <c r="A2159" t="s">
        <v>2082</v>
      </c>
      <c r="B2159" t="s">
        <v>18</v>
      </c>
      <c r="C2159">
        <v>2008</v>
      </c>
      <c r="D2159" t="s">
        <v>19</v>
      </c>
      <c r="E2159" t="s">
        <v>83</v>
      </c>
      <c r="F2159" s="4">
        <v>480000</v>
      </c>
      <c r="G2159" s="4">
        <v>10000</v>
      </c>
      <c r="H2159" s="4">
        <v>0</v>
      </c>
      <c r="I2159" s="4">
        <v>40000</v>
      </c>
      <c r="J2159">
        <v>4.5999999999999996</v>
      </c>
      <c r="K2159">
        <v>7</v>
      </c>
      <c r="L2159">
        <v>4.5999999999999996</v>
      </c>
      <c r="M2159" s="4">
        <v>7</v>
      </c>
      <c r="N2159" t="s">
        <v>2083</v>
      </c>
      <c r="O2159" t="s">
        <v>21</v>
      </c>
      <c r="P2159" s="4">
        <v>530000</v>
      </c>
      <c r="Q2159" s="3">
        <f>AVERAGE(Table1[[#This Row],[critic_score]],Table1[[#This Row],[user_score]])</f>
        <v>4.5999999999999996</v>
      </c>
      <c r="R2159" s="4">
        <f>Table1[[#This Row],[user_count]]+Table1[[#This Row],[critic_count]]</f>
        <v>14</v>
      </c>
      <c r="S2159" s="2">
        <f>100000*Table1[[#This Row],[review_count]]/Table1[[#This Row],[total sales]]</f>
        <v>2.641509433962264</v>
      </c>
      <c r="T2159" s="2">
        <f>Table1[[#This Row],[total sales]]/(2017-Table1[[#This Row],[year_of_release]])</f>
        <v>58888.888888888891</v>
      </c>
      <c r="U2159" s="9">
        <f>Table1[[#This Row],[na_sales]]/(2017-Table1[[#This Row],[year_of_release]])</f>
        <v>53333.333333333336</v>
      </c>
      <c r="V2159" s="6">
        <f>Table1[[#This Row],[eu_sales]]/(2017-Table1[[#This Row],[year_of_release]])</f>
        <v>1111.1111111111111</v>
      </c>
      <c r="W2159" s="6">
        <f>Table1[[#This Row],[jp_sales]]/(2017-Table1[[#This Row],[year_of_release]])</f>
        <v>0</v>
      </c>
      <c r="X2159" s="6">
        <f>Table1[[#This Row],[other_sales]]/(2017-Table1[[#This Row],[year_of_release]])</f>
        <v>4444.4444444444443</v>
      </c>
      <c r="Y2159" s="4">
        <v>528816311</v>
      </c>
      <c r="Z2159" s="4">
        <v>440001482</v>
      </c>
      <c r="AA2159" s="4">
        <v>128063000</v>
      </c>
      <c r="AB2159" s="1">
        <f>Table1[[#This Row],[na_sales]]/Table1[[#This Row],[NA population]]</f>
        <v>9.0768758454578006E-4</v>
      </c>
      <c r="AC2159" s="1">
        <f>Table1[[#This Row],[eu_sales]]/Table1[[#This Row],[Eu population]]</f>
        <v>2.2727196177943781E-5</v>
      </c>
      <c r="AD2159" s="1">
        <f>Table1[[#This Row],[jp_sales]]/Table1[[#This Row],[Jp population]]</f>
        <v>0</v>
      </c>
    </row>
    <row r="2160" spans="1:30" x14ac:dyDescent="0.25">
      <c r="A2160" t="s">
        <v>2084</v>
      </c>
      <c r="B2160" t="s">
        <v>45</v>
      </c>
      <c r="C2160">
        <v>2001</v>
      </c>
      <c r="D2160" t="s">
        <v>54</v>
      </c>
      <c r="E2160" t="s">
        <v>267</v>
      </c>
      <c r="F2160" s="4">
        <v>260000</v>
      </c>
      <c r="G2160" s="4">
        <v>200000</v>
      </c>
      <c r="H2160" s="4">
        <v>0</v>
      </c>
      <c r="I2160" s="4">
        <v>70000</v>
      </c>
      <c r="J2160">
        <v>8.1</v>
      </c>
      <c r="K2160">
        <v>21</v>
      </c>
      <c r="L2160">
        <v>7.9</v>
      </c>
      <c r="M2160" s="4">
        <v>20</v>
      </c>
      <c r="N2160" t="s">
        <v>291</v>
      </c>
      <c r="O2160" t="s">
        <v>67</v>
      </c>
      <c r="P2160" s="4">
        <v>530000</v>
      </c>
      <c r="Q2160" s="3">
        <f>AVERAGE(Table1[[#This Row],[critic_score]],Table1[[#This Row],[user_score]])</f>
        <v>8</v>
      </c>
      <c r="R2160" s="4">
        <f>Table1[[#This Row],[user_count]]+Table1[[#This Row],[critic_count]]</f>
        <v>41</v>
      </c>
      <c r="S2160" s="2">
        <f>100000*Table1[[#This Row],[review_count]]/Table1[[#This Row],[total sales]]</f>
        <v>7.7358490566037732</v>
      </c>
      <c r="T2160" s="2">
        <f>Table1[[#This Row],[total sales]]/(2017-Table1[[#This Row],[year_of_release]])</f>
        <v>33125</v>
      </c>
      <c r="U2160" s="9">
        <f>Table1[[#This Row],[na_sales]]/(2017-Table1[[#This Row],[year_of_release]])</f>
        <v>16250</v>
      </c>
      <c r="V2160" s="6">
        <f>Table1[[#This Row],[eu_sales]]/(2017-Table1[[#This Row],[year_of_release]])</f>
        <v>12500</v>
      </c>
      <c r="W2160" s="6">
        <f>Table1[[#This Row],[jp_sales]]/(2017-Table1[[#This Row],[year_of_release]])</f>
        <v>0</v>
      </c>
      <c r="X2160" s="6">
        <f>Table1[[#This Row],[other_sales]]/(2017-Table1[[#This Row],[year_of_release]])</f>
        <v>4375</v>
      </c>
      <c r="Y2160" s="4">
        <v>489752572</v>
      </c>
      <c r="Z2160" s="4">
        <v>430035992</v>
      </c>
      <c r="AA2160" s="4">
        <v>127149000</v>
      </c>
      <c r="AB2160" s="1">
        <f>Table1[[#This Row],[na_sales]]/Table1[[#This Row],[NA population]]</f>
        <v>5.3088031562190552E-4</v>
      </c>
      <c r="AC2160" s="1">
        <f>Table1[[#This Row],[eu_sales]]/Table1[[#This Row],[Eu population]]</f>
        <v>4.6507735101391232E-4</v>
      </c>
      <c r="AD2160" s="1">
        <f>Table1[[#This Row],[jp_sales]]/Table1[[#This Row],[Jp population]]</f>
        <v>0</v>
      </c>
    </row>
    <row r="2161" spans="1:30" x14ac:dyDescent="0.25">
      <c r="A2161" t="s">
        <v>1671</v>
      </c>
      <c r="B2161" t="s">
        <v>136</v>
      </c>
      <c r="C2161">
        <v>2015</v>
      </c>
      <c r="D2161" t="s">
        <v>40</v>
      </c>
      <c r="E2161" t="s">
        <v>198</v>
      </c>
      <c r="F2161" s="4">
        <v>300000</v>
      </c>
      <c r="G2161" s="4">
        <v>180000</v>
      </c>
      <c r="H2161" s="4">
        <v>0</v>
      </c>
      <c r="I2161" s="4">
        <v>50000</v>
      </c>
      <c r="J2161">
        <v>6.2</v>
      </c>
      <c r="K2161">
        <v>5</v>
      </c>
      <c r="L2161">
        <v>6.5</v>
      </c>
      <c r="M2161" s="4">
        <v>29</v>
      </c>
      <c r="N2161" t="s">
        <v>184</v>
      </c>
      <c r="O2161" t="s">
        <v>84</v>
      </c>
      <c r="P2161" s="4">
        <v>530000</v>
      </c>
      <c r="Q2161" s="3">
        <f>AVERAGE(Table1[[#This Row],[critic_score]],Table1[[#This Row],[user_score]])</f>
        <v>6.35</v>
      </c>
      <c r="R2161" s="4">
        <f>Table1[[#This Row],[user_count]]+Table1[[#This Row],[critic_count]]</f>
        <v>34</v>
      </c>
      <c r="S2161" s="2">
        <f>100000*Table1[[#This Row],[review_count]]/Table1[[#This Row],[total sales]]</f>
        <v>6.4150943396226419</v>
      </c>
      <c r="T2161" s="2">
        <f>Table1[[#This Row],[total sales]]/(2017-Table1[[#This Row],[year_of_release]])</f>
        <v>265000</v>
      </c>
      <c r="U2161" s="9">
        <f>Table1[[#This Row],[na_sales]]/(2017-Table1[[#This Row],[year_of_release]])</f>
        <v>150000</v>
      </c>
      <c r="V2161" s="6">
        <f>Table1[[#This Row],[eu_sales]]/(2017-Table1[[#This Row],[year_of_release]])</f>
        <v>90000</v>
      </c>
      <c r="W2161" s="6">
        <f>Table1[[#This Row],[jp_sales]]/(2017-Table1[[#This Row],[year_of_release]])</f>
        <v>0</v>
      </c>
      <c r="X2161" s="6">
        <f>Table1[[#This Row],[other_sales]]/(2017-Table1[[#This Row],[year_of_release]])</f>
        <v>25000</v>
      </c>
      <c r="Y2161" s="4">
        <v>567732286</v>
      </c>
      <c r="Z2161" s="4">
        <v>444588718</v>
      </c>
      <c r="AA2161" s="4">
        <v>127141000</v>
      </c>
      <c r="AB2161" s="1">
        <f>Table1[[#This Row],[na_sales]]/Table1[[#This Row],[NA population]]</f>
        <v>5.2841807203474775E-4</v>
      </c>
      <c r="AC2161" s="1">
        <f>Table1[[#This Row],[eu_sales]]/Table1[[#This Row],[Eu population]]</f>
        <v>4.0486857338561613E-4</v>
      </c>
      <c r="AD2161" s="1">
        <f>Table1[[#This Row],[jp_sales]]/Table1[[#This Row],[Jp population]]</f>
        <v>0</v>
      </c>
    </row>
    <row r="2162" spans="1:30" x14ac:dyDescent="0.25">
      <c r="A2162" t="s">
        <v>2087</v>
      </c>
      <c r="B2162" t="s">
        <v>18</v>
      </c>
      <c r="C2162">
        <v>2010</v>
      </c>
      <c r="D2162" t="s">
        <v>65</v>
      </c>
      <c r="E2162" t="s">
        <v>196</v>
      </c>
      <c r="F2162" s="4">
        <v>300000</v>
      </c>
      <c r="G2162" s="4">
        <v>150000</v>
      </c>
      <c r="H2162" s="4">
        <v>30000</v>
      </c>
      <c r="I2162" s="4">
        <v>50000</v>
      </c>
      <c r="J2162">
        <v>8.5</v>
      </c>
      <c r="K2162">
        <v>62</v>
      </c>
      <c r="L2162">
        <v>8.8000000000000007</v>
      </c>
      <c r="M2162" s="4">
        <v>85</v>
      </c>
      <c r="N2162" t="s">
        <v>2088</v>
      </c>
      <c r="O2162" t="s">
        <v>67</v>
      </c>
      <c r="P2162" s="4">
        <v>530000</v>
      </c>
      <c r="Q2162" s="3">
        <f>AVERAGE(Table1[[#This Row],[critic_score]],Table1[[#This Row],[user_score]])</f>
        <v>8.65</v>
      </c>
      <c r="R2162" s="4">
        <f>Table1[[#This Row],[user_count]]+Table1[[#This Row],[critic_count]]</f>
        <v>147</v>
      </c>
      <c r="S2162" s="2">
        <f>100000*Table1[[#This Row],[review_count]]/Table1[[#This Row],[total sales]]</f>
        <v>27.735849056603772</v>
      </c>
      <c r="T2162" s="2">
        <f>Table1[[#This Row],[total sales]]/(2017-Table1[[#This Row],[year_of_release]])</f>
        <v>75714.28571428571</v>
      </c>
      <c r="U2162" s="9">
        <f>Table1[[#This Row],[na_sales]]/(2017-Table1[[#This Row],[year_of_release]])</f>
        <v>42857.142857142855</v>
      </c>
      <c r="V2162" s="6">
        <f>Table1[[#This Row],[eu_sales]]/(2017-Table1[[#This Row],[year_of_release]])</f>
        <v>21428.571428571428</v>
      </c>
      <c r="W2162" s="6">
        <f>Table1[[#This Row],[jp_sales]]/(2017-Table1[[#This Row],[year_of_release]])</f>
        <v>4285.7142857142853</v>
      </c>
      <c r="X2162" s="6">
        <f>Table1[[#This Row],[other_sales]]/(2017-Table1[[#This Row],[year_of_release]])</f>
        <v>7142.8571428571431</v>
      </c>
      <c r="Y2162" s="4">
        <v>540520772</v>
      </c>
      <c r="Z2162" s="4">
        <v>441654761</v>
      </c>
      <c r="AA2162" s="4">
        <v>128070000</v>
      </c>
      <c r="AB2162" s="1">
        <f>Table1[[#This Row],[na_sales]]/Table1[[#This Row],[NA population]]</f>
        <v>5.5502029809133778E-4</v>
      </c>
      <c r="AC2162" s="1">
        <f>Table1[[#This Row],[eu_sales]]/Table1[[#This Row],[Eu population]]</f>
        <v>3.3963179670104359E-4</v>
      </c>
      <c r="AD2162" s="1">
        <f>Table1[[#This Row],[jp_sales]]/Table1[[#This Row],[Jp population]]</f>
        <v>2.3424689622862497E-4</v>
      </c>
    </row>
    <row r="2163" spans="1:30" x14ac:dyDescent="0.25">
      <c r="A2163" t="s">
        <v>2089</v>
      </c>
      <c r="B2163" t="s">
        <v>26</v>
      </c>
      <c r="C2163">
        <v>2006</v>
      </c>
      <c r="D2163" t="s">
        <v>96</v>
      </c>
      <c r="E2163" t="s">
        <v>1546</v>
      </c>
      <c r="F2163" s="4">
        <v>350000</v>
      </c>
      <c r="G2163" s="4">
        <v>10000</v>
      </c>
      <c r="H2163" s="4">
        <v>140000</v>
      </c>
      <c r="I2163" s="4">
        <v>30000</v>
      </c>
      <c r="J2163">
        <v>7.8</v>
      </c>
      <c r="K2163">
        <v>26</v>
      </c>
      <c r="L2163">
        <v>8.1</v>
      </c>
      <c r="M2163" s="4">
        <v>52</v>
      </c>
      <c r="N2163" t="s">
        <v>2090</v>
      </c>
      <c r="O2163" t="s">
        <v>21</v>
      </c>
      <c r="P2163" s="4">
        <v>530000</v>
      </c>
      <c r="Q2163" s="3">
        <f>AVERAGE(Table1[[#This Row],[critic_score]],Table1[[#This Row],[user_score]])</f>
        <v>7.9499999999999993</v>
      </c>
      <c r="R2163" s="4">
        <f>Table1[[#This Row],[user_count]]+Table1[[#This Row],[critic_count]]</f>
        <v>78</v>
      </c>
      <c r="S2163" s="2">
        <f>100000*Table1[[#This Row],[review_count]]/Table1[[#This Row],[total sales]]</f>
        <v>14.716981132075471</v>
      </c>
      <c r="T2163" s="2">
        <f>Table1[[#This Row],[total sales]]/(2017-Table1[[#This Row],[year_of_release]])</f>
        <v>48181.818181818184</v>
      </c>
      <c r="U2163" s="9">
        <f>Table1[[#This Row],[na_sales]]/(2017-Table1[[#This Row],[year_of_release]])</f>
        <v>31818.18181818182</v>
      </c>
      <c r="V2163" s="6">
        <f>Table1[[#This Row],[eu_sales]]/(2017-Table1[[#This Row],[year_of_release]])</f>
        <v>909.09090909090912</v>
      </c>
      <c r="W2163" s="6">
        <f>Table1[[#This Row],[jp_sales]]/(2017-Table1[[#This Row],[year_of_release]])</f>
        <v>12727.272727272728</v>
      </c>
      <c r="X2163" s="6">
        <f>Table1[[#This Row],[other_sales]]/(2017-Table1[[#This Row],[year_of_release]])</f>
        <v>2727.2727272727275</v>
      </c>
      <c r="Y2163" s="4">
        <v>516818555</v>
      </c>
      <c r="Z2163" s="4">
        <v>437126892</v>
      </c>
      <c r="AA2163" s="4">
        <v>127854000</v>
      </c>
      <c r="AB2163" s="1">
        <f>Table1[[#This Row],[na_sales]]/Table1[[#This Row],[NA population]]</f>
        <v>6.7722026737217277E-4</v>
      </c>
      <c r="AC2163" s="1">
        <f>Table1[[#This Row],[eu_sales]]/Table1[[#This Row],[Eu population]]</f>
        <v>2.2876652484697737E-5</v>
      </c>
      <c r="AD2163" s="1">
        <f>Table1[[#This Row],[jp_sales]]/Table1[[#This Row],[Jp population]]</f>
        <v>1.09499898321523E-3</v>
      </c>
    </row>
    <row r="2164" spans="1:30" x14ac:dyDescent="0.25">
      <c r="A2164" t="s">
        <v>2091</v>
      </c>
      <c r="B2164" t="s">
        <v>45</v>
      </c>
      <c r="C2164">
        <v>2003</v>
      </c>
      <c r="D2164" t="s">
        <v>40</v>
      </c>
      <c r="E2164" t="s">
        <v>270</v>
      </c>
      <c r="F2164" s="4">
        <v>260000</v>
      </c>
      <c r="G2164" s="4">
        <v>200000</v>
      </c>
      <c r="H2164" s="4">
        <v>0</v>
      </c>
      <c r="I2164" s="4">
        <v>70000</v>
      </c>
      <c r="J2164">
        <v>7.5</v>
      </c>
      <c r="K2164">
        <v>34</v>
      </c>
      <c r="L2164">
        <v>9.3000000000000007</v>
      </c>
      <c r="M2164" s="4">
        <v>49</v>
      </c>
      <c r="N2164" t="s">
        <v>991</v>
      </c>
      <c r="O2164" t="s">
        <v>43</v>
      </c>
      <c r="P2164" s="4">
        <v>530000</v>
      </c>
      <c r="Q2164" s="3">
        <f>AVERAGE(Table1[[#This Row],[critic_score]],Table1[[#This Row],[user_score]])</f>
        <v>8.4</v>
      </c>
      <c r="R2164" s="4">
        <f>Table1[[#This Row],[user_count]]+Table1[[#This Row],[critic_count]]</f>
        <v>83</v>
      </c>
      <c r="S2164" s="2">
        <f>100000*Table1[[#This Row],[review_count]]/Table1[[#This Row],[total sales]]</f>
        <v>15.660377358490566</v>
      </c>
      <c r="T2164" s="2">
        <f>Table1[[#This Row],[total sales]]/(2017-Table1[[#This Row],[year_of_release]])</f>
        <v>37857.142857142855</v>
      </c>
      <c r="U2164" s="9">
        <f>Table1[[#This Row],[na_sales]]/(2017-Table1[[#This Row],[year_of_release]])</f>
        <v>18571.428571428572</v>
      </c>
      <c r="V2164" s="6">
        <f>Table1[[#This Row],[eu_sales]]/(2017-Table1[[#This Row],[year_of_release]])</f>
        <v>14285.714285714286</v>
      </c>
      <c r="W2164" s="6">
        <f>Table1[[#This Row],[jp_sales]]/(2017-Table1[[#This Row],[year_of_release]])</f>
        <v>0</v>
      </c>
      <c r="X2164" s="6">
        <f>Table1[[#This Row],[other_sales]]/(2017-Table1[[#This Row],[year_of_release]])</f>
        <v>5000</v>
      </c>
      <c r="Y2164" s="4">
        <v>500125528</v>
      </c>
      <c r="Z2164" s="4">
        <v>432552540</v>
      </c>
      <c r="AA2164" s="4">
        <v>127718000</v>
      </c>
      <c r="AB2164" s="1">
        <f>Table1[[#This Row],[na_sales]]/Table1[[#This Row],[NA population]]</f>
        <v>5.1986948364691359E-4</v>
      </c>
      <c r="AC2164" s="1">
        <f>Table1[[#This Row],[eu_sales]]/Table1[[#This Row],[Eu population]]</f>
        <v>4.6237157687248814E-4</v>
      </c>
      <c r="AD2164" s="1">
        <f>Table1[[#This Row],[jp_sales]]/Table1[[#This Row],[Jp population]]</f>
        <v>0</v>
      </c>
    </row>
    <row r="2165" spans="1:30" x14ac:dyDescent="0.25">
      <c r="A2165" t="s">
        <v>2092</v>
      </c>
      <c r="B2165" t="s">
        <v>45</v>
      </c>
      <c r="C2165">
        <v>2004</v>
      </c>
      <c r="D2165" t="s">
        <v>19</v>
      </c>
      <c r="E2165" t="s">
        <v>100</v>
      </c>
      <c r="F2165" s="4">
        <v>440000</v>
      </c>
      <c r="G2165" s="4">
        <v>20000</v>
      </c>
      <c r="H2165" s="4">
        <v>0</v>
      </c>
      <c r="I2165" s="4">
        <v>70000</v>
      </c>
      <c r="J2165">
        <v>7.8</v>
      </c>
      <c r="K2165">
        <v>19</v>
      </c>
      <c r="L2165">
        <v>8.3000000000000007</v>
      </c>
      <c r="M2165" s="4">
        <v>13</v>
      </c>
      <c r="N2165" t="s">
        <v>141</v>
      </c>
      <c r="O2165" t="s">
        <v>21</v>
      </c>
      <c r="P2165" s="4">
        <v>530000</v>
      </c>
      <c r="Q2165" s="3">
        <f>AVERAGE(Table1[[#This Row],[critic_score]],Table1[[#This Row],[user_score]])</f>
        <v>8.0500000000000007</v>
      </c>
      <c r="R2165" s="4">
        <f>Table1[[#This Row],[user_count]]+Table1[[#This Row],[critic_count]]</f>
        <v>32</v>
      </c>
      <c r="S2165" s="2">
        <f>100000*Table1[[#This Row],[review_count]]/Table1[[#This Row],[total sales]]</f>
        <v>6.0377358490566042</v>
      </c>
      <c r="T2165" s="2">
        <f>Table1[[#This Row],[total sales]]/(2017-Table1[[#This Row],[year_of_release]])</f>
        <v>40769.230769230766</v>
      </c>
      <c r="U2165" s="9">
        <f>Table1[[#This Row],[na_sales]]/(2017-Table1[[#This Row],[year_of_release]])</f>
        <v>33846.153846153844</v>
      </c>
      <c r="V2165" s="6">
        <f>Table1[[#This Row],[eu_sales]]/(2017-Table1[[#This Row],[year_of_release]])</f>
        <v>1538.4615384615386</v>
      </c>
      <c r="W2165" s="6">
        <f>Table1[[#This Row],[jp_sales]]/(2017-Table1[[#This Row],[year_of_release]])</f>
        <v>0</v>
      </c>
      <c r="X2165" s="6">
        <f>Table1[[#This Row],[other_sales]]/(2017-Table1[[#This Row],[year_of_release]])</f>
        <v>5384.6153846153848</v>
      </c>
      <c r="Y2165" s="4">
        <v>505524224</v>
      </c>
      <c r="Z2165" s="4">
        <v>434174638</v>
      </c>
      <c r="AA2165" s="4">
        <v>127761000</v>
      </c>
      <c r="AB2165" s="1">
        <f>Table1[[#This Row],[na_sales]]/Table1[[#This Row],[NA population]]</f>
        <v>8.7038361192360984E-4</v>
      </c>
      <c r="AC2165" s="1">
        <f>Table1[[#This Row],[eu_sales]]/Table1[[#This Row],[Eu population]]</f>
        <v>4.6064413370916427E-5</v>
      </c>
      <c r="AD2165" s="1">
        <f>Table1[[#This Row],[jp_sales]]/Table1[[#This Row],[Jp population]]</f>
        <v>0</v>
      </c>
    </row>
    <row r="2166" spans="1:30" x14ac:dyDescent="0.25">
      <c r="A2166" t="s">
        <v>2093</v>
      </c>
      <c r="B2166" t="s">
        <v>230</v>
      </c>
      <c r="C2166">
        <v>2000</v>
      </c>
      <c r="D2166" t="s">
        <v>23</v>
      </c>
      <c r="E2166" t="s">
        <v>100</v>
      </c>
      <c r="F2166" s="4">
        <v>300000</v>
      </c>
      <c r="G2166" s="4">
        <v>200000</v>
      </c>
      <c r="H2166" s="4">
        <v>0</v>
      </c>
      <c r="I2166" s="4">
        <v>30000</v>
      </c>
      <c r="J2166">
        <v>5.0999999999999996</v>
      </c>
      <c r="K2166">
        <v>16</v>
      </c>
      <c r="L2166">
        <v>4.5999999999999996</v>
      </c>
      <c r="M2166" s="4">
        <v>14</v>
      </c>
      <c r="N2166" t="s">
        <v>2094</v>
      </c>
      <c r="O2166" t="s">
        <v>67</v>
      </c>
      <c r="P2166" s="4">
        <v>530000</v>
      </c>
      <c r="Q2166" s="3">
        <f>AVERAGE(Table1[[#This Row],[critic_score]],Table1[[#This Row],[user_score]])</f>
        <v>4.8499999999999996</v>
      </c>
      <c r="R2166" s="4">
        <f>Table1[[#This Row],[user_count]]+Table1[[#This Row],[critic_count]]</f>
        <v>30</v>
      </c>
      <c r="S2166" s="2">
        <f>100000*Table1[[#This Row],[review_count]]/Table1[[#This Row],[total sales]]</f>
        <v>5.6603773584905657</v>
      </c>
      <c r="T2166" s="2">
        <f>Table1[[#This Row],[total sales]]/(2017-Table1[[#This Row],[year_of_release]])</f>
        <v>31176.470588235294</v>
      </c>
      <c r="U2166" s="9">
        <f>Table1[[#This Row],[na_sales]]/(2017-Table1[[#This Row],[year_of_release]])</f>
        <v>17647.058823529413</v>
      </c>
      <c r="V2166" s="6">
        <f>Table1[[#This Row],[eu_sales]]/(2017-Table1[[#This Row],[year_of_release]])</f>
        <v>11764.705882352941</v>
      </c>
      <c r="W2166" s="6">
        <f>Table1[[#This Row],[jp_sales]]/(2017-Table1[[#This Row],[year_of_release]])</f>
        <v>0</v>
      </c>
      <c r="X2166" s="6">
        <f>Table1[[#This Row],[other_sales]]/(2017-Table1[[#This Row],[year_of_release]])</f>
        <v>1764.7058823529412</v>
      </c>
      <c r="Y2166" s="4">
        <v>484244580</v>
      </c>
      <c r="Z2166" s="4">
        <v>429286318</v>
      </c>
      <c r="AA2166" s="4">
        <v>126843000</v>
      </c>
      <c r="AB2166" s="1">
        <f>Table1[[#This Row],[na_sales]]/Table1[[#This Row],[NA population]]</f>
        <v>6.1952164751126384E-4</v>
      </c>
      <c r="AC2166" s="1">
        <f>Table1[[#This Row],[eu_sales]]/Table1[[#This Row],[Eu population]]</f>
        <v>4.6588952783722308E-4</v>
      </c>
      <c r="AD2166" s="1">
        <f>Table1[[#This Row],[jp_sales]]/Table1[[#This Row],[Jp population]]</f>
        <v>0</v>
      </c>
    </row>
    <row r="2167" spans="1:30" x14ac:dyDescent="0.25">
      <c r="A2167" t="s">
        <v>2097</v>
      </c>
      <c r="B2167" t="s">
        <v>45</v>
      </c>
      <c r="C2167">
        <v>2003</v>
      </c>
      <c r="D2167" t="s">
        <v>19</v>
      </c>
      <c r="E2167" t="s">
        <v>549</v>
      </c>
      <c r="F2167" s="4">
        <v>260000</v>
      </c>
      <c r="G2167" s="4">
        <v>200000</v>
      </c>
      <c r="H2167" s="4">
        <v>0</v>
      </c>
      <c r="I2167" s="4">
        <v>70000</v>
      </c>
      <c r="J2167">
        <v>7.8</v>
      </c>
      <c r="K2167">
        <v>23</v>
      </c>
      <c r="L2167">
        <v>8.3000000000000007</v>
      </c>
      <c r="M2167" s="4">
        <v>8</v>
      </c>
      <c r="N2167" t="s">
        <v>550</v>
      </c>
      <c r="O2167" t="s">
        <v>21</v>
      </c>
      <c r="P2167" s="4">
        <v>530000</v>
      </c>
      <c r="Q2167" s="3">
        <f>AVERAGE(Table1[[#This Row],[critic_score]],Table1[[#This Row],[user_score]])</f>
        <v>8.0500000000000007</v>
      </c>
      <c r="R2167" s="4">
        <f>Table1[[#This Row],[user_count]]+Table1[[#This Row],[critic_count]]</f>
        <v>31</v>
      </c>
      <c r="S2167" s="2">
        <f>100000*Table1[[#This Row],[review_count]]/Table1[[#This Row],[total sales]]</f>
        <v>5.8490566037735849</v>
      </c>
      <c r="T2167" s="2">
        <f>Table1[[#This Row],[total sales]]/(2017-Table1[[#This Row],[year_of_release]])</f>
        <v>37857.142857142855</v>
      </c>
      <c r="U2167" s="9">
        <f>Table1[[#This Row],[na_sales]]/(2017-Table1[[#This Row],[year_of_release]])</f>
        <v>18571.428571428572</v>
      </c>
      <c r="V2167" s="6">
        <f>Table1[[#This Row],[eu_sales]]/(2017-Table1[[#This Row],[year_of_release]])</f>
        <v>14285.714285714286</v>
      </c>
      <c r="W2167" s="6">
        <f>Table1[[#This Row],[jp_sales]]/(2017-Table1[[#This Row],[year_of_release]])</f>
        <v>0</v>
      </c>
      <c r="X2167" s="6">
        <f>Table1[[#This Row],[other_sales]]/(2017-Table1[[#This Row],[year_of_release]])</f>
        <v>5000</v>
      </c>
      <c r="Y2167" s="4">
        <v>500125528</v>
      </c>
      <c r="Z2167" s="4">
        <v>432552540</v>
      </c>
      <c r="AA2167" s="4">
        <v>127718000</v>
      </c>
      <c r="AB2167" s="1">
        <f>Table1[[#This Row],[na_sales]]/Table1[[#This Row],[NA population]]</f>
        <v>5.1986948364691359E-4</v>
      </c>
      <c r="AC2167" s="1">
        <f>Table1[[#This Row],[eu_sales]]/Table1[[#This Row],[Eu population]]</f>
        <v>4.6237157687248814E-4</v>
      </c>
      <c r="AD2167" s="1">
        <f>Table1[[#This Row],[jp_sales]]/Table1[[#This Row],[Jp population]]</f>
        <v>0</v>
      </c>
    </row>
    <row r="2168" spans="1:30" x14ac:dyDescent="0.25">
      <c r="A2168" t="s">
        <v>1458</v>
      </c>
      <c r="B2168" t="s">
        <v>103</v>
      </c>
      <c r="C2168">
        <v>2004</v>
      </c>
      <c r="D2168" t="s">
        <v>19</v>
      </c>
      <c r="E2168" t="s">
        <v>549</v>
      </c>
      <c r="F2168" s="4">
        <v>400000</v>
      </c>
      <c r="G2168" s="4">
        <v>110000</v>
      </c>
      <c r="H2168" s="4">
        <v>0</v>
      </c>
      <c r="I2168" s="4">
        <v>20000</v>
      </c>
      <c r="J2168">
        <v>7.8</v>
      </c>
      <c r="K2168">
        <v>30</v>
      </c>
      <c r="L2168">
        <v>7.7</v>
      </c>
      <c r="M2168" s="4">
        <v>14</v>
      </c>
      <c r="N2168" t="s">
        <v>550</v>
      </c>
      <c r="O2168" t="s">
        <v>43</v>
      </c>
      <c r="P2168" s="4">
        <v>530000</v>
      </c>
      <c r="Q2168" s="3">
        <f>AVERAGE(Table1[[#This Row],[critic_score]],Table1[[#This Row],[user_score]])</f>
        <v>7.75</v>
      </c>
      <c r="R2168" s="4">
        <f>Table1[[#This Row],[user_count]]+Table1[[#This Row],[critic_count]]</f>
        <v>44</v>
      </c>
      <c r="S2168" s="2">
        <f>100000*Table1[[#This Row],[review_count]]/Table1[[#This Row],[total sales]]</f>
        <v>8.3018867924528301</v>
      </c>
      <c r="T2168" s="2">
        <f>Table1[[#This Row],[total sales]]/(2017-Table1[[#This Row],[year_of_release]])</f>
        <v>40769.230769230766</v>
      </c>
      <c r="U2168" s="9">
        <f>Table1[[#This Row],[na_sales]]/(2017-Table1[[#This Row],[year_of_release]])</f>
        <v>30769.23076923077</v>
      </c>
      <c r="V2168" s="6">
        <f>Table1[[#This Row],[eu_sales]]/(2017-Table1[[#This Row],[year_of_release]])</f>
        <v>8461.538461538461</v>
      </c>
      <c r="W2168" s="6">
        <f>Table1[[#This Row],[jp_sales]]/(2017-Table1[[#This Row],[year_of_release]])</f>
        <v>0</v>
      </c>
      <c r="X2168" s="6">
        <f>Table1[[#This Row],[other_sales]]/(2017-Table1[[#This Row],[year_of_release]])</f>
        <v>1538.4615384615386</v>
      </c>
      <c r="Y2168" s="4">
        <v>505524224</v>
      </c>
      <c r="Z2168" s="4">
        <v>434174638</v>
      </c>
      <c r="AA2168" s="4">
        <v>127761000</v>
      </c>
      <c r="AB2168" s="1">
        <f>Table1[[#This Row],[na_sales]]/Table1[[#This Row],[NA population]]</f>
        <v>7.9125782902146342E-4</v>
      </c>
      <c r="AC2168" s="1">
        <f>Table1[[#This Row],[eu_sales]]/Table1[[#This Row],[Eu population]]</f>
        <v>2.5335427354004035E-4</v>
      </c>
      <c r="AD2168" s="1">
        <f>Table1[[#This Row],[jp_sales]]/Table1[[#This Row],[Jp population]]</f>
        <v>0</v>
      </c>
    </row>
    <row r="2169" spans="1:30" x14ac:dyDescent="0.25">
      <c r="A2169" t="s">
        <v>1670</v>
      </c>
      <c r="B2169" t="s">
        <v>200</v>
      </c>
      <c r="C2169">
        <v>2014</v>
      </c>
      <c r="D2169" t="s">
        <v>29</v>
      </c>
      <c r="E2169" t="s">
        <v>83</v>
      </c>
      <c r="F2169" s="4">
        <v>350000</v>
      </c>
      <c r="G2169" s="4">
        <v>130000</v>
      </c>
      <c r="H2169" s="4">
        <v>0</v>
      </c>
      <c r="I2169" s="4">
        <v>50000</v>
      </c>
      <c r="J2169">
        <v>7</v>
      </c>
      <c r="K2169">
        <v>17</v>
      </c>
      <c r="L2169">
        <v>7.5</v>
      </c>
      <c r="M2169" s="4">
        <v>20</v>
      </c>
      <c r="N2169" t="s">
        <v>83</v>
      </c>
      <c r="O2169" t="s">
        <v>84</v>
      </c>
      <c r="P2169" s="4">
        <v>530000</v>
      </c>
      <c r="Q2169" s="3">
        <f>AVERAGE(Table1[[#This Row],[critic_score]],Table1[[#This Row],[user_score]])</f>
        <v>7.25</v>
      </c>
      <c r="R2169" s="4">
        <f>Table1[[#This Row],[user_count]]+Table1[[#This Row],[critic_count]]</f>
        <v>37</v>
      </c>
      <c r="S2169" s="2">
        <f>100000*Table1[[#This Row],[review_count]]/Table1[[#This Row],[total sales]]</f>
        <v>6.9811320754716979</v>
      </c>
      <c r="T2169" s="2">
        <f>Table1[[#This Row],[total sales]]/(2017-Table1[[#This Row],[year_of_release]])</f>
        <v>176666.66666666666</v>
      </c>
      <c r="U2169" s="9">
        <f>Table1[[#This Row],[na_sales]]/(2017-Table1[[#This Row],[year_of_release]])</f>
        <v>116666.66666666667</v>
      </c>
      <c r="V2169" s="6">
        <f>Table1[[#This Row],[eu_sales]]/(2017-Table1[[#This Row],[year_of_release]])</f>
        <v>43333.333333333336</v>
      </c>
      <c r="W2169" s="6">
        <f>Table1[[#This Row],[jp_sales]]/(2017-Table1[[#This Row],[year_of_release]])</f>
        <v>0</v>
      </c>
      <c r="X2169" s="6">
        <f>Table1[[#This Row],[other_sales]]/(2017-Table1[[#This Row],[year_of_release]])</f>
        <v>16666.666666666668</v>
      </c>
      <c r="Y2169" s="4">
        <v>562338430</v>
      </c>
      <c r="Z2169" s="4">
        <v>443580712</v>
      </c>
      <c r="AA2169" s="4">
        <v>127276000</v>
      </c>
      <c r="AB2169" s="1">
        <f>Table1[[#This Row],[na_sales]]/Table1[[#This Row],[NA population]]</f>
        <v>6.2240099791863776E-4</v>
      </c>
      <c r="AC2169" s="1">
        <f>Table1[[#This Row],[eu_sales]]/Table1[[#This Row],[Eu population]]</f>
        <v>2.9306955077884448E-4</v>
      </c>
      <c r="AD2169" s="1">
        <f>Table1[[#This Row],[jp_sales]]/Table1[[#This Row],[Jp population]]</f>
        <v>0</v>
      </c>
    </row>
    <row r="2170" spans="1:30" x14ac:dyDescent="0.25">
      <c r="A2170" t="s">
        <v>1064</v>
      </c>
      <c r="B2170" t="s">
        <v>200</v>
      </c>
      <c r="C2170">
        <v>2014</v>
      </c>
      <c r="D2170" t="s">
        <v>40</v>
      </c>
      <c r="E2170" t="s">
        <v>198</v>
      </c>
      <c r="F2170" s="4">
        <v>350000</v>
      </c>
      <c r="G2170" s="4">
        <v>130000</v>
      </c>
      <c r="H2170" s="4">
        <v>0</v>
      </c>
      <c r="I2170" s="4">
        <v>50000</v>
      </c>
      <c r="J2170">
        <v>6.9</v>
      </c>
      <c r="K2170">
        <v>18</v>
      </c>
      <c r="L2170">
        <v>6.9</v>
      </c>
      <c r="M2170" s="4">
        <v>49</v>
      </c>
      <c r="N2170" t="s">
        <v>614</v>
      </c>
      <c r="O2170" t="s">
        <v>84</v>
      </c>
      <c r="P2170" s="4">
        <v>530000</v>
      </c>
      <c r="Q2170" s="3">
        <f>AVERAGE(Table1[[#This Row],[critic_score]],Table1[[#This Row],[user_score]])</f>
        <v>6.9</v>
      </c>
      <c r="R2170" s="4">
        <f>Table1[[#This Row],[user_count]]+Table1[[#This Row],[critic_count]]</f>
        <v>67</v>
      </c>
      <c r="S2170" s="2">
        <f>100000*Table1[[#This Row],[review_count]]/Table1[[#This Row],[total sales]]</f>
        <v>12.641509433962264</v>
      </c>
      <c r="T2170" s="2">
        <f>Table1[[#This Row],[total sales]]/(2017-Table1[[#This Row],[year_of_release]])</f>
        <v>176666.66666666666</v>
      </c>
      <c r="U2170" s="9">
        <f>Table1[[#This Row],[na_sales]]/(2017-Table1[[#This Row],[year_of_release]])</f>
        <v>116666.66666666667</v>
      </c>
      <c r="V2170" s="6">
        <f>Table1[[#This Row],[eu_sales]]/(2017-Table1[[#This Row],[year_of_release]])</f>
        <v>43333.333333333336</v>
      </c>
      <c r="W2170" s="6">
        <f>Table1[[#This Row],[jp_sales]]/(2017-Table1[[#This Row],[year_of_release]])</f>
        <v>0</v>
      </c>
      <c r="X2170" s="6">
        <f>Table1[[#This Row],[other_sales]]/(2017-Table1[[#This Row],[year_of_release]])</f>
        <v>16666.666666666668</v>
      </c>
      <c r="Y2170" s="4">
        <v>562338430</v>
      </c>
      <c r="Z2170" s="4">
        <v>443580712</v>
      </c>
      <c r="AA2170" s="4">
        <v>127276000</v>
      </c>
      <c r="AB2170" s="1">
        <f>Table1[[#This Row],[na_sales]]/Table1[[#This Row],[NA population]]</f>
        <v>6.2240099791863776E-4</v>
      </c>
      <c r="AC2170" s="1">
        <f>Table1[[#This Row],[eu_sales]]/Table1[[#This Row],[Eu population]]</f>
        <v>2.9306955077884448E-4</v>
      </c>
      <c r="AD2170" s="1">
        <f>Table1[[#This Row],[jp_sales]]/Table1[[#This Row],[Jp population]]</f>
        <v>0</v>
      </c>
    </row>
    <row r="2171" spans="1:30" x14ac:dyDescent="0.25">
      <c r="A2171" t="s">
        <v>632</v>
      </c>
      <c r="B2171" t="s">
        <v>113</v>
      </c>
      <c r="C2171">
        <v>2016</v>
      </c>
      <c r="D2171" t="s">
        <v>54</v>
      </c>
      <c r="E2171" t="s">
        <v>55</v>
      </c>
      <c r="F2171" s="4">
        <v>250000</v>
      </c>
      <c r="G2171" s="4">
        <v>240000</v>
      </c>
      <c r="H2171" s="4">
        <v>0</v>
      </c>
      <c r="I2171" s="4">
        <v>40000</v>
      </c>
      <c r="J2171">
        <v>9.1</v>
      </c>
      <c r="K2171">
        <v>62</v>
      </c>
      <c r="L2171">
        <v>6.8</v>
      </c>
      <c r="M2171" s="4">
        <v>4052</v>
      </c>
      <c r="N2171" t="s">
        <v>164</v>
      </c>
      <c r="O2171" t="s">
        <v>67</v>
      </c>
      <c r="P2171" s="4">
        <v>530000</v>
      </c>
      <c r="Q2171" s="3">
        <f>AVERAGE(Table1[[#This Row],[critic_score]],Table1[[#This Row],[user_score]])</f>
        <v>7.9499999999999993</v>
      </c>
      <c r="R2171" s="4">
        <f>Table1[[#This Row],[user_count]]+Table1[[#This Row],[critic_count]]</f>
        <v>4114</v>
      </c>
      <c r="S2171" s="2">
        <f>100000*Table1[[#This Row],[review_count]]/Table1[[#This Row],[total sales]]</f>
        <v>776.22641509433959</v>
      </c>
      <c r="T2171" s="2">
        <f>Table1[[#This Row],[total sales]]/(2017-Table1[[#This Row],[year_of_release]])</f>
        <v>530000</v>
      </c>
      <c r="U2171" s="9">
        <f>Table1[[#This Row],[na_sales]]/(2017-Table1[[#This Row],[year_of_release]])</f>
        <v>250000</v>
      </c>
      <c r="V2171" s="6">
        <f>Table1[[#This Row],[eu_sales]]/(2017-Table1[[#This Row],[year_of_release]])</f>
        <v>240000</v>
      </c>
      <c r="W2171" s="6">
        <f>Table1[[#This Row],[jp_sales]]/(2017-Table1[[#This Row],[year_of_release]])</f>
        <v>0</v>
      </c>
      <c r="X2171" s="6">
        <f>Table1[[#This Row],[other_sales]]/(2017-Table1[[#This Row],[year_of_release]])</f>
        <v>40000</v>
      </c>
      <c r="Y2171" s="4">
        <v>573178249</v>
      </c>
      <c r="Z2171" s="4">
        <v>445623395</v>
      </c>
      <c r="AA2171" s="4">
        <v>126994511</v>
      </c>
      <c r="AB2171" s="1">
        <f>Table1[[#This Row],[na_sales]]/Table1[[#This Row],[NA population]]</f>
        <v>4.3616449234799907E-4</v>
      </c>
      <c r="AC2171" s="1">
        <f>Table1[[#This Row],[eu_sales]]/Table1[[#This Row],[Eu population]]</f>
        <v>5.3857136472828138E-4</v>
      </c>
      <c r="AD2171" s="1">
        <f>Table1[[#This Row],[jp_sales]]/Table1[[#This Row],[Jp population]]</f>
        <v>0</v>
      </c>
    </row>
    <row r="2172" spans="1:30" x14ac:dyDescent="0.25">
      <c r="A2172" t="s">
        <v>670</v>
      </c>
      <c r="B2172" t="s">
        <v>103</v>
      </c>
      <c r="C2172">
        <v>2005</v>
      </c>
      <c r="D2172" t="s">
        <v>40</v>
      </c>
      <c r="E2172" t="s">
        <v>83</v>
      </c>
      <c r="F2172" s="4">
        <v>340000</v>
      </c>
      <c r="G2172" s="4">
        <v>170000</v>
      </c>
      <c r="H2172" s="4">
        <v>0</v>
      </c>
      <c r="I2172" s="4">
        <v>20000</v>
      </c>
      <c r="J2172">
        <v>8.1999999999999993</v>
      </c>
      <c r="K2172">
        <v>43</v>
      </c>
      <c r="L2172">
        <v>8.5</v>
      </c>
      <c r="M2172" s="4">
        <v>11</v>
      </c>
      <c r="N2172" t="s">
        <v>671</v>
      </c>
      <c r="O2172" t="s">
        <v>67</v>
      </c>
      <c r="P2172" s="4">
        <v>530000</v>
      </c>
      <c r="Q2172" s="3">
        <f>AVERAGE(Table1[[#This Row],[critic_score]],Table1[[#This Row],[user_score]])</f>
        <v>8.35</v>
      </c>
      <c r="R2172" s="4">
        <f>Table1[[#This Row],[user_count]]+Table1[[#This Row],[critic_count]]</f>
        <v>54</v>
      </c>
      <c r="S2172" s="2">
        <f>100000*Table1[[#This Row],[review_count]]/Table1[[#This Row],[total sales]]</f>
        <v>10.188679245283019</v>
      </c>
      <c r="T2172" s="2">
        <f>Table1[[#This Row],[total sales]]/(2017-Table1[[#This Row],[year_of_release]])</f>
        <v>44166.666666666664</v>
      </c>
      <c r="U2172" s="9">
        <f>Table1[[#This Row],[na_sales]]/(2017-Table1[[#This Row],[year_of_release]])</f>
        <v>28333.333333333332</v>
      </c>
      <c r="V2172" s="6">
        <f>Table1[[#This Row],[eu_sales]]/(2017-Table1[[#This Row],[year_of_release]])</f>
        <v>14166.666666666666</v>
      </c>
      <c r="W2172" s="6">
        <f>Table1[[#This Row],[jp_sales]]/(2017-Table1[[#This Row],[year_of_release]])</f>
        <v>0</v>
      </c>
      <c r="X2172" s="6">
        <f>Table1[[#This Row],[other_sales]]/(2017-Table1[[#This Row],[year_of_release]])</f>
        <v>1666.6666666666667</v>
      </c>
      <c r="Y2172" s="4">
        <v>511054143</v>
      </c>
      <c r="Z2172" s="4">
        <v>435713800</v>
      </c>
      <c r="AA2172" s="4">
        <v>127773000</v>
      </c>
      <c r="AB2172" s="1">
        <f>Table1[[#This Row],[na_sales]]/Table1[[#This Row],[NA population]]</f>
        <v>6.6529154426598594E-4</v>
      </c>
      <c r="AC2172" s="1">
        <f>Table1[[#This Row],[eu_sales]]/Table1[[#This Row],[Eu population]]</f>
        <v>3.901643693635593E-4</v>
      </c>
      <c r="AD2172" s="1">
        <f>Table1[[#This Row],[jp_sales]]/Table1[[#This Row],[Jp population]]</f>
        <v>0</v>
      </c>
    </row>
    <row r="2173" spans="1:30" x14ac:dyDescent="0.25">
      <c r="A2173" t="s">
        <v>2098</v>
      </c>
      <c r="B2173" t="s">
        <v>103</v>
      </c>
      <c r="C2173">
        <v>2005</v>
      </c>
      <c r="D2173" t="s">
        <v>54</v>
      </c>
      <c r="E2173" t="s">
        <v>100</v>
      </c>
      <c r="F2173" s="4">
        <v>320000</v>
      </c>
      <c r="G2173" s="4">
        <v>190000</v>
      </c>
      <c r="H2173" s="4">
        <v>0</v>
      </c>
      <c r="I2173" s="4">
        <v>20000</v>
      </c>
      <c r="J2173">
        <v>7.2</v>
      </c>
      <c r="K2173">
        <v>42</v>
      </c>
      <c r="L2173">
        <v>7</v>
      </c>
      <c r="M2173" s="4">
        <v>15</v>
      </c>
      <c r="N2173" t="s">
        <v>143</v>
      </c>
      <c r="O2173" t="s">
        <v>67</v>
      </c>
      <c r="P2173" s="4">
        <v>530000</v>
      </c>
      <c r="Q2173" s="3">
        <f>AVERAGE(Table1[[#This Row],[critic_score]],Table1[[#This Row],[user_score]])</f>
        <v>7.1</v>
      </c>
      <c r="R2173" s="4">
        <f>Table1[[#This Row],[user_count]]+Table1[[#This Row],[critic_count]]</f>
        <v>57</v>
      </c>
      <c r="S2173" s="2">
        <f>100000*Table1[[#This Row],[review_count]]/Table1[[#This Row],[total sales]]</f>
        <v>10.754716981132075</v>
      </c>
      <c r="T2173" s="2">
        <f>Table1[[#This Row],[total sales]]/(2017-Table1[[#This Row],[year_of_release]])</f>
        <v>44166.666666666664</v>
      </c>
      <c r="U2173" s="9">
        <f>Table1[[#This Row],[na_sales]]/(2017-Table1[[#This Row],[year_of_release]])</f>
        <v>26666.666666666668</v>
      </c>
      <c r="V2173" s="6">
        <f>Table1[[#This Row],[eu_sales]]/(2017-Table1[[#This Row],[year_of_release]])</f>
        <v>15833.333333333334</v>
      </c>
      <c r="W2173" s="6">
        <f>Table1[[#This Row],[jp_sales]]/(2017-Table1[[#This Row],[year_of_release]])</f>
        <v>0</v>
      </c>
      <c r="X2173" s="6">
        <f>Table1[[#This Row],[other_sales]]/(2017-Table1[[#This Row],[year_of_release]])</f>
        <v>1666.6666666666667</v>
      </c>
      <c r="Y2173" s="4">
        <v>511054143</v>
      </c>
      <c r="Z2173" s="4">
        <v>435713800</v>
      </c>
      <c r="AA2173" s="4">
        <v>127773000</v>
      </c>
      <c r="AB2173" s="1">
        <f>Table1[[#This Row],[na_sales]]/Table1[[#This Row],[NA population]]</f>
        <v>6.2615674754445733E-4</v>
      </c>
      <c r="AC2173" s="1">
        <f>Table1[[#This Row],[eu_sales]]/Table1[[#This Row],[Eu population]]</f>
        <v>4.3606605987691921E-4</v>
      </c>
      <c r="AD2173" s="1">
        <f>Table1[[#This Row],[jp_sales]]/Table1[[#This Row],[Jp population]]</f>
        <v>0</v>
      </c>
    </row>
    <row r="2174" spans="1:30" x14ac:dyDescent="0.25">
      <c r="A2174" t="s">
        <v>2099</v>
      </c>
      <c r="B2174" t="s">
        <v>45</v>
      </c>
      <c r="C2174">
        <v>2004</v>
      </c>
      <c r="D2174" t="s">
        <v>27</v>
      </c>
      <c r="E2174" t="s">
        <v>100</v>
      </c>
      <c r="F2174" s="4">
        <v>260000</v>
      </c>
      <c r="G2174" s="4">
        <v>200000</v>
      </c>
      <c r="H2174" s="4">
        <v>0</v>
      </c>
      <c r="I2174" s="4">
        <v>70000</v>
      </c>
      <c r="J2174">
        <v>7.1</v>
      </c>
      <c r="K2174">
        <v>24</v>
      </c>
      <c r="L2174">
        <v>8.1999999999999993</v>
      </c>
      <c r="M2174" s="4">
        <v>22</v>
      </c>
      <c r="N2174" t="s">
        <v>728</v>
      </c>
      <c r="O2174" t="s">
        <v>21</v>
      </c>
      <c r="P2174" s="4">
        <v>530000</v>
      </c>
      <c r="Q2174" s="3">
        <f>AVERAGE(Table1[[#This Row],[critic_score]],Table1[[#This Row],[user_score]])</f>
        <v>7.6499999999999995</v>
      </c>
      <c r="R2174" s="4">
        <f>Table1[[#This Row],[user_count]]+Table1[[#This Row],[critic_count]]</f>
        <v>46</v>
      </c>
      <c r="S2174" s="2">
        <f>100000*Table1[[#This Row],[review_count]]/Table1[[#This Row],[total sales]]</f>
        <v>8.6792452830188687</v>
      </c>
      <c r="T2174" s="2">
        <f>Table1[[#This Row],[total sales]]/(2017-Table1[[#This Row],[year_of_release]])</f>
        <v>40769.230769230766</v>
      </c>
      <c r="U2174" s="9">
        <f>Table1[[#This Row],[na_sales]]/(2017-Table1[[#This Row],[year_of_release]])</f>
        <v>20000</v>
      </c>
      <c r="V2174" s="6">
        <f>Table1[[#This Row],[eu_sales]]/(2017-Table1[[#This Row],[year_of_release]])</f>
        <v>15384.615384615385</v>
      </c>
      <c r="W2174" s="6">
        <f>Table1[[#This Row],[jp_sales]]/(2017-Table1[[#This Row],[year_of_release]])</f>
        <v>0</v>
      </c>
      <c r="X2174" s="6">
        <f>Table1[[#This Row],[other_sales]]/(2017-Table1[[#This Row],[year_of_release]])</f>
        <v>5384.6153846153848</v>
      </c>
      <c r="Y2174" s="4">
        <v>505524224</v>
      </c>
      <c r="Z2174" s="4">
        <v>434174638</v>
      </c>
      <c r="AA2174" s="4">
        <v>127761000</v>
      </c>
      <c r="AB2174" s="1">
        <f>Table1[[#This Row],[na_sales]]/Table1[[#This Row],[NA population]]</f>
        <v>5.1431758886395123E-4</v>
      </c>
      <c r="AC2174" s="1">
        <f>Table1[[#This Row],[eu_sales]]/Table1[[#This Row],[Eu population]]</f>
        <v>4.6064413370916431E-4</v>
      </c>
      <c r="AD2174" s="1">
        <f>Table1[[#This Row],[jp_sales]]/Table1[[#This Row],[Jp population]]</f>
        <v>0</v>
      </c>
    </row>
    <row r="2175" spans="1:30" x14ac:dyDescent="0.25">
      <c r="A2175" t="s">
        <v>2100</v>
      </c>
      <c r="B2175" t="s">
        <v>45</v>
      </c>
      <c r="C2175">
        <v>2005</v>
      </c>
      <c r="D2175" t="s">
        <v>19</v>
      </c>
      <c r="E2175" t="s">
        <v>51</v>
      </c>
      <c r="F2175" s="4">
        <v>260000</v>
      </c>
      <c r="G2175" s="4">
        <v>200000</v>
      </c>
      <c r="H2175" s="4">
        <v>0</v>
      </c>
      <c r="I2175" s="4">
        <v>70000</v>
      </c>
      <c r="J2175">
        <v>6.3</v>
      </c>
      <c r="K2175">
        <v>26</v>
      </c>
      <c r="L2175">
        <v>6.3</v>
      </c>
      <c r="M2175" s="4">
        <v>27</v>
      </c>
      <c r="N2175" t="s">
        <v>2101</v>
      </c>
      <c r="O2175" t="s">
        <v>21</v>
      </c>
      <c r="P2175" s="4">
        <v>530000</v>
      </c>
      <c r="Q2175" s="3">
        <f>AVERAGE(Table1[[#This Row],[critic_score]],Table1[[#This Row],[user_score]])</f>
        <v>6.3</v>
      </c>
      <c r="R2175" s="4">
        <f>Table1[[#This Row],[user_count]]+Table1[[#This Row],[critic_count]]</f>
        <v>53</v>
      </c>
      <c r="S2175" s="2">
        <f>100000*Table1[[#This Row],[review_count]]/Table1[[#This Row],[total sales]]</f>
        <v>10</v>
      </c>
      <c r="T2175" s="2">
        <f>Table1[[#This Row],[total sales]]/(2017-Table1[[#This Row],[year_of_release]])</f>
        <v>44166.666666666664</v>
      </c>
      <c r="U2175" s="9">
        <f>Table1[[#This Row],[na_sales]]/(2017-Table1[[#This Row],[year_of_release]])</f>
        <v>21666.666666666668</v>
      </c>
      <c r="V2175" s="6">
        <f>Table1[[#This Row],[eu_sales]]/(2017-Table1[[#This Row],[year_of_release]])</f>
        <v>16666.666666666668</v>
      </c>
      <c r="W2175" s="6">
        <f>Table1[[#This Row],[jp_sales]]/(2017-Table1[[#This Row],[year_of_release]])</f>
        <v>0</v>
      </c>
      <c r="X2175" s="6">
        <f>Table1[[#This Row],[other_sales]]/(2017-Table1[[#This Row],[year_of_release]])</f>
        <v>5833.333333333333</v>
      </c>
      <c r="Y2175" s="4">
        <v>511054143</v>
      </c>
      <c r="Z2175" s="4">
        <v>435713800</v>
      </c>
      <c r="AA2175" s="4">
        <v>127773000</v>
      </c>
      <c r="AB2175" s="1">
        <f>Table1[[#This Row],[na_sales]]/Table1[[#This Row],[NA population]]</f>
        <v>5.0875235737987158E-4</v>
      </c>
      <c r="AC2175" s="1">
        <f>Table1[[#This Row],[eu_sales]]/Table1[[#This Row],[Eu population]]</f>
        <v>4.5901690513359917E-4</v>
      </c>
      <c r="AD2175" s="1">
        <f>Table1[[#This Row],[jp_sales]]/Table1[[#This Row],[Jp population]]</f>
        <v>0</v>
      </c>
    </row>
    <row r="2176" spans="1:30" x14ac:dyDescent="0.25">
      <c r="A2176" t="s">
        <v>2103</v>
      </c>
      <c r="B2176" t="s">
        <v>26</v>
      </c>
      <c r="C2176">
        <v>2008</v>
      </c>
      <c r="D2176" t="s">
        <v>96</v>
      </c>
      <c r="E2176" t="s">
        <v>171</v>
      </c>
      <c r="F2176" s="4">
        <v>40000</v>
      </c>
      <c r="G2176" s="4">
        <v>10000</v>
      </c>
      <c r="H2176" s="4">
        <v>480000</v>
      </c>
      <c r="I2176" s="4">
        <v>0</v>
      </c>
      <c r="J2176">
        <v>6.9</v>
      </c>
      <c r="K2176">
        <v>13</v>
      </c>
      <c r="L2176">
        <v>7.6</v>
      </c>
      <c r="M2176" s="4">
        <v>9</v>
      </c>
      <c r="N2176" t="s">
        <v>256</v>
      </c>
      <c r="O2176" t="s">
        <v>84</v>
      </c>
      <c r="P2176" s="4">
        <v>530000</v>
      </c>
      <c r="Q2176" s="3">
        <f>AVERAGE(Table1[[#This Row],[critic_score]],Table1[[#This Row],[user_score]])</f>
        <v>7.25</v>
      </c>
      <c r="R2176" s="4">
        <f>Table1[[#This Row],[user_count]]+Table1[[#This Row],[critic_count]]</f>
        <v>22</v>
      </c>
      <c r="S2176" s="2">
        <f>100000*Table1[[#This Row],[review_count]]/Table1[[#This Row],[total sales]]</f>
        <v>4.1509433962264151</v>
      </c>
      <c r="T2176" s="2">
        <f>Table1[[#This Row],[total sales]]/(2017-Table1[[#This Row],[year_of_release]])</f>
        <v>58888.888888888891</v>
      </c>
      <c r="U2176" s="9">
        <f>Table1[[#This Row],[na_sales]]/(2017-Table1[[#This Row],[year_of_release]])</f>
        <v>4444.4444444444443</v>
      </c>
      <c r="V2176" s="6">
        <f>Table1[[#This Row],[eu_sales]]/(2017-Table1[[#This Row],[year_of_release]])</f>
        <v>1111.1111111111111</v>
      </c>
      <c r="W2176" s="6">
        <f>Table1[[#This Row],[jp_sales]]/(2017-Table1[[#This Row],[year_of_release]])</f>
        <v>53333.333333333336</v>
      </c>
      <c r="X2176" s="6">
        <f>Table1[[#This Row],[other_sales]]/(2017-Table1[[#This Row],[year_of_release]])</f>
        <v>0</v>
      </c>
      <c r="Y2176" s="4">
        <v>528816311</v>
      </c>
      <c r="Z2176" s="4">
        <v>440001482</v>
      </c>
      <c r="AA2176" s="4">
        <v>128063000</v>
      </c>
      <c r="AB2176" s="1">
        <f>Table1[[#This Row],[na_sales]]/Table1[[#This Row],[NA population]]</f>
        <v>7.5640632045481668E-5</v>
      </c>
      <c r="AC2176" s="1">
        <f>Table1[[#This Row],[eu_sales]]/Table1[[#This Row],[Eu population]]</f>
        <v>2.2727196177943781E-5</v>
      </c>
      <c r="AD2176" s="1">
        <f>Table1[[#This Row],[jp_sales]]/Table1[[#This Row],[Jp population]]</f>
        <v>3.748155204860108E-3</v>
      </c>
    </row>
    <row r="2177" spans="1:30" x14ac:dyDescent="0.25">
      <c r="A2177" t="s">
        <v>708</v>
      </c>
      <c r="B2177" t="s">
        <v>138</v>
      </c>
      <c r="C2177">
        <v>2004</v>
      </c>
      <c r="D2177" t="s">
        <v>96</v>
      </c>
      <c r="E2177" t="s">
        <v>55</v>
      </c>
      <c r="F2177" s="4">
        <v>410000</v>
      </c>
      <c r="G2177" s="4">
        <v>110000</v>
      </c>
      <c r="H2177" s="4">
        <v>0</v>
      </c>
      <c r="I2177" s="4">
        <v>10000</v>
      </c>
      <c r="J2177">
        <v>8.1</v>
      </c>
      <c r="K2177">
        <v>36</v>
      </c>
      <c r="L2177">
        <v>8.5</v>
      </c>
      <c r="M2177" s="4">
        <v>11</v>
      </c>
      <c r="N2177" t="s">
        <v>547</v>
      </c>
      <c r="O2177" t="s">
        <v>67</v>
      </c>
      <c r="P2177" s="4">
        <v>530000</v>
      </c>
      <c r="Q2177" s="3">
        <f>AVERAGE(Table1[[#This Row],[critic_score]],Table1[[#This Row],[user_score]])</f>
        <v>8.3000000000000007</v>
      </c>
      <c r="R2177" s="4">
        <f>Table1[[#This Row],[user_count]]+Table1[[#This Row],[critic_count]]</f>
        <v>47</v>
      </c>
      <c r="S2177" s="2">
        <f>100000*Table1[[#This Row],[review_count]]/Table1[[#This Row],[total sales]]</f>
        <v>8.8679245283018862</v>
      </c>
      <c r="T2177" s="2">
        <f>Table1[[#This Row],[total sales]]/(2017-Table1[[#This Row],[year_of_release]])</f>
        <v>40769.230769230766</v>
      </c>
      <c r="U2177" s="9">
        <f>Table1[[#This Row],[na_sales]]/(2017-Table1[[#This Row],[year_of_release]])</f>
        <v>31538.461538461539</v>
      </c>
      <c r="V2177" s="6">
        <f>Table1[[#This Row],[eu_sales]]/(2017-Table1[[#This Row],[year_of_release]])</f>
        <v>8461.538461538461</v>
      </c>
      <c r="W2177" s="6">
        <f>Table1[[#This Row],[jp_sales]]/(2017-Table1[[#This Row],[year_of_release]])</f>
        <v>0</v>
      </c>
      <c r="X2177" s="6">
        <f>Table1[[#This Row],[other_sales]]/(2017-Table1[[#This Row],[year_of_release]])</f>
        <v>769.23076923076928</v>
      </c>
      <c r="Y2177" s="4">
        <v>505524224</v>
      </c>
      <c r="Z2177" s="4">
        <v>434174638</v>
      </c>
      <c r="AA2177" s="4">
        <v>127761000</v>
      </c>
      <c r="AB2177" s="1">
        <f>Table1[[#This Row],[na_sales]]/Table1[[#This Row],[NA population]]</f>
        <v>8.1103927474700005E-4</v>
      </c>
      <c r="AC2177" s="1">
        <f>Table1[[#This Row],[eu_sales]]/Table1[[#This Row],[Eu population]]</f>
        <v>2.5335427354004035E-4</v>
      </c>
      <c r="AD2177" s="1">
        <f>Table1[[#This Row],[jp_sales]]/Table1[[#This Row],[Jp population]]</f>
        <v>0</v>
      </c>
    </row>
    <row r="2178" spans="1:30" x14ac:dyDescent="0.25">
      <c r="A2178" t="s">
        <v>1200</v>
      </c>
      <c r="B2178" t="s">
        <v>118</v>
      </c>
      <c r="C2178">
        <v>2010</v>
      </c>
      <c r="D2178" t="s">
        <v>23</v>
      </c>
      <c r="E2178" t="s">
        <v>51</v>
      </c>
      <c r="F2178" s="4">
        <v>110000</v>
      </c>
      <c r="G2178" s="4">
        <v>260000</v>
      </c>
      <c r="H2178" s="4">
        <v>20000</v>
      </c>
      <c r="I2178" s="4">
        <v>140000</v>
      </c>
      <c r="J2178">
        <v>7.3</v>
      </c>
      <c r="K2178">
        <v>22</v>
      </c>
      <c r="L2178">
        <v>7.7</v>
      </c>
      <c r="M2178" s="4">
        <v>22</v>
      </c>
      <c r="N2178" t="s">
        <v>1404</v>
      </c>
      <c r="O2178" t="s">
        <v>21</v>
      </c>
      <c r="P2178" s="4">
        <v>530000</v>
      </c>
      <c r="Q2178" s="3">
        <f>AVERAGE(Table1[[#This Row],[critic_score]],Table1[[#This Row],[user_score]])</f>
        <v>7.5</v>
      </c>
      <c r="R2178" s="4">
        <f>Table1[[#This Row],[user_count]]+Table1[[#This Row],[critic_count]]</f>
        <v>44</v>
      </c>
      <c r="S2178" s="2">
        <f>100000*Table1[[#This Row],[review_count]]/Table1[[#This Row],[total sales]]</f>
        <v>8.3018867924528301</v>
      </c>
      <c r="T2178" s="2">
        <f>Table1[[#This Row],[total sales]]/(2017-Table1[[#This Row],[year_of_release]])</f>
        <v>75714.28571428571</v>
      </c>
      <c r="U2178" s="9">
        <f>Table1[[#This Row],[na_sales]]/(2017-Table1[[#This Row],[year_of_release]])</f>
        <v>15714.285714285714</v>
      </c>
      <c r="V2178" s="6">
        <f>Table1[[#This Row],[eu_sales]]/(2017-Table1[[#This Row],[year_of_release]])</f>
        <v>37142.857142857145</v>
      </c>
      <c r="W2178" s="6">
        <f>Table1[[#This Row],[jp_sales]]/(2017-Table1[[#This Row],[year_of_release]])</f>
        <v>2857.1428571428573</v>
      </c>
      <c r="X2178" s="6">
        <f>Table1[[#This Row],[other_sales]]/(2017-Table1[[#This Row],[year_of_release]])</f>
        <v>20000</v>
      </c>
      <c r="Y2178" s="4">
        <v>540520772</v>
      </c>
      <c r="Z2178" s="4">
        <v>441654761</v>
      </c>
      <c r="AA2178" s="4">
        <v>128070000</v>
      </c>
      <c r="AB2178" s="1">
        <f>Table1[[#This Row],[na_sales]]/Table1[[#This Row],[NA population]]</f>
        <v>2.035074426334905E-4</v>
      </c>
      <c r="AC2178" s="1">
        <f>Table1[[#This Row],[eu_sales]]/Table1[[#This Row],[Eu population]]</f>
        <v>5.8869511428180892E-4</v>
      </c>
      <c r="AD2178" s="1">
        <f>Table1[[#This Row],[jp_sales]]/Table1[[#This Row],[Jp population]]</f>
        <v>1.5616459748574998E-4</v>
      </c>
    </row>
    <row r="2179" spans="1:30" x14ac:dyDescent="0.25">
      <c r="A2179" t="s">
        <v>1157</v>
      </c>
      <c r="B2179" t="s">
        <v>26</v>
      </c>
      <c r="C2179">
        <v>2009</v>
      </c>
      <c r="D2179" t="s">
        <v>65</v>
      </c>
      <c r="E2179" t="s">
        <v>425</v>
      </c>
      <c r="F2179" s="4">
        <v>350000</v>
      </c>
      <c r="G2179" s="4">
        <v>130000</v>
      </c>
      <c r="H2179" s="4">
        <v>0</v>
      </c>
      <c r="I2179" s="4">
        <v>50000</v>
      </c>
      <c r="J2179">
        <v>7.5</v>
      </c>
      <c r="K2179">
        <v>7</v>
      </c>
      <c r="L2179">
        <v>8.3000000000000007</v>
      </c>
      <c r="M2179" s="4">
        <v>4</v>
      </c>
      <c r="N2179" t="s">
        <v>529</v>
      </c>
      <c r="O2179" t="s">
        <v>67</v>
      </c>
      <c r="P2179" s="4">
        <v>530000</v>
      </c>
      <c r="Q2179" s="3">
        <f>AVERAGE(Table1[[#This Row],[critic_score]],Table1[[#This Row],[user_score]])</f>
        <v>7.9</v>
      </c>
      <c r="R2179" s="4">
        <f>Table1[[#This Row],[user_count]]+Table1[[#This Row],[critic_count]]</f>
        <v>11</v>
      </c>
      <c r="S2179" s="2">
        <f>100000*Table1[[#This Row],[review_count]]/Table1[[#This Row],[total sales]]</f>
        <v>2.0754716981132075</v>
      </c>
      <c r="T2179" s="2">
        <f>Table1[[#This Row],[total sales]]/(2017-Table1[[#This Row],[year_of_release]])</f>
        <v>66250</v>
      </c>
      <c r="U2179" s="9">
        <f>Table1[[#This Row],[na_sales]]/(2017-Table1[[#This Row],[year_of_release]])</f>
        <v>43750</v>
      </c>
      <c r="V2179" s="6">
        <f>Table1[[#This Row],[eu_sales]]/(2017-Table1[[#This Row],[year_of_release]])</f>
        <v>16250</v>
      </c>
      <c r="W2179" s="6">
        <f>Table1[[#This Row],[jp_sales]]/(2017-Table1[[#This Row],[year_of_release]])</f>
        <v>0</v>
      </c>
      <c r="X2179" s="6">
        <f>Table1[[#This Row],[other_sales]]/(2017-Table1[[#This Row],[year_of_release]])</f>
        <v>6250</v>
      </c>
      <c r="Y2179" s="4">
        <v>534740514</v>
      </c>
      <c r="Z2179" s="4">
        <v>441041694</v>
      </c>
      <c r="AA2179" s="4">
        <v>128047000</v>
      </c>
      <c r="AB2179" s="1">
        <f>Table1[[#This Row],[na_sales]]/Table1[[#This Row],[NA population]]</f>
        <v>6.5452306462045998E-4</v>
      </c>
      <c r="AC2179" s="1">
        <f>Table1[[#This Row],[eu_sales]]/Table1[[#This Row],[Eu population]]</f>
        <v>2.9475671295603174E-4</v>
      </c>
      <c r="AD2179" s="1">
        <f>Table1[[#This Row],[jp_sales]]/Table1[[#This Row],[Jp population]]</f>
        <v>0</v>
      </c>
    </row>
    <row r="2180" spans="1:30" x14ac:dyDescent="0.25">
      <c r="A2180" t="s">
        <v>2105</v>
      </c>
      <c r="B2180" t="s">
        <v>45</v>
      </c>
      <c r="C2180">
        <v>2001</v>
      </c>
      <c r="D2180" t="s">
        <v>40</v>
      </c>
      <c r="E2180" t="s">
        <v>41</v>
      </c>
      <c r="F2180" s="4">
        <v>260000</v>
      </c>
      <c r="G2180" s="4">
        <v>200000</v>
      </c>
      <c r="H2180" s="4">
        <v>0</v>
      </c>
      <c r="I2180" s="4">
        <v>70000</v>
      </c>
      <c r="J2180">
        <v>6.9</v>
      </c>
      <c r="K2180">
        <v>24</v>
      </c>
      <c r="L2180">
        <v>7.8</v>
      </c>
      <c r="M2180" s="4">
        <v>22</v>
      </c>
      <c r="N2180" t="s">
        <v>379</v>
      </c>
      <c r="O2180" t="s">
        <v>67</v>
      </c>
      <c r="P2180" s="4">
        <v>530000</v>
      </c>
      <c r="Q2180" s="3">
        <f>AVERAGE(Table1[[#This Row],[critic_score]],Table1[[#This Row],[user_score]])</f>
        <v>7.35</v>
      </c>
      <c r="R2180" s="4">
        <f>Table1[[#This Row],[user_count]]+Table1[[#This Row],[critic_count]]</f>
        <v>46</v>
      </c>
      <c r="S2180" s="2">
        <f>100000*Table1[[#This Row],[review_count]]/Table1[[#This Row],[total sales]]</f>
        <v>8.6792452830188687</v>
      </c>
      <c r="T2180" s="2">
        <f>Table1[[#This Row],[total sales]]/(2017-Table1[[#This Row],[year_of_release]])</f>
        <v>33125</v>
      </c>
      <c r="U2180" s="9">
        <f>Table1[[#This Row],[na_sales]]/(2017-Table1[[#This Row],[year_of_release]])</f>
        <v>16250</v>
      </c>
      <c r="V2180" s="6">
        <f>Table1[[#This Row],[eu_sales]]/(2017-Table1[[#This Row],[year_of_release]])</f>
        <v>12500</v>
      </c>
      <c r="W2180" s="6">
        <f>Table1[[#This Row],[jp_sales]]/(2017-Table1[[#This Row],[year_of_release]])</f>
        <v>0</v>
      </c>
      <c r="X2180" s="6">
        <f>Table1[[#This Row],[other_sales]]/(2017-Table1[[#This Row],[year_of_release]])</f>
        <v>4375</v>
      </c>
      <c r="Y2180" s="4">
        <v>489752572</v>
      </c>
      <c r="Z2180" s="4">
        <v>430035992</v>
      </c>
      <c r="AA2180" s="4">
        <v>127149000</v>
      </c>
      <c r="AB2180" s="1">
        <f>Table1[[#This Row],[na_sales]]/Table1[[#This Row],[NA population]]</f>
        <v>5.3088031562190552E-4</v>
      </c>
      <c r="AC2180" s="1">
        <f>Table1[[#This Row],[eu_sales]]/Table1[[#This Row],[Eu population]]</f>
        <v>4.6507735101391232E-4</v>
      </c>
      <c r="AD2180" s="1">
        <f>Table1[[#This Row],[jp_sales]]/Table1[[#This Row],[Jp population]]</f>
        <v>0</v>
      </c>
    </row>
    <row r="2181" spans="1:30" x14ac:dyDescent="0.25">
      <c r="A2181" t="s">
        <v>2107</v>
      </c>
      <c r="B2181" t="s">
        <v>18</v>
      </c>
      <c r="C2181">
        <v>2008</v>
      </c>
      <c r="D2181" t="s">
        <v>40</v>
      </c>
      <c r="E2181" t="s">
        <v>425</v>
      </c>
      <c r="F2181" s="4">
        <v>490000</v>
      </c>
      <c r="G2181" s="4">
        <v>0</v>
      </c>
      <c r="H2181" s="4">
        <v>0</v>
      </c>
      <c r="I2181" s="4">
        <v>40000</v>
      </c>
      <c r="J2181">
        <v>4.7</v>
      </c>
      <c r="K2181">
        <v>5</v>
      </c>
      <c r="L2181">
        <v>5.4</v>
      </c>
      <c r="M2181" s="4">
        <v>10</v>
      </c>
      <c r="N2181" t="s">
        <v>2108</v>
      </c>
      <c r="O2181" t="s">
        <v>21</v>
      </c>
      <c r="P2181" s="4">
        <v>530000</v>
      </c>
      <c r="Q2181" s="3">
        <f>AVERAGE(Table1[[#This Row],[critic_score]],Table1[[#This Row],[user_score]])</f>
        <v>5.0500000000000007</v>
      </c>
      <c r="R2181" s="4">
        <f>Table1[[#This Row],[user_count]]+Table1[[#This Row],[critic_count]]</f>
        <v>15</v>
      </c>
      <c r="S2181" s="2">
        <f>100000*Table1[[#This Row],[review_count]]/Table1[[#This Row],[total sales]]</f>
        <v>2.8301886792452828</v>
      </c>
      <c r="T2181" s="2">
        <f>Table1[[#This Row],[total sales]]/(2017-Table1[[#This Row],[year_of_release]])</f>
        <v>58888.888888888891</v>
      </c>
      <c r="U2181" s="9">
        <f>Table1[[#This Row],[na_sales]]/(2017-Table1[[#This Row],[year_of_release]])</f>
        <v>54444.444444444445</v>
      </c>
      <c r="V2181" s="6">
        <f>Table1[[#This Row],[eu_sales]]/(2017-Table1[[#This Row],[year_of_release]])</f>
        <v>0</v>
      </c>
      <c r="W2181" s="6">
        <f>Table1[[#This Row],[jp_sales]]/(2017-Table1[[#This Row],[year_of_release]])</f>
        <v>0</v>
      </c>
      <c r="X2181" s="6">
        <f>Table1[[#This Row],[other_sales]]/(2017-Table1[[#This Row],[year_of_release]])</f>
        <v>4444.4444444444443</v>
      </c>
      <c r="Y2181" s="4">
        <v>528816311</v>
      </c>
      <c r="Z2181" s="4">
        <v>440001482</v>
      </c>
      <c r="AA2181" s="4">
        <v>128063000</v>
      </c>
      <c r="AB2181" s="1">
        <f>Table1[[#This Row],[na_sales]]/Table1[[#This Row],[NA population]]</f>
        <v>9.2659774255715046E-4</v>
      </c>
      <c r="AC2181" s="1">
        <f>Table1[[#This Row],[eu_sales]]/Table1[[#This Row],[Eu population]]</f>
        <v>0</v>
      </c>
      <c r="AD2181" s="1">
        <f>Table1[[#This Row],[jp_sales]]/Table1[[#This Row],[Jp population]]</f>
        <v>0</v>
      </c>
    </row>
    <row r="2182" spans="1:30" x14ac:dyDescent="0.25">
      <c r="A2182" t="s">
        <v>235</v>
      </c>
      <c r="B2182" t="s">
        <v>138</v>
      </c>
      <c r="C2182">
        <v>2002</v>
      </c>
      <c r="D2182" t="s">
        <v>40</v>
      </c>
      <c r="E2182" t="s">
        <v>100</v>
      </c>
      <c r="F2182" s="4">
        <v>410000</v>
      </c>
      <c r="G2182" s="4">
        <v>110000</v>
      </c>
      <c r="H2182" s="4">
        <v>0</v>
      </c>
      <c r="I2182" s="4">
        <v>10000</v>
      </c>
      <c r="J2182">
        <v>8.1999999999999993</v>
      </c>
      <c r="K2182">
        <v>13</v>
      </c>
      <c r="L2182">
        <v>8.6999999999999993</v>
      </c>
      <c r="M2182" s="4">
        <v>23</v>
      </c>
      <c r="N2182" t="s">
        <v>236</v>
      </c>
      <c r="O2182" t="s">
        <v>67</v>
      </c>
      <c r="P2182" s="4">
        <v>530000</v>
      </c>
      <c r="Q2182" s="3">
        <f>AVERAGE(Table1[[#This Row],[critic_score]],Table1[[#This Row],[user_score]])</f>
        <v>8.4499999999999993</v>
      </c>
      <c r="R2182" s="4">
        <f>Table1[[#This Row],[user_count]]+Table1[[#This Row],[critic_count]]</f>
        <v>36</v>
      </c>
      <c r="S2182" s="2">
        <f>100000*Table1[[#This Row],[review_count]]/Table1[[#This Row],[total sales]]</f>
        <v>6.7924528301886795</v>
      </c>
      <c r="T2182" s="2">
        <f>Table1[[#This Row],[total sales]]/(2017-Table1[[#This Row],[year_of_release]])</f>
        <v>35333.333333333336</v>
      </c>
      <c r="U2182" s="9">
        <f>Table1[[#This Row],[na_sales]]/(2017-Table1[[#This Row],[year_of_release]])</f>
        <v>27333.333333333332</v>
      </c>
      <c r="V2182" s="6">
        <f>Table1[[#This Row],[eu_sales]]/(2017-Table1[[#This Row],[year_of_release]])</f>
        <v>7333.333333333333</v>
      </c>
      <c r="W2182" s="6">
        <f>Table1[[#This Row],[jp_sales]]/(2017-Table1[[#This Row],[year_of_release]])</f>
        <v>0</v>
      </c>
      <c r="X2182" s="6">
        <f>Table1[[#This Row],[other_sales]]/(2017-Table1[[#This Row],[year_of_release]])</f>
        <v>666.66666666666663</v>
      </c>
      <c r="Y2182" s="4">
        <v>495013192</v>
      </c>
      <c r="Z2182" s="4">
        <v>431019772</v>
      </c>
      <c r="AA2182" s="4">
        <v>127445000</v>
      </c>
      <c r="AB2182" s="1">
        <f>Table1[[#This Row],[na_sales]]/Table1[[#This Row],[NA population]]</f>
        <v>8.2826075471540165E-4</v>
      </c>
      <c r="AC2182" s="1">
        <f>Table1[[#This Row],[eu_sales]]/Table1[[#This Row],[Eu population]]</f>
        <v>2.552087100078555E-4</v>
      </c>
      <c r="AD2182" s="1">
        <f>Table1[[#This Row],[jp_sales]]/Table1[[#This Row],[Jp population]]</f>
        <v>0</v>
      </c>
    </row>
    <row r="2183" spans="1:30" x14ac:dyDescent="0.25">
      <c r="A2183" t="s">
        <v>197</v>
      </c>
      <c r="B2183" t="s">
        <v>113</v>
      </c>
      <c r="C2183">
        <v>2011</v>
      </c>
      <c r="D2183" t="s">
        <v>40</v>
      </c>
      <c r="E2183" t="s">
        <v>198</v>
      </c>
      <c r="F2183" s="4">
        <v>160000</v>
      </c>
      <c r="G2183" s="4">
        <v>280000</v>
      </c>
      <c r="H2183" s="4">
        <v>0</v>
      </c>
      <c r="I2183" s="4">
        <v>90000</v>
      </c>
      <c r="J2183">
        <v>9.1</v>
      </c>
      <c r="K2183">
        <v>27</v>
      </c>
      <c r="L2183">
        <v>8.6</v>
      </c>
      <c r="M2183" s="4">
        <v>1847</v>
      </c>
      <c r="N2183" t="s">
        <v>199</v>
      </c>
      <c r="O2183" t="s">
        <v>67</v>
      </c>
      <c r="P2183" s="4">
        <v>530000</v>
      </c>
      <c r="Q2183" s="3">
        <f>AVERAGE(Table1[[#This Row],[critic_score]],Table1[[#This Row],[user_score]])</f>
        <v>8.85</v>
      </c>
      <c r="R2183" s="4">
        <f>Table1[[#This Row],[user_count]]+Table1[[#This Row],[critic_count]]</f>
        <v>1874</v>
      </c>
      <c r="S2183" s="2">
        <f>100000*Table1[[#This Row],[review_count]]/Table1[[#This Row],[total sales]]</f>
        <v>353.58490566037733</v>
      </c>
      <c r="T2183" s="2">
        <f>Table1[[#This Row],[total sales]]/(2017-Table1[[#This Row],[year_of_release]])</f>
        <v>88333.333333333328</v>
      </c>
      <c r="U2183" s="9">
        <f>Table1[[#This Row],[na_sales]]/(2017-Table1[[#This Row],[year_of_release]])</f>
        <v>26666.666666666668</v>
      </c>
      <c r="V2183" s="6">
        <f>Table1[[#This Row],[eu_sales]]/(2017-Table1[[#This Row],[year_of_release]])</f>
        <v>46666.666666666664</v>
      </c>
      <c r="W2183" s="6">
        <f>Table1[[#This Row],[jp_sales]]/(2017-Table1[[#This Row],[year_of_release]])</f>
        <v>0</v>
      </c>
      <c r="X2183" s="6">
        <f>Table1[[#This Row],[other_sales]]/(2017-Table1[[#This Row],[year_of_release]])</f>
        <v>15000</v>
      </c>
      <c r="Y2183" s="4">
        <v>545961365</v>
      </c>
      <c r="Z2183" s="4">
        <v>440756453</v>
      </c>
      <c r="AA2183" s="4">
        <v>127833000</v>
      </c>
      <c r="AB2183" s="1">
        <f>Table1[[#This Row],[na_sales]]/Table1[[#This Row],[NA population]]</f>
        <v>2.9306103006024976E-4</v>
      </c>
      <c r="AC2183" s="1">
        <f>Table1[[#This Row],[eu_sales]]/Table1[[#This Row],[Eu population]]</f>
        <v>6.3527147043267456E-4</v>
      </c>
      <c r="AD2183" s="1">
        <f>Table1[[#This Row],[jp_sales]]/Table1[[#This Row],[Jp population]]</f>
        <v>0</v>
      </c>
    </row>
    <row r="2184" spans="1:30" x14ac:dyDescent="0.25">
      <c r="A2184" t="s">
        <v>2111</v>
      </c>
      <c r="B2184" t="s">
        <v>45</v>
      </c>
      <c r="C2184">
        <v>2005</v>
      </c>
      <c r="D2184" t="s">
        <v>23</v>
      </c>
      <c r="E2184" t="s">
        <v>425</v>
      </c>
      <c r="F2184" s="4">
        <v>260000</v>
      </c>
      <c r="G2184" s="4">
        <v>200000</v>
      </c>
      <c r="H2184" s="4">
        <v>0</v>
      </c>
      <c r="I2184" s="4">
        <v>70000</v>
      </c>
      <c r="J2184">
        <v>6.8</v>
      </c>
      <c r="K2184">
        <v>36</v>
      </c>
      <c r="L2184">
        <v>7.7</v>
      </c>
      <c r="M2184" s="4">
        <v>24</v>
      </c>
      <c r="N2184" t="s">
        <v>1841</v>
      </c>
      <c r="O2184" t="s">
        <v>67</v>
      </c>
      <c r="P2184" s="4">
        <v>530000</v>
      </c>
      <c r="Q2184" s="3">
        <f>AVERAGE(Table1[[#This Row],[critic_score]],Table1[[#This Row],[user_score]])</f>
        <v>7.25</v>
      </c>
      <c r="R2184" s="4">
        <f>Table1[[#This Row],[user_count]]+Table1[[#This Row],[critic_count]]</f>
        <v>60</v>
      </c>
      <c r="S2184" s="2">
        <f>100000*Table1[[#This Row],[review_count]]/Table1[[#This Row],[total sales]]</f>
        <v>11.320754716981131</v>
      </c>
      <c r="T2184" s="2">
        <f>Table1[[#This Row],[total sales]]/(2017-Table1[[#This Row],[year_of_release]])</f>
        <v>44166.666666666664</v>
      </c>
      <c r="U2184" s="9">
        <f>Table1[[#This Row],[na_sales]]/(2017-Table1[[#This Row],[year_of_release]])</f>
        <v>21666.666666666668</v>
      </c>
      <c r="V2184" s="6">
        <f>Table1[[#This Row],[eu_sales]]/(2017-Table1[[#This Row],[year_of_release]])</f>
        <v>16666.666666666668</v>
      </c>
      <c r="W2184" s="6">
        <f>Table1[[#This Row],[jp_sales]]/(2017-Table1[[#This Row],[year_of_release]])</f>
        <v>0</v>
      </c>
      <c r="X2184" s="6">
        <f>Table1[[#This Row],[other_sales]]/(2017-Table1[[#This Row],[year_of_release]])</f>
        <v>5833.333333333333</v>
      </c>
      <c r="Y2184" s="4">
        <v>511054143</v>
      </c>
      <c r="Z2184" s="4">
        <v>435713800</v>
      </c>
      <c r="AA2184" s="4">
        <v>127773000</v>
      </c>
      <c r="AB2184" s="1">
        <f>Table1[[#This Row],[na_sales]]/Table1[[#This Row],[NA population]]</f>
        <v>5.0875235737987158E-4</v>
      </c>
      <c r="AC2184" s="1">
        <f>Table1[[#This Row],[eu_sales]]/Table1[[#This Row],[Eu population]]</f>
        <v>4.5901690513359917E-4</v>
      </c>
      <c r="AD2184" s="1">
        <f>Table1[[#This Row],[jp_sales]]/Table1[[#This Row],[Jp population]]</f>
        <v>0</v>
      </c>
    </row>
    <row r="2185" spans="1:30" x14ac:dyDescent="0.25">
      <c r="A2185" t="s">
        <v>2112</v>
      </c>
      <c r="B2185" t="s">
        <v>45</v>
      </c>
      <c r="C2185">
        <v>2005</v>
      </c>
      <c r="D2185" t="s">
        <v>40</v>
      </c>
      <c r="E2185" t="s">
        <v>41</v>
      </c>
      <c r="F2185" s="4">
        <v>440000</v>
      </c>
      <c r="G2185" s="4">
        <v>20000</v>
      </c>
      <c r="H2185" s="4">
        <v>0</v>
      </c>
      <c r="I2185" s="4">
        <v>70000</v>
      </c>
      <c r="J2185">
        <v>8.4</v>
      </c>
      <c r="K2185">
        <v>52</v>
      </c>
      <c r="L2185">
        <v>8.5</v>
      </c>
      <c r="M2185" s="4">
        <v>72</v>
      </c>
      <c r="N2185" t="s">
        <v>379</v>
      </c>
      <c r="O2185" t="s">
        <v>43</v>
      </c>
      <c r="P2185" s="4">
        <v>530000</v>
      </c>
      <c r="Q2185" s="3">
        <f>AVERAGE(Table1[[#This Row],[critic_score]],Table1[[#This Row],[user_score]])</f>
        <v>8.4499999999999993</v>
      </c>
      <c r="R2185" s="4">
        <f>Table1[[#This Row],[user_count]]+Table1[[#This Row],[critic_count]]</f>
        <v>124</v>
      </c>
      <c r="S2185" s="2">
        <f>100000*Table1[[#This Row],[review_count]]/Table1[[#This Row],[total sales]]</f>
        <v>23.39622641509434</v>
      </c>
      <c r="T2185" s="2">
        <f>Table1[[#This Row],[total sales]]/(2017-Table1[[#This Row],[year_of_release]])</f>
        <v>44166.666666666664</v>
      </c>
      <c r="U2185" s="9">
        <f>Table1[[#This Row],[na_sales]]/(2017-Table1[[#This Row],[year_of_release]])</f>
        <v>36666.666666666664</v>
      </c>
      <c r="V2185" s="6">
        <f>Table1[[#This Row],[eu_sales]]/(2017-Table1[[#This Row],[year_of_release]])</f>
        <v>1666.6666666666667</v>
      </c>
      <c r="W2185" s="6">
        <f>Table1[[#This Row],[jp_sales]]/(2017-Table1[[#This Row],[year_of_release]])</f>
        <v>0</v>
      </c>
      <c r="X2185" s="6">
        <f>Table1[[#This Row],[other_sales]]/(2017-Table1[[#This Row],[year_of_release]])</f>
        <v>5833.333333333333</v>
      </c>
      <c r="Y2185" s="4">
        <v>511054143</v>
      </c>
      <c r="Z2185" s="4">
        <v>435713800</v>
      </c>
      <c r="AA2185" s="4">
        <v>127773000</v>
      </c>
      <c r="AB2185" s="1">
        <f>Table1[[#This Row],[na_sales]]/Table1[[#This Row],[NA population]]</f>
        <v>8.6096552787362881E-4</v>
      </c>
      <c r="AC2185" s="1">
        <f>Table1[[#This Row],[eu_sales]]/Table1[[#This Row],[Eu population]]</f>
        <v>4.5901690513359917E-5</v>
      </c>
      <c r="AD2185" s="1">
        <f>Table1[[#This Row],[jp_sales]]/Table1[[#This Row],[Jp population]]</f>
        <v>0</v>
      </c>
    </row>
    <row r="2186" spans="1:30" x14ac:dyDescent="0.25">
      <c r="A2186" t="s">
        <v>2113</v>
      </c>
      <c r="B2186" t="s">
        <v>26</v>
      </c>
      <c r="C2186">
        <v>2006</v>
      </c>
      <c r="D2186" t="s">
        <v>54</v>
      </c>
      <c r="E2186" t="s">
        <v>20</v>
      </c>
      <c r="F2186" s="4">
        <v>380000</v>
      </c>
      <c r="G2186" s="4">
        <v>10000</v>
      </c>
      <c r="H2186" s="4">
        <v>100000</v>
      </c>
      <c r="I2186" s="4">
        <v>40000</v>
      </c>
      <c r="J2186">
        <v>7.6</v>
      </c>
      <c r="K2186">
        <v>56</v>
      </c>
      <c r="L2186">
        <v>7.3</v>
      </c>
      <c r="M2186" s="4">
        <v>56</v>
      </c>
      <c r="N2186" t="s">
        <v>2114</v>
      </c>
      <c r="O2186" t="s">
        <v>84</v>
      </c>
      <c r="P2186" s="4">
        <v>530000</v>
      </c>
      <c r="Q2186" s="3">
        <f>AVERAGE(Table1[[#This Row],[critic_score]],Table1[[#This Row],[user_score]])</f>
        <v>7.4499999999999993</v>
      </c>
      <c r="R2186" s="4">
        <f>Table1[[#This Row],[user_count]]+Table1[[#This Row],[critic_count]]</f>
        <v>112</v>
      </c>
      <c r="S2186" s="2">
        <f>100000*Table1[[#This Row],[review_count]]/Table1[[#This Row],[total sales]]</f>
        <v>21.132075471698112</v>
      </c>
      <c r="T2186" s="2">
        <f>Table1[[#This Row],[total sales]]/(2017-Table1[[#This Row],[year_of_release]])</f>
        <v>48181.818181818184</v>
      </c>
      <c r="U2186" s="9">
        <f>Table1[[#This Row],[na_sales]]/(2017-Table1[[#This Row],[year_of_release]])</f>
        <v>34545.454545454544</v>
      </c>
      <c r="V2186" s="6">
        <f>Table1[[#This Row],[eu_sales]]/(2017-Table1[[#This Row],[year_of_release]])</f>
        <v>909.09090909090912</v>
      </c>
      <c r="W2186" s="6">
        <f>Table1[[#This Row],[jp_sales]]/(2017-Table1[[#This Row],[year_of_release]])</f>
        <v>9090.9090909090901</v>
      </c>
      <c r="X2186" s="6">
        <f>Table1[[#This Row],[other_sales]]/(2017-Table1[[#This Row],[year_of_release]])</f>
        <v>3636.3636363636365</v>
      </c>
      <c r="Y2186" s="4">
        <v>516818555</v>
      </c>
      <c r="Z2186" s="4">
        <v>437126892</v>
      </c>
      <c r="AA2186" s="4">
        <v>127854000</v>
      </c>
      <c r="AB2186" s="1">
        <f>Table1[[#This Row],[na_sales]]/Table1[[#This Row],[NA population]]</f>
        <v>7.3526771886121617E-4</v>
      </c>
      <c r="AC2186" s="1">
        <f>Table1[[#This Row],[eu_sales]]/Table1[[#This Row],[Eu population]]</f>
        <v>2.2876652484697737E-5</v>
      </c>
      <c r="AD2186" s="1">
        <f>Table1[[#This Row],[jp_sales]]/Table1[[#This Row],[Jp population]]</f>
        <v>7.8214213086802138E-4</v>
      </c>
    </row>
    <row r="2187" spans="1:30" x14ac:dyDescent="0.25">
      <c r="A2187" t="s">
        <v>2115</v>
      </c>
      <c r="B2187" t="s">
        <v>45</v>
      </c>
      <c r="C2187">
        <v>2003</v>
      </c>
      <c r="D2187" t="s">
        <v>54</v>
      </c>
      <c r="E2187" t="s">
        <v>55</v>
      </c>
      <c r="F2187" s="4">
        <v>260000</v>
      </c>
      <c r="G2187" s="4">
        <v>200000</v>
      </c>
      <c r="H2187" s="4">
        <v>0</v>
      </c>
      <c r="I2187" s="4">
        <v>70000</v>
      </c>
      <c r="J2187">
        <v>6.6</v>
      </c>
      <c r="K2187">
        <v>21</v>
      </c>
      <c r="L2187">
        <v>8</v>
      </c>
      <c r="M2187" s="4">
        <v>23</v>
      </c>
      <c r="N2187" t="s">
        <v>2116</v>
      </c>
      <c r="O2187" t="s">
        <v>43</v>
      </c>
      <c r="P2187" s="4">
        <v>530000</v>
      </c>
      <c r="Q2187" s="3">
        <f>AVERAGE(Table1[[#This Row],[critic_score]],Table1[[#This Row],[user_score]])</f>
        <v>7.3</v>
      </c>
      <c r="R2187" s="4">
        <f>Table1[[#This Row],[user_count]]+Table1[[#This Row],[critic_count]]</f>
        <v>44</v>
      </c>
      <c r="S2187" s="2">
        <f>100000*Table1[[#This Row],[review_count]]/Table1[[#This Row],[total sales]]</f>
        <v>8.3018867924528301</v>
      </c>
      <c r="T2187" s="2">
        <f>Table1[[#This Row],[total sales]]/(2017-Table1[[#This Row],[year_of_release]])</f>
        <v>37857.142857142855</v>
      </c>
      <c r="U2187" s="9">
        <f>Table1[[#This Row],[na_sales]]/(2017-Table1[[#This Row],[year_of_release]])</f>
        <v>18571.428571428572</v>
      </c>
      <c r="V2187" s="6">
        <f>Table1[[#This Row],[eu_sales]]/(2017-Table1[[#This Row],[year_of_release]])</f>
        <v>14285.714285714286</v>
      </c>
      <c r="W2187" s="6">
        <f>Table1[[#This Row],[jp_sales]]/(2017-Table1[[#This Row],[year_of_release]])</f>
        <v>0</v>
      </c>
      <c r="X2187" s="6">
        <f>Table1[[#This Row],[other_sales]]/(2017-Table1[[#This Row],[year_of_release]])</f>
        <v>5000</v>
      </c>
      <c r="Y2187" s="4">
        <v>500125528</v>
      </c>
      <c r="Z2187" s="4">
        <v>432552540</v>
      </c>
      <c r="AA2187" s="4">
        <v>127718000</v>
      </c>
      <c r="AB2187" s="1">
        <f>Table1[[#This Row],[na_sales]]/Table1[[#This Row],[NA population]]</f>
        <v>5.1986948364691359E-4</v>
      </c>
      <c r="AC2187" s="1">
        <f>Table1[[#This Row],[eu_sales]]/Table1[[#This Row],[Eu population]]</f>
        <v>4.6237157687248814E-4</v>
      </c>
      <c r="AD2187" s="1">
        <f>Table1[[#This Row],[jp_sales]]/Table1[[#This Row],[Jp population]]</f>
        <v>0</v>
      </c>
    </row>
    <row r="2188" spans="1:30" x14ac:dyDescent="0.25">
      <c r="A2188" t="s">
        <v>2117</v>
      </c>
      <c r="B2188" t="s">
        <v>159</v>
      </c>
      <c r="C2188">
        <v>2005</v>
      </c>
      <c r="D2188" t="s">
        <v>19</v>
      </c>
      <c r="E2188" t="s">
        <v>20</v>
      </c>
      <c r="F2188" s="4">
        <v>240000</v>
      </c>
      <c r="G2188" s="4">
        <v>90000</v>
      </c>
      <c r="H2188" s="4">
        <v>190000</v>
      </c>
      <c r="I2188" s="4">
        <v>10000</v>
      </c>
      <c r="J2188">
        <v>8.1</v>
      </c>
      <c r="K2188">
        <v>21</v>
      </c>
      <c r="L2188">
        <v>8</v>
      </c>
      <c r="M2188" s="4">
        <v>25</v>
      </c>
      <c r="N2188" t="s">
        <v>771</v>
      </c>
      <c r="O2188" t="s">
        <v>21</v>
      </c>
      <c r="P2188" s="4">
        <v>530000</v>
      </c>
      <c r="Q2188" s="3">
        <f>AVERAGE(Table1[[#This Row],[critic_score]],Table1[[#This Row],[user_score]])</f>
        <v>8.0500000000000007</v>
      </c>
      <c r="R2188" s="4">
        <f>Table1[[#This Row],[user_count]]+Table1[[#This Row],[critic_count]]</f>
        <v>46</v>
      </c>
      <c r="S2188" s="2">
        <f>100000*Table1[[#This Row],[review_count]]/Table1[[#This Row],[total sales]]</f>
        <v>8.6792452830188687</v>
      </c>
      <c r="T2188" s="2">
        <f>Table1[[#This Row],[total sales]]/(2017-Table1[[#This Row],[year_of_release]])</f>
        <v>44166.666666666664</v>
      </c>
      <c r="U2188" s="9">
        <f>Table1[[#This Row],[na_sales]]/(2017-Table1[[#This Row],[year_of_release]])</f>
        <v>20000</v>
      </c>
      <c r="V2188" s="6">
        <f>Table1[[#This Row],[eu_sales]]/(2017-Table1[[#This Row],[year_of_release]])</f>
        <v>7500</v>
      </c>
      <c r="W2188" s="6">
        <f>Table1[[#This Row],[jp_sales]]/(2017-Table1[[#This Row],[year_of_release]])</f>
        <v>15833.333333333334</v>
      </c>
      <c r="X2188" s="6">
        <f>Table1[[#This Row],[other_sales]]/(2017-Table1[[#This Row],[year_of_release]])</f>
        <v>833.33333333333337</v>
      </c>
      <c r="Y2188" s="4">
        <v>511054143</v>
      </c>
      <c r="Z2188" s="4">
        <v>435713800</v>
      </c>
      <c r="AA2188" s="4">
        <v>127773000</v>
      </c>
      <c r="AB2188" s="1">
        <f>Table1[[#This Row],[na_sales]]/Table1[[#This Row],[NA population]]</f>
        <v>4.6961756065834302E-4</v>
      </c>
      <c r="AC2188" s="1">
        <f>Table1[[#This Row],[eu_sales]]/Table1[[#This Row],[Eu population]]</f>
        <v>2.0655760731011963E-4</v>
      </c>
      <c r="AD2188" s="1">
        <f>Table1[[#This Row],[jp_sales]]/Table1[[#This Row],[Jp population]]</f>
        <v>1.4870121230619927E-3</v>
      </c>
    </row>
    <row r="2189" spans="1:30" x14ac:dyDescent="0.25">
      <c r="A2189" t="s">
        <v>1831</v>
      </c>
      <c r="B2189" t="s">
        <v>39</v>
      </c>
      <c r="C2189">
        <v>2007</v>
      </c>
      <c r="D2189" t="s">
        <v>23</v>
      </c>
      <c r="E2189" t="s">
        <v>425</v>
      </c>
      <c r="F2189" s="4">
        <v>170000</v>
      </c>
      <c r="G2189" s="4">
        <v>260000</v>
      </c>
      <c r="H2189" s="4">
        <v>0</v>
      </c>
      <c r="I2189" s="4">
        <v>100000</v>
      </c>
      <c r="J2189">
        <v>7.6</v>
      </c>
      <c r="K2189">
        <v>18</v>
      </c>
      <c r="L2189">
        <v>6.2</v>
      </c>
      <c r="M2189" s="4">
        <v>12</v>
      </c>
      <c r="N2189" t="s">
        <v>817</v>
      </c>
      <c r="O2189" t="s">
        <v>67</v>
      </c>
      <c r="P2189" s="4">
        <v>530000</v>
      </c>
      <c r="Q2189" s="3">
        <f>AVERAGE(Table1[[#This Row],[critic_score]],Table1[[#This Row],[user_score]])</f>
        <v>6.9</v>
      </c>
      <c r="R2189" s="4">
        <f>Table1[[#This Row],[user_count]]+Table1[[#This Row],[critic_count]]</f>
        <v>30</v>
      </c>
      <c r="S2189" s="2">
        <f>100000*Table1[[#This Row],[review_count]]/Table1[[#This Row],[total sales]]</f>
        <v>5.6603773584905657</v>
      </c>
      <c r="T2189" s="2">
        <f>Table1[[#This Row],[total sales]]/(2017-Table1[[#This Row],[year_of_release]])</f>
        <v>53000</v>
      </c>
      <c r="U2189" s="9">
        <f>Table1[[#This Row],[na_sales]]/(2017-Table1[[#This Row],[year_of_release]])</f>
        <v>17000</v>
      </c>
      <c r="V2189" s="6">
        <f>Table1[[#This Row],[eu_sales]]/(2017-Table1[[#This Row],[year_of_release]])</f>
        <v>26000</v>
      </c>
      <c r="W2189" s="6">
        <f>Table1[[#This Row],[jp_sales]]/(2017-Table1[[#This Row],[year_of_release]])</f>
        <v>0</v>
      </c>
      <c r="X2189" s="6">
        <f>Table1[[#This Row],[other_sales]]/(2017-Table1[[#This Row],[year_of_release]])</f>
        <v>10000</v>
      </c>
      <c r="Y2189" s="4">
        <v>522751172</v>
      </c>
      <c r="Z2189" s="4">
        <v>438594184</v>
      </c>
      <c r="AA2189" s="4">
        <v>128001000</v>
      </c>
      <c r="AB2189" s="1">
        <f>Table1[[#This Row],[na_sales]]/Table1[[#This Row],[NA population]]</f>
        <v>3.2520252293188548E-4</v>
      </c>
      <c r="AC2189" s="1">
        <f>Table1[[#This Row],[eu_sales]]/Table1[[#This Row],[Eu population]]</f>
        <v>5.9280311842894843E-4</v>
      </c>
      <c r="AD2189" s="1">
        <f>Table1[[#This Row],[jp_sales]]/Table1[[#This Row],[Jp population]]</f>
        <v>0</v>
      </c>
    </row>
    <row r="2190" spans="1:30" x14ac:dyDescent="0.25">
      <c r="A2190" t="s">
        <v>2120</v>
      </c>
      <c r="B2190" t="s">
        <v>18</v>
      </c>
      <c r="C2190">
        <v>2006</v>
      </c>
      <c r="D2190" t="s">
        <v>23</v>
      </c>
      <c r="E2190" t="s">
        <v>83</v>
      </c>
      <c r="F2190" s="4">
        <v>460000</v>
      </c>
      <c r="G2190" s="4">
        <v>10000</v>
      </c>
      <c r="H2190" s="4">
        <v>20000</v>
      </c>
      <c r="I2190" s="4">
        <v>40000</v>
      </c>
      <c r="J2190">
        <v>4.0999999999999996</v>
      </c>
      <c r="K2190">
        <v>15</v>
      </c>
      <c r="L2190">
        <v>4</v>
      </c>
      <c r="M2190" s="4">
        <v>21</v>
      </c>
      <c r="N2190" t="s">
        <v>2121</v>
      </c>
      <c r="O2190" t="s">
        <v>21</v>
      </c>
      <c r="P2190" s="4">
        <v>530000</v>
      </c>
      <c r="Q2190" s="3">
        <f>AVERAGE(Table1[[#This Row],[critic_score]],Table1[[#This Row],[user_score]])</f>
        <v>4.05</v>
      </c>
      <c r="R2190" s="4">
        <f>Table1[[#This Row],[user_count]]+Table1[[#This Row],[critic_count]]</f>
        <v>36</v>
      </c>
      <c r="S2190" s="2">
        <f>100000*Table1[[#This Row],[review_count]]/Table1[[#This Row],[total sales]]</f>
        <v>6.7924528301886795</v>
      </c>
      <c r="T2190" s="2">
        <f>Table1[[#This Row],[total sales]]/(2017-Table1[[#This Row],[year_of_release]])</f>
        <v>48181.818181818184</v>
      </c>
      <c r="U2190" s="9">
        <f>Table1[[#This Row],[na_sales]]/(2017-Table1[[#This Row],[year_of_release]])</f>
        <v>41818.181818181816</v>
      </c>
      <c r="V2190" s="6">
        <f>Table1[[#This Row],[eu_sales]]/(2017-Table1[[#This Row],[year_of_release]])</f>
        <v>909.09090909090912</v>
      </c>
      <c r="W2190" s="6">
        <f>Table1[[#This Row],[jp_sales]]/(2017-Table1[[#This Row],[year_of_release]])</f>
        <v>1818.1818181818182</v>
      </c>
      <c r="X2190" s="6">
        <f>Table1[[#This Row],[other_sales]]/(2017-Table1[[#This Row],[year_of_release]])</f>
        <v>3636.3636363636365</v>
      </c>
      <c r="Y2190" s="4">
        <v>516818555</v>
      </c>
      <c r="Z2190" s="4">
        <v>437126892</v>
      </c>
      <c r="AA2190" s="4">
        <v>127854000</v>
      </c>
      <c r="AB2190" s="1">
        <f>Table1[[#This Row],[na_sales]]/Table1[[#This Row],[NA population]]</f>
        <v>8.9006092283199856E-4</v>
      </c>
      <c r="AC2190" s="1">
        <f>Table1[[#This Row],[eu_sales]]/Table1[[#This Row],[Eu population]]</f>
        <v>2.2876652484697737E-5</v>
      </c>
      <c r="AD2190" s="1">
        <f>Table1[[#This Row],[jp_sales]]/Table1[[#This Row],[Jp population]]</f>
        <v>1.5642842617360426E-4</v>
      </c>
    </row>
    <row r="2191" spans="1:30" x14ac:dyDescent="0.25">
      <c r="A2191" t="s">
        <v>1485</v>
      </c>
      <c r="B2191" t="s">
        <v>118</v>
      </c>
      <c r="C2191">
        <v>2009</v>
      </c>
      <c r="D2191" t="s">
        <v>23</v>
      </c>
      <c r="E2191" t="s">
        <v>981</v>
      </c>
      <c r="F2191" s="4">
        <v>80000</v>
      </c>
      <c r="G2191" s="4">
        <v>290000</v>
      </c>
      <c r="H2191" s="4">
        <v>0</v>
      </c>
      <c r="I2191" s="4">
        <v>160000</v>
      </c>
      <c r="J2191">
        <v>6.8</v>
      </c>
      <c r="K2191">
        <v>23</v>
      </c>
      <c r="L2191">
        <v>7.2</v>
      </c>
      <c r="M2191" s="4">
        <v>14</v>
      </c>
      <c r="N2191" t="s">
        <v>458</v>
      </c>
      <c r="O2191" t="s">
        <v>21</v>
      </c>
      <c r="P2191" s="4">
        <v>530000</v>
      </c>
      <c r="Q2191" s="3">
        <f>AVERAGE(Table1[[#This Row],[critic_score]],Table1[[#This Row],[user_score]])</f>
        <v>7</v>
      </c>
      <c r="R2191" s="4">
        <f>Table1[[#This Row],[user_count]]+Table1[[#This Row],[critic_count]]</f>
        <v>37</v>
      </c>
      <c r="S2191" s="2">
        <f>100000*Table1[[#This Row],[review_count]]/Table1[[#This Row],[total sales]]</f>
        <v>6.9811320754716979</v>
      </c>
      <c r="T2191" s="2">
        <f>Table1[[#This Row],[total sales]]/(2017-Table1[[#This Row],[year_of_release]])</f>
        <v>66250</v>
      </c>
      <c r="U2191" s="9">
        <f>Table1[[#This Row],[na_sales]]/(2017-Table1[[#This Row],[year_of_release]])</f>
        <v>10000</v>
      </c>
      <c r="V2191" s="6">
        <f>Table1[[#This Row],[eu_sales]]/(2017-Table1[[#This Row],[year_of_release]])</f>
        <v>36250</v>
      </c>
      <c r="W2191" s="6">
        <f>Table1[[#This Row],[jp_sales]]/(2017-Table1[[#This Row],[year_of_release]])</f>
        <v>0</v>
      </c>
      <c r="X2191" s="6">
        <f>Table1[[#This Row],[other_sales]]/(2017-Table1[[#This Row],[year_of_release]])</f>
        <v>20000</v>
      </c>
      <c r="Y2191" s="4">
        <v>534740514</v>
      </c>
      <c r="Z2191" s="4">
        <v>441041694</v>
      </c>
      <c r="AA2191" s="4">
        <v>128047000</v>
      </c>
      <c r="AB2191" s="1">
        <f>Table1[[#This Row],[na_sales]]/Table1[[#This Row],[NA population]]</f>
        <v>1.49605271913248E-4</v>
      </c>
      <c r="AC2191" s="1">
        <f>Table1[[#This Row],[eu_sales]]/Table1[[#This Row],[Eu population]]</f>
        <v>6.5753420582499397E-4</v>
      </c>
      <c r="AD2191" s="1">
        <f>Table1[[#This Row],[jp_sales]]/Table1[[#This Row],[Jp population]]</f>
        <v>0</v>
      </c>
    </row>
    <row r="2192" spans="1:30" x14ac:dyDescent="0.25">
      <c r="A2192" t="s">
        <v>2123</v>
      </c>
      <c r="B2192" t="s">
        <v>45</v>
      </c>
      <c r="C2192">
        <v>2002</v>
      </c>
      <c r="D2192" t="s">
        <v>40</v>
      </c>
      <c r="E2192" t="s">
        <v>171</v>
      </c>
      <c r="F2192" s="4">
        <v>180000</v>
      </c>
      <c r="G2192" s="4">
        <v>140000</v>
      </c>
      <c r="H2192" s="4">
        <v>160000</v>
      </c>
      <c r="I2192" s="4">
        <v>50000</v>
      </c>
      <c r="J2192">
        <v>8.6999999999999993</v>
      </c>
      <c r="K2192">
        <v>17</v>
      </c>
      <c r="L2192">
        <v>9</v>
      </c>
      <c r="M2192" s="4">
        <v>126</v>
      </c>
      <c r="N2192" t="s">
        <v>172</v>
      </c>
      <c r="O2192" t="s">
        <v>43</v>
      </c>
      <c r="P2192" s="4">
        <v>530000</v>
      </c>
      <c r="Q2192" s="3">
        <f>AVERAGE(Table1[[#This Row],[critic_score]],Table1[[#This Row],[user_score]])</f>
        <v>8.85</v>
      </c>
      <c r="R2192" s="4">
        <f>Table1[[#This Row],[user_count]]+Table1[[#This Row],[critic_count]]</f>
        <v>143</v>
      </c>
      <c r="S2192" s="2">
        <f>100000*Table1[[#This Row],[review_count]]/Table1[[#This Row],[total sales]]</f>
        <v>26.981132075471699</v>
      </c>
      <c r="T2192" s="2">
        <f>Table1[[#This Row],[total sales]]/(2017-Table1[[#This Row],[year_of_release]])</f>
        <v>35333.333333333336</v>
      </c>
      <c r="U2192" s="9">
        <f>Table1[[#This Row],[na_sales]]/(2017-Table1[[#This Row],[year_of_release]])</f>
        <v>12000</v>
      </c>
      <c r="V2192" s="6">
        <f>Table1[[#This Row],[eu_sales]]/(2017-Table1[[#This Row],[year_of_release]])</f>
        <v>9333.3333333333339</v>
      </c>
      <c r="W2192" s="6">
        <f>Table1[[#This Row],[jp_sales]]/(2017-Table1[[#This Row],[year_of_release]])</f>
        <v>10666.666666666666</v>
      </c>
      <c r="X2192" s="6">
        <f>Table1[[#This Row],[other_sales]]/(2017-Table1[[#This Row],[year_of_release]])</f>
        <v>3333.3333333333335</v>
      </c>
      <c r="Y2192" s="4">
        <v>495013192</v>
      </c>
      <c r="Z2192" s="4">
        <v>431019772</v>
      </c>
      <c r="AA2192" s="4">
        <v>127445000</v>
      </c>
      <c r="AB2192" s="1">
        <f>Table1[[#This Row],[na_sales]]/Table1[[#This Row],[NA population]]</f>
        <v>3.6362667280188363E-4</v>
      </c>
      <c r="AC2192" s="1">
        <f>Table1[[#This Row],[eu_sales]]/Table1[[#This Row],[Eu population]]</f>
        <v>3.2481108546454336E-4</v>
      </c>
      <c r="AD2192" s="1">
        <f>Table1[[#This Row],[jp_sales]]/Table1[[#This Row],[Jp population]]</f>
        <v>1.2554435246576955E-3</v>
      </c>
    </row>
    <row r="2193" spans="1:30" x14ac:dyDescent="0.25">
      <c r="A2193" t="s">
        <v>2125</v>
      </c>
      <c r="B2193" t="s">
        <v>45</v>
      </c>
      <c r="C2193">
        <v>2005</v>
      </c>
      <c r="D2193" t="s">
        <v>49</v>
      </c>
      <c r="E2193" t="s">
        <v>100</v>
      </c>
      <c r="F2193" s="4">
        <v>260000</v>
      </c>
      <c r="G2193" s="4">
        <v>200000</v>
      </c>
      <c r="H2193" s="4">
        <v>0</v>
      </c>
      <c r="I2193" s="4">
        <v>70000</v>
      </c>
      <c r="J2193">
        <v>8.6</v>
      </c>
      <c r="K2193">
        <v>61</v>
      </c>
      <c r="L2193">
        <v>8.9</v>
      </c>
      <c r="M2193" s="4">
        <v>51</v>
      </c>
      <c r="N2193" t="s">
        <v>291</v>
      </c>
      <c r="O2193" t="s">
        <v>21</v>
      </c>
      <c r="P2193" s="4">
        <v>530000</v>
      </c>
      <c r="Q2193" s="3">
        <f>AVERAGE(Table1[[#This Row],[critic_score]],Table1[[#This Row],[user_score]])</f>
        <v>8.75</v>
      </c>
      <c r="R2193" s="4">
        <f>Table1[[#This Row],[user_count]]+Table1[[#This Row],[critic_count]]</f>
        <v>112</v>
      </c>
      <c r="S2193" s="2">
        <f>100000*Table1[[#This Row],[review_count]]/Table1[[#This Row],[total sales]]</f>
        <v>21.132075471698112</v>
      </c>
      <c r="T2193" s="2">
        <f>Table1[[#This Row],[total sales]]/(2017-Table1[[#This Row],[year_of_release]])</f>
        <v>44166.666666666664</v>
      </c>
      <c r="U2193" s="9">
        <f>Table1[[#This Row],[na_sales]]/(2017-Table1[[#This Row],[year_of_release]])</f>
        <v>21666.666666666668</v>
      </c>
      <c r="V2193" s="6">
        <f>Table1[[#This Row],[eu_sales]]/(2017-Table1[[#This Row],[year_of_release]])</f>
        <v>16666.666666666668</v>
      </c>
      <c r="W2193" s="6">
        <f>Table1[[#This Row],[jp_sales]]/(2017-Table1[[#This Row],[year_of_release]])</f>
        <v>0</v>
      </c>
      <c r="X2193" s="6">
        <f>Table1[[#This Row],[other_sales]]/(2017-Table1[[#This Row],[year_of_release]])</f>
        <v>5833.333333333333</v>
      </c>
      <c r="Y2193" s="4">
        <v>511054143</v>
      </c>
      <c r="Z2193" s="4">
        <v>435713800</v>
      </c>
      <c r="AA2193" s="4">
        <v>127773000</v>
      </c>
      <c r="AB2193" s="1">
        <f>Table1[[#This Row],[na_sales]]/Table1[[#This Row],[NA population]]</f>
        <v>5.0875235737987158E-4</v>
      </c>
      <c r="AC2193" s="1">
        <f>Table1[[#This Row],[eu_sales]]/Table1[[#This Row],[Eu population]]</f>
        <v>4.5901690513359917E-4</v>
      </c>
      <c r="AD2193" s="1">
        <f>Table1[[#This Row],[jp_sales]]/Table1[[#This Row],[Jp population]]</f>
        <v>0</v>
      </c>
    </row>
    <row r="2194" spans="1:30" x14ac:dyDescent="0.25">
      <c r="A2194" t="s">
        <v>2142</v>
      </c>
      <c r="B2194" t="s">
        <v>26</v>
      </c>
      <c r="C2194">
        <v>2008</v>
      </c>
      <c r="D2194" t="s">
        <v>96</v>
      </c>
      <c r="E2194" t="s">
        <v>1546</v>
      </c>
      <c r="F2194" s="4">
        <v>320000</v>
      </c>
      <c r="G2194" s="4">
        <v>30000</v>
      </c>
      <c r="H2194" s="4">
        <v>150000</v>
      </c>
      <c r="I2194" s="4">
        <v>30000</v>
      </c>
      <c r="J2194">
        <v>7.7</v>
      </c>
      <c r="K2194">
        <v>14</v>
      </c>
      <c r="L2194">
        <v>7.9</v>
      </c>
      <c r="M2194" s="4">
        <v>30</v>
      </c>
      <c r="N2194" t="s">
        <v>2090</v>
      </c>
      <c r="O2194" t="s">
        <v>21</v>
      </c>
      <c r="P2194" s="4">
        <v>530000</v>
      </c>
      <c r="Q2194" s="3">
        <f>AVERAGE(Table1[[#This Row],[critic_score]],Table1[[#This Row],[user_score]])</f>
        <v>7.8000000000000007</v>
      </c>
      <c r="R2194" s="4">
        <f>Table1[[#This Row],[user_count]]+Table1[[#This Row],[critic_count]]</f>
        <v>44</v>
      </c>
      <c r="S2194" s="2">
        <f>100000*Table1[[#This Row],[review_count]]/Table1[[#This Row],[total sales]]</f>
        <v>8.3018867924528301</v>
      </c>
      <c r="T2194" s="2">
        <f>Table1[[#This Row],[total sales]]/(2017-Table1[[#This Row],[year_of_release]])</f>
        <v>58888.888888888891</v>
      </c>
      <c r="U2194" s="9">
        <f>Table1[[#This Row],[na_sales]]/(2017-Table1[[#This Row],[year_of_release]])</f>
        <v>35555.555555555555</v>
      </c>
      <c r="V2194" s="6">
        <f>Table1[[#This Row],[eu_sales]]/(2017-Table1[[#This Row],[year_of_release]])</f>
        <v>3333.3333333333335</v>
      </c>
      <c r="W2194" s="6">
        <f>Table1[[#This Row],[jp_sales]]/(2017-Table1[[#This Row],[year_of_release]])</f>
        <v>16666.666666666668</v>
      </c>
      <c r="X2194" s="6">
        <f>Table1[[#This Row],[other_sales]]/(2017-Table1[[#This Row],[year_of_release]])</f>
        <v>3333.3333333333335</v>
      </c>
      <c r="Y2194" s="4">
        <v>528816311</v>
      </c>
      <c r="Z2194" s="4">
        <v>440001482</v>
      </c>
      <c r="AA2194" s="4">
        <v>128063000</v>
      </c>
      <c r="AB2194" s="1">
        <f>Table1[[#This Row],[na_sales]]/Table1[[#This Row],[NA population]]</f>
        <v>6.0512505636385334E-4</v>
      </c>
      <c r="AC2194" s="1">
        <f>Table1[[#This Row],[eu_sales]]/Table1[[#This Row],[Eu population]]</f>
        <v>6.8181588533831346E-5</v>
      </c>
      <c r="AD2194" s="1">
        <f>Table1[[#This Row],[jp_sales]]/Table1[[#This Row],[Jp population]]</f>
        <v>1.1712985015187836E-3</v>
      </c>
    </row>
    <row r="2195" spans="1:30" x14ac:dyDescent="0.25">
      <c r="A2195" t="s">
        <v>1450</v>
      </c>
      <c r="B2195" t="s">
        <v>103</v>
      </c>
      <c r="C2195">
        <v>2005</v>
      </c>
      <c r="D2195" t="s">
        <v>23</v>
      </c>
      <c r="E2195" t="s">
        <v>100</v>
      </c>
      <c r="F2195" s="4">
        <v>320000</v>
      </c>
      <c r="G2195" s="4">
        <v>190000</v>
      </c>
      <c r="H2195" s="4">
        <v>0</v>
      </c>
      <c r="I2195" s="4">
        <v>10000</v>
      </c>
      <c r="J2195">
        <v>8.9</v>
      </c>
      <c r="K2195">
        <v>65</v>
      </c>
      <c r="L2195">
        <v>8.4</v>
      </c>
      <c r="M2195" s="4">
        <v>66</v>
      </c>
      <c r="N2195" t="s">
        <v>481</v>
      </c>
      <c r="O2195" t="s">
        <v>84</v>
      </c>
      <c r="P2195" s="4">
        <v>520000</v>
      </c>
      <c r="Q2195" s="3">
        <f>AVERAGE(Table1[[#This Row],[critic_score]],Table1[[#This Row],[user_score]])</f>
        <v>8.65</v>
      </c>
      <c r="R2195" s="4">
        <f>Table1[[#This Row],[user_count]]+Table1[[#This Row],[critic_count]]</f>
        <v>131</v>
      </c>
      <c r="S2195" s="2">
        <f>100000*Table1[[#This Row],[review_count]]/Table1[[#This Row],[total sales]]</f>
        <v>25.192307692307693</v>
      </c>
      <c r="T2195" s="2">
        <f>Table1[[#This Row],[total sales]]/(2017-Table1[[#This Row],[year_of_release]])</f>
        <v>43333.333333333336</v>
      </c>
      <c r="U2195" s="9">
        <f>Table1[[#This Row],[na_sales]]/(2017-Table1[[#This Row],[year_of_release]])</f>
        <v>26666.666666666668</v>
      </c>
      <c r="V2195" s="6">
        <f>Table1[[#This Row],[eu_sales]]/(2017-Table1[[#This Row],[year_of_release]])</f>
        <v>15833.333333333334</v>
      </c>
      <c r="W2195" s="6">
        <f>Table1[[#This Row],[jp_sales]]/(2017-Table1[[#This Row],[year_of_release]])</f>
        <v>0</v>
      </c>
      <c r="X2195" s="6">
        <f>Table1[[#This Row],[other_sales]]/(2017-Table1[[#This Row],[year_of_release]])</f>
        <v>833.33333333333337</v>
      </c>
      <c r="Y2195" s="4">
        <v>511054143</v>
      </c>
      <c r="Z2195" s="4">
        <v>435713800</v>
      </c>
      <c r="AA2195" s="4">
        <v>127773000</v>
      </c>
      <c r="AB2195" s="1">
        <f>Table1[[#This Row],[na_sales]]/Table1[[#This Row],[NA population]]</f>
        <v>6.2615674754445733E-4</v>
      </c>
      <c r="AC2195" s="1">
        <f>Table1[[#This Row],[eu_sales]]/Table1[[#This Row],[Eu population]]</f>
        <v>4.3606605987691921E-4</v>
      </c>
      <c r="AD2195" s="1">
        <f>Table1[[#This Row],[jp_sales]]/Table1[[#This Row],[Jp population]]</f>
        <v>0</v>
      </c>
    </row>
    <row r="2196" spans="1:30" x14ac:dyDescent="0.25">
      <c r="A2196" t="s">
        <v>2104</v>
      </c>
      <c r="B2196" t="s">
        <v>113</v>
      </c>
      <c r="C2196">
        <v>2015</v>
      </c>
      <c r="D2196" t="s">
        <v>225</v>
      </c>
      <c r="E2196" t="s">
        <v>55</v>
      </c>
      <c r="F2196" s="4">
        <v>190000</v>
      </c>
      <c r="G2196" s="4">
        <v>290000</v>
      </c>
      <c r="H2196" s="4">
        <v>0</v>
      </c>
      <c r="I2196" s="4">
        <v>40000</v>
      </c>
      <c r="J2196">
        <v>8.8000000000000007</v>
      </c>
      <c r="K2196">
        <v>62</v>
      </c>
      <c r="L2196">
        <v>8.3000000000000007</v>
      </c>
      <c r="M2196" s="4">
        <v>833</v>
      </c>
      <c r="N2196" t="s">
        <v>164</v>
      </c>
      <c r="O2196" t="s">
        <v>67</v>
      </c>
      <c r="P2196" s="4">
        <v>520000</v>
      </c>
      <c r="Q2196" s="3">
        <f>AVERAGE(Table1[[#This Row],[critic_score]],Table1[[#This Row],[user_score]])</f>
        <v>8.5500000000000007</v>
      </c>
      <c r="R2196" s="4">
        <f>Table1[[#This Row],[user_count]]+Table1[[#This Row],[critic_count]]</f>
        <v>895</v>
      </c>
      <c r="S2196" s="2">
        <f>100000*Table1[[#This Row],[review_count]]/Table1[[#This Row],[total sales]]</f>
        <v>172.11538461538461</v>
      </c>
      <c r="T2196" s="2">
        <f>Table1[[#This Row],[total sales]]/(2017-Table1[[#This Row],[year_of_release]])</f>
        <v>260000</v>
      </c>
      <c r="U2196" s="9">
        <f>Table1[[#This Row],[na_sales]]/(2017-Table1[[#This Row],[year_of_release]])</f>
        <v>95000</v>
      </c>
      <c r="V2196" s="6">
        <f>Table1[[#This Row],[eu_sales]]/(2017-Table1[[#This Row],[year_of_release]])</f>
        <v>145000</v>
      </c>
      <c r="W2196" s="6">
        <f>Table1[[#This Row],[jp_sales]]/(2017-Table1[[#This Row],[year_of_release]])</f>
        <v>0</v>
      </c>
      <c r="X2196" s="6">
        <f>Table1[[#This Row],[other_sales]]/(2017-Table1[[#This Row],[year_of_release]])</f>
        <v>20000</v>
      </c>
      <c r="Y2196" s="4">
        <v>567732286</v>
      </c>
      <c r="Z2196" s="4">
        <v>444588718</v>
      </c>
      <c r="AA2196" s="4">
        <v>127141000</v>
      </c>
      <c r="AB2196" s="1">
        <f>Table1[[#This Row],[na_sales]]/Table1[[#This Row],[NA population]]</f>
        <v>3.3466477895534021E-4</v>
      </c>
      <c r="AC2196" s="1">
        <f>Table1[[#This Row],[eu_sales]]/Table1[[#This Row],[Eu population]]</f>
        <v>6.5228825712127046E-4</v>
      </c>
      <c r="AD2196" s="1">
        <f>Table1[[#This Row],[jp_sales]]/Table1[[#This Row],[Jp population]]</f>
        <v>0</v>
      </c>
    </row>
    <row r="2197" spans="1:30" x14ac:dyDescent="0.25">
      <c r="A2197" t="s">
        <v>1302</v>
      </c>
      <c r="B2197" t="s">
        <v>118</v>
      </c>
      <c r="C2197">
        <v>2007</v>
      </c>
      <c r="D2197" t="s">
        <v>54</v>
      </c>
      <c r="E2197" t="s">
        <v>83</v>
      </c>
      <c r="F2197" s="4">
        <v>350000</v>
      </c>
      <c r="G2197" s="4">
        <v>90000</v>
      </c>
      <c r="H2197" s="4">
        <v>0</v>
      </c>
      <c r="I2197" s="4">
        <v>80000</v>
      </c>
      <c r="J2197">
        <v>6.1</v>
      </c>
      <c r="K2197">
        <v>12</v>
      </c>
      <c r="L2197">
        <v>6.4</v>
      </c>
      <c r="M2197" s="4">
        <v>9</v>
      </c>
      <c r="N2197" t="s">
        <v>2106</v>
      </c>
      <c r="O2197" t="s">
        <v>67</v>
      </c>
      <c r="P2197" s="4">
        <v>520000</v>
      </c>
      <c r="Q2197" s="3">
        <f>AVERAGE(Table1[[#This Row],[critic_score]],Table1[[#This Row],[user_score]])</f>
        <v>6.25</v>
      </c>
      <c r="R2197" s="4">
        <f>Table1[[#This Row],[user_count]]+Table1[[#This Row],[critic_count]]</f>
        <v>21</v>
      </c>
      <c r="S2197" s="2">
        <f>100000*Table1[[#This Row],[review_count]]/Table1[[#This Row],[total sales]]</f>
        <v>4.0384615384615383</v>
      </c>
      <c r="T2197" s="2">
        <f>Table1[[#This Row],[total sales]]/(2017-Table1[[#This Row],[year_of_release]])</f>
        <v>52000</v>
      </c>
      <c r="U2197" s="9">
        <f>Table1[[#This Row],[na_sales]]/(2017-Table1[[#This Row],[year_of_release]])</f>
        <v>35000</v>
      </c>
      <c r="V2197" s="6">
        <f>Table1[[#This Row],[eu_sales]]/(2017-Table1[[#This Row],[year_of_release]])</f>
        <v>9000</v>
      </c>
      <c r="W2197" s="6">
        <f>Table1[[#This Row],[jp_sales]]/(2017-Table1[[#This Row],[year_of_release]])</f>
        <v>0</v>
      </c>
      <c r="X2197" s="6">
        <f>Table1[[#This Row],[other_sales]]/(2017-Table1[[#This Row],[year_of_release]])</f>
        <v>8000</v>
      </c>
      <c r="Y2197" s="4">
        <v>522751172</v>
      </c>
      <c r="Z2197" s="4">
        <v>438594184</v>
      </c>
      <c r="AA2197" s="4">
        <v>128001000</v>
      </c>
      <c r="AB2197" s="1">
        <f>Table1[[#This Row],[na_sales]]/Table1[[#This Row],[NA population]]</f>
        <v>6.6953460603623482E-4</v>
      </c>
      <c r="AC2197" s="1">
        <f>Table1[[#This Row],[eu_sales]]/Table1[[#This Row],[Eu population]]</f>
        <v>2.0520107945617446E-4</v>
      </c>
      <c r="AD2197" s="1">
        <f>Table1[[#This Row],[jp_sales]]/Table1[[#This Row],[Jp population]]</f>
        <v>0</v>
      </c>
    </row>
    <row r="2198" spans="1:30" x14ac:dyDescent="0.25">
      <c r="A2198" t="s">
        <v>2109</v>
      </c>
      <c r="B2198" t="s">
        <v>39</v>
      </c>
      <c r="C2198">
        <v>2009</v>
      </c>
      <c r="D2198" t="s">
        <v>54</v>
      </c>
      <c r="E2198" t="s">
        <v>198</v>
      </c>
      <c r="F2198" s="4">
        <v>130000</v>
      </c>
      <c r="G2198" s="4">
        <v>280000</v>
      </c>
      <c r="H2198" s="4">
        <v>10000</v>
      </c>
      <c r="I2198" s="4">
        <v>100000</v>
      </c>
      <c r="J2198">
        <v>4.3</v>
      </c>
      <c r="K2198">
        <v>41</v>
      </c>
      <c r="L2198">
        <v>3.9</v>
      </c>
      <c r="M2198" s="4">
        <v>70</v>
      </c>
      <c r="N2198" t="s">
        <v>2110</v>
      </c>
      <c r="O2198" t="s">
        <v>67</v>
      </c>
      <c r="P2198" s="4">
        <v>520000</v>
      </c>
      <c r="Q2198" s="3">
        <f>AVERAGE(Table1[[#This Row],[critic_score]],Table1[[#This Row],[user_score]])</f>
        <v>4.0999999999999996</v>
      </c>
      <c r="R2198" s="4">
        <f>Table1[[#This Row],[user_count]]+Table1[[#This Row],[critic_count]]</f>
        <v>111</v>
      </c>
      <c r="S2198" s="2">
        <f>100000*Table1[[#This Row],[review_count]]/Table1[[#This Row],[total sales]]</f>
        <v>21.346153846153847</v>
      </c>
      <c r="T2198" s="2">
        <f>Table1[[#This Row],[total sales]]/(2017-Table1[[#This Row],[year_of_release]])</f>
        <v>65000</v>
      </c>
      <c r="U2198" s="9">
        <f>Table1[[#This Row],[na_sales]]/(2017-Table1[[#This Row],[year_of_release]])</f>
        <v>16250</v>
      </c>
      <c r="V2198" s="6">
        <f>Table1[[#This Row],[eu_sales]]/(2017-Table1[[#This Row],[year_of_release]])</f>
        <v>35000</v>
      </c>
      <c r="W2198" s="6">
        <f>Table1[[#This Row],[jp_sales]]/(2017-Table1[[#This Row],[year_of_release]])</f>
        <v>1250</v>
      </c>
      <c r="X2198" s="6">
        <f>Table1[[#This Row],[other_sales]]/(2017-Table1[[#This Row],[year_of_release]])</f>
        <v>12500</v>
      </c>
      <c r="Y2198" s="4">
        <v>534740514</v>
      </c>
      <c r="Z2198" s="4">
        <v>441041694</v>
      </c>
      <c r="AA2198" s="4">
        <v>128047000</v>
      </c>
      <c r="AB2198" s="1">
        <f>Table1[[#This Row],[na_sales]]/Table1[[#This Row],[NA population]]</f>
        <v>2.43108566859028E-4</v>
      </c>
      <c r="AC2198" s="1">
        <f>Table1[[#This Row],[eu_sales]]/Table1[[#This Row],[Eu population]]</f>
        <v>6.3486061252068381E-4</v>
      </c>
      <c r="AD2198" s="1">
        <f>Table1[[#This Row],[jp_sales]]/Table1[[#This Row],[Jp population]]</f>
        <v>7.809632400602903E-5</v>
      </c>
    </row>
    <row r="2199" spans="1:30" x14ac:dyDescent="0.25">
      <c r="A2199" t="s">
        <v>1317</v>
      </c>
      <c r="B2199" t="s">
        <v>39</v>
      </c>
      <c r="C2199">
        <v>2011</v>
      </c>
      <c r="D2199" t="s">
        <v>54</v>
      </c>
      <c r="E2199" t="s">
        <v>100</v>
      </c>
      <c r="F2199" s="4">
        <v>230000</v>
      </c>
      <c r="G2199" s="4">
        <v>200000</v>
      </c>
      <c r="H2199" s="4">
        <v>10000</v>
      </c>
      <c r="I2199" s="4">
        <v>80000</v>
      </c>
      <c r="J2199">
        <v>8.3000000000000007</v>
      </c>
      <c r="K2199">
        <v>57</v>
      </c>
      <c r="L2199">
        <v>7.7</v>
      </c>
      <c r="M2199" s="4">
        <v>288</v>
      </c>
      <c r="N2199" t="s">
        <v>1318</v>
      </c>
      <c r="O2199" t="s">
        <v>43</v>
      </c>
      <c r="P2199" s="4">
        <v>520000</v>
      </c>
      <c r="Q2199" s="3">
        <f>AVERAGE(Table1[[#This Row],[critic_score]],Table1[[#This Row],[user_score]])</f>
        <v>8</v>
      </c>
      <c r="R2199" s="4">
        <f>Table1[[#This Row],[user_count]]+Table1[[#This Row],[critic_count]]</f>
        <v>345</v>
      </c>
      <c r="S2199" s="2">
        <f>100000*Table1[[#This Row],[review_count]]/Table1[[#This Row],[total sales]]</f>
        <v>66.34615384615384</v>
      </c>
      <c r="T2199" s="2">
        <f>Table1[[#This Row],[total sales]]/(2017-Table1[[#This Row],[year_of_release]])</f>
        <v>86666.666666666672</v>
      </c>
      <c r="U2199" s="9">
        <f>Table1[[#This Row],[na_sales]]/(2017-Table1[[#This Row],[year_of_release]])</f>
        <v>38333.333333333336</v>
      </c>
      <c r="V2199" s="6">
        <f>Table1[[#This Row],[eu_sales]]/(2017-Table1[[#This Row],[year_of_release]])</f>
        <v>33333.333333333336</v>
      </c>
      <c r="W2199" s="6">
        <f>Table1[[#This Row],[jp_sales]]/(2017-Table1[[#This Row],[year_of_release]])</f>
        <v>1666.6666666666667</v>
      </c>
      <c r="X2199" s="6">
        <f>Table1[[#This Row],[other_sales]]/(2017-Table1[[#This Row],[year_of_release]])</f>
        <v>13333.333333333334</v>
      </c>
      <c r="Y2199" s="4">
        <v>545961365</v>
      </c>
      <c r="Z2199" s="4">
        <v>440756453</v>
      </c>
      <c r="AA2199" s="4">
        <v>127833000</v>
      </c>
      <c r="AB2199" s="1">
        <f>Table1[[#This Row],[na_sales]]/Table1[[#This Row],[NA population]]</f>
        <v>4.2127523071160903E-4</v>
      </c>
      <c r="AC2199" s="1">
        <f>Table1[[#This Row],[eu_sales]]/Table1[[#This Row],[Eu population]]</f>
        <v>4.5376533602333894E-4</v>
      </c>
      <c r="AD2199" s="1">
        <f>Table1[[#This Row],[jp_sales]]/Table1[[#This Row],[Jp population]]</f>
        <v>7.8227061869783231E-5</v>
      </c>
    </row>
    <row r="2200" spans="1:30" x14ac:dyDescent="0.25">
      <c r="A2200" t="s">
        <v>259</v>
      </c>
      <c r="B2200" t="s">
        <v>39</v>
      </c>
      <c r="C2200">
        <v>2011</v>
      </c>
      <c r="D2200" t="s">
        <v>29</v>
      </c>
      <c r="E2200" t="s">
        <v>83</v>
      </c>
      <c r="F2200" s="4">
        <v>250000</v>
      </c>
      <c r="G2200" s="4">
        <v>190000</v>
      </c>
      <c r="H2200" s="4">
        <v>0</v>
      </c>
      <c r="I2200" s="4">
        <v>80000</v>
      </c>
      <c r="J2200">
        <v>6.6</v>
      </c>
      <c r="K2200">
        <v>11</v>
      </c>
      <c r="L2200">
        <v>8.4</v>
      </c>
      <c r="M2200" s="4">
        <v>16</v>
      </c>
      <c r="N2200" t="s">
        <v>189</v>
      </c>
      <c r="O2200" t="s">
        <v>84</v>
      </c>
      <c r="P2200" s="4">
        <v>520000</v>
      </c>
      <c r="Q2200" s="3">
        <f>AVERAGE(Table1[[#This Row],[critic_score]],Table1[[#This Row],[user_score]])</f>
        <v>7.5</v>
      </c>
      <c r="R2200" s="4">
        <f>Table1[[#This Row],[user_count]]+Table1[[#This Row],[critic_count]]</f>
        <v>27</v>
      </c>
      <c r="S2200" s="2">
        <f>100000*Table1[[#This Row],[review_count]]/Table1[[#This Row],[total sales]]</f>
        <v>5.1923076923076925</v>
      </c>
      <c r="T2200" s="2">
        <f>Table1[[#This Row],[total sales]]/(2017-Table1[[#This Row],[year_of_release]])</f>
        <v>86666.666666666672</v>
      </c>
      <c r="U2200" s="9">
        <f>Table1[[#This Row],[na_sales]]/(2017-Table1[[#This Row],[year_of_release]])</f>
        <v>41666.666666666664</v>
      </c>
      <c r="V2200" s="6">
        <f>Table1[[#This Row],[eu_sales]]/(2017-Table1[[#This Row],[year_of_release]])</f>
        <v>31666.666666666668</v>
      </c>
      <c r="W2200" s="6">
        <f>Table1[[#This Row],[jp_sales]]/(2017-Table1[[#This Row],[year_of_release]])</f>
        <v>0</v>
      </c>
      <c r="X2200" s="6">
        <f>Table1[[#This Row],[other_sales]]/(2017-Table1[[#This Row],[year_of_release]])</f>
        <v>13333.333333333334</v>
      </c>
      <c r="Y2200" s="4">
        <v>545961365</v>
      </c>
      <c r="Z2200" s="4">
        <v>440756453</v>
      </c>
      <c r="AA2200" s="4">
        <v>127833000</v>
      </c>
      <c r="AB2200" s="1">
        <f>Table1[[#This Row],[na_sales]]/Table1[[#This Row],[NA population]]</f>
        <v>4.579078594691403E-4</v>
      </c>
      <c r="AC2200" s="1">
        <f>Table1[[#This Row],[eu_sales]]/Table1[[#This Row],[Eu population]]</f>
        <v>4.3107706922217203E-4</v>
      </c>
      <c r="AD2200" s="1">
        <f>Table1[[#This Row],[jp_sales]]/Table1[[#This Row],[Jp population]]</f>
        <v>0</v>
      </c>
    </row>
    <row r="2201" spans="1:30" x14ac:dyDescent="0.25">
      <c r="A2201" t="s">
        <v>2118</v>
      </c>
      <c r="B2201" t="s">
        <v>34</v>
      </c>
      <c r="C2201">
        <v>2009</v>
      </c>
      <c r="D2201" t="s">
        <v>54</v>
      </c>
      <c r="E2201" t="s">
        <v>198</v>
      </c>
      <c r="F2201" s="4">
        <v>320000</v>
      </c>
      <c r="G2201" s="4">
        <v>150000</v>
      </c>
      <c r="H2201" s="4">
        <v>0</v>
      </c>
      <c r="I2201" s="4">
        <v>50000</v>
      </c>
      <c r="J2201">
        <v>7.7</v>
      </c>
      <c r="K2201">
        <v>68</v>
      </c>
      <c r="L2201">
        <v>8</v>
      </c>
      <c r="M2201" s="4">
        <v>114</v>
      </c>
      <c r="N2201" t="s">
        <v>442</v>
      </c>
      <c r="O2201" t="s">
        <v>43</v>
      </c>
      <c r="P2201" s="4">
        <v>520000</v>
      </c>
      <c r="Q2201" s="3">
        <f>AVERAGE(Table1[[#This Row],[critic_score]],Table1[[#This Row],[user_score]])</f>
        <v>7.85</v>
      </c>
      <c r="R2201" s="4">
        <f>Table1[[#This Row],[user_count]]+Table1[[#This Row],[critic_count]]</f>
        <v>182</v>
      </c>
      <c r="S2201" s="2">
        <f>100000*Table1[[#This Row],[review_count]]/Table1[[#This Row],[total sales]]</f>
        <v>35</v>
      </c>
      <c r="T2201" s="2">
        <f>Table1[[#This Row],[total sales]]/(2017-Table1[[#This Row],[year_of_release]])</f>
        <v>65000</v>
      </c>
      <c r="U2201" s="9">
        <f>Table1[[#This Row],[na_sales]]/(2017-Table1[[#This Row],[year_of_release]])</f>
        <v>40000</v>
      </c>
      <c r="V2201" s="6">
        <f>Table1[[#This Row],[eu_sales]]/(2017-Table1[[#This Row],[year_of_release]])</f>
        <v>18750</v>
      </c>
      <c r="W2201" s="6">
        <f>Table1[[#This Row],[jp_sales]]/(2017-Table1[[#This Row],[year_of_release]])</f>
        <v>0</v>
      </c>
      <c r="X2201" s="6">
        <f>Table1[[#This Row],[other_sales]]/(2017-Table1[[#This Row],[year_of_release]])</f>
        <v>6250</v>
      </c>
      <c r="Y2201" s="4">
        <v>534740514</v>
      </c>
      <c r="Z2201" s="4">
        <v>441041694</v>
      </c>
      <c r="AA2201" s="4">
        <v>128047000</v>
      </c>
      <c r="AB2201" s="1">
        <f>Table1[[#This Row],[na_sales]]/Table1[[#This Row],[NA population]]</f>
        <v>5.9842108765299198E-4</v>
      </c>
      <c r="AC2201" s="1">
        <f>Table1[[#This Row],[eu_sales]]/Table1[[#This Row],[Eu population]]</f>
        <v>3.4010389956465206E-4</v>
      </c>
      <c r="AD2201" s="1">
        <f>Table1[[#This Row],[jp_sales]]/Table1[[#This Row],[Jp population]]</f>
        <v>0</v>
      </c>
    </row>
    <row r="2202" spans="1:30" x14ac:dyDescent="0.25">
      <c r="A2202" t="s">
        <v>2119</v>
      </c>
      <c r="B2202" t="s">
        <v>26</v>
      </c>
      <c r="C2202">
        <v>2006</v>
      </c>
      <c r="D2202" t="s">
        <v>96</v>
      </c>
      <c r="E2202" t="s">
        <v>403</v>
      </c>
      <c r="F2202" s="4">
        <v>170000</v>
      </c>
      <c r="G2202" s="4">
        <v>0</v>
      </c>
      <c r="H2202" s="4">
        <v>330000</v>
      </c>
      <c r="I2202" s="4">
        <v>20000</v>
      </c>
      <c r="J2202">
        <v>6.9</v>
      </c>
      <c r="K2202">
        <v>27</v>
      </c>
      <c r="L2202">
        <v>8.1999999999999993</v>
      </c>
      <c r="M2202" s="4">
        <v>21</v>
      </c>
      <c r="N2202" t="s">
        <v>678</v>
      </c>
      <c r="O2202" t="s">
        <v>21</v>
      </c>
      <c r="P2202" s="4">
        <v>520000</v>
      </c>
      <c r="Q2202" s="3">
        <f>AVERAGE(Table1[[#This Row],[critic_score]],Table1[[#This Row],[user_score]])</f>
        <v>7.55</v>
      </c>
      <c r="R2202" s="4">
        <f>Table1[[#This Row],[user_count]]+Table1[[#This Row],[critic_count]]</f>
        <v>48</v>
      </c>
      <c r="S2202" s="2">
        <f>100000*Table1[[#This Row],[review_count]]/Table1[[#This Row],[total sales]]</f>
        <v>9.2307692307692299</v>
      </c>
      <c r="T2202" s="2">
        <f>Table1[[#This Row],[total sales]]/(2017-Table1[[#This Row],[year_of_release]])</f>
        <v>47272.727272727272</v>
      </c>
      <c r="U2202" s="9">
        <f>Table1[[#This Row],[na_sales]]/(2017-Table1[[#This Row],[year_of_release]])</f>
        <v>15454.545454545454</v>
      </c>
      <c r="V2202" s="6">
        <f>Table1[[#This Row],[eu_sales]]/(2017-Table1[[#This Row],[year_of_release]])</f>
        <v>0</v>
      </c>
      <c r="W2202" s="6">
        <f>Table1[[#This Row],[jp_sales]]/(2017-Table1[[#This Row],[year_of_release]])</f>
        <v>30000</v>
      </c>
      <c r="X2202" s="6">
        <f>Table1[[#This Row],[other_sales]]/(2017-Table1[[#This Row],[year_of_release]])</f>
        <v>1818.1818181818182</v>
      </c>
      <c r="Y2202" s="4">
        <v>516818555</v>
      </c>
      <c r="Z2202" s="4">
        <v>437126892</v>
      </c>
      <c r="AA2202" s="4">
        <v>127854000</v>
      </c>
      <c r="AB2202" s="1">
        <f>Table1[[#This Row],[na_sales]]/Table1[[#This Row],[NA population]]</f>
        <v>3.2893555843791248E-4</v>
      </c>
      <c r="AC2202" s="1">
        <f>Table1[[#This Row],[eu_sales]]/Table1[[#This Row],[Eu population]]</f>
        <v>0</v>
      </c>
      <c r="AD2202" s="1">
        <f>Table1[[#This Row],[jp_sales]]/Table1[[#This Row],[Jp population]]</f>
        <v>2.5810690318644703E-3</v>
      </c>
    </row>
    <row r="2203" spans="1:30" x14ac:dyDescent="0.25">
      <c r="A2203" t="s">
        <v>1537</v>
      </c>
      <c r="B2203" t="s">
        <v>34</v>
      </c>
      <c r="C2203">
        <v>2010</v>
      </c>
      <c r="D2203" t="s">
        <v>19</v>
      </c>
      <c r="E2203" t="s">
        <v>100</v>
      </c>
      <c r="F2203" s="4">
        <v>280000</v>
      </c>
      <c r="G2203" s="4">
        <v>190000</v>
      </c>
      <c r="H2203" s="4">
        <v>0</v>
      </c>
      <c r="I2203" s="4">
        <v>50000</v>
      </c>
      <c r="J2203">
        <v>7.9</v>
      </c>
      <c r="K2203">
        <v>51</v>
      </c>
      <c r="L2203">
        <v>7.8</v>
      </c>
      <c r="M2203" s="4">
        <v>19</v>
      </c>
      <c r="N2203" t="s">
        <v>101</v>
      </c>
      <c r="O2203" t="s">
        <v>21</v>
      </c>
      <c r="P2203" s="4">
        <v>520000</v>
      </c>
      <c r="Q2203" s="3">
        <f>AVERAGE(Table1[[#This Row],[critic_score]],Table1[[#This Row],[user_score]])</f>
        <v>7.85</v>
      </c>
      <c r="R2203" s="4">
        <f>Table1[[#This Row],[user_count]]+Table1[[#This Row],[critic_count]]</f>
        <v>70</v>
      </c>
      <c r="S2203" s="2">
        <f>100000*Table1[[#This Row],[review_count]]/Table1[[#This Row],[total sales]]</f>
        <v>13.461538461538462</v>
      </c>
      <c r="T2203" s="2">
        <f>Table1[[#This Row],[total sales]]/(2017-Table1[[#This Row],[year_of_release]])</f>
        <v>74285.71428571429</v>
      </c>
      <c r="U2203" s="9">
        <f>Table1[[#This Row],[na_sales]]/(2017-Table1[[#This Row],[year_of_release]])</f>
        <v>40000</v>
      </c>
      <c r="V2203" s="6">
        <f>Table1[[#This Row],[eu_sales]]/(2017-Table1[[#This Row],[year_of_release]])</f>
        <v>27142.857142857141</v>
      </c>
      <c r="W2203" s="6">
        <f>Table1[[#This Row],[jp_sales]]/(2017-Table1[[#This Row],[year_of_release]])</f>
        <v>0</v>
      </c>
      <c r="X2203" s="6">
        <f>Table1[[#This Row],[other_sales]]/(2017-Table1[[#This Row],[year_of_release]])</f>
        <v>7142.8571428571431</v>
      </c>
      <c r="Y2203" s="4">
        <v>540520772</v>
      </c>
      <c r="Z2203" s="4">
        <v>441654761</v>
      </c>
      <c r="AA2203" s="4">
        <v>128070000</v>
      </c>
      <c r="AB2203" s="1">
        <f>Table1[[#This Row],[na_sales]]/Table1[[#This Row],[NA population]]</f>
        <v>5.1801894488524858E-4</v>
      </c>
      <c r="AC2203" s="1">
        <f>Table1[[#This Row],[eu_sales]]/Table1[[#This Row],[Eu population]]</f>
        <v>4.3020027582132189E-4</v>
      </c>
      <c r="AD2203" s="1">
        <f>Table1[[#This Row],[jp_sales]]/Table1[[#This Row],[Jp population]]</f>
        <v>0</v>
      </c>
    </row>
    <row r="2204" spans="1:30" x14ac:dyDescent="0.25">
      <c r="A2204" t="s">
        <v>1906</v>
      </c>
      <c r="B2204" t="s">
        <v>45</v>
      </c>
      <c r="C2204">
        <v>2007</v>
      </c>
      <c r="D2204" t="s">
        <v>40</v>
      </c>
      <c r="E2204" t="s">
        <v>403</v>
      </c>
      <c r="F2204" s="4">
        <v>130000</v>
      </c>
      <c r="G2204" s="4">
        <v>0</v>
      </c>
      <c r="H2204" s="4">
        <v>0</v>
      </c>
      <c r="I2204" s="4">
        <v>390000</v>
      </c>
      <c r="J2204">
        <v>4.5999999999999996</v>
      </c>
      <c r="K2204">
        <v>10</v>
      </c>
      <c r="L2204">
        <v>5.2</v>
      </c>
      <c r="M2204" s="4">
        <v>6</v>
      </c>
      <c r="N2204" t="s">
        <v>394</v>
      </c>
      <c r="O2204" t="s">
        <v>84</v>
      </c>
      <c r="P2204" s="4">
        <v>520000</v>
      </c>
      <c r="Q2204" s="3">
        <f>AVERAGE(Table1[[#This Row],[critic_score]],Table1[[#This Row],[user_score]])</f>
        <v>4.9000000000000004</v>
      </c>
      <c r="R2204" s="4">
        <f>Table1[[#This Row],[user_count]]+Table1[[#This Row],[critic_count]]</f>
        <v>16</v>
      </c>
      <c r="S2204" s="2">
        <f>100000*Table1[[#This Row],[review_count]]/Table1[[#This Row],[total sales]]</f>
        <v>3.0769230769230771</v>
      </c>
      <c r="T2204" s="2">
        <f>Table1[[#This Row],[total sales]]/(2017-Table1[[#This Row],[year_of_release]])</f>
        <v>52000</v>
      </c>
      <c r="U2204" s="9">
        <f>Table1[[#This Row],[na_sales]]/(2017-Table1[[#This Row],[year_of_release]])</f>
        <v>13000</v>
      </c>
      <c r="V2204" s="6">
        <f>Table1[[#This Row],[eu_sales]]/(2017-Table1[[#This Row],[year_of_release]])</f>
        <v>0</v>
      </c>
      <c r="W2204" s="6">
        <f>Table1[[#This Row],[jp_sales]]/(2017-Table1[[#This Row],[year_of_release]])</f>
        <v>0</v>
      </c>
      <c r="X2204" s="6">
        <f>Table1[[#This Row],[other_sales]]/(2017-Table1[[#This Row],[year_of_release]])</f>
        <v>39000</v>
      </c>
      <c r="Y2204" s="4">
        <v>522751172</v>
      </c>
      <c r="Z2204" s="4">
        <v>438594184</v>
      </c>
      <c r="AA2204" s="4">
        <v>128001000</v>
      </c>
      <c r="AB2204" s="1">
        <f>Table1[[#This Row],[na_sales]]/Table1[[#This Row],[NA population]]</f>
        <v>2.4868428224203003E-4</v>
      </c>
      <c r="AC2204" s="1">
        <f>Table1[[#This Row],[eu_sales]]/Table1[[#This Row],[Eu population]]</f>
        <v>0</v>
      </c>
      <c r="AD2204" s="1">
        <f>Table1[[#This Row],[jp_sales]]/Table1[[#This Row],[Jp population]]</f>
        <v>0</v>
      </c>
    </row>
    <row r="2205" spans="1:30" x14ac:dyDescent="0.25">
      <c r="A2205" t="s">
        <v>2122</v>
      </c>
      <c r="B2205" t="s">
        <v>230</v>
      </c>
      <c r="C2205">
        <v>2001</v>
      </c>
      <c r="D2205" t="s">
        <v>54</v>
      </c>
      <c r="E2205" t="s">
        <v>51</v>
      </c>
      <c r="F2205" s="4">
        <v>290000</v>
      </c>
      <c r="G2205" s="4">
        <v>200000</v>
      </c>
      <c r="H2205" s="4">
        <v>0</v>
      </c>
      <c r="I2205" s="4">
        <v>30000</v>
      </c>
      <c r="J2205">
        <v>7.3</v>
      </c>
      <c r="K2205">
        <v>19</v>
      </c>
      <c r="L2205">
        <v>8.5</v>
      </c>
      <c r="M2205" s="4">
        <v>36</v>
      </c>
      <c r="N2205" t="s">
        <v>1469</v>
      </c>
      <c r="O2205" t="s">
        <v>43</v>
      </c>
      <c r="P2205" s="4">
        <v>520000</v>
      </c>
      <c r="Q2205" s="3">
        <f>AVERAGE(Table1[[#This Row],[critic_score]],Table1[[#This Row],[user_score]])</f>
        <v>7.9</v>
      </c>
      <c r="R2205" s="4">
        <f>Table1[[#This Row],[user_count]]+Table1[[#This Row],[critic_count]]</f>
        <v>55</v>
      </c>
      <c r="S2205" s="2">
        <f>100000*Table1[[#This Row],[review_count]]/Table1[[#This Row],[total sales]]</f>
        <v>10.576923076923077</v>
      </c>
      <c r="T2205" s="2">
        <f>Table1[[#This Row],[total sales]]/(2017-Table1[[#This Row],[year_of_release]])</f>
        <v>32500</v>
      </c>
      <c r="U2205" s="9">
        <f>Table1[[#This Row],[na_sales]]/(2017-Table1[[#This Row],[year_of_release]])</f>
        <v>18125</v>
      </c>
      <c r="V2205" s="6">
        <f>Table1[[#This Row],[eu_sales]]/(2017-Table1[[#This Row],[year_of_release]])</f>
        <v>12500</v>
      </c>
      <c r="W2205" s="6">
        <f>Table1[[#This Row],[jp_sales]]/(2017-Table1[[#This Row],[year_of_release]])</f>
        <v>0</v>
      </c>
      <c r="X2205" s="6">
        <f>Table1[[#This Row],[other_sales]]/(2017-Table1[[#This Row],[year_of_release]])</f>
        <v>1875</v>
      </c>
      <c r="Y2205" s="4">
        <v>489752572</v>
      </c>
      <c r="Z2205" s="4">
        <v>430035992</v>
      </c>
      <c r="AA2205" s="4">
        <v>127149000</v>
      </c>
      <c r="AB2205" s="1">
        <f>Table1[[#This Row],[na_sales]]/Table1[[#This Row],[NA population]]</f>
        <v>5.9213573665520226E-4</v>
      </c>
      <c r="AC2205" s="1">
        <f>Table1[[#This Row],[eu_sales]]/Table1[[#This Row],[Eu population]]</f>
        <v>4.6507735101391232E-4</v>
      </c>
      <c r="AD2205" s="1">
        <f>Table1[[#This Row],[jp_sales]]/Table1[[#This Row],[Jp population]]</f>
        <v>0</v>
      </c>
    </row>
    <row r="2206" spans="1:30" x14ac:dyDescent="0.25">
      <c r="A2206" t="s">
        <v>2126</v>
      </c>
      <c r="B2206" t="s">
        <v>34</v>
      </c>
      <c r="C2206">
        <v>2011</v>
      </c>
      <c r="D2206" t="s">
        <v>29</v>
      </c>
      <c r="E2206" t="s">
        <v>198</v>
      </c>
      <c r="F2206" s="4">
        <v>390000</v>
      </c>
      <c r="G2206" s="4">
        <v>90000</v>
      </c>
      <c r="H2206" s="4">
        <v>0</v>
      </c>
      <c r="I2206" s="4">
        <v>40000</v>
      </c>
      <c r="J2206">
        <v>7.9</v>
      </c>
      <c r="K2206">
        <v>26</v>
      </c>
      <c r="L2206">
        <v>6.9</v>
      </c>
      <c r="M2206" s="4">
        <v>22</v>
      </c>
      <c r="N2206" t="s">
        <v>1360</v>
      </c>
      <c r="O2206" t="s">
        <v>21</v>
      </c>
      <c r="P2206" s="4">
        <v>520000</v>
      </c>
      <c r="Q2206" s="3">
        <f>AVERAGE(Table1[[#This Row],[critic_score]],Table1[[#This Row],[user_score]])</f>
        <v>7.4</v>
      </c>
      <c r="R2206" s="4">
        <f>Table1[[#This Row],[user_count]]+Table1[[#This Row],[critic_count]]</f>
        <v>48</v>
      </c>
      <c r="S2206" s="2">
        <f>100000*Table1[[#This Row],[review_count]]/Table1[[#This Row],[total sales]]</f>
        <v>9.2307692307692299</v>
      </c>
      <c r="T2206" s="2">
        <f>Table1[[#This Row],[total sales]]/(2017-Table1[[#This Row],[year_of_release]])</f>
        <v>86666.666666666672</v>
      </c>
      <c r="U2206" s="9">
        <f>Table1[[#This Row],[na_sales]]/(2017-Table1[[#This Row],[year_of_release]])</f>
        <v>65000</v>
      </c>
      <c r="V2206" s="6">
        <f>Table1[[#This Row],[eu_sales]]/(2017-Table1[[#This Row],[year_of_release]])</f>
        <v>15000</v>
      </c>
      <c r="W2206" s="6">
        <f>Table1[[#This Row],[jp_sales]]/(2017-Table1[[#This Row],[year_of_release]])</f>
        <v>0</v>
      </c>
      <c r="X2206" s="6">
        <f>Table1[[#This Row],[other_sales]]/(2017-Table1[[#This Row],[year_of_release]])</f>
        <v>6666.666666666667</v>
      </c>
      <c r="Y2206" s="4">
        <v>545961365</v>
      </c>
      <c r="Z2206" s="4">
        <v>440756453</v>
      </c>
      <c r="AA2206" s="4">
        <v>127833000</v>
      </c>
      <c r="AB2206" s="1">
        <f>Table1[[#This Row],[na_sales]]/Table1[[#This Row],[NA population]]</f>
        <v>7.1433626077185884E-4</v>
      </c>
      <c r="AC2206" s="1">
        <f>Table1[[#This Row],[eu_sales]]/Table1[[#This Row],[Eu population]]</f>
        <v>2.0419440121050253E-4</v>
      </c>
      <c r="AD2206" s="1">
        <f>Table1[[#This Row],[jp_sales]]/Table1[[#This Row],[Jp population]]</f>
        <v>0</v>
      </c>
    </row>
    <row r="2207" spans="1:30" x14ac:dyDescent="0.25">
      <c r="A2207" t="s">
        <v>948</v>
      </c>
      <c r="B2207" t="s">
        <v>103</v>
      </c>
      <c r="C2207">
        <v>2002</v>
      </c>
      <c r="D2207" t="s">
        <v>19</v>
      </c>
      <c r="E2207" t="s">
        <v>100</v>
      </c>
      <c r="F2207" s="4">
        <v>390000</v>
      </c>
      <c r="G2207" s="4">
        <v>110000</v>
      </c>
      <c r="H2207" s="4">
        <v>0</v>
      </c>
      <c r="I2207" s="4">
        <v>20000</v>
      </c>
      <c r="J2207">
        <v>9</v>
      </c>
      <c r="K2207">
        <v>14</v>
      </c>
      <c r="L2207">
        <v>8.1999999999999993</v>
      </c>
      <c r="M2207" s="4">
        <v>15</v>
      </c>
      <c r="N2207" t="s">
        <v>101</v>
      </c>
      <c r="O2207" t="s">
        <v>21</v>
      </c>
      <c r="P2207" s="4">
        <v>520000</v>
      </c>
      <c r="Q2207" s="3">
        <f>AVERAGE(Table1[[#This Row],[critic_score]],Table1[[#This Row],[user_score]])</f>
        <v>8.6</v>
      </c>
      <c r="R2207" s="4">
        <f>Table1[[#This Row],[user_count]]+Table1[[#This Row],[critic_count]]</f>
        <v>29</v>
      </c>
      <c r="S2207" s="2">
        <f>100000*Table1[[#This Row],[review_count]]/Table1[[#This Row],[total sales]]</f>
        <v>5.5769230769230766</v>
      </c>
      <c r="T2207" s="2">
        <f>Table1[[#This Row],[total sales]]/(2017-Table1[[#This Row],[year_of_release]])</f>
        <v>34666.666666666664</v>
      </c>
      <c r="U2207" s="9">
        <f>Table1[[#This Row],[na_sales]]/(2017-Table1[[#This Row],[year_of_release]])</f>
        <v>26000</v>
      </c>
      <c r="V2207" s="6">
        <f>Table1[[#This Row],[eu_sales]]/(2017-Table1[[#This Row],[year_of_release]])</f>
        <v>7333.333333333333</v>
      </c>
      <c r="W2207" s="6">
        <f>Table1[[#This Row],[jp_sales]]/(2017-Table1[[#This Row],[year_of_release]])</f>
        <v>0</v>
      </c>
      <c r="X2207" s="6">
        <f>Table1[[#This Row],[other_sales]]/(2017-Table1[[#This Row],[year_of_release]])</f>
        <v>1333.3333333333333</v>
      </c>
      <c r="Y2207" s="4">
        <v>495013192</v>
      </c>
      <c r="Z2207" s="4">
        <v>431019772</v>
      </c>
      <c r="AA2207" s="4">
        <v>127445000</v>
      </c>
      <c r="AB2207" s="1">
        <f>Table1[[#This Row],[na_sales]]/Table1[[#This Row],[NA population]]</f>
        <v>7.8785779107074785E-4</v>
      </c>
      <c r="AC2207" s="1">
        <f>Table1[[#This Row],[eu_sales]]/Table1[[#This Row],[Eu population]]</f>
        <v>2.552087100078555E-4</v>
      </c>
      <c r="AD2207" s="1">
        <f>Table1[[#This Row],[jp_sales]]/Table1[[#This Row],[Jp population]]</f>
        <v>0</v>
      </c>
    </row>
    <row r="2208" spans="1:30" x14ac:dyDescent="0.25">
      <c r="A2208" t="s">
        <v>247</v>
      </c>
      <c r="B2208" t="s">
        <v>39</v>
      </c>
      <c r="C2208">
        <v>2006</v>
      </c>
      <c r="D2208" t="s">
        <v>19</v>
      </c>
      <c r="E2208" t="s">
        <v>100</v>
      </c>
      <c r="F2208" s="4">
        <v>470000</v>
      </c>
      <c r="G2208" s="4">
        <v>0</v>
      </c>
      <c r="H2208" s="4">
        <v>10000</v>
      </c>
      <c r="I2208" s="4">
        <v>40000</v>
      </c>
      <c r="J2208">
        <v>7.6</v>
      </c>
      <c r="K2208">
        <v>25</v>
      </c>
      <c r="L2208">
        <v>4.2</v>
      </c>
      <c r="M2208" s="4">
        <v>22</v>
      </c>
      <c r="N2208" t="s">
        <v>246</v>
      </c>
      <c r="O2208" t="s">
        <v>21</v>
      </c>
      <c r="P2208" s="4">
        <v>520000</v>
      </c>
      <c r="Q2208" s="3">
        <f>AVERAGE(Table1[[#This Row],[critic_score]],Table1[[#This Row],[user_score]])</f>
        <v>5.9</v>
      </c>
      <c r="R2208" s="4">
        <f>Table1[[#This Row],[user_count]]+Table1[[#This Row],[critic_count]]</f>
        <v>47</v>
      </c>
      <c r="S2208" s="2">
        <f>100000*Table1[[#This Row],[review_count]]/Table1[[#This Row],[total sales]]</f>
        <v>9.0384615384615383</v>
      </c>
      <c r="T2208" s="2">
        <f>Table1[[#This Row],[total sales]]/(2017-Table1[[#This Row],[year_of_release]])</f>
        <v>47272.727272727272</v>
      </c>
      <c r="U2208" s="9">
        <f>Table1[[#This Row],[na_sales]]/(2017-Table1[[#This Row],[year_of_release]])</f>
        <v>42727.272727272728</v>
      </c>
      <c r="V2208" s="6">
        <f>Table1[[#This Row],[eu_sales]]/(2017-Table1[[#This Row],[year_of_release]])</f>
        <v>0</v>
      </c>
      <c r="W2208" s="6">
        <f>Table1[[#This Row],[jp_sales]]/(2017-Table1[[#This Row],[year_of_release]])</f>
        <v>909.09090909090912</v>
      </c>
      <c r="X2208" s="6">
        <f>Table1[[#This Row],[other_sales]]/(2017-Table1[[#This Row],[year_of_release]])</f>
        <v>3636.3636363636365</v>
      </c>
      <c r="Y2208" s="4">
        <v>516818555</v>
      </c>
      <c r="Z2208" s="4">
        <v>437126892</v>
      </c>
      <c r="AA2208" s="4">
        <v>127854000</v>
      </c>
      <c r="AB2208" s="1">
        <f>Table1[[#This Row],[na_sales]]/Table1[[#This Row],[NA population]]</f>
        <v>9.0941007332834636E-4</v>
      </c>
      <c r="AC2208" s="1">
        <f>Table1[[#This Row],[eu_sales]]/Table1[[#This Row],[Eu population]]</f>
        <v>0</v>
      </c>
      <c r="AD2208" s="1">
        <f>Table1[[#This Row],[jp_sales]]/Table1[[#This Row],[Jp population]]</f>
        <v>7.821421308680213E-5</v>
      </c>
    </row>
    <row r="2209" spans="1:30" x14ac:dyDescent="0.25">
      <c r="A2209" t="s">
        <v>1452</v>
      </c>
      <c r="B2209" t="s">
        <v>136</v>
      </c>
      <c r="C2209">
        <v>2015</v>
      </c>
      <c r="D2209" t="s">
        <v>40</v>
      </c>
      <c r="E2209" t="s">
        <v>198</v>
      </c>
      <c r="F2209" s="4">
        <v>270000</v>
      </c>
      <c r="G2209" s="4">
        <v>190000</v>
      </c>
      <c r="H2209" s="4">
        <v>20000</v>
      </c>
      <c r="I2209" s="4">
        <v>40000</v>
      </c>
      <c r="J2209">
        <v>7.1</v>
      </c>
      <c r="K2209">
        <v>5</v>
      </c>
      <c r="L2209">
        <v>8.1</v>
      </c>
      <c r="M2209" s="4">
        <v>14</v>
      </c>
      <c r="N2209" t="s">
        <v>614</v>
      </c>
      <c r="O2209" t="s">
        <v>84</v>
      </c>
      <c r="P2209" s="4">
        <v>520000</v>
      </c>
      <c r="Q2209" s="3">
        <f>AVERAGE(Table1[[#This Row],[critic_score]],Table1[[#This Row],[user_score]])</f>
        <v>7.6</v>
      </c>
      <c r="R2209" s="4">
        <f>Table1[[#This Row],[user_count]]+Table1[[#This Row],[critic_count]]</f>
        <v>19</v>
      </c>
      <c r="S2209" s="2">
        <f>100000*Table1[[#This Row],[review_count]]/Table1[[#This Row],[total sales]]</f>
        <v>3.6538461538461537</v>
      </c>
      <c r="T2209" s="2">
        <f>Table1[[#This Row],[total sales]]/(2017-Table1[[#This Row],[year_of_release]])</f>
        <v>260000</v>
      </c>
      <c r="U2209" s="9">
        <f>Table1[[#This Row],[na_sales]]/(2017-Table1[[#This Row],[year_of_release]])</f>
        <v>135000</v>
      </c>
      <c r="V2209" s="6">
        <f>Table1[[#This Row],[eu_sales]]/(2017-Table1[[#This Row],[year_of_release]])</f>
        <v>95000</v>
      </c>
      <c r="W2209" s="6">
        <f>Table1[[#This Row],[jp_sales]]/(2017-Table1[[#This Row],[year_of_release]])</f>
        <v>10000</v>
      </c>
      <c r="X2209" s="6">
        <f>Table1[[#This Row],[other_sales]]/(2017-Table1[[#This Row],[year_of_release]])</f>
        <v>20000</v>
      </c>
      <c r="Y2209" s="4">
        <v>567732286</v>
      </c>
      <c r="Z2209" s="4">
        <v>444588718</v>
      </c>
      <c r="AA2209" s="4">
        <v>127141000</v>
      </c>
      <c r="AB2209" s="1">
        <f>Table1[[#This Row],[na_sales]]/Table1[[#This Row],[NA population]]</f>
        <v>4.7557626483127297E-4</v>
      </c>
      <c r="AC2209" s="1">
        <f>Table1[[#This Row],[eu_sales]]/Table1[[#This Row],[Eu population]]</f>
        <v>4.2736127190703927E-4</v>
      </c>
      <c r="AD2209" s="1">
        <f>Table1[[#This Row],[jp_sales]]/Table1[[#This Row],[Jp population]]</f>
        <v>1.5730566850976474E-4</v>
      </c>
    </row>
    <row r="2210" spans="1:30" x14ac:dyDescent="0.25">
      <c r="A2210" t="s">
        <v>1707</v>
      </c>
      <c r="B2210" t="s">
        <v>39</v>
      </c>
      <c r="C2210">
        <v>2008</v>
      </c>
      <c r="D2210" t="s">
        <v>19</v>
      </c>
      <c r="E2210" t="s">
        <v>100</v>
      </c>
      <c r="F2210" s="4">
        <v>460000</v>
      </c>
      <c r="G2210" s="4">
        <v>0</v>
      </c>
      <c r="H2210" s="4">
        <v>20000</v>
      </c>
      <c r="I2210" s="4">
        <v>40000</v>
      </c>
      <c r="J2210">
        <v>7.5</v>
      </c>
      <c r="K2210">
        <v>32</v>
      </c>
      <c r="L2210">
        <v>7.8</v>
      </c>
      <c r="M2210" s="4">
        <v>15</v>
      </c>
      <c r="N2210" t="s">
        <v>141</v>
      </c>
      <c r="O2210" t="s">
        <v>21</v>
      </c>
      <c r="P2210" s="4">
        <v>520000</v>
      </c>
      <c r="Q2210" s="3">
        <f>AVERAGE(Table1[[#This Row],[critic_score]],Table1[[#This Row],[user_score]])</f>
        <v>7.65</v>
      </c>
      <c r="R2210" s="4">
        <f>Table1[[#This Row],[user_count]]+Table1[[#This Row],[critic_count]]</f>
        <v>47</v>
      </c>
      <c r="S2210" s="2">
        <f>100000*Table1[[#This Row],[review_count]]/Table1[[#This Row],[total sales]]</f>
        <v>9.0384615384615383</v>
      </c>
      <c r="T2210" s="2">
        <f>Table1[[#This Row],[total sales]]/(2017-Table1[[#This Row],[year_of_release]])</f>
        <v>57777.777777777781</v>
      </c>
      <c r="U2210" s="9">
        <f>Table1[[#This Row],[na_sales]]/(2017-Table1[[#This Row],[year_of_release]])</f>
        <v>51111.111111111109</v>
      </c>
      <c r="V2210" s="6">
        <f>Table1[[#This Row],[eu_sales]]/(2017-Table1[[#This Row],[year_of_release]])</f>
        <v>0</v>
      </c>
      <c r="W2210" s="6">
        <f>Table1[[#This Row],[jp_sales]]/(2017-Table1[[#This Row],[year_of_release]])</f>
        <v>2222.2222222222222</v>
      </c>
      <c r="X2210" s="6">
        <f>Table1[[#This Row],[other_sales]]/(2017-Table1[[#This Row],[year_of_release]])</f>
        <v>4444.4444444444443</v>
      </c>
      <c r="Y2210" s="4">
        <v>528816311</v>
      </c>
      <c r="Z2210" s="4">
        <v>440001482</v>
      </c>
      <c r="AA2210" s="4">
        <v>128063000</v>
      </c>
      <c r="AB2210" s="1">
        <f>Table1[[#This Row],[na_sales]]/Table1[[#This Row],[NA population]]</f>
        <v>8.6986726852303917E-4</v>
      </c>
      <c r="AC2210" s="1">
        <f>Table1[[#This Row],[eu_sales]]/Table1[[#This Row],[Eu population]]</f>
        <v>0</v>
      </c>
      <c r="AD2210" s="1">
        <f>Table1[[#This Row],[jp_sales]]/Table1[[#This Row],[Jp population]]</f>
        <v>1.5617313353583783E-4</v>
      </c>
    </row>
    <row r="2211" spans="1:30" x14ac:dyDescent="0.25">
      <c r="A2211" t="s">
        <v>2131</v>
      </c>
      <c r="B2211" t="s">
        <v>71</v>
      </c>
      <c r="C2211">
        <v>2014</v>
      </c>
      <c r="D2211" t="s">
        <v>96</v>
      </c>
      <c r="E2211" t="s">
        <v>176</v>
      </c>
      <c r="F2211" s="4">
        <v>180000</v>
      </c>
      <c r="G2211" s="4">
        <v>240000</v>
      </c>
      <c r="H2211" s="4">
        <v>20000</v>
      </c>
      <c r="I2211" s="4">
        <v>80000</v>
      </c>
      <c r="J2211">
        <v>6.8</v>
      </c>
      <c r="K2211">
        <v>45</v>
      </c>
      <c r="L2211">
        <v>6.6</v>
      </c>
      <c r="M2211" s="4">
        <v>425</v>
      </c>
      <c r="N2211" t="s">
        <v>2132</v>
      </c>
      <c r="O2211" t="s">
        <v>43</v>
      </c>
      <c r="P2211" s="4">
        <v>520000</v>
      </c>
      <c r="Q2211" s="3">
        <f>AVERAGE(Table1[[#This Row],[critic_score]],Table1[[#This Row],[user_score]])</f>
        <v>6.6999999999999993</v>
      </c>
      <c r="R2211" s="4">
        <f>Table1[[#This Row],[user_count]]+Table1[[#This Row],[critic_count]]</f>
        <v>470</v>
      </c>
      <c r="S2211" s="2">
        <f>100000*Table1[[#This Row],[review_count]]/Table1[[#This Row],[total sales]]</f>
        <v>90.384615384615387</v>
      </c>
      <c r="T2211" s="2">
        <f>Table1[[#This Row],[total sales]]/(2017-Table1[[#This Row],[year_of_release]])</f>
        <v>173333.33333333334</v>
      </c>
      <c r="U2211" s="9">
        <f>Table1[[#This Row],[na_sales]]/(2017-Table1[[#This Row],[year_of_release]])</f>
        <v>60000</v>
      </c>
      <c r="V2211" s="6">
        <f>Table1[[#This Row],[eu_sales]]/(2017-Table1[[#This Row],[year_of_release]])</f>
        <v>80000</v>
      </c>
      <c r="W2211" s="6">
        <f>Table1[[#This Row],[jp_sales]]/(2017-Table1[[#This Row],[year_of_release]])</f>
        <v>6666.666666666667</v>
      </c>
      <c r="X2211" s="6">
        <f>Table1[[#This Row],[other_sales]]/(2017-Table1[[#This Row],[year_of_release]])</f>
        <v>26666.666666666668</v>
      </c>
      <c r="Y2211" s="4">
        <v>562338430</v>
      </c>
      <c r="Z2211" s="4">
        <v>443580712</v>
      </c>
      <c r="AA2211" s="4">
        <v>127276000</v>
      </c>
      <c r="AB2211" s="1">
        <f>Table1[[#This Row],[na_sales]]/Table1[[#This Row],[NA population]]</f>
        <v>3.2009194178672797E-4</v>
      </c>
      <c r="AC2211" s="1">
        <f>Table1[[#This Row],[eu_sales]]/Table1[[#This Row],[Eu population]]</f>
        <v>5.4105147836094371E-4</v>
      </c>
      <c r="AD2211" s="1">
        <f>Table1[[#This Row],[jp_sales]]/Table1[[#This Row],[Jp population]]</f>
        <v>1.5713881643043465E-4</v>
      </c>
    </row>
    <row r="2212" spans="1:30" x14ac:dyDescent="0.25">
      <c r="A2212" t="s">
        <v>2133</v>
      </c>
      <c r="B2212" t="s">
        <v>45</v>
      </c>
      <c r="C2212">
        <v>2006</v>
      </c>
      <c r="D2212" t="s">
        <v>40</v>
      </c>
      <c r="E2212" t="s">
        <v>270</v>
      </c>
      <c r="F2212" s="4">
        <v>250000</v>
      </c>
      <c r="G2212" s="4">
        <v>190000</v>
      </c>
      <c r="H2212" s="4">
        <v>20000</v>
      </c>
      <c r="I2212" s="4">
        <v>60000</v>
      </c>
      <c r="J2212">
        <v>8.1999999999999993</v>
      </c>
      <c r="K2212">
        <v>43</v>
      </c>
      <c r="L2212">
        <v>7.1</v>
      </c>
      <c r="M2212" s="4">
        <v>96</v>
      </c>
      <c r="N2212" t="s">
        <v>991</v>
      </c>
      <c r="O2212" t="s">
        <v>67</v>
      </c>
      <c r="P2212" s="4">
        <v>520000</v>
      </c>
      <c r="Q2212" s="3">
        <f>AVERAGE(Table1[[#This Row],[critic_score]],Table1[[#This Row],[user_score]])</f>
        <v>7.6499999999999995</v>
      </c>
      <c r="R2212" s="4">
        <f>Table1[[#This Row],[user_count]]+Table1[[#This Row],[critic_count]]</f>
        <v>139</v>
      </c>
      <c r="S2212" s="2">
        <f>100000*Table1[[#This Row],[review_count]]/Table1[[#This Row],[total sales]]</f>
        <v>26.73076923076923</v>
      </c>
      <c r="T2212" s="2">
        <f>Table1[[#This Row],[total sales]]/(2017-Table1[[#This Row],[year_of_release]])</f>
        <v>47272.727272727272</v>
      </c>
      <c r="U2212" s="9">
        <f>Table1[[#This Row],[na_sales]]/(2017-Table1[[#This Row],[year_of_release]])</f>
        <v>22727.272727272728</v>
      </c>
      <c r="V2212" s="6">
        <f>Table1[[#This Row],[eu_sales]]/(2017-Table1[[#This Row],[year_of_release]])</f>
        <v>17272.727272727272</v>
      </c>
      <c r="W2212" s="6">
        <f>Table1[[#This Row],[jp_sales]]/(2017-Table1[[#This Row],[year_of_release]])</f>
        <v>1818.1818181818182</v>
      </c>
      <c r="X2212" s="6">
        <f>Table1[[#This Row],[other_sales]]/(2017-Table1[[#This Row],[year_of_release]])</f>
        <v>5454.545454545455</v>
      </c>
      <c r="Y2212" s="4">
        <v>516818555</v>
      </c>
      <c r="Z2212" s="4">
        <v>437126892</v>
      </c>
      <c r="AA2212" s="4">
        <v>127854000</v>
      </c>
      <c r="AB2212" s="1">
        <f>Table1[[#This Row],[na_sales]]/Table1[[#This Row],[NA population]]</f>
        <v>4.8372876240869488E-4</v>
      </c>
      <c r="AC2212" s="1">
        <f>Table1[[#This Row],[eu_sales]]/Table1[[#This Row],[Eu population]]</f>
        <v>4.3465639720925703E-4</v>
      </c>
      <c r="AD2212" s="1">
        <f>Table1[[#This Row],[jp_sales]]/Table1[[#This Row],[Jp population]]</f>
        <v>1.5642842617360426E-4</v>
      </c>
    </row>
    <row r="2213" spans="1:30" x14ac:dyDescent="0.25">
      <c r="A2213" t="s">
        <v>2134</v>
      </c>
      <c r="B2213" t="s">
        <v>45</v>
      </c>
      <c r="C2213">
        <v>2003</v>
      </c>
      <c r="D2213" t="s">
        <v>54</v>
      </c>
      <c r="E2213" t="s">
        <v>100</v>
      </c>
      <c r="F2213" s="4">
        <v>250000</v>
      </c>
      <c r="G2213" s="4">
        <v>200000</v>
      </c>
      <c r="H2213" s="4">
        <v>0</v>
      </c>
      <c r="I2213" s="4">
        <v>70000</v>
      </c>
      <c r="J2213">
        <v>8.1</v>
      </c>
      <c r="K2213">
        <v>26</v>
      </c>
      <c r="L2213">
        <v>8.4</v>
      </c>
      <c r="M2213" s="4">
        <v>57</v>
      </c>
      <c r="N2213" t="s">
        <v>446</v>
      </c>
      <c r="O2213" t="s">
        <v>67</v>
      </c>
      <c r="P2213" s="4">
        <v>520000</v>
      </c>
      <c r="Q2213" s="3">
        <f>AVERAGE(Table1[[#This Row],[critic_score]],Table1[[#This Row],[user_score]])</f>
        <v>8.25</v>
      </c>
      <c r="R2213" s="4">
        <f>Table1[[#This Row],[user_count]]+Table1[[#This Row],[critic_count]]</f>
        <v>83</v>
      </c>
      <c r="S2213" s="2">
        <f>100000*Table1[[#This Row],[review_count]]/Table1[[#This Row],[total sales]]</f>
        <v>15.961538461538462</v>
      </c>
      <c r="T2213" s="2">
        <f>Table1[[#This Row],[total sales]]/(2017-Table1[[#This Row],[year_of_release]])</f>
        <v>37142.857142857145</v>
      </c>
      <c r="U2213" s="9">
        <f>Table1[[#This Row],[na_sales]]/(2017-Table1[[#This Row],[year_of_release]])</f>
        <v>17857.142857142859</v>
      </c>
      <c r="V2213" s="6">
        <f>Table1[[#This Row],[eu_sales]]/(2017-Table1[[#This Row],[year_of_release]])</f>
        <v>14285.714285714286</v>
      </c>
      <c r="W2213" s="6">
        <f>Table1[[#This Row],[jp_sales]]/(2017-Table1[[#This Row],[year_of_release]])</f>
        <v>0</v>
      </c>
      <c r="X2213" s="6">
        <f>Table1[[#This Row],[other_sales]]/(2017-Table1[[#This Row],[year_of_release]])</f>
        <v>5000</v>
      </c>
      <c r="Y2213" s="4">
        <v>500125528</v>
      </c>
      <c r="Z2213" s="4">
        <v>432552540</v>
      </c>
      <c r="AA2213" s="4">
        <v>127718000</v>
      </c>
      <c r="AB2213" s="1">
        <f>Table1[[#This Row],[na_sales]]/Table1[[#This Row],[NA population]]</f>
        <v>4.9987450350664759E-4</v>
      </c>
      <c r="AC2213" s="1">
        <f>Table1[[#This Row],[eu_sales]]/Table1[[#This Row],[Eu population]]</f>
        <v>4.6237157687248814E-4</v>
      </c>
      <c r="AD2213" s="1">
        <f>Table1[[#This Row],[jp_sales]]/Table1[[#This Row],[Jp population]]</f>
        <v>0</v>
      </c>
    </row>
    <row r="2214" spans="1:30" x14ac:dyDescent="0.25">
      <c r="A2214" t="s">
        <v>1151</v>
      </c>
      <c r="B2214" t="s">
        <v>103</v>
      </c>
      <c r="C2214">
        <v>2005</v>
      </c>
      <c r="D2214" t="s">
        <v>54</v>
      </c>
      <c r="E2214" t="s">
        <v>55</v>
      </c>
      <c r="F2214" s="4">
        <v>380000</v>
      </c>
      <c r="G2214" s="4">
        <v>120000</v>
      </c>
      <c r="H2214" s="4">
        <v>0</v>
      </c>
      <c r="I2214" s="4">
        <v>20000</v>
      </c>
      <c r="J2214">
        <v>7.9</v>
      </c>
      <c r="K2214">
        <v>55</v>
      </c>
      <c r="L2214">
        <v>7.8</v>
      </c>
      <c r="M2214" s="4">
        <v>29</v>
      </c>
      <c r="N2214" t="s">
        <v>234</v>
      </c>
      <c r="O2214" t="s">
        <v>43</v>
      </c>
      <c r="P2214" s="4">
        <v>520000</v>
      </c>
      <c r="Q2214" s="3">
        <f>AVERAGE(Table1[[#This Row],[critic_score]],Table1[[#This Row],[user_score]])</f>
        <v>7.85</v>
      </c>
      <c r="R2214" s="4">
        <f>Table1[[#This Row],[user_count]]+Table1[[#This Row],[critic_count]]</f>
        <v>84</v>
      </c>
      <c r="S2214" s="2">
        <f>100000*Table1[[#This Row],[review_count]]/Table1[[#This Row],[total sales]]</f>
        <v>16.153846153846153</v>
      </c>
      <c r="T2214" s="2">
        <f>Table1[[#This Row],[total sales]]/(2017-Table1[[#This Row],[year_of_release]])</f>
        <v>43333.333333333336</v>
      </c>
      <c r="U2214" s="9">
        <f>Table1[[#This Row],[na_sales]]/(2017-Table1[[#This Row],[year_of_release]])</f>
        <v>31666.666666666668</v>
      </c>
      <c r="V2214" s="6">
        <f>Table1[[#This Row],[eu_sales]]/(2017-Table1[[#This Row],[year_of_release]])</f>
        <v>10000</v>
      </c>
      <c r="W2214" s="6">
        <f>Table1[[#This Row],[jp_sales]]/(2017-Table1[[#This Row],[year_of_release]])</f>
        <v>0</v>
      </c>
      <c r="X2214" s="6">
        <f>Table1[[#This Row],[other_sales]]/(2017-Table1[[#This Row],[year_of_release]])</f>
        <v>1666.6666666666667</v>
      </c>
      <c r="Y2214" s="4">
        <v>511054143</v>
      </c>
      <c r="Z2214" s="4">
        <v>435713800</v>
      </c>
      <c r="AA2214" s="4">
        <v>127773000</v>
      </c>
      <c r="AB2214" s="1">
        <f>Table1[[#This Row],[na_sales]]/Table1[[#This Row],[NA population]]</f>
        <v>7.4356113770904307E-4</v>
      </c>
      <c r="AC2214" s="1">
        <f>Table1[[#This Row],[eu_sales]]/Table1[[#This Row],[Eu population]]</f>
        <v>2.754101430801595E-4</v>
      </c>
      <c r="AD2214" s="1">
        <f>Table1[[#This Row],[jp_sales]]/Table1[[#This Row],[Jp population]]</f>
        <v>0</v>
      </c>
    </row>
    <row r="2215" spans="1:30" x14ac:dyDescent="0.25">
      <c r="A2215" t="s">
        <v>2137</v>
      </c>
      <c r="B2215" t="s">
        <v>45</v>
      </c>
      <c r="C2215">
        <v>2005</v>
      </c>
      <c r="D2215" t="s">
        <v>40</v>
      </c>
      <c r="E2215" t="s">
        <v>425</v>
      </c>
      <c r="F2215" s="4">
        <v>250000</v>
      </c>
      <c r="G2215" s="4">
        <v>200000</v>
      </c>
      <c r="H2215" s="4">
        <v>0</v>
      </c>
      <c r="I2215" s="4">
        <v>70000</v>
      </c>
      <c r="J2215">
        <v>6.8</v>
      </c>
      <c r="K2215">
        <v>44</v>
      </c>
      <c r="L2215">
        <v>8.1999999999999993</v>
      </c>
      <c r="M2215" s="4">
        <v>56</v>
      </c>
      <c r="N2215" t="s">
        <v>426</v>
      </c>
      <c r="O2215" t="s">
        <v>43</v>
      </c>
      <c r="P2215" s="4">
        <v>520000</v>
      </c>
      <c r="Q2215" s="3">
        <f>AVERAGE(Table1[[#This Row],[critic_score]],Table1[[#This Row],[user_score]])</f>
        <v>7.5</v>
      </c>
      <c r="R2215" s="4">
        <f>Table1[[#This Row],[user_count]]+Table1[[#This Row],[critic_count]]</f>
        <v>100</v>
      </c>
      <c r="S2215" s="2">
        <f>100000*Table1[[#This Row],[review_count]]/Table1[[#This Row],[total sales]]</f>
        <v>19.23076923076923</v>
      </c>
      <c r="T2215" s="2">
        <f>Table1[[#This Row],[total sales]]/(2017-Table1[[#This Row],[year_of_release]])</f>
        <v>43333.333333333336</v>
      </c>
      <c r="U2215" s="9">
        <f>Table1[[#This Row],[na_sales]]/(2017-Table1[[#This Row],[year_of_release]])</f>
        <v>20833.333333333332</v>
      </c>
      <c r="V2215" s="6">
        <f>Table1[[#This Row],[eu_sales]]/(2017-Table1[[#This Row],[year_of_release]])</f>
        <v>16666.666666666668</v>
      </c>
      <c r="W2215" s="6">
        <f>Table1[[#This Row],[jp_sales]]/(2017-Table1[[#This Row],[year_of_release]])</f>
        <v>0</v>
      </c>
      <c r="X2215" s="6">
        <f>Table1[[#This Row],[other_sales]]/(2017-Table1[[#This Row],[year_of_release]])</f>
        <v>5833.333333333333</v>
      </c>
      <c r="Y2215" s="4">
        <v>511054143</v>
      </c>
      <c r="Z2215" s="4">
        <v>435713800</v>
      </c>
      <c r="AA2215" s="4">
        <v>127773000</v>
      </c>
      <c r="AB2215" s="1">
        <f>Table1[[#This Row],[na_sales]]/Table1[[#This Row],[NA population]]</f>
        <v>4.8918495901910733E-4</v>
      </c>
      <c r="AC2215" s="1">
        <f>Table1[[#This Row],[eu_sales]]/Table1[[#This Row],[Eu population]]</f>
        <v>4.5901690513359917E-4</v>
      </c>
      <c r="AD2215" s="1">
        <f>Table1[[#This Row],[jp_sales]]/Table1[[#This Row],[Jp population]]</f>
        <v>0</v>
      </c>
    </row>
    <row r="2216" spans="1:30" x14ac:dyDescent="0.25">
      <c r="A2216" t="s">
        <v>2139</v>
      </c>
      <c r="B2216" t="s">
        <v>45</v>
      </c>
      <c r="C2216">
        <v>2005</v>
      </c>
      <c r="D2216" t="s">
        <v>19</v>
      </c>
      <c r="E2216" t="s">
        <v>100</v>
      </c>
      <c r="F2216" s="4">
        <v>250000</v>
      </c>
      <c r="G2216" s="4">
        <v>200000</v>
      </c>
      <c r="H2216" s="4">
        <v>0</v>
      </c>
      <c r="I2216" s="4">
        <v>70000</v>
      </c>
      <c r="J2216">
        <v>8</v>
      </c>
      <c r="K2216">
        <v>41</v>
      </c>
      <c r="L2216">
        <v>7.9</v>
      </c>
      <c r="M2216" s="4">
        <v>26</v>
      </c>
      <c r="N2216" t="s">
        <v>141</v>
      </c>
      <c r="O2216" t="s">
        <v>21</v>
      </c>
      <c r="P2216" s="4">
        <v>520000</v>
      </c>
      <c r="Q2216" s="3">
        <f>AVERAGE(Table1[[#This Row],[critic_score]],Table1[[#This Row],[user_score]])</f>
        <v>7.95</v>
      </c>
      <c r="R2216" s="4">
        <f>Table1[[#This Row],[user_count]]+Table1[[#This Row],[critic_count]]</f>
        <v>67</v>
      </c>
      <c r="S2216" s="2">
        <f>100000*Table1[[#This Row],[review_count]]/Table1[[#This Row],[total sales]]</f>
        <v>12.884615384615385</v>
      </c>
      <c r="T2216" s="2">
        <f>Table1[[#This Row],[total sales]]/(2017-Table1[[#This Row],[year_of_release]])</f>
        <v>43333.333333333336</v>
      </c>
      <c r="U2216" s="9">
        <f>Table1[[#This Row],[na_sales]]/(2017-Table1[[#This Row],[year_of_release]])</f>
        <v>20833.333333333332</v>
      </c>
      <c r="V2216" s="6">
        <f>Table1[[#This Row],[eu_sales]]/(2017-Table1[[#This Row],[year_of_release]])</f>
        <v>16666.666666666668</v>
      </c>
      <c r="W2216" s="6">
        <f>Table1[[#This Row],[jp_sales]]/(2017-Table1[[#This Row],[year_of_release]])</f>
        <v>0</v>
      </c>
      <c r="X2216" s="6">
        <f>Table1[[#This Row],[other_sales]]/(2017-Table1[[#This Row],[year_of_release]])</f>
        <v>5833.333333333333</v>
      </c>
      <c r="Y2216" s="4">
        <v>511054143</v>
      </c>
      <c r="Z2216" s="4">
        <v>435713800</v>
      </c>
      <c r="AA2216" s="4">
        <v>127773000</v>
      </c>
      <c r="AB2216" s="1">
        <f>Table1[[#This Row],[na_sales]]/Table1[[#This Row],[NA population]]</f>
        <v>4.8918495901910733E-4</v>
      </c>
      <c r="AC2216" s="1">
        <f>Table1[[#This Row],[eu_sales]]/Table1[[#This Row],[Eu population]]</f>
        <v>4.5901690513359917E-4</v>
      </c>
      <c r="AD2216" s="1">
        <f>Table1[[#This Row],[jp_sales]]/Table1[[#This Row],[Jp population]]</f>
        <v>0</v>
      </c>
    </row>
    <row r="2217" spans="1:30" x14ac:dyDescent="0.25">
      <c r="A2217" t="s">
        <v>254</v>
      </c>
      <c r="B2217" t="s">
        <v>159</v>
      </c>
      <c r="C2217">
        <v>2002</v>
      </c>
      <c r="D2217" t="s">
        <v>19</v>
      </c>
      <c r="E2217" t="s">
        <v>55</v>
      </c>
      <c r="F2217" s="4">
        <v>370000</v>
      </c>
      <c r="G2217" s="4">
        <v>140000</v>
      </c>
      <c r="H2217" s="4">
        <v>0</v>
      </c>
      <c r="I2217" s="4">
        <v>10000</v>
      </c>
      <c r="J2217">
        <v>9</v>
      </c>
      <c r="K2217">
        <v>20</v>
      </c>
      <c r="L2217">
        <v>8</v>
      </c>
      <c r="M2217" s="4">
        <v>6</v>
      </c>
      <c r="N2217" t="s">
        <v>241</v>
      </c>
      <c r="O2217" t="s">
        <v>21</v>
      </c>
      <c r="P2217" s="4">
        <v>520000</v>
      </c>
      <c r="Q2217" s="3">
        <f>AVERAGE(Table1[[#This Row],[critic_score]],Table1[[#This Row],[user_score]])</f>
        <v>8.5</v>
      </c>
      <c r="R2217" s="4">
        <f>Table1[[#This Row],[user_count]]+Table1[[#This Row],[critic_count]]</f>
        <v>26</v>
      </c>
      <c r="S2217" s="2">
        <f>100000*Table1[[#This Row],[review_count]]/Table1[[#This Row],[total sales]]</f>
        <v>5</v>
      </c>
      <c r="T2217" s="2">
        <f>Table1[[#This Row],[total sales]]/(2017-Table1[[#This Row],[year_of_release]])</f>
        <v>34666.666666666664</v>
      </c>
      <c r="U2217" s="9">
        <f>Table1[[#This Row],[na_sales]]/(2017-Table1[[#This Row],[year_of_release]])</f>
        <v>24666.666666666668</v>
      </c>
      <c r="V2217" s="6">
        <f>Table1[[#This Row],[eu_sales]]/(2017-Table1[[#This Row],[year_of_release]])</f>
        <v>9333.3333333333339</v>
      </c>
      <c r="W2217" s="6">
        <f>Table1[[#This Row],[jp_sales]]/(2017-Table1[[#This Row],[year_of_release]])</f>
        <v>0</v>
      </c>
      <c r="X2217" s="6">
        <f>Table1[[#This Row],[other_sales]]/(2017-Table1[[#This Row],[year_of_release]])</f>
        <v>666.66666666666663</v>
      </c>
      <c r="Y2217" s="4">
        <v>495013192</v>
      </c>
      <c r="Z2217" s="4">
        <v>431019772</v>
      </c>
      <c r="AA2217" s="4">
        <v>127445000</v>
      </c>
      <c r="AB2217" s="1">
        <f>Table1[[#This Row],[na_sales]]/Table1[[#This Row],[NA population]]</f>
        <v>7.4745482742609416E-4</v>
      </c>
      <c r="AC2217" s="1">
        <f>Table1[[#This Row],[eu_sales]]/Table1[[#This Row],[Eu population]]</f>
        <v>3.2481108546454336E-4</v>
      </c>
      <c r="AD2217" s="1">
        <f>Table1[[#This Row],[jp_sales]]/Table1[[#This Row],[Jp population]]</f>
        <v>0</v>
      </c>
    </row>
    <row r="2218" spans="1:30" x14ac:dyDescent="0.25">
      <c r="A2218" t="s">
        <v>1320</v>
      </c>
      <c r="B2218" t="s">
        <v>159</v>
      </c>
      <c r="C2218">
        <v>2004</v>
      </c>
      <c r="D2218" t="s">
        <v>40</v>
      </c>
      <c r="E2218" t="s">
        <v>100</v>
      </c>
      <c r="F2218" s="4">
        <v>370000</v>
      </c>
      <c r="G2218" s="4">
        <v>140000</v>
      </c>
      <c r="H2218" s="4">
        <v>0</v>
      </c>
      <c r="I2218" s="4">
        <v>10000</v>
      </c>
      <c r="J2218">
        <v>6.9</v>
      </c>
      <c r="K2218">
        <v>11</v>
      </c>
      <c r="L2218">
        <v>8.1</v>
      </c>
      <c r="M2218" s="4">
        <v>12</v>
      </c>
      <c r="N2218" t="s">
        <v>803</v>
      </c>
      <c r="O2218" t="s">
        <v>21</v>
      </c>
      <c r="P2218" s="4">
        <v>520000</v>
      </c>
      <c r="Q2218" s="3">
        <f>AVERAGE(Table1[[#This Row],[critic_score]],Table1[[#This Row],[user_score]])</f>
        <v>7.5</v>
      </c>
      <c r="R2218" s="4">
        <f>Table1[[#This Row],[user_count]]+Table1[[#This Row],[critic_count]]</f>
        <v>23</v>
      </c>
      <c r="S2218" s="2">
        <f>100000*Table1[[#This Row],[review_count]]/Table1[[#This Row],[total sales]]</f>
        <v>4.4230769230769234</v>
      </c>
      <c r="T2218" s="2">
        <f>Table1[[#This Row],[total sales]]/(2017-Table1[[#This Row],[year_of_release]])</f>
        <v>40000</v>
      </c>
      <c r="U2218" s="9">
        <f>Table1[[#This Row],[na_sales]]/(2017-Table1[[#This Row],[year_of_release]])</f>
        <v>28461.538461538461</v>
      </c>
      <c r="V2218" s="6">
        <f>Table1[[#This Row],[eu_sales]]/(2017-Table1[[#This Row],[year_of_release]])</f>
        <v>10769.23076923077</v>
      </c>
      <c r="W2218" s="6">
        <f>Table1[[#This Row],[jp_sales]]/(2017-Table1[[#This Row],[year_of_release]])</f>
        <v>0</v>
      </c>
      <c r="X2218" s="6">
        <f>Table1[[#This Row],[other_sales]]/(2017-Table1[[#This Row],[year_of_release]])</f>
        <v>769.23076923076928</v>
      </c>
      <c r="Y2218" s="4">
        <v>505524224</v>
      </c>
      <c r="Z2218" s="4">
        <v>434174638</v>
      </c>
      <c r="AA2218" s="4">
        <v>127761000</v>
      </c>
      <c r="AB2218" s="1">
        <f>Table1[[#This Row],[na_sales]]/Table1[[#This Row],[NA population]]</f>
        <v>7.3191349184485374E-4</v>
      </c>
      <c r="AC2218" s="1">
        <f>Table1[[#This Row],[eu_sales]]/Table1[[#This Row],[Eu population]]</f>
        <v>3.2245089359641502E-4</v>
      </c>
      <c r="AD2218" s="1">
        <f>Table1[[#This Row],[jp_sales]]/Table1[[#This Row],[Jp population]]</f>
        <v>0</v>
      </c>
    </row>
    <row r="2219" spans="1:30" x14ac:dyDescent="0.25">
      <c r="A2219" t="s">
        <v>2145</v>
      </c>
      <c r="B2219" t="s">
        <v>118</v>
      </c>
      <c r="C2219">
        <v>2010</v>
      </c>
      <c r="D2219" t="s">
        <v>96</v>
      </c>
      <c r="E2219" t="s">
        <v>176</v>
      </c>
      <c r="F2219" s="4">
        <v>130000</v>
      </c>
      <c r="G2219" s="4">
        <v>70000</v>
      </c>
      <c r="H2219" s="4">
        <v>270000</v>
      </c>
      <c r="I2219" s="4">
        <v>50000</v>
      </c>
      <c r="J2219">
        <v>7.1</v>
      </c>
      <c r="K2219">
        <v>56</v>
      </c>
      <c r="L2219">
        <v>6.1</v>
      </c>
      <c r="M2219" s="4">
        <v>113</v>
      </c>
      <c r="N2219" t="s">
        <v>2146</v>
      </c>
      <c r="O2219" t="s">
        <v>43</v>
      </c>
      <c r="P2219" s="4">
        <v>520000</v>
      </c>
      <c r="Q2219" s="3">
        <f>AVERAGE(Table1[[#This Row],[critic_score]],Table1[[#This Row],[user_score]])</f>
        <v>6.6</v>
      </c>
      <c r="R2219" s="4">
        <f>Table1[[#This Row],[user_count]]+Table1[[#This Row],[critic_count]]</f>
        <v>169</v>
      </c>
      <c r="S2219" s="2">
        <f>100000*Table1[[#This Row],[review_count]]/Table1[[#This Row],[total sales]]</f>
        <v>32.5</v>
      </c>
      <c r="T2219" s="2">
        <f>Table1[[#This Row],[total sales]]/(2017-Table1[[#This Row],[year_of_release]])</f>
        <v>74285.71428571429</v>
      </c>
      <c r="U2219" s="9">
        <f>Table1[[#This Row],[na_sales]]/(2017-Table1[[#This Row],[year_of_release]])</f>
        <v>18571.428571428572</v>
      </c>
      <c r="V2219" s="6">
        <f>Table1[[#This Row],[eu_sales]]/(2017-Table1[[#This Row],[year_of_release]])</f>
        <v>10000</v>
      </c>
      <c r="W2219" s="6">
        <f>Table1[[#This Row],[jp_sales]]/(2017-Table1[[#This Row],[year_of_release]])</f>
        <v>38571.428571428572</v>
      </c>
      <c r="X2219" s="6">
        <f>Table1[[#This Row],[other_sales]]/(2017-Table1[[#This Row],[year_of_release]])</f>
        <v>7142.8571428571431</v>
      </c>
      <c r="Y2219" s="4">
        <v>540520772</v>
      </c>
      <c r="Z2219" s="4">
        <v>441654761</v>
      </c>
      <c r="AA2219" s="4">
        <v>128070000</v>
      </c>
      <c r="AB2219" s="1">
        <f>Table1[[#This Row],[na_sales]]/Table1[[#This Row],[NA population]]</f>
        <v>2.4050879583957968E-4</v>
      </c>
      <c r="AC2219" s="1">
        <f>Table1[[#This Row],[eu_sales]]/Table1[[#This Row],[Eu population]]</f>
        <v>1.5849483846048701E-4</v>
      </c>
      <c r="AD2219" s="1">
        <f>Table1[[#This Row],[jp_sales]]/Table1[[#This Row],[Jp population]]</f>
        <v>2.1082220660576245E-3</v>
      </c>
    </row>
    <row r="2220" spans="1:30" x14ac:dyDescent="0.25">
      <c r="A2220" t="s">
        <v>2149</v>
      </c>
      <c r="B2220" t="s">
        <v>45</v>
      </c>
      <c r="C2220">
        <v>2001</v>
      </c>
      <c r="D2220" t="s">
        <v>29</v>
      </c>
      <c r="E2220" t="s">
        <v>51</v>
      </c>
      <c r="F2220" s="4">
        <v>250000</v>
      </c>
      <c r="G2220" s="4">
        <v>200000</v>
      </c>
      <c r="H2220" s="4">
        <v>0</v>
      </c>
      <c r="I2220" s="4">
        <v>70000</v>
      </c>
      <c r="J2220">
        <v>4.7</v>
      </c>
      <c r="K2220">
        <v>14</v>
      </c>
      <c r="L2220">
        <v>6.3</v>
      </c>
      <c r="M2220" s="4">
        <v>7</v>
      </c>
      <c r="N2220" t="s">
        <v>268</v>
      </c>
      <c r="O2220" t="s">
        <v>21</v>
      </c>
      <c r="P2220" s="4">
        <v>520000</v>
      </c>
      <c r="Q2220" s="3">
        <f>AVERAGE(Table1[[#This Row],[critic_score]],Table1[[#This Row],[user_score]])</f>
        <v>5.5</v>
      </c>
      <c r="R2220" s="4">
        <f>Table1[[#This Row],[user_count]]+Table1[[#This Row],[critic_count]]</f>
        <v>21</v>
      </c>
      <c r="S2220" s="2">
        <f>100000*Table1[[#This Row],[review_count]]/Table1[[#This Row],[total sales]]</f>
        <v>4.0384615384615383</v>
      </c>
      <c r="T2220" s="2">
        <f>Table1[[#This Row],[total sales]]/(2017-Table1[[#This Row],[year_of_release]])</f>
        <v>32500</v>
      </c>
      <c r="U2220" s="9">
        <f>Table1[[#This Row],[na_sales]]/(2017-Table1[[#This Row],[year_of_release]])</f>
        <v>15625</v>
      </c>
      <c r="V2220" s="6">
        <f>Table1[[#This Row],[eu_sales]]/(2017-Table1[[#This Row],[year_of_release]])</f>
        <v>12500</v>
      </c>
      <c r="W2220" s="6">
        <f>Table1[[#This Row],[jp_sales]]/(2017-Table1[[#This Row],[year_of_release]])</f>
        <v>0</v>
      </c>
      <c r="X2220" s="6">
        <f>Table1[[#This Row],[other_sales]]/(2017-Table1[[#This Row],[year_of_release]])</f>
        <v>4375</v>
      </c>
      <c r="Y2220" s="4">
        <v>489752572</v>
      </c>
      <c r="Z2220" s="4">
        <v>430035992</v>
      </c>
      <c r="AA2220" s="4">
        <v>127149000</v>
      </c>
      <c r="AB2220" s="1">
        <f>Table1[[#This Row],[na_sales]]/Table1[[#This Row],[NA population]]</f>
        <v>5.1046184194413987E-4</v>
      </c>
      <c r="AC2220" s="1">
        <f>Table1[[#This Row],[eu_sales]]/Table1[[#This Row],[Eu population]]</f>
        <v>4.6507735101391232E-4</v>
      </c>
      <c r="AD2220" s="1">
        <f>Table1[[#This Row],[jp_sales]]/Table1[[#This Row],[Jp population]]</f>
        <v>0</v>
      </c>
    </row>
    <row r="2221" spans="1:30" x14ac:dyDescent="0.25">
      <c r="A2221" t="s">
        <v>2154</v>
      </c>
      <c r="B2221" t="s">
        <v>45</v>
      </c>
      <c r="C2221">
        <v>2000</v>
      </c>
      <c r="D2221" t="s">
        <v>96</v>
      </c>
      <c r="E2221" t="s">
        <v>425</v>
      </c>
      <c r="F2221" s="4">
        <v>250000</v>
      </c>
      <c r="G2221" s="4">
        <v>200000</v>
      </c>
      <c r="H2221" s="4">
        <v>0</v>
      </c>
      <c r="I2221" s="4">
        <v>70000</v>
      </c>
      <c r="J2221">
        <v>7.4</v>
      </c>
      <c r="K2221">
        <v>16</v>
      </c>
      <c r="L2221">
        <v>7.8</v>
      </c>
      <c r="M2221" s="4">
        <v>12</v>
      </c>
      <c r="N2221" t="s">
        <v>426</v>
      </c>
      <c r="O2221" t="s">
        <v>67</v>
      </c>
      <c r="P2221" s="4">
        <v>520000</v>
      </c>
      <c r="Q2221" s="3">
        <f>AVERAGE(Table1[[#This Row],[critic_score]],Table1[[#This Row],[user_score]])</f>
        <v>7.6</v>
      </c>
      <c r="R2221" s="4">
        <f>Table1[[#This Row],[user_count]]+Table1[[#This Row],[critic_count]]</f>
        <v>28</v>
      </c>
      <c r="S2221" s="2">
        <f>100000*Table1[[#This Row],[review_count]]/Table1[[#This Row],[total sales]]</f>
        <v>5.384615384615385</v>
      </c>
      <c r="T2221" s="2">
        <f>Table1[[#This Row],[total sales]]/(2017-Table1[[#This Row],[year_of_release]])</f>
        <v>30588.235294117647</v>
      </c>
      <c r="U2221" s="9">
        <f>Table1[[#This Row],[na_sales]]/(2017-Table1[[#This Row],[year_of_release]])</f>
        <v>14705.882352941177</v>
      </c>
      <c r="V2221" s="6">
        <f>Table1[[#This Row],[eu_sales]]/(2017-Table1[[#This Row],[year_of_release]])</f>
        <v>11764.705882352941</v>
      </c>
      <c r="W2221" s="6">
        <f>Table1[[#This Row],[jp_sales]]/(2017-Table1[[#This Row],[year_of_release]])</f>
        <v>0</v>
      </c>
      <c r="X2221" s="6">
        <f>Table1[[#This Row],[other_sales]]/(2017-Table1[[#This Row],[year_of_release]])</f>
        <v>4117.6470588235297</v>
      </c>
      <c r="Y2221" s="4">
        <v>484244580</v>
      </c>
      <c r="Z2221" s="4">
        <v>429286318</v>
      </c>
      <c r="AA2221" s="4">
        <v>126843000</v>
      </c>
      <c r="AB2221" s="1">
        <f>Table1[[#This Row],[na_sales]]/Table1[[#This Row],[NA population]]</f>
        <v>5.162680395927199E-4</v>
      </c>
      <c r="AC2221" s="1">
        <f>Table1[[#This Row],[eu_sales]]/Table1[[#This Row],[Eu population]]</f>
        <v>4.6588952783722308E-4</v>
      </c>
      <c r="AD2221" s="1">
        <f>Table1[[#This Row],[jp_sales]]/Table1[[#This Row],[Jp population]]</f>
        <v>0</v>
      </c>
    </row>
    <row r="2222" spans="1:30" x14ac:dyDescent="0.25">
      <c r="A2222" t="s">
        <v>1761</v>
      </c>
      <c r="B2222" t="s">
        <v>26</v>
      </c>
      <c r="C2222">
        <v>2008</v>
      </c>
      <c r="D2222" t="s">
        <v>40</v>
      </c>
      <c r="E2222" t="s">
        <v>403</v>
      </c>
      <c r="F2222" s="4">
        <v>350000</v>
      </c>
      <c r="G2222" s="4">
        <v>120000</v>
      </c>
      <c r="H2222" s="4">
        <v>0</v>
      </c>
      <c r="I2222" s="4">
        <v>50000</v>
      </c>
      <c r="J2222">
        <v>5.6</v>
      </c>
      <c r="K2222">
        <v>10</v>
      </c>
      <c r="L2222">
        <v>7</v>
      </c>
      <c r="M2222" s="4">
        <v>4</v>
      </c>
      <c r="N2222" t="s">
        <v>1534</v>
      </c>
      <c r="O2222" t="s">
        <v>84</v>
      </c>
      <c r="P2222" s="4">
        <v>520000</v>
      </c>
      <c r="Q2222" s="3">
        <f>AVERAGE(Table1[[#This Row],[critic_score]],Table1[[#This Row],[user_score]])</f>
        <v>6.3</v>
      </c>
      <c r="R2222" s="4">
        <f>Table1[[#This Row],[user_count]]+Table1[[#This Row],[critic_count]]</f>
        <v>14</v>
      </c>
      <c r="S2222" s="2">
        <f>100000*Table1[[#This Row],[review_count]]/Table1[[#This Row],[total sales]]</f>
        <v>2.6923076923076925</v>
      </c>
      <c r="T2222" s="2">
        <f>Table1[[#This Row],[total sales]]/(2017-Table1[[#This Row],[year_of_release]])</f>
        <v>57777.777777777781</v>
      </c>
      <c r="U2222" s="9">
        <f>Table1[[#This Row],[na_sales]]/(2017-Table1[[#This Row],[year_of_release]])</f>
        <v>38888.888888888891</v>
      </c>
      <c r="V2222" s="6">
        <f>Table1[[#This Row],[eu_sales]]/(2017-Table1[[#This Row],[year_of_release]])</f>
        <v>13333.333333333334</v>
      </c>
      <c r="W2222" s="6">
        <f>Table1[[#This Row],[jp_sales]]/(2017-Table1[[#This Row],[year_of_release]])</f>
        <v>0</v>
      </c>
      <c r="X2222" s="6">
        <f>Table1[[#This Row],[other_sales]]/(2017-Table1[[#This Row],[year_of_release]])</f>
        <v>5555.5555555555557</v>
      </c>
      <c r="Y2222" s="4">
        <v>528816311</v>
      </c>
      <c r="Z2222" s="4">
        <v>440001482</v>
      </c>
      <c r="AA2222" s="4">
        <v>128063000</v>
      </c>
      <c r="AB2222" s="1">
        <f>Table1[[#This Row],[na_sales]]/Table1[[#This Row],[NA population]]</f>
        <v>6.6185553039796463E-4</v>
      </c>
      <c r="AC2222" s="1">
        <f>Table1[[#This Row],[eu_sales]]/Table1[[#This Row],[Eu population]]</f>
        <v>2.7272635413532538E-4</v>
      </c>
      <c r="AD2222" s="1">
        <f>Table1[[#This Row],[jp_sales]]/Table1[[#This Row],[Jp population]]</f>
        <v>0</v>
      </c>
    </row>
    <row r="2223" spans="1:30" x14ac:dyDescent="0.25">
      <c r="A2223" t="s">
        <v>2159</v>
      </c>
      <c r="B2223" t="s">
        <v>159</v>
      </c>
      <c r="C2223">
        <v>2002</v>
      </c>
      <c r="D2223" t="s">
        <v>27</v>
      </c>
      <c r="E2223" t="s">
        <v>425</v>
      </c>
      <c r="F2223" s="4">
        <v>370000</v>
      </c>
      <c r="G2223" s="4">
        <v>140000</v>
      </c>
      <c r="H2223" s="4">
        <v>0</v>
      </c>
      <c r="I2223" s="4">
        <v>10000</v>
      </c>
      <c r="J2223">
        <v>6.2</v>
      </c>
      <c r="K2223">
        <v>4</v>
      </c>
      <c r="L2223">
        <v>8.8000000000000007</v>
      </c>
      <c r="M2223" s="4">
        <v>8</v>
      </c>
      <c r="N2223" t="s">
        <v>608</v>
      </c>
      <c r="O2223" t="s">
        <v>21</v>
      </c>
      <c r="P2223" s="4">
        <v>520000</v>
      </c>
      <c r="Q2223" s="3">
        <f>AVERAGE(Table1[[#This Row],[critic_score]],Table1[[#This Row],[user_score]])</f>
        <v>7.5</v>
      </c>
      <c r="R2223" s="4">
        <f>Table1[[#This Row],[user_count]]+Table1[[#This Row],[critic_count]]</f>
        <v>12</v>
      </c>
      <c r="S2223" s="2">
        <f>100000*Table1[[#This Row],[review_count]]/Table1[[#This Row],[total sales]]</f>
        <v>2.3076923076923075</v>
      </c>
      <c r="T2223" s="2">
        <f>Table1[[#This Row],[total sales]]/(2017-Table1[[#This Row],[year_of_release]])</f>
        <v>34666.666666666664</v>
      </c>
      <c r="U2223" s="9">
        <f>Table1[[#This Row],[na_sales]]/(2017-Table1[[#This Row],[year_of_release]])</f>
        <v>24666.666666666668</v>
      </c>
      <c r="V2223" s="6">
        <f>Table1[[#This Row],[eu_sales]]/(2017-Table1[[#This Row],[year_of_release]])</f>
        <v>9333.3333333333339</v>
      </c>
      <c r="W2223" s="6">
        <f>Table1[[#This Row],[jp_sales]]/(2017-Table1[[#This Row],[year_of_release]])</f>
        <v>0</v>
      </c>
      <c r="X2223" s="6">
        <f>Table1[[#This Row],[other_sales]]/(2017-Table1[[#This Row],[year_of_release]])</f>
        <v>666.66666666666663</v>
      </c>
      <c r="Y2223" s="4">
        <v>495013192</v>
      </c>
      <c r="Z2223" s="4">
        <v>431019772</v>
      </c>
      <c r="AA2223" s="4">
        <v>127445000</v>
      </c>
      <c r="AB2223" s="1">
        <f>Table1[[#This Row],[na_sales]]/Table1[[#This Row],[NA population]]</f>
        <v>7.4745482742609416E-4</v>
      </c>
      <c r="AC2223" s="1">
        <f>Table1[[#This Row],[eu_sales]]/Table1[[#This Row],[Eu population]]</f>
        <v>3.2481108546454336E-4</v>
      </c>
      <c r="AD2223" s="1">
        <f>Table1[[#This Row],[jp_sales]]/Table1[[#This Row],[Jp population]]</f>
        <v>0</v>
      </c>
    </row>
    <row r="2224" spans="1:30" x14ac:dyDescent="0.25">
      <c r="A2224" t="s">
        <v>2124</v>
      </c>
      <c r="B2224" t="s">
        <v>18</v>
      </c>
      <c r="C2224">
        <v>2008</v>
      </c>
      <c r="D2224" t="s">
        <v>96</v>
      </c>
      <c r="E2224" t="s">
        <v>267</v>
      </c>
      <c r="F2224" s="4">
        <v>210000</v>
      </c>
      <c r="G2224" s="4">
        <v>40000</v>
      </c>
      <c r="H2224" s="4">
        <v>240000</v>
      </c>
      <c r="I2224" s="4">
        <v>20000</v>
      </c>
      <c r="J2224">
        <v>6.8</v>
      </c>
      <c r="K2224">
        <v>46</v>
      </c>
      <c r="L2224">
        <v>7.1</v>
      </c>
      <c r="M2224" s="4">
        <v>93</v>
      </c>
      <c r="N2224" t="s">
        <v>810</v>
      </c>
      <c r="O2224" t="s">
        <v>67</v>
      </c>
      <c r="P2224" s="4">
        <v>510000</v>
      </c>
      <c r="Q2224" s="3">
        <f>AVERAGE(Table1[[#This Row],[critic_score]],Table1[[#This Row],[user_score]])</f>
        <v>6.9499999999999993</v>
      </c>
      <c r="R2224" s="4">
        <f>Table1[[#This Row],[user_count]]+Table1[[#This Row],[critic_count]]</f>
        <v>139</v>
      </c>
      <c r="S2224" s="2">
        <f>100000*Table1[[#This Row],[review_count]]/Table1[[#This Row],[total sales]]</f>
        <v>27.254901960784313</v>
      </c>
      <c r="T2224" s="2">
        <f>Table1[[#This Row],[total sales]]/(2017-Table1[[#This Row],[year_of_release]])</f>
        <v>56666.666666666664</v>
      </c>
      <c r="U2224" s="9">
        <f>Table1[[#This Row],[na_sales]]/(2017-Table1[[#This Row],[year_of_release]])</f>
        <v>23333.333333333332</v>
      </c>
      <c r="V2224" s="6">
        <f>Table1[[#This Row],[eu_sales]]/(2017-Table1[[#This Row],[year_of_release]])</f>
        <v>4444.4444444444443</v>
      </c>
      <c r="W2224" s="6">
        <f>Table1[[#This Row],[jp_sales]]/(2017-Table1[[#This Row],[year_of_release]])</f>
        <v>26666.666666666668</v>
      </c>
      <c r="X2224" s="6">
        <f>Table1[[#This Row],[other_sales]]/(2017-Table1[[#This Row],[year_of_release]])</f>
        <v>2222.2222222222222</v>
      </c>
      <c r="Y2224" s="4">
        <v>528816311</v>
      </c>
      <c r="Z2224" s="4">
        <v>440001482</v>
      </c>
      <c r="AA2224" s="4">
        <v>128063000</v>
      </c>
      <c r="AB2224" s="1">
        <f>Table1[[#This Row],[na_sales]]/Table1[[#This Row],[NA population]]</f>
        <v>3.9711331823877874E-4</v>
      </c>
      <c r="AC2224" s="1">
        <f>Table1[[#This Row],[eu_sales]]/Table1[[#This Row],[Eu population]]</f>
        <v>9.0908784711775124E-5</v>
      </c>
      <c r="AD2224" s="1">
        <f>Table1[[#This Row],[jp_sales]]/Table1[[#This Row],[Jp population]]</f>
        <v>1.874077602430054E-3</v>
      </c>
    </row>
    <row r="2225" spans="1:30" x14ac:dyDescent="0.25">
      <c r="A2225" t="s">
        <v>1680</v>
      </c>
      <c r="B2225" t="s">
        <v>34</v>
      </c>
      <c r="C2225">
        <v>2007</v>
      </c>
      <c r="D2225" t="s">
        <v>19</v>
      </c>
      <c r="E2225" t="s">
        <v>100</v>
      </c>
      <c r="F2225" s="4">
        <v>470000</v>
      </c>
      <c r="G2225" s="4">
        <v>0</v>
      </c>
      <c r="H2225" s="4">
        <v>0</v>
      </c>
      <c r="I2225" s="4">
        <v>40000</v>
      </c>
      <c r="J2225">
        <v>7.3</v>
      </c>
      <c r="K2225">
        <v>37</v>
      </c>
      <c r="L2225">
        <v>5.3</v>
      </c>
      <c r="M2225" s="4">
        <v>19</v>
      </c>
      <c r="N2225" t="s">
        <v>141</v>
      </c>
      <c r="O2225" t="s">
        <v>21</v>
      </c>
      <c r="P2225" s="4">
        <v>510000</v>
      </c>
      <c r="Q2225" s="3">
        <f>AVERAGE(Table1[[#This Row],[critic_score]],Table1[[#This Row],[user_score]])</f>
        <v>6.3</v>
      </c>
      <c r="R2225" s="4">
        <f>Table1[[#This Row],[user_count]]+Table1[[#This Row],[critic_count]]</f>
        <v>56</v>
      </c>
      <c r="S2225" s="2">
        <f>100000*Table1[[#This Row],[review_count]]/Table1[[#This Row],[total sales]]</f>
        <v>10.980392156862745</v>
      </c>
      <c r="T2225" s="2">
        <f>Table1[[#This Row],[total sales]]/(2017-Table1[[#This Row],[year_of_release]])</f>
        <v>51000</v>
      </c>
      <c r="U2225" s="9">
        <f>Table1[[#This Row],[na_sales]]/(2017-Table1[[#This Row],[year_of_release]])</f>
        <v>47000</v>
      </c>
      <c r="V2225" s="6">
        <f>Table1[[#This Row],[eu_sales]]/(2017-Table1[[#This Row],[year_of_release]])</f>
        <v>0</v>
      </c>
      <c r="W2225" s="6">
        <f>Table1[[#This Row],[jp_sales]]/(2017-Table1[[#This Row],[year_of_release]])</f>
        <v>0</v>
      </c>
      <c r="X2225" s="6">
        <f>Table1[[#This Row],[other_sales]]/(2017-Table1[[#This Row],[year_of_release]])</f>
        <v>4000</v>
      </c>
      <c r="Y2225" s="4">
        <v>522751172</v>
      </c>
      <c r="Z2225" s="4">
        <v>438594184</v>
      </c>
      <c r="AA2225" s="4">
        <v>128001000</v>
      </c>
      <c r="AB2225" s="1">
        <f>Table1[[#This Row],[na_sales]]/Table1[[#This Row],[NA population]]</f>
        <v>8.9908932810580093E-4</v>
      </c>
      <c r="AC2225" s="1">
        <f>Table1[[#This Row],[eu_sales]]/Table1[[#This Row],[Eu population]]</f>
        <v>0</v>
      </c>
      <c r="AD2225" s="1">
        <f>Table1[[#This Row],[jp_sales]]/Table1[[#This Row],[Jp population]]</f>
        <v>0</v>
      </c>
    </row>
    <row r="2226" spans="1:30" x14ac:dyDescent="0.25">
      <c r="A2226" t="s">
        <v>2127</v>
      </c>
      <c r="B2226" t="s">
        <v>18</v>
      </c>
      <c r="C2226">
        <v>2008</v>
      </c>
      <c r="D2226" t="s">
        <v>73</v>
      </c>
      <c r="E2226" t="s">
        <v>186</v>
      </c>
      <c r="F2226" s="4">
        <v>470000</v>
      </c>
      <c r="G2226" s="4">
        <v>0</v>
      </c>
      <c r="H2226" s="4">
        <v>0</v>
      </c>
      <c r="I2226" s="4">
        <v>40000</v>
      </c>
      <c r="J2226">
        <v>5.6</v>
      </c>
      <c r="K2226">
        <v>12</v>
      </c>
      <c r="L2226">
        <v>7.3</v>
      </c>
      <c r="M2226" s="4">
        <v>13</v>
      </c>
      <c r="N2226" t="s">
        <v>2128</v>
      </c>
      <c r="O2226" t="s">
        <v>84</v>
      </c>
      <c r="P2226" s="4">
        <v>510000</v>
      </c>
      <c r="Q2226" s="3">
        <f>AVERAGE(Table1[[#This Row],[critic_score]],Table1[[#This Row],[user_score]])</f>
        <v>6.4499999999999993</v>
      </c>
      <c r="R2226" s="4">
        <f>Table1[[#This Row],[user_count]]+Table1[[#This Row],[critic_count]]</f>
        <v>25</v>
      </c>
      <c r="S2226" s="2">
        <f>100000*Table1[[#This Row],[review_count]]/Table1[[#This Row],[total sales]]</f>
        <v>4.9019607843137258</v>
      </c>
      <c r="T2226" s="2">
        <f>Table1[[#This Row],[total sales]]/(2017-Table1[[#This Row],[year_of_release]])</f>
        <v>56666.666666666664</v>
      </c>
      <c r="U2226" s="9">
        <f>Table1[[#This Row],[na_sales]]/(2017-Table1[[#This Row],[year_of_release]])</f>
        <v>52222.222222222219</v>
      </c>
      <c r="V2226" s="6">
        <f>Table1[[#This Row],[eu_sales]]/(2017-Table1[[#This Row],[year_of_release]])</f>
        <v>0</v>
      </c>
      <c r="W2226" s="6">
        <f>Table1[[#This Row],[jp_sales]]/(2017-Table1[[#This Row],[year_of_release]])</f>
        <v>0</v>
      </c>
      <c r="X2226" s="6">
        <f>Table1[[#This Row],[other_sales]]/(2017-Table1[[#This Row],[year_of_release]])</f>
        <v>4444.4444444444443</v>
      </c>
      <c r="Y2226" s="4">
        <v>528816311</v>
      </c>
      <c r="Z2226" s="4">
        <v>440001482</v>
      </c>
      <c r="AA2226" s="4">
        <v>128063000</v>
      </c>
      <c r="AB2226" s="1">
        <f>Table1[[#This Row],[na_sales]]/Table1[[#This Row],[NA population]]</f>
        <v>8.8877742653440956E-4</v>
      </c>
      <c r="AC2226" s="1">
        <f>Table1[[#This Row],[eu_sales]]/Table1[[#This Row],[Eu population]]</f>
        <v>0</v>
      </c>
      <c r="AD2226" s="1">
        <f>Table1[[#This Row],[jp_sales]]/Table1[[#This Row],[Jp population]]</f>
        <v>0</v>
      </c>
    </row>
    <row r="2227" spans="1:30" x14ac:dyDescent="0.25">
      <c r="A2227" t="s">
        <v>2129</v>
      </c>
      <c r="B2227" t="s">
        <v>71</v>
      </c>
      <c r="C2227">
        <v>2015</v>
      </c>
      <c r="D2227" t="s">
        <v>40</v>
      </c>
      <c r="E2227" t="s">
        <v>100</v>
      </c>
      <c r="F2227" s="4">
        <v>180000</v>
      </c>
      <c r="G2227" s="4">
        <v>250000</v>
      </c>
      <c r="H2227" s="4">
        <v>0</v>
      </c>
      <c r="I2227" s="4">
        <v>80000</v>
      </c>
      <c r="J2227">
        <v>6.1</v>
      </c>
      <c r="K2227">
        <v>33</v>
      </c>
      <c r="L2227">
        <v>3.7</v>
      </c>
      <c r="M2227" s="4">
        <v>78</v>
      </c>
      <c r="N2227" t="s">
        <v>246</v>
      </c>
      <c r="O2227" t="s">
        <v>21</v>
      </c>
      <c r="P2227" s="4">
        <v>510000</v>
      </c>
      <c r="Q2227" s="3">
        <f>AVERAGE(Table1[[#This Row],[critic_score]],Table1[[#This Row],[user_score]])</f>
        <v>4.9000000000000004</v>
      </c>
      <c r="R2227" s="4">
        <f>Table1[[#This Row],[user_count]]+Table1[[#This Row],[critic_count]]</f>
        <v>111</v>
      </c>
      <c r="S2227" s="2">
        <f>100000*Table1[[#This Row],[review_count]]/Table1[[#This Row],[total sales]]</f>
        <v>21.764705882352942</v>
      </c>
      <c r="T2227" s="2">
        <f>Table1[[#This Row],[total sales]]/(2017-Table1[[#This Row],[year_of_release]])</f>
        <v>255000</v>
      </c>
      <c r="U2227" s="9">
        <f>Table1[[#This Row],[na_sales]]/(2017-Table1[[#This Row],[year_of_release]])</f>
        <v>90000</v>
      </c>
      <c r="V2227" s="6">
        <f>Table1[[#This Row],[eu_sales]]/(2017-Table1[[#This Row],[year_of_release]])</f>
        <v>125000</v>
      </c>
      <c r="W2227" s="6">
        <f>Table1[[#This Row],[jp_sales]]/(2017-Table1[[#This Row],[year_of_release]])</f>
        <v>0</v>
      </c>
      <c r="X2227" s="6">
        <f>Table1[[#This Row],[other_sales]]/(2017-Table1[[#This Row],[year_of_release]])</f>
        <v>40000</v>
      </c>
      <c r="Y2227" s="4">
        <v>567732286</v>
      </c>
      <c r="Z2227" s="4">
        <v>444588718</v>
      </c>
      <c r="AA2227" s="4">
        <v>127141000</v>
      </c>
      <c r="AB2227" s="1">
        <f>Table1[[#This Row],[na_sales]]/Table1[[#This Row],[NA population]]</f>
        <v>3.1705084322084865E-4</v>
      </c>
      <c r="AC2227" s="1">
        <f>Table1[[#This Row],[eu_sales]]/Table1[[#This Row],[Eu population]]</f>
        <v>5.6231746303557798E-4</v>
      </c>
      <c r="AD2227" s="1">
        <f>Table1[[#This Row],[jp_sales]]/Table1[[#This Row],[Jp population]]</f>
        <v>0</v>
      </c>
    </row>
    <row r="2228" spans="1:30" x14ac:dyDescent="0.25">
      <c r="A2228" t="s">
        <v>2130</v>
      </c>
      <c r="B2228" t="s">
        <v>39</v>
      </c>
      <c r="C2228">
        <v>2010</v>
      </c>
      <c r="D2228" t="s">
        <v>29</v>
      </c>
      <c r="E2228" t="s">
        <v>51</v>
      </c>
      <c r="F2228" s="4">
        <v>90000</v>
      </c>
      <c r="G2228" s="4">
        <v>310000</v>
      </c>
      <c r="H2228" s="4">
        <v>0</v>
      </c>
      <c r="I2228" s="4">
        <v>110000</v>
      </c>
      <c r="J2228">
        <v>6.5</v>
      </c>
      <c r="K2228">
        <v>21</v>
      </c>
      <c r="L2228">
        <v>3.9</v>
      </c>
      <c r="M2228" s="4">
        <v>8</v>
      </c>
      <c r="N2228" t="s">
        <v>762</v>
      </c>
      <c r="O2228" t="s">
        <v>67</v>
      </c>
      <c r="P2228" s="4">
        <v>510000</v>
      </c>
      <c r="Q2228" s="3">
        <f>AVERAGE(Table1[[#This Row],[critic_score]],Table1[[#This Row],[user_score]])</f>
        <v>5.2</v>
      </c>
      <c r="R2228" s="4">
        <f>Table1[[#This Row],[user_count]]+Table1[[#This Row],[critic_count]]</f>
        <v>29</v>
      </c>
      <c r="S2228" s="2">
        <f>100000*Table1[[#This Row],[review_count]]/Table1[[#This Row],[total sales]]</f>
        <v>5.6862745098039218</v>
      </c>
      <c r="T2228" s="2">
        <f>Table1[[#This Row],[total sales]]/(2017-Table1[[#This Row],[year_of_release]])</f>
        <v>72857.142857142855</v>
      </c>
      <c r="U2228" s="9">
        <f>Table1[[#This Row],[na_sales]]/(2017-Table1[[#This Row],[year_of_release]])</f>
        <v>12857.142857142857</v>
      </c>
      <c r="V2228" s="6">
        <f>Table1[[#This Row],[eu_sales]]/(2017-Table1[[#This Row],[year_of_release]])</f>
        <v>44285.714285714283</v>
      </c>
      <c r="W2228" s="6">
        <f>Table1[[#This Row],[jp_sales]]/(2017-Table1[[#This Row],[year_of_release]])</f>
        <v>0</v>
      </c>
      <c r="X2228" s="6">
        <f>Table1[[#This Row],[other_sales]]/(2017-Table1[[#This Row],[year_of_release]])</f>
        <v>15714.285714285714</v>
      </c>
      <c r="Y2228" s="4">
        <v>540520772</v>
      </c>
      <c r="Z2228" s="4">
        <v>441654761</v>
      </c>
      <c r="AA2228" s="4">
        <v>128070000</v>
      </c>
      <c r="AB2228" s="1">
        <f>Table1[[#This Row],[na_sales]]/Table1[[#This Row],[NA population]]</f>
        <v>1.6650608942740132E-4</v>
      </c>
      <c r="AC2228" s="1">
        <f>Table1[[#This Row],[eu_sales]]/Table1[[#This Row],[Eu population]]</f>
        <v>7.0190571318215673E-4</v>
      </c>
      <c r="AD2228" s="1">
        <f>Table1[[#This Row],[jp_sales]]/Table1[[#This Row],[Jp population]]</f>
        <v>0</v>
      </c>
    </row>
    <row r="2229" spans="1:30" x14ac:dyDescent="0.25">
      <c r="A2229" t="s">
        <v>2135</v>
      </c>
      <c r="B2229" t="s">
        <v>118</v>
      </c>
      <c r="C2229">
        <v>2007</v>
      </c>
      <c r="D2229" t="s">
        <v>40</v>
      </c>
      <c r="E2229" t="s">
        <v>171</v>
      </c>
      <c r="F2229" s="4">
        <v>220000</v>
      </c>
      <c r="G2229" s="4">
        <v>150000</v>
      </c>
      <c r="H2229" s="4">
        <v>40000</v>
      </c>
      <c r="I2229" s="4">
        <v>100000</v>
      </c>
      <c r="J2229">
        <v>7.8</v>
      </c>
      <c r="K2229">
        <v>40</v>
      </c>
      <c r="L2229">
        <v>7.8</v>
      </c>
      <c r="M2229" s="4">
        <v>107</v>
      </c>
      <c r="N2229" t="s">
        <v>2136</v>
      </c>
      <c r="O2229" t="s">
        <v>43</v>
      </c>
      <c r="P2229" s="4">
        <v>510000</v>
      </c>
      <c r="Q2229" s="3">
        <f>AVERAGE(Table1[[#This Row],[critic_score]],Table1[[#This Row],[user_score]])</f>
        <v>7.8</v>
      </c>
      <c r="R2229" s="4">
        <f>Table1[[#This Row],[user_count]]+Table1[[#This Row],[critic_count]]</f>
        <v>147</v>
      </c>
      <c r="S2229" s="2">
        <f>100000*Table1[[#This Row],[review_count]]/Table1[[#This Row],[total sales]]</f>
        <v>28.823529411764707</v>
      </c>
      <c r="T2229" s="2">
        <f>Table1[[#This Row],[total sales]]/(2017-Table1[[#This Row],[year_of_release]])</f>
        <v>51000</v>
      </c>
      <c r="U2229" s="9">
        <f>Table1[[#This Row],[na_sales]]/(2017-Table1[[#This Row],[year_of_release]])</f>
        <v>22000</v>
      </c>
      <c r="V2229" s="6">
        <f>Table1[[#This Row],[eu_sales]]/(2017-Table1[[#This Row],[year_of_release]])</f>
        <v>15000</v>
      </c>
      <c r="W2229" s="6">
        <f>Table1[[#This Row],[jp_sales]]/(2017-Table1[[#This Row],[year_of_release]])</f>
        <v>4000</v>
      </c>
      <c r="X2229" s="6">
        <f>Table1[[#This Row],[other_sales]]/(2017-Table1[[#This Row],[year_of_release]])</f>
        <v>10000</v>
      </c>
      <c r="Y2229" s="4">
        <v>522751172</v>
      </c>
      <c r="Z2229" s="4">
        <v>438594184</v>
      </c>
      <c r="AA2229" s="4">
        <v>128001000</v>
      </c>
      <c r="AB2229" s="1">
        <f>Table1[[#This Row],[na_sales]]/Table1[[#This Row],[NA population]]</f>
        <v>4.2085032379420473E-4</v>
      </c>
      <c r="AC2229" s="1">
        <f>Table1[[#This Row],[eu_sales]]/Table1[[#This Row],[Eu population]]</f>
        <v>3.420017990936241E-4</v>
      </c>
      <c r="AD2229" s="1">
        <f>Table1[[#This Row],[jp_sales]]/Table1[[#This Row],[Jp population]]</f>
        <v>3.1249755861282333E-4</v>
      </c>
    </row>
    <row r="2230" spans="1:30" x14ac:dyDescent="0.25">
      <c r="A2230" t="s">
        <v>819</v>
      </c>
      <c r="B2230" t="s">
        <v>118</v>
      </c>
      <c r="C2230">
        <v>2006</v>
      </c>
      <c r="D2230" t="s">
        <v>65</v>
      </c>
      <c r="E2230" t="s">
        <v>100</v>
      </c>
      <c r="F2230" s="4">
        <v>460000</v>
      </c>
      <c r="G2230" s="4">
        <v>10000</v>
      </c>
      <c r="H2230" s="4">
        <v>0</v>
      </c>
      <c r="I2230" s="4">
        <v>40000</v>
      </c>
      <c r="J2230">
        <v>7.4</v>
      </c>
      <c r="K2230">
        <v>22</v>
      </c>
      <c r="L2230">
        <v>8.1</v>
      </c>
      <c r="M2230" s="4">
        <v>22</v>
      </c>
      <c r="N2230" t="s">
        <v>820</v>
      </c>
      <c r="O2230" t="s">
        <v>67</v>
      </c>
      <c r="P2230" s="4">
        <v>510000</v>
      </c>
      <c r="Q2230" s="3">
        <f>AVERAGE(Table1[[#This Row],[critic_score]],Table1[[#This Row],[user_score]])</f>
        <v>7.75</v>
      </c>
      <c r="R2230" s="4">
        <f>Table1[[#This Row],[user_count]]+Table1[[#This Row],[critic_count]]</f>
        <v>44</v>
      </c>
      <c r="S2230" s="2">
        <f>100000*Table1[[#This Row],[review_count]]/Table1[[#This Row],[total sales]]</f>
        <v>8.6274509803921564</v>
      </c>
      <c r="T2230" s="2">
        <f>Table1[[#This Row],[total sales]]/(2017-Table1[[#This Row],[year_of_release]])</f>
        <v>46363.63636363636</v>
      </c>
      <c r="U2230" s="9">
        <f>Table1[[#This Row],[na_sales]]/(2017-Table1[[#This Row],[year_of_release]])</f>
        <v>41818.181818181816</v>
      </c>
      <c r="V2230" s="6">
        <f>Table1[[#This Row],[eu_sales]]/(2017-Table1[[#This Row],[year_of_release]])</f>
        <v>909.09090909090912</v>
      </c>
      <c r="W2230" s="6">
        <f>Table1[[#This Row],[jp_sales]]/(2017-Table1[[#This Row],[year_of_release]])</f>
        <v>0</v>
      </c>
      <c r="X2230" s="6">
        <f>Table1[[#This Row],[other_sales]]/(2017-Table1[[#This Row],[year_of_release]])</f>
        <v>3636.3636363636365</v>
      </c>
      <c r="Y2230" s="4">
        <v>516818555</v>
      </c>
      <c r="Z2230" s="4">
        <v>437126892</v>
      </c>
      <c r="AA2230" s="4">
        <v>127854000</v>
      </c>
      <c r="AB2230" s="1">
        <f>Table1[[#This Row],[na_sales]]/Table1[[#This Row],[NA population]]</f>
        <v>8.9006092283199856E-4</v>
      </c>
      <c r="AC2230" s="1">
        <f>Table1[[#This Row],[eu_sales]]/Table1[[#This Row],[Eu population]]</f>
        <v>2.2876652484697737E-5</v>
      </c>
      <c r="AD2230" s="1">
        <f>Table1[[#This Row],[jp_sales]]/Table1[[#This Row],[Jp population]]</f>
        <v>0</v>
      </c>
    </row>
    <row r="2231" spans="1:30" x14ac:dyDescent="0.25">
      <c r="A2231" t="s">
        <v>2138</v>
      </c>
      <c r="B2231" t="s">
        <v>136</v>
      </c>
      <c r="C2231">
        <v>2015</v>
      </c>
      <c r="D2231" t="s">
        <v>27</v>
      </c>
      <c r="E2231" t="s">
        <v>20</v>
      </c>
      <c r="F2231" s="4">
        <v>220000</v>
      </c>
      <c r="G2231" s="4">
        <v>130000</v>
      </c>
      <c r="H2231" s="4">
        <v>120000</v>
      </c>
      <c r="I2231" s="4">
        <v>40000</v>
      </c>
      <c r="J2231">
        <v>7.3</v>
      </c>
      <c r="K2231">
        <v>72</v>
      </c>
      <c r="L2231">
        <v>8</v>
      </c>
      <c r="M2231" s="4">
        <v>227</v>
      </c>
      <c r="N2231" t="s">
        <v>139</v>
      </c>
      <c r="O2231" t="s">
        <v>21</v>
      </c>
      <c r="P2231" s="4">
        <v>510000</v>
      </c>
      <c r="Q2231" s="3">
        <f>AVERAGE(Table1[[#This Row],[critic_score]],Table1[[#This Row],[user_score]])</f>
        <v>7.65</v>
      </c>
      <c r="R2231" s="4">
        <f>Table1[[#This Row],[user_count]]+Table1[[#This Row],[critic_count]]</f>
        <v>299</v>
      </c>
      <c r="S2231" s="2">
        <f>100000*Table1[[#This Row],[review_count]]/Table1[[#This Row],[total sales]]</f>
        <v>58.627450980392155</v>
      </c>
      <c r="T2231" s="2">
        <f>Table1[[#This Row],[total sales]]/(2017-Table1[[#This Row],[year_of_release]])</f>
        <v>255000</v>
      </c>
      <c r="U2231" s="9">
        <f>Table1[[#This Row],[na_sales]]/(2017-Table1[[#This Row],[year_of_release]])</f>
        <v>110000</v>
      </c>
      <c r="V2231" s="6">
        <f>Table1[[#This Row],[eu_sales]]/(2017-Table1[[#This Row],[year_of_release]])</f>
        <v>65000</v>
      </c>
      <c r="W2231" s="6">
        <f>Table1[[#This Row],[jp_sales]]/(2017-Table1[[#This Row],[year_of_release]])</f>
        <v>60000</v>
      </c>
      <c r="X2231" s="6">
        <f>Table1[[#This Row],[other_sales]]/(2017-Table1[[#This Row],[year_of_release]])</f>
        <v>20000</v>
      </c>
      <c r="Y2231" s="4">
        <v>567732286</v>
      </c>
      <c r="Z2231" s="4">
        <v>444588718</v>
      </c>
      <c r="AA2231" s="4">
        <v>127141000</v>
      </c>
      <c r="AB2231" s="1">
        <f>Table1[[#This Row],[na_sales]]/Table1[[#This Row],[NA population]]</f>
        <v>3.8750658615881498E-4</v>
      </c>
      <c r="AC2231" s="1">
        <f>Table1[[#This Row],[eu_sales]]/Table1[[#This Row],[Eu population]]</f>
        <v>2.9240508077850056E-4</v>
      </c>
      <c r="AD2231" s="1">
        <f>Table1[[#This Row],[jp_sales]]/Table1[[#This Row],[Jp population]]</f>
        <v>9.4383401105858846E-4</v>
      </c>
    </row>
    <row r="2232" spans="1:30" x14ac:dyDescent="0.25">
      <c r="A2232" t="s">
        <v>2140</v>
      </c>
      <c r="B2232" t="s">
        <v>39</v>
      </c>
      <c r="C2232">
        <v>2008</v>
      </c>
      <c r="D2232" t="s">
        <v>96</v>
      </c>
      <c r="E2232" t="s">
        <v>176</v>
      </c>
      <c r="F2232" s="4">
        <v>330000</v>
      </c>
      <c r="G2232" s="4">
        <v>30000</v>
      </c>
      <c r="H2232" s="4">
        <v>110000</v>
      </c>
      <c r="I2232" s="4">
        <v>40000</v>
      </c>
      <c r="J2232">
        <v>7.8</v>
      </c>
      <c r="K2232">
        <v>51</v>
      </c>
      <c r="L2232">
        <v>7.5</v>
      </c>
      <c r="M2232" s="4">
        <v>150</v>
      </c>
      <c r="N2232" t="s">
        <v>1685</v>
      </c>
      <c r="O2232" t="s">
        <v>67</v>
      </c>
      <c r="P2232" s="4">
        <v>510000</v>
      </c>
      <c r="Q2232" s="3">
        <f>AVERAGE(Table1[[#This Row],[critic_score]],Table1[[#This Row],[user_score]])</f>
        <v>7.65</v>
      </c>
      <c r="R2232" s="4">
        <f>Table1[[#This Row],[user_count]]+Table1[[#This Row],[critic_count]]</f>
        <v>201</v>
      </c>
      <c r="S2232" s="2">
        <f>100000*Table1[[#This Row],[review_count]]/Table1[[#This Row],[total sales]]</f>
        <v>39.411764705882355</v>
      </c>
      <c r="T2232" s="2">
        <f>Table1[[#This Row],[total sales]]/(2017-Table1[[#This Row],[year_of_release]])</f>
        <v>56666.666666666664</v>
      </c>
      <c r="U2232" s="9">
        <f>Table1[[#This Row],[na_sales]]/(2017-Table1[[#This Row],[year_of_release]])</f>
        <v>36666.666666666664</v>
      </c>
      <c r="V2232" s="6">
        <f>Table1[[#This Row],[eu_sales]]/(2017-Table1[[#This Row],[year_of_release]])</f>
        <v>3333.3333333333335</v>
      </c>
      <c r="W2232" s="6">
        <f>Table1[[#This Row],[jp_sales]]/(2017-Table1[[#This Row],[year_of_release]])</f>
        <v>12222.222222222223</v>
      </c>
      <c r="X2232" s="6">
        <f>Table1[[#This Row],[other_sales]]/(2017-Table1[[#This Row],[year_of_release]])</f>
        <v>4444.4444444444443</v>
      </c>
      <c r="Y2232" s="4">
        <v>528816311</v>
      </c>
      <c r="Z2232" s="4">
        <v>440001482</v>
      </c>
      <c r="AA2232" s="4">
        <v>128063000</v>
      </c>
      <c r="AB2232" s="1">
        <f>Table1[[#This Row],[na_sales]]/Table1[[#This Row],[NA population]]</f>
        <v>6.2403521437522373E-4</v>
      </c>
      <c r="AC2232" s="1">
        <f>Table1[[#This Row],[eu_sales]]/Table1[[#This Row],[Eu population]]</f>
        <v>6.8181588533831346E-5</v>
      </c>
      <c r="AD2232" s="1">
        <f>Table1[[#This Row],[jp_sales]]/Table1[[#This Row],[Jp population]]</f>
        <v>8.5895223444710806E-4</v>
      </c>
    </row>
    <row r="2233" spans="1:30" x14ac:dyDescent="0.25">
      <c r="A2233" t="s">
        <v>2141</v>
      </c>
      <c r="B2233" t="s">
        <v>113</v>
      </c>
      <c r="C2233">
        <v>2006</v>
      </c>
      <c r="D2233" t="s">
        <v>73</v>
      </c>
      <c r="E2233" t="s">
        <v>100</v>
      </c>
      <c r="F2233" s="4">
        <v>460000</v>
      </c>
      <c r="G2233" s="4">
        <v>50000</v>
      </c>
      <c r="H2233" s="4">
        <v>0</v>
      </c>
      <c r="I2233" s="4">
        <v>0</v>
      </c>
      <c r="J2233">
        <v>7.8</v>
      </c>
      <c r="K2233">
        <v>29</v>
      </c>
      <c r="L2233">
        <v>8.6</v>
      </c>
      <c r="M2233" s="4">
        <v>35</v>
      </c>
      <c r="N2233" t="s">
        <v>321</v>
      </c>
      <c r="O2233" t="s">
        <v>67</v>
      </c>
      <c r="P2233" s="4">
        <v>510000</v>
      </c>
      <c r="Q2233" s="3">
        <f>AVERAGE(Table1[[#This Row],[critic_score]],Table1[[#This Row],[user_score]])</f>
        <v>8.1999999999999993</v>
      </c>
      <c r="R2233" s="4">
        <f>Table1[[#This Row],[user_count]]+Table1[[#This Row],[critic_count]]</f>
        <v>64</v>
      </c>
      <c r="S2233" s="2">
        <f>100000*Table1[[#This Row],[review_count]]/Table1[[#This Row],[total sales]]</f>
        <v>12.549019607843137</v>
      </c>
      <c r="T2233" s="2">
        <f>Table1[[#This Row],[total sales]]/(2017-Table1[[#This Row],[year_of_release]])</f>
        <v>46363.63636363636</v>
      </c>
      <c r="U2233" s="9">
        <f>Table1[[#This Row],[na_sales]]/(2017-Table1[[#This Row],[year_of_release]])</f>
        <v>41818.181818181816</v>
      </c>
      <c r="V2233" s="6">
        <f>Table1[[#This Row],[eu_sales]]/(2017-Table1[[#This Row],[year_of_release]])</f>
        <v>4545.454545454545</v>
      </c>
      <c r="W2233" s="6">
        <f>Table1[[#This Row],[jp_sales]]/(2017-Table1[[#This Row],[year_of_release]])</f>
        <v>0</v>
      </c>
      <c r="X2233" s="6">
        <f>Table1[[#This Row],[other_sales]]/(2017-Table1[[#This Row],[year_of_release]])</f>
        <v>0</v>
      </c>
      <c r="Y2233" s="4">
        <v>516818555</v>
      </c>
      <c r="Z2233" s="4">
        <v>437126892</v>
      </c>
      <c r="AA2233" s="4">
        <v>127854000</v>
      </c>
      <c r="AB2233" s="1">
        <f>Table1[[#This Row],[na_sales]]/Table1[[#This Row],[NA population]]</f>
        <v>8.9006092283199856E-4</v>
      </c>
      <c r="AC2233" s="1">
        <f>Table1[[#This Row],[eu_sales]]/Table1[[#This Row],[Eu population]]</f>
        <v>1.1438326242348869E-4</v>
      </c>
      <c r="AD2233" s="1">
        <f>Table1[[#This Row],[jp_sales]]/Table1[[#This Row],[Jp population]]</f>
        <v>0</v>
      </c>
    </row>
    <row r="2234" spans="1:30" x14ac:dyDescent="0.25">
      <c r="A2234" t="s">
        <v>2143</v>
      </c>
      <c r="B2234" t="s">
        <v>26</v>
      </c>
      <c r="C2234">
        <v>2009</v>
      </c>
      <c r="D2234" t="s">
        <v>73</v>
      </c>
      <c r="E2234" t="s">
        <v>100</v>
      </c>
      <c r="F2234" s="4">
        <v>260000</v>
      </c>
      <c r="G2234" s="4">
        <v>200000</v>
      </c>
      <c r="H2234" s="4">
        <v>0</v>
      </c>
      <c r="I2234" s="4">
        <v>50000</v>
      </c>
      <c r="J2234">
        <v>7</v>
      </c>
      <c r="K2234">
        <v>10</v>
      </c>
      <c r="L2234">
        <v>7.5</v>
      </c>
      <c r="M2234" s="4">
        <v>4</v>
      </c>
      <c r="N2234" t="s">
        <v>100</v>
      </c>
      <c r="O2234" t="s">
        <v>21</v>
      </c>
      <c r="P2234" s="4">
        <v>510000</v>
      </c>
      <c r="Q2234" s="3">
        <f>AVERAGE(Table1[[#This Row],[critic_score]],Table1[[#This Row],[user_score]])</f>
        <v>7.25</v>
      </c>
      <c r="R2234" s="4">
        <f>Table1[[#This Row],[user_count]]+Table1[[#This Row],[critic_count]]</f>
        <v>14</v>
      </c>
      <c r="S2234" s="2">
        <f>100000*Table1[[#This Row],[review_count]]/Table1[[#This Row],[total sales]]</f>
        <v>2.7450980392156863</v>
      </c>
      <c r="T2234" s="2">
        <f>Table1[[#This Row],[total sales]]/(2017-Table1[[#This Row],[year_of_release]])</f>
        <v>63750</v>
      </c>
      <c r="U2234" s="9">
        <f>Table1[[#This Row],[na_sales]]/(2017-Table1[[#This Row],[year_of_release]])</f>
        <v>32500</v>
      </c>
      <c r="V2234" s="6">
        <f>Table1[[#This Row],[eu_sales]]/(2017-Table1[[#This Row],[year_of_release]])</f>
        <v>25000</v>
      </c>
      <c r="W2234" s="6">
        <f>Table1[[#This Row],[jp_sales]]/(2017-Table1[[#This Row],[year_of_release]])</f>
        <v>0</v>
      </c>
      <c r="X2234" s="6">
        <f>Table1[[#This Row],[other_sales]]/(2017-Table1[[#This Row],[year_of_release]])</f>
        <v>6250</v>
      </c>
      <c r="Y2234" s="4">
        <v>534740514</v>
      </c>
      <c r="Z2234" s="4">
        <v>441041694</v>
      </c>
      <c r="AA2234" s="4">
        <v>128047000</v>
      </c>
      <c r="AB2234" s="1">
        <f>Table1[[#This Row],[na_sales]]/Table1[[#This Row],[NA population]]</f>
        <v>4.8621713371805599E-4</v>
      </c>
      <c r="AC2234" s="1">
        <f>Table1[[#This Row],[eu_sales]]/Table1[[#This Row],[Eu population]]</f>
        <v>4.5347186608620275E-4</v>
      </c>
      <c r="AD2234" s="1">
        <f>Table1[[#This Row],[jp_sales]]/Table1[[#This Row],[Jp population]]</f>
        <v>0</v>
      </c>
    </row>
    <row r="2235" spans="1:30" x14ac:dyDescent="0.25">
      <c r="A2235" t="s">
        <v>729</v>
      </c>
      <c r="B2235" t="s">
        <v>230</v>
      </c>
      <c r="C2235">
        <v>2001</v>
      </c>
      <c r="D2235" t="s">
        <v>19</v>
      </c>
      <c r="E2235" t="s">
        <v>100</v>
      </c>
      <c r="F2235" s="4">
        <v>290000</v>
      </c>
      <c r="G2235" s="4">
        <v>190000</v>
      </c>
      <c r="H2235" s="4">
        <v>0</v>
      </c>
      <c r="I2235" s="4">
        <v>30000</v>
      </c>
      <c r="J2235">
        <v>8.1</v>
      </c>
      <c r="K2235">
        <v>6</v>
      </c>
      <c r="L2235">
        <v>8.8000000000000007</v>
      </c>
      <c r="M2235" s="4">
        <v>9</v>
      </c>
      <c r="N2235" t="s">
        <v>141</v>
      </c>
      <c r="O2235" t="s">
        <v>21</v>
      </c>
      <c r="P2235" s="4">
        <v>510000</v>
      </c>
      <c r="Q2235" s="3">
        <f>AVERAGE(Table1[[#This Row],[critic_score]],Table1[[#This Row],[user_score]])</f>
        <v>8.4499999999999993</v>
      </c>
      <c r="R2235" s="4">
        <f>Table1[[#This Row],[user_count]]+Table1[[#This Row],[critic_count]]</f>
        <v>15</v>
      </c>
      <c r="S2235" s="2">
        <f>100000*Table1[[#This Row],[review_count]]/Table1[[#This Row],[total sales]]</f>
        <v>2.9411764705882355</v>
      </c>
      <c r="T2235" s="2">
        <f>Table1[[#This Row],[total sales]]/(2017-Table1[[#This Row],[year_of_release]])</f>
        <v>31875</v>
      </c>
      <c r="U2235" s="9">
        <f>Table1[[#This Row],[na_sales]]/(2017-Table1[[#This Row],[year_of_release]])</f>
        <v>18125</v>
      </c>
      <c r="V2235" s="6">
        <f>Table1[[#This Row],[eu_sales]]/(2017-Table1[[#This Row],[year_of_release]])</f>
        <v>11875</v>
      </c>
      <c r="W2235" s="6">
        <f>Table1[[#This Row],[jp_sales]]/(2017-Table1[[#This Row],[year_of_release]])</f>
        <v>0</v>
      </c>
      <c r="X2235" s="6">
        <f>Table1[[#This Row],[other_sales]]/(2017-Table1[[#This Row],[year_of_release]])</f>
        <v>1875</v>
      </c>
      <c r="Y2235" s="4">
        <v>489752572</v>
      </c>
      <c r="Z2235" s="4">
        <v>430035992</v>
      </c>
      <c r="AA2235" s="4">
        <v>127149000</v>
      </c>
      <c r="AB2235" s="1">
        <f>Table1[[#This Row],[na_sales]]/Table1[[#This Row],[NA population]]</f>
        <v>5.9213573665520226E-4</v>
      </c>
      <c r="AC2235" s="1">
        <f>Table1[[#This Row],[eu_sales]]/Table1[[#This Row],[Eu population]]</f>
        <v>4.4182348346321671E-4</v>
      </c>
      <c r="AD2235" s="1">
        <f>Table1[[#This Row],[jp_sales]]/Table1[[#This Row],[Jp population]]</f>
        <v>0</v>
      </c>
    </row>
    <row r="2236" spans="1:30" x14ac:dyDescent="0.25">
      <c r="A2236" t="s">
        <v>2144</v>
      </c>
      <c r="B2236" t="s">
        <v>45</v>
      </c>
      <c r="C2236">
        <v>2002</v>
      </c>
      <c r="D2236" t="s">
        <v>40</v>
      </c>
      <c r="E2236" t="s">
        <v>270</v>
      </c>
      <c r="F2236" s="4">
        <v>130000</v>
      </c>
      <c r="G2236" s="4">
        <v>100000</v>
      </c>
      <c r="H2236" s="4">
        <v>250000</v>
      </c>
      <c r="I2236" s="4">
        <v>30000</v>
      </c>
      <c r="J2236">
        <v>7.4</v>
      </c>
      <c r="K2236">
        <v>22</v>
      </c>
      <c r="L2236">
        <v>8.1999999999999993</v>
      </c>
      <c r="M2236" s="4">
        <v>19</v>
      </c>
      <c r="N2236" t="s">
        <v>1956</v>
      </c>
      <c r="O2236" t="s">
        <v>43</v>
      </c>
      <c r="P2236" s="4">
        <v>510000</v>
      </c>
      <c r="Q2236" s="3">
        <f>AVERAGE(Table1[[#This Row],[critic_score]],Table1[[#This Row],[user_score]])</f>
        <v>7.8</v>
      </c>
      <c r="R2236" s="4">
        <f>Table1[[#This Row],[user_count]]+Table1[[#This Row],[critic_count]]</f>
        <v>41</v>
      </c>
      <c r="S2236" s="2">
        <f>100000*Table1[[#This Row],[review_count]]/Table1[[#This Row],[total sales]]</f>
        <v>8.0392156862745097</v>
      </c>
      <c r="T2236" s="2">
        <f>Table1[[#This Row],[total sales]]/(2017-Table1[[#This Row],[year_of_release]])</f>
        <v>34000</v>
      </c>
      <c r="U2236" s="9">
        <f>Table1[[#This Row],[na_sales]]/(2017-Table1[[#This Row],[year_of_release]])</f>
        <v>8666.6666666666661</v>
      </c>
      <c r="V2236" s="6">
        <f>Table1[[#This Row],[eu_sales]]/(2017-Table1[[#This Row],[year_of_release]])</f>
        <v>6666.666666666667</v>
      </c>
      <c r="W2236" s="6">
        <f>Table1[[#This Row],[jp_sales]]/(2017-Table1[[#This Row],[year_of_release]])</f>
        <v>16666.666666666668</v>
      </c>
      <c r="X2236" s="6">
        <f>Table1[[#This Row],[other_sales]]/(2017-Table1[[#This Row],[year_of_release]])</f>
        <v>2000</v>
      </c>
      <c r="Y2236" s="4">
        <v>495013192</v>
      </c>
      <c r="Z2236" s="4">
        <v>431019772</v>
      </c>
      <c r="AA2236" s="4">
        <v>127445000</v>
      </c>
      <c r="AB2236" s="1">
        <f>Table1[[#This Row],[na_sales]]/Table1[[#This Row],[NA population]]</f>
        <v>2.6261926369024928E-4</v>
      </c>
      <c r="AC2236" s="1">
        <f>Table1[[#This Row],[eu_sales]]/Table1[[#This Row],[Eu population]]</f>
        <v>2.3200791818895955E-4</v>
      </c>
      <c r="AD2236" s="1">
        <f>Table1[[#This Row],[jp_sales]]/Table1[[#This Row],[Jp population]]</f>
        <v>1.9616305072776494E-3</v>
      </c>
    </row>
    <row r="2237" spans="1:30" x14ac:dyDescent="0.25">
      <c r="A2237" t="s">
        <v>420</v>
      </c>
      <c r="B2237" t="s">
        <v>39</v>
      </c>
      <c r="C2237">
        <v>2008</v>
      </c>
      <c r="D2237" t="s">
        <v>40</v>
      </c>
      <c r="E2237" t="s">
        <v>55</v>
      </c>
      <c r="F2237" s="4">
        <v>210000</v>
      </c>
      <c r="G2237" s="4">
        <v>210000</v>
      </c>
      <c r="H2237" s="4">
        <v>0</v>
      </c>
      <c r="I2237" s="4">
        <v>90000</v>
      </c>
      <c r="J2237">
        <v>7.6</v>
      </c>
      <c r="K2237">
        <v>23</v>
      </c>
      <c r="L2237">
        <v>7.3</v>
      </c>
      <c r="M2237" s="4">
        <v>18</v>
      </c>
      <c r="N2237" t="s">
        <v>385</v>
      </c>
      <c r="O2237" t="s">
        <v>84</v>
      </c>
      <c r="P2237" s="4">
        <v>510000</v>
      </c>
      <c r="Q2237" s="3">
        <f>AVERAGE(Table1[[#This Row],[critic_score]],Table1[[#This Row],[user_score]])</f>
        <v>7.4499999999999993</v>
      </c>
      <c r="R2237" s="4">
        <f>Table1[[#This Row],[user_count]]+Table1[[#This Row],[critic_count]]</f>
        <v>41</v>
      </c>
      <c r="S2237" s="2">
        <f>100000*Table1[[#This Row],[review_count]]/Table1[[#This Row],[total sales]]</f>
        <v>8.0392156862745097</v>
      </c>
      <c r="T2237" s="2">
        <f>Table1[[#This Row],[total sales]]/(2017-Table1[[#This Row],[year_of_release]])</f>
        <v>56666.666666666664</v>
      </c>
      <c r="U2237" s="9">
        <f>Table1[[#This Row],[na_sales]]/(2017-Table1[[#This Row],[year_of_release]])</f>
        <v>23333.333333333332</v>
      </c>
      <c r="V2237" s="6">
        <f>Table1[[#This Row],[eu_sales]]/(2017-Table1[[#This Row],[year_of_release]])</f>
        <v>23333.333333333332</v>
      </c>
      <c r="W2237" s="6">
        <f>Table1[[#This Row],[jp_sales]]/(2017-Table1[[#This Row],[year_of_release]])</f>
        <v>0</v>
      </c>
      <c r="X2237" s="6">
        <f>Table1[[#This Row],[other_sales]]/(2017-Table1[[#This Row],[year_of_release]])</f>
        <v>10000</v>
      </c>
      <c r="Y2237" s="4">
        <v>528816311</v>
      </c>
      <c r="Z2237" s="4">
        <v>440001482</v>
      </c>
      <c r="AA2237" s="4">
        <v>128063000</v>
      </c>
      <c r="AB2237" s="1">
        <f>Table1[[#This Row],[na_sales]]/Table1[[#This Row],[NA population]]</f>
        <v>3.9711331823877874E-4</v>
      </c>
      <c r="AC2237" s="1">
        <f>Table1[[#This Row],[eu_sales]]/Table1[[#This Row],[Eu population]]</f>
        <v>4.7727111973681945E-4</v>
      </c>
      <c r="AD2237" s="1">
        <f>Table1[[#This Row],[jp_sales]]/Table1[[#This Row],[Jp population]]</f>
        <v>0</v>
      </c>
    </row>
    <row r="2238" spans="1:30" x14ac:dyDescent="0.25">
      <c r="A2238" t="s">
        <v>2147</v>
      </c>
      <c r="B2238" t="s">
        <v>34</v>
      </c>
      <c r="C2238">
        <v>2012</v>
      </c>
      <c r="D2238" t="s">
        <v>40</v>
      </c>
      <c r="E2238" t="s">
        <v>431</v>
      </c>
      <c r="F2238" s="4">
        <v>320000</v>
      </c>
      <c r="G2238" s="4">
        <v>150000</v>
      </c>
      <c r="H2238" s="4">
        <v>0</v>
      </c>
      <c r="I2238" s="4">
        <v>40000</v>
      </c>
      <c r="J2238">
        <v>5.9</v>
      </c>
      <c r="K2238">
        <v>35</v>
      </c>
      <c r="L2238">
        <v>5.5</v>
      </c>
      <c r="M2238" s="4">
        <v>22</v>
      </c>
      <c r="N2238" t="s">
        <v>2148</v>
      </c>
      <c r="O2238" t="s">
        <v>21</v>
      </c>
      <c r="P2238" s="4">
        <v>510000</v>
      </c>
      <c r="Q2238" s="3">
        <f>AVERAGE(Table1[[#This Row],[critic_score]],Table1[[#This Row],[user_score]])</f>
        <v>5.7</v>
      </c>
      <c r="R2238" s="4">
        <f>Table1[[#This Row],[user_count]]+Table1[[#This Row],[critic_count]]</f>
        <v>57</v>
      </c>
      <c r="S2238" s="2">
        <f>100000*Table1[[#This Row],[review_count]]/Table1[[#This Row],[total sales]]</f>
        <v>11.176470588235293</v>
      </c>
      <c r="T2238" s="2">
        <f>Table1[[#This Row],[total sales]]/(2017-Table1[[#This Row],[year_of_release]])</f>
        <v>102000</v>
      </c>
      <c r="U2238" s="9">
        <f>Table1[[#This Row],[na_sales]]/(2017-Table1[[#This Row],[year_of_release]])</f>
        <v>64000</v>
      </c>
      <c r="V2238" s="6">
        <f>Table1[[#This Row],[eu_sales]]/(2017-Table1[[#This Row],[year_of_release]])</f>
        <v>30000</v>
      </c>
      <c r="W2238" s="6">
        <f>Table1[[#This Row],[jp_sales]]/(2017-Table1[[#This Row],[year_of_release]])</f>
        <v>0</v>
      </c>
      <c r="X2238" s="6">
        <f>Table1[[#This Row],[other_sales]]/(2017-Table1[[#This Row],[year_of_release]])</f>
        <v>8000</v>
      </c>
      <c r="Y2238" s="4">
        <v>551484507</v>
      </c>
      <c r="Z2238" s="4">
        <v>441417242</v>
      </c>
      <c r="AA2238" s="4">
        <v>127629000</v>
      </c>
      <c r="AB2238" s="1">
        <f>Table1[[#This Row],[na_sales]]/Table1[[#This Row],[NA population]]</f>
        <v>5.802520214770059E-4</v>
      </c>
      <c r="AC2238" s="1">
        <f>Table1[[#This Row],[eu_sales]]/Table1[[#This Row],[Eu population]]</f>
        <v>3.3981454670952793E-4</v>
      </c>
      <c r="AD2238" s="1">
        <f>Table1[[#This Row],[jp_sales]]/Table1[[#This Row],[Jp population]]</f>
        <v>0</v>
      </c>
    </row>
    <row r="2239" spans="1:30" x14ac:dyDescent="0.25">
      <c r="A2239" t="s">
        <v>2150</v>
      </c>
      <c r="B2239" t="s">
        <v>26</v>
      </c>
      <c r="C2239">
        <v>2008</v>
      </c>
      <c r="D2239" t="s">
        <v>96</v>
      </c>
      <c r="E2239" t="s">
        <v>431</v>
      </c>
      <c r="F2239" s="4">
        <v>360000</v>
      </c>
      <c r="G2239" s="4">
        <v>110000</v>
      </c>
      <c r="H2239" s="4">
        <v>0</v>
      </c>
      <c r="I2239" s="4">
        <v>40000</v>
      </c>
      <c r="J2239">
        <v>7</v>
      </c>
      <c r="K2239">
        <v>26</v>
      </c>
      <c r="L2239">
        <v>7.7</v>
      </c>
      <c r="M2239" s="4">
        <v>14</v>
      </c>
      <c r="N2239" t="s">
        <v>2151</v>
      </c>
      <c r="O2239" t="s">
        <v>84</v>
      </c>
      <c r="P2239" s="4">
        <v>510000</v>
      </c>
      <c r="Q2239" s="3">
        <f>AVERAGE(Table1[[#This Row],[critic_score]],Table1[[#This Row],[user_score]])</f>
        <v>7.35</v>
      </c>
      <c r="R2239" s="4">
        <f>Table1[[#This Row],[user_count]]+Table1[[#This Row],[critic_count]]</f>
        <v>40</v>
      </c>
      <c r="S2239" s="2">
        <f>100000*Table1[[#This Row],[review_count]]/Table1[[#This Row],[total sales]]</f>
        <v>7.8431372549019605</v>
      </c>
      <c r="T2239" s="2">
        <f>Table1[[#This Row],[total sales]]/(2017-Table1[[#This Row],[year_of_release]])</f>
        <v>56666.666666666664</v>
      </c>
      <c r="U2239" s="9">
        <f>Table1[[#This Row],[na_sales]]/(2017-Table1[[#This Row],[year_of_release]])</f>
        <v>40000</v>
      </c>
      <c r="V2239" s="6">
        <f>Table1[[#This Row],[eu_sales]]/(2017-Table1[[#This Row],[year_of_release]])</f>
        <v>12222.222222222223</v>
      </c>
      <c r="W2239" s="6">
        <f>Table1[[#This Row],[jp_sales]]/(2017-Table1[[#This Row],[year_of_release]])</f>
        <v>0</v>
      </c>
      <c r="X2239" s="6">
        <f>Table1[[#This Row],[other_sales]]/(2017-Table1[[#This Row],[year_of_release]])</f>
        <v>4444.4444444444443</v>
      </c>
      <c r="Y2239" s="4">
        <v>528816311</v>
      </c>
      <c r="Z2239" s="4">
        <v>440001482</v>
      </c>
      <c r="AA2239" s="4">
        <v>128063000</v>
      </c>
      <c r="AB2239" s="1">
        <f>Table1[[#This Row],[na_sales]]/Table1[[#This Row],[NA population]]</f>
        <v>6.8076568840933502E-4</v>
      </c>
      <c r="AC2239" s="1">
        <f>Table1[[#This Row],[eu_sales]]/Table1[[#This Row],[Eu population]]</f>
        <v>2.4999915795738159E-4</v>
      </c>
      <c r="AD2239" s="1">
        <f>Table1[[#This Row],[jp_sales]]/Table1[[#This Row],[Jp population]]</f>
        <v>0</v>
      </c>
    </row>
    <row r="2240" spans="1:30" x14ac:dyDescent="0.25">
      <c r="A2240" t="s">
        <v>2152</v>
      </c>
      <c r="B2240" t="s">
        <v>39</v>
      </c>
      <c r="C2240">
        <v>2007</v>
      </c>
      <c r="D2240" t="s">
        <v>40</v>
      </c>
      <c r="E2240" t="s">
        <v>51</v>
      </c>
      <c r="F2240" s="4">
        <v>360000</v>
      </c>
      <c r="G2240" s="4">
        <v>30000</v>
      </c>
      <c r="H2240" s="4">
        <v>80000</v>
      </c>
      <c r="I2240" s="4">
        <v>40000</v>
      </c>
      <c r="J2240">
        <v>5.3</v>
      </c>
      <c r="K2240">
        <v>55</v>
      </c>
      <c r="L2240">
        <v>6.4</v>
      </c>
      <c r="M2240" s="4">
        <v>229</v>
      </c>
      <c r="N2240" t="s">
        <v>2153</v>
      </c>
      <c r="O2240" t="s">
        <v>67</v>
      </c>
      <c r="P2240" s="4">
        <v>510000</v>
      </c>
      <c r="Q2240" s="3">
        <f>AVERAGE(Table1[[#This Row],[critic_score]],Table1[[#This Row],[user_score]])</f>
        <v>5.85</v>
      </c>
      <c r="R2240" s="4">
        <f>Table1[[#This Row],[user_count]]+Table1[[#This Row],[critic_count]]</f>
        <v>284</v>
      </c>
      <c r="S2240" s="2">
        <f>100000*Table1[[#This Row],[review_count]]/Table1[[#This Row],[total sales]]</f>
        <v>55.686274509803923</v>
      </c>
      <c r="T2240" s="2">
        <f>Table1[[#This Row],[total sales]]/(2017-Table1[[#This Row],[year_of_release]])</f>
        <v>51000</v>
      </c>
      <c r="U2240" s="9">
        <f>Table1[[#This Row],[na_sales]]/(2017-Table1[[#This Row],[year_of_release]])</f>
        <v>36000</v>
      </c>
      <c r="V2240" s="6">
        <f>Table1[[#This Row],[eu_sales]]/(2017-Table1[[#This Row],[year_of_release]])</f>
        <v>3000</v>
      </c>
      <c r="W2240" s="6">
        <f>Table1[[#This Row],[jp_sales]]/(2017-Table1[[#This Row],[year_of_release]])</f>
        <v>8000</v>
      </c>
      <c r="X2240" s="6">
        <f>Table1[[#This Row],[other_sales]]/(2017-Table1[[#This Row],[year_of_release]])</f>
        <v>4000</v>
      </c>
      <c r="Y2240" s="4">
        <v>522751172</v>
      </c>
      <c r="Z2240" s="4">
        <v>438594184</v>
      </c>
      <c r="AA2240" s="4">
        <v>128001000</v>
      </c>
      <c r="AB2240" s="1">
        <f>Table1[[#This Row],[na_sales]]/Table1[[#This Row],[NA population]]</f>
        <v>6.8866416620869857E-4</v>
      </c>
      <c r="AC2240" s="1">
        <f>Table1[[#This Row],[eu_sales]]/Table1[[#This Row],[Eu population]]</f>
        <v>6.8400359818724819E-5</v>
      </c>
      <c r="AD2240" s="1">
        <f>Table1[[#This Row],[jp_sales]]/Table1[[#This Row],[Jp population]]</f>
        <v>6.2499511722564666E-4</v>
      </c>
    </row>
    <row r="2241" spans="1:30" x14ac:dyDescent="0.25">
      <c r="A2241" t="s">
        <v>1232</v>
      </c>
      <c r="B2241" t="s">
        <v>138</v>
      </c>
      <c r="C2241">
        <v>2003</v>
      </c>
      <c r="D2241" t="s">
        <v>19</v>
      </c>
      <c r="E2241" t="s">
        <v>100</v>
      </c>
      <c r="F2241" s="4">
        <v>400000</v>
      </c>
      <c r="G2241" s="4">
        <v>100000</v>
      </c>
      <c r="H2241" s="4">
        <v>0</v>
      </c>
      <c r="I2241" s="4">
        <v>10000</v>
      </c>
      <c r="J2241">
        <v>9.4</v>
      </c>
      <c r="K2241">
        <v>19</v>
      </c>
      <c r="L2241">
        <v>7.7</v>
      </c>
      <c r="M2241" s="4">
        <v>17</v>
      </c>
      <c r="N2241" t="s">
        <v>246</v>
      </c>
      <c r="O2241" t="s">
        <v>21</v>
      </c>
      <c r="P2241" s="4">
        <v>510000</v>
      </c>
      <c r="Q2241" s="3">
        <f>AVERAGE(Table1[[#This Row],[critic_score]],Table1[[#This Row],[user_score]])</f>
        <v>8.5500000000000007</v>
      </c>
      <c r="R2241" s="4">
        <f>Table1[[#This Row],[user_count]]+Table1[[#This Row],[critic_count]]</f>
        <v>36</v>
      </c>
      <c r="S2241" s="2">
        <f>100000*Table1[[#This Row],[review_count]]/Table1[[#This Row],[total sales]]</f>
        <v>7.0588235294117645</v>
      </c>
      <c r="T2241" s="2">
        <f>Table1[[#This Row],[total sales]]/(2017-Table1[[#This Row],[year_of_release]])</f>
        <v>36428.571428571428</v>
      </c>
      <c r="U2241" s="9">
        <f>Table1[[#This Row],[na_sales]]/(2017-Table1[[#This Row],[year_of_release]])</f>
        <v>28571.428571428572</v>
      </c>
      <c r="V2241" s="6">
        <f>Table1[[#This Row],[eu_sales]]/(2017-Table1[[#This Row],[year_of_release]])</f>
        <v>7142.8571428571431</v>
      </c>
      <c r="W2241" s="6">
        <f>Table1[[#This Row],[jp_sales]]/(2017-Table1[[#This Row],[year_of_release]])</f>
        <v>0</v>
      </c>
      <c r="X2241" s="6">
        <f>Table1[[#This Row],[other_sales]]/(2017-Table1[[#This Row],[year_of_release]])</f>
        <v>714.28571428571433</v>
      </c>
      <c r="Y2241" s="4">
        <v>500125528</v>
      </c>
      <c r="Z2241" s="4">
        <v>432552540</v>
      </c>
      <c r="AA2241" s="4">
        <v>127718000</v>
      </c>
      <c r="AB2241" s="1">
        <f>Table1[[#This Row],[na_sales]]/Table1[[#This Row],[NA population]]</f>
        <v>7.9979920561063617E-4</v>
      </c>
      <c r="AC2241" s="1">
        <f>Table1[[#This Row],[eu_sales]]/Table1[[#This Row],[Eu population]]</f>
        <v>2.3118578843624407E-4</v>
      </c>
      <c r="AD2241" s="1">
        <f>Table1[[#This Row],[jp_sales]]/Table1[[#This Row],[Jp population]]</f>
        <v>0</v>
      </c>
    </row>
    <row r="2242" spans="1:30" x14ac:dyDescent="0.25">
      <c r="A2242" t="s">
        <v>2155</v>
      </c>
      <c r="B2242" t="s">
        <v>892</v>
      </c>
      <c r="C2242">
        <v>2013</v>
      </c>
      <c r="D2242" t="s">
        <v>96</v>
      </c>
      <c r="E2242" t="s">
        <v>51</v>
      </c>
      <c r="F2242" s="4">
        <v>150000</v>
      </c>
      <c r="G2242" s="4">
        <v>80000</v>
      </c>
      <c r="H2242" s="4">
        <v>220000</v>
      </c>
      <c r="I2242" s="4">
        <v>60000</v>
      </c>
      <c r="J2242">
        <v>7.7</v>
      </c>
      <c r="K2242">
        <v>71</v>
      </c>
      <c r="L2242">
        <v>8.1999999999999993</v>
      </c>
      <c r="M2242" s="4">
        <v>298</v>
      </c>
      <c r="N2242" t="s">
        <v>2156</v>
      </c>
      <c r="O2242" t="s">
        <v>43</v>
      </c>
      <c r="P2242" s="4">
        <v>510000</v>
      </c>
      <c r="Q2242" s="3">
        <f>AVERAGE(Table1[[#This Row],[critic_score]],Table1[[#This Row],[user_score]])</f>
        <v>7.9499999999999993</v>
      </c>
      <c r="R2242" s="4">
        <f>Table1[[#This Row],[user_count]]+Table1[[#This Row],[critic_count]]</f>
        <v>369</v>
      </c>
      <c r="S2242" s="2">
        <f>100000*Table1[[#This Row],[review_count]]/Table1[[#This Row],[total sales]]</f>
        <v>72.352941176470594</v>
      </c>
      <c r="T2242" s="2">
        <f>Table1[[#This Row],[total sales]]/(2017-Table1[[#This Row],[year_of_release]])</f>
        <v>127500</v>
      </c>
      <c r="U2242" s="9">
        <f>Table1[[#This Row],[na_sales]]/(2017-Table1[[#This Row],[year_of_release]])</f>
        <v>37500</v>
      </c>
      <c r="V2242" s="6">
        <f>Table1[[#This Row],[eu_sales]]/(2017-Table1[[#This Row],[year_of_release]])</f>
        <v>20000</v>
      </c>
      <c r="W2242" s="6">
        <f>Table1[[#This Row],[jp_sales]]/(2017-Table1[[#This Row],[year_of_release]])</f>
        <v>55000</v>
      </c>
      <c r="X2242" s="6">
        <f>Table1[[#This Row],[other_sales]]/(2017-Table1[[#This Row],[year_of_release]])</f>
        <v>15000</v>
      </c>
      <c r="Y2242" s="4">
        <v>556861736</v>
      </c>
      <c r="Z2242" s="4">
        <v>442492884</v>
      </c>
      <c r="AA2242" s="4">
        <v>127445000</v>
      </c>
      <c r="AB2242" s="1">
        <f>Table1[[#This Row],[na_sales]]/Table1[[#This Row],[NA population]]</f>
        <v>2.6936668530588354E-4</v>
      </c>
      <c r="AC2242" s="1">
        <f>Table1[[#This Row],[eu_sales]]/Table1[[#This Row],[Eu population]]</f>
        <v>1.8079386786251685E-4</v>
      </c>
      <c r="AD2242" s="1">
        <f>Table1[[#This Row],[jp_sales]]/Table1[[#This Row],[Jp population]]</f>
        <v>1.7262348464043313E-3</v>
      </c>
    </row>
    <row r="2243" spans="1:30" x14ac:dyDescent="0.25">
      <c r="A2243" t="s">
        <v>1044</v>
      </c>
      <c r="B2243" t="s">
        <v>118</v>
      </c>
      <c r="C2243">
        <v>2006</v>
      </c>
      <c r="D2243" t="s">
        <v>19</v>
      </c>
      <c r="E2243" t="s">
        <v>100</v>
      </c>
      <c r="F2243" s="4">
        <v>470000</v>
      </c>
      <c r="G2243" s="4">
        <v>0</v>
      </c>
      <c r="H2243" s="4">
        <v>0</v>
      </c>
      <c r="I2243" s="4">
        <v>40000</v>
      </c>
      <c r="J2243">
        <v>6.4</v>
      </c>
      <c r="K2243">
        <v>9</v>
      </c>
      <c r="L2243">
        <v>7.5</v>
      </c>
      <c r="M2243" s="4">
        <v>4</v>
      </c>
      <c r="N2243" t="s">
        <v>101</v>
      </c>
      <c r="O2243" t="s">
        <v>21</v>
      </c>
      <c r="P2243" s="4">
        <v>510000</v>
      </c>
      <c r="Q2243" s="3">
        <f>AVERAGE(Table1[[#This Row],[critic_score]],Table1[[#This Row],[user_score]])</f>
        <v>6.95</v>
      </c>
      <c r="R2243" s="4">
        <f>Table1[[#This Row],[user_count]]+Table1[[#This Row],[critic_count]]</f>
        <v>13</v>
      </c>
      <c r="S2243" s="2">
        <f>100000*Table1[[#This Row],[review_count]]/Table1[[#This Row],[total sales]]</f>
        <v>2.5490196078431371</v>
      </c>
      <c r="T2243" s="2">
        <f>Table1[[#This Row],[total sales]]/(2017-Table1[[#This Row],[year_of_release]])</f>
        <v>46363.63636363636</v>
      </c>
      <c r="U2243" s="9">
        <f>Table1[[#This Row],[na_sales]]/(2017-Table1[[#This Row],[year_of_release]])</f>
        <v>42727.272727272728</v>
      </c>
      <c r="V2243" s="6">
        <f>Table1[[#This Row],[eu_sales]]/(2017-Table1[[#This Row],[year_of_release]])</f>
        <v>0</v>
      </c>
      <c r="W2243" s="6">
        <f>Table1[[#This Row],[jp_sales]]/(2017-Table1[[#This Row],[year_of_release]])</f>
        <v>0</v>
      </c>
      <c r="X2243" s="6">
        <f>Table1[[#This Row],[other_sales]]/(2017-Table1[[#This Row],[year_of_release]])</f>
        <v>3636.3636363636365</v>
      </c>
      <c r="Y2243" s="4">
        <v>516818555</v>
      </c>
      <c r="Z2243" s="4">
        <v>437126892</v>
      </c>
      <c r="AA2243" s="4">
        <v>127854000</v>
      </c>
      <c r="AB2243" s="1">
        <f>Table1[[#This Row],[na_sales]]/Table1[[#This Row],[NA population]]</f>
        <v>9.0941007332834636E-4</v>
      </c>
      <c r="AC2243" s="1">
        <f>Table1[[#This Row],[eu_sales]]/Table1[[#This Row],[Eu population]]</f>
        <v>0</v>
      </c>
      <c r="AD2243" s="1">
        <f>Table1[[#This Row],[jp_sales]]/Table1[[#This Row],[Jp population]]</f>
        <v>0</v>
      </c>
    </row>
    <row r="2244" spans="1:30" x14ac:dyDescent="0.25">
      <c r="A2244" t="s">
        <v>1752</v>
      </c>
      <c r="B2244" t="s">
        <v>34</v>
      </c>
      <c r="C2244">
        <v>2009</v>
      </c>
      <c r="D2244" t="s">
        <v>73</v>
      </c>
      <c r="E2244" t="s">
        <v>186</v>
      </c>
      <c r="F2244" s="4">
        <v>230000</v>
      </c>
      <c r="G2244" s="4">
        <v>230000</v>
      </c>
      <c r="H2244" s="4">
        <v>0</v>
      </c>
      <c r="I2244" s="4">
        <v>50000</v>
      </c>
      <c r="J2244">
        <v>8</v>
      </c>
      <c r="K2244">
        <v>43</v>
      </c>
      <c r="L2244">
        <v>8.4</v>
      </c>
      <c r="M2244" s="4">
        <v>18</v>
      </c>
      <c r="N2244" t="s">
        <v>1753</v>
      </c>
      <c r="O2244" t="s">
        <v>67</v>
      </c>
      <c r="P2244" s="4">
        <v>510000</v>
      </c>
      <c r="Q2244" s="3">
        <f>AVERAGE(Table1[[#This Row],[critic_score]],Table1[[#This Row],[user_score]])</f>
        <v>8.1999999999999993</v>
      </c>
      <c r="R2244" s="4">
        <f>Table1[[#This Row],[user_count]]+Table1[[#This Row],[critic_count]]</f>
        <v>61</v>
      </c>
      <c r="S2244" s="2">
        <f>100000*Table1[[#This Row],[review_count]]/Table1[[#This Row],[total sales]]</f>
        <v>11.96078431372549</v>
      </c>
      <c r="T2244" s="2">
        <f>Table1[[#This Row],[total sales]]/(2017-Table1[[#This Row],[year_of_release]])</f>
        <v>63750</v>
      </c>
      <c r="U2244" s="9">
        <f>Table1[[#This Row],[na_sales]]/(2017-Table1[[#This Row],[year_of_release]])</f>
        <v>28750</v>
      </c>
      <c r="V2244" s="6">
        <f>Table1[[#This Row],[eu_sales]]/(2017-Table1[[#This Row],[year_of_release]])</f>
        <v>28750</v>
      </c>
      <c r="W2244" s="6">
        <f>Table1[[#This Row],[jp_sales]]/(2017-Table1[[#This Row],[year_of_release]])</f>
        <v>0</v>
      </c>
      <c r="X2244" s="6">
        <f>Table1[[#This Row],[other_sales]]/(2017-Table1[[#This Row],[year_of_release]])</f>
        <v>6250</v>
      </c>
      <c r="Y2244" s="4">
        <v>534740514</v>
      </c>
      <c r="Z2244" s="4">
        <v>441041694</v>
      </c>
      <c r="AA2244" s="4">
        <v>128047000</v>
      </c>
      <c r="AB2244" s="1">
        <f>Table1[[#This Row],[na_sales]]/Table1[[#This Row],[NA population]]</f>
        <v>4.30115156750588E-4</v>
      </c>
      <c r="AC2244" s="1">
        <f>Table1[[#This Row],[eu_sales]]/Table1[[#This Row],[Eu population]]</f>
        <v>5.2149264599913312E-4</v>
      </c>
      <c r="AD2244" s="1">
        <f>Table1[[#This Row],[jp_sales]]/Table1[[#This Row],[Jp population]]</f>
        <v>0</v>
      </c>
    </row>
    <row r="2245" spans="1:30" x14ac:dyDescent="0.25">
      <c r="A2245" t="s">
        <v>1844</v>
      </c>
      <c r="B2245" t="s">
        <v>39</v>
      </c>
      <c r="C2245">
        <v>2013</v>
      </c>
      <c r="D2245" t="s">
        <v>54</v>
      </c>
      <c r="E2245" t="s">
        <v>55</v>
      </c>
      <c r="F2245" s="4">
        <v>280000</v>
      </c>
      <c r="G2245" s="4">
        <v>150000</v>
      </c>
      <c r="H2245" s="4">
        <v>0</v>
      </c>
      <c r="I2245" s="4">
        <v>80000</v>
      </c>
      <c r="J2245">
        <v>3.4</v>
      </c>
      <c r="K2245">
        <v>14</v>
      </c>
      <c r="L2245">
        <v>3.6</v>
      </c>
      <c r="M2245" s="4">
        <v>196</v>
      </c>
      <c r="N2245" t="s">
        <v>787</v>
      </c>
      <c r="O2245" t="s">
        <v>43</v>
      </c>
      <c r="P2245" s="4">
        <v>510000</v>
      </c>
      <c r="Q2245" s="3">
        <f>AVERAGE(Table1[[#This Row],[critic_score]],Table1[[#This Row],[user_score]])</f>
        <v>3.5</v>
      </c>
      <c r="R2245" s="4">
        <f>Table1[[#This Row],[user_count]]+Table1[[#This Row],[critic_count]]</f>
        <v>210</v>
      </c>
      <c r="S2245" s="2">
        <f>100000*Table1[[#This Row],[review_count]]/Table1[[#This Row],[total sales]]</f>
        <v>41.176470588235297</v>
      </c>
      <c r="T2245" s="2">
        <f>Table1[[#This Row],[total sales]]/(2017-Table1[[#This Row],[year_of_release]])</f>
        <v>127500</v>
      </c>
      <c r="U2245" s="9">
        <f>Table1[[#This Row],[na_sales]]/(2017-Table1[[#This Row],[year_of_release]])</f>
        <v>70000</v>
      </c>
      <c r="V2245" s="6">
        <f>Table1[[#This Row],[eu_sales]]/(2017-Table1[[#This Row],[year_of_release]])</f>
        <v>37500</v>
      </c>
      <c r="W2245" s="6">
        <f>Table1[[#This Row],[jp_sales]]/(2017-Table1[[#This Row],[year_of_release]])</f>
        <v>0</v>
      </c>
      <c r="X2245" s="6">
        <f>Table1[[#This Row],[other_sales]]/(2017-Table1[[#This Row],[year_of_release]])</f>
        <v>20000</v>
      </c>
      <c r="Y2245" s="4">
        <v>556861736</v>
      </c>
      <c r="Z2245" s="4">
        <v>442492884</v>
      </c>
      <c r="AA2245" s="4">
        <v>127445000</v>
      </c>
      <c r="AB2245" s="1">
        <f>Table1[[#This Row],[na_sales]]/Table1[[#This Row],[NA population]]</f>
        <v>5.0281781257098263E-4</v>
      </c>
      <c r="AC2245" s="1">
        <f>Table1[[#This Row],[eu_sales]]/Table1[[#This Row],[Eu population]]</f>
        <v>3.3898850224221909E-4</v>
      </c>
      <c r="AD2245" s="1">
        <f>Table1[[#This Row],[jp_sales]]/Table1[[#This Row],[Jp population]]</f>
        <v>0</v>
      </c>
    </row>
    <row r="2246" spans="1:30" x14ac:dyDescent="0.25">
      <c r="A2246" t="s">
        <v>2157</v>
      </c>
      <c r="B2246" t="s">
        <v>34</v>
      </c>
      <c r="C2246">
        <v>2010</v>
      </c>
      <c r="D2246" t="s">
        <v>19</v>
      </c>
      <c r="E2246" t="s">
        <v>41</v>
      </c>
      <c r="F2246" s="4">
        <v>470000</v>
      </c>
      <c r="G2246" s="4">
        <v>0</v>
      </c>
      <c r="H2246" s="4">
        <v>0</v>
      </c>
      <c r="I2246" s="4">
        <v>40000</v>
      </c>
      <c r="J2246">
        <v>7.6</v>
      </c>
      <c r="K2246">
        <v>26</v>
      </c>
      <c r="L2246">
        <v>7.6</v>
      </c>
      <c r="M2246" s="4">
        <v>38</v>
      </c>
      <c r="N2246" t="s">
        <v>306</v>
      </c>
      <c r="O2246" t="s">
        <v>21</v>
      </c>
      <c r="P2246" s="4">
        <v>510000</v>
      </c>
      <c r="Q2246" s="3">
        <f>AVERAGE(Table1[[#This Row],[critic_score]],Table1[[#This Row],[user_score]])</f>
        <v>7.6</v>
      </c>
      <c r="R2246" s="4">
        <f>Table1[[#This Row],[user_count]]+Table1[[#This Row],[critic_count]]</f>
        <v>64</v>
      </c>
      <c r="S2246" s="2">
        <f>100000*Table1[[#This Row],[review_count]]/Table1[[#This Row],[total sales]]</f>
        <v>12.549019607843137</v>
      </c>
      <c r="T2246" s="2">
        <f>Table1[[#This Row],[total sales]]/(2017-Table1[[#This Row],[year_of_release]])</f>
        <v>72857.142857142855</v>
      </c>
      <c r="U2246" s="9">
        <f>Table1[[#This Row],[na_sales]]/(2017-Table1[[#This Row],[year_of_release]])</f>
        <v>67142.857142857145</v>
      </c>
      <c r="V2246" s="6">
        <f>Table1[[#This Row],[eu_sales]]/(2017-Table1[[#This Row],[year_of_release]])</f>
        <v>0</v>
      </c>
      <c r="W2246" s="6">
        <f>Table1[[#This Row],[jp_sales]]/(2017-Table1[[#This Row],[year_of_release]])</f>
        <v>0</v>
      </c>
      <c r="X2246" s="6">
        <f>Table1[[#This Row],[other_sales]]/(2017-Table1[[#This Row],[year_of_release]])</f>
        <v>5714.2857142857147</v>
      </c>
      <c r="Y2246" s="4">
        <v>540520772</v>
      </c>
      <c r="Z2246" s="4">
        <v>441654761</v>
      </c>
      <c r="AA2246" s="4">
        <v>128070000</v>
      </c>
      <c r="AB2246" s="1">
        <f>Table1[[#This Row],[na_sales]]/Table1[[#This Row],[NA population]]</f>
        <v>8.6953180034309583E-4</v>
      </c>
      <c r="AC2246" s="1">
        <f>Table1[[#This Row],[eu_sales]]/Table1[[#This Row],[Eu population]]</f>
        <v>0</v>
      </c>
      <c r="AD2246" s="1">
        <f>Table1[[#This Row],[jp_sales]]/Table1[[#This Row],[Jp population]]</f>
        <v>0</v>
      </c>
    </row>
    <row r="2247" spans="1:30" x14ac:dyDescent="0.25">
      <c r="A2247" t="s">
        <v>2158</v>
      </c>
      <c r="B2247" t="s">
        <v>18</v>
      </c>
      <c r="C2247">
        <v>2010</v>
      </c>
      <c r="D2247" t="s">
        <v>191</v>
      </c>
      <c r="E2247" t="s">
        <v>431</v>
      </c>
      <c r="F2247" s="4">
        <v>250000</v>
      </c>
      <c r="G2247" s="4">
        <v>210000</v>
      </c>
      <c r="H2247" s="4">
        <v>0</v>
      </c>
      <c r="I2247" s="4">
        <v>50000</v>
      </c>
      <c r="J2247">
        <v>6.9</v>
      </c>
      <c r="K2247">
        <v>18</v>
      </c>
      <c r="L2247">
        <v>7.4</v>
      </c>
      <c r="M2247" s="4">
        <v>13</v>
      </c>
      <c r="N2247" t="s">
        <v>1989</v>
      </c>
      <c r="O2247" t="s">
        <v>84</v>
      </c>
      <c r="P2247" s="4">
        <v>510000</v>
      </c>
      <c r="Q2247" s="3">
        <f>AVERAGE(Table1[[#This Row],[critic_score]],Table1[[#This Row],[user_score]])</f>
        <v>7.15</v>
      </c>
      <c r="R2247" s="4">
        <f>Table1[[#This Row],[user_count]]+Table1[[#This Row],[critic_count]]</f>
        <v>31</v>
      </c>
      <c r="S2247" s="2">
        <f>100000*Table1[[#This Row],[review_count]]/Table1[[#This Row],[total sales]]</f>
        <v>6.0784313725490193</v>
      </c>
      <c r="T2247" s="2">
        <f>Table1[[#This Row],[total sales]]/(2017-Table1[[#This Row],[year_of_release]])</f>
        <v>72857.142857142855</v>
      </c>
      <c r="U2247" s="9">
        <f>Table1[[#This Row],[na_sales]]/(2017-Table1[[#This Row],[year_of_release]])</f>
        <v>35714.285714285717</v>
      </c>
      <c r="V2247" s="6">
        <f>Table1[[#This Row],[eu_sales]]/(2017-Table1[[#This Row],[year_of_release]])</f>
        <v>30000</v>
      </c>
      <c r="W2247" s="6">
        <f>Table1[[#This Row],[jp_sales]]/(2017-Table1[[#This Row],[year_of_release]])</f>
        <v>0</v>
      </c>
      <c r="X2247" s="6">
        <f>Table1[[#This Row],[other_sales]]/(2017-Table1[[#This Row],[year_of_release]])</f>
        <v>7142.8571428571431</v>
      </c>
      <c r="Y2247" s="4">
        <v>540520772</v>
      </c>
      <c r="Z2247" s="4">
        <v>441654761</v>
      </c>
      <c r="AA2247" s="4">
        <v>128070000</v>
      </c>
      <c r="AB2247" s="1">
        <f>Table1[[#This Row],[na_sales]]/Table1[[#This Row],[NA population]]</f>
        <v>4.6251691507611476E-4</v>
      </c>
      <c r="AC2247" s="1">
        <f>Table1[[#This Row],[eu_sales]]/Table1[[#This Row],[Eu population]]</f>
        <v>4.7548451538146106E-4</v>
      </c>
      <c r="AD2247" s="1">
        <f>Table1[[#This Row],[jp_sales]]/Table1[[#This Row],[Jp population]]</f>
        <v>0</v>
      </c>
    </row>
    <row r="2248" spans="1:30" x14ac:dyDescent="0.25">
      <c r="A2248" t="s">
        <v>1512</v>
      </c>
      <c r="B2248" t="s">
        <v>39</v>
      </c>
      <c r="C2248">
        <v>2007</v>
      </c>
      <c r="D2248" t="s">
        <v>40</v>
      </c>
      <c r="E2248" t="s">
        <v>425</v>
      </c>
      <c r="F2248" s="4">
        <v>90000</v>
      </c>
      <c r="G2248" s="4">
        <v>320000</v>
      </c>
      <c r="H2248" s="4">
        <v>0</v>
      </c>
      <c r="I2248" s="4">
        <v>100000</v>
      </c>
      <c r="J2248">
        <v>5.5</v>
      </c>
      <c r="K2248">
        <v>8</v>
      </c>
      <c r="L2248">
        <v>4.8</v>
      </c>
      <c r="M2248" s="4">
        <v>4</v>
      </c>
      <c r="N2248" t="s">
        <v>577</v>
      </c>
      <c r="O2248" t="s">
        <v>21</v>
      </c>
      <c r="P2248" s="4">
        <v>510000</v>
      </c>
      <c r="Q2248" s="3">
        <f>AVERAGE(Table1[[#This Row],[critic_score]],Table1[[#This Row],[user_score]])</f>
        <v>5.15</v>
      </c>
      <c r="R2248" s="4">
        <f>Table1[[#This Row],[user_count]]+Table1[[#This Row],[critic_count]]</f>
        <v>12</v>
      </c>
      <c r="S2248" s="2">
        <f>100000*Table1[[#This Row],[review_count]]/Table1[[#This Row],[total sales]]</f>
        <v>2.3529411764705883</v>
      </c>
      <c r="T2248" s="2">
        <f>Table1[[#This Row],[total sales]]/(2017-Table1[[#This Row],[year_of_release]])</f>
        <v>51000</v>
      </c>
      <c r="U2248" s="9">
        <f>Table1[[#This Row],[na_sales]]/(2017-Table1[[#This Row],[year_of_release]])</f>
        <v>9000</v>
      </c>
      <c r="V2248" s="6">
        <f>Table1[[#This Row],[eu_sales]]/(2017-Table1[[#This Row],[year_of_release]])</f>
        <v>32000</v>
      </c>
      <c r="W2248" s="6">
        <f>Table1[[#This Row],[jp_sales]]/(2017-Table1[[#This Row],[year_of_release]])</f>
        <v>0</v>
      </c>
      <c r="X2248" s="6">
        <f>Table1[[#This Row],[other_sales]]/(2017-Table1[[#This Row],[year_of_release]])</f>
        <v>10000</v>
      </c>
      <c r="Y2248" s="4">
        <v>522751172</v>
      </c>
      <c r="Z2248" s="4">
        <v>438594184</v>
      </c>
      <c r="AA2248" s="4">
        <v>128001000</v>
      </c>
      <c r="AB2248" s="1">
        <f>Table1[[#This Row],[na_sales]]/Table1[[#This Row],[NA population]]</f>
        <v>1.7216604155217464E-4</v>
      </c>
      <c r="AC2248" s="1">
        <f>Table1[[#This Row],[eu_sales]]/Table1[[#This Row],[Eu population]]</f>
        <v>7.2960383806639807E-4</v>
      </c>
      <c r="AD2248" s="1">
        <f>Table1[[#This Row],[jp_sales]]/Table1[[#This Row],[Jp population]]</f>
        <v>0</v>
      </c>
    </row>
    <row r="2249" spans="1:30" x14ac:dyDescent="0.25">
      <c r="A2249" t="s">
        <v>2160</v>
      </c>
      <c r="B2249" t="s">
        <v>18</v>
      </c>
      <c r="C2249">
        <v>2009</v>
      </c>
      <c r="D2249" t="s">
        <v>65</v>
      </c>
      <c r="E2249" t="s">
        <v>20</v>
      </c>
      <c r="F2249" s="4">
        <v>440000</v>
      </c>
      <c r="G2249" s="4">
        <v>30000</v>
      </c>
      <c r="H2249" s="4">
        <v>0</v>
      </c>
      <c r="I2249" s="4">
        <v>40000</v>
      </c>
      <c r="J2249">
        <v>7.4</v>
      </c>
      <c r="K2249">
        <v>23</v>
      </c>
      <c r="L2249">
        <v>8.1</v>
      </c>
      <c r="M2249" s="4">
        <v>21</v>
      </c>
      <c r="N2249" t="s">
        <v>1291</v>
      </c>
      <c r="O2249" t="s">
        <v>67</v>
      </c>
      <c r="P2249" s="4">
        <v>510000</v>
      </c>
      <c r="Q2249" s="3">
        <f>AVERAGE(Table1[[#This Row],[critic_score]],Table1[[#This Row],[user_score]])</f>
        <v>7.75</v>
      </c>
      <c r="R2249" s="4">
        <f>Table1[[#This Row],[user_count]]+Table1[[#This Row],[critic_count]]</f>
        <v>44</v>
      </c>
      <c r="S2249" s="2">
        <f>100000*Table1[[#This Row],[review_count]]/Table1[[#This Row],[total sales]]</f>
        <v>8.6274509803921564</v>
      </c>
      <c r="T2249" s="2">
        <f>Table1[[#This Row],[total sales]]/(2017-Table1[[#This Row],[year_of_release]])</f>
        <v>63750</v>
      </c>
      <c r="U2249" s="9">
        <f>Table1[[#This Row],[na_sales]]/(2017-Table1[[#This Row],[year_of_release]])</f>
        <v>55000</v>
      </c>
      <c r="V2249" s="6">
        <f>Table1[[#This Row],[eu_sales]]/(2017-Table1[[#This Row],[year_of_release]])</f>
        <v>3750</v>
      </c>
      <c r="W2249" s="6">
        <f>Table1[[#This Row],[jp_sales]]/(2017-Table1[[#This Row],[year_of_release]])</f>
        <v>0</v>
      </c>
      <c r="X2249" s="6">
        <f>Table1[[#This Row],[other_sales]]/(2017-Table1[[#This Row],[year_of_release]])</f>
        <v>5000</v>
      </c>
      <c r="Y2249" s="4">
        <v>534740514</v>
      </c>
      <c r="Z2249" s="4">
        <v>441041694</v>
      </c>
      <c r="AA2249" s="4">
        <v>128047000</v>
      </c>
      <c r="AB2249" s="1">
        <f>Table1[[#This Row],[na_sales]]/Table1[[#This Row],[NA population]]</f>
        <v>8.2282899552286396E-4</v>
      </c>
      <c r="AC2249" s="1">
        <f>Table1[[#This Row],[eu_sales]]/Table1[[#This Row],[Eu population]]</f>
        <v>6.802077991293041E-5</v>
      </c>
      <c r="AD2249" s="1">
        <f>Table1[[#This Row],[jp_sales]]/Table1[[#This Row],[Jp population]]</f>
        <v>0</v>
      </c>
    </row>
    <row r="2250" spans="1:30" x14ac:dyDescent="0.25">
      <c r="A2250" t="s">
        <v>2161</v>
      </c>
      <c r="B2250" t="s">
        <v>45</v>
      </c>
      <c r="C2250">
        <v>2006</v>
      </c>
      <c r="D2250" t="s">
        <v>73</v>
      </c>
      <c r="E2250" t="s">
        <v>267</v>
      </c>
      <c r="F2250" s="4">
        <v>150000</v>
      </c>
      <c r="G2250" s="4">
        <v>120000</v>
      </c>
      <c r="H2250" s="4">
        <v>200000</v>
      </c>
      <c r="I2250" s="4">
        <v>40000</v>
      </c>
      <c r="J2250">
        <v>7.5</v>
      </c>
      <c r="K2250">
        <v>45</v>
      </c>
      <c r="L2250">
        <v>8.4</v>
      </c>
      <c r="M2250" s="4">
        <v>55</v>
      </c>
      <c r="N2250" t="s">
        <v>291</v>
      </c>
      <c r="O2250" t="s">
        <v>67</v>
      </c>
      <c r="P2250" s="4">
        <v>510000</v>
      </c>
      <c r="Q2250" s="3">
        <f>AVERAGE(Table1[[#This Row],[critic_score]],Table1[[#This Row],[user_score]])</f>
        <v>7.95</v>
      </c>
      <c r="R2250" s="4">
        <f>Table1[[#This Row],[user_count]]+Table1[[#This Row],[critic_count]]</f>
        <v>100</v>
      </c>
      <c r="S2250" s="2">
        <f>100000*Table1[[#This Row],[review_count]]/Table1[[#This Row],[total sales]]</f>
        <v>19.607843137254903</v>
      </c>
      <c r="T2250" s="2">
        <f>Table1[[#This Row],[total sales]]/(2017-Table1[[#This Row],[year_of_release]])</f>
        <v>46363.63636363636</v>
      </c>
      <c r="U2250" s="9">
        <f>Table1[[#This Row],[na_sales]]/(2017-Table1[[#This Row],[year_of_release]])</f>
        <v>13636.363636363636</v>
      </c>
      <c r="V2250" s="6">
        <f>Table1[[#This Row],[eu_sales]]/(2017-Table1[[#This Row],[year_of_release]])</f>
        <v>10909.09090909091</v>
      </c>
      <c r="W2250" s="6">
        <f>Table1[[#This Row],[jp_sales]]/(2017-Table1[[#This Row],[year_of_release]])</f>
        <v>18181.81818181818</v>
      </c>
      <c r="X2250" s="6">
        <f>Table1[[#This Row],[other_sales]]/(2017-Table1[[#This Row],[year_of_release]])</f>
        <v>3636.3636363636365</v>
      </c>
      <c r="Y2250" s="4">
        <v>516818555</v>
      </c>
      <c r="Z2250" s="4">
        <v>437126892</v>
      </c>
      <c r="AA2250" s="4">
        <v>127854000</v>
      </c>
      <c r="AB2250" s="1">
        <f>Table1[[#This Row],[na_sales]]/Table1[[#This Row],[NA population]]</f>
        <v>2.9023725744521694E-4</v>
      </c>
      <c r="AC2250" s="1">
        <f>Table1[[#This Row],[eu_sales]]/Table1[[#This Row],[Eu population]]</f>
        <v>2.7451982981637288E-4</v>
      </c>
      <c r="AD2250" s="1">
        <f>Table1[[#This Row],[jp_sales]]/Table1[[#This Row],[Jp population]]</f>
        <v>1.5642842617360428E-3</v>
      </c>
    </row>
    <row r="2251" spans="1:30" x14ac:dyDescent="0.25">
      <c r="A2251" t="s">
        <v>1449</v>
      </c>
      <c r="B2251" t="s">
        <v>34</v>
      </c>
      <c r="C2251">
        <v>2009</v>
      </c>
      <c r="D2251" t="s">
        <v>96</v>
      </c>
      <c r="E2251" t="s">
        <v>55</v>
      </c>
      <c r="F2251" s="4">
        <v>680000</v>
      </c>
      <c r="G2251" s="4">
        <v>150000</v>
      </c>
      <c r="H2251" s="4">
        <v>0</v>
      </c>
      <c r="I2251" s="4">
        <v>80000</v>
      </c>
      <c r="J2251">
        <v>7.3</v>
      </c>
      <c r="K2251">
        <v>75</v>
      </c>
      <c r="L2251">
        <v>7.3</v>
      </c>
      <c r="M2251" s="4">
        <v>82</v>
      </c>
      <c r="N2251" t="s">
        <v>241</v>
      </c>
      <c r="O2251" t="s">
        <v>67</v>
      </c>
      <c r="P2251" s="4">
        <v>910000</v>
      </c>
      <c r="Q2251" s="3">
        <f>AVERAGE(Table1[[#This Row],[critic_score]],Table1[[#This Row],[user_score]])</f>
        <v>7.3</v>
      </c>
      <c r="R2251" s="4">
        <f>Table1[[#This Row],[user_count]]+Table1[[#This Row],[critic_count]]</f>
        <v>157</v>
      </c>
      <c r="S2251" s="2">
        <f>100000*Table1[[#This Row],[review_count]]/Table1[[#This Row],[total sales]]</f>
        <v>17.252747252747252</v>
      </c>
      <c r="T2251" s="2">
        <f>Table1[[#This Row],[total sales]]/(2017-Table1[[#This Row],[year_of_release]])</f>
        <v>113750</v>
      </c>
      <c r="U2251" s="9">
        <f>Table1[[#This Row],[na_sales]]/(2017-Table1[[#This Row],[year_of_release]])</f>
        <v>85000</v>
      </c>
      <c r="V2251" s="6">
        <f>Table1[[#This Row],[eu_sales]]/(2017-Table1[[#This Row],[year_of_release]])</f>
        <v>18750</v>
      </c>
      <c r="W2251" s="6">
        <f>Table1[[#This Row],[jp_sales]]/(2017-Table1[[#This Row],[year_of_release]])</f>
        <v>0</v>
      </c>
      <c r="X2251" s="6">
        <f>Table1[[#This Row],[other_sales]]/(2017-Table1[[#This Row],[year_of_release]])</f>
        <v>10000</v>
      </c>
      <c r="Y2251" s="4">
        <v>534740514</v>
      </c>
      <c r="Z2251" s="4">
        <v>441041694</v>
      </c>
      <c r="AA2251" s="4">
        <v>128047000</v>
      </c>
      <c r="AB2251" s="1">
        <f>Table1[[#This Row],[na_sales]]/Table1[[#This Row],[NA population]]</f>
        <v>1.271644811262608E-3</v>
      </c>
      <c r="AC2251" s="1">
        <f>Table1[[#This Row],[eu_sales]]/Table1[[#This Row],[Eu population]]</f>
        <v>3.4010389956465206E-4</v>
      </c>
      <c r="AD2251" s="1">
        <f>Table1[[#This Row],[jp_sales]]/Table1[[#This Row],[Jp population]]</f>
        <v>0</v>
      </c>
    </row>
    <row r="2252" spans="1:30" x14ac:dyDescent="0.25">
      <c r="A2252" t="s">
        <v>2163</v>
      </c>
      <c r="B2252" t="s">
        <v>45</v>
      </c>
      <c r="C2252">
        <v>2006</v>
      </c>
      <c r="D2252" t="s">
        <v>19</v>
      </c>
      <c r="E2252" t="s">
        <v>100</v>
      </c>
      <c r="F2252" s="4">
        <v>420000</v>
      </c>
      <c r="G2252" s="4">
        <v>20000</v>
      </c>
      <c r="H2252" s="4">
        <v>0</v>
      </c>
      <c r="I2252" s="4">
        <v>70000</v>
      </c>
      <c r="J2252">
        <v>7.6</v>
      </c>
      <c r="K2252">
        <v>11</v>
      </c>
      <c r="L2252">
        <v>4.5999999999999996</v>
      </c>
      <c r="M2252" s="4">
        <v>51</v>
      </c>
      <c r="N2252" t="s">
        <v>101</v>
      </c>
      <c r="O2252" t="s">
        <v>84</v>
      </c>
      <c r="P2252" s="4">
        <v>510000</v>
      </c>
      <c r="Q2252" s="3">
        <f>AVERAGE(Table1[[#This Row],[critic_score]],Table1[[#This Row],[user_score]])</f>
        <v>6.1</v>
      </c>
      <c r="R2252" s="4">
        <f>Table1[[#This Row],[user_count]]+Table1[[#This Row],[critic_count]]</f>
        <v>62</v>
      </c>
      <c r="S2252" s="2">
        <f>100000*Table1[[#This Row],[review_count]]/Table1[[#This Row],[total sales]]</f>
        <v>12.156862745098039</v>
      </c>
      <c r="T2252" s="2">
        <f>Table1[[#This Row],[total sales]]/(2017-Table1[[#This Row],[year_of_release]])</f>
        <v>46363.63636363636</v>
      </c>
      <c r="U2252" s="9">
        <f>Table1[[#This Row],[na_sales]]/(2017-Table1[[#This Row],[year_of_release]])</f>
        <v>38181.818181818184</v>
      </c>
      <c r="V2252" s="6">
        <f>Table1[[#This Row],[eu_sales]]/(2017-Table1[[#This Row],[year_of_release]])</f>
        <v>1818.1818181818182</v>
      </c>
      <c r="W2252" s="6">
        <f>Table1[[#This Row],[jp_sales]]/(2017-Table1[[#This Row],[year_of_release]])</f>
        <v>0</v>
      </c>
      <c r="X2252" s="6">
        <f>Table1[[#This Row],[other_sales]]/(2017-Table1[[#This Row],[year_of_release]])</f>
        <v>6363.636363636364</v>
      </c>
      <c r="Y2252" s="4">
        <v>516818555</v>
      </c>
      <c r="Z2252" s="4">
        <v>437126892</v>
      </c>
      <c r="AA2252" s="4">
        <v>127854000</v>
      </c>
      <c r="AB2252" s="1">
        <f>Table1[[#This Row],[na_sales]]/Table1[[#This Row],[NA population]]</f>
        <v>8.1266432084660736E-4</v>
      </c>
      <c r="AC2252" s="1">
        <f>Table1[[#This Row],[eu_sales]]/Table1[[#This Row],[Eu population]]</f>
        <v>4.5753304969395475E-5</v>
      </c>
      <c r="AD2252" s="1">
        <f>Table1[[#This Row],[jp_sales]]/Table1[[#This Row],[Jp population]]</f>
        <v>0</v>
      </c>
    </row>
    <row r="2253" spans="1:30" x14ac:dyDescent="0.25">
      <c r="A2253" t="s">
        <v>2164</v>
      </c>
      <c r="B2253" t="s">
        <v>118</v>
      </c>
      <c r="C2253">
        <v>2009</v>
      </c>
      <c r="D2253" t="s">
        <v>65</v>
      </c>
      <c r="E2253" t="s">
        <v>267</v>
      </c>
      <c r="F2253" s="4">
        <v>120000</v>
      </c>
      <c r="G2253" s="4">
        <v>200000</v>
      </c>
      <c r="H2253" s="4">
        <v>70000</v>
      </c>
      <c r="I2253" s="4">
        <v>120000</v>
      </c>
      <c r="J2253">
        <v>8</v>
      </c>
      <c r="K2253">
        <v>52</v>
      </c>
      <c r="L2253">
        <v>6.2</v>
      </c>
      <c r="M2253" s="4">
        <v>45</v>
      </c>
      <c r="N2253" t="s">
        <v>810</v>
      </c>
      <c r="O2253" t="s">
        <v>67</v>
      </c>
      <c r="P2253" s="4">
        <v>510000</v>
      </c>
      <c r="Q2253" s="3">
        <f>AVERAGE(Table1[[#This Row],[critic_score]],Table1[[#This Row],[user_score]])</f>
        <v>7.1</v>
      </c>
      <c r="R2253" s="4">
        <f>Table1[[#This Row],[user_count]]+Table1[[#This Row],[critic_count]]</f>
        <v>97</v>
      </c>
      <c r="S2253" s="2">
        <f>100000*Table1[[#This Row],[review_count]]/Table1[[#This Row],[total sales]]</f>
        <v>19.019607843137255</v>
      </c>
      <c r="T2253" s="2">
        <f>Table1[[#This Row],[total sales]]/(2017-Table1[[#This Row],[year_of_release]])</f>
        <v>63750</v>
      </c>
      <c r="U2253" s="9">
        <f>Table1[[#This Row],[na_sales]]/(2017-Table1[[#This Row],[year_of_release]])</f>
        <v>15000</v>
      </c>
      <c r="V2253" s="6">
        <f>Table1[[#This Row],[eu_sales]]/(2017-Table1[[#This Row],[year_of_release]])</f>
        <v>25000</v>
      </c>
      <c r="W2253" s="6">
        <f>Table1[[#This Row],[jp_sales]]/(2017-Table1[[#This Row],[year_of_release]])</f>
        <v>8750</v>
      </c>
      <c r="X2253" s="6">
        <f>Table1[[#This Row],[other_sales]]/(2017-Table1[[#This Row],[year_of_release]])</f>
        <v>15000</v>
      </c>
      <c r="Y2253" s="4">
        <v>534740514</v>
      </c>
      <c r="Z2253" s="4">
        <v>441041694</v>
      </c>
      <c r="AA2253" s="4">
        <v>128047000</v>
      </c>
      <c r="AB2253" s="1">
        <f>Table1[[#This Row],[na_sales]]/Table1[[#This Row],[NA population]]</f>
        <v>2.2440790786987201E-4</v>
      </c>
      <c r="AC2253" s="1">
        <f>Table1[[#This Row],[eu_sales]]/Table1[[#This Row],[Eu population]]</f>
        <v>4.5347186608620275E-4</v>
      </c>
      <c r="AD2253" s="1">
        <f>Table1[[#This Row],[jp_sales]]/Table1[[#This Row],[Jp population]]</f>
        <v>5.4667426804220326E-4</v>
      </c>
    </row>
    <row r="2254" spans="1:30" x14ac:dyDescent="0.25">
      <c r="A2254" t="s">
        <v>1406</v>
      </c>
      <c r="B2254" t="s">
        <v>34</v>
      </c>
      <c r="C2254">
        <v>2013</v>
      </c>
      <c r="D2254" t="s">
        <v>65</v>
      </c>
      <c r="E2254" t="s">
        <v>267</v>
      </c>
      <c r="F2254" s="4">
        <v>290000</v>
      </c>
      <c r="G2254" s="4">
        <v>160000</v>
      </c>
      <c r="H2254" s="4">
        <v>10000</v>
      </c>
      <c r="I2254" s="4">
        <v>50000</v>
      </c>
      <c r="J2254">
        <v>7</v>
      </c>
      <c r="K2254">
        <v>16</v>
      </c>
      <c r="L2254">
        <v>7.7</v>
      </c>
      <c r="M2254" s="4">
        <v>67</v>
      </c>
      <c r="N2254" t="s">
        <v>1074</v>
      </c>
      <c r="O2254" t="s">
        <v>67</v>
      </c>
      <c r="P2254" s="4">
        <v>510000</v>
      </c>
      <c r="Q2254" s="3">
        <f>AVERAGE(Table1[[#This Row],[critic_score]],Table1[[#This Row],[user_score]])</f>
        <v>7.35</v>
      </c>
      <c r="R2254" s="4">
        <f>Table1[[#This Row],[user_count]]+Table1[[#This Row],[critic_count]]</f>
        <v>83</v>
      </c>
      <c r="S2254" s="2">
        <f>100000*Table1[[#This Row],[review_count]]/Table1[[#This Row],[total sales]]</f>
        <v>16.274509803921568</v>
      </c>
      <c r="T2254" s="2">
        <f>Table1[[#This Row],[total sales]]/(2017-Table1[[#This Row],[year_of_release]])</f>
        <v>127500</v>
      </c>
      <c r="U2254" s="9">
        <f>Table1[[#This Row],[na_sales]]/(2017-Table1[[#This Row],[year_of_release]])</f>
        <v>72500</v>
      </c>
      <c r="V2254" s="6">
        <f>Table1[[#This Row],[eu_sales]]/(2017-Table1[[#This Row],[year_of_release]])</f>
        <v>40000</v>
      </c>
      <c r="W2254" s="6">
        <f>Table1[[#This Row],[jp_sales]]/(2017-Table1[[#This Row],[year_of_release]])</f>
        <v>2500</v>
      </c>
      <c r="X2254" s="6">
        <f>Table1[[#This Row],[other_sales]]/(2017-Table1[[#This Row],[year_of_release]])</f>
        <v>12500</v>
      </c>
      <c r="Y2254" s="4">
        <v>556861736</v>
      </c>
      <c r="Z2254" s="4">
        <v>442492884</v>
      </c>
      <c r="AA2254" s="4">
        <v>127445000</v>
      </c>
      <c r="AB2254" s="1">
        <f>Table1[[#This Row],[na_sales]]/Table1[[#This Row],[NA population]]</f>
        <v>5.2077559159137486E-4</v>
      </c>
      <c r="AC2254" s="1">
        <f>Table1[[#This Row],[eu_sales]]/Table1[[#This Row],[Eu population]]</f>
        <v>3.615877357250337E-4</v>
      </c>
      <c r="AD2254" s="1">
        <f>Table1[[#This Row],[jp_sales]]/Table1[[#This Row],[Jp population]]</f>
        <v>7.8465220291105969E-5</v>
      </c>
    </row>
    <row r="2255" spans="1:30" x14ac:dyDescent="0.25">
      <c r="A2255" t="s">
        <v>2059</v>
      </c>
      <c r="B2255" t="s">
        <v>34</v>
      </c>
      <c r="C2255">
        <v>2012</v>
      </c>
      <c r="D2255" t="s">
        <v>19</v>
      </c>
      <c r="E2255" t="s">
        <v>100</v>
      </c>
      <c r="F2255" s="4">
        <v>290000</v>
      </c>
      <c r="G2255" s="4">
        <v>180000</v>
      </c>
      <c r="H2255" s="4">
        <v>0</v>
      </c>
      <c r="I2255" s="4">
        <v>40000</v>
      </c>
      <c r="J2255">
        <v>7.7</v>
      </c>
      <c r="K2255">
        <v>47</v>
      </c>
      <c r="L2255">
        <v>5.6</v>
      </c>
      <c r="M2255" s="4">
        <v>39</v>
      </c>
      <c r="N2255" t="s">
        <v>100</v>
      </c>
      <c r="O2255" t="s">
        <v>21</v>
      </c>
      <c r="P2255" s="4">
        <v>510000</v>
      </c>
      <c r="Q2255" s="3">
        <f>AVERAGE(Table1[[#This Row],[critic_score]],Table1[[#This Row],[user_score]])</f>
        <v>6.65</v>
      </c>
      <c r="R2255" s="4">
        <f>Table1[[#This Row],[user_count]]+Table1[[#This Row],[critic_count]]</f>
        <v>86</v>
      </c>
      <c r="S2255" s="2">
        <f>100000*Table1[[#This Row],[review_count]]/Table1[[#This Row],[total sales]]</f>
        <v>16.862745098039216</v>
      </c>
      <c r="T2255" s="2">
        <f>Table1[[#This Row],[total sales]]/(2017-Table1[[#This Row],[year_of_release]])</f>
        <v>102000</v>
      </c>
      <c r="U2255" s="9">
        <f>Table1[[#This Row],[na_sales]]/(2017-Table1[[#This Row],[year_of_release]])</f>
        <v>58000</v>
      </c>
      <c r="V2255" s="6">
        <f>Table1[[#This Row],[eu_sales]]/(2017-Table1[[#This Row],[year_of_release]])</f>
        <v>36000</v>
      </c>
      <c r="W2255" s="6">
        <f>Table1[[#This Row],[jp_sales]]/(2017-Table1[[#This Row],[year_of_release]])</f>
        <v>0</v>
      </c>
      <c r="X2255" s="6">
        <f>Table1[[#This Row],[other_sales]]/(2017-Table1[[#This Row],[year_of_release]])</f>
        <v>8000</v>
      </c>
      <c r="Y2255" s="4">
        <v>551484507</v>
      </c>
      <c r="Z2255" s="4">
        <v>441417242</v>
      </c>
      <c r="AA2255" s="4">
        <v>127629000</v>
      </c>
      <c r="AB2255" s="1">
        <f>Table1[[#This Row],[na_sales]]/Table1[[#This Row],[NA population]]</f>
        <v>5.2585339446353655E-4</v>
      </c>
      <c r="AC2255" s="1">
        <f>Table1[[#This Row],[eu_sales]]/Table1[[#This Row],[Eu population]]</f>
        <v>4.0777745605143355E-4</v>
      </c>
      <c r="AD2255" s="1">
        <f>Table1[[#This Row],[jp_sales]]/Table1[[#This Row],[Jp population]]</f>
        <v>0</v>
      </c>
    </row>
    <row r="2256" spans="1:30" x14ac:dyDescent="0.25">
      <c r="A2256" t="s">
        <v>2169</v>
      </c>
      <c r="B2256" t="s">
        <v>34</v>
      </c>
      <c r="C2256">
        <v>2009</v>
      </c>
      <c r="D2256" t="s">
        <v>40</v>
      </c>
      <c r="E2256" t="s">
        <v>100</v>
      </c>
      <c r="F2256" s="4">
        <v>260000</v>
      </c>
      <c r="G2256" s="4">
        <v>200000</v>
      </c>
      <c r="H2256" s="4">
        <v>0</v>
      </c>
      <c r="I2256" s="4">
        <v>50000</v>
      </c>
      <c r="J2256">
        <v>7.3</v>
      </c>
      <c r="K2256">
        <v>69</v>
      </c>
      <c r="L2256">
        <v>8.1999999999999993</v>
      </c>
      <c r="M2256" s="4">
        <v>141</v>
      </c>
      <c r="N2256" t="s">
        <v>340</v>
      </c>
      <c r="O2256" t="s">
        <v>43</v>
      </c>
      <c r="P2256" s="4">
        <v>510000</v>
      </c>
      <c r="Q2256" s="3">
        <f>AVERAGE(Table1[[#This Row],[critic_score]],Table1[[#This Row],[user_score]])</f>
        <v>7.75</v>
      </c>
      <c r="R2256" s="4">
        <f>Table1[[#This Row],[user_count]]+Table1[[#This Row],[critic_count]]</f>
        <v>210</v>
      </c>
      <c r="S2256" s="2">
        <f>100000*Table1[[#This Row],[review_count]]/Table1[[#This Row],[total sales]]</f>
        <v>41.176470588235297</v>
      </c>
      <c r="T2256" s="2">
        <f>Table1[[#This Row],[total sales]]/(2017-Table1[[#This Row],[year_of_release]])</f>
        <v>63750</v>
      </c>
      <c r="U2256" s="9">
        <f>Table1[[#This Row],[na_sales]]/(2017-Table1[[#This Row],[year_of_release]])</f>
        <v>32500</v>
      </c>
      <c r="V2256" s="6">
        <f>Table1[[#This Row],[eu_sales]]/(2017-Table1[[#This Row],[year_of_release]])</f>
        <v>25000</v>
      </c>
      <c r="W2256" s="6">
        <f>Table1[[#This Row],[jp_sales]]/(2017-Table1[[#This Row],[year_of_release]])</f>
        <v>0</v>
      </c>
      <c r="X2256" s="6">
        <f>Table1[[#This Row],[other_sales]]/(2017-Table1[[#This Row],[year_of_release]])</f>
        <v>6250</v>
      </c>
      <c r="Y2256" s="4">
        <v>534740514</v>
      </c>
      <c r="Z2256" s="4">
        <v>441041694</v>
      </c>
      <c r="AA2256" s="4">
        <v>128047000</v>
      </c>
      <c r="AB2256" s="1">
        <f>Table1[[#This Row],[na_sales]]/Table1[[#This Row],[NA population]]</f>
        <v>4.8621713371805599E-4</v>
      </c>
      <c r="AC2256" s="1">
        <f>Table1[[#This Row],[eu_sales]]/Table1[[#This Row],[Eu population]]</f>
        <v>4.5347186608620275E-4</v>
      </c>
      <c r="AD2256" s="1">
        <f>Table1[[#This Row],[jp_sales]]/Table1[[#This Row],[Jp population]]</f>
        <v>0</v>
      </c>
    </row>
    <row r="2257" spans="1:30" x14ac:dyDescent="0.25">
      <c r="A2257" t="s">
        <v>1433</v>
      </c>
      <c r="B2257" t="s">
        <v>45</v>
      </c>
      <c r="C2257">
        <v>2006</v>
      </c>
      <c r="D2257" t="s">
        <v>23</v>
      </c>
      <c r="E2257" t="s">
        <v>403</v>
      </c>
      <c r="F2257" s="4">
        <v>420000</v>
      </c>
      <c r="G2257" s="4">
        <v>20000</v>
      </c>
      <c r="H2257" s="4">
        <v>0</v>
      </c>
      <c r="I2257" s="4">
        <v>70000</v>
      </c>
      <c r="J2257">
        <v>5.5</v>
      </c>
      <c r="K2257">
        <v>41</v>
      </c>
      <c r="L2257">
        <v>7.2</v>
      </c>
      <c r="M2257" s="4">
        <v>25</v>
      </c>
      <c r="N2257" t="s">
        <v>444</v>
      </c>
      <c r="O2257" t="s">
        <v>21</v>
      </c>
      <c r="P2257" s="4">
        <v>510000</v>
      </c>
      <c r="Q2257" s="3">
        <f>AVERAGE(Table1[[#This Row],[critic_score]],Table1[[#This Row],[user_score]])</f>
        <v>6.35</v>
      </c>
      <c r="R2257" s="4">
        <f>Table1[[#This Row],[user_count]]+Table1[[#This Row],[critic_count]]</f>
        <v>66</v>
      </c>
      <c r="S2257" s="2">
        <f>100000*Table1[[#This Row],[review_count]]/Table1[[#This Row],[total sales]]</f>
        <v>12.941176470588236</v>
      </c>
      <c r="T2257" s="2">
        <f>Table1[[#This Row],[total sales]]/(2017-Table1[[#This Row],[year_of_release]])</f>
        <v>46363.63636363636</v>
      </c>
      <c r="U2257" s="9">
        <f>Table1[[#This Row],[na_sales]]/(2017-Table1[[#This Row],[year_of_release]])</f>
        <v>38181.818181818184</v>
      </c>
      <c r="V2257" s="6">
        <f>Table1[[#This Row],[eu_sales]]/(2017-Table1[[#This Row],[year_of_release]])</f>
        <v>1818.1818181818182</v>
      </c>
      <c r="W2257" s="6">
        <f>Table1[[#This Row],[jp_sales]]/(2017-Table1[[#This Row],[year_of_release]])</f>
        <v>0</v>
      </c>
      <c r="X2257" s="6">
        <f>Table1[[#This Row],[other_sales]]/(2017-Table1[[#This Row],[year_of_release]])</f>
        <v>6363.636363636364</v>
      </c>
      <c r="Y2257" s="4">
        <v>516818555</v>
      </c>
      <c r="Z2257" s="4">
        <v>437126892</v>
      </c>
      <c r="AA2257" s="4">
        <v>127854000</v>
      </c>
      <c r="AB2257" s="1">
        <f>Table1[[#This Row],[na_sales]]/Table1[[#This Row],[NA population]]</f>
        <v>8.1266432084660736E-4</v>
      </c>
      <c r="AC2257" s="1">
        <f>Table1[[#This Row],[eu_sales]]/Table1[[#This Row],[Eu population]]</f>
        <v>4.5753304969395475E-5</v>
      </c>
      <c r="AD2257" s="1">
        <f>Table1[[#This Row],[jp_sales]]/Table1[[#This Row],[Jp population]]</f>
        <v>0</v>
      </c>
    </row>
    <row r="2258" spans="1:30" x14ac:dyDescent="0.25">
      <c r="A2258" t="s">
        <v>1265</v>
      </c>
      <c r="B2258" t="s">
        <v>18</v>
      </c>
      <c r="C2258">
        <v>2008</v>
      </c>
      <c r="D2258" t="s">
        <v>40</v>
      </c>
      <c r="E2258" t="s">
        <v>41</v>
      </c>
      <c r="F2258" s="4">
        <v>170000</v>
      </c>
      <c r="G2258" s="4">
        <v>280000</v>
      </c>
      <c r="H2258" s="4">
        <v>0</v>
      </c>
      <c r="I2258" s="4">
        <v>60000</v>
      </c>
      <c r="J2258">
        <v>8.3000000000000007</v>
      </c>
      <c r="K2258">
        <v>34</v>
      </c>
      <c r="L2258">
        <v>8.4</v>
      </c>
      <c r="M2258" s="4">
        <v>60</v>
      </c>
      <c r="N2258" t="s">
        <v>379</v>
      </c>
      <c r="O2258" t="s">
        <v>67</v>
      </c>
      <c r="P2258" s="4">
        <v>510000</v>
      </c>
      <c r="Q2258" s="3">
        <f>AVERAGE(Table1[[#This Row],[critic_score]],Table1[[#This Row],[user_score]])</f>
        <v>8.3500000000000014</v>
      </c>
      <c r="R2258" s="4">
        <f>Table1[[#This Row],[user_count]]+Table1[[#This Row],[critic_count]]</f>
        <v>94</v>
      </c>
      <c r="S2258" s="2">
        <f>100000*Table1[[#This Row],[review_count]]/Table1[[#This Row],[total sales]]</f>
        <v>18.431372549019606</v>
      </c>
      <c r="T2258" s="2">
        <f>Table1[[#This Row],[total sales]]/(2017-Table1[[#This Row],[year_of_release]])</f>
        <v>56666.666666666664</v>
      </c>
      <c r="U2258" s="9">
        <f>Table1[[#This Row],[na_sales]]/(2017-Table1[[#This Row],[year_of_release]])</f>
        <v>18888.888888888891</v>
      </c>
      <c r="V2258" s="6">
        <f>Table1[[#This Row],[eu_sales]]/(2017-Table1[[#This Row],[year_of_release]])</f>
        <v>31111.111111111109</v>
      </c>
      <c r="W2258" s="6">
        <f>Table1[[#This Row],[jp_sales]]/(2017-Table1[[#This Row],[year_of_release]])</f>
        <v>0</v>
      </c>
      <c r="X2258" s="6">
        <f>Table1[[#This Row],[other_sales]]/(2017-Table1[[#This Row],[year_of_release]])</f>
        <v>6666.666666666667</v>
      </c>
      <c r="Y2258" s="4">
        <v>528816311</v>
      </c>
      <c r="Z2258" s="4">
        <v>440001482</v>
      </c>
      <c r="AA2258" s="4">
        <v>128063000</v>
      </c>
      <c r="AB2258" s="1">
        <f>Table1[[#This Row],[na_sales]]/Table1[[#This Row],[NA population]]</f>
        <v>3.2147268619329706E-4</v>
      </c>
      <c r="AC2258" s="1">
        <f>Table1[[#This Row],[eu_sales]]/Table1[[#This Row],[Eu population]]</f>
        <v>6.3636149298242593E-4</v>
      </c>
      <c r="AD2258" s="1">
        <f>Table1[[#This Row],[jp_sales]]/Table1[[#This Row],[Jp population]]</f>
        <v>0</v>
      </c>
    </row>
    <row r="2259" spans="1:30" x14ac:dyDescent="0.25">
      <c r="A2259" t="s">
        <v>528</v>
      </c>
      <c r="B2259" t="s">
        <v>34</v>
      </c>
      <c r="C2259">
        <v>2006</v>
      </c>
      <c r="D2259" t="s">
        <v>65</v>
      </c>
      <c r="E2259" t="s">
        <v>425</v>
      </c>
      <c r="F2259" s="4">
        <v>440000</v>
      </c>
      <c r="G2259" s="4">
        <v>30000</v>
      </c>
      <c r="H2259" s="4">
        <v>0</v>
      </c>
      <c r="I2259" s="4">
        <v>40000</v>
      </c>
      <c r="J2259">
        <v>8.1</v>
      </c>
      <c r="K2259">
        <v>50</v>
      </c>
      <c r="L2259">
        <v>7.8</v>
      </c>
      <c r="M2259" s="4">
        <v>46</v>
      </c>
      <c r="N2259" t="s">
        <v>529</v>
      </c>
      <c r="O2259" t="s">
        <v>67</v>
      </c>
      <c r="P2259" s="4">
        <v>510000</v>
      </c>
      <c r="Q2259" s="3">
        <f>AVERAGE(Table1[[#This Row],[critic_score]],Table1[[#This Row],[user_score]])</f>
        <v>7.9499999999999993</v>
      </c>
      <c r="R2259" s="4">
        <f>Table1[[#This Row],[user_count]]+Table1[[#This Row],[critic_count]]</f>
        <v>96</v>
      </c>
      <c r="S2259" s="2">
        <f>100000*Table1[[#This Row],[review_count]]/Table1[[#This Row],[total sales]]</f>
        <v>18.823529411764707</v>
      </c>
      <c r="T2259" s="2">
        <f>Table1[[#This Row],[total sales]]/(2017-Table1[[#This Row],[year_of_release]])</f>
        <v>46363.63636363636</v>
      </c>
      <c r="U2259" s="9">
        <f>Table1[[#This Row],[na_sales]]/(2017-Table1[[#This Row],[year_of_release]])</f>
        <v>40000</v>
      </c>
      <c r="V2259" s="6">
        <f>Table1[[#This Row],[eu_sales]]/(2017-Table1[[#This Row],[year_of_release]])</f>
        <v>2727.2727272727275</v>
      </c>
      <c r="W2259" s="6">
        <f>Table1[[#This Row],[jp_sales]]/(2017-Table1[[#This Row],[year_of_release]])</f>
        <v>0</v>
      </c>
      <c r="X2259" s="6">
        <f>Table1[[#This Row],[other_sales]]/(2017-Table1[[#This Row],[year_of_release]])</f>
        <v>3636.3636363636365</v>
      </c>
      <c r="Y2259" s="4">
        <v>516818555</v>
      </c>
      <c r="Z2259" s="4">
        <v>437126892</v>
      </c>
      <c r="AA2259" s="4">
        <v>127854000</v>
      </c>
      <c r="AB2259" s="1">
        <f>Table1[[#This Row],[na_sales]]/Table1[[#This Row],[NA population]]</f>
        <v>8.5136262183930296E-4</v>
      </c>
      <c r="AC2259" s="1">
        <f>Table1[[#This Row],[eu_sales]]/Table1[[#This Row],[Eu population]]</f>
        <v>6.8629957454093219E-5</v>
      </c>
      <c r="AD2259" s="1">
        <f>Table1[[#This Row],[jp_sales]]/Table1[[#This Row],[Jp population]]</f>
        <v>0</v>
      </c>
    </row>
    <row r="2260" spans="1:30" x14ac:dyDescent="0.25">
      <c r="A2260" t="s">
        <v>2179</v>
      </c>
      <c r="B2260" t="s">
        <v>26</v>
      </c>
      <c r="C2260">
        <v>2007</v>
      </c>
      <c r="D2260" t="s">
        <v>49</v>
      </c>
      <c r="E2260" t="s">
        <v>20</v>
      </c>
      <c r="F2260" s="4">
        <v>170000</v>
      </c>
      <c r="G2260" s="4">
        <v>20000</v>
      </c>
      <c r="H2260" s="4">
        <v>300000</v>
      </c>
      <c r="I2260" s="4">
        <v>20000</v>
      </c>
      <c r="J2260">
        <v>8.3000000000000007</v>
      </c>
      <c r="K2260">
        <v>33</v>
      </c>
      <c r="L2260">
        <v>8.6999999999999993</v>
      </c>
      <c r="M2260" s="4">
        <v>36</v>
      </c>
      <c r="N2260" t="s">
        <v>734</v>
      </c>
      <c r="O2260" t="s">
        <v>21</v>
      </c>
      <c r="P2260" s="4">
        <v>510000</v>
      </c>
      <c r="Q2260" s="3">
        <f>AVERAGE(Table1[[#This Row],[critic_score]],Table1[[#This Row],[user_score]])</f>
        <v>8.5</v>
      </c>
      <c r="R2260" s="4">
        <f>Table1[[#This Row],[user_count]]+Table1[[#This Row],[critic_count]]</f>
        <v>69</v>
      </c>
      <c r="S2260" s="2">
        <f>100000*Table1[[#This Row],[review_count]]/Table1[[#This Row],[total sales]]</f>
        <v>13.529411764705882</v>
      </c>
      <c r="T2260" s="2">
        <f>Table1[[#This Row],[total sales]]/(2017-Table1[[#This Row],[year_of_release]])</f>
        <v>51000</v>
      </c>
      <c r="U2260" s="9">
        <f>Table1[[#This Row],[na_sales]]/(2017-Table1[[#This Row],[year_of_release]])</f>
        <v>17000</v>
      </c>
      <c r="V2260" s="6">
        <f>Table1[[#This Row],[eu_sales]]/(2017-Table1[[#This Row],[year_of_release]])</f>
        <v>2000</v>
      </c>
      <c r="W2260" s="6">
        <f>Table1[[#This Row],[jp_sales]]/(2017-Table1[[#This Row],[year_of_release]])</f>
        <v>30000</v>
      </c>
      <c r="X2260" s="6">
        <f>Table1[[#This Row],[other_sales]]/(2017-Table1[[#This Row],[year_of_release]])</f>
        <v>2000</v>
      </c>
      <c r="Y2260" s="4">
        <v>522751172</v>
      </c>
      <c r="Z2260" s="4">
        <v>438594184</v>
      </c>
      <c r="AA2260" s="4">
        <v>128001000</v>
      </c>
      <c r="AB2260" s="1">
        <f>Table1[[#This Row],[na_sales]]/Table1[[#This Row],[NA population]]</f>
        <v>3.2520252293188548E-4</v>
      </c>
      <c r="AC2260" s="1">
        <f>Table1[[#This Row],[eu_sales]]/Table1[[#This Row],[Eu population]]</f>
        <v>4.560023987914988E-5</v>
      </c>
      <c r="AD2260" s="1">
        <f>Table1[[#This Row],[jp_sales]]/Table1[[#This Row],[Jp population]]</f>
        <v>2.3437316895961752E-3</v>
      </c>
    </row>
    <row r="2261" spans="1:30" x14ac:dyDescent="0.25">
      <c r="A2261" t="s">
        <v>624</v>
      </c>
      <c r="B2261" t="s">
        <v>34</v>
      </c>
      <c r="C2261">
        <v>2011</v>
      </c>
      <c r="D2261" t="s">
        <v>40</v>
      </c>
      <c r="E2261" t="s">
        <v>171</v>
      </c>
      <c r="F2261" s="4">
        <v>100000</v>
      </c>
      <c r="G2261" s="4">
        <v>340000</v>
      </c>
      <c r="H2261" s="4">
        <v>0</v>
      </c>
      <c r="I2261" s="4">
        <v>70000</v>
      </c>
      <c r="J2261">
        <v>7.8</v>
      </c>
      <c r="K2261">
        <v>36</v>
      </c>
      <c r="L2261">
        <v>6.6</v>
      </c>
      <c r="M2261" s="4">
        <v>55</v>
      </c>
      <c r="N2261" t="s">
        <v>256</v>
      </c>
      <c r="O2261" t="s">
        <v>21</v>
      </c>
      <c r="P2261" s="4">
        <v>510000</v>
      </c>
      <c r="Q2261" s="3">
        <f>AVERAGE(Table1[[#This Row],[critic_score]],Table1[[#This Row],[user_score]])</f>
        <v>7.1999999999999993</v>
      </c>
      <c r="R2261" s="4">
        <f>Table1[[#This Row],[user_count]]+Table1[[#This Row],[critic_count]]</f>
        <v>91</v>
      </c>
      <c r="S2261" s="2">
        <f>100000*Table1[[#This Row],[review_count]]/Table1[[#This Row],[total sales]]</f>
        <v>17.843137254901961</v>
      </c>
      <c r="T2261" s="2">
        <f>Table1[[#This Row],[total sales]]/(2017-Table1[[#This Row],[year_of_release]])</f>
        <v>85000</v>
      </c>
      <c r="U2261" s="9">
        <f>Table1[[#This Row],[na_sales]]/(2017-Table1[[#This Row],[year_of_release]])</f>
        <v>16666.666666666668</v>
      </c>
      <c r="V2261" s="6">
        <f>Table1[[#This Row],[eu_sales]]/(2017-Table1[[#This Row],[year_of_release]])</f>
        <v>56666.666666666664</v>
      </c>
      <c r="W2261" s="6">
        <f>Table1[[#This Row],[jp_sales]]/(2017-Table1[[#This Row],[year_of_release]])</f>
        <v>0</v>
      </c>
      <c r="X2261" s="6">
        <f>Table1[[#This Row],[other_sales]]/(2017-Table1[[#This Row],[year_of_release]])</f>
        <v>11666.666666666666</v>
      </c>
      <c r="Y2261" s="4">
        <v>545961365</v>
      </c>
      <c r="Z2261" s="4">
        <v>440756453</v>
      </c>
      <c r="AA2261" s="4">
        <v>127833000</v>
      </c>
      <c r="AB2261" s="1">
        <f>Table1[[#This Row],[na_sales]]/Table1[[#This Row],[NA population]]</f>
        <v>1.8316314378765612E-4</v>
      </c>
      <c r="AC2261" s="1">
        <f>Table1[[#This Row],[eu_sales]]/Table1[[#This Row],[Eu population]]</f>
        <v>7.7140107123967617E-4</v>
      </c>
      <c r="AD2261" s="1">
        <f>Table1[[#This Row],[jp_sales]]/Table1[[#This Row],[Jp population]]</f>
        <v>0</v>
      </c>
    </row>
    <row r="2262" spans="1:30" x14ac:dyDescent="0.25">
      <c r="A2262" t="s">
        <v>674</v>
      </c>
      <c r="B2262" t="s">
        <v>103</v>
      </c>
      <c r="C2262">
        <v>2003</v>
      </c>
      <c r="D2262" t="s">
        <v>19</v>
      </c>
      <c r="E2262" t="s">
        <v>100</v>
      </c>
      <c r="F2262" s="4">
        <v>440000</v>
      </c>
      <c r="G2262" s="4">
        <v>40000</v>
      </c>
      <c r="H2262" s="4">
        <v>0</v>
      </c>
      <c r="I2262" s="4">
        <v>20000</v>
      </c>
      <c r="J2262">
        <v>8.5</v>
      </c>
      <c r="K2262">
        <v>19</v>
      </c>
      <c r="L2262">
        <v>8.1999999999999993</v>
      </c>
      <c r="M2262" s="4">
        <v>11</v>
      </c>
      <c r="N2262" t="s">
        <v>101</v>
      </c>
      <c r="O2262" t="s">
        <v>21</v>
      </c>
      <c r="P2262" s="4">
        <v>500000</v>
      </c>
      <c r="Q2262" s="3">
        <f>AVERAGE(Table1[[#This Row],[critic_score]],Table1[[#This Row],[user_score]])</f>
        <v>8.35</v>
      </c>
      <c r="R2262" s="4">
        <f>Table1[[#This Row],[user_count]]+Table1[[#This Row],[critic_count]]</f>
        <v>30</v>
      </c>
      <c r="S2262" s="2">
        <f>100000*Table1[[#This Row],[review_count]]/Table1[[#This Row],[total sales]]</f>
        <v>6</v>
      </c>
      <c r="T2262" s="2">
        <f>Table1[[#This Row],[total sales]]/(2017-Table1[[#This Row],[year_of_release]])</f>
        <v>35714.285714285717</v>
      </c>
      <c r="U2262" s="9">
        <f>Table1[[#This Row],[na_sales]]/(2017-Table1[[#This Row],[year_of_release]])</f>
        <v>31428.571428571428</v>
      </c>
      <c r="V2262" s="6">
        <f>Table1[[#This Row],[eu_sales]]/(2017-Table1[[#This Row],[year_of_release]])</f>
        <v>2857.1428571428573</v>
      </c>
      <c r="W2262" s="6">
        <f>Table1[[#This Row],[jp_sales]]/(2017-Table1[[#This Row],[year_of_release]])</f>
        <v>0</v>
      </c>
      <c r="X2262" s="6">
        <f>Table1[[#This Row],[other_sales]]/(2017-Table1[[#This Row],[year_of_release]])</f>
        <v>1428.5714285714287</v>
      </c>
      <c r="Y2262" s="4">
        <v>500125528</v>
      </c>
      <c r="Z2262" s="4">
        <v>432552540</v>
      </c>
      <c r="AA2262" s="4">
        <v>127718000</v>
      </c>
      <c r="AB2262" s="1">
        <f>Table1[[#This Row],[na_sales]]/Table1[[#This Row],[NA population]]</f>
        <v>8.7977912617169985E-4</v>
      </c>
      <c r="AC2262" s="1">
        <f>Table1[[#This Row],[eu_sales]]/Table1[[#This Row],[Eu population]]</f>
        <v>9.2474315374497631E-5</v>
      </c>
      <c r="AD2262" s="1">
        <f>Table1[[#This Row],[jp_sales]]/Table1[[#This Row],[Jp population]]</f>
        <v>0</v>
      </c>
    </row>
    <row r="2263" spans="1:30" x14ac:dyDescent="0.25">
      <c r="A2263" t="s">
        <v>1193</v>
      </c>
      <c r="B2263" t="s">
        <v>200</v>
      </c>
      <c r="C2263">
        <v>2014</v>
      </c>
      <c r="D2263" t="s">
        <v>54</v>
      </c>
      <c r="E2263" t="s">
        <v>403</v>
      </c>
      <c r="F2263" s="4">
        <v>220000</v>
      </c>
      <c r="G2263" s="4">
        <v>240000</v>
      </c>
      <c r="H2263" s="4">
        <v>0</v>
      </c>
      <c r="I2263" s="4">
        <v>40000</v>
      </c>
      <c r="J2263">
        <v>7.8</v>
      </c>
      <c r="K2263">
        <v>24</v>
      </c>
      <c r="L2263">
        <v>7.8</v>
      </c>
      <c r="M2263" s="4">
        <v>314</v>
      </c>
      <c r="N2263" t="s">
        <v>743</v>
      </c>
      <c r="O2263" t="s">
        <v>43</v>
      </c>
      <c r="P2263" s="4">
        <v>500000</v>
      </c>
      <c r="Q2263" s="3">
        <f>AVERAGE(Table1[[#This Row],[critic_score]],Table1[[#This Row],[user_score]])</f>
        <v>7.8</v>
      </c>
      <c r="R2263" s="4">
        <f>Table1[[#This Row],[user_count]]+Table1[[#This Row],[critic_count]]</f>
        <v>338</v>
      </c>
      <c r="S2263" s="2">
        <f>100000*Table1[[#This Row],[review_count]]/Table1[[#This Row],[total sales]]</f>
        <v>67.599999999999994</v>
      </c>
      <c r="T2263" s="2">
        <f>Table1[[#This Row],[total sales]]/(2017-Table1[[#This Row],[year_of_release]])</f>
        <v>166666.66666666666</v>
      </c>
      <c r="U2263" s="9">
        <f>Table1[[#This Row],[na_sales]]/(2017-Table1[[#This Row],[year_of_release]])</f>
        <v>73333.333333333328</v>
      </c>
      <c r="V2263" s="6">
        <f>Table1[[#This Row],[eu_sales]]/(2017-Table1[[#This Row],[year_of_release]])</f>
        <v>80000</v>
      </c>
      <c r="W2263" s="6">
        <f>Table1[[#This Row],[jp_sales]]/(2017-Table1[[#This Row],[year_of_release]])</f>
        <v>0</v>
      </c>
      <c r="X2263" s="6">
        <f>Table1[[#This Row],[other_sales]]/(2017-Table1[[#This Row],[year_of_release]])</f>
        <v>13333.333333333334</v>
      </c>
      <c r="Y2263" s="4">
        <v>562338430</v>
      </c>
      <c r="Z2263" s="4">
        <v>443580712</v>
      </c>
      <c r="AA2263" s="4">
        <v>127276000</v>
      </c>
      <c r="AB2263" s="1">
        <f>Table1[[#This Row],[na_sales]]/Table1[[#This Row],[NA population]]</f>
        <v>3.9122348440600083E-4</v>
      </c>
      <c r="AC2263" s="1">
        <f>Table1[[#This Row],[eu_sales]]/Table1[[#This Row],[Eu population]]</f>
        <v>5.4105147836094371E-4</v>
      </c>
      <c r="AD2263" s="1">
        <f>Table1[[#This Row],[jp_sales]]/Table1[[#This Row],[Jp population]]</f>
        <v>0</v>
      </c>
    </row>
    <row r="2264" spans="1:30" x14ac:dyDescent="0.25">
      <c r="A2264" t="s">
        <v>593</v>
      </c>
      <c r="B2264" t="s">
        <v>18</v>
      </c>
      <c r="C2264">
        <v>2009</v>
      </c>
      <c r="D2264" t="s">
        <v>19</v>
      </c>
      <c r="E2264" t="s">
        <v>171</v>
      </c>
      <c r="F2264" s="4">
        <v>120000</v>
      </c>
      <c r="G2264" s="4">
        <v>270000</v>
      </c>
      <c r="H2264" s="4">
        <v>60000</v>
      </c>
      <c r="I2264" s="4">
        <v>50000</v>
      </c>
      <c r="J2264">
        <v>8.1999999999999993</v>
      </c>
      <c r="K2264">
        <v>13</v>
      </c>
      <c r="L2264">
        <v>8.4</v>
      </c>
      <c r="M2264" s="4">
        <v>17</v>
      </c>
      <c r="N2264" t="s">
        <v>256</v>
      </c>
      <c r="O2264" t="s">
        <v>21</v>
      </c>
      <c r="P2264" s="4">
        <v>500000</v>
      </c>
      <c r="Q2264" s="3">
        <f>AVERAGE(Table1[[#This Row],[critic_score]],Table1[[#This Row],[user_score]])</f>
        <v>8.3000000000000007</v>
      </c>
      <c r="R2264" s="4">
        <f>Table1[[#This Row],[user_count]]+Table1[[#This Row],[critic_count]]</f>
        <v>30</v>
      </c>
      <c r="S2264" s="2">
        <f>100000*Table1[[#This Row],[review_count]]/Table1[[#This Row],[total sales]]</f>
        <v>6</v>
      </c>
      <c r="T2264" s="2">
        <f>Table1[[#This Row],[total sales]]/(2017-Table1[[#This Row],[year_of_release]])</f>
        <v>62500</v>
      </c>
      <c r="U2264" s="9">
        <f>Table1[[#This Row],[na_sales]]/(2017-Table1[[#This Row],[year_of_release]])</f>
        <v>15000</v>
      </c>
      <c r="V2264" s="6">
        <f>Table1[[#This Row],[eu_sales]]/(2017-Table1[[#This Row],[year_of_release]])</f>
        <v>33750</v>
      </c>
      <c r="W2264" s="6">
        <f>Table1[[#This Row],[jp_sales]]/(2017-Table1[[#This Row],[year_of_release]])</f>
        <v>7500</v>
      </c>
      <c r="X2264" s="6">
        <f>Table1[[#This Row],[other_sales]]/(2017-Table1[[#This Row],[year_of_release]])</f>
        <v>6250</v>
      </c>
      <c r="Y2264" s="4">
        <v>534740514</v>
      </c>
      <c r="Z2264" s="4">
        <v>441041694</v>
      </c>
      <c r="AA2264" s="4">
        <v>128047000</v>
      </c>
      <c r="AB2264" s="1">
        <f>Table1[[#This Row],[na_sales]]/Table1[[#This Row],[NA population]]</f>
        <v>2.2440790786987201E-4</v>
      </c>
      <c r="AC2264" s="1">
        <f>Table1[[#This Row],[eu_sales]]/Table1[[#This Row],[Eu population]]</f>
        <v>6.1218701921637365E-4</v>
      </c>
      <c r="AD2264" s="1">
        <f>Table1[[#This Row],[jp_sales]]/Table1[[#This Row],[Jp population]]</f>
        <v>4.6857794403617423E-4</v>
      </c>
    </row>
    <row r="2265" spans="1:30" x14ac:dyDescent="0.25">
      <c r="A2265" t="s">
        <v>2162</v>
      </c>
      <c r="B2265" t="s">
        <v>118</v>
      </c>
      <c r="C2265">
        <v>2004</v>
      </c>
      <c r="D2265" t="s">
        <v>40</v>
      </c>
      <c r="E2265" t="s">
        <v>642</v>
      </c>
      <c r="F2265" s="4">
        <v>180000</v>
      </c>
      <c r="G2265" s="4">
        <v>0</v>
      </c>
      <c r="H2265" s="4">
        <v>300000</v>
      </c>
      <c r="I2265" s="4">
        <v>20000</v>
      </c>
      <c r="J2265">
        <v>6.2</v>
      </c>
      <c r="K2265">
        <v>26</v>
      </c>
      <c r="L2265">
        <v>7.3</v>
      </c>
      <c r="M2265" s="4">
        <v>24</v>
      </c>
      <c r="N2265" t="s">
        <v>1322</v>
      </c>
      <c r="O2265" t="s">
        <v>67</v>
      </c>
      <c r="P2265" s="4">
        <v>500000</v>
      </c>
      <c r="Q2265" s="3">
        <f>AVERAGE(Table1[[#This Row],[critic_score]],Table1[[#This Row],[user_score]])</f>
        <v>6.75</v>
      </c>
      <c r="R2265" s="4">
        <f>Table1[[#This Row],[user_count]]+Table1[[#This Row],[critic_count]]</f>
        <v>50</v>
      </c>
      <c r="S2265" s="2">
        <f>100000*Table1[[#This Row],[review_count]]/Table1[[#This Row],[total sales]]</f>
        <v>10</v>
      </c>
      <c r="T2265" s="2">
        <f>Table1[[#This Row],[total sales]]/(2017-Table1[[#This Row],[year_of_release]])</f>
        <v>38461.538461538461</v>
      </c>
      <c r="U2265" s="9">
        <f>Table1[[#This Row],[na_sales]]/(2017-Table1[[#This Row],[year_of_release]])</f>
        <v>13846.153846153846</v>
      </c>
      <c r="V2265" s="6">
        <f>Table1[[#This Row],[eu_sales]]/(2017-Table1[[#This Row],[year_of_release]])</f>
        <v>0</v>
      </c>
      <c r="W2265" s="6">
        <f>Table1[[#This Row],[jp_sales]]/(2017-Table1[[#This Row],[year_of_release]])</f>
        <v>23076.923076923078</v>
      </c>
      <c r="X2265" s="6">
        <f>Table1[[#This Row],[other_sales]]/(2017-Table1[[#This Row],[year_of_release]])</f>
        <v>1538.4615384615386</v>
      </c>
      <c r="Y2265" s="4">
        <v>505524224</v>
      </c>
      <c r="Z2265" s="4">
        <v>434174638</v>
      </c>
      <c r="AA2265" s="4">
        <v>127761000</v>
      </c>
      <c r="AB2265" s="1">
        <f>Table1[[#This Row],[na_sales]]/Table1[[#This Row],[NA population]]</f>
        <v>3.5606602305965856E-4</v>
      </c>
      <c r="AC2265" s="1">
        <f>Table1[[#This Row],[eu_sales]]/Table1[[#This Row],[Eu population]]</f>
        <v>0</v>
      </c>
      <c r="AD2265" s="1">
        <f>Table1[[#This Row],[jp_sales]]/Table1[[#This Row],[Jp population]]</f>
        <v>2.3481344072134691E-3</v>
      </c>
    </row>
    <row r="2266" spans="1:30" x14ac:dyDescent="0.25">
      <c r="A2266" t="s">
        <v>1615</v>
      </c>
      <c r="B2266" t="s">
        <v>34</v>
      </c>
      <c r="C2266">
        <v>2009</v>
      </c>
      <c r="D2266" t="s">
        <v>65</v>
      </c>
      <c r="E2266" t="s">
        <v>267</v>
      </c>
      <c r="F2266" s="4">
        <v>360000</v>
      </c>
      <c r="G2266" s="4">
        <v>80000</v>
      </c>
      <c r="H2266" s="4">
        <v>20000</v>
      </c>
      <c r="I2266" s="4">
        <v>40000</v>
      </c>
      <c r="J2266">
        <v>5.6</v>
      </c>
      <c r="K2266">
        <v>29</v>
      </c>
      <c r="L2266">
        <v>7.5</v>
      </c>
      <c r="M2266" s="4">
        <v>33</v>
      </c>
      <c r="N2266" t="s">
        <v>833</v>
      </c>
      <c r="O2266" t="s">
        <v>67</v>
      </c>
      <c r="P2266" s="4">
        <v>500000</v>
      </c>
      <c r="Q2266" s="3">
        <f>AVERAGE(Table1[[#This Row],[critic_score]],Table1[[#This Row],[user_score]])</f>
        <v>6.55</v>
      </c>
      <c r="R2266" s="4">
        <f>Table1[[#This Row],[user_count]]+Table1[[#This Row],[critic_count]]</f>
        <v>62</v>
      </c>
      <c r="S2266" s="2">
        <f>100000*Table1[[#This Row],[review_count]]/Table1[[#This Row],[total sales]]</f>
        <v>12.4</v>
      </c>
      <c r="T2266" s="2">
        <f>Table1[[#This Row],[total sales]]/(2017-Table1[[#This Row],[year_of_release]])</f>
        <v>62500</v>
      </c>
      <c r="U2266" s="9">
        <f>Table1[[#This Row],[na_sales]]/(2017-Table1[[#This Row],[year_of_release]])</f>
        <v>45000</v>
      </c>
      <c r="V2266" s="6">
        <f>Table1[[#This Row],[eu_sales]]/(2017-Table1[[#This Row],[year_of_release]])</f>
        <v>10000</v>
      </c>
      <c r="W2266" s="6">
        <f>Table1[[#This Row],[jp_sales]]/(2017-Table1[[#This Row],[year_of_release]])</f>
        <v>2500</v>
      </c>
      <c r="X2266" s="6">
        <f>Table1[[#This Row],[other_sales]]/(2017-Table1[[#This Row],[year_of_release]])</f>
        <v>5000</v>
      </c>
      <c r="Y2266" s="4">
        <v>534740514</v>
      </c>
      <c r="Z2266" s="4">
        <v>441041694</v>
      </c>
      <c r="AA2266" s="4">
        <v>128047000</v>
      </c>
      <c r="AB2266" s="1">
        <f>Table1[[#This Row],[na_sales]]/Table1[[#This Row],[NA population]]</f>
        <v>6.7322372360961605E-4</v>
      </c>
      <c r="AC2266" s="1">
        <f>Table1[[#This Row],[eu_sales]]/Table1[[#This Row],[Eu population]]</f>
        <v>1.8138874643448108E-4</v>
      </c>
      <c r="AD2266" s="1">
        <f>Table1[[#This Row],[jp_sales]]/Table1[[#This Row],[Jp population]]</f>
        <v>1.5619264801205806E-4</v>
      </c>
    </row>
    <row r="2267" spans="1:30" x14ac:dyDescent="0.25">
      <c r="A2267" t="s">
        <v>2165</v>
      </c>
      <c r="B2267" t="s">
        <v>45</v>
      </c>
      <c r="C2267">
        <v>2007</v>
      </c>
      <c r="D2267" t="s">
        <v>19</v>
      </c>
      <c r="E2267" t="s">
        <v>41</v>
      </c>
      <c r="F2267" s="4">
        <v>250000</v>
      </c>
      <c r="G2267" s="4">
        <v>190000</v>
      </c>
      <c r="H2267" s="4">
        <v>0</v>
      </c>
      <c r="I2267" s="4">
        <v>60000</v>
      </c>
      <c r="J2267">
        <v>7.1</v>
      </c>
      <c r="K2267">
        <v>4</v>
      </c>
      <c r="L2267">
        <v>4.8</v>
      </c>
      <c r="M2267" s="4">
        <v>4</v>
      </c>
      <c r="N2267" t="s">
        <v>919</v>
      </c>
      <c r="O2267" t="s">
        <v>21</v>
      </c>
      <c r="P2267" s="4">
        <v>500000</v>
      </c>
      <c r="Q2267" s="3">
        <f>AVERAGE(Table1[[#This Row],[critic_score]],Table1[[#This Row],[user_score]])</f>
        <v>5.9499999999999993</v>
      </c>
      <c r="R2267" s="4">
        <f>Table1[[#This Row],[user_count]]+Table1[[#This Row],[critic_count]]</f>
        <v>8</v>
      </c>
      <c r="S2267" s="2">
        <f>100000*Table1[[#This Row],[review_count]]/Table1[[#This Row],[total sales]]</f>
        <v>1.6</v>
      </c>
      <c r="T2267" s="2">
        <f>Table1[[#This Row],[total sales]]/(2017-Table1[[#This Row],[year_of_release]])</f>
        <v>50000</v>
      </c>
      <c r="U2267" s="9">
        <f>Table1[[#This Row],[na_sales]]/(2017-Table1[[#This Row],[year_of_release]])</f>
        <v>25000</v>
      </c>
      <c r="V2267" s="6">
        <f>Table1[[#This Row],[eu_sales]]/(2017-Table1[[#This Row],[year_of_release]])</f>
        <v>19000</v>
      </c>
      <c r="W2267" s="6">
        <f>Table1[[#This Row],[jp_sales]]/(2017-Table1[[#This Row],[year_of_release]])</f>
        <v>0</v>
      </c>
      <c r="X2267" s="6">
        <f>Table1[[#This Row],[other_sales]]/(2017-Table1[[#This Row],[year_of_release]])</f>
        <v>6000</v>
      </c>
      <c r="Y2267" s="4">
        <v>522751172</v>
      </c>
      <c r="Z2267" s="4">
        <v>438594184</v>
      </c>
      <c r="AA2267" s="4">
        <v>128001000</v>
      </c>
      <c r="AB2267" s="1">
        <f>Table1[[#This Row],[na_sales]]/Table1[[#This Row],[NA population]]</f>
        <v>4.7823900431159626E-4</v>
      </c>
      <c r="AC2267" s="1">
        <f>Table1[[#This Row],[eu_sales]]/Table1[[#This Row],[Eu population]]</f>
        <v>4.3320227885192386E-4</v>
      </c>
      <c r="AD2267" s="1">
        <f>Table1[[#This Row],[jp_sales]]/Table1[[#This Row],[Jp population]]</f>
        <v>0</v>
      </c>
    </row>
    <row r="2268" spans="1:30" x14ac:dyDescent="0.25">
      <c r="A2268" t="s">
        <v>2166</v>
      </c>
      <c r="B2268" t="s">
        <v>159</v>
      </c>
      <c r="C2268">
        <v>2004</v>
      </c>
      <c r="D2268" t="s">
        <v>65</v>
      </c>
      <c r="E2268" t="s">
        <v>231</v>
      </c>
      <c r="F2268" s="4">
        <v>360000</v>
      </c>
      <c r="G2268" s="4">
        <v>130000</v>
      </c>
      <c r="H2268" s="4">
        <v>0</v>
      </c>
      <c r="I2268" s="4">
        <v>10000</v>
      </c>
      <c r="J2268">
        <v>7.3</v>
      </c>
      <c r="K2268">
        <v>26</v>
      </c>
      <c r="L2268">
        <v>7</v>
      </c>
      <c r="M2268" s="4">
        <v>21</v>
      </c>
      <c r="N2268" t="s">
        <v>1665</v>
      </c>
      <c r="O2268" t="s">
        <v>67</v>
      </c>
      <c r="P2268" s="4">
        <v>500000</v>
      </c>
      <c r="Q2268" s="3">
        <f>AVERAGE(Table1[[#This Row],[critic_score]],Table1[[#This Row],[user_score]])</f>
        <v>7.15</v>
      </c>
      <c r="R2268" s="4">
        <f>Table1[[#This Row],[user_count]]+Table1[[#This Row],[critic_count]]</f>
        <v>47</v>
      </c>
      <c r="S2268" s="2">
        <f>100000*Table1[[#This Row],[review_count]]/Table1[[#This Row],[total sales]]</f>
        <v>9.4</v>
      </c>
      <c r="T2268" s="2">
        <f>Table1[[#This Row],[total sales]]/(2017-Table1[[#This Row],[year_of_release]])</f>
        <v>38461.538461538461</v>
      </c>
      <c r="U2268" s="9">
        <f>Table1[[#This Row],[na_sales]]/(2017-Table1[[#This Row],[year_of_release]])</f>
        <v>27692.307692307691</v>
      </c>
      <c r="V2268" s="6">
        <f>Table1[[#This Row],[eu_sales]]/(2017-Table1[[#This Row],[year_of_release]])</f>
        <v>10000</v>
      </c>
      <c r="W2268" s="6">
        <f>Table1[[#This Row],[jp_sales]]/(2017-Table1[[#This Row],[year_of_release]])</f>
        <v>0</v>
      </c>
      <c r="X2268" s="6">
        <f>Table1[[#This Row],[other_sales]]/(2017-Table1[[#This Row],[year_of_release]])</f>
        <v>769.23076923076928</v>
      </c>
      <c r="Y2268" s="4">
        <v>505524224</v>
      </c>
      <c r="Z2268" s="4">
        <v>434174638</v>
      </c>
      <c r="AA2268" s="4">
        <v>127761000</v>
      </c>
      <c r="AB2268" s="1">
        <f>Table1[[#This Row],[na_sales]]/Table1[[#This Row],[NA population]]</f>
        <v>7.1213204611931711E-4</v>
      </c>
      <c r="AC2268" s="1">
        <f>Table1[[#This Row],[eu_sales]]/Table1[[#This Row],[Eu population]]</f>
        <v>2.994186869109568E-4</v>
      </c>
      <c r="AD2268" s="1">
        <f>Table1[[#This Row],[jp_sales]]/Table1[[#This Row],[Jp population]]</f>
        <v>0</v>
      </c>
    </row>
    <row r="2269" spans="1:30" x14ac:dyDescent="0.25">
      <c r="A2269" t="s">
        <v>828</v>
      </c>
      <c r="B2269" t="s">
        <v>103</v>
      </c>
      <c r="C2269">
        <v>2004</v>
      </c>
      <c r="D2269" t="s">
        <v>19</v>
      </c>
      <c r="E2269" t="s">
        <v>549</v>
      </c>
      <c r="F2269" s="4">
        <v>370000</v>
      </c>
      <c r="G2269" s="4">
        <v>110000</v>
      </c>
      <c r="H2269" s="4">
        <v>0</v>
      </c>
      <c r="I2269" s="4">
        <v>20000</v>
      </c>
      <c r="J2269">
        <v>8.1999999999999993</v>
      </c>
      <c r="K2269">
        <v>35</v>
      </c>
      <c r="L2269">
        <v>8.1</v>
      </c>
      <c r="M2269" s="4">
        <v>8</v>
      </c>
      <c r="N2269" t="s">
        <v>550</v>
      </c>
      <c r="O2269" t="s">
        <v>21</v>
      </c>
      <c r="P2269" s="4">
        <v>500000</v>
      </c>
      <c r="Q2269" s="3">
        <f>AVERAGE(Table1[[#This Row],[critic_score]],Table1[[#This Row],[user_score]])</f>
        <v>8.1499999999999986</v>
      </c>
      <c r="R2269" s="4">
        <f>Table1[[#This Row],[user_count]]+Table1[[#This Row],[critic_count]]</f>
        <v>43</v>
      </c>
      <c r="S2269" s="2">
        <f>100000*Table1[[#This Row],[review_count]]/Table1[[#This Row],[total sales]]</f>
        <v>8.6</v>
      </c>
      <c r="T2269" s="2">
        <f>Table1[[#This Row],[total sales]]/(2017-Table1[[#This Row],[year_of_release]])</f>
        <v>38461.538461538461</v>
      </c>
      <c r="U2269" s="9">
        <f>Table1[[#This Row],[na_sales]]/(2017-Table1[[#This Row],[year_of_release]])</f>
        <v>28461.538461538461</v>
      </c>
      <c r="V2269" s="6">
        <f>Table1[[#This Row],[eu_sales]]/(2017-Table1[[#This Row],[year_of_release]])</f>
        <v>8461.538461538461</v>
      </c>
      <c r="W2269" s="6">
        <f>Table1[[#This Row],[jp_sales]]/(2017-Table1[[#This Row],[year_of_release]])</f>
        <v>0</v>
      </c>
      <c r="X2269" s="6">
        <f>Table1[[#This Row],[other_sales]]/(2017-Table1[[#This Row],[year_of_release]])</f>
        <v>1538.4615384615386</v>
      </c>
      <c r="Y2269" s="4">
        <v>505524224</v>
      </c>
      <c r="Z2269" s="4">
        <v>434174638</v>
      </c>
      <c r="AA2269" s="4">
        <v>127761000</v>
      </c>
      <c r="AB2269" s="1">
        <f>Table1[[#This Row],[na_sales]]/Table1[[#This Row],[NA population]]</f>
        <v>7.3191349184485374E-4</v>
      </c>
      <c r="AC2269" s="1">
        <f>Table1[[#This Row],[eu_sales]]/Table1[[#This Row],[Eu population]]</f>
        <v>2.5335427354004035E-4</v>
      </c>
      <c r="AD2269" s="1">
        <f>Table1[[#This Row],[jp_sales]]/Table1[[#This Row],[Jp population]]</f>
        <v>0</v>
      </c>
    </row>
    <row r="2270" spans="1:30" x14ac:dyDescent="0.25">
      <c r="A2270" t="s">
        <v>2167</v>
      </c>
      <c r="B2270" t="s">
        <v>45</v>
      </c>
      <c r="C2270">
        <v>2004</v>
      </c>
      <c r="D2270" t="s">
        <v>40</v>
      </c>
      <c r="E2270" t="s">
        <v>171</v>
      </c>
      <c r="F2270" s="4">
        <v>250000</v>
      </c>
      <c r="G2270" s="4">
        <v>190000</v>
      </c>
      <c r="H2270" s="4">
        <v>0</v>
      </c>
      <c r="I2270" s="4">
        <v>60000</v>
      </c>
      <c r="J2270">
        <v>7.6</v>
      </c>
      <c r="K2270">
        <v>54</v>
      </c>
      <c r="L2270">
        <v>7.8</v>
      </c>
      <c r="M2270" s="4">
        <v>191</v>
      </c>
      <c r="N2270" t="s">
        <v>311</v>
      </c>
      <c r="O2270" t="s">
        <v>43</v>
      </c>
      <c r="P2270" s="4">
        <v>500000</v>
      </c>
      <c r="Q2270" s="3">
        <f>AVERAGE(Table1[[#This Row],[critic_score]],Table1[[#This Row],[user_score]])</f>
        <v>7.6999999999999993</v>
      </c>
      <c r="R2270" s="4">
        <f>Table1[[#This Row],[user_count]]+Table1[[#This Row],[critic_count]]</f>
        <v>245</v>
      </c>
      <c r="S2270" s="2">
        <f>100000*Table1[[#This Row],[review_count]]/Table1[[#This Row],[total sales]]</f>
        <v>49</v>
      </c>
      <c r="T2270" s="2">
        <f>Table1[[#This Row],[total sales]]/(2017-Table1[[#This Row],[year_of_release]])</f>
        <v>38461.538461538461</v>
      </c>
      <c r="U2270" s="9">
        <f>Table1[[#This Row],[na_sales]]/(2017-Table1[[#This Row],[year_of_release]])</f>
        <v>19230.76923076923</v>
      </c>
      <c r="V2270" s="6">
        <f>Table1[[#This Row],[eu_sales]]/(2017-Table1[[#This Row],[year_of_release]])</f>
        <v>14615.384615384615</v>
      </c>
      <c r="W2270" s="6">
        <f>Table1[[#This Row],[jp_sales]]/(2017-Table1[[#This Row],[year_of_release]])</f>
        <v>0</v>
      </c>
      <c r="X2270" s="6">
        <f>Table1[[#This Row],[other_sales]]/(2017-Table1[[#This Row],[year_of_release]])</f>
        <v>4615.3846153846152</v>
      </c>
      <c r="Y2270" s="4">
        <v>505524224</v>
      </c>
      <c r="Z2270" s="4">
        <v>434174638</v>
      </c>
      <c r="AA2270" s="4">
        <v>127761000</v>
      </c>
      <c r="AB2270" s="1">
        <f>Table1[[#This Row],[na_sales]]/Table1[[#This Row],[NA population]]</f>
        <v>4.9453614313841471E-4</v>
      </c>
      <c r="AC2270" s="1">
        <f>Table1[[#This Row],[eu_sales]]/Table1[[#This Row],[Eu population]]</f>
        <v>4.3761192702370608E-4</v>
      </c>
      <c r="AD2270" s="1">
        <f>Table1[[#This Row],[jp_sales]]/Table1[[#This Row],[Jp population]]</f>
        <v>0</v>
      </c>
    </row>
    <row r="2271" spans="1:30" x14ac:dyDescent="0.25">
      <c r="A2271" t="s">
        <v>2168</v>
      </c>
      <c r="B2271" t="s">
        <v>45</v>
      </c>
      <c r="C2271">
        <v>2005</v>
      </c>
      <c r="D2271" t="s">
        <v>29</v>
      </c>
      <c r="E2271" t="s">
        <v>196</v>
      </c>
      <c r="F2271" s="4">
        <v>220000</v>
      </c>
      <c r="G2271" s="4">
        <v>170000</v>
      </c>
      <c r="H2271" s="4">
        <v>50000</v>
      </c>
      <c r="I2271" s="4">
        <v>60000</v>
      </c>
      <c r="J2271">
        <v>7.8</v>
      </c>
      <c r="K2271">
        <v>30</v>
      </c>
      <c r="L2271">
        <v>8.4</v>
      </c>
      <c r="M2271" s="4">
        <v>5</v>
      </c>
      <c r="N2271" t="s">
        <v>608</v>
      </c>
      <c r="O2271" t="s">
        <v>67</v>
      </c>
      <c r="P2271" s="4">
        <v>500000</v>
      </c>
      <c r="Q2271" s="3">
        <f>AVERAGE(Table1[[#This Row],[critic_score]],Table1[[#This Row],[user_score]])</f>
        <v>8.1</v>
      </c>
      <c r="R2271" s="4">
        <f>Table1[[#This Row],[user_count]]+Table1[[#This Row],[critic_count]]</f>
        <v>35</v>
      </c>
      <c r="S2271" s="2">
        <f>100000*Table1[[#This Row],[review_count]]/Table1[[#This Row],[total sales]]</f>
        <v>7</v>
      </c>
      <c r="T2271" s="2">
        <f>Table1[[#This Row],[total sales]]/(2017-Table1[[#This Row],[year_of_release]])</f>
        <v>41666.666666666664</v>
      </c>
      <c r="U2271" s="9">
        <f>Table1[[#This Row],[na_sales]]/(2017-Table1[[#This Row],[year_of_release]])</f>
        <v>18333.333333333332</v>
      </c>
      <c r="V2271" s="6">
        <f>Table1[[#This Row],[eu_sales]]/(2017-Table1[[#This Row],[year_of_release]])</f>
        <v>14166.666666666666</v>
      </c>
      <c r="W2271" s="6">
        <f>Table1[[#This Row],[jp_sales]]/(2017-Table1[[#This Row],[year_of_release]])</f>
        <v>4166.666666666667</v>
      </c>
      <c r="X2271" s="6">
        <f>Table1[[#This Row],[other_sales]]/(2017-Table1[[#This Row],[year_of_release]])</f>
        <v>5000</v>
      </c>
      <c r="Y2271" s="4">
        <v>511054143</v>
      </c>
      <c r="Z2271" s="4">
        <v>435713800</v>
      </c>
      <c r="AA2271" s="4">
        <v>127773000</v>
      </c>
      <c r="AB2271" s="1">
        <f>Table1[[#This Row],[na_sales]]/Table1[[#This Row],[NA population]]</f>
        <v>4.304827639368144E-4</v>
      </c>
      <c r="AC2271" s="1">
        <f>Table1[[#This Row],[eu_sales]]/Table1[[#This Row],[Eu population]]</f>
        <v>3.901643693635593E-4</v>
      </c>
      <c r="AD2271" s="1">
        <f>Table1[[#This Row],[jp_sales]]/Table1[[#This Row],[Jp population]]</f>
        <v>3.9131897975315598E-4</v>
      </c>
    </row>
    <row r="2272" spans="1:30" x14ac:dyDescent="0.25">
      <c r="A2272" t="s">
        <v>2170</v>
      </c>
      <c r="B2272" t="s">
        <v>45</v>
      </c>
      <c r="C2272">
        <v>2003</v>
      </c>
      <c r="D2272" t="s">
        <v>27</v>
      </c>
      <c r="E2272" t="s">
        <v>198</v>
      </c>
      <c r="F2272" s="4">
        <v>250000</v>
      </c>
      <c r="G2272" s="4">
        <v>190000</v>
      </c>
      <c r="H2272" s="4">
        <v>0</v>
      </c>
      <c r="I2272" s="4">
        <v>60000</v>
      </c>
      <c r="J2272">
        <v>5.0999999999999996</v>
      </c>
      <c r="K2272">
        <v>9</v>
      </c>
      <c r="L2272">
        <v>7.5</v>
      </c>
      <c r="M2272" s="4">
        <v>6</v>
      </c>
      <c r="N2272" t="s">
        <v>2171</v>
      </c>
      <c r="O2272" t="s">
        <v>21</v>
      </c>
      <c r="P2272" s="4">
        <v>500000</v>
      </c>
      <c r="Q2272" s="3">
        <f>AVERAGE(Table1[[#This Row],[critic_score]],Table1[[#This Row],[user_score]])</f>
        <v>6.3</v>
      </c>
      <c r="R2272" s="4">
        <f>Table1[[#This Row],[user_count]]+Table1[[#This Row],[critic_count]]</f>
        <v>15</v>
      </c>
      <c r="S2272" s="2">
        <f>100000*Table1[[#This Row],[review_count]]/Table1[[#This Row],[total sales]]</f>
        <v>3</v>
      </c>
      <c r="T2272" s="2">
        <f>Table1[[#This Row],[total sales]]/(2017-Table1[[#This Row],[year_of_release]])</f>
        <v>35714.285714285717</v>
      </c>
      <c r="U2272" s="9">
        <f>Table1[[#This Row],[na_sales]]/(2017-Table1[[#This Row],[year_of_release]])</f>
        <v>17857.142857142859</v>
      </c>
      <c r="V2272" s="6">
        <f>Table1[[#This Row],[eu_sales]]/(2017-Table1[[#This Row],[year_of_release]])</f>
        <v>13571.428571428571</v>
      </c>
      <c r="W2272" s="6">
        <f>Table1[[#This Row],[jp_sales]]/(2017-Table1[[#This Row],[year_of_release]])</f>
        <v>0</v>
      </c>
      <c r="X2272" s="6">
        <f>Table1[[#This Row],[other_sales]]/(2017-Table1[[#This Row],[year_of_release]])</f>
        <v>4285.7142857142853</v>
      </c>
      <c r="Y2272" s="4">
        <v>500125528</v>
      </c>
      <c r="Z2272" s="4">
        <v>432552540</v>
      </c>
      <c r="AA2272" s="4">
        <v>127718000</v>
      </c>
      <c r="AB2272" s="1">
        <f>Table1[[#This Row],[na_sales]]/Table1[[#This Row],[NA population]]</f>
        <v>4.9987450350664759E-4</v>
      </c>
      <c r="AC2272" s="1">
        <f>Table1[[#This Row],[eu_sales]]/Table1[[#This Row],[Eu population]]</f>
        <v>4.3925299802886371E-4</v>
      </c>
      <c r="AD2272" s="1">
        <f>Table1[[#This Row],[jp_sales]]/Table1[[#This Row],[Jp population]]</f>
        <v>0</v>
      </c>
    </row>
    <row r="2273" spans="1:30" x14ac:dyDescent="0.25">
      <c r="A2273" t="s">
        <v>2172</v>
      </c>
      <c r="B2273" t="s">
        <v>34</v>
      </c>
      <c r="C2273">
        <v>2008</v>
      </c>
      <c r="D2273" t="s">
        <v>19</v>
      </c>
      <c r="E2273" t="s">
        <v>100</v>
      </c>
      <c r="F2273" s="4">
        <v>450000</v>
      </c>
      <c r="G2273" s="4">
        <v>10000</v>
      </c>
      <c r="H2273" s="4">
        <v>0</v>
      </c>
      <c r="I2273" s="4">
        <v>40000</v>
      </c>
      <c r="J2273">
        <v>8.8000000000000007</v>
      </c>
      <c r="K2273">
        <v>41</v>
      </c>
      <c r="L2273">
        <v>8.4</v>
      </c>
      <c r="M2273" s="4">
        <v>61</v>
      </c>
      <c r="N2273" t="s">
        <v>141</v>
      </c>
      <c r="O2273" t="s">
        <v>84</v>
      </c>
      <c r="P2273" s="4">
        <v>500000</v>
      </c>
      <c r="Q2273" s="3">
        <f>AVERAGE(Table1[[#This Row],[critic_score]],Table1[[#This Row],[user_score]])</f>
        <v>8.6000000000000014</v>
      </c>
      <c r="R2273" s="4">
        <f>Table1[[#This Row],[user_count]]+Table1[[#This Row],[critic_count]]</f>
        <v>102</v>
      </c>
      <c r="S2273" s="2">
        <f>100000*Table1[[#This Row],[review_count]]/Table1[[#This Row],[total sales]]</f>
        <v>20.399999999999999</v>
      </c>
      <c r="T2273" s="2">
        <f>Table1[[#This Row],[total sales]]/(2017-Table1[[#This Row],[year_of_release]])</f>
        <v>55555.555555555555</v>
      </c>
      <c r="U2273" s="9">
        <f>Table1[[#This Row],[na_sales]]/(2017-Table1[[#This Row],[year_of_release]])</f>
        <v>50000</v>
      </c>
      <c r="V2273" s="6">
        <f>Table1[[#This Row],[eu_sales]]/(2017-Table1[[#This Row],[year_of_release]])</f>
        <v>1111.1111111111111</v>
      </c>
      <c r="W2273" s="6">
        <f>Table1[[#This Row],[jp_sales]]/(2017-Table1[[#This Row],[year_of_release]])</f>
        <v>0</v>
      </c>
      <c r="X2273" s="6">
        <f>Table1[[#This Row],[other_sales]]/(2017-Table1[[#This Row],[year_of_release]])</f>
        <v>4444.4444444444443</v>
      </c>
      <c r="Y2273" s="4">
        <v>528816311</v>
      </c>
      <c r="Z2273" s="4">
        <v>440001482</v>
      </c>
      <c r="AA2273" s="4">
        <v>128063000</v>
      </c>
      <c r="AB2273" s="1">
        <f>Table1[[#This Row],[na_sales]]/Table1[[#This Row],[NA population]]</f>
        <v>8.5095711051166878E-4</v>
      </c>
      <c r="AC2273" s="1">
        <f>Table1[[#This Row],[eu_sales]]/Table1[[#This Row],[Eu population]]</f>
        <v>2.2727196177943781E-5</v>
      </c>
      <c r="AD2273" s="1">
        <f>Table1[[#This Row],[jp_sales]]/Table1[[#This Row],[Jp population]]</f>
        <v>0</v>
      </c>
    </row>
    <row r="2274" spans="1:30" x14ac:dyDescent="0.25">
      <c r="A2274" t="s">
        <v>760</v>
      </c>
      <c r="B2274" t="s">
        <v>103</v>
      </c>
      <c r="C2274">
        <v>2003</v>
      </c>
      <c r="D2274" t="s">
        <v>23</v>
      </c>
      <c r="E2274" t="s">
        <v>41</v>
      </c>
      <c r="F2274" s="4">
        <v>420000</v>
      </c>
      <c r="G2274" s="4">
        <v>60000</v>
      </c>
      <c r="H2274" s="4">
        <v>0</v>
      </c>
      <c r="I2274" s="4">
        <v>20000</v>
      </c>
      <c r="J2274">
        <v>8.6</v>
      </c>
      <c r="K2274">
        <v>33</v>
      </c>
      <c r="L2274">
        <v>7.6</v>
      </c>
      <c r="M2274" s="4">
        <v>12</v>
      </c>
      <c r="N2274" t="s">
        <v>152</v>
      </c>
      <c r="O2274" t="s">
        <v>67</v>
      </c>
      <c r="P2274" s="4">
        <v>500000</v>
      </c>
      <c r="Q2274" s="3">
        <f>AVERAGE(Table1[[#This Row],[critic_score]],Table1[[#This Row],[user_score]])</f>
        <v>8.1</v>
      </c>
      <c r="R2274" s="4">
        <f>Table1[[#This Row],[user_count]]+Table1[[#This Row],[critic_count]]</f>
        <v>45</v>
      </c>
      <c r="S2274" s="2">
        <f>100000*Table1[[#This Row],[review_count]]/Table1[[#This Row],[total sales]]</f>
        <v>9</v>
      </c>
      <c r="T2274" s="2">
        <f>Table1[[#This Row],[total sales]]/(2017-Table1[[#This Row],[year_of_release]])</f>
        <v>35714.285714285717</v>
      </c>
      <c r="U2274" s="9">
        <f>Table1[[#This Row],[na_sales]]/(2017-Table1[[#This Row],[year_of_release]])</f>
        <v>30000</v>
      </c>
      <c r="V2274" s="6">
        <f>Table1[[#This Row],[eu_sales]]/(2017-Table1[[#This Row],[year_of_release]])</f>
        <v>4285.7142857142853</v>
      </c>
      <c r="W2274" s="6">
        <f>Table1[[#This Row],[jp_sales]]/(2017-Table1[[#This Row],[year_of_release]])</f>
        <v>0</v>
      </c>
      <c r="X2274" s="6">
        <f>Table1[[#This Row],[other_sales]]/(2017-Table1[[#This Row],[year_of_release]])</f>
        <v>1428.5714285714287</v>
      </c>
      <c r="Y2274" s="4">
        <v>500125528</v>
      </c>
      <c r="Z2274" s="4">
        <v>432552540</v>
      </c>
      <c r="AA2274" s="4">
        <v>127718000</v>
      </c>
      <c r="AB2274" s="1">
        <f>Table1[[#This Row],[na_sales]]/Table1[[#This Row],[NA population]]</f>
        <v>8.3978916589116806E-4</v>
      </c>
      <c r="AC2274" s="1">
        <f>Table1[[#This Row],[eu_sales]]/Table1[[#This Row],[Eu population]]</f>
        <v>1.3871147306174645E-4</v>
      </c>
      <c r="AD2274" s="1">
        <f>Table1[[#This Row],[jp_sales]]/Table1[[#This Row],[Jp population]]</f>
        <v>0</v>
      </c>
    </row>
    <row r="2275" spans="1:30" x14ac:dyDescent="0.25">
      <c r="A2275" t="s">
        <v>1512</v>
      </c>
      <c r="B2275" t="s">
        <v>18</v>
      </c>
      <c r="C2275">
        <v>2007</v>
      </c>
      <c r="D2275" t="s">
        <v>40</v>
      </c>
      <c r="E2275" t="s">
        <v>425</v>
      </c>
      <c r="F2275" s="4">
        <v>430000</v>
      </c>
      <c r="G2275" s="4">
        <v>30000</v>
      </c>
      <c r="H2275" s="4">
        <v>0</v>
      </c>
      <c r="I2275" s="4">
        <v>40000</v>
      </c>
      <c r="J2275">
        <v>6.2</v>
      </c>
      <c r="K2275">
        <v>16</v>
      </c>
      <c r="L2275">
        <v>6.7</v>
      </c>
      <c r="M2275" s="4">
        <v>12</v>
      </c>
      <c r="N2275" t="s">
        <v>1513</v>
      </c>
      <c r="O2275" t="s">
        <v>21</v>
      </c>
      <c r="P2275" s="4">
        <v>500000</v>
      </c>
      <c r="Q2275" s="3">
        <f>AVERAGE(Table1[[#This Row],[critic_score]],Table1[[#This Row],[user_score]])</f>
        <v>6.45</v>
      </c>
      <c r="R2275" s="4">
        <f>Table1[[#This Row],[user_count]]+Table1[[#This Row],[critic_count]]</f>
        <v>28</v>
      </c>
      <c r="S2275" s="2">
        <f>100000*Table1[[#This Row],[review_count]]/Table1[[#This Row],[total sales]]</f>
        <v>5.6</v>
      </c>
      <c r="T2275" s="2">
        <f>Table1[[#This Row],[total sales]]/(2017-Table1[[#This Row],[year_of_release]])</f>
        <v>50000</v>
      </c>
      <c r="U2275" s="9">
        <f>Table1[[#This Row],[na_sales]]/(2017-Table1[[#This Row],[year_of_release]])</f>
        <v>43000</v>
      </c>
      <c r="V2275" s="6">
        <f>Table1[[#This Row],[eu_sales]]/(2017-Table1[[#This Row],[year_of_release]])</f>
        <v>3000</v>
      </c>
      <c r="W2275" s="6">
        <f>Table1[[#This Row],[jp_sales]]/(2017-Table1[[#This Row],[year_of_release]])</f>
        <v>0</v>
      </c>
      <c r="X2275" s="6">
        <f>Table1[[#This Row],[other_sales]]/(2017-Table1[[#This Row],[year_of_release]])</f>
        <v>4000</v>
      </c>
      <c r="Y2275" s="4">
        <v>522751172</v>
      </c>
      <c r="Z2275" s="4">
        <v>438594184</v>
      </c>
      <c r="AA2275" s="4">
        <v>128001000</v>
      </c>
      <c r="AB2275" s="1">
        <f>Table1[[#This Row],[na_sales]]/Table1[[#This Row],[NA population]]</f>
        <v>8.225710874159456E-4</v>
      </c>
      <c r="AC2275" s="1">
        <f>Table1[[#This Row],[eu_sales]]/Table1[[#This Row],[Eu population]]</f>
        <v>6.8400359818724819E-5</v>
      </c>
      <c r="AD2275" s="1">
        <f>Table1[[#This Row],[jp_sales]]/Table1[[#This Row],[Jp population]]</f>
        <v>0</v>
      </c>
    </row>
    <row r="2276" spans="1:30" x14ac:dyDescent="0.25">
      <c r="A2276" t="s">
        <v>2173</v>
      </c>
      <c r="B2276" t="s">
        <v>138</v>
      </c>
      <c r="C2276">
        <v>2006</v>
      </c>
      <c r="D2276" t="s">
        <v>191</v>
      </c>
      <c r="E2276" t="s">
        <v>425</v>
      </c>
      <c r="F2276" s="4">
        <v>390000</v>
      </c>
      <c r="G2276" s="4">
        <v>100000</v>
      </c>
      <c r="H2276" s="4">
        <v>0</v>
      </c>
      <c r="I2276" s="4">
        <v>10000</v>
      </c>
      <c r="J2276">
        <v>6</v>
      </c>
      <c r="K2276">
        <v>10</v>
      </c>
      <c r="L2276">
        <v>6.5</v>
      </c>
      <c r="M2276" s="4">
        <v>4</v>
      </c>
      <c r="N2276" t="s">
        <v>2174</v>
      </c>
      <c r="O2276" t="s">
        <v>84</v>
      </c>
      <c r="P2276" s="4">
        <v>500000</v>
      </c>
      <c r="Q2276" s="3">
        <f>AVERAGE(Table1[[#This Row],[critic_score]],Table1[[#This Row],[user_score]])</f>
        <v>6.25</v>
      </c>
      <c r="R2276" s="4">
        <f>Table1[[#This Row],[user_count]]+Table1[[#This Row],[critic_count]]</f>
        <v>14</v>
      </c>
      <c r="S2276" s="2">
        <f>100000*Table1[[#This Row],[review_count]]/Table1[[#This Row],[total sales]]</f>
        <v>2.8</v>
      </c>
      <c r="T2276" s="2">
        <f>Table1[[#This Row],[total sales]]/(2017-Table1[[#This Row],[year_of_release]])</f>
        <v>45454.545454545456</v>
      </c>
      <c r="U2276" s="9">
        <f>Table1[[#This Row],[na_sales]]/(2017-Table1[[#This Row],[year_of_release]])</f>
        <v>35454.545454545456</v>
      </c>
      <c r="V2276" s="6">
        <f>Table1[[#This Row],[eu_sales]]/(2017-Table1[[#This Row],[year_of_release]])</f>
        <v>9090.9090909090901</v>
      </c>
      <c r="W2276" s="6">
        <f>Table1[[#This Row],[jp_sales]]/(2017-Table1[[#This Row],[year_of_release]])</f>
        <v>0</v>
      </c>
      <c r="X2276" s="6">
        <f>Table1[[#This Row],[other_sales]]/(2017-Table1[[#This Row],[year_of_release]])</f>
        <v>909.09090909090912</v>
      </c>
      <c r="Y2276" s="4">
        <v>516818555</v>
      </c>
      <c r="Z2276" s="4">
        <v>437126892</v>
      </c>
      <c r="AA2276" s="4">
        <v>127854000</v>
      </c>
      <c r="AB2276" s="1">
        <f>Table1[[#This Row],[na_sales]]/Table1[[#This Row],[NA population]]</f>
        <v>7.5461686935756396E-4</v>
      </c>
      <c r="AC2276" s="1">
        <f>Table1[[#This Row],[eu_sales]]/Table1[[#This Row],[Eu population]]</f>
        <v>2.2876652484697739E-4</v>
      </c>
      <c r="AD2276" s="1">
        <f>Table1[[#This Row],[jp_sales]]/Table1[[#This Row],[Jp population]]</f>
        <v>0</v>
      </c>
    </row>
    <row r="2277" spans="1:30" x14ac:dyDescent="0.25">
      <c r="A2277" t="s">
        <v>2175</v>
      </c>
      <c r="B2277" t="s">
        <v>45</v>
      </c>
      <c r="C2277">
        <v>2006</v>
      </c>
      <c r="D2277" t="s">
        <v>40</v>
      </c>
      <c r="E2277" t="s">
        <v>270</v>
      </c>
      <c r="F2277" s="4">
        <v>250000</v>
      </c>
      <c r="G2277" s="4">
        <v>190000</v>
      </c>
      <c r="H2277" s="4">
        <v>0</v>
      </c>
      <c r="I2277" s="4">
        <v>60000</v>
      </c>
      <c r="J2277">
        <v>8.3000000000000007</v>
      </c>
      <c r="K2277">
        <v>36</v>
      </c>
      <c r="L2277">
        <v>8.4</v>
      </c>
      <c r="M2277" s="4">
        <v>104</v>
      </c>
      <c r="N2277" t="s">
        <v>446</v>
      </c>
      <c r="O2277" t="s">
        <v>43</v>
      </c>
      <c r="P2277" s="4">
        <v>500000</v>
      </c>
      <c r="Q2277" s="3">
        <f>AVERAGE(Table1[[#This Row],[critic_score]],Table1[[#This Row],[user_score]])</f>
        <v>8.3500000000000014</v>
      </c>
      <c r="R2277" s="4">
        <f>Table1[[#This Row],[user_count]]+Table1[[#This Row],[critic_count]]</f>
        <v>140</v>
      </c>
      <c r="S2277" s="2">
        <f>100000*Table1[[#This Row],[review_count]]/Table1[[#This Row],[total sales]]</f>
        <v>28</v>
      </c>
      <c r="T2277" s="2">
        <f>Table1[[#This Row],[total sales]]/(2017-Table1[[#This Row],[year_of_release]])</f>
        <v>45454.545454545456</v>
      </c>
      <c r="U2277" s="9">
        <f>Table1[[#This Row],[na_sales]]/(2017-Table1[[#This Row],[year_of_release]])</f>
        <v>22727.272727272728</v>
      </c>
      <c r="V2277" s="6">
        <f>Table1[[#This Row],[eu_sales]]/(2017-Table1[[#This Row],[year_of_release]])</f>
        <v>17272.727272727272</v>
      </c>
      <c r="W2277" s="6">
        <f>Table1[[#This Row],[jp_sales]]/(2017-Table1[[#This Row],[year_of_release]])</f>
        <v>0</v>
      </c>
      <c r="X2277" s="6">
        <f>Table1[[#This Row],[other_sales]]/(2017-Table1[[#This Row],[year_of_release]])</f>
        <v>5454.545454545455</v>
      </c>
      <c r="Y2277" s="4">
        <v>516818555</v>
      </c>
      <c r="Z2277" s="4">
        <v>437126892</v>
      </c>
      <c r="AA2277" s="4">
        <v>127854000</v>
      </c>
      <c r="AB2277" s="1">
        <f>Table1[[#This Row],[na_sales]]/Table1[[#This Row],[NA population]]</f>
        <v>4.8372876240869488E-4</v>
      </c>
      <c r="AC2277" s="1">
        <f>Table1[[#This Row],[eu_sales]]/Table1[[#This Row],[Eu population]]</f>
        <v>4.3465639720925703E-4</v>
      </c>
      <c r="AD2277" s="1">
        <f>Table1[[#This Row],[jp_sales]]/Table1[[#This Row],[Jp population]]</f>
        <v>0</v>
      </c>
    </row>
    <row r="2278" spans="1:30" x14ac:dyDescent="0.25">
      <c r="A2278" t="s">
        <v>1934</v>
      </c>
      <c r="B2278" t="s">
        <v>39</v>
      </c>
      <c r="C2278">
        <v>2008</v>
      </c>
      <c r="D2278" t="s">
        <v>40</v>
      </c>
      <c r="E2278" t="s">
        <v>83</v>
      </c>
      <c r="F2278" s="4">
        <v>190000</v>
      </c>
      <c r="G2278" s="4">
        <v>220000</v>
      </c>
      <c r="H2278" s="4">
        <v>0</v>
      </c>
      <c r="I2278" s="4">
        <v>90000</v>
      </c>
      <c r="J2278">
        <v>5.4</v>
      </c>
      <c r="K2278">
        <v>30</v>
      </c>
      <c r="L2278">
        <v>6.9</v>
      </c>
      <c r="M2278" s="4">
        <v>28</v>
      </c>
      <c r="N2278" t="s">
        <v>189</v>
      </c>
      <c r="O2278" t="s">
        <v>67</v>
      </c>
      <c r="P2278" s="4">
        <v>500000</v>
      </c>
      <c r="Q2278" s="3">
        <f>AVERAGE(Table1[[#This Row],[critic_score]],Table1[[#This Row],[user_score]])</f>
        <v>6.15</v>
      </c>
      <c r="R2278" s="4">
        <f>Table1[[#This Row],[user_count]]+Table1[[#This Row],[critic_count]]</f>
        <v>58</v>
      </c>
      <c r="S2278" s="2">
        <f>100000*Table1[[#This Row],[review_count]]/Table1[[#This Row],[total sales]]</f>
        <v>11.6</v>
      </c>
      <c r="T2278" s="2">
        <f>Table1[[#This Row],[total sales]]/(2017-Table1[[#This Row],[year_of_release]])</f>
        <v>55555.555555555555</v>
      </c>
      <c r="U2278" s="9">
        <f>Table1[[#This Row],[na_sales]]/(2017-Table1[[#This Row],[year_of_release]])</f>
        <v>21111.111111111109</v>
      </c>
      <c r="V2278" s="6">
        <f>Table1[[#This Row],[eu_sales]]/(2017-Table1[[#This Row],[year_of_release]])</f>
        <v>24444.444444444445</v>
      </c>
      <c r="W2278" s="6">
        <f>Table1[[#This Row],[jp_sales]]/(2017-Table1[[#This Row],[year_of_release]])</f>
        <v>0</v>
      </c>
      <c r="X2278" s="6">
        <f>Table1[[#This Row],[other_sales]]/(2017-Table1[[#This Row],[year_of_release]])</f>
        <v>10000</v>
      </c>
      <c r="Y2278" s="4">
        <v>528816311</v>
      </c>
      <c r="Z2278" s="4">
        <v>440001482</v>
      </c>
      <c r="AA2278" s="4">
        <v>128063000</v>
      </c>
      <c r="AB2278" s="1">
        <f>Table1[[#This Row],[na_sales]]/Table1[[#This Row],[NA population]]</f>
        <v>3.592930022160379E-4</v>
      </c>
      <c r="AC2278" s="1">
        <f>Table1[[#This Row],[eu_sales]]/Table1[[#This Row],[Eu population]]</f>
        <v>4.9999831591476319E-4</v>
      </c>
      <c r="AD2278" s="1">
        <f>Table1[[#This Row],[jp_sales]]/Table1[[#This Row],[Jp population]]</f>
        <v>0</v>
      </c>
    </row>
    <row r="2279" spans="1:30" x14ac:dyDescent="0.25">
      <c r="A2279" t="s">
        <v>2176</v>
      </c>
      <c r="B2279" t="s">
        <v>45</v>
      </c>
      <c r="C2279">
        <v>2008</v>
      </c>
      <c r="D2279" t="s">
        <v>27</v>
      </c>
      <c r="E2279" t="s">
        <v>575</v>
      </c>
      <c r="F2279" s="4">
        <v>250000</v>
      </c>
      <c r="G2279" s="4">
        <v>190000</v>
      </c>
      <c r="H2279" s="4">
        <v>0</v>
      </c>
      <c r="I2279" s="4">
        <v>60000</v>
      </c>
      <c r="J2279">
        <v>7.3</v>
      </c>
      <c r="K2279">
        <v>7</v>
      </c>
      <c r="L2279">
        <v>6.5</v>
      </c>
      <c r="M2279" s="4">
        <v>36</v>
      </c>
      <c r="N2279" t="s">
        <v>1043</v>
      </c>
      <c r="O2279" t="s">
        <v>84</v>
      </c>
      <c r="P2279" s="4">
        <v>500000</v>
      </c>
      <c r="Q2279" s="3">
        <f>AVERAGE(Table1[[#This Row],[critic_score]],Table1[[#This Row],[user_score]])</f>
        <v>6.9</v>
      </c>
      <c r="R2279" s="4">
        <f>Table1[[#This Row],[user_count]]+Table1[[#This Row],[critic_count]]</f>
        <v>43</v>
      </c>
      <c r="S2279" s="2">
        <f>100000*Table1[[#This Row],[review_count]]/Table1[[#This Row],[total sales]]</f>
        <v>8.6</v>
      </c>
      <c r="T2279" s="2">
        <f>Table1[[#This Row],[total sales]]/(2017-Table1[[#This Row],[year_of_release]])</f>
        <v>55555.555555555555</v>
      </c>
      <c r="U2279" s="9">
        <f>Table1[[#This Row],[na_sales]]/(2017-Table1[[#This Row],[year_of_release]])</f>
        <v>27777.777777777777</v>
      </c>
      <c r="V2279" s="6">
        <f>Table1[[#This Row],[eu_sales]]/(2017-Table1[[#This Row],[year_of_release]])</f>
        <v>21111.111111111109</v>
      </c>
      <c r="W2279" s="6">
        <f>Table1[[#This Row],[jp_sales]]/(2017-Table1[[#This Row],[year_of_release]])</f>
        <v>0</v>
      </c>
      <c r="X2279" s="6">
        <f>Table1[[#This Row],[other_sales]]/(2017-Table1[[#This Row],[year_of_release]])</f>
        <v>6666.666666666667</v>
      </c>
      <c r="Y2279" s="4">
        <v>528816311</v>
      </c>
      <c r="Z2279" s="4">
        <v>440001482</v>
      </c>
      <c r="AA2279" s="4">
        <v>128063000</v>
      </c>
      <c r="AB2279" s="1">
        <f>Table1[[#This Row],[na_sales]]/Table1[[#This Row],[NA population]]</f>
        <v>4.7275395028426043E-4</v>
      </c>
      <c r="AC2279" s="1">
        <f>Table1[[#This Row],[eu_sales]]/Table1[[#This Row],[Eu population]]</f>
        <v>4.3181672738093187E-4</v>
      </c>
      <c r="AD2279" s="1">
        <f>Table1[[#This Row],[jp_sales]]/Table1[[#This Row],[Jp population]]</f>
        <v>0</v>
      </c>
    </row>
    <row r="2280" spans="1:30" x14ac:dyDescent="0.25">
      <c r="A2280" t="s">
        <v>2177</v>
      </c>
      <c r="B2280" t="s">
        <v>45</v>
      </c>
      <c r="C2280">
        <v>2002</v>
      </c>
      <c r="D2280" t="s">
        <v>29</v>
      </c>
      <c r="E2280" t="s">
        <v>55</v>
      </c>
      <c r="F2280" s="4">
        <v>250000</v>
      </c>
      <c r="G2280" s="4">
        <v>190000</v>
      </c>
      <c r="H2280" s="4">
        <v>0</v>
      </c>
      <c r="I2280" s="4">
        <v>60000</v>
      </c>
      <c r="J2280">
        <v>7.5</v>
      </c>
      <c r="K2280">
        <v>13</v>
      </c>
      <c r="L2280">
        <v>7.7</v>
      </c>
      <c r="M2280" s="4">
        <v>6</v>
      </c>
      <c r="N2280" t="s">
        <v>2178</v>
      </c>
      <c r="O2280" t="s">
        <v>21</v>
      </c>
      <c r="P2280" s="4">
        <v>500000</v>
      </c>
      <c r="Q2280" s="3">
        <f>AVERAGE(Table1[[#This Row],[critic_score]],Table1[[#This Row],[user_score]])</f>
        <v>7.6</v>
      </c>
      <c r="R2280" s="4">
        <f>Table1[[#This Row],[user_count]]+Table1[[#This Row],[critic_count]]</f>
        <v>19</v>
      </c>
      <c r="S2280" s="2">
        <f>100000*Table1[[#This Row],[review_count]]/Table1[[#This Row],[total sales]]</f>
        <v>3.8</v>
      </c>
      <c r="T2280" s="2">
        <f>Table1[[#This Row],[total sales]]/(2017-Table1[[#This Row],[year_of_release]])</f>
        <v>33333.333333333336</v>
      </c>
      <c r="U2280" s="9">
        <f>Table1[[#This Row],[na_sales]]/(2017-Table1[[#This Row],[year_of_release]])</f>
        <v>16666.666666666668</v>
      </c>
      <c r="V2280" s="6">
        <f>Table1[[#This Row],[eu_sales]]/(2017-Table1[[#This Row],[year_of_release]])</f>
        <v>12666.666666666666</v>
      </c>
      <c r="W2280" s="6">
        <f>Table1[[#This Row],[jp_sales]]/(2017-Table1[[#This Row],[year_of_release]])</f>
        <v>0</v>
      </c>
      <c r="X2280" s="6">
        <f>Table1[[#This Row],[other_sales]]/(2017-Table1[[#This Row],[year_of_release]])</f>
        <v>4000</v>
      </c>
      <c r="Y2280" s="4">
        <v>495013192</v>
      </c>
      <c r="Z2280" s="4">
        <v>431019772</v>
      </c>
      <c r="AA2280" s="4">
        <v>127445000</v>
      </c>
      <c r="AB2280" s="1">
        <f>Table1[[#This Row],[na_sales]]/Table1[[#This Row],[NA population]]</f>
        <v>5.0503704555817167E-4</v>
      </c>
      <c r="AC2280" s="1">
        <f>Table1[[#This Row],[eu_sales]]/Table1[[#This Row],[Eu population]]</f>
        <v>4.4081504455902314E-4</v>
      </c>
      <c r="AD2280" s="1">
        <f>Table1[[#This Row],[jp_sales]]/Table1[[#This Row],[Jp population]]</f>
        <v>0</v>
      </c>
    </row>
    <row r="2281" spans="1:30" x14ac:dyDescent="0.25">
      <c r="A2281" t="s">
        <v>2181</v>
      </c>
      <c r="B2281" t="s">
        <v>118</v>
      </c>
      <c r="C2281">
        <v>2007</v>
      </c>
      <c r="D2281" t="s">
        <v>23</v>
      </c>
      <c r="E2281" t="s">
        <v>231</v>
      </c>
      <c r="F2281" s="4">
        <v>80000</v>
      </c>
      <c r="G2281" s="4">
        <v>270000</v>
      </c>
      <c r="H2281" s="4">
        <v>0</v>
      </c>
      <c r="I2281" s="4">
        <v>150000</v>
      </c>
      <c r="J2281">
        <v>8</v>
      </c>
      <c r="K2281">
        <v>18</v>
      </c>
      <c r="L2281">
        <v>7.3</v>
      </c>
      <c r="M2281" s="4">
        <v>29</v>
      </c>
      <c r="N2281" t="s">
        <v>1055</v>
      </c>
      <c r="O2281" t="s">
        <v>84</v>
      </c>
      <c r="P2281" s="4">
        <v>500000</v>
      </c>
      <c r="Q2281" s="3">
        <f>AVERAGE(Table1[[#This Row],[critic_score]],Table1[[#This Row],[user_score]])</f>
        <v>7.65</v>
      </c>
      <c r="R2281" s="4">
        <f>Table1[[#This Row],[user_count]]+Table1[[#This Row],[critic_count]]</f>
        <v>47</v>
      </c>
      <c r="S2281" s="2">
        <f>100000*Table1[[#This Row],[review_count]]/Table1[[#This Row],[total sales]]</f>
        <v>9.4</v>
      </c>
      <c r="T2281" s="2">
        <f>Table1[[#This Row],[total sales]]/(2017-Table1[[#This Row],[year_of_release]])</f>
        <v>50000</v>
      </c>
      <c r="U2281" s="9">
        <f>Table1[[#This Row],[na_sales]]/(2017-Table1[[#This Row],[year_of_release]])</f>
        <v>8000</v>
      </c>
      <c r="V2281" s="6">
        <f>Table1[[#This Row],[eu_sales]]/(2017-Table1[[#This Row],[year_of_release]])</f>
        <v>27000</v>
      </c>
      <c r="W2281" s="6">
        <f>Table1[[#This Row],[jp_sales]]/(2017-Table1[[#This Row],[year_of_release]])</f>
        <v>0</v>
      </c>
      <c r="X2281" s="6">
        <f>Table1[[#This Row],[other_sales]]/(2017-Table1[[#This Row],[year_of_release]])</f>
        <v>15000</v>
      </c>
      <c r="Y2281" s="4">
        <v>522751172</v>
      </c>
      <c r="Z2281" s="4">
        <v>438594184</v>
      </c>
      <c r="AA2281" s="4">
        <v>128001000</v>
      </c>
      <c r="AB2281" s="1">
        <f>Table1[[#This Row],[na_sales]]/Table1[[#This Row],[NA population]]</f>
        <v>1.5303648137971081E-4</v>
      </c>
      <c r="AC2281" s="1">
        <f>Table1[[#This Row],[eu_sales]]/Table1[[#This Row],[Eu population]]</f>
        <v>6.1560323836852332E-4</v>
      </c>
      <c r="AD2281" s="1">
        <f>Table1[[#This Row],[jp_sales]]/Table1[[#This Row],[Jp population]]</f>
        <v>0</v>
      </c>
    </row>
    <row r="2282" spans="1:30" x14ac:dyDescent="0.25">
      <c r="A2282" t="s">
        <v>2183</v>
      </c>
      <c r="B2282" t="s">
        <v>39</v>
      </c>
      <c r="C2282">
        <v>2010</v>
      </c>
      <c r="D2282" t="s">
        <v>225</v>
      </c>
      <c r="E2282" t="s">
        <v>83</v>
      </c>
      <c r="F2282" s="4">
        <v>180000</v>
      </c>
      <c r="G2282" s="4">
        <v>220000</v>
      </c>
      <c r="H2282" s="4">
        <v>20000</v>
      </c>
      <c r="I2282" s="4">
        <v>80000</v>
      </c>
      <c r="J2282">
        <v>7.6</v>
      </c>
      <c r="K2282">
        <v>37</v>
      </c>
      <c r="L2282">
        <v>7.3</v>
      </c>
      <c r="M2282" s="4">
        <v>50</v>
      </c>
      <c r="N2282" t="s">
        <v>2184</v>
      </c>
      <c r="O2282" t="s">
        <v>67</v>
      </c>
      <c r="P2282" s="4">
        <v>500000</v>
      </c>
      <c r="Q2282" s="3">
        <f>AVERAGE(Table1[[#This Row],[critic_score]],Table1[[#This Row],[user_score]])</f>
        <v>7.4499999999999993</v>
      </c>
      <c r="R2282" s="4">
        <f>Table1[[#This Row],[user_count]]+Table1[[#This Row],[critic_count]]</f>
        <v>87</v>
      </c>
      <c r="S2282" s="2">
        <f>100000*Table1[[#This Row],[review_count]]/Table1[[#This Row],[total sales]]</f>
        <v>17.399999999999999</v>
      </c>
      <c r="T2282" s="2">
        <f>Table1[[#This Row],[total sales]]/(2017-Table1[[#This Row],[year_of_release]])</f>
        <v>71428.571428571435</v>
      </c>
      <c r="U2282" s="9">
        <f>Table1[[#This Row],[na_sales]]/(2017-Table1[[#This Row],[year_of_release]])</f>
        <v>25714.285714285714</v>
      </c>
      <c r="V2282" s="6">
        <f>Table1[[#This Row],[eu_sales]]/(2017-Table1[[#This Row],[year_of_release]])</f>
        <v>31428.571428571428</v>
      </c>
      <c r="W2282" s="6">
        <f>Table1[[#This Row],[jp_sales]]/(2017-Table1[[#This Row],[year_of_release]])</f>
        <v>2857.1428571428573</v>
      </c>
      <c r="X2282" s="6">
        <f>Table1[[#This Row],[other_sales]]/(2017-Table1[[#This Row],[year_of_release]])</f>
        <v>11428.571428571429</v>
      </c>
      <c r="Y2282" s="4">
        <v>540520772</v>
      </c>
      <c r="Z2282" s="4">
        <v>441654761</v>
      </c>
      <c r="AA2282" s="4">
        <v>128070000</v>
      </c>
      <c r="AB2282" s="1">
        <f>Table1[[#This Row],[na_sales]]/Table1[[#This Row],[NA population]]</f>
        <v>3.3301217885480265E-4</v>
      </c>
      <c r="AC2282" s="1">
        <f>Table1[[#This Row],[eu_sales]]/Table1[[#This Row],[Eu population]]</f>
        <v>4.9812663516153057E-4</v>
      </c>
      <c r="AD2282" s="1">
        <f>Table1[[#This Row],[jp_sales]]/Table1[[#This Row],[Jp population]]</f>
        <v>1.5616459748574998E-4</v>
      </c>
    </row>
    <row r="2283" spans="1:30" x14ac:dyDescent="0.25">
      <c r="A2283" t="s">
        <v>1595</v>
      </c>
      <c r="B2283" t="s">
        <v>34</v>
      </c>
      <c r="C2283">
        <v>2011</v>
      </c>
      <c r="D2283" t="s">
        <v>54</v>
      </c>
      <c r="E2283" t="s">
        <v>55</v>
      </c>
      <c r="F2283" s="4">
        <v>250000</v>
      </c>
      <c r="G2283" s="4">
        <v>200000</v>
      </c>
      <c r="H2283" s="4">
        <v>0</v>
      </c>
      <c r="I2283" s="4">
        <v>50000</v>
      </c>
      <c r="J2283">
        <v>7.2</v>
      </c>
      <c r="K2283">
        <v>56</v>
      </c>
      <c r="L2283">
        <v>6</v>
      </c>
      <c r="M2283" s="4">
        <v>96</v>
      </c>
      <c r="N2283" t="s">
        <v>369</v>
      </c>
      <c r="O2283" t="s">
        <v>67</v>
      </c>
      <c r="P2283" s="4">
        <v>500000</v>
      </c>
      <c r="Q2283" s="3">
        <f>AVERAGE(Table1[[#This Row],[critic_score]],Table1[[#This Row],[user_score]])</f>
        <v>6.6</v>
      </c>
      <c r="R2283" s="4">
        <f>Table1[[#This Row],[user_count]]+Table1[[#This Row],[critic_count]]</f>
        <v>152</v>
      </c>
      <c r="S2283" s="2">
        <f>100000*Table1[[#This Row],[review_count]]/Table1[[#This Row],[total sales]]</f>
        <v>30.4</v>
      </c>
      <c r="T2283" s="2">
        <f>Table1[[#This Row],[total sales]]/(2017-Table1[[#This Row],[year_of_release]])</f>
        <v>83333.333333333328</v>
      </c>
      <c r="U2283" s="9">
        <f>Table1[[#This Row],[na_sales]]/(2017-Table1[[#This Row],[year_of_release]])</f>
        <v>41666.666666666664</v>
      </c>
      <c r="V2283" s="6">
        <f>Table1[[#This Row],[eu_sales]]/(2017-Table1[[#This Row],[year_of_release]])</f>
        <v>33333.333333333336</v>
      </c>
      <c r="W2283" s="6">
        <f>Table1[[#This Row],[jp_sales]]/(2017-Table1[[#This Row],[year_of_release]])</f>
        <v>0</v>
      </c>
      <c r="X2283" s="6">
        <f>Table1[[#This Row],[other_sales]]/(2017-Table1[[#This Row],[year_of_release]])</f>
        <v>8333.3333333333339</v>
      </c>
      <c r="Y2283" s="4">
        <v>545961365</v>
      </c>
      <c r="Z2283" s="4">
        <v>440756453</v>
      </c>
      <c r="AA2283" s="4">
        <v>127833000</v>
      </c>
      <c r="AB2283" s="1">
        <f>Table1[[#This Row],[na_sales]]/Table1[[#This Row],[NA population]]</f>
        <v>4.579078594691403E-4</v>
      </c>
      <c r="AC2283" s="1">
        <f>Table1[[#This Row],[eu_sales]]/Table1[[#This Row],[Eu population]]</f>
        <v>4.5376533602333894E-4</v>
      </c>
      <c r="AD2283" s="1">
        <f>Table1[[#This Row],[jp_sales]]/Table1[[#This Row],[Jp population]]</f>
        <v>0</v>
      </c>
    </row>
    <row r="2284" spans="1:30" x14ac:dyDescent="0.25">
      <c r="A2284" t="s">
        <v>2187</v>
      </c>
      <c r="B2284" t="s">
        <v>159</v>
      </c>
      <c r="C2284">
        <v>2001</v>
      </c>
      <c r="D2284" t="s">
        <v>96</v>
      </c>
      <c r="E2284" t="s">
        <v>20</v>
      </c>
      <c r="F2284" s="4">
        <v>130000</v>
      </c>
      <c r="G2284" s="4">
        <v>50000</v>
      </c>
      <c r="H2284" s="4">
        <v>310000</v>
      </c>
      <c r="I2284" s="4">
        <v>10000</v>
      </c>
      <c r="J2284">
        <v>8.8000000000000007</v>
      </c>
      <c r="K2284">
        <v>20</v>
      </c>
      <c r="L2284">
        <v>9.1</v>
      </c>
      <c r="M2284" s="4">
        <v>26</v>
      </c>
      <c r="N2284" t="s">
        <v>2188</v>
      </c>
      <c r="O2284" t="s">
        <v>21</v>
      </c>
      <c r="P2284" s="4">
        <v>500000</v>
      </c>
      <c r="Q2284" s="3">
        <f>AVERAGE(Table1[[#This Row],[critic_score]],Table1[[#This Row],[user_score]])</f>
        <v>8.9499999999999993</v>
      </c>
      <c r="R2284" s="4">
        <f>Table1[[#This Row],[user_count]]+Table1[[#This Row],[critic_count]]</f>
        <v>46</v>
      </c>
      <c r="S2284" s="2">
        <f>100000*Table1[[#This Row],[review_count]]/Table1[[#This Row],[total sales]]</f>
        <v>9.1999999999999993</v>
      </c>
      <c r="T2284" s="2">
        <f>Table1[[#This Row],[total sales]]/(2017-Table1[[#This Row],[year_of_release]])</f>
        <v>31250</v>
      </c>
      <c r="U2284" s="9">
        <f>Table1[[#This Row],[na_sales]]/(2017-Table1[[#This Row],[year_of_release]])</f>
        <v>8125</v>
      </c>
      <c r="V2284" s="6">
        <f>Table1[[#This Row],[eu_sales]]/(2017-Table1[[#This Row],[year_of_release]])</f>
        <v>3125</v>
      </c>
      <c r="W2284" s="6">
        <f>Table1[[#This Row],[jp_sales]]/(2017-Table1[[#This Row],[year_of_release]])</f>
        <v>19375</v>
      </c>
      <c r="X2284" s="6">
        <f>Table1[[#This Row],[other_sales]]/(2017-Table1[[#This Row],[year_of_release]])</f>
        <v>625</v>
      </c>
      <c r="Y2284" s="4">
        <v>489752572</v>
      </c>
      <c r="Z2284" s="4">
        <v>430035992</v>
      </c>
      <c r="AA2284" s="4">
        <v>127149000</v>
      </c>
      <c r="AB2284" s="1">
        <f>Table1[[#This Row],[na_sales]]/Table1[[#This Row],[NA population]]</f>
        <v>2.6544015781095276E-4</v>
      </c>
      <c r="AC2284" s="1">
        <f>Table1[[#This Row],[eu_sales]]/Table1[[#This Row],[Eu population]]</f>
        <v>1.1626933775347808E-4</v>
      </c>
      <c r="AD2284" s="1">
        <f>Table1[[#This Row],[jp_sales]]/Table1[[#This Row],[Jp population]]</f>
        <v>2.4380844520995055E-3</v>
      </c>
    </row>
    <row r="2285" spans="1:30" x14ac:dyDescent="0.25">
      <c r="A2285" t="s">
        <v>2189</v>
      </c>
      <c r="B2285" t="s">
        <v>18</v>
      </c>
      <c r="C2285">
        <v>2008</v>
      </c>
      <c r="D2285" t="s">
        <v>19</v>
      </c>
      <c r="E2285" t="s">
        <v>403</v>
      </c>
      <c r="F2285" s="4">
        <v>450000</v>
      </c>
      <c r="G2285" s="4">
        <v>10000</v>
      </c>
      <c r="H2285" s="4">
        <v>0</v>
      </c>
      <c r="I2285" s="4">
        <v>40000</v>
      </c>
      <c r="J2285">
        <v>5.9</v>
      </c>
      <c r="K2285">
        <v>29</v>
      </c>
      <c r="L2285">
        <v>6.3</v>
      </c>
      <c r="M2285" s="4">
        <v>9</v>
      </c>
      <c r="N2285" t="s">
        <v>898</v>
      </c>
      <c r="O2285" t="s">
        <v>21</v>
      </c>
      <c r="P2285" s="4">
        <v>500000</v>
      </c>
      <c r="Q2285" s="3">
        <f>AVERAGE(Table1[[#This Row],[critic_score]],Table1[[#This Row],[user_score]])</f>
        <v>6.1</v>
      </c>
      <c r="R2285" s="4">
        <f>Table1[[#This Row],[user_count]]+Table1[[#This Row],[critic_count]]</f>
        <v>38</v>
      </c>
      <c r="S2285" s="2">
        <f>100000*Table1[[#This Row],[review_count]]/Table1[[#This Row],[total sales]]</f>
        <v>7.6</v>
      </c>
      <c r="T2285" s="2">
        <f>Table1[[#This Row],[total sales]]/(2017-Table1[[#This Row],[year_of_release]])</f>
        <v>55555.555555555555</v>
      </c>
      <c r="U2285" s="9">
        <f>Table1[[#This Row],[na_sales]]/(2017-Table1[[#This Row],[year_of_release]])</f>
        <v>50000</v>
      </c>
      <c r="V2285" s="6">
        <f>Table1[[#This Row],[eu_sales]]/(2017-Table1[[#This Row],[year_of_release]])</f>
        <v>1111.1111111111111</v>
      </c>
      <c r="W2285" s="6">
        <f>Table1[[#This Row],[jp_sales]]/(2017-Table1[[#This Row],[year_of_release]])</f>
        <v>0</v>
      </c>
      <c r="X2285" s="6">
        <f>Table1[[#This Row],[other_sales]]/(2017-Table1[[#This Row],[year_of_release]])</f>
        <v>4444.4444444444443</v>
      </c>
      <c r="Y2285" s="4">
        <v>528816311</v>
      </c>
      <c r="Z2285" s="4">
        <v>440001482</v>
      </c>
      <c r="AA2285" s="4">
        <v>128063000</v>
      </c>
      <c r="AB2285" s="1">
        <f>Table1[[#This Row],[na_sales]]/Table1[[#This Row],[NA population]]</f>
        <v>8.5095711051166878E-4</v>
      </c>
      <c r="AC2285" s="1">
        <f>Table1[[#This Row],[eu_sales]]/Table1[[#This Row],[Eu population]]</f>
        <v>2.2727196177943781E-5</v>
      </c>
      <c r="AD2285" s="1">
        <f>Table1[[#This Row],[jp_sales]]/Table1[[#This Row],[Jp population]]</f>
        <v>0</v>
      </c>
    </row>
    <row r="2286" spans="1:30" x14ac:dyDescent="0.25">
      <c r="A2286" t="s">
        <v>2190</v>
      </c>
      <c r="B2286" t="s">
        <v>103</v>
      </c>
      <c r="C2286">
        <v>2004</v>
      </c>
      <c r="D2286" t="s">
        <v>65</v>
      </c>
      <c r="E2286" t="s">
        <v>642</v>
      </c>
      <c r="F2286" s="4">
        <v>300000</v>
      </c>
      <c r="G2286" s="4">
        <v>100000</v>
      </c>
      <c r="H2286" s="4">
        <v>80000</v>
      </c>
      <c r="I2286" s="4">
        <v>20000</v>
      </c>
      <c r="J2286">
        <v>8.3000000000000007</v>
      </c>
      <c r="K2286">
        <v>64</v>
      </c>
      <c r="L2286">
        <v>8.6999999999999993</v>
      </c>
      <c r="M2286" s="4">
        <v>25</v>
      </c>
      <c r="N2286" t="s">
        <v>766</v>
      </c>
      <c r="O2286" t="s">
        <v>43</v>
      </c>
      <c r="P2286" s="4">
        <v>500000</v>
      </c>
      <c r="Q2286" s="3">
        <f>AVERAGE(Table1[[#This Row],[critic_score]],Table1[[#This Row],[user_score]])</f>
        <v>8.5</v>
      </c>
      <c r="R2286" s="4">
        <f>Table1[[#This Row],[user_count]]+Table1[[#This Row],[critic_count]]</f>
        <v>89</v>
      </c>
      <c r="S2286" s="2">
        <f>100000*Table1[[#This Row],[review_count]]/Table1[[#This Row],[total sales]]</f>
        <v>17.8</v>
      </c>
      <c r="T2286" s="2">
        <f>Table1[[#This Row],[total sales]]/(2017-Table1[[#This Row],[year_of_release]])</f>
        <v>38461.538461538461</v>
      </c>
      <c r="U2286" s="9">
        <f>Table1[[#This Row],[na_sales]]/(2017-Table1[[#This Row],[year_of_release]])</f>
        <v>23076.923076923078</v>
      </c>
      <c r="V2286" s="6">
        <f>Table1[[#This Row],[eu_sales]]/(2017-Table1[[#This Row],[year_of_release]])</f>
        <v>7692.3076923076924</v>
      </c>
      <c r="W2286" s="6">
        <f>Table1[[#This Row],[jp_sales]]/(2017-Table1[[#This Row],[year_of_release]])</f>
        <v>6153.8461538461543</v>
      </c>
      <c r="X2286" s="6">
        <f>Table1[[#This Row],[other_sales]]/(2017-Table1[[#This Row],[year_of_release]])</f>
        <v>1538.4615384615386</v>
      </c>
      <c r="Y2286" s="4">
        <v>505524224</v>
      </c>
      <c r="Z2286" s="4">
        <v>434174638</v>
      </c>
      <c r="AA2286" s="4">
        <v>127761000</v>
      </c>
      <c r="AB2286" s="1">
        <f>Table1[[#This Row],[na_sales]]/Table1[[#This Row],[NA population]]</f>
        <v>5.9344337176609765E-4</v>
      </c>
      <c r="AC2286" s="1">
        <f>Table1[[#This Row],[eu_sales]]/Table1[[#This Row],[Eu population]]</f>
        <v>2.3032206685458215E-4</v>
      </c>
      <c r="AD2286" s="1">
        <f>Table1[[#This Row],[jp_sales]]/Table1[[#This Row],[Jp population]]</f>
        <v>6.2616917525692506E-4</v>
      </c>
    </row>
    <row r="2287" spans="1:30" x14ac:dyDescent="0.25">
      <c r="A2287" t="s">
        <v>2191</v>
      </c>
      <c r="B2287" t="s">
        <v>34</v>
      </c>
      <c r="C2287">
        <v>2012</v>
      </c>
      <c r="D2287" t="s">
        <v>19</v>
      </c>
      <c r="E2287" t="s">
        <v>41</v>
      </c>
      <c r="F2287" s="4">
        <v>470000</v>
      </c>
      <c r="G2287" s="4">
        <v>0</v>
      </c>
      <c r="H2287" s="4">
        <v>0</v>
      </c>
      <c r="I2287" s="4">
        <v>30000</v>
      </c>
      <c r="J2287">
        <v>6.8</v>
      </c>
      <c r="K2287">
        <v>19</v>
      </c>
      <c r="L2287">
        <v>6.4</v>
      </c>
      <c r="M2287" s="4">
        <v>22</v>
      </c>
      <c r="N2287" t="s">
        <v>306</v>
      </c>
      <c r="O2287" t="s">
        <v>21</v>
      </c>
      <c r="P2287" s="4">
        <v>500000</v>
      </c>
      <c r="Q2287" s="3">
        <f>AVERAGE(Table1[[#This Row],[critic_score]],Table1[[#This Row],[user_score]])</f>
        <v>6.6</v>
      </c>
      <c r="R2287" s="4">
        <f>Table1[[#This Row],[user_count]]+Table1[[#This Row],[critic_count]]</f>
        <v>41</v>
      </c>
      <c r="S2287" s="2">
        <f>100000*Table1[[#This Row],[review_count]]/Table1[[#This Row],[total sales]]</f>
        <v>8.1999999999999993</v>
      </c>
      <c r="T2287" s="2">
        <f>Table1[[#This Row],[total sales]]/(2017-Table1[[#This Row],[year_of_release]])</f>
        <v>100000</v>
      </c>
      <c r="U2287" s="9">
        <f>Table1[[#This Row],[na_sales]]/(2017-Table1[[#This Row],[year_of_release]])</f>
        <v>94000</v>
      </c>
      <c r="V2287" s="6">
        <f>Table1[[#This Row],[eu_sales]]/(2017-Table1[[#This Row],[year_of_release]])</f>
        <v>0</v>
      </c>
      <c r="W2287" s="6">
        <f>Table1[[#This Row],[jp_sales]]/(2017-Table1[[#This Row],[year_of_release]])</f>
        <v>0</v>
      </c>
      <c r="X2287" s="6">
        <f>Table1[[#This Row],[other_sales]]/(2017-Table1[[#This Row],[year_of_release]])</f>
        <v>6000</v>
      </c>
      <c r="Y2287" s="4">
        <v>551484507</v>
      </c>
      <c r="Z2287" s="4">
        <v>441417242</v>
      </c>
      <c r="AA2287" s="4">
        <v>127629000</v>
      </c>
      <c r="AB2287" s="1">
        <f>Table1[[#This Row],[na_sales]]/Table1[[#This Row],[NA population]]</f>
        <v>8.5224515654435241E-4</v>
      </c>
      <c r="AC2287" s="1">
        <f>Table1[[#This Row],[eu_sales]]/Table1[[#This Row],[Eu population]]</f>
        <v>0</v>
      </c>
      <c r="AD2287" s="1">
        <f>Table1[[#This Row],[jp_sales]]/Table1[[#This Row],[Jp population]]</f>
        <v>0</v>
      </c>
    </row>
    <row r="2288" spans="1:30" x14ac:dyDescent="0.25">
      <c r="A2288" t="s">
        <v>2192</v>
      </c>
      <c r="B2288" t="s">
        <v>34</v>
      </c>
      <c r="C2288">
        <v>2007</v>
      </c>
      <c r="D2288" t="s">
        <v>73</v>
      </c>
      <c r="E2288" t="s">
        <v>171</v>
      </c>
      <c r="F2288" s="4">
        <v>460000</v>
      </c>
      <c r="G2288" s="4">
        <v>0</v>
      </c>
      <c r="H2288" s="4">
        <v>0</v>
      </c>
      <c r="I2288" s="4">
        <v>40000</v>
      </c>
      <c r="J2288">
        <v>6.5</v>
      </c>
      <c r="K2288">
        <v>10</v>
      </c>
      <c r="L2288">
        <v>7.4</v>
      </c>
      <c r="M2288" s="4">
        <v>5</v>
      </c>
      <c r="N2288" t="s">
        <v>256</v>
      </c>
      <c r="O2288" t="s">
        <v>84</v>
      </c>
      <c r="P2288" s="4">
        <v>500000</v>
      </c>
      <c r="Q2288" s="3">
        <f>AVERAGE(Table1[[#This Row],[critic_score]],Table1[[#This Row],[user_score]])</f>
        <v>6.95</v>
      </c>
      <c r="R2288" s="4">
        <f>Table1[[#This Row],[user_count]]+Table1[[#This Row],[critic_count]]</f>
        <v>15</v>
      </c>
      <c r="S2288" s="2">
        <f>100000*Table1[[#This Row],[review_count]]/Table1[[#This Row],[total sales]]</f>
        <v>3</v>
      </c>
      <c r="T2288" s="2">
        <f>Table1[[#This Row],[total sales]]/(2017-Table1[[#This Row],[year_of_release]])</f>
        <v>50000</v>
      </c>
      <c r="U2288" s="9">
        <f>Table1[[#This Row],[na_sales]]/(2017-Table1[[#This Row],[year_of_release]])</f>
        <v>46000</v>
      </c>
      <c r="V2288" s="6">
        <f>Table1[[#This Row],[eu_sales]]/(2017-Table1[[#This Row],[year_of_release]])</f>
        <v>0</v>
      </c>
      <c r="W2288" s="6">
        <f>Table1[[#This Row],[jp_sales]]/(2017-Table1[[#This Row],[year_of_release]])</f>
        <v>0</v>
      </c>
      <c r="X2288" s="6">
        <f>Table1[[#This Row],[other_sales]]/(2017-Table1[[#This Row],[year_of_release]])</f>
        <v>4000</v>
      </c>
      <c r="Y2288" s="4">
        <v>522751172</v>
      </c>
      <c r="Z2288" s="4">
        <v>438594184</v>
      </c>
      <c r="AA2288" s="4">
        <v>128001000</v>
      </c>
      <c r="AB2288" s="1">
        <f>Table1[[#This Row],[na_sales]]/Table1[[#This Row],[NA population]]</f>
        <v>8.7995976793333707E-4</v>
      </c>
      <c r="AC2288" s="1">
        <f>Table1[[#This Row],[eu_sales]]/Table1[[#This Row],[Eu population]]</f>
        <v>0</v>
      </c>
      <c r="AD2288" s="1">
        <f>Table1[[#This Row],[jp_sales]]/Table1[[#This Row],[Jp population]]</f>
        <v>0</v>
      </c>
    </row>
    <row r="2289" spans="1:30" x14ac:dyDescent="0.25">
      <c r="A2289" t="s">
        <v>1450</v>
      </c>
      <c r="B2289" t="s">
        <v>34</v>
      </c>
      <c r="C2289">
        <v>2006</v>
      </c>
      <c r="D2289" t="s">
        <v>23</v>
      </c>
      <c r="E2289" t="s">
        <v>100</v>
      </c>
      <c r="F2289" s="4">
        <v>420000</v>
      </c>
      <c r="G2289" s="4">
        <v>40000</v>
      </c>
      <c r="H2289" s="4">
        <v>0</v>
      </c>
      <c r="I2289" s="4">
        <v>40000</v>
      </c>
      <c r="J2289">
        <v>8.9</v>
      </c>
      <c r="K2289">
        <v>61</v>
      </c>
      <c r="L2289">
        <v>8.1</v>
      </c>
      <c r="M2289" s="4">
        <v>140</v>
      </c>
      <c r="N2289" t="s">
        <v>481</v>
      </c>
      <c r="O2289" t="s">
        <v>84</v>
      </c>
      <c r="P2289" s="4">
        <v>500000</v>
      </c>
      <c r="Q2289" s="3">
        <f>AVERAGE(Table1[[#This Row],[critic_score]],Table1[[#This Row],[user_score]])</f>
        <v>8.5</v>
      </c>
      <c r="R2289" s="4">
        <f>Table1[[#This Row],[user_count]]+Table1[[#This Row],[critic_count]]</f>
        <v>201</v>
      </c>
      <c r="S2289" s="2">
        <f>100000*Table1[[#This Row],[review_count]]/Table1[[#This Row],[total sales]]</f>
        <v>40.200000000000003</v>
      </c>
      <c r="T2289" s="2">
        <f>Table1[[#This Row],[total sales]]/(2017-Table1[[#This Row],[year_of_release]])</f>
        <v>45454.545454545456</v>
      </c>
      <c r="U2289" s="9">
        <f>Table1[[#This Row],[na_sales]]/(2017-Table1[[#This Row],[year_of_release]])</f>
        <v>38181.818181818184</v>
      </c>
      <c r="V2289" s="6">
        <f>Table1[[#This Row],[eu_sales]]/(2017-Table1[[#This Row],[year_of_release]])</f>
        <v>3636.3636363636365</v>
      </c>
      <c r="W2289" s="6">
        <f>Table1[[#This Row],[jp_sales]]/(2017-Table1[[#This Row],[year_of_release]])</f>
        <v>0</v>
      </c>
      <c r="X2289" s="6">
        <f>Table1[[#This Row],[other_sales]]/(2017-Table1[[#This Row],[year_of_release]])</f>
        <v>3636.3636363636365</v>
      </c>
      <c r="Y2289" s="4">
        <v>516818555</v>
      </c>
      <c r="Z2289" s="4">
        <v>437126892</v>
      </c>
      <c r="AA2289" s="4">
        <v>127854000</v>
      </c>
      <c r="AB2289" s="1">
        <f>Table1[[#This Row],[na_sales]]/Table1[[#This Row],[NA population]]</f>
        <v>8.1266432084660736E-4</v>
      </c>
      <c r="AC2289" s="1">
        <f>Table1[[#This Row],[eu_sales]]/Table1[[#This Row],[Eu population]]</f>
        <v>9.1506609938790949E-5</v>
      </c>
      <c r="AD2289" s="1">
        <f>Table1[[#This Row],[jp_sales]]/Table1[[#This Row],[Jp population]]</f>
        <v>0</v>
      </c>
    </row>
    <row r="2290" spans="1:30" x14ac:dyDescent="0.25">
      <c r="A2290" t="s">
        <v>2194</v>
      </c>
      <c r="B2290" t="s">
        <v>45</v>
      </c>
      <c r="C2290">
        <v>2004</v>
      </c>
      <c r="D2290" t="s">
        <v>96</v>
      </c>
      <c r="E2290" t="s">
        <v>196</v>
      </c>
      <c r="F2290" s="4">
        <v>110000</v>
      </c>
      <c r="G2290" s="4">
        <v>80000</v>
      </c>
      <c r="H2290" s="4">
        <v>280000</v>
      </c>
      <c r="I2290" s="4">
        <v>30000</v>
      </c>
      <c r="J2290">
        <v>6.8</v>
      </c>
      <c r="K2290">
        <v>37</v>
      </c>
      <c r="L2290">
        <v>8.9</v>
      </c>
      <c r="M2290" s="4">
        <v>46</v>
      </c>
      <c r="N2290" t="s">
        <v>196</v>
      </c>
      <c r="O2290" t="s">
        <v>67</v>
      </c>
      <c r="P2290" s="4">
        <v>500000</v>
      </c>
      <c r="Q2290" s="3">
        <f>AVERAGE(Table1[[#This Row],[critic_score]],Table1[[#This Row],[user_score]])</f>
        <v>7.85</v>
      </c>
      <c r="R2290" s="4">
        <f>Table1[[#This Row],[user_count]]+Table1[[#This Row],[critic_count]]</f>
        <v>83</v>
      </c>
      <c r="S2290" s="2">
        <f>100000*Table1[[#This Row],[review_count]]/Table1[[#This Row],[total sales]]</f>
        <v>16.600000000000001</v>
      </c>
      <c r="T2290" s="2">
        <f>Table1[[#This Row],[total sales]]/(2017-Table1[[#This Row],[year_of_release]])</f>
        <v>38461.538461538461</v>
      </c>
      <c r="U2290" s="9">
        <f>Table1[[#This Row],[na_sales]]/(2017-Table1[[#This Row],[year_of_release]])</f>
        <v>8461.538461538461</v>
      </c>
      <c r="V2290" s="6">
        <f>Table1[[#This Row],[eu_sales]]/(2017-Table1[[#This Row],[year_of_release]])</f>
        <v>6153.8461538461543</v>
      </c>
      <c r="W2290" s="6">
        <f>Table1[[#This Row],[jp_sales]]/(2017-Table1[[#This Row],[year_of_release]])</f>
        <v>21538.461538461539</v>
      </c>
      <c r="X2290" s="6">
        <f>Table1[[#This Row],[other_sales]]/(2017-Table1[[#This Row],[year_of_release]])</f>
        <v>2307.6923076923076</v>
      </c>
      <c r="Y2290" s="4">
        <v>505524224</v>
      </c>
      <c r="Z2290" s="4">
        <v>434174638</v>
      </c>
      <c r="AA2290" s="4">
        <v>127761000</v>
      </c>
      <c r="AB2290" s="1">
        <f>Table1[[#This Row],[na_sales]]/Table1[[#This Row],[NA population]]</f>
        <v>2.1759590298090246E-4</v>
      </c>
      <c r="AC2290" s="1">
        <f>Table1[[#This Row],[eu_sales]]/Table1[[#This Row],[Eu population]]</f>
        <v>1.8425765348366571E-4</v>
      </c>
      <c r="AD2290" s="1">
        <f>Table1[[#This Row],[jp_sales]]/Table1[[#This Row],[Jp population]]</f>
        <v>2.1915921133992375E-3</v>
      </c>
    </row>
    <row r="2291" spans="1:30" x14ac:dyDescent="0.25">
      <c r="A2291" t="s">
        <v>2195</v>
      </c>
      <c r="B2291" t="s">
        <v>34</v>
      </c>
      <c r="C2291">
        <v>2007</v>
      </c>
      <c r="D2291" t="s">
        <v>19</v>
      </c>
      <c r="E2291" t="s">
        <v>100</v>
      </c>
      <c r="F2291" s="4">
        <v>450000</v>
      </c>
      <c r="G2291" s="4">
        <v>10000</v>
      </c>
      <c r="H2291" s="4">
        <v>0</v>
      </c>
      <c r="I2291" s="4">
        <v>40000</v>
      </c>
      <c r="J2291">
        <v>8</v>
      </c>
      <c r="K2291">
        <v>42</v>
      </c>
      <c r="L2291">
        <v>8.1999999999999993</v>
      </c>
      <c r="M2291" s="4">
        <v>30</v>
      </c>
      <c r="N2291" t="s">
        <v>141</v>
      </c>
      <c r="O2291" t="s">
        <v>21</v>
      </c>
      <c r="P2291" s="4">
        <v>500000</v>
      </c>
      <c r="Q2291" s="3">
        <f>AVERAGE(Table1[[#This Row],[critic_score]],Table1[[#This Row],[user_score]])</f>
        <v>8.1</v>
      </c>
      <c r="R2291" s="4">
        <f>Table1[[#This Row],[user_count]]+Table1[[#This Row],[critic_count]]</f>
        <v>72</v>
      </c>
      <c r="S2291" s="2">
        <f>100000*Table1[[#This Row],[review_count]]/Table1[[#This Row],[total sales]]</f>
        <v>14.4</v>
      </c>
      <c r="T2291" s="2">
        <f>Table1[[#This Row],[total sales]]/(2017-Table1[[#This Row],[year_of_release]])</f>
        <v>50000</v>
      </c>
      <c r="U2291" s="9">
        <f>Table1[[#This Row],[na_sales]]/(2017-Table1[[#This Row],[year_of_release]])</f>
        <v>45000</v>
      </c>
      <c r="V2291" s="6">
        <f>Table1[[#This Row],[eu_sales]]/(2017-Table1[[#This Row],[year_of_release]])</f>
        <v>1000</v>
      </c>
      <c r="W2291" s="6">
        <f>Table1[[#This Row],[jp_sales]]/(2017-Table1[[#This Row],[year_of_release]])</f>
        <v>0</v>
      </c>
      <c r="X2291" s="6">
        <f>Table1[[#This Row],[other_sales]]/(2017-Table1[[#This Row],[year_of_release]])</f>
        <v>4000</v>
      </c>
      <c r="Y2291" s="4">
        <v>522751172</v>
      </c>
      <c r="Z2291" s="4">
        <v>438594184</v>
      </c>
      <c r="AA2291" s="4">
        <v>128001000</v>
      </c>
      <c r="AB2291" s="1">
        <f>Table1[[#This Row],[na_sales]]/Table1[[#This Row],[NA population]]</f>
        <v>8.6083020776087332E-4</v>
      </c>
      <c r="AC2291" s="1">
        <f>Table1[[#This Row],[eu_sales]]/Table1[[#This Row],[Eu population]]</f>
        <v>2.280011993957494E-5</v>
      </c>
      <c r="AD2291" s="1">
        <f>Table1[[#This Row],[jp_sales]]/Table1[[#This Row],[Jp population]]</f>
        <v>0</v>
      </c>
    </row>
    <row r="2292" spans="1:30" x14ac:dyDescent="0.25">
      <c r="A2292" t="s">
        <v>2198</v>
      </c>
      <c r="B2292" t="s">
        <v>159</v>
      </c>
      <c r="C2292">
        <v>2001</v>
      </c>
      <c r="D2292" t="s">
        <v>27</v>
      </c>
      <c r="E2292" t="s">
        <v>83</v>
      </c>
      <c r="F2292" s="4">
        <v>360000</v>
      </c>
      <c r="G2292" s="4">
        <v>130000</v>
      </c>
      <c r="H2292" s="4">
        <v>0</v>
      </c>
      <c r="I2292" s="4">
        <v>10000</v>
      </c>
      <c r="J2292">
        <v>8.4</v>
      </c>
      <c r="K2292">
        <v>17</v>
      </c>
      <c r="L2292">
        <v>8.4</v>
      </c>
      <c r="M2292" s="4">
        <v>16</v>
      </c>
      <c r="N2292" t="s">
        <v>608</v>
      </c>
      <c r="O2292" t="s">
        <v>21</v>
      </c>
      <c r="P2292" s="4">
        <v>500000</v>
      </c>
      <c r="Q2292" s="3">
        <f>AVERAGE(Table1[[#This Row],[critic_score]],Table1[[#This Row],[user_score]])</f>
        <v>8.4</v>
      </c>
      <c r="R2292" s="4">
        <f>Table1[[#This Row],[user_count]]+Table1[[#This Row],[critic_count]]</f>
        <v>33</v>
      </c>
      <c r="S2292" s="2">
        <f>100000*Table1[[#This Row],[review_count]]/Table1[[#This Row],[total sales]]</f>
        <v>6.6</v>
      </c>
      <c r="T2292" s="2">
        <f>Table1[[#This Row],[total sales]]/(2017-Table1[[#This Row],[year_of_release]])</f>
        <v>31250</v>
      </c>
      <c r="U2292" s="9">
        <f>Table1[[#This Row],[na_sales]]/(2017-Table1[[#This Row],[year_of_release]])</f>
        <v>22500</v>
      </c>
      <c r="V2292" s="6">
        <f>Table1[[#This Row],[eu_sales]]/(2017-Table1[[#This Row],[year_of_release]])</f>
        <v>8125</v>
      </c>
      <c r="W2292" s="6">
        <f>Table1[[#This Row],[jp_sales]]/(2017-Table1[[#This Row],[year_of_release]])</f>
        <v>0</v>
      </c>
      <c r="X2292" s="6">
        <f>Table1[[#This Row],[other_sales]]/(2017-Table1[[#This Row],[year_of_release]])</f>
        <v>625</v>
      </c>
      <c r="Y2292" s="4">
        <v>489752572</v>
      </c>
      <c r="Z2292" s="4">
        <v>430035992</v>
      </c>
      <c r="AA2292" s="4">
        <v>127149000</v>
      </c>
      <c r="AB2292" s="1">
        <f>Table1[[#This Row],[na_sales]]/Table1[[#This Row],[NA population]]</f>
        <v>7.3506505239956149E-4</v>
      </c>
      <c r="AC2292" s="1">
        <f>Table1[[#This Row],[eu_sales]]/Table1[[#This Row],[Eu population]]</f>
        <v>3.0230027815904303E-4</v>
      </c>
      <c r="AD2292" s="1">
        <f>Table1[[#This Row],[jp_sales]]/Table1[[#This Row],[Jp population]]</f>
        <v>0</v>
      </c>
    </row>
    <row r="2293" spans="1:30" x14ac:dyDescent="0.25">
      <c r="A2293" t="s">
        <v>247</v>
      </c>
      <c r="B2293" t="s">
        <v>18</v>
      </c>
      <c r="C2293">
        <v>2006</v>
      </c>
      <c r="D2293" t="s">
        <v>19</v>
      </c>
      <c r="E2293" t="s">
        <v>100</v>
      </c>
      <c r="F2293" s="4">
        <v>460000</v>
      </c>
      <c r="G2293" s="4">
        <v>0</v>
      </c>
      <c r="H2293" s="4">
        <v>0</v>
      </c>
      <c r="I2293" s="4">
        <v>40000</v>
      </c>
      <c r="J2293">
        <v>8.1</v>
      </c>
      <c r="K2293">
        <v>35</v>
      </c>
      <c r="L2293">
        <v>8</v>
      </c>
      <c r="M2293" s="4">
        <v>16</v>
      </c>
      <c r="N2293" t="s">
        <v>141</v>
      </c>
      <c r="O2293" t="s">
        <v>21</v>
      </c>
      <c r="P2293" s="4">
        <v>500000</v>
      </c>
      <c r="Q2293" s="3">
        <f>AVERAGE(Table1[[#This Row],[critic_score]],Table1[[#This Row],[user_score]])</f>
        <v>8.0500000000000007</v>
      </c>
      <c r="R2293" s="4">
        <f>Table1[[#This Row],[user_count]]+Table1[[#This Row],[critic_count]]</f>
        <v>51</v>
      </c>
      <c r="S2293" s="2">
        <f>100000*Table1[[#This Row],[review_count]]/Table1[[#This Row],[total sales]]</f>
        <v>10.199999999999999</v>
      </c>
      <c r="T2293" s="2">
        <f>Table1[[#This Row],[total sales]]/(2017-Table1[[#This Row],[year_of_release]])</f>
        <v>45454.545454545456</v>
      </c>
      <c r="U2293" s="9">
        <f>Table1[[#This Row],[na_sales]]/(2017-Table1[[#This Row],[year_of_release]])</f>
        <v>41818.181818181816</v>
      </c>
      <c r="V2293" s="6">
        <f>Table1[[#This Row],[eu_sales]]/(2017-Table1[[#This Row],[year_of_release]])</f>
        <v>0</v>
      </c>
      <c r="W2293" s="6">
        <f>Table1[[#This Row],[jp_sales]]/(2017-Table1[[#This Row],[year_of_release]])</f>
        <v>0</v>
      </c>
      <c r="X2293" s="6">
        <f>Table1[[#This Row],[other_sales]]/(2017-Table1[[#This Row],[year_of_release]])</f>
        <v>3636.3636363636365</v>
      </c>
      <c r="Y2293" s="4">
        <v>516818555</v>
      </c>
      <c r="Z2293" s="4">
        <v>437126892</v>
      </c>
      <c r="AA2293" s="4">
        <v>127854000</v>
      </c>
      <c r="AB2293" s="1">
        <f>Table1[[#This Row],[na_sales]]/Table1[[#This Row],[NA population]]</f>
        <v>8.9006092283199856E-4</v>
      </c>
      <c r="AC2293" s="1">
        <f>Table1[[#This Row],[eu_sales]]/Table1[[#This Row],[Eu population]]</f>
        <v>0</v>
      </c>
      <c r="AD2293" s="1">
        <f>Table1[[#This Row],[jp_sales]]/Table1[[#This Row],[Jp population]]</f>
        <v>0</v>
      </c>
    </row>
    <row r="2294" spans="1:30" x14ac:dyDescent="0.25">
      <c r="A2294" t="s">
        <v>364</v>
      </c>
      <c r="B2294" t="s">
        <v>26</v>
      </c>
      <c r="C2294">
        <v>2004</v>
      </c>
      <c r="D2294" t="s">
        <v>40</v>
      </c>
      <c r="E2294" t="s">
        <v>55</v>
      </c>
      <c r="F2294" s="4">
        <v>410000</v>
      </c>
      <c r="G2294" s="4">
        <v>20000</v>
      </c>
      <c r="H2294" s="4">
        <v>30000</v>
      </c>
      <c r="I2294" s="4">
        <v>40000</v>
      </c>
      <c r="J2294">
        <v>6.1</v>
      </c>
      <c r="K2294">
        <v>46</v>
      </c>
      <c r="L2294">
        <v>5</v>
      </c>
      <c r="M2294" s="4">
        <v>6</v>
      </c>
      <c r="N2294" t="s">
        <v>241</v>
      </c>
      <c r="O2294" t="s">
        <v>21</v>
      </c>
      <c r="P2294" s="4">
        <v>500000</v>
      </c>
      <c r="Q2294" s="3">
        <f>AVERAGE(Table1[[#This Row],[critic_score]],Table1[[#This Row],[user_score]])</f>
        <v>5.55</v>
      </c>
      <c r="R2294" s="4">
        <f>Table1[[#This Row],[user_count]]+Table1[[#This Row],[critic_count]]</f>
        <v>52</v>
      </c>
      <c r="S2294" s="2">
        <f>100000*Table1[[#This Row],[review_count]]/Table1[[#This Row],[total sales]]</f>
        <v>10.4</v>
      </c>
      <c r="T2294" s="2">
        <f>Table1[[#This Row],[total sales]]/(2017-Table1[[#This Row],[year_of_release]])</f>
        <v>38461.538461538461</v>
      </c>
      <c r="U2294" s="9">
        <f>Table1[[#This Row],[na_sales]]/(2017-Table1[[#This Row],[year_of_release]])</f>
        <v>31538.461538461539</v>
      </c>
      <c r="V2294" s="6">
        <f>Table1[[#This Row],[eu_sales]]/(2017-Table1[[#This Row],[year_of_release]])</f>
        <v>1538.4615384615386</v>
      </c>
      <c r="W2294" s="6">
        <f>Table1[[#This Row],[jp_sales]]/(2017-Table1[[#This Row],[year_of_release]])</f>
        <v>2307.6923076923076</v>
      </c>
      <c r="X2294" s="6">
        <f>Table1[[#This Row],[other_sales]]/(2017-Table1[[#This Row],[year_of_release]])</f>
        <v>3076.9230769230771</v>
      </c>
      <c r="Y2294" s="4">
        <v>505524224</v>
      </c>
      <c r="Z2294" s="4">
        <v>434174638</v>
      </c>
      <c r="AA2294" s="4">
        <v>127761000</v>
      </c>
      <c r="AB2294" s="1">
        <f>Table1[[#This Row],[na_sales]]/Table1[[#This Row],[NA population]]</f>
        <v>8.1103927474700005E-4</v>
      </c>
      <c r="AC2294" s="1">
        <f>Table1[[#This Row],[eu_sales]]/Table1[[#This Row],[Eu population]]</f>
        <v>4.6064413370916427E-5</v>
      </c>
      <c r="AD2294" s="1">
        <f>Table1[[#This Row],[jp_sales]]/Table1[[#This Row],[Jp population]]</f>
        <v>2.348134407213469E-4</v>
      </c>
    </row>
    <row r="2295" spans="1:30" x14ac:dyDescent="0.25">
      <c r="A2295" t="s">
        <v>2203</v>
      </c>
      <c r="B2295" t="s">
        <v>39</v>
      </c>
      <c r="C2295">
        <v>2008</v>
      </c>
      <c r="D2295" t="s">
        <v>40</v>
      </c>
      <c r="E2295" t="s">
        <v>267</v>
      </c>
      <c r="F2295" s="4">
        <v>90000</v>
      </c>
      <c r="G2295" s="4">
        <v>60000</v>
      </c>
      <c r="H2295" s="4">
        <v>320000</v>
      </c>
      <c r="I2295" s="4">
        <v>30000</v>
      </c>
      <c r="J2295">
        <v>5.4</v>
      </c>
      <c r="K2295">
        <v>22</v>
      </c>
      <c r="L2295">
        <v>7</v>
      </c>
      <c r="M2295" s="4">
        <v>28</v>
      </c>
      <c r="N2295" t="s">
        <v>643</v>
      </c>
      <c r="O2295" t="s">
        <v>67</v>
      </c>
      <c r="P2295" s="4">
        <v>500000</v>
      </c>
      <c r="Q2295" s="3">
        <f>AVERAGE(Table1[[#This Row],[critic_score]],Table1[[#This Row],[user_score]])</f>
        <v>6.2</v>
      </c>
      <c r="R2295" s="4">
        <f>Table1[[#This Row],[user_count]]+Table1[[#This Row],[critic_count]]</f>
        <v>50</v>
      </c>
      <c r="S2295" s="2">
        <f>100000*Table1[[#This Row],[review_count]]/Table1[[#This Row],[total sales]]</f>
        <v>10</v>
      </c>
      <c r="T2295" s="2">
        <f>Table1[[#This Row],[total sales]]/(2017-Table1[[#This Row],[year_of_release]])</f>
        <v>55555.555555555555</v>
      </c>
      <c r="U2295" s="9">
        <f>Table1[[#This Row],[na_sales]]/(2017-Table1[[#This Row],[year_of_release]])</f>
        <v>10000</v>
      </c>
      <c r="V2295" s="6">
        <f>Table1[[#This Row],[eu_sales]]/(2017-Table1[[#This Row],[year_of_release]])</f>
        <v>6666.666666666667</v>
      </c>
      <c r="W2295" s="6">
        <f>Table1[[#This Row],[jp_sales]]/(2017-Table1[[#This Row],[year_of_release]])</f>
        <v>35555.555555555555</v>
      </c>
      <c r="X2295" s="6">
        <f>Table1[[#This Row],[other_sales]]/(2017-Table1[[#This Row],[year_of_release]])</f>
        <v>3333.3333333333335</v>
      </c>
      <c r="Y2295" s="4">
        <v>528816311</v>
      </c>
      <c r="Z2295" s="4">
        <v>440001482</v>
      </c>
      <c r="AA2295" s="4">
        <v>128063000</v>
      </c>
      <c r="AB2295" s="1">
        <f>Table1[[#This Row],[na_sales]]/Table1[[#This Row],[NA population]]</f>
        <v>1.7019142210233376E-4</v>
      </c>
      <c r="AC2295" s="1">
        <f>Table1[[#This Row],[eu_sales]]/Table1[[#This Row],[Eu population]]</f>
        <v>1.3636317706766269E-4</v>
      </c>
      <c r="AD2295" s="1">
        <f>Table1[[#This Row],[jp_sales]]/Table1[[#This Row],[Jp population]]</f>
        <v>2.4987701365734053E-3</v>
      </c>
    </row>
    <row r="2296" spans="1:30" x14ac:dyDescent="0.25">
      <c r="A2296" t="s">
        <v>2204</v>
      </c>
      <c r="B2296" t="s">
        <v>69</v>
      </c>
      <c r="C2296">
        <v>2011</v>
      </c>
      <c r="D2296" t="s">
        <v>40</v>
      </c>
      <c r="E2296" t="s">
        <v>403</v>
      </c>
      <c r="F2296" s="4">
        <v>260000</v>
      </c>
      <c r="G2296" s="4">
        <v>150000</v>
      </c>
      <c r="H2296" s="4">
        <v>50000</v>
      </c>
      <c r="I2296" s="4">
        <v>40000</v>
      </c>
      <c r="J2296">
        <v>5.5</v>
      </c>
      <c r="K2296">
        <v>57</v>
      </c>
      <c r="L2296">
        <v>5.5</v>
      </c>
      <c r="M2296" s="4">
        <v>31</v>
      </c>
      <c r="N2296" t="s">
        <v>403</v>
      </c>
      <c r="O2296" t="s">
        <v>21</v>
      </c>
      <c r="P2296" s="4">
        <v>500000</v>
      </c>
      <c r="Q2296" s="3">
        <f>AVERAGE(Table1[[#This Row],[critic_score]],Table1[[#This Row],[user_score]])</f>
        <v>5.5</v>
      </c>
      <c r="R2296" s="4">
        <f>Table1[[#This Row],[user_count]]+Table1[[#This Row],[critic_count]]</f>
        <v>88</v>
      </c>
      <c r="S2296" s="2">
        <f>100000*Table1[[#This Row],[review_count]]/Table1[[#This Row],[total sales]]</f>
        <v>17.600000000000001</v>
      </c>
      <c r="T2296" s="2">
        <f>Table1[[#This Row],[total sales]]/(2017-Table1[[#This Row],[year_of_release]])</f>
        <v>83333.333333333328</v>
      </c>
      <c r="U2296" s="9">
        <f>Table1[[#This Row],[na_sales]]/(2017-Table1[[#This Row],[year_of_release]])</f>
        <v>43333.333333333336</v>
      </c>
      <c r="V2296" s="6">
        <f>Table1[[#This Row],[eu_sales]]/(2017-Table1[[#This Row],[year_of_release]])</f>
        <v>25000</v>
      </c>
      <c r="W2296" s="6">
        <f>Table1[[#This Row],[jp_sales]]/(2017-Table1[[#This Row],[year_of_release]])</f>
        <v>8333.3333333333339</v>
      </c>
      <c r="X2296" s="6">
        <f>Table1[[#This Row],[other_sales]]/(2017-Table1[[#This Row],[year_of_release]])</f>
        <v>6666.666666666667</v>
      </c>
      <c r="Y2296" s="4">
        <v>545961365</v>
      </c>
      <c r="Z2296" s="4">
        <v>440756453</v>
      </c>
      <c r="AA2296" s="4">
        <v>127833000</v>
      </c>
      <c r="AB2296" s="1">
        <f>Table1[[#This Row],[na_sales]]/Table1[[#This Row],[NA population]]</f>
        <v>4.7622417384790588E-4</v>
      </c>
      <c r="AC2296" s="1">
        <f>Table1[[#This Row],[eu_sales]]/Table1[[#This Row],[Eu population]]</f>
        <v>3.403240020175042E-4</v>
      </c>
      <c r="AD2296" s="1">
        <f>Table1[[#This Row],[jp_sales]]/Table1[[#This Row],[Jp population]]</f>
        <v>3.9113530934891614E-4</v>
      </c>
    </row>
    <row r="2297" spans="1:30" x14ac:dyDescent="0.25">
      <c r="A2297" t="s">
        <v>2205</v>
      </c>
      <c r="B2297" t="s">
        <v>18</v>
      </c>
      <c r="C2297">
        <v>2006</v>
      </c>
      <c r="D2297" t="s">
        <v>27</v>
      </c>
      <c r="E2297" t="s">
        <v>425</v>
      </c>
      <c r="F2297" s="4">
        <v>440000</v>
      </c>
      <c r="G2297" s="4">
        <v>20000</v>
      </c>
      <c r="H2297" s="4">
        <v>0</v>
      </c>
      <c r="I2297" s="4">
        <v>40000</v>
      </c>
      <c r="J2297">
        <v>5.7</v>
      </c>
      <c r="K2297">
        <v>16</v>
      </c>
      <c r="L2297">
        <v>5.6</v>
      </c>
      <c r="M2297" s="4">
        <v>7</v>
      </c>
      <c r="N2297" t="s">
        <v>1127</v>
      </c>
      <c r="O2297" t="s">
        <v>21</v>
      </c>
      <c r="P2297" s="4">
        <v>500000</v>
      </c>
      <c r="Q2297" s="3">
        <f>AVERAGE(Table1[[#This Row],[critic_score]],Table1[[#This Row],[user_score]])</f>
        <v>5.65</v>
      </c>
      <c r="R2297" s="4">
        <f>Table1[[#This Row],[user_count]]+Table1[[#This Row],[critic_count]]</f>
        <v>23</v>
      </c>
      <c r="S2297" s="2">
        <f>100000*Table1[[#This Row],[review_count]]/Table1[[#This Row],[total sales]]</f>
        <v>4.5999999999999996</v>
      </c>
      <c r="T2297" s="2">
        <f>Table1[[#This Row],[total sales]]/(2017-Table1[[#This Row],[year_of_release]])</f>
        <v>45454.545454545456</v>
      </c>
      <c r="U2297" s="9">
        <f>Table1[[#This Row],[na_sales]]/(2017-Table1[[#This Row],[year_of_release]])</f>
        <v>40000</v>
      </c>
      <c r="V2297" s="6">
        <f>Table1[[#This Row],[eu_sales]]/(2017-Table1[[#This Row],[year_of_release]])</f>
        <v>1818.1818181818182</v>
      </c>
      <c r="W2297" s="6">
        <f>Table1[[#This Row],[jp_sales]]/(2017-Table1[[#This Row],[year_of_release]])</f>
        <v>0</v>
      </c>
      <c r="X2297" s="6">
        <f>Table1[[#This Row],[other_sales]]/(2017-Table1[[#This Row],[year_of_release]])</f>
        <v>3636.3636363636365</v>
      </c>
      <c r="Y2297" s="4">
        <v>516818555</v>
      </c>
      <c r="Z2297" s="4">
        <v>437126892</v>
      </c>
      <c r="AA2297" s="4">
        <v>127854000</v>
      </c>
      <c r="AB2297" s="1">
        <f>Table1[[#This Row],[na_sales]]/Table1[[#This Row],[NA population]]</f>
        <v>8.5136262183930296E-4</v>
      </c>
      <c r="AC2297" s="1">
        <f>Table1[[#This Row],[eu_sales]]/Table1[[#This Row],[Eu population]]</f>
        <v>4.5753304969395475E-5</v>
      </c>
      <c r="AD2297" s="1">
        <f>Table1[[#This Row],[jp_sales]]/Table1[[#This Row],[Jp population]]</f>
        <v>0</v>
      </c>
    </row>
    <row r="2298" spans="1:30" x14ac:dyDescent="0.25">
      <c r="A2298" t="s">
        <v>1493</v>
      </c>
      <c r="B2298" t="s">
        <v>34</v>
      </c>
      <c r="C2298">
        <v>2006</v>
      </c>
      <c r="D2298" t="s">
        <v>19</v>
      </c>
      <c r="E2298" t="s">
        <v>55</v>
      </c>
      <c r="F2298" s="4">
        <v>440000</v>
      </c>
      <c r="G2298" s="4">
        <v>20000</v>
      </c>
      <c r="H2298" s="4">
        <v>0</v>
      </c>
      <c r="I2298" s="4">
        <v>40000</v>
      </c>
      <c r="J2298">
        <v>8.1</v>
      </c>
      <c r="K2298">
        <v>65</v>
      </c>
      <c r="L2298">
        <v>7.6</v>
      </c>
      <c r="M2298" s="4">
        <v>38</v>
      </c>
      <c r="N2298" t="s">
        <v>234</v>
      </c>
      <c r="O2298" t="s">
        <v>67</v>
      </c>
      <c r="P2298" s="4">
        <v>500000</v>
      </c>
      <c r="Q2298" s="3">
        <f>AVERAGE(Table1[[#This Row],[critic_score]],Table1[[#This Row],[user_score]])</f>
        <v>7.85</v>
      </c>
      <c r="R2298" s="4">
        <f>Table1[[#This Row],[user_count]]+Table1[[#This Row],[critic_count]]</f>
        <v>103</v>
      </c>
      <c r="S2298" s="2">
        <f>100000*Table1[[#This Row],[review_count]]/Table1[[#This Row],[total sales]]</f>
        <v>20.6</v>
      </c>
      <c r="T2298" s="2">
        <f>Table1[[#This Row],[total sales]]/(2017-Table1[[#This Row],[year_of_release]])</f>
        <v>45454.545454545456</v>
      </c>
      <c r="U2298" s="9">
        <f>Table1[[#This Row],[na_sales]]/(2017-Table1[[#This Row],[year_of_release]])</f>
        <v>40000</v>
      </c>
      <c r="V2298" s="6">
        <f>Table1[[#This Row],[eu_sales]]/(2017-Table1[[#This Row],[year_of_release]])</f>
        <v>1818.1818181818182</v>
      </c>
      <c r="W2298" s="6">
        <f>Table1[[#This Row],[jp_sales]]/(2017-Table1[[#This Row],[year_of_release]])</f>
        <v>0</v>
      </c>
      <c r="X2298" s="6">
        <f>Table1[[#This Row],[other_sales]]/(2017-Table1[[#This Row],[year_of_release]])</f>
        <v>3636.3636363636365</v>
      </c>
      <c r="Y2298" s="4">
        <v>516818555</v>
      </c>
      <c r="Z2298" s="4">
        <v>437126892</v>
      </c>
      <c r="AA2298" s="4">
        <v>127854000</v>
      </c>
      <c r="AB2298" s="1">
        <f>Table1[[#This Row],[na_sales]]/Table1[[#This Row],[NA population]]</f>
        <v>8.5136262183930296E-4</v>
      </c>
      <c r="AC2298" s="1">
        <f>Table1[[#This Row],[eu_sales]]/Table1[[#This Row],[Eu population]]</f>
        <v>4.5753304969395475E-5</v>
      </c>
      <c r="AD2298" s="1">
        <f>Table1[[#This Row],[jp_sales]]/Table1[[#This Row],[Jp population]]</f>
        <v>0</v>
      </c>
    </row>
    <row r="2299" spans="1:30" x14ac:dyDescent="0.25">
      <c r="A2299" t="s">
        <v>2211</v>
      </c>
      <c r="B2299" t="s">
        <v>18</v>
      </c>
      <c r="C2299">
        <v>2007</v>
      </c>
      <c r="D2299" t="s">
        <v>29</v>
      </c>
      <c r="E2299" t="s">
        <v>100</v>
      </c>
      <c r="F2299" s="4">
        <v>430000</v>
      </c>
      <c r="G2299" s="4">
        <v>30000</v>
      </c>
      <c r="H2299" s="4">
        <v>0</v>
      </c>
      <c r="I2299" s="4">
        <v>40000</v>
      </c>
      <c r="J2299">
        <v>5.7</v>
      </c>
      <c r="K2299">
        <v>37</v>
      </c>
      <c r="L2299">
        <v>5.3</v>
      </c>
      <c r="M2299" s="4">
        <v>54</v>
      </c>
      <c r="N2299" t="s">
        <v>842</v>
      </c>
      <c r="O2299" t="s">
        <v>84</v>
      </c>
      <c r="P2299" s="4">
        <v>500000</v>
      </c>
      <c r="Q2299" s="3">
        <f>AVERAGE(Table1[[#This Row],[critic_score]],Table1[[#This Row],[user_score]])</f>
        <v>5.5</v>
      </c>
      <c r="R2299" s="4">
        <f>Table1[[#This Row],[user_count]]+Table1[[#This Row],[critic_count]]</f>
        <v>91</v>
      </c>
      <c r="S2299" s="2">
        <f>100000*Table1[[#This Row],[review_count]]/Table1[[#This Row],[total sales]]</f>
        <v>18.2</v>
      </c>
      <c r="T2299" s="2">
        <f>Table1[[#This Row],[total sales]]/(2017-Table1[[#This Row],[year_of_release]])</f>
        <v>50000</v>
      </c>
      <c r="U2299" s="9">
        <f>Table1[[#This Row],[na_sales]]/(2017-Table1[[#This Row],[year_of_release]])</f>
        <v>43000</v>
      </c>
      <c r="V2299" s="6">
        <f>Table1[[#This Row],[eu_sales]]/(2017-Table1[[#This Row],[year_of_release]])</f>
        <v>3000</v>
      </c>
      <c r="W2299" s="6">
        <f>Table1[[#This Row],[jp_sales]]/(2017-Table1[[#This Row],[year_of_release]])</f>
        <v>0</v>
      </c>
      <c r="X2299" s="6">
        <f>Table1[[#This Row],[other_sales]]/(2017-Table1[[#This Row],[year_of_release]])</f>
        <v>4000</v>
      </c>
      <c r="Y2299" s="4">
        <v>522751172</v>
      </c>
      <c r="Z2299" s="4">
        <v>438594184</v>
      </c>
      <c r="AA2299" s="4">
        <v>128001000</v>
      </c>
      <c r="AB2299" s="1">
        <f>Table1[[#This Row],[na_sales]]/Table1[[#This Row],[NA population]]</f>
        <v>8.225710874159456E-4</v>
      </c>
      <c r="AC2299" s="1">
        <f>Table1[[#This Row],[eu_sales]]/Table1[[#This Row],[Eu population]]</f>
        <v>6.8400359818724819E-5</v>
      </c>
      <c r="AD2299" s="1">
        <f>Table1[[#This Row],[jp_sales]]/Table1[[#This Row],[Jp population]]</f>
        <v>0</v>
      </c>
    </row>
    <row r="2300" spans="1:30" x14ac:dyDescent="0.25">
      <c r="A2300" t="s">
        <v>2212</v>
      </c>
      <c r="B2300" t="s">
        <v>18</v>
      </c>
      <c r="C2300">
        <v>2007</v>
      </c>
      <c r="D2300" t="s">
        <v>225</v>
      </c>
      <c r="E2300" t="s">
        <v>20</v>
      </c>
      <c r="F2300" s="4">
        <v>270000</v>
      </c>
      <c r="G2300" s="4">
        <v>30000</v>
      </c>
      <c r="H2300" s="4">
        <v>170000</v>
      </c>
      <c r="I2300" s="4">
        <v>30000</v>
      </c>
      <c r="J2300">
        <v>7.8</v>
      </c>
      <c r="K2300">
        <v>36</v>
      </c>
      <c r="L2300">
        <v>8.6999999999999993</v>
      </c>
      <c r="M2300" s="4">
        <v>180</v>
      </c>
      <c r="N2300" t="s">
        <v>202</v>
      </c>
      <c r="O2300" t="s">
        <v>84</v>
      </c>
      <c r="P2300" s="4">
        <v>500000</v>
      </c>
      <c r="Q2300" s="3">
        <f>AVERAGE(Table1[[#This Row],[critic_score]],Table1[[#This Row],[user_score]])</f>
        <v>8.25</v>
      </c>
      <c r="R2300" s="4">
        <f>Table1[[#This Row],[user_count]]+Table1[[#This Row],[critic_count]]</f>
        <v>216</v>
      </c>
      <c r="S2300" s="2">
        <f>100000*Table1[[#This Row],[review_count]]/Table1[[#This Row],[total sales]]</f>
        <v>43.2</v>
      </c>
      <c r="T2300" s="2">
        <f>Table1[[#This Row],[total sales]]/(2017-Table1[[#This Row],[year_of_release]])</f>
        <v>50000</v>
      </c>
      <c r="U2300" s="9">
        <f>Table1[[#This Row],[na_sales]]/(2017-Table1[[#This Row],[year_of_release]])</f>
        <v>27000</v>
      </c>
      <c r="V2300" s="6">
        <f>Table1[[#This Row],[eu_sales]]/(2017-Table1[[#This Row],[year_of_release]])</f>
        <v>3000</v>
      </c>
      <c r="W2300" s="6">
        <f>Table1[[#This Row],[jp_sales]]/(2017-Table1[[#This Row],[year_of_release]])</f>
        <v>17000</v>
      </c>
      <c r="X2300" s="6">
        <f>Table1[[#This Row],[other_sales]]/(2017-Table1[[#This Row],[year_of_release]])</f>
        <v>3000</v>
      </c>
      <c r="Y2300" s="4">
        <v>522751172</v>
      </c>
      <c r="Z2300" s="4">
        <v>438594184</v>
      </c>
      <c r="AA2300" s="4">
        <v>128001000</v>
      </c>
      <c r="AB2300" s="1">
        <f>Table1[[#This Row],[na_sales]]/Table1[[#This Row],[NA population]]</f>
        <v>5.1649812465652393E-4</v>
      </c>
      <c r="AC2300" s="1">
        <f>Table1[[#This Row],[eu_sales]]/Table1[[#This Row],[Eu population]]</f>
        <v>6.8400359818724819E-5</v>
      </c>
      <c r="AD2300" s="1">
        <f>Table1[[#This Row],[jp_sales]]/Table1[[#This Row],[Jp population]]</f>
        <v>1.3281146241044992E-3</v>
      </c>
    </row>
    <row r="2301" spans="1:30" x14ac:dyDescent="0.25">
      <c r="A2301" t="s">
        <v>1145</v>
      </c>
      <c r="B2301" t="s">
        <v>103</v>
      </c>
      <c r="C2301">
        <v>2006</v>
      </c>
      <c r="D2301" t="s">
        <v>40</v>
      </c>
      <c r="E2301" t="s">
        <v>575</v>
      </c>
      <c r="F2301" s="4">
        <v>370000</v>
      </c>
      <c r="G2301" s="4">
        <v>110000</v>
      </c>
      <c r="H2301" s="4">
        <v>0</v>
      </c>
      <c r="I2301" s="4">
        <v>20000</v>
      </c>
      <c r="J2301">
        <v>7.6</v>
      </c>
      <c r="K2301">
        <v>41</v>
      </c>
      <c r="L2301">
        <v>8.4</v>
      </c>
      <c r="M2301" s="4">
        <v>46</v>
      </c>
      <c r="N2301" t="s">
        <v>1043</v>
      </c>
      <c r="O2301" t="s">
        <v>43</v>
      </c>
      <c r="P2301" s="4">
        <v>500000</v>
      </c>
      <c r="Q2301" s="3">
        <f>AVERAGE(Table1[[#This Row],[critic_score]],Table1[[#This Row],[user_score]])</f>
        <v>8</v>
      </c>
      <c r="R2301" s="4">
        <f>Table1[[#This Row],[user_count]]+Table1[[#This Row],[critic_count]]</f>
        <v>87</v>
      </c>
      <c r="S2301" s="2">
        <f>100000*Table1[[#This Row],[review_count]]/Table1[[#This Row],[total sales]]</f>
        <v>17.399999999999999</v>
      </c>
      <c r="T2301" s="2">
        <f>Table1[[#This Row],[total sales]]/(2017-Table1[[#This Row],[year_of_release]])</f>
        <v>45454.545454545456</v>
      </c>
      <c r="U2301" s="9">
        <f>Table1[[#This Row],[na_sales]]/(2017-Table1[[#This Row],[year_of_release]])</f>
        <v>33636.36363636364</v>
      </c>
      <c r="V2301" s="6">
        <f>Table1[[#This Row],[eu_sales]]/(2017-Table1[[#This Row],[year_of_release]])</f>
        <v>10000</v>
      </c>
      <c r="W2301" s="6">
        <f>Table1[[#This Row],[jp_sales]]/(2017-Table1[[#This Row],[year_of_release]])</f>
        <v>0</v>
      </c>
      <c r="X2301" s="6">
        <f>Table1[[#This Row],[other_sales]]/(2017-Table1[[#This Row],[year_of_release]])</f>
        <v>1818.1818181818182</v>
      </c>
      <c r="Y2301" s="4">
        <v>516818555</v>
      </c>
      <c r="Z2301" s="4">
        <v>437126892</v>
      </c>
      <c r="AA2301" s="4">
        <v>127854000</v>
      </c>
      <c r="AB2301" s="1">
        <f>Table1[[#This Row],[na_sales]]/Table1[[#This Row],[NA population]]</f>
        <v>7.1591856836486837E-4</v>
      </c>
      <c r="AC2301" s="1">
        <f>Table1[[#This Row],[eu_sales]]/Table1[[#This Row],[Eu population]]</f>
        <v>2.5164317733167513E-4</v>
      </c>
      <c r="AD2301" s="1">
        <f>Table1[[#This Row],[jp_sales]]/Table1[[#This Row],[Jp population]]</f>
        <v>0</v>
      </c>
    </row>
    <row r="2302" spans="1:30" x14ac:dyDescent="0.25">
      <c r="A2302" t="s">
        <v>1509</v>
      </c>
      <c r="B2302" t="s">
        <v>34</v>
      </c>
      <c r="C2302">
        <v>2008</v>
      </c>
      <c r="D2302" t="s">
        <v>65</v>
      </c>
      <c r="E2302" t="s">
        <v>231</v>
      </c>
      <c r="F2302" s="4">
        <v>240000</v>
      </c>
      <c r="G2302" s="4">
        <v>180000</v>
      </c>
      <c r="H2302" s="4">
        <v>30000</v>
      </c>
      <c r="I2302" s="4">
        <v>50000</v>
      </c>
      <c r="J2302">
        <v>7.2</v>
      </c>
      <c r="K2302">
        <v>50</v>
      </c>
      <c r="L2302">
        <v>7.6</v>
      </c>
      <c r="M2302" s="4">
        <v>41</v>
      </c>
      <c r="N2302" t="s">
        <v>1510</v>
      </c>
      <c r="O2302" t="s">
        <v>67</v>
      </c>
      <c r="P2302" s="4">
        <v>500000</v>
      </c>
      <c r="Q2302" s="3">
        <f>AVERAGE(Table1[[#This Row],[critic_score]],Table1[[#This Row],[user_score]])</f>
        <v>7.4</v>
      </c>
      <c r="R2302" s="4">
        <f>Table1[[#This Row],[user_count]]+Table1[[#This Row],[critic_count]]</f>
        <v>91</v>
      </c>
      <c r="S2302" s="2">
        <f>100000*Table1[[#This Row],[review_count]]/Table1[[#This Row],[total sales]]</f>
        <v>18.2</v>
      </c>
      <c r="T2302" s="2">
        <f>Table1[[#This Row],[total sales]]/(2017-Table1[[#This Row],[year_of_release]])</f>
        <v>55555.555555555555</v>
      </c>
      <c r="U2302" s="9">
        <f>Table1[[#This Row],[na_sales]]/(2017-Table1[[#This Row],[year_of_release]])</f>
        <v>26666.666666666668</v>
      </c>
      <c r="V2302" s="6">
        <f>Table1[[#This Row],[eu_sales]]/(2017-Table1[[#This Row],[year_of_release]])</f>
        <v>20000</v>
      </c>
      <c r="W2302" s="6">
        <f>Table1[[#This Row],[jp_sales]]/(2017-Table1[[#This Row],[year_of_release]])</f>
        <v>3333.3333333333335</v>
      </c>
      <c r="X2302" s="6">
        <f>Table1[[#This Row],[other_sales]]/(2017-Table1[[#This Row],[year_of_release]])</f>
        <v>5555.5555555555557</v>
      </c>
      <c r="Y2302" s="4">
        <v>528816311</v>
      </c>
      <c r="Z2302" s="4">
        <v>440001482</v>
      </c>
      <c r="AA2302" s="4">
        <v>128063000</v>
      </c>
      <c r="AB2302" s="1">
        <f>Table1[[#This Row],[na_sales]]/Table1[[#This Row],[NA population]]</f>
        <v>4.5384379227289003E-4</v>
      </c>
      <c r="AC2302" s="1">
        <f>Table1[[#This Row],[eu_sales]]/Table1[[#This Row],[Eu population]]</f>
        <v>4.0908953120298808E-4</v>
      </c>
      <c r="AD2302" s="1">
        <f>Table1[[#This Row],[jp_sales]]/Table1[[#This Row],[Jp population]]</f>
        <v>2.3425970030375675E-4</v>
      </c>
    </row>
    <row r="2303" spans="1:30" x14ac:dyDescent="0.25">
      <c r="A2303" t="s">
        <v>2180</v>
      </c>
      <c r="B2303" t="s">
        <v>118</v>
      </c>
      <c r="C2303">
        <v>2007</v>
      </c>
      <c r="D2303" t="s">
        <v>96</v>
      </c>
      <c r="E2303" t="s">
        <v>176</v>
      </c>
      <c r="F2303" s="4">
        <v>360000</v>
      </c>
      <c r="G2303" s="4">
        <v>20000</v>
      </c>
      <c r="H2303" s="4">
        <v>70000</v>
      </c>
      <c r="I2303" s="4">
        <v>40000</v>
      </c>
      <c r="J2303">
        <v>6.3</v>
      </c>
      <c r="K2303">
        <v>31</v>
      </c>
      <c r="L2303">
        <v>7.1</v>
      </c>
      <c r="M2303" s="4">
        <v>24</v>
      </c>
      <c r="N2303" t="s">
        <v>330</v>
      </c>
      <c r="O2303" t="s">
        <v>67</v>
      </c>
      <c r="P2303" s="4">
        <v>490000</v>
      </c>
      <c r="Q2303" s="3">
        <f>AVERAGE(Table1[[#This Row],[critic_score]],Table1[[#This Row],[user_score]])</f>
        <v>6.6999999999999993</v>
      </c>
      <c r="R2303" s="4">
        <f>Table1[[#This Row],[user_count]]+Table1[[#This Row],[critic_count]]</f>
        <v>55</v>
      </c>
      <c r="S2303" s="2">
        <f>100000*Table1[[#This Row],[review_count]]/Table1[[#This Row],[total sales]]</f>
        <v>11.224489795918368</v>
      </c>
      <c r="T2303" s="2">
        <f>Table1[[#This Row],[total sales]]/(2017-Table1[[#This Row],[year_of_release]])</f>
        <v>49000</v>
      </c>
      <c r="U2303" s="9">
        <f>Table1[[#This Row],[na_sales]]/(2017-Table1[[#This Row],[year_of_release]])</f>
        <v>36000</v>
      </c>
      <c r="V2303" s="6">
        <f>Table1[[#This Row],[eu_sales]]/(2017-Table1[[#This Row],[year_of_release]])</f>
        <v>2000</v>
      </c>
      <c r="W2303" s="6">
        <f>Table1[[#This Row],[jp_sales]]/(2017-Table1[[#This Row],[year_of_release]])</f>
        <v>7000</v>
      </c>
      <c r="X2303" s="6">
        <f>Table1[[#This Row],[other_sales]]/(2017-Table1[[#This Row],[year_of_release]])</f>
        <v>4000</v>
      </c>
      <c r="Y2303" s="4">
        <v>522751172</v>
      </c>
      <c r="Z2303" s="4">
        <v>438594184</v>
      </c>
      <c r="AA2303" s="4">
        <v>128001000</v>
      </c>
      <c r="AB2303" s="1">
        <f>Table1[[#This Row],[na_sales]]/Table1[[#This Row],[NA population]]</f>
        <v>6.8866416620869857E-4</v>
      </c>
      <c r="AC2303" s="1">
        <f>Table1[[#This Row],[eu_sales]]/Table1[[#This Row],[Eu population]]</f>
        <v>4.560023987914988E-5</v>
      </c>
      <c r="AD2303" s="1">
        <f>Table1[[#This Row],[jp_sales]]/Table1[[#This Row],[Jp population]]</f>
        <v>5.4687072757244085E-4</v>
      </c>
    </row>
    <row r="2304" spans="1:30" x14ac:dyDescent="0.25">
      <c r="A2304" t="s">
        <v>2182</v>
      </c>
      <c r="B2304" t="s">
        <v>892</v>
      </c>
      <c r="C2304">
        <v>2012</v>
      </c>
      <c r="D2304" t="s">
        <v>54</v>
      </c>
      <c r="E2304" t="s">
        <v>51</v>
      </c>
      <c r="F2304" s="4">
        <v>250000</v>
      </c>
      <c r="G2304" s="4">
        <v>130000</v>
      </c>
      <c r="H2304" s="4">
        <v>40000</v>
      </c>
      <c r="I2304" s="4">
        <v>70000</v>
      </c>
      <c r="J2304">
        <v>7.1</v>
      </c>
      <c r="K2304">
        <v>60</v>
      </c>
      <c r="L2304">
        <v>7.5</v>
      </c>
      <c r="M2304" s="4">
        <v>169</v>
      </c>
      <c r="N2304" t="s">
        <v>333</v>
      </c>
      <c r="O2304" t="s">
        <v>67</v>
      </c>
      <c r="P2304" s="4">
        <v>490000</v>
      </c>
      <c r="Q2304" s="3">
        <f>AVERAGE(Table1[[#This Row],[critic_score]],Table1[[#This Row],[user_score]])</f>
        <v>7.3</v>
      </c>
      <c r="R2304" s="4">
        <f>Table1[[#This Row],[user_count]]+Table1[[#This Row],[critic_count]]</f>
        <v>229</v>
      </c>
      <c r="S2304" s="2">
        <f>100000*Table1[[#This Row],[review_count]]/Table1[[#This Row],[total sales]]</f>
        <v>46.734693877551024</v>
      </c>
      <c r="T2304" s="2">
        <f>Table1[[#This Row],[total sales]]/(2017-Table1[[#This Row],[year_of_release]])</f>
        <v>98000</v>
      </c>
      <c r="U2304" s="9">
        <f>Table1[[#This Row],[na_sales]]/(2017-Table1[[#This Row],[year_of_release]])</f>
        <v>50000</v>
      </c>
      <c r="V2304" s="6">
        <f>Table1[[#This Row],[eu_sales]]/(2017-Table1[[#This Row],[year_of_release]])</f>
        <v>26000</v>
      </c>
      <c r="W2304" s="6">
        <f>Table1[[#This Row],[jp_sales]]/(2017-Table1[[#This Row],[year_of_release]])</f>
        <v>8000</v>
      </c>
      <c r="X2304" s="6">
        <f>Table1[[#This Row],[other_sales]]/(2017-Table1[[#This Row],[year_of_release]])</f>
        <v>14000</v>
      </c>
      <c r="Y2304" s="4">
        <v>551484507</v>
      </c>
      <c r="Z2304" s="4">
        <v>441417242</v>
      </c>
      <c r="AA2304" s="4">
        <v>127629000</v>
      </c>
      <c r="AB2304" s="1">
        <f>Table1[[#This Row],[na_sales]]/Table1[[#This Row],[NA population]]</f>
        <v>4.5332189177891083E-4</v>
      </c>
      <c r="AC2304" s="1">
        <f>Table1[[#This Row],[eu_sales]]/Table1[[#This Row],[Eu population]]</f>
        <v>2.9450594048159091E-4</v>
      </c>
      <c r="AD2304" s="1">
        <f>Table1[[#This Row],[jp_sales]]/Table1[[#This Row],[Jp population]]</f>
        <v>3.1340839464385052E-4</v>
      </c>
    </row>
    <row r="2305" spans="1:30" x14ac:dyDescent="0.25">
      <c r="A2305" t="s">
        <v>2185</v>
      </c>
      <c r="B2305" t="s">
        <v>69</v>
      </c>
      <c r="C2305">
        <v>2012</v>
      </c>
      <c r="D2305" t="s">
        <v>29</v>
      </c>
      <c r="E2305" t="s">
        <v>176</v>
      </c>
      <c r="F2305" s="4">
        <v>220000</v>
      </c>
      <c r="G2305" s="4">
        <v>70000</v>
      </c>
      <c r="H2305" s="4">
        <v>180000</v>
      </c>
      <c r="I2305" s="4">
        <v>20000</v>
      </c>
      <c r="J2305">
        <v>7.8</v>
      </c>
      <c r="K2305">
        <v>60</v>
      </c>
      <c r="L2305">
        <v>7.8</v>
      </c>
      <c r="M2305" s="4">
        <v>113</v>
      </c>
      <c r="N2305" t="s">
        <v>407</v>
      </c>
      <c r="O2305" t="s">
        <v>84</v>
      </c>
      <c r="P2305" s="4">
        <v>490000</v>
      </c>
      <c r="Q2305" s="3">
        <f>AVERAGE(Table1[[#This Row],[critic_score]],Table1[[#This Row],[user_score]])</f>
        <v>7.8</v>
      </c>
      <c r="R2305" s="4">
        <f>Table1[[#This Row],[user_count]]+Table1[[#This Row],[critic_count]]</f>
        <v>173</v>
      </c>
      <c r="S2305" s="2">
        <f>100000*Table1[[#This Row],[review_count]]/Table1[[#This Row],[total sales]]</f>
        <v>35.306122448979593</v>
      </c>
      <c r="T2305" s="2">
        <f>Table1[[#This Row],[total sales]]/(2017-Table1[[#This Row],[year_of_release]])</f>
        <v>98000</v>
      </c>
      <c r="U2305" s="9">
        <f>Table1[[#This Row],[na_sales]]/(2017-Table1[[#This Row],[year_of_release]])</f>
        <v>44000</v>
      </c>
      <c r="V2305" s="6">
        <f>Table1[[#This Row],[eu_sales]]/(2017-Table1[[#This Row],[year_of_release]])</f>
        <v>14000</v>
      </c>
      <c r="W2305" s="6">
        <f>Table1[[#This Row],[jp_sales]]/(2017-Table1[[#This Row],[year_of_release]])</f>
        <v>36000</v>
      </c>
      <c r="X2305" s="6">
        <f>Table1[[#This Row],[other_sales]]/(2017-Table1[[#This Row],[year_of_release]])</f>
        <v>4000</v>
      </c>
      <c r="Y2305" s="4">
        <v>551484507</v>
      </c>
      <c r="Z2305" s="4">
        <v>441417242</v>
      </c>
      <c r="AA2305" s="4">
        <v>127629000</v>
      </c>
      <c r="AB2305" s="1">
        <f>Table1[[#This Row],[na_sales]]/Table1[[#This Row],[NA population]]</f>
        <v>3.9892326476544153E-4</v>
      </c>
      <c r="AC2305" s="1">
        <f>Table1[[#This Row],[eu_sales]]/Table1[[#This Row],[Eu population]]</f>
        <v>1.585801217977797E-4</v>
      </c>
      <c r="AD2305" s="1">
        <f>Table1[[#This Row],[jp_sales]]/Table1[[#This Row],[Jp population]]</f>
        <v>1.4103377758973275E-3</v>
      </c>
    </row>
    <row r="2306" spans="1:30" x14ac:dyDescent="0.25">
      <c r="A2306" t="s">
        <v>2186</v>
      </c>
      <c r="B2306" t="s">
        <v>45</v>
      </c>
      <c r="C2306">
        <v>2002</v>
      </c>
      <c r="D2306" t="s">
        <v>73</v>
      </c>
      <c r="E2306" t="s">
        <v>55</v>
      </c>
      <c r="F2306" s="4">
        <v>240000</v>
      </c>
      <c r="G2306" s="4">
        <v>190000</v>
      </c>
      <c r="H2306" s="4">
        <v>0</v>
      </c>
      <c r="I2306" s="4">
        <v>60000</v>
      </c>
      <c r="J2306">
        <v>8.1</v>
      </c>
      <c r="K2306">
        <v>22</v>
      </c>
      <c r="L2306">
        <v>8.3000000000000007</v>
      </c>
      <c r="M2306" s="4">
        <v>8</v>
      </c>
      <c r="N2306" t="s">
        <v>183</v>
      </c>
      <c r="O2306" t="s">
        <v>67</v>
      </c>
      <c r="P2306" s="4">
        <v>490000</v>
      </c>
      <c r="Q2306" s="3">
        <f>AVERAGE(Table1[[#This Row],[critic_score]],Table1[[#This Row],[user_score]])</f>
        <v>8.1999999999999993</v>
      </c>
      <c r="R2306" s="4">
        <f>Table1[[#This Row],[user_count]]+Table1[[#This Row],[critic_count]]</f>
        <v>30</v>
      </c>
      <c r="S2306" s="2">
        <f>100000*Table1[[#This Row],[review_count]]/Table1[[#This Row],[total sales]]</f>
        <v>6.1224489795918364</v>
      </c>
      <c r="T2306" s="2">
        <f>Table1[[#This Row],[total sales]]/(2017-Table1[[#This Row],[year_of_release]])</f>
        <v>32666.666666666668</v>
      </c>
      <c r="U2306" s="9">
        <f>Table1[[#This Row],[na_sales]]/(2017-Table1[[#This Row],[year_of_release]])</f>
        <v>16000</v>
      </c>
      <c r="V2306" s="6">
        <f>Table1[[#This Row],[eu_sales]]/(2017-Table1[[#This Row],[year_of_release]])</f>
        <v>12666.666666666666</v>
      </c>
      <c r="W2306" s="6">
        <f>Table1[[#This Row],[jp_sales]]/(2017-Table1[[#This Row],[year_of_release]])</f>
        <v>0</v>
      </c>
      <c r="X2306" s="6">
        <f>Table1[[#This Row],[other_sales]]/(2017-Table1[[#This Row],[year_of_release]])</f>
        <v>4000</v>
      </c>
      <c r="Y2306" s="4">
        <v>495013192</v>
      </c>
      <c r="Z2306" s="4">
        <v>431019772</v>
      </c>
      <c r="AA2306" s="4">
        <v>127445000</v>
      </c>
      <c r="AB2306" s="1">
        <f>Table1[[#This Row],[na_sales]]/Table1[[#This Row],[NA population]]</f>
        <v>4.8483556373584482E-4</v>
      </c>
      <c r="AC2306" s="1">
        <f>Table1[[#This Row],[eu_sales]]/Table1[[#This Row],[Eu population]]</f>
        <v>4.4081504455902314E-4</v>
      </c>
      <c r="AD2306" s="1">
        <f>Table1[[#This Row],[jp_sales]]/Table1[[#This Row],[Jp population]]</f>
        <v>0</v>
      </c>
    </row>
    <row r="2307" spans="1:30" x14ac:dyDescent="0.25">
      <c r="A2307" t="s">
        <v>2193</v>
      </c>
      <c r="B2307" t="s">
        <v>45</v>
      </c>
      <c r="C2307">
        <v>2004</v>
      </c>
      <c r="D2307" t="s">
        <v>40</v>
      </c>
      <c r="E2307" t="s">
        <v>425</v>
      </c>
      <c r="F2307" s="4">
        <v>240000</v>
      </c>
      <c r="G2307" s="4">
        <v>190000</v>
      </c>
      <c r="H2307" s="4">
        <v>0</v>
      </c>
      <c r="I2307" s="4">
        <v>60000</v>
      </c>
      <c r="J2307">
        <v>6.5</v>
      </c>
      <c r="K2307">
        <v>8</v>
      </c>
      <c r="L2307">
        <v>7.3</v>
      </c>
      <c r="M2307" s="4">
        <v>8</v>
      </c>
      <c r="N2307" t="s">
        <v>425</v>
      </c>
      <c r="O2307" t="s">
        <v>21</v>
      </c>
      <c r="P2307" s="4">
        <v>490000</v>
      </c>
      <c r="Q2307" s="3">
        <f>AVERAGE(Table1[[#This Row],[critic_score]],Table1[[#This Row],[user_score]])</f>
        <v>6.9</v>
      </c>
      <c r="R2307" s="4">
        <f>Table1[[#This Row],[user_count]]+Table1[[#This Row],[critic_count]]</f>
        <v>16</v>
      </c>
      <c r="S2307" s="2">
        <f>100000*Table1[[#This Row],[review_count]]/Table1[[#This Row],[total sales]]</f>
        <v>3.2653061224489797</v>
      </c>
      <c r="T2307" s="2">
        <f>Table1[[#This Row],[total sales]]/(2017-Table1[[#This Row],[year_of_release]])</f>
        <v>37692.307692307695</v>
      </c>
      <c r="U2307" s="9">
        <f>Table1[[#This Row],[na_sales]]/(2017-Table1[[#This Row],[year_of_release]])</f>
        <v>18461.538461538461</v>
      </c>
      <c r="V2307" s="6">
        <f>Table1[[#This Row],[eu_sales]]/(2017-Table1[[#This Row],[year_of_release]])</f>
        <v>14615.384615384615</v>
      </c>
      <c r="W2307" s="6">
        <f>Table1[[#This Row],[jp_sales]]/(2017-Table1[[#This Row],[year_of_release]])</f>
        <v>0</v>
      </c>
      <c r="X2307" s="6">
        <f>Table1[[#This Row],[other_sales]]/(2017-Table1[[#This Row],[year_of_release]])</f>
        <v>4615.3846153846152</v>
      </c>
      <c r="Y2307" s="4">
        <v>505524224</v>
      </c>
      <c r="Z2307" s="4">
        <v>434174638</v>
      </c>
      <c r="AA2307" s="4">
        <v>127761000</v>
      </c>
      <c r="AB2307" s="1">
        <f>Table1[[#This Row],[na_sales]]/Table1[[#This Row],[NA population]]</f>
        <v>4.7475469741287807E-4</v>
      </c>
      <c r="AC2307" s="1">
        <f>Table1[[#This Row],[eu_sales]]/Table1[[#This Row],[Eu population]]</f>
        <v>4.3761192702370608E-4</v>
      </c>
      <c r="AD2307" s="1">
        <f>Table1[[#This Row],[jp_sales]]/Table1[[#This Row],[Jp population]]</f>
        <v>0</v>
      </c>
    </row>
    <row r="2308" spans="1:30" x14ac:dyDescent="0.25">
      <c r="A2308" t="s">
        <v>578</v>
      </c>
      <c r="B2308" t="s">
        <v>138</v>
      </c>
      <c r="C2308">
        <v>2004</v>
      </c>
      <c r="D2308" t="s">
        <v>19</v>
      </c>
      <c r="E2308" t="s">
        <v>55</v>
      </c>
      <c r="F2308" s="4">
        <v>380000</v>
      </c>
      <c r="G2308" s="4">
        <v>100000</v>
      </c>
      <c r="H2308" s="4">
        <v>0</v>
      </c>
      <c r="I2308" s="4">
        <v>10000</v>
      </c>
      <c r="J2308">
        <v>8.1999999999999993</v>
      </c>
      <c r="K2308">
        <v>30</v>
      </c>
      <c r="L2308">
        <v>8.9</v>
      </c>
      <c r="M2308" s="4">
        <v>17</v>
      </c>
      <c r="N2308" t="s">
        <v>234</v>
      </c>
      <c r="O2308" t="s">
        <v>67</v>
      </c>
      <c r="P2308" s="4">
        <v>490000</v>
      </c>
      <c r="Q2308" s="3">
        <f>AVERAGE(Table1[[#This Row],[critic_score]],Table1[[#This Row],[user_score]])</f>
        <v>8.5500000000000007</v>
      </c>
      <c r="R2308" s="4">
        <f>Table1[[#This Row],[user_count]]+Table1[[#This Row],[critic_count]]</f>
        <v>47</v>
      </c>
      <c r="S2308" s="2">
        <f>100000*Table1[[#This Row],[review_count]]/Table1[[#This Row],[total sales]]</f>
        <v>9.591836734693878</v>
      </c>
      <c r="T2308" s="2">
        <f>Table1[[#This Row],[total sales]]/(2017-Table1[[#This Row],[year_of_release]])</f>
        <v>37692.307692307695</v>
      </c>
      <c r="U2308" s="9">
        <f>Table1[[#This Row],[na_sales]]/(2017-Table1[[#This Row],[year_of_release]])</f>
        <v>29230.76923076923</v>
      </c>
      <c r="V2308" s="6">
        <f>Table1[[#This Row],[eu_sales]]/(2017-Table1[[#This Row],[year_of_release]])</f>
        <v>7692.3076923076924</v>
      </c>
      <c r="W2308" s="6">
        <f>Table1[[#This Row],[jp_sales]]/(2017-Table1[[#This Row],[year_of_release]])</f>
        <v>0</v>
      </c>
      <c r="X2308" s="6">
        <f>Table1[[#This Row],[other_sales]]/(2017-Table1[[#This Row],[year_of_release]])</f>
        <v>769.23076923076928</v>
      </c>
      <c r="Y2308" s="4">
        <v>505524224</v>
      </c>
      <c r="Z2308" s="4">
        <v>434174638</v>
      </c>
      <c r="AA2308" s="4">
        <v>127761000</v>
      </c>
      <c r="AB2308" s="1">
        <f>Table1[[#This Row],[na_sales]]/Table1[[#This Row],[NA population]]</f>
        <v>7.5169493757039027E-4</v>
      </c>
      <c r="AC2308" s="1">
        <f>Table1[[#This Row],[eu_sales]]/Table1[[#This Row],[Eu population]]</f>
        <v>2.3032206685458215E-4</v>
      </c>
      <c r="AD2308" s="1">
        <f>Table1[[#This Row],[jp_sales]]/Table1[[#This Row],[Jp population]]</f>
        <v>0</v>
      </c>
    </row>
    <row r="2309" spans="1:30" x14ac:dyDescent="0.25">
      <c r="A2309" t="s">
        <v>2196</v>
      </c>
      <c r="B2309" t="s">
        <v>45</v>
      </c>
      <c r="C2309">
        <v>2003</v>
      </c>
      <c r="D2309" t="s">
        <v>23</v>
      </c>
      <c r="E2309" t="s">
        <v>425</v>
      </c>
      <c r="F2309" s="4">
        <v>240000</v>
      </c>
      <c r="G2309" s="4">
        <v>190000</v>
      </c>
      <c r="H2309" s="4">
        <v>0</v>
      </c>
      <c r="I2309" s="4">
        <v>60000</v>
      </c>
      <c r="J2309">
        <v>8</v>
      </c>
      <c r="K2309">
        <v>25</v>
      </c>
      <c r="L2309">
        <v>8.6999999999999993</v>
      </c>
      <c r="M2309" s="4">
        <v>16</v>
      </c>
      <c r="N2309" t="s">
        <v>567</v>
      </c>
      <c r="O2309" t="s">
        <v>21</v>
      </c>
      <c r="P2309" s="4">
        <v>490000</v>
      </c>
      <c r="Q2309" s="3">
        <f>AVERAGE(Table1[[#This Row],[critic_score]],Table1[[#This Row],[user_score]])</f>
        <v>8.35</v>
      </c>
      <c r="R2309" s="4">
        <f>Table1[[#This Row],[user_count]]+Table1[[#This Row],[critic_count]]</f>
        <v>41</v>
      </c>
      <c r="S2309" s="2">
        <f>100000*Table1[[#This Row],[review_count]]/Table1[[#This Row],[total sales]]</f>
        <v>8.3673469387755102</v>
      </c>
      <c r="T2309" s="2">
        <f>Table1[[#This Row],[total sales]]/(2017-Table1[[#This Row],[year_of_release]])</f>
        <v>35000</v>
      </c>
      <c r="U2309" s="9">
        <f>Table1[[#This Row],[na_sales]]/(2017-Table1[[#This Row],[year_of_release]])</f>
        <v>17142.857142857141</v>
      </c>
      <c r="V2309" s="6">
        <f>Table1[[#This Row],[eu_sales]]/(2017-Table1[[#This Row],[year_of_release]])</f>
        <v>13571.428571428571</v>
      </c>
      <c r="W2309" s="6">
        <f>Table1[[#This Row],[jp_sales]]/(2017-Table1[[#This Row],[year_of_release]])</f>
        <v>0</v>
      </c>
      <c r="X2309" s="6">
        <f>Table1[[#This Row],[other_sales]]/(2017-Table1[[#This Row],[year_of_release]])</f>
        <v>4285.7142857142853</v>
      </c>
      <c r="Y2309" s="4">
        <v>500125528</v>
      </c>
      <c r="Z2309" s="4">
        <v>432552540</v>
      </c>
      <c r="AA2309" s="4">
        <v>127718000</v>
      </c>
      <c r="AB2309" s="1">
        <f>Table1[[#This Row],[na_sales]]/Table1[[#This Row],[NA population]]</f>
        <v>4.798795233663817E-4</v>
      </c>
      <c r="AC2309" s="1">
        <f>Table1[[#This Row],[eu_sales]]/Table1[[#This Row],[Eu population]]</f>
        <v>4.3925299802886371E-4</v>
      </c>
      <c r="AD2309" s="1">
        <f>Table1[[#This Row],[jp_sales]]/Table1[[#This Row],[Jp population]]</f>
        <v>0</v>
      </c>
    </row>
    <row r="2310" spans="1:30" x14ac:dyDescent="0.25">
      <c r="A2310" t="s">
        <v>2197</v>
      </c>
      <c r="B2310" t="s">
        <v>45</v>
      </c>
      <c r="C2310">
        <v>2005</v>
      </c>
      <c r="D2310" t="s">
        <v>40</v>
      </c>
      <c r="E2310" t="s">
        <v>55</v>
      </c>
      <c r="F2310" s="4">
        <v>240000</v>
      </c>
      <c r="G2310" s="4">
        <v>190000</v>
      </c>
      <c r="H2310" s="4">
        <v>0</v>
      </c>
      <c r="I2310" s="4">
        <v>60000</v>
      </c>
      <c r="J2310">
        <v>6.7</v>
      </c>
      <c r="K2310">
        <v>21</v>
      </c>
      <c r="L2310">
        <v>9</v>
      </c>
      <c r="M2310" s="4">
        <v>26</v>
      </c>
      <c r="N2310" t="s">
        <v>815</v>
      </c>
      <c r="O2310" t="s">
        <v>84</v>
      </c>
      <c r="P2310" s="4">
        <v>490000</v>
      </c>
      <c r="Q2310" s="3">
        <f>AVERAGE(Table1[[#This Row],[critic_score]],Table1[[#This Row],[user_score]])</f>
        <v>7.85</v>
      </c>
      <c r="R2310" s="4">
        <f>Table1[[#This Row],[user_count]]+Table1[[#This Row],[critic_count]]</f>
        <v>47</v>
      </c>
      <c r="S2310" s="2">
        <f>100000*Table1[[#This Row],[review_count]]/Table1[[#This Row],[total sales]]</f>
        <v>9.591836734693878</v>
      </c>
      <c r="T2310" s="2">
        <f>Table1[[#This Row],[total sales]]/(2017-Table1[[#This Row],[year_of_release]])</f>
        <v>40833.333333333336</v>
      </c>
      <c r="U2310" s="9">
        <f>Table1[[#This Row],[na_sales]]/(2017-Table1[[#This Row],[year_of_release]])</f>
        <v>20000</v>
      </c>
      <c r="V2310" s="6">
        <f>Table1[[#This Row],[eu_sales]]/(2017-Table1[[#This Row],[year_of_release]])</f>
        <v>15833.333333333334</v>
      </c>
      <c r="W2310" s="6">
        <f>Table1[[#This Row],[jp_sales]]/(2017-Table1[[#This Row],[year_of_release]])</f>
        <v>0</v>
      </c>
      <c r="X2310" s="6">
        <f>Table1[[#This Row],[other_sales]]/(2017-Table1[[#This Row],[year_of_release]])</f>
        <v>5000</v>
      </c>
      <c r="Y2310" s="4">
        <v>511054143</v>
      </c>
      <c r="Z2310" s="4">
        <v>435713800</v>
      </c>
      <c r="AA2310" s="4">
        <v>127773000</v>
      </c>
      <c r="AB2310" s="1">
        <f>Table1[[#This Row],[na_sales]]/Table1[[#This Row],[NA population]]</f>
        <v>4.6961756065834302E-4</v>
      </c>
      <c r="AC2310" s="1">
        <f>Table1[[#This Row],[eu_sales]]/Table1[[#This Row],[Eu population]]</f>
        <v>4.3606605987691921E-4</v>
      </c>
      <c r="AD2310" s="1">
        <f>Table1[[#This Row],[jp_sales]]/Table1[[#This Row],[Jp population]]</f>
        <v>0</v>
      </c>
    </row>
    <row r="2311" spans="1:30" x14ac:dyDescent="0.25">
      <c r="A2311" t="s">
        <v>2199</v>
      </c>
      <c r="B2311" t="s">
        <v>45</v>
      </c>
      <c r="C2311">
        <v>2005</v>
      </c>
      <c r="D2311" t="s">
        <v>40</v>
      </c>
      <c r="E2311" t="s">
        <v>55</v>
      </c>
      <c r="F2311" s="4">
        <v>410000</v>
      </c>
      <c r="G2311" s="4">
        <v>10000</v>
      </c>
      <c r="H2311" s="4">
        <v>0</v>
      </c>
      <c r="I2311" s="4">
        <v>70000</v>
      </c>
      <c r="J2311">
        <v>6.4</v>
      </c>
      <c r="K2311">
        <v>42</v>
      </c>
      <c r="L2311">
        <v>7.8</v>
      </c>
      <c r="M2311" s="4">
        <v>19</v>
      </c>
      <c r="N2311" t="s">
        <v>2200</v>
      </c>
      <c r="O2311" t="s">
        <v>67</v>
      </c>
      <c r="P2311" s="4">
        <v>490000</v>
      </c>
      <c r="Q2311" s="3">
        <f>AVERAGE(Table1[[#This Row],[critic_score]],Table1[[#This Row],[user_score]])</f>
        <v>7.1</v>
      </c>
      <c r="R2311" s="4">
        <f>Table1[[#This Row],[user_count]]+Table1[[#This Row],[critic_count]]</f>
        <v>61</v>
      </c>
      <c r="S2311" s="2">
        <f>100000*Table1[[#This Row],[review_count]]/Table1[[#This Row],[total sales]]</f>
        <v>12.448979591836734</v>
      </c>
      <c r="T2311" s="2">
        <f>Table1[[#This Row],[total sales]]/(2017-Table1[[#This Row],[year_of_release]])</f>
        <v>40833.333333333336</v>
      </c>
      <c r="U2311" s="9">
        <f>Table1[[#This Row],[na_sales]]/(2017-Table1[[#This Row],[year_of_release]])</f>
        <v>34166.666666666664</v>
      </c>
      <c r="V2311" s="6">
        <f>Table1[[#This Row],[eu_sales]]/(2017-Table1[[#This Row],[year_of_release]])</f>
        <v>833.33333333333337</v>
      </c>
      <c r="W2311" s="6">
        <f>Table1[[#This Row],[jp_sales]]/(2017-Table1[[#This Row],[year_of_release]])</f>
        <v>0</v>
      </c>
      <c r="X2311" s="6">
        <f>Table1[[#This Row],[other_sales]]/(2017-Table1[[#This Row],[year_of_release]])</f>
        <v>5833.333333333333</v>
      </c>
      <c r="Y2311" s="4">
        <v>511054143</v>
      </c>
      <c r="Z2311" s="4">
        <v>435713800</v>
      </c>
      <c r="AA2311" s="4">
        <v>127773000</v>
      </c>
      <c r="AB2311" s="1">
        <f>Table1[[#This Row],[na_sales]]/Table1[[#This Row],[NA population]]</f>
        <v>8.0226333279133594E-4</v>
      </c>
      <c r="AC2311" s="1">
        <f>Table1[[#This Row],[eu_sales]]/Table1[[#This Row],[Eu population]]</f>
        <v>2.2950845256679959E-5</v>
      </c>
      <c r="AD2311" s="1">
        <f>Table1[[#This Row],[jp_sales]]/Table1[[#This Row],[Jp population]]</f>
        <v>0</v>
      </c>
    </row>
    <row r="2312" spans="1:30" x14ac:dyDescent="0.25">
      <c r="A2312" t="s">
        <v>1947</v>
      </c>
      <c r="B2312" t="s">
        <v>34</v>
      </c>
      <c r="C2312">
        <v>2011</v>
      </c>
      <c r="D2312" t="s">
        <v>191</v>
      </c>
      <c r="E2312" t="s">
        <v>100</v>
      </c>
      <c r="F2312" s="4">
        <v>270000</v>
      </c>
      <c r="G2312" s="4">
        <v>140000</v>
      </c>
      <c r="H2312" s="4">
        <v>40000</v>
      </c>
      <c r="I2312" s="4">
        <v>40000</v>
      </c>
      <c r="J2312">
        <v>7</v>
      </c>
      <c r="K2312">
        <v>67</v>
      </c>
      <c r="L2312">
        <v>8.1</v>
      </c>
      <c r="M2312" s="4">
        <v>157</v>
      </c>
      <c r="N2312" t="s">
        <v>1948</v>
      </c>
      <c r="O2312" t="s">
        <v>43</v>
      </c>
      <c r="P2312" s="4">
        <v>490000</v>
      </c>
      <c r="Q2312" s="3">
        <f>AVERAGE(Table1[[#This Row],[critic_score]],Table1[[#This Row],[user_score]])</f>
        <v>7.55</v>
      </c>
      <c r="R2312" s="4">
        <f>Table1[[#This Row],[user_count]]+Table1[[#This Row],[critic_count]]</f>
        <v>224</v>
      </c>
      <c r="S2312" s="2">
        <f>100000*Table1[[#This Row],[review_count]]/Table1[[#This Row],[total sales]]</f>
        <v>45.714285714285715</v>
      </c>
      <c r="T2312" s="2">
        <f>Table1[[#This Row],[total sales]]/(2017-Table1[[#This Row],[year_of_release]])</f>
        <v>81666.666666666672</v>
      </c>
      <c r="U2312" s="9">
        <f>Table1[[#This Row],[na_sales]]/(2017-Table1[[#This Row],[year_of_release]])</f>
        <v>45000</v>
      </c>
      <c r="V2312" s="6">
        <f>Table1[[#This Row],[eu_sales]]/(2017-Table1[[#This Row],[year_of_release]])</f>
        <v>23333.333333333332</v>
      </c>
      <c r="W2312" s="6">
        <f>Table1[[#This Row],[jp_sales]]/(2017-Table1[[#This Row],[year_of_release]])</f>
        <v>6666.666666666667</v>
      </c>
      <c r="X2312" s="6">
        <f>Table1[[#This Row],[other_sales]]/(2017-Table1[[#This Row],[year_of_release]])</f>
        <v>6666.666666666667</v>
      </c>
      <c r="Y2312" s="4">
        <v>545961365</v>
      </c>
      <c r="Z2312" s="4">
        <v>440756453</v>
      </c>
      <c r="AA2312" s="4">
        <v>127833000</v>
      </c>
      <c r="AB2312" s="1">
        <f>Table1[[#This Row],[na_sales]]/Table1[[#This Row],[NA population]]</f>
        <v>4.9454048822667146E-4</v>
      </c>
      <c r="AC2312" s="1">
        <f>Table1[[#This Row],[eu_sales]]/Table1[[#This Row],[Eu population]]</f>
        <v>3.1763573521633728E-4</v>
      </c>
      <c r="AD2312" s="1">
        <f>Table1[[#This Row],[jp_sales]]/Table1[[#This Row],[Jp population]]</f>
        <v>3.1290824747913292E-4</v>
      </c>
    </row>
    <row r="2313" spans="1:30" x14ac:dyDescent="0.25">
      <c r="A2313" t="s">
        <v>2201</v>
      </c>
      <c r="B2313" t="s">
        <v>69</v>
      </c>
      <c r="C2313">
        <v>2011</v>
      </c>
      <c r="D2313" t="s">
        <v>23</v>
      </c>
      <c r="E2313" t="s">
        <v>267</v>
      </c>
      <c r="F2313" s="4">
        <v>190000</v>
      </c>
      <c r="G2313" s="4">
        <v>150000</v>
      </c>
      <c r="H2313" s="4">
        <v>120000</v>
      </c>
      <c r="I2313" s="4">
        <v>30000</v>
      </c>
      <c r="J2313">
        <v>7.5</v>
      </c>
      <c r="K2313">
        <v>59</v>
      </c>
      <c r="L2313">
        <v>7.2</v>
      </c>
      <c r="M2313" s="4">
        <v>56</v>
      </c>
      <c r="N2313" t="s">
        <v>267</v>
      </c>
      <c r="O2313" t="s">
        <v>21</v>
      </c>
      <c r="P2313" s="4">
        <v>490000</v>
      </c>
      <c r="Q2313" s="3">
        <f>AVERAGE(Table1[[#This Row],[critic_score]],Table1[[#This Row],[user_score]])</f>
        <v>7.35</v>
      </c>
      <c r="R2313" s="4">
        <f>Table1[[#This Row],[user_count]]+Table1[[#This Row],[critic_count]]</f>
        <v>115</v>
      </c>
      <c r="S2313" s="2">
        <f>100000*Table1[[#This Row],[review_count]]/Table1[[#This Row],[total sales]]</f>
        <v>23.469387755102041</v>
      </c>
      <c r="T2313" s="2">
        <f>Table1[[#This Row],[total sales]]/(2017-Table1[[#This Row],[year_of_release]])</f>
        <v>81666.666666666672</v>
      </c>
      <c r="U2313" s="9">
        <f>Table1[[#This Row],[na_sales]]/(2017-Table1[[#This Row],[year_of_release]])</f>
        <v>31666.666666666668</v>
      </c>
      <c r="V2313" s="6">
        <f>Table1[[#This Row],[eu_sales]]/(2017-Table1[[#This Row],[year_of_release]])</f>
        <v>25000</v>
      </c>
      <c r="W2313" s="6">
        <f>Table1[[#This Row],[jp_sales]]/(2017-Table1[[#This Row],[year_of_release]])</f>
        <v>20000</v>
      </c>
      <c r="X2313" s="6">
        <f>Table1[[#This Row],[other_sales]]/(2017-Table1[[#This Row],[year_of_release]])</f>
        <v>5000</v>
      </c>
      <c r="Y2313" s="4">
        <v>545961365</v>
      </c>
      <c r="Z2313" s="4">
        <v>440756453</v>
      </c>
      <c r="AA2313" s="4">
        <v>127833000</v>
      </c>
      <c r="AB2313" s="1">
        <f>Table1[[#This Row],[na_sales]]/Table1[[#This Row],[NA population]]</f>
        <v>3.4800997319654661E-4</v>
      </c>
      <c r="AC2313" s="1">
        <f>Table1[[#This Row],[eu_sales]]/Table1[[#This Row],[Eu population]]</f>
        <v>3.403240020175042E-4</v>
      </c>
      <c r="AD2313" s="1">
        <f>Table1[[#This Row],[jp_sales]]/Table1[[#This Row],[Jp population]]</f>
        <v>9.3872474243739882E-4</v>
      </c>
    </row>
    <row r="2314" spans="1:30" x14ac:dyDescent="0.25">
      <c r="A2314" t="s">
        <v>2202</v>
      </c>
      <c r="B2314" t="s">
        <v>26</v>
      </c>
      <c r="C2314">
        <v>2009</v>
      </c>
      <c r="D2314" t="s">
        <v>49</v>
      </c>
      <c r="E2314" t="s">
        <v>20</v>
      </c>
      <c r="F2314" s="4">
        <v>280000</v>
      </c>
      <c r="G2314" s="4">
        <v>30000</v>
      </c>
      <c r="H2314" s="4">
        <v>160000</v>
      </c>
      <c r="I2314" s="4">
        <v>20000</v>
      </c>
      <c r="J2314">
        <v>8.3000000000000007</v>
      </c>
      <c r="K2314">
        <v>35</v>
      </c>
      <c r="L2314">
        <v>8.4</v>
      </c>
      <c r="M2314" s="4">
        <v>33</v>
      </c>
      <c r="N2314" t="s">
        <v>139</v>
      </c>
      <c r="O2314" t="s">
        <v>21</v>
      </c>
      <c r="P2314" s="4">
        <v>490000</v>
      </c>
      <c r="Q2314" s="3">
        <f>AVERAGE(Table1[[#This Row],[critic_score]],Table1[[#This Row],[user_score]])</f>
        <v>8.3500000000000014</v>
      </c>
      <c r="R2314" s="4">
        <f>Table1[[#This Row],[user_count]]+Table1[[#This Row],[critic_count]]</f>
        <v>68</v>
      </c>
      <c r="S2314" s="2">
        <f>100000*Table1[[#This Row],[review_count]]/Table1[[#This Row],[total sales]]</f>
        <v>13.877551020408163</v>
      </c>
      <c r="T2314" s="2">
        <f>Table1[[#This Row],[total sales]]/(2017-Table1[[#This Row],[year_of_release]])</f>
        <v>61250</v>
      </c>
      <c r="U2314" s="9">
        <f>Table1[[#This Row],[na_sales]]/(2017-Table1[[#This Row],[year_of_release]])</f>
        <v>35000</v>
      </c>
      <c r="V2314" s="6">
        <f>Table1[[#This Row],[eu_sales]]/(2017-Table1[[#This Row],[year_of_release]])</f>
        <v>3750</v>
      </c>
      <c r="W2314" s="6">
        <f>Table1[[#This Row],[jp_sales]]/(2017-Table1[[#This Row],[year_of_release]])</f>
        <v>20000</v>
      </c>
      <c r="X2314" s="6">
        <f>Table1[[#This Row],[other_sales]]/(2017-Table1[[#This Row],[year_of_release]])</f>
        <v>2500</v>
      </c>
      <c r="Y2314" s="4">
        <v>534740514</v>
      </c>
      <c r="Z2314" s="4">
        <v>441041694</v>
      </c>
      <c r="AA2314" s="4">
        <v>128047000</v>
      </c>
      <c r="AB2314" s="1">
        <f>Table1[[#This Row],[na_sales]]/Table1[[#This Row],[NA population]]</f>
        <v>5.2361845169636803E-4</v>
      </c>
      <c r="AC2314" s="1">
        <f>Table1[[#This Row],[eu_sales]]/Table1[[#This Row],[Eu population]]</f>
        <v>6.802077991293041E-5</v>
      </c>
      <c r="AD2314" s="1">
        <f>Table1[[#This Row],[jp_sales]]/Table1[[#This Row],[Jp population]]</f>
        <v>1.2495411840964645E-3</v>
      </c>
    </row>
    <row r="2315" spans="1:30" x14ac:dyDescent="0.25">
      <c r="A2315" t="s">
        <v>1295</v>
      </c>
      <c r="B2315" t="s">
        <v>34</v>
      </c>
      <c r="C2315">
        <v>2012</v>
      </c>
      <c r="D2315" t="s">
        <v>23</v>
      </c>
      <c r="E2315" t="s">
        <v>981</v>
      </c>
      <c r="F2315" s="4">
        <v>100000</v>
      </c>
      <c r="G2315" s="4">
        <v>340000</v>
      </c>
      <c r="H2315" s="4">
        <v>0</v>
      </c>
      <c r="I2315" s="4">
        <v>50000</v>
      </c>
      <c r="J2315">
        <v>8.4</v>
      </c>
      <c r="K2315">
        <v>42</v>
      </c>
      <c r="L2315">
        <v>6.9</v>
      </c>
      <c r="M2315" s="4">
        <v>56</v>
      </c>
      <c r="N2315" t="s">
        <v>981</v>
      </c>
      <c r="O2315" t="s">
        <v>21</v>
      </c>
      <c r="P2315" s="4">
        <v>490000</v>
      </c>
      <c r="Q2315" s="3">
        <f>AVERAGE(Table1[[#This Row],[critic_score]],Table1[[#This Row],[user_score]])</f>
        <v>7.65</v>
      </c>
      <c r="R2315" s="4">
        <f>Table1[[#This Row],[user_count]]+Table1[[#This Row],[critic_count]]</f>
        <v>98</v>
      </c>
      <c r="S2315" s="2">
        <f>100000*Table1[[#This Row],[review_count]]/Table1[[#This Row],[total sales]]</f>
        <v>20</v>
      </c>
      <c r="T2315" s="2">
        <f>Table1[[#This Row],[total sales]]/(2017-Table1[[#This Row],[year_of_release]])</f>
        <v>98000</v>
      </c>
      <c r="U2315" s="9">
        <f>Table1[[#This Row],[na_sales]]/(2017-Table1[[#This Row],[year_of_release]])</f>
        <v>20000</v>
      </c>
      <c r="V2315" s="6">
        <f>Table1[[#This Row],[eu_sales]]/(2017-Table1[[#This Row],[year_of_release]])</f>
        <v>68000</v>
      </c>
      <c r="W2315" s="6">
        <f>Table1[[#This Row],[jp_sales]]/(2017-Table1[[#This Row],[year_of_release]])</f>
        <v>0</v>
      </c>
      <c r="X2315" s="6">
        <f>Table1[[#This Row],[other_sales]]/(2017-Table1[[#This Row],[year_of_release]])</f>
        <v>10000</v>
      </c>
      <c r="Y2315" s="4">
        <v>551484507</v>
      </c>
      <c r="Z2315" s="4">
        <v>441417242</v>
      </c>
      <c r="AA2315" s="4">
        <v>127629000</v>
      </c>
      <c r="AB2315" s="1">
        <f>Table1[[#This Row],[na_sales]]/Table1[[#This Row],[NA population]]</f>
        <v>1.8132875671156434E-4</v>
      </c>
      <c r="AC2315" s="1">
        <f>Table1[[#This Row],[eu_sales]]/Table1[[#This Row],[Eu population]]</f>
        <v>7.7024630587493002E-4</v>
      </c>
      <c r="AD2315" s="1">
        <f>Table1[[#This Row],[jp_sales]]/Table1[[#This Row],[Jp population]]</f>
        <v>0</v>
      </c>
    </row>
    <row r="2316" spans="1:30" x14ac:dyDescent="0.25">
      <c r="A2316" t="s">
        <v>2206</v>
      </c>
      <c r="B2316" t="s">
        <v>39</v>
      </c>
      <c r="C2316">
        <v>2011</v>
      </c>
      <c r="D2316" t="s">
        <v>65</v>
      </c>
      <c r="E2316" t="s">
        <v>1685</v>
      </c>
      <c r="F2316" s="4">
        <v>270000</v>
      </c>
      <c r="G2316" s="4">
        <v>100000</v>
      </c>
      <c r="H2316" s="4">
        <v>70000</v>
      </c>
      <c r="I2316" s="4">
        <v>50000</v>
      </c>
      <c r="J2316">
        <v>5.8</v>
      </c>
      <c r="K2316">
        <v>34</v>
      </c>
      <c r="L2316">
        <v>7.2</v>
      </c>
      <c r="M2316" s="4">
        <v>46</v>
      </c>
      <c r="N2316" t="s">
        <v>2003</v>
      </c>
      <c r="O2316" t="s">
        <v>67</v>
      </c>
      <c r="P2316" s="4">
        <v>490000</v>
      </c>
      <c r="Q2316" s="3">
        <f>AVERAGE(Table1[[#This Row],[critic_score]],Table1[[#This Row],[user_score]])</f>
        <v>6.5</v>
      </c>
      <c r="R2316" s="4">
        <f>Table1[[#This Row],[user_count]]+Table1[[#This Row],[critic_count]]</f>
        <v>80</v>
      </c>
      <c r="S2316" s="2">
        <f>100000*Table1[[#This Row],[review_count]]/Table1[[#This Row],[total sales]]</f>
        <v>16.326530612244898</v>
      </c>
      <c r="T2316" s="2">
        <f>Table1[[#This Row],[total sales]]/(2017-Table1[[#This Row],[year_of_release]])</f>
        <v>81666.666666666672</v>
      </c>
      <c r="U2316" s="9">
        <f>Table1[[#This Row],[na_sales]]/(2017-Table1[[#This Row],[year_of_release]])</f>
        <v>45000</v>
      </c>
      <c r="V2316" s="6">
        <f>Table1[[#This Row],[eu_sales]]/(2017-Table1[[#This Row],[year_of_release]])</f>
        <v>16666.666666666668</v>
      </c>
      <c r="W2316" s="6">
        <f>Table1[[#This Row],[jp_sales]]/(2017-Table1[[#This Row],[year_of_release]])</f>
        <v>11666.666666666666</v>
      </c>
      <c r="X2316" s="6">
        <f>Table1[[#This Row],[other_sales]]/(2017-Table1[[#This Row],[year_of_release]])</f>
        <v>8333.3333333333339</v>
      </c>
      <c r="Y2316" s="4">
        <v>545961365</v>
      </c>
      <c r="Z2316" s="4">
        <v>440756453</v>
      </c>
      <c r="AA2316" s="4">
        <v>127833000</v>
      </c>
      <c r="AB2316" s="1">
        <f>Table1[[#This Row],[na_sales]]/Table1[[#This Row],[NA population]]</f>
        <v>4.9454048822667146E-4</v>
      </c>
      <c r="AC2316" s="1">
        <f>Table1[[#This Row],[eu_sales]]/Table1[[#This Row],[Eu population]]</f>
        <v>2.2688266801166947E-4</v>
      </c>
      <c r="AD2316" s="1">
        <f>Table1[[#This Row],[jp_sales]]/Table1[[#This Row],[Jp population]]</f>
        <v>5.4758943308848263E-4</v>
      </c>
    </row>
    <row r="2317" spans="1:30" x14ac:dyDescent="0.25">
      <c r="A2317" t="s">
        <v>2207</v>
      </c>
      <c r="B2317" t="s">
        <v>45</v>
      </c>
      <c r="C2317">
        <v>2005</v>
      </c>
      <c r="D2317" t="s">
        <v>40</v>
      </c>
      <c r="E2317" t="s">
        <v>231</v>
      </c>
      <c r="F2317" s="4">
        <v>410000</v>
      </c>
      <c r="G2317" s="4">
        <v>10000</v>
      </c>
      <c r="H2317" s="4">
        <v>0</v>
      </c>
      <c r="I2317" s="4">
        <v>70000</v>
      </c>
      <c r="J2317">
        <v>6.9</v>
      </c>
      <c r="K2317">
        <v>42</v>
      </c>
      <c r="L2317">
        <v>7.9</v>
      </c>
      <c r="M2317" s="4">
        <v>42</v>
      </c>
      <c r="N2317" t="s">
        <v>394</v>
      </c>
      <c r="O2317" t="s">
        <v>67</v>
      </c>
      <c r="P2317" s="4">
        <v>490000</v>
      </c>
      <c r="Q2317" s="3">
        <f>AVERAGE(Table1[[#This Row],[critic_score]],Table1[[#This Row],[user_score]])</f>
        <v>7.4</v>
      </c>
      <c r="R2317" s="4">
        <f>Table1[[#This Row],[user_count]]+Table1[[#This Row],[critic_count]]</f>
        <v>84</v>
      </c>
      <c r="S2317" s="2">
        <f>100000*Table1[[#This Row],[review_count]]/Table1[[#This Row],[total sales]]</f>
        <v>17.142857142857142</v>
      </c>
      <c r="T2317" s="2">
        <f>Table1[[#This Row],[total sales]]/(2017-Table1[[#This Row],[year_of_release]])</f>
        <v>40833.333333333336</v>
      </c>
      <c r="U2317" s="9">
        <f>Table1[[#This Row],[na_sales]]/(2017-Table1[[#This Row],[year_of_release]])</f>
        <v>34166.666666666664</v>
      </c>
      <c r="V2317" s="6">
        <f>Table1[[#This Row],[eu_sales]]/(2017-Table1[[#This Row],[year_of_release]])</f>
        <v>833.33333333333337</v>
      </c>
      <c r="W2317" s="6">
        <f>Table1[[#This Row],[jp_sales]]/(2017-Table1[[#This Row],[year_of_release]])</f>
        <v>0</v>
      </c>
      <c r="X2317" s="6">
        <f>Table1[[#This Row],[other_sales]]/(2017-Table1[[#This Row],[year_of_release]])</f>
        <v>5833.333333333333</v>
      </c>
      <c r="Y2317" s="4">
        <v>511054143</v>
      </c>
      <c r="Z2317" s="4">
        <v>435713800</v>
      </c>
      <c r="AA2317" s="4">
        <v>127773000</v>
      </c>
      <c r="AB2317" s="1">
        <f>Table1[[#This Row],[na_sales]]/Table1[[#This Row],[NA population]]</f>
        <v>8.0226333279133594E-4</v>
      </c>
      <c r="AC2317" s="1">
        <f>Table1[[#This Row],[eu_sales]]/Table1[[#This Row],[Eu population]]</f>
        <v>2.2950845256679959E-5</v>
      </c>
      <c r="AD2317" s="1">
        <f>Table1[[#This Row],[jp_sales]]/Table1[[#This Row],[Jp population]]</f>
        <v>0</v>
      </c>
    </row>
    <row r="2318" spans="1:30" x14ac:dyDescent="0.25">
      <c r="A2318" t="s">
        <v>2208</v>
      </c>
      <c r="B2318" t="s">
        <v>26</v>
      </c>
      <c r="C2318">
        <v>2005</v>
      </c>
      <c r="D2318" t="s">
        <v>65</v>
      </c>
      <c r="E2318" t="s">
        <v>231</v>
      </c>
      <c r="F2318" s="4">
        <v>130000</v>
      </c>
      <c r="G2318" s="4">
        <v>20000</v>
      </c>
      <c r="H2318" s="4">
        <v>320000</v>
      </c>
      <c r="I2318" s="4">
        <v>20000</v>
      </c>
      <c r="J2318">
        <v>6.6</v>
      </c>
      <c r="K2318">
        <v>13</v>
      </c>
      <c r="L2318">
        <v>7.6</v>
      </c>
      <c r="M2318" s="4">
        <v>28</v>
      </c>
      <c r="N2318" t="s">
        <v>1665</v>
      </c>
      <c r="O2318" t="s">
        <v>84</v>
      </c>
      <c r="P2318" s="4">
        <v>490000</v>
      </c>
      <c r="Q2318" s="3">
        <f>AVERAGE(Table1[[#This Row],[critic_score]],Table1[[#This Row],[user_score]])</f>
        <v>7.1</v>
      </c>
      <c r="R2318" s="4">
        <f>Table1[[#This Row],[user_count]]+Table1[[#This Row],[critic_count]]</f>
        <v>41</v>
      </c>
      <c r="S2318" s="2">
        <f>100000*Table1[[#This Row],[review_count]]/Table1[[#This Row],[total sales]]</f>
        <v>8.3673469387755102</v>
      </c>
      <c r="T2318" s="2">
        <f>Table1[[#This Row],[total sales]]/(2017-Table1[[#This Row],[year_of_release]])</f>
        <v>40833.333333333336</v>
      </c>
      <c r="U2318" s="9">
        <f>Table1[[#This Row],[na_sales]]/(2017-Table1[[#This Row],[year_of_release]])</f>
        <v>10833.333333333334</v>
      </c>
      <c r="V2318" s="6">
        <f>Table1[[#This Row],[eu_sales]]/(2017-Table1[[#This Row],[year_of_release]])</f>
        <v>1666.6666666666667</v>
      </c>
      <c r="W2318" s="6">
        <f>Table1[[#This Row],[jp_sales]]/(2017-Table1[[#This Row],[year_of_release]])</f>
        <v>26666.666666666668</v>
      </c>
      <c r="X2318" s="6">
        <f>Table1[[#This Row],[other_sales]]/(2017-Table1[[#This Row],[year_of_release]])</f>
        <v>1666.6666666666667</v>
      </c>
      <c r="Y2318" s="4">
        <v>511054143</v>
      </c>
      <c r="Z2318" s="4">
        <v>435713800</v>
      </c>
      <c r="AA2318" s="4">
        <v>127773000</v>
      </c>
      <c r="AB2318" s="1">
        <f>Table1[[#This Row],[na_sales]]/Table1[[#This Row],[NA population]]</f>
        <v>2.5437617868993579E-4</v>
      </c>
      <c r="AC2318" s="1">
        <f>Table1[[#This Row],[eu_sales]]/Table1[[#This Row],[Eu population]]</f>
        <v>4.5901690513359917E-5</v>
      </c>
      <c r="AD2318" s="1">
        <f>Table1[[#This Row],[jp_sales]]/Table1[[#This Row],[Jp population]]</f>
        <v>2.5044414704201985E-3</v>
      </c>
    </row>
    <row r="2319" spans="1:30" x14ac:dyDescent="0.25">
      <c r="A2319" t="s">
        <v>2210</v>
      </c>
      <c r="B2319" t="s">
        <v>138</v>
      </c>
      <c r="C2319">
        <v>2002</v>
      </c>
      <c r="D2319" t="s">
        <v>65</v>
      </c>
      <c r="E2319" t="s">
        <v>425</v>
      </c>
      <c r="F2319" s="4">
        <v>380000</v>
      </c>
      <c r="G2319" s="4">
        <v>100000</v>
      </c>
      <c r="H2319" s="4">
        <v>0</v>
      </c>
      <c r="I2319" s="4">
        <v>10000</v>
      </c>
      <c r="J2319">
        <v>6.4</v>
      </c>
      <c r="K2319">
        <v>25</v>
      </c>
      <c r="L2319">
        <v>6.9</v>
      </c>
      <c r="M2319" s="4">
        <v>20</v>
      </c>
      <c r="N2319" t="s">
        <v>529</v>
      </c>
      <c r="O2319" t="s">
        <v>67</v>
      </c>
      <c r="P2319" s="4">
        <v>490000</v>
      </c>
      <c r="Q2319" s="3">
        <f>AVERAGE(Table1[[#This Row],[critic_score]],Table1[[#This Row],[user_score]])</f>
        <v>6.65</v>
      </c>
      <c r="R2319" s="4">
        <f>Table1[[#This Row],[user_count]]+Table1[[#This Row],[critic_count]]</f>
        <v>45</v>
      </c>
      <c r="S2319" s="2">
        <f>100000*Table1[[#This Row],[review_count]]/Table1[[#This Row],[total sales]]</f>
        <v>9.183673469387756</v>
      </c>
      <c r="T2319" s="2">
        <f>Table1[[#This Row],[total sales]]/(2017-Table1[[#This Row],[year_of_release]])</f>
        <v>32666.666666666668</v>
      </c>
      <c r="U2319" s="9">
        <f>Table1[[#This Row],[na_sales]]/(2017-Table1[[#This Row],[year_of_release]])</f>
        <v>25333.333333333332</v>
      </c>
      <c r="V2319" s="6">
        <f>Table1[[#This Row],[eu_sales]]/(2017-Table1[[#This Row],[year_of_release]])</f>
        <v>6666.666666666667</v>
      </c>
      <c r="W2319" s="6">
        <f>Table1[[#This Row],[jp_sales]]/(2017-Table1[[#This Row],[year_of_release]])</f>
        <v>0</v>
      </c>
      <c r="X2319" s="6">
        <f>Table1[[#This Row],[other_sales]]/(2017-Table1[[#This Row],[year_of_release]])</f>
        <v>666.66666666666663</v>
      </c>
      <c r="Y2319" s="4">
        <v>495013192</v>
      </c>
      <c r="Z2319" s="4">
        <v>431019772</v>
      </c>
      <c r="AA2319" s="4">
        <v>127445000</v>
      </c>
      <c r="AB2319" s="1">
        <f>Table1[[#This Row],[na_sales]]/Table1[[#This Row],[NA population]]</f>
        <v>7.6765630924842095E-4</v>
      </c>
      <c r="AC2319" s="1">
        <f>Table1[[#This Row],[eu_sales]]/Table1[[#This Row],[Eu population]]</f>
        <v>2.3200791818895955E-4</v>
      </c>
      <c r="AD2319" s="1">
        <f>Table1[[#This Row],[jp_sales]]/Table1[[#This Row],[Jp population]]</f>
        <v>0</v>
      </c>
    </row>
    <row r="2320" spans="1:30" x14ac:dyDescent="0.25">
      <c r="A2320" t="s">
        <v>1821</v>
      </c>
      <c r="B2320" t="s">
        <v>103</v>
      </c>
      <c r="C2320">
        <v>2004</v>
      </c>
      <c r="D2320" t="s">
        <v>54</v>
      </c>
      <c r="E2320" t="s">
        <v>100</v>
      </c>
      <c r="F2320" s="4">
        <v>340000</v>
      </c>
      <c r="G2320" s="4">
        <v>130000</v>
      </c>
      <c r="H2320" s="4">
        <v>0</v>
      </c>
      <c r="I2320" s="4">
        <v>20000</v>
      </c>
      <c r="J2320">
        <v>6.1</v>
      </c>
      <c r="K2320">
        <v>55</v>
      </c>
      <c r="L2320">
        <v>7.2</v>
      </c>
      <c r="M2320" s="4">
        <v>20</v>
      </c>
      <c r="N2320" t="s">
        <v>143</v>
      </c>
      <c r="O2320" t="s">
        <v>67</v>
      </c>
      <c r="P2320" s="4">
        <v>490000</v>
      </c>
      <c r="Q2320" s="3">
        <f>AVERAGE(Table1[[#This Row],[critic_score]],Table1[[#This Row],[user_score]])</f>
        <v>6.65</v>
      </c>
      <c r="R2320" s="4">
        <f>Table1[[#This Row],[user_count]]+Table1[[#This Row],[critic_count]]</f>
        <v>75</v>
      </c>
      <c r="S2320" s="2">
        <f>100000*Table1[[#This Row],[review_count]]/Table1[[#This Row],[total sales]]</f>
        <v>15.306122448979592</v>
      </c>
      <c r="T2320" s="2">
        <f>Table1[[#This Row],[total sales]]/(2017-Table1[[#This Row],[year_of_release]])</f>
        <v>37692.307692307695</v>
      </c>
      <c r="U2320" s="9">
        <f>Table1[[#This Row],[na_sales]]/(2017-Table1[[#This Row],[year_of_release]])</f>
        <v>26153.846153846152</v>
      </c>
      <c r="V2320" s="6">
        <f>Table1[[#This Row],[eu_sales]]/(2017-Table1[[#This Row],[year_of_release]])</f>
        <v>10000</v>
      </c>
      <c r="W2320" s="6">
        <f>Table1[[#This Row],[jp_sales]]/(2017-Table1[[#This Row],[year_of_release]])</f>
        <v>0</v>
      </c>
      <c r="X2320" s="6">
        <f>Table1[[#This Row],[other_sales]]/(2017-Table1[[#This Row],[year_of_release]])</f>
        <v>1538.4615384615386</v>
      </c>
      <c r="Y2320" s="4">
        <v>505524224</v>
      </c>
      <c r="Z2320" s="4">
        <v>434174638</v>
      </c>
      <c r="AA2320" s="4">
        <v>127761000</v>
      </c>
      <c r="AB2320" s="1">
        <f>Table1[[#This Row],[na_sales]]/Table1[[#This Row],[NA population]]</f>
        <v>6.7256915466824396E-4</v>
      </c>
      <c r="AC2320" s="1">
        <f>Table1[[#This Row],[eu_sales]]/Table1[[#This Row],[Eu population]]</f>
        <v>2.994186869109568E-4</v>
      </c>
      <c r="AD2320" s="1">
        <f>Table1[[#This Row],[jp_sales]]/Table1[[#This Row],[Jp population]]</f>
        <v>0</v>
      </c>
    </row>
    <row r="2321" spans="1:30" x14ac:dyDescent="0.25">
      <c r="A2321" t="s">
        <v>486</v>
      </c>
      <c r="B2321" t="s">
        <v>138</v>
      </c>
      <c r="C2321">
        <v>2003</v>
      </c>
      <c r="D2321" t="s">
        <v>73</v>
      </c>
      <c r="E2321" t="s">
        <v>100</v>
      </c>
      <c r="F2321" s="4">
        <v>350000</v>
      </c>
      <c r="G2321" s="4">
        <v>130000</v>
      </c>
      <c r="H2321" s="4">
        <v>0</v>
      </c>
      <c r="I2321" s="4">
        <v>10000</v>
      </c>
      <c r="J2321">
        <v>8.5</v>
      </c>
      <c r="K2321">
        <v>16</v>
      </c>
      <c r="L2321">
        <v>7.7</v>
      </c>
      <c r="M2321" s="4">
        <v>22</v>
      </c>
      <c r="N2321" t="s">
        <v>487</v>
      </c>
      <c r="O2321" t="s">
        <v>67</v>
      </c>
      <c r="P2321" s="4">
        <v>490000</v>
      </c>
      <c r="Q2321" s="3">
        <f>AVERAGE(Table1[[#This Row],[critic_score]],Table1[[#This Row],[user_score]])</f>
        <v>8.1</v>
      </c>
      <c r="R2321" s="4">
        <f>Table1[[#This Row],[user_count]]+Table1[[#This Row],[critic_count]]</f>
        <v>38</v>
      </c>
      <c r="S2321" s="2">
        <f>100000*Table1[[#This Row],[review_count]]/Table1[[#This Row],[total sales]]</f>
        <v>7.7551020408163263</v>
      </c>
      <c r="T2321" s="2">
        <f>Table1[[#This Row],[total sales]]/(2017-Table1[[#This Row],[year_of_release]])</f>
        <v>35000</v>
      </c>
      <c r="U2321" s="9">
        <f>Table1[[#This Row],[na_sales]]/(2017-Table1[[#This Row],[year_of_release]])</f>
        <v>25000</v>
      </c>
      <c r="V2321" s="6">
        <f>Table1[[#This Row],[eu_sales]]/(2017-Table1[[#This Row],[year_of_release]])</f>
        <v>9285.7142857142862</v>
      </c>
      <c r="W2321" s="6">
        <f>Table1[[#This Row],[jp_sales]]/(2017-Table1[[#This Row],[year_of_release]])</f>
        <v>0</v>
      </c>
      <c r="X2321" s="6">
        <f>Table1[[#This Row],[other_sales]]/(2017-Table1[[#This Row],[year_of_release]])</f>
        <v>714.28571428571433</v>
      </c>
      <c r="Y2321" s="4">
        <v>500125528</v>
      </c>
      <c r="Z2321" s="4">
        <v>432552540</v>
      </c>
      <c r="AA2321" s="4">
        <v>127718000</v>
      </c>
      <c r="AB2321" s="1">
        <f>Table1[[#This Row],[na_sales]]/Table1[[#This Row],[NA population]]</f>
        <v>6.9982430490930672E-4</v>
      </c>
      <c r="AC2321" s="1">
        <f>Table1[[#This Row],[eu_sales]]/Table1[[#This Row],[Eu population]]</f>
        <v>3.0054152496711728E-4</v>
      </c>
      <c r="AD2321" s="1">
        <f>Table1[[#This Row],[jp_sales]]/Table1[[#This Row],[Jp population]]</f>
        <v>0</v>
      </c>
    </row>
    <row r="2322" spans="1:30" x14ac:dyDescent="0.25">
      <c r="A2322" t="s">
        <v>2213</v>
      </c>
      <c r="B2322" t="s">
        <v>71</v>
      </c>
      <c r="C2322">
        <v>2016</v>
      </c>
      <c r="D2322" t="s">
        <v>54</v>
      </c>
      <c r="E2322" t="s">
        <v>100</v>
      </c>
      <c r="F2322" s="4">
        <v>200000</v>
      </c>
      <c r="G2322" s="4">
        <v>210000</v>
      </c>
      <c r="H2322" s="4">
        <v>0</v>
      </c>
      <c r="I2322" s="4">
        <v>80000</v>
      </c>
      <c r="J2322">
        <v>8.1</v>
      </c>
      <c r="K2322">
        <v>29</v>
      </c>
      <c r="L2322">
        <v>7.7</v>
      </c>
      <c r="M2322" s="4">
        <v>111</v>
      </c>
      <c r="N2322" t="s">
        <v>1250</v>
      </c>
      <c r="O2322" t="s">
        <v>84</v>
      </c>
      <c r="P2322" s="4">
        <v>490000</v>
      </c>
      <c r="Q2322" s="3">
        <f>AVERAGE(Table1[[#This Row],[critic_score]],Table1[[#This Row],[user_score]])</f>
        <v>7.9</v>
      </c>
      <c r="R2322" s="4">
        <f>Table1[[#This Row],[user_count]]+Table1[[#This Row],[critic_count]]</f>
        <v>140</v>
      </c>
      <c r="S2322" s="2">
        <f>100000*Table1[[#This Row],[review_count]]/Table1[[#This Row],[total sales]]</f>
        <v>28.571428571428573</v>
      </c>
      <c r="T2322" s="2">
        <f>Table1[[#This Row],[total sales]]/(2017-Table1[[#This Row],[year_of_release]])</f>
        <v>490000</v>
      </c>
      <c r="U2322" s="9">
        <f>Table1[[#This Row],[na_sales]]/(2017-Table1[[#This Row],[year_of_release]])</f>
        <v>200000</v>
      </c>
      <c r="V2322" s="6">
        <f>Table1[[#This Row],[eu_sales]]/(2017-Table1[[#This Row],[year_of_release]])</f>
        <v>210000</v>
      </c>
      <c r="W2322" s="6">
        <f>Table1[[#This Row],[jp_sales]]/(2017-Table1[[#This Row],[year_of_release]])</f>
        <v>0</v>
      </c>
      <c r="X2322" s="6">
        <f>Table1[[#This Row],[other_sales]]/(2017-Table1[[#This Row],[year_of_release]])</f>
        <v>80000</v>
      </c>
      <c r="Y2322" s="4">
        <v>573178249</v>
      </c>
      <c r="Z2322" s="4">
        <v>445623395</v>
      </c>
      <c r="AA2322" s="4">
        <v>126994511</v>
      </c>
      <c r="AB2322" s="1">
        <f>Table1[[#This Row],[na_sales]]/Table1[[#This Row],[NA population]]</f>
        <v>3.4893159387839923E-4</v>
      </c>
      <c r="AC2322" s="1">
        <f>Table1[[#This Row],[eu_sales]]/Table1[[#This Row],[Eu population]]</f>
        <v>4.7124994413724622E-4</v>
      </c>
      <c r="AD2322" s="1">
        <f>Table1[[#This Row],[jp_sales]]/Table1[[#This Row],[Jp population]]</f>
        <v>0</v>
      </c>
    </row>
    <row r="2323" spans="1:30" x14ac:dyDescent="0.25">
      <c r="A2323" t="s">
        <v>2214</v>
      </c>
      <c r="B2323" t="s">
        <v>45</v>
      </c>
      <c r="C2323">
        <v>2005</v>
      </c>
      <c r="D2323" t="s">
        <v>96</v>
      </c>
      <c r="E2323" t="s">
        <v>176</v>
      </c>
      <c r="F2323" s="4">
        <v>120000</v>
      </c>
      <c r="G2323" s="4">
        <v>100000</v>
      </c>
      <c r="H2323" s="4">
        <v>240000</v>
      </c>
      <c r="I2323" s="4">
        <v>30000</v>
      </c>
      <c r="J2323">
        <v>7.7</v>
      </c>
      <c r="K2323">
        <v>38</v>
      </c>
      <c r="L2323">
        <v>8.3000000000000007</v>
      </c>
      <c r="M2323" s="4">
        <v>53</v>
      </c>
      <c r="N2323" t="s">
        <v>66</v>
      </c>
      <c r="O2323" t="s">
        <v>67</v>
      </c>
      <c r="P2323" s="4">
        <v>490000</v>
      </c>
      <c r="Q2323" s="3">
        <f>AVERAGE(Table1[[#This Row],[critic_score]],Table1[[#This Row],[user_score]])</f>
        <v>8</v>
      </c>
      <c r="R2323" s="4">
        <f>Table1[[#This Row],[user_count]]+Table1[[#This Row],[critic_count]]</f>
        <v>91</v>
      </c>
      <c r="S2323" s="2">
        <f>100000*Table1[[#This Row],[review_count]]/Table1[[#This Row],[total sales]]</f>
        <v>18.571428571428573</v>
      </c>
      <c r="T2323" s="2">
        <f>Table1[[#This Row],[total sales]]/(2017-Table1[[#This Row],[year_of_release]])</f>
        <v>40833.333333333336</v>
      </c>
      <c r="U2323" s="9">
        <f>Table1[[#This Row],[na_sales]]/(2017-Table1[[#This Row],[year_of_release]])</f>
        <v>10000</v>
      </c>
      <c r="V2323" s="6">
        <f>Table1[[#This Row],[eu_sales]]/(2017-Table1[[#This Row],[year_of_release]])</f>
        <v>8333.3333333333339</v>
      </c>
      <c r="W2323" s="6">
        <f>Table1[[#This Row],[jp_sales]]/(2017-Table1[[#This Row],[year_of_release]])</f>
        <v>20000</v>
      </c>
      <c r="X2323" s="6">
        <f>Table1[[#This Row],[other_sales]]/(2017-Table1[[#This Row],[year_of_release]])</f>
        <v>2500</v>
      </c>
      <c r="Y2323" s="4">
        <v>511054143</v>
      </c>
      <c r="Z2323" s="4">
        <v>435713800</v>
      </c>
      <c r="AA2323" s="4">
        <v>127773000</v>
      </c>
      <c r="AB2323" s="1">
        <f>Table1[[#This Row],[na_sales]]/Table1[[#This Row],[NA population]]</f>
        <v>2.3480878032917151E-4</v>
      </c>
      <c r="AC2323" s="1">
        <f>Table1[[#This Row],[eu_sales]]/Table1[[#This Row],[Eu population]]</f>
        <v>2.2950845256679959E-4</v>
      </c>
      <c r="AD2323" s="1">
        <f>Table1[[#This Row],[jp_sales]]/Table1[[#This Row],[Jp population]]</f>
        <v>1.8783311028151488E-3</v>
      </c>
    </row>
    <row r="2324" spans="1:30" x14ac:dyDescent="0.25">
      <c r="A2324" t="s">
        <v>1648</v>
      </c>
      <c r="B2324" t="s">
        <v>34</v>
      </c>
      <c r="C2324">
        <v>2011</v>
      </c>
      <c r="D2324" t="s">
        <v>40</v>
      </c>
      <c r="E2324" t="s">
        <v>267</v>
      </c>
      <c r="F2324" s="4">
        <v>300000</v>
      </c>
      <c r="G2324" s="4">
        <v>120000</v>
      </c>
      <c r="H2324" s="4">
        <v>30000</v>
      </c>
      <c r="I2324" s="4">
        <v>40000</v>
      </c>
      <c r="J2324">
        <v>7.8</v>
      </c>
      <c r="K2324">
        <v>71</v>
      </c>
      <c r="L2324">
        <v>6.2</v>
      </c>
      <c r="M2324" s="4">
        <v>82</v>
      </c>
      <c r="N2324" t="s">
        <v>1325</v>
      </c>
      <c r="O2324" t="s">
        <v>67</v>
      </c>
      <c r="P2324" s="4">
        <v>490000</v>
      </c>
      <c r="Q2324" s="3">
        <f>AVERAGE(Table1[[#This Row],[critic_score]],Table1[[#This Row],[user_score]])</f>
        <v>7</v>
      </c>
      <c r="R2324" s="4">
        <f>Table1[[#This Row],[user_count]]+Table1[[#This Row],[critic_count]]</f>
        <v>153</v>
      </c>
      <c r="S2324" s="2">
        <f>100000*Table1[[#This Row],[review_count]]/Table1[[#This Row],[total sales]]</f>
        <v>31.224489795918366</v>
      </c>
      <c r="T2324" s="2">
        <f>Table1[[#This Row],[total sales]]/(2017-Table1[[#This Row],[year_of_release]])</f>
        <v>81666.666666666672</v>
      </c>
      <c r="U2324" s="9">
        <f>Table1[[#This Row],[na_sales]]/(2017-Table1[[#This Row],[year_of_release]])</f>
        <v>50000</v>
      </c>
      <c r="V2324" s="6">
        <f>Table1[[#This Row],[eu_sales]]/(2017-Table1[[#This Row],[year_of_release]])</f>
        <v>20000</v>
      </c>
      <c r="W2324" s="6">
        <f>Table1[[#This Row],[jp_sales]]/(2017-Table1[[#This Row],[year_of_release]])</f>
        <v>5000</v>
      </c>
      <c r="X2324" s="6">
        <f>Table1[[#This Row],[other_sales]]/(2017-Table1[[#This Row],[year_of_release]])</f>
        <v>6666.666666666667</v>
      </c>
      <c r="Y2324" s="4">
        <v>545961365</v>
      </c>
      <c r="Z2324" s="4">
        <v>440756453</v>
      </c>
      <c r="AA2324" s="4">
        <v>127833000</v>
      </c>
      <c r="AB2324" s="1">
        <f>Table1[[#This Row],[na_sales]]/Table1[[#This Row],[NA population]]</f>
        <v>5.4948943136296836E-4</v>
      </c>
      <c r="AC2324" s="1">
        <f>Table1[[#This Row],[eu_sales]]/Table1[[#This Row],[Eu population]]</f>
        <v>2.7225920161400339E-4</v>
      </c>
      <c r="AD2324" s="1">
        <f>Table1[[#This Row],[jp_sales]]/Table1[[#This Row],[Jp population]]</f>
        <v>2.3468118560934971E-4</v>
      </c>
    </row>
    <row r="2325" spans="1:30" x14ac:dyDescent="0.25">
      <c r="A2325" t="s">
        <v>1620</v>
      </c>
      <c r="B2325" t="s">
        <v>26</v>
      </c>
      <c r="C2325">
        <v>2009</v>
      </c>
      <c r="D2325" t="s">
        <v>54</v>
      </c>
      <c r="E2325" t="s">
        <v>183</v>
      </c>
      <c r="F2325" s="4">
        <v>420000</v>
      </c>
      <c r="G2325" s="4">
        <v>30000</v>
      </c>
      <c r="H2325" s="4">
        <v>0</v>
      </c>
      <c r="I2325" s="4">
        <v>40000</v>
      </c>
      <c r="J2325">
        <v>6.1</v>
      </c>
      <c r="K2325">
        <v>12</v>
      </c>
      <c r="L2325">
        <v>5</v>
      </c>
      <c r="M2325" s="4">
        <v>8</v>
      </c>
      <c r="N2325" t="s">
        <v>1279</v>
      </c>
      <c r="O2325" t="s">
        <v>84</v>
      </c>
      <c r="P2325" s="4">
        <v>490000</v>
      </c>
      <c r="Q2325" s="3">
        <f>AVERAGE(Table1[[#This Row],[critic_score]],Table1[[#This Row],[user_score]])</f>
        <v>5.55</v>
      </c>
      <c r="R2325" s="4">
        <f>Table1[[#This Row],[user_count]]+Table1[[#This Row],[critic_count]]</f>
        <v>20</v>
      </c>
      <c r="S2325" s="2">
        <f>100000*Table1[[#This Row],[review_count]]/Table1[[#This Row],[total sales]]</f>
        <v>4.0816326530612246</v>
      </c>
      <c r="T2325" s="2">
        <f>Table1[[#This Row],[total sales]]/(2017-Table1[[#This Row],[year_of_release]])</f>
        <v>61250</v>
      </c>
      <c r="U2325" s="9">
        <f>Table1[[#This Row],[na_sales]]/(2017-Table1[[#This Row],[year_of_release]])</f>
        <v>52500</v>
      </c>
      <c r="V2325" s="6">
        <f>Table1[[#This Row],[eu_sales]]/(2017-Table1[[#This Row],[year_of_release]])</f>
        <v>3750</v>
      </c>
      <c r="W2325" s="6">
        <f>Table1[[#This Row],[jp_sales]]/(2017-Table1[[#This Row],[year_of_release]])</f>
        <v>0</v>
      </c>
      <c r="X2325" s="6">
        <f>Table1[[#This Row],[other_sales]]/(2017-Table1[[#This Row],[year_of_release]])</f>
        <v>5000</v>
      </c>
      <c r="Y2325" s="4">
        <v>534740514</v>
      </c>
      <c r="Z2325" s="4">
        <v>441041694</v>
      </c>
      <c r="AA2325" s="4">
        <v>128047000</v>
      </c>
      <c r="AB2325" s="1">
        <f>Table1[[#This Row],[na_sales]]/Table1[[#This Row],[NA population]]</f>
        <v>7.8542767754455204E-4</v>
      </c>
      <c r="AC2325" s="1">
        <f>Table1[[#This Row],[eu_sales]]/Table1[[#This Row],[Eu population]]</f>
        <v>6.802077991293041E-5</v>
      </c>
      <c r="AD2325" s="1">
        <f>Table1[[#This Row],[jp_sales]]/Table1[[#This Row],[Jp population]]</f>
        <v>0</v>
      </c>
    </row>
    <row r="2326" spans="1:30" x14ac:dyDescent="0.25">
      <c r="A2326" t="s">
        <v>2205</v>
      </c>
      <c r="B2326" t="s">
        <v>26</v>
      </c>
      <c r="C2326">
        <v>2006</v>
      </c>
      <c r="D2326" t="s">
        <v>27</v>
      </c>
      <c r="E2326" t="s">
        <v>425</v>
      </c>
      <c r="F2326" s="4">
        <v>450000</v>
      </c>
      <c r="G2326" s="4">
        <v>0</v>
      </c>
      <c r="H2326" s="4">
        <v>0</v>
      </c>
      <c r="I2326" s="4">
        <v>40000</v>
      </c>
      <c r="J2326">
        <v>5.6</v>
      </c>
      <c r="K2326">
        <v>7</v>
      </c>
      <c r="L2326">
        <v>7.3</v>
      </c>
      <c r="M2326" s="4">
        <v>4</v>
      </c>
      <c r="N2326" t="s">
        <v>2216</v>
      </c>
      <c r="O2326" t="s">
        <v>21</v>
      </c>
      <c r="P2326" s="4">
        <v>490000</v>
      </c>
      <c r="Q2326" s="3">
        <f>AVERAGE(Table1[[#This Row],[critic_score]],Table1[[#This Row],[user_score]])</f>
        <v>6.4499999999999993</v>
      </c>
      <c r="R2326" s="4">
        <f>Table1[[#This Row],[user_count]]+Table1[[#This Row],[critic_count]]</f>
        <v>11</v>
      </c>
      <c r="S2326" s="2">
        <f>100000*Table1[[#This Row],[review_count]]/Table1[[#This Row],[total sales]]</f>
        <v>2.2448979591836733</v>
      </c>
      <c r="T2326" s="2">
        <f>Table1[[#This Row],[total sales]]/(2017-Table1[[#This Row],[year_of_release]])</f>
        <v>44545.454545454544</v>
      </c>
      <c r="U2326" s="9">
        <f>Table1[[#This Row],[na_sales]]/(2017-Table1[[#This Row],[year_of_release]])</f>
        <v>40909.090909090912</v>
      </c>
      <c r="V2326" s="6">
        <f>Table1[[#This Row],[eu_sales]]/(2017-Table1[[#This Row],[year_of_release]])</f>
        <v>0</v>
      </c>
      <c r="W2326" s="6">
        <f>Table1[[#This Row],[jp_sales]]/(2017-Table1[[#This Row],[year_of_release]])</f>
        <v>0</v>
      </c>
      <c r="X2326" s="6">
        <f>Table1[[#This Row],[other_sales]]/(2017-Table1[[#This Row],[year_of_release]])</f>
        <v>3636.3636363636365</v>
      </c>
      <c r="Y2326" s="4">
        <v>516818555</v>
      </c>
      <c r="Z2326" s="4">
        <v>437126892</v>
      </c>
      <c r="AA2326" s="4">
        <v>127854000</v>
      </c>
      <c r="AB2326" s="1">
        <f>Table1[[#This Row],[na_sales]]/Table1[[#This Row],[NA population]]</f>
        <v>8.7071177233565076E-4</v>
      </c>
      <c r="AC2326" s="1">
        <f>Table1[[#This Row],[eu_sales]]/Table1[[#This Row],[Eu population]]</f>
        <v>0</v>
      </c>
      <c r="AD2326" s="1">
        <f>Table1[[#This Row],[jp_sales]]/Table1[[#This Row],[Jp population]]</f>
        <v>0</v>
      </c>
    </row>
    <row r="2327" spans="1:30" x14ac:dyDescent="0.25">
      <c r="A2327" t="s">
        <v>2217</v>
      </c>
      <c r="B2327" t="s">
        <v>69</v>
      </c>
      <c r="C2327">
        <v>2014</v>
      </c>
      <c r="D2327" t="s">
        <v>29</v>
      </c>
      <c r="E2327" t="s">
        <v>20</v>
      </c>
      <c r="F2327" s="4">
        <v>180000</v>
      </c>
      <c r="G2327" s="4">
        <v>120000</v>
      </c>
      <c r="H2327" s="4">
        <v>160000</v>
      </c>
      <c r="I2327" s="4">
        <v>30000</v>
      </c>
      <c r="J2327">
        <v>7.6</v>
      </c>
      <c r="K2327">
        <v>22</v>
      </c>
      <c r="L2327">
        <v>7.7</v>
      </c>
      <c r="M2327" s="4">
        <v>19</v>
      </c>
      <c r="N2327" t="s">
        <v>541</v>
      </c>
      <c r="O2327" t="s">
        <v>21</v>
      </c>
      <c r="P2327" s="4">
        <v>490000</v>
      </c>
      <c r="Q2327" s="3">
        <f>AVERAGE(Table1[[#This Row],[critic_score]],Table1[[#This Row],[user_score]])</f>
        <v>7.65</v>
      </c>
      <c r="R2327" s="4">
        <f>Table1[[#This Row],[user_count]]+Table1[[#This Row],[critic_count]]</f>
        <v>41</v>
      </c>
      <c r="S2327" s="2">
        <f>100000*Table1[[#This Row],[review_count]]/Table1[[#This Row],[total sales]]</f>
        <v>8.3673469387755102</v>
      </c>
      <c r="T2327" s="2">
        <f>Table1[[#This Row],[total sales]]/(2017-Table1[[#This Row],[year_of_release]])</f>
        <v>163333.33333333334</v>
      </c>
      <c r="U2327" s="9">
        <f>Table1[[#This Row],[na_sales]]/(2017-Table1[[#This Row],[year_of_release]])</f>
        <v>60000</v>
      </c>
      <c r="V2327" s="6">
        <f>Table1[[#This Row],[eu_sales]]/(2017-Table1[[#This Row],[year_of_release]])</f>
        <v>40000</v>
      </c>
      <c r="W2327" s="6">
        <f>Table1[[#This Row],[jp_sales]]/(2017-Table1[[#This Row],[year_of_release]])</f>
        <v>53333.333333333336</v>
      </c>
      <c r="X2327" s="6">
        <f>Table1[[#This Row],[other_sales]]/(2017-Table1[[#This Row],[year_of_release]])</f>
        <v>10000</v>
      </c>
      <c r="Y2327" s="4">
        <v>562338430</v>
      </c>
      <c r="Z2327" s="4">
        <v>443580712</v>
      </c>
      <c r="AA2327" s="4">
        <v>127276000</v>
      </c>
      <c r="AB2327" s="1">
        <f>Table1[[#This Row],[na_sales]]/Table1[[#This Row],[NA population]]</f>
        <v>3.2009194178672797E-4</v>
      </c>
      <c r="AC2327" s="1">
        <f>Table1[[#This Row],[eu_sales]]/Table1[[#This Row],[Eu population]]</f>
        <v>2.7052573918047185E-4</v>
      </c>
      <c r="AD2327" s="1">
        <f>Table1[[#This Row],[jp_sales]]/Table1[[#This Row],[Jp population]]</f>
        <v>1.2571105314434772E-3</v>
      </c>
    </row>
    <row r="2328" spans="1:30" x14ac:dyDescent="0.25">
      <c r="A2328" t="s">
        <v>474</v>
      </c>
      <c r="B2328" t="s">
        <v>113</v>
      </c>
      <c r="C2328">
        <v>2010</v>
      </c>
      <c r="D2328" t="s">
        <v>54</v>
      </c>
      <c r="E2328" t="s">
        <v>100</v>
      </c>
      <c r="F2328" s="4">
        <v>200000</v>
      </c>
      <c r="G2328" s="4">
        <v>230000</v>
      </c>
      <c r="H2328" s="4">
        <v>0</v>
      </c>
      <c r="I2328" s="4">
        <v>60000</v>
      </c>
      <c r="J2328">
        <v>7.2</v>
      </c>
      <c r="K2328">
        <v>26</v>
      </c>
      <c r="L2328">
        <v>6.4</v>
      </c>
      <c r="M2328" s="4">
        <v>516</v>
      </c>
      <c r="N2328" t="s">
        <v>520</v>
      </c>
      <c r="O2328" t="s">
        <v>43</v>
      </c>
      <c r="P2328" s="4">
        <v>490000</v>
      </c>
      <c r="Q2328" s="3">
        <f>AVERAGE(Table1[[#This Row],[critic_score]],Table1[[#This Row],[user_score]])</f>
        <v>6.8000000000000007</v>
      </c>
      <c r="R2328" s="4">
        <f>Table1[[#This Row],[user_count]]+Table1[[#This Row],[critic_count]]</f>
        <v>542</v>
      </c>
      <c r="S2328" s="2">
        <f>100000*Table1[[#This Row],[review_count]]/Table1[[#This Row],[total sales]]</f>
        <v>110.61224489795919</v>
      </c>
      <c r="T2328" s="2">
        <f>Table1[[#This Row],[total sales]]/(2017-Table1[[#This Row],[year_of_release]])</f>
        <v>70000</v>
      </c>
      <c r="U2328" s="9">
        <f>Table1[[#This Row],[na_sales]]/(2017-Table1[[#This Row],[year_of_release]])</f>
        <v>28571.428571428572</v>
      </c>
      <c r="V2328" s="6">
        <f>Table1[[#This Row],[eu_sales]]/(2017-Table1[[#This Row],[year_of_release]])</f>
        <v>32857.142857142855</v>
      </c>
      <c r="W2328" s="6">
        <f>Table1[[#This Row],[jp_sales]]/(2017-Table1[[#This Row],[year_of_release]])</f>
        <v>0</v>
      </c>
      <c r="X2328" s="6">
        <f>Table1[[#This Row],[other_sales]]/(2017-Table1[[#This Row],[year_of_release]])</f>
        <v>8571.4285714285706</v>
      </c>
      <c r="Y2328" s="4">
        <v>540520772</v>
      </c>
      <c r="Z2328" s="4">
        <v>441654761</v>
      </c>
      <c r="AA2328" s="4">
        <v>128070000</v>
      </c>
      <c r="AB2328" s="1">
        <f>Table1[[#This Row],[na_sales]]/Table1[[#This Row],[NA population]]</f>
        <v>3.700135320608918E-4</v>
      </c>
      <c r="AC2328" s="1">
        <f>Table1[[#This Row],[eu_sales]]/Table1[[#This Row],[Eu population]]</f>
        <v>5.2076875494160024E-4</v>
      </c>
      <c r="AD2328" s="1">
        <f>Table1[[#This Row],[jp_sales]]/Table1[[#This Row],[Jp population]]</f>
        <v>0</v>
      </c>
    </row>
    <row r="2329" spans="1:30" x14ac:dyDescent="0.25">
      <c r="A2329" t="s">
        <v>2218</v>
      </c>
      <c r="B2329" t="s">
        <v>69</v>
      </c>
      <c r="C2329">
        <v>2011</v>
      </c>
      <c r="D2329" t="s">
        <v>23</v>
      </c>
      <c r="E2329" t="s">
        <v>83</v>
      </c>
      <c r="F2329" s="4">
        <v>270000</v>
      </c>
      <c r="G2329" s="4">
        <v>160000</v>
      </c>
      <c r="H2329" s="4">
        <v>20000</v>
      </c>
      <c r="I2329" s="4">
        <v>40000</v>
      </c>
      <c r="J2329">
        <v>4.3</v>
      </c>
      <c r="K2329">
        <v>37</v>
      </c>
      <c r="L2329">
        <v>4.4000000000000004</v>
      </c>
      <c r="M2329" s="4">
        <v>24</v>
      </c>
      <c r="N2329" t="s">
        <v>1922</v>
      </c>
      <c r="O2329" t="s">
        <v>84</v>
      </c>
      <c r="P2329" s="4">
        <v>490000</v>
      </c>
      <c r="Q2329" s="3">
        <f>AVERAGE(Table1[[#This Row],[critic_score]],Table1[[#This Row],[user_score]])</f>
        <v>4.3499999999999996</v>
      </c>
      <c r="R2329" s="4">
        <f>Table1[[#This Row],[user_count]]+Table1[[#This Row],[critic_count]]</f>
        <v>61</v>
      </c>
      <c r="S2329" s="2">
        <f>100000*Table1[[#This Row],[review_count]]/Table1[[#This Row],[total sales]]</f>
        <v>12.448979591836734</v>
      </c>
      <c r="T2329" s="2">
        <f>Table1[[#This Row],[total sales]]/(2017-Table1[[#This Row],[year_of_release]])</f>
        <v>81666.666666666672</v>
      </c>
      <c r="U2329" s="9">
        <f>Table1[[#This Row],[na_sales]]/(2017-Table1[[#This Row],[year_of_release]])</f>
        <v>45000</v>
      </c>
      <c r="V2329" s="6">
        <f>Table1[[#This Row],[eu_sales]]/(2017-Table1[[#This Row],[year_of_release]])</f>
        <v>26666.666666666668</v>
      </c>
      <c r="W2329" s="6">
        <f>Table1[[#This Row],[jp_sales]]/(2017-Table1[[#This Row],[year_of_release]])</f>
        <v>3333.3333333333335</v>
      </c>
      <c r="X2329" s="6">
        <f>Table1[[#This Row],[other_sales]]/(2017-Table1[[#This Row],[year_of_release]])</f>
        <v>6666.666666666667</v>
      </c>
      <c r="Y2329" s="4">
        <v>545961365</v>
      </c>
      <c r="Z2329" s="4">
        <v>440756453</v>
      </c>
      <c r="AA2329" s="4">
        <v>127833000</v>
      </c>
      <c r="AB2329" s="1">
        <f>Table1[[#This Row],[na_sales]]/Table1[[#This Row],[NA population]]</f>
        <v>4.9454048822667146E-4</v>
      </c>
      <c r="AC2329" s="1">
        <f>Table1[[#This Row],[eu_sales]]/Table1[[#This Row],[Eu population]]</f>
        <v>3.6301226881867117E-4</v>
      </c>
      <c r="AD2329" s="1">
        <f>Table1[[#This Row],[jp_sales]]/Table1[[#This Row],[Jp population]]</f>
        <v>1.5645412373956646E-4</v>
      </c>
    </row>
    <row r="2330" spans="1:30" x14ac:dyDescent="0.25">
      <c r="A2330" t="s">
        <v>2219</v>
      </c>
      <c r="B2330" t="s">
        <v>45</v>
      </c>
      <c r="C2330">
        <v>2003</v>
      </c>
      <c r="D2330" t="s">
        <v>23</v>
      </c>
      <c r="E2330" t="s">
        <v>549</v>
      </c>
      <c r="F2330" s="4">
        <v>240000</v>
      </c>
      <c r="G2330" s="4">
        <v>190000</v>
      </c>
      <c r="H2330" s="4">
        <v>0</v>
      </c>
      <c r="I2330" s="4">
        <v>60000</v>
      </c>
      <c r="J2330">
        <v>5.7</v>
      </c>
      <c r="K2330">
        <v>30</v>
      </c>
      <c r="L2330">
        <v>6.4</v>
      </c>
      <c r="M2330" s="4">
        <v>8</v>
      </c>
      <c r="N2330" t="s">
        <v>514</v>
      </c>
      <c r="O2330" t="s">
        <v>67</v>
      </c>
      <c r="P2330" s="4">
        <v>490000</v>
      </c>
      <c r="Q2330" s="3">
        <f>AVERAGE(Table1[[#This Row],[critic_score]],Table1[[#This Row],[user_score]])</f>
        <v>6.0500000000000007</v>
      </c>
      <c r="R2330" s="4">
        <f>Table1[[#This Row],[user_count]]+Table1[[#This Row],[critic_count]]</f>
        <v>38</v>
      </c>
      <c r="S2330" s="2">
        <f>100000*Table1[[#This Row],[review_count]]/Table1[[#This Row],[total sales]]</f>
        <v>7.7551020408163263</v>
      </c>
      <c r="T2330" s="2">
        <f>Table1[[#This Row],[total sales]]/(2017-Table1[[#This Row],[year_of_release]])</f>
        <v>35000</v>
      </c>
      <c r="U2330" s="9">
        <f>Table1[[#This Row],[na_sales]]/(2017-Table1[[#This Row],[year_of_release]])</f>
        <v>17142.857142857141</v>
      </c>
      <c r="V2330" s="6">
        <f>Table1[[#This Row],[eu_sales]]/(2017-Table1[[#This Row],[year_of_release]])</f>
        <v>13571.428571428571</v>
      </c>
      <c r="W2330" s="6">
        <f>Table1[[#This Row],[jp_sales]]/(2017-Table1[[#This Row],[year_of_release]])</f>
        <v>0</v>
      </c>
      <c r="X2330" s="6">
        <f>Table1[[#This Row],[other_sales]]/(2017-Table1[[#This Row],[year_of_release]])</f>
        <v>4285.7142857142853</v>
      </c>
      <c r="Y2330" s="4">
        <v>500125528</v>
      </c>
      <c r="Z2330" s="4">
        <v>432552540</v>
      </c>
      <c r="AA2330" s="4">
        <v>127718000</v>
      </c>
      <c r="AB2330" s="1">
        <f>Table1[[#This Row],[na_sales]]/Table1[[#This Row],[NA population]]</f>
        <v>4.798795233663817E-4</v>
      </c>
      <c r="AC2330" s="1">
        <f>Table1[[#This Row],[eu_sales]]/Table1[[#This Row],[Eu population]]</f>
        <v>4.3925299802886371E-4</v>
      </c>
      <c r="AD2330" s="1">
        <f>Table1[[#This Row],[jp_sales]]/Table1[[#This Row],[Jp population]]</f>
        <v>0</v>
      </c>
    </row>
    <row r="2331" spans="1:30" x14ac:dyDescent="0.25">
      <c r="A2331" t="s">
        <v>2220</v>
      </c>
      <c r="B2331" t="s">
        <v>45</v>
      </c>
      <c r="C2331">
        <v>2005</v>
      </c>
      <c r="D2331" t="s">
        <v>96</v>
      </c>
      <c r="E2331" t="s">
        <v>267</v>
      </c>
      <c r="F2331" s="4">
        <v>70000</v>
      </c>
      <c r="G2331" s="4">
        <v>50000</v>
      </c>
      <c r="H2331" s="4">
        <v>350000</v>
      </c>
      <c r="I2331" s="4">
        <v>20000</v>
      </c>
      <c r="J2331">
        <v>7.2</v>
      </c>
      <c r="K2331">
        <v>37</v>
      </c>
      <c r="L2331">
        <v>7.7</v>
      </c>
      <c r="M2331" s="4">
        <v>38</v>
      </c>
      <c r="N2331" t="s">
        <v>291</v>
      </c>
      <c r="O2331" t="s">
        <v>67</v>
      </c>
      <c r="P2331" s="4">
        <v>490000</v>
      </c>
      <c r="Q2331" s="3">
        <f>AVERAGE(Table1[[#This Row],[critic_score]],Table1[[#This Row],[user_score]])</f>
        <v>7.45</v>
      </c>
      <c r="R2331" s="4">
        <f>Table1[[#This Row],[user_count]]+Table1[[#This Row],[critic_count]]</f>
        <v>75</v>
      </c>
      <c r="S2331" s="2">
        <f>100000*Table1[[#This Row],[review_count]]/Table1[[#This Row],[total sales]]</f>
        <v>15.306122448979592</v>
      </c>
      <c r="T2331" s="2">
        <f>Table1[[#This Row],[total sales]]/(2017-Table1[[#This Row],[year_of_release]])</f>
        <v>40833.333333333336</v>
      </c>
      <c r="U2331" s="9">
        <f>Table1[[#This Row],[na_sales]]/(2017-Table1[[#This Row],[year_of_release]])</f>
        <v>5833.333333333333</v>
      </c>
      <c r="V2331" s="6">
        <f>Table1[[#This Row],[eu_sales]]/(2017-Table1[[#This Row],[year_of_release]])</f>
        <v>4166.666666666667</v>
      </c>
      <c r="W2331" s="6">
        <f>Table1[[#This Row],[jp_sales]]/(2017-Table1[[#This Row],[year_of_release]])</f>
        <v>29166.666666666668</v>
      </c>
      <c r="X2331" s="6">
        <f>Table1[[#This Row],[other_sales]]/(2017-Table1[[#This Row],[year_of_release]])</f>
        <v>1666.6666666666667</v>
      </c>
      <c r="Y2331" s="4">
        <v>511054143</v>
      </c>
      <c r="Z2331" s="4">
        <v>435713800</v>
      </c>
      <c r="AA2331" s="4">
        <v>127773000</v>
      </c>
      <c r="AB2331" s="1">
        <f>Table1[[#This Row],[na_sales]]/Table1[[#This Row],[NA population]]</f>
        <v>1.3697178852535005E-4</v>
      </c>
      <c r="AC2331" s="1">
        <f>Table1[[#This Row],[eu_sales]]/Table1[[#This Row],[Eu population]]</f>
        <v>1.1475422628339979E-4</v>
      </c>
      <c r="AD2331" s="1">
        <f>Table1[[#This Row],[jp_sales]]/Table1[[#This Row],[Jp population]]</f>
        <v>2.7392328582720917E-3</v>
      </c>
    </row>
    <row r="2332" spans="1:30" x14ac:dyDescent="0.25">
      <c r="A2332" t="s">
        <v>525</v>
      </c>
      <c r="B2332" t="s">
        <v>26</v>
      </c>
      <c r="C2332">
        <v>2008</v>
      </c>
      <c r="D2332" t="s">
        <v>19</v>
      </c>
      <c r="E2332" t="s">
        <v>100</v>
      </c>
      <c r="F2332" s="4">
        <v>120000</v>
      </c>
      <c r="G2332" s="4">
        <v>310000</v>
      </c>
      <c r="H2332" s="4">
        <v>0</v>
      </c>
      <c r="I2332" s="4">
        <v>60000</v>
      </c>
      <c r="J2332">
        <v>8.4</v>
      </c>
      <c r="K2332">
        <v>5</v>
      </c>
      <c r="L2332">
        <v>6.1</v>
      </c>
      <c r="M2332" s="4">
        <v>31</v>
      </c>
      <c r="N2332" t="s">
        <v>141</v>
      </c>
      <c r="O2332" t="s">
        <v>21</v>
      </c>
      <c r="P2332" s="4">
        <v>490000</v>
      </c>
      <c r="Q2332" s="3">
        <f>AVERAGE(Table1[[#This Row],[critic_score]],Table1[[#This Row],[user_score]])</f>
        <v>7.25</v>
      </c>
      <c r="R2332" s="4">
        <f>Table1[[#This Row],[user_count]]+Table1[[#This Row],[critic_count]]</f>
        <v>36</v>
      </c>
      <c r="S2332" s="2">
        <f>100000*Table1[[#This Row],[review_count]]/Table1[[#This Row],[total sales]]</f>
        <v>7.3469387755102042</v>
      </c>
      <c r="T2332" s="2">
        <f>Table1[[#This Row],[total sales]]/(2017-Table1[[#This Row],[year_of_release]])</f>
        <v>54444.444444444445</v>
      </c>
      <c r="U2332" s="9">
        <f>Table1[[#This Row],[na_sales]]/(2017-Table1[[#This Row],[year_of_release]])</f>
        <v>13333.333333333334</v>
      </c>
      <c r="V2332" s="6">
        <f>Table1[[#This Row],[eu_sales]]/(2017-Table1[[#This Row],[year_of_release]])</f>
        <v>34444.444444444445</v>
      </c>
      <c r="W2332" s="6">
        <f>Table1[[#This Row],[jp_sales]]/(2017-Table1[[#This Row],[year_of_release]])</f>
        <v>0</v>
      </c>
      <c r="X2332" s="6">
        <f>Table1[[#This Row],[other_sales]]/(2017-Table1[[#This Row],[year_of_release]])</f>
        <v>6666.666666666667</v>
      </c>
      <c r="Y2332" s="4">
        <v>528816311</v>
      </c>
      <c r="Z2332" s="4">
        <v>440001482</v>
      </c>
      <c r="AA2332" s="4">
        <v>128063000</v>
      </c>
      <c r="AB2332" s="1">
        <f>Table1[[#This Row],[na_sales]]/Table1[[#This Row],[NA population]]</f>
        <v>2.2692189613644502E-4</v>
      </c>
      <c r="AC2332" s="1">
        <f>Table1[[#This Row],[eu_sales]]/Table1[[#This Row],[Eu population]]</f>
        <v>7.0454308151625725E-4</v>
      </c>
      <c r="AD2332" s="1">
        <f>Table1[[#This Row],[jp_sales]]/Table1[[#This Row],[Jp population]]</f>
        <v>0</v>
      </c>
    </row>
    <row r="2333" spans="1:30" x14ac:dyDescent="0.25">
      <c r="A2333" t="s">
        <v>2224</v>
      </c>
      <c r="B2333" t="s">
        <v>34</v>
      </c>
      <c r="C2333">
        <v>2008</v>
      </c>
      <c r="D2333" t="s">
        <v>191</v>
      </c>
      <c r="E2333" t="s">
        <v>231</v>
      </c>
      <c r="F2333" s="4">
        <v>140000</v>
      </c>
      <c r="G2333" s="4">
        <v>300000</v>
      </c>
      <c r="H2333" s="4">
        <v>0</v>
      </c>
      <c r="I2333" s="4">
        <v>50000</v>
      </c>
      <c r="J2333">
        <v>5.8</v>
      </c>
      <c r="K2333">
        <v>53</v>
      </c>
      <c r="L2333">
        <v>5.7</v>
      </c>
      <c r="M2333" s="4">
        <v>162</v>
      </c>
      <c r="N2333" t="s">
        <v>2225</v>
      </c>
      <c r="O2333" t="s">
        <v>43</v>
      </c>
      <c r="P2333" s="4">
        <v>490000</v>
      </c>
      <c r="Q2333" s="3">
        <f>AVERAGE(Table1[[#This Row],[critic_score]],Table1[[#This Row],[user_score]])</f>
        <v>5.75</v>
      </c>
      <c r="R2333" s="4">
        <f>Table1[[#This Row],[user_count]]+Table1[[#This Row],[critic_count]]</f>
        <v>215</v>
      </c>
      <c r="S2333" s="2">
        <f>100000*Table1[[#This Row],[review_count]]/Table1[[#This Row],[total sales]]</f>
        <v>43.877551020408163</v>
      </c>
      <c r="T2333" s="2">
        <f>Table1[[#This Row],[total sales]]/(2017-Table1[[#This Row],[year_of_release]])</f>
        <v>54444.444444444445</v>
      </c>
      <c r="U2333" s="9">
        <f>Table1[[#This Row],[na_sales]]/(2017-Table1[[#This Row],[year_of_release]])</f>
        <v>15555.555555555555</v>
      </c>
      <c r="V2333" s="6">
        <f>Table1[[#This Row],[eu_sales]]/(2017-Table1[[#This Row],[year_of_release]])</f>
        <v>33333.333333333336</v>
      </c>
      <c r="W2333" s="6">
        <f>Table1[[#This Row],[jp_sales]]/(2017-Table1[[#This Row],[year_of_release]])</f>
        <v>0</v>
      </c>
      <c r="X2333" s="6">
        <f>Table1[[#This Row],[other_sales]]/(2017-Table1[[#This Row],[year_of_release]])</f>
        <v>5555.5555555555557</v>
      </c>
      <c r="Y2333" s="4">
        <v>528816311</v>
      </c>
      <c r="Z2333" s="4">
        <v>440001482</v>
      </c>
      <c r="AA2333" s="4">
        <v>128063000</v>
      </c>
      <c r="AB2333" s="1">
        <f>Table1[[#This Row],[na_sales]]/Table1[[#This Row],[NA population]]</f>
        <v>2.6474221215918583E-4</v>
      </c>
      <c r="AC2333" s="1">
        <f>Table1[[#This Row],[eu_sales]]/Table1[[#This Row],[Eu population]]</f>
        <v>6.8181588533831352E-4</v>
      </c>
      <c r="AD2333" s="1">
        <f>Table1[[#This Row],[jp_sales]]/Table1[[#This Row],[Jp population]]</f>
        <v>0</v>
      </c>
    </row>
    <row r="2334" spans="1:30" x14ac:dyDescent="0.25">
      <c r="A2334" t="s">
        <v>2226</v>
      </c>
      <c r="B2334" t="s">
        <v>45</v>
      </c>
      <c r="C2334">
        <v>2007</v>
      </c>
      <c r="D2334" t="s">
        <v>40</v>
      </c>
      <c r="E2334" t="s">
        <v>55</v>
      </c>
      <c r="F2334" s="4">
        <v>400000</v>
      </c>
      <c r="G2334" s="4">
        <v>20000</v>
      </c>
      <c r="H2334" s="4">
        <v>0</v>
      </c>
      <c r="I2334" s="4">
        <v>70000</v>
      </c>
      <c r="J2334">
        <v>5.6</v>
      </c>
      <c r="K2334">
        <v>18</v>
      </c>
      <c r="L2334">
        <v>6.1</v>
      </c>
      <c r="M2334" s="4">
        <v>9</v>
      </c>
      <c r="N2334" t="s">
        <v>635</v>
      </c>
      <c r="O2334" t="s">
        <v>84</v>
      </c>
      <c r="P2334" s="4">
        <v>490000</v>
      </c>
      <c r="Q2334" s="3">
        <f>AVERAGE(Table1[[#This Row],[critic_score]],Table1[[#This Row],[user_score]])</f>
        <v>5.85</v>
      </c>
      <c r="R2334" s="4">
        <f>Table1[[#This Row],[user_count]]+Table1[[#This Row],[critic_count]]</f>
        <v>27</v>
      </c>
      <c r="S2334" s="2">
        <f>100000*Table1[[#This Row],[review_count]]/Table1[[#This Row],[total sales]]</f>
        <v>5.5102040816326534</v>
      </c>
      <c r="T2334" s="2">
        <f>Table1[[#This Row],[total sales]]/(2017-Table1[[#This Row],[year_of_release]])</f>
        <v>49000</v>
      </c>
      <c r="U2334" s="9">
        <f>Table1[[#This Row],[na_sales]]/(2017-Table1[[#This Row],[year_of_release]])</f>
        <v>40000</v>
      </c>
      <c r="V2334" s="6">
        <f>Table1[[#This Row],[eu_sales]]/(2017-Table1[[#This Row],[year_of_release]])</f>
        <v>2000</v>
      </c>
      <c r="W2334" s="6">
        <f>Table1[[#This Row],[jp_sales]]/(2017-Table1[[#This Row],[year_of_release]])</f>
        <v>0</v>
      </c>
      <c r="X2334" s="6">
        <f>Table1[[#This Row],[other_sales]]/(2017-Table1[[#This Row],[year_of_release]])</f>
        <v>7000</v>
      </c>
      <c r="Y2334" s="4">
        <v>522751172</v>
      </c>
      <c r="Z2334" s="4">
        <v>438594184</v>
      </c>
      <c r="AA2334" s="4">
        <v>128001000</v>
      </c>
      <c r="AB2334" s="1">
        <f>Table1[[#This Row],[na_sales]]/Table1[[#This Row],[NA population]]</f>
        <v>7.6518240689855401E-4</v>
      </c>
      <c r="AC2334" s="1">
        <f>Table1[[#This Row],[eu_sales]]/Table1[[#This Row],[Eu population]]</f>
        <v>4.560023987914988E-5</v>
      </c>
      <c r="AD2334" s="1">
        <f>Table1[[#This Row],[jp_sales]]/Table1[[#This Row],[Jp population]]</f>
        <v>0</v>
      </c>
    </row>
    <row r="2335" spans="1:30" x14ac:dyDescent="0.25">
      <c r="A2335" t="s">
        <v>2227</v>
      </c>
      <c r="B2335" t="s">
        <v>159</v>
      </c>
      <c r="C2335">
        <v>2004</v>
      </c>
      <c r="D2335" t="s">
        <v>23</v>
      </c>
      <c r="E2335" t="s">
        <v>1156</v>
      </c>
      <c r="F2335" s="4">
        <v>350000</v>
      </c>
      <c r="G2335" s="4">
        <v>130000</v>
      </c>
      <c r="H2335" s="4">
        <v>0</v>
      </c>
      <c r="I2335" s="4">
        <v>10000</v>
      </c>
      <c r="J2335">
        <v>6.2</v>
      </c>
      <c r="K2335">
        <v>4</v>
      </c>
      <c r="L2335">
        <v>7.8</v>
      </c>
      <c r="M2335" s="4">
        <v>8</v>
      </c>
      <c r="N2335" t="s">
        <v>2228</v>
      </c>
      <c r="O2335" t="s">
        <v>21</v>
      </c>
      <c r="P2335" s="4">
        <v>490000</v>
      </c>
      <c r="Q2335" s="3">
        <f>AVERAGE(Table1[[#This Row],[critic_score]],Table1[[#This Row],[user_score]])</f>
        <v>7</v>
      </c>
      <c r="R2335" s="4">
        <f>Table1[[#This Row],[user_count]]+Table1[[#This Row],[critic_count]]</f>
        <v>12</v>
      </c>
      <c r="S2335" s="2">
        <f>100000*Table1[[#This Row],[review_count]]/Table1[[#This Row],[total sales]]</f>
        <v>2.4489795918367347</v>
      </c>
      <c r="T2335" s="2">
        <f>Table1[[#This Row],[total sales]]/(2017-Table1[[#This Row],[year_of_release]])</f>
        <v>37692.307692307695</v>
      </c>
      <c r="U2335" s="9">
        <f>Table1[[#This Row],[na_sales]]/(2017-Table1[[#This Row],[year_of_release]])</f>
        <v>26923.076923076922</v>
      </c>
      <c r="V2335" s="6">
        <f>Table1[[#This Row],[eu_sales]]/(2017-Table1[[#This Row],[year_of_release]])</f>
        <v>10000</v>
      </c>
      <c r="W2335" s="6">
        <f>Table1[[#This Row],[jp_sales]]/(2017-Table1[[#This Row],[year_of_release]])</f>
        <v>0</v>
      </c>
      <c r="X2335" s="6">
        <f>Table1[[#This Row],[other_sales]]/(2017-Table1[[#This Row],[year_of_release]])</f>
        <v>769.23076923076928</v>
      </c>
      <c r="Y2335" s="4">
        <v>505524224</v>
      </c>
      <c r="Z2335" s="4">
        <v>434174638</v>
      </c>
      <c r="AA2335" s="4">
        <v>127761000</v>
      </c>
      <c r="AB2335" s="1">
        <f>Table1[[#This Row],[na_sales]]/Table1[[#This Row],[NA population]]</f>
        <v>6.9235060039378059E-4</v>
      </c>
      <c r="AC2335" s="1">
        <f>Table1[[#This Row],[eu_sales]]/Table1[[#This Row],[Eu population]]</f>
        <v>2.994186869109568E-4</v>
      </c>
      <c r="AD2335" s="1">
        <f>Table1[[#This Row],[jp_sales]]/Table1[[#This Row],[Jp population]]</f>
        <v>0</v>
      </c>
    </row>
    <row r="2336" spans="1:30" x14ac:dyDescent="0.25">
      <c r="A2336" t="s">
        <v>858</v>
      </c>
      <c r="B2336" t="s">
        <v>113</v>
      </c>
      <c r="C2336">
        <v>2008</v>
      </c>
      <c r="D2336" t="s">
        <v>40</v>
      </c>
      <c r="E2336" t="s">
        <v>83</v>
      </c>
      <c r="F2336" s="4">
        <v>10000</v>
      </c>
      <c r="G2336" s="4">
        <v>450000</v>
      </c>
      <c r="H2336" s="4">
        <v>0</v>
      </c>
      <c r="I2336" s="4">
        <v>30000</v>
      </c>
      <c r="J2336">
        <v>8.5</v>
      </c>
      <c r="K2336">
        <v>34</v>
      </c>
      <c r="L2336">
        <v>5.8</v>
      </c>
      <c r="M2336" s="4">
        <v>1345</v>
      </c>
      <c r="N2336" t="s">
        <v>189</v>
      </c>
      <c r="O2336" t="s">
        <v>43</v>
      </c>
      <c r="P2336" s="4">
        <v>490000</v>
      </c>
      <c r="Q2336" s="3">
        <f>AVERAGE(Table1[[#This Row],[critic_score]],Table1[[#This Row],[user_score]])</f>
        <v>7.15</v>
      </c>
      <c r="R2336" s="4">
        <f>Table1[[#This Row],[user_count]]+Table1[[#This Row],[critic_count]]</f>
        <v>1379</v>
      </c>
      <c r="S2336" s="2">
        <f>100000*Table1[[#This Row],[review_count]]/Table1[[#This Row],[total sales]]</f>
        <v>281.42857142857144</v>
      </c>
      <c r="T2336" s="2">
        <f>Table1[[#This Row],[total sales]]/(2017-Table1[[#This Row],[year_of_release]])</f>
        <v>54444.444444444445</v>
      </c>
      <c r="U2336" s="9">
        <f>Table1[[#This Row],[na_sales]]/(2017-Table1[[#This Row],[year_of_release]])</f>
        <v>1111.1111111111111</v>
      </c>
      <c r="V2336" s="6">
        <f>Table1[[#This Row],[eu_sales]]/(2017-Table1[[#This Row],[year_of_release]])</f>
        <v>50000</v>
      </c>
      <c r="W2336" s="6">
        <f>Table1[[#This Row],[jp_sales]]/(2017-Table1[[#This Row],[year_of_release]])</f>
        <v>0</v>
      </c>
      <c r="X2336" s="6">
        <f>Table1[[#This Row],[other_sales]]/(2017-Table1[[#This Row],[year_of_release]])</f>
        <v>3333.3333333333335</v>
      </c>
      <c r="Y2336" s="4">
        <v>528816311</v>
      </c>
      <c r="Z2336" s="4">
        <v>440001482</v>
      </c>
      <c r="AA2336" s="4">
        <v>128063000</v>
      </c>
      <c r="AB2336" s="1">
        <f>Table1[[#This Row],[na_sales]]/Table1[[#This Row],[NA population]]</f>
        <v>1.8910158011370417E-5</v>
      </c>
      <c r="AC2336" s="1">
        <f>Table1[[#This Row],[eu_sales]]/Table1[[#This Row],[Eu population]]</f>
        <v>1.0227238280074702E-3</v>
      </c>
      <c r="AD2336" s="1">
        <f>Table1[[#This Row],[jp_sales]]/Table1[[#This Row],[Jp population]]</f>
        <v>0</v>
      </c>
    </row>
    <row r="2337" spans="1:30" x14ac:dyDescent="0.25">
      <c r="A2337" t="s">
        <v>853</v>
      </c>
      <c r="B2337" t="s">
        <v>103</v>
      </c>
      <c r="C2337">
        <v>2004</v>
      </c>
      <c r="D2337" t="s">
        <v>19</v>
      </c>
      <c r="E2337" t="s">
        <v>100</v>
      </c>
      <c r="F2337" s="4">
        <v>360000</v>
      </c>
      <c r="G2337" s="4">
        <v>110000</v>
      </c>
      <c r="H2337" s="4">
        <v>0</v>
      </c>
      <c r="I2337" s="4">
        <v>20000</v>
      </c>
      <c r="J2337">
        <v>7.8</v>
      </c>
      <c r="K2337">
        <v>44</v>
      </c>
      <c r="L2337">
        <v>6.5</v>
      </c>
      <c r="M2337" s="4">
        <v>11</v>
      </c>
      <c r="N2337" t="s">
        <v>246</v>
      </c>
      <c r="O2337" t="s">
        <v>21</v>
      </c>
      <c r="P2337" s="4">
        <v>490000</v>
      </c>
      <c r="Q2337" s="3">
        <f>AVERAGE(Table1[[#This Row],[critic_score]],Table1[[#This Row],[user_score]])</f>
        <v>7.15</v>
      </c>
      <c r="R2337" s="4">
        <f>Table1[[#This Row],[user_count]]+Table1[[#This Row],[critic_count]]</f>
        <v>55</v>
      </c>
      <c r="S2337" s="2">
        <f>100000*Table1[[#This Row],[review_count]]/Table1[[#This Row],[total sales]]</f>
        <v>11.224489795918368</v>
      </c>
      <c r="T2337" s="2">
        <f>Table1[[#This Row],[total sales]]/(2017-Table1[[#This Row],[year_of_release]])</f>
        <v>37692.307692307695</v>
      </c>
      <c r="U2337" s="9">
        <f>Table1[[#This Row],[na_sales]]/(2017-Table1[[#This Row],[year_of_release]])</f>
        <v>27692.307692307691</v>
      </c>
      <c r="V2337" s="6">
        <f>Table1[[#This Row],[eu_sales]]/(2017-Table1[[#This Row],[year_of_release]])</f>
        <v>8461.538461538461</v>
      </c>
      <c r="W2337" s="6">
        <f>Table1[[#This Row],[jp_sales]]/(2017-Table1[[#This Row],[year_of_release]])</f>
        <v>0</v>
      </c>
      <c r="X2337" s="6">
        <f>Table1[[#This Row],[other_sales]]/(2017-Table1[[#This Row],[year_of_release]])</f>
        <v>1538.4615384615386</v>
      </c>
      <c r="Y2337" s="4">
        <v>505524224</v>
      </c>
      <c r="Z2337" s="4">
        <v>434174638</v>
      </c>
      <c r="AA2337" s="4">
        <v>127761000</v>
      </c>
      <c r="AB2337" s="1">
        <f>Table1[[#This Row],[na_sales]]/Table1[[#This Row],[NA population]]</f>
        <v>7.1213204611931711E-4</v>
      </c>
      <c r="AC2337" s="1">
        <f>Table1[[#This Row],[eu_sales]]/Table1[[#This Row],[Eu population]]</f>
        <v>2.5335427354004035E-4</v>
      </c>
      <c r="AD2337" s="1">
        <f>Table1[[#This Row],[jp_sales]]/Table1[[#This Row],[Jp population]]</f>
        <v>0</v>
      </c>
    </row>
    <row r="2338" spans="1:30" x14ac:dyDescent="0.25">
      <c r="A2338" t="s">
        <v>2230</v>
      </c>
      <c r="B2338" t="s">
        <v>34</v>
      </c>
      <c r="C2338">
        <v>2008</v>
      </c>
      <c r="D2338" t="s">
        <v>29</v>
      </c>
      <c r="E2338" t="s">
        <v>35</v>
      </c>
      <c r="F2338" s="4">
        <v>270000</v>
      </c>
      <c r="G2338" s="4">
        <v>170000</v>
      </c>
      <c r="H2338" s="4">
        <v>0</v>
      </c>
      <c r="I2338" s="4">
        <v>50000</v>
      </c>
      <c r="J2338">
        <v>5.5</v>
      </c>
      <c r="K2338">
        <v>21</v>
      </c>
      <c r="L2338">
        <v>5.5</v>
      </c>
      <c r="M2338" s="4">
        <v>20</v>
      </c>
      <c r="N2338" t="s">
        <v>2231</v>
      </c>
      <c r="O2338" t="s">
        <v>21</v>
      </c>
      <c r="P2338" s="4">
        <v>490000</v>
      </c>
      <c r="Q2338" s="3">
        <f>AVERAGE(Table1[[#This Row],[critic_score]],Table1[[#This Row],[user_score]])</f>
        <v>5.5</v>
      </c>
      <c r="R2338" s="4">
        <f>Table1[[#This Row],[user_count]]+Table1[[#This Row],[critic_count]]</f>
        <v>41</v>
      </c>
      <c r="S2338" s="2">
        <f>100000*Table1[[#This Row],[review_count]]/Table1[[#This Row],[total sales]]</f>
        <v>8.3673469387755102</v>
      </c>
      <c r="T2338" s="2">
        <f>Table1[[#This Row],[total sales]]/(2017-Table1[[#This Row],[year_of_release]])</f>
        <v>54444.444444444445</v>
      </c>
      <c r="U2338" s="9">
        <f>Table1[[#This Row],[na_sales]]/(2017-Table1[[#This Row],[year_of_release]])</f>
        <v>30000</v>
      </c>
      <c r="V2338" s="6">
        <f>Table1[[#This Row],[eu_sales]]/(2017-Table1[[#This Row],[year_of_release]])</f>
        <v>18888.888888888891</v>
      </c>
      <c r="W2338" s="6">
        <f>Table1[[#This Row],[jp_sales]]/(2017-Table1[[#This Row],[year_of_release]])</f>
        <v>0</v>
      </c>
      <c r="X2338" s="6">
        <f>Table1[[#This Row],[other_sales]]/(2017-Table1[[#This Row],[year_of_release]])</f>
        <v>5555.5555555555557</v>
      </c>
      <c r="Y2338" s="4">
        <v>528816311</v>
      </c>
      <c r="Z2338" s="4">
        <v>440001482</v>
      </c>
      <c r="AA2338" s="4">
        <v>128063000</v>
      </c>
      <c r="AB2338" s="1">
        <f>Table1[[#This Row],[na_sales]]/Table1[[#This Row],[NA population]]</f>
        <v>5.1057426630700127E-4</v>
      </c>
      <c r="AC2338" s="1">
        <f>Table1[[#This Row],[eu_sales]]/Table1[[#This Row],[Eu population]]</f>
        <v>3.8636233502504429E-4</v>
      </c>
      <c r="AD2338" s="1">
        <f>Table1[[#This Row],[jp_sales]]/Table1[[#This Row],[Jp population]]</f>
        <v>0</v>
      </c>
    </row>
    <row r="2339" spans="1:30" x14ac:dyDescent="0.25">
      <c r="A2339" t="s">
        <v>1792</v>
      </c>
      <c r="B2339" t="s">
        <v>34</v>
      </c>
      <c r="C2339">
        <v>2012</v>
      </c>
      <c r="D2339" t="s">
        <v>40</v>
      </c>
      <c r="E2339" t="s">
        <v>198</v>
      </c>
      <c r="F2339" s="4">
        <v>310000</v>
      </c>
      <c r="G2339" s="4">
        <v>120000</v>
      </c>
      <c r="H2339" s="4">
        <v>20000</v>
      </c>
      <c r="I2339" s="4">
        <v>40000</v>
      </c>
      <c r="J2339">
        <v>7</v>
      </c>
      <c r="K2339">
        <v>64</v>
      </c>
      <c r="L2339">
        <v>7</v>
      </c>
      <c r="M2339" s="4">
        <v>260</v>
      </c>
      <c r="N2339" t="s">
        <v>1793</v>
      </c>
      <c r="O2339" t="s">
        <v>43</v>
      </c>
      <c r="P2339" s="4">
        <v>490000</v>
      </c>
      <c r="Q2339" s="3">
        <f>AVERAGE(Table1[[#This Row],[critic_score]],Table1[[#This Row],[user_score]])</f>
        <v>7</v>
      </c>
      <c r="R2339" s="4">
        <f>Table1[[#This Row],[user_count]]+Table1[[#This Row],[critic_count]]</f>
        <v>324</v>
      </c>
      <c r="S2339" s="2">
        <f>100000*Table1[[#This Row],[review_count]]/Table1[[#This Row],[total sales]]</f>
        <v>66.122448979591837</v>
      </c>
      <c r="T2339" s="2">
        <f>Table1[[#This Row],[total sales]]/(2017-Table1[[#This Row],[year_of_release]])</f>
        <v>98000</v>
      </c>
      <c r="U2339" s="9">
        <f>Table1[[#This Row],[na_sales]]/(2017-Table1[[#This Row],[year_of_release]])</f>
        <v>62000</v>
      </c>
      <c r="V2339" s="6">
        <f>Table1[[#This Row],[eu_sales]]/(2017-Table1[[#This Row],[year_of_release]])</f>
        <v>24000</v>
      </c>
      <c r="W2339" s="6">
        <f>Table1[[#This Row],[jp_sales]]/(2017-Table1[[#This Row],[year_of_release]])</f>
        <v>4000</v>
      </c>
      <c r="X2339" s="6">
        <f>Table1[[#This Row],[other_sales]]/(2017-Table1[[#This Row],[year_of_release]])</f>
        <v>8000</v>
      </c>
      <c r="Y2339" s="4">
        <v>551484507</v>
      </c>
      <c r="Z2339" s="4">
        <v>441417242</v>
      </c>
      <c r="AA2339" s="4">
        <v>127629000</v>
      </c>
      <c r="AB2339" s="1">
        <f>Table1[[#This Row],[na_sales]]/Table1[[#This Row],[NA population]]</f>
        <v>5.6211914580584941E-4</v>
      </c>
      <c r="AC2339" s="1">
        <f>Table1[[#This Row],[eu_sales]]/Table1[[#This Row],[Eu population]]</f>
        <v>2.7185163736762237E-4</v>
      </c>
      <c r="AD2339" s="1">
        <f>Table1[[#This Row],[jp_sales]]/Table1[[#This Row],[Jp population]]</f>
        <v>1.5670419732192526E-4</v>
      </c>
    </row>
    <row r="2340" spans="1:30" x14ac:dyDescent="0.25">
      <c r="A2340" t="s">
        <v>2209</v>
      </c>
      <c r="B2340" t="s">
        <v>69</v>
      </c>
      <c r="C2340">
        <v>2013</v>
      </c>
      <c r="D2340" t="s">
        <v>27</v>
      </c>
      <c r="E2340" t="s">
        <v>403</v>
      </c>
      <c r="F2340" s="4">
        <v>240000</v>
      </c>
      <c r="G2340" s="4">
        <v>140000</v>
      </c>
      <c r="H2340" s="4">
        <v>70000</v>
      </c>
      <c r="I2340" s="4">
        <v>30000</v>
      </c>
      <c r="J2340">
        <v>5.9</v>
      </c>
      <c r="K2340">
        <v>34</v>
      </c>
      <c r="L2340">
        <v>6.5</v>
      </c>
      <c r="M2340" s="4">
        <v>144</v>
      </c>
      <c r="N2340" t="s">
        <v>414</v>
      </c>
      <c r="O2340" t="s">
        <v>84</v>
      </c>
      <c r="P2340" s="4">
        <v>480000</v>
      </c>
      <c r="Q2340" s="3">
        <f>AVERAGE(Table1[[#This Row],[critic_score]],Table1[[#This Row],[user_score]])</f>
        <v>6.2</v>
      </c>
      <c r="R2340" s="4">
        <f>Table1[[#This Row],[user_count]]+Table1[[#This Row],[critic_count]]</f>
        <v>178</v>
      </c>
      <c r="S2340" s="2">
        <f>100000*Table1[[#This Row],[review_count]]/Table1[[#This Row],[total sales]]</f>
        <v>37.083333333333336</v>
      </c>
      <c r="T2340" s="2">
        <f>Table1[[#This Row],[total sales]]/(2017-Table1[[#This Row],[year_of_release]])</f>
        <v>120000</v>
      </c>
      <c r="U2340" s="9">
        <f>Table1[[#This Row],[na_sales]]/(2017-Table1[[#This Row],[year_of_release]])</f>
        <v>60000</v>
      </c>
      <c r="V2340" s="6">
        <f>Table1[[#This Row],[eu_sales]]/(2017-Table1[[#This Row],[year_of_release]])</f>
        <v>35000</v>
      </c>
      <c r="W2340" s="6">
        <f>Table1[[#This Row],[jp_sales]]/(2017-Table1[[#This Row],[year_of_release]])</f>
        <v>17500</v>
      </c>
      <c r="X2340" s="6">
        <f>Table1[[#This Row],[other_sales]]/(2017-Table1[[#This Row],[year_of_release]])</f>
        <v>7500</v>
      </c>
      <c r="Y2340" s="4">
        <v>556861736</v>
      </c>
      <c r="Z2340" s="4">
        <v>442492884</v>
      </c>
      <c r="AA2340" s="4">
        <v>127445000</v>
      </c>
      <c r="AB2340" s="1">
        <f>Table1[[#This Row],[na_sales]]/Table1[[#This Row],[NA population]]</f>
        <v>4.3098669648941368E-4</v>
      </c>
      <c r="AC2340" s="1">
        <f>Table1[[#This Row],[eu_sales]]/Table1[[#This Row],[Eu population]]</f>
        <v>3.1638926875940452E-4</v>
      </c>
      <c r="AD2340" s="1">
        <f>Table1[[#This Row],[jp_sales]]/Table1[[#This Row],[Jp population]]</f>
        <v>5.4925654203774176E-4</v>
      </c>
    </row>
    <row r="2341" spans="1:30" x14ac:dyDescent="0.25">
      <c r="A2341" t="s">
        <v>2215</v>
      </c>
      <c r="B2341" t="s">
        <v>69</v>
      </c>
      <c r="C2341">
        <v>2011</v>
      </c>
      <c r="D2341" t="s">
        <v>40</v>
      </c>
      <c r="E2341" t="s">
        <v>196</v>
      </c>
      <c r="F2341" s="4">
        <v>160000</v>
      </c>
      <c r="G2341" s="4">
        <v>160000</v>
      </c>
      <c r="H2341" s="4">
        <v>130000</v>
      </c>
      <c r="I2341" s="4">
        <v>30000</v>
      </c>
      <c r="J2341">
        <v>6.5</v>
      </c>
      <c r="K2341">
        <v>69</v>
      </c>
      <c r="L2341">
        <v>6.4</v>
      </c>
      <c r="M2341" s="4">
        <v>110</v>
      </c>
      <c r="N2341" t="s">
        <v>196</v>
      </c>
      <c r="O2341" t="s">
        <v>43</v>
      </c>
      <c r="P2341" s="4">
        <v>480000</v>
      </c>
      <c r="Q2341" s="3">
        <f>AVERAGE(Table1[[#This Row],[critic_score]],Table1[[#This Row],[user_score]])</f>
        <v>6.45</v>
      </c>
      <c r="R2341" s="4">
        <f>Table1[[#This Row],[user_count]]+Table1[[#This Row],[critic_count]]</f>
        <v>179</v>
      </c>
      <c r="S2341" s="2">
        <f>100000*Table1[[#This Row],[review_count]]/Table1[[#This Row],[total sales]]</f>
        <v>37.291666666666664</v>
      </c>
      <c r="T2341" s="2">
        <f>Table1[[#This Row],[total sales]]/(2017-Table1[[#This Row],[year_of_release]])</f>
        <v>80000</v>
      </c>
      <c r="U2341" s="9">
        <f>Table1[[#This Row],[na_sales]]/(2017-Table1[[#This Row],[year_of_release]])</f>
        <v>26666.666666666668</v>
      </c>
      <c r="V2341" s="6">
        <f>Table1[[#This Row],[eu_sales]]/(2017-Table1[[#This Row],[year_of_release]])</f>
        <v>26666.666666666668</v>
      </c>
      <c r="W2341" s="6">
        <f>Table1[[#This Row],[jp_sales]]/(2017-Table1[[#This Row],[year_of_release]])</f>
        <v>21666.666666666668</v>
      </c>
      <c r="X2341" s="6">
        <f>Table1[[#This Row],[other_sales]]/(2017-Table1[[#This Row],[year_of_release]])</f>
        <v>5000</v>
      </c>
      <c r="Y2341" s="4">
        <v>545961365</v>
      </c>
      <c r="Z2341" s="4">
        <v>440756453</v>
      </c>
      <c r="AA2341" s="4">
        <v>127833000</v>
      </c>
      <c r="AB2341" s="1">
        <f>Table1[[#This Row],[na_sales]]/Table1[[#This Row],[NA population]]</f>
        <v>2.9306103006024976E-4</v>
      </c>
      <c r="AC2341" s="1">
        <f>Table1[[#This Row],[eu_sales]]/Table1[[#This Row],[Eu population]]</f>
        <v>3.6301226881867117E-4</v>
      </c>
      <c r="AD2341" s="1">
        <f>Table1[[#This Row],[jp_sales]]/Table1[[#This Row],[Jp population]]</f>
        <v>1.0169518043071819E-3</v>
      </c>
    </row>
    <row r="2342" spans="1:30" x14ac:dyDescent="0.25">
      <c r="A2342" t="s">
        <v>537</v>
      </c>
      <c r="B2342" t="s">
        <v>138</v>
      </c>
      <c r="C2342">
        <v>2001</v>
      </c>
      <c r="D2342" t="s">
        <v>23</v>
      </c>
      <c r="E2342" t="s">
        <v>538</v>
      </c>
      <c r="F2342" s="4">
        <v>360000</v>
      </c>
      <c r="G2342" s="4">
        <v>90000</v>
      </c>
      <c r="H2342" s="4">
        <v>20000</v>
      </c>
      <c r="I2342" s="4">
        <v>10000</v>
      </c>
      <c r="J2342">
        <v>6.9</v>
      </c>
      <c r="K2342">
        <v>20</v>
      </c>
      <c r="L2342">
        <v>7.5</v>
      </c>
      <c r="M2342" s="4">
        <v>21</v>
      </c>
      <c r="N2342" t="s">
        <v>1041</v>
      </c>
      <c r="O2342" t="s">
        <v>67</v>
      </c>
      <c r="P2342" s="4">
        <v>480000</v>
      </c>
      <c r="Q2342" s="3">
        <f>AVERAGE(Table1[[#This Row],[critic_score]],Table1[[#This Row],[user_score]])</f>
        <v>7.2</v>
      </c>
      <c r="R2342" s="4">
        <f>Table1[[#This Row],[user_count]]+Table1[[#This Row],[critic_count]]</f>
        <v>41</v>
      </c>
      <c r="S2342" s="2">
        <f>100000*Table1[[#This Row],[review_count]]/Table1[[#This Row],[total sales]]</f>
        <v>8.5416666666666661</v>
      </c>
      <c r="T2342" s="2">
        <f>Table1[[#This Row],[total sales]]/(2017-Table1[[#This Row],[year_of_release]])</f>
        <v>30000</v>
      </c>
      <c r="U2342" s="9">
        <f>Table1[[#This Row],[na_sales]]/(2017-Table1[[#This Row],[year_of_release]])</f>
        <v>22500</v>
      </c>
      <c r="V2342" s="6">
        <f>Table1[[#This Row],[eu_sales]]/(2017-Table1[[#This Row],[year_of_release]])</f>
        <v>5625</v>
      </c>
      <c r="W2342" s="6">
        <f>Table1[[#This Row],[jp_sales]]/(2017-Table1[[#This Row],[year_of_release]])</f>
        <v>1250</v>
      </c>
      <c r="X2342" s="6">
        <f>Table1[[#This Row],[other_sales]]/(2017-Table1[[#This Row],[year_of_release]])</f>
        <v>625</v>
      </c>
      <c r="Y2342" s="4">
        <v>489752572</v>
      </c>
      <c r="Z2342" s="4">
        <v>430035992</v>
      </c>
      <c r="AA2342" s="4">
        <v>127149000</v>
      </c>
      <c r="AB2342" s="1">
        <f>Table1[[#This Row],[na_sales]]/Table1[[#This Row],[NA population]]</f>
        <v>7.3506505239956149E-4</v>
      </c>
      <c r="AC2342" s="1">
        <f>Table1[[#This Row],[eu_sales]]/Table1[[#This Row],[Eu population]]</f>
        <v>2.0928480795626055E-4</v>
      </c>
      <c r="AD2342" s="1">
        <f>Table1[[#This Row],[jp_sales]]/Table1[[#This Row],[Jp population]]</f>
        <v>1.5729577110319389E-4</v>
      </c>
    </row>
    <row r="2343" spans="1:30" x14ac:dyDescent="0.25">
      <c r="A2343" t="s">
        <v>2221</v>
      </c>
      <c r="B2343" t="s">
        <v>69</v>
      </c>
      <c r="C2343">
        <v>2011</v>
      </c>
      <c r="D2343" t="s">
        <v>40</v>
      </c>
      <c r="E2343" t="s">
        <v>20</v>
      </c>
      <c r="F2343" s="4">
        <v>310000</v>
      </c>
      <c r="G2343" s="4">
        <v>90000</v>
      </c>
      <c r="H2343" s="4">
        <v>50000</v>
      </c>
      <c r="I2343" s="4">
        <v>30000</v>
      </c>
      <c r="J2343">
        <v>5.8</v>
      </c>
      <c r="K2343">
        <v>55</v>
      </c>
      <c r="L2343">
        <v>6.3</v>
      </c>
      <c r="M2343" s="4">
        <v>29</v>
      </c>
      <c r="N2343" t="s">
        <v>20</v>
      </c>
      <c r="O2343" t="s">
        <v>84</v>
      </c>
      <c r="P2343" s="4">
        <v>480000</v>
      </c>
      <c r="Q2343" s="3">
        <f>AVERAGE(Table1[[#This Row],[critic_score]],Table1[[#This Row],[user_score]])</f>
        <v>6.05</v>
      </c>
      <c r="R2343" s="4">
        <f>Table1[[#This Row],[user_count]]+Table1[[#This Row],[critic_count]]</f>
        <v>84</v>
      </c>
      <c r="S2343" s="2">
        <f>100000*Table1[[#This Row],[review_count]]/Table1[[#This Row],[total sales]]</f>
        <v>17.5</v>
      </c>
      <c r="T2343" s="2">
        <f>Table1[[#This Row],[total sales]]/(2017-Table1[[#This Row],[year_of_release]])</f>
        <v>80000</v>
      </c>
      <c r="U2343" s="9">
        <f>Table1[[#This Row],[na_sales]]/(2017-Table1[[#This Row],[year_of_release]])</f>
        <v>51666.666666666664</v>
      </c>
      <c r="V2343" s="6">
        <f>Table1[[#This Row],[eu_sales]]/(2017-Table1[[#This Row],[year_of_release]])</f>
        <v>15000</v>
      </c>
      <c r="W2343" s="6">
        <f>Table1[[#This Row],[jp_sales]]/(2017-Table1[[#This Row],[year_of_release]])</f>
        <v>8333.3333333333339</v>
      </c>
      <c r="X2343" s="6">
        <f>Table1[[#This Row],[other_sales]]/(2017-Table1[[#This Row],[year_of_release]])</f>
        <v>5000</v>
      </c>
      <c r="Y2343" s="4">
        <v>545961365</v>
      </c>
      <c r="Z2343" s="4">
        <v>440756453</v>
      </c>
      <c r="AA2343" s="4">
        <v>127833000</v>
      </c>
      <c r="AB2343" s="1">
        <f>Table1[[#This Row],[na_sales]]/Table1[[#This Row],[NA population]]</f>
        <v>5.6780574574173399E-4</v>
      </c>
      <c r="AC2343" s="1">
        <f>Table1[[#This Row],[eu_sales]]/Table1[[#This Row],[Eu population]]</f>
        <v>2.0419440121050253E-4</v>
      </c>
      <c r="AD2343" s="1">
        <f>Table1[[#This Row],[jp_sales]]/Table1[[#This Row],[Jp population]]</f>
        <v>3.9113530934891614E-4</v>
      </c>
    </row>
    <row r="2344" spans="1:30" x14ac:dyDescent="0.25">
      <c r="A2344" t="s">
        <v>1449</v>
      </c>
      <c r="B2344" t="s">
        <v>39</v>
      </c>
      <c r="C2344">
        <v>2009</v>
      </c>
      <c r="D2344" t="s">
        <v>96</v>
      </c>
      <c r="E2344" t="s">
        <v>55</v>
      </c>
      <c r="F2344" s="4">
        <v>490000</v>
      </c>
      <c r="G2344" s="4">
        <v>150000</v>
      </c>
      <c r="H2344" s="4">
        <v>0</v>
      </c>
      <c r="I2344" s="4">
        <v>90000</v>
      </c>
      <c r="J2344">
        <v>7.4</v>
      </c>
      <c r="K2344">
        <v>48</v>
      </c>
      <c r="L2344">
        <v>7.3</v>
      </c>
      <c r="M2344" s="4">
        <v>51</v>
      </c>
      <c r="N2344" t="s">
        <v>241</v>
      </c>
      <c r="O2344" t="s">
        <v>67</v>
      </c>
      <c r="P2344" s="4">
        <v>730000</v>
      </c>
      <c r="Q2344" s="3">
        <f>AVERAGE(Table1[[#This Row],[critic_score]],Table1[[#This Row],[user_score]])</f>
        <v>7.35</v>
      </c>
      <c r="R2344" s="4">
        <f>Table1[[#This Row],[user_count]]+Table1[[#This Row],[critic_count]]</f>
        <v>99</v>
      </c>
      <c r="S2344" s="2">
        <f>100000*Table1[[#This Row],[review_count]]/Table1[[#This Row],[total sales]]</f>
        <v>13.561643835616438</v>
      </c>
      <c r="T2344" s="2">
        <f>Table1[[#This Row],[total sales]]/(2017-Table1[[#This Row],[year_of_release]])</f>
        <v>91250</v>
      </c>
      <c r="U2344" s="9">
        <f>Table1[[#This Row],[na_sales]]/(2017-Table1[[#This Row],[year_of_release]])</f>
        <v>61250</v>
      </c>
      <c r="V2344" s="6">
        <f>Table1[[#This Row],[eu_sales]]/(2017-Table1[[#This Row],[year_of_release]])</f>
        <v>18750</v>
      </c>
      <c r="W2344" s="6">
        <f>Table1[[#This Row],[jp_sales]]/(2017-Table1[[#This Row],[year_of_release]])</f>
        <v>0</v>
      </c>
      <c r="X2344" s="6">
        <f>Table1[[#This Row],[other_sales]]/(2017-Table1[[#This Row],[year_of_release]])</f>
        <v>11250</v>
      </c>
      <c r="Y2344" s="4">
        <v>534740514</v>
      </c>
      <c r="Z2344" s="4">
        <v>441041694</v>
      </c>
      <c r="AA2344" s="4">
        <v>128047000</v>
      </c>
      <c r="AB2344" s="1">
        <f>Table1[[#This Row],[na_sales]]/Table1[[#This Row],[NA population]]</f>
        <v>9.1633229046864399E-4</v>
      </c>
      <c r="AC2344" s="1">
        <f>Table1[[#This Row],[eu_sales]]/Table1[[#This Row],[Eu population]]</f>
        <v>3.4010389956465206E-4</v>
      </c>
      <c r="AD2344" s="1">
        <f>Table1[[#This Row],[jp_sales]]/Table1[[#This Row],[Jp population]]</f>
        <v>0</v>
      </c>
    </row>
    <row r="2345" spans="1:30" x14ac:dyDescent="0.25">
      <c r="A2345" t="s">
        <v>2229</v>
      </c>
      <c r="B2345" t="s">
        <v>136</v>
      </c>
      <c r="C2345">
        <v>2015</v>
      </c>
      <c r="D2345" t="s">
        <v>40</v>
      </c>
      <c r="E2345" t="s">
        <v>55</v>
      </c>
      <c r="F2345" s="4">
        <v>250000</v>
      </c>
      <c r="G2345" s="4">
        <v>190000</v>
      </c>
      <c r="H2345" s="4">
        <v>0</v>
      </c>
      <c r="I2345" s="4">
        <v>40000</v>
      </c>
      <c r="J2345">
        <v>8.6999999999999993</v>
      </c>
      <c r="K2345">
        <v>13</v>
      </c>
      <c r="L2345">
        <v>5.6</v>
      </c>
      <c r="M2345" s="4">
        <v>65</v>
      </c>
      <c r="N2345" t="s">
        <v>241</v>
      </c>
      <c r="O2345" t="s">
        <v>84</v>
      </c>
      <c r="P2345" s="4">
        <v>480000</v>
      </c>
      <c r="Q2345" s="3">
        <f>AVERAGE(Table1[[#This Row],[critic_score]],Table1[[#This Row],[user_score]])</f>
        <v>7.1499999999999995</v>
      </c>
      <c r="R2345" s="4">
        <f>Table1[[#This Row],[user_count]]+Table1[[#This Row],[critic_count]]</f>
        <v>78</v>
      </c>
      <c r="S2345" s="2">
        <f>100000*Table1[[#This Row],[review_count]]/Table1[[#This Row],[total sales]]</f>
        <v>16.25</v>
      </c>
      <c r="T2345" s="2">
        <f>Table1[[#This Row],[total sales]]/(2017-Table1[[#This Row],[year_of_release]])</f>
        <v>240000</v>
      </c>
      <c r="U2345" s="9">
        <f>Table1[[#This Row],[na_sales]]/(2017-Table1[[#This Row],[year_of_release]])</f>
        <v>125000</v>
      </c>
      <c r="V2345" s="6">
        <f>Table1[[#This Row],[eu_sales]]/(2017-Table1[[#This Row],[year_of_release]])</f>
        <v>95000</v>
      </c>
      <c r="W2345" s="6">
        <f>Table1[[#This Row],[jp_sales]]/(2017-Table1[[#This Row],[year_of_release]])</f>
        <v>0</v>
      </c>
      <c r="X2345" s="6">
        <f>Table1[[#This Row],[other_sales]]/(2017-Table1[[#This Row],[year_of_release]])</f>
        <v>20000</v>
      </c>
      <c r="Y2345" s="4">
        <v>567732286</v>
      </c>
      <c r="Z2345" s="4">
        <v>444588718</v>
      </c>
      <c r="AA2345" s="4">
        <v>127141000</v>
      </c>
      <c r="AB2345" s="1">
        <f>Table1[[#This Row],[na_sales]]/Table1[[#This Row],[NA population]]</f>
        <v>4.4034839336228976E-4</v>
      </c>
      <c r="AC2345" s="1">
        <f>Table1[[#This Row],[eu_sales]]/Table1[[#This Row],[Eu population]]</f>
        <v>4.2736127190703927E-4</v>
      </c>
      <c r="AD2345" s="1">
        <f>Table1[[#This Row],[jp_sales]]/Table1[[#This Row],[Jp population]]</f>
        <v>0</v>
      </c>
    </row>
    <row r="2346" spans="1:30" x14ac:dyDescent="0.25">
      <c r="A2346" t="s">
        <v>2232</v>
      </c>
      <c r="B2346" t="s">
        <v>34</v>
      </c>
      <c r="C2346">
        <v>2007</v>
      </c>
      <c r="D2346" t="s">
        <v>29</v>
      </c>
      <c r="E2346" t="s">
        <v>35</v>
      </c>
      <c r="F2346" s="4">
        <v>430000</v>
      </c>
      <c r="G2346" s="4">
        <v>10000</v>
      </c>
      <c r="H2346" s="4">
        <v>0</v>
      </c>
      <c r="I2346" s="4">
        <v>40000</v>
      </c>
      <c r="J2346">
        <v>7.3</v>
      </c>
      <c r="K2346">
        <v>41</v>
      </c>
      <c r="L2346">
        <v>8.1</v>
      </c>
      <c r="M2346" s="4">
        <v>21</v>
      </c>
      <c r="N2346" t="s">
        <v>2233</v>
      </c>
      <c r="O2346" t="s">
        <v>67</v>
      </c>
      <c r="P2346" s="4">
        <v>480000</v>
      </c>
      <c r="Q2346" s="3">
        <f>AVERAGE(Table1[[#This Row],[critic_score]],Table1[[#This Row],[user_score]])</f>
        <v>7.6999999999999993</v>
      </c>
      <c r="R2346" s="4">
        <f>Table1[[#This Row],[user_count]]+Table1[[#This Row],[critic_count]]</f>
        <v>62</v>
      </c>
      <c r="S2346" s="2">
        <f>100000*Table1[[#This Row],[review_count]]/Table1[[#This Row],[total sales]]</f>
        <v>12.916666666666666</v>
      </c>
      <c r="T2346" s="2">
        <f>Table1[[#This Row],[total sales]]/(2017-Table1[[#This Row],[year_of_release]])</f>
        <v>48000</v>
      </c>
      <c r="U2346" s="9">
        <f>Table1[[#This Row],[na_sales]]/(2017-Table1[[#This Row],[year_of_release]])</f>
        <v>43000</v>
      </c>
      <c r="V2346" s="6">
        <f>Table1[[#This Row],[eu_sales]]/(2017-Table1[[#This Row],[year_of_release]])</f>
        <v>1000</v>
      </c>
      <c r="W2346" s="6">
        <f>Table1[[#This Row],[jp_sales]]/(2017-Table1[[#This Row],[year_of_release]])</f>
        <v>0</v>
      </c>
      <c r="X2346" s="6">
        <f>Table1[[#This Row],[other_sales]]/(2017-Table1[[#This Row],[year_of_release]])</f>
        <v>4000</v>
      </c>
      <c r="Y2346" s="4">
        <v>522751172</v>
      </c>
      <c r="Z2346" s="4">
        <v>438594184</v>
      </c>
      <c r="AA2346" s="4">
        <v>128001000</v>
      </c>
      <c r="AB2346" s="1">
        <f>Table1[[#This Row],[na_sales]]/Table1[[#This Row],[NA population]]</f>
        <v>8.225710874159456E-4</v>
      </c>
      <c r="AC2346" s="1">
        <f>Table1[[#This Row],[eu_sales]]/Table1[[#This Row],[Eu population]]</f>
        <v>2.280011993957494E-5</v>
      </c>
      <c r="AD2346" s="1">
        <f>Table1[[#This Row],[jp_sales]]/Table1[[#This Row],[Jp population]]</f>
        <v>0</v>
      </c>
    </row>
    <row r="2347" spans="1:30" x14ac:dyDescent="0.25">
      <c r="A2347" t="s">
        <v>2234</v>
      </c>
      <c r="B2347" t="s">
        <v>39</v>
      </c>
      <c r="C2347">
        <v>2011</v>
      </c>
      <c r="D2347" t="s">
        <v>23</v>
      </c>
      <c r="E2347" t="s">
        <v>51</v>
      </c>
      <c r="F2347" s="4">
        <v>210000</v>
      </c>
      <c r="G2347" s="4">
        <v>190000</v>
      </c>
      <c r="H2347" s="4">
        <v>0</v>
      </c>
      <c r="I2347" s="4">
        <v>80000</v>
      </c>
      <c r="J2347">
        <v>7.7</v>
      </c>
      <c r="K2347">
        <v>74</v>
      </c>
      <c r="L2347">
        <v>7.7</v>
      </c>
      <c r="M2347" s="4">
        <v>155</v>
      </c>
      <c r="N2347" t="s">
        <v>309</v>
      </c>
      <c r="O2347" t="s">
        <v>67</v>
      </c>
      <c r="P2347" s="4">
        <v>480000</v>
      </c>
      <c r="Q2347" s="3">
        <f>AVERAGE(Table1[[#This Row],[critic_score]],Table1[[#This Row],[user_score]])</f>
        <v>7.7</v>
      </c>
      <c r="R2347" s="4">
        <f>Table1[[#This Row],[user_count]]+Table1[[#This Row],[critic_count]]</f>
        <v>229</v>
      </c>
      <c r="S2347" s="2">
        <f>100000*Table1[[#This Row],[review_count]]/Table1[[#This Row],[total sales]]</f>
        <v>47.708333333333336</v>
      </c>
      <c r="T2347" s="2">
        <f>Table1[[#This Row],[total sales]]/(2017-Table1[[#This Row],[year_of_release]])</f>
        <v>80000</v>
      </c>
      <c r="U2347" s="9">
        <f>Table1[[#This Row],[na_sales]]/(2017-Table1[[#This Row],[year_of_release]])</f>
        <v>35000</v>
      </c>
      <c r="V2347" s="6">
        <f>Table1[[#This Row],[eu_sales]]/(2017-Table1[[#This Row],[year_of_release]])</f>
        <v>31666.666666666668</v>
      </c>
      <c r="W2347" s="6">
        <f>Table1[[#This Row],[jp_sales]]/(2017-Table1[[#This Row],[year_of_release]])</f>
        <v>0</v>
      </c>
      <c r="X2347" s="6">
        <f>Table1[[#This Row],[other_sales]]/(2017-Table1[[#This Row],[year_of_release]])</f>
        <v>13333.333333333334</v>
      </c>
      <c r="Y2347" s="4">
        <v>545961365</v>
      </c>
      <c r="Z2347" s="4">
        <v>440756453</v>
      </c>
      <c r="AA2347" s="4">
        <v>127833000</v>
      </c>
      <c r="AB2347" s="1">
        <f>Table1[[#This Row],[na_sales]]/Table1[[#This Row],[NA population]]</f>
        <v>3.8464260195407782E-4</v>
      </c>
      <c r="AC2347" s="1">
        <f>Table1[[#This Row],[eu_sales]]/Table1[[#This Row],[Eu population]]</f>
        <v>4.3107706922217203E-4</v>
      </c>
      <c r="AD2347" s="1">
        <f>Table1[[#This Row],[jp_sales]]/Table1[[#This Row],[Jp population]]</f>
        <v>0</v>
      </c>
    </row>
    <row r="2348" spans="1:30" x14ac:dyDescent="0.25">
      <c r="A2348" t="s">
        <v>2235</v>
      </c>
      <c r="B2348" t="s">
        <v>34</v>
      </c>
      <c r="C2348">
        <v>2008</v>
      </c>
      <c r="D2348" t="s">
        <v>54</v>
      </c>
      <c r="E2348" t="s">
        <v>1116</v>
      </c>
      <c r="F2348" s="4">
        <v>220000</v>
      </c>
      <c r="G2348" s="4">
        <v>200000</v>
      </c>
      <c r="H2348" s="4">
        <v>10000</v>
      </c>
      <c r="I2348" s="4">
        <v>50000</v>
      </c>
      <c r="J2348">
        <v>7.2</v>
      </c>
      <c r="K2348">
        <v>71</v>
      </c>
      <c r="L2348">
        <v>7.5</v>
      </c>
      <c r="M2348" s="4">
        <v>147</v>
      </c>
      <c r="N2348" t="s">
        <v>1650</v>
      </c>
      <c r="O2348" t="s">
        <v>43</v>
      </c>
      <c r="P2348" s="4">
        <v>480000</v>
      </c>
      <c r="Q2348" s="3">
        <f>AVERAGE(Table1[[#This Row],[critic_score]],Table1[[#This Row],[user_score]])</f>
        <v>7.35</v>
      </c>
      <c r="R2348" s="4">
        <f>Table1[[#This Row],[user_count]]+Table1[[#This Row],[critic_count]]</f>
        <v>218</v>
      </c>
      <c r="S2348" s="2">
        <f>100000*Table1[[#This Row],[review_count]]/Table1[[#This Row],[total sales]]</f>
        <v>45.416666666666664</v>
      </c>
      <c r="T2348" s="2">
        <f>Table1[[#This Row],[total sales]]/(2017-Table1[[#This Row],[year_of_release]])</f>
        <v>53333.333333333336</v>
      </c>
      <c r="U2348" s="9">
        <f>Table1[[#This Row],[na_sales]]/(2017-Table1[[#This Row],[year_of_release]])</f>
        <v>24444.444444444445</v>
      </c>
      <c r="V2348" s="6">
        <f>Table1[[#This Row],[eu_sales]]/(2017-Table1[[#This Row],[year_of_release]])</f>
        <v>22222.222222222223</v>
      </c>
      <c r="W2348" s="6">
        <f>Table1[[#This Row],[jp_sales]]/(2017-Table1[[#This Row],[year_of_release]])</f>
        <v>1111.1111111111111</v>
      </c>
      <c r="X2348" s="6">
        <f>Table1[[#This Row],[other_sales]]/(2017-Table1[[#This Row],[year_of_release]])</f>
        <v>5555.5555555555557</v>
      </c>
      <c r="Y2348" s="4">
        <v>528816311</v>
      </c>
      <c r="Z2348" s="4">
        <v>440001482</v>
      </c>
      <c r="AA2348" s="4">
        <v>128063000</v>
      </c>
      <c r="AB2348" s="1">
        <f>Table1[[#This Row],[na_sales]]/Table1[[#This Row],[NA population]]</f>
        <v>4.1602347625014919E-4</v>
      </c>
      <c r="AC2348" s="1">
        <f>Table1[[#This Row],[eu_sales]]/Table1[[#This Row],[Eu population]]</f>
        <v>4.5454392355887566E-4</v>
      </c>
      <c r="AD2348" s="1">
        <f>Table1[[#This Row],[jp_sales]]/Table1[[#This Row],[Jp population]]</f>
        <v>7.8086566767918917E-5</v>
      </c>
    </row>
    <row r="2349" spans="1:30" x14ac:dyDescent="0.25">
      <c r="A2349" t="s">
        <v>1683</v>
      </c>
      <c r="B2349" t="s">
        <v>34</v>
      </c>
      <c r="C2349">
        <v>2006</v>
      </c>
      <c r="D2349" t="s">
        <v>19</v>
      </c>
      <c r="E2349" t="s">
        <v>100</v>
      </c>
      <c r="F2349" s="4">
        <v>440000</v>
      </c>
      <c r="G2349" s="4">
        <v>0</v>
      </c>
      <c r="H2349" s="4">
        <v>0</v>
      </c>
      <c r="I2349" s="4">
        <v>40000</v>
      </c>
      <c r="J2349">
        <v>8</v>
      </c>
      <c r="K2349">
        <v>44</v>
      </c>
      <c r="L2349">
        <v>7.9</v>
      </c>
      <c r="M2349" s="4">
        <v>21</v>
      </c>
      <c r="N2349" t="s">
        <v>351</v>
      </c>
      <c r="O2349" t="s">
        <v>21</v>
      </c>
      <c r="P2349" s="4">
        <v>480000</v>
      </c>
      <c r="Q2349" s="3">
        <f>AVERAGE(Table1[[#This Row],[critic_score]],Table1[[#This Row],[user_score]])</f>
        <v>7.95</v>
      </c>
      <c r="R2349" s="4">
        <f>Table1[[#This Row],[user_count]]+Table1[[#This Row],[critic_count]]</f>
        <v>65</v>
      </c>
      <c r="S2349" s="2">
        <f>100000*Table1[[#This Row],[review_count]]/Table1[[#This Row],[total sales]]</f>
        <v>13.541666666666666</v>
      </c>
      <c r="T2349" s="2">
        <f>Table1[[#This Row],[total sales]]/(2017-Table1[[#This Row],[year_of_release]])</f>
        <v>43636.36363636364</v>
      </c>
      <c r="U2349" s="9">
        <f>Table1[[#This Row],[na_sales]]/(2017-Table1[[#This Row],[year_of_release]])</f>
        <v>40000</v>
      </c>
      <c r="V2349" s="6">
        <f>Table1[[#This Row],[eu_sales]]/(2017-Table1[[#This Row],[year_of_release]])</f>
        <v>0</v>
      </c>
      <c r="W2349" s="6">
        <f>Table1[[#This Row],[jp_sales]]/(2017-Table1[[#This Row],[year_of_release]])</f>
        <v>0</v>
      </c>
      <c r="X2349" s="6">
        <f>Table1[[#This Row],[other_sales]]/(2017-Table1[[#This Row],[year_of_release]])</f>
        <v>3636.3636363636365</v>
      </c>
      <c r="Y2349" s="4">
        <v>516818555</v>
      </c>
      <c r="Z2349" s="4">
        <v>437126892</v>
      </c>
      <c r="AA2349" s="4">
        <v>127854000</v>
      </c>
      <c r="AB2349" s="1">
        <f>Table1[[#This Row],[na_sales]]/Table1[[#This Row],[NA population]]</f>
        <v>8.5136262183930296E-4</v>
      </c>
      <c r="AC2349" s="1">
        <f>Table1[[#This Row],[eu_sales]]/Table1[[#This Row],[Eu population]]</f>
        <v>0</v>
      </c>
      <c r="AD2349" s="1">
        <f>Table1[[#This Row],[jp_sales]]/Table1[[#This Row],[Jp population]]</f>
        <v>0</v>
      </c>
    </row>
    <row r="2350" spans="1:30" x14ac:dyDescent="0.25">
      <c r="A2350" t="s">
        <v>2213</v>
      </c>
      <c r="B2350" t="s">
        <v>200</v>
      </c>
      <c r="C2350">
        <v>2016</v>
      </c>
      <c r="D2350" t="s">
        <v>54</v>
      </c>
      <c r="E2350" t="s">
        <v>100</v>
      </c>
      <c r="F2350" s="4">
        <v>290000</v>
      </c>
      <c r="G2350" s="4">
        <v>150000</v>
      </c>
      <c r="H2350" s="4">
        <v>0</v>
      </c>
      <c r="I2350" s="4">
        <v>40000</v>
      </c>
      <c r="J2350">
        <v>8</v>
      </c>
      <c r="K2350">
        <v>64</v>
      </c>
      <c r="L2350">
        <v>8.1</v>
      </c>
      <c r="M2350" s="4">
        <v>79</v>
      </c>
      <c r="N2350" t="s">
        <v>1250</v>
      </c>
      <c r="O2350" t="s">
        <v>84</v>
      </c>
      <c r="P2350" s="4">
        <v>480000</v>
      </c>
      <c r="Q2350" s="3">
        <f>AVERAGE(Table1[[#This Row],[critic_score]],Table1[[#This Row],[user_score]])</f>
        <v>8.0500000000000007</v>
      </c>
      <c r="R2350" s="4">
        <f>Table1[[#This Row],[user_count]]+Table1[[#This Row],[critic_count]]</f>
        <v>143</v>
      </c>
      <c r="S2350" s="2">
        <f>100000*Table1[[#This Row],[review_count]]/Table1[[#This Row],[total sales]]</f>
        <v>29.791666666666668</v>
      </c>
      <c r="T2350" s="2">
        <f>Table1[[#This Row],[total sales]]/(2017-Table1[[#This Row],[year_of_release]])</f>
        <v>480000</v>
      </c>
      <c r="U2350" s="9">
        <f>Table1[[#This Row],[na_sales]]/(2017-Table1[[#This Row],[year_of_release]])</f>
        <v>290000</v>
      </c>
      <c r="V2350" s="6">
        <f>Table1[[#This Row],[eu_sales]]/(2017-Table1[[#This Row],[year_of_release]])</f>
        <v>150000</v>
      </c>
      <c r="W2350" s="6">
        <f>Table1[[#This Row],[jp_sales]]/(2017-Table1[[#This Row],[year_of_release]])</f>
        <v>0</v>
      </c>
      <c r="X2350" s="6">
        <f>Table1[[#This Row],[other_sales]]/(2017-Table1[[#This Row],[year_of_release]])</f>
        <v>40000</v>
      </c>
      <c r="Y2350" s="4">
        <v>573178249</v>
      </c>
      <c r="Z2350" s="4">
        <v>445623395</v>
      </c>
      <c r="AA2350" s="4">
        <v>126994511</v>
      </c>
      <c r="AB2350" s="1">
        <f>Table1[[#This Row],[na_sales]]/Table1[[#This Row],[NA population]]</f>
        <v>5.0595081112367888E-4</v>
      </c>
      <c r="AC2350" s="1">
        <f>Table1[[#This Row],[eu_sales]]/Table1[[#This Row],[Eu population]]</f>
        <v>3.3660710295517585E-4</v>
      </c>
      <c r="AD2350" s="1">
        <f>Table1[[#This Row],[jp_sales]]/Table1[[#This Row],[Jp population]]</f>
        <v>0</v>
      </c>
    </row>
    <row r="2351" spans="1:30" x14ac:dyDescent="0.25">
      <c r="A2351" t="s">
        <v>2236</v>
      </c>
      <c r="B2351" t="s">
        <v>69</v>
      </c>
      <c r="C2351">
        <v>2014</v>
      </c>
      <c r="D2351" t="s">
        <v>19</v>
      </c>
      <c r="E2351" t="s">
        <v>20</v>
      </c>
      <c r="F2351" s="4">
        <v>150000</v>
      </c>
      <c r="G2351" s="4">
        <v>130000</v>
      </c>
      <c r="H2351" s="4">
        <v>170000</v>
      </c>
      <c r="I2351" s="4">
        <v>30000</v>
      </c>
      <c r="J2351">
        <v>7.8</v>
      </c>
      <c r="K2351">
        <v>73</v>
      </c>
      <c r="L2351">
        <v>8.1999999999999993</v>
      </c>
      <c r="M2351" s="4">
        <v>76</v>
      </c>
      <c r="N2351" t="s">
        <v>771</v>
      </c>
      <c r="O2351" t="s">
        <v>21</v>
      </c>
      <c r="P2351" s="4">
        <v>480000</v>
      </c>
      <c r="Q2351" s="3">
        <f>AVERAGE(Table1[[#This Row],[critic_score]],Table1[[#This Row],[user_score]])</f>
        <v>8</v>
      </c>
      <c r="R2351" s="4">
        <f>Table1[[#This Row],[user_count]]+Table1[[#This Row],[critic_count]]</f>
        <v>149</v>
      </c>
      <c r="S2351" s="2">
        <f>100000*Table1[[#This Row],[review_count]]/Table1[[#This Row],[total sales]]</f>
        <v>31.041666666666668</v>
      </c>
      <c r="T2351" s="2">
        <f>Table1[[#This Row],[total sales]]/(2017-Table1[[#This Row],[year_of_release]])</f>
        <v>160000</v>
      </c>
      <c r="U2351" s="9">
        <f>Table1[[#This Row],[na_sales]]/(2017-Table1[[#This Row],[year_of_release]])</f>
        <v>50000</v>
      </c>
      <c r="V2351" s="6">
        <f>Table1[[#This Row],[eu_sales]]/(2017-Table1[[#This Row],[year_of_release]])</f>
        <v>43333.333333333336</v>
      </c>
      <c r="W2351" s="6">
        <f>Table1[[#This Row],[jp_sales]]/(2017-Table1[[#This Row],[year_of_release]])</f>
        <v>56666.666666666664</v>
      </c>
      <c r="X2351" s="6">
        <f>Table1[[#This Row],[other_sales]]/(2017-Table1[[#This Row],[year_of_release]])</f>
        <v>10000</v>
      </c>
      <c r="Y2351" s="4">
        <v>562338430</v>
      </c>
      <c r="Z2351" s="4">
        <v>443580712</v>
      </c>
      <c r="AA2351" s="4">
        <v>127276000</v>
      </c>
      <c r="AB2351" s="1">
        <f>Table1[[#This Row],[na_sales]]/Table1[[#This Row],[NA population]]</f>
        <v>2.667432848222733E-4</v>
      </c>
      <c r="AC2351" s="1">
        <f>Table1[[#This Row],[eu_sales]]/Table1[[#This Row],[Eu population]]</f>
        <v>2.9306955077884448E-4</v>
      </c>
      <c r="AD2351" s="1">
        <f>Table1[[#This Row],[jp_sales]]/Table1[[#This Row],[Jp population]]</f>
        <v>1.3356799396586946E-3</v>
      </c>
    </row>
    <row r="2352" spans="1:30" x14ac:dyDescent="0.25">
      <c r="A2352" t="s">
        <v>2237</v>
      </c>
      <c r="B2352" t="s">
        <v>45</v>
      </c>
      <c r="C2352">
        <v>2003</v>
      </c>
      <c r="D2352" t="s">
        <v>73</v>
      </c>
      <c r="E2352" t="s">
        <v>183</v>
      </c>
      <c r="F2352" s="4">
        <v>240000</v>
      </c>
      <c r="G2352" s="4">
        <v>180000</v>
      </c>
      <c r="H2352" s="4">
        <v>0</v>
      </c>
      <c r="I2352" s="4">
        <v>60000</v>
      </c>
      <c r="J2352">
        <v>8.1</v>
      </c>
      <c r="K2352">
        <v>26</v>
      </c>
      <c r="L2352">
        <v>8.1999999999999993</v>
      </c>
      <c r="M2352" s="4">
        <v>19</v>
      </c>
      <c r="N2352" t="s">
        <v>2238</v>
      </c>
      <c r="O2352" t="s">
        <v>67</v>
      </c>
      <c r="P2352" s="4">
        <v>480000</v>
      </c>
      <c r="Q2352" s="3">
        <f>AVERAGE(Table1[[#This Row],[critic_score]],Table1[[#This Row],[user_score]])</f>
        <v>8.1499999999999986</v>
      </c>
      <c r="R2352" s="4">
        <f>Table1[[#This Row],[user_count]]+Table1[[#This Row],[critic_count]]</f>
        <v>45</v>
      </c>
      <c r="S2352" s="2">
        <f>100000*Table1[[#This Row],[review_count]]/Table1[[#This Row],[total sales]]</f>
        <v>9.375</v>
      </c>
      <c r="T2352" s="2">
        <f>Table1[[#This Row],[total sales]]/(2017-Table1[[#This Row],[year_of_release]])</f>
        <v>34285.714285714283</v>
      </c>
      <c r="U2352" s="9">
        <f>Table1[[#This Row],[na_sales]]/(2017-Table1[[#This Row],[year_of_release]])</f>
        <v>17142.857142857141</v>
      </c>
      <c r="V2352" s="6">
        <f>Table1[[#This Row],[eu_sales]]/(2017-Table1[[#This Row],[year_of_release]])</f>
        <v>12857.142857142857</v>
      </c>
      <c r="W2352" s="6">
        <f>Table1[[#This Row],[jp_sales]]/(2017-Table1[[#This Row],[year_of_release]])</f>
        <v>0</v>
      </c>
      <c r="X2352" s="6">
        <f>Table1[[#This Row],[other_sales]]/(2017-Table1[[#This Row],[year_of_release]])</f>
        <v>4285.7142857142853</v>
      </c>
      <c r="Y2352" s="4">
        <v>500125528</v>
      </c>
      <c r="Z2352" s="4">
        <v>432552540</v>
      </c>
      <c r="AA2352" s="4">
        <v>127718000</v>
      </c>
      <c r="AB2352" s="1">
        <f>Table1[[#This Row],[na_sales]]/Table1[[#This Row],[NA population]]</f>
        <v>4.798795233663817E-4</v>
      </c>
      <c r="AC2352" s="1">
        <f>Table1[[#This Row],[eu_sales]]/Table1[[#This Row],[Eu population]]</f>
        <v>4.1613441918523933E-4</v>
      </c>
      <c r="AD2352" s="1">
        <f>Table1[[#This Row],[jp_sales]]/Table1[[#This Row],[Jp population]]</f>
        <v>0</v>
      </c>
    </row>
    <row r="2353" spans="1:30" x14ac:dyDescent="0.25">
      <c r="A2353" t="s">
        <v>2239</v>
      </c>
      <c r="B2353" t="s">
        <v>26</v>
      </c>
      <c r="C2353">
        <v>2007</v>
      </c>
      <c r="D2353" t="s">
        <v>40</v>
      </c>
      <c r="E2353" t="s">
        <v>575</v>
      </c>
      <c r="F2353" s="4">
        <v>420000</v>
      </c>
      <c r="G2353" s="4">
        <v>20000</v>
      </c>
      <c r="H2353" s="4">
        <v>0</v>
      </c>
      <c r="I2353" s="4">
        <v>40000</v>
      </c>
      <c r="J2353">
        <v>7.3</v>
      </c>
      <c r="K2353">
        <v>8</v>
      </c>
      <c r="L2353">
        <v>5.9</v>
      </c>
      <c r="M2353" s="4">
        <v>10</v>
      </c>
      <c r="N2353" t="s">
        <v>635</v>
      </c>
      <c r="O2353" t="s">
        <v>21</v>
      </c>
      <c r="P2353" s="4">
        <v>480000</v>
      </c>
      <c r="Q2353" s="3">
        <f>AVERAGE(Table1[[#This Row],[critic_score]],Table1[[#This Row],[user_score]])</f>
        <v>6.6</v>
      </c>
      <c r="R2353" s="4">
        <f>Table1[[#This Row],[user_count]]+Table1[[#This Row],[critic_count]]</f>
        <v>18</v>
      </c>
      <c r="S2353" s="2">
        <f>100000*Table1[[#This Row],[review_count]]/Table1[[#This Row],[total sales]]</f>
        <v>3.75</v>
      </c>
      <c r="T2353" s="2">
        <f>Table1[[#This Row],[total sales]]/(2017-Table1[[#This Row],[year_of_release]])</f>
        <v>48000</v>
      </c>
      <c r="U2353" s="9">
        <f>Table1[[#This Row],[na_sales]]/(2017-Table1[[#This Row],[year_of_release]])</f>
        <v>42000</v>
      </c>
      <c r="V2353" s="6">
        <f>Table1[[#This Row],[eu_sales]]/(2017-Table1[[#This Row],[year_of_release]])</f>
        <v>2000</v>
      </c>
      <c r="W2353" s="6">
        <f>Table1[[#This Row],[jp_sales]]/(2017-Table1[[#This Row],[year_of_release]])</f>
        <v>0</v>
      </c>
      <c r="X2353" s="6">
        <f>Table1[[#This Row],[other_sales]]/(2017-Table1[[#This Row],[year_of_release]])</f>
        <v>4000</v>
      </c>
      <c r="Y2353" s="4">
        <v>522751172</v>
      </c>
      <c r="Z2353" s="4">
        <v>438594184</v>
      </c>
      <c r="AA2353" s="4">
        <v>128001000</v>
      </c>
      <c r="AB2353" s="1">
        <f>Table1[[#This Row],[na_sales]]/Table1[[#This Row],[NA population]]</f>
        <v>8.0344152724348174E-4</v>
      </c>
      <c r="AC2353" s="1">
        <f>Table1[[#This Row],[eu_sales]]/Table1[[#This Row],[Eu population]]</f>
        <v>4.560023987914988E-5</v>
      </c>
      <c r="AD2353" s="1">
        <f>Table1[[#This Row],[jp_sales]]/Table1[[#This Row],[Jp population]]</f>
        <v>0</v>
      </c>
    </row>
    <row r="2354" spans="1:30" x14ac:dyDescent="0.25">
      <c r="A2354" t="s">
        <v>2169</v>
      </c>
      <c r="B2354" t="s">
        <v>39</v>
      </c>
      <c r="C2354">
        <v>2009</v>
      </c>
      <c r="D2354" t="s">
        <v>40</v>
      </c>
      <c r="E2354" t="s">
        <v>100</v>
      </c>
      <c r="F2354" s="4">
        <v>200000</v>
      </c>
      <c r="G2354" s="4">
        <v>210000</v>
      </c>
      <c r="H2354" s="4">
        <v>0</v>
      </c>
      <c r="I2354" s="4">
        <v>70000</v>
      </c>
      <c r="J2354">
        <v>7.2</v>
      </c>
      <c r="K2354">
        <v>54</v>
      </c>
      <c r="L2354">
        <v>8.1</v>
      </c>
      <c r="M2354" s="4">
        <v>118</v>
      </c>
      <c r="N2354" t="s">
        <v>340</v>
      </c>
      <c r="O2354" t="s">
        <v>43</v>
      </c>
      <c r="P2354" s="4">
        <v>480000</v>
      </c>
      <c r="Q2354" s="3">
        <f>AVERAGE(Table1[[#This Row],[critic_score]],Table1[[#This Row],[user_score]])</f>
        <v>7.65</v>
      </c>
      <c r="R2354" s="4">
        <f>Table1[[#This Row],[user_count]]+Table1[[#This Row],[critic_count]]</f>
        <v>172</v>
      </c>
      <c r="S2354" s="2">
        <f>100000*Table1[[#This Row],[review_count]]/Table1[[#This Row],[total sales]]</f>
        <v>35.833333333333336</v>
      </c>
      <c r="T2354" s="2">
        <f>Table1[[#This Row],[total sales]]/(2017-Table1[[#This Row],[year_of_release]])</f>
        <v>60000</v>
      </c>
      <c r="U2354" s="9">
        <f>Table1[[#This Row],[na_sales]]/(2017-Table1[[#This Row],[year_of_release]])</f>
        <v>25000</v>
      </c>
      <c r="V2354" s="6">
        <f>Table1[[#This Row],[eu_sales]]/(2017-Table1[[#This Row],[year_of_release]])</f>
        <v>26250</v>
      </c>
      <c r="W2354" s="6">
        <f>Table1[[#This Row],[jp_sales]]/(2017-Table1[[#This Row],[year_of_release]])</f>
        <v>0</v>
      </c>
      <c r="X2354" s="6">
        <f>Table1[[#This Row],[other_sales]]/(2017-Table1[[#This Row],[year_of_release]])</f>
        <v>8750</v>
      </c>
      <c r="Y2354" s="4">
        <v>534740514</v>
      </c>
      <c r="Z2354" s="4">
        <v>441041694</v>
      </c>
      <c r="AA2354" s="4">
        <v>128047000</v>
      </c>
      <c r="AB2354" s="1">
        <f>Table1[[#This Row],[na_sales]]/Table1[[#This Row],[NA population]]</f>
        <v>3.7401317978312E-4</v>
      </c>
      <c r="AC2354" s="1">
        <f>Table1[[#This Row],[eu_sales]]/Table1[[#This Row],[Eu population]]</f>
        <v>4.7614545939051286E-4</v>
      </c>
      <c r="AD2354" s="1">
        <f>Table1[[#This Row],[jp_sales]]/Table1[[#This Row],[Jp population]]</f>
        <v>0</v>
      </c>
    </row>
    <row r="2355" spans="1:30" x14ac:dyDescent="0.25">
      <c r="A2355" t="s">
        <v>967</v>
      </c>
      <c r="B2355" t="s">
        <v>34</v>
      </c>
      <c r="C2355">
        <v>2013</v>
      </c>
      <c r="D2355" t="s">
        <v>40</v>
      </c>
      <c r="E2355" t="s">
        <v>171</v>
      </c>
      <c r="F2355" s="4">
        <v>300000</v>
      </c>
      <c r="G2355" s="4">
        <v>140000</v>
      </c>
      <c r="H2355" s="4">
        <v>0</v>
      </c>
      <c r="I2355" s="4">
        <v>40000</v>
      </c>
      <c r="J2355">
        <v>8.1999999999999993</v>
      </c>
      <c r="K2355">
        <v>46</v>
      </c>
      <c r="L2355">
        <v>7.8</v>
      </c>
      <c r="M2355" s="4">
        <v>358</v>
      </c>
      <c r="N2355" t="s">
        <v>968</v>
      </c>
      <c r="O2355" t="s">
        <v>43</v>
      </c>
      <c r="P2355" s="4">
        <v>480000</v>
      </c>
      <c r="Q2355" s="3">
        <f>AVERAGE(Table1[[#This Row],[critic_score]],Table1[[#This Row],[user_score]])</f>
        <v>8</v>
      </c>
      <c r="R2355" s="4">
        <f>Table1[[#This Row],[user_count]]+Table1[[#This Row],[critic_count]]</f>
        <v>404</v>
      </c>
      <c r="S2355" s="2">
        <f>100000*Table1[[#This Row],[review_count]]/Table1[[#This Row],[total sales]]</f>
        <v>84.166666666666671</v>
      </c>
      <c r="T2355" s="2">
        <f>Table1[[#This Row],[total sales]]/(2017-Table1[[#This Row],[year_of_release]])</f>
        <v>120000</v>
      </c>
      <c r="U2355" s="9">
        <f>Table1[[#This Row],[na_sales]]/(2017-Table1[[#This Row],[year_of_release]])</f>
        <v>75000</v>
      </c>
      <c r="V2355" s="6">
        <f>Table1[[#This Row],[eu_sales]]/(2017-Table1[[#This Row],[year_of_release]])</f>
        <v>35000</v>
      </c>
      <c r="W2355" s="6">
        <f>Table1[[#This Row],[jp_sales]]/(2017-Table1[[#This Row],[year_of_release]])</f>
        <v>0</v>
      </c>
      <c r="X2355" s="6">
        <f>Table1[[#This Row],[other_sales]]/(2017-Table1[[#This Row],[year_of_release]])</f>
        <v>10000</v>
      </c>
      <c r="Y2355" s="4">
        <v>556861736</v>
      </c>
      <c r="Z2355" s="4">
        <v>442492884</v>
      </c>
      <c r="AA2355" s="4">
        <v>127445000</v>
      </c>
      <c r="AB2355" s="1">
        <f>Table1[[#This Row],[na_sales]]/Table1[[#This Row],[NA population]]</f>
        <v>5.3873337061176709E-4</v>
      </c>
      <c r="AC2355" s="1">
        <f>Table1[[#This Row],[eu_sales]]/Table1[[#This Row],[Eu population]]</f>
        <v>3.1638926875940452E-4</v>
      </c>
      <c r="AD2355" s="1">
        <f>Table1[[#This Row],[jp_sales]]/Table1[[#This Row],[Jp population]]</f>
        <v>0</v>
      </c>
    </row>
    <row r="2356" spans="1:30" x14ac:dyDescent="0.25">
      <c r="A2356" t="s">
        <v>1856</v>
      </c>
      <c r="B2356" t="s">
        <v>200</v>
      </c>
      <c r="C2356">
        <v>2015</v>
      </c>
      <c r="D2356" t="s">
        <v>19</v>
      </c>
      <c r="E2356" t="s">
        <v>100</v>
      </c>
      <c r="F2356" s="4">
        <v>380000</v>
      </c>
      <c r="G2356" s="4">
        <v>50000</v>
      </c>
      <c r="H2356" s="4">
        <v>0</v>
      </c>
      <c r="I2356" s="4">
        <v>50000</v>
      </c>
      <c r="J2356">
        <v>8</v>
      </c>
      <c r="K2356">
        <v>18</v>
      </c>
      <c r="L2356">
        <v>6</v>
      </c>
      <c r="M2356" s="4">
        <v>81</v>
      </c>
      <c r="N2356" t="s">
        <v>1857</v>
      </c>
      <c r="O2356" t="s">
        <v>84</v>
      </c>
      <c r="P2356" s="4">
        <v>480000</v>
      </c>
      <c r="Q2356" s="3">
        <f>AVERAGE(Table1[[#This Row],[critic_score]],Table1[[#This Row],[user_score]])</f>
        <v>7</v>
      </c>
      <c r="R2356" s="4">
        <f>Table1[[#This Row],[user_count]]+Table1[[#This Row],[critic_count]]</f>
        <v>99</v>
      </c>
      <c r="S2356" s="2">
        <f>100000*Table1[[#This Row],[review_count]]/Table1[[#This Row],[total sales]]</f>
        <v>20.625</v>
      </c>
      <c r="T2356" s="2">
        <f>Table1[[#This Row],[total sales]]/(2017-Table1[[#This Row],[year_of_release]])</f>
        <v>240000</v>
      </c>
      <c r="U2356" s="9">
        <f>Table1[[#This Row],[na_sales]]/(2017-Table1[[#This Row],[year_of_release]])</f>
        <v>190000</v>
      </c>
      <c r="V2356" s="6">
        <f>Table1[[#This Row],[eu_sales]]/(2017-Table1[[#This Row],[year_of_release]])</f>
        <v>25000</v>
      </c>
      <c r="W2356" s="6">
        <f>Table1[[#This Row],[jp_sales]]/(2017-Table1[[#This Row],[year_of_release]])</f>
        <v>0</v>
      </c>
      <c r="X2356" s="6">
        <f>Table1[[#This Row],[other_sales]]/(2017-Table1[[#This Row],[year_of_release]])</f>
        <v>25000</v>
      </c>
      <c r="Y2356" s="4">
        <v>567732286</v>
      </c>
      <c r="Z2356" s="4">
        <v>444588718</v>
      </c>
      <c r="AA2356" s="4">
        <v>127141000</v>
      </c>
      <c r="AB2356" s="1">
        <f>Table1[[#This Row],[na_sales]]/Table1[[#This Row],[NA population]]</f>
        <v>6.6932955791068041E-4</v>
      </c>
      <c r="AC2356" s="1">
        <f>Table1[[#This Row],[eu_sales]]/Table1[[#This Row],[Eu population]]</f>
        <v>1.1246349260711559E-4</v>
      </c>
      <c r="AD2356" s="1">
        <f>Table1[[#This Row],[jp_sales]]/Table1[[#This Row],[Jp population]]</f>
        <v>0</v>
      </c>
    </row>
    <row r="2357" spans="1:30" x14ac:dyDescent="0.25">
      <c r="A2357" t="s">
        <v>1462</v>
      </c>
      <c r="B2357" t="s">
        <v>103</v>
      </c>
      <c r="C2357">
        <v>2005</v>
      </c>
      <c r="D2357" t="s">
        <v>19</v>
      </c>
      <c r="E2357" t="s">
        <v>100</v>
      </c>
      <c r="F2357" s="4">
        <v>350000</v>
      </c>
      <c r="G2357" s="4">
        <v>110000</v>
      </c>
      <c r="H2357" s="4">
        <v>0</v>
      </c>
      <c r="I2357" s="4">
        <v>20000</v>
      </c>
      <c r="J2357">
        <v>8.1</v>
      </c>
      <c r="K2357">
        <v>30</v>
      </c>
      <c r="L2357">
        <v>5.0999999999999996</v>
      </c>
      <c r="M2357" s="4">
        <v>11</v>
      </c>
      <c r="N2357" t="s">
        <v>101</v>
      </c>
      <c r="O2357" t="s">
        <v>21</v>
      </c>
      <c r="P2357" s="4">
        <v>480000</v>
      </c>
      <c r="Q2357" s="3">
        <f>AVERAGE(Table1[[#This Row],[critic_score]],Table1[[#This Row],[user_score]])</f>
        <v>6.6</v>
      </c>
      <c r="R2357" s="4">
        <f>Table1[[#This Row],[user_count]]+Table1[[#This Row],[critic_count]]</f>
        <v>41</v>
      </c>
      <c r="S2357" s="2">
        <f>100000*Table1[[#This Row],[review_count]]/Table1[[#This Row],[total sales]]</f>
        <v>8.5416666666666661</v>
      </c>
      <c r="T2357" s="2">
        <f>Table1[[#This Row],[total sales]]/(2017-Table1[[#This Row],[year_of_release]])</f>
        <v>40000</v>
      </c>
      <c r="U2357" s="9">
        <f>Table1[[#This Row],[na_sales]]/(2017-Table1[[#This Row],[year_of_release]])</f>
        <v>29166.666666666668</v>
      </c>
      <c r="V2357" s="6">
        <f>Table1[[#This Row],[eu_sales]]/(2017-Table1[[#This Row],[year_of_release]])</f>
        <v>9166.6666666666661</v>
      </c>
      <c r="W2357" s="6">
        <f>Table1[[#This Row],[jp_sales]]/(2017-Table1[[#This Row],[year_of_release]])</f>
        <v>0</v>
      </c>
      <c r="X2357" s="6">
        <f>Table1[[#This Row],[other_sales]]/(2017-Table1[[#This Row],[year_of_release]])</f>
        <v>1666.6666666666667</v>
      </c>
      <c r="Y2357" s="4">
        <v>511054143</v>
      </c>
      <c r="Z2357" s="4">
        <v>435713800</v>
      </c>
      <c r="AA2357" s="4">
        <v>127773000</v>
      </c>
      <c r="AB2357" s="1">
        <f>Table1[[#This Row],[na_sales]]/Table1[[#This Row],[NA population]]</f>
        <v>6.848589426267502E-4</v>
      </c>
      <c r="AC2357" s="1">
        <f>Table1[[#This Row],[eu_sales]]/Table1[[#This Row],[Eu population]]</f>
        <v>2.5245929782347955E-4</v>
      </c>
      <c r="AD2357" s="1">
        <f>Table1[[#This Row],[jp_sales]]/Table1[[#This Row],[Jp population]]</f>
        <v>0</v>
      </c>
    </row>
    <row r="2358" spans="1:30" x14ac:dyDescent="0.25">
      <c r="A2358" t="s">
        <v>2247</v>
      </c>
      <c r="B2358" t="s">
        <v>45</v>
      </c>
      <c r="C2358">
        <v>2000</v>
      </c>
      <c r="D2358" t="s">
        <v>49</v>
      </c>
      <c r="E2358" t="s">
        <v>51</v>
      </c>
      <c r="F2358" s="4">
        <v>140000</v>
      </c>
      <c r="G2358" s="4">
        <v>110000</v>
      </c>
      <c r="H2358" s="4">
        <v>190000</v>
      </c>
      <c r="I2358" s="4">
        <v>40000</v>
      </c>
      <c r="J2358">
        <v>7.2</v>
      </c>
      <c r="K2358">
        <v>18</v>
      </c>
      <c r="L2358">
        <v>6.3</v>
      </c>
      <c r="M2358" s="4">
        <v>9</v>
      </c>
      <c r="N2358" t="s">
        <v>2248</v>
      </c>
      <c r="O2358" t="s">
        <v>21</v>
      </c>
      <c r="P2358" s="4">
        <v>480000</v>
      </c>
      <c r="Q2358" s="3">
        <f>AVERAGE(Table1[[#This Row],[critic_score]],Table1[[#This Row],[user_score]])</f>
        <v>6.75</v>
      </c>
      <c r="R2358" s="4">
        <f>Table1[[#This Row],[user_count]]+Table1[[#This Row],[critic_count]]</f>
        <v>27</v>
      </c>
      <c r="S2358" s="2">
        <f>100000*Table1[[#This Row],[review_count]]/Table1[[#This Row],[total sales]]</f>
        <v>5.625</v>
      </c>
      <c r="T2358" s="2">
        <f>Table1[[#This Row],[total sales]]/(2017-Table1[[#This Row],[year_of_release]])</f>
        <v>28235.294117647059</v>
      </c>
      <c r="U2358" s="9">
        <f>Table1[[#This Row],[na_sales]]/(2017-Table1[[#This Row],[year_of_release]])</f>
        <v>8235.2941176470595</v>
      </c>
      <c r="V2358" s="6">
        <f>Table1[[#This Row],[eu_sales]]/(2017-Table1[[#This Row],[year_of_release]])</f>
        <v>6470.588235294118</v>
      </c>
      <c r="W2358" s="6">
        <f>Table1[[#This Row],[jp_sales]]/(2017-Table1[[#This Row],[year_of_release]])</f>
        <v>11176.470588235294</v>
      </c>
      <c r="X2358" s="6">
        <f>Table1[[#This Row],[other_sales]]/(2017-Table1[[#This Row],[year_of_release]])</f>
        <v>2352.9411764705883</v>
      </c>
      <c r="Y2358" s="4">
        <v>484244580</v>
      </c>
      <c r="Z2358" s="4">
        <v>429286318</v>
      </c>
      <c r="AA2358" s="4">
        <v>126843000</v>
      </c>
      <c r="AB2358" s="1">
        <f>Table1[[#This Row],[na_sales]]/Table1[[#This Row],[NA population]]</f>
        <v>2.8911010217192313E-4</v>
      </c>
      <c r="AC2358" s="1">
        <f>Table1[[#This Row],[eu_sales]]/Table1[[#This Row],[Eu population]]</f>
        <v>2.562392403104727E-4</v>
      </c>
      <c r="AD2358" s="1">
        <f>Table1[[#This Row],[jp_sales]]/Table1[[#This Row],[Jp population]]</f>
        <v>1.4979147449997242E-3</v>
      </c>
    </row>
    <row r="2359" spans="1:30" x14ac:dyDescent="0.25">
      <c r="A2359" t="s">
        <v>2250</v>
      </c>
      <c r="B2359" t="s">
        <v>39</v>
      </c>
      <c r="C2359">
        <v>2007</v>
      </c>
      <c r="D2359" t="s">
        <v>40</v>
      </c>
      <c r="E2359" t="s">
        <v>642</v>
      </c>
      <c r="F2359" s="4">
        <v>140000</v>
      </c>
      <c r="G2359" s="4">
        <v>10000</v>
      </c>
      <c r="H2359" s="4">
        <v>310000</v>
      </c>
      <c r="I2359" s="4">
        <v>20000</v>
      </c>
      <c r="J2359">
        <v>6</v>
      </c>
      <c r="K2359">
        <v>29</v>
      </c>
      <c r="L2359">
        <v>6.9</v>
      </c>
      <c r="M2359" s="4">
        <v>16</v>
      </c>
      <c r="N2359" t="s">
        <v>1710</v>
      </c>
      <c r="O2359" t="s">
        <v>67</v>
      </c>
      <c r="P2359" s="4">
        <v>480000</v>
      </c>
      <c r="Q2359" s="3">
        <f>AVERAGE(Table1[[#This Row],[critic_score]],Table1[[#This Row],[user_score]])</f>
        <v>6.45</v>
      </c>
      <c r="R2359" s="4">
        <f>Table1[[#This Row],[user_count]]+Table1[[#This Row],[critic_count]]</f>
        <v>45</v>
      </c>
      <c r="S2359" s="2">
        <f>100000*Table1[[#This Row],[review_count]]/Table1[[#This Row],[total sales]]</f>
        <v>9.375</v>
      </c>
      <c r="T2359" s="2">
        <f>Table1[[#This Row],[total sales]]/(2017-Table1[[#This Row],[year_of_release]])</f>
        <v>48000</v>
      </c>
      <c r="U2359" s="9">
        <f>Table1[[#This Row],[na_sales]]/(2017-Table1[[#This Row],[year_of_release]])</f>
        <v>14000</v>
      </c>
      <c r="V2359" s="6">
        <f>Table1[[#This Row],[eu_sales]]/(2017-Table1[[#This Row],[year_of_release]])</f>
        <v>1000</v>
      </c>
      <c r="W2359" s="6">
        <f>Table1[[#This Row],[jp_sales]]/(2017-Table1[[#This Row],[year_of_release]])</f>
        <v>31000</v>
      </c>
      <c r="X2359" s="6">
        <f>Table1[[#This Row],[other_sales]]/(2017-Table1[[#This Row],[year_of_release]])</f>
        <v>2000</v>
      </c>
      <c r="Y2359" s="4">
        <v>522751172</v>
      </c>
      <c r="Z2359" s="4">
        <v>438594184</v>
      </c>
      <c r="AA2359" s="4">
        <v>128001000</v>
      </c>
      <c r="AB2359" s="1">
        <f>Table1[[#This Row],[na_sales]]/Table1[[#This Row],[NA population]]</f>
        <v>2.6781384241449389E-4</v>
      </c>
      <c r="AC2359" s="1">
        <f>Table1[[#This Row],[eu_sales]]/Table1[[#This Row],[Eu population]]</f>
        <v>2.280011993957494E-5</v>
      </c>
      <c r="AD2359" s="1">
        <f>Table1[[#This Row],[jp_sales]]/Table1[[#This Row],[Jp population]]</f>
        <v>2.4218560792493809E-3</v>
      </c>
    </row>
    <row r="2360" spans="1:30" x14ac:dyDescent="0.25">
      <c r="A2360" t="s">
        <v>1455</v>
      </c>
      <c r="B2360" t="s">
        <v>18</v>
      </c>
      <c r="C2360">
        <v>2007</v>
      </c>
      <c r="D2360" t="s">
        <v>27</v>
      </c>
      <c r="E2360" t="s">
        <v>55</v>
      </c>
      <c r="F2360" s="4">
        <v>420000</v>
      </c>
      <c r="G2360" s="4">
        <v>20000</v>
      </c>
      <c r="H2360" s="4">
        <v>0</v>
      </c>
      <c r="I2360" s="4">
        <v>40000</v>
      </c>
      <c r="J2360">
        <v>5.3</v>
      </c>
      <c r="K2360">
        <v>39</v>
      </c>
      <c r="L2360">
        <v>5.3</v>
      </c>
      <c r="M2360" s="4">
        <v>29</v>
      </c>
      <c r="N2360" t="s">
        <v>241</v>
      </c>
      <c r="O2360" t="s">
        <v>67</v>
      </c>
      <c r="P2360" s="4">
        <v>480000</v>
      </c>
      <c r="Q2360" s="3">
        <f>AVERAGE(Table1[[#This Row],[critic_score]],Table1[[#This Row],[user_score]])</f>
        <v>5.3</v>
      </c>
      <c r="R2360" s="4">
        <f>Table1[[#This Row],[user_count]]+Table1[[#This Row],[critic_count]]</f>
        <v>68</v>
      </c>
      <c r="S2360" s="2">
        <f>100000*Table1[[#This Row],[review_count]]/Table1[[#This Row],[total sales]]</f>
        <v>14.166666666666666</v>
      </c>
      <c r="T2360" s="2">
        <f>Table1[[#This Row],[total sales]]/(2017-Table1[[#This Row],[year_of_release]])</f>
        <v>48000</v>
      </c>
      <c r="U2360" s="9">
        <f>Table1[[#This Row],[na_sales]]/(2017-Table1[[#This Row],[year_of_release]])</f>
        <v>42000</v>
      </c>
      <c r="V2360" s="6">
        <f>Table1[[#This Row],[eu_sales]]/(2017-Table1[[#This Row],[year_of_release]])</f>
        <v>2000</v>
      </c>
      <c r="W2360" s="6">
        <f>Table1[[#This Row],[jp_sales]]/(2017-Table1[[#This Row],[year_of_release]])</f>
        <v>0</v>
      </c>
      <c r="X2360" s="6">
        <f>Table1[[#This Row],[other_sales]]/(2017-Table1[[#This Row],[year_of_release]])</f>
        <v>4000</v>
      </c>
      <c r="Y2360" s="4">
        <v>522751172</v>
      </c>
      <c r="Z2360" s="4">
        <v>438594184</v>
      </c>
      <c r="AA2360" s="4">
        <v>128001000</v>
      </c>
      <c r="AB2360" s="1">
        <f>Table1[[#This Row],[na_sales]]/Table1[[#This Row],[NA population]]</f>
        <v>8.0344152724348174E-4</v>
      </c>
      <c r="AC2360" s="1">
        <f>Table1[[#This Row],[eu_sales]]/Table1[[#This Row],[Eu population]]</f>
        <v>4.560023987914988E-5</v>
      </c>
      <c r="AD2360" s="1">
        <f>Table1[[#This Row],[jp_sales]]/Table1[[#This Row],[Jp population]]</f>
        <v>0</v>
      </c>
    </row>
    <row r="2361" spans="1:30" x14ac:dyDescent="0.25">
      <c r="A2361" t="s">
        <v>1735</v>
      </c>
      <c r="B2361" t="s">
        <v>34</v>
      </c>
      <c r="C2361">
        <v>2010</v>
      </c>
      <c r="D2361" t="s">
        <v>54</v>
      </c>
      <c r="E2361" t="s">
        <v>55</v>
      </c>
      <c r="F2361" s="4">
        <v>200000</v>
      </c>
      <c r="G2361" s="4">
        <v>230000</v>
      </c>
      <c r="H2361" s="4">
        <v>0</v>
      </c>
      <c r="I2361" s="4">
        <v>50000</v>
      </c>
      <c r="J2361">
        <v>6.2</v>
      </c>
      <c r="K2361">
        <v>66</v>
      </c>
      <c r="L2361">
        <v>7.1</v>
      </c>
      <c r="M2361" s="4">
        <v>63</v>
      </c>
      <c r="N2361" t="s">
        <v>639</v>
      </c>
      <c r="O2361" t="s">
        <v>67</v>
      </c>
      <c r="P2361" s="4">
        <v>480000</v>
      </c>
      <c r="Q2361" s="3">
        <f>AVERAGE(Table1[[#This Row],[critic_score]],Table1[[#This Row],[user_score]])</f>
        <v>6.65</v>
      </c>
      <c r="R2361" s="4">
        <f>Table1[[#This Row],[user_count]]+Table1[[#This Row],[critic_count]]</f>
        <v>129</v>
      </c>
      <c r="S2361" s="2">
        <f>100000*Table1[[#This Row],[review_count]]/Table1[[#This Row],[total sales]]</f>
        <v>26.875</v>
      </c>
      <c r="T2361" s="2">
        <f>Table1[[#This Row],[total sales]]/(2017-Table1[[#This Row],[year_of_release]])</f>
        <v>68571.428571428565</v>
      </c>
      <c r="U2361" s="9">
        <f>Table1[[#This Row],[na_sales]]/(2017-Table1[[#This Row],[year_of_release]])</f>
        <v>28571.428571428572</v>
      </c>
      <c r="V2361" s="6">
        <f>Table1[[#This Row],[eu_sales]]/(2017-Table1[[#This Row],[year_of_release]])</f>
        <v>32857.142857142855</v>
      </c>
      <c r="W2361" s="6">
        <f>Table1[[#This Row],[jp_sales]]/(2017-Table1[[#This Row],[year_of_release]])</f>
        <v>0</v>
      </c>
      <c r="X2361" s="6">
        <f>Table1[[#This Row],[other_sales]]/(2017-Table1[[#This Row],[year_of_release]])</f>
        <v>7142.8571428571431</v>
      </c>
      <c r="Y2361" s="4">
        <v>540520772</v>
      </c>
      <c r="Z2361" s="4">
        <v>441654761</v>
      </c>
      <c r="AA2361" s="4">
        <v>128070000</v>
      </c>
      <c r="AB2361" s="1">
        <f>Table1[[#This Row],[na_sales]]/Table1[[#This Row],[NA population]]</f>
        <v>3.700135320608918E-4</v>
      </c>
      <c r="AC2361" s="1">
        <f>Table1[[#This Row],[eu_sales]]/Table1[[#This Row],[Eu population]]</f>
        <v>5.2076875494160024E-4</v>
      </c>
      <c r="AD2361" s="1">
        <f>Table1[[#This Row],[jp_sales]]/Table1[[#This Row],[Jp population]]</f>
        <v>0</v>
      </c>
    </row>
    <row r="2362" spans="1:30" x14ac:dyDescent="0.25">
      <c r="A2362" t="s">
        <v>1540</v>
      </c>
      <c r="B2362" t="s">
        <v>34</v>
      </c>
      <c r="C2362">
        <v>2012</v>
      </c>
      <c r="D2362" t="s">
        <v>65</v>
      </c>
      <c r="E2362" t="s">
        <v>196</v>
      </c>
      <c r="F2362" s="4">
        <v>310000</v>
      </c>
      <c r="G2362" s="4">
        <v>100000</v>
      </c>
      <c r="H2362" s="4">
        <v>30000</v>
      </c>
      <c r="I2362" s="4">
        <v>40000</v>
      </c>
      <c r="J2362">
        <v>8.3000000000000007</v>
      </c>
      <c r="K2362">
        <v>45</v>
      </c>
      <c r="L2362">
        <v>4.4000000000000004</v>
      </c>
      <c r="M2362" s="4">
        <v>177</v>
      </c>
      <c r="N2362" t="s">
        <v>196</v>
      </c>
      <c r="O2362" t="s">
        <v>67</v>
      </c>
      <c r="P2362" s="4">
        <v>480000</v>
      </c>
      <c r="Q2362" s="3">
        <f>AVERAGE(Table1[[#This Row],[critic_score]],Table1[[#This Row],[user_score]])</f>
        <v>6.3500000000000005</v>
      </c>
      <c r="R2362" s="4">
        <f>Table1[[#This Row],[user_count]]+Table1[[#This Row],[critic_count]]</f>
        <v>222</v>
      </c>
      <c r="S2362" s="2">
        <f>100000*Table1[[#This Row],[review_count]]/Table1[[#This Row],[total sales]]</f>
        <v>46.25</v>
      </c>
      <c r="T2362" s="2">
        <f>Table1[[#This Row],[total sales]]/(2017-Table1[[#This Row],[year_of_release]])</f>
        <v>96000</v>
      </c>
      <c r="U2362" s="9">
        <f>Table1[[#This Row],[na_sales]]/(2017-Table1[[#This Row],[year_of_release]])</f>
        <v>62000</v>
      </c>
      <c r="V2362" s="6">
        <f>Table1[[#This Row],[eu_sales]]/(2017-Table1[[#This Row],[year_of_release]])</f>
        <v>20000</v>
      </c>
      <c r="W2362" s="6">
        <f>Table1[[#This Row],[jp_sales]]/(2017-Table1[[#This Row],[year_of_release]])</f>
        <v>6000</v>
      </c>
      <c r="X2362" s="6">
        <f>Table1[[#This Row],[other_sales]]/(2017-Table1[[#This Row],[year_of_release]])</f>
        <v>8000</v>
      </c>
      <c r="Y2362" s="4">
        <v>551484507</v>
      </c>
      <c r="Z2362" s="4">
        <v>441417242</v>
      </c>
      <c r="AA2362" s="4">
        <v>127629000</v>
      </c>
      <c r="AB2362" s="1">
        <f>Table1[[#This Row],[na_sales]]/Table1[[#This Row],[NA population]]</f>
        <v>5.6211914580584941E-4</v>
      </c>
      <c r="AC2362" s="1">
        <f>Table1[[#This Row],[eu_sales]]/Table1[[#This Row],[Eu population]]</f>
        <v>2.2654303113968529E-4</v>
      </c>
      <c r="AD2362" s="1">
        <f>Table1[[#This Row],[jp_sales]]/Table1[[#This Row],[Jp population]]</f>
        <v>2.3505629598288789E-4</v>
      </c>
    </row>
    <row r="2363" spans="1:30" x14ac:dyDescent="0.25">
      <c r="A2363" t="s">
        <v>1775</v>
      </c>
      <c r="B2363" t="s">
        <v>34</v>
      </c>
      <c r="C2363">
        <v>2008</v>
      </c>
      <c r="D2363" t="s">
        <v>54</v>
      </c>
      <c r="E2363" t="s">
        <v>549</v>
      </c>
      <c r="F2363" s="4">
        <v>250000</v>
      </c>
      <c r="G2363" s="4">
        <v>170000</v>
      </c>
      <c r="H2363" s="4">
        <v>10000</v>
      </c>
      <c r="I2363" s="4">
        <v>50000</v>
      </c>
      <c r="J2363">
        <v>8.1999999999999993</v>
      </c>
      <c r="K2363">
        <v>47</v>
      </c>
      <c r="L2363">
        <v>7.6</v>
      </c>
      <c r="M2363" s="4">
        <v>95</v>
      </c>
      <c r="N2363" t="s">
        <v>146</v>
      </c>
      <c r="O2363" t="s">
        <v>43</v>
      </c>
      <c r="P2363" s="4">
        <v>480000</v>
      </c>
      <c r="Q2363" s="3">
        <f>AVERAGE(Table1[[#This Row],[critic_score]],Table1[[#This Row],[user_score]])</f>
        <v>7.8999999999999995</v>
      </c>
      <c r="R2363" s="4">
        <f>Table1[[#This Row],[user_count]]+Table1[[#This Row],[critic_count]]</f>
        <v>142</v>
      </c>
      <c r="S2363" s="2">
        <f>100000*Table1[[#This Row],[review_count]]/Table1[[#This Row],[total sales]]</f>
        <v>29.583333333333332</v>
      </c>
      <c r="T2363" s="2">
        <f>Table1[[#This Row],[total sales]]/(2017-Table1[[#This Row],[year_of_release]])</f>
        <v>53333.333333333336</v>
      </c>
      <c r="U2363" s="9">
        <f>Table1[[#This Row],[na_sales]]/(2017-Table1[[#This Row],[year_of_release]])</f>
        <v>27777.777777777777</v>
      </c>
      <c r="V2363" s="6">
        <f>Table1[[#This Row],[eu_sales]]/(2017-Table1[[#This Row],[year_of_release]])</f>
        <v>18888.888888888891</v>
      </c>
      <c r="W2363" s="6">
        <f>Table1[[#This Row],[jp_sales]]/(2017-Table1[[#This Row],[year_of_release]])</f>
        <v>1111.1111111111111</v>
      </c>
      <c r="X2363" s="6">
        <f>Table1[[#This Row],[other_sales]]/(2017-Table1[[#This Row],[year_of_release]])</f>
        <v>5555.5555555555557</v>
      </c>
      <c r="Y2363" s="4">
        <v>528816311</v>
      </c>
      <c r="Z2363" s="4">
        <v>440001482</v>
      </c>
      <c r="AA2363" s="4">
        <v>128063000</v>
      </c>
      <c r="AB2363" s="1">
        <f>Table1[[#This Row],[na_sales]]/Table1[[#This Row],[NA population]]</f>
        <v>4.7275395028426043E-4</v>
      </c>
      <c r="AC2363" s="1">
        <f>Table1[[#This Row],[eu_sales]]/Table1[[#This Row],[Eu population]]</f>
        <v>3.8636233502504429E-4</v>
      </c>
      <c r="AD2363" s="1">
        <f>Table1[[#This Row],[jp_sales]]/Table1[[#This Row],[Jp population]]</f>
        <v>7.8086566767918917E-5</v>
      </c>
    </row>
    <row r="2364" spans="1:30" x14ac:dyDescent="0.25">
      <c r="A2364" t="s">
        <v>109</v>
      </c>
      <c r="B2364" t="s">
        <v>136</v>
      </c>
      <c r="C2364">
        <v>2012</v>
      </c>
      <c r="D2364" t="s">
        <v>40</v>
      </c>
      <c r="E2364" t="s">
        <v>100</v>
      </c>
      <c r="F2364" s="4">
        <v>170000</v>
      </c>
      <c r="G2364" s="4">
        <v>270000</v>
      </c>
      <c r="H2364" s="4">
        <v>0</v>
      </c>
      <c r="I2364" s="4">
        <v>40000</v>
      </c>
      <c r="J2364">
        <v>6.9</v>
      </c>
      <c r="K2364">
        <v>28</v>
      </c>
      <c r="L2364">
        <v>6.2</v>
      </c>
      <c r="M2364" s="4">
        <v>49</v>
      </c>
      <c r="N2364" t="s">
        <v>100</v>
      </c>
      <c r="O2364" t="s">
        <v>21</v>
      </c>
      <c r="P2364" s="4">
        <v>480000</v>
      </c>
      <c r="Q2364" s="3">
        <f>AVERAGE(Table1[[#This Row],[critic_score]],Table1[[#This Row],[user_score]])</f>
        <v>6.5500000000000007</v>
      </c>
      <c r="R2364" s="4">
        <f>Table1[[#This Row],[user_count]]+Table1[[#This Row],[critic_count]]</f>
        <v>77</v>
      </c>
      <c r="S2364" s="2">
        <f>100000*Table1[[#This Row],[review_count]]/Table1[[#This Row],[total sales]]</f>
        <v>16.041666666666668</v>
      </c>
      <c r="T2364" s="2">
        <f>Table1[[#This Row],[total sales]]/(2017-Table1[[#This Row],[year_of_release]])</f>
        <v>96000</v>
      </c>
      <c r="U2364" s="9">
        <f>Table1[[#This Row],[na_sales]]/(2017-Table1[[#This Row],[year_of_release]])</f>
        <v>34000</v>
      </c>
      <c r="V2364" s="6">
        <f>Table1[[#This Row],[eu_sales]]/(2017-Table1[[#This Row],[year_of_release]])</f>
        <v>54000</v>
      </c>
      <c r="W2364" s="6">
        <f>Table1[[#This Row],[jp_sales]]/(2017-Table1[[#This Row],[year_of_release]])</f>
        <v>0</v>
      </c>
      <c r="X2364" s="6">
        <f>Table1[[#This Row],[other_sales]]/(2017-Table1[[#This Row],[year_of_release]])</f>
        <v>8000</v>
      </c>
      <c r="Y2364" s="4">
        <v>551484507</v>
      </c>
      <c r="Z2364" s="4">
        <v>441417242</v>
      </c>
      <c r="AA2364" s="4">
        <v>127629000</v>
      </c>
      <c r="AB2364" s="1">
        <f>Table1[[#This Row],[na_sales]]/Table1[[#This Row],[NA population]]</f>
        <v>3.0825888640965938E-4</v>
      </c>
      <c r="AC2364" s="1">
        <f>Table1[[#This Row],[eu_sales]]/Table1[[#This Row],[Eu population]]</f>
        <v>6.116661840771503E-4</v>
      </c>
      <c r="AD2364" s="1">
        <f>Table1[[#This Row],[jp_sales]]/Table1[[#This Row],[Jp population]]</f>
        <v>0</v>
      </c>
    </row>
    <row r="2365" spans="1:30" x14ac:dyDescent="0.25">
      <c r="A2365" t="s">
        <v>2118</v>
      </c>
      <c r="B2365" t="s">
        <v>39</v>
      </c>
      <c r="C2365">
        <v>2009</v>
      </c>
      <c r="D2365" t="s">
        <v>54</v>
      </c>
      <c r="E2365" t="s">
        <v>198</v>
      </c>
      <c r="F2365" s="4">
        <v>190000</v>
      </c>
      <c r="G2365" s="4">
        <v>200000</v>
      </c>
      <c r="H2365" s="4">
        <v>10000</v>
      </c>
      <c r="I2365" s="4">
        <v>80000</v>
      </c>
      <c r="J2365">
        <v>7.9</v>
      </c>
      <c r="K2365">
        <v>48</v>
      </c>
      <c r="L2365">
        <v>7.9</v>
      </c>
      <c r="M2365" s="4">
        <v>98</v>
      </c>
      <c r="N2365" t="s">
        <v>442</v>
      </c>
      <c r="O2365" t="s">
        <v>43</v>
      </c>
      <c r="P2365" s="4">
        <v>480000</v>
      </c>
      <c r="Q2365" s="3">
        <f>AVERAGE(Table1[[#This Row],[critic_score]],Table1[[#This Row],[user_score]])</f>
        <v>7.9</v>
      </c>
      <c r="R2365" s="4">
        <f>Table1[[#This Row],[user_count]]+Table1[[#This Row],[critic_count]]</f>
        <v>146</v>
      </c>
      <c r="S2365" s="2">
        <f>100000*Table1[[#This Row],[review_count]]/Table1[[#This Row],[total sales]]</f>
        <v>30.416666666666668</v>
      </c>
      <c r="T2365" s="2">
        <f>Table1[[#This Row],[total sales]]/(2017-Table1[[#This Row],[year_of_release]])</f>
        <v>60000</v>
      </c>
      <c r="U2365" s="9">
        <f>Table1[[#This Row],[na_sales]]/(2017-Table1[[#This Row],[year_of_release]])</f>
        <v>23750</v>
      </c>
      <c r="V2365" s="6">
        <f>Table1[[#This Row],[eu_sales]]/(2017-Table1[[#This Row],[year_of_release]])</f>
        <v>25000</v>
      </c>
      <c r="W2365" s="6">
        <f>Table1[[#This Row],[jp_sales]]/(2017-Table1[[#This Row],[year_of_release]])</f>
        <v>1250</v>
      </c>
      <c r="X2365" s="6">
        <f>Table1[[#This Row],[other_sales]]/(2017-Table1[[#This Row],[year_of_release]])</f>
        <v>10000</v>
      </c>
      <c r="Y2365" s="4">
        <v>534740514</v>
      </c>
      <c r="Z2365" s="4">
        <v>441041694</v>
      </c>
      <c r="AA2365" s="4">
        <v>128047000</v>
      </c>
      <c r="AB2365" s="1">
        <f>Table1[[#This Row],[na_sales]]/Table1[[#This Row],[NA population]]</f>
        <v>3.5531252079396399E-4</v>
      </c>
      <c r="AC2365" s="1">
        <f>Table1[[#This Row],[eu_sales]]/Table1[[#This Row],[Eu population]]</f>
        <v>4.5347186608620275E-4</v>
      </c>
      <c r="AD2365" s="1">
        <f>Table1[[#This Row],[jp_sales]]/Table1[[#This Row],[Jp population]]</f>
        <v>7.809632400602903E-5</v>
      </c>
    </row>
    <row r="2366" spans="1:30" x14ac:dyDescent="0.25">
      <c r="A2366" t="s">
        <v>2240</v>
      </c>
      <c r="B2366" t="s">
        <v>45</v>
      </c>
      <c r="C2366">
        <v>2000</v>
      </c>
      <c r="D2366" t="s">
        <v>225</v>
      </c>
      <c r="E2366" t="s">
        <v>100</v>
      </c>
      <c r="F2366" s="4">
        <v>230000</v>
      </c>
      <c r="G2366" s="4">
        <v>180000</v>
      </c>
      <c r="H2366" s="4">
        <v>0</v>
      </c>
      <c r="I2366" s="4">
        <v>60000</v>
      </c>
      <c r="J2366">
        <v>8.1999999999999993</v>
      </c>
      <c r="K2366">
        <v>11</v>
      </c>
      <c r="L2366">
        <v>7.9</v>
      </c>
      <c r="M2366" s="4">
        <v>17</v>
      </c>
      <c r="N2366" t="s">
        <v>2241</v>
      </c>
      <c r="O2366" t="s">
        <v>21</v>
      </c>
      <c r="P2366" s="4">
        <v>470000</v>
      </c>
      <c r="Q2366" s="3">
        <f>AVERAGE(Table1[[#This Row],[critic_score]],Table1[[#This Row],[user_score]])</f>
        <v>8.0500000000000007</v>
      </c>
      <c r="R2366" s="4">
        <f>Table1[[#This Row],[user_count]]+Table1[[#This Row],[critic_count]]</f>
        <v>28</v>
      </c>
      <c r="S2366" s="2">
        <f>100000*Table1[[#This Row],[review_count]]/Table1[[#This Row],[total sales]]</f>
        <v>5.957446808510638</v>
      </c>
      <c r="T2366" s="2">
        <f>Table1[[#This Row],[total sales]]/(2017-Table1[[#This Row],[year_of_release]])</f>
        <v>27647.058823529413</v>
      </c>
      <c r="U2366" s="9">
        <f>Table1[[#This Row],[na_sales]]/(2017-Table1[[#This Row],[year_of_release]])</f>
        <v>13529.411764705883</v>
      </c>
      <c r="V2366" s="6">
        <f>Table1[[#This Row],[eu_sales]]/(2017-Table1[[#This Row],[year_of_release]])</f>
        <v>10588.235294117647</v>
      </c>
      <c r="W2366" s="6">
        <f>Table1[[#This Row],[jp_sales]]/(2017-Table1[[#This Row],[year_of_release]])</f>
        <v>0</v>
      </c>
      <c r="X2366" s="6">
        <f>Table1[[#This Row],[other_sales]]/(2017-Table1[[#This Row],[year_of_release]])</f>
        <v>3529.4117647058824</v>
      </c>
      <c r="Y2366" s="4">
        <v>484244580</v>
      </c>
      <c r="Z2366" s="4">
        <v>429286318</v>
      </c>
      <c r="AA2366" s="4">
        <v>126843000</v>
      </c>
      <c r="AB2366" s="1">
        <f>Table1[[#This Row],[na_sales]]/Table1[[#This Row],[NA population]]</f>
        <v>4.7496659642530227E-4</v>
      </c>
      <c r="AC2366" s="1">
        <f>Table1[[#This Row],[eu_sales]]/Table1[[#This Row],[Eu population]]</f>
        <v>4.1930057505350075E-4</v>
      </c>
      <c r="AD2366" s="1">
        <f>Table1[[#This Row],[jp_sales]]/Table1[[#This Row],[Jp population]]</f>
        <v>0</v>
      </c>
    </row>
    <row r="2367" spans="1:30" x14ac:dyDescent="0.25">
      <c r="A2367" t="s">
        <v>2242</v>
      </c>
      <c r="B2367" t="s">
        <v>18</v>
      </c>
      <c r="C2367">
        <v>2011</v>
      </c>
      <c r="D2367" t="s">
        <v>29</v>
      </c>
      <c r="E2367" t="s">
        <v>20</v>
      </c>
      <c r="F2367" s="4">
        <v>250000</v>
      </c>
      <c r="G2367" s="4">
        <v>30000</v>
      </c>
      <c r="H2367" s="4">
        <v>170000</v>
      </c>
      <c r="I2367" s="4">
        <v>20000</v>
      </c>
      <c r="J2367">
        <v>6.8</v>
      </c>
      <c r="K2367">
        <v>42</v>
      </c>
      <c r="L2367">
        <v>7.5</v>
      </c>
      <c r="M2367" s="4">
        <v>24</v>
      </c>
      <c r="N2367" t="s">
        <v>2243</v>
      </c>
      <c r="O2367" t="s">
        <v>21</v>
      </c>
      <c r="P2367" s="4">
        <v>470000</v>
      </c>
      <c r="Q2367" s="3">
        <f>AVERAGE(Table1[[#This Row],[critic_score]],Table1[[#This Row],[user_score]])</f>
        <v>7.15</v>
      </c>
      <c r="R2367" s="4">
        <f>Table1[[#This Row],[user_count]]+Table1[[#This Row],[critic_count]]</f>
        <v>66</v>
      </c>
      <c r="S2367" s="2">
        <f>100000*Table1[[#This Row],[review_count]]/Table1[[#This Row],[total sales]]</f>
        <v>14.042553191489361</v>
      </c>
      <c r="T2367" s="2">
        <f>Table1[[#This Row],[total sales]]/(2017-Table1[[#This Row],[year_of_release]])</f>
        <v>78333.333333333328</v>
      </c>
      <c r="U2367" s="9">
        <f>Table1[[#This Row],[na_sales]]/(2017-Table1[[#This Row],[year_of_release]])</f>
        <v>41666.666666666664</v>
      </c>
      <c r="V2367" s="6">
        <f>Table1[[#This Row],[eu_sales]]/(2017-Table1[[#This Row],[year_of_release]])</f>
        <v>5000</v>
      </c>
      <c r="W2367" s="6">
        <f>Table1[[#This Row],[jp_sales]]/(2017-Table1[[#This Row],[year_of_release]])</f>
        <v>28333.333333333332</v>
      </c>
      <c r="X2367" s="6">
        <f>Table1[[#This Row],[other_sales]]/(2017-Table1[[#This Row],[year_of_release]])</f>
        <v>3333.3333333333335</v>
      </c>
      <c r="Y2367" s="4">
        <v>545961365</v>
      </c>
      <c r="Z2367" s="4">
        <v>440756453</v>
      </c>
      <c r="AA2367" s="4">
        <v>127833000</v>
      </c>
      <c r="AB2367" s="1">
        <f>Table1[[#This Row],[na_sales]]/Table1[[#This Row],[NA population]]</f>
        <v>4.579078594691403E-4</v>
      </c>
      <c r="AC2367" s="1">
        <f>Table1[[#This Row],[eu_sales]]/Table1[[#This Row],[Eu population]]</f>
        <v>6.8064800403500847E-5</v>
      </c>
      <c r="AD2367" s="1">
        <f>Table1[[#This Row],[jp_sales]]/Table1[[#This Row],[Jp population]]</f>
        <v>1.329860051786315E-3</v>
      </c>
    </row>
    <row r="2368" spans="1:30" x14ac:dyDescent="0.25">
      <c r="A2368" t="s">
        <v>1971</v>
      </c>
      <c r="B2368" t="s">
        <v>34</v>
      </c>
      <c r="C2368">
        <v>2006</v>
      </c>
      <c r="D2368" t="s">
        <v>19</v>
      </c>
      <c r="E2368" t="s">
        <v>100</v>
      </c>
      <c r="F2368" s="4">
        <v>190000</v>
      </c>
      <c r="G2368" s="4">
        <v>270000</v>
      </c>
      <c r="H2368" s="4">
        <v>10000</v>
      </c>
      <c r="I2368" s="4">
        <v>0</v>
      </c>
      <c r="J2368">
        <v>7.2</v>
      </c>
      <c r="K2368">
        <v>49</v>
      </c>
      <c r="L2368">
        <v>6.6</v>
      </c>
      <c r="M2368" s="4">
        <v>33</v>
      </c>
      <c r="N2368" t="s">
        <v>141</v>
      </c>
      <c r="O2368" t="s">
        <v>21</v>
      </c>
      <c r="P2368" s="4">
        <v>470000</v>
      </c>
      <c r="Q2368" s="3">
        <f>AVERAGE(Table1[[#This Row],[critic_score]],Table1[[#This Row],[user_score]])</f>
        <v>6.9</v>
      </c>
      <c r="R2368" s="4">
        <f>Table1[[#This Row],[user_count]]+Table1[[#This Row],[critic_count]]</f>
        <v>82</v>
      </c>
      <c r="S2368" s="2">
        <f>100000*Table1[[#This Row],[review_count]]/Table1[[#This Row],[total sales]]</f>
        <v>17.446808510638299</v>
      </c>
      <c r="T2368" s="2">
        <f>Table1[[#This Row],[total sales]]/(2017-Table1[[#This Row],[year_of_release]])</f>
        <v>42727.272727272728</v>
      </c>
      <c r="U2368" s="9">
        <f>Table1[[#This Row],[na_sales]]/(2017-Table1[[#This Row],[year_of_release]])</f>
        <v>17272.727272727272</v>
      </c>
      <c r="V2368" s="6">
        <f>Table1[[#This Row],[eu_sales]]/(2017-Table1[[#This Row],[year_of_release]])</f>
        <v>24545.454545454544</v>
      </c>
      <c r="W2368" s="6">
        <f>Table1[[#This Row],[jp_sales]]/(2017-Table1[[#This Row],[year_of_release]])</f>
        <v>909.09090909090912</v>
      </c>
      <c r="X2368" s="6">
        <f>Table1[[#This Row],[other_sales]]/(2017-Table1[[#This Row],[year_of_release]])</f>
        <v>0</v>
      </c>
      <c r="Y2368" s="4">
        <v>516818555</v>
      </c>
      <c r="Z2368" s="4">
        <v>437126892</v>
      </c>
      <c r="AA2368" s="4">
        <v>127854000</v>
      </c>
      <c r="AB2368" s="1">
        <f>Table1[[#This Row],[na_sales]]/Table1[[#This Row],[NA population]]</f>
        <v>3.6763385943060808E-4</v>
      </c>
      <c r="AC2368" s="1">
        <f>Table1[[#This Row],[eu_sales]]/Table1[[#This Row],[Eu population]]</f>
        <v>6.1766961708683893E-4</v>
      </c>
      <c r="AD2368" s="1">
        <f>Table1[[#This Row],[jp_sales]]/Table1[[#This Row],[Jp population]]</f>
        <v>7.821421308680213E-5</v>
      </c>
    </row>
    <row r="2369" spans="1:30" x14ac:dyDescent="0.25">
      <c r="A2369" t="s">
        <v>2244</v>
      </c>
      <c r="B2369" t="s">
        <v>45</v>
      </c>
      <c r="C2369">
        <v>2002</v>
      </c>
      <c r="D2369" t="s">
        <v>23</v>
      </c>
      <c r="E2369" t="s">
        <v>2014</v>
      </c>
      <c r="F2369" s="4">
        <v>230000</v>
      </c>
      <c r="G2369" s="4">
        <v>180000</v>
      </c>
      <c r="H2369" s="4">
        <v>0</v>
      </c>
      <c r="I2369" s="4">
        <v>60000</v>
      </c>
      <c r="J2369">
        <v>8</v>
      </c>
      <c r="K2369">
        <v>10</v>
      </c>
      <c r="L2369">
        <v>9.1</v>
      </c>
      <c r="M2369" s="4">
        <v>10</v>
      </c>
      <c r="N2369" t="s">
        <v>2245</v>
      </c>
      <c r="O2369" t="s">
        <v>21</v>
      </c>
      <c r="P2369" s="4">
        <v>470000</v>
      </c>
      <c r="Q2369" s="3">
        <f>AVERAGE(Table1[[#This Row],[critic_score]],Table1[[#This Row],[user_score]])</f>
        <v>8.5500000000000007</v>
      </c>
      <c r="R2369" s="4">
        <f>Table1[[#This Row],[user_count]]+Table1[[#This Row],[critic_count]]</f>
        <v>20</v>
      </c>
      <c r="S2369" s="2">
        <f>100000*Table1[[#This Row],[review_count]]/Table1[[#This Row],[total sales]]</f>
        <v>4.2553191489361701</v>
      </c>
      <c r="T2369" s="2">
        <f>Table1[[#This Row],[total sales]]/(2017-Table1[[#This Row],[year_of_release]])</f>
        <v>31333.333333333332</v>
      </c>
      <c r="U2369" s="9">
        <f>Table1[[#This Row],[na_sales]]/(2017-Table1[[#This Row],[year_of_release]])</f>
        <v>15333.333333333334</v>
      </c>
      <c r="V2369" s="6">
        <f>Table1[[#This Row],[eu_sales]]/(2017-Table1[[#This Row],[year_of_release]])</f>
        <v>12000</v>
      </c>
      <c r="W2369" s="6">
        <f>Table1[[#This Row],[jp_sales]]/(2017-Table1[[#This Row],[year_of_release]])</f>
        <v>0</v>
      </c>
      <c r="X2369" s="6">
        <f>Table1[[#This Row],[other_sales]]/(2017-Table1[[#This Row],[year_of_release]])</f>
        <v>4000</v>
      </c>
      <c r="Y2369" s="4">
        <v>495013192</v>
      </c>
      <c r="Z2369" s="4">
        <v>431019772</v>
      </c>
      <c r="AA2369" s="4">
        <v>127445000</v>
      </c>
      <c r="AB2369" s="1">
        <f>Table1[[#This Row],[na_sales]]/Table1[[#This Row],[NA population]]</f>
        <v>4.6463408191351797E-4</v>
      </c>
      <c r="AC2369" s="1">
        <f>Table1[[#This Row],[eu_sales]]/Table1[[#This Row],[Eu population]]</f>
        <v>4.1761425274012718E-4</v>
      </c>
      <c r="AD2369" s="1">
        <f>Table1[[#This Row],[jp_sales]]/Table1[[#This Row],[Jp population]]</f>
        <v>0</v>
      </c>
    </row>
    <row r="2370" spans="1:30" x14ac:dyDescent="0.25">
      <c r="A2370" t="s">
        <v>2246</v>
      </c>
      <c r="B2370" t="s">
        <v>26</v>
      </c>
      <c r="C2370">
        <v>2006</v>
      </c>
      <c r="D2370" t="s">
        <v>96</v>
      </c>
      <c r="E2370" t="s">
        <v>20</v>
      </c>
      <c r="F2370" s="4">
        <v>160000</v>
      </c>
      <c r="G2370" s="4">
        <v>10000</v>
      </c>
      <c r="H2370" s="4">
        <v>290000</v>
      </c>
      <c r="I2370" s="4">
        <v>10000</v>
      </c>
      <c r="J2370">
        <v>6.5</v>
      </c>
      <c r="K2370">
        <v>34</v>
      </c>
      <c r="L2370">
        <v>6</v>
      </c>
      <c r="M2370" s="4">
        <v>21</v>
      </c>
      <c r="N2370" t="s">
        <v>1136</v>
      </c>
      <c r="O2370" t="s">
        <v>84</v>
      </c>
      <c r="P2370" s="4">
        <v>470000</v>
      </c>
      <c r="Q2370" s="3">
        <f>AVERAGE(Table1[[#This Row],[critic_score]],Table1[[#This Row],[user_score]])</f>
        <v>6.25</v>
      </c>
      <c r="R2370" s="4">
        <f>Table1[[#This Row],[user_count]]+Table1[[#This Row],[critic_count]]</f>
        <v>55</v>
      </c>
      <c r="S2370" s="2">
        <f>100000*Table1[[#This Row],[review_count]]/Table1[[#This Row],[total sales]]</f>
        <v>11.702127659574469</v>
      </c>
      <c r="T2370" s="2">
        <f>Table1[[#This Row],[total sales]]/(2017-Table1[[#This Row],[year_of_release]])</f>
        <v>42727.272727272728</v>
      </c>
      <c r="U2370" s="9">
        <f>Table1[[#This Row],[na_sales]]/(2017-Table1[[#This Row],[year_of_release]])</f>
        <v>14545.454545454546</v>
      </c>
      <c r="V2370" s="6">
        <f>Table1[[#This Row],[eu_sales]]/(2017-Table1[[#This Row],[year_of_release]])</f>
        <v>909.09090909090912</v>
      </c>
      <c r="W2370" s="6">
        <f>Table1[[#This Row],[jp_sales]]/(2017-Table1[[#This Row],[year_of_release]])</f>
        <v>26363.636363636364</v>
      </c>
      <c r="X2370" s="6">
        <f>Table1[[#This Row],[other_sales]]/(2017-Table1[[#This Row],[year_of_release]])</f>
        <v>909.09090909090912</v>
      </c>
      <c r="Y2370" s="4">
        <v>516818555</v>
      </c>
      <c r="Z2370" s="4">
        <v>437126892</v>
      </c>
      <c r="AA2370" s="4">
        <v>127854000</v>
      </c>
      <c r="AB2370" s="1">
        <f>Table1[[#This Row],[na_sales]]/Table1[[#This Row],[NA population]]</f>
        <v>3.0958640794156474E-4</v>
      </c>
      <c r="AC2370" s="1">
        <f>Table1[[#This Row],[eu_sales]]/Table1[[#This Row],[Eu population]]</f>
        <v>2.2876652484697737E-5</v>
      </c>
      <c r="AD2370" s="1">
        <f>Table1[[#This Row],[jp_sales]]/Table1[[#This Row],[Jp population]]</f>
        <v>2.2682121795172621E-3</v>
      </c>
    </row>
    <row r="2371" spans="1:30" x14ac:dyDescent="0.25">
      <c r="A2371" t="s">
        <v>2249</v>
      </c>
      <c r="B2371" t="s">
        <v>45</v>
      </c>
      <c r="C2371">
        <v>2002</v>
      </c>
      <c r="D2371" t="s">
        <v>65</v>
      </c>
      <c r="E2371" t="s">
        <v>55</v>
      </c>
      <c r="F2371" s="4">
        <v>230000</v>
      </c>
      <c r="G2371" s="4">
        <v>180000</v>
      </c>
      <c r="H2371" s="4">
        <v>0</v>
      </c>
      <c r="I2371" s="4">
        <v>60000</v>
      </c>
      <c r="J2371">
        <v>6.1</v>
      </c>
      <c r="K2371">
        <v>19</v>
      </c>
      <c r="L2371">
        <v>8.6999999999999993</v>
      </c>
      <c r="M2371" s="4">
        <v>13</v>
      </c>
      <c r="N2371" t="s">
        <v>1687</v>
      </c>
      <c r="O2371" t="s">
        <v>67</v>
      </c>
      <c r="P2371" s="4">
        <v>470000</v>
      </c>
      <c r="Q2371" s="3">
        <f>AVERAGE(Table1[[#This Row],[critic_score]],Table1[[#This Row],[user_score]])</f>
        <v>7.3999999999999995</v>
      </c>
      <c r="R2371" s="4">
        <f>Table1[[#This Row],[user_count]]+Table1[[#This Row],[critic_count]]</f>
        <v>32</v>
      </c>
      <c r="S2371" s="2">
        <f>100000*Table1[[#This Row],[review_count]]/Table1[[#This Row],[total sales]]</f>
        <v>6.8085106382978724</v>
      </c>
      <c r="T2371" s="2">
        <f>Table1[[#This Row],[total sales]]/(2017-Table1[[#This Row],[year_of_release]])</f>
        <v>31333.333333333332</v>
      </c>
      <c r="U2371" s="9">
        <f>Table1[[#This Row],[na_sales]]/(2017-Table1[[#This Row],[year_of_release]])</f>
        <v>15333.333333333334</v>
      </c>
      <c r="V2371" s="6">
        <f>Table1[[#This Row],[eu_sales]]/(2017-Table1[[#This Row],[year_of_release]])</f>
        <v>12000</v>
      </c>
      <c r="W2371" s="6">
        <f>Table1[[#This Row],[jp_sales]]/(2017-Table1[[#This Row],[year_of_release]])</f>
        <v>0</v>
      </c>
      <c r="X2371" s="6">
        <f>Table1[[#This Row],[other_sales]]/(2017-Table1[[#This Row],[year_of_release]])</f>
        <v>4000</v>
      </c>
      <c r="Y2371" s="4">
        <v>495013192</v>
      </c>
      <c r="Z2371" s="4">
        <v>431019772</v>
      </c>
      <c r="AA2371" s="4">
        <v>127445000</v>
      </c>
      <c r="AB2371" s="1">
        <f>Table1[[#This Row],[na_sales]]/Table1[[#This Row],[NA population]]</f>
        <v>4.6463408191351797E-4</v>
      </c>
      <c r="AC2371" s="1">
        <f>Table1[[#This Row],[eu_sales]]/Table1[[#This Row],[Eu population]]</f>
        <v>4.1761425274012718E-4</v>
      </c>
      <c r="AD2371" s="1">
        <f>Table1[[#This Row],[jp_sales]]/Table1[[#This Row],[Jp population]]</f>
        <v>0</v>
      </c>
    </row>
    <row r="2372" spans="1:30" x14ac:dyDescent="0.25">
      <c r="A2372" t="s">
        <v>1975</v>
      </c>
      <c r="B2372" t="s">
        <v>34</v>
      </c>
      <c r="C2372">
        <v>2012</v>
      </c>
      <c r="D2372" t="s">
        <v>54</v>
      </c>
      <c r="E2372" t="s">
        <v>97</v>
      </c>
      <c r="F2372" s="4">
        <v>280000</v>
      </c>
      <c r="G2372" s="4">
        <v>150000</v>
      </c>
      <c r="H2372" s="4">
        <v>0</v>
      </c>
      <c r="I2372" s="4">
        <v>40000</v>
      </c>
      <c r="J2372">
        <v>6.7</v>
      </c>
      <c r="K2372">
        <v>30</v>
      </c>
      <c r="L2372">
        <v>6.5</v>
      </c>
      <c r="M2372" s="4">
        <v>132</v>
      </c>
      <c r="N2372" t="s">
        <v>856</v>
      </c>
      <c r="O2372" t="s">
        <v>43</v>
      </c>
      <c r="P2372" s="4">
        <v>470000</v>
      </c>
      <c r="Q2372" s="3">
        <f>AVERAGE(Table1[[#This Row],[critic_score]],Table1[[#This Row],[user_score]])</f>
        <v>6.6</v>
      </c>
      <c r="R2372" s="4">
        <f>Table1[[#This Row],[user_count]]+Table1[[#This Row],[critic_count]]</f>
        <v>162</v>
      </c>
      <c r="S2372" s="2">
        <f>100000*Table1[[#This Row],[review_count]]/Table1[[#This Row],[total sales]]</f>
        <v>34.468085106382979</v>
      </c>
      <c r="T2372" s="2">
        <f>Table1[[#This Row],[total sales]]/(2017-Table1[[#This Row],[year_of_release]])</f>
        <v>94000</v>
      </c>
      <c r="U2372" s="9">
        <f>Table1[[#This Row],[na_sales]]/(2017-Table1[[#This Row],[year_of_release]])</f>
        <v>56000</v>
      </c>
      <c r="V2372" s="6">
        <f>Table1[[#This Row],[eu_sales]]/(2017-Table1[[#This Row],[year_of_release]])</f>
        <v>30000</v>
      </c>
      <c r="W2372" s="6">
        <f>Table1[[#This Row],[jp_sales]]/(2017-Table1[[#This Row],[year_of_release]])</f>
        <v>0</v>
      </c>
      <c r="X2372" s="6">
        <f>Table1[[#This Row],[other_sales]]/(2017-Table1[[#This Row],[year_of_release]])</f>
        <v>8000</v>
      </c>
      <c r="Y2372" s="4">
        <v>551484507</v>
      </c>
      <c r="Z2372" s="4">
        <v>441417242</v>
      </c>
      <c r="AA2372" s="4">
        <v>127629000</v>
      </c>
      <c r="AB2372" s="1">
        <f>Table1[[#This Row],[na_sales]]/Table1[[#This Row],[NA population]]</f>
        <v>5.0772051879238017E-4</v>
      </c>
      <c r="AC2372" s="1">
        <f>Table1[[#This Row],[eu_sales]]/Table1[[#This Row],[Eu population]]</f>
        <v>3.3981454670952793E-4</v>
      </c>
      <c r="AD2372" s="1">
        <f>Table1[[#This Row],[jp_sales]]/Table1[[#This Row],[Jp population]]</f>
        <v>0</v>
      </c>
    </row>
    <row r="2373" spans="1:30" x14ac:dyDescent="0.25">
      <c r="A2373" t="s">
        <v>2235</v>
      </c>
      <c r="B2373" t="s">
        <v>39</v>
      </c>
      <c r="C2373">
        <v>2008</v>
      </c>
      <c r="D2373" t="s">
        <v>54</v>
      </c>
      <c r="E2373" t="s">
        <v>1116</v>
      </c>
      <c r="F2373" s="4">
        <v>230000</v>
      </c>
      <c r="G2373" s="4">
        <v>160000</v>
      </c>
      <c r="H2373" s="4">
        <v>10000</v>
      </c>
      <c r="I2373" s="4">
        <v>70000</v>
      </c>
      <c r="J2373">
        <v>7.2</v>
      </c>
      <c r="K2373">
        <v>47</v>
      </c>
      <c r="L2373">
        <v>7.6</v>
      </c>
      <c r="M2373" s="4">
        <v>70</v>
      </c>
      <c r="N2373" t="s">
        <v>1650</v>
      </c>
      <c r="O2373" t="s">
        <v>43</v>
      </c>
      <c r="P2373" s="4">
        <v>470000</v>
      </c>
      <c r="Q2373" s="3">
        <f>AVERAGE(Table1[[#This Row],[critic_score]],Table1[[#This Row],[user_score]])</f>
        <v>7.4</v>
      </c>
      <c r="R2373" s="4">
        <f>Table1[[#This Row],[user_count]]+Table1[[#This Row],[critic_count]]</f>
        <v>117</v>
      </c>
      <c r="S2373" s="2">
        <f>100000*Table1[[#This Row],[review_count]]/Table1[[#This Row],[total sales]]</f>
        <v>24.893617021276597</v>
      </c>
      <c r="T2373" s="2">
        <f>Table1[[#This Row],[total sales]]/(2017-Table1[[#This Row],[year_of_release]])</f>
        <v>52222.222222222219</v>
      </c>
      <c r="U2373" s="9">
        <f>Table1[[#This Row],[na_sales]]/(2017-Table1[[#This Row],[year_of_release]])</f>
        <v>25555.555555555555</v>
      </c>
      <c r="V2373" s="6">
        <f>Table1[[#This Row],[eu_sales]]/(2017-Table1[[#This Row],[year_of_release]])</f>
        <v>17777.777777777777</v>
      </c>
      <c r="W2373" s="6">
        <f>Table1[[#This Row],[jp_sales]]/(2017-Table1[[#This Row],[year_of_release]])</f>
        <v>1111.1111111111111</v>
      </c>
      <c r="X2373" s="6">
        <f>Table1[[#This Row],[other_sales]]/(2017-Table1[[#This Row],[year_of_release]])</f>
        <v>7777.7777777777774</v>
      </c>
      <c r="Y2373" s="4">
        <v>528816311</v>
      </c>
      <c r="Z2373" s="4">
        <v>440001482</v>
      </c>
      <c r="AA2373" s="4">
        <v>128063000</v>
      </c>
      <c r="AB2373" s="1">
        <f>Table1[[#This Row],[na_sales]]/Table1[[#This Row],[NA population]]</f>
        <v>4.3493363426151959E-4</v>
      </c>
      <c r="AC2373" s="1">
        <f>Table1[[#This Row],[eu_sales]]/Table1[[#This Row],[Eu population]]</f>
        <v>3.6363513884710049E-4</v>
      </c>
      <c r="AD2373" s="1">
        <f>Table1[[#This Row],[jp_sales]]/Table1[[#This Row],[Jp population]]</f>
        <v>7.8086566767918917E-5</v>
      </c>
    </row>
    <row r="2374" spans="1:30" x14ac:dyDescent="0.25">
      <c r="A2374" t="s">
        <v>2251</v>
      </c>
      <c r="B2374" t="s">
        <v>45</v>
      </c>
      <c r="C2374">
        <v>2001</v>
      </c>
      <c r="D2374" t="s">
        <v>40</v>
      </c>
      <c r="E2374" t="s">
        <v>51</v>
      </c>
      <c r="F2374" s="4">
        <v>230000</v>
      </c>
      <c r="G2374" s="4">
        <v>180000</v>
      </c>
      <c r="H2374" s="4">
        <v>0</v>
      </c>
      <c r="I2374" s="4">
        <v>60000</v>
      </c>
      <c r="J2374">
        <v>9</v>
      </c>
      <c r="K2374">
        <v>59</v>
      </c>
      <c r="L2374">
        <v>8.8000000000000007</v>
      </c>
      <c r="M2374" s="4">
        <v>328</v>
      </c>
      <c r="N2374" t="s">
        <v>1177</v>
      </c>
      <c r="O2374" t="s">
        <v>67</v>
      </c>
      <c r="P2374" s="4">
        <v>470000</v>
      </c>
      <c r="Q2374" s="3">
        <f>AVERAGE(Table1[[#This Row],[critic_score]],Table1[[#This Row],[user_score]])</f>
        <v>8.9</v>
      </c>
      <c r="R2374" s="4">
        <f>Table1[[#This Row],[user_count]]+Table1[[#This Row],[critic_count]]</f>
        <v>387</v>
      </c>
      <c r="S2374" s="2">
        <f>100000*Table1[[#This Row],[review_count]]/Table1[[#This Row],[total sales]]</f>
        <v>82.340425531914889</v>
      </c>
      <c r="T2374" s="2">
        <f>Table1[[#This Row],[total sales]]/(2017-Table1[[#This Row],[year_of_release]])</f>
        <v>29375</v>
      </c>
      <c r="U2374" s="9">
        <f>Table1[[#This Row],[na_sales]]/(2017-Table1[[#This Row],[year_of_release]])</f>
        <v>14375</v>
      </c>
      <c r="V2374" s="6">
        <f>Table1[[#This Row],[eu_sales]]/(2017-Table1[[#This Row],[year_of_release]])</f>
        <v>11250</v>
      </c>
      <c r="W2374" s="6">
        <f>Table1[[#This Row],[jp_sales]]/(2017-Table1[[#This Row],[year_of_release]])</f>
        <v>0</v>
      </c>
      <c r="X2374" s="6">
        <f>Table1[[#This Row],[other_sales]]/(2017-Table1[[#This Row],[year_of_release]])</f>
        <v>3750</v>
      </c>
      <c r="Y2374" s="4">
        <v>489752572</v>
      </c>
      <c r="Z2374" s="4">
        <v>430035992</v>
      </c>
      <c r="AA2374" s="4">
        <v>127149000</v>
      </c>
      <c r="AB2374" s="1">
        <f>Table1[[#This Row],[na_sales]]/Table1[[#This Row],[NA population]]</f>
        <v>4.6962489458860873E-4</v>
      </c>
      <c r="AC2374" s="1">
        <f>Table1[[#This Row],[eu_sales]]/Table1[[#This Row],[Eu population]]</f>
        <v>4.1856961591252111E-4</v>
      </c>
      <c r="AD2374" s="1">
        <f>Table1[[#This Row],[jp_sales]]/Table1[[#This Row],[Jp population]]</f>
        <v>0</v>
      </c>
    </row>
    <row r="2375" spans="1:30" x14ac:dyDescent="0.25">
      <c r="A2375" t="s">
        <v>2252</v>
      </c>
      <c r="B2375" t="s">
        <v>45</v>
      </c>
      <c r="C2375">
        <v>2006</v>
      </c>
      <c r="D2375" t="s">
        <v>96</v>
      </c>
      <c r="E2375" t="s">
        <v>176</v>
      </c>
      <c r="F2375" s="4">
        <v>40000</v>
      </c>
      <c r="G2375" s="4">
        <v>30000</v>
      </c>
      <c r="H2375" s="4">
        <v>390000</v>
      </c>
      <c r="I2375" s="4">
        <v>10000</v>
      </c>
      <c r="J2375">
        <v>8.4</v>
      </c>
      <c r="K2375">
        <v>45</v>
      </c>
      <c r="L2375">
        <v>9</v>
      </c>
      <c r="M2375" s="4">
        <v>59</v>
      </c>
      <c r="N2375" t="s">
        <v>797</v>
      </c>
      <c r="O2375" t="s">
        <v>67</v>
      </c>
      <c r="P2375" s="4">
        <v>470000</v>
      </c>
      <c r="Q2375" s="3">
        <f>AVERAGE(Table1[[#This Row],[critic_score]],Table1[[#This Row],[user_score]])</f>
        <v>8.6999999999999993</v>
      </c>
      <c r="R2375" s="4">
        <f>Table1[[#This Row],[user_count]]+Table1[[#This Row],[critic_count]]</f>
        <v>104</v>
      </c>
      <c r="S2375" s="2">
        <f>100000*Table1[[#This Row],[review_count]]/Table1[[#This Row],[total sales]]</f>
        <v>22.127659574468087</v>
      </c>
      <c r="T2375" s="2">
        <f>Table1[[#This Row],[total sales]]/(2017-Table1[[#This Row],[year_of_release]])</f>
        <v>42727.272727272728</v>
      </c>
      <c r="U2375" s="9">
        <f>Table1[[#This Row],[na_sales]]/(2017-Table1[[#This Row],[year_of_release]])</f>
        <v>3636.3636363636365</v>
      </c>
      <c r="V2375" s="6">
        <f>Table1[[#This Row],[eu_sales]]/(2017-Table1[[#This Row],[year_of_release]])</f>
        <v>2727.2727272727275</v>
      </c>
      <c r="W2375" s="6">
        <f>Table1[[#This Row],[jp_sales]]/(2017-Table1[[#This Row],[year_of_release]])</f>
        <v>35454.545454545456</v>
      </c>
      <c r="X2375" s="6">
        <f>Table1[[#This Row],[other_sales]]/(2017-Table1[[#This Row],[year_of_release]])</f>
        <v>909.09090909090912</v>
      </c>
      <c r="Y2375" s="4">
        <v>516818555</v>
      </c>
      <c r="Z2375" s="4">
        <v>437126892</v>
      </c>
      <c r="AA2375" s="4">
        <v>127854000</v>
      </c>
      <c r="AB2375" s="1">
        <f>Table1[[#This Row],[na_sales]]/Table1[[#This Row],[NA population]]</f>
        <v>7.7396601985391185E-5</v>
      </c>
      <c r="AC2375" s="1">
        <f>Table1[[#This Row],[eu_sales]]/Table1[[#This Row],[Eu population]]</f>
        <v>6.8629957454093219E-5</v>
      </c>
      <c r="AD2375" s="1">
        <f>Table1[[#This Row],[jp_sales]]/Table1[[#This Row],[Jp population]]</f>
        <v>3.0503543103852834E-3</v>
      </c>
    </row>
    <row r="2376" spans="1:30" x14ac:dyDescent="0.25">
      <c r="A2376" t="s">
        <v>2253</v>
      </c>
      <c r="B2376" t="s">
        <v>45</v>
      </c>
      <c r="C2376">
        <v>2002</v>
      </c>
      <c r="D2376" t="s">
        <v>23</v>
      </c>
      <c r="E2376" t="s">
        <v>425</v>
      </c>
      <c r="F2376" s="4">
        <v>230000</v>
      </c>
      <c r="G2376" s="4">
        <v>180000</v>
      </c>
      <c r="H2376" s="4">
        <v>0</v>
      </c>
      <c r="I2376" s="4">
        <v>60000</v>
      </c>
      <c r="J2376">
        <v>5.4</v>
      </c>
      <c r="K2376">
        <v>7</v>
      </c>
      <c r="L2376">
        <v>7.1</v>
      </c>
      <c r="M2376" s="4">
        <v>16</v>
      </c>
      <c r="N2376" t="s">
        <v>2254</v>
      </c>
      <c r="O2376" t="s">
        <v>21</v>
      </c>
      <c r="P2376" s="4">
        <v>470000</v>
      </c>
      <c r="Q2376" s="3">
        <f>AVERAGE(Table1[[#This Row],[critic_score]],Table1[[#This Row],[user_score]])</f>
        <v>6.25</v>
      </c>
      <c r="R2376" s="4">
        <f>Table1[[#This Row],[user_count]]+Table1[[#This Row],[critic_count]]</f>
        <v>23</v>
      </c>
      <c r="S2376" s="2">
        <f>100000*Table1[[#This Row],[review_count]]/Table1[[#This Row],[total sales]]</f>
        <v>4.8936170212765955</v>
      </c>
      <c r="T2376" s="2">
        <f>Table1[[#This Row],[total sales]]/(2017-Table1[[#This Row],[year_of_release]])</f>
        <v>31333.333333333332</v>
      </c>
      <c r="U2376" s="9">
        <f>Table1[[#This Row],[na_sales]]/(2017-Table1[[#This Row],[year_of_release]])</f>
        <v>15333.333333333334</v>
      </c>
      <c r="V2376" s="6">
        <f>Table1[[#This Row],[eu_sales]]/(2017-Table1[[#This Row],[year_of_release]])</f>
        <v>12000</v>
      </c>
      <c r="W2376" s="6">
        <f>Table1[[#This Row],[jp_sales]]/(2017-Table1[[#This Row],[year_of_release]])</f>
        <v>0</v>
      </c>
      <c r="X2376" s="6">
        <f>Table1[[#This Row],[other_sales]]/(2017-Table1[[#This Row],[year_of_release]])</f>
        <v>4000</v>
      </c>
      <c r="Y2376" s="4">
        <v>495013192</v>
      </c>
      <c r="Z2376" s="4">
        <v>431019772</v>
      </c>
      <c r="AA2376" s="4">
        <v>127445000</v>
      </c>
      <c r="AB2376" s="1">
        <f>Table1[[#This Row],[na_sales]]/Table1[[#This Row],[NA population]]</f>
        <v>4.6463408191351797E-4</v>
      </c>
      <c r="AC2376" s="1">
        <f>Table1[[#This Row],[eu_sales]]/Table1[[#This Row],[Eu population]]</f>
        <v>4.1761425274012718E-4</v>
      </c>
      <c r="AD2376" s="1">
        <f>Table1[[#This Row],[jp_sales]]/Table1[[#This Row],[Jp population]]</f>
        <v>0</v>
      </c>
    </row>
    <row r="2377" spans="1:30" x14ac:dyDescent="0.25">
      <c r="A2377" t="s">
        <v>1891</v>
      </c>
      <c r="B2377" t="s">
        <v>18</v>
      </c>
      <c r="C2377">
        <v>2009</v>
      </c>
      <c r="D2377" t="s">
        <v>23</v>
      </c>
      <c r="E2377" t="s">
        <v>100</v>
      </c>
      <c r="F2377" s="4">
        <v>190000</v>
      </c>
      <c r="G2377" s="4">
        <v>230000</v>
      </c>
      <c r="H2377" s="4">
        <v>0</v>
      </c>
      <c r="I2377" s="4">
        <v>50000</v>
      </c>
      <c r="J2377">
        <v>6.8</v>
      </c>
      <c r="K2377">
        <v>22</v>
      </c>
      <c r="L2377">
        <v>7.4</v>
      </c>
      <c r="M2377" s="4">
        <v>5</v>
      </c>
      <c r="N2377" t="s">
        <v>381</v>
      </c>
      <c r="O2377" t="s">
        <v>21</v>
      </c>
      <c r="P2377" s="4">
        <v>470000</v>
      </c>
      <c r="Q2377" s="3">
        <f>AVERAGE(Table1[[#This Row],[critic_score]],Table1[[#This Row],[user_score]])</f>
        <v>7.1</v>
      </c>
      <c r="R2377" s="4">
        <f>Table1[[#This Row],[user_count]]+Table1[[#This Row],[critic_count]]</f>
        <v>27</v>
      </c>
      <c r="S2377" s="2">
        <f>100000*Table1[[#This Row],[review_count]]/Table1[[#This Row],[total sales]]</f>
        <v>5.7446808510638299</v>
      </c>
      <c r="T2377" s="2">
        <f>Table1[[#This Row],[total sales]]/(2017-Table1[[#This Row],[year_of_release]])</f>
        <v>58750</v>
      </c>
      <c r="U2377" s="9">
        <f>Table1[[#This Row],[na_sales]]/(2017-Table1[[#This Row],[year_of_release]])</f>
        <v>23750</v>
      </c>
      <c r="V2377" s="6">
        <f>Table1[[#This Row],[eu_sales]]/(2017-Table1[[#This Row],[year_of_release]])</f>
        <v>28750</v>
      </c>
      <c r="W2377" s="6">
        <f>Table1[[#This Row],[jp_sales]]/(2017-Table1[[#This Row],[year_of_release]])</f>
        <v>0</v>
      </c>
      <c r="X2377" s="6">
        <f>Table1[[#This Row],[other_sales]]/(2017-Table1[[#This Row],[year_of_release]])</f>
        <v>6250</v>
      </c>
      <c r="Y2377" s="4">
        <v>534740514</v>
      </c>
      <c r="Z2377" s="4">
        <v>441041694</v>
      </c>
      <c r="AA2377" s="4">
        <v>128047000</v>
      </c>
      <c r="AB2377" s="1">
        <f>Table1[[#This Row],[na_sales]]/Table1[[#This Row],[NA population]]</f>
        <v>3.5531252079396399E-4</v>
      </c>
      <c r="AC2377" s="1">
        <f>Table1[[#This Row],[eu_sales]]/Table1[[#This Row],[Eu population]]</f>
        <v>5.2149264599913312E-4</v>
      </c>
      <c r="AD2377" s="1">
        <f>Table1[[#This Row],[jp_sales]]/Table1[[#This Row],[Jp population]]</f>
        <v>0</v>
      </c>
    </row>
    <row r="2378" spans="1:30" x14ac:dyDescent="0.25">
      <c r="A2378" t="s">
        <v>659</v>
      </c>
      <c r="B2378" t="s">
        <v>18</v>
      </c>
      <c r="C2378">
        <v>2007</v>
      </c>
      <c r="D2378" t="s">
        <v>73</v>
      </c>
      <c r="E2378" t="s">
        <v>100</v>
      </c>
      <c r="F2378" s="4">
        <v>410000</v>
      </c>
      <c r="G2378" s="4">
        <v>20000</v>
      </c>
      <c r="H2378" s="4">
        <v>0</v>
      </c>
      <c r="I2378" s="4">
        <v>40000</v>
      </c>
      <c r="J2378">
        <v>6.5</v>
      </c>
      <c r="K2378">
        <v>15</v>
      </c>
      <c r="L2378">
        <v>7.3</v>
      </c>
      <c r="M2378" s="4">
        <v>4</v>
      </c>
      <c r="N2378" t="s">
        <v>321</v>
      </c>
      <c r="O2378" t="s">
        <v>67</v>
      </c>
      <c r="P2378" s="4">
        <v>470000</v>
      </c>
      <c r="Q2378" s="3">
        <f>AVERAGE(Table1[[#This Row],[critic_score]],Table1[[#This Row],[user_score]])</f>
        <v>6.9</v>
      </c>
      <c r="R2378" s="4">
        <f>Table1[[#This Row],[user_count]]+Table1[[#This Row],[critic_count]]</f>
        <v>19</v>
      </c>
      <c r="S2378" s="2">
        <f>100000*Table1[[#This Row],[review_count]]/Table1[[#This Row],[total sales]]</f>
        <v>4.042553191489362</v>
      </c>
      <c r="T2378" s="2">
        <f>Table1[[#This Row],[total sales]]/(2017-Table1[[#This Row],[year_of_release]])</f>
        <v>47000</v>
      </c>
      <c r="U2378" s="9">
        <f>Table1[[#This Row],[na_sales]]/(2017-Table1[[#This Row],[year_of_release]])</f>
        <v>41000</v>
      </c>
      <c r="V2378" s="6">
        <f>Table1[[#This Row],[eu_sales]]/(2017-Table1[[#This Row],[year_of_release]])</f>
        <v>2000</v>
      </c>
      <c r="W2378" s="6">
        <f>Table1[[#This Row],[jp_sales]]/(2017-Table1[[#This Row],[year_of_release]])</f>
        <v>0</v>
      </c>
      <c r="X2378" s="6">
        <f>Table1[[#This Row],[other_sales]]/(2017-Table1[[#This Row],[year_of_release]])</f>
        <v>4000</v>
      </c>
      <c r="Y2378" s="4">
        <v>522751172</v>
      </c>
      <c r="Z2378" s="4">
        <v>438594184</v>
      </c>
      <c r="AA2378" s="4">
        <v>128001000</v>
      </c>
      <c r="AB2378" s="1">
        <f>Table1[[#This Row],[na_sales]]/Table1[[#This Row],[NA population]]</f>
        <v>7.8431196707101788E-4</v>
      </c>
      <c r="AC2378" s="1">
        <f>Table1[[#This Row],[eu_sales]]/Table1[[#This Row],[Eu population]]</f>
        <v>4.560023987914988E-5</v>
      </c>
      <c r="AD2378" s="1">
        <f>Table1[[#This Row],[jp_sales]]/Table1[[#This Row],[Jp population]]</f>
        <v>0</v>
      </c>
    </row>
    <row r="2379" spans="1:30" x14ac:dyDescent="0.25">
      <c r="A2379" t="s">
        <v>2255</v>
      </c>
      <c r="B2379" t="s">
        <v>45</v>
      </c>
      <c r="C2379">
        <v>2005</v>
      </c>
      <c r="D2379" t="s">
        <v>23</v>
      </c>
      <c r="E2379" t="s">
        <v>549</v>
      </c>
      <c r="F2379" s="4">
        <v>230000</v>
      </c>
      <c r="G2379" s="4">
        <v>180000</v>
      </c>
      <c r="H2379" s="4">
        <v>0</v>
      </c>
      <c r="I2379" s="4">
        <v>60000</v>
      </c>
      <c r="J2379">
        <v>5.8</v>
      </c>
      <c r="K2379">
        <v>31</v>
      </c>
      <c r="L2379">
        <v>8</v>
      </c>
      <c r="M2379" s="4">
        <v>10</v>
      </c>
      <c r="N2379" t="s">
        <v>550</v>
      </c>
      <c r="O2379" t="s">
        <v>67</v>
      </c>
      <c r="P2379" s="4">
        <v>470000</v>
      </c>
      <c r="Q2379" s="3">
        <f>AVERAGE(Table1[[#This Row],[critic_score]],Table1[[#This Row],[user_score]])</f>
        <v>6.9</v>
      </c>
      <c r="R2379" s="4">
        <f>Table1[[#This Row],[user_count]]+Table1[[#This Row],[critic_count]]</f>
        <v>41</v>
      </c>
      <c r="S2379" s="2">
        <f>100000*Table1[[#This Row],[review_count]]/Table1[[#This Row],[total sales]]</f>
        <v>8.7234042553191493</v>
      </c>
      <c r="T2379" s="2">
        <f>Table1[[#This Row],[total sales]]/(2017-Table1[[#This Row],[year_of_release]])</f>
        <v>39166.666666666664</v>
      </c>
      <c r="U2379" s="9">
        <f>Table1[[#This Row],[na_sales]]/(2017-Table1[[#This Row],[year_of_release]])</f>
        <v>19166.666666666668</v>
      </c>
      <c r="V2379" s="6">
        <f>Table1[[#This Row],[eu_sales]]/(2017-Table1[[#This Row],[year_of_release]])</f>
        <v>15000</v>
      </c>
      <c r="W2379" s="6">
        <f>Table1[[#This Row],[jp_sales]]/(2017-Table1[[#This Row],[year_of_release]])</f>
        <v>0</v>
      </c>
      <c r="X2379" s="6">
        <f>Table1[[#This Row],[other_sales]]/(2017-Table1[[#This Row],[year_of_release]])</f>
        <v>5000</v>
      </c>
      <c r="Y2379" s="4">
        <v>511054143</v>
      </c>
      <c r="Z2379" s="4">
        <v>435713800</v>
      </c>
      <c r="AA2379" s="4">
        <v>127773000</v>
      </c>
      <c r="AB2379" s="1">
        <f>Table1[[#This Row],[na_sales]]/Table1[[#This Row],[NA population]]</f>
        <v>4.5005016229757871E-4</v>
      </c>
      <c r="AC2379" s="1">
        <f>Table1[[#This Row],[eu_sales]]/Table1[[#This Row],[Eu population]]</f>
        <v>4.1311521462023926E-4</v>
      </c>
      <c r="AD2379" s="1">
        <f>Table1[[#This Row],[jp_sales]]/Table1[[#This Row],[Jp population]]</f>
        <v>0</v>
      </c>
    </row>
    <row r="2380" spans="1:30" x14ac:dyDescent="0.25">
      <c r="A2380" t="s">
        <v>2176</v>
      </c>
      <c r="B2380" t="s">
        <v>34</v>
      </c>
      <c r="C2380">
        <v>2008</v>
      </c>
      <c r="D2380" t="s">
        <v>27</v>
      </c>
      <c r="E2380" t="s">
        <v>575</v>
      </c>
      <c r="F2380" s="4">
        <v>220000</v>
      </c>
      <c r="G2380" s="4">
        <v>200000</v>
      </c>
      <c r="H2380" s="4">
        <v>0</v>
      </c>
      <c r="I2380" s="4">
        <v>50000</v>
      </c>
      <c r="J2380">
        <v>6</v>
      </c>
      <c r="K2380">
        <v>42</v>
      </c>
      <c r="L2380">
        <v>6.5</v>
      </c>
      <c r="M2380" s="4">
        <v>23</v>
      </c>
      <c r="N2380" t="s">
        <v>1043</v>
      </c>
      <c r="O2380" t="s">
        <v>84</v>
      </c>
      <c r="P2380" s="4">
        <v>470000</v>
      </c>
      <c r="Q2380" s="3">
        <f>AVERAGE(Table1[[#This Row],[critic_score]],Table1[[#This Row],[user_score]])</f>
        <v>6.25</v>
      </c>
      <c r="R2380" s="4">
        <f>Table1[[#This Row],[user_count]]+Table1[[#This Row],[critic_count]]</f>
        <v>65</v>
      </c>
      <c r="S2380" s="2">
        <f>100000*Table1[[#This Row],[review_count]]/Table1[[#This Row],[total sales]]</f>
        <v>13.829787234042554</v>
      </c>
      <c r="T2380" s="2">
        <f>Table1[[#This Row],[total sales]]/(2017-Table1[[#This Row],[year_of_release]])</f>
        <v>52222.222222222219</v>
      </c>
      <c r="U2380" s="9">
        <f>Table1[[#This Row],[na_sales]]/(2017-Table1[[#This Row],[year_of_release]])</f>
        <v>24444.444444444445</v>
      </c>
      <c r="V2380" s="6">
        <f>Table1[[#This Row],[eu_sales]]/(2017-Table1[[#This Row],[year_of_release]])</f>
        <v>22222.222222222223</v>
      </c>
      <c r="W2380" s="6">
        <f>Table1[[#This Row],[jp_sales]]/(2017-Table1[[#This Row],[year_of_release]])</f>
        <v>0</v>
      </c>
      <c r="X2380" s="6">
        <f>Table1[[#This Row],[other_sales]]/(2017-Table1[[#This Row],[year_of_release]])</f>
        <v>5555.5555555555557</v>
      </c>
      <c r="Y2380" s="4">
        <v>528816311</v>
      </c>
      <c r="Z2380" s="4">
        <v>440001482</v>
      </c>
      <c r="AA2380" s="4">
        <v>128063000</v>
      </c>
      <c r="AB2380" s="1">
        <f>Table1[[#This Row],[na_sales]]/Table1[[#This Row],[NA population]]</f>
        <v>4.1602347625014919E-4</v>
      </c>
      <c r="AC2380" s="1">
        <f>Table1[[#This Row],[eu_sales]]/Table1[[#This Row],[Eu population]]</f>
        <v>4.5454392355887566E-4</v>
      </c>
      <c r="AD2380" s="1">
        <f>Table1[[#This Row],[jp_sales]]/Table1[[#This Row],[Jp population]]</f>
        <v>0</v>
      </c>
    </row>
    <row r="2381" spans="1:30" x14ac:dyDescent="0.25">
      <c r="A2381" t="s">
        <v>2256</v>
      </c>
      <c r="B2381" t="s">
        <v>34</v>
      </c>
      <c r="C2381">
        <v>2008</v>
      </c>
      <c r="D2381" t="s">
        <v>73</v>
      </c>
      <c r="E2381" t="s">
        <v>35</v>
      </c>
      <c r="F2381" s="4">
        <v>160000</v>
      </c>
      <c r="G2381" s="4">
        <v>250000</v>
      </c>
      <c r="H2381" s="4">
        <v>10000</v>
      </c>
      <c r="I2381" s="4">
        <v>50000</v>
      </c>
      <c r="J2381">
        <v>8.1999999999999993</v>
      </c>
      <c r="K2381">
        <v>64</v>
      </c>
      <c r="L2381">
        <v>7.9</v>
      </c>
      <c r="M2381" s="4">
        <v>61</v>
      </c>
      <c r="N2381" t="s">
        <v>167</v>
      </c>
      <c r="O2381" t="s">
        <v>21</v>
      </c>
      <c r="P2381" s="4">
        <v>470000</v>
      </c>
      <c r="Q2381" s="3">
        <f>AVERAGE(Table1[[#This Row],[critic_score]],Table1[[#This Row],[user_score]])</f>
        <v>8.0500000000000007</v>
      </c>
      <c r="R2381" s="4">
        <f>Table1[[#This Row],[user_count]]+Table1[[#This Row],[critic_count]]</f>
        <v>125</v>
      </c>
      <c r="S2381" s="2">
        <f>100000*Table1[[#This Row],[review_count]]/Table1[[#This Row],[total sales]]</f>
        <v>26.595744680851062</v>
      </c>
      <c r="T2381" s="2">
        <f>Table1[[#This Row],[total sales]]/(2017-Table1[[#This Row],[year_of_release]])</f>
        <v>52222.222222222219</v>
      </c>
      <c r="U2381" s="9">
        <f>Table1[[#This Row],[na_sales]]/(2017-Table1[[#This Row],[year_of_release]])</f>
        <v>17777.777777777777</v>
      </c>
      <c r="V2381" s="6">
        <f>Table1[[#This Row],[eu_sales]]/(2017-Table1[[#This Row],[year_of_release]])</f>
        <v>27777.777777777777</v>
      </c>
      <c r="W2381" s="6">
        <f>Table1[[#This Row],[jp_sales]]/(2017-Table1[[#This Row],[year_of_release]])</f>
        <v>1111.1111111111111</v>
      </c>
      <c r="X2381" s="6">
        <f>Table1[[#This Row],[other_sales]]/(2017-Table1[[#This Row],[year_of_release]])</f>
        <v>5555.5555555555557</v>
      </c>
      <c r="Y2381" s="4">
        <v>528816311</v>
      </c>
      <c r="Z2381" s="4">
        <v>440001482</v>
      </c>
      <c r="AA2381" s="4">
        <v>128063000</v>
      </c>
      <c r="AB2381" s="1">
        <f>Table1[[#This Row],[na_sales]]/Table1[[#This Row],[NA population]]</f>
        <v>3.0256252818192667E-4</v>
      </c>
      <c r="AC2381" s="1">
        <f>Table1[[#This Row],[eu_sales]]/Table1[[#This Row],[Eu population]]</f>
        <v>5.6817990444859461E-4</v>
      </c>
      <c r="AD2381" s="1">
        <f>Table1[[#This Row],[jp_sales]]/Table1[[#This Row],[Jp population]]</f>
        <v>7.8086566767918917E-5</v>
      </c>
    </row>
    <row r="2382" spans="1:30" x14ac:dyDescent="0.25">
      <c r="A2382" t="s">
        <v>2147</v>
      </c>
      <c r="B2382" t="s">
        <v>39</v>
      </c>
      <c r="C2382">
        <v>2012</v>
      </c>
      <c r="D2382" t="s">
        <v>40</v>
      </c>
      <c r="E2382" t="s">
        <v>431</v>
      </c>
      <c r="F2382" s="4">
        <v>210000</v>
      </c>
      <c r="G2382" s="4">
        <v>180000</v>
      </c>
      <c r="H2382" s="4">
        <v>0</v>
      </c>
      <c r="I2382" s="4">
        <v>80000</v>
      </c>
      <c r="J2382">
        <v>5.9</v>
      </c>
      <c r="K2382">
        <v>36</v>
      </c>
      <c r="L2382">
        <v>4.3</v>
      </c>
      <c r="M2382" s="4">
        <v>24</v>
      </c>
      <c r="N2382" t="s">
        <v>2148</v>
      </c>
      <c r="O2382" t="s">
        <v>21</v>
      </c>
      <c r="P2382" s="4">
        <v>470000</v>
      </c>
      <c r="Q2382" s="3">
        <f>AVERAGE(Table1[[#This Row],[critic_score]],Table1[[#This Row],[user_score]])</f>
        <v>5.0999999999999996</v>
      </c>
      <c r="R2382" s="4">
        <f>Table1[[#This Row],[user_count]]+Table1[[#This Row],[critic_count]]</f>
        <v>60</v>
      </c>
      <c r="S2382" s="2">
        <f>100000*Table1[[#This Row],[review_count]]/Table1[[#This Row],[total sales]]</f>
        <v>12.76595744680851</v>
      </c>
      <c r="T2382" s="2">
        <f>Table1[[#This Row],[total sales]]/(2017-Table1[[#This Row],[year_of_release]])</f>
        <v>94000</v>
      </c>
      <c r="U2382" s="9">
        <f>Table1[[#This Row],[na_sales]]/(2017-Table1[[#This Row],[year_of_release]])</f>
        <v>42000</v>
      </c>
      <c r="V2382" s="6">
        <f>Table1[[#This Row],[eu_sales]]/(2017-Table1[[#This Row],[year_of_release]])</f>
        <v>36000</v>
      </c>
      <c r="W2382" s="6">
        <f>Table1[[#This Row],[jp_sales]]/(2017-Table1[[#This Row],[year_of_release]])</f>
        <v>0</v>
      </c>
      <c r="X2382" s="6">
        <f>Table1[[#This Row],[other_sales]]/(2017-Table1[[#This Row],[year_of_release]])</f>
        <v>16000</v>
      </c>
      <c r="Y2382" s="4">
        <v>551484507</v>
      </c>
      <c r="Z2382" s="4">
        <v>441417242</v>
      </c>
      <c r="AA2382" s="4">
        <v>127629000</v>
      </c>
      <c r="AB2382" s="1">
        <f>Table1[[#This Row],[na_sales]]/Table1[[#This Row],[NA population]]</f>
        <v>3.807903890942851E-4</v>
      </c>
      <c r="AC2382" s="1">
        <f>Table1[[#This Row],[eu_sales]]/Table1[[#This Row],[Eu population]]</f>
        <v>4.0777745605143355E-4</v>
      </c>
      <c r="AD2382" s="1">
        <f>Table1[[#This Row],[jp_sales]]/Table1[[#This Row],[Jp population]]</f>
        <v>0</v>
      </c>
    </row>
    <row r="2383" spans="1:30" x14ac:dyDescent="0.25">
      <c r="A2383" t="s">
        <v>2257</v>
      </c>
      <c r="B2383" t="s">
        <v>45</v>
      </c>
      <c r="C2383">
        <v>2006</v>
      </c>
      <c r="D2383" t="s">
        <v>19</v>
      </c>
      <c r="E2383" t="s">
        <v>549</v>
      </c>
      <c r="F2383" s="4">
        <v>230000</v>
      </c>
      <c r="G2383" s="4">
        <v>180000</v>
      </c>
      <c r="H2383" s="4">
        <v>0</v>
      </c>
      <c r="I2383" s="4">
        <v>60000</v>
      </c>
      <c r="J2383">
        <v>6.9</v>
      </c>
      <c r="K2383">
        <v>19</v>
      </c>
      <c r="L2383">
        <v>8.5</v>
      </c>
      <c r="M2383" s="4">
        <v>8</v>
      </c>
      <c r="N2383" t="s">
        <v>550</v>
      </c>
      <c r="O2383" t="s">
        <v>21</v>
      </c>
      <c r="P2383" s="4">
        <v>470000</v>
      </c>
      <c r="Q2383" s="3">
        <f>AVERAGE(Table1[[#This Row],[critic_score]],Table1[[#This Row],[user_score]])</f>
        <v>7.7</v>
      </c>
      <c r="R2383" s="4">
        <f>Table1[[#This Row],[user_count]]+Table1[[#This Row],[critic_count]]</f>
        <v>27</v>
      </c>
      <c r="S2383" s="2">
        <f>100000*Table1[[#This Row],[review_count]]/Table1[[#This Row],[total sales]]</f>
        <v>5.7446808510638299</v>
      </c>
      <c r="T2383" s="2">
        <f>Table1[[#This Row],[total sales]]/(2017-Table1[[#This Row],[year_of_release]])</f>
        <v>42727.272727272728</v>
      </c>
      <c r="U2383" s="9">
        <f>Table1[[#This Row],[na_sales]]/(2017-Table1[[#This Row],[year_of_release]])</f>
        <v>20909.090909090908</v>
      </c>
      <c r="V2383" s="6">
        <f>Table1[[#This Row],[eu_sales]]/(2017-Table1[[#This Row],[year_of_release]])</f>
        <v>16363.636363636364</v>
      </c>
      <c r="W2383" s="6">
        <f>Table1[[#This Row],[jp_sales]]/(2017-Table1[[#This Row],[year_of_release]])</f>
        <v>0</v>
      </c>
      <c r="X2383" s="6">
        <f>Table1[[#This Row],[other_sales]]/(2017-Table1[[#This Row],[year_of_release]])</f>
        <v>5454.545454545455</v>
      </c>
      <c r="Y2383" s="4">
        <v>516818555</v>
      </c>
      <c r="Z2383" s="4">
        <v>437126892</v>
      </c>
      <c r="AA2383" s="4">
        <v>127854000</v>
      </c>
      <c r="AB2383" s="1">
        <f>Table1[[#This Row],[na_sales]]/Table1[[#This Row],[NA population]]</f>
        <v>4.4503046141599928E-4</v>
      </c>
      <c r="AC2383" s="1">
        <f>Table1[[#This Row],[eu_sales]]/Table1[[#This Row],[Eu population]]</f>
        <v>4.1177974472455929E-4</v>
      </c>
      <c r="AD2383" s="1">
        <f>Table1[[#This Row],[jp_sales]]/Table1[[#This Row],[Jp population]]</f>
        <v>0</v>
      </c>
    </row>
    <row r="2384" spans="1:30" x14ac:dyDescent="0.25">
      <c r="A2384" t="s">
        <v>838</v>
      </c>
      <c r="B2384" t="s">
        <v>103</v>
      </c>
      <c r="C2384">
        <v>2006</v>
      </c>
      <c r="D2384" t="s">
        <v>23</v>
      </c>
      <c r="E2384" t="s">
        <v>100</v>
      </c>
      <c r="F2384" s="4">
        <v>350000</v>
      </c>
      <c r="G2384" s="4">
        <v>100000</v>
      </c>
      <c r="H2384" s="4">
        <v>0</v>
      </c>
      <c r="I2384" s="4">
        <v>20000</v>
      </c>
      <c r="J2384">
        <v>7.4</v>
      </c>
      <c r="K2384">
        <v>19</v>
      </c>
      <c r="L2384">
        <v>7.4</v>
      </c>
      <c r="M2384" s="4">
        <v>11</v>
      </c>
      <c r="N2384" t="s">
        <v>141</v>
      </c>
      <c r="O2384" t="s">
        <v>84</v>
      </c>
      <c r="P2384" s="4">
        <v>470000</v>
      </c>
      <c r="Q2384" s="3">
        <f>AVERAGE(Table1[[#This Row],[critic_score]],Table1[[#This Row],[user_score]])</f>
        <v>7.4</v>
      </c>
      <c r="R2384" s="4">
        <f>Table1[[#This Row],[user_count]]+Table1[[#This Row],[critic_count]]</f>
        <v>30</v>
      </c>
      <c r="S2384" s="2">
        <f>100000*Table1[[#This Row],[review_count]]/Table1[[#This Row],[total sales]]</f>
        <v>6.3829787234042552</v>
      </c>
      <c r="T2384" s="2">
        <f>Table1[[#This Row],[total sales]]/(2017-Table1[[#This Row],[year_of_release]])</f>
        <v>42727.272727272728</v>
      </c>
      <c r="U2384" s="9">
        <f>Table1[[#This Row],[na_sales]]/(2017-Table1[[#This Row],[year_of_release]])</f>
        <v>31818.18181818182</v>
      </c>
      <c r="V2384" s="6">
        <f>Table1[[#This Row],[eu_sales]]/(2017-Table1[[#This Row],[year_of_release]])</f>
        <v>9090.9090909090901</v>
      </c>
      <c r="W2384" s="6">
        <f>Table1[[#This Row],[jp_sales]]/(2017-Table1[[#This Row],[year_of_release]])</f>
        <v>0</v>
      </c>
      <c r="X2384" s="6">
        <f>Table1[[#This Row],[other_sales]]/(2017-Table1[[#This Row],[year_of_release]])</f>
        <v>1818.1818181818182</v>
      </c>
      <c r="Y2384" s="4">
        <v>516818555</v>
      </c>
      <c r="Z2384" s="4">
        <v>437126892</v>
      </c>
      <c r="AA2384" s="4">
        <v>127854000</v>
      </c>
      <c r="AB2384" s="1">
        <f>Table1[[#This Row],[na_sales]]/Table1[[#This Row],[NA population]]</f>
        <v>6.7722026737217277E-4</v>
      </c>
      <c r="AC2384" s="1">
        <f>Table1[[#This Row],[eu_sales]]/Table1[[#This Row],[Eu population]]</f>
        <v>2.2876652484697739E-4</v>
      </c>
      <c r="AD2384" s="1">
        <f>Table1[[#This Row],[jp_sales]]/Table1[[#This Row],[Jp population]]</f>
        <v>0</v>
      </c>
    </row>
    <row r="2385" spans="1:30" x14ac:dyDescent="0.25">
      <c r="A2385" t="s">
        <v>2258</v>
      </c>
      <c r="B2385" t="s">
        <v>34</v>
      </c>
      <c r="C2385">
        <v>2007</v>
      </c>
      <c r="D2385" t="s">
        <v>96</v>
      </c>
      <c r="E2385" t="s">
        <v>35</v>
      </c>
      <c r="F2385" s="4">
        <v>410000</v>
      </c>
      <c r="G2385" s="4">
        <v>20000</v>
      </c>
      <c r="H2385" s="4">
        <v>0</v>
      </c>
      <c r="I2385" s="4">
        <v>40000</v>
      </c>
      <c r="J2385">
        <v>6.6</v>
      </c>
      <c r="K2385">
        <v>57</v>
      </c>
      <c r="L2385">
        <v>7.5</v>
      </c>
      <c r="M2385" s="4">
        <v>156</v>
      </c>
      <c r="N2385" t="s">
        <v>1484</v>
      </c>
      <c r="O2385" t="s">
        <v>43</v>
      </c>
      <c r="P2385" s="4">
        <v>470000</v>
      </c>
      <c r="Q2385" s="3">
        <f>AVERAGE(Table1[[#This Row],[critic_score]],Table1[[#This Row],[user_score]])</f>
        <v>7.05</v>
      </c>
      <c r="R2385" s="4">
        <f>Table1[[#This Row],[user_count]]+Table1[[#This Row],[critic_count]]</f>
        <v>213</v>
      </c>
      <c r="S2385" s="2">
        <f>100000*Table1[[#This Row],[review_count]]/Table1[[#This Row],[total sales]]</f>
        <v>45.319148936170215</v>
      </c>
      <c r="T2385" s="2">
        <f>Table1[[#This Row],[total sales]]/(2017-Table1[[#This Row],[year_of_release]])</f>
        <v>47000</v>
      </c>
      <c r="U2385" s="9">
        <f>Table1[[#This Row],[na_sales]]/(2017-Table1[[#This Row],[year_of_release]])</f>
        <v>41000</v>
      </c>
      <c r="V2385" s="6">
        <f>Table1[[#This Row],[eu_sales]]/(2017-Table1[[#This Row],[year_of_release]])</f>
        <v>2000</v>
      </c>
      <c r="W2385" s="6">
        <f>Table1[[#This Row],[jp_sales]]/(2017-Table1[[#This Row],[year_of_release]])</f>
        <v>0</v>
      </c>
      <c r="X2385" s="6">
        <f>Table1[[#This Row],[other_sales]]/(2017-Table1[[#This Row],[year_of_release]])</f>
        <v>4000</v>
      </c>
      <c r="Y2385" s="4">
        <v>522751172</v>
      </c>
      <c r="Z2385" s="4">
        <v>438594184</v>
      </c>
      <c r="AA2385" s="4">
        <v>128001000</v>
      </c>
      <c r="AB2385" s="1">
        <f>Table1[[#This Row],[na_sales]]/Table1[[#This Row],[NA population]]</f>
        <v>7.8431196707101788E-4</v>
      </c>
      <c r="AC2385" s="1">
        <f>Table1[[#This Row],[eu_sales]]/Table1[[#This Row],[Eu population]]</f>
        <v>4.560023987914988E-5</v>
      </c>
      <c r="AD2385" s="1">
        <f>Table1[[#This Row],[jp_sales]]/Table1[[#This Row],[Jp population]]</f>
        <v>0</v>
      </c>
    </row>
    <row r="2386" spans="1:30" x14ac:dyDescent="0.25">
      <c r="A2386" t="s">
        <v>2260</v>
      </c>
      <c r="B2386" t="s">
        <v>113</v>
      </c>
      <c r="C2386">
        <v>2009</v>
      </c>
      <c r="D2386" t="s">
        <v>225</v>
      </c>
      <c r="E2386" t="s">
        <v>425</v>
      </c>
      <c r="F2386" s="4">
        <v>0</v>
      </c>
      <c r="G2386" s="4">
        <v>450000</v>
      </c>
      <c r="H2386" s="4">
        <v>0</v>
      </c>
      <c r="I2386" s="4">
        <v>20000</v>
      </c>
      <c r="J2386">
        <v>8.5</v>
      </c>
      <c r="K2386">
        <v>67</v>
      </c>
      <c r="L2386">
        <v>8.1</v>
      </c>
      <c r="M2386" s="4">
        <v>1502</v>
      </c>
      <c r="N2386" t="s">
        <v>1994</v>
      </c>
      <c r="O2386" t="s">
        <v>43</v>
      </c>
      <c r="P2386" s="4">
        <v>470000</v>
      </c>
      <c r="Q2386" s="3">
        <f>AVERAGE(Table1[[#This Row],[critic_score]],Table1[[#This Row],[user_score]])</f>
        <v>8.3000000000000007</v>
      </c>
      <c r="R2386" s="4">
        <f>Table1[[#This Row],[user_count]]+Table1[[#This Row],[critic_count]]</f>
        <v>1569</v>
      </c>
      <c r="S2386" s="2">
        <f>100000*Table1[[#This Row],[review_count]]/Table1[[#This Row],[total sales]]</f>
        <v>333.82978723404256</v>
      </c>
      <c r="T2386" s="2">
        <f>Table1[[#This Row],[total sales]]/(2017-Table1[[#This Row],[year_of_release]])</f>
        <v>58750</v>
      </c>
      <c r="U2386" s="9">
        <f>Table1[[#This Row],[na_sales]]/(2017-Table1[[#This Row],[year_of_release]])</f>
        <v>0</v>
      </c>
      <c r="V2386" s="6">
        <f>Table1[[#This Row],[eu_sales]]/(2017-Table1[[#This Row],[year_of_release]])</f>
        <v>56250</v>
      </c>
      <c r="W2386" s="6">
        <f>Table1[[#This Row],[jp_sales]]/(2017-Table1[[#This Row],[year_of_release]])</f>
        <v>0</v>
      </c>
      <c r="X2386" s="6">
        <f>Table1[[#This Row],[other_sales]]/(2017-Table1[[#This Row],[year_of_release]])</f>
        <v>2500</v>
      </c>
      <c r="Y2386" s="4">
        <v>534740514</v>
      </c>
      <c r="Z2386" s="4">
        <v>441041694</v>
      </c>
      <c r="AA2386" s="4">
        <v>128047000</v>
      </c>
      <c r="AB2386" s="1">
        <f>Table1[[#This Row],[na_sales]]/Table1[[#This Row],[NA population]]</f>
        <v>0</v>
      </c>
      <c r="AC2386" s="1">
        <f>Table1[[#This Row],[eu_sales]]/Table1[[#This Row],[Eu population]]</f>
        <v>1.0203116986939561E-3</v>
      </c>
      <c r="AD2386" s="1">
        <f>Table1[[#This Row],[jp_sales]]/Table1[[#This Row],[Jp population]]</f>
        <v>0</v>
      </c>
    </row>
    <row r="2387" spans="1:30" x14ac:dyDescent="0.25">
      <c r="A2387" t="s">
        <v>2263</v>
      </c>
      <c r="B2387" t="s">
        <v>18</v>
      </c>
      <c r="C2387">
        <v>2010</v>
      </c>
      <c r="D2387" t="s">
        <v>40</v>
      </c>
      <c r="E2387" t="s">
        <v>20</v>
      </c>
      <c r="F2387" s="4">
        <v>370000</v>
      </c>
      <c r="G2387" s="4">
        <v>10000</v>
      </c>
      <c r="H2387" s="4">
        <v>70000</v>
      </c>
      <c r="I2387" s="4">
        <v>20000</v>
      </c>
      <c r="J2387">
        <v>4.8</v>
      </c>
      <c r="K2387">
        <v>26</v>
      </c>
      <c r="L2387">
        <v>6.8</v>
      </c>
      <c r="M2387" s="4">
        <v>13</v>
      </c>
      <c r="N2387" t="s">
        <v>491</v>
      </c>
      <c r="O2387" t="s">
        <v>21</v>
      </c>
      <c r="P2387" s="4">
        <v>470000</v>
      </c>
      <c r="Q2387" s="3">
        <f>AVERAGE(Table1[[#This Row],[critic_score]],Table1[[#This Row],[user_score]])</f>
        <v>5.8</v>
      </c>
      <c r="R2387" s="4">
        <f>Table1[[#This Row],[user_count]]+Table1[[#This Row],[critic_count]]</f>
        <v>39</v>
      </c>
      <c r="S2387" s="2">
        <f>100000*Table1[[#This Row],[review_count]]/Table1[[#This Row],[total sales]]</f>
        <v>8.2978723404255312</v>
      </c>
      <c r="T2387" s="2">
        <f>Table1[[#This Row],[total sales]]/(2017-Table1[[#This Row],[year_of_release]])</f>
        <v>67142.857142857145</v>
      </c>
      <c r="U2387" s="9">
        <f>Table1[[#This Row],[na_sales]]/(2017-Table1[[#This Row],[year_of_release]])</f>
        <v>52857.142857142855</v>
      </c>
      <c r="V2387" s="6">
        <f>Table1[[#This Row],[eu_sales]]/(2017-Table1[[#This Row],[year_of_release]])</f>
        <v>1428.5714285714287</v>
      </c>
      <c r="W2387" s="6">
        <f>Table1[[#This Row],[jp_sales]]/(2017-Table1[[#This Row],[year_of_release]])</f>
        <v>10000</v>
      </c>
      <c r="X2387" s="6">
        <f>Table1[[#This Row],[other_sales]]/(2017-Table1[[#This Row],[year_of_release]])</f>
        <v>2857.1428571428573</v>
      </c>
      <c r="Y2387" s="4">
        <v>540520772</v>
      </c>
      <c r="Z2387" s="4">
        <v>441654761</v>
      </c>
      <c r="AA2387" s="4">
        <v>128070000</v>
      </c>
      <c r="AB2387" s="1">
        <f>Table1[[#This Row],[na_sales]]/Table1[[#This Row],[NA population]]</f>
        <v>6.845250343126499E-4</v>
      </c>
      <c r="AC2387" s="1">
        <f>Table1[[#This Row],[eu_sales]]/Table1[[#This Row],[Eu population]]</f>
        <v>2.2642119780069575E-5</v>
      </c>
      <c r="AD2387" s="1">
        <f>Table1[[#This Row],[jp_sales]]/Table1[[#This Row],[Jp population]]</f>
        <v>5.4657609120012493E-4</v>
      </c>
    </row>
    <row r="2388" spans="1:30" x14ac:dyDescent="0.25">
      <c r="A2388" t="s">
        <v>2264</v>
      </c>
      <c r="B2388" t="s">
        <v>45</v>
      </c>
      <c r="C2388">
        <v>2003</v>
      </c>
      <c r="D2388" t="s">
        <v>23</v>
      </c>
      <c r="E2388" t="s">
        <v>981</v>
      </c>
      <c r="F2388" s="4">
        <v>230000</v>
      </c>
      <c r="G2388" s="4">
        <v>180000</v>
      </c>
      <c r="H2388" s="4">
        <v>0</v>
      </c>
      <c r="I2388" s="4">
        <v>60000</v>
      </c>
      <c r="J2388">
        <v>7.9</v>
      </c>
      <c r="K2388">
        <v>40</v>
      </c>
      <c r="L2388">
        <v>8.9</v>
      </c>
      <c r="M2388" s="4">
        <v>32</v>
      </c>
      <c r="N2388" t="s">
        <v>975</v>
      </c>
      <c r="O2388" t="s">
        <v>67</v>
      </c>
      <c r="P2388" s="4">
        <v>470000</v>
      </c>
      <c r="Q2388" s="3">
        <f>AVERAGE(Table1[[#This Row],[critic_score]],Table1[[#This Row],[user_score]])</f>
        <v>8.4</v>
      </c>
      <c r="R2388" s="4">
        <f>Table1[[#This Row],[user_count]]+Table1[[#This Row],[critic_count]]</f>
        <v>72</v>
      </c>
      <c r="S2388" s="2">
        <f>100000*Table1[[#This Row],[review_count]]/Table1[[#This Row],[total sales]]</f>
        <v>15.319148936170214</v>
      </c>
      <c r="T2388" s="2">
        <f>Table1[[#This Row],[total sales]]/(2017-Table1[[#This Row],[year_of_release]])</f>
        <v>33571.428571428572</v>
      </c>
      <c r="U2388" s="9">
        <f>Table1[[#This Row],[na_sales]]/(2017-Table1[[#This Row],[year_of_release]])</f>
        <v>16428.571428571428</v>
      </c>
      <c r="V2388" s="6">
        <f>Table1[[#This Row],[eu_sales]]/(2017-Table1[[#This Row],[year_of_release]])</f>
        <v>12857.142857142857</v>
      </c>
      <c r="W2388" s="6">
        <f>Table1[[#This Row],[jp_sales]]/(2017-Table1[[#This Row],[year_of_release]])</f>
        <v>0</v>
      </c>
      <c r="X2388" s="6">
        <f>Table1[[#This Row],[other_sales]]/(2017-Table1[[#This Row],[year_of_release]])</f>
        <v>4285.7142857142853</v>
      </c>
      <c r="Y2388" s="4">
        <v>500125528</v>
      </c>
      <c r="Z2388" s="4">
        <v>432552540</v>
      </c>
      <c r="AA2388" s="4">
        <v>127718000</v>
      </c>
      <c r="AB2388" s="1">
        <f>Table1[[#This Row],[na_sales]]/Table1[[#This Row],[NA population]]</f>
        <v>4.5988454322611581E-4</v>
      </c>
      <c r="AC2388" s="1">
        <f>Table1[[#This Row],[eu_sales]]/Table1[[#This Row],[Eu population]]</f>
        <v>4.1613441918523933E-4</v>
      </c>
      <c r="AD2388" s="1">
        <f>Table1[[#This Row],[jp_sales]]/Table1[[#This Row],[Jp population]]</f>
        <v>0</v>
      </c>
    </row>
    <row r="2389" spans="1:30" x14ac:dyDescent="0.25">
      <c r="A2389" t="s">
        <v>2265</v>
      </c>
      <c r="B2389" t="s">
        <v>18</v>
      </c>
      <c r="C2389">
        <v>2009</v>
      </c>
      <c r="D2389" t="s">
        <v>54</v>
      </c>
      <c r="E2389" t="s">
        <v>100</v>
      </c>
      <c r="F2389" s="4">
        <v>320000</v>
      </c>
      <c r="G2389" s="4">
        <v>100000</v>
      </c>
      <c r="H2389" s="4">
        <v>10000</v>
      </c>
      <c r="I2389" s="4">
        <v>40000</v>
      </c>
      <c r="J2389">
        <v>8.1999999999999993</v>
      </c>
      <c r="K2389">
        <v>76</v>
      </c>
      <c r="L2389">
        <v>8.1</v>
      </c>
      <c r="M2389" s="4">
        <v>82</v>
      </c>
      <c r="N2389" t="s">
        <v>2266</v>
      </c>
      <c r="O2389" t="s">
        <v>43</v>
      </c>
      <c r="P2389" s="4">
        <v>470000</v>
      </c>
      <c r="Q2389" s="3">
        <f>AVERAGE(Table1[[#This Row],[critic_score]],Table1[[#This Row],[user_score]])</f>
        <v>8.1499999999999986</v>
      </c>
      <c r="R2389" s="4">
        <f>Table1[[#This Row],[user_count]]+Table1[[#This Row],[critic_count]]</f>
        <v>158</v>
      </c>
      <c r="S2389" s="2">
        <f>100000*Table1[[#This Row],[review_count]]/Table1[[#This Row],[total sales]]</f>
        <v>33.617021276595743</v>
      </c>
      <c r="T2389" s="2">
        <f>Table1[[#This Row],[total sales]]/(2017-Table1[[#This Row],[year_of_release]])</f>
        <v>58750</v>
      </c>
      <c r="U2389" s="9">
        <f>Table1[[#This Row],[na_sales]]/(2017-Table1[[#This Row],[year_of_release]])</f>
        <v>40000</v>
      </c>
      <c r="V2389" s="6">
        <f>Table1[[#This Row],[eu_sales]]/(2017-Table1[[#This Row],[year_of_release]])</f>
        <v>12500</v>
      </c>
      <c r="W2389" s="6">
        <f>Table1[[#This Row],[jp_sales]]/(2017-Table1[[#This Row],[year_of_release]])</f>
        <v>1250</v>
      </c>
      <c r="X2389" s="6">
        <f>Table1[[#This Row],[other_sales]]/(2017-Table1[[#This Row],[year_of_release]])</f>
        <v>5000</v>
      </c>
      <c r="Y2389" s="4">
        <v>534740514</v>
      </c>
      <c r="Z2389" s="4">
        <v>441041694</v>
      </c>
      <c r="AA2389" s="4">
        <v>128047000</v>
      </c>
      <c r="AB2389" s="1">
        <f>Table1[[#This Row],[na_sales]]/Table1[[#This Row],[NA population]]</f>
        <v>5.9842108765299198E-4</v>
      </c>
      <c r="AC2389" s="1">
        <f>Table1[[#This Row],[eu_sales]]/Table1[[#This Row],[Eu population]]</f>
        <v>2.2673593304310138E-4</v>
      </c>
      <c r="AD2389" s="1">
        <f>Table1[[#This Row],[jp_sales]]/Table1[[#This Row],[Jp population]]</f>
        <v>7.809632400602903E-5</v>
      </c>
    </row>
    <row r="2390" spans="1:30" x14ac:dyDescent="0.25">
      <c r="A2390" t="s">
        <v>1920</v>
      </c>
      <c r="B2390" t="s">
        <v>18</v>
      </c>
      <c r="C2390">
        <v>2009</v>
      </c>
      <c r="D2390" t="s">
        <v>40</v>
      </c>
      <c r="E2390" t="s">
        <v>171</v>
      </c>
      <c r="F2390" s="4">
        <v>220000</v>
      </c>
      <c r="G2390" s="4">
        <v>190000</v>
      </c>
      <c r="H2390" s="4">
        <v>10000</v>
      </c>
      <c r="I2390" s="4">
        <v>50000</v>
      </c>
      <c r="J2390">
        <v>7.9</v>
      </c>
      <c r="K2390">
        <v>56</v>
      </c>
      <c r="L2390">
        <v>8</v>
      </c>
      <c r="M2390" s="4">
        <v>226</v>
      </c>
      <c r="N2390" t="s">
        <v>2136</v>
      </c>
      <c r="O2390" t="s">
        <v>43</v>
      </c>
      <c r="P2390" s="4">
        <v>470000</v>
      </c>
      <c r="Q2390" s="3">
        <f>AVERAGE(Table1[[#This Row],[critic_score]],Table1[[#This Row],[user_score]])</f>
        <v>7.95</v>
      </c>
      <c r="R2390" s="4">
        <f>Table1[[#This Row],[user_count]]+Table1[[#This Row],[critic_count]]</f>
        <v>282</v>
      </c>
      <c r="S2390" s="2">
        <f>100000*Table1[[#This Row],[review_count]]/Table1[[#This Row],[total sales]]</f>
        <v>60</v>
      </c>
      <c r="T2390" s="2">
        <f>Table1[[#This Row],[total sales]]/(2017-Table1[[#This Row],[year_of_release]])</f>
        <v>58750</v>
      </c>
      <c r="U2390" s="9">
        <f>Table1[[#This Row],[na_sales]]/(2017-Table1[[#This Row],[year_of_release]])</f>
        <v>27500</v>
      </c>
      <c r="V2390" s="6">
        <f>Table1[[#This Row],[eu_sales]]/(2017-Table1[[#This Row],[year_of_release]])</f>
        <v>23750</v>
      </c>
      <c r="W2390" s="6">
        <f>Table1[[#This Row],[jp_sales]]/(2017-Table1[[#This Row],[year_of_release]])</f>
        <v>1250</v>
      </c>
      <c r="X2390" s="6">
        <f>Table1[[#This Row],[other_sales]]/(2017-Table1[[#This Row],[year_of_release]])</f>
        <v>6250</v>
      </c>
      <c r="Y2390" s="4">
        <v>534740514</v>
      </c>
      <c r="Z2390" s="4">
        <v>441041694</v>
      </c>
      <c r="AA2390" s="4">
        <v>128047000</v>
      </c>
      <c r="AB2390" s="1">
        <f>Table1[[#This Row],[na_sales]]/Table1[[#This Row],[NA population]]</f>
        <v>4.1141449776143198E-4</v>
      </c>
      <c r="AC2390" s="1">
        <f>Table1[[#This Row],[eu_sales]]/Table1[[#This Row],[Eu population]]</f>
        <v>4.3079827278189259E-4</v>
      </c>
      <c r="AD2390" s="1">
        <f>Table1[[#This Row],[jp_sales]]/Table1[[#This Row],[Jp population]]</f>
        <v>7.809632400602903E-5</v>
      </c>
    </row>
    <row r="2391" spans="1:30" x14ac:dyDescent="0.25">
      <c r="A2391" t="s">
        <v>1449</v>
      </c>
      <c r="B2391" t="s">
        <v>18</v>
      </c>
      <c r="C2391">
        <v>2009</v>
      </c>
      <c r="D2391" t="s">
        <v>96</v>
      </c>
      <c r="E2391" t="s">
        <v>55</v>
      </c>
      <c r="F2391" s="4">
        <v>250000</v>
      </c>
      <c r="G2391" s="4">
        <v>50000</v>
      </c>
      <c r="H2391" s="4">
        <v>0</v>
      </c>
      <c r="I2391" s="4">
        <v>30000</v>
      </c>
      <c r="J2391">
        <v>5</v>
      </c>
      <c r="K2391">
        <v>8</v>
      </c>
      <c r="L2391">
        <v>5.2</v>
      </c>
      <c r="M2391" s="4">
        <v>16</v>
      </c>
      <c r="N2391" t="s">
        <v>1279</v>
      </c>
      <c r="O2391" t="s">
        <v>67</v>
      </c>
      <c r="P2391" s="4">
        <v>330000</v>
      </c>
      <c r="Q2391" s="3">
        <f>AVERAGE(Table1[[#This Row],[critic_score]],Table1[[#This Row],[user_score]])</f>
        <v>5.0999999999999996</v>
      </c>
      <c r="R2391" s="4">
        <f>Table1[[#This Row],[user_count]]+Table1[[#This Row],[critic_count]]</f>
        <v>24</v>
      </c>
      <c r="S2391" s="2">
        <f>100000*Table1[[#This Row],[review_count]]/Table1[[#This Row],[total sales]]</f>
        <v>7.2727272727272725</v>
      </c>
      <c r="T2391" s="2">
        <f>Table1[[#This Row],[total sales]]/(2017-Table1[[#This Row],[year_of_release]])</f>
        <v>41250</v>
      </c>
      <c r="U2391" s="9">
        <f>Table1[[#This Row],[na_sales]]/(2017-Table1[[#This Row],[year_of_release]])</f>
        <v>31250</v>
      </c>
      <c r="V2391" s="6">
        <f>Table1[[#This Row],[eu_sales]]/(2017-Table1[[#This Row],[year_of_release]])</f>
        <v>6250</v>
      </c>
      <c r="W2391" s="6">
        <f>Table1[[#This Row],[jp_sales]]/(2017-Table1[[#This Row],[year_of_release]])</f>
        <v>0</v>
      </c>
      <c r="X2391" s="6">
        <f>Table1[[#This Row],[other_sales]]/(2017-Table1[[#This Row],[year_of_release]])</f>
        <v>3750</v>
      </c>
      <c r="Y2391" s="4">
        <v>534740514</v>
      </c>
      <c r="Z2391" s="4">
        <v>441041694</v>
      </c>
      <c r="AA2391" s="4">
        <v>128047000</v>
      </c>
      <c r="AB2391" s="1">
        <f>Table1[[#This Row],[na_sales]]/Table1[[#This Row],[NA population]]</f>
        <v>4.6751647472890003E-4</v>
      </c>
      <c r="AC2391" s="1">
        <f>Table1[[#This Row],[eu_sales]]/Table1[[#This Row],[Eu population]]</f>
        <v>1.1336796652155069E-4</v>
      </c>
      <c r="AD2391" s="1">
        <f>Table1[[#This Row],[jp_sales]]/Table1[[#This Row],[Jp population]]</f>
        <v>0</v>
      </c>
    </row>
    <row r="2392" spans="1:30" x14ac:dyDescent="0.25">
      <c r="A2392" t="s">
        <v>1455</v>
      </c>
      <c r="B2392" t="s">
        <v>26</v>
      </c>
      <c r="C2392">
        <v>2007</v>
      </c>
      <c r="D2392" t="s">
        <v>27</v>
      </c>
      <c r="E2392" t="s">
        <v>55</v>
      </c>
      <c r="F2392" s="4">
        <v>410000</v>
      </c>
      <c r="G2392" s="4">
        <v>20000</v>
      </c>
      <c r="H2392" s="4">
        <v>0</v>
      </c>
      <c r="I2392" s="4">
        <v>40000</v>
      </c>
      <c r="J2392">
        <v>7.9</v>
      </c>
      <c r="K2392">
        <v>21</v>
      </c>
      <c r="L2392">
        <v>6.5</v>
      </c>
      <c r="M2392" s="4">
        <v>17</v>
      </c>
      <c r="N2392" t="s">
        <v>241</v>
      </c>
      <c r="O2392" t="s">
        <v>84</v>
      </c>
      <c r="P2392" s="4">
        <v>470000</v>
      </c>
      <c r="Q2392" s="3">
        <f>AVERAGE(Table1[[#This Row],[critic_score]],Table1[[#This Row],[user_score]])</f>
        <v>7.2</v>
      </c>
      <c r="R2392" s="4">
        <f>Table1[[#This Row],[user_count]]+Table1[[#This Row],[critic_count]]</f>
        <v>38</v>
      </c>
      <c r="S2392" s="2">
        <f>100000*Table1[[#This Row],[review_count]]/Table1[[#This Row],[total sales]]</f>
        <v>8.085106382978724</v>
      </c>
      <c r="T2392" s="2">
        <f>Table1[[#This Row],[total sales]]/(2017-Table1[[#This Row],[year_of_release]])</f>
        <v>47000</v>
      </c>
      <c r="U2392" s="9">
        <f>Table1[[#This Row],[na_sales]]/(2017-Table1[[#This Row],[year_of_release]])</f>
        <v>41000</v>
      </c>
      <c r="V2392" s="6">
        <f>Table1[[#This Row],[eu_sales]]/(2017-Table1[[#This Row],[year_of_release]])</f>
        <v>2000</v>
      </c>
      <c r="W2392" s="6">
        <f>Table1[[#This Row],[jp_sales]]/(2017-Table1[[#This Row],[year_of_release]])</f>
        <v>0</v>
      </c>
      <c r="X2392" s="6">
        <f>Table1[[#This Row],[other_sales]]/(2017-Table1[[#This Row],[year_of_release]])</f>
        <v>4000</v>
      </c>
      <c r="Y2392" s="4">
        <v>522751172</v>
      </c>
      <c r="Z2392" s="4">
        <v>438594184</v>
      </c>
      <c r="AA2392" s="4">
        <v>128001000</v>
      </c>
      <c r="AB2392" s="1">
        <f>Table1[[#This Row],[na_sales]]/Table1[[#This Row],[NA population]]</f>
        <v>7.8431196707101788E-4</v>
      </c>
      <c r="AC2392" s="1">
        <f>Table1[[#This Row],[eu_sales]]/Table1[[#This Row],[Eu population]]</f>
        <v>4.560023987914988E-5</v>
      </c>
      <c r="AD2392" s="1">
        <f>Table1[[#This Row],[jp_sales]]/Table1[[#This Row],[Jp population]]</f>
        <v>0</v>
      </c>
    </row>
    <row r="2393" spans="1:30" x14ac:dyDescent="0.25">
      <c r="A2393" t="s">
        <v>2272</v>
      </c>
      <c r="B2393" t="s">
        <v>45</v>
      </c>
      <c r="C2393">
        <v>2004</v>
      </c>
      <c r="D2393" t="s">
        <v>65</v>
      </c>
      <c r="E2393" t="s">
        <v>231</v>
      </c>
      <c r="F2393" s="4">
        <v>230000</v>
      </c>
      <c r="G2393" s="4">
        <v>180000</v>
      </c>
      <c r="H2393" s="4">
        <v>0</v>
      </c>
      <c r="I2393" s="4">
        <v>60000</v>
      </c>
      <c r="J2393">
        <v>6.2</v>
      </c>
      <c r="K2393">
        <v>19</v>
      </c>
      <c r="L2393">
        <v>8.6999999999999993</v>
      </c>
      <c r="M2393" s="4">
        <v>21</v>
      </c>
      <c r="N2393" t="s">
        <v>580</v>
      </c>
      <c r="O2393" t="s">
        <v>67</v>
      </c>
      <c r="P2393" s="4">
        <v>470000</v>
      </c>
      <c r="Q2393" s="3">
        <f>AVERAGE(Table1[[#This Row],[critic_score]],Table1[[#This Row],[user_score]])</f>
        <v>7.4499999999999993</v>
      </c>
      <c r="R2393" s="4">
        <f>Table1[[#This Row],[user_count]]+Table1[[#This Row],[critic_count]]</f>
        <v>40</v>
      </c>
      <c r="S2393" s="2">
        <f>100000*Table1[[#This Row],[review_count]]/Table1[[#This Row],[total sales]]</f>
        <v>8.5106382978723403</v>
      </c>
      <c r="T2393" s="2">
        <f>Table1[[#This Row],[total sales]]/(2017-Table1[[#This Row],[year_of_release]])</f>
        <v>36153.846153846156</v>
      </c>
      <c r="U2393" s="9">
        <f>Table1[[#This Row],[na_sales]]/(2017-Table1[[#This Row],[year_of_release]])</f>
        <v>17692.307692307691</v>
      </c>
      <c r="V2393" s="6">
        <f>Table1[[#This Row],[eu_sales]]/(2017-Table1[[#This Row],[year_of_release]])</f>
        <v>13846.153846153846</v>
      </c>
      <c r="W2393" s="6">
        <f>Table1[[#This Row],[jp_sales]]/(2017-Table1[[#This Row],[year_of_release]])</f>
        <v>0</v>
      </c>
      <c r="X2393" s="6">
        <f>Table1[[#This Row],[other_sales]]/(2017-Table1[[#This Row],[year_of_release]])</f>
        <v>4615.3846153846152</v>
      </c>
      <c r="Y2393" s="4">
        <v>505524224</v>
      </c>
      <c r="Z2393" s="4">
        <v>434174638</v>
      </c>
      <c r="AA2393" s="4">
        <v>127761000</v>
      </c>
      <c r="AB2393" s="1">
        <f>Table1[[#This Row],[na_sales]]/Table1[[#This Row],[NA population]]</f>
        <v>4.549732516873415E-4</v>
      </c>
      <c r="AC2393" s="1">
        <f>Table1[[#This Row],[eu_sales]]/Table1[[#This Row],[Eu population]]</f>
        <v>4.1457972033824786E-4</v>
      </c>
      <c r="AD2393" s="1">
        <f>Table1[[#This Row],[jp_sales]]/Table1[[#This Row],[Jp population]]</f>
        <v>0</v>
      </c>
    </row>
    <row r="2394" spans="1:30" x14ac:dyDescent="0.25">
      <c r="A2394" t="s">
        <v>2275</v>
      </c>
      <c r="B2394" t="s">
        <v>69</v>
      </c>
      <c r="C2394">
        <v>2012</v>
      </c>
      <c r="D2394" t="s">
        <v>40</v>
      </c>
      <c r="E2394" t="s">
        <v>20</v>
      </c>
      <c r="F2394" s="4">
        <v>200000</v>
      </c>
      <c r="G2394" s="4">
        <v>40000</v>
      </c>
      <c r="H2394" s="4">
        <v>210000</v>
      </c>
      <c r="I2394" s="4">
        <v>20000</v>
      </c>
      <c r="J2394">
        <v>8.1</v>
      </c>
      <c r="K2394">
        <v>14</v>
      </c>
      <c r="L2394">
        <v>7.6</v>
      </c>
      <c r="M2394" s="4">
        <v>22</v>
      </c>
      <c r="N2394" t="s">
        <v>2276</v>
      </c>
      <c r="O2394" t="s">
        <v>21</v>
      </c>
      <c r="P2394" s="4">
        <v>470000</v>
      </c>
      <c r="Q2394" s="3">
        <f>AVERAGE(Table1[[#This Row],[critic_score]],Table1[[#This Row],[user_score]])</f>
        <v>7.85</v>
      </c>
      <c r="R2394" s="4">
        <f>Table1[[#This Row],[user_count]]+Table1[[#This Row],[critic_count]]</f>
        <v>36</v>
      </c>
      <c r="S2394" s="2">
        <f>100000*Table1[[#This Row],[review_count]]/Table1[[#This Row],[total sales]]</f>
        <v>7.6595744680851068</v>
      </c>
      <c r="T2394" s="2">
        <f>Table1[[#This Row],[total sales]]/(2017-Table1[[#This Row],[year_of_release]])</f>
        <v>94000</v>
      </c>
      <c r="U2394" s="9">
        <f>Table1[[#This Row],[na_sales]]/(2017-Table1[[#This Row],[year_of_release]])</f>
        <v>40000</v>
      </c>
      <c r="V2394" s="6">
        <f>Table1[[#This Row],[eu_sales]]/(2017-Table1[[#This Row],[year_of_release]])</f>
        <v>8000</v>
      </c>
      <c r="W2394" s="6">
        <f>Table1[[#This Row],[jp_sales]]/(2017-Table1[[#This Row],[year_of_release]])</f>
        <v>42000</v>
      </c>
      <c r="X2394" s="6">
        <f>Table1[[#This Row],[other_sales]]/(2017-Table1[[#This Row],[year_of_release]])</f>
        <v>4000</v>
      </c>
      <c r="Y2394" s="4">
        <v>551484507</v>
      </c>
      <c r="Z2394" s="4">
        <v>441417242</v>
      </c>
      <c r="AA2394" s="4">
        <v>127629000</v>
      </c>
      <c r="AB2394" s="1">
        <f>Table1[[#This Row],[na_sales]]/Table1[[#This Row],[NA population]]</f>
        <v>3.6265751342312867E-4</v>
      </c>
      <c r="AC2394" s="1">
        <f>Table1[[#This Row],[eu_sales]]/Table1[[#This Row],[Eu population]]</f>
        <v>9.0617212455874118E-5</v>
      </c>
      <c r="AD2394" s="1">
        <f>Table1[[#This Row],[jp_sales]]/Table1[[#This Row],[Jp population]]</f>
        <v>1.6453940718802152E-3</v>
      </c>
    </row>
    <row r="2395" spans="1:30" x14ac:dyDescent="0.25">
      <c r="A2395" t="s">
        <v>2277</v>
      </c>
      <c r="B2395" t="s">
        <v>45</v>
      </c>
      <c r="C2395">
        <v>2002</v>
      </c>
      <c r="D2395" t="s">
        <v>19</v>
      </c>
      <c r="E2395" t="s">
        <v>55</v>
      </c>
      <c r="F2395" s="4">
        <v>230000</v>
      </c>
      <c r="G2395" s="4">
        <v>180000</v>
      </c>
      <c r="H2395" s="4">
        <v>0</v>
      </c>
      <c r="I2395" s="4">
        <v>60000</v>
      </c>
      <c r="J2395">
        <v>7.6</v>
      </c>
      <c r="K2395">
        <v>22</v>
      </c>
      <c r="L2395">
        <v>9.1</v>
      </c>
      <c r="M2395" s="4">
        <v>7</v>
      </c>
      <c r="N2395" t="s">
        <v>567</v>
      </c>
      <c r="O2395" t="s">
        <v>67</v>
      </c>
      <c r="P2395" s="4">
        <v>470000</v>
      </c>
      <c r="Q2395" s="3">
        <f>AVERAGE(Table1[[#This Row],[critic_score]],Table1[[#This Row],[user_score]])</f>
        <v>8.35</v>
      </c>
      <c r="R2395" s="4">
        <f>Table1[[#This Row],[user_count]]+Table1[[#This Row],[critic_count]]</f>
        <v>29</v>
      </c>
      <c r="S2395" s="2">
        <f>100000*Table1[[#This Row],[review_count]]/Table1[[#This Row],[total sales]]</f>
        <v>6.1702127659574471</v>
      </c>
      <c r="T2395" s="2">
        <f>Table1[[#This Row],[total sales]]/(2017-Table1[[#This Row],[year_of_release]])</f>
        <v>31333.333333333332</v>
      </c>
      <c r="U2395" s="9">
        <f>Table1[[#This Row],[na_sales]]/(2017-Table1[[#This Row],[year_of_release]])</f>
        <v>15333.333333333334</v>
      </c>
      <c r="V2395" s="6">
        <f>Table1[[#This Row],[eu_sales]]/(2017-Table1[[#This Row],[year_of_release]])</f>
        <v>12000</v>
      </c>
      <c r="W2395" s="6">
        <f>Table1[[#This Row],[jp_sales]]/(2017-Table1[[#This Row],[year_of_release]])</f>
        <v>0</v>
      </c>
      <c r="X2395" s="6">
        <f>Table1[[#This Row],[other_sales]]/(2017-Table1[[#This Row],[year_of_release]])</f>
        <v>4000</v>
      </c>
      <c r="Y2395" s="4">
        <v>495013192</v>
      </c>
      <c r="Z2395" s="4">
        <v>431019772</v>
      </c>
      <c r="AA2395" s="4">
        <v>127445000</v>
      </c>
      <c r="AB2395" s="1">
        <f>Table1[[#This Row],[na_sales]]/Table1[[#This Row],[NA population]]</f>
        <v>4.6463408191351797E-4</v>
      </c>
      <c r="AC2395" s="1">
        <f>Table1[[#This Row],[eu_sales]]/Table1[[#This Row],[Eu population]]</f>
        <v>4.1761425274012718E-4</v>
      </c>
      <c r="AD2395" s="1">
        <f>Table1[[#This Row],[jp_sales]]/Table1[[#This Row],[Jp population]]</f>
        <v>0</v>
      </c>
    </row>
    <row r="2396" spans="1:30" x14ac:dyDescent="0.25">
      <c r="A2396" t="s">
        <v>2278</v>
      </c>
      <c r="B2396" t="s">
        <v>71</v>
      </c>
      <c r="C2396">
        <v>2015</v>
      </c>
      <c r="D2396" t="s">
        <v>40</v>
      </c>
      <c r="E2396" t="s">
        <v>267</v>
      </c>
      <c r="F2396" s="4">
        <v>90000</v>
      </c>
      <c r="G2396" s="4">
        <v>220000</v>
      </c>
      <c r="H2396" s="4">
        <v>100000</v>
      </c>
      <c r="I2396" s="4">
        <v>60000</v>
      </c>
      <c r="J2396">
        <v>7.4</v>
      </c>
      <c r="K2396">
        <v>34</v>
      </c>
      <c r="L2396">
        <v>7.4</v>
      </c>
      <c r="M2396" s="4">
        <v>118</v>
      </c>
      <c r="N2396" t="s">
        <v>643</v>
      </c>
      <c r="O2396" t="s">
        <v>67</v>
      </c>
      <c r="P2396" s="4">
        <v>470000</v>
      </c>
      <c r="Q2396" s="3">
        <f>AVERAGE(Table1[[#This Row],[critic_score]],Table1[[#This Row],[user_score]])</f>
        <v>7.4</v>
      </c>
      <c r="R2396" s="4">
        <f>Table1[[#This Row],[user_count]]+Table1[[#This Row],[critic_count]]</f>
        <v>152</v>
      </c>
      <c r="S2396" s="2">
        <f>100000*Table1[[#This Row],[review_count]]/Table1[[#This Row],[total sales]]</f>
        <v>32.340425531914896</v>
      </c>
      <c r="T2396" s="2">
        <f>Table1[[#This Row],[total sales]]/(2017-Table1[[#This Row],[year_of_release]])</f>
        <v>235000</v>
      </c>
      <c r="U2396" s="9">
        <f>Table1[[#This Row],[na_sales]]/(2017-Table1[[#This Row],[year_of_release]])</f>
        <v>45000</v>
      </c>
      <c r="V2396" s="6">
        <f>Table1[[#This Row],[eu_sales]]/(2017-Table1[[#This Row],[year_of_release]])</f>
        <v>110000</v>
      </c>
      <c r="W2396" s="6">
        <f>Table1[[#This Row],[jp_sales]]/(2017-Table1[[#This Row],[year_of_release]])</f>
        <v>50000</v>
      </c>
      <c r="X2396" s="6">
        <f>Table1[[#This Row],[other_sales]]/(2017-Table1[[#This Row],[year_of_release]])</f>
        <v>30000</v>
      </c>
      <c r="Y2396" s="4">
        <v>567732286</v>
      </c>
      <c r="Z2396" s="4">
        <v>444588718</v>
      </c>
      <c r="AA2396" s="4">
        <v>127141000</v>
      </c>
      <c r="AB2396" s="1">
        <f>Table1[[#This Row],[na_sales]]/Table1[[#This Row],[NA population]]</f>
        <v>1.5852542161042432E-4</v>
      </c>
      <c r="AC2396" s="1">
        <f>Table1[[#This Row],[eu_sales]]/Table1[[#This Row],[Eu population]]</f>
        <v>4.9483936747130865E-4</v>
      </c>
      <c r="AD2396" s="1">
        <f>Table1[[#This Row],[jp_sales]]/Table1[[#This Row],[Jp population]]</f>
        <v>7.8652834254882371E-4</v>
      </c>
    </row>
    <row r="2397" spans="1:30" x14ac:dyDescent="0.25">
      <c r="A2397" t="s">
        <v>1449</v>
      </c>
      <c r="B2397" t="s">
        <v>26</v>
      </c>
      <c r="C2397">
        <v>2009</v>
      </c>
      <c r="D2397" t="s">
        <v>96</v>
      </c>
      <c r="E2397" t="s">
        <v>55</v>
      </c>
      <c r="F2397" s="4">
        <v>160000</v>
      </c>
      <c r="G2397" s="4">
        <v>30000</v>
      </c>
      <c r="H2397" s="4">
        <v>0</v>
      </c>
      <c r="I2397" s="4">
        <v>20000</v>
      </c>
      <c r="J2397">
        <v>6.5</v>
      </c>
      <c r="K2397">
        <v>7</v>
      </c>
      <c r="L2397">
        <v>6.7</v>
      </c>
      <c r="M2397" s="4">
        <v>9</v>
      </c>
      <c r="N2397" t="s">
        <v>1279</v>
      </c>
      <c r="O2397" t="s">
        <v>84</v>
      </c>
      <c r="P2397" s="4">
        <v>210000</v>
      </c>
      <c r="Q2397" s="3">
        <f>AVERAGE(Table1[[#This Row],[critic_score]],Table1[[#This Row],[user_score]])</f>
        <v>6.6</v>
      </c>
      <c r="R2397" s="4">
        <f>Table1[[#This Row],[user_count]]+Table1[[#This Row],[critic_count]]</f>
        <v>16</v>
      </c>
      <c r="S2397" s="2">
        <f>100000*Table1[[#This Row],[review_count]]/Table1[[#This Row],[total sales]]</f>
        <v>7.6190476190476186</v>
      </c>
      <c r="T2397" s="2">
        <f>Table1[[#This Row],[total sales]]/(2017-Table1[[#This Row],[year_of_release]])</f>
        <v>26250</v>
      </c>
      <c r="U2397" s="9">
        <f>Table1[[#This Row],[na_sales]]/(2017-Table1[[#This Row],[year_of_release]])</f>
        <v>20000</v>
      </c>
      <c r="V2397" s="6">
        <f>Table1[[#This Row],[eu_sales]]/(2017-Table1[[#This Row],[year_of_release]])</f>
        <v>3750</v>
      </c>
      <c r="W2397" s="6">
        <f>Table1[[#This Row],[jp_sales]]/(2017-Table1[[#This Row],[year_of_release]])</f>
        <v>0</v>
      </c>
      <c r="X2397" s="6">
        <f>Table1[[#This Row],[other_sales]]/(2017-Table1[[#This Row],[year_of_release]])</f>
        <v>2500</v>
      </c>
      <c r="Y2397" s="4">
        <v>534740514</v>
      </c>
      <c r="Z2397" s="4">
        <v>441041694</v>
      </c>
      <c r="AA2397" s="4">
        <v>128047000</v>
      </c>
      <c r="AB2397" s="1">
        <f>Table1[[#This Row],[na_sales]]/Table1[[#This Row],[NA population]]</f>
        <v>2.9921054382649599E-4</v>
      </c>
      <c r="AC2397" s="1">
        <f>Table1[[#This Row],[eu_sales]]/Table1[[#This Row],[Eu population]]</f>
        <v>6.802077991293041E-5</v>
      </c>
      <c r="AD2397" s="1">
        <f>Table1[[#This Row],[jp_sales]]/Table1[[#This Row],[Jp population]]</f>
        <v>0</v>
      </c>
    </row>
    <row r="2398" spans="1:30" x14ac:dyDescent="0.25">
      <c r="A2398" t="s">
        <v>1523</v>
      </c>
      <c r="B2398" t="s">
        <v>18</v>
      </c>
      <c r="C2398">
        <v>2007</v>
      </c>
      <c r="D2398" t="s">
        <v>40</v>
      </c>
      <c r="E2398" t="s">
        <v>100</v>
      </c>
      <c r="F2398" s="4">
        <v>380000</v>
      </c>
      <c r="G2398" s="4">
        <v>50000</v>
      </c>
      <c r="H2398" s="4">
        <v>0</v>
      </c>
      <c r="I2398" s="4">
        <v>40000</v>
      </c>
      <c r="J2398">
        <v>6.9</v>
      </c>
      <c r="K2398">
        <v>34</v>
      </c>
      <c r="L2398">
        <v>7.2</v>
      </c>
      <c r="M2398" s="4">
        <v>28</v>
      </c>
      <c r="N2398" t="s">
        <v>381</v>
      </c>
      <c r="O2398" t="s">
        <v>84</v>
      </c>
      <c r="P2398" s="4">
        <v>470000</v>
      </c>
      <c r="Q2398" s="3">
        <f>AVERAGE(Table1[[#This Row],[critic_score]],Table1[[#This Row],[user_score]])</f>
        <v>7.0500000000000007</v>
      </c>
      <c r="R2398" s="4">
        <f>Table1[[#This Row],[user_count]]+Table1[[#This Row],[critic_count]]</f>
        <v>62</v>
      </c>
      <c r="S2398" s="2">
        <f>100000*Table1[[#This Row],[review_count]]/Table1[[#This Row],[total sales]]</f>
        <v>13.191489361702128</v>
      </c>
      <c r="T2398" s="2">
        <f>Table1[[#This Row],[total sales]]/(2017-Table1[[#This Row],[year_of_release]])</f>
        <v>47000</v>
      </c>
      <c r="U2398" s="9">
        <f>Table1[[#This Row],[na_sales]]/(2017-Table1[[#This Row],[year_of_release]])</f>
        <v>38000</v>
      </c>
      <c r="V2398" s="6">
        <f>Table1[[#This Row],[eu_sales]]/(2017-Table1[[#This Row],[year_of_release]])</f>
        <v>5000</v>
      </c>
      <c r="W2398" s="6">
        <f>Table1[[#This Row],[jp_sales]]/(2017-Table1[[#This Row],[year_of_release]])</f>
        <v>0</v>
      </c>
      <c r="X2398" s="6">
        <f>Table1[[#This Row],[other_sales]]/(2017-Table1[[#This Row],[year_of_release]])</f>
        <v>4000</v>
      </c>
      <c r="Y2398" s="4">
        <v>522751172</v>
      </c>
      <c r="Z2398" s="4">
        <v>438594184</v>
      </c>
      <c r="AA2398" s="4">
        <v>128001000</v>
      </c>
      <c r="AB2398" s="1">
        <f>Table1[[#This Row],[na_sales]]/Table1[[#This Row],[NA population]]</f>
        <v>7.2692328655362629E-4</v>
      </c>
      <c r="AC2398" s="1">
        <f>Table1[[#This Row],[eu_sales]]/Table1[[#This Row],[Eu population]]</f>
        <v>1.140005996978747E-4</v>
      </c>
      <c r="AD2398" s="1">
        <f>Table1[[#This Row],[jp_sales]]/Table1[[#This Row],[Jp population]]</f>
        <v>0</v>
      </c>
    </row>
    <row r="2399" spans="1:30" x14ac:dyDescent="0.25">
      <c r="A2399" t="s">
        <v>2259</v>
      </c>
      <c r="B2399" t="s">
        <v>118</v>
      </c>
      <c r="C2399">
        <v>2007</v>
      </c>
      <c r="D2399" t="s">
        <v>23</v>
      </c>
      <c r="E2399" t="s">
        <v>403</v>
      </c>
      <c r="F2399" s="4">
        <v>100000</v>
      </c>
      <c r="G2399" s="4">
        <v>220000</v>
      </c>
      <c r="H2399" s="4">
        <v>20000</v>
      </c>
      <c r="I2399" s="4">
        <v>120000</v>
      </c>
      <c r="J2399">
        <v>6.4</v>
      </c>
      <c r="K2399">
        <v>25</v>
      </c>
      <c r="L2399">
        <v>7.1</v>
      </c>
      <c r="M2399" s="4">
        <v>18</v>
      </c>
      <c r="N2399" t="s">
        <v>403</v>
      </c>
      <c r="O2399" t="s">
        <v>84</v>
      </c>
      <c r="P2399" s="4">
        <v>460000</v>
      </c>
      <c r="Q2399" s="3">
        <f>AVERAGE(Table1[[#This Row],[critic_score]],Table1[[#This Row],[user_score]])</f>
        <v>6.75</v>
      </c>
      <c r="R2399" s="4">
        <f>Table1[[#This Row],[user_count]]+Table1[[#This Row],[critic_count]]</f>
        <v>43</v>
      </c>
      <c r="S2399" s="2">
        <f>100000*Table1[[#This Row],[review_count]]/Table1[[#This Row],[total sales]]</f>
        <v>9.3478260869565215</v>
      </c>
      <c r="T2399" s="2">
        <f>Table1[[#This Row],[total sales]]/(2017-Table1[[#This Row],[year_of_release]])</f>
        <v>46000</v>
      </c>
      <c r="U2399" s="9">
        <f>Table1[[#This Row],[na_sales]]/(2017-Table1[[#This Row],[year_of_release]])</f>
        <v>10000</v>
      </c>
      <c r="V2399" s="6">
        <f>Table1[[#This Row],[eu_sales]]/(2017-Table1[[#This Row],[year_of_release]])</f>
        <v>22000</v>
      </c>
      <c r="W2399" s="6">
        <f>Table1[[#This Row],[jp_sales]]/(2017-Table1[[#This Row],[year_of_release]])</f>
        <v>2000</v>
      </c>
      <c r="X2399" s="6">
        <f>Table1[[#This Row],[other_sales]]/(2017-Table1[[#This Row],[year_of_release]])</f>
        <v>12000</v>
      </c>
      <c r="Y2399" s="4">
        <v>522751172</v>
      </c>
      <c r="Z2399" s="4">
        <v>438594184</v>
      </c>
      <c r="AA2399" s="4">
        <v>128001000</v>
      </c>
      <c r="AB2399" s="1">
        <f>Table1[[#This Row],[na_sales]]/Table1[[#This Row],[NA population]]</f>
        <v>1.912956017246385E-4</v>
      </c>
      <c r="AC2399" s="1">
        <f>Table1[[#This Row],[eu_sales]]/Table1[[#This Row],[Eu population]]</f>
        <v>5.0160263867064867E-4</v>
      </c>
      <c r="AD2399" s="1">
        <f>Table1[[#This Row],[jp_sales]]/Table1[[#This Row],[Jp population]]</f>
        <v>1.5624877930641166E-4</v>
      </c>
    </row>
    <row r="2400" spans="1:30" x14ac:dyDescent="0.25">
      <c r="A2400" t="s">
        <v>2261</v>
      </c>
      <c r="B2400" t="s">
        <v>18</v>
      </c>
      <c r="C2400">
        <v>2008</v>
      </c>
      <c r="D2400" t="s">
        <v>23</v>
      </c>
      <c r="E2400" t="s">
        <v>83</v>
      </c>
      <c r="F2400" s="4">
        <v>140000</v>
      </c>
      <c r="G2400" s="4">
        <v>270000</v>
      </c>
      <c r="H2400" s="4">
        <v>0</v>
      </c>
      <c r="I2400" s="4">
        <v>50000</v>
      </c>
      <c r="J2400">
        <v>4.0999999999999996</v>
      </c>
      <c r="K2400">
        <v>12</v>
      </c>
      <c r="L2400">
        <v>4.2</v>
      </c>
      <c r="M2400" s="4">
        <v>15</v>
      </c>
      <c r="N2400" t="s">
        <v>2262</v>
      </c>
      <c r="O2400" t="s">
        <v>84</v>
      </c>
      <c r="P2400" s="4">
        <v>460000</v>
      </c>
      <c r="Q2400" s="3">
        <f>AVERAGE(Table1[[#This Row],[critic_score]],Table1[[#This Row],[user_score]])</f>
        <v>4.1500000000000004</v>
      </c>
      <c r="R2400" s="4">
        <f>Table1[[#This Row],[user_count]]+Table1[[#This Row],[critic_count]]</f>
        <v>27</v>
      </c>
      <c r="S2400" s="2">
        <f>100000*Table1[[#This Row],[review_count]]/Table1[[#This Row],[total sales]]</f>
        <v>5.8695652173913047</v>
      </c>
      <c r="T2400" s="2">
        <f>Table1[[#This Row],[total sales]]/(2017-Table1[[#This Row],[year_of_release]])</f>
        <v>51111.111111111109</v>
      </c>
      <c r="U2400" s="9">
        <f>Table1[[#This Row],[na_sales]]/(2017-Table1[[#This Row],[year_of_release]])</f>
        <v>15555.555555555555</v>
      </c>
      <c r="V2400" s="6">
        <f>Table1[[#This Row],[eu_sales]]/(2017-Table1[[#This Row],[year_of_release]])</f>
        <v>30000</v>
      </c>
      <c r="W2400" s="6">
        <f>Table1[[#This Row],[jp_sales]]/(2017-Table1[[#This Row],[year_of_release]])</f>
        <v>0</v>
      </c>
      <c r="X2400" s="6">
        <f>Table1[[#This Row],[other_sales]]/(2017-Table1[[#This Row],[year_of_release]])</f>
        <v>5555.5555555555557</v>
      </c>
      <c r="Y2400" s="4">
        <v>528816311</v>
      </c>
      <c r="Z2400" s="4">
        <v>440001482</v>
      </c>
      <c r="AA2400" s="4">
        <v>128063000</v>
      </c>
      <c r="AB2400" s="1">
        <f>Table1[[#This Row],[na_sales]]/Table1[[#This Row],[NA population]]</f>
        <v>2.6474221215918583E-4</v>
      </c>
      <c r="AC2400" s="1">
        <f>Table1[[#This Row],[eu_sales]]/Table1[[#This Row],[Eu population]]</f>
        <v>6.1363429680448209E-4</v>
      </c>
      <c r="AD2400" s="1">
        <f>Table1[[#This Row],[jp_sales]]/Table1[[#This Row],[Jp population]]</f>
        <v>0</v>
      </c>
    </row>
    <row r="2401" spans="1:30" x14ac:dyDescent="0.25">
      <c r="A2401" t="s">
        <v>2267</v>
      </c>
      <c r="B2401" t="s">
        <v>159</v>
      </c>
      <c r="C2401">
        <v>2006</v>
      </c>
      <c r="D2401" t="s">
        <v>191</v>
      </c>
      <c r="E2401" t="s">
        <v>431</v>
      </c>
      <c r="F2401" s="4">
        <v>330000</v>
      </c>
      <c r="G2401" s="4">
        <v>120000</v>
      </c>
      <c r="H2401" s="4">
        <v>0</v>
      </c>
      <c r="I2401" s="4">
        <v>10000</v>
      </c>
      <c r="J2401">
        <v>7</v>
      </c>
      <c r="K2401">
        <v>8</v>
      </c>
      <c r="L2401">
        <v>5.6</v>
      </c>
      <c r="M2401" s="4">
        <v>5</v>
      </c>
      <c r="N2401" t="s">
        <v>635</v>
      </c>
      <c r="O2401" t="s">
        <v>84</v>
      </c>
      <c r="P2401" s="4">
        <v>460000</v>
      </c>
      <c r="Q2401" s="3">
        <f>AVERAGE(Table1[[#This Row],[critic_score]],Table1[[#This Row],[user_score]])</f>
        <v>6.3</v>
      </c>
      <c r="R2401" s="4">
        <f>Table1[[#This Row],[user_count]]+Table1[[#This Row],[critic_count]]</f>
        <v>13</v>
      </c>
      <c r="S2401" s="2">
        <f>100000*Table1[[#This Row],[review_count]]/Table1[[#This Row],[total sales]]</f>
        <v>2.8260869565217392</v>
      </c>
      <c r="T2401" s="2">
        <f>Table1[[#This Row],[total sales]]/(2017-Table1[[#This Row],[year_of_release]])</f>
        <v>41818.181818181816</v>
      </c>
      <c r="U2401" s="9">
        <f>Table1[[#This Row],[na_sales]]/(2017-Table1[[#This Row],[year_of_release]])</f>
        <v>30000</v>
      </c>
      <c r="V2401" s="6">
        <f>Table1[[#This Row],[eu_sales]]/(2017-Table1[[#This Row],[year_of_release]])</f>
        <v>10909.09090909091</v>
      </c>
      <c r="W2401" s="6">
        <f>Table1[[#This Row],[jp_sales]]/(2017-Table1[[#This Row],[year_of_release]])</f>
        <v>0</v>
      </c>
      <c r="X2401" s="6">
        <f>Table1[[#This Row],[other_sales]]/(2017-Table1[[#This Row],[year_of_release]])</f>
        <v>909.09090909090912</v>
      </c>
      <c r="Y2401" s="4">
        <v>516818555</v>
      </c>
      <c r="Z2401" s="4">
        <v>437126892</v>
      </c>
      <c r="AA2401" s="4">
        <v>127854000</v>
      </c>
      <c r="AB2401" s="1">
        <f>Table1[[#This Row],[na_sales]]/Table1[[#This Row],[NA population]]</f>
        <v>6.3852196637947728E-4</v>
      </c>
      <c r="AC2401" s="1">
        <f>Table1[[#This Row],[eu_sales]]/Table1[[#This Row],[Eu population]]</f>
        <v>2.7451982981637288E-4</v>
      </c>
      <c r="AD2401" s="1">
        <f>Table1[[#This Row],[jp_sales]]/Table1[[#This Row],[Jp population]]</f>
        <v>0</v>
      </c>
    </row>
    <row r="2402" spans="1:30" x14ac:dyDescent="0.25">
      <c r="A2402" t="s">
        <v>2268</v>
      </c>
      <c r="B2402" t="s">
        <v>45</v>
      </c>
      <c r="C2402">
        <v>2005</v>
      </c>
      <c r="D2402" t="s">
        <v>29</v>
      </c>
      <c r="E2402" t="s">
        <v>55</v>
      </c>
      <c r="F2402" s="4">
        <v>390000</v>
      </c>
      <c r="G2402" s="4">
        <v>10000</v>
      </c>
      <c r="H2402" s="4">
        <v>0</v>
      </c>
      <c r="I2402" s="4">
        <v>60000</v>
      </c>
      <c r="J2402">
        <v>4.5999999999999996</v>
      </c>
      <c r="K2402">
        <v>15</v>
      </c>
      <c r="L2402">
        <v>8.1999999999999993</v>
      </c>
      <c r="M2402" s="4">
        <v>20</v>
      </c>
      <c r="N2402" t="s">
        <v>55</v>
      </c>
      <c r="O2402" t="s">
        <v>84</v>
      </c>
      <c r="P2402" s="4">
        <v>460000</v>
      </c>
      <c r="Q2402" s="3">
        <f>AVERAGE(Table1[[#This Row],[critic_score]],Table1[[#This Row],[user_score]])</f>
        <v>6.3999999999999995</v>
      </c>
      <c r="R2402" s="4">
        <f>Table1[[#This Row],[user_count]]+Table1[[#This Row],[critic_count]]</f>
        <v>35</v>
      </c>
      <c r="S2402" s="2">
        <f>100000*Table1[[#This Row],[review_count]]/Table1[[#This Row],[total sales]]</f>
        <v>7.6086956521739131</v>
      </c>
      <c r="T2402" s="2">
        <f>Table1[[#This Row],[total sales]]/(2017-Table1[[#This Row],[year_of_release]])</f>
        <v>38333.333333333336</v>
      </c>
      <c r="U2402" s="9">
        <f>Table1[[#This Row],[na_sales]]/(2017-Table1[[#This Row],[year_of_release]])</f>
        <v>32500</v>
      </c>
      <c r="V2402" s="6">
        <f>Table1[[#This Row],[eu_sales]]/(2017-Table1[[#This Row],[year_of_release]])</f>
        <v>833.33333333333337</v>
      </c>
      <c r="W2402" s="6">
        <f>Table1[[#This Row],[jp_sales]]/(2017-Table1[[#This Row],[year_of_release]])</f>
        <v>0</v>
      </c>
      <c r="X2402" s="6">
        <f>Table1[[#This Row],[other_sales]]/(2017-Table1[[#This Row],[year_of_release]])</f>
        <v>5000</v>
      </c>
      <c r="Y2402" s="4">
        <v>511054143</v>
      </c>
      <c r="Z2402" s="4">
        <v>435713800</v>
      </c>
      <c r="AA2402" s="4">
        <v>127773000</v>
      </c>
      <c r="AB2402" s="1">
        <f>Table1[[#This Row],[na_sales]]/Table1[[#This Row],[NA population]]</f>
        <v>7.6312853606980743E-4</v>
      </c>
      <c r="AC2402" s="1">
        <f>Table1[[#This Row],[eu_sales]]/Table1[[#This Row],[Eu population]]</f>
        <v>2.2950845256679959E-5</v>
      </c>
      <c r="AD2402" s="1">
        <f>Table1[[#This Row],[jp_sales]]/Table1[[#This Row],[Jp population]]</f>
        <v>0</v>
      </c>
    </row>
    <row r="2403" spans="1:30" x14ac:dyDescent="0.25">
      <c r="A2403" t="s">
        <v>2270</v>
      </c>
      <c r="B2403" t="s">
        <v>34</v>
      </c>
      <c r="C2403">
        <v>2011</v>
      </c>
      <c r="D2403" t="s">
        <v>40</v>
      </c>
      <c r="E2403" t="s">
        <v>403</v>
      </c>
      <c r="F2403" s="4">
        <v>280000</v>
      </c>
      <c r="G2403" s="4">
        <v>130000</v>
      </c>
      <c r="H2403" s="4">
        <v>10000</v>
      </c>
      <c r="I2403" s="4">
        <v>40000</v>
      </c>
      <c r="J2403">
        <v>5.4</v>
      </c>
      <c r="K2403">
        <v>56</v>
      </c>
      <c r="L2403">
        <v>7.8</v>
      </c>
      <c r="M2403" s="4">
        <v>44</v>
      </c>
      <c r="N2403" t="s">
        <v>403</v>
      </c>
      <c r="O2403" t="s">
        <v>43</v>
      </c>
      <c r="P2403" s="4">
        <v>460000</v>
      </c>
      <c r="Q2403" s="3">
        <f>AVERAGE(Table1[[#This Row],[critic_score]],Table1[[#This Row],[user_score]])</f>
        <v>6.6</v>
      </c>
      <c r="R2403" s="4">
        <f>Table1[[#This Row],[user_count]]+Table1[[#This Row],[critic_count]]</f>
        <v>100</v>
      </c>
      <c r="S2403" s="2">
        <f>100000*Table1[[#This Row],[review_count]]/Table1[[#This Row],[total sales]]</f>
        <v>21.739130434782609</v>
      </c>
      <c r="T2403" s="2">
        <f>Table1[[#This Row],[total sales]]/(2017-Table1[[#This Row],[year_of_release]])</f>
        <v>76666.666666666672</v>
      </c>
      <c r="U2403" s="9">
        <f>Table1[[#This Row],[na_sales]]/(2017-Table1[[#This Row],[year_of_release]])</f>
        <v>46666.666666666664</v>
      </c>
      <c r="V2403" s="6">
        <f>Table1[[#This Row],[eu_sales]]/(2017-Table1[[#This Row],[year_of_release]])</f>
        <v>21666.666666666668</v>
      </c>
      <c r="W2403" s="6">
        <f>Table1[[#This Row],[jp_sales]]/(2017-Table1[[#This Row],[year_of_release]])</f>
        <v>1666.6666666666667</v>
      </c>
      <c r="X2403" s="6">
        <f>Table1[[#This Row],[other_sales]]/(2017-Table1[[#This Row],[year_of_release]])</f>
        <v>6666.666666666667</v>
      </c>
      <c r="Y2403" s="4">
        <v>545961365</v>
      </c>
      <c r="Z2403" s="4">
        <v>440756453</v>
      </c>
      <c r="AA2403" s="4">
        <v>127833000</v>
      </c>
      <c r="AB2403" s="1">
        <f>Table1[[#This Row],[na_sales]]/Table1[[#This Row],[NA population]]</f>
        <v>5.1285680260543709E-4</v>
      </c>
      <c r="AC2403" s="1">
        <f>Table1[[#This Row],[eu_sales]]/Table1[[#This Row],[Eu population]]</f>
        <v>2.9494746841517031E-4</v>
      </c>
      <c r="AD2403" s="1">
        <f>Table1[[#This Row],[jp_sales]]/Table1[[#This Row],[Jp population]]</f>
        <v>7.8227061869783231E-5</v>
      </c>
    </row>
    <row r="2404" spans="1:30" x14ac:dyDescent="0.25">
      <c r="A2404" t="s">
        <v>1284</v>
      </c>
      <c r="B2404" t="s">
        <v>200</v>
      </c>
      <c r="C2404">
        <v>2014</v>
      </c>
      <c r="D2404" t="s">
        <v>19</v>
      </c>
      <c r="E2404" t="s">
        <v>100</v>
      </c>
      <c r="F2404" s="4">
        <v>300000</v>
      </c>
      <c r="G2404" s="4">
        <v>120000</v>
      </c>
      <c r="H2404" s="4">
        <v>0</v>
      </c>
      <c r="I2404" s="4">
        <v>40000</v>
      </c>
      <c r="J2404">
        <v>7</v>
      </c>
      <c r="K2404">
        <v>23</v>
      </c>
      <c r="L2404">
        <v>6.3</v>
      </c>
      <c r="M2404" s="4">
        <v>152</v>
      </c>
      <c r="N2404" t="s">
        <v>101</v>
      </c>
      <c r="O2404" t="s">
        <v>67</v>
      </c>
      <c r="P2404" s="4">
        <v>460000</v>
      </c>
      <c r="Q2404" s="3">
        <f>AVERAGE(Table1[[#This Row],[critic_score]],Table1[[#This Row],[user_score]])</f>
        <v>6.65</v>
      </c>
      <c r="R2404" s="4">
        <f>Table1[[#This Row],[user_count]]+Table1[[#This Row],[critic_count]]</f>
        <v>175</v>
      </c>
      <c r="S2404" s="2">
        <f>100000*Table1[[#This Row],[review_count]]/Table1[[#This Row],[total sales]]</f>
        <v>38.043478260869563</v>
      </c>
      <c r="T2404" s="2">
        <f>Table1[[#This Row],[total sales]]/(2017-Table1[[#This Row],[year_of_release]])</f>
        <v>153333.33333333334</v>
      </c>
      <c r="U2404" s="9">
        <f>Table1[[#This Row],[na_sales]]/(2017-Table1[[#This Row],[year_of_release]])</f>
        <v>100000</v>
      </c>
      <c r="V2404" s="6">
        <f>Table1[[#This Row],[eu_sales]]/(2017-Table1[[#This Row],[year_of_release]])</f>
        <v>40000</v>
      </c>
      <c r="W2404" s="6">
        <f>Table1[[#This Row],[jp_sales]]/(2017-Table1[[#This Row],[year_of_release]])</f>
        <v>0</v>
      </c>
      <c r="X2404" s="6">
        <f>Table1[[#This Row],[other_sales]]/(2017-Table1[[#This Row],[year_of_release]])</f>
        <v>13333.333333333334</v>
      </c>
      <c r="Y2404" s="4">
        <v>562338430</v>
      </c>
      <c r="Z2404" s="4">
        <v>443580712</v>
      </c>
      <c r="AA2404" s="4">
        <v>127276000</v>
      </c>
      <c r="AB2404" s="1">
        <f>Table1[[#This Row],[na_sales]]/Table1[[#This Row],[NA population]]</f>
        <v>5.334865696445466E-4</v>
      </c>
      <c r="AC2404" s="1">
        <f>Table1[[#This Row],[eu_sales]]/Table1[[#This Row],[Eu population]]</f>
        <v>2.7052573918047185E-4</v>
      </c>
      <c r="AD2404" s="1">
        <f>Table1[[#This Row],[jp_sales]]/Table1[[#This Row],[Jp population]]</f>
        <v>0</v>
      </c>
    </row>
    <row r="2405" spans="1:30" x14ac:dyDescent="0.25">
      <c r="A2405" t="s">
        <v>2271</v>
      </c>
      <c r="B2405" t="s">
        <v>34</v>
      </c>
      <c r="C2405">
        <v>2005</v>
      </c>
      <c r="D2405" t="s">
        <v>65</v>
      </c>
      <c r="E2405" t="s">
        <v>642</v>
      </c>
      <c r="F2405" s="4">
        <v>300000</v>
      </c>
      <c r="G2405" s="4">
        <v>30000</v>
      </c>
      <c r="H2405" s="4">
        <v>100000</v>
      </c>
      <c r="I2405" s="4">
        <v>30000</v>
      </c>
      <c r="J2405">
        <v>8.5</v>
      </c>
      <c r="K2405">
        <v>76</v>
      </c>
      <c r="L2405">
        <v>8.1999999999999993</v>
      </c>
      <c r="M2405" s="4">
        <v>223</v>
      </c>
      <c r="N2405" t="s">
        <v>766</v>
      </c>
      <c r="O2405" t="s">
        <v>43</v>
      </c>
      <c r="P2405" s="4">
        <v>460000</v>
      </c>
      <c r="Q2405" s="3">
        <f>AVERAGE(Table1[[#This Row],[critic_score]],Table1[[#This Row],[user_score]])</f>
        <v>8.35</v>
      </c>
      <c r="R2405" s="4">
        <f>Table1[[#This Row],[user_count]]+Table1[[#This Row],[critic_count]]</f>
        <v>299</v>
      </c>
      <c r="S2405" s="2">
        <f>100000*Table1[[#This Row],[review_count]]/Table1[[#This Row],[total sales]]</f>
        <v>65</v>
      </c>
      <c r="T2405" s="2">
        <f>Table1[[#This Row],[total sales]]/(2017-Table1[[#This Row],[year_of_release]])</f>
        <v>38333.333333333336</v>
      </c>
      <c r="U2405" s="9">
        <f>Table1[[#This Row],[na_sales]]/(2017-Table1[[#This Row],[year_of_release]])</f>
        <v>25000</v>
      </c>
      <c r="V2405" s="6">
        <f>Table1[[#This Row],[eu_sales]]/(2017-Table1[[#This Row],[year_of_release]])</f>
        <v>2500</v>
      </c>
      <c r="W2405" s="6">
        <f>Table1[[#This Row],[jp_sales]]/(2017-Table1[[#This Row],[year_of_release]])</f>
        <v>8333.3333333333339</v>
      </c>
      <c r="X2405" s="6">
        <f>Table1[[#This Row],[other_sales]]/(2017-Table1[[#This Row],[year_of_release]])</f>
        <v>2500</v>
      </c>
      <c r="Y2405" s="4">
        <v>511054143</v>
      </c>
      <c r="Z2405" s="4">
        <v>435713800</v>
      </c>
      <c r="AA2405" s="4">
        <v>127773000</v>
      </c>
      <c r="AB2405" s="1">
        <f>Table1[[#This Row],[na_sales]]/Table1[[#This Row],[NA population]]</f>
        <v>5.8702195082292871E-4</v>
      </c>
      <c r="AC2405" s="1">
        <f>Table1[[#This Row],[eu_sales]]/Table1[[#This Row],[Eu population]]</f>
        <v>6.8852535770039876E-5</v>
      </c>
      <c r="AD2405" s="1">
        <f>Table1[[#This Row],[jp_sales]]/Table1[[#This Row],[Jp population]]</f>
        <v>7.8263795950631195E-4</v>
      </c>
    </row>
    <row r="2406" spans="1:30" x14ac:dyDescent="0.25">
      <c r="A2406" t="s">
        <v>2273</v>
      </c>
      <c r="B2406" t="s">
        <v>138</v>
      </c>
      <c r="C2406">
        <v>2005</v>
      </c>
      <c r="D2406" t="s">
        <v>29</v>
      </c>
      <c r="E2406" t="s">
        <v>20</v>
      </c>
      <c r="F2406" s="4">
        <v>360000</v>
      </c>
      <c r="G2406" s="4">
        <v>90000</v>
      </c>
      <c r="H2406" s="4">
        <v>0</v>
      </c>
      <c r="I2406" s="4">
        <v>10000</v>
      </c>
      <c r="J2406">
        <v>6.9</v>
      </c>
      <c r="K2406">
        <v>28</v>
      </c>
      <c r="L2406">
        <v>8.4</v>
      </c>
      <c r="M2406" s="4">
        <v>19</v>
      </c>
      <c r="N2406" t="s">
        <v>108</v>
      </c>
      <c r="O2406" t="s">
        <v>21</v>
      </c>
      <c r="P2406" s="4">
        <v>460000</v>
      </c>
      <c r="Q2406" s="3">
        <f>AVERAGE(Table1[[#This Row],[critic_score]],Table1[[#This Row],[user_score]])</f>
        <v>7.65</v>
      </c>
      <c r="R2406" s="4">
        <f>Table1[[#This Row],[user_count]]+Table1[[#This Row],[critic_count]]</f>
        <v>47</v>
      </c>
      <c r="S2406" s="2">
        <f>100000*Table1[[#This Row],[review_count]]/Table1[[#This Row],[total sales]]</f>
        <v>10.217391304347826</v>
      </c>
      <c r="T2406" s="2">
        <f>Table1[[#This Row],[total sales]]/(2017-Table1[[#This Row],[year_of_release]])</f>
        <v>38333.333333333336</v>
      </c>
      <c r="U2406" s="9">
        <f>Table1[[#This Row],[na_sales]]/(2017-Table1[[#This Row],[year_of_release]])</f>
        <v>30000</v>
      </c>
      <c r="V2406" s="6">
        <f>Table1[[#This Row],[eu_sales]]/(2017-Table1[[#This Row],[year_of_release]])</f>
        <v>7500</v>
      </c>
      <c r="W2406" s="6">
        <f>Table1[[#This Row],[jp_sales]]/(2017-Table1[[#This Row],[year_of_release]])</f>
        <v>0</v>
      </c>
      <c r="X2406" s="6">
        <f>Table1[[#This Row],[other_sales]]/(2017-Table1[[#This Row],[year_of_release]])</f>
        <v>833.33333333333337</v>
      </c>
      <c r="Y2406" s="4">
        <v>511054143</v>
      </c>
      <c r="Z2406" s="4">
        <v>435713800</v>
      </c>
      <c r="AA2406" s="4">
        <v>127773000</v>
      </c>
      <c r="AB2406" s="1">
        <f>Table1[[#This Row],[na_sales]]/Table1[[#This Row],[NA population]]</f>
        <v>7.0442634098751456E-4</v>
      </c>
      <c r="AC2406" s="1">
        <f>Table1[[#This Row],[eu_sales]]/Table1[[#This Row],[Eu population]]</f>
        <v>2.0655760731011963E-4</v>
      </c>
      <c r="AD2406" s="1">
        <f>Table1[[#This Row],[jp_sales]]/Table1[[#This Row],[Jp population]]</f>
        <v>0</v>
      </c>
    </row>
    <row r="2407" spans="1:30" x14ac:dyDescent="0.25">
      <c r="A2407" t="s">
        <v>2274</v>
      </c>
      <c r="B2407" t="s">
        <v>138</v>
      </c>
      <c r="C2407">
        <v>2004</v>
      </c>
      <c r="D2407" t="s">
        <v>40</v>
      </c>
      <c r="E2407" t="s">
        <v>171</v>
      </c>
      <c r="F2407" s="4">
        <v>300000</v>
      </c>
      <c r="G2407" s="4">
        <v>80000</v>
      </c>
      <c r="H2407" s="4">
        <v>70000</v>
      </c>
      <c r="I2407" s="4">
        <v>10000</v>
      </c>
      <c r="J2407">
        <v>8.5</v>
      </c>
      <c r="K2407">
        <v>54</v>
      </c>
      <c r="L2407">
        <v>9</v>
      </c>
      <c r="M2407" s="4">
        <v>142</v>
      </c>
      <c r="N2407" t="s">
        <v>1586</v>
      </c>
      <c r="O2407" t="s">
        <v>43</v>
      </c>
      <c r="P2407" s="4">
        <v>460000</v>
      </c>
      <c r="Q2407" s="3">
        <f>AVERAGE(Table1[[#This Row],[critic_score]],Table1[[#This Row],[user_score]])</f>
        <v>8.75</v>
      </c>
      <c r="R2407" s="4">
        <f>Table1[[#This Row],[user_count]]+Table1[[#This Row],[critic_count]]</f>
        <v>196</v>
      </c>
      <c r="S2407" s="2">
        <f>100000*Table1[[#This Row],[review_count]]/Table1[[#This Row],[total sales]]</f>
        <v>42.608695652173914</v>
      </c>
      <c r="T2407" s="2">
        <f>Table1[[#This Row],[total sales]]/(2017-Table1[[#This Row],[year_of_release]])</f>
        <v>35384.615384615383</v>
      </c>
      <c r="U2407" s="9">
        <f>Table1[[#This Row],[na_sales]]/(2017-Table1[[#This Row],[year_of_release]])</f>
        <v>23076.923076923078</v>
      </c>
      <c r="V2407" s="6">
        <f>Table1[[#This Row],[eu_sales]]/(2017-Table1[[#This Row],[year_of_release]])</f>
        <v>6153.8461538461543</v>
      </c>
      <c r="W2407" s="6">
        <f>Table1[[#This Row],[jp_sales]]/(2017-Table1[[#This Row],[year_of_release]])</f>
        <v>5384.6153846153848</v>
      </c>
      <c r="X2407" s="6">
        <f>Table1[[#This Row],[other_sales]]/(2017-Table1[[#This Row],[year_of_release]])</f>
        <v>769.23076923076928</v>
      </c>
      <c r="Y2407" s="4">
        <v>505524224</v>
      </c>
      <c r="Z2407" s="4">
        <v>434174638</v>
      </c>
      <c r="AA2407" s="4">
        <v>127761000</v>
      </c>
      <c r="AB2407" s="1">
        <f>Table1[[#This Row],[na_sales]]/Table1[[#This Row],[NA population]]</f>
        <v>5.9344337176609765E-4</v>
      </c>
      <c r="AC2407" s="1">
        <f>Table1[[#This Row],[eu_sales]]/Table1[[#This Row],[Eu population]]</f>
        <v>1.8425765348366571E-4</v>
      </c>
      <c r="AD2407" s="1">
        <f>Table1[[#This Row],[jp_sales]]/Table1[[#This Row],[Jp population]]</f>
        <v>5.4789802834980938E-4</v>
      </c>
    </row>
    <row r="2408" spans="1:30" x14ac:dyDescent="0.25">
      <c r="A2408" t="s">
        <v>1118</v>
      </c>
      <c r="B2408" t="s">
        <v>118</v>
      </c>
      <c r="C2408">
        <v>2010</v>
      </c>
      <c r="D2408" t="s">
        <v>19</v>
      </c>
      <c r="E2408" t="s">
        <v>100</v>
      </c>
      <c r="F2408" s="4">
        <v>90000</v>
      </c>
      <c r="G2408" s="4">
        <v>220000</v>
      </c>
      <c r="H2408" s="4">
        <v>30000</v>
      </c>
      <c r="I2408" s="4">
        <v>120000</v>
      </c>
      <c r="J2408">
        <v>6.9</v>
      </c>
      <c r="K2408">
        <v>11</v>
      </c>
      <c r="L2408">
        <v>7.4</v>
      </c>
      <c r="M2408" s="4">
        <v>9</v>
      </c>
      <c r="N2408" t="s">
        <v>100</v>
      </c>
      <c r="O2408" t="s">
        <v>21</v>
      </c>
      <c r="P2408" s="4">
        <v>460000</v>
      </c>
      <c r="Q2408" s="3">
        <f>AVERAGE(Table1[[#This Row],[critic_score]],Table1[[#This Row],[user_score]])</f>
        <v>7.15</v>
      </c>
      <c r="R2408" s="4">
        <f>Table1[[#This Row],[user_count]]+Table1[[#This Row],[critic_count]]</f>
        <v>20</v>
      </c>
      <c r="S2408" s="2">
        <f>100000*Table1[[#This Row],[review_count]]/Table1[[#This Row],[total sales]]</f>
        <v>4.3478260869565215</v>
      </c>
      <c r="T2408" s="2">
        <f>Table1[[#This Row],[total sales]]/(2017-Table1[[#This Row],[year_of_release]])</f>
        <v>65714.28571428571</v>
      </c>
      <c r="U2408" s="9">
        <f>Table1[[#This Row],[na_sales]]/(2017-Table1[[#This Row],[year_of_release]])</f>
        <v>12857.142857142857</v>
      </c>
      <c r="V2408" s="6">
        <f>Table1[[#This Row],[eu_sales]]/(2017-Table1[[#This Row],[year_of_release]])</f>
        <v>31428.571428571428</v>
      </c>
      <c r="W2408" s="6">
        <f>Table1[[#This Row],[jp_sales]]/(2017-Table1[[#This Row],[year_of_release]])</f>
        <v>4285.7142857142853</v>
      </c>
      <c r="X2408" s="6">
        <f>Table1[[#This Row],[other_sales]]/(2017-Table1[[#This Row],[year_of_release]])</f>
        <v>17142.857142857141</v>
      </c>
      <c r="Y2408" s="4">
        <v>540520772</v>
      </c>
      <c r="Z2408" s="4">
        <v>441654761</v>
      </c>
      <c r="AA2408" s="4">
        <v>128070000</v>
      </c>
      <c r="AB2408" s="1">
        <f>Table1[[#This Row],[na_sales]]/Table1[[#This Row],[NA population]]</f>
        <v>1.6650608942740132E-4</v>
      </c>
      <c r="AC2408" s="1">
        <f>Table1[[#This Row],[eu_sales]]/Table1[[#This Row],[Eu population]]</f>
        <v>4.9812663516153057E-4</v>
      </c>
      <c r="AD2408" s="1">
        <f>Table1[[#This Row],[jp_sales]]/Table1[[#This Row],[Jp population]]</f>
        <v>2.3424689622862497E-4</v>
      </c>
    </row>
    <row r="2409" spans="1:30" x14ac:dyDescent="0.25">
      <c r="A2409" t="s">
        <v>2279</v>
      </c>
      <c r="B2409" t="s">
        <v>18</v>
      </c>
      <c r="C2409">
        <v>2008</v>
      </c>
      <c r="D2409" t="s">
        <v>73</v>
      </c>
      <c r="E2409" t="s">
        <v>100</v>
      </c>
      <c r="F2409" s="4">
        <v>360000</v>
      </c>
      <c r="G2409" s="4">
        <v>20000</v>
      </c>
      <c r="H2409" s="4">
        <v>40000</v>
      </c>
      <c r="I2409" s="4">
        <v>40000</v>
      </c>
      <c r="J2409">
        <v>6.7</v>
      </c>
      <c r="K2409">
        <v>17</v>
      </c>
      <c r="L2409">
        <v>6.8</v>
      </c>
      <c r="M2409" s="4">
        <v>13</v>
      </c>
      <c r="N2409" t="s">
        <v>100</v>
      </c>
      <c r="O2409" t="s">
        <v>21</v>
      </c>
      <c r="P2409" s="4">
        <v>460000</v>
      </c>
      <c r="Q2409" s="3">
        <f>AVERAGE(Table1[[#This Row],[critic_score]],Table1[[#This Row],[user_score]])</f>
        <v>6.75</v>
      </c>
      <c r="R2409" s="4">
        <f>Table1[[#This Row],[user_count]]+Table1[[#This Row],[critic_count]]</f>
        <v>30</v>
      </c>
      <c r="S2409" s="2">
        <f>100000*Table1[[#This Row],[review_count]]/Table1[[#This Row],[total sales]]</f>
        <v>6.5217391304347823</v>
      </c>
      <c r="T2409" s="2">
        <f>Table1[[#This Row],[total sales]]/(2017-Table1[[#This Row],[year_of_release]])</f>
        <v>51111.111111111109</v>
      </c>
      <c r="U2409" s="9">
        <f>Table1[[#This Row],[na_sales]]/(2017-Table1[[#This Row],[year_of_release]])</f>
        <v>40000</v>
      </c>
      <c r="V2409" s="6">
        <f>Table1[[#This Row],[eu_sales]]/(2017-Table1[[#This Row],[year_of_release]])</f>
        <v>2222.2222222222222</v>
      </c>
      <c r="W2409" s="6">
        <f>Table1[[#This Row],[jp_sales]]/(2017-Table1[[#This Row],[year_of_release]])</f>
        <v>4444.4444444444443</v>
      </c>
      <c r="X2409" s="6">
        <f>Table1[[#This Row],[other_sales]]/(2017-Table1[[#This Row],[year_of_release]])</f>
        <v>4444.4444444444443</v>
      </c>
      <c r="Y2409" s="4">
        <v>528816311</v>
      </c>
      <c r="Z2409" s="4">
        <v>440001482</v>
      </c>
      <c r="AA2409" s="4">
        <v>128063000</v>
      </c>
      <c r="AB2409" s="1">
        <f>Table1[[#This Row],[na_sales]]/Table1[[#This Row],[NA population]]</f>
        <v>6.8076568840933502E-4</v>
      </c>
      <c r="AC2409" s="1">
        <f>Table1[[#This Row],[eu_sales]]/Table1[[#This Row],[Eu population]]</f>
        <v>4.5454392355887562E-5</v>
      </c>
      <c r="AD2409" s="1">
        <f>Table1[[#This Row],[jp_sales]]/Table1[[#This Row],[Jp population]]</f>
        <v>3.1234626707167567E-4</v>
      </c>
    </row>
    <row r="2410" spans="1:30" x14ac:dyDescent="0.25">
      <c r="A2410" t="s">
        <v>2280</v>
      </c>
      <c r="B2410" t="s">
        <v>113</v>
      </c>
      <c r="C2410">
        <v>2010</v>
      </c>
      <c r="D2410" t="s">
        <v>73</v>
      </c>
      <c r="E2410" t="s">
        <v>100</v>
      </c>
      <c r="F2410" s="4">
        <v>0</v>
      </c>
      <c r="G2410" s="4">
        <v>290000</v>
      </c>
      <c r="H2410" s="4">
        <v>0</v>
      </c>
      <c r="I2410" s="4">
        <v>170000</v>
      </c>
      <c r="J2410">
        <v>7.4</v>
      </c>
      <c r="K2410">
        <v>25</v>
      </c>
      <c r="L2410">
        <v>7.3</v>
      </c>
      <c r="M2410" s="4">
        <v>51</v>
      </c>
      <c r="N2410" t="s">
        <v>351</v>
      </c>
      <c r="O2410" t="s">
        <v>67</v>
      </c>
      <c r="P2410" s="4">
        <v>460000</v>
      </c>
      <c r="Q2410" s="3">
        <f>AVERAGE(Table1[[#This Row],[critic_score]],Table1[[#This Row],[user_score]])</f>
        <v>7.35</v>
      </c>
      <c r="R2410" s="4">
        <f>Table1[[#This Row],[user_count]]+Table1[[#This Row],[critic_count]]</f>
        <v>76</v>
      </c>
      <c r="S2410" s="2">
        <f>100000*Table1[[#This Row],[review_count]]/Table1[[#This Row],[total sales]]</f>
        <v>16.521739130434781</v>
      </c>
      <c r="T2410" s="2">
        <f>Table1[[#This Row],[total sales]]/(2017-Table1[[#This Row],[year_of_release]])</f>
        <v>65714.28571428571</v>
      </c>
      <c r="U2410" s="9">
        <f>Table1[[#This Row],[na_sales]]/(2017-Table1[[#This Row],[year_of_release]])</f>
        <v>0</v>
      </c>
      <c r="V2410" s="6">
        <f>Table1[[#This Row],[eu_sales]]/(2017-Table1[[#This Row],[year_of_release]])</f>
        <v>41428.571428571428</v>
      </c>
      <c r="W2410" s="6">
        <f>Table1[[#This Row],[jp_sales]]/(2017-Table1[[#This Row],[year_of_release]])</f>
        <v>0</v>
      </c>
      <c r="X2410" s="6">
        <f>Table1[[#This Row],[other_sales]]/(2017-Table1[[#This Row],[year_of_release]])</f>
        <v>24285.714285714286</v>
      </c>
      <c r="Y2410" s="4">
        <v>540520772</v>
      </c>
      <c r="Z2410" s="4">
        <v>441654761</v>
      </c>
      <c r="AA2410" s="4">
        <v>128070000</v>
      </c>
      <c r="AB2410" s="1">
        <f>Table1[[#This Row],[na_sales]]/Table1[[#This Row],[NA population]]</f>
        <v>0</v>
      </c>
      <c r="AC2410" s="1">
        <f>Table1[[#This Row],[eu_sales]]/Table1[[#This Row],[Eu population]]</f>
        <v>6.5662147362201761E-4</v>
      </c>
      <c r="AD2410" s="1">
        <f>Table1[[#This Row],[jp_sales]]/Table1[[#This Row],[Jp population]]</f>
        <v>0</v>
      </c>
    </row>
    <row r="2411" spans="1:30" x14ac:dyDescent="0.25">
      <c r="A2411" t="s">
        <v>2281</v>
      </c>
      <c r="B2411" t="s">
        <v>159</v>
      </c>
      <c r="C2411">
        <v>2005</v>
      </c>
      <c r="D2411" t="s">
        <v>27</v>
      </c>
      <c r="E2411" t="s">
        <v>431</v>
      </c>
      <c r="F2411" s="4">
        <v>330000</v>
      </c>
      <c r="G2411" s="4">
        <v>120000</v>
      </c>
      <c r="H2411" s="4">
        <v>0</v>
      </c>
      <c r="I2411" s="4">
        <v>10000</v>
      </c>
      <c r="J2411">
        <v>7.6</v>
      </c>
      <c r="K2411">
        <v>6</v>
      </c>
      <c r="L2411">
        <v>7.7</v>
      </c>
      <c r="M2411" s="4">
        <v>6</v>
      </c>
      <c r="N2411" t="s">
        <v>1534</v>
      </c>
      <c r="O2411" t="s">
        <v>21</v>
      </c>
      <c r="P2411" s="4">
        <v>460000</v>
      </c>
      <c r="Q2411" s="3">
        <f>AVERAGE(Table1[[#This Row],[critic_score]],Table1[[#This Row],[user_score]])</f>
        <v>7.65</v>
      </c>
      <c r="R2411" s="4">
        <f>Table1[[#This Row],[user_count]]+Table1[[#This Row],[critic_count]]</f>
        <v>12</v>
      </c>
      <c r="S2411" s="2">
        <f>100000*Table1[[#This Row],[review_count]]/Table1[[#This Row],[total sales]]</f>
        <v>2.6086956521739131</v>
      </c>
      <c r="T2411" s="2">
        <f>Table1[[#This Row],[total sales]]/(2017-Table1[[#This Row],[year_of_release]])</f>
        <v>38333.333333333336</v>
      </c>
      <c r="U2411" s="9">
        <f>Table1[[#This Row],[na_sales]]/(2017-Table1[[#This Row],[year_of_release]])</f>
        <v>27500</v>
      </c>
      <c r="V2411" s="6">
        <f>Table1[[#This Row],[eu_sales]]/(2017-Table1[[#This Row],[year_of_release]])</f>
        <v>10000</v>
      </c>
      <c r="W2411" s="6">
        <f>Table1[[#This Row],[jp_sales]]/(2017-Table1[[#This Row],[year_of_release]])</f>
        <v>0</v>
      </c>
      <c r="X2411" s="6">
        <f>Table1[[#This Row],[other_sales]]/(2017-Table1[[#This Row],[year_of_release]])</f>
        <v>833.33333333333337</v>
      </c>
      <c r="Y2411" s="4">
        <v>511054143</v>
      </c>
      <c r="Z2411" s="4">
        <v>435713800</v>
      </c>
      <c r="AA2411" s="4">
        <v>127773000</v>
      </c>
      <c r="AB2411" s="1">
        <f>Table1[[#This Row],[na_sales]]/Table1[[#This Row],[NA population]]</f>
        <v>6.4572414590522158E-4</v>
      </c>
      <c r="AC2411" s="1">
        <f>Table1[[#This Row],[eu_sales]]/Table1[[#This Row],[Eu population]]</f>
        <v>2.754101430801595E-4</v>
      </c>
      <c r="AD2411" s="1">
        <f>Table1[[#This Row],[jp_sales]]/Table1[[#This Row],[Jp population]]</f>
        <v>0</v>
      </c>
    </row>
    <row r="2412" spans="1:30" x14ac:dyDescent="0.25">
      <c r="A2412" t="s">
        <v>2282</v>
      </c>
      <c r="B2412" t="s">
        <v>118</v>
      </c>
      <c r="C2412">
        <v>2007</v>
      </c>
      <c r="D2412" t="s">
        <v>54</v>
      </c>
      <c r="E2412" t="s">
        <v>51</v>
      </c>
      <c r="F2412" s="4">
        <v>250000</v>
      </c>
      <c r="G2412" s="4">
        <v>120000</v>
      </c>
      <c r="H2412" s="4">
        <v>0</v>
      </c>
      <c r="I2412" s="4">
        <v>90000</v>
      </c>
      <c r="J2412">
        <v>8.5</v>
      </c>
      <c r="K2412">
        <v>41</v>
      </c>
      <c r="L2412">
        <v>8.8000000000000007</v>
      </c>
      <c r="M2412" s="4">
        <v>47</v>
      </c>
      <c r="N2412" t="s">
        <v>1469</v>
      </c>
      <c r="O2412" t="s">
        <v>67</v>
      </c>
      <c r="P2412" s="4">
        <v>460000</v>
      </c>
      <c r="Q2412" s="3">
        <f>AVERAGE(Table1[[#This Row],[critic_score]],Table1[[#This Row],[user_score]])</f>
        <v>8.65</v>
      </c>
      <c r="R2412" s="4">
        <f>Table1[[#This Row],[user_count]]+Table1[[#This Row],[critic_count]]</f>
        <v>88</v>
      </c>
      <c r="S2412" s="2">
        <f>100000*Table1[[#This Row],[review_count]]/Table1[[#This Row],[total sales]]</f>
        <v>19.130434782608695</v>
      </c>
      <c r="T2412" s="2">
        <f>Table1[[#This Row],[total sales]]/(2017-Table1[[#This Row],[year_of_release]])</f>
        <v>46000</v>
      </c>
      <c r="U2412" s="9">
        <f>Table1[[#This Row],[na_sales]]/(2017-Table1[[#This Row],[year_of_release]])</f>
        <v>25000</v>
      </c>
      <c r="V2412" s="6">
        <f>Table1[[#This Row],[eu_sales]]/(2017-Table1[[#This Row],[year_of_release]])</f>
        <v>12000</v>
      </c>
      <c r="W2412" s="6">
        <f>Table1[[#This Row],[jp_sales]]/(2017-Table1[[#This Row],[year_of_release]])</f>
        <v>0</v>
      </c>
      <c r="X2412" s="6">
        <f>Table1[[#This Row],[other_sales]]/(2017-Table1[[#This Row],[year_of_release]])</f>
        <v>9000</v>
      </c>
      <c r="Y2412" s="4">
        <v>522751172</v>
      </c>
      <c r="Z2412" s="4">
        <v>438594184</v>
      </c>
      <c r="AA2412" s="4">
        <v>128001000</v>
      </c>
      <c r="AB2412" s="1">
        <f>Table1[[#This Row],[na_sales]]/Table1[[#This Row],[NA population]]</f>
        <v>4.7823900431159626E-4</v>
      </c>
      <c r="AC2412" s="1">
        <f>Table1[[#This Row],[eu_sales]]/Table1[[#This Row],[Eu population]]</f>
        <v>2.7360143927489928E-4</v>
      </c>
      <c r="AD2412" s="1">
        <f>Table1[[#This Row],[jp_sales]]/Table1[[#This Row],[Jp population]]</f>
        <v>0</v>
      </c>
    </row>
    <row r="2413" spans="1:30" x14ac:dyDescent="0.25">
      <c r="A2413" t="s">
        <v>2283</v>
      </c>
      <c r="B2413" t="s">
        <v>45</v>
      </c>
      <c r="C2413">
        <v>2001</v>
      </c>
      <c r="D2413" t="s">
        <v>225</v>
      </c>
      <c r="E2413" t="s">
        <v>425</v>
      </c>
      <c r="F2413" s="4">
        <v>130000</v>
      </c>
      <c r="G2413" s="4">
        <v>100000</v>
      </c>
      <c r="H2413" s="4">
        <v>200000</v>
      </c>
      <c r="I2413" s="4">
        <v>30000</v>
      </c>
      <c r="J2413">
        <v>7.1</v>
      </c>
      <c r="K2413">
        <v>15</v>
      </c>
      <c r="L2413">
        <v>8.3000000000000007</v>
      </c>
      <c r="M2413" s="4">
        <v>22</v>
      </c>
      <c r="N2413" t="s">
        <v>1322</v>
      </c>
      <c r="O2413" t="s">
        <v>67</v>
      </c>
      <c r="P2413" s="4">
        <v>460000</v>
      </c>
      <c r="Q2413" s="3">
        <f>AVERAGE(Table1[[#This Row],[critic_score]],Table1[[#This Row],[user_score]])</f>
        <v>7.7</v>
      </c>
      <c r="R2413" s="4">
        <f>Table1[[#This Row],[user_count]]+Table1[[#This Row],[critic_count]]</f>
        <v>37</v>
      </c>
      <c r="S2413" s="2">
        <f>100000*Table1[[#This Row],[review_count]]/Table1[[#This Row],[total sales]]</f>
        <v>8.0434782608695645</v>
      </c>
      <c r="T2413" s="2">
        <f>Table1[[#This Row],[total sales]]/(2017-Table1[[#This Row],[year_of_release]])</f>
        <v>28750</v>
      </c>
      <c r="U2413" s="9">
        <f>Table1[[#This Row],[na_sales]]/(2017-Table1[[#This Row],[year_of_release]])</f>
        <v>8125</v>
      </c>
      <c r="V2413" s="6">
        <f>Table1[[#This Row],[eu_sales]]/(2017-Table1[[#This Row],[year_of_release]])</f>
        <v>6250</v>
      </c>
      <c r="W2413" s="6">
        <f>Table1[[#This Row],[jp_sales]]/(2017-Table1[[#This Row],[year_of_release]])</f>
        <v>12500</v>
      </c>
      <c r="X2413" s="6">
        <f>Table1[[#This Row],[other_sales]]/(2017-Table1[[#This Row],[year_of_release]])</f>
        <v>1875</v>
      </c>
      <c r="Y2413" s="4">
        <v>489752572</v>
      </c>
      <c r="Z2413" s="4">
        <v>430035992</v>
      </c>
      <c r="AA2413" s="4">
        <v>127149000</v>
      </c>
      <c r="AB2413" s="1">
        <f>Table1[[#This Row],[na_sales]]/Table1[[#This Row],[NA population]]</f>
        <v>2.6544015781095276E-4</v>
      </c>
      <c r="AC2413" s="1">
        <f>Table1[[#This Row],[eu_sales]]/Table1[[#This Row],[Eu population]]</f>
        <v>2.3253867550695616E-4</v>
      </c>
      <c r="AD2413" s="1">
        <f>Table1[[#This Row],[jp_sales]]/Table1[[#This Row],[Jp population]]</f>
        <v>1.5729577110319389E-3</v>
      </c>
    </row>
    <row r="2414" spans="1:30" x14ac:dyDescent="0.25">
      <c r="A2414" t="s">
        <v>2038</v>
      </c>
      <c r="B2414" t="s">
        <v>39</v>
      </c>
      <c r="C2414">
        <v>2011</v>
      </c>
      <c r="D2414" t="s">
        <v>23</v>
      </c>
      <c r="E2414" t="s">
        <v>425</v>
      </c>
      <c r="F2414" s="4">
        <v>240000</v>
      </c>
      <c r="G2414" s="4">
        <v>150000</v>
      </c>
      <c r="H2414" s="4">
        <v>0</v>
      </c>
      <c r="I2414" s="4">
        <v>70000</v>
      </c>
      <c r="J2414">
        <v>6.1</v>
      </c>
      <c r="K2414">
        <v>41</v>
      </c>
      <c r="L2414">
        <v>6.7</v>
      </c>
      <c r="M2414" s="4">
        <v>11</v>
      </c>
      <c r="N2414" t="s">
        <v>2039</v>
      </c>
      <c r="O2414" t="s">
        <v>21</v>
      </c>
      <c r="P2414" s="4">
        <v>460000</v>
      </c>
      <c r="Q2414" s="3">
        <f>AVERAGE(Table1[[#This Row],[critic_score]],Table1[[#This Row],[user_score]])</f>
        <v>6.4</v>
      </c>
      <c r="R2414" s="4">
        <f>Table1[[#This Row],[user_count]]+Table1[[#This Row],[critic_count]]</f>
        <v>52</v>
      </c>
      <c r="S2414" s="2">
        <f>100000*Table1[[#This Row],[review_count]]/Table1[[#This Row],[total sales]]</f>
        <v>11.304347826086957</v>
      </c>
      <c r="T2414" s="2">
        <f>Table1[[#This Row],[total sales]]/(2017-Table1[[#This Row],[year_of_release]])</f>
        <v>76666.666666666672</v>
      </c>
      <c r="U2414" s="9">
        <f>Table1[[#This Row],[na_sales]]/(2017-Table1[[#This Row],[year_of_release]])</f>
        <v>40000</v>
      </c>
      <c r="V2414" s="6">
        <f>Table1[[#This Row],[eu_sales]]/(2017-Table1[[#This Row],[year_of_release]])</f>
        <v>25000</v>
      </c>
      <c r="W2414" s="6">
        <f>Table1[[#This Row],[jp_sales]]/(2017-Table1[[#This Row],[year_of_release]])</f>
        <v>0</v>
      </c>
      <c r="X2414" s="6">
        <f>Table1[[#This Row],[other_sales]]/(2017-Table1[[#This Row],[year_of_release]])</f>
        <v>11666.666666666666</v>
      </c>
      <c r="Y2414" s="4">
        <v>545961365</v>
      </c>
      <c r="Z2414" s="4">
        <v>440756453</v>
      </c>
      <c r="AA2414" s="4">
        <v>127833000</v>
      </c>
      <c r="AB2414" s="1">
        <f>Table1[[#This Row],[na_sales]]/Table1[[#This Row],[NA population]]</f>
        <v>4.3959154509037467E-4</v>
      </c>
      <c r="AC2414" s="1">
        <f>Table1[[#This Row],[eu_sales]]/Table1[[#This Row],[Eu population]]</f>
        <v>3.403240020175042E-4</v>
      </c>
      <c r="AD2414" s="1">
        <f>Table1[[#This Row],[jp_sales]]/Table1[[#This Row],[Jp population]]</f>
        <v>0</v>
      </c>
    </row>
    <row r="2415" spans="1:30" x14ac:dyDescent="0.25">
      <c r="A2415" t="s">
        <v>1044</v>
      </c>
      <c r="B2415" t="s">
        <v>34</v>
      </c>
      <c r="C2415">
        <v>2006</v>
      </c>
      <c r="D2415" t="s">
        <v>19</v>
      </c>
      <c r="E2415" t="s">
        <v>100</v>
      </c>
      <c r="F2415" s="4">
        <v>420000</v>
      </c>
      <c r="G2415" s="4">
        <v>0</v>
      </c>
      <c r="H2415" s="4">
        <v>0</v>
      </c>
      <c r="I2415" s="4">
        <v>40000</v>
      </c>
      <c r="J2415">
        <v>5.9</v>
      </c>
      <c r="K2415">
        <v>32</v>
      </c>
      <c r="L2415">
        <v>4.9000000000000004</v>
      </c>
      <c r="M2415" s="4">
        <v>60</v>
      </c>
      <c r="N2415" t="s">
        <v>101</v>
      </c>
      <c r="O2415" t="s">
        <v>21</v>
      </c>
      <c r="P2415" s="4">
        <v>460000</v>
      </c>
      <c r="Q2415" s="3">
        <f>AVERAGE(Table1[[#This Row],[critic_score]],Table1[[#This Row],[user_score]])</f>
        <v>5.4</v>
      </c>
      <c r="R2415" s="4">
        <f>Table1[[#This Row],[user_count]]+Table1[[#This Row],[critic_count]]</f>
        <v>92</v>
      </c>
      <c r="S2415" s="2">
        <f>100000*Table1[[#This Row],[review_count]]/Table1[[#This Row],[total sales]]</f>
        <v>20</v>
      </c>
      <c r="T2415" s="2">
        <f>Table1[[#This Row],[total sales]]/(2017-Table1[[#This Row],[year_of_release]])</f>
        <v>41818.181818181816</v>
      </c>
      <c r="U2415" s="9">
        <f>Table1[[#This Row],[na_sales]]/(2017-Table1[[#This Row],[year_of_release]])</f>
        <v>38181.818181818184</v>
      </c>
      <c r="V2415" s="6">
        <f>Table1[[#This Row],[eu_sales]]/(2017-Table1[[#This Row],[year_of_release]])</f>
        <v>0</v>
      </c>
      <c r="W2415" s="6">
        <f>Table1[[#This Row],[jp_sales]]/(2017-Table1[[#This Row],[year_of_release]])</f>
        <v>0</v>
      </c>
      <c r="X2415" s="6">
        <f>Table1[[#This Row],[other_sales]]/(2017-Table1[[#This Row],[year_of_release]])</f>
        <v>3636.3636363636365</v>
      </c>
      <c r="Y2415" s="4">
        <v>516818555</v>
      </c>
      <c r="Z2415" s="4">
        <v>437126892</v>
      </c>
      <c r="AA2415" s="4">
        <v>127854000</v>
      </c>
      <c r="AB2415" s="1">
        <f>Table1[[#This Row],[na_sales]]/Table1[[#This Row],[NA population]]</f>
        <v>8.1266432084660736E-4</v>
      </c>
      <c r="AC2415" s="1">
        <f>Table1[[#This Row],[eu_sales]]/Table1[[#This Row],[Eu population]]</f>
        <v>0</v>
      </c>
      <c r="AD2415" s="1">
        <f>Table1[[#This Row],[jp_sales]]/Table1[[#This Row],[Jp population]]</f>
        <v>0</v>
      </c>
    </row>
    <row r="2416" spans="1:30" x14ac:dyDescent="0.25">
      <c r="A2416" t="s">
        <v>1988</v>
      </c>
      <c r="B2416" t="s">
        <v>26</v>
      </c>
      <c r="C2416">
        <v>2008</v>
      </c>
      <c r="D2416" t="s">
        <v>27</v>
      </c>
      <c r="E2416" t="s">
        <v>575</v>
      </c>
      <c r="F2416" s="4">
        <v>260000</v>
      </c>
      <c r="G2416" s="4">
        <v>150000</v>
      </c>
      <c r="H2416" s="4">
        <v>0</v>
      </c>
      <c r="I2416" s="4">
        <v>50000</v>
      </c>
      <c r="J2416">
        <v>5.7</v>
      </c>
      <c r="K2416">
        <v>9</v>
      </c>
      <c r="L2416">
        <v>6.8</v>
      </c>
      <c r="M2416" s="4">
        <v>10</v>
      </c>
      <c r="N2416" t="s">
        <v>1989</v>
      </c>
      <c r="O2416" t="s">
        <v>21</v>
      </c>
      <c r="P2416" s="4">
        <v>460000</v>
      </c>
      <c r="Q2416" s="3">
        <f>AVERAGE(Table1[[#This Row],[critic_score]],Table1[[#This Row],[user_score]])</f>
        <v>6.25</v>
      </c>
      <c r="R2416" s="4">
        <f>Table1[[#This Row],[user_count]]+Table1[[#This Row],[critic_count]]</f>
        <v>19</v>
      </c>
      <c r="S2416" s="2">
        <f>100000*Table1[[#This Row],[review_count]]/Table1[[#This Row],[total sales]]</f>
        <v>4.1304347826086953</v>
      </c>
      <c r="T2416" s="2">
        <f>Table1[[#This Row],[total sales]]/(2017-Table1[[#This Row],[year_of_release]])</f>
        <v>51111.111111111109</v>
      </c>
      <c r="U2416" s="9">
        <f>Table1[[#This Row],[na_sales]]/(2017-Table1[[#This Row],[year_of_release]])</f>
        <v>28888.888888888891</v>
      </c>
      <c r="V2416" s="6">
        <f>Table1[[#This Row],[eu_sales]]/(2017-Table1[[#This Row],[year_of_release]])</f>
        <v>16666.666666666668</v>
      </c>
      <c r="W2416" s="6">
        <f>Table1[[#This Row],[jp_sales]]/(2017-Table1[[#This Row],[year_of_release]])</f>
        <v>0</v>
      </c>
      <c r="X2416" s="6">
        <f>Table1[[#This Row],[other_sales]]/(2017-Table1[[#This Row],[year_of_release]])</f>
        <v>5555.5555555555557</v>
      </c>
      <c r="Y2416" s="4">
        <v>528816311</v>
      </c>
      <c r="Z2416" s="4">
        <v>440001482</v>
      </c>
      <c r="AA2416" s="4">
        <v>128063000</v>
      </c>
      <c r="AB2416" s="1">
        <f>Table1[[#This Row],[na_sales]]/Table1[[#This Row],[NA population]]</f>
        <v>4.9166410829563087E-4</v>
      </c>
      <c r="AC2416" s="1">
        <f>Table1[[#This Row],[eu_sales]]/Table1[[#This Row],[Eu population]]</f>
        <v>3.4090794266915676E-4</v>
      </c>
      <c r="AD2416" s="1">
        <f>Table1[[#This Row],[jp_sales]]/Table1[[#This Row],[Jp population]]</f>
        <v>0</v>
      </c>
    </row>
    <row r="2417" spans="1:30" x14ac:dyDescent="0.25">
      <c r="A2417" t="s">
        <v>2286</v>
      </c>
      <c r="B2417" t="s">
        <v>45</v>
      </c>
      <c r="C2417">
        <v>2002</v>
      </c>
      <c r="D2417" t="s">
        <v>40</v>
      </c>
      <c r="E2417" t="s">
        <v>51</v>
      </c>
      <c r="F2417" s="4">
        <v>220000</v>
      </c>
      <c r="G2417" s="4">
        <v>180000</v>
      </c>
      <c r="H2417" s="4">
        <v>0</v>
      </c>
      <c r="I2417" s="4">
        <v>60000</v>
      </c>
      <c r="J2417">
        <v>8</v>
      </c>
      <c r="K2417">
        <v>37</v>
      </c>
      <c r="L2417">
        <v>7.9</v>
      </c>
      <c r="M2417" s="4">
        <v>29</v>
      </c>
      <c r="N2417" t="s">
        <v>1048</v>
      </c>
      <c r="O2417" t="s">
        <v>43</v>
      </c>
      <c r="P2417" s="4">
        <v>460000</v>
      </c>
      <c r="Q2417" s="3">
        <f>AVERAGE(Table1[[#This Row],[critic_score]],Table1[[#This Row],[user_score]])</f>
        <v>7.95</v>
      </c>
      <c r="R2417" s="4">
        <f>Table1[[#This Row],[user_count]]+Table1[[#This Row],[critic_count]]</f>
        <v>66</v>
      </c>
      <c r="S2417" s="2">
        <f>100000*Table1[[#This Row],[review_count]]/Table1[[#This Row],[total sales]]</f>
        <v>14.347826086956522</v>
      </c>
      <c r="T2417" s="2">
        <f>Table1[[#This Row],[total sales]]/(2017-Table1[[#This Row],[year_of_release]])</f>
        <v>30666.666666666668</v>
      </c>
      <c r="U2417" s="9">
        <f>Table1[[#This Row],[na_sales]]/(2017-Table1[[#This Row],[year_of_release]])</f>
        <v>14666.666666666666</v>
      </c>
      <c r="V2417" s="6">
        <f>Table1[[#This Row],[eu_sales]]/(2017-Table1[[#This Row],[year_of_release]])</f>
        <v>12000</v>
      </c>
      <c r="W2417" s="6">
        <f>Table1[[#This Row],[jp_sales]]/(2017-Table1[[#This Row],[year_of_release]])</f>
        <v>0</v>
      </c>
      <c r="X2417" s="6">
        <f>Table1[[#This Row],[other_sales]]/(2017-Table1[[#This Row],[year_of_release]])</f>
        <v>4000</v>
      </c>
      <c r="Y2417" s="4">
        <v>495013192</v>
      </c>
      <c r="Z2417" s="4">
        <v>431019772</v>
      </c>
      <c r="AA2417" s="4">
        <v>127445000</v>
      </c>
      <c r="AB2417" s="1">
        <f>Table1[[#This Row],[na_sales]]/Table1[[#This Row],[NA population]]</f>
        <v>4.4443260009119112E-4</v>
      </c>
      <c r="AC2417" s="1">
        <f>Table1[[#This Row],[eu_sales]]/Table1[[#This Row],[Eu population]]</f>
        <v>4.1761425274012718E-4</v>
      </c>
      <c r="AD2417" s="1">
        <f>Table1[[#This Row],[jp_sales]]/Table1[[#This Row],[Jp population]]</f>
        <v>0</v>
      </c>
    </row>
    <row r="2418" spans="1:30" x14ac:dyDescent="0.25">
      <c r="A2418" t="s">
        <v>696</v>
      </c>
      <c r="B2418" t="s">
        <v>159</v>
      </c>
      <c r="C2418">
        <v>2003</v>
      </c>
      <c r="D2418" t="s">
        <v>23</v>
      </c>
      <c r="E2418" t="s">
        <v>575</v>
      </c>
      <c r="F2418" s="4">
        <v>330000</v>
      </c>
      <c r="G2418" s="4">
        <v>120000</v>
      </c>
      <c r="H2418" s="4">
        <v>0</v>
      </c>
      <c r="I2418" s="4">
        <v>10000</v>
      </c>
      <c r="J2418">
        <v>7.7</v>
      </c>
      <c r="K2418">
        <v>6</v>
      </c>
      <c r="L2418">
        <v>8.3000000000000007</v>
      </c>
      <c r="M2418" s="4">
        <v>12</v>
      </c>
      <c r="N2418" t="s">
        <v>241</v>
      </c>
      <c r="O2418" t="s">
        <v>21</v>
      </c>
      <c r="P2418" s="4">
        <v>460000</v>
      </c>
      <c r="Q2418" s="3">
        <f>AVERAGE(Table1[[#This Row],[critic_score]],Table1[[#This Row],[user_score]])</f>
        <v>8</v>
      </c>
      <c r="R2418" s="4">
        <f>Table1[[#This Row],[user_count]]+Table1[[#This Row],[critic_count]]</f>
        <v>18</v>
      </c>
      <c r="S2418" s="2">
        <f>100000*Table1[[#This Row],[review_count]]/Table1[[#This Row],[total sales]]</f>
        <v>3.9130434782608696</v>
      </c>
      <c r="T2418" s="2">
        <f>Table1[[#This Row],[total sales]]/(2017-Table1[[#This Row],[year_of_release]])</f>
        <v>32857.142857142855</v>
      </c>
      <c r="U2418" s="9">
        <f>Table1[[#This Row],[na_sales]]/(2017-Table1[[#This Row],[year_of_release]])</f>
        <v>23571.428571428572</v>
      </c>
      <c r="V2418" s="6">
        <f>Table1[[#This Row],[eu_sales]]/(2017-Table1[[#This Row],[year_of_release]])</f>
        <v>8571.4285714285706</v>
      </c>
      <c r="W2418" s="6">
        <f>Table1[[#This Row],[jp_sales]]/(2017-Table1[[#This Row],[year_of_release]])</f>
        <v>0</v>
      </c>
      <c r="X2418" s="6">
        <f>Table1[[#This Row],[other_sales]]/(2017-Table1[[#This Row],[year_of_release]])</f>
        <v>714.28571428571433</v>
      </c>
      <c r="Y2418" s="4">
        <v>500125528</v>
      </c>
      <c r="Z2418" s="4">
        <v>432552540</v>
      </c>
      <c r="AA2418" s="4">
        <v>127718000</v>
      </c>
      <c r="AB2418" s="1">
        <f>Table1[[#This Row],[na_sales]]/Table1[[#This Row],[NA population]]</f>
        <v>6.5983434462877483E-4</v>
      </c>
      <c r="AC2418" s="1">
        <f>Table1[[#This Row],[eu_sales]]/Table1[[#This Row],[Eu population]]</f>
        <v>2.7742294612349291E-4</v>
      </c>
      <c r="AD2418" s="1">
        <f>Table1[[#This Row],[jp_sales]]/Table1[[#This Row],[Jp population]]</f>
        <v>0</v>
      </c>
    </row>
    <row r="2419" spans="1:30" x14ac:dyDescent="0.25">
      <c r="A2419" t="s">
        <v>2287</v>
      </c>
      <c r="B2419" t="s">
        <v>39</v>
      </c>
      <c r="C2419">
        <v>2012</v>
      </c>
      <c r="D2419" t="s">
        <v>40</v>
      </c>
      <c r="E2419" t="s">
        <v>171</v>
      </c>
      <c r="F2419" s="4">
        <v>210000</v>
      </c>
      <c r="G2419" s="4">
        <v>150000</v>
      </c>
      <c r="H2419" s="4">
        <v>40000</v>
      </c>
      <c r="I2419" s="4">
        <v>60000</v>
      </c>
      <c r="J2419">
        <v>6.4</v>
      </c>
      <c r="K2419">
        <v>41</v>
      </c>
      <c r="L2419">
        <v>6.9</v>
      </c>
      <c r="M2419" s="4">
        <v>262</v>
      </c>
      <c r="N2419" t="s">
        <v>2288</v>
      </c>
      <c r="O2419" t="s">
        <v>43</v>
      </c>
      <c r="P2419" s="4">
        <v>460000</v>
      </c>
      <c r="Q2419" s="3">
        <f>AVERAGE(Table1[[#This Row],[critic_score]],Table1[[#This Row],[user_score]])</f>
        <v>6.65</v>
      </c>
      <c r="R2419" s="4">
        <f>Table1[[#This Row],[user_count]]+Table1[[#This Row],[critic_count]]</f>
        <v>303</v>
      </c>
      <c r="S2419" s="2">
        <f>100000*Table1[[#This Row],[review_count]]/Table1[[#This Row],[total sales]]</f>
        <v>65.869565217391298</v>
      </c>
      <c r="T2419" s="2">
        <f>Table1[[#This Row],[total sales]]/(2017-Table1[[#This Row],[year_of_release]])</f>
        <v>92000</v>
      </c>
      <c r="U2419" s="9">
        <f>Table1[[#This Row],[na_sales]]/(2017-Table1[[#This Row],[year_of_release]])</f>
        <v>42000</v>
      </c>
      <c r="V2419" s="6">
        <f>Table1[[#This Row],[eu_sales]]/(2017-Table1[[#This Row],[year_of_release]])</f>
        <v>30000</v>
      </c>
      <c r="W2419" s="6">
        <f>Table1[[#This Row],[jp_sales]]/(2017-Table1[[#This Row],[year_of_release]])</f>
        <v>8000</v>
      </c>
      <c r="X2419" s="6">
        <f>Table1[[#This Row],[other_sales]]/(2017-Table1[[#This Row],[year_of_release]])</f>
        <v>12000</v>
      </c>
      <c r="Y2419" s="4">
        <v>551484507</v>
      </c>
      <c r="Z2419" s="4">
        <v>441417242</v>
      </c>
      <c r="AA2419" s="4">
        <v>127629000</v>
      </c>
      <c r="AB2419" s="1">
        <f>Table1[[#This Row],[na_sales]]/Table1[[#This Row],[NA population]]</f>
        <v>3.807903890942851E-4</v>
      </c>
      <c r="AC2419" s="1">
        <f>Table1[[#This Row],[eu_sales]]/Table1[[#This Row],[Eu population]]</f>
        <v>3.3981454670952793E-4</v>
      </c>
      <c r="AD2419" s="1">
        <f>Table1[[#This Row],[jp_sales]]/Table1[[#This Row],[Jp population]]</f>
        <v>3.1340839464385052E-4</v>
      </c>
    </row>
    <row r="2420" spans="1:30" x14ac:dyDescent="0.25">
      <c r="A2420" t="s">
        <v>2290</v>
      </c>
      <c r="B2420" t="s">
        <v>45</v>
      </c>
      <c r="C2420">
        <v>2002</v>
      </c>
      <c r="D2420" t="s">
        <v>96</v>
      </c>
      <c r="E2420" t="s">
        <v>231</v>
      </c>
      <c r="F2420" s="4">
        <v>140000</v>
      </c>
      <c r="G2420" s="4">
        <v>110000</v>
      </c>
      <c r="H2420" s="4">
        <v>170000</v>
      </c>
      <c r="I2420" s="4">
        <v>40000</v>
      </c>
      <c r="J2420">
        <v>7</v>
      </c>
      <c r="K2420">
        <v>23</v>
      </c>
      <c r="L2420">
        <v>8.6999999999999993</v>
      </c>
      <c r="M2420" s="4">
        <v>19</v>
      </c>
      <c r="N2420" t="s">
        <v>1074</v>
      </c>
      <c r="O2420" t="s">
        <v>67</v>
      </c>
      <c r="P2420" s="4">
        <v>460000</v>
      </c>
      <c r="Q2420" s="3">
        <f>AVERAGE(Table1[[#This Row],[critic_score]],Table1[[#This Row],[user_score]])</f>
        <v>7.85</v>
      </c>
      <c r="R2420" s="4">
        <f>Table1[[#This Row],[user_count]]+Table1[[#This Row],[critic_count]]</f>
        <v>42</v>
      </c>
      <c r="S2420" s="2">
        <f>100000*Table1[[#This Row],[review_count]]/Table1[[#This Row],[total sales]]</f>
        <v>9.1304347826086953</v>
      </c>
      <c r="T2420" s="2">
        <f>Table1[[#This Row],[total sales]]/(2017-Table1[[#This Row],[year_of_release]])</f>
        <v>30666.666666666668</v>
      </c>
      <c r="U2420" s="9">
        <f>Table1[[#This Row],[na_sales]]/(2017-Table1[[#This Row],[year_of_release]])</f>
        <v>9333.3333333333339</v>
      </c>
      <c r="V2420" s="6">
        <f>Table1[[#This Row],[eu_sales]]/(2017-Table1[[#This Row],[year_of_release]])</f>
        <v>7333.333333333333</v>
      </c>
      <c r="W2420" s="6">
        <f>Table1[[#This Row],[jp_sales]]/(2017-Table1[[#This Row],[year_of_release]])</f>
        <v>11333.333333333334</v>
      </c>
      <c r="X2420" s="6">
        <f>Table1[[#This Row],[other_sales]]/(2017-Table1[[#This Row],[year_of_release]])</f>
        <v>2666.6666666666665</v>
      </c>
      <c r="Y2420" s="4">
        <v>495013192</v>
      </c>
      <c r="Z2420" s="4">
        <v>431019772</v>
      </c>
      <c r="AA2420" s="4">
        <v>127445000</v>
      </c>
      <c r="AB2420" s="1">
        <f>Table1[[#This Row],[na_sales]]/Table1[[#This Row],[NA population]]</f>
        <v>2.8282074551257618E-4</v>
      </c>
      <c r="AC2420" s="1">
        <f>Table1[[#This Row],[eu_sales]]/Table1[[#This Row],[Eu population]]</f>
        <v>2.552087100078555E-4</v>
      </c>
      <c r="AD2420" s="1">
        <f>Table1[[#This Row],[jp_sales]]/Table1[[#This Row],[Jp population]]</f>
        <v>1.3339087449488014E-3</v>
      </c>
    </row>
    <row r="2421" spans="1:30" x14ac:dyDescent="0.25">
      <c r="A2421" t="s">
        <v>1754</v>
      </c>
      <c r="B2421" t="s">
        <v>39</v>
      </c>
      <c r="C2421">
        <v>2007</v>
      </c>
      <c r="D2421" t="s">
        <v>23</v>
      </c>
      <c r="E2421" t="s">
        <v>425</v>
      </c>
      <c r="F2421" s="4">
        <v>350000</v>
      </c>
      <c r="G2421" s="4">
        <v>60000</v>
      </c>
      <c r="H2421" s="4">
        <v>0</v>
      </c>
      <c r="I2421" s="4">
        <v>50000</v>
      </c>
      <c r="J2421">
        <v>6.7</v>
      </c>
      <c r="K2421">
        <v>33</v>
      </c>
      <c r="L2421">
        <v>6.1</v>
      </c>
      <c r="M2421" s="4">
        <v>8</v>
      </c>
      <c r="N2421" t="s">
        <v>567</v>
      </c>
      <c r="O2421" t="s">
        <v>21</v>
      </c>
      <c r="P2421" s="4">
        <v>460000</v>
      </c>
      <c r="Q2421" s="3">
        <f>AVERAGE(Table1[[#This Row],[critic_score]],Table1[[#This Row],[user_score]])</f>
        <v>6.4</v>
      </c>
      <c r="R2421" s="4">
        <f>Table1[[#This Row],[user_count]]+Table1[[#This Row],[critic_count]]</f>
        <v>41</v>
      </c>
      <c r="S2421" s="2">
        <f>100000*Table1[[#This Row],[review_count]]/Table1[[#This Row],[total sales]]</f>
        <v>8.9130434782608692</v>
      </c>
      <c r="T2421" s="2">
        <f>Table1[[#This Row],[total sales]]/(2017-Table1[[#This Row],[year_of_release]])</f>
        <v>46000</v>
      </c>
      <c r="U2421" s="9">
        <f>Table1[[#This Row],[na_sales]]/(2017-Table1[[#This Row],[year_of_release]])</f>
        <v>35000</v>
      </c>
      <c r="V2421" s="6">
        <f>Table1[[#This Row],[eu_sales]]/(2017-Table1[[#This Row],[year_of_release]])</f>
        <v>6000</v>
      </c>
      <c r="W2421" s="6">
        <f>Table1[[#This Row],[jp_sales]]/(2017-Table1[[#This Row],[year_of_release]])</f>
        <v>0</v>
      </c>
      <c r="X2421" s="6">
        <f>Table1[[#This Row],[other_sales]]/(2017-Table1[[#This Row],[year_of_release]])</f>
        <v>5000</v>
      </c>
      <c r="Y2421" s="4">
        <v>522751172</v>
      </c>
      <c r="Z2421" s="4">
        <v>438594184</v>
      </c>
      <c r="AA2421" s="4">
        <v>128001000</v>
      </c>
      <c r="AB2421" s="1">
        <f>Table1[[#This Row],[na_sales]]/Table1[[#This Row],[NA population]]</f>
        <v>6.6953460603623482E-4</v>
      </c>
      <c r="AC2421" s="1">
        <f>Table1[[#This Row],[eu_sales]]/Table1[[#This Row],[Eu population]]</f>
        <v>1.3680071963744964E-4</v>
      </c>
      <c r="AD2421" s="1">
        <f>Table1[[#This Row],[jp_sales]]/Table1[[#This Row],[Jp population]]</f>
        <v>0</v>
      </c>
    </row>
    <row r="2422" spans="1:30" x14ac:dyDescent="0.25">
      <c r="A2422" t="s">
        <v>2291</v>
      </c>
      <c r="B2422" t="s">
        <v>18</v>
      </c>
      <c r="C2422">
        <v>2009</v>
      </c>
      <c r="D2422" t="s">
        <v>49</v>
      </c>
      <c r="E2422" t="s">
        <v>100</v>
      </c>
      <c r="F2422" s="4">
        <v>330000</v>
      </c>
      <c r="G2422" s="4">
        <v>90000</v>
      </c>
      <c r="H2422" s="4">
        <v>0</v>
      </c>
      <c r="I2422" s="4">
        <v>40000</v>
      </c>
      <c r="J2422">
        <v>8.6</v>
      </c>
      <c r="K2422">
        <v>48</v>
      </c>
      <c r="L2422">
        <v>8.4</v>
      </c>
      <c r="M2422" s="4">
        <v>37</v>
      </c>
      <c r="N2422" t="s">
        <v>143</v>
      </c>
      <c r="O2422" t="s">
        <v>21</v>
      </c>
      <c r="P2422" s="4">
        <v>460000</v>
      </c>
      <c r="Q2422" s="3">
        <f>AVERAGE(Table1[[#This Row],[critic_score]],Table1[[#This Row],[user_score]])</f>
        <v>8.5</v>
      </c>
      <c r="R2422" s="4">
        <f>Table1[[#This Row],[user_count]]+Table1[[#This Row],[critic_count]]</f>
        <v>85</v>
      </c>
      <c r="S2422" s="2">
        <f>100000*Table1[[#This Row],[review_count]]/Table1[[#This Row],[total sales]]</f>
        <v>18.478260869565219</v>
      </c>
      <c r="T2422" s="2">
        <f>Table1[[#This Row],[total sales]]/(2017-Table1[[#This Row],[year_of_release]])</f>
        <v>57500</v>
      </c>
      <c r="U2422" s="9">
        <f>Table1[[#This Row],[na_sales]]/(2017-Table1[[#This Row],[year_of_release]])</f>
        <v>41250</v>
      </c>
      <c r="V2422" s="6">
        <f>Table1[[#This Row],[eu_sales]]/(2017-Table1[[#This Row],[year_of_release]])</f>
        <v>11250</v>
      </c>
      <c r="W2422" s="6">
        <f>Table1[[#This Row],[jp_sales]]/(2017-Table1[[#This Row],[year_of_release]])</f>
        <v>0</v>
      </c>
      <c r="X2422" s="6">
        <f>Table1[[#This Row],[other_sales]]/(2017-Table1[[#This Row],[year_of_release]])</f>
        <v>5000</v>
      </c>
      <c r="Y2422" s="4">
        <v>534740514</v>
      </c>
      <c r="Z2422" s="4">
        <v>441041694</v>
      </c>
      <c r="AA2422" s="4">
        <v>128047000</v>
      </c>
      <c r="AB2422" s="1">
        <f>Table1[[#This Row],[na_sales]]/Table1[[#This Row],[NA population]]</f>
        <v>6.1712174664214805E-4</v>
      </c>
      <c r="AC2422" s="1">
        <f>Table1[[#This Row],[eu_sales]]/Table1[[#This Row],[Eu population]]</f>
        <v>2.0406233973879122E-4</v>
      </c>
      <c r="AD2422" s="1">
        <f>Table1[[#This Row],[jp_sales]]/Table1[[#This Row],[Jp population]]</f>
        <v>0</v>
      </c>
    </row>
    <row r="2423" spans="1:30" x14ac:dyDescent="0.25">
      <c r="A2423" t="s">
        <v>2292</v>
      </c>
      <c r="B2423" t="s">
        <v>103</v>
      </c>
      <c r="C2423">
        <v>2003</v>
      </c>
      <c r="D2423" t="s">
        <v>19</v>
      </c>
      <c r="E2423" t="s">
        <v>35</v>
      </c>
      <c r="F2423" s="4">
        <v>360000</v>
      </c>
      <c r="G2423" s="4">
        <v>80000</v>
      </c>
      <c r="H2423" s="4">
        <v>0</v>
      </c>
      <c r="I2423" s="4">
        <v>20000</v>
      </c>
      <c r="J2423">
        <v>8.9</v>
      </c>
      <c r="K2423">
        <v>44</v>
      </c>
      <c r="L2423">
        <v>8.1999999999999993</v>
      </c>
      <c r="M2423" s="4">
        <v>31</v>
      </c>
      <c r="N2423" t="s">
        <v>1936</v>
      </c>
      <c r="O2423" t="s">
        <v>21</v>
      </c>
      <c r="P2423" s="4">
        <v>460000</v>
      </c>
      <c r="Q2423" s="3">
        <f>AVERAGE(Table1[[#This Row],[critic_score]],Table1[[#This Row],[user_score]])</f>
        <v>8.5500000000000007</v>
      </c>
      <c r="R2423" s="4">
        <f>Table1[[#This Row],[user_count]]+Table1[[#This Row],[critic_count]]</f>
        <v>75</v>
      </c>
      <c r="S2423" s="2">
        <f>100000*Table1[[#This Row],[review_count]]/Table1[[#This Row],[total sales]]</f>
        <v>16.304347826086957</v>
      </c>
      <c r="T2423" s="2">
        <f>Table1[[#This Row],[total sales]]/(2017-Table1[[#This Row],[year_of_release]])</f>
        <v>32857.142857142855</v>
      </c>
      <c r="U2423" s="9">
        <f>Table1[[#This Row],[na_sales]]/(2017-Table1[[#This Row],[year_of_release]])</f>
        <v>25714.285714285714</v>
      </c>
      <c r="V2423" s="6">
        <f>Table1[[#This Row],[eu_sales]]/(2017-Table1[[#This Row],[year_of_release]])</f>
        <v>5714.2857142857147</v>
      </c>
      <c r="W2423" s="6">
        <f>Table1[[#This Row],[jp_sales]]/(2017-Table1[[#This Row],[year_of_release]])</f>
        <v>0</v>
      </c>
      <c r="X2423" s="6">
        <f>Table1[[#This Row],[other_sales]]/(2017-Table1[[#This Row],[year_of_release]])</f>
        <v>1428.5714285714287</v>
      </c>
      <c r="Y2423" s="4">
        <v>500125528</v>
      </c>
      <c r="Z2423" s="4">
        <v>432552540</v>
      </c>
      <c r="AA2423" s="4">
        <v>127718000</v>
      </c>
      <c r="AB2423" s="1">
        <f>Table1[[#This Row],[na_sales]]/Table1[[#This Row],[NA population]]</f>
        <v>7.1981928504957261E-4</v>
      </c>
      <c r="AC2423" s="1">
        <f>Table1[[#This Row],[eu_sales]]/Table1[[#This Row],[Eu population]]</f>
        <v>1.8494863074899526E-4</v>
      </c>
      <c r="AD2423" s="1">
        <f>Table1[[#This Row],[jp_sales]]/Table1[[#This Row],[Jp population]]</f>
        <v>0</v>
      </c>
    </row>
    <row r="2424" spans="1:30" x14ac:dyDescent="0.25">
      <c r="A2424" t="s">
        <v>2293</v>
      </c>
      <c r="B2424" t="s">
        <v>118</v>
      </c>
      <c r="C2424">
        <v>2006</v>
      </c>
      <c r="D2424" t="s">
        <v>54</v>
      </c>
      <c r="E2424" t="s">
        <v>83</v>
      </c>
      <c r="F2424" s="4">
        <v>230000</v>
      </c>
      <c r="G2424" s="4">
        <v>140000</v>
      </c>
      <c r="H2424" s="4">
        <v>0</v>
      </c>
      <c r="I2424" s="4">
        <v>90000</v>
      </c>
      <c r="J2424">
        <v>6.5</v>
      </c>
      <c r="K2424">
        <v>19</v>
      </c>
      <c r="L2424">
        <v>9.1</v>
      </c>
      <c r="M2424" s="4">
        <v>64</v>
      </c>
      <c r="N2424" t="s">
        <v>507</v>
      </c>
      <c r="O2424" t="s">
        <v>43</v>
      </c>
      <c r="P2424" s="4">
        <v>460000</v>
      </c>
      <c r="Q2424" s="3">
        <f>AVERAGE(Table1[[#This Row],[critic_score]],Table1[[#This Row],[user_score]])</f>
        <v>7.8</v>
      </c>
      <c r="R2424" s="4">
        <f>Table1[[#This Row],[user_count]]+Table1[[#This Row],[critic_count]]</f>
        <v>83</v>
      </c>
      <c r="S2424" s="2">
        <f>100000*Table1[[#This Row],[review_count]]/Table1[[#This Row],[total sales]]</f>
        <v>18.043478260869566</v>
      </c>
      <c r="T2424" s="2">
        <f>Table1[[#This Row],[total sales]]/(2017-Table1[[#This Row],[year_of_release]])</f>
        <v>41818.181818181816</v>
      </c>
      <c r="U2424" s="9">
        <f>Table1[[#This Row],[na_sales]]/(2017-Table1[[#This Row],[year_of_release]])</f>
        <v>20909.090909090908</v>
      </c>
      <c r="V2424" s="6">
        <f>Table1[[#This Row],[eu_sales]]/(2017-Table1[[#This Row],[year_of_release]])</f>
        <v>12727.272727272728</v>
      </c>
      <c r="W2424" s="6">
        <f>Table1[[#This Row],[jp_sales]]/(2017-Table1[[#This Row],[year_of_release]])</f>
        <v>0</v>
      </c>
      <c r="X2424" s="6">
        <f>Table1[[#This Row],[other_sales]]/(2017-Table1[[#This Row],[year_of_release]])</f>
        <v>8181.818181818182</v>
      </c>
      <c r="Y2424" s="4">
        <v>516818555</v>
      </c>
      <c r="Z2424" s="4">
        <v>437126892</v>
      </c>
      <c r="AA2424" s="4">
        <v>127854000</v>
      </c>
      <c r="AB2424" s="1">
        <f>Table1[[#This Row],[na_sales]]/Table1[[#This Row],[NA population]]</f>
        <v>4.4503046141599928E-4</v>
      </c>
      <c r="AC2424" s="1">
        <f>Table1[[#This Row],[eu_sales]]/Table1[[#This Row],[Eu population]]</f>
        <v>3.2027313478576836E-4</v>
      </c>
      <c r="AD2424" s="1">
        <f>Table1[[#This Row],[jp_sales]]/Table1[[#This Row],[Jp population]]</f>
        <v>0</v>
      </c>
    </row>
    <row r="2425" spans="1:30" x14ac:dyDescent="0.25">
      <c r="A2425" t="s">
        <v>1906</v>
      </c>
      <c r="B2425" t="s">
        <v>34</v>
      </c>
      <c r="C2425">
        <v>2007</v>
      </c>
      <c r="D2425" t="s">
        <v>40</v>
      </c>
      <c r="E2425" t="s">
        <v>403</v>
      </c>
      <c r="F2425" s="4">
        <v>300000</v>
      </c>
      <c r="G2425" s="4">
        <v>120000</v>
      </c>
      <c r="H2425" s="4">
        <v>0</v>
      </c>
      <c r="I2425" s="4">
        <v>40000</v>
      </c>
      <c r="J2425">
        <v>4.0999999999999996</v>
      </c>
      <c r="K2425">
        <v>25</v>
      </c>
      <c r="L2425">
        <v>4.0999999999999996</v>
      </c>
      <c r="M2425" s="4">
        <v>14</v>
      </c>
      <c r="N2425" t="s">
        <v>394</v>
      </c>
      <c r="O2425" t="s">
        <v>84</v>
      </c>
      <c r="P2425" s="4">
        <v>460000</v>
      </c>
      <c r="Q2425" s="3">
        <f>AVERAGE(Table1[[#This Row],[critic_score]],Table1[[#This Row],[user_score]])</f>
        <v>4.0999999999999996</v>
      </c>
      <c r="R2425" s="4">
        <f>Table1[[#This Row],[user_count]]+Table1[[#This Row],[critic_count]]</f>
        <v>39</v>
      </c>
      <c r="S2425" s="2">
        <f>100000*Table1[[#This Row],[review_count]]/Table1[[#This Row],[total sales]]</f>
        <v>8.4782608695652169</v>
      </c>
      <c r="T2425" s="2">
        <f>Table1[[#This Row],[total sales]]/(2017-Table1[[#This Row],[year_of_release]])</f>
        <v>46000</v>
      </c>
      <c r="U2425" s="9">
        <f>Table1[[#This Row],[na_sales]]/(2017-Table1[[#This Row],[year_of_release]])</f>
        <v>30000</v>
      </c>
      <c r="V2425" s="6">
        <f>Table1[[#This Row],[eu_sales]]/(2017-Table1[[#This Row],[year_of_release]])</f>
        <v>12000</v>
      </c>
      <c r="W2425" s="6">
        <f>Table1[[#This Row],[jp_sales]]/(2017-Table1[[#This Row],[year_of_release]])</f>
        <v>0</v>
      </c>
      <c r="X2425" s="6">
        <f>Table1[[#This Row],[other_sales]]/(2017-Table1[[#This Row],[year_of_release]])</f>
        <v>4000</v>
      </c>
      <c r="Y2425" s="4">
        <v>522751172</v>
      </c>
      <c r="Z2425" s="4">
        <v>438594184</v>
      </c>
      <c r="AA2425" s="4">
        <v>128001000</v>
      </c>
      <c r="AB2425" s="1">
        <f>Table1[[#This Row],[na_sales]]/Table1[[#This Row],[NA population]]</f>
        <v>5.7388680517391551E-4</v>
      </c>
      <c r="AC2425" s="1">
        <f>Table1[[#This Row],[eu_sales]]/Table1[[#This Row],[Eu population]]</f>
        <v>2.7360143927489928E-4</v>
      </c>
      <c r="AD2425" s="1">
        <f>Table1[[#This Row],[jp_sales]]/Table1[[#This Row],[Jp population]]</f>
        <v>0</v>
      </c>
    </row>
    <row r="2426" spans="1:30" x14ac:dyDescent="0.25">
      <c r="A2426" t="s">
        <v>393</v>
      </c>
      <c r="B2426" t="s">
        <v>138</v>
      </c>
      <c r="C2426">
        <v>2003</v>
      </c>
      <c r="D2426" t="s">
        <v>40</v>
      </c>
      <c r="E2426" t="s">
        <v>231</v>
      </c>
      <c r="F2426" s="4">
        <v>340000</v>
      </c>
      <c r="G2426" s="4">
        <v>90000</v>
      </c>
      <c r="H2426" s="4">
        <v>20000</v>
      </c>
      <c r="I2426" s="4">
        <v>10000</v>
      </c>
      <c r="J2426">
        <v>6.3</v>
      </c>
      <c r="K2426">
        <v>23</v>
      </c>
      <c r="L2426">
        <v>8</v>
      </c>
      <c r="M2426" s="4">
        <v>45</v>
      </c>
      <c r="N2426" t="s">
        <v>394</v>
      </c>
      <c r="O2426" t="s">
        <v>67</v>
      </c>
      <c r="P2426" s="4">
        <v>460000</v>
      </c>
      <c r="Q2426" s="3">
        <f>AVERAGE(Table1[[#This Row],[critic_score]],Table1[[#This Row],[user_score]])</f>
        <v>7.15</v>
      </c>
      <c r="R2426" s="4">
        <f>Table1[[#This Row],[user_count]]+Table1[[#This Row],[critic_count]]</f>
        <v>68</v>
      </c>
      <c r="S2426" s="2">
        <f>100000*Table1[[#This Row],[review_count]]/Table1[[#This Row],[total sales]]</f>
        <v>14.782608695652174</v>
      </c>
      <c r="T2426" s="2">
        <f>Table1[[#This Row],[total sales]]/(2017-Table1[[#This Row],[year_of_release]])</f>
        <v>32857.142857142855</v>
      </c>
      <c r="U2426" s="9">
        <f>Table1[[#This Row],[na_sales]]/(2017-Table1[[#This Row],[year_of_release]])</f>
        <v>24285.714285714286</v>
      </c>
      <c r="V2426" s="6">
        <f>Table1[[#This Row],[eu_sales]]/(2017-Table1[[#This Row],[year_of_release]])</f>
        <v>6428.5714285714284</v>
      </c>
      <c r="W2426" s="6">
        <f>Table1[[#This Row],[jp_sales]]/(2017-Table1[[#This Row],[year_of_release]])</f>
        <v>1428.5714285714287</v>
      </c>
      <c r="X2426" s="6">
        <f>Table1[[#This Row],[other_sales]]/(2017-Table1[[#This Row],[year_of_release]])</f>
        <v>714.28571428571433</v>
      </c>
      <c r="Y2426" s="4">
        <v>500125528</v>
      </c>
      <c r="Z2426" s="4">
        <v>432552540</v>
      </c>
      <c r="AA2426" s="4">
        <v>127718000</v>
      </c>
      <c r="AB2426" s="1">
        <f>Table1[[#This Row],[na_sales]]/Table1[[#This Row],[NA population]]</f>
        <v>6.7982932476904083E-4</v>
      </c>
      <c r="AC2426" s="1">
        <f>Table1[[#This Row],[eu_sales]]/Table1[[#This Row],[Eu population]]</f>
        <v>2.0806720959261967E-4</v>
      </c>
      <c r="AD2426" s="1">
        <f>Table1[[#This Row],[jp_sales]]/Table1[[#This Row],[Jp population]]</f>
        <v>1.565949983557525E-4</v>
      </c>
    </row>
    <row r="2427" spans="1:30" x14ac:dyDescent="0.25">
      <c r="A2427" t="s">
        <v>2300</v>
      </c>
      <c r="B2427" t="s">
        <v>103</v>
      </c>
      <c r="C2427">
        <v>2003</v>
      </c>
      <c r="D2427" t="s">
        <v>54</v>
      </c>
      <c r="E2427" t="s">
        <v>55</v>
      </c>
      <c r="F2427" s="4">
        <v>340000</v>
      </c>
      <c r="G2427" s="4">
        <v>100000</v>
      </c>
      <c r="H2427" s="4">
        <v>0</v>
      </c>
      <c r="I2427" s="4">
        <v>20000</v>
      </c>
      <c r="J2427">
        <v>7.6</v>
      </c>
      <c r="K2427">
        <v>30</v>
      </c>
      <c r="L2427">
        <v>8.6999999999999993</v>
      </c>
      <c r="M2427" s="4">
        <v>30</v>
      </c>
      <c r="N2427" t="s">
        <v>241</v>
      </c>
      <c r="O2427" t="s">
        <v>67</v>
      </c>
      <c r="P2427" s="4">
        <v>460000</v>
      </c>
      <c r="Q2427" s="3">
        <f>AVERAGE(Table1[[#This Row],[critic_score]],Table1[[#This Row],[user_score]])</f>
        <v>8.1499999999999986</v>
      </c>
      <c r="R2427" s="4">
        <f>Table1[[#This Row],[user_count]]+Table1[[#This Row],[critic_count]]</f>
        <v>60</v>
      </c>
      <c r="S2427" s="2">
        <f>100000*Table1[[#This Row],[review_count]]/Table1[[#This Row],[total sales]]</f>
        <v>13.043478260869565</v>
      </c>
      <c r="T2427" s="2">
        <f>Table1[[#This Row],[total sales]]/(2017-Table1[[#This Row],[year_of_release]])</f>
        <v>32857.142857142855</v>
      </c>
      <c r="U2427" s="9">
        <f>Table1[[#This Row],[na_sales]]/(2017-Table1[[#This Row],[year_of_release]])</f>
        <v>24285.714285714286</v>
      </c>
      <c r="V2427" s="6">
        <f>Table1[[#This Row],[eu_sales]]/(2017-Table1[[#This Row],[year_of_release]])</f>
        <v>7142.8571428571431</v>
      </c>
      <c r="W2427" s="6">
        <f>Table1[[#This Row],[jp_sales]]/(2017-Table1[[#This Row],[year_of_release]])</f>
        <v>0</v>
      </c>
      <c r="X2427" s="6">
        <f>Table1[[#This Row],[other_sales]]/(2017-Table1[[#This Row],[year_of_release]])</f>
        <v>1428.5714285714287</v>
      </c>
      <c r="Y2427" s="4">
        <v>500125528</v>
      </c>
      <c r="Z2427" s="4">
        <v>432552540</v>
      </c>
      <c r="AA2427" s="4">
        <v>127718000</v>
      </c>
      <c r="AB2427" s="1">
        <f>Table1[[#This Row],[na_sales]]/Table1[[#This Row],[NA population]]</f>
        <v>6.7982932476904083E-4</v>
      </c>
      <c r="AC2427" s="1">
        <f>Table1[[#This Row],[eu_sales]]/Table1[[#This Row],[Eu population]]</f>
        <v>2.3118578843624407E-4</v>
      </c>
      <c r="AD2427" s="1">
        <f>Table1[[#This Row],[jp_sales]]/Table1[[#This Row],[Jp population]]</f>
        <v>0</v>
      </c>
    </row>
    <row r="2428" spans="1:30" x14ac:dyDescent="0.25">
      <c r="A2428" t="s">
        <v>2303</v>
      </c>
      <c r="B2428" t="s">
        <v>34</v>
      </c>
      <c r="C2428">
        <v>2011</v>
      </c>
      <c r="D2428" t="s">
        <v>19</v>
      </c>
      <c r="E2428" t="s">
        <v>41</v>
      </c>
      <c r="F2428" s="4">
        <v>400000</v>
      </c>
      <c r="G2428" s="4">
        <v>30000</v>
      </c>
      <c r="H2428" s="4">
        <v>0</v>
      </c>
      <c r="I2428" s="4">
        <v>30000</v>
      </c>
      <c r="J2428">
        <v>6.9</v>
      </c>
      <c r="K2428">
        <v>27</v>
      </c>
      <c r="L2428">
        <v>6.8</v>
      </c>
      <c r="M2428" s="4">
        <v>24</v>
      </c>
      <c r="N2428" t="s">
        <v>306</v>
      </c>
      <c r="O2428" t="s">
        <v>21</v>
      </c>
      <c r="P2428" s="4">
        <v>460000</v>
      </c>
      <c r="Q2428" s="3">
        <f>AVERAGE(Table1[[#This Row],[critic_score]],Table1[[#This Row],[user_score]])</f>
        <v>6.85</v>
      </c>
      <c r="R2428" s="4">
        <f>Table1[[#This Row],[user_count]]+Table1[[#This Row],[critic_count]]</f>
        <v>51</v>
      </c>
      <c r="S2428" s="2">
        <f>100000*Table1[[#This Row],[review_count]]/Table1[[#This Row],[total sales]]</f>
        <v>11.086956521739131</v>
      </c>
      <c r="T2428" s="2">
        <f>Table1[[#This Row],[total sales]]/(2017-Table1[[#This Row],[year_of_release]])</f>
        <v>76666.666666666672</v>
      </c>
      <c r="U2428" s="9">
        <f>Table1[[#This Row],[na_sales]]/(2017-Table1[[#This Row],[year_of_release]])</f>
        <v>66666.666666666672</v>
      </c>
      <c r="V2428" s="6">
        <f>Table1[[#This Row],[eu_sales]]/(2017-Table1[[#This Row],[year_of_release]])</f>
        <v>5000</v>
      </c>
      <c r="W2428" s="6">
        <f>Table1[[#This Row],[jp_sales]]/(2017-Table1[[#This Row],[year_of_release]])</f>
        <v>0</v>
      </c>
      <c r="X2428" s="6">
        <f>Table1[[#This Row],[other_sales]]/(2017-Table1[[#This Row],[year_of_release]])</f>
        <v>5000</v>
      </c>
      <c r="Y2428" s="4">
        <v>545961365</v>
      </c>
      <c r="Z2428" s="4">
        <v>440756453</v>
      </c>
      <c r="AA2428" s="4">
        <v>127833000</v>
      </c>
      <c r="AB2428" s="1">
        <f>Table1[[#This Row],[na_sales]]/Table1[[#This Row],[NA population]]</f>
        <v>7.3265257515062448E-4</v>
      </c>
      <c r="AC2428" s="1">
        <f>Table1[[#This Row],[eu_sales]]/Table1[[#This Row],[Eu population]]</f>
        <v>6.8064800403500847E-5</v>
      </c>
      <c r="AD2428" s="1">
        <f>Table1[[#This Row],[jp_sales]]/Table1[[#This Row],[Jp population]]</f>
        <v>0</v>
      </c>
    </row>
    <row r="2429" spans="1:30" x14ac:dyDescent="0.25">
      <c r="A2429" t="s">
        <v>2304</v>
      </c>
      <c r="B2429" t="s">
        <v>118</v>
      </c>
      <c r="C2429">
        <v>2007</v>
      </c>
      <c r="D2429" t="s">
        <v>23</v>
      </c>
      <c r="E2429" t="s">
        <v>100</v>
      </c>
      <c r="F2429" s="4">
        <v>20000</v>
      </c>
      <c r="G2429" s="4">
        <v>380000</v>
      </c>
      <c r="H2429" s="4">
        <v>10000</v>
      </c>
      <c r="I2429" s="4">
        <v>50000</v>
      </c>
      <c r="J2429">
        <v>7.6</v>
      </c>
      <c r="K2429">
        <v>23</v>
      </c>
      <c r="L2429">
        <v>8.1999999999999993</v>
      </c>
      <c r="M2429" s="4">
        <v>27</v>
      </c>
      <c r="N2429" t="s">
        <v>481</v>
      </c>
      <c r="O2429" t="s">
        <v>84</v>
      </c>
      <c r="P2429" s="4">
        <v>460000</v>
      </c>
      <c r="Q2429" s="3">
        <f>AVERAGE(Table1[[#This Row],[critic_score]],Table1[[#This Row],[user_score]])</f>
        <v>7.8999999999999995</v>
      </c>
      <c r="R2429" s="4">
        <f>Table1[[#This Row],[user_count]]+Table1[[#This Row],[critic_count]]</f>
        <v>50</v>
      </c>
      <c r="S2429" s="2">
        <f>100000*Table1[[#This Row],[review_count]]/Table1[[#This Row],[total sales]]</f>
        <v>10.869565217391305</v>
      </c>
      <c r="T2429" s="2">
        <f>Table1[[#This Row],[total sales]]/(2017-Table1[[#This Row],[year_of_release]])</f>
        <v>46000</v>
      </c>
      <c r="U2429" s="9">
        <f>Table1[[#This Row],[na_sales]]/(2017-Table1[[#This Row],[year_of_release]])</f>
        <v>2000</v>
      </c>
      <c r="V2429" s="6">
        <f>Table1[[#This Row],[eu_sales]]/(2017-Table1[[#This Row],[year_of_release]])</f>
        <v>38000</v>
      </c>
      <c r="W2429" s="6">
        <f>Table1[[#This Row],[jp_sales]]/(2017-Table1[[#This Row],[year_of_release]])</f>
        <v>1000</v>
      </c>
      <c r="X2429" s="6">
        <f>Table1[[#This Row],[other_sales]]/(2017-Table1[[#This Row],[year_of_release]])</f>
        <v>5000</v>
      </c>
      <c r="Y2429" s="4">
        <v>522751172</v>
      </c>
      <c r="Z2429" s="4">
        <v>438594184</v>
      </c>
      <c r="AA2429" s="4">
        <v>128001000</v>
      </c>
      <c r="AB2429" s="1">
        <f>Table1[[#This Row],[na_sales]]/Table1[[#This Row],[NA population]]</f>
        <v>3.8259120344927702E-5</v>
      </c>
      <c r="AC2429" s="1">
        <f>Table1[[#This Row],[eu_sales]]/Table1[[#This Row],[Eu population]]</f>
        <v>8.6640455770384771E-4</v>
      </c>
      <c r="AD2429" s="1">
        <f>Table1[[#This Row],[jp_sales]]/Table1[[#This Row],[Jp population]]</f>
        <v>7.8124389653205832E-5</v>
      </c>
    </row>
    <row r="2430" spans="1:30" x14ac:dyDescent="0.25">
      <c r="A2430" t="s">
        <v>1657</v>
      </c>
      <c r="B2430" t="s">
        <v>18</v>
      </c>
      <c r="C2430">
        <v>2007</v>
      </c>
      <c r="D2430" t="s">
        <v>40</v>
      </c>
      <c r="E2430" t="s">
        <v>431</v>
      </c>
      <c r="F2430" s="4">
        <v>390000</v>
      </c>
      <c r="G2430" s="4">
        <v>20000</v>
      </c>
      <c r="H2430" s="4">
        <v>10000</v>
      </c>
      <c r="I2430" s="4">
        <v>40000</v>
      </c>
      <c r="J2430">
        <v>5.3</v>
      </c>
      <c r="K2430">
        <v>17</v>
      </c>
      <c r="L2430">
        <v>7.2</v>
      </c>
      <c r="M2430" s="4">
        <v>17</v>
      </c>
      <c r="N2430" t="s">
        <v>369</v>
      </c>
      <c r="O2430" t="s">
        <v>67</v>
      </c>
      <c r="P2430" s="4">
        <v>460000</v>
      </c>
      <c r="Q2430" s="3">
        <f>AVERAGE(Table1[[#This Row],[critic_score]],Table1[[#This Row],[user_score]])</f>
        <v>6.25</v>
      </c>
      <c r="R2430" s="4">
        <f>Table1[[#This Row],[user_count]]+Table1[[#This Row],[critic_count]]</f>
        <v>34</v>
      </c>
      <c r="S2430" s="2">
        <f>100000*Table1[[#This Row],[review_count]]/Table1[[#This Row],[total sales]]</f>
        <v>7.3913043478260869</v>
      </c>
      <c r="T2430" s="2">
        <f>Table1[[#This Row],[total sales]]/(2017-Table1[[#This Row],[year_of_release]])</f>
        <v>46000</v>
      </c>
      <c r="U2430" s="9">
        <f>Table1[[#This Row],[na_sales]]/(2017-Table1[[#This Row],[year_of_release]])</f>
        <v>39000</v>
      </c>
      <c r="V2430" s="6">
        <f>Table1[[#This Row],[eu_sales]]/(2017-Table1[[#This Row],[year_of_release]])</f>
        <v>2000</v>
      </c>
      <c r="W2430" s="6">
        <f>Table1[[#This Row],[jp_sales]]/(2017-Table1[[#This Row],[year_of_release]])</f>
        <v>1000</v>
      </c>
      <c r="X2430" s="6">
        <f>Table1[[#This Row],[other_sales]]/(2017-Table1[[#This Row],[year_of_release]])</f>
        <v>4000</v>
      </c>
      <c r="Y2430" s="4">
        <v>522751172</v>
      </c>
      <c r="Z2430" s="4">
        <v>438594184</v>
      </c>
      <c r="AA2430" s="4">
        <v>128001000</v>
      </c>
      <c r="AB2430" s="1">
        <f>Table1[[#This Row],[na_sales]]/Table1[[#This Row],[NA population]]</f>
        <v>7.4605284672609015E-4</v>
      </c>
      <c r="AC2430" s="1">
        <f>Table1[[#This Row],[eu_sales]]/Table1[[#This Row],[Eu population]]</f>
        <v>4.560023987914988E-5</v>
      </c>
      <c r="AD2430" s="1">
        <f>Table1[[#This Row],[jp_sales]]/Table1[[#This Row],[Jp population]]</f>
        <v>7.8124389653205832E-5</v>
      </c>
    </row>
    <row r="2431" spans="1:30" x14ac:dyDescent="0.25">
      <c r="A2431" t="s">
        <v>2308</v>
      </c>
      <c r="B2431" t="s">
        <v>103</v>
      </c>
      <c r="C2431">
        <v>2005</v>
      </c>
      <c r="D2431" t="s">
        <v>65</v>
      </c>
      <c r="E2431" t="s">
        <v>425</v>
      </c>
      <c r="F2431" s="4">
        <v>340000</v>
      </c>
      <c r="G2431" s="4">
        <v>100000</v>
      </c>
      <c r="H2431" s="4">
        <v>0</v>
      </c>
      <c r="I2431" s="4">
        <v>20000</v>
      </c>
      <c r="J2431">
        <v>5.6</v>
      </c>
      <c r="K2431">
        <v>48</v>
      </c>
      <c r="L2431">
        <v>6.9</v>
      </c>
      <c r="M2431" s="4">
        <v>47</v>
      </c>
      <c r="N2431" t="s">
        <v>2309</v>
      </c>
      <c r="O2431" t="s">
        <v>67</v>
      </c>
      <c r="P2431" s="4">
        <v>460000</v>
      </c>
      <c r="Q2431" s="3">
        <f>AVERAGE(Table1[[#This Row],[critic_score]],Table1[[#This Row],[user_score]])</f>
        <v>6.25</v>
      </c>
      <c r="R2431" s="4">
        <f>Table1[[#This Row],[user_count]]+Table1[[#This Row],[critic_count]]</f>
        <v>95</v>
      </c>
      <c r="S2431" s="2">
        <f>100000*Table1[[#This Row],[review_count]]/Table1[[#This Row],[total sales]]</f>
        <v>20.652173913043477</v>
      </c>
      <c r="T2431" s="2">
        <f>Table1[[#This Row],[total sales]]/(2017-Table1[[#This Row],[year_of_release]])</f>
        <v>38333.333333333336</v>
      </c>
      <c r="U2431" s="9">
        <f>Table1[[#This Row],[na_sales]]/(2017-Table1[[#This Row],[year_of_release]])</f>
        <v>28333.333333333332</v>
      </c>
      <c r="V2431" s="6">
        <f>Table1[[#This Row],[eu_sales]]/(2017-Table1[[#This Row],[year_of_release]])</f>
        <v>8333.3333333333339</v>
      </c>
      <c r="W2431" s="6">
        <f>Table1[[#This Row],[jp_sales]]/(2017-Table1[[#This Row],[year_of_release]])</f>
        <v>0</v>
      </c>
      <c r="X2431" s="6">
        <f>Table1[[#This Row],[other_sales]]/(2017-Table1[[#This Row],[year_of_release]])</f>
        <v>1666.6666666666667</v>
      </c>
      <c r="Y2431" s="4">
        <v>511054143</v>
      </c>
      <c r="Z2431" s="4">
        <v>435713800</v>
      </c>
      <c r="AA2431" s="4">
        <v>127773000</v>
      </c>
      <c r="AB2431" s="1">
        <f>Table1[[#This Row],[na_sales]]/Table1[[#This Row],[NA population]]</f>
        <v>6.6529154426598594E-4</v>
      </c>
      <c r="AC2431" s="1">
        <f>Table1[[#This Row],[eu_sales]]/Table1[[#This Row],[Eu population]]</f>
        <v>2.2950845256679959E-4</v>
      </c>
      <c r="AD2431" s="1">
        <f>Table1[[#This Row],[jp_sales]]/Table1[[#This Row],[Jp population]]</f>
        <v>0</v>
      </c>
    </row>
    <row r="2432" spans="1:30" x14ac:dyDescent="0.25">
      <c r="A2432" t="s">
        <v>2310</v>
      </c>
      <c r="B2432" t="s">
        <v>34</v>
      </c>
      <c r="C2432">
        <v>2011</v>
      </c>
      <c r="D2432" t="s">
        <v>54</v>
      </c>
      <c r="E2432" t="s">
        <v>198</v>
      </c>
      <c r="F2432" s="4">
        <v>300000</v>
      </c>
      <c r="G2432" s="4">
        <v>110000</v>
      </c>
      <c r="H2432" s="4">
        <v>10000</v>
      </c>
      <c r="I2432" s="4">
        <v>40000</v>
      </c>
      <c r="J2432">
        <v>7.5</v>
      </c>
      <c r="K2432">
        <v>71</v>
      </c>
      <c r="L2432">
        <v>7</v>
      </c>
      <c r="M2432" s="4">
        <v>139</v>
      </c>
      <c r="N2432" t="s">
        <v>1189</v>
      </c>
      <c r="O2432" t="s">
        <v>43</v>
      </c>
      <c r="P2432" s="4">
        <v>460000</v>
      </c>
      <c r="Q2432" s="3">
        <f>AVERAGE(Table1[[#This Row],[critic_score]],Table1[[#This Row],[user_score]])</f>
        <v>7.25</v>
      </c>
      <c r="R2432" s="4">
        <f>Table1[[#This Row],[user_count]]+Table1[[#This Row],[critic_count]]</f>
        <v>210</v>
      </c>
      <c r="S2432" s="2">
        <f>100000*Table1[[#This Row],[review_count]]/Table1[[#This Row],[total sales]]</f>
        <v>45.652173913043477</v>
      </c>
      <c r="T2432" s="2">
        <f>Table1[[#This Row],[total sales]]/(2017-Table1[[#This Row],[year_of_release]])</f>
        <v>76666.666666666672</v>
      </c>
      <c r="U2432" s="9">
        <f>Table1[[#This Row],[na_sales]]/(2017-Table1[[#This Row],[year_of_release]])</f>
        <v>50000</v>
      </c>
      <c r="V2432" s="6">
        <f>Table1[[#This Row],[eu_sales]]/(2017-Table1[[#This Row],[year_of_release]])</f>
        <v>18333.333333333332</v>
      </c>
      <c r="W2432" s="6">
        <f>Table1[[#This Row],[jp_sales]]/(2017-Table1[[#This Row],[year_of_release]])</f>
        <v>1666.6666666666667</v>
      </c>
      <c r="X2432" s="6">
        <f>Table1[[#This Row],[other_sales]]/(2017-Table1[[#This Row],[year_of_release]])</f>
        <v>6666.666666666667</v>
      </c>
      <c r="Y2432" s="4">
        <v>545961365</v>
      </c>
      <c r="Z2432" s="4">
        <v>440756453</v>
      </c>
      <c r="AA2432" s="4">
        <v>127833000</v>
      </c>
      <c r="AB2432" s="1">
        <f>Table1[[#This Row],[na_sales]]/Table1[[#This Row],[NA population]]</f>
        <v>5.4948943136296836E-4</v>
      </c>
      <c r="AC2432" s="1">
        <f>Table1[[#This Row],[eu_sales]]/Table1[[#This Row],[Eu population]]</f>
        <v>2.4957093481283642E-4</v>
      </c>
      <c r="AD2432" s="1">
        <f>Table1[[#This Row],[jp_sales]]/Table1[[#This Row],[Jp population]]</f>
        <v>7.8227061869783231E-5</v>
      </c>
    </row>
    <row r="2433" spans="1:30" x14ac:dyDescent="0.25">
      <c r="A2433" t="s">
        <v>2284</v>
      </c>
      <c r="B2433" t="s">
        <v>45</v>
      </c>
      <c r="C2433">
        <v>2005</v>
      </c>
      <c r="D2433" t="s">
        <v>54</v>
      </c>
      <c r="E2433" t="s">
        <v>83</v>
      </c>
      <c r="F2433" s="4">
        <v>380000</v>
      </c>
      <c r="G2433" s="4">
        <v>10000</v>
      </c>
      <c r="H2433" s="4">
        <v>0</v>
      </c>
      <c r="I2433" s="4">
        <v>60000</v>
      </c>
      <c r="J2433">
        <v>7.1</v>
      </c>
      <c r="K2433">
        <v>20</v>
      </c>
      <c r="L2433">
        <v>7.9</v>
      </c>
      <c r="M2433" s="4">
        <v>23</v>
      </c>
      <c r="N2433" t="s">
        <v>360</v>
      </c>
      <c r="O2433" t="s">
        <v>43</v>
      </c>
      <c r="P2433" s="4">
        <v>450000</v>
      </c>
      <c r="Q2433" s="3">
        <f>AVERAGE(Table1[[#This Row],[critic_score]],Table1[[#This Row],[user_score]])</f>
        <v>7.5</v>
      </c>
      <c r="R2433" s="4">
        <f>Table1[[#This Row],[user_count]]+Table1[[#This Row],[critic_count]]</f>
        <v>43</v>
      </c>
      <c r="S2433" s="2">
        <f>100000*Table1[[#This Row],[review_count]]/Table1[[#This Row],[total sales]]</f>
        <v>9.5555555555555554</v>
      </c>
      <c r="T2433" s="2">
        <f>Table1[[#This Row],[total sales]]/(2017-Table1[[#This Row],[year_of_release]])</f>
        <v>37500</v>
      </c>
      <c r="U2433" s="9">
        <f>Table1[[#This Row],[na_sales]]/(2017-Table1[[#This Row],[year_of_release]])</f>
        <v>31666.666666666668</v>
      </c>
      <c r="V2433" s="6">
        <f>Table1[[#This Row],[eu_sales]]/(2017-Table1[[#This Row],[year_of_release]])</f>
        <v>833.33333333333337</v>
      </c>
      <c r="W2433" s="6">
        <f>Table1[[#This Row],[jp_sales]]/(2017-Table1[[#This Row],[year_of_release]])</f>
        <v>0</v>
      </c>
      <c r="X2433" s="6">
        <f>Table1[[#This Row],[other_sales]]/(2017-Table1[[#This Row],[year_of_release]])</f>
        <v>5000</v>
      </c>
      <c r="Y2433" s="4">
        <v>511054143</v>
      </c>
      <c r="Z2433" s="4">
        <v>435713800</v>
      </c>
      <c r="AA2433" s="4">
        <v>127773000</v>
      </c>
      <c r="AB2433" s="1">
        <f>Table1[[#This Row],[na_sales]]/Table1[[#This Row],[NA population]]</f>
        <v>7.4356113770904307E-4</v>
      </c>
      <c r="AC2433" s="1">
        <f>Table1[[#This Row],[eu_sales]]/Table1[[#This Row],[Eu population]]</f>
        <v>2.2950845256679959E-5</v>
      </c>
      <c r="AD2433" s="1">
        <f>Table1[[#This Row],[jp_sales]]/Table1[[#This Row],[Jp population]]</f>
        <v>0</v>
      </c>
    </row>
    <row r="2434" spans="1:30" x14ac:dyDescent="0.25">
      <c r="A2434" t="s">
        <v>2285</v>
      </c>
      <c r="B2434" t="s">
        <v>45</v>
      </c>
      <c r="C2434">
        <v>2005</v>
      </c>
      <c r="D2434" t="s">
        <v>65</v>
      </c>
      <c r="E2434" t="s">
        <v>231</v>
      </c>
      <c r="F2434" s="4">
        <v>380000</v>
      </c>
      <c r="G2434" s="4">
        <v>10000</v>
      </c>
      <c r="H2434" s="4">
        <v>0</v>
      </c>
      <c r="I2434" s="4">
        <v>60000</v>
      </c>
      <c r="J2434">
        <v>4.9000000000000004</v>
      </c>
      <c r="K2434">
        <v>13</v>
      </c>
      <c r="L2434">
        <v>5.4</v>
      </c>
      <c r="M2434" s="4">
        <v>29</v>
      </c>
      <c r="N2434" t="s">
        <v>945</v>
      </c>
      <c r="O2434" t="s">
        <v>67</v>
      </c>
      <c r="P2434" s="4">
        <v>450000</v>
      </c>
      <c r="Q2434" s="3">
        <f>AVERAGE(Table1[[#This Row],[critic_score]],Table1[[#This Row],[user_score]])</f>
        <v>5.15</v>
      </c>
      <c r="R2434" s="4">
        <f>Table1[[#This Row],[user_count]]+Table1[[#This Row],[critic_count]]</f>
        <v>42</v>
      </c>
      <c r="S2434" s="2">
        <f>100000*Table1[[#This Row],[review_count]]/Table1[[#This Row],[total sales]]</f>
        <v>9.3333333333333339</v>
      </c>
      <c r="T2434" s="2">
        <f>Table1[[#This Row],[total sales]]/(2017-Table1[[#This Row],[year_of_release]])</f>
        <v>37500</v>
      </c>
      <c r="U2434" s="9">
        <f>Table1[[#This Row],[na_sales]]/(2017-Table1[[#This Row],[year_of_release]])</f>
        <v>31666.666666666668</v>
      </c>
      <c r="V2434" s="6">
        <f>Table1[[#This Row],[eu_sales]]/(2017-Table1[[#This Row],[year_of_release]])</f>
        <v>833.33333333333337</v>
      </c>
      <c r="W2434" s="6">
        <f>Table1[[#This Row],[jp_sales]]/(2017-Table1[[#This Row],[year_of_release]])</f>
        <v>0</v>
      </c>
      <c r="X2434" s="6">
        <f>Table1[[#This Row],[other_sales]]/(2017-Table1[[#This Row],[year_of_release]])</f>
        <v>5000</v>
      </c>
      <c r="Y2434" s="4">
        <v>511054143</v>
      </c>
      <c r="Z2434" s="4">
        <v>435713800</v>
      </c>
      <c r="AA2434" s="4">
        <v>127773000</v>
      </c>
      <c r="AB2434" s="1">
        <f>Table1[[#This Row],[na_sales]]/Table1[[#This Row],[NA population]]</f>
        <v>7.4356113770904307E-4</v>
      </c>
      <c r="AC2434" s="1">
        <f>Table1[[#This Row],[eu_sales]]/Table1[[#This Row],[Eu population]]</f>
        <v>2.2950845256679959E-5</v>
      </c>
      <c r="AD2434" s="1">
        <f>Table1[[#This Row],[jp_sales]]/Table1[[#This Row],[Jp population]]</f>
        <v>0</v>
      </c>
    </row>
    <row r="2435" spans="1:30" x14ac:dyDescent="0.25">
      <c r="A2435" t="s">
        <v>1798</v>
      </c>
      <c r="B2435" t="s">
        <v>45</v>
      </c>
      <c r="C2435">
        <v>2005</v>
      </c>
      <c r="D2435" t="s">
        <v>54</v>
      </c>
      <c r="E2435" t="s">
        <v>83</v>
      </c>
      <c r="F2435" s="4">
        <v>380000</v>
      </c>
      <c r="G2435" s="4">
        <v>10000</v>
      </c>
      <c r="H2435" s="4">
        <v>0</v>
      </c>
      <c r="I2435" s="4">
        <v>60000</v>
      </c>
      <c r="J2435">
        <v>8.1999999999999993</v>
      </c>
      <c r="K2435">
        <v>30</v>
      </c>
      <c r="L2435">
        <v>7.6</v>
      </c>
      <c r="M2435" s="4">
        <v>30</v>
      </c>
      <c r="N2435" t="s">
        <v>360</v>
      </c>
      <c r="O2435" t="s">
        <v>43</v>
      </c>
      <c r="P2435" s="4">
        <v>450000</v>
      </c>
      <c r="Q2435" s="3">
        <f>AVERAGE(Table1[[#This Row],[critic_score]],Table1[[#This Row],[user_score]])</f>
        <v>7.8999999999999995</v>
      </c>
      <c r="R2435" s="4">
        <f>Table1[[#This Row],[user_count]]+Table1[[#This Row],[critic_count]]</f>
        <v>60</v>
      </c>
      <c r="S2435" s="2">
        <f>100000*Table1[[#This Row],[review_count]]/Table1[[#This Row],[total sales]]</f>
        <v>13.333333333333334</v>
      </c>
      <c r="T2435" s="2">
        <f>Table1[[#This Row],[total sales]]/(2017-Table1[[#This Row],[year_of_release]])</f>
        <v>37500</v>
      </c>
      <c r="U2435" s="9">
        <f>Table1[[#This Row],[na_sales]]/(2017-Table1[[#This Row],[year_of_release]])</f>
        <v>31666.666666666668</v>
      </c>
      <c r="V2435" s="6">
        <f>Table1[[#This Row],[eu_sales]]/(2017-Table1[[#This Row],[year_of_release]])</f>
        <v>833.33333333333337</v>
      </c>
      <c r="W2435" s="6">
        <f>Table1[[#This Row],[jp_sales]]/(2017-Table1[[#This Row],[year_of_release]])</f>
        <v>0</v>
      </c>
      <c r="X2435" s="6">
        <f>Table1[[#This Row],[other_sales]]/(2017-Table1[[#This Row],[year_of_release]])</f>
        <v>5000</v>
      </c>
      <c r="Y2435" s="4">
        <v>511054143</v>
      </c>
      <c r="Z2435" s="4">
        <v>435713800</v>
      </c>
      <c r="AA2435" s="4">
        <v>127773000</v>
      </c>
      <c r="AB2435" s="1">
        <f>Table1[[#This Row],[na_sales]]/Table1[[#This Row],[NA population]]</f>
        <v>7.4356113770904307E-4</v>
      </c>
      <c r="AC2435" s="1">
        <f>Table1[[#This Row],[eu_sales]]/Table1[[#This Row],[Eu population]]</f>
        <v>2.2950845256679959E-5</v>
      </c>
      <c r="AD2435" s="1">
        <f>Table1[[#This Row],[jp_sales]]/Table1[[#This Row],[Jp population]]</f>
        <v>0</v>
      </c>
    </row>
    <row r="2436" spans="1:30" x14ac:dyDescent="0.25">
      <c r="A2436" t="s">
        <v>480</v>
      </c>
      <c r="B2436" t="s">
        <v>18</v>
      </c>
      <c r="C2436">
        <v>2010</v>
      </c>
      <c r="D2436" t="s">
        <v>23</v>
      </c>
      <c r="E2436" t="s">
        <v>100</v>
      </c>
      <c r="F2436" s="4">
        <v>170000</v>
      </c>
      <c r="G2436" s="4">
        <v>230000</v>
      </c>
      <c r="H2436" s="4">
        <v>0</v>
      </c>
      <c r="I2436" s="4">
        <v>50000</v>
      </c>
      <c r="J2436">
        <v>5</v>
      </c>
      <c r="K2436">
        <v>8</v>
      </c>
      <c r="L2436">
        <v>3.7</v>
      </c>
      <c r="M2436" s="4">
        <v>18</v>
      </c>
      <c r="N2436" t="s">
        <v>1623</v>
      </c>
      <c r="O2436" t="s">
        <v>84</v>
      </c>
      <c r="P2436" s="4">
        <v>450000</v>
      </c>
      <c r="Q2436" s="3">
        <f>AVERAGE(Table1[[#This Row],[critic_score]],Table1[[#This Row],[user_score]])</f>
        <v>4.3499999999999996</v>
      </c>
      <c r="R2436" s="4">
        <f>Table1[[#This Row],[user_count]]+Table1[[#This Row],[critic_count]]</f>
        <v>26</v>
      </c>
      <c r="S2436" s="2">
        <f>100000*Table1[[#This Row],[review_count]]/Table1[[#This Row],[total sales]]</f>
        <v>5.7777777777777777</v>
      </c>
      <c r="T2436" s="2">
        <f>Table1[[#This Row],[total sales]]/(2017-Table1[[#This Row],[year_of_release]])</f>
        <v>64285.714285714283</v>
      </c>
      <c r="U2436" s="9">
        <f>Table1[[#This Row],[na_sales]]/(2017-Table1[[#This Row],[year_of_release]])</f>
        <v>24285.714285714286</v>
      </c>
      <c r="V2436" s="6">
        <f>Table1[[#This Row],[eu_sales]]/(2017-Table1[[#This Row],[year_of_release]])</f>
        <v>32857.142857142855</v>
      </c>
      <c r="W2436" s="6">
        <f>Table1[[#This Row],[jp_sales]]/(2017-Table1[[#This Row],[year_of_release]])</f>
        <v>0</v>
      </c>
      <c r="X2436" s="6">
        <f>Table1[[#This Row],[other_sales]]/(2017-Table1[[#This Row],[year_of_release]])</f>
        <v>7142.8571428571431</v>
      </c>
      <c r="Y2436" s="4">
        <v>540520772</v>
      </c>
      <c r="Z2436" s="4">
        <v>441654761</v>
      </c>
      <c r="AA2436" s="4">
        <v>128070000</v>
      </c>
      <c r="AB2436" s="1">
        <f>Table1[[#This Row],[na_sales]]/Table1[[#This Row],[NA population]]</f>
        <v>3.1451150225175804E-4</v>
      </c>
      <c r="AC2436" s="1">
        <f>Table1[[#This Row],[eu_sales]]/Table1[[#This Row],[Eu population]]</f>
        <v>5.2076875494160024E-4</v>
      </c>
      <c r="AD2436" s="1">
        <f>Table1[[#This Row],[jp_sales]]/Table1[[#This Row],[Jp population]]</f>
        <v>0</v>
      </c>
    </row>
    <row r="2437" spans="1:30" x14ac:dyDescent="0.25">
      <c r="A2437" t="s">
        <v>1876</v>
      </c>
      <c r="B2437" t="s">
        <v>45</v>
      </c>
      <c r="C2437">
        <v>2009</v>
      </c>
      <c r="D2437" t="s">
        <v>27</v>
      </c>
      <c r="E2437" t="s">
        <v>51</v>
      </c>
      <c r="F2437" s="4">
        <v>220000</v>
      </c>
      <c r="G2437" s="4">
        <v>170000</v>
      </c>
      <c r="H2437" s="4">
        <v>0</v>
      </c>
      <c r="I2437" s="4">
        <v>60000</v>
      </c>
      <c r="J2437">
        <v>7.2</v>
      </c>
      <c r="K2437">
        <v>8</v>
      </c>
      <c r="L2437">
        <v>4.5999999999999996</v>
      </c>
      <c r="M2437" s="4">
        <v>32</v>
      </c>
      <c r="N2437" t="s">
        <v>1877</v>
      </c>
      <c r="O2437" t="s">
        <v>84</v>
      </c>
      <c r="P2437" s="4">
        <v>450000</v>
      </c>
      <c r="Q2437" s="3">
        <f>AVERAGE(Table1[[#This Row],[critic_score]],Table1[[#This Row],[user_score]])</f>
        <v>5.9</v>
      </c>
      <c r="R2437" s="4">
        <f>Table1[[#This Row],[user_count]]+Table1[[#This Row],[critic_count]]</f>
        <v>40</v>
      </c>
      <c r="S2437" s="2">
        <f>100000*Table1[[#This Row],[review_count]]/Table1[[#This Row],[total sales]]</f>
        <v>8.8888888888888893</v>
      </c>
      <c r="T2437" s="2">
        <f>Table1[[#This Row],[total sales]]/(2017-Table1[[#This Row],[year_of_release]])</f>
        <v>56250</v>
      </c>
      <c r="U2437" s="9">
        <f>Table1[[#This Row],[na_sales]]/(2017-Table1[[#This Row],[year_of_release]])</f>
        <v>27500</v>
      </c>
      <c r="V2437" s="6">
        <f>Table1[[#This Row],[eu_sales]]/(2017-Table1[[#This Row],[year_of_release]])</f>
        <v>21250</v>
      </c>
      <c r="W2437" s="6">
        <f>Table1[[#This Row],[jp_sales]]/(2017-Table1[[#This Row],[year_of_release]])</f>
        <v>0</v>
      </c>
      <c r="X2437" s="6">
        <f>Table1[[#This Row],[other_sales]]/(2017-Table1[[#This Row],[year_of_release]])</f>
        <v>7500</v>
      </c>
      <c r="Y2437" s="4">
        <v>534740514</v>
      </c>
      <c r="Z2437" s="4">
        <v>441041694</v>
      </c>
      <c r="AA2437" s="4">
        <v>128047000</v>
      </c>
      <c r="AB2437" s="1">
        <f>Table1[[#This Row],[na_sales]]/Table1[[#This Row],[NA population]]</f>
        <v>4.1141449776143198E-4</v>
      </c>
      <c r="AC2437" s="1">
        <f>Table1[[#This Row],[eu_sales]]/Table1[[#This Row],[Eu population]]</f>
        <v>3.8545108617327233E-4</v>
      </c>
      <c r="AD2437" s="1">
        <f>Table1[[#This Row],[jp_sales]]/Table1[[#This Row],[Jp population]]</f>
        <v>0</v>
      </c>
    </row>
    <row r="2438" spans="1:30" x14ac:dyDescent="0.25">
      <c r="A2438" t="s">
        <v>2289</v>
      </c>
      <c r="B2438" t="s">
        <v>230</v>
      </c>
      <c r="C2438">
        <v>2000</v>
      </c>
      <c r="D2438" t="s">
        <v>23</v>
      </c>
      <c r="E2438" t="s">
        <v>55</v>
      </c>
      <c r="F2438" s="4">
        <v>250000</v>
      </c>
      <c r="G2438" s="4">
        <v>170000</v>
      </c>
      <c r="H2438" s="4">
        <v>0</v>
      </c>
      <c r="I2438" s="4">
        <v>30000</v>
      </c>
      <c r="J2438">
        <v>6.3</v>
      </c>
      <c r="K2438">
        <v>11</v>
      </c>
      <c r="L2438">
        <v>6.5</v>
      </c>
      <c r="M2438" s="4">
        <v>6</v>
      </c>
      <c r="N2438" t="s">
        <v>385</v>
      </c>
      <c r="O2438" t="s">
        <v>67</v>
      </c>
      <c r="P2438" s="4">
        <v>450000</v>
      </c>
      <c r="Q2438" s="3">
        <f>AVERAGE(Table1[[#This Row],[critic_score]],Table1[[#This Row],[user_score]])</f>
        <v>6.4</v>
      </c>
      <c r="R2438" s="4">
        <f>Table1[[#This Row],[user_count]]+Table1[[#This Row],[critic_count]]</f>
        <v>17</v>
      </c>
      <c r="S2438" s="2">
        <f>100000*Table1[[#This Row],[review_count]]/Table1[[#This Row],[total sales]]</f>
        <v>3.7777777777777777</v>
      </c>
      <c r="T2438" s="2">
        <f>Table1[[#This Row],[total sales]]/(2017-Table1[[#This Row],[year_of_release]])</f>
        <v>26470.588235294119</v>
      </c>
      <c r="U2438" s="9">
        <f>Table1[[#This Row],[na_sales]]/(2017-Table1[[#This Row],[year_of_release]])</f>
        <v>14705.882352941177</v>
      </c>
      <c r="V2438" s="6">
        <f>Table1[[#This Row],[eu_sales]]/(2017-Table1[[#This Row],[year_of_release]])</f>
        <v>10000</v>
      </c>
      <c r="W2438" s="6">
        <f>Table1[[#This Row],[jp_sales]]/(2017-Table1[[#This Row],[year_of_release]])</f>
        <v>0</v>
      </c>
      <c r="X2438" s="6">
        <f>Table1[[#This Row],[other_sales]]/(2017-Table1[[#This Row],[year_of_release]])</f>
        <v>1764.7058823529412</v>
      </c>
      <c r="Y2438" s="4">
        <v>484244580</v>
      </c>
      <c r="Z2438" s="4">
        <v>429286318</v>
      </c>
      <c r="AA2438" s="4">
        <v>126843000</v>
      </c>
      <c r="AB2438" s="1">
        <f>Table1[[#This Row],[na_sales]]/Table1[[#This Row],[NA population]]</f>
        <v>5.162680395927199E-4</v>
      </c>
      <c r="AC2438" s="1">
        <f>Table1[[#This Row],[eu_sales]]/Table1[[#This Row],[Eu population]]</f>
        <v>3.9600609866163964E-4</v>
      </c>
      <c r="AD2438" s="1">
        <f>Table1[[#This Row],[jp_sales]]/Table1[[#This Row],[Jp population]]</f>
        <v>0</v>
      </c>
    </row>
    <row r="2439" spans="1:30" x14ac:dyDescent="0.25">
      <c r="A2439" t="s">
        <v>2133</v>
      </c>
      <c r="B2439" t="s">
        <v>118</v>
      </c>
      <c r="C2439">
        <v>2006</v>
      </c>
      <c r="D2439" t="s">
        <v>40</v>
      </c>
      <c r="E2439" t="s">
        <v>270</v>
      </c>
      <c r="F2439" s="4">
        <v>90000</v>
      </c>
      <c r="G2439" s="4">
        <v>240000</v>
      </c>
      <c r="H2439" s="4">
        <v>0</v>
      </c>
      <c r="I2439" s="4">
        <v>120000</v>
      </c>
      <c r="J2439">
        <v>6.7</v>
      </c>
      <c r="K2439">
        <v>28</v>
      </c>
      <c r="L2439">
        <v>7.9</v>
      </c>
      <c r="M2439" s="4">
        <v>30</v>
      </c>
      <c r="N2439" t="s">
        <v>1400</v>
      </c>
      <c r="O2439" t="s">
        <v>67</v>
      </c>
      <c r="P2439" s="4">
        <v>450000</v>
      </c>
      <c r="Q2439" s="3">
        <f>AVERAGE(Table1[[#This Row],[critic_score]],Table1[[#This Row],[user_score]])</f>
        <v>7.3000000000000007</v>
      </c>
      <c r="R2439" s="4">
        <f>Table1[[#This Row],[user_count]]+Table1[[#This Row],[critic_count]]</f>
        <v>58</v>
      </c>
      <c r="S2439" s="2">
        <f>100000*Table1[[#This Row],[review_count]]/Table1[[#This Row],[total sales]]</f>
        <v>12.888888888888889</v>
      </c>
      <c r="T2439" s="2">
        <f>Table1[[#This Row],[total sales]]/(2017-Table1[[#This Row],[year_of_release]])</f>
        <v>40909.090909090912</v>
      </c>
      <c r="U2439" s="9">
        <f>Table1[[#This Row],[na_sales]]/(2017-Table1[[#This Row],[year_of_release]])</f>
        <v>8181.818181818182</v>
      </c>
      <c r="V2439" s="6">
        <f>Table1[[#This Row],[eu_sales]]/(2017-Table1[[#This Row],[year_of_release]])</f>
        <v>21818.18181818182</v>
      </c>
      <c r="W2439" s="6">
        <f>Table1[[#This Row],[jp_sales]]/(2017-Table1[[#This Row],[year_of_release]])</f>
        <v>0</v>
      </c>
      <c r="X2439" s="6">
        <f>Table1[[#This Row],[other_sales]]/(2017-Table1[[#This Row],[year_of_release]])</f>
        <v>10909.09090909091</v>
      </c>
      <c r="Y2439" s="4">
        <v>516818555</v>
      </c>
      <c r="Z2439" s="4">
        <v>437126892</v>
      </c>
      <c r="AA2439" s="4">
        <v>127854000</v>
      </c>
      <c r="AB2439" s="1">
        <f>Table1[[#This Row],[na_sales]]/Table1[[#This Row],[NA population]]</f>
        <v>1.7414235446713014E-4</v>
      </c>
      <c r="AC2439" s="1">
        <f>Table1[[#This Row],[eu_sales]]/Table1[[#This Row],[Eu population]]</f>
        <v>5.4903965963274575E-4</v>
      </c>
      <c r="AD2439" s="1">
        <f>Table1[[#This Row],[jp_sales]]/Table1[[#This Row],[Jp population]]</f>
        <v>0</v>
      </c>
    </row>
    <row r="2440" spans="1:30" x14ac:dyDescent="0.25">
      <c r="A2440" t="s">
        <v>1337</v>
      </c>
      <c r="B2440" t="s">
        <v>200</v>
      </c>
      <c r="C2440">
        <v>2013</v>
      </c>
      <c r="D2440" t="s">
        <v>29</v>
      </c>
      <c r="E2440" t="s">
        <v>83</v>
      </c>
      <c r="F2440" s="4">
        <v>300000</v>
      </c>
      <c r="G2440" s="4">
        <v>110000</v>
      </c>
      <c r="H2440" s="4">
        <v>0</v>
      </c>
      <c r="I2440" s="4">
        <v>40000</v>
      </c>
      <c r="J2440">
        <v>7.1</v>
      </c>
      <c r="K2440">
        <v>6</v>
      </c>
      <c r="L2440">
        <v>7</v>
      </c>
      <c r="M2440" s="4">
        <v>58</v>
      </c>
      <c r="N2440" t="s">
        <v>83</v>
      </c>
      <c r="O2440" t="s">
        <v>84</v>
      </c>
      <c r="P2440" s="4">
        <v>450000</v>
      </c>
      <c r="Q2440" s="3">
        <f>AVERAGE(Table1[[#This Row],[critic_score]],Table1[[#This Row],[user_score]])</f>
        <v>7.05</v>
      </c>
      <c r="R2440" s="4">
        <f>Table1[[#This Row],[user_count]]+Table1[[#This Row],[critic_count]]</f>
        <v>64</v>
      </c>
      <c r="S2440" s="2">
        <f>100000*Table1[[#This Row],[review_count]]/Table1[[#This Row],[total sales]]</f>
        <v>14.222222222222221</v>
      </c>
      <c r="T2440" s="2">
        <f>Table1[[#This Row],[total sales]]/(2017-Table1[[#This Row],[year_of_release]])</f>
        <v>112500</v>
      </c>
      <c r="U2440" s="9">
        <f>Table1[[#This Row],[na_sales]]/(2017-Table1[[#This Row],[year_of_release]])</f>
        <v>75000</v>
      </c>
      <c r="V2440" s="6">
        <f>Table1[[#This Row],[eu_sales]]/(2017-Table1[[#This Row],[year_of_release]])</f>
        <v>27500</v>
      </c>
      <c r="W2440" s="6">
        <f>Table1[[#This Row],[jp_sales]]/(2017-Table1[[#This Row],[year_of_release]])</f>
        <v>0</v>
      </c>
      <c r="X2440" s="6">
        <f>Table1[[#This Row],[other_sales]]/(2017-Table1[[#This Row],[year_of_release]])</f>
        <v>10000</v>
      </c>
      <c r="Y2440" s="4">
        <v>556861736</v>
      </c>
      <c r="Z2440" s="4">
        <v>442492884</v>
      </c>
      <c r="AA2440" s="4">
        <v>127445000</v>
      </c>
      <c r="AB2440" s="1">
        <f>Table1[[#This Row],[na_sales]]/Table1[[#This Row],[NA population]]</f>
        <v>5.3873337061176709E-4</v>
      </c>
      <c r="AC2440" s="1">
        <f>Table1[[#This Row],[eu_sales]]/Table1[[#This Row],[Eu population]]</f>
        <v>2.4859156831096067E-4</v>
      </c>
      <c r="AD2440" s="1">
        <f>Table1[[#This Row],[jp_sales]]/Table1[[#This Row],[Jp population]]</f>
        <v>0</v>
      </c>
    </row>
    <row r="2441" spans="1:30" x14ac:dyDescent="0.25">
      <c r="A2441" t="s">
        <v>1909</v>
      </c>
      <c r="B2441" t="s">
        <v>34</v>
      </c>
      <c r="C2441">
        <v>2014</v>
      </c>
      <c r="D2441" t="s">
        <v>40</v>
      </c>
      <c r="E2441" t="s">
        <v>198</v>
      </c>
      <c r="F2441" s="4">
        <v>200000</v>
      </c>
      <c r="G2441" s="4">
        <v>210000</v>
      </c>
      <c r="H2441" s="4">
        <v>0</v>
      </c>
      <c r="I2441" s="4">
        <v>40000</v>
      </c>
      <c r="J2441">
        <v>7</v>
      </c>
      <c r="K2441">
        <v>4</v>
      </c>
      <c r="L2441">
        <v>8.6999999999999993</v>
      </c>
      <c r="M2441" s="4">
        <v>11</v>
      </c>
      <c r="N2441" t="s">
        <v>614</v>
      </c>
      <c r="O2441" t="s">
        <v>84</v>
      </c>
      <c r="P2441" s="4">
        <v>450000</v>
      </c>
      <c r="Q2441" s="3">
        <f>AVERAGE(Table1[[#This Row],[critic_score]],Table1[[#This Row],[user_score]])</f>
        <v>7.85</v>
      </c>
      <c r="R2441" s="4">
        <f>Table1[[#This Row],[user_count]]+Table1[[#This Row],[critic_count]]</f>
        <v>15</v>
      </c>
      <c r="S2441" s="2">
        <f>100000*Table1[[#This Row],[review_count]]/Table1[[#This Row],[total sales]]</f>
        <v>3.3333333333333335</v>
      </c>
      <c r="T2441" s="2">
        <f>Table1[[#This Row],[total sales]]/(2017-Table1[[#This Row],[year_of_release]])</f>
        <v>150000</v>
      </c>
      <c r="U2441" s="9">
        <f>Table1[[#This Row],[na_sales]]/(2017-Table1[[#This Row],[year_of_release]])</f>
        <v>66666.666666666672</v>
      </c>
      <c r="V2441" s="6">
        <f>Table1[[#This Row],[eu_sales]]/(2017-Table1[[#This Row],[year_of_release]])</f>
        <v>70000</v>
      </c>
      <c r="W2441" s="6">
        <f>Table1[[#This Row],[jp_sales]]/(2017-Table1[[#This Row],[year_of_release]])</f>
        <v>0</v>
      </c>
      <c r="X2441" s="6">
        <f>Table1[[#This Row],[other_sales]]/(2017-Table1[[#This Row],[year_of_release]])</f>
        <v>13333.333333333334</v>
      </c>
      <c r="Y2441" s="4">
        <v>562338430</v>
      </c>
      <c r="Z2441" s="4">
        <v>443580712</v>
      </c>
      <c r="AA2441" s="4">
        <v>127276000</v>
      </c>
      <c r="AB2441" s="1">
        <f>Table1[[#This Row],[na_sales]]/Table1[[#This Row],[NA population]]</f>
        <v>3.556577130963644E-4</v>
      </c>
      <c r="AC2441" s="1">
        <f>Table1[[#This Row],[eu_sales]]/Table1[[#This Row],[Eu population]]</f>
        <v>4.7342004356582576E-4</v>
      </c>
      <c r="AD2441" s="1">
        <f>Table1[[#This Row],[jp_sales]]/Table1[[#This Row],[Jp population]]</f>
        <v>0</v>
      </c>
    </row>
    <row r="2442" spans="1:30" x14ac:dyDescent="0.25">
      <c r="A2442" t="s">
        <v>1385</v>
      </c>
      <c r="B2442" t="s">
        <v>892</v>
      </c>
      <c r="C2442">
        <v>2012</v>
      </c>
      <c r="D2442" t="s">
        <v>40</v>
      </c>
      <c r="E2442" t="s">
        <v>51</v>
      </c>
      <c r="F2442" s="4">
        <v>210000</v>
      </c>
      <c r="G2442" s="4">
        <v>140000</v>
      </c>
      <c r="H2442" s="4">
        <v>10000</v>
      </c>
      <c r="I2442" s="4">
        <v>90000</v>
      </c>
      <c r="J2442">
        <v>7.5</v>
      </c>
      <c r="K2442">
        <v>15</v>
      </c>
      <c r="L2442">
        <v>7.5</v>
      </c>
      <c r="M2442" s="4">
        <v>221</v>
      </c>
      <c r="N2442" t="s">
        <v>239</v>
      </c>
      <c r="O2442" t="s">
        <v>67</v>
      </c>
      <c r="P2442" s="4">
        <v>450000</v>
      </c>
      <c r="Q2442" s="3">
        <f>AVERAGE(Table1[[#This Row],[critic_score]],Table1[[#This Row],[user_score]])</f>
        <v>7.5</v>
      </c>
      <c r="R2442" s="4">
        <f>Table1[[#This Row],[user_count]]+Table1[[#This Row],[critic_count]]</f>
        <v>236</v>
      </c>
      <c r="S2442" s="2">
        <f>100000*Table1[[#This Row],[review_count]]/Table1[[#This Row],[total sales]]</f>
        <v>52.444444444444443</v>
      </c>
      <c r="T2442" s="2">
        <f>Table1[[#This Row],[total sales]]/(2017-Table1[[#This Row],[year_of_release]])</f>
        <v>90000</v>
      </c>
      <c r="U2442" s="9">
        <f>Table1[[#This Row],[na_sales]]/(2017-Table1[[#This Row],[year_of_release]])</f>
        <v>42000</v>
      </c>
      <c r="V2442" s="6">
        <f>Table1[[#This Row],[eu_sales]]/(2017-Table1[[#This Row],[year_of_release]])</f>
        <v>28000</v>
      </c>
      <c r="W2442" s="6">
        <f>Table1[[#This Row],[jp_sales]]/(2017-Table1[[#This Row],[year_of_release]])</f>
        <v>2000</v>
      </c>
      <c r="X2442" s="6">
        <f>Table1[[#This Row],[other_sales]]/(2017-Table1[[#This Row],[year_of_release]])</f>
        <v>18000</v>
      </c>
      <c r="Y2442" s="4">
        <v>551484507</v>
      </c>
      <c r="Z2442" s="4">
        <v>441417242</v>
      </c>
      <c r="AA2442" s="4">
        <v>127629000</v>
      </c>
      <c r="AB2442" s="1">
        <f>Table1[[#This Row],[na_sales]]/Table1[[#This Row],[NA population]]</f>
        <v>3.807903890942851E-4</v>
      </c>
      <c r="AC2442" s="1">
        <f>Table1[[#This Row],[eu_sales]]/Table1[[#This Row],[Eu population]]</f>
        <v>3.1716024359555939E-4</v>
      </c>
      <c r="AD2442" s="1">
        <f>Table1[[#This Row],[jp_sales]]/Table1[[#This Row],[Jp population]]</f>
        <v>7.8352098660962631E-5</v>
      </c>
    </row>
    <row r="2443" spans="1:30" x14ac:dyDescent="0.25">
      <c r="A2443" t="s">
        <v>2294</v>
      </c>
      <c r="B2443" t="s">
        <v>26</v>
      </c>
      <c r="C2443">
        <v>2006</v>
      </c>
      <c r="D2443" t="s">
        <v>65</v>
      </c>
      <c r="E2443" t="s">
        <v>403</v>
      </c>
      <c r="F2443" s="4">
        <v>290000</v>
      </c>
      <c r="G2443" s="4">
        <v>10000</v>
      </c>
      <c r="H2443" s="4">
        <v>120000</v>
      </c>
      <c r="I2443" s="4">
        <v>30000</v>
      </c>
      <c r="J2443">
        <v>8.3000000000000007</v>
      </c>
      <c r="K2443">
        <v>32</v>
      </c>
      <c r="L2443">
        <v>7.5</v>
      </c>
      <c r="M2443" s="4">
        <v>23</v>
      </c>
      <c r="N2443" t="s">
        <v>2295</v>
      </c>
      <c r="O2443" t="s">
        <v>67</v>
      </c>
      <c r="P2443" s="4">
        <v>450000</v>
      </c>
      <c r="Q2443" s="3">
        <f>AVERAGE(Table1[[#This Row],[critic_score]],Table1[[#This Row],[user_score]])</f>
        <v>7.9</v>
      </c>
      <c r="R2443" s="4">
        <f>Table1[[#This Row],[user_count]]+Table1[[#This Row],[critic_count]]</f>
        <v>55</v>
      </c>
      <c r="S2443" s="2">
        <f>100000*Table1[[#This Row],[review_count]]/Table1[[#This Row],[total sales]]</f>
        <v>12.222222222222221</v>
      </c>
      <c r="T2443" s="2">
        <f>Table1[[#This Row],[total sales]]/(2017-Table1[[#This Row],[year_of_release]])</f>
        <v>40909.090909090912</v>
      </c>
      <c r="U2443" s="9">
        <f>Table1[[#This Row],[na_sales]]/(2017-Table1[[#This Row],[year_of_release]])</f>
        <v>26363.636363636364</v>
      </c>
      <c r="V2443" s="6">
        <f>Table1[[#This Row],[eu_sales]]/(2017-Table1[[#This Row],[year_of_release]])</f>
        <v>909.09090909090912</v>
      </c>
      <c r="W2443" s="6">
        <f>Table1[[#This Row],[jp_sales]]/(2017-Table1[[#This Row],[year_of_release]])</f>
        <v>10909.09090909091</v>
      </c>
      <c r="X2443" s="6">
        <f>Table1[[#This Row],[other_sales]]/(2017-Table1[[#This Row],[year_of_release]])</f>
        <v>2727.2727272727275</v>
      </c>
      <c r="Y2443" s="4">
        <v>516818555</v>
      </c>
      <c r="Z2443" s="4">
        <v>437126892</v>
      </c>
      <c r="AA2443" s="4">
        <v>127854000</v>
      </c>
      <c r="AB2443" s="1">
        <f>Table1[[#This Row],[na_sales]]/Table1[[#This Row],[NA population]]</f>
        <v>5.6112536439408608E-4</v>
      </c>
      <c r="AC2443" s="1">
        <f>Table1[[#This Row],[eu_sales]]/Table1[[#This Row],[Eu population]]</f>
        <v>2.2876652484697737E-5</v>
      </c>
      <c r="AD2443" s="1">
        <f>Table1[[#This Row],[jp_sales]]/Table1[[#This Row],[Jp population]]</f>
        <v>9.3857055704162562E-4</v>
      </c>
    </row>
    <row r="2444" spans="1:30" x14ac:dyDescent="0.25">
      <c r="A2444" t="s">
        <v>2296</v>
      </c>
      <c r="B2444" t="s">
        <v>45</v>
      </c>
      <c r="C2444">
        <v>2006</v>
      </c>
      <c r="D2444" t="s">
        <v>19</v>
      </c>
      <c r="E2444" t="s">
        <v>100</v>
      </c>
      <c r="F2444" s="4">
        <v>380000</v>
      </c>
      <c r="G2444" s="4">
        <v>10000</v>
      </c>
      <c r="H2444" s="4">
        <v>0</v>
      </c>
      <c r="I2444" s="4">
        <v>60000</v>
      </c>
      <c r="J2444">
        <v>6.6</v>
      </c>
      <c r="K2444">
        <v>22</v>
      </c>
      <c r="L2444">
        <v>6.9</v>
      </c>
      <c r="M2444" s="4">
        <v>15</v>
      </c>
      <c r="N2444" t="s">
        <v>246</v>
      </c>
      <c r="O2444" t="s">
        <v>21</v>
      </c>
      <c r="P2444" s="4">
        <v>450000</v>
      </c>
      <c r="Q2444" s="3">
        <f>AVERAGE(Table1[[#This Row],[critic_score]],Table1[[#This Row],[user_score]])</f>
        <v>6.75</v>
      </c>
      <c r="R2444" s="4">
        <f>Table1[[#This Row],[user_count]]+Table1[[#This Row],[critic_count]]</f>
        <v>37</v>
      </c>
      <c r="S2444" s="2">
        <f>100000*Table1[[#This Row],[review_count]]/Table1[[#This Row],[total sales]]</f>
        <v>8.2222222222222214</v>
      </c>
      <c r="T2444" s="2">
        <f>Table1[[#This Row],[total sales]]/(2017-Table1[[#This Row],[year_of_release]])</f>
        <v>40909.090909090912</v>
      </c>
      <c r="U2444" s="9">
        <f>Table1[[#This Row],[na_sales]]/(2017-Table1[[#This Row],[year_of_release]])</f>
        <v>34545.454545454544</v>
      </c>
      <c r="V2444" s="6">
        <f>Table1[[#This Row],[eu_sales]]/(2017-Table1[[#This Row],[year_of_release]])</f>
        <v>909.09090909090912</v>
      </c>
      <c r="W2444" s="6">
        <f>Table1[[#This Row],[jp_sales]]/(2017-Table1[[#This Row],[year_of_release]])</f>
        <v>0</v>
      </c>
      <c r="X2444" s="6">
        <f>Table1[[#This Row],[other_sales]]/(2017-Table1[[#This Row],[year_of_release]])</f>
        <v>5454.545454545455</v>
      </c>
      <c r="Y2444" s="4">
        <v>516818555</v>
      </c>
      <c r="Z2444" s="4">
        <v>437126892</v>
      </c>
      <c r="AA2444" s="4">
        <v>127854000</v>
      </c>
      <c r="AB2444" s="1">
        <f>Table1[[#This Row],[na_sales]]/Table1[[#This Row],[NA population]]</f>
        <v>7.3526771886121617E-4</v>
      </c>
      <c r="AC2444" s="1">
        <f>Table1[[#This Row],[eu_sales]]/Table1[[#This Row],[Eu population]]</f>
        <v>2.2876652484697737E-5</v>
      </c>
      <c r="AD2444" s="1">
        <f>Table1[[#This Row],[jp_sales]]/Table1[[#This Row],[Jp population]]</f>
        <v>0</v>
      </c>
    </row>
    <row r="2445" spans="1:30" x14ac:dyDescent="0.25">
      <c r="A2445" t="s">
        <v>1088</v>
      </c>
      <c r="B2445" t="s">
        <v>18</v>
      </c>
      <c r="C2445">
        <v>2008</v>
      </c>
      <c r="D2445" t="s">
        <v>40</v>
      </c>
      <c r="E2445" t="s">
        <v>270</v>
      </c>
      <c r="F2445" s="4">
        <v>130000</v>
      </c>
      <c r="G2445" s="4">
        <v>270000</v>
      </c>
      <c r="H2445" s="4">
        <v>0</v>
      </c>
      <c r="I2445" s="4">
        <v>50000</v>
      </c>
      <c r="J2445">
        <v>7</v>
      </c>
      <c r="K2445">
        <v>12</v>
      </c>
      <c r="L2445">
        <v>7.2</v>
      </c>
      <c r="M2445" s="4">
        <v>20</v>
      </c>
      <c r="N2445" t="s">
        <v>991</v>
      </c>
      <c r="O2445" t="s">
        <v>67</v>
      </c>
      <c r="P2445" s="4">
        <v>450000</v>
      </c>
      <c r="Q2445" s="3">
        <f>AVERAGE(Table1[[#This Row],[critic_score]],Table1[[#This Row],[user_score]])</f>
        <v>7.1</v>
      </c>
      <c r="R2445" s="4">
        <f>Table1[[#This Row],[user_count]]+Table1[[#This Row],[critic_count]]</f>
        <v>32</v>
      </c>
      <c r="S2445" s="2">
        <f>100000*Table1[[#This Row],[review_count]]/Table1[[#This Row],[total sales]]</f>
        <v>7.1111111111111107</v>
      </c>
      <c r="T2445" s="2">
        <f>Table1[[#This Row],[total sales]]/(2017-Table1[[#This Row],[year_of_release]])</f>
        <v>50000</v>
      </c>
      <c r="U2445" s="9">
        <f>Table1[[#This Row],[na_sales]]/(2017-Table1[[#This Row],[year_of_release]])</f>
        <v>14444.444444444445</v>
      </c>
      <c r="V2445" s="6">
        <f>Table1[[#This Row],[eu_sales]]/(2017-Table1[[#This Row],[year_of_release]])</f>
        <v>30000</v>
      </c>
      <c r="W2445" s="6">
        <f>Table1[[#This Row],[jp_sales]]/(2017-Table1[[#This Row],[year_of_release]])</f>
        <v>0</v>
      </c>
      <c r="X2445" s="6">
        <f>Table1[[#This Row],[other_sales]]/(2017-Table1[[#This Row],[year_of_release]])</f>
        <v>5555.5555555555557</v>
      </c>
      <c r="Y2445" s="4">
        <v>528816311</v>
      </c>
      <c r="Z2445" s="4">
        <v>440001482</v>
      </c>
      <c r="AA2445" s="4">
        <v>128063000</v>
      </c>
      <c r="AB2445" s="1">
        <f>Table1[[#This Row],[na_sales]]/Table1[[#This Row],[NA population]]</f>
        <v>2.4583205414781544E-4</v>
      </c>
      <c r="AC2445" s="1">
        <f>Table1[[#This Row],[eu_sales]]/Table1[[#This Row],[Eu population]]</f>
        <v>6.1363429680448209E-4</v>
      </c>
      <c r="AD2445" s="1">
        <f>Table1[[#This Row],[jp_sales]]/Table1[[#This Row],[Jp population]]</f>
        <v>0</v>
      </c>
    </row>
    <row r="2446" spans="1:30" x14ac:dyDescent="0.25">
      <c r="A2446" t="s">
        <v>2297</v>
      </c>
      <c r="B2446" t="s">
        <v>45</v>
      </c>
      <c r="C2446">
        <v>2005</v>
      </c>
      <c r="D2446" t="s">
        <v>54</v>
      </c>
      <c r="E2446" t="s">
        <v>549</v>
      </c>
      <c r="F2446" s="4">
        <v>220000</v>
      </c>
      <c r="G2446" s="4">
        <v>170000</v>
      </c>
      <c r="H2446" s="4">
        <v>0</v>
      </c>
      <c r="I2446" s="4">
        <v>60000</v>
      </c>
      <c r="J2446">
        <v>7.5</v>
      </c>
      <c r="K2446">
        <v>37</v>
      </c>
      <c r="L2446">
        <v>8.4</v>
      </c>
      <c r="M2446" s="4">
        <v>52</v>
      </c>
      <c r="N2446" t="s">
        <v>1965</v>
      </c>
      <c r="O2446" t="s">
        <v>43</v>
      </c>
      <c r="P2446" s="4">
        <v>450000</v>
      </c>
      <c r="Q2446" s="3">
        <f>AVERAGE(Table1[[#This Row],[critic_score]],Table1[[#This Row],[user_score]])</f>
        <v>7.95</v>
      </c>
      <c r="R2446" s="4">
        <f>Table1[[#This Row],[user_count]]+Table1[[#This Row],[critic_count]]</f>
        <v>89</v>
      </c>
      <c r="S2446" s="2">
        <f>100000*Table1[[#This Row],[review_count]]/Table1[[#This Row],[total sales]]</f>
        <v>19.777777777777779</v>
      </c>
      <c r="T2446" s="2">
        <f>Table1[[#This Row],[total sales]]/(2017-Table1[[#This Row],[year_of_release]])</f>
        <v>37500</v>
      </c>
      <c r="U2446" s="9">
        <f>Table1[[#This Row],[na_sales]]/(2017-Table1[[#This Row],[year_of_release]])</f>
        <v>18333.333333333332</v>
      </c>
      <c r="V2446" s="6">
        <f>Table1[[#This Row],[eu_sales]]/(2017-Table1[[#This Row],[year_of_release]])</f>
        <v>14166.666666666666</v>
      </c>
      <c r="W2446" s="6">
        <f>Table1[[#This Row],[jp_sales]]/(2017-Table1[[#This Row],[year_of_release]])</f>
        <v>0</v>
      </c>
      <c r="X2446" s="6">
        <f>Table1[[#This Row],[other_sales]]/(2017-Table1[[#This Row],[year_of_release]])</f>
        <v>5000</v>
      </c>
      <c r="Y2446" s="4">
        <v>511054143</v>
      </c>
      <c r="Z2446" s="4">
        <v>435713800</v>
      </c>
      <c r="AA2446" s="4">
        <v>127773000</v>
      </c>
      <c r="AB2446" s="1">
        <f>Table1[[#This Row],[na_sales]]/Table1[[#This Row],[NA population]]</f>
        <v>4.304827639368144E-4</v>
      </c>
      <c r="AC2446" s="1">
        <f>Table1[[#This Row],[eu_sales]]/Table1[[#This Row],[Eu population]]</f>
        <v>3.901643693635593E-4</v>
      </c>
      <c r="AD2446" s="1">
        <f>Table1[[#This Row],[jp_sales]]/Table1[[#This Row],[Jp population]]</f>
        <v>0</v>
      </c>
    </row>
    <row r="2447" spans="1:30" x14ac:dyDescent="0.25">
      <c r="A2447" t="s">
        <v>2298</v>
      </c>
      <c r="B2447" t="s">
        <v>45</v>
      </c>
      <c r="C2447">
        <v>2004</v>
      </c>
      <c r="D2447" t="s">
        <v>19</v>
      </c>
      <c r="E2447" t="s">
        <v>100</v>
      </c>
      <c r="F2447" s="4">
        <v>220000</v>
      </c>
      <c r="G2447" s="4">
        <v>170000</v>
      </c>
      <c r="H2447" s="4">
        <v>0</v>
      </c>
      <c r="I2447" s="4">
        <v>60000</v>
      </c>
      <c r="J2447">
        <v>7.5</v>
      </c>
      <c r="K2447">
        <v>21</v>
      </c>
      <c r="L2447">
        <v>8.3000000000000007</v>
      </c>
      <c r="M2447" s="4">
        <v>23</v>
      </c>
      <c r="N2447" t="s">
        <v>101</v>
      </c>
      <c r="O2447" t="s">
        <v>21</v>
      </c>
      <c r="P2447" s="4">
        <v>450000</v>
      </c>
      <c r="Q2447" s="3">
        <f>AVERAGE(Table1[[#This Row],[critic_score]],Table1[[#This Row],[user_score]])</f>
        <v>7.9</v>
      </c>
      <c r="R2447" s="4">
        <f>Table1[[#This Row],[user_count]]+Table1[[#This Row],[critic_count]]</f>
        <v>44</v>
      </c>
      <c r="S2447" s="2">
        <f>100000*Table1[[#This Row],[review_count]]/Table1[[#This Row],[total sales]]</f>
        <v>9.7777777777777786</v>
      </c>
      <c r="T2447" s="2">
        <f>Table1[[#This Row],[total sales]]/(2017-Table1[[#This Row],[year_of_release]])</f>
        <v>34615.384615384617</v>
      </c>
      <c r="U2447" s="9">
        <f>Table1[[#This Row],[na_sales]]/(2017-Table1[[#This Row],[year_of_release]])</f>
        <v>16923.076923076922</v>
      </c>
      <c r="V2447" s="6">
        <f>Table1[[#This Row],[eu_sales]]/(2017-Table1[[#This Row],[year_of_release]])</f>
        <v>13076.923076923076</v>
      </c>
      <c r="W2447" s="6">
        <f>Table1[[#This Row],[jp_sales]]/(2017-Table1[[#This Row],[year_of_release]])</f>
        <v>0</v>
      </c>
      <c r="X2447" s="6">
        <f>Table1[[#This Row],[other_sales]]/(2017-Table1[[#This Row],[year_of_release]])</f>
        <v>4615.3846153846152</v>
      </c>
      <c r="Y2447" s="4">
        <v>505524224</v>
      </c>
      <c r="Z2447" s="4">
        <v>434174638</v>
      </c>
      <c r="AA2447" s="4">
        <v>127761000</v>
      </c>
      <c r="AB2447" s="1">
        <f>Table1[[#This Row],[na_sales]]/Table1[[#This Row],[NA population]]</f>
        <v>4.3519180596180492E-4</v>
      </c>
      <c r="AC2447" s="1">
        <f>Table1[[#This Row],[eu_sales]]/Table1[[#This Row],[Eu population]]</f>
        <v>3.9154751365278964E-4</v>
      </c>
      <c r="AD2447" s="1">
        <f>Table1[[#This Row],[jp_sales]]/Table1[[#This Row],[Jp population]]</f>
        <v>0</v>
      </c>
    </row>
    <row r="2448" spans="1:30" x14ac:dyDescent="0.25">
      <c r="A2448" t="s">
        <v>2299</v>
      </c>
      <c r="B2448" t="s">
        <v>26</v>
      </c>
      <c r="C2448">
        <v>2007</v>
      </c>
      <c r="D2448" t="s">
        <v>49</v>
      </c>
      <c r="E2448" t="s">
        <v>1879</v>
      </c>
      <c r="F2448" s="4">
        <v>420000</v>
      </c>
      <c r="G2448" s="4">
        <v>0</v>
      </c>
      <c r="H2448" s="4">
        <v>0</v>
      </c>
      <c r="I2448" s="4">
        <v>30000</v>
      </c>
      <c r="J2448">
        <v>7.9</v>
      </c>
      <c r="K2448">
        <v>15</v>
      </c>
      <c r="L2448">
        <v>6.7</v>
      </c>
      <c r="M2448" s="4">
        <v>6</v>
      </c>
      <c r="N2448" t="s">
        <v>1204</v>
      </c>
      <c r="O2448" t="s">
        <v>67</v>
      </c>
      <c r="P2448" s="4">
        <v>450000</v>
      </c>
      <c r="Q2448" s="3">
        <f>AVERAGE(Table1[[#This Row],[critic_score]],Table1[[#This Row],[user_score]])</f>
        <v>7.3000000000000007</v>
      </c>
      <c r="R2448" s="4">
        <f>Table1[[#This Row],[user_count]]+Table1[[#This Row],[critic_count]]</f>
        <v>21</v>
      </c>
      <c r="S2448" s="2">
        <f>100000*Table1[[#This Row],[review_count]]/Table1[[#This Row],[total sales]]</f>
        <v>4.666666666666667</v>
      </c>
      <c r="T2448" s="2">
        <f>Table1[[#This Row],[total sales]]/(2017-Table1[[#This Row],[year_of_release]])</f>
        <v>45000</v>
      </c>
      <c r="U2448" s="9">
        <f>Table1[[#This Row],[na_sales]]/(2017-Table1[[#This Row],[year_of_release]])</f>
        <v>42000</v>
      </c>
      <c r="V2448" s="6">
        <f>Table1[[#This Row],[eu_sales]]/(2017-Table1[[#This Row],[year_of_release]])</f>
        <v>0</v>
      </c>
      <c r="W2448" s="6">
        <f>Table1[[#This Row],[jp_sales]]/(2017-Table1[[#This Row],[year_of_release]])</f>
        <v>0</v>
      </c>
      <c r="X2448" s="6">
        <f>Table1[[#This Row],[other_sales]]/(2017-Table1[[#This Row],[year_of_release]])</f>
        <v>3000</v>
      </c>
      <c r="Y2448" s="4">
        <v>522751172</v>
      </c>
      <c r="Z2448" s="4">
        <v>438594184</v>
      </c>
      <c r="AA2448" s="4">
        <v>128001000</v>
      </c>
      <c r="AB2448" s="1">
        <f>Table1[[#This Row],[na_sales]]/Table1[[#This Row],[NA population]]</f>
        <v>8.0344152724348174E-4</v>
      </c>
      <c r="AC2448" s="1">
        <f>Table1[[#This Row],[eu_sales]]/Table1[[#This Row],[Eu population]]</f>
        <v>0</v>
      </c>
      <c r="AD2448" s="1">
        <f>Table1[[#This Row],[jp_sales]]/Table1[[#This Row],[Jp population]]</f>
        <v>0</v>
      </c>
    </row>
    <row r="2449" spans="1:30" x14ac:dyDescent="0.25">
      <c r="A2449" t="s">
        <v>2302</v>
      </c>
      <c r="B2449" t="s">
        <v>34</v>
      </c>
      <c r="C2449">
        <v>2008</v>
      </c>
      <c r="D2449" t="s">
        <v>54</v>
      </c>
      <c r="E2449" t="s">
        <v>55</v>
      </c>
      <c r="F2449" s="4">
        <v>300000</v>
      </c>
      <c r="G2449" s="4">
        <v>110000</v>
      </c>
      <c r="H2449" s="4">
        <v>0</v>
      </c>
      <c r="I2449" s="4">
        <v>40000</v>
      </c>
      <c r="J2449">
        <v>6.9</v>
      </c>
      <c r="K2449">
        <v>54</v>
      </c>
      <c r="L2449">
        <v>7.3</v>
      </c>
      <c r="M2449" s="4">
        <v>26</v>
      </c>
      <c r="N2449" t="s">
        <v>1767</v>
      </c>
      <c r="O2449" t="s">
        <v>67</v>
      </c>
      <c r="P2449" s="4">
        <v>450000</v>
      </c>
      <c r="Q2449" s="3">
        <f>AVERAGE(Table1[[#This Row],[critic_score]],Table1[[#This Row],[user_score]])</f>
        <v>7.1</v>
      </c>
      <c r="R2449" s="4">
        <f>Table1[[#This Row],[user_count]]+Table1[[#This Row],[critic_count]]</f>
        <v>80</v>
      </c>
      <c r="S2449" s="2">
        <f>100000*Table1[[#This Row],[review_count]]/Table1[[#This Row],[total sales]]</f>
        <v>17.777777777777779</v>
      </c>
      <c r="T2449" s="2">
        <f>Table1[[#This Row],[total sales]]/(2017-Table1[[#This Row],[year_of_release]])</f>
        <v>50000</v>
      </c>
      <c r="U2449" s="9">
        <f>Table1[[#This Row],[na_sales]]/(2017-Table1[[#This Row],[year_of_release]])</f>
        <v>33333.333333333336</v>
      </c>
      <c r="V2449" s="6">
        <f>Table1[[#This Row],[eu_sales]]/(2017-Table1[[#This Row],[year_of_release]])</f>
        <v>12222.222222222223</v>
      </c>
      <c r="W2449" s="6">
        <f>Table1[[#This Row],[jp_sales]]/(2017-Table1[[#This Row],[year_of_release]])</f>
        <v>0</v>
      </c>
      <c r="X2449" s="6">
        <f>Table1[[#This Row],[other_sales]]/(2017-Table1[[#This Row],[year_of_release]])</f>
        <v>4444.4444444444443</v>
      </c>
      <c r="Y2449" s="4">
        <v>528816311</v>
      </c>
      <c r="Z2449" s="4">
        <v>440001482</v>
      </c>
      <c r="AA2449" s="4">
        <v>128063000</v>
      </c>
      <c r="AB2449" s="1">
        <f>Table1[[#This Row],[na_sales]]/Table1[[#This Row],[NA population]]</f>
        <v>5.6730474034111255E-4</v>
      </c>
      <c r="AC2449" s="1">
        <f>Table1[[#This Row],[eu_sales]]/Table1[[#This Row],[Eu population]]</f>
        <v>2.4999915795738159E-4</v>
      </c>
      <c r="AD2449" s="1">
        <f>Table1[[#This Row],[jp_sales]]/Table1[[#This Row],[Jp population]]</f>
        <v>0</v>
      </c>
    </row>
    <row r="2450" spans="1:30" x14ac:dyDescent="0.25">
      <c r="A2450" t="s">
        <v>2305</v>
      </c>
      <c r="B2450" t="s">
        <v>39</v>
      </c>
      <c r="C2450">
        <v>2011</v>
      </c>
      <c r="D2450" t="s">
        <v>54</v>
      </c>
      <c r="E2450" t="s">
        <v>425</v>
      </c>
      <c r="F2450" s="4">
        <v>200000</v>
      </c>
      <c r="G2450" s="4">
        <v>150000</v>
      </c>
      <c r="H2450" s="4">
        <v>30000</v>
      </c>
      <c r="I2450" s="4">
        <v>70000</v>
      </c>
      <c r="J2450">
        <v>7.1</v>
      </c>
      <c r="K2450">
        <v>52</v>
      </c>
      <c r="L2450">
        <v>7.3</v>
      </c>
      <c r="M2450" s="4">
        <v>58</v>
      </c>
      <c r="N2450" t="s">
        <v>426</v>
      </c>
      <c r="O2450" t="s">
        <v>43</v>
      </c>
      <c r="P2450" s="4">
        <v>450000</v>
      </c>
      <c r="Q2450" s="3">
        <f>AVERAGE(Table1[[#This Row],[critic_score]],Table1[[#This Row],[user_score]])</f>
        <v>7.1999999999999993</v>
      </c>
      <c r="R2450" s="4">
        <f>Table1[[#This Row],[user_count]]+Table1[[#This Row],[critic_count]]</f>
        <v>110</v>
      </c>
      <c r="S2450" s="2">
        <f>100000*Table1[[#This Row],[review_count]]/Table1[[#This Row],[total sales]]</f>
        <v>24.444444444444443</v>
      </c>
      <c r="T2450" s="2">
        <f>Table1[[#This Row],[total sales]]/(2017-Table1[[#This Row],[year_of_release]])</f>
        <v>75000</v>
      </c>
      <c r="U2450" s="9">
        <f>Table1[[#This Row],[na_sales]]/(2017-Table1[[#This Row],[year_of_release]])</f>
        <v>33333.333333333336</v>
      </c>
      <c r="V2450" s="6">
        <f>Table1[[#This Row],[eu_sales]]/(2017-Table1[[#This Row],[year_of_release]])</f>
        <v>25000</v>
      </c>
      <c r="W2450" s="6">
        <f>Table1[[#This Row],[jp_sales]]/(2017-Table1[[#This Row],[year_of_release]])</f>
        <v>5000</v>
      </c>
      <c r="X2450" s="6">
        <f>Table1[[#This Row],[other_sales]]/(2017-Table1[[#This Row],[year_of_release]])</f>
        <v>11666.666666666666</v>
      </c>
      <c r="Y2450" s="4">
        <v>545961365</v>
      </c>
      <c r="Z2450" s="4">
        <v>440756453</v>
      </c>
      <c r="AA2450" s="4">
        <v>127833000</v>
      </c>
      <c r="AB2450" s="1">
        <f>Table1[[#This Row],[na_sales]]/Table1[[#This Row],[NA population]]</f>
        <v>3.6632628757531224E-4</v>
      </c>
      <c r="AC2450" s="1">
        <f>Table1[[#This Row],[eu_sales]]/Table1[[#This Row],[Eu population]]</f>
        <v>3.403240020175042E-4</v>
      </c>
      <c r="AD2450" s="1">
        <f>Table1[[#This Row],[jp_sales]]/Table1[[#This Row],[Jp population]]</f>
        <v>2.3468118560934971E-4</v>
      </c>
    </row>
    <row r="2451" spans="1:30" x14ac:dyDescent="0.25">
      <c r="A2451" t="s">
        <v>2306</v>
      </c>
      <c r="B2451" t="s">
        <v>45</v>
      </c>
      <c r="C2451">
        <v>2006</v>
      </c>
      <c r="D2451" t="s">
        <v>96</v>
      </c>
      <c r="E2451" t="s">
        <v>642</v>
      </c>
      <c r="F2451" s="4">
        <v>220000</v>
      </c>
      <c r="G2451" s="4">
        <v>30000</v>
      </c>
      <c r="H2451" s="4">
        <v>0</v>
      </c>
      <c r="I2451" s="4">
        <v>200000</v>
      </c>
      <c r="J2451">
        <v>8.6</v>
      </c>
      <c r="K2451">
        <v>52</v>
      </c>
      <c r="L2451">
        <v>8.4</v>
      </c>
      <c r="M2451" s="4">
        <v>116</v>
      </c>
      <c r="N2451" t="s">
        <v>1554</v>
      </c>
      <c r="O2451" t="s">
        <v>43</v>
      </c>
      <c r="P2451" s="4">
        <v>450000</v>
      </c>
      <c r="Q2451" s="3">
        <f>AVERAGE(Table1[[#This Row],[critic_score]],Table1[[#This Row],[user_score]])</f>
        <v>8.5</v>
      </c>
      <c r="R2451" s="4">
        <f>Table1[[#This Row],[user_count]]+Table1[[#This Row],[critic_count]]</f>
        <v>168</v>
      </c>
      <c r="S2451" s="2">
        <f>100000*Table1[[#This Row],[review_count]]/Table1[[#This Row],[total sales]]</f>
        <v>37.333333333333336</v>
      </c>
      <c r="T2451" s="2">
        <f>Table1[[#This Row],[total sales]]/(2017-Table1[[#This Row],[year_of_release]])</f>
        <v>40909.090909090912</v>
      </c>
      <c r="U2451" s="9">
        <f>Table1[[#This Row],[na_sales]]/(2017-Table1[[#This Row],[year_of_release]])</f>
        <v>20000</v>
      </c>
      <c r="V2451" s="6">
        <f>Table1[[#This Row],[eu_sales]]/(2017-Table1[[#This Row],[year_of_release]])</f>
        <v>2727.2727272727275</v>
      </c>
      <c r="W2451" s="6">
        <f>Table1[[#This Row],[jp_sales]]/(2017-Table1[[#This Row],[year_of_release]])</f>
        <v>0</v>
      </c>
      <c r="X2451" s="6">
        <f>Table1[[#This Row],[other_sales]]/(2017-Table1[[#This Row],[year_of_release]])</f>
        <v>18181.81818181818</v>
      </c>
      <c r="Y2451" s="4">
        <v>516818555</v>
      </c>
      <c r="Z2451" s="4">
        <v>437126892</v>
      </c>
      <c r="AA2451" s="4">
        <v>127854000</v>
      </c>
      <c r="AB2451" s="1">
        <f>Table1[[#This Row],[na_sales]]/Table1[[#This Row],[NA population]]</f>
        <v>4.2568131091965148E-4</v>
      </c>
      <c r="AC2451" s="1">
        <f>Table1[[#This Row],[eu_sales]]/Table1[[#This Row],[Eu population]]</f>
        <v>6.8629957454093219E-5</v>
      </c>
      <c r="AD2451" s="1">
        <f>Table1[[#This Row],[jp_sales]]/Table1[[#This Row],[Jp population]]</f>
        <v>0</v>
      </c>
    </row>
    <row r="2452" spans="1:30" x14ac:dyDescent="0.25">
      <c r="A2452" t="s">
        <v>1847</v>
      </c>
      <c r="B2452" t="s">
        <v>34</v>
      </c>
      <c r="C2452">
        <v>2007</v>
      </c>
      <c r="D2452" t="s">
        <v>23</v>
      </c>
      <c r="E2452" t="s">
        <v>403</v>
      </c>
      <c r="F2452" s="4">
        <v>120000</v>
      </c>
      <c r="G2452" s="4">
        <v>280000</v>
      </c>
      <c r="H2452" s="4">
        <v>0</v>
      </c>
      <c r="I2452" s="4">
        <v>50000</v>
      </c>
      <c r="J2452">
        <v>7.7</v>
      </c>
      <c r="K2452">
        <v>42</v>
      </c>
      <c r="L2452">
        <v>7.2</v>
      </c>
      <c r="M2452" s="4">
        <v>30</v>
      </c>
      <c r="N2452" t="s">
        <v>1848</v>
      </c>
      <c r="O2452" t="s">
        <v>21</v>
      </c>
      <c r="P2452" s="4">
        <v>450000</v>
      </c>
      <c r="Q2452" s="3">
        <f>AVERAGE(Table1[[#This Row],[critic_score]],Table1[[#This Row],[user_score]])</f>
        <v>7.45</v>
      </c>
      <c r="R2452" s="4">
        <f>Table1[[#This Row],[user_count]]+Table1[[#This Row],[critic_count]]</f>
        <v>72</v>
      </c>
      <c r="S2452" s="2">
        <f>100000*Table1[[#This Row],[review_count]]/Table1[[#This Row],[total sales]]</f>
        <v>16</v>
      </c>
      <c r="T2452" s="2">
        <f>Table1[[#This Row],[total sales]]/(2017-Table1[[#This Row],[year_of_release]])</f>
        <v>45000</v>
      </c>
      <c r="U2452" s="9">
        <f>Table1[[#This Row],[na_sales]]/(2017-Table1[[#This Row],[year_of_release]])</f>
        <v>12000</v>
      </c>
      <c r="V2452" s="6">
        <f>Table1[[#This Row],[eu_sales]]/(2017-Table1[[#This Row],[year_of_release]])</f>
        <v>28000</v>
      </c>
      <c r="W2452" s="6">
        <f>Table1[[#This Row],[jp_sales]]/(2017-Table1[[#This Row],[year_of_release]])</f>
        <v>0</v>
      </c>
      <c r="X2452" s="6">
        <f>Table1[[#This Row],[other_sales]]/(2017-Table1[[#This Row],[year_of_release]])</f>
        <v>5000</v>
      </c>
      <c r="Y2452" s="4">
        <v>522751172</v>
      </c>
      <c r="Z2452" s="4">
        <v>438594184</v>
      </c>
      <c r="AA2452" s="4">
        <v>128001000</v>
      </c>
      <c r="AB2452" s="1">
        <f>Table1[[#This Row],[na_sales]]/Table1[[#This Row],[NA population]]</f>
        <v>2.295547220695662E-4</v>
      </c>
      <c r="AC2452" s="1">
        <f>Table1[[#This Row],[eu_sales]]/Table1[[#This Row],[Eu population]]</f>
        <v>6.3840335830809831E-4</v>
      </c>
      <c r="AD2452" s="1">
        <f>Table1[[#This Row],[jp_sales]]/Table1[[#This Row],[Jp population]]</f>
        <v>0</v>
      </c>
    </row>
    <row r="2453" spans="1:30" x14ac:dyDescent="0.25">
      <c r="A2453" t="s">
        <v>1737</v>
      </c>
      <c r="B2453" t="s">
        <v>26</v>
      </c>
      <c r="C2453">
        <v>2009</v>
      </c>
      <c r="D2453" t="s">
        <v>29</v>
      </c>
      <c r="E2453" t="s">
        <v>198</v>
      </c>
      <c r="F2453" s="4">
        <v>320000</v>
      </c>
      <c r="G2453" s="4">
        <v>90000</v>
      </c>
      <c r="H2453" s="4">
        <v>0</v>
      </c>
      <c r="I2453" s="4">
        <v>40000</v>
      </c>
      <c r="J2453">
        <v>8</v>
      </c>
      <c r="K2453">
        <v>8</v>
      </c>
      <c r="L2453">
        <v>7.5</v>
      </c>
      <c r="M2453" s="4">
        <v>6</v>
      </c>
      <c r="N2453" t="s">
        <v>599</v>
      </c>
      <c r="O2453" t="s">
        <v>21</v>
      </c>
      <c r="P2453" s="4">
        <v>450000</v>
      </c>
      <c r="Q2453" s="3">
        <f>AVERAGE(Table1[[#This Row],[critic_score]],Table1[[#This Row],[user_score]])</f>
        <v>7.75</v>
      </c>
      <c r="R2453" s="4">
        <f>Table1[[#This Row],[user_count]]+Table1[[#This Row],[critic_count]]</f>
        <v>14</v>
      </c>
      <c r="S2453" s="2">
        <f>100000*Table1[[#This Row],[review_count]]/Table1[[#This Row],[total sales]]</f>
        <v>3.1111111111111112</v>
      </c>
      <c r="T2453" s="2">
        <f>Table1[[#This Row],[total sales]]/(2017-Table1[[#This Row],[year_of_release]])</f>
        <v>56250</v>
      </c>
      <c r="U2453" s="9">
        <f>Table1[[#This Row],[na_sales]]/(2017-Table1[[#This Row],[year_of_release]])</f>
        <v>40000</v>
      </c>
      <c r="V2453" s="6">
        <f>Table1[[#This Row],[eu_sales]]/(2017-Table1[[#This Row],[year_of_release]])</f>
        <v>11250</v>
      </c>
      <c r="W2453" s="6">
        <f>Table1[[#This Row],[jp_sales]]/(2017-Table1[[#This Row],[year_of_release]])</f>
        <v>0</v>
      </c>
      <c r="X2453" s="6">
        <f>Table1[[#This Row],[other_sales]]/(2017-Table1[[#This Row],[year_of_release]])</f>
        <v>5000</v>
      </c>
      <c r="Y2453" s="4">
        <v>534740514</v>
      </c>
      <c r="Z2453" s="4">
        <v>441041694</v>
      </c>
      <c r="AA2453" s="4">
        <v>128047000</v>
      </c>
      <c r="AB2453" s="1">
        <f>Table1[[#This Row],[na_sales]]/Table1[[#This Row],[NA population]]</f>
        <v>5.9842108765299198E-4</v>
      </c>
      <c r="AC2453" s="1">
        <f>Table1[[#This Row],[eu_sales]]/Table1[[#This Row],[Eu population]]</f>
        <v>2.0406233973879122E-4</v>
      </c>
      <c r="AD2453" s="1">
        <f>Table1[[#This Row],[jp_sales]]/Table1[[#This Row],[Jp population]]</f>
        <v>0</v>
      </c>
    </row>
    <row r="2454" spans="1:30" x14ac:dyDescent="0.25">
      <c r="A2454" t="s">
        <v>523</v>
      </c>
      <c r="B2454" t="s">
        <v>138</v>
      </c>
      <c r="C2454">
        <v>2004</v>
      </c>
      <c r="D2454" t="s">
        <v>19</v>
      </c>
      <c r="E2454" t="s">
        <v>100</v>
      </c>
      <c r="F2454" s="4">
        <v>350000</v>
      </c>
      <c r="G2454" s="4">
        <v>90000</v>
      </c>
      <c r="H2454" s="4">
        <v>0</v>
      </c>
      <c r="I2454" s="4">
        <v>10000</v>
      </c>
      <c r="J2454">
        <v>8.3000000000000007</v>
      </c>
      <c r="K2454">
        <v>17</v>
      </c>
      <c r="L2454">
        <v>6.7</v>
      </c>
      <c r="M2454" s="4">
        <v>7</v>
      </c>
      <c r="N2454" t="s">
        <v>141</v>
      </c>
      <c r="O2454" t="s">
        <v>21</v>
      </c>
      <c r="P2454" s="4">
        <v>450000</v>
      </c>
      <c r="Q2454" s="3">
        <f>AVERAGE(Table1[[#This Row],[critic_score]],Table1[[#This Row],[user_score]])</f>
        <v>7.5</v>
      </c>
      <c r="R2454" s="4">
        <f>Table1[[#This Row],[user_count]]+Table1[[#This Row],[critic_count]]</f>
        <v>24</v>
      </c>
      <c r="S2454" s="2">
        <f>100000*Table1[[#This Row],[review_count]]/Table1[[#This Row],[total sales]]</f>
        <v>5.333333333333333</v>
      </c>
      <c r="T2454" s="2">
        <f>Table1[[#This Row],[total sales]]/(2017-Table1[[#This Row],[year_of_release]])</f>
        <v>34615.384615384617</v>
      </c>
      <c r="U2454" s="9">
        <f>Table1[[#This Row],[na_sales]]/(2017-Table1[[#This Row],[year_of_release]])</f>
        <v>26923.076923076922</v>
      </c>
      <c r="V2454" s="6">
        <f>Table1[[#This Row],[eu_sales]]/(2017-Table1[[#This Row],[year_of_release]])</f>
        <v>6923.0769230769229</v>
      </c>
      <c r="W2454" s="6">
        <f>Table1[[#This Row],[jp_sales]]/(2017-Table1[[#This Row],[year_of_release]])</f>
        <v>0</v>
      </c>
      <c r="X2454" s="6">
        <f>Table1[[#This Row],[other_sales]]/(2017-Table1[[#This Row],[year_of_release]])</f>
        <v>769.23076923076928</v>
      </c>
      <c r="Y2454" s="4">
        <v>505524224</v>
      </c>
      <c r="Z2454" s="4">
        <v>434174638</v>
      </c>
      <c r="AA2454" s="4">
        <v>127761000</v>
      </c>
      <c r="AB2454" s="1">
        <f>Table1[[#This Row],[na_sales]]/Table1[[#This Row],[NA population]]</f>
        <v>6.9235060039378059E-4</v>
      </c>
      <c r="AC2454" s="1">
        <f>Table1[[#This Row],[eu_sales]]/Table1[[#This Row],[Eu population]]</f>
        <v>2.0728986016912393E-4</v>
      </c>
      <c r="AD2454" s="1">
        <f>Table1[[#This Row],[jp_sales]]/Table1[[#This Row],[Jp population]]</f>
        <v>0</v>
      </c>
    </row>
    <row r="2455" spans="1:30" x14ac:dyDescent="0.25">
      <c r="A2455" t="s">
        <v>2310</v>
      </c>
      <c r="B2455" t="s">
        <v>39</v>
      </c>
      <c r="C2455">
        <v>2011</v>
      </c>
      <c r="D2455" t="s">
        <v>54</v>
      </c>
      <c r="E2455" t="s">
        <v>198</v>
      </c>
      <c r="F2455" s="4">
        <v>210000</v>
      </c>
      <c r="G2455" s="4">
        <v>160000</v>
      </c>
      <c r="H2455" s="4">
        <v>10000</v>
      </c>
      <c r="I2455" s="4">
        <v>70000</v>
      </c>
      <c r="J2455">
        <v>7.4</v>
      </c>
      <c r="K2455">
        <v>48</v>
      </c>
      <c r="L2455">
        <v>7.1</v>
      </c>
      <c r="M2455" s="4">
        <v>103</v>
      </c>
      <c r="N2455" t="s">
        <v>1189</v>
      </c>
      <c r="O2455" t="s">
        <v>43</v>
      </c>
      <c r="P2455" s="4">
        <v>450000</v>
      </c>
      <c r="Q2455" s="3">
        <f>AVERAGE(Table1[[#This Row],[critic_score]],Table1[[#This Row],[user_score]])</f>
        <v>7.25</v>
      </c>
      <c r="R2455" s="4">
        <f>Table1[[#This Row],[user_count]]+Table1[[#This Row],[critic_count]]</f>
        <v>151</v>
      </c>
      <c r="S2455" s="2">
        <f>100000*Table1[[#This Row],[review_count]]/Table1[[#This Row],[total sales]]</f>
        <v>33.555555555555557</v>
      </c>
      <c r="T2455" s="2">
        <f>Table1[[#This Row],[total sales]]/(2017-Table1[[#This Row],[year_of_release]])</f>
        <v>75000</v>
      </c>
      <c r="U2455" s="9">
        <f>Table1[[#This Row],[na_sales]]/(2017-Table1[[#This Row],[year_of_release]])</f>
        <v>35000</v>
      </c>
      <c r="V2455" s="6">
        <f>Table1[[#This Row],[eu_sales]]/(2017-Table1[[#This Row],[year_of_release]])</f>
        <v>26666.666666666668</v>
      </c>
      <c r="W2455" s="6">
        <f>Table1[[#This Row],[jp_sales]]/(2017-Table1[[#This Row],[year_of_release]])</f>
        <v>1666.6666666666667</v>
      </c>
      <c r="X2455" s="6">
        <f>Table1[[#This Row],[other_sales]]/(2017-Table1[[#This Row],[year_of_release]])</f>
        <v>11666.666666666666</v>
      </c>
      <c r="Y2455" s="4">
        <v>545961365</v>
      </c>
      <c r="Z2455" s="4">
        <v>440756453</v>
      </c>
      <c r="AA2455" s="4">
        <v>127833000</v>
      </c>
      <c r="AB2455" s="1">
        <f>Table1[[#This Row],[na_sales]]/Table1[[#This Row],[NA population]]</f>
        <v>3.8464260195407782E-4</v>
      </c>
      <c r="AC2455" s="1">
        <f>Table1[[#This Row],[eu_sales]]/Table1[[#This Row],[Eu population]]</f>
        <v>3.6301226881867117E-4</v>
      </c>
      <c r="AD2455" s="1">
        <f>Table1[[#This Row],[jp_sales]]/Table1[[#This Row],[Jp population]]</f>
        <v>7.8227061869783231E-5</v>
      </c>
    </row>
    <row r="2456" spans="1:30" x14ac:dyDescent="0.25">
      <c r="A2456" t="s">
        <v>2311</v>
      </c>
      <c r="B2456" t="s">
        <v>138</v>
      </c>
      <c r="C2456">
        <v>2004</v>
      </c>
      <c r="D2456" t="s">
        <v>65</v>
      </c>
      <c r="E2456" t="s">
        <v>425</v>
      </c>
      <c r="F2456" s="4">
        <v>350000</v>
      </c>
      <c r="G2456" s="4">
        <v>90000</v>
      </c>
      <c r="H2456" s="4">
        <v>0</v>
      </c>
      <c r="I2456" s="4">
        <v>10000</v>
      </c>
      <c r="J2456">
        <v>7.9</v>
      </c>
      <c r="K2456">
        <v>47</v>
      </c>
      <c r="L2456">
        <v>9.1</v>
      </c>
      <c r="M2456" s="4">
        <v>81</v>
      </c>
      <c r="N2456" t="s">
        <v>529</v>
      </c>
      <c r="O2456" t="s">
        <v>67</v>
      </c>
      <c r="P2456" s="4">
        <v>450000</v>
      </c>
      <c r="Q2456" s="3">
        <f>AVERAGE(Table1[[#This Row],[critic_score]],Table1[[#This Row],[user_score]])</f>
        <v>8.5</v>
      </c>
      <c r="R2456" s="4">
        <f>Table1[[#This Row],[user_count]]+Table1[[#This Row],[critic_count]]</f>
        <v>128</v>
      </c>
      <c r="S2456" s="2">
        <f>100000*Table1[[#This Row],[review_count]]/Table1[[#This Row],[total sales]]</f>
        <v>28.444444444444443</v>
      </c>
      <c r="T2456" s="2">
        <f>Table1[[#This Row],[total sales]]/(2017-Table1[[#This Row],[year_of_release]])</f>
        <v>34615.384615384617</v>
      </c>
      <c r="U2456" s="9">
        <f>Table1[[#This Row],[na_sales]]/(2017-Table1[[#This Row],[year_of_release]])</f>
        <v>26923.076923076922</v>
      </c>
      <c r="V2456" s="6">
        <f>Table1[[#This Row],[eu_sales]]/(2017-Table1[[#This Row],[year_of_release]])</f>
        <v>6923.0769230769229</v>
      </c>
      <c r="W2456" s="6">
        <f>Table1[[#This Row],[jp_sales]]/(2017-Table1[[#This Row],[year_of_release]])</f>
        <v>0</v>
      </c>
      <c r="X2456" s="6">
        <f>Table1[[#This Row],[other_sales]]/(2017-Table1[[#This Row],[year_of_release]])</f>
        <v>769.23076923076928</v>
      </c>
      <c r="Y2456" s="4">
        <v>505524224</v>
      </c>
      <c r="Z2456" s="4">
        <v>434174638</v>
      </c>
      <c r="AA2456" s="4">
        <v>127761000</v>
      </c>
      <c r="AB2456" s="1">
        <f>Table1[[#This Row],[na_sales]]/Table1[[#This Row],[NA population]]</f>
        <v>6.9235060039378059E-4</v>
      </c>
      <c r="AC2456" s="1">
        <f>Table1[[#This Row],[eu_sales]]/Table1[[#This Row],[Eu population]]</f>
        <v>2.0728986016912393E-4</v>
      </c>
      <c r="AD2456" s="1">
        <f>Table1[[#This Row],[jp_sales]]/Table1[[#This Row],[Jp population]]</f>
        <v>0</v>
      </c>
    </row>
    <row r="2457" spans="1:30" x14ac:dyDescent="0.25">
      <c r="A2457" t="s">
        <v>2062</v>
      </c>
      <c r="B2457" t="s">
        <v>34</v>
      </c>
      <c r="C2457">
        <v>2009</v>
      </c>
      <c r="D2457" t="s">
        <v>19</v>
      </c>
      <c r="E2457" t="s">
        <v>100</v>
      </c>
      <c r="F2457" s="4">
        <v>400000</v>
      </c>
      <c r="G2457" s="4">
        <v>20000</v>
      </c>
      <c r="H2457" s="4">
        <v>0</v>
      </c>
      <c r="I2457" s="4">
        <v>30000</v>
      </c>
      <c r="J2457">
        <v>8</v>
      </c>
      <c r="K2457">
        <v>40</v>
      </c>
      <c r="L2457">
        <v>7.7</v>
      </c>
      <c r="M2457" s="4">
        <v>37</v>
      </c>
      <c r="N2457" t="s">
        <v>141</v>
      </c>
      <c r="O2457" t="s">
        <v>21</v>
      </c>
      <c r="P2457" s="4">
        <v>450000</v>
      </c>
      <c r="Q2457" s="3">
        <f>AVERAGE(Table1[[#This Row],[critic_score]],Table1[[#This Row],[user_score]])</f>
        <v>7.85</v>
      </c>
      <c r="R2457" s="4">
        <f>Table1[[#This Row],[user_count]]+Table1[[#This Row],[critic_count]]</f>
        <v>77</v>
      </c>
      <c r="S2457" s="2">
        <f>100000*Table1[[#This Row],[review_count]]/Table1[[#This Row],[total sales]]</f>
        <v>17.111111111111111</v>
      </c>
      <c r="T2457" s="2">
        <f>Table1[[#This Row],[total sales]]/(2017-Table1[[#This Row],[year_of_release]])</f>
        <v>56250</v>
      </c>
      <c r="U2457" s="9">
        <f>Table1[[#This Row],[na_sales]]/(2017-Table1[[#This Row],[year_of_release]])</f>
        <v>50000</v>
      </c>
      <c r="V2457" s="6">
        <f>Table1[[#This Row],[eu_sales]]/(2017-Table1[[#This Row],[year_of_release]])</f>
        <v>2500</v>
      </c>
      <c r="W2457" s="6">
        <f>Table1[[#This Row],[jp_sales]]/(2017-Table1[[#This Row],[year_of_release]])</f>
        <v>0</v>
      </c>
      <c r="X2457" s="6">
        <f>Table1[[#This Row],[other_sales]]/(2017-Table1[[#This Row],[year_of_release]])</f>
        <v>3750</v>
      </c>
      <c r="Y2457" s="4">
        <v>534740514</v>
      </c>
      <c r="Z2457" s="4">
        <v>441041694</v>
      </c>
      <c r="AA2457" s="4">
        <v>128047000</v>
      </c>
      <c r="AB2457" s="1">
        <f>Table1[[#This Row],[na_sales]]/Table1[[#This Row],[NA population]]</f>
        <v>7.4802635956624001E-4</v>
      </c>
      <c r="AC2457" s="1">
        <f>Table1[[#This Row],[eu_sales]]/Table1[[#This Row],[Eu population]]</f>
        <v>4.5347186608620271E-5</v>
      </c>
      <c r="AD2457" s="1">
        <f>Table1[[#This Row],[jp_sales]]/Table1[[#This Row],[Jp population]]</f>
        <v>0</v>
      </c>
    </row>
    <row r="2458" spans="1:30" x14ac:dyDescent="0.25">
      <c r="A2458" t="s">
        <v>2079</v>
      </c>
      <c r="B2458" t="s">
        <v>34</v>
      </c>
      <c r="C2458">
        <v>2010</v>
      </c>
      <c r="D2458" t="s">
        <v>40</v>
      </c>
      <c r="E2458" t="s">
        <v>100</v>
      </c>
      <c r="F2458" s="4">
        <v>210000</v>
      </c>
      <c r="G2458" s="4">
        <v>200000</v>
      </c>
      <c r="H2458" s="4">
        <v>0</v>
      </c>
      <c r="I2458" s="4">
        <v>40000</v>
      </c>
      <c r="J2458">
        <v>3.8</v>
      </c>
      <c r="K2458">
        <v>42</v>
      </c>
      <c r="L2458">
        <v>5</v>
      </c>
      <c r="M2458" s="4">
        <v>46</v>
      </c>
      <c r="N2458" t="s">
        <v>957</v>
      </c>
      <c r="O2458" t="s">
        <v>67</v>
      </c>
      <c r="P2458" s="4">
        <v>450000</v>
      </c>
      <c r="Q2458" s="3">
        <f>AVERAGE(Table1[[#This Row],[critic_score]],Table1[[#This Row],[user_score]])</f>
        <v>4.4000000000000004</v>
      </c>
      <c r="R2458" s="4">
        <f>Table1[[#This Row],[user_count]]+Table1[[#This Row],[critic_count]]</f>
        <v>88</v>
      </c>
      <c r="S2458" s="2">
        <f>100000*Table1[[#This Row],[review_count]]/Table1[[#This Row],[total sales]]</f>
        <v>19.555555555555557</v>
      </c>
      <c r="T2458" s="2">
        <f>Table1[[#This Row],[total sales]]/(2017-Table1[[#This Row],[year_of_release]])</f>
        <v>64285.714285714283</v>
      </c>
      <c r="U2458" s="9">
        <f>Table1[[#This Row],[na_sales]]/(2017-Table1[[#This Row],[year_of_release]])</f>
        <v>30000</v>
      </c>
      <c r="V2458" s="6">
        <f>Table1[[#This Row],[eu_sales]]/(2017-Table1[[#This Row],[year_of_release]])</f>
        <v>28571.428571428572</v>
      </c>
      <c r="W2458" s="6">
        <f>Table1[[#This Row],[jp_sales]]/(2017-Table1[[#This Row],[year_of_release]])</f>
        <v>0</v>
      </c>
      <c r="X2458" s="6">
        <f>Table1[[#This Row],[other_sales]]/(2017-Table1[[#This Row],[year_of_release]])</f>
        <v>5714.2857142857147</v>
      </c>
      <c r="Y2458" s="4">
        <v>540520772</v>
      </c>
      <c r="Z2458" s="4">
        <v>441654761</v>
      </c>
      <c r="AA2458" s="4">
        <v>128070000</v>
      </c>
      <c r="AB2458" s="1">
        <f>Table1[[#This Row],[na_sales]]/Table1[[#This Row],[NA population]]</f>
        <v>3.885142086639364E-4</v>
      </c>
      <c r="AC2458" s="1">
        <f>Table1[[#This Row],[eu_sales]]/Table1[[#This Row],[Eu population]]</f>
        <v>4.5284239560139145E-4</v>
      </c>
      <c r="AD2458" s="1">
        <f>Table1[[#This Row],[jp_sales]]/Table1[[#This Row],[Jp population]]</f>
        <v>0</v>
      </c>
    </row>
    <row r="2459" spans="1:30" x14ac:dyDescent="0.25">
      <c r="A2459" t="s">
        <v>2312</v>
      </c>
      <c r="B2459" t="s">
        <v>71</v>
      </c>
      <c r="C2459">
        <v>2016</v>
      </c>
      <c r="D2459" t="s">
        <v>19</v>
      </c>
      <c r="E2459" t="s">
        <v>171</v>
      </c>
      <c r="F2459" s="4">
        <v>20000</v>
      </c>
      <c r="G2459" s="4">
        <v>270000</v>
      </c>
      <c r="H2459" s="4">
        <v>110000</v>
      </c>
      <c r="I2459" s="4">
        <v>50000</v>
      </c>
      <c r="J2459">
        <v>8.5</v>
      </c>
      <c r="K2459">
        <v>61</v>
      </c>
      <c r="L2459">
        <v>7.6</v>
      </c>
      <c r="M2459" s="4">
        <v>478</v>
      </c>
      <c r="N2459" t="s">
        <v>256</v>
      </c>
      <c r="O2459" t="s">
        <v>21</v>
      </c>
      <c r="P2459" s="4">
        <v>450000</v>
      </c>
      <c r="Q2459" s="3">
        <f>AVERAGE(Table1[[#This Row],[critic_score]],Table1[[#This Row],[user_score]])</f>
        <v>8.0500000000000007</v>
      </c>
      <c r="R2459" s="4">
        <f>Table1[[#This Row],[user_count]]+Table1[[#This Row],[critic_count]]</f>
        <v>539</v>
      </c>
      <c r="S2459" s="2">
        <f>100000*Table1[[#This Row],[review_count]]/Table1[[#This Row],[total sales]]</f>
        <v>119.77777777777777</v>
      </c>
      <c r="T2459" s="2">
        <f>Table1[[#This Row],[total sales]]/(2017-Table1[[#This Row],[year_of_release]])</f>
        <v>450000</v>
      </c>
      <c r="U2459" s="9">
        <f>Table1[[#This Row],[na_sales]]/(2017-Table1[[#This Row],[year_of_release]])</f>
        <v>20000</v>
      </c>
      <c r="V2459" s="6">
        <f>Table1[[#This Row],[eu_sales]]/(2017-Table1[[#This Row],[year_of_release]])</f>
        <v>270000</v>
      </c>
      <c r="W2459" s="6">
        <f>Table1[[#This Row],[jp_sales]]/(2017-Table1[[#This Row],[year_of_release]])</f>
        <v>110000</v>
      </c>
      <c r="X2459" s="6">
        <f>Table1[[#This Row],[other_sales]]/(2017-Table1[[#This Row],[year_of_release]])</f>
        <v>50000</v>
      </c>
      <c r="Y2459" s="4">
        <v>573178249</v>
      </c>
      <c r="Z2459" s="4">
        <v>445623395</v>
      </c>
      <c r="AA2459" s="4">
        <v>126994511</v>
      </c>
      <c r="AB2459" s="1">
        <f>Table1[[#This Row],[na_sales]]/Table1[[#This Row],[NA population]]</f>
        <v>3.4893159387839928E-5</v>
      </c>
      <c r="AC2459" s="1">
        <f>Table1[[#This Row],[eu_sales]]/Table1[[#This Row],[Eu population]]</f>
        <v>6.0589278531931654E-4</v>
      </c>
      <c r="AD2459" s="1">
        <f>Table1[[#This Row],[jp_sales]]/Table1[[#This Row],[Jp population]]</f>
        <v>8.6617916895636541E-4</v>
      </c>
    </row>
    <row r="2460" spans="1:30" x14ac:dyDescent="0.25">
      <c r="A2460" t="s">
        <v>2313</v>
      </c>
      <c r="B2460" t="s">
        <v>45</v>
      </c>
      <c r="C2460">
        <v>2002</v>
      </c>
      <c r="D2460" t="s">
        <v>23</v>
      </c>
      <c r="E2460" t="s">
        <v>100</v>
      </c>
      <c r="F2460" s="4">
        <v>220000</v>
      </c>
      <c r="G2460" s="4">
        <v>170000</v>
      </c>
      <c r="H2460" s="4">
        <v>0</v>
      </c>
      <c r="I2460" s="4">
        <v>60000</v>
      </c>
      <c r="J2460">
        <v>7.3</v>
      </c>
      <c r="K2460">
        <v>22</v>
      </c>
      <c r="L2460">
        <v>7.7</v>
      </c>
      <c r="M2460" s="4">
        <v>6</v>
      </c>
      <c r="N2460" t="s">
        <v>100</v>
      </c>
      <c r="O2460" t="s">
        <v>67</v>
      </c>
      <c r="P2460" s="4">
        <v>450000</v>
      </c>
      <c r="Q2460" s="3">
        <f>AVERAGE(Table1[[#This Row],[critic_score]],Table1[[#This Row],[user_score]])</f>
        <v>7.5</v>
      </c>
      <c r="R2460" s="4">
        <f>Table1[[#This Row],[user_count]]+Table1[[#This Row],[critic_count]]</f>
        <v>28</v>
      </c>
      <c r="S2460" s="2">
        <f>100000*Table1[[#This Row],[review_count]]/Table1[[#This Row],[total sales]]</f>
        <v>6.2222222222222223</v>
      </c>
      <c r="T2460" s="2">
        <f>Table1[[#This Row],[total sales]]/(2017-Table1[[#This Row],[year_of_release]])</f>
        <v>30000</v>
      </c>
      <c r="U2460" s="9">
        <f>Table1[[#This Row],[na_sales]]/(2017-Table1[[#This Row],[year_of_release]])</f>
        <v>14666.666666666666</v>
      </c>
      <c r="V2460" s="6">
        <f>Table1[[#This Row],[eu_sales]]/(2017-Table1[[#This Row],[year_of_release]])</f>
        <v>11333.333333333334</v>
      </c>
      <c r="W2460" s="6">
        <f>Table1[[#This Row],[jp_sales]]/(2017-Table1[[#This Row],[year_of_release]])</f>
        <v>0</v>
      </c>
      <c r="X2460" s="6">
        <f>Table1[[#This Row],[other_sales]]/(2017-Table1[[#This Row],[year_of_release]])</f>
        <v>4000</v>
      </c>
      <c r="Y2460" s="4">
        <v>495013192</v>
      </c>
      <c r="Z2460" s="4">
        <v>431019772</v>
      </c>
      <c r="AA2460" s="4">
        <v>127445000</v>
      </c>
      <c r="AB2460" s="1">
        <f>Table1[[#This Row],[na_sales]]/Table1[[#This Row],[NA population]]</f>
        <v>4.4443260009119112E-4</v>
      </c>
      <c r="AC2460" s="1">
        <f>Table1[[#This Row],[eu_sales]]/Table1[[#This Row],[Eu population]]</f>
        <v>3.9441346092123123E-4</v>
      </c>
      <c r="AD2460" s="1">
        <f>Table1[[#This Row],[jp_sales]]/Table1[[#This Row],[Jp population]]</f>
        <v>0</v>
      </c>
    </row>
    <row r="2461" spans="1:30" x14ac:dyDescent="0.25">
      <c r="A2461" t="s">
        <v>882</v>
      </c>
      <c r="B2461" t="s">
        <v>113</v>
      </c>
      <c r="C2461">
        <v>2014</v>
      </c>
      <c r="D2461" t="s">
        <v>54</v>
      </c>
      <c r="E2461" t="s">
        <v>97</v>
      </c>
      <c r="F2461" s="4">
        <v>130000</v>
      </c>
      <c r="G2461" s="4">
        <v>290000</v>
      </c>
      <c r="H2461" s="4">
        <v>0</v>
      </c>
      <c r="I2461" s="4">
        <v>30000</v>
      </c>
      <c r="J2461">
        <v>8.1</v>
      </c>
      <c r="K2461">
        <v>23</v>
      </c>
      <c r="L2461">
        <v>8.1999999999999993</v>
      </c>
      <c r="M2461" s="4">
        <v>1647</v>
      </c>
      <c r="N2461" t="s">
        <v>883</v>
      </c>
      <c r="O2461" t="s">
        <v>43</v>
      </c>
      <c r="P2461" s="4">
        <v>450000</v>
      </c>
      <c r="Q2461" s="3">
        <f>AVERAGE(Table1[[#This Row],[critic_score]],Table1[[#This Row],[user_score]])</f>
        <v>8.1499999999999986</v>
      </c>
      <c r="R2461" s="4">
        <f>Table1[[#This Row],[user_count]]+Table1[[#This Row],[critic_count]]</f>
        <v>1670</v>
      </c>
      <c r="S2461" s="2">
        <f>100000*Table1[[#This Row],[review_count]]/Table1[[#This Row],[total sales]]</f>
        <v>371.11111111111109</v>
      </c>
      <c r="T2461" s="2">
        <f>Table1[[#This Row],[total sales]]/(2017-Table1[[#This Row],[year_of_release]])</f>
        <v>150000</v>
      </c>
      <c r="U2461" s="9">
        <f>Table1[[#This Row],[na_sales]]/(2017-Table1[[#This Row],[year_of_release]])</f>
        <v>43333.333333333336</v>
      </c>
      <c r="V2461" s="6">
        <f>Table1[[#This Row],[eu_sales]]/(2017-Table1[[#This Row],[year_of_release]])</f>
        <v>96666.666666666672</v>
      </c>
      <c r="W2461" s="6">
        <f>Table1[[#This Row],[jp_sales]]/(2017-Table1[[#This Row],[year_of_release]])</f>
        <v>0</v>
      </c>
      <c r="X2461" s="6">
        <f>Table1[[#This Row],[other_sales]]/(2017-Table1[[#This Row],[year_of_release]])</f>
        <v>10000</v>
      </c>
      <c r="Y2461" s="4">
        <v>562338430</v>
      </c>
      <c r="Z2461" s="4">
        <v>443580712</v>
      </c>
      <c r="AA2461" s="4">
        <v>127276000</v>
      </c>
      <c r="AB2461" s="1">
        <f>Table1[[#This Row],[na_sales]]/Table1[[#This Row],[NA population]]</f>
        <v>2.3117751351263687E-4</v>
      </c>
      <c r="AC2461" s="1">
        <f>Table1[[#This Row],[eu_sales]]/Table1[[#This Row],[Eu population]]</f>
        <v>6.5377053635280692E-4</v>
      </c>
      <c r="AD2461" s="1">
        <f>Table1[[#This Row],[jp_sales]]/Table1[[#This Row],[Jp population]]</f>
        <v>0</v>
      </c>
    </row>
    <row r="2462" spans="1:30" x14ac:dyDescent="0.25">
      <c r="A2462" t="s">
        <v>2314</v>
      </c>
      <c r="B2462" t="s">
        <v>39</v>
      </c>
      <c r="C2462">
        <v>2013</v>
      </c>
      <c r="D2462" t="s">
        <v>40</v>
      </c>
      <c r="E2462" t="s">
        <v>55</v>
      </c>
      <c r="F2462" s="4">
        <v>230000</v>
      </c>
      <c r="G2462" s="4">
        <v>140000</v>
      </c>
      <c r="H2462" s="4">
        <v>0</v>
      </c>
      <c r="I2462" s="4">
        <v>80000</v>
      </c>
      <c r="J2462">
        <v>6.1</v>
      </c>
      <c r="K2462">
        <v>27</v>
      </c>
      <c r="L2462">
        <v>7.2</v>
      </c>
      <c r="M2462" s="4">
        <v>221</v>
      </c>
      <c r="N2462" t="s">
        <v>2315</v>
      </c>
      <c r="O2462" t="s">
        <v>43</v>
      </c>
      <c r="P2462" s="4">
        <v>450000</v>
      </c>
      <c r="Q2462" s="3">
        <f>AVERAGE(Table1[[#This Row],[critic_score]],Table1[[#This Row],[user_score]])</f>
        <v>6.65</v>
      </c>
      <c r="R2462" s="4">
        <f>Table1[[#This Row],[user_count]]+Table1[[#This Row],[critic_count]]</f>
        <v>248</v>
      </c>
      <c r="S2462" s="2">
        <f>100000*Table1[[#This Row],[review_count]]/Table1[[#This Row],[total sales]]</f>
        <v>55.111111111111114</v>
      </c>
      <c r="T2462" s="2">
        <f>Table1[[#This Row],[total sales]]/(2017-Table1[[#This Row],[year_of_release]])</f>
        <v>112500</v>
      </c>
      <c r="U2462" s="9">
        <f>Table1[[#This Row],[na_sales]]/(2017-Table1[[#This Row],[year_of_release]])</f>
        <v>57500</v>
      </c>
      <c r="V2462" s="6">
        <f>Table1[[#This Row],[eu_sales]]/(2017-Table1[[#This Row],[year_of_release]])</f>
        <v>35000</v>
      </c>
      <c r="W2462" s="6">
        <f>Table1[[#This Row],[jp_sales]]/(2017-Table1[[#This Row],[year_of_release]])</f>
        <v>0</v>
      </c>
      <c r="X2462" s="6">
        <f>Table1[[#This Row],[other_sales]]/(2017-Table1[[#This Row],[year_of_release]])</f>
        <v>20000</v>
      </c>
      <c r="Y2462" s="4">
        <v>556861736</v>
      </c>
      <c r="Z2462" s="4">
        <v>442492884</v>
      </c>
      <c r="AA2462" s="4">
        <v>127445000</v>
      </c>
      <c r="AB2462" s="1">
        <f>Table1[[#This Row],[na_sales]]/Table1[[#This Row],[NA population]]</f>
        <v>4.1302891746902145E-4</v>
      </c>
      <c r="AC2462" s="1">
        <f>Table1[[#This Row],[eu_sales]]/Table1[[#This Row],[Eu population]]</f>
        <v>3.1638926875940452E-4</v>
      </c>
      <c r="AD2462" s="1">
        <f>Table1[[#This Row],[jp_sales]]/Table1[[#This Row],[Jp population]]</f>
        <v>0</v>
      </c>
    </row>
    <row r="2463" spans="1:30" x14ac:dyDescent="0.25">
      <c r="A2463" t="s">
        <v>2316</v>
      </c>
      <c r="B2463" t="s">
        <v>159</v>
      </c>
      <c r="C2463">
        <v>2004</v>
      </c>
      <c r="D2463" t="s">
        <v>19</v>
      </c>
      <c r="E2463" t="s">
        <v>20</v>
      </c>
      <c r="F2463" s="4">
        <v>320000</v>
      </c>
      <c r="G2463" s="4">
        <v>120000</v>
      </c>
      <c r="H2463" s="4">
        <v>0</v>
      </c>
      <c r="I2463" s="4">
        <v>10000</v>
      </c>
      <c r="J2463">
        <v>8.4</v>
      </c>
      <c r="K2463">
        <v>38</v>
      </c>
      <c r="L2463">
        <v>8.6</v>
      </c>
      <c r="M2463" s="4">
        <v>14</v>
      </c>
      <c r="N2463" t="s">
        <v>771</v>
      </c>
      <c r="O2463" t="s">
        <v>21</v>
      </c>
      <c r="P2463" s="4">
        <v>450000</v>
      </c>
      <c r="Q2463" s="3">
        <f>AVERAGE(Table1[[#This Row],[critic_score]],Table1[[#This Row],[user_score]])</f>
        <v>8.5</v>
      </c>
      <c r="R2463" s="4">
        <f>Table1[[#This Row],[user_count]]+Table1[[#This Row],[critic_count]]</f>
        <v>52</v>
      </c>
      <c r="S2463" s="2">
        <f>100000*Table1[[#This Row],[review_count]]/Table1[[#This Row],[total sales]]</f>
        <v>11.555555555555555</v>
      </c>
      <c r="T2463" s="2">
        <f>Table1[[#This Row],[total sales]]/(2017-Table1[[#This Row],[year_of_release]])</f>
        <v>34615.384615384617</v>
      </c>
      <c r="U2463" s="9">
        <f>Table1[[#This Row],[na_sales]]/(2017-Table1[[#This Row],[year_of_release]])</f>
        <v>24615.384615384617</v>
      </c>
      <c r="V2463" s="6">
        <f>Table1[[#This Row],[eu_sales]]/(2017-Table1[[#This Row],[year_of_release]])</f>
        <v>9230.7692307692305</v>
      </c>
      <c r="W2463" s="6">
        <f>Table1[[#This Row],[jp_sales]]/(2017-Table1[[#This Row],[year_of_release]])</f>
        <v>0</v>
      </c>
      <c r="X2463" s="6">
        <f>Table1[[#This Row],[other_sales]]/(2017-Table1[[#This Row],[year_of_release]])</f>
        <v>769.23076923076928</v>
      </c>
      <c r="Y2463" s="4">
        <v>505524224</v>
      </c>
      <c r="Z2463" s="4">
        <v>434174638</v>
      </c>
      <c r="AA2463" s="4">
        <v>127761000</v>
      </c>
      <c r="AB2463" s="1">
        <f>Table1[[#This Row],[na_sales]]/Table1[[#This Row],[NA population]]</f>
        <v>6.330062632171708E-4</v>
      </c>
      <c r="AC2463" s="1">
        <f>Table1[[#This Row],[eu_sales]]/Table1[[#This Row],[Eu population]]</f>
        <v>2.7638648022549857E-4</v>
      </c>
      <c r="AD2463" s="1">
        <f>Table1[[#This Row],[jp_sales]]/Table1[[#This Row],[Jp population]]</f>
        <v>0</v>
      </c>
    </row>
    <row r="2464" spans="1:30" x14ac:dyDescent="0.25">
      <c r="A2464" t="s">
        <v>2317</v>
      </c>
      <c r="B2464" t="s">
        <v>18</v>
      </c>
      <c r="C2464">
        <v>2008</v>
      </c>
      <c r="D2464" t="s">
        <v>19</v>
      </c>
      <c r="E2464" t="s">
        <v>100</v>
      </c>
      <c r="F2464" s="4">
        <v>180000</v>
      </c>
      <c r="G2464" s="4">
        <v>220000</v>
      </c>
      <c r="H2464" s="4">
        <v>0</v>
      </c>
      <c r="I2464" s="4">
        <v>50000</v>
      </c>
      <c r="J2464">
        <v>5</v>
      </c>
      <c r="K2464">
        <v>12</v>
      </c>
      <c r="L2464">
        <v>4.5999999999999996</v>
      </c>
      <c r="M2464" s="4">
        <v>18</v>
      </c>
      <c r="N2464" t="s">
        <v>141</v>
      </c>
      <c r="O2464" t="s">
        <v>21</v>
      </c>
      <c r="P2464" s="4">
        <v>450000</v>
      </c>
      <c r="Q2464" s="3">
        <f>AVERAGE(Table1[[#This Row],[critic_score]],Table1[[#This Row],[user_score]])</f>
        <v>4.8</v>
      </c>
      <c r="R2464" s="4">
        <f>Table1[[#This Row],[user_count]]+Table1[[#This Row],[critic_count]]</f>
        <v>30</v>
      </c>
      <c r="S2464" s="2">
        <f>100000*Table1[[#This Row],[review_count]]/Table1[[#This Row],[total sales]]</f>
        <v>6.666666666666667</v>
      </c>
      <c r="T2464" s="2">
        <f>Table1[[#This Row],[total sales]]/(2017-Table1[[#This Row],[year_of_release]])</f>
        <v>50000</v>
      </c>
      <c r="U2464" s="9">
        <f>Table1[[#This Row],[na_sales]]/(2017-Table1[[#This Row],[year_of_release]])</f>
        <v>20000</v>
      </c>
      <c r="V2464" s="6">
        <f>Table1[[#This Row],[eu_sales]]/(2017-Table1[[#This Row],[year_of_release]])</f>
        <v>24444.444444444445</v>
      </c>
      <c r="W2464" s="6">
        <f>Table1[[#This Row],[jp_sales]]/(2017-Table1[[#This Row],[year_of_release]])</f>
        <v>0</v>
      </c>
      <c r="X2464" s="6">
        <f>Table1[[#This Row],[other_sales]]/(2017-Table1[[#This Row],[year_of_release]])</f>
        <v>5555.5555555555557</v>
      </c>
      <c r="Y2464" s="4">
        <v>528816311</v>
      </c>
      <c r="Z2464" s="4">
        <v>440001482</v>
      </c>
      <c r="AA2464" s="4">
        <v>128063000</v>
      </c>
      <c r="AB2464" s="1">
        <f>Table1[[#This Row],[na_sales]]/Table1[[#This Row],[NA population]]</f>
        <v>3.4038284420466751E-4</v>
      </c>
      <c r="AC2464" s="1">
        <f>Table1[[#This Row],[eu_sales]]/Table1[[#This Row],[Eu population]]</f>
        <v>4.9999831591476319E-4</v>
      </c>
      <c r="AD2464" s="1">
        <f>Table1[[#This Row],[jp_sales]]/Table1[[#This Row],[Jp population]]</f>
        <v>0</v>
      </c>
    </row>
    <row r="2465" spans="1:30" x14ac:dyDescent="0.25">
      <c r="A2465" t="s">
        <v>2318</v>
      </c>
      <c r="B2465" t="s">
        <v>18</v>
      </c>
      <c r="C2465">
        <v>2010</v>
      </c>
      <c r="D2465" t="s">
        <v>29</v>
      </c>
      <c r="E2465" t="s">
        <v>431</v>
      </c>
      <c r="F2465" s="4">
        <v>420000</v>
      </c>
      <c r="G2465" s="4">
        <v>0</v>
      </c>
      <c r="H2465" s="4">
        <v>0</v>
      </c>
      <c r="I2465" s="4">
        <v>30000</v>
      </c>
      <c r="J2465">
        <v>7.8</v>
      </c>
      <c r="K2465">
        <v>13</v>
      </c>
      <c r="L2465">
        <v>8</v>
      </c>
      <c r="M2465" s="4">
        <v>4</v>
      </c>
      <c r="N2465" t="s">
        <v>2319</v>
      </c>
      <c r="O2465" t="s">
        <v>21</v>
      </c>
      <c r="P2465" s="4">
        <v>450000</v>
      </c>
      <c r="Q2465" s="3">
        <f>AVERAGE(Table1[[#This Row],[critic_score]],Table1[[#This Row],[user_score]])</f>
        <v>7.9</v>
      </c>
      <c r="R2465" s="4">
        <f>Table1[[#This Row],[user_count]]+Table1[[#This Row],[critic_count]]</f>
        <v>17</v>
      </c>
      <c r="S2465" s="2">
        <f>100000*Table1[[#This Row],[review_count]]/Table1[[#This Row],[total sales]]</f>
        <v>3.7777777777777777</v>
      </c>
      <c r="T2465" s="2">
        <f>Table1[[#This Row],[total sales]]/(2017-Table1[[#This Row],[year_of_release]])</f>
        <v>64285.714285714283</v>
      </c>
      <c r="U2465" s="9">
        <f>Table1[[#This Row],[na_sales]]/(2017-Table1[[#This Row],[year_of_release]])</f>
        <v>60000</v>
      </c>
      <c r="V2465" s="6">
        <f>Table1[[#This Row],[eu_sales]]/(2017-Table1[[#This Row],[year_of_release]])</f>
        <v>0</v>
      </c>
      <c r="W2465" s="6">
        <f>Table1[[#This Row],[jp_sales]]/(2017-Table1[[#This Row],[year_of_release]])</f>
        <v>0</v>
      </c>
      <c r="X2465" s="6">
        <f>Table1[[#This Row],[other_sales]]/(2017-Table1[[#This Row],[year_of_release]])</f>
        <v>4285.7142857142853</v>
      </c>
      <c r="Y2465" s="4">
        <v>540520772</v>
      </c>
      <c r="Z2465" s="4">
        <v>441654761</v>
      </c>
      <c r="AA2465" s="4">
        <v>128070000</v>
      </c>
      <c r="AB2465" s="1">
        <f>Table1[[#This Row],[na_sales]]/Table1[[#This Row],[NA population]]</f>
        <v>7.7702841732787281E-4</v>
      </c>
      <c r="AC2465" s="1">
        <f>Table1[[#This Row],[eu_sales]]/Table1[[#This Row],[Eu population]]</f>
        <v>0</v>
      </c>
      <c r="AD2465" s="1">
        <f>Table1[[#This Row],[jp_sales]]/Table1[[#This Row],[Jp population]]</f>
        <v>0</v>
      </c>
    </row>
    <row r="2466" spans="1:30" x14ac:dyDescent="0.25">
      <c r="A2466" t="s">
        <v>2321</v>
      </c>
      <c r="B2466" t="s">
        <v>45</v>
      </c>
      <c r="C2466">
        <v>2004</v>
      </c>
      <c r="D2466" t="s">
        <v>40</v>
      </c>
      <c r="E2466" t="s">
        <v>171</v>
      </c>
      <c r="F2466" s="4">
        <v>220000</v>
      </c>
      <c r="G2466" s="4">
        <v>170000</v>
      </c>
      <c r="H2466" s="4">
        <v>0</v>
      </c>
      <c r="I2466" s="4">
        <v>60000</v>
      </c>
      <c r="J2466">
        <v>4.7</v>
      </c>
      <c r="K2466">
        <v>25</v>
      </c>
      <c r="L2466">
        <v>7.8</v>
      </c>
      <c r="M2466" s="4">
        <v>12</v>
      </c>
      <c r="N2466" t="s">
        <v>1421</v>
      </c>
      <c r="O2466" t="s">
        <v>67</v>
      </c>
      <c r="P2466" s="4">
        <v>450000</v>
      </c>
      <c r="Q2466" s="3">
        <f>AVERAGE(Table1[[#This Row],[critic_score]],Table1[[#This Row],[user_score]])</f>
        <v>6.25</v>
      </c>
      <c r="R2466" s="4">
        <f>Table1[[#This Row],[user_count]]+Table1[[#This Row],[critic_count]]</f>
        <v>37</v>
      </c>
      <c r="S2466" s="2">
        <f>100000*Table1[[#This Row],[review_count]]/Table1[[#This Row],[total sales]]</f>
        <v>8.2222222222222214</v>
      </c>
      <c r="T2466" s="2">
        <f>Table1[[#This Row],[total sales]]/(2017-Table1[[#This Row],[year_of_release]])</f>
        <v>34615.384615384617</v>
      </c>
      <c r="U2466" s="9">
        <f>Table1[[#This Row],[na_sales]]/(2017-Table1[[#This Row],[year_of_release]])</f>
        <v>16923.076923076922</v>
      </c>
      <c r="V2466" s="6">
        <f>Table1[[#This Row],[eu_sales]]/(2017-Table1[[#This Row],[year_of_release]])</f>
        <v>13076.923076923076</v>
      </c>
      <c r="W2466" s="6">
        <f>Table1[[#This Row],[jp_sales]]/(2017-Table1[[#This Row],[year_of_release]])</f>
        <v>0</v>
      </c>
      <c r="X2466" s="6">
        <f>Table1[[#This Row],[other_sales]]/(2017-Table1[[#This Row],[year_of_release]])</f>
        <v>4615.3846153846152</v>
      </c>
      <c r="Y2466" s="4">
        <v>505524224</v>
      </c>
      <c r="Z2466" s="4">
        <v>434174638</v>
      </c>
      <c r="AA2466" s="4">
        <v>127761000</v>
      </c>
      <c r="AB2466" s="1">
        <f>Table1[[#This Row],[na_sales]]/Table1[[#This Row],[NA population]]</f>
        <v>4.3519180596180492E-4</v>
      </c>
      <c r="AC2466" s="1">
        <f>Table1[[#This Row],[eu_sales]]/Table1[[#This Row],[Eu population]]</f>
        <v>3.9154751365278964E-4</v>
      </c>
      <c r="AD2466" s="1">
        <f>Table1[[#This Row],[jp_sales]]/Table1[[#This Row],[Jp population]]</f>
        <v>0</v>
      </c>
    </row>
    <row r="2467" spans="1:30" x14ac:dyDescent="0.25">
      <c r="A2467" t="s">
        <v>2322</v>
      </c>
      <c r="B2467" t="s">
        <v>45</v>
      </c>
      <c r="C2467">
        <v>2002</v>
      </c>
      <c r="D2467" t="s">
        <v>191</v>
      </c>
      <c r="E2467" t="s">
        <v>575</v>
      </c>
      <c r="F2467" s="4">
        <v>220000</v>
      </c>
      <c r="G2467" s="4">
        <v>170000</v>
      </c>
      <c r="H2467" s="4">
        <v>0</v>
      </c>
      <c r="I2467" s="4">
        <v>60000</v>
      </c>
      <c r="J2467">
        <v>7.8</v>
      </c>
      <c r="K2467">
        <v>27</v>
      </c>
      <c r="L2467">
        <v>7.4</v>
      </c>
      <c r="M2467" s="4">
        <v>41</v>
      </c>
      <c r="N2467" t="s">
        <v>2323</v>
      </c>
      <c r="O2467" t="s">
        <v>43</v>
      </c>
      <c r="P2467" s="4">
        <v>450000</v>
      </c>
      <c r="Q2467" s="3">
        <f>AVERAGE(Table1[[#This Row],[critic_score]],Table1[[#This Row],[user_score]])</f>
        <v>7.6</v>
      </c>
      <c r="R2467" s="4">
        <f>Table1[[#This Row],[user_count]]+Table1[[#This Row],[critic_count]]</f>
        <v>68</v>
      </c>
      <c r="S2467" s="2">
        <f>100000*Table1[[#This Row],[review_count]]/Table1[[#This Row],[total sales]]</f>
        <v>15.111111111111111</v>
      </c>
      <c r="T2467" s="2">
        <f>Table1[[#This Row],[total sales]]/(2017-Table1[[#This Row],[year_of_release]])</f>
        <v>30000</v>
      </c>
      <c r="U2467" s="9">
        <f>Table1[[#This Row],[na_sales]]/(2017-Table1[[#This Row],[year_of_release]])</f>
        <v>14666.666666666666</v>
      </c>
      <c r="V2467" s="6">
        <f>Table1[[#This Row],[eu_sales]]/(2017-Table1[[#This Row],[year_of_release]])</f>
        <v>11333.333333333334</v>
      </c>
      <c r="W2467" s="6">
        <f>Table1[[#This Row],[jp_sales]]/(2017-Table1[[#This Row],[year_of_release]])</f>
        <v>0</v>
      </c>
      <c r="X2467" s="6">
        <f>Table1[[#This Row],[other_sales]]/(2017-Table1[[#This Row],[year_of_release]])</f>
        <v>4000</v>
      </c>
      <c r="Y2467" s="4">
        <v>495013192</v>
      </c>
      <c r="Z2467" s="4">
        <v>431019772</v>
      </c>
      <c r="AA2467" s="4">
        <v>127445000</v>
      </c>
      <c r="AB2467" s="1">
        <f>Table1[[#This Row],[na_sales]]/Table1[[#This Row],[NA population]]</f>
        <v>4.4443260009119112E-4</v>
      </c>
      <c r="AC2467" s="1">
        <f>Table1[[#This Row],[eu_sales]]/Table1[[#This Row],[Eu population]]</f>
        <v>3.9441346092123123E-4</v>
      </c>
      <c r="AD2467" s="1">
        <f>Table1[[#This Row],[jp_sales]]/Table1[[#This Row],[Jp population]]</f>
        <v>0</v>
      </c>
    </row>
    <row r="2468" spans="1:30" x14ac:dyDescent="0.25">
      <c r="A2468" t="s">
        <v>2324</v>
      </c>
      <c r="B2468" t="s">
        <v>45</v>
      </c>
      <c r="C2468">
        <v>2004</v>
      </c>
      <c r="D2468" t="s">
        <v>40</v>
      </c>
      <c r="E2468" t="s">
        <v>55</v>
      </c>
      <c r="F2468" s="4">
        <v>220000</v>
      </c>
      <c r="G2468" s="4">
        <v>170000</v>
      </c>
      <c r="H2468" s="4">
        <v>0</v>
      </c>
      <c r="I2468" s="4">
        <v>60000</v>
      </c>
      <c r="J2468">
        <v>6.4</v>
      </c>
      <c r="K2468">
        <v>41</v>
      </c>
      <c r="L2468">
        <v>8.5</v>
      </c>
      <c r="M2468" s="4">
        <v>19</v>
      </c>
      <c r="N2468" t="s">
        <v>2325</v>
      </c>
      <c r="O2468" t="s">
        <v>67</v>
      </c>
      <c r="P2468" s="4">
        <v>450000</v>
      </c>
      <c r="Q2468" s="3">
        <f>AVERAGE(Table1[[#This Row],[critic_score]],Table1[[#This Row],[user_score]])</f>
        <v>7.45</v>
      </c>
      <c r="R2468" s="4">
        <f>Table1[[#This Row],[user_count]]+Table1[[#This Row],[critic_count]]</f>
        <v>60</v>
      </c>
      <c r="S2468" s="2">
        <f>100000*Table1[[#This Row],[review_count]]/Table1[[#This Row],[total sales]]</f>
        <v>13.333333333333334</v>
      </c>
      <c r="T2468" s="2">
        <f>Table1[[#This Row],[total sales]]/(2017-Table1[[#This Row],[year_of_release]])</f>
        <v>34615.384615384617</v>
      </c>
      <c r="U2468" s="9">
        <f>Table1[[#This Row],[na_sales]]/(2017-Table1[[#This Row],[year_of_release]])</f>
        <v>16923.076923076922</v>
      </c>
      <c r="V2468" s="6">
        <f>Table1[[#This Row],[eu_sales]]/(2017-Table1[[#This Row],[year_of_release]])</f>
        <v>13076.923076923076</v>
      </c>
      <c r="W2468" s="6">
        <f>Table1[[#This Row],[jp_sales]]/(2017-Table1[[#This Row],[year_of_release]])</f>
        <v>0</v>
      </c>
      <c r="X2468" s="6">
        <f>Table1[[#This Row],[other_sales]]/(2017-Table1[[#This Row],[year_of_release]])</f>
        <v>4615.3846153846152</v>
      </c>
      <c r="Y2468" s="4">
        <v>505524224</v>
      </c>
      <c r="Z2468" s="4">
        <v>434174638</v>
      </c>
      <c r="AA2468" s="4">
        <v>127761000</v>
      </c>
      <c r="AB2468" s="1">
        <f>Table1[[#This Row],[na_sales]]/Table1[[#This Row],[NA population]]</f>
        <v>4.3519180596180492E-4</v>
      </c>
      <c r="AC2468" s="1">
        <f>Table1[[#This Row],[eu_sales]]/Table1[[#This Row],[Eu population]]</f>
        <v>3.9154751365278964E-4</v>
      </c>
      <c r="AD2468" s="1">
        <f>Table1[[#This Row],[jp_sales]]/Table1[[#This Row],[Jp population]]</f>
        <v>0</v>
      </c>
    </row>
    <row r="2469" spans="1:30" x14ac:dyDescent="0.25">
      <c r="A2469" t="s">
        <v>1672</v>
      </c>
      <c r="B2469" t="s">
        <v>34</v>
      </c>
      <c r="C2469">
        <v>2012</v>
      </c>
      <c r="D2469" t="s">
        <v>65</v>
      </c>
      <c r="E2469" t="s">
        <v>267</v>
      </c>
      <c r="F2469" s="4">
        <v>260000</v>
      </c>
      <c r="G2469" s="4">
        <v>140000</v>
      </c>
      <c r="H2469" s="4">
        <v>10000</v>
      </c>
      <c r="I2469" s="4">
        <v>40000</v>
      </c>
      <c r="J2469">
        <v>7.4</v>
      </c>
      <c r="K2469">
        <v>35</v>
      </c>
      <c r="L2469">
        <v>7.2</v>
      </c>
      <c r="M2469" s="4">
        <v>47</v>
      </c>
      <c r="N2469" t="s">
        <v>1673</v>
      </c>
      <c r="O2469" t="s">
        <v>67</v>
      </c>
      <c r="P2469" s="4">
        <v>450000</v>
      </c>
      <c r="Q2469" s="3">
        <f>AVERAGE(Table1[[#This Row],[critic_score]],Table1[[#This Row],[user_score]])</f>
        <v>7.3000000000000007</v>
      </c>
      <c r="R2469" s="4">
        <f>Table1[[#This Row],[user_count]]+Table1[[#This Row],[critic_count]]</f>
        <v>82</v>
      </c>
      <c r="S2469" s="2">
        <f>100000*Table1[[#This Row],[review_count]]/Table1[[#This Row],[total sales]]</f>
        <v>18.222222222222221</v>
      </c>
      <c r="T2469" s="2">
        <f>Table1[[#This Row],[total sales]]/(2017-Table1[[#This Row],[year_of_release]])</f>
        <v>90000</v>
      </c>
      <c r="U2469" s="9">
        <f>Table1[[#This Row],[na_sales]]/(2017-Table1[[#This Row],[year_of_release]])</f>
        <v>52000</v>
      </c>
      <c r="V2469" s="6">
        <f>Table1[[#This Row],[eu_sales]]/(2017-Table1[[#This Row],[year_of_release]])</f>
        <v>28000</v>
      </c>
      <c r="W2469" s="6">
        <f>Table1[[#This Row],[jp_sales]]/(2017-Table1[[#This Row],[year_of_release]])</f>
        <v>2000</v>
      </c>
      <c r="X2469" s="6">
        <f>Table1[[#This Row],[other_sales]]/(2017-Table1[[#This Row],[year_of_release]])</f>
        <v>8000</v>
      </c>
      <c r="Y2469" s="4">
        <v>551484507</v>
      </c>
      <c r="Z2469" s="4">
        <v>441417242</v>
      </c>
      <c r="AA2469" s="4">
        <v>127629000</v>
      </c>
      <c r="AB2469" s="1">
        <f>Table1[[#This Row],[na_sales]]/Table1[[#This Row],[NA population]]</f>
        <v>4.7145476745006726E-4</v>
      </c>
      <c r="AC2469" s="1">
        <f>Table1[[#This Row],[eu_sales]]/Table1[[#This Row],[Eu population]]</f>
        <v>3.1716024359555939E-4</v>
      </c>
      <c r="AD2469" s="1">
        <f>Table1[[#This Row],[jp_sales]]/Table1[[#This Row],[Jp population]]</f>
        <v>7.8352098660962631E-5</v>
      </c>
    </row>
    <row r="2470" spans="1:30" x14ac:dyDescent="0.25">
      <c r="A2470" t="s">
        <v>2331</v>
      </c>
      <c r="B2470" t="s">
        <v>45</v>
      </c>
      <c r="C2470">
        <v>2003</v>
      </c>
      <c r="D2470" t="s">
        <v>40</v>
      </c>
      <c r="E2470" t="s">
        <v>100</v>
      </c>
      <c r="F2470" s="4">
        <v>220000</v>
      </c>
      <c r="G2470" s="4">
        <v>170000</v>
      </c>
      <c r="H2470" s="4">
        <v>0</v>
      </c>
      <c r="I2470" s="4">
        <v>60000</v>
      </c>
      <c r="J2470">
        <v>5.6</v>
      </c>
      <c r="K2470">
        <v>33</v>
      </c>
      <c r="L2470">
        <v>7.4</v>
      </c>
      <c r="M2470" s="4">
        <v>21</v>
      </c>
      <c r="N2470" t="s">
        <v>2332</v>
      </c>
      <c r="O2470" t="s">
        <v>43</v>
      </c>
      <c r="P2470" s="4">
        <v>450000</v>
      </c>
      <c r="Q2470" s="3">
        <f>AVERAGE(Table1[[#This Row],[critic_score]],Table1[[#This Row],[user_score]])</f>
        <v>6.5</v>
      </c>
      <c r="R2470" s="4">
        <f>Table1[[#This Row],[user_count]]+Table1[[#This Row],[critic_count]]</f>
        <v>54</v>
      </c>
      <c r="S2470" s="2">
        <f>100000*Table1[[#This Row],[review_count]]/Table1[[#This Row],[total sales]]</f>
        <v>12</v>
      </c>
      <c r="T2470" s="2">
        <f>Table1[[#This Row],[total sales]]/(2017-Table1[[#This Row],[year_of_release]])</f>
        <v>32142.857142857141</v>
      </c>
      <c r="U2470" s="9">
        <f>Table1[[#This Row],[na_sales]]/(2017-Table1[[#This Row],[year_of_release]])</f>
        <v>15714.285714285714</v>
      </c>
      <c r="V2470" s="6">
        <f>Table1[[#This Row],[eu_sales]]/(2017-Table1[[#This Row],[year_of_release]])</f>
        <v>12142.857142857143</v>
      </c>
      <c r="W2470" s="6">
        <f>Table1[[#This Row],[jp_sales]]/(2017-Table1[[#This Row],[year_of_release]])</f>
        <v>0</v>
      </c>
      <c r="X2470" s="6">
        <f>Table1[[#This Row],[other_sales]]/(2017-Table1[[#This Row],[year_of_release]])</f>
        <v>4285.7142857142853</v>
      </c>
      <c r="Y2470" s="4">
        <v>500125528</v>
      </c>
      <c r="Z2470" s="4">
        <v>432552540</v>
      </c>
      <c r="AA2470" s="4">
        <v>127718000</v>
      </c>
      <c r="AB2470" s="1">
        <f>Table1[[#This Row],[na_sales]]/Table1[[#This Row],[NA population]]</f>
        <v>4.3988956308584992E-4</v>
      </c>
      <c r="AC2470" s="1">
        <f>Table1[[#This Row],[eu_sales]]/Table1[[#This Row],[Eu population]]</f>
        <v>3.930158403416149E-4</v>
      </c>
      <c r="AD2470" s="1">
        <f>Table1[[#This Row],[jp_sales]]/Table1[[#This Row],[Jp population]]</f>
        <v>0</v>
      </c>
    </row>
    <row r="2471" spans="1:30" x14ac:dyDescent="0.25">
      <c r="A2471" t="s">
        <v>1541</v>
      </c>
      <c r="B2471" t="s">
        <v>26</v>
      </c>
      <c r="C2471">
        <v>2008</v>
      </c>
      <c r="D2471" t="s">
        <v>225</v>
      </c>
      <c r="E2471" t="s">
        <v>41</v>
      </c>
      <c r="F2471" s="4">
        <v>370000</v>
      </c>
      <c r="G2471" s="4">
        <v>30000</v>
      </c>
      <c r="H2471" s="4">
        <v>20000</v>
      </c>
      <c r="I2471" s="4">
        <v>30000</v>
      </c>
      <c r="J2471">
        <v>8</v>
      </c>
      <c r="K2471">
        <v>26</v>
      </c>
      <c r="L2471">
        <v>7.7</v>
      </c>
      <c r="M2471" s="4">
        <v>21</v>
      </c>
      <c r="N2471" t="s">
        <v>806</v>
      </c>
      <c r="O2471" t="s">
        <v>84</v>
      </c>
      <c r="P2471" s="4">
        <v>450000</v>
      </c>
      <c r="Q2471" s="3">
        <f>AVERAGE(Table1[[#This Row],[critic_score]],Table1[[#This Row],[user_score]])</f>
        <v>7.85</v>
      </c>
      <c r="R2471" s="4">
        <f>Table1[[#This Row],[user_count]]+Table1[[#This Row],[critic_count]]</f>
        <v>47</v>
      </c>
      <c r="S2471" s="2">
        <f>100000*Table1[[#This Row],[review_count]]/Table1[[#This Row],[total sales]]</f>
        <v>10.444444444444445</v>
      </c>
      <c r="T2471" s="2">
        <f>Table1[[#This Row],[total sales]]/(2017-Table1[[#This Row],[year_of_release]])</f>
        <v>50000</v>
      </c>
      <c r="U2471" s="9">
        <f>Table1[[#This Row],[na_sales]]/(2017-Table1[[#This Row],[year_of_release]])</f>
        <v>41111.111111111109</v>
      </c>
      <c r="V2471" s="6">
        <f>Table1[[#This Row],[eu_sales]]/(2017-Table1[[#This Row],[year_of_release]])</f>
        <v>3333.3333333333335</v>
      </c>
      <c r="W2471" s="6">
        <f>Table1[[#This Row],[jp_sales]]/(2017-Table1[[#This Row],[year_of_release]])</f>
        <v>2222.2222222222222</v>
      </c>
      <c r="X2471" s="6">
        <f>Table1[[#This Row],[other_sales]]/(2017-Table1[[#This Row],[year_of_release]])</f>
        <v>3333.3333333333335</v>
      </c>
      <c r="Y2471" s="4">
        <v>528816311</v>
      </c>
      <c r="Z2471" s="4">
        <v>440001482</v>
      </c>
      <c r="AA2471" s="4">
        <v>128063000</v>
      </c>
      <c r="AB2471" s="1">
        <f>Table1[[#This Row],[na_sales]]/Table1[[#This Row],[NA population]]</f>
        <v>6.9967584642070541E-4</v>
      </c>
      <c r="AC2471" s="1">
        <f>Table1[[#This Row],[eu_sales]]/Table1[[#This Row],[Eu population]]</f>
        <v>6.8181588533831346E-5</v>
      </c>
      <c r="AD2471" s="1">
        <f>Table1[[#This Row],[jp_sales]]/Table1[[#This Row],[Jp population]]</f>
        <v>1.5617313353583783E-4</v>
      </c>
    </row>
    <row r="2472" spans="1:30" x14ac:dyDescent="0.25">
      <c r="A2472" t="s">
        <v>763</v>
      </c>
      <c r="B2472" t="s">
        <v>103</v>
      </c>
      <c r="C2472">
        <v>2005</v>
      </c>
      <c r="D2472" t="s">
        <v>40</v>
      </c>
      <c r="E2472" t="s">
        <v>575</v>
      </c>
      <c r="F2472" s="4">
        <v>330000</v>
      </c>
      <c r="G2472" s="4">
        <v>100000</v>
      </c>
      <c r="H2472" s="4">
        <v>0</v>
      </c>
      <c r="I2472" s="4">
        <v>20000</v>
      </c>
      <c r="J2472">
        <v>5</v>
      </c>
      <c r="K2472">
        <v>14</v>
      </c>
      <c r="L2472">
        <v>5.9</v>
      </c>
      <c r="M2472" s="4">
        <v>21</v>
      </c>
      <c r="N2472" t="s">
        <v>764</v>
      </c>
      <c r="O2472" t="s">
        <v>43</v>
      </c>
      <c r="P2472" s="4">
        <v>450000</v>
      </c>
      <c r="Q2472" s="3">
        <f>AVERAGE(Table1[[#This Row],[critic_score]],Table1[[#This Row],[user_score]])</f>
        <v>5.45</v>
      </c>
      <c r="R2472" s="4">
        <f>Table1[[#This Row],[user_count]]+Table1[[#This Row],[critic_count]]</f>
        <v>35</v>
      </c>
      <c r="S2472" s="2">
        <f>100000*Table1[[#This Row],[review_count]]/Table1[[#This Row],[total sales]]</f>
        <v>7.7777777777777777</v>
      </c>
      <c r="T2472" s="2">
        <f>Table1[[#This Row],[total sales]]/(2017-Table1[[#This Row],[year_of_release]])</f>
        <v>37500</v>
      </c>
      <c r="U2472" s="9">
        <f>Table1[[#This Row],[na_sales]]/(2017-Table1[[#This Row],[year_of_release]])</f>
        <v>27500</v>
      </c>
      <c r="V2472" s="6">
        <f>Table1[[#This Row],[eu_sales]]/(2017-Table1[[#This Row],[year_of_release]])</f>
        <v>8333.3333333333339</v>
      </c>
      <c r="W2472" s="6">
        <f>Table1[[#This Row],[jp_sales]]/(2017-Table1[[#This Row],[year_of_release]])</f>
        <v>0</v>
      </c>
      <c r="X2472" s="6">
        <f>Table1[[#This Row],[other_sales]]/(2017-Table1[[#This Row],[year_of_release]])</f>
        <v>1666.6666666666667</v>
      </c>
      <c r="Y2472" s="4">
        <v>511054143</v>
      </c>
      <c r="Z2472" s="4">
        <v>435713800</v>
      </c>
      <c r="AA2472" s="4">
        <v>127773000</v>
      </c>
      <c r="AB2472" s="1">
        <f>Table1[[#This Row],[na_sales]]/Table1[[#This Row],[NA population]]</f>
        <v>6.4572414590522158E-4</v>
      </c>
      <c r="AC2472" s="1">
        <f>Table1[[#This Row],[eu_sales]]/Table1[[#This Row],[Eu population]]</f>
        <v>2.2950845256679959E-4</v>
      </c>
      <c r="AD2472" s="1">
        <f>Table1[[#This Row],[jp_sales]]/Table1[[#This Row],[Jp population]]</f>
        <v>0</v>
      </c>
    </row>
    <row r="2473" spans="1:30" x14ac:dyDescent="0.25">
      <c r="A2473" t="s">
        <v>498</v>
      </c>
      <c r="B2473" t="s">
        <v>103</v>
      </c>
      <c r="C2473">
        <v>2006</v>
      </c>
      <c r="D2473" t="s">
        <v>40</v>
      </c>
      <c r="E2473" t="s">
        <v>183</v>
      </c>
      <c r="F2473" s="4">
        <v>330000</v>
      </c>
      <c r="G2473" s="4">
        <v>100000</v>
      </c>
      <c r="H2473" s="4">
        <v>0</v>
      </c>
      <c r="I2473" s="4">
        <v>20000</v>
      </c>
      <c r="J2473">
        <v>8.5</v>
      </c>
      <c r="K2473">
        <v>27</v>
      </c>
      <c r="L2473">
        <v>8.6</v>
      </c>
      <c r="M2473" s="4">
        <v>15</v>
      </c>
      <c r="N2473" t="s">
        <v>184</v>
      </c>
      <c r="O2473" t="s">
        <v>84</v>
      </c>
      <c r="P2473" s="4">
        <v>450000</v>
      </c>
      <c r="Q2473" s="3">
        <f>AVERAGE(Table1[[#This Row],[critic_score]],Table1[[#This Row],[user_score]])</f>
        <v>8.5500000000000007</v>
      </c>
      <c r="R2473" s="4">
        <f>Table1[[#This Row],[user_count]]+Table1[[#This Row],[critic_count]]</f>
        <v>42</v>
      </c>
      <c r="S2473" s="2">
        <f>100000*Table1[[#This Row],[review_count]]/Table1[[#This Row],[total sales]]</f>
        <v>9.3333333333333339</v>
      </c>
      <c r="T2473" s="2">
        <f>Table1[[#This Row],[total sales]]/(2017-Table1[[#This Row],[year_of_release]])</f>
        <v>40909.090909090912</v>
      </c>
      <c r="U2473" s="9">
        <f>Table1[[#This Row],[na_sales]]/(2017-Table1[[#This Row],[year_of_release]])</f>
        <v>30000</v>
      </c>
      <c r="V2473" s="6">
        <f>Table1[[#This Row],[eu_sales]]/(2017-Table1[[#This Row],[year_of_release]])</f>
        <v>9090.9090909090901</v>
      </c>
      <c r="W2473" s="6">
        <f>Table1[[#This Row],[jp_sales]]/(2017-Table1[[#This Row],[year_of_release]])</f>
        <v>0</v>
      </c>
      <c r="X2473" s="6">
        <f>Table1[[#This Row],[other_sales]]/(2017-Table1[[#This Row],[year_of_release]])</f>
        <v>1818.1818181818182</v>
      </c>
      <c r="Y2473" s="4">
        <v>516818555</v>
      </c>
      <c r="Z2473" s="4">
        <v>437126892</v>
      </c>
      <c r="AA2473" s="4">
        <v>127854000</v>
      </c>
      <c r="AB2473" s="1">
        <f>Table1[[#This Row],[na_sales]]/Table1[[#This Row],[NA population]]</f>
        <v>6.3852196637947728E-4</v>
      </c>
      <c r="AC2473" s="1">
        <f>Table1[[#This Row],[eu_sales]]/Table1[[#This Row],[Eu population]]</f>
        <v>2.2876652484697739E-4</v>
      </c>
      <c r="AD2473" s="1">
        <f>Table1[[#This Row],[jp_sales]]/Table1[[#This Row],[Jp population]]</f>
        <v>0</v>
      </c>
    </row>
    <row r="2474" spans="1:30" x14ac:dyDescent="0.25">
      <c r="A2474" t="s">
        <v>2334</v>
      </c>
      <c r="B2474" t="s">
        <v>26</v>
      </c>
      <c r="C2474">
        <v>2005</v>
      </c>
      <c r="D2474" t="s">
        <v>40</v>
      </c>
      <c r="E2474" t="s">
        <v>176</v>
      </c>
      <c r="F2474" s="4">
        <v>130000</v>
      </c>
      <c r="G2474" s="4">
        <v>0</v>
      </c>
      <c r="H2474" s="4">
        <v>310000</v>
      </c>
      <c r="I2474" s="4">
        <v>10000</v>
      </c>
      <c r="J2474">
        <v>8.3000000000000007</v>
      </c>
      <c r="K2474">
        <v>41</v>
      </c>
      <c r="L2474">
        <v>7.6</v>
      </c>
      <c r="M2474" s="4">
        <v>45</v>
      </c>
      <c r="N2474" t="s">
        <v>2335</v>
      </c>
      <c r="O2474" t="s">
        <v>21</v>
      </c>
      <c r="P2474" s="4">
        <v>450000</v>
      </c>
      <c r="Q2474" s="3">
        <f>AVERAGE(Table1[[#This Row],[critic_score]],Table1[[#This Row],[user_score]])</f>
        <v>7.95</v>
      </c>
      <c r="R2474" s="4">
        <f>Table1[[#This Row],[user_count]]+Table1[[#This Row],[critic_count]]</f>
        <v>86</v>
      </c>
      <c r="S2474" s="2">
        <f>100000*Table1[[#This Row],[review_count]]/Table1[[#This Row],[total sales]]</f>
        <v>19.111111111111111</v>
      </c>
      <c r="T2474" s="2">
        <f>Table1[[#This Row],[total sales]]/(2017-Table1[[#This Row],[year_of_release]])</f>
        <v>37500</v>
      </c>
      <c r="U2474" s="9">
        <f>Table1[[#This Row],[na_sales]]/(2017-Table1[[#This Row],[year_of_release]])</f>
        <v>10833.333333333334</v>
      </c>
      <c r="V2474" s="6">
        <f>Table1[[#This Row],[eu_sales]]/(2017-Table1[[#This Row],[year_of_release]])</f>
        <v>0</v>
      </c>
      <c r="W2474" s="6">
        <f>Table1[[#This Row],[jp_sales]]/(2017-Table1[[#This Row],[year_of_release]])</f>
        <v>25833.333333333332</v>
      </c>
      <c r="X2474" s="6">
        <f>Table1[[#This Row],[other_sales]]/(2017-Table1[[#This Row],[year_of_release]])</f>
        <v>833.33333333333337</v>
      </c>
      <c r="Y2474" s="4">
        <v>511054143</v>
      </c>
      <c r="Z2474" s="4">
        <v>435713800</v>
      </c>
      <c r="AA2474" s="4">
        <v>127773000</v>
      </c>
      <c r="AB2474" s="1">
        <f>Table1[[#This Row],[na_sales]]/Table1[[#This Row],[NA population]]</f>
        <v>2.5437617868993579E-4</v>
      </c>
      <c r="AC2474" s="1">
        <f>Table1[[#This Row],[eu_sales]]/Table1[[#This Row],[Eu population]]</f>
        <v>0</v>
      </c>
      <c r="AD2474" s="1">
        <f>Table1[[#This Row],[jp_sales]]/Table1[[#This Row],[Jp population]]</f>
        <v>2.4261776744695673E-3</v>
      </c>
    </row>
    <row r="2475" spans="1:30" x14ac:dyDescent="0.25">
      <c r="A2475" t="s">
        <v>2301</v>
      </c>
      <c r="B2475" t="s">
        <v>26</v>
      </c>
      <c r="C2475">
        <v>2008</v>
      </c>
      <c r="D2475" t="s">
        <v>29</v>
      </c>
      <c r="E2475" t="s">
        <v>83</v>
      </c>
      <c r="F2475" s="4">
        <v>410000</v>
      </c>
      <c r="G2475" s="4">
        <v>0</v>
      </c>
      <c r="H2475" s="4">
        <v>0</v>
      </c>
      <c r="I2475" s="4">
        <v>30000</v>
      </c>
      <c r="J2475">
        <v>6.8</v>
      </c>
      <c r="K2475">
        <v>7</v>
      </c>
      <c r="L2475">
        <v>7</v>
      </c>
      <c r="M2475" s="4">
        <v>4</v>
      </c>
      <c r="N2475" t="s">
        <v>83</v>
      </c>
      <c r="O2475" t="s">
        <v>21</v>
      </c>
      <c r="P2475" s="4">
        <v>440000</v>
      </c>
      <c r="Q2475" s="3">
        <f>AVERAGE(Table1[[#This Row],[critic_score]],Table1[[#This Row],[user_score]])</f>
        <v>6.9</v>
      </c>
      <c r="R2475" s="4">
        <f>Table1[[#This Row],[user_count]]+Table1[[#This Row],[critic_count]]</f>
        <v>11</v>
      </c>
      <c r="S2475" s="2">
        <f>100000*Table1[[#This Row],[review_count]]/Table1[[#This Row],[total sales]]</f>
        <v>2.5</v>
      </c>
      <c r="T2475" s="2">
        <f>Table1[[#This Row],[total sales]]/(2017-Table1[[#This Row],[year_of_release]])</f>
        <v>48888.888888888891</v>
      </c>
      <c r="U2475" s="9">
        <f>Table1[[#This Row],[na_sales]]/(2017-Table1[[#This Row],[year_of_release]])</f>
        <v>45555.555555555555</v>
      </c>
      <c r="V2475" s="6">
        <f>Table1[[#This Row],[eu_sales]]/(2017-Table1[[#This Row],[year_of_release]])</f>
        <v>0</v>
      </c>
      <c r="W2475" s="6">
        <f>Table1[[#This Row],[jp_sales]]/(2017-Table1[[#This Row],[year_of_release]])</f>
        <v>0</v>
      </c>
      <c r="X2475" s="6">
        <f>Table1[[#This Row],[other_sales]]/(2017-Table1[[#This Row],[year_of_release]])</f>
        <v>3333.3333333333335</v>
      </c>
      <c r="Y2475" s="4">
        <v>528816311</v>
      </c>
      <c r="Z2475" s="4">
        <v>440001482</v>
      </c>
      <c r="AA2475" s="4">
        <v>128063000</v>
      </c>
      <c r="AB2475" s="1">
        <f>Table1[[#This Row],[na_sales]]/Table1[[#This Row],[NA population]]</f>
        <v>7.753164784661871E-4</v>
      </c>
      <c r="AC2475" s="1">
        <f>Table1[[#This Row],[eu_sales]]/Table1[[#This Row],[Eu population]]</f>
        <v>0</v>
      </c>
      <c r="AD2475" s="1">
        <f>Table1[[#This Row],[jp_sales]]/Table1[[#This Row],[Jp population]]</f>
        <v>0</v>
      </c>
    </row>
    <row r="2476" spans="1:30" x14ac:dyDescent="0.25">
      <c r="A2476" t="s">
        <v>2239</v>
      </c>
      <c r="B2476" t="s">
        <v>18</v>
      </c>
      <c r="C2476">
        <v>2007</v>
      </c>
      <c r="D2476" t="s">
        <v>40</v>
      </c>
      <c r="E2476" t="s">
        <v>575</v>
      </c>
      <c r="F2476" s="4">
        <v>390000</v>
      </c>
      <c r="G2476" s="4">
        <v>20000</v>
      </c>
      <c r="H2476" s="4">
        <v>0</v>
      </c>
      <c r="I2476" s="4">
        <v>30000</v>
      </c>
      <c r="J2476">
        <v>6.9</v>
      </c>
      <c r="K2476">
        <v>16</v>
      </c>
      <c r="L2476">
        <v>5.8</v>
      </c>
      <c r="M2476" s="4">
        <v>22</v>
      </c>
      <c r="N2476" t="s">
        <v>1043</v>
      </c>
      <c r="O2476" t="s">
        <v>84</v>
      </c>
      <c r="P2476" s="4">
        <v>440000</v>
      </c>
      <c r="Q2476" s="3">
        <f>AVERAGE(Table1[[#This Row],[critic_score]],Table1[[#This Row],[user_score]])</f>
        <v>6.35</v>
      </c>
      <c r="R2476" s="4">
        <f>Table1[[#This Row],[user_count]]+Table1[[#This Row],[critic_count]]</f>
        <v>38</v>
      </c>
      <c r="S2476" s="2">
        <f>100000*Table1[[#This Row],[review_count]]/Table1[[#This Row],[total sales]]</f>
        <v>8.6363636363636367</v>
      </c>
      <c r="T2476" s="2">
        <f>Table1[[#This Row],[total sales]]/(2017-Table1[[#This Row],[year_of_release]])</f>
        <v>44000</v>
      </c>
      <c r="U2476" s="9">
        <f>Table1[[#This Row],[na_sales]]/(2017-Table1[[#This Row],[year_of_release]])</f>
        <v>39000</v>
      </c>
      <c r="V2476" s="6">
        <f>Table1[[#This Row],[eu_sales]]/(2017-Table1[[#This Row],[year_of_release]])</f>
        <v>2000</v>
      </c>
      <c r="W2476" s="6">
        <f>Table1[[#This Row],[jp_sales]]/(2017-Table1[[#This Row],[year_of_release]])</f>
        <v>0</v>
      </c>
      <c r="X2476" s="6">
        <f>Table1[[#This Row],[other_sales]]/(2017-Table1[[#This Row],[year_of_release]])</f>
        <v>3000</v>
      </c>
      <c r="Y2476" s="4">
        <v>522751172</v>
      </c>
      <c r="Z2476" s="4">
        <v>438594184</v>
      </c>
      <c r="AA2476" s="4">
        <v>128001000</v>
      </c>
      <c r="AB2476" s="1">
        <f>Table1[[#This Row],[na_sales]]/Table1[[#This Row],[NA population]]</f>
        <v>7.4605284672609015E-4</v>
      </c>
      <c r="AC2476" s="1">
        <f>Table1[[#This Row],[eu_sales]]/Table1[[#This Row],[Eu population]]</f>
        <v>4.560023987914988E-5</v>
      </c>
      <c r="AD2476" s="1">
        <f>Table1[[#This Row],[jp_sales]]/Table1[[#This Row],[Jp population]]</f>
        <v>0</v>
      </c>
    </row>
    <row r="2477" spans="1:30" x14ac:dyDescent="0.25">
      <c r="A2477" t="s">
        <v>2307</v>
      </c>
      <c r="B2477" t="s">
        <v>45</v>
      </c>
      <c r="C2477">
        <v>2004</v>
      </c>
      <c r="D2477" t="s">
        <v>40</v>
      </c>
      <c r="E2477" t="s">
        <v>642</v>
      </c>
      <c r="F2477" s="4">
        <v>40000</v>
      </c>
      <c r="G2477" s="4">
        <v>30000</v>
      </c>
      <c r="H2477" s="4">
        <v>360000</v>
      </c>
      <c r="I2477" s="4">
        <v>10000</v>
      </c>
      <c r="J2477">
        <v>7.2</v>
      </c>
      <c r="K2477">
        <v>17</v>
      </c>
      <c r="L2477">
        <v>8.6</v>
      </c>
      <c r="M2477" s="4">
        <v>13</v>
      </c>
      <c r="N2477" t="s">
        <v>643</v>
      </c>
      <c r="O2477" t="s">
        <v>67</v>
      </c>
      <c r="P2477" s="4">
        <v>440000</v>
      </c>
      <c r="Q2477" s="3">
        <f>AVERAGE(Table1[[#This Row],[critic_score]],Table1[[#This Row],[user_score]])</f>
        <v>7.9</v>
      </c>
      <c r="R2477" s="4">
        <f>Table1[[#This Row],[user_count]]+Table1[[#This Row],[critic_count]]</f>
        <v>30</v>
      </c>
      <c r="S2477" s="2">
        <f>100000*Table1[[#This Row],[review_count]]/Table1[[#This Row],[total sales]]</f>
        <v>6.8181818181818183</v>
      </c>
      <c r="T2477" s="2">
        <f>Table1[[#This Row],[total sales]]/(2017-Table1[[#This Row],[year_of_release]])</f>
        <v>33846.153846153844</v>
      </c>
      <c r="U2477" s="9">
        <f>Table1[[#This Row],[na_sales]]/(2017-Table1[[#This Row],[year_of_release]])</f>
        <v>3076.9230769230771</v>
      </c>
      <c r="V2477" s="6">
        <f>Table1[[#This Row],[eu_sales]]/(2017-Table1[[#This Row],[year_of_release]])</f>
        <v>2307.6923076923076</v>
      </c>
      <c r="W2477" s="6">
        <f>Table1[[#This Row],[jp_sales]]/(2017-Table1[[#This Row],[year_of_release]])</f>
        <v>27692.307692307691</v>
      </c>
      <c r="X2477" s="6">
        <f>Table1[[#This Row],[other_sales]]/(2017-Table1[[#This Row],[year_of_release]])</f>
        <v>769.23076923076928</v>
      </c>
      <c r="Y2477" s="4">
        <v>505524224</v>
      </c>
      <c r="Z2477" s="4">
        <v>434174638</v>
      </c>
      <c r="AA2477" s="4">
        <v>127761000</v>
      </c>
      <c r="AB2477" s="1">
        <f>Table1[[#This Row],[na_sales]]/Table1[[#This Row],[NA population]]</f>
        <v>7.912578290214635E-5</v>
      </c>
      <c r="AC2477" s="1">
        <f>Table1[[#This Row],[eu_sales]]/Table1[[#This Row],[Eu population]]</f>
        <v>6.9096620056374644E-5</v>
      </c>
      <c r="AD2477" s="1">
        <f>Table1[[#This Row],[jp_sales]]/Table1[[#This Row],[Jp population]]</f>
        <v>2.8177612886561626E-3</v>
      </c>
    </row>
    <row r="2478" spans="1:30" x14ac:dyDescent="0.25">
      <c r="A2478" t="s">
        <v>289</v>
      </c>
      <c r="B2478" t="s">
        <v>113</v>
      </c>
      <c r="C2478">
        <v>2014</v>
      </c>
      <c r="D2478" t="s">
        <v>40</v>
      </c>
      <c r="E2478" t="s">
        <v>83</v>
      </c>
      <c r="F2478" s="4">
        <v>150000</v>
      </c>
      <c r="G2478" s="4">
        <v>260000</v>
      </c>
      <c r="H2478" s="4">
        <v>0</v>
      </c>
      <c r="I2478" s="4">
        <v>30000</v>
      </c>
      <c r="J2478">
        <v>7.7</v>
      </c>
      <c r="K2478">
        <v>18</v>
      </c>
      <c r="L2478">
        <v>4.7</v>
      </c>
      <c r="M2478" s="4">
        <v>3288</v>
      </c>
      <c r="N2478" t="s">
        <v>189</v>
      </c>
      <c r="O2478" t="s">
        <v>43</v>
      </c>
      <c r="P2478" s="4">
        <v>440000</v>
      </c>
      <c r="Q2478" s="3">
        <f>AVERAGE(Table1[[#This Row],[critic_score]],Table1[[#This Row],[user_score]])</f>
        <v>6.2</v>
      </c>
      <c r="R2478" s="4">
        <f>Table1[[#This Row],[user_count]]+Table1[[#This Row],[critic_count]]</f>
        <v>3306</v>
      </c>
      <c r="S2478" s="2">
        <f>100000*Table1[[#This Row],[review_count]]/Table1[[#This Row],[total sales]]</f>
        <v>751.36363636363637</v>
      </c>
      <c r="T2478" s="2">
        <f>Table1[[#This Row],[total sales]]/(2017-Table1[[#This Row],[year_of_release]])</f>
        <v>146666.66666666666</v>
      </c>
      <c r="U2478" s="9">
        <f>Table1[[#This Row],[na_sales]]/(2017-Table1[[#This Row],[year_of_release]])</f>
        <v>50000</v>
      </c>
      <c r="V2478" s="6">
        <f>Table1[[#This Row],[eu_sales]]/(2017-Table1[[#This Row],[year_of_release]])</f>
        <v>86666.666666666672</v>
      </c>
      <c r="W2478" s="6">
        <f>Table1[[#This Row],[jp_sales]]/(2017-Table1[[#This Row],[year_of_release]])</f>
        <v>0</v>
      </c>
      <c r="X2478" s="6">
        <f>Table1[[#This Row],[other_sales]]/(2017-Table1[[#This Row],[year_of_release]])</f>
        <v>10000</v>
      </c>
      <c r="Y2478" s="4">
        <v>562338430</v>
      </c>
      <c r="Z2478" s="4">
        <v>443580712</v>
      </c>
      <c r="AA2478" s="4">
        <v>127276000</v>
      </c>
      <c r="AB2478" s="1">
        <f>Table1[[#This Row],[na_sales]]/Table1[[#This Row],[NA population]]</f>
        <v>2.667432848222733E-4</v>
      </c>
      <c r="AC2478" s="1">
        <f>Table1[[#This Row],[eu_sales]]/Table1[[#This Row],[Eu population]]</f>
        <v>5.8613910155768897E-4</v>
      </c>
      <c r="AD2478" s="1">
        <f>Table1[[#This Row],[jp_sales]]/Table1[[#This Row],[Jp population]]</f>
        <v>0</v>
      </c>
    </row>
    <row r="2479" spans="1:30" x14ac:dyDescent="0.25">
      <c r="A2479" t="s">
        <v>1993</v>
      </c>
      <c r="B2479" t="s">
        <v>39</v>
      </c>
      <c r="C2479">
        <v>2011</v>
      </c>
      <c r="D2479" t="s">
        <v>54</v>
      </c>
      <c r="E2479" t="s">
        <v>425</v>
      </c>
      <c r="F2479" s="4">
        <v>130000</v>
      </c>
      <c r="G2479" s="4">
        <v>230000</v>
      </c>
      <c r="H2479" s="4">
        <v>0</v>
      </c>
      <c r="I2479" s="4">
        <v>80000</v>
      </c>
      <c r="J2479">
        <v>7</v>
      </c>
      <c r="K2479">
        <v>46</v>
      </c>
      <c r="L2479">
        <v>7.4</v>
      </c>
      <c r="M2479" s="4">
        <v>162</v>
      </c>
      <c r="N2479" t="s">
        <v>1994</v>
      </c>
      <c r="O2479" t="s">
        <v>43</v>
      </c>
      <c r="P2479" s="4">
        <v>440000</v>
      </c>
      <c r="Q2479" s="3">
        <f>AVERAGE(Table1[[#This Row],[critic_score]],Table1[[#This Row],[user_score]])</f>
        <v>7.2</v>
      </c>
      <c r="R2479" s="4">
        <f>Table1[[#This Row],[user_count]]+Table1[[#This Row],[critic_count]]</f>
        <v>208</v>
      </c>
      <c r="S2479" s="2">
        <f>100000*Table1[[#This Row],[review_count]]/Table1[[#This Row],[total sales]]</f>
        <v>47.272727272727273</v>
      </c>
      <c r="T2479" s="2">
        <f>Table1[[#This Row],[total sales]]/(2017-Table1[[#This Row],[year_of_release]])</f>
        <v>73333.333333333328</v>
      </c>
      <c r="U2479" s="9">
        <f>Table1[[#This Row],[na_sales]]/(2017-Table1[[#This Row],[year_of_release]])</f>
        <v>21666.666666666668</v>
      </c>
      <c r="V2479" s="6">
        <f>Table1[[#This Row],[eu_sales]]/(2017-Table1[[#This Row],[year_of_release]])</f>
        <v>38333.333333333336</v>
      </c>
      <c r="W2479" s="6">
        <f>Table1[[#This Row],[jp_sales]]/(2017-Table1[[#This Row],[year_of_release]])</f>
        <v>0</v>
      </c>
      <c r="X2479" s="6">
        <f>Table1[[#This Row],[other_sales]]/(2017-Table1[[#This Row],[year_of_release]])</f>
        <v>13333.333333333334</v>
      </c>
      <c r="Y2479" s="4">
        <v>545961365</v>
      </c>
      <c r="Z2479" s="4">
        <v>440756453</v>
      </c>
      <c r="AA2479" s="4">
        <v>127833000</v>
      </c>
      <c r="AB2479" s="1">
        <f>Table1[[#This Row],[na_sales]]/Table1[[#This Row],[NA population]]</f>
        <v>2.3811208692395294E-4</v>
      </c>
      <c r="AC2479" s="1">
        <f>Table1[[#This Row],[eu_sales]]/Table1[[#This Row],[Eu population]]</f>
        <v>5.2183013642683981E-4</v>
      </c>
      <c r="AD2479" s="1">
        <f>Table1[[#This Row],[jp_sales]]/Table1[[#This Row],[Jp population]]</f>
        <v>0</v>
      </c>
    </row>
    <row r="2480" spans="1:30" x14ac:dyDescent="0.25">
      <c r="A2480" t="s">
        <v>2320</v>
      </c>
      <c r="B2480" t="s">
        <v>103</v>
      </c>
      <c r="C2480">
        <v>2005</v>
      </c>
      <c r="D2480" t="s">
        <v>19</v>
      </c>
      <c r="E2480" t="s">
        <v>171</v>
      </c>
      <c r="F2480" s="4">
        <v>60000</v>
      </c>
      <c r="G2480" s="4">
        <v>330000</v>
      </c>
      <c r="H2480" s="4">
        <v>20000</v>
      </c>
      <c r="I2480" s="4">
        <v>30000</v>
      </c>
      <c r="J2480">
        <v>8.9</v>
      </c>
      <c r="K2480">
        <v>19</v>
      </c>
      <c r="L2480">
        <v>7.9</v>
      </c>
      <c r="M2480" s="4">
        <v>9</v>
      </c>
      <c r="N2480" t="s">
        <v>311</v>
      </c>
      <c r="O2480" t="s">
        <v>21</v>
      </c>
      <c r="P2480" s="4">
        <v>440000</v>
      </c>
      <c r="Q2480" s="3">
        <f>AVERAGE(Table1[[#This Row],[critic_score]],Table1[[#This Row],[user_score]])</f>
        <v>8.4</v>
      </c>
      <c r="R2480" s="4">
        <f>Table1[[#This Row],[user_count]]+Table1[[#This Row],[critic_count]]</f>
        <v>28</v>
      </c>
      <c r="S2480" s="2">
        <f>100000*Table1[[#This Row],[review_count]]/Table1[[#This Row],[total sales]]</f>
        <v>6.3636363636363633</v>
      </c>
      <c r="T2480" s="2">
        <f>Table1[[#This Row],[total sales]]/(2017-Table1[[#This Row],[year_of_release]])</f>
        <v>36666.666666666664</v>
      </c>
      <c r="U2480" s="9">
        <f>Table1[[#This Row],[na_sales]]/(2017-Table1[[#This Row],[year_of_release]])</f>
        <v>5000</v>
      </c>
      <c r="V2480" s="6">
        <f>Table1[[#This Row],[eu_sales]]/(2017-Table1[[#This Row],[year_of_release]])</f>
        <v>27500</v>
      </c>
      <c r="W2480" s="6">
        <f>Table1[[#This Row],[jp_sales]]/(2017-Table1[[#This Row],[year_of_release]])</f>
        <v>1666.6666666666667</v>
      </c>
      <c r="X2480" s="6">
        <f>Table1[[#This Row],[other_sales]]/(2017-Table1[[#This Row],[year_of_release]])</f>
        <v>2500</v>
      </c>
      <c r="Y2480" s="4">
        <v>511054143</v>
      </c>
      <c r="Z2480" s="4">
        <v>435713800</v>
      </c>
      <c r="AA2480" s="4">
        <v>127773000</v>
      </c>
      <c r="AB2480" s="1">
        <f>Table1[[#This Row],[na_sales]]/Table1[[#This Row],[NA population]]</f>
        <v>1.1740439016458576E-4</v>
      </c>
      <c r="AC2480" s="1">
        <f>Table1[[#This Row],[eu_sales]]/Table1[[#This Row],[Eu population]]</f>
        <v>7.5737789347043864E-4</v>
      </c>
      <c r="AD2480" s="1">
        <f>Table1[[#This Row],[jp_sales]]/Table1[[#This Row],[Jp population]]</f>
        <v>1.5652759190126241E-4</v>
      </c>
    </row>
    <row r="2481" spans="1:30" x14ac:dyDescent="0.25">
      <c r="A2481" t="s">
        <v>2326</v>
      </c>
      <c r="B2481" t="s">
        <v>136</v>
      </c>
      <c r="C2481">
        <v>2015</v>
      </c>
      <c r="D2481" t="s">
        <v>19</v>
      </c>
      <c r="E2481" t="s">
        <v>20</v>
      </c>
      <c r="F2481" s="4">
        <v>130000</v>
      </c>
      <c r="G2481" s="4">
        <v>150000</v>
      </c>
      <c r="H2481" s="4">
        <v>140000</v>
      </c>
      <c r="I2481" s="4">
        <v>20000</v>
      </c>
      <c r="J2481">
        <v>5.8</v>
      </c>
      <c r="K2481">
        <v>58</v>
      </c>
      <c r="L2481">
        <v>5.3</v>
      </c>
      <c r="M2481" s="4">
        <v>133</v>
      </c>
      <c r="N2481" t="s">
        <v>2327</v>
      </c>
      <c r="O2481" t="s">
        <v>21</v>
      </c>
      <c r="P2481" s="4">
        <v>440000</v>
      </c>
      <c r="Q2481" s="3">
        <f>AVERAGE(Table1[[#This Row],[critic_score]],Table1[[#This Row],[user_score]])</f>
        <v>5.55</v>
      </c>
      <c r="R2481" s="4">
        <f>Table1[[#This Row],[user_count]]+Table1[[#This Row],[critic_count]]</f>
        <v>191</v>
      </c>
      <c r="S2481" s="2">
        <f>100000*Table1[[#This Row],[review_count]]/Table1[[#This Row],[total sales]]</f>
        <v>43.409090909090907</v>
      </c>
      <c r="T2481" s="2">
        <f>Table1[[#This Row],[total sales]]/(2017-Table1[[#This Row],[year_of_release]])</f>
        <v>220000</v>
      </c>
      <c r="U2481" s="9">
        <f>Table1[[#This Row],[na_sales]]/(2017-Table1[[#This Row],[year_of_release]])</f>
        <v>65000</v>
      </c>
      <c r="V2481" s="6">
        <f>Table1[[#This Row],[eu_sales]]/(2017-Table1[[#This Row],[year_of_release]])</f>
        <v>75000</v>
      </c>
      <c r="W2481" s="6">
        <f>Table1[[#This Row],[jp_sales]]/(2017-Table1[[#This Row],[year_of_release]])</f>
        <v>70000</v>
      </c>
      <c r="X2481" s="6">
        <f>Table1[[#This Row],[other_sales]]/(2017-Table1[[#This Row],[year_of_release]])</f>
        <v>10000</v>
      </c>
      <c r="Y2481" s="4">
        <v>567732286</v>
      </c>
      <c r="Z2481" s="4">
        <v>444588718</v>
      </c>
      <c r="AA2481" s="4">
        <v>127141000</v>
      </c>
      <c r="AB2481" s="1">
        <f>Table1[[#This Row],[na_sales]]/Table1[[#This Row],[NA population]]</f>
        <v>2.2898116454839068E-4</v>
      </c>
      <c r="AC2481" s="1">
        <f>Table1[[#This Row],[eu_sales]]/Table1[[#This Row],[Eu population]]</f>
        <v>3.373904778213468E-4</v>
      </c>
      <c r="AD2481" s="1">
        <f>Table1[[#This Row],[jp_sales]]/Table1[[#This Row],[Jp population]]</f>
        <v>1.1011396795683533E-3</v>
      </c>
    </row>
    <row r="2482" spans="1:30" x14ac:dyDescent="0.25">
      <c r="A2482" t="s">
        <v>2328</v>
      </c>
      <c r="B2482" t="s">
        <v>39</v>
      </c>
      <c r="C2482">
        <v>2011</v>
      </c>
      <c r="D2482" t="s">
        <v>19</v>
      </c>
      <c r="E2482" t="s">
        <v>403</v>
      </c>
      <c r="F2482" s="4">
        <v>90000</v>
      </c>
      <c r="G2482" s="4">
        <v>240000</v>
      </c>
      <c r="H2482" s="4">
        <v>30000</v>
      </c>
      <c r="I2482" s="4">
        <v>80000</v>
      </c>
      <c r="J2482">
        <v>6.9</v>
      </c>
      <c r="K2482">
        <v>49</v>
      </c>
      <c r="L2482">
        <v>6.6</v>
      </c>
      <c r="M2482" s="4">
        <v>28</v>
      </c>
      <c r="N2482" t="s">
        <v>403</v>
      </c>
      <c r="O2482" t="s">
        <v>21</v>
      </c>
      <c r="P2482" s="4">
        <v>440000</v>
      </c>
      <c r="Q2482" s="3">
        <f>AVERAGE(Table1[[#This Row],[critic_score]],Table1[[#This Row],[user_score]])</f>
        <v>6.75</v>
      </c>
      <c r="R2482" s="4">
        <f>Table1[[#This Row],[user_count]]+Table1[[#This Row],[critic_count]]</f>
        <v>77</v>
      </c>
      <c r="S2482" s="2">
        <f>100000*Table1[[#This Row],[review_count]]/Table1[[#This Row],[total sales]]</f>
        <v>17.5</v>
      </c>
      <c r="T2482" s="2">
        <f>Table1[[#This Row],[total sales]]/(2017-Table1[[#This Row],[year_of_release]])</f>
        <v>73333.333333333328</v>
      </c>
      <c r="U2482" s="9">
        <f>Table1[[#This Row],[na_sales]]/(2017-Table1[[#This Row],[year_of_release]])</f>
        <v>15000</v>
      </c>
      <c r="V2482" s="6">
        <f>Table1[[#This Row],[eu_sales]]/(2017-Table1[[#This Row],[year_of_release]])</f>
        <v>40000</v>
      </c>
      <c r="W2482" s="6">
        <f>Table1[[#This Row],[jp_sales]]/(2017-Table1[[#This Row],[year_of_release]])</f>
        <v>5000</v>
      </c>
      <c r="X2482" s="6">
        <f>Table1[[#This Row],[other_sales]]/(2017-Table1[[#This Row],[year_of_release]])</f>
        <v>13333.333333333334</v>
      </c>
      <c r="Y2482" s="4">
        <v>545961365</v>
      </c>
      <c r="Z2482" s="4">
        <v>440756453</v>
      </c>
      <c r="AA2482" s="4">
        <v>127833000</v>
      </c>
      <c r="AB2482" s="1">
        <f>Table1[[#This Row],[na_sales]]/Table1[[#This Row],[NA population]]</f>
        <v>1.6484682940889049E-4</v>
      </c>
      <c r="AC2482" s="1">
        <f>Table1[[#This Row],[eu_sales]]/Table1[[#This Row],[Eu population]]</f>
        <v>5.4451840322800678E-4</v>
      </c>
      <c r="AD2482" s="1">
        <f>Table1[[#This Row],[jp_sales]]/Table1[[#This Row],[Jp population]]</f>
        <v>2.3468118560934971E-4</v>
      </c>
    </row>
    <row r="2483" spans="1:30" x14ac:dyDescent="0.25">
      <c r="A2483" t="s">
        <v>1836</v>
      </c>
      <c r="B2483" t="s">
        <v>103</v>
      </c>
      <c r="C2483">
        <v>2005</v>
      </c>
      <c r="D2483" t="s">
        <v>96</v>
      </c>
      <c r="E2483" t="s">
        <v>55</v>
      </c>
      <c r="F2483" s="4">
        <v>300000</v>
      </c>
      <c r="G2483" s="4">
        <v>120000</v>
      </c>
      <c r="H2483" s="4">
        <v>0</v>
      </c>
      <c r="I2483" s="4">
        <v>20000</v>
      </c>
      <c r="J2483">
        <v>8.4</v>
      </c>
      <c r="K2483">
        <v>50</v>
      </c>
      <c r="L2483">
        <v>8.6999999999999993</v>
      </c>
      <c r="M2483" s="4">
        <v>199</v>
      </c>
      <c r="N2483" t="s">
        <v>547</v>
      </c>
      <c r="O2483" t="s">
        <v>67</v>
      </c>
      <c r="P2483" s="4">
        <v>440000</v>
      </c>
      <c r="Q2483" s="3">
        <f>AVERAGE(Table1[[#This Row],[critic_score]],Table1[[#This Row],[user_score]])</f>
        <v>8.5500000000000007</v>
      </c>
      <c r="R2483" s="4">
        <f>Table1[[#This Row],[user_count]]+Table1[[#This Row],[critic_count]]</f>
        <v>249</v>
      </c>
      <c r="S2483" s="2">
        <f>100000*Table1[[#This Row],[review_count]]/Table1[[#This Row],[total sales]]</f>
        <v>56.590909090909093</v>
      </c>
      <c r="T2483" s="2">
        <f>Table1[[#This Row],[total sales]]/(2017-Table1[[#This Row],[year_of_release]])</f>
        <v>36666.666666666664</v>
      </c>
      <c r="U2483" s="9">
        <f>Table1[[#This Row],[na_sales]]/(2017-Table1[[#This Row],[year_of_release]])</f>
        <v>25000</v>
      </c>
      <c r="V2483" s="6">
        <f>Table1[[#This Row],[eu_sales]]/(2017-Table1[[#This Row],[year_of_release]])</f>
        <v>10000</v>
      </c>
      <c r="W2483" s="6">
        <f>Table1[[#This Row],[jp_sales]]/(2017-Table1[[#This Row],[year_of_release]])</f>
        <v>0</v>
      </c>
      <c r="X2483" s="6">
        <f>Table1[[#This Row],[other_sales]]/(2017-Table1[[#This Row],[year_of_release]])</f>
        <v>1666.6666666666667</v>
      </c>
      <c r="Y2483" s="4">
        <v>511054143</v>
      </c>
      <c r="Z2483" s="4">
        <v>435713800</v>
      </c>
      <c r="AA2483" s="4">
        <v>127773000</v>
      </c>
      <c r="AB2483" s="1">
        <f>Table1[[#This Row],[na_sales]]/Table1[[#This Row],[NA population]]</f>
        <v>5.8702195082292871E-4</v>
      </c>
      <c r="AC2483" s="1">
        <f>Table1[[#This Row],[eu_sales]]/Table1[[#This Row],[Eu population]]</f>
        <v>2.754101430801595E-4</v>
      </c>
      <c r="AD2483" s="1">
        <f>Table1[[#This Row],[jp_sales]]/Table1[[#This Row],[Jp population]]</f>
        <v>0</v>
      </c>
    </row>
    <row r="2484" spans="1:30" x14ac:dyDescent="0.25">
      <c r="A2484" t="s">
        <v>1716</v>
      </c>
      <c r="B2484" t="s">
        <v>71</v>
      </c>
      <c r="C2484">
        <v>2014</v>
      </c>
      <c r="D2484" t="s">
        <v>40</v>
      </c>
      <c r="E2484" t="s">
        <v>55</v>
      </c>
      <c r="F2484" s="4">
        <v>190000</v>
      </c>
      <c r="G2484" s="4">
        <v>180000</v>
      </c>
      <c r="H2484" s="4">
        <v>0</v>
      </c>
      <c r="I2484" s="4">
        <v>70000</v>
      </c>
      <c r="J2484">
        <v>7.8</v>
      </c>
      <c r="K2484">
        <v>46</v>
      </c>
      <c r="L2484">
        <v>5.6</v>
      </c>
      <c r="M2484" s="4">
        <v>32</v>
      </c>
      <c r="N2484" t="s">
        <v>483</v>
      </c>
      <c r="O2484" t="s">
        <v>84</v>
      </c>
      <c r="P2484" s="4">
        <v>440000</v>
      </c>
      <c r="Q2484" s="3">
        <f>AVERAGE(Table1[[#This Row],[critic_score]],Table1[[#This Row],[user_score]])</f>
        <v>6.6999999999999993</v>
      </c>
      <c r="R2484" s="4">
        <f>Table1[[#This Row],[user_count]]+Table1[[#This Row],[critic_count]]</f>
        <v>78</v>
      </c>
      <c r="S2484" s="2">
        <f>100000*Table1[[#This Row],[review_count]]/Table1[[#This Row],[total sales]]</f>
        <v>17.727272727272727</v>
      </c>
      <c r="T2484" s="2">
        <f>Table1[[#This Row],[total sales]]/(2017-Table1[[#This Row],[year_of_release]])</f>
        <v>146666.66666666666</v>
      </c>
      <c r="U2484" s="9">
        <f>Table1[[#This Row],[na_sales]]/(2017-Table1[[#This Row],[year_of_release]])</f>
        <v>63333.333333333336</v>
      </c>
      <c r="V2484" s="6">
        <f>Table1[[#This Row],[eu_sales]]/(2017-Table1[[#This Row],[year_of_release]])</f>
        <v>60000</v>
      </c>
      <c r="W2484" s="6">
        <f>Table1[[#This Row],[jp_sales]]/(2017-Table1[[#This Row],[year_of_release]])</f>
        <v>0</v>
      </c>
      <c r="X2484" s="6">
        <f>Table1[[#This Row],[other_sales]]/(2017-Table1[[#This Row],[year_of_release]])</f>
        <v>23333.333333333332</v>
      </c>
      <c r="Y2484" s="4">
        <v>562338430</v>
      </c>
      <c r="Z2484" s="4">
        <v>443580712</v>
      </c>
      <c r="AA2484" s="4">
        <v>127276000</v>
      </c>
      <c r="AB2484" s="1">
        <f>Table1[[#This Row],[na_sales]]/Table1[[#This Row],[NA population]]</f>
        <v>3.3787482744154621E-4</v>
      </c>
      <c r="AC2484" s="1">
        <f>Table1[[#This Row],[eu_sales]]/Table1[[#This Row],[Eu population]]</f>
        <v>4.0578860877070775E-4</v>
      </c>
      <c r="AD2484" s="1">
        <f>Table1[[#This Row],[jp_sales]]/Table1[[#This Row],[Jp population]]</f>
        <v>0</v>
      </c>
    </row>
    <row r="2485" spans="1:30" x14ac:dyDescent="0.25">
      <c r="A2485" t="s">
        <v>2329</v>
      </c>
      <c r="B2485" t="s">
        <v>118</v>
      </c>
      <c r="C2485">
        <v>2007</v>
      </c>
      <c r="D2485" t="s">
        <v>225</v>
      </c>
      <c r="E2485" t="s">
        <v>425</v>
      </c>
      <c r="F2485" s="4">
        <v>40000</v>
      </c>
      <c r="G2485" s="4">
        <v>260000</v>
      </c>
      <c r="H2485" s="4">
        <v>0</v>
      </c>
      <c r="I2485" s="4">
        <v>140000</v>
      </c>
      <c r="J2485">
        <v>8</v>
      </c>
      <c r="K2485">
        <v>26</v>
      </c>
      <c r="L2485">
        <v>8.1</v>
      </c>
      <c r="M2485" s="4">
        <v>25</v>
      </c>
      <c r="N2485" t="s">
        <v>2330</v>
      </c>
      <c r="O2485" t="s">
        <v>84</v>
      </c>
      <c r="P2485" s="4">
        <v>440000</v>
      </c>
      <c r="Q2485" s="3">
        <f>AVERAGE(Table1[[#This Row],[critic_score]],Table1[[#This Row],[user_score]])</f>
        <v>8.0500000000000007</v>
      </c>
      <c r="R2485" s="4">
        <f>Table1[[#This Row],[user_count]]+Table1[[#This Row],[critic_count]]</f>
        <v>51</v>
      </c>
      <c r="S2485" s="2">
        <f>100000*Table1[[#This Row],[review_count]]/Table1[[#This Row],[total sales]]</f>
        <v>11.590909090909092</v>
      </c>
      <c r="T2485" s="2">
        <f>Table1[[#This Row],[total sales]]/(2017-Table1[[#This Row],[year_of_release]])</f>
        <v>44000</v>
      </c>
      <c r="U2485" s="9">
        <f>Table1[[#This Row],[na_sales]]/(2017-Table1[[#This Row],[year_of_release]])</f>
        <v>4000</v>
      </c>
      <c r="V2485" s="6">
        <f>Table1[[#This Row],[eu_sales]]/(2017-Table1[[#This Row],[year_of_release]])</f>
        <v>26000</v>
      </c>
      <c r="W2485" s="6">
        <f>Table1[[#This Row],[jp_sales]]/(2017-Table1[[#This Row],[year_of_release]])</f>
        <v>0</v>
      </c>
      <c r="X2485" s="6">
        <f>Table1[[#This Row],[other_sales]]/(2017-Table1[[#This Row],[year_of_release]])</f>
        <v>14000</v>
      </c>
      <c r="Y2485" s="4">
        <v>522751172</v>
      </c>
      <c r="Z2485" s="4">
        <v>438594184</v>
      </c>
      <c r="AA2485" s="4">
        <v>128001000</v>
      </c>
      <c r="AB2485" s="1">
        <f>Table1[[#This Row],[na_sales]]/Table1[[#This Row],[NA population]]</f>
        <v>7.6518240689855404E-5</v>
      </c>
      <c r="AC2485" s="1">
        <f>Table1[[#This Row],[eu_sales]]/Table1[[#This Row],[Eu population]]</f>
        <v>5.9280311842894843E-4</v>
      </c>
      <c r="AD2485" s="1">
        <f>Table1[[#This Row],[jp_sales]]/Table1[[#This Row],[Jp population]]</f>
        <v>0</v>
      </c>
    </row>
    <row r="2486" spans="1:30" x14ac:dyDescent="0.25">
      <c r="A2486" t="s">
        <v>843</v>
      </c>
      <c r="B2486" t="s">
        <v>103</v>
      </c>
      <c r="C2486">
        <v>2002</v>
      </c>
      <c r="D2486" t="s">
        <v>19</v>
      </c>
      <c r="E2486" t="s">
        <v>100</v>
      </c>
      <c r="F2486" s="4">
        <v>350000</v>
      </c>
      <c r="G2486" s="4">
        <v>80000</v>
      </c>
      <c r="H2486" s="4">
        <v>0</v>
      </c>
      <c r="I2486" s="4">
        <v>10000</v>
      </c>
      <c r="J2486">
        <v>8.8000000000000007</v>
      </c>
      <c r="K2486">
        <v>14</v>
      </c>
      <c r="L2486">
        <v>8.5</v>
      </c>
      <c r="M2486" s="4">
        <v>11</v>
      </c>
      <c r="N2486" t="s">
        <v>101</v>
      </c>
      <c r="O2486" t="s">
        <v>21</v>
      </c>
      <c r="P2486" s="4">
        <v>440000</v>
      </c>
      <c r="Q2486" s="3">
        <f>AVERAGE(Table1[[#This Row],[critic_score]],Table1[[#This Row],[user_score]])</f>
        <v>8.65</v>
      </c>
      <c r="R2486" s="4">
        <f>Table1[[#This Row],[user_count]]+Table1[[#This Row],[critic_count]]</f>
        <v>25</v>
      </c>
      <c r="S2486" s="2">
        <f>100000*Table1[[#This Row],[review_count]]/Table1[[#This Row],[total sales]]</f>
        <v>5.6818181818181817</v>
      </c>
      <c r="T2486" s="2">
        <f>Table1[[#This Row],[total sales]]/(2017-Table1[[#This Row],[year_of_release]])</f>
        <v>29333.333333333332</v>
      </c>
      <c r="U2486" s="9">
        <f>Table1[[#This Row],[na_sales]]/(2017-Table1[[#This Row],[year_of_release]])</f>
        <v>23333.333333333332</v>
      </c>
      <c r="V2486" s="6">
        <f>Table1[[#This Row],[eu_sales]]/(2017-Table1[[#This Row],[year_of_release]])</f>
        <v>5333.333333333333</v>
      </c>
      <c r="W2486" s="6">
        <f>Table1[[#This Row],[jp_sales]]/(2017-Table1[[#This Row],[year_of_release]])</f>
        <v>0</v>
      </c>
      <c r="X2486" s="6">
        <f>Table1[[#This Row],[other_sales]]/(2017-Table1[[#This Row],[year_of_release]])</f>
        <v>666.66666666666663</v>
      </c>
      <c r="Y2486" s="4">
        <v>495013192</v>
      </c>
      <c r="Z2486" s="4">
        <v>431019772</v>
      </c>
      <c r="AA2486" s="4">
        <v>127445000</v>
      </c>
      <c r="AB2486" s="1">
        <f>Table1[[#This Row],[na_sales]]/Table1[[#This Row],[NA population]]</f>
        <v>7.0705186378144035E-4</v>
      </c>
      <c r="AC2486" s="1">
        <f>Table1[[#This Row],[eu_sales]]/Table1[[#This Row],[Eu population]]</f>
        <v>1.8560633455116764E-4</v>
      </c>
      <c r="AD2486" s="1">
        <f>Table1[[#This Row],[jp_sales]]/Table1[[#This Row],[Jp population]]</f>
        <v>0</v>
      </c>
    </row>
    <row r="2487" spans="1:30" x14ac:dyDescent="0.25">
      <c r="A2487" t="s">
        <v>1996</v>
      </c>
      <c r="B2487" t="s">
        <v>45</v>
      </c>
      <c r="C2487">
        <v>2005</v>
      </c>
      <c r="D2487" t="s">
        <v>54</v>
      </c>
      <c r="E2487" t="s">
        <v>100</v>
      </c>
      <c r="F2487" s="4">
        <v>370000</v>
      </c>
      <c r="G2487" s="4">
        <v>10000</v>
      </c>
      <c r="H2487" s="4">
        <v>0</v>
      </c>
      <c r="I2487" s="4">
        <v>60000</v>
      </c>
      <c r="J2487">
        <v>8</v>
      </c>
      <c r="K2487">
        <v>42</v>
      </c>
      <c r="L2487">
        <v>8.5</v>
      </c>
      <c r="M2487" s="4">
        <v>65</v>
      </c>
      <c r="N2487" t="s">
        <v>1979</v>
      </c>
      <c r="O2487" t="s">
        <v>67</v>
      </c>
      <c r="P2487" s="4">
        <v>440000</v>
      </c>
      <c r="Q2487" s="3">
        <f>AVERAGE(Table1[[#This Row],[critic_score]],Table1[[#This Row],[user_score]])</f>
        <v>8.25</v>
      </c>
      <c r="R2487" s="4">
        <f>Table1[[#This Row],[user_count]]+Table1[[#This Row],[critic_count]]</f>
        <v>107</v>
      </c>
      <c r="S2487" s="2">
        <f>100000*Table1[[#This Row],[review_count]]/Table1[[#This Row],[total sales]]</f>
        <v>24.318181818181817</v>
      </c>
      <c r="T2487" s="2">
        <f>Table1[[#This Row],[total sales]]/(2017-Table1[[#This Row],[year_of_release]])</f>
        <v>36666.666666666664</v>
      </c>
      <c r="U2487" s="9">
        <f>Table1[[#This Row],[na_sales]]/(2017-Table1[[#This Row],[year_of_release]])</f>
        <v>30833.333333333332</v>
      </c>
      <c r="V2487" s="6">
        <f>Table1[[#This Row],[eu_sales]]/(2017-Table1[[#This Row],[year_of_release]])</f>
        <v>833.33333333333337</v>
      </c>
      <c r="W2487" s="6">
        <f>Table1[[#This Row],[jp_sales]]/(2017-Table1[[#This Row],[year_of_release]])</f>
        <v>0</v>
      </c>
      <c r="X2487" s="6">
        <f>Table1[[#This Row],[other_sales]]/(2017-Table1[[#This Row],[year_of_release]])</f>
        <v>5000</v>
      </c>
      <c r="Y2487" s="4">
        <v>511054143</v>
      </c>
      <c r="Z2487" s="4">
        <v>435713800</v>
      </c>
      <c r="AA2487" s="4">
        <v>127773000</v>
      </c>
      <c r="AB2487" s="1">
        <f>Table1[[#This Row],[na_sales]]/Table1[[#This Row],[NA population]]</f>
        <v>7.2399373934827881E-4</v>
      </c>
      <c r="AC2487" s="1">
        <f>Table1[[#This Row],[eu_sales]]/Table1[[#This Row],[Eu population]]</f>
        <v>2.2950845256679959E-5</v>
      </c>
      <c r="AD2487" s="1">
        <f>Table1[[#This Row],[jp_sales]]/Table1[[#This Row],[Jp population]]</f>
        <v>0</v>
      </c>
    </row>
    <row r="2488" spans="1:30" x14ac:dyDescent="0.25">
      <c r="A2488" t="s">
        <v>1780</v>
      </c>
      <c r="B2488" t="s">
        <v>39</v>
      </c>
      <c r="C2488">
        <v>2007</v>
      </c>
      <c r="D2488" t="s">
        <v>19</v>
      </c>
      <c r="E2488" t="s">
        <v>55</v>
      </c>
      <c r="F2488" s="4">
        <v>360000</v>
      </c>
      <c r="G2488" s="4">
        <v>40000</v>
      </c>
      <c r="H2488" s="4">
        <v>0</v>
      </c>
      <c r="I2488" s="4">
        <v>40000</v>
      </c>
      <c r="J2488">
        <v>7.3</v>
      </c>
      <c r="K2488">
        <v>36</v>
      </c>
      <c r="L2488">
        <v>6.6</v>
      </c>
      <c r="M2488" s="4">
        <v>17</v>
      </c>
      <c r="N2488" t="s">
        <v>234</v>
      </c>
      <c r="O2488" t="s">
        <v>67</v>
      </c>
      <c r="P2488" s="4">
        <v>440000</v>
      </c>
      <c r="Q2488" s="3">
        <f>AVERAGE(Table1[[#This Row],[critic_score]],Table1[[#This Row],[user_score]])</f>
        <v>6.9499999999999993</v>
      </c>
      <c r="R2488" s="4">
        <f>Table1[[#This Row],[user_count]]+Table1[[#This Row],[critic_count]]</f>
        <v>53</v>
      </c>
      <c r="S2488" s="2">
        <f>100000*Table1[[#This Row],[review_count]]/Table1[[#This Row],[total sales]]</f>
        <v>12.045454545454545</v>
      </c>
      <c r="T2488" s="2">
        <f>Table1[[#This Row],[total sales]]/(2017-Table1[[#This Row],[year_of_release]])</f>
        <v>44000</v>
      </c>
      <c r="U2488" s="9">
        <f>Table1[[#This Row],[na_sales]]/(2017-Table1[[#This Row],[year_of_release]])</f>
        <v>36000</v>
      </c>
      <c r="V2488" s="6">
        <f>Table1[[#This Row],[eu_sales]]/(2017-Table1[[#This Row],[year_of_release]])</f>
        <v>4000</v>
      </c>
      <c r="W2488" s="6">
        <f>Table1[[#This Row],[jp_sales]]/(2017-Table1[[#This Row],[year_of_release]])</f>
        <v>0</v>
      </c>
      <c r="X2488" s="6">
        <f>Table1[[#This Row],[other_sales]]/(2017-Table1[[#This Row],[year_of_release]])</f>
        <v>4000</v>
      </c>
      <c r="Y2488" s="4">
        <v>522751172</v>
      </c>
      <c r="Z2488" s="4">
        <v>438594184</v>
      </c>
      <c r="AA2488" s="4">
        <v>128001000</v>
      </c>
      <c r="AB2488" s="1">
        <f>Table1[[#This Row],[na_sales]]/Table1[[#This Row],[NA population]]</f>
        <v>6.8866416620869857E-4</v>
      </c>
      <c r="AC2488" s="1">
        <f>Table1[[#This Row],[eu_sales]]/Table1[[#This Row],[Eu population]]</f>
        <v>9.1200479758299759E-5</v>
      </c>
      <c r="AD2488" s="1">
        <f>Table1[[#This Row],[jp_sales]]/Table1[[#This Row],[Jp population]]</f>
        <v>0</v>
      </c>
    </row>
    <row r="2489" spans="1:30" x14ac:dyDescent="0.25">
      <c r="A2489" t="s">
        <v>2333</v>
      </c>
      <c r="B2489" t="s">
        <v>34</v>
      </c>
      <c r="C2489">
        <v>2008</v>
      </c>
      <c r="D2489" t="s">
        <v>40</v>
      </c>
      <c r="E2489" t="s">
        <v>403</v>
      </c>
      <c r="F2489" s="4">
        <v>160000</v>
      </c>
      <c r="G2489" s="4">
        <v>230000</v>
      </c>
      <c r="H2489" s="4">
        <v>0</v>
      </c>
      <c r="I2489" s="4">
        <v>50000</v>
      </c>
      <c r="J2489">
        <v>6.8</v>
      </c>
      <c r="K2489">
        <v>67</v>
      </c>
      <c r="L2489">
        <v>8</v>
      </c>
      <c r="M2489" s="4">
        <v>88</v>
      </c>
      <c r="N2489" t="s">
        <v>743</v>
      </c>
      <c r="O2489" t="s">
        <v>43</v>
      </c>
      <c r="P2489" s="4">
        <v>440000</v>
      </c>
      <c r="Q2489" s="3">
        <f>AVERAGE(Table1[[#This Row],[critic_score]],Table1[[#This Row],[user_score]])</f>
        <v>7.4</v>
      </c>
      <c r="R2489" s="4">
        <f>Table1[[#This Row],[user_count]]+Table1[[#This Row],[critic_count]]</f>
        <v>155</v>
      </c>
      <c r="S2489" s="2">
        <f>100000*Table1[[#This Row],[review_count]]/Table1[[#This Row],[total sales]]</f>
        <v>35.227272727272727</v>
      </c>
      <c r="T2489" s="2">
        <f>Table1[[#This Row],[total sales]]/(2017-Table1[[#This Row],[year_of_release]])</f>
        <v>48888.888888888891</v>
      </c>
      <c r="U2489" s="9">
        <f>Table1[[#This Row],[na_sales]]/(2017-Table1[[#This Row],[year_of_release]])</f>
        <v>17777.777777777777</v>
      </c>
      <c r="V2489" s="6">
        <f>Table1[[#This Row],[eu_sales]]/(2017-Table1[[#This Row],[year_of_release]])</f>
        <v>25555.555555555555</v>
      </c>
      <c r="W2489" s="6">
        <f>Table1[[#This Row],[jp_sales]]/(2017-Table1[[#This Row],[year_of_release]])</f>
        <v>0</v>
      </c>
      <c r="X2489" s="6">
        <f>Table1[[#This Row],[other_sales]]/(2017-Table1[[#This Row],[year_of_release]])</f>
        <v>5555.5555555555557</v>
      </c>
      <c r="Y2489" s="4">
        <v>528816311</v>
      </c>
      <c r="Z2489" s="4">
        <v>440001482</v>
      </c>
      <c r="AA2489" s="4">
        <v>128063000</v>
      </c>
      <c r="AB2489" s="1">
        <f>Table1[[#This Row],[na_sales]]/Table1[[#This Row],[NA population]]</f>
        <v>3.0256252818192667E-4</v>
      </c>
      <c r="AC2489" s="1">
        <f>Table1[[#This Row],[eu_sales]]/Table1[[#This Row],[Eu population]]</f>
        <v>5.2272551209270703E-4</v>
      </c>
      <c r="AD2489" s="1">
        <f>Table1[[#This Row],[jp_sales]]/Table1[[#This Row],[Jp population]]</f>
        <v>0</v>
      </c>
    </row>
    <row r="2490" spans="1:30" x14ac:dyDescent="0.25">
      <c r="A2490" t="s">
        <v>2336</v>
      </c>
      <c r="B2490" t="s">
        <v>18</v>
      </c>
      <c r="C2490">
        <v>2009</v>
      </c>
      <c r="D2490" t="s">
        <v>73</v>
      </c>
      <c r="E2490" t="s">
        <v>171</v>
      </c>
      <c r="F2490" s="4">
        <v>260000</v>
      </c>
      <c r="G2490" s="4">
        <v>140000</v>
      </c>
      <c r="H2490" s="4">
        <v>0</v>
      </c>
      <c r="I2490" s="4">
        <v>40000</v>
      </c>
      <c r="J2490">
        <v>6.6</v>
      </c>
      <c r="K2490">
        <v>5</v>
      </c>
      <c r="L2490">
        <v>8.1999999999999993</v>
      </c>
      <c r="M2490" s="4">
        <v>5</v>
      </c>
      <c r="N2490" t="s">
        <v>256</v>
      </c>
      <c r="O2490" t="s">
        <v>84</v>
      </c>
      <c r="P2490" s="4">
        <v>440000</v>
      </c>
      <c r="Q2490" s="3">
        <f>AVERAGE(Table1[[#This Row],[critic_score]],Table1[[#This Row],[user_score]])</f>
        <v>7.3999999999999995</v>
      </c>
      <c r="R2490" s="4">
        <f>Table1[[#This Row],[user_count]]+Table1[[#This Row],[critic_count]]</f>
        <v>10</v>
      </c>
      <c r="S2490" s="2">
        <f>100000*Table1[[#This Row],[review_count]]/Table1[[#This Row],[total sales]]</f>
        <v>2.2727272727272729</v>
      </c>
      <c r="T2490" s="2">
        <f>Table1[[#This Row],[total sales]]/(2017-Table1[[#This Row],[year_of_release]])</f>
        <v>55000</v>
      </c>
      <c r="U2490" s="9">
        <f>Table1[[#This Row],[na_sales]]/(2017-Table1[[#This Row],[year_of_release]])</f>
        <v>32500</v>
      </c>
      <c r="V2490" s="6">
        <f>Table1[[#This Row],[eu_sales]]/(2017-Table1[[#This Row],[year_of_release]])</f>
        <v>17500</v>
      </c>
      <c r="W2490" s="6">
        <f>Table1[[#This Row],[jp_sales]]/(2017-Table1[[#This Row],[year_of_release]])</f>
        <v>0</v>
      </c>
      <c r="X2490" s="6">
        <f>Table1[[#This Row],[other_sales]]/(2017-Table1[[#This Row],[year_of_release]])</f>
        <v>5000</v>
      </c>
      <c r="Y2490" s="4">
        <v>534740514</v>
      </c>
      <c r="Z2490" s="4">
        <v>441041694</v>
      </c>
      <c r="AA2490" s="4">
        <v>128047000</v>
      </c>
      <c r="AB2490" s="1">
        <f>Table1[[#This Row],[na_sales]]/Table1[[#This Row],[NA population]]</f>
        <v>4.8621713371805599E-4</v>
      </c>
      <c r="AC2490" s="1">
        <f>Table1[[#This Row],[eu_sales]]/Table1[[#This Row],[Eu population]]</f>
        <v>3.174303062603419E-4</v>
      </c>
      <c r="AD2490" s="1">
        <f>Table1[[#This Row],[jp_sales]]/Table1[[#This Row],[Jp population]]</f>
        <v>0</v>
      </c>
    </row>
    <row r="2491" spans="1:30" x14ac:dyDescent="0.25">
      <c r="A2491" t="s">
        <v>2337</v>
      </c>
      <c r="B2491" t="s">
        <v>18</v>
      </c>
      <c r="C2491">
        <v>2009</v>
      </c>
      <c r="D2491" t="s">
        <v>40</v>
      </c>
      <c r="E2491" t="s">
        <v>431</v>
      </c>
      <c r="F2491" s="4">
        <v>190000</v>
      </c>
      <c r="G2491" s="4">
        <v>200000</v>
      </c>
      <c r="H2491" s="4">
        <v>0</v>
      </c>
      <c r="I2491" s="4">
        <v>50000</v>
      </c>
      <c r="J2491">
        <v>6.9</v>
      </c>
      <c r="K2491">
        <v>6</v>
      </c>
      <c r="L2491">
        <v>8</v>
      </c>
      <c r="M2491" s="4">
        <v>6</v>
      </c>
      <c r="N2491" t="s">
        <v>369</v>
      </c>
      <c r="O2491" t="s">
        <v>84</v>
      </c>
      <c r="P2491" s="4">
        <v>440000</v>
      </c>
      <c r="Q2491" s="3">
        <f>AVERAGE(Table1[[#This Row],[critic_score]],Table1[[#This Row],[user_score]])</f>
        <v>7.45</v>
      </c>
      <c r="R2491" s="4">
        <f>Table1[[#This Row],[user_count]]+Table1[[#This Row],[critic_count]]</f>
        <v>12</v>
      </c>
      <c r="S2491" s="2">
        <f>100000*Table1[[#This Row],[review_count]]/Table1[[#This Row],[total sales]]</f>
        <v>2.7272727272727271</v>
      </c>
      <c r="T2491" s="2">
        <f>Table1[[#This Row],[total sales]]/(2017-Table1[[#This Row],[year_of_release]])</f>
        <v>55000</v>
      </c>
      <c r="U2491" s="9">
        <f>Table1[[#This Row],[na_sales]]/(2017-Table1[[#This Row],[year_of_release]])</f>
        <v>23750</v>
      </c>
      <c r="V2491" s="6">
        <f>Table1[[#This Row],[eu_sales]]/(2017-Table1[[#This Row],[year_of_release]])</f>
        <v>25000</v>
      </c>
      <c r="W2491" s="6">
        <f>Table1[[#This Row],[jp_sales]]/(2017-Table1[[#This Row],[year_of_release]])</f>
        <v>0</v>
      </c>
      <c r="X2491" s="6">
        <f>Table1[[#This Row],[other_sales]]/(2017-Table1[[#This Row],[year_of_release]])</f>
        <v>6250</v>
      </c>
      <c r="Y2491" s="4">
        <v>534740514</v>
      </c>
      <c r="Z2491" s="4">
        <v>441041694</v>
      </c>
      <c r="AA2491" s="4">
        <v>128047000</v>
      </c>
      <c r="AB2491" s="1">
        <f>Table1[[#This Row],[na_sales]]/Table1[[#This Row],[NA population]]</f>
        <v>3.5531252079396399E-4</v>
      </c>
      <c r="AC2491" s="1">
        <f>Table1[[#This Row],[eu_sales]]/Table1[[#This Row],[Eu population]]</f>
        <v>4.5347186608620275E-4</v>
      </c>
      <c r="AD2491" s="1">
        <f>Table1[[#This Row],[jp_sales]]/Table1[[#This Row],[Jp population]]</f>
        <v>0</v>
      </c>
    </row>
    <row r="2492" spans="1:30" x14ac:dyDescent="0.25">
      <c r="A2492" t="s">
        <v>2338</v>
      </c>
      <c r="B2492" t="s">
        <v>34</v>
      </c>
      <c r="C2492">
        <v>2012</v>
      </c>
      <c r="D2492" t="s">
        <v>40</v>
      </c>
      <c r="E2492" t="s">
        <v>55</v>
      </c>
      <c r="F2492" s="4">
        <v>280000</v>
      </c>
      <c r="G2492" s="4">
        <v>120000</v>
      </c>
      <c r="H2492" s="4">
        <v>0</v>
      </c>
      <c r="I2492" s="4">
        <v>40000</v>
      </c>
      <c r="J2492">
        <v>7.9</v>
      </c>
      <c r="K2492">
        <v>52</v>
      </c>
      <c r="L2492">
        <v>8.3000000000000007</v>
      </c>
      <c r="M2492" s="4">
        <v>160</v>
      </c>
      <c r="N2492" t="s">
        <v>2315</v>
      </c>
      <c r="O2492" t="s">
        <v>67</v>
      </c>
      <c r="P2492" s="4">
        <v>440000</v>
      </c>
      <c r="Q2492" s="3">
        <f>AVERAGE(Table1[[#This Row],[critic_score]],Table1[[#This Row],[user_score]])</f>
        <v>8.1000000000000014</v>
      </c>
      <c r="R2492" s="4">
        <f>Table1[[#This Row],[user_count]]+Table1[[#This Row],[critic_count]]</f>
        <v>212</v>
      </c>
      <c r="S2492" s="2">
        <f>100000*Table1[[#This Row],[review_count]]/Table1[[#This Row],[total sales]]</f>
        <v>48.18181818181818</v>
      </c>
      <c r="T2492" s="2">
        <f>Table1[[#This Row],[total sales]]/(2017-Table1[[#This Row],[year_of_release]])</f>
        <v>88000</v>
      </c>
      <c r="U2492" s="9">
        <f>Table1[[#This Row],[na_sales]]/(2017-Table1[[#This Row],[year_of_release]])</f>
        <v>56000</v>
      </c>
      <c r="V2492" s="6">
        <f>Table1[[#This Row],[eu_sales]]/(2017-Table1[[#This Row],[year_of_release]])</f>
        <v>24000</v>
      </c>
      <c r="W2492" s="6">
        <f>Table1[[#This Row],[jp_sales]]/(2017-Table1[[#This Row],[year_of_release]])</f>
        <v>0</v>
      </c>
      <c r="X2492" s="6">
        <f>Table1[[#This Row],[other_sales]]/(2017-Table1[[#This Row],[year_of_release]])</f>
        <v>8000</v>
      </c>
      <c r="Y2492" s="4">
        <v>551484507</v>
      </c>
      <c r="Z2492" s="4">
        <v>441417242</v>
      </c>
      <c r="AA2492" s="4">
        <v>127629000</v>
      </c>
      <c r="AB2492" s="1">
        <f>Table1[[#This Row],[na_sales]]/Table1[[#This Row],[NA population]]</f>
        <v>5.0772051879238017E-4</v>
      </c>
      <c r="AC2492" s="1">
        <f>Table1[[#This Row],[eu_sales]]/Table1[[#This Row],[Eu population]]</f>
        <v>2.7185163736762237E-4</v>
      </c>
      <c r="AD2492" s="1">
        <f>Table1[[#This Row],[jp_sales]]/Table1[[#This Row],[Jp population]]</f>
        <v>0</v>
      </c>
    </row>
    <row r="2493" spans="1:30" x14ac:dyDescent="0.25">
      <c r="A2493" t="s">
        <v>2339</v>
      </c>
      <c r="B2493" t="s">
        <v>118</v>
      </c>
      <c r="C2493">
        <v>2010</v>
      </c>
      <c r="D2493" t="s">
        <v>54</v>
      </c>
      <c r="E2493" t="s">
        <v>51</v>
      </c>
      <c r="F2493" s="4">
        <v>170000</v>
      </c>
      <c r="G2493" s="4">
        <v>130000</v>
      </c>
      <c r="H2493" s="4">
        <v>60000</v>
      </c>
      <c r="I2493" s="4">
        <v>80000</v>
      </c>
      <c r="J2493">
        <v>7.4</v>
      </c>
      <c r="K2493">
        <v>51</v>
      </c>
      <c r="L2493">
        <v>8</v>
      </c>
      <c r="M2493" s="4">
        <v>20</v>
      </c>
      <c r="N2493" t="s">
        <v>1093</v>
      </c>
      <c r="O2493" t="s">
        <v>67</v>
      </c>
      <c r="P2493" s="4">
        <v>440000</v>
      </c>
      <c r="Q2493" s="3">
        <f>AVERAGE(Table1[[#This Row],[critic_score]],Table1[[#This Row],[user_score]])</f>
        <v>7.7</v>
      </c>
      <c r="R2493" s="4">
        <f>Table1[[#This Row],[user_count]]+Table1[[#This Row],[critic_count]]</f>
        <v>71</v>
      </c>
      <c r="S2493" s="2">
        <f>100000*Table1[[#This Row],[review_count]]/Table1[[#This Row],[total sales]]</f>
        <v>16.136363636363637</v>
      </c>
      <c r="T2493" s="2">
        <f>Table1[[#This Row],[total sales]]/(2017-Table1[[#This Row],[year_of_release]])</f>
        <v>62857.142857142855</v>
      </c>
      <c r="U2493" s="9">
        <f>Table1[[#This Row],[na_sales]]/(2017-Table1[[#This Row],[year_of_release]])</f>
        <v>24285.714285714286</v>
      </c>
      <c r="V2493" s="6">
        <f>Table1[[#This Row],[eu_sales]]/(2017-Table1[[#This Row],[year_of_release]])</f>
        <v>18571.428571428572</v>
      </c>
      <c r="W2493" s="6">
        <f>Table1[[#This Row],[jp_sales]]/(2017-Table1[[#This Row],[year_of_release]])</f>
        <v>8571.4285714285706</v>
      </c>
      <c r="X2493" s="6">
        <f>Table1[[#This Row],[other_sales]]/(2017-Table1[[#This Row],[year_of_release]])</f>
        <v>11428.571428571429</v>
      </c>
      <c r="Y2493" s="4">
        <v>540520772</v>
      </c>
      <c r="Z2493" s="4">
        <v>441654761</v>
      </c>
      <c r="AA2493" s="4">
        <v>128070000</v>
      </c>
      <c r="AB2493" s="1">
        <f>Table1[[#This Row],[na_sales]]/Table1[[#This Row],[NA population]]</f>
        <v>3.1451150225175804E-4</v>
      </c>
      <c r="AC2493" s="1">
        <f>Table1[[#This Row],[eu_sales]]/Table1[[#This Row],[Eu population]]</f>
        <v>2.9434755714090446E-4</v>
      </c>
      <c r="AD2493" s="1">
        <f>Table1[[#This Row],[jp_sales]]/Table1[[#This Row],[Jp population]]</f>
        <v>4.6849379245724994E-4</v>
      </c>
    </row>
    <row r="2494" spans="1:30" x14ac:dyDescent="0.25">
      <c r="A2494" t="s">
        <v>714</v>
      </c>
      <c r="B2494" t="s">
        <v>103</v>
      </c>
      <c r="C2494">
        <v>2004</v>
      </c>
      <c r="D2494" t="s">
        <v>23</v>
      </c>
      <c r="E2494" t="s">
        <v>425</v>
      </c>
      <c r="F2494" s="4">
        <v>340000</v>
      </c>
      <c r="G2494" s="4">
        <v>80000</v>
      </c>
      <c r="H2494" s="4">
        <v>0</v>
      </c>
      <c r="I2494" s="4">
        <v>20000</v>
      </c>
      <c r="J2494">
        <v>8.1</v>
      </c>
      <c r="K2494">
        <v>18</v>
      </c>
      <c r="L2494">
        <v>9.3000000000000007</v>
      </c>
      <c r="M2494" s="4">
        <v>12</v>
      </c>
      <c r="N2494" t="s">
        <v>567</v>
      </c>
      <c r="O2494" t="s">
        <v>21</v>
      </c>
      <c r="P2494" s="4">
        <v>440000</v>
      </c>
      <c r="Q2494" s="3">
        <f>AVERAGE(Table1[[#This Row],[critic_score]],Table1[[#This Row],[user_score]])</f>
        <v>8.6999999999999993</v>
      </c>
      <c r="R2494" s="4">
        <f>Table1[[#This Row],[user_count]]+Table1[[#This Row],[critic_count]]</f>
        <v>30</v>
      </c>
      <c r="S2494" s="2">
        <f>100000*Table1[[#This Row],[review_count]]/Table1[[#This Row],[total sales]]</f>
        <v>6.8181818181818183</v>
      </c>
      <c r="T2494" s="2">
        <f>Table1[[#This Row],[total sales]]/(2017-Table1[[#This Row],[year_of_release]])</f>
        <v>33846.153846153844</v>
      </c>
      <c r="U2494" s="9">
        <f>Table1[[#This Row],[na_sales]]/(2017-Table1[[#This Row],[year_of_release]])</f>
        <v>26153.846153846152</v>
      </c>
      <c r="V2494" s="6">
        <f>Table1[[#This Row],[eu_sales]]/(2017-Table1[[#This Row],[year_of_release]])</f>
        <v>6153.8461538461543</v>
      </c>
      <c r="W2494" s="6">
        <f>Table1[[#This Row],[jp_sales]]/(2017-Table1[[#This Row],[year_of_release]])</f>
        <v>0</v>
      </c>
      <c r="X2494" s="6">
        <f>Table1[[#This Row],[other_sales]]/(2017-Table1[[#This Row],[year_of_release]])</f>
        <v>1538.4615384615386</v>
      </c>
      <c r="Y2494" s="4">
        <v>505524224</v>
      </c>
      <c r="Z2494" s="4">
        <v>434174638</v>
      </c>
      <c r="AA2494" s="4">
        <v>127761000</v>
      </c>
      <c r="AB2494" s="1">
        <f>Table1[[#This Row],[na_sales]]/Table1[[#This Row],[NA population]]</f>
        <v>6.7256915466824396E-4</v>
      </c>
      <c r="AC2494" s="1">
        <f>Table1[[#This Row],[eu_sales]]/Table1[[#This Row],[Eu population]]</f>
        <v>1.8425765348366571E-4</v>
      </c>
      <c r="AD2494" s="1">
        <f>Table1[[#This Row],[jp_sales]]/Table1[[#This Row],[Jp population]]</f>
        <v>0</v>
      </c>
    </row>
    <row r="2495" spans="1:30" x14ac:dyDescent="0.25">
      <c r="A2495" t="s">
        <v>2340</v>
      </c>
      <c r="B2495" t="s">
        <v>138</v>
      </c>
      <c r="C2495">
        <v>2003</v>
      </c>
      <c r="D2495" t="s">
        <v>27</v>
      </c>
      <c r="E2495" t="s">
        <v>20</v>
      </c>
      <c r="F2495" s="4">
        <v>340000</v>
      </c>
      <c r="G2495" s="4">
        <v>90000</v>
      </c>
      <c r="H2495" s="4">
        <v>0</v>
      </c>
      <c r="I2495" s="4">
        <v>10000</v>
      </c>
      <c r="J2495">
        <v>7.1</v>
      </c>
      <c r="K2495">
        <v>30</v>
      </c>
      <c r="L2495">
        <v>7.2</v>
      </c>
      <c r="M2495" s="4">
        <v>44</v>
      </c>
      <c r="N2495" t="s">
        <v>2295</v>
      </c>
      <c r="O2495" t="s">
        <v>21</v>
      </c>
      <c r="P2495" s="4">
        <v>440000</v>
      </c>
      <c r="Q2495" s="3">
        <f>AVERAGE(Table1[[#This Row],[critic_score]],Table1[[#This Row],[user_score]])</f>
        <v>7.15</v>
      </c>
      <c r="R2495" s="4">
        <f>Table1[[#This Row],[user_count]]+Table1[[#This Row],[critic_count]]</f>
        <v>74</v>
      </c>
      <c r="S2495" s="2">
        <f>100000*Table1[[#This Row],[review_count]]/Table1[[#This Row],[total sales]]</f>
        <v>16.818181818181817</v>
      </c>
      <c r="T2495" s="2">
        <f>Table1[[#This Row],[total sales]]/(2017-Table1[[#This Row],[year_of_release]])</f>
        <v>31428.571428571428</v>
      </c>
      <c r="U2495" s="9">
        <f>Table1[[#This Row],[na_sales]]/(2017-Table1[[#This Row],[year_of_release]])</f>
        <v>24285.714285714286</v>
      </c>
      <c r="V2495" s="6">
        <f>Table1[[#This Row],[eu_sales]]/(2017-Table1[[#This Row],[year_of_release]])</f>
        <v>6428.5714285714284</v>
      </c>
      <c r="W2495" s="6">
        <f>Table1[[#This Row],[jp_sales]]/(2017-Table1[[#This Row],[year_of_release]])</f>
        <v>0</v>
      </c>
      <c r="X2495" s="6">
        <f>Table1[[#This Row],[other_sales]]/(2017-Table1[[#This Row],[year_of_release]])</f>
        <v>714.28571428571433</v>
      </c>
      <c r="Y2495" s="4">
        <v>500125528</v>
      </c>
      <c r="Z2495" s="4">
        <v>432552540</v>
      </c>
      <c r="AA2495" s="4">
        <v>127718000</v>
      </c>
      <c r="AB2495" s="1">
        <f>Table1[[#This Row],[na_sales]]/Table1[[#This Row],[NA population]]</f>
        <v>6.7982932476904083E-4</v>
      </c>
      <c r="AC2495" s="1">
        <f>Table1[[#This Row],[eu_sales]]/Table1[[#This Row],[Eu population]]</f>
        <v>2.0806720959261967E-4</v>
      </c>
      <c r="AD2495" s="1">
        <f>Table1[[#This Row],[jp_sales]]/Table1[[#This Row],[Jp population]]</f>
        <v>0</v>
      </c>
    </row>
    <row r="2496" spans="1:30" x14ac:dyDescent="0.25">
      <c r="A2496" t="s">
        <v>109</v>
      </c>
      <c r="B2496" t="s">
        <v>892</v>
      </c>
      <c r="C2496">
        <v>2012</v>
      </c>
      <c r="D2496" t="s">
        <v>40</v>
      </c>
      <c r="E2496" t="s">
        <v>100</v>
      </c>
      <c r="F2496" s="4">
        <v>0</v>
      </c>
      <c r="G2496" s="4">
        <v>280000</v>
      </c>
      <c r="H2496" s="4">
        <v>50000</v>
      </c>
      <c r="I2496" s="4">
        <v>110000</v>
      </c>
      <c r="J2496">
        <v>5.7</v>
      </c>
      <c r="K2496">
        <v>9</v>
      </c>
      <c r="L2496">
        <v>4.0999999999999996</v>
      </c>
      <c r="M2496" s="4">
        <v>89</v>
      </c>
      <c r="N2496" t="s">
        <v>100</v>
      </c>
      <c r="O2496" t="s">
        <v>21</v>
      </c>
      <c r="P2496" s="4">
        <v>440000</v>
      </c>
      <c r="Q2496" s="3">
        <f>AVERAGE(Table1[[#This Row],[critic_score]],Table1[[#This Row],[user_score]])</f>
        <v>4.9000000000000004</v>
      </c>
      <c r="R2496" s="4">
        <f>Table1[[#This Row],[user_count]]+Table1[[#This Row],[critic_count]]</f>
        <v>98</v>
      </c>
      <c r="S2496" s="2">
        <f>100000*Table1[[#This Row],[review_count]]/Table1[[#This Row],[total sales]]</f>
        <v>22.272727272727273</v>
      </c>
      <c r="T2496" s="2">
        <f>Table1[[#This Row],[total sales]]/(2017-Table1[[#This Row],[year_of_release]])</f>
        <v>88000</v>
      </c>
      <c r="U2496" s="9">
        <f>Table1[[#This Row],[na_sales]]/(2017-Table1[[#This Row],[year_of_release]])</f>
        <v>0</v>
      </c>
      <c r="V2496" s="6">
        <f>Table1[[#This Row],[eu_sales]]/(2017-Table1[[#This Row],[year_of_release]])</f>
        <v>56000</v>
      </c>
      <c r="W2496" s="6">
        <f>Table1[[#This Row],[jp_sales]]/(2017-Table1[[#This Row],[year_of_release]])</f>
        <v>10000</v>
      </c>
      <c r="X2496" s="6">
        <f>Table1[[#This Row],[other_sales]]/(2017-Table1[[#This Row],[year_of_release]])</f>
        <v>22000</v>
      </c>
      <c r="Y2496" s="4">
        <v>551484507</v>
      </c>
      <c r="Z2496" s="4">
        <v>441417242</v>
      </c>
      <c r="AA2496" s="4">
        <v>127629000</v>
      </c>
      <c r="AB2496" s="1">
        <f>Table1[[#This Row],[na_sales]]/Table1[[#This Row],[NA population]]</f>
        <v>0</v>
      </c>
      <c r="AC2496" s="1">
        <f>Table1[[#This Row],[eu_sales]]/Table1[[#This Row],[Eu population]]</f>
        <v>6.3432048719111879E-4</v>
      </c>
      <c r="AD2496" s="1">
        <f>Table1[[#This Row],[jp_sales]]/Table1[[#This Row],[Jp population]]</f>
        <v>3.9176049330481318E-4</v>
      </c>
    </row>
    <row r="2497" spans="1:30" x14ac:dyDescent="0.25">
      <c r="A2497" t="s">
        <v>1988</v>
      </c>
      <c r="B2497" t="s">
        <v>39</v>
      </c>
      <c r="C2497">
        <v>2008</v>
      </c>
      <c r="D2497" t="s">
        <v>27</v>
      </c>
      <c r="E2497" t="s">
        <v>575</v>
      </c>
      <c r="F2497" s="4">
        <v>190000</v>
      </c>
      <c r="G2497" s="4">
        <v>180000</v>
      </c>
      <c r="H2497" s="4">
        <v>0</v>
      </c>
      <c r="I2497" s="4">
        <v>70000</v>
      </c>
      <c r="J2497">
        <v>5.9</v>
      </c>
      <c r="K2497">
        <v>22</v>
      </c>
      <c r="L2497">
        <v>6.6</v>
      </c>
      <c r="M2497" s="4">
        <v>36</v>
      </c>
      <c r="N2497" t="s">
        <v>1989</v>
      </c>
      <c r="O2497" t="s">
        <v>84</v>
      </c>
      <c r="P2497" s="4">
        <v>440000</v>
      </c>
      <c r="Q2497" s="3">
        <f>AVERAGE(Table1[[#This Row],[critic_score]],Table1[[#This Row],[user_score]])</f>
        <v>6.25</v>
      </c>
      <c r="R2497" s="4">
        <f>Table1[[#This Row],[user_count]]+Table1[[#This Row],[critic_count]]</f>
        <v>58</v>
      </c>
      <c r="S2497" s="2">
        <f>100000*Table1[[#This Row],[review_count]]/Table1[[#This Row],[total sales]]</f>
        <v>13.181818181818182</v>
      </c>
      <c r="T2497" s="2">
        <f>Table1[[#This Row],[total sales]]/(2017-Table1[[#This Row],[year_of_release]])</f>
        <v>48888.888888888891</v>
      </c>
      <c r="U2497" s="9">
        <f>Table1[[#This Row],[na_sales]]/(2017-Table1[[#This Row],[year_of_release]])</f>
        <v>21111.111111111109</v>
      </c>
      <c r="V2497" s="6">
        <f>Table1[[#This Row],[eu_sales]]/(2017-Table1[[#This Row],[year_of_release]])</f>
        <v>20000</v>
      </c>
      <c r="W2497" s="6">
        <f>Table1[[#This Row],[jp_sales]]/(2017-Table1[[#This Row],[year_of_release]])</f>
        <v>0</v>
      </c>
      <c r="X2497" s="6">
        <f>Table1[[#This Row],[other_sales]]/(2017-Table1[[#This Row],[year_of_release]])</f>
        <v>7777.7777777777774</v>
      </c>
      <c r="Y2497" s="4">
        <v>528816311</v>
      </c>
      <c r="Z2497" s="4">
        <v>440001482</v>
      </c>
      <c r="AA2497" s="4">
        <v>128063000</v>
      </c>
      <c r="AB2497" s="1">
        <f>Table1[[#This Row],[na_sales]]/Table1[[#This Row],[NA population]]</f>
        <v>3.592930022160379E-4</v>
      </c>
      <c r="AC2497" s="1">
        <f>Table1[[#This Row],[eu_sales]]/Table1[[#This Row],[Eu population]]</f>
        <v>4.0908953120298808E-4</v>
      </c>
      <c r="AD2497" s="1">
        <f>Table1[[#This Row],[jp_sales]]/Table1[[#This Row],[Jp population]]</f>
        <v>0</v>
      </c>
    </row>
    <row r="2498" spans="1:30" x14ac:dyDescent="0.25">
      <c r="A2498" t="s">
        <v>2341</v>
      </c>
      <c r="B2498" t="s">
        <v>18</v>
      </c>
      <c r="C2498">
        <v>2009</v>
      </c>
      <c r="D2498" t="s">
        <v>40</v>
      </c>
      <c r="E2498" t="s">
        <v>20</v>
      </c>
      <c r="F2498" s="4">
        <v>90000</v>
      </c>
      <c r="G2498" s="4">
        <v>20000</v>
      </c>
      <c r="H2498" s="4">
        <v>320000</v>
      </c>
      <c r="I2498" s="4">
        <v>10000</v>
      </c>
      <c r="J2498">
        <v>5.5</v>
      </c>
      <c r="K2498">
        <v>26</v>
      </c>
      <c r="L2498">
        <v>7.2</v>
      </c>
      <c r="M2498" s="4">
        <v>22</v>
      </c>
      <c r="N2498" t="s">
        <v>643</v>
      </c>
      <c r="O2498" t="s">
        <v>67</v>
      </c>
      <c r="P2498" s="4">
        <v>440000</v>
      </c>
      <c r="Q2498" s="3">
        <f>AVERAGE(Table1[[#This Row],[critic_score]],Table1[[#This Row],[user_score]])</f>
        <v>6.35</v>
      </c>
      <c r="R2498" s="4">
        <f>Table1[[#This Row],[user_count]]+Table1[[#This Row],[critic_count]]</f>
        <v>48</v>
      </c>
      <c r="S2498" s="2">
        <f>100000*Table1[[#This Row],[review_count]]/Table1[[#This Row],[total sales]]</f>
        <v>10.909090909090908</v>
      </c>
      <c r="T2498" s="2">
        <f>Table1[[#This Row],[total sales]]/(2017-Table1[[#This Row],[year_of_release]])</f>
        <v>55000</v>
      </c>
      <c r="U2498" s="9">
        <f>Table1[[#This Row],[na_sales]]/(2017-Table1[[#This Row],[year_of_release]])</f>
        <v>11250</v>
      </c>
      <c r="V2498" s="6">
        <f>Table1[[#This Row],[eu_sales]]/(2017-Table1[[#This Row],[year_of_release]])</f>
        <v>2500</v>
      </c>
      <c r="W2498" s="6">
        <f>Table1[[#This Row],[jp_sales]]/(2017-Table1[[#This Row],[year_of_release]])</f>
        <v>40000</v>
      </c>
      <c r="X2498" s="6">
        <f>Table1[[#This Row],[other_sales]]/(2017-Table1[[#This Row],[year_of_release]])</f>
        <v>1250</v>
      </c>
      <c r="Y2498" s="4">
        <v>534740514</v>
      </c>
      <c r="Z2498" s="4">
        <v>441041694</v>
      </c>
      <c r="AA2498" s="4">
        <v>128047000</v>
      </c>
      <c r="AB2498" s="1">
        <f>Table1[[#This Row],[na_sales]]/Table1[[#This Row],[NA population]]</f>
        <v>1.6830593090240401E-4</v>
      </c>
      <c r="AC2498" s="1">
        <f>Table1[[#This Row],[eu_sales]]/Table1[[#This Row],[Eu population]]</f>
        <v>4.5347186608620271E-5</v>
      </c>
      <c r="AD2498" s="1">
        <f>Table1[[#This Row],[jp_sales]]/Table1[[#This Row],[Jp population]]</f>
        <v>2.499082368192929E-3</v>
      </c>
    </row>
    <row r="2499" spans="1:30" x14ac:dyDescent="0.25">
      <c r="A2499" t="s">
        <v>1731</v>
      </c>
      <c r="B2499" t="s">
        <v>138</v>
      </c>
      <c r="C2499">
        <v>2002</v>
      </c>
      <c r="D2499" t="s">
        <v>54</v>
      </c>
      <c r="E2499" t="s">
        <v>270</v>
      </c>
      <c r="F2499" s="4">
        <v>340000</v>
      </c>
      <c r="G2499" s="4">
        <v>90000</v>
      </c>
      <c r="H2499" s="4">
        <v>0</v>
      </c>
      <c r="I2499" s="4">
        <v>10000</v>
      </c>
      <c r="J2499">
        <v>8.8000000000000007</v>
      </c>
      <c r="K2499">
        <v>18</v>
      </c>
      <c r="L2499">
        <v>9</v>
      </c>
      <c r="M2499" s="4">
        <v>65</v>
      </c>
      <c r="N2499" t="s">
        <v>1341</v>
      </c>
      <c r="O2499" t="s">
        <v>67</v>
      </c>
      <c r="P2499" s="4">
        <v>440000</v>
      </c>
      <c r="Q2499" s="3">
        <f>AVERAGE(Table1[[#This Row],[critic_score]],Table1[[#This Row],[user_score]])</f>
        <v>8.9</v>
      </c>
      <c r="R2499" s="4">
        <f>Table1[[#This Row],[user_count]]+Table1[[#This Row],[critic_count]]</f>
        <v>83</v>
      </c>
      <c r="S2499" s="2">
        <f>100000*Table1[[#This Row],[review_count]]/Table1[[#This Row],[total sales]]</f>
        <v>18.863636363636363</v>
      </c>
      <c r="T2499" s="2">
        <f>Table1[[#This Row],[total sales]]/(2017-Table1[[#This Row],[year_of_release]])</f>
        <v>29333.333333333332</v>
      </c>
      <c r="U2499" s="9">
        <f>Table1[[#This Row],[na_sales]]/(2017-Table1[[#This Row],[year_of_release]])</f>
        <v>22666.666666666668</v>
      </c>
      <c r="V2499" s="6">
        <f>Table1[[#This Row],[eu_sales]]/(2017-Table1[[#This Row],[year_of_release]])</f>
        <v>6000</v>
      </c>
      <c r="W2499" s="6">
        <f>Table1[[#This Row],[jp_sales]]/(2017-Table1[[#This Row],[year_of_release]])</f>
        <v>0</v>
      </c>
      <c r="X2499" s="6">
        <f>Table1[[#This Row],[other_sales]]/(2017-Table1[[#This Row],[year_of_release]])</f>
        <v>666.66666666666663</v>
      </c>
      <c r="Y2499" s="4">
        <v>495013192</v>
      </c>
      <c r="Z2499" s="4">
        <v>431019772</v>
      </c>
      <c r="AA2499" s="4">
        <v>127445000</v>
      </c>
      <c r="AB2499" s="1">
        <f>Table1[[#This Row],[na_sales]]/Table1[[#This Row],[NA population]]</f>
        <v>6.8685038195911356E-4</v>
      </c>
      <c r="AC2499" s="1">
        <f>Table1[[#This Row],[eu_sales]]/Table1[[#This Row],[Eu population]]</f>
        <v>2.0880712637006359E-4</v>
      </c>
      <c r="AD2499" s="1">
        <f>Table1[[#This Row],[jp_sales]]/Table1[[#This Row],[Jp population]]</f>
        <v>0</v>
      </c>
    </row>
    <row r="2500" spans="1:30" x14ac:dyDescent="0.25">
      <c r="A2500" t="s">
        <v>2343</v>
      </c>
      <c r="B2500" t="s">
        <v>138</v>
      </c>
      <c r="C2500">
        <v>2002</v>
      </c>
      <c r="D2500" t="s">
        <v>191</v>
      </c>
      <c r="E2500" t="s">
        <v>20</v>
      </c>
      <c r="F2500" s="4">
        <v>340000</v>
      </c>
      <c r="G2500" s="4">
        <v>90000</v>
      </c>
      <c r="H2500" s="4">
        <v>0</v>
      </c>
      <c r="I2500" s="4">
        <v>10000</v>
      </c>
      <c r="J2500">
        <v>9.1999999999999993</v>
      </c>
      <c r="K2500">
        <v>41</v>
      </c>
      <c r="L2500">
        <v>8.6999999999999993</v>
      </c>
      <c r="M2500" s="4">
        <v>173</v>
      </c>
      <c r="N2500" t="s">
        <v>1586</v>
      </c>
      <c r="O2500" t="s">
        <v>43</v>
      </c>
      <c r="P2500" s="4">
        <v>440000</v>
      </c>
      <c r="Q2500" s="3">
        <f>AVERAGE(Table1[[#This Row],[critic_score]],Table1[[#This Row],[user_score]])</f>
        <v>8.9499999999999993</v>
      </c>
      <c r="R2500" s="4">
        <f>Table1[[#This Row],[user_count]]+Table1[[#This Row],[critic_count]]</f>
        <v>214</v>
      </c>
      <c r="S2500" s="2">
        <f>100000*Table1[[#This Row],[review_count]]/Table1[[#This Row],[total sales]]</f>
        <v>48.636363636363633</v>
      </c>
      <c r="T2500" s="2">
        <f>Table1[[#This Row],[total sales]]/(2017-Table1[[#This Row],[year_of_release]])</f>
        <v>29333.333333333332</v>
      </c>
      <c r="U2500" s="9">
        <f>Table1[[#This Row],[na_sales]]/(2017-Table1[[#This Row],[year_of_release]])</f>
        <v>22666.666666666668</v>
      </c>
      <c r="V2500" s="6">
        <f>Table1[[#This Row],[eu_sales]]/(2017-Table1[[#This Row],[year_of_release]])</f>
        <v>6000</v>
      </c>
      <c r="W2500" s="6">
        <f>Table1[[#This Row],[jp_sales]]/(2017-Table1[[#This Row],[year_of_release]])</f>
        <v>0</v>
      </c>
      <c r="X2500" s="6">
        <f>Table1[[#This Row],[other_sales]]/(2017-Table1[[#This Row],[year_of_release]])</f>
        <v>666.66666666666663</v>
      </c>
      <c r="Y2500" s="4">
        <v>495013192</v>
      </c>
      <c r="Z2500" s="4">
        <v>431019772</v>
      </c>
      <c r="AA2500" s="4">
        <v>127445000</v>
      </c>
      <c r="AB2500" s="1">
        <f>Table1[[#This Row],[na_sales]]/Table1[[#This Row],[NA population]]</f>
        <v>6.8685038195911356E-4</v>
      </c>
      <c r="AC2500" s="1">
        <f>Table1[[#This Row],[eu_sales]]/Table1[[#This Row],[Eu population]]</f>
        <v>2.0880712637006359E-4</v>
      </c>
      <c r="AD2500" s="1">
        <f>Table1[[#This Row],[jp_sales]]/Table1[[#This Row],[Jp population]]</f>
        <v>0</v>
      </c>
    </row>
    <row r="2501" spans="1:30" x14ac:dyDescent="0.25">
      <c r="A2501" t="s">
        <v>2344</v>
      </c>
      <c r="B2501" t="s">
        <v>18</v>
      </c>
      <c r="C2501">
        <v>2009</v>
      </c>
      <c r="D2501" t="s">
        <v>29</v>
      </c>
      <c r="E2501" t="s">
        <v>267</v>
      </c>
      <c r="F2501" s="4">
        <v>410000</v>
      </c>
      <c r="G2501" s="4">
        <v>0</v>
      </c>
      <c r="H2501" s="4">
        <v>0</v>
      </c>
      <c r="I2501" s="4">
        <v>30000</v>
      </c>
      <c r="J2501">
        <v>5.3</v>
      </c>
      <c r="K2501">
        <v>8</v>
      </c>
      <c r="L2501">
        <v>6.8</v>
      </c>
      <c r="M2501" s="4">
        <v>5</v>
      </c>
      <c r="N2501" t="s">
        <v>1501</v>
      </c>
      <c r="O2501" t="s">
        <v>21</v>
      </c>
      <c r="P2501" s="4">
        <v>440000</v>
      </c>
      <c r="Q2501" s="3">
        <f>AVERAGE(Table1[[#This Row],[critic_score]],Table1[[#This Row],[user_score]])</f>
        <v>6.05</v>
      </c>
      <c r="R2501" s="4">
        <f>Table1[[#This Row],[user_count]]+Table1[[#This Row],[critic_count]]</f>
        <v>13</v>
      </c>
      <c r="S2501" s="2">
        <f>100000*Table1[[#This Row],[review_count]]/Table1[[#This Row],[total sales]]</f>
        <v>2.9545454545454546</v>
      </c>
      <c r="T2501" s="2">
        <f>Table1[[#This Row],[total sales]]/(2017-Table1[[#This Row],[year_of_release]])</f>
        <v>55000</v>
      </c>
      <c r="U2501" s="9">
        <f>Table1[[#This Row],[na_sales]]/(2017-Table1[[#This Row],[year_of_release]])</f>
        <v>51250</v>
      </c>
      <c r="V2501" s="6">
        <f>Table1[[#This Row],[eu_sales]]/(2017-Table1[[#This Row],[year_of_release]])</f>
        <v>0</v>
      </c>
      <c r="W2501" s="6">
        <f>Table1[[#This Row],[jp_sales]]/(2017-Table1[[#This Row],[year_of_release]])</f>
        <v>0</v>
      </c>
      <c r="X2501" s="6">
        <f>Table1[[#This Row],[other_sales]]/(2017-Table1[[#This Row],[year_of_release]])</f>
        <v>3750</v>
      </c>
      <c r="Y2501" s="4">
        <v>534740514</v>
      </c>
      <c r="Z2501" s="4">
        <v>441041694</v>
      </c>
      <c r="AA2501" s="4">
        <v>128047000</v>
      </c>
      <c r="AB2501" s="1">
        <f>Table1[[#This Row],[na_sales]]/Table1[[#This Row],[NA population]]</f>
        <v>7.6672701855539597E-4</v>
      </c>
      <c r="AC2501" s="1">
        <f>Table1[[#This Row],[eu_sales]]/Table1[[#This Row],[Eu population]]</f>
        <v>0</v>
      </c>
      <c r="AD2501" s="1">
        <f>Table1[[#This Row],[jp_sales]]/Table1[[#This Row],[Jp population]]</f>
        <v>0</v>
      </c>
    </row>
    <row r="2502" spans="1:30" x14ac:dyDescent="0.25">
      <c r="A2502" t="s">
        <v>1781</v>
      </c>
      <c r="B2502" t="s">
        <v>34</v>
      </c>
      <c r="C2502">
        <v>2007</v>
      </c>
      <c r="D2502" t="s">
        <v>54</v>
      </c>
      <c r="E2502" t="s">
        <v>41</v>
      </c>
      <c r="F2502" s="4">
        <v>360000</v>
      </c>
      <c r="G2502" s="4">
        <v>40000</v>
      </c>
      <c r="H2502" s="4">
        <v>10000</v>
      </c>
      <c r="I2502" s="4">
        <v>30000</v>
      </c>
      <c r="J2502">
        <v>8.1999999999999993</v>
      </c>
      <c r="K2502">
        <v>63</v>
      </c>
      <c r="L2502">
        <v>8.1</v>
      </c>
      <c r="M2502" s="4">
        <v>196</v>
      </c>
      <c r="N2502" t="s">
        <v>1782</v>
      </c>
      <c r="O2502" t="s">
        <v>43</v>
      </c>
      <c r="P2502" s="4">
        <v>440000</v>
      </c>
      <c r="Q2502" s="3">
        <f>AVERAGE(Table1[[#This Row],[critic_score]],Table1[[#This Row],[user_score]])</f>
        <v>8.1499999999999986</v>
      </c>
      <c r="R2502" s="4">
        <f>Table1[[#This Row],[user_count]]+Table1[[#This Row],[critic_count]]</f>
        <v>259</v>
      </c>
      <c r="S2502" s="2">
        <f>100000*Table1[[#This Row],[review_count]]/Table1[[#This Row],[total sales]]</f>
        <v>58.863636363636367</v>
      </c>
      <c r="T2502" s="2">
        <f>Table1[[#This Row],[total sales]]/(2017-Table1[[#This Row],[year_of_release]])</f>
        <v>44000</v>
      </c>
      <c r="U2502" s="9">
        <f>Table1[[#This Row],[na_sales]]/(2017-Table1[[#This Row],[year_of_release]])</f>
        <v>36000</v>
      </c>
      <c r="V2502" s="6">
        <f>Table1[[#This Row],[eu_sales]]/(2017-Table1[[#This Row],[year_of_release]])</f>
        <v>4000</v>
      </c>
      <c r="W2502" s="6">
        <f>Table1[[#This Row],[jp_sales]]/(2017-Table1[[#This Row],[year_of_release]])</f>
        <v>1000</v>
      </c>
      <c r="X2502" s="6">
        <f>Table1[[#This Row],[other_sales]]/(2017-Table1[[#This Row],[year_of_release]])</f>
        <v>3000</v>
      </c>
      <c r="Y2502" s="4">
        <v>522751172</v>
      </c>
      <c r="Z2502" s="4">
        <v>438594184</v>
      </c>
      <c r="AA2502" s="4">
        <v>128001000</v>
      </c>
      <c r="AB2502" s="1">
        <f>Table1[[#This Row],[na_sales]]/Table1[[#This Row],[NA population]]</f>
        <v>6.8866416620869857E-4</v>
      </c>
      <c r="AC2502" s="1">
        <f>Table1[[#This Row],[eu_sales]]/Table1[[#This Row],[Eu population]]</f>
        <v>9.1200479758299759E-5</v>
      </c>
      <c r="AD2502" s="1">
        <f>Table1[[#This Row],[jp_sales]]/Table1[[#This Row],[Jp population]]</f>
        <v>7.8124389653205832E-5</v>
      </c>
    </row>
    <row r="2503" spans="1:30" x14ac:dyDescent="0.25">
      <c r="A2503" t="s">
        <v>2347</v>
      </c>
      <c r="B2503" t="s">
        <v>34</v>
      </c>
      <c r="C2503">
        <v>2011</v>
      </c>
      <c r="D2503" t="s">
        <v>54</v>
      </c>
      <c r="E2503" t="s">
        <v>83</v>
      </c>
      <c r="F2503" s="4">
        <v>280000</v>
      </c>
      <c r="G2503" s="4">
        <v>120000</v>
      </c>
      <c r="H2503" s="4">
        <v>0</v>
      </c>
      <c r="I2503" s="4">
        <v>40000</v>
      </c>
      <c r="J2503">
        <v>8.4</v>
      </c>
      <c r="K2503">
        <v>81</v>
      </c>
      <c r="L2503">
        <v>7.7</v>
      </c>
      <c r="M2503" s="4">
        <v>95</v>
      </c>
      <c r="N2503" t="s">
        <v>2348</v>
      </c>
      <c r="O2503" t="s">
        <v>84</v>
      </c>
      <c r="P2503" s="4">
        <v>440000</v>
      </c>
      <c r="Q2503" s="3">
        <f>AVERAGE(Table1[[#This Row],[critic_score]],Table1[[#This Row],[user_score]])</f>
        <v>8.0500000000000007</v>
      </c>
      <c r="R2503" s="4">
        <f>Table1[[#This Row],[user_count]]+Table1[[#This Row],[critic_count]]</f>
        <v>176</v>
      </c>
      <c r="S2503" s="2">
        <f>100000*Table1[[#This Row],[review_count]]/Table1[[#This Row],[total sales]]</f>
        <v>40</v>
      </c>
      <c r="T2503" s="2">
        <f>Table1[[#This Row],[total sales]]/(2017-Table1[[#This Row],[year_of_release]])</f>
        <v>73333.333333333328</v>
      </c>
      <c r="U2503" s="9">
        <f>Table1[[#This Row],[na_sales]]/(2017-Table1[[#This Row],[year_of_release]])</f>
        <v>46666.666666666664</v>
      </c>
      <c r="V2503" s="6">
        <f>Table1[[#This Row],[eu_sales]]/(2017-Table1[[#This Row],[year_of_release]])</f>
        <v>20000</v>
      </c>
      <c r="W2503" s="6">
        <f>Table1[[#This Row],[jp_sales]]/(2017-Table1[[#This Row],[year_of_release]])</f>
        <v>0</v>
      </c>
      <c r="X2503" s="6">
        <f>Table1[[#This Row],[other_sales]]/(2017-Table1[[#This Row],[year_of_release]])</f>
        <v>6666.666666666667</v>
      </c>
      <c r="Y2503" s="4">
        <v>545961365</v>
      </c>
      <c r="Z2503" s="4">
        <v>440756453</v>
      </c>
      <c r="AA2503" s="4">
        <v>127833000</v>
      </c>
      <c r="AB2503" s="1">
        <f>Table1[[#This Row],[na_sales]]/Table1[[#This Row],[NA population]]</f>
        <v>5.1285680260543709E-4</v>
      </c>
      <c r="AC2503" s="1">
        <f>Table1[[#This Row],[eu_sales]]/Table1[[#This Row],[Eu population]]</f>
        <v>2.7225920161400339E-4</v>
      </c>
      <c r="AD2503" s="1">
        <f>Table1[[#This Row],[jp_sales]]/Table1[[#This Row],[Jp population]]</f>
        <v>0</v>
      </c>
    </row>
    <row r="2504" spans="1:30" x14ac:dyDescent="0.25">
      <c r="A2504" t="s">
        <v>2350</v>
      </c>
      <c r="B2504" t="s">
        <v>45</v>
      </c>
      <c r="C2504">
        <v>2002</v>
      </c>
      <c r="D2504" t="s">
        <v>19</v>
      </c>
      <c r="E2504" t="s">
        <v>549</v>
      </c>
      <c r="F2504" s="4">
        <v>210000</v>
      </c>
      <c r="G2504" s="4">
        <v>170000</v>
      </c>
      <c r="H2504" s="4">
        <v>0</v>
      </c>
      <c r="I2504" s="4">
        <v>60000</v>
      </c>
      <c r="J2504">
        <v>7.3</v>
      </c>
      <c r="K2504">
        <v>15</v>
      </c>
      <c r="L2504">
        <v>8.6</v>
      </c>
      <c r="M2504" s="4">
        <v>5</v>
      </c>
      <c r="N2504" t="s">
        <v>2332</v>
      </c>
      <c r="O2504" t="s">
        <v>21</v>
      </c>
      <c r="P2504" s="4">
        <v>440000</v>
      </c>
      <c r="Q2504" s="3">
        <f>AVERAGE(Table1[[#This Row],[critic_score]],Table1[[#This Row],[user_score]])</f>
        <v>7.9499999999999993</v>
      </c>
      <c r="R2504" s="4">
        <f>Table1[[#This Row],[user_count]]+Table1[[#This Row],[critic_count]]</f>
        <v>20</v>
      </c>
      <c r="S2504" s="2">
        <f>100000*Table1[[#This Row],[review_count]]/Table1[[#This Row],[total sales]]</f>
        <v>4.5454545454545459</v>
      </c>
      <c r="T2504" s="2">
        <f>Table1[[#This Row],[total sales]]/(2017-Table1[[#This Row],[year_of_release]])</f>
        <v>29333.333333333332</v>
      </c>
      <c r="U2504" s="9">
        <f>Table1[[#This Row],[na_sales]]/(2017-Table1[[#This Row],[year_of_release]])</f>
        <v>14000</v>
      </c>
      <c r="V2504" s="6">
        <f>Table1[[#This Row],[eu_sales]]/(2017-Table1[[#This Row],[year_of_release]])</f>
        <v>11333.333333333334</v>
      </c>
      <c r="W2504" s="6">
        <f>Table1[[#This Row],[jp_sales]]/(2017-Table1[[#This Row],[year_of_release]])</f>
        <v>0</v>
      </c>
      <c r="X2504" s="6">
        <f>Table1[[#This Row],[other_sales]]/(2017-Table1[[#This Row],[year_of_release]])</f>
        <v>4000</v>
      </c>
      <c r="Y2504" s="4">
        <v>495013192</v>
      </c>
      <c r="Z2504" s="4">
        <v>431019772</v>
      </c>
      <c r="AA2504" s="4">
        <v>127445000</v>
      </c>
      <c r="AB2504" s="1">
        <f>Table1[[#This Row],[na_sales]]/Table1[[#This Row],[NA population]]</f>
        <v>4.2423111826886422E-4</v>
      </c>
      <c r="AC2504" s="1">
        <f>Table1[[#This Row],[eu_sales]]/Table1[[#This Row],[Eu population]]</f>
        <v>3.9441346092123123E-4</v>
      </c>
      <c r="AD2504" s="1">
        <f>Table1[[#This Row],[jp_sales]]/Table1[[#This Row],[Jp population]]</f>
        <v>0</v>
      </c>
    </row>
    <row r="2505" spans="1:30" x14ac:dyDescent="0.25">
      <c r="A2505" t="s">
        <v>2186</v>
      </c>
      <c r="B2505" t="s">
        <v>103</v>
      </c>
      <c r="C2505">
        <v>2002</v>
      </c>
      <c r="D2505" t="s">
        <v>73</v>
      </c>
      <c r="E2505" t="s">
        <v>55</v>
      </c>
      <c r="F2505" s="4">
        <v>350000</v>
      </c>
      <c r="G2505" s="4">
        <v>70000</v>
      </c>
      <c r="H2505" s="4">
        <v>0</v>
      </c>
      <c r="I2505" s="4">
        <v>20000</v>
      </c>
      <c r="J2505">
        <v>7.8</v>
      </c>
      <c r="K2505">
        <v>22</v>
      </c>
      <c r="L2505">
        <v>5.2</v>
      </c>
      <c r="M2505" s="4">
        <v>5</v>
      </c>
      <c r="N2505" t="s">
        <v>1762</v>
      </c>
      <c r="O2505" t="s">
        <v>67</v>
      </c>
      <c r="P2505" s="4">
        <v>440000</v>
      </c>
      <c r="Q2505" s="3">
        <f>AVERAGE(Table1[[#This Row],[critic_score]],Table1[[#This Row],[user_score]])</f>
        <v>6.5</v>
      </c>
      <c r="R2505" s="4">
        <f>Table1[[#This Row],[user_count]]+Table1[[#This Row],[critic_count]]</f>
        <v>27</v>
      </c>
      <c r="S2505" s="2">
        <f>100000*Table1[[#This Row],[review_count]]/Table1[[#This Row],[total sales]]</f>
        <v>6.1363636363636367</v>
      </c>
      <c r="T2505" s="2">
        <f>Table1[[#This Row],[total sales]]/(2017-Table1[[#This Row],[year_of_release]])</f>
        <v>29333.333333333332</v>
      </c>
      <c r="U2505" s="9">
        <f>Table1[[#This Row],[na_sales]]/(2017-Table1[[#This Row],[year_of_release]])</f>
        <v>23333.333333333332</v>
      </c>
      <c r="V2505" s="6">
        <f>Table1[[#This Row],[eu_sales]]/(2017-Table1[[#This Row],[year_of_release]])</f>
        <v>4666.666666666667</v>
      </c>
      <c r="W2505" s="6">
        <f>Table1[[#This Row],[jp_sales]]/(2017-Table1[[#This Row],[year_of_release]])</f>
        <v>0</v>
      </c>
      <c r="X2505" s="6">
        <f>Table1[[#This Row],[other_sales]]/(2017-Table1[[#This Row],[year_of_release]])</f>
        <v>1333.3333333333333</v>
      </c>
      <c r="Y2505" s="4">
        <v>495013192</v>
      </c>
      <c r="Z2505" s="4">
        <v>431019772</v>
      </c>
      <c r="AA2505" s="4">
        <v>127445000</v>
      </c>
      <c r="AB2505" s="1">
        <f>Table1[[#This Row],[na_sales]]/Table1[[#This Row],[NA population]]</f>
        <v>7.0705186378144035E-4</v>
      </c>
      <c r="AC2505" s="1">
        <f>Table1[[#This Row],[eu_sales]]/Table1[[#This Row],[Eu population]]</f>
        <v>1.6240554273227168E-4</v>
      </c>
      <c r="AD2505" s="1">
        <f>Table1[[#This Row],[jp_sales]]/Table1[[#This Row],[Jp population]]</f>
        <v>0</v>
      </c>
    </row>
    <row r="2506" spans="1:30" x14ac:dyDescent="0.25">
      <c r="A2506" t="s">
        <v>2353</v>
      </c>
      <c r="B2506" t="s">
        <v>159</v>
      </c>
      <c r="C2506">
        <v>2004</v>
      </c>
      <c r="D2506" t="s">
        <v>191</v>
      </c>
      <c r="E2506" t="s">
        <v>20</v>
      </c>
      <c r="F2506" s="4">
        <v>260000</v>
      </c>
      <c r="G2506" s="4">
        <v>100000</v>
      </c>
      <c r="H2506" s="4">
        <v>70000</v>
      </c>
      <c r="I2506" s="4">
        <v>10000</v>
      </c>
      <c r="J2506">
        <v>5.8</v>
      </c>
      <c r="K2506">
        <v>9</v>
      </c>
      <c r="L2506">
        <v>8.6</v>
      </c>
      <c r="M2506" s="4">
        <v>18</v>
      </c>
      <c r="N2506" t="s">
        <v>20</v>
      </c>
      <c r="O2506" t="s">
        <v>21</v>
      </c>
      <c r="P2506" s="4">
        <v>440000</v>
      </c>
      <c r="Q2506" s="3">
        <f>AVERAGE(Table1[[#This Row],[critic_score]],Table1[[#This Row],[user_score]])</f>
        <v>7.1999999999999993</v>
      </c>
      <c r="R2506" s="4">
        <f>Table1[[#This Row],[user_count]]+Table1[[#This Row],[critic_count]]</f>
        <v>27</v>
      </c>
      <c r="S2506" s="2">
        <f>100000*Table1[[#This Row],[review_count]]/Table1[[#This Row],[total sales]]</f>
        <v>6.1363636363636367</v>
      </c>
      <c r="T2506" s="2">
        <f>Table1[[#This Row],[total sales]]/(2017-Table1[[#This Row],[year_of_release]])</f>
        <v>33846.153846153844</v>
      </c>
      <c r="U2506" s="9">
        <f>Table1[[#This Row],[na_sales]]/(2017-Table1[[#This Row],[year_of_release]])</f>
        <v>20000</v>
      </c>
      <c r="V2506" s="6">
        <f>Table1[[#This Row],[eu_sales]]/(2017-Table1[[#This Row],[year_of_release]])</f>
        <v>7692.3076923076924</v>
      </c>
      <c r="W2506" s="6">
        <f>Table1[[#This Row],[jp_sales]]/(2017-Table1[[#This Row],[year_of_release]])</f>
        <v>5384.6153846153848</v>
      </c>
      <c r="X2506" s="6">
        <f>Table1[[#This Row],[other_sales]]/(2017-Table1[[#This Row],[year_of_release]])</f>
        <v>769.23076923076928</v>
      </c>
      <c r="Y2506" s="4">
        <v>505524224</v>
      </c>
      <c r="Z2506" s="4">
        <v>434174638</v>
      </c>
      <c r="AA2506" s="4">
        <v>127761000</v>
      </c>
      <c r="AB2506" s="1">
        <f>Table1[[#This Row],[na_sales]]/Table1[[#This Row],[NA population]]</f>
        <v>5.1431758886395123E-4</v>
      </c>
      <c r="AC2506" s="1">
        <f>Table1[[#This Row],[eu_sales]]/Table1[[#This Row],[Eu population]]</f>
        <v>2.3032206685458215E-4</v>
      </c>
      <c r="AD2506" s="1">
        <f>Table1[[#This Row],[jp_sales]]/Table1[[#This Row],[Jp population]]</f>
        <v>5.4789802834980938E-4</v>
      </c>
    </row>
    <row r="2507" spans="1:30" x14ac:dyDescent="0.25">
      <c r="A2507" t="s">
        <v>2355</v>
      </c>
      <c r="B2507" t="s">
        <v>45</v>
      </c>
      <c r="C2507">
        <v>2003</v>
      </c>
      <c r="D2507" t="s">
        <v>40</v>
      </c>
      <c r="E2507" t="s">
        <v>51</v>
      </c>
      <c r="F2507" s="4">
        <v>210000</v>
      </c>
      <c r="G2507" s="4">
        <v>170000</v>
      </c>
      <c r="H2507" s="4">
        <v>0</v>
      </c>
      <c r="I2507" s="4">
        <v>60000</v>
      </c>
      <c r="J2507">
        <v>7.3</v>
      </c>
      <c r="K2507">
        <v>36</v>
      </c>
      <c r="L2507">
        <v>8.6</v>
      </c>
      <c r="M2507" s="4">
        <v>53</v>
      </c>
      <c r="N2507" t="s">
        <v>1256</v>
      </c>
      <c r="O2507" t="s">
        <v>43</v>
      </c>
      <c r="P2507" s="4">
        <v>440000</v>
      </c>
      <c r="Q2507" s="3">
        <f>AVERAGE(Table1[[#This Row],[critic_score]],Table1[[#This Row],[user_score]])</f>
        <v>7.9499999999999993</v>
      </c>
      <c r="R2507" s="4">
        <f>Table1[[#This Row],[user_count]]+Table1[[#This Row],[critic_count]]</f>
        <v>89</v>
      </c>
      <c r="S2507" s="2">
        <f>100000*Table1[[#This Row],[review_count]]/Table1[[#This Row],[total sales]]</f>
        <v>20.227272727272727</v>
      </c>
      <c r="T2507" s="2">
        <f>Table1[[#This Row],[total sales]]/(2017-Table1[[#This Row],[year_of_release]])</f>
        <v>31428.571428571428</v>
      </c>
      <c r="U2507" s="9">
        <f>Table1[[#This Row],[na_sales]]/(2017-Table1[[#This Row],[year_of_release]])</f>
        <v>15000</v>
      </c>
      <c r="V2507" s="6">
        <f>Table1[[#This Row],[eu_sales]]/(2017-Table1[[#This Row],[year_of_release]])</f>
        <v>12142.857142857143</v>
      </c>
      <c r="W2507" s="6">
        <f>Table1[[#This Row],[jp_sales]]/(2017-Table1[[#This Row],[year_of_release]])</f>
        <v>0</v>
      </c>
      <c r="X2507" s="6">
        <f>Table1[[#This Row],[other_sales]]/(2017-Table1[[#This Row],[year_of_release]])</f>
        <v>4285.7142857142853</v>
      </c>
      <c r="Y2507" s="4">
        <v>500125528</v>
      </c>
      <c r="Z2507" s="4">
        <v>432552540</v>
      </c>
      <c r="AA2507" s="4">
        <v>127718000</v>
      </c>
      <c r="AB2507" s="1">
        <f>Table1[[#This Row],[na_sales]]/Table1[[#This Row],[NA population]]</f>
        <v>4.1989458294558403E-4</v>
      </c>
      <c r="AC2507" s="1">
        <f>Table1[[#This Row],[eu_sales]]/Table1[[#This Row],[Eu population]]</f>
        <v>3.930158403416149E-4</v>
      </c>
      <c r="AD2507" s="1">
        <f>Table1[[#This Row],[jp_sales]]/Table1[[#This Row],[Jp population]]</f>
        <v>0</v>
      </c>
    </row>
    <row r="2508" spans="1:30" x14ac:dyDescent="0.25">
      <c r="A2508" t="s">
        <v>2356</v>
      </c>
      <c r="B2508" t="s">
        <v>39</v>
      </c>
      <c r="C2508">
        <v>2012</v>
      </c>
      <c r="D2508" t="s">
        <v>40</v>
      </c>
      <c r="E2508" t="s">
        <v>642</v>
      </c>
      <c r="F2508" s="4">
        <v>190000</v>
      </c>
      <c r="G2508" s="4">
        <v>90000</v>
      </c>
      <c r="H2508" s="4">
        <v>110000</v>
      </c>
      <c r="I2508" s="4">
        <v>50000</v>
      </c>
      <c r="J2508">
        <v>5.8</v>
      </c>
      <c r="K2508">
        <v>43</v>
      </c>
      <c r="L2508">
        <v>5</v>
      </c>
      <c r="M2508" s="4">
        <v>152</v>
      </c>
      <c r="N2508" t="s">
        <v>766</v>
      </c>
      <c r="O2508" t="s">
        <v>43</v>
      </c>
      <c r="P2508" s="4">
        <v>440000</v>
      </c>
      <c r="Q2508" s="3">
        <f>AVERAGE(Table1[[#This Row],[critic_score]],Table1[[#This Row],[user_score]])</f>
        <v>5.4</v>
      </c>
      <c r="R2508" s="4">
        <f>Table1[[#This Row],[user_count]]+Table1[[#This Row],[critic_count]]</f>
        <v>195</v>
      </c>
      <c r="S2508" s="2">
        <f>100000*Table1[[#This Row],[review_count]]/Table1[[#This Row],[total sales]]</f>
        <v>44.31818181818182</v>
      </c>
      <c r="T2508" s="2">
        <f>Table1[[#This Row],[total sales]]/(2017-Table1[[#This Row],[year_of_release]])</f>
        <v>88000</v>
      </c>
      <c r="U2508" s="9">
        <f>Table1[[#This Row],[na_sales]]/(2017-Table1[[#This Row],[year_of_release]])</f>
        <v>38000</v>
      </c>
      <c r="V2508" s="6">
        <f>Table1[[#This Row],[eu_sales]]/(2017-Table1[[#This Row],[year_of_release]])</f>
        <v>18000</v>
      </c>
      <c r="W2508" s="6">
        <f>Table1[[#This Row],[jp_sales]]/(2017-Table1[[#This Row],[year_of_release]])</f>
        <v>22000</v>
      </c>
      <c r="X2508" s="6">
        <f>Table1[[#This Row],[other_sales]]/(2017-Table1[[#This Row],[year_of_release]])</f>
        <v>10000</v>
      </c>
      <c r="Y2508" s="4">
        <v>551484507</v>
      </c>
      <c r="Z2508" s="4">
        <v>441417242</v>
      </c>
      <c r="AA2508" s="4">
        <v>127629000</v>
      </c>
      <c r="AB2508" s="1">
        <f>Table1[[#This Row],[na_sales]]/Table1[[#This Row],[NA population]]</f>
        <v>3.4452463775197224E-4</v>
      </c>
      <c r="AC2508" s="1">
        <f>Table1[[#This Row],[eu_sales]]/Table1[[#This Row],[Eu population]]</f>
        <v>2.0388872802571678E-4</v>
      </c>
      <c r="AD2508" s="1">
        <f>Table1[[#This Row],[jp_sales]]/Table1[[#This Row],[Jp population]]</f>
        <v>8.6187308527058896E-4</v>
      </c>
    </row>
    <row r="2509" spans="1:30" x14ac:dyDescent="0.25">
      <c r="A2509" t="s">
        <v>140</v>
      </c>
      <c r="B2509" t="s">
        <v>159</v>
      </c>
      <c r="C2509">
        <v>2004</v>
      </c>
      <c r="D2509" t="s">
        <v>23</v>
      </c>
      <c r="E2509" t="s">
        <v>100</v>
      </c>
      <c r="F2509" s="4">
        <v>310000</v>
      </c>
      <c r="G2509" s="4">
        <v>120000</v>
      </c>
      <c r="H2509" s="4">
        <v>0</v>
      </c>
      <c r="I2509" s="4">
        <v>10000</v>
      </c>
      <c r="J2509">
        <v>7.2</v>
      </c>
      <c r="K2509">
        <v>8</v>
      </c>
      <c r="L2509">
        <v>8.1999999999999993</v>
      </c>
      <c r="M2509" s="4">
        <v>13</v>
      </c>
      <c r="N2509" t="s">
        <v>2228</v>
      </c>
      <c r="O2509" t="s">
        <v>21</v>
      </c>
      <c r="P2509" s="4">
        <v>440000</v>
      </c>
      <c r="Q2509" s="3">
        <f>AVERAGE(Table1[[#This Row],[critic_score]],Table1[[#This Row],[user_score]])</f>
        <v>7.6999999999999993</v>
      </c>
      <c r="R2509" s="4">
        <f>Table1[[#This Row],[user_count]]+Table1[[#This Row],[critic_count]]</f>
        <v>21</v>
      </c>
      <c r="S2509" s="2">
        <f>100000*Table1[[#This Row],[review_count]]/Table1[[#This Row],[total sales]]</f>
        <v>4.7727272727272725</v>
      </c>
      <c r="T2509" s="2">
        <f>Table1[[#This Row],[total sales]]/(2017-Table1[[#This Row],[year_of_release]])</f>
        <v>33846.153846153844</v>
      </c>
      <c r="U2509" s="9">
        <f>Table1[[#This Row],[na_sales]]/(2017-Table1[[#This Row],[year_of_release]])</f>
        <v>23846.153846153848</v>
      </c>
      <c r="V2509" s="6">
        <f>Table1[[#This Row],[eu_sales]]/(2017-Table1[[#This Row],[year_of_release]])</f>
        <v>9230.7692307692305</v>
      </c>
      <c r="W2509" s="6">
        <f>Table1[[#This Row],[jp_sales]]/(2017-Table1[[#This Row],[year_of_release]])</f>
        <v>0</v>
      </c>
      <c r="X2509" s="6">
        <f>Table1[[#This Row],[other_sales]]/(2017-Table1[[#This Row],[year_of_release]])</f>
        <v>769.23076923076928</v>
      </c>
      <c r="Y2509" s="4">
        <v>505524224</v>
      </c>
      <c r="Z2509" s="4">
        <v>434174638</v>
      </c>
      <c r="AA2509" s="4">
        <v>127761000</v>
      </c>
      <c r="AB2509" s="1">
        <f>Table1[[#This Row],[na_sales]]/Table1[[#This Row],[NA population]]</f>
        <v>6.1322481749163417E-4</v>
      </c>
      <c r="AC2509" s="1">
        <f>Table1[[#This Row],[eu_sales]]/Table1[[#This Row],[Eu population]]</f>
        <v>2.7638648022549857E-4</v>
      </c>
      <c r="AD2509" s="1">
        <f>Table1[[#This Row],[jp_sales]]/Table1[[#This Row],[Jp population]]</f>
        <v>0</v>
      </c>
    </row>
    <row r="2510" spans="1:30" x14ac:dyDescent="0.25">
      <c r="A2510" t="s">
        <v>1568</v>
      </c>
      <c r="B2510" t="s">
        <v>39</v>
      </c>
      <c r="C2510">
        <v>2009</v>
      </c>
      <c r="D2510" t="s">
        <v>40</v>
      </c>
      <c r="E2510" t="s">
        <v>183</v>
      </c>
      <c r="F2510" s="4">
        <v>190000</v>
      </c>
      <c r="G2510" s="4">
        <v>180000</v>
      </c>
      <c r="H2510" s="4">
        <v>0</v>
      </c>
      <c r="I2510" s="4">
        <v>70000</v>
      </c>
      <c r="J2510">
        <v>4.3</v>
      </c>
      <c r="K2510">
        <v>22</v>
      </c>
      <c r="L2510">
        <v>5.3</v>
      </c>
      <c r="M2510" s="4">
        <v>16</v>
      </c>
      <c r="N2510" t="s">
        <v>2358</v>
      </c>
      <c r="O2510" t="s">
        <v>67</v>
      </c>
      <c r="P2510" s="4">
        <v>440000</v>
      </c>
      <c r="Q2510" s="3">
        <f>AVERAGE(Table1[[#This Row],[critic_score]],Table1[[#This Row],[user_score]])</f>
        <v>4.8</v>
      </c>
      <c r="R2510" s="4">
        <f>Table1[[#This Row],[user_count]]+Table1[[#This Row],[critic_count]]</f>
        <v>38</v>
      </c>
      <c r="S2510" s="2">
        <f>100000*Table1[[#This Row],[review_count]]/Table1[[#This Row],[total sales]]</f>
        <v>8.6363636363636367</v>
      </c>
      <c r="T2510" s="2">
        <f>Table1[[#This Row],[total sales]]/(2017-Table1[[#This Row],[year_of_release]])</f>
        <v>55000</v>
      </c>
      <c r="U2510" s="9">
        <f>Table1[[#This Row],[na_sales]]/(2017-Table1[[#This Row],[year_of_release]])</f>
        <v>23750</v>
      </c>
      <c r="V2510" s="6">
        <f>Table1[[#This Row],[eu_sales]]/(2017-Table1[[#This Row],[year_of_release]])</f>
        <v>22500</v>
      </c>
      <c r="W2510" s="6">
        <f>Table1[[#This Row],[jp_sales]]/(2017-Table1[[#This Row],[year_of_release]])</f>
        <v>0</v>
      </c>
      <c r="X2510" s="6">
        <f>Table1[[#This Row],[other_sales]]/(2017-Table1[[#This Row],[year_of_release]])</f>
        <v>8750</v>
      </c>
      <c r="Y2510" s="4">
        <v>534740514</v>
      </c>
      <c r="Z2510" s="4">
        <v>441041694</v>
      </c>
      <c r="AA2510" s="4">
        <v>128047000</v>
      </c>
      <c r="AB2510" s="1">
        <f>Table1[[#This Row],[na_sales]]/Table1[[#This Row],[NA population]]</f>
        <v>3.5531252079396399E-4</v>
      </c>
      <c r="AC2510" s="1">
        <f>Table1[[#This Row],[eu_sales]]/Table1[[#This Row],[Eu population]]</f>
        <v>4.0812467947758243E-4</v>
      </c>
      <c r="AD2510" s="1">
        <f>Table1[[#This Row],[jp_sales]]/Table1[[#This Row],[Jp population]]</f>
        <v>0</v>
      </c>
    </row>
    <row r="2511" spans="1:30" x14ac:dyDescent="0.25">
      <c r="A2511" t="s">
        <v>818</v>
      </c>
      <c r="B2511" t="s">
        <v>103</v>
      </c>
      <c r="C2511">
        <v>2003</v>
      </c>
      <c r="D2511" t="s">
        <v>19</v>
      </c>
      <c r="E2511" t="s">
        <v>100</v>
      </c>
      <c r="F2511" s="4">
        <v>400000</v>
      </c>
      <c r="G2511" s="4">
        <v>20000</v>
      </c>
      <c r="H2511" s="4">
        <v>0</v>
      </c>
      <c r="I2511" s="4">
        <v>20000</v>
      </c>
      <c r="J2511">
        <v>8.8000000000000007</v>
      </c>
      <c r="K2511">
        <v>13</v>
      </c>
      <c r="L2511">
        <v>8.8000000000000007</v>
      </c>
      <c r="M2511" s="4">
        <v>19</v>
      </c>
      <c r="N2511" t="s">
        <v>101</v>
      </c>
      <c r="O2511" t="s">
        <v>21</v>
      </c>
      <c r="P2511" s="4">
        <v>440000</v>
      </c>
      <c r="Q2511" s="3">
        <f>AVERAGE(Table1[[#This Row],[critic_score]],Table1[[#This Row],[user_score]])</f>
        <v>8.8000000000000007</v>
      </c>
      <c r="R2511" s="4">
        <f>Table1[[#This Row],[user_count]]+Table1[[#This Row],[critic_count]]</f>
        <v>32</v>
      </c>
      <c r="S2511" s="2">
        <f>100000*Table1[[#This Row],[review_count]]/Table1[[#This Row],[total sales]]</f>
        <v>7.2727272727272725</v>
      </c>
      <c r="T2511" s="2">
        <f>Table1[[#This Row],[total sales]]/(2017-Table1[[#This Row],[year_of_release]])</f>
        <v>31428.571428571428</v>
      </c>
      <c r="U2511" s="9">
        <f>Table1[[#This Row],[na_sales]]/(2017-Table1[[#This Row],[year_of_release]])</f>
        <v>28571.428571428572</v>
      </c>
      <c r="V2511" s="6">
        <f>Table1[[#This Row],[eu_sales]]/(2017-Table1[[#This Row],[year_of_release]])</f>
        <v>1428.5714285714287</v>
      </c>
      <c r="W2511" s="6">
        <f>Table1[[#This Row],[jp_sales]]/(2017-Table1[[#This Row],[year_of_release]])</f>
        <v>0</v>
      </c>
      <c r="X2511" s="6">
        <f>Table1[[#This Row],[other_sales]]/(2017-Table1[[#This Row],[year_of_release]])</f>
        <v>1428.5714285714287</v>
      </c>
      <c r="Y2511" s="4">
        <v>500125528</v>
      </c>
      <c r="Z2511" s="4">
        <v>432552540</v>
      </c>
      <c r="AA2511" s="4">
        <v>127718000</v>
      </c>
      <c r="AB2511" s="1">
        <f>Table1[[#This Row],[na_sales]]/Table1[[#This Row],[NA population]]</f>
        <v>7.9979920561063617E-4</v>
      </c>
      <c r="AC2511" s="1">
        <f>Table1[[#This Row],[eu_sales]]/Table1[[#This Row],[Eu population]]</f>
        <v>4.6237157687248816E-5</v>
      </c>
      <c r="AD2511" s="1">
        <f>Table1[[#This Row],[jp_sales]]/Table1[[#This Row],[Jp population]]</f>
        <v>0</v>
      </c>
    </row>
    <row r="2512" spans="1:30" x14ac:dyDescent="0.25">
      <c r="A2512" t="s">
        <v>2359</v>
      </c>
      <c r="B2512" t="s">
        <v>45</v>
      </c>
      <c r="C2512">
        <v>2003</v>
      </c>
      <c r="D2512" t="s">
        <v>40</v>
      </c>
      <c r="E2512" t="s">
        <v>100</v>
      </c>
      <c r="F2512" s="4">
        <v>210000</v>
      </c>
      <c r="G2512" s="4">
        <v>170000</v>
      </c>
      <c r="H2512" s="4">
        <v>0</v>
      </c>
      <c r="I2512" s="4">
        <v>60000</v>
      </c>
      <c r="J2512">
        <v>5.0999999999999996</v>
      </c>
      <c r="K2512">
        <v>7</v>
      </c>
      <c r="L2512">
        <v>3.6</v>
      </c>
      <c r="M2512" s="4">
        <v>16</v>
      </c>
      <c r="N2512" t="s">
        <v>323</v>
      </c>
      <c r="O2512" t="s">
        <v>21</v>
      </c>
      <c r="P2512" s="4">
        <v>440000</v>
      </c>
      <c r="Q2512" s="3">
        <f>AVERAGE(Table1[[#This Row],[critic_score]],Table1[[#This Row],[user_score]])</f>
        <v>4.3499999999999996</v>
      </c>
      <c r="R2512" s="4">
        <f>Table1[[#This Row],[user_count]]+Table1[[#This Row],[critic_count]]</f>
        <v>23</v>
      </c>
      <c r="S2512" s="2">
        <f>100000*Table1[[#This Row],[review_count]]/Table1[[#This Row],[total sales]]</f>
        <v>5.2272727272727275</v>
      </c>
      <c r="T2512" s="2">
        <f>Table1[[#This Row],[total sales]]/(2017-Table1[[#This Row],[year_of_release]])</f>
        <v>31428.571428571428</v>
      </c>
      <c r="U2512" s="9">
        <f>Table1[[#This Row],[na_sales]]/(2017-Table1[[#This Row],[year_of_release]])</f>
        <v>15000</v>
      </c>
      <c r="V2512" s="6">
        <f>Table1[[#This Row],[eu_sales]]/(2017-Table1[[#This Row],[year_of_release]])</f>
        <v>12142.857142857143</v>
      </c>
      <c r="W2512" s="6">
        <f>Table1[[#This Row],[jp_sales]]/(2017-Table1[[#This Row],[year_of_release]])</f>
        <v>0</v>
      </c>
      <c r="X2512" s="6">
        <f>Table1[[#This Row],[other_sales]]/(2017-Table1[[#This Row],[year_of_release]])</f>
        <v>4285.7142857142853</v>
      </c>
      <c r="Y2512" s="4">
        <v>500125528</v>
      </c>
      <c r="Z2512" s="4">
        <v>432552540</v>
      </c>
      <c r="AA2512" s="4">
        <v>127718000</v>
      </c>
      <c r="AB2512" s="1">
        <f>Table1[[#This Row],[na_sales]]/Table1[[#This Row],[NA population]]</f>
        <v>4.1989458294558403E-4</v>
      </c>
      <c r="AC2512" s="1">
        <f>Table1[[#This Row],[eu_sales]]/Table1[[#This Row],[Eu population]]</f>
        <v>3.930158403416149E-4</v>
      </c>
      <c r="AD2512" s="1">
        <f>Table1[[#This Row],[jp_sales]]/Table1[[#This Row],[Jp population]]</f>
        <v>0</v>
      </c>
    </row>
    <row r="2513" spans="1:30" x14ac:dyDescent="0.25">
      <c r="A2513" t="s">
        <v>2360</v>
      </c>
      <c r="B2513" t="s">
        <v>39</v>
      </c>
      <c r="C2513">
        <v>2014</v>
      </c>
      <c r="D2513" t="s">
        <v>65</v>
      </c>
      <c r="E2513" t="s">
        <v>267</v>
      </c>
      <c r="F2513" s="4">
        <v>150000</v>
      </c>
      <c r="G2513" s="4">
        <v>140000</v>
      </c>
      <c r="H2513" s="4">
        <v>90000</v>
      </c>
      <c r="I2513" s="4">
        <v>60000</v>
      </c>
      <c r="J2513">
        <v>7.3</v>
      </c>
      <c r="K2513">
        <v>26</v>
      </c>
      <c r="L2513">
        <v>7.5</v>
      </c>
      <c r="M2513" s="4">
        <v>100</v>
      </c>
      <c r="N2513" t="s">
        <v>1074</v>
      </c>
      <c r="O2513" t="s">
        <v>67</v>
      </c>
      <c r="P2513" s="4">
        <v>440000</v>
      </c>
      <c r="Q2513" s="3">
        <f>AVERAGE(Table1[[#This Row],[critic_score]],Table1[[#This Row],[user_score]])</f>
        <v>7.4</v>
      </c>
      <c r="R2513" s="4">
        <f>Table1[[#This Row],[user_count]]+Table1[[#This Row],[critic_count]]</f>
        <v>126</v>
      </c>
      <c r="S2513" s="2">
        <f>100000*Table1[[#This Row],[review_count]]/Table1[[#This Row],[total sales]]</f>
        <v>28.636363636363637</v>
      </c>
      <c r="T2513" s="2">
        <f>Table1[[#This Row],[total sales]]/(2017-Table1[[#This Row],[year_of_release]])</f>
        <v>146666.66666666666</v>
      </c>
      <c r="U2513" s="9">
        <f>Table1[[#This Row],[na_sales]]/(2017-Table1[[#This Row],[year_of_release]])</f>
        <v>50000</v>
      </c>
      <c r="V2513" s="6">
        <f>Table1[[#This Row],[eu_sales]]/(2017-Table1[[#This Row],[year_of_release]])</f>
        <v>46666.666666666664</v>
      </c>
      <c r="W2513" s="6">
        <f>Table1[[#This Row],[jp_sales]]/(2017-Table1[[#This Row],[year_of_release]])</f>
        <v>30000</v>
      </c>
      <c r="X2513" s="6">
        <f>Table1[[#This Row],[other_sales]]/(2017-Table1[[#This Row],[year_of_release]])</f>
        <v>20000</v>
      </c>
      <c r="Y2513" s="4">
        <v>562338430</v>
      </c>
      <c r="Z2513" s="4">
        <v>443580712</v>
      </c>
      <c r="AA2513" s="4">
        <v>127276000</v>
      </c>
      <c r="AB2513" s="1">
        <f>Table1[[#This Row],[na_sales]]/Table1[[#This Row],[NA population]]</f>
        <v>2.667432848222733E-4</v>
      </c>
      <c r="AC2513" s="1">
        <f>Table1[[#This Row],[eu_sales]]/Table1[[#This Row],[Eu population]]</f>
        <v>3.1561336237721717E-4</v>
      </c>
      <c r="AD2513" s="1">
        <f>Table1[[#This Row],[jp_sales]]/Table1[[#This Row],[Jp population]]</f>
        <v>7.0712467393695588E-4</v>
      </c>
    </row>
    <row r="2514" spans="1:30" x14ac:dyDescent="0.25">
      <c r="A2514" t="s">
        <v>1418</v>
      </c>
      <c r="B2514" t="s">
        <v>200</v>
      </c>
      <c r="C2514">
        <v>2014</v>
      </c>
      <c r="D2514" t="s">
        <v>40</v>
      </c>
      <c r="E2514" t="s">
        <v>198</v>
      </c>
      <c r="F2514" s="4">
        <v>230000</v>
      </c>
      <c r="G2514" s="4">
        <v>170000</v>
      </c>
      <c r="H2514" s="4">
        <v>0</v>
      </c>
      <c r="I2514" s="4">
        <v>40000</v>
      </c>
      <c r="J2514">
        <v>7.4</v>
      </c>
      <c r="K2514">
        <v>25</v>
      </c>
      <c r="L2514">
        <v>7.1</v>
      </c>
      <c r="M2514" s="4">
        <v>36</v>
      </c>
      <c r="N2514" t="s">
        <v>614</v>
      </c>
      <c r="O2514" t="s">
        <v>84</v>
      </c>
      <c r="P2514" s="4">
        <v>440000</v>
      </c>
      <c r="Q2514" s="3">
        <f>AVERAGE(Table1[[#This Row],[critic_score]],Table1[[#This Row],[user_score]])</f>
        <v>7.25</v>
      </c>
      <c r="R2514" s="4">
        <f>Table1[[#This Row],[user_count]]+Table1[[#This Row],[critic_count]]</f>
        <v>61</v>
      </c>
      <c r="S2514" s="2">
        <f>100000*Table1[[#This Row],[review_count]]/Table1[[#This Row],[total sales]]</f>
        <v>13.863636363636363</v>
      </c>
      <c r="T2514" s="2">
        <f>Table1[[#This Row],[total sales]]/(2017-Table1[[#This Row],[year_of_release]])</f>
        <v>146666.66666666666</v>
      </c>
      <c r="U2514" s="9">
        <f>Table1[[#This Row],[na_sales]]/(2017-Table1[[#This Row],[year_of_release]])</f>
        <v>76666.666666666672</v>
      </c>
      <c r="V2514" s="6">
        <f>Table1[[#This Row],[eu_sales]]/(2017-Table1[[#This Row],[year_of_release]])</f>
        <v>56666.666666666664</v>
      </c>
      <c r="W2514" s="6">
        <f>Table1[[#This Row],[jp_sales]]/(2017-Table1[[#This Row],[year_of_release]])</f>
        <v>0</v>
      </c>
      <c r="X2514" s="6">
        <f>Table1[[#This Row],[other_sales]]/(2017-Table1[[#This Row],[year_of_release]])</f>
        <v>13333.333333333334</v>
      </c>
      <c r="Y2514" s="4">
        <v>562338430</v>
      </c>
      <c r="Z2514" s="4">
        <v>443580712</v>
      </c>
      <c r="AA2514" s="4">
        <v>127276000</v>
      </c>
      <c r="AB2514" s="1">
        <f>Table1[[#This Row],[na_sales]]/Table1[[#This Row],[NA population]]</f>
        <v>4.0900637006081907E-4</v>
      </c>
      <c r="AC2514" s="1">
        <f>Table1[[#This Row],[eu_sales]]/Table1[[#This Row],[Eu population]]</f>
        <v>3.8324479717233512E-4</v>
      </c>
      <c r="AD2514" s="1">
        <f>Table1[[#This Row],[jp_sales]]/Table1[[#This Row],[Jp population]]</f>
        <v>0</v>
      </c>
    </row>
    <row r="2515" spans="1:30" x14ac:dyDescent="0.25">
      <c r="A2515" t="s">
        <v>2365</v>
      </c>
      <c r="B2515" t="s">
        <v>45</v>
      </c>
      <c r="C2515">
        <v>2000</v>
      </c>
      <c r="D2515" t="s">
        <v>54</v>
      </c>
      <c r="E2515" t="s">
        <v>270</v>
      </c>
      <c r="F2515" s="4">
        <v>210000</v>
      </c>
      <c r="G2515" s="4">
        <v>170000</v>
      </c>
      <c r="H2515" s="4">
        <v>0</v>
      </c>
      <c r="I2515" s="4">
        <v>60000</v>
      </c>
      <c r="J2515">
        <v>8.1</v>
      </c>
      <c r="K2515">
        <v>23</v>
      </c>
      <c r="L2515">
        <v>8</v>
      </c>
      <c r="M2515" s="4">
        <v>40</v>
      </c>
      <c r="N2515" t="s">
        <v>1341</v>
      </c>
      <c r="O2515" t="s">
        <v>67</v>
      </c>
      <c r="P2515" s="4">
        <v>440000</v>
      </c>
      <c r="Q2515" s="3">
        <f>AVERAGE(Table1[[#This Row],[critic_score]],Table1[[#This Row],[user_score]])</f>
        <v>8.0500000000000007</v>
      </c>
      <c r="R2515" s="4">
        <f>Table1[[#This Row],[user_count]]+Table1[[#This Row],[critic_count]]</f>
        <v>63</v>
      </c>
      <c r="S2515" s="2">
        <f>100000*Table1[[#This Row],[review_count]]/Table1[[#This Row],[total sales]]</f>
        <v>14.318181818181818</v>
      </c>
      <c r="T2515" s="2">
        <f>Table1[[#This Row],[total sales]]/(2017-Table1[[#This Row],[year_of_release]])</f>
        <v>25882.352941176472</v>
      </c>
      <c r="U2515" s="9">
        <f>Table1[[#This Row],[na_sales]]/(2017-Table1[[#This Row],[year_of_release]])</f>
        <v>12352.941176470587</v>
      </c>
      <c r="V2515" s="6">
        <f>Table1[[#This Row],[eu_sales]]/(2017-Table1[[#This Row],[year_of_release]])</f>
        <v>10000</v>
      </c>
      <c r="W2515" s="6">
        <f>Table1[[#This Row],[jp_sales]]/(2017-Table1[[#This Row],[year_of_release]])</f>
        <v>0</v>
      </c>
      <c r="X2515" s="6">
        <f>Table1[[#This Row],[other_sales]]/(2017-Table1[[#This Row],[year_of_release]])</f>
        <v>3529.4117647058824</v>
      </c>
      <c r="Y2515" s="4">
        <v>484244580</v>
      </c>
      <c r="Z2515" s="4">
        <v>429286318</v>
      </c>
      <c r="AA2515" s="4">
        <v>126843000</v>
      </c>
      <c r="AB2515" s="1">
        <f>Table1[[#This Row],[na_sales]]/Table1[[#This Row],[NA population]]</f>
        <v>4.336651532578847E-4</v>
      </c>
      <c r="AC2515" s="1">
        <f>Table1[[#This Row],[eu_sales]]/Table1[[#This Row],[Eu population]]</f>
        <v>3.9600609866163964E-4</v>
      </c>
      <c r="AD2515" s="1">
        <f>Table1[[#This Row],[jp_sales]]/Table1[[#This Row],[Jp population]]</f>
        <v>0</v>
      </c>
    </row>
    <row r="2516" spans="1:30" x14ac:dyDescent="0.25">
      <c r="A2516" t="s">
        <v>2366</v>
      </c>
      <c r="B2516" t="s">
        <v>45</v>
      </c>
      <c r="C2516">
        <v>2004</v>
      </c>
      <c r="D2516" t="s">
        <v>96</v>
      </c>
      <c r="E2516" t="s">
        <v>267</v>
      </c>
      <c r="F2516" s="4">
        <v>210000</v>
      </c>
      <c r="G2516" s="4">
        <v>170000</v>
      </c>
      <c r="H2516" s="4">
        <v>0</v>
      </c>
      <c r="I2516" s="4">
        <v>60000</v>
      </c>
      <c r="J2516">
        <v>5.0999999999999996</v>
      </c>
      <c r="K2516">
        <v>7</v>
      </c>
      <c r="L2516">
        <v>8.1</v>
      </c>
      <c r="M2516" s="4">
        <v>28</v>
      </c>
      <c r="N2516" t="s">
        <v>2367</v>
      </c>
      <c r="O2516" t="s">
        <v>67</v>
      </c>
      <c r="P2516" s="4">
        <v>440000</v>
      </c>
      <c r="Q2516" s="3">
        <f>AVERAGE(Table1[[#This Row],[critic_score]],Table1[[#This Row],[user_score]])</f>
        <v>6.6</v>
      </c>
      <c r="R2516" s="4">
        <f>Table1[[#This Row],[user_count]]+Table1[[#This Row],[critic_count]]</f>
        <v>35</v>
      </c>
      <c r="S2516" s="2">
        <f>100000*Table1[[#This Row],[review_count]]/Table1[[#This Row],[total sales]]</f>
        <v>7.9545454545454541</v>
      </c>
      <c r="T2516" s="2">
        <f>Table1[[#This Row],[total sales]]/(2017-Table1[[#This Row],[year_of_release]])</f>
        <v>33846.153846153844</v>
      </c>
      <c r="U2516" s="9">
        <f>Table1[[#This Row],[na_sales]]/(2017-Table1[[#This Row],[year_of_release]])</f>
        <v>16153.846153846154</v>
      </c>
      <c r="V2516" s="6">
        <f>Table1[[#This Row],[eu_sales]]/(2017-Table1[[#This Row],[year_of_release]])</f>
        <v>13076.923076923076</v>
      </c>
      <c r="W2516" s="6">
        <f>Table1[[#This Row],[jp_sales]]/(2017-Table1[[#This Row],[year_of_release]])</f>
        <v>0</v>
      </c>
      <c r="X2516" s="6">
        <f>Table1[[#This Row],[other_sales]]/(2017-Table1[[#This Row],[year_of_release]])</f>
        <v>4615.3846153846152</v>
      </c>
      <c r="Y2516" s="4">
        <v>505524224</v>
      </c>
      <c r="Z2516" s="4">
        <v>434174638</v>
      </c>
      <c r="AA2516" s="4">
        <v>127761000</v>
      </c>
      <c r="AB2516" s="1">
        <f>Table1[[#This Row],[na_sales]]/Table1[[#This Row],[NA population]]</f>
        <v>4.1541036023626834E-4</v>
      </c>
      <c r="AC2516" s="1">
        <f>Table1[[#This Row],[eu_sales]]/Table1[[#This Row],[Eu population]]</f>
        <v>3.9154751365278964E-4</v>
      </c>
      <c r="AD2516" s="1">
        <f>Table1[[#This Row],[jp_sales]]/Table1[[#This Row],[Jp population]]</f>
        <v>0</v>
      </c>
    </row>
    <row r="2517" spans="1:30" x14ac:dyDescent="0.25">
      <c r="A2517" t="s">
        <v>1962</v>
      </c>
      <c r="B2517" t="s">
        <v>39</v>
      </c>
      <c r="C2517">
        <v>2013</v>
      </c>
      <c r="D2517" t="s">
        <v>54</v>
      </c>
      <c r="E2517" t="s">
        <v>186</v>
      </c>
      <c r="F2517" s="4">
        <v>220000</v>
      </c>
      <c r="G2517" s="4">
        <v>140000</v>
      </c>
      <c r="H2517" s="4">
        <v>0</v>
      </c>
      <c r="I2517" s="4">
        <v>80000</v>
      </c>
      <c r="J2517">
        <v>7.4</v>
      </c>
      <c r="K2517">
        <v>12</v>
      </c>
      <c r="L2517">
        <v>6.2</v>
      </c>
      <c r="M2517" s="4">
        <v>181</v>
      </c>
      <c r="N2517" t="s">
        <v>1963</v>
      </c>
      <c r="O2517" t="s">
        <v>43</v>
      </c>
      <c r="P2517" s="4">
        <v>440000</v>
      </c>
      <c r="Q2517" s="3">
        <f>AVERAGE(Table1[[#This Row],[critic_score]],Table1[[#This Row],[user_score]])</f>
        <v>6.8000000000000007</v>
      </c>
      <c r="R2517" s="4">
        <f>Table1[[#This Row],[user_count]]+Table1[[#This Row],[critic_count]]</f>
        <v>193</v>
      </c>
      <c r="S2517" s="2">
        <f>100000*Table1[[#This Row],[review_count]]/Table1[[#This Row],[total sales]]</f>
        <v>43.863636363636367</v>
      </c>
      <c r="T2517" s="2">
        <f>Table1[[#This Row],[total sales]]/(2017-Table1[[#This Row],[year_of_release]])</f>
        <v>110000</v>
      </c>
      <c r="U2517" s="9">
        <f>Table1[[#This Row],[na_sales]]/(2017-Table1[[#This Row],[year_of_release]])</f>
        <v>55000</v>
      </c>
      <c r="V2517" s="6">
        <f>Table1[[#This Row],[eu_sales]]/(2017-Table1[[#This Row],[year_of_release]])</f>
        <v>35000</v>
      </c>
      <c r="W2517" s="6">
        <f>Table1[[#This Row],[jp_sales]]/(2017-Table1[[#This Row],[year_of_release]])</f>
        <v>0</v>
      </c>
      <c r="X2517" s="6">
        <f>Table1[[#This Row],[other_sales]]/(2017-Table1[[#This Row],[year_of_release]])</f>
        <v>20000</v>
      </c>
      <c r="Y2517" s="4">
        <v>556861736</v>
      </c>
      <c r="Z2517" s="4">
        <v>442492884</v>
      </c>
      <c r="AA2517" s="4">
        <v>127445000</v>
      </c>
      <c r="AB2517" s="1">
        <f>Table1[[#This Row],[na_sales]]/Table1[[#This Row],[NA population]]</f>
        <v>3.9507113844862917E-4</v>
      </c>
      <c r="AC2517" s="1">
        <f>Table1[[#This Row],[eu_sales]]/Table1[[#This Row],[Eu population]]</f>
        <v>3.1638926875940452E-4</v>
      </c>
      <c r="AD2517" s="1">
        <f>Table1[[#This Row],[jp_sales]]/Table1[[#This Row],[Jp population]]</f>
        <v>0</v>
      </c>
    </row>
    <row r="2518" spans="1:30" x14ac:dyDescent="0.25">
      <c r="A2518" t="s">
        <v>1571</v>
      </c>
      <c r="B2518" t="s">
        <v>34</v>
      </c>
      <c r="C2518">
        <v>2013</v>
      </c>
      <c r="D2518" t="s">
        <v>40</v>
      </c>
      <c r="E2518" t="s">
        <v>196</v>
      </c>
      <c r="F2518" s="4">
        <v>260000</v>
      </c>
      <c r="G2518" s="4">
        <v>120000</v>
      </c>
      <c r="H2518" s="4">
        <v>10000</v>
      </c>
      <c r="I2518" s="4">
        <v>40000</v>
      </c>
      <c r="J2518">
        <v>8.6</v>
      </c>
      <c r="K2518">
        <v>65</v>
      </c>
      <c r="L2518">
        <v>5.0999999999999996</v>
      </c>
      <c r="M2518" s="4">
        <v>1438</v>
      </c>
      <c r="N2518" t="s">
        <v>840</v>
      </c>
      <c r="O2518" t="s">
        <v>43</v>
      </c>
      <c r="P2518" s="4">
        <v>430000</v>
      </c>
      <c r="Q2518" s="3">
        <f>AVERAGE(Table1[[#This Row],[critic_score]],Table1[[#This Row],[user_score]])</f>
        <v>6.85</v>
      </c>
      <c r="R2518" s="4">
        <f>Table1[[#This Row],[user_count]]+Table1[[#This Row],[critic_count]]</f>
        <v>1503</v>
      </c>
      <c r="S2518" s="2">
        <f>100000*Table1[[#This Row],[review_count]]/Table1[[#This Row],[total sales]]</f>
        <v>349.53488372093022</v>
      </c>
      <c r="T2518" s="2">
        <f>Table1[[#This Row],[total sales]]/(2017-Table1[[#This Row],[year_of_release]])</f>
        <v>107500</v>
      </c>
      <c r="U2518" s="9">
        <f>Table1[[#This Row],[na_sales]]/(2017-Table1[[#This Row],[year_of_release]])</f>
        <v>65000</v>
      </c>
      <c r="V2518" s="6">
        <f>Table1[[#This Row],[eu_sales]]/(2017-Table1[[#This Row],[year_of_release]])</f>
        <v>30000</v>
      </c>
      <c r="W2518" s="6">
        <f>Table1[[#This Row],[jp_sales]]/(2017-Table1[[#This Row],[year_of_release]])</f>
        <v>2500</v>
      </c>
      <c r="X2518" s="6">
        <f>Table1[[#This Row],[other_sales]]/(2017-Table1[[#This Row],[year_of_release]])</f>
        <v>10000</v>
      </c>
      <c r="Y2518" s="4">
        <v>556861736</v>
      </c>
      <c r="Z2518" s="4">
        <v>442492884</v>
      </c>
      <c r="AA2518" s="4">
        <v>127445000</v>
      </c>
      <c r="AB2518" s="1">
        <f>Table1[[#This Row],[na_sales]]/Table1[[#This Row],[NA population]]</f>
        <v>4.6690225453019813E-4</v>
      </c>
      <c r="AC2518" s="1">
        <f>Table1[[#This Row],[eu_sales]]/Table1[[#This Row],[Eu population]]</f>
        <v>2.7119080179377529E-4</v>
      </c>
      <c r="AD2518" s="1">
        <f>Table1[[#This Row],[jp_sales]]/Table1[[#This Row],[Jp population]]</f>
        <v>7.8465220291105969E-5</v>
      </c>
    </row>
    <row r="2519" spans="1:30" x14ac:dyDescent="0.25">
      <c r="A2519" t="s">
        <v>2342</v>
      </c>
      <c r="B2519" t="s">
        <v>18</v>
      </c>
      <c r="C2519">
        <v>2009</v>
      </c>
      <c r="D2519" t="s">
        <v>40</v>
      </c>
      <c r="E2519" t="s">
        <v>1116</v>
      </c>
      <c r="F2519" s="4">
        <v>250000</v>
      </c>
      <c r="G2519" s="4">
        <v>140000</v>
      </c>
      <c r="H2519" s="4">
        <v>0</v>
      </c>
      <c r="I2519" s="4">
        <v>40000</v>
      </c>
      <c r="J2519">
        <v>6.5</v>
      </c>
      <c r="K2519">
        <v>5</v>
      </c>
      <c r="L2519">
        <v>4</v>
      </c>
      <c r="M2519" s="4">
        <v>6</v>
      </c>
      <c r="N2519" t="s">
        <v>724</v>
      </c>
      <c r="O2519" t="s">
        <v>84</v>
      </c>
      <c r="P2519" s="4">
        <v>430000</v>
      </c>
      <c r="Q2519" s="3">
        <f>AVERAGE(Table1[[#This Row],[critic_score]],Table1[[#This Row],[user_score]])</f>
        <v>5.25</v>
      </c>
      <c r="R2519" s="4">
        <f>Table1[[#This Row],[user_count]]+Table1[[#This Row],[critic_count]]</f>
        <v>11</v>
      </c>
      <c r="S2519" s="2">
        <f>100000*Table1[[#This Row],[review_count]]/Table1[[#This Row],[total sales]]</f>
        <v>2.558139534883721</v>
      </c>
      <c r="T2519" s="2">
        <f>Table1[[#This Row],[total sales]]/(2017-Table1[[#This Row],[year_of_release]])</f>
        <v>53750</v>
      </c>
      <c r="U2519" s="9">
        <f>Table1[[#This Row],[na_sales]]/(2017-Table1[[#This Row],[year_of_release]])</f>
        <v>31250</v>
      </c>
      <c r="V2519" s="6">
        <f>Table1[[#This Row],[eu_sales]]/(2017-Table1[[#This Row],[year_of_release]])</f>
        <v>17500</v>
      </c>
      <c r="W2519" s="6">
        <f>Table1[[#This Row],[jp_sales]]/(2017-Table1[[#This Row],[year_of_release]])</f>
        <v>0</v>
      </c>
      <c r="X2519" s="6">
        <f>Table1[[#This Row],[other_sales]]/(2017-Table1[[#This Row],[year_of_release]])</f>
        <v>5000</v>
      </c>
      <c r="Y2519" s="4">
        <v>534740514</v>
      </c>
      <c r="Z2519" s="4">
        <v>441041694</v>
      </c>
      <c r="AA2519" s="4">
        <v>128047000</v>
      </c>
      <c r="AB2519" s="1">
        <f>Table1[[#This Row],[na_sales]]/Table1[[#This Row],[NA population]]</f>
        <v>4.6751647472890003E-4</v>
      </c>
      <c r="AC2519" s="1">
        <f>Table1[[#This Row],[eu_sales]]/Table1[[#This Row],[Eu population]]</f>
        <v>3.174303062603419E-4</v>
      </c>
      <c r="AD2519" s="1">
        <f>Table1[[#This Row],[jp_sales]]/Table1[[#This Row],[Jp population]]</f>
        <v>0</v>
      </c>
    </row>
    <row r="2520" spans="1:30" x14ac:dyDescent="0.25">
      <c r="A2520" t="s">
        <v>2345</v>
      </c>
      <c r="B2520" t="s">
        <v>45</v>
      </c>
      <c r="C2520">
        <v>2005</v>
      </c>
      <c r="D2520" t="s">
        <v>65</v>
      </c>
      <c r="E2520" t="s">
        <v>231</v>
      </c>
      <c r="F2520" s="4">
        <v>360000</v>
      </c>
      <c r="G2520" s="4">
        <v>10000</v>
      </c>
      <c r="H2520" s="4">
        <v>0</v>
      </c>
      <c r="I2520" s="4">
        <v>60000</v>
      </c>
      <c r="J2520">
        <v>7.5</v>
      </c>
      <c r="K2520">
        <v>24</v>
      </c>
      <c r="L2520">
        <v>8.6999999999999993</v>
      </c>
      <c r="M2520" s="4">
        <v>33</v>
      </c>
      <c r="N2520" t="s">
        <v>1074</v>
      </c>
      <c r="O2520" t="s">
        <v>67</v>
      </c>
      <c r="P2520" s="4">
        <v>430000</v>
      </c>
      <c r="Q2520" s="3">
        <f>AVERAGE(Table1[[#This Row],[critic_score]],Table1[[#This Row],[user_score]])</f>
        <v>8.1</v>
      </c>
      <c r="R2520" s="4">
        <f>Table1[[#This Row],[user_count]]+Table1[[#This Row],[critic_count]]</f>
        <v>57</v>
      </c>
      <c r="S2520" s="2">
        <f>100000*Table1[[#This Row],[review_count]]/Table1[[#This Row],[total sales]]</f>
        <v>13.255813953488373</v>
      </c>
      <c r="T2520" s="2">
        <f>Table1[[#This Row],[total sales]]/(2017-Table1[[#This Row],[year_of_release]])</f>
        <v>35833.333333333336</v>
      </c>
      <c r="U2520" s="9">
        <f>Table1[[#This Row],[na_sales]]/(2017-Table1[[#This Row],[year_of_release]])</f>
        <v>30000</v>
      </c>
      <c r="V2520" s="6">
        <f>Table1[[#This Row],[eu_sales]]/(2017-Table1[[#This Row],[year_of_release]])</f>
        <v>833.33333333333337</v>
      </c>
      <c r="W2520" s="6">
        <f>Table1[[#This Row],[jp_sales]]/(2017-Table1[[#This Row],[year_of_release]])</f>
        <v>0</v>
      </c>
      <c r="X2520" s="6">
        <f>Table1[[#This Row],[other_sales]]/(2017-Table1[[#This Row],[year_of_release]])</f>
        <v>5000</v>
      </c>
      <c r="Y2520" s="4">
        <v>511054143</v>
      </c>
      <c r="Z2520" s="4">
        <v>435713800</v>
      </c>
      <c r="AA2520" s="4">
        <v>127773000</v>
      </c>
      <c r="AB2520" s="1">
        <f>Table1[[#This Row],[na_sales]]/Table1[[#This Row],[NA population]]</f>
        <v>7.0442634098751456E-4</v>
      </c>
      <c r="AC2520" s="1">
        <f>Table1[[#This Row],[eu_sales]]/Table1[[#This Row],[Eu population]]</f>
        <v>2.2950845256679959E-5</v>
      </c>
      <c r="AD2520" s="1">
        <f>Table1[[#This Row],[jp_sales]]/Table1[[#This Row],[Jp population]]</f>
        <v>0</v>
      </c>
    </row>
    <row r="2521" spans="1:30" x14ac:dyDescent="0.25">
      <c r="A2521" t="s">
        <v>2346</v>
      </c>
      <c r="B2521" t="s">
        <v>18</v>
      </c>
      <c r="C2521">
        <v>2007</v>
      </c>
      <c r="D2521" t="s">
        <v>225</v>
      </c>
      <c r="E2521" t="s">
        <v>183</v>
      </c>
      <c r="F2521" s="4">
        <v>380000</v>
      </c>
      <c r="G2521" s="4">
        <v>20000</v>
      </c>
      <c r="H2521" s="4">
        <v>0</v>
      </c>
      <c r="I2521" s="4">
        <v>30000</v>
      </c>
      <c r="J2521">
        <v>7</v>
      </c>
      <c r="K2521">
        <v>14</v>
      </c>
      <c r="L2521">
        <v>2.8</v>
      </c>
      <c r="M2521" s="4">
        <v>40</v>
      </c>
      <c r="N2521" t="s">
        <v>582</v>
      </c>
      <c r="O2521" t="s">
        <v>84</v>
      </c>
      <c r="P2521" s="4">
        <v>430000</v>
      </c>
      <c r="Q2521" s="3">
        <f>AVERAGE(Table1[[#This Row],[critic_score]],Table1[[#This Row],[user_score]])</f>
        <v>4.9000000000000004</v>
      </c>
      <c r="R2521" s="4">
        <f>Table1[[#This Row],[user_count]]+Table1[[#This Row],[critic_count]]</f>
        <v>54</v>
      </c>
      <c r="S2521" s="2">
        <f>100000*Table1[[#This Row],[review_count]]/Table1[[#This Row],[total sales]]</f>
        <v>12.55813953488372</v>
      </c>
      <c r="T2521" s="2">
        <f>Table1[[#This Row],[total sales]]/(2017-Table1[[#This Row],[year_of_release]])</f>
        <v>43000</v>
      </c>
      <c r="U2521" s="9">
        <f>Table1[[#This Row],[na_sales]]/(2017-Table1[[#This Row],[year_of_release]])</f>
        <v>38000</v>
      </c>
      <c r="V2521" s="6">
        <f>Table1[[#This Row],[eu_sales]]/(2017-Table1[[#This Row],[year_of_release]])</f>
        <v>2000</v>
      </c>
      <c r="W2521" s="6">
        <f>Table1[[#This Row],[jp_sales]]/(2017-Table1[[#This Row],[year_of_release]])</f>
        <v>0</v>
      </c>
      <c r="X2521" s="6">
        <f>Table1[[#This Row],[other_sales]]/(2017-Table1[[#This Row],[year_of_release]])</f>
        <v>3000</v>
      </c>
      <c r="Y2521" s="4">
        <v>522751172</v>
      </c>
      <c r="Z2521" s="4">
        <v>438594184</v>
      </c>
      <c r="AA2521" s="4">
        <v>128001000</v>
      </c>
      <c r="AB2521" s="1">
        <f>Table1[[#This Row],[na_sales]]/Table1[[#This Row],[NA population]]</f>
        <v>7.2692328655362629E-4</v>
      </c>
      <c r="AC2521" s="1">
        <f>Table1[[#This Row],[eu_sales]]/Table1[[#This Row],[Eu population]]</f>
        <v>4.560023987914988E-5</v>
      </c>
      <c r="AD2521" s="1">
        <f>Table1[[#This Row],[jp_sales]]/Table1[[#This Row],[Jp population]]</f>
        <v>0</v>
      </c>
    </row>
    <row r="2522" spans="1:30" x14ac:dyDescent="0.25">
      <c r="A2522" t="s">
        <v>2349</v>
      </c>
      <c r="B2522" t="s">
        <v>39</v>
      </c>
      <c r="C2522">
        <v>2010</v>
      </c>
      <c r="D2522" t="s">
        <v>40</v>
      </c>
      <c r="E2522" t="s">
        <v>55</v>
      </c>
      <c r="F2522" s="4">
        <v>260000</v>
      </c>
      <c r="G2522" s="4">
        <v>120000</v>
      </c>
      <c r="H2522" s="4">
        <v>0</v>
      </c>
      <c r="I2522" s="4">
        <v>50000</v>
      </c>
      <c r="J2522">
        <v>7.4</v>
      </c>
      <c r="K2522">
        <v>57</v>
      </c>
      <c r="L2522">
        <v>7.5</v>
      </c>
      <c r="M2522" s="4">
        <v>96</v>
      </c>
      <c r="N2522" t="s">
        <v>1944</v>
      </c>
      <c r="O2522" t="s">
        <v>67</v>
      </c>
      <c r="P2522" s="4">
        <v>430000</v>
      </c>
      <c r="Q2522" s="3">
        <f>AVERAGE(Table1[[#This Row],[critic_score]],Table1[[#This Row],[user_score]])</f>
        <v>7.45</v>
      </c>
      <c r="R2522" s="4">
        <f>Table1[[#This Row],[user_count]]+Table1[[#This Row],[critic_count]]</f>
        <v>153</v>
      </c>
      <c r="S2522" s="2">
        <f>100000*Table1[[#This Row],[review_count]]/Table1[[#This Row],[total sales]]</f>
        <v>35.581395348837212</v>
      </c>
      <c r="T2522" s="2">
        <f>Table1[[#This Row],[total sales]]/(2017-Table1[[#This Row],[year_of_release]])</f>
        <v>61428.571428571428</v>
      </c>
      <c r="U2522" s="9">
        <f>Table1[[#This Row],[na_sales]]/(2017-Table1[[#This Row],[year_of_release]])</f>
        <v>37142.857142857145</v>
      </c>
      <c r="V2522" s="6">
        <f>Table1[[#This Row],[eu_sales]]/(2017-Table1[[#This Row],[year_of_release]])</f>
        <v>17142.857142857141</v>
      </c>
      <c r="W2522" s="6">
        <f>Table1[[#This Row],[jp_sales]]/(2017-Table1[[#This Row],[year_of_release]])</f>
        <v>0</v>
      </c>
      <c r="X2522" s="6">
        <f>Table1[[#This Row],[other_sales]]/(2017-Table1[[#This Row],[year_of_release]])</f>
        <v>7142.8571428571431</v>
      </c>
      <c r="Y2522" s="4">
        <v>540520772</v>
      </c>
      <c r="Z2522" s="4">
        <v>441654761</v>
      </c>
      <c r="AA2522" s="4">
        <v>128070000</v>
      </c>
      <c r="AB2522" s="1">
        <f>Table1[[#This Row],[na_sales]]/Table1[[#This Row],[NA population]]</f>
        <v>4.8101759167915937E-4</v>
      </c>
      <c r="AC2522" s="1">
        <f>Table1[[#This Row],[eu_sales]]/Table1[[#This Row],[Eu population]]</f>
        <v>2.717054373608349E-4</v>
      </c>
      <c r="AD2522" s="1">
        <f>Table1[[#This Row],[jp_sales]]/Table1[[#This Row],[Jp population]]</f>
        <v>0</v>
      </c>
    </row>
    <row r="2523" spans="1:30" x14ac:dyDescent="0.25">
      <c r="A2523" t="s">
        <v>2351</v>
      </c>
      <c r="B2523" t="s">
        <v>39</v>
      </c>
      <c r="C2523">
        <v>2008</v>
      </c>
      <c r="D2523" t="s">
        <v>96</v>
      </c>
      <c r="E2523" t="s">
        <v>231</v>
      </c>
      <c r="F2523" s="4">
        <v>190000</v>
      </c>
      <c r="G2523" s="4">
        <v>120000</v>
      </c>
      <c r="H2523" s="4">
        <v>70000</v>
      </c>
      <c r="I2523" s="4">
        <v>50000</v>
      </c>
      <c r="J2523">
        <v>8</v>
      </c>
      <c r="K2523">
        <v>34</v>
      </c>
      <c r="L2523">
        <v>7.8</v>
      </c>
      <c r="M2523" s="4">
        <v>117</v>
      </c>
      <c r="N2523" t="s">
        <v>2352</v>
      </c>
      <c r="O2523" t="s">
        <v>67</v>
      </c>
      <c r="P2523" s="4">
        <v>430000</v>
      </c>
      <c r="Q2523" s="3">
        <f>AVERAGE(Table1[[#This Row],[critic_score]],Table1[[#This Row],[user_score]])</f>
        <v>7.9</v>
      </c>
      <c r="R2523" s="4">
        <f>Table1[[#This Row],[user_count]]+Table1[[#This Row],[critic_count]]</f>
        <v>151</v>
      </c>
      <c r="S2523" s="2">
        <f>100000*Table1[[#This Row],[review_count]]/Table1[[#This Row],[total sales]]</f>
        <v>35.116279069767444</v>
      </c>
      <c r="T2523" s="2">
        <f>Table1[[#This Row],[total sales]]/(2017-Table1[[#This Row],[year_of_release]])</f>
        <v>47777.777777777781</v>
      </c>
      <c r="U2523" s="9">
        <f>Table1[[#This Row],[na_sales]]/(2017-Table1[[#This Row],[year_of_release]])</f>
        <v>21111.111111111109</v>
      </c>
      <c r="V2523" s="6">
        <f>Table1[[#This Row],[eu_sales]]/(2017-Table1[[#This Row],[year_of_release]])</f>
        <v>13333.333333333334</v>
      </c>
      <c r="W2523" s="6">
        <f>Table1[[#This Row],[jp_sales]]/(2017-Table1[[#This Row],[year_of_release]])</f>
        <v>7777.7777777777774</v>
      </c>
      <c r="X2523" s="6">
        <f>Table1[[#This Row],[other_sales]]/(2017-Table1[[#This Row],[year_of_release]])</f>
        <v>5555.5555555555557</v>
      </c>
      <c r="Y2523" s="4">
        <v>528816311</v>
      </c>
      <c r="Z2523" s="4">
        <v>440001482</v>
      </c>
      <c r="AA2523" s="4">
        <v>128063000</v>
      </c>
      <c r="AB2523" s="1">
        <f>Table1[[#This Row],[na_sales]]/Table1[[#This Row],[NA population]]</f>
        <v>3.592930022160379E-4</v>
      </c>
      <c r="AC2523" s="1">
        <f>Table1[[#This Row],[eu_sales]]/Table1[[#This Row],[Eu population]]</f>
        <v>2.7272635413532538E-4</v>
      </c>
      <c r="AD2523" s="1">
        <f>Table1[[#This Row],[jp_sales]]/Table1[[#This Row],[Jp population]]</f>
        <v>5.4660596737543239E-4</v>
      </c>
    </row>
    <row r="2524" spans="1:30" x14ac:dyDescent="0.25">
      <c r="A2524" t="s">
        <v>2354</v>
      </c>
      <c r="B2524" t="s">
        <v>18</v>
      </c>
      <c r="C2524">
        <v>2007</v>
      </c>
      <c r="D2524" t="s">
        <v>27</v>
      </c>
      <c r="E2524" t="s">
        <v>425</v>
      </c>
      <c r="F2524" s="4">
        <v>400000</v>
      </c>
      <c r="G2524" s="4">
        <v>0</v>
      </c>
      <c r="H2524" s="4">
        <v>0</v>
      </c>
      <c r="I2524" s="4">
        <v>30000</v>
      </c>
      <c r="J2524">
        <v>6</v>
      </c>
      <c r="K2524">
        <v>4</v>
      </c>
      <c r="L2524">
        <v>6</v>
      </c>
      <c r="M2524" s="4">
        <v>8</v>
      </c>
      <c r="N2524" t="s">
        <v>1375</v>
      </c>
      <c r="O2524" t="s">
        <v>21</v>
      </c>
      <c r="P2524" s="4">
        <v>430000</v>
      </c>
      <c r="Q2524" s="3">
        <f>AVERAGE(Table1[[#This Row],[critic_score]],Table1[[#This Row],[user_score]])</f>
        <v>6</v>
      </c>
      <c r="R2524" s="4">
        <f>Table1[[#This Row],[user_count]]+Table1[[#This Row],[critic_count]]</f>
        <v>12</v>
      </c>
      <c r="S2524" s="2">
        <f>100000*Table1[[#This Row],[review_count]]/Table1[[#This Row],[total sales]]</f>
        <v>2.7906976744186047</v>
      </c>
      <c r="T2524" s="2">
        <f>Table1[[#This Row],[total sales]]/(2017-Table1[[#This Row],[year_of_release]])</f>
        <v>43000</v>
      </c>
      <c r="U2524" s="9">
        <f>Table1[[#This Row],[na_sales]]/(2017-Table1[[#This Row],[year_of_release]])</f>
        <v>40000</v>
      </c>
      <c r="V2524" s="6">
        <f>Table1[[#This Row],[eu_sales]]/(2017-Table1[[#This Row],[year_of_release]])</f>
        <v>0</v>
      </c>
      <c r="W2524" s="6">
        <f>Table1[[#This Row],[jp_sales]]/(2017-Table1[[#This Row],[year_of_release]])</f>
        <v>0</v>
      </c>
      <c r="X2524" s="6">
        <f>Table1[[#This Row],[other_sales]]/(2017-Table1[[#This Row],[year_of_release]])</f>
        <v>3000</v>
      </c>
      <c r="Y2524" s="4">
        <v>522751172</v>
      </c>
      <c r="Z2524" s="4">
        <v>438594184</v>
      </c>
      <c r="AA2524" s="4">
        <v>128001000</v>
      </c>
      <c r="AB2524" s="1">
        <f>Table1[[#This Row],[na_sales]]/Table1[[#This Row],[NA population]]</f>
        <v>7.6518240689855401E-4</v>
      </c>
      <c r="AC2524" s="1">
        <f>Table1[[#This Row],[eu_sales]]/Table1[[#This Row],[Eu population]]</f>
        <v>0</v>
      </c>
      <c r="AD2524" s="1">
        <f>Table1[[#This Row],[jp_sales]]/Table1[[#This Row],[Jp population]]</f>
        <v>0</v>
      </c>
    </row>
    <row r="2525" spans="1:30" x14ac:dyDescent="0.25">
      <c r="A2525" t="s">
        <v>1362</v>
      </c>
      <c r="B2525" t="s">
        <v>26</v>
      </c>
      <c r="C2525">
        <v>2009</v>
      </c>
      <c r="D2525" t="s">
        <v>29</v>
      </c>
      <c r="E2525" t="s">
        <v>55</v>
      </c>
      <c r="F2525" s="4">
        <v>200000</v>
      </c>
      <c r="G2525" s="4">
        <v>190000</v>
      </c>
      <c r="H2525" s="4">
        <v>0</v>
      </c>
      <c r="I2525" s="4">
        <v>40000</v>
      </c>
      <c r="J2525">
        <v>6.5</v>
      </c>
      <c r="K2525">
        <v>18</v>
      </c>
      <c r="L2525">
        <v>7</v>
      </c>
      <c r="M2525" s="4">
        <v>4</v>
      </c>
      <c r="N2525" t="s">
        <v>241</v>
      </c>
      <c r="O2525" t="s">
        <v>84</v>
      </c>
      <c r="P2525" s="4">
        <v>430000</v>
      </c>
      <c r="Q2525" s="3">
        <f>AVERAGE(Table1[[#This Row],[critic_score]],Table1[[#This Row],[user_score]])</f>
        <v>6.75</v>
      </c>
      <c r="R2525" s="4">
        <f>Table1[[#This Row],[user_count]]+Table1[[#This Row],[critic_count]]</f>
        <v>22</v>
      </c>
      <c r="S2525" s="2">
        <f>100000*Table1[[#This Row],[review_count]]/Table1[[#This Row],[total sales]]</f>
        <v>5.1162790697674421</v>
      </c>
      <c r="T2525" s="2">
        <f>Table1[[#This Row],[total sales]]/(2017-Table1[[#This Row],[year_of_release]])</f>
        <v>53750</v>
      </c>
      <c r="U2525" s="9">
        <f>Table1[[#This Row],[na_sales]]/(2017-Table1[[#This Row],[year_of_release]])</f>
        <v>25000</v>
      </c>
      <c r="V2525" s="6">
        <f>Table1[[#This Row],[eu_sales]]/(2017-Table1[[#This Row],[year_of_release]])</f>
        <v>23750</v>
      </c>
      <c r="W2525" s="6">
        <f>Table1[[#This Row],[jp_sales]]/(2017-Table1[[#This Row],[year_of_release]])</f>
        <v>0</v>
      </c>
      <c r="X2525" s="6">
        <f>Table1[[#This Row],[other_sales]]/(2017-Table1[[#This Row],[year_of_release]])</f>
        <v>5000</v>
      </c>
      <c r="Y2525" s="4">
        <v>534740514</v>
      </c>
      <c r="Z2525" s="4">
        <v>441041694</v>
      </c>
      <c r="AA2525" s="4">
        <v>128047000</v>
      </c>
      <c r="AB2525" s="1">
        <f>Table1[[#This Row],[na_sales]]/Table1[[#This Row],[NA population]]</f>
        <v>3.7401317978312E-4</v>
      </c>
      <c r="AC2525" s="1">
        <f>Table1[[#This Row],[eu_sales]]/Table1[[#This Row],[Eu population]]</f>
        <v>4.3079827278189259E-4</v>
      </c>
      <c r="AD2525" s="1">
        <f>Table1[[#This Row],[jp_sales]]/Table1[[#This Row],[Jp population]]</f>
        <v>0</v>
      </c>
    </row>
    <row r="2526" spans="1:30" x14ac:dyDescent="0.25">
      <c r="A2526" t="s">
        <v>791</v>
      </c>
      <c r="B2526" t="s">
        <v>103</v>
      </c>
      <c r="C2526">
        <v>2001</v>
      </c>
      <c r="D2526" t="s">
        <v>19</v>
      </c>
      <c r="E2526" t="s">
        <v>100</v>
      </c>
      <c r="F2526" s="4">
        <v>320000</v>
      </c>
      <c r="G2526" s="4">
        <v>90000</v>
      </c>
      <c r="H2526" s="4">
        <v>0</v>
      </c>
      <c r="I2526" s="4">
        <v>20000</v>
      </c>
      <c r="J2526">
        <v>8.8000000000000007</v>
      </c>
      <c r="K2526">
        <v>22</v>
      </c>
      <c r="L2526">
        <v>8.5</v>
      </c>
      <c r="M2526" s="4">
        <v>11</v>
      </c>
      <c r="N2526" t="s">
        <v>826</v>
      </c>
      <c r="O2526" t="s">
        <v>21</v>
      </c>
      <c r="P2526" s="4">
        <v>430000</v>
      </c>
      <c r="Q2526" s="3">
        <f>AVERAGE(Table1[[#This Row],[critic_score]],Table1[[#This Row],[user_score]])</f>
        <v>8.65</v>
      </c>
      <c r="R2526" s="4">
        <f>Table1[[#This Row],[user_count]]+Table1[[#This Row],[critic_count]]</f>
        <v>33</v>
      </c>
      <c r="S2526" s="2">
        <f>100000*Table1[[#This Row],[review_count]]/Table1[[#This Row],[total sales]]</f>
        <v>7.6744186046511631</v>
      </c>
      <c r="T2526" s="2">
        <f>Table1[[#This Row],[total sales]]/(2017-Table1[[#This Row],[year_of_release]])</f>
        <v>26875</v>
      </c>
      <c r="U2526" s="9">
        <f>Table1[[#This Row],[na_sales]]/(2017-Table1[[#This Row],[year_of_release]])</f>
        <v>20000</v>
      </c>
      <c r="V2526" s="6">
        <f>Table1[[#This Row],[eu_sales]]/(2017-Table1[[#This Row],[year_of_release]])</f>
        <v>5625</v>
      </c>
      <c r="W2526" s="6">
        <f>Table1[[#This Row],[jp_sales]]/(2017-Table1[[#This Row],[year_of_release]])</f>
        <v>0</v>
      </c>
      <c r="X2526" s="6">
        <f>Table1[[#This Row],[other_sales]]/(2017-Table1[[#This Row],[year_of_release]])</f>
        <v>1250</v>
      </c>
      <c r="Y2526" s="4">
        <v>489752572</v>
      </c>
      <c r="Z2526" s="4">
        <v>430035992</v>
      </c>
      <c r="AA2526" s="4">
        <v>127149000</v>
      </c>
      <c r="AB2526" s="1">
        <f>Table1[[#This Row],[na_sales]]/Table1[[#This Row],[NA population]]</f>
        <v>6.5339115768849911E-4</v>
      </c>
      <c r="AC2526" s="1">
        <f>Table1[[#This Row],[eu_sales]]/Table1[[#This Row],[Eu population]]</f>
        <v>2.0928480795626055E-4</v>
      </c>
      <c r="AD2526" s="1">
        <f>Table1[[#This Row],[jp_sales]]/Table1[[#This Row],[Jp population]]</f>
        <v>0</v>
      </c>
    </row>
    <row r="2527" spans="1:30" x14ac:dyDescent="0.25">
      <c r="A2527" t="s">
        <v>1482</v>
      </c>
      <c r="B2527" t="s">
        <v>200</v>
      </c>
      <c r="C2527">
        <v>2015</v>
      </c>
      <c r="D2527" t="s">
        <v>54</v>
      </c>
      <c r="E2527" t="s">
        <v>41</v>
      </c>
      <c r="F2527" s="4">
        <v>260000</v>
      </c>
      <c r="G2527" s="4">
        <v>130000</v>
      </c>
      <c r="H2527" s="4">
        <v>0</v>
      </c>
      <c r="I2527" s="4">
        <v>40000</v>
      </c>
      <c r="J2527">
        <v>8</v>
      </c>
      <c r="K2527">
        <v>11</v>
      </c>
      <c r="L2527">
        <v>7.8</v>
      </c>
      <c r="M2527" s="4">
        <v>119</v>
      </c>
      <c r="N2527" t="s">
        <v>360</v>
      </c>
      <c r="O2527" t="s">
        <v>43</v>
      </c>
      <c r="P2527" s="4">
        <v>430000</v>
      </c>
      <c r="Q2527" s="3">
        <f>AVERAGE(Table1[[#This Row],[critic_score]],Table1[[#This Row],[user_score]])</f>
        <v>7.9</v>
      </c>
      <c r="R2527" s="4">
        <f>Table1[[#This Row],[user_count]]+Table1[[#This Row],[critic_count]]</f>
        <v>130</v>
      </c>
      <c r="S2527" s="2">
        <f>100000*Table1[[#This Row],[review_count]]/Table1[[#This Row],[total sales]]</f>
        <v>30.232558139534884</v>
      </c>
      <c r="T2527" s="2">
        <f>Table1[[#This Row],[total sales]]/(2017-Table1[[#This Row],[year_of_release]])</f>
        <v>215000</v>
      </c>
      <c r="U2527" s="9">
        <f>Table1[[#This Row],[na_sales]]/(2017-Table1[[#This Row],[year_of_release]])</f>
        <v>130000</v>
      </c>
      <c r="V2527" s="6">
        <f>Table1[[#This Row],[eu_sales]]/(2017-Table1[[#This Row],[year_of_release]])</f>
        <v>65000</v>
      </c>
      <c r="W2527" s="6">
        <f>Table1[[#This Row],[jp_sales]]/(2017-Table1[[#This Row],[year_of_release]])</f>
        <v>0</v>
      </c>
      <c r="X2527" s="6">
        <f>Table1[[#This Row],[other_sales]]/(2017-Table1[[#This Row],[year_of_release]])</f>
        <v>20000</v>
      </c>
      <c r="Y2527" s="4">
        <v>567732286</v>
      </c>
      <c r="Z2527" s="4">
        <v>444588718</v>
      </c>
      <c r="AA2527" s="4">
        <v>127141000</v>
      </c>
      <c r="AB2527" s="1">
        <f>Table1[[#This Row],[na_sales]]/Table1[[#This Row],[NA population]]</f>
        <v>4.5796232909678137E-4</v>
      </c>
      <c r="AC2527" s="1">
        <f>Table1[[#This Row],[eu_sales]]/Table1[[#This Row],[Eu population]]</f>
        <v>2.9240508077850056E-4</v>
      </c>
      <c r="AD2527" s="1">
        <f>Table1[[#This Row],[jp_sales]]/Table1[[#This Row],[Jp population]]</f>
        <v>0</v>
      </c>
    </row>
    <row r="2528" spans="1:30" x14ac:dyDescent="0.25">
      <c r="A2528" t="s">
        <v>2357</v>
      </c>
      <c r="B2528" t="s">
        <v>45</v>
      </c>
      <c r="C2528">
        <v>2005</v>
      </c>
      <c r="D2528" t="s">
        <v>40</v>
      </c>
      <c r="E2528" t="s">
        <v>431</v>
      </c>
      <c r="F2528" s="4">
        <v>360000</v>
      </c>
      <c r="G2528" s="4">
        <v>10000</v>
      </c>
      <c r="H2528" s="4">
        <v>0</v>
      </c>
      <c r="I2528" s="4">
        <v>60000</v>
      </c>
      <c r="J2528">
        <v>6.8</v>
      </c>
      <c r="K2528">
        <v>36</v>
      </c>
      <c r="L2528">
        <v>8.4</v>
      </c>
      <c r="M2528" s="4">
        <v>17</v>
      </c>
      <c r="N2528" t="s">
        <v>184</v>
      </c>
      <c r="O2528" t="s">
        <v>67</v>
      </c>
      <c r="P2528" s="4">
        <v>430000</v>
      </c>
      <c r="Q2528" s="3">
        <f>AVERAGE(Table1[[#This Row],[critic_score]],Table1[[#This Row],[user_score]])</f>
        <v>7.6</v>
      </c>
      <c r="R2528" s="4">
        <f>Table1[[#This Row],[user_count]]+Table1[[#This Row],[critic_count]]</f>
        <v>53</v>
      </c>
      <c r="S2528" s="2">
        <f>100000*Table1[[#This Row],[review_count]]/Table1[[#This Row],[total sales]]</f>
        <v>12.325581395348838</v>
      </c>
      <c r="T2528" s="2">
        <f>Table1[[#This Row],[total sales]]/(2017-Table1[[#This Row],[year_of_release]])</f>
        <v>35833.333333333336</v>
      </c>
      <c r="U2528" s="9">
        <f>Table1[[#This Row],[na_sales]]/(2017-Table1[[#This Row],[year_of_release]])</f>
        <v>30000</v>
      </c>
      <c r="V2528" s="6">
        <f>Table1[[#This Row],[eu_sales]]/(2017-Table1[[#This Row],[year_of_release]])</f>
        <v>833.33333333333337</v>
      </c>
      <c r="W2528" s="6">
        <f>Table1[[#This Row],[jp_sales]]/(2017-Table1[[#This Row],[year_of_release]])</f>
        <v>0</v>
      </c>
      <c r="X2528" s="6">
        <f>Table1[[#This Row],[other_sales]]/(2017-Table1[[#This Row],[year_of_release]])</f>
        <v>5000</v>
      </c>
      <c r="Y2528" s="4">
        <v>511054143</v>
      </c>
      <c r="Z2528" s="4">
        <v>435713800</v>
      </c>
      <c r="AA2528" s="4">
        <v>127773000</v>
      </c>
      <c r="AB2528" s="1">
        <f>Table1[[#This Row],[na_sales]]/Table1[[#This Row],[NA population]]</f>
        <v>7.0442634098751456E-4</v>
      </c>
      <c r="AC2528" s="1">
        <f>Table1[[#This Row],[eu_sales]]/Table1[[#This Row],[Eu population]]</f>
        <v>2.2950845256679959E-5</v>
      </c>
      <c r="AD2528" s="1">
        <f>Table1[[#This Row],[jp_sales]]/Table1[[#This Row],[Jp population]]</f>
        <v>0</v>
      </c>
    </row>
    <row r="2529" spans="1:30" x14ac:dyDescent="0.25">
      <c r="A2529" t="s">
        <v>2361</v>
      </c>
      <c r="B2529" t="s">
        <v>39</v>
      </c>
      <c r="C2529">
        <v>2010</v>
      </c>
      <c r="D2529" t="s">
        <v>40</v>
      </c>
      <c r="E2529" t="s">
        <v>186</v>
      </c>
      <c r="F2529" s="4">
        <v>180000</v>
      </c>
      <c r="G2529" s="4">
        <v>180000</v>
      </c>
      <c r="H2529" s="4">
        <v>0</v>
      </c>
      <c r="I2529" s="4">
        <v>70000</v>
      </c>
      <c r="J2529">
        <v>4.3</v>
      </c>
      <c r="K2529">
        <v>31</v>
      </c>
      <c r="L2529">
        <v>5.5</v>
      </c>
      <c r="M2529" s="4">
        <v>49</v>
      </c>
      <c r="N2529" t="s">
        <v>1534</v>
      </c>
      <c r="O2529" t="s">
        <v>67</v>
      </c>
      <c r="P2529" s="4">
        <v>430000</v>
      </c>
      <c r="Q2529" s="3">
        <f>AVERAGE(Table1[[#This Row],[critic_score]],Table1[[#This Row],[user_score]])</f>
        <v>4.9000000000000004</v>
      </c>
      <c r="R2529" s="4">
        <f>Table1[[#This Row],[user_count]]+Table1[[#This Row],[critic_count]]</f>
        <v>80</v>
      </c>
      <c r="S2529" s="2">
        <f>100000*Table1[[#This Row],[review_count]]/Table1[[#This Row],[total sales]]</f>
        <v>18.604651162790699</v>
      </c>
      <c r="T2529" s="2">
        <f>Table1[[#This Row],[total sales]]/(2017-Table1[[#This Row],[year_of_release]])</f>
        <v>61428.571428571428</v>
      </c>
      <c r="U2529" s="9">
        <f>Table1[[#This Row],[na_sales]]/(2017-Table1[[#This Row],[year_of_release]])</f>
        <v>25714.285714285714</v>
      </c>
      <c r="V2529" s="6">
        <f>Table1[[#This Row],[eu_sales]]/(2017-Table1[[#This Row],[year_of_release]])</f>
        <v>25714.285714285714</v>
      </c>
      <c r="W2529" s="6">
        <f>Table1[[#This Row],[jp_sales]]/(2017-Table1[[#This Row],[year_of_release]])</f>
        <v>0</v>
      </c>
      <c r="X2529" s="6">
        <f>Table1[[#This Row],[other_sales]]/(2017-Table1[[#This Row],[year_of_release]])</f>
        <v>10000</v>
      </c>
      <c r="Y2529" s="4">
        <v>540520772</v>
      </c>
      <c r="Z2529" s="4">
        <v>441654761</v>
      </c>
      <c r="AA2529" s="4">
        <v>128070000</v>
      </c>
      <c r="AB2529" s="1">
        <f>Table1[[#This Row],[na_sales]]/Table1[[#This Row],[NA population]]</f>
        <v>3.3301217885480265E-4</v>
      </c>
      <c r="AC2529" s="1">
        <f>Table1[[#This Row],[eu_sales]]/Table1[[#This Row],[Eu population]]</f>
        <v>4.0755815604125232E-4</v>
      </c>
      <c r="AD2529" s="1">
        <f>Table1[[#This Row],[jp_sales]]/Table1[[#This Row],[Jp population]]</f>
        <v>0</v>
      </c>
    </row>
    <row r="2530" spans="1:30" x14ac:dyDescent="0.25">
      <c r="A2530" t="s">
        <v>2362</v>
      </c>
      <c r="B2530" t="s">
        <v>230</v>
      </c>
      <c r="C2530">
        <v>2001</v>
      </c>
      <c r="D2530" t="s">
        <v>19</v>
      </c>
      <c r="E2530" t="s">
        <v>51</v>
      </c>
      <c r="F2530" s="4">
        <v>240000</v>
      </c>
      <c r="G2530" s="4">
        <v>160000</v>
      </c>
      <c r="H2530" s="4">
        <v>0</v>
      </c>
      <c r="I2530" s="4">
        <v>30000</v>
      </c>
      <c r="J2530">
        <v>7.6</v>
      </c>
      <c r="K2530">
        <v>5</v>
      </c>
      <c r="L2530">
        <v>8.1</v>
      </c>
      <c r="M2530" s="4">
        <v>8</v>
      </c>
      <c r="N2530" t="s">
        <v>1448</v>
      </c>
      <c r="O2530" t="s">
        <v>21</v>
      </c>
      <c r="P2530" s="4">
        <v>430000</v>
      </c>
      <c r="Q2530" s="3">
        <f>AVERAGE(Table1[[#This Row],[critic_score]],Table1[[#This Row],[user_score]])</f>
        <v>7.85</v>
      </c>
      <c r="R2530" s="4">
        <f>Table1[[#This Row],[user_count]]+Table1[[#This Row],[critic_count]]</f>
        <v>13</v>
      </c>
      <c r="S2530" s="2">
        <f>100000*Table1[[#This Row],[review_count]]/Table1[[#This Row],[total sales]]</f>
        <v>3.0232558139534884</v>
      </c>
      <c r="T2530" s="2">
        <f>Table1[[#This Row],[total sales]]/(2017-Table1[[#This Row],[year_of_release]])</f>
        <v>26875</v>
      </c>
      <c r="U2530" s="9">
        <f>Table1[[#This Row],[na_sales]]/(2017-Table1[[#This Row],[year_of_release]])</f>
        <v>15000</v>
      </c>
      <c r="V2530" s="6">
        <f>Table1[[#This Row],[eu_sales]]/(2017-Table1[[#This Row],[year_of_release]])</f>
        <v>10000</v>
      </c>
      <c r="W2530" s="6">
        <f>Table1[[#This Row],[jp_sales]]/(2017-Table1[[#This Row],[year_of_release]])</f>
        <v>0</v>
      </c>
      <c r="X2530" s="6">
        <f>Table1[[#This Row],[other_sales]]/(2017-Table1[[#This Row],[year_of_release]])</f>
        <v>1875</v>
      </c>
      <c r="Y2530" s="4">
        <v>489752572</v>
      </c>
      <c r="Z2530" s="4">
        <v>430035992</v>
      </c>
      <c r="AA2530" s="4">
        <v>127149000</v>
      </c>
      <c r="AB2530" s="1">
        <f>Table1[[#This Row],[na_sales]]/Table1[[#This Row],[NA population]]</f>
        <v>4.9004336826637433E-4</v>
      </c>
      <c r="AC2530" s="1">
        <f>Table1[[#This Row],[eu_sales]]/Table1[[#This Row],[Eu population]]</f>
        <v>3.720618808111299E-4</v>
      </c>
      <c r="AD2530" s="1">
        <f>Table1[[#This Row],[jp_sales]]/Table1[[#This Row],[Jp population]]</f>
        <v>0</v>
      </c>
    </row>
    <row r="2531" spans="1:30" x14ac:dyDescent="0.25">
      <c r="A2531" t="s">
        <v>2314</v>
      </c>
      <c r="B2531" t="s">
        <v>34</v>
      </c>
      <c r="C2531">
        <v>2013</v>
      </c>
      <c r="D2531" t="s">
        <v>40</v>
      </c>
      <c r="E2531" t="s">
        <v>55</v>
      </c>
      <c r="F2531" s="4">
        <v>260000</v>
      </c>
      <c r="G2531" s="4">
        <v>130000</v>
      </c>
      <c r="H2531" s="4">
        <v>0</v>
      </c>
      <c r="I2531" s="4">
        <v>40000</v>
      </c>
      <c r="J2531">
        <v>6.2</v>
      </c>
      <c r="K2531">
        <v>49</v>
      </c>
      <c r="L2531">
        <v>7.4</v>
      </c>
      <c r="M2531" s="4">
        <v>368</v>
      </c>
      <c r="N2531" t="s">
        <v>2315</v>
      </c>
      <c r="O2531" t="s">
        <v>43</v>
      </c>
      <c r="P2531" s="4">
        <v>430000</v>
      </c>
      <c r="Q2531" s="3">
        <f>AVERAGE(Table1[[#This Row],[critic_score]],Table1[[#This Row],[user_score]])</f>
        <v>6.8000000000000007</v>
      </c>
      <c r="R2531" s="4">
        <f>Table1[[#This Row],[user_count]]+Table1[[#This Row],[critic_count]]</f>
        <v>417</v>
      </c>
      <c r="S2531" s="2">
        <f>100000*Table1[[#This Row],[review_count]]/Table1[[#This Row],[total sales]]</f>
        <v>96.976744186046517</v>
      </c>
      <c r="T2531" s="2">
        <f>Table1[[#This Row],[total sales]]/(2017-Table1[[#This Row],[year_of_release]])</f>
        <v>107500</v>
      </c>
      <c r="U2531" s="9">
        <f>Table1[[#This Row],[na_sales]]/(2017-Table1[[#This Row],[year_of_release]])</f>
        <v>65000</v>
      </c>
      <c r="V2531" s="6">
        <f>Table1[[#This Row],[eu_sales]]/(2017-Table1[[#This Row],[year_of_release]])</f>
        <v>32500</v>
      </c>
      <c r="W2531" s="6">
        <f>Table1[[#This Row],[jp_sales]]/(2017-Table1[[#This Row],[year_of_release]])</f>
        <v>0</v>
      </c>
      <c r="X2531" s="6">
        <f>Table1[[#This Row],[other_sales]]/(2017-Table1[[#This Row],[year_of_release]])</f>
        <v>10000</v>
      </c>
      <c r="Y2531" s="4">
        <v>556861736</v>
      </c>
      <c r="Z2531" s="4">
        <v>442492884</v>
      </c>
      <c r="AA2531" s="4">
        <v>127445000</v>
      </c>
      <c r="AB2531" s="1">
        <f>Table1[[#This Row],[na_sales]]/Table1[[#This Row],[NA population]]</f>
        <v>4.6690225453019813E-4</v>
      </c>
      <c r="AC2531" s="1">
        <f>Table1[[#This Row],[eu_sales]]/Table1[[#This Row],[Eu population]]</f>
        <v>2.9379003527658991E-4</v>
      </c>
      <c r="AD2531" s="1">
        <f>Table1[[#This Row],[jp_sales]]/Table1[[#This Row],[Jp population]]</f>
        <v>0</v>
      </c>
    </row>
    <row r="2532" spans="1:30" x14ac:dyDescent="0.25">
      <c r="A2532" t="s">
        <v>1555</v>
      </c>
      <c r="B2532" t="s">
        <v>34</v>
      </c>
      <c r="C2532">
        <v>2012</v>
      </c>
      <c r="D2532" t="s">
        <v>40</v>
      </c>
      <c r="E2532" t="s">
        <v>196</v>
      </c>
      <c r="F2532" s="4">
        <v>280000</v>
      </c>
      <c r="G2532" s="4">
        <v>110000</v>
      </c>
      <c r="H2532" s="4">
        <v>10000</v>
      </c>
      <c r="I2532" s="4">
        <v>30000</v>
      </c>
      <c r="J2532">
        <v>7.7</v>
      </c>
      <c r="K2532">
        <v>32</v>
      </c>
      <c r="L2532">
        <v>8.4</v>
      </c>
      <c r="M2532" s="4">
        <v>93</v>
      </c>
      <c r="N2532" t="s">
        <v>1556</v>
      </c>
      <c r="O2532" t="s">
        <v>43</v>
      </c>
      <c r="P2532" s="4">
        <v>430000</v>
      </c>
      <c r="Q2532" s="3">
        <f>AVERAGE(Table1[[#This Row],[critic_score]],Table1[[#This Row],[user_score]])</f>
        <v>8.0500000000000007</v>
      </c>
      <c r="R2532" s="4">
        <f>Table1[[#This Row],[user_count]]+Table1[[#This Row],[critic_count]]</f>
        <v>125</v>
      </c>
      <c r="S2532" s="2">
        <f>100000*Table1[[#This Row],[review_count]]/Table1[[#This Row],[total sales]]</f>
        <v>29.069767441860463</v>
      </c>
      <c r="T2532" s="2">
        <f>Table1[[#This Row],[total sales]]/(2017-Table1[[#This Row],[year_of_release]])</f>
        <v>86000</v>
      </c>
      <c r="U2532" s="9">
        <f>Table1[[#This Row],[na_sales]]/(2017-Table1[[#This Row],[year_of_release]])</f>
        <v>56000</v>
      </c>
      <c r="V2532" s="6">
        <f>Table1[[#This Row],[eu_sales]]/(2017-Table1[[#This Row],[year_of_release]])</f>
        <v>22000</v>
      </c>
      <c r="W2532" s="6">
        <f>Table1[[#This Row],[jp_sales]]/(2017-Table1[[#This Row],[year_of_release]])</f>
        <v>2000</v>
      </c>
      <c r="X2532" s="6">
        <f>Table1[[#This Row],[other_sales]]/(2017-Table1[[#This Row],[year_of_release]])</f>
        <v>6000</v>
      </c>
      <c r="Y2532" s="4">
        <v>551484507</v>
      </c>
      <c r="Z2532" s="4">
        <v>441417242</v>
      </c>
      <c r="AA2532" s="4">
        <v>127629000</v>
      </c>
      <c r="AB2532" s="1">
        <f>Table1[[#This Row],[na_sales]]/Table1[[#This Row],[NA population]]</f>
        <v>5.0772051879238017E-4</v>
      </c>
      <c r="AC2532" s="1">
        <f>Table1[[#This Row],[eu_sales]]/Table1[[#This Row],[Eu population]]</f>
        <v>2.4919733425365383E-4</v>
      </c>
      <c r="AD2532" s="1">
        <f>Table1[[#This Row],[jp_sales]]/Table1[[#This Row],[Jp population]]</f>
        <v>7.8352098660962631E-5</v>
      </c>
    </row>
    <row r="2533" spans="1:30" x14ac:dyDescent="0.25">
      <c r="A2533" t="s">
        <v>2368</v>
      </c>
      <c r="B2533" t="s">
        <v>159</v>
      </c>
      <c r="C2533">
        <v>2003</v>
      </c>
      <c r="D2533" t="s">
        <v>27</v>
      </c>
      <c r="E2533" t="s">
        <v>196</v>
      </c>
      <c r="F2533" s="4">
        <v>180000</v>
      </c>
      <c r="G2533" s="4">
        <v>70000</v>
      </c>
      <c r="H2533" s="4">
        <v>170000</v>
      </c>
      <c r="I2533" s="4">
        <v>10000</v>
      </c>
      <c r="J2533">
        <v>8.1</v>
      </c>
      <c r="K2533">
        <v>17</v>
      </c>
      <c r="L2533">
        <v>8.6</v>
      </c>
      <c r="M2533" s="4">
        <v>18</v>
      </c>
      <c r="N2533" t="s">
        <v>2036</v>
      </c>
      <c r="O2533" t="s">
        <v>21</v>
      </c>
      <c r="P2533" s="4">
        <v>430000</v>
      </c>
      <c r="Q2533" s="3">
        <f>AVERAGE(Table1[[#This Row],[critic_score]],Table1[[#This Row],[user_score]])</f>
        <v>8.35</v>
      </c>
      <c r="R2533" s="4">
        <f>Table1[[#This Row],[user_count]]+Table1[[#This Row],[critic_count]]</f>
        <v>35</v>
      </c>
      <c r="S2533" s="2">
        <f>100000*Table1[[#This Row],[review_count]]/Table1[[#This Row],[total sales]]</f>
        <v>8.1395348837209305</v>
      </c>
      <c r="T2533" s="2">
        <f>Table1[[#This Row],[total sales]]/(2017-Table1[[#This Row],[year_of_release]])</f>
        <v>30714.285714285714</v>
      </c>
      <c r="U2533" s="9">
        <f>Table1[[#This Row],[na_sales]]/(2017-Table1[[#This Row],[year_of_release]])</f>
        <v>12857.142857142857</v>
      </c>
      <c r="V2533" s="6">
        <f>Table1[[#This Row],[eu_sales]]/(2017-Table1[[#This Row],[year_of_release]])</f>
        <v>5000</v>
      </c>
      <c r="W2533" s="6">
        <f>Table1[[#This Row],[jp_sales]]/(2017-Table1[[#This Row],[year_of_release]])</f>
        <v>12142.857142857143</v>
      </c>
      <c r="X2533" s="6">
        <f>Table1[[#This Row],[other_sales]]/(2017-Table1[[#This Row],[year_of_release]])</f>
        <v>714.28571428571433</v>
      </c>
      <c r="Y2533" s="4">
        <v>500125528</v>
      </c>
      <c r="Z2533" s="4">
        <v>432552540</v>
      </c>
      <c r="AA2533" s="4">
        <v>127718000</v>
      </c>
      <c r="AB2533" s="1">
        <f>Table1[[#This Row],[na_sales]]/Table1[[#This Row],[NA population]]</f>
        <v>3.5990964252478631E-4</v>
      </c>
      <c r="AC2533" s="1">
        <f>Table1[[#This Row],[eu_sales]]/Table1[[#This Row],[Eu population]]</f>
        <v>1.6183005190537086E-4</v>
      </c>
      <c r="AD2533" s="1">
        <f>Table1[[#This Row],[jp_sales]]/Table1[[#This Row],[Jp population]]</f>
        <v>1.3310574860238963E-3</v>
      </c>
    </row>
    <row r="2534" spans="1:30" x14ac:dyDescent="0.25">
      <c r="A2534" t="s">
        <v>1500</v>
      </c>
      <c r="B2534" t="s">
        <v>45</v>
      </c>
      <c r="C2534">
        <v>2009</v>
      </c>
      <c r="D2534" t="s">
        <v>40</v>
      </c>
      <c r="E2534" t="s">
        <v>231</v>
      </c>
      <c r="F2534" s="4">
        <v>150000</v>
      </c>
      <c r="G2534" s="4">
        <v>40000</v>
      </c>
      <c r="H2534" s="4">
        <v>0</v>
      </c>
      <c r="I2534" s="4">
        <v>240000</v>
      </c>
      <c r="J2534">
        <v>6.4</v>
      </c>
      <c r="K2534">
        <v>9</v>
      </c>
      <c r="L2534">
        <v>8.6999999999999993</v>
      </c>
      <c r="M2534" s="4">
        <v>6</v>
      </c>
      <c r="N2534" t="s">
        <v>2369</v>
      </c>
      <c r="O2534" t="s">
        <v>84</v>
      </c>
      <c r="P2534" s="4">
        <v>430000</v>
      </c>
      <c r="Q2534" s="3">
        <f>AVERAGE(Table1[[#This Row],[critic_score]],Table1[[#This Row],[user_score]])</f>
        <v>7.55</v>
      </c>
      <c r="R2534" s="4">
        <f>Table1[[#This Row],[user_count]]+Table1[[#This Row],[critic_count]]</f>
        <v>15</v>
      </c>
      <c r="S2534" s="2">
        <f>100000*Table1[[#This Row],[review_count]]/Table1[[#This Row],[total sales]]</f>
        <v>3.4883720930232558</v>
      </c>
      <c r="T2534" s="2">
        <f>Table1[[#This Row],[total sales]]/(2017-Table1[[#This Row],[year_of_release]])</f>
        <v>53750</v>
      </c>
      <c r="U2534" s="9">
        <f>Table1[[#This Row],[na_sales]]/(2017-Table1[[#This Row],[year_of_release]])</f>
        <v>18750</v>
      </c>
      <c r="V2534" s="6">
        <f>Table1[[#This Row],[eu_sales]]/(2017-Table1[[#This Row],[year_of_release]])</f>
        <v>5000</v>
      </c>
      <c r="W2534" s="6">
        <f>Table1[[#This Row],[jp_sales]]/(2017-Table1[[#This Row],[year_of_release]])</f>
        <v>0</v>
      </c>
      <c r="X2534" s="6">
        <f>Table1[[#This Row],[other_sales]]/(2017-Table1[[#This Row],[year_of_release]])</f>
        <v>30000</v>
      </c>
      <c r="Y2534" s="4">
        <v>534740514</v>
      </c>
      <c r="Z2534" s="4">
        <v>441041694</v>
      </c>
      <c r="AA2534" s="4">
        <v>128047000</v>
      </c>
      <c r="AB2534" s="1">
        <f>Table1[[#This Row],[na_sales]]/Table1[[#This Row],[NA population]]</f>
        <v>2.8050988483734003E-4</v>
      </c>
      <c r="AC2534" s="1">
        <f>Table1[[#This Row],[eu_sales]]/Table1[[#This Row],[Eu population]]</f>
        <v>9.0694373217240542E-5</v>
      </c>
      <c r="AD2534" s="1">
        <f>Table1[[#This Row],[jp_sales]]/Table1[[#This Row],[Jp population]]</f>
        <v>0</v>
      </c>
    </row>
    <row r="2535" spans="1:30" x14ac:dyDescent="0.25">
      <c r="A2535" t="s">
        <v>2370</v>
      </c>
      <c r="B2535" t="s">
        <v>45</v>
      </c>
      <c r="C2535">
        <v>2004</v>
      </c>
      <c r="D2535" t="s">
        <v>19</v>
      </c>
      <c r="E2535" t="s">
        <v>51</v>
      </c>
      <c r="F2535" s="4">
        <v>360000</v>
      </c>
      <c r="G2535" s="4">
        <v>10000</v>
      </c>
      <c r="H2535" s="4">
        <v>0</v>
      </c>
      <c r="I2535" s="4">
        <v>60000</v>
      </c>
      <c r="J2535">
        <v>7.1</v>
      </c>
      <c r="K2535">
        <v>38</v>
      </c>
      <c r="L2535">
        <v>7.8</v>
      </c>
      <c r="M2535" s="4">
        <v>5</v>
      </c>
      <c r="N2535" t="s">
        <v>617</v>
      </c>
      <c r="O2535" t="s">
        <v>21</v>
      </c>
      <c r="P2535" s="4">
        <v>430000</v>
      </c>
      <c r="Q2535" s="3">
        <f>AVERAGE(Table1[[#This Row],[critic_score]],Table1[[#This Row],[user_score]])</f>
        <v>7.4499999999999993</v>
      </c>
      <c r="R2535" s="4">
        <f>Table1[[#This Row],[user_count]]+Table1[[#This Row],[critic_count]]</f>
        <v>43</v>
      </c>
      <c r="S2535" s="2">
        <f>100000*Table1[[#This Row],[review_count]]/Table1[[#This Row],[total sales]]</f>
        <v>10</v>
      </c>
      <c r="T2535" s="2">
        <f>Table1[[#This Row],[total sales]]/(2017-Table1[[#This Row],[year_of_release]])</f>
        <v>33076.923076923078</v>
      </c>
      <c r="U2535" s="9">
        <f>Table1[[#This Row],[na_sales]]/(2017-Table1[[#This Row],[year_of_release]])</f>
        <v>27692.307692307691</v>
      </c>
      <c r="V2535" s="6">
        <f>Table1[[#This Row],[eu_sales]]/(2017-Table1[[#This Row],[year_of_release]])</f>
        <v>769.23076923076928</v>
      </c>
      <c r="W2535" s="6">
        <f>Table1[[#This Row],[jp_sales]]/(2017-Table1[[#This Row],[year_of_release]])</f>
        <v>0</v>
      </c>
      <c r="X2535" s="6">
        <f>Table1[[#This Row],[other_sales]]/(2017-Table1[[#This Row],[year_of_release]])</f>
        <v>4615.3846153846152</v>
      </c>
      <c r="Y2535" s="4">
        <v>505524224</v>
      </c>
      <c r="Z2535" s="4">
        <v>434174638</v>
      </c>
      <c r="AA2535" s="4">
        <v>127761000</v>
      </c>
      <c r="AB2535" s="1">
        <f>Table1[[#This Row],[na_sales]]/Table1[[#This Row],[NA population]]</f>
        <v>7.1213204611931711E-4</v>
      </c>
      <c r="AC2535" s="1">
        <f>Table1[[#This Row],[eu_sales]]/Table1[[#This Row],[Eu population]]</f>
        <v>2.3032206685458213E-5</v>
      </c>
      <c r="AD2535" s="1">
        <f>Table1[[#This Row],[jp_sales]]/Table1[[#This Row],[Jp population]]</f>
        <v>0</v>
      </c>
    </row>
    <row r="2536" spans="1:30" x14ac:dyDescent="0.25">
      <c r="A2536" t="s">
        <v>2372</v>
      </c>
      <c r="B2536" t="s">
        <v>69</v>
      </c>
      <c r="C2536">
        <v>2013</v>
      </c>
      <c r="D2536" t="s">
        <v>96</v>
      </c>
      <c r="E2536" t="s">
        <v>1546</v>
      </c>
      <c r="F2536" s="4">
        <v>230000</v>
      </c>
      <c r="G2536" s="4">
        <v>120000</v>
      </c>
      <c r="H2536" s="4">
        <v>40000</v>
      </c>
      <c r="I2536" s="4">
        <v>40000</v>
      </c>
      <c r="J2536">
        <v>4.7</v>
      </c>
      <c r="K2536">
        <v>14</v>
      </c>
      <c r="L2536">
        <v>6</v>
      </c>
      <c r="M2536" s="4">
        <v>24</v>
      </c>
      <c r="N2536" t="s">
        <v>2373</v>
      </c>
      <c r="O2536" t="s">
        <v>84</v>
      </c>
      <c r="P2536" s="4">
        <v>430000</v>
      </c>
      <c r="Q2536" s="3">
        <f>AVERAGE(Table1[[#This Row],[critic_score]],Table1[[#This Row],[user_score]])</f>
        <v>5.35</v>
      </c>
      <c r="R2536" s="4">
        <f>Table1[[#This Row],[user_count]]+Table1[[#This Row],[critic_count]]</f>
        <v>38</v>
      </c>
      <c r="S2536" s="2">
        <f>100000*Table1[[#This Row],[review_count]]/Table1[[#This Row],[total sales]]</f>
        <v>8.8372093023255811</v>
      </c>
      <c r="T2536" s="2">
        <f>Table1[[#This Row],[total sales]]/(2017-Table1[[#This Row],[year_of_release]])</f>
        <v>107500</v>
      </c>
      <c r="U2536" s="9">
        <f>Table1[[#This Row],[na_sales]]/(2017-Table1[[#This Row],[year_of_release]])</f>
        <v>57500</v>
      </c>
      <c r="V2536" s="6">
        <f>Table1[[#This Row],[eu_sales]]/(2017-Table1[[#This Row],[year_of_release]])</f>
        <v>30000</v>
      </c>
      <c r="W2536" s="6">
        <f>Table1[[#This Row],[jp_sales]]/(2017-Table1[[#This Row],[year_of_release]])</f>
        <v>10000</v>
      </c>
      <c r="X2536" s="6">
        <f>Table1[[#This Row],[other_sales]]/(2017-Table1[[#This Row],[year_of_release]])</f>
        <v>10000</v>
      </c>
      <c r="Y2536" s="4">
        <v>556861736</v>
      </c>
      <c r="Z2536" s="4">
        <v>442492884</v>
      </c>
      <c r="AA2536" s="4">
        <v>127445000</v>
      </c>
      <c r="AB2536" s="1">
        <f>Table1[[#This Row],[na_sales]]/Table1[[#This Row],[NA population]]</f>
        <v>4.1302891746902145E-4</v>
      </c>
      <c r="AC2536" s="1">
        <f>Table1[[#This Row],[eu_sales]]/Table1[[#This Row],[Eu population]]</f>
        <v>2.7119080179377529E-4</v>
      </c>
      <c r="AD2536" s="1">
        <f>Table1[[#This Row],[jp_sales]]/Table1[[#This Row],[Jp population]]</f>
        <v>3.1386088116442388E-4</v>
      </c>
    </row>
    <row r="2537" spans="1:30" x14ac:dyDescent="0.25">
      <c r="A2537" t="s">
        <v>144</v>
      </c>
      <c r="B2537" t="s">
        <v>39</v>
      </c>
      <c r="C2537">
        <v>2012</v>
      </c>
      <c r="D2537" t="s">
        <v>29</v>
      </c>
      <c r="E2537" t="s">
        <v>83</v>
      </c>
      <c r="F2537" s="4">
        <v>260000</v>
      </c>
      <c r="G2537" s="4">
        <v>110000</v>
      </c>
      <c r="H2537" s="4">
        <v>0</v>
      </c>
      <c r="I2537" s="4">
        <v>60000</v>
      </c>
      <c r="J2537">
        <v>7.7</v>
      </c>
      <c r="K2537">
        <v>5</v>
      </c>
      <c r="L2537">
        <v>7.1</v>
      </c>
      <c r="M2537" s="4">
        <v>29</v>
      </c>
      <c r="N2537" t="s">
        <v>83</v>
      </c>
      <c r="O2537" t="s">
        <v>84</v>
      </c>
      <c r="P2537" s="4">
        <v>430000</v>
      </c>
      <c r="Q2537" s="3">
        <f>AVERAGE(Table1[[#This Row],[critic_score]],Table1[[#This Row],[user_score]])</f>
        <v>7.4</v>
      </c>
      <c r="R2537" s="4">
        <f>Table1[[#This Row],[user_count]]+Table1[[#This Row],[critic_count]]</f>
        <v>34</v>
      </c>
      <c r="S2537" s="2">
        <f>100000*Table1[[#This Row],[review_count]]/Table1[[#This Row],[total sales]]</f>
        <v>7.9069767441860463</v>
      </c>
      <c r="T2537" s="2">
        <f>Table1[[#This Row],[total sales]]/(2017-Table1[[#This Row],[year_of_release]])</f>
        <v>86000</v>
      </c>
      <c r="U2537" s="9">
        <f>Table1[[#This Row],[na_sales]]/(2017-Table1[[#This Row],[year_of_release]])</f>
        <v>52000</v>
      </c>
      <c r="V2537" s="6">
        <f>Table1[[#This Row],[eu_sales]]/(2017-Table1[[#This Row],[year_of_release]])</f>
        <v>22000</v>
      </c>
      <c r="W2537" s="6">
        <f>Table1[[#This Row],[jp_sales]]/(2017-Table1[[#This Row],[year_of_release]])</f>
        <v>0</v>
      </c>
      <c r="X2537" s="6">
        <f>Table1[[#This Row],[other_sales]]/(2017-Table1[[#This Row],[year_of_release]])</f>
        <v>12000</v>
      </c>
      <c r="Y2537" s="4">
        <v>551484507</v>
      </c>
      <c r="Z2537" s="4">
        <v>441417242</v>
      </c>
      <c r="AA2537" s="4">
        <v>127629000</v>
      </c>
      <c r="AB2537" s="1">
        <f>Table1[[#This Row],[na_sales]]/Table1[[#This Row],[NA population]]</f>
        <v>4.7145476745006726E-4</v>
      </c>
      <c r="AC2537" s="1">
        <f>Table1[[#This Row],[eu_sales]]/Table1[[#This Row],[Eu population]]</f>
        <v>2.4919733425365383E-4</v>
      </c>
      <c r="AD2537" s="1">
        <f>Table1[[#This Row],[jp_sales]]/Table1[[#This Row],[Jp population]]</f>
        <v>0</v>
      </c>
    </row>
    <row r="2538" spans="1:30" x14ac:dyDescent="0.25">
      <c r="A2538" t="s">
        <v>2374</v>
      </c>
      <c r="B2538" t="s">
        <v>45</v>
      </c>
      <c r="C2538">
        <v>2001</v>
      </c>
      <c r="D2538" t="s">
        <v>73</v>
      </c>
      <c r="E2538" t="s">
        <v>267</v>
      </c>
      <c r="F2538" s="4">
        <v>90000</v>
      </c>
      <c r="G2538" s="4">
        <v>70000</v>
      </c>
      <c r="H2538" s="4">
        <v>250000</v>
      </c>
      <c r="I2538" s="4">
        <v>20000</v>
      </c>
      <c r="J2538">
        <v>7.1</v>
      </c>
      <c r="K2538">
        <v>12</v>
      </c>
      <c r="L2538">
        <v>8.8000000000000007</v>
      </c>
      <c r="M2538" s="4">
        <v>23</v>
      </c>
      <c r="N2538" t="s">
        <v>2375</v>
      </c>
      <c r="O2538" t="s">
        <v>67</v>
      </c>
      <c r="P2538" s="4">
        <v>430000</v>
      </c>
      <c r="Q2538" s="3">
        <f>AVERAGE(Table1[[#This Row],[critic_score]],Table1[[#This Row],[user_score]])</f>
        <v>7.95</v>
      </c>
      <c r="R2538" s="4">
        <f>Table1[[#This Row],[user_count]]+Table1[[#This Row],[critic_count]]</f>
        <v>35</v>
      </c>
      <c r="S2538" s="2">
        <f>100000*Table1[[#This Row],[review_count]]/Table1[[#This Row],[total sales]]</f>
        <v>8.1395348837209305</v>
      </c>
      <c r="T2538" s="2">
        <f>Table1[[#This Row],[total sales]]/(2017-Table1[[#This Row],[year_of_release]])</f>
        <v>26875</v>
      </c>
      <c r="U2538" s="9">
        <f>Table1[[#This Row],[na_sales]]/(2017-Table1[[#This Row],[year_of_release]])</f>
        <v>5625</v>
      </c>
      <c r="V2538" s="6">
        <f>Table1[[#This Row],[eu_sales]]/(2017-Table1[[#This Row],[year_of_release]])</f>
        <v>4375</v>
      </c>
      <c r="W2538" s="6">
        <f>Table1[[#This Row],[jp_sales]]/(2017-Table1[[#This Row],[year_of_release]])</f>
        <v>15625</v>
      </c>
      <c r="X2538" s="6">
        <f>Table1[[#This Row],[other_sales]]/(2017-Table1[[#This Row],[year_of_release]])</f>
        <v>1250</v>
      </c>
      <c r="Y2538" s="4">
        <v>489752572</v>
      </c>
      <c r="Z2538" s="4">
        <v>430035992</v>
      </c>
      <c r="AA2538" s="4">
        <v>127149000</v>
      </c>
      <c r="AB2538" s="1">
        <f>Table1[[#This Row],[na_sales]]/Table1[[#This Row],[NA population]]</f>
        <v>1.8376626309989037E-4</v>
      </c>
      <c r="AC2538" s="1">
        <f>Table1[[#This Row],[eu_sales]]/Table1[[#This Row],[Eu population]]</f>
        <v>1.6277707285486932E-4</v>
      </c>
      <c r="AD2538" s="1">
        <f>Table1[[#This Row],[jp_sales]]/Table1[[#This Row],[Jp population]]</f>
        <v>1.9661971387899238E-3</v>
      </c>
    </row>
    <row r="2539" spans="1:30" x14ac:dyDescent="0.25">
      <c r="A2539" t="s">
        <v>2376</v>
      </c>
      <c r="B2539" t="s">
        <v>45</v>
      </c>
      <c r="C2539">
        <v>2006</v>
      </c>
      <c r="D2539" t="s">
        <v>96</v>
      </c>
      <c r="E2539" t="s">
        <v>176</v>
      </c>
      <c r="F2539" s="4">
        <v>70000</v>
      </c>
      <c r="G2539" s="4">
        <v>50000</v>
      </c>
      <c r="H2539" s="4">
        <v>290000</v>
      </c>
      <c r="I2539" s="4">
        <v>20000</v>
      </c>
      <c r="J2539">
        <v>5.7</v>
      </c>
      <c r="K2539">
        <v>27</v>
      </c>
      <c r="L2539">
        <v>6.8</v>
      </c>
      <c r="M2539" s="4">
        <v>11</v>
      </c>
      <c r="N2539" t="s">
        <v>176</v>
      </c>
      <c r="O2539" t="s">
        <v>67</v>
      </c>
      <c r="P2539" s="4">
        <v>430000</v>
      </c>
      <c r="Q2539" s="3">
        <f>AVERAGE(Table1[[#This Row],[critic_score]],Table1[[#This Row],[user_score]])</f>
        <v>6.25</v>
      </c>
      <c r="R2539" s="4">
        <f>Table1[[#This Row],[user_count]]+Table1[[#This Row],[critic_count]]</f>
        <v>38</v>
      </c>
      <c r="S2539" s="2">
        <f>100000*Table1[[#This Row],[review_count]]/Table1[[#This Row],[total sales]]</f>
        <v>8.8372093023255811</v>
      </c>
      <c r="T2539" s="2">
        <f>Table1[[#This Row],[total sales]]/(2017-Table1[[#This Row],[year_of_release]])</f>
        <v>39090.909090909088</v>
      </c>
      <c r="U2539" s="9">
        <f>Table1[[#This Row],[na_sales]]/(2017-Table1[[#This Row],[year_of_release]])</f>
        <v>6363.636363636364</v>
      </c>
      <c r="V2539" s="6">
        <f>Table1[[#This Row],[eu_sales]]/(2017-Table1[[#This Row],[year_of_release]])</f>
        <v>4545.454545454545</v>
      </c>
      <c r="W2539" s="6">
        <f>Table1[[#This Row],[jp_sales]]/(2017-Table1[[#This Row],[year_of_release]])</f>
        <v>26363.636363636364</v>
      </c>
      <c r="X2539" s="6">
        <f>Table1[[#This Row],[other_sales]]/(2017-Table1[[#This Row],[year_of_release]])</f>
        <v>1818.1818181818182</v>
      </c>
      <c r="Y2539" s="4">
        <v>516818555</v>
      </c>
      <c r="Z2539" s="4">
        <v>437126892</v>
      </c>
      <c r="AA2539" s="4">
        <v>127854000</v>
      </c>
      <c r="AB2539" s="1">
        <f>Table1[[#This Row],[na_sales]]/Table1[[#This Row],[NA population]]</f>
        <v>1.3544405347443457E-4</v>
      </c>
      <c r="AC2539" s="1">
        <f>Table1[[#This Row],[eu_sales]]/Table1[[#This Row],[Eu population]]</f>
        <v>1.1438326242348869E-4</v>
      </c>
      <c r="AD2539" s="1">
        <f>Table1[[#This Row],[jp_sales]]/Table1[[#This Row],[Jp population]]</f>
        <v>2.2682121795172621E-3</v>
      </c>
    </row>
    <row r="2540" spans="1:30" x14ac:dyDescent="0.25">
      <c r="A2540" t="s">
        <v>2377</v>
      </c>
      <c r="B2540" t="s">
        <v>26</v>
      </c>
      <c r="C2540">
        <v>2005</v>
      </c>
      <c r="D2540" t="s">
        <v>27</v>
      </c>
      <c r="E2540" t="s">
        <v>171</v>
      </c>
      <c r="F2540" s="4">
        <v>340000</v>
      </c>
      <c r="G2540" s="4">
        <v>30000</v>
      </c>
      <c r="H2540" s="4">
        <v>30000</v>
      </c>
      <c r="I2540" s="4">
        <v>30000</v>
      </c>
      <c r="J2540">
        <v>8.9</v>
      </c>
      <c r="K2540">
        <v>52</v>
      </c>
      <c r="L2540">
        <v>8.5</v>
      </c>
      <c r="M2540" s="4">
        <v>171</v>
      </c>
      <c r="N2540" t="s">
        <v>256</v>
      </c>
      <c r="O2540" t="s">
        <v>67</v>
      </c>
      <c r="P2540" s="4">
        <v>430000</v>
      </c>
      <c r="Q2540" s="3">
        <f>AVERAGE(Table1[[#This Row],[critic_score]],Table1[[#This Row],[user_score]])</f>
        <v>8.6999999999999993</v>
      </c>
      <c r="R2540" s="4">
        <f>Table1[[#This Row],[user_count]]+Table1[[#This Row],[critic_count]]</f>
        <v>223</v>
      </c>
      <c r="S2540" s="2">
        <f>100000*Table1[[#This Row],[review_count]]/Table1[[#This Row],[total sales]]</f>
        <v>51.860465116279073</v>
      </c>
      <c r="T2540" s="2">
        <f>Table1[[#This Row],[total sales]]/(2017-Table1[[#This Row],[year_of_release]])</f>
        <v>35833.333333333336</v>
      </c>
      <c r="U2540" s="9">
        <f>Table1[[#This Row],[na_sales]]/(2017-Table1[[#This Row],[year_of_release]])</f>
        <v>28333.333333333332</v>
      </c>
      <c r="V2540" s="6">
        <f>Table1[[#This Row],[eu_sales]]/(2017-Table1[[#This Row],[year_of_release]])</f>
        <v>2500</v>
      </c>
      <c r="W2540" s="6">
        <f>Table1[[#This Row],[jp_sales]]/(2017-Table1[[#This Row],[year_of_release]])</f>
        <v>2500</v>
      </c>
      <c r="X2540" s="6">
        <f>Table1[[#This Row],[other_sales]]/(2017-Table1[[#This Row],[year_of_release]])</f>
        <v>2500</v>
      </c>
      <c r="Y2540" s="4">
        <v>511054143</v>
      </c>
      <c r="Z2540" s="4">
        <v>435713800</v>
      </c>
      <c r="AA2540" s="4">
        <v>127773000</v>
      </c>
      <c r="AB2540" s="1">
        <f>Table1[[#This Row],[na_sales]]/Table1[[#This Row],[NA population]]</f>
        <v>6.6529154426598594E-4</v>
      </c>
      <c r="AC2540" s="1">
        <f>Table1[[#This Row],[eu_sales]]/Table1[[#This Row],[Eu population]]</f>
        <v>6.8852535770039876E-5</v>
      </c>
      <c r="AD2540" s="1">
        <f>Table1[[#This Row],[jp_sales]]/Table1[[#This Row],[Jp population]]</f>
        <v>2.347913878518936E-4</v>
      </c>
    </row>
    <row r="2541" spans="1:30" x14ac:dyDescent="0.25">
      <c r="A2541" t="s">
        <v>735</v>
      </c>
      <c r="B2541" t="s">
        <v>113</v>
      </c>
      <c r="C2541">
        <v>2012</v>
      </c>
      <c r="D2541" t="s">
        <v>54</v>
      </c>
      <c r="E2541" t="s">
        <v>41</v>
      </c>
      <c r="F2541" s="4">
        <v>160000</v>
      </c>
      <c r="G2541" s="4">
        <v>220000</v>
      </c>
      <c r="H2541" s="4">
        <v>0</v>
      </c>
      <c r="I2541" s="4">
        <v>50000</v>
      </c>
      <c r="J2541">
        <v>8.6999999999999993</v>
      </c>
      <c r="K2541">
        <v>30</v>
      </c>
      <c r="L2541">
        <v>7.6</v>
      </c>
      <c r="M2541" s="4">
        <v>2202</v>
      </c>
      <c r="N2541" t="s">
        <v>736</v>
      </c>
      <c r="O2541" t="s">
        <v>43</v>
      </c>
      <c r="P2541" s="4">
        <v>430000</v>
      </c>
      <c r="Q2541" s="3">
        <f>AVERAGE(Table1[[#This Row],[critic_score]],Table1[[#This Row],[user_score]])</f>
        <v>8.1499999999999986</v>
      </c>
      <c r="R2541" s="4">
        <f>Table1[[#This Row],[user_count]]+Table1[[#This Row],[critic_count]]</f>
        <v>2232</v>
      </c>
      <c r="S2541" s="2">
        <f>100000*Table1[[#This Row],[review_count]]/Table1[[#This Row],[total sales]]</f>
        <v>519.06976744186045</v>
      </c>
      <c r="T2541" s="2">
        <f>Table1[[#This Row],[total sales]]/(2017-Table1[[#This Row],[year_of_release]])</f>
        <v>86000</v>
      </c>
      <c r="U2541" s="9">
        <f>Table1[[#This Row],[na_sales]]/(2017-Table1[[#This Row],[year_of_release]])</f>
        <v>32000</v>
      </c>
      <c r="V2541" s="6">
        <f>Table1[[#This Row],[eu_sales]]/(2017-Table1[[#This Row],[year_of_release]])</f>
        <v>44000</v>
      </c>
      <c r="W2541" s="6">
        <f>Table1[[#This Row],[jp_sales]]/(2017-Table1[[#This Row],[year_of_release]])</f>
        <v>0</v>
      </c>
      <c r="X2541" s="6">
        <f>Table1[[#This Row],[other_sales]]/(2017-Table1[[#This Row],[year_of_release]])</f>
        <v>10000</v>
      </c>
      <c r="Y2541" s="4">
        <v>551484507</v>
      </c>
      <c r="Z2541" s="4">
        <v>441417242</v>
      </c>
      <c r="AA2541" s="4">
        <v>127629000</v>
      </c>
      <c r="AB2541" s="1">
        <f>Table1[[#This Row],[na_sales]]/Table1[[#This Row],[NA population]]</f>
        <v>2.9012601073850295E-4</v>
      </c>
      <c r="AC2541" s="1">
        <f>Table1[[#This Row],[eu_sales]]/Table1[[#This Row],[Eu population]]</f>
        <v>4.9839466850730766E-4</v>
      </c>
      <c r="AD2541" s="1">
        <f>Table1[[#This Row],[jp_sales]]/Table1[[#This Row],[Jp population]]</f>
        <v>0</v>
      </c>
    </row>
    <row r="2542" spans="1:30" x14ac:dyDescent="0.25">
      <c r="A2542" t="s">
        <v>2378</v>
      </c>
      <c r="B2542" t="s">
        <v>118</v>
      </c>
      <c r="C2542">
        <v>2006</v>
      </c>
      <c r="D2542" t="s">
        <v>96</v>
      </c>
      <c r="E2542" t="s">
        <v>83</v>
      </c>
      <c r="F2542" s="4">
        <v>170000</v>
      </c>
      <c r="G2542" s="4">
        <v>10000</v>
      </c>
      <c r="H2542" s="4">
        <v>230000</v>
      </c>
      <c r="I2542" s="4">
        <v>20000</v>
      </c>
      <c r="J2542">
        <v>6.6</v>
      </c>
      <c r="K2542">
        <v>27</v>
      </c>
      <c r="L2542">
        <v>7.8</v>
      </c>
      <c r="M2542" s="4">
        <v>25</v>
      </c>
      <c r="N2542" t="s">
        <v>1397</v>
      </c>
      <c r="O2542" t="s">
        <v>67</v>
      </c>
      <c r="P2542" s="4">
        <v>430000</v>
      </c>
      <c r="Q2542" s="3">
        <f>AVERAGE(Table1[[#This Row],[critic_score]],Table1[[#This Row],[user_score]])</f>
        <v>7.1999999999999993</v>
      </c>
      <c r="R2542" s="4">
        <f>Table1[[#This Row],[user_count]]+Table1[[#This Row],[critic_count]]</f>
        <v>52</v>
      </c>
      <c r="S2542" s="2">
        <f>100000*Table1[[#This Row],[review_count]]/Table1[[#This Row],[total sales]]</f>
        <v>12.093023255813954</v>
      </c>
      <c r="T2542" s="2">
        <f>Table1[[#This Row],[total sales]]/(2017-Table1[[#This Row],[year_of_release]])</f>
        <v>39090.909090909088</v>
      </c>
      <c r="U2542" s="9">
        <f>Table1[[#This Row],[na_sales]]/(2017-Table1[[#This Row],[year_of_release]])</f>
        <v>15454.545454545454</v>
      </c>
      <c r="V2542" s="6">
        <f>Table1[[#This Row],[eu_sales]]/(2017-Table1[[#This Row],[year_of_release]])</f>
        <v>909.09090909090912</v>
      </c>
      <c r="W2542" s="6">
        <f>Table1[[#This Row],[jp_sales]]/(2017-Table1[[#This Row],[year_of_release]])</f>
        <v>20909.090909090908</v>
      </c>
      <c r="X2542" s="6">
        <f>Table1[[#This Row],[other_sales]]/(2017-Table1[[#This Row],[year_of_release]])</f>
        <v>1818.1818181818182</v>
      </c>
      <c r="Y2542" s="4">
        <v>516818555</v>
      </c>
      <c r="Z2542" s="4">
        <v>437126892</v>
      </c>
      <c r="AA2542" s="4">
        <v>127854000</v>
      </c>
      <c r="AB2542" s="1">
        <f>Table1[[#This Row],[na_sales]]/Table1[[#This Row],[NA population]]</f>
        <v>3.2893555843791248E-4</v>
      </c>
      <c r="AC2542" s="1">
        <f>Table1[[#This Row],[eu_sales]]/Table1[[#This Row],[Eu population]]</f>
        <v>2.2876652484697737E-5</v>
      </c>
      <c r="AD2542" s="1">
        <f>Table1[[#This Row],[jp_sales]]/Table1[[#This Row],[Jp population]]</f>
        <v>1.7989269009964491E-3</v>
      </c>
    </row>
    <row r="2543" spans="1:30" x14ac:dyDescent="0.25">
      <c r="A2543" t="s">
        <v>2379</v>
      </c>
      <c r="B2543" t="s">
        <v>39</v>
      </c>
      <c r="C2543">
        <v>2010</v>
      </c>
      <c r="D2543" t="s">
        <v>96</v>
      </c>
      <c r="E2543" t="s">
        <v>403</v>
      </c>
      <c r="F2543" s="4">
        <v>190000</v>
      </c>
      <c r="G2543" s="4">
        <v>170000</v>
      </c>
      <c r="H2543" s="4">
        <v>0</v>
      </c>
      <c r="I2543" s="4">
        <v>70000</v>
      </c>
      <c r="J2543">
        <v>6.4</v>
      </c>
      <c r="K2543">
        <v>49</v>
      </c>
      <c r="L2543">
        <v>6.9</v>
      </c>
      <c r="M2543" s="4">
        <v>117</v>
      </c>
      <c r="N2543" t="s">
        <v>285</v>
      </c>
      <c r="O2543" t="s">
        <v>43</v>
      </c>
      <c r="P2543" s="4">
        <v>430000</v>
      </c>
      <c r="Q2543" s="3">
        <f>AVERAGE(Table1[[#This Row],[critic_score]],Table1[[#This Row],[user_score]])</f>
        <v>6.65</v>
      </c>
      <c r="R2543" s="4">
        <f>Table1[[#This Row],[user_count]]+Table1[[#This Row],[critic_count]]</f>
        <v>166</v>
      </c>
      <c r="S2543" s="2">
        <f>100000*Table1[[#This Row],[review_count]]/Table1[[#This Row],[total sales]]</f>
        <v>38.604651162790695</v>
      </c>
      <c r="T2543" s="2">
        <f>Table1[[#This Row],[total sales]]/(2017-Table1[[#This Row],[year_of_release]])</f>
        <v>61428.571428571428</v>
      </c>
      <c r="U2543" s="9">
        <f>Table1[[#This Row],[na_sales]]/(2017-Table1[[#This Row],[year_of_release]])</f>
        <v>27142.857142857141</v>
      </c>
      <c r="V2543" s="6">
        <f>Table1[[#This Row],[eu_sales]]/(2017-Table1[[#This Row],[year_of_release]])</f>
        <v>24285.714285714286</v>
      </c>
      <c r="W2543" s="6">
        <f>Table1[[#This Row],[jp_sales]]/(2017-Table1[[#This Row],[year_of_release]])</f>
        <v>0</v>
      </c>
      <c r="X2543" s="6">
        <f>Table1[[#This Row],[other_sales]]/(2017-Table1[[#This Row],[year_of_release]])</f>
        <v>10000</v>
      </c>
      <c r="Y2543" s="4">
        <v>540520772</v>
      </c>
      <c r="Z2543" s="4">
        <v>441654761</v>
      </c>
      <c r="AA2543" s="4">
        <v>128070000</v>
      </c>
      <c r="AB2543" s="1">
        <f>Table1[[#This Row],[na_sales]]/Table1[[#This Row],[NA population]]</f>
        <v>3.5151285545784725E-4</v>
      </c>
      <c r="AC2543" s="1">
        <f>Table1[[#This Row],[eu_sales]]/Table1[[#This Row],[Eu population]]</f>
        <v>3.8491603626118276E-4</v>
      </c>
      <c r="AD2543" s="1">
        <f>Table1[[#This Row],[jp_sales]]/Table1[[#This Row],[Jp population]]</f>
        <v>0</v>
      </c>
    </row>
    <row r="2544" spans="1:30" x14ac:dyDescent="0.25">
      <c r="A2544" t="s">
        <v>1328</v>
      </c>
      <c r="B2544" t="s">
        <v>34</v>
      </c>
      <c r="C2544">
        <v>2013</v>
      </c>
      <c r="D2544" t="s">
        <v>27</v>
      </c>
      <c r="E2544" t="s">
        <v>83</v>
      </c>
      <c r="F2544" s="4">
        <v>190000</v>
      </c>
      <c r="G2544" s="4">
        <v>200000</v>
      </c>
      <c r="H2544" s="4">
        <v>0</v>
      </c>
      <c r="I2544" s="4">
        <v>40000</v>
      </c>
      <c r="J2544">
        <v>9</v>
      </c>
      <c r="K2544">
        <v>35</v>
      </c>
      <c r="L2544">
        <v>8.1999999999999993</v>
      </c>
      <c r="M2544" s="4">
        <v>217</v>
      </c>
      <c r="N2544" t="s">
        <v>671</v>
      </c>
      <c r="O2544" t="s">
        <v>84</v>
      </c>
      <c r="P2544" s="4">
        <v>430000</v>
      </c>
      <c r="Q2544" s="3">
        <f>AVERAGE(Table1[[#This Row],[critic_score]],Table1[[#This Row],[user_score]])</f>
        <v>8.6</v>
      </c>
      <c r="R2544" s="4">
        <f>Table1[[#This Row],[user_count]]+Table1[[#This Row],[critic_count]]</f>
        <v>252</v>
      </c>
      <c r="S2544" s="2">
        <f>100000*Table1[[#This Row],[review_count]]/Table1[[#This Row],[total sales]]</f>
        <v>58.604651162790695</v>
      </c>
      <c r="T2544" s="2">
        <f>Table1[[#This Row],[total sales]]/(2017-Table1[[#This Row],[year_of_release]])</f>
        <v>107500</v>
      </c>
      <c r="U2544" s="9">
        <f>Table1[[#This Row],[na_sales]]/(2017-Table1[[#This Row],[year_of_release]])</f>
        <v>47500</v>
      </c>
      <c r="V2544" s="6">
        <f>Table1[[#This Row],[eu_sales]]/(2017-Table1[[#This Row],[year_of_release]])</f>
        <v>50000</v>
      </c>
      <c r="W2544" s="6">
        <f>Table1[[#This Row],[jp_sales]]/(2017-Table1[[#This Row],[year_of_release]])</f>
        <v>0</v>
      </c>
      <c r="X2544" s="6">
        <f>Table1[[#This Row],[other_sales]]/(2017-Table1[[#This Row],[year_of_release]])</f>
        <v>10000</v>
      </c>
      <c r="Y2544" s="4">
        <v>556861736</v>
      </c>
      <c r="Z2544" s="4">
        <v>442492884</v>
      </c>
      <c r="AA2544" s="4">
        <v>127445000</v>
      </c>
      <c r="AB2544" s="1">
        <f>Table1[[#This Row],[na_sales]]/Table1[[#This Row],[NA population]]</f>
        <v>3.411978013874525E-4</v>
      </c>
      <c r="AC2544" s="1">
        <f>Table1[[#This Row],[eu_sales]]/Table1[[#This Row],[Eu population]]</f>
        <v>4.5198466965629217E-4</v>
      </c>
      <c r="AD2544" s="1">
        <f>Table1[[#This Row],[jp_sales]]/Table1[[#This Row],[Jp population]]</f>
        <v>0</v>
      </c>
    </row>
    <row r="2545" spans="1:30" x14ac:dyDescent="0.25">
      <c r="A2545" t="s">
        <v>280</v>
      </c>
      <c r="B2545" t="s">
        <v>138</v>
      </c>
      <c r="C2545">
        <v>2002</v>
      </c>
      <c r="D2545" t="s">
        <v>19</v>
      </c>
      <c r="E2545" t="s">
        <v>100</v>
      </c>
      <c r="F2545" s="4">
        <v>330000</v>
      </c>
      <c r="G2545" s="4">
        <v>90000</v>
      </c>
      <c r="H2545" s="4">
        <v>0</v>
      </c>
      <c r="I2545" s="4">
        <v>10000</v>
      </c>
      <c r="J2545">
        <v>9.1999999999999993</v>
      </c>
      <c r="K2545">
        <v>13</v>
      </c>
      <c r="L2545">
        <v>8.5</v>
      </c>
      <c r="M2545" s="4">
        <v>17</v>
      </c>
      <c r="N2545" t="s">
        <v>101</v>
      </c>
      <c r="O2545" t="s">
        <v>21</v>
      </c>
      <c r="P2545" s="4">
        <v>430000</v>
      </c>
      <c r="Q2545" s="3">
        <f>AVERAGE(Table1[[#This Row],[critic_score]],Table1[[#This Row],[user_score]])</f>
        <v>8.85</v>
      </c>
      <c r="R2545" s="4">
        <f>Table1[[#This Row],[user_count]]+Table1[[#This Row],[critic_count]]</f>
        <v>30</v>
      </c>
      <c r="S2545" s="2">
        <f>100000*Table1[[#This Row],[review_count]]/Table1[[#This Row],[total sales]]</f>
        <v>6.9767441860465116</v>
      </c>
      <c r="T2545" s="2">
        <f>Table1[[#This Row],[total sales]]/(2017-Table1[[#This Row],[year_of_release]])</f>
        <v>28666.666666666668</v>
      </c>
      <c r="U2545" s="9">
        <f>Table1[[#This Row],[na_sales]]/(2017-Table1[[#This Row],[year_of_release]])</f>
        <v>22000</v>
      </c>
      <c r="V2545" s="6">
        <f>Table1[[#This Row],[eu_sales]]/(2017-Table1[[#This Row],[year_of_release]])</f>
        <v>6000</v>
      </c>
      <c r="W2545" s="6">
        <f>Table1[[#This Row],[jp_sales]]/(2017-Table1[[#This Row],[year_of_release]])</f>
        <v>0</v>
      </c>
      <c r="X2545" s="6">
        <f>Table1[[#This Row],[other_sales]]/(2017-Table1[[#This Row],[year_of_release]])</f>
        <v>666.66666666666663</v>
      </c>
      <c r="Y2545" s="4">
        <v>495013192</v>
      </c>
      <c r="Z2545" s="4">
        <v>431019772</v>
      </c>
      <c r="AA2545" s="4">
        <v>127445000</v>
      </c>
      <c r="AB2545" s="1">
        <f>Table1[[#This Row],[na_sales]]/Table1[[#This Row],[NA population]]</f>
        <v>6.6664890013678666E-4</v>
      </c>
      <c r="AC2545" s="1">
        <f>Table1[[#This Row],[eu_sales]]/Table1[[#This Row],[Eu population]]</f>
        <v>2.0880712637006359E-4</v>
      </c>
      <c r="AD2545" s="1">
        <f>Table1[[#This Row],[jp_sales]]/Table1[[#This Row],[Jp population]]</f>
        <v>0</v>
      </c>
    </row>
    <row r="2546" spans="1:30" x14ac:dyDescent="0.25">
      <c r="A2546" t="s">
        <v>2380</v>
      </c>
      <c r="B2546" t="s">
        <v>34</v>
      </c>
      <c r="C2546">
        <v>2008</v>
      </c>
      <c r="D2546" t="s">
        <v>29</v>
      </c>
      <c r="E2546" t="s">
        <v>431</v>
      </c>
      <c r="F2546" s="4">
        <v>390000</v>
      </c>
      <c r="G2546" s="4">
        <v>10000</v>
      </c>
      <c r="H2546" s="4">
        <v>0</v>
      </c>
      <c r="I2546" s="4">
        <v>30000</v>
      </c>
      <c r="J2546">
        <v>5.3</v>
      </c>
      <c r="K2546">
        <v>10</v>
      </c>
      <c r="L2546">
        <v>5.2</v>
      </c>
      <c r="M2546" s="4">
        <v>6</v>
      </c>
      <c r="N2546" t="s">
        <v>2231</v>
      </c>
      <c r="O2546" t="s">
        <v>21</v>
      </c>
      <c r="P2546" s="4">
        <v>430000</v>
      </c>
      <c r="Q2546" s="3">
        <f>AVERAGE(Table1[[#This Row],[critic_score]],Table1[[#This Row],[user_score]])</f>
        <v>5.25</v>
      </c>
      <c r="R2546" s="4">
        <f>Table1[[#This Row],[user_count]]+Table1[[#This Row],[critic_count]]</f>
        <v>16</v>
      </c>
      <c r="S2546" s="2">
        <f>100000*Table1[[#This Row],[review_count]]/Table1[[#This Row],[total sales]]</f>
        <v>3.7209302325581395</v>
      </c>
      <c r="T2546" s="2">
        <f>Table1[[#This Row],[total sales]]/(2017-Table1[[#This Row],[year_of_release]])</f>
        <v>47777.777777777781</v>
      </c>
      <c r="U2546" s="9">
        <f>Table1[[#This Row],[na_sales]]/(2017-Table1[[#This Row],[year_of_release]])</f>
        <v>43333.333333333336</v>
      </c>
      <c r="V2546" s="6">
        <f>Table1[[#This Row],[eu_sales]]/(2017-Table1[[#This Row],[year_of_release]])</f>
        <v>1111.1111111111111</v>
      </c>
      <c r="W2546" s="6">
        <f>Table1[[#This Row],[jp_sales]]/(2017-Table1[[#This Row],[year_of_release]])</f>
        <v>0</v>
      </c>
      <c r="X2546" s="6">
        <f>Table1[[#This Row],[other_sales]]/(2017-Table1[[#This Row],[year_of_release]])</f>
        <v>3333.3333333333335</v>
      </c>
      <c r="Y2546" s="4">
        <v>528816311</v>
      </c>
      <c r="Z2546" s="4">
        <v>440001482</v>
      </c>
      <c r="AA2546" s="4">
        <v>128063000</v>
      </c>
      <c r="AB2546" s="1">
        <f>Table1[[#This Row],[na_sales]]/Table1[[#This Row],[NA population]]</f>
        <v>7.3749616244344631E-4</v>
      </c>
      <c r="AC2546" s="1">
        <f>Table1[[#This Row],[eu_sales]]/Table1[[#This Row],[Eu population]]</f>
        <v>2.2727196177943781E-5</v>
      </c>
      <c r="AD2546" s="1">
        <f>Table1[[#This Row],[jp_sales]]/Table1[[#This Row],[Jp population]]</f>
        <v>0</v>
      </c>
    </row>
    <row r="2547" spans="1:30" x14ac:dyDescent="0.25">
      <c r="A2547" t="s">
        <v>2381</v>
      </c>
      <c r="B2547" t="s">
        <v>113</v>
      </c>
      <c r="C2547">
        <v>2006</v>
      </c>
      <c r="D2547" t="s">
        <v>73</v>
      </c>
      <c r="E2547" t="s">
        <v>35</v>
      </c>
      <c r="F2547" s="4">
        <v>20000</v>
      </c>
      <c r="G2547" s="4">
        <v>360000</v>
      </c>
      <c r="H2547" s="4">
        <v>0</v>
      </c>
      <c r="I2547" s="4">
        <v>50000</v>
      </c>
      <c r="J2547">
        <v>8</v>
      </c>
      <c r="K2547">
        <v>28</v>
      </c>
      <c r="L2547">
        <v>7.6</v>
      </c>
      <c r="M2547" s="4">
        <v>95</v>
      </c>
      <c r="N2547" t="s">
        <v>35</v>
      </c>
      <c r="O2547" t="s">
        <v>21</v>
      </c>
      <c r="P2547" s="4">
        <v>430000</v>
      </c>
      <c r="Q2547" s="3">
        <f>AVERAGE(Table1[[#This Row],[critic_score]],Table1[[#This Row],[user_score]])</f>
        <v>7.8</v>
      </c>
      <c r="R2547" s="4">
        <f>Table1[[#This Row],[user_count]]+Table1[[#This Row],[critic_count]]</f>
        <v>123</v>
      </c>
      <c r="S2547" s="2">
        <f>100000*Table1[[#This Row],[review_count]]/Table1[[#This Row],[total sales]]</f>
        <v>28.604651162790699</v>
      </c>
      <c r="T2547" s="2">
        <f>Table1[[#This Row],[total sales]]/(2017-Table1[[#This Row],[year_of_release]])</f>
        <v>39090.909090909088</v>
      </c>
      <c r="U2547" s="9">
        <f>Table1[[#This Row],[na_sales]]/(2017-Table1[[#This Row],[year_of_release]])</f>
        <v>1818.1818181818182</v>
      </c>
      <c r="V2547" s="6">
        <f>Table1[[#This Row],[eu_sales]]/(2017-Table1[[#This Row],[year_of_release]])</f>
        <v>32727.272727272728</v>
      </c>
      <c r="W2547" s="6">
        <f>Table1[[#This Row],[jp_sales]]/(2017-Table1[[#This Row],[year_of_release]])</f>
        <v>0</v>
      </c>
      <c r="X2547" s="6">
        <f>Table1[[#This Row],[other_sales]]/(2017-Table1[[#This Row],[year_of_release]])</f>
        <v>4545.454545454545</v>
      </c>
      <c r="Y2547" s="4">
        <v>516818555</v>
      </c>
      <c r="Z2547" s="4">
        <v>437126892</v>
      </c>
      <c r="AA2547" s="4">
        <v>127854000</v>
      </c>
      <c r="AB2547" s="1">
        <f>Table1[[#This Row],[na_sales]]/Table1[[#This Row],[NA population]]</f>
        <v>3.8698300992695592E-5</v>
      </c>
      <c r="AC2547" s="1">
        <f>Table1[[#This Row],[eu_sales]]/Table1[[#This Row],[Eu population]]</f>
        <v>8.2355948944911857E-4</v>
      </c>
      <c r="AD2547" s="1">
        <f>Table1[[#This Row],[jp_sales]]/Table1[[#This Row],[Jp population]]</f>
        <v>0</v>
      </c>
    </row>
    <row r="2548" spans="1:30" x14ac:dyDescent="0.25">
      <c r="A2548" t="s">
        <v>2176</v>
      </c>
      <c r="B2548" t="s">
        <v>18</v>
      </c>
      <c r="C2548">
        <v>2008</v>
      </c>
      <c r="D2548" t="s">
        <v>27</v>
      </c>
      <c r="E2548" t="s">
        <v>575</v>
      </c>
      <c r="F2548" s="4">
        <v>350000</v>
      </c>
      <c r="G2548" s="4">
        <v>50000</v>
      </c>
      <c r="H2548" s="4">
        <v>0</v>
      </c>
      <c r="I2548" s="4">
        <v>30000</v>
      </c>
      <c r="J2548">
        <v>7</v>
      </c>
      <c r="K2548">
        <v>13</v>
      </c>
      <c r="L2548">
        <v>6.6</v>
      </c>
      <c r="M2548" s="4">
        <v>16</v>
      </c>
      <c r="N2548" t="s">
        <v>1043</v>
      </c>
      <c r="O2548" t="s">
        <v>84</v>
      </c>
      <c r="P2548" s="4">
        <v>430000</v>
      </c>
      <c r="Q2548" s="3">
        <f>AVERAGE(Table1[[#This Row],[critic_score]],Table1[[#This Row],[user_score]])</f>
        <v>6.8</v>
      </c>
      <c r="R2548" s="4">
        <f>Table1[[#This Row],[user_count]]+Table1[[#This Row],[critic_count]]</f>
        <v>29</v>
      </c>
      <c r="S2548" s="2">
        <f>100000*Table1[[#This Row],[review_count]]/Table1[[#This Row],[total sales]]</f>
        <v>6.7441860465116283</v>
      </c>
      <c r="T2548" s="2">
        <f>Table1[[#This Row],[total sales]]/(2017-Table1[[#This Row],[year_of_release]])</f>
        <v>47777.777777777781</v>
      </c>
      <c r="U2548" s="9">
        <f>Table1[[#This Row],[na_sales]]/(2017-Table1[[#This Row],[year_of_release]])</f>
        <v>38888.888888888891</v>
      </c>
      <c r="V2548" s="6">
        <f>Table1[[#This Row],[eu_sales]]/(2017-Table1[[#This Row],[year_of_release]])</f>
        <v>5555.5555555555557</v>
      </c>
      <c r="W2548" s="6">
        <f>Table1[[#This Row],[jp_sales]]/(2017-Table1[[#This Row],[year_of_release]])</f>
        <v>0</v>
      </c>
      <c r="X2548" s="6">
        <f>Table1[[#This Row],[other_sales]]/(2017-Table1[[#This Row],[year_of_release]])</f>
        <v>3333.3333333333335</v>
      </c>
      <c r="Y2548" s="4">
        <v>528816311</v>
      </c>
      <c r="Z2548" s="4">
        <v>440001482</v>
      </c>
      <c r="AA2548" s="4">
        <v>128063000</v>
      </c>
      <c r="AB2548" s="1">
        <f>Table1[[#This Row],[na_sales]]/Table1[[#This Row],[NA population]]</f>
        <v>6.6185553039796463E-4</v>
      </c>
      <c r="AC2548" s="1">
        <f>Table1[[#This Row],[eu_sales]]/Table1[[#This Row],[Eu population]]</f>
        <v>1.1363598088971891E-4</v>
      </c>
      <c r="AD2548" s="1">
        <f>Table1[[#This Row],[jp_sales]]/Table1[[#This Row],[Jp population]]</f>
        <v>0</v>
      </c>
    </row>
    <row r="2549" spans="1:30" x14ac:dyDescent="0.25">
      <c r="A2549" t="s">
        <v>477</v>
      </c>
      <c r="B2549" t="s">
        <v>138</v>
      </c>
      <c r="C2549">
        <v>2002</v>
      </c>
      <c r="D2549" t="s">
        <v>19</v>
      </c>
      <c r="E2549" t="s">
        <v>100</v>
      </c>
      <c r="F2549" s="4">
        <v>330000</v>
      </c>
      <c r="G2549" s="4">
        <v>90000</v>
      </c>
      <c r="H2549" s="4">
        <v>0</v>
      </c>
      <c r="I2549" s="4">
        <v>10000</v>
      </c>
      <c r="J2549">
        <v>8.8000000000000007</v>
      </c>
      <c r="K2549">
        <v>15</v>
      </c>
      <c r="L2549">
        <v>8.6</v>
      </c>
      <c r="M2549" s="4">
        <v>7</v>
      </c>
      <c r="N2549" t="s">
        <v>101</v>
      </c>
      <c r="O2549" t="s">
        <v>21</v>
      </c>
      <c r="P2549" s="4">
        <v>430000</v>
      </c>
      <c r="Q2549" s="3">
        <f>AVERAGE(Table1[[#This Row],[critic_score]],Table1[[#This Row],[user_score]])</f>
        <v>8.6999999999999993</v>
      </c>
      <c r="R2549" s="4">
        <f>Table1[[#This Row],[user_count]]+Table1[[#This Row],[critic_count]]</f>
        <v>22</v>
      </c>
      <c r="S2549" s="2">
        <f>100000*Table1[[#This Row],[review_count]]/Table1[[#This Row],[total sales]]</f>
        <v>5.1162790697674421</v>
      </c>
      <c r="T2549" s="2">
        <f>Table1[[#This Row],[total sales]]/(2017-Table1[[#This Row],[year_of_release]])</f>
        <v>28666.666666666668</v>
      </c>
      <c r="U2549" s="9">
        <f>Table1[[#This Row],[na_sales]]/(2017-Table1[[#This Row],[year_of_release]])</f>
        <v>22000</v>
      </c>
      <c r="V2549" s="6">
        <f>Table1[[#This Row],[eu_sales]]/(2017-Table1[[#This Row],[year_of_release]])</f>
        <v>6000</v>
      </c>
      <c r="W2549" s="6">
        <f>Table1[[#This Row],[jp_sales]]/(2017-Table1[[#This Row],[year_of_release]])</f>
        <v>0</v>
      </c>
      <c r="X2549" s="6">
        <f>Table1[[#This Row],[other_sales]]/(2017-Table1[[#This Row],[year_of_release]])</f>
        <v>666.66666666666663</v>
      </c>
      <c r="Y2549" s="4">
        <v>495013192</v>
      </c>
      <c r="Z2549" s="4">
        <v>431019772</v>
      </c>
      <c r="AA2549" s="4">
        <v>127445000</v>
      </c>
      <c r="AB2549" s="1">
        <f>Table1[[#This Row],[na_sales]]/Table1[[#This Row],[NA population]]</f>
        <v>6.6664890013678666E-4</v>
      </c>
      <c r="AC2549" s="1">
        <f>Table1[[#This Row],[eu_sales]]/Table1[[#This Row],[Eu population]]</f>
        <v>2.0880712637006359E-4</v>
      </c>
      <c r="AD2549" s="1">
        <f>Table1[[#This Row],[jp_sales]]/Table1[[#This Row],[Jp population]]</f>
        <v>0</v>
      </c>
    </row>
    <row r="2550" spans="1:30" x14ac:dyDescent="0.25">
      <c r="A2550" t="s">
        <v>2384</v>
      </c>
      <c r="B2550" t="s">
        <v>39</v>
      </c>
      <c r="C2550">
        <v>2007</v>
      </c>
      <c r="D2550" t="s">
        <v>40</v>
      </c>
      <c r="E2550" t="s">
        <v>100</v>
      </c>
      <c r="F2550" s="4">
        <v>160000</v>
      </c>
      <c r="G2550" s="4">
        <v>190000</v>
      </c>
      <c r="H2550" s="4">
        <v>0</v>
      </c>
      <c r="I2550" s="4">
        <v>80000</v>
      </c>
      <c r="J2550">
        <v>6.8</v>
      </c>
      <c r="K2550">
        <v>38</v>
      </c>
      <c r="L2550">
        <v>4.4000000000000004</v>
      </c>
      <c r="M2550" s="4">
        <v>40</v>
      </c>
      <c r="N2550" t="s">
        <v>820</v>
      </c>
      <c r="O2550" t="s">
        <v>43</v>
      </c>
      <c r="P2550" s="4">
        <v>430000</v>
      </c>
      <c r="Q2550" s="3">
        <f>AVERAGE(Table1[[#This Row],[critic_score]],Table1[[#This Row],[user_score]])</f>
        <v>5.6</v>
      </c>
      <c r="R2550" s="4">
        <f>Table1[[#This Row],[user_count]]+Table1[[#This Row],[critic_count]]</f>
        <v>78</v>
      </c>
      <c r="S2550" s="2">
        <f>100000*Table1[[#This Row],[review_count]]/Table1[[#This Row],[total sales]]</f>
        <v>18.13953488372093</v>
      </c>
      <c r="T2550" s="2">
        <f>Table1[[#This Row],[total sales]]/(2017-Table1[[#This Row],[year_of_release]])</f>
        <v>43000</v>
      </c>
      <c r="U2550" s="9">
        <f>Table1[[#This Row],[na_sales]]/(2017-Table1[[#This Row],[year_of_release]])</f>
        <v>16000</v>
      </c>
      <c r="V2550" s="6">
        <f>Table1[[#This Row],[eu_sales]]/(2017-Table1[[#This Row],[year_of_release]])</f>
        <v>19000</v>
      </c>
      <c r="W2550" s="6">
        <f>Table1[[#This Row],[jp_sales]]/(2017-Table1[[#This Row],[year_of_release]])</f>
        <v>0</v>
      </c>
      <c r="X2550" s="6">
        <f>Table1[[#This Row],[other_sales]]/(2017-Table1[[#This Row],[year_of_release]])</f>
        <v>8000</v>
      </c>
      <c r="Y2550" s="4">
        <v>522751172</v>
      </c>
      <c r="Z2550" s="4">
        <v>438594184</v>
      </c>
      <c r="AA2550" s="4">
        <v>128001000</v>
      </c>
      <c r="AB2550" s="1">
        <f>Table1[[#This Row],[na_sales]]/Table1[[#This Row],[NA population]]</f>
        <v>3.0607296275942162E-4</v>
      </c>
      <c r="AC2550" s="1">
        <f>Table1[[#This Row],[eu_sales]]/Table1[[#This Row],[Eu population]]</f>
        <v>4.3320227885192386E-4</v>
      </c>
      <c r="AD2550" s="1">
        <f>Table1[[#This Row],[jp_sales]]/Table1[[#This Row],[Jp population]]</f>
        <v>0</v>
      </c>
    </row>
    <row r="2551" spans="1:30" x14ac:dyDescent="0.25">
      <c r="A2551" t="s">
        <v>1868</v>
      </c>
      <c r="B2551" t="s">
        <v>34</v>
      </c>
      <c r="C2551">
        <v>2014</v>
      </c>
      <c r="D2551" t="s">
        <v>19</v>
      </c>
      <c r="E2551" t="s">
        <v>100</v>
      </c>
      <c r="F2551" s="4">
        <v>150000</v>
      </c>
      <c r="G2551" s="4">
        <v>250000</v>
      </c>
      <c r="H2551" s="4">
        <v>0</v>
      </c>
      <c r="I2551" s="4">
        <v>30000</v>
      </c>
      <c r="J2551">
        <v>7.4</v>
      </c>
      <c r="K2551">
        <v>29</v>
      </c>
      <c r="L2551">
        <v>4.4000000000000004</v>
      </c>
      <c r="M2551" s="4">
        <v>93</v>
      </c>
      <c r="N2551" t="s">
        <v>141</v>
      </c>
      <c r="O2551" t="s">
        <v>21</v>
      </c>
      <c r="P2551" s="4">
        <v>430000</v>
      </c>
      <c r="Q2551" s="3">
        <f>AVERAGE(Table1[[#This Row],[critic_score]],Table1[[#This Row],[user_score]])</f>
        <v>5.9</v>
      </c>
      <c r="R2551" s="4">
        <f>Table1[[#This Row],[user_count]]+Table1[[#This Row],[critic_count]]</f>
        <v>122</v>
      </c>
      <c r="S2551" s="2">
        <f>100000*Table1[[#This Row],[review_count]]/Table1[[#This Row],[total sales]]</f>
        <v>28.372093023255815</v>
      </c>
      <c r="T2551" s="2">
        <f>Table1[[#This Row],[total sales]]/(2017-Table1[[#This Row],[year_of_release]])</f>
        <v>143333.33333333334</v>
      </c>
      <c r="U2551" s="9">
        <f>Table1[[#This Row],[na_sales]]/(2017-Table1[[#This Row],[year_of_release]])</f>
        <v>50000</v>
      </c>
      <c r="V2551" s="6">
        <f>Table1[[#This Row],[eu_sales]]/(2017-Table1[[#This Row],[year_of_release]])</f>
        <v>83333.333333333328</v>
      </c>
      <c r="W2551" s="6">
        <f>Table1[[#This Row],[jp_sales]]/(2017-Table1[[#This Row],[year_of_release]])</f>
        <v>0</v>
      </c>
      <c r="X2551" s="6">
        <f>Table1[[#This Row],[other_sales]]/(2017-Table1[[#This Row],[year_of_release]])</f>
        <v>10000</v>
      </c>
      <c r="Y2551" s="4">
        <v>562338430</v>
      </c>
      <c r="Z2551" s="4">
        <v>443580712</v>
      </c>
      <c r="AA2551" s="4">
        <v>127276000</v>
      </c>
      <c r="AB2551" s="1">
        <f>Table1[[#This Row],[na_sales]]/Table1[[#This Row],[NA population]]</f>
        <v>2.667432848222733E-4</v>
      </c>
      <c r="AC2551" s="1">
        <f>Table1[[#This Row],[eu_sales]]/Table1[[#This Row],[Eu population]]</f>
        <v>5.6359528995931639E-4</v>
      </c>
      <c r="AD2551" s="1">
        <f>Table1[[#This Row],[jp_sales]]/Table1[[#This Row],[Jp population]]</f>
        <v>0</v>
      </c>
    </row>
    <row r="2552" spans="1:30" x14ac:dyDescent="0.25">
      <c r="A2552" t="s">
        <v>2389</v>
      </c>
      <c r="B2552" t="s">
        <v>118</v>
      </c>
      <c r="C2552">
        <v>2006</v>
      </c>
      <c r="D2552" t="s">
        <v>23</v>
      </c>
      <c r="E2552" t="s">
        <v>425</v>
      </c>
      <c r="F2552" s="4">
        <v>110000</v>
      </c>
      <c r="G2552" s="4">
        <v>200000</v>
      </c>
      <c r="H2552" s="4">
        <v>0</v>
      </c>
      <c r="I2552" s="4">
        <v>120000</v>
      </c>
      <c r="J2552">
        <v>6.5</v>
      </c>
      <c r="K2552">
        <v>24</v>
      </c>
      <c r="L2552">
        <v>8.1999999999999993</v>
      </c>
      <c r="M2552" s="4">
        <v>6</v>
      </c>
      <c r="N2552" t="s">
        <v>1841</v>
      </c>
      <c r="O2552" t="s">
        <v>67</v>
      </c>
      <c r="P2552" s="4">
        <v>430000</v>
      </c>
      <c r="Q2552" s="3">
        <f>AVERAGE(Table1[[#This Row],[critic_score]],Table1[[#This Row],[user_score]])</f>
        <v>7.35</v>
      </c>
      <c r="R2552" s="4">
        <f>Table1[[#This Row],[user_count]]+Table1[[#This Row],[critic_count]]</f>
        <v>30</v>
      </c>
      <c r="S2552" s="2">
        <f>100000*Table1[[#This Row],[review_count]]/Table1[[#This Row],[total sales]]</f>
        <v>6.9767441860465116</v>
      </c>
      <c r="T2552" s="2">
        <f>Table1[[#This Row],[total sales]]/(2017-Table1[[#This Row],[year_of_release]])</f>
        <v>39090.909090909088</v>
      </c>
      <c r="U2552" s="9">
        <f>Table1[[#This Row],[na_sales]]/(2017-Table1[[#This Row],[year_of_release]])</f>
        <v>10000</v>
      </c>
      <c r="V2552" s="6">
        <f>Table1[[#This Row],[eu_sales]]/(2017-Table1[[#This Row],[year_of_release]])</f>
        <v>18181.81818181818</v>
      </c>
      <c r="W2552" s="6">
        <f>Table1[[#This Row],[jp_sales]]/(2017-Table1[[#This Row],[year_of_release]])</f>
        <v>0</v>
      </c>
      <c r="X2552" s="6">
        <f>Table1[[#This Row],[other_sales]]/(2017-Table1[[#This Row],[year_of_release]])</f>
        <v>10909.09090909091</v>
      </c>
      <c r="Y2552" s="4">
        <v>516818555</v>
      </c>
      <c r="Z2552" s="4">
        <v>437126892</v>
      </c>
      <c r="AA2552" s="4">
        <v>127854000</v>
      </c>
      <c r="AB2552" s="1">
        <f>Table1[[#This Row],[na_sales]]/Table1[[#This Row],[NA population]]</f>
        <v>2.1284065545982574E-4</v>
      </c>
      <c r="AC2552" s="1">
        <f>Table1[[#This Row],[eu_sales]]/Table1[[#This Row],[Eu population]]</f>
        <v>4.5753304969395477E-4</v>
      </c>
      <c r="AD2552" s="1">
        <f>Table1[[#This Row],[jp_sales]]/Table1[[#This Row],[Jp population]]</f>
        <v>0</v>
      </c>
    </row>
    <row r="2553" spans="1:30" x14ac:dyDescent="0.25">
      <c r="A2553" t="s">
        <v>210</v>
      </c>
      <c r="B2553" t="s">
        <v>138</v>
      </c>
      <c r="C2553">
        <v>2003</v>
      </c>
      <c r="D2553" t="s">
        <v>54</v>
      </c>
      <c r="E2553" t="s">
        <v>100</v>
      </c>
      <c r="F2553" s="4">
        <v>330000</v>
      </c>
      <c r="G2553" s="4">
        <v>90000</v>
      </c>
      <c r="H2553" s="4">
        <v>0</v>
      </c>
      <c r="I2553" s="4">
        <v>10000</v>
      </c>
      <c r="J2553">
        <v>6.8</v>
      </c>
      <c r="K2553">
        <v>24</v>
      </c>
      <c r="L2553">
        <v>6.4</v>
      </c>
      <c r="M2553" s="4">
        <v>13</v>
      </c>
      <c r="N2553" t="s">
        <v>143</v>
      </c>
      <c r="O2553" t="s">
        <v>67</v>
      </c>
      <c r="P2553" s="4">
        <v>430000</v>
      </c>
      <c r="Q2553" s="3">
        <f>AVERAGE(Table1[[#This Row],[critic_score]],Table1[[#This Row],[user_score]])</f>
        <v>6.6</v>
      </c>
      <c r="R2553" s="4">
        <f>Table1[[#This Row],[user_count]]+Table1[[#This Row],[critic_count]]</f>
        <v>37</v>
      </c>
      <c r="S2553" s="2">
        <f>100000*Table1[[#This Row],[review_count]]/Table1[[#This Row],[total sales]]</f>
        <v>8.604651162790697</v>
      </c>
      <c r="T2553" s="2">
        <f>Table1[[#This Row],[total sales]]/(2017-Table1[[#This Row],[year_of_release]])</f>
        <v>30714.285714285714</v>
      </c>
      <c r="U2553" s="9">
        <f>Table1[[#This Row],[na_sales]]/(2017-Table1[[#This Row],[year_of_release]])</f>
        <v>23571.428571428572</v>
      </c>
      <c r="V2553" s="6">
        <f>Table1[[#This Row],[eu_sales]]/(2017-Table1[[#This Row],[year_of_release]])</f>
        <v>6428.5714285714284</v>
      </c>
      <c r="W2553" s="6">
        <f>Table1[[#This Row],[jp_sales]]/(2017-Table1[[#This Row],[year_of_release]])</f>
        <v>0</v>
      </c>
      <c r="X2553" s="6">
        <f>Table1[[#This Row],[other_sales]]/(2017-Table1[[#This Row],[year_of_release]])</f>
        <v>714.28571428571433</v>
      </c>
      <c r="Y2553" s="4">
        <v>500125528</v>
      </c>
      <c r="Z2553" s="4">
        <v>432552540</v>
      </c>
      <c r="AA2553" s="4">
        <v>127718000</v>
      </c>
      <c r="AB2553" s="1">
        <f>Table1[[#This Row],[na_sales]]/Table1[[#This Row],[NA population]]</f>
        <v>6.5983434462877483E-4</v>
      </c>
      <c r="AC2553" s="1">
        <f>Table1[[#This Row],[eu_sales]]/Table1[[#This Row],[Eu population]]</f>
        <v>2.0806720959261967E-4</v>
      </c>
      <c r="AD2553" s="1">
        <f>Table1[[#This Row],[jp_sales]]/Table1[[#This Row],[Jp population]]</f>
        <v>0</v>
      </c>
    </row>
    <row r="2554" spans="1:30" x14ac:dyDescent="0.25">
      <c r="A2554" t="s">
        <v>2396</v>
      </c>
      <c r="B2554" t="s">
        <v>892</v>
      </c>
      <c r="C2554">
        <v>2013</v>
      </c>
      <c r="D2554" t="s">
        <v>40</v>
      </c>
      <c r="E2554" t="s">
        <v>198</v>
      </c>
      <c r="F2554" s="4">
        <v>160000</v>
      </c>
      <c r="G2554" s="4">
        <v>170000</v>
      </c>
      <c r="H2554" s="4">
        <v>0</v>
      </c>
      <c r="I2554" s="4">
        <v>100000</v>
      </c>
      <c r="J2554">
        <v>6.1</v>
      </c>
      <c r="K2554">
        <v>38</v>
      </c>
      <c r="L2554">
        <v>6.8</v>
      </c>
      <c r="M2554" s="4">
        <v>106</v>
      </c>
      <c r="N2554" t="s">
        <v>2397</v>
      </c>
      <c r="O2554" t="s">
        <v>67</v>
      </c>
      <c r="P2554" s="4">
        <v>430000</v>
      </c>
      <c r="Q2554" s="3">
        <f>AVERAGE(Table1[[#This Row],[critic_score]],Table1[[#This Row],[user_score]])</f>
        <v>6.4499999999999993</v>
      </c>
      <c r="R2554" s="4">
        <f>Table1[[#This Row],[user_count]]+Table1[[#This Row],[critic_count]]</f>
        <v>144</v>
      </c>
      <c r="S2554" s="2">
        <f>100000*Table1[[#This Row],[review_count]]/Table1[[#This Row],[total sales]]</f>
        <v>33.488372093023258</v>
      </c>
      <c r="T2554" s="2">
        <f>Table1[[#This Row],[total sales]]/(2017-Table1[[#This Row],[year_of_release]])</f>
        <v>107500</v>
      </c>
      <c r="U2554" s="9">
        <f>Table1[[#This Row],[na_sales]]/(2017-Table1[[#This Row],[year_of_release]])</f>
        <v>40000</v>
      </c>
      <c r="V2554" s="6">
        <f>Table1[[#This Row],[eu_sales]]/(2017-Table1[[#This Row],[year_of_release]])</f>
        <v>42500</v>
      </c>
      <c r="W2554" s="6">
        <f>Table1[[#This Row],[jp_sales]]/(2017-Table1[[#This Row],[year_of_release]])</f>
        <v>0</v>
      </c>
      <c r="X2554" s="6">
        <f>Table1[[#This Row],[other_sales]]/(2017-Table1[[#This Row],[year_of_release]])</f>
        <v>25000</v>
      </c>
      <c r="Y2554" s="4">
        <v>556861736</v>
      </c>
      <c r="Z2554" s="4">
        <v>442492884</v>
      </c>
      <c r="AA2554" s="4">
        <v>127445000</v>
      </c>
      <c r="AB2554" s="1">
        <f>Table1[[#This Row],[na_sales]]/Table1[[#This Row],[NA population]]</f>
        <v>2.8732446432627577E-4</v>
      </c>
      <c r="AC2554" s="1">
        <f>Table1[[#This Row],[eu_sales]]/Table1[[#This Row],[Eu population]]</f>
        <v>3.8418696920784832E-4</v>
      </c>
      <c r="AD2554" s="1">
        <f>Table1[[#This Row],[jp_sales]]/Table1[[#This Row],[Jp population]]</f>
        <v>0</v>
      </c>
    </row>
    <row r="2555" spans="1:30" x14ac:dyDescent="0.25">
      <c r="A2555" t="s">
        <v>1118</v>
      </c>
      <c r="B2555" t="s">
        <v>18</v>
      </c>
      <c r="C2555">
        <v>2010</v>
      </c>
      <c r="D2555" t="s">
        <v>19</v>
      </c>
      <c r="E2555" t="s">
        <v>100</v>
      </c>
      <c r="F2555" s="4">
        <v>230000</v>
      </c>
      <c r="G2555" s="4">
        <v>150000</v>
      </c>
      <c r="H2555" s="4">
        <v>10000</v>
      </c>
      <c r="I2555" s="4">
        <v>40000</v>
      </c>
      <c r="J2555">
        <v>7</v>
      </c>
      <c r="K2555">
        <v>19</v>
      </c>
      <c r="L2555">
        <v>6.7</v>
      </c>
      <c r="M2555" s="4">
        <v>11</v>
      </c>
      <c r="N2555" t="s">
        <v>100</v>
      </c>
      <c r="O2555" t="s">
        <v>21</v>
      </c>
      <c r="P2555" s="4">
        <v>430000</v>
      </c>
      <c r="Q2555" s="3">
        <f>AVERAGE(Table1[[#This Row],[critic_score]],Table1[[#This Row],[user_score]])</f>
        <v>6.85</v>
      </c>
      <c r="R2555" s="4">
        <f>Table1[[#This Row],[user_count]]+Table1[[#This Row],[critic_count]]</f>
        <v>30</v>
      </c>
      <c r="S2555" s="2">
        <f>100000*Table1[[#This Row],[review_count]]/Table1[[#This Row],[total sales]]</f>
        <v>6.9767441860465116</v>
      </c>
      <c r="T2555" s="2">
        <f>Table1[[#This Row],[total sales]]/(2017-Table1[[#This Row],[year_of_release]])</f>
        <v>61428.571428571428</v>
      </c>
      <c r="U2555" s="9">
        <f>Table1[[#This Row],[na_sales]]/(2017-Table1[[#This Row],[year_of_release]])</f>
        <v>32857.142857142855</v>
      </c>
      <c r="V2555" s="6">
        <f>Table1[[#This Row],[eu_sales]]/(2017-Table1[[#This Row],[year_of_release]])</f>
        <v>21428.571428571428</v>
      </c>
      <c r="W2555" s="6">
        <f>Table1[[#This Row],[jp_sales]]/(2017-Table1[[#This Row],[year_of_release]])</f>
        <v>1428.5714285714287</v>
      </c>
      <c r="X2555" s="6">
        <f>Table1[[#This Row],[other_sales]]/(2017-Table1[[#This Row],[year_of_release]])</f>
        <v>5714.2857142857147</v>
      </c>
      <c r="Y2555" s="4">
        <v>540520772</v>
      </c>
      <c r="Z2555" s="4">
        <v>441654761</v>
      </c>
      <c r="AA2555" s="4">
        <v>128070000</v>
      </c>
      <c r="AB2555" s="1">
        <f>Table1[[#This Row],[na_sales]]/Table1[[#This Row],[NA population]]</f>
        <v>4.2551556187002561E-4</v>
      </c>
      <c r="AC2555" s="1">
        <f>Table1[[#This Row],[eu_sales]]/Table1[[#This Row],[Eu population]]</f>
        <v>3.3963179670104359E-4</v>
      </c>
      <c r="AD2555" s="1">
        <f>Table1[[#This Row],[jp_sales]]/Table1[[#This Row],[Jp population]]</f>
        <v>7.808229874287499E-5</v>
      </c>
    </row>
    <row r="2556" spans="1:30" x14ac:dyDescent="0.25">
      <c r="A2556" t="s">
        <v>2401</v>
      </c>
      <c r="B2556" t="s">
        <v>71</v>
      </c>
      <c r="C2556">
        <v>2014</v>
      </c>
      <c r="D2556" t="s">
        <v>23</v>
      </c>
      <c r="E2556" t="s">
        <v>83</v>
      </c>
      <c r="F2556" s="4">
        <v>130000</v>
      </c>
      <c r="G2556" s="4">
        <v>220000</v>
      </c>
      <c r="H2556" s="4">
        <v>10000</v>
      </c>
      <c r="I2556" s="4">
        <v>70000</v>
      </c>
      <c r="J2556">
        <v>7.9</v>
      </c>
      <c r="K2556">
        <v>51</v>
      </c>
      <c r="L2556">
        <v>7.2</v>
      </c>
      <c r="M2556" s="4">
        <v>244</v>
      </c>
      <c r="N2556" t="s">
        <v>2402</v>
      </c>
      <c r="O2556" t="s">
        <v>84</v>
      </c>
      <c r="P2556" s="4">
        <v>430000</v>
      </c>
      <c r="Q2556" s="3">
        <f>AVERAGE(Table1[[#This Row],[critic_score]],Table1[[#This Row],[user_score]])</f>
        <v>7.5500000000000007</v>
      </c>
      <c r="R2556" s="4">
        <f>Table1[[#This Row],[user_count]]+Table1[[#This Row],[critic_count]]</f>
        <v>295</v>
      </c>
      <c r="S2556" s="2">
        <f>100000*Table1[[#This Row],[review_count]]/Table1[[#This Row],[total sales]]</f>
        <v>68.604651162790702</v>
      </c>
      <c r="T2556" s="2">
        <f>Table1[[#This Row],[total sales]]/(2017-Table1[[#This Row],[year_of_release]])</f>
        <v>143333.33333333334</v>
      </c>
      <c r="U2556" s="9">
        <f>Table1[[#This Row],[na_sales]]/(2017-Table1[[#This Row],[year_of_release]])</f>
        <v>43333.333333333336</v>
      </c>
      <c r="V2556" s="6">
        <f>Table1[[#This Row],[eu_sales]]/(2017-Table1[[#This Row],[year_of_release]])</f>
        <v>73333.333333333328</v>
      </c>
      <c r="W2556" s="6">
        <f>Table1[[#This Row],[jp_sales]]/(2017-Table1[[#This Row],[year_of_release]])</f>
        <v>3333.3333333333335</v>
      </c>
      <c r="X2556" s="6">
        <f>Table1[[#This Row],[other_sales]]/(2017-Table1[[#This Row],[year_of_release]])</f>
        <v>23333.333333333332</v>
      </c>
      <c r="Y2556" s="4">
        <v>562338430</v>
      </c>
      <c r="Z2556" s="4">
        <v>443580712</v>
      </c>
      <c r="AA2556" s="4">
        <v>127276000</v>
      </c>
      <c r="AB2556" s="1">
        <f>Table1[[#This Row],[na_sales]]/Table1[[#This Row],[NA population]]</f>
        <v>2.3117751351263687E-4</v>
      </c>
      <c r="AC2556" s="1">
        <f>Table1[[#This Row],[eu_sales]]/Table1[[#This Row],[Eu population]]</f>
        <v>4.9596385516419844E-4</v>
      </c>
      <c r="AD2556" s="1">
        <f>Table1[[#This Row],[jp_sales]]/Table1[[#This Row],[Jp population]]</f>
        <v>7.8569408215217325E-5</v>
      </c>
    </row>
    <row r="2557" spans="1:30" x14ac:dyDescent="0.25">
      <c r="A2557" t="s">
        <v>2406</v>
      </c>
      <c r="B2557" t="s">
        <v>103</v>
      </c>
      <c r="C2557">
        <v>2004</v>
      </c>
      <c r="D2557" t="s">
        <v>73</v>
      </c>
      <c r="E2557" t="s">
        <v>171</v>
      </c>
      <c r="F2557" s="4">
        <v>320000</v>
      </c>
      <c r="G2557" s="4">
        <v>90000</v>
      </c>
      <c r="H2557" s="4">
        <v>0</v>
      </c>
      <c r="I2557" s="4">
        <v>20000</v>
      </c>
      <c r="J2557">
        <v>7.8</v>
      </c>
      <c r="K2557">
        <v>16</v>
      </c>
      <c r="L2557">
        <v>7.1</v>
      </c>
      <c r="M2557" s="4">
        <v>7</v>
      </c>
      <c r="N2557" t="s">
        <v>1183</v>
      </c>
      <c r="O2557" t="s">
        <v>21</v>
      </c>
      <c r="P2557" s="4">
        <v>430000</v>
      </c>
      <c r="Q2557" s="3">
        <f>AVERAGE(Table1[[#This Row],[critic_score]],Table1[[#This Row],[user_score]])</f>
        <v>7.4499999999999993</v>
      </c>
      <c r="R2557" s="4">
        <f>Table1[[#This Row],[user_count]]+Table1[[#This Row],[critic_count]]</f>
        <v>23</v>
      </c>
      <c r="S2557" s="2">
        <f>100000*Table1[[#This Row],[review_count]]/Table1[[#This Row],[total sales]]</f>
        <v>5.3488372093023253</v>
      </c>
      <c r="T2557" s="2">
        <f>Table1[[#This Row],[total sales]]/(2017-Table1[[#This Row],[year_of_release]])</f>
        <v>33076.923076923078</v>
      </c>
      <c r="U2557" s="9">
        <f>Table1[[#This Row],[na_sales]]/(2017-Table1[[#This Row],[year_of_release]])</f>
        <v>24615.384615384617</v>
      </c>
      <c r="V2557" s="6">
        <f>Table1[[#This Row],[eu_sales]]/(2017-Table1[[#This Row],[year_of_release]])</f>
        <v>6923.0769230769229</v>
      </c>
      <c r="W2557" s="6">
        <f>Table1[[#This Row],[jp_sales]]/(2017-Table1[[#This Row],[year_of_release]])</f>
        <v>0</v>
      </c>
      <c r="X2557" s="6">
        <f>Table1[[#This Row],[other_sales]]/(2017-Table1[[#This Row],[year_of_release]])</f>
        <v>1538.4615384615386</v>
      </c>
      <c r="Y2557" s="4">
        <v>505524224</v>
      </c>
      <c r="Z2557" s="4">
        <v>434174638</v>
      </c>
      <c r="AA2557" s="4">
        <v>127761000</v>
      </c>
      <c r="AB2557" s="1">
        <f>Table1[[#This Row],[na_sales]]/Table1[[#This Row],[NA population]]</f>
        <v>6.330062632171708E-4</v>
      </c>
      <c r="AC2557" s="1">
        <f>Table1[[#This Row],[eu_sales]]/Table1[[#This Row],[Eu population]]</f>
        <v>2.0728986016912393E-4</v>
      </c>
      <c r="AD2557" s="1">
        <f>Table1[[#This Row],[jp_sales]]/Table1[[#This Row],[Jp population]]</f>
        <v>0</v>
      </c>
    </row>
    <row r="2558" spans="1:30" x14ac:dyDescent="0.25">
      <c r="A2558" t="s">
        <v>2409</v>
      </c>
      <c r="B2558" t="s">
        <v>230</v>
      </c>
      <c r="C2558">
        <v>2001</v>
      </c>
      <c r="D2558" t="s">
        <v>40</v>
      </c>
      <c r="E2558" t="s">
        <v>196</v>
      </c>
      <c r="F2558" s="4">
        <v>140000</v>
      </c>
      <c r="G2558" s="4">
        <v>100000</v>
      </c>
      <c r="H2558" s="4">
        <v>160000</v>
      </c>
      <c r="I2558" s="4">
        <v>30000</v>
      </c>
      <c r="J2558">
        <v>6.5</v>
      </c>
      <c r="K2558">
        <v>14</v>
      </c>
      <c r="L2558">
        <v>6.8</v>
      </c>
      <c r="M2558" s="4">
        <v>44</v>
      </c>
      <c r="N2558" t="s">
        <v>196</v>
      </c>
      <c r="O2558" t="s">
        <v>21</v>
      </c>
      <c r="P2558" s="4">
        <v>430000</v>
      </c>
      <c r="Q2558" s="3">
        <f>AVERAGE(Table1[[#This Row],[critic_score]],Table1[[#This Row],[user_score]])</f>
        <v>6.65</v>
      </c>
      <c r="R2558" s="4">
        <f>Table1[[#This Row],[user_count]]+Table1[[#This Row],[critic_count]]</f>
        <v>58</v>
      </c>
      <c r="S2558" s="2">
        <f>100000*Table1[[#This Row],[review_count]]/Table1[[#This Row],[total sales]]</f>
        <v>13.488372093023257</v>
      </c>
      <c r="T2558" s="2">
        <f>Table1[[#This Row],[total sales]]/(2017-Table1[[#This Row],[year_of_release]])</f>
        <v>26875</v>
      </c>
      <c r="U2558" s="9">
        <f>Table1[[#This Row],[na_sales]]/(2017-Table1[[#This Row],[year_of_release]])</f>
        <v>8750</v>
      </c>
      <c r="V2558" s="6">
        <f>Table1[[#This Row],[eu_sales]]/(2017-Table1[[#This Row],[year_of_release]])</f>
        <v>6250</v>
      </c>
      <c r="W2558" s="6">
        <f>Table1[[#This Row],[jp_sales]]/(2017-Table1[[#This Row],[year_of_release]])</f>
        <v>10000</v>
      </c>
      <c r="X2558" s="6">
        <f>Table1[[#This Row],[other_sales]]/(2017-Table1[[#This Row],[year_of_release]])</f>
        <v>1875</v>
      </c>
      <c r="Y2558" s="4">
        <v>489752572</v>
      </c>
      <c r="Z2558" s="4">
        <v>430035992</v>
      </c>
      <c r="AA2558" s="4">
        <v>127149000</v>
      </c>
      <c r="AB2558" s="1">
        <f>Table1[[#This Row],[na_sales]]/Table1[[#This Row],[NA population]]</f>
        <v>2.8585863148871836E-4</v>
      </c>
      <c r="AC2558" s="1">
        <f>Table1[[#This Row],[eu_sales]]/Table1[[#This Row],[Eu population]]</f>
        <v>2.3253867550695616E-4</v>
      </c>
      <c r="AD2558" s="1">
        <f>Table1[[#This Row],[jp_sales]]/Table1[[#This Row],[Jp population]]</f>
        <v>1.2583661688255511E-3</v>
      </c>
    </row>
    <row r="2559" spans="1:30" x14ac:dyDescent="0.25">
      <c r="A2559" t="s">
        <v>2363</v>
      </c>
      <c r="B2559" t="s">
        <v>39</v>
      </c>
      <c r="C2559">
        <v>2010</v>
      </c>
      <c r="D2559" t="s">
        <v>96</v>
      </c>
      <c r="E2559" t="s">
        <v>642</v>
      </c>
      <c r="F2559" s="4">
        <v>220000</v>
      </c>
      <c r="G2559" s="4">
        <v>90000</v>
      </c>
      <c r="H2559" s="4">
        <v>70000</v>
      </c>
      <c r="I2559" s="4">
        <v>40000</v>
      </c>
      <c r="J2559">
        <v>4.5</v>
      </c>
      <c r="K2559">
        <v>31</v>
      </c>
      <c r="L2559">
        <v>7</v>
      </c>
      <c r="M2559" s="4">
        <v>148</v>
      </c>
      <c r="N2559" t="s">
        <v>2364</v>
      </c>
      <c r="O2559" t="s">
        <v>67</v>
      </c>
      <c r="P2559" s="4">
        <v>420000</v>
      </c>
      <c r="Q2559" s="3">
        <f>AVERAGE(Table1[[#This Row],[critic_score]],Table1[[#This Row],[user_score]])</f>
        <v>5.75</v>
      </c>
      <c r="R2559" s="4">
        <f>Table1[[#This Row],[user_count]]+Table1[[#This Row],[critic_count]]</f>
        <v>179</v>
      </c>
      <c r="S2559" s="2">
        <f>100000*Table1[[#This Row],[review_count]]/Table1[[#This Row],[total sales]]</f>
        <v>42.61904761904762</v>
      </c>
      <c r="T2559" s="2">
        <f>Table1[[#This Row],[total sales]]/(2017-Table1[[#This Row],[year_of_release]])</f>
        <v>60000</v>
      </c>
      <c r="U2559" s="9">
        <f>Table1[[#This Row],[na_sales]]/(2017-Table1[[#This Row],[year_of_release]])</f>
        <v>31428.571428571428</v>
      </c>
      <c r="V2559" s="6">
        <f>Table1[[#This Row],[eu_sales]]/(2017-Table1[[#This Row],[year_of_release]])</f>
        <v>12857.142857142857</v>
      </c>
      <c r="W2559" s="6">
        <f>Table1[[#This Row],[jp_sales]]/(2017-Table1[[#This Row],[year_of_release]])</f>
        <v>10000</v>
      </c>
      <c r="X2559" s="6">
        <f>Table1[[#This Row],[other_sales]]/(2017-Table1[[#This Row],[year_of_release]])</f>
        <v>5714.2857142857147</v>
      </c>
      <c r="Y2559" s="4">
        <v>540520772</v>
      </c>
      <c r="Z2559" s="4">
        <v>441654761</v>
      </c>
      <c r="AA2559" s="4">
        <v>128070000</v>
      </c>
      <c r="AB2559" s="1">
        <f>Table1[[#This Row],[na_sales]]/Table1[[#This Row],[NA population]]</f>
        <v>4.0701488526698101E-4</v>
      </c>
      <c r="AC2559" s="1">
        <f>Table1[[#This Row],[eu_sales]]/Table1[[#This Row],[Eu population]]</f>
        <v>2.0377907802062616E-4</v>
      </c>
      <c r="AD2559" s="1">
        <f>Table1[[#This Row],[jp_sales]]/Table1[[#This Row],[Jp population]]</f>
        <v>5.4657609120012493E-4</v>
      </c>
    </row>
    <row r="2560" spans="1:30" x14ac:dyDescent="0.25">
      <c r="A2560" t="s">
        <v>2371</v>
      </c>
      <c r="B2560" t="s">
        <v>26</v>
      </c>
      <c r="C2560">
        <v>2010</v>
      </c>
      <c r="D2560" t="s">
        <v>191</v>
      </c>
      <c r="E2560" t="s">
        <v>196</v>
      </c>
      <c r="F2560" s="4">
        <v>210000</v>
      </c>
      <c r="G2560" s="4">
        <v>60000</v>
      </c>
      <c r="H2560" s="4">
        <v>130000</v>
      </c>
      <c r="I2560" s="4">
        <v>20000</v>
      </c>
      <c r="J2560">
        <v>8.1999999999999993</v>
      </c>
      <c r="K2560">
        <v>48</v>
      </c>
      <c r="L2560">
        <v>7.9</v>
      </c>
      <c r="M2560" s="4">
        <v>53</v>
      </c>
      <c r="N2560" t="s">
        <v>196</v>
      </c>
      <c r="O2560" t="s">
        <v>84</v>
      </c>
      <c r="P2560" s="4">
        <v>420000</v>
      </c>
      <c r="Q2560" s="3">
        <f>AVERAGE(Table1[[#This Row],[critic_score]],Table1[[#This Row],[user_score]])</f>
        <v>8.0500000000000007</v>
      </c>
      <c r="R2560" s="4">
        <f>Table1[[#This Row],[user_count]]+Table1[[#This Row],[critic_count]]</f>
        <v>101</v>
      </c>
      <c r="S2560" s="2">
        <f>100000*Table1[[#This Row],[review_count]]/Table1[[#This Row],[total sales]]</f>
        <v>24.047619047619047</v>
      </c>
      <c r="T2560" s="2">
        <f>Table1[[#This Row],[total sales]]/(2017-Table1[[#This Row],[year_of_release]])</f>
        <v>60000</v>
      </c>
      <c r="U2560" s="9">
        <f>Table1[[#This Row],[na_sales]]/(2017-Table1[[#This Row],[year_of_release]])</f>
        <v>30000</v>
      </c>
      <c r="V2560" s="6">
        <f>Table1[[#This Row],[eu_sales]]/(2017-Table1[[#This Row],[year_of_release]])</f>
        <v>8571.4285714285706</v>
      </c>
      <c r="W2560" s="6">
        <f>Table1[[#This Row],[jp_sales]]/(2017-Table1[[#This Row],[year_of_release]])</f>
        <v>18571.428571428572</v>
      </c>
      <c r="X2560" s="6">
        <f>Table1[[#This Row],[other_sales]]/(2017-Table1[[#This Row],[year_of_release]])</f>
        <v>2857.1428571428573</v>
      </c>
      <c r="Y2560" s="4">
        <v>540520772</v>
      </c>
      <c r="Z2560" s="4">
        <v>441654761</v>
      </c>
      <c r="AA2560" s="4">
        <v>128070000</v>
      </c>
      <c r="AB2560" s="1">
        <f>Table1[[#This Row],[na_sales]]/Table1[[#This Row],[NA population]]</f>
        <v>3.885142086639364E-4</v>
      </c>
      <c r="AC2560" s="1">
        <f>Table1[[#This Row],[eu_sales]]/Table1[[#This Row],[Eu population]]</f>
        <v>1.3585271868041745E-4</v>
      </c>
      <c r="AD2560" s="1">
        <f>Table1[[#This Row],[jp_sales]]/Table1[[#This Row],[Jp population]]</f>
        <v>1.0150698836573749E-3</v>
      </c>
    </row>
    <row r="2561" spans="1:30" x14ac:dyDescent="0.25">
      <c r="A2561" t="s">
        <v>2382</v>
      </c>
      <c r="B2561" t="s">
        <v>45</v>
      </c>
      <c r="C2561">
        <v>2005</v>
      </c>
      <c r="D2561" t="s">
        <v>29</v>
      </c>
      <c r="E2561" t="s">
        <v>403</v>
      </c>
      <c r="F2561" s="4">
        <v>210000</v>
      </c>
      <c r="G2561" s="4">
        <v>160000</v>
      </c>
      <c r="H2561" s="4">
        <v>0</v>
      </c>
      <c r="I2561" s="4">
        <v>50000</v>
      </c>
      <c r="J2561">
        <v>4.5999999999999996</v>
      </c>
      <c r="K2561">
        <v>18</v>
      </c>
      <c r="L2561">
        <v>6.7</v>
      </c>
      <c r="M2561" s="4">
        <v>6</v>
      </c>
      <c r="N2561" t="s">
        <v>403</v>
      </c>
      <c r="O2561" t="s">
        <v>67</v>
      </c>
      <c r="P2561" s="4">
        <v>420000</v>
      </c>
      <c r="Q2561" s="3">
        <f>AVERAGE(Table1[[#This Row],[critic_score]],Table1[[#This Row],[user_score]])</f>
        <v>5.65</v>
      </c>
      <c r="R2561" s="4">
        <f>Table1[[#This Row],[user_count]]+Table1[[#This Row],[critic_count]]</f>
        <v>24</v>
      </c>
      <c r="S2561" s="2">
        <f>100000*Table1[[#This Row],[review_count]]/Table1[[#This Row],[total sales]]</f>
        <v>5.7142857142857144</v>
      </c>
      <c r="T2561" s="2">
        <f>Table1[[#This Row],[total sales]]/(2017-Table1[[#This Row],[year_of_release]])</f>
        <v>35000</v>
      </c>
      <c r="U2561" s="9">
        <f>Table1[[#This Row],[na_sales]]/(2017-Table1[[#This Row],[year_of_release]])</f>
        <v>17500</v>
      </c>
      <c r="V2561" s="6">
        <f>Table1[[#This Row],[eu_sales]]/(2017-Table1[[#This Row],[year_of_release]])</f>
        <v>13333.333333333334</v>
      </c>
      <c r="W2561" s="6">
        <f>Table1[[#This Row],[jp_sales]]/(2017-Table1[[#This Row],[year_of_release]])</f>
        <v>0</v>
      </c>
      <c r="X2561" s="6">
        <f>Table1[[#This Row],[other_sales]]/(2017-Table1[[#This Row],[year_of_release]])</f>
        <v>4166.666666666667</v>
      </c>
      <c r="Y2561" s="4">
        <v>511054143</v>
      </c>
      <c r="Z2561" s="4">
        <v>435713800</v>
      </c>
      <c r="AA2561" s="4">
        <v>127773000</v>
      </c>
      <c r="AB2561" s="1">
        <f>Table1[[#This Row],[na_sales]]/Table1[[#This Row],[NA population]]</f>
        <v>4.1091536557605015E-4</v>
      </c>
      <c r="AC2561" s="1">
        <f>Table1[[#This Row],[eu_sales]]/Table1[[#This Row],[Eu population]]</f>
        <v>3.6721352410687934E-4</v>
      </c>
      <c r="AD2561" s="1">
        <f>Table1[[#This Row],[jp_sales]]/Table1[[#This Row],[Jp population]]</f>
        <v>0</v>
      </c>
    </row>
    <row r="2562" spans="1:30" x14ac:dyDescent="0.25">
      <c r="A2562" t="s">
        <v>2383</v>
      </c>
      <c r="B2562" t="s">
        <v>26</v>
      </c>
      <c r="C2562">
        <v>2006</v>
      </c>
      <c r="D2562" t="s">
        <v>40</v>
      </c>
      <c r="E2562" t="s">
        <v>1116</v>
      </c>
      <c r="F2562" s="4">
        <v>390000</v>
      </c>
      <c r="G2562" s="4">
        <v>0</v>
      </c>
      <c r="H2562" s="4">
        <v>0</v>
      </c>
      <c r="I2562" s="4">
        <v>30000</v>
      </c>
      <c r="J2562">
        <v>5.6</v>
      </c>
      <c r="K2562">
        <v>23</v>
      </c>
      <c r="L2562">
        <v>6.5</v>
      </c>
      <c r="M2562" s="4">
        <v>13</v>
      </c>
      <c r="N2562" t="s">
        <v>2028</v>
      </c>
      <c r="O2562" t="s">
        <v>84</v>
      </c>
      <c r="P2562" s="4">
        <v>420000</v>
      </c>
      <c r="Q2562" s="3">
        <f>AVERAGE(Table1[[#This Row],[critic_score]],Table1[[#This Row],[user_score]])</f>
        <v>6.05</v>
      </c>
      <c r="R2562" s="4">
        <f>Table1[[#This Row],[user_count]]+Table1[[#This Row],[critic_count]]</f>
        <v>36</v>
      </c>
      <c r="S2562" s="2">
        <f>100000*Table1[[#This Row],[review_count]]/Table1[[#This Row],[total sales]]</f>
        <v>8.5714285714285712</v>
      </c>
      <c r="T2562" s="2">
        <f>Table1[[#This Row],[total sales]]/(2017-Table1[[#This Row],[year_of_release]])</f>
        <v>38181.818181818184</v>
      </c>
      <c r="U2562" s="9">
        <f>Table1[[#This Row],[na_sales]]/(2017-Table1[[#This Row],[year_of_release]])</f>
        <v>35454.545454545456</v>
      </c>
      <c r="V2562" s="6">
        <f>Table1[[#This Row],[eu_sales]]/(2017-Table1[[#This Row],[year_of_release]])</f>
        <v>0</v>
      </c>
      <c r="W2562" s="6">
        <f>Table1[[#This Row],[jp_sales]]/(2017-Table1[[#This Row],[year_of_release]])</f>
        <v>0</v>
      </c>
      <c r="X2562" s="6">
        <f>Table1[[#This Row],[other_sales]]/(2017-Table1[[#This Row],[year_of_release]])</f>
        <v>2727.2727272727275</v>
      </c>
      <c r="Y2562" s="4">
        <v>516818555</v>
      </c>
      <c r="Z2562" s="4">
        <v>437126892</v>
      </c>
      <c r="AA2562" s="4">
        <v>127854000</v>
      </c>
      <c r="AB2562" s="1">
        <f>Table1[[#This Row],[na_sales]]/Table1[[#This Row],[NA population]]</f>
        <v>7.5461686935756396E-4</v>
      </c>
      <c r="AC2562" s="1">
        <f>Table1[[#This Row],[eu_sales]]/Table1[[#This Row],[Eu population]]</f>
        <v>0</v>
      </c>
      <c r="AD2562" s="1">
        <f>Table1[[#This Row],[jp_sales]]/Table1[[#This Row],[Jp population]]</f>
        <v>0</v>
      </c>
    </row>
    <row r="2563" spans="1:30" x14ac:dyDescent="0.25">
      <c r="A2563" t="s">
        <v>2385</v>
      </c>
      <c r="B2563" t="s">
        <v>45</v>
      </c>
      <c r="C2563">
        <v>2007</v>
      </c>
      <c r="D2563" t="s">
        <v>27</v>
      </c>
      <c r="E2563" t="s">
        <v>575</v>
      </c>
      <c r="F2563" s="4">
        <v>210000</v>
      </c>
      <c r="G2563" s="4">
        <v>160000</v>
      </c>
      <c r="H2563" s="4">
        <v>0</v>
      </c>
      <c r="I2563" s="4">
        <v>50000</v>
      </c>
      <c r="J2563">
        <v>5.4</v>
      </c>
      <c r="K2563">
        <v>18</v>
      </c>
      <c r="L2563">
        <v>5.4</v>
      </c>
      <c r="M2563" s="4">
        <v>28</v>
      </c>
      <c r="N2563" t="s">
        <v>728</v>
      </c>
      <c r="O2563" t="s">
        <v>84</v>
      </c>
      <c r="P2563" s="4">
        <v>420000</v>
      </c>
      <c r="Q2563" s="3">
        <f>AVERAGE(Table1[[#This Row],[critic_score]],Table1[[#This Row],[user_score]])</f>
        <v>5.4</v>
      </c>
      <c r="R2563" s="4">
        <f>Table1[[#This Row],[user_count]]+Table1[[#This Row],[critic_count]]</f>
        <v>46</v>
      </c>
      <c r="S2563" s="2">
        <f>100000*Table1[[#This Row],[review_count]]/Table1[[#This Row],[total sales]]</f>
        <v>10.952380952380953</v>
      </c>
      <c r="T2563" s="2">
        <f>Table1[[#This Row],[total sales]]/(2017-Table1[[#This Row],[year_of_release]])</f>
        <v>42000</v>
      </c>
      <c r="U2563" s="9">
        <f>Table1[[#This Row],[na_sales]]/(2017-Table1[[#This Row],[year_of_release]])</f>
        <v>21000</v>
      </c>
      <c r="V2563" s="6">
        <f>Table1[[#This Row],[eu_sales]]/(2017-Table1[[#This Row],[year_of_release]])</f>
        <v>16000</v>
      </c>
      <c r="W2563" s="6">
        <f>Table1[[#This Row],[jp_sales]]/(2017-Table1[[#This Row],[year_of_release]])</f>
        <v>0</v>
      </c>
      <c r="X2563" s="6">
        <f>Table1[[#This Row],[other_sales]]/(2017-Table1[[#This Row],[year_of_release]])</f>
        <v>5000</v>
      </c>
      <c r="Y2563" s="4">
        <v>522751172</v>
      </c>
      <c r="Z2563" s="4">
        <v>438594184</v>
      </c>
      <c r="AA2563" s="4">
        <v>128001000</v>
      </c>
      <c r="AB2563" s="1">
        <f>Table1[[#This Row],[na_sales]]/Table1[[#This Row],[NA population]]</f>
        <v>4.0172076362174087E-4</v>
      </c>
      <c r="AC2563" s="1">
        <f>Table1[[#This Row],[eu_sales]]/Table1[[#This Row],[Eu population]]</f>
        <v>3.6480191903319904E-4</v>
      </c>
      <c r="AD2563" s="1">
        <f>Table1[[#This Row],[jp_sales]]/Table1[[#This Row],[Jp population]]</f>
        <v>0</v>
      </c>
    </row>
    <row r="2564" spans="1:30" x14ac:dyDescent="0.25">
      <c r="A2564" t="s">
        <v>2386</v>
      </c>
      <c r="B2564" t="s">
        <v>39</v>
      </c>
      <c r="C2564">
        <v>2010</v>
      </c>
      <c r="D2564" t="s">
        <v>96</v>
      </c>
      <c r="E2564" t="s">
        <v>1685</v>
      </c>
      <c r="F2564" s="4">
        <v>120000</v>
      </c>
      <c r="G2564" s="4">
        <v>60000</v>
      </c>
      <c r="H2564" s="4">
        <v>210000</v>
      </c>
      <c r="I2564" s="4">
        <v>30000</v>
      </c>
      <c r="J2564">
        <v>7.4</v>
      </c>
      <c r="K2564">
        <v>19</v>
      </c>
      <c r="L2564">
        <v>6.7</v>
      </c>
      <c r="M2564" s="4">
        <v>109</v>
      </c>
      <c r="N2564" t="s">
        <v>2387</v>
      </c>
      <c r="O2564" t="s">
        <v>67</v>
      </c>
      <c r="P2564" s="4">
        <v>420000</v>
      </c>
      <c r="Q2564" s="3">
        <f>AVERAGE(Table1[[#This Row],[critic_score]],Table1[[#This Row],[user_score]])</f>
        <v>7.0500000000000007</v>
      </c>
      <c r="R2564" s="4">
        <f>Table1[[#This Row],[user_count]]+Table1[[#This Row],[critic_count]]</f>
        <v>128</v>
      </c>
      <c r="S2564" s="2">
        <f>100000*Table1[[#This Row],[review_count]]/Table1[[#This Row],[total sales]]</f>
        <v>30.476190476190474</v>
      </c>
      <c r="T2564" s="2">
        <f>Table1[[#This Row],[total sales]]/(2017-Table1[[#This Row],[year_of_release]])</f>
        <v>60000</v>
      </c>
      <c r="U2564" s="9">
        <f>Table1[[#This Row],[na_sales]]/(2017-Table1[[#This Row],[year_of_release]])</f>
        <v>17142.857142857141</v>
      </c>
      <c r="V2564" s="6">
        <f>Table1[[#This Row],[eu_sales]]/(2017-Table1[[#This Row],[year_of_release]])</f>
        <v>8571.4285714285706</v>
      </c>
      <c r="W2564" s="6">
        <f>Table1[[#This Row],[jp_sales]]/(2017-Table1[[#This Row],[year_of_release]])</f>
        <v>30000</v>
      </c>
      <c r="X2564" s="6">
        <f>Table1[[#This Row],[other_sales]]/(2017-Table1[[#This Row],[year_of_release]])</f>
        <v>4285.7142857142853</v>
      </c>
      <c r="Y2564" s="4">
        <v>540520772</v>
      </c>
      <c r="Z2564" s="4">
        <v>441654761</v>
      </c>
      <c r="AA2564" s="4">
        <v>128070000</v>
      </c>
      <c r="AB2564" s="1">
        <f>Table1[[#This Row],[na_sales]]/Table1[[#This Row],[NA population]]</f>
        <v>2.2200811923653511E-4</v>
      </c>
      <c r="AC2564" s="1">
        <f>Table1[[#This Row],[eu_sales]]/Table1[[#This Row],[Eu population]]</f>
        <v>1.3585271868041745E-4</v>
      </c>
      <c r="AD2564" s="1">
        <f>Table1[[#This Row],[jp_sales]]/Table1[[#This Row],[Jp population]]</f>
        <v>1.6397282736003748E-3</v>
      </c>
    </row>
    <row r="2565" spans="1:30" x14ac:dyDescent="0.25">
      <c r="A2565" t="s">
        <v>2388</v>
      </c>
      <c r="B2565" t="s">
        <v>159</v>
      </c>
      <c r="C2565">
        <v>2001</v>
      </c>
      <c r="D2565" t="s">
        <v>96</v>
      </c>
      <c r="E2565" t="s">
        <v>196</v>
      </c>
      <c r="F2565" s="4">
        <v>140000</v>
      </c>
      <c r="G2565" s="4">
        <v>50000</v>
      </c>
      <c r="H2565" s="4">
        <v>220000</v>
      </c>
      <c r="I2565" s="4">
        <v>10000</v>
      </c>
      <c r="J2565">
        <v>7.9</v>
      </c>
      <c r="K2565">
        <v>10</v>
      </c>
      <c r="L2565">
        <v>8.9</v>
      </c>
      <c r="M2565" s="4">
        <v>24</v>
      </c>
      <c r="N2565" t="s">
        <v>196</v>
      </c>
      <c r="O2565" t="s">
        <v>21</v>
      </c>
      <c r="P2565" s="4">
        <v>420000</v>
      </c>
      <c r="Q2565" s="3">
        <f>AVERAGE(Table1[[#This Row],[critic_score]],Table1[[#This Row],[user_score]])</f>
        <v>8.4</v>
      </c>
      <c r="R2565" s="4">
        <f>Table1[[#This Row],[user_count]]+Table1[[#This Row],[critic_count]]</f>
        <v>34</v>
      </c>
      <c r="S2565" s="2">
        <f>100000*Table1[[#This Row],[review_count]]/Table1[[#This Row],[total sales]]</f>
        <v>8.0952380952380949</v>
      </c>
      <c r="T2565" s="2">
        <f>Table1[[#This Row],[total sales]]/(2017-Table1[[#This Row],[year_of_release]])</f>
        <v>26250</v>
      </c>
      <c r="U2565" s="9">
        <f>Table1[[#This Row],[na_sales]]/(2017-Table1[[#This Row],[year_of_release]])</f>
        <v>8750</v>
      </c>
      <c r="V2565" s="6">
        <f>Table1[[#This Row],[eu_sales]]/(2017-Table1[[#This Row],[year_of_release]])</f>
        <v>3125</v>
      </c>
      <c r="W2565" s="6">
        <f>Table1[[#This Row],[jp_sales]]/(2017-Table1[[#This Row],[year_of_release]])</f>
        <v>13750</v>
      </c>
      <c r="X2565" s="6">
        <f>Table1[[#This Row],[other_sales]]/(2017-Table1[[#This Row],[year_of_release]])</f>
        <v>625</v>
      </c>
      <c r="Y2565" s="4">
        <v>489752572</v>
      </c>
      <c r="Z2565" s="4">
        <v>430035992</v>
      </c>
      <c r="AA2565" s="4">
        <v>127149000</v>
      </c>
      <c r="AB2565" s="1">
        <f>Table1[[#This Row],[na_sales]]/Table1[[#This Row],[NA population]]</f>
        <v>2.8585863148871836E-4</v>
      </c>
      <c r="AC2565" s="1">
        <f>Table1[[#This Row],[eu_sales]]/Table1[[#This Row],[Eu population]]</f>
        <v>1.1626933775347808E-4</v>
      </c>
      <c r="AD2565" s="1">
        <f>Table1[[#This Row],[jp_sales]]/Table1[[#This Row],[Jp population]]</f>
        <v>1.7302534821351328E-3</v>
      </c>
    </row>
    <row r="2566" spans="1:30" x14ac:dyDescent="0.25">
      <c r="A2566" t="s">
        <v>2390</v>
      </c>
      <c r="B2566" t="s">
        <v>45</v>
      </c>
      <c r="C2566">
        <v>2006</v>
      </c>
      <c r="D2566" t="s">
        <v>54</v>
      </c>
      <c r="E2566" t="s">
        <v>270</v>
      </c>
      <c r="F2566" s="4">
        <v>350000</v>
      </c>
      <c r="G2566" s="4">
        <v>10000</v>
      </c>
      <c r="H2566" s="4">
        <v>0</v>
      </c>
      <c r="I2566" s="4">
        <v>60000</v>
      </c>
      <c r="J2566">
        <v>3.9</v>
      </c>
      <c r="K2566">
        <v>23</v>
      </c>
      <c r="L2566">
        <v>4.9000000000000004</v>
      </c>
      <c r="M2566" s="4">
        <v>46</v>
      </c>
      <c r="N2566" t="s">
        <v>2391</v>
      </c>
      <c r="O2566" t="s">
        <v>43</v>
      </c>
      <c r="P2566" s="4">
        <v>420000</v>
      </c>
      <c r="Q2566" s="3">
        <f>AVERAGE(Table1[[#This Row],[critic_score]],Table1[[#This Row],[user_score]])</f>
        <v>4.4000000000000004</v>
      </c>
      <c r="R2566" s="4">
        <f>Table1[[#This Row],[user_count]]+Table1[[#This Row],[critic_count]]</f>
        <v>69</v>
      </c>
      <c r="S2566" s="2">
        <f>100000*Table1[[#This Row],[review_count]]/Table1[[#This Row],[total sales]]</f>
        <v>16.428571428571427</v>
      </c>
      <c r="T2566" s="2">
        <f>Table1[[#This Row],[total sales]]/(2017-Table1[[#This Row],[year_of_release]])</f>
        <v>38181.818181818184</v>
      </c>
      <c r="U2566" s="9">
        <f>Table1[[#This Row],[na_sales]]/(2017-Table1[[#This Row],[year_of_release]])</f>
        <v>31818.18181818182</v>
      </c>
      <c r="V2566" s="6">
        <f>Table1[[#This Row],[eu_sales]]/(2017-Table1[[#This Row],[year_of_release]])</f>
        <v>909.09090909090912</v>
      </c>
      <c r="W2566" s="6">
        <f>Table1[[#This Row],[jp_sales]]/(2017-Table1[[#This Row],[year_of_release]])</f>
        <v>0</v>
      </c>
      <c r="X2566" s="6">
        <f>Table1[[#This Row],[other_sales]]/(2017-Table1[[#This Row],[year_of_release]])</f>
        <v>5454.545454545455</v>
      </c>
      <c r="Y2566" s="4">
        <v>516818555</v>
      </c>
      <c r="Z2566" s="4">
        <v>437126892</v>
      </c>
      <c r="AA2566" s="4">
        <v>127854000</v>
      </c>
      <c r="AB2566" s="1">
        <f>Table1[[#This Row],[na_sales]]/Table1[[#This Row],[NA population]]</f>
        <v>6.7722026737217277E-4</v>
      </c>
      <c r="AC2566" s="1">
        <f>Table1[[#This Row],[eu_sales]]/Table1[[#This Row],[Eu population]]</f>
        <v>2.2876652484697737E-5</v>
      </c>
      <c r="AD2566" s="1">
        <f>Table1[[#This Row],[jp_sales]]/Table1[[#This Row],[Jp population]]</f>
        <v>0</v>
      </c>
    </row>
    <row r="2567" spans="1:30" x14ac:dyDescent="0.25">
      <c r="A2567" t="s">
        <v>2392</v>
      </c>
      <c r="B2567" t="s">
        <v>45</v>
      </c>
      <c r="C2567">
        <v>2005</v>
      </c>
      <c r="D2567" t="s">
        <v>19</v>
      </c>
      <c r="E2567" t="s">
        <v>41</v>
      </c>
      <c r="F2567" s="4">
        <v>210000</v>
      </c>
      <c r="G2567" s="4">
        <v>160000</v>
      </c>
      <c r="H2567" s="4">
        <v>0</v>
      </c>
      <c r="I2567" s="4">
        <v>50000</v>
      </c>
      <c r="J2567">
        <v>8.1</v>
      </c>
      <c r="K2567">
        <v>28</v>
      </c>
      <c r="L2567">
        <v>5.8</v>
      </c>
      <c r="M2567" s="4">
        <v>18</v>
      </c>
      <c r="N2567" t="s">
        <v>2393</v>
      </c>
      <c r="O2567" t="s">
        <v>84</v>
      </c>
      <c r="P2567" s="4">
        <v>420000</v>
      </c>
      <c r="Q2567" s="3">
        <f>AVERAGE(Table1[[#This Row],[critic_score]],Table1[[#This Row],[user_score]])</f>
        <v>6.9499999999999993</v>
      </c>
      <c r="R2567" s="4">
        <f>Table1[[#This Row],[user_count]]+Table1[[#This Row],[critic_count]]</f>
        <v>46</v>
      </c>
      <c r="S2567" s="2">
        <f>100000*Table1[[#This Row],[review_count]]/Table1[[#This Row],[total sales]]</f>
        <v>10.952380952380953</v>
      </c>
      <c r="T2567" s="2">
        <f>Table1[[#This Row],[total sales]]/(2017-Table1[[#This Row],[year_of_release]])</f>
        <v>35000</v>
      </c>
      <c r="U2567" s="9">
        <f>Table1[[#This Row],[na_sales]]/(2017-Table1[[#This Row],[year_of_release]])</f>
        <v>17500</v>
      </c>
      <c r="V2567" s="6">
        <f>Table1[[#This Row],[eu_sales]]/(2017-Table1[[#This Row],[year_of_release]])</f>
        <v>13333.333333333334</v>
      </c>
      <c r="W2567" s="6">
        <f>Table1[[#This Row],[jp_sales]]/(2017-Table1[[#This Row],[year_of_release]])</f>
        <v>0</v>
      </c>
      <c r="X2567" s="6">
        <f>Table1[[#This Row],[other_sales]]/(2017-Table1[[#This Row],[year_of_release]])</f>
        <v>4166.666666666667</v>
      </c>
      <c r="Y2567" s="4">
        <v>511054143</v>
      </c>
      <c r="Z2567" s="4">
        <v>435713800</v>
      </c>
      <c r="AA2567" s="4">
        <v>127773000</v>
      </c>
      <c r="AB2567" s="1">
        <f>Table1[[#This Row],[na_sales]]/Table1[[#This Row],[NA population]]</f>
        <v>4.1091536557605015E-4</v>
      </c>
      <c r="AC2567" s="1">
        <f>Table1[[#This Row],[eu_sales]]/Table1[[#This Row],[Eu population]]</f>
        <v>3.6721352410687934E-4</v>
      </c>
      <c r="AD2567" s="1">
        <f>Table1[[#This Row],[jp_sales]]/Table1[[#This Row],[Jp population]]</f>
        <v>0</v>
      </c>
    </row>
    <row r="2568" spans="1:30" x14ac:dyDescent="0.25">
      <c r="A2568" t="s">
        <v>486</v>
      </c>
      <c r="B2568" t="s">
        <v>103</v>
      </c>
      <c r="C2568">
        <v>2003</v>
      </c>
      <c r="D2568" t="s">
        <v>73</v>
      </c>
      <c r="E2568" t="s">
        <v>100</v>
      </c>
      <c r="F2568" s="4">
        <v>310000</v>
      </c>
      <c r="G2568" s="4">
        <v>100000</v>
      </c>
      <c r="H2568" s="4">
        <v>0</v>
      </c>
      <c r="I2568" s="4">
        <v>10000</v>
      </c>
      <c r="J2568">
        <v>8.4</v>
      </c>
      <c r="K2568">
        <v>17</v>
      </c>
      <c r="L2568">
        <v>6.9</v>
      </c>
      <c r="M2568" s="4">
        <v>20</v>
      </c>
      <c r="N2568" t="s">
        <v>487</v>
      </c>
      <c r="O2568" t="s">
        <v>67</v>
      </c>
      <c r="P2568" s="4">
        <v>420000</v>
      </c>
      <c r="Q2568" s="3">
        <f>AVERAGE(Table1[[#This Row],[critic_score]],Table1[[#This Row],[user_score]])</f>
        <v>7.65</v>
      </c>
      <c r="R2568" s="4">
        <f>Table1[[#This Row],[user_count]]+Table1[[#This Row],[critic_count]]</f>
        <v>37</v>
      </c>
      <c r="S2568" s="2">
        <f>100000*Table1[[#This Row],[review_count]]/Table1[[#This Row],[total sales]]</f>
        <v>8.8095238095238102</v>
      </c>
      <c r="T2568" s="2">
        <f>Table1[[#This Row],[total sales]]/(2017-Table1[[#This Row],[year_of_release]])</f>
        <v>30000</v>
      </c>
      <c r="U2568" s="9">
        <f>Table1[[#This Row],[na_sales]]/(2017-Table1[[#This Row],[year_of_release]])</f>
        <v>22142.857142857141</v>
      </c>
      <c r="V2568" s="6">
        <f>Table1[[#This Row],[eu_sales]]/(2017-Table1[[#This Row],[year_of_release]])</f>
        <v>7142.8571428571431</v>
      </c>
      <c r="W2568" s="6">
        <f>Table1[[#This Row],[jp_sales]]/(2017-Table1[[#This Row],[year_of_release]])</f>
        <v>0</v>
      </c>
      <c r="X2568" s="6">
        <f>Table1[[#This Row],[other_sales]]/(2017-Table1[[#This Row],[year_of_release]])</f>
        <v>714.28571428571433</v>
      </c>
      <c r="Y2568" s="4">
        <v>500125528</v>
      </c>
      <c r="Z2568" s="4">
        <v>432552540</v>
      </c>
      <c r="AA2568" s="4">
        <v>127718000</v>
      </c>
      <c r="AB2568" s="1">
        <f>Table1[[#This Row],[na_sales]]/Table1[[#This Row],[NA population]]</f>
        <v>6.1984438434824305E-4</v>
      </c>
      <c r="AC2568" s="1">
        <f>Table1[[#This Row],[eu_sales]]/Table1[[#This Row],[Eu population]]</f>
        <v>2.3118578843624407E-4</v>
      </c>
      <c r="AD2568" s="1">
        <f>Table1[[#This Row],[jp_sales]]/Table1[[#This Row],[Jp population]]</f>
        <v>0</v>
      </c>
    </row>
    <row r="2569" spans="1:30" x14ac:dyDescent="0.25">
      <c r="A2569" t="s">
        <v>2394</v>
      </c>
      <c r="B2569" t="s">
        <v>45</v>
      </c>
      <c r="C2569">
        <v>2003</v>
      </c>
      <c r="D2569" t="s">
        <v>191</v>
      </c>
      <c r="E2569" t="s">
        <v>51</v>
      </c>
      <c r="F2569" s="4">
        <v>210000</v>
      </c>
      <c r="G2569" s="4">
        <v>160000</v>
      </c>
      <c r="H2569" s="4">
        <v>0</v>
      </c>
      <c r="I2569" s="4">
        <v>50000</v>
      </c>
      <c r="J2569">
        <v>6.4</v>
      </c>
      <c r="K2569">
        <v>19</v>
      </c>
      <c r="L2569">
        <v>3.1</v>
      </c>
      <c r="M2569" s="4">
        <v>157</v>
      </c>
      <c r="N2569" t="s">
        <v>582</v>
      </c>
      <c r="O2569" t="s">
        <v>67</v>
      </c>
      <c r="P2569" s="4">
        <v>420000</v>
      </c>
      <c r="Q2569" s="3">
        <f>AVERAGE(Table1[[#This Row],[critic_score]],Table1[[#This Row],[user_score]])</f>
        <v>4.75</v>
      </c>
      <c r="R2569" s="4">
        <f>Table1[[#This Row],[user_count]]+Table1[[#This Row],[critic_count]]</f>
        <v>176</v>
      </c>
      <c r="S2569" s="2">
        <f>100000*Table1[[#This Row],[review_count]]/Table1[[#This Row],[total sales]]</f>
        <v>41.904761904761905</v>
      </c>
      <c r="T2569" s="2">
        <f>Table1[[#This Row],[total sales]]/(2017-Table1[[#This Row],[year_of_release]])</f>
        <v>30000</v>
      </c>
      <c r="U2569" s="9">
        <f>Table1[[#This Row],[na_sales]]/(2017-Table1[[#This Row],[year_of_release]])</f>
        <v>15000</v>
      </c>
      <c r="V2569" s="6">
        <f>Table1[[#This Row],[eu_sales]]/(2017-Table1[[#This Row],[year_of_release]])</f>
        <v>11428.571428571429</v>
      </c>
      <c r="W2569" s="6">
        <f>Table1[[#This Row],[jp_sales]]/(2017-Table1[[#This Row],[year_of_release]])</f>
        <v>0</v>
      </c>
      <c r="X2569" s="6">
        <f>Table1[[#This Row],[other_sales]]/(2017-Table1[[#This Row],[year_of_release]])</f>
        <v>3571.4285714285716</v>
      </c>
      <c r="Y2569" s="4">
        <v>500125528</v>
      </c>
      <c r="Z2569" s="4">
        <v>432552540</v>
      </c>
      <c r="AA2569" s="4">
        <v>127718000</v>
      </c>
      <c r="AB2569" s="1">
        <f>Table1[[#This Row],[na_sales]]/Table1[[#This Row],[NA population]]</f>
        <v>4.1989458294558403E-4</v>
      </c>
      <c r="AC2569" s="1">
        <f>Table1[[#This Row],[eu_sales]]/Table1[[#This Row],[Eu population]]</f>
        <v>3.6989726149799052E-4</v>
      </c>
      <c r="AD2569" s="1">
        <f>Table1[[#This Row],[jp_sales]]/Table1[[#This Row],[Jp population]]</f>
        <v>0</v>
      </c>
    </row>
    <row r="2570" spans="1:30" x14ac:dyDescent="0.25">
      <c r="A2570" t="s">
        <v>1858</v>
      </c>
      <c r="B2570" t="s">
        <v>138</v>
      </c>
      <c r="C2570">
        <v>2005</v>
      </c>
      <c r="D2570" t="s">
        <v>19</v>
      </c>
      <c r="E2570" t="s">
        <v>55</v>
      </c>
      <c r="F2570" s="4">
        <v>330000</v>
      </c>
      <c r="G2570" s="4">
        <v>80000</v>
      </c>
      <c r="H2570" s="4">
        <v>0</v>
      </c>
      <c r="I2570" s="4">
        <v>10000</v>
      </c>
      <c r="J2570">
        <v>7.6</v>
      </c>
      <c r="K2570">
        <v>26</v>
      </c>
      <c r="L2570">
        <v>7.7</v>
      </c>
      <c r="M2570" s="4">
        <v>15</v>
      </c>
      <c r="N2570" t="s">
        <v>234</v>
      </c>
      <c r="O2570" t="s">
        <v>67</v>
      </c>
      <c r="P2570" s="4">
        <v>420000</v>
      </c>
      <c r="Q2570" s="3">
        <f>AVERAGE(Table1[[#This Row],[critic_score]],Table1[[#This Row],[user_score]])</f>
        <v>7.65</v>
      </c>
      <c r="R2570" s="4">
        <f>Table1[[#This Row],[user_count]]+Table1[[#This Row],[critic_count]]</f>
        <v>41</v>
      </c>
      <c r="S2570" s="2">
        <f>100000*Table1[[#This Row],[review_count]]/Table1[[#This Row],[total sales]]</f>
        <v>9.7619047619047628</v>
      </c>
      <c r="T2570" s="2">
        <f>Table1[[#This Row],[total sales]]/(2017-Table1[[#This Row],[year_of_release]])</f>
        <v>35000</v>
      </c>
      <c r="U2570" s="9">
        <f>Table1[[#This Row],[na_sales]]/(2017-Table1[[#This Row],[year_of_release]])</f>
        <v>27500</v>
      </c>
      <c r="V2570" s="6">
        <f>Table1[[#This Row],[eu_sales]]/(2017-Table1[[#This Row],[year_of_release]])</f>
        <v>6666.666666666667</v>
      </c>
      <c r="W2570" s="6">
        <f>Table1[[#This Row],[jp_sales]]/(2017-Table1[[#This Row],[year_of_release]])</f>
        <v>0</v>
      </c>
      <c r="X2570" s="6">
        <f>Table1[[#This Row],[other_sales]]/(2017-Table1[[#This Row],[year_of_release]])</f>
        <v>833.33333333333337</v>
      </c>
      <c r="Y2570" s="4">
        <v>511054143</v>
      </c>
      <c r="Z2570" s="4">
        <v>435713800</v>
      </c>
      <c r="AA2570" s="4">
        <v>127773000</v>
      </c>
      <c r="AB2570" s="1">
        <f>Table1[[#This Row],[na_sales]]/Table1[[#This Row],[NA population]]</f>
        <v>6.4572414590522158E-4</v>
      </c>
      <c r="AC2570" s="1">
        <f>Table1[[#This Row],[eu_sales]]/Table1[[#This Row],[Eu population]]</f>
        <v>1.8360676205343967E-4</v>
      </c>
      <c r="AD2570" s="1">
        <f>Table1[[#This Row],[jp_sales]]/Table1[[#This Row],[Jp population]]</f>
        <v>0</v>
      </c>
    </row>
    <row r="2571" spans="1:30" x14ac:dyDescent="0.25">
      <c r="A2571" t="s">
        <v>2395</v>
      </c>
      <c r="B2571" t="s">
        <v>45</v>
      </c>
      <c r="C2571">
        <v>2003</v>
      </c>
      <c r="D2571" t="s">
        <v>19</v>
      </c>
      <c r="E2571" t="s">
        <v>538</v>
      </c>
      <c r="F2571" s="4">
        <v>210000</v>
      </c>
      <c r="G2571" s="4">
        <v>160000</v>
      </c>
      <c r="H2571" s="4">
        <v>0</v>
      </c>
      <c r="I2571" s="4">
        <v>50000</v>
      </c>
      <c r="J2571">
        <v>7.8</v>
      </c>
      <c r="K2571">
        <v>19</v>
      </c>
      <c r="L2571">
        <v>7.5</v>
      </c>
      <c r="M2571" s="4">
        <v>11</v>
      </c>
      <c r="N2571" t="s">
        <v>1612</v>
      </c>
      <c r="O2571" t="s">
        <v>21</v>
      </c>
      <c r="P2571" s="4">
        <v>420000</v>
      </c>
      <c r="Q2571" s="3">
        <f>AVERAGE(Table1[[#This Row],[critic_score]],Table1[[#This Row],[user_score]])</f>
        <v>7.65</v>
      </c>
      <c r="R2571" s="4">
        <f>Table1[[#This Row],[user_count]]+Table1[[#This Row],[critic_count]]</f>
        <v>30</v>
      </c>
      <c r="S2571" s="2">
        <f>100000*Table1[[#This Row],[review_count]]/Table1[[#This Row],[total sales]]</f>
        <v>7.1428571428571432</v>
      </c>
      <c r="T2571" s="2">
        <f>Table1[[#This Row],[total sales]]/(2017-Table1[[#This Row],[year_of_release]])</f>
        <v>30000</v>
      </c>
      <c r="U2571" s="9">
        <f>Table1[[#This Row],[na_sales]]/(2017-Table1[[#This Row],[year_of_release]])</f>
        <v>15000</v>
      </c>
      <c r="V2571" s="6">
        <f>Table1[[#This Row],[eu_sales]]/(2017-Table1[[#This Row],[year_of_release]])</f>
        <v>11428.571428571429</v>
      </c>
      <c r="W2571" s="6">
        <f>Table1[[#This Row],[jp_sales]]/(2017-Table1[[#This Row],[year_of_release]])</f>
        <v>0</v>
      </c>
      <c r="X2571" s="6">
        <f>Table1[[#This Row],[other_sales]]/(2017-Table1[[#This Row],[year_of_release]])</f>
        <v>3571.4285714285716</v>
      </c>
      <c r="Y2571" s="4">
        <v>500125528</v>
      </c>
      <c r="Z2571" s="4">
        <v>432552540</v>
      </c>
      <c r="AA2571" s="4">
        <v>127718000</v>
      </c>
      <c r="AB2571" s="1">
        <f>Table1[[#This Row],[na_sales]]/Table1[[#This Row],[NA population]]</f>
        <v>4.1989458294558403E-4</v>
      </c>
      <c r="AC2571" s="1">
        <f>Table1[[#This Row],[eu_sales]]/Table1[[#This Row],[Eu population]]</f>
        <v>3.6989726149799052E-4</v>
      </c>
      <c r="AD2571" s="1">
        <f>Table1[[#This Row],[jp_sales]]/Table1[[#This Row],[Jp population]]</f>
        <v>0</v>
      </c>
    </row>
    <row r="2572" spans="1:30" x14ac:dyDescent="0.25">
      <c r="A2572" t="s">
        <v>1164</v>
      </c>
      <c r="B2572" t="s">
        <v>230</v>
      </c>
      <c r="C2572">
        <v>2001</v>
      </c>
      <c r="D2572" t="s">
        <v>23</v>
      </c>
      <c r="E2572" t="s">
        <v>100</v>
      </c>
      <c r="F2572" s="4">
        <v>230000</v>
      </c>
      <c r="G2572" s="4">
        <v>160000</v>
      </c>
      <c r="H2572" s="4">
        <v>0</v>
      </c>
      <c r="I2572" s="4">
        <v>30000</v>
      </c>
      <c r="J2572">
        <v>6.9</v>
      </c>
      <c r="K2572">
        <v>8</v>
      </c>
      <c r="L2572">
        <v>6.9</v>
      </c>
      <c r="M2572" s="4">
        <v>10</v>
      </c>
      <c r="N2572" t="s">
        <v>569</v>
      </c>
      <c r="O2572" t="s">
        <v>21</v>
      </c>
      <c r="P2572" s="4">
        <v>420000</v>
      </c>
      <c r="Q2572" s="3">
        <f>AVERAGE(Table1[[#This Row],[critic_score]],Table1[[#This Row],[user_score]])</f>
        <v>6.9</v>
      </c>
      <c r="R2572" s="4">
        <f>Table1[[#This Row],[user_count]]+Table1[[#This Row],[critic_count]]</f>
        <v>18</v>
      </c>
      <c r="S2572" s="2">
        <f>100000*Table1[[#This Row],[review_count]]/Table1[[#This Row],[total sales]]</f>
        <v>4.2857142857142856</v>
      </c>
      <c r="T2572" s="2">
        <f>Table1[[#This Row],[total sales]]/(2017-Table1[[#This Row],[year_of_release]])</f>
        <v>26250</v>
      </c>
      <c r="U2572" s="9">
        <f>Table1[[#This Row],[na_sales]]/(2017-Table1[[#This Row],[year_of_release]])</f>
        <v>14375</v>
      </c>
      <c r="V2572" s="6">
        <f>Table1[[#This Row],[eu_sales]]/(2017-Table1[[#This Row],[year_of_release]])</f>
        <v>10000</v>
      </c>
      <c r="W2572" s="6">
        <f>Table1[[#This Row],[jp_sales]]/(2017-Table1[[#This Row],[year_of_release]])</f>
        <v>0</v>
      </c>
      <c r="X2572" s="6">
        <f>Table1[[#This Row],[other_sales]]/(2017-Table1[[#This Row],[year_of_release]])</f>
        <v>1875</v>
      </c>
      <c r="Y2572" s="4">
        <v>489752572</v>
      </c>
      <c r="Z2572" s="4">
        <v>430035992</v>
      </c>
      <c r="AA2572" s="4">
        <v>127149000</v>
      </c>
      <c r="AB2572" s="1">
        <f>Table1[[#This Row],[na_sales]]/Table1[[#This Row],[NA population]]</f>
        <v>4.6962489458860873E-4</v>
      </c>
      <c r="AC2572" s="1">
        <f>Table1[[#This Row],[eu_sales]]/Table1[[#This Row],[Eu population]]</f>
        <v>3.720618808111299E-4</v>
      </c>
      <c r="AD2572" s="1">
        <f>Table1[[#This Row],[jp_sales]]/Table1[[#This Row],[Jp population]]</f>
        <v>0</v>
      </c>
    </row>
    <row r="2573" spans="1:30" x14ac:dyDescent="0.25">
      <c r="A2573" t="s">
        <v>2398</v>
      </c>
      <c r="B2573" t="s">
        <v>39</v>
      </c>
      <c r="C2573">
        <v>2012</v>
      </c>
      <c r="D2573" t="s">
        <v>73</v>
      </c>
      <c r="E2573" t="s">
        <v>171</v>
      </c>
      <c r="F2573" s="4">
        <v>210000</v>
      </c>
      <c r="G2573" s="4">
        <v>70000</v>
      </c>
      <c r="H2573" s="4">
        <v>90000</v>
      </c>
      <c r="I2573" s="4">
        <v>50000</v>
      </c>
      <c r="J2573">
        <v>7.3</v>
      </c>
      <c r="K2573">
        <v>27</v>
      </c>
      <c r="L2573">
        <v>8</v>
      </c>
      <c r="M2573" s="4">
        <v>42</v>
      </c>
      <c r="N2573" t="s">
        <v>1117</v>
      </c>
      <c r="O2573" t="s">
        <v>43</v>
      </c>
      <c r="P2573" s="4">
        <v>420000</v>
      </c>
      <c r="Q2573" s="3">
        <f>AVERAGE(Table1[[#This Row],[critic_score]],Table1[[#This Row],[user_score]])</f>
        <v>7.65</v>
      </c>
      <c r="R2573" s="4">
        <f>Table1[[#This Row],[user_count]]+Table1[[#This Row],[critic_count]]</f>
        <v>69</v>
      </c>
      <c r="S2573" s="2">
        <f>100000*Table1[[#This Row],[review_count]]/Table1[[#This Row],[total sales]]</f>
        <v>16.428571428571427</v>
      </c>
      <c r="T2573" s="2">
        <f>Table1[[#This Row],[total sales]]/(2017-Table1[[#This Row],[year_of_release]])</f>
        <v>84000</v>
      </c>
      <c r="U2573" s="9">
        <f>Table1[[#This Row],[na_sales]]/(2017-Table1[[#This Row],[year_of_release]])</f>
        <v>42000</v>
      </c>
      <c r="V2573" s="6">
        <f>Table1[[#This Row],[eu_sales]]/(2017-Table1[[#This Row],[year_of_release]])</f>
        <v>14000</v>
      </c>
      <c r="W2573" s="6">
        <f>Table1[[#This Row],[jp_sales]]/(2017-Table1[[#This Row],[year_of_release]])</f>
        <v>18000</v>
      </c>
      <c r="X2573" s="6">
        <f>Table1[[#This Row],[other_sales]]/(2017-Table1[[#This Row],[year_of_release]])</f>
        <v>10000</v>
      </c>
      <c r="Y2573" s="4">
        <v>551484507</v>
      </c>
      <c r="Z2573" s="4">
        <v>441417242</v>
      </c>
      <c r="AA2573" s="4">
        <v>127629000</v>
      </c>
      <c r="AB2573" s="1">
        <f>Table1[[#This Row],[na_sales]]/Table1[[#This Row],[NA population]]</f>
        <v>3.807903890942851E-4</v>
      </c>
      <c r="AC2573" s="1">
        <f>Table1[[#This Row],[eu_sales]]/Table1[[#This Row],[Eu population]]</f>
        <v>1.585801217977797E-4</v>
      </c>
      <c r="AD2573" s="1">
        <f>Table1[[#This Row],[jp_sales]]/Table1[[#This Row],[Jp population]]</f>
        <v>7.0516888794866376E-4</v>
      </c>
    </row>
    <row r="2574" spans="1:30" x14ac:dyDescent="0.25">
      <c r="A2574" t="s">
        <v>2399</v>
      </c>
      <c r="B2574" t="s">
        <v>45</v>
      </c>
      <c r="C2574">
        <v>2003</v>
      </c>
      <c r="D2574" t="s">
        <v>23</v>
      </c>
      <c r="E2574" t="s">
        <v>425</v>
      </c>
      <c r="F2574" s="4">
        <v>210000</v>
      </c>
      <c r="G2574" s="4">
        <v>160000</v>
      </c>
      <c r="H2574" s="4">
        <v>0</v>
      </c>
      <c r="I2574" s="4">
        <v>50000</v>
      </c>
      <c r="J2574">
        <v>5.5</v>
      </c>
      <c r="K2574">
        <v>5</v>
      </c>
      <c r="L2574">
        <v>7.7</v>
      </c>
      <c r="M2574" s="4">
        <v>9</v>
      </c>
      <c r="N2574" t="s">
        <v>1915</v>
      </c>
      <c r="O2574" t="s">
        <v>21</v>
      </c>
      <c r="P2574" s="4">
        <v>420000</v>
      </c>
      <c r="Q2574" s="3">
        <f>AVERAGE(Table1[[#This Row],[critic_score]],Table1[[#This Row],[user_score]])</f>
        <v>6.6</v>
      </c>
      <c r="R2574" s="4">
        <f>Table1[[#This Row],[user_count]]+Table1[[#This Row],[critic_count]]</f>
        <v>14</v>
      </c>
      <c r="S2574" s="2">
        <f>100000*Table1[[#This Row],[review_count]]/Table1[[#This Row],[total sales]]</f>
        <v>3.3333333333333335</v>
      </c>
      <c r="T2574" s="2">
        <f>Table1[[#This Row],[total sales]]/(2017-Table1[[#This Row],[year_of_release]])</f>
        <v>30000</v>
      </c>
      <c r="U2574" s="9">
        <f>Table1[[#This Row],[na_sales]]/(2017-Table1[[#This Row],[year_of_release]])</f>
        <v>15000</v>
      </c>
      <c r="V2574" s="6">
        <f>Table1[[#This Row],[eu_sales]]/(2017-Table1[[#This Row],[year_of_release]])</f>
        <v>11428.571428571429</v>
      </c>
      <c r="W2574" s="6">
        <f>Table1[[#This Row],[jp_sales]]/(2017-Table1[[#This Row],[year_of_release]])</f>
        <v>0</v>
      </c>
      <c r="X2574" s="6">
        <f>Table1[[#This Row],[other_sales]]/(2017-Table1[[#This Row],[year_of_release]])</f>
        <v>3571.4285714285716</v>
      </c>
      <c r="Y2574" s="4">
        <v>500125528</v>
      </c>
      <c r="Z2574" s="4">
        <v>432552540</v>
      </c>
      <c r="AA2574" s="4">
        <v>127718000</v>
      </c>
      <c r="AB2574" s="1">
        <f>Table1[[#This Row],[na_sales]]/Table1[[#This Row],[NA population]]</f>
        <v>4.1989458294558403E-4</v>
      </c>
      <c r="AC2574" s="1">
        <f>Table1[[#This Row],[eu_sales]]/Table1[[#This Row],[Eu population]]</f>
        <v>3.6989726149799052E-4</v>
      </c>
      <c r="AD2574" s="1">
        <f>Table1[[#This Row],[jp_sales]]/Table1[[#This Row],[Jp population]]</f>
        <v>0</v>
      </c>
    </row>
    <row r="2575" spans="1:30" x14ac:dyDescent="0.25">
      <c r="A2575" t="s">
        <v>2400</v>
      </c>
      <c r="B2575" t="s">
        <v>45</v>
      </c>
      <c r="C2575">
        <v>2002</v>
      </c>
      <c r="D2575" t="s">
        <v>40</v>
      </c>
      <c r="E2575" t="s">
        <v>231</v>
      </c>
      <c r="F2575" s="4">
        <v>210000</v>
      </c>
      <c r="G2575" s="4">
        <v>160000</v>
      </c>
      <c r="H2575" s="4">
        <v>0</v>
      </c>
      <c r="I2575" s="4">
        <v>50000</v>
      </c>
      <c r="J2575">
        <v>6.4</v>
      </c>
      <c r="K2575">
        <v>22</v>
      </c>
      <c r="L2575">
        <v>7.2</v>
      </c>
      <c r="M2575" s="4">
        <v>9</v>
      </c>
      <c r="N2575" t="s">
        <v>231</v>
      </c>
      <c r="O2575" t="s">
        <v>21</v>
      </c>
      <c r="P2575" s="4">
        <v>420000</v>
      </c>
      <c r="Q2575" s="3">
        <f>AVERAGE(Table1[[#This Row],[critic_score]],Table1[[#This Row],[user_score]])</f>
        <v>6.8000000000000007</v>
      </c>
      <c r="R2575" s="4">
        <f>Table1[[#This Row],[user_count]]+Table1[[#This Row],[critic_count]]</f>
        <v>31</v>
      </c>
      <c r="S2575" s="2">
        <f>100000*Table1[[#This Row],[review_count]]/Table1[[#This Row],[total sales]]</f>
        <v>7.3809523809523814</v>
      </c>
      <c r="T2575" s="2">
        <f>Table1[[#This Row],[total sales]]/(2017-Table1[[#This Row],[year_of_release]])</f>
        <v>28000</v>
      </c>
      <c r="U2575" s="9">
        <f>Table1[[#This Row],[na_sales]]/(2017-Table1[[#This Row],[year_of_release]])</f>
        <v>14000</v>
      </c>
      <c r="V2575" s="6">
        <f>Table1[[#This Row],[eu_sales]]/(2017-Table1[[#This Row],[year_of_release]])</f>
        <v>10666.666666666666</v>
      </c>
      <c r="W2575" s="6">
        <f>Table1[[#This Row],[jp_sales]]/(2017-Table1[[#This Row],[year_of_release]])</f>
        <v>0</v>
      </c>
      <c r="X2575" s="6">
        <f>Table1[[#This Row],[other_sales]]/(2017-Table1[[#This Row],[year_of_release]])</f>
        <v>3333.3333333333335</v>
      </c>
      <c r="Y2575" s="4">
        <v>495013192</v>
      </c>
      <c r="Z2575" s="4">
        <v>431019772</v>
      </c>
      <c r="AA2575" s="4">
        <v>127445000</v>
      </c>
      <c r="AB2575" s="1">
        <f>Table1[[#This Row],[na_sales]]/Table1[[#This Row],[NA population]]</f>
        <v>4.2423111826886422E-4</v>
      </c>
      <c r="AC2575" s="1">
        <f>Table1[[#This Row],[eu_sales]]/Table1[[#This Row],[Eu population]]</f>
        <v>3.7121266910233527E-4</v>
      </c>
      <c r="AD2575" s="1">
        <f>Table1[[#This Row],[jp_sales]]/Table1[[#This Row],[Jp population]]</f>
        <v>0</v>
      </c>
    </row>
    <row r="2576" spans="1:30" x14ac:dyDescent="0.25">
      <c r="A2576" t="s">
        <v>2403</v>
      </c>
      <c r="B2576" t="s">
        <v>45</v>
      </c>
      <c r="C2576">
        <v>2004</v>
      </c>
      <c r="D2576" t="s">
        <v>23</v>
      </c>
      <c r="E2576" t="s">
        <v>1156</v>
      </c>
      <c r="F2576" s="4">
        <v>350000</v>
      </c>
      <c r="G2576" s="4">
        <v>10000</v>
      </c>
      <c r="H2576" s="4">
        <v>0</v>
      </c>
      <c r="I2576" s="4">
        <v>60000</v>
      </c>
      <c r="J2576">
        <v>4.7</v>
      </c>
      <c r="K2576">
        <v>4</v>
      </c>
      <c r="L2576">
        <v>7.5</v>
      </c>
      <c r="M2576" s="4">
        <v>13</v>
      </c>
      <c r="N2576" t="s">
        <v>2404</v>
      </c>
      <c r="O2576" t="s">
        <v>67</v>
      </c>
      <c r="P2576" s="4">
        <v>420000</v>
      </c>
      <c r="Q2576" s="3">
        <f>AVERAGE(Table1[[#This Row],[critic_score]],Table1[[#This Row],[user_score]])</f>
        <v>6.1</v>
      </c>
      <c r="R2576" s="4">
        <f>Table1[[#This Row],[user_count]]+Table1[[#This Row],[critic_count]]</f>
        <v>17</v>
      </c>
      <c r="S2576" s="2">
        <f>100000*Table1[[#This Row],[review_count]]/Table1[[#This Row],[total sales]]</f>
        <v>4.0476190476190474</v>
      </c>
      <c r="T2576" s="2">
        <f>Table1[[#This Row],[total sales]]/(2017-Table1[[#This Row],[year_of_release]])</f>
        <v>32307.692307692309</v>
      </c>
      <c r="U2576" s="9">
        <f>Table1[[#This Row],[na_sales]]/(2017-Table1[[#This Row],[year_of_release]])</f>
        <v>26923.076923076922</v>
      </c>
      <c r="V2576" s="6">
        <f>Table1[[#This Row],[eu_sales]]/(2017-Table1[[#This Row],[year_of_release]])</f>
        <v>769.23076923076928</v>
      </c>
      <c r="W2576" s="6">
        <f>Table1[[#This Row],[jp_sales]]/(2017-Table1[[#This Row],[year_of_release]])</f>
        <v>0</v>
      </c>
      <c r="X2576" s="6">
        <f>Table1[[#This Row],[other_sales]]/(2017-Table1[[#This Row],[year_of_release]])</f>
        <v>4615.3846153846152</v>
      </c>
      <c r="Y2576" s="4">
        <v>505524224</v>
      </c>
      <c r="Z2576" s="4">
        <v>434174638</v>
      </c>
      <c r="AA2576" s="4">
        <v>127761000</v>
      </c>
      <c r="AB2576" s="1">
        <f>Table1[[#This Row],[na_sales]]/Table1[[#This Row],[NA population]]</f>
        <v>6.9235060039378059E-4</v>
      </c>
      <c r="AC2576" s="1">
        <f>Table1[[#This Row],[eu_sales]]/Table1[[#This Row],[Eu population]]</f>
        <v>2.3032206685458213E-5</v>
      </c>
      <c r="AD2576" s="1">
        <f>Table1[[#This Row],[jp_sales]]/Table1[[#This Row],[Jp population]]</f>
        <v>0</v>
      </c>
    </row>
    <row r="2577" spans="1:30" x14ac:dyDescent="0.25">
      <c r="A2577" t="s">
        <v>2405</v>
      </c>
      <c r="B2577" t="s">
        <v>18</v>
      </c>
      <c r="C2577">
        <v>2009</v>
      </c>
      <c r="D2577" t="s">
        <v>23</v>
      </c>
      <c r="E2577" t="s">
        <v>100</v>
      </c>
      <c r="F2577" s="4">
        <v>390000</v>
      </c>
      <c r="G2577" s="4">
        <v>0</v>
      </c>
      <c r="H2577" s="4">
        <v>0</v>
      </c>
      <c r="I2577" s="4">
        <v>30000</v>
      </c>
      <c r="J2577">
        <v>7</v>
      </c>
      <c r="K2577">
        <v>12</v>
      </c>
      <c r="L2577">
        <v>8.1</v>
      </c>
      <c r="M2577" s="4">
        <v>9</v>
      </c>
      <c r="N2577" t="s">
        <v>100</v>
      </c>
      <c r="O2577" t="s">
        <v>21</v>
      </c>
      <c r="P2577" s="4">
        <v>420000</v>
      </c>
      <c r="Q2577" s="3">
        <f>AVERAGE(Table1[[#This Row],[critic_score]],Table1[[#This Row],[user_score]])</f>
        <v>7.55</v>
      </c>
      <c r="R2577" s="4">
        <f>Table1[[#This Row],[user_count]]+Table1[[#This Row],[critic_count]]</f>
        <v>21</v>
      </c>
      <c r="S2577" s="2">
        <f>100000*Table1[[#This Row],[review_count]]/Table1[[#This Row],[total sales]]</f>
        <v>5</v>
      </c>
      <c r="T2577" s="2">
        <f>Table1[[#This Row],[total sales]]/(2017-Table1[[#This Row],[year_of_release]])</f>
        <v>52500</v>
      </c>
      <c r="U2577" s="9">
        <f>Table1[[#This Row],[na_sales]]/(2017-Table1[[#This Row],[year_of_release]])</f>
        <v>48750</v>
      </c>
      <c r="V2577" s="6">
        <f>Table1[[#This Row],[eu_sales]]/(2017-Table1[[#This Row],[year_of_release]])</f>
        <v>0</v>
      </c>
      <c r="W2577" s="6">
        <f>Table1[[#This Row],[jp_sales]]/(2017-Table1[[#This Row],[year_of_release]])</f>
        <v>0</v>
      </c>
      <c r="X2577" s="6">
        <f>Table1[[#This Row],[other_sales]]/(2017-Table1[[#This Row],[year_of_release]])</f>
        <v>3750</v>
      </c>
      <c r="Y2577" s="4">
        <v>534740514</v>
      </c>
      <c r="Z2577" s="4">
        <v>441041694</v>
      </c>
      <c r="AA2577" s="4">
        <v>128047000</v>
      </c>
      <c r="AB2577" s="1">
        <f>Table1[[#This Row],[na_sales]]/Table1[[#This Row],[NA population]]</f>
        <v>7.2932570057708404E-4</v>
      </c>
      <c r="AC2577" s="1">
        <f>Table1[[#This Row],[eu_sales]]/Table1[[#This Row],[Eu population]]</f>
        <v>0</v>
      </c>
      <c r="AD2577" s="1">
        <f>Table1[[#This Row],[jp_sales]]/Table1[[#This Row],[Jp population]]</f>
        <v>0</v>
      </c>
    </row>
    <row r="2578" spans="1:30" x14ac:dyDescent="0.25">
      <c r="A2578" t="s">
        <v>1943</v>
      </c>
      <c r="B2578" t="s">
        <v>34</v>
      </c>
      <c r="C2578">
        <v>2009</v>
      </c>
      <c r="D2578" t="s">
        <v>29</v>
      </c>
      <c r="E2578" t="s">
        <v>55</v>
      </c>
      <c r="F2578" s="4">
        <v>230000</v>
      </c>
      <c r="G2578" s="4">
        <v>150000</v>
      </c>
      <c r="H2578" s="4">
        <v>0</v>
      </c>
      <c r="I2578" s="4">
        <v>40000</v>
      </c>
      <c r="J2578">
        <v>7.1</v>
      </c>
      <c r="K2578">
        <v>56</v>
      </c>
      <c r="L2578">
        <v>5.9</v>
      </c>
      <c r="M2578" s="4">
        <v>18</v>
      </c>
      <c r="N2578" t="s">
        <v>1944</v>
      </c>
      <c r="O2578" t="s">
        <v>67</v>
      </c>
      <c r="P2578" s="4">
        <v>420000</v>
      </c>
      <c r="Q2578" s="3">
        <f>AVERAGE(Table1[[#This Row],[critic_score]],Table1[[#This Row],[user_score]])</f>
        <v>6.5</v>
      </c>
      <c r="R2578" s="4">
        <f>Table1[[#This Row],[user_count]]+Table1[[#This Row],[critic_count]]</f>
        <v>74</v>
      </c>
      <c r="S2578" s="2">
        <f>100000*Table1[[#This Row],[review_count]]/Table1[[#This Row],[total sales]]</f>
        <v>17.61904761904762</v>
      </c>
      <c r="T2578" s="2">
        <f>Table1[[#This Row],[total sales]]/(2017-Table1[[#This Row],[year_of_release]])</f>
        <v>52500</v>
      </c>
      <c r="U2578" s="9">
        <f>Table1[[#This Row],[na_sales]]/(2017-Table1[[#This Row],[year_of_release]])</f>
        <v>28750</v>
      </c>
      <c r="V2578" s="6">
        <f>Table1[[#This Row],[eu_sales]]/(2017-Table1[[#This Row],[year_of_release]])</f>
        <v>18750</v>
      </c>
      <c r="W2578" s="6">
        <f>Table1[[#This Row],[jp_sales]]/(2017-Table1[[#This Row],[year_of_release]])</f>
        <v>0</v>
      </c>
      <c r="X2578" s="6">
        <f>Table1[[#This Row],[other_sales]]/(2017-Table1[[#This Row],[year_of_release]])</f>
        <v>5000</v>
      </c>
      <c r="Y2578" s="4">
        <v>534740514</v>
      </c>
      <c r="Z2578" s="4">
        <v>441041694</v>
      </c>
      <c r="AA2578" s="4">
        <v>128047000</v>
      </c>
      <c r="AB2578" s="1">
        <f>Table1[[#This Row],[na_sales]]/Table1[[#This Row],[NA population]]</f>
        <v>4.30115156750588E-4</v>
      </c>
      <c r="AC2578" s="1">
        <f>Table1[[#This Row],[eu_sales]]/Table1[[#This Row],[Eu population]]</f>
        <v>3.4010389956465206E-4</v>
      </c>
      <c r="AD2578" s="1">
        <f>Table1[[#This Row],[jp_sales]]/Table1[[#This Row],[Jp population]]</f>
        <v>0</v>
      </c>
    </row>
    <row r="2579" spans="1:30" x14ac:dyDescent="0.25">
      <c r="A2579" t="s">
        <v>1834</v>
      </c>
      <c r="B2579" t="s">
        <v>159</v>
      </c>
      <c r="C2579">
        <v>2004</v>
      </c>
      <c r="D2579" t="s">
        <v>27</v>
      </c>
      <c r="E2579" t="s">
        <v>55</v>
      </c>
      <c r="F2579" s="4">
        <v>300000</v>
      </c>
      <c r="G2579" s="4">
        <v>110000</v>
      </c>
      <c r="H2579" s="4">
        <v>0</v>
      </c>
      <c r="I2579" s="4">
        <v>10000</v>
      </c>
      <c r="J2579">
        <v>7.2</v>
      </c>
      <c r="K2579">
        <v>8</v>
      </c>
      <c r="L2579">
        <v>8</v>
      </c>
      <c r="M2579" s="4">
        <v>4</v>
      </c>
      <c r="N2579" t="s">
        <v>803</v>
      </c>
      <c r="O2579" t="s">
        <v>21</v>
      </c>
      <c r="P2579" s="4">
        <v>420000</v>
      </c>
      <c r="Q2579" s="3">
        <f>AVERAGE(Table1[[#This Row],[critic_score]],Table1[[#This Row],[user_score]])</f>
        <v>7.6</v>
      </c>
      <c r="R2579" s="4">
        <f>Table1[[#This Row],[user_count]]+Table1[[#This Row],[critic_count]]</f>
        <v>12</v>
      </c>
      <c r="S2579" s="2">
        <f>100000*Table1[[#This Row],[review_count]]/Table1[[#This Row],[total sales]]</f>
        <v>2.8571428571428572</v>
      </c>
      <c r="T2579" s="2">
        <f>Table1[[#This Row],[total sales]]/(2017-Table1[[#This Row],[year_of_release]])</f>
        <v>32307.692307692309</v>
      </c>
      <c r="U2579" s="9">
        <f>Table1[[#This Row],[na_sales]]/(2017-Table1[[#This Row],[year_of_release]])</f>
        <v>23076.923076923078</v>
      </c>
      <c r="V2579" s="6">
        <f>Table1[[#This Row],[eu_sales]]/(2017-Table1[[#This Row],[year_of_release]])</f>
        <v>8461.538461538461</v>
      </c>
      <c r="W2579" s="6">
        <f>Table1[[#This Row],[jp_sales]]/(2017-Table1[[#This Row],[year_of_release]])</f>
        <v>0</v>
      </c>
      <c r="X2579" s="6">
        <f>Table1[[#This Row],[other_sales]]/(2017-Table1[[#This Row],[year_of_release]])</f>
        <v>769.23076923076928</v>
      </c>
      <c r="Y2579" s="4">
        <v>505524224</v>
      </c>
      <c r="Z2579" s="4">
        <v>434174638</v>
      </c>
      <c r="AA2579" s="4">
        <v>127761000</v>
      </c>
      <c r="AB2579" s="1">
        <f>Table1[[#This Row],[na_sales]]/Table1[[#This Row],[NA population]]</f>
        <v>5.9344337176609765E-4</v>
      </c>
      <c r="AC2579" s="1">
        <f>Table1[[#This Row],[eu_sales]]/Table1[[#This Row],[Eu population]]</f>
        <v>2.5335427354004035E-4</v>
      </c>
      <c r="AD2579" s="1">
        <f>Table1[[#This Row],[jp_sales]]/Table1[[#This Row],[Jp population]]</f>
        <v>0</v>
      </c>
    </row>
    <row r="2580" spans="1:30" x14ac:dyDescent="0.25">
      <c r="A2580" t="s">
        <v>1014</v>
      </c>
      <c r="B2580" t="s">
        <v>103</v>
      </c>
      <c r="C2580">
        <v>2002</v>
      </c>
      <c r="D2580" t="s">
        <v>23</v>
      </c>
      <c r="E2580" t="s">
        <v>231</v>
      </c>
      <c r="F2580" s="4">
        <v>350000</v>
      </c>
      <c r="G2580" s="4">
        <v>50000</v>
      </c>
      <c r="H2580" s="4">
        <v>0</v>
      </c>
      <c r="I2580" s="4">
        <v>20000</v>
      </c>
      <c r="J2580">
        <v>7.1</v>
      </c>
      <c r="K2580">
        <v>16</v>
      </c>
      <c r="L2580">
        <v>8.6999999999999993</v>
      </c>
      <c r="M2580" s="4">
        <v>10</v>
      </c>
      <c r="N2580" t="s">
        <v>1015</v>
      </c>
      <c r="O2580" t="s">
        <v>67</v>
      </c>
      <c r="P2580" s="4">
        <v>420000</v>
      </c>
      <c r="Q2580" s="3">
        <f>AVERAGE(Table1[[#This Row],[critic_score]],Table1[[#This Row],[user_score]])</f>
        <v>7.8999999999999995</v>
      </c>
      <c r="R2580" s="4">
        <f>Table1[[#This Row],[user_count]]+Table1[[#This Row],[critic_count]]</f>
        <v>26</v>
      </c>
      <c r="S2580" s="2">
        <f>100000*Table1[[#This Row],[review_count]]/Table1[[#This Row],[total sales]]</f>
        <v>6.1904761904761907</v>
      </c>
      <c r="T2580" s="2">
        <f>Table1[[#This Row],[total sales]]/(2017-Table1[[#This Row],[year_of_release]])</f>
        <v>28000</v>
      </c>
      <c r="U2580" s="9">
        <f>Table1[[#This Row],[na_sales]]/(2017-Table1[[#This Row],[year_of_release]])</f>
        <v>23333.333333333332</v>
      </c>
      <c r="V2580" s="6">
        <f>Table1[[#This Row],[eu_sales]]/(2017-Table1[[#This Row],[year_of_release]])</f>
        <v>3333.3333333333335</v>
      </c>
      <c r="W2580" s="6">
        <f>Table1[[#This Row],[jp_sales]]/(2017-Table1[[#This Row],[year_of_release]])</f>
        <v>0</v>
      </c>
      <c r="X2580" s="6">
        <f>Table1[[#This Row],[other_sales]]/(2017-Table1[[#This Row],[year_of_release]])</f>
        <v>1333.3333333333333</v>
      </c>
      <c r="Y2580" s="4">
        <v>495013192</v>
      </c>
      <c r="Z2580" s="4">
        <v>431019772</v>
      </c>
      <c r="AA2580" s="4">
        <v>127445000</v>
      </c>
      <c r="AB2580" s="1">
        <f>Table1[[#This Row],[na_sales]]/Table1[[#This Row],[NA population]]</f>
        <v>7.0705186378144035E-4</v>
      </c>
      <c r="AC2580" s="1">
        <f>Table1[[#This Row],[eu_sales]]/Table1[[#This Row],[Eu population]]</f>
        <v>1.1600395909447977E-4</v>
      </c>
      <c r="AD2580" s="1">
        <f>Table1[[#This Row],[jp_sales]]/Table1[[#This Row],[Jp population]]</f>
        <v>0</v>
      </c>
    </row>
    <row r="2581" spans="1:30" x14ac:dyDescent="0.25">
      <c r="A2581" t="s">
        <v>1657</v>
      </c>
      <c r="B2581" t="s">
        <v>118</v>
      </c>
      <c r="C2581">
        <v>2007</v>
      </c>
      <c r="D2581" t="s">
        <v>40</v>
      </c>
      <c r="E2581" t="s">
        <v>431</v>
      </c>
      <c r="F2581" s="4">
        <v>150000</v>
      </c>
      <c r="G2581" s="4">
        <v>170000</v>
      </c>
      <c r="H2581" s="4">
        <v>0</v>
      </c>
      <c r="I2581" s="4">
        <v>100000</v>
      </c>
      <c r="J2581">
        <v>6.1</v>
      </c>
      <c r="K2581">
        <v>5</v>
      </c>
      <c r="L2581">
        <v>7</v>
      </c>
      <c r="M2581" s="4">
        <v>11</v>
      </c>
      <c r="N2581" t="s">
        <v>369</v>
      </c>
      <c r="O2581" t="s">
        <v>67</v>
      </c>
      <c r="P2581" s="4">
        <v>420000</v>
      </c>
      <c r="Q2581" s="3">
        <f>AVERAGE(Table1[[#This Row],[critic_score]],Table1[[#This Row],[user_score]])</f>
        <v>6.55</v>
      </c>
      <c r="R2581" s="4">
        <f>Table1[[#This Row],[user_count]]+Table1[[#This Row],[critic_count]]</f>
        <v>16</v>
      </c>
      <c r="S2581" s="2">
        <f>100000*Table1[[#This Row],[review_count]]/Table1[[#This Row],[total sales]]</f>
        <v>3.8095238095238093</v>
      </c>
      <c r="T2581" s="2">
        <f>Table1[[#This Row],[total sales]]/(2017-Table1[[#This Row],[year_of_release]])</f>
        <v>42000</v>
      </c>
      <c r="U2581" s="9">
        <f>Table1[[#This Row],[na_sales]]/(2017-Table1[[#This Row],[year_of_release]])</f>
        <v>15000</v>
      </c>
      <c r="V2581" s="6">
        <f>Table1[[#This Row],[eu_sales]]/(2017-Table1[[#This Row],[year_of_release]])</f>
        <v>17000</v>
      </c>
      <c r="W2581" s="6">
        <f>Table1[[#This Row],[jp_sales]]/(2017-Table1[[#This Row],[year_of_release]])</f>
        <v>0</v>
      </c>
      <c r="X2581" s="6">
        <f>Table1[[#This Row],[other_sales]]/(2017-Table1[[#This Row],[year_of_release]])</f>
        <v>10000</v>
      </c>
      <c r="Y2581" s="4">
        <v>522751172</v>
      </c>
      <c r="Z2581" s="4">
        <v>438594184</v>
      </c>
      <c r="AA2581" s="4">
        <v>128001000</v>
      </c>
      <c r="AB2581" s="1">
        <f>Table1[[#This Row],[na_sales]]/Table1[[#This Row],[NA population]]</f>
        <v>2.8694340258695776E-4</v>
      </c>
      <c r="AC2581" s="1">
        <f>Table1[[#This Row],[eu_sales]]/Table1[[#This Row],[Eu population]]</f>
        <v>3.8760203897277398E-4</v>
      </c>
      <c r="AD2581" s="1">
        <f>Table1[[#This Row],[jp_sales]]/Table1[[#This Row],[Jp population]]</f>
        <v>0</v>
      </c>
    </row>
    <row r="2582" spans="1:30" x14ac:dyDescent="0.25">
      <c r="A2582" t="s">
        <v>1825</v>
      </c>
      <c r="B2582" t="s">
        <v>118</v>
      </c>
      <c r="C2582">
        <v>2005</v>
      </c>
      <c r="D2582" t="s">
        <v>19</v>
      </c>
      <c r="E2582" t="s">
        <v>100</v>
      </c>
      <c r="F2582" s="4">
        <v>390000</v>
      </c>
      <c r="G2582" s="4">
        <v>0</v>
      </c>
      <c r="H2582" s="4">
        <v>0</v>
      </c>
      <c r="I2582" s="4">
        <v>30000</v>
      </c>
      <c r="J2582">
        <v>8</v>
      </c>
      <c r="K2582">
        <v>18</v>
      </c>
      <c r="L2582">
        <v>7.6</v>
      </c>
      <c r="M2582" s="4">
        <v>13</v>
      </c>
      <c r="N2582" t="s">
        <v>141</v>
      </c>
      <c r="O2582" t="s">
        <v>21</v>
      </c>
      <c r="P2582" s="4">
        <v>420000</v>
      </c>
      <c r="Q2582" s="3">
        <f>AVERAGE(Table1[[#This Row],[critic_score]],Table1[[#This Row],[user_score]])</f>
        <v>7.8</v>
      </c>
      <c r="R2582" s="4">
        <f>Table1[[#This Row],[user_count]]+Table1[[#This Row],[critic_count]]</f>
        <v>31</v>
      </c>
      <c r="S2582" s="2">
        <f>100000*Table1[[#This Row],[review_count]]/Table1[[#This Row],[total sales]]</f>
        <v>7.3809523809523814</v>
      </c>
      <c r="T2582" s="2">
        <f>Table1[[#This Row],[total sales]]/(2017-Table1[[#This Row],[year_of_release]])</f>
        <v>35000</v>
      </c>
      <c r="U2582" s="9">
        <f>Table1[[#This Row],[na_sales]]/(2017-Table1[[#This Row],[year_of_release]])</f>
        <v>32500</v>
      </c>
      <c r="V2582" s="6">
        <f>Table1[[#This Row],[eu_sales]]/(2017-Table1[[#This Row],[year_of_release]])</f>
        <v>0</v>
      </c>
      <c r="W2582" s="6">
        <f>Table1[[#This Row],[jp_sales]]/(2017-Table1[[#This Row],[year_of_release]])</f>
        <v>0</v>
      </c>
      <c r="X2582" s="6">
        <f>Table1[[#This Row],[other_sales]]/(2017-Table1[[#This Row],[year_of_release]])</f>
        <v>2500</v>
      </c>
      <c r="Y2582" s="4">
        <v>511054143</v>
      </c>
      <c r="Z2582" s="4">
        <v>435713800</v>
      </c>
      <c r="AA2582" s="4">
        <v>127773000</v>
      </c>
      <c r="AB2582" s="1">
        <f>Table1[[#This Row],[na_sales]]/Table1[[#This Row],[NA population]]</f>
        <v>7.6312853606980743E-4</v>
      </c>
      <c r="AC2582" s="1">
        <f>Table1[[#This Row],[eu_sales]]/Table1[[#This Row],[Eu population]]</f>
        <v>0</v>
      </c>
      <c r="AD2582" s="1">
        <f>Table1[[#This Row],[jp_sales]]/Table1[[#This Row],[Jp population]]</f>
        <v>0</v>
      </c>
    </row>
    <row r="2583" spans="1:30" x14ac:dyDescent="0.25">
      <c r="A2583" t="s">
        <v>1730</v>
      </c>
      <c r="B2583" t="s">
        <v>45</v>
      </c>
      <c r="C2583">
        <v>2008</v>
      </c>
      <c r="D2583" t="s">
        <v>19</v>
      </c>
      <c r="E2583" t="s">
        <v>51</v>
      </c>
      <c r="F2583" s="4">
        <v>350000</v>
      </c>
      <c r="G2583" s="4">
        <v>10000</v>
      </c>
      <c r="H2583" s="4">
        <v>0</v>
      </c>
      <c r="I2583" s="4">
        <v>60000</v>
      </c>
      <c r="J2583">
        <v>8.4</v>
      </c>
      <c r="K2583">
        <v>12</v>
      </c>
      <c r="L2583">
        <v>7.3</v>
      </c>
      <c r="M2583" s="4">
        <v>7</v>
      </c>
      <c r="N2583" t="s">
        <v>1404</v>
      </c>
      <c r="O2583" t="s">
        <v>21</v>
      </c>
      <c r="P2583" s="4">
        <v>420000</v>
      </c>
      <c r="Q2583" s="3">
        <f>AVERAGE(Table1[[#This Row],[critic_score]],Table1[[#This Row],[user_score]])</f>
        <v>7.85</v>
      </c>
      <c r="R2583" s="4">
        <f>Table1[[#This Row],[user_count]]+Table1[[#This Row],[critic_count]]</f>
        <v>19</v>
      </c>
      <c r="S2583" s="2">
        <f>100000*Table1[[#This Row],[review_count]]/Table1[[#This Row],[total sales]]</f>
        <v>4.5238095238095237</v>
      </c>
      <c r="T2583" s="2">
        <f>Table1[[#This Row],[total sales]]/(2017-Table1[[#This Row],[year_of_release]])</f>
        <v>46666.666666666664</v>
      </c>
      <c r="U2583" s="9">
        <f>Table1[[#This Row],[na_sales]]/(2017-Table1[[#This Row],[year_of_release]])</f>
        <v>38888.888888888891</v>
      </c>
      <c r="V2583" s="6">
        <f>Table1[[#This Row],[eu_sales]]/(2017-Table1[[#This Row],[year_of_release]])</f>
        <v>1111.1111111111111</v>
      </c>
      <c r="W2583" s="6">
        <f>Table1[[#This Row],[jp_sales]]/(2017-Table1[[#This Row],[year_of_release]])</f>
        <v>0</v>
      </c>
      <c r="X2583" s="6">
        <f>Table1[[#This Row],[other_sales]]/(2017-Table1[[#This Row],[year_of_release]])</f>
        <v>6666.666666666667</v>
      </c>
      <c r="Y2583" s="4">
        <v>528816311</v>
      </c>
      <c r="Z2583" s="4">
        <v>440001482</v>
      </c>
      <c r="AA2583" s="4">
        <v>128063000</v>
      </c>
      <c r="AB2583" s="1">
        <f>Table1[[#This Row],[na_sales]]/Table1[[#This Row],[NA population]]</f>
        <v>6.6185553039796463E-4</v>
      </c>
      <c r="AC2583" s="1">
        <f>Table1[[#This Row],[eu_sales]]/Table1[[#This Row],[Eu population]]</f>
        <v>2.2727196177943781E-5</v>
      </c>
      <c r="AD2583" s="1">
        <f>Table1[[#This Row],[jp_sales]]/Table1[[#This Row],[Jp population]]</f>
        <v>0</v>
      </c>
    </row>
    <row r="2584" spans="1:30" x14ac:dyDescent="0.25">
      <c r="A2584" t="s">
        <v>2407</v>
      </c>
      <c r="B2584" t="s">
        <v>18</v>
      </c>
      <c r="C2584">
        <v>2010</v>
      </c>
      <c r="D2584" t="s">
        <v>40</v>
      </c>
      <c r="E2584" t="s">
        <v>55</v>
      </c>
      <c r="F2584" s="4">
        <v>230000</v>
      </c>
      <c r="G2584" s="4">
        <v>150000</v>
      </c>
      <c r="H2584" s="4">
        <v>0</v>
      </c>
      <c r="I2584" s="4">
        <v>40000</v>
      </c>
      <c r="J2584">
        <v>5.9</v>
      </c>
      <c r="K2584">
        <v>11</v>
      </c>
      <c r="L2584">
        <v>7</v>
      </c>
      <c r="M2584" s="4">
        <v>4</v>
      </c>
      <c r="N2584" t="s">
        <v>1989</v>
      </c>
      <c r="O2584" t="s">
        <v>84</v>
      </c>
      <c r="P2584" s="4">
        <v>420000</v>
      </c>
      <c r="Q2584" s="3">
        <f>AVERAGE(Table1[[#This Row],[critic_score]],Table1[[#This Row],[user_score]])</f>
        <v>6.45</v>
      </c>
      <c r="R2584" s="4">
        <f>Table1[[#This Row],[user_count]]+Table1[[#This Row],[critic_count]]</f>
        <v>15</v>
      </c>
      <c r="S2584" s="2">
        <f>100000*Table1[[#This Row],[review_count]]/Table1[[#This Row],[total sales]]</f>
        <v>3.5714285714285716</v>
      </c>
      <c r="T2584" s="2">
        <f>Table1[[#This Row],[total sales]]/(2017-Table1[[#This Row],[year_of_release]])</f>
        <v>60000</v>
      </c>
      <c r="U2584" s="9">
        <f>Table1[[#This Row],[na_sales]]/(2017-Table1[[#This Row],[year_of_release]])</f>
        <v>32857.142857142855</v>
      </c>
      <c r="V2584" s="6">
        <f>Table1[[#This Row],[eu_sales]]/(2017-Table1[[#This Row],[year_of_release]])</f>
        <v>21428.571428571428</v>
      </c>
      <c r="W2584" s="6">
        <f>Table1[[#This Row],[jp_sales]]/(2017-Table1[[#This Row],[year_of_release]])</f>
        <v>0</v>
      </c>
      <c r="X2584" s="6">
        <f>Table1[[#This Row],[other_sales]]/(2017-Table1[[#This Row],[year_of_release]])</f>
        <v>5714.2857142857147</v>
      </c>
      <c r="Y2584" s="4">
        <v>540520772</v>
      </c>
      <c r="Z2584" s="4">
        <v>441654761</v>
      </c>
      <c r="AA2584" s="4">
        <v>128070000</v>
      </c>
      <c r="AB2584" s="1">
        <f>Table1[[#This Row],[na_sales]]/Table1[[#This Row],[NA population]]</f>
        <v>4.2551556187002561E-4</v>
      </c>
      <c r="AC2584" s="1">
        <f>Table1[[#This Row],[eu_sales]]/Table1[[#This Row],[Eu population]]</f>
        <v>3.3963179670104359E-4</v>
      </c>
      <c r="AD2584" s="1">
        <f>Table1[[#This Row],[jp_sales]]/Table1[[#This Row],[Jp population]]</f>
        <v>0</v>
      </c>
    </row>
    <row r="2585" spans="1:30" x14ac:dyDescent="0.25">
      <c r="A2585" t="s">
        <v>2408</v>
      </c>
      <c r="B2585" t="s">
        <v>69</v>
      </c>
      <c r="C2585">
        <v>2014</v>
      </c>
      <c r="D2585" t="s">
        <v>73</v>
      </c>
      <c r="E2585" t="s">
        <v>20</v>
      </c>
      <c r="F2585" s="4">
        <v>0</v>
      </c>
      <c r="G2585" s="4">
        <v>140000</v>
      </c>
      <c r="H2585" s="4">
        <v>270000</v>
      </c>
      <c r="I2585" s="4">
        <v>10000</v>
      </c>
      <c r="J2585">
        <v>7.6</v>
      </c>
      <c r="K2585">
        <v>39</v>
      </c>
      <c r="L2585">
        <v>8.1999999999999993</v>
      </c>
      <c r="M2585" s="4">
        <v>54</v>
      </c>
      <c r="N2585" t="s">
        <v>2243</v>
      </c>
      <c r="O2585" t="s">
        <v>84</v>
      </c>
      <c r="P2585" s="4">
        <v>420000</v>
      </c>
      <c r="Q2585" s="3">
        <f>AVERAGE(Table1[[#This Row],[critic_score]],Table1[[#This Row],[user_score]])</f>
        <v>7.8999999999999995</v>
      </c>
      <c r="R2585" s="4">
        <f>Table1[[#This Row],[user_count]]+Table1[[#This Row],[critic_count]]</f>
        <v>93</v>
      </c>
      <c r="S2585" s="2">
        <f>100000*Table1[[#This Row],[review_count]]/Table1[[#This Row],[total sales]]</f>
        <v>22.142857142857142</v>
      </c>
      <c r="T2585" s="2">
        <f>Table1[[#This Row],[total sales]]/(2017-Table1[[#This Row],[year_of_release]])</f>
        <v>140000</v>
      </c>
      <c r="U2585" s="9">
        <f>Table1[[#This Row],[na_sales]]/(2017-Table1[[#This Row],[year_of_release]])</f>
        <v>0</v>
      </c>
      <c r="V2585" s="6">
        <f>Table1[[#This Row],[eu_sales]]/(2017-Table1[[#This Row],[year_of_release]])</f>
        <v>46666.666666666664</v>
      </c>
      <c r="W2585" s="6">
        <f>Table1[[#This Row],[jp_sales]]/(2017-Table1[[#This Row],[year_of_release]])</f>
        <v>90000</v>
      </c>
      <c r="X2585" s="6">
        <f>Table1[[#This Row],[other_sales]]/(2017-Table1[[#This Row],[year_of_release]])</f>
        <v>3333.3333333333335</v>
      </c>
      <c r="Y2585" s="4">
        <v>562338430</v>
      </c>
      <c r="Z2585" s="4">
        <v>443580712</v>
      </c>
      <c r="AA2585" s="4">
        <v>127276000</v>
      </c>
      <c r="AB2585" s="1">
        <f>Table1[[#This Row],[na_sales]]/Table1[[#This Row],[NA population]]</f>
        <v>0</v>
      </c>
      <c r="AC2585" s="1">
        <f>Table1[[#This Row],[eu_sales]]/Table1[[#This Row],[Eu population]]</f>
        <v>3.1561336237721717E-4</v>
      </c>
      <c r="AD2585" s="1">
        <f>Table1[[#This Row],[jp_sales]]/Table1[[#This Row],[Jp population]]</f>
        <v>2.1213740218108679E-3</v>
      </c>
    </row>
    <row r="2586" spans="1:30" x14ac:dyDescent="0.25">
      <c r="A2586" t="s">
        <v>2410</v>
      </c>
      <c r="B2586" t="s">
        <v>45</v>
      </c>
      <c r="C2586">
        <v>2005</v>
      </c>
      <c r="D2586" t="s">
        <v>40</v>
      </c>
      <c r="E2586" t="s">
        <v>171</v>
      </c>
      <c r="F2586" s="4">
        <v>180000</v>
      </c>
      <c r="G2586" s="4">
        <v>140000</v>
      </c>
      <c r="H2586" s="4">
        <v>50000</v>
      </c>
      <c r="I2586" s="4">
        <v>50000</v>
      </c>
      <c r="J2586">
        <v>7</v>
      </c>
      <c r="K2586">
        <v>30</v>
      </c>
      <c r="L2586">
        <v>7.5</v>
      </c>
      <c r="M2586" s="4">
        <v>46</v>
      </c>
      <c r="N2586" t="s">
        <v>256</v>
      </c>
      <c r="O2586" t="s">
        <v>43</v>
      </c>
      <c r="P2586" s="4">
        <v>420000</v>
      </c>
      <c r="Q2586" s="3">
        <f>AVERAGE(Table1[[#This Row],[critic_score]],Table1[[#This Row],[user_score]])</f>
        <v>7.25</v>
      </c>
      <c r="R2586" s="4">
        <f>Table1[[#This Row],[user_count]]+Table1[[#This Row],[critic_count]]</f>
        <v>76</v>
      </c>
      <c r="S2586" s="2">
        <f>100000*Table1[[#This Row],[review_count]]/Table1[[#This Row],[total sales]]</f>
        <v>18.095238095238095</v>
      </c>
      <c r="T2586" s="2">
        <f>Table1[[#This Row],[total sales]]/(2017-Table1[[#This Row],[year_of_release]])</f>
        <v>35000</v>
      </c>
      <c r="U2586" s="9">
        <f>Table1[[#This Row],[na_sales]]/(2017-Table1[[#This Row],[year_of_release]])</f>
        <v>15000</v>
      </c>
      <c r="V2586" s="6">
        <f>Table1[[#This Row],[eu_sales]]/(2017-Table1[[#This Row],[year_of_release]])</f>
        <v>11666.666666666666</v>
      </c>
      <c r="W2586" s="6">
        <f>Table1[[#This Row],[jp_sales]]/(2017-Table1[[#This Row],[year_of_release]])</f>
        <v>4166.666666666667</v>
      </c>
      <c r="X2586" s="6">
        <f>Table1[[#This Row],[other_sales]]/(2017-Table1[[#This Row],[year_of_release]])</f>
        <v>4166.666666666667</v>
      </c>
      <c r="Y2586" s="4">
        <v>511054143</v>
      </c>
      <c r="Z2586" s="4">
        <v>435713800</v>
      </c>
      <c r="AA2586" s="4">
        <v>127773000</v>
      </c>
      <c r="AB2586" s="1">
        <f>Table1[[#This Row],[na_sales]]/Table1[[#This Row],[NA population]]</f>
        <v>3.5221317049375728E-4</v>
      </c>
      <c r="AC2586" s="1">
        <f>Table1[[#This Row],[eu_sales]]/Table1[[#This Row],[Eu population]]</f>
        <v>3.2131183359351942E-4</v>
      </c>
      <c r="AD2586" s="1">
        <f>Table1[[#This Row],[jp_sales]]/Table1[[#This Row],[Jp population]]</f>
        <v>3.9131897975315598E-4</v>
      </c>
    </row>
    <row r="2587" spans="1:30" x14ac:dyDescent="0.25">
      <c r="A2587" t="s">
        <v>1737</v>
      </c>
      <c r="B2587" t="s">
        <v>39</v>
      </c>
      <c r="C2587">
        <v>2009</v>
      </c>
      <c r="D2587" t="s">
        <v>29</v>
      </c>
      <c r="E2587" t="s">
        <v>198</v>
      </c>
      <c r="F2587" s="4">
        <v>240000</v>
      </c>
      <c r="G2587" s="4">
        <v>120000</v>
      </c>
      <c r="H2587" s="4">
        <v>0</v>
      </c>
      <c r="I2587" s="4">
        <v>60000</v>
      </c>
      <c r="J2587">
        <v>7.5</v>
      </c>
      <c r="K2587">
        <v>36</v>
      </c>
      <c r="L2587">
        <v>7.6</v>
      </c>
      <c r="M2587" s="4">
        <v>18</v>
      </c>
      <c r="N2587" t="s">
        <v>228</v>
      </c>
      <c r="O2587" t="s">
        <v>84</v>
      </c>
      <c r="P2587" s="4">
        <v>420000</v>
      </c>
      <c r="Q2587" s="3">
        <f>AVERAGE(Table1[[#This Row],[critic_score]],Table1[[#This Row],[user_score]])</f>
        <v>7.55</v>
      </c>
      <c r="R2587" s="4">
        <f>Table1[[#This Row],[user_count]]+Table1[[#This Row],[critic_count]]</f>
        <v>54</v>
      </c>
      <c r="S2587" s="2">
        <f>100000*Table1[[#This Row],[review_count]]/Table1[[#This Row],[total sales]]</f>
        <v>12.857142857142858</v>
      </c>
      <c r="T2587" s="2">
        <f>Table1[[#This Row],[total sales]]/(2017-Table1[[#This Row],[year_of_release]])</f>
        <v>52500</v>
      </c>
      <c r="U2587" s="9">
        <f>Table1[[#This Row],[na_sales]]/(2017-Table1[[#This Row],[year_of_release]])</f>
        <v>30000</v>
      </c>
      <c r="V2587" s="6">
        <f>Table1[[#This Row],[eu_sales]]/(2017-Table1[[#This Row],[year_of_release]])</f>
        <v>15000</v>
      </c>
      <c r="W2587" s="6">
        <f>Table1[[#This Row],[jp_sales]]/(2017-Table1[[#This Row],[year_of_release]])</f>
        <v>0</v>
      </c>
      <c r="X2587" s="6">
        <f>Table1[[#This Row],[other_sales]]/(2017-Table1[[#This Row],[year_of_release]])</f>
        <v>7500</v>
      </c>
      <c r="Y2587" s="4">
        <v>534740514</v>
      </c>
      <c r="Z2587" s="4">
        <v>441041694</v>
      </c>
      <c r="AA2587" s="4">
        <v>128047000</v>
      </c>
      <c r="AB2587" s="1">
        <f>Table1[[#This Row],[na_sales]]/Table1[[#This Row],[NA population]]</f>
        <v>4.4881581573974401E-4</v>
      </c>
      <c r="AC2587" s="1">
        <f>Table1[[#This Row],[eu_sales]]/Table1[[#This Row],[Eu population]]</f>
        <v>2.7208311965172164E-4</v>
      </c>
      <c r="AD2587" s="1">
        <f>Table1[[#This Row],[jp_sales]]/Table1[[#This Row],[Jp population]]</f>
        <v>0</v>
      </c>
    </row>
    <row r="2588" spans="1:30" x14ac:dyDescent="0.25">
      <c r="A2588" t="s">
        <v>2049</v>
      </c>
      <c r="B2588" t="s">
        <v>34</v>
      </c>
      <c r="C2588">
        <v>2012</v>
      </c>
      <c r="D2588" t="s">
        <v>54</v>
      </c>
      <c r="E2588" t="s">
        <v>41</v>
      </c>
      <c r="F2588" s="4">
        <v>210000</v>
      </c>
      <c r="G2588" s="4">
        <v>170000</v>
      </c>
      <c r="H2588" s="4">
        <v>0</v>
      </c>
      <c r="I2588" s="4">
        <v>40000</v>
      </c>
      <c r="J2588">
        <v>7.6</v>
      </c>
      <c r="K2588">
        <v>59</v>
      </c>
      <c r="L2588">
        <v>8.1999999999999993</v>
      </c>
      <c r="M2588" s="4">
        <v>319</v>
      </c>
      <c r="N2588" t="s">
        <v>2050</v>
      </c>
      <c r="O2588" t="s">
        <v>43</v>
      </c>
      <c r="P2588" s="4">
        <v>420000</v>
      </c>
      <c r="Q2588" s="3">
        <f>AVERAGE(Table1[[#This Row],[critic_score]],Table1[[#This Row],[user_score]])</f>
        <v>7.8999999999999995</v>
      </c>
      <c r="R2588" s="4">
        <f>Table1[[#This Row],[user_count]]+Table1[[#This Row],[critic_count]]</f>
        <v>378</v>
      </c>
      <c r="S2588" s="2">
        <f>100000*Table1[[#This Row],[review_count]]/Table1[[#This Row],[total sales]]</f>
        <v>90</v>
      </c>
      <c r="T2588" s="2">
        <f>Table1[[#This Row],[total sales]]/(2017-Table1[[#This Row],[year_of_release]])</f>
        <v>84000</v>
      </c>
      <c r="U2588" s="9">
        <f>Table1[[#This Row],[na_sales]]/(2017-Table1[[#This Row],[year_of_release]])</f>
        <v>42000</v>
      </c>
      <c r="V2588" s="6">
        <f>Table1[[#This Row],[eu_sales]]/(2017-Table1[[#This Row],[year_of_release]])</f>
        <v>34000</v>
      </c>
      <c r="W2588" s="6">
        <f>Table1[[#This Row],[jp_sales]]/(2017-Table1[[#This Row],[year_of_release]])</f>
        <v>0</v>
      </c>
      <c r="X2588" s="6">
        <f>Table1[[#This Row],[other_sales]]/(2017-Table1[[#This Row],[year_of_release]])</f>
        <v>8000</v>
      </c>
      <c r="Y2588" s="4">
        <v>551484507</v>
      </c>
      <c r="Z2588" s="4">
        <v>441417242</v>
      </c>
      <c r="AA2588" s="4">
        <v>127629000</v>
      </c>
      <c r="AB2588" s="1">
        <f>Table1[[#This Row],[na_sales]]/Table1[[#This Row],[NA population]]</f>
        <v>3.807903890942851E-4</v>
      </c>
      <c r="AC2588" s="1">
        <f>Table1[[#This Row],[eu_sales]]/Table1[[#This Row],[Eu population]]</f>
        <v>3.8512315293746501E-4</v>
      </c>
      <c r="AD2588" s="1">
        <f>Table1[[#This Row],[jp_sales]]/Table1[[#This Row],[Jp population]]</f>
        <v>0</v>
      </c>
    </row>
    <row r="2589" spans="1:30" x14ac:dyDescent="0.25">
      <c r="A2589" t="s">
        <v>2411</v>
      </c>
      <c r="B2589" t="s">
        <v>136</v>
      </c>
      <c r="C2589">
        <v>2016</v>
      </c>
      <c r="D2589" t="s">
        <v>96</v>
      </c>
      <c r="E2589" t="s">
        <v>20</v>
      </c>
      <c r="F2589" s="4">
        <v>200000</v>
      </c>
      <c r="G2589" s="4">
        <v>140000</v>
      </c>
      <c r="H2589" s="4">
        <v>50000</v>
      </c>
      <c r="I2589" s="4">
        <v>30000</v>
      </c>
      <c r="J2589">
        <v>7.5</v>
      </c>
      <c r="K2589">
        <v>72</v>
      </c>
      <c r="L2589">
        <v>6.8</v>
      </c>
      <c r="M2589" s="4">
        <v>208</v>
      </c>
      <c r="N2589" t="s">
        <v>2412</v>
      </c>
      <c r="O2589" t="s">
        <v>21</v>
      </c>
      <c r="P2589" s="4">
        <v>420000</v>
      </c>
      <c r="Q2589" s="3">
        <f>AVERAGE(Table1[[#This Row],[critic_score]],Table1[[#This Row],[user_score]])</f>
        <v>7.15</v>
      </c>
      <c r="R2589" s="4">
        <f>Table1[[#This Row],[user_count]]+Table1[[#This Row],[critic_count]]</f>
        <v>280</v>
      </c>
      <c r="S2589" s="2">
        <f>100000*Table1[[#This Row],[review_count]]/Table1[[#This Row],[total sales]]</f>
        <v>66.666666666666671</v>
      </c>
      <c r="T2589" s="2">
        <f>Table1[[#This Row],[total sales]]/(2017-Table1[[#This Row],[year_of_release]])</f>
        <v>420000</v>
      </c>
      <c r="U2589" s="9">
        <f>Table1[[#This Row],[na_sales]]/(2017-Table1[[#This Row],[year_of_release]])</f>
        <v>200000</v>
      </c>
      <c r="V2589" s="6">
        <f>Table1[[#This Row],[eu_sales]]/(2017-Table1[[#This Row],[year_of_release]])</f>
        <v>140000</v>
      </c>
      <c r="W2589" s="6">
        <f>Table1[[#This Row],[jp_sales]]/(2017-Table1[[#This Row],[year_of_release]])</f>
        <v>50000</v>
      </c>
      <c r="X2589" s="6">
        <f>Table1[[#This Row],[other_sales]]/(2017-Table1[[#This Row],[year_of_release]])</f>
        <v>30000</v>
      </c>
      <c r="Y2589" s="4">
        <v>573178249</v>
      </c>
      <c r="Z2589" s="4">
        <v>445623395</v>
      </c>
      <c r="AA2589" s="4">
        <v>126994511</v>
      </c>
      <c r="AB2589" s="1">
        <f>Table1[[#This Row],[na_sales]]/Table1[[#This Row],[NA population]]</f>
        <v>3.4893159387839923E-4</v>
      </c>
      <c r="AC2589" s="1">
        <f>Table1[[#This Row],[eu_sales]]/Table1[[#This Row],[Eu population]]</f>
        <v>3.1416662942483078E-4</v>
      </c>
      <c r="AD2589" s="1">
        <f>Table1[[#This Row],[jp_sales]]/Table1[[#This Row],[Jp population]]</f>
        <v>3.9371780407107516E-4</v>
      </c>
    </row>
    <row r="2590" spans="1:30" x14ac:dyDescent="0.25">
      <c r="A2590" t="s">
        <v>2413</v>
      </c>
      <c r="B2590" t="s">
        <v>26</v>
      </c>
      <c r="C2590">
        <v>2008</v>
      </c>
      <c r="D2590" t="s">
        <v>96</v>
      </c>
      <c r="E2590" t="s">
        <v>176</v>
      </c>
      <c r="F2590" s="4">
        <v>220000</v>
      </c>
      <c r="G2590" s="4">
        <v>20000</v>
      </c>
      <c r="H2590" s="4">
        <v>160000</v>
      </c>
      <c r="I2590" s="4">
        <v>20000</v>
      </c>
      <c r="J2590">
        <v>7.4</v>
      </c>
      <c r="K2590">
        <v>35</v>
      </c>
      <c r="L2590">
        <v>6.8</v>
      </c>
      <c r="M2590" s="4">
        <v>12</v>
      </c>
      <c r="N2590" t="s">
        <v>797</v>
      </c>
      <c r="O2590" t="s">
        <v>67</v>
      </c>
      <c r="P2590" s="4">
        <v>420000</v>
      </c>
      <c r="Q2590" s="3">
        <f>AVERAGE(Table1[[#This Row],[critic_score]],Table1[[#This Row],[user_score]])</f>
        <v>7.1</v>
      </c>
      <c r="R2590" s="4">
        <f>Table1[[#This Row],[user_count]]+Table1[[#This Row],[critic_count]]</f>
        <v>47</v>
      </c>
      <c r="S2590" s="2">
        <f>100000*Table1[[#This Row],[review_count]]/Table1[[#This Row],[total sales]]</f>
        <v>11.19047619047619</v>
      </c>
      <c r="T2590" s="2">
        <f>Table1[[#This Row],[total sales]]/(2017-Table1[[#This Row],[year_of_release]])</f>
        <v>46666.666666666664</v>
      </c>
      <c r="U2590" s="9">
        <f>Table1[[#This Row],[na_sales]]/(2017-Table1[[#This Row],[year_of_release]])</f>
        <v>24444.444444444445</v>
      </c>
      <c r="V2590" s="6">
        <f>Table1[[#This Row],[eu_sales]]/(2017-Table1[[#This Row],[year_of_release]])</f>
        <v>2222.2222222222222</v>
      </c>
      <c r="W2590" s="6">
        <f>Table1[[#This Row],[jp_sales]]/(2017-Table1[[#This Row],[year_of_release]])</f>
        <v>17777.777777777777</v>
      </c>
      <c r="X2590" s="6">
        <f>Table1[[#This Row],[other_sales]]/(2017-Table1[[#This Row],[year_of_release]])</f>
        <v>2222.2222222222222</v>
      </c>
      <c r="Y2590" s="4">
        <v>528816311</v>
      </c>
      <c r="Z2590" s="4">
        <v>440001482</v>
      </c>
      <c r="AA2590" s="4">
        <v>128063000</v>
      </c>
      <c r="AB2590" s="1">
        <f>Table1[[#This Row],[na_sales]]/Table1[[#This Row],[NA population]]</f>
        <v>4.1602347625014919E-4</v>
      </c>
      <c r="AC2590" s="1">
        <f>Table1[[#This Row],[eu_sales]]/Table1[[#This Row],[Eu population]]</f>
        <v>4.5454392355887562E-5</v>
      </c>
      <c r="AD2590" s="1">
        <f>Table1[[#This Row],[jp_sales]]/Table1[[#This Row],[Jp population]]</f>
        <v>1.2493850682867027E-3</v>
      </c>
    </row>
    <row r="2591" spans="1:30" x14ac:dyDescent="0.25">
      <c r="A2591" t="s">
        <v>1882</v>
      </c>
      <c r="B2591" t="s">
        <v>34</v>
      </c>
      <c r="C2591">
        <v>2010</v>
      </c>
      <c r="D2591" t="s">
        <v>54</v>
      </c>
      <c r="E2591" t="s">
        <v>403</v>
      </c>
      <c r="F2591" s="4">
        <v>190000</v>
      </c>
      <c r="G2591" s="4">
        <v>160000</v>
      </c>
      <c r="H2591" s="4">
        <v>30000</v>
      </c>
      <c r="I2591" s="4">
        <v>40000</v>
      </c>
      <c r="J2591">
        <v>8.4</v>
      </c>
      <c r="K2591">
        <v>70</v>
      </c>
      <c r="L2591">
        <v>8.4</v>
      </c>
      <c r="M2591" s="4">
        <v>182</v>
      </c>
      <c r="N2591" t="s">
        <v>968</v>
      </c>
      <c r="O2591" t="s">
        <v>43</v>
      </c>
      <c r="P2591" s="4">
        <v>420000</v>
      </c>
      <c r="Q2591" s="3">
        <f>AVERAGE(Table1[[#This Row],[critic_score]],Table1[[#This Row],[user_score]])</f>
        <v>8.4</v>
      </c>
      <c r="R2591" s="4">
        <f>Table1[[#This Row],[user_count]]+Table1[[#This Row],[critic_count]]</f>
        <v>252</v>
      </c>
      <c r="S2591" s="2">
        <f>100000*Table1[[#This Row],[review_count]]/Table1[[#This Row],[total sales]]</f>
        <v>60</v>
      </c>
      <c r="T2591" s="2">
        <f>Table1[[#This Row],[total sales]]/(2017-Table1[[#This Row],[year_of_release]])</f>
        <v>60000</v>
      </c>
      <c r="U2591" s="9">
        <f>Table1[[#This Row],[na_sales]]/(2017-Table1[[#This Row],[year_of_release]])</f>
        <v>27142.857142857141</v>
      </c>
      <c r="V2591" s="6">
        <f>Table1[[#This Row],[eu_sales]]/(2017-Table1[[#This Row],[year_of_release]])</f>
        <v>22857.142857142859</v>
      </c>
      <c r="W2591" s="6">
        <f>Table1[[#This Row],[jp_sales]]/(2017-Table1[[#This Row],[year_of_release]])</f>
        <v>4285.7142857142853</v>
      </c>
      <c r="X2591" s="6">
        <f>Table1[[#This Row],[other_sales]]/(2017-Table1[[#This Row],[year_of_release]])</f>
        <v>5714.2857142857147</v>
      </c>
      <c r="Y2591" s="4">
        <v>540520772</v>
      </c>
      <c r="Z2591" s="4">
        <v>441654761</v>
      </c>
      <c r="AA2591" s="4">
        <v>128070000</v>
      </c>
      <c r="AB2591" s="1">
        <f>Table1[[#This Row],[na_sales]]/Table1[[#This Row],[NA population]]</f>
        <v>3.5151285545784725E-4</v>
      </c>
      <c r="AC2591" s="1">
        <f>Table1[[#This Row],[eu_sales]]/Table1[[#This Row],[Eu population]]</f>
        <v>3.622739164811132E-4</v>
      </c>
      <c r="AD2591" s="1">
        <f>Table1[[#This Row],[jp_sales]]/Table1[[#This Row],[Jp population]]</f>
        <v>2.3424689622862497E-4</v>
      </c>
    </row>
    <row r="2592" spans="1:30" x14ac:dyDescent="0.25">
      <c r="A2592" t="s">
        <v>2416</v>
      </c>
      <c r="B2592" t="s">
        <v>230</v>
      </c>
      <c r="C2592">
        <v>2000</v>
      </c>
      <c r="D2592" t="s">
        <v>191</v>
      </c>
      <c r="E2592" t="s">
        <v>196</v>
      </c>
      <c r="F2592" s="4">
        <v>170000</v>
      </c>
      <c r="G2592" s="4">
        <v>120000</v>
      </c>
      <c r="H2592" s="4">
        <v>100000</v>
      </c>
      <c r="I2592" s="4">
        <v>30000</v>
      </c>
      <c r="J2592">
        <v>7.6</v>
      </c>
      <c r="K2592">
        <v>10</v>
      </c>
      <c r="L2592">
        <v>8.8000000000000007</v>
      </c>
      <c r="M2592" s="4">
        <v>29</v>
      </c>
      <c r="N2592" t="s">
        <v>196</v>
      </c>
      <c r="O2592" t="s">
        <v>21</v>
      </c>
      <c r="P2592" s="4">
        <v>420000</v>
      </c>
      <c r="Q2592" s="3">
        <f>AVERAGE(Table1[[#This Row],[critic_score]],Table1[[#This Row],[user_score]])</f>
        <v>8.1999999999999993</v>
      </c>
      <c r="R2592" s="4">
        <f>Table1[[#This Row],[user_count]]+Table1[[#This Row],[critic_count]]</f>
        <v>39</v>
      </c>
      <c r="S2592" s="2">
        <f>100000*Table1[[#This Row],[review_count]]/Table1[[#This Row],[total sales]]</f>
        <v>9.2857142857142865</v>
      </c>
      <c r="T2592" s="2">
        <f>Table1[[#This Row],[total sales]]/(2017-Table1[[#This Row],[year_of_release]])</f>
        <v>24705.882352941175</v>
      </c>
      <c r="U2592" s="9">
        <f>Table1[[#This Row],[na_sales]]/(2017-Table1[[#This Row],[year_of_release]])</f>
        <v>10000</v>
      </c>
      <c r="V2592" s="6">
        <f>Table1[[#This Row],[eu_sales]]/(2017-Table1[[#This Row],[year_of_release]])</f>
        <v>7058.8235294117649</v>
      </c>
      <c r="W2592" s="6">
        <f>Table1[[#This Row],[jp_sales]]/(2017-Table1[[#This Row],[year_of_release]])</f>
        <v>5882.3529411764703</v>
      </c>
      <c r="X2592" s="6">
        <f>Table1[[#This Row],[other_sales]]/(2017-Table1[[#This Row],[year_of_release]])</f>
        <v>1764.7058823529412</v>
      </c>
      <c r="Y2592" s="4">
        <v>484244580</v>
      </c>
      <c r="Z2592" s="4">
        <v>429286318</v>
      </c>
      <c r="AA2592" s="4">
        <v>126843000</v>
      </c>
      <c r="AB2592" s="1">
        <f>Table1[[#This Row],[na_sales]]/Table1[[#This Row],[NA population]]</f>
        <v>3.5106226692304949E-4</v>
      </c>
      <c r="AC2592" s="1">
        <f>Table1[[#This Row],[eu_sales]]/Table1[[#This Row],[Eu population]]</f>
        <v>2.7953371670233387E-4</v>
      </c>
      <c r="AD2592" s="1">
        <f>Table1[[#This Row],[jp_sales]]/Table1[[#This Row],[Jp population]]</f>
        <v>7.8837618157880215E-4</v>
      </c>
    </row>
    <row r="2593" spans="1:30" x14ac:dyDescent="0.25">
      <c r="A2593" t="s">
        <v>2419</v>
      </c>
      <c r="B2593" t="s">
        <v>136</v>
      </c>
      <c r="C2593">
        <v>2015</v>
      </c>
      <c r="D2593" t="s">
        <v>29</v>
      </c>
      <c r="E2593" t="s">
        <v>20</v>
      </c>
      <c r="F2593" s="4">
        <v>190000</v>
      </c>
      <c r="G2593" s="4">
        <v>110000</v>
      </c>
      <c r="H2593" s="4">
        <v>90000</v>
      </c>
      <c r="I2593" s="4">
        <v>30000</v>
      </c>
      <c r="J2593">
        <v>4.5999999999999996</v>
      </c>
      <c r="K2593">
        <v>20</v>
      </c>
      <c r="L2593">
        <v>4.4000000000000004</v>
      </c>
      <c r="M2593" s="4">
        <v>173</v>
      </c>
      <c r="N2593" t="s">
        <v>713</v>
      </c>
      <c r="O2593" t="s">
        <v>21</v>
      </c>
      <c r="P2593" s="4">
        <v>420000</v>
      </c>
      <c r="Q2593" s="3">
        <f>AVERAGE(Table1[[#This Row],[critic_score]],Table1[[#This Row],[user_score]])</f>
        <v>4.5</v>
      </c>
      <c r="R2593" s="4">
        <f>Table1[[#This Row],[user_count]]+Table1[[#This Row],[critic_count]]</f>
        <v>193</v>
      </c>
      <c r="S2593" s="2">
        <f>100000*Table1[[#This Row],[review_count]]/Table1[[#This Row],[total sales]]</f>
        <v>45.952380952380949</v>
      </c>
      <c r="T2593" s="2">
        <f>Table1[[#This Row],[total sales]]/(2017-Table1[[#This Row],[year_of_release]])</f>
        <v>210000</v>
      </c>
      <c r="U2593" s="9">
        <f>Table1[[#This Row],[na_sales]]/(2017-Table1[[#This Row],[year_of_release]])</f>
        <v>95000</v>
      </c>
      <c r="V2593" s="6">
        <f>Table1[[#This Row],[eu_sales]]/(2017-Table1[[#This Row],[year_of_release]])</f>
        <v>55000</v>
      </c>
      <c r="W2593" s="6">
        <f>Table1[[#This Row],[jp_sales]]/(2017-Table1[[#This Row],[year_of_release]])</f>
        <v>45000</v>
      </c>
      <c r="X2593" s="6">
        <f>Table1[[#This Row],[other_sales]]/(2017-Table1[[#This Row],[year_of_release]])</f>
        <v>15000</v>
      </c>
      <c r="Y2593" s="4">
        <v>567732286</v>
      </c>
      <c r="Z2593" s="4">
        <v>444588718</v>
      </c>
      <c r="AA2593" s="4">
        <v>127141000</v>
      </c>
      <c r="AB2593" s="1">
        <f>Table1[[#This Row],[na_sales]]/Table1[[#This Row],[NA population]]</f>
        <v>3.3466477895534021E-4</v>
      </c>
      <c r="AC2593" s="1">
        <f>Table1[[#This Row],[eu_sales]]/Table1[[#This Row],[Eu population]]</f>
        <v>2.4741968373565433E-4</v>
      </c>
      <c r="AD2593" s="1">
        <f>Table1[[#This Row],[jp_sales]]/Table1[[#This Row],[Jp population]]</f>
        <v>7.078755082939414E-4</v>
      </c>
    </row>
    <row r="2594" spans="1:30" x14ac:dyDescent="0.25">
      <c r="A2594" t="s">
        <v>2420</v>
      </c>
      <c r="B2594" t="s">
        <v>45</v>
      </c>
      <c r="C2594">
        <v>2003</v>
      </c>
      <c r="D2594" t="s">
        <v>73</v>
      </c>
      <c r="E2594" t="s">
        <v>171</v>
      </c>
      <c r="F2594" s="4">
        <v>150000</v>
      </c>
      <c r="G2594" s="4">
        <v>120000</v>
      </c>
      <c r="H2594" s="4">
        <v>110000</v>
      </c>
      <c r="I2594" s="4">
        <v>40000</v>
      </c>
      <c r="J2594">
        <v>8.1999999999999993</v>
      </c>
      <c r="K2594">
        <v>33</v>
      </c>
      <c r="L2594">
        <v>8.9</v>
      </c>
      <c r="M2594" s="4">
        <v>65</v>
      </c>
      <c r="N2594" t="s">
        <v>172</v>
      </c>
      <c r="O2594" t="s">
        <v>43</v>
      </c>
      <c r="P2594" s="4">
        <v>420000</v>
      </c>
      <c r="Q2594" s="3">
        <f>AVERAGE(Table1[[#This Row],[critic_score]],Table1[[#This Row],[user_score]])</f>
        <v>8.5500000000000007</v>
      </c>
      <c r="R2594" s="4">
        <f>Table1[[#This Row],[user_count]]+Table1[[#This Row],[critic_count]]</f>
        <v>98</v>
      </c>
      <c r="S2594" s="2">
        <f>100000*Table1[[#This Row],[review_count]]/Table1[[#This Row],[total sales]]</f>
        <v>23.333333333333332</v>
      </c>
      <c r="T2594" s="2">
        <f>Table1[[#This Row],[total sales]]/(2017-Table1[[#This Row],[year_of_release]])</f>
        <v>30000</v>
      </c>
      <c r="U2594" s="9">
        <f>Table1[[#This Row],[na_sales]]/(2017-Table1[[#This Row],[year_of_release]])</f>
        <v>10714.285714285714</v>
      </c>
      <c r="V2594" s="6">
        <f>Table1[[#This Row],[eu_sales]]/(2017-Table1[[#This Row],[year_of_release]])</f>
        <v>8571.4285714285706</v>
      </c>
      <c r="W2594" s="6">
        <f>Table1[[#This Row],[jp_sales]]/(2017-Table1[[#This Row],[year_of_release]])</f>
        <v>7857.1428571428569</v>
      </c>
      <c r="X2594" s="6">
        <f>Table1[[#This Row],[other_sales]]/(2017-Table1[[#This Row],[year_of_release]])</f>
        <v>2857.1428571428573</v>
      </c>
      <c r="Y2594" s="4">
        <v>500125528</v>
      </c>
      <c r="Z2594" s="4">
        <v>432552540</v>
      </c>
      <c r="AA2594" s="4">
        <v>127718000</v>
      </c>
      <c r="AB2594" s="1">
        <f>Table1[[#This Row],[na_sales]]/Table1[[#This Row],[NA population]]</f>
        <v>2.9992470210398858E-4</v>
      </c>
      <c r="AC2594" s="1">
        <f>Table1[[#This Row],[eu_sales]]/Table1[[#This Row],[Eu population]]</f>
        <v>2.7742294612349291E-4</v>
      </c>
      <c r="AD2594" s="1">
        <f>Table1[[#This Row],[jp_sales]]/Table1[[#This Row],[Jp population]]</f>
        <v>8.612724909566389E-4</v>
      </c>
    </row>
    <row r="2595" spans="1:30" x14ac:dyDescent="0.25">
      <c r="A2595" t="s">
        <v>1337</v>
      </c>
      <c r="B2595" t="s">
        <v>71</v>
      </c>
      <c r="C2595">
        <v>2013</v>
      </c>
      <c r="D2595" t="s">
        <v>29</v>
      </c>
      <c r="E2595" t="s">
        <v>83</v>
      </c>
      <c r="F2595" s="4">
        <v>190000</v>
      </c>
      <c r="G2595" s="4">
        <v>160000</v>
      </c>
      <c r="H2595" s="4">
        <v>0</v>
      </c>
      <c r="I2595" s="4">
        <v>70000</v>
      </c>
      <c r="J2595">
        <v>7.5</v>
      </c>
      <c r="K2595">
        <v>4</v>
      </c>
      <c r="L2595">
        <v>5.5</v>
      </c>
      <c r="M2595" s="4">
        <v>51</v>
      </c>
      <c r="N2595" t="s">
        <v>83</v>
      </c>
      <c r="O2595" t="s">
        <v>84</v>
      </c>
      <c r="P2595" s="4">
        <v>420000</v>
      </c>
      <c r="Q2595" s="3">
        <f>AVERAGE(Table1[[#This Row],[critic_score]],Table1[[#This Row],[user_score]])</f>
        <v>6.5</v>
      </c>
      <c r="R2595" s="4">
        <f>Table1[[#This Row],[user_count]]+Table1[[#This Row],[critic_count]]</f>
        <v>55</v>
      </c>
      <c r="S2595" s="2">
        <f>100000*Table1[[#This Row],[review_count]]/Table1[[#This Row],[total sales]]</f>
        <v>13.095238095238095</v>
      </c>
      <c r="T2595" s="2">
        <f>Table1[[#This Row],[total sales]]/(2017-Table1[[#This Row],[year_of_release]])</f>
        <v>105000</v>
      </c>
      <c r="U2595" s="9">
        <f>Table1[[#This Row],[na_sales]]/(2017-Table1[[#This Row],[year_of_release]])</f>
        <v>47500</v>
      </c>
      <c r="V2595" s="6">
        <f>Table1[[#This Row],[eu_sales]]/(2017-Table1[[#This Row],[year_of_release]])</f>
        <v>40000</v>
      </c>
      <c r="W2595" s="6">
        <f>Table1[[#This Row],[jp_sales]]/(2017-Table1[[#This Row],[year_of_release]])</f>
        <v>0</v>
      </c>
      <c r="X2595" s="6">
        <f>Table1[[#This Row],[other_sales]]/(2017-Table1[[#This Row],[year_of_release]])</f>
        <v>17500</v>
      </c>
      <c r="Y2595" s="4">
        <v>556861736</v>
      </c>
      <c r="Z2595" s="4">
        <v>442492884</v>
      </c>
      <c r="AA2595" s="4">
        <v>127445000</v>
      </c>
      <c r="AB2595" s="1">
        <f>Table1[[#This Row],[na_sales]]/Table1[[#This Row],[NA population]]</f>
        <v>3.411978013874525E-4</v>
      </c>
      <c r="AC2595" s="1">
        <f>Table1[[#This Row],[eu_sales]]/Table1[[#This Row],[Eu population]]</f>
        <v>3.615877357250337E-4</v>
      </c>
      <c r="AD2595" s="1">
        <f>Table1[[#This Row],[jp_sales]]/Table1[[#This Row],[Jp population]]</f>
        <v>0</v>
      </c>
    </row>
    <row r="2596" spans="1:30" x14ac:dyDescent="0.25">
      <c r="A2596" t="s">
        <v>1407</v>
      </c>
      <c r="B2596" t="s">
        <v>200</v>
      </c>
      <c r="C2596">
        <v>2016</v>
      </c>
      <c r="D2596" t="s">
        <v>19</v>
      </c>
      <c r="E2596" t="s">
        <v>100</v>
      </c>
      <c r="F2596" s="4">
        <v>240000</v>
      </c>
      <c r="G2596" s="4">
        <v>140000</v>
      </c>
      <c r="H2596" s="4">
        <v>0</v>
      </c>
      <c r="I2596" s="4">
        <v>40000</v>
      </c>
      <c r="J2596">
        <v>7.6</v>
      </c>
      <c r="K2596">
        <v>42</v>
      </c>
      <c r="L2596">
        <v>6</v>
      </c>
      <c r="M2596" s="4">
        <v>77</v>
      </c>
      <c r="N2596" t="s">
        <v>101</v>
      </c>
      <c r="O2596" t="s">
        <v>67</v>
      </c>
      <c r="P2596" s="4">
        <v>420000</v>
      </c>
      <c r="Q2596" s="3">
        <f>AVERAGE(Table1[[#This Row],[critic_score]],Table1[[#This Row],[user_score]])</f>
        <v>6.8</v>
      </c>
      <c r="R2596" s="4">
        <f>Table1[[#This Row],[user_count]]+Table1[[#This Row],[critic_count]]</f>
        <v>119</v>
      </c>
      <c r="S2596" s="2">
        <f>100000*Table1[[#This Row],[review_count]]/Table1[[#This Row],[total sales]]</f>
        <v>28.333333333333332</v>
      </c>
      <c r="T2596" s="2">
        <f>Table1[[#This Row],[total sales]]/(2017-Table1[[#This Row],[year_of_release]])</f>
        <v>420000</v>
      </c>
      <c r="U2596" s="9">
        <f>Table1[[#This Row],[na_sales]]/(2017-Table1[[#This Row],[year_of_release]])</f>
        <v>240000</v>
      </c>
      <c r="V2596" s="6">
        <f>Table1[[#This Row],[eu_sales]]/(2017-Table1[[#This Row],[year_of_release]])</f>
        <v>140000</v>
      </c>
      <c r="W2596" s="6">
        <f>Table1[[#This Row],[jp_sales]]/(2017-Table1[[#This Row],[year_of_release]])</f>
        <v>0</v>
      </c>
      <c r="X2596" s="6">
        <f>Table1[[#This Row],[other_sales]]/(2017-Table1[[#This Row],[year_of_release]])</f>
        <v>40000</v>
      </c>
      <c r="Y2596" s="4">
        <v>573178249</v>
      </c>
      <c r="Z2596" s="4">
        <v>445623395</v>
      </c>
      <c r="AA2596" s="4">
        <v>126994511</v>
      </c>
      <c r="AB2596" s="1">
        <f>Table1[[#This Row],[na_sales]]/Table1[[#This Row],[NA population]]</f>
        <v>4.1871791265407908E-4</v>
      </c>
      <c r="AC2596" s="1">
        <f>Table1[[#This Row],[eu_sales]]/Table1[[#This Row],[Eu population]]</f>
        <v>3.1416662942483078E-4</v>
      </c>
      <c r="AD2596" s="1">
        <f>Table1[[#This Row],[jp_sales]]/Table1[[#This Row],[Jp population]]</f>
        <v>0</v>
      </c>
    </row>
    <row r="2597" spans="1:30" x14ac:dyDescent="0.25">
      <c r="A2597" t="s">
        <v>1816</v>
      </c>
      <c r="B2597" t="s">
        <v>71</v>
      </c>
      <c r="C2597">
        <v>2016</v>
      </c>
      <c r="D2597" t="s">
        <v>73</v>
      </c>
      <c r="E2597" t="s">
        <v>1370</v>
      </c>
      <c r="F2597" s="4">
        <v>50000</v>
      </c>
      <c r="G2597" s="4">
        <v>310000</v>
      </c>
      <c r="H2597" s="4">
        <v>0</v>
      </c>
      <c r="I2597" s="4">
        <v>60000</v>
      </c>
      <c r="J2597">
        <v>6.9</v>
      </c>
      <c r="K2597">
        <v>17</v>
      </c>
      <c r="L2597">
        <v>8.6999999999999993</v>
      </c>
      <c r="M2597" s="4">
        <v>12</v>
      </c>
      <c r="N2597" t="s">
        <v>2427</v>
      </c>
      <c r="O2597" t="s">
        <v>21</v>
      </c>
      <c r="P2597" s="4">
        <v>420000</v>
      </c>
      <c r="Q2597" s="3">
        <f>AVERAGE(Table1[[#This Row],[critic_score]],Table1[[#This Row],[user_score]])</f>
        <v>7.8</v>
      </c>
      <c r="R2597" s="4">
        <f>Table1[[#This Row],[user_count]]+Table1[[#This Row],[critic_count]]</f>
        <v>29</v>
      </c>
      <c r="S2597" s="2">
        <f>100000*Table1[[#This Row],[review_count]]/Table1[[#This Row],[total sales]]</f>
        <v>6.9047619047619051</v>
      </c>
      <c r="T2597" s="2">
        <f>Table1[[#This Row],[total sales]]/(2017-Table1[[#This Row],[year_of_release]])</f>
        <v>420000</v>
      </c>
      <c r="U2597" s="9">
        <f>Table1[[#This Row],[na_sales]]/(2017-Table1[[#This Row],[year_of_release]])</f>
        <v>50000</v>
      </c>
      <c r="V2597" s="6">
        <f>Table1[[#This Row],[eu_sales]]/(2017-Table1[[#This Row],[year_of_release]])</f>
        <v>310000</v>
      </c>
      <c r="W2597" s="6">
        <f>Table1[[#This Row],[jp_sales]]/(2017-Table1[[#This Row],[year_of_release]])</f>
        <v>0</v>
      </c>
      <c r="X2597" s="6">
        <f>Table1[[#This Row],[other_sales]]/(2017-Table1[[#This Row],[year_of_release]])</f>
        <v>60000</v>
      </c>
      <c r="Y2597" s="4">
        <v>573178249</v>
      </c>
      <c r="Z2597" s="4">
        <v>445623395</v>
      </c>
      <c r="AA2597" s="4">
        <v>126994511</v>
      </c>
      <c r="AB2597" s="1">
        <f>Table1[[#This Row],[na_sales]]/Table1[[#This Row],[NA population]]</f>
        <v>8.7232898469599807E-5</v>
      </c>
      <c r="AC2597" s="1">
        <f>Table1[[#This Row],[eu_sales]]/Table1[[#This Row],[Eu population]]</f>
        <v>6.9565467944069682E-4</v>
      </c>
      <c r="AD2597" s="1">
        <f>Table1[[#This Row],[jp_sales]]/Table1[[#This Row],[Jp population]]</f>
        <v>0</v>
      </c>
    </row>
    <row r="2598" spans="1:30" x14ac:dyDescent="0.25">
      <c r="A2598" t="s">
        <v>2428</v>
      </c>
      <c r="B2598" t="s">
        <v>118</v>
      </c>
      <c r="C2598">
        <v>2007</v>
      </c>
      <c r="D2598" t="s">
        <v>27</v>
      </c>
      <c r="E2598" t="s">
        <v>171</v>
      </c>
      <c r="F2598" s="4">
        <v>220000</v>
      </c>
      <c r="G2598" s="4">
        <v>90000</v>
      </c>
      <c r="H2598" s="4">
        <v>40000</v>
      </c>
      <c r="I2598" s="4">
        <v>70000</v>
      </c>
      <c r="J2598">
        <v>8</v>
      </c>
      <c r="K2598">
        <v>43</v>
      </c>
      <c r="L2598">
        <v>7.8</v>
      </c>
      <c r="M2598" s="4">
        <v>62</v>
      </c>
      <c r="N2598" t="s">
        <v>256</v>
      </c>
      <c r="O2598" t="s">
        <v>67</v>
      </c>
      <c r="P2598" s="4">
        <v>420000</v>
      </c>
      <c r="Q2598" s="3">
        <f>AVERAGE(Table1[[#This Row],[critic_score]],Table1[[#This Row],[user_score]])</f>
        <v>7.9</v>
      </c>
      <c r="R2598" s="4">
        <f>Table1[[#This Row],[user_count]]+Table1[[#This Row],[critic_count]]</f>
        <v>105</v>
      </c>
      <c r="S2598" s="2">
        <f>100000*Table1[[#This Row],[review_count]]/Table1[[#This Row],[total sales]]</f>
        <v>25</v>
      </c>
      <c r="T2598" s="2">
        <f>Table1[[#This Row],[total sales]]/(2017-Table1[[#This Row],[year_of_release]])</f>
        <v>42000</v>
      </c>
      <c r="U2598" s="9">
        <f>Table1[[#This Row],[na_sales]]/(2017-Table1[[#This Row],[year_of_release]])</f>
        <v>22000</v>
      </c>
      <c r="V2598" s="6">
        <f>Table1[[#This Row],[eu_sales]]/(2017-Table1[[#This Row],[year_of_release]])</f>
        <v>9000</v>
      </c>
      <c r="W2598" s="6">
        <f>Table1[[#This Row],[jp_sales]]/(2017-Table1[[#This Row],[year_of_release]])</f>
        <v>4000</v>
      </c>
      <c r="X2598" s="6">
        <f>Table1[[#This Row],[other_sales]]/(2017-Table1[[#This Row],[year_of_release]])</f>
        <v>7000</v>
      </c>
      <c r="Y2598" s="4">
        <v>522751172</v>
      </c>
      <c r="Z2598" s="4">
        <v>438594184</v>
      </c>
      <c r="AA2598" s="4">
        <v>128001000</v>
      </c>
      <c r="AB2598" s="1">
        <f>Table1[[#This Row],[na_sales]]/Table1[[#This Row],[NA population]]</f>
        <v>4.2085032379420473E-4</v>
      </c>
      <c r="AC2598" s="1">
        <f>Table1[[#This Row],[eu_sales]]/Table1[[#This Row],[Eu population]]</f>
        <v>2.0520107945617446E-4</v>
      </c>
      <c r="AD2598" s="1">
        <f>Table1[[#This Row],[jp_sales]]/Table1[[#This Row],[Jp population]]</f>
        <v>3.1249755861282333E-4</v>
      </c>
    </row>
    <row r="2599" spans="1:30" x14ac:dyDescent="0.25">
      <c r="A2599" t="s">
        <v>2432</v>
      </c>
      <c r="B2599" t="s">
        <v>118</v>
      </c>
      <c r="C2599">
        <v>2007</v>
      </c>
      <c r="D2599" t="s">
        <v>40</v>
      </c>
      <c r="E2599" t="s">
        <v>198</v>
      </c>
      <c r="F2599" s="4">
        <v>270000</v>
      </c>
      <c r="G2599" s="4">
        <v>80000</v>
      </c>
      <c r="H2599" s="4">
        <v>0</v>
      </c>
      <c r="I2599" s="4">
        <v>70000</v>
      </c>
      <c r="J2599">
        <v>5.5</v>
      </c>
      <c r="K2599">
        <v>31</v>
      </c>
      <c r="L2599">
        <v>7.1</v>
      </c>
      <c r="M2599" s="4">
        <v>14</v>
      </c>
      <c r="N2599" t="s">
        <v>2433</v>
      </c>
      <c r="O2599" t="s">
        <v>43</v>
      </c>
      <c r="P2599" s="4">
        <v>420000</v>
      </c>
      <c r="Q2599" s="3">
        <f>AVERAGE(Table1[[#This Row],[critic_score]],Table1[[#This Row],[user_score]])</f>
        <v>6.3</v>
      </c>
      <c r="R2599" s="4">
        <f>Table1[[#This Row],[user_count]]+Table1[[#This Row],[critic_count]]</f>
        <v>45</v>
      </c>
      <c r="S2599" s="2">
        <f>100000*Table1[[#This Row],[review_count]]/Table1[[#This Row],[total sales]]</f>
        <v>10.714285714285714</v>
      </c>
      <c r="T2599" s="2">
        <f>Table1[[#This Row],[total sales]]/(2017-Table1[[#This Row],[year_of_release]])</f>
        <v>42000</v>
      </c>
      <c r="U2599" s="9">
        <f>Table1[[#This Row],[na_sales]]/(2017-Table1[[#This Row],[year_of_release]])</f>
        <v>27000</v>
      </c>
      <c r="V2599" s="6">
        <f>Table1[[#This Row],[eu_sales]]/(2017-Table1[[#This Row],[year_of_release]])</f>
        <v>8000</v>
      </c>
      <c r="W2599" s="6">
        <f>Table1[[#This Row],[jp_sales]]/(2017-Table1[[#This Row],[year_of_release]])</f>
        <v>0</v>
      </c>
      <c r="X2599" s="6">
        <f>Table1[[#This Row],[other_sales]]/(2017-Table1[[#This Row],[year_of_release]])</f>
        <v>7000</v>
      </c>
      <c r="Y2599" s="4">
        <v>522751172</v>
      </c>
      <c r="Z2599" s="4">
        <v>438594184</v>
      </c>
      <c r="AA2599" s="4">
        <v>128001000</v>
      </c>
      <c r="AB2599" s="1">
        <f>Table1[[#This Row],[na_sales]]/Table1[[#This Row],[NA population]]</f>
        <v>5.1649812465652393E-4</v>
      </c>
      <c r="AC2599" s="1">
        <f>Table1[[#This Row],[eu_sales]]/Table1[[#This Row],[Eu population]]</f>
        <v>1.8240095951659952E-4</v>
      </c>
      <c r="AD2599" s="1">
        <f>Table1[[#This Row],[jp_sales]]/Table1[[#This Row],[Jp population]]</f>
        <v>0</v>
      </c>
    </row>
    <row r="2600" spans="1:30" x14ac:dyDescent="0.25">
      <c r="A2600" t="s">
        <v>471</v>
      </c>
      <c r="B2600" t="s">
        <v>113</v>
      </c>
      <c r="C2600">
        <v>2007</v>
      </c>
      <c r="D2600" t="s">
        <v>54</v>
      </c>
      <c r="E2600" t="s">
        <v>41</v>
      </c>
      <c r="F2600" s="4">
        <v>10000</v>
      </c>
      <c r="G2600" s="4">
        <v>390000</v>
      </c>
      <c r="H2600" s="4">
        <v>0</v>
      </c>
      <c r="I2600" s="4">
        <v>20000</v>
      </c>
      <c r="J2600">
        <v>9.6</v>
      </c>
      <c r="K2600">
        <v>44</v>
      </c>
      <c r="L2600">
        <v>8.5</v>
      </c>
      <c r="M2600" s="4">
        <v>3606</v>
      </c>
      <c r="N2600" t="s">
        <v>472</v>
      </c>
      <c r="O2600" t="s">
        <v>43</v>
      </c>
      <c r="P2600" s="4">
        <v>420000</v>
      </c>
      <c r="Q2600" s="3">
        <f>AVERAGE(Table1[[#This Row],[critic_score]],Table1[[#This Row],[user_score]])</f>
        <v>9.0500000000000007</v>
      </c>
      <c r="R2600" s="4">
        <f>Table1[[#This Row],[user_count]]+Table1[[#This Row],[critic_count]]</f>
        <v>3650</v>
      </c>
      <c r="S2600" s="2">
        <f>100000*Table1[[#This Row],[review_count]]/Table1[[#This Row],[total sales]]</f>
        <v>869.04761904761904</v>
      </c>
      <c r="T2600" s="2">
        <f>Table1[[#This Row],[total sales]]/(2017-Table1[[#This Row],[year_of_release]])</f>
        <v>42000</v>
      </c>
      <c r="U2600" s="9">
        <f>Table1[[#This Row],[na_sales]]/(2017-Table1[[#This Row],[year_of_release]])</f>
        <v>1000</v>
      </c>
      <c r="V2600" s="6">
        <f>Table1[[#This Row],[eu_sales]]/(2017-Table1[[#This Row],[year_of_release]])</f>
        <v>39000</v>
      </c>
      <c r="W2600" s="6">
        <f>Table1[[#This Row],[jp_sales]]/(2017-Table1[[#This Row],[year_of_release]])</f>
        <v>0</v>
      </c>
      <c r="X2600" s="6">
        <f>Table1[[#This Row],[other_sales]]/(2017-Table1[[#This Row],[year_of_release]])</f>
        <v>2000</v>
      </c>
      <c r="Y2600" s="4">
        <v>522751172</v>
      </c>
      <c r="Z2600" s="4">
        <v>438594184</v>
      </c>
      <c r="AA2600" s="4">
        <v>128001000</v>
      </c>
      <c r="AB2600" s="1">
        <f>Table1[[#This Row],[na_sales]]/Table1[[#This Row],[NA population]]</f>
        <v>1.9129560172463851E-5</v>
      </c>
      <c r="AC2600" s="1">
        <f>Table1[[#This Row],[eu_sales]]/Table1[[#This Row],[Eu population]]</f>
        <v>8.892046776434226E-4</v>
      </c>
      <c r="AD2600" s="1">
        <f>Table1[[#This Row],[jp_sales]]/Table1[[#This Row],[Jp population]]</f>
        <v>0</v>
      </c>
    </row>
    <row r="2601" spans="1:30" x14ac:dyDescent="0.25">
      <c r="A2601" t="s">
        <v>589</v>
      </c>
      <c r="B2601" t="s">
        <v>138</v>
      </c>
      <c r="C2601">
        <v>2004</v>
      </c>
      <c r="D2601" t="s">
        <v>54</v>
      </c>
      <c r="E2601" t="s">
        <v>100</v>
      </c>
      <c r="F2601" s="4">
        <v>320000</v>
      </c>
      <c r="G2601" s="4">
        <v>80000</v>
      </c>
      <c r="H2601" s="4">
        <v>0</v>
      </c>
      <c r="I2601" s="4">
        <v>10000</v>
      </c>
      <c r="J2601">
        <v>8.4</v>
      </c>
      <c r="K2601">
        <v>41</v>
      </c>
      <c r="L2601">
        <v>8.1999999999999993</v>
      </c>
      <c r="M2601" s="4">
        <v>25</v>
      </c>
      <c r="N2601" t="s">
        <v>351</v>
      </c>
      <c r="O2601" t="s">
        <v>67</v>
      </c>
      <c r="P2601" s="4">
        <v>410000</v>
      </c>
      <c r="Q2601" s="3">
        <f>AVERAGE(Table1[[#This Row],[critic_score]],Table1[[#This Row],[user_score]])</f>
        <v>8.3000000000000007</v>
      </c>
      <c r="R2601" s="4">
        <f>Table1[[#This Row],[user_count]]+Table1[[#This Row],[critic_count]]</f>
        <v>66</v>
      </c>
      <c r="S2601" s="2">
        <f>100000*Table1[[#This Row],[review_count]]/Table1[[#This Row],[total sales]]</f>
        <v>16.097560975609756</v>
      </c>
      <c r="T2601" s="2">
        <f>Table1[[#This Row],[total sales]]/(2017-Table1[[#This Row],[year_of_release]])</f>
        <v>31538.461538461539</v>
      </c>
      <c r="U2601" s="9">
        <f>Table1[[#This Row],[na_sales]]/(2017-Table1[[#This Row],[year_of_release]])</f>
        <v>24615.384615384617</v>
      </c>
      <c r="V2601" s="6">
        <f>Table1[[#This Row],[eu_sales]]/(2017-Table1[[#This Row],[year_of_release]])</f>
        <v>6153.8461538461543</v>
      </c>
      <c r="W2601" s="6">
        <f>Table1[[#This Row],[jp_sales]]/(2017-Table1[[#This Row],[year_of_release]])</f>
        <v>0</v>
      </c>
      <c r="X2601" s="6">
        <f>Table1[[#This Row],[other_sales]]/(2017-Table1[[#This Row],[year_of_release]])</f>
        <v>769.23076923076928</v>
      </c>
      <c r="Y2601" s="4">
        <v>505524224</v>
      </c>
      <c r="Z2601" s="4">
        <v>434174638</v>
      </c>
      <c r="AA2601" s="4">
        <v>127761000</v>
      </c>
      <c r="AB2601" s="1">
        <f>Table1[[#This Row],[na_sales]]/Table1[[#This Row],[NA population]]</f>
        <v>6.330062632171708E-4</v>
      </c>
      <c r="AC2601" s="1">
        <f>Table1[[#This Row],[eu_sales]]/Table1[[#This Row],[Eu population]]</f>
        <v>1.8425765348366571E-4</v>
      </c>
      <c r="AD2601" s="1">
        <f>Table1[[#This Row],[jp_sales]]/Table1[[#This Row],[Jp population]]</f>
        <v>0</v>
      </c>
    </row>
    <row r="2602" spans="1:30" x14ac:dyDescent="0.25">
      <c r="A2602" t="s">
        <v>1923</v>
      </c>
      <c r="B2602" t="s">
        <v>138</v>
      </c>
      <c r="C2602">
        <v>2004</v>
      </c>
      <c r="D2602" t="s">
        <v>27</v>
      </c>
      <c r="E2602" t="s">
        <v>196</v>
      </c>
      <c r="F2602" s="4">
        <v>320000</v>
      </c>
      <c r="G2602" s="4">
        <v>80000</v>
      </c>
      <c r="H2602" s="4">
        <v>0</v>
      </c>
      <c r="I2602" s="4">
        <v>10000</v>
      </c>
      <c r="J2602">
        <v>8.1</v>
      </c>
      <c r="K2602">
        <v>32</v>
      </c>
      <c r="L2602">
        <v>8.8000000000000007</v>
      </c>
      <c r="M2602" s="4">
        <v>17</v>
      </c>
      <c r="N2602" t="s">
        <v>1924</v>
      </c>
      <c r="O2602" t="s">
        <v>21</v>
      </c>
      <c r="P2602" s="4">
        <v>410000</v>
      </c>
      <c r="Q2602" s="3">
        <f>AVERAGE(Table1[[#This Row],[critic_score]],Table1[[#This Row],[user_score]])</f>
        <v>8.4499999999999993</v>
      </c>
      <c r="R2602" s="4">
        <f>Table1[[#This Row],[user_count]]+Table1[[#This Row],[critic_count]]</f>
        <v>49</v>
      </c>
      <c r="S2602" s="2">
        <f>100000*Table1[[#This Row],[review_count]]/Table1[[#This Row],[total sales]]</f>
        <v>11.951219512195122</v>
      </c>
      <c r="T2602" s="2">
        <f>Table1[[#This Row],[total sales]]/(2017-Table1[[#This Row],[year_of_release]])</f>
        <v>31538.461538461539</v>
      </c>
      <c r="U2602" s="9">
        <f>Table1[[#This Row],[na_sales]]/(2017-Table1[[#This Row],[year_of_release]])</f>
        <v>24615.384615384617</v>
      </c>
      <c r="V2602" s="6">
        <f>Table1[[#This Row],[eu_sales]]/(2017-Table1[[#This Row],[year_of_release]])</f>
        <v>6153.8461538461543</v>
      </c>
      <c r="W2602" s="6">
        <f>Table1[[#This Row],[jp_sales]]/(2017-Table1[[#This Row],[year_of_release]])</f>
        <v>0</v>
      </c>
      <c r="X2602" s="6">
        <f>Table1[[#This Row],[other_sales]]/(2017-Table1[[#This Row],[year_of_release]])</f>
        <v>769.23076923076928</v>
      </c>
      <c r="Y2602" s="4">
        <v>505524224</v>
      </c>
      <c r="Z2602" s="4">
        <v>434174638</v>
      </c>
      <c r="AA2602" s="4">
        <v>127761000</v>
      </c>
      <c r="AB2602" s="1">
        <f>Table1[[#This Row],[na_sales]]/Table1[[#This Row],[NA population]]</f>
        <v>6.330062632171708E-4</v>
      </c>
      <c r="AC2602" s="1">
        <f>Table1[[#This Row],[eu_sales]]/Table1[[#This Row],[Eu population]]</f>
        <v>1.8425765348366571E-4</v>
      </c>
      <c r="AD2602" s="1">
        <f>Table1[[#This Row],[jp_sales]]/Table1[[#This Row],[Jp population]]</f>
        <v>0</v>
      </c>
    </row>
    <row r="2603" spans="1:30" x14ac:dyDescent="0.25">
      <c r="A2603" t="s">
        <v>2176</v>
      </c>
      <c r="B2603" t="s">
        <v>26</v>
      </c>
      <c r="C2603">
        <v>2008</v>
      </c>
      <c r="D2603" t="s">
        <v>27</v>
      </c>
      <c r="E2603" t="s">
        <v>575</v>
      </c>
      <c r="F2603" s="4">
        <v>380000</v>
      </c>
      <c r="G2603" s="4">
        <v>0</v>
      </c>
      <c r="H2603" s="4">
        <v>0</v>
      </c>
      <c r="I2603" s="4">
        <v>30000</v>
      </c>
      <c r="J2603">
        <v>4.5</v>
      </c>
      <c r="K2603">
        <v>12</v>
      </c>
      <c r="L2603">
        <v>5.8</v>
      </c>
      <c r="M2603" s="4">
        <v>8</v>
      </c>
      <c r="N2603" t="s">
        <v>330</v>
      </c>
      <c r="O2603" t="s">
        <v>21</v>
      </c>
      <c r="P2603" s="4">
        <v>410000</v>
      </c>
      <c r="Q2603" s="3">
        <f>AVERAGE(Table1[[#This Row],[critic_score]],Table1[[#This Row],[user_score]])</f>
        <v>5.15</v>
      </c>
      <c r="R2603" s="4">
        <f>Table1[[#This Row],[user_count]]+Table1[[#This Row],[critic_count]]</f>
        <v>20</v>
      </c>
      <c r="S2603" s="2">
        <f>100000*Table1[[#This Row],[review_count]]/Table1[[#This Row],[total sales]]</f>
        <v>4.8780487804878048</v>
      </c>
      <c r="T2603" s="2">
        <f>Table1[[#This Row],[total sales]]/(2017-Table1[[#This Row],[year_of_release]])</f>
        <v>45555.555555555555</v>
      </c>
      <c r="U2603" s="9">
        <f>Table1[[#This Row],[na_sales]]/(2017-Table1[[#This Row],[year_of_release]])</f>
        <v>42222.222222222219</v>
      </c>
      <c r="V2603" s="6">
        <f>Table1[[#This Row],[eu_sales]]/(2017-Table1[[#This Row],[year_of_release]])</f>
        <v>0</v>
      </c>
      <c r="W2603" s="6">
        <f>Table1[[#This Row],[jp_sales]]/(2017-Table1[[#This Row],[year_of_release]])</f>
        <v>0</v>
      </c>
      <c r="X2603" s="6">
        <f>Table1[[#This Row],[other_sales]]/(2017-Table1[[#This Row],[year_of_release]])</f>
        <v>3333.3333333333335</v>
      </c>
      <c r="Y2603" s="4">
        <v>528816311</v>
      </c>
      <c r="Z2603" s="4">
        <v>440001482</v>
      </c>
      <c r="AA2603" s="4">
        <v>128063000</v>
      </c>
      <c r="AB2603" s="1">
        <f>Table1[[#This Row],[na_sales]]/Table1[[#This Row],[NA population]]</f>
        <v>7.1858600443207581E-4</v>
      </c>
      <c r="AC2603" s="1">
        <f>Table1[[#This Row],[eu_sales]]/Table1[[#This Row],[Eu population]]</f>
        <v>0</v>
      </c>
      <c r="AD2603" s="1">
        <f>Table1[[#This Row],[jp_sales]]/Table1[[#This Row],[Jp population]]</f>
        <v>0</v>
      </c>
    </row>
    <row r="2604" spans="1:30" x14ac:dyDescent="0.25">
      <c r="A2604" t="s">
        <v>1815</v>
      </c>
      <c r="B2604" t="s">
        <v>138</v>
      </c>
      <c r="C2604">
        <v>2005</v>
      </c>
      <c r="D2604" t="s">
        <v>40</v>
      </c>
      <c r="E2604" t="s">
        <v>100</v>
      </c>
      <c r="F2604" s="4">
        <v>320000</v>
      </c>
      <c r="G2604" s="4">
        <v>80000</v>
      </c>
      <c r="H2604" s="4">
        <v>0</v>
      </c>
      <c r="I2604" s="4">
        <v>10000</v>
      </c>
      <c r="J2604">
        <v>6.9</v>
      </c>
      <c r="K2604">
        <v>20</v>
      </c>
      <c r="L2604">
        <v>6.3</v>
      </c>
      <c r="M2604" s="4">
        <v>13</v>
      </c>
      <c r="N2604" t="s">
        <v>100</v>
      </c>
      <c r="O2604" t="s">
        <v>84</v>
      </c>
      <c r="P2604" s="4">
        <v>410000</v>
      </c>
      <c r="Q2604" s="3">
        <f>AVERAGE(Table1[[#This Row],[critic_score]],Table1[[#This Row],[user_score]])</f>
        <v>6.6</v>
      </c>
      <c r="R2604" s="4">
        <f>Table1[[#This Row],[user_count]]+Table1[[#This Row],[critic_count]]</f>
        <v>33</v>
      </c>
      <c r="S2604" s="2">
        <f>100000*Table1[[#This Row],[review_count]]/Table1[[#This Row],[total sales]]</f>
        <v>8.0487804878048781</v>
      </c>
      <c r="T2604" s="2">
        <f>Table1[[#This Row],[total sales]]/(2017-Table1[[#This Row],[year_of_release]])</f>
        <v>34166.666666666664</v>
      </c>
      <c r="U2604" s="9">
        <f>Table1[[#This Row],[na_sales]]/(2017-Table1[[#This Row],[year_of_release]])</f>
        <v>26666.666666666668</v>
      </c>
      <c r="V2604" s="6">
        <f>Table1[[#This Row],[eu_sales]]/(2017-Table1[[#This Row],[year_of_release]])</f>
        <v>6666.666666666667</v>
      </c>
      <c r="W2604" s="6">
        <f>Table1[[#This Row],[jp_sales]]/(2017-Table1[[#This Row],[year_of_release]])</f>
        <v>0</v>
      </c>
      <c r="X2604" s="6">
        <f>Table1[[#This Row],[other_sales]]/(2017-Table1[[#This Row],[year_of_release]])</f>
        <v>833.33333333333337</v>
      </c>
      <c r="Y2604" s="4">
        <v>511054143</v>
      </c>
      <c r="Z2604" s="4">
        <v>435713800</v>
      </c>
      <c r="AA2604" s="4">
        <v>127773000</v>
      </c>
      <c r="AB2604" s="1">
        <f>Table1[[#This Row],[na_sales]]/Table1[[#This Row],[NA population]]</f>
        <v>6.2615674754445733E-4</v>
      </c>
      <c r="AC2604" s="1">
        <f>Table1[[#This Row],[eu_sales]]/Table1[[#This Row],[Eu population]]</f>
        <v>1.8360676205343967E-4</v>
      </c>
      <c r="AD2604" s="1">
        <f>Table1[[#This Row],[jp_sales]]/Table1[[#This Row],[Jp population]]</f>
        <v>0</v>
      </c>
    </row>
    <row r="2605" spans="1:30" x14ac:dyDescent="0.25">
      <c r="A2605" t="s">
        <v>2346</v>
      </c>
      <c r="B2605" t="s">
        <v>45</v>
      </c>
      <c r="C2605">
        <v>2007</v>
      </c>
      <c r="D2605" t="s">
        <v>225</v>
      </c>
      <c r="E2605" t="s">
        <v>183</v>
      </c>
      <c r="F2605" s="4">
        <v>200000</v>
      </c>
      <c r="G2605" s="4">
        <v>160000</v>
      </c>
      <c r="H2605" s="4">
        <v>0</v>
      </c>
      <c r="I2605" s="4">
        <v>50000</v>
      </c>
      <c r="J2605">
        <v>7</v>
      </c>
      <c r="K2605">
        <v>11</v>
      </c>
      <c r="L2605">
        <v>1.7</v>
      </c>
      <c r="M2605" s="4">
        <v>30</v>
      </c>
      <c r="N2605" t="s">
        <v>582</v>
      </c>
      <c r="O2605" t="s">
        <v>84</v>
      </c>
      <c r="P2605" s="4">
        <v>410000</v>
      </c>
      <c r="Q2605" s="3">
        <f>AVERAGE(Table1[[#This Row],[critic_score]],Table1[[#This Row],[user_score]])</f>
        <v>4.3499999999999996</v>
      </c>
      <c r="R2605" s="4">
        <f>Table1[[#This Row],[user_count]]+Table1[[#This Row],[critic_count]]</f>
        <v>41</v>
      </c>
      <c r="S2605" s="2">
        <f>100000*Table1[[#This Row],[review_count]]/Table1[[#This Row],[total sales]]</f>
        <v>10</v>
      </c>
      <c r="T2605" s="2">
        <f>Table1[[#This Row],[total sales]]/(2017-Table1[[#This Row],[year_of_release]])</f>
        <v>41000</v>
      </c>
      <c r="U2605" s="9">
        <f>Table1[[#This Row],[na_sales]]/(2017-Table1[[#This Row],[year_of_release]])</f>
        <v>20000</v>
      </c>
      <c r="V2605" s="6">
        <f>Table1[[#This Row],[eu_sales]]/(2017-Table1[[#This Row],[year_of_release]])</f>
        <v>16000</v>
      </c>
      <c r="W2605" s="6">
        <f>Table1[[#This Row],[jp_sales]]/(2017-Table1[[#This Row],[year_of_release]])</f>
        <v>0</v>
      </c>
      <c r="X2605" s="6">
        <f>Table1[[#This Row],[other_sales]]/(2017-Table1[[#This Row],[year_of_release]])</f>
        <v>5000</v>
      </c>
      <c r="Y2605" s="4">
        <v>522751172</v>
      </c>
      <c r="Z2605" s="4">
        <v>438594184</v>
      </c>
      <c r="AA2605" s="4">
        <v>128001000</v>
      </c>
      <c r="AB2605" s="1">
        <f>Table1[[#This Row],[na_sales]]/Table1[[#This Row],[NA population]]</f>
        <v>3.8259120344927701E-4</v>
      </c>
      <c r="AC2605" s="1">
        <f>Table1[[#This Row],[eu_sales]]/Table1[[#This Row],[Eu population]]</f>
        <v>3.6480191903319904E-4</v>
      </c>
      <c r="AD2605" s="1">
        <f>Table1[[#This Row],[jp_sales]]/Table1[[#This Row],[Jp population]]</f>
        <v>0</v>
      </c>
    </row>
    <row r="2606" spans="1:30" x14ac:dyDescent="0.25">
      <c r="A2606" t="s">
        <v>1095</v>
      </c>
      <c r="B2606" t="s">
        <v>103</v>
      </c>
      <c r="C2606">
        <v>2006</v>
      </c>
      <c r="D2606" t="s">
        <v>54</v>
      </c>
      <c r="E2606" t="s">
        <v>100</v>
      </c>
      <c r="F2606" s="4">
        <v>310000</v>
      </c>
      <c r="G2606" s="4">
        <v>90000</v>
      </c>
      <c r="H2606" s="4">
        <v>0</v>
      </c>
      <c r="I2606" s="4">
        <v>10000</v>
      </c>
      <c r="J2606">
        <v>7.7</v>
      </c>
      <c r="K2606">
        <v>65</v>
      </c>
      <c r="L2606">
        <v>8</v>
      </c>
      <c r="M2606" s="4">
        <v>51</v>
      </c>
      <c r="N2606" t="s">
        <v>481</v>
      </c>
      <c r="O2606" t="s">
        <v>43</v>
      </c>
      <c r="P2606" s="4">
        <v>410000</v>
      </c>
      <c r="Q2606" s="3">
        <f>AVERAGE(Table1[[#This Row],[critic_score]],Table1[[#This Row],[user_score]])</f>
        <v>7.85</v>
      </c>
      <c r="R2606" s="4">
        <f>Table1[[#This Row],[user_count]]+Table1[[#This Row],[critic_count]]</f>
        <v>116</v>
      </c>
      <c r="S2606" s="2">
        <f>100000*Table1[[#This Row],[review_count]]/Table1[[#This Row],[total sales]]</f>
        <v>28.292682926829269</v>
      </c>
      <c r="T2606" s="2">
        <f>Table1[[#This Row],[total sales]]/(2017-Table1[[#This Row],[year_of_release]])</f>
        <v>37272.727272727272</v>
      </c>
      <c r="U2606" s="9">
        <f>Table1[[#This Row],[na_sales]]/(2017-Table1[[#This Row],[year_of_release]])</f>
        <v>28181.81818181818</v>
      </c>
      <c r="V2606" s="6">
        <f>Table1[[#This Row],[eu_sales]]/(2017-Table1[[#This Row],[year_of_release]])</f>
        <v>8181.818181818182</v>
      </c>
      <c r="W2606" s="6">
        <f>Table1[[#This Row],[jp_sales]]/(2017-Table1[[#This Row],[year_of_release]])</f>
        <v>0</v>
      </c>
      <c r="X2606" s="6">
        <f>Table1[[#This Row],[other_sales]]/(2017-Table1[[#This Row],[year_of_release]])</f>
        <v>909.09090909090912</v>
      </c>
      <c r="Y2606" s="4">
        <v>516818555</v>
      </c>
      <c r="Z2606" s="4">
        <v>437126892</v>
      </c>
      <c r="AA2606" s="4">
        <v>127854000</v>
      </c>
      <c r="AB2606" s="1">
        <f>Table1[[#This Row],[na_sales]]/Table1[[#This Row],[NA population]]</f>
        <v>5.9982366538678168E-4</v>
      </c>
      <c r="AC2606" s="1">
        <f>Table1[[#This Row],[eu_sales]]/Table1[[#This Row],[Eu population]]</f>
        <v>2.0588987236227964E-4</v>
      </c>
      <c r="AD2606" s="1">
        <f>Table1[[#This Row],[jp_sales]]/Table1[[#This Row],[Jp population]]</f>
        <v>0</v>
      </c>
    </row>
    <row r="2607" spans="1:30" x14ac:dyDescent="0.25">
      <c r="A2607" t="s">
        <v>2414</v>
      </c>
      <c r="B2607" t="s">
        <v>39</v>
      </c>
      <c r="C2607">
        <v>2010</v>
      </c>
      <c r="D2607" t="s">
        <v>40</v>
      </c>
      <c r="E2607" t="s">
        <v>431</v>
      </c>
      <c r="F2607" s="4">
        <v>270000</v>
      </c>
      <c r="G2607" s="4">
        <v>90000</v>
      </c>
      <c r="H2607" s="4">
        <v>0</v>
      </c>
      <c r="I2607" s="4">
        <v>50000</v>
      </c>
      <c r="J2607">
        <v>5.8</v>
      </c>
      <c r="K2607">
        <v>47</v>
      </c>
      <c r="L2607">
        <v>6.2</v>
      </c>
      <c r="M2607" s="4">
        <v>28</v>
      </c>
      <c r="N2607" t="s">
        <v>2415</v>
      </c>
      <c r="O2607" t="s">
        <v>67</v>
      </c>
      <c r="P2607" s="4">
        <v>410000</v>
      </c>
      <c r="Q2607" s="3">
        <f>AVERAGE(Table1[[#This Row],[critic_score]],Table1[[#This Row],[user_score]])</f>
        <v>6</v>
      </c>
      <c r="R2607" s="4">
        <f>Table1[[#This Row],[user_count]]+Table1[[#This Row],[critic_count]]</f>
        <v>75</v>
      </c>
      <c r="S2607" s="2">
        <f>100000*Table1[[#This Row],[review_count]]/Table1[[#This Row],[total sales]]</f>
        <v>18.292682926829269</v>
      </c>
      <c r="T2607" s="2">
        <f>Table1[[#This Row],[total sales]]/(2017-Table1[[#This Row],[year_of_release]])</f>
        <v>58571.428571428572</v>
      </c>
      <c r="U2607" s="9">
        <f>Table1[[#This Row],[na_sales]]/(2017-Table1[[#This Row],[year_of_release]])</f>
        <v>38571.428571428572</v>
      </c>
      <c r="V2607" s="6">
        <f>Table1[[#This Row],[eu_sales]]/(2017-Table1[[#This Row],[year_of_release]])</f>
        <v>12857.142857142857</v>
      </c>
      <c r="W2607" s="6">
        <f>Table1[[#This Row],[jp_sales]]/(2017-Table1[[#This Row],[year_of_release]])</f>
        <v>0</v>
      </c>
      <c r="X2607" s="6">
        <f>Table1[[#This Row],[other_sales]]/(2017-Table1[[#This Row],[year_of_release]])</f>
        <v>7142.8571428571431</v>
      </c>
      <c r="Y2607" s="4">
        <v>540520772</v>
      </c>
      <c r="Z2607" s="4">
        <v>441654761</v>
      </c>
      <c r="AA2607" s="4">
        <v>128070000</v>
      </c>
      <c r="AB2607" s="1">
        <f>Table1[[#This Row],[na_sales]]/Table1[[#This Row],[NA population]]</f>
        <v>4.9951826828220397E-4</v>
      </c>
      <c r="AC2607" s="1">
        <f>Table1[[#This Row],[eu_sales]]/Table1[[#This Row],[Eu population]]</f>
        <v>2.0377907802062616E-4</v>
      </c>
      <c r="AD2607" s="1">
        <f>Table1[[#This Row],[jp_sales]]/Table1[[#This Row],[Jp population]]</f>
        <v>0</v>
      </c>
    </row>
    <row r="2608" spans="1:30" x14ac:dyDescent="0.25">
      <c r="A2608" t="s">
        <v>1657</v>
      </c>
      <c r="B2608" t="s">
        <v>45</v>
      </c>
      <c r="C2608">
        <v>2007</v>
      </c>
      <c r="D2608" t="s">
        <v>40</v>
      </c>
      <c r="E2608" t="s">
        <v>431</v>
      </c>
      <c r="F2608" s="4">
        <v>200000</v>
      </c>
      <c r="G2608" s="4">
        <v>160000</v>
      </c>
      <c r="H2608" s="4">
        <v>0</v>
      </c>
      <c r="I2608" s="4">
        <v>50000</v>
      </c>
      <c r="J2608">
        <v>5.4</v>
      </c>
      <c r="K2608">
        <v>10</v>
      </c>
      <c r="L2608">
        <v>7</v>
      </c>
      <c r="M2608" s="4">
        <v>10</v>
      </c>
      <c r="N2608" t="s">
        <v>369</v>
      </c>
      <c r="O2608" t="s">
        <v>67</v>
      </c>
      <c r="P2608" s="4">
        <v>410000</v>
      </c>
      <c r="Q2608" s="3">
        <f>AVERAGE(Table1[[#This Row],[critic_score]],Table1[[#This Row],[user_score]])</f>
        <v>6.2</v>
      </c>
      <c r="R2608" s="4">
        <f>Table1[[#This Row],[user_count]]+Table1[[#This Row],[critic_count]]</f>
        <v>20</v>
      </c>
      <c r="S2608" s="2">
        <f>100000*Table1[[#This Row],[review_count]]/Table1[[#This Row],[total sales]]</f>
        <v>4.8780487804878048</v>
      </c>
      <c r="T2608" s="2">
        <f>Table1[[#This Row],[total sales]]/(2017-Table1[[#This Row],[year_of_release]])</f>
        <v>41000</v>
      </c>
      <c r="U2608" s="9">
        <f>Table1[[#This Row],[na_sales]]/(2017-Table1[[#This Row],[year_of_release]])</f>
        <v>20000</v>
      </c>
      <c r="V2608" s="6">
        <f>Table1[[#This Row],[eu_sales]]/(2017-Table1[[#This Row],[year_of_release]])</f>
        <v>16000</v>
      </c>
      <c r="W2608" s="6">
        <f>Table1[[#This Row],[jp_sales]]/(2017-Table1[[#This Row],[year_of_release]])</f>
        <v>0</v>
      </c>
      <c r="X2608" s="6">
        <f>Table1[[#This Row],[other_sales]]/(2017-Table1[[#This Row],[year_of_release]])</f>
        <v>5000</v>
      </c>
      <c r="Y2608" s="4">
        <v>522751172</v>
      </c>
      <c r="Z2608" s="4">
        <v>438594184</v>
      </c>
      <c r="AA2608" s="4">
        <v>128001000</v>
      </c>
      <c r="AB2608" s="1">
        <f>Table1[[#This Row],[na_sales]]/Table1[[#This Row],[NA population]]</f>
        <v>3.8259120344927701E-4</v>
      </c>
      <c r="AC2608" s="1">
        <f>Table1[[#This Row],[eu_sales]]/Table1[[#This Row],[Eu population]]</f>
        <v>3.6480191903319904E-4</v>
      </c>
      <c r="AD2608" s="1">
        <f>Table1[[#This Row],[jp_sales]]/Table1[[#This Row],[Jp population]]</f>
        <v>0</v>
      </c>
    </row>
    <row r="2609" spans="1:30" x14ac:dyDescent="0.25">
      <c r="A2609" t="s">
        <v>1527</v>
      </c>
      <c r="B2609" t="s">
        <v>34</v>
      </c>
      <c r="C2609">
        <v>2006</v>
      </c>
      <c r="D2609" t="s">
        <v>73</v>
      </c>
      <c r="E2609" t="s">
        <v>83</v>
      </c>
      <c r="F2609" s="4">
        <v>360000</v>
      </c>
      <c r="G2609" s="4">
        <v>20000</v>
      </c>
      <c r="H2609" s="4">
        <v>0</v>
      </c>
      <c r="I2609" s="4">
        <v>30000</v>
      </c>
      <c r="J2609">
        <v>6.6</v>
      </c>
      <c r="K2609">
        <v>58</v>
      </c>
      <c r="L2609">
        <v>7.9</v>
      </c>
      <c r="M2609" s="4">
        <v>53</v>
      </c>
      <c r="N2609" t="s">
        <v>83</v>
      </c>
      <c r="O2609" t="s">
        <v>67</v>
      </c>
      <c r="P2609" s="4">
        <v>410000</v>
      </c>
      <c r="Q2609" s="3">
        <f>AVERAGE(Table1[[#This Row],[critic_score]],Table1[[#This Row],[user_score]])</f>
        <v>7.25</v>
      </c>
      <c r="R2609" s="4">
        <f>Table1[[#This Row],[user_count]]+Table1[[#This Row],[critic_count]]</f>
        <v>111</v>
      </c>
      <c r="S2609" s="2">
        <f>100000*Table1[[#This Row],[review_count]]/Table1[[#This Row],[total sales]]</f>
        <v>27.073170731707318</v>
      </c>
      <c r="T2609" s="2">
        <f>Table1[[#This Row],[total sales]]/(2017-Table1[[#This Row],[year_of_release]])</f>
        <v>37272.727272727272</v>
      </c>
      <c r="U2609" s="9">
        <f>Table1[[#This Row],[na_sales]]/(2017-Table1[[#This Row],[year_of_release]])</f>
        <v>32727.272727272728</v>
      </c>
      <c r="V2609" s="6">
        <f>Table1[[#This Row],[eu_sales]]/(2017-Table1[[#This Row],[year_of_release]])</f>
        <v>1818.1818181818182</v>
      </c>
      <c r="W2609" s="6">
        <f>Table1[[#This Row],[jp_sales]]/(2017-Table1[[#This Row],[year_of_release]])</f>
        <v>0</v>
      </c>
      <c r="X2609" s="6">
        <f>Table1[[#This Row],[other_sales]]/(2017-Table1[[#This Row],[year_of_release]])</f>
        <v>2727.2727272727275</v>
      </c>
      <c r="Y2609" s="4">
        <v>516818555</v>
      </c>
      <c r="Z2609" s="4">
        <v>437126892</v>
      </c>
      <c r="AA2609" s="4">
        <v>127854000</v>
      </c>
      <c r="AB2609" s="1">
        <f>Table1[[#This Row],[na_sales]]/Table1[[#This Row],[NA population]]</f>
        <v>6.9656941786852057E-4</v>
      </c>
      <c r="AC2609" s="1">
        <f>Table1[[#This Row],[eu_sales]]/Table1[[#This Row],[Eu population]]</f>
        <v>4.5753304969395475E-5</v>
      </c>
      <c r="AD2609" s="1">
        <f>Table1[[#This Row],[jp_sales]]/Table1[[#This Row],[Jp population]]</f>
        <v>0</v>
      </c>
    </row>
    <row r="2610" spans="1:30" x14ac:dyDescent="0.25">
      <c r="A2610" t="s">
        <v>2417</v>
      </c>
      <c r="B2610" t="s">
        <v>45</v>
      </c>
      <c r="C2610">
        <v>2004</v>
      </c>
      <c r="D2610" t="s">
        <v>40</v>
      </c>
      <c r="E2610" t="s">
        <v>549</v>
      </c>
      <c r="F2610" s="4">
        <v>200000</v>
      </c>
      <c r="G2610" s="4">
        <v>160000</v>
      </c>
      <c r="H2610" s="4">
        <v>0</v>
      </c>
      <c r="I2610" s="4">
        <v>50000</v>
      </c>
      <c r="J2610">
        <v>7.7</v>
      </c>
      <c r="K2610">
        <v>47</v>
      </c>
      <c r="L2610">
        <v>8.9</v>
      </c>
      <c r="M2610" s="4">
        <v>40</v>
      </c>
      <c r="N2610" t="s">
        <v>2418</v>
      </c>
      <c r="O2610" t="s">
        <v>43</v>
      </c>
      <c r="P2610" s="4">
        <v>410000</v>
      </c>
      <c r="Q2610" s="3">
        <f>AVERAGE(Table1[[#This Row],[critic_score]],Table1[[#This Row],[user_score]])</f>
        <v>8.3000000000000007</v>
      </c>
      <c r="R2610" s="4">
        <f>Table1[[#This Row],[user_count]]+Table1[[#This Row],[critic_count]]</f>
        <v>87</v>
      </c>
      <c r="S2610" s="2">
        <f>100000*Table1[[#This Row],[review_count]]/Table1[[#This Row],[total sales]]</f>
        <v>21.219512195121951</v>
      </c>
      <c r="T2610" s="2">
        <f>Table1[[#This Row],[total sales]]/(2017-Table1[[#This Row],[year_of_release]])</f>
        <v>31538.461538461539</v>
      </c>
      <c r="U2610" s="9">
        <f>Table1[[#This Row],[na_sales]]/(2017-Table1[[#This Row],[year_of_release]])</f>
        <v>15384.615384615385</v>
      </c>
      <c r="V2610" s="6">
        <f>Table1[[#This Row],[eu_sales]]/(2017-Table1[[#This Row],[year_of_release]])</f>
        <v>12307.692307692309</v>
      </c>
      <c r="W2610" s="6">
        <f>Table1[[#This Row],[jp_sales]]/(2017-Table1[[#This Row],[year_of_release]])</f>
        <v>0</v>
      </c>
      <c r="X2610" s="6">
        <f>Table1[[#This Row],[other_sales]]/(2017-Table1[[#This Row],[year_of_release]])</f>
        <v>3846.1538461538462</v>
      </c>
      <c r="Y2610" s="4">
        <v>505524224</v>
      </c>
      <c r="Z2610" s="4">
        <v>434174638</v>
      </c>
      <c r="AA2610" s="4">
        <v>127761000</v>
      </c>
      <c r="AB2610" s="1">
        <f>Table1[[#This Row],[na_sales]]/Table1[[#This Row],[NA population]]</f>
        <v>3.9562891451073171E-4</v>
      </c>
      <c r="AC2610" s="1">
        <f>Table1[[#This Row],[eu_sales]]/Table1[[#This Row],[Eu population]]</f>
        <v>3.6851530696733141E-4</v>
      </c>
      <c r="AD2610" s="1">
        <f>Table1[[#This Row],[jp_sales]]/Table1[[#This Row],[Jp population]]</f>
        <v>0</v>
      </c>
    </row>
    <row r="2611" spans="1:30" x14ac:dyDescent="0.25">
      <c r="A2611" t="s">
        <v>2421</v>
      </c>
      <c r="B2611" t="s">
        <v>45</v>
      </c>
      <c r="C2611">
        <v>2003</v>
      </c>
      <c r="D2611" t="s">
        <v>19</v>
      </c>
      <c r="E2611" t="s">
        <v>51</v>
      </c>
      <c r="F2611" s="4">
        <v>200000</v>
      </c>
      <c r="G2611" s="4">
        <v>160000</v>
      </c>
      <c r="H2611" s="4">
        <v>0</v>
      </c>
      <c r="I2611" s="4">
        <v>50000</v>
      </c>
      <c r="J2611">
        <v>6.5</v>
      </c>
      <c r="K2611">
        <v>25</v>
      </c>
      <c r="L2611">
        <v>8.6999999999999993</v>
      </c>
      <c r="M2611" s="4">
        <v>6</v>
      </c>
      <c r="N2611" t="s">
        <v>1448</v>
      </c>
      <c r="O2611" t="s">
        <v>21</v>
      </c>
      <c r="P2611" s="4">
        <v>410000</v>
      </c>
      <c r="Q2611" s="3">
        <f>AVERAGE(Table1[[#This Row],[critic_score]],Table1[[#This Row],[user_score]])</f>
        <v>7.6</v>
      </c>
      <c r="R2611" s="4">
        <f>Table1[[#This Row],[user_count]]+Table1[[#This Row],[critic_count]]</f>
        <v>31</v>
      </c>
      <c r="S2611" s="2">
        <f>100000*Table1[[#This Row],[review_count]]/Table1[[#This Row],[total sales]]</f>
        <v>7.5609756097560972</v>
      </c>
      <c r="T2611" s="2">
        <f>Table1[[#This Row],[total sales]]/(2017-Table1[[#This Row],[year_of_release]])</f>
        <v>29285.714285714286</v>
      </c>
      <c r="U2611" s="9">
        <f>Table1[[#This Row],[na_sales]]/(2017-Table1[[#This Row],[year_of_release]])</f>
        <v>14285.714285714286</v>
      </c>
      <c r="V2611" s="6">
        <f>Table1[[#This Row],[eu_sales]]/(2017-Table1[[#This Row],[year_of_release]])</f>
        <v>11428.571428571429</v>
      </c>
      <c r="W2611" s="6">
        <f>Table1[[#This Row],[jp_sales]]/(2017-Table1[[#This Row],[year_of_release]])</f>
        <v>0</v>
      </c>
      <c r="X2611" s="6">
        <f>Table1[[#This Row],[other_sales]]/(2017-Table1[[#This Row],[year_of_release]])</f>
        <v>3571.4285714285716</v>
      </c>
      <c r="Y2611" s="4">
        <v>500125528</v>
      </c>
      <c r="Z2611" s="4">
        <v>432552540</v>
      </c>
      <c r="AA2611" s="4">
        <v>127718000</v>
      </c>
      <c r="AB2611" s="1">
        <f>Table1[[#This Row],[na_sales]]/Table1[[#This Row],[NA population]]</f>
        <v>3.9989960280531809E-4</v>
      </c>
      <c r="AC2611" s="1">
        <f>Table1[[#This Row],[eu_sales]]/Table1[[#This Row],[Eu population]]</f>
        <v>3.6989726149799052E-4</v>
      </c>
      <c r="AD2611" s="1">
        <f>Table1[[#This Row],[jp_sales]]/Table1[[#This Row],[Jp population]]</f>
        <v>0</v>
      </c>
    </row>
    <row r="2612" spans="1:30" x14ac:dyDescent="0.25">
      <c r="A2612" t="s">
        <v>2422</v>
      </c>
      <c r="B2612" t="s">
        <v>34</v>
      </c>
      <c r="C2612">
        <v>2005</v>
      </c>
      <c r="D2612" t="s">
        <v>40</v>
      </c>
      <c r="E2612" t="s">
        <v>403</v>
      </c>
      <c r="F2612" s="4">
        <v>360000</v>
      </c>
      <c r="G2612" s="4">
        <v>20000</v>
      </c>
      <c r="H2612" s="4">
        <v>0</v>
      </c>
      <c r="I2612" s="4">
        <v>30000</v>
      </c>
      <c r="J2612">
        <v>8.1</v>
      </c>
      <c r="K2612">
        <v>72</v>
      </c>
      <c r="L2612">
        <v>8.1999999999999993</v>
      </c>
      <c r="M2612" s="4">
        <v>146</v>
      </c>
      <c r="N2612" t="s">
        <v>442</v>
      </c>
      <c r="O2612" t="s">
        <v>43</v>
      </c>
      <c r="P2612" s="4">
        <v>410000</v>
      </c>
      <c r="Q2612" s="3">
        <f>AVERAGE(Table1[[#This Row],[critic_score]],Table1[[#This Row],[user_score]])</f>
        <v>8.1499999999999986</v>
      </c>
      <c r="R2612" s="4">
        <f>Table1[[#This Row],[user_count]]+Table1[[#This Row],[critic_count]]</f>
        <v>218</v>
      </c>
      <c r="S2612" s="2">
        <f>100000*Table1[[#This Row],[review_count]]/Table1[[#This Row],[total sales]]</f>
        <v>53.170731707317074</v>
      </c>
      <c r="T2612" s="2">
        <f>Table1[[#This Row],[total sales]]/(2017-Table1[[#This Row],[year_of_release]])</f>
        <v>34166.666666666664</v>
      </c>
      <c r="U2612" s="9">
        <f>Table1[[#This Row],[na_sales]]/(2017-Table1[[#This Row],[year_of_release]])</f>
        <v>30000</v>
      </c>
      <c r="V2612" s="6">
        <f>Table1[[#This Row],[eu_sales]]/(2017-Table1[[#This Row],[year_of_release]])</f>
        <v>1666.6666666666667</v>
      </c>
      <c r="W2612" s="6">
        <f>Table1[[#This Row],[jp_sales]]/(2017-Table1[[#This Row],[year_of_release]])</f>
        <v>0</v>
      </c>
      <c r="X2612" s="6">
        <f>Table1[[#This Row],[other_sales]]/(2017-Table1[[#This Row],[year_of_release]])</f>
        <v>2500</v>
      </c>
      <c r="Y2612" s="4">
        <v>511054143</v>
      </c>
      <c r="Z2612" s="4">
        <v>435713800</v>
      </c>
      <c r="AA2612" s="4">
        <v>127773000</v>
      </c>
      <c r="AB2612" s="1">
        <f>Table1[[#This Row],[na_sales]]/Table1[[#This Row],[NA population]]</f>
        <v>7.0442634098751456E-4</v>
      </c>
      <c r="AC2612" s="1">
        <f>Table1[[#This Row],[eu_sales]]/Table1[[#This Row],[Eu population]]</f>
        <v>4.5901690513359917E-5</v>
      </c>
      <c r="AD2612" s="1">
        <f>Table1[[#This Row],[jp_sales]]/Table1[[#This Row],[Jp population]]</f>
        <v>0</v>
      </c>
    </row>
    <row r="2613" spans="1:30" x14ac:dyDescent="0.25">
      <c r="A2613" t="s">
        <v>2239</v>
      </c>
      <c r="B2613" t="s">
        <v>45</v>
      </c>
      <c r="C2613">
        <v>2007</v>
      </c>
      <c r="D2613" t="s">
        <v>40</v>
      </c>
      <c r="E2613" t="s">
        <v>575</v>
      </c>
      <c r="F2613" s="4">
        <v>340000</v>
      </c>
      <c r="G2613" s="4">
        <v>10000</v>
      </c>
      <c r="H2613" s="4">
        <v>0</v>
      </c>
      <c r="I2613" s="4">
        <v>60000</v>
      </c>
      <c r="J2613">
        <v>7</v>
      </c>
      <c r="K2613">
        <v>12</v>
      </c>
      <c r="L2613">
        <v>5.9</v>
      </c>
      <c r="M2613" s="4">
        <v>48</v>
      </c>
      <c r="N2613" t="s">
        <v>1043</v>
      </c>
      <c r="O2613" t="s">
        <v>84</v>
      </c>
      <c r="P2613" s="4">
        <v>410000</v>
      </c>
      <c r="Q2613" s="3">
        <f>AVERAGE(Table1[[#This Row],[critic_score]],Table1[[#This Row],[user_score]])</f>
        <v>6.45</v>
      </c>
      <c r="R2613" s="4">
        <f>Table1[[#This Row],[user_count]]+Table1[[#This Row],[critic_count]]</f>
        <v>60</v>
      </c>
      <c r="S2613" s="2">
        <f>100000*Table1[[#This Row],[review_count]]/Table1[[#This Row],[total sales]]</f>
        <v>14.634146341463415</v>
      </c>
      <c r="T2613" s="2">
        <f>Table1[[#This Row],[total sales]]/(2017-Table1[[#This Row],[year_of_release]])</f>
        <v>41000</v>
      </c>
      <c r="U2613" s="9">
        <f>Table1[[#This Row],[na_sales]]/(2017-Table1[[#This Row],[year_of_release]])</f>
        <v>34000</v>
      </c>
      <c r="V2613" s="6">
        <f>Table1[[#This Row],[eu_sales]]/(2017-Table1[[#This Row],[year_of_release]])</f>
        <v>1000</v>
      </c>
      <c r="W2613" s="6">
        <f>Table1[[#This Row],[jp_sales]]/(2017-Table1[[#This Row],[year_of_release]])</f>
        <v>0</v>
      </c>
      <c r="X2613" s="6">
        <f>Table1[[#This Row],[other_sales]]/(2017-Table1[[#This Row],[year_of_release]])</f>
        <v>6000</v>
      </c>
      <c r="Y2613" s="4">
        <v>522751172</v>
      </c>
      <c r="Z2613" s="4">
        <v>438594184</v>
      </c>
      <c r="AA2613" s="4">
        <v>128001000</v>
      </c>
      <c r="AB2613" s="1">
        <f>Table1[[#This Row],[na_sales]]/Table1[[#This Row],[NA population]]</f>
        <v>6.5040504586377096E-4</v>
      </c>
      <c r="AC2613" s="1">
        <f>Table1[[#This Row],[eu_sales]]/Table1[[#This Row],[Eu population]]</f>
        <v>2.280011993957494E-5</v>
      </c>
      <c r="AD2613" s="1">
        <f>Table1[[#This Row],[jp_sales]]/Table1[[#This Row],[Jp population]]</f>
        <v>0</v>
      </c>
    </row>
    <row r="2614" spans="1:30" x14ac:dyDescent="0.25">
      <c r="A2614" t="s">
        <v>2423</v>
      </c>
      <c r="B2614" t="s">
        <v>103</v>
      </c>
      <c r="C2614">
        <v>2005</v>
      </c>
      <c r="D2614" t="s">
        <v>54</v>
      </c>
      <c r="E2614" t="s">
        <v>83</v>
      </c>
      <c r="F2614" s="4">
        <v>260000</v>
      </c>
      <c r="G2614" s="4">
        <v>130000</v>
      </c>
      <c r="H2614" s="4">
        <v>0</v>
      </c>
      <c r="I2614" s="4">
        <v>20000</v>
      </c>
      <c r="J2614">
        <v>7.4</v>
      </c>
      <c r="K2614">
        <v>39</v>
      </c>
      <c r="L2614">
        <v>6.6</v>
      </c>
      <c r="M2614" s="4">
        <v>28</v>
      </c>
      <c r="N2614" t="s">
        <v>2424</v>
      </c>
      <c r="O2614" t="s">
        <v>43</v>
      </c>
      <c r="P2614" s="4">
        <v>410000</v>
      </c>
      <c r="Q2614" s="3">
        <f>AVERAGE(Table1[[#This Row],[critic_score]],Table1[[#This Row],[user_score]])</f>
        <v>7</v>
      </c>
      <c r="R2614" s="4">
        <f>Table1[[#This Row],[user_count]]+Table1[[#This Row],[critic_count]]</f>
        <v>67</v>
      </c>
      <c r="S2614" s="2">
        <f>100000*Table1[[#This Row],[review_count]]/Table1[[#This Row],[total sales]]</f>
        <v>16.341463414634145</v>
      </c>
      <c r="T2614" s="2">
        <f>Table1[[#This Row],[total sales]]/(2017-Table1[[#This Row],[year_of_release]])</f>
        <v>34166.666666666664</v>
      </c>
      <c r="U2614" s="9">
        <f>Table1[[#This Row],[na_sales]]/(2017-Table1[[#This Row],[year_of_release]])</f>
        <v>21666.666666666668</v>
      </c>
      <c r="V2614" s="6">
        <f>Table1[[#This Row],[eu_sales]]/(2017-Table1[[#This Row],[year_of_release]])</f>
        <v>10833.333333333334</v>
      </c>
      <c r="W2614" s="6">
        <f>Table1[[#This Row],[jp_sales]]/(2017-Table1[[#This Row],[year_of_release]])</f>
        <v>0</v>
      </c>
      <c r="X2614" s="6">
        <f>Table1[[#This Row],[other_sales]]/(2017-Table1[[#This Row],[year_of_release]])</f>
        <v>1666.6666666666667</v>
      </c>
      <c r="Y2614" s="4">
        <v>511054143</v>
      </c>
      <c r="Z2614" s="4">
        <v>435713800</v>
      </c>
      <c r="AA2614" s="4">
        <v>127773000</v>
      </c>
      <c r="AB2614" s="1">
        <f>Table1[[#This Row],[na_sales]]/Table1[[#This Row],[NA population]]</f>
        <v>5.0875235737987158E-4</v>
      </c>
      <c r="AC2614" s="1">
        <f>Table1[[#This Row],[eu_sales]]/Table1[[#This Row],[Eu population]]</f>
        <v>2.9836098833683946E-4</v>
      </c>
      <c r="AD2614" s="1">
        <f>Table1[[#This Row],[jp_sales]]/Table1[[#This Row],[Jp population]]</f>
        <v>0</v>
      </c>
    </row>
    <row r="2615" spans="1:30" x14ac:dyDescent="0.25">
      <c r="A2615" t="s">
        <v>2425</v>
      </c>
      <c r="B2615" t="s">
        <v>34</v>
      </c>
      <c r="C2615">
        <v>2007</v>
      </c>
      <c r="D2615" t="s">
        <v>54</v>
      </c>
      <c r="E2615" t="s">
        <v>575</v>
      </c>
      <c r="F2615" s="4">
        <v>360000</v>
      </c>
      <c r="G2615" s="4">
        <v>20000</v>
      </c>
      <c r="H2615" s="4">
        <v>0</v>
      </c>
      <c r="I2615" s="4">
        <v>30000</v>
      </c>
      <c r="J2615">
        <v>7</v>
      </c>
      <c r="K2615">
        <v>58</v>
      </c>
      <c r="L2615">
        <v>7.9</v>
      </c>
      <c r="M2615" s="4">
        <v>63</v>
      </c>
      <c r="N2615" t="s">
        <v>2426</v>
      </c>
      <c r="O2615" t="s">
        <v>43</v>
      </c>
      <c r="P2615" s="4">
        <v>410000</v>
      </c>
      <c r="Q2615" s="3">
        <f>AVERAGE(Table1[[#This Row],[critic_score]],Table1[[#This Row],[user_score]])</f>
        <v>7.45</v>
      </c>
      <c r="R2615" s="4">
        <f>Table1[[#This Row],[user_count]]+Table1[[#This Row],[critic_count]]</f>
        <v>121</v>
      </c>
      <c r="S2615" s="2">
        <f>100000*Table1[[#This Row],[review_count]]/Table1[[#This Row],[total sales]]</f>
        <v>29.512195121951219</v>
      </c>
      <c r="T2615" s="2">
        <f>Table1[[#This Row],[total sales]]/(2017-Table1[[#This Row],[year_of_release]])</f>
        <v>41000</v>
      </c>
      <c r="U2615" s="9">
        <f>Table1[[#This Row],[na_sales]]/(2017-Table1[[#This Row],[year_of_release]])</f>
        <v>36000</v>
      </c>
      <c r="V2615" s="6">
        <f>Table1[[#This Row],[eu_sales]]/(2017-Table1[[#This Row],[year_of_release]])</f>
        <v>2000</v>
      </c>
      <c r="W2615" s="6">
        <f>Table1[[#This Row],[jp_sales]]/(2017-Table1[[#This Row],[year_of_release]])</f>
        <v>0</v>
      </c>
      <c r="X2615" s="6">
        <f>Table1[[#This Row],[other_sales]]/(2017-Table1[[#This Row],[year_of_release]])</f>
        <v>3000</v>
      </c>
      <c r="Y2615" s="4">
        <v>522751172</v>
      </c>
      <c r="Z2615" s="4">
        <v>438594184</v>
      </c>
      <c r="AA2615" s="4">
        <v>128001000</v>
      </c>
      <c r="AB2615" s="1">
        <f>Table1[[#This Row],[na_sales]]/Table1[[#This Row],[NA population]]</f>
        <v>6.8866416620869857E-4</v>
      </c>
      <c r="AC2615" s="1">
        <f>Table1[[#This Row],[eu_sales]]/Table1[[#This Row],[Eu population]]</f>
        <v>4.560023987914988E-5</v>
      </c>
      <c r="AD2615" s="1">
        <f>Table1[[#This Row],[jp_sales]]/Table1[[#This Row],[Jp population]]</f>
        <v>0</v>
      </c>
    </row>
    <row r="2616" spans="1:30" x14ac:dyDescent="0.25">
      <c r="A2616" t="s">
        <v>2429</v>
      </c>
      <c r="B2616" t="s">
        <v>39</v>
      </c>
      <c r="C2616">
        <v>2010</v>
      </c>
      <c r="D2616" t="s">
        <v>40</v>
      </c>
      <c r="E2616" t="s">
        <v>83</v>
      </c>
      <c r="F2616" s="4">
        <v>210000</v>
      </c>
      <c r="G2616" s="4">
        <v>120000</v>
      </c>
      <c r="H2616" s="4">
        <v>30000</v>
      </c>
      <c r="I2616" s="4">
        <v>50000</v>
      </c>
      <c r="J2616">
        <v>7</v>
      </c>
      <c r="K2616">
        <v>30</v>
      </c>
      <c r="L2616">
        <v>6.8</v>
      </c>
      <c r="M2616" s="4">
        <v>19</v>
      </c>
      <c r="N2616" t="s">
        <v>83</v>
      </c>
      <c r="O2616" t="s">
        <v>67</v>
      </c>
      <c r="P2616" s="4">
        <v>410000</v>
      </c>
      <c r="Q2616" s="3">
        <f>AVERAGE(Table1[[#This Row],[critic_score]],Table1[[#This Row],[user_score]])</f>
        <v>6.9</v>
      </c>
      <c r="R2616" s="4">
        <f>Table1[[#This Row],[user_count]]+Table1[[#This Row],[critic_count]]</f>
        <v>49</v>
      </c>
      <c r="S2616" s="2">
        <f>100000*Table1[[#This Row],[review_count]]/Table1[[#This Row],[total sales]]</f>
        <v>11.951219512195122</v>
      </c>
      <c r="T2616" s="2">
        <f>Table1[[#This Row],[total sales]]/(2017-Table1[[#This Row],[year_of_release]])</f>
        <v>58571.428571428572</v>
      </c>
      <c r="U2616" s="9">
        <f>Table1[[#This Row],[na_sales]]/(2017-Table1[[#This Row],[year_of_release]])</f>
        <v>30000</v>
      </c>
      <c r="V2616" s="6">
        <f>Table1[[#This Row],[eu_sales]]/(2017-Table1[[#This Row],[year_of_release]])</f>
        <v>17142.857142857141</v>
      </c>
      <c r="W2616" s="6">
        <f>Table1[[#This Row],[jp_sales]]/(2017-Table1[[#This Row],[year_of_release]])</f>
        <v>4285.7142857142853</v>
      </c>
      <c r="X2616" s="6">
        <f>Table1[[#This Row],[other_sales]]/(2017-Table1[[#This Row],[year_of_release]])</f>
        <v>7142.8571428571431</v>
      </c>
      <c r="Y2616" s="4">
        <v>540520772</v>
      </c>
      <c r="Z2616" s="4">
        <v>441654761</v>
      </c>
      <c r="AA2616" s="4">
        <v>128070000</v>
      </c>
      <c r="AB2616" s="1">
        <f>Table1[[#This Row],[na_sales]]/Table1[[#This Row],[NA population]]</f>
        <v>3.885142086639364E-4</v>
      </c>
      <c r="AC2616" s="1">
        <f>Table1[[#This Row],[eu_sales]]/Table1[[#This Row],[Eu population]]</f>
        <v>2.717054373608349E-4</v>
      </c>
      <c r="AD2616" s="1">
        <f>Table1[[#This Row],[jp_sales]]/Table1[[#This Row],[Jp population]]</f>
        <v>2.3424689622862497E-4</v>
      </c>
    </row>
    <row r="2617" spans="1:30" x14ac:dyDescent="0.25">
      <c r="A2617" t="s">
        <v>2430</v>
      </c>
      <c r="B2617" t="s">
        <v>45</v>
      </c>
      <c r="C2617">
        <v>2006</v>
      </c>
      <c r="D2617" t="s">
        <v>40</v>
      </c>
      <c r="E2617" t="s">
        <v>55</v>
      </c>
      <c r="F2617" s="4">
        <v>200000</v>
      </c>
      <c r="G2617" s="4">
        <v>160000</v>
      </c>
      <c r="H2617" s="4">
        <v>0</v>
      </c>
      <c r="I2617" s="4">
        <v>50000</v>
      </c>
      <c r="J2617">
        <v>5.2</v>
      </c>
      <c r="K2617">
        <v>44</v>
      </c>
      <c r="L2617">
        <v>7.5</v>
      </c>
      <c r="M2617" s="4">
        <v>20</v>
      </c>
      <c r="N2617" t="s">
        <v>994</v>
      </c>
      <c r="O2617" t="s">
        <v>67</v>
      </c>
      <c r="P2617" s="4">
        <v>410000</v>
      </c>
      <c r="Q2617" s="3">
        <f>AVERAGE(Table1[[#This Row],[critic_score]],Table1[[#This Row],[user_score]])</f>
        <v>6.35</v>
      </c>
      <c r="R2617" s="4">
        <f>Table1[[#This Row],[user_count]]+Table1[[#This Row],[critic_count]]</f>
        <v>64</v>
      </c>
      <c r="S2617" s="2">
        <f>100000*Table1[[#This Row],[review_count]]/Table1[[#This Row],[total sales]]</f>
        <v>15.609756097560975</v>
      </c>
      <c r="T2617" s="2">
        <f>Table1[[#This Row],[total sales]]/(2017-Table1[[#This Row],[year_of_release]])</f>
        <v>37272.727272727272</v>
      </c>
      <c r="U2617" s="9">
        <f>Table1[[#This Row],[na_sales]]/(2017-Table1[[#This Row],[year_of_release]])</f>
        <v>18181.81818181818</v>
      </c>
      <c r="V2617" s="6">
        <f>Table1[[#This Row],[eu_sales]]/(2017-Table1[[#This Row],[year_of_release]])</f>
        <v>14545.454545454546</v>
      </c>
      <c r="W2617" s="6">
        <f>Table1[[#This Row],[jp_sales]]/(2017-Table1[[#This Row],[year_of_release]])</f>
        <v>0</v>
      </c>
      <c r="X2617" s="6">
        <f>Table1[[#This Row],[other_sales]]/(2017-Table1[[#This Row],[year_of_release]])</f>
        <v>4545.454545454545</v>
      </c>
      <c r="Y2617" s="4">
        <v>516818555</v>
      </c>
      <c r="Z2617" s="4">
        <v>437126892</v>
      </c>
      <c r="AA2617" s="4">
        <v>127854000</v>
      </c>
      <c r="AB2617" s="1">
        <f>Table1[[#This Row],[na_sales]]/Table1[[#This Row],[NA population]]</f>
        <v>3.8698300992695588E-4</v>
      </c>
      <c r="AC2617" s="1">
        <f>Table1[[#This Row],[eu_sales]]/Table1[[#This Row],[Eu population]]</f>
        <v>3.660264397551638E-4</v>
      </c>
      <c r="AD2617" s="1">
        <f>Table1[[#This Row],[jp_sales]]/Table1[[#This Row],[Jp population]]</f>
        <v>0</v>
      </c>
    </row>
    <row r="2618" spans="1:30" x14ac:dyDescent="0.25">
      <c r="A2618" t="s">
        <v>1772</v>
      </c>
      <c r="B2618" t="s">
        <v>39</v>
      </c>
      <c r="C2618">
        <v>2013</v>
      </c>
      <c r="D2618" t="s">
        <v>40</v>
      </c>
      <c r="E2618" t="s">
        <v>186</v>
      </c>
      <c r="F2618" s="4">
        <v>70000</v>
      </c>
      <c r="G2618" s="4">
        <v>200000</v>
      </c>
      <c r="H2618" s="4">
        <v>90000</v>
      </c>
      <c r="I2618" s="4">
        <v>50000</v>
      </c>
      <c r="J2618">
        <v>8.1</v>
      </c>
      <c r="K2618">
        <v>12</v>
      </c>
      <c r="L2618">
        <v>7.9</v>
      </c>
      <c r="M2618" s="4">
        <v>70</v>
      </c>
      <c r="N2618" t="s">
        <v>1773</v>
      </c>
      <c r="O2618" t="s">
        <v>67</v>
      </c>
      <c r="P2618" s="4">
        <v>410000</v>
      </c>
      <c r="Q2618" s="3">
        <f>AVERAGE(Table1[[#This Row],[critic_score]],Table1[[#This Row],[user_score]])</f>
        <v>8</v>
      </c>
      <c r="R2618" s="4">
        <f>Table1[[#This Row],[user_count]]+Table1[[#This Row],[critic_count]]</f>
        <v>82</v>
      </c>
      <c r="S2618" s="2">
        <f>100000*Table1[[#This Row],[review_count]]/Table1[[#This Row],[total sales]]</f>
        <v>20</v>
      </c>
      <c r="T2618" s="2">
        <f>Table1[[#This Row],[total sales]]/(2017-Table1[[#This Row],[year_of_release]])</f>
        <v>102500</v>
      </c>
      <c r="U2618" s="9">
        <f>Table1[[#This Row],[na_sales]]/(2017-Table1[[#This Row],[year_of_release]])</f>
        <v>17500</v>
      </c>
      <c r="V2618" s="6">
        <f>Table1[[#This Row],[eu_sales]]/(2017-Table1[[#This Row],[year_of_release]])</f>
        <v>50000</v>
      </c>
      <c r="W2618" s="6">
        <f>Table1[[#This Row],[jp_sales]]/(2017-Table1[[#This Row],[year_of_release]])</f>
        <v>22500</v>
      </c>
      <c r="X2618" s="6">
        <f>Table1[[#This Row],[other_sales]]/(2017-Table1[[#This Row],[year_of_release]])</f>
        <v>12500</v>
      </c>
      <c r="Y2618" s="4">
        <v>556861736</v>
      </c>
      <c r="Z2618" s="4">
        <v>442492884</v>
      </c>
      <c r="AA2618" s="4">
        <v>127445000</v>
      </c>
      <c r="AB2618" s="1">
        <f>Table1[[#This Row],[na_sales]]/Table1[[#This Row],[NA population]]</f>
        <v>1.2570445314274566E-4</v>
      </c>
      <c r="AC2618" s="1">
        <f>Table1[[#This Row],[eu_sales]]/Table1[[#This Row],[Eu population]]</f>
        <v>4.5198466965629217E-4</v>
      </c>
      <c r="AD2618" s="1">
        <f>Table1[[#This Row],[jp_sales]]/Table1[[#This Row],[Jp population]]</f>
        <v>7.0618698261995375E-4</v>
      </c>
    </row>
    <row r="2619" spans="1:30" x14ac:dyDescent="0.25">
      <c r="A2619" t="s">
        <v>1671</v>
      </c>
      <c r="B2619" t="s">
        <v>200</v>
      </c>
      <c r="C2619">
        <v>2015</v>
      </c>
      <c r="D2619" t="s">
        <v>40</v>
      </c>
      <c r="E2619" t="s">
        <v>198</v>
      </c>
      <c r="F2619" s="4">
        <v>220000</v>
      </c>
      <c r="G2619" s="4">
        <v>150000</v>
      </c>
      <c r="H2619" s="4">
        <v>0</v>
      </c>
      <c r="I2619" s="4">
        <v>40000</v>
      </c>
      <c r="J2619">
        <v>8</v>
      </c>
      <c r="K2619">
        <v>12</v>
      </c>
      <c r="L2619">
        <v>6.9</v>
      </c>
      <c r="M2619" s="4">
        <v>27</v>
      </c>
      <c r="N2619" t="s">
        <v>184</v>
      </c>
      <c r="O2619" t="s">
        <v>84</v>
      </c>
      <c r="P2619" s="4">
        <v>410000</v>
      </c>
      <c r="Q2619" s="3">
        <f>AVERAGE(Table1[[#This Row],[critic_score]],Table1[[#This Row],[user_score]])</f>
        <v>7.45</v>
      </c>
      <c r="R2619" s="4">
        <f>Table1[[#This Row],[user_count]]+Table1[[#This Row],[critic_count]]</f>
        <v>39</v>
      </c>
      <c r="S2619" s="2">
        <f>100000*Table1[[#This Row],[review_count]]/Table1[[#This Row],[total sales]]</f>
        <v>9.5121951219512191</v>
      </c>
      <c r="T2619" s="2">
        <f>Table1[[#This Row],[total sales]]/(2017-Table1[[#This Row],[year_of_release]])</f>
        <v>205000</v>
      </c>
      <c r="U2619" s="9">
        <f>Table1[[#This Row],[na_sales]]/(2017-Table1[[#This Row],[year_of_release]])</f>
        <v>110000</v>
      </c>
      <c r="V2619" s="6">
        <f>Table1[[#This Row],[eu_sales]]/(2017-Table1[[#This Row],[year_of_release]])</f>
        <v>75000</v>
      </c>
      <c r="W2619" s="6">
        <f>Table1[[#This Row],[jp_sales]]/(2017-Table1[[#This Row],[year_of_release]])</f>
        <v>0</v>
      </c>
      <c r="X2619" s="6">
        <f>Table1[[#This Row],[other_sales]]/(2017-Table1[[#This Row],[year_of_release]])</f>
        <v>20000</v>
      </c>
      <c r="Y2619" s="4">
        <v>567732286</v>
      </c>
      <c r="Z2619" s="4">
        <v>444588718</v>
      </c>
      <c r="AA2619" s="4">
        <v>127141000</v>
      </c>
      <c r="AB2619" s="1">
        <f>Table1[[#This Row],[na_sales]]/Table1[[#This Row],[NA population]]</f>
        <v>3.8750658615881498E-4</v>
      </c>
      <c r="AC2619" s="1">
        <f>Table1[[#This Row],[eu_sales]]/Table1[[#This Row],[Eu population]]</f>
        <v>3.373904778213468E-4</v>
      </c>
      <c r="AD2619" s="1">
        <f>Table1[[#This Row],[jp_sales]]/Table1[[#This Row],[Jp population]]</f>
        <v>0</v>
      </c>
    </row>
    <row r="2620" spans="1:30" x14ac:dyDescent="0.25">
      <c r="A2620" t="s">
        <v>2431</v>
      </c>
      <c r="B2620" t="s">
        <v>118</v>
      </c>
      <c r="C2620">
        <v>2010</v>
      </c>
      <c r="D2620" t="s">
        <v>19</v>
      </c>
      <c r="E2620" t="s">
        <v>403</v>
      </c>
      <c r="F2620" s="4">
        <v>0</v>
      </c>
      <c r="G2620" s="4">
        <v>270000</v>
      </c>
      <c r="H2620" s="4">
        <v>0</v>
      </c>
      <c r="I2620" s="4">
        <v>140000</v>
      </c>
      <c r="J2620">
        <v>7.7</v>
      </c>
      <c r="K2620">
        <v>5</v>
      </c>
      <c r="L2620">
        <v>7.7</v>
      </c>
      <c r="M2620" s="4">
        <v>6</v>
      </c>
      <c r="N2620" t="s">
        <v>910</v>
      </c>
      <c r="O2620" t="s">
        <v>21</v>
      </c>
      <c r="P2620" s="4">
        <v>410000</v>
      </c>
      <c r="Q2620" s="3">
        <f>AVERAGE(Table1[[#This Row],[critic_score]],Table1[[#This Row],[user_score]])</f>
        <v>7.7</v>
      </c>
      <c r="R2620" s="4">
        <f>Table1[[#This Row],[user_count]]+Table1[[#This Row],[critic_count]]</f>
        <v>11</v>
      </c>
      <c r="S2620" s="2">
        <f>100000*Table1[[#This Row],[review_count]]/Table1[[#This Row],[total sales]]</f>
        <v>2.6829268292682928</v>
      </c>
      <c r="T2620" s="2">
        <f>Table1[[#This Row],[total sales]]/(2017-Table1[[#This Row],[year_of_release]])</f>
        <v>58571.428571428572</v>
      </c>
      <c r="U2620" s="9">
        <f>Table1[[#This Row],[na_sales]]/(2017-Table1[[#This Row],[year_of_release]])</f>
        <v>0</v>
      </c>
      <c r="V2620" s="6">
        <f>Table1[[#This Row],[eu_sales]]/(2017-Table1[[#This Row],[year_of_release]])</f>
        <v>38571.428571428572</v>
      </c>
      <c r="W2620" s="6">
        <f>Table1[[#This Row],[jp_sales]]/(2017-Table1[[#This Row],[year_of_release]])</f>
        <v>0</v>
      </c>
      <c r="X2620" s="6">
        <f>Table1[[#This Row],[other_sales]]/(2017-Table1[[#This Row],[year_of_release]])</f>
        <v>20000</v>
      </c>
      <c r="Y2620" s="4">
        <v>540520772</v>
      </c>
      <c r="Z2620" s="4">
        <v>441654761</v>
      </c>
      <c r="AA2620" s="4">
        <v>128070000</v>
      </c>
      <c r="AB2620" s="1">
        <f>Table1[[#This Row],[na_sales]]/Table1[[#This Row],[NA population]]</f>
        <v>0</v>
      </c>
      <c r="AC2620" s="1">
        <f>Table1[[#This Row],[eu_sales]]/Table1[[#This Row],[Eu population]]</f>
        <v>6.1133723406187849E-4</v>
      </c>
      <c r="AD2620" s="1">
        <f>Table1[[#This Row],[jp_sales]]/Table1[[#This Row],[Jp population]]</f>
        <v>0</v>
      </c>
    </row>
    <row r="2621" spans="1:30" x14ac:dyDescent="0.25">
      <c r="A2621" t="s">
        <v>2434</v>
      </c>
      <c r="B2621" t="s">
        <v>26</v>
      </c>
      <c r="C2621">
        <v>2009</v>
      </c>
      <c r="D2621" t="s">
        <v>65</v>
      </c>
      <c r="E2621" t="s">
        <v>425</v>
      </c>
      <c r="F2621" s="4">
        <v>360000</v>
      </c>
      <c r="G2621" s="4">
        <v>20000</v>
      </c>
      <c r="H2621" s="4">
        <v>0</v>
      </c>
      <c r="I2621" s="4">
        <v>30000</v>
      </c>
      <c r="J2621">
        <v>6.1</v>
      </c>
      <c r="K2621">
        <v>4</v>
      </c>
      <c r="L2621">
        <v>2.8</v>
      </c>
      <c r="M2621" s="4">
        <v>4</v>
      </c>
      <c r="N2621" t="s">
        <v>425</v>
      </c>
      <c r="O2621" t="s">
        <v>84</v>
      </c>
      <c r="P2621" s="4">
        <v>410000</v>
      </c>
      <c r="Q2621" s="3">
        <f>AVERAGE(Table1[[#This Row],[critic_score]],Table1[[#This Row],[user_score]])</f>
        <v>4.4499999999999993</v>
      </c>
      <c r="R2621" s="4">
        <f>Table1[[#This Row],[user_count]]+Table1[[#This Row],[critic_count]]</f>
        <v>8</v>
      </c>
      <c r="S2621" s="2">
        <f>100000*Table1[[#This Row],[review_count]]/Table1[[#This Row],[total sales]]</f>
        <v>1.9512195121951219</v>
      </c>
      <c r="T2621" s="2">
        <f>Table1[[#This Row],[total sales]]/(2017-Table1[[#This Row],[year_of_release]])</f>
        <v>51250</v>
      </c>
      <c r="U2621" s="9">
        <f>Table1[[#This Row],[na_sales]]/(2017-Table1[[#This Row],[year_of_release]])</f>
        <v>45000</v>
      </c>
      <c r="V2621" s="6">
        <f>Table1[[#This Row],[eu_sales]]/(2017-Table1[[#This Row],[year_of_release]])</f>
        <v>2500</v>
      </c>
      <c r="W2621" s="6">
        <f>Table1[[#This Row],[jp_sales]]/(2017-Table1[[#This Row],[year_of_release]])</f>
        <v>0</v>
      </c>
      <c r="X2621" s="6">
        <f>Table1[[#This Row],[other_sales]]/(2017-Table1[[#This Row],[year_of_release]])</f>
        <v>3750</v>
      </c>
      <c r="Y2621" s="4">
        <v>534740514</v>
      </c>
      <c r="Z2621" s="4">
        <v>441041694</v>
      </c>
      <c r="AA2621" s="4">
        <v>128047000</v>
      </c>
      <c r="AB2621" s="1">
        <f>Table1[[#This Row],[na_sales]]/Table1[[#This Row],[NA population]]</f>
        <v>6.7322372360961605E-4</v>
      </c>
      <c r="AC2621" s="1">
        <f>Table1[[#This Row],[eu_sales]]/Table1[[#This Row],[Eu population]]</f>
        <v>4.5347186608620271E-5</v>
      </c>
      <c r="AD2621" s="1">
        <f>Table1[[#This Row],[jp_sales]]/Table1[[#This Row],[Jp population]]</f>
        <v>0</v>
      </c>
    </row>
    <row r="2622" spans="1:30" x14ac:dyDescent="0.25">
      <c r="A2622" t="s">
        <v>1911</v>
      </c>
      <c r="B2622" t="s">
        <v>200</v>
      </c>
      <c r="C2622">
        <v>2014</v>
      </c>
      <c r="D2622" t="s">
        <v>19</v>
      </c>
      <c r="E2622" t="s">
        <v>100</v>
      </c>
      <c r="F2622" s="4">
        <v>310000</v>
      </c>
      <c r="G2622" s="4">
        <v>60000</v>
      </c>
      <c r="H2622" s="4">
        <v>0</v>
      </c>
      <c r="I2622" s="4">
        <v>40000</v>
      </c>
      <c r="J2622">
        <v>5.9</v>
      </c>
      <c r="K2622">
        <v>22</v>
      </c>
      <c r="L2622">
        <v>3.2</v>
      </c>
      <c r="M2622" s="4">
        <v>180</v>
      </c>
      <c r="N2622" t="s">
        <v>101</v>
      </c>
      <c r="O2622" t="s">
        <v>84</v>
      </c>
      <c r="P2622" s="4">
        <v>410000</v>
      </c>
      <c r="Q2622" s="3">
        <f>AVERAGE(Table1[[#This Row],[critic_score]],Table1[[#This Row],[user_score]])</f>
        <v>4.5500000000000007</v>
      </c>
      <c r="R2622" s="4">
        <f>Table1[[#This Row],[user_count]]+Table1[[#This Row],[critic_count]]</f>
        <v>202</v>
      </c>
      <c r="S2622" s="2">
        <f>100000*Table1[[#This Row],[review_count]]/Table1[[#This Row],[total sales]]</f>
        <v>49.268292682926827</v>
      </c>
      <c r="T2622" s="2">
        <f>Table1[[#This Row],[total sales]]/(2017-Table1[[#This Row],[year_of_release]])</f>
        <v>136666.66666666666</v>
      </c>
      <c r="U2622" s="9">
        <f>Table1[[#This Row],[na_sales]]/(2017-Table1[[#This Row],[year_of_release]])</f>
        <v>103333.33333333333</v>
      </c>
      <c r="V2622" s="6">
        <f>Table1[[#This Row],[eu_sales]]/(2017-Table1[[#This Row],[year_of_release]])</f>
        <v>20000</v>
      </c>
      <c r="W2622" s="6">
        <f>Table1[[#This Row],[jp_sales]]/(2017-Table1[[#This Row],[year_of_release]])</f>
        <v>0</v>
      </c>
      <c r="X2622" s="6">
        <f>Table1[[#This Row],[other_sales]]/(2017-Table1[[#This Row],[year_of_release]])</f>
        <v>13333.333333333334</v>
      </c>
      <c r="Y2622" s="4">
        <v>562338430</v>
      </c>
      <c r="Z2622" s="4">
        <v>443580712</v>
      </c>
      <c r="AA2622" s="4">
        <v>127276000</v>
      </c>
      <c r="AB2622" s="1">
        <f>Table1[[#This Row],[na_sales]]/Table1[[#This Row],[NA population]]</f>
        <v>5.5126945529936479E-4</v>
      </c>
      <c r="AC2622" s="1">
        <f>Table1[[#This Row],[eu_sales]]/Table1[[#This Row],[Eu population]]</f>
        <v>1.3526286959023593E-4</v>
      </c>
      <c r="AD2622" s="1">
        <f>Table1[[#This Row],[jp_sales]]/Table1[[#This Row],[Jp population]]</f>
        <v>0</v>
      </c>
    </row>
    <row r="2623" spans="1:30" x14ac:dyDescent="0.25">
      <c r="A2623" t="s">
        <v>316</v>
      </c>
      <c r="B2623" t="s">
        <v>113</v>
      </c>
      <c r="C2623">
        <v>2016</v>
      </c>
      <c r="D2623" t="s">
        <v>54</v>
      </c>
      <c r="E2623" t="s">
        <v>83</v>
      </c>
      <c r="F2623" s="4">
        <v>220000</v>
      </c>
      <c r="G2623" s="4">
        <v>150000</v>
      </c>
      <c r="H2623" s="4">
        <v>0</v>
      </c>
      <c r="I2623" s="4">
        <v>40000</v>
      </c>
      <c r="J2623">
        <v>7.9</v>
      </c>
      <c r="K2623">
        <v>33</v>
      </c>
      <c r="L2623">
        <v>5.8</v>
      </c>
      <c r="M2623" s="4">
        <v>1188</v>
      </c>
      <c r="N2623" t="s">
        <v>317</v>
      </c>
      <c r="O2623" t="s">
        <v>43</v>
      </c>
      <c r="P2623" s="4">
        <v>410000</v>
      </c>
      <c r="Q2623" s="3">
        <f>AVERAGE(Table1[[#This Row],[critic_score]],Table1[[#This Row],[user_score]])</f>
        <v>6.85</v>
      </c>
      <c r="R2623" s="4">
        <f>Table1[[#This Row],[user_count]]+Table1[[#This Row],[critic_count]]</f>
        <v>1221</v>
      </c>
      <c r="S2623" s="2">
        <f>100000*Table1[[#This Row],[review_count]]/Table1[[#This Row],[total sales]]</f>
        <v>297.80487804878049</v>
      </c>
      <c r="T2623" s="2">
        <f>Table1[[#This Row],[total sales]]/(2017-Table1[[#This Row],[year_of_release]])</f>
        <v>410000</v>
      </c>
      <c r="U2623" s="9">
        <f>Table1[[#This Row],[na_sales]]/(2017-Table1[[#This Row],[year_of_release]])</f>
        <v>220000</v>
      </c>
      <c r="V2623" s="6">
        <f>Table1[[#This Row],[eu_sales]]/(2017-Table1[[#This Row],[year_of_release]])</f>
        <v>150000</v>
      </c>
      <c r="W2623" s="6">
        <f>Table1[[#This Row],[jp_sales]]/(2017-Table1[[#This Row],[year_of_release]])</f>
        <v>0</v>
      </c>
      <c r="X2623" s="6">
        <f>Table1[[#This Row],[other_sales]]/(2017-Table1[[#This Row],[year_of_release]])</f>
        <v>40000</v>
      </c>
      <c r="Y2623" s="4">
        <v>573178249</v>
      </c>
      <c r="Z2623" s="4">
        <v>445623395</v>
      </c>
      <c r="AA2623" s="4">
        <v>126994511</v>
      </c>
      <c r="AB2623" s="1">
        <f>Table1[[#This Row],[na_sales]]/Table1[[#This Row],[NA population]]</f>
        <v>3.8382475326623916E-4</v>
      </c>
      <c r="AC2623" s="1">
        <f>Table1[[#This Row],[eu_sales]]/Table1[[#This Row],[Eu population]]</f>
        <v>3.3660710295517585E-4</v>
      </c>
      <c r="AD2623" s="1">
        <f>Table1[[#This Row],[jp_sales]]/Table1[[#This Row],[Jp population]]</f>
        <v>0</v>
      </c>
    </row>
    <row r="2624" spans="1:30" x14ac:dyDescent="0.25">
      <c r="A2624" t="s">
        <v>2435</v>
      </c>
      <c r="B2624" t="s">
        <v>39</v>
      </c>
      <c r="C2624">
        <v>2014</v>
      </c>
      <c r="D2624" t="s">
        <v>23</v>
      </c>
      <c r="E2624" t="s">
        <v>981</v>
      </c>
      <c r="F2624" s="4">
        <v>70000</v>
      </c>
      <c r="G2624" s="4">
        <v>260000</v>
      </c>
      <c r="H2624" s="4">
        <v>20000</v>
      </c>
      <c r="I2624" s="4">
        <v>60000</v>
      </c>
      <c r="J2624">
        <v>6.2</v>
      </c>
      <c r="K2624">
        <v>19</v>
      </c>
      <c r="L2624">
        <v>4.0999999999999996</v>
      </c>
      <c r="M2624" s="4">
        <v>28</v>
      </c>
      <c r="N2624" t="s">
        <v>1022</v>
      </c>
      <c r="O2624" t="s">
        <v>21</v>
      </c>
      <c r="P2624" s="4">
        <v>410000</v>
      </c>
      <c r="Q2624" s="3">
        <f>AVERAGE(Table1[[#This Row],[critic_score]],Table1[[#This Row],[user_score]])</f>
        <v>5.15</v>
      </c>
      <c r="R2624" s="4">
        <f>Table1[[#This Row],[user_count]]+Table1[[#This Row],[critic_count]]</f>
        <v>47</v>
      </c>
      <c r="S2624" s="2">
        <f>100000*Table1[[#This Row],[review_count]]/Table1[[#This Row],[total sales]]</f>
        <v>11.463414634146341</v>
      </c>
      <c r="T2624" s="2">
        <f>Table1[[#This Row],[total sales]]/(2017-Table1[[#This Row],[year_of_release]])</f>
        <v>136666.66666666666</v>
      </c>
      <c r="U2624" s="9">
        <f>Table1[[#This Row],[na_sales]]/(2017-Table1[[#This Row],[year_of_release]])</f>
        <v>23333.333333333332</v>
      </c>
      <c r="V2624" s="6">
        <f>Table1[[#This Row],[eu_sales]]/(2017-Table1[[#This Row],[year_of_release]])</f>
        <v>86666.666666666672</v>
      </c>
      <c r="W2624" s="6">
        <f>Table1[[#This Row],[jp_sales]]/(2017-Table1[[#This Row],[year_of_release]])</f>
        <v>6666.666666666667</v>
      </c>
      <c r="X2624" s="6">
        <f>Table1[[#This Row],[other_sales]]/(2017-Table1[[#This Row],[year_of_release]])</f>
        <v>20000</v>
      </c>
      <c r="Y2624" s="4">
        <v>562338430</v>
      </c>
      <c r="Z2624" s="4">
        <v>443580712</v>
      </c>
      <c r="AA2624" s="4">
        <v>127276000</v>
      </c>
      <c r="AB2624" s="1">
        <f>Table1[[#This Row],[na_sales]]/Table1[[#This Row],[NA population]]</f>
        <v>1.2448019958372753E-4</v>
      </c>
      <c r="AC2624" s="1">
        <f>Table1[[#This Row],[eu_sales]]/Table1[[#This Row],[Eu population]]</f>
        <v>5.8613910155768897E-4</v>
      </c>
      <c r="AD2624" s="1">
        <f>Table1[[#This Row],[jp_sales]]/Table1[[#This Row],[Jp population]]</f>
        <v>1.5713881643043465E-4</v>
      </c>
    </row>
    <row r="2625" spans="1:30" x14ac:dyDescent="0.25">
      <c r="A2625" t="s">
        <v>1764</v>
      </c>
      <c r="B2625" t="s">
        <v>39</v>
      </c>
      <c r="C2625">
        <v>2007</v>
      </c>
      <c r="D2625" t="s">
        <v>23</v>
      </c>
      <c r="E2625" t="s">
        <v>425</v>
      </c>
      <c r="F2625" s="4">
        <v>370000</v>
      </c>
      <c r="G2625" s="4">
        <v>10000</v>
      </c>
      <c r="H2625" s="4">
        <v>0</v>
      </c>
      <c r="I2625" s="4">
        <v>30000</v>
      </c>
      <c r="J2625">
        <v>6.3</v>
      </c>
      <c r="K2625">
        <v>8</v>
      </c>
      <c r="L2625">
        <v>4.8</v>
      </c>
      <c r="M2625" s="4">
        <v>4</v>
      </c>
      <c r="N2625" t="s">
        <v>567</v>
      </c>
      <c r="O2625" t="s">
        <v>21</v>
      </c>
      <c r="P2625" s="4">
        <v>410000</v>
      </c>
      <c r="Q2625" s="3">
        <f>AVERAGE(Table1[[#This Row],[critic_score]],Table1[[#This Row],[user_score]])</f>
        <v>5.55</v>
      </c>
      <c r="R2625" s="4">
        <f>Table1[[#This Row],[user_count]]+Table1[[#This Row],[critic_count]]</f>
        <v>12</v>
      </c>
      <c r="S2625" s="2">
        <f>100000*Table1[[#This Row],[review_count]]/Table1[[#This Row],[total sales]]</f>
        <v>2.9268292682926829</v>
      </c>
      <c r="T2625" s="2">
        <f>Table1[[#This Row],[total sales]]/(2017-Table1[[#This Row],[year_of_release]])</f>
        <v>41000</v>
      </c>
      <c r="U2625" s="9">
        <f>Table1[[#This Row],[na_sales]]/(2017-Table1[[#This Row],[year_of_release]])</f>
        <v>37000</v>
      </c>
      <c r="V2625" s="6">
        <f>Table1[[#This Row],[eu_sales]]/(2017-Table1[[#This Row],[year_of_release]])</f>
        <v>1000</v>
      </c>
      <c r="W2625" s="6">
        <f>Table1[[#This Row],[jp_sales]]/(2017-Table1[[#This Row],[year_of_release]])</f>
        <v>0</v>
      </c>
      <c r="X2625" s="6">
        <f>Table1[[#This Row],[other_sales]]/(2017-Table1[[#This Row],[year_of_release]])</f>
        <v>3000</v>
      </c>
      <c r="Y2625" s="4">
        <v>522751172</v>
      </c>
      <c r="Z2625" s="4">
        <v>438594184</v>
      </c>
      <c r="AA2625" s="4">
        <v>128001000</v>
      </c>
      <c r="AB2625" s="1">
        <f>Table1[[#This Row],[na_sales]]/Table1[[#This Row],[NA population]]</f>
        <v>7.0779372638116243E-4</v>
      </c>
      <c r="AC2625" s="1">
        <f>Table1[[#This Row],[eu_sales]]/Table1[[#This Row],[Eu population]]</f>
        <v>2.280011993957494E-5</v>
      </c>
      <c r="AD2625" s="1">
        <f>Table1[[#This Row],[jp_sales]]/Table1[[#This Row],[Jp population]]</f>
        <v>0</v>
      </c>
    </row>
    <row r="2626" spans="1:30" x14ac:dyDescent="0.25">
      <c r="A2626" t="s">
        <v>59</v>
      </c>
      <c r="B2626" t="s">
        <v>136</v>
      </c>
      <c r="C2626">
        <v>2012</v>
      </c>
      <c r="D2626" t="s">
        <v>54</v>
      </c>
      <c r="E2626" t="s">
        <v>55</v>
      </c>
      <c r="F2626" s="4">
        <v>200000</v>
      </c>
      <c r="G2626" s="4">
        <v>180000</v>
      </c>
      <c r="H2626" s="4">
        <v>0</v>
      </c>
      <c r="I2626" s="4">
        <v>30000</v>
      </c>
      <c r="J2626">
        <v>8.1</v>
      </c>
      <c r="K2626">
        <v>31</v>
      </c>
      <c r="L2626">
        <v>6.9</v>
      </c>
      <c r="M2626" s="4">
        <v>228</v>
      </c>
      <c r="N2626" t="s">
        <v>58</v>
      </c>
      <c r="O2626" t="s">
        <v>43</v>
      </c>
      <c r="P2626" s="4">
        <v>410000</v>
      </c>
      <c r="Q2626" s="3">
        <f>AVERAGE(Table1[[#This Row],[critic_score]],Table1[[#This Row],[user_score]])</f>
        <v>7.5</v>
      </c>
      <c r="R2626" s="4">
        <f>Table1[[#This Row],[user_count]]+Table1[[#This Row],[critic_count]]</f>
        <v>259</v>
      </c>
      <c r="S2626" s="2">
        <f>100000*Table1[[#This Row],[review_count]]/Table1[[#This Row],[total sales]]</f>
        <v>63.170731707317074</v>
      </c>
      <c r="T2626" s="2">
        <f>Table1[[#This Row],[total sales]]/(2017-Table1[[#This Row],[year_of_release]])</f>
        <v>82000</v>
      </c>
      <c r="U2626" s="9">
        <f>Table1[[#This Row],[na_sales]]/(2017-Table1[[#This Row],[year_of_release]])</f>
        <v>40000</v>
      </c>
      <c r="V2626" s="6">
        <f>Table1[[#This Row],[eu_sales]]/(2017-Table1[[#This Row],[year_of_release]])</f>
        <v>36000</v>
      </c>
      <c r="W2626" s="6">
        <f>Table1[[#This Row],[jp_sales]]/(2017-Table1[[#This Row],[year_of_release]])</f>
        <v>0</v>
      </c>
      <c r="X2626" s="6">
        <f>Table1[[#This Row],[other_sales]]/(2017-Table1[[#This Row],[year_of_release]])</f>
        <v>6000</v>
      </c>
      <c r="Y2626" s="4">
        <v>551484507</v>
      </c>
      <c r="Z2626" s="4">
        <v>441417242</v>
      </c>
      <c r="AA2626" s="4">
        <v>127629000</v>
      </c>
      <c r="AB2626" s="1">
        <f>Table1[[#This Row],[na_sales]]/Table1[[#This Row],[NA population]]</f>
        <v>3.6265751342312867E-4</v>
      </c>
      <c r="AC2626" s="1">
        <f>Table1[[#This Row],[eu_sales]]/Table1[[#This Row],[Eu population]]</f>
        <v>4.0777745605143355E-4</v>
      </c>
      <c r="AD2626" s="1">
        <f>Table1[[#This Row],[jp_sales]]/Table1[[#This Row],[Jp population]]</f>
        <v>0</v>
      </c>
    </row>
    <row r="2627" spans="1:30" x14ac:dyDescent="0.25">
      <c r="A2627" t="s">
        <v>2436</v>
      </c>
      <c r="B2627" t="s">
        <v>45</v>
      </c>
      <c r="C2627">
        <v>2002</v>
      </c>
      <c r="D2627" t="s">
        <v>40</v>
      </c>
      <c r="E2627" t="s">
        <v>231</v>
      </c>
      <c r="F2627" s="4">
        <v>200000</v>
      </c>
      <c r="G2627" s="4">
        <v>160000</v>
      </c>
      <c r="H2627" s="4">
        <v>0</v>
      </c>
      <c r="I2627" s="4">
        <v>50000</v>
      </c>
      <c r="J2627">
        <v>5.8</v>
      </c>
      <c r="K2627">
        <v>17</v>
      </c>
      <c r="L2627">
        <v>5.7</v>
      </c>
      <c r="M2627" s="4">
        <v>18</v>
      </c>
      <c r="N2627" t="s">
        <v>817</v>
      </c>
      <c r="O2627" t="s">
        <v>67</v>
      </c>
      <c r="P2627" s="4">
        <v>410000</v>
      </c>
      <c r="Q2627" s="3">
        <f>AVERAGE(Table1[[#This Row],[critic_score]],Table1[[#This Row],[user_score]])</f>
        <v>5.75</v>
      </c>
      <c r="R2627" s="4">
        <f>Table1[[#This Row],[user_count]]+Table1[[#This Row],[critic_count]]</f>
        <v>35</v>
      </c>
      <c r="S2627" s="2">
        <f>100000*Table1[[#This Row],[review_count]]/Table1[[#This Row],[total sales]]</f>
        <v>8.536585365853659</v>
      </c>
      <c r="T2627" s="2">
        <f>Table1[[#This Row],[total sales]]/(2017-Table1[[#This Row],[year_of_release]])</f>
        <v>27333.333333333332</v>
      </c>
      <c r="U2627" s="9">
        <f>Table1[[#This Row],[na_sales]]/(2017-Table1[[#This Row],[year_of_release]])</f>
        <v>13333.333333333334</v>
      </c>
      <c r="V2627" s="6">
        <f>Table1[[#This Row],[eu_sales]]/(2017-Table1[[#This Row],[year_of_release]])</f>
        <v>10666.666666666666</v>
      </c>
      <c r="W2627" s="6">
        <f>Table1[[#This Row],[jp_sales]]/(2017-Table1[[#This Row],[year_of_release]])</f>
        <v>0</v>
      </c>
      <c r="X2627" s="6">
        <f>Table1[[#This Row],[other_sales]]/(2017-Table1[[#This Row],[year_of_release]])</f>
        <v>3333.3333333333335</v>
      </c>
      <c r="Y2627" s="4">
        <v>495013192</v>
      </c>
      <c r="Z2627" s="4">
        <v>431019772</v>
      </c>
      <c r="AA2627" s="4">
        <v>127445000</v>
      </c>
      <c r="AB2627" s="1">
        <f>Table1[[#This Row],[na_sales]]/Table1[[#This Row],[NA population]]</f>
        <v>4.0402963644653738E-4</v>
      </c>
      <c r="AC2627" s="1">
        <f>Table1[[#This Row],[eu_sales]]/Table1[[#This Row],[Eu population]]</f>
        <v>3.7121266910233527E-4</v>
      </c>
      <c r="AD2627" s="1">
        <f>Table1[[#This Row],[jp_sales]]/Table1[[#This Row],[Jp population]]</f>
        <v>0</v>
      </c>
    </row>
    <row r="2628" spans="1:30" x14ac:dyDescent="0.25">
      <c r="A2628" t="s">
        <v>1170</v>
      </c>
      <c r="B2628" t="s">
        <v>18</v>
      </c>
      <c r="C2628">
        <v>2007</v>
      </c>
      <c r="D2628" t="s">
        <v>54</v>
      </c>
      <c r="E2628" t="s">
        <v>100</v>
      </c>
      <c r="F2628" s="4">
        <v>330000</v>
      </c>
      <c r="G2628" s="4">
        <v>40000</v>
      </c>
      <c r="H2628" s="4">
        <v>10000</v>
      </c>
      <c r="I2628" s="4">
        <v>30000</v>
      </c>
      <c r="J2628">
        <v>7.3</v>
      </c>
      <c r="K2628">
        <v>37</v>
      </c>
      <c r="L2628">
        <v>7.6</v>
      </c>
      <c r="M2628" s="4">
        <v>82</v>
      </c>
      <c r="N2628" t="s">
        <v>141</v>
      </c>
      <c r="O2628" t="s">
        <v>67</v>
      </c>
      <c r="P2628" s="4">
        <v>410000</v>
      </c>
      <c r="Q2628" s="3">
        <f>AVERAGE(Table1[[#This Row],[critic_score]],Table1[[#This Row],[user_score]])</f>
        <v>7.4499999999999993</v>
      </c>
      <c r="R2628" s="4">
        <f>Table1[[#This Row],[user_count]]+Table1[[#This Row],[critic_count]]</f>
        <v>119</v>
      </c>
      <c r="S2628" s="2">
        <f>100000*Table1[[#This Row],[review_count]]/Table1[[#This Row],[total sales]]</f>
        <v>29.024390243902438</v>
      </c>
      <c r="T2628" s="2">
        <f>Table1[[#This Row],[total sales]]/(2017-Table1[[#This Row],[year_of_release]])</f>
        <v>41000</v>
      </c>
      <c r="U2628" s="9">
        <f>Table1[[#This Row],[na_sales]]/(2017-Table1[[#This Row],[year_of_release]])</f>
        <v>33000</v>
      </c>
      <c r="V2628" s="6">
        <f>Table1[[#This Row],[eu_sales]]/(2017-Table1[[#This Row],[year_of_release]])</f>
        <v>4000</v>
      </c>
      <c r="W2628" s="6">
        <f>Table1[[#This Row],[jp_sales]]/(2017-Table1[[#This Row],[year_of_release]])</f>
        <v>1000</v>
      </c>
      <c r="X2628" s="6">
        <f>Table1[[#This Row],[other_sales]]/(2017-Table1[[#This Row],[year_of_release]])</f>
        <v>3000</v>
      </c>
      <c r="Y2628" s="4">
        <v>522751172</v>
      </c>
      <c r="Z2628" s="4">
        <v>438594184</v>
      </c>
      <c r="AA2628" s="4">
        <v>128001000</v>
      </c>
      <c r="AB2628" s="1">
        <f>Table1[[#This Row],[na_sales]]/Table1[[#This Row],[NA population]]</f>
        <v>6.3127548569130709E-4</v>
      </c>
      <c r="AC2628" s="1">
        <f>Table1[[#This Row],[eu_sales]]/Table1[[#This Row],[Eu population]]</f>
        <v>9.1200479758299759E-5</v>
      </c>
      <c r="AD2628" s="1">
        <f>Table1[[#This Row],[jp_sales]]/Table1[[#This Row],[Jp population]]</f>
        <v>7.8124389653205832E-5</v>
      </c>
    </row>
    <row r="2629" spans="1:30" x14ac:dyDescent="0.25">
      <c r="A2629" t="s">
        <v>1751</v>
      </c>
      <c r="B2629" t="s">
        <v>34</v>
      </c>
      <c r="C2629">
        <v>2011</v>
      </c>
      <c r="D2629" t="s">
        <v>19</v>
      </c>
      <c r="E2629" t="s">
        <v>41</v>
      </c>
      <c r="F2629" s="4">
        <v>150000</v>
      </c>
      <c r="G2629" s="4">
        <v>220000</v>
      </c>
      <c r="H2629" s="4">
        <v>0</v>
      </c>
      <c r="I2629" s="4">
        <v>40000</v>
      </c>
      <c r="J2629">
        <v>8.4</v>
      </c>
      <c r="K2629">
        <v>54</v>
      </c>
      <c r="L2629">
        <v>8.1999999999999993</v>
      </c>
      <c r="M2629" s="4">
        <v>70</v>
      </c>
      <c r="N2629" t="s">
        <v>885</v>
      </c>
      <c r="O2629" t="s">
        <v>21</v>
      </c>
      <c r="P2629" s="4">
        <v>410000</v>
      </c>
      <c r="Q2629" s="3">
        <f>AVERAGE(Table1[[#This Row],[critic_score]],Table1[[#This Row],[user_score]])</f>
        <v>8.3000000000000007</v>
      </c>
      <c r="R2629" s="4">
        <f>Table1[[#This Row],[user_count]]+Table1[[#This Row],[critic_count]]</f>
        <v>124</v>
      </c>
      <c r="S2629" s="2">
        <f>100000*Table1[[#This Row],[review_count]]/Table1[[#This Row],[total sales]]</f>
        <v>30.243902439024389</v>
      </c>
      <c r="T2629" s="2">
        <f>Table1[[#This Row],[total sales]]/(2017-Table1[[#This Row],[year_of_release]])</f>
        <v>68333.333333333328</v>
      </c>
      <c r="U2629" s="9">
        <f>Table1[[#This Row],[na_sales]]/(2017-Table1[[#This Row],[year_of_release]])</f>
        <v>25000</v>
      </c>
      <c r="V2629" s="6">
        <f>Table1[[#This Row],[eu_sales]]/(2017-Table1[[#This Row],[year_of_release]])</f>
        <v>36666.666666666664</v>
      </c>
      <c r="W2629" s="6">
        <f>Table1[[#This Row],[jp_sales]]/(2017-Table1[[#This Row],[year_of_release]])</f>
        <v>0</v>
      </c>
      <c r="X2629" s="6">
        <f>Table1[[#This Row],[other_sales]]/(2017-Table1[[#This Row],[year_of_release]])</f>
        <v>6666.666666666667</v>
      </c>
      <c r="Y2629" s="4">
        <v>545961365</v>
      </c>
      <c r="Z2629" s="4">
        <v>440756453</v>
      </c>
      <c r="AA2629" s="4">
        <v>127833000</v>
      </c>
      <c r="AB2629" s="1">
        <f>Table1[[#This Row],[na_sales]]/Table1[[#This Row],[NA population]]</f>
        <v>2.7474471568148418E-4</v>
      </c>
      <c r="AC2629" s="1">
        <f>Table1[[#This Row],[eu_sales]]/Table1[[#This Row],[Eu population]]</f>
        <v>4.9914186962567283E-4</v>
      </c>
      <c r="AD2629" s="1">
        <f>Table1[[#This Row],[jp_sales]]/Table1[[#This Row],[Jp population]]</f>
        <v>0</v>
      </c>
    </row>
    <row r="2630" spans="1:30" x14ac:dyDescent="0.25">
      <c r="A2630" t="s">
        <v>2437</v>
      </c>
      <c r="B2630" t="s">
        <v>18</v>
      </c>
      <c r="C2630">
        <v>2007</v>
      </c>
      <c r="D2630" t="s">
        <v>27</v>
      </c>
      <c r="E2630" t="s">
        <v>403</v>
      </c>
      <c r="F2630" s="4">
        <v>320000</v>
      </c>
      <c r="G2630" s="4">
        <v>20000</v>
      </c>
      <c r="H2630" s="4">
        <v>40000</v>
      </c>
      <c r="I2630" s="4">
        <v>30000</v>
      </c>
      <c r="J2630">
        <v>6.9</v>
      </c>
      <c r="K2630">
        <v>47</v>
      </c>
      <c r="L2630">
        <v>8.5</v>
      </c>
      <c r="M2630" s="4">
        <v>55</v>
      </c>
      <c r="N2630" t="s">
        <v>992</v>
      </c>
      <c r="O2630" t="s">
        <v>21</v>
      </c>
      <c r="P2630" s="4">
        <v>410000</v>
      </c>
      <c r="Q2630" s="3">
        <f>AVERAGE(Table1[[#This Row],[critic_score]],Table1[[#This Row],[user_score]])</f>
        <v>7.7</v>
      </c>
      <c r="R2630" s="4">
        <f>Table1[[#This Row],[user_count]]+Table1[[#This Row],[critic_count]]</f>
        <v>102</v>
      </c>
      <c r="S2630" s="2">
        <f>100000*Table1[[#This Row],[review_count]]/Table1[[#This Row],[total sales]]</f>
        <v>24.878048780487806</v>
      </c>
      <c r="T2630" s="2">
        <f>Table1[[#This Row],[total sales]]/(2017-Table1[[#This Row],[year_of_release]])</f>
        <v>41000</v>
      </c>
      <c r="U2630" s="9">
        <f>Table1[[#This Row],[na_sales]]/(2017-Table1[[#This Row],[year_of_release]])</f>
        <v>32000</v>
      </c>
      <c r="V2630" s="6">
        <f>Table1[[#This Row],[eu_sales]]/(2017-Table1[[#This Row],[year_of_release]])</f>
        <v>2000</v>
      </c>
      <c r="W2630" s="6">
        <f>Table1[[#This Row],[jp_sales]]/(2017-Table1[[#This Row],[year_of_release]])</f>
        <v>4000</v>
      </c>
      <c r="X2630" s="6">
        <f>Table1[[#This Row],[other_sales]]/(2017-Table1[[#This Row],[year_of_release]])</f>
        <v>3000</v>
      </c>
      <c r="Y2630" s="4">
        <v>522751172</v>
      </c>
      <c r="Z2630" s="4">
        <v>438594184</v>
      </c>
      <c r="AA2630" s="4">
        <v>128001000</v>
      </c>
      <c r="AB2630" s="1">
        <f>Table1[[#This Row],[na_sales]]/Table1[[#This Row],[NA population]]</f>
        <v>6.1214592551884323E-4</v>
      </c>
      <c r="AC2630" s="1">
        <f>Table1[[#This Row],[eu_sales]]/Table1[[#This Row],[Eu population]]</f>
        <v>4.560023987914988E-5</v>
      </c>
      <c r="AD2630" s="1">
        <f>Table1[[#This Row],[jp_sales]]/Table1[[#This Row],[Jp population]]</f>
        <v>3.1249755861282333E-4</v>
      </c>
    </row>
    <row r="2631" spans="1:30" x14ac:dyDescent="0.25">
      <c r="A2631" t="s">
        <v>120</v>
      </c>
      <c r="B2631" t="s">
        <v>113</v>
      </c>
      <c r="C2631">
        <v>2014</v>
      </c>
      <c r="D2631" t="s">
        <v>54</v>
      </c>
      <c r="E2631" t="s">
        <v>55</v>
      </c>
      <c r="F2631" s="4">
        <v>150000</v>
      </c>
      <c r="G2631" s="4">
        <v>230000</v>
      </c>
      <c r="H2631" s="4">
        <v>0</v>
      </c>
      <c r="I2631" s="4">
        <v>30000</v>
      </c>
      <c r="J2631">
        <v>7.8</v>
      </c>
      <c r="K2631">
        <v>18</v>
      </c>
      <c r="L2631">
        <v>4.5</v>
      </c>
      <c r="M2631" s="4">
        <v>1136</v>
      </c>
      <c r="N2631" t="s">
        <v>121</v>
      </c>
      <c r="O2631" t="s">
        <v>43</v>
      </c>
      <c r="P2631" s="4">
        <v>410000</v>
      </c>
      <c r="Q2631" s="3">
        <f>AVERAGE(Table1[[#This Row],[critic_score]],Table1[[#This Row],[user_score]])</f>
        <v>6.15</v>
      </c>
      <c r="R2631" s="4">
        <f>Table1[[#This Row],[user_count]]+Table1[[#This Row],[critic_count]]</f>
        <v>1154</v>
      </c>
      <c r="S2631" s="2">
        <f>100000*Table1[[#This Row],[review_count]]/Table1[[#This Row],[total sales]]</f>
        <v>281.46341463414632</v>
      </c>
      <c r="T2631" s="2">
        <f>Table1[[#This Row],[total sales]]/(2017-Table1[[#This Row],[year_of_release]])</f>
        <v>136666.66666666666</v>
      </c>
      <c r="U2631" s="9">
        <f>Table1[[#This Row],[na_sales]]/(2017-Table1[[#This Row],[year_of_release]])</f>
        <v>50000</v>
      </c>
      <c r="V2631" s="6">
        <f>Table1[[#This Row],[eu_sales]]/(2017-Table1[[#This Row],[year_of_release]])</f>
        <v>76666.666666666672</v>
      </c>
      <c r="W2631" s="6">
        <f>Table1[[#This Row],[jp_sales]]/(2017-Table1[[#This Row],[year_of_release]])</f>
        <v>0</v>
      </c>
      <c r="X2631" s="6">
        <f>Table1[[#This Row],[other_sales]]/(2017-Table1[[#This Row],[year_of_release]])</f>
        <v>10000</v>
      </c>
      <c r="Y2631" s="4">
        <v>562338430</v>
      </c>
      <c r="Z2631" s="4">
        <v>443580712</v>
      </c>
      <c r="AA2631" s="4">
        <v>127276000</v>
      </c>
      <c r="AB2631" s="1">
        <f>Table1[[#This Row],[na_sales]]/Table1[[#This Row],[NA population]]</f>
        <v>2.667432848222733E-4</v>
      </c>
      <c r="AC2631" s="1">
        <f>Table1[[#This Row],[eu_sales]]/Table1[[#This Row],[Eu population]]</f>
        <v>5.1850766676257102E-4</v>
      </c>
      <c r="AD2631" s="1">
        <f>Table1[[#This Row],[jp_sales]]/Table1[[#This Row],[Jp population]]</f>
        <v>0</v>
      </c>
    </row>
    <row r="2632" spans="1:30" x14ac:dyDescent="0.25">
      <c r="A2632" t="s">
        <v>2438</v>
      </c>
      <c r="B2632" t="s">
        <v>45</v>
      </c>
      <c r="C2632">
        <v>2005</v>
      </c>
      <c r="D2632" t="s">
        <v>27</v>
      </c>
      <c r="E2632" t="s">
        <v>549</v>
      </c>
      <c r="F2632" s="4">
        <v>340000</v>
      </c>
      <c r="G2632" s="4">
        <v>10000</v>
      </c>
      <c r="H2632" s="4">
        <v>0</v>
      </c>
      <c r="I2632" s="4">
        <v>60000</v>
      </c>
      <c r="J2632">
        <v>5</v>
      </c>
      <c r="K2632">
        <v>5</v>
      </c>
      <c r="L2632">
        <v>7.6</v>
      </c>
      <c r="M2632" s="4">
        <v>16</v>
      </c>
      <c r="N2632" t="s">
        <v>1534</v>
      </c>
      <c r="O2632" t="s">
        <v>21</v>
      </c>
      <c r="P2632" s="4">
        <v>410000</v>
      </c>
      <c r="Q2632" s="3">
        <f>AVERAGE(Table1[[#This Row],[critic_score]],Table1[[#This Row],[user_score]])</f>
        <v>6.3</v>
      </c>
      <c r="R2632" s="4">
        <f>Table1[[#This Row],[user_count]]+Table1[[#This Row],[critic_count]]</f>
        <v>21</v>
      </c>
      <c r="S2632" s="2">
        <f>100000*Table1[[#This Row],[review_count]]/Table1[[#This Row],[total sales]]</f>
        <v>5.1219512195121952</v>
      </c>
      <c r="T2632" s="2">
        <f>Table1[[#This Row],[total sales]]/(2017-Table1[[#This Row],[year_of_release]])</f>
        <v>34166.666666666664</v>
      </c>
      <c r="U2632" s="9">
        <f>Table1[[#This Row],[na_sales]]/(2017-Table1[[#This Row],[year_of_release]])</f>
        <v>28333.333333333332</v>
      </c>
      <c r="V2632" s="6">
        <f>Table1[[#This Row],[eu_sales]]/(2017-Table1[[#This Row],[year_of_release]])</f>
        <v>833.33333333333337</v>
      </c>
      <c r="W2632" s="6">
        <f>Table1[[#This Row],[jp_sales]]/(2017-Table1[[#This Row],[year_of_release]])</f>
        <v>0</v>
      </c>
      <c r="X2632" s="6">
        <f>Table1[[#This Row],[other_sales]]/(2017-Table1[[#This Row],[year_of_release]])</f>
        <v>5000</v>
      </c>
      <c r="Y2632" s="4">
        <v>511054143</v>
      </c>
      <c r="Z2632" s="4">
        <v>435713800</v>
      </c>
      <c r="AA2632" s="4">
        <v>127773000</v>
      </c>
      <c r="AB2632" s="1">
        <f>Table1[[#This Row],[na_sales]]/Table1[[#This Row],[NA population]]</f>
        <v>6.6529154426598594E-4</v>
      </c>
      <c r="AC2632" s="1">
        <f>Table1[[#This Row],[eu_sales]]/Table1[[#This Row],[Eu population]]</f>
        <v>2.2950845256679959E-5</v>
      </c>
      <c r="AD2632" s="1">
        <f>Table1[[#This Row],[jp_sales]]/Table1[[#This Row],[Jp population]]</f>
        <v>0</v>
      </c>
    </row>
    <row r="2633" spans="1:30" x14ac:dyDescent="0.25">
      <c r="A2633" t="s">
        <v>2439</v>
      </c>
      <c r="B2633" t="s">
        <v>45</v>
      </c>
      <c r="C2633">
        <v>2001</v>
      </c>
      <c r="D2633" t="s">
        <v>27</v>
      </c>
      <c r="E2633" t="s">
        <v>83</v>
      </c>
      <c r="F2633" s="4">
        <v>200000</v>
      </c>
      <c r="G2633" s="4">
        <v>160000</v>
      </c>
      <c r="H2633" s="4">
        <v>0</v>
      </c>
      <c r="I2633" s="4">
        <v>50000</v>
      </c>
      <c r="J2633">
        <v>5.9</v>
      </c>
      <c r="K2633">
        <v>7</v>
      </c>
      <c r="L2633">
        <v>7.1</v>
      </c>
      <c r="M2633" s="4">
        <v>7</v>
      </c>
      <c r="N2633" t="s">
        <v>83</v>
      </c>
      <c r="O2633" t="s">
        <v>21</v>
      </c>
      <c r="P2633" s="4">
        <v>410000</v>
      </c>
      <c r="Q2633" s="3">
        <f>AVERAGE(Table1[[#This Row],[critic_score]],Table1[[#This Row],[user_score]])</f>
        <v>6.5</v>
      </c>
      <c r="R2633" s="4">
        <f>Table1[[#This Row],[user_count]]+Table1[[#This Row],[critic_count]]</f>
        <v>14</v>
      </c>
      <c r="S2633" s="2">
        <f>100000*Table1[[#This Row],[review_count]]/Table1[[#This Row],[total sales]]</f>
        <v>3.4146341463414633</v>
      </c>
      <c r="T2633" s="2">
        <f>Table1[[#This Row],[total sales]]/(2017-Table1[[#This Row],[year_of_release]])</f>
        <v>25625</v>
      </c>
      <c r="U2633" s="9">
        <f>Table1[[#This Row],[na_sales]]/(2017-Table1[[#This Row],[year_of_release]])</f>
        <v>12500</v>
      </c>
      <c r="V2633" s="6">
        <f>Table1[[#This Row],[eu_sales]]/(2017-Table1[[#This Row],[year_of_release]])</f>
        <v>10000</v>
      </c>
      <c r="W2633" s="6">
        <f>Table1[[#This Row],[jp_sales]]/(2017-Table1[[#This Row],[year_of_release]])</f>
        <v>0</v>
      </c>
      <c r="X2633" s="6">
        <f>Table1[[#This Row],[other_sales]]/(2017-Table1[[#This Row],[year_of_release]])</f>
        <v>3125</v>
      </c>
      <c r="Y2633" s="4">
        <v>489752572</v>
      </c>
      <c r="Z2633" s="4">
        <v>430035992</v>
      </c>
      <c r="AA2633" s="4">
        <v>127149000</v>
      </c>
      <c r="AB2633" s="1">
        <f>Table1[[#This Row],[na_sales]]/Table1[[#This Row],[NA population]]</f>
        <v>4.0836947355531194E-4</v>
      </c>
      <c r="AC2633" s="1">
        <f>Table1[[#This Row],[eu_sales]]/Table1[[#This Row],[Eu population]]</f>
        <v>3.720618808111299E-4</v>
      </c>
      <c r="AD2633" s="1">
        <f>Table1[[#This Row],[jp_sales]]/Table1[[#This Row],[Jp population]]</f>
        <v>0</v>
      </c>
    </row>
    <row r="2634" spans="1:30" x14ac:dyDescent="0.25">
      <c r="A2634" t="s">
        <v>2440</v>
      </c>
      <c r="B2634" t="s">
        <v>39</v>
      </c>
      <c r="C2634">
        <v>2011</v>
      </c>
      <c r="D2634" t="s">
        <v>65</v>
      </c>
      <c r="E2634" t="s">
        <v>425</v>
      </c>
      <c r="F2634" s="4">
        <v>160000</v>
      </c>
      <c r="G2634" s="4">
        <v>180000</v>
      </c>
      <c r="H2634" s="4">
        <v>0</v>
      </c>
      <c r="I2634" s="4">
        <v>70000</v>
      </c>
      <c r="J2634">
        <v>7.5</v>
      </c>
      <c r="K2634">
        <v>51</v>
      </c>
      <c r="L2634">
        <v>6.4</v>
      </c>
      <c r="M2634" s="4">
        <v>36</v>
      </c>
      <c r="N2634" t="s">
        <v>425</v>
      </c>
      <c r="O2634" t="s">
        <v>67</v>
      </c>
      <c r="P2634" s="4">
        <v>410000</v>
      </c>
      <c r="Q2634" s="3">
        <f>AVERAGE(Table1[[#This Row],[critic_score]],Table1[[#This Row],[user_score]])</f>
        <v>6.95</v>
      </c>
      <c r="R2634" s="4">
        <f>Table1[[#This Row],[user_count]]+Table1[[#This Row],[critic_count]]</f>
        <v>87</v>
      </c>
      <c r="S2634" s="2">
        <f>100000*Table1[[#This Row],[review_count]]/Table1[[#This Row],[total sales]]</f>
        <v>21.219512195121951</v>
      </c>
      <c r="T2634" s="2">
        <f>Table1[[#This Row],[total sales]]/(2017-Table1[[#This Row],[year_of_release]])</f>
        <v>68333.333333333328</v>
      </c>
      <c r="U2634" s="9">
        <f>Table1[[#This Row],[na_sales]]/(2017-Table1[[#This Row],[year_of_release]])</f>
        <v>26666.666666666668</v>
      </c>
      <c r="V2634" s="6">
        <f>Table1[[#This Row],[eu_sales]]/(2017-Table1[[#This Row],[year_of_release]])</f>
        <v>30000</v>
      </c>
      <c r="W2634" s="6">
        <f>Table1[[#This Row],[jp_sales]]/(2017-Table1[[#This Row],[year_of_release]])</f>
        <v>0</v>
      </c>
      <c r="X2634" s="6">
        <f>Table1[[#This Row],[other_sales]]/(2017-Table1[[#This Row],[year_of_release]])</f>
        <v>11666.666666666666</v>
      </c>
      <c r="Y2634" s="4">
        <v>545961365</v>
      </c>
      <c r="Z2634" s="4">
        <v>440756453</v>
      </c>
      <c r="AA2634" s="4">
        <v>127833000</v>
      </c>
      <c r="AB2634" s="1">
        <f>Table1[[#This Row],[na_sales]]/Table1[[#This Row],[NA population]]</f>
        <v>2.9306103006024976E-4</v>
      </c>
      <c r="AC2634" s="1">
        <f>Table1[[#This Row],[eu_sales]]/Table1[[#This Row],[Eu population]]</f>
        <v>4.0838880242100506E-4</v>
      </c>
      <c r="AD2634" s="1">
        <f>Table1[[#This Row],[jp_sales]]/Table1[[#This Row],[Jp population]]</f>
        <v>0</v>
      </c>
    </row>
    <row r="2635" spans="1:30" x14ac:dyDescent="0.25">
      <c r="A2635" t="s">
        <v>2079</v>
      </c>
      <c r="B2635" t="s">
        <v>26</v>
      </c>
      <c r="C2635">
        <v>2010</v>
      </c>
      <c r="D2635" t="s">
        <v>40</v>
      </c>
      <c r="E2635" t="s">
        <v>100</v>
      </c>
      <c r="F2635" s="4">
        <v>190000</v>
      </c>
      <c r="G2635" s="4">
        <v>180000</v>
      </c>
      <c r="H2635" s="4">
        <v>0</v>
      </c>
      <c r="I2635" s="4">
        <v>40000</v>
      </c>
      <c r="J2635">
        <v>5.6</v>
      </c>
      <c r="K2635">
        <v>6</v>
      </c>
      <c r="L2635">
        <v>6</v>
      </c>
      <c r="M2635" s="4">
        <v>4</v>
      </c>
      <c r="N2635" t="s">
        <v>660</v>
      </c>
      <c r="O2635" t="s">
        <v>84</v>
      </c>
      <c r="P2635" s="4">
        <v>410000</v>
      </c>
      <c r="Q2635" s="3">
        <f>AVERAGE(Table1[[#This Row],[critic_score]],Table1[[#This Row],[user_score]])</f>
        <v>5.8</v>
      </c>
      <c r="R2635" s="4">
        <f>Table1[[#This Row],[user_count]]+Table1[[#This Row],[critic_count]]</f>
        <v>10</v>
      </c>
      <c r="S2635" s="2">
        <f>100000*Table1[[#This Row],[review_count]]/Table1[[#This Row],[total sales]]</f>
        <v>2.4390243902439024</v>
      </c>
      <c r="T2635" s="2">
        <f>Table1[[#This Row],[total sales]]/(2017-Table1[[#This Row],[year_of_release]])</f>
        <v>58571.428571428572</v>
      </c>
      <c r="U2635" s="9">
        <f>Table1[[#This Row],[na_sales]]/(2017-Table1[[#This Row],[year_of_release]])</f>
        <v>27142.857142857141</v>
      </c>
      <c r="V2635" s="6">
        <f>Table1[[#This Row],[eu_sales]]/(2017-Table1[[#This Row],[year_of_release]])</f>
        <v>25714.285714285714</v>
      </c>
      <c r="W2635" s="6">
        <f>Table1[[#This Row],[jp_sales]]/(2017-Table1[[#This Row],[year_of_release]])</f>
        <v>0</v>
      </c>
      <c r="X2635" s="6">
        <f>Table1[[#This Row],[other_sales]]/(2017-Table1[[#This Row],[year_of_release]])</f>
        <v>5714.2857142857147</v>
      </c>
      <c r="Y2635" s="4">
        <v>540520772</v>
      </c>
      <c r="Z2635" s="4">
        <v>441654761</v>
      </c>
      <c r="AA2635" s="4">
        <v>128070000</v>
      </c>
      <c r="AB2635" s="1">
        <f>Table1[[#This Row],[na_sales]]/Table1[[#This Row],[NA population]]</f>
        <v>3.5151285545784725E-4</v>
      </c>
      <c r="AC2635" s="1">
        <f>Table1[[#This Row],[eu_sales]]/Table1[[#This Row],[Eu population]]</f>
        <v>4.0755815604125232E-4</v>
      </c>
      <c r="AD2635" s="1">
        <f>Table1[[#This Row],[jp_sales]]/Table1[[#This Row],[Jp population]]</f>
        <v>0</v>
      </c>
    </row>
    <row r="2636" spans="1:30" x14ac:dyDescent="0.25">
      <c r="A2636" t="s">
        <v>2441</v>
      </c>
      <c r="B2636" t="s">
        <v>892</v>
      </c>
      <c r="C2636">
        <v>2012</v>
      </c>
      <c r="D2636" t="s">
        <v>54</v>
      </c>
      <c r="E2636" t="s">
        <v>51</v>
      </c>
      <c r="F2636" s="4">
        <v>180000</v>
      </c>
      <c r="G2636" s="4">
        <v>150000</v>
      </c>
      <c r="H2636" s="4">
        <v>20000</v>
      </c>
      <c r="I2636" s="4">
        <v>60000</v>
      </c>
      <c r="J2636">
        <v>6</v>
      </c>
      <c r="K2636">
        <v>63</v>
      </c>
      <c r="L2636">
        <v>6.8</v>
      </c>
      <c r="M2636" s="4">
        <v>245</v>
      </c>
      <c r="N2636" t="s">
        <v>930</v>
      </c>
      <c r="O2636" t="s">
        <v>43</v>
      </c>
      <c r="P2636" s="4">
        <v>410000</v>
      </c>
      <c r="Q2636" s="3">
        <f>AVERAGE(Table1[[#This Row],[critic_score]],Table1[[#This Row],[user_score]])</f>
        <v>6.4</v>
      </c>
      <c r="R2636" s="4">
        <f>Table1[[#This Row],[user_count]]+Table1[[#This Row],[critic_count]]</f>
        <v>308</v>
      </c>
      <c r="S2636" s="2">
        <f>100000*Table1[[#This Row],[review_count]]/Table1[[#This Row],[total sales]]</f>
        <v>75.121951219512198</v>
      </c>
      <c r="T2636" s="2">
        <f>Table1[[#This Row],[total sales]]/(2017-Table1[[#This Row],[year_of_release]])</f>
        <v>82000</v>
      </c>
      <c r="U2636" s="9">
        <f>Table1[[#This Row],[na_sales]]/(2017-Table1[[#This Row],[year_of_release]])</f>
        <v>36000</v>
      </c>
      <c r="V2636" s="6">
        <f>Table1[[#This Row],[eu_sales]]/(2017-Table1[[#This Row],[year_of_release]])</f>
        <v>30000</v>
      </c>
      <c r="W2636" s="6">
        <f>Table1[[#This Row],[jp_sales]]/(2017-Table1[[#This Row],[year_of_release]])</f>
        <v>4000</v>
      </c>
      <c r="X2636" s="6">
        <f>Table1[[#This Row],[other_sales]]/(2017-Table1[[#This Row],[year_of_release]])</f>
        <v>12000</v>
      </c>
      <c r="Y2636" s="4">
        <v>551484507</v>
      </c>
      <c r="Z2636" s="4">
        <v>441417242</v>
      </c>
      <c r="AA2636" s="4">
        <v>127629000</v>
      </c>
      <c r="AB2636" s="1">
        <f>Table1[[#This Row],[na_sales]]/Table1[[#This Row],[NA population]]</f>
        <v>3.2639176208081581E-4</v>
      </c>
      <c r="AC2636" s="1">
        <f>Table1[[#This Row],[eu_sales]]/Table1[[#This Row],[Eu population]]</f>
        <v>3.3981454670952793E-4</v>
      </c>
      <c r="AD2636" s="1">
        <f>Table1[[#This Row],[jp_sales]]/Table1[[#This Row],[Jp population]]</f>
        <v>1.5670419732192526E-4</v>
      </c>
    </row>
    <row r="2637" spans="1:30" x14ac:dyDescent="0.25">
      <c r="A2637" t="s">
        <v>1996</v>
      </c>
      <c r="B2637" t="s">
        <v>34</v>
      </c>
      <c r="C2637">
        <v>2006</v>
      </c>
      <c r="D2637" t="s">
        <v>54</v>
      </c>
      <c r="E2637" t="s">
        <v>100</v>
      </c>
      <c r="F2637" s="4">
        <v>350000</v>
      </c>
      <c r="G2637" s="4">
        <v>20000</v>
      </c>
      <c r="H2637" s="4">
        <v>10000</v>
      </c>
      <c r="I2637" s="4">
        <v>30000</v>
      </c>
      <c r="J2637">
        <v>7.7</v>
      </c>
      <c r="K2637">
        <v>54</v>
      </c>
      <c r="L2637">
        <v>7.3</v>
      </c>
      <c r="M2637" s="4">
        <v>79</v>
      </c>
      <c r="N2637" t="s">
        <v>1979</v>
      </c>
      <c r="O2637" t="s">
        <v>67</v>
      </c>
      <c r="P2637" s="4">
        <v>410000</v>
      </c>
      <c r="Q2637" s="3">
        <f>AVERAGE(Table1[[#This Row],[critic_score]],Table1[[#This Row],[user_score]])</f>
        <v>7.5</v>
      </c>
      <c r="R2637" s="4">
        <f>Table1[[#This Row],[user_count]]+Table1[[#This Row],[critic_count]]</f>
        <v>133</v>
      </c>
      <c r="S2637" s="2">
        <f>100000*Table1[[#This Row],[review_count]]/Table1[[#This Row],[total sales]]</f>
        <v>32.439024390243901</v>
      </c>
      <c r="T2637" s="2">
        <f>Table1[[#This Row],[total sales]]/(2017-Table1[[#This Row],[year_of_release]])</f>
        <v>37272.727272727272</v>
      </c>
      <c r="U2637" s="9">
        <f>Table1[[#This Row],[na_sales]]/(2017-Table1[[#This Row],[year_of_release]])</f>
        <v>31818.18181818182</v>
      </c>
      <c r="V2637" s="6">
        <f>Table1[[#This Row],[eu_sales]]/(2017-Table1[[#This Row],[year_of_release]])</f>
        <v>1818.1818181818182</v>
      </c>
      <c r="W2637" s="6">
        <f>Table1[[#This Row],[jp_sales]]/(2017-Table1[[#This Row],[year_of_release]])</f>
        <v>909.09090909090912</v>
      </c>
      <c r="X2637" s="6">
        <f>Table1[[#This Row],[other_sales]]/(2017-Table1[[#This Row],[year_of_release]])</f>
        <v>2727.2727272727275</v>
      </c>
      <c r="Y2637" s="4">
        <v>516818555</v>
      </c>
      <c r="Z2637" s="4">
        <v>437126892</v>
      </c>
      <c r="AA2637" s="4">
        <v>127854000</v>
      </c>
      <c r="AB2637" s="1">
        <f>Table1[[#This Row],[na_sales]]/Table1[[#This Row],[NA population]]</f>
        <v>6.7722026737217277E-4</v>
      </c>
      <c r="AC2637" s="1">
        <f>Table1[[#This Row],[eu_sales]]/Table1[[#This Row],[Eu population]]</f>
        <v>4.5753304969395475E-5</v>
      </c>
      <c r="AD2637" s="1">
        <f>Table1[[#This Row],[jp_sales]]/Table1[[#This Row],[Jp population]]</f>
        <v>7.821421308680213E-5</v>
      </c>
    </row>
    <row r="2638" spans="1:30" x14ac:dyDescent="0.25">
      <c r="A2638" t="s">
        <v>2442</v>
      </c>
      <c r="B2638" t="s">
        <v>230</v>
      </c>
      <c r="C2638">
        <v>2000</v>
      </c>
      <c r="D2638" t="s">
        <v>65</v>
      </c>
      <c r="E2638" t="s">
        <v>100</v>
      </c>
      <c r="F2638" s="4">
        <v>230000</v>
      </c>
      <c r="G2638" s="4">
        <v>150000</v>
      </c>
      <c r="H2638" s="4">
        <v>0</v>
      </c>
      <c r="I2638" s="4">
        <v>30000</v>
      </c>
      <c r="J2638">
        <v>8.4</v>
      </c>
      <c r="K2638">
        <v>11</v>
      </c>
      <c r="L2638">
        <v>8.5</v>
      </c>
      <c r="M2638" s="4">
        <v>6</v>
      </c>
      <c r="N2638" t="s">
        <v>101</v>
      </c>
      <c r="O2638" t="s">
        <v>67</v>
      </c>
      <c r="P2638" s="4">
        <v>410000</v>
      </c>
      <c r="Q2638" s="3">
        <f>AVERAGE(Table1[[#This Row],[critic_score]],Table1[[#This Row],[user_score]])</f>
        <v>8.4499999999999993</v>
      </c>
      <c r="R2638" s="4">
        <f>Table1[[#This Row],[user_count]]+Table1[[#This Row],[critic_count]]</f>
        <v>17</v>
      </c>
      <c r="S2638" s="2">
        <f>100000*Table1[[#This Row],[review_count]]/Table1[[#This Row],[total sales]]</f>
        <v>4.1463414634146343</v>
      </c>
      <c r="T2638" s="2">
        <f>Table1[[#This Row],[total sales]]/(2017-Table1[[#This Row],[year_of_release]])</f>
        <v>24117.647058823528</v>
      </c>
      <c r="U2638" s="9">
        <f>Table1[[#This Row],[na_sales]]/(2017-Table1[[#This Row],[year_of_release]])</f>
        <v>13529.411764705883</v>
      </c>
      <c r="V2638" s="6">
        <f>Table1[[#This Row],[eu_sales]]/(2017-Table1[[#This Row],[year_of_release]])</f>
        <v>8823.5294117647063</v>
      </c>
      <c r="W2638" s="6">
        <f>Table1[[#This Row],[jp_sales]]/(2017-Table1[[#This Row],[year_of_release]])</f>
        <v>0</v>
      </c>
      <c r="X2638" s="6">
        <f>Table1[[#This Row],[other_sales]]/(2017-Table1[[#This Row],[year_of_release]])</f>
        <v>1764.7058823529412</v>
      </c>
      <c r="Y2638" s="4">
        <v>484244580</v>
      </c>
      <c r="Z2638" s="4">
        <v>429286318</v>
      </c>
      <c r="AA2638" s="4">
        <v>126843000</v>
      </c>
      <c r="AB2638" s="1">
        <f>Table1[[#This Row],[na_sales]]/Table1[[#This Row],[NA population]]</f>
        <v>4.7496659642530227E-4</v>
      </c>
      <c r="AC2638" s="1">
        <f>Table1[[#This Row],[eu_sales]]/Table1[[#This Row],[Eu population]]</f>
        <v>3.4941714587791731E-4</v>
      </c>
      <c r="AD2638" s="1">
        <f>Table1[[#This Row],[jp_sales]]/Table1[[#This Row],[Jp population]]</f>
        <v>0</v>
      </c>
    </row>
    <row r="2639" spans="1:30" x14ac:dyDescent="0.25">
      <c r="A2639" t="s">
        <v>2443</v>
      </c>
      <c r="B2639" t="s">
        <v>45</v>
      </c>
      <c r="C2639">
        <v>2005</v>
      </c>
      <c r="D2639" t="s">
        <v>40</v>
      </c>
      <c r="E2639" t="s">
        <v>100</v>
      </c>
      <c r="F2639" s="4">
        <v>340000</v>
      </c>
      <c r="G2639" s="4">
        <v>10000</v>
      </c>
      <c r="H2639" s="4">
        <v>0</v>
      </c>
      <c r="I2639" s="4">
        <v>60000</v>
      </c>
      <c r="J2639">
        <v>6.9</v>
      </c>
      <c r="K2639">
        <v>29</v>
      </c>
      <c r="L2639">
        <v>7.6</v>
      </c>
      <c r="M2639" s="4">
        <v>36</v>
      </c>
      <c r="N2639" t="s">
        <v>351</v>
      </c>
      <c r="O2639" t="s">
        <v>67</v>
      </c>
      <c r="P2639" s="4">
        <v>410000</v>
      </c>
      <c r="Q2639" s="3">
        <f>AVERAGE(Table1[[#This Row],[critic_score]],Table1[[#This Row],[user_score]])</f>
        <v>7.25</v>
      </c>
      <c r="R2639" s="4">
        <f>Table1[[#This Row],[user_count]]+Table1[[#This Row],[critic_count]]</f>
        <v>65</v>
      </c>
      <c r="S2639" s="2">
        <f>100000*Table1[[#This Row],[review_count]]/Table1[[#This Row],[total sales]]</f>
        <v>15.853658536585366</v>
      </c>
      <c r="T2639" s="2">
        <f>Table1[[#This Row],[total sales]]/(2017-Table1[[#This Row],[year_of_release]])</f>
        <v>34166.666666666664</v>
      </c>
      <c r="U2639" s="9">
        <f>Table1[[#This Row],[na_sales]]/(2017-Table1[[#This Row],[year_of_release]])</f>
        <v>28333.333333333332</v>
      </c>
      <c r="V2639" s="6">
        <f>Table1[[#This Row],[eu_sales]]/(2017-Table1[[#This Row],[year_of_release]])</f>
        <v>833.33333333333337</v>
      </c>
      <c r="W2639" s="6">
        <f>Table1[[#This Row],[jp_sales]]/(2017-Table1[[#This Row],[year_of_release]])</f>
        <v>0</v>
      </c>
      <c r="X2639" s="6">
        <f>Table1[[#This Row],[other_sales]]/(2017-Table1[[#This Row],[year_of_release]])</f>
        <v>5000</v>
      </c>
      <c r="Y2639" s="4">
        <v>511054143</v>
      </c>
      <c r="Z2639" s="4">
        <v>435713800</v>
      </c>
      <c r="AA2639" s="4">
        <v>127773000</v>
      </c>
      <c r="AB2639" s="1">
        <f>Table1[[#This Row],[na_sales]]/Table1[[#This Row],[NA population]]</f>
        <v>6.6529154426598594E-4</v>
      </c>
      <c r="AC2639" s="1">
        <f>Table1[[#This Row],[eu_sales]]/Table1[[#This Row],[Eu population]]</f>
        <v>2.2950845256679959E-5</v>
      </c>
      <c r="AD2639" s="1">
        <f>Table1[[#This Row],[jp_sales]]/Table1[[#This Row],[Jp population]]</f>
        <v>0</v>
      </c>
    </row>
    <row r="2640" spans="1:30" x14ac:dyDescent="0.25">
      <c r="A2640" t="s">
        <v>2444</v>
      </c>
      <c r="B2640" t="s">
        <v>34</v>
      </c>
      <c r="C2640">
        <v>2011</v>
      </c>
      <c r="D2640" t="s">
        <v>73</v>
      </c>
      <c r="E2640" t="s">
        <v>425</v>
      </c>
      <c r="F2640" s="4">
        <v>300000</v>
      </c>
      <c r="G2640" s="4">
        <v>80000</v>
      </c>
      <c r="H2640" s="4">
        <v>0</v>
      </c>
      <c r="I2640" s="4">
        <v>30000</v>
      </c>
      <c r="J2640">
        <v>6.6</v>
      </c>
      <c r="K2640">
        <v>11</v>
      </c>
      <c r="L2640">
        <v>7.5</v>
      </c>
      <c r="M2640" s="4">
        <v>4</v>
      </c>
      <c r="N2640" t="s">
        <v>2148</v>
      </c>
      <c r="O2640" t="s">
        <v>21</v>
      </c>
      <c r="P2640" s="4">
        <v>410000</v>
      </c>
      <c r="Q2640" s="3">
        <f>AVERAGE(Table1[[#This Row],[critic_score]],Table1[[#This Row],[user_score]])</f>
        <v>7.05</v>
      </c>
      <c r="R2640" s="4">
        <f>Table1[[#This Row],[user_count]]+Table1[[#This Row],[critic_count]]</f>
        <v>15</v>
      </c>
      <c r="S2640" s="2">
        <f>100000*Table1[[#This Row],[review_count]]/Table1[[#This Row],[total sales]]</f>
        <v>3.6585365853658538</v>
      </c>
      <c r="T2640" s="2">
        <f>Table1[[#This Row],[total sales]]/(2017-Table1[[#This Row],[year_of_release]])</f>
        <v>68333.333333333328</v>
      </c>
      <c r="U2640" s="9">
        <f>Table1[[#This Row],[na_sales]]/(2017-Table1[[#This Row],[year_of_release]])</f>
        <v>50000</v>
      </c>
      <c r="V2640" s="6">
        <f>Table1[[#This Row],[eu_sales]]/(2017-Table1[[#This Row],[year_of_release]])</f>
        <v>13333.333333333334</v>
      </c>
      <c r="W2640" s="6">
        <f>Table1[[#This Row],[jp_sales]]/(2017-Table1[[#This Row],[year_of_release]])</f>
        <v>0</v>
      </c>
      <c r="X2640" s="6">
        <f>Table1[[#This Row],[other_sales]]/(2017-Table1[[#This Row],[year_of_release]])</f>
        <v>5000</v>
      </c>
      <c r="Y2640" s="4">
        <v>545961365</v>
      </c>
      <c r="Z2640" s="4">
        <v>440756453</v>
      </c>
      <c r="AA2640" s="4">
        <v>127833000</v>
      </c>
      <c r="AB2640" s="1">
        <f>Table1[[#This Row],[na_sales]]/Table1[[#This Row],[NA population]]</f>
        <v>5.4948943136296836E-4</v>
      </c>
      <c r="AC2640" s="1">
        <f>Table1[[#This Row],[eu_sales]]/Table1[[#This Row],[Eu population]]</f>
        <v>1.8150613440933558E-4</v>
      </c>
      <c r="AD2640" s="1">
        <f>Table1[[#This Row],[jp_sales]]/Table1[[#This Row],[Jp population]]</f>
        <v>0</v>
      </c>
    </row>
    <row r="2641" spans="1:30" x14ac:dyDescent="0.25">
      <c r="A2641" t="s">
        <v>1531</v>
      </c>
      <c r="B2641" t="s">
        <v>113</v>
      </c>
      <c r="C2641">
        <v>2011</v>
      </c>
      <c r="D2641" t="s">
        <v>54</v>
      </c>
      <c r="E2641" t="s">
        <v>41</v>
      </c>
      <c r="F2641" s="4">
        <v>180000</v>
      </c>
      <c r="G2641" s="4">
        <v>170000</v>
      </c>
      <c r="H2641" s="4">
        <v>0</v>
      </c>
      <c r="I2641" s="4">
        <v>60000</v>
      </c>
      <c r="J2641">
        <v>5.4</v>
      </c>
      <c r="K2641">
        <v>48</v>
      </c>
      <c r="L2641">
        <v>5.7</v>
      </c>
      <c r="M2641" s="4">
        <v>1183</v>
      </c>
      <c r="N2641" t="s">
        <v>1532</v>
      </c>
      <c r="O2641" t="s">
        <v>43</v>
      </c>
      <c r="P2641" s="4">
        <v>410000</v>
      </c>
      <c r="Q2641" s="3">
        <f>AVERAGE(Table1[[#This Row],[critic_score]],Table1[[#This Row],[user_score]])</f>
        <v>5.5500000000000007</v>
      </c>
      <c r="R2641" s="4">
        <f>Table1[[#This Row],[user_count]]+Table1[[#This Row],[critic_count]]</f>
        <v>1231</v>
      </c>
      <c r="S2641" s="2">
        <f>100000*Table1[[#This Row],[review_count]]/Table1[[#This Row],[total sales]]</f>
        <v>300.2439024390244</v>
      </c>
      <c r="T2641" s="2">
        <f>Table1[[#This Row],[total sales]]/(2017-Table1[[#This Row],[year_of_release]])</f>
        <v>68333.333333333328</v>
      </c>
      <c r="U2641" s="9">
        <f>Table1[[#This Row],[na_sales]]/(2017-Table1[[#This Row],[year_of_release]])</f>
        <v>30000</v>
      </c>
      <c r="V2641" s="6">
        <f>Table1[[#This Row],[eu_sales]]/(2017-Table1[[#This Row],[year_of_release]])</f>
        <v>28333.333333333332</v>
      </c>
      <c r="W2641" s="6">
        <f>Table1[[#This Row],[jp_sales]]/(2017-Table1[[#This Row],[year_of_release]])</f>
        <v>0</v>
      </c>
      <c r="X2641" s="6">
        <f>Table1[[#This Row],[other_sales]]/(2017-Table1[[#This Row],[year_of_release]])</f>
        <v>10000</v>
      </c>
      <c r="Y2641" s="4">
        <v>545961365</v>
      </c>
      <c r="Z2641" s="4">
        <v>440756453</v>
      </c>
      <c r="AA2641" s="4">
        <v>127833000</v>
      </c>
      <c r="AB2641" s="1">
        <f>Table1[[#This Row],[na_sales]]/Table1[[#This Row],[NA population]]</f>
        <v>3.2969365881778097E-4</v>
      </c>
      <c r="AC2641" s="1">
        <f>Table1[[#This Row],[eu_sales]]/Table1[[#This Row],[Eu population]]</f>
        <v>3.8570053561983808E-4</v>
      </c>
      <c r="AD2641" s="1">
        <f>Table1[[#This Row],[jp_sales]]/Table1[[#This Row],[Jp population]]</f>
        <v>0</v>
      </c>
    </row>
    <row r="2642" spans="1:30" x14ac:dyDescent="0.25">
      <c r="A2642" t="s">
        <v>2447</v>
      </c>
      <c r="B2642" t="s">
        <v>230</v>
      </c>
      <c r="C2642">
        <v>2001</v>
      </c>
      <c r="D2642" t="s">
        <v>19</v>
      </c>
      <c r="E2642" t="s">
        <v>51</v>
      </c>
      <c r="F2642" s="4">
        <v>230000</v>
      </c>
      <c r="G2642" s="4">
        <v>150000</v>
      </c>
      <c r="H2642" s="4">
        <v>0</v>
      </c>
      <c r="I2642" s="4">
        <v>30000</v>
      </c>
      <c r="J2642">
        <v>6.2</v>
      </c>
      <c r="K2642">
        <v>10</v>
      </c>
      <c r="L2642">
        <v>8.8000000000000007</v>
      </c>
      <c r="M2642" s="4">
        <v>4</v>
      </c>
      <c r="N2642" t="s">
        <v>1448</v>
      </c>
      <c r="O2642" t="s">
        <v>21</v>
      </c>
      <c r="P2642" s="4">
        <v>410000</v>
      </c>
      <c r="Q2642" s="3">
        <f>AVERAGE(Table1[[#This Row],[critic_score]],Table1[[#This Row],[user_score]])</f>
        <v>7.5</v>
      </c>
      <c r="R2642" s="4">
        <f>Table1[[#This Row],[user_count]]+Table1[[#This Row],[critic_count]]</f>
        <v>14</v>
      </c>
      <c r="S2642" s="2">
        <f>100000*Table1[[#This Row],[review_count]]/Table1[[#This Row],[total sales]]</f>
        <v>3.4146341463414633</v>
      </c>
      <c r="T2642" s="2">
        <f>Table1[[#This Row],[total sales]]/(2017-Table1[[#This Row],[year_of_release]])</f>
        <v>25625</v>
      </c>
      <c r="U2642" s="9">
        <f>Table1[[#This Row],[na_sales]]/(2017-Table1[[#This Row],[year_of_release]])</f>
        <v>14375</v>
      </c>
      <c r="V2642" s="6">
        <f>Table1[[#This Row],[eu_sales]]/(2017-Table1[[#This Row],[year_of_release]])</f>
        <v>9375</v>
      </c>
      <c r="W2642" s="6">
        <f>Table1[[#This Row],[jp_sales]]/(2017-Table1[[#This Row],[year_of_release]])</f>
        <v>0</v>
      </c>
      <c r="X2642" s="6">
        <f>Table1[[#This Row],[other_sales]]/(2017-Table1[[#This Row],[year_of_release]])</f>
        <v>1875</v>
      </c>
      <c r="Y2642" s="4">
        <v>489752572</v>
      </c>
      <c r="Z2642" s="4">
        <v>430035992</v>
      </c>
      <c r="AA2642" s="4">
        <v>127149000</v>
      </c>
      <c r="AB2642" s="1">
        <f>Table1[[#This Row],[na_sales]]/Table1[[#This Row],[NA population]]</f>
        <v>4.6962489458860873E-4</v>
      </c>
      <c r="AC2642" s="1">
        <f>Table1[[#This Row],[eu_sales]]/Table1[[#This Row],[Eu population]]</f>
        <v>3.4880801326043424E-4</v>
      </c>
      <c r="AD2642" s="1">
        <f>Table1[[#This Row],[jp_sales]]/Table1[[#This Row],[Jp population]]</f>
        <v>0</v>
      </c>
    </row>
    <row r="2643" spans="1:30" x14ac:dyDescent="0.25">
      <c r="A2643" t="s">
        <v>2448</v>
      </c>
      <c r="B2643" t="s">
        <v>34</v>
      </c>
      <c r="C2643">
        <v>2008</v>
      </c>
      <c r="D2643" t="s">
        <v>40</v>
      </c>
      <c r="E2643" t="s">
        <v>55</v>
      </c>
      <c r="F2643" s="4">
        <v>360000</v>
      </c>
      <c r="G2643" s="4">
        <v>20000</v>
      </c>
      <c r="H2643" s="4">
        <v>0</v>
      </c>
      <c r="I2643" s="4">
        <v>30000</v>
      </c>
      <c r="J2643">
        <v>6.8</v>
      </c>
      <c r="K2643">
        <v>57</v>
      </c>
      <c r="L2643">
        <v>8.6</v>
      </c>
      <c r="M2643" s="4">
        <v>87</v>
      </c>
      <c r="N2643" t="s">
        <v>815</v>
      </c>
      <c r="O2643" t="s">
        <v>67</v>
      </c>
      <c r="P2643" s="4">
        <v>410000</v>
      </c>
      <c r="Q2643" s="3">
        <f>AVERAGE(Table1[[#This Row],[critic_score]],Table1[[#This Row],[user_score]])</f>
        <v>7.6999999999999993</v>
      </c>
      <c r="R2643" s="4">
        <f>Table1[[#This Row],[user_count]]+Table1[[#This Row],[critic_count]]</f>
        <v>144</v>
      </c>
      <c r="S2643" s="2">
        <f>100000*Table1[[#This Row],[review_count]]/Table1[[#This Row],[total sales]]</f>
        <v>35.121951219512198</v>
      </c>
      <c r="T2643" s="2">
        <f>Table1[[#This Row],[total sales]]/(2017-Table1[[#This Row],[year_of_release]])</f>
        <v>45555.555555555555</v>
      </c>
      <c r="U2643" s="9">
        <f>Table1[[#This Row],[na_sales]]/(2017-Table1[[#This Row],[year_of_release]])</f>
        <v>40000</v>
      </c>
      <c r="V2643" s="6">
        <f>Table1[[#This Row],[eu_sales]]/(2017-Table1[[#This Row],[year_of_release]])</f>
        <v>2222.2222222222222</v>
      </c>
      <c r="W2643" s="6">
        <f>Table1[[#This Row],[jp_sales]]/(2017-Table1[[#This Row],[year_of_release]])</f>
        <v>0</v>
      </c>
      <c r="X2643" s="6">
        <f>Table1[[#This Row],[other_sales]]/(2017-Table1[[#This Row],[year_of_release]])</f>
        <v>3333.3333333333335</v>
      </c>
      <c r="Y2643" s="4">
        <v>528816311</v>
      </c>
      <c r="Z2643" s="4">
        <v>440001482</v>
      </c>
      <c r="AA2643" s="4">
        <v>128063000</v>
      </c>
      <c r="AB2643" s="1">
        <f>Table1[[#This Row],[na_sales]]/Table1[[#This Row],[NA population]]</f>
        <v>6.8076568840933502E-4</v>
      </c>
      <c r="AC2643" s="1">
        <f>Table1[[#This Row],[eu_sales]]/Table1[[#This Row],[Eu population]]</f>
        <v>4.5454392355887562E-5</v>
      </c>
      <c r="AD2643" s="1">
        <f>Table1[[#This Row],[jp_sales]]/Table1[[#This Row],[Jp population]]</f>
        <v>0</v>
      </c>
    </row>
    <row r="2644" spans="1:30" x14ac:dyDescent="0.25">
      <c r="A2644" t="s">
        <v>411</v>
      </c>
      <c r="B2644" t="s">
        <v>39</v>
      </c>
      <c r="C2644">
        <v>2011</v>
      </c>
      <c r="D2644" t="s">
        <v>96</v>
      </c>
      <c r="E2644" t="s">
        <v>100</v>
      </c>
      <c r="F2644" s="4">
        <v>780000</v>
      </c>
      <c r="G2644" s="4">
        <v>450000</v>
      </c>
      <c r="H2644" s="4">
        <v>30000</v>
      </c>
      <c r="I2644" s="4">
        <v>190000</v>
      </c>
      <c r="J2644">
        <v>9.4</v>
      </c>
      <c r="K2644">
        <v>62</v>
      </c>
      <c r="L2644">
        <v>8.5</v>
      </c>
      <c r="M2644" s="4">
        <v>1081</v>
      </c>
      <c r="N2644" t="s">
        <v>412</v>
      </c>
      <c r="O2644" t="s">
        <v>43</v>
      </c>
      <c r="P2644" s="4">
        <v>1450000</v>
      </c>
      <c r="Q2644" s="3">
        <f>AVERAGE(Table1[[#This Row],[critic_score]],Table1[[#This Row],[user_score]])</f>
        <v>8.9499999999999993</v>
      </c>
      <c r="R2644" s="4">
        <f>Table1[[#This Row],[user_count]]+Table1[[#This Row],[critic_count]]</f>
        <v>1143</v>
      </c>
      <c r="S2644" s="2">
        <f>100000*Table1[[#This Row],[review_count]]/Table1[[#This Row],[total sales]]</f>
        <v>78.827586206896555</v>
      </c>
      <c r="T2644" s="2">
        <f>Table1[[#This Row],[total sales]]/(2017-Table1[[#This Row],[year_of_release]])</f>
        <v>241666.66666666666</v>
      </c>
      <c r="U2644" s="9">
        <f>Table1[[#This Row],[na_sales]]/(2017-Table1[[#This Row],[year_of_release]])</f>
        <v>130000</v>
      </c>
      <c r="V2644" s="6">
        <f>Table1[[#This Row],[eu_sales]]/(2017-Table1[[#This Row],[year_of_release]])</f>
        <v>75000</v>
      </c>
      <c r="W2644" s="6">
        <f>Table1[[#This Row],[jp_sales]]/(2017-Table1[[#This Row],[year_of_release]])</f>
        <v>5000</v>
      </c>
      <c r="X2644" s="6">
        <f>Table1[[#This Row],[other_sales]]/(2017-Table1[[#This Row],[year_of_release]])</f>
        <v>31666.666666666668</v>
      </c>
      <c r="Y2644" s="4">
        <v>545961365</v>
      </c>
      <c r="Z2644" s="4">
        <v>440756453</v>
      </c>
      <c r="AA2644" s="4">
        <v>127833000</v>
      </c>
      <c r="AB2644" s="1">
        <f>Table1[[#This Row],[na_sales]]/Table1[[#This Row],[NA population]]</f>
        <v>1.4286725215437177E-3</v>
      </c>
      <c r="AC2644" s="1">
        <f>Table1[[#This Row],[eu_sales]]/Table1[[#This Row],[Eu population]]</f>
        <v>1.0209720060525126E-3</v>
      </c>
      <c r="AD2644" s="1">
        <f>Table1[[#This Row],[jp_sales]]/Table1[[#This Row],[Jp population]]</f>
        <v>2.3468118560934971E-4</v>
      </c>
    </row>
    <row r="2645" spans="1:30" x14ac:dyDescent="0.25">
      <c r="A2645" t="s">
        <v>2454</v>
      </c>
      <c r="B2645" t="s">
        <v>39</v>
      </c>
      <c r="C2645">
        <v>2013</v>
      </c>
      <c r="D2645" t="s">
        <v>191</v>
      </c>
      <c r="E2645" t="s">
        <v>171</v>
      </c>
      <c r="F2645" s="4">
        <v>310000</v>
      </c>
      <c r="G2645" s="4">
        <v>10000</v>
      </c>
      <c r="H2645" s="4">
        <v>30000</v>
      </c>
      <c r="I2645" s="4">
        <v>60000</v>
      </c>
      <c r="J2645">
        <v>9.3000000000000007</v>
      </c>
      <c r="K2645">
        <v>4</v>
      </c>
      <c r="L2645">
        <v>9</v>
      </c>
      <c r="M2645" s="4">
        <v>255</v>
      </c>
      <c r="N2645" t="s">
        <v>256</v>
      </c>
      <c r="O2645" t="s">
        <v>43</v>
      </c>
      <c r="P2645" s="4">
        <v>410000</v>
      </c>
      <c r="Q2645" s="3">
        <f>AVERAGE(Table1[[#This Row],[critic_score]],Table1[[#This Row],[user_score]])</f>
        <v>9.15</v>
      </c>
      <c r="R2645" s="4">
        <f>Table1[[#This Row],[user_count]]+Table1[[#This Row],[critic_count]]</f>
        <v>259</v>
      </c>
      <c r="S2645" s="2">
        <f>100000*Table1[[#This Row],[review_count]]/Table1[[#This Row],[total sales]]</f>
        <v>63.170731707317074</v>
      </c>
      <c r="T2645" s="2">
        <f>Table1[[#This Row],[total sales]]/(2017-Table1[[#This Row],[year_of_release]])</f>
        <v>102500</v>
      </c>
      <c r="U2645" s="9">
        <f>Table1[[#This Row],[na_sales]]/(2017-Table1[[#This Row],[year_of_release]])</f>
        <v>77500</v>
      </c>
      <c r="V2645" s="6">
        <f>Table1[[#This Row],[eu_sales]]/(2017-Table1[[#This Row],[year_of_release]])</f>
        <v>2500</v>
      </c>
      <c r="W2645" s="6">
        <f>Table1[[#This Row],[jp_sales]]/(2017-Table1[[#This Row],[year_of_release]])</f>
        <v>7500</v>
      </c>
      <c r="X2645" s="6">
        <f>Table1[[#This Row],[other_sales]]/(2017-Table1[[#This Row],[year_of_release]])</f>
        <v>15000</v>
      </c>
      <c r="Y2645" s="4">
        <v>556861736</v>
      </c>
      <c r="Z2645" s="4">
        <v>442492884</v>
      </c>
      <c r="AA2645" s="4">
        <v>127445000</v>
      </c>
      <c r="AB2645" s="1">
        <f>Table1[[#This Row],[na_sales]]/Table1[[#This Row],[NA population]]</f>
        <v>5.5669114963215931E-4</v>
      </c>
      <c r="AC2645" s="1">
        <f>Table1[[#This Row],[eu_sales]]/Table1[[#This Row],[Eu population]]</f>
        <v>2.2599233482814607E-5</v>
      </c>
      <c r="AD2645" s="1">
        <f>Table1[[#This Row],[jp_sales]]/Table1[[#This Row],[Jp population]]</f>
        <v>2.3539566087331791E-4</v>
      </c>
    </row>
    <row r="2646" spans="1:30" x14ac:dyDescent="0.25">
      <c r="A2646" t="s">
        <v>2457</v>
      </c>
      <c r="B2646" t="s">
        <v>34</v>
      </c>
      <c r="C2646">
        <v>2007</v>
      </c>
      <c r="D2646" t="s">
        <v>225</v>
      </c>
      <c r="E2646" t="s">
        <v>981</v>
      </c>
      <c r="F2646" s="4">
        <v>340000</v>
      </c>
      <c r="G2646" s="4">
        <v>30000</v>
      </c>
      <c r="H2646" s="4">
        <v>10000</v>
      </c>
      <c r="I2646" s="4">
        <v>30000</v>
      </c>
      <c r="J2646">
        <v>7.6</v>
      </c>
      <c r="K2646">
        <v>47</v>
      </c>
      <c r="L2646">
        <v>8.3000000000000007</v>
      </c>
      <c r="M2646" s="4">
        <v>70</v>
      </c>
      <c r="N2646" t="s">
        <v>2458</v>
      </c>
      <c r="O2646" t="s">
        <v>67</v>
      </c>
      <c r="P2646" s="4">
        <v>410000</v>
      </c>
      <c r="Q2646" s="3">
        <f>AVERAGE(Table1[[#This Row],[critic_score]],Table1[[#This Row],[user_score]])</f>
        <v>7.95</v>
      </c>
      <c r="R2646" s="4">
        <f>Table1[[#This Row],[user_count]]+Table1[[#This Row],[critic_count]]</f>
        <v>117</v>
      </c>
      <c r="S2646" s="2">
        <f>100000*Table1[[#This Row],[review_count]]/Table1[[#This Row],[total sales]]</f>
        <v>28.536585365853657</v>
      </c>
      <c r="T2646" s="2">
        <f>Table1[[#This Row],[total sales]]/(2017-Table1[[#This Row],[year_of_release]])</f>
        <v>41000</v>
      </c>
      <c r="U2646" s="9">
        <f>Table1[[#This Row],[na_sales]]/(2017-Table1[[#This Row],[year_of_release]])</f>
        <v>34000</v>
      </c>
      <c r="V2646" s="6">
        <f>Table1[[#This Row],[eu_sales]]/(2017-Table1[[#This Row],[year_of_release]])</f>
        <v>3000</v>
      </c>
      <c r="W2646" s="6">
        <f>Table1[[#This Row],[jp_sales]]/(2017-Table1[[#This Row],[year_of_release]])</f>
        <v>1000</v>
      </c>
      <c r="X2646" s="6">
        <f>Table1[[#This Row],[other_sales]]/(2017-Table1[[#This Row],[year_of_release]])</f>
        <v>3000</v>
      </c>
      <c r="Y2646" s="4">
        <v>522751172</v>
      </c>
      <c r="Z2646" s="4">
        <v>438594184</v>
      </c>
      <c r="AA2646" s="4">
        <v>128001000</v>
      </c>
      <c r="AB2646" s="1">
        <f>Table1[[#This Row],[na_sales]]/Table1[[#This Row],[NA population]]</f>
        <v>6.5040504586377096E-4</v>
      </c>
      <c r="AC2646" s="1">
        <f>Table1[[#This Row],[eu_sales]]/Table1[[#This Row],[Eu population]]</f>
        <v>6.8400359818724819E-5</v>
      </c>
      <c r="AD2646" s="1">
        <f>Table1[[#This Row],[jp_sales]]/Table1[[#This Row],[Jp population]]</f>
        <v>7.8124389653205832E-5</v>
      </c>
    </row>
    <row r="2647" spans="1:30" x14ac:dyDescent="0.25">
      <c r="A2647" t="s">
        <v>2465</v>
      </c>
      <c r="B2647" t="s">
        <v>39</v>
      </c>
      <c r="C2647">
        <v>2012</v>
      </c>
      <c r="D2647" t="s">
        <v>40</v>
      </c>
      <c r="E2647" t="s">
        <v>196</v>
      </c>
      <c r="F2647" s="4">
        <v>180000</v>
      </c>
      <c r="G2647" s="4">
        <v>120000</v>
      </c>
      <c r="H2647" s="4">
        <v>60000</v>
      </c>
      <c r="I2647" s="4">
        <v>50000</v>
      </c>
      <c r="J2647">
        <v>7.1</v>
      </c>
      <c r="K2647">
        <v>39</v>
      </c>
      <c r="L2647">
        <v>7.4</v>
      </c>
      <c r="M2647" s="4">
        <v>169</v>
      </c>
      <c r="N2647" t="s">
        <v>1074</v>
      </c>
      <c r="O2647" t="s">
        <v>67</v>
      </c>
      <c r="P2647" s="4">
        <v>410000</v>
      </c>
      <c r="Q2647" s="3">
        <f>AVERAGE(Table1[[#This Row],[critic_score]],Table1[[#This Row],[user_score]])</f>
        <v>7.25</v>
      </c>
      <c r="R2647" s="4">
        <f>Table1[[#This Row],[user_count]]+Table1[[#This Row],[critic_count]]</f>
        <v>208</v>
      </c>
      <c r="S2647" s="2">
        <f>100000*Table1[[#This Row],[review_count]]/Table1[[#This Row],[total sales]]</f>
        <v>50.731707317073173</v>
      </c>
      <c r="T2647" s="2">
        <f>Table1[[#This Row],[total sales]]/(2017-Table1[[#This Row],[year_of_release]])</f>
        <v>82000</v>
      </c>
      <c r="U2647" s="9">
        <f>Table1[[#This Row],[na_sales]]/(2017-Table1[[#This Row],[year_of_release]])</f>
        <v>36000</v>
      </c>
      <c r="V2647" s="6">
        <f>Table1[[#This Row],[eu_sales]]/(2017-Table1[[#This Row],[year_of_release]])</f>
        <v>24000</v>
      </c>
      <c r="W2647" s="6">
        <f>Table1[[#This Row],[jp_sales]]/(2017-Table1[[#This Row],[year_of_release]])</f>
        <v>12000</v>
      </c>
      <c r="X2647" s="6">
        <f>Table1[[#This Row],[other_sales]]/(2017-Table1[[#This Row],[year_of_release]])</f>
        <v>10000</v>
      </c>
      <c r="Y2647" s="4">
        <v>551484507</v>
      </c>
      <c r="Z2647" s="4">
        <v>441417242</v>
      </c>
      <c r="AA2647" s="4">
        <v>127629000</v>
      </c>
      <c r="AB2647" s="1">
        <f>Table1[[#This Row],[na_sales]]/Table1[[#This Row],[NA population]]</f>
        <v>3.2639176208081581E-4</v>
      </c>
      <c r="AC2647" s="1">
        <f>Table1[[#This Row],[eu_sales]]/Table1[[#This Row],[Eu population]]</f>
        <v>2.7185163736762237E-4</v>
      </c>
      <c r="AD2647" s="1">
        <f>Table1[[#This Row],[jp_sales]]/Table1[[#This Row],[Jp population]]</f>
        <v>4.7011259196577578E-4</v>
      </c>
    </row>
    <row r="2648" spans="1:30" x14ac:dyDescent="0.25">
      <c r="A2648" t="s">
        <v>1323</v>
      </c>
      <c r="B2648" t="s">
        <v>39</v>
      </c>
      <c r="C2648">
        <v>2008</v>
      </c>
      <c r="D2648" t="s">
        <v>27</v>
      </c>
      <c r="E2648" t="s">
        <v>425</v>
      </c>
      <c r="F2648" s="4">
        <v>120000</v>
      </c>
      <c r="G2648" s="4">
        <v>210000</v>
      </c>
      <c r="H2648" s="4">
        <v>0</v>
      </c>
      <c r="I2648" s="4">
        <v>80000</v>
      </c>
      <c r="J2648">
        <v>5.0999999999999996</v>
      </c>
      <c r="K2648">
        <v>24</v>
      </c>
      <c r="L2648">
        <v>5</v>
      </c>
      <c r="M2648" s="4">
        <v>7</v>
      </c>
      <c r="N2648" t="s">
        <v>577</v>
      </c>
      <c r="O2648" t="s">
        <v>21</v>
      </c>
      <c r="P2648" s="4">
        <v>410000</v>
      </c>
      <c r="Q2648" s="3">
        <f>AVERAGE(Table1[[#This Row],[critic_score]],Table1[[#This Row],[user_score]])</f>
        <v>5.05</v>
      </c>
      <c r="R2648" s="4">
        <f>Table1[[#This Row],[user_count]]+Table1[[#This Row],[critic_count]]</f>
        <v>31</v>
      </c>
      <c r="S2648" s="2">
        <f>100000*Table1[[#This Row],[review_count]]/Table1[[#This Row],[total sales]]</f>
        <v>7.5609756097560972</v>
      </c>
      <c r="T2648" s="2">
        <f>Table1[[#This Row],[total sales]]/(2017-Table1[[#This Row],[year_of_release]])</f>
        <v>45555.555555555555</v>
      </c>
      <c r="U2648" s="9">
        <f>Table1[[#This Row],[na_sales]]/(2017-Table1[[#This Row],[year_of_release]])</f>
        <v>13333.333333333334</v>
      </c>
      <c r="V2648" s="6">
        <f>Table1[[#This Row],[eu_sales]]/(2017-Table1[[#This Row],[year_of_release]])</f>
        <v>23333.333333333332</v>
      </c>
      <c r="W2648" s="6">
        <f>Table1[[#This Row],[jp_sales]]/(2017-Table1[[#This Row],[year_of_release]])</f>
        <v>0</v>
      </c>
      <c r="X2648" s="6">
        <f>Table1[[#This Row],[other_sales]]/(2017-Table1[[#This Row],[year_of_release]])</f>
        <v>8888.8888888888887</v>
      </c>
      <c r="Y2648" s="4">
        <v>528816311</v>
      </c>
      <c r="Z2648" s="4">
        <v>440001482</v>
      </c>
      <c r="AA2648" s="4">
        <v>128063000</v>
      </c>
      <c r="AB2648" s="1">
        <f>Table1[[#This Row],[na_sales]]/Table1[[#This Row],[NA population]]</f>
        <v>2.2692189613644502E-4</v>
      </c>
      <c r="AC2648" s="1">
        <f>Table1[[#This Row],[eu_sales]]/Table1[[#This Row],[Eu population]]</f>
        <v>4.7727111973681945E-4</v>
      </c>
      <c r="AD2648" s="1">
        <f>Table1[[#This Row],[jp_sales]]/Table1[[#This Row],[Jp population]]</f>
        <v>0</v>
      </c>
    </row>
    <row r="2649" spans="1:30" x14ac:dyDescent="0.25">
      <c r="A2649" t="s">
        <v>548</v>
      </c>
      <c r="B2649" t="s">
        <v>138</v>
      </c>
      <c r="C2649">
        <v>2002</v>
      </c>
      <c r="D2649" t="s">
        <v>65</v>
      </c>
      <c r="E2649" t="s">
        <v>549</v>
      </c>
      <c r="F2649" s="4">
        <v>310000</v>
      </c>
      <c r="G2649" s="4">
        <v>80000</v>
      </c>
      <c r="H2649" s="4">
        <v>0</v>
      </c>
      <c r="I2649" s="4">
        <v>10000</v>
      </c>
      <c r="J2649">
        <v>8.1</v>
      </c>
      <c r="K2649">
        <v>20</v>
      </c>
      <c r="L2649">
        <v>8.6999999999999993</v>
      </c>
      <c r="M2649" s="4">
        <v>43</v>
      </c>
      <c r="N2649" t="s">
        <v>550</v>
      </c>
      <c r="O2649" t="s">
        <v>43</v>
      </c>
      <c r="P2649" s="4">
        <v>400000</v>
      </c>
      <c r="Q2649" s="3">
        <f>AVERAGE(Table1[[#This Row],[critic_score]],Table1[[#This Row],[user_score]])</f>
        <v>8.3999999999999986</v>
      </c>
      <c r="R2649" s="4">
        <f>Table1[[#This Row],[user_count]]+Table1[[#This Row],[critic_count]]</f>
        <v>63</v>
      </c>
      <c r="S2649" s="2">
        <f>100000*Table1[[#This Row],[review_count]]/Table1[[#This Row],[total sales]]</f>
        <v>15.75</v>
      </c>
      <c r="T2649" s="2">
        <f>Table1[[#This Row],[total sales]]/(2017-Table1[[#This Row],[year_of_release]])</f>
        <v>26666.666666666668</v>
      </c>
      <c r="U2649" s="9">
        <f>Table1[[#This Row],[na_sales]]/(2017-Table1[[#This Row],[year_of_release]])</f>
        <v>20666.666666666668</v>
      </c>
      <c r="V2649" s="6">
        <f>Table1[[#This Row],[eu_sales]]/(2017-Table1[[#This Row],[year_of_release]])</f>
        <v>5333.333333333333</v>
      </c>
      <c r="W2649" s="6">
        <f>Table1[[#This Row],[jp_sales]]/(2017-Table1[[#This Row],[year_of_release]])</f>
        <v>0</v>
      </c>
      <c r="X2649" s="6">
        <f>Table1[[#This Row],[other_sales]]/(2017-Table1[[#This Row],[year_of_release]])</f>
        <v>666.66666666666663</v>
      </c>
      <c r="Y2649" s="4">
        <v>495013192</v>
      </c>
      <c r="Z2649" s="4">
        <v>431019772</v>
      </c>
      <c r="AA2649" s="4">
        <v>127445000</v>
      </c>
      <c r="AB2649" s="1">
        <f>Table1[[#This Row],[na_sales]]/Table1[[#This Row],[NA population]]</f>
        <v>6.2624593649213297E-4</v>
      </c>
      <c r="AC2649" s="1">
        <f>Table1[[#This Row],[eu_sales]]/Table1[[#This Row],[Eu population]]</f>
        <v>1.8560633455116764E-4</v>
      </c>
      <c r="AD2649" s="1">
        <f>Table1[[#This Row],[jp_sales]]/Table1[[#This Row],[Jp population]]</f>
        <v>0</v>
      </c>
    </row>
    <row r="2650" spans="1:30" x14ac:dyDescent="0.25">
      <c r="A2650" t="s">
        <v>2445</v>
      </c>
      <c r="B2650" t="s">
        <v>45</v>
      </c>
      <c r="C2650">
        <v>2002</v>
      </c>
      <c r="D2650" t="s">
        <v>40</v>
      </c>
      <c r="E2650" t="s">
        <v>55</v>
      </c>
      <c r="F2650" s="4">
        <v>200000</v>
      </c>
      <c r="G2650" s="4">
        <v>150000</v>
      </c>
      <c r="H2650" s="4">
        <v>0</v>
      </c>
      <c r="I2650" s="4">
        <v>50000</v>
      </c>
      <c r="J2650">
        <v>5</v>
      </c>
      <c r="K2650">
        <v>26</v>
      </c>
      <c r="L2650">
        <v>5</v>
      </c>
      <c r="M2650" s="4">
        <v>14</v>
      </c>
      <c r="N2650" t="s">
        <v>58</v>
      </c>
      <c r="O2650" t="s">
        <v>67</v>
      </c>
      <c r="P2650" s="4">
        <v>400000</v>
      </c>
      <c r="Q2650" s="3">
        <f>AVERAGE(Table1[[#This Row],[critic_score]],Table1[[#This Row],[user_score]])</f>
        <v>5</v>
      </c>
      <c r="R2650" s="4">
        <f>Table1[[#This Row],[user_count]]+Table1[[#This Row],[critic_count]]</f>
        <v>40</v>
      </c>
      <c r="S2650" s="2">
        <f>100000*Table1[[#This Row],[review_count]]/Table1[[#This Row],[total sales]]</f>
        <v>10</v>
      </c>
      <c r="T2650" s="2">
        <f>Table1[[#This Row],[total sales]]/(2017-Table1[[#This Row],[year_of_release]])</f>
        <v>26666.666666666668</v>
      </c>
      <c r="U2650" s="9">
        <f>Table1[[#This Row],[na_sales]]/(2017-Table1[[#This Row],[year_of_release]])</f>
        <v>13333.333333333334</v>
      </c>
      <c r="V2650" s="6">
        <f>Table1[[#This Row],[eu_sales]]/(2017-Table1[[#This Row],[year_of_release]])</f>
        <v>10000</v>
      </c>
      <c r="W2650" s="6">
        <f>Table1[[#This Row],[jp_sales]]/(2017-Table1[[#This Row],[year_of_release]])</f>
        <v>0</v>
      </c>
      <c r="X2650" s="6">
        <f>Table1[[#This Row],[other_sales]]/(2017-Table1[[#This Row],[year_of_release]])</f>
        <v>3333.3333333333335</v>
      </c>
      <c r="Y2650" s="4">
        <v>495013192</v>
      </c>
      <c r="Z2650" s="4">
        <v>431019772</v>
      </c>
      <c r="AA2650" s="4">
        <v>127445000</v>
      </c>
      <c r="AB2650" s="1">
        <f>Table1[[#This Row],[na_sales]]/Table1[[#This Row],[NA population]]</f>
        <v>4.0402963644653738E-4</v>
      </c>
      <c r="AC2650" s="1">
        <f>Table1[[#This Row],[eu_sales]]/Table1[[#This Row],[Eu population]]</f>
        <v>3.4801187728343932E-4</v>
      </c>
      <c r="AD2650" s="1">
        <f>Table1[[#This Row],[jp_sales]]/Table1[[#This Row],[Jp population]]</f>
        <v>0</v>
      </c>
    </row>
    <row r="2651" spans="1:30" x14ac:dyDescent="0.25">
      <c r="A2651" t="s">
        <v>2446</v>
      </c>
      <c r="B2651" t="s">
        <v>39</v>
      </c>
      <c r="C2651">
        <v>2009</v>
      </c>
      <c r="D2651" t="s">
        <v>49</v>
      </c>
      <c r="E2651" t="s">
        <v>267</v>
      </c>
      <c r="F2651" s="4">
        <v>260000</v>
      </c>
      <c r="G2651" s="4">
        <v>40000</v>
      </c>
      <c r="H2651" s="4">
        <v>60000</v>
      </c>
      <c r="I2651" s="4">
        <v>40000</v>
      </c>
      <c r="J2651">
        <v>7.4</v>
      </c>
      <c r="K2651">
        <v>51</v>
      </c>
      <c r="L2651">
        <v>8.1</v>
      </c>
      <c r="M2651" s="4">
        <v>50</v>
      </c>
      <c r="N2651" t="s">
        <v>810</v>
      </c>
      <c r="O2651" t="s">
        <v>21</v>
      </c>
      <c r="P2651" s="4">
        <v>400000</v>
      </c>
      <c r="Q2651" s="3">
        <f>AVERAGE(Table1[[#This Row],[critic_score]],Table1[[#This Row],[user_score]])</f>
        <v>7.75</v>
      </c>
      <c r="R2651" s="4">
        <f>Table1[[#This Row],[user_count]]+Table1[[#This Row],[critic_count]]</f>
        <v>101</v>
      </c>
      <c r="S2651" s="2">
        <f>100000*Table1[[#This Row],[review_count]]/Table1[[#This Row],[total sales]]</f>
        <v>25.25</v>
      </c>
      <c r="T2651" s="2">
        <f>Table1[[#This Row],[total sales]]/(2017-Table1[[#This Row],[year_of_release]])</f>
        <v>50000</v>
      </c>
      <c r="U2651" s="9">
        <f>Table1[[#This Row],[na_sales]]/(2017-Table1[[#This Row],[year_of_release]])</f>
        <v>32500</v>
      </c>
      <c r="V2651" s="6">
        <f>Table1[[#This Row],[eu_sales]]/(2017-Table1[[#This Row],[year_of_release]])</f>
        <v>5000</v>
      </c>
      <c r="W2651" s="6">
        <f>Table1[[#This Row],[jp_sales]]/(2017-Table1[[#This Row],[year_of_release]])</f>
        <v>7500</v>
      </c>
      <c r="X2651" s="6">
        <f>Table1[[#This Row],[other_sales]]/(2017-Table1[[#This Row],[year_of_release]])</f>
        <v>5000</v>
      </c>
      <c r="Y2651" s="4">
        <v>534740514</v>
      </c>
      <c r="Z2651" s="4">
        <v>441041694</v>
      </c>
      <c r="AA2651" s="4">
        <v>128047000</v>
      </c>
      <c r="AB2651" s="1">
        <f>Table1[[#This Row],[na_sales]]/Table1[[#This Row],[NA population]]</f>
        <v>4.8621713371805599E-4</v>
      </c>
      <c r="AC2651" s="1">
        <f>Table1[[#This Row],[eu_sales]]/Table1[[#This Row],[Eu population]]</f>
        <v>9.0694373217240542E-5</v>
      </c>
      <c r="AD2651" s="1">
        <f>Table1[[#This Row],[jp_sales]]/Table1[[#This Row],[Jp population]]</f>
        <v>4.6857794403617423E-4</v>
      </c>
    </row>
    <row r="2652" spans="1:30" x14ac:dyDescent="0.25">
      <c r="A2652" t="s">
        <v>2361</v>
      </c>
      <c r="B2652" t="s">
        <v>34</v>
      </c>
      <c r="C2652">
        <v>2010</v>
      </c>
      <c r="D2652" t="s">
        <v>40</v>
      </c>
      <c r="E2652" t="s">
        <v>186</v>
      </c>
      <c r="F2652" s="4">
        <v>210000</v>
      </c>
      <c r="G2652" s="4">
        <v>150000</v>
      </c>
      <c r="H2652" s="4">
        <v>0</v>
      </c>
      <c r="I2652" s="4">
        <v>40000</v>
      </c>
      <c r="J2652">
        <v>4.3</v>
      </c>
      <c r="K2652">
        <v>51</v>
      </c>
      <c r="L2652">
        <v>5.6</v>
      </c>
      <c r="M2652" s="4">
        <v>70</v>
      </c>
      <c r="N2652" t="s">
        <v>1534</v>
      </c>
      <c r="O2652" t="s">
        <v>67</v>
      </c>
      <c r="P2652" s="4">
        <v>400000</v>
      </c>
      <c r="Q2652" s="3">
        <f>AVERAGE(Table1[[#This Row],[critic_score]],Table1[[#This Row],[user_score]])</f>
        <v>4.9499999999999993</v>
      </c>
      <c r="R2652" s="4">
        <f>Table1[[#This Row],[user_count]]+Table1[[#This Row],[critic_count]]</f>
        <v>121</v>
      </c>
      <c r="S2652" s="2">
        <f>100000*Table1[[#This Row],[review_count]]/Table1[[#This Row],[total sales]]</f>
        <v>30.25</v>
      </c>
      <c r="T2652" s="2">
        <f>Table1[[#This Row],[total sales]]/(2017-Table1[[#This Row],[year_of_release]])</f>
        <v>57142.857142857145</v>
      </c>
      <c r="U2652" s="9">
        <f>Table1[[#This Row],[na_sales]]/(2017-Table1[[#This Row],[year_of_release]])</f>
        <v>30000</v>
      </c>
      <c r="V2652" s="6">
        <f>Table1[[#This Row],[eu_sales]]/(2017-Table1[[#This Row],[year_of_release]])</f>
        <v>21428.571428571428</v>
      </c>
      <c r="W2652" s="6">
        <f>Table1[[#This Row],[jp_sales]]/(2017-Table1[[#This Row],[year_of_release]])</f>
        <v>0</v>
      </c>
      <c r="X2652" s="6">
        <f>Table1[[#This Row],[other_sales]]/(2017-Table1[[#This Row],[year_of_release]])</f>
        <v>5714.2857142857147</v>
      </c>
      <c r="Y2652" s="4">
        <v>540520772</v>
      </c>
      <c r="Z2652" s="4">
        <v>441654761</v>
      </c>
      <c r="AA2652" s="4">
        <v>128070000</v>
      </c>
      <c r="AB2652" s="1">
        <f>Table1[[#This Row],[na_sales]]/Table1[[#This Row],[NA population]]</f>
        <v>3.885142086639364E-4</v>
      </c>
      <c r="AC2652" s="1">
        <f>Table1[[#This Row],[eu_sales]]/Table1[[#This Row],[Eu population]]</f>
        <v>3.3963179670104359E-4</v>
      </c>
      <c r="AD2652" s="1">
        <f>Table1[[#This Row],[jp_sales]]/Table1[[#This Row],[Jp population]]</f>
        <v>0</v>
      </c>
    </row>
    <row r="2653" spans="1:30" x14ac:dyDescent="0.25">
      <c r="A2653" t="s">
        <v>1172</v>
      </c>
      <c r="B2653" t="s">
        <v>138</v>
      </c>
      <c r="C2653">
        <v>2003</v>
      </c>
      <c r="D2653" t="s">
        <v>27</v>
      </c>
      <c r="E2653" t="s">
        <v>425</v>
      </c>
      <c r="F2653" s="4">
        <v>310000</v>
      </c>
      <c r="G2653" s="4">
        <v>80000</v>
      </c>
      <c r="H2653" s="4">
        <v>0</v>
      </c>
      <c r="I2653" s="4">
        <v>10000</v>
      </c>
      <c r="J2653">
        <v>7.1</v>
      </c>
      <c r="K2653">
        <v>16</v>
      </c>
      <c r="L2653">
        <v>8.1999999999999993</v>
      </c>
      <c r="M2653" s="4">
        <v>9</v>
      </c>
      <c r="N2653" t="s">
        <v>945</v>
      </c>
      <c r="O2653" t="s">
        <v>21</v>
      </c>
      <c r="P2653" s="4">
        <v>400000</v>
      </c>
      <c r="Q2653" s="3">
        <f>AVERAGE(Table1[[#This Row],[critic_score]],Table1[[#This Row],[user_score]])</f>
        <v>7.6499999999999995</v>
      </c>
      <c r="R2653" s="4">
        <f>Table1[[#This Row],[user_count]]+Table1[[#This Row],[critic_count]]</f>
        <v>25</v>
      </c>
      <c r="S2653" s="2">
        <f>100000*Table1[[#This Row],[review_count]]/Table1[[#This Row],[total sales]]</f>
        <v>6.25</v>
      </c>
      <c r="T2653" s="2">
        <f>Table1[[#This Row],[total sales]]/(2017-Table1[[#This Row],[year_of_release]])</f>
        <v>28571.428571428572</v>
      </c>
      <c r="U2653" s="9">
        <f>Table1[[#This Row],[na_sales]]/(2017-Table1[[#This Row],[year_of_release]])</f>
        <v>22142.857142857141</v>
      </c>
      <c r="V2653" s="6">
        <f>Table1[[#This Row],[eu_sales]]/(2017-Table1[[#This Row],[year_of_release]])</f>
        <v>5714.2857142857147</v>
      </c>
      <c r="W2653" s="6">
        <f>Table1[[#This Row],[jp_sales]]/(2017-Table1[[#This Row],[year_of_release]])</f>
        <v>0</v>
      </c>
      <c r="X2653" s="6">
        <f>Table1[[#This Row],[other_sales]]/(2017-Table1[[#This Row],[year_of_release]])</f>
        <v>714.28571428571433</v>
      </c>
      <c r="Y2653" s="4">
        <v>500125528</v>
      </c>
      <c r="Z2653" s="4">
        <v>432552540</v>
      </c>
      <c r="AA2653" s="4">
        <v>127718000</v>
      </c>
      <c r="AB2653" s="1">
        <f>Table1[[#This Row],[na_sales]]/Table1[[#This Row],[NA population]]</f>
        <v>6.1984438434824305E-4</v>
      </c>
      <c r="AC2653" s="1">
        <f>Table1[[#This Row],[eu_sales]]/Table1[[#This Row],[Eu population]]</f>
        <v>1.8494863074899526E-4</v>
      </c>
      <c r="AD2653" s="1">
        <f>Table1[[#This Row],[jp_sales]]/Table1[[#This Row],[Jp population]]</f>
        <v>0</v>
      </c>
    </row>
    <row r="2654" spans="1:30" x14ac:dyDescent="0.25">
      <c r="A2654" t="s">
        <v>2449</v>
      </c>
      <c r="B2654" t="s">
        <v>18</v>
      </c>
      <c r="C2654">
        <v>2009</v>
      </c>
      <c r="D2654" t="s">
        <v>29</v>
      </c>
      <c r="E2654" t="s">
        <v>83</v>
      </c>
      <c r="F2654" s="4">
        <v>270000</v>
      </c>
      <c r="G2654" s="4">
        <v>90000</v>
      </c>
      <c r="H2654" s="4">
        <v>0</v>
      </c>
      <c r="I2654" s="4">
        <v>40000</v>
      </c>
      <c r="J2654">
        <v>4.3</v>
      </c>
      <c r="K2654">
        <v>7</v>
      </c>
      <c r="L2654">
        <v>7.1</v>
      </c>
      <c r="M2654" s="4">
        <v>7</v>
      </c>
      <c r="N2654" t="s">
        <v>2200</v>
      </c>
      <c r="O2654" t="s">
        <v>84</v>
      </c>
      <c r="P2654" s="4">
        <v>400000</v>
      </c>
      <c r="Q2654" s="3">
        <f>AVERAGE(Table1[[#This Row],[critic_score]],Table1[[#This Row],[user_score]])</f>
        <v>5.6999999999999993</v>
      </c>
      <c r="R2654" s="4">
        <f>Table1[[#This Row],[user_count]]+Table1[[#This Row],[critic_count]]</f>
        <v>14</v>
      </c>
      <c r="S2654" s="2">
        <f>100000*Table1[[#This Row],[review_count]]/Table1[[#This Row],[total sales]]</f>
        <v>3.5</v>
      </c>
      <c r="T2654" s="2">
        <f>Table1[[#This Row],[total sales]]/(2017-Table1[[#This Row],[year_of_release]])</f>
        <v>50000</v>
      </c>
      <c r="U2654" s="9">
        <f>Table1[[#This Row],[na_sales]]/(2017-Table1[[#This Row],[year_of_release]])</f>
        <v>33750</v>
      </c>
      <c r="V2654" s="6">
        <f>Table1[[#This Row],[eu_sales]]/(2017-Table1[[#This Row],[year_of_release]])</f>
        <v>11250</v>
      </c>
      <c r="W2654" s="6">
        <f>Table1[[#This Row],[jp_sales]]/(2017-Table1[[#This Row],[year_of_release]])</f>
        <v>0</v>
      </c>
      <c r="X2654" s="6">
        <f>Table1[[#This Row],[other_sales]]/(2017-Table1[[#This Row],[year_of_release]])</f>
        <v>5000</v>
      </c>
      <c r="Y2654" s="4">
        <v>534740514</v>
      </c>
      <c r="Z2654" s="4">
        <v>441041694</v>
      </c>
      <c r="AA2654" s="4">
        <v>128047000</v>
      </c>
      <c r="AB2654" s="1">
        <f>Table1[[#This Row],[na_sales]]/Table1[[#This Row],[NA population]]</f>
        <v>5.0491779270721196E-4</v>
      </c>
      <c r="AC2654" s="1">
        <f>Table1[[#This Row],[eu_sales]]/Table1[[#This Row],[Eu population]]</f>
        <v>2.0406233973879122E-4</v>
      </c>
      <c r="AD2654" s="1">
        <f>Table1[[#This Row],[jp_sales]]/Table1[[#This Row],[Jp population]]</f>
        <v>0</v>
      </c>
    </row>
    <row r="2655" spans="1:30" x14ac:dyDescent="0.25">
      <c r="A2655" t="s">
        <v>2450</v>
      </c>
      <c r="B2655" t="s">
        <v>34</v>
      </c>
      <c r="C2655">
        <v>2007</v>
      </c>
      <c r="D2655" t="s">
        <v>40</v>
      </c>
      <c r="E2655" t="s">
        <v>83</v>
      </c>
      <c r="F2655" s="4">
        <v>360000</v>
      </c>
      <c r="G2655" s="4">
        <v>10000</v>
      </c>
      <c r="H2655" s="4">
        <v>0</v>
      </c>
      <c r="I2655" s="4">
        <v>30000</v>
      </c>
      <c r="J2655">
        <v>5.0999999999999996</v>
      </c>
      <c r="K2655">
        <v>23</v>
      </c>
      <c r="L2655">
        <v>4.7</v>
      </c>
      <c r="M2655" s="4">
        <v>30</v>
      </c>
      <c r="N2655" t="s">
        <v>507</v>
      </c>
      <c r="O2655" t="s">
        <v>43</v>
      </c>
      <c r="P2655" s="4">
        <v>400000</v>
      </c>
      <c r="Q2655" s="3">
        <f>AVERAGE(Table1[[#This Row],[critic_score]],Table1[[#This Row],[user_score]])</f>
        <v>4.9000000000000004</v>
      </c>
      <c r="R2655" s="4">
        <f>Table1[[#This Row],[user_count]]+Table1[[#This Row],[critic_count]]</f>
        <v>53</v>
      </c>
      <c r="S2655" s="2">
        <f>100000*Table1[[#This Row],[review_count]]/Table1[[#This Row],[total sales]]</f>
        <v>13.25</v>
      </c>
      <c r="T2655" s="2">
        <f>Table1[[#This Row],[total sales]]/(2017-Table1[[#This Row],[year_of_release]])</f>
        <v>40000</v>
      </c>
      <c r="U2655" s="9">
        <f>Table1[[#This Row],[na_sales]]/(2017-Table1[[#This Row],[year_of_release]])</f>
        <v>36000</v>
      </c>
      <c r="V2655" s="6">
        <f>Table1[[#This Row],[eu_sales]]/(2017-Table1[[#This Row],[year_of_release]])</f>
        <v>1000</v>
      </c>
      <c r="W2655" s="6">
        <f>Table1[[#This Row],[jp_sales]]/(2017-Table1[[#This Row],[year_of_release]])</f>
        <v>0</v>
      </c>
      <c r="X2655" s="6">
        <f>Table1[[#This Row],[other_sales]]/(2017-Table1[[#This Row],[year_of_release]])</f>
        <v>3000</v>
      </c>
      <c r="Y2655" s="4">
        <v>522751172</v>
      </c>
      <c r="Z2655" s="4">
        <v>438594184</v>
      </c>
      <c r="AA2655" s="4">
        <v>128001000</v>
      </c>
      <c r="AB2655" s="1">
        <f>Table1[[#This Row],[na_sales]]/Table1[[#This Row],[NA population]]</f>
        <v>6.8866416620869857E-4</v>
      </c>
      <c r="AC2655" s="1">
        <f>Table1[[#This Row],[eu_sales]]/Table1[[#This Row],[Eu population]]</f>
        <v>2.280011993957494E-5</v>
      </c>
      <c r="AD2655" s="1">
        <f>Table1[[#This Row],[jp_sales]]/Table1[[#This Row],[Jp population]]</f>
        <v>0</v>
      </c>
    </row>
    <row r="2656" spans="1:30" x14ac:dyDescent="0.25">
      <c r="A2656" t="s">
        <v>2451</v>
      </c>
      <c r="B2656" t="s">
        <v>18</v>
      </c>
      <c r="C2656">
        <v>2010</v>
      </c>
      <c r="D2656" t="s">
        <v>19</v>
      </c>
      <c r="E2656" t="s">
        <v>100</v>
      </c>
      <c r="F2656" s="4">
        <v>360000</v>
      </c>
      <c r="G2656" s="4">
        <v>20000</v>
      </c>
      <c r="H2656" s="4">
        <v>0</v>
      </c>
      <c r="I2656" s="4">
        <v>20000</v>
      </c>
      <c r="J2656">
        <v>7.9</v>
      </c>
      <c r="K2656">
        <v>43</v>
      </c>
      <c r="L2656">
        <v>8.5</v>
      </c>
      <c r="M2656" s="4">
        <v>20</v>
      </c>
      <c r="N2656" t="s">
        <v>141</v>
      </c>
      <c r="O2656" t="s">
        <v>21</v>
      </c>
      <c r="P2656" s="4">
        <v>400000</v>
      </c>
      <c r="Q2656" s="3">
        <f>AVERAGE(Table1[[#This Row],[critic_score]],Table1[[#This Row],[user_score]])</f>
        <v>8.1999999999999993</v>
      </c>
      <c r="R2656" s="4">
        <f>Table1[[#This Row],[user_count]]+Table1[[#This Row],[critic_count]]</f>
        <v>63</v>
      </c>
      <c r="S2656" s="2">
        <f>100000*Table1[[#This Row],[review_count]]/Table1[[#This Row],[total sales]]</f>
        <v>15.75</v>
      </c>
      <c r="T2656" s="2">
        <f>Table1[[#This Row],[total sales]]/(2017-Table1[[#This Row],[year_of_release]])</f>
        <v>57142.857142857145</v>
      </c>
      <c r="U2656" s="9">
        <f>Table1[[#This Row],[na_sales]]/(2017-Table1[[#This Row],[year_of_release]])</f>
        <v>51428.571428571428</v>
      </c>
      <c r="V2656" s="6">
        <f>Table1[[#This Row],[eu_sales]]/(2017-Table1[[#This Row],[year_of_release]])</f>
        <v>2857.1428571428573</v>
      </c>
      <c r="W2656" s="6">
        <f>Table1[[#This Row],[jp_sales]]/(2017-Table1[[#This Row],[year_of_release]])</f>
        <v>0</v>
      </c>
      <c r="X2656" s="6">
        <f>Table1[[#This Row],[other_sales]]/(2017-Table1[[#This Row],[year_of_release]])</f>
        <v>2857.1428571428573</v>
      </c>
      <c r="Y2656" s="4">
        <v>540520772</v>
      </c>
      <c r="Z2656" s="4">
        <v>441654761</v>
      </c>
      <c r="AA2656" s="4">
        <v>128070000</v>
      </c>
      <c r="AB2656" s="1">
        <f>Table1[[#This Row],[na_sales]]/Table1[[#This Row],[NA population]]</f>
        <v>6.660243577096053E-4</v>
      </c>
      <c r="AC2656" s="1">
        <f>Table1[[#This Row],[eu_sales]]/Table1[[#This Row],[Eu population]]</f>
        <v>4.528423956013915E-5</v>
      </c>
      <c r="AD2656" s="1">
        <f>Table1[[#This Row],[jp_sales]]/Table1[[#This Row],[Jp population]]</f>
        <v>0</v>
      </c>
    </row>
    <row r="2657" spans="1:30" x14ac:dyDescent="0.25">
      <c r="A2657" t="s">
        <v>612</v>
      </c>
      <c r="B2657" t="s">
        <v>18</v>
      </c>
      <c r="C2657">
        <v>2009</v>
      </c>
      <c r="D2657" t="s">
        <v>96</v>
      </c>
      <c r="E2657" t="s">
        <v>20</v>
      </c>
      <c r="F2657" s="4">
        <v>650000</v>
      </c>
      <c r="G2657" s="4">
        <v>400000</v>
      </c>
      <c r="H2657" s="4">
        <v>1050000</v>
      </c>
      <c r="I2657" s="4">
        <v>110000</v>
      </c>
      <c r="J2657">
        <v>8.4</v>
      </c>
      <c r="K2657">
        <v>70</v>
      </c>
      <c r="L2657">
        <v>8.6</v>
      </c>
      <c r="M2657" s="4">
        <v>219</v>
      </c>
      <c r="N2657" t="s">
        <v>196</v>
      </c>
      <c r="O2657" t="s">
        <v>67</v>
      </c>
      <c r="P2657" s="4">
        <v>2210000</v>
      </c>
      <c r="Q2657" s="3">
        <f>AVERAGE(Table1[[#This Row],[critic_score]],Table1[[#This Row],[user_score]])</f>
        <v>8.5</v>
      </c>
      <c r="R2657" s="4">
        <f>Table1[[#This Row],[user_count]]+Table1[[#This Row],[critic_count]]</f>
        <v>289</v>
      </c>
      <c r="S2657" s="2">
        <f>100000*Table1[[#This Row],[review_count]]/Table1[[#This Row],[total sales]]</f>
        <v>13.076923076923077</v>
      </c>
      <c r="T2657" s="2">
        <f>Table1[[#This Row],[total sales]]/(2017-Table1[[#This Row],[year_of_release]])</f>
        <v>276250</v>
      </c>
      <c r="U2657" s="9">
        <f>Table1[[#This Row],[na_sales]]/(2017-Table1[[#This Row],[year_of_release]])</f>
        <v>81250</v>
      </c>
      <c r="V2657" s="6">
        <f>Table1[[#This Row],[eu_sales]]/(2017-Table1[[#This Row],[year_of_release]])</f>
        <v>50000</v>
      </c>
      <c r="W2657" s="6">
        <f>Table1[[#This Row],[jp_sales]]/(2017-Table1[[#This Row],[year_of_release]])</f>
        <v>131250</v>
      </c>
      <c r="X2657" s="6">
        <f>Table1[[#This Row],[other_sales]]/(2017-Table1[[#This Row],[year_of_release]])</f>
        <v>13750</v>
      </c>
      <c r="Y2657" s="4">
        <v>534740514</v>
      </c>
      <c r="Z2657" s="4">
        <v>441041694</v>
      </c>
      <c r="AA2657" s="4">
        <v>128047000</v>
      </c>
      <c r="AB2657" s="1">
        <f>Table1[[#This Row],[na_sales]]/Table1[[#This Row],[NA population]]</f>
        <v>1.2155428342951399E-3</v>
      </c>
      <c r="AC2657" s="1">
        <f>Table1[[#This Row],[eu_sales]]/Table1[[#This Row],[Eu population]]</f>
        <v>9.069437321724055E-4</v>
      </c>
      <c r="AD2657" s="1">
        <f>Table1[[#This Row],[jp_sales]]/Table1[[#This Row],[Jp population]]</f>
        <v>8.2001140206330488E-3</v>
      </c>
    </row>
    <row r="2658" spans="1:30" x14ac:dyDescent="0.25">
      <c r="A2658" t="s">
        <v>2455</v>
      </c>
      <c r="B2658" t="s">
        <v>45</v>
      </c>
      <c r="C2658">
        <v>2002</v>
      </c>
      <c r="D2658" t="s">
        <v>29</v>
      </c>
      <c r="E2658" t="s">
        <v>549</v>
      </c>
      <c r="F2658" s="4">
        <v>200000</v>
      </c>
      <c r="G2658" s="4">
        <v>150000</v>
      </c>
      <c r="H2658" s="4">
        <v>0</v>
      </c>
      <c r="I2658" s="4">
        <v>50000</v>
      </c>
      <c r="J2658">
        <v>7.3</v>
      </c>
      <c r="K2658">
        <v>24</v>
      </c>
      <c r="L2658">
        <v>7.8</v>
      </c>
      <c r="M2658" s="4">
        <v>6</v>
      </c>
      <c r="N2658" t="s">
        <v>2200</v>
      </c>
      <c r="O2658" t="s">
        <v>67</v>
      </c>
      <c r="P2658" s="4">
        <v>400000</v>
      </c>
      <c r="Q2658" s="3">
        <f>AVERAGE(Table1[[#This Row],[critic_score]],Table1[[#This Row],[user_score]])</f>
        <v>7.55</v>
      </c>
      <c r="R2658" s="4">
        <f>Table1[[#This Row],[user_count]]+Table1[[#This Row],[critic_count]]</f>
        <v>30</v>
      </c>
      <c r="S2658" s="2">
        <f>100000*Table1[[#This Row],[review_count]]/Table1[[#This Row],[total sales]]</f>
        <v>7.5</v>
      </c>
      <c r="T2658" s="2">
        <f>Table1[[#This Row],[total sales]]/(2017-Table1[[#This Row],[year_of_release]])</f>
        <v>26666.666666666668</v>
      </c>
      <c r="U2658" s="9">
        <f>Table1[[#This Row],[na_sales]]/(2017-Table1[[#This Row],[year_of_release]])</f>
        <v>13333.333333333334</v>
      </c>
      <c r="V2658" s="6">
        <f>Table1[[#This Row],[eu_sales]]/(2017-Table1[[#This Row],[year_of_release]])</f>
        <v>10000</v>
      </c>
      <c r="W2658" s="6">
        <f>Table1[[#This Row],[jp_sales]]/(2017-Table1[[#This Row],[year_of_release]])</f>
        <v>0</v>
      </c>
      <c r="X2658" s="6">
        <f>Table1[[#This Row],[other_sales]]/(2017-Table1[[#This Row],[year_of_release]])</f>
        <v>3333.3333333333335</v>
      </c>
      <c r="Y2658" s="4">
        <v>495013192</v>
      </c>
      <c r="Z2658" s="4">
        <v>431019772</v>
      </c>
      <c r="AA2658" s="4">
        <v>127445000</v>
      </c>
      <c r="AB2658" s="1">
        <f>Table1[[#This Row],[na_sales]]/Table1[[#This Row],[NA population]]</f>
        <v>4.0402963644653738E-4</v>
      </c>
      <c r="AC2658" s="1">
        <f>Table1[[#This Row],[eu_sales]]/Table1[[#This Row],[Eu population]]</f>
        <v>3.4801187728343932E-4</v>
      </c>
      <c r="AD2658" s="1">
        <f>Table1[[#This Row],[jp_sales]]/Table1[[#This Row],[Jp population]]</f>
        <v>0</v>
      </c>
    </row>
    <row r="2659" spans="1:30" x14ac:dyDescent="0.25">
      <c r="A2659" t="s">
        <v>2456</v>
      </c>
      <c r="B2659" t="s">
        <v>45</v>
      </c>
      <c r="C2659">
        <v>2005</v>
      </c>
      <c r="D2659" t="s">
        <v>96</v>
      </c>
      <c r="E2659" t="s">
        <v>549</v>
      </c>
      <c r="F2659" s="4">
        <v>200000</v>
      </c>
      <c r="G2659" s="4">
        <v>150000</v>
      </c>
      <c r="H2659" s="4">
        <v>0</v>
      </c>
      <c r="I2659" s="4">
        <v>50000</v>
      </c>
      <c r="J2659">
        <v>5.9</v>
      </c>
      <c r="K2659">
        <v>38</v>
      </c>
      <c r="L2659">
        <v>5.7</v>
      </c>
      <c r="M2659" s="4">
        <v>20</v>
      </c>
      <c r="N2659" t="s">
        <v>550</v>
      </c>
      <c r="O2659" t="s">
        <v>67</v>
      </c>
      <c r="P2659" s="4">
        <v>400000</v>
      </c>
      <c r="Q2659" s="3">
        <f>AVERAGE(Table1[[#This Row],[critic_score]],Table1[[#This Row],[user_score]])</f>
        <v>5.8000000000000007</v>
      </c>
      <c r="R2659" s="4">
        <f>Table1[[#This Row],[user_count]]+Table1[[#This Row],[critic_count]]</f>
        <v>58</v>
      </c>
      <c r="S2659" s="2">
        <f>100000*Table1[[#This Row],[review_count]]/Table1[[#This Row],[total sales]]</f>
        <v>14.5</v>
      </c>
      <c r="T2659" s="2">
        <f>Table1[[#This Row],[total sales]]/(2017-Table1[[#This Row],[year_of_release]])</f>
        <v>33333.333333333336</v>
      </c>
      <c r="U2659" s="9">
        <f>Table1[[#This Row],[na_sales]]/(2017-Table1[[#This Row],[year_of_release]])</f>
        <v>16666.666666666668</v>
      </c>
      <c r="V2659" s="6">
        <f>Table1[[#This Row],[eu_sales]]/(2017-Table1[[#This Row],[year_of_release]])</f>
        <v>12500</v>
      </c>
      <c r="W2659" s="6">
        <f>Table1[[#This Row],[jp_sales]]/(2017-Table1[[#This Row],[year_of_release]])</f>
        <v>0</v>
      </c>
      <c r="X2659" s="6">
        <f>Table1[[#This Row],[other_sales]]/(2017-Table1[[#This Row],[year_of_release]])</f>
        <v>4166.666666666667</v>
      </c>
      <c r="Y2659" s="4">
        <v>511054143</v>
      </c>
      <c r="Z2659" s="4">
        <v>435713800</v>
      </c>
      <c r="AA2659" s="4">
        <v>127773000</v>
      </c>
      <c r="AB2659" s="1">
        <f>Table1[[#This Row],[na_sales]]/Table1[[#This Row],[NA population]]</f>
        <v>3.9134796721528584E-4</v>
      </c>
      <c r="AC2659" s="1">
        <f>Table1[[#This Row],[eu_sales]]/Table1[[#This Row],[Eu population]]</f>
        <v>3.4426267885019938E-4</v>
      </c>
      <c r="AD2659" s="1">
        <f>Table1[[#This Row],[jp_sales]]/Table1[[#This Row],[Jp population]]</f>
        <v>0</v>
      </c>
    </row>
    <row r="2660" spans="1:30" x14ac:dyDescent="0.25">
      <c r="A2660" t="s">
        <v>1456</v>
      </c>
      <c r="B2660" t="s">
        <v>138</v>
      </c>
      <c r="C2660">
        <v>2003</v>
      </c>
      <c r="D2660" t="s">
        <v>19</v>
      </c>
      <c r="E2660" t="s">
        <v>100</v>
      </c>
      <c r="F2660" s="4">
        <v>310000</v>
      </c>
      <c r="G2660" s="4">
        <v>80000</v>
      </c>
      <c r="H2660" s="4">
        <v>0</v>
      </c>
      <c r="I2660" s="4">
        <v>10000</v>
      </c>
      <c r="J2660">
        <v>6.8</v>
      </c>
      <c r="K2660">
        <v>16</v>
      </c>
      <c r="L2660">
        <v>8.5</v>
      </c>
      <c r="M2660" s="4">
        <v>10</v>
      </c>
      <c r="N2660" t="s">
        <v>100</v>
      </c>
      <c r="O2660" t="s">
        <v>21</v>
      </c>
      <c r="P2660" s="4">
        <v>400000</v>
      </c>
      <c r="Q2660" s="3">
        <f>AVERAGE(Table1[[#This Row],[critic_score]],Table1[[#This Row],[user_score]])</f>
        <v>7.65</v>
      </c>
      <c r="R2660" s="4">
        <f>Table1[[#This Row],[user_count]]+Table1[[#This Row],[critic_count]]</f>
        <v>26</v>
      </c>
      <c r="S2660" s="2">
        <f>100000*Table1[[#This Row],[review_count]]/Table1[[#This Row],[total sales]]</f>
        <v>6.5</v>
      </c>
      <c r="T2660" s="2">
        <f>Table1[[#This Row],[total sales]]/(2017-Table1[[#This Row],[year_of_release]])</f>
        <v>28571.428571428572</v>
      </c>
      <c r="U2660" s="9">
        <f>Table1[[#This Row],[na_sales]]/(2017-Table1[[#This Row],[year_of_release]])</f>
        <v>22142.857142857141</v>
      </c>
      <c r="V2660" s="6">
        <f>Table1[[#This Row],[eu_sales]]/(2017-Table1[[#This Row],[year_of_release]])</f>
        <v>5714.2857142857147</v>
      </c>
      <c r="W2660" s="6">
        <f>Table1[[#This Row],[jp_sales]]/(2017-Table1[[#This Row],[year_of_release]])</f>
        <v>0</v>
      </c>
      <c r="X2660" s="6">
        <f>Table1[[#This Row],[other_sales]]/(2017-Table1[[#This Row],[year_of_release]])</f>
        <v>714.28571428571433</v>
      </c>
      <c r="Y2660" s="4">
        <v>500125528</v>
      </c>
      <c r="Z2660" s="4">
        <v>432552540</v>
      </c>
      <c r="AA2660" s="4">
        <v>127718000</v>
      </c>
      <c r="AB2660" s="1">
        <f>Table1[[#This Row],[na_sales]]/Table1[[#This Row],[NA population]]</f>
        <v>6.1984438434824305E-4</v>
      </c>
      <c r="AC2660" s="1">
        <f>Table1[[#This Row],[eu_sales]]/Table1[[#This Row],[Eu population]]</f>
        <v>1.8494863074899526E-4</v>
      </c>
      <c r="AD2660" s="1">
        <f>Table1[[#This Row],[jp_sales]]/Table1[[#This Row],[Jp population]]</f>
        <v>0</v>
      </c>
    </row>
    <row r="2661" spans="1:30" x14ac:dyDescent="0.25">
      <c r="A2661" t="s">
        <v>2459</v>
      </c>
      <c r="B2661" t="s">
        <v>45</v>
      </c>
      <c r="C2661">
        <v>2008</v>
      </c>
      <c r="D2661" t="s">
        <v>40</v>
      </c>
      <c r="E2661" t="s">
        <v>431</v>
      </c>
      <c r="F2661" s="4">
        <v>200000</v>
      </c>
      <c r="G2661" s="4">
        <v>150000</v>
      </c>
      <c r="H2661" s="4">
        <v>0</v>
      </c>
      <c r="I2661" s="4">
        <v>50000</v>
      </c>
      <c r="J2661">
        <v>6.7</v>
      </c>
      <c r="K2661">
        <v>6</v>
      </c>
      <c r="L2661">
        <v>7</v>
      </c>
      <c r="M2661" s="4">
        <v>8</v>
      </c>
      <c r="N2661" t="s">
        <v>184</v>
      </c>
      <c r="O2661" t="s">
        <v>67</v>
      </c>
      <c r="P2661" s="4">
        <v>400000</v>
      </c>
      <c r="Q2661" s="3">
        <f>AVERAGE(Table1[[#This Row],[critic_score]],Table1[[#This Row],[user_score]])</f>
        <v>6.85</v>
      </c>
      <c r="R2661" s="4">
        <f>Table1[[#This Row],[user_count]]+Table1[[#This Row],[critic_count]]</f>
        <v>14</v>
      </c>
      <c r="S2661" s="2">
        <f>100000*Table1[[#This Row],[review_count]]/Table1[[#This Row],[total sales]]</f>
        <v>3.5</v>
      </c>
      <c r="T2661" s="2">
        <f>Table1[[#This Row],[total sales]]/(2017-Table1[[#This Row],[year_of_release]])</f>
        <v>44444.444444444445</v>
      </c>
      <c r="U2661" s="9">
        <f>Table1[[#This Row],[na_sales]]/(2017-Table1[[#This Row],[year_of_release]])</f>
        <v>22222.222222222223</v>
      </c>
      <c r="V2661" s="6">
        <f>Table1[[#This Row],[eu_sales]]/(2017-Table1[[#This Row],[year_of_release]])</f>
        <v>16666.666666666668</v>
      </c>
      <c r="W2661" s="6">
        <f>Table1[[#This Row],[jp_sales]]/(2017-Table1[[#This Row],[year_of_release]])</f>
        <v>0</v>
      </c>
      <c r="X2661" s="6">
        <f>Table1[[#This Row],[other_sales]]/(2017-Table1[[#This Row],[year_of_release]])</f>
        <v>5555.5555555555557</v>
      </c>
      <c r="Y2661" s="4">
        <v>528816311</v>
      </c>
      <c r="Z2661" s="4">
        <v>440001482</v>
      </c>
      <c r="AA2661" s="4">
        <v>128063000</v>
      </c>
      <c r="AB2661" s="1">
        <f>Table1[[#This Row],[na_sales]]/Table1[[#This Row],[NA population]]</f>
        <v>3.7820316022740835E-4</v>
      </c>
      <c r="AC2661" s="1">
        <f>Table1[[#This Row],[eu_sales]]/Table1[[#This Row],[Eu population]]</f>
        <v>3.4090794266915676E-4</v>
      </c>
      <c r="AD2661" s="1">
        <f>Table1[[#This Row],[jp_sales]]/Table1[[#This Row],[Jp population]]</f>
        <v>0</v>
      </c>
    </row>
    <row r="2662" spans="1:30" x14ac:dyDescent="0.25">
      <c r="A2662" t="s">
        <v>2462</v>
      </c>
      <c r="B2662" t="s">
        <v>138</v>
      </c>
      <c r="C2662">
        <v>2005</v>
      </c>
      <c r="D2662" t="s">
        <v>225</v>
      </c>
      <c r="E2662" t="s">
        <v>20</v>
      </c>
      <c r="F2662" s="4">
        <v>250000</v>
      </c>
      <c r="G2662" s="4">
        <v>70000</v>
      </c>
      <c r="H2662" s="4">
        <v>70000</v>
      </c>
      <c r="I2662" s="4">
        <v>10000</v>
      </c>
      <c r="J2662">
        <v>7.6</v>
      </c>
      <c r="K2662">
        <v>43</v>
      </c>
      <c r="L2662">
        <v>8.8000000000000007</v>
      </c>
      <c r="M2662" s="4">
        <v>18</v>
      </c>
      <c r="N2662" t="s">
        <v>2463</v>
      </c>
      <c r="O2662" t="s">
        <v>67</v>
      </c>
      <c r="P2662" s="4">
        <v>400000</v>
      </c>
      <c r="Q2662" s="3">
        <f>AVERAGE(Table1[[#This Row],[critic_score]],Table1[[#This Row],[user_score]])</f>
        <v>8.1999999999999993</v>
      </c>
      <c r="R2662" s="4">
        <f>Table1[[#This Row],[user_count]]+Table1[[#This Row],[critic_count]]</f>
        <v>61</v>
      </c>
      <c r="S2662" s="2">
        <f>100000*Table1[[#This Row],[review_count]]/Table1[[#This Row],[total sales]]</f>
        <v>15.25</v>
      </c>
      <c r="T2662" s="2">
        <f>Table1[[#This Row],[total sales]]/(2017-Table1[[#This Row],[year_of_release]])</f>
        <v>33333.333333333336</v>
      </c>
      <c r="U2662" s="9">
        <f>Table1[[#This Row],[na_sales]]/(2017-Table1[[#This Row],[year_of_release]])</f>
        <v>20833.333333333332</v>
      </c>
      <c r="V2662" s="6">
        <f>Table1[[#This Row],[eu_sales]]/(2017-Table1[[#This Row],[year_of_release]])</f>
        <v>5833.333333333333</v>
      </c>
      <c r="W2662" s="6">
        <f>Table1[[#This Row],[jp_sales]]/(2017-Table1[[#This Row],[year_of_release]])</f>
        <v>5833.333333333333</v>
      </c>
      <c r="X2662" s="6">
        <f>Table1[[#This Row],[other_sales]]/(2017-Table1[[#This Row],[year_of_release]])</f>
        <v>833.33333333333337</v>
      </c>
      <c r="Y2662" s="4">
        <v>511054143</v>
      </c>
      <c r="Z2662" s="4">
        <v>435713800</v>
      </c>
      <c r="AA2662" s="4">
        <v>127773000</v>
      </c>
      <c r="AB2662" s="1">
        <f>Table1[[#This Row],[na_sales]]/Table1[[#This Row],[NA population]]</f>
        <v>4.8918495901910733E-4</v>
      </c>
      <c r="AC2662" s="1">
        <f>Table1[[#This Row],[eu_sales]]/Table1[[#This Row],[Eu population]]</f>
        <v>1.6065591679675971E-4</v>
      </c>
      <c r="AD2662" s="1">
        <f>Table1[[#This Row],[jp_sales]]/Table1[[#This Row],[Jp population]]</f>
        <v>5.4784657165441841E-4</v>
      </c>
    </row>
    <row r="2663" spans="1:30" x14ac:dyDescent="0.25">
      <c r="A2663" t="s">
        <v>2464</v>
      </c>
      <c r="B2663" t="s">
        <v>136</v>
      </c>
      <c r="C2663">
        <v>2013</v>
      </c>
      <c r="D2663" t="s">
        <v>40</v>
      </c>
      <c r="E2663" t="s">
        <v>20</v>
      </c>
      <c r="F2663" s="4">
        <v>190000</v>
      </c>
      <c r="G2663" s="4">
        <v>100000</v>
      </c>
      <c r="H2663" s="4">
        <v>80000</v>
      </c>
      <c r="I2663" s="4">
        <v>30000</v>
      </c>
      <c r="J2663">
        <v>7.8</v>
      </c>
      <c r="K2663">
        <v>75</v>
      </c>
      <c r="L2663">
        <v>8.5</v>
      </c>
      <c r="M2663" s="4">
        <v>495</v>
      </c>
      <c r="N2663" t="s">
        <v>968</v>
      </c>
      <c r="O2663" t="s">
        <v>67</v>
      </c>
      <c r="P2663" s="4">
        <v>400000</v>
      </c>
      <c r="Q2663" s="3">
        <f>AVERAGE(Table1[[#This Row],[critic_score]],Table1[[#This Row],[user_score]])</f>
        <v>8.15</v>
      </c>
      <c r="R2663" s="4">
        <f>Table1[[#This Row],[user_count]]+Table1[[#This Row],[critic_count]]</f>
        <v>570</v>
      </c>
      <c r="S2663" s="2">
        <f>100000*Table1[[#This Row],[review_count]]/Table1[[#This Row],[total sales]]</f>
        <v>142.5</v>
      </c>
      <c r="T2663" s="2">
        <f>Table1[[#This Row],[total sales]]/(2017-Table1[[#This Row],[year_of_release]])</f>
        <v>100000</v>
      </c>
      <c r="U2663" s="9">
        <f>Table1[[#This Row],[na_sales]]/(2017-Table1[[#This Row],[year_of_release]])</f>
        <v>47500</v>
      </c>
      <c r="V2663" s="6">
        <f>Table1[[#This Row],[eu_sales]]/(2017-Table1[[#This Row],[year_of_release]])</f>
        <v>25000</v>
      </c>
      <c r="W2663" s="6">
        <f>Table1[[#This Row],[jp_sales]]/(2017-Table1[[#This Row],[year_of_release]])</f>
        <v>20000</v>
      </c>
      <c r="X2663" s="6">
        <f>Table1[[#This Row],[other_sales]]/(2017-Table1[[#This Row],[year_of_release]])</f>
        <v>7500</v>
      </c>
      <c r="Y2663" s="4">
        <v>556861736</v>
      </c>
      <c r="Z2663" s="4">
        <v>442492884</v>
      </c>
      <c r="AA2663" s="4">
        <v>127445000</v>
      </c>
      <c r="AB2663" s="1">
        <f>Table1[[#This Row],[na_sales]]/Table1[[#This Row],[NA population]]</f>
        <v>3.411978013874525E-4</v>
      </c>
      <c r="AC2663" s="1">
        <f>Table1[[#This Row],[eu_sales]]/Table1[[#This Row],[Eu population]]</f>
        <v>2.2599233482814609E-4</v>
      </c>
      <c r="AD2663" s="1">
        <f>Table1[[#This Row],[jp_sales]]/Table1[[#This Row],[Jp population]]</f>
        <v>6.2772176232884776E-4</v>
      </c>
    </row>
    <row r="2664" spans="1:30" x14ac:dyDescent="0.25">
      <c r="A2664" t="s">
        <v>2466</v>
      </c>
      <c r="B2664" t="s">
        <v>45</v>
      </c>
      <c r="C2664">
        <v>2001</v>
      </c>
      <c r="D2664" t="s">
        <v>23</v>
      </c>
      <c r="E2664" t="s">
        <v>538</v>
      </c>
      <c r="F2664" s="4">
        <v>200000</v>
      </c>
      <c r="G2664" s="4">
        <v>150000</v>
      </c>
      <c r="H2664" s="4">
        <v>0</v>
      </c>
      <c r="I2664" s="4">
        <v>50000</v>
      </c>
      <c r="J2664">
        <v>6.1</v>
      </c>
      <c r="K2664">
        <v>11</v>
      </c>
      <c r="L2664">
        <v>5.7</v>
      </c>
      <c r="M2664" s="4">
        <v>18</v>
      </c>
      <c r="N2664" t="s">
        <v>539</v>
      </c>
      <c r="O2664" t="s">
        <v>21</v>
      </c>
      <c r="P2664" s="4">
        <v>400000</v>
      </c>
      <c r="Q2664" s="3">
        <f>AVERAGE(Table1[[#This Row],[critic_score]],Table1[[#This Row],[user_score]])</f>
        <v>5.9</v>
      </c>
      <c r="R2664" s="4">
        <f>Table1[[#This Row],[user_count]]+Table1[[#This Row],[critic_count]]</f>
        <v>29</v>
      </c>
      <c r="S2664" s="2">
        <f>100000*Table1[[#This Row],[review_count]]/Table1[[#This Row],[total sales]]</f>
        <v>7.25</v>
      </c>
      <c r="T2664" s="2">
        <f>Table1[[#This Row],[total sales]]/(2017-Table1[[#This Row],[year_of_release]])</f>
        <v>25000</v>
      </c>
      <c r="U2664" s="9">
        <f>Table1[[#This Row],[na_sales]]/(2017-Table1[[#This Row],[year_of_release]])</f>
        <v>12500</v>
      </c>
      <c r="V2664" s="6">
        <f>Table1[[#This Row],[eu_sales]]/(2017-Table1[[#This Row],[year_of_release]])</f>
        <v>9375</v>
      </c>
      <c r="W2664" s="6">
        <f>Table1[[#This Row],[jp_sales]]/(2017-Table1[[#This Row],[year_of_release]])</f>
        <v>0</v>
      </c>
      <c r="X2664" s="6">
        <f>Table1[[#This Row],[other_sales]]/(2017-Table1[[#This Row],[year_of_release]])</f>
        <v>3125</v>
      </c>
      <c r="Y2664" s="4">
        <v>489752572</v>
      </c>
      <c r="Z2664" s="4">
        <v>430035992</v>
      </c>
      <c r="AA2664" s="4">
        <v>127149000</v>
      </c>
      <c r="AB2664" s="1">
        <f>Table1[[#This Row],[na_sales]]/Table1[[#This Row],[NA population]]</f>
        <v>4.0836947355531194E-4</v>
      </c>
      <c r="AC2664" s="1">
        <f>Table1[[#This Row],[eu_sales]]/Table1[[#This Row],[Eu population]]</f>
        <v>3.4880801326043424E-4</v>
      </c>
      <c r="AD2664" s="1">
        <f>Table1[[#This Row],[jp_sales]]/Table1[[#This Row],[Jp population]]</f>
        <v>0</v>
      </c>
    </row>
    <row r="2665" spans="1:30" x14ac:dyDescent="0.25">
      <c r="A2665" t="s">
        <v>153</v>
      </c>
      <c r="B2665" t="s">
        <v>113</v>
      </c>
      <c r="C2665">
        <v>2013</v>
      </c>
      <c r="D2665" t="s">
        <v>19</v>
      </c>
      <c r="E2665" t="s">
        <v>100</v>
      </c>
      <c r="F2665" s="4">
        <v>10000</v>
      </c>
      <c r="G2665" s="4">
        <v>360000</v>
      </c>
      <c r="H2665" s="4">
        <v>0</v>
      </c>
      <c r="I2665" s="4">
        <v>30000</v>
      </c>
      <c r="J2665">
        <v>8.6999999999999993</v>
      </c>
      <c r="K2665">
        <v>6</v>
      </c>
      <c r="L2665">
        <v>4.5999999999999996</v>
      </c>
      <c r="M2665" s="4">
        <v>441</v>
      </c>
      <c r="N2665" t="s">
        <v>141</v>
      </c>
      <c r="O2665" t="s">
        <v>21</v>
      </c>
      <c r="P2665" s="4">
        <v>400000</v>
      </c>
      <c r="Q2665" s="3">
        <f>AVERAGE(Table1[[#This Row],[critic_score]],Table1[[#This Row],[user_score]])</f>
        <v>6.6499999999999995</v>
      </c>
      <c r="R2665" s="4">
        <f>Table1[[#This Row],[user_count]]+Table1[[#This Row],[critic_count]]</f>
        <v>447</v>
      </c>
      <c r="S2665" s="2">
        <f>100000*Table1[[#This Row],[review_count]]/Table1[[#This Row],[total sales]]</f>
        <v>111.75</v>
      </c>
      <c r="T2665" s="2">
        <f>Table1[[#This Row],[total sales]]/(2017-Table1[[#This Row],[year_of_release]])</f>
        <v>100000</v>
      </c>
      <c r="U2665" s="9">
        <f>Table1[[#This Row],[na_sales]]/(2017-Table1[[#This Row],[year_of_release]])</f>
        <v>2500</v>
      </c>
      <c r="V2665" s="6">
        <f>Table1[[#This Row],[eu_sales]]/(2017-Table1[[#This Row],[year_of_release]])</f>
        <v>90000</v>
      </c>
      <c r="W2665" s="6">
        <f>Table1[[#This Row],[jp_sales]]/(2017-Table1[[#This Row],[year_of_release]])</f>
        <v>0</v>
      </c>
      <c r="X2665" s="6">
        <f>Table1[[#This Row],[other_sales]]/(2017-Table1[[#This Row],[year_of_release]])</f>
        <v>7500</v>
      </c>
      <c r="Y2665" s="4">
        <v>556861736</v>
      </c>
      <c r="Z2665" s="4">
        <v>442492884</v>
      </c>
      <c r="AA2665" s="4">
        <v>127445000</v>
      </c>
      <c r="AB2665" s="1">
        <f>Table1[[#This Row],[na_sales]]/Table1[[#This Row],[NA population]]</f>
        <v>1.7957779020392236E-5</v>
      </c>
      <c r="AC2665" s="1">
        <f>Table1[[#This Row],[eu_sales]]/Table1[[#This Row],[Eu population]]</f>
        <v>8.1357240538132587E-4</v>
      </c>
      <c r="AD2665" s="1">
        <f>Table1[[#This Row],[jp_sales]]/Table1[[#This Row],[Jp population]]</f>
        <v>0</v>
      </c>
    </row>
    <row r="2666" spans="1:30" x14ac:dyDescent="0.25">
      <c r="A2666" t="s">
        <v>2469</v>
      </c>
      <c r="B2666" t="s">
        <v>34</v>
      </c>
      <c r="C2666">
        <v>2011</v>
      </c>
      <c r="D2666" t="s">
        <v>54</v>
      </c>
      <c r="E2666" t="s">
        <v>35</v>
      </c>
      <c r="F2666" s="4">
        <v>260000</v>
      </c>
      <c r="G2666" s="4">
        <v>100000</v>
      </c>
      <c r="H2666" s="4">
        <v>0</v>
      </c>
      <c r="I2666" s="4">
        <v>40000</v>
      </c>
      <c r="J2666">
        <v>7.7</v>
      </c>
      <c r="K2666">
        <v>60</v>
      </c>
      <c r="L2666">
        <v>8.1</v>
      </c>
      <c r="M2666" s="4">
        <v>40</v>
      </c>
      <c r="N2666" t="s">
        <v>2470</v>
      </c>
      <c r="O2666" t="s">
        <v>67</v>
      </c>
      <c r="P2666" s="4">
        <v>400000</v>
      </c>
      <c r="Q2666" s="3">
        <f>AVERAGE(Table1[[#This Row],[critic_score]],Table1[[#This Row],[user_score]])</f>
        <v>7.9</v>
      </c>
      <c r="R2666" s="4">
        <f>Table1[[#This Row],[user_count]]+Table1[[#This Row],[critic_count]]</f>
        <v>100</v>
      </c>
      <c r="S2666" s="2">
        <f>100000*Table1[[#This Row],[review_count]]/Table1[[#This Row],[total sales]]</f>
        <v>25</v>
      </c>
      <c r="T2666" s="2">
        <f>Table1[[#This Row],[total sales]]/(2017-Table1[[#This Row],[year_of_release]])</f>
        <v>66666.666666666672</v>
      </c>
      <c r="U2666" s="9">
        <f>Table1[[#This Row],[na_sales]]/(2017-Table1[[#This Row],[year_of_release]])</f>
        <v>43333.333333333336</v>
      </c>
      <c r="V2666" s="6">
        <f>Table1[[#This Row],[eu_sales]]/(2017-Table1[[#This Row],[year_of_release]])</f>
        <v>16666.666666666668</v>
      </c>
      <c r="W2666" s="6">
        <f>Table1[[#This Row],[jp_sales]]/(2017-Table1[[#This Row],[year_of_release]])</f>
        <v>0</v>
      </c>
      <c r="X2666" s="6">
        <f>Table1[[#This Row],[other_sales]]/(2017-Table1[[#This Row],[year_of_release]])</f>
        <v>6666.666666666667</v>
      </c>
      <c r="Y2666" s="4">
        <v>545961365</v>
      </c>
      <c r="Z2666" s="4">
        <v>440756453</v>
      </c>
      <c r="AA2666" s="4">
        <v>127833000</v>
      </c>
      <c r="AB2666" s="1">
        <f>Table1[[#This Row],[na_sales]]/Table1[[#This Row],[NA population]]</f>
        <v>4.7622417384790588E-4</v>
      </c>
      <c r="AC2666" s="1">
        <f>Table1[[#This Row],[eu_sales]]/Table1[[#This Row],[Eu population]]</f>
        <v>2.2688266801166947E-4</v>
      </c>
      <c r="AD2666" s="1">
        <f>Table1[[#This Row],[jp_sales]]/Table1[[#This Row],[Jp population]]</f>
        <v>0</v>
      </c>
    </row>
    <row r="2667" spans="1:30" x14ac:dyDescent="0.25">
      <c r="A2667" t="s">
        <v>1298</v>
      </c>
      <c r="B2667" t="s">
        <v>103</v>
      </c>
      <c r="C2667">
        <v>2005</v>
      </c>
      <c r="D2667" t="s">
        <v>23</v>
      </c>
      <c r="E2667" t="s">
        <v>425</v>
      </c>
      <c r="F2667" s="4">
        <v>320000</v>
      </c>
      <c r="G2667" s="4">
        <v>70000</v>
      </c>
      <c r="H2667" s="4">
        <v>0</v>
      </c>
      <c r="I2667" s="4">
        <v>10000</v>
      </c>
      <c r="J2667">
        <v>8</v>
      </c>
      <c r="K2667">
        <v>21</v>
      </c>
      <c r="L2667">
        <v>8.3000000000000007</v>
      </c>
      <c r="M2667" s="4">
        <v>13</v>
      </c>
      <c r="N2667" t="s">
        <v>567</v>
      </c>
      <c r="O2667" t="s">
        <v>21</v>
      </c>
      <c r="P2667" s="4">
        <v>400000</v>
      </c>
      <c r="Q2667" s="3">
        <f>AVERAGE(Table1[[#This Row],[critic_score]],Table1[[#This Row],[user_score]])</f>
        <v>8.15</v>
      </c>
      <c r="R2667" s="4">
        <f>Table1[[#This Row],[user_count]]+Table1[[#This Row],[critic_count]]</f>
        <v>34</v>
      </c>
      <c r="S2667" s="2">
        <f>100000*Table1[[#This Row],[review_count]]/Table1[[#This Row],[total sales]]</f>
        <v>8.5</v>
      </c>
      <c r="T2667" s="2">
        <f>Table1[[#This Row],[total sales]]/(2017-Table1[[#This Row],[year_of_release]])</f>
        <v>33333.333333333336</v>
      </c>
      <c r="U2667" s="9">
        <f>Table1[[#This Row],[na_sales]]/(2017-Table1[[#This Row],[year_of_release]])</f>
        <v>26666.666666666668</v>
      </c>
      <c r="V2667" s="6">
        <f>Table1[[#This Row],[eu_sales]]/(2017-Table1[[#This Row],[year_of_release]])</f>
        <v>5833.333333333333</v>
      </c>
      <c r="W2667" s="6">
        <f>Table1[[#This Row],[jp_sales]]/(2017-Table1[[#This Row],[year_of_release]])</f>
        <v>0</v>
      </c>
      <c r="X2667" s="6">
        <f>Table1[[#This Row],[other_sales]]/(2017-Table1[[#This Row],[year_of_release]])</f>
        <v>833.33333333333337</v>
      </c>
      <c r="Y2667" s="4">
        <v>511054143</v>
      </c>
      <c r="Z2667" s="4">
        <v>435713800</v>
      </c>
      <c r="AA2667" s="4">
        <v>127773000</v>
      </c>
      <c r="AB2667" s="1">
        <f>Table1[[#This Row],[na_sales]]/Table1[[#This Row],[NA population]]</f>
        <v>6.2615674754445733E-4</v>
      </c>
      <c r="AC2667" s="1">
        <f>Table1[[#This Row],[eu_sales]]/Table1[[#This Row],[Eu population]]</f>
        <v>1.6065591679675971E-4</v>
      </c>
      <c r="AD2667" s="1">
        <f>Table1[[#This Row],[jp_sales]]/Table1[[#This Row],[Jp population]]</f>
        <v>0</v>
      </c>
    </row>
    <row r="2668" spans="1:30" x14ac:dyDescent="0.25">
      <c r="A2668" t="s">
        <v>109</v>
      </c>
      <c r="B2668" t="s">
        <v>113</v>
      </c>
      <c r="C2668">
        <v>2012</v>
      </c>
      <c r="D2668" t="s">
        <v>40</v>
      </c>
      <c r="E2668" t="s">
        <v>100</v>
      </c>
      <c r="F2668" s="4">
        <v>20000</v>
      </c>
      <c r="G2668" s="4">
        <v>310000</v>
      </c>
      <c r="H2668" s="4">
        <v>0</v>
      </c>
      <c r="I2668" s="4">
        <v>70000</v>
      </c>
      <c r="J2668">
        <v>8.6</v>
      </c>
      <c r="K2668">
        <v>7</v>
      </c>
      <c r="L2668">
        <v>6.6</v>
      </c>
      <c r="M2668" s="4">
        <v>286</v>
      </c>
      <c r="N2668" t="s">
        <v>100</v>
      </c>
      <c r="O2668" t="s">
        <v>21</v>
      </c>
      <c r="P2668" s="4">
        <v>400000</v>
      </c>
      <c r="Q2668" s="3">
        <f>AVERAGE(Table1[[#This Row],[critic_score]],Table1[[#This Row],[user_score]])</f>
        <v>7.6</v>
      </c>
      <c r="R2668" s="4">
        <f>Table1[[#This Row],[user_count]]+Table1[[#This Row],[critic_count]]</f>
        <v>293</v>
      </c>
      <c r="S2668" s="2">
        <f>100000*Table1[[#This Row],[review_count]]/Table1[[#This Row],[total sales]]</f>
        <v>73.25</v>
      </c>
      <c r="T2668" s="2">
        <f>Table1[[#This Row],[total sales]]/(2017-Table1[[#This Row],[year_of_release]])</f>
        <v>80000</v>
      </c>
      <c r="U2668" s="9">
        <f>Table1[[#This Row],[na_sales]]/(2017-Table1[[#This Row],[year_of_release]])</f>
        <v>4000</v>
      </c>
      <c r="V2668" s="6">
        <f>Table1[[#This Row],[eu_sales]]/(2017-Table1[[#This Row],[year_of_release]])</f>
        <v>62000</v>
      </c>
      <c r="W2668" s="6">
        <f>Table1[[#This Row],[jp_sales]]/(2017-Table1[[#This Row],[year_of_release]])</f>
        <v>0</v>
      </c>
      <c r="X2668" s="6">
        <f>Table1[[#This Row],[other_sales]]/(2017-Table1[[#This Row],[year_of_release]])</f>
        <v>14000</v>
      </c>
      <c r="Y2668" s="4">
        <v>551484507</v>
      </c>
      <c r="Z2668" s="4">
        <v>441417242</v>
      </c>
      <c r="AA2668" s="4">
        <v>127629000</v>
      </c>
      <c r="AB2668" s="1">
        <f>Table1[[#This Row],[na_sales]]/Table1[[#This Row],[NA population]]</f>
        <v>3.6265751342312869E-5</v>
      </c>
      <c r="AC2668" s="1">
        <f>Table1[[#This Row],[eu_sales]]/Table1[[#This Row],[Eu population]]</f>
        <v>7.0228339653302446E-4</v>
      </c>
      <c r="AD2668" s="1">
        <f>Table1[[#This Row],[jp_sales]]/Table1[[#This Row],[Jp population]]</f>
        <v>0</v>
      </c>
    </row>
    <row r="2669" spans="1:30" x14ac:dyDescent="0.25">
      <c r="A2669" t="s">
        <v>2471</v>
      </c>
      <c r="B2669" t="s">
        <v>138</v>
      </c>
      <c r="C2669">
        <v>2006</v>
      </c>
      <c r="D2669" t="s">
        <v>40</v>
      </c>
      <c r="E2669" t="s">
        <v>549</v>
      </c>
      <c r="F2669" s="4">
        <v>310000</v>
      </c>
      <c r="G2669" s="4">
        <v>80000</v>
      </c>
      <c r="H2669" s="4">
        <v>0</v>
      </c>
      <c r="I2669" s="4">
        <v>10000</v>
      </c>
      <c r="J2669">
        <v>5.7</v>
      </c>
      <c r="K2669">
        <v>24</v>
      </c>
      <c r="L2669">
        <v>6.7</v>
      </c>
      <c r="M2669" s="4">
        <v>6</v>
      </c>
      <c r="N2669" t="s">
        <v>580</v>
      </c>
      <c r="O2669" t="s">
        <v>84</v>
      </c>
      <c r="P2669" s="4">
        <v>400000</v>
      </c>
      <c r="Q2669" s="3">
        <f>AVERAGE(Table1[[#This Row],[critic_score]],Table1[[#This Row],[user_score]])</f>
        <v>6.2</v>
      </c>
      <c r="R2669" s="4">
        <f>Table1[[#This Row],[user_count]]+Table1[[#This Row],[critic_count]]</f>
        <v>30</v>
      </c>
      <c r="S2669" s="2">
        <f>100000*Table1[[#This Row],[review_count]]/Table1[[#This Row],[total sales]]</f>
        <v>7.5</v>
      </c>
      <c r="T2669" s="2">
        <f>Table1[[#This Row],[total sales]]/(2017-Table1[[#This Row],[year_of_release]])</f>
        <v>36363.63636363636</v>
      </c>
      <c r="U2669" s="9">
        <f>Table1[[#This Row],[na_sales]]/(2017-Table1[[#This Row],[year_of_release]])</f>
        <v>28181.81818181818</v>
      </c>
      <c r="V2669" s="6">
        <f>Table1[[#This Row],[eu_sales]]/(2017-Table1[[#This Row],[year_of_release]])</f>
        <v>7272.727272727273</v>
      </c>
      <c r="W2669" s="6">
        <f>Table1[[#This Row],[jp_sales]]/(2017-Table1[[#This Row],[year_of_release]])</f>
        <v>0</v>
      </c>
      <c r="X2669" s="6">
        <f>Table1[[#This Row],[other_sales]]/(2017-Table1[[#This Row],[year_of_release]])</f>
        <v>909.09090909090912</v>
      </c>
      <c r="Y2669" s="4">
        <v>516818555</v>
      </c>
      <c r="Z2669" s="4">
        <v>437126892</v>
      </c>
      <c r="AA2669" s="4">
        <v>127854000</v>
      </c>
      <c r="AB2669" s="1">
        <f>Table1[[#This Row],[na_sales]]/Table1[[#This Row],[NA population]]</f>
        <v>5.9982366538678168E-4</v>
      </c>
      <c r="AC2669" s="1">
        <f>Table1[[#This Row],[eu_sales]]/Table1[[#This Row],[Eu population]]</f>
        <v>1.830132198775819E-4</v>
      </c>
      <c r="AD2669" s="1">
        <f>Table1[[#This Row],[jp_sales]]/Table1[[#This Row],[Jp population]]</f>
        <v>0</v>
      </c>
    </row>
    <row r="2670" spans="1:30" x14ac:dyDescent="0.25">
      <c r="A2670" t="s">
        <v>776</v>
      </c>
      <c r="B2670" t="s">
        <v>138</v>
      </c>
      <c r="C2670">
        <v>2004</v>
      </c>
      <c r="D2670" t="s">
        <v>73</v>
      </c>
      <c r="E2670" t="s">
        <v>100</v>
      </c>
      <c r="F2670" s="4">
        <v>240000</v>
      </c>
      <c r="G2670" s="4">
        <v>140000</v>
      </c>
      <c r="H2670" s="4">
        <v>0</v>
      </c>
      <c r="I2670" s="4">
        <v>20000</v>
      </c>
      <c r="J2670">
        <v>7.3</v>
      </c>
      <c r="K2670">
        <v>19</v>
      </c>
      <c r="L2670">
        <v>8.4</v>
      </c>
      <c r="M2670" s="4">
        <v>16</v>
      </c>
      <c r="N2670" t="s">
        <v>321</v>
      </c>
      <c r="O2670" t="s">
        <v>67</v>
      </c>
      <c r="P2670" s="4">
        <v>400000</v>
      </c>
      <c r="Q2670" s="3">
        <f>AVERAGE(Table1[[#This Row],[critic_score]],Table1[[#This Row],[user_score]])</f>
        <v>7.85</v>
      </c>
      <c r="R2670" s="4">
        <f>Table1[[#This Row],[user_count]]+Table1[[#This Row],[critic_count]]</f>
        <v>35</v>
      </c>
      <c r="S2670" s="2">
        <f>100000*Table1[[#This Row],[review_count]]/Table1[[#This Row],[total sales]]</f>
        <v>8.75</v>
      </c>
      <c r="T2670" s="2">
        <f>Table1[[#This Row],[total sales]]/(2017-Table1[[#This Row],[year_of_release]])</f>
        <v>30769.23076923077</v>
      </c>
      <c r="U2670" s="9">
        <f>Table1[[#This Row],[na_sales]]/(2017-Table1[[#This Row],[year_of_release]])</f>
        <v>18461.538461538461</v>
      </c>
      <c r="V2670" s="6">
        <f>Table1[[#This Row],[eu_sales]]/(2017-Table1[[#This Row],[year_of_release]])</f>
        <v>10769.23076923077</v>
      </c>
      <c r="W2670" s="6">
        <f>Table1[[#This Row],[jp_sales]]/(2017-Table1[[#This Row],[year_of_release]])</f>
        <v>0</v>
      </c>
      <c r="X2670" s="6">
        <f>Table1[[#This Row],[other_sales]]/(2017-Table1[[#This Row],[year_of_release]])</f>
        <v>1538.4615384615386</v>
      </c>
      <c r="Y2670" s="4">
        <v>505524224</v>
      </c>
      <c r="Z2670" s="4">
        <v>434174638</v>
      </c>
      <c r="AA2670" s="4">
        <v>127761000</v>
      </c>
      <c r="AB2670" s="1">
        <f>Table1[[#This Row],[na_sales]]/Table1[[#This Row],[NA population]]</f>
        <v>4.7475469741287807E-4</v>
      </c>
      <c r="AC2670" s="1">
        <f>Table1[[#This Row],[eu_sales]]/Table1[[#This Row],[Eu population]]</f>
        <v>3.2245089359641502E-4</v>
      </c>
      <c r="AD2670" s="1">
        <f>Table1[[#This Row],[jp_sales]]/Table1[[#This Row],[Jp population]]</f>
        <v>0</v>
      </c>
    </row>
    <row r="2671" spans="1:30" x14ac:dyDescent="0.25">
      <c r="A2671" t="s">
        <v>729</v>
      </c>
      <c r="B2671" t="s">
        <v>103</v>
      </c>
      <c r="C2671">
        <v>2001</v>
      </c>
      <c r="D2671" t="s">
        <v>19</v>
      </c>
      <c r="E2671" t="s">
        <v>100</v>
      </c>
      <c r="F2671" s="4">
        <v>350000</v>
      </c>
      <c r="G2671" s="4">
        <v>30000</v>
      </c>
      <c r="H2671" s="4">
        <v>0</v>
      </c>
      <c r="I2671" s="4">
        <v>20000</v>
      </c>
      <c r="J2671">
        <v>7.6</v>
      </c>
      <c r="K2671">
        <v>15</v>
      </c>
      <c r="L2671">
        <v>7.5</v>
      </c>
      <c r="M2671" s="4">
        <v>6</v>
      </c>
      <c r="N2671" t="s">
        <v>100</v>
      </c>
      <c r="O2671" t="s">
        <v>21</v>
      </c>
      <c r="P2671" s="4">
        <v>400000</v>
      </c>
      <c r="Q2671" s="3">
        <f>AVERAGE(Table1[[#This Row],[critic_score]],Table1[[#This Row],[user_score]])</f>
        <v>7.55</v>
      </c>
      <c r="R2671" s="4">
        <f>Table1[[#This Row],[user_count]]+Table1[[#This Row],[critic_count]]</f>
        <v>21</v>
      </c>
      <c r="S2671" s="2">
        <f>100000*Table1[[#This Row],[review_count]]/Table1[[#This Row],[total sales]]</f>
        <v>5.25</v>
      </c>
      <c r="T2671" s="2">
        <f>Table1[[#This Row],[total sales]]/(2017-Table1[[#This Row],[year_of_release]])</f>
        <v>25000</v>
      </c>
      <c r="U2671" s="9">
        <f>Table1[[#This Row],[na_sales]]/(2017-Table1[[#This Row],[year_of_release]])</f>
        <v>21875</v>
      </c>
      <c r="V2671" s="6">
        <f>Table1[[#This Row],[eu_sales]]/(2017-Table1[[#This Row],[year_of_release]])</f>
        <v>1875</v>
      </c>
      <c r="W2671" s="6">
        <f>Table1[[#This Row],[jp_sales]]/(2017-Table1[[#This Row],[year_of_release]])</f>
        <v>0</v>
      </c>
      <c r="X2671" s="6">
        <f>Table1[[#This Row],[other_sales]]/(2017-Table1[[#This Row],[year_of_release]])</f>
        <v>1250</v>
      </c>
      <c r="Y2671" s="4">
        <v>489752572</v>
      </c>
      <c r="Z2671" s="4">
        <v>430035992</v>
      </c>
      <c r="AA2671" s="4">
        <v>127149000</v>
      </c>
      <c r="AB2671" s="1">
        <f>Table1[[#This Row],[na_sales]]/Table1[[#This Row],[NA population]]</f>
        <v>7.1464657872179584E-4</v>
      </c>
      <c r="AC2671" s="1">
        <f>Table1[[#This Row],[eu_sales]]/Table1[[#This Row],[Eu population]]</f>
        <v>6.9761602652086856E-5</v>
      </c>
      <c r="AD2671" s="1">
        <f>Table1[[#This Row],[jp_sales]]/Table1[[#This Row],[Jp population]]</f>
        <v>0</v>
      </c>
    </row>
    <row r="2672" spans="1:30" x14ac:dyDescent="0.25">
      <c r="A2672" t="s">
        <v>457</v>
      </c>
      <c r="B2672" t="s">
        <v>39</v>
      </c>
      <c r="C2672">
        <v>2008</v>
      </c>
      <c r="D2672" t="s">
        <v>19</v>
      </c>
      <c r="E2672" t="s">
        <v>403</v>
      </c>
      <c r="F2672" s="4">
        <v>130000</v>
      </c>
      <c r="G2672" s="4">
        <v>200000</v>
      </c>
      <c r="H2672" s="4">
        <v>0</v>
      </c>
      <c r="I2672" s="4">
        <v>70000</v>
      </c>
      <c r="J2672">
        <v>6.7</v>
      </c>
      <c r="K2672">
        <v>31</v>
      </c>
      <c r="L2672">
        <v>7.4</v>
      </c>
      <c r="M2672" s="4">
        <v>7</v>
      </c>
      <c r="N2672" t="s">
        <v>458</v>
      </c>
      <c r="O2672" t="s">
        <v>84</v>
      </c>
      <c r="P2672" s="4">
        <v>400000</v>
      </c>
      <c r="Q2672" s="3">
        <f>AVERAGE(Table1[[#This Row],[critic_score]],Table1[[#This Row],[user_score]])</f>
        <v>7.0500000000000007</v>
      </c>
      <c r="R2672" s="4">
        <f>Table1[[#This Row],[user_count]]+Table1[[#This Row],[critic_count]]</f>
        <v>38</v>
      </c>
      <c r="S2672" s="2">
        <f>100000*Table1[[#This Row],[review_count]]/Table1[[#This Row],[total sales]]</f>
        <v>9.5</v>
      </c>
      <c r="T2672" s="2">
        <f>Table1[[#This Row],[total sales]]/(2017-Table1[[#This Row],[year_of_release]])</f>
        <v>44444.444444444445</v>
      </c>
      <c r="U2672" s="9">
        <f>Table1[[#This Row],[na_sales]]/(2017-Table1[[#This Row],[year_of_release]])</f>
        <v>14444.444444444445</v>
      </c>
      <c r="V2672" s="6">
        <f>Table1[[#This Row],[eu_sales]]/(2017-Table1[[#This Row],[year_of_release]])</f>
        <v>22222.222222222223</v>
      </c>
      <c r="W2672" s="6">
        <f>Table1[[#This Row],[jp_sales]]/(2017-Table1[[#This Row],[year_of_release]])</f>
        <v>0</v>
      </c>
      <c r="X2672" s="6">
        <f>Table1[[#This Row],[other_sales]]/(2017-Table1[[#This Row],[year_of_release]])</f>
        <v>7777.7777777777774</v>
      </c>
      <c r="Y2672" s="4">
        <v>528816311</v>
      </c>
      <c r="Z2672" s="4">
        <v>440001482</v>
      </c>
      <c r="AA2672" s="4">
        <v>128063000</v>
      </c>
      <c r="AB2672" s="1">
        <f>Table1[[#This Row],[na_sales]]/Table1[[#This Row],[NA population]]</f>
        <v>2.4583205414781544E-4</v>
      </c>
      <c r="AC2672" s="1">
        <f>Table1[[#This Row],[eu_sales]]/Table1[[#This Row],[Eu population]]</f>
        <v>4.5454392355887566E-4</v>
      </c>
      <c r="AD2672" s="1">
        <f>Table1[[#This Row],[jp_sales]]/Table1[[#This Row],[Jp population]]</f>
        <v>0</v>
      </c>
    </row>
    <row r="2673" spans="1:30" x14ac:dyDescent="0.25">
      <c r="A2673" t="s">
        <v>2473</v>
      </c>
      <c r="B2673" t="s">
        <v>18</v>
      </c>
      <c r="C2673">
        <v>2009</v>
      </c>
      <c r="D2673" t="s">
        <v>73</v>
      </c>
      <c r="E2673" t="s">
        <v>100</v>
      </c>
      <c r="F2673" s="4">
        <v>350000</v>
      </c>
      <c r="G2673" s="4">
        <v>20000</v>
      </c>
      <c r="H2673" s="4">
        <v>0</v>
      </c>
      <c r="I2673" s="4">
        <v>30000</v>
      </c>
      <c r="J2673">
        <v>6.1</v>
      </c>
      <c r="K2673">
        <v>23</v>
      </c>
      <c r="L2673">
        <v>7.1</v>
      </c>
      <c r="M2673" s="4">
        <v>36</v>
      </c>
      <c r="N2673" t="s">
        <v>321</v>
      </c>
      <c r="O2673" t="s">
        <v>84</v>
      </c>
      <c r="P2673" s="4">
        <v>400000</v>
      </c>
      <c r="Q2673" s="3">
        <f>AVERAGE(Table1[[#This Row],[critic_score]],Table1[[#This Row],[user_score]])</f>
        <v>6.6</v>
      </c>
      <c r="R2673" s="4">
        <f>Table1[[#This Row],[user_count]]+Table1[[#This Row],[critic_count]]</f>
        <v>59</v>
      </c>
      <c r="S2673" s="2">
        <f>100000*Table1[[#This Row],[review_count]]/Table1[[#This Row],[total sales]]</f>
        <v>14.75</v>
      </c>
      <c r="T2673" s="2">
        <f>Table1[[#This Row],[total sales]]/(2017-Table1[[#This Row],[year_of_release]])</f>
        <v>50000</v>
      </c>
      <c r="U2673" s="9">
        <f>Table1[[#This Row],[na_sales]]/(2017-Table1[[#This Row],[year_of_release]])</f>
        <v>43750</v>
      </c>
      <c r="V2673" s="6">
        <f>Table1[[#This Row],[eu_sales]]/(2017-Table1[[#This Row],[year_of_release]])</f>
        <v>2500</v>
      </c>
      <c r="W2673" s="6">
        <f>Table1[[#This Row],[jp_sales]]/(2017-Table1[[#This Row],[year_of_release]])</f>
        <v>0</v>
      </c>
      <c r="X2673" s="6">
        <f>Table1[[#This Row],[other_sales]]/(2017-Table1[[#This Row],[year_of_release]])</f>
        <v>3750</v>
      </c>
      <c r="Y2673" s="4">
        <v>534740514</v>
      </c>
      <c r="Z2673" s="4">
        <v>441041694</v>
      </c>
      <c r="AA2673" s="4">
        <v>128047000</v>
      </c>
      <c r="AB2673" s="1">
        <f>Table1[[#This Row],[na_sales]]/Table1[[#This Row],[NA population]]</f>
        <v>6.5452306462045998E-4</v>
      </c>
      <c r="AC2673" s="1">
        <f>Table1[[#This Row],[eu_sales]]/Table1[[#This Row],[Eu population]]</f>
        <v>4.5347186608620271E-5</v>
      </c>
      <c r="AD2673" s="1">
        <f>Table1[[#This Row],[jp_sales]]/Table1[[#This Row],[Jp population]]</f>
        <v>0</v>
      </c>
    </row>
    <row r="2674" spans="1:30" x14ac:dyDescent="0.25">
      <c r="A2674" t="s">
        <v>1500</v>
      </c>
      <c r="B2674" t="s">
        <v>26</v>
      </c>
      <c r="C2674">
        <v>2009</v>
      </c>
      <c r="D2674" t="s">
        <v>40</v>
      </c>
      <c r="E2674" t="s">
        <v>231</v>
      </c>
      <c r="F2674" s="4">
        <v>240000</v>
      </c>
      <c r="G2674" s="4">
        <v>120000</v>
      </c>
      <c r="H2674" s="4">
        <v>0</v>
      </c>
      <c r="I2674" s="4">
        <v>40000</v>
      </c>
      <c r="J2674">
        <v>5.5</v>
      </c>
      <c r="K2674">
        <v>17</v>
      </c>
      <c r="L2674">
        <v>6</v>
      </c>
      <c r="M2674" s="4">
        <v>7</v>
      </c>
      <c r="N2674" t="s">
        <v>2475</v>
      </c>
      <c r="O2674" t="s">
        <v>21</v>
      </c>
      <c r="P2674" s="4">
        <v>400000</v>
      </c>
      <c r="Q2674" s="3">
        <f>AVERAGE(Table1[[#This Row],[critic_score]],Table1[[#This Row],[user_score]])</f>
        <v>5.75</v>
      </c>
      <c r="R2674" s="4">
        <f>Table1[[#This Row],[user_count]]+Table1[[#This Row],[critic_count]]</f>
        <v>24</v>
      </c>
      <c r="S2674" s="2">
        <f>100000*Table1[[#This Row],[review_count]]/Table1[[#This Row],[total sales]]</f>
        <v>6</v>
      </c>
      <c r="T2674" s="2">
        <f>Table1[[#This Row],[total sales]]/(2017-Table1[[#This Row],[year_of_release]])</f>
        <v>50000</v>
      </c>
      <c r="U2674" s="9">
        <f>Table1[[#This Row],[na_sales]]/(2017-Table1[[#This Row],[year_of_release]])</f>
        <v>30000</v>
      </c>
      <c r="V2674" s="6">
        <f>Table1[[#This Row],[eu_sales]]/(2017-Table1[[#This Row],[year_of_release]])</f>
        <v>15000</v>
      </c>
      <c r="W2674" s="6">
        <f>Table1[[#This Row],[jp_sales]]/(2017-Table1[[#This Row],[year_of_release]])</f>
        <v>0</v>
      </c>
      <c r="X2674" s="6">
        <f>Table1[[#This Row],[other_sales]]/(2017-Table1[[#This Row],[year_of_release]])</f>
        <v>5000</v>
      </c>
      <c r="Y2674" s="4">
        <v>534740514</v>
      </c>
      <c r="Z2674" s="4">
        <v>441041694</v>
      </c>
      <c r="AA2674" s="4">
        <v>128047000</v>
      </c>
      <c r="AB2674" s="1">
        <f>Table1[[#This Row],[na_sales]]/Table1[[#This Row],[NA population]]</f>
        <v>4.4881581573974401E-4</v>
      </c>
      <c r="AC2674" s="1">
        <f>Table1[[#This Row],[eu_sales]]/Table1[[#This Row],[Eu population]]</f>
        <v>2.7208311965172164E-4</v>
      </c>
      <c r="AD2674" s="1">
        <f>Table1[[#This Row],[jp_sales]]/Table1[[#This Row],[Jp population]]</f>
        <v>0</v>
      </c>
    </row>
    <row r="2675" spans="1:30" x14ac:dyDescent="0.25">
      <c r="A2675" t="s">
        <v>463</v>
      </c>
      <c r="B2675" t="s">
        <v>138</v>
      </c>
      <c r="C2675">
        <v>2004</v>
      </c>
      <c r="D2675" t="s">
        <v>54</v>
      </c>
      <c r="E2675" t="s">
        <v>55</v>
      </c>
      <c r="F2675" s="4">
        <v>310000</v>
      </c>
      <c r="G2675" s="4">
        <v>80000</v>
      </c>
      <c r="H2675" s="4">
        <v>0</v>
      </c>
      <c r="I2675" s="4">
        <v>10000</v>
      </c>
      <c r="J2675">
        <v>7.4</v>
      </c>
      <c r="K2675">
        <v>31</v>
      </c>
      <c r="L2675">
        <v>8.9</v>
      </c>
      <c r="M2675" s="4">
        <v>13</v>
      </c>
      <c r="N2675" t="s">
        <v>704</v>
      </c>
      <c r="O2675" t="s">
        <v>67</v>
      </c>
      <c r="P2675" s="4">
        <v>400000</v>
      </c>
      <c r="Q2675" s="3">
        <f>AVERAGE(Table1[[#This Row],[critic_score]],Table1[[#This Row],[user_score]])</f>
        <v>8.15</v>
      </c>
      <c r="R2675" s="4">
        <f>Table1[[#This Row],[user_count]]+Table1[[#This Row],[critic_count]]</f>
        <v>44</v>
      </c>
      <c r="S2675" s="2">
        <f>100000*Table1[[#This Row],[review_count]]/Table1[[#This Row],[total sales]]</f>
        <v>11</v>
      </c>
      <c r="T2675" s="2">
        <f>Table1[[#This Row],[total sales]]/(2017-Table1[[#This Row],[year_of_release]])</f>
        <v>30769.23076923077</v>
      </c>
      <c r="U2675" s="9">
        <f>Table1[[#This Row],[na_sales]]/(2017-Table1[[#This Row],[year_of_release]])</f>
        <v>23846.153846153848</v>
      </c>
      <c r="V2675" s="6">
        <f>Table1[[#This Row],[eu_sales]]/(2017-Table1[[#This Row],[year_of_release]])</f>
        <v>6153.8461538461543</v>
      </c>
      <c r="W2675" s="6">
        <f>Table1[[#This Row],[jp_sales]]/(2017-Table1[[#This Row],[year_of_release]])</f>
        <v>0</v>
      </c>
      <c r="X2675" s="6">
        <f>Table1[[#This Row],[other_sales]]/(2017-Table1[[#This Row],[year_of_release]])</f>
        <v>769.23076923076928</v>
      </c>
      <c r="Y2675" s="4">
        <v>505524224</v>
      </c>
      <c r="Z2675" s="4">
        <v>434174638</v>
      </c>
      <c r="AA2675" s="4">
        <v>127761000</v>
      </c>
      <c r="AB2675" s="1">
        <f>Table1[[#This Row],[na_sales]]/Table1[[#This Row],[NA population]]</f>
        <v>6.1322481749163417E-4</v>
      </c>
      <c r="AC2675" s="1">
        <f>Table1[[#This Row],[eu_sales]]/Table1[[#This Row],[Eu population]]</f>
        <v>1.8425765348366571E-4</v>
      </c>
      <c r="AD2675" s="1">
        <f>Table1[[#This Row],[jp_sales]]/Table1[[#This Row],[Jp population]]</f>
        <v>0</v>
      </c>
    </row>
    <row r="2676" spans="1:30" x14ac:dyDescent="0.25">
      <c r="A2676" t="s">
        <v>2476</v>
      </c>
      <c r="B2676" t="s">
        <v>26</v>
      </c>
      <c r="C2676">
        <v>2007</v>
      </c>
      <c r="D2676" t="s">
        <v>96</v>
      </c>
      <c r="E2676" t="s">
        <v>1116</v>
      </c>
      <c r="F2676" s="4">
        <v>370000</v>
      </c>
      <c r="G2676" s="4">
        <v>0</v>
      </c>
      <c r="H2676" s="4">
        <v>0</v>
      </c>
      <c r="I2676" s="4">
        <v>30000</v>
      </c>
      <c r="J2676">
        <v>5.7</v>
      </c>
      <c r="K2676">
        <v>18</v>
      </c>
      <c r="L2676">
        <v>7.2</v>
      </c>
      <c r="M2676" s="4">
        <v>9</v>
      </c>
      <c r="N2676" t="s">
        <v>330</v>
      </c>
      <c r="O2676" t="s">
        <v>84</v>
      </c>
      <c r="P2676" s="4">
        <v>400000</v>
      </c>
      <c r="Q2676" s="3">
        <f>AVERAGE(Table1[[#This Row],[critic_score]],Table1[[#This Row],[user_score]])</f>
        <v>6.45</v>
      </c>
      <c r="R2676" s="4">
        <f>Table1[[#This Row],[user_count]]+Table1[[#This Row],[critic_count]]</f>
        <v>27</v>
      </c>
      <c r="S2676" s="2">
        <f>100000*Table1[[#This Row],[review_count]]/Table1[[#This Row],[total sales]]</f>
        <v>6.75</v>
      </c>
      <c r="T2676" s="2">
        <f>Table1[[#This Row],[total sales]]/(2017-Table1[[#This Row],[year_of_release]])</f>
        <v>40000</v>
      </c>
      <c r="U2676" s="9">
        <f>Table1[[#This Row],[na_sales]]/(2017-Table1[[#This Row],[year_of_release]])</f>
        <v>37000</v>
      </c>
      <c r="V2676" s="6">
        <f>Table1[[#This Row],[eu_sales]]/(2017-Table1[[#This Row],[year_of_release]])</f>
        <v>0</v>
      </c>
      <c r="W2676" s="6">
        <f>Table1[[#This Row],[jp_sales]]/(2017-Table1[[#This Row],[year_of_release]])</f>
        <v>0</v>
      </c>
      <c r="X2676" s="6">
        <f>Table1[[#This Row],[other_sales]]/(2017-Table1[[#This Row],[year_of_release]])</f>
        <v>3000</v>
      </c>
      <c r="Y2676" s="4">
        <v>522751172</v>
      </c>
      <c r="Z2676" s="4">
        <v>438594184</v>
      </c>
      <c r="AA2676" s="4">
        <v>128001000</v>
      </c>
      <c r="AB2676" s="1">
        <f>Table1[[#This Row],[na_sales]]/Table1[[#This Row],[NA population]]</f>
        <v>7.0779372638116243E-4</v>
      </c>
      <c r="AC2676" s="1">
        <f>Table1[[#This Row],[eu_sales]]/Table1[[#This Row],[Eu population]]</f>
        <v>0</v>
      </c>
      <c r="AD2676" s="1">
        <f>Table1[[#This Row],[jp_sales]]/Table1[[#This Row],[Jp population]]</f>
        <v>0</v>
      </c>
    </row>
    <row r="2677" spans="1:30" x14ac:dyDescent="0.25">
      <c r="A2677" t="s">
        <v>2477</v>
      </c>
      <c r="B2677" t="s">
        <v>26</v>
      </c>
      <c r="C2677">
        <v>2006</v>
      </c>
      <c r="D2677" t="s">
        <v>27</v>
      </c>
      <c r="E2677" t="s">
        <v>171</v>
      </c>
      <c r="F2677" s="4">
        <v>310000</v>
      </c>
      <c r="G2677" s="4">
        <v>20000</v>
      </c>
      <c r="H2677" s="4">
        <v>40000</v>
      </c>
      <c r="I2677" s="4">
        <v>30000</v>
      </c>
      <c r="J2677">
        <v>8.5</v>
      </c>
      <c r="K2677">
        <v>51</v>
      </c>
      <c r="L2677">
        <v>8.3000000000000007</v>
      </c>
      <c r="M2677" s="4">
        <v>87</v>
      </c>
      <c r="N2677" t="s">
        <v>256</v>
      </c>
      <c r="O2677" t="s">
        <v>67</v>
      </c>
      <c r="P2677" s="4">
        <v>400000</v>
      </c>
      <c r="Q2677" s="3">
        <f>AVERAGE(Table1[[#This Row],[critic_score]],Table1[[#This Row],[user_score]])</f>
        <v>8.4</v>
      </c>
      <c r="R2677" s="4">
        <f>Table1[[#This Row],[user_count]]+Table1[[#This Row],[critic_count]]</f>
        <v>138</v>
      </c>
      <c r="S2677" s="2">
        <f>100000*Table1[[#This Row],[review_count]]/Table1[[#This Row],[total sales]]</f>
        <v>34.5</v>
      </c>
      <c r="T2677" s="2">
        <f>Table1[[#This Row],[total sales]]/(2017-Table1[[#This Row],[year_of_release]])</f>
        <v>36363.63636363636</v>
      </c>
      <c r="U2677" s="9">
        <f>Table1[[#This Row],[na_sales]]/(2017-Table1[[#This Row],[year_of_release]])</f>
        <v>28181.81818181818</v>
      </c>
      <c r="V2677" s="6">
        <f>Table1[[#This Row],[eu_sales]]/(2017-Table1[[#This Row],[year_of_release]])</f>
        <v>1818.1818181818182</v>
      </c>
      <c r="W2677" s="6">
        <f>Table1[[#This Row],[jp_sales]]/(2017-Table1[[#This Row],[year_of_release]])</f>
        <v>3636.3636363636365</v>
      </c>
      <c r="X2677" s="6">
        <f>Table1[[#This Row],[other_sales]]/(2017-Table1[[#This Row],[year_of_release]])</f>
        <v>2727.2727272727275</v>
      </c>
      <c r="Y2677" s="4">
        <v>516818555</v>
      </c>
      <c r="Z2677" s="4">
        <v>437126892</v>
      </c>
      <c r="AA2677" s="4">
        <v>127854000</v>
      </c>
      <c r="AB2677" s="1">
        <f>Table1[[#This Row],[na_sales]]/Table1[[#This Row],[NA population]]</f>
        <v>5.9982366538678168E-4</v>
      </c>
      <c r="AC2677" s="1">
        <f>Table1[[#This Row],[eu_sales]]/Table1[[#This Row],[Eu population]]</f>
        <v>4.5753304969395475E-5</v>
      </c>
      <c r="AD2677" s="1">
        <f>Table1[[#This Row],[jp_sales]]/Table1[[#This Row],[Jp population]]</f>
        <v>3.1285685234720852E-4</v>
      </c>
    </row>
    <row r="2678" spans="1:30" x14ac:dyDescent="0.25">
      <c r="A2678" t="s">
        <v>2479</v>
      </c>
      <c r="B2678" t="s">
        <v>26</v>
      </c>
      <c r="C2678">
        <v>2009</v>
      </c>
      <c r="D2678" t="s">
        <v>191</v>
      </c>
      <c r="E2678" t="s">
        <v>1370</v>
      </c>
      <c r="F2678" s="4">
        <v>60000</v>
      </c>
      <c r="G2678" s="4">
        <v>300000</v>
      </c>
      <c r="H2678" s="4">
        <v>0</v>
      </c>
      <c r="I2678" s="4">
        <v>40000</v>
      </c>
      <c r="J2678">
        <v>5.7</v>
      </c>
      <c r="K2678">
        <v>8</v>
      </c>
      <c r="L2678">
        <v>3.1</v>
      </c>
      <c r="M2678" s="4">
        <v>9</v>
      </c>
      <c r="N2678" t="s">
        <v>2480</v>
      </c>
      <c r="O2678" t="s">
        <v>21</v>
      </c>
      <c r="P2678" s="4">
        <v>400000</v>
      </c>
      <c r="Q2678" s="3">
        <f>AVERAGE(Table1[[#This Row],[critic_score]],Table1[[#This Row],[user_score]])</f>
        <v>4.4000000000000004</v>
      </c>
      <c r="R2678" s="4">
        <f>Table1[[#This Row],[user_count]]+Table1[[#This Row],[critic_count]]</f>
        <v>17</v>
      </c>
      <c r="S2678" s="2">
        <f>100000*Table1[[#This Row],[review_count]]/Table1[[#This Row],[total sales]]</f>
        <v>4.25</v>
      </c>
      <c r="T2678" s="2">
        <f>Table1[[#This Row],[total sales]]/(2017-Table1[[#This Row],[year_of_release]])</f>
        <v>50000</v>
      </c>
      <c r="U2678" s="9">
        <f>Table1[[#This Row],[na_sales]]/(2017-Table1[[#This Row],[year_of_release]])</f>
        <v>7500</v>
      </c>
      <c r="V2678" s="6">
        <f>Table1[[#This Row],[eu_sales]]/(2017-Table1[[#This Row],[year_of_release]])</f>
        <v>37500</v>
      </c>
      <c r="W2678" s="6">
        <f>Table1[[#This Row],[jp_sales]]/(2017-Table1[[#This Row],[year_of_release]])</f>
        <v>0</v>
      </c>
      <c r="X2678" s="6">
        <f>Table1[[#This Row],[other_sales]]/(2017-Table1[[#This Row],[year_of_release]])</f>
        <v>5000</v>
      </c>
      <c r="Y2678" s="4">
        <v>534740514</v>
      </c>
      <c r="Z2678" s="4">
        <v>441041694</v>
      </c>
      <c r="AA2678" s="4">
        <v>128047000</v>
      </c>
      <c r="AB2678" s="1">
        <f>Table1[[#This Row],[na_sales]]/Table1[[#This Row],[NA population]]</f>
        <v>1.12203953934936E-4</v>
      </c>
      <c r="AC2678" s="1">
        <f>Table1[[#This Row],[eu_sales]]/Table1[[#This Row],[Eu population]]</f>
        <v>6.8020779912930413E-4</v>
      </c>
      <c r="AD2678" s="1">
        <f>Table1[[#This Row],[jp_sales]]/Table1[[#This Row],[Jp population]]</f>
        <v>0</v>
      </c>
    </row>
    <row r="2679" spans="1:30" x14ac:dyDescent="0.25">
      <c r="A2679" t="s">
        <v>1840</v>
      </c>
      <c r="B2679" t="s">
        <v>45</v>
      </c>
      <c r="C2679">
        <v>2007</v>
      </c>
      <c r="D2679" t="s">
        <v>23</v>
      </c>
      <c r="E2679" t="s">
        <v>425</v>
      </c>
      <c r="F2679" s="4">
        <v>190000</v>
      </c>
      <c r="G2679" s="4">
        <v>150000</v>
      </c>
      <c r="H2679" s="4">
        <v>10000</v>
      </c>
      <c r="I2679" s="4">
        <v>50000</v>
      </c>
      <c r="J2679">
        <v>6.6</v>
      </c>
      <c r="K2679">
        <v>4</v>
      </c>
      <c r="L2679">
        <v>6.7</v>
      </c>
      <c r="M2679" s="4">
        <v>10</v>
      </c>
      <c r="N2679" t="s">
        <v>1841</v>
      </c>
      <c r="O2679" t="s">
        <v>67</v>
      </c>
      <c r="P2679" s="4">
        <v>400000</v>
      </c>
      <c r="Q2679" s="3">
        <f>AVERAGE(Table1[[#This Row],[critic_score]],Table1[[#This Row],[user_score]])</f>
        <v>6.65</v>
      </c>
      <c r="R2679" s="4">
        <f>Table1[[#This Row],[user_count]]+Table1[[#This Row],[critic_count]]</f>
        <v>14</v>
      </c>
      <c r="S2679" s="2">
        <f>100000*Table1[[#This Row],[review_count]]/Table1[[#This Row],[total sales]]</f>
        <v>3.5</v>
      </c>
      <c r="T2679" s="2">
        <f>Table1[[#This Row],[total sales]]/(2017-Table1[[#This Row],[year_of_release]])</f>
        <v>40000</v>
      </c>
      <c r="U2679" s="9">
        <f>Table1[[#This Row],[na_sales]]/(2017-Table1[[#This Row],[year_of_release]])</f>
        <v>19000</v>
      </c>
      <c r="V2679" s="6">
        <f>Table1[[#This Row],[eu_sales]]/(2017-Table1[[#This Row],[year_of_release]])</f>
        <v>15000</v>
      </c>
      <c r="W2679" s="6">
        <f>Table1[[#This Row],[jp_sales]]/(2017-Table1[[#This Row],[year_of_release]])</f>
        <v>1000</v>
      </c>
      <c r="X2679" s="6">
        <f>Table1[[#This Row],[other_sales]]/(2017-Table1[[#This Row],[year_of_release]])</f>
        <v>5000</v>
      </c>
      <c r="Y2679" s="4">
        <v>522751172</v>
      </c>
      <c r="Z2679" s="4">
        <v>438594184</v>
      </c>
      <c r="AA2679" s="4">
        <v>128001000</v>
      </c>
      <c r="AB2679" s="1">
        <f>Table1[[#This Row],[na_sales]]/Table1[[#This Row],[NA population]]</f>
        <v>3.6346164327681315E-4</v>
      </c>
      <c r="AC2679" s="1">
        <f>Table1[[#This Row],[eu_sales]]/Table1[[#This Row],[Eu population]]</f>
        <v>3.420017990936241E-4</v>
      </c>
      <c r="AD2679" s="1">
        <f>Table1[[#This Row],[jp_sales]]/Table1[[#This Row],[Jp population]]</f>
        <v>7.8124389653205832E-5</v>
      </c>
    </row>
    <row r="2680" spans="1:30" x14ac:dyDescent="0.25">
      <c r="A2680" t="s">
        <v>2483</v>
      </c>
      <c r="B2680" t="s">
        <v>18</v>
      </c>
      <c r="C2680">
        <v>2011</v>
      </c>
      <c r="D2680" t="s">
        <v>19</v>
      </c>
      <c r="E2680" t="s">
        <v>267</v>
      </c>
      <c r="F2680" s="4">
        <v>140000</v>
      </c>
      <c r="G2680" s="4">
        <v>0</v>
      </c>
      <c r="H2680" s="4">
        <v>250000</v>
      </c>
      <c r="I2680" s="4">
        <v>10000</v>
      </c>
      <c r="J2680">
        <v>6.9</v>
      </c>
      <c r="K2680">
        <v>9</v>
      </c>
      <c r="L2680">
        <v>7</v>
      </c>
      <c r="M2680" s="4">
        <v>8</v>
      </c>
      <c r="N2680" t="s">
        <v>2484</v>
      </c>
      <c r="O2680" t="s">
        <v>21</v>
      </c>
      <c r="P2680" s="4">
        <v>400000</v>
      </c>
      <c r="Q2680" s="3">
        <f>AVERAGE(Table1[[#This Row],[critic_score]],Table1[[#This Row],[user_score]])</f>
        <v>6.95</v>
      </c>
      <c r="R2680" s="4">
        <f>Table1[[#This Row],[user_count]]+Table1[[#This Row],[critic_count]]</f>
        <v>17</v>
      </c>
      <c r="S2680" s="2">
        <f>100000*Table1[[#This Row],[review_count]]/Table1[[#This Row],[total sales]]</f>
        <v>4.25</v>
      </c>
      <c r="T2680" s="2">
        <f>Table1[[#This Row],[total sales]]/(2017-Table1[[#This Row],[year_of_release]])</f>
        <v>66666.666666666672</v>
      </c>
      <c r="U2680" s="9">
        <f>Table1[[#This Row],[na_sales]]/(2017-Table1[[#This Row],[year_of_release]])</f>
        <v>23333.333333333332</v>
      </c>
      <c r="V2680" s="6">
        <f>Table1[[#This Row],[eu_sales]]/(2017-Table1[[#This Row],[year_of_release]])</f>
        <v>0</v>
      </c>
      <c r="W2680" s="6">
        <f>Table1[[#This Row],[jp_sales]]/(2017-Table1[[#This Row],[year_of_release]])</f>
        <v>41666.666666666664</v>
      </c>
      <c r="X2680" s="6">
        <f>Table1[[#This Row],[other_sales]]/(2017-Table1[[#This Row],[year_of_release]])</f>
        <v>1666.6666666666667</v>
      </c>
      <c r="Y2680" s="4">
        <v>545961365</v>
      </c>
      <c r="Z2680" s="4">
        <v>440756453</v>
      </c>
      <c r="AA2680" s="4">
        <v>127833000</v>
      </c>
      <c r="AB2680" s="1">
        <f>Table1[[#This Row],[na_sales]]/Table1[[#This Row],[NA population]]</f>
        <v>2.5642840130271855E-4</v>
      </c>
      <c r="AC2680" s="1">
        <f>Table1[[#This Row],[eu_sales]]/Table1[[#This Row],[Eu population]]</f>
        <v>0</v>
      </c>
      <c r="AD2680" s="1">
        <f>Table1[[#This Row],[jp_sales]]/Table1[[#This Row],[Jp population]]</f>
        <v>1.955676546744581E-3</v>
      </c>
    </row>
    <row r="2681" spans="1:30" x14ac:dyDescent="0.25">
      <c r="A2681" t="s">
        <v>2079</v>
      </c>
      <c r="B2681" t="s">
        <v>39</v>
      </c>
      <c r="C2681">
        <v>2010</v>
      </c>
      <c r="D2681" t="s">
        <v>40</v>
      </c>
      <c r="E2681" t="s">
        <v>100</v>
      </c>
      <c r="F2681" s="4">
        <v>130000</v>
      </c>
      <c r="G2681" s="4">
        <v>200000</v>
      </c>
      <c r="H2681" s="4">
        <v>0</v>
      </c>
      <c r="I2681" s="4">
        <v>70000</v>
      </c>
      <c r="J2681">
        <v>3.8</v>
      </c>
      <c r="K2681">
        <v>27</v>
      </c>
      <c r="L2681">
        <v>2.8</v>
      </c>
      <c r="M2681" s="4">
        <v>23</v>
      </c>
      <c r="N2681" t="s">
        <v>957</v>
      </c>
      <c r="O2681" t="s">
        <v>67</v>
      </c>
      <c r="P2681" s="4">
        <v>400000</v>
      </c>
      <c r="Q2681" s="3">
        <f>AVERAGE(Table1[[#This Row],[critic_score]],Table1[[#This Row],[user_score]])</f>
        <v>3.3</v>
      </c>
      <c r="R2681" s="4">
        <f>Table1[[#This Row],[user_count]]+Table1[[#This Row],[critic_count]]</f>
        <v>50</v>
      </c>
      <c r="S2681" s="2">
        <f>100000*Table1[[#This Row],[review_count]]/Table1[[#This Row],[total sales]]</f>
        <v>12.5</v>
      </c>
      <c r="T2681" s="2">
        <f>Table1[[#This Row],[total sales]]/(2017-Table1[[#This Row],[year_of_release]])</f>
        <v>57142.857142857145</v>
      </c>
      <c r="U2681" s="9">
        <f>Table1[[#This Row],[na_sales]]/(2017-Table1[[#This Row],[year_of_release]])</f>
        <v>18571.428571428572</v>
      </c>
      <c r="V2681" s="6">
        <f>Table1[[#This Row],[eu_sales]]/(2017-Table1[[#This Row],[year_of_release]])</f>
        <v>28571.428571428572</v>
      </c>
      <c r="W2681" s="6">
        <f>Table1[[#This Row],[jp_sales]]/(2017-Table1[[#This Row],[year_of_release]])</f>
        <v>0</v>
      </c>
      <c r="X2681" s="6">
        <f>Table1[[#This Row],[other_sales]]/(2017-Table1[[#This Row],[year_of_release]])</f>
        <v>10000</v>
      </c>
      <c r="Y2681" s="4">
        <v>540520772</v>
      </c>
      <c r="Z2681" s="4">
        <v>441654761</v>
      </c>
      <c r="AA2681" s="4">
        <v>128070000</v>
      </c>
      <c r="AB2681" s="1">
        <f>Table1[[#This Row],[na_sales]]/Table1[[#This Row],[NA population]]</f>
        <v>2.4050879583957968E-4</v>
      </c>
      <c r="AC2681" s="1">
        <f>Table1[[#This Row],[eu_sales]]/Table1[[#This Row],[Eu population]]</f>
        <v>4.5284239560139145E-4</v>
      </c>
      <c r="AD2681" s="1">
        <f>Table1[[#This Row],[jp_sales]]/Table1[[#This Row],[Jp population]]</f>
        <v>0</v>
      </c>
    </row>
    <row r="2682" spans="1:30" x14ac:dyDescent="0.25">
      <c r="A2682" t="s">
        <v>2451</v>
      </c>
      <c r="B2682" t="s">
        <v>39</v>
      </c>
      <c r="C2682">
        <v>2010</v>
      </c>
      <c r="D2682" t="s">
        <v>19</v>
      </c>
      <c r="E2682" t="s">
        <v>100</v>
      </c>
      <c r="F2682" s="4">
        <v>220000</v>
      </c>
      <c r="G2682" s="4">
        <v>120000</v>
      </c>
      <c r="H2682" s="4">
        <v>0</v>
      </c>
      <c r="I2682" s="4">
        <v>60000</v>
      </c>
      <c r="J2682">
        <v>7.1</v>
      </c>
      <c r="K2682">
        <v>33</v>
      </c>
      <c r="L2682">
        <v>5.7</v>
      </c>
      <c r="M2682" s="4">
        <v>14</v>
      </c>
      <c r="N2682" t="s">
        <v>141</v>
      </c>
      <c r="O2682" t="s">
        <v>21</v>
      </c>
      <c r="P2682" s="4">
        <v>400000</v>
      </c>
      <c r="Q2682" s="3">
        <f>AVERAGE(Table1[[#This Row],[critic_score]],Table1[[#This Row],[user_score]])</f>
        <v>6.4</v>
      </c>
      <c r="R2682" s="4">
        <f>Table1[[#This Row],[user_count]]+Table1[[#This Row],[critic_count]]</f>
        <v>47</v>
      </c>
      <c r="S2682" s="2">
        <f>100000*Table1[[#This Row],[review_count]]/Table1[[#This Row],[total sales]]</f>
        <v>11.75</v>
      </c>
      <c r="T2682" s="2">
        <f>Table1[[#This Row],[total sales]]/(2017-Table1[[#This Row],[year_of_release]])</f>
        <v>57142.857142857145</v>
      </c>
      <c r="U2682" s="9">
        <f>Table1[[#This Row],[na_sales]]/(2017-Table1[[#This Row],[year_of_release]])</f>
        <v>31428.571428571428</v>
      </c>
      <c r="V2682" s="6">
        <f>Table1[[#This Row],[eu_sales]]/(2017-Table1[[#This Row],[year_of_release]])</f>
        <v>17142.857142857141</v>
      </c>
      <c r="W2682" s="6">
        <f>Table1[[#This Row],[jp_sales]]/(2017-Table1[[#This Row],[year_of_release]])</f>
        <v>0</v>
      </c>
      <c r="X2682" s="6">
        <f>Table1[[#This Row],[other_sales]]/(2017-Table1[[#This Row],[year_of_release]])</f>
        <v>8571.4285714285706</v>
      </c>
      <c r="Y2682" s="4">
        <v>540520772</v>
      </c>
      <c r="Z2682" s="4">
        <v>441654761</v>
      </c>
      <c r="AA2682" s="4">
        <v>128070000</v>
      </c>
      <c r="AB2682" s="1">
        <f>Table1[[#This Row],[na_sales]]/Table1[[#This Row],[NA population]]</f>
        <v>4.0701488526698101E-4</v>
      </c>
      <c r="AC2682" s="1">
        <f>Table1[[#This Row],[eu_sales]]/Table1[[#This Row],[Eu population]]</f>
        <v>2.717054373608349E-4</v>
      </c>
      <c r="AD2682" s="1">
        <f>Table1[[#This Row],[jp_sales]]/Table1[[#This Row],[Jp population]]</f>
        <v>0</v>
      </c>
    </row>
    <row r="2683" spans="1:30" x14ac:dyDescent="0.25">
      <c r="A2683" t="s">
        <v>2490</v>
      </c>
      <c r="B2683" t="s">
        <v>69</v>
      </c>
      <c r="C2683">
        <v>2011</v>
      </c>
      <c r="D2683" t="s">
        <v>19</v>
      </c>
      <c r="E2683" t="s">
        <v>100</v>
      </c>
      <c r="F2683" s="4">
        <v>360000</v>
      </c>
      <c r="G2683" s="4">
        <v>10000</v>
      </c>
      <c r="H2683" s="4">
        <v>0</v>
      </c>
      <c r="I2683" s="4">
        <v>30000</v>
      </c>
      <c r="J2683">
        <v>4.9000000000000004</v>
      </c>
      <c r="K2683">
        <v>18</v>
      </c>
      <c r="L2683">
        <v>5.3</v>
      </c>
      <c r="M2683" s="4">
        <v>16</v>
      </c>
      <c r="N2683" t="s">
        <v>246</v>
      </c>
      <c r="O2683" t="s">
        <v>21</v>
      </c>
      <c r="P2683" s="4">
        <v>400000</v>
      </c>
      <c r="Q2683" s="3">
        <f>AVERAGE(Table1[[#This Row],[critic_score]],Table1[[#This Row],[user_score]])</f>
        <v>5.0999999999999996</v>
      </c>
      <c r="R2683" s="4">
        <f>Table1[[#This Row],[user_count]]+Table1[[#This Row],[critic_count]]</f>
        <v>34</v>
      </c>
      <c r="S2683" s="2">
        <f>100000*Table1[[#This Row],[review_count]]/Table1[[#This Row],[total sales]]</f>
        <v>8.5</v>
      </c>
      <c r="T2683" s="2">
        <f>Table1[[#This Row],[total sales]]/(2017-Table1[[#This Row],[year_of_release]])</f>
        <v>66666.666666666672</v>
      </c>
      <c r="U2683" s="9">
        <f>Table1[[#This Row],[na_sales]]/(2017-Table1[[#This Row],[year_of_release]])</f>
        <v>60000</v>
      </c>
      <c r="V2683" s="6">
        <f>Table1[[#This Row],[eu_sales]]/(2017-Table1[[#This Row],[year_of_release]])</f>
        <v>1666.6666666666667</v>
      </c>
      <c r="W2683" s="6">
        <f>Table1[[#This Row],[jp_sales]]/(2017-Table1[[#This Row],[year_of_release]])</f>
        <v>0</v>
      </c>
      <c r="X2683" s="6">
        <f>Table1[[#This Row],[other_sales]]/(2017-Table1[[#This Row],[year_of_release]])</f>
        <v>5000</v>
      </c>
      <c r="Y2683" s="4">
        <v>545961365</v>
      </c>
      <c r="Z2683" s="4">
        <v>440756453</v>
      </c>
      <c r="AA2683" s="4">
        <v>127833000</v>
      </c>
      <c r="AB2683" s="1">
        <f>Table1[[#This Row],[na_sales]]/Table1[[#This Row],[NA population]]</f>
        <v>6.5938731763556194E-4</v>
      </c>
      <c r="AC2683" s="1">
        <f>Table1[[#This Row],[eu_sales]]/Table1[[#This Row],[Eu population]]</f>
        <v>2.2688266801166948E-5</v>
      </c>
      <c r="AD2683" s="1">
        <f>Table1[[#This Row],[jp_sales]]/Table1[[#This Row],[Jp population]]</f>
        <v>0</v>
      </c>
    </row>
    <row r="2684" spans="1:30" x14ac:dyDescent="0.25">
      <c r="A2684" t="s">
        <v>2494</v>
      </c>
      <c r="B2684" t="s">
        <v>71</v>
      </c>
      <c r="C2684">
        <v>2016</v>
      </c>
      <c r="D2684" t="s">
        <v>191</v>
      </c>
      <c r="E2684" t="s">
        <v>51</v>
      </c>
      <c r="F2684" s="4">
        <v>180000</v>
      </c>
      <c r="G2684" s="4">
        <v>150000</v>
      </c>
      <c r="H2684" s="4">
        <v>0</v>
      </c>
      <c r="I2684" s="4">
        <v>70000</v>
      </c>
      <c r="J2684">
        <v>7.2</v>
      </c>
      <c r="K2684">
        <v>49</v>
      </c>
      <c r="L2684">
        <v>8</v>
      </c>
      <c r="M2684" s="4">
        <v>68</v>
      </c>
      <c r="N2684" t="s">
        <v>2495</v>
      </c>
      <c r="O2684" t="s">
        <v>43</v>
      </c>
      <c r="P2684" s="4">
        <v>400000</v>
      </c>
      <c r="Q2684" s="3">
        <f>AVERAGE(Table1[[#This Row],[critic_score]],Table1[[#This Row],[user_score]])</f>
        <v>7.6</v>
      </c>
      <c r="R2684" s="4">
        <f>Table1[[#This Row],[user_count]]+Table1[[#This Row],[critic_count]]</f>
        <v>117</v>
      </c>
      <c r="S2684" s="2">
        <f>100000*Table1[[#This Row],[review_count]]/Table1[[#This Row],[total sales]]</f>
        <v>29.25</v>
      </c>
      <c r="T2684" s="2">
        <f>Table1[[#This Row],[total sales]]/(2017-Table1[[#This Row],[year_of_release]])</f>
        <v>400000</v>
      </c>
      <c r="U2684" s="9">
        <f>Table1[[#This Row],[na_sales]]/(2017-Table1[[#This Row],[year_of_release]])</f>
        <v>180000</v>
      </c>
      <c r="V2684" s="6">
        <f>Table1[[#This Row],[eu_sales]]/(2017-Table1[[#This Row],[year_of_release]])</f>
        <v>150000</v>
      </c>
      <c r="W2684" s="6">
        <f>Table1[[#This Row],[jp_sales]]/(2017-Table1[[#This Row],[year_of_release]])</f>
        <v>0</v>
      </c>
      <c r="X2684" s="6">
        <f>Table1[[#This Row],[other_sales]]/(2017-Table1[[#This Row],[year_of_release]])</f>
        <v>70000</v>
      </c>
      <c r="Y2684" s="4">
        <v>573178249</v>
      </c>
      <c r="Z2684" s="4">
        <v>445623395</v>
      </c>
      <c r="AA2684" s="4">
        <v>126994511</v>
      </c>
      <c r="AB2684" s="1">
        <f>Table1[[#This Row],[na_sales]]/Table1[[#This Row],[NA population]]</f>
        <v>3.140384344905593E-4</v>
      </c>
      <c r="AC2684" s="1">
        <f>Table1[[#This Row],[eu_sales]]/Table1[[#This Row],[Eu population]]</f>
        <v>3.3660710295517585E-4</v>
      </c>
      <c r="AD2684" s="1">
        <f>Table1[[#This Row],[jp_sales]]/Table1[[#This Row],[Jp population]]</f>
        <v>0</v>
      </c>
    </row>
    <row r="2685" spans="1:30" x14ac:dyDescent="0.25">
      <c r="A2685" t="s">
        <v>2460</v>
      </c>
      <c r="B2685" t="s">
        <v>71</v>
      </c>
      <c r="C2685">
        <v>2016</v>
      </c>
      <c r="D2685" t="s">
        <v>191</v>
      </c>
      <c r="E2685" t="s">
        <v>176</v>
      </c>
      <c r="F2685" s="4">
        <v>150000</v>
      </c>
      <c r="G2685" s="4">
        <v>150000</v>
      </c>
      <c r="H2685" s="4">
        <v>30000</v>
      </c>
      <c r="I2685" s="4">
        <v>60000</v>
      </c>
      <c r="J2685">
        <v>8.5</v>
      </c>
      <c r="K2685">
        <v>23</v>
      </c>
      <c r="L2685">
        <v>8.6</v>
      </c>
      <c r="M2685" s="4">
        <v>672</v>
      </c>
      <c r="N2685" t="s">
        <v>2461</v>
      </c>
      <c r="O2685" t="s">
        <v>43</v>
      </c>
      <c r="P2685" s="4">
        <v>390000</v>
      </c>
      <c r="Q2685" s="3">
        <f>AVERAGE(Table1[[#This Row],[critic_score]],Table1[[#This Row],[user_score]])</f>
        <v>8.5500000000000007</v>
      </c>
      <c r="R2685" s="4">
        <f>Table1[[#This Row],[user_count]]+Table1[[#This Row],[critic_count]]</f>
        <v>695</v>
      </c>
      <c r="S2685" s="2">
        <f>100000*Table1[[#This Row],[review_count]]/Table1[[#This Row],[total sales]]</f>
        <v>178.2051282051282</v>
      </c>
      <c r="T2685" s="2">
        <f>Table1[[#This Row],[total sales]]/(2017-Table1[[#This Row],[year_of_release]])</f>
        <v>390000</v>
      </c>
      <c r="U2685" s="9">
        <f>Table1[[#This Row],[na_sales]]/(2017-Table1[[#This Row],[year_of_release]])</f>
        <v>150000</v>
      </c>
      <c r="V2685" s="6">
        <f>Table1[[#This Row],[eu_sales]]/(2017-Table1[[#This Row],[year_of_release]])</f>
        <v>150000</v>
      </c>
      <c r="W2685" s="6">
        <f>Table1[[#This Row],[jp_sales]]/(2017-Table1[[#This Row],[year_of_release]])</f>
        <v>30000</v>
      </c>
      <c r="X2685" s="6">
        <f>Table1[[#This Row],[other_sales]]/(2017-Table1[[#This Row],[year_of_release]])</f>
        <v>60000</v>
      </c>
      <c r="Y2685" s="4">
        <v>573178249</v>
      </c>
      <c r="Z2685" s="4">
        <v>445623395</v>
      </c>
      <c r="AA2685" s="4">
        <v>126994511</v>
      </c>
      <c r="AB2685" s="1">
        <f>Table1[[#This Row],[na_sales]]/Table1[[#This Row],[NA population]]</f>
        <v>2.6169869540879943E-4</v>
      </c>
      <c r="AC2685" s="1">
        <f>Table1[[#This Row],[eu_sales]]/Table1[[#This Row],[Eu population]]</f>
        <v>3.3660710295517585E-4</v>
      </c>
      <c r="AD2685" s="1">
        <f>Table1[[#This Row],[jp_sales]]/Table1[[#This Row],[Jp population]]</f>
        <v>2.362306824426451E-4</v>
      </c>
    </row>
    <row r="2686" spans="1:30" x14ac:dyDescent="0.25">
      <c r="A2686" t="s">
        <v>2467</v>
      </c>
      <c r="B2686" t="s">
        <v>45</v>
      </c>
      <c r="C2686">
        <v>2004</v>
      </c>
      <c r="D2686" t="s">
        <v>29</v>
      </c>
      <c r="E2686" t="s">
        <v>231</v>
      </c>
      <c r="F2686" s="4">
        <v>330000</v>
      </c>
      <c r="G2686" s="4">
        <v>10000</v>
      </c>
      <c r="H2686" s="4">
        <v>0</v>
      </c>
      <c r="I2686" s="4">
        <v>50000</v>
      </c>
      <c r="J2686">
        <v>6.6</v>
      </c>
      <c r="K2686">
        <v>12</v>
      </c>
      <c r="L2686">
        <v>4.3</v>
      </c>
      <c r="M2686" s="4">
        <v>6</v>
      </c>
      <c r="N2686" t="s">
        <v>608</v>
      </c>
      <c r="O2686" t="s">
        <v>21</v>
      </c>
      <c r="P2686" s="4">
        <v>390000</v>
      </c>
      <c r="Q2686" s="3">
        <f>AVERAGE(Table1[[#This Row],[critic_score]],Table1[[#This Row],[user_score]])</f>
        <v>5.4499999999999993</v>
      </c>
      <c r="R2686" s="4">
        <f>Table1[[#This Row],[user_count]]+Table1[[#This Row],[critic_count]]</f>
        <v>18</v>
      </c>
      <c r="S2686" s="2">
        <f>100000*Table1[[#This Row],[review_count]]/Table1[[#This Row],[total sales]]</f>
        <v>4.615384615384615</v>
      </c>
      <c r="T2686" s="2">
        <f>Table1[[#This Row],[total sales]]/(2017-Table1[[#This Row],[year_of_release]])</f>
        <v>30000</v>
      </c>
      <c r="U2686" s="9">
        <f>Table1[[#This Row],[na_sales]]/(2017-Table1[[#This Row],[year_of_release]])</f>
        <v>25384.615384615383</v>
      </c>
      <c r="V2686" s="6">
        <f>Table1[[#This Row],[eu_sales]]/(2017-Table1[[#This Row],[year_of_release]])</f>
        <v>769.23076923076928</v>
      </c>
      <c r="W2686" s="6">
        <f>Table1[[#This Row],[jp_sales]]/(2017-Table1[[#This Row],[year_of_release]])</f>
        <v>0</v>
      </c>
      <c r="X2686" s="6">
        <f>Table1[[#This Row],[other_sales]]/(2017-Table1[[#This Row],[year_of_release]])</f>
        <v>3846.1538461538462</v>
      </c>
      <c r="Y2686" s="4">
        <v>505524224</v>
      </c>
      <c r="Z2686" s="4">
        <v>434174638</v>
      </c>
      <c r="AA2686" s="4">
        <v>127761000</v>
      </c>
      <c r="AB2686" s="1">
        <f>Table1[[#This Row],[na_sales]]/Table1[[#This Row],[NA population]]</f>
        <v>6.5278770894270732E-4</v>
      </c>
      <c r="AC2686" s="1">
        <f>Table1[[#This Row],[eu_sales]]/Table1[[#This Row],[Eu population]]</f>
        <v>2.3032206685458213E-5</v>
      </c>
      <c r="AD2686" s="1">
        <f>Table1[[#This Row],[jp_sales]]/Table1[[#This Row],[Jp population]]</f>
        <v>0</v>
      </c>
    </row>
    <row r="2687" spans="1:30" x14ac:dyDescent="0.25">
      <c r="A2687" t="s">
        <v>2468</v>
      </c>
      <c r="B2687" t="s">
        <v>45</v>
      </c>
      <c r="C2687">
        <v>2005</v>
      </c>
      <c r="D2687" t="s">
        <v>19</v>
      </c>
      <c r="E2687" t="s">
        <v>51</v>
      </c>
      <c r="F2687" s="4">
        <v>330000</v>
      </c>
      <c r="G2687" s="4">
        <v>10000</v>
      </c>
      <c r="H2687" s="4">
        <v>0</v>
      </c>
      <c r="I2687" s="4">
        <v>50000</v>
      </c>
      <c r="J2687">
        <v>8.1</v>
      </c>
      <c r="K2687">
        <v>32</v>
      </c>
      <c r="L2687">
        <v>9</v>
      </c>
      <c r="M2687" s="4">
        <v>21</v>
      </c>
      <c r="N2687" t="s">
        <v>1448</v>
      </c>
      <c r="O2687" t="s">
        <v>21</v>
      </c>
      <c r="P2687" s="4">
        <v>390000</v>
      </c>
      <c r="Q2687" s="3">
        <f>AVERAGE(Table1[[#This Row],[critic_score]],Table1[[#This Row],[user_score]])</f>
        <v>8.5500000000000007</v>
      </c>
      <c r="R2687" s="4">
        <f>Table1[[#This Row],[user_count]]+Table1[[#This Row],[critic_count]]</f>
        <v>53</v>
      </c>
      <c r="S2687" s="2">
        <f>100000*Table1[[#This Row],[review_count]]/Table1[[#This Row],[total sales]]</f>
        <v>13.589743589743589</v>
      </c>
      <c r="T2687" s="2">
        <f>Table1[[#This Row],[total sales]]/(2017-Table1[[#This Row],[year_of_release]])</f>
        <v>32500</v>
      </c>
      <c r="U2687" s="9">
        <f>Table1[[#This Row],[na_sales]]/(2017-Table1[[#This Row],[year_of_release]])</f>
        <v>27500</v>
      </c>
      <c r="V2687" s="6">
        <f>Table1[[#This Row],[eu_sales]]/(2017-Table1[[#This Row],[year_of_release]])</f>
        <v>833.33333333333337</v>
      </c>
      <c r="W2687" s="6">
        <f>Table1[[#This Row],[jp_sales]]/(2017-Table1[[#This Row],[year_of_release]])</f>
        <v>0</v>
      </c>
      <c r="X2687" s="6">
        <f>Table1[[#This Row],[other_sales]]/(2017-Table1[[#This Row],[year_of_release]])</f>
        <v>4166.666666666667</v>
      </c>
      <c r="Y2687" s="4">
        <v>511054143</v>
      </c>
      <c r="Z2687" s="4">
        <v>435713800</v>
      </c>
      <c r="AA2687" s="4">
        <v>127773000</v>
      </c>
      <c r="AB2687" s="1">
        <f>Table1[[#This Row],[na_sales]]/Table1[[#This Row],[NA population]]</f>
        <v>6.4572414590522158E-4</v>
      </c>
      <c r="AC2687" s="1">
        <f>Table1[[#This Row],[eu_sales]]/Table1[[#This Row],[Eu population]]</f>
        <v>2.2950845256679959E-5</v>
      </c>
      <c r="AD2687" s="1">
        <f>Table1[[#This Row],[jp_sales]]/Table1[[#This Row],[Jp population]]</f>
        <v>0</v>
      </c>
    </row>
    <row r="2688" spans="1:30" x14ac:dyDescent="0.25">
      <c r="A2688" t="s">
        <v>546</v>
      </c>
      <c r="B2688" t="s">
        <v>18</v>
      </c>
      <c r="C2688">
        <v>2006</v>
      </c>
      <c r="D2688" t="s">
        <v>96</v>
      </c>
      <c r="E2688" t="s">
        <v>55</v>
      </c>
      <c r="F2688" s="4">
        <v>360000</v>
      </c>
      <c r="G2688" s="4">
        <v>0</v>
      </c>
      <c r="H2688" s="4">
        <v>0</v>
      </c>
      <c r="I2688" s="4">
        <v>30000</v>
      </c>
      <c r="J2688">
        <v>7.3</v>
      </c>
      <c r="K2688">
        <v>31</v>
      </c>
      <c r="L2688">
        <v>7.3</v>
      </c>
      <c r="M2688" s="4">
        <v>29</v>
      </c>
      <c r="N2688" t="s">
        <v>241</v>
      </c>
      <c r="O2688" t="s">
        <v>67</v>
      </c>
      <c r="P2688" s="4">
        <v>390000</v>
      </c>
      <c r="Q2688" s="3">
        <f>AVERAGE(Table1[[#This Row],[critic_score]],Table1[[#This Row],[user_score]])</f>
        <v>7.3</v>
      </c>
      <c r="R2688" s="4">
        <f>Table1[[#This Row],[user_count]]+Table1[[#This Row],[critic_count]]</f>
        <v>60</v>
      </c>
      <c r="S2688" s="2">
        <f>100000*Table1[[#This Row],[review_count]]/Table1[[#This Row],[total sales]]</f>
        <v>15.384615384615385</v>
      </c>
      <c r="T2688" s="2">
        <f>Table1[[#This Row],[total sales]]/(2017-Table1[[#This Row],[year_of_release]])</f>
        <v>35454.545454545456</v>
      </c>
      <c r="U2688" s="9">
        <f>Table1[[#This Row],[na_sales]]/(2017-Table1[[#This Row],[year_of_release]])</f>
        <v>32727.272727272728</v>
      </c>
      <c r="V2688" s="6">
        <f>Table1[[#This Row],[eu_sales]]/(2017-Table1[[#This Row],[year_of_release]])</f>
        <v>0</v>
      </c>
      <c r="W2688" s="6">
        <f>Table1[[#This Row],[jp_sales]]/(2017-Table1[[#This Row],[year_of_release]])</f>
        <v>0</v>
      </c>
      <c r="X2688" s="6">
        <f>Table1[[#This Row],[other_sales]]/(2017-Table1[[#This Row],[year_of_release]])</f>
        <v>2727.2727272727275</v>
      </c>
      <c r="Y2688" s="4">
        <v>516818555</v>
      </c>
      <c r="Z2688" s="4">
        <v>437126892</v>
      </c>
      <c r="AA2688" s="4">
        <v>127854000</v>
      </c>
      <c r="AB2688" s="1">
        <f>Table1[[#This Row],[na_sales]]/Table1[[#This Row],[NA population]]</f>
        <v>6.9656941786852057E-4</v>
      </c>
      <c r="AC2688" s="1">
        <f>Table1[[#This Row],[eu_sales]]/Table1[[#This Row],[Eu population]]</f>
        <v>0</v>
      </c>
      <c r="AD2688" s="1">
        <f>Table1[[#This Row],[jp_sales]]/Table1[[#This Row],[Jp population]]</f>
        <v>0</v>
      </c>
    </row>
    <row r="2689" spans="1:30" x14ac:dyDescent="0.25">
      <c r="A2689" t="s">
        <v>2472</v>
      </c>
      <c r="B2689" t="s">
        <v>118</v>
      </c>
      <c r="C2689">
        <v>2005</v>
      </c>
      <c r="D2689" t="s">
        <v>65</v>
      </c>
      <c r="E2689" t="s">
        <v>425</v>
      </c>
      <c r="F2689" s="4">
        <v>360000</v>
      </c>
      <c r="G2689" s="4">
        <v>0</v>
      </c>
      <c r="H2689" s="4">
        <v>0</v>
      </c>
      <c r="I2689" s="4">
        <v>30000</v>
      </c>
      <c r="J2689">
        <v>8.1</v>
      </c>
      <c r="K2689">
        <v>30</v>
      </c>
      <c r="L2689">
        <v>8.5</v>
      </c>
      <c r="M2689" s="4">
        <v>37</v>
      </c>
      <c r="N2689" t="s">
        <v>529</v>
      </c>
      <c r="O2689" t="s">
        <v>67</v>
      </c>
      <c r="P2689" s="4">
        <v>390000</v>
      </c>
      <c r="Q2689" s="3">
        <f>AVERAGE(Table1[[#This Row],[critic_score]],Table1[[#This Row],[user_score]])</f>
        <v>8.3000000000000007</v>
      </c>
      <c r="R2689" s="4">
        <f>Table1[[#This Row],[user_count]]+Table1[[#This Row],[critic_count]]</f>
        <v>67</v>
      </c>
      <c r="S2689" s="2">
        <f>100000*Table1[[#This Row],[review_count]]/Table1[[#This Row],[total sales]]</f>
        <v>17.179487179487179</v>
      </c>
      <c r="T2689" s="2">
        <f>Table1[[#This Row],[total sales]]/(2017-Table1[[#This Row],[year_of_release]])</f>
        <v>32500</v>
      </c>
      <c r="U2689" s="9">
        <f>Table1[[#This Row],[na_sales]]/(2017-Table1[[#This Row],[year_of_release]])</f>
        <v>30000</v>
      </c>
      <c r="V2689" s="6">
        <f>Table1[[#This Row],[eu_sales]]/(2017-Table1[[#This Row],[year_of_release]])</f>
        <v>0</v>
      </c>
      <c r="W2689" s="6">
        <f>Table1[[#This Row],[jp_sales]]/(2017-Table1[[#This Row],[year_of_release]])</f>
        <v>0</v>
      </c>
      <c r="X2689" s="6">
        <f>Table1[[#This Row],[other_sales]]/(2017-Table1[[#This Row],[year_of_release]])</f>
        <v>2500</v>
      </c>
      <c r="Y2689" s="4">
        <v>511054143</v>
      </c>
      <c r="Z2689" s="4">
        <v>435713800</v>
      </c>
      <c r="AA2689" s="4">
        <v>127773000</v>
      </c>
      <c r="AB2689" s="1">
        <f>Table1[[#This Row],[na_sales]]/Table1[[#This Row],[NA population]]</f>
        <v>7.0442634098751456E-4</v>
      </c>
      <c r="AC2689" s="1">
        <f>Table1[[#This Row],[eu_sales]]/Table1[[#This Row],[Eu population]]</f>
        <v>0</v>
      </c>
      <c r="AD2689" s="1">
        <f>Table1[[#This Row],[jp_sales]]/Table1[[#This Row],[Jp population]]</f>
        <v>0</v>
      </c>
    </row>
    <row r="2690" spans="1:30" x14ac:dyDescent="0.25">
      <c r="A2690" t="s">
        <v>884</v>
      </c>
      <c r="B2690" t="s">
        <v>113</v>
      </c>
      <c r="C2690">
        <v>2010</v>
      </c>
      <c r="D2690" t="s">
        <v>40</v>
      </c>
      <c r="E2690" t="s">
        <v>41</v>
      </c>
      <c r="F2690" s="4">
        <v>170000</v>
      </c>
      <c r="G2690" s="4">
        <v>170000</v>
      </c>
      <c r="H2690" s="4">
        <v>0</v>
      </c>
      <c r="I2690" s="4">
        <v>50000</v>
      </c>
      <c r="J2690">
        <v>7.7</v>
      </c>
      <c r="K2690">
        <v>46</v>
      </c>
      <c r="L2690">
        <v>7.9</v>
      </c>
      <c r="M2690" s="4">
        <v>1238</v>
      </c>
      <c r="N2690" t="s">
        <v>885</v>
      </c>
      <c r="O2690" t="s">
        <v>43</v>
      </c>
      <c r="P2690" s="4">
        <v>390000</v>
      </c>
      <c r="Q2690" s="3">
        <f>AVERAGE(Table1[[#This Row],[critic_score]],Table1[[#This Row],[user_score]])</f>
        <v>7.8000000000000007</v>
      </c>
      <c r="R2690" s="4">
        <f>Table1[[#This Row],[user_count]]+Table1[[#This Row],[critic_count]]</f>
        <v>1284</v>
      </c>
      <c r="S2690" s="2">
        <f>100000*Table1[[#This Row],[review_count]]/Table1[[#This Row],[total sales]]</f>
        <v>329.23076923076923</v>
      </c>
      <c r="T2690" s="2">
        <f>Table1[[#This Row],[total sales]]/(2017-Table1[[#This Row],[year_of_release]])</f>
        <v>55714.285714285717</v>
      </c>
      <c r="U2690" s="9">
        <f>Table1[[#This Row],[na_sales]]/(2017-Table1[[#This Row],[year_of_release]])</f>
        <v>24285.714285714286</v>
      </c>
      <c r="V2690" s="6">
        <f>Table1[[#This Row],[eu_sales]]/(2017-Table1[[#This Row],[year_of_release]])</f>
        <v>24285.714285714286</v>
      </c>
      <c r="W2690" s="6">
        <f>Table1[[#This Row],[jp_sales]]/(2017-Table1[[#This Row],[year_of_release]])</f>
        <v>0</v>
      </c>
      <c r="X2690" s="6">
        <f>Table1[[#This Row],[other_sales]]/(2017-Table1[[#This Row],[year_of_release]])</f>
        <v>7142.8571428571431</v>
      </c>
      <c r="Y2690" s="4">
        <v>540520772</v>
      </c>
      <c r="Z2690" s="4">
        <v>441654761</v>
      </c>
      <c r="AA2690" s="4">
        <v>128070000</v>
      </c>
      <c r="AB2690" s="1">
        <f>Table1[[#This Row],[na_sales]]/Table1[[#This Row],[NA population]]</f>
        <v>3.1451150225175804E-4</v>
      </c>
      <c r="AC2690" s="1">
        <f>Table1[[#This Row],[eu_sales]]/Table1[[#This Row],[Eu population]]</f>
        <v>3.8491603626118276E-4</v>
      </c>
      <c r="AD2690" s="1">
        <f>Table1[[#This Row],[jp_sales]]/Table1[[#This Row],[Jp population]]</f>
        <v>0</v>
      </c>
    </row>
    <row r="2691" spans="1:30" x14ac:dyDescent="0.25">
      <c r="A2691" t="s">
        <v>2474</v>
      </c>
      <c r="B2691" t="s">
        <v>45</v>
      </c>
      <c r="C2691">
        <v>2003</v>
      </c>
      <c r="D2691" t="s">
        <v>27</v>
      </c>
      <c r="E2691" t="s">
        <v>51</v>
      </c>
      <c r="F2691" s="4">
        <v>190000</v>
      </c>
      <c r="G2691" s="4">
        <v>150000</v>
      </c>
      <c r="H2691" s="4">
        <v>0</v>
      </c>
      <c r="I2691" s="4">
        <v>50000</v>
      </c>
      <c r="J2691">
        <v>7.3</v>
      </c>
      <c r="K2691">
        <v>39</v>
      </c>
      <c r="L2691">
        <v>8.3000000000000007</v>
      </c>
      <c r="M2691" s="4">
        <v>22</v>
      </c>
      <c r="N2691" t="s">
        <v>323</v>
      </c>
      <c r="O2691" t="s">
        <v>67</v>
      </c>
      <c r="P2691" s="4">
        <v>390000</v>
      </c>
      <c r="Q2691" s="3">
        <f>AVERAGE(Table1[[#This Row],[critic_score]],Table1[[#This Row],[user_score]])</f>
        <v>7.8000000000000007</v>
      </c>
      <c r="R2691" s="4">
        <f>Table1[[#This Row],[user_count]]+Table1[[#This Row],[critic_count]]</f>
        <v>61</v>
      </c>
      <c r="S2691" s="2">
        <f>100000*Table1[[#This Row],[review_count]]/Table1[[#This Row],[total sales]]</f>
        <v>15.641025641025641</v>
      </c>
      <c r="T2691" s="2">
        <f>Table1[[#This Row],[total sales]]/(2017-Table1[[#This Row],[year_of_release]])</f>
        <v>27857.142857142859</v>
      </c>
      <c r="U2691" s="9">
        <f>Table1[[#This Row],[na_sales]]/(2017-Table1[[#This Row],[year_of_release]])</f>
        <v>13571.428571428571</v>
      </c>
      <c r="V2691" s="6">
        <f>Table1[[#This Row],[eu_sales]]/(2017-Table1[[#This Row],[year_of_release]])</f>
        <v>10714.285714285714</v>
      </c>
      <c r="W2691" s="6">
        <f>Table1[[#This Row],[jp_sales]]/(2017-Table1[[#This Row],[year_of_release]])</f>
        <v>0</v>
      </c>
      <c r="X2691" s="6">
        <f>Table1[[#This Row],[other_sales]]/(2017-Table1[[#This Row],[year_of_release]])</f>
        <v>3571.4285714285716</v>
      </c>
      <c r="Y2691" s="4">
        <v>500125528</v>
      </c>
      <c r="Z2691" s="4">
        <v>432552540</v>
      </c>
      <c r="AA2691" s="4">
        <v>127718000</v>
      </c>
      <c r="AB2691" s="1">
        <f>Table1[[#This Row],[na_sales]]/Table1[[#This Row],[NA population]]</f>
        <v>3.799046226650522E-4</v>
      </c>
      <c r="AC2691" s="1">
        <f>Table1[[#This Row],[eu_sales]]/Table1[[#This Row],[Eu population]]</f>
        <v>3.4677868265436609E-4</v>
      </c>
      <c r="AD2691" s="1">
        <f>Table1[[#This Row],[jp_sales]]/Table1[[#This Row],[Jp population]]</f>
        <v>0</v>
      </c>
    </row>
    <row r="2692" spans="1:30" x14ac:dyDescent="0.25">
      <c r="A2692" t="s">
        <v>2478</v>
      </c>
      <c r="B2692" t="s">
        <v>45</v>
      </c>
      <c r="C2692">
        <v>2004</v>
      </c>
      <c r="D2692" t="s">
        <v>65</v>
      </c>
      <c r="E2692" t="s">
        <v>171</v>
      </c>
      <c r="F2692" s="4">
        <v>190000</v>
      </c>
      <c r="G2692" s="4">
        <v>150000</v>
      </c>
      <c r="H2692" s="4">
        <v>0</v>
      </c>
      <c r="I2692" s="4">
        <v>50000</v>
      </c>
      <c r="J2692">
        <v>6.6</v>
      </c>
      <c r="K2692">
        <v>44</v>
      </c>
      <c r="L2692">
        <v>8.5</v>
      </c>
      <c r="M2692" s="4">
        <v>20</v>
      </c>
      <c r="N2692" t="s">
        <v>529</v>
      </c>
      <c r="O2692" t="s">
        <v>43</v>
      </c>
      <c r="P2692" s="4">
        <v>390000</v>
      </c>
      <c r="Q2692" s="3">
        <f>AVERAGE(Table1[[#This Row],[critic_score]],Table1[[#This Row],[user_score]])</f>
        <v>7.55</v>
      </c>
      <c r="R2692" s="4">
        <f>Table1[[#This Row],[user_count]]+Table1[[#This Row],[critic_count]]</f>
        <v>64</v>
      </c>
      <c r="S2692" s="2">
        <f>100000*Table1[[#This Row],[review_count]]/Table1[[#This Row],[total sales]]</f>
        <v>16.410256410256409</v>
      </c>
      <c r="T2692" s="2">
        <f>Table1[[#This Row],[total sales]]/(2017-Table1[[#This Row],[year_of_release]])</f>
        <v>30000</v>
      </c>
      <c r="U2692" s="9">
        <f>Table1[[#This Row],[na_sales]]/(2017-Table1[[#This Row],[year_of_release]])</f>
        <v>14615.384615384615</v>
      </c>
      <c r="V2692" s="6">
        <f>Table1[[#This Row],[eu_sales]]/(2017-Table1[[#This Row],[year_of_release]])</f>
        <v>11538.461538461539</v>
      </c>
      <c r="W2692" s="6">
        <f>Table1[[#This Row],[jp_sales]]/(2017-Table1[[#This Row],[year_of_release]])</f>
        <v>0</v>
      </c>
      <c r="X2692" s="6">
        <f>Table1[[#This Row],[other_sales]]/(2017-Table1[[#This Row],[year_of_release]])</f>
        <v>3846.1538461538462</v>
      </c>
      <c r="Y2692" s="4">
        <v>505524224</v>
      </c>
      <c r="Z2692" s="4">
        <v>434174638</v>
      </c>
      <c r="AA2692" s="4">
        <v>127761000</v>
      </c>
      <c r="AB2692" s="1">
        <f>Table1[[#This Row],[na_sales]]/Table1[[#This Row],[NA population]]</f>
        <v>3.7584746878519513E-4</v>
      </c>
      <c r="AC2692" s="1">
        <f>Table1[[#This Row],[eu_sales]]/Table1[[#This Row],[Eu population]]</f>
        <v>3.4548310028187319E-4</v>
      </c>
      <c r="AD2692" s="1">
        <f>Table1[[#This Row],[jp_sales]]/Table1[[#This Row],[Jp population]]</f>
        <v>0</v>
      </c>
    </row>
    <row r="2693" spans="1:30" x14ac:dyDescent="0.25">
      <c r="A2693" t="s">
        <v>1507</v>
      </c>
      <c r="B2693" t="s">
        <v>34</v>
      </c>
      <c r="C2693">
        <v>2007</v>
      </c>
      <c r="D2693" t="s">
        <v>40</v>
      </c>
      <c r="E2693" t="s">
        <v>270</v>
      </c>
      <c r="F2693" s="4">
        <v>120000</v>
      </c>
      <c r="G2693" s="4">
        <v>220000</v>
      </c>
      <c r="H2693" s="4">
        <v>0</v>
      </c>
      <c r="I2693" s="4">
        <v>50000</v>
      </c>
      <c r="J2693">
        <v>7.7</v>
      </c>
      <c r="K2693">
        <v>33</v>
      </c>
      <c r="L2693">
        <v>8.3000000000000007</v>
      </c>
      <c r="M2693" s="4">
        <v>39</v>
      </c>
      <c r="N2693" t="s">
        <v>991</v>
      </c>
      <c r="O2693" t="s">
        <v>67</v>
      </c>
      <c r="P2693" s="4">
        <v>390000</v>
      </c>
      <c r="Q2693" s="3">
        <f>AVERAGE(Table1[[#This Row],[critic_score]],Table1[[#This Row],[user_score]])</f>
        <v>8</v>
      </c>
      <c r="R2693" s="4">
        <f>Table1[[#This Row],[user_count]]+Table1[[#This Row],[critic_count]]</f>
        <v>72</v>
      </c>
      <c r="S2693" s="2">
        <f>100000*Table1[[#This Row],[review_count]]/Table1[[#This Row],[total sales]]</f>
        <v>18.46153846153846</v>
      </c>
      <c r="T2693" s="2">
        <f>Table1[[#This Row],[total sales]]/(2017-Table1[[#This Row],[year_of_release]])</f>
        <v>39000</v>
      </c>
      <c r="U2693" s="9">
        <f>Table1[[#This Row],[na_sales]]/(2017-Table1[[#This Row],[year_of_release]])</f>
        <v>12000</v>
      </c>
      <c r="V2693" s="6">
        <f>Table1[[#This Row],[eu_sales]]/(2017-Table1[[#This Row],[year_of_release]])</f>
        <v>22000</v>
      </c>
      <c r="W2693" s="6">
        <f>Table1[[#This Row],[jp_sales]]/(2017-Table1[[#This Row],[year_of_release]])</f>
        <v>0</v>
      </c>
      <c r="X2693" s="6">
        <f>Table1[[#This Row],[other_sales]]/(2017-Table1[[#This Row],[year_of_release]])</f>
        <v>5000</v>
      </c>
      <c r="Y2693" s="4">
        <v>522751172</v>
      </c>
      <c r="Z2693" s="4">
        <v>438594184</v>
      </c>
      <c r="AA2693" s="4">
        <v>128001000</v>
      </c>
      <c r="AB2693" s="1">
        <f>Table1[[#This Row],[na_sales]]/Table1[[#This Row],[NA population]]</f>
        <v>2.295547220695662E-4</v>
      </c>
      <c r="AC2693" s="1">
        <f>Table1[[#This Row],[eu_sales]]/Table1[[#This Row],[Eu population]]</f>
        <v>5.0160263867064867E-4</v>
      </c>
      <c r="AD2693" s="1">
        <f>Table1[[#This Row],[jp_sales]]/Table1[[#This Row],[Jp population]]</f>
        <v>0</v>
      </c>
    </row>
    <row r="2694" spans="1:30" x14ac:dyDescent="0.25">
      <c r="A2694" t="s">
        <v>2481</v>
      </c>
      <c r="B2694" t="s">
        <v>45</v>
      </c>
      <c r="C2694">
        <v>2007</v>
      </c>
      <c r="D2694" t="s">
        <v>40</v>
      </c>
      <c r="E2694" t="s">
        <v>41</v>
      </c>
      <c r="F2694" s="4">
        <v>190000</v>
      </c>
      <c r="G2694" s="4">
        <v>150000</v>
      </c>
      <c r="H2694" s="4">
        <v>0</v>
      </c>
      <c r="I2694" s="4">
        <v>50000</v>
      </c>
      <c r="J2694">
        <v>3.6</v>
      </c>
      <c r="K2694">
        <v>7</v>
      </c>
      <c r="L2694">
        <v>6.4</v>
      </c>
      <c r="M2694" s="4">
        <v>17</v>
      </c>
      <c r="N2694" t="s">
        <v>2200</v>
      </c>
      <c r="O2694" t="s">
        <v>67</v>
      </c>
      <c r="P2694" s="4">
        <v>390000</v>
      </c>
      <c r="Q2694" s="3">
        <f>AVERAGE(Table1[[#This Row],[critic_score]],Table1[[#This Row],[user_score]])</f>
        <v>5</v>
      </c>
      <c r="R2694" s="4">
        <f>Table1[[#This Row],[user_count]]+Table1[[#This Row],[critic_count]]</f>
        <v>24</v>
      </c>
      <c r="S2694" s="2">
        <f>100000*Table1[[#This Row],[review_count]]/Table1[[#This Row],[total sales]]</f>
        <v>6.1538461538461542</v>
      </c>
      <c r="T2694" s="2">
        <f>Table1[[#This Row],[total sales]]/(2017-Table1[[#This Row],[year_of_release]])</f>
        <v>39000</v>
      </c>
      <c r="U2694" s="9">
        <f>Table1[[#This Row],[na_sales]]/(2017-Table1[[#This Row],[year_of_release]])</f>
        <v>19000</v>
      </c>
      <c r="V2694" s="6">
        <f>Table1[[#This Row],[eu_sales]]/(2017-Table1[[#This Row],[year_of_release]])</f>
        <v>15000</v>
      </c>
      <c r="W2694" s="6">
        <f>Table1[[#This Row],[jp_sales]]/(2017-Table1[[#This Row],[year_of_release]])</f>
        <v>0</v>
      </c>
      <c r="X2694" s="6">
        <f>Table1[[#This Row],[other_sales]]/(2017-Table1[[#This Row],[year_of_release]])</f>
        <v>5000</v>
      </c>
      <c r="Y2694" s="4">
        <v>522751172</v>
      </c>
      <c r="Z2694" s="4">
        <v>438594184</v>
      </c>
      <c r="AA2694" s="4">
        <v>128001000</v>
      </c>
      <c r="AB2694" s="1">
        <f>Table1[[#This Row],[na_sales]]/Table1[[#This Row],[NA population]]</f>
        <v>3.6346164327681315E-4</v>
      </c>
      <c r="AC2694" s="1">
        <f>Table1[[#This Row],[eu_sales]]/Table1[[#This Row],[Eu population]]</f>
        <v>3.420017990936241E-4</v>
      </c>
      <c r="AD2694" s="1">
        <f>Table1[[#This Row],[jp_sales]]/Table1[[#This Row],[Jp population]]</f>
        <v>0</v>
      </c>
    </row>
    <row r="2695" spans="1:30" x14ac:dyDescent="0.25">
      <c r="A2695" t="s">
        <v>1677</v>
      </c>
      <c r="B2695" t="s">
        <v>103</v>
      </c>
      <c r="C2695">
        <v>2005</v>
      </c>
      <c r="D2695" t="s">
        <v>40</v>
      </c>
      <c r="E2695" t="s">
        <v>55</v>
      </c>
      <c r="F2695" s="4">
        <v>260000</v>
      </c>
      <c r="G2695" s="4">
        <v>110000</v>
      </c>
      <c r="H2695" s="4">
        <v>0</v>
      </c>
      <c r="I2695" s="4">
        <v>20000</v>
      </c>
      <c r="J2695">
        <v>7.7</v>
      </c>
      <c r="K2695">
        <v>53</v>
      </c>
      <c r="L2695">
        <v>7.4</v>
      </c>
      <c r="M2695" s="4">
        <v>20</v>
      </c>
      <c r="N2695" t="s">
        <v>58</v>
      </c>
      <c r="O2695" t="s">
        <v>67</v>
      </c>
      <c r="P2695" s="4">
        <v>390000</v>
      </c>
      <c r="Q2695" s="3">
        <f>AVERAGE(Table1[[#This Row],[critic_score]],Table1[[#This Row],[user_score]])</f>
        <v>7.5500000000000007</v>
      </c>
      <c r="R2695" s="4">
        <f>Table1[[#This Row],[user_count]]+Table1[[#This Row],[critic_count]]</f>
        <v>73</v>
      </c>
      <c r="S2695" s="2">
        <f>100000*Table1[[#This Row],[review_count]]/Table1[[#This Row],[total sales]]</f>
        <v>18.717948717948719</v>
      </c>
      <c r="T2695" s="2">
        <f>Table1[[#This Row],[total sales]]/(2017-Table1[[#This Row],[year_of_release]])</f>
        <v>32500</v>
      </c>
      <c r="U2695" s="9">
        <f>Table1[[#This Row],[na_sales]]/(2017-Table1[[#This Row],[year_of_release]])</f>
        <v>21666.666666666668</v>
      </c>
      <c r="V2695" s="6">
        <f>Table1[[#This Row],[eu_sales]]/(2017-Table1[[#This Row],[year_of_release]])</f>
        <v>9166.6666666666661</v>
      </c>
      <c r="W2695" s="6">
        <f>Table1[[#This Row],[jp_sales]]/(2017-Table1[[#This Row],[year_of_release]])</f>
        <v>0</v>
      </c>
      <c r="X2695" s="6">
        <f>Table1[[#This Row],[other_sales]]/(2017-Table1[[#This Row],[year_of_release]])</f>
        <v>1666.6666666666667</v>
      </c>
      <c r="Y2695" s="4">
        <v>511054143</v>
      </c>
      <c r="Z2695" s="4">
        <v>435713800</v>
      </c>
      <c r="AA2695" s="4">
        <v>127773000</v>
      </c>
      <c r="AB2695" s="1">
        <f>Table1[[#This Row],[na_sales]]/Table1[[#This Row],[NA population]]</f>
        <v>5.0875235737987158E-4</v>
      </c>
      <c r="AC2695" s="1">
        <f>Table1[[#This Row],[eu_sales]]/Table1[[#This Row],[Eu population]]</f>
        <v>2.5245929782347955E-4</v>
      </c>
      <c r="AD2695" s="1">
        <f>Table1[[#This Row],[jp_sales]]/Table1[[#This Row],[Jp population]]</f>
        <v>0</v>
      </c>
    </row>
    <row r="2696" spans="1:30" x14ac:dyDescent="0.25">
      <c r="A2696" t="s">
        <v>1112</v>
      </c>
      <c r="B2696" t="s">
        <v>69</v>
      </c>
      <c r="C2696">
        <v>2012</v>
      </c>
      <c r="D2696" t="s">
        <v>40</v>
      </c>
      <c r="E2696" t="s">
        <v>198</v>
      </c>
      <c r="F2696" s="4">
        <v>200000</v>
      </c>
      <c r="G2696" s="4">
        <v>160000</v>
      </c>
      <c r="H2696" s="4">
        <v>0</v>
      </c>
      <c r="I2696" s="4">
        <v>30000</v>
      </c>
      <c r="J2696">
        <v>6.1</v>
      </c>
      <c r="K2696">
        <v>4</v>
      </c>
      <c r="L2696">
        <v>7.6</v>
      </c>
      <c r="M2696" s="4">
        <v>10</v>
      </c>
      <c r="N2696" t="s">
        <v>614</v>
      </c>
      <c r="O2696" t="s">
        <v>84</v>
      </c>
      <c r="P2696" s="4">
        <v>390000</v>
      </c>
      <c r="Q2696" s="3">
        <f>AVERAGE(Table1[[#This Row],[critic_score]],Table1[[#This Row],[user_score]])</f>
        <v>6.85</v>
      </c>
      <c r="R2696" s="4">
        <f>Table1[[#This Row],[user_count]]+Table1[[#This Row],[critic_count]]</f>
        <v>14</v>
      </c>
      <c r="S2696" s="2">
        <f>100000*Table1[[#This Row],[review_count]]/Table1[[#This Row],[total sales]]</f>
        <v>3.5897435897435899</v>
      </c>
      <c r="T2696" s="2">
        <f>Table1[[#This Row],[total sales]]/(2017-Table1[[#This Row],[year_of_release]])</f>
        <v>78000</v>
      </c>
      <c r="U2696" s="9">
        <f>Table1[[#This Row],[na_sales]]/(2017-Table1[[#This Row],[year_of_release]])</f>
        <v>40000</v>
      </c>
      <c r="V2696" s="6">
        <f>Table1[[#This Row],[eu_sales]]/(2017-Table1[[#This Row],[year_of_release]])</f>
        <v>32000</v>
      </c>
      <c r="W2696" s="6">
        <f>Table1[[#This Row],[jp_sales]]/(2017-Table1[[#This Row],[year_of_release]])</f>
        <v>0</v>
      </c>
      <c r="X2696" s="6">
        <f>Table1[[#This Row],[other_sales]]/(2017-Table1[[#This Row],[year_of_release]])</f>
        <v>6000</v>
      </c>
      <c r="Y2696" s="4">
        <v>551484507</v>
      </c>
      <c r="Z2696" s="4">
        <v>441417242</v>
      </c>
      <c r="AA2696" s="4">
        <v>127629000</v>
      </c>
      <c r="AB2696" s="1">
        <f>Table1[[#This Row],[na_sales]]/Table1[[#This Row],[NA population]]</f>
        <v>3.6265751342312867E-4</v>
      </c>
      <c r="AC2696" s="1">
        <f>Table1[[#This Row],[eu_sales]]/Table1[[#This Row],[Eu population]]</f>
        <v>3.6246884982349647E-4</v>
      </c>
      <c r="AD2696" s="1">
        <f>Table1[[#This Row],[jp_sales]]/Table1[[#This Row],[Jp population]]</f>
        <v>0</v>
      </c>
    </row>
    <row r="2697" spans="1:30" x14ac:dyDescent="0.25">
      <c r="A2697" t="s">
        <v>2053</v>
      </c>
      <c r="B2697" t="s">
        <v>34</v>
      </c>
      <c r="C2697">
        <v>2009</v>
      </c>
      <c r="D2697" t="s">
        <v>65</v>
      </c>
      <c r="E2697" t="s">
        <v>425</v>
      </c>
      <c r="F2697" s="4">
        <v>200000</v>
      </c>
      <c r="G2697" s="4">
        <v>150000</v>
      </c>
      <c r="H2697" s="4">
        <v>0</v>
      </c>
      <c r="I2697" s="4">
        <v>40000</v>
      </c>
      <c r="J2697">
        <v>7.1</v>
      </c>
      <c r="K2697">
        <v>59</v>
      </c>
      <c r="L2697">
        <v>6.3</v>
      </c>
      <c r="M2697" s="4">
        <v>23</v>
      </c>
      <c r="N2697" t="s">
        <v>529</v>
      </c>
      <c r="O2697" t="s">
        <v>67</v>
      </c>
      <c r="P2697" s="4">
        <v>390000</v>
      </c>
      <c r="Q2697" s="3">
        <f>AVERAGE(Table1[[#This Row],[critic_score]],Table1[[#This Row],[user_score]])</f>
        <v>6.6999999999999993</v>
      </c>
      <c r="R2697" s="4">
        <f>Table1[[#This Row],[user_count]]+Table1[[#This Row],[critic_count]]</f>
        <v>82</v>
      </c>
      <c r="S2697" s="2">
        <f>100000*Table1[[#This Row],[review_count]]/Table1[[#This Row],[total sales]]</f>
        <v>21.025641025641026</v>
      </c>
      <c r="T2697" s="2">
        <f>Table1[[#This Row],[total sales]]/(2017-Table1[[#This Row],[year_of_release]])</f>
        <v>48750</v>
      </c>
      <c r="U2697" s="9">
        <f>Table1[[#This Row],[na_sales]]/(2017-Table1[[#This Row],[year_of_release]])</f>
        <v>25000</v>
      </c>
      <c r="V2697" s="6">
        <f>Table1[[#This Row],[eu_sales]]/(2017-Table1[[#This Row],[year_of_release]])</f>
        <v>18750</v>
      </c>
      <c r="W2697" s="6">
        <f>Table1[[#This Row],[jp_sales]]/(2017-Table1[[#This Row],[year_of_release]])</f>
        <v>0</v>
      </c>
      <c r="X2697" s="6">
        <f>Table1[[#This Row],[other_sales]]/(2017-Table1[[#This Row],[year_of_release]])</f>
        <v>5000</v>
      </c>
      <c r="Y2697" s="4">
        <v>534740514</v>
      </c>
      <c r="Z2697" s="4">
        <v>441041694</v>
      </c>
      <c r="AA2697" s="4">
        <v>128047000</v>
      </c>
      <c r="AB2697" s="1">
        <f>Table1[[#This Row],[na_sales]]/Table1[[#This Row],[NA population]]</f>
        <v>3.7401317978312E-4</v>
      </c>
      <c r="AC2697" s="1">
        <f>Table1[[#This Row],[eu_sales]]/Table1[[#This Row],[Eu population]]</f>
        <v>3.4010389956465206E-4</v>
      </c>
      <c r="AD2697" s="1">
        <f>Table1[[#This Row],[jp_sales]]/Table1[[#This Row],[Jp population]]</f>
        <v>0</v>
      </c>
    </row>
    <row r="2698" spans="1:30" x14ac:dyDescent="0.25">
      <c r="A2698" t="s">
        <v>2485</v>
      </c>
      <c r="B2698" t="s">
        <v>39</v>
      </c>
      <c r="C2698">
        <v>2012</v>
      </c>
      <c r="D2698" t="s">
        <v>73</v>
      </c>
      <c r="E2698" t="s">
        <v>267</v>
      </c>
      <c r="F2698" s="4">
        <v>90000</v>
      </c>
      <c r="G2698" s="4">
        <v>40000</v>
      </c>
      <c r="H2698" s="4">
        <v>240000</v>
      </c>
      <c r="I2698" s="4">
        <v>20000</v>
      </c>
      <c r="J2698">
        <v>6.5</v>
      </c>
      <c r="K2698">
        <v>26</v>
      </c>
      <c r="L2698">
        <v>7.3</v>
      </c>
      <c r="M2698" s="4">
        <v>47</v>
      </c>
      <c r="N2698" t="s">
        <v>553</v>
      </c>
      <c r="O2698" t="s">
        <v>67</v>
      </c>
      <c r="P2698" s="4">
        <v>390000</v>
      </c>
      <c r="Q2698" s="3">
        <f>AVERAGE(Table1[[#This Row],[critic_score]],Table1[[#This Row],[user_score]])</f>
        <v>6.9</v>
      </c>
      <c r="R2698" s="4">
        <f>Table1[[#This Row],[user_count]]+Table1[[#This Row],[critic_count]]</f>
        <v>73</v>
      </c>
      <c r="S2698" s="2">
        <f>100000*Table1[[#This Row],[review_count]]/Table1[[#This Row],[total sales]]</f>
        <v>18.717948717948719</v>
      </c>
      <c r="T2698" s="2">
        <f>Table1[[#This Row],[total sales]]/(2017-Table1[[#This Row],[year_of_release]])</f>
        <v>78000</v>
      </c>
      <c r="U2698" s="9">
        <f>Table1[[#This Row],[na_sales]]/(2017-Table1[[#This Row],[year_of_release]])</f>
        <v>18000</v>
      </c>
      <c r="V2698" s="6">
        <f>Table1[[#This Row],[eu_sales]]/(2017-Table1[[#This Row],[year_of_release]])</f>
        <v>8000</v>
      </c>
      <c r="W2698" s="6">
        <f>Table1[[#This Row],[jp_sales]]/(2017-Table1[[#This Row],[year_of_release]])</f>
        <v>48000</v>
      </c>
      <c r="X2698" s="6">
        <f>Table1[[#This Row],[other_sales]]/(2017-Table1[[#This Row],[year_of_release]])</f>
        <v>4000</v>
      </c>
      <c r="Y2698" s="4">
        <v>551484507</v>
      </c>
      <c r="Z2698" s="4">
        <v>441417242</v>
      </c>
      <c r="AA2698" s="4">
        <v>127629000</v>
      </c>
      <c r="AB2698" s="1">
        <f>Table1[[#This Row],[na_sales]]/Table1[[#This Row],[NA population]]</f>
        <v>1.6319588104040791E-4</v>
      </c>
      <c r="AC2698" s="1">
        <f>Table1[[#This Row],[eu_sales]]/Table1[[#This Row],[Eu population]]</f>
        <v>9.0617212455874118E-5</v>
      </c>
      <c r="AD2698" s="1">
        <f>Table1[[#This Row],[jp_sales]]/Table1[[#This Row],[Jp population]]</f>
        <v>1.8804503678631031E-3</v>
      </c>
    </row>
    <row r="2699" spans="1:30" x14ac:dyDescent="0.25">
      <c r="A2699" t="s">
        <v>411</v>
      </c>
      <c r="B2699" t="s">
        <v>113</v>
      </c>
      <c r="C2699">
        <v>2010</v>
      </c>
      <c r="D2699" t="s">
        <v>96</v>
      </c>
      <c r="E2699" t="s">
        <v>100</v>
      </c>
      <c r="F2699" s="4">
        <v>10000</v>
      </c>
      <c r="G2699" s="4">
        <v>320000</v>
      </c>
      <c r="H2699" s="4">
        <v>0</v>
      </c>
      <c r="I2699" s="4">
        <v>60000</v>
      </c>
      <c r="J2699">
        <v>9.4</v>
      </c>
      <c r="K2699">
        <v>55</v>
      </c>
      <c r="L2699">
        <v>8.8000000000000007</v>
      </c>
      <c r="M2699" s="4">
        <v>3559</v>
      </c>
      <c r="N2699" t="s">
        <v>412</v>
      </c>
      <c r="O2699" t="s">
        <v>43</v>
      </c>
      <c r="P2699" s="4">
        <v>390000</v>
      </c>
      <c r="Q2699" s="3">
        <f>AVERAGE(Table1[[#This Row],[critic_score]],Table1[[#This Row],[user_score]])</f>
        <v>9.1000000000000014</v>
      </c>
      <c r="R2699" s="4">
        <f>Table1[[#This Row],[user_count]]+Table1[[#This Row],[critic_count]]</f>
        <v>3614</v>
      </c>
      <c r="S2699" s="2">
        <f>100000*Table1[[#This Row],[review_count]]/Table1[[#This Row],[total sales]]</f>
        <v>926.66666666666663</v>
      </c>
      <c r="T2699" s="2">
        <f>Table1[[#This Row],[total sales]]/(2017-Table1[[#This Row],[year_of_release]])</f>
        <v>55714.285714285717</v>
      </c>
      <c r="U2699" s="9">
        <f>Table1[[#This Row],[na_sales]]/(2017-Table1[[#This Row],[year_of_release]])</f>
        <v>1428.5714285714287</v>
      </c>
      <c r="V2699" s="6">
        <f>Table1[[#This Row],[eu_sales]]/(2017-Table1[[#This Row],[year_of_release]])</f>
        <v>45714.285714285717</v>
      </c>
      <c r="W2699" s="6">
        <f>Table1[[#This Row],[jp_sales]]/(2017-Table1[[#This Row],[year_of_release]])</f>
        <v>0</v>
      </c>
      <c r="X2699" s="6">
        <f>Table1[[#This Row],[other_sales]]/(2017-Table1[[#This Row],[year_of_release]])</f>
        <v>8571.4285714285706</v>
      </c>
      <c r="Y2699" s="4">
        <v>540520772</v>
      </c>
      <c r="Z2699" s="4">
        <v>441654761</v>
      </c>
      <c r="AA2699" s="4">
        <v>128070000</v>
      </c>
      <c r="AB2699" s="1">
        <f>Table1[[#This Row],[na_sales]]/Table1[[#This Row],[NA population]]</f>
        <v>1.850067660304459E-5</v>
      </c>
      <c r="AC2699" s="1">
        <f>Table1[[#This Row],[eu_sales]]/Table1[[#This Row],[Eu population]]</f>
        <v>7.245478329622264E-4</v>
      </c>
      <c r="AD2699" s="1">
        <f>Table1[[#This Row],[jp_sales]]/Table1[[#This Row],[Jp population]]</f>
        <v>0</v>
      </c>
    </row>
    <row r="2700" spans="1:30" x14ac:dyDescent="0.25">
      <c r="A2700" t="s">
        <v>2488</v>
      </c>
      <c r="B2700" t="s">
        <v>69</v>
      </c>
      <c r="C2700">
        <v>2012</v>
      </c>
      <c r="D2700" t="s">
        <v>96</v>
      </c>
      <c r="E2700" t="s">
        <v>267</v>
      </c>
      <c r="F2700" s="4">
        <v>180000</v>
      </c>
      <c r="G2700" s="4">
        <v>40000</v>
      </c>
      <c r="H2700" s="4">
        <v>150000</v>
      </c>
      <c r="I2700" s="4">
        <v>20000</v>
      </c>
      <c r="J2700">
        <v>7</v>
      </c>
      <c r="K2700">
        <v>53</v>
      </c>
      <c r="L2700">
        <v>7.3</v>
      </c>
      <c r="M2700" s="4">
        <v>146</v>
      </c>
      <c r="N2700" t="s">
        <v>2489</v>
      </c>
      <c r="O2700" t="s">
        <v>67</v>
      </c>
      <c r="P2700" s="4">
        <v>390000</v>
      </c>
      <c r="Q2700" s="3">
        <f>AVERAGE(Table1[[#This Row],[critic_score]],Table1[[#This Row],[user_score]])</f>
        <v>7.15</v>
      </c>
      <c r="R2700" s="4">
        <f>Table1[[#This Row],[user_count]]+Table1[[#This Row],[critic_count]]</f>
        <v>199</v>
      </c>
      <c r="S2700" s="2">
        <f>100000*Table1[[#This Row],[review_count]]/Table1[[#This Row],[total sales]]</f>
        <v>51.025641025641029</v>
      </c>
      <c r="T2700" s="2">
        <f>Table1[[#This Row],[total sales]]/(2017-Table1[[#This Row],[year_of_release]])</f>
        <v>78000</v>
      </c>
      <c r="U2700" s="9">
        <f>Table1[[#This Row],[na_sales]]/(2017-Table1[[#This Row],[year_of_release]])</f>
        <v>36000</v>
      </c>
      <c r="V2700" s="6">
        <f>Table1[[#This Row],[eu_sales]]/(2017-Table1[[#This Row],[year_of_release]])</f>
        <v>8000</v>
      </c>
      <c r="W2700" s="6">
        <f>Table1[[#This Row],[jp_sales]]/(2017-Table1[[#This Row],[year_of_release]])</f>
        <v>30000</v>
      </c>
      <c r="X2700" s="6">
        <f>Table1[[#This Row],[other_sales]]/(2017-Table1[[#This Row],[year_of_release]])</f>
        <v>4000</v>
      </c>
      <c r="Y2700" s="4">
        <v>551484507</v>
      </c>
      <c r="Z2700" s="4">
        <v>441417242</v>
      </c>
      <c r="AA2700" s="4">
        <v>127629000</v>
      </c>
      <c r="AB2700" s="1">
        <f>Table1[[#This Row],[na_sales]]/Table1[[#This Row],[NA population]]</f>
        <v>3.2639176208081581E-4</v>
      </c>
      <c r="AC2700" s="1">
        <f>Table1[[#This Row],[eu_sales]]/Table1[[#This Row],[Eu population]]</f>
        <v>9.0617212455874118E-5</v>
      </c>
      <c r="AD2700" s="1">
        <f>Table1[[#This Row],[jp_sales]]/Table1[[#This Row],[Jp population]]</f>
        <v>1.1752814799144396E-3</v>
      </c>
    </row>
    <row r="2701" spans="1:30" x14ac:dyDescent="0.25">
      <c r="A2701" t="s">
        <v>2451</v>
      </c>
      <c r="B2701" t="s">
        <v>34</v>
      </c>
      <c r="C2701">
        <v>2010</v>
      </c>
      <c r="D2701" t="s">
        <v>19</v>
      </c>
      <c r="E2701" t="s">
        <v>100</v>
      </c>
      <c r="F2701" s="4">
        <v>270000</v>
      </c>
      <c r="G2701" s="4">
        <v>90000</v>
      </c>
      <c r="H2701" s="4">
        <v>0</v>
      </c>
      <c r="I2701" s="4">
        <v>30000</v>
      </c>
      <c r="J2701">
        <v>7.5</v>
      </c>
      <c r="K2701">
        <v>30</v>
      </c>
      <c r="L2701">
        <v>7</v>
      </c>
      <c r="M2701" s="4">
        <v>24</v>
      </c>
      <c r="N2701" t="s">
        <v>141</v>
      </c>
      <c r="O2701" t="s">
        <v>21</v>
      </c>
      <c r="P2701" s="4">
        <v>390000</v>
      </c>
      <c r="Q2701" s="3">
        <f>AVERAGE(Table1[[#This Row],[critic_score]],Table1[[#This Row],[user_score]])</f>
        <v>7.25</v>
      </c>
      <c r="R2701" s="4">
        <f>Table1[[#This Row],[user_count]]+Table1[[#This Row],[critic_count]]</f>
        <v>54</v>
      </c>
      <c r="S2701" s="2">
        <f>100000*Table1[[#This Row],[review_count]]/Table1[[#This Row],[total sales]]</f>
        <v>13.846153846153847</v>
      </c>
      <c r="T2701" s="2">
        <f>Table1[[#This Row],[total sales]]/(2017-Table1[[#This Row],[year_of_release]])</f>
        <v>55714.285714285717</v>
      </c>
      <c r="U2701" s="9">
        <f>Table1[[#This Row],[na_sales]]/(2017-Table1[[#This Row],[year_of_release]])</f>
        <v>38571.428571428572</v>
      </c>
      <c r="V2701" s="6">
        <f>Table1[[#This Row],[eu_sales]]/(2017-Table1[[#This Row],[year_of_release]])</f>
        <v>12857.142857142857</v>
      </c>
      <c r="W2701" s="6">
        <f>Table1[[#This Row],[jp_sales]]/(2017-Table1[[#This Row],[year_of_release]])</f>
        <v>0</v>
      </c>
      <c r="X2701" s="6">
        <f>Table1[[#This Row],[other_sales]]/(2017-Table1[[#This Row],[year_of_release]])</f>
        <v>4285.7142857142853</v>
      </c>
      <c r="Y2701" s="4">
        <v>540520772</v>
      </c>
      <c r="Z2701" s="4">
        <v>441654761</v>
      </c>
      <c r="AA2701" s="4">
        <v>128070000</v>
      </c>
      <c r="AB2701" s="1">
        <f>Table1[[#This Row],[na_sales]]/Table1[[#This Row],[NA population]]</f>
        <v>4.9951826828220397E-4</v>
      </c>
      <c r="AC2701" s="1">
        <f>Table1[[#This Row],[eu_sales]]/Table1[[#This Row],[Eu population]]</f>
        <v>2.0377907802062616E-4</v>
      </c>
      <c r="AD2701" s="1">
        <f>Table1[[#This Row],[jp_sales]]/Table1[[#This Row],[Jp population]]</f>
        <v>0</v>
      </c>
    </row>
    <row r="2702" spans="1:30" x14ac:dyDescent="0.25">
      <c r="A2702" t="s">
        <v>2491</v>
      </c>
      <c r="B2702" t="s">
        <v>138</v>
      </c>
      <c r="C2702">
        <v>2004</v>
      </c>
      <c r="D2702" t="s">
        <v>29</v>
      </c>
      <c r="E2702" t="s">
        <v>20</v>
      </c>
      <c r="F2702" s="4">
        <v>300000</v>
      </c>
      <c r="G2702" s="4">
        <v>80000</v>
      </c>
      <c r="H2702" s="4">
        <v>0</v>
      </c>
      <c r="I2702" s="4">
        <v>10000</v>
      </c>
      <c r="J2702">
        <v>6.9</v>
      </c>
      <c r="K2702">
        <v>30</v>
      </c>
      <c r="L2702">
        <v>6</v>
      </c>
      <c r="M2702" s="4">
        <v>9</v>
      </c>
      <c r="N2702" t="s">
        <v>291</v>
      </c>
      <c r="O2702" t="s">
        <v>67</v>
      </c>
      <c r="P2702" s="4">
        <v>390000</v>
      </c>
      <c r="Q2702" s="3">
        <f>AVERAGE(Table1[[#This Row],[critic_score]],Table1[[#This Row],[user_score]])</f>
        <v>6.45</v>
      </c>
      <c r="R2702" s="4">
        <f>Table1[[#This Row],[user_count]]+Table1[[#This Row],[critic_count]]</f>
        <v>39</v>
      </c>
      <c r="S2702" s="2">
        <f>100000*Table1[[#This Row],[review_count]]/Table1[[#This Row],[total sales]]</f>
        <v>10</v>
      </c>
      <c r="T2702" s="2">
        <f>Table1[[#This Row],[total sales]]/(2017-Table1[[#This Row],[year_of_release]])</f>
        <v>30000</v>
      </c>
      <c r="U2702" s="9">
        <f>Table1[[#This Row],[na_sales]]/(2017-Table1[[#This Row],[year_of_release]])</f>
        <v>23076.923076923078</v>
      </c>
      <c r="V2702" s="6">
        <f>Table1[[#This Row],[eu_sales]]/(2017-Table1[[#This Row],[year_of_release]])</f>
        <v>6153.8461538461543</v>
      </c>
      <c r="W2702" s="6">
        <f>Table1[[#This Row],[jp_sales]]/(2017-Table1[[#This Row],[year_of_release]])</f>
        <v>0</v>
      </c>
      <c r="X2702" s="6">
        <f>Table1[[#This Row],[other_sales]]/(2017-Table1[[#This Row],[year_of_release]])</f>
        <v>769.23076923076928</v>
      </c>
      <c r="Y2702" s="4">
        <v>505524224</v>
      </c>
      <c r="Z2702" s="4">
        <v>434174638</v>
      </c>
      <c r="AA2702" s="4">
        <v>127761000</v>
      </c>
      <c r="AB2702" s="1">
        <f>Table1[[#This Row],[na_sales]]/Table1[[#This Row],[NA population]]</f>
        <v>5.9344337176609765E-4</v>
      </c>
      <c r="AC2702" s="1">
        <f>Table1[[#This Row],[eu_sales]]/Table1[[#This Row],[Eu population]]</f>
        <v>1.8425765348366571E-4</v>
      </c>
      <c r="AD2702" s="1">
        <f>Table1[[#This Row],[jp_sales]]/Table1[[#This Row],[Jp population]]</f>
        <v>0</v>
      </c>
    </row>
    <row r="2703" spans="1:30" x14ac:dyDescent="0.25">
      <c r="A2703" t="s">
        <v>2338</v>
      </c>
      <c r="B2703" t="s">
        <v>39</v>
      </c>
      <c r="C2703">
        <v>2012</v>
      </c>
      <c r="D2703" t="s">
        <v>40</v>
      </c>
      <c r="E2703" t="s">
        <v>55</v>
      </c>
      <c r="F2703" s="4">
        <v>190000</v>
      </c>
      <c r="G2703" s="4">
        <v>140000</v>
      </c>
      <c r="H2703" s="4">
        <v>0</v>
      </c>
      <c r="I2703" s="4">
        <v>60000</v>
      </c>
      <c r="J2703">
        <v>7.7</v>
      </c>
      <c r="K2703">
        <v>32</v>
      </c>
      <c r="L2703">
        <v>8.1999999999999993</v>
      </c>
      <c r="M2703" s="4">
        <v>87</v>
      </c>
      <c r="N2703" t="s">
        <v>2315</v>
      </c>
      <c r="O2703" t="s">
        <v>67</v>
      </c>
      <c r="P2703" s="4">
        <v>390000</v>
      </c>
      <c r="Q2703" s="3">
        <f>AVERAGE(Table1[[#This Row],[critic_score]],Table1[[#This Row],[user_score]])</f>
        <v>7.9499999999999993</v>
      </c>
      <c r="R2703" s="4">
        <f>Table1[[#This Row],[user_count]]+Table1[[#This Row],[critic_count]]</f>
        <v>119</v>
      </c>
      <c r="S2703" s="2">
        <f>100000*Table1[[#This Row],[review_count]]/Table1[[#This Row],[total sales]]</f>
        <v>30.512820512820515</v>
      </c>
      <c r="T2703" s="2">
        <f>Table1[[#This Row],[total sales]]/(2017-Table1[[#This Row],[year_of_release]])</f>
        <v>78000</v>
      </c>
      <c r="U2703" s="9">
        <f>Table1[[#This Row],[na_sales]]/(2017-Table1[[#This Row],[year_of_release]])</f>
        <v>38000</v>
      </c>
      <c r="V2703" s="6">
        <f>Table1[[#This Row],[eu_sales]]/(2017-Table1[[#This Row],[year_of_release]])</f>
        <v>28000</v>
      </c>
      <c r="W2703" s="6">
        <f>Table1[[#This Row],[jp_sales]]/(2017-Table1[[#This Row],[year_of_release]])</f>
        <v>0</v>
      </c>
      <c r="X2703" s="6">
        <f>Table1[[#This Row],[other_sales]]/(2017-Table1[[#This Row],[year_of_release]])</f>
        <v>12000</v>
      </c>
      <c r="Y2703" s="4">
        <v>551484507</v>
      </c>
      <c r="Z2703" s="4">
        <v>441417242</v>
      </c>
      <c r="AA2703" s="4">
        <v>127629000</v>
      </c>
      <c r="AB2703" s="1">
        <f>Table1[[#This Row],[na_sales]]/Table1[[#This Row],[NA population]]</f>
        <v>3.4452463775197224E-4</v>
      </c>
      <c r="AC2703" s="1">
        <f>Table1[[#This Row],[eu_sales]]/Table1[[#This Row],[Eu population]]</f>
        <v>3.1716024359555939E-4</v>
      </c>
      <c r="AD2703" s="1">
        <f>Table1[[#This Row],[jp_sales]]/Table1[[#This Row],[Jp population]]</f>
        <v>0</v>
      </c>
    </row>
    <row r="2704" spans="1:30" x14ac:dyDescent="0.25">
      <c r="A2704" t="s">
        <v>2379</v>
      </c>
      <c r="B2704" t="s">
        <v>34</v>
      </c>
      <c r="C2704">
        <v>2010</v>
      </c>
      <c r="D2704" t="s">
        <v>96</v>
      </c>
      <c r="E2704" t="s">
        <v>403</v>
      </c>
      <c r="F2704" s="4">
        <v>230000</v>
      </c>
      <c r="G2704" s="4">
        <v>120000</v>
      </c>
      <c r="H2704" s="4">
        <v>0</v>
      </c>
      <c r="I2704" s="4">
        <v>40000</v>
      </c>
      <c r="J2704">
        <v>6.3</v>
      </c>
      <c r="K2704">
        <v>68</v>
      </c>
      <c r="L2704">
        <v>7.2</v>
      </c>
      <c r="M2704" s="4">
        <v>201</v>
      </c>
      <c r="N2704" t="s">
        <v>285</v>
      </c>
      <c r="O2704" t="s">
        <v>43</v>
      </c>
      <c r="P2704" s="4">
        <v>390000</v>
      </c>
      <c r="Q2704" s="3">
        <f>AVERAGE(Table1[[#This Row],[critic_score]],Table1[[#This Row],[user_score]])</f>
        <v>6.75</v>
      </c>
      <c r="R2704" s="4">
        <f>Table1[[#This Row],[user_count]]+Table1[[#This Row],[critic_count]]</f>
        <v>269</v>
      </c>
      <c r="S2704" s="2">
        <f>100000*Table1[[#This Row],[review_count]]/Table1[[#This Row],[total sales]]</f>
        <v>68.974358974358978</v>
      </c>
      <c r="T2704" s="2">
        <f>Table1[[#This Row],[total sales]]/(2017-Table1[[#This Row],[year_of_release]])</f>
        <v>55714.285714285717</v>
      </c>
      <c r="U2704" s="9">
        <f>Table1[[#This Row],[na_sales]]/(2017-Table1[[#This Row],[year_of_release]])</f>
        <v>32857.142857142855</v>
      </c>
      <c r="V2704" s="6">
        <f>Table1[[#This Row],[eu_sales]]/(2017-Table1[[#This Row],[year_of_release]])</f>
        <v>17142.857142857141</v>
      </c>
      <c r="W2704" s="6">
        <f>Table1[[#This Row],[jp_sales]]/(2017-Table1[[#This Row],[year_of_release]])</f>
        <v>0</v>
      </c>
      <c r="X2704" s="6">
        <f>Table1[[#This Row],[other_sales]]/(2017-Table1[[#This Row],[year_of_release]])</f>
        <v>5714.2857142857147</v>
      </c>
      <c r="Y2704" s="4">
        <v>540520772</v>
      </c>
      <c r="Z2704" s="4">
        <v>441654761</v>
      </c>
      <c r="AA2704" s="4">
        <v>128070000</v>
      </c>
      <c r="AB2704" s="1">
        <f>Table1[[#This Row],[na_sales]]/Table1[[#This Row],[NA population]]</f>
        <v>4.2551556187002561E-4</v>
      </c>
      <c r="AC2704" s="1">
        <f>Table1[[#This Row],[eu_sales]]/Table1[[#This Row],[Eu population]]</f>
        <v>2.717054373608349E-4</v>
      </c>
      <c r="AD2704" s="1">
        <f>Table1[[#This Row],[jp_sales]]/Table1[[#This Row],[Jp population]]</f>
        <v>0</v>
      </c>
    </row>
    <row r="2705" spans="1:30" x14ac:dyDescent="0.25">
      <c r="A2705" t="s">
        <v>2492</v>
      </c>
      <c r="B2705" t="s">
        <v>69</v>
      </c>
      <c r="C2705">
        <v>2011</v>
      </c>
      <c r="D2705" t="s">
        <v>225</v>
      </c>
      <c r="E2705" t="s">
        <v>83</v>
      </c>
      <c r="F2705" s="4">
        <v>250000</v>
      </c>
      <c r="G2705" s="4">
        <v>60000</v>
      </c>
      <c r="H2705" s="4">
        <v>50000</v>
      </c>
      <c r="I2705" s="4">
        <v>30000</v>
      </c>
      <c r="J2705">
        <v>4.4000000000000004</v>
      </c>
      <c r="K2705">
        <v>18</v>
      </c>
      <c r="L2705">
        <v>5.3</v>
      </c>
      <c r="M2705" s="4">
        <v>9</v>
      </c>
      <c r="N2705" t="s">
        <v>83</v>
      </c>
      <c r="O2705" t="s">
        <v>84</v>
      </c>
      <c r="P2705" s="4">
        <v>390000</v>
      </c>
      <c r="Q2705" s="3">
        <f>AVERAGE(Table1[[#This Row],[critic_score]],Table1[[#This Row],[user_score]])</f>
        <v>4.8499999999999996</v>
      </c>
      <c r="R2705" s="4">
        <f>Table1[[#This Row],[user_count]]+Table1[[#This Row],[critic_count]]</f>
        <v>27</v>
      </c>
      <c r="S2705" s="2">
        <f>100000*Table1[[#This Row],[review_count]]/Table1[[#This Row],[total sales]]</f>
        <v>6.9230769230769234</v>
      </c>
      <c r="T2705" s="2">
        <f>Table1[[#This Row],[total sales]]/(2017-Table1[[#This Row],[year_of_release]])</f>
        <v>65000</v>
      </c>
      <c r="U2705" s="9">
        <f>Table1[[#This Row],[na_sales]]/(2017-Table1[[#This Row],[year_of_release]])</f>
        <v>41666.666666666664</v>
      </c>
      <c r="V2705" s="6">
        <f>Table1[[#This Row],[eu_sales]]/(2017-Table1[[#This Row],[year_of_release]])</f>
        <v>10000</v>
      </c>
      <c r="W2705" s="6">
        <f>Table1[[#This Row],[jp_sales]]/(2017-Table1[[#This Row],[year_of_release]])</f>
        <v>8333.3333333333339</v>
      </c>
      <c r="X2705" s="6">
        <f>Table1[[#This Row],[other_sales]]/(2017-Table1[[#This Row],[year_of_release]])</f>
        <v>5000</v>
      </c>
      <c r="Y2705" s="4">
        <v>545961365</v>
      </c>
      <c r="Z2705" s="4">
        <v>440756453</v>
      </c>
      <c r="AA2705" s="4">
        <v>127833000</v>
      </c>
      <c r="AB2705" s="1">
        <f>Table1[[#This Row],[na_sales]]/Table1[[#This Row],[NA population]]</f>
        <v>4.579078594691403E-4</v>
      </c>
      <c r="AC2705" s="1">
        <f>Table1[[#This Row],[eu_sales]]/Table1[[#This Row],[Eu population]]</f>
        <v>1.3612960080700169E-4</v>
      </c>
      <c r="AD2705" s="1">
        <f>Table1[[#This Row],[jp_sales]]/Table1[[#This Row],[Jp population]]</f>
        <v>3.9113530934891614E-4</v>
      </c>
    </row>
    <row r="2706" spans="1:30" x14ac:dyDescent="0.25">
      <c r="A2706" t="s">
        <v>245</v>
      </c>
      <c r="B2706" t="s">
        <v>159</v>
      </c>
      <c r="C2706">
        <v>2004</v>
      </c>
      <c r="D2706" t="s">
        <v>19</v>
      </c>
      <c r="E2706" t="s">
        <v>100</v>
      </c>
      <c r="F2706" s="4">
        <v>280000</v>
      </c>
      <c r="G2706" s="4">
        <v>100000</v>
      </c>
      <c r="H2706" s="4">
        <v>0</v>
      </c>
      <c r="I2706" s="4">
        <v>10000</v>
      </c>
      <c r="J2706">
        <v>7.9</v>
      </c>
      <c r="K2706">
        <v>9</v>
      </c>
      <c r="L2706">
        <v>7.6</v>
      </c>
      <c r="M2706" s="4">
        <v>5</v>
      </c>
      <c r="N2706" t="s">
        <v>1623</v>
      </c>
      <c r="O2706" t="s">
        <v>21</v>
      </c>
      <c r="P2706" s="4">
        <v>390000</v>
      </c>
      <c r="Q2706" s="3">
        <f>AVERAGE(Table1[[#This Row],[critic_score]],Table1[[#This Row],[user_score]])</f>
        <v>7.75</v>
      </c>
      <c r="R2706" s="4">
        <f>Table1[[#This Row],[user_count]]+Table1[[#This Row],[critic_count]]</f>
        <v>14</v>
      </c>
      <c r="S2706" s="2">
        <f>100000*Table1[[#This Row],[review_count]]/Table1[[#This Row],[total sales]]</f>
        <v>3.5897435897435899</v>
      </c>
      <c r="T2706" s="2">
        <f>Table1[[#This Row],[total sales]]/(2017-Table1[[#This Row],[year_of_release]])</f>
        <v>30000</v>
      </c>
      <c r="U2706" s="9">
        <f>Table1[[#This Row],[na_sales]]/(2017-Table1[[#This Row],[year_of_release]])</f>
        <v>21538.461538461539</v>
      </c>
      <c r="V2706" s="6">
        <f>Table1[[#This Row],[eu_sales]]/(2017-Table1[[#This Row],[year_of_release]])</f>
        <v>7692.3076923076924</v>
      </c>
      <c r="W2706" s="6">
        <f>Table1[[#This Row],[jp_sales]]/(2017-Table1[[#This Row],[year_of_release]])</f>
        <v>0</v>
      </c>
      <c r="X2706" s="6">
        <f>Table1[[#This Row],[other_sales]]/(2017-Table1[[#This Row],[year_of_release]])</f>
        <v>769.23076923076928</v>
      </c>
      <c r="Y2706" s="4">
        <v>505524224</v>
      </c>
      <c r="Z2706" s="4">
        <v>434174638</v>
      </c>
      <c r="AA2706" s="4">
        <v>127761000</v>
      </c>
      <c r="AB2706" s="1">
        <f>Table1[[#This Row],[na_sales]]/Table1[[#This Row],[NA population]]</f>
        <v>5.5388048031502438E-4</v>
      </c>
      <c r="AC2706" s="1">
        <f>Table1[[#This Row],[eu_sales]]/Table1[[#This Row],[Eu population]]</f>
        <v>2.3032206685458215E-4</v>
      </c>
      <c r="AD2706" s="1">
        <f>Table1[[#This Row],[jp_sales]]/Table1[[#This Row],[Jp population]]</f>
        <v>0</v>
      </c>
    </row>
    <row r="2707" spans="1:30" x14ac:dyDescent="0.25">
      <c r="A2707" t="s">
        <v>2493</v>
      </c>
      <c r="B2707" t="s">
        <v>18</v>
      </c>
      <c r="C2707">
        <v>2009</v>
      </c>
      <c r="D2707" t="s">
        <v>40</v>
      </c>
      <c r="E2707" t="s">
        <v>176</v>
      </c>
      <c r="F2707" s="4">
        <v>210000</v>
      </c>
      <c r="G2707" s="4">
        <v>70000</v>
      </c>
      <c r="H2707" s="4">
        <v>80000</v>
      </c>
      <c r="I2707" s="4">
        <v>30000</v>
      </c>
      <c r="J2707">
        <v>6.6</v>
      </c>
      <c r="K2707">
        <v>53</v>
      </c>
      <c r="L2707">
        <v>7.6</v>
      </c>
      <c r="M2707" s="4">
        <v>70</v>
      </c>
      <c r="N2707" t="s">
        <v>176</v>
      </c>
      <c r="O2707" t="s">
        <v>67</v>
      </c>
      <c r="P2707" s="4">
        <v>390000</v>
      </c>
      <c r="Q2707" s="3">
        <f>AVERAGE(Table1[[#This Row],[critic_score]],Table1[[#This Row],[user_score]])</f>
        <v>7.1</v>
      </c>
      <c r="R2707" s="4">
        <f>Table1[[#This Row],[user_count]]+Table1[[#This Row],[critic_count]]</f>
        <v>123</v>
      </c>
      <c r="S2707" s="2">
        <f>100000*Table1[[#This Row],[review_count]]/Table1[[#This Row],[total sales]]</f>
        <v>31.53846153846154</v>
      </c>
      <c r="T2707" s="2">
        <f>Table1[[#This Row],[total sales]]/(2017-Table1[[#This Row],[year_of_release]])</f>
        <v>48750</v>
      </c>
      <c r="U2707" s="9">
        <f>Table1[[#This Row],[na_sales]]/(2017-Table1[[#This Row],[year_of_release]])</f>
        <v>26250</v>
      </c>
      <c r="V2707" s="6">
        <f>Table1[[#This Row],[eu_sales]]/(2017-Table1[[#This Row],[year_of_release]])</f>
        <v>8750</v>
      </c>
      <c r="W2707" s="6">
        <f>Table1[[#This Row],[jp_sales]]/(2017-Table1[[#This Row],[year_of_release]])</f>
        <v>10000</v>
      </c>
      <c r="X2707" s="6">
        <f>Table1[[#This Row],[other_sales]]/(2017-Table1[[#This Row],[year_of_release]])</f>
        <v>3750</v>
      </c>
      <c r="Y2707" s="4">
        <v>534740514</v>
      </c>
      <c r="Z2707" s="4">
        <v>441041694</v>
      </c>
      <c r="AA2707" s="4">
        <v>128047000</v>
      </c>
      <c r="AB2707" s="1">
        <f>Table1[[#This Row],[na_sales]]/Table1[[#This Row],[NA population]]</f>
        <v>3.9271383877227602E-4</v>
      </c>
      <c r="AC2707" s="1">
        <f>Table1[[#This Row],[eu_sales]]/Table1[[#This Row],[Eu population]]</f>
        <v>1.5871515313017095E-4</v>
      </c>
      <c r="AD2707" s="1">
        <f>Table1[[#This Row],[jp_sales]]/Table1[[#This Row],[Jp population]]</f>
        <v>6.2477059204823224E-4</v>
      </c>
    </row>
    <row r="2708" spans="1:30" x14ac:dyDescent="0.25">
      <c r="A2708" t="s">
        <v>2209</v>
      </c>
      <c r="B2708" t="s">
        <v>136</v>
      </c>
      <c r="C2708">
        <v>2013</v>
      </c>
      <c r="D2708" t="s">
        <v>27</v>
      </c>
      <c r="E2708" t="s">
        <v>403</v>
      </c>
      <c r="F2708" s="4">
        <v>230000</v>
      </c>
      <c r="G2708" s="4">
        <v>120000</v>
      </c>
      <c r="H2708" s="4">
        <v>10000</v>
      </c>
      <c r="I2708" s="4">
        <v>30000</v>
      </c>
      <c r="J2708">
        <v>6.3</v>
      </c>
      <c r="K2708">
        <v>64</v>
      </c>
      <c r="L2708">
        <v>7.3</v>
      </c>
      <c r="M2708" s="4">
        <v>461</v>
      </c>
      <c r="N2708" t="s">
        <v>444</v>
      </c>
      <c r="O2708" t="s">
        <v>84</v>
      </c>
      <c r="P2708" s="4">
        <v>390000</v>
      </c>
      <c r="Q2708" s="3">
        <f>AVERAGE(Table1[[#This Row],[critic_score]],Table1[[#This Row],[user_score]])</f>
        <v>6.8</v>
      </c>
      <c r="R2708" s="4">
        <f>Table1[[#This Row],[user_count]]+Table1[[#This Row],[critic_count]]</f>
        <v>525</v>
      </c>
      <c r="S2708" s="2">
        <f>100000*Table1[[#This Row],[review_count]]/Table1[[#This Row],[total sales]]</f>
        <v>134.61538461538461</v>
      </c>
      <c r="T2708" s="2">
        <f>Table1[[#This Row],[total sales]]/(2017-Table1[[#This Row],[year_of_release]])</f>
        <v>97500</v>
      </c>
      <c r="U2708" s="9">
        <f>Table1[[#This Row],[na_sales]]/(2017-Table1[[#This Row],[year_of_release]])</f>
        <v>57500</v>
      </c>
      <c r="V2708" s="6">
        <f>Table1[[#This Row],[eu_sales]]/(2017-Table1[[#This Row],[year_of_release]])</f>
        <v>30000</v>
      </c>
      <c r="W2708" s="6">
        <f>Table1[[#This Row],[jp_sales]]/(2017-Table1[[#This Row],[year_of_release]])</f>
        <v>2500</v>
      </c>
      <c r="X2708" s="6">
        <f>Table1[[#This Row],[other_sales]]/(2017-Table1[[#This Row],[year_of_release]])</f>
        <v>7500</v>
      </c>
      <c r="Y2708" s="4">
        <v>556861736</v>
      </c>
      <c r="Z2708" s="4">
        <v>442492884</v>
      </c>
      <c r="AA2708" s="4">
        <v>127445000</v>
      </c>
      <c r="AB2708" s="1">
        <f>Table1[[#This Row],[na_sales]]/Table1[[#This Row],[NA population]]</f>
        <v>4.1302891746902145E-4</v>
      </c>
      <c r="AC2708" s="1">
        <f>Table1[[#This Row],[eu_sales]]/Table1[[#This Row],[Eu population]]</f>
        <v>2.7119080179377529E-4</v>
      </c>
      <c r="AD2708" s="1">
        <f>Table1[[#This Row],[jp_sales]]/Table1[[#This Row],[Jp population]]</f>
        <v>7.8465220291105969E-5</v>
      </c>
    </row>
    <row r="2709" spans="1:30" x14ac:dyDescent="0.25">
      <c r="A2709" t="s">
        <v>2496</v>
      </c>
      <c r="B2709" t="s">
        <v>39</v>
      </c>
      <c r="C2709">
        <v>2010</v>
      </c>
      <c r="D2709" t="s">
        <v>40</v>
      </c>
      <c r="E2709" t="s">
        <v>403</v>
      </c>
      <c r="F2709" s="4">
        <v>140000</v>
      </c>
      <c r="G2709" s="4">
        <v>180000</v>
      </c>
      <c r="H2709" s="4">
        <v>0</v>
      </c>
      <c r="I2709" s="4">
        <v>70000</v>
      </c>
      <c r="J2709">
        <v>4.0999999999999996</v>
      </c>
      <c r="K2709">
        <v>28</v>
      </c>
      <c r="L2709">
        <v>5.2</v>
      </c>
      <c r="M2709" s="4">
        <v>36</v>
      </c>
      <c r="N2709" t="s">
        <v>2497</v>
      </c>
      <c r="O2709" t="s">
        <v>67</v>
      </c>
      <c r="P2709" s="4">
        <v>390000</v>
      </c>
      <c r="Q2709" s="3">
        <f>AVERAGE(Table1[[#This Row],[critic_score]],Table1[[#This Row],[user_score]])</f>
        <v>4.6500000000000004</v>
      </c>
      <c r="R2709" s="4">
        <f>Table1[[#This Row],[user_count]]+Table1[[#This Row],[critic_count]]</f>
        <v>64</v>
      </c>
      <c r="S2709" s="2">
        <f>100000*Table1[[#This Row],[review_count]]/Table1[[#This Row],[total sales]]</f>
        <v>16.410256410256409</v>
      </c>
      <c r="T2709" s="2">
        <f>Table1[[#This Row],[total sales]]/(2017-Table1[[#This Row],[year_of_release]])</f>
        <v>55714.285714285717</v>
      </c>
      <c r="U2709" s="9">
        <f>Table1[[#This Row],[na_sales]]/(2017-Table1[[#This Row],[year_of_release]])</f>
        <v>20000</v>
      </c>
      <c r="V2709" s="6">
        <f>Table1[[#This Row],[eu_sales]]/(2017-Table1[[#This Row],[year_of_release]])</f>
        <v>25714.285714285714</v>
      </c>
      <c r="W2709" s="6">
        <f>Table1[[#This Row],[jp_sales]]/(2017-Table1[[#This Row],[year_of_release]])</f>
        <v>0</v>
      </c>
      <c r="X2709" s="6">
        <f>Table1[[#This Row],[other_sales]]/(2017-Table1[[#This Row],[year_of_release]])</f>
        <v>10000</v>
      </c>
      <c r="Y2709" s="4">
        <v>540520772</v>
      </c>
      <c r="Z2709" s="4">
        <v>441654761</v>
      </c>
      <c r="AA2709" s="4">
        <v>128070000</v>
      </c>
      <c r="AB2709" s="1">
        <f>Table1[[#This Row],[na_sales]]/Table1[[#This Row],[NA population]]</f>
        <v>2.5900947244262429E-4</v>
      </c>
      <c r="AC2709" s="1">
        <f>Table1[[#This Row],[eu_sales]]/Table1[[#This Row],[Eu population]]</f>
        <v>4.0755815604125232E-4</v>
      </c>
      <c r="AD2709" s="1">
        <f>Table1[[#This Row],[jp_sales]]/Table1[[#This Row],[Jp population]]</f>
        <v>0</v>
      </c>
    </row>
    <row r="2710" spans="1:30" x14ac:dyDescent="0.25">
      <c r="A2710" t="s">
        <v>1568</v>
      </c>
      <c r="B2710" t="s">
        <v>34</v>
      </c>
      <c r="C2710">
        <v>2009</v>
      </c>
      <c r="D2710" t="s">
        <v>40</v>
      </c>
      <c r="E2710" t="s">
        <v>183</v>
      </c>
      <c r="F2710" s="4">
        <v>180000</v>
      </c>
      <c r="G2710" s="4">
        <v>170000</v>
      </c>
      <c r="H2710" s="4">
        <v>0</v>
      </c>
      <c r="I2710" s="4">
        <v>40000</v>
      </c>
      <c r="J2710">
        <v>4.3</v>
      </c>
      <c r="K2710">
        <v>37</v>
      </c>
      <c r="L2710">
        <v>6.3</v>
      </c>
      <c r="M2710" s="4">
        <v>19</v>
      </c>
      <c r="N2710" t="s">
        <v>728</v>
      </c>
      <c r="O2710" t="s">
        <v>67</v>
      </c>
      <c r="P2710" s="4">
        <v>390000</v>
      </c>
      <c r="Q2710" s="3">
        <f>AVERAGE(Table1[[#This Row],[critic_score]],Table1[[#This Row],[user_score]])</f>
        <v>5.3</v>
      </c>
      <c r="R2710" s="4">
        <f>Table1[[#This Row],[user_count]]+Table1[[#This Row],[critic_count]]</f>
        <v>56</v>
      </c>
      <c r="S2710" s="2">
        <f>100000*Table1[[#This Row],[review_count]]/Table1[[#This Row],[total sales]]</f>
        <v>14.358974358974359</v>
      </c>
      <c r="T2710" s="2">
        <f>Table1[[#This Row],[total sales]]/(2017-Table1[[#This Row],[year_of_release]])</f>
        <v>48750</v>
      </c>
      <c r="U2710" s="9">
        <f>Table1[[#This Row],[na_sales]]/(2017-Table1[[#This Row],[year_of_release]])</f>
        <v>22500</v>
      </c>
      <c r="V2710" s="6">
        <f>Table1[[#This Row],[eu_sales]]/(2017-Table1[[#This Row],[year_of_release]])</f>
        <v>21250</v>
      </c>
      <c r="W2710" s="6">
        <f>Table1[[#This Row],[jp_sales]]/(2017-Table1[[#This Row],[year_of_release]])</f>
        <v>0</v>
      </c>
      <c r="X2710" s="6">
        <f>Table1[[#This Row],[other_sales]]/(2017-Table1[[#This Row],[year_of_release]])</f>
        <v>5000</v>
      </c>
      <c r="Y2710" s="4">
        <v>534740514</v>
      </c>
      <c r="Z2710" s="4">
        <v>441041694</v>
      </c>
      <c r="AA2710" s="4">
        <v>128047000</v>
      </c>
      <c r="AB2710" s="1">
        <f>Table1[[#This Row],[na_sales]]/Table1[[#This Row],[NA population]]</f>
        <v>3.3661186180480802E-4</v>
      </c>
      <c r="AC2710" s="1">
        <f>Table1[[#This Row],[eu_sales]]/Table1[[#This Row],[Eu population]]</f>
        <v>3.8545108617327233E-4</v>
      </c>
      <c r="AD2710" s="1">
        <f>Table1[[#This Row],[jp_sales]]/Table1[[#This Row],[Jp population]]</f>
        <v>0</v>
      </c>
    </row>
    <row r="2711" spans="1:30" x14ac:dyDescent="0.25">
      <c r="A2711" t="s">
        <v>2498</v>
      </c>
      <c r="B2711" t="s">
        <v>45</v>
      </c>
      <c r="C2711">
        <v>2000</v>
      </c>
      <c r="D2711" t="s">
        <v>65</v>
      </c>
      <c r="E2711" t="s">
        <v>83</v>
      </c>
      <c r="F2711" s="4">
        <v>160000</v>
      </c>
      <c r="G2711" s="4">
        <v>130000</v>
      </c>
      <c r="H2711" s="4">
        <v>60000</v>
      </c>
      <c r="I2711" s="4">
        <v>40000</v>
      </c>
      <c r="J2711">
        <v>6.2</v>
      </c>
      <c r="K2711">
        <v>13</v>
      </c>
      <c r="L2711">
        <v>8.4</v>
      </c>
      <c r="M2711" s="4">
        <v>8</v>
      </c>
      <c r="N2711" t="s">
        <v>2499</v>
      </c>
      <c r="O2711" t="s">
        <v>43</v>
      </c>
      <c r="P2711" s="4">
        <v>390000</v>
      </c>
      <c r="Q2711" s="3">
        <f>AVERAGE(Table1[[#This Row],[critic_score]],Table1[[#This Row],[user_score]])</f>
        <v>7.3000000000000007</v>
      </c>
      <c r="R2711" s="4">
        <f>Table1[[#This Row],[user_count]]+Table1[[#This Row],[critic_count]]</f>
        <v>21</v>
      </c>
      <c r="S2711" s="2">
        <f>100000*Table1[[#This Row],[review_count]]/Table1[[#This Row],[total sales]]</f>
        <v>5.384615384615385</v>
      </c>
      <c r="T2711" s="2">
        <f>Table1[[#This Row],[total sales]]/(2017-Table1[[#This Row],[year_of_release]])</f>
        <v>22941.176470588234</v>
      </c>
      <c r="U2711" s="9">
        <f>Table1[[#This Row],[na_sales]]/(2017-Table1[[#This Row],[year_of_release]])</f>
        <v>9411.7647058823532</v>
      </c>
      <c r="V2711" s="6">
        <f>Table1[[#This Row],[eu_sales]]/(2017-Table1[[#This Row],[year_of_release]])</f>
        <v>7647.0588235294117</v>
      </c>
      <c r="W2711" s="6">
        <f>Table1[[#This Row],[jp_sales]]/(2017-Table1[[#This Row],[year_of_release]])</f>
        <v>3529.4117647058824</v>
      </c>
      <c r="X2711" s="6">
        <f>Table1[[#This Row],[other_sales]]/(2017-Table1[[#This Row],[year_of_release]])</f>
        <v>2352.9411764705883</v>
      </c>
      <c r="Y2711" s="4">
        <v>484244580</v>
      </c>
      <c r="Z2711" s="4">
        <v>429286318</v>
      </c>
      <c r="AA2711" s="4">
        <v>126843000</v>
      </c>
      <c r="AB2711" s="1">
        <f>Table1[[#This Row],[na_sales]]/Table1[[#This Row],[NA population]]</f>
        <v>3.3041154533934071E-4</v>
      </c>
      <c r="AC2711" s="1">
        <f>Table1[[#This Row],[eu_sales]]/Table1[[#This Row],[Eu population]]</f>
        <v>3.0282819309419498E-4</v>
      </c>
      <c r="AD2711" s="1">
        <f>Table1[[#This Row],[jp_sales]]/Table1[[#This Row],[Jp population]]</f>
        <v>4.7302570894728127E-4</v>
      </c>
    </row>
    <row r="2712" spans="1:30" x14ac:dyDescent="0.25">
      <c r="A2712" t="s">
        <v>2500</v>
      </c>
      <c r="B2712" t="s">
        <v>45</v>
      </c>
      <c r="C2712">
        <v>2002</v>
      </c>
      <c r="D2712" t="s">
        <v>40</v>
      </c>
      <c r="E2712" t="s">
        <v>270</v>
      </c>
      <c r="F2712" s="4">
        <v>190000</v>
      </c>
      <c r="G2712" s="4">
        <v>150000</v>
      </c>
      <c r="H2712" s="4">
        <v>0</v>
      </c>
      <c r="I2712" s="4">
        <v>50000</v>
      </c>
      <c r="J2712">
        <v>6.7</v>
      </c>
      <c r="K2712">
        <v>18</v>
      </c>
      <c r="L2712">
        <v>8.8000000000000007</v>
      </c>
      <c r="M2712" s="4">
        <v>19</v>
      </c>
      <c r="N2712" t="s">
        <v>991</v>
      </c>
      <c r="O2712" t="s">
        <v>43</v>
      </c>
      <c r="P2712" s="4">
        <v>390000</v>
      </c>
      <c r="Q2712" s="3">
        <f>AVERAGE(Table1[[#This Row],[critic_score]],Table1[[#This Row],[user_score]])</f>
        <v>7.75</v>
      </c>
      <c r="R2712" s="4">
        <f>Table1[[#This Row],[user_count]]+Table1[[#This Row],[critic_count]]</f>
        <v>37</v>
      </c>
      <c r="S2712" s="2">
        <f>100000*Table1[[#This Row],[review_count]]/Table1[[#This Row],[total sales]]</f>
        <v>9.4871794871794872</v>
      </c>
      <c r="T2712" s="2">
        <f>Table1[[#This Row],[total sales]]/(2017-Table1[[#This Row],[year_of_release]])</f>
        <v>26000</v>
      </c>
      <c r="U2712" s="9">
        <f>Table1[[#This Row],[na_sales]]/(2017-Table1[[#This Row],[year_of_release]])</f>
        <v>12666.666666666666</v>
      </c>
      <c r="V2712" s="6">
        <f>Table1[[#This Row],[eu_sales]]/(2017-Table1[[#This Row],[year_of_release]])</f>
        <v>10000</v>
      </c>
      <c r="W2712" s="6">
        <f>Table1[[#This Row],[jp_sales]]/(2017-Table1[[#This Row],[year_of_release]])</f>
        <v>0</v>
      </c>
      <c r="X2712" s="6">
        <f>Table1[[#This Row],[other_sales]]/(2017-Table1[[#This Row],[year_of_release]])</f>
        <v>3333.3333333333335</v>
      </c>
      <c r="Y2712" s="4">
        <v>495013192</v>
      </c>
      <c r="Z2712" s="4">
        <v>431019772</v>
      </c>
      <c r="AA2712" s="4">
        <v>127445000</v>
      </c>
      <c r="AB2712" s="1">
        <f>Table1[[#This Row],[na_sales]]/Table1[[#This Row],[NA population]]</f>
        <v>3.8382815462421047E-4</v>
      </c>
      <c r="AC2712" s="1">
        <f>Table1[[#This Row],[eu_sales]]/Table1[[#This Row],[Eu population]]</f>
        <v>3.4801187728343932E-4</v>
      </c>
      <c r="AD2712" s="1">
        <f>Table1[[#This Row],[jp_sales]]/Table1[[#This Row],[Jp population]]</f>
        <v>0</v>
      </c>
    </row>
    <row r="2713" spans="1:30" x14ac:dyDescent="0.25">
      <c r="A2713" t="s">
        <v>1678</v>
      </c>
      <c r="B2713" t="s">
        <v>39</v>
      </c>
      <c r="C2713">
        <v>2010</v>
      </c>
      <c r="D2713" t="s">
        <v>29</v>
      </c>
      <c r="E2713" t="s">
        <v>100</v>
      </c>
      <c r="F2713" s="4">
        <v>160000</v>
      </c>
      <c r="G2713" s="4">
        <v>170000</v>
      </c>
      <c r="H2713" s="4">
        <v>0</v>
      </c>
      <c r="I2713" s="4">
        <v>60000</v>
      </c>
      <c r="J2713">
        <v>6.4</v>
      </c>
      <c r="K2713">
        <v>11</v>
      </c>
      <c r="L2713">
        <v>6.1</v>
      </c>
      <c r="M2713" s="4">
        <v>9</v>
      </c>
      <c r="N2713" t="s">
        <v>100</v>
      </c>
      <c r="O2713" t="s">
        <v>21</v>
      </c>
      <c r="P2713" s="4">
        <v>390000</v>
      </c>
      <c r="Q2713" s="3">
        <f>AVERAGE(Table1[[#This Row],[critic_score]],Table1[[#This Row],[user_score]])</f>
        <v>6.25</v>
      </c>
      <c r="R2713" s="4">
        <f>Table1[[#This Row],[user_count]]+Table1[[#This Row],[critic_count]]</f>
        <v>20</v>
      </c>
      <c r="S2713" s="2">
        <f>100000*Table1[[#This Row],[review_count]]/Table1[[#This Row],[total sales]]</f>
        <v>5.1282051282051286</v>
      </c>
      <c r="T2713" s="2">
        <f>Table1[[#This Row],[total sales]]/(2017-Table1[[#This Row],[year_of_release]])</f>
        <v>55714.285714285717</v>
      </c>
      <c r="U2713" s="9">
        <f>Table1[[#This Row],[na_sales]]/(2017-Table1[[#This Row],[year_of_release]])</f>
        <v>22857.142857142859</v>
      </c>
      <c r="V2713" s="6">
        <f>Table1[[#This Row],[eu_sales]]/(2017-Table1[[#This Row],[year_of_release]])</f>
        <v>24285.714285714286</v>
      </c>
      <c r="W2713" s="6">
        <f>Table1[[#This Row],[jp_sales]]/(2017-Table1[[#This Row],[year_of_release]])</f>
        <v>0</v>
      </c>
      <c r="X2713" s="6">
        <f>Table1[[#This Row],[other_sales]]/(2017-Table1[[#This Row],[year_of_release]])</f>
        <v>8571.4285714285706</v>
      </c>
      <c r="Y2713" s="4">
        <v>540520772</v>
      </c>
      <c r="Z2713" s="4">
        <v>441654761</v>
      </c>
      <c r="AA2713" s="4">
        <v>128070000</v>
      </c>
      <c r="AB2713" s="1">
        <f>Table1[[#This Row],[na_sales]]/Table1[[#This Row],[NA population]]</f>
        <v>2.9601082564871344E-4</v>
      </c>
      <c r="AC2713" s="1">
        <f>Table1[[#This Row],[eu_sales]]/Table1[[#This Row],[Eu population]]</f>
        <v>3.8491603626118276E-4</v>
      </c>
      <c r="AD2713" s="1">
        <f>Table1[[#This Row],[jp_sales]]/Table1[[#This Row],[Jp population]]</f>
        <v>0</v>
      </c>
    </row>
    <row r="2714" spans="1:30" x14ac:dyDescent="0.25">
      <c r="A2714" t="s">
        <v>1852</v>
      </c>
      <c r="B2714" t="s">
        <v>39</v>
      </c>
      <c r="C2714">
        <v>2008</v>
      </c>
      <c r="D2714" t="s">
        <v>40</v>
      </c>
      <c r="E2714" t="s">
        <v>403</v>
      </c>
      <c r="F2714" s="4">
        <v>170000</v>
      </c>
      <c r="G2714" s="4">
        <v>160000</v>
      </c>
      <c r="H2714" s="4">
        <v>0</v>
      </c>
      <c r="I2714" s="4">
        <v>60000</v>
      </c>
      <c r="J2714">
        <v>8.1999999999999993</v>
      </c>
      <c r="K2714">
        <v>37</v>
      </c>
      <c r="L2714">
        <v>8.1</v>
      </c>
      <c r="M2714" s="4">
        <v>89</v>
      </c>
      <c r="N2714" t="s">
        <v>442</v>
      </c>
      <c r="O2714" t="s">
        <v>43</v>
      </c>
      <c r="P2714" s="4">
        <v>390000</v>
      </c>
      <c r="Q2714" s="3">
        <f>AVERAGE(Table1[[#This Row],[critic_score]],Table1[[#This Row],[user_score]])</f>
        <v>8.1499999999999986</v>
      </c>
      <c r="R2714" s="4">
        <f>Table1[[#This Row],[user_count]]+Table1[[#This Row],[critic_count]]</f>
        <v>126</v>
      </c>
      <c r="S2714" s="2">
        <f>100000*Table1[[#This Row],[review_count]]/Table1[[#This Row],[total sales]]</f>
        <v>32.307692307692307</v>
      </c>
      <c r="T2714" s="2">
        <f>Table1[[#This Row],[total sales]]/(2017-Table1[[#This Row],[year_of_release]])</f>
        <v>43333.333333333336</v>
      </c>
      <c r="U2714" s="9">
        <f>Table1[[#This Row],[na_sales]]/(2017-Table1[[#This Row],[year_of_release]])</f>
        <v>18888.888888888891</v>
      </c>
      <c r="V2714" s="6">
        <f>Table1[[#This Row],[eu_sales]]/(2017-Table1[[#This Row],[year_of_release]])</f>
        <v>17777.777777777777</v>
      </c>
      <c r="W2714" s="6">
        <f>Table1[[#This Row],[jp_sales]]/(2017-Table1[[#This Row],[year_of_release]])</f>
        <v>0</v>
      </c>
      <c r="X2714" s="6">
        <f>Table1[[#This Row],[other_sales]]/(2017-Table1[[#This Row],[year_of_release]])</f>
        <v>6666.666666666667</v>
      </c>
      <c r="Y2714" s="4">
        <v>528816311</v>
      </c>
      <c r="Z2714" s="4">
        <v>440001482</v>
      </c>
      <c r="AA2714" s="4">
        <v>128063000</v>
      </c>
      <c r="AB2714" s="1">
        <f>Table1[[#This Row],[na_sales]]/Table1[[#This Row],[NA population]]</f>
        <v>3.2147268619329706E-4</v>
      </c>
      <c r="AC2714" s="1">
        <f>Table1[[#This Row],[eu_sales]]/Table1[[#This Row],[Eu population]]</f>
        <v>3.6363513884710049E-4</v>
      </c>
      <c r="AD2714" s="1">
        <f>Table1[[#This Row],[jp_sales]]/Table1[[#This Row],[Jp population]]</f>
        <v>0</v>
      </c>
    </row>
    <row r="2715" spans="1:30" x14ac:dyDescent="0.25">
      <c r="A2715" t="s">
        <v>2501</v>
      </c>
      <c r="B2715" t="s">
        <v>45</v>
      </c>
      <c r="C2715">
        <v>2003</v>
      </c>
      <c r="D2715" t="s">
        <v>29</v>
      </c>
      <c r="E2715" t="s">
        <v>83</v>
      </c>
      <c r="F2715" s="4">
        <v>190000</v>
      </c>
      <c r="G2715" s="4">
        <v>150000</v>
      </c>
      <c r="H2715" s="4">
        <v>0</v>
      </c>
      <c r="I2715" s="4">
        <v>50000</v>
      </c>
      <c r="J2715">
        <v>7.9</v>
      </c>
      <c r="K2715">
        <v>9</v>
      </c>
      <c r="L2715">
        <v>7.3</v>
      </c>
      <c r="M2715" s="4">
        <v>13</v>
      </c>
      <c r="N2715" t="s">
        <v>1946</v>
      </c>
      <c r="O2715" t="s">
        <v>21</v>
      </c>
      <c r="P2715" s="4">
        <v>390000</v>
      </c>
      <c r="Q2715" s="3">
        <f>AVERAGE(Table1[[#This Row],[critic_score]],Table1[[#This Row],[user_score]])</f>
        <v>7.6</v>
      </c>
      <c r="R2715" s="4">
        <f>Table1[[#This Row],[user_count]]+Table1[[#This Row],[critic_count]]</f>
        <v>22</v>
      </c>
      <c r="S2715" s="2">
        <f>100000*Table1[[#This Row],[review_count]]/Table1[[#This Row],[total sales]]</f>
        <v>5.6410256410256414</v>
      </c>
      <c r="T2715" s="2">
        <f>Table1[[#This Row],[total sales]]/(2017-Table1[[#This Row],[year_of_release]])</f>
        <v>27857.142857142859</v>
      </c>
      <c r="U2715" s="9">
        <f>Table1[[#This Row],[na_sales]]/(2017-Table1[[#This Row],[year_of_release]])</f>
        <v>13571.428571428571</v>
      </c>
      <c r="V2715" s="6">
        <f>Table1[[#This Row],[eu_sales]]/(2017-Table1[[#This Row],[year_of_release]])</f>
        <v>10714.285714285714</v>
      </c>
      <c r="W2715" s="6">
        <f>Table1[[#This Row],[jp_sales]]/(2017-Table1[[#This Row],[year_of_release]])</f>
        <v>0</v>
      </c>
      <c r="X2715" s="6">
        <f>Table1[[#This Row],[other_sales]]/(2017-Table1[[#This Row],[year_of_release]])</f>
        <v>3571.4285714285716</v>
      </c>
      <c r="Y2715" s="4">
        <v>500125528</v>
      </c>
      <c r="Z2715" s="4">
        <v>432552540</v>
      </c>
      <c r="AA2715" s="4">
        <v>127718000</v>
      </c>
      <c r="AB2715" s="1">
        <f>Table1[[#This Row],[na_sales]]/Table1[[#This Row],[NA population]]</f>
        <v>3.799046226650522E-4</v>
      </c>
      <c r="AC2715" s="1">
        <f>Table1[[#This Row],[eu_sales]]/Table1[[#This Row],[Eu population]]</f>
        <v>3.4677868265436609E-4</v>
      </c>
      <c r="AD2715" s="1">
        <f>Table1[[#This Row],[jp_sales]]/Table1[[#This Row],[Jp population]]</f>
        <v>0</v>
      </c>
    </row>
    <row r="2716" spans="1:30" x14ac:dyDescent="0.25">
      <c r="A2716" t="s">
        <v>2503</v>
      </c>
      <c r="B2716" t="s">
        <v>45</v>
      </c>
      <c r="C2716">
        <v>2006</v>
      </c>
      <c r="D2716" t="s">
        <v>27</v>
      </c>
      <c r="E2716" t="s">
        <v>575</v>
      </c>
      <c r="F2716" s="4">
        <v>190000</v>
      </c>
      <c r="G2716" s="4">
        <v>150000</v>
      </c>
      <c r="H2716" s="4">
        <v>0</v>
      </c>
      <c r="I2716" s="4">
        <v>50000</v>
      </c>
      <c r="J2716">
        <v>6.8</v>
      </c>
      <c r="K2716">
        <v>19</v>
      </c>
      <c r="L2716">
        <v>8</v>
      </c>
      <c r="M2716" s="4">
        <v>6</v>
      </c>
      <c r="N2716" t="s">
        <v>369</v>
      </c>
      <c r="O2716" t="s">
        <v>84</v>
      </c>
      <c r="P2716" s="4">
        <v>390000</v>
      </c>
      <c r="Q2716" s="3">
        <f>AVERAGE(Table1[[#This Row],[critic_score]],Table1[[#This Row],[user_score]])</f>
        <v>7.4</v>
      </c>
      <c r="R2716" s="4">
        <f>Table1[[#This Row],[user_count]]+Table1[[#This Row],[critic_count]]</f>
        <v>25</v>
      </c>
      <c r="S2716" s="2">
        <f>100000*Table1[[#This Row],[review_count]]/Table1[[#This Row],[total sales]]</f>
        <v>6.4102564102564106</v>
      </c>
      <c r="T2716" s="2">
        <f>Table1[[#This Row],[total sales]]/(2017-Table1[[#This Row],[year_of_release]])</f>
        <v>35454.545454545456</v>
      </c>
      <c r="U2716" s="9">
        <f>Table1[[#This Row],[na_sales]]/(2017-Table1[[#This Row],[year_of_release]])</f>
        <v>17272.727272727272</v>
      </c>
      <c r="V2716" s="6">
        <f>Table1[[#This Row],[eu_sales]]/(2017-Table1[[#This Row],[year_of_release]])</f>
        <v>13636.363636363636</v>
      </c>
      <c r="W2716" s="6">
        <f>Table1[[#This Row],[jp_sales]]/(2017-Table1[[#This Row],[year_of_release]])</f>
        <v>0</v>
      </c>
      <c r="X2716" s="6">
        <f>Table1[[#This Row],[other_sales]]/(2017-Table1[[#This Row],[year_of_release]])</f>
        <v>4545.454545454545</v>
      </c>
      <c r="Y2716" s="4">
        <v>516818555</v>
      </c>
      <c r="Z2716" s="4">
        <v>437126892</v>
      </c>
      <c r="AA2716" s="4">
        <v>127854000</v>
      </c>
      <c r="AB2716" s="1">
        <f>Table1[[#This Row],[na_sales]]/Table1[[#This Row],[NA population]]</f>
        <v>3.6763385943060808E-4</v>
      </c>
      <c r="AC2716" s="1">
        <f>Table1[[#This Row],[eu_sales]]/Table1[[#This Row],[Eu population]]</f>
        <v>3.4314978727046605E-4</v>
      </c>
      <c r="AD2716" s="1">
        <f>Table1[[#This Row],[jp_sales]]/Table1[[#This Row],[Jp population]]</f>
        <v>0</v>
      </c>
    </row>
    <row r="2717" spans="1:30" x14ac:dyDescent="0.25">
      <c r="A2717" t="s">
        <v>1002</v>
      </c>
      <c r="B2717" t="s">
        <v>159</v>
      </c>
      <c r="C2717">
        <v>2005</v>
      </c>
      <c r="D2717" t="s">
        <v>73</v>
      </c>
      <c r="E2717" t="s">
        <v>100</v>
      </c>
      <c r="F2717" s="4">
        <v>280000</v>
      </c>
      <c r="G2717" s="4">
        <v>100000</v>
      </c>
      <c r="H2717" s="4">
        <v>0</v>
      </c>
      <c r="I2717" s="4">
        <v>10000</v>
      </c>
      <c r="J2717">
        <v>5.8</v>
      </c>
      <c r="K2717">
        <v>11</v>
      </c>
      <c r="L2717">
        <v>7.5</v>
      </c>
      <c r="M2717" s="4">
        <v>6</v>
      </c>
      <c r="N2717" t="s">
        <v>321</v>
      </c>
      <c r="O2717" t="s">
        <v>84</v>
      </c>
      <c r="P2717" s="4">
        <v>390000</v>
      </c>
      <c r="Q2717" s="3">
        <f>AVERAGE(Table1[[#This Row],[critic_score]],Table1[[#This Row],[user_score]])</f>
        <v>6.65</v>
      </c>
      <c r="R2717" s="4">
        <f>Table1[[#This Row],[user_count]]+Table1[[#This Row],[critic_count]]</f>
        <v>17</v>
      </c>
      <c r="S2717" s="2">
        <f>100000*Table1[[#This Row],[review_count]]/Table1[[#This Row],[total sales]]</f>
        <v>4.3589743589743586</v>
      </c>
      <c r="T2717" s="2">
        <f>Table1[[#This Row],[total sales]]/(2017-Table1[[#This Row],[year_of_release]])</f>
        <v>32500</v>
      </c>
      <c r="U2717" s="9">
        <f>Table1[[#This Row],[na_sales]]/(2017-Table1[[#This Row],[year_of_release]])</f>
        <v>23333.333333333332</v>
      </c>
      <c r="V2717" s="6">
        <f>Table1[[#This Row],[eu_sales]]/(2017-Table1[[#This Row],[year_of_release]])</f>
        <v>8333.3333333333339</v>
      </c>
      <c r="W2717" s="6">
        <f>Table1[[#This Row],[jp_sales]]/(2017-Table1[[#This Row],[year_of_release]])</f>
        <v>0</v>
      </c>
      <c r="X2717" s="6">
        <f>Table1[[#This Row],[other_sales]]/(2017-Table1[[#This Row],[year_of_release]])</f>
        <v>833.33333333333337</v>
      </c>
      <c r="Y2717" s="4">
        <v>511054143</v>
      </c>
      <c r="Z2717" s="4">
        <v>435713800</v>
      </c>
      <c r="AA2717" s="4">
        <v>127773000</v>
      </c>
      <c r="AB2717" s="1">
        <f>Table1[[#This Row],[na_sales]]/Table1[[#This Row],[NA population]]</f>
        <v>5.478871541014002E-4</v>
      </c>
      <c r="AC2717" s="1">
        <f>Table1[[#This Row],[eu_sales]]/Table1[[#This Row],[Eu population]]</f>
        <v>2.2950845256679959E-4</v>
      </c>
      <c r="AD2717" s="1">
        <f>Table1[[#This Row],[jp_sales]]/Table1[[#This Row],[Jp population]]</f>
        <v>0</v>
      </c>
    </row>
    <row r="2718" spans="1:30" x14ac:dyDescent="0.25">
      <c r="A2718" t="s">
        <v>2175</v>
      </c>
      <c r="B2718" t="s">
        <v>34</v>
      </c>
      <c r="C2718">
        <v>2006</v>
      </c>
      <c r="D2718" t="s">
        <v>40</v>
      </c>
      <c r="E2718" t="s">
        <v>270</v>
      </c>
      <c r="F2718" s="4">
        <v>290000</v>
      </c>
      <c r="G2718" s="4">
        <v>60000</v>
      </c>
      <c r="H2718" s="4">
        <v>10000</v>
      </c>
      <c r="I2718" s="4">
        <v>30000</v>
      </c>
      <c r="J2718">
        <v>8.1999999999999993</v>
      </c>
      <c r="K2718">
        <v>53</v>
      </c>
      <c r="L2718">
        <v>8.6999999999999993</v>
      </c>
      <c r="M2718" s="4">
        <v>102</v>
      </c>
      <c r="N2718" t="s">
        <v>446</v>
      </c>
      <c r="O2718" t="s">
        <v>43</v>
      </c>
      <c r="P2718" s="4">
        <v>390000</v>
      </c>
      <c r="Q2718" s="3">
        <f>AVERAGE(Table1[[#This Row],[critic_score]],Table1[[#This Row],[user_score]])</f>
        <v>8.4499999999999993</v>
      </c>
      <c r="R2718" s="4">
        <f>Table1[[#This Row],[user_count]]+Table1[[#This Row],[critic_count]]</f>
        <v>155</v>
      </c>
      <c r="S2718" s="2">
        <f>100000*Table1[[#This Row],[review_count]]/Table1[[#This Row],[total sales]]</f>
        <v>39.743589743589745</v>
      </c>
      <c r="T2718" s="2">
        <f>Table1[[#This Row],[total sales]]/(2017-Table1[[#This Row],[year_of_release]])</f>
        <v>35454.545454545456</v>
      </c>
      <c r="U2718" s="9">
        <f>Table1[[#This Row],[na_sales]]/(2017-Table1[[#This Row],[year_of_release]])</f>
        <v>26363.636363636364</v>
      </c>
      <c r="V2718" s="6">
        <f>Table1[[#This Row],[eu_sales]]/(2017-Table1[[#This Row],[year_of_release]])</f>
        <v>5454.545454545455</v>
      </c>
      <c r="W2718" s="6">
        <f>Table1[[#This Row],[jp_sales]]/(2017-Table1[[#This Row],[year_of_release]])</f>
        <v>909.09090909090912</v>
      </c>
      <c r="X2718" s="6">
        <f>Table1[[#This Row],[other_sales]]/(2017-Table1[[#This Row],[year_of_release]])</f>
        <v>2727.2727272727275</v>
      </c>
      <c r="Y2718" s="4">
        <v>516818555</v>
      </c>
      <c r="Z2718" s="4">
        <v>437126892</v>
      </c>
      <c r="AA2718" s="4">
        <v>127854000</v>
      </c>
      <c r="AB2718" s="1">
        <f>Table1[[#This Row],[na_sales]]/Table1[[#This Row],[NA population]]</f>
        <v>5.6112536439408608E-4</v>
      </c>
      <c r="AC2718" s="1">
        <f>Table1[[#This Row],[eu_sales]]/Table1[[#This Row],[Eu population]]</f>
        <v>1.3725991490818644E-4</v>
      </c>
      <c r="AD2718" s="1">
        <f>Table1[[#This Row],[jp_sales]]/Table1[[#This Row],[Jp population]]</f>
        <v>7.821421308680213E-5</v>
      </c>
    </row>
    <row r="2719" spans="1:30" x14ac:dyDescent="0.25">
      <c r="A2719" t="s">
        <v>2504</v>
      </c>
      <c r="B2719" t="s">
        <v>26</v>
      </c>
      <c r="C2719">
        <v>2005</v>
      </c>
      <c r="D2719" t="s">
        <v>225</v>
      </c>
      <c r="E2719" t="s">
        <v>20</v>
      </c>
      <c r="F2719" s="4">
        <v>300000</v>
      </c>
      <c r="G2719" s="4">
        <v>20000</v>
      </c>
      <c r="H2719" s="4">
        <v>40000</v>
      </c>
      <c r="I2719" s="4">
        <v>30000</v>
      </c>
      <c r="J2719">
        <v>9</v>
      </c>
      <c r="K2719">
        <v>49</v>
      </c>
      <c r="L2719">
        <v>9</v>
      </c>
      <c r="M2719" s="4">
        <v>163</v>
      </c>
      <c r="N2719" t="s">
        <v>202</v>
      </c>
      <c r="O2719" t="s">
        <v>21</v>
      </c>
      <c r="P2719" s="4">
        <v>390000</v>
      </c>
      <c r="Q2719" s="3">
        <f>AVERAGE(Table1[[#This Row],[critic_score]],Table1[[#This Row],[user_score]])</f>
        <v>9</v>
      </c>
      <c r="R2719" s="4">
        <f>Table1[[#This Row],[user_count]]+Table1[[#This Row],[critic_count]]</f>
        <v>212</v>
      </c>
      <c r="S2719" s="2">
        <f>100000*Table1[[#This Row],[review_count]]/Table1[[#This Row],[total sales]]</f>
        <v>54.358974358974358</v>
      </c>
      <c r="T2719" s="2">
        <f>Table1[[#This Row],[total sales]]/(2017-Table1[[#This Row],[year_of_release]])</f>
        <v>32500</v>
      </c>
      <c r="U2719" s="9">
        <f>Table1[[#This Row],[na_sales]]/(2017-Table1[[#This Row],[year_of_release]])</f>
        <v>25000</v>
      </c>
      <c r="V2719" s="6">
        <f>Table1[[#This Row],[eu_sales]]/(2017-Table1[[#This Row],[year_of_release]])</f>
        <v>1666.6666666666667</v>
      </c>
      <c r="W2719" s="6">
        <f>Table1[[#This Row],[jp_sales]]/(2017-Table1[[#This Row],[year_of_release]])</f>
        <v>3333.3333333333335</v>
      </c>
      <c r="X2719" s="6">
        <f>Table1[[#This Row],[other_sales]]/(2017-Table1[[#This Row],[year_of_release]])</f>
        <v>2500</v>
      </c>
      <c r="Y2719" s="4">
        <v>511054143</v>
      </c>
      <c r="Z2719" s="4">
        <v>435713800</v>
      </c>
      <c r="AA2719" s="4">
        <v>127773000</v>
      </c>
      <c r="AB2719" s="1">
        <f>Table1[[#This Row],[na_sales]]/Table1[[#This Row],[NA population]]</f>
        <v>5.8702195082292871E-4</v>
      </c>
      <c r="AC2719" s="1">
        <f>Table1[[#This Row],[eu_sales]]/Table1[[#This Row],[Eu population]]</f>
        <v>4.5901690513359917E-5</v>
      </c>
      <c r="AD2719" s="1">
        <f>Table1[[#This Row],[jp_sales]]/Table1[[#This Row],[Jp population]]</f>
        <v>3.1305518380252481E-4</v>
      </c>
    </row>
    <row r="2720" spans="1:30" x14ac:dyDescent="0.25">
      <c r="A2720" t="s">
        <v>2505</v>
      </c>
      <c r="B2720" t="s">
        <v>45</v>
      </c>
      <c r="C2720">
        <v>2002</v>
      </c>
      <c r="D2720" t="s">
        <v>23</v>
      </c>
      <c r="E2720" t="s">
        <v>196</v>
      </c>
      <c r="F2720" s="4">
        <v>190000</v>
      </c>
      <c r="G2720" s="4">
        <v>150000</v>
      </c>
      <c r="H2720" s="4">
        <v>0</v>
      </c>
      <c r="I2720" s="4">
        <v>50000</v>
      </c>
      <c r="J2720">
        <v>6.6</v>
      </c>
      <c r="K2720">
        <v>20</v>
      </c>
      <c r="L2720">
        <v>7.5</v>
      </c>
      <c r="M2720" s="4">
        <v>13</v>
      </c>
      <c r="N2720" t="s">
        <v>196</v>
      </c>
      <c r="O2720" t="s">
        <v>21</v>
      </c>
      <c r="P2720" s="4">
        <v>390000</v>
      </c>
      <c r="Q2720" s="3">
        <f>AVERAGE(Table1[[#This Row],[critic_score]],Table1[[#This Row],[user_score]])</f>
        <v>7.05</v>
      </c>
      <c r="R2720" s="4">
        <f>Table1[[#This Row],[user_count]]+Table1[[#This Row],[critic_count]]</f>
        <v>33</v>
      </c>
      <c r="S2720" s="2">
        <f>100000*Table1[[#This Row],[review_count]]/Table1[[#This Row],[total sales]]</f>
        <v>8.4615384615384617</v>
      </c>
      <c r="T2720" s="2">
        <f>Table1[[#This Row],[total sales]]/(2017-Table1[[#This Row],[year_of_release]])</f>
        <v>26000</v>
      </c>
      <c r="U2720" s="9">
        <f>Table1[[#This Row],[na_sales]]/(2017-Table1[[#This Row],[year_of_release]])</f>
        <v>12666.666666666666</v>
      </c>
      <c r="V2720" s="6">
        <f>Table1[[#This Row],[eu_sales]]/(2017-Table1[[#This Row],[year_of_release]])</f>
        <v>10000</v>
      </c>
      <c r="W2720" s="6">
        <f>Table1[[#This Row],[jp_sales]]/(2017-Table1[[#This Row],[year_of_release]])</f>
        <v>0</v>
      </c>
      <c r="X2720" s="6">
        <f>Table1[[#This Row],[other_sales]]/(2017-Table1[[#This Row],[year_of_release]])</f>
        <v>3333.3333333333335</v>
      </c>
      <c r="Y2720" s="4">
        <v>495013192</v>
      </c>
      <c r="Z2720" s="4">
        <v>431019772</v>
      </c>
      <c r="AA2720" s="4">
        <v>127445000</v>
      </c>
      <c r="AB2720" s="1">
        <f>Table1[[#This Row],[na_sales]]/Table1[[#This Row],[NA population]]</f>
        <v>3.8382815462421047E-4</v>
      </c>
      <c r="AC2720" s="1">
        <f>Table1[[#This Row],[eu_sales]]/Table1[[#This Row],[Eu population]]</f>
        <v>3.4801187728343932E-4</v>
      </c>
      <c r="AD2720" s="1">
        <f>Table1[[#This Row],[jp_sales]]/Table1[[#This Row],[Jp population]]</f>
        <v>0</v>
      </c>
    </row>
    <row r="2721" spans="1:30" x14ac:dyDescent="0.25">
      <c r="A2721" t="s">
        <v>1670</v>
      </c>
      <c r="B2721" t="s">
        <v>71</v>
      </c>
      <c r="C2721">
        <v>2014</v>
      </c>
      <c r="D2721" t="s">
        <v>29</v>
      </c>
      <c r="E2721" t="s">
        <v>83</v>
      </c>
      <c r="F2721" s="4">
        <v>190000</v>
      </c>
      <c r="G2721" s="4">
        <v>130000</v>
      </c>
      <c r="H2721" s="4">
        <v>0</v>
      </c>
      <c r="I2721" s="4">
        <v>70000</v>
      </c>
      <c r="J2721">
        <v>7.2</v>
      </c>
      <c r="K2721">
        <v>8</v>
      </c>
      <c r="L2721">
        <v>5.8</v>
      </c>
      <c r="M2721" s="4">
        <v>32</v>
      </c>
      <c r="N2721" t="s">
        <v>83</v>
      </c>
      <c r="O2721" t="s">
        <v>84</v>
      </c>
      <c r="P2721" s="4">
        <v>390000</v>
      </c>
      <c r="Q2721" s="3">
        <f>AVERAGE(Table1[[#This Row],[critic_score]],Table1[[#This Row],[user_score]])</f>
        <v>6.5</v>
      </c>
      <c r="R2721" s="4">
        <f>Table1[[#This Row],[user_count]]+Table1[[#This Row],[critic_count]]</f>
        <v>40</v>
      </c>
      <c r="S2721" s="2">
        <f>100000*Table1[[#This Row],[review_count]]/Table1[[#This Row],[total sales]]</f>
        <v>10.256410256410257</v>
      </c>
      <c r="T2721" s="2">
        <f>Table1[[#This Row],[total sales]]/(2017-Table1[[#This Row],[year_of_release]])</f>
        <v>130000</v>
      </c>
      <c r="U2721" s="9">
        <f>Table1[[#This Row],[na_sales]]/(2017-Table1[[#This Row],[year_of_release]])</f>
        <v>63333.333333333336</v>
      </c>
      <c r="V2721" s="6">
        <f>Table1[[#This Row],[eu_sales]]/(2017-Table1[[#This Row],[year_of_release]])</f>
        <v>43333.333333333336</v>
      </c>
      <c r="W2721" s="6">
        <f>Table1[[#This Row],[jp_sales]]/(2017-Table1[[#This Row],[year_of_release]])</f>
        <v>0</v>
      </c>
      <c r="X2721" s="6">
        <f>Table1[[#This Row],[other_sales]]/(2017-Table1[[#This Row],[year_of_release]])</f>
        <v>23333.333333333332</v>
      </c>
      <c r="Y2721" s="4">
        <v>562338430</v>
      </c>
      <c r="Z2721" s="4">
        <v>443580712</v>
      </c>
      <c r="AA2721" s="4">
        <v>127276000</v>
      </c>
      <c r="AB2721" s="1">
        <f>Table1[[#This Row],[na_sales]]/Table1[[#This Row],[NA population]]</f>
        <v>3.3787482744154621E-4</v>
      </c>
      <c r="AC2721" s="1">
        <f>Table1[[#This Row],[eu_sales]]/Table1[[#This Row],[Eu population]]</f>
        <v>2.9306955077884448E-4</v>
      </c>
      <c r="AD2721" s="1">
        <f>Table1[[#This Row],[jp_sales]]/Table1[[#This Row],[Jp population]]</f>
        <v>0</v>
      </c>
    </row>
    <row r="2722" spans="1:30" x14ac:dyDescent="0.25">
      <c r="A2722" t="s">
        <v>2510</v>
      </c>
      <c r="B2722" t="s">
        <v>39</v>
      </c>
      <c r="C2722">
        <v>2008</v>
      </c>
      <c r="D2722" t="s">
        <v>23</v>
      </c>
      <c r="E2722" t="s">
        <v>196</v>
      </c>
      <c r="F2722" s="4">
        <v>70000</v>
      </c>
      <c r="G2722" s="4">
        <v>240000</v>
      </c>
      <c r="H2722" s="4">
        <v>0</v>
      </c>
      <c r="I2722" s="4">
        <v>80000</v>
      </c>
      <c r="J2722">
        <v>6.5</v>
      </c>
      <c r="K2722">
        <v>21</v>
      </c>
      <c r="L2722">
        <v>6</v>
      </c>
      <c r="M2722" s="4">
        <v>9</v>
      </c>
      <c r="N2722" t="s">
        <v>2511</v>
      </c>
      <c r="O2722" t="s">
        <v>21</v>
      </c>
      <c r="P2722" s="4">
        <v>390000</v>
      </c>
      <c r="Q2722" s="3">
        <f>AVERAGE(Table1[[#This Row],[critic_score]],Table1[[#This Row],[user_score]])</f>
        <v>6.25</v>
      </c>
      <c r="R2722" s="4">
        <f>Table1[[#This Row],[user_count]]+Table1[[#This Row],[critic_count]]</f>
        <v>30</v>
      </c>
      <c r="S2722" s="2">
        <f>100000*Table1[[#This Row],[review_count]]/Table1[[#This Row],[total sales]]</f>
        <v>7.6923076923076925</v>
      </c>
      <c r="T2722" s="2">
        <f>Table1[[#This Row],[total sales]]/(2017-Table1[[#This Row],[year_of_release]])</f>
        <v>43333.333333333336</v>
      </c>
      <c r="U2722" s="9">
        <f>Table1[[#This Row],[na_sales]]/(2017-Table1[[#This Row],[year_of_release]])</f>
        <v>7777.7777777777774</v>
      </c>
      <c r="V2722" s="6">
        <f>Table1[[#This Row],[eu_sales]]/(2017-Table1[[#This Row],[year_of_release]])</f>
        <v>26666.666666666668</v>
      </c>
      <c r="W2722" s="6">
        <f>Table1[[#This Row],[jp_sales]]/(2017-Table1[[#This Row],[year_of_release]])</f>
        <v>0</v>
      </c>
      <c r="X2722" s="6">
        <f>Table1[[#This Row],[other_sales]]/(2017-Table1[[#This Row],[year_of_release]])</f>
        <v>8888.8888888888887</v>
      </c>
      <c r="Y2722" s="4">
        <v>528816311</v>
      </c>
      <c r="Z2722" s="4">
        <v>440001482</v>
      </c>
      <c r="AA2722" s="4">
        <v>128063000</v>
      </c>
      <c r="AB2722" s="1">
        <f>Table1[[#This Row],[na_sales]]/Table1[[#This Row],[NA population]]</f>
        <v>1.3237110607959291E-4</v>
      </c>
      <c r="AC2722" s="1">
        <f>Table1[[#This Row],[eu_sales]]/Table1[[#This Row],[Eu population]]</f>
        <v>5.4545270827065077E-4</v>
      </c>
      <c r="AD2722" s="1">
        <f>Table1[[#This Row],[jp_sales]]/Table1[[#This Row],[Jp population]]</f>
        <v>0</v>
      </c>
    </row>
    <row r="2723" spans="1:30" x14ac:dyDescent="0.25">
      <c r="A2723" t="s">
        <v>2305</v>
      </c>
      <c r="B2723" t="s">
        <v>34</v>
      </c>
      <c r="C2723">
        <v>2011</v>
      </c>
      <c r="D2723" t="s">
        <v>54</v>
      </c>
      <c r="E2723" t="s">
        <v>425</v>
      </c>
      <c r="F2723" s="4">
        <v>180000</v>
      </c>
      <c r="G2723" s="4">
        <v>160000</v>
      </c>
      <c r="H2723" s="4">
        <v>10000</v>
      </c>
      <c r="I2723" s="4">
        <v>40000</v>
      </c>
      <c r="J2723">
        <v>7.1</v>
      </c>
      <c r="K2723">
        <v>74</v>
      </c>
      <c r="L2723">
        <v>7</v>
      </c>
      <c r="M2723" s="4">
        <v>77</v>
      </c>
      <c r="N2723" t="s">
        <v>426</v>
      </c>
      <c r="O2723" t="s">
        <v>43</v>
      </c>
      <c r="P2723" s="4">
        <v>390000</v>
      </c>
      <c r="Q2723" s="3">
        <f>AVERAGE(Table1[[#This Row],[critic_score]],Table1[[#This Row],[user_score]])</f>
        <v>7.05</v>
      </c>
      <c r="R2723" s="4">
        <f>Table1[[#This Row],[user_count]]+Table1[[#This Row],[critic_count]]</f>
        <v>151</v>
      </c>
      <c r="S2723" s="2">
        <f>100000*Table1[[#This Row],[review_count]]/Table1[[#This Row],[total sales]]</f>
        <v>38.717948717948715</v>
      </c>
      <c r="T2723" s="2">
        <f>Table1[[#This Row],[total sales]]/(2017-Table1[[#This Row],[year_of_release]])</f>
        <v>65000</v>
      </c>
      <c r="U2723" s="9">
        <f>Table1[[#This Row],[na_sales]]/(2017-Table1[[#This Row],[year_of_release]])</f>
        <v>30000</v>
      </c>
      <c r="V2723" s="6">
        <f>Table1[[#This Row],[eu_sales]]/(2017-Table1[[#This Row],[year_of_release]])</f>
        <v>26666.666666666668</v>
      </c>
      <c r="W2723" s="6">
        <f>Table1[[#This Row],[jp_sales]]/(2017-Table1[[#This Row],[year_of_release]])</f>
        <v>1666.6666666666667</v>
      </c>
      <c r="X2723" s="6">
        <f>Table1[[#This Row],[other_sales]]/(2017-Table1[[#This Row],[year_of_release]])</f>
        <v>6666.666666666667</v>
      </c>
      <c r="Y2723" s="4">
        <v>545961365</v>
      </c>
      <c r="Z2723" s="4">
        <v>440756453</v>
      </c>
      <c r="AA2723" s="4">
        <v>127833000</v>
      </c>
      <c r="AB2723" s="1">
        <f>Table1[[#This Row],[na_sales]]/Table1[[#This Row],[NA population]]</f>
        <v>3.2969365881778097E-4</v>
      </c>
      <c r="AC2723" s="1">
        <f>Table1[[#This Row],[eu_sales]]/Table1[[#This Row],[Eu population]]</f>
        <v>3.6301226881867117E-4</v>
      </c>
      <c r="AD2723" s="1">
        <f>Table1[[#This Row],[jp_sales]]/Table1[[#This Row],[Jp population]]</f>
        <v>7.8227061869783231E-5</v>
      </c>
    </row>
    <row r="2724" spans="1:30" x14ac:dyDescent="0.25">
      <c r="A2724" t="s">
        <v>1456</v>
      </c>
      <c r="B2724" t="s">
        <v>159</v>
      </c>
      <c r="C2724">
        <v>2003</v>
      </c>
      <c r="D2724" t="s">
        <v>19</v>
      </c>
      <c r="E2724" t="s">
        <v>100</v>
      </c>
      <c r="F2724" s="4">
        <v>280000</v>
      </c>
      <c r="G2724" s="4">
        <v>100000</v>
      </c>
      <c r="H2724" s="4">
        <v>0</v>
      </c>
      <c r="I2724" s="4">
        <v>10000</v>
      </c>
      <c r="J2724">
        <v>5.3</v>
      </c>
      <c r="K2724">
        <v>6</v>
      </c>
      <c r="L2724">
        <v>8.3000000000000007</v>
      </c>
      <c r="M2724" s="4">
        <v>9</v>
      </c>
      <c r="N2724" t="s">
        <v>1457</v>
      </c>
      <c r="O2724" t="s">
        <v>21</v>
      </c>
      <c r="P2724" s="4">
        <v>390000</v>
      </c>
      <c r="Q2724" s="3">
        <f>AVERAGE(Table1[[#This Row],[critic_score]],Table1[[#This Row],[user_score]])</f>
        <v>6.8000000000000007</v>
      </c>
      <c r="R2724" s="4">
        <f>Table1[[#This Row],[user_count]]+Table1[[#This Row],[critic_count]]</f>
        <v>15</v>
      </c>
      <c r="S2724" s="2">
        <f>100000*Table1[[#This Row],[review_count]]/Table1[[#This Row],[total sales]]</f>
        <v>3.8461538461538463</v>
      </c>
      <c r="T2724" s="2">
        <f>Table1[[#This Row],[total sales]]/(2017-Table1[[#This Row],[year_of_release]])</f>
        <v>27857.142857142859</v>
      </c>
      <c r="U2724" s="9">
        <f>Table1[[#This Row],[na_sales]]/(2017-Table1[[#This Row],[year_of_release]])</f>
        <v>20000</v>
      </c>
      <c r="V2724" s="6">
        <f>Table1[[#This Row],[eu_sales]]/(2017-Table1[[#This Row],[year_of_release]])</f>
        <v>7142.8571428571431</v>
      </c>
      <c r="W2724" s="6">
        <f>Table1[[#This Row],[jp_sales]]/(2017-Table1[[#This Row],[year_of_release]])</f>
        <v>0</v>
      </c>
      <c r="X2724" s="6">
        <f>Table1[[#This Row],[other_sales]]/(2017-Table1[[#This Row],[year_of_release]])</f>
        <v>714.28571428571433</v>
      </c>
      <c r="Y2724" s="4">
        <v>500125528</v>
      </c>
      <c r="Z2724" s="4">
        <v>432552540</v>
      </c>
      <c r="AA2724" s="4">
        <v>127718000</v>
      </c>
      <c r="AB2724" s="1">
        <f>Table1[[#This Row],[na_sales]]/Table1[[#This Row],[NA population]]</f>
        <v>5.5985944392744538E-4</v>
      </c>
      <c r="AC2724" s="1">
        <f>Table1[[#This Row],[eu_sales]]/Table1[[#This Row],[Eu population]]</f>
        <v>2.3118578843624407E-4</v>
      </c>
      <c r="AD2724" s="1">
        <f>Table1[[#This Row],[jp_sales]]/Table1[[#This Row],[Jp population]]</f>
        <v>0</v>
      </c>
    </row>
    <row r="2725" spans="1:30" x14ac:dyDescent="0.25">
      <c r="A2725" t="s">
        <v>1369</v>
      </c>
      <c r="B2725" t="s">
        <v>34</v>
      </c>
      <c r="C2725">
        <v>2013</v>
      </c>
      <c r="D2725" t="s">
        <v>73</v>
      </c>
      <c r="E2725" t="s">
        <v>1370</v>
      </c>
      <c r="F2725" s="4">
        <v>220000</v>
      </c>
      <c r="G2725" s="4">
        <v>130000</v>
      </c>
      <c r="H2725" s="4">
        <v>0</v>
      </c>
      <c r="I2725" s="4">
        <v>40000</v>
      </c>
      <c r="J2725">
        <v>3.3</v>
      </c>
      <c r="K2725">
        <v>12</v>
      </c>
      <c r="L2725">
        <v>6.2</v>
      </c>
      <c r="M2725" s="4">
        <v>30</v>
      </c>
      <c r="N2725" t="s">
        <v>1371</v>
      </c>
      <c r="O2725" t="s">
        <v>21</v>
      </c>
      <c r="P2725" s="4">
        <v>390000</v>
      </c>
      <c r="Q2725" s="3">
        <f>AVERAGE(Table1[[#This Row],[critic_score]],Table1[[#This Row],[user_score]])</f>
        <v>4.75</v>
      </c>
      <c r="R2725" s="4">
        <f>Table1[[#This Row],[user_count]]+Table1[[#This Row],[critic_count]]</f>
        <v>42</v>
      </c>
      <c r="S2725" s="2">
        <f>100000*Table1[[#This Row],[review_count]]/Table1[[#This Row],[total sales]]</f>
        <v>10.76923076923077</v>
      </c>
      <c r="T2725" s="2">
        <f>Table1[[#This Row],[total sales]]/(2017-Table1[[#This Row],[year_of_release]])</f>
        <v>97500</v>
      </c>
      <c r="U2725" s="9">
        <f>Table1[[#This Row],[na_sales]]/(2017-Table1[[#This Row],[year_of_release]])</f>
        <v>55000</v>
      </c>
      <c r="V2725" s="6">
        <f>Table1[[#This Row],[eu_sales]]/(2017-Table1[[#This Row],[year_of_release]])</f>
        <v>32500</v>
      </c>
      <c r="W2725" s="6">
        <f>Table1[[#This Row],[jp_sales]]/(2017-Table1[[#This Row],[year_of_release]])</f>
        <v>0</v>
      </c>
      <c r="X2725" s="6">
        <f>Table1[[#This Row],[other_sales]]/(2017-Table1[[#This Row],[year_of_release]])</f>
        <v>10000</v>
      </c>
      <c r="Y2725" s="4">
        <v>556861736</v>
      </c>
      <c r="Z2725" s="4">
        <v>442492884</v>
      </c>
      <c r="AA2725" s="4">
        <v>127445000</v>
      </c>
      <c r="AB2725" s="1">
        <f>Table1[[#This Row],[na_sales]]/Table1[[#This Row],[NA population]]</f>
        <v>3.9507113844862917E-4</v>
      </c>
      <c r="AC2725" s="1">
        <f>Table1[[#This Row],[eu_sales]]/Table1[[#This Row],[Eu population]]</f>
        <v>2.9379003527658991E-4</v>
      </c>
      <c r="AD2725" s="1">
        <f>Table1[[#This Row],[jp_sales]]/Table1[[#This Row],[Jp population]]</f>
        <v>0</v>
      </c>
    </row>
    <row r="2726" spans="1:30" x14ac:dyDescent="0.25">
      <c r="A2726" t="s">
        <v>2513</v>
      </c>
      <c r="B2726" t="s">
        <v>45</v>
      </c>
      <c r="C2726">
        <v>2007</v>
      </c>
      <c r="D2726" t="s">
        <v>40</v>
      </c>
      <c r="E2726" t="s">
        <v>198</v>
      </c>
      <c r="F2726" s="4">
        <v>190000</v>
      </c>
      <c r="G2726" s="4">
        <v>150000</v>
      </c>
      <c r="H2726" s="4">
        <v>0</v>
      </c>
      <c r="I2726" s="4">
        <v>50000</v>
      </c>
      <c r="J2726">
        <v>3.8</v>
      </c>
      <c r="K2726">
        <v>10</v>
      </c>
      <c r="L2726">
        <v>3.9</v>
      </c>
      <c r="M2726" s="4">
        <v>7</v>
      </c>
      <c r="N2726" t="s">
        <v>2514</v>
      </c>
      <c r="O2726" t="s">
        <v>84</v>
      </c>
      <c r="P2726" s="4">
        <v>390000</v>
      </c>
      <c r="Q2726" s="3">
        <f>AVERAGE(Table1[[#This Row],[critic_score]],Table1[[#This Row],[user_score]])</f>
        <v>3.8499999999999996</v>
      </c>
      <c r="R2726" s="4">
        <f>Table1[[#This Row],[user_count]]+Table1[[#This Row],[critic_count]]</f>
        <v>17</v>
      </c>
      <c r="S2726" s="2">
        <f>100000*Table1[[#This Row],[review_count]]/Table1[[#This Row],[total sales]]</f>
        <v>4.3589743589743586</v>
      </c>
      <c r="T2726" s="2">
        <f>Table1[[#This Row],[total sales]]/(2017-Table1[[#This Row],[year_of_release]])</f>
        <v>39000</v>
      </c>
      <c r="U2726" s="9">
        <f>Table1[[#This Row],[na_sales]]/(2017-Table1[[#This Row],[year_of_release]])</f>
        <v>19000</v>
      </c>
      <c r="V2726" s="6">
        <f>Table1[[#This Row],[eu_sales]]/(2017-Table1[[#This Row],[year_of_release]])</f>
        <v>15000</v>
      </c>
      <c r="W2726" s="6">
        <f>Table1[[#This Row],[jp_sales]]/(2017-Table1[[#This Row],[year_of_release]])</f>
        <v>0</v>
      </c>
      <c r="X2726" s="6">
        <f>Table1[[#This Row],[other_sales]]/(2017-Table1[[#This Row],[year_of_release]])</f>
        <v>5000</v>
      </c>
      <c r="Y2726" s="4">
        <v>522751172</v>
      </c>
      <c r="Z2726" s="4">
        <v>438594184</v>
      </c>
      <c r="AA2726" s="4">
        <v>128001000</v>
      </c>
      <c r="AB2726" s="1">
        <f>Table1[[#This Row],[na_sales]]/Table1[[#This Row],[NA population]]</f>
        <v>3.6346164327681315E-4</v>
      </c>
      <c r="AC2726" s="1">
        <f>Table1[[#This Row],[eu_sales]]/Table1[[#This Row],[Eu population]]</f>
        <v>3.420017990936241E-4</v>
      </c>
      <c r="AD2726" s="1">
        <f>Table1[[#This Row],[jp_sales]]/Table1[[#This Row],[Jp population]]</f>
        <v>0</v>
      </c>
    </row>
    <row r="2727" spans="1:30" x14ac:dyDescent="0.25">
      <c r="A2727" t="s">
        <v>2447</v>
      </c>
      <c r="B2727" t="s">
        <v>45</v>
      </c>
      <c r="C2727">
        <v>2001</v>
      </c>
      <c r="D2727" t="s">
        <v>19</v>
      </c>
      <c r="E2727" t="s">
        <v>51</v>
      </c>
      <c r="F2727" s="4">
        <v>190000</v>
      </c>
      <c r="G2727" s="4">
        <v>150000</v>
      </c>
      <c r="H2727" s="4">
        <v>0</v>
      </c>
      <c r="I2727" s="4">
        <v>50000</v>
      </c>
      <c r="J2727">
        <v>5.0999999999999996</v>
      </c>
      <c r="K2727">
        <v>18</v>
      </c>
      <c r="L2727">
        <v>4.5999999999999996</v>
      </c>
      <c r="M2727" s="4">
        <v>5</v>
      </c>
      <c r="N2727" t="s">
        <v>2515</v>
      </c>
      <c r="O2727" t="s">
        <v>21</v>
      </c>
      <c r="P2727" s="4">
        <v>390000</v>
      </c>
      <c r="Q2727" s="3">
        <f>AVERAGE(Table1[[#This Row],[critic_score]],Table1[[#This Row],[user_score]])</f>
        <v>4.8499999999999996</v>
      </c>
      <c r="R2727" s="4">
        <f>Table1[[#This Row],[user_count]]+Table1[[#This Row],[critic_count]]</f>
        <v>23</v>
      </c>
      <c r="S2727" s="2">
        <f>100000*Table1[[#This Row],[review_count]]/Table1[[#This Row],[total sales]]</f>
        <v>5.8974358974358978</v>
      </c>
      <c r="T2727" s="2">
        <f>Table1[[#This Row],[total sales]]/(2017-Table1[[#This Row],[year_of_release]])</f>
        <v>24375</v>
      </c>
      <c r="U2727" s="9">
        <f>Table1[[#This Row],[na_sales]]/(2017-Table1[[#This Row],[year_of_release]])</f>
        <v>11875</v>
      </c>
      <c r="V2727" s="6">
        <f>Table1[[#This Row],[eu_sales]]/(2017-Table1[[#This Row],[year_of_release]])</f>
        <v>9375</v>
      </c>
      <c r="W2727" s="6">
        <f>Table1[[#This Row],[jp_sales]]/(2017-Table1[[#This Row],[year_of_release]])</f>
        <v>0</v>
      </c>
      <c r="X2727" s="6">
        <f>Table1[[#This Row],[other_sales]]/(2017-Table1[[#This Row],[year_of_release]])</f>
        <v>3125</v>
      </c>
      <c r="Y2727" s="4">
        <v>489752572</v>
      </c>
      <c r="Z2727" s="4">
        <v>430035992</v>
      </c>
      <c r="AA2727" s="4">
        <v>127149000</v>
      </c>
      <c r="AB2727" s="1">
        <f>Table1[[#This Row],[na_sales]]/Table1[[#This Row],[NA population]]</f>
        <v>3.8795099987754634E-4</v>
      </c>
      <c r="AC2727" s="1">
        <f>Table1[[#This Row],[eu_sales]]/Table1[[#This Row],[Eu population]]</f>
        <v>3.4880801326043424E-4</v>
      </c>
      <c r="AD2727" s="1">
        <f>Table1[[#This Row],[jp_sales]]/Table1[[#This Row],[Jp population]]</f>
        <v>0</v>
      </c>
    </row>
    <row r="2728" spans="1:30" x14ac:dyDescent="0.25">
      <c r="A2728" t="s">
        <v>1040</v>
      </c>
      <c r="B2728" t="s">
        <v>138</v>
      </c>
      <c r="C2728">
        <v>2002</v>
      </c>
      <c r="D2728" t="s">
        <v>54</v>
      </c>
      <c r="E2728" t="s">
        <v>538</v>
      </c>
      <c r="F2728" s="4">
        <v>300000</v>
      </c>
      <c r="G2728" s="4">
        <v>80000</v>
      </c>
      <c r="H2728" s="4">
        <v>0</v>
      </c>
      <c r="I2728" s="4">
        <v>10000</v>
      </c>
      <c r="J2728">
        <v>7</v>
      </c>
      <c r="K2728">
        <v>19</v>
      </c>
      <c r="L2728">
        <v>7</v>
      </c>
      <c r="M2728" s="4">
        <v>21</v>
      </c>
      <c r="N2728" t="s">
        <v>1041</v>
      </c>
      <c r="O2728" t="s">
        <v>43</v>
      </c>
      <c r="P2728" s="4">
        <v>390000</v>
      </c>
      <c r="Q2728" s="3">
        <f>AVERAGE(Table1[[#This Row],[critic_score]],Table1[[#This Row],[user_score]])</f>
        <v>7</v>
      </c>
      <c r="R2728" s="4">
        <f>Table1[[#This Row],[user_count]]+Table1[[#This Row],[critic_count]]</f>
        <v>40</v>
      </c>
      <c r="S2728" s="2">
        <f>100000*Table1[[#This Row],[review_count]]/Table1[[#This Row],[total sales]]</f>
        <v>10.256410256410257</v>
      </c>
      <c r="T2728" s="2">
        <f>Table1[[#This Row],[total sales]]/(2017-Table1[[#This Row],[year_of_release]])</f>
        <v>26000</v>
      </c>
      <c r="U2728" s="9">
        <f>Table1[[#This Row],[na_sales]]/(2017-Table1[[#This Row],[year_of_release]])</f>
        <v>20000</v>
      </c>
      <c r="V2728" s="6">
        <f>Table1[[#This Row],[eu_sales]]/(2017-Table1[[#This Row],[year_of_release]])</f>
        <v>5333.333333333333</v>
      </c>
      <c r="W2728" s="6">
        <f>Table1[[#This Row],[jp_sales]]/(2017-Table1[[#This Row],[year_of_release]])</f>
        <v>0</v>
      </c>
      <c r="X2728" s="6">
        <f>Table1[[#This Row],[other_sales]]/(2017-Table1[[#This Row],[year_of_release]])</f>
        <v>666.66666666666663</v>
      </c>
      <c r="Y2728" s="4">
        <v>495013192</v>
      </c>
      <c r="Z2728" s="4">
        <v>431019772</v>
      </c>
      <c r="AA2728" s="4">
        <v>127445000</v>
      </c>
      <c r="AB2728" s="1">
        <f>Table1[[#This Row],[na_sales]]/Table1[[#This Row],[NA population]]</f>
        <v>6.0604445466980606E-4</v>
      </c>
      <c r="AC2728" s="1">
        <f>Table1[[#This Row],[eu_sales]]/Table1[[#This Row],[Eu population]]</f>
        <v>1.8560633455116764E-4</v>
      </c>
      <c r="AD2728" s="1">
        <f>Table1[[#This Row],[jp_sales]]/Table1[[#This Row],[Jp population]]</f>
        <v>0</v>
      </c>
    </row>
    <row r="2729" spans="1:30" x14ac:dyDescent="0.25">
      <c r="A2729" t="s">
        <v>2516</v>
      </c>
      <c r="B2729" t="s">
        <v>45</v>
      </c>
      <c r="C2729">
        <v>2002</v>
      </c>
      <c r="D2729" t="s">
        <v>40</v>
      </c>
      <c r="E2729" t="s">
        <v>403</v>
      </c>
      <c r="F2729" s="4">
        <v>190000</v>
      </c>
      <c r="G2729" s="4">
        <v>150000</v>
      </c>
      <c r="H2729" s="4">
        <v>0</v>
      </c>
      <c r="I2729" s="4">
        <v>50000</v>
      </c>
      <c r="J2729">
        <v>7.4</v>
      </c>
      <c r="K2729">
        <v>24</v>
      </c>
      <c r="L2729">
        <v>7.8</v>
      </c>
      <c r="M2729" s="4">
        <v>19</v>
      </c>
      <c r="N2729" t="s">
        <v>2517</v>
      </c>
      <c r="O2729" t="s">
        <v>43</v>
      </c>
      <c r="P2729" s="4">
        <v>390000</v>
      </c>
      <c r="Q2729" s="3">
        <f>AVERAGE(Table1[[#This Row],[critic_score]],Table1[[#This Row],[user_score]])</f>
        <v>7.6</v>
      </c>
      <c r="R2729" s="4">
        <f>Table1[[#This Row],[user_count]]+Table1[[#This Row],[critic_count]]</f>
        <v>43</v>
      </c>
      <c r="S2729" s="2">
        <f>100000*Table1[[#This Row],[review_count]]/Table1[[#This Row],[total sales]]</f>
        <v>11.025641025641026</v>
      </c>
      <c r="T2729" s="2">
        <f>Table1[[#This Row],[total sales]]/(2017-Table1[[#This Row],[year_of_release]])</f>
        <v>26000</v>
      </c>
      <c r="U2729" s="9">
        <f>Table1[[#This Row],[na_sales]]/(2017-Table1[[#This Row],[year_of_release]])</f>
        <v>12666.666666666666</v>
      </c>
      <c r="V2729" s="6">
        <f>Table1[[#This Row],[eu_sales]]/(2017-Table1[[#This Row],[year_of_release]])</f>
        <v>10000</v>
      </c>
      <c r="W2729" s="6">
        <f>Table1[[#This Row],[jp_sales]]/(2017-Table1[[#This Row],[year_of_release]])</f>
        <v>0</v>
      </c>
      <c r="X2729" s="6">
        <f>Table1[[#This Row],[other_sales]]/(2017-Table1[[#This Row],[year_of_release]])</f>
        <v>3333.3333333333335</v>
      </c>
      <c r="Y2729" s="4">
        <v>495013192</v>
      </c>
      <c r="Z2729" s="4">
        <v>431019772</v>
      </c>
      <c r="AA2729" s="4">
        <v>127445000</v>
      </c>
      <c r="AB2729" s="1">
        <f>Table1[[#This Row],[na_sales]]/Table1[[#This Row],[NA population]]</f>
        <v>3.8382815462421047E-4</v>
      </c>
      <c r="AC2729" s="1">
        <f>Table1[[#This Row],[eu_sales]]/Table1[[#This Row],[Eu population]]</f>
        <v>3.4801187728343932E-4</v>
      </c>
      <c r="AD2729" s="1">
        <f>Table1[[#This Row],[jp_sales]]/Table1[[#This Row],[Jp population]]</f>
        <v>0</v>
      </c>
    </row>
    <row r="2730" spans="1:30" x14ac:dyDescent="0.25">
      <c r="A2730" t="s">
        <v>1601</v>
      </c>
      <c r="B2730" t="s">
        <v>138</v>
      </c>
      <c r="C2730">
        <v>2005</v>
      </c>
      <c r="D2730" t="s">
        <v>65</v>
      </c>
      <c r="E2730" t="s">
        <v>100</v>
      </c>
      <c r="F2730" s="4">
        <v>300000</v>
      </c>
      <c r="G2730" s="4">
        <v>80000</v>
      </c>
      <c r="H2730" s="4">
        <v>0</v>
      </c>
      <c r="I2730" s="4">
        <v>10000</v>
      </c>
      <c r="J2730">
        <v>5.4</v>
      </c>
      <c r="K2730">
        <v>19</v>
      </c>
      <c r="L2730">
        <v>5.7</v>
      </c>
      <c r="M2730" s="4">
        <v>24</v>
      </c>
      <c r="N2730" t="s">
        <v>1602</v>
      </c>
      <c r="O2730" t="s">
        <v>67</v>
      </c>
      <c r="P2730" s="4">
        <v>390000</v>
      </c>
      <c r="Q2730" s="3">
        <f>AVERAGE(Table1[[#This Row],[critic_score]],Table1[[#This Row],[user_score]])</f>
        <v>5.5500000000000007</v>
      </c>
      <c r="R2730" s="4">
        <f>Table1[[#This Row],[user_count]]+Table1[[#This Row],[critic_count]]</f>
        <v>43</v>
      </c>
      <c r="S2730" s="2">
        <f>100000*Table1[[#This Row],[review_count]]/Table1[[#This Row],[total sales]]</f>
        <v>11.025641025641026</v>
      </c>
      <c r="T2730" s="2">
        <f>Table1[[#This Row],[total sales]]/(2017-Table1[[#This Row],[year_of_release]])</f>
        <v>32500</v>
      </c>
      <c r="U2730" s="9">
        <f>Table1[[#This Row],[na_sales]]/(2017-Table1[[#This Row],[year_of_release]])</f>
        <v>25000</v>
      </c>
      <c r="V2730" s="6">
        <f>Table1[[#This Row],[eu_sales]]/(2017-Table1[[#This Row],[year_of_release]])</f>
        <v>6666.666666666667</v>
      </c>
      <c r="W2730" s="6">
        <f>Table1[[#This Row],[jp_sales]]/(2017-Table1[[#This Row],[year_of_release]])</f>
        <v>0</v>
      </c>
      <c r="X2730" s="6">
        <f>Table1[[#This Row],[other_sales]]/(2017-Table1[[#This Row],[year_of_release]])</f>
        <v>833.33333333333337</v>
      </c>
      <c r="Y2730" s="4">
        <v>511054143</v>
      </c>
      <c r="Z2730" s="4">
        <v>435713800</v>
      </c>
      <c r="AA2730" s="4">
        <v>127773000</v>
      </c>
      <c r="AB2730" s="1">
        <f>Table1[[#This Row],[na_sales]]/Table1[[#This Row],[NA population]]</f>
        <v>5.8702195082292871E-4</v>
      </c>
      <c r="AC2730" s="1">
        <f>Table1[[#This Row],[eu_sales]]/Table1[[#This Row],[Eu population]]</f>
        <v>1.8360676205343967E-4</v>
      </c>
      <c r="AD2730" s="1">
        <f>Table1[[#This Row],[jp_sales]]/Table1[[#This Row],[Jp population]]</f>
        <v>0</v>
      </c>
    </row>
    <row r="2731" spans="1:30" x14ac:dyDescent="0.25">
      <c r="A2731" t="s">
        <v>2518</v>
      </c>
      <c r="B2731" t="s">
        <v>18</v>
      </c>
      <c r="C2731">
        <v>2007</v>
      </c>
      <c r="D2731" t="s">
        <v>19</v>
      </c>
      <c r="E2731" t="s">
        <v>186</v>
      </c>
      <c r="F2731" s="4">
        <v>350000</v>
      </c>
      <c r="G2731" s="4">
        <v>10000</v>
      </c>
      <c r="H2731" s="4">
        <v>0</v>
      </c>
      <c r="I2731" s="4">
        <v>30000</v>
      </c>
      <c r="J2731">
        <v>5.2</v>
      </c>
      <c r="K2731">
        <v>11</v>
      </c>
      <c r="L2731">
        <v>5.4</v>
      </c>
      <c r="M2731" s="4">
        <v>23</v>
      </c>
      <c r="N2731" t="s">
        <v>2332</v>
      </c>
      <c r="O2731" t="s">
        <v>21</v>
      </c>
      <c r="P2731" s="4">
        <v>390000</v>
      </c>
      <c r="Q2731" s="3">
        <f>AVERAGE(Table1[[#This Row],[critic_score]],Table1[[#This Row],[user_score]])</f>
        <v>5.3000000000000007</v>
      </c>
      <c r="R2731" s="4">
        <f>Table1[[#This Row],[user_count]]+Table1[[#This Row],[critic_count]]</f>
        <v>34</v>
      </c>
      <c r="S2731" s="2">
        <f>100000*Table1[[#This Row],[review_count]]/Table1[[#This Row],[total sales]]</f>
        <v>8.7179487179487172</v>
      </c>
      <c r="T2731" s="2">
        <f>Table1[[#This Row],[total sales]]/(2017-Table1[[#This Row],[year_of_release]])</f>
        <v>39000</v>
      </c>
      <c r="U2731" s="9">
        <f>Table1[[#This Row],[na_sales]]/(2017-Table1[[#This Row],[year_of_release]])</f>
        <v>35000</v>
      </c>
      <c r="V2731" s="6">
        <f>Table1[[#This Row],[eu_sales]]/(2017-Table1[[#This Row],[year_of_release]])</f>
        <v>1000</v>
      </c>
      <c r="W2731" s="6">
        <f>Table1[[#This Row],[jp_sales]]/(2017-Table1[[#This Row],[year_of_release]])</f>
        <v>0</v>
      </c>
      <c r="X2731" s="6">
        <f>Table1[[#This Row],[other_sales]]/(2017-Table1[[#This Row],[year_of_release]])</f>
        <v>3000</v>
      </c>
      <c r="Y2731" s="4">
        <v>522751172</v>
      </c>
      <c r="Z2731" s="4">
        <v>438594184</v>
      </c>
      <c r="AA2731" s="4">
        <v>128001000</v>
      </c>
      <c r="AB2731" s="1">
        <f>Table1[[#This Row],[na_sales]]/Table1[[#This Row],[NA population]]</f>
        <v>6.6953460603623482E-4</v>
      </c>
      <c r="AC2731" s="1">
        <f>Table1[[#This Row],[eu_sales]]/Table1[[#This Row],[Eu population]]</f>
        <v>2.280011993957494E-5</v>
      </c>
      <c r="AD2731" s="1">
        <f>Table1[[#This Row],[jp_sales]]/Table1[[#This Row],[Jp population]]</f>
        <v>0</v>
      </c>
    </row>
    <row r="2732" spans="1:30" x14ac:dyDescent="0.25">
      <c r="A2732" t="s">
        <v>2519</v>
      </c>
      <c r="B2732" t="s">
        <v>45</v>
      </c>
      <c r="C2732">
        <v>2005</v>
      </c>
      <c r="D2732" t="s">
        <v>29</v>
      </c>
      <c r="E2732" t="s">
        <v>425</v>
      </c>
      <c r="F2732" s="4">
        <v>190000</v>
      </c>
      <c r="G2732" s="4">
        <v>150000</v>
      </c>
      <c r="H2732" s="4">
        <v>0</v>
      </c>
      <c r="I2732" s="4">
        <v>50000</v>
      </c>
      <c r="J2732">
        <v>6</v>
      </c>
      <c r="K2732">
        <v>7</v>
      </c>
      <c r="L2732">
        <v>5.0999999999999996</v>
      </c>
      <c r="M2732" s="4">
        <v>7</v>
      </c>
      <c r="N2732" t="s">
        <v>1127</v>
      </c>
      <c r="O2732" t="s">
        <v>21</v>
      </c>
      <c r="P2732" s="4">
        <v>390000</v>
      </c>
      <c r="Q2732" s="3">
        <f>AVERAGE(Table1[[#This Row],[critic_score]],Table1[[#This Row],[user_score]])</f>
        <v>5.55</v>
      </c>
      <c r="R2732" s="4">
        <f>Table1[[#This Row],[user_count]]+Table1[[#This Row],[critic_count]]</f>
        <v>14</v>
      </c>
      <c r="S2732" s="2">
        <f>100000*Table1[[#This Row],[review_count]]/Table1[[#This Row],[total sales]]</f>
        <v>3.5897435897435899</v>
      </c>
      <c r="T2732" s="2">
        <f>Table1[[#This Row],[total sales]]/(2017-Table1[[#This Row],[year_of_release]])</f>
        <v>32500</v>
      </c>
      <c r="U2732" s="9">
        <f>Table1[[#This Row],[na_sales]]/(2017-Table1[[#This Row],[year_of_release]])</f>
        <v>15833.333333333334</v>
      </c>
      <c r="V2732" s="6">
        <f>Table1[[#This Row],[eu_sales]]/(2017-Table1[[#This Row],[year_of_release]])</f>
        <v>12500</v>
      </c>
      <c r="W2732" s="6">
        <f>Table1[[#This Row],[jp_sales]]/(2017-Table1[[#This Row],[year_of_release]])</f>
        <v>0</v>
      </c>
      <c r="X2732" s="6">
        <f>Table1[[#This Row],[other_sales]]/(2017-Table1[[#This Row],[year_of_release]])</f>
        <v>4166.666666666667</v>
      </c>
      <c r="Y2732" s="4">
        <v>511054143</v>
      </c>
      <c r="Z2732" s="4">
        <v>435713800</v>
      </c>
      <c r="AA2732" s="4">
        <v>127773000</v>
      </c>
      <c r="AB2732" s="1">
        <f>Table1[[#This Row],[na_sales]]/Table1[[#This Row],[NA population]]</f>
        <v>3.7178056885452153E-4</v>
      </c>
      <c r="AC2732" s="1">
        <f>Table1[[#This Row],[eu_sales]]/Table1[[#This Row],[Eu population]]</f>
        <v>3.4426267885019938E-4</v>
      </c>
      <c r="AD2732" s="1">
        <f>Table1[[#This Row],[jp_sales]]/Table1[[#This Row],[Jp population]]</f>
        <v>0</v>
      </c>
    </row>
    <row r="2733" spans="1:30" x14ac:dyDescent="0.25">
      <c r="A2733" t="s">
        <v>2522</v>
      </c>
      <c r="B2733" t="s">
        <v>45</v>
      </c>
      <c r="C2733">
        <v>2003</v>
      </c>
      <c r="D2733" t="s">
        <v>225</v>
      </c>
      <c r="E2733" t="s">
        <v>231</v>
      </c>
      <c r="F2733" s="4">
        <v>190000</v>
      </c>
      <c r="G2733" s="4">
        <v>150000</v>
      </c>
      <c r="H2733" s="4">
        <v>0</v>
      </c>
      <c r="I2733" s="4">
        <v>50000</v>
      </c>
      <c r="J2733">
        <v>6</v>
      </c>
      <c r="K2733">
        <v>9</v>
      </c>
      <c r="L2733">
        <v>8.8000000000000007</v>
      </c>
      <c r="M2733" s="4">
        <v>25</v>
      </c>
      <c r="N2733" t="s">
        <v>2523</v>
      </c>
      <c r="O2733" t="s">
        <v>67</v>
      </c>
      <c r="P2733" s="4">
        <v>390000</v>
      </c>
      <c r="Q2733" s="3">
        <f>AVERAGE(Table1[[#This Row],[critic_score]],Table1[[#This Row],[user_score]])</f>
        <v>7.4</v>
      </c>
      <c r="R2733" s="4">
        <f>Table1[[#This Row],[user_count]]+Table1[[#This Row],[critic_count]]</f>
        <v>34</v>
      </c>
      <c r="S2733" s="2">
        <f>100000*Table1[[#This Row],[review_count]]/Table1[[#This Row],[total sales]]</f>
        <v>8.7179487179487172</v>
      </c>
      <c r="T2733" s="2">
        <f>Table1[[#This Row],[total sales]]/(2017-Table1[[#This Row],[year_of_release]])</f>
        <v>27857.142857142859</v>
      </c>
      <c r="U2733" s="9">
        <f>Table1[[#This Row],[na_sales]]/(2017-Table1[[#This Row],[year_of_release]])</f>
        <v>13571.428571428571</v>
      </c>
      <c r="V2733" s="6">
        <f>Table1[[#This Row],[eu_sales]]/(2017-Table1[[#This Row],[year_of_release]])</f>
        <v>10714.285714285714</v>
      </c>
      <c r="W2733" s="6">
        <f>Table1[[#This Row],[jp_sales]]/(2017-Table1[[#This Row],[year_of_release]])</f>
        <v>0</v>
      </c>
      <c r="X2733" s="6">
        <f>Table1[[#This Row],[other_sales]]/(2017-Table1[[#This Row],[year_of_release]])</f>
        <v>3571.4285714285716</v>
      </c>
      <c r="Y2733" s="4">
        <v>500125528</v>
      </c>
      <c r="Z2733" s="4">
        <v>432552540</v>
      </c>
      <c r="AA2733" s="4">
        <v>127718000</v>
      </c>
      <c r="AB2733" s="1">
        <f>Table1[[#This Row],[na_sales]]/Table1[[#This Row],[NA population]]</f>
        <v>3.799046226650522E-4</v>
      </c>
      <c r="AC2733" s="1">
        <f>Table1[[#This Row],[eu_sales]]/Table1[[#This Row],[Eu population]]</f>
        <v>3.4677868265436609E-4</v>
      </c>
      <c r="AD2733" s="1">
        <f>Table1[[#This Row],[jp_sales]]/Table1[[#This Row],[Jp population]]</f>
        <v>0</v>
      </c>
    </row>
    <row r="2734" spans="1:30" x14ac:dyDescent="0.25">
      <c r="A2734" t="s">
        <v>2533</v>
      </c>
      <c r="B2734" t="s">
        <v>118</v>
      </c>
      <c r="C2734">
        <v>2009</v>
      </c>
      <c r="D2734" t="s">
        <v>65</v>
      </c>
      <c r="E2734" t="s">
        <v>267</v>
      </c>
      <c r="F2734" s="4">
        <v>130000</v>
      </c>
      <c r="G2734" s="4">
        <v>40000</v>
      </c>
      <c r="H2734" s="4">
        <v>190000</v>
      </c>
      <c r="I2734" s="4">
        <v>30000</v>
      </c>
      <c r="J2734">
        <v>6.1</v>
      </c>
      <c r="K2734">
        <v>22</v>
      </c>
      <c r="L2734">
        <v>6.6</v>
      </c>
      <c r="M2734" s="4">
        <v>19</v>
      </c>
      <c r="N2734" t="s">
        <v>1074</v>
      </c>
      <c r="O2734" t="s">
        <v>67</v>
      </c>
      <c r="P2734" s="4">
        <v>390000</v>
      </c>
      <c r="Q2734" s="3">
        <f>AVERAGE(Table1[[#This Row],[critic_score]],Table1[[#This Row],[user_score]])</f>
        <v>6.35</v>
      </c>
      <c r="R2734" s="4">
        <f>Table1[[#This Row],[user_count]]+Table1[[#This Row],[critic_count]]</f>
        <v>41</v>
      </c>
      <c r="S2734" s="2">
        <f>100000*Table1[[#This Row],[review_count]]/Table1[[#This Row],[total sales]]</f>
        <v>10.512820512820513</v>
      </c>
      <c r="T2734" s="2">
        <f>Table1[[#This Row],[total sales]]/(2017-Table1[[#This Row],[year_of_release]])</f>
        <v>48750</v>
      </c>
      <c r="U2734" s="9">
        <f>Table1[[#This Row],[na_sales]]/(2017-Table1[[#This Row],[year_of_release]])</f>
        <v>16250</v>
      </c>
      <c r="V2734" s="6">
        <f>Table1[[#This Row],[eu_sales]]/(2017-Table1[[#This Row],[year_of_release]])</f>
        <v>5000</v>
      </c>
      <c r="W2734" s="6">
        <f>Table1[[#This Row],[jp_sales]]/(2017-Table1[[#This Row],[year_of_release]])</f>
        <v>23750</v>
      </c>
      <c r="X2734" s="6">
        <f>Table1[[#This Row],[other_sales]]/(2017-Table1[[#This Row],[year_of_release]])</f>
        <v>3750</v>
      </c>
      <c r="Y2734" s="4">
        <v>534740514</v>
      </c>
      <c r="Z2734" s="4">
        <v>441041694</v>
      </c>
      <c r="AA2734" s="4">
        <v>128047000</v>
      </c>
      <c r="AB2734" s="1">
        <f>Table1[[#This Row],[na_sales]]/Table1[[#This Row],[NA population]]</f>
        <v>2.43108566859028E-4</v>
      </c>
      <c r="AC2734" s="1">
        <f>Table1[[#This Row],[eu_sales]]/Table1[[#This Row],[Eu population]]</f>
        <v>9.0694373217240542E-5</v>
      </c>
      <c r="AD2734" s="1">
        <f>Table1[[#This Row],[jp_sales]]/Table1[[#This Row],[Jp population]]</f>
        <v>1.4838301561145516E-3</v>
      </c>
    </row>
    <row r="2735" spans="1:30" x14ac:dyDescent="0.25">
      <c r="A2735" t="s">
        <v>2482</v>
      </c>
      <c r="B2735" t="s">
        <v>18</v>
      </c>
      <c r="C2735">
        <v>2010</v>
      </c>
      <c r="D2735" t="s">
        <v>40</v>
      </c>
      <c r="E2735" t="s">
        <v>1546</v>
      </c>
      <c r="F2735" s="4">
        <v>200000</v>
      </c>
      <c r="G2735" s="4">
        <v>110000</v>
      </c>
      <c r="H2735" s="4">
        <v>40000</v>
      </c>
      <c r="I2735" s="4">
        <v>30000</v>
      </c>
      <c r="J2735">
        <v>8.4</v>
      </c>
      <c r="K2735">
        <v>68</v>
      </c>
      <c r="L2735">
        <v>8.8000000000000007</v>
      </c>
      <c r="M2735" s="4">
        <v>184</v>
      </c>
      <c r="N2735" t="s">
        <v>1793</v>
      </c>
      <c r="O2735" t="s">
        <v>43</v>
      </c>
      <c r="P2735" s="4">
        <v>380000</v>
      </c>
      <c r="Q2735" s="3">
        <f>AVERAGE(Table1[[#This Row],[critic_score]],Table1[[#This Row],[user_score]])</f>
        <v>8.6000000000000014</v>
      </c>
      <c r="R2735" s="4">
        <f>Table1[[#This Row],[user_count]]+Table1[[#This Row],[critic_count]]</f>
        <v>252</v>
      </c>
      <c r="S2735" s="2">
        <f>100000*Table1[[#This Row],[review_count]]/Table1[[#This Row],[total sales]]</f>
        <v>66.315789473684205</v>
      </c>
      <c r="T2735" s="2">
        <f>Table1[[#This Row],[total sales]]/(2017-Table1[[#This Row],[year_of_release]])</f>
        <v>54285.714285714283</v>
      </c>
      <c r="U2735" s="9">
        <f>Table1[[#This Row],[na_sales]]/(2017-Table1[[#This Row],[year_of_release]])</f>
        <v>28571.428571428572</v>
      </c>
      <c r="V2735" s="6">
        <f>Table1[[#This Row],[eu_sales]]/(2017-Table1[[#This Row],[year_of_release]])</f>
        <v>15714.285714285714</v>
      </c>
      <c r="W2735" s="6">
        <f>Table1[[#This Row],[jp_sales]]/(2017-Table1[[#This Row],[year_of_release]])</f>
        <v>5714.2857142857147</v>
      </c>
      <c r="X2735" s="6">
        <f>Table1[[#This Row],[other_sales]]/(2017-Table1[[#This Row],[year_of_release]])</f>
        <v>4285.7142857142853</v>
      </c>
      <c r="Y2735" s="4">
        <v>540520772</v>
      </c>
      <c r="Z2735" s="4">
        <v>441654761</v>
      </c>
      <c r="AA2735" s="4">
        <v>128070000</v>
      </c>
      <c r="AB2735" s="1">
        <f>Table1[[#This Row],[na_sales]]/Table1[[#This Row],[NA population]]</f>
        <v>3.700135320608918E-4</v>
      </c>
      <c r="AC2735" s="1">
        <f>Table1[[#This Row],[eu_sales]]/Table1[[#This Row],[Eu population]]</f>
        <v>2.4906331758076529E-4</v>
      </c>
      <c r="AD2735" s="1">
        <f>Table1[[#This Row],[jp_sales]]/Table1[[#This Row],[Jp population]]</f>
        <v>3.1232919497149996E-4</v>
      </c>
    </row>
    <row r="2736" spans="1:30" x14ac:dyDescent="0.25">
      <c r="A2736" t="s">
        <v>2486</v>
      </c>
      <c r="B2736" t="s">
        <v>103</v>
      </c>
      <c r="C2736">
        <v>2002</v>
      </c>
      <c r="D2736" t="s">
        <v>54</v>
      </c>
      <c r="E2736" t="s">
        <v>403</v>
      </c>
      <c r="F2736" s="4">
        <v>290000</v>
      </c>
      <c r="G2736" s="4">
        <v>80000</v>
      </c>
      <c r="H2736" s="4">
        <v>0</v>
      </c>
      <c r="I2736" s="4">
        <v>10000</v>
      </c>
      <c r="J2736">
        <v>7.2</v>
      </c>
      <c r="K2736">
        <v>30</v>
      </c>
      <c r="L2736">
        <v>7.3</v>
      </c>
      <c r="M2736" s="4">
        <v>9</v>
      </c>
      <c r="N2736" t="s">
        <v>2487</v>
      </c>
      <c r="O2736" t="s">
        <v>43</v>
      </c>
      <c r="P2736" s="4">
        <v>380000</v>
      </c>
      <c r="Q2736" s="3">
        <f>AVERAGE(Table1[[#This Row],[critic_score]],Table1[[#This Row],[user_score]])</f>
        <v>7.25</v>
      </c>
      <c r="R2736" s="4">
        <f>Table1[[#This Row],[user_count]]+Table1[[#This Row],[critic_count]]</f>
        <v>39</v>
      </c>
      <c r="S2736" s="2">
        <f>100000*Table1[[#This Row],[review_count]]/Table1[[#This Row],[total sales]]</f>
        <v>10.263157894736842</v>
      </c>
      <c r="T2736" s="2">
        <f>Table1[[#This Row],[total sales]]/(2017-Table1[[#This Row],[year_of_release]])</f>
        <v>25333.333333333332</v>
      </c>
      <c r="U2736" s="9">
        <f>Table1[[#This Row],[na_sales]]/(2017-Table1[[#This Row],[year_of_release]])</f>
        <v>19333.333333333332</v>
      </c>
      <c r="V2736" s="6">
        <f>Table1[[#This Row],[eu_sales]]/(2017-Table1[[#This Row],[year_of_release]])</f>
        <v>5333.333333333333</v>
      </c>
      <c r="W2736" s="6">
        <f>Table1[[#This Row],[jp_sales]]/(2017-Table1[[#This Row],[year_of_release]])</f>
        <v>0</v>
      </c>
      <c r="X2736" s="6">
        <f>Table1[[#This Row],[other_sales]]/(2017-Table1[[#This Row],[year_of_release]])</f>
        <v>666.66666666666663</v>
      </c>
      <c r="Y2736" s="4">
        <v>495013192</v>
      </c>
      <c r="Z2736" s="4">
        <v>431019772</v>
      </c>
      <c r="AA2736" s="4">
        <v>127445000</v>
      </c>
      <c r="AB2736" s="1">
        <f>Table1[[#This Row],[na_sales]]/Table1[[#This Row],[NA population]]</f>
        <v>5.8584297284747916E-4</v>
      </c>
      <c r="AC2736" s="1">
        <f>Table1[[#This Row],[eu_sales]]/Table1[[#This Row],[Eu population]]</f>
        <v>1.8560633455116764E-4</v>
      </c>
      <c r="AD2736" s="1">
        <f>Table1[[#This Row],[jp_sales]]/Table1[[#This Row],[Jp population]]</f>
        <v>0</v>
      </c>
    </row>
    <row r="2737" spans="1:30" x14ac:dyDescent="0.25">
      <c r="A2737" t="s">
        <v>813</v>
      </c>
      <c r="B2737" t="s">
        <v>103</v>
      </c>
      <c r="C2737">
        <v>2003</v>
      </c>
      <c r="D2737" t="s">
        <v>19</v>
      </c>
      <c r="E2737" t="s">
        <v>100</v>
      </c>
      <c r="F2737" s="4">
        <v>290000</v>
      </c>
      <c r="G2737" s="4">
        <v>80000</v>
      </c>
      <c r="H2737" s="4">
        <v>0</v>
      </c>
      <c r="I2737" s="4">
        <v>10000</v>
      </c>
      <c r="J2737">
        <v>9.1999999999999993</v>
      </c>
      <c r="K2737">
        <v>27</v>
      </c>
      <c r="L2737">
        <v>8.6999999999999993</v>
      </c>
      <c r="M2737" s="4">
        <v>25</v>
      </c>
      <c r="N2737" t="s">
        <v>141</v>
      </c>
      <c r="O2737" t="s">
        <v>21</v>
      </c>
      <c r="P2737" s="4">
        <v>380000</v>
      </c>
      <c r="Q2737" s="3">
        <f>AVERAGE(Table1[[#This Row],[critic_score]],Table1[[#This Row],[user_score]])</f>
        <v>8.9499999999999993</v>
      </c>
      <c r="R2737" s="4">
        <f>Table1[[#This Row],[user_count]]+Table1[[#This Row],[critic_count]]</f>
        <v>52</v>
      </c>
      <c r="S2737" s="2">
        <f>100000*Table1[[#This Row],[review_count]]/Table1[[#This Row],[total sales]]</f>
        <v>13.684210526315789</v>
      </c>
      <c r="T2737" s="2">
        <f>Table1[[#This Row],[total sales]]/(2017-Table1[[#This Row],[year_of_release]])</f>
        <v>27142.857142857141</v>
      </c>
      <c r="U2737" s="9">
        <f>Table1[[#This Row],[na_sales]]/(2017-Table1[[#This Row],[year_of_release]])</f>
        <v>20714.285714285714</v>
      </c>
      <c r="V2737" s="6">
        <f>Table1[[#This Row],[eu_sales]]/(2017-Table1[[#This Row],[year_of_release]])</f>
        <v>5714.2857142857147</v>
      </c>
      <c r="W2737" s="6">
        <f>Table1[[#This Row],[jp_sales]]/(2017-Table1[[#This Row],[year_of_release]])</f>
        <v>0</v>
      </c>
      <c r="X2737" s="6">
        <f>Table1[[#This Row],[other_sales]]/(2017-Table1[[#This Row],[year_of_release]])</f>
        <v>714.28571428571433</v>
      </c>
      <c r="Y2737" s="4">
        <v>500125528</v>
      </c>
      <c r="Z2737" s="4">
        <v>432552540</v>
      </c>
      <c r="AA2737" s="4">
        <v>127718000</v>
      </c>
      <c r="AB2737" s="1">
        <f>Table1[[#This Row],[na_sales]]/Table1[[#This Row],[NA population]]</f>
        <v>5.7985442406771127E-4</v>
      </c>
      <c r="AC2737" s="1">
        <f>Table1[[#This Row],[eu_sales]]/Table1[[#This Row],[Eu population]]</f>
        <v>1.8494863074899526E-4</v>
      </c>
      <c r="AD2737" s="1">
        <f>Table1[[#This Row],[jp_sales]]/Table1[[#This Row],[Jp population]]</f>
        <v>0</v>
      </c>
    </row>
    <row r="2738" spans="1:30" x14ac:dyDescent="0.25">
      <c r="A2738" t="s">
        <v>1032</v>
      </c>
      <c r="B2738" t="s">
        <v>71</v>
      </c>
      <c r="C2738">
        <v>2013</v>
      </c>
      <c r="D2738" t="s">
        <v>27</v>
      </c>
      <c r="E2738" t="s">
        <v>55</v>
      </c>
      <c r="F2738" s="4">
        <v>200000</v>
      </c>
      <c r="G2738" s="4">
        <v>120000</v>
      </c>
      <c r="H2738" s="4">
        <v>0</v>
      </c>
      <c r="I2738" s="4">
        <v>60000</v>
      </c>
      <c r="J2738">
        <v>7.9</v>
      </c>
      <c r="K2738">
        <v>7</v>
      </c>
      <c r="L2738">
        <v>5.2</v>
      </c>
      <c r="M2738" s="4">
        <v>45</v>
      </c>
      <c r="N2738" t="s">
        <v>241</v>
      </c>
      <c r="O2738" t="s">
        <v>84</v>
      </c>
      <c r="P2738" s="4">
        <v>380000</v>
      </c>
      <c r="Q2738" s="3">
        <f>AVERAGE(Table1[[#This Row],[critic_score]],Table1[[#This Row],[user_score]])</f>
        <v>6.5500000000000007</v>
      </c>
      <c r="R2738" s="4">
        <f>Table1[[#This Row],[user_count]]+Table1[[#This Row],[critic_count]]</f>
        <v>52</v>
      </c>
      <c r="S2738" s="2">
        <f>100000*Table1[[#This Row],[review_count]]/Table1[[#This Row],[total sales]]</f>
        <v>13.684210526315789</v>
      </c>
      <c r="T2738" s="2">
        <f>Table1[[#This Row],[total sales]]/(2017-Table1[[#This Row],[year_of_release]])</f>
        <v>95000</v>
      </c>
      <c r="U2738" s="9">
        <f>Table1[[#This Row],[na_sales]]/(2017-Table1[[#This Row],[year_of_release]])</f>
        <v>50000</v>
      </c>
      <c r="V2738" s="6">
        <f>Table1[[#This Row],[eu_sales]]/(2017-Table1[[#This Row],[year_of_release]])</f>
        <v>30000</v>
      </c>
      <c r="W2738" s="6">
        <f>Table1[[#This Row],[jp_sales]]/(2017-Table1[[#This Row],[year_of_release]])</f>
        <v>0</v>
      </c>
      <c r="X2738" s="6">
        <f>Table1[[#This Row],[other_sales]]/(2017-Table1[[#This Row],[year_of_release]])</f>
        <v>15000</v>
      </c>
      <c r="Y2738" s="4">
        <v>556861736</v>
      </c>
      <c r="Z2738" s="4">
        <v>442492884</v>
      </c>
      <c r="AA2738" s="4">
        <v>127445000</v>
      </c>
      <c r="AB2738" s="1">
        <f>Table1[[#This Row],[na_sales]]/Table1[[#This Row],[NA population]]</f>
        <v>3.5915558040784472E-4</v>
      </c>
      <c r="AC2738" s="1">
        <f>Table1[[#This Row],[eu_sales]]/Table1[[#This Row],[Eu population]]</f>
        <v>2.7119080179377529E-4</v>
      </c>
      <c r="AD2738" s="1">
        <f>Table1[[#This Row],[jp_sales]]/Table1[[#This Row],[Jp population]]</f>
        <v>0</v>
      </c>
    </row>
    <row r="2739" spans="1:30" x14ac:dyDescent="0.25">
      <c r="A2739" t="s">
        <v>2502</v>
      </c>
      <c r="B2739" t="s">
        <v>34</v>
      </c>
      <c r="C2739">
        <v>2012</v>
      </c>
      <c r="D2739" t="s">
        <v>54</v>
      </c>
      <c r="E2739" t="s">
        <v>41</v>
      </c>
      <c r="F2739" s="4">
        <v>240000</v>
      </c>
      <c r="G2739" s="4">
        <v>110000</v>
      </c>
      <c r="H2739" s="4">
        <v>0</v>
      </c>
      <c r="I2739" s="4">
        <v>30000</v>
      </c>
      <c r="J2739">
        <v>8</v>
      </c>
      <c r="K2739">
        <v>71</v>
      </c>
      <c r="L2739">
        <v>7.5</v>
      </c>
      <c r="M2739" s="4">
        <v>219</v>
      </c>
      <c r="N2739" t="s">
        <v>1650</v>
      </c>
      <c r="O2739" t="s">
        <v>43</v>
      </c>
      <c r="P2739" s="4">
        <v>380000</v>
      </c>
      <c r="Q2739" s="3">
        <f>AVERAGE(Table1[[#This Row],[critic_score]],Table1[[#This Row],[user_score]])</f>
        <v>7.75</v>
      </c>
      <c r="R2739" s="4">
        <f>Table1[[#This Row],[user_count]]+Table1[[#This Row],[critic_count]]</f>
        <v>290</v>
      </c>
      <c r="S2739" s="2">
        <f>100000*Table1[[#This Row],[review_count]]/Table1[[#This Row],[total sales]]</f>
        <v>76.315789473684205</v>
      </c>
      <c r="T2739" s="2">
        <f>Table1[[#This Row],[total sales]]/(2017-Table1[[#This Row],[year_of_release]])</f>
        <v>76000</v>
      </c>
      <c r="U2739" s="9">
        <f>Table1[[#This Row],[na_sales]]/(2017-Table1[[#This Row],[year_of_release]])</f>
        <v>48000</v>
      </c>
      <c r="V2739" s="6">
        <f>Table1[[#This Row],[eu_sales]]/(2017-Table1[[#This Row],[year_of_release]])</f>
        <v>22000</v>
      </c>
      <c r="W2739" s="6">
        <f>Table1[[#This Row],[jp_sales]]/(2017-Table1[[#This Row],[year_of_release]])</f>
        <v>0</v>
      </c>
      <c r="X2739" s="6">
        <f>Table1[[#This Row],[other_sales]]/(2017-Table1[[#This Row],[year_of_release]])</f>
        <v>6000</v>
      </c>
      <c r="Y2739" s="4">
        <v>551484507</v>
      </c>
      <c r="Z2739" s="4">
        <v>441417242</v>
      </c>
      <c r="AA2739" s="4">
        <v>127629000</v>
      </c>
      <c r="AB2739" s="1">
        <f>Table1[[#This Row],[na_sales]]/Table1[[#This Row],[NA population]]</f>
        <v>4.351890161077544E-4</v>
      </c>
      <c r="AC2739" s="1">
        <f>Table1[[#This Row],[eu_sales]]/Table1[[#This Row],[Eu population]]</f>
        <v>2.4919733425365383E-4</v>
      </c>
      <c r="AD2739" s="1">
        <f>Table1[[#This Row],[jp_sales]]/Table1[[#This Row],[Jp population]]</f>
        <v>0</v>
      </c>
    </row>
    <row r="2740" spans="1:30" x14ac:dyDescent="0.25">
      <c r="A2740" t="s">
        <v>2506</v>
      </c>
      <c r="B2740" t="s">
        <v>103</v>
      </c>
      <c r="C2740">
        <v>2005</v>
      </c>
      <c r="D2740" t="s">
        <v>54</v>
      </c>
      <c r="E2740" t="s">
        <v>83</v>
      </c>
      <c r="F2740" s="4">
        <v>290000</v>
      </c>
      <c r="G2740" s="4">
        <v>80000</v>
      </c>
      <c r="H2740" s="4">
        <v>0</v>
      </c>
      <c r="I2740" s="4">
        <v>10000</v>
      </c>
      <c r="J2740">
        <v>8.4</v>
      </c>
      <c r="K2740">
        <v>40</v>
      </c>
      <c r="L2740">
        <v>7.2</v>
      </c>
      <c r="M2740" s="4">
        <v>35</v>
      </c>
      <c r="N2740" t="s">
        <v>773</v>
      </c>
      <c r="O2740" t="s">
        <v>67</v>
      </c>
      <c r="P2740" s="4">
        <v>380000</v>
      </c>
      <c r="Q2740" s="3">
        <f>AVERAGE(Table1[[#This Row],[critic_score]],Table1[[#This Row],[user_score]])</f>
        <v>7.8000000000000007</v>
      </c>
      <c r="R2740" s="4">
        <f>Table1[[#This Row],[user_count]]+Table1[[#This Row],[critic_count]]</f>
        <v>75</v>
      </c>
      <c r="S2740" s="2">
        <f>100000*Table1[[#This Row],[review_count]]/Table1[[#This Row],[total sales]]</f>
        <v>19.736842105263158</v>
      </c>
      <c r="T2740" s="2">
        <f>Table1[[#This Row],[total sales]]/(2017-Table1[[#This Row],[year_of_release]])</f>
        <v>31666.666666666668</v>
      </c>
      <c r="U2740" s="9">
        <f>Table1[[#This Row],[na_sales]]/(2017-Table1[[#This Row],[year_of_release]])</f>
        <v>24166.666666666668</v>
      </c>
      <c r="V2740" s="6">
        <f>Table1[[#This Row],[eu_sales]]/(2017-Table1[[#This Row],[year_of_release]])</f>
        <v>6666.666666666667</v>
      </c>
      <c r="W2740" s="6">
        <f>Table1[[#This Row],[jp_sales]]/(2017-Table1[[#This Row],[year_of_release]])</f>
        <v>0</v>
      </c>
      <c r="X2740" s="6">
        <f>Table1[[#This Row],[other_sales]]/(2017-Table1[[#This Row],[year_of_release]])</f>
        <v>833.33333333333337</v>
      </c>
      <c r="Y2740" s="4">
        <v>511054143</v>
      </c>
      <c r="Z2740" s="4">
        <v>435713800</v>
      </c>
      <c r="AA2740" s="4">
        <v>127773000</v>
      </c>
      <c r="AB2740" s="1">
        <f>Table1[[#This Row],[na_sales]]/Table1[[#This Row],[NA population]]</f>
        <v>5.6745455246216445E-4</v>
      </c>
      <c r="AC2740" s="1">
        <f>Table1[[#This Row],[eu_sales]]/Table1[[#This Row],[Eu population]]</f>
        <v>1.8360676205343967E-4</v>
      </c>
      <c r="AD2740" s="1">
        <f>Table1[[#This Row],[jp_sales]]/Table1[[#This Row],[Jp population]]</f>
        <v>0</v>
      </c>
    </row>
    <row r="2741" spans="1:30" x14ac:dyDescent="0.25">
      <c r="A2741" t="s">
        <v>2507</v>
      </c>
      <c r="B2741" t="s">
        <v>69</v>
      </c>
      <c r="C2741">
        <v>2011</v>
      </c>
      <c r="D2741" t="s">
        <v>40</v>
      </c>
      <c r="E2741" t="s">
        <v>642</v>
      </c>
      <c r="F2741" s="4">
        <v>120000</v>
      </c>
      <c r="G2741" s="4">
        <v>50000</v>
      </c>
      <c r="H2741" s="4">
        <v>200000</v>
      </c>
      <c r="I2741" s="4">
        <v>10000</v>
      </c>
      <c r="J2741">
        <v>6.1</v>
      </c>
      <c r="K2741">
        <v>30</v>
      </c>
      <c r="L2741">
        <v>7.7</v>
      </c>
      <c r="M2741" s="4">
        <v>35</v>
      </c>
      <c r="N2741" t="s">
        <v>643</v>
      </c>
      <c r="O2741" t="s">
        <v>67</v>
      </c>
      <c r="P2741" s="4">
        <v>380000</v>
      </c>
      <c r="Q2741" s="3">
        <f>AVERAGE(Table1[[#This Row],[critic_score]],Table1[[#This Row],[user_score]])</f>
        <v>6.9</v>
      </c>
      <c r="R2741" s="4">
        <f>Table1[[#This Row],[user_count]]+Table1[[#This Row],[critic_count]]</f>
        <v>65</v>
      </c>
      <c r="S2741" s="2">
        <f>100000*Table1[[#This Row],[review_count]]/Table1[[#This Row],[total sales]]</f>
        <v>17.105263157894736</v>
      </c>
      <c r="T2741" s="2">
        <f>Table1[[#This Row],[total sales]]/(2017-Table1[[#This Row],[year_of_release]])</f>
        <v>63333.333333333336</v>
      </c>
      <c r="U2741" s="9">
        <f>Table1[[#This Row],[na_sales]]/(2017-Table1[[#This Row],[year_of_release]])</f>
        <v>20000</v>
      </c>
      <c r="V2741" s="6">
        <f>Table1[[#This Row],[eu_sales]]/(2017-Table1[[#This Row],[year_of_release]])</f>
        <v>8333.3333333333339</v>
      </c>
      <c r="W2741" s="6">
        <f>Table1[[#This Row],[jp_sales]]/(2017-Table1[[#This Row],[year_of_release]])</f>
        <v>33333.333333333336</v>
      </c>
      <c r="X2741" s="6">
        <f>Table1[[#This Row],[other_sales]]/(2017-Table1[[#This Row],[year_of_release]])</f>
        <v>1666.6666666666667</v>
      </c>
      <c r="Y2741" s="4">
        <v>545961365</v>
      </c>
      <c r="Z2741" s="4">
        <v>440756453</v>
      </c>
      <c r="AA2741" s="4">
        <v>127833000</v>
      </c>
      <c r="AB2741" s="1">
        <f>Table1[[#This Row],[na_sales]]/Table1[[#This Row],[NA population]]</f>
        <v>2.1979577254518733E-4</v>
      </c>
      <c r="AC2741" s="1">
        <f>Table1[[#This Row],[eu_sales]]/Table1[[#This Row],[Eu population]]</f>
        <v>1.1344133400583474E-4</v>
      </c>
      <c r="AD2741" s="1">
        <f>Table1[[#This Row],[jp_sales]]/Table1[[#This Row],[Jp population]]</f>
        <v>1.5645412373956646E-3</v>
      </c>
    </row>
    <row r="2742" spans="1:30" x14ac:dyDescent="0.25">
      <c r="A2742" t="s">
        <v>2508</v>
      </c>
      <c r="B2742" t="s">
        <v>69</v>
      </c>
      <c r="C2742">
        <v>2013</v>
      </c>
      <c r="D2742" t="s">
        <v>40</v>
      </c>
      <c r="E2742" t="s">
        <v>267</v>
      </c>
      <c r="F2742" s="4">
        <v>50000</v>
      </c>
      <c r="G2742" s="4">
        <v>40000</v>
      </c>
      <c r="H2742" s="4">
        <v>280000</v>
      </c>
      <c r="I2742" s="4">
        <v>10000</v>
      </c>
      <c r="J2742">
        <v>7.5</v>
      </c>
      <c r="K2742">
        <v>5</v>
      </c>
      <c r="L2742">
        <v>7.6</v>
      </c>
      <c r="M2742" s="4">
        <v>26</v>
      </c>
      <c r="N2742" t="s">
        <v>2509</v>
      </c>
      <c r="O2742" t="s">
        <v>67</v>
      </c>
      <c r="P2742" s="4">
        <v>380000</v>
      </c>
      <c r="Q2742" s="3">
        <f>AVERAGE(Table1[[#This Row],[critic_score]],Table1[[#This Row],[user_score]])</f>
        <v>7.55</v>
      </c>
      <c r="R2742" s="4">
        <f>Table1[[#This Row],[user_count]]+Table1[[#This Row],[critic_count]]</f>
        <v>31</v>
      </c>
      <c r="S2742" s="2">
        <f>100000*Table1[[#This Row],[review_count]]/Table1[[#This Row],[total sales]]</f>
        <v>8.1578947368421044</v>
      </c>
      <c r="T2742" s="2">
        <f>Table1[[#This Row],[total sales]]/(2017-Table1[[#This Row],[year_of_release]])</f>
        <v>95000</v>
      </c>
      <c r="U2742" s="9">
        <f>Table1[[#This Row],[na_sales]]/(2017-Table1[[#This Row],[year_of_release]])</f>
        <v>12500</v>
      </c>
      <c r="V2742" s="6">
        <f>Table1[[#This Row],[eu_sales]]/(2017-Table1[[#This Row],[year_of_release]])</f>
        <v>10000</v>
      </c>
      <c r="W2742" s="6">
        <f>Table1[[#This Row],[jp_sales]]/(2017-Table1[[#This Row],[year_of_release]])</f>
        <v>70000</v>
      </c>
      <c r="X2742" s="6">
        <f>Table1[[#This Row],[other_sales]]/(2017-Table1[[#This Row],[year_of_release]])</f>
        <v>2500</v>
      </c>
      <c r="Y2742" s="4">
        <v>556861736</v>
      </c>
      <c r="Z2742" s="4">
        <v>442492884</v>
      </c>
      <c r="AA2742" s="4">
        <v>127445000</v>
      </c>
      <c r="AB2742" s="1">
        <f>Table1[[#This Row],[na_sales]]/Table1[[#This Row],[NA population]]</f>
        <v>8.9788895101961181E-5</v>
      </c>
      <c r="AC2742" s="1">
        <f>Table1[[#This Row],[eu_sales]]/Table1[[#This Row],[Eu population]]</f>
        <v>9.0396933931258426E-5</v>
      </c>
      <c r="AD2742" s="1">
        <f>Table1[[#This Row],[jp_sales]]/Table1[[#This Row],[Jp population]]</f>
        <v>2.197026168150967E-3</v>
      </c>
    </row>
    <row r="2743" spans="1:30" x14ac:dyDescent="0.25">
      <c r="A2743" t="s">
        <v>1083</v>
      </c>
      <c r="B2743" t="s">
        <v>34</v>
      </c>
      <c r="C2743">
        <v>2010</v>
      </c>
      <c r="D2743" t="s">
        <v>19</v>
      </c>
      <c r="E2743" t="s">
        <v>100</v>
      </c>
      <c r="F2743" s="4">
        <v>180000</v>
      </c>
      <c r="G2743" s="4">
        <v>160000</v>
      </c>
      <c r="H2743" s="4">
        <v>0</v>
      </c>
      <c r="I2743" s="4">
        <v>40000</v>
      </c>
      <c r="J2743">
        <v>6.8</v>
      </c>
      <c r="K2743">
        <v>21</v>
      </c>
      <c r="L2743">
        <v>5.4</v>
      </c>
      <c r="M2743" s="4">
        <v>9</v>
      </c>
      <c r="N2743" t="s">
        <v>141</v>
      </c>
      <c r="O2743" t="s">
        <v>21</v>
      </c>
      <c r="P2743" s="4">
        <v>380000</v>
      </c>
      <c r="Q2743" s="3">
        <f>AVERAGE(Table1[[#This Row],[critic_score]],Table1[[#This Row],[user_score]])</f>
        <v>6.1</v>
      </c>
      <c r="R2743" s="4">
        <f>Table1[[#This Row],[user_count]]+Table1[[#This Row],[critic_count]]</f>
        <v>30</v>
      </c>
      <c r="S2743" s="2">
        <f>100000*Table1[[#This Row],[review_count]]/Table1[[#This Row],[total sales]]</f>
        <v>7.8947368421052628</v>
      </c>
      <c r="T2743" s="2">
        <f>Table1[[#This Row],[total sales]]/(2017-Table1[[#This Row],[year_of_release]])</f>
        <v>54285.714285714283</v>
      </c>
      <c r="U2743" s="9">
        <f>Table1[[#This Row],[na_sales]]/(2017-Table1[[#This Row],[year_of_release]])</f>
        <v>25714.285714285714</v>
      </c>
      <c r="V2743" s="6">
        <f>Table1[[#This Row],[eu_sales]]/(2017-Table1[[#This Row],[year_of_release]])</f>
        <v>22857.142857142859</v>
      </c>
      <c r="W2743" s="6">
        <f>Table1[[#This Row],[jp_sales]]/(2017-Table1[[#This Row],[year_of_release]])</f>
        <v>0</v>
      </c>
      <c r="X2743" s="6">
        <f>Table1[[#This Row],[other_sales]]/(2017-Table1[[#This Row],[year_of_release]])</f>
        <v>5714.2857142857147</v>
      </c>
      <c r="Y2743" s="4">
        <v>540520772</v>
      </c>
      <c r="Z2743" s="4">
        <v>441654761</v>
      </c>
      <c r="AA2743" s="4">
        <v>128070000</v>
      </c>
      <c r="AB2743" s="1">
        <f>Table1[[#This Row],[na_sales]]/Table1[[#This Row],[NA population]]</f>
        <v>3.3301217885480265E-4</v>
      </c>
      <c r="AC2743" s="1">
        <f>Table1[[#This Row],[eu_sales]]/Table1[[#This Row],[Eu population]]</f>
        <v>3.622739164811132E-4</v>
      </c>
      <c r="AD2743" s="1">
        <f>Table1[[#This Row],[jp_sales]]/Table1[[#This Row],[Jp population]]</f>
        <v>0</v>
      </c>
    </row>
    <row r="2744" spans="1:30" x14ac:dyDescent="0.25">
      <c r="A2744" t="s">
        <v>1907</v>
      </c>
      <c r="B2744" t="s">
        <v>18</v>
      </c>
      <c r="C2744">
        <v>2009</v>
      </c>
      <c r="D2744" t="s">
        <v>96</v>
      </c>
      <c r="E2744" t="s">
        <v>1546</v>
      </c>
      <c r="F2744" s="4">
        <v>320000</v>
      </c>
      <c r="G2744" s="4">
        <v>120000</v>
      </c>
      <c r="H2744" s="4">
        <v>110000</v>
      </c>
      <c r="I2744" s="4">
        <v>40000</v>
      </c>
      <c r="J2744">
        <v>8.1</v>
      </c>
      <c r="K2744">
        <v>58</v>
      </c>
      <c r="L2744">
        <v>8.6999999999999993</v>
      </c>
      <c r="M2744" s="4">
        <v>101</v>
      </c>
      <c r="N2744" t="s">
        <v>1908</v>
      </c>
      <c r="O2744" t="s">
        <v>67</v>
      </c>
      <c r="P2744" s="4">
        <v>590000</v>
      </c>
      <c r="Q2744" s="3">
        <f>AVERAGE(Table1[[#This Row],[critic_score]],Table1[[#This Row],[user_score]])</f>
        <v>8.3999999999999986</v>
      </c>
      <c r="R2744" s="4">
        <f>Table1[[#This Row],[user_count]]+Table1[[#This Row],[critic_count]]</f>
        <v>159</v>
      </c>
      <c r="S2744" s="2">
        <f>100000*Table1[[#This Row],[review_count]]/Table1[[#This Row],[total sales]]</f>
        <v>26.949152542372882</v>
      </c>
      <c r="T2744" s="2">
        <f>Table1[[#This Row],[total sales]]/(2017-Table1[[#This Row],[year_of_release]])</f>
        <v>73750</v>
      </c>
      <c r="U2744" s="9">
        <f>Table1[[#This Row],[na_sales]]/(2017-Table1[[#This Row],[year_of_release]])</f>
        <v>40000</v>
      </c>
      <c r="V2744" s="6">
        <f>Table1[[#This Row],[eu_sales]]/(2017-Table1[[#This Row],[year_of_release]])</f>
        <v>15000</v>
      </c>
      <c r="W2744" s="6">
        <f>Table1[[#This Row],[jp_sales]]/(2017-Table1[[#This Row],[year_of_release]])</f>
        <v>13750</v>
      </c>
      <c r="X2744" s="6">
        <f>Table1[[#This Row],[other_sales]]/(2017-Table1[[#This Row],[year_of_release]])</f>
        <v>5000</v>
      </c>
      <c r="Y2744" s="4">
        <v>534740514</v>
      </c>
      <c r="Z2744" s="4">
        <v>441041694</v>
      </c>
      <c r="AA2744" s="4">
        <v>128047000</v>
      </c>
      <c r="AB2744" s="1">
        <f>Table1[[#This Row],[na_sales]]/Table1[[#This Row],[NA population]]</f>
        <v>5.9842108765299198E-4</v>
      </c>
      <c r="AC2744" s="1">
        <f>Table1[[#This Row],[eu_sales]]/Table1[[#This Row],[Eu population]]</f>
        <v>2.7208311965172164E-4</v>
      </c>
      <c r="AD2744" s="1">
        <f>Table1[[#This Row],[jp_sales]]/Table1[[#This Row],[Jp population]]</f>
        <v>8.5905956406631939E-4</v>
      </c>
    </row>
    <row r="2745" spans="1:30" x14ac:dyDescent="0.25">
      <c r="A2745" t="s">
        <v>1522</v>
      </c>
      <c r="B2745" t="s">
        <v>103</v>
      </c>
      <c r="C2745">
        <v>2004</v>
      </c>
      <c r="D2745" t="s">
        <v>19</v>
      </c>
      <c r="E2745" t="s">
        <v>403</v>
      </c>
      <c r="F2745" s="4">
        <v>290000</v>
      </c>
      <c r="G2745" s="4">
        <v>80000</v>
      </c>
      <c r="H2745" s="4">
        <v>0</v>
      </c>
      <c r="I2745" s="4">
        <v>10000</v>
      </c>
      <c r="J2745">
        <v>8.6</v>
      </c>
      <c r="K2745">
        <v>18</v>
      </c>
      <c r="L2745">
        <v>8.3000000000000007</v>
      </c>
      <c r="M2745" s="4">
        <v>11</v>
      </c>
      <c r="N2745" t="s">
        <v>306</v>
      </c>
      <c r="O2745" t="s">
        <v>21</v>
      </c>
      <c r="P2745" s="4">
        <v>380000</v>
      </c>
      <c r="Q2745" s="3">
        <f>AVERAGE(Table1[[#This Row],[critic_score]],Table1[[#This Row],[user_score]])</f>
        <v>8.4499999999999993</v>
      </c>
      <c r="R2745" s="4">
        <f>Table1[[#This Row],[user_count]]+Table1[[#This Row],[critic_count]]</f>
        <v>29</v>
      </c>
      <c r="S2745" s="2">
        <f>100000*Table1[[#This Row],[review_count]]/Table1[[#This Row],[total sales]]</f>
        <v>7.6315789473684212</v>
      </c>
      <c r="T2745" s="2">
        <f>Table1[[#This Row],[total sales]]/(2017-Table1[[#This Row],[year_of_release]])</f>
        <v>29230.76923076923</v>
      </c>
      <c r="U2745" s="9">
        <f>Table1[[#This Row],[na_sales]]/(2017-Table1[[#This Row],[year_of_release]])</f>
        <v>22307.692307692309</v>
      </c>
      <c r="V2745" s="6">
        <f>Table1[[#This Row],[eu_sales]]/(2017-Table1[[#This Row],[year_of_release]])</f>
        <v>6153.8461538461543</v>
      </c>
      <c r="W2745" s="6">
        <f>Table1[[#This Row],[jp_sales]]/(2017-Table1[[#This Row],[year_of_release]])</f>
        <v>0</v>
      </c>
      <c r="X2745" s="6">
        <f>Table1[[#This Row],[other_sales]]/(2017-Table1[[#This Row],[year_of_release]])</f>
        <v>769.23076923076928</v>
      </c>
      <c r="Y2745" s="4">
        <v>505524224</v>
      </c>
      <c r="Z2745" s="4">
        <v>434174638</v>
      </c>
      <c r="AA2745" s="4">
        <v>127761000</v>
      </c>
      <c r="AB2745" s="1">
        <f>Table1[[#This Row],[na_sales]]/Table1[[#This Row],[NA population]]</f>
        <v>5.7366192604056101E-4</v>
      </c>
      <c r="AC2745" s="1">
        <f>Table1[[#This Row],[eu_sales]]/Table1[[#This Row],[Eu population]]</f>
        <v>1.8425765348366571E-4</v>
      </c>
      <c r="AD2745" s="1">
        <f>Table1[[#This Row],[jp_sales]]/Table1[[#This Row],[Jp population]]</f>
        <v>0</v>
      </c>
    </row>
    <row r="2746" spans="1:30" x14ac:dyDescent="0.25">
      <c r="A2746" t="s">
        <v>546</v>
      </c>
      <c r="B2746" t="s">
        <v>39</v>
      </c>
      <c r="C2746">
        <v>2006</v>
      </c>
      <c r="D2746" t="s">
        <v>96</v>
      </c>
      <c r="E2746" t="s">
        <v>55</v>
      </c>
      <c r="F2746" s="4">
        <v>330000</v>
      </c>
      <c r="G2746" s="4">
        <v>20000</v>
      </c>
      <c r="H2746" s="4">
        <v>0</v>
      </c>
      <c r="I2746" s="4">
        <v>30000</v>
      </c>
      <c r="J2746">
        <v>7.8</v>
      </c>
      <c r="K2746">
        <v>35</v>
      </c>
      <c r="L2746">
        <v>7.6</v>
      </c>
      <c r="M2746" s="4">
        <v>49</v>
      </c>
      <c r="N2746" t="s">
        <v>547</v>
      </c>
      <c r="O2746" t="s">
        <v>67</v>
      </c>
      <c r="P2746" s="4">
        <v>380000</v>
      </c>
      <c r="Q2746" s="3">
        <f>AVERAGE(Table1[[#This Row],[critic_score]],Table1[[#This Row],[user_score]])</f>
        <v>7.6999999999999993</v>
      </c>
      <c r="R2746" s="4">
        <f>Table1[[#This Row],[user_count]]+Table1[[#This Row],[critic_count]]</f>
        <v>84</v>
      </c>
      <c r="S2746" s="2">
        <f>100000*Table1[[#This Row],[review_count]]/Table1[[#This Row],[total sales]]</f>
        <v>22.105263157894736</v>
      </c>
      <c r="T2746" s="2">
        <f>Table1[[#This Row],[total sales]]/(2017-Table1[[#This Row],[year_of_release]])</f>
        <v>34545.454545454544</v>
      </c>
      <c r="U2746" s="9">
        <f>Table1[[#This Row],[na_sales]]/(2017-Table1[[#This Row],[year_of_release]])</f>
        <v>30000</v>
      </c>
      <c r="V2746" s="6">
        <f>Table1[[#This Row],[eu_sales]]/(2017-Table1[[#This Row],[year_of_release]])</f>
        <v>1818.1818181818182</v>
      </c>
      <c r="W2746" s="6">
        <f>Table1[[#This Row],[jp_sales]]/(2017-Table1[[#This Row],[year_of_release]])</f>
        <v>0</v>
      </c>
      <c r="X2746" s="6">
        <f>Table1[[#This Row],[other_sales]]/(2017-Table1[[#This Row],[year_of_release]])</f>
        <v>2727.2727272727275</v>
      </c>
      <c r="Y2746" s="4">
        <v>516818555</v>
      </c>
      <c r="Z2746" s="4">
        <v>437126892</v>
      </c>
      <c r="AA2746" s="4">
        <v>127854000</v>
      </c>
      <c r="AB2746" s="1">
        <f>Table1[[#This Row],[na_sales]]/Table1[[#This Row],[NA population]]</f>
        <v>6.3852196637947728E-4</v>
      </c>
      <c r="AC2746" s="1">
        <f>Table1[[#This Row],[eu_sales]]/Table1[[#This Row],[Eu population]]</f>
        <v>4.5753304969395475E-5</v>
      </c>
      <c r="AD2746" s="1">
        <f>Table1[[#This Row],[jp_sales]]/Table1[[#This Row],[Jp population]]</f>
        <v>0</v>
      </c>
    </row>
    <row r="2747" spans="1:30" x14ac:dyDescent="0.25">
      <c r="A2747" t="s">
        <v>1579</v>
      </c>
      <c r="B2747" t="s">
        <v>39</v>
      </c>
      <c r="C2747">
        <v>2007</v>
      </c>
      <c r="D2747" t="s">
        <v>19</v>
      </c>
      <c r="E2747" t="s">
        <v>100</v>
      </c>
      <c r="F2747" s="4">
        <v>350000</v>
      </c>
      <c r="G2747" s="4">
        <v>0</v>
      </c>
      <c r="H2747" s="4">
        <v>0</v>
      </c>
      <c r="I2747" s="4">
        <v>30000</v>
      </c>
      <c r="J2747">
        <v>7.7</v>
      </c>
      <c r="K2747">
        <v>13</v>
      </c>
      <c r="L2747">
        <v>7.9</v>
      </c>
      <c r="M2747" s="4">
        <v>28</v>
      </c>
      <c r="N2747" t="s">
        <v>101</v>
      </c>
      <c r="O2747" t="s">
        <v>21</v>
      </c>
      <c r="P2747" s="4">
        <v>380000</v>
      </c>
      <c r="Q2747" s="3">
        <f>AVERAGE(Table1[[#This Row],[critic_score]],Table1[[#This Row],[user_score]])</f>
        <v>7.8000000000000007</v>
      </c>
      <c r="R2747" s="4">
        <f>Table1[[#This Row],[user_count]]+Table1[[#This Row],[critic_count]]</f>
        <v>41</v>
      </c>
      <c r="S2747" s="2">
        <f>100000*Table1[[#This Row],[review_count]]/Table1[[#This Row],[total sales]]</f>
        <v>10.789473684210526</v>
      </c>
      <c r="T2747" s="2">
        <f>Table1[[#This Row],[total sales]]/(2017-Table1[[#This Row],[year_of_release]])</f>
        <v>38000</v>
      </c>
      <c r="U2747" s="9">
        <f>Table1[[#This Row],[na_sales]]/(2017-Table1[[#This Row],[year_of_release]])</f>
        <v>35000</v>
      </c>
      <c r="V2747" s="6">
        <f>Table1[[#This Row],[eu_sales]]/(2017-Table1[[#This Row],[year_of_release]])</f>
        <v>0</v>
      </c>
      <c r="W2747" s="6">
        <f>Table1[[#This Row],[jp_sales]]/(2017-Table1[[#This Row],[year_of_release]])</f>
        <v>0</v>
      </c>
      <c r="X2747" s="6">
        <f>Table1[[#This Row],[other_sales]]/(2017-Table1[[#This Row],[year_of_release]])</f>
        <v>3000</v>
      </c>
      <c r="Y2747" s="4">
        <v>522751172</v>
      </c>
      <c r="Z2747" s="4">
        <v>438594184</v>
      </c>
      <c r="AA2747" s="4">
        <v>128001000</v>
      </c>
      <c r="AB2747" s="1">
        <f>Table1[[#This Row],[na_sales]]/Table1[[#This Row],[NA population]]</f>
        <v>6.6953460603623482E-4</v>
      </c>
      <c r="AC2747" s="1">
        <f>Table1[[#This Row],[eu_sales]]/Table1[[#This Row],[Eu population]]</f>
        <v>0</v>
      </c>
      <c r="AD2747" s="1">
        <f>Table1[[#This Row],[jp_sales]]/Table1[[#This Row],[Jp population]]</f>
        <v>0</v>
      </c>
    </row>
    <row r="2748" spans="1:30" x14ac:dyDescent="0.25">
      <c r="A2748" t="s">
        <v>457</v>
      </c>
      <c r="B2748" t="s">
        <v>45</v>
      </c>
      <c r="C2748">
        <v>2008</v>
      </c>
      <c r="D2748" t="s">
        <v>19</v>
      </c>
      <c r="E2748" t="s">
        <v>403</v>
      </c>
      <c r="F2748" s="4">
        <v>100000</v>
      </c>
      <c r="G2748" s="4">
        <v>0</v>
      </c>
      <c r="H2748" s="4">
        <v>0</v>
      </c>
      <c r="I2748" s="4">
        <v>280000</v>
      </c>
      <c r="J2748">
        <v>7</v>
      </c>
      <c r="K2748">
        <v>9</v>
      </c>
      <c r="L2748">
        <v>8.3000000000000007</v>
      </c>
      <c r="M2748" s="4">
        <v>4</v>
      </c>
      <c r="N2748" t="s">
        <v>458</v>
      </c>
      <c r="O2748" t="s">
        <v>84</v>
      </c>
      <c r="P2748" s="4">
        <v>380000</v>
      </c>
      <c r="Q2748" s="3">
        <f>AVERAGE(Table1[[#This Row],[critic_score]],Table1[[#This Row],[user_score]])</f>
        <v>7.65</v>
      </c>
      <c r="R2748" s="4">
        <f>Table1[[#This Row],[user_count]]+Table1[[#This Row],[critic_count]]</f>
        <v>13</v>
      </c>
      <c r="S2748" s="2">
        <f>100000*Table1[[#This Row],[review_count]]/Table1[[#This Row],[total sales]]</f>
        <v>3.4210526315789473</v>
      </c>
      <c r="T2748" s="2">
        <f>Table1[[#This Row],[total sales]]/(2017-Table1[[#This Row],[year_of_release]])</f>
        <v>42222.222222222219</v>
      </c>
      <c r="U2748" s="9">
        <f>Table1[[#This Row],[na_sales]]/(2017-Table1[[#This Row],[year_of_release]])</f>
        <v>11111.111111111111</v>
      </c>
      <c r="V2748" s="6">
        <f>Table1[[#This Row],[eu_sales]]/(2017-Table1[[#This Row],[year_of_release]])</f>
        <v>0</v>
      </c>
      <c r="W2748" s="6">
        <f>Table1[[#This Row],[jp_sales]]/(2017-Table1[[#This Row],[year_of_release]])</f>
        <v>0</v>
      </c>
      <c r="X2748" s="6">
        <f>Table1[[#This Row],[other_sales]]/(2017-Table1[[#This Row],[year_of_release]])</f>
        <v>31111.111111111109</v>
      </c>
      <c r="Y2748" s="4">
        <v>528816311</v>
      </c>
      <c r="Z2748" s="4">
        <v>440001482</v>
      </c>
      <c r="AA2748" s="4">
        <v>128063000</v>
      </c>
      <c r="AB2748" s="1">
        <f>Table1[[#This Row],[na_sales]]/Table1[[#This Row],[NA population]]</f>
        <v>1.8910158011370418E-4</v>
      </c>
      <c r="AC2748" s="1">
        <f>Table1[[#This Row],[eu_sales]]/Table1[[#This Row],[Eu population]]</f>
        <v>0</v>
      </c>
      <c r="AD2748" s="1">
        <f>Table1[[#This Row],[jp_sales]]/Table1[[#This Row],[Jp population]]</f>
        <v>0</v>
      </c>
    </row>
    <row r="2749" spans="1:30" x14ac:dyDescent="0.25">
      <c r="A2749" t="s">
        <v>2333</v>
      </c>
      <c r="B2749" t="s">
        <v>39</v>
      </c>
      <c r="C2749">
        <v>2008</v>
      </c>
      <c r="D2749" t="s">
        <v>40</v>
      </c>
      <c r="E2749" t="s">
        <v>403</v>
      </c>
      <c r="F2749" s="4">
        <v>140000</v>
      </c>
      <c r="G2749" s="4">
        <v>170000</v>
      </c>
      <c r="H2749" s="4">
        <v>0</v>
      </c>
      <c r="I2749" s="4">
        <v>70000</v>
      </c>
      <c r="J2749">
        <v>6.5</v>
      </c>
      <c r="K2749">
        <v>38</v>
      </c>
      <c r="L2749">
        <v>7.4</v>
      </c>
      <c r="M2749" s="4">
        <v>32</v>
      </c>
      <c r="N2749" t="s">
        <v>743</v>
      </c>
      <c r="O2749" t="s">
        <v>43</v>
      </c>
      <c r="P2749" s="4">
        <v>380000</v>
      </c>
      <c r="Q2749" s="3">
        <f>AVERAGE(Table1[[#This Row],[critic_score]],Table1[[#This Row],[user_score]])</f>
        <v>6.95</v>
      </c>
      <c r="R2749" s="4">
        <f>Table1[[#This Row],[user_count]]+Table1[[#This Row],[critic_count]]</f>
        <v>70</v>
      </c>
      <c r="S2749" s="2">
        <f>100000*Table1[[#This Row],[review_count]]/Table1[[#This Row],[total sales]]</f>
        <v>18.421052631578949</v>
      </c>
      <c r="T2749" s="2">
        <f>Table1[[#This Row],[total sales]]/(2017-Table1[[#This Row],[year_of_release]])</f>
        <v>42222.222222222219</v>
      </c>
      <c r="U2749" s="9">
        <f>Table1[[#This Row],[na_sales]]/(2017-Table1[[#This Row],[year_of_release]])</f>
        <v>15555.555555555555</v>
      </c>
      <c r="V2749" s="6">
        <f>Table1[[#This Row],[eu_sales]]/(2017-Table1[[#This Row],[year_of_release]])</f>
        <v>18888.888888888891</v>
      </c>
      <c r="W2749" s="6">
        <f>Table1[[#This Row],[jp_sales]]/(2017-Table1[[#This Row],[year_of_release]])</f>
        <v>0</v>
      </c>
      <c r="X2749" s="6">
        <f>Table1[[#This Row],[other_sales]]/(2017-Table1[[#This Row],[year_of_release]])</f>
        <v>7777.7777777777774</v>
      </c>
      <c r="Y2749" s="4">
        <v>528816311</v>
      </c>
      <c r="Z2749" s="4">
        <v>440001482</v>
      </c>
      <c r="AA2749" s="4">
        <v>128063000</v>
      </c>
      <c r="AB2749" s="1">
        <f>Table1[[#This Row],[na_sales]]/Table1[[#This Row],[NA population]]</f>
        <v>2.6474221215918583E-4</v>
      </c>
      <c r="AC2749" s="1">
        <f>Table1[[#This Row],[eu_sales]]/Table1[[#This Row],[Eu population]]</f>
        <v>3.8636233502504429E-4</v>
      </c>
      <c r="AD2749" s="1">
        <f>Table1[[#This Row],[jp_sales]]/Table1[[#This Row],[Jp population]]</f>
        <v>0</v>
      </c>
    </row>
    <row r="2750" spans="1:30" x14ac:dyDescent="0.25">
      <c r="A2750" t="s">
        <v>282</v>
      </c>
      <c r="B2750" t="s">
        <v>113</v>
      </c>
      <c r="C2750">
        <v>2016</v>
      </c>
      <c r="D2750" t="s">
        <v>54</v>
      </c>
      <c r="E2750" t="s">
        <v>100</v>
      </c>
      <c r="F2750" s="4">
        <v>110000</v>
      </c>
      <c r="G2750" s="4">
        <v>240000</v>
      </c>
      <c r="H2750" s="4">
        <v>0</v>
      </c>
      <c r="I2750" s="4">
        <v>30000</v>
      </c>
      <c r="J2750">
        <v>8.8000000000000007</v>
      </c>
      <c r="K2750">
        <v>54</v>
      </c>
      <c r="L2750">
        <v>7.6</v>
      </c>
      <c r="M2750" s="4">
        <v>1137</v>
      </c>
      <c r="N2750" t="s">
        <v>128</v>
      </c>
      <c r="O2750" t="s">
        <v>43</v>
      </c>
      <c r="P2750" s="4">
        <v>380000</v>
      </c>
      <c r="Q2750" s="3">
        <f>AVERAGE(Table1[[#This Row],[critic_score]],Table1[[#This Row],[user_score]])</f>
        <v>8.1999999999999993</v>
      </c>
      <c r="R2750" s="4">
        <f>Table1[[#This Row],[user_count]]+Table1[[#This Row],[critic_count]]</f>
        <v>1191</v>
      </c>
      <c r="S2750" s="2">
        <f>100000*Table1[[#This Row],[review_count]]/Table1[[#This Row],[total sales]]</f>
        <v>313.42105263157896</v>
      </c>
      <c r="T2750" s="2">
        <f>Table1[[#This Row],[total sales]]/(2017-Table1[[#This Row],[year_of_release]])</f>
        <v>380000</v>
      </c>
      <c r="U2750" s="9">
        <f>Table1[[#This Row],[na_sales]]/(2017-Table1[[#This Row],[year_of_release]])</f>
        <v>110000</v>
      </c>
      <c r="V2750" s="6">
        <f>Table1[[#This Row],[eu_sales]]/(2017-Table1[[#This Row],[year_of_release]])</f>
        <v>240000</v>
      </c>
      <c r="W2750" s="6">
        <f>Table1[[#This Row],[jp_sales]]/(2017-Table1[[#This Row],[year_of_release]])</f>
        <v>0</v>
      </c>
      <c r="X2750" s="6">
        <f>Table1[[#This Row],[other_sales]]/(2017-Table1[[#This Row],[year_of_release]])</f>
        <v>30000</v>
      </c>
      <c r="Y2750" s="4">
        <v>573178249</v>
      </c>
      <c r="Z2750" s="4">
        <v>445623395</v>
      </c>
      <c r="AA2750" s="4">
        <v>126994511</v>
      </c>
      <c r="AB2750" s="1">
        <f>Table1[[#This Row],[na_sales]]/Table1[[#This Row],[NA population]]</f>
        <v>1.9191237663311958E-4</v>
      </c>
      <c r="AC2750" s="1">
        <f>Table1[[#This Row],[eu_sales]]/Table1[[#This Row],[Eu population]]</f>
        <v>5.3857136472828138E-4</v>
      </c>
      <c r="AD2750" s="1">
        <f>Table1[[#This Row],[jp_sales]]/Table1[[#This Row],[Jp population]]</f>
        <v>0</v>
      </c>
    </row>
    <row r="2751" spans="1:30" x14ac:dyDescent="0.25">
      <c r="A2751" t="s">
        <v>813</v>
      </c>
      <c r="B2751" t="s">
        <v>138</v>
      </c>
      <c r="C2751">
        <v>2003</v>
      </c>
      <c r="D2751" t="s">
        <v>19</v>
      </c>
      <c r="E2751" t="s">
        <v>100</v>
      </c>
      <c r="F2751" s="4">
        <v>290000</v>
      </c>
      <c r="G2751" s="4">
        <v>80000</v>
      </c>
      <c r="H2751" s="4">
        <v>0</v>
      </c>
      <c r="I2751" s="4">
        <v>10000</v>
      </c>
      <c r="J2751">
        <v>9.1999999999999993</v>
      </c>
      <c r="K2751">
        <v>27</v>
      </c>
      <c r="L2751">
        <v>8.6999999999999993</v>
      </c>
      <c r="M2751" s="4">
        <v>45</v>
      </c>
      <c r="N2751" t="s">
        <v>141</v>
      </c>
      <c r="O2751" t="s">
        <v>21</v>
      </c>
      <c r="P2751" s="4">
        <v>380000</v>
      </c>
      <c r="Q2751" s="3">
        <f>AVERAGE(Table1[[#This Row],[critic_score]],Table1[[#This Row],[user_score]])</f>
        <v>8.9499999999999993</v>
      </c>
      <c r="R2751" s="4">
        <f>Table1[[#This Row],[user_count]]+Table1[[#This Row],[critic_count]]</f>
        <v>72</v>
      </c>
      <c r="S2751" s="2">
        <f>100000*Table1[[#This Row],[review_count]]/Table1[[#This Row],[total sales]]</f>
        <v>18.94736842105263</v>
      </c>
      <c r="T2751" s="2">
        <f>Table1[[#This Row],[total sales]]/(2017-Table1[[#This Row],[year_of_release]])</f>
        <v>27142.857142857141</v>
      </c>
      <c r="U2751" s="9">
        <f>Table1[[#This Row],[na_sales]]/(2017-Table1[[#This Row],[year_of_release]])</f>
        <v>20714.285714285714</v>
      </c>
      <c r="V2751" s="6">
        <f>Table1[[#This Row],[eu_sales]]/(2017-Table1[[#This Row],[year_of_release]])</f>
        <v>5714.2857142857147</v>
      </c>
      <c r="W2751" s="6">
        <f>Table1[[#This Row],[jp_sales]]/(2017-Table1[[#This Row],[year_of_release]])</f>
        <v>0</v>
      </c>
      <c r="X2751" s="6">
        <f>Table1[[#This Row],[other_sales]]/(2017-Table1[[#This Row],[year_of_release]])</f>
        <v>714.28571428571433</v>
      </c>
      <c r="Y2751" s="4">
        <v>500125528</v>
      </c>
      <c r="Z2751" s="4">
        <v>432552540</v>
      </c>
      <c r="AA2751" s="4">
        <v>127718000</v>
      </c>
      <c r="AB2751" s="1">
        <f>Table1[[#This Row],[na_sales]]/Table1[[#This Row],[NA population]]</f>
        <v>5.7985442406771127E-4</v>
      </c>
      <c r="AC2751" s="1">
        <f>Table1[[#This Row],[eu_sales]]/Table1[[#This Row],[Eu population]]</f>
        <v>1.8494863074899526E-4</v>
      </c>
      <c r="AD2751" s="1">
        <f>Table1[[#This Row],[jp_sales]]/Table1[[#This Row],[Jp population]]</f>
        <v>0</v>
      </c>
    </row>
    <row r="2752" spans="1:30" x14ac:dyDescent="0.25">
      <c r="A2752" t="s">
        <v>2520</v>
      </c>
      <c r="B2752" t="s">
        <v>69</v>
      </c>
      <c r="C2752">
        <v>2012</v>
      </c>
      <c r="D2752" t="s">
        <v>40</v>
      </c>
      <c r="E2752" t="s">
        <v>171</v>
      </c>
      <c r="F2752" s="4">
        <v>150000</v>
      </c>
      <c r="G2752" s="4">
        <v>110000</v>
      </c>
      <c r="H2752" s="4">
        <v>100000</v>
      </c>
      <c r="I2752" s="4">
        <v>20000</v>
      </c>
      <c r="J2752">
        <v>7.8</v>
      </c>
      <c r="K2752">
        <v>46</v>
      </c>
      <c r="L2752">
        <v>7.8</v>
      </c>
      <c r="M2752" s="4">
        <v>167</v>
      </c>
      <c r="N2752" t="s">
        <v>174</v>
      </c>
      <c r="O2752" t="s">
        <v>43</v>
      </c>
      <c r="P2752" s="4">
        <v>380000</v>
      </c>
      <c r="Q2752" s="3">
        <f>AVERAGE(Table1[[#This Row],[critic_score]],Table1[[#This Row],[user_score]])</f>
        <v>7.8</v>
      </c>
      <c r="R2752" s="4">
        <f>Table1[[#This Row],[user_count]]+Table1[[#This Row],[critic_count]]</f>
        <v>213</v>
      </c>
      <c r="S2752" s="2">
        <f>100000*Table1[[#This Row],[review_count]]/Table1[[#This Row],[total sales]]</f>
        <v>56.05263157894737</v>
      </c>
      <c r="T2752" s="2">
        <f>Table1[[#This Row],[total sales]]/(2017-Table1[[#This Row],[year_of_release]])</f>
        <v>76000</v>
      </c>
      <c r="U2752" s="9">
        <f>Table1[[#This Row],[na_sales]]/(2017-Table1[[#This Row],[year_of_release]])</f>
        <v>30000</v>
      </c>
      <c r="V2752" s="6">
        <f>Table1[[#This Row],[eu_sales]]/(2017-Table1[[#This Row],[year_of_release]])</f>
        <v>22000</v>
      </c>
      <c r="W2752" s="6">
        <f>Table1[[#This Row],[jp_sales]]/(2017-Table1[[#This Row],[year_of_release]])</f>
        <v>20000</v>
      </c>
      <c r="X2752" s="6">
        <f>Table1[[#This Row],[other_sales]]/(2017-Table1[[#This Row],[year_of_release]])</f>
        <v>4000</v>
      </c>
      <c r="Y2752" s="4">
        <v>551484507</v>
      </c>
      <c r="Z2752" s="4">
        <v>441417242</v>
      </c>
      <c r="AA2752" s="4">
        <v>127629000</v>
      </c>
      <c r="AB2752" s="1">
        <f>Table1[[#This Row],[na_sales]]/Table1[[#This Row],[NA population]]</f>
        <v>2.7199313506734652E-4</v>
      </c>
      <c r="AC2752" s="1">
        <f>Table1[[#This Row],[eu_sales]]/Table1[[#This Row],[Eu population]]</f>
        <v>2.4919733425365383E-4</v>
      </c>
      <c r="AD2752" s="1">
        <f>Table1[[#This Row],[jp_sales]]/Table1[[#This Row],[Jp population]]</f>
        <v>7.8352098660962636E-4</v>
      </c>
    </row>
    <row r="2753" spans="1:30" x14ac:dyDescent="0.25">
      <c r="A2753" t="s">
        <v>2524</v>
      </c>
      <c r="B2753" t="s">
        <v>71</v>
      </c>
      <c r="C2753">
        <v>2016</v>
      </c>
      <c r="D2753" t="s">
        <v>96</v>
      </c>
      <c r="E2753" t="s">
        <v>176</v>
      </c>
      <c r="F2753" s="4">
        <v>110000</v>
      </c>
      <c r="G2753" s="4">
        <v>210000</v>
      </c>
      <c r="H2753" s="4">
        <v>0</v>
      </c>
      <c r="I2753" s="4">
        <v>60000</v>
      </c>
      <c r="J2753">
        <v>8.4</v>
      </c>
      <c r="K2753">
        <v>59</v>
      </c>
      <c r="L2753">
        <v>7.6</v>
      </c>
      <c r="M2753" s="4">
        <v>511</v>
      </c>
      <c r="N2753" t="s">
        <v>998</v>
      </c>
      <c r="O2753" t="s">
        <v>43</v>
      </c>
      <c r="P2753" s="4">
        <v>380000</v>
      </c>
      <c r="Q2753" s="3">
        <f>AVERAGE(Table1[[#This Row],[critic_score]],Table1[[#This Row],[user_score]])</f>
        <v>8</v>
      </c>
      <c r="R2753" s="4">
        <f>Table1[[#This Row],[user_count]]+Table1[[#This Row],[critic_count]]</f>
        <v>570</v>
      </c>
      <c r="S2753" s="2">
        <f>100000*Table1[[#This Row],[review_count]]/Table1[[#This Row],[total sales]]</f>
        <v>150</v>
      </c>
      <c r="T2753" s="2">
        <f>Table1[[#This Row],[total sales]]/(2017-Table1[[#This Row],[year_of_release]])</f>
        <v>380000</v>
      </c>
      <c r="U2753" s="9">
        <f>Table1[[#This Row],[na_sales]]/(2017-Table1[[#This Row],[year_of_release]])</f>
        <v>110000</v>
      </c>
      <c r="V2753" s="6">
        <f>Table1[[#This Row],[eu_sales]]/(2017-Table1[[#This Row],[year_of_release]])</f>
        <v>210000</v>
      </c>
      <c r="W2753" s="6">
        <f>Table1[[#This Row],[jp_sales]]/(2017-Table1[[#This Row],[year_of_release]])</f>
        <v>0</v>
      </c>
      <c r="X2753" s="6">
        <f>Table1[[#This Row],[other_sales]]/(2017-Table1[[#This Row],[year_of_release]])</f>
        <v>60000</v>
      </c>
      <c r="Y2753" s="4">
        <v>573178249</v>
      </c>
      <c r="Z2753" s="4">
        <v>445623395</v>
      </c>
      <c r="AA2753" s="4">
        <v>126994511</v>
      </c>
      <c r="AB2753" s="1">
        <f>Table1[[#This Row],[na_sales]]/Table1[[#This Row],[NA population]]</f>
        <v>1.9191237663311958E-4</v>
      </c>
      <c r="AC2753" s="1">
        <f>Table1[[#This Row],[eu_sales]]/Table1[[#This Row],[Eu population]]</f>
        <v>4.7124994413724622E-4</v>
      </c>
      <c r="AD2753" s="1">
        <f>Table1[[#This Row],[jp_sales]]/Table1[[#This Row],[Jp population]]</f>
        <v>0</v>
      </c>
    </row>
    <row r="2754" spans="1:30" x14ac:dyDescent="0.25">
      <c r="A2754" t="s">
        <v>2525</v>
      </c>
      <c r="B2754" t="s">
        <v>45</v>
      </c>
      <c r="C2754">
        <v>2008</v>
      </c>
      <c r="D2754" t="s">
        <v>40</v>
      </c>
      <c r="E2754" t="s">
        <v>403</v>
      </c>
      <c r="F2754" s="4">
        <v>320000</v>
      </c>
      <c r="G2754" s="4">
        <v>10000</v>
      </c>
      <c r="H2754" s="4">
        <v>0</v>
      </c>
      <c r="I2754" s="4">
        <v>50000</v>
      </c>
      <c r="J2754">
        <v>5</v>
      </c>
      <c r="K2754">
        <v>4</v>
      </c>
      <c r="L2754">
        <v>6</v>
      </c>
      <c r="M2754" s="4">
        <v>5</v>
      </c>
      <c r="N2754" t="s">
        <v>487</v>
      </c>
      <c r="O2754" t="s">
        <v>67</v>
      </c>
      <c r="P2754" s="4">
        <v>380000</v>
      </c>
      <c r="Q2754" s="3">
        <f>AVERAGE(Table1[[#This Row],[critic_score]],Table1[[#This Row],[user_score]])</f>
        <v>5.5</v>
      </c>
      <c r="R2754" s="4">
        <f>Table1[[#This Row],[user_count]]+Table1[[#This Row],[critic_count]]</f>
        <v>9</v>
      </c>
      <c r="S2754" s="2">
        <f>100000*Table1[[#This Row],[review_count]]/Table1[[#This Row],[total sales]]</f>
        <v>2.3684210526315788</v>
      </c>
      <c r="T2754" s="2">
        <f>Table1[[#This Row],[total sales]]/(2017-Table1[[#This Row],[year_of_release]])</f>
        <v>42222.222222222219</v>
      </c>
      <c r="U2754" s="9">
        <f>Table1[[#This Row],[na_sales]]/(2017-Table1[[#This Row],[year_of_release]])</f>
        <v>35555.555555555555</v>
      </c>
      <c r="V2754" s="6">
        <f>Table1[[#This Row],[eu_sales]]/(2017-Table1[[#This Row],[year_of_release]])</f>
        <v>1111.1111111111111</v>
      </c>
      <c r="W2754" s="6">
        <f>Table1[[#This Row],[jp_sales]]/(2017-Table1[[#This Row],[year_of_release]])</f>
        <v>0</v>
      </c>
      <c r="X2754" s="6">
        <f>Table1[[#This Row],[other_sales]]/(2017-Table1[[#This Row],[year_of_release]])</f>
        <v>5555.5555555555557</v>
      </c>
      <c r="Y2754" s="4">
        <v>528816311</v>
      </c>
      <c r="Z2754" s="4">
        <v>440001482</v>
      </c>
      <c r="AA2754" s="4">
        <v>128063000</v>
      </c>
      <c r="AB2754" s="1">
        <f>Table1[[#This Row],[na_sales]]/Table1[[#This Row],[NA population]]</f>
        <v>6.0512505636385334E-4</v>
      </c>
      <c r="AC2754" s="1">
        <f>Table1[[#This Row],[eu_sales]]/Table1[[#This Row],[Eu population]]</f>
        <v>2.2727196177943781E-5</v>
      </c>
      <c r="AD2754" s="1">
        <f>Table1[[#This Row],[jp_sales]]/Table1[[#This Row],[Jp population]]</f>
        <v>0</v>
      </c>
    </row>
    <row r="2755" spans="1:30" x14ac:dyDescent="0.25">
      <c r="A2755" t="s">
        <v>1275</v>
      </c>
      <c r="B2755" t="s">
        <v>45</v>
      </c>
      <c r="C2755">
        <v>2008</v>
      </c>
      <c r="D2755" t="s">
        <v>54</v>
      </c>
      <c r="E2755" t="s">
        <v>100</v>
      </c>
      <c r="F2755" s="4">
        <v>210000</v>
      </c>
      <c r="G2755" s="4">
        <v>0</v>
      </c>
      <c r="H2755" s="4">
        <v>0</v>
      </c>
      <c r="I2755" s="4">
        <v>170000</v>
      </c>
      <c r="J2755">
        <v>4.9000000000000004</v>
      </c>
      <c r="K2755">
        <v>10</v>
      </c>
      <c r="L2755">
        <v>7.4</v>
      </c>
      <c r="M2755" s="4">
        <v>31</v>
      </c>
      <c r="N2755" t="s">
        <v>1534</v>
      </c>
      <c r="O2755" t="s">
        <v>67</v>
      </c>
      <c r="P2755" s="4">
        <v>380000</v>
      </c>
      <c r="Q2755" s="3">
        <f>AVERAGE(Table1[[#This Row],[critic_score]],Table1[[#This Row],[user_score]])</f>
        <v>6.15</v>
      </c>
      <c r="R2755" s="4">
        <f>Table1[[#This Row],[user_count]]+Table1[[#This Row],[critic_count]]</f>
        <v>41</v>
      </c>
      <c r="S2755" s="2">
        <f>100000*Table1[[#This Row],[review_count]]/Table1[[#This Row],[total sales]]</f>
        <v>10.789473684210526</v>
      </c>
      <c r="T2755" s="2">
        <f>Table1[[#This Row],[total sales]]/(2017-Table1[[#This Row],[year_of_release]])</f>
        <v>42222.222222222219</v>
      </c>
      <c r="U2755" s="9">
        <f>Table1[[#This Row],[na_sales]]/(2017-Table1[[#This Row],[year_of_release]])</f>
        <v>23333.333333333332</v>
      </c>
      <c r="V2755" s="6">
        <f>Table1[[#This Row],[eu_sales]]/(2017-Table1[[#This Row],[year_of_release]])</f>
        <v>0</v>
      </c>
      <c r="W2755" s="6">
        <f>Table1[[#This Row],[jp_sales]]/(2017-Table1[[#This Row],[year_of_release]])</f>
        <v>0</v>
      </c>
      <c r="X2755" s="6">
        <f>Table1[[#This Row],[other_sales]]/(2017-Table1[[#This Row],[year_of_release]])</f>
        <v>18888.888888888891</v>
      </c>
      <c r="Y2755" s="4">
        <v>528816311</v>
      </c>
      <c r="Z2755" s="4">
        <v>440001482</v>
      </c>
      <c r="AA2755" s="4">
        <v>128063000</v>
      </c>
      <c r="AB2755" s="1">
        <f>Table1[[#This Row],[na_sales]]/Table1[[#This Row],[NA population]]</f>
        <v>3.9711331823877874E-4</v>
      </c>
      <c r="AC2755" s="1">
        <f>Table1[[#This Row],[eu_sales]]/Table1[[#This Row],[Eu population]]</f>
        <v>0</v>
      </c>
      <c r="AD2755" s="1">
        <f>Table1[[#This Row],[jp_sales]]/Table1[[#This Row],[Jp population]]</f>
        <v>0</v>
      </c>
    </row>
    <row r="2756" spans="1:30" x14ac:dyDescent="0.25">
      <c r="A2756" t="s">
        <v>492</v>
      </c>
      <c r="B2756" t="s">
        <v>113</v>
      </c>
      <c r="C2756">
        <v>2011</v>
      </c>
      <c r="D2756" t="s">
        <v>40</v>
      </c>
      <c r="E2756" t="s">
        <v>425</v>
      </c>
      <c r="F2756" s="4">
        <v>160000</v>
      </c>
      <c r="G2756" s="4">
        <v>160000</v>
      </c>
      <c r="H2756" s="4">
        <v>0</v>
      </c>
      <c r="I2756" s="4">
        <v>60000</v>
      </c>
      <c r="J2756">
        <v>8.4</v>
      </c>
      <c r="K2756">
        <v>22</v>
      </c>
      <c r="L2756">
        <v>8.1</v>
      </c>
      <c r="M2756" s="4">
        <v>1263</v>
      </c>
      <c r="N2756" t="s">
        <v>426</v>
      </c>
      <c r="O2756" t="s">
        <v>43</v>
      </c>
      <c r="P2756" s="4">
        <v>380000</v>
      </c>
      <c r="Q2756" s="3">
        <f>AVERAGE(Table1[[#This Row],[critic_score]],Table1[[#This Row],[user_score]])</f>
        <v>8.25</v>
      </c>
      <c r="R2756" s="4">
        <f>Table1[[#This Row],[user_count]]+Table1[[#This Row],[critic_count]]</f>
        <v>1285</v>
      </c>
      <c r="S2756" s="2">
        <f>100000*Table1[[#This Row],[review_count]]/Table1[[#This Row],[total sales]]</f>
        <v>338.15789473684208</v>
      </c>
      <c r="T2756" s="2">
        <f>Table1[[#This Row],[total sales]]/(2017-Table1[[#This Row],[year_of_release]])</f>
        <v>63333.333333333336</v>
      </c>
      <c r="U2756" s="9">
        <f>Table1[[#This Row],[na_sales]]/(2017-Table1[[#This Row],[year_of_release]])</f>
        <v>26666.666666666668</v>
      </c>
      <c r="V2756" s="6">
        <f>Table1[[#This Row],[eu_sales]]/(2017-Table1[[#This Row],[year_of_release]])</f>
        <v>26666.666666666668</v>
      </c>
      <c r="W2756" s="6">
        <f>Table1[[#This Row],[jp_sales]]/(2017-Table1[[#This Row],[year_of_release]])</f>
        <v>0</v>
      </c>
      <c r="X2756" s="6">
        <f>Table1[[#This Row],[other_sales]]/(2017-Table1[[#This Row],[year_of_release]])</f>
        <v>10000</v>
      </c>
      <c r="Y2756" s="4">
        <v>545961365</v>
      </c>
      <c r="Z2756" s="4">
        <v>440756453</v>
      </c>
      <c r="AA2756" s="4">
        <v>127833000</v>
      </c>
      <c r="AB2756" s="1">
        <f>Table1[[#This Row],[na_sales]]/Table1[[#This Row],[NA population]]</f>
        <v>2.9306103006024976E-4</v>
      </c>
      <c r="AC2756" s="1">
        <f>Table1[[#This Row],[eu_sales]]/Table1[[#This Row],[Eu population]]</f>
        <v>3.6301226881867117E-4</v>
      </c>
      <c r="AD2756" s="1">
        <f>Table1[[#This Row],[jp_sales]]/Table1[[#This Row],[Jp population]]</f>
        <v>0</v>
      </c>
    </row>
    <row r="2757" spans="1:30" x14ac:dyDescent="0.25">
      <c r="A2757" t="s">
        <v>2526</v>
      </c>
      <c r="B2757" t="s">
        <v>26</v>
      </c>
      <c r="C2757">
        <v>2010</v>
      </c>
      <c r="D2757" t="s">
        <v>191</v>
      </c>
      <c r="E2757" t="s">
        <v>196</v>
      </c>
      <c r="F2757" s="4">
        <v>170000</v>
      </c>
      <c r="G2757" s="4">
        <v>70000</v>
      </c>
      <c r="H2757" s="4">
        <v>120000</v>
      </c>
      <c r="I2757" s="4">
        <v>20000</v>
      </c>
      <c r="J2757">
        <v>8.3000000000000007</v>
      </c>
      <c r="K2757">
        <v>60</v>
      </c>
      <c r="L2757">
        <v>9</v>
      </c>
      <c r="M2757" s="4">
        <v>127</v>
      </c>
      <c r="N2757" t="s">
        <v>196</v>
      </c>
      <c r="O2757" t="s">
        <v>67</v>
      </c>
      <c r="P2757" s="4">
        <v>380000</v>
      </c>
      <c r="Q2757" s="3">
        <f>AVERAGE(Table1[[#This Row],[critic_score]],Table1[[#This Row],[user_score]])</f>
        <v>8.65</v>
      </c>
      <c r="R2757" s="4">
        <f>Table1[[#This Row],[user_count]]+Table1[[#This Row],[critic_count]]</f>
        <v>187</v>
      </c>
      <c r="S2757" s="2">
        <f>100000*Table1[[#This Row],[review_count]]/Table1[[#This Row],[total sales]]</f>
        <v>49.210526315789473</v>
      </c>
      <c r="T2757" s="2">
        <f>Table1[[#This Row],[total sales]]/(2017-Table1[[#This Row],[year_of_release]])</f>
        <v>54285.714285714283</v>
      </c>
      <c r="U2757" s="9">
        <f>Table1[[#This Row],[na_sales]]/(2017-Table1[[#This Row],[year_of_release]])</f>
        <v>24285.714285714286</v>
      </c>
      <c r="V2757" s="6">
        <f>Table1[[#This Row],[eu_sales]]/(2017-Table1[[#This Row],[year_of_release]])</f>
        <v>10000</v>
      </c>
      <c r="W2757" s="6">
        <f>Table1[[#This Row],[jp_sales]]/(2017-Table1[[#This Row],[year_of_release]])</f>
        <v>17142.857142857141</v>
      </c>
      <c r="X2757" s="6">
        <f>Table1[[#This Row],[other_sales]]/(2017-Table1[[#This Row],[year_of_release]])</f>
        <v>2857.1428571428573</v>
      </c>
      <c r="Y2757" s="4">
        <v>540520772</v>
      </c>
      <c r="Z2757" s="4">
        <v>441654761</v>
      </c>
      <c r="AA2757" s="4">
        <v>128070000</v>
      </c>
      <c r="AB2757" s="1">
        <f>Table1[[#This Row],[na_sales]]/Table1[[#This Row],[NA population]]</f>
        <v>3.1451150225175804E-4</v>
      </c>
      <c r="AC2757" s="1">
        <f>Table1[[#This Row],[eu_sales]]/Table1[[#This Row],[Eu population]]</f>
        <v>1.5849483846048701E-4</v>
      </c>
      <c r="AD2757" s="1">
        <f>Table1[[#This Row],[jp_sales]]/Table1[[#This Row],[Jp population]]</f>
        <v>9.3698758491449988E-4</v>
      </c>
    </row>
    <row r="2758" spans="1:30" x14ac:dyDescent="0.25">
      <c r="A2758" t="s">
        <v>1754</v>
      </c>
      <c r="B2758" t="s">
        <v>45</v>
      </c>
      <c r="C2758">
        <v>2007</v>
      </c>
      <c r="D2758" t="s">
        <v>23</v>
      </c>
      <c r="E2758" t="s">
        <v>425</v>
      </c>
      <c r="F2758" s="4">
        <v>320000</v>
      </c>
      <c r="G2758" s="4">
        <v>10000</v>
      </c>
      <c r="H2758" s="4">
        <v>0</v>
      </c>
      <c r="I2758" s="4">
        <v>50000</v>
      </c>
      <c r="J2758">
        <v>5.3</v>
      </c>
      <c r="K2758">
        <v>13</v>
      </c>
      <c r="L2758">
        <v>8.1999999999999993</v>
      </c>
      <c r="M2758" s="4">
        <v>5</v>
      </c>
      <c r="N2758" t="s">
        <v>567</v>
      </c>
      <c r="O2758" t="s">
        <v>21</v>
      </c>
      <c r="P2758" s="4">
        <v>380000</v>
      </c>
      <c r="Q2758" s="3">
        <f>AVERAGE(Table1[[#This Row],[critic_score]],Table1[[#This Row],[user_score]])</f>
        <v>6.75</v>
      </c>
      <c r="R2758" s="4">
        <f>Table1[[#This Row],[user_count]]+Table1[[#This Row],[critic_count]]</f>
        <v>18</v>
      </c>
      <c r="S2758" s="2">
        <f>100000*Table1[[#This Row],[review_count]]/Table1[[#This Row],[total sales]]</f>
        <v>4.7368421052631575</v>
      </c>
      <c r="T2758" s="2">
        <f>Table1[[#This Row],[total sales]]/(2017-Table1[[#This Row],[year_of_release]])</f>
        <v>38000</v>
      </c>
      <c r="U2758" s="9">
        <f>Table1[[#This Row],[na_sales]]/(2017-Table1[[#This Row],[year_of_release]])</f>
        <v>32000</v>
      </c>
      <c r="V2758" s="6">
        <f>Table1[[#This Row],[eu_sales]]/(2017-Table1[[#This Row],[year_of_release]])</f>
        <v>1000</v>
      </c>
      <c r="W2758" s="6">
        <f>Table1[[#This Row],[jp_sales]]/(2017-Table1[[#This Row],[year_of_release]])</f>
        <v>0</v>
      </c>
      <c r="X2758" s="6">
        <f>Table1[[#This Row],[other_sales]]/(2017-Table1[[#This Row],[year_of_release]])</f>
        <v>5000</v>
      </c>
      <c r="Y2758" s="4">
        <v>522751172</v>
      </c>
      <c r="Z2758" s="4">
        <v>438594184</v>
      </c>
      <c r="AA2758" s="4">
        <v>128001000</v>
      </c>
      <c r="AB2758" s="1">
        <f>Table1[[#This Row],[na_sales]]/Table1[[#This Row],[NA population]]</f>
        <v>6.1214592551884323E-4</v>
      </c>
      <c r="AC2758" s="1">
        <f>Table1[[#This Row],[eu_sales]]/Table1[[#This Row],[Eu population]]</f>
        <v>2.280011993957494E-5</v>
      </c>
      <c r="AD2758" s="1">
        <f>Table1[[#This Row],[jp_sales]]/Table1[[#This Row],[Jp population]]</f>
        <v>0</v>
      </c>
    </row>
    <row r="2759" spans="1:30" x14ac:dyDescent="0.25">
      <c r="A2759" t="s">
        <v>2527</v>
      </c>
      <c r="B2759" t="s">
        <v>113</v>
      </c>
      <c r="C2759">
        <v>2009</v>
      </c>
      <c r="D2759" t="s">
        <v>73</v>
      </c>
      <c r="E2759" t="s">
        <v>83</v>
      </c>
      <c r="F2759" s="4">
        <v>0</v>
      </c>
      <c r="G2759" s="4">
        <v>320000</v>
      </c>
      <c r="H2759" s="4">
        <v>0</v>
      </c>
      <c r="I2759" s="4">
        <v>60000</v>
      </c>
      <c r="J2759">
        <v>8.1999999999999993</v>
      </c>
      <c r="K2759">
        <v>32</v>
      </c>
      <c r="L2759">
        <v>8.8000000000000007</v>
      </c>
      <c r="M2759" s="4">
        <v>132</v>
      </c>
      <c r="N2759" t="s">
        <v>955</v>
      </c>
      <c r="O2759" t="s">
        <v>67</v>
      </c>
      <c r="P2759" s="4">
        <v>380000</v>
      </c>
      <c r="Q2759" s="3">
        <f>AVERAGE(Table1[[#This Row],[critic_score]],Table1[[#This Row],[user_score]])</f>
        <v>8.5</v>
      </c>
      <c r="R2759" s="4">
        <f>Table1[[#This Row],[user_count]]+Table1[[#This Row],[critic_count]]</f>
        <v>164</v>
      </c>
      <c r="S2759" s="2">
        <f>100000*Table1[[#This Row],[review_count]]/Table1[[#This Row],[total sales]]</f>
        <v>43.157894736842103</v>
      </c>
      <c r="T2759" s="2">
        <f>Table1[[#This Row],[total sales]]/(2017-Table1[[#This Row],[year_of_release]])</f>
        <v>47500</v>
      </c>
      <c r="U2759" s="9">
        <f>Table1[[#This Row],[na_sales]]/(2017-Table1[[#This Row],[year_of_release]])</f>
        <v>0</v>
      </c>
      <c r="V2759" s="6">
        <f>Table1[[#This Row],[eu_sales]]/(2017-Table1[[#This Row],[year_of_release]])</f>
        <v>40000</v>
      </c>
      <c r="W2759" s="6">
        <f>Table1[[#This Row],[jp_sales]]/(2017-Table1[[#This Row],[year_of_release]])</f>
        <v>0</v>
      </c>
      <c r="X2759" s="6">
        <f>Table1[[#This Row],[other_sales]]/(2017-Table1[[#This Row],[year_of_release]])</f>
        <v>7500</v>
      </c>
      <c r="Y2759" s="4">
        <v>534740514</v>
      </c>
      <c r="Z2759" s="4">
        <v>441041694</v>
      </c>
      <c r="AA2759" s="4">
        <v>128047000</v>
      </c>
      <c r="AB2759" s="1">
        <f>Table1[[#This Row],[na_sales]]/Table1[[#This Row],[NA population]]</f>
        <v>0</v>
      </c>
      <c r="AC2759" s="1">
        <f>Table1[[#This Row],[eu_sales]]/Table1[[#This Row],[Eu population]]</f>
        <v>7.2555498573792434E-4</v>
      </c>
      <c r="AD2759" s="1">
        <f>Table1[[#This Row],[jp_sales]]/Table1[[#This Row],[Jp population]]</f>
        <v>0</v>
      </c>
    </row>
    <row r="2760" spans="1:30" x14ac:dyDescent="0.25">
      <c r="A2760" t="s">
        <v>2528</v>
      </c>
      <c r="B2760" t="s">
        <v>138</v>
      </c>
      <c r="C2760">
        <v>2003</v>
      </c>
      <c r="D2760" t="s">
        <v>191</v>
      </c>
      <c r="E2760" t="s">
        <v>20</v>
      </c>
      <c r="F2760" s="4">
        <v>240000</v>
      </c>
      <c r="G2760" s="4">
        <v>60000</v>
      </c>
      <c r="H2760" s="4">
        <v>70000</v>
      </c>
      <c r="I2760" s="4">
        <v>10000</v>
      </c>
      <c r="J2760">
        <v>5.5</v>
      </c>
      <c r="K2760">
        <v>21</v>
      </c>
      <c r="L2760">
        <v>6</v>
      </c>
      <c r="M2760" s="4">
        <v>22</v>
      </c>
      <c r="N2760" t="s">
        <v>1181</v>
      </c>
      <c r="O2760" t="s">
        <v>21</v>
      </c>
      <c r="P2760" s="4">
        <v>380000</v>
      </c>
      <c r="Q2760" s="3">
        <f>AVERAGE(Table1[[#This Row],[critic_score]],Table1[[#This Row],[user_score]])</f>
        <v>5.75</v>
      </c>
      <c r="R2760" s="4">
        <f>Table1[[#This Row],[user_count]]+Table1[[#This Row],[critic_count]]</f>
        <v>43</v>
      </c>
      <c r="S2760" s="2">
        <f>100000*Table1[[#This Row],[review_count]]/Table1[[#This Row],[total sales]]</f>
        <v>11.315789473684211</v>
      </c>
      <c r="T2760" s="2">
        <f>Table1[[#This Row],[total sales]]/(2017-Table1[[#This Row],[year_of_release]])</f>
        <v>27142.857142857141</v>
      </c>
      <c r="U2760" s="9">
        <f>Table1[[#This Row],[na_sales]]/(2017-Table1[[#This Row],[year_of_release]])</f>
        <v>17142.857142857141</v>
      </c>
      <c r="V2760" s="6">
        <f>Table1[[#This Row],[eu_sales]]/(2017-Table1[[#This Row],[year_of_release]])</f>
        <v>4285.7142857142853</v>
      </c>
      <c r="W2760" s="6">
        <f>Table1[[#This Row],[jp_sales]]/(2017-Table1[[#This Row],[year_of_release]])</f>
        <v>5000</v>
      </c>
      <c r="X2760" s="6">
        <f>Table1[[#This Row],[other_sales]]/(2017-Table1[[#This Row],[year_of_release]])</f>
        <v>714.28571428571433</v>
      </c>
      <c r="Y2760" s="4">
        <v>500125528</v>
      </c>
      <c r="Z2760" s="4">
        <v>432552540</v>
      </c>
      <c r="AA2760" s="4">
        <v>127718000</v>
      </c>
      <c r="AB2760" s="1">
        <f>Table1[[#This Row],[na_sales]]/Table1[[#This Row],[NA population]]</f>
        <v>4.798795233663817E-4</v>
      </c>
      <c r="AC2760" s="1">
        <f>Table1[[#This Row],[eu_sales]]/Table1[[#This Row],[Eu population]]</f>
        <v>1.3871147306174645E-4</v>
      </c>
      <c r="AD2760" s="1">
        <f>Table1[[#This Row],[jp_sales]]/Table1[[#This Row],[Jp population]]</f>
        <v>5.4808249424513384E-4</v>
      </c>
    </row>
    <row r="2761" spans="1:30" x14ac:dyDescent="0.25">
      <c r="A2761" t="s">
        <v>2530</v>
      </c>
      <c r="B2761" t="s">
        <v>18</v>
      </c>
      <c r="C2761">
        <v>2007</v>
      </c>
      <c r="D2761" t="s">
        <v>191</v>
      </c>
      <c r="E2761" t="s">
        <v>83</v>
      </c>
      <c r="F2761" s="4">
        <v>340000</v>
      </c>
      <c r="G2761" s="4">
        <v>10000</v>
      </c>
      <c r="H2761" s="4">
        <v>0</v>
      </c>
      <c r="I2761" s="4">
        <v>30000</v>
      </c>
      <c r="J2761">
        <v>7</v>
      </c>
      <c r="K2761">
        <v>4</v>
      </c>
      <c r="L2761">
        <v>8.1</v>
      </c>
      <c r="M2761" s="4">
        <v>12</v>
      </c>
      <c r="N2761" t="s">
        <v>529</v>
      </c>
      <c r="O2761" t="s">
        <v>21</v>
      </c>
      <c r="P2761" s="4">
        <v>380000</v>
      </c>
      <c r="Q2761" s="3">
        <f>AVERAGE(Table1[[#This Row],[critic_score]],Table1[[#This Row],[user_score]])</f>
        <v>7.55</v>
      </c>
      <c r="R2761" s="4">
        <f>Table1[[#This Row],[user_count]]+Table1[[#This Row],[critic_count]]</f>
        <v>16</v>
      </c>
      <c r="S2761" s="2">
        <f>100000*Table1[[#This Row],[review_count]]/Table1[[#This Row],[total sales]]</f>
        <v>4.2105263157894735</v>
      </c>
      <c r="T2761" s="2">
        <f>Table1[[#This Row],[total sales]]/(2017-Table1[[#This Row],[year_of_release]])</f>
        <v>38000</v>
      </c>
      <c r="U2761" s="9">
        <f>Table1[[#This Row],[na_sales]]/(2017-Table1[[#This Row],[year_of_release]])</f>
        <v>34000</v>
      </c>
      <c r="V2761" s="6">
        <f>Table1[[#This Row],[eu_sales]]/(2017-Table1[[#This Row],[year_of_release]])</f>
        <v>1000</v>
      </c>
      <c r="W2761" s="6">
        <f>Table1[[#This Row],[jp_sales]]/(2017-Table1[[#This Row],[year_of_release]])</f>
        <v>0</v>
      </c>
      <c r="X2761" s="6">
        <f>Table1[[#This Row],[other_sales]]/(2017-Table1[[#This Row],[year_of_release]])</f>
        <v>3000</v>
      </c>
      <c r="Y2761" s="4">
        <v>522751172</v>
      </c>
      <c r="Z2761" s="4">
        <v>438594184</v>
      </c>
      <c r="AA2761" s="4">
        <v>128001000</v>
      </c>
      <c r="AB2761" s="1">
        <f>Table1[[#This Row],[na_sales]]/Table1[[#This Row],[NA population]]</f>
        <v>6.5040504586377096E-4</v>
      </c>
      <c r="AC2761" s="1">
        <f>Table1[[#This Row],[eu_sales]]/Table1[[#This Row],[Eu population]]</f>
        <v>2.280011993957494E-5</v>
      </c>
      <c r="AD2761" s="1">
        <f>Table1[[#This Row],[jp_sales]]/Table1[[#This Row],[Jp population]]</f>
        <v>0</v>
      </c>
    </row>
    <row r="2762" spans="1:30" x14ac:dyDescent="0.25">
      <c r="A2762" t="s">
        <v>2531</v>
      </c>
      <c r="B2762" t="s">
        <v>45</v>
      </c>
      <c r="C2762">
        <v>2008</v>
      </c>
      <c r="D2762" t="s">
        <v>40</v>
      </c>
      <c r="E2762" t="s">
        <v>55</v>
      </c>
      <c r="F2762" s="4">
        <v>120000</v>
      </c>
      <c r="G2762" s="4">
        <v>0</v>
      </c>
      <c r="H2762" s="4">
        <v>0</v>
      </c>
      <c r="I2762" s="4">
        <v>260000</v>
      </c>
      <c r="J2762">
        <v>5.6</v>
      </c>
      <c r="K2762">
        <v>4</v>
      </c>
      <c r="L2762">
        <v>5.8</v>
      </c>
      <c r="M2762" s="4">
        <v>6</v>
      </c>
      <c r="N2762" t="s">
        <v>483</v>
      </c>
      <c r="O2762" t="s">
        <v>21</v>
      </c>
      <c r="P2762" s="4">
        <v>380000</v>
      </c>
      <c r="Q2762" s="3">
        <f>AVERAGE(Table1[[#This Row],[critic_score]],Table1[[#This Row],[user_score]])</f>
        <v>5.6999999999999993</v>
      </c>
      <c r="R2762" s="4">
        <f>Table1[[#This Row],[user_count]]+Table1[[#This Row],[critic_count]]</f>
        <v>10</v>
      </c>
      <c r="S2762" s="2">
        <f>100000*Table1[[#This Row],[review_count]]/Table1[[#This Row],[total sales]]</f>
        <v>2.6315789473684212</v>
      </c>
      <c r="T2762" s="2">
        <f>Table1[[#This Row],[total sales]]/(2017-Table1[[#This Row],[year_of_release]])</f>
        <v>42222.222222222219</v>
      </c>
      <c r="U2762" s="9">
        <f>Table1[[#This Row],[na_sales]]/(2017-Table1[[#This Row],[year_of_release]])</f>
        <v>13333.333333333334</v>
      </c>
      <c r="V2762" s="6">
        <f>Table1[[#This Row],[eu_sales]]/(2017-Table1[[#This Row],[year_of_release]])</f>
        <v>0</v>
      </c>
      <c r="W2762" s="6">
        <f>Table1[[#This Row],[jp_sales]]/(2017-Table1[[#This Row],[year_of_release]])</f>
        <v>0</v>
      </c>
      <c r="X2762" s="6">
        <f>Table1[[#This Row],[other_sales]]/(2017-Table1[[#This Row],[year_of_release]])</f>
        <v>28888.888888888891</v>
      </c>
      <c r="Y2762" s="4">
        <v>528816311</v>
      </c>
      <c r="Z2762" s="4">
        <v>440001482</v>
      </c>
      <c r="AA2762" s="4">
        <v>128063000</v>
      </c>
      <c r="AB2762" s="1">
        <f>Table1[[#This Row],[na_sales]]/Table1[[#This Row],[NA population]]</f>
        <v>2.2692189613644502E-4</v>
      </c>
      <c r="AC2762" s="1">
        <f>Table1[[#This Row],[eu_sales]]/Table1[[#This Row],[Eu population]]</f>
        <v>0</v>
      </c>
      <c r="AD2762" s="1">
        <f>Table1[[#This Row],[jp_sales]]/Table1[[#This Row],[Jp population]]</f>
        <v>0</v>
      </c>
    </row>
    <row r="2763" spans="1:30" x14ac:dyDescent="0.25">
      <c r="A2763" t="s">
        <v>1539</v>
      </c>
      <c r="B2763" t="s">
        <v>26</v>
      </c>
      <c r="C2763">
        <v>2009</v>
      </c>
      <c r="D2763" t="s">
        <v>23</v>
      </c>
      <c r="E2763" t="s">
        <v>100</v>
      </c>
      <c r="F2763" s="4">
        <v>210000</v>
      </c>
      <c r="G2763" s="4">
        <v>130000</v>
      </c>
      <c r="H2763" s="4">
        <v>0</v>
      </c>
      <c r="I2763" s="4">
        <v>40000</v>
      </c>
      <c r="J2763">
        <v>7</v>
      </c>
      <c r="K2763">
        <v>7</v>
      </c>
      <c r="L2763">
        <v>6.3</v>
      </c>
      <c r="M2763" s="4">
        <v>7</v>
      </c>
      <c r="N2763" t="s">
        <v>2532</v>
      </c>
      <c r="O2763" t="s">
        <v>84</v>
      </c>
      <c r="P2763" s="4">
        <v>380000</v>
      </c>
      <c r="Q2763" s="3">
        <f>AVERAGE(Table1[[#This Row],[critic_score]],Table1[[#This Row],[user_score]])</f>
        <v>6.65</v>
      </c>
      <c r="R2763" s="4">
        <f>Table1[[#This Row],[user_count]]+Table1[[#This Row],[critic_count]]</f>
        <v>14</v>
      </c>
      <c r="S2763" s="2">
        <f>100000*Table1[[#This Row],[review_count]]/Table1[[#This Row],[total sales]]</f>
        <v>3.6842105263157894</v>
      </c>
      <c r="T2763" s="2">
        <f>Table1[[#This Row],[total sales]]/(2017-Table1[[#This Row],[year_of_release]])</f>
        <v>47500</v>
      </c>
      <c r="U2763" s="9">
        <f>Table1[[#This Row],[na_sales]]/(2017-Table1[[#This Row],[year_of_release]])</f>
        <v>26250</v>
      </c>
      <c r="V2763" s="6">
        <f>Table1[[#This Row],[eu_sales]]/(2017-Table1[[#This Row],[year_of_release]])</f>
        <v>16250</v>
      </c>
      <c r="W2763" s="6">
        <f>Table1[[#This Row],[jp_sales]]/(2017-Table1[[#This Row],[year_of_release]])</f>
        <v>0</v>
      </c>
      <c r="X2763" s="6">
        <f>Table1[[#This Row],[other_sales]]/(2017-Table1[[#This Row],[year_of_release]])</f>
        <v>5000</v>
      </c>
      <c r="Y2763" s="4">
        <v>534740514</v>
      </c>
      <c r="Z2763" s="4">
        <v>441041694</v>
      </c>
      <c r="AA2763" s="4">
        <v>128047000</v>
      </c>
      <c r="AB2763" s="1">
        <f>Table1[[#This Row],[na_sales]]/Table1[[#This Row],[NA population]]</f>
        <v>3.9271383877227602E-4</v>
      </c>
      <c r="AC2763" s="1">
        <f>Table1[[#This Row],[eu_sales]]/Table1[[#This Row],[Eu population]]</f>
        <v>2.9475671295603174E-4</v>
      </c>
      <c r="AD2763" s="1">
        <f>Table1[[#This Row],[jp_sales]]/Table1[[#This Row],[Jp population]]</f>
        <v>0</v>
      </c>
    </row>
    <row r="2764" spans="1:30" x14ac:dyDescent="0.25">
      <c r="A2764" t="s">
        <v>2534</v>
      </c>
      <c r="B2764" t="s">
        <v>113</v>
      </c>
      <c r="C2764">
        <v>2005</v>
      </c>
      <c r="D2764" t="s">
        <v>225</v>
      </c>
      <c r="E2764" t="s">
        <v>35</v>
      </c>
      <c r="F2764" s="4">
        <v>0</v>
      </c>
      <c r="G2764" s="4">
        <v>330000</v>
      </c>
      <c r="H2764" s="4">
        <v>0</v>
      </c>
      <c r="I2764" s="4">
        <v>50000</v>
      </c>
      <c r="J2764">
        <v>8.1</v>
      </c>
      <c r="K2764">
        <v>52</v>
      </c>
      <c r="L2764">
        <v>7.7</v>
      </c>
      <c r="M2764" s="4">
        <v>519</v>
      </c>
      <c r="N2764" t="s">
        <v>518</v>
      </c>
      <c r="O2764" t="s">
        <v>67</v>
      </c>
      <c r="P2764" s="4">
        <v>380000</v>
      </c>
      <c r="Q2764" s="3">
        <f>AVERAGE(Table1[[#This Row],[critic_score]],Table1[[#This Row],[user_score]])</f>
        <v>7.9</v>
      </c>
      <c r="R2764" s="4">
        <f>Table1[[#This Row],[user_count]]+Table1[[#This Row],[critic_count]]</f>
        <v>571</v>
      </c>
      <c r="S2764" s="2">
        <f>100000*Table1[[#This Row],[review_count]]/Table1[[#This Row],[total sales]]</f>
        <v>150.26315789473685</v>
      </c>
      <c r="T2764" s="2">
        <f>Table1[[#This Row],[total sales]]/(2017-Table1[[#This Row],[year_of_release]])</f>
        <v>31666.666666666668</v>
      </c>
      <c r="U2764" s="9">
        <f>Table1[[#This Row],[na_sales]]/(2017-Table1[[#This Row],[year_of_release]])</f>
        <v>0</v>
      </c>
      <c r="V2764" s="6">
        <f>Table1[[#This Row],[eu_sales]]/(2017-Table1[[#This Row],[year_of_release]])</f>
        <v>27500</v>
      </c>
      <c r="W2764" s="6">
        <f>Table1[[#This Row],[jp_sales]]/(2017-Table1[[#This Row],[year_of_release]])</f>
        <v>0</v>
      </c>
      <c r="X2764" s="6">
        <f>Table1[[#This Row],[other_sales]]/(2017-Table1[[#This Row],[year_of_release]])</f>
        <v>4166.666666666667</v>
      </c>
      <c r="Y2764" s="4">
        <v>511054143</v>
      </c>
      <c r="Z2764" s="4">
        <v>435713800</v>
      </c>
      <c r="AA2764" s="4">
        <v>127773000</v>
      </c>
      <c r="AB2764" s="1">
        <f>Table1[[#This Row],[na_sales]]/Table1[[#This Row],[NA population]]</f>
        <v>0</v>
      </c>
      <c r="AC2764" s="1">
        <f>Table1[[#This Row],[eu_sales]]/Table1[[#This Row],[Eu population]]</f>
        <v>7.5737789347043864E-4</v>
      </c>
      <c r="AD2764" s="1">
        <f>Table1[[#This Row],[jp_sales]]/Table1[[#This Row],[Jp population]]</f>
        <v>0</v>
      </c>
    </row>
    <row r="2765" spans="1:30" x14ac:dyDescent="0.25">
      <c r="A2765" t="s">
        <v>2538</v>
      </c>
      <c r="B2765" t="s">
        <v>136</v>
      </c>
      <c r="C2765">
        <v>2014</v>
      </c>
      <c r="D2765" t="s">
        <v>19</v>
      </c>
      <c r="E2765" t="s">
        <v>20</v>
      </c>
      <c r="F2765" s="4">
        <v>170000</v>
      </c>
      <c r="G2765" s="4">
        <v>140000</v>
      </c>
      <c r="H2765" s="4">
        <v>40000</v>
      </c>
      <c r="I2765" s="4">
        <v>30000</v>
      </c>
      <c r="J2765">
        <v>6.8</v>
      </c>
      <c r="K2765">
        <v>21</v>
      </c>
      <c r="L2765">
        <v>7</v>
      </c>
      <c r="M2765" s="4">
        <v>106</v>
      </c>
      <c r="N2765" t="s">
        <v>20</v>
      </c>
      <c r="O2765" t="s">
        <v>84</v>
      </c>
      <c r="P2765" s="4">
        <v>380000</v>
      </c>
      <c r="Q2765" s="3">
        <f>AVERAGE(Table1[[#This Row],[critic_score]],Table1[[#This Row],[user_score]])</f>
        <v>6.9</v>
      </c>
      <c r="R2765" s="4">
        <f>Table1[[#This Row],[user_count]]+Table1[[#This Row],[critic_count]]</f>
        <v>127</v>
      </c>
      <c r="S2765" s="2">
        <f>100000*Table1[[#This Row],[review_count]]/Table1[[#This Row],[total sales]]</f>
        <v>33.421052631578945</v>
      </c>
      <c r="T2765" s="2">
        <f>Table1[[#This Row],[total sales]]/(2017-Table1[[#This Row],[year_of_release]])</f>
        <v>126666.66666666667</v>
      </c>
      <c r="U2765" s="9">
        <f>Table1[[#This Row],[na_sales]]/(2017-Table1[[#This Row],[year_of_release]])</f>
        <v>56666.666666666664</v>
      </c>
      <c r="V2765" s="6">
        <f>Table1[[#This Row],[eu_sales]]/(2017-Table1[[#This Row],[year_of_release]])</f>
        <v>46666.666666666664</v>
      </c>
      <c r="W2765" s="6">
        <f>Table1[[#This Row],[jp_sales]]/(2017-Table1[[#This Row],[year_of_release]])</f>
        <v>13333.333333333334</v>
      </c>
      <c r="X2765" s="6">
        <f>Table1[[#This Row],[other_sales]]/(2017-Table1[[#This Row],[year_of_release]])</f>
        <v>10000</v>
      </c>
      <c r="Y2765" s="4">
        <v>562338430</v>
      </c>
      <c r="Z2765" s="4">
        <v>443580712</v>
      </c>
      <c r="AA2765" s="4">
        <v>127276000</v>
      </c>
      <c r="AB2765" s="1">
        <f>Table1[[#This Row],[na_sales]]/Table1[[#This Row],[NA population]]</f>
        <v>3.0230905613190973E-4</v>
      </c>
      <c r="AC2765" s="1">
        <f>Table1[[#This Row],[eu_sales]]/Table1[[#This Row],[Eu population]]</f>
        <v>3.1561336237721717E-4</v>
      </c>
      <c r="AD2765" s="1">
        <f>Table1[[#This Row],[jp_sales]]/Table1[[#This Row],[Jp population]]</f>
        <v>3.142776328608693E-4</v>
      </c>
    </row>
    <row r="2766" spans="1:30" x14ac:dyDescent="0.25">
      <c r="A2766" t="s">
        <v>1320</v>
      </c>
      <c r="B2766" t="s">
        <v>138</v>
      </c>
      <c r="C2766">
        <v>2004</v>
      </c>
      <c r="D2766" t="s">
        <v>40</v>
      </c>
      <c r="E2766" t="s">
        <v>100</v>
      </c>
      <c r="F2766" s="4">
        <v>290000</v>
      </c>
      <c r="G2766" s="4">
        <v>80000</v>
      </c>
      <c r="H2766" s="4">
        <v>0</v>
      </c>
      <c r="I2766" s="4">
        <v>10000</v>
      </c>
      <c r="J2766">
        <v>6.7</v>
      </c>
      <c r="K2766">
        <v>22</v>
      </c>
      <c r="L2766">
        <v>7.3</v>
      </c>
      <c r="M2766" s="4">
        <v>8</v>
      </c>
      <c r="N2766" t="s">
        <v>381</v>
      </c>
      <c r="O2766" t="s">
        <v>21</v>
      </c>
      <c r="P2766" s="4">
        <v>380000</v>
      </c>
      <c r="Q2766" s="3">
        <f>AVERAGE(Table1[[#This Row],[critic_score]],Table1[[#This Row],[user_score]])</f>
        <v>7</v>
      </c>
      <c r="R2766" s="4">
        <f>Table1[[#This Row],[user_count]]+Table1[[#This Row],[critic_count]]</f>
        <v>30</v>
      </c>
      <c r="S2766" s="2">
        <f>100000*Table1[[#This Row],[review_count]]/Table1[[#This Row],[total sales]]</f>
        <v>7.8947368421052628</v>
      </c>
      <c r="T2766" s="2">
        <f>Table1[[#This Row],[total sales]]/(2017-Table1[[#This Row],[year_of_release]])</f>
        <v>29230.76923076923</v>
      </c>
      <c r="U2766" s="9">
        <f>Table1[[#This Row],[na_sales]]/(2017-Table1[[#This Row],[year_of_release]])</f>
        <v>22307.692307692309</v>
      </c>
      <c r="V2766" s="6">
        <f>Table1[[#This Row],[eu_sales]]/(2017-Table1[[#This Row],[year_of_release]])</f>
        <v>6153.8461538461543</v>
      </c>
      <c r="W2766" s="6">
        <f>Table1[[#This Row],[jp_sales]]/(2017-Table1[[#This Row],[year_of_release]])</f>
        <v>0</v>
      </c>
      <c r="X2766" s="6">
        <f>Table1[[#This Row],[other_sales]]/(2017-Table1[[#This Row],[year_of_release]])</f>
        <v>769.23076923076928</v>
      </c>
      <c r="Y2766" s="4">
        <v>505524224</v>
      </c>
      <c r="Z2766" s="4">
        <v>434174638</v>
      </c>
      <c r="AA2766" s="4">
        <v>127761000</v>
      </c>
      <c r="AB2766" s="1">
        <f>Table1[[#This Row],[na_sales]]/Table1[[#This Row],[NA population]]</f>
        <v>5.7366192604056101E-4</v>
      </c>
      <c r="AC2766" s="1">
        <f>Table1[[#This Row],[eu_sales]]/Table1[[#This Row],[Eu population]]</f>
        <v>1.8425765348366571E-4</v>
      </c>
      <c r="AD2766" s="1">
        <f>Table1[[#This Row],[jp_sales]]/Table1[[#This Row],[Jp population]]</f>
        <v>0</v>
      </c>
    </row>
    <row r="2767" spans="1:30" x14ac:dyDescent="0.25">
      <c r="A2767" t="s">
        <v>2539</v>
      </c>
      <c r="B2767" t="s">
        <v>39</v>
      </c>
      <c r="C2767">
        <v>2013</v>
      </c>
      <c r="D2767" t="s">
        <v>23</v>
      </c>
      <c r="E2767" t="s">
        <v>981</v>
      </c>
      <c r="F2767" s="4">
        <v>70000</v>
      </c>
      <c r="G2767" s="4">
        <v>220000</v>
      </c>
      <c r="H2767" s="4">
        <v>10000</v>
      </c>
      <c r="I2767" s="4">
        <v>80000</v>
      </c>
      <c r="J2767">
        <v>8.1999999999999993</v>
      </c>
      <c r="K2767">
        <v>20</v>
      </c>
      <c r="L2767">
        <v>6.6</v>
      </c>
      <c r="M2767" s="4">
        <v>173</v>
      </c>
      <c r="N2767" t="s">
        <v>981</v>
      </c>
      <c r="O2767" t="s">
        <v>21</v>
      </c>
      <c r="P2767" s="4">
        <v>380000</v>
      </c>
      <c r="Q2767" s="3">
        <f>AVERAGE(Table1[[#This Row],[critic_score]],Table1[[#This Row],[user_score]])</f>
        <v>7.3999999999999995</v>
      </c>
      <c r="R2767" s="4">
        <f>Table1[[#This Row],[user_count]]+Table1[[#This Row],[critic_count]]</f>
        <v>193</v>
      </c>
      <c r="S2767" s="2">
        <f>100000*Table1[[#This Row],[review_count]]/Table1[[#This Row],[total sales]]</f>
        <v>50.789473684210527</v>
      </c>
      <c r="T2767" s="2">
        <f>Table1[[#This Row],[total sales]]/(2017-Table1[[#This Row],[year_of_release]])</f>
        <v>95000</v>
      </c>
      <c r="U2767" s="9">
        <f>Table1[[#This Row],[na_sales]]/(2017-Table1[[#This Row],[year_of_release]])</f>
        <v>17500</v>
      </c>
      <c r="V2767" s="6">
        <f>Table1[[#This Row],[eu_sales]]/(2017-Table1[[#This Row],[year_of_release]])</f>
        <v>55000</v>
      </c>
      <c r="W2767" s="6">
        <f>Table1[[#This Row],[jp_sales]]/(2017-Table1[[#This Row],[year_of_release]])</f>
        <v>2500</v>
      </c>
      <c r="X2767" s="6">
        <f>Table1[[#This Row],[other_sales]]/(2017-Table1[[#This Row],[year_of_release]])</f>
        <v>20000</v>
      </c>
      <c r="Y2767" s="4">
        <v>556861736</v>
      </c>
      <c r="Z2767" s="4">
        <v>442492884</v>
      </c>
      <c r="AA2767" s="4">
        <v>127445000</v>
      </c>
      <c r="AB2767" s="1">
        <f>Table1[[#This Row],[na_sales]]/Table1[[#This Row],[NA population]]</f>
        <v>1.2570445314274566E-4</v>
      </c>
      <c r="AC2767" s="1">
        <f>Table1[[#This Row],[eu_sales]]/Table1[[#This Row],[Eu population]]</f>
        <v>4.9718313662192135E-4</v>
      </c>
      <c r="AD2767" s="1">
        <f>Table1[[#This Row],[jp_sales]]/Table1[[#This Row],[Jp population]]</f>
        <v>7.8465220291105969E-5</v>
      </c>
    </row>
    <row r="2768" spans="1:30" x14ac:dyDescent="0.25">
      <c r="A2768" t="s">
        <v>2380</v>
      </c>
      <c r="B2768" t="s">
        <v>39</v>
      </c>
      <c r="C2768">
        <v>2008</v>
      </c>
      <c r="D2768" t="s">
        <v>29</v>
      </c>
      <c r="E2768" t="s">
        <v>431</v>
      </c>
      <c r="F2768" s="4">
        <v>280000</v>
      </c>
      <c r="G2768" s="4">
        <v>60000</v>
      </c>
      <c r="H2768" s="4">
        <v>0</v>
      </c>
      <c r="I2768" s="4">
        <v>40000</v>
      </c>
      <c r="J2768">
        <v>5.4</v>
      </c>
      <c r="K2768">
        <v>11</v>
      </c>
      <c r="L2768">
        <v>3.5</v>
      </c>
      <c r="M2768" s="4">
        <v>6</v>
      </c>
      <c r="N2768" t="s">
        <v>2231</v>
      </c>
      <c r="O2768" t="s">
        <v>21</v>
      </c>
      <c r="P2768" s="4">
        <v>380000</v>
      </c>
      <c r="Q2768" s="3">
        <f>AVERAGE(Table1[[#This Row],[critic_score]],Table1[[#This Row],[user_score]])</f>
        <v>4.45</v>
      </c>
      <c r="R2768" s="4">
        <f>Table1[[#This Row],[user_count]]+Table1[[#This Row],[critic_count]]</f>
        <v>17</v>
      </c>
      <c r="S2768" s="2">
        <f>100000*Table1[[#This Row],[review_count]]/Table1[[#This Row],[total sales]]</f>
        <v>4.4736842105263159</v>
      </c>
      <c r="T2768" s="2">
        <f>Table1[[#This Row],[total sales]]/(2017-Table1[[#This Row],[year_of_release]])</f>
        <v>42222.222222222219</v>
      </c>
      <c r="U2768" s="9">
        <f>Table1[[#This Row],[na_sales]]/(2017-Table1[[#This Row],[year_of_release]])</f>
        <v>31111.111111111109</v>
      </c>
      <c r="V2768" s="6">
        <f>Table1[[#This Row],[eu_sales]]/(2017-Table1[[#This Row],[year_of_release]])</f>
        <v>6666.666666666667</v>
      </c>
      <c r="W2768" s="6">
        <f>Table1[[#This Row],[jp_sales]]/(2017-Table1[[#This Row],[year_of_release]])</f>
        <v>0</v>
      </c>
      <c r="X2768" s="6">
        <f>Table1[[#This Row],[other_sales]]/(2017-Table1[[#This Row],[year_of_release]])</f>
        <v>4444.4444444444443</v>
      </c>
      <c r="Y2768" s="4">
        <v>528816311</v>
      </c>
      <c r="Z2768" s="4">
        <v>440001482</v>
      </c>
      <c r="AA2768" s="4">
        <v>128063000</v>
      </c>
      <c r="AB2768" s="1">
        <f>Table1[[#This Row],[na_sales]]/Table1[[#This Row],[NA population]]</f>
        <v>5.2948442431837166E-4</v>
      </c>
      <c r="AC2768" s="1">
        <f>Table1[[#This Row],[eu_sales]]/Table1[[#This Row],[Eu population]]</f>
        <v>1.3636317706766269E-4</v>
      </c>
      <c r="AD2768" s="1">
        <f>Table1[[#This Row],[jp_sales]]/Table1[[#This Row],[Jp population]]</f>
        <v>0</v>
      </c>
    </row>
    <row r="2769" spans="1:30" x14ac:dyDescent="0.25">
      <c r="A2769" t="s">
        <v>855</v>
      </c>
      <c r="B2769" t="s">
        <v>113</v>
      </c>
      <c r="C2769">
        <v>2011</v>
      </c>
      <c r="D2769" t="s">
        <v>54</v>
      </c>
      <c r="E2769" t="s">
        <v>97</v>
      </c>
      <c r="F2769" s="4">
        <v>140000</v>
      </c>
      <c r="G2769" s="4">
        <v>180000</v>
      </c>
      <c r="H2769" s="4">
        <v>0</v>
      </c>
      <c r="I2769" s="4">
        <v>60000</v>
      </c>
      <c r="J2769">
        <v>7.9</v>
      </c>
      <c r="K2769">
        <v>32</v>
      </c>
      <c r="L2769">
        <v>5.2</v>
      </c>
      <c r="M2769" s="4">
        <v>1618</v>
      </c>
      <c r="N2769" t="s">
        <v>856</v>
      </c>
      <c r="O2769" t="s">
        <v>43</v>
      </c>
      <c r="P2769" s="4">
        <v>380000</v>
      </c>
      <c r="Q2769" s="3">
        <f>AVERAGE(Table1[[#This Row],[critic_score]],Table1[[#This Row],[user_score]])</f>
        <v>6.5500000000000007</v>
      </c>
      <c r="R2769" s="4">
        <f>Table1[[#This Row],[user_count]]+Table1[[#This Row],[critic_count]]</f>
        <v>1650</v>
      </c>
      <c r="S2769" s="2">
        <f>100000*Table1[[#This Row],[review_count]]/Table1[[#This Row],[total sales]]</f>
        <v>434.21052631578948</v>
      </c>
      <c r="T2769" s="2">
        <f>Table1[[#This Row],[total sales]]/(2017-Table1[[#This Row],[year_of_release]])</f>
        <v>63333.333333333336</v>
      </c>
      <c r="U2769" s="9">
        <f>Table1[[#This Row],[na_sales]]/(2017-Table1[[#This Row],[year_of_release]])</f>
        <v>23333.333333333332</v>
      </c>
      <c r="V2769" s="6">
        <f>Table1[[#This Row],[eu_sales]]/(2017-Table1[[#This Row],[year_of_release]])</f>
        <v>30000</v>
      </c>
      <c r="W2769" s="6">
        <f>Table1[[#This Row],[jp_sales]]/(2017-Table1[[#This Row],[year_of_release]])</f>
        <v>0</v>
      </c>
      <c r="X2769" s="6">
        <f>Table1[[#This Row],[other_sales]]/(2017-Table1[[#This Row],[year_of_release]])</f>
        <v>10000</v>
      </c>
      <c r="Y2769" s="4">
        <v>545961365</v>
      </c>
      <c r="Z2769" s="4">
        <v>440756453</v>
      </c>
      <c r="AA2769" s="4">
        <v>127833000</v>
      </c>
      <c r="AB2769" s="1">
        <f>Table1[[#This Row],[na_sales]]/Table1[[#This Row],[NA population]]</f>
        <v>2.5642840130271855E-4</v>
      </c>
      <c r="AC2769" s="1">
        <f>Table1[[#This Row],[eu_sales]]/Table1[[#This Row],[Eu population]]</f>
        <v>4.0838880242100506E-4</v>
      </c>
      <c r="AD2769" s="1">
        <f>Table1[[#This Row],[jp_sales]]/Table1[[#This Row],[Jp population]]</f>
        <v>0</v>
      </c>
    </row>
    <row r="2770" spans="1:30" x14ac:dyDescent="0.25">
      <c r="A2770" t="s">
        <v>1748</v>
      </c>
      <c r="B2770" t="s">
        <v>118</v>
      </c>
      <c r="C2770">
        <v>2010</v>
      </c>
      <c r="D2770" t="s">
        <v>40</v>
      </c>
      <c r="E2770" t="s">
        <v>83</v>
      </c>
      <c r="F2770" s="4">
        <v>90000</v>
      </c>
      <c r="G2770" s="4">
        <v>180000</v>
      </c>
      <c r="H2770" s="4">
        <v>10000</v>
      </c>
      <c r="I2770" s="4">
        <v>100000</v>
      </c>
      <c r="J2770">
        <v>6.5</v>
      </c>
      <c r="K2770">
        <v>10</v>
      </c>
      <c r="L2770">
        <v>7.4</v>
      </c>
      <c r="M2770" s="4">
        <v>14</v>
      </c>
      <c r="N2770" t="s">
        <v>371</v>
      </c>
      <c r="O2770" t="s">
        <v>67</v>
      </c>
      <c r="P2770" s="4">
        <v>380000</v>
      </c>
      <c r="Q2770" s="3">
        <f>AVERAGE(Table1[[#This Row],[critic_score]],Table1[[#This Row],[user_score]])</f>
        <v>6.95</v>
      </c>
      <c r="R2770" s="4">
        <f>Table1[[#This Row],[user_count]]+Table1[[#This Row],[critic_count]]</f>
        <v>24</v>
      </c>
      <c r="S2770" s="2">
        <f>100000*Table1[[#This Row],[review_count]]/Table1[[#This Row],[total sales]]</f>
        <v>6.3157894736842106</v>
      </c>
      <c r="T2770" s="2">
        <f>Table1[[#This Row],[total sales]]/(2017-Table1[[#This Row],[year_of_release]])</f>
        <v>54285.714285714283</v>
      </c>
      <c r="U2770" s="9">
        <f>Table1[[#This Row],[na_sales]]/(2017-Table1[[#This Row],[year_of_release]])</f>
        <v>12857.142857142857</v>
      </c>
      <c r="V2770" s="6">
        <f>Table1[[#This Row],[eu_sales]]/(2017-Table1[[#This Row],[year_of_release]])</f>
        <v>25714.285714285714</v>
      </c>
      <c r="W2770" s="6">
        <f>Table1[[#This Row],[jp_sales]]/(2017-Table1[[#This Row],[year_of_release]])</f>
        <v>1428.5714285714287</v>
      </c>
      <c r="X2770" s="6">
        <f>Table1[[#This Row],[other_sales]]/(2017-Table1[[#This Row],[year_of_release]])</f>
        <v>14285.714285714286</v>
      </c>
      <c r="Y2770" s="4">
        <v>540520772</v>
      </c>
      <c r="Z2770" s="4">
        <v>441654761</v>
      </c>
      <c r="AA2770" s="4">
        <v>128070000</v>
      </c>
      <c r="AB2770" s="1">
        <f>Table1[[#This Row],[na_sales]]/Table1[[#This Row],[NA population]]</f>
        <v>1.6650608942740132E-4</v>
      </c>
      <c r="AC2770" s="1">
        <f>Table1[[#This Row],[eu_sales]]/Table1[[#This Row],[Eu population]]</f>
        <v>4.0755815604125232E-4</v>
      </c>
      <c r="AD2770" s="1">
        <f>Table1[[#This Row],[jp_sales]]/Table1[[#This Row],[Jp population]]</f>
        <v>7.808229874287499E-5</v>
      </c>
    </row>
    <row r="2771" spans="1:30" x14ac:dyDescent="0.25">
      <c r="A2771" t="s">
        <v>2555</v>
      </c>
      <c r="B2771" t="s">
        <v>69</v>
      </c>
      <c r="C2771">
        <v>2014</v>
      </c>
      <c r="D2771" t="s">
        <v>29</v>
      </c>
      <c r="E2771" t="s">
        <v>176</v>
      </c>
      <c r="F2771" s="4">
        <v>130000</v>
      </c>
      <c r="G2771" s="4">
        <v>80000</v>
      </c>
      <c r="H2771" s="4">
        <v>150000</v>
      </c>
      <c r="I2771" s="4">
        <v>20000</v>
      </c>
      <c r="J2771">
        <v>8.3000000000000007</v>
      </c>
      <c r="K2771">
        <v>52</v>
      </c>
      <c r="L2771">
        <v>8.1999999999999993</v>
      </c>
      <c r="M2771" s="4">
        <v>66</v>
      </c>
      <c r="N2771" t="s">
        <v>407</v>
      </c>
      <c r="O2771" t="s">
        <v>67</v>
      </c>
      <c r="P2771" s="4">
        <v>380000</v>
      </c>
      <c r="Q2771" s="3">
        <f>AVERAGE(Table1[[#This Row],[critic_score]],Table1[[#This Row],[user_score]])</f>
        <v>8.25</v>
      </c>
      <c r="R2771" s="4">
        <f>Table1[[#This Row],[user_count]]+Table1[[#This Row],[critic_count]]</f>
        <v>118</v>
      </c>
      <c r="S2771" s="2">
        <f>100000*Table1[[#This Row],[review_count]]/Table1[[#This Row],[total sales]]</f>
        <v>31.05263157894737</v>
      </c>
      <c r="T2771" s="2">
        <f>Table1[[#This Row],[total sales]]/(2017-Table1[[#This Row],[year_of_release]])</f>
        <v>126666.66666666667</v>
      </c>
      <c r="U2771" s="9">
        <f>Table1[[#This Row],[na_sales]]/(2017-Table1[[#This Row],[year_of_release]])</f>
        <v>43333.333333333336</v>
      </c>
      <c r="V2771" s="6">
        <f>Table1[[#This Row],[eu_sales]]/(2017-Table1[[#This Row],[year_of_release]])</f>
        <v>26666.666666666668</v>
      </c>
      <c r="W2771" s="6">
        <f>Table1[[#This Row],[jp_sales]]/(2017-Table1[[#This Row],[year_of_release]])</f>
        <v>50000</v>
      </c>
      <c r="X2771" s="6">
        <f>Table1[[#This Row],[other_sales]]/(2017-Table1[[#This Row],[year_of_release]])</f>
        <v>6666.666666666667</v>
      </c>
      <c r="Y2771" s="4">
        <v>562338430</v>
      </c>
      <c r="Z2771" s="4">
        <v>443580712</v>
      </c>
      <c r="AA2771" s="4">
        <v>127276000</v>
      </c>
      <c r="AB2771" s="1">
        <f>Table1[[#This Row],[na_sales]]/Table1[[#This Row],[NA population]]</f>
        <v>2.3117751351263687E-4</v>
      </c>
      <c r="AC2771" s="1">
        <f>Table1[[#This Row],[eu_sales]]/Table1[[#This Row],[Eu population]]</f>
        <v>1.8035049278698124E-4</v>
      </c>
      <c r="AD2771" s="1">
        <f>Table1[[#This Row],[jp_sales]]/Table1[[#This Row],[Jp population]]</f>
        <v>1.1785411232282598E-3</v>
      </c>
    </row>
    <row r="2772" spans="1:30" x14ac:dyDescent="0.25">
      <c r="A2772" t="s">
        <v>2133</v>
      </c>
      <c r="B2772" t="s">
        <v>34</v>
      </c>
      <c r="C2772">
        <v>2006</v>
      </c>
      <c r="D2772" t="s">
        <v>40</v>
      </c>
      <c r="E2772" t="s">
        <v>270</v>
      </c>
      <c r="F2772" s="4">
        <v>270000</v>
      </c>
      <c r="G2772" s="4">
        <v>70000</v>
      </c>
      <c r="H2772" s="4">
        <v>10000</v>
      </c>
      <c r="I2772" s="4">
        <v>30000</v>
      </c>
      <c r="J2772">
        <v>8</v>
      </c>
      <c r="K2772">
        <v>54</v>
      </c>
      <c r="L2772">
        <v>7.3</v>
      </c>
      <c r="M2772" s="4">
        <v>84</v>
      </c>
      <c r="N2772" t="s">
        <v>991</v>
      </c>
      <c r="O2772" t="s">
        <v>67</v>
      </c>
      <c r="P2772" s="4">
        <v>380000</v>
      </c>
      <c r="Q2772" s="3">
        <f>AVERAGE(Table1[[#This Row],[critic_score]],Table1[[#This Row],[user_score]])</f>
        <v>7.65</v>
      </c>
      <c r="R2772" s="4">
        <f>Table1[[#This Row],[user_count]]+Table1[[#This Row],[critic_count]]</f>
        <v>138</v>
      </c>
      <c r="S2772" s="2">
        <f>100000*Table1[[#This Row],[review_count]]/Table1[[#This Row],[total sales]]</f>
        <v>36.315789473684212</v>
      </c>
      <c r="T2772" s="2">
        <f>Table1[[#This Row],[total sales]]/(2017-Table1[[#This Row],[year_of_release]])</f>
        <v>34545.454545454544</v>
      </c>
      <c r="U2772" s="9">
        <f>Table1[[#This Row],[na_sales]]/(2017-Table1[[#This Row],[year_of_release]])</f>
        <v>24545.454545454544</v>
      </c>
      <c r="V2772" s="6">
        <f>Table1[[#This Row],[eu_sales]]/(2017-Table1[[#This Row],[year_of_release]])</f>
        <v>6363.636363636364</v>
      </c>
      <c r="W2772" s="6">
        <f>Table1[[#This Row],[jp_sales]]/(2017-Table1[[#This Row],[year_of_release]])</f>
        <v>909.09090909090912</v>
      </c>
      <c r="X2772" s="6">
        <f>Table1[[#This Row],[other_sales]]/(2017-Table1[[#This Row],[year_of_release]])</f>
        <v>2727.2727272727275</v>
      </c>
      <c r="Y2772" s="4">
        <v>516818555</v>
      </c>
      <c r="Z2772" s="4">
        <v>437126892</v>
      </c>
      <c r="AA2772" s="4">
        <v>127854000</v>
      </c>
      <c r="AB2772" s="1">
        <f>Table1[[#This Row],[na_sales]]/Table1[[#This Row],[NA population]]</f>
        <v>5.2242706340139048E-4</v>
      </c>
      <c r="AC2772" s="1">
        <f>Table1[[#This Row],[eu_sales]]/Table1[[#This Row],[Eu population]]</f>
        <v>1.6013656739288418E-4</v>
      </c>
      <c r="AD2772" s="1">
        <f>Table1[[#This Row],[jp_sales]]/Table1[[#This Row],[Jp population]]</f>
        <v>7.821421308680213E-5</v>
      </c>
    </row>
    <row r="2773" spans="1:30" x14ac:dyDescent="0.25">
      <c r="A2773" t="s">
        <v>2521</v>
      </c>
      <c r="B2773" t="s">
        <v>118</v>
      </c>
      <c r="C2773">
        <v>2006</v>
      </c>
      <c r="D2773" t="s">
        <v>27</v>
      </c>
      <c r="E2773" t="s">
        <v>51</v>
      </c>
      <c r="F2773" s="4">
        <v>140000</v>
      </c>
      <c r="G2773" s="4">
        <v>40000</v>
      </c>
      <c r="H2773" s="4">
        <v>160000</v>
      </c>
      <c r="I2773" s="4">
        <v>30000</v>
      </c>
      <c r="J2773">
        <v>8.3000000000000007</v>
      </c>
      <c r="K2773">
        <v>67</v>
      </c>
      <c r="L2773">
        <v>8.6999999999999993</v>
      </c>
      <c r="M2773" s="4">
        <v>89</v>
      </c>
      <c r="N2773" t="s">
        <v>1177</v>
      </c>
      <c r="O2773" t="s">
        <v>21</v>
      </c>
      <c r="P2773" s="4">
        <v>370000</v>
      </c>
      <c r="Q2773" s="3">
        <f>AVERAGE(Table1[[#This Row],[critic_score]],Table1[[#This Row],[user_score]])</f>
        <v>8.5</v>
      </c>
      <c r="R2773" s="4">
        <f>Table1[[#This Row],[user_count]]+Table1[[#This Row],[critic_count]]</f>
        <v>156</v>
      </c>
      <c r="S2773" s="2">
        <f>100000*Table1[[#This Row],[review_count]]/Table1[[#This Row],[total sales]]</f>
        <v>42.162162162162161</v>
      </c>
      <c r="T2773" s="2">
        <f>Table1[[#This Row],[total sales]]/(2017-Table1[[#This Row],[year_of_release]])</f>
        <v>33636.36363636364</v>
      </c>
      <c r="U2773" s="9">
        <f>Table1[[#This Row],[na_sales]]/(2017-Table1[[#This Row],[year_of_release]])</f>
        <v>12727.272727272728</v>
      </c>
      <c r="V2773" s="6">
        <f>Table1[[#This Row],[eu_sales]]/(2017-Table1[[#This Row],[year_of_release]])</f>
        <v>3636.3636363636365</v>
      </c>
      <c r="W2773" s="6">
        <f>Table1[[#This Row],[jp_sales]]/(2017-Table1[[#This Row],[year_of_release]])</f>
        <v>14545.454545454546</v>
      </c>
      <c r="X2773" s="6">
        <f>Table1[[#This Row],[other_sales]]/(2017-Table1[[#This Row],[year_of_release]])</f>
        <v>2727.2727272727275</v>
      </c>
      <c r="Y2773" s="4">
        <v>516818555</v>
      </c>
      <c r="Z2773" s="4">
        <v>437126892</v>
      </c>
      <c r="AA2773" s="4">
        <v>127854000</v>
      </c>
      <c r="AB2773" s="1">
        <f>Table1[[#This Row],[na_sales]]/Table1[[#This Row],[NA population]]</f>
        <v>2.7088810694886914E-4</v>
      </c>
      <c r="AC2773" s="1">
        <f>Table1[[#This Row],[eu_sales]]/Table1[[#This Row],[Eu population]]</f>
        <v>9.1506609938790949E-5</v>
      </c>
      <c r="AD2773" s="1">
        <f>Table1[[#This Row],[jp_sales]]/Table1[[#This Row],[Jp population]]</f>
        <v>1.2514274093888341E-3</v>
      </c>
    </row>
    <row r="2774" spans="1:30" x14ac:dyDescent="0.25">
      <c r="A2774" t="s">
        <v>2529</v>
      </c>
      <c r="B2774" t="s">
        <v>39</v>
      </c>
      <c r="C2774">
        <v>2009</v>
      </c>
      <c r="D2774" t="s">
        <v>19</v>
      </c>
      <c r="E2774" t="s">
        <v>403</v>
      </c>
      <c r="F2774" s="4">
        <v>90000</v>
      </c>
      <c r="G2774" s="4">
        <v>220000</v>
      </c>
      <c r="H2774" s="4">
        <v>0</v>
      </c>
      <c r="I2774" s="4">
        <v>60000</v>
      </c>
      <c r="J2774">
        <v>7</v>
      </c>
      <c r="K2774">
        <v>34</v>
      </c>
      <c r="L2774">
        <v>6.3</v>
      </c>
      <c r="M2774" s="4">
        <v>21</v>
      </c>
      <c r="N2774" t="s">
        <v>458</v>
      </c>
      <c r="O2774" t="s">
        <v>21</v>
      </c>
      <c r="P2774" s="4">
        <v>370000</v>
      </c>
      <c r="Q2774" s="3">
        <f>AVERAGE(Table1[[#This Row],[critic_score]],Table1[[#This Row],[user_score]])</f>
        <v>6.65</v>
      </c>
      <c r="R2774" s="4">
        <f>Table1[[#This Row],[user_count]]+Table1[[#This Row],[critic_count]]</f>
        <v>55</v>
      </c>
      <c r="S2774" s="2">
        <f>100000*Table1[[#This Row],[review_count]]/Table1[[#This Row],[total sales]]</f>
        <v>14.864864864864865</v>
      </c>
      <c r="T2774" s="2">
        <f>Table1[[#This Row],[total sales]]/(2017-Table1[[#This Row],[year_of_release]])</f>
        <v>46250</v>
      </c>
      <c r="U2774" s="9">
        <f>Table1[[#This Row],[na_sales]]/(2017-Table1[[#This Row],[year_of_release]])</f>
        <v>11250</v>
      </c>
      <c r="V2774" s="6">
        <f>Table1[[#This Row],[eu_sales]]/(2017-Table1[[#This Row],[year_of_release]])</f>
        <v>27500</v>
      </c>
      <c r="W2774" s="6">
        <f>Table1[[#This Row],[jp_sales]]/(2017-Table1[[#This Row],[year_of_release]])</f>
        <v>0</v>
      </c>
      <c r="X2774" s="6">
        <f>Table1[[#This Row],[other_sales]]/(2017-Table1[[#This Row],[year_of_release]])</f>
        <v>7500</v>
      </c>
      <c r="Y2774" s="4">
        <v>534740514</v>
      </c>
      <c r="Z2774" s="4">
        <v>441041694</v>
      </c>
      <c r="AA2774" s="4">
        <v>128047000</v>
      </c>
      <c r="AB2774" s="1">
        <f>Table1[[#This Row],[na_sales]]/Table1[[#This Row],[NA population]]</f>
        <v>1.6830593090240401E-4</v>
      </c>
      <c r="AC2774" s="1">
        <f>Table1[[#This Row],[eu_sales]]/Table1[[#This Row],[Eu population]]</f>
        <v>4.9881905269482296E-4</v>
      </c>
      <c r="AD2774" s="1">
        <f>Table1[[#This Row],[jp_sales]]/Table1[[#This Row],[Jp population]]</f>
        <v>0</v>
      </c>
    </row>
    <row r="2775" spans="1:30" x14ac:dyDescent="0.25">
      <c r="A2775" t="s">
        <v>2535</v>
      </c>
      <c r="B2775" t="s">
        <v>45</v>
      </c>
      <c r="C2775">
        <v>2004</v>
      </c>
      <c r="D2775" t="s">
        <v>29</v>
      </c>
      <c r="E2775" t="s">
        <v>51</v>
      </c>
      <c r="F2775" s="4">
        <v>180000</v>
      </c>
      <c r="G2775" s="4">
        <v>140000</v>
      </c>
      <c r="H2775" s="4">
        <v>0</v>
      </c>
      <c r="I2775" s="4">
        <v>50000</v>
      </c>
      <c r="J2775">
        <v>7.8</v>
      </c>
      <c r="K2775">
        <v>30</v>
      </c>
      <c r="L2775">
        <v>7</v>
      </c>
      <c r="M2775" s="4">
        <v>9</v>
      </c>
      <c r="N2775" t="s">
        <v>1256</v>
      </c>
      <c r="O2775" t="s">
        <v>84</v>
      </c>
      <c r="P2775" s="4">
        <v>370000</v>
      </c>
      <c r="Q2775" s="3">
        <f>AVERAGE(Table1[[#This Row],[critic_score]],Table1[[#This Row],[user_score]])</f>
        <v>7.4</v>
      </c>
      <c r="R2775" s="4">
        <f>Table1[[#This Row],[user_count]]+Table1[[#This Row],[critic_count]]</f>
        <v>39</v>
      </c>
      <c r="S2775" s="2">
        <f>100000*Table1[[#This Row],[review_count]]/Table1[[#This Row],[total sales]]</f>
        <v>10.54054054054054</v>
      </c>
      <c r="T2775" s="2">
        <f>Table1[[#This Row],[total sales]]/(2017-Table1[[#This Row],[year_of_release]])</f>
        <v>28461.538461538461</v>
      </c>
      <c r="U2775" s="9">
        <f>Table1[[#This Row],[na_sales]]/(2017-Table1[[#This Row],[year_of_release]])</f>
        <v>13846.153846153846</v>
      </c>
      <c r="V2775" s="6">
        <f>Table1[[#This Row],[eu_sales]]/(2017-Table1[[#This Row],[year_of_release]])</f>
        <v>10769.23076923077</v>
      </c>
      <c r="W2775" s="6">
        <f>Table1[[#This Row],[jp_sales]]/(2017-Table1[[#This Row],[year_of_release]])</f>
        <v>0</v>
      </c>
      <c r="X2775" s="6">
        <f>Table1[[#This Row],[other_sales]]/(2017-Table1[[#This Row],[year_of_release]])</f>
        <v>3846.1538461538462</v>
      </c>
      <c r="Y2775" s="4">
        <v>505524224</v>
      </c>
      <c r="Z2775" s="4">
        <v>434174638</v>
      </c>
      <c r="AA2775" s="4">
        <v>127761000</v>
      </c>
      <c r="AB2775" s="1">
        <f>Table1[[#This Row],[na_sales]]/Table1[[#This Row],[NA population]]</f>
        <v>3.5606602305965856E-4</v>
      </c>
      <c r="AC2775" s="1">
        <f>Table1[[#This Row],[eu_sales]]/Table1[[#This Row],[Eu population]]</f>
        <v>3.2245089359641502E-4</v>
      </c>
      <c r="AD2775" s="1">
        <f>Table1[[#This Row],[jp_sales]]/Table1[[#This Row],[Jp population]]</f>
        <v>0</v>
      </c>
    </row>
    <row r="2776" spans="1:30" x14ac:dyDescent="0.25">
      <c r="A2776" t="s">
        <v>2536</v>
      </c>
      <c r="B2776" t="s">
        <v>103</v>
      </c>
      <c r="C2776">
        <v>2005</v>
      </c>
      <c r="D2776" t="s">
        <v>73</v>
      </c>
      <c r="E2776" t="s">
        <v>171</v>
      </c>
      <c r="F2776" s="4">
        <v>280000</v>
      </c>
      <c r="G2776" s="4">
        <v>80000</v>
      </c>
      <c r="H2776" s="4">
        <v>0</v>
      </c>
      <c r="I2776" s="4">
        <v>10000</v>
      </c>
      <c r="J2776">
        <v>7.5</v>
      </c>
      <c r="K2776">
        <v>16</v>
      </c>
      <c r="L2776">
        <v>8.6</v>
      </c>
      <c r="M2776" s="4">
        <v>8</v>
      </c>
      <c r="N2776" t="s">
        <v>256</v>
      </c>
      <c r="O2776" t="s">
        <v>84</v>
      </c>
      <c r="P2776" s="4">
        <v>370000</v>
      </c>
      <c r="Q2776" s="3">
        <f>AVERAGE(Table1[[#This Row],[critic_score]],Table1[[#This Row],[user_score]])</f>
        <v>8.0500000000000007</v>
      </c>
      <c r="R2776" s="4">
        <f>Table1[[#This Row],[user_count]]+Table1[[#This Row],[critic_count]]</f>
        <v>24</v>
      </c>
      <c r="S2776" s="2">
        <f>100000*Table1[[#This Row],[review_count]]/Table1[[#This Row],[total sales]]</f>
        <v>6.4864864864864868</v>
      </c>
      <c r="T2776" s="2">
        <f>Table1[[#This Row],[total sales]]/(2017-Table1[[#This Row],[year_of_release]])</f>
        <v>30833.333333333332</v>
      </c>
      <c r="U2776" s="9">
        <f>Table1[[#This Row],[na_sales]]/(2017-Table1[[#This Row],[year_of_release]])</f>
        <v>23333.333333333332</v>
      </c>
      <c r="V2776" s="6">
        <f>Table1[[#This Row],[eu_sales]]/(2017-Table1[[#This Row],[year_of_release]])</f>
        <v>6666.666666666667</v>
      </c>
      <c r="W2776" s="6">
        <f>Table1[[#This Row],[jp_sales]]/(2017-Table1[[#This Row],[year_of_release]])</f>
        <v>0</v>
      </c>
      <c r="X2776" s="6">
        <f>Table1[[#This Row],[other_sales]]/(2017-Table1[[#This Row],[year_of_release]])</f>
        <v>833.33333333333337</v>
      </c>
      <c r="Y2776" s="4">
        <v>511054143</v>
      </c>
      <c r="Z2776" s="4">
        <v>435713800</v>
      </c>
      <c r="AA2776" s="4">
        <v>127773000</v>
      </c>
      <c r="AB2776" s="1">
        <f>Table1[[#This Row],[na_sales]]/Table1[[#This Row],[NA population]]</f>
        <v>5.478871541014002E-4</v>
      </c>
      <c r="AC2776" s="1">
        <f>Table1[[#This Row],[eu_sales]]/Table1[[#This Row],[Eu population]]</f>
        <v>1.8360676205343967E-4</v>
      </c>
      <c r="AD2776" s="1">
        <f>Table1[[#This Row],[jp_sales]]/Table1[[#This Row],[Jp population]]</f>
        <v>0</v>
      </c>
    </row>
    <row r="2777" spans="1:30" x14ac:dyDescent="0.25">
      <c r="A2777" t="s">
        <v>2537</v>
      </c>
      <c r="B2777" t="s">
        <v>69</v>
      </c>
      <c r="C2777">
        <v>2011</v>
      </c>
      <c r="D2777" t="s">
        <v>19</v>
      </c>
      <c r="E2777" t="s">
        <v>171</v>
      </c>
      <c r="F2777" s="4">
        <v>110000</v>
      </c>
      <c r="G2777" s="4">
        <v>130000</v>
      </c>
      <c r="H2777" s="4">
        <v>110000</v>
      </c>
      <c r="I2777" s="4">
        <v>20000</v>
      </c>
      <c r="J2777">
        <v>7.3</v>
      </c>
      <c r="K2777">
        <v>43</v>
      </c>
      <c r="L2777">
        <v>6.7</v>
      </c>
      <c r="M2777" s="4">
        <v>18</v>
      </c>
      <c r="N2777" t="s">
        <v>256</v>
      </c>
      <c r="O2777" t="s">
        <v>21</v>
      </c>
      <c r="P2777" s="4">
        <v>370000</v>
      </c>
      <c r="Q2777" s="3">
        <f>AVERAGE(Table1[[#This Row],[critic_score]],Table1[[#This Row],[user_score]])</f>
        <v>7</v>
      </c>
      <c r="R2777" s="4">
        <f>Table1[[#This Row],[user_count]]+Table1[[#This Row],[critic_count]]</f>
        <v>61</v>
      </c>
      <c r="S2777" s="2">
        <f>100000*Table1[[#This Row],[review_count]]/Table1[[#This Row],[total sales]]</f>
        <v>16.486486486486488</v>
      </c>
      <c r="T2777" s="2">
        <f>Table1[[#This Row],[total sales]]/(2017-Table1[[#This Row],[year_of_release]])</f>
        <v>61666.666666666664</v>
      </c>
      <c r="U2777" s="9">
        <f>Table1[[#This Row],[na_sales]]/(2017-Table1[[#This Row],[year_of_release]])</f>
        <v>18333.333333333332</v>
      </c>
      <c r="V2777" s="6">
        <f>Table1[[#This Row],[eu_sales]]/(2017-Table1[[#This Row],[year_of_release]])</f>
        <v>21666.666666666668</v>
      </c>
      <c r="W2777" s="6">
        <f>Table1[[#This Row],[jp_sales]]/(2017-Table1[[#This Row],[year_of_release]])</f>
        <v>18333.333333333332</v>
      </c>
      <c r="X2777" s="6">
        <f>Table1[[#This Row],[other_sales]]/(2017-Table1[[#This Row],[year_of_release]])</f>
        <v>3333.3333333333335</v>
      </c>
      <c r="Y2777" s="4">
        <v>545961365</v>
      </c>
      <c r="Z2777" s="4">
        <v>440756453</v>
      </c>
      <c r="AA2777" s="4">
        <v>127833000</v>
      </c>
      <c r="AB2777" s="1">
        <f>Table1[[#This Row],[na_sales]]/Table1[[#This Row],[NA population]]</f>
        <v>2.0147945816642173E-4</v>
      </c>
      <c r="AC2777" s="1">
        <f>Table1[[#This Row],[eu_sales]]/Table1[[#This Row],[Eu population]]</f>
        <v>2.9494746841517031E-4</v>
      </c>
      <c r="AD2777" s="1">
        <f>Table1[[#This Row],[jp_sales]]/Table1[[#This Row],[Jp population]]</f>
        <v>8.6049768056761561E-4</v>
      </c>
    </row>
    <row r="2778" spans="1:30" x14ac:dyDescent="0.25">
      <c r="A2778" t="s">
        <v>1337</v>
      </c>
      <c r="B2778" t="s">
        <v>39</v>
      </c>
      <c r="C2778">
        <v>2013</v>
      </c>
      <c r="D2778" t="s">
        <v>29</v>
      </c>
      <c r="E2778" t="s">
        <v>83</v>
      </c>
      <c r="F2778" s="4">
        <v>170000</v>
      </c>
      <c r="G2778" s="4">
        <v>140000</v>
      </c>
      <c r="H2778" s="4">
        <v>0</v>
      </c>
      <c r="I2778" s="4">
        <v>60000</v>
      </c>
      <c r="J2778">
        <v>7.7</v>
      </c>
      <c r="K2778">
        <v>6</v>
      </c>
      <c r="L2778">
        <v>7.1</v>
      </c>
      <c r="M2778" s="4">
        <v>25</v>
      </c>
      <c r="N2778" t="s">
        <v>83</v>
      </c>
      <c r="O2778" t="s">
        <v>84</v>
      </c>
      <c r="P2778" s="4">
        <v>370000</v>
      </c>
      <c r="Q2778" s="3">
        <f>AVERAGE(Table1[[#This Row],[critic_score]],Table1[[#This Row],[user_score]])</f>
        <v>7.4</v>
      </c>
      <c r="R2778" s="4">
        <f>Table1[[#This Row],[user_count]]+Table1[[#This Row],[critic_count]]</f>
        <v>31</v>
      </c>
      <c r="S2778" s="2">
        <f>100000*Table1[[#This Row],[review_count]]/Table1[[#This Row],[total sales]]</f>
        <v>8.378378378378379</v>
      </c>
      <c r="T2778" s="2">
        <f>Table1[[#This Row],[total sales]]/(2017-Table1[[#This Row],[year_of_release]])</f>
        <v>92500</v>
      </c>
      <c r="U2778" s="9">
        <f>Table1[[#This Row],[na_sales]]/(2017-Table1[[#This Row],[year_of_release]])</f>
        <v>42500</v>
      </c>
      <c r="V2778" s="6">
        <f>Table1[[#This Row],[eu_sales]]/(2017-Table1[[#This Row],[year_of_release]])</f>
        <v>35000</v>
      </c>
      <c r="W2778" s="6">
        <f>Table1[[#This Row],[jp_sales]]/(2017-Table1[[#This Row],[year_of_release]])</f>
        <v>0</v>
      </c>
      <c r="X2778" s="6">
        <f>Table1[[#This Row],[other_sales]]/(2017-Table1[[#This Row],[year_of_release]])</f>
        <v>15000</v>
      </c>
      <c r="Y2778" s="4">
        <v>556861736</v>
      </c>
      <c r="Z2778" s="4">
        <v>442492884</v>
      </c>
      <c r="AA2778" s="4">
        <v>127445000</v>
      </c>
      <c r="AB2778" s="1">
        <f>Table1[[#This Row],[na_sales]]/Table1[[#This Row],[NA population]]</f>
        <v>3.0528224334666799E-4</v>
      </c>
      <c r="AC2778" s="1">
        <f>Table1[[#This Row],[eu_sales]]/Table1[[#This Row],[Eu population]]</f>
        <v>3.1638926875940452E-4</v>
      </c>
      <c r="AD2778" s="1">
        <f>Table1[[#This Row],[jp_sales]]/Table1[[#This Row],[Jp population]]</f>
        <v>0</v>
      </c>
    </row>
    <row r="2779" spans="1:30" x14ac:dyDescent="0.25">
      <c r="A2779" t="s">
        <v>543</v>
      </c>
      <c r="B2779" t="s">
        <v>136</v>
      </c>
      <c r="C2779">
        <v>2012</v>
      </c>
      <c r="D2779" t="s">
        <v>40</v>
      </c>
      <c r="E2779" t="s">
        <v>55</v>
      </c>
      <c r="F2779" s="4">
        <v>220000</v>
      </c>
      <c r="G2779" s="4">
        <v>120000</v>
      </c>
      <c r="H2779" s="4">
        <v>0</v>
      </c>
      <c r="I2779" s="4">
        <v>30000</v>
      </c>
      <c r="J2779">
        <v>8</v>
      </c>
      <c r="K2779">
        <v>8</v>
      </c>
      <c r="L2779">
        <v>6.9</v>
      </c>
      <c r="M2779" s="4">
        <v>22</v>
      </c>
      <c r="N2779" t="s">
        <v>241</v>
      </c>
      <c r="O2779" t="s">
        <v>84</v>
      </c>
      <c r="P2779" s="4">
        <v>370000</v>
      </c>
      <c r="Q2779" s="3">
        <f>AVERAGE(Table1[[#This Row],[critic_score]],Table1[[#This Row],[user_score]])</f>
        <v>7.45</v>
      </c>
      <c r="R2779" s="4">
        <f>Table1[[#This Row],[user_count]]+Table1[[#This Row],[critic_count]]</f>
        <v>30</v>
      </c>
      <c r="S2779" s="2">
        <f>100000*Table1[[#This Row],[review_count]]/Table1[[#This Row],[total sales]]</f>
        <v>8.1081081081081088</v>
      </c>
      <c r="T2779" s="2">
        <f>Table1[[#This Row],[total sales]]/(2017-Table1[[#This Row],[year_of_release]])</f>
        <v>74000</v>
      </c>
      <c r="U2779" s="9">
        <f>Table1[[#This Row],[na_sales]]/(2017-Table1[[#This Row],[year_of_release]])</f>
        <v>44000</v>
      </c>
      <c r="V2779" s="6">
        <f>Table1[[#This Row],[eu_sales]]/(2017-Table1[[#This Row],[year_of_release]])</f>
        <v>24000</v>
      </c>
      <c r="W2779" s="6">
        <f>Table1[[#This Row],[jp_sales]]/(2017-Table1[[#This Row],[year_of_release]])</f>
        <v>0</v>
      </c>
      <c r="X2779" s="6">
        <f>Table1[[#This Row],[other_sales]]/(2017-Table1[[#This Row],[year_of_release]])</f>
        <v>6000</v>
      </c>
      <c r="Y2779" s="4">
        <v>551484507</v>
      </c>
      <c r="Z2779" s="4">
        <v>441417242</v>
      </c>
      <c r="AA2779" s="4">
        <v>127629000</v>
      </c>
      <c r="AB2779" s="1">
        <f>Table1[[#This Row],[na_sales]]/Table1[[#This Row],[NA population]]</f>
        <v>3.9892326476544153E-4</v>
      </c>
      <c r="AC2779" s="1">
        <f>Table1[[#This Row],[eu_sales]]/Table1[[#This Row],[Eu population]]</f>
        <v>2.7185163736762237E-4</v>
      </c>
      <c r="AD2779" s="1">
        <f>Table1[[#This Row],[jp_sales]]/Table1[[#This Row],[Jp population]]</f>
        <v>0</v>
      </c>
    </row>
    <row r="2780" spans="1:30" x14ac:dyDescent="0.25">
      <c r="A2780" t="s">
        <v>2540</v>
      </c>
      <c r="B2780" t="s">
        <v>45</v>
      </c>
      <c r="C2780">
        <v>2006</v>
      </c>
      <c r="D2780" t="s">
        <v>65</v>
      </c>
      <c r="E2780" t="s">
        <v>231</v>
      </c>
      <c r="F2780" s="4">
        <v>90000</v>
      </c>
      <c r="G2780" s="4">
        <v>70000</v>
      </c>
      <c r="H2780" s="4">
        <v>190000</v>
      </c>
      <c r="I2780" s="4">
        <v>20000</v>
      </c>
      <c r="J2780">
        <v>7.2</v>
      </c>
      <c r="K2780">
        <v>31</v>
      </c>
      <c r="L2780">
        <v>5.8</v>
      </c>
      <c r="M2780" s="4">
        <v>21</v>
      </c>
      <c r="N2780" t="s">
        <v>2541</v>
      </c>
      <c r="O2780" t="s">
        <v>67</v>
      </c>
      <c r="P2780" s="4">
        <v>370000</v>
      </c>
      <c r="Q2780" s="3">
        <f>AVERAGE(Table1[[#This Row],[critic_score]],Table1[[#This Row],[user_score]])</f>
        <v>6.5</v>
      </c>
      <c r="R2780" s="4">
        <f>Table1[[#This Row],[user_count]]+Table1[[#This Row],[critic_count]]</f>
        <v>52</v>
      </c>
      <c r="S2780" s="2">
        <f>100000*Table1[[#This Row],[review_count]]/Table1[[#This Row],[total sales]]</f>
        <v>14.054054054054054</v>
      </c>
      <c r="T2780" s="2">
        <f>Table1[[#This Row],[total sales]]/(2017-Table1[[#This Row],[year_of_release]])</f>
        <v>33636.36363636364</v>
      </c>
      <c r="U2780" s="9">
        <f>Table1[[#This Row],[na_sales]]/(2017-Table1[[#This Row],[year_of_release]])</f>
        <v>8181.818181818182</v>
      </c>
      <c r="V2780" s="6">
        <f>Table1[[#This Row],[eu_sales]]/(2017-Table1[[#This Row],[year_of_release]])</f>
        <v>6363.636363636364</v>
      </c>
      <c r="W2780" s="6">
        <f>Table1[[#This Row],[jp_sales]]/(2017-Table1[[#This Row],[year_of_release]])</f>
        <v>17272.727272727272</v>
      </c>
      <c r="X2780" s="6">
        <f>Table1[[#This Row],[other_sales]]/(2017-Table1[[#This Row],[year_of_release]])</f>
        <v>1818.1818181818182</v>
      </c>
      <c r="Y2780" s="4">
        <v>516818555</v>
      </c>
      <c r="Z2780" s="4">
        <v>437126892</v>
      </c>
      <c r="AA2780" s="4">
        <v>127854000</v>
      </c>
      <c r="AB2780" s="1">
        <f>Table1[[#This Row],[na_sales]]/Table1[[#This Row],[NA population]]</f>
        <v>1.7414235446713014E-4</v>
      </c>
      <c r="AC2780" s="1">
        <f>Table1[[#This Row],[eu_sales]]/Table1[[#This Row],[Eu population]]</f>
        <v>1.6013656739288418E-4</v>
      </c>
      <c r="AD2780" s="1">
        <f>Table1[[#This Row],[jp_sales]]/Table1[[#This Row],[Jp population]]</f>
        <v>1.4860700486492406E-3</v>
      </c>
    </row>
    <row r="2781" spans="1:30" x14ac:dyDescent="0.25">
      <c r="A2781" t="s">
        <v>1677</v>
      </c>
      <c r="B2781" t="s">
        <v>138</v>
      </c>
      <c r="C2781">
        <v>2005</v>
      </c>
      <c r="D2781" t="s">
        <v>40</v>
      </c>
      <c r="E2781" t="s">
        <v>55</v>
      </c>
      <c r="F2781" s="4">
        <v>290000</v>
      </c>
      <c r="G2781" s="4">
        <v>70000</v>
      </c>
      <c r="H2781" s="4">
        <v>0</v>
      </c>
      <c r="I2781" s="4">
        <v>10000</v>
      </c>
      <c r="J2781">
        <v>7.6</v>
      </c>
      <c r="K2781">
        <v>36</v>
      </c>
      <c r="L2781">
        <v>7.2</v>
      </c>
      <c r="M2781" s="4">
        <v>21</v>
      </c>
      <c r="N2781" t="s">
        <v>58</v>
      </c>
      <c r="O2781" t="s">
        <v>67</v>
      </c>
      <c r="P2781" s="4">
        <v>370000</v>
      </c>
      <c r="Q2781" s="3">
        <f>AVERAGE(Table1[[#This Row],[critic_score]],Table1[[#This Row],[user_score]])</f>
        <v>7.4</v>
      </c>
      <c r="R2781" s="4">
        <f>Table1[[#This Row],[user_count]]+Table1[[#This Row],[critic_count]]</f>
        <v>57</v>
      </c>
      <c r="S2781" s="2">
        <f>100000*Table1[[#This Row],[review_count]]/Table1[[#This Row],[total sales]]</f>
        <v>15.405405405405405</v>
      </c>
      <c r="T2781" s="2">
        <f>Table1[[#This Row],[total sales]]/(2017-Table1[[#This Row],[year_of_release]])</f>
        <v>30833.333333333332</v>
      </c>
      <c r="U2781" s="9">
        <f>Table1[[#This Row],[na_sales]]/(2017-Table1[[#This Row],[year_of_release]])</f>
        <v>24166.666666666668</v>
      </c>
      <c r="V2781" s="6">
        <f>Table1[[#This Row],[eu_sales]]/(2017-Table1[[#This Row],[year_of_release]])</f>
        <v>5833.333333333333</v>
      </c>
      <c r="W2781" s="6">
        <f>Table1[[#This Row],[jp_sales]]/(2017-Table1[[#This Row],[year_of_release]])</f>
        <v>0</v>
      </c>
      <c r="X2781" s="6">
        <f>Table1[[#This Row],[other_sales]]/(2017-Table1[[#This Row],[year_of_release]])</f>
        <v>833.33333333333337</v>
      </c>
      <c r="Y2781" s="4">
        <v>511054143</v>
      </c>
      <c r="Z2781" s="4">
        <v>435713800</v>
      </c>
      <c r="AA2781" s="4">
        <v>127773000</v>
      </c>
      <c r="AB2781" s="1">
        <f>Table1[[#This Row],[na_sales]]/Table1[[#This Row],[NA population]]</f>
        <v>5.6745455246216445E-4</v>
      </c>
      <c r="AC2781" s="1">
        <f>Table1[[#This Row],[eu_sales]]/Table1[[#This Row],[Eu population]]</f>
        <v>1.6065591679675971E-4</v>
      </c>
      <c r="AD2781" s="1">
        <f>Table1[[#This Row],[jp_sales]]/Table1[[#This Row],[Jp population]]</f>
        <v>0</v>
      </c>
    </row>
    <row r="2782" spans="1:30" x14ac:dyDescent="0.25">
      <c r="A2782" t="s">
        <v>1593</v>
      </c>
      <c r="B2782" t="s">
        <v>39</v>
      </c>
      <c r="C2782">
        <v>2006</v>
      </c>
      <c r="D2782" t="s">
        <v>19</v>
      </c>
      <c r="E2782" t="s">
        <v>41</v>
      </c>
      <c r="F2782" s="4">
        <v>300000</v>
      </c>
      <c r="G2782" s="4">
        <v>40000</v>
      </c>
      <c r="H2782" s="4">
        <v>0</v>
      </c>
      <c r="I2782" s="4">
        <v>30000</v>
      </c>
      <c r="J2782">
        <v>8</v>
      </c>
      <c r="K2782">
        <v>20</v>
      </c>
      <c r="L2782">
        <v>7.4</v>
      </c>
      <c r="M2782" s="4">
        <v>8</v>
      </c>
      <c r="N2782" t="s">
        <v>306</v>
      </c>
      <c r="O2782" t="s">
        <v>21</v>
      </c>
      <c r="P2782" s="4">
        <v>370000</v>
      </c>
      <c r="Q2782" s="3">
        <f>AVERAGE(Table1[[#This Row],[critic_score]],Table1[[#This Row],[user_score]])</f>
        <v>7.7</v>
      </c>
      <c r="R2782" s="4">
        <f>Table1[[#This Row],[user_count]]+Table1[[#This Row],[critic_count]]</f>
        <v>28</v>
      </c>
      <c r="S2782" s="2">
        <f>100000*Table1[[#This Row],[review_count]]/Table1[[#This Row],[total sales]]</f>
        <v>7.5675675675675675</v>
      </c>
      <c r="T2782" s="2">
        <f>Table1[[#This Row],[total sales]]/(2017-Table1[[#This Row],[year_of_release]])</f>
        <v>33636.36363636364</v>
      </c>
      <c r="U2782" s="9">
        <f>Table1[[#This Row],[na_sales]]/(2017-Table1[[#This Row],[year_of_release]])</f>
        <v>27272.727272727272</v>
      </c>
      <c r="V2782" s="6">
        <f>Table1[[#This Row],[eu_sales]]/(2017-Table1[[#This Row],[year_of_release]])</f>
        <v>3636.3636363636365</v>
      </c>
      <c r="W2782" s="6">
        <f>Table1[[#This Row],[jp_sales]]/(2017-Table1[[#This Row],[year_of_release]])</f>
        <v>0</v>
      </c>
      <c r="X2782" s="6">
        <f>Table1[[#This Row],[other_sales]]/(2017-Table1[[#This Row],[year_of_release]])</f>
        <v>2727.2727272727275</v>
      </c>
      <c r="Y2782" s="4">
        <v>516818555</v>
      </c>
      <c r="Z2782" s="4">
        <v>437126892</v>
      </c>
      <c r="AA2782" s="4">
        <v>127854000</v>
      </c>
      <c r="AB2782" s="1">
        <f>Table1[[#This Row],[na_sales]]/Table1[[#This Row],[NA population]]</f>
        <v>5.8047451489043388E-4</v>
      </c>
      <c r="AC2782" s="1">
        <f>Table1[[#This Row],[eu_sales]]/Table1[[#This Row],[Eu population]]</f>
        <v>9.1506609938790949E-5</v>
      </c>
      <c r="AD2782" s="1">
        <f>Table1[[#This Row],[jp_sales]]/Table1[[#This Row],[Jp population]]</f>
        <v>0</v>
      </c>
    </row>
    <row r="2783" spans="1:30" x14ac:dyDescent="0.25">
      <c r="A2783" t="s">
        <v>144</v>
      </c>
      <c r="B2783" t="s">
        <v>136</v>
      </c>
      <c r="C2783">
        <v>2012</v>
      </c>
      <c r="D2783" t="s">
        <v>29</v>
      </c>
      <c r="E2783" t="s">
        <v>83</v>
      </c>
      <c r="F2783" s="4">
        <v>210000</v>
      </c>
      <c r="G2783" s="4">
        <v>130000</v>
      </c>
      <c r="H2783" s="4">
        <v>0</v>
      </c>
      <c r="I2783" s="4">
        <v>30000</v>
      </c>
      <c r="J2783">
        <v>6.6</v>
      </c>
      <c r="K2783">
        <v>14</v>
      </c>
      <c r="L2783">
        <v>7.8</v>
      </c>
      <c r="M2783" s="4">
        <v>37</v>
      </c>
      <c r="N2783" t="s">
        <v>132</v>
      </c>
      <c r="O2783" t="s">
        <v>84</v>
      </c>
      <c r="P2783" s="4">
        <v>370000</v>
      </c>
      <c r="Q2783" s="3">
        <f>AVERAGE(Table1[[#This Row],[critic_score]],Table1[[#This Row],[user_score]])</f>
        <v>7.1999999999999993</v>
      </c>
      <c r="R2783" s="4">
        <f>Table1[[#This Row],[user_count]]+Table1[[#This Row],[critic_count]]</f>
        <v>51</v>
      </c>
      <c r="S2783" s="2">
        <f>100000*Table1[[#This Row],[review_count]]/Table1[[#This Row],[total sales]]</f>
        <v>13.783783783783784</v>
      </c>
      <c r="T2783" s="2">
        <f>Table1[[#This Row],[total sales]]/(2017-Table1[[#This Row],[year_of_release]])</f>
        <v>74000</v>
      </c>
      <c r="U2783" s="9">
        <f>Table1[[#This Row],[na_sales]]/(2017-Table1[[#This Row],[year_of_release]])</f>
        <v>42000</v>
      </c>
      <c r="V2783" s="6">
        <f>Table1[[#This Row],[eu_sales]]/(2017-Table1[[#This Row],[year_of_release]])</f>
        <v>26000</v>
      </c>
      <c r="W2783" s="6">
        <f>Table1[[#This Row],[jp_sales]]/(2017-Table1[[#This Row],[year_of_release]])</f>
        <v>0</v>
      </c>
      <c r="X2783" s="6">
        <f>Table1[[#This Row],[other_sales]]/(2017-Table1[[#This Row],[year_of_release]])</f>
        <v>6000</v>
      </c>
      <c r="Y2783" s="4">
        <v>551484507</v>
      </c>
      <c r="Z2783" s="4">
        <v>441417242</v>
      </c>
      <c r="AA2783" s="4">
        <v>127629000</v>
      </c>
      <c r="AB2783" s="1">
        <f>Table1[[#This Row],[na_sales]]/Table1[[#This Row],[NA population]]</f>
        <v>3.807903890942851E-4</v>
      </c>
      <c r="AC2783" s="1">
        <f>Table1[[#This Row],[eu_sales]]/Table1[[#This Row],[Eu population]]</f>
        <v>2.9450594048159091E-4</v>
      </c>
      <c r="AD2783" s="1">
        <f>Table1[[#This Row],[jp_sales]]/Table1[[#This Row],[Jp population]]</f>
        <v>0</v>
      </c>
    </row>
    <row r="2784" spans="1:30" x14ac:dyDescent="0.25">
      <c r="A2784" t="s">
        <v>2542</v>
      </c>
      <c r="B2784" t="s">
        <v>138</v>
      </c>
      <c r="C2784">
        <v>2002</v>
      </c>
      <c r="D2784" t="s">
        <v>27</v>
      </c>
      <c r="E2784" t="s">
        <v>425</v>
      </c>
      <c r="F2784" s="4">
        <v>290000</v>
      </c>
      <c r="G2784" s="4">
        <v>70000</v>
      </c>
      <c r="H2784" s="4">
        <v>0</v>
      </c>
      <c r="I2784" s="4">
        <v>10000</v>
      </c>
      <c r="J2784">
        <v>3.9</v>
      </c>
      <c r="K2784">
        <v>7</v>
      </c>
      <c r="L2784">
        <v>4.7</v>
      </c>
      <c r="M2784" s="4">
        <v>14</v>
      </c>
      <c r="N2784" t="s">
        <v>1043</v>
      </c>
      <c r="O2784" t="s">
        <v>21</v>
      </c>
      <c r="P2784" s="4">
        <v>370000</v>
      </c>
      <c r="Q2784" s="3">
        <f>AVERAGE(Table1[[#This Row],[critic_score]],Table1[[#This Row],[user_score]])</f>
        <v>4.3</v>
      </c>
      <c r="R2784" s="4">
        <f>Table1[[#This Row],[user_count]]+Table1[[#This Row],[critic_count]]</f>
        <v>21</v>
      </c>
      <c r="S2784" s="2">
        <f>100000*Table1[[#This Row],[review_count]]/Table1[[#This Row],[total sales]]</f>
        <v>5.6756756756756754</v>
      </c>
      <c r="T2784" s="2">
        <f>Table1[[#This Row],[total sales]]/(2017-Table1[[#This Row],[year_of_release]])</f>
        <v>24666.666666666668</v>
      </c>
      <c r="U2784" s="9">
        <f>Table1[[#This Row],[na_sales]]/(2017-Table1[[#This Row],[year_of_release]])</f>
        <v>19333.333333333332</v>
      </c>
      <c r="V2784" s="6">
        <f>Table1[[#This Row],[eu_sales]]/(2017-Table1[[#This Row],[year_of_release]])</f>
        <v>4666.666666666667</v>
      </c>
      <c r="W2784" s="6">
        <f>Table1[[#This Row],[jp_sales]]/(2017-Table1[[#This Row],[year_of_release]])</f>
        <v>0</v>
      </c>
      <c r="X2784" s="6">
        <f>Table1[[#This Row],[other_sales]]/(2017-Table1[[#This Row],[year_of_release]])</f>
        <v>666.66666666666663</v>
      </c>
      <c r="Y2784" s="4">
        <v>495013192</v>
      </c>
      <c r="Z2784" s="4">
        <v>431019772</v>
      </c>
      <c r="AA2784" s="4">
        <v>127445000</v>
      </c>
      <c r="AB2784" s="1">
        <f>Table1[[#This Row],[na_sales]]/Table1[[#This Row],[NA population]]</f>
        <v>5.8584297284747916E-4</v>
      </c>
      <c r="AC2784" s="1">
        <f>Table1[[#This Row],[eu_sales]]/Table1[[#This Row],[Eu population]]</f>
        <v>1.6240554273227168E-4</v>
      </c>
      <c r="AD2784" s="1">
        <f>Table1[[#This Row],[jp_sales]]/Table1[[#This Row],[Jp population]]</f>
        <v>0</v>
      </c>
    </row>
    <row r="2785" spans="1:30" x14ac:dyDescent="0.25">
      <c r="A2785" t="s">
        <v>480</v>
      </c>
      <c r="B2785" t="s">
        <v>113</v>
      </c>
      <c r="C2785">
        <v>2010</v>
      </c>
      <c r="D2785" t="s">
        <v>23</v>
      </c>
      <c r="E2785" t="s">
        <v>100</v>
      </c>
      <c r="F2785" s="4">
        <v>120000</v>
      </c>
      <c r="G2785" s="4">
        <v>200000</v>
      </c>
      <c r="H2785" s="4">
        <v>0</v>
      </c>
      <c r="I2785" s="4">
        <v>50000</v>
      </c>
      <c r="J2785">
        <v>8.6</v>
      </c>
      <c r="K2785">
        <v>14</v>
      </c>
      <c r="L2785">
        <v>6.7</v>
      </c>
      <c r="M2785" s="4">
        <v>556</v>
      </c>
      <c r="N2785" t="s">
        <v>481</v>
      </c>
      <c r="O2785" t="s">
        <v>84</v>
      </c>
      <c r="P2785" s="4">
        <v>370000</v>
      </c>
      <c r="Q2785" s="3">
        <f>AVERAGE(Table1[[#This Row],[critic_score]],Table1[[#This Row],[user_score]])</f>
        <v>7.65</v>
      </c>
      <c r="R2785" s="4">
        <f>Table1[[#This Row],[user_count]]+Table1[[#This Row],[critic_count]]</f>
        <v>570</v>
      </c>
      <c r="S2785" s="2">
        <f>100000*Table1[[#This Row],[review_count]]/Table1[[#This Row],[total sales]]</f>
        <v>154.05405405405406</v>
      </c>
      <c r="T2785" s="2">
        <f>Table1[[#This Row],[total sales]]/(2017-Table1[[#This Row],[year_of_release]])</f>
        <v>52857.142857142855</v>
      </c>
      <c r="U2785" s="9">
        <f>Table1[[#This Row],[na_sales]]/(2017-Table1[[#This Row],[year_of_release]])</f>
        <v>17142.857142857141</v>
      </c>
      <c r="V2785" s="6">
        <f>Table1[[#This Row],[eu_sales]]/(2017-Table1[[#This Row],[year_of_release]])</f>
        <v>28571.428571428572</v>
      </c>
      <c r="W2785" s="6">
        <f>Table1[[#This Row],[jp_sales]]/(2017-Table1[[#This Row],[year_of_release]])</f>
        <v>0</v>
      </c>
      <c r="X2785" s="6">
        <f>Table1[[#This Row],[other_sales]]/(2017-Table1[[#This Row],[year_of_release]])</f>
        <v>7142.8571428571431</v>
      </c>
      <c r="Y2785" s="4">
        <v>540520772</v>
      </c>
      <c r="Z2785" s="4">
        <v>441654761</v>
      </c>
      <c r="AA2785" s="4">
        <v>128070000</v>
      </c>
      <c r="AB2785" s="1">
        <f>Table1[[#This Row],[na_sales]]/Table1[[#This Row],[NA population]]</f>
        <v>2.2200811923653511E-4</v>
      </c>
      <c r="AC2785" s="1">
        <f>Table1[[#This Row],[eu_sales]]/Table1[[#This Row],[Eu population]]</f>
        <v>4.5284239560139145E-4</v>
      </c>
      <c r="AD2785" s="1">
        <f>Table1[[#This Row],[jp_sales]]/Table1[[#This Row],[Jp population]]</f>
        <v>0</v>
      </c>
    </row>
    <row r="2786" spans="1:30" x14ac:dyDescent="0.25">
      <c r="A2786" t="s">
        <v>2471</v>
      </c>
      <c r="B2786" t="s">
        <v>45</v>
      </c>
      <c r="C2786">
        <v>2006</v>
      </c>
      <c r="D2786" t="s">
        <v>40</v>
      </c>
      <c r="E2786" t="s">
        <v>549</v>
      </c>
      <c r="F2786" s="4">
        <v>180000</v>
      </c>
      <c r="G2786" s="4">
        <v>140000</v>
      </c>
      <c r="H2786" s="4">
        <v>0</v>
      </c>
      <c r="I2786" s="4">
        <v>50000</v>
      </c>
      <c r="J2786">
        <v>5.0999999999999996</v>
      </c>
      <c r="K2786">
        <v>34</v>
      </c>
      <c r="L2786">
        <v>7</v>
      </c>
      <c r="M2786" s="4">
        <v>15</v>
      </c>
      <c r="N2786" t="s">
        <v>580</v>
      </c>
      <c r="O2786" t="s">
        <v>84</v>
      </c>
      <c r="P2786" s="4">
        <v>370000</v>
      </c>
      <c r="Q2786" s="3">
        <f>AVERAGE(Table1[[#This Row],[critic_score]],Table1[[#This Row],[user_score]])</f>
        <v>6.05</v>
      </c>
      <c r="R2786" s="4">
        <f>Table1[[#This Row],[user_count]]+Table1[[#This Row],[critic_count]]</f>
        <v>49</v>
      </c>
      <c r="S2786" s="2">
        <f>100000*Table1[[#This Row],[review_count]]/Table1[[#This Row],[total sales]]</f>
        <v>13.243243243243244</v>
      </c>
      <c r="T2786" s="2">
        <f>Table1[[#This Row],[total sales]]/(2017-Table1[[#This Row],[year_of_release]])</f>
        <v>33636.36363636364</v>
      </c>
      <c r="U2786" s="9">
        <f>Table1[[#This Row],[na_sales]]/(2017-Table1[[#This Row],[year_of_release]])</f>
        <v>16363.636363636364</v>
      </c>
      <c r="V2786" s="6">
        <f>Table1[[#This Row],[eu_sales]]/(2017-Table1[[#This Row],[year_of_release]])</f>
        <v>12727.272727272728</v>
      </c>
      <c r="W2786" s="6">
        <f>Table1[[#This Row],[jp_sales]]/(2017-Table1[[#This Row],[year_of_release]])</f>
        <v>0</v>
      </c>
      <c r="X2786" s="6">
        <f>Table1[[#This Row],[other_sales]]/(2017-Table1[[#This Row],[year_of_release]])</f>
        <v>4545.454545454545</v>
      </c>
      <c r="Y2786" s="4">
        <v>516818555</v>
      </c>
      <c r="Z2786" s="4">
        <v>437126892</v>
      </c>
      <c r="AA2786" s="4">
        <v>127854000</v>
      </c>
      <c r="AB2786" s="1">
        <f>Table1[[#This Row],[na_sales]]/Table1[[#This Row],[NA population]]</f>
        <v>3.4828470893426028E-4</v>
      </c>
      <c r="AC2786" s="1">
        <f>Table1[[#This Row],[eu_sales]]/Table1[[#This Row],[Eu population]]</f>
        <v>3.2027313478576836E-4</v>
      </c>
      <c r="AD2786" s="1">
        <f>Table1[[#This Row],[jp_sales]]/Table1[[#This Row],[Jp population]]</f>
        <v>0</v>
      </c>
    </row>
    <row r="2787" spans="1:30" x14ac:dyDescent="0.25">
      <c r="A2787" t="s">
        <v>2543</v>
      </c>
      <c r="B2787" t="s">
        <v>34</v>
      </c>
      <c r="C2787">
        <v>2009</v>
      </c>
      <c r="D2787" t="s">
        <v>29</v>
      </c>
      <c r="E2787" t="s">
        <v>100</v>
      </c>
      <c r="F2787" s="4">
        <v>120000</v>
      </c>
      <c r="G2787" s="4">
        <v>210000</v>
      </c>
      <c r="H2787" s="4">
        <v>0</v>
      </c>
      <c r="I2787" s="4">
        <v>40000</v>
      </c>
      <c r="J2787">
        <v>6.6</v>
      </c>
      <c r="K2787">
        <v>19</v>
      </c>
      <c r="L2787">
        <v>6.4</v>
      </c>
      <c r="M2787" s="4">
        <v>9</v>
      </c>
      <c r="N2787" t="s">
        <v>957</v>
      </c>
      <c r="O2787" t="s">
        <v>21</v>
      </c>
      <c r="P2787" s="4">
        <v>370000</v>
      </c>
      <c r="Q2787" s="3">
        <f>AVERAGE(Table1[[#This Row],[critic_score]],Table1[[#This Row],[user_score]])</f>
        <v>6.5</v>
      </c>
      <c r="R2787" s="4">
        <f>Table1[[#This Row],[user_count]]+Table1[[#This Row],[critic_count]]</f>
        <v>28</v>
      </c>
      <c r="S2787" s="2">
        <f>100000*Table1[[#This Row],[review_count]]/Table1[[#This Row],[total sales]]</f>
        <v>7.5675675675675675</v>
      </c>
      <c r="T2787" s="2">
        <f>Table1[[#This Row],[total sales]]/(2017-Table1[[#This Row],[year_of_release]])</f>
        <v>46250</v>
      </c>
      <c r="U2787" s="9">
        <f>Table1[[#This Row],[na_sales]]/(2017-Table1[[#This Row],[year_of_release]])</f>
        <v>15000</v>
      </c>
      <c r="V2787" s="6">
        <f>Table1[[#This Row],[eu_sales]]/(2017-Table1[[#This Row],[year_of_release]])</f>
        <v>26250</v>
      </c>
      <c r="W2787" s="6">
        <f>Table1[[#This Row],[jp_sales]]/(2017-Table1[[#This Row],[year_of_release]])</f>
        <v>0</v>
      </c>
      <c r="X2787" s="6">
        <f>Table1[[#This Row],[other_sales]]/(2017-Table1[[#This Row],[year_of_release]])</f>
        <v>5000</v>
      </c>
      <c r="Y2787" s="4">
        <v>534740514</v>
      </c>
      <c r="Z2787" s="4">
        <v>441041694</v>
      </c>
      <c r="AA2787" s="4">
        <v>128047000</v>
      </c>
      <c r="AB2787" s="1">
        <f>Table1[[#This Row],[na_sales]]/Table1[[#This Row],[NA population]]</f>
        <v>2.2440790786987201E-4</v>
      </c>
      <c r="AC2787" s="1">
        <f>Table1[[#This Row],[eu_sales]]/Table1[[#This Row],[Eu population]]</f>
        <v>4.7614545939051286E-4</v>
      </c>
      <c r="AD2787" s="1">
        <f>Table1[[#This Row],[jp_sales]]/Table1[[#This Row],[Jp population]]</f>
        <v>0</v>
      </c>
    </row>
    <row r="2788" spans="1:30" x14ac:dyDescent="0.25">
      <c r="A2788" t="s">
        <v>2544</v>
      </c>
      <c r="B2788" t="s">
        <v>34</v>
      </c>
      <c r="C2788">
        <v>2007</v>
      </c>
      <c r="D2788" t="s">
        <v>96</v>
      </c>
      <c r="E2788" t="s">
        <v>35</v>
      </c>
      <c r="F2788" s="4">
        <v>180000</v>
      </c>
      <c r="G2788" s="4">
        <v>120000</v>
      </c>
      <c r="H2788" s="4">
        <v>40000</v>
      </c>
      <c r="I2788" s="4">
        <v>30000</v>
      </c>
      <c r="J2788">
        <v>5.5</v>
      </c>
      <c r="K2788">
        <v>44</v>
      </c>
      <c r="L2788">
        <v>5.9</v>
      </c>
      <c r="M2788" s="4">
        <v>49</v>
      </c>
      <c r="N2788" t="s">
        <v>2545</v>
      </c>
      <c r="O2788" t="s">
        <v>43</v>
      </c>
      <c r="P2788" s="4">
        <v>370000</v>
      </c>
      <c r="Q2788" s="3">
        <f>AVERAGE(Table1[[#This Row],[critic_score]],Table1[[#This Row],[user_score]])</f>
        <v>5.7</v>
      </c>
      <c r="R2788" s="4">
        <f>Table1[[#This Row],[user_count]]+Table1[[#This Row],[critic_count]]</f>
        <v>93</v>
      </c>
      <c r="S2788" s="2">
        <f>100000*Table1[[#This Row],[review_count]]/Table1[[#This Row],[total sales]]</f>
        <v>25.135135135135137</v>
      </c>
      <c r="T2788" s="2">
        <f>Table1[[#This Row],[total sales]]/(2017-Table1[[#This Row],[year_of_release]])</f>
        <v>37000</v>
      </c>
      <c r="U2788" s="9">
        <f>Table1[[#This Row],[na_sales]]/(2017-Table1[[#This Row],[year_of_release]])</f>
        <v>18000</v>
      </c>
      <c r="V2788" s="6">
        <f>Table1[[#This Row],[eu_sales]]/(2017-Table1[[#This Row],[year_of_release]])</f>
        <v>12000</v>
      </c>
      <c r="W2788" s="6">
        <f>Table1[[#This Row],[jp_sales]]/(2017-Table1[[#This Row],[year_of_release]])</f>
        <v>4000</v>
      </c>
      <c r="X2788" s="6">
        <f>Table1[[#This Row],[other_sales]]/(2017-Table1[[#This Row],[year_of_release]])</f>
        <v>3000</v>
      </c>
      <c r="Y2788" s="4">
        <v>522751172</v>
      </c>
      <c r="Z2788" s="4">
        <v>438594184</v>
      </c>
      <c r="AA2788" s="4">
        <v>128001000</v>
      </c>
      <c r="AB2788" s="1">
        <f>Table1[[#This Row],[na_sales]]/Table1[[#This Row],[NA population]]</f>
        <v>3.4433208310434929E-4</v>
      </c>
      <c r="AC2788" s="1">
        <f>Table1[[#This Row],[eu_sales]]/Table1[[#This Row],[Eu population]]</f>
        <v>2.7360143927489928E-4</v>
      </c>
      <c r="AD2788" s="1">
        <f>Table1[[#This Row],[jp_sales]]/Table1[[#This Row],[Jp population]]</f>
        <v>3.1249755861282333E-4</v>
      </c>
    </row>
    <row r="2789" spans="1:30" x14ac:dyDescent="0.25">
      <c r="A2789" t="s">
        <v>2546</v>
      </c>
      <c r="B2789" t="s">
        <v>45</v>
      </c>
      <c r="C2789">
        <v>2007</v>
      </c>
      <c r="D2789" t="s">
        <v>40</v>
      </c>
      <c r="E2789" t="s">
        <v>55</v>
      </c>
      <c r="F2789" s="4">
        <v>310000</v>
      </c>
      <c r="G2789" s="4">
        <v>10000</v>
      </c>
      <c r="H2789" s="4">
        <v>0</v>
      </c>
      <c r="I2789" s="4">
        <v>50000</v>
      </c>
      <c r="J2789">
        <v>6.2</v>
      </c>
      <c r="K2789">
        <v>15</v>
      </c>
      <c r="L2789">
        <v>8.3000000000000007</v>
      </c>
      <c r="M2789" s="4">
        <v>19</v>
      </c>
      <c r="N2789" t="s">
        <v>243</v>
      </c>
      <c r="O2789" t="s">
        <v>84</v>
      </c>
      <c r="P2789" s="4">
        <v>370000</v>
      </c>
      <c r="Q2789" s="3">
        <f>AVERAGE(Table1[[#This Row],[critic_score]],Table1[[#This Row],[user_score]])</f>
        <v>7.25</v>
      </c>
      <c r="R2789" s="4">
        <f>Table1[[#This Row],[user_count]]+Table1[[#This Row],[critic_count]]</f>
        <v>34</v>
      </c>
      <c r="S2789" s="2">
        <f>100000*Table1[[#This Row],[review_count]]/Table1[[#This Row],[total sales]]</f>
        <v>9.1891891891891895</v>
      </c>
      <c r="T2789" s="2">
        <f>Table1[[#This Row],[total sales]]/(2017-Table1[[#This Row],[year_of_release]])</f>
        <v>37000</v>
      </c>
      <c r="U2789" s="9">
        <f>Table1[[#This Row],[na_sales]]/(2017-Table1[[#This Row],[year_of_release]])</f>
        <v>31000</v>
      </c>
      <c r="V2789" s="6">
        <f>Table1[[#This Row],[eu_sales]]/(2017-Table1[[#This Row],[year_of_release]])</f>
        <v>1000</v>
      </c>
      <c r="W2789" s="6">
        <f>Table1[[#This Row],[jp_sales]]/(2017-Table1[[#This Row],[year_of_release]])</f>
        <v>0</v>
      </c>
      <c r="X2789" s="6">
        <f>Table1[[#This Row],[other_sales]]/(2017-Table1[[#This Row],[year_of_release]])</f>
        <v>5000</v>
      </c>
      <c r="Y2789" s="4">
        <v>522751172</v>
      </c>
      <c r="Z2789" s="4">
        <v>438594184</v>
      </c>
      <c r="AA2789" s="4">
        <v>128001000</v>
      </c>
      <c r="AB2789" s="1">
        <f>Table1[[#This Row],[na_sales]]/Table1[[#This Row],[NA population]]</f>
        <v>5.9301636534637937E-4</v>
      </c>
      <c r="AC2789" s="1">
        <f>Table1[[#This Row],[eu_sales]]/Table1[[#This Row],[Eu population]]</f>
        <v>2.280011993957494E-5</v>
      </c>
      <c r="AD2789" s="1">
        <f>Table1[[#This Row],[jp_sales]]/Table1[[#This Row],[Jp population]]</f>
        <v>0</v>
      </c>
    </row>
    <row r="2790" spans="1:30" x14ac:dyDescent="0.25">
      <c r="A2790" t="s">
        <v>2547</v>
      </c>
      <c r="B2790" t="s">
        <v>39</v>
      </c>
      <c r="C2790">
        <v>2010</v>
      </c>
      <c r="D2790" t="s">
        <v>65</v>
      </c>
      <c r="E2790" t="s">
        <v>100</v>
      </c>
      <c r="F2790" s="4">
        <v>160000</v>
      </c>
      <c r="G2790" s="4">
        <v>140000</v>
      </c>
      <c r="H2790" s="4">
        <v>10000</v>
      </c>
      <c r="I2790" s="4">
        <v>60000</v>
      </c>
      <c r="J2790">
        <v>7.7</v>
      </c>
      <c r="K2790">
        <v>47</v>
      </c>
      <c r="L2790">
        <v>6.9</v>
      </c>
      <c r="M2790" s="4">
        <v>38</v>
      </c>
      <c r="N2790" t="s">
        <v>246</v>
      </c>
      <c r="O2790" t="s">
        <v>67</v>
      </c>
      <c r="P2790" s="4">
        <v>370000</v>
      </c>
      <c r="Q2790" s="3">
        <f>AVERAGE(Table1[[#This Row],[critic_score]],Table1[[#This Row],[user_score]])</f>
        <v>7.3000000000000007</v>
      </c>
      <c r="R2790" s="4">
        <f>Table1[[#This Row],[user_count]]+Table1[[#This Row],[critic_count]]</f>
        <v>85</v>
      </c>
      <c r="S2790" s="2">
        <f>100000*Table1[[#This Row],[review_count]]/Table1[[#This Row],[total sales]]</f>
        <v>22.972972972972972</v>
      </c>
      <c r="T2790" s="2">
        <f>Table1[[#This Row],[total sales]]/(2017-Table1[[#This Row],[year_of_release]])</f>
        <v>52857.142857142855</v>
      </c>
      <c r="U2790" s="9">
        <f>Table1[[#This Row],[na_sales]]/(2017-Table1[[#This Row],[year_of_release]])</f>
        <v>22857.142857142859</v>
      </c>
      <c r="V2790" s="6">
        <f>Table1[[#This Row],[eu_sales]]/(2017-Table1[[#This Row],[year_of_release]])</f>
        <v>20000</v>
      </c>
      <c r="W2790" s="6">
        <f>Table1[[#This Row],[jp_sales]]/(2017-Table1[[#This Row],[year_of_release]])</f>
        <v>1428.5714285714287</v>
      </c>
      <c r="X2790" s="6">
        <f>Table1[[#This Row],[other_sales]]/(2017-Table1[[#This Row],[year_of_release]])</f>
        <v>8571.4285714285706</v>
      </c>
      <c r="Y2790" s="4">
        <v>540520772</v>
      </c>
      <c r="Z2790" s="4">
        <v>441654761</v>
      </c>
      <c r="AA2790" s="4">
        <v>128070000</v>
      </c>
      <c r="AB2790" s="1">
        <f>Table1[[#This Row],[na_sales]]/Table1[[#This Row],[NA population]]</f>
        <v>2.9601082564871344E-4</v>
      </c>
      <c r="AC2790" s="1">
        <f>Table1[[#This Row],[eu_sales]]/Table1[[#This Row],[Eu population]]</f>
        <v>3.1698967692097402E-4</v>
      </c>
      <c r="AD2790" s="1">
        <f>Table1[[#This Row],[jp_sales]]/Table1[[#This Row],[Jp population]]</f>
        <v>7.808229874287499E-5</v>
      </c>
    </row>
    <row r="2791" spans="1:30" x14ac:dyDescent="0.25">
      <c r="A2791" t="s">
        <v>2548</v>
      </c>
      <c r="B2791" t="s">
        <v>26</v>
      </c>
      <c r="C2791">
        <v>2009</v>
      </c>
      <c r="D2791" t="s">
        <v>29</v>
      </c>
      <c r="E2791" t="s">
        <v>55</v>
      </c>
      <c r="F2791" s="4">
        <v>130000</v>
      </c>
      <c r="G2791" s="4">
        <v>200000</v>
      </c>
      <c r="H2791" s="4">
        <v>0</v>
      </c>
      <c r="I2791" s="4">
        <v>40000</v>
      </c>
      <c r="J2791">
        <v>7</v>
      </c>
      <c r="K2791">
        <v>30</v>
      </c>
      <c r="L2791">
        <v>6.3</v>
      </c>
      <c r="M2791" s="4">
        <v>7</v>
      </c>
      <c r="N2791" t="s">
        <v>55</v>
      </c>
      <c r="O2791" t="s">
        <v>84</v>
      </c>
      <c r="P2791" s="4">
        <v>370000</v>
      </c>
      <c r="Q2791" s="3">
        <f>AVERAGE(Table1[[#This Row],[critic_score]],Table1[[#This Row],[user_score]])</f>
        <v>6.65</v>
      </c>
      <c r="R2791" s="4">
        <f>Table1[[#This Row],[user_count]]+Table1[[#This Row],[critic_count]]</f>
        <v>37</v>
      </c>
      <c r="S2791" s="2">
        <f>100000*Table1[[#This Row],[review_count]]/Table1[[#This Row],[total sales]]</f>
        <v>10</v>
      </c>
      <c r="T2791" s="2">
        <f>Table1[[#This Row],[total sales]]/(2017-Table1[[#This Row],[year_of_release]])</f>
        <v>46250</v>
      </c>
      <c r="U2791" s="9">
        <f>Table1[[#This Row],[na_sales]]/(2017-Table1[[#This Row],[year_of_release]])</f>
        <v>16250</v>
      </c>
      <c r="V2791" s="6">
        <f>Table1[[#This Row],[eu_sales]]/(2017-Table1[[#This Row],[year_of_release]])</f>
        <v>25000</v>
      </c>
      <c r="W2791" s="6">
        <f>Table1[[#This Row],[jp_sales]]/(2017-Table1[[#This Row],[year_of_release]])</f>
        <v>0</v>
      </c>
      <c r="X2791" s="6">
        <f>Table1[[#This Row],[other_sales]]/(2017-Table1[[#This Row],[year_of_release]])</f>
        <v>5000</v>
      </c>
      <c r="Y2791" s="4">
        <v>534740514</v>
      </c>
      <c r="Z2791" s="4">
        <v>441041694</v>
      </c>
      <c r="AA2791" s="4">
        <v>128047000</v>
      </c>
      <c r="AB2791" s="1">
        <f>Table1[[#This Row],[na_sales]]/Table1[[#This Row],[NA population]]</f>
        <v>2.43108566859028E-4</v>
      </c>
      <c r="AC2791" s="1">
        <f>Table1[[#This Row],[eu_sales]]/Table1[[#This Row],[Eu population]]</f>
        <v>4.5347186608620275E-4</v>
      </c>
      <c r="AD2791" s="1">
        <f>Table1[[#This Row],[jp_sales]]/Table1[[#This Row],[Jp population]]</f>
        <v>0</v>
      </c>
    </row>
    <row r="2792" spans="1:30" x14ac:dyDescent="0.25">
      <c r="A2792" t="s">
        <v>2549</v>
      </c>
      <c r="B2792" t="s">
        <v>34</v>
      </c>
      <c r="C2792">
        <v>2005</v>
      </c>
      <c r="D2792" t="s">
        <v>54</v>
      </c>
      <c r="E2792" t="s">
        <v>55</v>
      </c>
      <c r="F2792" s="4">
        <v>320000</v>
      </c>
      <c r="G2792" s="4">
        <v>20000</v>
      </c>
      <c r="H2792" s="4">
        <v>0</v>
      </c>
      <c r="I2792" s="4">
        <v>30000</v>
      </c>
      <c r="J2792">
        <v>7.5</v>
      </c>
      <c r="K2792">
        <v>52</v>
      </c>
      <c r="L2792">
        <v>6.7</v>
      </c>
      <c r="M2792" s="4">
        <v>80</v>
      </c>
      <c r="N2792" t="s">
        <v>547</v>
      </c>
      <c r="O2792" t="s">
        <v>43</v>
      </c>
      <c r="P2792" s="4">
        <v>370000</v>
      </c>
      <c r="Q2792" s="3">
        <f>AVERAGE(Table1[[#This Row],[critic_score]],Table1[[#This Row],[user_score]])</f>
        <v>7.1</v>
      </c>
      <c r="R2792" s="4">
        <f>Table1[[#This Row],[user_count]]+Table1[[#This Row],[critic_count]]</f>
        <v>132</v>
      </c>
      <c r="S2792" s="2">
        <f>100000*Table1[[#This Row],[review_count]]/Table1[[#This Row],[total sales]]</f>
        <v>35.675675675675677</v>
      </c>
      <c r="T2792" s="2">
        <f>Table1[[#This Row],[total sales]]/(2017-Table1[[#This Row],[year_of_release]])</f>
        <v>30833.333333333332</v>
      </c>
      <c r="U2792" s="9">
        <f>Table1[[#This Row],[na_sales]]/(2017-Table1[[#This Row],[year_of_release]])</f>
        <v>26666.666666666668</v>
      </c>
      <c r="V2792" s="6">
        <f>Table1[[#This Row],[eu_sales]]/(2017-Table1[[#This Row],[year_of_release]])</f>
        <v>1666.6666666666667</v>
      </c>
      <c r="W2792" s="6">
        <f>Table1[[#This Row],[jp_sales]]/(2017-Table1[[#This Row],[year_of_release]])</f>
        <v>0</v>
      </c>
      <c r="X2792" s="6">
        <f>Table1[[#This Row],[other_sales]]/(2017-Table1[[#This Row],[year_of_release]])</f>
        <v>2500</v>
      </c>
      <c r="Y2792" s="4">
        <v>511054143</v>
      </c>
      <c r="Z2792" s="4">
        <v>435713800</v>
      </c>
      <c r="AA2792" s="4">
        <v>127773000</v>
      </c>
      <c r="AB2792" s="1">
        <f>Table1[[#This Row],[na_sales]]/Table1[[#This Row],[NA population]]</f>
        <v>6.2615674754445733E-4</v>
      </c>
      <c r="AC2792" s="1">
        <f>Table1[[#This Row],[eu_sales]]/Table1[[#This Row],[Eu population]]</f>
        <v>4.5901690513359917E-5</v>
      </c>
      <c r="AD2792" s="1">
        <f>Table1[[#This Row],[jp_sales]]/Table1[[#This Row],[Jp population]]</f>
        <v>0</v>
      </c>
    </row>
    <row r="2793" spans="1:30" x14ac:dyDescent="0.25">
      <c r="A2793" t="s">
        <v>2550</v>
      </c>
      <c r="B2793" t="s">
        <v>39</v>
      </c>
      <c r="C2793">
        <v>2013</v>
      </c>
      <c r="D2793" t="s">
        <v>19</v>
      </c>
      <c r="E2793" t="s">
        <v>100</v>
      </c>
      <c r="F2793" s="4">
        <v>160000</v>
      </c>
      <c r="G2793" s="4">
        <v>140000</v>
      </c>
      <c r="H2793" s="4">
        <v>0</v>
      </c>
      <c r="I2793" s="4">
        <v>70000</v>
      </c>
      <c r="J2793">
        <v>7.4</v>
      </c>
      <c r="K2793">
        <v>28</v>
      </c>
      <c r="L2793">
        <v>3.8</v>
      </c>
      <c r="M2793" s="4">
        <v>26</v>
      </c>
      <c r="N2793" t="s">
        <v>246</v>
      </c>
      <c r="O2793" t="s">
        <v>21</v>
      </c>
      <c r="P2793" s="4">
        <v>370000</v>
      </c>
      <c r="Q2793" s="3">
        <f>AVERAGE(Table1[[#This Row],[critic_score]],Table1[[#This Row],[user_score]])</f>
        <v>5.6</v>
      </c>
      <c r="R2793" s="4">
        <f>Table1[[#This Row],[user_count]]+Table1[[#This Row],[critic_count]]</f>
        <v>54</v>
      </c>
      <c r="S2793" s="2">
        <f>100000*Table1[[#This Row],[review_count]]/Table1[[#This Row],[total sales]]</f>
        <v>14.594594594594595</v>
      </c>
      <c r="T2793" s="2">
        <f>Table1[[#This Row],[total sales]]/(2017-Table1[[#This Row],[year_of_release]])</f>
        <v>92500</v>
      </c>
      <c r="U2793" s="9">
        <f>Table1[[#This Row],[na_sales]]/(2017-Table1[[#This Row],[year_of_release]])</f>
        <v>40000</v>
      </c>
      <c r="V2793" s="6">
        <f>Table1[[#This Row],[eu_sales]]/(2017-Table1[[#This Row],[year_of_release]])</f>
        <v>35000</v>
      </c>
      <c r="W2793" s="6">
        <f>Table1[[#This Row],[jp_sales]]/(2017-Table1[[#This Row],[year_of_release]])</f>
        <v>0</v>
      </c>
      <c r="X2793" s="6">
        <f>Table1[[#This Row],[other_sales]]/(2017-Table1[[#This Row],[year_of_release]])</f>
        <v>17500</v>
      </c>
      <c r="Y2793" s="4">
        <v>556861736</v>
      </c>
      <c r="Z2793" s="4">
        <v>442492884</v>
      </c>
      <c r="AA2793" s="4">
        <v>127445000</v>
      </c>
      <c r="AB2793" s="1">
        <f>Table1[[#This Row],[na_sales]]/Table1[[#This Row],[NA population]]</f>
        <v>2.8732446432627577E-4</v>
      </c>
      <c r="AC2793" s="1">
        <f>Table1[[#This Row],[eu_sales]]/Table1[[#This Row],[Eu population]]</f>
        <v>3.1638926875940452E-4</v>
      </c>
      <c r="AD2793" s="1">
        <f>Table1[[#This Row],[jp_sales]]/Table1[[#This Row],[Jp population]]</f>
        <v>0</v>
      </c>
    </row>
    <row r="2794" spans="1:30" x14ac:dyDescent="0.25">
      <c r="A2794" t="s">
        <v>2551</v>
      </c>
      <c r="B2794" t="s">
        <v>138</v>
      </c>
      <c r="C2794">
        <v>2004</v>
      </c>
      <c r="D2794" t="s">
        <v>96</v>
      </c>
      <c r="E2794" t="s">
        <v>20</v>
      </c>
      <c r="F2794" s="4">
        <v>290000</v>
      </c>
      <c r="G2794" s="4">
        <v>70000</v>
      </c>
      <c r="H2794" s="4">
        <v>0</v>
      </c>
      <c r="I2794" s="4">
        <v>10000</v>
      </c>
      <c r="J2794">
        <v>6.5</v>
      </c>
      <c r="K2794">
        <v>31</v>
      </c>
      <c r="L2794">
        <v>8.1</v>
      </c>
      <c r="M2794" s="4">
        <v>27</v>
      </c>
      <c r="N2794" t="s">
        <v>2552</v>
      </c>
      <c r="O2794" t="s">
        <v>67</v>
      </c>
      <c r="P2794" s="4">
        <v>370000</v>
      </c>
      <c r="Q2794" s="3">
        <f>AVERAGE(Table1[[#This Row],[critic_score]],Table1[[#This Row],[user_score]])</f>
        <v>7.3</v>
      </c>
      <c r="R2794" s="4">
        <f>Table1[[#This Row],[user_count]]+Table1[[#This Row],[critic_count]]</f>
        <v>58</v>
      </c>
      <c r="S2794" s="2">
        <f>100000*Table1[[#This Row],[review_count]]/Table1[[#This Row],[total sales]]</f>
        <v>15.675675675675675</v>
      </c>
      <c r="T2794" s="2">
        <f>Table1[[#This Row],[total sales]]/(2017-Table1[[#This Row],[year_of_release]])</f>
        <v>28461.538461538461</v>
      </c>
      <c r="U2794" s="9">
        <f>Table1[[#This Row],[na_sales]]/(2017-Table1[[#This Row],[year_of_release]])</f>
        <v>22307.692307692309</v>
      </c>
      <c r="V2794" s="6">
        <f>Table1[[#This Row],[eu_sales]]/(2017-Table1[[#This Row],[year_of_release]])</f>
        <v>5384.6153846153848</v>
      </c>
      <c r="W2794" s="6">
        <f>Table1[[#This Row],[jp_sales]]/(2017-Table1[[#This Row],[year_of_release]])</f>
        <v>0</v>
      </c>
      <c r="X2794" s="6">
        <f>Table1[[#This Row],[other_sales]]/(2017-Table1[[#This Row],[year_of_release]])</f>
        <v>769.23076923076928</v>
      </c>
      <c r="Y2794" s="4">
        <v>505524224</v>
      </c>
      <c r="Z2794" s="4">
        <v>434174638</v>
      </c>
      <c r="AA2794" s="4">
        <v>127761000</v>
      </c>
      <c r="AB2794" s="1">
        <f>Table1[[#This Row],[na_sales]]/Table1[[#This Row],[NA population]]</f>
        <v>5.7366192604056101E-4</v>
      </c>
      <c r="AC2794" s="1">
        <f>Table1[[#This Row],[eu_sales]]/Table1[[#This Row],[Eu population]]</f>
        <v>1.6122544679820751E-4</v>
      </c>
      <c r="AD2794" s="1">
        <f>Table1[[#This Row],[jp_sales]]/Table1[[#This Row],[Jp population]]</f>
        <v>0</v>
      </c>
    </row>
    <row r="2795" spans="1:30" x14ac:dyDescent="0.25">
      <c r="A2795" t="s">
        <v>2553</v>
      </c>
      <c r="B2795" t="s">
        <v>71</v>
      </c>
      <c r="C2795">
        <v>2016</v>
      </c>
      <c r="D2795" t="s">
        <v>54</v>
      </c>
      <c r="E2795" t="s">
        <v>41</v>
      </c>
      <c r="F2795" s="4">
        <v>100000</v>
      </c>
      <c r="G2795" s="4">
        <v>190000</v>
      </c>
      <c r="H2795" s="4">
        <v>20000</v>
      </c>
      <c r="I2795" s="4">
        <v>60000</v>
      </c>
      <c r="J2795">
        <v>8.4</v>
      </c>
      <c r="K2795">
        <v>39</v>
      </c>
      <c r="L2795">
        <v>8.5</v>
      </c>
      <c r="M2795" s="4">
        <v>210</v>
      </c>
      <c r="N2795" t="s">
        <v>2554</v>
      </c>
      <c r="O2795" t="s">
        <v>43</v>
      </c>
      <c r="P2795" s="4">
        <v>370000</v>
      </c>
      <c r="Q2795" s="3">
        <f>AVERAGE(Table1[[#This Row],[critic_score]],Table1[[#This Row],[user_score]])</f>
        <v>8.4499999999999993</v>
      </c>
      <c r="R2795" s="4">
        <f>Table1[[#This Row],[user_count]]+Table1[[#This Row],[critic_count]]</f>
        <v>249</v>
      </c>
      <c r="S2795" s="2">
        <f>100000*Table1[[#This Row],[review_count]]/Table1[[#This Row],[total sales]]</f>
        <v>67.297297297297291</v>
      </c>
      <c r="T2795" s="2">
        <f>Table1[[#This Row],[total sales]]/(2017-Table1[[#This Row],[year_of_release]])</f>
        <v>370000</v>
      </c>
      <c r="U2795" s="9">
        <f>Table1[[#This Row],[na_sales]]/(2017-Table1[[#This Row],[year_of_release]])</f>
        <v>100000</v>
      </c>
      <c r="V2795" s="6">
        <f>Table1[[#This Row],[eu_sales]]/(2017-Table1[[#This Row],[year_of_release]])</f>
        <v>190000</v>
      </c>
      <c r="W2795" s="6">
        <f>Table1[[#This Row],[jp_sales]]/(2017-Table1[[#This Row],[year_of_release]])</f>
        <v>20000</v>
      </c>
      <c r="X2795" s="6">
        <f>Table1[[#This Row],[other_sales]]/(2017-Table1[[#This Row],[year_of_release]])</f>
        <v>60000</v>
      </c>
      <c r="Y2795" s="4">
        <v>573178249</v>
      </c>
      <c r="Z2795" s="4">
        <v>445623395</v>
      </c>
      <c r="AA2795" s="4">
        <v>126994511</v>
      </c>
      <c r="AB2795" s="1">
        <f>Table1[[#This Row],[na_sales]]/Table1[[#This Row],[NA population]]</f>
        <v>1.7446579693919961E-4</v>
      </c>
      <c r="AC2795" s="1">
        <f>Table1[[#This Row],[eu_sales]]/Table1[[#This Row],[Eu population]]</f>
        <v>4.2636899707655608E-4</v>
      </c>
      <c r="AD2795" s="1">
        <f>Table1[[#This Row],[jp_sales]]/Table1[[#This Row],[Jp population]]</f>
        <v>1.5748712162843006E-4</v>
      </c>
    </row>
    <row r="2796" spans="1:30" x14ac:dyDescent="0.25">
      <c r="A2796" t="s">
        <v>2165</v>
      </c>
      <c r="B2796" t="s">
        <v>18</v>
      </c>
      <c r="C2796">
        <v>2007</v>
      </c>
      <c r="D2796" t="s">
        <v>19</v>
      </c>
      <c r="E2796" t="s">
        <v>41</v>
      </c>
      <c r="F2796" s="4">
        <v>340000</v>
      </c>
      <c r="G2796" s="4">
        <v>0</v>
      </c>
      <c r="H2796" s="4">
        <v>0</v>
      </c>
      <c r="I2796" s="4">
        <v>30000</v>
      </c>
      <c r="J2796">
        <v>6.6</v>
      </c>
      <c r="K2796">
        <v>15</v>
      </c>
      <c r="L2796">
        <v>7.1</v>
      </c>
      <c r="M2796" s="4">
        <v>14</v>
      </c>
      <c r="N2796" t="s">
        <v>919</v>
      </c>
      <c r="O2796" t="s">
        <v>21</v>
      </c>
      <c r="P2796" s="4">
        <v>370000</v>
      </c>
      <c r="Q2796" s="3">
        <f>AVERAGE(Table1[[#This Row],[critic_score]],Table1[[#This Row],[user_score]])</f>
        <v>6.85</v>
      </c>
      <c r="R2796" s="4">
        <f>Table1[[#This Row],[user_count]]+Table1[[#This Row],[critic_count]]</f>
        <v>29</v>
      </c>
      <c r="S2796" s="2">
        <f>100000*Table1[[#This Row],[review_count]]/Table1[[#This Row],[total sales]]</f>
        <v>7.8378378378378377</v>
      </c>
      <c r="T2796" s="2">
        <f>Table1[[#This Row],[total sales]]/(2017-Table1[[#This Row],[year_of_release]])</f>
        <v>37000</v>
      </c>
      <c r="U2796" s="9">
        <f>Table1[[#This Row],[na_sales]]/(2017-Table1[[#This Row],[year_of_release]])</f>
        <v>34000</v>
      </c>
      <c r="V2796" s="6">
        <f>Table1[[#This Row],[eu_sales]]/(2017-Table1[[#This Row],[year_of_release]])</f>
        <v>0</v>
      </c>
      <c r="W2796" s="6">
        <f>Table1[[#This Row],[jp_sales]]/(2017-Table1[[#This Row],[year_of_release]])</f>
        <v>0</v>
      </c>
      <c r="X2796" s="6">
        <f>Table1[[#This Row],[other_sales]]/(2017-Table1[[#This Row],[year_of_release]])</f>
        <v>3000</v>
      </c>
      <c r="Y2796" s="4">
        <v>522751172</v>
      </c>
      <c r="Z2796" s="4">
        <v>438594184</v>
      </c>
      <c r="AA2796" s="4">
        <v>128001000</v>
      </c>
      <c r="AB2796" s="1">
        <f>Table1[[#This Row],[na_sales]]/Table1[[#This Row],[NA population]]</f>
        <v>6.5040504586377096E-4</v>
      </c>
      <c r="AC2796" s="1">
        <f>Table1[[#This Row],[eu_sales]]/Table1[[#This Row],[Eu population]]</f>
        <v>0</v>
      </c>
      <c r="AD2796" s="1">
        <f>Table1[[#This Row],[jp_sales]]/Table1[[#This Row],[Jp population]]</f>
        <v>0</v>
      </c>
    </row>
    <row r="2797" spans="1:30" x14ac:dyDescent="0.25">
      <c r="A2797" t="s">
        <v>2558</v>
      </c>
      <c r="B2797" t="s">
        <v>26</v>
      </c>
      <c r="C2797">
        <v>2006</v>
      </c>
      <c r="D2797" t="s">
        <v>27</v>
      </c>
      <c r="E2797" t="s">
        <v>575</v>
      </c>
      <c r="F2797" s="4">
        <v>330000</v>
      </c>
      <c r="G2797" s="4">
        <v>10000</v>
      </c>
      <c r="H2797" s="4">
        <v>0</v>
      </c>
      <c r="I2797" s="4">
        <v>30000</v>
      </c>
      <c r="J2797">
        <v>6.8</v>
      </c>
      <c r="K2797">
        <v>10</v>
      </c>
      <c r="L2797">
        <v>6.8</v>
      </c>
      <c r="M2797" s="4">
        <v>8</v>
      </c>
      <c r="N2797" t="s">
        <v>635</v>
      </c>
      <c r="O2797" t="s">
        <v>21</v>
      </c>
      <c r="P2797" s="4">
        <v>370000</v>
      </c>
      <c r="Q2797" s="3">
        <f>AVERAGE(Table1[[#This Row],[critic_score]],Table1[[#This Row],[user_score]])</f>
        <v>6.8</v>
      </c>
      <c r="R2797" s="4">
        <f>Table1[[#This Row],[user_count]]+Table1[[#This Row],[critic_count]]</f>
        <v>18</v>
      </c>
      <c r="S2797" s="2">
        <f>100000*Table1[[#This Row],[review_count]]/Table1[[#This Row],[total sales]]</f>
        <v>4.8648648648648649</v>
      </c>
      <c r="T2797" s="2">
        <f>Table1[[#This Row],[total sales]]/(2017-Table1[[#This Row],[year_of_release]])</f>
        <v>33636.36363636364</v>
      </c>
      <c r="U2797" s="9">
        <f>Table1[[#This Row],[na_sales]]/(2017-Table1[[#This Row],[year_of_release]])</f>
        <v>30000</v>
      </c>
      <c r="V2797" s="6">
        <f>Table1[[#This Row],[eu_sales]]/(2017-Table1[[#This Row],[year_of_release]])</f>
        <v>909.09090909090912</v>
      </c>
      <c r="W2797" s="6">
        <f>Table1[[#This Row],[jp_sales]]/(2017-Table1[[#This Row],[year_of_release]])</f>
        <v>0</v>
      </c>
      <c r="X2797" s="6">
        <f>Table1[[#This Row],[other_sales]]/(2017-Table1[[#This Row],[year_of_release]])</f>
        <v>2727.2727272727275</v>
      </c>
      <c r="Y2797" s="4">
        <v>516818555</v>
      </c>
      <c r="Z2797" s="4">
        <v>437126892</v>
      </c>
      <c r="AA2797" s="4">
        <v>127854000</v>
      </c>
      <c r="AB2797" s="1">
        <f>Table1[[#This Row],[na_sales]]/Table1[[#This Row],[NA population]]</f>
        <v>6.3852196637947728E-4</v>
      </c>
      <c r="AC2797" s="1">
        <f>Table1[[#This Row],[eu_sales]]/Table1[[#This Row],[Eu population]]</f>
        <v>2.2876652484697737E-5</v>
      </c>
      <c r="AD2797" s="1">
        <f>Table1[[#This Row],[jp_sales]]/Table1[[#This Row],[Jp population]]</f>
        <v>0</v>
      </c>
    </row>
    <row r="2798" spans="1:30" x14ac:dyDescent="0.25">
      <c r="A2798" t="s">
        <v>1840</v>
      </c>
      <c r="B2798" t="s">
        <v>118</v>
      </c>
      <c r="C2798">
        <v>2007</v>
      </c>
      <c r="D2798" t="s">
        <v>23</v>
      </c>
      <c r="E2798" t="s">
        <v>425</v>
      </c>
      <c r="F2798" s="4">
        <v>60000</v>
      </c>
      <c r="G2798" s="4">
        <v>200000</v>
      </c>
      <c r="H2798" s="4">
        <v>0</v>
      </c>
      <c r="I2798" s="4">
        <v>110000</v>
      </c>
      <c r="J2798">
        <v>7.3</v>
      </c>
      <c r="K2798">
        <v>6</v>
      </c>
      <c r="L2798">
        <v>7.8</v>
      </c>
      <c r="M2798" s="4">
        <v>11</v>
      </c>
      <c r="N2798" t="s">
        <v>1841</v>
      </c>
      <c r="O2798" t="s">
        <v>67</v>
      </c>
      <c r="P2798" s="4">
        <v>370000</v>
      </c>
      <c r="Q2798" s="3">
        <f>AVERAGE(Table1[[#This Row],[critic_score]],Table1[[#This Row],[user_score]])</f>
        <v>7.55</v>
      </c>
      <c r="R2798" s="4">
        <f>Table1[[#This Row],[user_count]]+Table1[[#This Row],[critic_count]]</f>
        <v>17</v>
      </c>
      <c r="S2798" s="2">
        <f>100000*Table1[[#This Row],[review_count]]/Table1[[#This Row],[total sales]]</f>
        <v>4.5945945945945947</v>
      </c>
      <c r="T2798" s="2">
        <f>Table1[[#This Row],[total sales]]/(2017-Table1[[#This Row],[year_of_release]])</f>
        <v>37000</v>
      </c>
      <c r="U2798" s="9">
        <f>Table1[[#This Row],[na_sales]]/(2017-Table1[[#This Row],[year_of_release]])</f>
        <v>6000</v>
      </c>
      <c r="V2798" s="6">
        <f>Table1[[#This Row],[eu_sales]]/(2017-Table1[[#This Row],[year_of_release]])</f>
        <v>20000</v>
      </c>
      <c r="W2798" s="6">
        <f>Table1[[#This Row],[jp_sales]]/(2017-Table1[[#This Row],[year_of_release]])</f>
        <v>0</v>
      </c>
      <c r="X2798" s="6">
        <f>Table1[[#This Row],[other_sales]]/(2017-Table1[[#This Row],[year_of_release]])</f>
        <v>11000</v>
      </c>
      <c r="Y2798" s="4">
        <v>522751172</v>
      </c>
      <c r="Z2798" s="4">
        <v>438594184</v>
      </c>
      <c r="AA2798" s="4">
        <v>128001000</v>
      </c>
      <c r="AB2798" s="1">
        <f>Table1[[#This Row],[na_sales]]/Table1[[#This Row],[NA population]]</f>
        <v>1.147773610347831E-4</v>
      </c>
      <c r="AC2798" s="1">
        <f>Table1[[#This Row],[eu_sales]]/Table1[[#This Row],[Eu population]]</f>
        <v>4.560023987914988E-4</v>
      </c>
      <c r="AD2798" s="1">
        <f>Table1[[#This Row],[jp_sales]]/Table1[[#This Row],[Jp population]]</f>
        <v>0</v>
      </c>
    </row>
    <row r="2799" spans="1:30" x14ac:dyDescent="0.25">
      <c r="A2799" t="s">
        <v>911</v>
      </c>
      <c r="B2799" t="s">
        <v>39</v>
      </c>
      <c r="C2799">
        <v>2011</v>
      </c>
      <c r="D2799" t="s">
        <v>96</v>
      </c>
      <c r="E2799" t="s">
        <v>267</v>
      </c>
      <c r="F2799" s="4">
        <v>600000</v>
      </c>
      <c r="G2799" s="4">
        <v>470000</v>
      </c>
      <c r="H2799" s="4">
        <v>210000</v>
      </c>
      <c r="I2799" s="4">
        <v>230000</v>
      </c>
      <c r="J2799">
        <v>8.5</v>
      </c>
      <c r="K2799">
        <v>89</v>
      </c>
      <c r="L2799">
        <v>8.6</v>
      </c>
      <c r="M2799" s="4">
        <v>984</v>
      </c>
      <c r="N2799" t="s">
        <v>180</v>
      </c>
      <c r="O2799" t="s">
        <v>84</v>
      </c>
      <c r="P2799" s="4">
        <v>1510000</v>
      </c>
      <c r="Q2799" s="3">
        <f>AVERAGE(Table1[[#This Row],[critic_score]],Table1[[#This Row],[user_score]])</f>
        <v>8.5500000000000007</v>
      </c>
      <c r="R2799" s="4">
        <f>Table1[[#This Row],[user_count]]+Table1[[#This Row],[critic_count]]</f>
        <v>1073</v>
      </c>
      <c r="S2799" s="2">
        <f>100000*Table1[[#This Row],[review_count]]/Table1[[#This Row],[total sales]]</f>
        <v>71.059602649006621</v>
      </c>
      <c r="T2799" s="2">
        <f>Table1[[#This Row],[total sales]]/(2017-Table1[[#This Row],[year_of_release]])</f>
        <v>251666.66666666666</v>
      </c>
      <c r="U2799" s="9">
        <f>Table1[[#This Row],[na_sales]]/(2017-Table1[[#This Row],[year_of_release]])</f>
        <v>100000</v>
      </c>
      <c r="V2799" s="6">
        <f>Table1[[#This Row],[eu_sales]]/(2017-Table1[[#This Row],[year_of_release]])</f>
        <v>78333.333333333328</v>
      </c>
      <c r="W2799" s="6">
        <f>Table1[[#This Row],[jp_sales]]/(2017-Table1[[#This Row],[year_of_release]])</f>
        <v>35000</v>
      </c>
      <c r="X2799" s="6">
        <f>Table1[[#This Row],[other_sales]]/(2017-Table1[[#This Row],[year_of_release]])</f>
        <v>38333.333333333336</v>
      </c>
      <c r="Y2799" s="4">
        <v>545961365</v>
      </c>
      <c r="Z2799" s="4">
        <v>440756453</v>
      </c>
      <c r="AA2799" s="4">
        <v>127833000</v>
      </c>
      <c r="AB2799" s="1">
        <f>Table1[[#This Row],[na_sales]]/Table1[[#This Row],[NA population]]</f>
        <v>1.0989788627259367E-3</v>
      </c>
      <c r="AC2799" s="1">
        <f>Table1[[#This Row],[eu_sales]]/Table1[[#This Row],[Eu population]]</f>
        <v>1.0663485396548466E-3</v>
      </c>
      <c r="AD2799" s="1">
        <f>Table1[[#This Row],[jp_sales]]/Table1[[#This Row],[Jp population]]</f>
        <v>1.6427682992654479E-3</v>
      </c>
    </row>
    <row r="2800" spans="1:30" x14ac:dyDescent="0.25">
      <c r="A2800" t="s">
        <v>2560</v>
      </c>
      <c r="B2800" t="s">
        <v>118</v>
      </c>
      <c r="C2800">
        <v>2005</v>
      </c>
      <c r="D2800" t="s">
        <v>19</v>
      </c>
      <c r="E2800" t="s">
        <v>100</v>
      </c>
      <c r="F2800" s="4">
        <v>340000</v>
      </c>
      <c r="G2800" s="4">
        <v>0</v>
      </c>
      <c r="H2800" s="4">
        <v>0</v>
      </c>
      <c r="I2800" s="4">
        <v>30000</v>
      </c>
      <c r="J2800">
        <v>7.3</v>
      </c>
      <c r="K2800">
        <v>23</v>
      </c>
      <c r="L2800">
        <v>7.4</v>
      </c>
      <c r="M2800" s="4">
        <v>14</v>
      </c>
      <c r="N2800" t="s">
        <v>246</v>
      </c>
      <c r="O2800" t="s">
        <v>21</v>
      </c>
      <c r="P2800" s="4">
        <v>370000</v>
      </c>
      <c r="Q2800" s="3">
        <f>AVERAGE(Table1[[#This Row],[critic_score]],Table1[[#This Row],[user_score]])</f>
        <v>7.35</v>
      </c>
      <c r="R2800" s="4">
        <f>Table1[[#This Row],[user_count]]+Table1[[#This Row],[critic_count]]</f>
        <v>37</v>
      </c>
      <c r="S2800" s="2">
        <f>100000*Table1[[#This Row],[review_count]]/Table1[[#This Row],[total sales]]</f>
        <v>10</v>
      </c>
      <c r="T2800" s="2">
        <f>Table1[[#This Row],[total sales]]/(2017-Table1[[#This Row],[year_of_release]])</f>
        <v>30833.333333333332</v>
      </c>
      <c r="U2800" s="9">
        <f>Table1[[#This Row],[na_sales]]/(2017-Table1[[#This Row],[year_of_release]])</f>
        <v>28333.333333333332</v>
      </c>
      <c r="V2800" s="6">
        <f>Table1[[#This Row],[eu_sales]]/(2017-Table1[[#This Row],[year_of_release]])</f>
        <v>0</v>
      </c>
      <c r="W2800" s="6">
        <f>Table1[[#This Row],[jp_sales]]/(2017-Table1[[#This Row],[year_of_release]])</f>
        <v>0</v>
      </c>
      <c r="X2800" s="6">
        <f>Table1[[#This Row],[other_sales]]/(2017-Table1[[#This Row],[year_of_release]])</f>
        <v>2500</v>
      </c>
      <c r="Y2800" s="4">
        <v>511054143</v>
      </c>
      <c r="Z2800" s="4">
        <v>435713800</v>
      </c>
      <c r="AA2800" s="4">
        <v>127773000</v>
      </c>
      <c r="AB2800" s="1">
        <f>Table1[[#This Row],[na_sales]]/Table1[[#This Row],[NA population]]</f>
        <v>6.6529154426598594E-4</v>
      </c>
      <c r="AC2800" s="1">
        <f>Table1[[#This Row],[eu_sales]]/Table1[[#This Row],[Eu population]]</f>
        <v>0</v>
      </c>
      <c r="AD2800" s="1">
        <f>Table1[[#This Row],[jp_sales]]/Table1[[#This Row],[Jp population]]</f>
        <v>0</v>
      </c>
    </row>
    <row r="2801" spans="1:30" x14ac:dyDescent="0.25">
      <c r="A2801" t="s">
        <v>2529</v>
      </c>
      <c r="B2801" t="s">
        <v>18</v>
      </c>
      <c r="C2801">
        <v>2009</v>
      </c>
      <c r="D2801" t="s">
        <v>19</v>
      </c>
      <c r="E2801" t="s">
        <v>403</v>
      </c>
      <c r="F2801" s="4">
        <v>120000</v>
      </c>
      <c r="G2801" s="4">
        <v>210000</v>
      </c>
      <c r="H2801" s="4">
        <v>0</v>
      </c>
      <c r="I2801" s="4">
        <v>40000</v>
      </c>
      <c r="J2801">
        <v>7.3</v>
      </c>
      <c r="K2801">
        <v>33</v>
      </c>
      <c r="L2801">
        <v>7.7</v>
      </c>
      <c r="M2801" s="4">
        <v>21</v>
      </c>
      <c r="N2801" t="s">
        <v>458</v>
      </c>
      <c r="O2801" t="s">
        <v>21</v>
      </c>
      <c r="P2801" s="4">
        <v>370000</v>
      </c>
      <c r="Q2801" s="3">
        <f>AVERAGE(Table1[[#This Row],[critic_score]],Table1[[#This Row],[user_score]])</f>
        <v>7.5</v>
      </c>
      <c r="R2801" s="4">
        <f>Table1[[#This Row],[user_count]]+Table1[[#This Row],[critic_count]]</f>
        <v>54</v>
      </c>
      <c r="S2801" s="2">
        <f>100000*Table1[[#This Row],[review_count]]/Table1[[#This Row],[total sales]]</f>
        <v>14.594594594594595</v>
      </c>
      <c r="T2801" s="2">
        <f>Table1[[#This Row],[total sales]]/(2017-Table1[[#This Row],[year_of_release]])</f>
        <v>46250</v>
      </c>
      <c r="U2801" s="9">
        <f>Table1[[#This Row],[na_sales]]/(2017-Table1[[#This Row],[year_of_release]])</f>
        <v>15000</v>
      </c>
      <c r="V2801" s="6">
        <f>Table1[[#This Row],[eu_sales]]/(2017-Table1[[#This Row],[year_of_release]])</f>
        <v>26250</v>
      </c>
      <c r="W2801" s="6">
        <f>Table1[[#This Row],[jp_sales]]/(2017-Table1[[#This Row],[year_of_release]])</f>
        <v>0</v>
      </c>
      <c r="X2801" s="6">
        <f>Table1[[#This Row],[other_sales]]/(2017-Table1[[#This Row],[year_of_release]])</f>
        <v>5000</v>
      </c>
      <c r="Y2801" s="4">
        <v>534740514</v>
      </c>
      <c r="Z2801" s="4">
        <v>441041694</v>
      </c>
      <c r="AA2801" s="4">
        <v>128047000</v>
      </c>
      <c r="AB2801" s="1">
        <f>Table1[[#This Row],[na_sales]]/Table1[[#This Row],[NA population]]</f>
        <v>2.2440790786987201E-4</v>
      </c>
      <c r="AC2801" s="1">
        <f>Table1[[#This Row],[eu_sales]]/Table1[[#This Row],[Eu population]]</f>
        <v>4.7614545939051286E-4</v>
      </c>
      <c r="AD2801" s="1">
        <f>Table1[[#This Row],[jp_sales]]/Table1[[#This Row],[Jp population]]</f>
        <v>0</v>
      </c>
    </row>
    <row r="2802" spans="1:30" x14ac:dyDescent="0.25">
      <c r="A2802" t="s">
        <v>2562</v>
      </c>
      <c r="B2802" t="s">
        <v>18</v>
      </c>
      <c r="C2802">
        <v>2009</v>
      </c>
      <c r="D2802" t="s">
        <v>40</v>
      </c>
      <c r="E2802" t="s">
        <v>981</v>
      </c>
      <c r="F2802" s="4">
        <v>110000</v>
      </c>
      <c r="G2802" s="4">
        <v>220000</v>
      </c>
      <c r="H2802" s="4">
        <v>0</v>
      </c>
      <c r="I2802" s="4">
        <v>40000</v>
      </c>
      <c r="J2802">
        <v>6.8</v>
      </c>
      <c r="K2802">
        <v>30</v>
      </c>
      <c r="L2802">
        <v>7.9</v>
      </c>
      <c r="M2802" s="4">
        <v>15</v>
      </c>
      <c r="N2802" t="s">
        <v>1915</v>
      </c>
      <c r="O2802" t="s">
        <v>67</v>
      </c>
      <c r="P2802" s="4">
        <v>370000</v>
      </c>
      <c r="Q2802" s="3">
        <f>AVERAGE(Table1[[#This Row],[critic_score]],Table1[[#This Row],[user_score]])</f>
        <v>7.35</v>
      </c>
      <c r="R2802" s="4">
        <f>Table1[[#This Row],[user_count]]+Table1[[#This Row],[critic_count]]</f>
        <v>45</v>
      </c>
      <c r="S2802" s="2">
        <f>100000*Table1[[#This Row],[review_count]]/Table1[[#This Row],[total sales]]</f>
        <v>12.162162162162161</v>
      </c>
      <c r="T2802" s="2">
        <f>Table1[[#This Row],[total sales]]/(2017-Table1[[#This Row],[year_of_release]])</f>
        <v>46250</v>
      </c>
      <c r="U2802" s="9">
        <f>Table1[[#This Row],[na_sales]]/(2017-Table1[[#This Row],[year_of_release]])</f>
        <v>13750</v>
      </c>
      <c r="V2802" s="6">
        <f>Table1[[#This Row],[eu_sales]]/(2017-Table1[[#This Row],[year_of_release]])</f>
        <v>27500</v>
      </c>
      <c r="W2802" s="6">
        <f>Table1[[#This Row],[jp_sales]]/(2017-Table1[[#This Row],[year_of_release]])</f>
        <v>0</v>
      </c>
      <c r="X2802" s="6">
        <f>Table1[[#This Row],[other_sales]]/(2017-Table1[[#This Row],[year_of_release]])</f>
        <v>5000</v>
      </c>
      <c r="Y2802" s="4">
        <v>534740514</v>
      </c>
      <c r="Z2802" s="4">
        <v>441041694</v>
      </c>
      <c r="AA2802" s="4">
        <v>128047000</v>
      </c>
      <c r="AB2802" s="1">
        <f>Table1[[#This Row],[na_sales]]/Table1[[#This Row],[NA population]]</f>
        <v>2.0570724888071599E-4</v>
      </c>
      <c r="AC2802" s="1">
        <f>Table1[[#This Row],[eu_sales]]/Table1[[#This Row],[Eu population]]</f>
        <v>4.9881905269482296E-4</v>
      </c>
      <c r="AD2802" s="1">
        <f>Table1[[#This Row],[jp_sales]]/Table1[[#This Row],[Jp population]]</f>
        <v>0</v>
      </c>
    </row>
    <row r="2803" spans="1:30" x14ac:dyDescent="0.25">
      <c r="A2803" t="s">
        <v>2385</v>
      </c>
      <c r="B2803" t="s">
        <v>26</v>
      </c>
      <c r="C2803">
        <v>2007</v>
      </c>
      <c r="D2803" t="s">
        <v>27</v>
      </c>
      <c r="E2803" t="s">
        <v>575</v>
      </c>
      <c r="F2803" s="4">
        <v>320000</v>
      </c>
      <c r="G2803" s="4">
        <v>20000</v>
      </c>
      <c r="H2803" s="4">
        <v>0</v>
      </c>
      <c r="I2803" s="4">
        <v>30000</v>
      </c>
      <c r="J2803">
        <v>5.6</v>
      </c>
      <c r="K2803">
        <v>4</v>
      </c>
      <c r="L2803">
        <v>2.7</v>
      </c>
      <c r="M2803" s="4">
        <v>6</v>
      </c>
      <c r="N2803" t="s">
        <v>635</v>
      </c>
      <c r="O2803" t="s">
        <v>21</v>
      </c>
      <c r="P2803" s="4">
        <v>370000</v>
      </c>
      <c r="Q2803" s="3">
        <f>AVERAGE(Table1[[#This Row],[critic_score]],Table1[[#This Row],[user_score]])</f>
        <v>4.1500000000000004</v>
      </c>
      <c r="R2803" s="4">
        <f>Table1[[#This Row],[user_count]]+Table1[[#This Row],[critic_count]]</f>
        <v>10</v>
      </c>
      <c r="S2803" s="2">
        <f>100000*Table1[[#This Row],[review_count]]/Table1[[#This Row],[total sales]]</f>
        <v>2.7027027027027026</v>
      </c>
      <c r="T2803" s="2">
        <f>Table1[[#This Row],[total sales]]/(2017-Table1[[#This Row],[year_of_release]])</f>
        <v>37000</v>
      </c>
      <c r="U2803" s="9">
        <f>Table1[[#This Row],[na_sales]]/(2017-Table1[[#This Row],[year_of_release]])</f>
        <v>32000</v>
      </c>
      <c r="V2803" s="6">
        <f>Table1[[#This Row],[eu_sales]]/(2017-Table1[[#This Row],[year_of_release]])</f>
        <v>2000</v>
      </c>
      <c r="W2803" s="6">
        <f>Table1[[#This Row],[jp_sales]]/(2017-Table1[[#This Row],[year_of_release]])</f>
        <v>0</v>
      </c>
      <c r="X2803" s="6">
        <f>Table1[[#This Row],[other_sales]]/(2017-Table1[[#This Row],[year_of_release]])</f>
        <v>3000</v>
      </c>
      <c r="Y2803" s="4">
        <v>522751172</v>
      </c>
      <c r="Z2803" s="4">
        <v>438594184</v>
      </c>
      <c r="AA2803" s="4">
        <v>128001000</v>
      </c>
      <c r="AB2803" s="1">
        <f>Table1[[#This Row],[na_sales]]/Table1[[#This Row],[NA population]]</f>
        <v>6.1214592551884323E-4</v>
      </c>
      <c r="AC2803" s="1">
        <f>Table1[[#This Row],[eu_sales]]/Table1[[#This Row],[Eu population]]</f>
        <v>4.560023987914988E-5</v>
      </c>
      <c r="AD2803" s="1">
        <f>Table1[[#This Row],[jp_sales]]/Table1[[#This Row],[Jp population]]</f>
        <v>0</v>
      </c>
    </row>
    <row r="2804" spans="1:30" x14ac:dyDescent="0.25">
      <c r="A2804" t="s">
        <v>1523</v>
      </c>
      <c r="B2804" t="s">
        <v>118</v>
      </c>
      <c r="C2804">
        <v>2007</v>
      </c>
      <c r="D2804" t="s">
        <v>40</v>
      </c>
      <c r="E2804" t="s">
        <v>100</v>
      </c>
      <c r="F2804" s="4">
        <v>100000</v>
      </c>
      <c r="G2804" s="4">
        <v>170000</v>
      </c>
      <c r="H2804" s="4">
        <v>0</v>
      </c>
      <c r="I2804" s="4">
        <v>100000</v>
      </c>
      <c r="J2804">
        <v>5.2</v>
      </c>
      <c r="K2804">
        <v>11</v>
      </c>
      <c r="L2804">
        <v>7.6</v>
      </c>
      <c r="M2804" s="4">
        <v>20</v>
      </c>
      <c r="N2804" t="s">
        <v>381</v>
      </c>
      <c r="O2804" t="s">
        <v>84</v>
      </c>
      <c r="P2804" s="4">
        <v>370000</v>
      </c>
      <c r="Q2804" s="3">
        <f>AVERAGE(Table1[[#This Row],[critic_score]],Table1[[#This Row],[user_score]])</f>
        <v>6.4</v>
      </c>
      <c r="R2804" s="4">
        <f>Table1[[#This Row],[user_count]]+Table1[[#This Row],[critic_count]]</f>
        <v>31</v>
      </c>
      <c r="S2804" s="2">
        <f>100000*Table1[[#This Row],[review_count]]/Table1[[#This Row],[total sales]]</f>
        <v>8.378378378378379</v>
      </c>
      <c r="T2804" s="2">
        <f>Table1[[#This Row],[total sales]]/(2017-Table1[[#This Row],[year_of_release]])</f>
        <v>37000</v>
      </c>
      <c r="U2804" s="9">
        <f>Table1[[#This Row],[na_sales]]/(2017-Table1[[#This Row],[year_of_release]])</f>
        <v>10000</v>
      </c>
      <c r="V2804" s="6">
        <f>Table1[[#This Row],[eu_sales]]/(2017-Table1[[#This Row],[year_of_release]])</f>
        <v>17000</v>
      </c>
      <c r="W2804" s="6">
        <f>Table1[[#This Row],[jp_sales]]/(2017-Table1[[#This Row],[year_of_release]])</f>
        <v>0</v>
      </c>
      <c r="X2804" s="6">
        <f>Table1[[#This Row],[other_sales]]/(2017-Table1[[#This Row],[year_of_release]])</f>
        <v>10000</v>
      </c>
      <c r="Y2804" s="4">
        <v>522751172</v>
      </c>
      <c r="Z2804" s="4">
        <v>438594184</v>
      </c>
      <c r="AA2804" s="4">
        <v>128001000</v>
      </c>
      <c r="AB2804" s="1">
        <f>Table1[[#This Row],[na_sales]]/Table1[[#This Row],[NA population]]</f>
        <v>1.912956017246385E-4</v>
      </c>
      <c r="AC2804" s="1">
        <f>Table1[[#This Row],[eu_sales]]/Table1[[#This Row],[Eu population]]</f>
        <v>3.8760203897277398E-4</v>
      </c>
      <c r="AD2804" s="1">
        <f>Table1[[#This Row],[jp_sales]]/Table1[[#This Row],[Jp population]]</f>
        <v>0</v>
      </c>
    </row>
    <row r="2805" spans="1:30" x14ac:dyDescent="0.25">
      <c r="A2805" t="s">
        <v>1873</v>
      </c>
      <c r="B2805" t="s">
        <v>136</v>
      </c>
      <c r="C2805">
        <v>2012</v>
      </c>
      <c r="D2805" t="s">
        <v>40</v>
      </c>
      <c r="E2805" t="s">
        <v>198</v>
      </c>
      <c r="F2805" s="4">
        <v>250000</v>
      </c>
      <c r="G2805" s="4">
        <v>90000</v>
      </c>
      <c r="H2805" s="4">
        <v>0</v>
      </c>
      <c r="I2805" s="4">
        <v>30000</v>
      </c>
      <c r="J2805">
        <v>7.3</v>
      </c>
      <c r="K2805">
        <v>42</v>
      </c>
      <c r="L2805">
        <v>7.4</v>
      </c>
      <c r="M2805" s="4">
        <v>109</v>
      </c>
      <c r="N2805" t="s">
        <v>629</v>
      </c>
      <c r="O2805" t="s">
        <v>84</v>
      </c>
      <c r="P2805" s="4">
        <v>370000</v>
      </c>
      <c r="Q2805" s="3">
        <f>AVERAGE(Table1[[#This Row],[critic_score]],Table1[[#This Row],[user_score]])</f>
        <v>7.35</v>
      </c>
      <c r="R2805" s="4">
        <f>Table1[[#This Row],[user_count]]+Table1[[#This Row],[critic_count]]</f>
        <v>151</v>
      </c>
      <c r="S2805" s="2">
        <f>100000*Table1[[#This Row],[review_count]]/Table1[[#This Row],[total sales]]</f>
        <v>40.810810810810814</v>
      </c>
      <c r="T2805" s="2">
        <f>Table1[[#This Row],[total sales]]/(2017-Table1[[#This Row],[year_of_release]])</f>
        <v>74000</v>
      </c>
      <c r="U2805" s="9">
        <f>Table1[[#This Row],[na_sales]]/(2017-Table1[[#This Row],[year_of_release]])</f>
        <v>50000</v>
      </c>
      <c r="V2805" s="6">
        <f>Table1[[#This Row],[eu_sales]]/(2017-Table1[[#This Row],[year_of_release]])</f>
        <v>18000</v>
      </c>
      <c r="W2805" s="6">
        <f>Table1[[#This Row],[jp_sales]]/(2017-Table1[[#This Row],[year_of_release]])</f>
        <v>0</v>
      </c>
      <c r="X2805" s="6">
        <f>Table1[[#This Row],[other_sales]]/(2017-Table1[[#This Row],[year_of_release]])</f>
        <v>6000</v>
      </c>
      <c r="Y2805" s="4">
        <v>551484507</v>
      </c>
      <c r="Z2805" s="4">
        <v>441417242</v>
      </c>
      <c r="AA2805" s="4">
        <v>127629000</v>
      </c>
      <c r="AB2805" s="1">
        <f>Table1[[#This Row],[na_sales]]/Table1[[#This Row],[NA population]]</f>
        <v>4.5332189177891083E-4</v>
      </c>
      <c r="AC2805" s="1">
        <f>Table1[[#This Row],[eu_sales]]/Table1[[#This Row],[Eu population]]</f>
        <v>2.0388872802571678E-4</v>
      </c>
      <c r="AD2805" s="1">
        <f>Table1[[#This Row],[jp_sales]]/Table1[[#This Row],[Jp population]]</f>
        <v>0</v>
      </c>
    </row>
    <row r="2806" spans="1:30" x14ac:dyDescent="0.25">
      <c r="A2806" t="s">
        <v>800</v>
      </c>
      <c r="B2806" t="s">
        <v>118</v>
      </c>
      <c r="C2806">
        <v>2006</v>
      </c>
      <c r="D2806" t="s">
        <v>19</v>
      </c>
      <c r="E2806" t="s">
        <v>100</v>
      </c>
      <c r="F2806" s="4">
        <v>340000</v>
      </c>
      <c r="G2806" s="4">
        <v>0</v>
      </c>
      <c r="H2806" s="4">
        <v>0</v>
      </c>
      <c r="I2806" s="4">
        <v>30000</v>
      </c>
      <c r="J2806">
        <v>7.5</v>
      </c>
      <c r="K2806">
        <v>16</v>
      </c>
      <c r="L2806">
        <v>7.9</v>
      </c>
      <c r="M2806" s="4">
        <v>11</v>
      </c>
      <c r="N2806" t="s">
        <v>101</v>
      </c>
      <c r="O2806" t="s">
        <v>21</v>
      </c>
      <c r="P2806" s="4">
        <v>370000</v>
      </c>
      <c r="Q2806" s="3">
        <f>AVERAGE(Table1[[#This Row],[critic_score]],Table1[[#This Row],[user_score]])</f>
        <v>7.7</v>
      </c>
      <c r="R2806" s="4">
        <f>Table1[[#This Row],[user_count]]+Table1[[#This Row],[critic_count]]</f>
        <v>27</v>
      </c>
      <c r="S2806" s="2">
        <f>100000*Table1[[#This Row],[review_count]]/Table1[[#This Row],[total sales]]</f>
        <v>7.2972972972972974</v>
      </c>
      <c r="T2806" s="2">
        <f>Table1[[#This Row],[total sales]]/(2017-Table1[[#This Row],[year_of_release]])</f>
        <v>33636.36363636364</v>
      </c>
      <c r="U2806" s="9">
        <f>Table1[[#This Row],[na_sales]]/(2017-Table1[[#This Row],[year_of_release]])</f>
        <v>30909.090909090908</v>
      </c>
      <c r="V2806" s="6">
        <f>Table1[[#This Row],[eu_sales]]/(2017-Table1[[#This Row],[year_of_release]])</f>
        <v>0</v>
      </c>
      <c r="W2806" s="6">
        <f>Table1[[#This Row],[jp_sales]]/(2017-Table1[[#This Row],[year_of_release]])</f>
        <v>0</v>
      </c>
      <c r="X2806" s="6">
        <f>Table1[[#This Row],[other_sales]]/(2017-Table1[[#This Row],[year_of_release]])</f>
        <v>2727.2727272727275</v>
      </c>
      <c r="Y2806" s="4">
        <v>516818555</v>
      </c>
      <c r="Z2806" s="4">
        <v>437126892</v>
      </c>
      <c r="AA2806" s="4">
        <v>127854000</v>
      </c>
      <c r="AB2806" s="1">
        <f>Table1[[#This Row],[na_sales]]/Table1[[#This Row],[NA population]]</f>
        <v>6.5787111687582497E-4</v>
      </c>
      <c r="AC2806" s="1">
        <f>Table1[[#This Row],[eu_sales]]/Table1[[#This Row],[Eu population]]</f>
        <v>0</v>
      </c>
      <c r="AD2806" s="1">
        <f>Table1[[#This Row],[jp_sales]]/Table1[[#This Row],[Jp population]]</f>
        <v>0</v>
      </c>
    </row>
    <row r="2807" spans="1:30" x14ac:dyDescent="0.25">
      <c r="A2807" t="s">
        <v>2787</v>
      </c>
      <c r="B2807" t="s">
        <v>18</v>
      </c>
      <c r="C2807">
        <v>2011</v>
      </c>
      <c r="D2807" t="s">
        <v>96</v>
      </c>
      <c r="E2807" t="s">
        <v>20</v>
      </c>
      <c r="F2807" s="4">
        <v>110000</v>
      </c>
      <c r="G2807" s="4">
        <v>100000</v>
      </c>
      <c r="H2807" s="4">
        <v>80000</v>
      </c>
      <c r="I2807" s="4">
        <v>20000</v>
      </c>
      <c r="J2807">
        <v>7.3</v>
      </c>
      <c r="K2807">
        <v>48</v>
      </c>
      <c r="L2807">
        <v>8</v>
      </c>
      <c r="M2807" s="4">
        <v>99</v>
      </c>
      <c r="N2807" t="s">
        <v>2509</v>
      </c>
      <c r="O2807" t="s">
        <v>67</v>
      </c>
      <c r="P2807" s="4">
        <v>310000</v>
      </c>
      <c r="Q2807" s="3">
        <f>AVERAGE(Table1[[#This Row],[critic_score]],Table1[[#This Row],[user_score]])</f>
        <v>7.65</v>
      </c>
      <c r="R2807" s="4">
        <f>Table1[[#This Row],[user_count]]+Table1[[#This Row],[critic_count]]</f>
        <v>147</v>
      </c>
      <c r="S2807" s="2">
        <f>100000*Table1[[#This Row],[review_count]]/Table1[[#This Row],[total sales]]</f>
        <v>47.41935483870968</v>
      </c>
      <c r="T2807" s="2">
        <f>Table1[[#This Row],[total sales]]/(2017-Table1[[#This Row],[year_of_release]])</f>
        <v>51666.666666666664</v>
      </c>
      <c r="U2807" s="9">
        <f>Table1[[#This Row],[na_sales]]/(2017-Table1[[#This Row],[year_of_release]])</f>
        <v>18333.333333333332</v>
      </c>
      <c r="V2807" s="6">
        <f>Table1[[#This Row],[eu_sales]]/(2017-Table1[[#This Row],[year_of_release]])</f>
        <v>16666.666666666668</v>
      </c>
      <c r="W2807" s="6">
        <f>Table1[[#This Row],[jp_sales]]/(2017-Table1[[#This Row],[year_of_release]])</f>
        <v>13333.333333333334</v>
      </c>
      <c r="X2807" s="6">
        <f>Table1[[#This Row],[other_sales]]/(2017-Table1[[#This Row],[year_of_release]])</f>
        <v>3333.3333333333335</v>
      </c>
      <c r="Y2807" s="4">
        <v>545961365</v>
      </c>
      <c r="Z2807" s="4">
        <v>440756453</v>
      </c>
      <c r="AA2807" s="4">
        <v>127833000</v>
      </c>
      <c r="AB2807" s="1">
        <f>Table1[[#This Row],[na_sales]]/Table1[[#This Row],[NA population]]</f>
        <v>2.0147945816642173E-4</v>
      </c>
      <c r="AC2807" s="1">
        <f>Table1[[#This Row],[eu_sales]]/Table1[[#This Row],[Eu population]]</f>
        <v>2.2688266801166947E-4</v>
      </c>
      <c r="AD2807" s="1">
        <f>Table1[[#This Row],[jp_sales]]/Table1[[#This Row],[Jp population]]</f>
        <v>6.2581649495826585E-4</v>
      </c>
    </row>
    <row r="2808" spans="1:30" x14ac:dyDescent="0.25">
      <c r="A2808" t="s">
        <v>681</v>
      </c>
      <c r="B2808" t="s">
        <v>113</v>
      </c>
      <c r="C2808">
        <v>2011</v>
      </c>
      <c r="D2808" t="s">
        <v>40</v>
      </c>
      <c r="E2808" t="s">
        <v>100</v>
      </c>
      <c r="F2808" s="4">
        <v>90000</v>
      </c>
      <c r="G2808" s="4">
        <v>210000</v>
      </c>
      <c r="H2808" s="4">
        <v>0</v>
      </c>
      <c r="I2808" s="4">
        <v>70000</v>
      </c>
      <c r="J2808">
        <v>6.9</v>
      </c>
      <c r="K2808">
        <v>18</v>
      </c>
      <c r="L2808">
        <v>5.8</v>
      </c>
      <c r="M2808" s="4">
        <v>338</v>
      </c>
      <c r="N2808" t="s">
        <v>569</v>
      </c>
      <c r="O2808" t="s">
        <v>67</v>
      </c>
      <c r="P2808" s="4">
        <v>370000</v>
      </c>
      <c r="Q2808" s="3">
        <f>AVERAGE(Table1[[#This Row],[critic_score]],Table1[[#This Row],[user_score]])</f>
        <v>6.35</v>
      </c>
      <c r="R2808" s="4">
        <f>Table1[[#This Row],[user_count]]+Table1[[#This Row],[critic_count]]</f>
        <v>356</v>
      </c>
      <c r="S2808" s="2">
        <f>100000*Table1[[#This Row],[review_count]]/Table1[[#This Row],[total sales]]</f>
        <v>96.21621621621621</v>
      </c>
      <c r="T2808" s="2">
        <f>Table1[[#This Row],[total sales]]/(2017-Table1[[#This Row],[year_of_release]])</f>
        <v>61666.666666666664</v>
      </c>
      <c r="U2808" s="9">
        <f>Table1[[#This Row],[na_sales]]/(2017-Table1[[#This Row],[year_of_release]])</f>
        <v>15000</v>
      </c>
      <c r="V2808" s="6">
        <f>Table1[[#This Row],[eu_sales]]/(2017-Table1[[#This Row],[year_of_release]])</f>
        <v>35000</v>
      </c>
      <c r="W2808" s="6">
        <f>Table1[[#This Row],[jp_sales]]/(2017-Table1[[#This Row],[year_of_release]])</f>
        <v>0</v>
      </c>
      <c r="X2808" s="6">
        <f>Table1[[#This Row],[other_sales]]/(2017-Table1[[#This Row],[year_of_release]])</f>
        <v>11666.666666666666</v>
      </c>
      <c r="Y2808" s="4">
        <v>545961365</v>
      </c>
      <c r="Z2808" s="4">
        <v>440756453</v>
      </c>
      <c r="AA2808" s="4">
        <v>127833000</v>
      </c>
      <c r="AB2808" s="1">
        <f>Table1[[#This Row],[na_sales]]/Table1[[#This Row],[NA population]]</f>
        <v>1.6484682940889049E-4</v>
      </c>
      <c r="AC2808" s="1">
        <f>Table1[[#This Row],[eu_sales]]/Table1[[#This Row],[Eu population]]</f>
        <v>4.7645360282450592E-4</v>
      </c>
      <c r="AD2808" s="1">
        <f>Table1[[#This Row],[jp_sales]]/Table1[[#This Row],[Jp population]]</f>
        <v>0</v>
      </c>
    </row>
    <row r="2809" spans="1:30" x14ac:dyDescent="0.25">
      <c r="A2809" t="s">
        <v>2568</v>
      </c>
      <c r="B2809" t="s">
        <v>45</v>
      </c>
      <c r="C2809">
        <v>2008</v>
      </c>
      <c r="D2809" t="s">
        <v>65</v>
      </c>
      <c r="E2809" t="s">
        <v>267</v>
      </c>
      <c r="F2809" s="4">
        <v>80000</v>
      </c>
      <c r="G2809" s="4">
        <v>60000</v>
      </c>
      <c r="H2809" s="4">
        <v>210000</v>
      </c>
      <c r="I2809" s="4">
        <v>20000</v>
      </c>
      <c r="J2809">
        <v>4.8</v>
      </c>
      <c r="K2809">
        <v>17</v>
      </c>
      <c r="L2809">
        <v>7.9</v>
      </c>
      <c r="M2809" s="4">
        <v>37</v>
      </c>
      <c r="N2809" t="s">
        <v>414</v>
      </c>
      <c r="O2809" t="s">
        <v>67</v>
      </c>
      <c r="P2809" s="4">
        <v>370000</v>
      </c>
      <c r="Q2809" s="3">
        <f>AVERAGE(Table1[[#This Row],[critic_score]],Table1[[#This Row],[user_score]])</f>
        <v>6.35</v>
      </c>
      <c r="R2809" s="4">
        <f>Table1[[#This Row],[user_count]]+Table1[[#This Row],[critic_count]]</f>
        <v>54</v>
      </c>
      <c r="S2809" s="2">
        <f>100000*Table1[[#This Row],[review_count]]/Table1[[#This Row],[total sales]]</f>
        <v>14.594594594594595</v>
      </c>
      <c r="T2809" s="2">
        <f>Table1[[#This Row],[total sales]]/(2017-Table1[[#This Row],[year_of_release]])</f>
        <v>41111.111111111109</v>
      </c>
      <c r="U2809" s="9">
        <f>Table1[[#This Row],[na_sales]]/(2017-Table1[[#This Row],[year_of_release]])</f>
        <v>8888.8888888888887</v>
      </c>
      <c r="V2809" s="6">
        <f>Table1[[#This Row],[eu_sales]]/(2017-Table1[[#This Row],[year_of_release]])</f>
        <v>6666.666666666667</v>
      </c>
      <c r="W2809" s="6">
        <f>Table1[[#This Row],[jp_sales]]/(2017-Table1[[#This Row],[year_of_release]])</f>
        <v>23333.333333333332</v>
      </c>
      <c r="X2809" s="6">
        <f>Table1[[#This Row],[other_sales]]/(2017-Table1[[#This Row],[year_of_release]])</f>
        <v>2222.2222222222222</v>
      </c>
      <c r="Y2809" s="4">
        <v>528816311</v>
      </c>
      <c r="Z2809" s="4">
        <v>440001482</v>
      </c>
      <c r="AA2809" s="4">
        <v>128063000</v>
      </c>
      <c r="AB2809" s="1">
        <f>Table1[[#This Row],[na_sales]]/Table1[[#This Row],[NA population]]</f>
        <v>1.5128126409096334E-4</v>
      </c>
      <c r="AC2809" s="1">
        <f>Table1[[#This Row],[eu_sales]]/Table1[[#This Row],[Eu population]]</f>
        <v>1.3636317706766269E-4</v>
      </c>
      <c r="AD2809" s="1">
        <f>Table1[[#This Row],[jp_sales]]/Table1[[#This Row],[Jp population]]</f>
        <v>1.6398179021262973E-3</v>
      </c>
    </row>
    <row r="2810" spans="1:30" x14ac:dyDescent="0.25">
      <c r="A2810" t="s">
        <v>2570</v>
      </c>
      <c r="B2810" t="s">
        <v>45</v>
      </c>
      <c r="C2810">
        <v>2001</v>
      </c>
      <c r="D2810" t="s">
        <v>19</v>
      </c>
      <c r="E2810" t="s">
        <v>171</v>
      </c>
      <c r="F2810" s="4">
        <v>180000</v>
      </c>
      <c r="G2810" s="4">
        <v>140000</v>
      </c>
      <c r="H2810" s="4">
        <v>0</v>
      </c>
      <c r="I2810" s="4">
        <v>50000</v>
      </c>
      <c r="J2810">
        <v>5.8</v>
      </c>
      <c r="K2810">
        <v>15</v>
      </c>
      <c r="L2810">
        <v>7.8</v>
      </c>
      <c r="M2810" s="4">
        <v>14</v>
      </c>
      <c r="N2810" t="s">
        <v>2571</v>
      </c>
      <c r="O2810" t="s">
        <v>21</v>
      </c>
      <c r="P2810" s="4">
        <v>370000</v>
      </c>
      <c r="Q2810" s="3">
        <f>AVERAGE(Table1[[#This Row],[critic_score]],Table1[[#This Row],[user_score]])</f>
        <v>6.8</v>
      </c>
      <c r="R2810" s="4">
        <f>Table1[[#This Row],[user_count]]+Table1[[#This Row],[critic_count]]</f>
        <v>29</v>
      </c>
      <c r="S2810" s="2">
        <f>100000*Table1[[#This Row],[review_count]]/Table1[[#This Row],[total sales]]</f>
        <v>7.8378378378378377</v>
      </c>
      <c r="T2810" s="2">
        <f>Table1[[#This Row],[total sales]]/(2017-Table1[[#This Row],[year_of_release]])</f>
        <v>23125</v>
      </c>
      <c r="U2810" s="9">
        <f>Table1[[#This Row],[na_sales]]/(2017-Table1[[#This Row],[year_of_release]])</f>
        <v>11250</v>
      </c>
      <c r="V2810" s="6">
        <f>Table1[[#This Row],[eu_sales]]/(2017-Table1[[#This Row],[year_of_release]])</f>
        <v>8750</v>
      </c>
      <c r="W2810" s="6">
        <f>Table1[[#This Row],[jp_sales]]/(2017-Table1[[#This Row],[year_of_release]])</f>
        <v>0</v>
      </c>
      <c r="X2810" s="6">
        <f>Table1[[#This Row],[other_sales]]/(2017-Table1[[#This Row],[year_of_release]])</f>
        <v>3125</v>
      </c>
      <c r="Y2810" s="4">
        <v>489752572</v>
      </c>
      <c r="Z2810" s="4">
        <v>430035992</v>
      </c>
      <c r="AA2810" s="4">
        <v>127149000</v>
      </c>
      <c r="AB2810" s="1">
        <f>Table1[[#This Row],[na_sales]]/Table1[[#This Row],[NA population]]</f>
        <v>3.6753252619978075E-4</v>
      </c>
      <c r="AC2810" s="1">
        <f>Table1[[#This Row],[eu_sales]]/Table1[[#This Row],[Eu population]]</f>
        <v>3.2555414570973863E-4</v>
      </c>
      <c r="AD2810" s="1">
        <f>Table1[[#This Row],[jp_sales]]/Table1[[#This Row],[Jp population]]</f>
        <v>0</v>
      </c>
    </row>
    <row r="2811" spans="1:30" x14ac:dyDescent="0.25">
      <c r="A2811" t="s">
        <v>2574</v>
      </c>
      <c r="B2811" t="s">
        <v>136</v>
      </c>
      <c r="C2811">
        <v>2016</v>
      </c>
      <c r="D2811" t="s">
        <v>54</v>
      </c>
      <c r="E2811" t="s">
        <v>20</v>
      </c>
      <c r="F2811" s="4">
        <v>170000</v>
      </c>
      <c r="G2811" s="4">
        <v>100000</v>
      </c>
      <c r="H2811" s="4">
        <v>70000</v>
      </c>
      <c r="I2811" s="4">
        <v>30000</v>
      </c>
      <c r="J2811">
        <v>6.9</v>
      </c>
      <c r="K2811">
        <v>82</v>
      </c>
      <c r="L2811">
        <v>7.4</v>
      </c>
      <c r="M2811" s="4">
        <v>662</v>
      </c>
      <c r="N2811" t="s">
        <v>968</v>
      </c>
      <c r="O2811" t="s">
        <v>84</v>
      </c>
      <c r="P2811" s="4">
        <v>370000</v>
      </c>
      <c r="Q2811" s="3">
        <f>AVERAGE(Table1[[#This Row],[critic_score]],Table1[[#This Row],[user_score]])</f>
        <v>7.15</v>
      </c>
      <c r="R2811" s="4">
        <f>Table1[[#This Row],[user_count]]+Table1[[#This Row],[critic_count]]</f>
        <v>744</v>
      </c>
      <c r="S2811" s="2">
        <f>100000*Table1[[#This Row],[review_count]]/Table1[[#This Row],[total sales]]</f>
        <v>201.08108108108109</v>
      </c>
      <c r="T2811" s="2">
        <f>Table1[[#This Row],[total sales]]/(2017-Table1[[#This Row],[year_of_release]])</f>
        <v>370000</v>
      </c>
      <c r="U2811" s="9">
        <f>Table1[[#This Row],[na_sales]]/(2017-Table1[[#This Row],[year_of_release]])</f>
        <v>170000</v>
      </c>
      <c r="V2811" s="6">
        <f>Table1[[#This Row],[eu_sales]]/(2017-Table1[[#This Row],[year_of_release]])</f>
        <v>100000</v>
      </c>
      <c r="W2811" s="6">
        <f>Table1[[#This Row],[jp_sales]]/(2017-Table1[[#This Row],[year_of_release]])</f>
        <v>70000</v>
      </c>
      <c r="X2811" s="6">
        <f>Table1[[#This Row],[other_sales]]/(2017-Table1[[#This Row],[year_of_release]])</f>
        <v>30000</v>
      </c>
      <c r="Y2811" s="4">
        <v>573178249</v>
      </c>
      <c r="Z2811" s="4">
        <v>445623395</v>
      </c>
      <c r="AA2811" s="4">
        <v>126994511</v>
      </c>
      <c r="AB2811" s="1">
        <f>Table1[[#This Row],[na_sales]]/Table1[[#This Row],[NA population]]</f>
        <v>2.9659185479663936E-4</v>
      </c>
      <c r="AC2811" s="1">
        <f>Table1[[#This Row],[eu_sales]]/Table1[[#This Row],[Eu population]]</f>
        <v>2.2440473530345058E-4</v>
      </c>
      <c r="AD2811" s="1">
        <f>Table1[[#This Row],[jp_sales]]/Table1[[#This Row],[Jp population]]</f>
        <v>5.5120492569950524E-4</v>
      </c>
    </row>
    <row r="2812" spans="1:30" x14ac:dyDescent="0.25">
      <c r="A2812" t="s">
        <v>2429</v>
      </c>
      <c r="B2812" t="s">
        <v>34</v>
      </c>
      <c r="C2812">
        <v>2010</v>
      </c>
      <c r="D2812" t="s">
        <v>40</v>
      </c>
      <c r="E2812" t="s">
        <v>83</v>
      </c>
      <c r="F2812" s="4">
        <v>240000</v>
      </c>
      <c r="G2812" s="4">
        <v>90000</v>
      </c>
      <c r="H2812" s="4">
        <v>10000</v>
      </c>
      <c r="I2812" s="4">
        <v>30000</v>
      </c>
      <c r="J2812">
        <v>6.8</v>
      </c>
      <c r="K2812">
        <v>57</v>
      </c>
      <c r="L2812">
        <v>6.3</v>
      </c>
      <c r="M2812" s="4">
        <v>29</v>
      </c>
      <c r="N2812" t="s">
        <v>83</v>
      </c>
      <c r="O2812" t="s">
        <v>67</v>
      </c>
      <c r="P2812" s="4">
        <v>370000</v>
      </c>
      <c r="Q2812" s="3">
        <f>AVERAGE(Table1[[#This Row],[critic_score]],Table1[[#This Row],[user_score]])</f>
        <v>6.55</v>
      </c>
      <c r="R2812" s="4">
        <f>Table1[[#This Row],[user_count]]+Table1[[#This Row],[critic_count]]</f>
        <v>86</v>
      </c>
      <c r="S2812" s="2">
        <f>100000*Table1[[#This Row],[review_count]]/Table1[[#This Row],[total sales]]</f>
        <v>23.243243243243242</v>
      </c>
      <c r="T2812" s="2">
        <f>Table1[[#This Row],[total sales]]/(2017-Table1[[#This Row],[year_of_release]])</f>
        <v>52857.142857142855</v>
      </c>
      <c r="U2812" s="9">
        <f>Table1[[#This Row],[na_sales]]/(2017-Table1[[#This Row],[year_of_release]])</f>
        <v>34285.714285714283</v>
      </c>
      <c r="V2812" s="6">
        <f>Table1[[#This Row],[eu_sales]]/(2017-Table1[[#This Row],[year_of_release]])</f>
        <v>12857.142857142857</v>
      </c>
      <c r="W2812" s="6">
        <f>Table1[[#This Row],[jp_sales]]/(2017-Table1[[#This Row],[year_of_release]])</f>
        <v>1428.5714285714287</v>
      </c>
      <c r="X2812" s="6">
        <f>Table1[[#This Row],[other_sales]]/(2017-Table1[[#This Row],[year_of_release]])</f>
        <v>4285.7142857142853</v>
      </c>
      <c r="Y2812" s="4">
        <v>540520772</v>
      </c>
      <c r="Z2812" s="4">
        <v>441654761</v>
      </c>
      <c r="AA2812" s="4">
        <v>128070000</v>
      </c>
      <c r="AB2812" s="1">
        <f>Table1[[#This Row],[na_sales]]/Table1[[#This Row],[NA population]]</f>
        <v>4.4401623847307022E-4</v>
      </c>
      <c r="AC2812" s="1">
        <f>Table1[[#This Row],[eu_sales]]/Table1[[#This Row],[Eu population]]</f>
        <v>2.0377907802062616E-4</v>
      </c>
      <c r="AD2812" s="1">
        <f>Table1[[#This Row],[jp_sales]]/Table1[[#This Row],[Jp population]]</f>
        <v>7.808229874287499E-5</v>
      </c>
    </row>
    <row r="2813" spans="1:30" x14ac:dyDescent="0.25">
      <c r="A2813" t="s">
        <v>2577</v>
      </c>
      <c r="B2813" t="s">
        <v>45</v>
      </c>
      <c r="C2813">
        <v>2005</v>
      </c>
      <c r="D2813" t="s">
        <v>40</v>
      </c>
      <c r="E2813" t="s">
        <v>575</v>
      </c>
      <c r="F2813" s="4">
        <v>180000</v>
      </c>
      <c r="G2813" s="4">
        <v>140000</v>
      </c>
      <c r="H2813" s="4">
        <v>0</v>
      </c>
      <c r="I2813" s="4">
        <v>50000</v>
      </c>
      <c r="J2813">
        <v>5.3</v>
      </c>
      <c r="K2813">
        <v>6</v>
      </c>
      <c r="L2813">
        <v>6</v>
      </c>
      <c r="M2813" s="4">
        <v>8</v>
      </c>
      <c r="N2813" t="s">
        <v>369</v>
      </c>
      <c r="O2813" t="s">
        <v>21</v>
      </c>
      <c r="P2813" s="4">
        <v>370000</v>
      </c>
      <c r="Q2813" s="3">
        <f>AVERAGE(Table1[[#This Row],[critic_score]],Table1[[#This Row],[user_score]])</f>
        <v>5.65</v>
      </c>
      <c r="R2813" s="4">
        <f>Table1[[#This Row],[user_count]]+Table1[[#This Row],[critic_count]]</f>
        <v>14</v>
      </c>
      <c r="S2813" s="2">
        <f>100000*Table1[[#This Row],[review_count]]/Table1[[#This Row],[total sales]]</f>
        <v>3.7837837837837838</v>
      </c>
      <c r="T2813" s="2">
        <f>Table1[[#This Row],[total sales]]/(2017-Table1[[#This Row],[year_of_release]])</f>
        <v>30833.333333333332</v>
      </c>
      <c r="U2813" s="9">
        <f>Table1[[#This Row],[na_sales]]/(2017-Table1[[#This Row],[year_of_release]])</f>
        <v>15000</v>
      </c>
      <c r="V2813" s="6">
        <f>Table1[[#This Row],[eu_sales]]/(2017-Table1[[#This Row],[year_of_release]])</f>
        <v>11666.666666666666</v>
      </c>
      <c r="W2813" s="6">
        <f>Table1[[#This Row],[jp_sales]]/(2017-Table1[[#This Row],[year_of_release]])</f>
        <v>0</v>
      </c>
      <c r="X2813" s="6">
        <f>Table1[[#This Row],[other_sales]]/(2017-Table1[[#This Row],[year_of_release]])</f>
        <v>4166.666666666667</v>
      </c>
      <c r="Y2813" s="4">
        <v>511054143</v>
      </c>
      <c r="Z2813" s="4">
        <v>435713800</v>
      </c>
      <c r="AA2813" s="4">
        <v>127773000</v>
      </c>
      <c r="AB2813" s="1">
        <f>Table1[[#This Row],[na_sales]]/Table1[[#This Row],[NA population]]</f>
        <v>3.5221317049375728E-4</v>
      </c>
      <c r="AC2813" s="1">
        <f>Table1[[#This Row],[eu_sales]]/Table1[[#This Row],[Eu population]]</f>
        <v>3.2131183359351942E-4</v>
      </c>
      <c r="AD2813" s="1">
        <f>Table1[[#This Row],[jp_sales]]/Table1[[#This Row],[Jp population]]</f>
        <v>0</v>
      </c>
    </row>
    <row r="2814" spans="1:30" x14ac:dyDescent="0.25">
      <c r="A2814" t="s">
        <v>2578</v>
      </c>
      <c r="B2814" t="s">
        <v>45</v>
      </c>
      <c r="C2814">
        <v>2005</v>
      </c>
      <c r="D2814" t="s">
        <v>54</v>
      </c>
      <c r="E2814" t="s">
        <v>549</v>
      </c>
      <c r="F2814" s="4">
        <v>180000</v>
      </c>
      <c r="G2814" s="4">
        <v>140000</v>
      </c>
      <c r="H2814" s="4">
        <v>0</v>
      </c>
      <c r="I2814" s="4">
        <v>50000</v>
      </c>
      <c r="J2814">
        <v>5</v>
      </c>
      <c r="K2814">
        <v>24</v>
      </c>
      <c r="L2814">
        <v>7</v>
      </c>
      <c r="M2814" s="4">
        <v>21</v>
      </c>
      <c r="N2814" t="s">
        <v>2332</v>
      </c>
      <c r="O2814" t="s">
        <v>43</v>
      </c>
      <c r="P2814" s="4">
        <v>370000</v>
      </c>
      <c r="Q2814" s="3">
        <f>AVERAGE(Table1[[#This Row],[critic_score]],Table1[[#This Row],[user_score]])</f>
        <v>6</v>
      </c>
      <c r="R2814" s="4">
        <f>Table1[[#This Row],[user_count]]+Table1[[#This Row],[critic_count]]</f>
        <v>45</v>
      </c>
      <c r="S2814" s="2">
        <f>100000*Table1[[#This Row],[review_count]]/Table1[[#This Row],[total sales]]</f>
        <v>12.162162162162161</v>
      </c>
      <c r="T2814" s="2">
        <f>Table1[[#This Row],[total sales]]/(2017-Table1[[#This Row],[year_of_release]])</f>
        <v>30833.333333333332</v>
      </c>
      <c r="U2814" s="9">
        <f>Table1[[#This Row],[na_sales]]/(2017-Table1[[#This Row],[year_of_release]])</f>
        <v>15000</v>
      </c>
      <c r="V2814" s="6">
        <f>Table1[[#This Row],[eu_sales]]/(2017-Table1[[#This Row],[year_of_release]])</f>
        <v>11666.666666666666</v>
      </c>
      <c r="W2814" s="6">
        <f>Table1[[#This Row],[jp_sales]]/(2017-Table1[[#This Row],[year_of_release]])</f>
        <v>0</v>
      </c>
      <c r="X2814" s="6">
        <f>Table1[[#This Row],[other_sales]]/(2017-Table1[[#This Row],[year_of_release]])</f>
        <v>4166.666666666667</v>
      </c>
      <c r="Y2814" s="4">
        <v>511054143</v>
      </c>
      <c r="Z2814" s="4">
        <v>435713800</v>
      </c>
      <c r="AA2814" s="4">
        <v>127773000</v>
      </c>
      <c r="AB2814" s="1">
        <f>Table1[[#This Row],[na_sales]]/Table1[[#This Row],[NA population]]</f>
        <v>3.5221317049375728E-4</v>
      </c>
      <c r="AC2814" s="1">
        <f>Table1[[#This Row],[eu_sales]]/Table1[[#This Row],[Eu population]]</f>
        <v>3.2131183359351942E-4</v>
      </c>
      <c r="AD2814" s="1">
        <f>Table1[[#This Row],[jp_sales]]/Table1[[#This Row],[Jp population]]</f>
        <v>0</v>
      </c>
    </row>
    <row r="2815" spans="1:30" x14ac:dyDescent="0.25">
      <c r="A2815" t="s">
        <v>2581</v>
      </c>
      <c r="B2815" t="s">
        <v>45</v>
      </c>
      <c r="C2815">
        <v>2001</v>
      </c>
      <c r="D2815" t="s">
        <v>73</v>
      </c>
      <c r="E2815" t="s">
        <v>642</v>
      </c>
      <c r="F2815" s="4">
        <v>110000</v>
      </c>
      <c r="G2815" s="4">
        <v>90000</v>
      </c>
      <c r="H2815" s="4">
        <v>140000</v>
      </c>
      <c r="I2815" s="4">
        <v>30000</v>
      </c>
      <c r="J2815">
        <v>7.7</v>
      </c>
      <c r="K2815">
        <v>13</v>
      </c>
      <c r="L2815">
        <v>8.5</v>
      </c>
      <c r="M2815" s="4">
        <v>23</v>
      </c>
      <c r="N2815" t="s">
        <v>2582</v>
      </c>
      <c r="O2815" t="s">
        <v>21</v>
      </c>
      <c r="P2815" s="4">
        <v>370000</v>
      </c>
      <c r="Q2815" s="3">
        <f>AVERAGE(Table1[[#This Row],[critic_score]],Table1[[#This Row],[user_score]])</f>
        <v>8.1</v>
      </c>
      <c r="R2815" s="4">
        <f>Table1[[#This Row],[user_count]]+Table1[[#This Row],[critic_count]]</f>
        <v>36</v>
      </c>
      <c r="S2815" s="2">
        <f>100000*Table1[[#This Row],[review_count]]/Table1[[#This Row],[total sales]]</f>
        <v>9.7297297297297298</v>
      </c>
      <c r="T2815" s="2">
        <f>Table1[[#This Row],[total sales]]/(2017-Table1[[#This Row],[year_of_release]])</f>
        <v>23125</v>
      </c>
      <c r="U2815" s="9">
        <f>Table1[[#This Row],[na_sales]]/(2017-Table1[[#This Row],[year_of_release]])</f>
        <v>6875</v>
      </c>
      <c r="V2815" s="6">
        <f>Table1[[#This Row],[eu_sales]]/(2017-Table1[[#This Row],[year_of_release]])</f>
        <v>5625</v>
      </c>
      <c r="W2815" s="6">
        <f>Table1[[#This Row],[jp_sales]]/(2017-Table1[[#This Row],[year_of_release]])</f>
        <v>8750</v>
      </c>
      <c r="X2815" s="6">
        <f>Table1[[#This Row],[other_sales]]/(2017-Table1[[#This Row],[year_of_release]])</f>
        <v>1875</v>
      </c>
      <c r="Y2815" s="4">
        <v>489752572</v>
      </c>
      <c r="Z2815" s="4">
        <v>430035992</v>
      </c>
      <c r="AA2815" s="4">
        <v>127149000</v>
      </c>
      <c r="AB2815" s="1">
        <f>Table1[[#This Row],[na_sales]]/Table1[[#This Row],[NA population]]</f>
        <v>2.2460321045542157E-4</v>
      </c>
      <c r="AC2815" s="1">
        <f>Table1[[#This Row],[eu_sales]]/Table1[[#This Row],[Eu population]]</f>
        <v>2.0928480795626055E-4</v>
      </c>
      <c r="AD2815" s="1">
        <f>Table1[[#This Row],[jp_sales]]/Table1[[#This Row],[Jp population]]</f>
        <v>1.1010703977223572E-3</v>
      </c>
    </row>
    <row r="2816" spans="1:30" x14ac:dyDescent="0.25">
      <c r="A2816" t="s">
        <v>2583</v>
      </c>
      <c r="B2816" t="s">
        <v>45</v>
      </c>
      <c r="C2816">
        <v>2005</v>
      </c>
      <c r="D2816" t="s">
        <v>40</v>
      </c>
      <c r="E2816" t="s">
        <v>425</v>
      </c>
      <c r="F2816" s="4">
        <v>180000</v>
      </c>
      <c r="G2816" s="4">
        <v>140000</v>
      </c>
      <c r="H2816" s="4">
        <v>0</v>
      </c>
      <c r="I2816" s="4">
        <v>50000</v>
      </c>
      <c r="J2816">
        <v>6</v>
      </c>
      <c r="K2816">
        <v>12</v>
      </c>
      <c r="L2816">
        <v>7.1</v>
      </c>
      <c r="M2816" s="4">
        <v>8</v>
      </c>
      <c r="N2816" t="s">
        <v>577</v>
      </c>
      <c r="O2816" t="s">
        <v>84</v>
      </c>
      <c r="P2816" s="4">
        <v>370000</v>
      </c>
      <c r="Q2816" s="3">
        <f>AVERAGE(Table1[[#This Row],[critic_score]],Table1[[#This Row],[user_score]])</f>
        <v>6.55</v>
      </c>
      <c r="R2816" s="4">
        <f>Table1[[#This Row],[user_count]]+Table1[[#This Row],[critic_count]]</f>
        <v>20</v>
      </c>
      <c r="S2816" s="2">
        <f>100000*Table1[[#This Row],[review_count]]/Table1[[#This Row],[total sales]]</f>
        <v>5.4054054054054053</v>
      </c>
      <c r="T2816" s="2">
        <f>Table1[[#This Row],[total sales]]/(2017-Table1[[#This Row],[year_of_release]])</f>
        <v>30833.333333333332</v>
      </c>
      <c r="U2816" s="9">
        <f>Table1[[#This Row],[na_sales]]/(2017-Table1[[#This Row],[year_of_release]])</f>
        <v>15000</v>
      </c>
      <c r="V2816" s="6">
        <f>Table1[[#This Row],[eu_sales]]/(2017-Table1[[#This Row],[year_of_release]])</f>
        <v>11666.666666666666</v>
      </c>
      <c r="W2816" s="6">
        <f>Table1[[#This Row],[jp_sales]]/(2017-Table1[[#This Row],[year_of_release]])</f>
        <v>0</v>
      </c>
      <c r="X2816" s="6">
        <f>Table1[[#This Row],[other_sales]]/(2017-Table1[[#This Row],[year_of_release]])</f>
        <v>4166.666666666667</v>
      </c>
      <c r="Y2816" s="4">
        <v>511054143</v>
      </c>
      <c r="Z2816" s="4">
        <v>435713800</v>
      </c>
      <c r="AA2816" s="4">
        <v>127773000</v>
      </c>
      <c r="AB2816" s="1">
        <f>Table1[[#This Row],[na_sales]]/Table1[[#This Row],[NA population]]</f>
        <v>3.5221317049375728E-4</v>
      </c>
      <c r="AC2816" s="1">
        <f>Table1[[#This Row],[eu_sales]]/Table1[[#This Row],[Eu population]]</f>
        <v>3.2131183359351942E-4</v>
      </c>
      <c r="AD2816" s="1">
        <f>Table1[[#This Row],[jp_sales]]/Table1[[#This Row],[Jp population]]</f>
        <v>0</v>
      </c>
    </row>
    <row r="2817" spans="1:30" x14ac:dyDescent="0.25">
      <c r="A2817" t="s">
        <v>2586</v>
      </c>
      <c r="B2817" t="s">
        <v>159</v>
      </c>
      <c r="C2817">
        <v>2002</v>
      </c>
      <c r="D2817" t="s">
        <v>40</v>
      </c>
      <c r="E2817" t="s">
        <v>20</v>
      </c>
      <c r="F2817" s="4">
        <v>260000</v>
      </c>
      <c r="G2817" s="4">
        <v>100000</v>
      </c>
      <c r="H2817" s="4">
        <v>0</v>
      </c>
      <c r="I2817" s="4">
        <v>10000</v>
      </c>
      <c r="J2817">
        <v>7.2</v>
      </c>
      <c r="K2817">
        <v>7</v>
      </c>
      <c r="L2817">
        <v>9.3000000000000007</v>
      </c>
      <c r="M2817" s="4">
        <v>18</v>
      </c>
      <c r="N2817" t="s">
        <v>2587</v>
      </c>
      <c r="O2817" t="s">
        <v>21</v>
      </c>
      <c r="P2817" s="4">
        <v>370000</v>
      </c>
      <c r="Q2817" s="3">
        <f>AVERAGE(Table1[[#This Row],[critic_score]],Table1[[#This Row],[user_score]])</f>
        <v>8.25</v>
      </c>
      <c r="R2817" s="4">
        <f>Table1[[#This Row],[user_count]]+Table1[[#This Row],[critic_count]]</f>
        <v>25</v>
      </c>
      <c r="S2817" s="2">
        <f>100000*Table1[[#This Row],[review_count]]/Table1[[#This Row],[total sales]]</f>
        <v>6.756756756756757</v>
      </c>
      <c r="T2817" s="2">
        <f>Table1[[#This Row],[total sales]]/(2017-Table1[[#This Row],[year_of_release]])</f>
        <v>24666.666666666668</v>
      </c>
      <c r="U2817" s="9">
        <f>Table1[[#This Row],[na_sales]]/(2017-Table1[[#This Row],[year_of_release]])</f>
        <v>17333.333333333332</v>
      </c>
      <c r="V2817" s="6">
        <f>Table1[[#This Row],[eu_sales]]/(2017-Table1[[#This Row],[year_of_release]])</f>
        <v>6666.666666666667</v>
      </c>
      <c r="W2817" s="6">
        <f>Table1[[#This Row],[jp_sales]]/(2017-Table1[[#This Row],[year_of_release]])</f>
        <v>0</v>
      </c>
      <c r="X2817" s="6">
        <f>Table1[[#This Row],[other_sales]]/(2017-Table1[[#This Row],[year_of_release]])</f>
        <v>666.66666666666663</v>
      </c>
      <c r="Y2817" s="4">
        <v>495013192</v>
      </c>
      <c r="Z2817" s="4">
        <v>431019772</v>
      </c>
      <c r="AA2817" s="4">
        <v>127445000</v>
      </c>
      <c r="AB2817" s="1">
        <f>Table1[[#This Row],[na_sales]]/Table1[[#This Row],[NA population]]</f>
        <v>5.2523852738049857E-4</v>
      </c>
      <c r="AC2817" s="1">
        <f>Table1[[#This Row],[eu_sales]]/Table1[[#This Row],[Eu population]]</f>
        <v>2.3200791818895955E-4</v>
      </c>
      <c r="AD2817" s="1">
        <f>Table1[[#This Row],[jp_sales]]/Table1[[#This Row],[Jp population]]</f>
        <v>0</v>
      </c>
    </row>
    <row r="2818" spans="1:30" x14ac:dyDescent="0.25">
      <c r="A2818" t="s">
        <v>2588</v>
      </c>
      <c r="B2818" t="s">
        <v>45</v>
      </c>
      <c r="C2818">
        <v>2001</v>
      </c>
      <c r="D2818" t="s">
        <v>96</v>
      </c>
      <c r="E2818" t="s">
        <v>51</v>
      </c>
      <c r="F2818" s="4">
        <v>140000</v>
      </c>
      <c r="G2818" s="4">
        <v>110000</v>
      </c>
      <c r="H2818" s="4">
        <v>80000</v>
      </c>
      <c r="I2818" s="4">
        <v>40000</v>
      </c>
      <c r="J2818">
        <v>7</v>
      </c>
      <c r="K2818">
        <v>23</v>
      </c>
      <c r="L2818">
        <v>8.5</v>
      </c>
      <c r="M2818" s="4">
        <v>14</v>
      </c>
      <c r="N2818" t="s">
        <v>2589</v>
      </c>
      <c r="O2818" t="s">
        <v>67</v>
      </c>
      <c r="P2818" s="4">
        <v>370000</v>
      </c>
      <c r="Q2818" s="3">
        <f>AVERAGE(Table1[[#This Row],[critic_score]],Table1[[#This Row],[user_score]])</f>
        <v>7.75</v>
      </c>
      <c r="R2818" s="4">
        <f>Table1[[#This Row],[user_count]]+Table1[[#This Row],[critic_count]]</f>
        <v>37</v>
      </c>
      <c r="S2818" s="2">
        <f>100000*Table1[[#This Row],[review_count]]/Table1[[#This Row],[total sales]]</f>
        <v>10</v>
      </c>
      <c r="T2818" s="2">
        <f>Table1[[#This Row],[total sales]]/(2017-Table1[[#This Row],[year_of_release]])</f>
        <v>23125</v>
      </c>
      <c r="U2818" s="9">
        <f>Table1[[#This Row],[na_sales]]/(2017-Table1[[#This Row],[year_of_release]])</f>
        <v>8750</v>
      </c>
      <c r="V2818" s="6">
        <f>Table1[[#This Row],[eu_sales]]/(2017-Table1[[#This Row],[year_of_release]])</f>
        <v>6875</v>
      </c>
      <c r="W2818" s="6">
        <f>Table1[[#This Row],[jp_sales]]/(2017-Table1[[#This Row],[year_of_release]])</f>
        <v>5000</v>
      </c>
      <c r="X2818" s="6">
        <f>Table1[[#This Row],[other_sales]]/(2017-Table1[[#This Row],[year_of_release]])</f>
        <v>2500</v>
      </c>
      <c r="Y2818" s="4">
        <v>489752572</v>
      </c>
      <c r="Z2818" s="4">
        <v>430035992</v>
      </c>
      <c r="AA2818" s="4">
        <v>127149000</v>
      </c>
      <c r="AB2818" s="1">
        <f>Table1[[#This Row],[na_sales]]/Table1[[#This Row],[NA population]]</f>
        <v>2.8585863148871836E-4</v>
      </c>
      <c r="AC2818" s="1">
        <f>Table1[[#This Row],[eu_sales]]/Table1[[#This Row],[Eu population]]</f>
        <v>2.5579254305765176E-4</v>
      </c>
      <c r="AD2818" s="1">
        <f>Table1[[#This Row],[jp_sales]]/Table1[[#This Row],[Jp population]]</f>
        <v>6.2918308441277555E-4</v>
      </c>
    </row>
    <row r="2819" spans="1:30" x14ac:dyDescent="0.25">
      <c r="A2819" t="s">
        <v>2594</v>
      </c>
      <c r="B2819" t="s">
        <v>45</v>
      </c>
      <c r="C2819">
        <v>2004</v>
      </c>
      <c r="D2819" t="s">
        <v>19</v>
      </c>
      <c r="E2819" t="s">
        <v>1156</v>
      </c>
      <c r="F2819" s="4">
        <v>180000</v>
      </c>
      <c r="G2819" s="4">
        <v>140000</v>
      </c>
      <c r="H2819" s="4">
        <v>0</v>
      </c>
      <c r="I2819" s="4">
        <v>50000</v>
      </c>
      <c r="J2819">
        <v>5.9</v>
      </c>
      <c r="K2819">
        <v>6</v>
      </c>
      <c r="L2819">
        <v>8.6999999999999993</v>
      </c>
      <c r="M2819" s="4">
        <v>32</v>
      </c>
      <c r="N2819" t="s">
        <v>55</v>
      </c>
      <c r="O2819" t="s">
        <v>21</v>
      </c>
      <c r="P2819" s="4">
        <v>370000</v>
      </c>
      <c r="Q2819" s="3">
        <f>AVERAGE(Table1[[#This Row],[critic_score]],Table1[[#This Row],[user_score]])</f>
        <v>7.3</v>
      </c>
      <c r="R2819" s="4">
        <f>Table1[[#This Row],[user_count]]+Table1[[#This Row],[critic_count]]</f>
        <v>38</v>
      </c>
      <c r="S2819" s="2">
        <f>100000*Table1[[#This Row],[review_count]]/Table1[[#This Row],[total sales]]</f>
        <v>10.27027027027027</v>
      </c>
      <c r="T2819" s="2">
        <f>Table1[[#This Row],[total sales]]/(2017-Table1[[#This Row],[year_of_release]])</f>
        <v>28461.538461538461</v>
      </c>
      <c r="U2819" s="9">
        <f>Table1[[#This Row],[na_sales]]/(2017-Table1[[#This Row],[year_of_release]])</f>
        <v>13846.153846153846</v>
      </c>
      <c r="V2819" s="6">
        <f>Table1[[#This Row],[eu_sales]]/(2017-Table1[[#This Row],[year_of_release]])</f>
        <v>10769.23076923077</v>
      </c>
      <c r="W2819" s="6">
        <f>Table1[[#This Row],[jp_sales]]/(2017-Table1[[#This Row],[year_of_release]])</f>
        <v>0</v>
      </c>
      <c r="X2819" s="6">
        <f>Table1[[#This Row],[other_sales]]/(2017-Table1[[#This Row],[year_of_release]])</f>
        <v>3846.1538461538462</v>
      </c>
      <c r="Y2819" s="4">
        <v>505524224</v>
      </c>
      <c r="Z2819" s="4">
        <v>434174638</v>
      </c>
      <c r="AA2819" s="4">
        <v>127761000</v>
      </c>
      <c r="AB2819" s="1">
        <f>Table1[[#This Row],[na_sales]]/Table1[[#This Row],[NA population]]</f>
        <v>3.5606602305965856E-4</v>
      </c>
      <c r="AC2819" s="1">
        <f>Table1[[#This Row],[eu_sales]]/Table1[[#This Row],[Eu population]]</f>
        <v>3.2245089359641502E-4</v>
      </c>
      <c r="AD2819" s="1">
        <f>Table1[[#This Row],[jp_sales]]/Table1[[#This Row],[Jp population]]</f>
        <v>0</v>
      </c>
    </row>
    <row r="2820" spans="1:30" x14ac:dyDescent="0.25">
      <c r="A2820" t="s">
        <v>2597</v>
      </c>
      <c r="B2820" t="s">
        <v>45</v>
      </c>
      <c r="C2820">
        <v>2003</v>
      </c>
      <c r="D2820" t="s">
        <v>96</v>
      </c>
      <c r="E2820" t="s">
        <v>51</v>
      </c>
      <c r="F2820" s="4">
        <v>180000</v>
      </c>
      <c r="G2820" s="4">
        <v>140000</v>
      </c>
      <c r="H2820" s="4">
        <v>0</v>
      </c>
      <c r="I2820" s="4">
        <v>50000</v>
      </c>
      <c r="J2820">
        <v>7.2</v>
      </c>
      <c r="K2820">
        <v>39</v>
      </c>
      <c r="L2820">
        <v>8.1999999999999993</v>
      </c>
      <c r="M2820" s="4">
        <v>33</v>
      </c>
      <c r="N2820" t="s">
        <v>2598</v>
      </c>
      <c r="O2820" t="s">
        <v>67</v>
      </c>
      <c r="P2820" s="4">
        <v>370000</v>
      </c>
      <c r="Q2820" s="3">
        <f>AVERAGE(Table1[[#This Row],[critic_score]],Table1[[#This Row],[user_score]])</f>
        <v>7.6999999999999993</v>
      </c>
      <c r="R2820" s="4">
        <f>Table1[[#This Row],[user_count]]+Table1[[#This Row],[critic_count]]</f>
        <v>72</v>
      </c>
      <c r="S2820" s="2">
        <f>100000*Table1[[#This Row],[review_count]]/Table1[[#This Row],[total sales]]</f>
        <v>19.45945945945946</v>
      </c>
      <c r="T2820" s="2">
        <f>Table1[[#This Row],[total sales]]/(2017-Table1[[#This Row],[year_of_release]])</f>
        <v>26428.571428571428</v>
      </c>
      <c r="U2820" s="9">
        <f>Table1[[#This Row],[na_sales]]/(2017-Table1[[#This Row],[year_of_release]])</f>
        <v>12857.142857142857</v>
      </c>
      <c r="V2820" s="6">
        <f>Table1[[#This Row],[eu_sales]]/(2017-Table1[[#This Row],[year_of_release]])</f>
        <v>10000</v>
      </c>
      <c r="W2820" s="6">
        <f>Table1[[#This Row],[jp_sales]]/(2017-Table1[[#This Row],[year_of_release]])</f>
        <v>0</v>
      </c>
      <c r="X2820" s="6">
        <f>Table1[[#This Row],[other_sales]]/(2017-Table1[[#This Row],[year_of_release]])</f>
        <v>3571.4285714285716</v>
      </c>
      <c r="Y2820" s="4">
        <v>500125528</v>
      </c>
      <c r="Z2820" s="4">
        <v>432552540</v>
      </c>
      <c r="AA2820" s="4">
        <v>127718000</v>
      </c>
      <c r="AB2820" s="1">
        <f>Table1[[#This Row],[na_sales]]/Table1[[#This Row],[NA population]]</f>
        <v>3.5990964252478631E-4</v>
      </c>
      <c r="AC2820" s="1">
        <f>Table1[[#This Row],[eu_sales]]/Table1[[#This Row],[Eu population]]</f>
        <v>3.2366010381074172E-4</v>
      </c>
      <c r="AD2820" s="1">
        <f>Table1[[#This Row],[jp_sales]]/Table1[[#This Row],[Jp population]]</f>
        <v>0</v>
      </c>
    </row>
    <row r="2821" spans="1:30" x14ac:dyDescent="0.25">
      <c r="A2821" t="s">
        <v>1698</v>
      </c>
      <c r="B2821" t="s">
        <v>39</v>
      </c>
      <c r="C2821">
        <v>2007</v>
      </c>
      <c r="D2821" t="s">
        <v>19</v>
      </c>
      <c r="E2821" t="s">
        <v>100</v>
      </c>
      <c r="F2821" s="4">
        <v>290000</v>
      </c>
      <c r="G2821" s="4">
        <v>40000</v>
      </c>
      <c r="H2821" s="4">
        <v>0</v>
      </c>
      <c r="I2821" s="4">
        <v>30000</v>
      </c>
      <c r="J2821">
        <v>8.5</v>
      </c>
      <c r="K2821">
        <v>31</v>
      </c>
      <c r="L2821">
        <v>8.1999999999999993</v>
      </c>
      <c r="M2821" s="4">
        <v>57</v>
      </c>
      <c r="N2821" t="s">
        <v>130</v>
      </c>
      <c r="O2821" t="s">
        <v>67</v>
      </c>
      <c r="P2821" s="4">
        <v>360000</v>
      </c>
      <c r="Q2821" s="3">
        <f>AVERAGE(Table1[[#This Row],[critic_score]],Table1[[#This Row],[user_score]])</f>
        <v>8.35</v>
      </c>
      <c r="R2821" s="4">
        <f>Table1[[#This Row],[user_count]]+Table1[[#This Row],[critic_count]]</f>
        <v>88</v>
      </c>
      <c r="S2821" s="2">
        <f>100000*Table1[[#This Row],[review_count]]/Table1[[#This Row],[total sales]]</f>
        <v>24.444444444444443</v>
      </c>
      <c r="T2821" s="2">
        <f>Table1[[#This Row],[total sales]]/(2017-Table1[[#This Row],[year_of_release]])</f>
        <v>36000</v>
      </c>
      <c r="U2821" s="9">
        <f>Table1[[#This Row],[na_sales]]/(2017-Table1[[#This Row],[year_of_release]])</f>
        <v>29000</v>
      </c>
      <c r="V2821" s="6">
        <f>Table1[[#This Row],[eu_sales]]/(2017-Table1[[#This Row],[year_of_release]])</f>
        <v>4000</v>
      </c>
      <c r="W2821" s="6">
        <f>Table1[[#This Row],[jp_sales]]/(2017-Table1[[#This Row],[year_of_release]])</f>
        <v>0</v>
      </c>
      <c r="X2821" s="6">
        <f>Table1[[#This Row],[other_sales]]/(2017-Table1[[#This Row],[year_of_release]])</f>
        <v>3000</v>
      </c>
      <c r="Y2821" s="4">
        <v>522751172</v>
      </c>
      <c r="Z2821" s="4">
        <v>438594184</v>
      </c>
      <c r="AA2821" s="4">
        <v>128001000</v>
      </c>
      <c r="AB2821" s="1">
        <f>Table1[[#This Row],[na_sales]]/Table1[[#This Row],[NA population]]</f>
        <v>5.5475724500145165E-4</v>
      </c>
      <c r="AC2821" s="1">
        <f>Table1[[#This Row],[eu_sales]]/Table1[[#This Row],[Eu population]]</f>
        <v>9.1200479758299759E-5</v>
      </c>
      <c r="AD2821" s="1">
        <f>Table1[[#This Row],[jp_sales]]/Table1[[#This Row],[Jp population]]</f>
        <v>0</v>
      </c>
    </row>
    <row r="2822" spans="1:30" x14ac:dyDescent="0.25">
      <c r="A2822" t="s">
        <v>1344</v>
      </c>
      <c r="B2822" t="s">
        <v>18</v>
      </c>
      <c r="C2822">
        <v>2009</v>
      </c>
      <c r="D2822" t="s">
        <v>23</v>
      </c>
      <c r="E2822" t="s">
        <v>981</v>
      </c>
      <c r="F2822" s="4">
        <v>100000</v>
      </c>
      <c r="G2822" s="4">
        <v>220000</v>
      </c>
      <c r="H2822" s="4">
        <v>0</v>
      </c>
      <c r="I2822" s="4">
        <v>40000</v>
      </c>
      <c r="J2822">
        <v>5.0999999999999996</v>
      </c>
      <c r="K2822">
        <v>10</v>
      </c>
      <c r="L2822">
        <v>5.5</v>
      </c>
      <c r="M2822" s="4">
        <v>22</v>
      </c>
      <c r="N2822" t="s">
        <v>981</v>
      </c>
      <c r="O2822" t="s">
        <v>84</v>
      </c>
      <c r="P2822" s="4">
        <v>360000</v>
      </c>
      <c r="Q2822" s="3">
        <f>AVERAGE(Table1[[#This Row],[critic_score]],Table1[[#This Row],[user_score]])</f>
        <v>5.3</v>
      </c>
      <c r="R2822" s="4">
        <f>Table1[[#This Row],[user_count]]+Table1[[#This Row],[critic_count]]</f>
        <v>32</v>
      </c>
      <c r="S2822" s="2">
        <f>100000*Table1[[#This Row],[review_count]]/Table1[[#This Row],[total sales]]</f>
        <v>8.8888888888888893</v>
      </c>
      <c r="T2822" s="2">
        <f>Table1[[#This Row],[total sales]]/(2017-Table1[[#This Row],[year_of_release]])</f>
        <v>45000</v>
      </c>
      <c r="U2822" s="9">
        <f>Table1[[#This Row],[na_sales]]/(2017-Table1[[#This Row],[year_of_release]])</f>
        <v>12500</v>
      </c>
      <c r="V2822" s="6">
        <f>Table1[[#This Row],[eu_sales]]/(2017-Table1[[#This Row],[year_of_release]])</f>
        <v>27500</v>
      </c>
      <c r="W2822" s="6">
        <f>Table1[[#This Row],[jp_sales]]/(2017-Table1[[#This Row],[year_of_release]])</f>
        <v>0</v>
      </c>
      <c r="X2822" s="6">
        <f>Table1[[#This Row],[other_sales]]/(2017-Table1[[#This Row],[year_of_release]])</f>
        <v>5000</v>
      </c>
      <c r="Y2822" s="4">
        <v>534740514</v>
      </c>
      <c r="Z2822" s="4">
        <v>441041694</v>
      </c>
      <c r="AA2822" s="4">
        <v>128047000</v>
      </c>
      <c r="AB2822" s="1">
        <f>Table1[[#This Row],[na_sales]]/Table1[[#This Row],[NA population]]</f>
        <v>1.8700658989156E-4</v>
      </c>
      <c r="AC2822" s="1">
        <f>Table1[[#This Row],[eu_sales]]/Table1[[#This Row],[Eu population]]</f>
        <v>4.9881905269482296E-4</v>
      </c>
      <c r="AD2822" s="1">
        <f>Table1[[#This Row],[jp_sales]]/Table1[[#This Row],[Jp population]]</f>
        <v>0</v>
      </c>
    </row>
    <row r="2823" spans="1:30" x14ac:dyDescent="0.25">
      <c r="A2823" t="s">
        <v>905</v>
      </c>
      <c r="B2823" t="s">
        <v>138</v>
      </c>
      <c r="C2823">
        <v>2002</v>
      </c>
      <c r="D2823" t="s">
        <v>40</v>
      </c>
      <c r="E2823" t="s">
        <v>20</v>
      </c>
      <c r="F2823" s="4">
        <v>280000</v>
      </c>
      <c r="G2823" s="4">
        <v>70000</v>
      </c>
      <c r="H2823" s="4">
        <v>0</v>
      </c>
      <c r="I2823" s="4">
        <v>10000</v>
      </c>
      <c r="J2823">
        <v>7.4</v>
      </c>
      <c r="K2823">
        <v>18</v>
      </c>
      <c r="L2823">
        <v>8.3000000000000007</v>
      </c>
      <c r="M2823" s="4">
        <v>19</v>
      </c>
      <c r="N2823" t="s">
        <v>291</v>
      </c>
      <c r="O2823" t="s">
        <v>21</v>
      </c>
      <c r="P2823" s="4">
        <v>360000</v>
      </c>
      <c r="Q2823" s="3">
        <f>AVERAGE(Table1[[#This Row],[critic_score]],Table1[[#This Row],[user_score]])</f>
        <v>7.8500000000000005</v>
      </c>
      <c r="R2823" s="4">
        <f>Table1[[#This Row],[user_count]]+Table1[[#This Row],[critic_count]]</f>
        <v>37</v>
      </c>
      <c r="S2823" s="2">
        <f>100000*Table1[[#This Row],[review_count]]/Table1[[#This Row],[total sales]]</f>
        <v>10.277777777777779</v>
      </c>
      <c r="T2823" s="2">
        <f>Table1[[#This Row],[total sales]]/(2017-Table1[[#This Row],[year_of_release]])</f>
        <v>24000</v>
      </c>
      <c r="U2823" s="9">
        <f>Table1[[#This Row],[na_sales]]/(2017-Table1[[#This Row],[year_of_release]])</f>
        <v>18666.666666666668</v>
      </c>
      <c r="V2823" s="6">
        <f>Table1[[#This Row],[eu_sales]]/(2017-Table1[[#This Row],[year_of_release]])</f>
        <v>4666.666666666667</v>
      </c>
      <c r="W2823" s="6">
        <f>Table1[[#This Row],[jp_sales]]/(2017-Table1[[#This Row],[year_of_release]])</f>
        <v>0</v>
      </c>
      <c r="X2823" s="6">
        <f>Table1[[#This Row],[other_sales]]/(2017-Table1[[#This Row],[year_of_release]])</f>
        <v>666.66666666666663</v>
      </c>
      <c r="Y2823" s="4">
        <v>495013192</v>
      </c>
      <c r="Z2823" s="4">
        <v>431019772</v>
      </c>
      <c r="AA2823" s="4">
        <v>127445000</v>
      </c>
      <c r="AB2823" s="1">
        <f>Table1[[#This Row],[na_sales]]/Table1[[#This Row],[NA population]]</f>
        <v>5.6564149102515237E-4</v>
      </c>
      <c r="AC2823" s="1">
        <f>Table1[[#This Row],[eu_sales]]/Table1[[#This Row],[Eu population]]</f>
        <v>1.6240554273227168E-4</v>
      </c>
      <c r="AD2823" s="1">
        <f>Table1[[#This Row],[jp_sales]]/Table1[[#This Row],[Jp population]]</f>
        <v>0</v>
      </c>
    </row>
    <row r="2824" spans="1:30" x14ac:dyDescent="0.25">
      <c r="A2824" t="s">
        <v>2556</v>
      </c>
      <c r="B2824" t="s">
        <v>71</v>
      </c>
      <c r="C2824">
        <v>2016</v>
      </c>
      <c r="D2824" t="s">
        <v>19</v>
      </c>
      <c r="E2824" t="s">
        <v>186</v>
      </c>
      <c r="F2824" s="4">
        <v>30000</v>
      </c>
      <c r="G2824" s="4">
        <v>280000</v>
      </c>
      <c r="H2824" s="4">
        <v>0</v>
      </c>
      <c r="I2824" s="4">
        <v>50000</v>
      </c>
      <c r="J2824">
        <v>8.5</v>
      </c>
      <c r="K2824">
        <v>50</v>
      </c>
      <c r="L2824">
        <v>8.6999999999999993</v>
      </c>
      <c r="M2824" s="4">
        <v>1290</v>
      </c>
      <c r="N2824" t="s">
        <v>2557</v>
      </c>
      <c r="O2824" t="s">
        <v>21</v>
      </c>
      <c r="P2824" s="4">
        <v>360000</v>
      </c>
      <c r="Q2824" s="3">
        <f>AVERAGE(Table1[[#This Row],[critic_score]],Table1[[#This Row],[user_score]])</f>
        <v>8.6</v>
      </c>
      <c r="R2824" s="4">
        <f>Table1[[#This Row],[user_count]]+Table1[[#This Row],[critic_count]]</f>
        <v>1340</v>
      </c>
      <c r="S2824" s="2">
        <f>100000*Table1[[#This Row],[review_count]]/Table1[[#This Row],[total sales]]</f>
        <v>372.22222222222223</v>
      </c>
      <c r="T2824" s="2">
        <f>Table1[[#This Row],[total sales]]/(2017-Table1[[#This Row],[year_of_release]])</f>
        <v>360000</v>
      </c>
      <c r="U2824" s="9">
        <f>Table1[[#This Row],[na_sales]]/(2017-Table1[[#This Row],[year_of_release]])</f>
        <v>30000</v>
      </c>
      <c r="V2824" s="6">
        <f>Table1[[#This Row],[eu_sales]]/(2017-Table1[[#This Row],[year_of_release]])</f>
        <v>280000</v>
      </c>
      <c r="W2824" s="6">
        <f>Table1[[#This Row],[jp_sales]]/(2017-Table1[[#This Row],[year_of_release]])</f>
        <v>0</v>
      </c>
      <c r="X2824" s="6">
        <f>Table1[[#This Row],[other_sales]]/(2017-Table1[[#This Row],[year_of_release]])</f>
        <v>50000</v>
      </c>
      <c r="Y2824" s="4">
        <v>573178249</v>
      </c>
      <c r="Z2824" s="4">
        <v>445623395</v>
      </c>
      <c r="AA2824" s="4">
        <v>126994511</v>
      </c>
      <c r="AB2824" s="1">
        <f>Table1[[#This Row],[na_sales]]/Table1[[#This Row],[NA population]]</f>
        <v>5.2339739081759885E-5</v>
      </c>
      <c r="AC2824" s="1">
        <f>Table1[[#This Row],[eu_sales]]/Table1[[#This Row],[Eu population]]</f>
        <v>6.2833325884966156E-4</v>
      </c>
      <c r="AD2824" s="1">
        <f>Table1[[#This Row],[jp_sales]]/Table1[[#This Row],[Jp population]]</f>
        <v>0</v>
      </c>
    </row>
    <row r="2825" spans="1:30" x14ac:dyDescent="0.25">
      <c r="A2825" t="s">
        <v>2559</v>
      </c>
      <c r="B2825" t="s">
        <v>71</v>
      </c>
      <c r="C2825">
        <v>2016</v>
      </c>
      <c r="D2825" t="s">
        <v>23</v>
      </c>
      <c r="E2825" t="s">
        <v>981</v>
      </c>
      <c r="F2825" s="4">
        <v>40000</v>
      </c>
      <c r="G2825" s="4">
        <v>270000</v>
      </c>
      <c r="H2825" s="4">
        <v>0</v>
      </c>
      <c r="I2825" s="4">
        <v>50000</v>
      </c>
      <c r="J2825">
        <v>8.5</v>
      </c>
      <c r="K2825">
        <v>46</v>
      </c>
      <c r="L2825">
        <v>8.1</v>
      </c>
      <c r="M2825" s="4">
        <v>196</v>
      </c>
      <c r="N2825" t="s">
        <v>981</v>
      </c>
      <c r="O2825" t="s">
        <v>21</v>
      </c>
      <c r="P2825" s="4">
        <v>360000</v>
      </c>
      <c r="Q2825" s="3">
        <f>AVERAGE(Table1[[#This Row],[critic_score]],Table1[[#This Row],[user_score]])</f>
        <v>8.3000000000000007</v>
      </c>
      <c r="R2825" s="4">
        <f>Table1[[#This Row],[user_count]]+Table1[[#This Row],[critic_count]]</f>
        <v>242</v>
      </c>
      <c r="S2825" s="2">
        <f>100000*Table1[[#This Row],[review_count]]/Table1[[#This Row],[total sales]]</f>
        <v>67.222222222222229</v>
      </c>
      <c r="T2825" s="2">
        <f>Table1[[#This Row],[total sales]]/(2017-Table1[[#This Row],[year_of_release]])</f>
        <v>360000</v>
      </c>
      <c r="U2825" s="9">
        <f>Table1[[#This Row],[na_sales]]/(2017-Table1[[#This Row],[year_of_release]])</f>
        <v>40000</v>
      </c>
      <c r="V2825" s="6">
        <f>Table1[[#This Row],[eu_sales]]/(2017-Table1[[#This Row],[year_of_release]])</f>
        <v>270000</v>
      </c>
      <c r="W2825" s="6">
        <f>Table1[[#This Row],[jp_sales]]/(2017-Table1[[#This Row],[year_of_release]])</f>
        <v>0</v>
      </c>
      <c r="X2825" s="6">
        <f>Table1[[#This Row],[other_sales]]/(2017-Table1[[#This Row],[year_of_release]])</f>
        <v>50000</v>
      </c>
      <c r="Y2825" s="4">
        <v>573178249</v>
      </c>
      <c r="Z2825" s="4">
        <v>445623395</v>
      </c>
      <c r="AA2825" s="4">
        <v>126994511</v>
      </c>
      <c r="AB2825" s="1">
        <f>Table1[[#This Row],[na_sales]]/Table1[[#This Row],[NA population]]</f>
        <v>6.9786318775679856E-5</v>
      </c>
      <c r="AC2825" s="1">
        <f>Table1[[#This Row],[eu_sales]]/Table1[[#This Row],[Eu population]]</f>
        <v>6.0589278531931654E-4</v>
      </c>
      <c r="AD2825" s="1">
        <f>Table1[[#This Row],[jp_sales]]/Table1[[#This Row],[Jp population]]</f>
        <v>0</v>
      </c>
    </row>
    <row r="2826" spans="1:30" x14ac:dyDescent="0.25">
      <c r="A2826" t="s">
        <v>2561</v>
      </c>
      <c r="B2826" t="s">
        <v>45</v>
      </c>
      <c r="C2826">
        <v>2006</v>
      </c>
      <c r="D2826" t="s">
        <v>19</v>
      </c>
      <c r="E2826" t="s">
        <v>100</v>
      </c>
      <c r="F2826" s="4">
        <v>170000</v>
      </c>
      <c r="G2826" s="4">
        <v>130000</v>
      </c>
      <c r="H2826" s="4">
        <v>20000</v>
      </c>
      <c r="I2826" s="4">
        <v>40000</v>
      </c>
      <c r="J2826">
        <v>5.9</v>
      </c>
      <c r="K2826">
        <v>27</v>
      </c>
      <c r="L2826">
        <v>7.7</v>
      </c>
      <c r="M2826" s="4">
        <v>42</v>
      </c>
      <c r="N2826" t="s">
        <v>141</v>
      </c>
      <c r="O2826" t="s">
        <v>21</v>
      </c>
      <c r="P2826" s="4">
        <v>360000</v>
      </c>
      <c r="Q2826" s="3">
        <f>AVERAGE(Table1[[#This Row],[critic_score]],Table1[[#This Row],[user_score]])</f>
        <v>6.8000000000000007</v>
      </c>
      <c r="R2826" s="4">
        <f>Table1[[#This Row],[user_count]]+Table1[[#This Row],[critic_count]]</f>
        <v>69</v>
      </c>
      <c r="S2826" s="2">
        <f>100000*Table1[[#This Row],[review_count]]/Table1[[#This Row],[total sales]]</f>
        <v>19.166666666666668</v>
      </c>
      <c r="T2826" s="2">
        <f>Table1[[#This Row],[total sales]]/(2017-Table1[[#This Row],[year_of_release]])</f>
        <v>32727.272727272728</v>
      </c>
      <c r="U2826" s="9">
        <f>Table1[[#This Row],[na_sales]]/(2017-Table1[[#This Row],[year_of_release]])</f>
        <v>15454.545454545454</v>
      </c>
      <c r="V2826" s="6">
        <f>Table1[[#This Row],[eu_sales]]/(2017-Table1[[#This Row],[year_of_release]])</f>
        <v>11818.181818181818</v>
      </c>
      <c r="W2826" s="6">
        <f>Table1[[#This Row],[jp_sales]]/(2017-Table1[[#This Row],[year_of_release]])</f>
        <v>1818.1818181818182</v>
      </c>
      <c r="X2826" s="6">
        <f>Table1[[#This Row],[other_sales]]/(2017-Table1[[#This Row],[year_of_release]])</f>
        <v>3636.3636363636365</v>
      </c>
      <c r="Y2826" s="4">
        <v>516818555</v>
      </c>
      <c r="Z2826" s="4">
        <v>437126892</v>
      </c>
      <c r="AA2826" s="4">
        <v>127854000</v>
      </c>
      <c r="AB2826" s="1">
        <f>Table1[[#This Row],[na_sales]]/Table1[[#This Row],[NA population]]</f>
        <v>3.2893555843791248E-4</v>
      </c>
      <c r="AC2826" s="1">
        <f>Table1[[#This Row],[eu_sales]]/Table1[[#This Row],[Eu population]]</f>
        <v>2.9739648230107062E-4</v>
      </c>
      <c r="AD2826" s="1">
        <f>Table1[[#This Row],[jp_sales]]/Table1[[#This Row],[Jp population]]</f>
        <v>1.5642842617360426E-4</v>
      </c>
    </row>
    <row r="2827" spans="1:30" x14ac:dyDescent="0.25">
      <c r="A2827" t="s">
        <v>2563</v>
      </c>
      <c r="B2827" t="s">
        <v>34</v>
      </c>
      <c r="C2827">
        <v>2009</v>
      </c>
      <c r="D2827" t="s">
        <v>54</v>
      </c>
      <c r="E2827" t="s">
        <v>198</v>
      </c>
      <c r="F2827" s="4">
        <v>170000</v>
      </c>
      <c r="G2827" s="4">
        <v>150000</v>
      </c>
      <c r="H2827" s="4">
        <v>0</v>
      </c>
      <c r="I2827" s="4">
        <v>40000</v>
      </c>
      <c r="J2827">
        <v>6.2</v>
      </c>
      <c r="K2827">
        <v>61</v>
      </c>
      <c r="L2827">
        <v>7.5</v>
      </c>
      <c r="M2827" s="4">
        <v>26</v>
      </c>
      <c r="N2827" t="s">
        <v>2110</v>
      </c>
      <c r="O2827" t="s">
        <v>43</v>
      </c>
      <c r="P2827" s="4">
        <v>360000</v>
      </c>
      <c r="Q2827" s="3">
        <f>AVERAGE(Table1[[#This Row],[critic_score]],Table1[[#This Row],[user_score]])</f>
        <v>6.85</v>
      </c>
      <c r="R2827" s="4">
        <f>Table1[[#This Row],[user_count]]+Table1[[#This Row],[critic_count]]</f>
        <v>87</v>
      </c>
      <c r="S2827" s="2">
        <f>100000*Table1[[#This Row],[review_count]]/Table1[[#This Row],[total sales]]</f>
        <v>24.166666666666668</v>
      </c>
      <c r="T2827" s="2">
        <f>Table1[[#This Row],[total sales]]/(2017-Table1[[#This Row],[year_of_release]])</f>
        <v>45000</v>
      </c>
      <c r="U2827" s="9">
        <f>Table1[[#This Row],[na_sales]]/(2017-Table1[[#This Row],[year_of_release]])</f>
        <v>21250</v>
      </c>
      <c r="V2827" s="6">
        <f>Table1[[#This Row],[eu_sales]]/(2017-Table1[[#This Row],[year_of_release]])</f>
        <v>18750</v>
      </c>
      <c r="W2827" s="6">
        <f>Table1[[#This Row],[jp_sales]]/(2017-Table1[[#This Row],[year_of_release]])</f>
        <v>0</v>
      </c>
      <c r="X2827" s="6">
        <f>Table1[[#This Row],[other_sales]]/(2017-Table1[[#This Row],[year_of_release]])</f>
        <v>5000</v>
      </c>
      <c r="Y2827" s="4">
        <v>534740514</v>
      </c>
      <c r="Z2827" s="4">
        <v>441041694</v>
      </c>
      <c r="AA2827" s="4">
        <v>128047000</v>
      </c>
      <c r="AB2827" s="1">
        <f>Table1[[#This Row],[na_sales]]/Table1[[#This Row],[NA population]]</f>
        <v>3.1791120281565201E-4</v>
      </c>
      <c r="AC2827" s="1">
        <f>Table1[[#This Row],[eu_sales]]/Table1[[#This Row],[Eu population]]</f>
        <v>3.4010389956465206E-4</v>
      </c>
      <c r="AD2827" s="1">
        <f>Table1[[#This Row],[jp_sales]]/Table1[[#This Row],[Jp population]]</f>
        <v>0</v>
      </c>
    </row>
    <row r="2828" spans="1:30" x14ac:dyDescent="0.25">
      <c r="A2828" t="s">
        <v>2564</v>
      </c>
      <c r="B2828" t="s">
        <v>45</v>
      </c>
      <c r="C2828">
        <v>2006</v>
      </c>
      <c r="D2828" t="s">
        <v>96</v>
      </c>
      <c r="E2828" t="s">
        <v>267</v>
      </c>
      <c r="F2828" s="4">
        <v>90000</v>
      </c>
      <c r="G2828" s="4">
        <v>70000</v>
      </c>
      <c r="H2828" s="4">
        <v>180000</v>
      </c>
      <c r="I2828" s="4">
        <v>20000</v>
      </c>
      <c r="J2828">
        <v>8.1</v>
      </c>
      <c r="K2828">
        <v>34</v>
      </c>
      <c r="L2828">
        <v>9</v>
      </c>
      <c r="M2828" s="4">
        <v>59</v>
      </c>
      <c r="N2828" t="s">
        <v>785</v>
      </c>
      <c r="O2828" t="s">
        <v>67</v>
      </c>
      <c r="P2828" s="4">
        <v>360000</v>
      </c>
      <c r="Q2828" s="3">
        <f>AVERAGE(Table1[[#This Row],[critic_score]],Table1[[#This Row],[user_score]])</f>
        <v>8.5500000000000007</v>
      </c>
      <c r="R2828" s="4">
        <f>Table1[[#This Row],[user_count]]+Table1[[#This Row],[critic_count]]</f>
        <v>93</v>
      </c>
      <c r="S2828" s="2">
        <f>100000*Table1[[#This Row],[review_count]]/Table1[[#This Row],[total sales]]</f>
        <v>25.833333333333332</v>
      </c>
      <c r="T2828" s="2">
        <f>Table1[[#This Row],[total sales]]/(2017-Table1[[#This Row],[year_of_release]])</f>
        <v>32727.272727272728</v>
      </c>
      <c r="U2828" s="9">
        <f>Table1[[#This Row],[na_sales]]/(2017-Table1[[#This Row],[year_of_release]])</f>
        <v>8181.818181818182</v>
      </c>
      <c r="V2828" s="6">
        <f>Table1[[#This Row],[eu_sales]]/(2017-Table1[[#This Row],[year_of_release]])</f>
        <v>6363.636363636364</v>
      </c>
      <c r="W2828" s="6">
        <f>Table1[[#This Row],[jp_sales]]/(2017-Table1[[#This Row],[year_of_release]])</f>
        <v>16363.636363636364</v>
      </c>
      <c r="X2828" s="6">
        <f>Table1[[#This Row],[other_sales]]/(2017-Table1[[#This Row],[year_of_release]])</f>
        <v>1818.1818181818182</v>
      </c>
      <c r="Y2828" s="4">
        <v>516818555</v>
      </c>
      <c r="Z2828" s="4">
        <v>437126892</v>
      </c>
      <c r="AA2828" s="4">
        <v>127854000</v>
      </c>
      <c r="AB2828" s="1">
        <f>Table1[[#This Row],[na_sales]]/Table1[[#This Row],[NA population]]</f>
        <v>1.7414235446713014E-4</v>
      </c>
      <c r="AC2828" s="1">
        <f>Table1[[#This Row],[eu_sales]]/Table1[[#This Row],[Eu population]]</f>
        <v>1.6013656739288418E-4</v>
      </c>
      <c r="AD2828" s="1">
        <f>Table1[[#This Row],[jp_sales]]/Table1[[#This Row],[Jp population]]</f>
        <v>1.4078558355624384E-3</v>
      </c>
    </row>
    <row r="2829" spans="1:30" x14ac:dyDescent="0.25">
      <c r="A2829" t="s">
        <v>2565</v>
      </c>
      <c r="B2829" t="s">
        <v>18</v>
      </c>
      <c r="C2829">
        <v>2008</v>
      </c>
      <c r="D2829" t="s">
        <v>96</v>
      </c>
      <c r="E2829" t="s">
        <v>1546</v>
      </c>
      <c r="F2829" s="4">
        <v>160000</v>
      </c>
      <c r="G2829" s="4">
        <v>130000</v>
      </c>
      <c r="H2829" s="4">
        <v>40000</v>
      </c>
      <c r="I2829" s="4">
        <v>30000</v>
      </c>
      <c r="J2829">
        <v>7.9</v>
      </c>
      <c r="K2829">
        <v>34</v>
      </c>
      <c r="L2829">
        <v>8.5</v>
      </c>
      <c r="M2829" s="4">
        <v>39</v>
      </c>
      <c r="N2829" t="s">
        <v>2090</v>
      </c>
      <c r="O2829" t="s">
        <v>84</v>
      </c>
      <c r="P2829" s="4">
        <v>360000</v>
      </c>
      <c r="Q2829" s="3">
        <f>AVERAGE(Table1[[#This Row],[critic_score]],Table1[[#This Row],[user_score]])</f>
        <v>8.1999999999999993</v>
      </c>
      <c r="R2829" s="4">
        <f>Table1[[#This Row],[user_count]]+Table1[[#This Row],[critic_count]]</f>
        <v>73</v>
      </c>
      <c r="S2829" s="2">
        <f>100000*Table1[[#This Row],[review_count]]/Table1[[#This Row],[total sales]]</f>
        <v>20.277777777777779</v>
      </c>
      <c r="T2829" s="2">
        <f>Table1[[#This Row],[total sales]]/(2017-Table1[[#This Row],[year_of_release]])</f>
        <v>40000</v>
      </c>
      <c r="U2829" s="9">
        <f>Table1[[#This Row],[na_sales]]/(2017-Table1[[#This Row],[year_of_release]])</f>
        <v>17777.777777777777</v>
      </c>
      <c r="V2829" s="6">
        <f>Table1[[#This Row],[eu_sales]]/(2017-Table1[[#This Row],[year_of_release]])</f>
        <v>14444.444444444445</v>
      </c>
      <c r="W2829" s="6">
        <f>Table1[[#This Row],[jp_sales]]/(2017-Table1[[#This Row],[year_of_release]])</f>
        <v>4444.4444444444443</v>
      </c>
      <c r="X2829" s="6">
        <f>Table1[[#This Row],[other_sales]]/(2017-Table1[[#This Row],[year_of_release]])</f>
        <v>3333.3333333333335</v>
      </c>
      <c r="Y2829" s="4">
        <v>528816311</v>
      </c>
      <c r="Z2829" s="4">
        <v>440001482</v>
      </c>
      <c r="AA2829" s="4">
        <v>128063000</v>
      </c>
      <c r="AB2829" s="1">
        <f>Table1[[#This Row],[na_sales]]/Table1[[#This Row],[NA population]]</f>
        <v>3.0256252818192667E-4</v>
      </c>
      <c r="AC2829" s="1">
        <f>Table1[[#This Row],[eu_sales]]/Table1[[#This Row],[Eu population]]</f>
        <v>2.9545355031326918E-4</v>
      </c>
      <c r="AD2829" s="1">
        <f>Table1[[#This Row],[jp_sales]]/Table1[[#This Row],[Jp population]]</f>
        <v>3.1234626707167567E-4</v>
      </c>
    </row>
    <row r="2830" spans="1:30" x14ac:dyDescent="0.25">
      <c r="A2830" t="s">
        <v>2566</v>
      </c>
      <c r="B2830" t="s">
        <v>18</v>
      </c>
      <c r="C2830">
        <v>2009</v>
      </c>
      <c r="D2830" t="s">
        <v>40</v>
      </c>
      <c r="E2830" t="s">
        <v>270</v>
      </c>
      <c r="F2830" s="4">
        <v>160000</v>
      </c>
      <c r="G2830" s="4">
        <v>160000</v>
      </c>
      <c r="H2830" s="4">
        <v>0</v>
      </c>
      <c r="I2830" s="4">
        <v>40000</v>
      </c>
      <c r="J2830">
        <v>7.9</v>
      </c>
      <c r="K2830">
        <v>9</v>
      </c>
      <c r="L2830">
        <v>8.3000000000000007</v>
      </c>
      <c r="M2830" s="4">
        <v>12</v>
      </c>
      <c r="N2830" t="s">
        <v>446</v>
      </c>
      <c r="O2830" t="s">
        <v>84</v>
      </c>
      <c r="P2830" s="4">
        <v>360000</v>
      </c>
      <c r="Q2830" s="3">
        <f>AVERAGE(Table1[[#This Row],[critic_score]],Table1[[#This Row],[user_score]])</f>
        <v>8.1000000000000014</v>
      </c>
      <c r="R2830" s="4">
        <f>Table1[[#This Row],[user_count]]+Table1[[#This Row],[critic_count]]</f>
        <v>21</v>
      </c>
      <c r="S2830" s="2">
        <f>100000*Table1[[#This Row],[review_count]]/Table1[[#This Row],[total sales]]</f>
        <v>5.833333333333333</v>
      </c>
      <c r="T2830" s="2">
        <f>Table1[[#This Row],[total sales]]/(2017-Table1[[#This Row],[year_of_release]])</f>
        <v>45000</v>
      </c>
      <c r="U2830" s="9">
        <f>Table1[[#This Row],[na_sales]]/(2017-Table1[[#This Row],[year_of_release]])</f>
        <v>20000</v>
      </c>
      <c r="V2830" s="6">
        <f>Table1[[#This Row],[eu_sales]]/(2017-Table1[[#This Row],[year_of_release]])</f>
        <v>20000</v>
      </c>
      <c r="W2830" s="6">
        <f>Table1[[#This Row],[jp_sales]]/(2017-Table1[[#This Row],[year_of_release]])</f>
        <v>0</v>
      </c>
      <c r="X2830" s="6">
        <f>Table1[[#This Row],[other_sales]]/(2017-Table1[[#This Row],[year_of_release]])</f>
        <v>5000</v>
      </c>
      <c r="Y2830" s="4">
        <v>534740514</v>
      </c>
      <c r="Z2830" s="4">
        <v>441041694</v>
      </c>
      <c r="AA2830" s="4">
        <v>128047000</v>
      </c>
      <c r="AB2830" s="1">
        <f>Table1[[#This Row],[na_sales]]/Table1[[#This Row],[NA population]]</f>
        <v>2.9921054382649599E-4</v>
      </c>
      <c r="AC2830" s="1">
        <f>Table1[[#This Row],[eu_sales]]/Table1[[#This Row],[Eu population]]</f>
        <v>3.6277749286896217E-4</v>
      </c>
      <c r="AD2830" s="1">
        <f>Table1[[#This Row],[jp_sales]]/Table1[[#This Row],[Jp population]]</f>
        <v>0</v>
      </c>
    </row>
    <row r="2831" spans="1:30" x14ac:dyDescent="0.25">
      <c r="A2831" t="s">
        <v>546</v>
      </c>
      <c r="B2831" t="s">
        <v>118</v>
      </c>
      <c r="C2831">
        <v>2006</v>
      </c>
      <c r="D2831" t="s">
        <v>96</v>
      </c>
      <c r="E2831" t="s">
        <v>55</v>
      </c>
      <c r="F2831" s="4">
        <v>330000</v>
      </c>
      <c r="G2831" s="4">
        <v>0</v>
      </c>
      <c r="H2831" s="4">
        <v>0</v>
      </c>
      <c r="I2831" s="4">
        <v>30000</v>
      </c>
      <c r="J2831">
        <v>8.1</v>
      </c>
      <c r="K2831">
        <v>19</v>
      </c>
      <c r="L2831">
        <v>7.5</v>
      </c>
      <c r="M2831" s="4">
        <v>14</v>
      </c>
      <c r="N2831" t="s">
        <v>241</v>
      </c>
      <c r="O2831" t="s">
        <v>67</v>
      </c>
      <c r="P2831" s="4">
        <v>360000</v>
      </c>
      <c r="Q2831" s="3">
        <f>AVERAGE(Table1[[#This Row],[critic_score]],Table1[[#This Row],[user_score]])</f>
        <v>7.8</v>
      </c>
      <c r="R2831" s="4">
        <f>Table1[[#This Row],[user_count]]+Table1[[#This Row],[critic_count]]</f>
        <v>33</v>
      </c>
      <c r="S2831" s="2">
        <f>100000*Table1[[#This Row],[review_count]]/Table1[[#This Row],[total sales]]</f>
        <v>9.1666666666666661</v>
      </c>
      <c r="T2831" s="2">
        <f>Table1[[#This Row],[total sales]]/(2017-Table1[[#This Row],[year_of_release]])</f>
        <v>32727.272727272728</v>
      </c>
      <c r="U2831" s="9">
        <f>Table1[[#This Row],[na_sales]]/(2017-Table1[[#This Row],[year_of_release]])</f>
        <v>30000</v>
      </c>
      <c r="V2831" s="6">
        <f>Table1[[#This Row],[eu_sales]]/(2017-Table1[[#This Row],[year_of_release]])</f>
        <v>0</v>
      </c>
      <c r="W2831" s="6">
        <f>Table1[[#This Row],[jp_sales]]/(2017-Table1[[#This Row],[year_of_release]])</f>
        <v>0</v>
      </c>
      <c r="X2831" s="6">
        <f>Table1[[#This Row],[other_sales]]/(2017-Table1[[#This Row],[year_of_release]])</f>
        <v>2727.2727272727275</v>
      </c>
      <c r="Y2831" s="4">
        <v>516818555</v>
      </c>
      <c r="Z2831" s="4">
        <v>437126892</v>
      </c>
      <c r="AA2831" s="4">
        <v>127854000</v>
      </c>
      <c r="AB2831" s="1">
        <f>Table1[[#This Row],[na_sales]]/Table1[[#This Row],[NA population]]</f>
        <v>6.3852196637947728E-4</v>
      </c>
      <c r="AC2831" s="1">
        <f>Table1[[#This Row],[eu_sales]]/Table1[[#This Row],[Eu population]]</f>
        <v>0</v>
      </c>
      <c r="AD2831" s="1">
        <f>Table1[[#This Row],[jp_sales]]/Table1[[#This Row],[Jp population]]</f>
        <v>0</v>
      </c>
    </row>
    <row r="2832" spans="1:30" x14ac:dyDescent="0.25">
      <c r="A2832" t="s">
        <v>1138</v>
      </c>
      <c r="B2832" t="s">
        <v>45</v>
      </c>
      <c r="C2832">
        <v>2007</v>
      </c>
      <c r="D2832" t="s">
        <v>73</v>
      </c>
      <c r="E2832" t="s">
        <v>100</v>
      </c>
      <c r="F2832" s="4">
        <v>300000</v>
      </c>
      <c r="G2832" s="4">
        <v>10000</v>
      </c>
      <c r="H2832" s="4">
        <v>0</v>
      </c>
      <c r="I2832" s="4">
        <v>50000</v>
      </c>
      <c r="J2832">
        <v>7.1</v>
      </c>
      <c r="K2832">
        <v>17</v>
      </c>
      <c r="L2832">
        <v>8</v>
      </c>
      <c r="M2832" s="4">
        <v>15</v>
      </c>
      <c r="N2832" t="s">
        <v>351</v>
      </c>
      <c r="O2832" t="s">
        <v>67</v>
      </c>
      <c r="P2832" s="4">
        <v>360000</v>
      </c>
      <c r="Q2832" s="3">
        <f>AVERAGE(Table1[[#This Row],[critic_score]],Table1[[#This Row],[user_score]])</f>
        <v>7.55</v>
      </c>
      <c r="R2832" s="4">
        <f>Table1[[#This Row],[user_count]]+Table1[[#This Row],[critic_count]]</f>
        <v>32</v>
      </c>
      <c r="S2832" s="2">
        <f>100000*Table1[[#This Row],[review_count]]/Table1[[#This Row],[total sales]]</f>
        <v>8.8888888888888893</v>
      </c>
      <c r="T2832" s="2">
        <f>Table1[[#This Row],[total sales]]/(2017-Table1[[#This Row],[year_of_release]])</f>
        <v>36000</v>
      </c>
      <c r="U2832" s="9">
        <f>Table1[[#This Row],[na_sales]]/(2017-Table1[[#This Row],[year_of_release]])</f>
        <v>30000</v>
      </c>
      <c r="V2832" s="6">
        <f>Table1[[#This Row],[eu_sales]]/(2017-Table1[[#This Row],[year_of_release]])</f>
        <v>1000</v>
      </c>
      <c r="W2832" s="6">
        <f>Table1[[#This Row],[jp_sales]]/(2017-Table1[[#This Row],[year_of_release]])</f>
        <v>0</v>
      </c>
      <c r="X2832" s="6">
        <f>Table1[[#This Row],[other_sales]]/(2017-Table1[[#This Row],[year_of_release]])</f>
        <v>5000</v>
      </c>
      <c r="Y2832" s="4">
        <v>522751172</v>
      </c>
      <c r="Z2832" s="4">
        <v>438594184</v>
      </c>
      <c r="AA2832" s="4">
        <v>128001000</v>
      </c>
      <c r="AB2832" s="1">
        <f>Table1[[#This Row],[na_sales]]/Table1[[#This Row],[NA population]]</f>
        <v>5.7388680517391551E-4</v>
      </c>
      <c r="AC2832" s="1">
        <f>Table1[[#This Row],[eu_sales]]/Table1[[#This Row],[Eu population]]</f>
        <v>2.280011993957494E-5</v>
      </c>
      <c r="AD2832" s="1">
        <f>Table1[[#This Row],[jp_sales]]/Table1[[#This Row],[Jp population]]</f>
        <v>0</v>
      </c>
    </row>
    <row r="2833" spans="1:30" x14ac:dyDescent="0.25">
      <c r="A2833" t="s">
        <v>1821</v>
      </c>
      <c r="B2833" t="s">
        <v>138</v>
      </c>
      <c r="C2833">
        <v>2004</v>
      </c>
      <c r="D2833" t="s">
        <v>54</v>
      </c>
      <c r="E2833" t="s">
        <v>100</v>
      </c>
      <c r="F2833" s="4">
        <v>280000</v>
      </c>
      <c r="G2833" s="4">
        <v>70000</v>
      </c>
      <c r="H2833" s="4">
        <v>0</v>
      </c>
      <c r="I2833" s="4">
        <v>10000</v>
      </c>
      <c r="J2833">
        <v>6</v>
      </c>
      <c r="K2833">
        <v>35</v>
      </c>
      <c r="L2833">
        <v>6.7</v>
      </c>
      <c r="M2833" s="4">
        <v>14</v>
      </c>
      <c r="N2833" t="s">
        <v>143</v>
      </c>
      <c r="O2833" t="s">
        <v>67</v>
      </c>
      <c r="P2833" s="4">
        <v>360000</v>
      </c>
      <c r="Q2833" s="3">
        <f>AVERAGE(Table1[[#This Row],[critic_score]],Table1[[#This Row],[user_score]])</f>
        <v>6.35</v>
      </c>
      <c r="R2833" s="4">
        <f>Table1[[#This Row],[user_count]]+Table1[[#This Row],[critic_count]]</f>
        <v>49</v>
      </c>
      <c r="S2833" s="2">
        <f>100000*Table1[[#This Row],[review_count]]/Table1[[#This Row],[total sales]]</f>
        <v>13.611111111111111</v>
      </c>
      <c r="T2833" s="2">
        <f>Table1[[#This Row],[total sales]]/(2017-Table1[[#This Row],[year_of_release]])</f>
        <v>27692.307692307691</v>
      </c>
      <c r="U2833" s="9">
        <f>Table1[[#This Row],[na_sales]]/(2017-Table1[[#This Row],[year_of_release]])</f>
        <v>21538.461538461539</v>
      </c>
      <c r="V2833" s="6">
        <f>Table1[[#This Row],[eu_sales]]/(2017-Table1[[#This Row],[year_of_release]])</f>
        <v>5384.6153846153848</v>
      </c>
      <c r="W2833" s="6">
        <f>Table1[[#This Row],[jp_sales]]/(2017-Table1[[#This Row],[year_of_release]])</f>
        <v>0</v>
      </c>
      <c r="X2833" s="6">
        <f>Table1[[#This Row],[other_sales]]/(2017-Table1[[#This Row],[year_of_release]])</f>
        <v>769.23076923076928</v>
      </c>
      <c r="Y2833" s="4">
        <v>505524224</v>
      </c>
      <c r="Z2833" s="4">
        <v>434174638</v>
      </c>
      <c r="AA2833" s="4">
        <v>127761000</v>
      </c>
      <c r="AB2833" s="1">
        <f>Table1[[#This Row],[na_sales]]/Table1[[#This Row],[NA population]]</f>
        <v>5.5388048031502438E-4</v>
      </c>
      <c r="AC2833" s="1">
        <f>Table1[[#This Row],[eu_sales]]/Table1[[#This Row],[Eu population]]</f>
        <v>1.6122544679820751E-4</v>
      </c>
      <c r="AD2833" s="1">
        <f>Table1[[#This Row],[jp_sales]]/Table1[[#This Row],[Jp population]]</f>
        <v>0</v>
      </c>
    </row>
    <row r="2834" spans="1:30" x14ac:dyDescent="0.25">
      <c r="A2834" t="s">
        <v>2569</v>
      </c>
      <c r="B2834" t="s">
        <v>26</v>
      </c>
      <c r="C2834">
        <v>2006</v>
      </c>
      <c r="D2834" t="s">
        <v>29</v>
      </c>
      <c r="E2834" t="s">
        <v>20</v>
      </c>
      <c r="F2834" s="4">
        <v>300000</v>
      </c>
      <c r="G2834" s="4">
        <v>30000</v>
      </c>
      <c r="H2834" s="4">
        <v>0</v>
      </c>
      <c r="I2834" s="4">
        <v>30000</v>
      </c>
      <c r="J2834">
        <v>8.6999999999999993</v>
      </c>
      <c r="K2834">
        <v>51</v>
      </c>
      <c r="L2834">
        <v>8.6</v>
      </c>
      <c r="M2834" s="4">
        <v>105</v>
      </c>
      <c r="N2834" t="s">
        <v>1598</v>
      </c>
      <c r="O2834" t="s">
        <v>84</v>
      </c>
      <c r="P2834" s="4">
        <v>360000</v>
      </c>
      <c r="Q2834" s="3">
        <f>AVERAGE(Table1[[#This Row],[critic_score]],Table1[[#This Row],[user_score]])</f>
        <v>8.6499999999999986</v>
      </c>
      <c r="R2834" s="4">
        <f>Table1[[#This Row],[user_count]]+Table1[[#This Row],[critic_count]]</f>
        <v>156</v>
      </c>
      <c r="S2834" s="2">
        <f>100000*Table1[[#This Row],[review_count]]/Table1[[#This Row],[total sales]]</f>
        <v>43.333333333333336</v>
      </c>
      <c r="T2834" s="2">
        <f>Table1[[#This Row],[total sales]]/(2017-Table1[[#This Row],[year_of_release]])</f>
        <v>32727.272727272728</v>
      </c>
      <c r="U2834" s="9">
        <f>Table1[[#This Row],[na_sales]]/(2017-Table1[[#This Row],[year_of_release]])</f>
        <v>27272.727272727272</v>
      </c>
      <c r="V2834" s="6">
        <f>Table1[[#This Row],[eu_sales]]/(2017-Table1[[#This Row],[year_of_release]])</f>
        <v>2727.2727272727275</v>
      </c>
      <c r="W2834" s="6">
        <f>Table1[[#This Row],[jp_sales]]/(2017-Table1[[#This Row],[year_of_release]])</f>
        <v>0</v>
      </c>
      <c r="X2834" s="6">
        <f>Table1[[#This Row],[other_sales]]/(2017-Table1[[#This Row],[year_of_release]])</f>
        <v>2727.2727272727275</v>
      </c>
      <c r="Y2834" s="4">
        <v>516818555</v>
      </c>
      <c r="Z2834" s="4">
        <v>437126892</v>
      </c>
      <c r="AA2834" s="4">
        <v>127854000</v>
      </c>
      <c r="AB2834" s="1">
        <f>Table1[[#This Row],[na_sales]]/Table1[[#This Row],[NA population]]</f>
        <v>5.8047451489043388E-4</v>
      </c>
      <c r="AC2834" s="1">
        <f>Table1[[#This Row],[eu_sales]]/Table1[[#This Row],[Eu population]]</f>
        <v>6.8629957454093219E-5</v>
      </c>
      <c r="AD2834" s="1">
        <f>Table1[[#This Row],[jp_sales]]/Table1[[#This Row],[Jp population]]</f>
        <v>0</v>
      </c>
    </row>
    <row r="2835" spans="1:30" x14ac:dyDescent="0.25">
      <c r="A2835" t="s">
        <v>2572</v>
      </c>
      <c r="B2835" t="s">
        <v>113</v>
      </c>
      <c r="C2835">
        <v>2014</v>
      </c>
      <c r="D2835" t="s">
        <v>225</v>
      </c>
      <c r="E2835" t="s">
        <v>41</v>
      </c>
      <c r="F2835" s="4">
        <v>110000</v>
      </c>
      <c r="G2835" s="4">
        <v>220000</v>
      </c>
      <c r="H2835" s="4">
        <v>0</v>
      </c>
      <c r="I2835" s="4">
        <v>30000</v>
      </c>
      <c r="J2835">
        <v>8.1</v>
      </c>
      <c r="K2835">
        <v>78</v>
      </c>
      <c r="L2835">
        <v>5.5</v>
      </c>
      <c r="M2835" s="4">
        <v>1027</v>
      </c>
      <c r="N2835" t="s">
        <v>806</v>
      </c>
      <c r="O2835" t="s">
        <v>84</v>
      </c>
      <c r="P2835" s="4">
        <v>360000</v>
      </c>
      <c r="Q2835" s="3">
        <f>AVERAGE(Table1[[#This Row],[critic_score]],Table1[[#This Row],[user_score]])</f>
        <v>6.8</v>
      </c>
      <c r="R2835" s="4">
        <f>Table1[[#This Row],[user_count]]+Table1[[#This Row],[critic_count]]</f>
        <v>1105</v>
      </c>
      <c r="S2835" s="2">
        <f>100000*Table1[[#This Row],[review_count]]/Table1[[#This Row],[total sales]]</f>
        <v>306.94444444444446</v>
      </c>
      <c r="T2835" s="2">
        <f>Table1[[#This Row],[total sales]]/(2017-Table1[[#This Row],[year_of_release]])</f>
        <v>120000</v>
      </c>
      <c r="U2835" s="9">
        <f>Table1[[#This Row],[na_sales]]/(2017-Table1[[#This Row],[year_of_release]])</f>
        <v>36666.666666666664</v>
      </c>
      <c r="V2835" s="6">
        <f>Table1[[#This Row],[eu_sales]]/(2017-Table1[[#This Row],[year_of_release]])</f>
        <v>73333.333333333328</v>
      </c>
      <c r="W2835" s="6">
        <f>Table1[[#This Row],[jp_sales]]/(2017-Table1[[#This Row],[year_of_release]])</f>
        <v>0</v>
      </c>
      <c r="X2835" s="6">
        <f>Table1[[#This Row],[other_sales]]/(2017-Table1[[#This Row],[year_of_release]])</f>
        <v>10000</v>
      </c>
      <c r="Y2835" s="4">
        <v>562338430</v>
      </c>
      <c r="Z2835" s="4">
        <v>443580712</v>
      </c>
      <c r="AA2835" s="4">
        <v>127276000</v>
      </c>
      <c r="AB2835" s="1">
        <f>Table1[[#This Row],[na_sales]]/Table1[[#This Row],[NA population]]</f>
        <v>1.9561174220300042E-4</v>
      </c>
      <c r="AC2835" s="1">
        <f>Table1[[#This Row],[eu_sales]]/Table1[[#This Row],[Eu population]]</f>
        <v>4.9596385516419844E-4</v>
      </c>
      <c r="AD2835" s="1">
        <f>Table1[[#This Row],[jp_sales]]/Table1[[#This Row],[Jp population]]</f>
        <v>0</v>
      </c>
    </row>
    <row r="2836" spans="1:30" x14ac:dyDescent="0.25">
      <c r="A2836" t="s">
        <v>2573</v>
      </c>
      <c r="B2836" t="s">
        <v>26</v>
      </c>
      <c r="C2836">
        <v>2008</v>
      </c>
      <c r="D2836" t="s">
        <v>27</v>
      </c>
      <c r="E2836" t="s">
        <v>171</v>
      </c>
      <c r="F2836" s="4">
        <v>270000</v>
      </c>
      <c r="G2836" s="4">
        <v>20000</v>
      </c>
      <c r="H2836" s="4">
        <v>40000</v>
      </c>
      <c r="I2836" s="4">
        <v>30000</v>
      </c>
      <c r="J2836">
        <v>8.5</v>
      </c>
      <c r="K2836">
        <v>46</v>
      </c>
      <c r="L2836">
        <v>8.6999999999999993</v>
      </c>
      <c r="M2836" s="4">
        <v>111</v>
      </c>
      <c r="N2836" t="s">
        <v>256</v>
      </c>
      <c r="O2836" t="s">
        <v>67</v>
      </c>
      <c r="P2836" s="4">
        <v>360000</v>
      </c>
      <c r="Q2836" s="3">
        <f>AVERAGE(Table1[[#This Row],[critic_score]],Table1[[#This Row],[user_score]])</f>
        <v>8.6</v>
      </c>
      <c r="R2836" s="4">
        <f>Table1[[#This Row],[user_count]]+Table1[[#This Row],[critic_count]]</f>
        <v>157</v>
      </c>
      <c r="S2836" s="2">
        <f>100000*Table1[[#This Row],[review_count]]/Table1[[#This Row],[total sales]]</f>
        <v>43.611111111111114</v>
      </c>
      <c r="T2836" s="2">
        <f>Table1[[#This Row],[total sales]]/(2017-Table1[[#This Row],[year_of_release]])</f>
        <v>40000</v>
      </c>
      <c r="U2836" s="9">
        <f>Table1[[#This Row],[na_sales]]/(2017-Table1[[#This Row],[year_of_release]])</f>
        <v>30000</v>
      </c>
      <c r="V2836" s="6">
        <f>Table1[[#This Row],[eu_sales]]/(2017-Table1[[#This Row],[year_of_release]])</f>
        <v>2222.2222222222222</v>
      </c>
      <c r="W2836" s="6">
        <f>Table1[[#This Row],[jp_sales]]/(2017-Table1[[#This Row],[year_of_release]])</f>
        <v>4444.4444444444443</v>
      </c>
      <c r="X2836" s="6">
        <f>Table1[[#This Row],[other_sales]]/(2017-Table1[[#This Row],[year_of_release]])</f>
        <v>3333.3333333333335</v>
      </c>
      <c r="Y2836" s="4">
        <v>528816311</v>
      </c>
      <c r="Z2836" s="4">
        <v>440001482</v>
      </c>
      <c r="AA2836" s="4">
        <v>128063000</v>
      </c>
      <c r="AB2836" s="1">
        <f>Table1[[#This Row],[na_sales]]/Table1[[#This Row],[NA population]]</f>
        <v>5.1057426630700127E-4</v>
      </c>
      <c r="AC2836" s="1">
        <f>Table1[[#This Row],[eu_sales]]/Table1[[#This Row],[Eu population]]</f>
        <v>4.5454392355887562E-5</v>
      </c>
      <c r="AD2836" s="1">
        <f>Table1[[#This Row],[jp_sales]]/Table1[[#This Row],[Jp population]]</f>
        <v>3.1234626707167567E-4</v>
      </c>
    </row>
    <row r="2837" spans="1:30" x14ac:dyDescent="0.25">
      <c r="A2837" t="s">
        <v>2575</v>
      </c>
      <c r="B2837" t="s">
        <v>39</v>
      </c>
      <c r="C2837">
        <v>2009</v>
      </c>
      <c r="D2837" t="s">
        <v>40</v>
      </c>
      <c r="E2837" t="s">
        <v>171</v>
      </c>
      <c r="F2837" s="4">
        <v>130000</v>
      </c>
      <c r="G2837" s="4">
        <v>170000</v>
      </c>
      <c r="H2837" s="4">
        <v>0</v>
      </c>
      <c r="I2837" s="4">
        <v>60000</v>
      </c>
      <c r="J2837">
        <v>5.9</v>
      </c>
      <c r="K2837">
        <v>41</v>
      </c>
      <c r="L2837">
        <v>6.4</v>
      </c>
      <c r="M2837" s="4">
        <v>28</v>
      </c>
      <c r="N2837" t="s">
        <v>2576</v>
      </c>
      <c r="O2837" t="s">
        <v>43</v>
      </c>
      <c r="P2837" s="4">
        <v>360000</v>
      </c>
      <c r="Q2837" s="3">
        <f>AVERAGE(Table1[[#This Row],[critic_score]],Table1[[#This Row],[user_score]])</f>
        <v>6.15</v>
      </c>
      <c r="R2837" s="4">
        <f>Table1[[#This Row],[user_count]]+Table1[[#This Row],[critic_count]]</f>
        <v>69</v>
      </c>
      <c r="S2837" s="2">
        <f>100000*Table1[[#This Row],[review_count]]/Table1[[#This Row],[total sales]]</f>
        <v>19.166666666666668</v>
      </c>
      <c r="T2837" s="2">
        <f>Table1[[#This Row],[total sales]]/(2017-Table1[[#This Row],[year_of_release]])</f>
        <v>45000</v>
      </c>
      <c r="U2837" s="9">
        <f>Table1[[#This Row],[na_sales]]/(2017-Table1[[#This Row],[year_of_release]])</f>
        <v>16250</v>
      </c>
      <c r="V2837" s="6">
        <f>Table1[[#This Row],[eu_sales]]/(2017-Table1[[#This Row],[year_of_release]])</f>
        <v>21250</v>
      </c>
      <c r="W2837" s="6">
        <f>Table1[[#This Row],[jp_sales]]/(2017-Table1[[#This Row],[year_of_release]])</f>
        <v>0</v>
      </c>
      <c r="X2837" s="6">
        <f>Table1[[#This Row],[other_sales]]/(2017-Table1[[#This Row],[year_of_release]])</f>
        <v>7500</v>
      </c>
      <c r="Y2837" s="4">
        <v>534740514</v>
      </c>
      <c r="Z2837" s="4">
        <v>441041694</v>
      </c>
      <c r="AA2837" s="4">
        <v>128047000</v>
      </c>
      <c r="AB2837" s="1">
        <f>Table1[[#This Row],[na_sales]]/Table1[[#This Row],[NA population]]</f>
        <v>2.43108566859028E-4</v>
      </c>
      <c r="AC2837" s="1">
        <f>Table1[[#This Row],[eu_sales]]/Table1[[#This Row],[Eu population]]</f>
        <v>3.8545108617327233E-4</v>
      </c>
      <c r="AD2837" s="1">
        <f>Table1[[#This Row],[jp_sales]]/Table1[[#This Row],[Jp population]]</f>
        <v>0</v>
      </c>
    </row>
    <row r="2838" spans="1:30" x14ac:dyDescent="0.25">
      <c r="A2838" t="s">
        <v>1490</v>
      </c>
      <c r="B2838" t="s">
        <v>118</v>
      </c>
      <c r="C2838">
        <v>2009</v>
      </c>
      <c r="D2838" t="s">
        <v>96</v>
      </c>
      <c r="E2838" t="s">
        <v>403</v>
      </c>
      <c r="F2838" s="4">
        <v>80000</v>
      </c>
      <c r="G2838" s="4">
        <v>110000</v>
      </c>
      <c r="H2838" s="4">
        <v>620000</v>
      </c>
      <c r="I2838" s="4">
        <v>60000</v>
      </c>
      <c r="J2838">
        <v>6.9</v>
      </c>
      <c r="K2838">
        <v>27</v>
      </c>
      <c r="L2838">
        <v>8.1</v>
      </c>
      <c r="M2838" s="4">
        <v>35</v>
      </c>
      <c r="N2838" t="s">
        <v>1397</v>
      </c>
      <c r="O2838" t="s">
        <v>67</v>
      </c>
      <c r="P2838" s="4">
        <v>870000</v>
      </c>
      <c r="Q2838" s="3">
        <f>AVERAGE(Table1[[#This Row],[critic_score]],Table1[[#This Row],[user_score]])</f>
        <v>7.5</v>
      </c>
      <c r="R2838" s="4">
        <f>Table1[[#This Row],[user_count]]+Table1[[#This Row],[critic_count]]</f>
        <v>62</v>
      </c>
      <c r="S2838" s="2">
        <f>100000*Table1[[#This Row],[review_count]]/Table1[[#This Row],[total sales]]</f>
        <v>7.1264367816091951</v>
      </c>
      <c r="T2838" s="2">
        <f>Table1[[#This Row],[total sales]]/(2017-Table1[[#This Row],[year_of_release]])</f>
        <v>108750</v>
      </c>
      <c r="U2838" s="9">
        <f>Table1[[#This Row],[na_sales]]/(2017-Table1[[#This Row],[year_of_release]])</f>
        <v>10000</v>
      </c>
      <c r="V2838" s="6">
        <f>Table1[[#This Row],[eu_sales]]/(2017-Table1[[#This Row],[year_of_release]])</f>
        <v>13750</v>
      </c>
      <c r="W2838" s="6">
        <f>Table1[[#This Row],[jp_sales]]/(2017-Table1[[#This Row],[year_of_release]])</f>
        <v>77500</v>
      </c>
      <c r="X2838" s="6">
        <f>Table1[[#This Row],[other_sales]]/(2017-Table1[[#This Row],[year_of_release]])</f>
        <v>7500</v>
      </c>
      <c r="Y2838" s="4">
        <v>534740514</v>
      </c>
      <c r="Z2838" s="4">
        <v>441041694</v>
      </c>
      <c r="AA2838" s="4">
        <v>128047000</v>
      </c>
      <c r="AB2838" s="1">
        <f>Table1[[#This Row],[na_sales]]/Table1[[#This Row],[NA population]]</f>
        <v>1.49605271913248E-4</v>
      </c>
      <c r="AC2838" s="1">
        <f>Table1[[#This Row],[eu_sales]]/Table1[[#This Row],[Eu population]]</f>
        <v>2.4940952634741148E-4</v>
      </c>
      <c r="AD2838" s="1">
        <f>Table1[[#This Row],[jp_sales]]/Table1[[#This Row],[Jp population]]</f>
        <v>4.8419720883738004E-3</v>
      </c>
    </row>
    <row r="2839" spans="1:30" x14ac:dyDescent="0.25">
      <c r="A2839" t="s">
        <v>2580</v>
      </c>
      <c r="B2839" t="s">
        <v>39</v>
      </c>
      <c r="C2839">
        <v>2009</v>
      </c>
      <c r="D2839" t="s">
        <v>27</v>
      </c>
      <c r="E2839" t="s">
        <v>196</v>
      </c>
      <c r="F2839" s="4">
        <v>120000</v>
      </c>
      <c r="G2839" s="4">
        <v>170000</v>
      </c>
      <c r="H2839" s="4">
        <v>10000</v>
      </c>
      <c r="I2839" s="4">
        <v>60000</v>
      </c>
      <c r="J2839">
        <v>7.1</v>
      </c>
      <c r="K2839">
        <v>48</v>
      </c>
      <c r="L2839">
        <v>7.4</v>
      </c>
      <c r="M2839" s="4">
        <v>62</v>
      </c>
      <c r="N2839" t="s">
        <v>2110</v>
      </c>
      <c r="O2839" t="s">
        <v>43</v>
      </c>
      <c r="P2839" s="4">
        <v>360000</v>
      </c>
      <c r="Q2839" s="3">
        <f>AVERAGE(Table1[[#This Row],[critic_score]],Table1[[#This Row],[user_score]])</f>
        <v>7.25</v>
      </c>
      <c r="R2839" s="4">
        <f>Table1[[#This Row],[user_count]]+Table1[[#This Row],[critic_count]]</f>
        <v>110</v>
      </c>
      <c r="S2839" s="2">
        <f>100000*Table1[[#This Row],[review_count]]/Table1[[#This Row],[total sales]]</f>
        <v>30.555555555555557</v>
      </c>
      <c r="T2839" s="2">
        <f>Table1[[#This Row],[total sales]]/(2017-Table1[[#This Row],[year_of_release]])</f>
        <v>45000</v>
      </c>
      <c r="U2839" s="9">
        <f>Table1[[#This Row],[na_sales]]/(2017-Table1[[#This Row],[year_of_release]])</f>
        <v>15000</v>
      </c>
      <c r="V2839" s="6">
        <f>Table1[[#This Row],[eu_sales]]/(2017-Table1[[#This Row],[year_of_release]])</f>
        <v>21250</v>
      </c>
      <c r="W2839" s="6">
        <f>Table1[[#This Row],[jp_sales]]/(2017-Table1[[#This Row],[year_of_release]])</f>
        <v>1250</v>
      </c>
      <c r="X2839" s="6">
        <f>Table1[[#This Row],[other_sales]]/(2017-Table1[[#This Row],[year_of_release]])</f>
        <v>7500</v>
      </c>
      <c r="Y2839" s="4">
        <v>534740514</v>
      </c>
      <c r="Z2839" s="4">
        <v>441041694</v>
      </c>
      <c r="AA2839" s="4">
        <v>128047000</v>
      </c>
      <c r="AB2839" s="1">
        <f>Table1[[#This Row],[na_sales]]/Table1[[#This Row],[NA population]]</f>
        <v>2.2440790786987201E-4</v>
      </c>
      <c r="AC2839" s="1">
        <f>Table1[[#This Row],[eu_sales]]/Table1[[#This Row],[Eu population]]</f>
        <v>3.8545108617327233E-4</v>
      </c>
      <c r="AD2839" s="1">
        <f>Table1[[#This Row],[jp_sales]]/Table1[[#This Row],[Jp population]]</f>
        <v>7.809632400602903E-5</v>
      </c>
    </row>
    <row r="2840" spans="1:30" x14ac:dyDescent="0.25">
      <c r="A2840" t="s">
        <v>3766</v>
      </c>
      <c r="B2840" t="s">
        <v>18</v>
      </c>
      <c r="C2840">
        <v>2009</v>
      </c>
      <c r="D2840" t="s">
        <v>96</v>
      </c>
      <c r="E2840" t="s">
        <v>1685</v>
      </c>
      <c r="F2840" s="4">
        <v>120000</v>
      </c>
      <c r="G2840" s="4">
        <v>0</v>
      </c>
      <c r="H2840" s="4">
        <v>10000</v>
      </c>
      <c r="I2840" s="4">
        <v>10000</v>
      </c>
      <c r="J2840">
        <v>7.6</v>
      </c>
      <c r="K2840">
        <v>12</v>
      </c>
      <c r="L2840">
        <v>7.1</v>
      </c>
      <c r="M2840" s="4">
        <v>15</v>
      </c>
      <c r="N2840" t="s">
        <v>1685</v>
      </c>
      <c r="O2840" t="s">
        <v>67</v>
      </c>
      <c r="P2840" s="4">
        <v>140000</v>
      </c>
      <c r="Q2840" s="3">
        <f>AVERAGE(Table1[[#This Row],[critic_score]],Table1[[#This Row],[user_score]])</f>
        <v>7.35</v>
      </c>
      <c r="R2840" s="4">
        <f>Table1[[#This Row],[user_count]]+Table1[[#This Row],[critic_count]]</f>
        <v>27</v>
      </c>
      <c r="S2840" s="2">
        <f>100000*Table1[[#This Row],[review_count]]/Table1[[#This Row],[total sales]]</f>
        <v>19.285714285714285</v>
      </c>
      <c r="T2840" s="2">
        <f>Table1[[#This Row],[total sales]]/(2017-Table1[[#This Row],[year_of_release]])</f>
        <v>17500</v>
      </c>
      <c r="U2840" s="9">
        <f>Table1[[#This Row],[na_sales]]/(2017-Table1[[#This Row],[year_of_release]])</f>
        <v>15000</v>
      </c>
      <c r="V2840" s="6">
        <f>Table1[[#This Row],[eu_sales]]/(2017-Table1[[#This Row],[year_of_release]])</f>
        <v>0</v>
      </c>
      <c r="W2840" s="6">
        <f>Table1[[#This Row],[jp_sales]]/(2017-Table1[[#This Row],[year_of_release]])</f>
        <v>1250</v>
      </c>
      <c r="X2840" s="6">
        <f>Table1[[#This Row],[other_sales]]/(2017-Table1[[#This Row],[year_of_release]])</f>
        <v>1250</v>
      </c>
      <c r="Y2840" s="4">
        <v>534740514</v>
      </c>
      <c r="Z2840" s="4">
        <v>441041694</v>
      </c>
      <c r="AA2840" s="4">
        <v>128047000</v>
      </c>
      <c r="AB2840" s="1">
        <f>Table1[[#This Row],[na_sales]]/Table1[[#This Row],[NA population]]</f>
        <v>2.2440790786987201E-4</v>
      </c>
      <c r="AC2840" s="1">
        <f>Table1[[#This Row],[eu_sales]]/Table1[[#This Row],[Eu population]]</f>
        <v>0</v>
      </c>
      <c r="AD2840" s="1">
        <f>Table1[[#This Row],[jp_sales]]/Table1[[#This Row],[Jp population]]</f>
        <v>7.809632400602903E-5</v>
      </c>
    </row>
    <row r="2841" spans="1:30" x14ac:dyDescent="0.25">
      <c r="A2841" t="s">
        <v>1477</v>
      </c>
      <c r="B2841" t="s">
        <v>103</v>
      </c>
      <c r="C2841">
        <v>2005</v>
      </c>
      <c r="D2841" t="s">
        <v>40</v>
      </c>
      <c r="E2841" t="s">
        <v>41</v>
      </c>
      <c r="F2841" s="4">
        <v>270000</v>
      </c>
      <c r="G2841" s="4">
        <v>80000</v>
      </c>
      <c r="H2841" s="4">
        <v>0</v>
      </c>
      <c r="I2841" s="4">
        <v>10000</v>
      </c>
      <c r="J2841">
        <v>8.4</v>
      </c>
      <c r="K2841">
        <v>27</v>
      </c>
      <c r="L2841">
        <v>8.6999999999999993</v>
      </c>
      <c r="M2841" s="4">
        <v>15</v>
      </c>
      <c r="N2841" t="s">
        <v>306</v>
      </c>
      <c r="O2841" t="s">
        <v>21</v>
      </c>
      <c r="P2841" s="4">
        <v>360000</v>
      </c>
      <c r="Q2841" s="3">
        <f>AVERAGE(Table1[[#This Row],[critic_score]],Table1[[#This Row],[user_score]])</f>
        <v>8.5500000000000007</v>
      </c>
      <c r="R2841" s="4">
        <f>Table1[[#This Row],[user_count]]+Table1[[#This Row],[critic_count]]</f>
        <v>42</v>
      </c>
      <c r="S2841" s="2">
        <f>100000*Table1[[#This Row],[review_count]]/Table1[[#This Row],[total sales]]</f>
        <v>11.666666666666666</v>
      </c>
      <c r="T2841" s="2">
        <f>Table1[[#This Row],[total sales]]/(2017-Table1[[#This Row],[year_of_release]])</f>
        <v>30000</v>
      </c>
      <c r="U2841" s="9">
        <f>Table1[[#This Row],[na_sales]]/(2017-Table1[[#This Row],[year_of_release]])</f>
        <v>22500</v>
      </c>
      <c r="V2841" s="6">
        <f>Table1[[#This Row],[eu_sales]]/(2017-Table1[[#This Row],[year_of_release]])</f>
        <v>6666.666666666667</v>
      </c>
      <c r="W2841" s="6">
        <f>Table1[[#This Row],[jp_sales]]/(2017-Table1[[#This Row],[year_of_release]])</f>
        <v>0</v>
      </c>
      <c r="X2841" s="6">
        <f>Table1[[#This Row],[other_sales]]/(2017-Table1[[#This Row],[year_of_release]])</f>
        <v>833.33333333333337</v>
      </c>
      <c r="Y2841" s="4">
        <v>511054143</v>
      </c>
      <c r="Z2841" s="4">
        <v>435713800</v>
      </c>
      <c r="AA2841" s="4">
        <v>127773000</v>
      </c>
      <c r="AB2841" s="1">
        <f>Table1[[#This Row],[na_sales]]/Table1[[#This Row],[NA population]]</f>
        <v>5.2831975574063584E-4</v>
      </c>
      <c r="AC2841" s="1">
        <f>Table1[[#This Row],[eu_sales]]/Table1[[#This Row],[Eu population]]</f>
        <v>1.8360676205343967E-4</v>
      </c>
      <c r="AD2841" s="1">
        <f>Table1[[#This Row],[jp_sales]]/Table1[[#This Row],[Jp population]]</f>
        <v>0</v>
      </c>
    </row>
    <row r="2842" spans="1:30" x14ac:dyDescent="0.25">
      <c r="A2842" t="s">
        <v>2434</v>
      </c>
      <c r="B2842" t="s">
        <v>18</v>
      </c>
      <c r="C2842">
        <v>2009</v>
      </c>
      <c r="D2842" t="s">
        <v>65</v>
      </c>
      <c r="E2842" t="s">
        <v>425</v>
      </c>
      <c r="F2842" s="4">
        <v>300000</v>
      </c>
      <c r="G2842" s="4">
        <v>30000</v>
      </c>
      <c r="H2842" s="4">
        <v>0</v>
      </c>
      <c r="I2842" s="4">
        <v>30000</v>
      </c>
      <c r="J2842">
        <v>4.9000000000000004</v>
      </c>
      <c r="K2842">
        <v>16</v>
      </c>
      <c r="L2842">
        <v>6.2</v>
      </c>
      <c r="M2842" s="4">
        <v>14</v>
      </c>
      <c r="N2842" t="s">
        <v>1375</v>
      </c>
      <c r="O2842" t="s">
        <v>84</v>
      </c>
      <c r="P2842" s="4">
        <v>360000</v>
      </c>
      <c r="Q2842" s="3">
        <f>AVERAGE(Table1[[#This Row],[critic_score]],Table1[[#This Row],[user_score]])</f>
        <v>5.5500000000000007</v>
      </c>
      <c r="R2842" s="4">
        <f>Table1[[#This Row],[user_count]]+Table1[[#This Row],[critic_count]]</f>
        <v>30</v>
      </c>
      <c r="S2842" s="2">
        <f>100000*Table1[[#This Row],[review_count]]/Table1[[#This Row],[total sales]]</f>
        <v>8.3333333333333339</v>
      </c>
      <c r="T2842" s="2">
        <f>Table1[[#This Row],[total sales]]/(2017-Table1[[#This Row],[year_of_release]])</f>
        <v>45000</v>
      </c>
      <c r="U2842" s="9">
        <f>Table1[[#This Row],[na_sales]]/(2017-Table1[[#This Row],[year_of_release]])</f>
        <v>37500</v>
      </c>
      <c r="V2842" s="6">
        <f>Table1[[#This Row],[eu_sales]]/(2017-Table1[[#This Row],[year_of_release]])</f>
        <v>3750</v>
      </c>
      <c r="W2842" s="6">
        <f>Table1[[#This Row],[jp_sales]]/(2017-Table1[[#This Row],[year_of_release]])</f>
        <v>0</v>
      </c>
      <c r="X2842" s="6">
        <f>Table1[[#This Row],[other_sales]]/(2017-Table1[[#This Row],[year_of_release]])</f>
        <v>3750</v>
      </c>
      <c r="Y2842" s="4">
        <v>534740514</v>
      </c>
      <c r="Z2842" s="4">
        <v>441041694</v>
      </c>
      <c r="AA2842" s="4">
        <v>128047000</v>
      </c>
      <c r="AB2842" s="1">
        <f>Table1[[#This Row],[na_sales]]/Table1[[#This Row],[NA population]]</f>
        <v>5.6101976967468006E-4</v>
      </c>
      <c r="AC2842" s="1">
        <f>Table1[[#This Row],[eu_sales]]/Table1[[#This Row],[Eu population]]</f>
        <v>6.802077991293041E-5</v>
      </c>
      <c r="AD2842" s="1">
        <f>Table1[[#This Row],[jp_sales]]/Table1[[#This Row],[Jp population]]</f>
        <v>0</v>
      </c>
    </row>
    <row r="2843" spans="1:30" x14ac:dyDescent="0.25">
      <c r="A2843" t="s">
        <v>2459</v>
      </c>
      <c r="B2843" t="s">
        <v>18</v>
      </c>
      <c r="C2843">
        <v>2008</v>
      </c>
      <c r="D2843" t="s">
        <v>40</v>
      </c>
      <c r="E2843" t="s">
        <v>431</v>
      </c>
      <c r="F2843" s="4">
        <v>310000</v>
      </c>
      <c r="G2843" s="4">
        <v>20000</v>
      </c>
      <c r="H2843" s="4">
        <v>0</v>
      </c>
      <c r="I2843" s="4">
        <v>30000</v>
      </c>
      <c r="J2843">
        <v>6.3</v>
      </c>
      <c r="K2843">
        <v>5</v>
      </c>
      <c r="L2843">
        <v>7.1</v>
      </c>
      <c r="M2843" s="4">
        <v>12</v>
      </c>
      <c r="N2843" t="s">
        <v>184</v>
      </c>
      <c r="O2843" t="s">
        <v>67</v>
      </c>
      <c r="P2843" s="4">
        <v>360000</v>
      </c>
      <c r="Q2843" s="3">
        <f>AVERAGE(Table1[[#This Row],[critic_score]],Table1[[#This Row],[user_score]])</f>
        <v>6.6999999999999993</v>
      </c>
      <c r="R2843" s="4">
        <f>Table1[[#This Row],[user_count]]+Table1[[#This Row],[critic_count]]</f>
        <v>17</v>
      </c>
      <c r="S2843" s="2">
        <f>100000*Table1[[#This Row],[review_count]]/Table1[[#This Row],[total sales]]</f>
        <v>4.7222222222222223</v>
      </c>
      <c r="T2843" s="2">
        <f>Table1[[#This Row],[total sales]]/(2017-Table1[[#This Row],[year_of_release]])</f>
        <v>40000</v>
      </c>
      <c r="U2843" s="9">
        <f>Table1[[#This Row],[na_sales]]/(2017-Table1[[#This Row],[year_of_release]])</f>
        <v>34444.444444444445</v>
      </c>
      <c r="V2843" s="6">
        <f>Table1[[#This Row],[eu_sales]]/(2017-Table1[[#This Row],[year_of_release]])</f>
        <v>2222.2222222222222</v>
      </c>
      <c r="W2843" s="6">
        <f>Table1[[#This Row],[jp_sales]]/(2017-Table1[[#This Row],[year_of_release]])</f>
        <v>0</v>
      </c>
      <c r="X2843" s="6">
        <f>Table1[[#This Row],[other_sales]]/(2017-Table1[[#This Row],[year_of_release]])</f>
        <v>3333.3333333333335</v>
      </c>
      <c r="Y2843" s="4">
        <v>528816311</v>
      </c>
      <c r="Z2843" s="4">
        <v>440001482</v>
      </c>
      <c r="AA2843" s="4">
        <v>128063000</v>
      </c>
      <c r="AB2843" s="1">
        <f>Table1[[#This Row],[na_sales]]/Table1[[#This Row],[NA population]]</f>
        <v>5.8621489835248295E-4</v>
      </c>
      <c r="AC2843" s="1">
        <f>Table1[[#This Row],[eu_sales]]/Table1[[#This Row],[Eu population]]</f>
        <v>4.5454392355887562E-5</v>
      </c>
      <c r="AD2843" s="1">
        <f>Table1[[#This Row],[jp_sales]]/Table1[[#This Row],[Jp population]]</f>
        <v>0</v>
      </c>
    </row>
    <row r="2844" spans="1:30" x14ac:dyDescent="0.25">
      <c r="A2844" t="s">
        <v>2590</v>
      </c>
      <c r="B2844" t="s">
        <v>230</v>
      </c>
      <c r="C2844">
        <v>2001</v>
      </c>
      <c r="D2844" t="s">
        <v>23</v>
      </c>
      <c r="E2844" t="s">
        <v>55</v>
      </c>
      <c r="F2844" s="4">
        <v>200000</v>
      </c>
      <c r="G2844" s="4">
        <v>140000</v>
      </c>
      <c r="H2844" s="4">
        <v>0</v>
      </c>
      <c r="I2844" s="4">
        <v>20000</v>
      </c>
      <c r="J2844">
        <v>5.4</v>
      </c>
      <c r="K2844">
        <v>16</v>
      </c>
      <c r="L2844">
        <v>6.3</v>
      </c>
      <c r="M2844" s="4">
        <v>4</v>
      </c>
      <c r="N2844" t="s">
        <v>2591</v>
      </c>
      <c r="O2844" t="s">
        <v>67</v>
      </c>
      <c r="P2844" s="4">
        <v>360000</v>
      </c>
      <c r="Q2844" s="3">
        <f>AVERAGE(Table1[[#This Row],[critic_score]],Table1[[#This Row],[user_score]])</f>
        <v>5.85</v>
      </c>
      <c r="R2844" s="4">
        <f>Table1[[#This Row],[user_count]]+Table1[[#This Row],[critic_count]]</f>
        <v>20</v>
      </c>
      <c r="S2844" s="2">
        <f>100000*Table1[[#This Row],[review_count]]/Table1[[#This Row],[total sales]]</f>
        <v>5.5555555555555554</v>
      </c>
      <c r="T2844" s="2">
        <f>Table1[[#This Row],[total sales]]/(2017-Table1[[#This Row],[year_of_release]])</f>
        <v>22500</v>
      </c>
      <c r="U2844" s="9">
        <f>Table1[[#This Row],[na_sales]]/(2017-Table1[[#This Row],[year_of_release]])</f>
        <v>12500</v>
      </c>
      <c r="V2844" s="6">
        <f>Table1[[#This Row],[eu_sales]]/(2017-Table1[[#This Row],[year_of_release]])</f>
        <v>8750</v>
      </c>
      <c r="W2844" s="6">
        <f>Table1[[#This Row],[jp_sales]]/(2017-Table1[[#This Row],[year_of_release]])</f>
        <v>0</v>
      </c>
      <c r="X2844" s="6">
        <f>Table1[[#This Row],[other_sales]]/(2017-Table1[[#This Row],[year_of_release]])</f>
        <v>1250</v>
      </c>
      <c r="Y2844" s="4">
        <v>489752572</v>
      </c>
      <c r="Z2844" s="4">
        <v>430035992</v>
      </c>
      <c r="AA2844" s="4">
        <v>127149000</v>
      </c>
      <c r="AB2844" s="1">
        <f>Table1[[#This Row],[na_sales]]/Table1[[#This Row],[NA population]]</f>
        <v>4.0836947355531194E-4</v>
      </c>
      <c r="AC2844" s="1">
        <f>Table1[[#This Row],[eu_sales]]/Table1[[#This Row],[Eu population]]</f>
        <v>3.2555414570973863E-4</v>
      </c>
      <c r="AD2844" s="1">
        <f>Table1[[#This Row],[jp_sales]]/Table1[[#This Row],[Jp population]]</f>
        <v>0</v>
      </c>
    </row>
    <row r="2845" spans="1:30" x14ac:dyDescent="0.25">
      <c r="A2845" t="s">
        <v>2592</v>
      </c>
      <c r="B2845" t="s">
        <v>103</v>
      </c>
      <c r="C2845">
        <v>2004</v>
      </c>
      <c r="D2845" t="s">
        <v>73</v>
      </c>
      <c r="E2845" t="s">
        <v>35</v>
      </c>
      <c r="F2845" s="4">
        <v>270000</v>
      </c>
      <c r="G2845" s="4">
        <v>80000</v>
      </c>
      <c r="H2845" s="4">
        <v>0</v>
      </c>
      <c r="I2845" s="4">
        <v>10000</v>
      </c>
      <c r="J2845">
        <v>8.1</v>
      </c>
      <c r="K2845">
        <v>66</v>
      </c>
      <c r="L2845">
        <v>7.5</v>
      </c>
      <c r="M2845" s="4">
        <v>23</v>
      </c>
      <c r="N2845" t="s">
        <v>1189</v>
      </c>
      <c r="O2845" t="s">
        <v>67</v>
      </c>
      <c r="P2845" s="4">
        <v>360000</v>
      </c>
      <c r="Q2845" s="3">
        <f>AVERAGE(Table1[[#This Row],[critic_score]],Table1[[#This Row],[user_score]])</f>
        <v>7.8</v>
      </c>
      <c r="R2845" s="4">
        <f>Table1[[#This Row],[user_count]]+Table1[[#This Row],[critic_count]]</f>
        <v>89</v>
      </c>
      <c r="S2845" s="2">
        <f>100000*Table1[[#This Row],[review_count]]/Table1[[#This Row],[total sales]]</f>
        <v>24.722222222222221</v>
      </c>
      <c r="T2845" s="2">
        <f>Table1[[#This Row],[total sales]]/(2017-Table1[[#This Row],[year_of_release]])</f>
        <v>27692.307692307691</v>
      </c>
      <c r="U2845" s="9">
        <f>Table1[[#This Row],[na_sales]]/(2017-Table1[[#This Row],[year_of_release]])</f>
        <v>20769.23076923077</v>
      </c>
      <c r="V2845" s="6">
        <f>Table1[[#This Row],[eu_sales]]/(2017-Table1[[#This Row],[year_of_release]])</f>
        <v>6153.8461538461543</v>
      </c>
      <c r="W2845" s="6">
        <f>Table1[[#This Row],[jp_sales]]/(2017-Table1[[#This Row],[year_of_release]])</f>
        <v>0</v>
      </c>
      <c r="X2845" s="6">
        <f>Table1[[#This Row],[other_sales]]/(2017-Table1[[#This Row],[year_of_release]])</f>
        <v>769.23076923076928</v>
      </c>
      <c r="Y2845" s="4">
        <v>505524224</v>
      </c>
      <c r="Z2845" s="4">
        <v>434174638</v>
      </c>
      <c r="AA2845" s="4">
        <v>127761000</v>
      </c>
      <c r="AB2845" s="1">
        <f>Table1[[#This Row],[na_sales]]/Table1[[#This Row],[NA population]]</f>
        <v>5.3409903458948786E-4</v>
      </c>
      <c r="AC2845" s="1">
        <f>Table1[[#This Row],[eu_sales]]/Table1[[#This Row],[Eu population]]</f>
        <v>1.8425765348366571E-4</v>
      </c>
      <c r="AD2845" s="1">
        <f>Table1[[#This Row],[jp_sales]]/Table1[[#This Row],[Jp population]]</f>
        <v>0</v>
      </c>
    </row>
    <row r="2846" spans="1:30" x14ac:dyDescent="0.25">
      <c r="A2846" t="s">
        <v>2593</v>
      </c>
      <c r="B2846" t="s">
        <v>118</v>
      </c>
      <c r="C2846">
        <v>2006</v>
      </c>
      <c r="D2846" t="s">
        <v>96</v>
      </c>
      <c r="E2846" t="s">
        <v>176</v>
      </c>
      <c r="F2846" s="4">
        <v>170000</v>
      </c>
      <c r="G2846" s="4">
        <v>10000</v>
      </c>
      <c r="H2846" s="4">
        <v>160000</v>
      </c>
      <c r="I2846" s="4">
        <v>20000</v>
      </c>
      <c r="J2846">
        <v>8</v>
      </c>
      <c r="K2846">
        <v>39</v>
      </c>
      <c r="L2846">
        <v>8.4</v>
      </c>
      <c r="M2846" s="4">
        <v>57</v>
      </c>
      <c r="N2846" t="s">
        <v>330</v>
      </c>
      <c r="O2846" t="s">
        <v>67</v>
      </c>
      <c r="P2846" s="4">
        <v>360000</v>
      </c>
      <c r="Q2846" s="3">
        <f>AVERAGE(Table1[[#This Row],[critic_score]],Table1[[#This Row],[user_score]])</f>
        <v>8.1999999999999993</v>
      </c>
      <c r="R2846" s="4">
        <f>Table1[[#This Row],[user_count]]+Table1[[#This Row],[critic_count]]</f>
        <v>96</v>
      </c>
      <c r="S2846" s="2">
        <f>100000*Table1[[#This Row],[review_count]]/Table1[[#This Row],[total sales]]</f>
        <v>26.666666666666668</v>
      </c>
      <c r="T2846" s="2">
        <f>Table1[[#This Row],[total sales]]/(2017-Table1[[#This Row],[year_of_release]])</f>
        <v>32727.272727272728</v>
      </c>
      <c r="U2846" s="9">
        <f>Table1[[#This Row],[na_sales]]/(2017-Table1[[#This Row],[year_of_release]])</f>
        <v>15454.545454545454</v>
      </c>
      <c r="V2846" s="6">
        <f>Table1[[#This Row],[eu_sales]]/(2017-Table1[[#This Row],[year_of_release]])</f>
        <v>909.09090909090912</v>
      </c>
      <c r="W2846" s="6">
        <f>Table1[[#This Row],[jp_sales]]/(2017-Table1[[#This Row],[year_of_release]])</f>
        <v>14545.454545454546</v>
      </c>
      <c r="X2846" s="6">
        <f>Table1[[#This Row],[other_sales]]/(2017-Table1[[#This Row],[year_of_release]])</f>
        <v>1818.1818181818182</v>
      </c>
      <c r="Y2846" s="4">
        <v>516818555</v>
      </c>
      <c r="Z2846" s="4">
        <v>437126892</v>
      </c>
      <c r="AA2846" s="4">
        <v>127854000</v>
      </c>
      <c r="AB2846" s="1">
        <f>Table1[[#This Row],[na_sales]]/Table1[[#This Row],[NA population]]</f>
        <v>3.2893555843791248E-4</v>
      </c>
      <c r="AC2846" s="1">
        <f>Table1[[#This Row],[eu_sales]]/Table1[[#This Row],[Eu population]]</f>
        <v>2.2876652484697737E-5</v>
      </c>
      <c r="AD2846" s="1">
        <f>Table1[[#This Row],[jp_sales]]/Table1[[#This Row],[Jp population]]</f>
        <v>1.2514274093888341E-3</v>
      </c>
    </row>
    <row r="2847" spans="1:30" x14ac:dyDescent="0.25">
      <c r="A2847" t="s">
        <v>1977</v>
      </c>
      <c r="B2847" t="s">
        <v>71</v>
      </c>
      <c r="C2847">
        <v>2015</v>
      </c>
      <c r="D2847" t="s">
        <v>29</v>
      </c>
      <c r="E2847" t="s">
        <v>83</v>
      </c>
      <c r="F2847" s="4">
        <v>170000</v>
      </c>
      <c r="G2847" s="4">
        <v>130000</v>
      </c>
      <c r="H2847" s="4">
        <v>0</v>
      </c>
      <c r="I2847" s="4">
        <v>60000</v>
      </c>
      <c r="J2847">
        <v>7.3</v>
      </c>
      <c r="K2847">
        <v>10</v>
      </c>
      <c r="L2847">
        <v>6.8</v>
      </c>
      <c r="M2847" s="4">
        <v>20</v>
      </c>
      <c r="N2847" t="s">
        <v>83</v>
      </c>
      <c r="O2847" t="s">
        <v>84</v>
      </c>
      <c r="P2847" s="4">
        <v>360000</v>
      </c>
      <c r="Q2847" s="3">
        <f>AVERAGE(Table1[[#This Row],[critic_score]],Table1[[#This Row],[user_score]])</f>
        <v>7.05</v>
      </c>
      <c r="R2847" s="4">
        <f>Table1[[#This Row],[user_count]]+Table1[[#This Row],[critic_count]]</f>
        <v>30</v>
      </c>
      <c r="S2847" s="2">
        <f>100000*Table1[[#This Row],[review_count]]/Table1[[#This Row],[total sales]]</f>
        <v>8.3333333333333339</v>
      </c>
      <c r="T2847" s="2">
        <f>Table1[[#This Row],[total sales]]/(2017-Table1[[#This Row],[year_of_release]])</f>
        <v>180000</v>
      </c>
      <c r="U2847" s="9">
        <f>Table1[[#This Row],[na_sales]]/(2017-Table1[[#This Row],[year_of_release]])</f>
        <v>85000</v>
      </c>
      <c r="V2847" s="6">
        <f>Table1[[#This Row],[eu_sales]]/(2017-Table1[[#This Row],[year_of_release]])</f>
        <v>65000</v>
      </c>
      <c r="W2847" s="6">
        <f>Table1[[#This Row],[jp_sales]]/(2017-Table1[[#This Row],[year_of_release]])</f>
        <v>0</v>
      </c>
      <c r="X2847" s="6">
        <f>Table1[[#This Row],[other_sales]]/(2017-Table1[[#This Row],[year_of_release]])</f>
        <v>30000</v>
      </c>
      <c r="Y2847" s="4">
        <v>567732286</v>
      </c>
      <c r="Z2847" s="4">
        <v>444588718</v>
      </c>
      <c r="AA2847" s="4">
        <v>127141000</v>
      </c>
      <c r="AB2847" s="1">
        <f>Table1[[#This Row],[na_sales]]/Table1[[#This Row],[NA population]]</f>
        <v>2.9943690748635704E-4</v>
      </c>
      <c r="AC2847" s="1">
        <f>Table1[[#This Row],[eu_sales]]/Table1[[#This Row],[Eu population]]</f>
        <v>2.9240508077850056E-4</v>
      </c>
      <c r="AD2847" s="1">
        <f>Table1[[#This Row],[jp_sales]]/Table1[[#This Row],[Jp population]]</f>
        <v>0</v>
      </c>
    </row>
    <row r="2848" spans="1:30" x14ac:dyDescent="0.25">
      <c r="A2848" t="s">
        <v>2008</v>
      </c>
      <c r="B2848" t="s">
        <v>103</v>
      </c>
      <c r="C2848">
        <v>2003</v>
      </c>
      <c r="D2848" t="s">
        <v>19</v>
      </c>
      <c r="E2848" t="s">
        <v>403</v>
      </c>
      <c r="F2848" s="4">
        <v>270000</v>
      </c>
      <c r="G2848" s="4">
        <v>80000</v>
      </c>
      <c r="H2848" s="4">
        <v>0</v>
      </c>
      <c r="I2848" s="4">
        <v>10000</v>
      </c>
      <c r="J2848">
        <v>9.1</v>
      </c>
      <c r="K2848">
        <v>25</v>
      </c>
      <c r="L2848">
        <v>8.9</v>
      </c>
      <c r="M2848" s="4">
        <v>45</v>
      </c>
      <c r="N2848" t="s">
        <v>306</v>
      </c>
      <c r="O2848" t="s">
        <v>21</v>
      </c>
      <c r="P2848" s="4">
        <v>360000</v>
      </c>
      <c r="Q2848" s="3">
        <f>AVERAGE(Table1[[#This Row],[critic_score]],Table1[[#This Row],[user_score]])</f>
        <v>9</v>
      </c>
      <c r="R2848" s="4">
        <f>Table1[[#This Row],[user_count]]+Table1[[#This Row],[critic_count]]</f>
        <v>70</v>
      </c>
      <c r="S2848" s="2">
        <f>100000*Table1[[#This Row],[review_count]]/Table1[[#This Row],[total sales]]</f>
        <v>19.444444444444443</v>
      </c>
      <c r="T2848" s="2">
        <f>Table1[[#This Row],[total sales]]/(2017-Table1[[#This Row],[year_of_release]])</f>
        <v>25714.285714285714</v>
      </c>
      <c r="U2848" s="9">
        <f>Table1[[#This Row],[na_sales]]/(2017-Table1[[#This Row],[year_of_release]])</f>
        <v>19285.714285714286</v>
      </c>
      <c r="V2848" s="6">
        <f>Table1[[#This Row],[eu_sales]]/(2017-Table1[[#This Row],[year_of_release]])</f>
        <v>5714.2857142857147</v>
      </c>
      <c r="W2848" s="6">
        <f>Table1[[#This Row],[jp_sales]]/(2017-Table1[[#This Row],[year_of_release]])</f>
        <v>0</v>
      </c>
      <c r="X2848" s="6">
        <f>Table1[[#This Row],[other_sales]]/(2017-Table1[[#This Row],[year_of_release]])</f>
        <v>714.28571428571433</v>
      </c>
      <c r="Y2848" s="4">
        <v>500125528</v>
      </c>
      <c r="Z2848" s="4">
        <v>432552540</v>
      </c>
      <c r="AA2848" s="4">
        <v>127718000</v>
      </c>
      <c r="AB2848" s="1">
        <f>Table1[[#This Row],[na_sales]]/Table1[[#This Row],[NA population]]</f>
        <v>5.3986446378717948E-4</v>
      </c>
      <c r="AC2848" s="1">
        <f>Table1[[#This Row],[eu_sales]]/Table1[[#This Row],[Eu population]]</f>
        <v>1.8494863074899526E-4</v>
      </c>
      <c r="AD2848" s="1">
        <f>Table1[[#This Row],[jp_sales]]/Table1[[#This Row],[Jp population]]</f>
        <v>0</v>
      </c>
    </row>
    <row r="2849" spans="1:30" x14ac:dyDescent="0.25">
      <c r="A2849" t="s">
        <v>2016</v>
      </c>
      <c r="B2849" t="s">
        <v>18</v>
      </c>
      <c r="C2849">
        <v>2007</v>
      </c>
      <c r="D2849" t="s">
        <v>40</v>
      </c>
      <c r="E2849" t="s">
        <v>83</v>
      </c>
      <c r="F2849" s="4">
        <v>300000</v>
      </c>
      <c r="G2849" s="4">
        <v>30000</v>
      </c>
      <c r="H2849" s="4">
        <v>0</v>
      </c>
      <c r="I2849" s="4">
        <v>30000</v>
      </c>
      <c r="J2849">
        <v>6</v>
      </c>
      <c r="K2849">
        <v>17</v>
      </c>
      <c r="L2849">
        <v>5.9</v>
      </c>
      <c r="M2849" s="4">
        <v>11</v>
      </c>
      <c r="N2849" t="s">
        <v>189</v>
      </c>
      <c r="O2849" t="s">
        <v>84</v>
      </c>
      <c r="P2849" s="4">
        <v>360000</v>
      </c>
      <c r="Q2849" s="3">
        <f>AVERAGE(Table1[[#This Row],[critic_score]],Table1[[#This Row],[user_score]])</f>
        <v>5.95</v>
      </c>
      <c r="R2849" s="4">
        <f>Table1[[#This Row],[user_count]]+Table1[[#This Row],[critic_count]]</f>
        <v>28</v>
      </c>
      <c r="S2849" s="2">
        <f>100000*Table1[[#This Row],[review_count]]/Table1[[#This Row],[total sales]]</f>
        <v>7.7777777777777777</v>
      </c>
      <c r="T2849" s="2">
        <f>Table1[[#This Row],[total sales]]/(2017-Table1[[#This Row],[year_of_release]])</f>
        <v>36000</v>
      </c>
      <c r="U2849" s="9">
        <f>Table1[[#This Row],[na_sales]]/(2017-Table1[[#This Row],[year_of_release]])</f>
        <v>30000</v>
      </c>
      <c r="V2849" s="6">
        <f>Table1[[#This Row],[eu_sales]]/(2017-Table1[[#This Row],[year_of_release]])</f>
        <v>3000</v>
      </c>
      <c r="W2849" s="6">
        <f>Table1[[#This Row],[jp_sales]]/(2017-Table1[[#This Row],[year_of_release]])</f>
        <v>0</v>
      </c>
      <c r="X2849" s="6">
        <f>Table1[[#This Row],[other_sales]]/(2017-Table1[[#This Row],[year_of_release]])</f>
        <v>3000</v>
      </c>
      <c r="Y2849" s="4">
        <v>522751172</v>
      </c>
      <c r="Z2849" s="4">
        <v>438594184</v>
      </c>
      <c r="AA2849" s="4">
        <v>128001000</v>
      </c>
      <c r="AB2849" s="1">
        <f>Table1[[#This Row],[na_sales]]/Table1[[#This Row],[NA population]]</f>
        <v>5.7388680517391551E-4</v>
      </c>
      <c r="AC2849" s="1">
        <f>Table1[[#This Row],[eu_sales]]/Table1[[#This Row],[Eu population]]</f>
        <v>6.8400359818724819E-5</v>
      </c>
      <c r="AD2849" s="1">
        <f>Table1[[#This Row],[jp_sales]]/Table1[[#This Row],[Jp population]]</f>
        <v>0</v>
      </c>
    </row>
    <row r="2850" spans="1:30" x14ac:dyDescent="0.25">
      <c r="A2850" t="s">
        <v>2595</v>
      </c>
      <c r="B2850" t="s">
        <v>69</v>
      </c>
      <c r="C2850">
        <v>2014</v>
      </c>
      <c r="D2850" t="s">
        <v>96</v>
      </c>
      <c r="E2850" t="s">
        <v>20</v>
      </c>
      <c r="F2850" s="4">
        <v>80000</v>
      </c>
      <c r="G2850" s="4">
        <v>40000</v>
      </c>
      <c r="H2850" s="4">
        <v>230000</v>
      </c>
      <c r="I2850" s="4">
        <v>10000</v>
      </c>
      <c r="J2850">
        <v>5.7</v>
      </c>
      <c r="K2850">
        <v>25</v>
      </c>
      <c r="L2850">
        <v>4.8</v>
      </c>
      <c r="M2850" s="4">
        <v>19</v>
      </c>
      <c r="N2850" t="s">
        <v>2596</v>
      </c>
      <c r="O2850" t="s">
        <v>84</v>
      </c>
      <c r="P2850" s="4">
        <v>360000</v>
      </c>
      <c r="Q2850" s="3">
        <f>AVERAGE(Table1[[#This Row],[critic_score]],Table1[[#This Row],[user_score]])</f>
        <v>5.25</v>
      </c>
      <c r="R2850" s="4">
        <f>Table1[[#This Row],[user_count]]+Table1[[#This Row],[critic_count]]</f>
        <v>44</v>
      </c>
      <c r="S2850" s="2">
        <f>100000*Table1[[#This Row],[review_count]]/Table1[[#This Row],[total sales]]</f>
        <v>12.222222222222221</v>
      </c>
      <c r="T2850" s="2">
        <f>Table1[[#This Row],[total sales]]/(2017-Table1[[#This Row],[year_of_release]])</f>
        <v>120000</v>
      </c>
      <c r="U2850" s="9">
        <f>Table1[[#This Row],[na_sales]]/(2017-Table1[[#This Row],[year_of_release]])</f>
        <v>26666.666666666668</v>
      </c>
      <c r="V2850" s="6">
        <f>Table1[[#This Row],[eu_sales]]/(2017-Table1[[#This Row],[year_of_release]])</f>
        <v>13333.333333333334</v>
      </c>
      <c r="W2850" s="6">
        <f>Table1[[#This Row],[jp_sales]]/(2017-Table1[[#This Row],[year_of_release]])</f>
        <v>76666.666666666672</v>
      </c>
      <c r="X2850" s="6">
        <f>Table1[[#This Row],[other_sales]]/(2017-Table1[[#This Row],[year_of_release]])</f>
        <v>3333.3333333333335</v>
      </c>
      <c r="Y2850" s="4">
        <v>562338430</v>
      </c>
      <c r="Z2850" s="4">
        <v>443580712</v>
      </c>
      <c r="AA2850" s="4">
        <v>127276000</v>
      </c>
      <c r="AB2850" s="1">
        <f>Table1[[#This Row],[na_sales]]/Table1[[#This Row],[NA population]]</f>
        <v>1.4226308523854577E-4</v>
      </c>
      <c r="AC2850" s="1">
        <f>Table1[[#This Row],[eu_sales]]/Table1[[#This Row],[Eu population]]</f>
        <v>9.0175246393490622E-5</v>
      </c>
      <c r="AD2850" s="1">
        <f>Table1[[#This Row],[jp_sales]]/Table1[[#This Row],[Jp population]]</f>
        <v>1.8070963889499985E-3</v>
      </c>
    </row>
    <row r="2851" spans="1:30" x14ac:dyDescent="0.25">
      <c r="A2851" t="s">
        <v>1191</v>
      </c>
      <c r="B2851" t="s">
        <v>200</v>
      </c>
      <c r="C2851">
        <v>2016</v>
      </c>
      <c r="D2851" t="s">
        <v>40</v>
      </c>
      <c r="E2851" t="s">
        <v>83</v>
      </c>
      <c r="F2851" s="4">
        <v>170000</v>
      </c>
      <c r="G2851" s="4">
        <v>160000</v>
      </c>
      <c r="H2851" s="4">
        <v>0</v>
      </c>
      <c r="I2851" s="4">
        <v>30000</v>
      </c>
      <c r="J2851">
        <v>8.3000000000000007</v>
      </c>
      <c r="K2851">
        <v>9</v>
      </c>
      <c r="L2851">
        <v>7.7</v>
      </c>
      <c r="M2851" s="4">
        <v>131</v>
      </c>
      <c r="N2851" t="s">
        <v>189</v>
      </c>
      <c r="O2851" t="s">
        <v>43</v>
      </c>
      <c r="P2851" s="4">
        <v>360000</v>
      </c>
      <c r="Q2851" s="3">
        <f>AVERAGE(Table1[[#This Row],[critic_score]],Table1[[#This Row],[user_score]])</f>
        <v>8</v>
      </c>
      <c r="R2851" s="4">
        <f>Table1[[#This Row],[user_count]]+Table1[[#This Row],[critic_count]]</f>
        <v>140</v>
      </c>
      <c r="S2851" s="2">
        <f>100000*Table1[[#This Row],[review_count]]/Table1[[#This Row],[total sales]]</f>
        <v>38.888888888888886</v>
      </c>
      <c r="T2851" s="2">
        <f>Table1[[#This Row],[total sales]]/(2017-Table1[[#This Row],[year_of_release]])</f>
        <v>360000</v>
      </c>
      <c r="U2851" s="9">
        <f>Table1[[#This Row],[na_sales]]/(2017-Table1[[#This Row],[year_of_release]])</f>
        <v>170000</v>
      </c>
      <c r="V2851" s="6">
        <f>Table1[[#This Row],[eu_sales]]/(2017-Table1[[#This Row],[year_of_release]])</f>
        <v>160000</v>
      </c>
      <c r="W2851" s="6">
        <f>Table1[[#This Row],[jp_sales]]/(2017-Table1[[#This Row],[year_of_release]])</f>
        <v>0</v>
      </c>
      <c r="X2851" s="6">
        <f>Table1[[#This Row],[other_sales]]/(2017-Table1[[#This Row],[year_of_release]])</f>
        <v>30000</v>
      </c>
      <c r="Y2851" s="4">
        <v>573178249</v>
      </c>
      <c r="Z2851" s="4">
        <v>445623395</v>
      </c>
      <c r="AA2851" s="4">
        <v>126994511</v>
      </c>
      <c r="AB2851" s="1">
        <f>Table1[[#This Row],[na_sales]]/Table1[[#This Row],[NA population]]</f>
        <v>2.9659185479663936E-4</v>
      </c>
      <c r="AC2851" s="1">
        <f>Table1[[#This Row],[eu_sales]]/Table1[[#This Row],[Eu population]]</f>
        <v>3.5904757648552092E-4</v>
      </c>
      <c r="AD2851" s="1">
        <f>Table1[[#This Row],[jp_sales]]/Table1[[#This Row],[Jp population]]</f>
        <v>0</v>
      </c>
    </row>
    <row r="2852" spans="1:30" x14ac:dyDescent="0.25">
      <c r="A2852" t="s">
        <v>521</v>
      </c>
      <c r="B2852" t="s">
        <v>103</v>
      </c>
      <c r="C2852">
        <v>2002</v>
      </c>
      <c r="D2852" t="s">
        <v>40</v>
      </c>
      <c r="E2852" t="s">
        <v>100</v>
      </c>
      <c r="F2852" s="4">
        <v>270000</v>
      </c>
      <c r="G2852" s="4">
        <v>80000</v>
      </c>
      <c r="H2852" s="4">
        <v>0</v>
      </c>
      <c r="I2852" s="4">
        <v>10000</v>
      </c>
      <c r="J2852">
        <v>7.7</v>
      </c>
      <c r="K2852">
        <v>13</v>
      </c>
      <c r="L2852">
        <v>7.2</v>
      </c>
      <c r="M2852" s="4">
        <v>12</v>
      </c>
      <c r="N2852" t="s">
        <v>369</v>
      </c>
      <c r="O2852" t="s">
        <v>21</v>
      </c>
      <c r="P2852" s="4">
        <v>360000</v>
      </c>
      <c r="Q2852" s="3">
        <f>AVERAGE(Table1[[#This Row],[critic_score]],Table1[[#This Row],[user_score]])</f>
        <v>7.45</v>
      </c>
      <c r="R2852" s="4">
        <f>Table1[[#This Row],[user_count]]+Table1[[#This Row],[critic_count]]</f>
        <v>25</v>
      </c>
      <c r="S2852" s="2">
        <f>100000*Table1[[#This Row],[review_count]]/Table1[[#This Row],[total sales]]</f>
        <v>6.9444444444444446</v>
      </c>
      <c r="T2852" s="2">
        <f>Table1[[#This Row],[total sales]]/(2017-Table1[[#This Row],[year_of_release]])</f>
        <v>24000</v>
      </c>
      <c r="U2852" s="9">
        <f>Table1[[#This Row],[na_sales]]/(2017-Table1[[#This Row],[year_of_release]])</f>
        <v>18000</v>
      </c>
      <c r="V2852" s="6">
        <f>Table1[[#This Row],[eu_sales]]/(2017-Table1[[#This Row],[year_of_release]])</f>
        <v>5333.333333333333</v>
      </c>
      <c r="W2852" s="6">
        <f>Table1[[#This Row],[jp_sales]]/(2017-Table1[[#This Row],[year_of_release]])</f>
        <v>0</v>
      </c>
      <c r="X2852" s="6">
        <f>Table1[[#This Row],[other_sales]]/(2017-Table1[[#This Row],[year_of_release]])</f>
        <v>666.66666666666663</v>
      </c>
      <c r="Y2852" s="4">
        <v>495013192</v>
      </c>
      <c r="Z2852" s="4">
        <v>431019772</v>
      </c>
      <c r="AA2852" s="4">
        <v>127445000</v>
      </c>
      <c r="AB2852" s="1">
        <f>Table1[[#This Row],[na_sales]]/Table1[[#This Row],[NA population]]</f>
        <v>5.4544000920282547E-4</v>
      </c>
      <c r="AC2852" s="1">
        <f>Table1[[#This Row],[eu_sales]]/Table1[[#This Row],[Eu population]]</f>
        <v>1.8560633455116764E-4</v>
      </c>
      <c r="AD2852" s="1">
        <f>Table1[[#This Row],[jp_sales]]/Table1[[#This Row],[Jp population]]</f>
        <v>0</v>
      </c>
    </row>
    <row r="2853" spans="1:30" x14ac:dyDescent="0.25">
      <c r="A2853" t="s">
        <v>2599</v>
      </c>
      <c r="B2853" t="s">
        <v>45</v>
      </c>
      <c r="C2853">
        <v>2001</v>
      </c>
      <c r="D2853" t="s">
        <v>23</v>
      </c>
      <c r="E2853" t="s">
        <v>549</v>
      </c>
      <c r="F2853" s="4">
        <v>170000</v>
      </c>
      <c r="G2853" s="4">
        <v>140000</v>
      </c>
      <c r="H2853" s="4">
        <v>0</v>
      </c>
      <c r="I2853" s="4">
        <v>50000</v>
      </c>
      <c r="J2853">
        <v>4.5</v>
      </c>
      <c r="K2853">
        <v>23</v>
      </c>
      <c r="L2853">
        <v>5.3</v>
      </c>
      <c r="M2853" s="4">
        <v>10</v>
      </c>
      <c r="N2853" t="s">
        <v>2600</v>
      </c>
      <c r="O2853" t="s">
        <v>67</v>
      </c>
      <c r="P2853" s="4">
        <v>360000</v>
      </c>
      <c r="Q2853" s="3">
        <f>AVERAGE(Table1[[#This Row],[critic_score]],Table1[[#This Row],[user_score]])</f>
        <v>4.9000000000000004</v>
      </c>
      <c r="R2853" s="4">
        <f>Table1[[#This Row],[user_count]]+Table1[[#This Row],[critic_count]]</f>
        <v>33</v>
      </c>
      <c r="S2853" s="2">
        <f>100000*Table1[[#This Row],[review_count]]/Table1[[#This Row],[total sales]]</f>
        <v>9.1666666666666661</v>
      </c>
      <c r="T2853" s="2">
        <f>Table1[[#This Row],[total sales]]/(2017-Table1[[#This Row],[year_of_release]])</f>
        <v>22500</v>
      </c>
      <c r="U2853" s="9">
        <f>Table1[[#This Row],[na_sales]]/(2017-Table1[[#This Row],[year_of_release]])</f>
        <v>10625</v>
      </c>
      <c r="V2853" s="6">
        <f>Table1[[#This Row],[eu_sales]]/(2017-Table1[[#This Row],[year_of_release]])</f>
        <v>8750</v>
      </c>
      <c r="W2853" s="6">
        <f>Table1[[#This Row],[jp_sales]]/(2017-Table1[[#This Row],[year_of_release]])</f>
        <v>0</v>
      </c>
      <c r="X2853" s="6">
        <f>Table1[[#This Row],[other_sales]]/(2017-Table1[[#This Row],[year_of_release]])</f>
        <v>3125</v>
      </c>
      <c r="Y2853" s="4">
        <v>489752572</v>
      </c>
      <c r="Z2853" s="4">
        <v>430035992</v>
      </c>
      <c r="AA2853" s="4">
        <v>127149000</v>
      </c>
      <c r="AB2853" s="1">
        <f>Table1[[#This Row],[na_sales]]/Table1[[#This Row],[NA population]]</f>
        <v>3.4711405252201515E-4</v>
      </c>
      <c r="AC2853" s="1">
        <f>Table1[[#This Row],[eu_sales]]/Table1[[#This Row],[Eu population]]</f>
        <v>3.2555414570973863E-4</v>
      </c>
      <c r="AD2853" s="1">
        <f>Table1[[#This Row],[jp_sales]]/Table1[[#This Row],[Jp population]]</f>
        <v>0</v>
      </c>
    </row>
    <row r="2854" spans="1:30" x14ac:dyDescent="0.25">
      <c r="A2854" t="s">
        <v>2096</v>
      </c>
      <c r="B2854" t="s">
        <v>892</v>
      </c>
      <c r="C2854">
        <v>2013</v>
      </c>
      <c r="D2854" t="s">
        <v>96</v>
      </c>
      <c r="E2854" t="s">
        <v>1685</v>
      </c>
      <c r="F2854" s="4">
        <v>140000</v>
      </c>
      <c r="G2854" s="4">
        <v>50000</v>
      </c>
      <c r="H2854" s="4">
        <v>120000</v>
      </c>
      <c r="I2854" s="4">
        <v>50000</v>
      </c>
      <c r="J2854">
        <v>7.8</v>
      </c>
      <c r="K2854">
        <v>15</v>
      </c>
      <c r="L2854">
        <v>8.4</v>
      </c>
      <c r="M2854" s="4">
        <v>198</v>
      </c>
      <c r="N2854" t="s">
        <v>1908</v>
      </c>
      <c r="O2854" t="s">
        <v>67</v>
      </c>
      <c r="P2854" s="4">
        <v>360000</v>
      </c>
      <c r="Q2854" s="3">
        <f>AVERAGE(Table1[[#This Row],[critic_score]],Table1[[#This Row],[user_score]])</f>
        <v>8.1</v>
      </c>
      <c r="R2854" s="4">
        <f>Table1[[#This Row],[user_count]]+Table1[[#This Row],[critic_count]]</f>
        <v>213</v>
      </c>
      <c r="S2854" s="2">
        <f>100000*Table1[[#This Row],[review_count]]/Table1[[#This Row],[total sales]]</f>
        <v>59.166666666666664</v>
      </c>
      <c r="T2854" s="2">
        <f>Table1[[#This Row],[total sales]]/(2017-Table1[[#This Row],[year_of_release]])</f>
        <v>90000</v>
      </c>
      <c r="U2854" s="9">
        <f>Table1[[#This Row],[na_sales]]/(2017-Table1[[#This Row],[year_of_release]])</f>
        <v>35000</v>
      </c>
      <c r="V2854" s="6">
        <f>Table1[[#This Row],[eu_sales]]/(2017-Table1[[#This Row],[year_of_release]])</f>
        <v>12500</v>
      </c>
      <c r="W2854" s="6">
        <f>Table1[[#This Row],[jp_sales]]/(2017-Table1[[#This Row],[year_of_release]])</f>
        <v>30000</v>
      </c>
      <c r="X2854" s="6">
        <f>Table1[[#This Row],[other_sales]]/(2017-Table1[[#This Row],[year_of_release]])</f>
        <v>12500</v>
      </c>
      <c r="Y2854" s="4">
        <v>556861736</v>
      </c>
      <c r="Z2854" s="4">
        <v>442492884</v>
      </c>
      <c r="AA2854" s="4">
        <v>127445000</v>
      </c>
      <c r="AB2854" s="1">
        <f>Table1[[#This Row],[na_sales]]/Table1[[#This Row],[NA population]]</f>
        <v>2.5140890628549132E-4</v>
      </c>
      <c r="AC2854" s="1">
        <f>Table1[[#This Row],[eu_sales]]/Table1[[#This Row],[Eu population]]</f>
        <v>1.1299616741407304E-4</v>
      </c>
      <c r="AD2854" s="1">
        <f>Table1[[#This Row],[jp_sales]]/Table1[[#This Row],[Jp population]]</f>
        <v>9.4158264349327163E-4</v>
      </c>
    </row>
    <row r="2855" spans="1:30" x14ac:dyDescent="0.25">
      <c r="A2855" t="s">
        <v>2603</v>
      </c>
      <c r="B2855" t="s">
        <v>26</v>
      </c>
      <c r="C2855">
        <v>2005</v>
      </c>
      <c r="D2855" t="s">
        <v>73</v>
      </c>
      <c r="E2855" t="s">
        <v>20</v>
      </c>
      <c r="F2855" s="4">
        <v>300000</v>
      </c>
      <c r="G2855" s="4">
        <v>10000</v>
      </c>
      <c r="H2855" s="4">
        <v>20000</v>
      </c>
      <c r="I2855" s="4">
        <v>30000</v>
      </c>
      <c r="J2855">
        <v>8.1</v>
      </c>
      <c r="K2855">
        <v>45</v>
      </c>
      <c r="L2855">
        <v>8.6999999999999993</v>
      </c>
      <c r="M2855" s="4">
        <v>45</v>
      </c>
      <c r="N2855" t="s">
        <v>2604</v>
      </c>
      <c r="O2855" t="s">
        <v>67</v>
      </c>
      <c r="P2855" s="4">
        <v>360000</v>
      </c>
      <c r="Q2855" s="3">
        <f>AVERAGE(Table1[[#This Row],[critic_score]],Table1[[#This Row],[user_score]])</f>
        <v>8.3999999999999986</v>
      </c>
      <c r="R2855" s="4">
        <f>Table1[[#This Row],[user_count]]+Table1[[#This Row],[critic_count]]</f>
        <v>90</v>
      </c>
      <c r="S2855" s="2">
        <f>100000*Table1[[#This Row],[review_count]]/Table1[[#This Row],[total sales]]</f>
        <v>25</v>
      </c>
      <c r="T2855" s="2">
        <f>Table1[[#This Row],[total sales]]/(2017-Table1[[#This Row],[year_of_release]])</f>
        <v>30000</v>
      </c>
      <c r="U2855" s="9">
        <f>Table1[[#This Row],[na_sales]]/(2017-Table1[[#This Row],[year_of_release]])</f>
        <v>25000</v>
      </c>
      <c r="V2855" s="6">
        <f>Table1[[#This Row],[eu_sales]]/(2017-Table1[[#This Row],[year_of_release]])</f>
        <v>833.33333333333337</v>
      </c>
      <c r="W2855" s="6">
        <f>Table1[[#This Row],[jp_sales]]/(2017-Table1[[#This Row],[year_of_release]])</f>
        <v>1666.6666666666667</v>
      </c>
      <c r="X2855" s="6">
        <f>Table1[[#This Row],[other_sales]]/(2017-Table1[[#This Row],[year_of_release]])</f>
        <v>2500</v>
      </c>
      <c r="Y2855" s="4">
        <v>511054143</v>
      </c>
      <c r="Z2855" s="4">
        <v>435713800</v>
      </c>
      <c r="AA2855" s="4">
        <v>127773000</v>
      </c>
      <c r="AB2855" s="1">
        <f>Table1[[#This Row],[na_sales]]/Table1[[#This Row],[NA population]]</f>
        <v>5.8702195082292871E-4</v>
      </c>
      <c r="AC2855" s="1">
        <f>Table1[[#This Row],[eu_sales]]/Table1[[#This Row],[Eu population]]</f>
        <v>2.2950845256679959E-5</v>
      </c>
      <c r="AD2855" s="1">
        <f>Table1[[#This Row],[jp_sales]]/Table1[[#This Row],[Jp population]]</f>
        <v>1.5652759190126241E-4</v>
      </c>
    </row>
    <row r="2856" spans="1:30" x14ac:dyDescent="0.25">
      <c r="A2856" t="s">
        <v>2550</v>
      </c>
      <c r="B2856" t="s">
        <v>34</v>
      </c>
      <c r="C2856">
        <v>2013</v>
      </c>
      <c r="D2856" t="s">
        <v>19</v>
      </c>
      <c r="E2856" t="s">
        <v>100</v>
      </c>
      <c r="F2856" s="4">
        <v>210000</v>
      </c>
      <c r="G2856" s="4">
        <v>120000</v>
      </c>
      <c r="H2856" s="4">
        <v>0</v>
      </c>
      <c r="I2856" s="4">
        <v>30000</v>
      </c>
      <c r="J2856">
        <v>7.7</v>
      </c>
      <c r="K2856">
        <v>28</v>
      </c>
      <c r="L2856">
        <v>6.2</v>
      </c>
      <c r="M2856" s="4">
        <v>26</v>
      </c>
      <c r="N2856" t="s">
        <v>246</v>
      </c>
      <c r="O2856" t="s">
        <v>21</v>
      </c>
      <c r="P2856" s="4">
        <v>360000</v>
      </c>
      <c r="Q2856" s="3">
        <f>AVERAGE(Table1[[#This Row],[critic_score]],Table1[[#This Row],[user_score]])</f>
        <v>6.95</v>
      </c>
      <c r="R2856" s="4">
        <f>Table1[[#This Row],[user_count]]+Table1[[#This Row],[critic_count]]</f>
        <v>54</v>
      </c>
      <c r="S2856" s="2">
        <f>100000*Table1[[#This Row],[review_count]]/Table1[[#This Row],[total sales]]</f>
        <v>15</v>
      </c>
      <c r="T2856" s="2">
        <f>Table1[[#This Row],[total sales]]/(2017-Table1[[#This Row],[year_of_release]])</f>
        <v>90000</v>
      </c>
      <c r="U2856" s="9">
        <f>Table1[[#This Row],[na_sales]]/(2017-Table1[[#This Row],[year_of_release]])</f>
        <v>52500</v>
      </c>
      <c r="V2856" s="6">
        <f>Table1[[#This Row],[eu_sales]]/(2017-Table1[[#This Row],[year_of_release]])</f>
        <v>30000</v>
      </c>
      <c r="W2856" s="6">
        <f>Table1[[#This Row],[jp_sales]]/(2017-Table1[[#This Row],[year_of_release]])</f>
        <v>0</v>
      </c>
      <c r="X2856" s="6">
        <f>Table1[[#This Row],[other_sales]]/(2017-Table1[[#This Row],[year_of_release]])</f>
        <v>7500</v>
      </c>
      <c r="Y2856" s="4">
        <v>556861736</v>
      </c>
      <c r="Z2856" s="4">
        <v>442492884</v>
      </c>
      <c r="AA2856" s="4">
        <v>127445000</v>
      </c>
      <c r="AB2856" s="1">
        <f>Table1[[#This Row],[na_sales]]/Table1[[#This Row],[NA population]]</f>
        <v>3.7711335942823695E-4</v>
      </c>
      <c r="AC2856" s="1">
        <f>Table1[[#This Row],[eu_sales]]/Table1[[#This Row],[Eu population]]</f>
        <v>2.7119080179377529E-4</v>
      </c>
      <c r="AD2856" s="1">
        <f>Table1[[#This Row],[jp_sales]]/Table1[[#This Row],[Jp population]]</f>
        <v>0</v>
      </c>
    </row>
    <row r="2857" spans="1:30" x14ac:dyDescent="0.25">
      <c r="A2857" t="s">
        <v>1943</v>
      </c>
      <c r="B2857" t="s">
        <v>39</v>
      </c>
      <c r="C2857">
        <v>2009</v>
      </c>
      <c r="D2857" t="s">
        <v>29</v>
      </c>
      <c r="E2857" t="s">
        <v>55</v>
      </c>
      <c r="F2857" s="4">
        <v>200000</v>
      </c>
      <c r="G2857" s="4">
        <v>110000</v>
      </c>
      <c r="H2857" s="4">
        <v>0</v>
      </c>
      <c r="I2857" s="4">
        <v>50000</v>
      </c>
      <c r="J2857">
        <v>7.3</v>
      </c>
      <c r="K2857">
        <v>34</v>
      </c>
      <c r="L2857">
        <v>7.2</v>
      </c>
      <c r="M2857" s="4">
        <v>9</v>
      </c>
      <c r="N2857" t="s">
        <v>1944</v>
      </c>
      <c r="O2857" t="s">
        <v>67</v>
      </c>
      <c r="P2857" s="4">
        <v>360000</v>
      </c>
      <c r="Q2857" s="3">
        <f>AVERAGE(Table1[[#This Row],[critic_score]],Table1[[#This Row],[user_score]])</f>
        <v>7.25</v>
      </c>
      <c r="R2857" s="4">
        <f>Table1[[#This Row],[user_count]]+Table1[[#This Row],[critic_count]]</f>
        <v>43</v>
      </c>
      <c r="S2857" s="2">
        <f>100000*Table1[[#This Row],[review_count]]/Table1[[#This Row],[total sales]]</f>
        <v>11.944444444444445</v>
      </c>
      <c r="T2857" s="2">
        <f>Table1[[#This Row],[total sales]]/(2017-Table1[[#This Row],[year_of_release]])</f>
        <v>45000</v>
      </c>
      <c r="U2857" s="9">
        <f>Table1[[#This Row],[na_sales]]/(2017-Table1[[#This Row],[year_of_release]])</f>
        <v>25000</v>
      </c>
      <c r="V2857" s="6">
        <f>Table1[[#This Row],[eu_sales]]/(2017-Table1[[#This Row],[year_of_release]])</f>
        <v>13750</v>
      </c>
      <c r="W2857" s="6">
        <f>Table1[[#This Row],[jp_sales]]/(2017-Table1[[#This Row],[year_of_release]])</f>
        <v>0</v>
      </c>
      <c r="X2857" s="6">
        <f>Table1[[#This Row],[other_sales]]/(2017-Table1[[#This Row],[year_of_release]])</f>
        <v>6250</v>
      </c>
      <c r="Y2857" s="4">
        <v>534740514</v>
      </c>
      <c r="Z2857" s="4">
        <v>441041694</v>
      </c>
      <c r="AA2857" s="4">
        <v>128047000</v>
      </c>
      <c r="AB2857" s="1">
        <f>Table1[[#This Row],[na_sales]]/Table1[[#This Row],[NA population]]</f>
        <v>3.7401317978312E-4</v>
      </c>
      <c r="AC2857" s="1">
        <f>Table1[[#This Row],[eu_sales]]/Table1[[#This Row],[Eu population]]</f>
        <v>2.4940952634741148E-4</v>
      </c>
      <c r="AD2857" s="1">
        <f>Table1[[#This Row],[jp_sales]]/Table1[[#This Row],[Jp population]]</f>
        <v>0</v>
      </c>
    </row>
    <row r="2858" spans="1:30" x14ac:dyDescent="0.25">
      <c r="A2858" t="s">
        <v>2613</v>
      </c>
      <c r="B2858" t="s">
        <v>18</v>
      </c>
      <c r="C2858">
        <v>2009</v>
      </c>
      <c r="D2858" t="s">
        <v>19</v>
      </c>
      <c r="E2858" t="s">
        <v>41</v>
      </c>
      <c r="F2858" s="4">
        <v>320000</v>
      </c>
      <c r="G2858" s="4">
        <v>10000</v>
      </c>
      <c r="H2858" s="4">
        <v>0</v>
      </c>
      <c r="I2858" s="4">
        <v>30000</v>
      </c>
      <c r="J2858">
        <v>7.9</v>
      </c>
      <c r="K2858">
        <v>8</v>
      </c>
      <c r="L2858">
        <v>6.8</v>
      </c>
      <c r="M2858" s="4">
        <v>16</v>
      </c>
      <c r="N2858" t="s">
        <v>41</v>
      </c>
      <c r="O2858" t="s">
        <v>84</v>
      </c>
      <c r="P2858" s="4">
        <v>360000</v>
      </c>
      <c r="Q2858" s="3">
        <f>AVERAGE(Table1[[#This Row],[critic_score]],Table1[[#This Row],[user_score]])</f>
        <v>7.35</v>
      </c>
      <c r="R2858" s="4">
        <f>Table1[[#This Row],[user_count]]+Table1[[#This Row],[critic_count]]</f>
        <v>24</v>
      </c>
      <c r="S2858" s="2">
        <f>100000*Table1[[#This Row],[review_count]]/Table1[[#This Row],[total sales]]</f>
        <v>6.666666666666667</v>
      </c>
      <c r="T2858" s="2">
        <f>Table1[[#This Row],[total sales]]/(2017-Table1[[#This Row],[year_of_release]])</f>
        <v>45000</v>
      </c>
      <c r="U2858" s="9">
        <f>Table1[[#This Row],[na_sales]]/(2017-Table1[[#This Row],[year_of_release]])</f>
        <v>40000</v>
      </c>
      <c r="V2858" s="6">
        <f>Table1[[#This Row],[eu_sales]]/(2017-Table1[[#This Row],[year_of_release]])</f>
        <v>1250</v>
      </c>
      <c r="W2858" s="6">
        <f>Table1[[#This Row],[jp_sales]]/(2017-Table1[[#This Row],[year_of_release]])</f>
        <v>0</v>
      </c>
      <c r="X2858" s="6">
        <f>Table1[[#This Row],[other_sales]]/(2017-Table1[[#This Row],[year_of_release]])</f>
        <v>3750</v>
      </c>
      <c r="Y2858" s="4">
        <v>534740514</v>
      </c>
      <c r="Z2858" s="4">
        <v>441041694</v>
      </c>
      <c r="AA2858" s="4">
        <v>128047000</v>
      </c>
      <c r="AB2858" s="1">
        <f>Table1[[#This Row],[na_sales]]/Table1[[#This Row],[NA population]]</f>
        <v>5.9842108765299198E-4</v>
      </c>
      <c r="AC2858" s="1">
        <f>Table1[[#This Row],[eu_sales]]/Table1[[#This Row],[Eu population]]</f>
        <v>2.2673593304310136E-5</v>
      </c>
      <c r="AD2858" s="1">
        <f>Table1[[#This Row],[jp_sales]]/Table1[[#This Row],[Jp population]]</f>
        <v>0</v>
      </c>
    </row>
    <row r="2859" spans="1:30" x14ac:dyDescent="0.25">
      <c r="A2859" t="s">
        <v>2618</v>
      </c>
      <c r="B2859" t="s">
        <v>71</v>
      </c>
      <c r="C2859">
        <v>2016</v>
      </c>
      <c r="D2859" t="s">
        <v>65</v>
      </c>
      <c r="E2859" t="s">
        <v>267</v>
      </c>
      <c r="F2859" s="4">
        <v>110000</v>
      </c>
      <c r="G2859" s="4">
        <v>130000</v>
      </c>
      <c r="H2859" s="4">
        <v>70000</v>
      </c>
      <c r="I2859" s="4">
        <v>50000</v>
      </c>
      <c r="J2859">
        <v>6.6</v>
      </c>
      <c r="K2859">
        <v>45</v>
      </c>
      <c r="L2859">
        <v>7.8</v>
      </c>
      <c r="M2859" s="4">
        <v>49</v>
      </c>
      <c r="N2859" t="s">
        <v>2619</v>
      </c>
      <c r="O2859" t="s">
        <v>67</v>
      </c>
      <c r="P2859" s="4">
        <v>360000</v>
      </c>
      <c r="Q2859" s="3">
        <f>AVERAGE(Table1[[#This Row],[critic_score]],Table1[[#This Row],[user_score]])</f>
        <v>7.1999999999999993</v>
      </c>
      <c r="R2859" s="4">
        <f>Table1[[#This Row],[user_count]]+Table1[[#This Row],[critic_count]]</f>
        <v>94</v>
      </c>
      <c r="S2859" s="2">
        <f>100000*Table1[[#This Row],[review_count]]/Table1[[#This Row],[total sales]]</f>
        <v>26.111111111111111</v>
      </c>
      <c r="T2859" s="2">
        <f>Table1[[#This Row],[total sales]]/(2017-Table1[[#This Row],[year_of_release]])</f>
        <v>360000</v>
      </c>
      <c r="U2859" s="9">
        <f>Table1[[#This Row],[na_sales]]/(2017-Table1[[#This Row],[year_of_release]])</f>
        <v>110000</v>
      </c>
      <c r="V2859" s="6">
        <f>Table1[[#This Row],[eu_sales]]/(2017-Table1[[#This Row],[year_of_release]])</f>
        <v>130000</v>
      </c>
      <c r="W2859" s="6">
        <f>Table1[[#This Row],[jp_sales]]/(2017-Table1[[#This Row],[year_of_release]])</f>
        <v>70000</v>
      </c>
      <c r="X2859" s="6">
        <f>Table1[[#This Row],[other_sales]]/(2017-Table1[[#This Row],[year_of_release]])</f>
        <v>50000</v>
      </c>
      <c r="Y2859" s="4">
        <v>573178249</v>
      </c>
      <c r="Z2859" s="4">
        <v>445623395</v>
      </c>
      <c r="AA2859" s="4">
        <v>126994511</v>
      </c>
      <c r="AB2859" s="1">
        <f>Table1[[#This Row],[na_sales]]/Table1[[#This Row],[NA population]]</f>
        <v>1.9191237663311958E-4</v>
      </c>
      <c r="AC2859" s="1">
        <f>Table1[[#This Row],[eu_sales]]/Table1[[#This Row],[Eu population]]</f>
        <v>2.9172615589448576E-4</v>
      </c>
      <c r="AD2859" s="1">
        <f>Table1[[#This Row],[jp_sales]]/Table1[[#This Row],[Jp population]]</f>
        <v>5.5120492569950524E-4</v>
      </c>
    </row>
    <row r="2860" spans="1:30" x14ac:dyDescent="0.25">
      <c r="A2860" t="s">
        <v>2622</v>
      </c>
      <c r="B2860" t="s">
        <v>18</v>
      </c>
      <c r="C2860">
        <v>2009</v>
      </c>
      <c r="D2860" t="s">
        <v>65</v>
      </c>
      <c r="E2860" t="s">
        <v>83</v>
      </c>
      <c r="F2860" s="4">
        <v>330000</v>
      </c>
      <c r="G2860" s="4">
        <v>0</v>
      </c>
      <c r="H2860" s="4">
        <v>0</v>
      </c>
      <c r="I2860" s="4">
        <v>30000</v>
      </c>
      <c r="J2860">
        <v>6.7</v>
      </c>
      <c r="K2860">
        <v>34</v>
      </c>
      <c r="L2860">
        <v>8.1999999999999993</v>
      </c>
      <c r="M2860" s="4">
        <v>21</v>
      </c>
      <c r="N2860" t="s">
        <v>66</v>
      </c>
      <c r="O2860" t="s">
        <v>84</v>
      </c>
      <c r="P2860" s="4">
        <v>360000</v>
      </c>
      <c r="Q2860" s="3">
        <f>AVERAGE(Table1[[#This Row],[critic_score]],Table1[[#This Row],[user_score]])</f>
        <v>7.4499999999999993</v>
      </c>
      <c r="R2860" s="4">
        <f>Table1[[#This Row],[user_count]]+Table1[[#This Row],[critic_count]]</f>
        <v>55</v>
      </c>
      <c r="S2860" s="2">
        <f>100000*Table1[[#This Row],[review_count]]/Table1[[#This Row],[total sales]]</f>
        <v>15.277777777777779</v>
      </c>
      <c r="T2860" s="2">
        <f>Table1[[#This Row],[total sales]]/(2017-Table1[[#This Row],[year_of_release]])</f>
        <v>45000</v>
      </c>
      <c r="U2860" s="9">
        <f>Table1[[#This Row],[na_sales]]/(2017-Table1[[#This Row],[year_of_release]])</f>
        <v>41250</v>
      </c>
      <c r="V2860" s="6">
        <f>Table1[[#This Row],[eu_sales]]/(2017-Table1[[#This Row],[year_of_release]])</f>
        <v>0</v>
      </c>
      <c r="W2860" s="6">
        <f>Table1[[#This Row],[jp_sales]]/(2017-Table1[[#This Row],[year_of_release]])</f>
        <v>0</v>
      </c>
      <c r="X2860" s="6">
        <f>Table1[[#This Row],[other_sales]]/(2017-Table1[[#This Row],[year_of_release]])</f>
        <v>3750</v>
      </c>
      <c r="Y2860" s="4">
        <v>534740514</v>
      </c>
      <c r="Z2860" s="4">
        <v>441041694</v>
      </c>
      <c r="AA2860" s="4">
        <v>128047000</v>
      </c>
      <c r="AB2860" s="1">
        <f>Table1[[#This Row],[na_sales]]/Table1[[#This Row],[NA population]]</f>
        <v>6.1712174664214805E-4</v>
      </c>
      <c r="AC2860" s="1">
        <f>Table1[[#This Row],[eu_sales]]/Table1[[#This Row],[Eu population]]</f>
        <v>0</v>
      </c>
      <c r="AD2860" s="1">
        <f>Table1[[#This Row],[jp_sales]]/Table1[[#This Row],[Jp population]]</f>
        <v>0</v>
      </c>
    </row>
    <row r="2861" spans="1:30" x14ac:dyDescent="0.25">
      <c r="A2861" t="s">
        <v>2632</v>
      </c>
      <c r="B2861" t="s">
        <v>45</v>
      </c>
      <c r="C2861">
        <v>2000</v>
      </c>
      <c r="D2861" t="s">
        <v>96</v>
      </c>
      <c r="E2861" t="s">
        <v>83</v>
      </c>
      <c r="F2861" s="4">
        <v>100000</v>
      </c>
      <c r="G2861" s="4">
        <v>80000</v>
      </c>
      <c r="H2861" s="4">
        <v>150000</v>
      </c>
      <c r="I2861" s="4">
        <v>30000</v>
      </c>
      <c r="J2861">
        <v>5.9</v>
      </c>
      <c r="K2861">
        <v>12</v>
      </c>
      <c r="L2861">
        <v>7.8</v>
      </c>
      <c r="M2861" s="4">
        <v>4</v>
      </c>
      <c r="N2861" t="s">
        <v>553</v>
      </c>
      <c r="O2861" t="s">
        <v>67</v>
      </c>
      <c r="P2861" s="4">
        <v>360000</v>
      </c>
      <c r="Q2861" s="3">
        <f>AVERAGE(Table1[[#This Row],[critic_score]],Table1[[#This Row],[user_score]])</f>
        <v>6.85</v>
      </c>
      <c r="R2861" s="4">
        <f>Table1[[#This Row],[user_count]]+Table1[[#This Row],[critic_count]]</f>
        <v>16</v>
      </c>
      <c r="S2861" s="2">
        <f>100000*Table1[[#This Row],[review_count]]/Table1[[#This Row],[total sales]]</f>
        <v>4.4444444444444446</v>
      </c>
      <c r="T2861" s="2">
        <f>Table1[[#This Row],[total sales]]/(2017-Table1[[#This Row],[year_of_release]])</f>
        <v>21176.470588235294</v>
      </c>
      <c r="U2861" s="9">
        <f>Table1[[#This Row],[na_sales]]/(2017-Table1[[#This Row],[year_of_release]])</f>
        <v>5882.3529411764703</v>
      </c>
      <c r="V2861" s="6">
        <f>Table1[[#This Row],[eu_sales]]/(2017-Table1[[#This Row],[year_of_release]])</f>
        <v>4705.8823529411766</v>
      </c>
      <c r="W2861" s="6">
        <f>Table1[[#This Row],[jp_sales]]/(2017-Table1[[#This Row],[year_of_release]])</f>
        <v>8823.5294117647063</v>
      </c>
      <c r="X2861" s="6">
        <f>Table1[[#This Row],[other_sales]]/(2017-Table1[[#This Row],[year_of_release]])</f>
        <v>1764.7058823529412</v>
      </c>
      <c r="Y2861" s="4">
        <v>484244580</v>
      </c>
      <c r="Z2861" s="4">
        <v>429286318</v>
      </c>
      <c r="AA2861" s="4">
        <v>126843000</v>
      </c>
      <c r="AB2861" s="1">
        <f>Table1[[#This Row],[na_sales]]/Table1[[#This Row],[NA population]]</f>
        <v>2.0650721583708796E-4</v>
      </c>
      <c r="AC2861" s="1">
        <f>Table1[[#This Row],[eu_sales]]/Table1[[#This Row],[Eu population]]</f>
        <v>1.8635581113488924E-4</v>
      </c>
      <c r="AD2861" s="1">
        <f>Table1[[#This Row],[jp_sales]]/Table1[[#This Row],[Jp population]]</f>
        <v>1.1825642723682032E-3</v>
      </c>
    </row>
    <row r="2862" spans="1:30" x14ac:dyDescent="0.25">
      <c r="A2862" t="s">
        <v>2349</v>
      </c>
      <c r="B2862" t="s">
        <v>34</v>
      </c>
      <c r="C2862">
        <v>2010</v>
      </c>
      <c r="D2862" t="s">
        <v>40</v>
      </c>
      <c r="E2862" t="s">
        <v>55</v>
      </c>
      <c r="F2862" s="4">
        <v>240000</v>
      </c>
      <c r="G2862" s="4">
        <v>80000</v>
      </c>
      <c r="H2862" s="4">
        <v>0</v>
      </c>
      <c r="I2862" s="4">
        <v>30000</v>
      </c>
      <c r="J2862">
        <v>7.6</v>
      </c>
      <c r="K2862">
        <v>68</v>
      </c>
      <c r="L2862">
        <v>7.6</v>
      </c>
      <c r="M2862" s="4">
        <v>96</v>
      </c>
      <c r="N2862" t="s">
        <v>1944</v>
      </c>
      <c r="O2862" t="s">
        <v>67</v>
      </c>
      <c r="P2862" s="4">
        <v>350000</v>
      </c>
      <c r="Q2862" s="3">
        <f>AVERAGE(Table1[[#This Row],[critic_score]],Table1[[#This Row],[user_score]])</f>
        <v>7.6</v>
      </c>
      <c r="R2862" s="4">
        <f>Table1[[#This Row],[user_count]]+Table1[[#This Row],[critic_count]]</f>
        <v>164</v>
      </c>
      <c r="S2862" s="2">
        <f>100000*Table1[[#This Row],[review_count]]/Table1[[#This Row],[total sales]]</f>
        <v>46.857142857142854</v>
      </c>
      <c r="T2862" s="2">
        <f>Table1[[#This Row],[total sales]]/(2017-Table1[[#This Row],[year_of_release]])</f>
        <v>50000</v>
      </c>
      <c r="U2862" s="9">
        <f>Table1[[#This Row],[na_sales]]/(2017-Table1[[#This Row],[year_of_release]])</f>
        <v>34285.714285714283</v>
      </c>
      <c r="V2862" s="6">
        <f>Table1[[#This Row],[eu_sales]]/(2017-Table1[[#This Row],[year_of_release]])</f>
        <v>11428.571428571429</v>
      </c>
      <c r="W2862" s="6">
        <f>Table1[[#This Row],[jp_sales]]/(2017-Table1[[#This Row],[year_of_release]])</f>
        <v>0</v>
      </c>
      <c r="X2862" s="6">
        <f>Table1[[#This Row],[other_sales]]/(2017-Table1[[#This Row],[year_of_release]])</f>
        <v>4285.7142857142853</v>
      </c>
      <c r="Y2862" s="4">
        <v>540520772</v>
      </c>
      <c r="Z2862" s="4">
        <v>441654761</v>
      </c>
      <c r="AA2862" s="4">
        <v>128070000</v>
      </c>
      <c r="AB2862" s="1">
        <f>Table1[[#This Row],[na_sales]]/Table1[[#This Row],[NA population]]</f>
        <v>4.4401623847307022E-4</v>
      </c>
      <c r="AC2862" s="1">
        <f>Table1[[#This Row],[eu_sales]]/Table1[[#This Row],[Eu population]]</f>
        <v>1.811369582405566E-4</v>
      </c>
      <c r="AD2862" s="1">
        <f>Table1[[#This Row],[jp_sales]]/Table1[[#This Row],[Jp population]]</f>
        <v>0</v>
      </c>
    </row>
    <row r="2863" spans="1:30" x14ac:dyDescent="0.25">
      <c r="A2863" t="s">
        <v>1809</v>
      </c>
      <c r="B2863" t="s">
        <v>118</v>
      </c>
      <c r="C2863">
        <v>2008</v>
      </c>
      <c r="D2863" t="s">
        <v>19</v>
      </c>
      <c r="E2863" t="s">
        <v>100</v>
      </c>
      <c r="F2863" s="4">
        <v>70000</v>
      </c>
      <c r="G2863" s="4">
        <v>180000</v>
      </c>
      <c r="H2863" s="4">
        <v>0</v>
      </c>
      <c r="I2863" s="4">
        <v>100000</v>
      </c>
      <c r="J2863">
        <v>5.3</v>
      </c>
      <c r="K2863">
        <v>4</v>
      </c>
      <c r="L2863">
        <v>5.5</v>
      </c>
      <c r="M2863" s="4">
        <v>6</v>
      </c>
      <c r="N2863" t="s">
        <v>1623</v>
      </c>
      <c r="O2863" t="s">
        <v>21</v>
      </c>
      <c r="P2863" s="4">
        <v>350000</v>
      </c>
      <c r="Q2863" s="3">
        <f>AVERAGE(Table1[[#This Row],[critic_score]],Table1[[#This Row],[user_score]])</f>
        <v>5.4</v>
      </c>
      <c r="R2863" s="4">
        <f>Table1[[#This Row],[user_count]]+Table1[[#This Row],[critic_count]]</f>
        <v>10</v>
      </c>
      <c r="S2863" s="2">
        <f>100000*Table1[[#This Row],[review_count]]/Table1[[#This Row],[total sales]]</f>
        <v>2.8571428571428572</v>
      </c>
      <c r="T2863" s="2">
        <f>Table1[[#This Row],[total sales]]/(2017-Table1[[#This Row],[year_of_release]])</f>
        <v>38888.888888888891</v>
      </c>
      <c r="U2863" s="9">
        <f>Table1[[#This Row],[na_sales]]/(2017-Table1[[#This Row],[year_of_release]])</f>
        <v>7777.7777777777774</v>
      </c>
      <c r="V2863" s="6">
        <f>Table1[[#This Row],[eu_sales]]/(2017-Table1[[#This Row],[year_of_release]])</f>
        <v>20000</v>
      </c>
      <c r="W2863" s="6">
        <f>Table1[[#This Row],[jp_sales]]/(2017-Table1[[#This Row],[year_of_release]])</f>
        <v>0</v>
      </c>
      <c r="X2863" s="6">
        <f>Table1[[#This Row],[other_sales]]/(2017-Table1[[#This Row],[year_of_release]])</f>
        <v>11111.111111111111</v>
      </c>
      <c r="Y2863" s="4">
        <v>528816311</v>
      </c>
      <c r="Z2863" s="4">
        <v>440001482</v>
      </c>
      <c r="AA2863" s="4">
        <v>128063000</v>
      </c>
      <c r="AB2863" s="1">
        <f>Table1[[#This Row],[na_sales]]/Table1[[#This Row],[NA population]]</f>
        <v>1.3237110607959291E-4</v>
      </c>
      <c r="AC2863" s="1">
        <f>Table1[[#This Row],[eu_sales]]/Table1[[#This Row],[Eu population]]</f>
        <v>4.0908953120298808E-4</v>
      </c>
      <c r="AD2863" s="1">
        <f>Table1[[#This Row],[jp_sales]]/Table1[[#This Row],[Jp population]]</f>
        <v>0</v>
      </c>
    </row>
    <row r="2864" spans="1:30" x14ac:dyDescent="0.25">
      <c r="A2864" t="s">
        <v>2601</v>
      </c>
      <c r="B2864" t="s">
        <v>136</v>
      </c>
      <c r="C2864">
        <v>2012</v>
      </c>
      <c r="D2864" t="s">
        <v>19</v>
      </c>
      <c r="E2864" t="s">
        <v>83</v>
      </c>
      <c r="F2864" s="4">
        <v>200000</v>
      </c>
      <c r="G2864" s="4">
        <v>120000</v>
      </c>
      <c r="H2864" s="4">
        <v>0</v>
      </c>
      <c r="I2864" s="4">
        <v>30000</v>
      </c>
      <c r="J2864">
        <v>3.1</v>
      </c>
      <c r="K2864">
        <v>13</v>
      </c>
      <c r="L2864">
        <v>2.7</v>
      </c>
      <c r="M2864" s="4">
        <v>18</v>
      </c>
      <c r="N2864" t="s">
        <v>83</v>
      </c>
      <c r="O2864" t="s">
        <v>21</v>
      </c>
      <c r="P2864" s="4">
        <v>350000</v>
      </c>
      <c r="Q2864" s="3">
        <f>AVERAGE(Table1[[#This Row],[critic_score]],Table1[[#This Row],[user_score]])</f>
        <v>2.9000000000000004</v>
      </c>
      <c r="R2864" s="4">
        <f>Table1[[#This Row],[user_count]]+Table1[[#This Row],[critic_count]]</f>
        <v>31</v>
      </c>
      <c r="S2864" s="2">
        <f>100000*Table1[[#This Row],[review_count]]/Table1[[#This Row],[total sales]]</f>
        <v>8.8571428571428577</v>
      </c>
      <c r="T2864" s="2">
        <f>Table1[[#This Row],[total sales]]/(2017-Table1[[#This Row],[year_of_release]])</f>
        <v>70000</v>
      </c>
      <c r="U2864" s="9">
        <f>Table1[[#This Row],[na_sales]]/(2017-Table1[[#This Row],[year_of_release]])</f>
        <v>40000</v>
      </c>
      <c r="V2864" s="6">
        <f>Table1[[#This Row],[eu_sales]]/(2017-Table1[[#This Row],[year_of_release]])</f>
        <v>24000</v>
      </c>
      <c r="W2864" s="6">
        <f>Table1[[#This Row],[jp_sales]]/(2017-Table1[[#This Row],[year_of_release]])</f>
        <v>0</v>
      </c>
      <c r="X2864" s="6">
        <f>Table1[[#This Row],[other_sales]]/(2017-Table1[[#This Row],[year_of_release]])</f>
        <v>6000</v>
      </c>
      <c r="Y2864" s="4">
        <v>551484507</v>
      </c>
      <c r="Z2864" s="4">
        <v>441417242</v>
      </c>
      <c r="AA2864" s="4">
        <v>127629000</v>
      </c>
      <c r="AB2864" s="1">
        <f>Table1[[#This Row],[na_sales]]/Table1[[#This Row],[NA population]]</f>
        <v>3.6265751342312867E-4</v>
      </c>
      <c r="AC2864" s="1">
        <f>Table1[[#This Row],[eu_sales]]/Table1[[#This Row],[Eu population]]</f>
        <v>2.7185163736762237E-4</v>
      </c>
      <c r="AD2864" s="1">
        <f>Table1[[#This Row],[jp_sales]]/Table1[[#This Row],[Jp population]]</f>
        <v>0</v>
      </c>
    </row>
    <row r="2865" spans="1:30" x14ac:dyDescent="0.25">
      <c r="A2865" t="s">
        <v>2602</v>
      </c>
      <c r="B2865" t="s">
        <v>892</v>
      </c>
      <c r="C2865">
        <v>2012</v>
      </c>
      <c r="D2865" t="s">
        <v>23</v>
      </c>
      <c r="E2865" t="s">
        <v>51</v>
      </c>
      <c r="F2865" s="4">
        <v>130000</v>
      </c>
      <c r="G2865" s="4">
        <v>170000</v>
      </c>
      <c r="H2865" s="4">
        <v>0</v>
      </c>
      <c r="I2865" s="4">
        <v>50000</v>
      </c>
      <c r="J2865">
        <v>7.9</v>
      </c>
      <c r="K2865">
        <v>63</v>
      </c>
      <c r="L2865">
        <v>8.1999999999999993</v>
      </c>
      <c r="M2865" s="4">
        <v>191</v>
      </c>
      <c r="N2865" t="s">
        <v>1300</v>
      </c>
      <c r="O2865" t="s">
        <v>84</v>
      </c>
      <c r="P2865" s="4">
        <v>350000</v>
      </c>
      <c r="Q2865" s="3">
        <f>AVERAGE(Table1[[#This Row],[critic_score]],Table1[[#This Row],[user_score]])</f>
        <v>8.0500000000000007</v>
      </c>
      <c r="R2865" s="4">
        <f>Table1[[#This Row],[user_count]]+Table1[[#This Row],[critic_count]]</f>
        <v>254</v>
      </c>
      <c r="S2865" s="2">
        <f>100000*Table1[[#This Row],[review_count]]/Table1[[#This Row],[total sales]]</f>
        <v>72.571428571428569</v>
      </c>
      <c r="T2865" s="2">
        <f>Table1[[#This Row],[total sales]]/(2017-Table1[[#This Row],[year_of_release]])</f>
        <v>70000</v>
      </c>
      <c r="U2865" s="9">
        <f>Table1[[#This Row],[na_sales]]/(2017-Table1[[#This Row],[year_of_release]])</f>
        <v>26000</v>
      </c>
      <c r="V2865" s="6">
        <f>Table1[[#This Row],[eu_sales]]/(2017-Table1[[#This Row],[year_of_release]])</f>
        <v>34000</v>
      </c>
      <c r="W2865" s="6">
        <f>Table1[[#This Row],[jp_sales]]/(2017-Table1[[#This Row],[year_of_release]])</f>
        <v>0</v>
      </c>
      <c r="X2865" s="6">
        <f>Table1[[#This Row],[other_sales]]/(2017-Table1[[#This Row],[year_of_release]])</f>
        <v>10000</v>
      </c>
      <c r="Y2865" s="4">
        <v>551484507</v>
      </c>
      <c r="Z2865" s="4">
        <v>441417242</v>
      </c>
      <c r="AA2865" s="4">
        <v>127629000</v>
      </c>
      <c r="AB2865" s="1">
        <f>Table1[[#This Row],[na_sales]]/Table1[[#This Row],[NA population]]</f>
        <v>2.3572738372503363E-4</v>
      </c>
      <c r="AC2865" s="1">
        <f>Table1[[#This Row],[eu_sales]]/Table1[[#This Row],[Eu population]]</f>
        <v>3.8512315293746501E-4</v>
      </c>
      <c r="AD2865" s="1">
        <f>Table1[[#This Row],[jp_sales]]/Table1[[#This Row],[Jp population]]</f>
        <v>0</v>
      </c>
    </row>
    <row r="2866" spans="1:30" x14ac:dyDescent="0.25">
      <c r="A2866" t="s">
        <v>441</v>
      </c>
      <c r="B2866" t="s">
        <v>113</v>
      </c>
      <c r="C2866">
        <v>2014</v>
      </c>
      <c r="D2866" t="s">
        <v>40</v>
      </c>
      <c r="E2866" t="s">
        <v>198</v>
      </c>
      <c r="F2866" s="4">
        <v>120000</v>
      </c>
      <c r="G2866" s="4">
        <v>200000</v>
      </c>
      <c r="H2866" s="4">
        <v>0</v>
      </c>
      <c r="I2866" s="4">
        <v>30000</v>
      </c>
      <c r="J2866">
        <v>8.4</v>
      </c>
      <c r="K2866">
        <v>17</v>
      </c>
      <c r="L2866">
        <v>8</v>
      </c>
      <c r="M2866" s="4">
        <v>1671</v>
      </c>
      <c r="N2866" t="s">
        <v>442</v>
      </c>
      <c r="O2866" t="s">
        <v>43</v>
      </c>
      <c r="P2866" s="4">
        <v>350000</v>
      </c>
      <c r="Q2866" s="3">
        <f>AVERAGE(Table1[[#This Row],[critic_score]],Table1[[#This Row],[user_score]])</f>
        <v>8.1999999999999993</v>
      </c>
      <c r="R2866" s="4">
        <f>Table1[[#This Row],[user_count]]+Table1[[#This Row],[critic_count]]</f>
        <v>1688</v>
      </c>
      <c r="S2866" s="2">
        <f>100000*Table1[[#This Row],[review_count]]/Table1[[#This Row],[total sales]]</f>
        <v>482.28571428571428</v>
      </c>
      <c r="T2866" s="2">
        <f>Table1[[#This Row],[total sales]]/(2017-Table1[[#This Row],[year_of_release]])</f>
        <v>116666.66666666667</v>
      </c>
      <c r="U2866" s="9">
        <f>Table1[[#This Row],[na_sales]]/(2017-Table1[[#This Row],[year_of_release]])</f>
        <v>40000</v>
      </c>
      <c r="V2866" s="6">
        <f>Table1[[#This Row],[eu_sales]]/(2017-Table1[[#This Row],[year_of_release]])</f>
        <v>66666.666666666672</v>
      </c>
      <c r="W2866" s="6">
        <f>Table1[[#This Row],[jp_sales]]/(2017-Table1[[#This Row],[year_of_release]])</f>
        <v>0</v>
      </c>
      <c r="X2866" s="6">
        <f>Table1[[#This Row],[other_sales]]/(2017-Table1[[#This Row],[year_of_release]])</f>
        <v>10000</v>
      </c>
      <c r="Y2866" s="4">
        <v>562338430</v>
      </c>
      <c r="Z2866" s="4">
        <v>443580712</v>
      </c>
      <c r="AA2866" s="4">
        <v>127276000</v>
      </c>
      <c r="AB2866" s="1">
        <f>Table1[[#This Row],[na_sales]]/Table1[[#This Row],[NA population]]</f>
        <v>2.1339462785781866E-4</v>
      </c>
      <c r="AC2866" s="1">
        <f>Table1[[#This Row],[eu_sales]]/Table1[[#This Row],[Eu population]]</f>
        <v>4.5087623196745307E-4</v>
      </c>
      <c r="AD2866" s="1">
        <f>Table1[[#This Row],[jp_sales]]/Table1[[#This Row],[Jp population]]</f>
        <v>0</v>
      </c>
    </row>
    <row r="2867" spans="1:30" x14ac:dyDescent="0.25">
      <c r="A2867" t="s">
        <v>2607</v>
      </c>
      <c r="B2867" t="s">
        <v>45</v>
      </c>
      <c r="C2867">
        <v>2006</v>
      </c>
      <c r="D2867" t="s">
        <v>96</v>
      </c>
      <c r="E2867" t="s">
        <v>171</v>
      </c>
      <c r="F2867" s="4">
        <v>80000</v>
      </c>
      <c r="G2867" s="4">
        <v>60000</v>
      </c>
      <c r="H2867" s="4">
        <v>190000</v>
      </c>
      <c r="I2867" s="4">
        <v>20000</v>
      </c>
      <c r="J2867">
        <v>7.6</v>
      </c>
      <c r="K2867">
        <v>43</v>
      </c>
      <c r="L2867">
        <v>7.6</v>
      </c>
      <c r="M2867" s="4">
        <v>109</v>
      </c>
      <c r="N2867" t="s">
        <v>256</v>
      </c>
      <c r="O2867" t="s">
        <v>67</v>
      </c>
      <c r="P2867" s="4">
        <v>350000</v>
      </c>
      <c r="Q2867" s="3">
        <f>AVERAGE(Table1[[#This Row],[critic_score]],Table1[[#This Row],[user_score]])</f>
        <v>7.6</v>
      </c>
      <c r="R2867" s="4">
        <f>Table1[[#This Row],[user_count]]+Table1[[#This Row],[critic_count]]</f>
        <v>152</v>
      </c>
      <c r="S2867" s="2">
        <f>100000*Table1[[#This Row],[review_count]]/Table1[[#This Row],[total sales]]</f>
        <v>43.428571428571431</v>
      </c>
      <c r="T2867" s="2">
        <f>Table1[[#This Row],[total sales]]/(2017-Table1[[#This Row],[year_of_release]])</f>
        <v>31818.18181818182</v>
      </c>
      <c r="U2867" s="9">
        <f>Table1[[#This Row],[na_sales]]/(2017-Table1[[#This Row],[year_of_release]])</f>
        <v>7272.727272727273</v>
      </c>
      <c r="V2867" s="6">
        <f>Table1[[#This Row],[eu_sales]]/(2017-Table1[[#This Row],[year_of_release]])</f>
        <v>5454.545454545455</v>
      </c>
      <c r="W2867" s="6">
        <f>Table1[[#This Row],[jp_sales]]/(2017-Table1[[#This Row],[year_of_release]])</f>
        <v>17272.727272727272</v>
      </c>
      <c r="X2867" s="6">
        <f>Table1[[#This Row],[other_sales]]/(2017-Table1[[#This Row],[year_of_release]])</f>
        <v>1818.1818181818182</v>
      </c>
      <c r="Y2867" s="4">
        <v>516818555</v>
      </c>
      <c r="Z2867" s="4">
        <v>437126892</v>
      </c>
      <c r="AA2867" s="4">
        <v>127854000</v>
      </c>
      <c r="AB2867" s="1">
        <f>Table1[[#This Row],[na_sales]]/Table1[[#This Row],[NA population]]</f>
        <v>1.5479320397078237E-4</v>
      </c>
      <c r="AC2867" s="1">
        <f>Table1[[#This Row],[eu_sales]]/Table1[[#This Row],[Eu population]]</f>
        <v>1.3725991490818644E-4</v>
      </c>
      <c r="AD2867" s="1">
        <f>Table1[[#This Row],[jp_sales]]/Table1[[#This Row],[Jp population]]</f>
        <v>1.4860700486492406E-3</v>
      </c>
    </row>
    <row r="2868" spans="1:30" x14ac:dyDescent="0.25">
      <c r="A2868" t="s">
        <v>2608</v>
      </c>
      <c r="B2868" t="s">
        <v>118</v>
      </c>
      <c r="C2868">
        <v>2008</v>
      </c>
      <c r="D2868" t="s">
        <v>27</v>
      </c>
      <c r="E2868" t="s">
        <v>51</v>
      </c>
      <c r="F2868" s="4">
        <v>210000</v>
      </c>
      <c r="G2868" s="4">
        <v>90000</v>
      </c>
      <c r="H2868" s="4">
        <v>10000</v>
      </c>
      <c r="I2868" s="4">
        <v>40000</v>
      </c>
      <c r="J2868">
        <v>8.5</v>
      </c>
      <c r="K2868">
        <v>55</v>
      </c>
      <c r="L2868">
        <v>8.4</v>
      </c>
      <c r="M2868" s="4">
        <v>44</v>
      </c>
      <c r="N2868" t="s">
        <v>1177</v>
      </c>
      <c r="O2868" t="s">
        <v>21</v>
      </c>
      <c r="P2868" s="4">
        <v>350000</v>
      </c>
      <c r="Q2868" s="3">
        <f>AVERAGE(Table1[[#This Row],[critic_score]],Table1[[#This Row],[user_score]])</f>
        <v>8.4499999999999993</v>
      </c>
      <c r="R2868" s="4">
        <f>Table1[[#This Row],[user_count]]+Table1[[#This Row],[critic_count]]</f>
        <v>99</v>
      </c>
      <c r="S2868" s="2">
        <f>100000*Table1[[#This Row],[review_count]]/Table1[[#This Row],[total sales]]</f>
        <v>28.285714285714285</v>
      </c>
      <c r="T2868" s="2">
        <f>Table1[[#This Row],[total sales]]/(2017-Table1[[#This Row],[year_of_release]])</f>
        <v>38888.888888888891</v>
      </c>
      <c r="U2868" s="9">
        <f>Table1[[#This Row],[na_sales]]/(2017-Table1[[#This Row],[year_of_release]])</f>
        <v>23333.333333333332</v>
      </c>
      <c r="V2868" s="6">
        <f>Table1[[#This Row],[eu_sales]]/(2017-Table1[[#This Row],[year_of_release]])</f>
        <v>10000</v>
      </c>
      <c r="W2868" s="6">
        <f>Table1[[#This Row],[jp_sales]]/(2017-Table1[[#This Row],[year_of_release]])</f>
        <v>1111.1111111111111</v>
      </c>
      <c r="X2868" s="6">
        <f>Table1[[#This Row],[other_sales]]/(2017-Table1[[#This Row],[year_of_release]])</f>
        <v>4444.4444444444443</v>
      </c>
      <c r="Y2868" s="4">
        <v>528816311</v>
      </c>
      <c r="Z2868" s="4">
        <v>440001482</v>
      </c>
      <c r="AA2868" s="4">
        <v>128063000</v>
      </c>
      <c r="AB2868" s="1">
        <f>Table1[[#This Row],[na_sales]]/Table1[[#This Row],[NA population]]</f>
        <v>3.9711331823877874E-4</v>
      </c>
      <c r="AC2868" s="1">
        <f>Table1[[#This Row],[eu_sales]]/Table1[[#This Row],[Eu population]]</f>
        <v>2.0454476560149404E-4</v>
      </c>
      <c r="AD2868" s="1">
        <f>Table1[[#This Row],[jp_sales]]/Table1[[#This Row],[Jp population]]</f>
        <v>7.8086566767918917E-5</v>
      </c>
    </row>
    <row r="2869" spans="1:30" x14ac:dyDescent="0.25">
      <c r="A2869" t="s">
        <v>2609</v>
      </c>
      <c r="B2869" t="s">
        <v>118</v>
      </c>
      <c r="C2869">
        <v>2009</v>
      </c>
      <c r="D2869" t="s">
        <v>19</v>
      </c>
      <c r="E2869" t="s">
        <v>403</v>
      </c>
      <c r="F2869" s="4">
        <v>0</v>
      </c>
      <c r="G2869" s="4">
        <v>260000</v>
      </c>
      <c r="H2869" s="4">
        <v>0</v>
      </c>
      <c r="I2869" s="4">
        <v>90000</v>
      </c>
      <c r="J2869">
        <v>6.9</v>
      </c>
      <c r="K2869">
        <v>10</v>
      </c>
      <c r="L2869">
        <v>6.9</v>
      </c>
      <c r="M2869" s="4">
        <v>7</v>
      </c>
      <c r="N2869" t="s">
        <v>910</v>
      </c>
      <c r="O2869" t="s">
        <v>21</v>
      </c>
      <c r="P2869" s="4">
        <v>350000</v>
      </c>
      <c r="Q2869" s="3">
        <f>AVERAGE(Table1[[#This Row],[critic_score]],Table1[[#This Row],[user_score]])</f>
        <v>6.9</v>
      </c>
      <c r="R2869" s="4">
        <f>Table1[[#This Row],[user_count]]+Table1[[#This Row],[critic_count]]</f>
        <v>17</v>
      </c>
      <c r="S2869" s="2">
        <f>100000*Table1[[#This Row],[review_count]]/Table1[[#This Row],[total sales]]</f>
        <v>4.8571428571428568</v>
      </c>
      <c r="T2869" s="2">
        <f>Table1[[#This Row],[total sales]]/(2017-Table1[[#This Row],[year_of_release]])</f>
        <v>43750</v>
      </c>
      <c r="U2869" s="9">
        <f>Table1[[#This Row],[na_sales]]/(2017-Table1[[#This Row],[year_of_release]])</f>
        <v>0</v>
      </c>
      <c r="V2869" s="6">
        <f>Table1[[#This Row],[eu_sales]]/(2017-Table1[[#This Row],[year_of_release]])</f>
        <v>32500</v>
      </c>
      <c r="W2869" s="6">
        <f>Table1[[#This Row],[jp_sales]]/(2017-Table1[[#This Row],[year_of_release]])</f>
        <v>0</v>
      </c>
      <c r="X2869" s="6">
        <f>Table1[[#This Row],[other_sales]]/(2017-Table1[[#This Row],[year_of_release]])</f>
        <v>11250</v>
      </c>
      <c r="Y2869" s="4">
        <v>534740514</v>
      </c>
      <c r="Z2869" s="4">
        <v>441041694</v>
      </c>
      <c r="AA2869" s="4">
        <v>128047000</v>
      </c>
      <c r="AB2869" s="1">
        <f>Table1[[#This Row],[na_sales]]/Table1[[#This Row],[NA population]]</f>
        <v>0</v>
      </c>
      <c r="AC2869" s="1">
        <f>Table1[[#This Row],[eu_sales]]/Table1[[#This Row],[Eu population]]</f>
        <v>5.8951342591206349E-4</v>
      </c>
      <c r="AD2869" s="1">
        <f>Table1[[#This Row],[jp_sales]]/Table1[[#This Row],[Jp population]]</f>
        <v>0</v>
      </c>
    </row>
    <row r="2870" spans="1:30" x14ac:dyDescent="0.25">
      <c r="A2870" t="s">
        <v>2610</v>
      </c>
      <c r="B2870" t="s">
        <v>45</v>
      </c>
      <c r="C2870">
        <v>2003</v>
      </c>
      <c r="D2870" t="s">
        <v>40</v>
      </c>
      <c r="E2870" t="s">
        <v>83</v>
      </c>
      <c r="F2870" s="4">
        <v>170000</v>
      </c>
      <c r="G2870" s="4">
        <v>130000</v>
      </c>
      <c r="H2870" s="4">
        <v>0</v>
      </c>
      <c r="I2870" s="4">
        <v>50000</v>
      </c>
      <c r="J2870">
        <v>6.3</v>
      </c>
      <c r="K2870">
        <v>21</v>
      </c>
      <c r="L2870">
        <v>8.3000000000000007</v>
      </c>
      <c r="M2870" s="4">
        <v>14</v>
      </c>
      <c r="N2870" t="s">
        <v>189</v>
      </c>
      <c r="O2870" t="s">
        <v>67</v>
      </c>
      <c r="P2870" s="4">
        <v>350000</v>
      </c>
      <c r="Q2870" s="3">
        <f>AVERAGE(Table1[[#This Row],[critic_score]],Table1[[#This Row],[user_score]])</f>
        <v>7.3000000000000007</v>
      </c>
      <c r="R2870" s="4">
        <f>Table1[[#This Row],[user_count]]+Table1[[#This Row],[critic_count]]</f>
        <v>35</v>
      </c>
      <c r="S2870" s="2">
        <f>100000*Table1[[#This Row],[review_count]]/Table1[[#This Row],[total sales]]</f>
        <v>10</v>
      </c>
      <c r="T2870" s="2">
        <f>Table1[[#This Row],[total sales]]/(2017-Table1[[#This Row],[year_of_release]])</f>
        <v>25000</v>
      </c>
      <c r="U2870" s="9">
        <f>Table1[[#This Row],[na_sales]]/(2017-Table1[[#This Row],[year_of_release]])</f>
        <v>12142.857142857143</v>
      </c>
      <c r="V2870" s="6">
        <f>Table1[[#This Row],[eu_sales]]/(2017-Table1[[#This Row],[year_of_release]])</f>
        <v>9285.7142857142862</v>
      </c>
      <c r="W2870" s="6">
        <f>Table1[[#This Row],[jp_sales]]/(2017-Table1[[#This Row],[year_of_release]])</f>
        <v>0</v>
      </c>
      <c r="X2870" s="6">
        <f>Table1[[#This Row],[other_sales]]/(2017-Table1[[#This Row],[year_of_release]])</f>
        <v>3571.4285714285716</v>
      </c>
      <c r="Y2870" s="4">
        <v>500125528</v>
      </c>
      <c r="Z2870" s="4">
        <v>432552540</v>
      </c>
      <c r="AA2870" s="4">
        <v>127718000</v>
      </c>
      <c r="AB2870" s="1">
        <f>Table1[[#This Row],[na_sales]]/Table1[[#This Row],[NA population]]</f>
        <v>3.3991466238452041E-4</v>
      </c>
      <c r="AC2870" s="1">
        <f>Table1[[#This Row],[eu_sales]]/Table1[[#This Row],[Eu population]]</f>
        <v>3.0054152496711728E-4</v>
      </c>
      <c r="AD2870" s="1">
        <f>Table1[[#This Row],[jp_sales]]/Table1[[#This Row],[Jp population]]</f>
        <v>0</v>
      </c>
    </row>
    <row r="2871" spans="1:30" x14ac:dyDescent="0.25">
      <c r="A2871" t="s">
        <v>2329</v>
      </c>
      <c r="B2871" t="s">
        <v>26</v>
      </c>
      <c r="C2871">
        <v>2007</v>
      </c>
      <c r="D2871" t="s">
        <v>225</v>
      </c>
      <c r="E2871" t="s">
        <v>425</v>
      </c>
      <c r="F2871" s="4">
        <v>70000</v>
      </c>
      <c r="G2871" s="4">
        <v>240000</v>
      </c>
      <c r="H2871" s="4">
        <v>0</v>
      </c>
      <c r="I2871" s="4">
        <v>40000</v>
      </c>
      <c r="J2871">
        <v>8.1</v>
      </c>
      <c r="K2871">
        <v>25</v>
      </c>
      <c r="L2871">
        <v>9.1</v>
      </c>
      <c r="M2871" s="4">
        <v>22</v>
      </c>
      <c r="N2871" t="s">
        <v>2330</v>
      </c>
      <c r="O2871" t="s">
        <v>84</v>
      </c>
      <c r="P2871" s="4">
        <v>350000</v>
      </c>
      <c r="Q2871" s="3">
        <f>AVERAGE(Table1[[#This Row],[critic_score]],Table1[[#This Row],[user_score]])</f>
        <v>8.6</v>
      </c>
      <c r="R2871" s="4">
        <f>Table1[[#This Row],[user_count]]+Table1[[#This Row],[critic_count]]</f>
        <v>47</v>
      </c>
      <c r="S2871" s="2">
        <f>100000*Table1[[#This Row],[review_count]]/Table1[[#This Row],[total sales]]</f>
        <v>13.428571428571429</v>
      </c>
      <c r="T2871" s="2">
        <f>Table1[[#This Row],[total sales]]/(2017-Table1[[#This Row],[year_of_release]])</f>
        <v>35000</v>
      </c>
      <c r="U2871" s="9">
        <f>Table1[[#This Row],[na_sales]]/(2017-Table1[[#This Row],[year_of_release]])</f>
        <v>7000</v>
      </c>
      <c r="V2871" s="6">
        <f>Table1[[#This Row],[eu_sales]]/(2017-Table1[[#This Row],[year_of_release]])</f>
        <v>24000</v>
      </c>
      <c r="W2871" s="6">
        <f>Table1[[#This Row],[jp_sales]]/(2017-Table1[[#This Row],[year_of_release]])</f>
        <v>0</v>
      </c>
      <c r="X2871" s="6">
        <f>Table1[[#This Row],[other_sales]]/(2017-Table1[[#This Row],[year_of_release]])</f>
        <v>4000</v>
      </c>
      <c r="Y2871" s="4">
        <v>522751172</v>
      </c>
      <c r="Z2871" s="4">
        <v>438594184</v>
      </c>
      <c r="AA2871" s="4">
        <v>128001000</v>
      </c>
      <c r="AB2871" s="1">
        <f>Table1[[#This Row],[na_sales]]/Table1[[#This Row],[NA population]]</f>
        <v>1.3390692120724695E-4</v>
      </c>
      <c r="AC2871" s="1">
        <f>Table1[[#This Row],[eu_sales]]/Table1[[#This Row],[Eu population]]</f>
        <v>5.4720287854979855E-4</v>
      </c>
      <c r="AD2871" s="1">
        <f>Table1[[#This Row],[jp_sales]]/Table1[[#This Row],[Jp population]]</f>
        <v>0</v>
      </c>
    </row>
    <row r="2872" spans="1:30" x14ac:dyDescent="0.25">
      <c r="A2872" t="s">
        <v>2611</v>
      </c>
      <c r="B2872" t="s">
        <v>39</v>
      </c>
      <c r="C2872">
        <v>2010</v>
      </c>
      <c r="D2872" t="s">
        <v>40</v>
      </c>
      <c r="E2872" t="s">
        <v>196</v>
      </c>
      <c r="F2872" s="4">
        <v>180000</v>
      </c>
      <c r="G2872" s="4">
        <v>120000</v>
      </c>
      <c r="H2872" s="4">
        <v>0</v>
      </c>
      <c r="I2872" s="4">
        <v>50000</v>
      </c>
      <c r="J2872">
        <v>5.9</v>
      </c>
      <c r="K2872">
        <v>50</v>
      </c>
      <c r="L2872">
        <v>6</v>
      </c>
      <c r="M2872" s="4">
        <v>36</v>
      </c>
      <c r="N2872" t="s">
        <v>2612</v>
      </c>
      <c r="O2872" t="s">
        <v>67</v>
      </c>
      <c r="P2872" s="4">
        <v>350000</v>
      </c>
      <c r="Q2872" s="3">
        <f>AVERAGE(Table1[[#This Row],[critic_score]],Table1[[#This Row],[user_score]])</f>
        <v>5.95</v>
      </c>
      <c r="R2872" s="4">
        <f>Table1[[#This Row],[user_count]]+Table1[[#This Row],[critic_count]]</f>
        <v>86</v>
      </c>
      <c r="S2872" s="2">
        <f>100000*Table1[[#This Row],[review_count]]/Table1[[#This Row],[total sales]]</f>
        <v>24.571428571428573</v>
      </c>
      <c r="T2872" s="2">
        <f>Table1[[#This Row],[total sales]]/(2017-Table1[[#This Row],[year_of_release]])</f>
        <v>50000</v>
      </c>
      <c r="U2872" s="9">
        <f>Table1[[#This Row],[na_sales]]/(2017-Table1[[#This Row],[year_of_release]])</f>
        <v>25714.285714285714</v>
      </c>
      <c r="V2872" s="6">
        <f>Table1[[#This Row],[eu_sales]]/(2017-Table1[[#This Row],[year_of_release]])</f>
        <v>17142.857142857141</v>
      </c>
      <c r="W2872" s="6">
        <f>Table1[[#This Row],[jp_sales]]/(2017-Table1[[#This Row],[year_of_release]])</f>
        <v>0</v>
      </c>
      <c r="X2872" s="6">
        <f>Table1[[#This Row],[other_sales]]/(2017-Table1[[#This Row],[year_of_release]])</f>
        <v>7142.8571428571431</v>
      </c>
      <c r="Y2872" s="4">
        <v>540520772</v>
      </c>
      <c r="Z2872" s="4">
        <v>441654761</v>
      </c>
      <c r="AA2872" s="4">
        <v>128070000</v>
      </c>
      <c r="AB2872" s="1">
        <f>Table1[[#This Row],[na_sales]]/Table1[[#This Row],[NA population]]</f>
        <v>3.3301217885480265E-4</v>
      </c>
      <c r="AC2872" s="1">
        <f>Table1[[#This Row],[eu_sales]]/Table1[[#This Row],[Eu population]]</f>
        <v>2.717054373608349E-4</v>
      </c>
      <c r="AD2872" s="1">
        <f>Table1[[#This Row],[jp_sales]]/Table1[[#This Row],[Jp population]]</f>
        <v>0</v>
      </c>
    </row>
    <row r="2873" spans="1:30" x14ac:dyDescent="0.25">
      <c r="A2873" t="s">
        <v>2615</v>
      </c>
      <c r="B2873" t="s">
        <v>230</v>
      </c>
      <c r="C2873">
        <v>2000</v>
      </c>
      <c r="D2873" t="s">
        <v>96</v>
      </c>
      <c r="E2873" t="s">
        <v>1208</v>
      </c>
      <c r="F2873" s="4">
        <v>30000</v>
      </c>
      <c r="G2873" s="4">
        <v>20000</v>
      </c>
      <c r="H2873" s="4">
        <v>280000</v>
      </c>
      <c r="I2873" s="4">
        <v>20000</v>
      </c>
      <c r="J2873">
        <v>8.3000000000000007</v>
      </c>
      <c r="K2873">
        <v>11</v>
      </c>
      <c r="L2873">
        <v>8.4</v>
      </c>
      <c r="M2873" s="4">
        <v>25</v>
      </c>
      <c r="N2873" t="s">
        <v>1554</v>
      </c>
      <c r="O2873" t="s">
        <v>67</v>
      </c>
      <c r="P2873" s="4">
        <v>350000</v>
      </c>
      <c r="Q2873" s="3">
        <f>AVERAGE(Table1[[#This Row],[critic_score]],Table1[[#This Row],[user_score]])</f>
        <v>8.3500000000000014</v>
      </c>
      <c r="R2873" s="4">
        <f>Table1[[#This Row],[user_count]]+Table1[[#This Row],[critic_count]]</f>
        <v>36</v>
      </c>
      <c r="S2873" s="2">
        <f>100000*Table1[[#This Row],[review_count]]/Table1[[#This Row],[total sales]]</f>
        <v>10.285714285714286</v>
      </c>
      <c r="T2873" s="2">
        <f>Table1[[#This Row],[total sales]]/(2017-Table1[[#This Row],[year_of_release]])</f>
        <v>20588.235294117647</v>
      </c>
      <c r="U2873" s="9">
        <f>Table1[[#This Row],[na_sales]]/(2017-Table1[[#This Row],[year_of_release]])</f>
        <v>1764.7058823529412</v>
      </c>
      <c r="V2873" s="6">
        <f>Table1[[#This Row],[eu_sales]]/(2017-Table1[[#This Row],[year_of_release]])</f>
        <v>1176.4705882352941</v>
      </c>
      <c r="W2873" s="6">
        <f>Table1[[#This Row],[jp_sales]]/(2017-Table1[[#This Row],[year_of_release]])</f>
        <v>16470.588235294119</v>
      </c>
      <c r="X2873" s="6">
        <f>Table1[[#This Row],[other_sales]]/(2017-Table1[[#This Row],[year_of_release]])</f>
        <v>1176.4705882352941</v>
      </c>
      <c r="Y2873" s="4">
        <v>484244580</v>
      </c>
      <c r="Z2873" s="4">
        <v>429286318</v>
      </c>
      <c r="AA2873" s="4">
        <v>126843000</v>
      </c>
      <c r="AB2873" s="1">
        <f>Table1[[#This Row],[na_sales]]/Table1[[#This Row],[NA population]]</f>
        <v>6.1952164751126389E-5</v>
      </c>
      <c r="AC2873" s="1">
        <f>Table1[[#This Row],[eu_sales]]/Table1[[#This Row],[Eu population]]</f>
        <v>4.6588952783722309E-5</v>
      </c>
      <c r="AD2873" s="1">
        <f>Table1[[#This Row],[jp_sales]]/Table1[[#This Row],[Jp population]]</f>
        <v>2.2074533084206461E-3</v>
      </c>
    </row>
    <row r="2874" spans="1:30" x14ac:dyDescent="0.25">
      <c r="A2874" t="s">
        <v>2616</v>
      </c>
      <c r="B2874" t="s">
        <v>71</v>
      </c>
      <c r="C2874">
        <v>2016</v>
      </c>
      <c r="D2874" t="s">
        <v>54</v>
      </c>
      <c r="E2874" t="s">
        <v>572</v>
      </c>
      <c r="F2874" s="4">
        <v>60000</v>
      </c>
      <c r="G2874" s="4">
        <v>210000</v>
      </c>
      <c r="H2874" s="4">
        <v>30000</v>
      </c>
      <c r="I2874" s="4">
        <v>50000</v>
      </c>
      <c r="J2874">
        <v>4.8</v>
      </c>
      <c r="K2874">
        <v>43</v>
      </c>
      <c r="L2874">
        <v>3.8</v>
      </c>
      <c r="M2874" s="4">
        <v>212</v>
      </c>
      <c r="N2874" t="s">
        <v>2617</v>
      </c>
      <c r="O2874" t="s">
        <v>43</v>
      </c>
      <c r="P2874" s="4">
        <v>350000</v>
      </c>
      <c r="Q2874" s="3">
        <f>AVERAGE(Table1[[#This Row],[critic_score]],Table1[[#This Row],[user_score]])</f>
        <v>4.3</v>
      </c>
      <c r="R2874" s="4">
        <f>Table1[[#This Row],[user_count]]+Table1[[#This Row],[critic_count]]</f>
        <v>255</v>
      </c>
      <c r="S2874" s="2">
        <f>100000*Table1[[#This Row],[review_count]]/Table1[[#This Row],[total sales]]</f>
        <v>72.857142857142861</v>
      </c>
      <c r="T2874" s="2">
        <f>Table1[[#This Row],[total sales]]/(2017-Table1[[#This Row],[year_of_release]])</f>
        <v>350000</v>
      </c>
      <c r="U2874" s="9">
        <f>Table1[[#This Row],[na_sales]]/(2017-Table1[[#This Row],[year_of_release]])</f>
        <v>60000</v>
      </c>
      <c r="V2874" s="6">
        <f>Table1[[#This Row],[eu_sales]]/(2017-Table1[[#This Row],[year_of_release]])</f>
        <v>210000</v>
      </c>
      <c r="W2874" s="6">
        <f>Table1[[#This Row],[jp_sales]]/(2017-Table1[[#This Row],[year_of_release]])</f>
        <v>30000</v>
      </c>
      <c r="X2874" s="6">
        <f>Table1[[#This Row],[other_sales]]/(2017-Table1[[#This Row],[year_of_release]])</f>
        <v>50000</v>
      </c>
      <c r="Y2874" s="4">
        <v>573178249</v>
      </c>
      <c r="Z2874" s="4">
        <v>445623395</v>
      </c>
      <c r="AA2874" s="4">
        <v>126994511</v>
      </c>
      <c r="AB2874" s="1">
        <f>Table1[[#This Row],[na_sales]]/Table1[[#This Row],[NA population]]</f>
        <v>1.0467947816351977E-4</v>
      </c>
      <c r="AC2874" s="1">
        <f>Table1[[#This Row],[eu_sales]]/Table1[[#This Row],[Eu population]]</f>
        <v>4.7124994413724622E-4</v>
      </c>
      <c r="AD2874" s="1">
        <f>Table1[[#This Row],[jp_sales]]/Table1[[#This Row],[Jp population]]</f>
        <v>2.362306824426451E-4</v>
      </c>
    </row>
    <row r="2875" spans="1:30" x14ac:dyDescent="0.25">
      <c r="A2875" t="s">
        <v>154</v>
      </c>
      <c r="B2875" t="s">
        <v>136</v>
      </c>
      <c r="C2875">
        <v>2012</v>
      </c>
      <c r="D2875" t="s">
        <v>40</v>
      </c>
      <c r="E2875" t="s">
        <v>83</v>
      </c>
      <c r="F2875" s="4">
        <v>190000</v>
      </c>
      <c r="G2875" s="4">
        <v>130000</v>
      </c>
      <c r="H2875" s="4">
        <v>0</v>
      </c>
      <c r="I2875" s="4">
        <v>30000</v>
      </c>
      <c r="J2875">
        <v>8.5</v>
      </c>
      <c r="K2875">
        <v>26</v>
      </c>
      <c r="L2875">
        <v>7.1</v>
      </c>
      <c r="M2875" s="4">
        <v>216</v>
      </c>
      <c r="N2875" t="s">
        <v>371</v>
      </c>
      <c r="O2875" t="s">
        <v>43</v>
      </c>
      <c r="P2875" s="4">
        <v>350000</v>
      </c>
      <c r="Q2875" s="3">
        <f>AVERAGE(Table1[[#This Row],[critic_score]],Table1[[#This Row],[user_score]])</f>
        <v>7.8</v>
      </c>
      <c r="R2875" s="4">
        <f>Table1[[#This Row],[user_count]]+Table1[[#This Row],[critic_count]]</f>
        <v>242</v>
      </c>
      <c r="S2875" s="2">
        <f>100000*Table1[[#This Row],[review_count]]/Table1[[#This Row],[total sales]]</f>
        <v>69.142857142857139</v>
      </c>
      <c r="T2875" s="2">
        <f>Table1[[#This Row],[total sales]]/(2017-Table1[[#This Row],[year_of_release]])</f>
        <v>70000</v>
      </c>
      <c r="U2875" s="9">
        <f>Table1[[#This Row],[na_sales]]/(2017-Table1[[#This Row],[year_of_release]])</f>
        <v>38000</v>
      </c>
      <c r="V2875" s="6">
        <f>Table1[[#This Row],[eu_sales]]/(2017-Table1[[#This Row],[year_of_release]])</f>
        <v>26000</v>
      </c>
      <c r="W2875" s="6">
        <f>Table1[[#This Row],[jp_sales]]/(2017-Table1[[#This Row],[year_of_release]])</f>
        <v>0</v>
      </c>
      <c r="X2875" s="6">
        <f>Table1[[#This Row],[other_sales]]/(2017-Table1[[#This Row],[year_of_release]])</f>
        <v>6000</v>
      </c>
      <c r="Y2875" s="4">
        <v>551484507</v>
      </c>
      <c r="Z2875" s="4">
        <v>441417242</v>
      </c>
      <c r="AA2875" s="4">
        <v>127629000</v>
      </c>
      <c r="AB2875" s="1">
        <f>Table1[[#This Row],[na_sales]]/Table1[[#This Row],[NA population]]</f>
        <v>3.4452463775197224E-4</v>
      </c>
      <c r="AC2875" s="1">
        <f>Table1[[#This Row],[eu_sales]]/Table1[[#This Row],[Eu population]]</f>
        <v>2.9450594048159091E-4</v>
      </c>
      <c r="AD2875" s="1">
        <f>Table1[[#This Row],[jp_sales]]/Table1[[#This Row],[Jp population]]</f>
        <v>0</v>
      </c>
    </row>
    <row r="2876" spans="1:30" x14ac:dyDescent="0.25">
      <c r="A2876" t="s">
        <v>2620</v>
      </c>
      <c r="B2876" t="s">
        <v>159</v>
      </c>
      <c r="C2876">
        <v>2003</v>
      </c>
      <c r="D2876" t="s">
        <v>40</v>
      </c>
      <c r="E2876" t="s">
        <v>425</v>
      </c>
      <c r="F2876" s="4">
        <v>250000</v>
      </c>
      <c r="G2876" s="4">
        <v>90000</v>
      </c>
      <c r="H2876" s="4">
        <v>0</v>
      </c>
      <c r="I2876" s="4">
        <v>10000</v>
      </c>
      <c r="J2876">
        <v>3.9</v>
      </c>
      <c r="K2876">
        <v>13</v>
      </c>
      <c r="L2876">
        <v>5.8</v>
      </c>
      <c r="M2876" s="4">
        <v>11</v>
      </c>
      <c r="N2876" t="s">
        <v>2621</v>
      </c>
      <c r="O2876" t="s">
        <v>21</v>
      </c>
      <c r="P2876" s="4">
        <v>350000</v>
      </c>
      <c r="Q2876" s="3">
        <f>AVERAGE(Table1[[#This Row],[critic_score]],Table1[[#This Row],[user_score]])</f>
        <v>4.8499999999999996</v>
      </c>
      <c r="R2876" s="4">
        <f>Table1[[#This Row],[user_count]]+Table1[[#This Row],[critic_count]]</f>
        <v>24</v>
      </c>
      <c r="S2876" s="2">
        <f>100000*Table1[[#This Row],[review_count]]/Table1[[#This Row],[total sales]]</f>
        <v>6.8571428571428568</v>
      </c>
      <c r="T2876" s="2">
        <f>Table1[[#This Row],[total sales]]/(2017-Table1[[#This Row],[year_of_release]])</f>
        <v>25000</v>
      </c>
      <c r="U2876" s="9">
        <f>Table1[[#This Row],[na_sales]]/(2017-Table1[[#This Row],[year_of_release]])</f>
        <v>17857.142857142859</v>
      </c>
      <c r="V2876" s="6">
        <f>Table1[[#This Row],[eu_sales]]/(2017-Table1[[#This Row],[year_of_release]])</f>
        <v>6428.5714285714284</v>
      </c>
      <c r="W2876" s="6">
        <f>Table1[[#This Row],[jp_sales]]/(2017-Table1[[#This Row],[year_of_release]])</f>
        <v>0</v>
      </c>
      <c r="X2876" s="6">
        <f>Table1[[#This Row],[other_sales]]/(2017-Table1[[#This Row],[year_of_release]])</f>
        <v>714.28571428571433</v>
      </c>
      <c r="Y2876" s="4">
        <v>500125528</v>
      </c>
      <c r="Z2876" s="4">
        <v>432552540</v>
      </c>
      <c r="AA2876" s="4">
        <v>127718000</v>
      </c>
      <c r="AB2876" s="1">
        <f>Table1[[#This Row],[na_sales]]/Table1[[#This Row],[NA population]]</f>
        <v>4.9987450350664759E-4</v>
      </c>
      <c r="AC2876" s="1">
        <f>Table1[[#This Row],[eu_sales]]/Table1[[#This Row],[Eu population]]</f>
        <v>2.0806720959261967E-4</v>
      </c>
      <c r="AD2876" s="1">
        <f>Table1[[#This Row],[jp_sales]]/Table1[[#This Row],[Jp population]]</f>
        <v>0</v>
      </c>
    </row>
    <row r="2877" spans="1:30" x14ac:dyDescent="0.25">
      <c r="A2877" t="s">
        <v>2623</v>
      </c>
      <c r="B2877" t="s">
        <v>892</v>
      </c>
      <c r="C2877">
        <v>2013</v>
      </c>
      <c r="D2877" t="s">
        <v>40</v>
      </c>
      <c r="E2877" t="s">
        <v>642</v>
      </c>
      <c r="F2877" s="4">
        <v>40000</v>
      </c>
      <c r="G2877" s="4">
        <v>40000</v>
      </c>
      <c r="H2877" s="4">
        <v>250000</v>
      </c>
      <c r="I2877" s="4">
        <v>20000</v>
      </c>
      <c r="J2877">
        <v>7.1</v>
      </c>
      <c r="K2877">
        <v>44</v>
      </c>
      <c r="L2877">
        <v>8</v>
      </c>
      <c r="M2877" s="4">
        <v>136</v>
      </c>
      <c r="N2877" t="s">
        <v>643</v>
      </c>
      <c r="O2877" t="s">
        <v>67</v>
      </c>
      <c r="P2877" s="4">
        <v>350000</v>
      </c>
      <c r="Q2877" s="3">
        <f>AVERAGE(Table1[[#This Row],[critic_score]],Table1[[#This Row],[user_score]])</f>
        <v>7.55</v>
      </c>
      <c r="R2877" s="4">
        <f>Table1[[#This Row],[user_count]]+Table1[[#This Row],[critic_count]]</f>
        <v>180</v>
      </c>
      <c r="S2877" s="2">
        <f>100000*Table1[[#This Row],[review_count]]/Table1[[#This Row],[total sales]]</f>
        <v>51.428571428571431</v>
      </c>
      <c r="T2877" s="2">
        <f>Table1[[#This Row],[total sales]]/(2017-Table1[[#This Row],[year_of_release]])</f>
        <v>87500</v>
      </c>
      <c r="U2877" s="9">
        <f>Table1[[#This Row],[na_sales]]/(2017-Table1[[#This Row],[year_of_release]])</f>
        <v>10000</v>
      </c>
      <c r="V2877" s="6">
        <f>Table1[[#This Row],[eu_sales]]/(2017-Table1[[#This Row],[year_of_release]])</f>
        <v>10000</v>
      </c>
      <c r="W2877" s="6">
        <f>Table1[[#This Row],[jp_sales]]/(2017-Table1[[#This Row],[year_of_release]])</f>
        <v>62500</v>
      </c>
      <c r="X2877" s="6">
        <f>Table1[[#This Row],[other_sales]]/(2017-Table1[[#This Row],[year_of_release]])</f>
        <v>5000</v>
      </c>
      <c r="Y2877" s="4">
        <v>556861736</v>
      </c>
      <c r="Z2877" s="4">
        <v>442492884</v>
      </c>
      <c r="AA2877" s="4">
        <v>127445000</v>
      </c>
      <c r="AB2877" s="1">
        <f>Table1[[#This Row],[na_sales]]/Table1[[#This Row],[NA population]]</f>
        <v>7.1831116081568942E-5</v>
      </c>
      <c r="AC2877" s="1">
        <f>Table1[[#This Row],[eu_sales]]/Table1[[#This Row],[Eu population]]</f>
        <v>9.0396933931258426E-5</v>
      </c>
      <c r="AD2877" s="1">
        <f>Table1[[#This Row],[jp_sales]]/Table1[[#This Row],[Jp population]]</f>
        <v>1.9616305072776494E-3</v>
      </c>
    </row>
    <row r="2878" spans="1:30" x14ac:dyDescent="0.25">
      <c r="A2878" t="s">
        <v>2624</v>
      </c>
      <c r="B2878" t="s">
        <v>113</v>
      </c>
      <c r="C2878">
        <v>2015</v>
      </c>
      <c r="D2878" t="s">
        <v>73</v>
      </c>
      <c r="E2878" t="s">
        <v>403</v>
      </c>
      <c r="F2878" s="4">
        <v>0</v>
      </c>
      <c r="G2878" s="4">
        <v>330000</v>
      </c>
      <c r="H2878" s="4">
        <v>0</v>
      </c>
      <c r="I2878" s="4">
        <v>20000</v>
      </c>
      <c r="J2878">
        <v>8.1</v>
      </c>
      <c r="K2878">
        <v>34</v>
      </c>
      <c r="L2878">
        <v>6.9</v>
      </c>
      <c r="M2878" s="4">
        <v>97</v>
      </c>
      <c r="N2878" t="s">
        <v>403</v>
      </c>
      <c r="O2878" t="s">
        <v>21</v>
      </c>
      <c r="P2878" s="4">
        <v>350000</v>
      </c>
      <c r="Q2878" s="3">
        <f>AVERAGE(Table1[[#This Row],[critic_score]],Table1[[#This Row],[user_score]])</f>
        <v>7.5</v>
      </c>
      <c r="R2878" s="4">
        <f>Table1[[#This Row],[user_count]]+Table1[[#This Row],[critic_count]]</f>
        <v>131</v>
      </c>
      <c r="S2878" s="2">
        <f>100000*Table1[[#This Row],[review_count]]/Table1[[#This Row],[total sales]]</f>
        <v>37.428571428571431</v>
      </c>
      <c r="T2878" s="2">
        <f>Table1[[#This Row],[total sales]]/(2017-Table1[[#This Row],[year_of_release]])</f>
        <v>175000</v>
      </c>
      <c r="U2878" s="9">
        <f>Table1[[#This Row],[na_sales]]/(2017-Table1[[#This Row],[year_of_release]])</f>
        <v>0</v>
      </c>
      <c r="V2878" s="6">
        <f>Table1[[#This Row],[eu_sales]]/(2017-Table1[[#This Row],[year_of_release]])</f>
        <v>165000</v>
      </c>
      <c r="W2878" s="6">
        <f>Table1[[#This Row],[jp_sales]]/(2017-Table1[[#This Row],[year_of_release]])</f>
        <v>0</v>
      </c>
      <c r="X2878" s="6">
        <f>Table1[[#This Row],[other_sales]]/(2017-Table1[[#This Row],[year_of_release]])</f>
        <v>10000</v>
      </c>
      <c r="Y2878" s="4">
        <v>567732286</v>
      </c>
      <c r="Z2878" s="4">
        <v>444588718</v>
      </c>
      <c r="AA2878" s="4">
        <v>127141000</v>
      </c>
      <c r="AB2878" s="1">
        <f>Table1[[#This Row],[na_sales]]/Table1[[#This Row],[NA population]]</f>
        <v>0</v>
      </c>
      <c r="AC2878" s="1">
        <f>Table1[[#This Row],[eu_sales]]/Table1[[#This Row],[Eu population]]</f>
        <v>7.4225905120696293E-4</v>
      </c>
      <c r="AD2878" s="1">
        <f>Table1[[#This Row],[jp_sales]]/Table1[[#This Row],[Jp population]]</f>
        <v>0</v>
      </c>
    </row>
    <row r="2879" spans="1:30" x14ac:dyDescent="0.25">
      <c r="A2879" t="s">
        <v>838</v>
      </c>
      <c r="B2879" t="s">
        <v>138</v>
      </c>
      <c r="C2879">
        <v>2006</v>
      </c>
      <c r="D2879" t="s">
        <v>23</v>
      </c>
      <c r="E2879" t="s">
        <v>100</v>
      </c>
      <c r="F2879" s="4">
        <v>270000</v>
      </c>
      <c r="G2879" s="4">
        <v>70000</v>
      </c>
      <c r="H2879" s="4">
        <v>0</v>
      </c>
      <c r="I2879" s="4">
        <v>10000</v>
      </c>
      <c r="J2879">
        <v>7.5</v>
      </c>
      <c r="K2879">
        <v>12</v>
      </c>
      <c r="L2879">
        <v>7.8</v>
      </c>
      <c r="M2879" s="4">
        <v>14</v>
      </c>
      <c r="N2879" t="s">
        <v>141</v>
      </c>
      <c r="O2879" t="s">
        <v>84</v>
      </c>
      <c r="P2879" s="4">
        <v>350000</v>
      </c>
      <c r="Q2879" s="3">
        <f>AVERAGE(Table1[[#This Row],[critic_score]],Table1[[#This Row],[user_score]])</f>
        <v>7.65</v>
      </c>
      <c r="R2879" s="4">
        <f>Table1[[#This Row],[user_count]]+Table1[[#This Row],[critic_count]]</f>
        <v>26</v>
      </c>
      <c r="S2879" s="2">
        <f>100000*Table1[[#This Row],[review_count]]/Table1[[#This Row],[total sales]]</f>
        <v>7.4285714285714288</v>
      </c>
      <c r="T2879" s="2">
        <f>Table1[[#This Row],[total sales]]/(2017-Table1[[#This Row],[year_of_release]])</f>
        <v>31818.18181818182</v>
      </c>
      <c r="U2879" s="9">
        <f>Table1[[#This Row],[na_sales]]/(2017-Table1[[#This Row],[year_of_release]])</f>
        <v>24545.454545454544</v>
      </c>
      <c r="V2879" s="6">
        <f>Table1[[#This Row],[eu_sales]]/(2017-Table1[[#This Row],[year_of_release]])</f>
        <v>6363.636363636364</v>
      </c>
      <c r="W2879" s="6">
        <f>Table1[[#This Row],[jp_sales]]/(2017-Table1[[#This Row],[year_of_release]])</f>
        <v>0</v>
      </c>
      <c r="X2879" s="6">
        <f>Table1[[#This Row],[other_sales]]/(2017-Table1[[#This Row],[year_of_release]])</f>
        <v>909.09090909090912</v>
      </c>
      <c r="Y2879" s="4">
        <v>516818555</v>
      </c>
      <c r="Z2879" s="4">
        <v>437126892</v>
      </c>
      <c r="AA2879" s="4">
        <v>127854000</v>
      </c>
      <c r="AB2879" s="1">
        <f>Table1[[#This Row],[na_sales]]/Table1[[#This Row],[NA population]]</f>
        <v>5.2242706340139048E-4</v>
      </c>
      <c r="AC2879" s="1">
        <f>Table1[[#This Row],[eu_sales]]/Table1[[#This Row],[Eu population]]</f>
        <v>1.6013656739288418E-4</v>
      </c>
      <c r="AD2879" s="1">
        <f>Table1[[#This Row],[jp_sales]]/Table1[[#This Row],[Jp population]]</f>
        <v>0</v>
      </c>
    </row>
    <row r="2880" spans="1:30" x14ac:dyDescent="0.25">
      <c r="A2880" t="s">
        <v>2109</v>
      </c>
      <c r="B2880" t="s">
        <v>34</v>
      </c>
      <c r="C2880">
        <v>2009</v>
      </c>
      <c r="D2880" t="s">
        <v>54</v>
      </c>
      <c r="E2880" t="s">
        <v>198</v>
      </c>
      <c r="F2880" s="4">
        <v>130000</v>
      </c>
      <c r="G2880" s="4">
        <v>180000</v>
      </c>
      <c r="H2880" s="4">
        <v>0</v>
      </c>
      <c r="I2880" s="4">
        <v>40000</v>
      </c>
      <c r="J2880">
        <v>4.8</v>
      </c>
      <c r="K2880">
        <v>50</v>
      </c>
      <c r="L2880">
        <v>5</v>
      </c>
      <c r="M2880" s="4">
        <v>53</v>
      </c>
      <c r="N2880" t="s">
        <v>2110</v>
      </c>
      <c r="O2880" t="s">
        <v>67</v>
      </c>
      <c r="P2880" s="4">
        <v>350000</v>
      </c>
      <c r="Q2880" s="3">
        <f>AVERAGE(Table1[[#This Row],[critic_score]],Table1[[#This Row],[user_score]])</f>
        <v>4.9000000000000004</v>
      </c>
      <c r="R2880" s="4">
        <f>Table1[[#This Row],[user_count]]+Table1[[#This Row],[critic_count]]</f>
        <v>103</v>
      </c>
      <c r="S2880" s="2">
        <f>100000*Table1[[#This Row],[review_count]]/Table1[[#This Row],[total sales]]</f>
        <v>29.428571428571427</v>
      </c>
      <c r="T2880" s="2">
        <f>Table1[[#This Row],[total sales]]/(2017-Table1[[#This Row],[year_of_release]])</f>
        <v>43750</v>
      </c>
      <c r="U2880" s="9">
        <f>Table1[[#This Row],[na_sales]]/(2017-Table1[[#This Row],[year_of_release]])</f>
        <v>16250</v>
      </c>
      <c r="V2880" s="6">
        <f>Table1[[#This Row],[eu_sales]]/(2017-Table1[[#This Row],[year_of_release]])</f>
        <v>22500</v>
      </c>
      <c r="W2880" s="6">
        <f>Table1[[#This Row],[jp_sales]]/(2017-Table1[[#This Row],[year_of_release]])</f>
        <v>0</v>
      </c>
      <c r="X2880" s="6">
        <f>Table1[[#This Row],[other_sales]]/(2017-Table1[[#This Row],[year_of_release]])</f>
        <v>5000</v>
      </c>
      <c r="Y2880" s="4">
        <v>534740514</v>
      </c>
      <c r="Z2880" s="4">
        <v>441041694</v>
      </c>
      <c r="AA2880" s="4">
        <v>128047000</v>
      </c>
      <c r="AB2880" s="1">
        <f>Table1[[#This Row],[na_sales]]/Table1[[#This Row],[NA population]]</f>
        <v>2.43108566859028E-4</v>
      </c>
      <c r="AC2880" s="1">
        <f>Table1[[#This Row],[eu_sales]]/Table1[[#This Row],[Eu population]]</f>
        <v>4.0812467947758243E-4</v>
      </c>
      <c r="AD2880" s="1">
        <f>Table1[[#This Row],[jp_sales]]/Table1[[#This Row],[Jp population]]</f>
        <v>0</v>
      </c>
    </row>
    <row r="2881" spans="1:30" x14ac:dyDescent="0.25">
      <c r="A2881" t="s">
        <v>2510</v>
      </c>
      <c r="B2881" t="s">
        <v>34</v>
      </c>
      <c r="C2881">
        <v>2008</v>
      </c>
      <c r="D2881" t="s">
        <v>23</v>
      </c>
      <c r="E2881" t="s">
        <v>196</v>
      </c>
      <c r="F2881" s="4">
        <v>110000</v>
      </c>
      <c r="G2881" s="4">
        <v>200000</v>
      </c>
      <c r="H2881" s="4">
        <v>0</v>
      </c>
      <c r="I2881" s="4">
        <v>40000</v>
      </c>
      <c r="J2881">
        <v>6.8</v>
      </c>
      <c r="K2881">
        <v>20</v>
      </c>
      <c r="L2881">
        <v>5.6</v>
      </c>
      <c r="M2881" s="4">
        <v>12</v>
      </c>
      <c r="N2881" t="s">
        <v>2511</v>
      </c>
      <c r="O2881" t="s">
        <v>21</v>
      </c>
      <c r="P2881" s="4">
        <v>350000</v>
      </c>
      <c r="Q2881" s="3">
        <f>AVERAGE(Table1[[#This Row],[critic_score]],Table1[[#This Row],[user_score]])</f>
        <v>6.1999999999999993</v>
      </c>
      <c r="R2881" s="4">
        <f>Table1[[#This Row],[user_count]]+Table1[[#This Row],[critic_count]]</f>
        <v>32</v>
      </c>
      <c r="S2881" s="2">
        <f>100000*Table1[[#This Row],[review_count]]/Table1[[#This Row],[total sales]]</f>
        <v>9.1428571428571423</v>
      </c>
      <c r="T2881" s="2">
        <f>Table1[[#This Row],[total sales]]/(2017-Table1[[#This Row],[year_of_release]])</f>
        <v>38888.888888888891</v>
      </c>
      <c r="U2881" s="9">
        <f>Table1[[#This Row],[na_sales]]/(2017-Table1[[#This Row],[year_of_release]])</f>
        <v>12222.222222222223</v>
      </c>
      <c r="V2881" s="6">
        <f>Table1[[#This Row],[eu_sales]]/(2017-Table1[[#This Row],[year_of_release]])</f>
        <v>22222.222222222223</v>
      </c>
      <c r="W2881" s="6">
        <f>Table1[[#This Row],[jp_sales]]/(2017-Table1[[#This Row],[year_of_release]])</f>
        <v>0</v>
      </c>
      <c r="X2881" s="6">
        <f>Table1[[#This Row],[other_sales]]/(2017-Table1[[#This Row],[year_of_release]])</f>
        <v>4444.4444444444443</v>
      </c>
      <c r="Y2881" s="4">
        <v>528816311</v>
      </c>
      <c r="Z2881" s="4">
        <v>440001482</v>
      </c>
      <c r="AA2881" s="4">
        <v>128063000</v>
      </c>
      <c r="AB2881" s="1">
        <f>Table1[[#This Row],[na_sales]]/Table1[[#This Row],[NA population]]</f>
        <v>2.080117381250746E-4</v>
      </c>
      <c r="AC2881" s="1">
        <f>Table1[[#This Row],[eu_sales]]/Table1[[#This Row],[Eu population]]</f>
        <v>4.5454392355887566E-4</v>
      </c>
      <c r="AD2881" s="1">
        <f>Table1[[#This Row],[jp_sales]]/Table1[[#This Row],[Jp population]]</f>
        <v>0</v>
      </c>
    </row>
    <row r="2882" spans="1:30" x14ac:dyDescent="0.25">
      <c r="A2882" t="s">
        <v>965</v>
      </c>
      <c r="B2882" t="s">
        <v>138</v>
      </c>
      <c r="C2882">
        <v>2004</v>
      </c>
      <c r="D2882" t="s">
        <v>19</v>
      </c>
      <c r="E2882" t="s">
        <v>100</v>
      </c>
      <c r="F2882" s="4">
        <v>270000</v>
      </c>
      <c r="G2882" s="4">
        <v>70000</v>
      </c>
      <c r="H2882" s="4">
        <v>0</v>
      </c>
      <c r="I2882" s="4">
        <v>10000</v>
      </c>
      <c r="J2882">
        <v>8.1</v>
      </c>
      <c r="K2882">
        <v>30</v>
      </c>
      <c r="L2882">
        <v>8</v>
      </c>
      <c r="M2882" s="4">
        <v>4</v>
      </c>
      <c r="N2882" t="s">
        <v>246</v>
      </c>
      <c r="O2882" t="s">
        <v>21</v>
      </c>
      <c r="P2882" s="4">
        <v>350000</v>
      </c>
      <c r="Q2882" s="3">
        <f>AVERAGE(Table1[[#This Row],[critic_score]],Table1[[#This Row],[user_score]])</f>
        <v>8.0500000000000007</v>
      </c>
      <c r="R2882" s="4">
        <f>Table1[[#This Row],[user_count]]+Table1[[#This Row],[critic_count]]</f>
        <v>34</v>
      </c>
      <c r="S2882" s="2">
        <f>100000*Table1[[#This Row],[review_count]]/Table1[[#This Row],[total sales]]</f>
        <v>9.7142857142857135</v>
      </c>
      <c r="T2882" s="2">
        <f>Table1[[#This Row],[total sales]]/(2017-Table1[[#This Row],[year_of_release]])</f>
        <v>26923.076923076922</v>
      </c>
      <c r="U2882" s="9">
        <f>Table1[[#This Row],[na_sales]]/(2017-Table1[[#This Row],[year_of_release]])</f>
        <v>20769.23076923077</v>
      </c>
      <c r="V2882" s="6">
        <f>Table1[[#This Row],[eu_sales]]/(2017-Table1[[#This Row],[year_of_release]])</f>
        <v>5384.6153846153848</v>
      </c>
      <c r="W2882" s="6">
        <f>Table1[[#This Row],[jp_sales]]/(2017-Table1[[#This Row],[year_of_release]])</f>
        <v>0</v>
      </c>
      <c r="X2882" s="6">
        <f>Table1[[#This Row],[other_sales]]/(2017-Table1[[#This Row],[year_of_release]])</f>
        <v>769.23076923076928</v>
      </c>
      <c r="Y2882" s="4">
        <v>505524224</v>
      </c>
      <c r="Z2882" s="4">
        <v>434174638</v>
      </c>
      <c r="AA2882" s="4">
        <v>127761000</v>
      </c>
      <c r="AB2882" s="1">
        <f>Table1[[#This Row],[na_sales]]/Table1[[#This Row],[NA population]]</f>
        <v>5.3409903458948786E-4</v>
      </c>
      <c r="AC2882" s="1">
        <f>Table1[[#This Row],[eu_sales]]/Table1[[#This Row],[Eu population]]</f>
        <v>1.6122544679820751E-4</v>
      </c>
      <c r="AD2882" s="1">
        <f>Table1[[#This Row],[jp_sales]]/Table1[[#This Row],[Jp population]]</f>
        <v>0</v>
      </c>
    </row>
    <row r="2883" spans="1:30" x14ac:dyDescent="0.25">
      <c r="A2883" t="s">
        <v>1403</v>
      </c>
      <c r="B2883" t="s">
        <v>118</v>
      </c>
      <c r="C2883">
        <v>2006</v>
      </c>
      <c r="D2883" t="s">
        <v>19</v>
      </c>
      <c r="E2883" t="s">
        <v>51</v>
      </c>
      <c r="F2883" s="4">
        <v>320000</v>
      </c>
      <c r="G2883" s="4">
        <v>0</v>
      </c>
      <c r="H2883" s="4">
        <v>0</v>
      </c>
      <c r="I2883" s="4">
        <v>30000</v>
      </c>
      <c r="J2883">
        <v>8.3000000000000007</v>
      </c>
      <c r="K2883">
        <v>30</v>
      </c>
      <c r="L2883">
        <v>8.5</v>
      </c>
      <c r="M2883" s="4">
        <v>32</v>
      </c>
      <c r="N2883" t="s">
        <v>1404</v>
      </c>
      <c r="O2883" t="s">
        <v>21</v>
      </c>
      <c r="P2883" s="4">
        <v>350000</v>
      </c>
      <c r="Q2883" s="3">
        <f>AVERAGE(Table1[[#This Row],[critic_score]],Table1[[#This Row],[user_score]])</f>
        <v>8.4</v>
      </c>
      <c r="R2883" s="4">
        <f>Table1[[#This Row],[user_count]]+Table1[[#This Row],[critic_count]]</f>
        <v>62</v>
      </c>
      <c r="S2883" s="2">
        <f>100000*Table1[[#This Row],[review_count]]/Table1[[#This Row],[total sales]]</f>
        <v>17.714285714285715</v>
      </c>
      <c r="T2883" s="2">
        <f>Table1[[#This Row],[total sales]]/(2017-Table1[[#This Row],[year_of_release]])</f>
        <v>31818.18181818182</v>
      </c>
      <c r="U2883" s="9">
        <f>Table1[[#This Row],[na_sales]]/(2017-Table1[[#This Row],[year_of_release]])</f>
        <v>29090.909090909092</v>
      </c>
      <c r="V2883" s="6">
        <f>Table1[[#This Row],[eu_sales]]/(2017-Table1[[#This Row],[year_of_release]])</f>
        <v>0</v>
      </c>
      <c r="W2883" s="6">
        <f>Table1[[#This Row],[jp_sales]]/(2017-Table1[[#This Row],[year_of_release]])</f>
        <v>0</v>
      </c>
      <c r="X2883" s="6">
        <f>Table1[[#This Row],[other_sales]]/(2017-Table1[[#This Row],[year_of_release]])</f>
        <v>2727.2727272727275</v>
      </c>
      <c r="Y2883" s="4">
        <v>516818555</v>
      </c>
      <c r="Z2883" s="4">
        <v>437126892</v>
      </c>
      <c r="AA2883" s="4">
        <v>127854000</v>
      </c>
      <c r="AB2883" s="1">
        <f>Table1[[#This Row],[na_sales]]/Table1[[#This Row],[NA population]]</f>
        <v>6.1917281588312948E-4</v>
      </c>
      <c r="AC2883" s="1">
        <f>Table1[[#This Row],[eu_sales]]/Table1[[#This Row],[Eu population]]</f>
        <v>0</v>
      </c>
      <c r="AD2883" s="1">
        <f>Table1[[#This Row],[jp_sales]]/Table1[[#This Row],[Jp population]]</f>
        <v>0</v>
      </c>
    </row>
    <row r="2884" spans="1:30" x14ac:dyDescent="0.25">
      <c r="A2884" t="s">
        <v>2074</v>
      </c>
      <c r="B2884" t="s">
        <v>138</v>
      </c>
      <c r="C2884">
        <v>2006</v>
      </c>
      <c r="D2884" t="s">
        <v>27</v>
      </c>
      <c r="E2884" t="s">
        <v>55</v>
      </c>
      <c r="F2884" s="4">
        <v>270000</v>
      </c>
      <c r="G2884" s="4">
        <v>70000</v>
      </c>
      <c r="H2884" s="4">
        <v>0</v>
      </c>
      <c r="I2884" s="4">
        <v>10000</v>
      </c>
      <c r="J2884">
        <v>6.1</v>
      </c>
      <c r="K2884">
        <v>21</v>
      </c>
      <c r="L2884">
        <v>9.3000000000000007</v>
      </c>
      <c r="M2884" s="4">
        <v>6</v>
      </c>
      <c r="N2884" t="s">
        <v>487</v>
      </c>
      <c r="O2884" t="s">
        <v>84</v>
      </c>
      <c r="P2884" s="4">
        <v>350000</v>
      </c>
      <c r="Q2884" s="3">
        <f>AVERAGE(Table1[[#This Row],[critic_score]],Table1[[#This Row],[user_score]])</f>
        <v>7.7</v>
      </c>
      <c r="R2884" s="4">
        <f>Table1[[#This Row],[user_count]]+Table1[[#This Row],[critic_count]]</f>
        <v>27</v>
      </c>
      <c r="S2884" s="2">
        <f>100000*Table1[[#This Row],[review_count]]/Table1[[#This Row],[total sales]]</f>
        <v>7.7142857142857144</v>
      </c>
      <c r="T2884" s="2">
        <f>Table1[[#This Row],[total sales]]/(2017-Table1[[#This Row],[year_of_release]])</f>
        <v>31818.18181818182</v>
      </c>
      <c r="U2884" s="9">
        <f>Table1[[#This Row],[na_sales]]/(2017-Table1[[#This Row],[year_of_release]])</f>
        <v>24545.454545454544</v>
      </c>
      <c r="V2884" s="6">
        <f>Table1[[#This Row],[eu_sales]]/(2017-Table1[[#This Row],[year_of_release]])</f>
        <v>6363.636363636364</v>
      </c>
      <c r="W2884" s="6">
        <f>Table1[[#This Row],[jp_sales]]/(2017-Table1[[#This Row],[year_of_release]])</f>
        <v>0</v>
      </c>
      <c r="X2884" s="6">
        <f>Table1[[#This Row],[other_sales]]/(2017-Table1[[#This Row],[year_of_release]])</f>
        <v>909.09090909090912</v>
      </c>
      <c r="Y2884" s="4">
        <v>516818555</v>
      </c>
      <c r="Z2884" s="4">
        <v>437126892</v>
      </c>
      <c r="AA2884" s="4">
        <v>127854000</v>
      </c>
      <c r="AB2884" s="1">
        <f>Table1[[#This Row],[na_sales]]/Table1[[#This Row],[NA population]]</f>
        <v>5.2242706340139048E-4</v>
      </c>
      <c r="AC2884" s="1">
        <f>Table1[[#This Row],[eu_sales]]/Table1[[#This Row],[Eu population]]</f>
        <v>1.6013656739288418E-4</v>
      </c>
      <c r="AD2884" s="1">
        <f>Table1[[#This Row],[jp_sales]]/Table1[[#This Row],[Jp population]]</f>
        <v>0</v>
      </c>
    </row>
    <row r="2885" spans="1:30" x14ac:dyDescent="0.25">
      <c r="A2885" t="s">
        <v>2635</v>
      </c>
      <c r="B2885" t="s">
        <v>45</v>
      </c>
      <c r="C2885">
        <v>2006</v>
      </c>
      <c r="D2885" t="s">
        <v>40</v>
      </c>
      <c r="E2885" t="s">
        <v>642</v>
      </c>
      <c r="F2885" s="4">
        <v>110000</v>
      </c>
      <c r="G2885" s="4">
        <v>90000</v>
      </c>
      <c r="H2885" s="4">
        <v>120000</v>
      </c>
      <c r="I2885" s="4">
        <v>30000</v>
      </c>
      <c r="J2885">
        <v>6.2</v>
      </c>
      <c r="K2885">
        <v>23</v>
      </c>
      <c r="L2885">
        <v>9.1</v>
      </c>
      <c r="M2885" s="4">
        <v>24</v>
      </c>
      <c r="N2885" t="s">
        <v>643</v>
      </c>
      <c r="O2885" t="s">
        <v>67</v>
      </c>
      <c r="P2885" s="4">
        <v>350000</v>
      </c>
      <c r="Q2885" s="3">
        <f>AVERAGE(Table1[[#This Row],[critic_score]],Table1[[#This Row],[user_score]])</f>
        <v>7.65</v>
      </c>
      <c r="R2885" s="4">
        <f>Table1[[#This Row],[user_count]]+Table1[[#This Row],[critic_count]]</f>
        <v>47</v>
      </c>
      <c r="S2885" s="2">
        <f>100000*Table1[[#This Row],[review_count]]/Table1[[#This Row],[total sales]]</f>
        <v>13.428571428571429</v>
      </c>
      <c r="T2885" s="2">
        <f>Table1[[#This Row],[total sales]]/(2017-Table1[[#This Row],[year_of_release]])</f>
        <v>31818.18181818182</v>
      </c>
      <c r="U2885" s="9">
        <f>Table1[[#This Row],[na_sales]]/(2017-Table1[[#This Row],[year_of_release]])</f>
        <v>10000</v>
      </c>
      <c r="V2885" s="6">
        <f>Table1[[#This Row],[eu_sales]]/(2017-Table1[[#This Row],[year_of_release]])</f>
        <v>8181.818181818182</v>
      </c>
      <c r="W2885" s="6">
        <f>Table1[[#This Row],[jp_sales]]/(2017-Table1[[#This Row],[year_of_release]])</f>
        <v>10909.09090909091</v>
      </c>
      <c r="X2885" s="6">
        <f>Table1[[#This Row],[other_sales]]/(2017-Table1[[#This Row],[year_of_release]])</f>
        <v>2727.2727272727275</v>
      </c>
      <c r="Y2885" s="4">
        <v>516818555</v>
      </c>
      <c r="Z2885" s="4">
        <v>437126892</v>
      </c>
      <c r="AA2885" s="4">
        <v>127854000</v>
      </c>
      <c r="AB2885" s="1">
        <f>Table1[[#This Row],[na_sales]]/Table1[[#This Row],[NA population]]</f>
        <v>2.1284065545982574E-4</v>
      </c>
      <c r="AC2885" s="1">
        <f>Table1[[#This Row],[eu_sales]]/Table1[[#This Row],[Eu population]]</f>
        <v>2.0588987236227964E-4</v>
      </c>
      <c r="AD2885" s="1">
        <f>Table1[[#This Row],[jp_sales]]/Table1[[#This Row],[Jp population]]</f>
        <v>9.3857055704162562E-4</v>
      </c>
    </row>
    <row r="2886" spans="1:30" x14ac:dyDescent="0.25">
      <c r="A2886" t="s">
        <v>81</v>
      </c>
      <c r="B2886" t="s">
        <v>136</v>
      </c>
      <c r="C2886">
        <v>2013</v>
      </c>
      <c r="D2886" t="s">
        <v>54</v>
      </c>
      <c r="E2886" t="s">
        <v>55</v>
      </c>
      <c r="F2886" s="4">
        <v>220000</v>
      </c>
      <c r="G2886" s="4">
        <v>90000</v>
      </c>
      <c r="H2886" s="4">
        <v>10000</v>
      </c>
      <c r="I2886" s="4">
        <v>30000</v>
      </c>
      <c r="J2886">
        <v>6.9</v>
      </c>
      <c r="K2886">
        <v>6</v>
      </c>
      <c r="L2886">
        <v>3.4</v>
      </c>
      <c r="M2886" s="4">
        <v>256</v>
      </c>
      <c r="N2886" t="s">
        <v>58</v>
      </c>
      <c r="O2886" t="s">
        <v>43</v>
      </c>
      <c r="P2886" s="4">
        <v>350000</v>
      </c>
      <c r="Q2886" s="3">
        <f>AVERAGE(Table1[[#This Row],[critic_score]],Table1[[#This Row],[user_score]])</f>
        <v>5.15</v>
      </c>
      <c r="R2886" s="4">
        <f>Table1[[#This Row],[user_count]]+Table1[[#This Row],[critic_count]]</f>
        <v>262</v>
      </c>
      <c r="S2886" s="2">
        <f>100000*Table1[[#This Row],[review_count]]/Table1[[#This Row],[total sales]]</f>
        <v>74.857142857142861</v>
      </c>
      <c r="T2886" s="2">
        <f>Table1[[#This Row],[total sales]]/(2017-Table1[[#This Row],[year_of_release]])</f>
        <v>87500</v>
      </c>
      <c r="U2886" s="9">
        <f>Table1[[#This Row],[na_sales]]/(2017-Table1[[#This Row],[year_of_release]])</f>
        <v>55000</v>
      </c>
      <c r="V2886" s="6">
        <f>Table1[[#This Row],[eu_sales]]/(2017-Table1[[#This Row],[year_of_release]])</f>
        <v>22500</v>
      </c>
      <c r="W2886" s="6">
        <f>Table1[[#This Row],[jp_sales]]/(2017-Table1[[#This Row],[year_of_release]])</f>
        <v>2500</v>
      </c>
      <c r="X2886" s="6">
        <f>Table1[[#This Row],[other_sales]]/(2017-Table1[[#This Row],[year_of_release]])</f>
        <v>7500</v>
      </c>
      <c r="Y2886" s="4">
        <v>556861736</v>
      </c>
      <c r="Z2886" s="4">
        <v>442492884</v>
      </c>
      <c r="AA2886" s="4">
        <v>127445000</v>
      </c>
      <c r="AB2886" s="1">
        <f>Table1[[#This Row],[na_sales]]/Table1[[#This Row],[NA population]]</f>
        <v>3.9507113844862917E-4</v>
      </c>
      <c r="AC2886" s="1">
        <f>Table1[[#This Row],[eu_sales]]/Table1[[#This Row],[Eu population]]</f>
        <v>2.0339310134533147E-4</v>
      </c>
      <c r="AD2886" s="1">
        <f>Table1[[#This Row],[jp_sales]]/Table1[[#This Row],[Jp population]]</f>
        <v>7.8465220291105969E-5</v>
      </c>
    </row>
    <row r="2887" spans="1:30" x14ac:dyDescent="0.25">
      <c r="A2887" t="s">
        <v>2636</v>
      </c>
      <c r="B2887" t="s">
        <v>39</v>
      </c>
      <c r="C2887">
        <v>2011</v>
      </c>
      <c r="D2887" t="s">
        <v>40</v>
      </c>
      <c r="E2887" t="s">
        <v>55</v>
      </c>
      <c r="F2887" s="4">
        <v>110000</v>
      </c>
      <c r="G2887" s="4">
        <v>180000</v>
      </c>
      <c r="H2887" s="4">
        <v>0</v>
      </c>
      <c r="I2887" s="4">
        <v>60000</v>
      </c>
      <c r="J2887">
        <v>5.7</v>
      </c>
      <c r="K2887">
        <v>41</v>
      </c>
      <c r="L2887">
        <v>5.6</v>
      </c>
      <c r="M2887" s="4">
        <v>27</v>
      </c>
      <c r="N2887" t="s">
        <v>2315</v>
      </c>
      <c r="O2887" t="s">
        <v>67</v>
      </c>
      <c r="P2887" s="4">
        <v>350000</v>
      </c>
      <c r="Q2887" s="3">
        <f>AVERAGE(Table1[[#This Row],[critic_score]],Table1[[#This Row],[user_score]])</f>
        <v>5.65</v>
      </c>
      <c r="R2887" s="4">
        <f>Table1[[#This Row],[user_count]]+Table1[[#This Row],[critic_count]]</f>
        <v>68</v>
      </c>
      <c r="S2887" s="2">
        <f>100000*Table1[[#This Row],[review_count]]/Table1[[#This Row],[total sales]]</f>
        <v>19.428571428571427</v>
      </c>
      <c r="T2887" s="2">
        <f>Table1[[#This Row],[total sales]]/(2017-Table1[[#This Row],[year_of_release]])</f>
        <v>58333.333333333336</v>
      </c>
      <c r="U2887" s="9">
        <f>Table1[[#This Row],[na_sales]]/(2017-Table1[[#This Row],[year_of_release]])</f>
        <v>18333.333333333332</v>
      </c>
      <c r="V2887" s="6">
        <f>Table1[[#This Row],[eu_sales]]/(2017-Table1[[#This Row],[year_of_release]])</f>
        <v>30000</v>
      </c>
      <c r="W2887" s="6">
        <f>Table1[[#This Row],[jp_sales]]/(2017-Table1[[#This Row],[year_of_release]])</f>
        <v>0</v>
      </c>
      <c r="X2887" s="6">
        <f>Table1[[#This Row],[other_sales]]/(2017-Table1[[#This Row],[year_of_release]])</f>
        <v>10000</v>
      </c>
      <c r="Y2887" s="4">
        <v>545961365</v>
      </c>
      <c r="Z2887" s="4">
        <v>440756453</v>
      </c>
      <c r="AA2887" s="4">
        <v>127833000</v>
      </c>
      <c r="AB2887" s="1">
        <f>Table1[[#This Row],[na_sales]]/Table1[[#This Row],[NA population]]</f>
        <v>2.0147945816642173E-4</v>
      </c>
      <c r="AC2887" s="1">
        <f>Table1[[#This Row],[eu_sales]]/Table1[[#This Row],[Eu population]]</f>
        <v>4.0838880242100506E-4</v>
      </c>
      <c r="AD2887" s="1">
        <f>Table1[[#This Row],[jp_sales]]/Table1[[#This Row],[Jp population]]</f>
        <v>0</v>
      </c>
    </row>
    <row r="2888" spans="1:30" x14ac:dyDescent="0.25">
      <c r="A2888" t="s">
        <v>2440</v>
      </c>
      <c r="B2888" t="s">
        <v>34</v>
      </c>
      <c r="C2888">
        <v>2011</v>
      </c>
      <c r="D2888" t="s">
        <v>65</v>
      </c>
      <c r="E2888" t="s">
        <v>425</v>
      </c>
      <c r="F2888" s="4">
        <v>180000</v>
      </c>
      <c r="G2888" s="4">
        <v>140000</v>
      </c>
      <c r="H2888" s="4">
        <v>0</v>
      </c>
      <c r="I2888" s="4">
        <v>30000</v>
      </c>
      <c r="J2888">
        <v>7.5</v>
      </c>
      <c r="K2888">
        <v>64</v>
      </c>
      <c r="L2888">
        <v>7.2</v>
      </c>
      <c r="M2888" s="4">
        <v>45</v>
      </c>
      <c r="N2888" t="s">
        <v>425</v>
      </c>
      <c r="O2888" t="s">
        <v>67</v>
      </c>
      <c r="P2888" s="4">
        <v>350000</v>
      </c>
      <c r="Q2888" s="3">
        <f>AVERAGE(Table1[[#This Row],[critic_score]],Table1[[#This Row],[user_score]])</f>
        <v>7.35</v>
      </c>
      <c r="R2888" s="4">
        <f>Table1[[#This Row],[user_count]]+Table1[[#This Row],[critic_count]]</f>
        <v>109</v>
      </c>
      <c r="S2888" s="2">
        <f>100000*Table1[[#This Row],[review_count]]/Table1[[#This Row],[total sales]]</f>
        <v>31.142857142857142</v>
      </c>
      <c r="T2888" s="2">
        <f>Table1[[#This Row],[total sales]]/(2017-Table1[[#This Row],[year_of_release]])</f>
        <v>58333.333333333336</v>
      </c>
      <c r="U2888" s="9">
        <f>Table1[[#This Row],[na_sales]]/(2017-Table1[[#This Row],[year_of_release]])</f>
        <v>30000</v>
      </c>
      <c r="V2888" s="6">
        <f>Table1[[#This Row],[eu_sales]]/(2017-Table1[[#This Row],[year_of_release]])</f>
        <v>23333.333333333332</v>
      </c>
      <c r="W2888" s="6">
        <f>Table1[[#This Row],[jp_sales]]/(2017-Table1[[#This Row],[year_of_release]])</f>
        <v>0</v>
      </c>
      <c r="X2888" s="6">
        <f>Table1[[#This Row],[other_sales]]/(2017-Table1[[#This Row],[year_of_release]])</f>
        <v>5000</v>
      </c>
      <c r="Y2888" s="4">
        <v>545961365</v>
      </c>
      <c r="Z2888" s="4">
        <v>440756453</v>
      </c>
      <c r="AA2888" s="4">
        <v>127833000</v>
      </c>
      <c r="AB2888" s="1">
        <f>Table1[[#This Row],[na_sales]]/Table1[[#This Row],[NA population]]</f>
        <v>3.2969365881778097E-4</v>
      </c>
      <c r="AC2888" s="1">
        <f>Table1[[#This Row],[eu_sales]]/Table1[[#This Row],[Eu population]]</f>
        <v>3.1763573521633728E-4</v>
      </c>
      <c r="AD2888" s="1">
        <f>Table1[[#This Row],[jp_sales]]/Table1[[#This Row],[Jp population]]</f>
        <v>0</v>
      </c>
    </row>
    <row r="2889" spans="1:30" x14ac:dyDescent="0.25">
      <c r="A2889" t="s">
        <v>2566</v>
      </c>
      <c r="B2889" t="s">
        <v>39</v>
      </c>
      <c r="C2889">
        <v>2009</v>
      </c>
      <c r="D2889" t="s">
        <v>40</v>
      </c>
      <c r="E2889" t="s">
        <v>270</v>
      </c>
      <c r="F2889" s="4">
        <v>140000</v>
      </c>
      <c r="G2889" s="4">
        <v>150000</v>
      </c>
      <c r="H2889" s="4">
        <v>0</v>
      </c>
      <c r="I2889" s="4">
        <v>60000</v>
      </c>
      <c r="J2889">
        <v>7.3</v>
      </c>
      <c r="K2889">
        <v>37</v>
      </c>
      <c r="L2889">
        <v>8.6999999999999993</v>
      </c>
      <c r="M2889" s="4">
        <v>62</v>
      </c>
      <c r="N2889" t="s">
        <v>446</v>
      </c>
      <c r="O2889" t="s">
        <v>84</v>
      </c>
      <c r="P2889" s="4">
        <v>350000</v>
      </c>
      <c r="Q2889" s="3">
        <f>AVERAGE(Table1[[#This Row],[critic_score]],Table1[[#This Row],[user_score]])</f>
        <v>8</v>
      </c>
      <c r="R2889" s="4">
        <f>Table1[[#This Row],[user_count]]+Table1[[#This Row],[critic_count]]</f>
        <v>99</v>
      </c>
      <c r="S2889" s="2">
        <f>100000*Table1[[#This Row],[review_count]]/Table1[[#This Row],[total sales]]</f>
        <v>28.285714285714285</v>
      </c>
      <c r="T2889" s="2">
        <f>Table1[[#This Row],[total sales]]/(2017-Table1[[#This Row],[year_of_release]])</f>
        <v>43750</v>
      </c>
      <c r="U2889" s="9">
        <f>Table1[[#This Row],[na_sales]]/(2017-Table1[[#This Row],[year_of_release]])</f>
        <v>17500</v>
      </c>
      <c r="V2889" s="6">
        <f>Table1[[#This Row],[eu_sales]]/(2017-Table1[[#This Row],[year_of_release]])</f>
        <v>18750</v>
      </c>
      <c r="W2889" s="6">
        <f>Table1[[#This Row],[jp_sales]]/(2017-Table1[[#This Row],[year_of_release]])</f>
        <v>0</v>
      </c>
      <c r="X2889" s="6">
        <f>Table1[[#This Row],[other_sales]]/(2017-Table1[[#This Row],[year_of_release]])</f>
        <v>7500</v>
      </c>
      <c r="Y2889" s="4">
        <v>534740514</v>
      </c>
      <c r="Z2889" s="4">
        <v>441041694</v>
      </c>
      <c r="AA2889" s="4">
        <v>128047000</v>
      </c>
      <c r="AB2889" s="1">
        <f>Table1[[#This Row],[na_sales]]/Table1[[#This Row],[NA population]]</f>
        <v>2.6180922584818401E-4</v>
      </c>
      <c r="AC2889" s="1">
        <f>Table1[[#This Row],[eu_sales]]/Table1[[#This Row],[Eu population]]</f>
        <v>3.4010389956465206E-4</v>
      </c>
      <c r="AD2889" s="1">
        <f>Table1[[#This Row],[jp_sales]]/Table1[[#This Row],[Jp population]]</f>
        <v>0</v>
      </c>
    </row>
    <row r="2890" spans="1:30" x14ac:dyDescent="0.25">
      <c r="A2890" t="s">
        <v>2637</v>
      </c>
      <c r="B2890" t="s">
        <v>159</v>
      </c>
      <c r="C2890">
        <v>2002</v>
      </c>
      <c r="D2890" t="s">
        <v>40</v>
      </c>
      <c r="E2890" t="s">
        <v>231</v>
      </c>
      <c r="F2890" s="4">
        <v>250000</v>
      </c>
      <c r="G2890" s="4">
        <v>90000</v>
      </c>
      <c r="H2890" s="4">
        <v>0</v>
      </c>
      <c r="I2890" s="4">
        <v>10000</v>
      </c>
      <c r="J2890">
        <v>7.3</v>
      </c>
      <c r="K2890">
        <v>9</v>
      </c>
      <c r="L2890">
        <v>6.6</v>
      </c>
      <c r="M2890" s="4">
        <v>14</v>
      </c>
      <c r="N2890" t="s">
        <v>2638</v>
      </c>
      <c r="O2890" t="s">
        <v>67</v>
      </c>
      <c r="P2890" s="4">
        <v>350000</v>
      </c>
      <c r="Q2890" s="3">
        <f>AVERAGE(Table1[[#This Row],[critic_score]],Table1[[#This Row],[user_score]])</f>
        <v>6.9499999999999993</v>
      </c>
      <c r="R2890" s="4">
        <f>Table1[[#This Row],[user_count]]+Table1[[#This Row],[critic_count]]</f>
        <v>23</v>
      </c>
      <c r="S2890" s="2">
        <f>100000*Table1[[#This Row],[review_count]]/Table1[[#This Row],[total sales]]</f>
        <v>6.5714285714285712</v>
      </c>
      <c r="T2890" s="2">
        <f>Table1[[#This Row],[total sales]]/(2017-Table1[[#This Row],[year_of_release]])</f>
        <v>23333.333333333332</v>
      </c>
      <c r="U2890" s="9">
        <f>Table1[[#This Row],[na_sales]]/(2017-Table1[[#This Row],[year_of_release]])</f>
        <v>16666.666666666668</v>
      </c>
      <c r="V2890" s="6">
        <f>Table1[[#This Row],[eu_sales]]/(2017-Table1[[#This Row],[year_of_release]])</f>
        <v>6000</v>
      </c>
      <c r="W2890" s="6">
        <f>Table1[[#This Row],[jp_sales]]/(2017-Table1[[#This Row],[year_of_release]])</f>
        <v>0</v>
      </c>
      <c r="X2890" s="6">
        <f>Table1[[#This Row],[other_sales]]/(2017-Table1[[#This Row],[year_of_release]])</f>
        <v>666.66666666666663</v>
      </c>
      <c r="Y2890" s="4">
        <v>495013192</v>
      </c>
      <c r="Z2890" s="4">
        <v>431019772</v>
      </c>
      <c r="AA2890" s="4">
        <v>127445000</v>
      </c>
      <c r="AB2890" s="1">
        <f>Table1[[#This Row],[na_sales]]/Table1[[#This Row],[NA population]]</f>
        <v>5.0503704555817167E-4</v>
      </c>
      <c r="AC2890" s="1">
        <f>Table1[[#This Row],[eu_sales]]/Table1[[#This Row],[Eu population]]</f>
        <v>2.0880712637006359E-4</v>
      </c>
      <c r="AD2890" s="1">
        <f>Table1[[#This Row],[jp_sales]]/Table1[[#This Row],[Jp population]]</f>
        <v>0</v>
      </c>
    </row>
    <row r="2891" spans="1:30" x14ac:dyDescent="0.25">
      <c r="A2891" t="s">
        <v>2639</v>
      </c>
      <c r="B2891" t="s">
        <v>45</v>
      </c>
      <c r="C2891">
        <v>2003</v>
      </c>
      <c r="D2891" t="s">
        <v>73</v>
      </c>
      <c r="E2891" t="s">
        <v>642</v>
      </c>
      <c r="F2891" s="4">
        <v>80000</v>
      </c>
      <c r="G2891" s="4">
        <v>60000</v>
      </c>
      <c r="H2891" s="4">
        <v>190000</v>
      </c>
      <c r="I2891" s="4">
        <v>20000</v>
      </c>
      <c r="J2891">
        <v>7.7</v>
      </c>
      <c r="K2891">
        <v>21</v>
      </c>
      <c r="L2891">
        <v>9.1</v>
      </c>
      <c r="M2891" s="4">
        <v>18</v>
      </c>
      <c r="N2891" t="s">
        <v>2582</v>
      </c>
      <c r="O2891" t="s">
        <v>21</v>
      </c>
      <c r="P2891" s="4">
        <v>350000</v>
      </c>
      <c r="Q2891" s="3">
        <f>AVERAGE(Table1[[#This Row],[critic_score]],Table1[[#This Row],[user_score]])</f>
        <v>8.4</v>
      </c>
      <c r="R2891" s="4">
        <f>Table1[[#This Row],[user_count]]+Table1[[#This Row],[critic_count]]</f>
        <v>39</v>
      </c>
      <c r="S2891" s="2">
        <f>100000*Table1[[#This Row],[review_count]]/Table1[[#This Row],[total sales]]</f>
        <v>11.142857142857142</v>
      </c>
      <c r="T2891" s="2">
        <f>Table1[[#This Row],[total sales]]/(2017-Table1[[#This Row],[year_of_release]])</f>
        <v>25000</v>
      </c>
      <c r="U2891" s="9">
        <f>Table1[[#This Row],[na_sales]]/(2017-Table1[[#This Row],[year_of_release]])</f>
        <v>5714.2857142857147</v>
      </c>
      <c r="V2891" s="6">
        <f>Table1[[#This Row],[eu_sales]]/(2017-Table1[[#This Row],[year_of_release]])</f>
        <v>4285.7142857142853</v>
      </c>
      <c r="W2891" s="6">
        <f>Table1[[#This Row],[jp_sales]]/(2017-Table1[[#This Row],[year_of_release]])</f>
        <v>13571.428571428571</v>
      </c>
      <c r="X2891" s="6">
        <f>Table1[[#This Row],[other_sales]]/(2017-Table1[[#This Row],[year_of_release]])</f>
        <v>1428.5714285714287</v>
      </c>
      <c r="Y2891" s="4">
        <v>500125528</v>
      </c>
      <c r="Z2891" s="4">
        <v>432552540</v>
      </c>
      <c r="AA2891" s="4">
        <v>127718000</v>
      </c>
      <c r="AB2891" s="1">
        <f>Table1[[#This Row],[na_sales]]/Table1[[#This Row],[NA population]]</f>
        <v>1.5995984112212723E-4</v>
      </c>
      <c r="AC2891" s="1">
        <f>Table1[[#This Row],[eu_sales]]/Table1[[#This Row],[Eu population]]</f>
        <v>1.3871147306174645E-4</v>
      </c>
      <c r="AD2891" s="1">
        <f>Table1[[#This Row],[jp_sales]]/Table1[[#This Row],[Jp population]]</f>
        <v>1.4876524843796489E-3</v>
      </c>
    </row>
    <row r="2892" spans="1:30" x14ac:dyDescent="0.25">
      <c r="A2892" t="s">
        <v>2566</v>
      </c>
      <c r="B2892" t="s">
        <v>26</v>
      </c>
      <c r="C2892">
        <v>2009</v>
      </c>
      <c r="D2892" t="s">
        <v>40</v>
      </c>
      <c r="E2892" t="s">
        <v>270</v>
      </c>
      <c r="F2892" s="4">
        <v>160000</v>
      </c>
      <c r="G2892" s="4">
        <v>150000</v>
      </c>
      <c r="H2892" s="4">
        <v>0</v>
      </c>
      <c r="I2892" s="4">
        <v>40000</v>
      </c>
      <c r="J2892">
        <v>6.1</v>
      </c>
      <c r="K2892">
        <v>10</v>
      </c>
      <c r="L2892">
        <v>5.8</v>
      </c>
      <c r="M2892" s="4">
        <v>4</v>
      </c>
      <c r="N2892" t="s">
        <v>1457</v>
      </c>
      <c r="O2892" t="s">
        <v>84</v>
      </c>
      <c r="P2892" s="4">
        <v>350000</v>
      </c>
      <c r="Q2892" s="3">
        <f>AVERAGE(Table1[[#This Row],[critic_score]],Table1[[#This Row],[user_score]])</f>
        <v>5.9499999999999993</v>
      </c>
      <c r="R2892" s="4">
        <f>Table1[[#This Row],[user_count]]+Table1[[#This Row],[critic_count]]</f>
        <v>14</v>
      </c>
      <c r="S2892" s="2">
        <f>100000*Table1[[#This Row],[review_count]]/Table1[[#This Row],[total sales]]</f>
        <v>4</v>
      </c>
      <c r="T2892" s="2">
        <f>Table1[[#This Row],[total sales]]/(2017-Table1[[#This Row],[year_of_release]])</f>
        <v>43750</v>
      </c>
      <c r="U2892" s="9">
        <f>Table1[[#This Row],[na_sales]]/(2017-Table1[[#This Row],[year_of_release]])</f>
        <v>20000</v>
      </c>
      <c r="V2892" s="6">
        <f>Table1[[#This Row],[eu_sales]]/(2017-Table1[[#This Row],[year_of_release]])</f>
        <v>18750</v>
      </c>
      <c r="W2892" s="6">
        <f>Table1[[#This Row],[jp_sales]]/(2017-Table1[[#This Row],[year_of_release]])</f>
        <v>0</v>
      </c>
      <c r="X2892" s="6">
        <f>Table1[[#This Row],[other_sales]]/(2017-Table1[[#This Row],[year_of_release]])</f>
        <v>5000</v>
      </c>
      <c r="Y2892" s="4">
        <v>534740514</v>
      </c>
      <c r="Z2892" s="4">
        <v>441041694</v>
      </c>
      <c r="AA2892" s="4">
        <v>128047000</v>
      </c>
      <c r="AB2892" s="1">
        <f>Table1[[#This Row],[na_sales]]/Table1[[#This Row],[NA population]]</f>
        <v>2.9921054382649599E-4</v>
      </c>
      <c r="AC2892" s="1">
        <f>Table1[[#This Row],[eu_sales]]/Table1[[#This Row],[Eu population]]</f>
        <v>3.4010389956465206E-4</v>
      </c>
      <c r="AD2892" s="1">
        <f>Table1[[#This Row],[jp_sales]]/Table1[[#This Row],[Jp population]]</f>
        <v>0</v>
      </c>
    </row>
    <row r="2893" spans="1:30" x14ac:dyDescent="0.25">
      <c r="A2893" t="s">
        <v>1310</v>
      </c>
      <c r="B2893" t="s">
        <v>45</v>
      </c>
      <c r="C2893">
        <v>2009</v>
      </c>
      <c r="D2893" t="s">
        <v>23</v>
      </c>
      <c r="E2893" t="s">
        <v>51</v>
      </c>
      <c r="F2893" s="4">
        <v>70000</v>
      </c>
      <c r="G2893" s="4">
        <v>30000</v>
      </c>
      <c r="H2893" s="4">
        <v>0</v>
      </c>
      <c r="I2893" s="4">
        <v>250000</v>
      </c>
      <c r="J2893">
        <v>7.2</v>
      </c>
      <c r="K2893">
        <v>10</v>
      </c>
      <c r="L2893">
        <v>8.3000000000000007</v>
      </c>
      <c r="M2893" s="4">
        <v>6</v>
      </c>
      <c r="N2893" t="s">
        <v>1082</v>
      </c>
      <c r="O2893" t="s">
        <v>67</v>
      </c>
      <c r="P2893" s="4">
        <v>350000</v>
      </c>
      <c r="Q2893" s="3">
        <f>AVERAGE(Table1[[#This Row],[critic_score]],Table1[[#This Row],[user_score]])</f>
        <v>7.75</v>
      </c>
      <c r="R2893" s="4">
        <f>Table1[[#This Row],[user_count]]+Table1[[#This Row],[critic_count]]</f>
        <v>16</v>
      </c>
      <c r="S2893" s="2">
        <f>100000*Table1[[#This Row],[review_count]]/Table1[[#This Row],[total sales]]</f>
        <v>4.5714285714285712</v>
      </c>
      <c r="T2893" s="2">
        <f>Table1[[#This Row],[total sales]]/(2017-Table1[[#This Row],[year_of_release]])</f>
        <v>43750</v>
      </c>
      <c r="U2893" s="9">
        <f>Table1[[#This Row],[na_sales]]/(2017-Table1[[#This Row],[year_of_release]])</f>
        <v>8750</v>
      </c>
      <c r="V2893" s="6">
        <f>Table1[[#This Row],[eu_sales]]/(2017-Table1[[#This Row],[year_of_release]])</f>
        <v>3750</v>
      </c>
      <c r="W2893" s="6">
        <f>Table1[[#This Row],[jp_sales]]/(2017-Table1[[#This Row],[year_of_release]])</f>
        <v>0</v>
      </c>
      <c r="X2893" s="6">
        <f>Table1[[#This Row],[other_sales]]/(2017-Table1[[#This Row],[year_of_release]])</f>
        <v>31250</v>
      </c>
      <c r="Y2893" s="4">
        <v>534740514</v>
      </c>
      <c r="Z2893" s="4">
        <v>441041694</v>
      </c>
      <c r="AA2893" s="4">
        <v>128047000</v>
      </c>
      <c r="AB2893" s="1">
        <f>Table1[[#This Row],[na_sales]]/Table1[[#This Row],[NA population]]</f>
        <v>1.3090461292409201E-4</v>
      </c>
      <c r="AC2893" s="1">
        <f>Table1[[#This Row],[eu_sales]]/Table1[[#This Row],[Eu population]]</f>
        <v>6.802077991293041E-5</v>
      </c>
      <c r="AD2893" s="1">
        <f>Table1[[#This Row],[jp_sales]]/Table1[[#This Row],[Jp population]]</f>
        <v>0</v>
      </c>
    </row>
    <row r="2894" spans="1:30" x14ac:dyDescent="0.25">
      <c r="A2894" t="s">
        <v>2642</v>
      </c>
      <c r="B2894" t="s">
        <v>34</v>
      </c>
      <c r="C2894">
        <v>2010</v>
      </c>
      <c r="D2894" t="s">
        <v>225</v>
      </c>
      <c r="E2894" t="s">
        <v>176</v>
      </c>
      <c r="F2894" s="4">
        <v>230000</v>
      </c>
      <c r="G2894" s="4">
        <v>90000</v>
      </c>
      <c r="H2894" s="4">
        <v>0</v>
      </c>
      <c r="I2894" s="4">
        <v>30000</v>
      </c>
      <c r="J2894">
        <v>7.5</v>
      </c>
      <c r="K2894">
        <v>28</v>
      </c>
      <c r="L2894">
        <v>7.1</v>
      </c>
      <c r="M2894" s="4">
        <v>23</v>
      </c>
      <c r="N2894" t="s">
        <v>2643</v>
      </c>
      <c r="O2894" t="s">
        <v>84</v>
      </c>
      <c r="P2894" s="4">
        <v>350000</v>
      </c>
      <c r="Q2894" s="3">
        <f>AVERAGE(Table1[[#This Row],[critic_score]],Table1[[#This Row],[user_score]])</f>
        <v>7.3</v>
      </c>
      <c r="R2894" s="4">
        <f>Table1[[#This Row],[user_count]]+Table1[[#This Row],[critic_count]]</f>
        <v>51</v>
      </c>
      <c r="S2894" s="2">
        <f>100000*Table1[[#This Row],[review_count]]/Table1[[#This Row],[total sales]]</f>
        <v>14.571428571428571</v>
      </c>
      <c r="T2894" s="2">
        <f>Table1[[#This Row],[total sales]]/(2017-Table1[[#This Row],[year_of_release]])</f>
        <v>50000</v>
      </c>
      <c r="U2894" s="9">
        <f>Table1[[#This Row],[na_sales]]/(2017-Table1[[#This Row],[year_of_release]])</f>
        <v>32857.142857142855</v>
      </c>
      <c r="V2894" s="6">
        <f>Table1[[#This Row],[eu_sales]]/(2017-Table1[[#This Row],[year_of_release]])</f>
        <v>12857.142857142857</v>
      </c>
      <c r="W2894" s="6">
        <f>Table1[[#This Row],[jp_sales]]/(2017-Table1[[#This Row],[year_of_release]])</f>
        <v>0</v>
      </c>
      <c r="X2894" s="6">
        <f>Table1[[#This Row],[other_sales]]/(2017-Table1[[#This Row],[year_of_release]])</f>
        <v>4285.7142857142853</v>
      </c>
      <c r="Y2894" s="4">
        <v>540520772</v>
      </c>
      <c r="Z2894" s="4">
        <v>441654761</v>
      </c>
      <c r="AA2894" s="4">
        <v>128070000</v>
      </c>
      <c r="AB2894" s="1">
        <f>Table1[[#This Row],[na_sales]]/Table1[[#This Row],[NA population]]</f>
        <v>4.2551556187002561E-4</v>
      </c>
      <c r="AC2894" s="1">
        <f>Table1[[#This Row],[eu_sales]]/Table1[[#This Row],[Eu population]]</f>
        <v>2.0377907802062616E-4</v>
      </c>
      <c r="AD2894" s="1">
        <f>Table1[[#This Row],[jp_sales]]/Table1[[#This Row],[Jp population]]</f>
        <v>0</v>
      </c>
    </row>
    <row r="2895" spans="1:30" x14ac:dyDescent="0.25">
      <c r="A2895" t="s">
        <v>2646</v>
      </c>
      <c r="B2895" t="s">
        <v>113</v>
      </c>
      <c r="C2895">
        <v>2013</v>
      </c>
      <c r="D2895" t="s">
        <v>225</v>
      </c>
      <c r="E2895" t="s">
        <v>425</v>
      </c>
      <c r="F2895" s="4">
        <v>60000</v>
      </c>
      <c r="G2895" s="4">
        <v>250000</v>
      </c>
      <c r="H2895" s="4">
        <v>0</v>
      </c>
      <c r="I2895" s="4">
        <v>40000</v>
      </c>
      <c r="J2895">
        <v>8</v>
      </c>
      <c r="K2895">
        <v>82</v>
      </c>
      <c r="L2895">
        <v>2.1</v>
      </c>
      <c r="M2895" s="4">
        <v>6157</v>
      </c>
      <c r="N2895" t="s">
        <v>1994</v>
      </c>
      <c r="O2895" t="s">
        <v>43</v>
      </c>
      <c r="P2895" s="4">
        <v>350000</v>
      </c>
      <c r="Q2895" s="3">
        <f>AVERAGE(Table1[[#This Row],[critic_score]],Table1[[#This Row],[user_score]])</f>
        <v>5.05</v>
      </c>
      <c r="R2895" s="4">
        <f>Table1[[#This Row],[user_count]]+Table1[[#This Row],[critic_count]]</f>
        <v>6239</v>
      </c>
      <c r="S2895" s="2">
        <f>100000*Table1[[#This Row],[review_count]]/Table1[[#This Row],[total sales]]</f>
        <v>1782.5714285714287</v>
      </c>
      <c r="T2895" s="2">
        <f>Table1[[#This Row],[total sales]]/(2017-Table1[[#This Row],[year_of_release]])</f>
        <v>87500</v>
      </c>
      <c r="U2895" s="9">
        <f>Table1[[#This Row],[na_sales]]/(2017-Table1[[#This Row],[year_of_release]])</f>
        <v>15000</v>
      </c>
      <c r="V2895" s="6">
        <f>Table1[[#This Row],[eu_sales]]/(2017-Table1[[#This Row],[year_of_release]])</f>
        <v>62500</v>
      </c>
      <c r="W2895" s="6">
        <f>Table1[[#This Row],[jp_sales]]/(2017-Table1[[#This Row],[year_of_release]])</f>
        <v>0</v>
      </c>
      <c r="X2895" s="6">
        <f>Table1[[#This Row],[other_sales]]/(2017-Table1[[#This Row],[year_of_release]])</f>
        <v>10000</v>
      </c>
      <c r="Y2895" s="4">
        <v>556861736</v>
      </c>
      <c r="Z2895" s="4">
        <v>442492884</v>
      </c>
      <c r="AA2895" s="4">
        <v>127445000</v>
      </c>
      <c r="AB2895" s="1">
        <f>Table1[[#This Row],[na_sales]]/Table1[[#This Row],[NA population]]</f>
        <v>1.0774667412235342E-4</v>
      </c>
      <c r="AC2895" s="1">
        <f>Table1[[#This Row],[eu_sales]]/Table1[[#This Row],[Eu population]]</f>
        <v>5.6498083707036515E-4</v>
      </c>
      <c r="AD2895" s="1">
        <f>Table1[[#This Row],[jp_sales]]/Table1[[#This Row],[Jp population]]</f>
        <v>0</v>
      </c>
    </row>
    <row r="2896" spans="1:30" x14ac:dyDescent="0.25">
      <c r="A2896" t="s">
        <v>2647</v>
      </c>
      <c r="B2896" t="s">
        <v>18</v>
      </c>
      <c r="C2896">
        <v>2006</v>
      </c>
      <c r="D2896" t="s">
        <v>73</v>
      </c>
      <c r="E2896" t="s">
        <v>20</v>
      </c>
      <c r="F2896" s="4">
        <v>280000</v>
      </c>
      <c r="G2896" s="4">
        <v>10000</v>
      </c>
      <c r="H2896" s="4">
        <v>30000</v>
      </c>
      <c r="I2896" s="4">
        <v>30000</v>
      </c>
      <c r="J2896">
        <v>8</v>
      </c>
      <c r="K2896">
        <v>49</v>
      </c>
      <c r="L2896">
        <v>8</v>
      </c>
      <c r="M2896" s="4">
        <v>47</v>
      </c>
      <c r="N2896" t="s">
        <v>1208</v>
      </c>
      <c r="O2896" t="s">
        <v>67</v>
      </c>
      <c r="P2896" s="4">
        <v>350000</v>
      </c>
      <c r="Q2896" s="3">
        <f>AVERAGE(Table1[[#This Row],[critic_score]],Table1[[#This Row],[user_score]])</f>
        <v>8</v>
      </c>
      <c r="R2896" s="4">
        <f>Table1[[#This Row],[user_count]]+Table1[[#This Row],[critic_count]]</f>
        <v>96</v>
      </c>
      <c r="S2896" s="2">
        <f>100000*Table1[[#This Row],[review_count]]/Table1[[#This Row],[total sales]]</f>
        <v>27.428571428571427</v>
      </c>
      <c r="T2896" s="2">
        <f>Table1[[#This Row],[total sales]]/(2017-Table1[[#This Row],[year_of_release]])</f>
        <v>31818.18181818182</v>
      </c>
      <c r="U2896" s="9">
        <f>Table1[[#This Row],[na_sales]]/(2017-Table1[[#This Row],[year_of_release]])</f>
        <v>25454.545454545456</v>
      </c>
      <c r="V2896" s="6">
        <f>Table1[[#This Row],[eu_sales]]/(2017-Table1[[#This Row],[year_of_release]])</f>
        <v>909.09090909090912</v>
      </c>
      <c r="W2896" s="6">
        <f>Table1[[#This Row],[jp_sales]]/(2017-Table1[[#This Row],[year_of_release]])</f>
        <v>2727.2727272727275</v>
      </c>
      <c r="X2896" s="6">
        <f>Table1[[#This Row],[other_sales]]/(2017-Table1[[#This Row],[year_of_release]])</f>
        <v>2727.2727272727275</v>
      </c>
      <c r="Y2896" s="4">
        <v>516818555</v>
      </c>
      <c r="Z2896" s="4">
        <v>437126892</v>
      </c>
      <c r="AA2896" s="4">
        <v>127854000</v>
      </c>
      <c r="AB2896" s="1">
        <f>Table1[[#This Row],[na_sales]]/Table1[[#This Row],[NA population]]</f>
        <v>5.4177621389773828E-4</v>
      </c>
      <c r="AC2896" s="1">
        <f>Table1[[#This Row],[eu_sales]]/Table1[[#This Row],[Eu population]]</f>
        <v>2.2876652484697737E-5</v>
      </c>
      <c r="AD2896" s="1">
        <f>Table1[[#This Row],[jp_sales]]/Table1[[#This Row],[Jp population]]</f>
        <v>2.346426392604064E-4</v>
      </c>
    </row>
    <row r="2897" spans="1:30" x14ac:dyDescent="0.25">
      <c r="A2897" t="s">
        <v>2653</v>
      </c>
      <c r="B2897" t="s">
        <v>118</v>
      </c>
      <c r="C2897">
        <v>2011</v>
      </c>
      <c r="D2897" t="s">
        <v>65</v>
      </c>
      <c r="E2897" t="s">
        <v>267</v>
      </c>
      <c r="F2897" s="4">
        <v>90000</v>
      </c>
      <c r="G2897" s="4">
        <v>70000</v>
      </c>
      <c r="H2897" s="4">
        <v>150000</v>
      </c>
      <c r="I2897" s="4">
        <v>40000</v>
      </c>
      <c r="J2897">
        <v>5.9</v>
      </c>
      <c r="K2897">
        <v>16</v>
      </c>
      <c r="L2897">
        <v>7.2</v>
      </c>
      <c r="M2897" s="4">
        <v>26</v>
      </c>
      <c r="N2897" t="s">
        <v>2003</v>
      </c>
      <c r="O2897" t="s">
        <v>67</v>
      </c>
      <c r="P2897" s="4">
        <v>350000</v>
      </c>
      <c r="Q2897" s="3">
        <f>AVERAGE(Table1[[#This Row],[critic_score]],Table1[[#This Row],[user_score]])</f>
        <v>6.5500000000000007</v>
      </c>
      <c r="R2897" s="4">
        <f>Table1[[#This Row],[user_count]]+Table1[[#This Row],[critic_count]]</f>
        <v>42</v>
      </c>
      <c r="S2897" s="2">
        <f>100000*Table1[[#This Row],[review_count]]/Table1[[#This Row],[total sales]]</f>
        <v>12</v>
      </c>
      <c r="T2897" s="2">
        <f>Table1[[#This Row],[total sales]]/(2017-Table1[[#This Row],[year_of_release]])</f>
        <v>58333.333333333336</v>
      </c>
      <c r="U2897" s="9">
        <f>Table1[[#This Row],[na_sales]]/(2017-Table1[[#This Row],[year_of_release]])</f>
        <v>15000</v>
      </c>
      <c r="V2897" s="6">
        <f>Table1[[#This Row],[eu_sales]]/(2017-Table1[[#This Row],[year_of_release]])</f>
        <v>11666.666666666666</v>
      </c>
      <c r="W2897" s="6">
        <f>Table1[[#This Row],[jp_sales]]/(2017-Table1[[#This Row],[year_of_release]])</f>
        <v>25000</v>
      </c>
      <c r="X2897" s="6">
        <f>Table1[[#This Row],[other_sales]]/(2017-Table1[[#This Row],[year_of_release]])</f>
        <v>6666.666666666667</v>
      </c>
      <c r="Y2897" s="4">
        <v>545961365</v>
      </c>
      <c r="Z2897" s="4">
        <v>440756453</v>
      </c>
      <c r="AA2897" s="4">
        <v>127833000</v>
      </c>
      <c r="AB2897" s="1">
        <f>Table1[[#This Row],[na_sales]]/Table1[[#This Row],[NA population]]</f>
        <v>1.6484682940889049E-4</v>
      </c>
      <c r="AC2897" s="1">
        <f>Table1[[#This Row],[eu_sales]]/Table1[[#This Row],[Eu population]]</f>
        <v>1.5881786760816864E-4</v>
      </c>
      <c r="AD2897" s="1">
        <f>Table1[[#This Row],[jp_sales]]/Table1[[#This Row],[Jp population]]</f>
        <v>1.1734059280467486E-3</v>
      </c>
    </row>
    <row r="2898" spans="1:30" x14ac:dyDescent="0.25">
      <c r="A2898" t="s">
        <v>2605</v>
      </c>
      <c r="B2898" t="s">
        <v>39</v>
      </c>
      <c r="C2898">
        <v>2013</v>
      </c>
      <c r="D2898" t="s">
        <v>54</v>
      </c>
      <c r="E2898" t="s">
        <v>1116</v>
      </c>
      <c r="F2898" s="4">
        <v>40000</v>
      </c>
      <c r="G2898" s="4">
        <v>20000</v>
      </c>
      <c r="H2898" s="4">
        <v>270000</v>
      </c>
      <c r="I2898" s="4">
        <v>10000</v>
      </c>
      <c r="J2898">
        <v>6.9</v>
      </c>
      <c r="K2898">
        <v>28</v>
      </c>
      <c r="L2898">
        <v>7.5</v>
      </c>
      <c r="M2898" s="4">
        <v>52</v>
      </c>
      <c r="N2898" t="s">
        <v>2606</v>
      </c>
      <c r="O2898" t="s">
        <v>43</v>
      </c>
      <c r="P2898" s="4">
        <v>340000</v>
      </c>
      <c r="Q2898" s="3">
        <f>AVERAGE(Table1[[#This Row],[critic_score]],Table1[[#This Row],[user_score]])</f>
        <v>7.2</v>
      </c>
      <c r="R2898" s="4">
        <f>Table1[[#This Row],[user_count]]+Table1[[#This Row],[critic_count]]</f>
        <v>80</v>
      </c>
      <c r="S2898" s="2">
        <f>100000*Table1[[#This Row],[review_count]]/Table1[[#This Row],[total sales]]</f>
        <v>23.529411764705884</v>
      </c>
      <c r="T2898" s="2">
        <f>Table1[[#This Row],[total sales]]/(2017-Table1[[#This Row],[year_of_release]])</f>
        <v>85000</v>
      </c>
      <c r="U2898" s="9">
        <f>Table1[[#This Row],[na_sales]]/(2017-Table1[[#This Row],[year_of_release]])</f>
        <v>10000</v>
      </c>
      <c r="V2898" s="6">
        <f>Table1[[#This Row],[eu_sales]]/(2017-Table1[[#This Row],[year_of_release]])</f>
        <v>5000</v>
      </c>
      <c r="W2898" s="6">
        <f>Table1[[#This Row],[jp_sales]]/(2017-Table1[[#This Row],[year_of_release]])</f>
        <v>67500</v>
      </c>
      <c r="X2898" s="6">
        <f>Table1[[#This Row],[other_sales]]/(2017-Table1[[#This Row],[year_of_release]])</f>
        <v>2500</v>
      </c>
      <c r="Y2898" s="4">
        <v>556861736</v>
      </c>
      <c r="Z2898" s="4">
        <v>442492884</v>
      </c>
      <c r="AA2898" s="4">
        <v>127445000</v>
      </c>
      <c r="AB2898" s="1">
        <f>Table1[[#This Row],[na_sales]]/Table1[[#This Row],[NA population]]</f>
        <v>7.1831116081568942E-5</v>
      </c>
      <c r="AC2898" s="1">
        <f>Table1[[#This Row],[eu_sales]]/Table1[[#This Row],[Eu population]]</f>
        <v>4.5198466965629213E-5</v>
      </c>
      <c r="AD2898" s="1">
        <f>Table1[[#This Row],[jp_sales]]/Table1[[#This Row],[Jp population]]</f>
        <v>2.1185609478598611E-3</v>
      </c>
    </row>
    <row r="2899" spans="1:30" x14ac:dyDescent="0.25">
      <c r="A2899" t="s">
        <v>2614</v>
      </c>
      <c r="B2899" t="s">
        <v>45</v>
      </c>
      <c r="C2899">
        <v>2003</v>
      </c>
      <c r="D2899" t="s">
        <v>23</v>
      </c>
      <c r="E2899" t="s">
        <v>425</v>
      </c>
      <c r="F2899" s="4">
        <v>170000</v>
      </c>
      <c r="G2899" s="4">
        <v>130000</v>
      </c>
      <c r="H2899" s="4">
        <v>0</v>
      </c>
      <c r="I2899" s="4">
        <v>40000</v>
      </c>
      <c r="J2899">
        <v>5.6</v>
      </c>
      <c r="K2899">
        <v>13</v>
      </c>
      <c r="L2899">
        <v>5.3</v>
      </c>
      <c r="M2899" s="4">
        <v>8</v>
      </c>
      <c r="N2899" t="s">
        <v>1706</v>
      </c>
      <c r="O2899" t="s">
        <v>67</v>
      </c>
      <c r="P2899" s="4">
        <v>340000</v>
      </c>
      <c r="Q2899" s="3">
        <f>AVERAGE(Table1[[#This Row],[critic_score]],Table1[[#This Row],[user_score]])</f>
        <v>5.4499999999999993</v>
      </c>
      <c r="R2899" s="4">
        <f>Table1[[#This Row],[user_count]]+Table1[[#This Row],[critic_count]]</f>
        <v>21</v>
      </c>
      <c r="S2899" s="2">
        <f>100000*Table1[[#This Row],[review_count]]/Table1[[#This Row],[total sales]]</f>
        <v>6.1764705882352944</v>
      </c>
      <c r="T2899" s="2">
        <f>Table1[[#This Row],[total sales]]/(2017-Table1[[#This Row],[year_of_release]])</f>
        <v>24285.714285714286</v>
      </c>
      <c r="U2899" s="9">
        <f>Table1[[#This Row],[na_sales]]/(2017-Table1[[#This Row],[year_of_release]])</f>
        <v>12142.857142857143</v>
      </c>
      <c r="V2899" s="6">
        <f>Table1[[#This Row],[eu_sales]]/(2017-Table1[[#This Row],[year_of_release]])</f>
        <v>9285.7142857142862</v>
      </c>
      <c r="W2899" s="6">
        <f>Table1[[#This Row],[jp_sales]]/(2017-Table1[[#This Row],[year_of_release]])</f>
        <v>0</v>
      </c>
      <c r="X2899" s="6">
        <f>Table1[[#This Row],[other_sales]]/(2017-Table1[[#This Row],[year_of_release]])</f>
        <v>2857.1428571428573</v>
      </c>
      <c r="Y2899" s="4">
        <v>500125528</v>
      </c>
      <c r="Z2899" s="4">
        <v>432552540</v>
      </c>
      <c r="AA2899" s="4">
        <v>127718000</v>
      </c>
      <c r="AB2899" s="1">
        <f>Table1[[#This Row],[na_sales]]/Table1[[#This Row],[NA population]]</f>
        <v>3.3991466238452041E-4</v>
      </c>
      <c r="AC2899" s="1">
        <f>Table1[[#This Row],[eu_sales]]/Table1[[#This Row],[Eu population]]</f>
        <v>3.0054152496711728E-4</v>
      </c>
      <c r="AD2899" s="1">
        <f>Table1[[#This Row],[jp_sales]]/Table1[[#This Row],[Jp population]]</f>
        <v>0</v>
      </c>
    </row>
    <row r="2900" spans="1:30" x14ac:dyDescent="0.25">
      <c r="A2900" t="s">
        <v>2625</v>
      </c>
      <c r="B2900" t="s">
        <v>45</v>
      </c>
      <c r="C2900">
        <v>2003</v>
      </c>
      <c r="D2900" t="s">
        <v>40</v>
      </c>
      <c r="E2900" t="s">
        <v>196</v>
      </c>
      <c r="F2900" s="4">
        <v>170000</v>
      </c>
      <c r="G2900" s="4">
        <v>130000</v>
      </c>
      <c r="H2900" s="4">
        <v>0</v>
      </c>
      <c r="I2900" s="4">
        <v>40000</v>
      </c>
      <c r="J2900">
        <v>6.5</v>
      </c>
      <c r="K2900">
        <v>28</v>
      </c>
      <c r="L2900">
        <v>6.6</v>
      </c>
      <c r="M2900" s="4">
        <v>48</v>
      </c>
      <c r="N2900" t="s">
        <v>898</v>
      </c>
      <c r="O2900" t="s">
        <v>43</v>
      </c>
      <c r="P2900" s="4">
        <v>340000</v>
      </c>
      <c r="Q2900" s="3">
        <f>AVERAGE(Table1[[#This Row],[critic_score]],Table1[[#This Row],[user_score]])</f>
        <v>6.55</v>
      </c>
      <c r="R2900" s="4">
        <f>Table1[[#This Row],[user_count]]+Table1[[#This Row],[critic_count]]</f>
        <v>76</v>
      </c>
      <c r="S2900" s="2">
        <f>100000*Table1[[#This Row],[review_count]]/Table1[[#This Row],[total sales]]</f>
        <v>22.352941176470587</v>
      </c>
      <c r="T2900" s="2">
        <f>Table1[[#This Row],[total sales]]/(2017-Table1[[#This Row],[year_of_release]])</f>
        <v>24285.714285714286</v>
      </c>
      <c r="U2900" s="9">
        <f>Table1[[#This Row],[na_sales]]/(2017-Table1[[#This Row],[year_of_release]])</f>
        <v>12142.857142857143</v>
      </c>
      <c r="V2900" s="6">
        <f>Table1[[#This Row],[eu_sales]]/(2017-Table1[[#This Row],[year_of_release]])</f>
        <v>9285.7142857142862</v>
      </c>
      <c r="W2900" s="6">
        <f>Table1[[#This Row],[jp_sales]]/(2017-Table1[[#This Row],[year_of_release]])</f>
        <v>0</v>
      </c>
      <c r="X2900" s="6">
        <f>Table1[[#This Row],[other_sales]]/(2017-Table1[[#This Row],[year_of_release]])</f>
        <v>2857.1428571428573</v>
      </c>
      <c r="Y2900" s="4">
        <v>500125528</v>
      </c>
      <c r="Z2900" s="4">
        <v>432552540</v>
      </c>
      <c r="AA2900" s="4">
        <v>127718000</v>
      </c>
      <c r="AB2900" s="1">
        <f>Table1[[#This Row],[na_sales]]/Table1[[#This Row],[NA population]]</f>
        <v>3.3991466238452041E-4</v>
      </c>
      <c r="AC2900" s="1">
        <f>Table1[[#This Row],[eu_sales]]/Table1[[#This Row],[Eu population]]</f>
        <v>3.0054152496711728E-4</v>
      </c>
      <c r="AD2900" s="1">
        <f>Table1[[#This Row],[jp_sales]]/Table1[[#This Row],[Jp population]]</f>
        <v>0</v>
      </c>
    </row>
    <row r="2901" spans="1:30" x14ac:dyDescent="0.25">
      <c r="A2901" t="s">
        <v>2547</v>
      </c>
      <c r="B2901" t="s">
        <v>34</v>
      </c>
      <c r="C2901">
        <v>2010</v>
      </c>
      <c r="D2901" t="s">
        <v>65</v>
      </c>
      <c r="E2901" t="s">
        <v>100</v>
      </c>
      <c r="F2901" s="4">
        <v>230000</v>
      </c>
      <c r="G2901" s="4">
        <v>90000</v>
      </c>
      <c r="H2901" s="4">
        <v>0</v>
      </c>
      <c r="I2901" s="4">
        <v>20000</v>
      </c>
      <c r="J2901">
        <v>7.9</v>
      </c>
      <c r="K2901">
        <v>63</v>
      </c>
      <c r="L2901">
        <v>7</v>
      </c>
      <c r="M2901" s="4">
        <v>55</v>
      </c>
      <c r="N2901" t="s">
        <v>246</v>
      </c>
      <c r="O2901" t="s">
        <v>67</v>
      </c>
      <c r="P2901" s="4">
        <v>340000</v>
      </c>
      <c r="Q2901" s="3">
        <f>AVERAGE(Table1[[#This Row],[critic_score]],Table1[[#This Row],[user_score]])</f>
        <v>7.45</v>
      </c>
      <c r="R2901" s="4">
        <f>Table1[[#This Row],[user_count]]+Table1[[#This Row],[critic_count]]</f>
        <v>118</v>
      </c>
      <c r="S2901" s="2">
        <f>100000*Table1[[#This Row],[review_count]]/Table1[[#This Row],[total sales]]</f>
        <v>34.705882352941174</v>
      </c>
      <c r="T2901" s="2">
        <f>Table1[[#This Row],[total sales]]/(2017-Table1[[#This Row],[year_of_release]])</f>
        <v>48571.428571428572</v>
      </c>
      <c r="U2901" s="9">
        <f>Table1[[#This Row],[na_sales]]/(2017-Table1[[#This Row],[year_of_release]])</f>
        <v>32857.142857142855</v>
      </c>
      <c r="V2901" s="6">
        <f>Table1[[#This Row],[eu_sales]]/(2017-Table1[[#This Row],[year_of_release]])</f>
        <v>12857.142857142857</v>
      </c>
      <c r="W2901" s="6">
        <f>Table1[[#This Row],[jp_sales]]/(2017-Table1[[#This Row],[year_of_release]])</f>
        <v>0</v>
      </c>
      <c r="X2901" s="6">
        <f>Table1[[#This Row],[other_sales]]/(2017-Table1[[#This Row],[year_of_release]])</f>
        <v>2857.1428571428573</v>
      </c>
      <c r="Y2901" s="4">
        <v>540520772</v>
      </c>
      <c r="Z2901" s="4">
        <v>441654761</v>
      </c>
      <c r="AA2901" s="4">
        <v>128070000</v>
      </c>
      <c r="AB2901" s="1">
        <f>Table1[[#This Row],[na_sales]]/Table1[[#This Row],[NA population]]</f>
        <v>4.2551556187002561E-4</v>
      </c>
      <c r="AC2901" s="1">
        <f>Table1[[#This Row],[eu_sales]]/Table1[[#This Row],[Eu population]]</f>
        <v>2.0377907802062616E-4</v>
      </c>
      <c r="AD2901" s="1">
        <f>Table1[[#This Row],[jp_sales]]/Table1[[#This Row],[Jp population]]</f>
        <v>0</v>
      </c>
    </row>
    <row r="2902" spans="1:30" x14ac:dyDescent="0.25">
      <c r="A2902" t="s">
        <v>2626</v>
      </c>
      <c r="B2902" t="s">
        <v>18</v>
      </c>
      <c r="C2902">
        <v>2007</v>
      </c>
      <c r="D2902" t="s">
        <v>40</v>
      </c>
      <c r="E2902" t="s">
        <v>1156</v>
      </c>
      <c r="F2902" s="4">
        <v>320000</v>
      </c>
      <c r="G2902" s="4">
        <v>0</v>
      </c>
      <c r="H2902" s="4">
        <v>0</v>
      </c>
      <c r="I2902" s="4">
        <v>20000</v>
      </c>
      <c r="J2902">
        <v>2.7</v>
      </c>
      <c r="K2902">
        <v>9</v>
      </c>
      <c r="L2902">
        <v>4.8</v>
      </c>
      <c r="M2902" s="4">
        <v>26</v>
      </c>
      <c r="N2902" t="s">
        <v>2627</v>
      </c>
      <c r="O2902" t="s">
        <v>84</v>
      </c>
      <c r="P2902" s="4">
        <v>340000</v>
      </c>
      <c r="Q2902" s="3">
        <f>AVERAGE(Table1[[#This Row],[critic_score]],Table1[[#This Row],[user_score]])</f>
        <v>3.75</v>
      </c>
      <c r="R2902" s="4">
        <f>Table1[[#This Row],[user_count]]+Table1[[#This Row],[critic_count]]</f>
        <v>35</v>
      </c>
      <c r="S2902" s="2">
        <f>100000*Table1[[#This Row],[review_count]]/Table1[[#This Row],[total sales]]</f>
        <v>10.294117647058824</v>
      </c>
      <c r="T2902" s="2">
        <f>Table1[[#This Row],[total sales]]/(2017-Table1[[#This Row],[year_of_release]])</f>
        <v>34000</v>
      </c>
      <c r="U2902" s="9">
        <f>Table1[[#This Row],[na_sales]]/(2017-Table1[[#This Row],[year_of_release]])</f>
        <v>32000</v>
      </c>
      <c r="V2902" s="6">
        <f>Table1[[#This Row],[eu_sales]]/(2017-Table1[[#This Row],[year_of_release]])</f>
        <v>0</v>
      </c>
      <c r="W2902" s="6">
        <f>Table1[[#This Row],[jp_sales]]/(2017-Table1[[#This Row],[year_of_release]])</f>
        <v>0</v>
      </c>
      <c r="X2902" s="6">
        <f>Table1[[#This Row],[other_sales]]/(2017-Table1[[#This Row],[year_of_release]])</f>
        <v>2000</v>
      </c>
      <c r="Y2902" s="4">
        <v>522751172</v>
      </c>
      <c r="Z2902" s="4">
        <v>438594184</v>
      </c>
      <c r="AA2902" s="4">
        <v>128001000</v>
      </c>
      <c r="AB2902" s="1">
        <f>Table1[[#This Row],[na_sales]]/Table1[[#This Row],[NA population]]</f>
        <v>6.1214592551884323E-4</v>
      </c>
      <c r="AC2902" s="1">
        <f>Table1[[#This Row],[eu_sales]]/Table1[[#This Row],[Eu population]]</f>
        <v>0</v>
      </c>
      <c r="AD2902" s="1">
        <f>Table1[[#This Row],[jp_sales]]/Table1[[#This Row],[Jp population]]</f>
        <v>0</v>
      </c>
    </row>
    <row r="2903" spans="1:30" x14ac:dyDescent="0.25">
      <c r="A2903" t="s">
        <v>2423</v>
      </c>
      <c r="B2903" t="s">
        <v>45</v>
      </c>
      <c r="C2903">
        <v>2005</v>
      </c>
      <c r="D2903" t="s">
        <v>54</v>
      </c>
      <c r="E2903" t="s">
        <v>83</v>
      </c>
      <c r="F2903" s="4">
        <v>170000</v>
      </c>
      <c r="G2903" s="4">
        <v>130000</v>
      </c>
      <c r="H2903" s="4">
        <v>0</v>
      </c>
      <c r="I2903" s="4">
        <v>40000</v>
      </c>
      <c r="J2903">
        <v>7</v>
      </c>
      <c r="K2903">
        <v>15</v>
      </c>
      <c r="L2903">
        <v>6.9</v>
      </c>
      <c r="M2903" s="4">
        <v>9</v>
      </c>
      <c r="N2903" t="s">
        <v>2424</v>
      </c>
      <c r="O2903" t="s">
        <v>43</v>
      </c>
      <c r="P2903" s="4">
        <v>340000</v>
      </c>
      <c r="Q2903" s="3">
        <f>AVERAGE(Table1[[#This Row],[critic_score]],Table1[[#This Row],[user_score]])</f>
        <v>6.95</v>
      </c>
      <c r="R2903" s="4">
        <f>Table1[[#This Row],[user_count]]+Table1[[#This Row],[critic_count]]</f>
        <v>24</v>
      </c>
      <c r="S2903" s="2">
        <f>100000*Table1[[#This Row],[review_count]]/Table1[[#This Row],[total sales]]</f>
        <v>7.0588235294117645</v>
      </c>
      <c r="T2903" s="2">
        <f>Table1[[#This Row],[total sales]]/(2017-Table1[[#This Row],[year_of_release]])</f>
        <v>28333.333333333332</v>
      </c>
      <c r="U2903" s="9">
        <f>Table1[[#This Row],[na_sales]]/(2017-Table1[[#This Row],[year_of_release]])</f>
        <v>14166.666666666666</v>
      </c>
      <c r="V2903" s="6">
        <f>Table1[[#This Row],[eu_sales]]/(2017-Table1[[#This Row],[year_of_release]])</f>
        <v>10833.333333333334</v>
      </c>
      <c r="W2903" s="6">
        <f>Table1[[#This Row],[jp_sales]]/(2017-Table1[[#This Row],[year_of_release]])</f>
        <v>0</v>
      </c>
      <c r="X2903" s="6">
        <f>Table1[[#This Row],[other_sales]]/(2017-Table1[[#This Row],[year_of_release]])</f>
        <v>3333.3333333333335</v>
      </c>
      <c r="Y2903" s="4">
        <v>511054143</v>
      </c>
      <c r="Z2903" s="4">
        <v>435713800</v>
      </c>
      <c r="AA2903" s="4">
        <v>127773000</v>
      </c>
      <c r="AB2903" s="1">
        <f>Table1[[#This Row],[na_sales]]/Table1[[#This Row],[NA population]]</f>
        <v>3.3264577213299297E-4</v>
      </c>
      <c r="AC2903" s="1">
        <f>Table1[[#This Row],[eu_sales]]/Table1[[#This Row],[Eu population]]</f>
        <v>2.9836098833683946E-4</v>
      </c>
      <c r="AD2903" s="1">
        <f>Table1[[#This Row],[jp_sales]]/Table1[[#This Row],[Jp population]]</f>
        <v>0</v>
      </c>
    </row>
    <row r="2904" spans="1:30" x14ac:dyDescent="0.25">
      <c r="A2904" t="s">
        <v>1668</v>
      </c>
      <c r="B2904" t="s">
        <v>200</v>
      </c>
      <c r="C2904">
        <v>2016</v>
      </c>
      <c r="D2904" t="s">
        <v>40</v>
      </c>
      <c r="E2904" t="s">
        <v>198</v>
      </c>
      <c r="F2904" s="4">
        <v>190000</v>
      </c>
      <c r="G2904" s="4">
        <v>120000</v>
      </c>
      <c r="H2904" s="4">
        <v>0</v>
      </c>
      <c r="I2904" s="4">
        <v>30000</v>
      </c>
      <c r="J2904">
        <v>7.1</v>
      </c>
      <c r="K2904">
        <v>18</v>
      </c>
      <c r="L2904">
        <v>5.0999999999999996</v>
      </c>
      <c r="M2904" s="4">
        <v>15</v>
      </c>
      <c r="N2904" t="s">
        <v>614</v>
      </c>
      <c r="O2904" t="s">
        <v>84</v>
      </c>
      <c r="P2904" s="4">
        <v>340000</v>
      </c>
      <c r="Q2904" s="3">
        <f>AVERAGE(Table1[[#This Row],[critic_score]],Table1[[#This Row],[user_score]])</f>
        <v>6.1</v>
      </c>
      <c r="R2904" s="4">
        <f>Table1[[#This Row],[user_count]]+Table1[[#This Row],[critic_count]]</f>
        <v>33</v>
      </c>
      <c r="S2904" s="2">
        <f>100000*Table1[[#This Row],[review_count]]/Table1[[#This Row],[total sales]]</f>
        <v>9.7058823529411757</v>
      </c>
      <c r="T2904" s="2">
        <f>Table1[[#This Row],[total sales]]/(2017-Table1[[#This Row],[year_of_release]])</f>
        <v>340000</v>
      </c>
      <c r="U2904" s="9">
        <f>Table1[[#This Row],[na_sales]]/(2017-Table1[[#This Row],[year_of_release]])</f>
        <v>190000</v>
      </c>
      <c r="V2904" s="6">
        <f>Table1[[#This Row],[eu_sales]]/(2017-Table1[[#This Row],[year_of_release]])</f>
        <v>120000</v>
      </c>
      <c r="W2904" s="6">
        <f>Table1[[#This Row],[jp_sales]]/(2017-Table1[[#This Row],[year_of_release]])</f>
        <v>0</v>
      </c>
      <c r="X2904" s="6">
        <f>Table1[[#This Row],[other_sales]]/(2017-Table1[[#This Row],[year_of_release]])</f>
        <v>30000</v>
      </c>
      <c r="Y2904" s="4">
        <v>573178249</v>
      </c>
      <c r="Z2904" s="4">
        <v>445623395</v>
      </c>
      <c r="AA2904" s="4">
        <v>126994511</v>
      </c>
      <c r="AB2904" s="1">
        <f>Table1[[#This Row],[na_sales]]/Table1[[#This Row],[NA population]]</f>
        <v>3.3148501418447929E-4</v>
      </c>
      <c r="AC2904" s="1">
        <f>Table1[[#This Row],[eu_sales]]/Table1[[#This Row],[Eu population]]</f>
        <v>2.6928568236414069E-4</v>
      </c>
      <c r="AD2904" s="1">
        <f>Table1[[#This Row],[jp_sales]]/Table1[[#This Row],[Jp population]]</f>
        <v>0</v>
      </c>
    </row>
    <row r="2905" spans="1:30" x14ac:dyDescent="0.25">
      <c r="A2905" t="s">
        <v>2628</v>
      </c>
      <c r="B2905" t="s">
        <v>45</v>
      </c>
      <c r="C2905">
        <v>2002</v>
      </c>
      <c r="D2905" t="s">
        <v>19</v>
      </c>
      <c r="E2905" t="s">
        <v>538</v>
      </c>
      <c r="F2905" s="4">
        <v>170000</v>
      </c>
      <c r="G2905" s="4">
        <v>130000</v>
      </c>
      <c r="H2905" s="4">
        <v>0</v>
      </c>
      <c r="I2905" s="4">
        <v>40000</v>
      </c>
      <c r="J2905">
        <v>8.5</v>
      </c>
      <c r="K2905">
        <v>31</v>
      </c>
      <c r="L2905">
        <v>8.6999999999999993</v>
      </c>
      <c r="M2905" s="4">
        <v>14</v>
      </c>
      <c r="N2905" t="s">
        <v>994</v>
      </c>
      <c r="O2905" t="s">
        <v>67</v>
      </c>
      <c r="P2905" s="4">
        <v>340000</v>
      </c>
      <c r="Q2905" s="3">
        <f>AVERAGE(Table1[[#This Row],[critic_score]],Table1[[#This Row],[user_score]])</f>
        <v>8.6</v>
      </c>
      <c r="R2905" s="4">
        <f>Table1[[#This Row],[user_count]]+Table1[[#This Row],[critic_count]]</f>
        <v>45</v>
      </c>
      <c r="S2905" s="2">
        <f>100000*Table1[[#This Row],[review_count]]/Table1[[#This Row],[total sales]]</f>
        <v>13.235294117647058</v>
      </c>
      <c r="T2905" s="2">
        <f>Table1[[#This Row],[total sales]]/(2017-Table1[[#This Row],[year_of_release]])</f>
        <v>22666.666666666668</v>
      </c>
      <c r="U2905" s="9">
        <f>Table1[[#This Row],[na_sales]]/(2017-Table1[[#This Row],[year_of_release]])</f>
        <v>11333.333333333334</v>
      </c>
      <c r="V2905" s="6">
        <f>Table1[[#This Row],[eu_sales]]/(2017-Table1[[#This Row],[year_of_release]])</f>
        <v>8666.6666666666661</v>
      </c>
      <c r="W2905" s="6">
        <f>Table1[[#This Row],[jp_sales]]/(2017-Table1[[#This Row],[year_of_release]])</f>
        <v>0</v>
      </c>
      <c r="X2905" s="6">
        <f>Table1[[#This Row],[other_sales]]/(2017-Table1[[#This Row],[year_of_release]])</f>
        <v>2666.6666666666665</v>
      </c>
      <c r="Y2905" s="4">
        <v>495013192</v>
      </c>
      <c r="Z2905" s="4">
        <v>431019772</v>
      </c>
      <c r="AA2905" s="4">
        <v>127445000</v>
      </c>
      <c r="AB2905" s="1">
        <f>Table1[[#This Row],[na_sales]]/Table1[[#This Row],[NA population]]</f>
        <v>3.4342519097955678E-4</v>
      </c>
      <c r="AC2905" s="1">
        <f>Table1[[#This Row],[eu_sales]]/Table1[[#This Row],[Eu population]]</f>
        <v>3.0161029364564741E-4</v>
      </c>
      <c r="AD2905" s="1">
        <f>Table1[[#This Row],[jp_sales]]/Table1[[#This Row],[Jp population]]</f>
        <v>0</v>
      </c>
    </row>
    <row r="2906" spans="1:30" x14ac:dyDescent="0.25">
      <c r="A2906" t="s">
        <v>2629</v>
      </c>
      <c r="B2906" t="s">
        <v>71</v>
      </c>
      <c r="C2906">
        <v>2016</v>
      </c>
      <c r="D2906" t="s">
        <v>27</v>
      </c>
      <c r="E2906" t="s">
        <v>100</v>
      </c>
      <c r="F2906" s="4">
        <v>110000</v>
      </c>
      <c r="G2906" s="4">
        <v>160000</v>
      </c>
      <c r="H2906" s="4">
        <v>20000</v>
      </c>
      <c r="I2906" s="4">
        <v>50000</v>
      </c>
      <c r="J2906">
        <v>6.9</v>
      </c>
      <c r="K2906">
        <v>50</v>
      </c>
      <c r="L2906">
        <v>4.7</v>
      </c>
      <c r="M2906" s="4">
        <v>578</v>
      </c>
      <c r="N2906" t="s">
        <v>128</v>
      </c>
      <c r="O2906" t="s">
        <v>67</v>
      </c>
      <c r="P2906" s="4">
        <v>340000</v>
      </c>
      <c r="Q2906" s="3">
        <f>AVERAGE(Table1[[#This Row],[critic_score]],Table1[[#This Row],[user_score]])</f>
        <v>5.8000000000000007</v>
      </c>
      <c r="R2906" s="4">
        <f>Table1[[#This Row],[user_count]]+Table1[[#This Row],[critic_count]]</f>
        <v>628</v>
      </c>
      <c r="S2906" s="2">
        <f>100000*Table1[[#This Row],[review_count]]/Table1[[#This Row],[total sales]]</f>
        <v>184.70588235294119</v>
      </c>
      <c r="T2906" s="2">
        <f>Table1[[#This Row],[total sales]]/(2017-Table1[[#This Row],[year_of_release]])</f>
        <v>340000</v>
      </c>
      <c r="U2906" s="9">
        <f>Table1[[#This Row],[na_sales]]/(2017-Table1[[#This Row],[year_of_release]])</f>
        <v>110000</v>
      </c>
      <c r="V2906" s="6">
        <f>Table1[[#This Row],[eu_sales]]/(2017-Table1[[#This Row],[year_of_release]])</f>
        <v>160000</v>
      </c>
      <c r="W2906" s="6">
        <f>Table1[[#This Row],[jp_sales]]/(2017-Table1[[#This Row],[year_of_release]])</f>
        <v>20000</v>
      </c>
      <c r="X2906" s="6">
        <f>Table1[[#This Row],[other_sales]]/(2017-Table1[[#This Row],[year_of_release]])</f>
        <v>50000</v>
      </c>
      <c r="Y2906" s="4">
        <v>573178249</v>
      </c>
      <c r="Z2906" s="4">
        <v>445623395</v>
      </c>
      <c r="AA2906" s="4">
        <v>126994511</v>
      </c>
      <c r="AB2906" s="1">
        <f>Table1[[#This Row],[na_sales]]/Table1[[#This Row],[NA population]]</f>
        <v>1.9191237663311958E-4</v>
      </c>
      <c r="AC2906" s="1">
        <f>Table1[[#This Row],[eu_sales]]/Table1[[#This Row],[Eu population]]</f>
        <v>3.5904757648552092E-4</v>
      </c>
      <c r="AD2906" s="1">
        <f>Table1[[#This Row],[jp_sales]]/Table1[[#This Row],[Jp population]]</f>
        <v>1.5748712162843006E-4</v>
      </c>
    </row>
    <row r="2907" spans="1:30" x14ac:dyDescent="0.25">
      <c r="A2907" t="s">
        <v>1758</v>
      </c>
      <c r="B2907" t="s">
        <v>200</v>
      </c>
      <c r="C2907">
        <v>2014</v>
      </c>
      <c r="D2907" t="s">
        <v>54</v>
      </c>
      <c r="E2907" t="s">
        <v>186</v>
      </c>
      <c r="F2907" s="4">
        <v>200000</v>
      </c>
      <c r="G2907" s="4">
        <v>110000</v>
      </c>
      <c r="H2907" s="4">
        <v>0</v>
      </c>
      <c r="I2907" s="4">
        <v>30000</v>
      </c>
      <c r="J2907">
        <v>6.3</v>
      </c>
      <c r="K2907">
        <v>12</v>
      </c>
      <c r="L2907">
        <v>6.6</v>
      </c>
      <c r="M2907" s="4">
        <v>68</v>
      </c>
      <c r="N2907" t="s">
        <v>812</v>
      </c>
      <c r="O2907" t="s">
        <v>43</v>
      </c>
      <c r="P2907" s="4">
        <v>340000</v>
      </c>
      <c r="Q2907" s="3">
        <f>AVERAGE(Table1[[#This Row],[critic_score]],Table1[[#This Row],[user_score]])</f>
        <v>6.4499999999999993</v>
      </c>
      <c r="R2907" s="4">
        <f>Table1[[#This Row],[user_count]]+Table1[[#This Row],[critic_count]]</f>
        <v>80</v>
      </c>
      <c r="S2907" s="2">
        <f>100000*Table1[[#This Row],[review_count]]/Table1[[#This Row],[total sales]]</f>
        <v>23.529411764705884</v>
      </c>
      <c r="T2907" s="2">
        <f>Table1[[#This Row],[total sales]]/(2017-Table1[[#This Row],[year_of_release]])</f>
        <v>113333.33333333333</v>
      </c>
      <c r="U2907" s="9">
        <f>Table1[[#This Row],[na_sales]]/(2017-Table1[[#This Row],[year_of_release]])</f>
        <v>66666.666666666672</v>
      </c>
      <c r="V2907" s="6">
        <f>Table1[[#This Row],[eu_sales]]/(2017-Table1[[#This Row],[year_of_release]])</f>
        <v>36666.666666666664</v>
      </c>
      <c r="W2907" s="6">
        <f>Table1[[#This Row],[jp_sales]]/(2017-Table1[[#This Row],[year_of_release]])</f>
        <v>0</v>
      </c>
      <c r="X2907" s="6">
        <f>Table1[[#This Row],[other_sales]]/(2017-Table1[[#This Row],[year_of_release]])</f>
        <v>10000</v>
      </c>
      <c r="Y2907" s="4">
        <v>562338430</v>
      </c>
      <c r="Z2907" s="4">
        <v>443580712</v>
      </c>
      <c r="AA2907" s="4">
        <v>127276000</v>
      </c>
      <c r="AB2907" s="1">
        <f>Table1[[#This Row],[na_sales]]/Table1[[#This Row],[NA population]]</f>
        <v>3.556577130963644E-4</v>
      </c>
      <c r="AC2907" s="1">
        <f>Table1[[#This Row],[eu_sales]]/Table1[[#This Row],[Eu population]]</f>
        <v>2.4798192758209922E-4</v>
      </c>
      <c r="AD2907" s="1">
        <f>Table1[[#This Row],[jp_sales]]/Table1[[#This Row],[Jp population]]</f>
        <v>0</v>
      </c>
    </row>
    <row r="2908" spans="1:30" x14ac:dyDescent="0.25">
      <c r="A2908" t="s">
        <v>2630</v>
      </c>
      <c r="B2908" t="s">
        <v>45</v>
      </c>
      <c r="C2908">
        <v>2003</v>
      </c>
      <c r="D2908" t="s">
        <v>29</v>
      </c>
      <c r="E2908" t="s">
        <v>171</v>
      </c>
      <c r="F2908" s="4">
        <v>170000</v>
      </c>
      <c r="G2908" s="4">
        <v>130000</v>
      </c>
      <c r="H2908" s="4">
        <v>0</v>
      </c>
      <c r="I2908" s="4">
        <v>40000</v>
      </c>
      <c r="J2908">
        <v>8.3000000000000007</v>
      </c>
      <c r="K2908">
        <v>29</v>
      </c>
      <c r="L2908">
        <v>9.1</v>
      </c>
      <c r="M2908" s="4">
        <v>17</v>
      </c>
      <c r="N2908" t="s">
        <v>617</v>
      </c>
      <c r="O2908" t="s">
        <v>21</v>
      </c>
      <c r="P2908" s="4">
        <v>340000</v>
      </c>
      <c r="Q2908" s="3">
        <f>AVERAGE(Table1[[#This Row],[critic_score]],Table1[[#This Row],[user_score]])</f>
        <v>8.6999999999999993</v>
      </c>
      <c r="R2908" s="4">
        <f>Table1[[#This Row],[user_count]]+Table1[[#This Row],[critic_count]]</f>
        <v>46</v>
      </c>
      <c r="S2908" s="2">
        <f>100000*Table1[[#This Row],[review_count]]/Table1[[#This Row],[total sales]]</f>
        <v>13.529411764705882</v>
      </c>
      <c r="T2908" s="2">
        <f>Table1[[#This Row],[total sales]]/(2017-Table1[[#This Row],[year_of_release]])</f>
        <v>24285.714285714286</v>
      </c>
      <c r="U2908" s="9">
        <f>Table1[[#This Row],[na_sales]]/(2017-Table1[[#This Row],[year_of_release]])</f>
        <v>12142.857142857143</v>
      </c>
      <c r="V2908" s="6">
        <f>Table1[[#This Row],[eu_sales]]/(2017-Table1[[#This Row],[year_of_release]])</f>
        <v>9285.7142857142862</v>
      </c>
      <c r="W2908" s="6">
        <f>Table1[[#This Row],[jp_sales]]/(2017-Table1[[#This Row],[year_of_release]])</f>
        <v>0</v>
      </c>
      <c r="X2908" s="6">
        <f>Table1[[#This Row],[other_sales]]/(2017-Table1[[#This Row],[year_of_release]])</f>
        <v>2857.1428571428573</v>
      </c>
      <c r="Y2908" s="4">
        <v>500125528</v>
      </c>
      <c r="Z2908" s="4">
        <v>432552540</v>
      </c>
      <c r="AA2908" s="4">
        <v>127718000</v>
      </c>
      <c r="AB2908" s="1">
        <f>Table1[[#This Row],[na_sales]]/Table1[[#This Row],[NA population]]</f>
        <v>3.3991466238452041E-4</v>
      </c>
      <c r="AC2908" s="1">
        <f>Table1[[#This Row],[eu_sales]]/Table1[[#This Row],[Eu population]]</f>
        <v>3.0054152496711728E-4</v>
      </c>
      <c r="AD2908" s="1">
        <f>Table1[[#This Row],[jp_sales]]/Table1[[#This Row],[Jp population]]</f>
        <v>0</v>
      </c>
    </row>
    <row r="2909" spans="1:30" x14ac:dyDescent="0.25">
      <c r="A2909" t="s">
        <v>2631</v>
      </c>
      <c r="B2909" t="s">
        <v>45</v>
      </c>
      <c r="C2909">
        <v>2003</v>
      </c>
      <c r="D2909" t="s">
        <v>54</v>
      </c>
      <c r="E2909" t="s">
        <v>575</v>
      </c>
      <c r="F2909" s="4">
        <v>170000</v>
      </c>
      <c r="G2909" s="4">
        <v>130000</v>
      </c>
      <c r="H2909" s="4">
        <v>0</v>
      </c>
      <c r="I2909" s="4">
        <v>40000</v>
      </c>
      <c r="J2909">
        <v>8.1</v>
      </c>
      <c r="K2909">
        <v>28</v>
      </c>
      <c r="L2909">
        <v>8.9</v>
      </c>
      <c r="M2909" s="4">
        <v>17</v>
      </c>
      <c r="N2909" t="s">
        <v>268</v>
      </c>
      <c r="O2909" t="s">
        <v>67</v>
      </c>
      <c r="P2909" s="4">
        <v>340000</v>
      </c>
      <c r="Q2909" s="3">
        <f>AVERAGE(Table1[[#This Row],[critic_score]],Table1[[#This Row],[user_score]])</f>
        <v>8.5</v>
      </c>
      <c r="R2909" s="4">
        <f>Table1[[#This Row],[user_count]]+Table1[[#This Row],[critic_count]]</f>
        <v>45</v>
      </c>
      <c r="S2909" s="2">
        <f>100000*Table1[[#This Row],[review_count]]/Table1[[#This Row],[total sales]]</f>
        <v>13.235294117647058</v>
      </c>
      <c r="T2909" s="2">
        <f>Table1[[#This Row],[total sales]]/(2017-Table1[[#This Row],[year_of_release]])</f>
        <v>24285.714285714286</v>
      </c>
      <c r="U2909" s="9">
        <f>Table1[[#This Row],[na_sales]]/(2017-Table1[[#This Row],[year_of_release]])</f>
        <v>12142.857142857143</v>
      </c>
      <c r="V2909" s="6">
        <f>Table1[[#This Row],[eu_sales]]/(2017-Table1[[#This Row],[year_of_release]])</f>
        <v>9285.7142857142862</v>
      </c>
      <c r="W2909" s="6">
        <f>Table1[[#This Row],[jp_sales]]/(2017-Table1[[#This Row],[year_of_release]])</f>
        <v>0</v>
      </c>
      <c r="X2909" s="6">
        <f>Table1[[#This Row],[other_sales]]/(2017-Table1[[#This Row],[year_of_release]])</f>
        <v>2857.1428571428573</v>
      </c>
      <c r="Y2909" s="4">
        <v>500125528</v>
      </c>
      <c r="Z2909" s="4">
        <v>432552540</v>
      </c>
      <c r="AA2909" s="4">
        <v>127718000</v>
      </c>
      <c r="AB2909" s="1">
        <f>Table1[[#This Row],[na_sales]]/Table1[[#This Row],[NA population]]</f>
        <v>3.3991466238452041E-4</v>
      </c>
      <c r="AC2909" s="1">
        <f>Table1[[#This Row],[eu_sales]]/Table1[[#This Row],[Eu population]]</f>
        <v>3.0054152496711728E-4</v>
      </c>
      <c r="AD2909" s="1">
        <f>Table1[[#This Row],[jp_sales]]/Table1[[#This Row],[Jp population]]</f>
        <v>0</v>
      </c>
    </row>
    <row r="2910" spans="1:30" x14ac:dyDescent="0.25">
      <c r="A2910" t="s">
        <v>2302</v>
      </c>
      <c r="B2910" t="s">
        <v>39</v>
      </c>
      <c r="C2910">
        <v>2008</v>
      </c>
      <c r="D2910" t="s">
        <v>54</v>
      </c>
      <c r="E2910" t="s">
        <v>55</v>
      </c>
      <c r="F2910" s="4">
        <v>230000</v>
      </c>
      <c r="G2910" s="4">
        <v>70000</v>
      </c>
      <c r="H2910" s="4">
        <v>0</v>
      </c>
      <c r="I2910" s="4">
        <v>40000</v>
      </c>
      <c r="J2910">
        <v>6</v>
      </c>
      <c r="K2910">
        <v>30</v>
      </c>
      <c r="L2910">
        <v>6.4</v>
      </c>
      <c r="M2910" s="4">
        <v>14</v>
      </c>
      <c r="N2910" t="s">
        <v>994</v>
      </c>
      <c r="O2910" t="s">
        <v>67</v>
      </c>
      <c r="P2910" s="4">
        <v>340000</v>
      </c>
      <c r="Q2910" s="3">
        <f>AVERAGE(Table1[[#This Row],[critic_score]],Table1[[#This Row],[user_score]])</f>
        <v>6.2</v>
      </c>
      <c r="R2910" s="4">
        <f>Table1[[#This Row],[user_count]]+Table1[[#This Row],[critic_count]]</f>
        <v>44</v>
      </c>
      <c r="S2910" s="2">
        <f>100000*Table1[[#This Row],[review_count]]/Table1[[#This Row],[total sales]]</f>
        <v>12.941176470588236</v>
      </c>
      <c r="T2910" s="2">
        <f>Table1[[#This Row],[total sales]]/(2017-Table1[[#This Row],[year_of_release]])</f>
        <v>37777.777777777781</v>
      </c>
      <c r="U2910" s="9">
        <f>Table1[[#This Row],[na_sales]]/(2017-Table1[[#This Row],[year_of_release]])</f>
        <v>25555.555555555555</v>
      </c>
      <c r="V2910" s="6">
        <f>Table1[[#This Row],[eu_sales]]/(2017-Table1[[#This Row],[year_of_release]])</f>
        <v>7777.7777777777774</v>
      </c>
      <c r="W2910" s="6">
        <f>Table1[[#This Row],[jp_sales]]/(2017-Table1[[#This Row],[year_of_release]])</f>
        <v>0</v>
      </c>
      <c r="X2910" s="6">
        <f>Table1[[#This Row],[other_sales]]/(2017-Table1[[#This Row],[year_of_release]])</f>
        <v>4444.4444444444443</v>
      </c>
      <c r="Y2910" s="4">
        <v>528816311</v>
      </c>
      <c r="Z2910" s="4">
        <v>440001482</v>
      </c>
      <c r="AA2910" s="4">
        <v>128063000</v>
      </c>
      <c r="AB2910" s="1">
        <f>Table1[[#This Row],[na_sales]]/Table1[[#This Row],[NA population]]</f>
        <v>4.3493363426151959E-4</v>
      </c>
      <c r="AC2910" s="1">
        <f>Table1[[#This Row],[eu_sales]]/Table1[[#This Row],[Eu population]]</f>
        <v>1.5909037324560648E-4</v>
      </c>
      <c r="AD2910" s="1">
        <f>Table1[[#This Row],[jp_sales]]/Table1[[#This Row],[Jp population]]</f>
        <v>0</v>
      </c>
    </row>
    <row r="2911" spans="1:30" x14ac:dyDescent="0.25">
      <c r="A2911" t="s">
        <v>2633</v>
      </c>
      <c r="B2911" t="s">
        <v>71</v>
      </c>
      <c r="C2911">
        <v>2016</v>
      </c>
      <c r="D2911" t="s">
        <v>40</v>
      </c>
      <c r="E2911" t="s">
        <v>83</v>
      </c>
      <c r="F2911" s="4">
        <v>30000</v>
      </c>
      <c r="G2911" s="4">
        <v>260000</v>
      </c>
      <c r="H2911" s="4">
        <v>0</v>
      </c>
      <c r="I2911" s="4">
        <v>50000</v>
      </c>
      <c r="J2911">
        <v>8.1</v>
      </c>
      <c r="K2911">
        <v>52</v>
      </c>
      <c r="L2911">
        <v>7.9</v>
      </c>
      <c r="M2911" s="4">
        <v>110</v>
      </c>
      <c r="N2911" t="s">
        <v>2634</v>
      </c>
      <c r="O2911" t="s">
        <v>21</v>
      </c>
      <c r="P2911" s="4">
        <v>340000</v>
      </c>
      <c r="Q2911" s="3">
        <f>AVERAGE(Table1[[#This Row],[critic_score]],Table1[[#This Row],[user_score]])</f>
        <v>8</v>
      </c>
      <c r="R2911" s="4">
        <f>Table1[[#This Row],[user_count]]+Table1[[#This Row],[critic_count]]</f>
        <v>162</v>
      </c>
      <c r="S2911" s="2">
        <f>100000*Table1[[#This Row],[review_count]]/Table1[[#This Row],[total sales]]</f>
        <v>47.647058823529413</v>
      </c>
      <c r="T2911" s="2">
        <f>Table1[[#This Row],[total sales]]/(2017-Table1[[#This Row],[year_of_release]])</f>
        <v>340000</v>
      </c>
      <c r="U2911" s="9">
        <f>Table1[[#This Row],[na_sales]]/(2017-Table1[[#This Row],[year_of_release]])</f>
        <v>30000</v>
      </c>
      <c r="V2911" s="6">
        <f>Table1[[#This Row],[eu_sales]]/(2017-Table1[[#This Row],[year_of_release]])</f>
        <v>260000</v>
      </c>
      <c r="W2911" s="6">
        <f>Table1[[#This Row],[jp_sales]]/(2017-Table1[[#This Row],[year_of_release]])</f>
        <v>0</v>
      </c>
      <c r="X2911" s="6">
        <f>Table1[[#This Row],[other_sales]]/(2017-Table1[[#This Row],[year_of_release]])</f>
        <v>50000</v>
      </c>
      <c r="Y2911" s="4">
        <v>573178249</v>
      </c>
      <c r="Z2911" s="4">
        <v>445623395</v>
      </c>
      <c r="AA2911" s="4">
        <v>126994511</v>
      </c>
      <c r="AB2911" s="1">
        <f>Table1[[#This Row],[na_sales]]/Table1[[#This Row],[NA population]]</f>
        <v>5.2339739081759885E-5</v>
      </c>
      <c r="AC2911" s="1">
        <f>Table1[[#This Row],[eu_sales]]/Table1[[#This Row],[Eu population]]</f>
        <v>5.8345231178897152E-4</v>
      </c>
      <c r="AD2911" s="1">
        <f>Table1[[#This Row],[jp_sales]]/Table1[[#This Row],[Jp population]]</f>
        <v>0</v>
      </c>
    </row>
    <row r="2912" spans="1:30" x14ac:dyDescent="0.25">
      <c r="A2912" t="s">
        <v>1470</v>
      </c>
      <c r="B2912" t="s">
        <v>18</v>
      </c>
      <c r="C2912">
        <v>2011</v>
      </c>
      <c r="D2912" t="s">
        <v>19</v>
      </c>
      <c r="E2912" t="s">
        <v>100</v>
      </c>
      <c r="F2912" s="4">
        <v>200000</v>
      </c>
      <c r="G2912" s="4">
        <v>110000</v>
      </c>
      <c r="H2912" s="4">
        <v>0</v>
      </c>
      <c r="I2912" s="4">
        <v>30000</v>
      </c>
      <c r="J2912">
        <v>8.5</v>
      </c>
      <c r="K2912">
        <v>14</v>
      </c>
      <c r="L2912">
        <v>6.7</v>
      </c>
      <c r="M2912" s="4">
        <v>7</v>
      </c>
      <c r="N2912" t="s">
        <v>100</v>
      </c>
      <c r="O2912" t="s">
        <v>21</v>
      </c>
      <c r="P2912" s="4">
        <v>340000</v>
      </c>
      <c r="Q2912" s="3">
        <f>AVERAGE(Table1[[#This Row],[critic_score]],Table1[[#This Row],[user_score]])</f>
        <v>7.6</v>
      </c>
      <c r="R2912" s="4">
        <f>Table1[[#This Row],[user_count]]+Table1[[#This Row],[critic_count]]</f>
        <v>21</v>
      </c>
      <c r="S2912" s="2">
        <f>100000*Table1[[#This Row],[review_count]]/Table1[[#This Row],[total sales]]</f>
        <v>6.1764705882352944</v>
      </c>
      <c r="T2912" s="2">
        <f>Table1[[#This Row],[total sales]]/(2017-Table1[[#This Row],[year_of_release]])</f>
        <v>56666.666666666664</v>
      </c>
      <c r="U2912" s="9">
        <f>Table1[[#This Row],[na_sales]]/(2017-Table1[[#This Row],[year_of_release]])</f>
        <v>33333.333333333336</v>
      </c>
      <c r="V2912" s="6">
        <f>Table1[[#This Row],[eu_sales]]/(2017-Table1[[#This Row],[year_of_release]])</f>
        <v>18333.333333333332</v>
      </c>
      <c r="W2912" s="6">
        <f>Table1[[#This Row],[jp_sales]]/(2017-Table1[[#This Row],[year_of_release]])</f>
        <v>0</v>
      </c>
      <c r="X2912" s="6">
        <f>Table1[[#This Row],[other_sales]]/(2017-Table1[[#This Row],[year_of_release]])</f>
        <v>5000</v>
      </c>
      <c r="Y2912" s="4">
        <v>545961365</v>
      </c>
      <c r="Z2912" s="4">
        <v>440756453</v>
      </c>
      <c r="AA2912" s="4">
        <v>127833000</v>
      </c>
      <c r="AB2912" s="1">
        <f>Table1[[#This Row],[na_sales]]/Table1[[#This Row],[NA population]]</f>
        <v>3.6632628757531224E-4</v>
      </c>
      <c r="AC2912" s="1">
        <f>Table1[[#This Row],[eu_sales]]/Table1[[#This Row],[Eu population]]</f>
        <v>2.4957093481283642E-4</v>
      </c>
      <c r="AD2912" s="1">
        <f>Table1[[#This Row],[jp_sales]]/Table1[[#This Row],[Jp population]]</f>
        <v>0</v>
      </c>
    </row>
    <row r="2913" spans="1:30" x14ac:dyDescent="0.25">
      <c r="A2913" t="s">
        <v>2384</v>
      </c>
      <c r="B2913" t="s">
        <v>34</v>
      </c>
      <c r="C2913">
        <v>2007</v>
      </c>
      <c r="D2913" t="s">
        <v>40</v>
      </c>
      <c r="E2913" t="s">
        <v>100</v>
      </c>
      <c r="F2913" s="4">
        <v>300000</v>
      </c>
      <c r="G2913" s="4">
        <v>10000</v>
      </c>
      <c r="H2913" s="4">
        <v>0</v>
      </c>
      <c r="I2913" s="4">
        <v>30000</v>
      </c>
      <c r="J2913">
        <v>6.9</v>
      </c>
      <c r="K2913">
        <v>48</v>
      </c>
      <c r="L2913">
        <v>6.3</v>
      </c>
      <c r="M2913" s="4">
        <v>108</v>
      </c>
      <c r="N2913" t="s">
        <v>820</v>
      </c>
      <c r="O2913" t="s">
        <v>43</v>
      </c>
      <c r="P2913" s="4">
        <v>340000</v>
      </c>
      <c r="Q2913" s="3">
        <f>AVERAGE(Table1[[#This Row],[critic_score]],Table1[[#This Row],[user_score]])</f>
        <v>6.6</v>
      </c>
      <c r="R2913" s="4">
        <f>Table1[[#This Row],[user_count]]+Table1[[#This Row],[critic_count]]</f>
        <v>156</v>
      </c>
      <c r="S2913" s="2">
        <f>100000*Table1[[#This Row],[review_count]]/Table1[[#This Row],[total sales]]</f>
        <v>45.882352941176471</v>
      </c>
      <c r="T2913" s="2">
        <f>Table1[[#This Row],[total sales]]/(2017-Table1[[#This Row],[year_of_release]])</f>
        <v>34000</v>
      </c>
      <c r="U2913" s="9">
        <f>Table1[[#This Row],[na_sales]]/(2017-Table1[[#This Row],[year_of_release]])</f>
        <v>30000</v>
      </c>
      <c r="V2913" s="6">
        <f>Table1[[#This Row],[eu_sales]]/(2017-Table1[[#This Row],[year_of_release]])</f>
        <v>1000</v>
      </c>
      <c r="W2913" s="6">
        <f>Table1[[#This Row],[jp_sales]]/(2017-Table1[[#This Row],[year_of_release]])</f>
        <v>0</v>
      </c>
      <c r="X2913" s="6">
        <f>Table1[[#This Row],[other_sales]]/(2017-Table1[[#This Row],[year_of_release]])</f>
        <v>3000</v>
      </c>
      <c r="Y2913" s="4">
        <v>522751172</v>
      </c>
      <c r="Z2913" s="4">
        <v>438594184</v>
      </c>
      <c r="AA2913" s="4">
        <v>128001000</v>
      </c>
      <c r="AB2913" s="1">
        <f>Table1[[#This Row],[na_sales]]/Table1[[#This Row],[NA population]]</f>
        <v>5.7388680517391551E-4</v>
      </c>
      <c r="AC2913" s="1">
        <f>Table1[[#This Row],[eu_sales]]/Table1[[#This Row],[Eu population]]</f>
        <v>2.280011993957494E-5</v>
      </c>
      <c r="AD2913" s="1">
        <f>Table1[[#This Row],[jp_sales]]/Table1[[#This Row],[Jp population]]</f>
        <v>0</v>
      </c>
    </row>
    <row r="2914" spans="1:30" x14ac:dyDescent="0.25">
      <c r="A2914" t="s">
        <v>1078</v>
      </c>
      <c r="B2914" t="s">
        <v>18</v>
      </c>
      <c r="C2914">
        <v>2011</v>
      </c>
      <c r="D2914" t="s">
        <v>65</v>
      </c>
      <c r="E2914" t="s">
        <v>425</v>
      </c>
      <c r="F2914" s="4">
        <v>230000</v>
      </c>
      <c r="G2914" s="4">
        <v>80000</v>
      </c>
      <c r="H2914" s="4">
        <v>0</v>
      </c>
      <c r="I2914" s="4">
        <v>30000</v>
      </c>
      <c r="J2914">
        <v>7.4</v>
      </c>
      <c r="K2914">
        <v>6</v>
      </c>
      <c r="L2914">
        <v>5.2</v>
      </c>
      <c r="M2914" s="4">
        <v>9</v>
      </c>
      <c r="N2914" t="s">
        <v>529</v>
      </c>
      <c r="O2914" t="s">
        <v>67</v>
      </c>
      <c r="P2914" s="4">
        <v>340000</v>
      </c>
      <c r="Q2914" s="3">
        <f>AVERAGE(Table1[[#This Row],[critic_score]],Table1[[#This Row],[user_score]])</f>
        <v>6.3000000000000007</v>
      </c>
      <c r="R2914" s="4">
        <f>Table1[[#This Row],[user_count]]+Table1[[#This Row],[critic_count]]</f>
        <v>15</v>
      </c>
      <c r="S2914" s="2">
        <f>100000*Table1[[#This Row],[review_count]]/Table1[[#This Row],[total sales]]</f>
        <v>4.4117647058823533</v>
      </c>
      <c r="T2914" s="2">
        <f>Table1[[#This Row],[total sales]]/(2017-Table1[[#This Row],[year_of_release]])</f>
        <v>56666.666666666664</v>
      </c>
      <c r="U2914" s="9">
        <f>Table1[[#This Row],[na_sales]]/(2017-Table1[[#This Row],[year_of_release]])</f>
        <v>38333.333333333336</v>
      </c>
      <c r="V2914" s="6">
        <f>Table1[[#This Row],[eu_sales]]/(2017-Table1[[#This Row],[year_of_release]])</f>
        <v>13333.333333333334</v>
      </c>
      <c r="W2914" s="6">
        <f>Table1[[#This Row],[jp_sales]]/(2017-Table1[[#This Row],[year_of_release]])</f>
        <v>0</v>
      </c>
      <c r="X2914" s="6">
        <f>Table1[[#This Row],[other_sales]]/(2017-Table1[[#This Row],[year_of_release]])</f>
        <v>5000</v>
      </c>
      <c r="Y2914" s="4">
        <v>545961365</v>
      </c>
      <c r="Z2914" s="4">
        <v>440756453</v>
      </c>
      <c r="AA2914" s="4">
        <v>127833000</v>
      </c>
      <c r="AB2914" s="1">
        <f>Table1[[#This Row],[na_sales]]/Table1[[#This Row],[NA population]]</f>
        <v>4.2127523071160903E-4</v>
      </c>
      <c r="AC2914" s="1">
        <f>Table1[[#This Row],[eu_sales]]/Table1[[#This Row],[Eu population]]</f>
        <v>1.8150613440933558E-4</v>
      </c>
      <c r="AD2914" s="1">
        <f>Table1[[#This Row],[jp_sales]]/Table1[[#This Row],[Jp population]]</f>
        <v>0</v>
      </c>
    </row>
    <row r="2915" spans="1:30" x14ac:dyDescent="0.25">
      <c r="A2915" t="s">
        <v>1511</v>
      </c>
      <c r="B2915" t="s">
        <v>34</v>
      </c>
      <c r="C2915">
        <v>2012</v>
      </c>
      <c r="D2915" t="s">
        <v>65</v>
      </c>
      <c r="E2915" t="s">
        <v>267</v>
      </c>
      <c r="F2915" s="4">
        <v>190000</v>
      </c>
      <c r="G2915" s="4">
        <v>110000</v>
      </c>
      <c r="H2915" s="4">
        <v>10000</v>
      </c>
      <c r="I2915" s="4">
        <v>30000</v>
      </c>
      <c r="J2915">
        <v>8.3000000000000007</v>
      </c>
      <c r="K2915">
        <v>35</v>
      </c>
      <c r="L2915">
        <v>7.5</v>
      </c>
      <c r="M2915" s="4">
        <v>90</v>
      </c>
      <c r="N2915" t="s">
        <v>267</v>
      </c>
      <c r="O2915" t="s">
        <v>67</v>
      </c>
      <c r="P2915" s="4">
        <v>340000</v>
      </c>
      <c r="Q2915" s="3">
        <f>AVERAGE(Table1[[#This Row],[critic_score]],Table1[[#This Row],[user_score]])</f>
        <v>7.9</v>
      </c>
      <c r="R2915" s="4">
        <f>Table1[[#This Row],[user_count]]+Table1[[#This Row],[critic_count]]</f>
        <v>125</v>
      </c>
      <c r="S2915" s="2">
        <f>100000*Table1[[#This Row],[review_count]]/Table1[[#This Row],[total sales]]</f>
        <v>36.764705882352942</v>
      </c>
      <c r="T2915" s="2">
        <f>Table1[[#This Row],[total sales]]/(2017-Table1[[#This Row],[year_of_release]])</f>
        <v>68000</v>
      </c>
      <c r="U2915" s="9">
        <f>Table1[[#This Row],[na_sales]]/(2017-Table1[[#This Row],[year_of_release]])</f>
        <v>38000</v>
      </c>
      <c r="V2915" s="6">
        <f>Table1[[#This Row],[eu_sales]]/(2017-Table1[[#This Row],[year_of_release]])</f>
        <v>22000</v>
      </c>
      <c r="W2915" s="6">
        <f>Table1[[#This Row],[jp_sales]]/(2017-Table1[[#This Row],[year_of_release]])</f>
        <v>2000</v>
      </c>
      <c r="X2915" s="6">
        <f>Table1[[#This Row],[other_sales]]/(2017-Table1[[#This Row],[year_of_release]])</f>
        <v>6000</v>
      </c>
      <c r="Y2915" s="4">
        <v>551484507</v>
      </c>
      <c r="Z2915" s="4">
        <v>441417242</v>
      </c>
      <c r="AA2915" s="4">
        <v>127629000</v>
      </c>
      <c r="AB2915" s="1">
        <f>Table1[[#This Row],[na_sales]]/Table1[[#This Row],[NA population]]</f>
        <v>3.4452463775197224E-4</v>
      </c>
      <c r="AC2915" s="1">
        <f>Table1[[#This Row],[eu_sales]]/Table1[[#This Row],[Eu population]]</f>
        <v>2.4919733425365383E-4</v>
      </c>
      <c r="AD2915" s="1">
        <f>Table1[[#This Row],[jp_sales]]/Table1[[#This Row],[Jp population]]</f>
        <v>7.8352098660962631E-5</v>
      </c>
    </row>
    <row r="2916" spans="1:30" x14ac:dyDescent="0.25">
      <c r="A2916" t="s">
        <v>2640</v>
      </c>
      <c r="B2916" t="s">
        <v>45</v>
      </c>
      <c r="C2916">
        <v>2004</v>
      </c>
      <c r="D2916" t="s">
        <v>191</v>
      </c>
      <c r="E2916" t="s">
        <v>431</v>
      </c>
      <c r="F2916" s="4">
        <v>170000</v>
      </c>
      <c r="G2916" s="4">
        <v>130000</v>
      </c>
      <c r="H2916" s="4">
        <v>0</v>
      </c>
      <c r="I2916" s="4">
        <v>40000</v>
      </c>
      <c r="J2916">
        <v>6.5</v>
      </c>
      <c r="K2916">
        <v>34</v>
      </c>
      <c r="L2916">
        <v>8.6</v>
      </c>
      <c r="M2916" s="4">
        <v>20</v>
      </c>
      <c r="N2916" t="s">
        <v>196</v>
      </c>
      <c r="O2916" t="s">
        <v>84</v>
      </c>
      <c r="P2916" s="4">
        <v>340000</v>
      </c>
      <c r="Q2916" s="3">
        <f>AVERAGE(Table1[[#This Row],[critic_score]],Table1[[#This Row],[user_score]])</f>
        <v>7.55</v>
      </c>
      <c r="R2916" s="4">
        <f>Table1[[#This Row],[user_count]]+Table1[[#This Row],[critic_count]]</f>
        <v>54</v>
      </c>
      <c r="S2916" s="2">
        <f>100000*Table1[[#This Row],[review_count]]/Table1[[#This Row],[total sales]]</f>
        <v>15.882352941176471</v>
      </c>
      <c r="T2916" s="2">
        <f>Table1[[#This Row],[total sales]]/(2017-Table1[[#This Row],[year_of_release]])</f>
        <v>26153.846153846152</v>
      </c>
      <c r="U2916" s="9">
        <f>Table1[[#This Row],[na_sales]]/(2017-Table1[[#This Row],[year_of_release]])</f>
        <v>13076.923076923076</v>
      </c>
      <c r="V2916" s="6">
        <f>Table1[[#This Row],[eu_sales]]/(2017-Table1[[#This Row],[year_of_release]])</f>
        <v>10000</v>
      </c>
      <c r="W2916" s="6">
        <f>Table1[[#This Row],[jp_sales]]/(2017-Table1[[#This Row],[year_of_release]])</f>
        <v>0</v>
      </c>
      <c r="X2916" s="6">
        <f>Table1[[#This Row],[other_sales]]/(2017-Table1[[#This Row],[year_of_release]])</f>
        <v>3076.9230769230771</v>
      </c>
      <c r="Y2916" s="4">
        <v>505524224</v>
      </c>
      <c r="Z2916" s="4">
        <v>434174638</v>
      </c>
      <c r="AA2916" s="4">
        <v>127761000</v>
      </c>
      <c r="AB2916" s="1">
        <f>Table1[[#This Row],[na_sales]]/Table1[[#This Row],[NA population]]</f>
        <v>3.3628457733412198E-4</v>
      </c>
      <c r="AC2916" s="1">
        <f>Table1[[#This Row],[eu_sales]]/Table1[[#This Row],[Eu population]]</f>
        <v>2.994186869109568E-4</v>
      </c>
      <c r="AD2916" s="1">
        <f>Table1[[#This Row],[jp_sales]]/Table1[[#This Row],[Jp population]]</f>
        <v>0</v>
      </c>
    </row>
    <row r="2917" spans="1:30" x14ac:dyDescent="0.25">
      <c r="A2917" t="s">
        <v>2641</v>
      </c>
      <c r="B2917" t="s">
        <v>18</v>
      </c>
      <c r="C2917">
        <v>2007</v>
      </c>
      <c r="D2917" t="s">
        <v>225</v>
      </c>
      <c r="E2917" t="s">
        <v>20</v>
      </c>
      <c r="F2917" s="4">
        <v>220000</v>
      </c>
      <c r="G2917" s="4">
        <v>20000</v>
      </c>
      <c r="H2917" s="4">
        <v>80000</v>
      </c>
      <c r="I2917" s="4">
        <v>20000</v>
      </c>
      <c r="J2917">
        <v>7.5</v>
      </c>
      <c r="K2917">
        <v>38</v>
      </c>
      <c r="L2917">
        <v>7.6</v>
      </c>
      <c r="M2917" s="4">
        <v>45</v>
      </c>
      <c r="N2917" t="s">
        <v>2463</v>
      </c>
      <c r="O2917" t="s">
        <v>67</v>
      </c>
      <c r="P2917" s="4">
        <v>340000</v>
      </c>
      <c r="Q2917" s="3">
        <f>AVERAGE(Table1[[#This Row],[critic_score]],Table1[[#This Row],[user_score]])</f>
        <v>7.55</v>
      </c>
      <c r="R2917" s="4">
        <f>Table1[[#This Row],[user_count]]+Table1[[#This Row],[critic_count]]</f>
        <v>83</v>
      </c>
      <c r="S2917" s="2">
        <f>100000*Table1[[#This Row],[review_count]]/Table1[[#This Row],[total sales]]</f>
        <v>24.411764705882351</v>
      </c>
      <c r="T2917" s="2">
        <f>Table1[[#This Row],[total sales]]/(2017-Table1[[#This Row],[year_of_release]])</f>
        <v>34000</v>
      </c>
      <c r="U2917" s="9">
        <f>Table1[[#This Row],[na_sales]]/(2017-Table1[[#This Row],[year_of_release]])</f>
        <v>22000</v>
      </c>
      <c r="V2917" s="6">
        <f>Table1[[#This Row],[eu_sales]]/(2017-Table1[[#This Row],[year_of_release]])</f>
        <v>2000</v>
      </c>
      <c r="W2917" s="6">
        <f>Table1[[#This Row],[jp_sales]]/(2017-Table1[[#This Row],[year_of_release]])</f>
        <v>8000</v>
      </c>
      <c r="X2917" s="6">
        <f>Table1[[#This Row],[other_sales]]/(2017-Table1[[#This Row],[year_of_release]])</f>
        <v>2000</v>
      </c>
      <c r="Y2917" s="4">
        <v>522751172</v>
      </c>
      <c r="Z2917" s="4">
        <v>438594184</v>
      </c>
      <c r="AA2917" s="4">
        <v>128001000</v>
      </c>
      <c r="AB2917" s="1">
        <f>Table1[[#This Row],[na_sales]]/Table1[[#This Row],[NA population]]</f>
        <v>4.2085032379420473E-4</v>
      </c>
      <c r="AC2917" s="1">
        <f>Table1[[#This Row],[eu_sales]]/Table1[[#This Row],[Eu population]]</f>
        <v>4.560023987914988E-5</v>
      </c>
      <c r="AD2917" s="1">
        <f>Table1[[#This Row],[jp_sales]]/Table1[[#This Row],[Jp population]]</f>
        <v>6.2499511722564666E-4</v>
      </c>
    </row>
    <row r="2918" spans="1:30" x14ac:dyDescent="0.25">
      <c r="A2918" t="s">
        <v>1566</v>
      </c>
      <c r="B2918" t="s">
        <v>103</v>
      </c>
      <c r="C2918">
        <v>2004</v>
      </c>
      <c r="D2918" t="s">
        <v>54</v>
      </c>
      <c r="E2918" t="s">
        <v>270</v>
      </c>
      <c r="F2918" s="4">
        <v>260000</v>
      </c>
      <c r="G2918" s="4">
        <v>70000</v>
      </c>
      <c r="H2918" s="4">
        <v>0</v>
      </c>
      <c r="I2918" s="4">
        <v>10000</v>
      </c>
      <c r="J2918">
        <v>7.8</v>
      </c>
      <c r="K2918">
        <v>44</v>
      </c>
      <c r="L2918">
        <v>8.8000000000000007</v>
      </c>
      <c r="M2918" s="4">
        <v>15</v>
      </c>
      <c r="N2918" t="s">
        <v>446</v>
      </c>
      <c r="O2918" t="s">
        <v>43</v>
      </c>
      <c r="P2918" s="4">
        <v>340000</v>
      </c>
      <c r="Q2918" s="3">
        <f>AVERAGE(Table1[[#This Row],[critic_score]],Table1[[#This Row],[user_score]])</f>
        <v>8.3000000000000007</v>
      </c>
      <c r="R2918" s="4">
        <f>Table1[[#This Row],[user_count]]+Table1[[#This Row],[critic_count]]</f>
        <v>59</v>
      </c>
      <c r="S2918" s="2">
        <f>100000*Table1[[#This Row],[review_count]]/Table1[[#This Row],[total sales]]</f>
        <v>17.352941176470587</v>
      </c>
      <c r="T2918" s="2">
        <f>Table1[[#This Row],[total sales]]/(2017-Table1[[#This Row],[year_of_release]])</f>
        <v>26153.846153846152</v>
      </c>
      <c r="U2918" s="9">
        <f>Table1[[#This Row],[na_sales]]/(2017-Table1[[#This Row],[year_of_release]])</f>
        <v>20000</v>
      </c>
      <c r="V2918" s="6">
        <f>Table1[[#This Row],[eu_sales]]/(2017-Table1[[#This Row],[year_of_release]])</f>
        <v>5384.6153846153848</v>
      </c>
      <c r="W2918" s="6">
        <f>Table1[[#This Row],[jp_sales]]/(2017-Table1[[#This Row],[year_of_release]])</f>
        <v>0</v>
      </c>
      <c r="X2918" s="6">
        <f>Table1[[#This Row],[other_sales]]/(2017-Table1[[#This Row],[year_of_release]])</f>
        <v>769.23076923076928</v>
      </c>
      <c r="Y2918" s="4">
        <v>505524224</v>
      </c>
      <c r="Z2918" s="4">
        <v>434174638</v>
      </c>
      <c r="AA2918" s="4">
        <v>127761000</v>
      </c>
      <c r="AB2918" s="1">
        <f>Table1[[#This Row],[na_sales]]/Table1[[#This Row],[NA population]]</f>
        <v>5.1431758886395123E-4</v>
      </c>
      <c r="AC2918" s="1">
        <f>Table1[[#This Row],[eu_sales]]/Table1[[#This Row],[Eu population]]</f>
        <v>1.6122544679820751E-4</v>
      </c>
      <c r="AD2918" s="1">
        <f>Table1[[#This Row],[jp_sales]]/Table1[[#This Row],[Jp population]]</f>
        <v>0</v>
      </c>
    </row>
    <row r="2919" spans="1:30" x14ac:dyDescent="0.25">
      <c r="A2919" t="s">
        <v>2644</v>
      </c>
      <c r="B2919" t="s">
        <v>45</v>
      </c>
      <c r="C2919">
        <v>2001</v>
      </c>
      <c r="D2919" t="s">
        <v>73</v>
      </c>
      <c r="E2919" t="s">
        <v>270</v>
      </c>
      <c r="F2919" s="4">
        <v>170000</v>
      </c>
      <c r="G2919" s="4">
        <v>130000</v>
      </c>
      <c r="H2919" s="4">
        <v>0</v>
      </c>
      <c r="I2919" s="4">
        <v>40000</v>
      </c>
      <c r="J2919">
        <v>6.5</v>
      </c>
      <c r="K2919">
        <v>15</v>
      </c>
      <c r="L2919">
        <v>8.1</v>
      </c>
      <c r="M2919" s="4">
        <v>7</v>
      </c>
      <c r="N2919" t="s">
        <v>1103</v>
      </c>
      <c r="O2919" t="s">
        <v>67</v>
      </c>
      <c r="P2919" s="4">
        <v>340000</v>
      </c>
      <c r="Q2919" s="3">
        <f>AVERAGE(Table1[[#This Row],[critic_score]],Table1[[#This Row],[user_score]])</f>
        <v>7.3</v>
      </c>
      <c r="R2919" s="4">
        <f>Table1[[#This Row],[user_count]]+Table1[[#This Row],[critic_count]]</f>
        <v>22</v>
      </c>
      <c r="S2919" s="2">
        <f>100000*Table1[[#This Row],[review_count]]/Table1[[#This Row],[total sales]]</f>
        <v>6.4705882352941178</v>
      </c>
      <c r="T2919" s="2">
        <f>Table1[[#This Row],[total sales]]/(2017-Table1[[#This Row],[year_of_release]])</f>
        <v>21250</v>
      </c>
      <c r="U2919" s="9">
        <f>Table1[[#This Row],[na_sales]]/(2017-Table1[[#This Row],[year_of_release]])</f>
        <v>10625</v>
      </c>
      <c r="V2919" s="6">
        <f>Table1[[#This Row],[eu_sales]]/(2017-Table1[[#This Row],[year_of_release]])</f>
        <v>8125</v>
      </c>
      <c r="W2919" s="6">
        <f>Table1[[#This Row],[jp_sales]]/(2017-Table1[[#This Row],[year_of_release]])</f>
        <v>0</v>
      </c>
      <c r="X2919" s="6">
        <f>Table1[[#This Row],[other_sales]]/(2017-Table1[[#This Row],[year_of_release]])</f>
        <v>2500</v>
      </c>
      <c r="Y2919" s="4">
        <v>489752572</v>
      </c>
      <c r="Z2919" s="4">
        <v>430035992</v>
      </c>
      <c r="AA2919" s="4">
        <v>127149000</v>
      </c>
      <c r="AB2919" s="1">
        <f>Table1[[#This Row],[na_sales]]/Table1[[#This Row],[NA population]]</f>
        <v>3.4711405252201515E-4</v>
      </c>
      <c r="AC2919" s="1">
        <f>Table1[[#This Row],[eu_sales]]/Table1[[#This Row],[Eu population]]</f>
        <v>3.0230027815904303E-4</v>
      </c>
      <c r="AD2919" s="1">
        <f>Table1[[#This Row],[jp_sales]]/Table1[[#This Row],[Jp population]]</f>
        <v>0</v>
      </c>
    </row>
    <row r="2920" spans="1:30" x14ac:dyDescent="0.25">
      <c r="A2920" t="s">
        <v>2645</v>
      </c>
      <c r="B2920" t="s">
        <v>39</v>
      </c>
      <c r="C2920">
        <v>2010</v>
      </c>
      <c r="D2920" t="s">
        <v>19</v>
      </c>
      <c r="E2920" t="s">
        <v>83</v>
      </c>
      <c r="F2920" s="4">
        <v>110000</v>
      </c>
      <c r="G2920" s="4">
        <v>170000</v>
      </c>
      <c r="H2920" s="4">
        <v>0</v>
      </c>
      <c r="I2920" s="4">
        <v>60000</v>
      </c>
      <c r="J2920">
        <v>4.5</v>
      </c>
      <c r="K2920">
        <v>17</v>
      </c>
      <c r="L2920">
        <v>4.3</v>
      </c>
      <c r="M2920" s="4">
        <v>8</v>
      </c>
      <c r="N2920" t="s">
        <v>1513</v>
      </c>
      <c r="O2920" t="s">
        <v>21</v>
      </c>
      <c r="P2920" s="4">
        <v>340000</v>
      </c>
      <c r="Q2920" s="3">
        <f>AVERAGE(Table1[[#This Row],[critic_score]],Table1[[#This Row],[user_score]])</f>
        <v>4.4000000000000004</v>
      </c>
      <c r="R2920" s="4">
        <f>Table1[[#This Row],[user_count]]+Table1[[#This Row],[critic_count]]</f>
        <v>25</v>
      </c>
      <c r="S2920" s="2">
        <f>100000*Table1[[#This Row],[review_count]]/Table1[[#This Row],[total sales]]</f>
        <v>7.3529411764705879</v>
      </c>
      <c r="T2920" s="2">
        <f>Table1[[#This Row],[total sales]]/(2017-Table1[[#This Row],[year_of_release]])</f>
        <v>48571.428571428572</v>
      </c>
      <c r="U2920" s="9">
        <f>Table1[[#This Row],[na_sales]]/(2017-Table1[[#This Row],[year_of_release]])</f>
        <v>15714.285714285714</v>
      </c>
      <c r="V2920" s="6">
        <f>Table1[[#This Row],[eu_sales]]/(2017-Table1[[#This Row],[year_of_release]])</f>
        <v>24285.714285714286</v>
      </c>
      <c r="W2920" s="6">
        <f>Table1[[#This Row],[jp_sales]]/(2017-Table1[[#This Row],[year_of_release]])</f>
        <v>0</v>
      </c>
      <c r="X2920" s="6">
        <f>Table1[[#This Row],[other_sales]]/(2017-Table1[[#This Row],[year_of_release]])</f>
        <v>8571.4285714285706</v>
      </c>
      <c r="Y2920" s="4">
        <v>540520772</v>
      </c>
      <c r="Z2920" s="4">
        <v>441654761</v>
      </c>
      <c r="AA2920" s="4">
        <v>128070000</v>
      </c>
      <c r="AB2920" s="1">
        <f>Table1[[#This Row],[na_sales]]/Table1[[#This Row],[NA population]]</f>
        <v>2.035074426334905E-4</v>
      </c>
      <c r="AC2920" s="1">
        <f>Table1[[#This Row],[eu_sales]]/Table1[[#This Row],[Eu population]]</f>
        <v>3.8491603626118276E-4</v>
      </c>
      <c r="AD2920" s="1">
        <f>Table1[[#This Row],[jp_sales]]/Table1[[#This Row],[Jp population]]</f>
        <v>0</v>
      </c>
    </row>
    <row r="2921" spans="1:30" x14ac:dyDescent="0.25">
      <c r="A2921" t="s">
        <v>2648</v>
      </c>
      <c r="B2921" t="s">
        <v>138</v>
      </c>
      <c r="C2921">
        <v>2005</v>
      </c>
      <c r="D2921" t="s">
        <v>65</v>
      </c>
      <c r="E2921" t="s">
        <v>425</v>
      </c>
      <c r="F2921" s="4">
        <v>260000</v>
      </c>
      <c r="G2921" s="4">
        <v>70000</v>
      </c>
      <c r="H2921" s="4">
        <v>0</v>
      </c>
      <c r="I2921" s="4">
        <v>10000</v>
      </c>
      <c r="J2921">
        <v>7.6</v>
      </c>
      <c r="K2921">
        <v>36</v>
      </c>
      <c r="L2921">
        <v>6</v>
      </c>
      <c r="M2921" s="4">
        <v>263</v>
      </c>
      <c r="N2921" t="s">
        <v>529</v>
      </c>
      <c r="O2921" t="s">
        <v>67</v>
      </c>
      <c r="P2921" s="4">
        <v>340000</v>
      </c>
      <c r="Q2921" s="3">
        <f>AVERAGE(Table1[[#This Row],[critic_score]],Table1[[#This Row],[user_score]])</f>
        <v>6.8</v>
      </c>
      <c r="R2921" s="4">
        <f>Table1[[#This Row],[user_count]]+Table1[[#This Row],[critic_count]]</f>
        <v>299</v>
      </c>
      <c r="S2921" s="2">
        <f>100000*Table1[[#This Row],[review_count]]/Table1[[#This Row],[total sales]]</f>
        <v>87.941176470588232</v>
      </c>
      <c r="T2921" s="2">
        <f>Table1[[#This Row],[total sales]]/(2017-Table1[[#This Row],[year_of_release]])</f>
        <v>28333.333333333332</v>
      </c>
      <c r="U2921" s="9">
        <f>Table1[[#This Row],[na_sales]]/(2017-Table1[[#This Row],[year_of_release]])</f>
        <v>21666.666666666668</v>
      </c>
      <c r="V2921" s="6">
        <f>Table1[[#This Row],[eu_sales]]/(2017-Table1[[#This Row],[year_of_release]])</f>
        <v>5833.333333333333</v>
      </c>
      <c r="W2921" s="6">
        <f>Table1[[#This Row],[jp_sales]]/(2017-Table1[[#This Row],[year_of_release]])</f>
        <v>0</v>
      </c>
      <c r="X2921" s="6">
        <f>Table1[[#This Row],[other_sales]]/(2017-Table1[[#This Row],[year_of_release]])</f>
        <v>833.33333333333337</v>
      </c>
      <c r="Y2921" s="4">
        <v>511054143</v>
      </c>
      <c r="Z2921" s="4">
        <v>435713800</v>
      </c>
      <c r="AA2921" s="4">
        <v>127773000</v>
      </c>
      <c r="AB2921" s="1">
        <f>Table1[[#This Row],[na_sales]]/Table1[[#This Row],[NA population]]</f>
        <v>5.0875235737987158E-4</v>
      </c>
      <c r="AC2921" s="1">
        <f>Table1[[#This Row],[eu_sales]]/Table1[[#This Row],[Eu population]]</f>
        <v>1.6065591679675971E-4</v>
      </c>
      <c r="AD2921" s="1">
        <f>Table1[[#This Row],[jp_sales]]/Table1[[#This Row],[Jp population]]</f>
        <v>0</v>
      </c>
    </row>
    <row r="2922" spans="1:30" x14ac:dyDescent="0.25">
      <c r="A2922" t="s">
        <v>776</v>
      </c>
      <c r="B2922" t="s">
        <v>103</v>
      </c>
      <c r="C2922">
        <v>2004</v>
      </c>
      <c r="D2922" t="s">
        <v>73</v>
      </c>
      <c r="E2922" t="s">
        <v>100</v>
      </c>
      <c r="F2922" s="4">
        <v>220000</v>
      </c>
      <c r="G2922" s="4">
        <v>110000</v>
      </c>
      <c r="H2922" s="4">
        <v>0</v>
      </c>
      <c r="I2922" s="4">
        <v>10000</v>
      </c>
      <c r="J2922">
        <v>7</v>
      </c>
      <c r="K2922">
        <v>28</v>
      </c>
      <c r="L2922">
        <v>6.5</v>
      </c>
      <c r="M2922" s="4">
        <v>10</v>
      </c>
      <c r="N2922" t="s">
        <v>321</v>
      </c>
      <c r="O2922" t="s">
        <v>67</v>
      </c>
      <c r="P2922" s="4">
        <v>340000</v>
      </c>
      <c r="Q2922" s="3">
        <f>AVERAGE(Table1[[#This Row],[critic_score]],Table1[[#This Row],[user_score]])</f>
        <v>6.75</v>
      </c>
      <c r="R2922" s="4">
        <f>Table1[[#This Row],[user_count]]+Table1[[#This Row],[critic_count]]</f>
        <v>38</v>
      </c>
      <c r="S2922" s="2">
        <f>100000*Table1[[#This Row],[review_count]]/Table1[[#This Row],[total sales]]</f>
        <v>11.176470588235293</v>
      </c>
      <c r="T2922" s="2">
        <f>Table1[[#This Row],[total sales]]/(2017-Table1[[#This Row],[year_of_release]])</f>
        <v>26153.846153846152</v>
      </c>
      <c r="U2922" s="9">
        <f>Table1[[#This Row],[na_sales]]/(2017-Table1[[#This Row],[year_of_release]])</f>
        <v>16923.076923076922</v>
      </c>
      <c r="V2922" s="6">
        <f>Table1[[#This Row],[eu_sales]]/(2017-Table1[[#This Row],[year_of_release]])</f>
        <v>8461.538461538461</v>
      </c>
      <c r="W2922" s="6">
        <f>Table1[[#This Row],[jp_sales]]/(2017-Table1[[#This Row],[year_of_release]])</f>
        <v>0</v>
      </c>
      <c r="X2922" s="6">
        <f>Table1[[#This Row],[other_sales]]/(2017-Table1[[#This Row],[year_of_release]])</f>
        <v>769.23076923076928</v>
      </c>
      <c r="Y2922" s="4">
        <v>505524224</v>
      </c>
      <c r="Z2922" s="4">
        <v>434174638</v>
      </c>
      <c r="AA2922" s="4">
        <v>127761000</v>
      </c>
      <c r="AB2922" s="1">
        <f>Table1[[#This Row],[na_sales]]/Table1[[#This Row],[NA population]]</f>
        <v>4.3519180596180492E-4</v>
      </c>
      <c r="AC2922" s="1">
        <f>Table1[[#This Row],[eu_sales]]/Table1[[#This Row],[Eu population]]</f>
        <v>2.5335427354004035E-4</v>
      </c>
      <c r="AD2922" s="1">
        <f>Table1[[#This Row],[jp_sales]]/Table1[[#This Row],[Jp population]]</f>
        <v>0</v>
      </c>
    </row>
    <row r="2923" spans="1:30" x14ac:dyDescent="0.25">
      <c r="A2923" t="s">
        <v>1328</v>
      </c>
      <c r="B2923" t="s">
        <v>200</v>
      </c>
      <c r="C2923">
        <v>2014</v>
      </c>
      <c r="D2923" t="s">
        <v>27</v>
      </c>
      <c r="E2923" t="s">
        <v>83</v>
      </c>
      <c r="F2923" s="4">
        <v>130000</v>
      </c>
      <c r="G2923" s="4">
        <v>180000</v>
      </c>
      <c r="H2923" s="4">
        <v>0</v>
      </c>
      <c r="I2923" s="4">
        <v>30000</v>
      </c>
      <c r="J2923">
        <v>9.1</v>
      </c>
      <c r="K2923">
        <v>6</v>
      </c>
      <c r="L2923">
        <v>7.9</v>
      </c>
      <c r="M2923" s="4">
        <v>218</v>
      </c>
      <c r="N2923" t="s">
        <v>671</v>
      </c>
      <c r="O2923" t="s">
        <v>84</v>
      </c>
      <c r="P2923" s="4">
        <v>340000</v>
      </c>
      <c r="Q2923" s="3">
        <f>AVERAGE(Table1[[#This Row],[critic_score]],Table1[[#This Row],[user_score]])</f>
        <v>8.5</v>
      </c>
      <c r="R2923" s="4">
        <f>Table1[[#This Row],[user_count]]+Table1[[#This Row],[critic_count]]</f>
        <v>224</v>
      </c>
      <c r="S2923" s="2">
        <f>100000*Table1[[#This Row],[review_count]]/Table1[[#This Row],[total sales]]</f>
        <v>65.882352941176464</v>
      </c>
      <c r="T2923" s="2">
        <f>Table1[[#This Row],[total sales]]/(2017-Table1[[#This Row],[year_of_release]])</f>
        <v>113333.33333333333</v>
      </c>
      <c r="U2923" s="9">
        <f>Table1[[#This Row],[na_sales]]/(2017-Table1[[#This Row],[year_of_release]])</f>
        <v>43333.333333333336</v>
      </c>
      <c r="V2923" s="6">
        <f>Table1[[#This Row],[eu_sales]]/(2017-Table1[[#This Row],[year_of_release]])</f>
        <v>60000</v>
      </c>
      <c r="W2923" s="6">
        <f>Table1[[#This Row],[jp_sales]]/(2017-Table1[[#This Row],[year_of_release]])</f>
        <v>0</v>
      </c>
      <c r="X2923" s="6">
        <f>Table1[[#This Row],[other_sales]]/(2017-Table1[[#This Row],[year_of_release]])</f>
        <v>10000</v>
      </c>
      <c r="Y2923" s="4">
        <v>562338430</v>
      </c>
      <c r="Z2923" s="4">
        <v>443580712</v>
      </c>
      <c r="AA2923" s="4">
        <v>127276000</v>
      </c>
      <c r="AB2923" s="1">
        <f>Table1[[#This Row],[na_sales]]/Table1[[#This Row],[NA population]]</f>
        <v>2.3117751351263687E-4</v>
      </c>
      <c r="AC2923" s="1">
        <f>Table1[[#This Row],[eu_sales]]/Table1[[#This Row],[Eu population]]</f>
        <v>4.0578860877070775E-4</v>
      </c>
      <c r="AD2923" s="1">
        <f>Table1[[#This Row],[jp_sales]]/Table1[[#This Row],[Jp population]]</f>
        <v>0</v>
      </c>
    </row>
    <row r="2924" spans="1:30" x14ac:dyDescent="0.25">
      <c r="A2924" t="s">
        <v>719</v>
      </c>
      <c r="B2924" t="s">
        <v>39</v>
      </c>
      <c r="C2924">
        <v>2008</v>
      </c>
      <c r="D2924" t="s">
        <v>29</v>
      </c>
      <c r="E2924" t="s">
        <v>100</v>
      </c>
      <c r="F2924" s="4">
        <v>250000</v>
      </c>
      <c r="G2924" s="4">
        <v>50000</v>
      </c>
      <c r="H2924" s="4">
        <v>0</v>
      </c>
      <c r="I2924" s="4">
        <v>40000</v>
      </c>
      <c r="J2924">
        <v>5.4</v>
      </c>
      <c r="K2924">
        <v>4</v>
      </c>
      <c r="L2924">
        <v>6.7</v>
      </c>
      <c r="M2924" s="4">
        <v>13</v>
      </c>
      <c r="N2924" t="s">
        <v>100</v>
      </c>
      <c r="O2924" t="s">
        <v>21</v>
      </c>
      <c r="P2924" s="4">
        <v>340000</v>
      </c>
      <c r="Q2924" s="3">
        <f>AVERAGE(Table1[[#This Row],[critic_score]],Table1[[#This Row],[user_score]])</f>
        <v>6.0500000000000007</v>
      </c>
      <c r="R2924" s="4">
        <f>Table1[[#This Row],[user_count]]+Table1[[#This Row],[critic_count]]</f>
        <v>17</v>
      </c>
      <c r="S2924" s="2">
        <f>100000*Table1[[#This Row],[review_count]]/Table1[[#This Row],[total sales]]</f>
        <v>5</v>
      </c>
      <c r="T2924" s="2">
        <f>Table1[[#This Row],[total sales]]/(2017-Table1[[#This Row],[year_of_release]])</f>
        <v>37777.777777777781</v>
      </c>
      <c r="U2924" s="9">
        <f>Table1[[#This Row],[na_sales]]/(2017-Table1[[#This Row],[year_of_release]])</f>
        <v>27777.777777777777</v>
      </c>
      <c r="V2924" s="6">
        <f>Table1[[#This Row],[eu_sales]]/(2017-Table1[[#This Row],[year_of_release]])</f>
        <v>5555.5555555555557</v>
      </c>
      <c r="W2924" s="6">
        <f>Table1[[#This Row],[jp_sales]]/(2017-Table1[[#This Row],[year_of_release]])</f>
        <v>0</v>
      </c>
      <c r="X2924" s="6">
        <f>Table1[[#This Row],[other_sales]]/(2017-Table1[[#This Row],[year_of_release]])</f>
        <v>4444.4444444444443</v>
      </c>
      <c r="Y2924" s="4">
        <v>528816311</v>
      </c>
      <c r="Z2924" s="4">
        <v>440001482</v>
      </c>
      <c r="AA2924" s="4">
        <v>128063000</v>
      </c>
      <c r="AB2924" s="1">
        <f>Table1[[#This Row],[na_sales]]/Table1[[#This Row],[NA population]]</f>
        <v>4.7275395028426043E-4</v>
      </c>
      <c r="AC2924" s="1">
        <f>Table1[[#This Row],[eu_sales]]/Table1[[#This Row],[Eu population]]</f>
        <v>1.1363598088971891E-4</v>
      </c>
      <c r="AD2924" s="1">
        <f>Table1[[#This Row],[jp_sales]]/Table1[[#This Row],[Jp population]]</f>
        <v>0</v>
      </c>
    </row>
    <row r="2925" spans="1:30" x14ac:dyDescent="0.25">
      <c r="A2925" t="s">
        <v>2279</v>
      </c>
      <c r="B2925" t="s">
        <v>26</v>
      </c>
      <c r="C2925">
        <v>2008</v>
      </c>
      <c r="D2925" t="s">
        <v>73</v>
      </c>
      <c r="E2925" t="s">
        <v>100</v>
      </c>
      <c r="F2925" s="4">
        <v>290000</v>
      </c>
      <c r="G2925" s="4">
        <v>20000</v>
      </c>
      <c r="H2925" s="4">
        <v>0</v>
      </c>
      <c r="I2925" s="4">
        <v>30000</v>
      </c>
      <c r="J2925">
        <v>6.9</v>
      </c>
      <c r="K2925">
        <v>16</v>
      </c>
      <c r="L2925">
        <v>7.3</v>
      </c>
      <c r="M2925" s="4">
        <v>8</v>
      </c>
      <c r="N2925" t="s">
        <v>100</v>
      </c>
      <c r="O2925" t="s">
        <v>21</v>
      </c>
      <c r="P2925" s="4">
        <v>340000</v>
      </c>
      <c r="Q2925" s="3">
        <f>AVERAGE(Table1[[#This Row],[critic_score]],Table1[[#This Row],[user_score]])</f>
        <v>7.1</v>
      </c>
      <c r="R2925" s="4">
        <f>Table1[[#This Row],[user_count]]+Table1[[#This Row],[critic_count]]</f>
        <v>24</v>
      </c>
      <c r="S2925" s="2">
        <f>100000*Table1[[#This Row],[review_count]]/Table1[[#This Row],[total sales]]</f>
        <v>7.0588235294117645</v>
      </c>
      <c r="T2925" s="2">
        <f>Table1[[#This Row],[total sales]]/(2017-Table1[[#This Row],[year_of_release]])</f>
        <v>37777.777777777781</v>
      </c>
      <c r="U2925" s="9">
        <f>Table1[[#This Row],[na_sales]]/(2017-Table1[[#This Row],[year_of_release]])</f>
        <v>32222.222222222223</v>
      </c>
      <c r="V2925" s="6">
        <f>Table1[[#This Row],[eu_sales]]/(2017-Table1[[#This Row],[year_of_release]])</f>
        <v>2222.2222222222222</v>
      </c>
      <c r="W2925" s="6">
        <f>Table1[[#This Row],[jp_sales]]/(2017-Table1[[#This Row],[year_of_release]])</f>
        <v>0</v>
      </c>
      <c r="X2925" s="6">
        <f>Table1[[#This Row],[other_sales]]/(2017-Table1[[#This Row],[year_of_release]])</f>
        <v>3333.3333333333335</v>
      </c>
      <c r="Y2925" s="4">
        <v>528816311</v>
      </c>
      <c r="Z2925" s="4">
        <v>440001482</v>
      </c>
      <c r="AA2925" s="4">
        <v>128063000</v>
      </c>
      <c r="AB2925" s="1">
        <f>Table1[[#This Row],[na_sales]]/Table1[[#This Row],[NA population]]</f>
        <v>5.4839458232974205E-4</v>
      </c>
      <c r="AC2925" s="1">
        <f>Table1[[#This Row],[eu_sales]]/Table1[[#This Row],[Eu population]]</f>
        <v>4.5454392355887562E-5</v>
      </c>
      <c r="AD2925" s="1">
        <f>Table1[[#This Row],[jp_sales]]/Table1[[#This Row],[Jp population]]</f>
        <v>0</v>
      </c>
    </row>
    <row r="2926" spans="1:30" x14ac:dyDescent="0.25">
      <c r="A2926" t="s">
        <v>2650</v>
      </c>
      <c r="B2926" t="s">
        <v>34</v>
      </c>
      <c r="C2926">
        <v>2006</v>
      </c>
      <c r="D2926" t="s">
        <v>40</v>
      </c>
      <c r="E2926" t="s">
        <v>35</v>
      </c>
      <c r="F2926" s="4">
        <v>270000</v>
      </c>
      <c r="G2926" s="4">
        <v>20000</v>
      </c>
      <c r="H2926" s="4">
        <v>20000</v>
      </c>
      <c r="I2926" s="4">
        <v>30000</v>
      </c>
      <c r="J2926">
        <v>5.6</v>
      </c>
      <c r="K2926">
        <v>51</v>
      </c>
      <c r="L2926">
        <v>7.3</v>
      </c>
      <c r="M2926" s="4">
        <v>58</v>
      </c>
      <c r="N2926" t="s">
        <v>1175</v>
      </c>
      <c r="O2926" t="s">
        <v>43</v>
      </c>
      <c r="P2926" s="4">
        <v>340000</v>
      </c>
      <c r="Q2926" s="3">
        <f>AVERAGE(Table1[[#This Row],[critic_score]],Table1[[#This Row],[user_score]])</f>
        <v>6.4499999999999993</v>
      </c>
      <c r="R2926" s="4">
        <f>Table1[[#This Row],[user_count]]+Table1[[#This Row],[critic_count]]</f>
        <v>109</v>
      </c>
      <c r="S2926" s="2">
        <f>100000*Table1[[#This Row],[review_count]]/Table1[[#This Row],[total sales]]</f>
        <v>32.058823529411768</v>
      </c>
      <c r="T2926" s="2">
        <f>Table1[[#This Row],[total sales]]/(2017-Table1[[#This Row],[year_of_release]])</f>
        <v>30909.090909090908</v>
      </c>
      <c r="U2926" s="9">
        <f>Table1[[#This Row],[na_sales]]/(2017-Table1[[#This Row],[year_of_release]])</f>
        <v>24545.454545454544</v>
      </c>
      <c r="V2926" s="6">
        <f>Table1[[#This Row],[eu_sales]]/(2017-Table1[[#This Row],[year_of_release]])</f>
        <v>1818.1818181818182</v>
      </c>
      <c r="W2926" s="6">
        <f>Table1[[#This Row],[jp_sales]]/(2017-Table1[[#This Row],[year_of_release]])</f>
        <v>1818.1818181818182</v>
      </c>
      <c r="X2926" s="6">
        <f>Table1[[#This Row],[other_sales]]/(2017-Table1[[#This Row],[year_of_release]])</f>
        <v>2727.2727272727275</v>
      </c>
      <c r="Y2926" s="4">
        <v>516818555</v>
      </c>
      <c r="Z2926" s="4">
        <v>437126892</v>
      </c>
      <c r="AA2926" s="4">
        <v>127854000</v>
      </c>
      <c r="AB2926" s="1">
        <f>Table1[[#This Row],[na_sales]]/Table1[[#This Row],[NA population]]</f>
        <v>5.2242706340139048E-4</v>
      </c>
      <c r="AC2926" s="1">
        <f>Table1[[#This Row],[eu_sales]]/Table1[[#This Row],[Eu population]]</f>
        <v>4.5753304969395475E-5</v>
      </c>
      <c r="AD2926" s="1">
        <f>Table1[[#This Row],[jp_sales]]/Table1[[#This Row],[Jp population]]</f>
        <v>1.5642842617360426E-4</v>
      </c>
    </row>
    <row r="2927" spans="1:30" x14ac:dyDescent="0.25">
      <c r="A2927" t="s">
        <v>2652</v>
      </c>
      <c r="B2927" t="s">
        <v>45</v>
      </c>
      <c r="C2927">
        <v>2004</v>
      </c>
      <c r="D2927" t="s">
        <v>191</v>
      </c>
      <c r="E2927" t="s">
        <v>575</v>
      </c>
      <c r="F2927" s="4">
        <v>170000</v>
      </c>
      <c r="G2927" s="4">
        <v>130000</v>
      </c>
      <c r="H2927" s="4">
        <v>0</v>
      </c>
      <c r="I2927" s="4">
        <v>40000</v>
      </c>
      <c r="J2927">
        <v>6</v>
      </c>
      <c r="K2927">
        <v>44</v>
      </c>
      <c r="L2927">
        <v>6.3</v>
      </c>
      <c r="M2927" s="4">
        <v>18</v>
      </c>
      <c r="N2927" t="s">
        <v>1117</v>
      </c>
      <c r="O2927" t="s">
        <v>43</v>
      </c>
      <c r="P2927" s="4">
        <v>340000</v>
      </c>
      <c r="Q2927" s="3">
        <f>AVERAGE(Table1[[#This Row],[critic_score]],Table1[[#This Row],[user_score]])</f>
        <v>6.15</v>
      </c>
      <c r="R2927" s="4">
        <f>Table1[[#This Row],[user_count]]+Table1[[#This Row],[critic_count]]</f>
        <v>62</v>
      </c>
      <c r="S2927" s="2">
        <f>100000*Table1[[#This Row],[review_count]]/Table1[[#This Row],[total sales]]</f>
        <v>18.235294117647058</v>
      </c>
      <c r="T2927" s="2">
        <f>Table1[[#This Row],[total sales]]/(2017-Table1[[#This Row],[year_of_release]])</f>
        <v>26153.846153846152</v>
      </c>
      <c r="U2927" s="9">
        <f>Table1[[#This Row],[na_sales]]/(2017-Table1[[#This Row],[year_of_release]])</f>
        <v>13076.923076923076</v>
      </c>
      <c r="V2927" s="6">
        <f>Table1[[#This Row],[eu_sales]]/(2017-Table1[[#This Row],[year_of_release]])</f>
        <v>10000</v>
      </c>
      <c r="W2927" s="6">
        <f>Table1[[#This Row],[jp_sales]]/(2017-Table1[[#This Row],[year_of_release]])</f>
        <v>0</v>
      </c>
      <c r="X2927" s="6">
        <f>Table1[[#This Row],[other_sales]]/(2017-Table1[[#This Row],[year_of_release]])</f>
        <v>3076.9230769230771</v>
      </c>
      <c r="Y2927" s="4">
        <v>505524224</v>
      </c>
      <c r="Z2927" s="4">
        <v>434174638</v>
      </c>
      <c r="AA2927" s="4">
        <v>127761000</v>
      </c>
      <c r="AB2927" s="1">
        <f>Table1[[#This Row],[na_sales]]/Table1[[#This Row],[NA population]]</f>
        <v>3.3628457733412198E-4</v>
      </c>
      <c r="AC2927" s="1">
        <f>Table1[[#This Row],[eu_sales]]/Table1[[#This Row],[Eu population]]</f>
        <v>2.994186869109568E-4</v>
      </c>
      <c r="AD2927" s="1">
        <f>Table1[[#This Row],[jp_sales]]/Table1[[#This Row],[Jp population]]</f>
        <v>0</v>
      </c>
    </row>
    <row r="2928" spans="1:30" x14ac:dyDescent="0.25">
      <c r="A2928" t="s">
        <v>2057</v>
      </c>
      <c r="B2928" t="s">
        <v>34</v>
      </c>
      <c r="C2928">
        <v>2006</v>
      </c>
      <c r="D2928" t="s">
        <v>54</v>
      </c>
      <c r="E2928" t="s">
        <v>575</v>
      </c>
      <c r="F2928" s="4">
        <v>280000</v>
      </c>
      <c r="G2928" s="4">
        <v>30000</v>
      </c>
      <c r="H2928" s="4">
        <v>0</v>
      </c>
      <c r="I2928" s="4">
        <v>30000</v>
      </c>
      <c r="J2928">
        <v>8.5</v>
      </c>
      <c r="K2928">
        <v>44</v>
      </c>
      <c r="L2928">
        <v>7.3</v>
      </c>
      <c r="M2928" s="4">
        <v>131</v>
      </c>
      <c r="N2928" t="s">
        <v>1189</v>
      </c>
      <c r="O2928" t="s">
        <v>43</v>
      </c>
      <c r="P2928" s="4">
        <v>340000</v>
      </c>
      <c r="Q2928" s="3">
        <f>AVERAGE(Table1[[#This Row],[critic_score]],Table1[[#This Row],[user_score]])</f>
        <v>7.9</v>
      </c>
      <c r="R2928" s="4">
        <f>Table1[[#This Row],[user_count]]+Table1[[#This Row],[critic_count]]</f>
        <v>175</v>
      </c>
      <c r="S2928" s="2">
        <f>100000*Table1[[#This Row],[review_count]]/Table1[[#This Row],[total sales]]</f>
        <v>51.470588235294116</v>
      </c>
      <c r="T2928" s="2">
        <f>Table1[[#This Row],[total sales]]/(2017-Table1[[#This Row],[year_of_release]])</f>
        <v>30909.090909090908</v>
      </c>
      <c r="U2928" s="9">
        <f>Table1[[#This Row],[na_sales]]/(2017-Table1[[#This Row],[year_of_release]])</f>
        <v>25454.545454545456</v>
      </c>
      <c r="V2928" s="6">
        <f>Table1[[#This Row],[eu_sales]]/(2017-Table1[[#This Row],[year_of_release]])</f>
        <v>2727.2727272727275</v>
      </c>
      <c r="W2928" s="6">
        <f>Table1[[#This Row],[jp_sales]]/(2017-Table1[[#This Row],[year_of_release]])</f>
        <v>0</v>
      </c>
      <c r="X2928" s="6">
        <f>Table1[[#This Row],[other_sales]]/(2017-Table1[[#This Row],[year_of_release]])</f>
        <v>2727.2727272727275</v>
      </c>
      <c r="Y2928" s="4">
        <v>516818555</v>
      </c>
      <c r="Z2928" s="4">
        <v>437126892</v>
      </c>
      <c r="AA2928" s="4">
        <v>127854000</v>
      </c>
      <c r="AB2928" s="1">
        <f>Table1[[#This Row],[na_sales]]/Table1[[#This Row],[NA population]]</f>
        <v>5.4177621389773828E-4</v>
      </c>
      <c r="AC2928" s="1">
        <f>Table1[[#This Row],[eu_sales]]/Table1[[#This Row],[Eu population]]</f>
        <v>6.8629957454093219E-5</v>
      </c>
      <c r="AD2928" s="1">
        <f>Table1[[#This Row],[jp_sales]]/Table1[[#This Row],[Jp population]]</f>
        <v>0</v>
      </c>
    </row>
    <row r="2929" spans="1:30" x14ac:dyDescent="0.25">
      <c r="A2929" t="s">
        <v>2654</v>
      </c>
      <c r="B2929" t="s">
        <v>69</v>
      </c>
      <c r="C2929">
        <v>2011</v>
      </c>
      <c r="D2929" t="s">
        <v>225</v>
      </c>
      <c r="E2929" t="s">
        <v>83</v>
      </c>
      <c r="F2929" s="4">
        <v>220000</v>
      </c>
      <c r="G2929" s="4">
        <v>90000</v>
      </c>
      <c r="H2929" s="4">
        <v>0</v>
      </c>
      <c r="I2929" s="4">
        <v>30000</v>
      </c>
      <c r="J2929">
        <v>7.7</v>
      </c>
      <c r="K2929">
        <v>49</v>
      </c>
      <c r="L2929">
        <v>7.9</v>
      </c>
      <c r="M2929" s="4">
        <v>78</v>
      </c>
      <c r="N2929" t="s">
        <v>83</v>
      </c>
      <c r="O2929" t="s">
        <v>67</v>
      </c>
      <c r="P2929" s="4">
        <v>340000</v>
      </c>
      <c r="Q2929" s="3">
        <f>AVERAGE(Table1[[#This Row],[critic_score]],Table1[[#This Row],[user_score]])</f>
        <v>7.8000000000000007</v>
      </c>
      <c r="R2929" s="4">
        <f>Table1[[#This Row],[user_count]]+Table1[[#This Row],[critic_count]]</f>
        <v>127</v>
      </c>
      <c r="S2929" s="2">
        <f>100000*Table1[[#This Row],[review_count]]/Table1[[#This Row],[total sales]]</f>
        <v>37.352941176470587</v>
      </c>
      <c r="T2929" s="2">
        <f>Table1[[#This Row],[total sales]]/(2017-Table1[[#This Row],[year_of_release]])</f>
        <v>56666.666666666664</v>
      </c>
      <c r="U2929" s="9">
        <f>Table1[[#This Row],[na_sales]]/(2017-Table1[[#This Row],[year_of_release]])</f>
        <v>36666.666666666664</v>
      </c>
      <c r="V2929" s="6">
        <f>Table1[[#This Row],[eu_sales]]/(2017-Table1[[#This Row],[year_of_release]])</f>
        <v>15000</v>
      </c>
      <c r="W2929" s="6">
        <f>Table1[[#This Row],[jp_sales]]/(2017-Table1[[#This Row],[year_of_release]])</f>
        <v>0</v>
      </c>
      <c r="X2929" s="6">
        <f>Table1[[#This Row],[other_sales]]/(2017-Table1[[#This Row],[year_of_release]])</f>
        <v>5000</v>
      </c>
      <c r="Y2929" s="4">
        <v>545961365</v>
      </c>
      <c r="Z2929" s="4">
        <v>440756453</v>
      </c>
      <c r="AA2929" s="4">
        <v>127833000</v>
      </c>
      <c r="AB2929" s="1">
        <f>Table1[[#This Row],[na_sales]]/Table1[[#This Row],[NA population]]</f>
        <v>4.0295891633284345E-4</v>
      </c>
      <c r="AC2929" s="1">
        <f>Table1[[#This Row],[eu_sales]]/Table1[[#This Row],[Eu population]]</f>
        <v>2.0419440121050253E-4</v>
      </c>
      <c r="AD2929" s="1">
        <f>Table1[[#This Row],[jp_sales]]/Table1[[#This Row],[Jp population]]</f>
        <v>0</v>
      </c>
    </row>
    <row r="2930" spans="1:30" x14ac:dyDescent="0.25">
      <c r="A2930" t="s">
        <v>2655</v>
      </c>
      <c r="B2930" t="s">
        <v>159</v>
      </c>
      <c r="C2930">
        <v>2005</v>
      </c>
      <c r="D2930" t="s">
        <v>23</v>
      </c>
      <c r="E2930" t="s">
        <v>431</v>
      </c>
      <c r="F2930" s="4">
        <v>240000</v>
      </c>
      <c r="G2930" s="4">
        <v>90000</v>
      </c>
      <c r="H2930" s="4">
        <v>0</v>
      </c>
      <c r="I2930" s="4">
        <v>10000</v>
      </c>
      <c r="J2930">
        <v>4.7</v>
      </c>
      <c r="K2930">
        <v>9</v>
      </c>
      <c r="L2930">
        <v>6.8</v>
      </c>
      <c r="M2930" s="4">
        <v>4</v>
      </c>
      <c r="N2930" t="s">
        <v>2656</v>
      </c>
      <c r="O2930" t="s">
        <v>21</v>
      </c>
      <c r="P2930" s="4">
        <v>340000</v>
      </c>
      <c r="Q2930" s="3">
        <f>AVERAGE(Table1[[#This Row],[critic_score]],Table1[[#This Row],[user_score]])</f>
        <v>5.75</v>
      </c>
      <c r="R2930" s="4">
        <f>Table1[[#This Row],[user_count]]+Table1[[#This Row],[critic_count]]</f>
        <v>13</v>
      </c>
      <c r="S2930" s="2">
        <f>100000*Table1[[#This Row],[review_count]]/Table1[[#This Row],[total sales]]</f>
        <v>3.8235294117647061</v>
      </c>
      <c r="T2930" s="2">
        <f>Table1[[#This Row],[total sales]]/(2017-Table1[[#This Row],[year_of_release]])</f>
        <v>28333.333333333332</v>
      </c>
      <c r="U2930" s="9">
        <f>Table1[[#This Row],[na_sales]]/(2017-Table1[[#This Row],[year_of_release]])</f>
        <v>20000</v>
      </c>
      <c r="V2930" s="6">
        <f>Table1[[#This Row],[eu_sales]]/(2017-Table1[[#This Row],[year_of_release]])</f>
        <v>7500</v>
      </c>
      <c r="W2930" s="6">
        <f>Table1[[#This Row],[jp_sales]]/(2017-Table1[[#This Row],[year_of_release]])</f>
        <v>0</v>
      </c>
      <c r="X2930" s="6">
        <f>Table1[[#This Row],[other_sales]]/(2017-Table1[[#This Row],[year_of_release]])</f>
        <v>833.33333333333337</v>
      </c>
      <c r="Y2930" s="4">
        <v>511054143</v>
      </c>
      <c r="Z2930" s="4">
        <v>435713800</v>
      </c>
      <c r="AA2930" s="4">
        <v>127773000</v>
      </c>
      <c r="AB2930" s="1">
        <f>Table1[[#This Row],[na_sales]]/Table1[[#This Row],[NA population]]</f>
        <v>4.6961756065834302E-4</v>
      </c>
      <c r="AC2930" s="1">
        <f>Table1[[#This Row],[eu_sales]]/Table1[[#This Row],[Eu population]]</f>
        <v>2.0655760731011963E-4</v>
      </c>
      <c r="AD2930" s="1">
        <f>Table1[[#This Row],[jp_sales]]/Table1[[#This Row],[Jp population]]</f>
        <v>0</v>
      </c>
    </row>
    <row r="2931" spans="1:30" x14ac:dyDescent="0.25">
      <c r="A2931" t="s">
        <v>1412</v>
      </c>
      <c r="B2931" t="s">
        <v>138</v>
      </c>
      <c r="C2931">
        <v>2003</v>
      </c>
      <c r="D2931" t="s">
        <v>40</v>
      </c>
      <c r="E2931" t="s">
        <v>171</v>
      </c>
      <c r="F2931" s="4">
        <v>260000</v>
      </c>
      <c r="G2931" s="4">
        <v>70000</v>
      </c>
      <c r="H2931" s="4">
        <v>0</v>
      </c>
      <c r="I2931" s="4">
        <v>10000</v>
      </c>
      <c r="J2931">
        <v>5.7</v>
      </c>
      <c r="K2931">
        <v>25</v>
      </c>
      <c r="L2931">
        <v>8</v>
      </c>
      <c r="M2931" s="4">
        <v>8</v>
      </c>
      <c r="N2931" t="s">
        <v>256</v>
      </c>
      <c r="O2931" t="s">
        <v>21</v>
      </c>
      <c r="P2931" s="4">
        <v>340000</v>
      </c>
      <c r="Q2931" s="3">
        <f>AVERAGE(Table1[[#This Row],[critic_score]],Table1[[#This Row],[user_score]])</f>
        <v>6.85</v>
      </c>
      <c r="R2931" s="4">
        <f>Table1[[#This Row],[user_count]]+Table1[[#This Row],[critic_count]]</f>
        <v>33</v>
      </c>
      <c r="S2931" s="2">
        <f>100000*Table1[[#This Row],[review_count]]/Table1[[#This Row],[total sales]]</f>
        <v>9.7058823529411757</v>
      </c>
      <c r="T2931" s="2">
        <f>Table1[[#This Row],[total sales]]/(2017-Table1[[#This Row],[year_of_release]])</f>
        <v>24285.714285714286</v>
      </c>
      <c r="U2931" s="9">
        <f>Table1[[#This Row],[na_sales]]/(2017-Table1[[#This Row],[year_of_release]])</f>
        <v>18571.428571428572</v>
      </c>
      <c r="V2931" s="6">
        <f>Table1[[#This Row],[eu_sales]]/(2017-Table1[[#This Row],[year_of_release]])</f>
        <v>5000</v>
      </c>
      <c r="W2931" s="6">
        <f>Table1[[#This Row],[jp_sales]]/(2017-Table1[[#This Row],[year_of_release]])</f>
        <v>0</v>
      </c>
      <c r="X2931" s="6">
        <f>Table1[[#This Row],[other_sales]]/(2017-Table1[[#This Row],[year_of_release]])</f>
        <v>714.28571428571433</v>
      </c>
      <c r="Y2931" s="4">
        <v>500125528</v>
      </c>
      <c r="Z2931" s="4">
        <v>432552540</v>
      </c>
      <c r="AA2931" s="4">
        <v>127718000</v>
      </c>
      <c r="AB2931" s="1">
        <f>Table1[[#This Row],[na_sales]]/Table1[[#This Row],[NA population]]</f>
        <v>5.1986948364691359E-4</v>
      </c>
      <c r="AC2931" s="1">
        <f>Table1[[#This Row],[eu_sales]]/Table1[[#This Row],[Eu population]]</f>
        <v>1.6183005190537086E-4</v>
      </c>
      <c r="AD2931" s="1">
        <f>Table1[[#This Row],[jp_sales]]/Table1[[#This Row],[Jp population]]</f>
        <v>0</v>
      </c>
    </row>
    <row r="2932" spans="1:30" x14ac:dyDescent="0.25">
      <c r="A2932" t="s">
        <v>2657</v>
      </c>
      <c r="B2932" t="s">
        <v>34</v>
      </c>
      <c r="C2932">
        <v>2005</v>
      </c>
      <c r="D2932" t="s">
        <v>40</v>
      </c>
      <c r="E2932" t="s">
        <v>35</v>
      </c>
      <c r="F2932" s="4">
        <v>280000</v>
      </c>
      <c r="G2932" s="4">
        <v>30000</v>
      </c>
      <c r="H2932" s="4">
        <v>0</v>
      </c>
      <c r="I2932" s="4">
        <v>30000</v>
      </c>
      <c r="J2932">
        <v>7.9</v>
      </c>
      <c r="K2932">
        <v>76</v>
      </c>
      <c r="L2932">
        <v>8.1</v>
      </c>
      <c r="M2932" s="4">
        <v>107</v>
      </c>
      <c r="N2932" t="s">
        <v>167</v>
      </c>
      <c r="O2932" t="s">
        <v>67</v>
      </c>
      <c r="P2932" s="4">
        <v>340000</v>
      </c>
      <c r="Q2932" s="3">
        <f>AVERAGE(Table1[[#This Row],[critic_score]],Table1[[#This Row],[user_score]])</f>
        <v>8</v>
      </c>
      <c r="R2932" s="4">
        <f>Table1[[#This Row],[user_count]]+Table1[[#This Row],[critic_count]]</f>
        <v>183</v>
      </c>
      <c r="S2932" s="2">
        <f>100000*Table1[[#This Row],[review_count]]/Table1[[#This Row],[total sales]]</f>
        <v>53.823529411764703</v>
      </c>
      <c r="T2932" s="2">
        <f>Table1[[#This Row],[total sales]]/(2017-Table1[[#This Row],[year_of_release]])</f>
        <v>28333.333333333332</v>
      </c>
      <c r="U2932" s="9">
        <f>Table1[[#This Row],[na_sales]]/(2017-Table1[[#This Row],[year_of_release]])</f>
        <v>23333.333333333332</v>
      </c>
      <c r="V2932" s="6">
        <f>Table1[[#This Row],[eu_sales]]/(2017-Table1[[#This Row],[year_of_release]])</f>
        <v>2500</v>
      </c>
      <c r="W2932" s="6">
        <f>Table1[[#This Row],[jp_sales]]/(2017-Table1[[#This Row],[year_of_release]])</f>
        <v>0</v>
      </c>
      <c r="X2932" s="6">
        <f>Table1[[#This Row],[other_sales]]/(2017-Table1[[#This Row],[year_of_release]])</f>
        <v>2500</v>
      </c>
      <c r="Y2932" s="4">
        <v>511054143</v>
      </c>
      <c r="Z2932" s="4">
        <v>435713800</v>
      </c>
      <c r="AA2932" s="4">
        <v>127773000</v>
      </c>
      <c r="AB2932" s="1">
        <f>Table1[[#This Row],[na_sales]]/Table1[[#This Row],[NA population]]</f>
        <v>5.478871541014002E-4</v>
      </c>
      <c r="AC2932" s="1">
        <f>Table1[[#This Row],[eu_sales]]/Table1[[#This Row],[Eu population]]</f>
        <v>6.8852535770039876E-5</v>
      </c>
      <c r="AD2932" s="1">
        <f>Table1[[#This Row],[jp_sales]]/Table1[[#This Row],[Jp population]]</f>
        <v>0</v>
      </c>
    </row>
    <row r="2933" spans="1:30" x14ac:dyDescent="0.25">
      <c r="A2933" t="s">
        <v>2658</v>
      </c>
      <c r="B2933" t="s">
        <v>39</v>
      </c>
      <c r="C2933">
        <v>2009</v>
      </c>
      <c r="D2933" t="s">
        <v>40</v>
      </c>
      <c r="E2933" t="s">
        <v>642</v>
      </c>
      <c r="F2933" s="4">
        <v>140000</v>
      </c>
      <c r="G2933" s="4">
        <v>30000</v>
      </c>
      <c r="H2933" s="4">
        <v>150000</v>
      </c>
      <c r="I2933" s="4">
        <v>20000</v>
      </c>
      <c r="J2933">
        <v>6.2</v>
      </c>
      <c r="K2933">
        <v>22</v>
      </c>
      <c r="L2933">
        <v>7</v>
      </c>
      <c r="M2933" s="4">
        <v>26</v>
      </c>
      <c r="N2933" t="s">
        <v>643</v>
      </c>
      <c r="O2933" t="s">
        <v>67</v>
      </c>
      <c r="P2933" s="4">
        <v>340000</v>
      </c>
      <c r="Q2933" s="3">
        <f>AVERAGE(Table1[[#This Row],[critic_score]],Table1[[#This Row],[user_score]])</f>
        <v>6.6</v>
      </c>
      <c r="R2933" s="4">
        <f>Table1[[#This Row],[user_count]]+Table1[[#This Row],[critic_count]]</f>
        <v>48</v>
      </c>
      <c r="S2933" s="2">
        <f>100000*Table1[[#This Row],[review_count]]/Table1[[#This Row],[total sales]]</f>
        <v>14.117647058823529</v>
      </c>
      <c r="T2933" s="2">
        <f>Table1[[#This Row],[total sales]]/(2017-Table1[[#This Row],[year_of_release]])</f>
        <v>42500</v>
      </c>
      <c r="U2933" s="9">
        <f>Table1[[#This Row],[na_sales]]/(2017-Table1[[#This Row],[year_of_release]])</f>
        <v>17500</v>
      </c>
      <c r="V2933" s="6">
        <f>Table1[[#This Row],[eu_sales]]/(2017-Table1[[#This Row],[year_of_release]])</f>
        <v>3750</v>
      </c>
      <c r="W2933" s="6">
        <f>Table1[[#This Row],[jp_sales]]/(2017-Table1[[#This Row],[year_of_release]])</f>
        <v>18750</v>
      </c>
      <c r="X2933" s="6">
        <f>Table1[[#This Row],[other_sales]]/(2017-Table1[[#This Row],[year_of_release]])</f>
        <v>2500</v>
      </c>
      <c r="Y2933" s="4">
        <v>534740514</v>
      </c>
      <c r="Z2933" s="4">
        <v>441041694</v>
      </c>
      <c r="AA2933" s="4">
        <v>128047000</v>
      </c>
      <c r="AB2933" s="1">
        <f>Table1[[#This Row],[na_sales]]/Table1[[#This Row],[NA population]]</f>
        <v>2.6180922584818401E-4</v>
      </c>
      <c r="AC2933" s="1">
        <f>Table1[[#This Row],[eu_sales]]/Table1[[#This Row],[Eu population]]</f>
        <v>6.802077991293041E-5</v>
      </c>
      <c r="AD2933" s="1">
        <f>Table1[[#This Row],[jp_sales]]/Table1[[#This Row],[Jp population]]</f>
        <v>1.1714448600904355E-3</v>
      </c>
    </row>
    <row r="2934" spans="1:30" x14ac:dyDescent="0.25">
      <c r="A2934" t="s">
        <v>2659</v>
      </c>
      <c r="B2934" t="s">
        <v>39</v>
      </c>
      <c r="C2934">
        <v>2010</v>
      </c>
      <c r="D2934" t="s">
        <v>54</v>
      </c>
      <c r="E2934" t="s">
        <v>51</v>
      </c>
      <c r="F2934" s="4">
        <v>130000</v>
      </c>
      <c r="G2934" s="4">
        <v>150000</v>
      </c>
      <c r="H2934" s="4">
        <v>10000</v>
      </c>
      <c r="I2934" s="4">
        <v>50000</v>
      </c>
      <c r="J2934">
        <v>6</v>
      </c>
      <c r="K2934">
        <v>39</v>
      </c>
      <c r="L2934">
        <v>6.2</v>
      </c>
      <c r="M2934" s="4">
        <v>11</v>
      </c>
      <c r="N2934" t="s">
        <v>2660</v>
      </c>
      <c r="O2934" t="s">
        <v>67</v>
      </c>
      <c r="P2934" s="4">
        <v>340000</v>
      </c>
      <c r="Q2934" s="3">
        <f>AVERAGE(Table1[[#This Row],[critic_score]],Table1[[#This Row],[user_score]])</f>
        <v>6.1</v>
      </c>
      <c r="R2934" s="4">
        <f>Table1[[#This Row],[user_count]]+Table1[[#This Row],[critic_count]]</f>
        <v>50</v>
      </c>
      <c r="S2934" s="2">
        <f>100000*Table1[[#This Row],[review_count]]/Table1[[#This Row],[total sales]]</f>
        <v>14.705882352941176</v>
      </c>
      <c r="T2934" s="2">
        <f>Table1[[#This Row],[total sales]]/(2017-Table1[[#This Row],[year_of_release]])</f>
        <v>48571.428571428572</v>
      </c>
      <c r="U2934" s="9">
        <f>Table1[[#This Row],[na_sales]]/(2017-Table1[[#This Row],[year_of_release]])</f>
        <v>18571.428571428572</v>
      </c>
      <c r="V2934" s="6">
        <f>Table1[[#This Row],[eu_sales]]/(2017-Table1[[#This Row],[year_of_release]])</f>
        <v>21428.571428571428</v>
      </c>
      <c r="W2934" s="6">
        <f>Table1[[#This Row],[jp_sales]]/(2017-Table1[[#This Row],[year_of_release]])</f>
        <v>1428.5714285714287</v>
      </c>
      <c r="X2934" s="6">
        <f>Table1[[#This Row],[other_sales]]/(2017-Table1[[#This Row],[year_of_release]])</f>
        <v>7142.8571428571431</v>
      </c>
      <c r="Y2934" s="4">
        <v>540520772</v>
      </c>
      <c r="Z2934" s="4">
        <v>441654761</v>
      </c>
      <c r="AA2934" s="4">
        <v>128070000</v>
      </c>
      <c r="AB2934" s="1">
        <f>Table1[[#This Row],[na_sales]]/Table1[[#This Row],[NA population]]</f>
        <v>2.4050879583957968E-4</v>
      </c>
      <c r="AC2934" s="1">
        <f>Table1[[#This Row],[eu_sales]]/Table1[[#This Row],[Eu population]]</f>
        <v>3.3963179670104359E-4</v>
      </c>
      <c r="AD2934" s="1">
        <f>Table1[[#This Row],[jp_sales]]/Table1[[#This Row],[Jp population]]</f>
        <v>7.808229874287499E-5</v>
      </c>
    </row>
    <row r="2935" spans="1:30" x14ac:dyDescent="0.25">
      <c r="A2935" t="s">
        <v>1657</v>
      </c>
      <c r="B2935" t="s">
        <v>34</v>
      </c>
      <c r="C2935">
        <v>2007</v>
      </c>
      <c r="D2935" t="s">
        <v>40</v>
      </c>
      <c r="E2935" t="s">
        <v>431</v>
      </c>
      <c r="F2935" s="4">
        <v>290000</v>
      </c>
      <c r="G2935" s="4">
        <v>20000</v>
      </c>
      <c r="H2935" s="4">
        <v>0</v>
      </c>
      <c r="I2935" s="4">
        <v>30000</v>
      </c>
      <c r="J2935">
        <v>5.8</v>
      </c>
      <c r="K2935">
        <v>42</v>
      </c>
      <c r="L2935">
        <v>5.3</v>
      </c>
      <c r="M2935" s="4">
        <v>21</v>
      </c>
      <c r="N2935" t="s">
        <v>369</v>
      </c>
      <c r="O2935" t="s">
        <v>67</v>
      </c>
      <c r="P2935" s="4">
        <v>340000</v>
      </c>
      <c r="Q2935" s="3">
        <f>AVERAGE(Table1[[#This Row],[critic_score]],Table1[[#This Row],[user_score]])</f>
        <v>5.55</v>
      </c>
      <c r="R2935" s="4">
        <f>Table1[[#This Row],[user_count]]+Table1[[#This Row],[critic_count]]</f>
        <v>63</v>
      </c>
      <c r="S2935" s="2">
        <f>100000*Table1[[#This Row],[review_count]]/Table1[[#This Row],[total sales]]</f>
        <v>18.529411764705884</v>
      </c>
      <c r="T2935" s="2">
        <f>Table1[[#This Row],[total sales]]/(2017-Table1[[#This Row],[year_of_release]])</f>
        <v>34000</v>
      </c>
      <c r="U2935" s="9">
        <f>Table1[[#This Row],[na_sales]]/(2017-Table1[[#This Row],[year_of_release]])</f>
        <v>29000</v>
      </c>
      <c r="V2935" s="6">
        <f>Table1[[#This Row],[eu_sales]]/(2017-Table1[[#This Row],[year_of_release]])</f>
        <v>2000</v>
      </c>
      <c r="W2935" s="6">
        <f>Table1[[#This Row],[jp_sales]]/(2017-Table1[[#This Row],[year_of_release]])</f>
        <v>0</v>
      </c>
      <c r="X2935" s="6">
        <f>Table1[[#This Row],[other_sales]]/(2017-Table1[[#This Row],[year_of_release]])</f>
        <v>3000</v>
      </c>
      <c r="Y2935" s="4">
        <v>522751172</v>
      </c>
      <c r="Z2935" s="4">
        <v>438594184</v>
      </c>
      <c r="AA2935" s="4">
        <v>128001000</v>
      </c>
      <c r="AB2935" s="1">
        <f>Table1[[#This Row],[na_sales]]/Table1[[#This Row],[NA population]]</f>
        <v>5.5475724500145165E-4</v>
      </c>
      <c r="AC2935" s="1">
        <f>Table1[[#This Row],[eu_sales]]/Table1[[#This Row],[Eu population]]</f>
        <v>4.560023987914988E-5</v>
      </c>
      <c r="AD2935" s="1">
        <f>Table1[[#This Row],[jp_sales]]/Table1[[#This Row],[Jp population]]</f>
        <v>0</v>
      </c>
    </row>
    <row r="2936" spans="1:30" x14ac:dyDescent="0.25">
      <c r="A2936" t="s">
        <v>2172</v>
      </c>
      <c r="B2936" t="s">
        <v>39</v>
      </c>
      <c r="C2936">
        <v>2008</v>
      </c>
      <c r="D2936" t="s">
        <v>19</v>
      </c>
      <c r="E2936" t="s">
        <v>100</v>
      </c>
      <c r="F2936" s="4">
        <v>290000</v>
      </c>
      <c r="G2936" s="4">
        <v>20000</v>
      </c>
      <c r="H2936" s="4">
        <v>0</v>
      </c>
      <c r="I2936" s="4">
        <v>30000</v>
      </c>
      <c r="J2936">
        <v>8.8000000000000007</v>
      </c>
      <c r="K2936">
        <v>25</v>
      </c>
      <c r="L2936">
        <v>7.7</v>
      </c>
      <c r="M2936" s="4">
        <v>41</v>
      </c>
      <c r="N2936" t="s">
        <v>141</v>
      </c>
      <c r="O2936" t="s">
        <v>84</v>
      </c>
      <c r="P2936" s="4">
        <v>340000</v>
      </c>
      <c r="Q2936" s="3">
        <f>AVERAGE(Table1[[#This Row],[critic_score]],Table1[[#This Row],[user_score]])</f>
        <v>8.25</v>
      </c>
      <c r="R2936" s="4">
        <f>Table1[[#This Row],[user_count]]+Table1[[#This Row],[critic_count]]</f>
        <v>66</v>
      </c>
      <c r="S2936" s="2">
        <f>100000*Table1[[#This Row],[review_count]]/Table1[[#This Row],[total sales]]</f>
        <v>19.411764705882351</v>
      </c>
      <c r="T2936" s="2">
        <f>Table1[[#This Row],[total sales]]/(2017-Table1[[#This Row],[year_of_release]])</f>
        <v>37777.777777777781</v>
      </c>
      <c r="U2936" s="9">
        <f>Table1[[#This Row],[na_sales]]/(2017-Table1[[#This Row],[year_of_release]])</f>
        <v>32222.222222222223</v>
      </c>
      <c r="V2936" s="6">
        <f>Table1[[#This Row],[eu_sales]]/(2017-Table1[[#This Row],[year_of_release]])</f>
        <v>2222.2222222222222</v>
      </c>
      <c r="W2936" s="6">
        <f>Table1[[#This Row],[jp_sales]]/(2017-Table1[[#This Row],[year_of_release]])</f>
        <v>0</v>
      </c>
      <c r="X2936" s="6">
        <f>Table1[[#This Row],[other_sales]]/(2017-Table1[[#This Row],[year_of_release]])</f>
        <v>3333.3333333333335</v>
      </c>
      <c r="Y2936" s="4">
        <v>528816311</v>
      </c>
      <c r="Z2936" s="4">
        <v>440001482</v>
      </c>
      <c r="AA2936" s="4">
        <v>128063000</v>
      </c>
      <c r="AB2936" s="1">
        <f>Table1[[#This Row],[na_sales]]/Table1[[#This Row],[NA population]]</f>
        <v>5.4839458232974205E-4</v>
      </c>
      <c r="AC2936" s="1">
        <f>Table1[[#This Row],[eu_sales]]/Table1[[#This Row],[Eu population]]</f>
        <v>4.5454392355887562E-5</v>
      </c>
      <c r="AD2936" s="1">
        <f>Table1[[#This Row],[jp_sales]]/Table1[[#This Row],[Jp population]]</f>
        <v>0</v>
      </c>
    </row>
    <row r="2937" spans="1:30" x14ac:dyDescent="0.25">
      <c r="A2937" t="s">
        <v>2666</v>
      </c>
      <c r="B2937" t="s">
        <v>71</v>
      </c>
      <c r="C2937">
        <v>2016</v>
      </c>
      <c r="D2937" t="s">
        <v>96</v>
      </c>
      <c r="E2937" t="s">
        <v>176</v>
      </c>
      <c r="F2937" s="4">
        <v>80000</v>
      </c>
      <c r="G2937" s="4">
        <v>140000</v>
      </c>
      <c r="H2937" s="4">
        <v>80000</v>
      </c>
      <c r="I2937" s="4">
        <v>40000</v>
      </c>
      <c r="J2937">
        <v>7.7</v>
      </c>
      <c r="K2937">
        <v>74</v>
      </c>
      <c r="L2937">
        <v>8.3000000000000007</v>
      </c>
      <c r="M2937" s="4">
        <v>222</v>
      </c>
      <c r="N2937" t="s">
        <v>176</v>
      </c>
      <c r="O2937" t="s">
        <v>84</v>
      </c>
      <c r="P2937" s="4">
        <v>340000</v>
      </c>
      <c r="Q2937" s="3">
        <f>AVERAGE(Table1[[#This Row],[critic_score]],Table1[[#This Row],[user_score]])</f>
        <v>8</v>
      </c>
      <c r="R2937" s="4">
        <f>Table1[[#This Row],[user_count]]+Table1[[#This Row],[critic_count]]</f>
        <v>296</v>
      </c>
      <c r="S2937" s="2">
        <f>100000*Table1[[#This Row],[review_count]]/Table1[[#This Row],[total sales]]</f>
        <v>87.058823529411768</v>
      </c>
      <c r="T2937" s="2">
        <f>Table1[[#This Row],[total sales]]/(2017-Table1[[#This Row],[year_of_release]])</f>
        <v>340000</v>
      </c>
      <c r="U2937" s="9">
        <f>Table1[[#This Row],[na_sales]]/(2017-Table1[[#This Row],[year_of_release]])</f>
        <v>80000</v>
      </c>
      <c r="V2937" s="6">
        <f>Table1[[#This Row],[eu_sales]]/(2017-Table1[[#This Row],[year_of_release]])</f>
        <v>140000</v>
      </c>
      <c r="W2937" s="6">
        <f>Table1[[#This Row],[jp_sales]]/(2017-Table1[[#This Row],[year_of_release]])</f>
        <v>80000</v>
      </c>
      <c r="X2937" s="6">
        <f>Table1[[#This Row],[other_sales]]/(2017-Table1[[#This Row],[year_of_release]])</f>
        <v>40000</v>
      </c>
      <c r="Y2937" s="4">
        <v>573178249</v>
      </c>
      <c r="Z2937" s="4">
        <v>445623395</v>
      </c>
      <c r="AA2937" s="4">
        <v>126994511</v>
      </c>
      <c r="AB2937" s="1">
        <f>Table1[[#This Row],[na_sales]]/Table1[[#This Row],[NA population]]</f>
        <v>1.3957263755135971E-4</v>
      </c>
      <c r="AC2937" s="1">
        <f>Table1[[#This Row],[eu_sales]]/Table1[[#This Row],[Eu population]]</f>
        <v>3.1416662942483078E-4</v>
      </c>
      <c r="AD2937" s="1">
        <f>Table1[[#This Row],[jp_sales]]/Table1[[#This Row],[Jp population]]</f>
        <v>6.2994848651372023E-4</v>
      </c>
    </row>
    <row r="2938" spans="1:30" x14ac:dyDescent="0.25">
      <c r="A2938" t="s">
        <v>2667</v>
      </c>
      <c r="B2938" t="s">
        <v>159</v>
      </c>
      <c r="C2938">
        <v>2003</v>
      </c>
      <c r="D2938" t="s">
        <v>27</v>
      </c>
      <c r="E2938" t="s">
        <v>425</v>
      </c>
      <c r="F2938" s="4">
        <v>240000</v>
      </c>
      <c r="G2938" s="4">
        <v>90000</v>
      </c>
      <c r="H2938" s="4">
        <v>0</v>
      </c>
      <c r="I2938" s="4">
        <v>10000</v>
      </c>
      <c r="J2938">
        <v>7.2</v>
      </c>
      <c r="K2938">
        <v>21</v>
      </c>
      <c r="L2938">
        <v>8.1</v>
      </c>
      <c r="M2938" s="4">
        <v>18</v>
      </c>
      <c r="N2938" t="s">
        <v>167</v>
      </c>
      <c r="O2938" t="s">
        <v>21</v>
      </c>
      <c r="P2938" s="4">
        <v>340000</v>
      </c>
      <c r="Q2938" s="3">
        <f>AVERAGE(Table1[[#This Row],[critic_score]],Table1[[#This Row],[user_score]])</f>
        <v>7.65</v>
      </c>
      <c r="R2938" s="4">
        <f>Table1[[#This Row],[user_count]]+Table1[[#This Row],[critic_count]]</f>
        <v>39</v>
      </c>
      <c r="S2938" s="2">
        <f>100000*Table1[[#This Row],[review_count]]/Table1[[#This Row],[total sales]]</f>
        <v>11.470588235294118</v>
      </c>
      <c r="T2938" s="2">
        <f>Table1[[#This Row],[total sales]]/(2017-Table1[[#This Row],[year_of_release]])</f>
        <v>24285.714285714286</v>
      </c>
      <c r="U2938" s="9">
        <f>Table1[[#This Row],[na_sales]]/(2017-Table1[[#This Row],[year_of_release]])</f>
        <v>17142.857142857141</v>
      </c>
      <c r="V2938" s="6">
        <f>Table1[[#This Row],[eu_sales]]/(2017-Table1[[#This Row],[year_of_release]])</f>
        <v>6428.5714285714284</v>
      </c>
      <c r="W2938" s="6">
        <f>Table1[[#This Row],[jp_sales]]/(2017-Table1[[#This Row],[year_of_release]])</f>
        <v>0</v>
      </c>
      <c r="X2938" s="6">
        <f>Table1[[#This Row],[other_sales]]/(2017-Table1[[#This Row],[year_of_release]])</f>
        <v>714.28571428571433</v>
      </c>
      <c r="Y2938" s="4">
        <v>500125528</v>
      </c>
      <c r="Z2938" s="4">
        <v>432552540</v>
      </c>
      <c r="AA2938" s="4">
        <v>127718000</v>
      </c>
      <c r="AB2938" s="1">
        <f>Table1[[#This Row],[na_sales]]/Table1[[#This Row],[NA population]]</f>
        <v>4.798795233663817E-4</v>
      </c>
      <c r="AC2938" s="1">
        <f>Table1[[#This Row],[eu_sales]]/Table1[[#This Row],[Eu population]]</f>
        <v>2.0806720959261967E-4</v>
      </c>
      <c r="AD2938" s="1">
        <f>Table1[[#This Row],[jp_sales]]/Table1[[#This Row],[Jp population]]</f>
        <v>0</v>
      </c>
    </row>
    <row r="2939" spans="1:30" x14ac:dyDescent="0.25">
      <c r="A2939" t="s">
        <v>2672</v>
      </c>
      <c r="B2939" t="s">
        <v>39</v>
      </c>
      <c r="C2939">
        <v>2009</v>
      </c>
      <c r="D2939" t="s">
        <v>19</v>
      </c>
      <c r="E2939" t="s">
        <v>100</v>
      </c>
      <c r="F2939" s="4">
        <v>310000</v>
      </c>
      <c r="G2939" s="4">
        <v>0</v>
      </c>
      <c r="H2939" s="4">
        <v>0</v>
      </c>
      <c r="I2939" s="4">
        <v>30000</v>
      </c>
      <c r="J2939">
        <v>7.5</v>
      </c>
      <c r="K2939">
        <v>17</v>
      </c>
      <c r="L2939">
        <v>7.8</v>
      </c>
      <c r="M2939" s="4">
        <v>6</v>
      </c>
      <c r="N2939" t="s">
        <v>141</v>
      </c>
      <c r="O2939" t="s">
        <v>21</v>
      </c>
      <c r="P2939" s="4">
        <v>340000</v>
      </c>
      <c r="Q2939" s="3">
        <f>AVERAGE(Table1[[#This Row],[critic_score]],Table1[[#This Row],[user_score]])</f>
        <v>7.65</v>
      </c>
      <c r="R2939" s="4">
        <f>Table1[[#This Row],[user_count]]+Table1[[#This Row],[critic_count]]</f>
        <v>23</v>
      </c>
      <c r="S2939" s="2">
        <f>100000*Table1[[#This Row],[review_count]]/Table1[[#This Row],[total sales]]</f>
        <v>6.7647058823529411</v>
      </c>
      <c r="T2939" s="2">
        <f>Table1[[#This Row],[total sales]]/(2017-Table1[[#This Row],[year_of_release]])</f>
        <v>42500</v>
      </c>
      <c r="U2939" s="9">
        <f>Table1[[#This Row],[na_sales]]/(2017-Table1[[#This Row],[year_of_release]])</f>
        <v>38750</v>
      </c>
      <c r="V2939" s="6">
        <f>Table1[[#This Row],[eu_sales]]/(2017-Table1[[#This Row],[year_of_release]])</f>
        <v>0</v>
      </c>
      <c r="W2939" s="6">
        <f>Table1[[#This Row],[jp_sales]]/(2017-Table1[[#This Row],[year_of_release]])</f>
        <v>0</v>
      </c>
      <c r="X2939" s="6">
        <f>Table1[[#This Row],[other_sales]]/(2017-Table1[[#This Row],[year_of_release]])</f>
        <v>3750</v>
      </c>
      <c r="Y2939" s="4">
        <v>534740514</v>
      </c>
      <c r="Z2939" s="4">
        <v>441041694</v>
      </c>
      <c r="AA2939" s="4">
        <v>128047000</v>
      </c>
      <c r="AB2939" s="1">
        <f>Table1[[#This Row],[na_sales]]/Table1[[#This Row],[NA population]]</f>
        <v>5.7972042866383602E-4</v>
      </c>
      <c r="AC2939" s="1">
        <f>Table1[[#This Row],[eu_sales]]/Table1[[#This Row],[Eu population]]</f>
        <v>0</v>
      </c>
      <c r="AD2939" s="1">
        <f>Table1[[#This Row],[jp_sales]]/Table1[[#This Row],[Jp population]]</f>
        <v>0</v>
      </c>
    </row>
    <row r="2940" spans="1:30" x14ac:dyDescent="0.25">
      <c r="A2940" t="s">
        <v>2173</v>
      </c>
      <c r="B2940" t="s">
        <v>26</v>
      </c>
      <c r="C2940">
        <v>2006</v>
      </c>
      <c r="D2940" t="s">
        <v>191</v>
      </c>
      <c r="E2940" t="s">
        <v>425</v>
      </c>
      <c r="F2940" s="4">
        <v>300000</v>
      </c>
      <c r="G2940" s="4">
        <v>10000</v>
      </c>
      <c r="H2940" s="4">
        <v>0</v>
      </c>
      <c r="I2940" s="4">
        <v>30000</v>
      </c>
      <c r="J2940">
        <v>6.4</v>
      </c>
      <c r="K2940">
        <v>9</v>
      </c>
      <c r="L2940">
        <v>6.4</v>
      </c>
      <c r="M2940" s="4">
        <v>7</v>
      </c>
      <c r="N2940" t="s">
        <v>330</v>
      </c>
      <c r="O2940" t="s">
        <v>21</v>
      </c>
      <c r="P2940" s="4">
        <v>340000</v>
      </c>
      <c r="Q2940" s="3">
        <f>AVERAGE(Table1[[#This Row],[critic_score]],Table1[[#This Row],[user_score]])</f>
        <v>6.4</v>
      </c>
      <c r="R2940" s="4">
        <f>Table1[[#This Row],[user_count]]+Table1[[#This Row],[critic_count]]</f>
        <v>16</v>
      </c>
      <c r="S2940" s="2">
        <f>100000*Table1[[#This Row],[review_count]]/Table1[[#This Row],[total sales]]</f>
        <v>4.7058823529411766</v>
      </c>
      <c r="T2940" s="2">
        <f>Table1[[#This Row],[total sales]]/(2017-Table1[[#This Row],[year_of_release]])</f>
        <v>30909.090909090908</v>
      </c>
      <c r="U2940" s="9">
        <f>Table1[[#This Row],[na_sales]]/(2017-Table1[[#This Row],[year_of_release]])</f>
        <v>27272.727272727272</v>
      </c>
      <c r="V2940" s="6">
        <f>Table1[[#This Row],[eu_sales]]/(2017-Table1[[#This Row],[year_of_release]])</f>
        <v>909.09090909090912</v>
      </c>
      <c r="W2940" s="6">
        <f>Table1[[#This Row],[jp_sales]]/(2017-Table1[[#This Row],[year_of_release]])</f>
        <v>0</v>
      </c>
      <c r="X2940" s="6">
        <f>Table1[[#This Row],[other_sales]]/(2017-Table1[[#This Row],[year_of_release]])</f>
        <v>2727.2727272727275</v>
      </c>
      <c r="Y2940" s="4">
        <v>516818555</v>
      </c>
      <c r="Z2940" s="4">
        <v>437126892</v>
      </c>
      <c r="AA2940" s="4">
        <v>127854000</v>
      </c>
      <c r="AB2940" s="1">
        <f>Table1[[#This Row],[na_sales]]/Table1[[#This Row],[NA population]]</f>
        <v>5.8047451489043388E-4</v>
      </c>
      <c r="AC2940" s="1">
        <f>Table1[[#This Row],[eu_sales]]/Table1[[#This Row],[Eu population]]</f>
        <v>2.2876652484697737E-5</v>
      </c>
      <c r="AD2940" s="1">
        <f>Table1[[#This Row],[jp_sales]]/Table1[[#This Row],[Jp population]]</f>
        <v>0</v>
      </c>
    </row>
    <row r="2941" spans="1:30" x14ac:dyDescent="0.25">
      <c r="A2941" t="s">
        <v>2677</v>
      </c>
      <c r="B2941" t="s">
        <v>138</v>
      </c>
      <c r="C2941">
        <v>2003</v>
      </c>
      <c r="D2941" t="s">
        <v>65</v>
      </c>
      <c r="E2941" t="s">
        <v>425</v>
      </c>
      <c r="F2941" s="4">
        <v>260000</v>
      </c>
      <c r="G2941" s="4">
        <v>70000</v>
      </c>
      <c r="H2941" s="4">
        <v>0</v>
      </c>
      <c r="I2941" s="4">
        <v>10000</v>
      </c>
      <c r="J2941">
        <v>7.6</v>
      </c>
      <c r="K2941">
        <v>26</v>
      </c>
      <c r="L2941">
        <v>8.6999999999999993</v>
      </c>
      <c r="M2941" s="4">
        <v>47</v>
      </c>
      <c r="N2941" t="s">
        <v>529</v>
      </c>
      <c r="O2941" t="s">
        <v>67</v>
      </c>
      <c r="P2941" s="4">
        <v>340000</v>
      </c>
      <c r="Q2941" s="3">
        <f>AVERAGE(Table1[[#This Row],[critic_score]],Table1[[#This Row],[user_score]])</f>
        <v>8.1499999999999986</v>
      </c>
      <c r="R2941" s="4">
        <f>Table1[[#This Row],[user_count]]+Table1[[#This Row],[critic_count]]</f>
        <v>73</v>
      </c>
      <c r="S2941" s="2">
        <f>100000*Table1[[#This Row],[review_count]]/Table1[[#This Row],[total sales]]</f>
        <v>21.470588235294116</v>
      </c>
      <c r="T2941" s="2">
        <f>Table1[[#This Row],[total sales]]/(2017-Table1[[#This Row],[year_of_release]])</f>
        <v>24285.714285714286</v>
      </c>
      <c r="U2941" s="9">
        <f>Table1[[#This Row],[na_sales]]/(2017-Table1[[#This Row],[year_of_release]])</f>
        <v>18571.428571428572</v>
      </c>
      <c r="V2941" s="6">
        <f>Table1[[#This Row],[eu_sales]]/(2017-Table1[[#This Row],[year_of_release]])</f>
        <v>5000</v>
      </c>
      <c r="W2941" s="6">
        <f>Table1[[#This Row],[jp_sales]]/(2017-Table1[[#This Row],[year_of_release]])</f>
        <v>0</v>
      </c>
      <c r="X2941" s="6">
        <f>Table1[[#This Row],[other_sales]]/(2017-Table1[[#This Row],[year_of_release]])</f>
        <v>714.28571428571433</v>
      </c>
      <c r="Y2941" s="4">
        <v>500125528</v>
      </c>
      <c r="Z2941" s="4">
        <v>432552540</v>
      </c>
      <c r="AA2941" s="4">
        <v>127718000</v>
      </c>
      <c r="AB2941" s="1">
        <f>Table1[[#This Row],[na_sales]]/Table1[[#This Row],[NA population]]</f>
        <v>5.1986948364691359E-4</v>
      </c>
      <c r="AC2941" s="1">
        <f>Table1[[#This Row],[eu_sales]]/Table1[[#This Row],[Eu population]]</f>
        <v>1.6183005190537086E-4</v>
      </c>
      <c r="AD2941" s="1">
        <f>Table1[[#This Row],[jp_sales]]/Table1[[#This Row],[Jp population]]</f>
        <v>0</v>
      </c>
    </row>
    <row r="2942" spans="1:30" x14ac:dyDescent="0.25">
      <c r="A2942" t="s">
        <v>1002</v>
      </c>
      <c r="B2942" t="s">
        <v>138</v>
      </c>
      <c r="C2942">
        <v>2005</v>
      </c>
      <c r="D2942" t="s">
        <v>73</v>
      </c>
      <c r="E2942" t="s">
        <v>100</v>
      </c>
      <c r="F2942" s="4">
        <v>260000</v>
      </c>
      <c r="G2942" s="4">
        <v>70000</v>
      </c>
      <c r="H2942" s="4">
        <v>0</v>
      </c>
      <c r="I2942" s="4">
        <v>10000</v>
      </c>
      <c r="J2942">
        <v>7.3</v>
      </c>
      <c r="K2942">
        <v>22</v>
      </c>
      <c r="L2942">
        <v>8.3000000000000007</v>
      </c>
      <c r="M2942" s="4">
        <v>8</v>
      </c>
      <c r="N2942" t="s">
        <v>321</v>
      </c>
      <c r="O2942" t="s">
        <v>67</v>
      </c>
      <c r="P2942" s="4">
        <v>340000</v>
      </c>
      <c r="Q2942" s="3">
        <f>AVERAGE(Table1[[#This Row],[critic_score]],Table1[[#This Row],[user_score]])</f>
        <v>7.8000000000000007</v>
      </c>
      <c r="R2942" s="4">
        <f>Table1[[#This Row],[user_count]]+Table1[[#This Row],[critic_count]]</f>
        <v>30</v>
      </c>
      <c r="S2942" s="2">
        <f>100000*Table1[[#This Row],[review_count]]/Table1[[#This Row],[total sales]]</f>
        <v>8.8235294117647065</v>
      </c>
      <c r="T2942" s="2">
        <f>Table1[[#This Row],[total sales]]/(2017-Table1[[#This Row],[year_of_release]])</f>
        <v>28333.333333333332</v>
      </c>
      <c r="U2942" s="9">
        <f>Table1[[#This Row],[na_sales]]/(2017-Table1[[#This Row],[year_of_release]])</f>
        <v>21666.666666666668</v>
      </c>
      <c r="V2942" s="6">
        <f>Table1[[#This Row],[eu_sales]]/(2017-Table1[[#This Row],[year_of_release]])</f>
        <v>5833.333333333333</v>
      </c>
      <c r="W2942" s="6">
        <f>Table1[[#This Row],[jp_sales]]/(2017-Table1[[#This Row],[year_of_release]])</f>
        <v>0</v>
      </c>
      <c r="X2942" s="6">
        <f>Table1[[#This Row],[other_sales]]/(2017-Table1[[#This Row],[year_of_release]])</f>
        <v>833.33333333333337</v>
      </c>
      <c r="Y2942" s="4">
        <v>511054143</v>
      </c>
      <c r="Z2942" s="4">
        <v>435713800</v>
      </c>
      <c r="AA2942" s="4">
        <v>127773000</v>
      </c>
      <c r="AB2942" s="1">
        <f>Table1[[#This Row],[na_sales]]/Table1[[#This Row],[NA population]]</f>
        <v>5.0875235737987158E-4</v>
      </c>
      <c r="AC2942" s="1">
        <f>Table1[[#This Row],[eu_sales]]/Table1[[#This Row],[Eu population]]</f>
        <v>1.6065591679675971E-4</v>
      </c>
      <c r="AD2942" s="1">
        <f>Table1[[#This Row],[jp_sales]]/Table1[[#This Row],[Jp population]]</f>
        <v>0</v>
      </c>
    </row>
    <row r="2943" spans="1:30" x14ac:dyDescent="0.25">
      <c r="A2943" t="s">
        <v>2678</v>
      </c>
      <c r="B2943" t="s">
        <v>118</v>
      </c>
      <c r="C2943">
        <v>2006</v>
      </c>
      <c r="D2943" t="s">
        <v>96</v>
      </c>
      <c r="E2943" t="s">
        <v>83</v>
      </c>
      <c r="F2943" s="4">
        <v>140000</v>
      </c>
      <c r="G2943" s="4">
        <v>120000</v>
      </c>
      <c r="H2943" s="4">
        <v>0</v>
      </c>
      <c r="I2943" s="4">
        <v>80000</v>
      </c>
      <c r="J2943">
        <v>6.5</v>
      </c>
      <c r="K2943">
        <v>46</v>
      </c>
      <c r="L2943">
        <v>8.3000000000000007</v>
      </c>
      <c r="M2943" s="4">
        <v>28</v>
      </c>
      <c r="N2943" t="s">
        <v>1231</v>
      </c>
      <c r="O2943" t="s">
        <v>67</v>
      </c>
      <c r="P2943" s="4">
        <v>340000</v>
      </c>
      <c r="Q2943" s="3">
        <f>AVERAGE(Table1[[#This Row],[critic_score]],Table1[[#This Row],[user_score]])</f>
        <v>7.4</v>
      </c>
      <c r="R2943" s="4">
        <f>Table1[[#This Row],[user_count]]+Table1[[#This Row],[critic_count]]</f>
        <v>74</v>
      </c>
      <c r="S2943" s="2">
        <f>100000*Table1[[#This Row],[review_count]]/Table1[[#This Row],[total sales]]</f>
        <v>21.764705882352942</v>
      </c>
      <c r="T2943" s="2">
        <f>Table1[[#This Row],[total sales]]/(2017-Table1[[#This Row],[year_of_release]])</f>
        <v>30909.090909090908</v>
      </c>
      <c r="U2943" s="9">
        <f>Table1[[#This Row],[na_sales]]/(2017-Table1[[#This Row],[year_of_release]])</f>
        <v>12727.272727272728</v>
      </c>
      <c r="V2943" s="6">
        <f>Table1[[#This Row],[eu_sales]]/(2017-Table1[[#This Row],[year_of_release]])</f>
        <v>10909.09090909091</v>
      </c>
      <c r="W2943" s="6">
        <f>Table1[[#This Row],[jp_sales]]/(2017-Table1[[#This Row],[year_of_release]])</f>
        <v>0</v>
      </c>
      <c r="X2943" s="6">
        <f>Table1[[#This Row],[other_sales]]/(2017-Table1[[#This Row],[year_of_release]])</f>
        <v>7272.727272727273</v>
      </c>
      <c r="Y2943" s="4">
        <v>516818555</v>
      </c>
      <c r="Z2943" s="4">
        <v>437126892</v>
      </c>
      <c r="AA2943" s="4">
        <v>127854000</v>
      </c>
      <c r="AB2943" s="1">
        <f>Table1[[#This Row],[na_sales]]/Table1[[#This Row],[NA population]]</f>
        <v>2.7088810694886914E-4</v>
      </c>
      <c r="AC2943" s="1">
        <f>Table1[[#This Row],[eu_sales]]/Table1[[#This Row],[Eu population]]</f>
        <v>2.7451982981637288E-4</v>
      </c>
      <c r="AD2943" s="1">
        <f>Table1[[#This Row],[jp_sales]]/Table1[[#This Row],[Jp population]]</f>
        <v>0</v>
      </c>
    </row>
    <row r="2944" spans="1:30" x14ac:dyDescent="0.25">
      <c r="A2944" t="s">
        <v>1861</v>
      </c>
      <c r="B2944" t="s">
        <v>138</v>
      </c>
      <c r="C2944">
        <v>2004</v>
      </c>
      <c r="D2944" t="s">
        <v>27</v>
      </c>
      <c r="E2944" t="s">
        <v>425</v>
      </c>
      <c r="F2944" s="4">
        <v>260000</v>
      </c>
      <c r="G2944" s="4">
        <v>70000</v>
      </c>
      <c r="H2944" s="4">
        <v>0</v>
      </c>
      <c r="I2944" s="4">
        <v>10000</v>
      </c>
      <c r="J2944">
        <v>7.5</v>
      </c>
      <c r="K2944">
        <v>22</v>
      </c>
      <c r="L2944">
        <v>8.6</v>
      </c>
      <c r="M2944" s="4">
        <v>8</v>
      </c>
      <c r="N2944" t="s">
        <v>945</v>
      </c>
      <c r="O2944" t="s">
        <v>21</v>
      </c>
      <c r="P2944" s="4">
        <v>340000</v>
      </c>
      <c r="Q2944" s="3">
        <f>AVERAGE(Table1[[#This Row],[critic_score]],Table1[[#This Row],[user_score]])</f>
        <v>8.0500000000000007</v>
      </c>
      <c r="R2944" s="4">
        <f>Table1[[#This Row],[user_count]]+Table1[[#This Row],[critic_count]]</f>
        <v>30</v>
      </c>
      <c r="S2944" s="2">
        <f>100000*Table1[[#This Row],[review_count]]/Table1[[#This Row],[total sales]]</f>
        <v>8.8235294117647065</v>
      </c>
      <c r="T2944" s="2">
        <f>Table1[[#This Row],[total sales]]/(2017-Table1[[#This Row],[year_of_release]])</f>
        <v>26153.846153846152</v>
      </c>
      <c r="U2944" s="9">
        <f>Table1[[#This Row],[na_sales]]/(2017-Table1[[#This Row],[year_of_release]])</f>
        <v>20000</v>
      </c>
      <c r="V2944" s="6">
        <f>Table1[[#This Row],[eu_sales]]/(2017-Table1[[#This Row],[year_of_release]])</f>
        <v>5384.6153846153848</v>
      </c>
      <c r="W2944" s="6">
        <f>Table1[[#This Row],[jp_sales]]/(2017-Table1[[#This Row],[year_of_release]])</f>
        <v>0</v>
      </c>
      <c r="X2944" s="6">
        <f>Table1[[#This Row],[other_sales]]/(2017-Table1[[#This Row],[year_of_release]])</f>
        <v>769.23076923076928</v>
      </c>
      <c r="Y2944" s="4">
        <v>505524224</v>
      </c>
      <c r="Z2944" s="4">
        <v>434174638</v>
      </c>
      <c r="AA2944" s="4">
        <v>127761000</v>
      </c>
      <c r="AB2944" s="1">
        <f>Table1[[#This Row],[na_sales]]/Table1[[#This Row],[NA population]]</f>
        <v>5.1431758886395123E-4</v>
      </c>
      <c r="AC2944" s="1">
        <f>Table1[[#This Row],[eu_sales]]/Table1[[#This Row],[Eu population]]</f>
        <v>1.6122544679820751E-4</v>
      </c>
      <c r="AD2944" s="1">
        <f>Table1[[#This Row],[jp_sales]]/Table1[[#This Row],[Jp population]]</f>
        <v>0</v>
      </c>
    </row>
    <row r="2945" spans="1:30" x14ac:dyDescent="0.25">
      <c r="A2945" t="s">
        <v>2686</v>
      </c>
      <c r="B2945" t="s">
        <v>18</v>
      </c>
      <c r="C2945">
        <v>2007</v>
      </c>
      <c r="D2945" t="s">
        <v>40</v>
      </c>
      <c r="E2945" t="s">
        <v>55</v>
      </c>
      <c r="F2945" s="4">
        <v>300000</v>
      </c>
      <c r="G2945" s="4">
        <v>10000</v>
      </c>
      <c r="H2945" s="4">
        <v>0</v>
      </c>
      <c r="I2945" s="4">
        <v>30000</v>
      </c>
      <c r="J2945">
        <v>6.2</v>
      </c>
      <c r="K2945">
        <v>16</v>
      </c>
      <c r="L2945">
        <v>7.6</v>
      </c>
      <c r="M2945" s="4">
        <v>7</v>
      </c>
      <c r="N2945" t="s">
        <v>2687</v>
      </c>
      <c r="O2945" t="s">
        <v>21</v>
      </c>
      <c r="P2945" s="4">
        <v>340000</v>
      </c>
      <c r="Q2945" s="3">
        <f>AVERAGE(Table1[[#This Row],[critic_score]],Table1[[#This Row],[user_score]])</f>
        <v>6.9</v>
      </c>
      <c r="R2945" s="4">
        <f>Table1[[#This Row],[user_count]]+Table1[[#This Row],[critic_count]]</f>
        <v>23</v>
      </c>
      <c r="S2945" s="2">
        <f>100000*Table1[[#This Row],[review_count]]/Table1[[#This Row],[total sales]]</f>
        <v>6.7647058823529411</v>
      </c>
      <c r="T2945" s="2">
        <f>Table1[[#This Row],[total sales]]/(2017-Table1[[#This Row],[year_of_release]])</f>
        <v>34000</v>
      </c>
      <c r="U2945" s="9">
        <f>Table1[[#This Row],[na_sales]]/(2017-Table1[[#This Row],[year_of_release]])</f>
        <v>30000</v>
      </c>
      <c r="V2945" s="6">
        <f>Table1[[#This Row],[eu_sales]]/(2017-Table1[[#This Row],[year_of_release]])</f>
        <v>1000</v>
      </c>
      <c r="W2945" s="6">
        <f>Table1[[#This Row],[jp_sales]]/(2017-Table1[[#This Row],[year_of_release]])</f>
        <v>0</v>
      </c>
      <c r="X2945" s="6">
        <f>Table1[[#This Row],[other_sales]]/(2017-Table1[[#This Row],[year_of_release]])</f>
        <v>3000</v>
      </c>
      <c r="Y2945" s="4">
        <v>522751172</v>
      </c>
      <c r="Z2945" s="4">
        <v>438594184</v>
      </c>
      <c r="AA2945" s="4">
        <v>128001000</v>
      </c>
      <c r="AB2945" s="1">
        <f>Table1[[#This Row],[na_sales]]/Table1[[#This Row],[NA population]]</f>
        <v>5.7388680517391551E-4</v>
      </c>
      <c r="AC2945" s="1">
        <f>Table1[[#This Row],[eu_sales]]/Table1[[#This Row],[Eu population]]</f>
        <v>2.280011993957494E-5</v>
      </c>
      <c r="AD2945" s="1">
        <f>Table1[[#This Row],[jp_sales]]/Table1[[#This Row],[Jp population]]</f>
        <v>0</v>
      </c>
    </row>
    <row r="2946" spans="1:30" x14ac:dyDescent="0.25">
      <c r="A2946" t="s">
        <v>1656</v>
      </c>
      <c r="B2946" t="s">
        <v>34</v>
      </c>
      <c r="C2946">
        <v>2010</v>
      </c>
      <c r="D2946" t="s">
        <v>96</v>
      </c>
      <c r="E2946" t="s">
        <v>403</v>
      </c>
      <c r="F2946" s="4">
        <v>120000</v>
      </c>
      <c r="G2946" s="4">
        <v>130000</v>
      </c>
      <c r="H2946" s="4">
        <v>60000</v>
      </c>
      <c r="I2946" s="4">
        <v>30000</v>
      </c>
      <c r="J2946">
        <v>7.4</v>
      </c>
      <c r="K2946">
        <v>43</v>
      </c>
      <c r="L2946">
        <v>7.7</v>
      </c>
      <c r="M2946" s="4">
        <v>96</v>
      </c>
      <c r="N2946" t="s">
        <v>797</v>
      </c>
      <c r="O2946" t="s">
        <v>67</v>
      </c>
      <c r="P2946" s="4">
        <v>340000</v>
      </c>
      <c r="Q2946" s="3">
        <f>AVERAGE(Table1[[#This Row],[critic_score]],Table1[[#This Row],[user_score]])</f>
        <v>7.5500000000000007</v>
      </c>
      <c r="R2946" s="4">
        <f>Table1[[#This Row],[user_count]]+Table1[[#This Row],[critic_count]]</f>
        <v>139</v>
      </c>
      <c r="S2946" s="2">
        <f>100000*Table1[[#This Row],[review_count]]/Table1[[#This Row],[total sales]]</f>
        <v>40.882352941176471</v>
      </c>
      <c r="T2946" s="2">
        <f>Table1[[#This Row],[total sales]]/(2017-Table1[[#This Row],[year_of_release]])</f>
        <v>48571.428571428572</v>
      </c>
      <c r="U2946" s="9">
        <f>Table1[[#This Row],[na_sales]]/(2017-Table1[[#This Row],[year_of_release]])</f>
        <v>17142.857142857141</v>
      </c>
      <c r="V2946" s="6">
        <f>Table1[[#This Row],[eu_sales]]/(2017-Table1[[#This Row],[year_of_release]])</f>
        <v>18571.428571428572</v>
      </c>
      <c r="W2946" s="6">
        <f>Table1[[#This Row],[jp_sales]]/(2017-Table1[[#This Row],[year_of_release]])</f>
        <v>8571.4285714285706</v>
      </c>
      <c r="X2946" s="6">
        <f>Table1[[#This Row],[other_sales]]/(2017-Table1[[#This Row],[year_of_release]])</f>
        <v>4285.7142857142853</v>
      </c>
      <c r="Y2946" s="4">
        <v>540520772</v>
      </c>
      <c r="Z2946" s="4">
        <v>441654761</v>
      </c>
      <c r="AA2946" s="4">
        <v>128070000</v>
      </c>
      <c r="AB2946" s="1">
        <f>Table1[[#This Row],[na_sales]]/Table1[[#This Row],[NA population]]</f>
        <v>2.2200811923653511E-4</v>
      </c>
      <c r="AC2946" s="1">
        <f>Table1[[#This Row],[eu_sales]]/Table1[[#This Row],[Eu population]]</f>
        <v>2.9434755714090446E-4</v>
      </c>
      <c r="AD2946" s="1">
        <f>Table1[[#This Row],[jp_sales]]/Table1[[#This Row],[Jp population]]</f>
        <v>4.6849379245724994E-4</v>
      </c>
    </row>
    <row r="2947" spans="1:30" x14ac:dyDescent="0.25">
      <c r="A2947" t="s">
        <v>2704</v>
      </c>
      <c r="B2947" t="s">
        <v>159</v>
      </c>
      <c r="C2947">
        <v>2003</v>
      </c>
      <c r="D2947" t="s">
        <v>27</v>
      </c>
      <c r="E2947" t="s">
        <v>431</v>
      </c>
      <c r="F2947" s="4">
        <v>240000</v>
      </c>
      <c r="G2947" s="4">
        <v>90000</v>
      </c>
      <c r="H2947" s="4">
        <v>0</v>
      </c>
      <c r="I2947" s="4">
        <v>10000</v>
      </c>
      <c r="J2947">
        <v>6.2</v>
      </c>
      <c r="K2947">
        <v>4</v>
      </c>
      <c r="L2947">
        <v>7.7</v>
      </c>
      <c r="M2947" s="4">
        <v>6</v>
      </c>
      <c r="N2947" t="s">
        <v>608</v>
      </c>
      <c r="O2947" t="s">
        <v>21</v>
      </c>
      <c r="P2947" s="4">
        <v>340000</v>
      </c>
      <c r="Q2947" s="3">
        <f>AVERAGE(Table1[[#This Row],[critic_score]],Table1[[#This Row],[user_score]])</f>
        <v>6.95</v>
      </c>
      <c r="R2947" s="4">
        <f>Table1[[#This Row],[user_count]]+Table1[[#This Row],[critic_count]]</f>
        <v>10</v>
      </c>
      <c r="S2947" s="2">
        <f>100000*Table1[[#This Row],[review_count]]/Table1[[#This Row],[total sales]]</f>
        <v>2.9411764705882355</v>
      </c>
      <c r="T2947" s="2">
        <f>Table1[[#This Row],[total sales]]/(2017-Table1[[#This Row],[year_of_release]])</f>
        <v>24285.714285714286</v>
      </c>
      <c r="U2947" s="9">
        <f>Table1[[#This Row],[na_sales]]/(2017-Table1[[#This Row],[year_of_release]])</f>
        <v>17142.857142857141</v>
      </c>
      <c r="V2947" s="6">
        <f>Table1[[#This Row],[eu_sales]]/(2017-Table1[[#This Row],[year_of_release]])</f>
        <v>6428.5714285714284</v>
      </c>
      <c r="W2947" s="6">
        <f>Table1[[#This Row],[jp_sales]]/(2017-Table1[[#This Row],[year_of_release]])</f>
        <v>0</v>
      </c>
      <c r="X2947" s="6">
        <f>Table1[[#This Row],[other_sales]]/(2017-Table1[[#This Row],[year_of_release]])</f>
        <v>714.28571428571433</v>
      </c>
      <c r="Y2947" s="4">
        <v>500125528</v>
      </c>
      <c r="Z2947" s="4">
        <v>432552540</v>
      </c>
      <c r="AA2947" s="4">
        <v>127718000</v>
      </c>
      <c r="AB2947" s="1">
        <f>Table1[[#This Row],[na_sales]]/Table1[[#This Row],[NA population]]</f>
        <v>4.798795233663817E-4</v>
      </c>
      <c r="AC2947" s="1">
        <f>Table1[[#This Row],[eu_sales]]/Table1[[#This Row],[Eu population]]</f>
        <v>2.0806720959261967E-4</v>
      </c>
      <c r="AD2947" s="1">
        <f>Table1[[#This Row],[jp_sales]]/Table1[[#This Row],[Jp population]]</f>
        <v>0</v>
      </c>
    </row>
    <row r="2948" spans="1:30" x14ac:dyDescent="0.25">
      <c r="A2948" t="s">
        <v>2705</v>
      </c>
      <c r="B2948" t="s">
        <v>159</v>
      </c>
      <c r="C2948">
        <v>2003</v>
      </c>
      <c r="D2948" t="s">
        <v>29</v>
      </c>
      <c r="E2948" t="s">
        <v>425</v>
      </c>
      <c r="F2948" s="4">
        <v>240000</v>
      </c>
      <c r="G2948" s="4">
        <v>90000</v>
      </c>
      <c r="H2948" s="4">
        <v>0</v>
      </c>
      <c r="I2948" s="4">
        <v>10000</v>
      </c>
      <c r="J2948">
        <v>5.5</v>
      </c>
      <c r="K2948">
        <v>4</v>
      </c>
      <c r="L2948">
        <v>7.8</v>
      </c>
      <c r="M2948" s="4">
        <v>6</v>
      </c>
      <c r="N2948" t="s">
        <v>1660</v>
      </c>
      <c r="O2948" t="s">
        <v>21</v>
      </c>
      <c r="P2948" s="4">
        <v>340000</v>
      </c>
      <c r="Q2948" s="3">
        <f>AVERAGE(Table1[[#This Row],[critic_score]],Table1[[#This Row],[user_score]])</f>
        <v>6.65</v>
      </c>
      <c r="R2948" s="4">
        <f>Table1[[#This Row],[user_count]]+Table1[[#This Row],[critic_count]]</f>
        <v>10</v>
      </c>
      <c r="S2948" s="2">
        <f>100000*Table1[[#This Row],[review_count]]/Table1[[#This Row],[total sales]]</f>
        <v>2.9411764705882355</v>
      </c>
      <c r="T2948" s="2">
        <f>Table1[[#This Row],[total sales]]/(2017-Table1[[#This Row],[year_of_release]])</f>
        <v>24285.714285714286</v>
      </c>
      <c r="U2948" s="9">
        <f>Table1[[#This Row],[na_sales]]/(2017-Table1[[#This Row],[year_of_release]])</f>
        <v>17142.857142857141</v>
      </c>
      <c r="V2948" s="6">
        <f>Table1[[#This Row],[eu_sales]]/(2017-Table1[[#This Row],[year_of_release]])</f>
        <v>6428.5714285714284</v>
      </c>
      <c r="W2948" s="6">
        <f>Table1[[#This Row],[jp_sales]]/(2017-Table1[[#This Row],[year_of_release]])</f>
        <v>0</v>
      </c>
      <c r="X2948" s="6">
        <f>Table1[[#This Row],[other_sales]]/(2017-Table1[[#This Row],[year_of_release]])</f>
        <v>714.28571428571433</v>
      </c>
      <c r="Y2948" s="4">
        <v>500125528</v>
      </c>
      <c r="Z2948" s="4">
        <v>432552540</v>
      </c>
      <c r="AA2948" s="4">
        <v>127718000</v>
      </c>
      <c r="AB2948" s="1">
        <f>Table1[[#This Row],[na_sales]]/Table1[[#This Row],[NA population]]</f>
        <v>4.798795233663817E-4</v>
      </c>
      <c r="AC2948" s="1">
        <f>Table1[[#This Row],[eu_sales]]/Table1[[#This Row],[Eu population]]</f>
        <v>2.0806720959261967E-4</v>
      </c>
      <c r="AD2948" s="1">
        <f>Table1[[#This Row],[jp_sales]]/Table1[[#This Row],[Jp population]]</f>
        <v>0</v>
      </c>
    </row>
    <row r="2949" spans="1:30" x14ac:dyDescent="0.25">
      <c r="A2949" t="s">
        <v>1430</v>
      </c>
      <c r="B2949" t="s">
        <v>26</v>
      </c>
      <c r="C2949">
        <v>2005</v>
      </c>
      <c r="D2949" t="s">
        <v>40</v>
      </c>
      <c r="E2949" t="s">
        <v>425</v>
      </c>
      <c r="F2949" s="4">
        <v>310000</v>
      </c>
      <c r="G2949" s="4">
        <v>0</v>
      </c>
      <c r="H2949" s="4">
        <v>0</v>
      </c>
      <c r="I2949" s="4">
        <v>20000</v>
      </c>
      <c r="J2949">
        <v>6.7</v>
      </c>
      <c r="K2949">
        <v>5</v>
      </c>
      <c r="L2949">
        <v>7.6</v>
      </c>
      <c r="M2949" s="4">
        <v>10</v>
      </c>
      <c r="N2949" t="s">
        <v>2649</v>
      </c>
      <c r="O2949" t="s">
        <v>21</v>
      </c>
      <c r="P2949" s="4">
        <v>330000</v>
      </c>
      <c r="Q2949" s="3">
        <f>AVERAGE(Table1[[#This Row],[critic_score]],Table1[[#This Row],[user_score]])</f>
        <v>7.15</v>
      </c>
      <c r="R2949" s="4">
        <f>Table1[[#This Row],[user_count]]+Table1[[#This Row],[critic_count]]</f>
        <v>15</v>
      </c>
      <c r="S2949" s="2">
        <f>100000*Table1[[#This Row],[review_count]]/Table1[[#This Row],[total sales]]</f>
        <v>4.5454545454545459</v>
      </c>
      <c r="T2949" s="2">
        <f>Table1[[#This Row],[total sales]]/(2017-Table1[[#This Row],[year_of_release]])</f>
        <v>27500</v>
      </c>
      <c r="U2949" s="9">
        <f>Table1[[#This Row],[na_sales]]/(2017-Table1[[#This Row],[year_of_release]])</f>
        <v>25833.333333333332</v>
      </c>
      <c r="V2949" s="6">
        <f>Table1[[#This Row],[eu_sales]]/(2017-Table1[[#This Row],[year_of_release]])</f>
        <v>0</v>
      </c>
      <c r="W2949" s="6">
        <f>Table1[[#This Row],[jp_sales]]/(2017-Table1[[#This Row],[year_of_release]])</f>
        <v>0</v>
      </c>
      <c r="X2949" s="6">
        <f>Table1[[#This Row],[other_sales]]/(2017-Table1[[#This Row],[year_of_release]])</f>
        <v>1666.6666666666667</v>
      </c>
      <c r="Y2949" s="4">
        <v>511054143</v>
      </c>
      <c r="Z2949" s="4">
        <v>435713800</v>
      </c>
      <c r="AA2949" s="4">
        <v>127773000</v>
      </c>
      <c r="AB2949" s="1">
        <f>Table1[[#This Row],[na_sales]]/Table1[[#This Row],[NA population]]</f>
        <v>6.0658934918369307E-4</v>
      </c>
      <c r="AC2949" s="1">
        <f>Table1[[#This Row],[eu_sales]]/Table1[[#This Row],[Eu population]]</f>
        <v>0</v>
      </c>
      <c r="AD2949" s="1">
        <f>Table1[[#This Row],[jp_sales]]/Table1[[#This Row],[Jp population]]</f>
        <v>0</v>
      </c>
    </row>
    <row r="2950" spans="1:30" x14ac:dyDescent="0.25">
      <c r="A2950" t="s">
        <v>2651</v>
      </c>
      <c r="B2950" t="s">
        <v>39</v>
      </c>
      <c r="C2950">
        <v>2007</v>
      </c>
      <c r="D2950" t="s">
        <v>40</v>
      </c>
      <c r="E2950" t="s">
        <v>425</v>
      </c>
      <c r="F2950" s="4">
        <v>130000</v>
      </c>
      <c r="G2950" s="4">
        <v>150000</v>
      </c>
      <c r="H2950" s="4">
        <v>0</v>
      </c>
      <c r="I2950" s="4">
        <v>50000</v>
      </c>
      <c r="J2950">
        <v>6.9</v>
      </c>
      <c r="K2950">
        <v>35</v>
      </c>
      <c r="L2950">
        <v>7.2</v>
      </c>
      <c r="M2950" s="4">
        <v>40</v>
      </c>
      <c r="N2950" t="s">
        <v>930</v>
      </c>
      <c r="O2950" t="s">
        <v>43</v>
      </c>
      <c r="P2950" s="4">
        <v>330000</v>
      </c>
      <c r="Q2950" s="3">
        <f>AVERAGE(Table1[[#This Row],[critic_score]],Table1[[#This Row],[user_score]])</f>
        <v>7.0500000000000007</v>
      </c>
      <c r="R2950" s="4">
        <f>Table1[[#This Row],[user_count]]+Table1[[#This Row],[critic_count]]</f>
        <v>75</v>
      </c>
      <c r="S2950" s="2">
        <f>100000*Table1[[#This Row],[review_count]]/Table1[[#This Row],[total sales]]</f>
        <v>22.727272727272727</v>
      </c>
      <c r="T2950" s="2">
        <f>Table1[[#This Row],[total sales]]/(2017-Table1[[#This Row],[year_of_release]])</f>
        <v>33000</v>
      </c>
      <c r="U2950" s="9">
        <f>Table1[[#This Row],[na_sales]]/(2017-Table1[[#This Row],[year_of_release]])</f>
        <v>13000</v>
      </c>
      <c r="V2950" s="6">
        <f>Table1[[#This Row],[eu_sales]]/(2017-Table1[[#This Row],[year_of_release]])</f>
        <v>15000</v>
      </c>
      <c r="W2950" s="6">
        <f>Table1[[#This Row],[jp_sales]]/(2017-Table1[[#This Row],[year_of_release]])</f>
        <v>0</v>
      </c>
      <c r="X2950" s="6">
        <f>Table1[[#This Row],[other_sales]]/(2017-Table1[[#This Row],[year_of_release]])</f>
        <v>5000</v>
      </c>
      <c r="Y2950" s="4">
        <v>522751172</v>
      </c>
      <c r="Z2950" s="4">
        <v>438594184</v>
      </c>
      <c r="AA2950" s="4">
        <v>128001000</v>
      </c>
      <c r="AB2950" s="1">
        <f>Table1[[#This Row],[na_sales]]/Table1[[#This Row],[NA population]]</f>
        <v>2.4868428224203003E-4</v>
      </c>
      <c r="AC2950" s="1">
        <f>Table1[[#This Row],[eu_sales]]/Table1[[#This Row],[Eu population]]</f>
        <v>3.420017990936241E-4</v>
      </c>
      <c r="AD2950" s="1">
        <f>Table1[[#This Row],[jp_sales]]/Table1[[#This Row],[Jp population]]</f>
        <v>0</v>
      </c>
    </row>
    <row r="2951" spans="1:30" x14ac:dyDescent="0.25">
      <c r="A2951" t="s">
        <v>1640</v>
      </c>
      <c r="B2951" t="s">
        <v>103</v>
      </c>
      <c r="C2951">
        <v>2006</v>
      </c>
      <c r="D2951" t="s">
        <v>19</v>
      </c>
      <c r="E2951" t="s">
        <v>100</v>
      </c>
      <c r="F2951" s="4">
        <v>250000</v>
      </c>
      <c r="G2951" s="4">
        <v>70000</v>
      </c>
      <c r="H2951" s="4">
        <v>0</v>
      </c>
      <c r="I2951" s="4">
        <v>10000</v>
      </c>
      <c r="J2951">
        <v>7.5</v>
      </c>
      <c r="K2951">
        <v>29</v>
      </c>
      <c r="L2951">
        <v>8.6</v>
      </c>
      <c r="M2951" s="4">
        <v>17</v>
      </c>
      <c r="N2951" t="s">
        <v>141</v>
      </c>
      <c r="O2951" t="s">
        <v>21</v>
      </c>
      <c r="P2951" s="4">
        <v>330000</v>
      </c>
      <c r="Q2951" s="3">
        <f>AVERAGE(Table1[[#This Row],[critic_score]],Table1[[#This Row],[user_score]])</f>
        <v>8.0500000000000007</v>
      </c>
      <c r="R2951" s="4">
        <f>Table1[[#This Row],[user_count]]+Table1[[#This Row],[critic_count]]</f>
        <v>46</v>
      </c>
      <c r="S2951" s="2">
        <f>100000*Table1[[#This Row],[review_count]]/Table1[[#This Row],[total sales]]</f>
        <v>13.939393939393939</v>
      </c>
      <c r="T2951" s="2">
        <f>Table1[[#This Row],[total sales]]/(2017-Table1[[#This Row],[year_of_release]])</f>
        <v>30000</v>
      </c>
      <c r="U2951" s="9">
        <f>Table1[[#This Row],[na_sales]]/(2017-Table1[[#This Row],[year_of_release]])</f>
        <v>22727.272727272728</v>
      </c>
      <c r="V2951" s="6">
        <f>Table1[[#This Row],[eu_sales]]/(2017-Table1[[#This Row],[year_of_release]])</f>
        <v>6363.636363636364</v>
      </c>
      <c r="W2951" s="6">
        <f>Table1[[#This Row],[jp_sales]]/(2017-Table1[[#This Row],[year_of_release]])</f>
        <v>0</v>
      </c>
      <c r="X2951" s="6">
        <f>Table1[[#This Row],[other_sales]]/(2017-Table1[[#This Row],[year_of_release]])</f>
        <v>909.09090909090912</v>
      </c>
      <c r="Y2951" s="4">
        <v>516818555</v>
      </c>
      <c r="Z2951" s="4">
        <v>437126892</v>
      </c>
      <c r="AA2951" s="4">
        <v>127854000</v>
      </c>
      <c r="AB2951" s="1">
        <f>Table1[[#This Row],[na_sales]]/Table1[[#This Row],[NA population]]</f>
        <v>4.8372876240869488E-4</v>
      </c>
      <c r="AC2951" s="1">
        <f>Table1[[#This Row],[eu_sales]]/Table1[[#This Row],[Eu population]]</f>
        <v>1.6013656739288418E-4</v>
      </c>
      <c r="AD2951" s="1">
        <f>Table1[[#This Row],[jp_sales]]/Table1[[#This Row],[Jp population]]</f>
        <v>0</v>
      </c>
    </row>
    <row r="2952" spans="1:30" x14ac:dyDescent="0.25">
      <c r="A2952" t="s">
        <v>2661</v>
      </c>
      <c r="B2952" t="s">
        <v>26</v>
      </c>
      <c r="C2952">
        <v>2007</v>
      </c>
      <c r="D2952" t="s">
        <v>49</v>
      </c>
      <c r="E2952" t="s">
        <v>1116</v>
      </c>
      <c r="F2952" s="4">
        <v>280000</v>
      </c>
      <c r="G2952" s="4">
        <v>0</v>
      </c>
      <c r="H2952" s="4">
        <v>30000</v>
      </c>
      <c r="I2952" s="4">
        <v>20000</v>
      </c>
      <c r="J2952">
        <v>8.1999999999999993</v>
      </c>
      <c r="K2952">
        <v>41</v>
      </c>
      <c r="L2952">
        <v>8.6999999999999993</v>
      </c>
      <c r="M2952" s="4">
        <v>32</v>
      </c>
      <c r="N2952" t="s">
        <v>2662</v>
      </c>
      <c r="O2952" t="s">
        <v>84</v>
      </c>
      <c r="P2952" s="4">
        <v>330000</v>
      </c>
      <c r="Q2952" s="3">
        <f>AVERAGE(Table1[[#This Row],[critic_score]],Table1[[#This Row],[user_score]])</f>
        <v>8.4499999999999993</v>
      </c>
      <c r="R2952" s="4">
        <f>Table1[[#This Row],[user_count]]+Table1[[#This Row],[critic_count]]</f>
        <v>73</v>
      </c>
      <c r="S2952" s="2">
        <f>100000*Table1[[#This Row],[review_count]]/Table1[[#This Row],[total sales]]</f>
        <v>22.121212121212121</v>
      </c>
      <c r="T2952" s="2">
        <f>Table1[[#This Row],[total sales]]/(2017-Table1[[#This Row],[year_of_release]])</f>
        <v>33000</v>
      </c>
      <c r="U2952" s="9">
        <f>Table1[[#This Row],[na_sales]]/(2017-Table1[[#This Row],[year_of_release]])</f>
        <v>28000</v>
      </c>
      <c r="V2952" s="6">
        <f>Table1[[#This Row],[eu_sales]]/(2017-Table1[[#This Row],[year_of_release]])</f>
        <v>0</v>
      </c>
      <c r="W2952" s="6">
        <f>Table1[[#This Row],[jp_sales]]/(2017-Table1[[#This Row],[year_of_release]])</f>
        <v>3000</v>
      </c>
      <c r="X2952" s="6">
        <f>Table1[[#This Row],[other_sales]]/(2017-Table1[[#This Row],[year_of_release]])</f>
        <v>2000</v>
      </c>
      <c r="Y2952" s="4">
        <v>522751172</v>
      </c>
      <c r="Z2952" s="4">
        <v>438594184</v>
      </c>
      <c r="AA2952" s="4">
        <v>128001000</v>
      </c>
      <c r="AB2952" s="1">
        <f>Table1[[#This Row],[na_sales]]/Table1[[#This Row],[NA population]]</f>
        <v>5.3562768482898779E-4</v>
      </c>
      <c r="AC2952" s="1">
        <f>Table1[[#This Row],[eu_sales]]/Table1[[#This Row],[Eu population]]</f>
        <v>0</v>
      </c>
      <c r="AD2952" s="1">
        <f>Table1[[#This Row],[jp_sales]]/Table1[[#This Row],[Jp population]]</f>
        <v>2.343731689596175E-4</v>
      </c>
    </row>
    <row r="2953" spans="1:30" x14ac:dyDescent="0.25">
      <c r="A2953" t="s">
        <v>2203</v>
      </c>
      <c r="B2953" t="s">
        <v>45</v>
      </c>
      <c r="C2953">
        <v>2008</v>
      </c>
      <c r="D2953" t="s">
        <v>40</v>
      </c>
      <c r="E2953" t="s">
        <v>267</v>
      </c>
      <c r="F2953" s="4">
        <v>40000</v>
      </c>
      <c r="G2953" s="4">
        <v>30000</v>
      </c>
      <c r="H2953" s="4">
        <v>250000</v>
      </c>
      <c r="I2953" s="4">
        <v>10000</v>
      </c>
      <c r="J2953">
        <v>5.2</v>
      </c>
      <c r="K2953">
        <v>8</v>
      </c>
      <c r="L2953">
        <v>6.5</v>
      </c>
      <c r="M2953" s="4">
        <v>8</v>
      </c>
      <c r="N2953" t="s">
        <v>643</v>
      </c>
      <c r="O2953" t="s">
        <v>67</v>
      </c>
      <c r="P2953" s="4">
        <v>330000</v>
      </c>
      <c r="Q2953" s="3">
        <f>AVERAGE(Table1[[#This Row],[critic_score]],Table1[[#This Row],[user_score]])</f>
        <v>5.85</v>
      </c>
      <c r="R2953" s="4">
        <f>Table1[[#This Row],[user_count]]+Table1[[#This Row],[critic_count]]</f>
        <v>16</v>
      </c>
      <c r="S2953" s="2">
        <f>100000*Table1[[#This Row],[review_count]]/Table1[[#This Row],[total sales]]</f>
        <v>4.8484848484848486</v>
      </c>
      <c r="T2953" s="2">
        <f>Table1[[#This Row],[total sales]]/(2017-Table1[[#This Row],[year_of_release]])</f>
        <v>36666.666666666664</v>
      </c>
      <c r="U2953" s="9">
        <f>Table1[[#This Row],[na_sales]]/(2017-Table1[[#This Row],[year_of_release]])</f>
        <v>4444.4444444444443</v>
      </c>
      <c r="V2953" s="6">
        <f>Table1[[#This Row],[eu_sales]]/(2017-Table1[[#This Row],[year_of_release]])</f>
        <v>3333.3333333333335</v>
      </c>
      <c r="W2953" s="6">
        <f>Table1[[#This Row],[jp_sales]]/(2017-Table1[[#This Row],[year_of_release]])</f>
        <v>27777.777777777777</v>
      </c>
      <c r="X2953" s="6">
        <f>Table1[[#This Row],[other_sales]]/(2017-Table1[[#This Row],[year_of_release]])</f>
        <v>1111.1111111111111</v>
      </c>
      <c r="Y2953" s="4">
        <v>528816311</v>
      </c>
      <c r="Z2953" s="4">
        <v>440001482</v>
      </c>
      <c r="AA2953" s="4">
        <v>128063000</v>
      </c>
      <c r="AB2953" s="1">
        <f>Table1[[#This Row],[na_sales]]/Table1[[#This Row],[NA population]]</f>
        <v>7.5640632045481668E-5</v>
      </c>
      <c r="AC2953" s="1">
        <f>Table1[[#This Row],[eu_sales]]/Table1[[#This Row],[Eu population]]</f>
        <v>6.8181588533831346E-5</v>
      </c>
      <c r="AD2953" s="1">
        <f>Table1[[#This Row],[jp_sales]]/Table1[[#This Row],[Jp population]]</f>
        <v>1.9521641691979728E-3</v>
      </c>
    </row>
    <row r="2954" spans="1:30" x14ac:dyDescent="0.25">
      <c r="A2954" t="s">
        <v>2663</v>
      </c>
      <c r="B2954" t="s">
        <v>118</v>
      </c>
      <c r="C2954">
        <v>2008</v>
      </c>
      <c r="D2954" t="s">
        <v>96</v>
      </c>
      <c r="E2954" t="s">
        <v>176</v>
      </c>
      <c r="F2954" s="4">
        <v>140000</v>
      </c>
      <c r="G2954" s="4">
        <v>10000</v>
      </c>
      <c r="H2954" s="4">
        <v>160000</v>
      </c>
      <c r="I2954" s="4">
        <v>20000</v>
      </c>
      <c r="J2954">
        <v>7.5</v>
      </c>
      <c r="K2954">
        <v>37</v>
      </c>
      <c r="L2954">
        <v>7.1</v>
      </c>
      <c r="M2954" s="4">
        <v>26</v>
      </c>
      <c r="N2954" t="s">
        <v>330</v>
      </c>
      <c r="O2954" t="s">
        <v>67</v>
      </c>
      <c r="P2954" s="4">
        <v>330000</v>
      </c>
      <c r="Q2954" s="3">
        <f>AVERAGE(Table1[[#This Row],[critic_score]],Table1[[#This Row],[user_score]])</f>
        <v>7.3</v>
      </c>
      <c r="R2954" s="4">
        <f>Table1[[#This Row],[user_count]]+Table1[[#This Row],[critic_count]]</f>
        <v>63</v>
      </c>
      <c r="S2954" s="2">
        <f>100000*Table1[[#This Row],[review_count]]/Table1[[#This Row],[total sales]]</f>
        <v>19.09090909090909</v>
      </c>
      <c r="T2954" s="2">
        <f>Table1[[#This Row],[total sales]]/(2017-Table1[[#This Row],[year_of_release]])</f>
        <v>36666.666666666664</v>
      </c>
      <c r="U2954" s="9">
        <f>Table1[[#This Row],[na_sales]]/(2017-Table1[[#This Row],[year_of_release]])</f>
        <v>15555.555555555555</v>
      </c>
      <c r="V2954" s="6">
        <f>Table1[[#This Row],[eu_sales]]/(2017-Table1[[#This Row],[year_of_release]])</f>
        <v>1111.1111111111111</v>
      </c>
      <c r="W2954" s="6">
        <f>Table1[[#This Row],[jp_sales]]/(2017-Table1[[#This Row],[year_of_release]])</f>
        <v>17777.777777777777</v>
      </c>
      <c r="X2954" s="6">
        <f>Table1[[#This Row],[other_sales]]/(2017-Table1[[#This Row],[year_of_release]])</f>
        <v>2222.2222222222222</v>
      </c>
      <c r="Y2954" s="4">
        <v>528816311</v>
      </c>
      <c r="Z2954" s="4">
        <v>440001482</v>
      </c>
      <c r="AA2954" s="4">
        <v>128063000</v>
      </c>
      <c r="AB2954" s="1">
        <f>Table1[[#This Row],[na_sales]]/Table1[[#This Row],[NA population]]</f>
        <v>2.6474221215918583E-4</v>
      </c>
      <c r="AC2954" s="1">
        <f>Table1[[#This Row],[eu_sales]]/Table1[[#This Row],[Eu population]]</f>
        <v>2.2727196177943781E-5</v>
      </c>
      <c r="AD2954" s="1">
        <f>Table1[[#This Row],[jp_sales]]/Table1[[#This Row],[Jp population]]</f>
        <v>1.2493850682867027E-3</v>
      </c>
    </row>
    <row r="2955" spans="1:30" x14ac:dyDescent="0.25">
      <c r="A2955" t="s">
        <v>2664</v>
      </c>
      <c r="B2955" t="s">
        <v>45</v>
      </c>
      <c r="C2955">
        <v>2001</v>
      </c>
      <c r="D2955" t="s">
        <v>23</v>
      </c>
      <c r="E2955" t="s">
        <v>231</v>
      </c>
      <c r="F2955" s="4">
        <v>160000</v>
      </c>
      <c r="G2955" s="4">
        <v>130000</v>
      </c>
      <c r="H2955" s="4">
        <v>0</v>
      </c>
      <c r="I2955" s="4">
        <v>40000</v>
      </c>
      <c r="J2955">
        <v>6.9</v>
      </c>
      <c r="K2955">
        <v>16</v>
      </c>
      <c r="L2955">
        <v>6.8</v>
      </c>
      <c r="M2955" s="4">
        <v>6</v>
      </c>
      <c r="N2955" t="s">
        <v>817</v>
      </c>
      <c r="O2955" t="s">
        <v>21</v>
      </c>
      <c r="P2955" s="4">
        <v>330000</v>
      </c>
      <c r="Q2955" s="3">
        <f>AVERAGE(Table1[[#This Row],[critic_score]],Table1[[#This Row],[user_score]])</f>
        <v>6.85</v>
      </c>
      <c r="R2955" s="4">
        <f>Table1[[#This Row],[user_count]]+Table1[[#This Row],[critic_count]]</f>
        <v>22</v>
      </c>
      <c r="S2955" s="2">
        <f>100000*Table1[[#This Row],[review_count]]/Table1[[#This Row],[total sales]]</f>
        <v>6.666666666666667</v>
      </c>
      <c r="T2955" s="2">
        <f>Table1[[#This Row],[total sales]]/(2017-Table1[[#This Row],[year_of_release]])</f>
        <v>20625</v>
      </c>
      <c r="U2955" s="9">
        <f>Table1[[#This Row],[na_sales]]/(2017-Table1[[#This Row],[year_of_release]])</f>
        <v>10000</v>
      </c>
      <c r="V2955" s="6">
        <f>Table1[[#This Row],[eu_sales]]/(2017-Table1[[#This Row],[year_of_release]])</f>
        <v>8125</v>
      </c>
      <c r="W2955" s="6">
        <f>Table1[[#This Row],[jp_sales]]/(2017-Table1[[#This Row],[year_of_release]])</f>
        <v>0</v>
      </c>
      <c r="X2955" s="6">
        <f>Table1[[#This Row],[other_sales]]/(2017-Table1[[#This Row],[year_of_release]])</f>
        <v>2500</v>
      </c>
      <c r="Y2955" s="4">
        <v>489752572</v>
      </c>
      <c r="Z2955" s="4">
        <v>430035992</v>
      </c>
      <c r="AA2955" s="4">
        <v>127149000</v>
      </c>
      <c r="AB2955" s="1">
        <f>Table1[[#This Row],[na_sales]]/Table1[[#This Row],[NA population]]</f>
        <v>3.2669557884424955E-4</v>
      </c>
      <c r="AC2955" s="1">
        <f>Table1[[#This Row],[eu_sales]]/Table1[[#This Row],[Eu population]]</f>
        <v>3.0230027815904303E-4</v>
      </c>
      <c r="AD2955" s="1">
        <f>Table1[[#This Row],[jp_sales]]/Table1[[#This Row],[Jp population]]</f>
        <v>0</v>
      </c>
    </row>
    <row r="2956" spans="1:30" x14ac:dyDescent="0.25">
      <c r="A2956" t="s">
        <v>2665</v>
      </c>
      <c r="B2956" t="s">
        <v>39</v>
      </c>
      <c r="C2956">
        <v>2007</v>
      </c>
      <c r="D2956" t="s">
        <v>29</v>
      </c>
      <c r="E2956" t="s">
        <v>51</v>
      </c>
      <c r="F2956" s="4">
        <v>280000</v>
      </c>
      <c r="G2956" s="4">
        <v>0</v>
      </c>
      <c r="H2956" s="4">
        <v>20000</v>
      </c>
      <c r="I2956" s="4">
        <v>30000</v>
      </c>
      <c r="J2956">
        <v>7.5</v>
      </c>
      <c r="K2956">
        <v>43</v>
      </c>
      <c r="L2956">
        <v>8.1999999999999993</v>
      </c>
      <c r="M2956" s="4">
        <v>51</v>
      </c>
      <c r="N2956" t="s">
        <v>2248</v>
      </c>
      <c r="O2956" t="s">
        <v>67</v>
      </c>
      <c r="P2956" s="4">
        <v>330000</v>
      </c>
      <c r="Q2956" s="3">
        <f>AVERAGE(Table1[[#This Row],[critic_score]],Table1[[#This Row],[user_score]])</f>
        <v>7.85</v>
      </c>
      <c r="R2956" s="4">
        <f>Table1[[#This Row],[user_count]]+Table1[[#This Row],[critic_count]]</f>
        <v>94</v>
      </c>
      <c r="S2956" s="2">
        <f>100000*Table1[[#This Row],[review_count]]/Table1[[#This Row],[total sales]]</f>
        <v>28.484848484848484</v>
      </c>
      <c r="T2956" s="2">
        <f>Table1[[#This Row],[total sales]]/(2017-Table1[[#This Row],[year_of_release]])</f>
        <v>33000</v>
      </c>
      <c r="U2956" s="9">
        <f>Table1[[#This Row],[na_sales]]/(2017-Table1[[#This Row],[year_of_release]])</f>
        <v>28000</v>
      </c>
      <c r="V2956" s="6">
        <f>Table1[[#This Row],[eu_sales]]/(2017-Table1[[#This Row],[year_of_release]])</f>
        <v>0</v>
      </c>
      <c r="W2956" s="6">
        <f>Table1[[#This Row],[jp_sales]]/(2017-Table1[[#This Row],[year_of_release]])</f>
        <v>2000</v>
      </c>
      <c r="X2956" s="6">
        <f>Table1[[#This Row],[other_sales]]/(2017-Table1[[#This Row],[year_of_release]])</f>
        <v>3000</v>
      </c>
      <c r="Y2956" s="4">
        <v>522751172</v>
      </c>
      <c r="Z2956" s="4">
        <v>438594184</v>
      </c>
      <c r="AA2956" s="4">
        <v>128001000</v>
      </c>
      <c r="AB2956" s="1">
        <f>Table1[[#This Row],[na_sales]]/Table1[[#This Row],[NA population]]</f>
        <v>5.3562768482898779E-4</v>
      </c>
      <c r="AC2956" s="1">
        <f>Table1[[#This Row],[eu_sales]]/Table1[[#This Row],[Eu population]]</f>
        <v>0</v>
      </c>
      <c r="AD2956" s="1">
        <f>Table1[[#This Row],[jp_sales]]/Table1[[#This Row],[Jp population]]</f>
        <v>1.5624877930641166E-4</v>
      </c>
    </row>
    <row r="2957" spans="1:30" x14ac:dyDescent="0.25">
      <c r="A2957" t="s">
        <v>889</v>
      </c>
      <c r="B2957" t="s">
        <v>103</v>
      </c>
      <c r="C2957">
        <v>2006</v>
      </c>
      <c r="D2957" t="s">
        <v>54</v>
      </c>
      <c r="E2957" t="s">
        <v>83</v>
      </c>
      <c r="F2957" s="4">
        <v>210000</v>
      </c>
      <c r="G2957" s="4">
        <v>110000</v>
      </c>
      <c r="H2957" s="4">
        <v>0</v>
      </c>
      <c r="I2957" s="4">
        <v>10000</v>
      </c>
      <c r="J2957">
        <v>6.6</v>
      </c>
      <c r="K2957">
        <v>14</v>
      </c>
      <c r="L2957">
        <v>6</v>
      </c>
      <c r="M2957" s="4">
        <v>27</v>
      </c>
      <c r="N2957" t="s">
        <v>507</v>
      </c>
      <c r="O2957" t="s">
        <v>67</v>
      </c>
      <c r="P2957" s="4">
        <v>330000</v>
      </c>
      <c r="Q2957" s="3">
        <f>AVERAGE(Table1[[#This Row],[critic_score]],Table1[[#This Row],[user_score]])</f>
        <v>6.3</v>
      </c>
      <c r="R2957" s="4">
        <f>Table1[[#This Row],[user_count]]+Table1[[#This Row],[critic_count]]</f>
        <v>41</v>
      </c>
      <c r="S2957" s="2">
        <f>100000*Table1[[#This Row],[review_count]]/Table1[[#This Row],[total sales]]</f>
        <v>12.424242424242424</v>
      </c>
      <c r="T2957" s="2">
        <f>Table1[[#This Row],[total sales]]/(2017-Table1[[#This Row],[year_of_release]])</f>
        <v>30000</v>
      </c>
      <c r="U2957" s="9">
        <f>Table1[[#This Row],[na_sales]]/(2017-Table1[[#This Row],[year_of_release]])</f>
        <v>19090.909090909092</v>
      </c>
      <c r="V2957" s="6">
        <f>Table1[[#This Row],[eu_sales]]/(2017-Table1[[#This Row],[year_of_release]])</f>
        <v>10000</v>
      </c>
      <c r="W2957" s="6">
        <f>Table1[[#This Row],[jp_sales]]/(2017-Table1[[#This Row],[year_of_release]])</f>
        <v>0</v>
      </c>
      <c r="X2957" s="6">
        <f>Table1[[#This Row],[other_sales]]/(2017-Table1[[#This Row],[year_of_release]])</f>
        <v>909.09090909090912</v>
      </c>
      <c r="Y2957" s="4">
        <v>516818555</v>
      </c>
      <c r="Z2957" s="4">
        <v>437126892</v>
      </c>
      <c r="AA2957" s="4">
        <v>127854000</v>
      </c>
      <c r="AB2957" s="1">
        <f>Table1[[#This Row],[na_sales]]/Table1[[#This Row],[NA population]]</f>
        <v>4.0633216042330368E-4</v>
      </c>
      <c r="AC2957" s="1">
        <f>Table1[[#This Row],[eu_sales]]/Table1[[#This Row],[Eu population]]</f>
        <v>2.5164317733167513E-4</v>
      </c>
      <c r="AD2957" s="1">
        <f>Table1[[#This Row],[jp_sales]]/Table1[[#This Row],[Jp population]]</f>
        <v>0</v>
      </c>
    </row>
    <row r="2958" spans="1:30" x14ac:dyDescent="0.25">
      <c r="A2958" t="s">
        <v>2668</v>
      </c>
      <c r="B2958" t="s">
        <v>71</v>
      </c>
      <c r="C2958">
        <v>2016</v>
      </c>
      <c r="D2958" t="s">
        <v>19</v>
      </c>
      <c r="E2958" t="s">
        <v>100</v>
      </c>
      <c r="F2958" s="4">
        <v>190000</v>
      </c>
      <c r="G2958" s="4">
        <v>80000</v>
      </c>
      <c r="H2958" s="4">
        <v>0</v>
      </c>
      <c r="I2958" s="4">
        <v>60000</v>
      </c>
      <c r="J2958">
        <v>7.8</v>
      </c>
      <c r="K2958">
        <v>26</v>
      </c>
      <c r="L2958">
        <v>5.8</v>
      </c>
      <c r="M2958" s="4">
        <v>67</v>
      </c>
      <c r="N2958" t="s">
        <v>2669</v>
      </c>
      <c r="O2958" t="s">
        <v>84</v>
      </c>
      <c r="P2958" s="4">
        <v>330000</v>
      </c>
      <c r="Q2958" s="3">
        <f>AVERAGE(Table1[[#This Row],[critic_score]],Table1[[#This Row],[user_score]])</f>
        <v>6.8</v>
      </c>
      <c r="R2958" s="4">
        <f>Table1[[#This Row],[user_count]]+Table1[[#This Row],[critic_count]]</f>
        <v>93</v>
      </c>
      <c r="S2958" s="2">
        <f>100000*Table1[[#This Row],[review_count]]/Table1[[#This Row],[total sales]]</f>
        <v>28.181818181818183</v>
      </c>
      <c r="T2958" s="2">
        <f>Table1[[#This Row],[total sales]]/(2017-Table1[[#This Row],[year_of_release]])</f>
        <v>330000</v>
      </c>
      <c r="U2958" s="9">
        <f>Table1[[#This Row],[na_sales]]/(2017-Table1[[#This Row],[year_of_release]])</f>
        <v>190000</v>
      </c>
      <c r="V2958" s="6">
        <f>Table1[[#This Row],[eu_sales]]/(2017-Table1[[#This Row],[year_of_release]])</f>
        <v>80000</v>
      </c>
      <c r="W2958" s="6">
        <f>Table1[[#This Row],[jp_sales]]/(2017-Table1[[#This Row],[year_of_release]])</f>
        <v>0</v>
      </c>
      <c r="X2958" s="6">
        <f>Table1[[#This Row],[other_sales]]/(2017-Table1[[#This Row],[year_of_release]])</f>
        <v>60000</v>
      </c>
      <c r="Y2958" s="4">
        <v>573178249</v>
      </c>
      <c r="Z2958" s="4">
        <v>445623395</v>
      </c>
      <c r="AA2958" s="4">
        <v>126994511</v>
      </c>
      <c r="AB2958" s="1">
        <f>Table1[[#This Row],[na_sales]]/Table1[[#This Row],[NA population]]</f>
        <v>3.3148501418447929E-4</v>
      </c>
      <c r="AC2958" s="1">
        <f>Table1[[#This Row],[eu_sales]]/Table1[[#This Row],[Eu population]]</f>
        <v>1.7952378824276046E-4</v>
      </c>
      <c r="AD2958" s="1">
        <f>Table1[[#This Row],[jp_sales]]/Table1[[#This Row],[Jp population]]</f>
        <v>0</v>
      </c>
    </row>
    <row r="2959" spans="1:30" x14ac:dyDescent="0.25">
      <c r="A2959" t="s">
        <v>2670</v>
      </c>
      <c r="B2959" t="s">
        <v>26</v>
      </c>
      <c r="C2959">
        <v>2007</v>
      </c>
      <c r="D2959" t="s">
        <v>27</v>
      </c>
      <c r="E2959" t="s">
        <v>196</v>
      </c>
      <c r="F2959" s="4">
        <v>220000</v>
      </c>
      <c r="G2959" s="4">
        <v>0</v>
      </c>
      <c r="H2959" s="4">
        <v>90000</v>
      </c>
      <c r="I2959" s="4">
        <v>20000</v>
      </c>
      <c r="J2959">
        <v>7.8</v>
      </c>
      <c r="K2959">
        <v>27</v>
      </c>
      <c r="L2959">
        <v>8.6</v>
      </c>
      <c r="M2959" s="4">
        <v>32</v>
      </c>
      <c r="N2959" t="s">
        <v>2671</v>
      </c>
      <c r="O2959" t="s">
        <v>84</v>
      </c>
      <c r="P2959" s="4">
        <v>330000</v>
      </c>
      <c r="Q2959" s="3">
        <f>AVERAGE(Table1[[#This Row],[critic_score]],Table1[[#This Row],[user_score]])</f>
        <v>8.1999999999999993</v>
      </c>
      <c r="R2959" s="4">
        <f>Table1[[#This Row],[user_count]]+Table1[[#This Row],[critic_count]]</f>
        <v>59</v>
      </c>
      <c r="S2959" s="2">
        <f>100000*Table1[[#This Row],[review_count]]/Table1[[#This Row],[total sales]]</f>
        <v>17.878787878787879</v>
      </c>
      <c r="T2959" s="2">
        <f>Table1[[#This Row],[total sales]]/(2017-Table1[[#This Row],[year_of_release]])</f>
        <v>33000</v>
      </c>
      <c r="U2959" s="9">
        <f>Table1[[#This Row],[na_sales]]/(2017-Table1[[#This Row],[year_of_release]])</f>
        <v>22000</v>
      </c>
      <c r="V2959" s="6">
        <f>Table1[[#This Row],[eu_sales]]/(2017-Table1[[#This Row],[year_of_release]])</f>
        <v>0</v>
      </c>
      <c r="W2959" s="6">
        <f>Table1[[#This Row],[jp_sales]]/(2017-Table1[[#This Row],[year_of_release]])</f>
        <v>9000</v>
      </c>
      <c r="X2959" s="6">
        <f>Table1[[#This Row],[other_sales]]/(2017-Table1[[#This Row],[year_of_release]])</f>
        <v>2000</v>
      </c>
      <c r="Y2959" s="4">
        <v>522751172</v>
      </c>
      <c r="Z2959" s="4">
        <v>438594184</v>
      </c>
      <c r="AA2959" s="4">
        <v>128001000</v>
      </c>
      <c r="AB2959" s="1">
        <f>Table1[[#This Row],[na_sales]]/Table1[[#This Row],[NA population]]</f>
        <v>4.2085032379420473E-4</v>
      </c>
      <c r="AC2959" s="1">
        <f>Table1[[#This Row],[eu_sales]]/Table1[[#This Row],[Eu population]]</f>
        <v>0</v>
      </c>
      <c r="AD2959" s="1">
        <f>Table1[[#This Row],[jp_sales]]/Table1[[#This Row],[Jp population]]</f>
        <v>7.0311950687885246E-4</v>
      </c>
    </row>
    <row r="2960" spans="1:30" x14ac:dyDescent="0.25">
      <c r="A2960" t="s">
        <v>2673</v>
      </c>
      <c r="B2960" t="s">
        <v>118</v>
      </c>
      <c r="C2960">
        <v>2006</v>
      </c>
      <c r="D2960" t="s">
        <v>96</v>
      </c>
      <c r="E2960" t="s">
        <v>51</v>
      </c>
      <c r="F2960" s="4">
        <v>210000</v>
      </c>
      <c r="G2960" s="4">
        <v>0</v>
      </c>
      <c r="H2960" s="4">
        <v>100000</v>
      </c>
      <c r="I2960" s="4">
        <v>20000</v>
      </c>
      <c r="J2960">
        <v>8.6999999999999993</v>
      </c>
      <c r="K2960">
        <v>45</v>
      </c>
      <c r="L2960">
        <v>8.1999999999999993</v>
      </c>
      <c r="M2960" s="4">
        <v>74</v>
      </c>
      <c r="N2960" t="s">
        <v>180</v>
      </c>
      <c r="O2960" t="s">
        <v>67</v>
      </c>
      <c r="P2960" s="4">
        <v>330000</v>
      </c>
      <c r="Q2960" s="3">
        <f>AVERAGE(Table1[[#This Row],[critic_score]],Table1[[#This Row],[user_score]])</f>
        <v>8.4499999999999993</v>
      </c>
      <c r="R2960" s="4">
        <f>Table1[[#This Row],[user_count]]+Table1[[#This Row],[critic_count]]</f>
        <v>119</v>
      </c>
      <c r="S2960" s="2">
        <f>100000*Table1[[#This Row],[review_count]]/Table1[[#This Row],[total sales]]</f>
        <v>36.060606060606062</v>
      </c>
      <c r="T2960" s="2">
        <f>Table1[[#This Row],[total sales]]/(2017-Table1[[#This Row],[year_of_release]])</f>
        <v>30000</v>
      </c>
      <c r="U2960" s="9">
        <f>Table1[[#This Row],[na_sales]]/(2017-Table1[[#This Row],[year_of_release]])</f>
        <v>19090.909090909092</v>
      </c>
      <c r="V2960" s="6">
        <f>Table1[[#This Row],[eu_sales]]/(2017-Table1[[#This Row],[year_of_release]])</f>
        <v>0</v>
      </c>
      <c r="W2960" s="6">
        <f>Table1[[#This Row],[jp_sales]]/(2017-Table1[[#This Row],[year_of_release]])</f>
        <v>9090.9090909090901</v>
      </c>
      <c r="X2960" s="6">
        <f>Table1[[#This Row],[other_sales]]/(2017-Table1[[#This Row],[year_of_release]])</f>
        <v>1818.1818181818182</v>
      </c>
      <c r="Y2960" s="4">
        <v>516818555</v>
      </c>
      <c r="Z2960" s="4">
        <v>437126892</v>
      </c>
      <c r="AA2960" s="4">
        <v>127854000</v>
      </c>
      <c r="AB2960" s="1">
        <f>Table1[[#This Row],[na_sales]]/Table1[[#This Row],[NA population]]</f>
        <v>4.0633216042330368E-4</v>
      </c>
      <c r="AC2960" s="1">
        <f>Table1[[#This Row],[eu_sales]]/Table1[[#This Row],[Eu population]]</f>
        <v>0</v>
      </c>
      <c r="AD2960" s="1">
        <f>Table1[[#This Row],[jp_sales]]/Table1[[#This Row],[Jp population]]</f>
        <v>7.8214213086802138E-4</v>
      </c>
    </row>
    <row r="2961" spans="1:30" x14ac:dyDescent="0.25">
      <c r="A2961" t="s">
        <v>2674</v>
      </c>
      <c r="B2961" t="s">
        <v>34</v>
      </c>
      <c r="C2961">
        <v>2011</v>
      </c>
      <c r="D2961" t="s">
        <v>40</v>
      </c>
      <c r="E2961" t="s">
        <v>100</v>
      </c>
      <c r="F2961" s="4">
        <v>190000</v>
      </c>
      <c r="G2961" s="4">
        <v>110000</v>
      </c>
      <c r="H2961" s="4">
        <v>0</v>
      </c>
      <c r="I2961" s="4">
        <v>30000</v>
      </c>
      <c r="J2961">
        <v>4.4000000000000004</v>
      </c>
      <c r="K2961">
        <v>31</v>
      </c>
      <c r="L2961">
        <v>5.4</v>
      </c>
      <c r="M2961" s="4">
        <v>24</v>
      </c>
      <c r="N2961" t="s">
        <v>957</v>
      </c>
      <c r="O2961" t="s">
        <v>67</v>
      </c>
      <c r="P2961" s="4">
        <v>330000</v>
      </c>
      <c r="Q2961" s="3">
        <f>AVERAGE(Table1[[#This Row],[critic_score]],Table1[[#This Row],[user_score]])</f>
        <v>4.9000000000000004</v>
      </c>
      <c r="R2961" s="4">
        <f>Table1[[#This Row],[user_count]]+Table1[[#This Row],[critic_count]]</f>
        <v>55</v>
      </c>
      <c r="S2961" s="2">
        <f>100000*Table1[[#This Row],[review_count]]/Table1[[#This Row],[total sales]]</f>
        <v>16.666666666666668</v>
      </c>
      <c r="T2961" s="2">
        <f>Table1[[#This Row],[total sales]]/(2017-Table1[[#This Row],[year_of_release]])</f>
        <v>55000</v>
      </c>
      <c r="U2961" s="9">
        <f>Table1[[#This Row],[na_sales]]/(2017-Table1[[#This Row],[year_of_release]])</f>
        <v>31666.666666666668</v>
      </c>
      <c r="V2961" s="6">
        <f>Table1[[#This Row],[eu_sales]]/(2017-Table1[[#This Row],[year_of_release]])</f>
        <v>18333.333333333332</v>
      </c>
      <c r="W2961" s="6">
        <f>Table1[[#This Row],[jp_sales]]/(2017-Table1[[#This Row],[year_of_release]])</f>
        <v>0</v>
      </c>
      <c r="X2961" s="6">
        <f>Table1[[#This Row],[other_sales]]/(2017-Table1[[#This Row],[year_of_release]])</f>
        <v>5000</v>
      </c>
      <c r="Y2961" s="4">
        <v>545961365</v>
      </c>
      <c r="Z2961" s="4">
        <v>440756453</v>
      </c>
      <c r="AA2961" s="4">
        <v>127833000</v>
      </c>
      <c r="AB2961" s="1">
        <f>Table1[[#This Row],[na_sales]]/Table1[[#This Row],[NA population]]</f>
        <v>3.4800997319654661E-4</v>
      </c>
      <c r="AC2961" s="1">
        <f>Table1[[#This Row],[eu_sales]]/Table1[[#This Row],[Eu population]]</f>
        <v>2.4957093481283642E-4</v>
      </c>
      <c r="AD2961" s="1">
        <f>Table1[[#This Row],[jp_sales]]/Table1[[#This Row],[Jp population]]</f>
        <v>0</v>
      </c>
    </row>
    <row r="2962" spans="1:30" x14ac:dyDescent="0.25">
      <c r="A2962" t="s">
        <v>2675</v>
      </c>
      <c r="B2962" t="s">
        <v>118</v>
      </c>
      <c r="C2962">
        <v>2004</v>
      </c>
      <c r="D2962" t="s">
        <v>29</v>
      </c>
      <c r="E2962" t="s">
        <v>51</v>
      </c>
      <c r="F2962" s="4">
        <v>130000</v>
      </c>
      <c r="G2962" s="4">
        <v>150000</v>
      </c>
      <c r="H2962" s="4">
        <v>0</v>
      </c>
      <c r="I2962" s="4">
        <v>50000</v>
      </c>
      <c r="J2962">
        <v>5.0999999999999996</v>
      </c>
      <c r="K2962">
        <v>48</v>
      </c>
      <c r="L2962">
        <v>5.8</v>
      </c>
      <c r="M2962" s="4">
        <v>4</v>
      </c>
      <c r="N2962" t="s">
        <v>2676</v>
      </c>
      <c r="O2962" t="s">
        <v>84</v>
      </c>
      <c r="P2962" s="4">
        <v>330000</v>
      </c>
      <c r="Q2962" s="3">
        <f>AVERAGE(Table1[[#This Row],[critic_score]],Table1[[#This Row],[user_score]])</f>
        <v>5.4499999999999993</v>
      </c>
      <c r="R2962" s="4">
        <f>Table1[[#This Row],[user_count]]+Table1[[#This Row],[critic_count]]</f>
        <v>52</v>
      </c>
      <c r="S2962" s="2">
        <f>100000*Table1[[#This Row],[review_count]]/Table1[[#This Row],[total sales]]</f>
        <v>15.757575757575758</v>
      </c>
      <c r="T2962" s="2">
        <f>Table1[[#This Row],[total sales]]/(2017-Table1[[#This Row],[year_of_release]])</f>
        <v>25384.615384615383</v>
      </c>
      <c r="U2962" s="9">
        <f>Table1[[#This Row],[na_sales]]/(2017-Table1[[#This Row],[year_of_release]])</f>
        <v>10000</v>
      </c>
      <c r="V2962" s="6">
        <f>Table1[[#This Row],[eu_sales]]/(2017-Table1[[#This Row],[year_of_release]])</f>
        <v>11538.461538461539</v>
      </c>
      <c r="W2962" s="6">
        <f>Table1[[#This Row],[jp_sales]]/(2017-Table1[[#This Row],[year_of_release]])</f>
        <v>0</v>
      </c>
      <c r="X2962" s="6">
        <f>Table1[[#This Row],[other_sales]]/(2017-Table1[[#This Row],[year_of_release]])</f>
        <v>3846.1538461538462</v>
      </c>
      <c r="Y2962" s="4">
        <v>505524224</v>
      </c>
      <c r="Z2962" s="4">
        <v>434174638</v>
      </c>
      <c r="AA2962" s="4">
        <v>127761000</v>
      </c>
      <c r="AB2962" s="1">
        <f>Table1[[#This Row],[na_sales]]/Table1[[#This Row],[NA population]]</f>
        <v>2.5715879443197561E-4</v>
      </c>
      <c r="AC2962" s="1">
        <f>Table1[[#This Row],[eu_sales]]/Table1[[#This Row],[Eu population]]</f>
        <v>3.4548310028187319E-4</v>
      </c>
      <c r="AD2962" s="1">
        <f>Table1[[#This Row],[jp_sales]]/Table1[[#This Row],[Jp population]]</f>
        <v>0</v>
      </c>
    </row>
    <row r="2963" spans="1:30" x14ac:dyDescent="0.25">
      <c r="A2963" t="s">
        <v>2679</v>
      </c>
      <c r="B2963" t="s">
        <v>45</v>
      </c>
      <c r="C2963">
        <v>2001</v>
      </c>
      <c r="D2963" t="s">
        <v>27</v>
      </c>
      <c r="E2963" t="s">
        <v>51</v>
      </c>
      <c r="F2963" s="4">
        <v>120000</v>
      </c>
      <c r="G2963" s="4">
        <v>100000</v>
      </c>
      <c r="H2963" s="4">
        <v>80000</v>
      </c>
      <c r="I2963" s="4">
        <v>30000</v>
      </c>
      <c r="J2963">
        <v>9.1</v>
      </c>
      <c r="K2963">
        <v>18</v>
      </c>
      <c r="L2963">
        <v>9.1</v>
      </c>
      <c r="M2963" s="4">
        <v>72</v>
      </c>
      <c r="N2963" t="s">
        <v>291</v>
      </c>
      <c r="O2963" t="s">
        <v>21</v>
      </c>
      <c r="P2963" s="4">
        <v>330000</v>
      </c>
      <c r="Q2963" s="3">
        <f>AVERAGE(Table1[[#This Row],[critic_score]],Table1[[#This Row],[user_score]])</f>
        <v>9.1</v>
      </c>
      <c r="R2963" s="4">
        <f>Table1[[#This Row],[user_count]]+Table1[[#This Row],[critic_count]]</f>
        <v>90</v>
      </c>
      <c r="S2963" s="2">
        <f>100000*Table1[[#This Row],[review_count]]/Table1[[#This Row],[total sales]]</f>
        <v>27.272727272727273</v>
      </c>
      <c r="T2963" s="2">
        <f>Table1[[#This Row],[total sales]]/(2017-Table1[[#This Row],[year_of_release]])</f>
        <v>20625</v>
      </c>
      <c r="U2963" s="9">
        <f>Table1[[#This Row],[na_sales]]/(2017-Table1[[#This Row],[year_of_release]])</f>
        <v>7500</v>
      </c>
      <c r="V2963" s="6">
        <f>Table1[[#This Row],[eu_sales]]/(2017-Table1[[#This Row],[year_of_release]])</f>
        <v>6250</v>
      </c>
      <c r="W2963" s="6">
        <f>Table1[[#This Row],[jp_sales]]/(2017-Table1[[#This Row],[year_of_release]])</f>
        <v>5000</v>
      </c>
      <c r="X2963" s="6">
        <f>Table1[[#This Row],[other_sales]]/(2017-Table1[[#This Row],[year_of_release]])</f>
        <v>1875</v>
      </c>
      <c r="Y2963" s="4">
        <v>489752572</v>
      </c>
      <c r="Z2963" s="4">
        <v>430035992</v>
      </c>
      <c r="AA2963" s="4">
        <v>127149000</v>
      </c>
      <c r="AB2963" s="1">
        <f>Table1[[#This Row],[na_sales]]/Table1[[#This Row],[NA population]]</f>
        <v>2.4502168413318716E-4</v>
      </c>
      <c r="AC2963" s="1">
        <f>Table1[[#This Row],[eu_sales]]/Table1[[#This Row],[Eu population]]</f>
        <v>2.3253867550695616E-4</v>
      </c>
      <c r="AD2963" s="1">
        <f>Table1[[#This Row],[jp_sales]]/Table1[[#This Row],[Jp population]]</f>
        <v>6.2918308441277555E-4</v>
      </c>
    </row>
    <row r="2964" spans="1:30" x14ac:dyDescent="0.25">
      <c r="A2964" t="s">
        <v>2680</v>
      </c>
      <c r="B2964" t="s">
        <v>103</v>
      </c>
      <c r="C2964">
        <v>2003</v>
      </c>
      <c r="D2964" t="s">
        <v>54</v>
      </c>
      <c r="E2964" t="s">
        <v>270</v>
      </c>
      <c r="F2964" s="4">
        <v>250000</v>
      </c>
      <c r="G2964" s="4">
        <v>70000</v>
      </c>
      <c r="H2964" s="4">
        <v>0</v>
      </c>
      <c r="I2964" s="4">
        <v>10000</v>
      </c>
      <c r="J2964">
        <v>8.4</v>
      </c>
      <c r="K2964">
        <v>50</v>
      </c>
      <c r="L2964">
        <v>7.6</v>
      </c>
      <c r="M2964" s="4">
        <v>37</v>
      </c>
      <c r="N2964" t="s">
        <v>2681</v>
      </c>
      <c r="O2964" t="s">
        <v>43</v>
      </c>
      <c r="P2964" s="4">
        <v>330000</v>
      </c>
      <c r="Q2964" s="3">
        <f>AVERAGE(Table1[[#This Row],[critic_score]],Table1[[#This Row],[user_score]])</f>
        <v>8</v>
      </c>
      <c r="R2964" s="4">
        <f>Table1[[#This Row],[user_count]]+Table1[[#This Row],[critic_count]]</f>
        <v>87</v>
      </c>
      <c r="S2964" s="2">
        <f>100000*Table1[[#This Row],[review_count]]/Table1[[#This Row],[total sales]]</f>
        <v>26.363636363636363</v>
      </c>
      <c r="T2964" s="2">
        <f>Table1[[#This Row],[total sales]]/(2017-Table1[[#This Row],[year_of_release]])</f>
        <v>23571.428571428572</v>
      </c>
      <c r="U2964" s="9">
        <f>Table1[[#This Row],[na_sales]]/(2017-Table1[[#This Row],[year_of_release]])</f>
        <v>17857.142857142859</v>
      </c>
      <c r="V2964" s="6">
        <f>Table1[[#This Row],[eu_sales]]/(2017-Table1[[#This Row],[year_of_release]])</f>
        <v>5000</v>
      </c>
      <c r="W2964" s="6">
        <f>Table1[[#This Row],[jp_sales]]/(2017-Table1[[#This Row],[year_of_release]])</f>
        <v>0</v>
      </c>
      <c r="X2964" s="6">
        <f>Table1[[#This Row],[other_sales]]/(2017-Table1[[#This Row],[year_of_release]])</f>
        <v>714.28571428571433</v>
      </c>
      <c r="Y2964" s="4">
        <v>500125528</v>
      </c>
      <c r="Z2964" s="4">
        <v>432552540</v>
      </c>
      <c r="AA2964" s="4">
        <v>127718000</v>
      </c>
      <c r="AB2964" s="1">
        <f>Table1[[#This Row],[na_sales]]/Table1[[#This Row],[NA population]]</f>
        <v>4.9987450350664759E-4</v>
      </c>
      <c r="AC2964" s="1">
        <f>Table1[[#This Row],[eu_sales]]/Table1[[#This Row],[Eu population]]</f>
        <v>1.6183005190537086E-4</v>
      </c>
      <c r="AD2964" s="1">
        <f>Table1[[#This Row],[jp_sales]]/Table1[[#This Row],[Jp population]]</f>
        <v>0</v>
      </c>
    </row>
    <row r="2965" spans="1:30" x14ac:dyDescent="0.25">
      <c r="A2965" t="s">
        <v>2682</v>
      </c>
      <c r="B2965" t="s">
        <v>34</v>
      </c>
      <c r="C2965">
        <v>2011</v>
      </c>
      <c r="D2965" t="s">
        <v>65</v>
      </c>
      <c r="E2965" t="s">
        <v>1546</v>
      </c>
      <c r="F2965" s="4">
        <v>230000</v>
      </c>
      <c r="G2965" s="4">
        <v>60000</v>
      </c>
      <c r="H2965" s="4">
        <v>10000</v>
      </c>
      <c r="I2965" s="4">
        <v>30000</v>
      </c>
      <c r="J2965">
        <v>7.9</v>
      </c>
      <c r="K2965">
        <v>31</v>
      </c>
      <c r="L2965">
        <v>8.1999999999999993</v>
      </c>
      <c r="M2965" s="4">
        <v>51</v>
      </c>
      <c r="N2965" t="s">
        <v>2683</v>
      </c>
      <c r="O2965" t="s">
        <v>67</v>
      </c>
      <c r="P2965" s="4">
        <v>330000</v>
      </c>
      <c r="Q2965" s="3">
        <f>AVERAGE(Table1[[#This Row],[critic_score]],Table1[[#This Row],[user_score]])</f>
        <v>8.0500000000000007</v>
      </c>
      <c r="R2965" s="4">
        <f>Table1[[#This Row],[user_count]]+Table1[[#This Row],[critic_count]]</f>
        <v>82</v>
      </c>
      <c r="S2965" s="2">
        <f>100000*Table1[[#This Row],[review_count]]/Table1[[#This Row],[total sales]]</f>
        <v>24.848484848484848</v>
      </c>
      <c r="T2965" s="2">
        <f>Table1[[#This Row],[total sales]]/(2017-Table1[[#This Row],[year_of_release]])</f>
        <v>55000</v>
      </c>
      <c r="U2965" s="9">
        <f>Table1[[#This Row],[na_sales]]/(2017-Table1[[#This Row],[year_of_release]])</f>
        <v>38333.333333333336</v>
      </c>
      <c r="V2965" s="6">
        <f>Table1[[#This Row],[eu_sales]]/(2017-Table1[[#This Row],[year_of_release]])</f>
        <v>10000</v>
      </c>
      <c r="W2965" s="6">
        <f>Table1[[#This Row],[jp_sales]]/(2017-Table1[[#This Row],[year_of_release]])</f>
        <v>1666.6666666666667</v>
      </c>
      <c r="X2965" s="6">
        <f>Table1[[#This Row],[other_sales]]/(2017-Table1[[#This Row],[year_of_release]])</f>
        <v>5000</v>
      </c>
      <c r="Y2965" s="4">
        <v>545961365</v>
      </c>
      <c r="Z2965" s="4">
        <v>440756453</v>
      </c>
      <c r="AA2965" s="4">
        <v>127833000</v>
      </c>
      <c r="AB2965" s="1">
        <f>Table1[[#This Row],[na_sales]]/Table1[[#This Row],[NA population]]</f>
        <v>4.2127523071160903E-4</v>
      </c>
      <c r="AC2965" s="1">
        <f>Table1[[#This Row],[eu_sales]]/Table1[[#This Row],[Eu population]]</f>
        <v>1.3612960080700169E-4</v>
      </c>
      <c r="AD2965" s="1">
        <f>Table1[[#This Row],[jp_sales]]/Table1[[#This Row],[Jp population]]</f>
        <v>7.8227061869783231E-5</v>
      </c>
    </row>
    <row r="2966" spans="1:30" x14ac:dyDescent="0.25">
      <c r="A2966" t="s">
        <v>2684</v>
      </c>
      <c r="B2966" t="s">
        <v>34</v>
      </c>
      <c r="C2966">
        <v>2008</v>
      </c>
      <c r="D2966" t="s">
        <v>54</v>
      </c>
      <c r="E2966" t="s">
        <v>183</v>
      </c>
      <c r="F2966" s="4">
        <v>150000</v>
      </c>
      <c r="G2966" s="4">
        <v>140000</v>
      </c>
      <c r="H2966" s="4">
        <v>0</v>
      </c>
      <c r="I2966" s="4">
        <v>40000</v>
      </c>
      <c r="J2966">
        <v>6.3</v>
      </c>
      <c r="K2966">
        <v>60</v>
      </c>
      <c r="L2966">
        <v>6.2</v>
      </c>
      <c r="M2966" s="4">
        <v>45</v>
      </c>
      <c r="N2966" t="s">
        <v>1189</v>
      </c>
      <c r="O2966" t="s">
        <v>67</v>
      </c>
      <c r="P2966" s="4">
        <v>330000</v>
      </c>
      <c r="Q2966" s="3">
        <f>AVERAGE(Table1[[#This Row],[critic_score]],Table1[[#This Row],[user_score]])</f>
        <v>6.25</v>
      </c>
      <c r="R2966" s="4">
        <f>Table1[[#This Row],[user_count]]+Table1[[#This Row],[critic_count]]</f>
        <v>105</v>
      </c>
      <c r="S2966" s="2">
        <f>100000*Table1[[#This Row],[review_count]]/Table1[[#This Row],[total sales]]</f>
        <v>31.818181818181817</v>
      </c>
      <c r="T2966" s="2">
        <f>Table1[[#This Row],[total sales]]/(2017-Table1[[#This Row],[year_of_release]])</f>
        <v>36666.666666666664</v>
      </c>
      <c r="U2966" s="9">
        <f>Table1[[#This Row],[na_sales]]/(2017-Table1[[#This Row],[year_of_release]])</f>
        <v>16666.666666666668</v>
      </c>
      <c r="V2966" s="6">
        <f>Table1[[#This Row],[eu_sales]]/(2017-Table1[[#This Row],[year_of_release]])</f>
        <v>15555.555555555555</v>
      </c>
      <c r="W2966" s="6">
        <f>Table1[[#This Row],[jp_sales]]/(2017-Table1[[#This Row],[year_of_release]])</f>
        <v>0</v>
      </c>
      <c r="X2966" s="6">
        <f>Table1[[#This Row],[other_sales]]/(2017-Table1[[#This Row],[year_of_release]])</f>
        <v>4444.4444444444443</v>
      </c>
      <c r="Y2966" s="4">
        <v>528816311</v>
      </c>
      <c r="Z2966" s="4">
        <v>440001482</v>
      </c>
      <c r="AA2966" s="4">
        <v>128063000</v>
      </c>
      <c r="AB2966" s="1">
        <f>Table1[[#This Row],[na_sales]]/Table1[[#This Row],[NA population]]</f>
        <v>2.8365237017055628E-4</v>
      </c>
      <c r="AC2966" s="1">
        <f>Table1[[#This Row],[eu_sales]]/Table1[[#This Row],[Eu population]]</f>
        <v>3.1818074649121297E-4</v>
      </c>
      <c r="AD2966" s="1">
        <f>Table1[[#This Row],[jp_sales]]/Table1[[#This Row],[Jp population]]</f>
        <v>0</v>
      </c>
    </row>
    <row r="2967" spans="1:30" x14ac:dyDescent="0.25">
      <c r="A2967" t="s">
        <v>2685</v>
      </c>
      <c r="B2967" t="s">
        <v>34</v>
      </c>
      <c r="C2967">
        <v>2009</v>
      </c>
      <c r="D2967" t="s">
        <v>40</v>
      </c>
      <c r="E2967" t="s">
        <v>35</v>
      </c>
      <c r="F2967" s="4">
        <v>140000</v>
      </c>
      <c r="G2967" s="4">
        <v>140000</v>
      </c>
      <c r="H2967" s="4">
        <v>20000</v>
      </c>
      <c r="I2967" s="4">
        <v>30000</v>
      </c>
      <c r="J2967">
        <v>6.8</v>
      </c>
      <c r="K2967">
        <v>65</v>
      </c>
      <c r="L2967">
        <v>6.8</v>
      </c>
      <c r="M2967" s="4">
        <v>55</v>
      </c>
      <c r="N2967" t="s">
        <v>553</v>
      </c>
      <c r="O2967" t="s">
        <v>43</v>
      </c>
      <c r="P2967" s="4">
        <v>330000</v>
      </c>
      <c r="Q2967" s="3">
        <f>AVERAGE(Table1[[#This Row],[critic_score]],Table1[[#This Row],[user_score]])</f>
        <v>6.8</v>
      </c>
      <c r="R2967" s="4">
        <f>Table1[[#This Row],[user_count]]+Table1[[#This Row],[critic_count]]</f>
        <v>120</v>
      </c>
      <c r="S2967" s="2">
        <f>100000*Table1[[#This Row],[review_count]]/Table1[[#This Row],[total sales]]</f>
        <v>36.363636363636367</v>
      </c>
      <c r="T2967" s="2">
        <f>Table1[[#This Row],[total sales]]/(2017-Table1[[#This Row],[year_of_release]])</f>
        <v>41250</v>
      </c>
      <c r="U2967" s="9">
        <f>Table1[[#This Row],[na_sales]]/(2017-Table1[[#This Row],[year_of_release]])</f>
        <v>17500</v>
      </c>
      <c r="V2967" s="6">
        <f>Table1[[#This Row],[eu_sales]]/(2017-Table1[[#This Row],[year_of_release]])</f>
        <v>17500</v>
      </c>
      <c r="W2967" s="6">
        <f>Table1[[#This Row],[jp_sales]]/(2017-Table1[[#This Row],[year_of_release]])</f>
        <v>2500</v>
      </c>
      <c r="X2967" s="6">
        <f>Table1[[#This Row],[other_sales]]/(2017-Table1[[#This Row],[year_of_release]])</f>
        <v>3750</v>
      </c>
      <c r="Y2967" s="4">
        <v>534740514</v>
      </c>
      <c r="Z2967" s="4">
        <v>441041694</v>
      </c>
      <c r="AA2967" s="4">
        <v>128047000</v>
      </c>
      <c r="AB2967" s="1">
        <f>Table1[[#This Row],[na_sales]]/Table1[[#This Row],[NA population]]</f>
        <v>2.6180922584818401E-4</v>
      </c>
      <c r="AC2967" s="1">
        <f>Table1[[#This Row],[eu_sales]]/Table1[[#This Row],[Eu population]]</f>
        <v>3.174303062603419E-4</v>
      </c>
      <c r="AD2967" s="1">
        <f>Table1[[#This Row],[jp_sales]]/Table1[[#This Row],[Jp population]]</f>
        <v>1.5619264801205806E-4</v>
      </c>
    </row>
    <row r="2968" spans="1:30" x14ac:dyDescent="0.25">
      <c r="A2968" t="s">
        <v>831</v>
      </c>
      <c r="B2968" t="s">
        <v>892</v>
      </c>
      <c r="C2968">
        <v>2012</v>
      </c>
      <c r="D2968" t="s">
        <v>40</v>
      </c>
      <c r="E2968" t="s">
        <v>198</v>
      </c>
      <c r="F2968" s="4">
        <v>160000</v>
      </c>
      <c r="G2968" s="4">
        <v>110000</v>
      </c>
      <c r="H2968" s="4">
        <v>0</v>
      </c>
      <c r="I2968" s="4">
        <v>60000</v>
      </c>
      <c r="J2968">
        <v>6.2</v>
      </c>
      <c r="K2968">
        <v>9</v>
      </c>
      <c r="L2968">
        <v>6.7</v>
      </c>
      <c r="M2968" s="4">
        <v>46</v>
      </c>
      <c r="N2968" t="s">
        <v>614</v>
      </c>
      <c r="O2968" t="s">
        <v>84</v>
      </c>
      <c r="P2968" s="4">
        <v>330000</v>
      </c>
      <c r="Q2968" s="3">
        <f>AVERAGE(Table1[[#This Row],[critic_score]],Table1[[#This Row],[user_score]])</f>
        <v>6.45</v>
      </c>
      <c r="R2968" s="4">
        <f>Table1[[#This Row],[user_count]]+Table1[[#This Row],[critic_count]]</f>
        <v>55</v>
      </c>
      <c r="S2968" s="2">
        <f>100000*Table1[[#This Row],[review_count]]/Table1[[#This Row],[total sales]]</f>
        <v>16.666666666666668</v>
      </c>
      <c r="T2968" s="2">
        <f>Table1[[#This Row],[total sales]]/(2017-Table1[[#This Row],[year_of_release]])</f>
        <v>66000</v>
      </c>
      <c r="U2968" s="9">
        <f>Table1[[#This Row],[na_sales]]/(2017-Table1[[#This Row],[year_of_release]])</f>
        <v>32000</v>
      </c>
      <c r="V2968" s="6">
        <f>Table1[[#This Row],[eu_sales]]/(2017-Table1[[#This Row],[year_of_release]])</f>
        <v>22000</v>
      </c>
      <c r="W2968" s="6">
        <f>Table1[[#This Row],[jp_sales]]/(2017-Table1[[#This Row],[year_of_release]])</f>
        <v>0</v>
      </c>
      <c r="X2968" s="6">
        <f>Table1[[#This Row],[other_sales]]/(2017-Table1[[#This Row],[year_of_release]])</f>
        <v>12000</v>
      </c>
      <c r="Y2968" s="4">
        <v>551484507</v>
      </c>
      <c r="Z2968" s="4">
        <v>441417242</v>
      </c>
      <c r="AA2968" s="4">
        <v>127629000</v>
      </c>
      <c r="AB2968" s="1">
        <f>Table1[[#This Row],[na_sales]]/Table1[[#This Row],[NA population]]</f>
        <v>2.9012601073850295E-4</v>
      </c>
      <c r="AC2968" s="1">
        <f>Table1[[#This Row],[eu_sales]]/Table1[[#This Row],[Eu population]]</f>
        <v>2.4919733425365383E-4</v>
      </c>
      <c r="AD2968" s="1">
        <f>Table1[[#This Row],[jp_sales]]/Table1[[#This Row],[Jp population]]</f>
        <v>0</v>
      </c>
    </row>
    <row r="2969" spans="1:30" x14ac:dyDescent="0.25">
      <c r="A2969" t="s">
        <v>2688</v>
      </c>
      <c r="B2969" t="s">
        <v>45</v>
      </c>
      <c r="C2969">
        <v>2002</v>
      </c>
      <c r="D2969" t="s">
        <v>19</v>
      </c>
      <c r="E2969" t="s">
        <v>55</v>
      </c>
      <c r="F2969" s="4">
        <v>160000</v>
      </c>
      <c r="G2969" s="4">
        <v>130000</v>
      </c>
      <c r="H2969" s="4">
        <v>0</v>
      </c>
      <c r="I2969" s="4">
        <v>40000</v>
      </c>
      <c r="J2969">
        <v>7.7</v>
      </c>
      <c r="K2969">
        <v>19</v>
      </c>
      <c r="L2969">
        <v>8.4</v>
      </c>
      <c r="M2969" s="4">
        <v>15</v>
      </c>
      <c r="N2969" t="s">
        <v>58</v>
      </c>
      <c r="O2969" t="s">
        <v>21</v>
      </c>
      <c r="P2969" s="4">
        <v>330000</v>
      </c>
      <c r="Q2969" s="3">
        <f>AVERAGE(Table1[[#This Row],[critic_score]],Table1[[#This Row],[user_score]])</f>
        <v>8.0500000000000007</v>
      </c>
      <c r="R2969" s="4">
        <f>Table1[[#This Row],[user_count]]+Table1[[#This Row],[critic_count]]</f>
        <v>34</v>
      </c>
      <c r="S2969" s="2">
        <f>100000*Table1[[#This Row],[review_count]]/Table1[[#This Row],[total sales]]</f>
        <v>10.303030303030303</v>
      </c>
      <c r="T2969" s="2">
        <f>Table1[[#This Row],[total sales]]/(2017-Table1[[#This Row],[year_of_release]])</f>
        <v>22000</v>
      </c>
      <c r="U2969" s="9">
        <f>Table1[[#This Row],[na_sales]]/(2017-Table1[[#This Row],[year_of_release]])</f>
        <v>10666.666666666666</v>
      </c>
      <c r="V2969" s="6">
        <f>Table1[[#This Row],[eu_sales]]/(2017-Table1[[#This Row],[year_of_release]])</f>
        <v>8666.6666666666661</v>
      </c>
      <c r="W2969" s="6">
        <f>Table1[[#This Row],[jp_sales]]/(2017-Table1[[#This Row],[year_of_release]])</f>
        <v>0</v>
      </c>
      <c r="X2969" s="6">
        <f>Table1[[#This Row],[other_sales]]/(2017-Table1[[#This Row],[year_of_release]])</f>
        <v>2666.6666666666665</v>
      </c>
      <c r="Y2969" s="4">
        <v>495013192</v>
      </c>
      <c r="Z2969" s="4">
        <v>431019772</v>
      </c>
      <c r="AA2969" s="4">
        <v>127445000</v>
      </c>
      <c r="AB2969" s="1">
        <f>Table1[[#This Row],[na_sales]]/Table1[[#This Row],[NA population]]</f>
        <v>3.2322370915722988E-4</v>
      </c>
      <c r="AC2969" s="1">
        <f>Table1[[#This Row],[eu_sales]]/Table1[[#This Row],[Eu population]]</f>
        <v>3.0161029364564741E-4</v>
      </c>
      <c r="AD2969" s="1">
        <f>Table1[[#This Row],[jp_sales]]/Table1[[#This Row],[Jp population]]</f>
        <v>0</v>
      </c>
    </row>
    <row r="2970" spans="1:30" x14ac:dyDescent="0.25">
      <c r="A2970" t="s">
        <v>2689</v>
      </c>
      <c r="B2970" t="s">
        <v>45</v>
      </c>
      <c r="C2970">
        <v>2002</v>
      </c>
      <c r="D2970" t="s">
        <v>65</v>
      </c>
      <c r="E2970" t="s">
        <v>538</v>
      </c>
      <c r="F2970" s="4">
        <v>160000</v>
      </c>
      <c r="G2970" s="4">
        <v>130000</v>
      </c>
      <c r="H2970" s="4">
        <v>0</v>
      </c>
      <c r="I2970" s="4">
        <v>40000</v>
      </c>
      <c r="J2970">
        <v>5.9</v>
      </c>
      <c r="K2970">
        <v>15</v>
      </c>
      <c r="L2970">
        <v>6.7</v>
      </c>
      <c r="M2970" s="4">
        <v>6</v>
      </c>
      <c r="N2970" t="s">
        <v>1041</v>
      </c>
      <c r="O2970" t="s">
        <v>67</v>
      </c>
      <c r="P2970" s="4">
        <v>330000</v>
      </c>
      <c r="Q2970" s="3">
        <f>AVERAGE(Table1[[#This Row],[critic_score]],Table1[[#This Row],[user_score]])</f>
        <v>6.3000000000000007</v>
      </c>
      <c r="R2970" s="4">
        <f>Table1[[#This Row],[user_count]]+Table1[[#This Row],[critic_count]]</f>
        <v>21</v>
      </c>
      <c r="S2970" s="2">
        <f>100000*Table1[[#This Row],[review_count]]/Table1[[#This Row],[total sales]]</f>
        <v>6.3636363636363633</v>
      </c>
      <c r="T2970" s="2">
        <f>Table1[[#This Row],[total sales]]/(2017-Table1[[#This Row],[year_of_release]])</f>
        <v>22000</v>
      </c>
      <c r="U2970" s="9">
        <f>Table1[[#This Row],[na_sales]]/(2017-Table1[[#This Row],[year_of_release]])</f>
        <v>10666.666666666666</v>
      </c>
      <c r="V2970" s="6">
        <f>Table1[[#This Row],[eu_sales]]/(2017-Table1[[#This Row],[year_of_release]])</f>
        <v>8666.6666666666661</v>
      </c>
      <c r="W2970" s="6">
        <f>Table1[[#This Row],[jp_sales]]/(2017-Table1[[#This Row],[year_of_release]])</f>
        <v>0</v>
      </c>
      <c r="X2970" s="6">
        <f>Table1[[#This Row],[other_sales]]/(2017-Table1[[#This Row],[year_of_release]])</f>
        <v>2666.6666666666665</v>
      </c>
      <c r="Y2970" s="4">
        <v>495013192</v>
      </c>
      <c r="Z2970" s="4">
        <v>431019772</v>
      </c>
      <c r="AA2970" s="4">
        <v>127445000</v>
      </c>
      <c r="AB2970" s="1">
        <f>Table1[[#This Row],[na_sales]]/Table1[[#This Row],[NA population]]</f>
        <v>3.2322370915722988E-4</v>
      </c>
      <c r="AC2970" s="1">
        <f>Table1[[#This Row],[eu_sales]]/Table1[[#This Row],[Eu population]]</f>
        <v>3.0161029364564741E-4</v>
      </c>
      <c r="AD2970" s="1">
        <f>Table1[[#This Row],[jp_sales]]/Table1[[#This Row],[Jp population]]</f>
        <v>0</v>
      </c>
    </row>
    <row r="2971" spans="1:30" x14ac:dyDescent="0.25">
      <c r="A2971" t="s">
        <v>2529</v>
      </c>
      <c r="B2971" t="s">
        <v>34</v>
      </c>
      <c r="C2971">
        <v>2009</v>
      </c>
      <c r="D2971" t="s">
        <v>19</v>
      </c>
      <c r="E2971" t="s">
        <v>403</v>
      </c>
      <c r="F2971" s="4">
        <v>120000</v>
      </c>
      <c r="G2971" s="4">
        <v>180000</v>
      </c>
      <c r="H2971" s="4">
        <v>0</v>
      </c>
      <c r="I2971" s="4">
        <v>30000</v>
      </c>
      <c r="J2971">
        <v>7</v>
      </c>
      <c r="K2971">
        <v>43</v>
      </c>
      <c r="L2971">
        <v>6.2</v>
      </c>
      <c r="M2971" s="4">
        <v>15</v>
      </c>
      <c r="N2971" t="s">
        <v>458</v>
      </c>
      <c r="O2971" t="s">
        <v>21</v>
      </c>
      <c r="P2971" s="4">
        <v>330000</v>
      </c>
      <c r="Q2971" s="3">
        <f>AVERAGE(Table1[[#This Row],[critic_score]],Table1[[#This Row],[user_score]])</f>
        <v>6.6</v>
      </c>
      <c r="R2971" s="4">
        <f>Table1[[#This Row],[user_count]]+Table1[[#This Row],[critic_count]]</f>
        <v>58</v>
      </c>
      <c r="S2971" s="2">
        <f>100000*Table1[[#This Row],[review_count]]/Table1[[#This Row],[total sales]]</f>
        <v>17.575757575757574</v>
      </c>
      <c r="T2971" s="2">
        <f>Table1[[#This Row],[total sales]]/(2017-Table1[[#This Row],[year_of_release]])</f>
        <v>41250</v>
      </c>
      <c r="U2971" s="9">
        <f>Table1[[#This Row],[na_sales]]/(2017-Table1[[#This Row],[year_of_release]])</f>
        <v>15000</v>
      </c>
      <c r="V2971" s="6">
        <f>Table1[[#This Row],[eu_sales]]/(2017-Table1[[#This Row],[year_of_release]])</f>
        <v>22500</v>
      </c>
      <c r="W2971" s="6">
        <f>Table1[[#This Row],[jp_sales]]/(2017-Table1[[#This Row],[year_of_release]])</f>
        <v>0</v>
      </c>
      <c r="X2971" s="6">
        <f>Table1[[#This Row],[other_sales]]/(2017-Table1[[#This Row],[year_of_release]])</f>
        <v>3750</v>
      </c>
      <c r="Y2971" s="4">
        <v>534740514</v>
      </c>
      <c r="Z2971" s="4">
        <v>441041694</v>
      </c>
      <c r="AA2971" s="4">
        <v>128047000</v>
      </c>
      <c r="AB2971" s="1">
        <f>Table1[[#This Row],[na_sales]]/Table1[[#This Row],[NA population]]</f>
        <v>2.2440790786987201E-4</v>
      </c>
      <c r="AC2971" s="1">
        <f>Table1[[#This Row],[eu_sales]]/Table1[[#This Row],[Eu population]]</f>
        <v>4.0812467947758243E-4</v>
      </c>
      <c r="AD2971" s="1">
        <f>Table1[[#This Row],[jp_sales]]/Table1[[#This Row],[Jp population]]</f>
        <v>0</v>
      </c>
    </row>
    <row r="2972" spans="1:30" x14ac:dyDescent="0.25">
      <c r="A2972" t="s">
        <v>2690</v>
      </c>
      <c r="B2972" t="s">
        <v>118</v>
      </c>
      <c r="C2972">
        <v>2006</v>
      </c>
      <c r="D2972" t="s">
        <v>65</v>
      </c>
      <c r="E2972" t="s">
        <v>196</v>
      </c>
      <c r="F2972" s="4">
        <v>270000</v>
      </c>
      <c r="G2972" s="4">
        <v>10000</v>
      </c>
      <c r="H2972" s="4">
        <v>20000</v>
      </c>
      <c r="I2972" s="4">
        <v>30000</v>
      </c>
      <c r="J2972">
        <v>8</v>
      </c>
      <c r="K2972">
        <v>35</v>
      </c>
      <c r="L2972">
        <v>8</v>
      </c>
      <c r="M2972" s="4">
        <v>27</v>
      </c>
      <c r="N2972" t="s">
        <v>196</v>
      </c>
      <c r="O2972" t="s">
        <v>67</v>
      </c>
      <c r="P2972" s="4">
        <v>330000</v>
      </c>
      <c r="Q2972" s="3">
        <f>AVERAGE(Table1[[#This Row],[critic_score]],Table1[[#This Row],[user_score]])</f>
        <v>8</v>
      </c>
      <c r="R2972" s="4">
        <f>Table1[[#This Row],[user_count]]+Table1[[#This Row],[critic_count]]</f>
        <v>62</v>
      </c>
      <c r="S2972" s="2">
        <f>100000*Table1[[#This Row],[review_count]]/Table1[[#This Row],[total sales]]</f>
        <v>18.787878787878789</v>
      </c>
      <c r="T2972" s="2">
        <f>Table1[[#This Row],[total sales]]/(2017-Table1[[#This Row],[year_of_release]])</f>
        <v>30000</v>
      </c>
      <c r="U2972" s="9">
        <f>Table1[[#This Row],[na_sales]]/(2017-Table1[[#This Row],[year_of_release]])</f>
        <v>24545.454545454544</v>
      </c>
      <c r="V2972" s="6">
        <f>Table1[[#This Row],[eu_sales]]/(2017-Table1[[#This Row],[year_of_release]])</f>
        <v>909.09090909090912</v>
      </c>
      <c r="W2972" s="6">
        <f>Table1[[#This Row],[jp_sales]]/(2017-Table1[[#This Row],[year_of_release]])</f>
        <v>1818.1818181818182</v>
      </c>
      <c r="X2972" s="6">
        <f>Table1[[#This Row],[other_sales]]/(2017-Table1[[#This Row],[year_of_release]])</f>
        <v>2727.2727272727275</v>
      </c>
      <c r="Y2972" s="4">
        <v>516818555</v>
      </c>
      <c r="Z2972" s="4">
        <v>437126892</v>
      </c>
      <c r="AA2972" s="4">
        <v>127854000</v>
      </c>
      <c r="AB2972" s="1">
        <f>Table1[[#This Row],[na_sales]]/Table1[[#This Row],[NA population]]</f>
        <v>5.2242706340139048E-4</v>
      </c>
      <c r="AC2972" s="1">
        <f>Table1[[#This Row],[eu_sales]]/Table1[[#This Row],[Eu population]]</f>
        <v>2.2876652484697737E-5</v>
      </c>
      <c r="AD2972" s="1">
        <f>Table1[[#This Row],[jp_sales]]/Table1[[#This Row],[Jp population]]</f>
        <v>1.5642842617360426E-4</v>
      </c>
    </row>
    <row r="2973" spans="1:30" x14ac:dyDescent="0.25">
      <c r="A2973" t="s">
        <v>1689</v>
      </c>
      <c r="B2973" t="s">
        <v>45</v>
      </c>
      <c r="C2973">
        <v>2009</v>
      </c>
      <c r="D2973" t="s">
        <v>19</v>
      </c>
      <c r="E2973" t="s">
        <v>51</v>
      </c>
      <c r="F2973" s="4">
        <v>160000</v>
      </c>
      <c r="G2973" s="4">
        <v>130000</v>
      </c>
      <c r="H2973" s="4">
        <v>0</v>
      </c>
      <c r="I2973" s="4">
        <v>40000</v>
      </c>
      <c r="J2973">
        <v>7.9</v>
      </c>
      <c r="K2973">
        <v>7</v>
      </c>
      <c r="L2973">
        <v>7.5</v>
      </c>
      <c r="M2973" s="4">
        <v>12</v>
      </c>
      <c r="N2973" t="s">
        <v>1404</v>
      </c>
      <c r="O2973" t="s">
        <v>21</v>
      </c>
      <c r="P2973" s="4">
        <v>330000</v>
      </c>
      <c r="Q2973" s="3">
        <f>AVERAGE(Table1[[#This Row],[critic_score]],Table1[[#This Row],[user_score]])</f>
        <v>7.7</v>
      </c>
      <c r="R2973" s="4">
        <f>Table1[[#This Row],[user_count]]+Table1[[#This Row],[critic_count]]</f>
        <v>19</v>
      </c>
      <c r="S2973" s="2">
        <f>100000*Table1[[#This Row],[review_count]]/Table1[[#This Row],[total sales]]</f>
        <v>5.7575757575757578</v>
      </c>
      <c r="T2973" s="2">
        <f>Table1[[#This Row],[total sales]]/(2017-Table1[[#This Row],[year_of_release]])</f>
        <v>41250</v>
      </c>
      <c r="U2973" s="9">
        <f>Table1[[#This Row],[na_sales]]/(2017-Table1[[#This Row],[year_of_release]])</f>
        <v>20000</v>
      </c>
      <c r="V2973" s="6">
        <f>Table1[[#This Row],[eu_sales]]/(2017-Table1[[#This Row],[year_of_release]])</f>
        <v>16250</v>
      </c>
      <c r="W2973" s="6">
        <f>Table1[[#This Row],[jp_sales]]/(2017-Table1[[#This Row],[year_of_release]])</f>
        <v>0</v>
      </c>
      <c r="X2973" s="6">
        <f>Table1[[#This Row],[other_sales]]/(2017-Table1[[#This Row],[year_of_release]])</f>
        <v>5000</v>
      </c>
      <c r="Y2973" s="4">
        <v>534740514</v>
      </c>
      <c r="Z2973" s="4">
        <v>441041694</v>
      </c>
      <c r="AA2973" s="4">
        <v>128047000</v>
      </c>
      <c r="AB2973" s="1">
        <f>Table1[[#This Row],[na_sales]]/Table1[[#This Row],[NA population]]</f>
        <v>2.9921054382649599E-4</v>
      </c>
      <c r="AC2973" s="1">
        <f>Table1[[#This Row],[eu_sales]]/Table1[[#This Row],[Eu population]]</f>
        <v>2.9475671295603174E-4</v>
      </c>
      <c r="AD2973" s="1">
        <f>Table1[[#This Row],[jp_sales]]/Table1[[#This Row],[Jp population]]</f>
        <v>0</v>
      </c>
    </row>
    <row r="2974" spans="1:30" x14ac:dyDescent="0.25">
      <c r="A2974" t="s">
        <v>2691</v>
      </c>
      <c r="B2974" t="s">
        <v>159</v>
      </c>
      <c r="C2974">
        <v>2004</v>
      </c>
      <c r="D2974" t="s">
        <v>27</v>
      </c>
      <c r="E2974" t="s">
        <v>20</v>
      </c>
      <c r="F2974" s="4">
        <v>170000</v>
      </c>
      <c r="G2974" s="4">
        <v>60000</v>
      </c>
      <c r="H2974" s="4">
        <v>90000</v>
      </c>
      <c r="I2974" s="4">
        <v>10000</v>
      </c>
      <c r="J2974">
        <v>7.4</v>
      </c>
      <c r="K2974">
        <v>10</v>
      </c>
      <c r="L2974">
        <v>8.6</v>
      </c>
      <c r="M2974" s="4">
        <v>12</v>
      </c>
      <c r="N2974" t="s">
        <v>256</v>
      </c>
      <c r="O2974" t="s">
        <v>21</v>
      </c>
      <c r="P2974" s="4">
        <v>330000</v>
      </c>
      <c r="Q2974" s="3">
        <f>AVERAGE(Table1[[#This Row],[critic_score]],Table1[[#This Row],[user_score]])</f>
        <v>8</v>
      </c>
      <c r="R2974" s="4">
        <f>Table1[[#This Row],[user_count]]+Table1[[#This Row],[critic_count]]</f>
        <v>22</v>
      </c>
      <c r="S2974" s="2">
        <f>100000*Table1[[#This Row],[review_count]]/Table1[[#This Row],[total sales]]</f>
        <v>6.666666666666667</v>
      </c>
      <c r="T2974" s="2">
        <f>Table1[[#This Row],[total sales]]/(2017-Table1[[#This Row],[year_of_release]])</f>
        <v>25384.615384615383</v>
      </c>
      <c r="U2974" s="9">
        <f>Table1[[#This Row],[na_sales]]/(2017-Table1[[#This Row],[year_of_release]])</f>
        <v>13076.923076923076</v>
      </c>
      <c r="V2974" s="6">
        <f>Table1[[#This Row],[eu_sales]]/(2017-Table1[[#This Row],[year_of_release]])</f>
        <v>4615.3846153846152</v>
      </c>
      <c r="W2974" s="6">
        <f>Table1[[#This Row],[jp_sales]]/(2017-Table1[[#This Row],[year_of_release]])</f>
        <v>6923.0769230769229</v>
      </c>
      <c r="X2974" s="6">
        <f>Table1[[#This Row],[other_sales]]/(2017-Table1[[#This Row],[year_of_release]])</f>
        <v>769.23076923076928</v>
      </c>
      <c r="Y2974" s="4">
        <v>505524224</v>
      </c>
      <c r="Z2974" s="4">
        <v>434174638</v>
      </c>
      <c r="AA2974" s="4">
        <v>127761000</v>
      </c>
      <c r="AB2974" s="1">
        <f>Table1[[#This Row],[na_sales]]/Table1[[#This Row],[NA population]]</f>
        <v>3.3628457733412198E-4</v>
      </c>
      <c r="AC2974" s="1">
        <f>Table1[[#This Row],[eu_sales]]/Table1[[#This Row],[Eu population]]</f>
        <v>1.3819324011274929E-4</v>
      </c>
      <c r="AD2974" s="1">
        <f>Table1[[#This Row],[jp_sales]]/Table1[[#This Row],[Jp population]]</f>
        <v>7.0444032216404064E-4</v>
      </c>
    </row>
    <row r="2975" spans="1:30" x14ac:dyDescent="0.25">
      <c r="A2975" t="s">
        <v>819</v>
      </c>
      <c r="B2975" t="s">
        <v>103</v>
      </c>
      <c r="C2975">
        <v>2006</v>
      </c>
      <c r="D2975" t="s">
        <v>65</v>
      </c>
      <c r="E2975" t="s">
        <v>100</v>
      </c>
      <c r="F2975" s="4">
        <v>260000</v>
      </c>
      <c r="G2975" s="4">
        <v>60000</v>
      </c>
      <c r="H2975" s="4">
        <v>0</v>
      </c>
      <c r="I2975" s="4">
        <v>10000</v>
      </c>
      <c r="J2975">
        <v>8.3000000000000007</v>
      </c>
      <c r="K2975">
        <v>32</v>
      </c>
      <c r="L2975">
        <v>9</v>
      </c>
      <c r="M2975" s="4">
        <v>21</v>
      </c>
      <c r="N2975" t="s">
        <v>820</v>
      </c>
      <c r="O2975" t="s">
        <v>67</v>
      </c>
      <c r="P2975" s="4">
        <v>330000</v>
      </c>
      <c r="Q2975" s="3">
        <f>AVERAGE(Table1[[#This Row],[critic_score]],Table1[[#This Row],[user_score]])</f>
        <v>8.65</v>
      </c>
      <c r="R2975" s="4">
        <f>Table1[[#This Row],[user_count]]+Table1[[#This Row],[critic_count]]</f>
        <v>53</v>
      </c>
      <c r="S2975" s="2">
        <f>100000*Table1[[#This Row],[review_count]]/Table1[[#This Row],[total sales]]</f>
        <v>16.060606060606062</v>
      </c>
      <c r="T2975" s="2">
        <f>Table1[[#This Row],[total sales]]/(2017-Table1[[#This Row],[year_of_release]])</f>
        <v>30000</v>
      </c>
      <c r="U2975" s="9">
        <f>Table1[[#This Row],[na_sales]]/(2017-Table1[[#This Row],[year_of_release]])</f>
        <v>23636.363636363636</v>
      </c>
      <c r="V2975" s="6">
        <f>Table1[[#This Row],[eu_sales]]/(2017-Table1[[#This Row],[year_of_release]])</f>
        <v>5454.545454545455</v>
      </c>
      <c r="W2975" s="6">
        <f>Table1[[#This Row],[jp_sales]]/(2017-Table1[[#This Row],[year_of_release]])</f>
        <v>0</v>
      </c>
      <c r="X2975" s="6">
        <f>Table1[[#This Row],[other_sales]]/(2017-Table1[[#This Row],[year_of_release]])</f>
        <v>909.09090909090912</v>
      </c>
      <c r="Y2975" s="4">
        <v>516818555</v>
      </c>
      <c r="Z2975" s="4">
        <v>437126892</v>
      </c>
      <c r="AA2975" s="4">
        <v>127854000</v>
      </c>
      <c r="AB2975" s="1">
        <f>Table1[[#This Row],[na_sales]]/Table1[[#This Row],[NA population]]</f>
        <v>5.0307791290504268E-4</v>
      </c>
      <c r="AC2975" s="1">
        <f>Table1[[#This Row],[eu_sales]]/Table1[[#This Row],[Eu population]]</f>
        <v>1.3725991490818644E-4</v>
      </c>
      <c r="AD2975" s="1">
        <f>Table1[[#This Row],[jp_sales]]/Table1[[#This Row],[Jp population]]</f>
        <v>0</v>
      </c>
    </row>
    <row r="2976" spans="1:30" x14ac:dyDescent="0.25">
      <c r="A2976" t="s">
        <v>2692</v>
      </c>
      <c r="B2976" t="s">
        <v>45</v>
      </c>
      <c r="C2976">
        <v>2003</v>
      </c>
      <c r="D2976" t="s">
        <v>40</v>
      </c>
      <c r="E2976" t="s">
        <v>196</v>
      </c>
      <c r="F2976" s="4">
        <v>50000</v>
      </c>
      <c r="G2976" s="4">
        <v>40000</v>
      </c>
      <c r="H2976" s="4">
        <v>230000</v>
      </c>
      <c r="I2976" s="4">
        <v>10000</v>
      </c>
      <c r="J2976">
        <v>5.9</v>
      </c>
      <c r="K2976">
        <v>32</v>
      </c>
      <c r="L2976">
        <v>9</v>
      </c>
      <c r="M2976" s="4">
        <v>24</v>
      </c>
      <c r="N2976" t="s">
        <v>1956</v>
      </c>
      <c r="O2976" t="s">
        <v>43</v>
      </c>
      <c r="P2976" s="4">
        <v>330000</v>
      </c>
      <c r="Q2976" s="3">
        <f>AVERAGE(Table1[[#This Row],[critic_score]],Table1[[#This Row],[user_score]])</f>
        <v>7.45</v>
      </c>
      <c r="R2976" s="4">
        <f>Table1[[#This Row],[user_count]]+Table1[[#This Row],[critic_count]]</f>
        <v>56</v>
      </c>
      <c r="S2976" s="2">
        <f>100000*Table1[[#This Row],[review_count]]/Table1[[#This Row],[total sales]]</f>
        <v>16.969696969696969</v>
      </c>
      <c r="T2976" s="2">
        <f>Table1[[#This Row],[total sales]]/(2017-Table1[[#This Row],[year_of_release]])</f>
        <v>23571.428571428572</v>
      </c>
      <c r="U2976" s="9">
        <f>Table1[[#This Row],[na_sales]]/(2017-Table1[[#This Row],[year_of_release]])</f>
        <v>3571.4285714285716</v>
      </c>
      <c r="V2976" s="6">
        <f>Table1[[#This Row],[eu_sales]]/(2017-Table1[[#This Row],[year_of_release]])</f>
        <v>2857.1428571428573</v>
      </c>
      <c r="W2976" s="6">
        <f>Table1[[#This Row],[jp_sales]]/(2017-Table1[[#This Row],[year_of_release]])</f>
        <v>16428.571428571428</v>
      </c>
      <c r="X2976" s="6">
        <f>Table1[[#This Row],[other_sales]]/(2017-Table1[[#This Row],[year_of_release]])</f>
        <v>714.28571428571433</v>
      </c>
      <c r="Y2976" s="4">
        <v>500125528</v>
      </c>
      <c r="Z2976" s="4">
        <v>432552540</v>
      </c>
      <c r="AA2976" s="4">
        <v>127718000</v>
      </c>
      <c r="AB2976" s="1">
        <f>Table1[[#This Row],[na_sales]]/Table1[[#This Row],[NA population]]</f>
        <v>9.9974900701329522E-5</v>
      </c>
      <c r="AC2976" s="1">
        <f>Table1[[#This Row],[eu_sales]]/Table1[[#This Row],[Eu population]]</f>
        <v>9.2474315374497631E-5</v>
      </c>
      <c r="AD2976" s="1">
        <f>Table1[[#This Row],[jp_sales]]/Table1[[#This Row],[Jp population]]</f>
        <v>1.8008424810911539E-3</v>
      </c>
    </row>
    <row r="2977" spans="1:30" x14ac:dyDescent="0.25">
      <c r="A2977" t="s">
        <v>2694</v>
      </c>
      <c r="B2977" t="s">
        <v>34</v>
      </c>
      <c r="C2977">
        <v>2007</v>
      </c>
      <c r="D2977" t="s">
        <v>40</v>
      </c>
      <c r="E2977" t="s">
        <v>83</v>
      </c>
      <c r="F2977" s="4">
        <v>290000</v>
      </c>
      <c r="G2977" s="4">
        <v>10000</v>
      </c>
      <c r="H2977" s="4">
        <v>0</v>
      </c>
      <c r="I2977" s="4">
        <v>30000</v>
      </c>
      <c r="J2977">
        <v>7.8</v>
      </c>
      <c r="K2977">
        <v>35</v>
      </c>
      <c r="L2977">
        <v>8.6</v>
      </c>
      <c r="M2977" s="4">
        <v>84</v>
      </c>
      <c r="N2977" t="s">
        <v>189</v>
      </c>
      <c r="O2977" t="s">
        <v>67</v>
      </c>
      <c r="P2977" s="4">
        <v>330000</v>
      </c>
      <c r="Q2977" s="3">
        <f>AVERAGE(Table1[[#This Row],[critic_score]],Table1[[#This Row],[user_score]])</f>
        <v>8.1999999999999993</v>
      </c>
      <c r="R2977" s="4">
        <f>Table1[[#This Row],[user_count]]+Table1[[#This Row],[critic_count]]</f>
        <v>119</v>
      </c>
      <c r="S2977" s="2">
        <f>100000*Table1[[#This Row],[review_count]]/Table1[[#This Row],[total sales]]</f>
        <v>36.060606060606062</v>
      </c>
      <c r="T2977" s="2">
        <f>Table1[[#This Row],[total sales]]/(2017-Table1[[#This Row],[year_of_release]])</f>
        <v>33000</v>
      </c>
      <c r="U2977" s="9">
        <f>Table1[[#This Row],[na_sales]]/(2017-Table1[[#This Row],[year_of_release]])</f>
        <v>29000</v>
      </c>
      <c r="V2977" s="6">
        <f>Table1[[#This Row],[eu_sales]]/(2017-Table1[[#This Row],[year_of_release]])</f>
        <v>1000</v>
      </c>
      <c r="W2977" s="6">
        <f>Table1[[#This Row],[jp_sales]]/(2017-Table1[[#This Row],[year_of_release]])</f>
        <v>0</v>
      </c>
      <c r="X2977" s="6">
        <f>Table1[[#This Row],[other_sales]]/(2017-Table1[[#This Row],[year_of_release]])</f>
        <v>3000</v>
      </c>
      <c r="Y2977" s="4">
        <v>522751172</v>
      </c>
      <c r="Z2977" s="4">
        <v>438594184</v>
      </c>
      <c r="AA2977" s="4">
        <v>128001000</v>
      </c>
      <c r="AB2977" s="1">
        <f>Table1[[#This Row],[na_sales]]/Table1[[#This Row],[NA population]]</f>
        <v>5.5475724500145165E-4</v>
      </c>
      <c r="AC2977" s="1">
        <f>Table1[[#This Row],[eu_sales]]/Table1[[#This Row],[Eu population]]</f>
        <v>2.280011993957494E-5</v>
      </c>
      <c r="AD2977" s="1">
        <f>Table1[[#This Row],[jp_sales]]/Table1[[#This Row],[Jp population]]</f>
        <v>0</v>
      </c>
    </row>
    <row r="2978" spans="1:30" x14ac:dyDescent="0.25">
      <c r="A2978" t="s">
        <v>2695</v>
      </c>
      <c r="B2978" t="s">
        <v>39</v>
      </c>
      <c r="C2978">
        <v>2010</v>
      </c>
      <c r="D2978" t="s">
        <v>19</v>
      </c>
      <c r="E2978" t="s">
        <v>55</v>
      </c>
      <c r="F2978" s="4">
        <v>260000</v>
      </c>
      <c r="G2978" s="4">
        <v>40000</v>
      </c>
      <c r="H2978" s="4">
        <v>0</v>
      </c>
      <c r="I2978" s="4">
        <v>30000</v>
      </c>
      <c r="J2978">
        <v>6</v>
      </c>
      <c r="K2978">
        <v>4</v>
      </c>
      <c r="L2978">
        <v>5.4</v>
      </c>
      <c r="M2978" s="4">
        <v>9</v>
      </c>
      <c r="N2978" t="s">
        <v>55</v>
      </c>
      <c r="O2978" t="s">
        <v>67</v>
      </c>
      <c r="P2978" s="4">
        <v>330000</v>
      </c>
      <c r="Q2978" s="3">
        <f>AVERAGE(Table1[[#This Row],[critic_score]],Table1[[#This Row],[user_score]])</f>
        <v>5.7</v>
      </c>
      <c r="R2978" s="4">
        <f>Table1[[#This Row],[user_count]]+Table1[[#This Row],[critic_count]]</f>
        <v>13</v>
      </c>
      <c r="S2978" s="2">
        <f>100000*Table1[[#This Row],[review_count]]/Table1[[#This Row],[total sales]]</f>
        <v>3.9393939393939394</v>
      </c>
      <c r="T2978" s="2">
        <f>Table1[[#This Row],[total sales]]/(2017-Table1[[#This Row],[year_of_release]])</f>
        <v>47142.857142857145</v>
      </c>
      <c r="U2978" s="9">
        <f>Table1[[#This Row],[na_sales]]/(2017-Table1[[#This Row],[year_of_release]])</f>
        <v>37142.857142857145</v>
      </c>
      <c r="V2978" s="6">
        <f>Table1[[#This Row],[eu_sales]]/(2017-Table1[[#This Row],[year_of_release]])</f>
        <v>5714.2857142857147</v>
      </c>
      <c r="W2978" s="6">
        <f>Table1[[#This Row],[jp_sales]]/(2017-Table1[[#This Row],[year_of_release]])</f>
        <v>0</v>
      </c>
      <c r="X2978" s="6">
        <f>Table1[[#This Row],[other_sales]]/(2017-Table1[[#This Row],[year_of_release]])</f>
        <v>4285.7142857142853</v>
      </c>
      <c r="Y2978" s="4">
        <v>540520772</v>
      </c>
      <c r="Z2978" s="4">
        <v>441654761</v>
      </c>
      <c r="AA2978" s="4">
        <v>128070000</v>
      </c>
      <c r="AB2978" s="1">
        <f>Table1[[#This Row],[na_sales]]/Table1[[#This Row],[NA population]]</f>
        <v>4.8101759167915937E-4</v>
      </c>
      <c r="AC2978" s="1">
        <f>Table1[[#This Row],[eu_sales]]/Table1[[#This Row],[Eu population]]</f>
        <v>9.05684791202783E-5</v>
      </c>
      <c r="AD2978" s="1">
        <f>Table1[[#This Row],[jp_sales]]/Table1[[#This Row],[Jp population]]</f>
        <v>0</v>
      </c>
    </row>
    <row r="2979" spans="1:30" x14ac:dyDescent="0.25">
      <c r="A2979" t="s">
        <v>2696</v>
      </c>
      <c r="B2979" t="s">
        <v>45</v>
      </c>
      <c r="C2979">
        <v>2006</v>
      </c>
      <c r="D2979" t="s">
        <v>96</v>
      </c>
      <c r="E2979" t="s">
        <v>642</v>
      </c>
      <c r="F2979" s="4">
        <v>90000</v>
      </c>
      <c r="G2979" s="4">
        <v>70000</v>
      </c>
      <c r="H2979" s="4">
        <v>150000</v>
      </c>
      <c r="I2979" s="4">
        <v>20000</v>
      </c>
      <c r="J2979">
        <v>8.4</v>
      </c>
      <c r="K2979">
        <v>54</v>
      </c>
      <c r="L2979">
        <v>6.4</v>
      </c>
      <c r="M2979" s="4">
        <v>42</v>
      </c>
      <c r="N2979" t="s">
        <v>1685</v>
      </c>
      <c r="O2979" t="s">
        <v>67</v>
      </c>
      <c r="P2979" s="4">
        <v>330000</v>
      </c>
      <c r="Q2979" s="3">
        <f>AVERAGE(Table1[[#This Row],[critic_score]],Table1[[#This Row],[user_score]])</f>
        <v>7.4</v>
      </c>
      <c r="R2979" s="4">
        <f>Table1[[#This Row],[user_count]]+Table1[[#This Row],[critic_count]]</f>
        <v>96</v>
      </c>
      <c r="S2979" s="2">
        <f>100000*Table1[[#This Row],[review_count]]/Table1[[#This Row],[total sales]]</f>
        <v>29.09090909090909</v>
      </c>
      <c r="T2979" s="2">
        <f>Table1[[#This Row],[total sales]]/(2017-Table1[[#This Row],[year_of_release]])</f>
        <v>30000</v>
      </c>
      <c r="U2979" s="9">
        <f>Table1[[#This Row],[na_sales]]/(2017-Table1[[#This Row],[year_of_release]])</f>
        <v>8181.818181818182</v>
      </c>
      <c r="V2979" s="6">
        <f>Table1[[#This Row],[eu_sales]]/(2017-Table1[[#This Row],[year_of_release]])</f>
        <v>6363.636363636364</v>
      </c>
      <c r="W2979" s="6">
        <f>Table1[[#This Row],[jp_sales]]/(2017-Table1[[#This Row],[year_of_release]])</f>
        <v>13636.363636363636</v>
      </c>
      <c r="X2979" s="6">
        <f>Table1[[#This Row],[other_sales]]/(2017-Table1[[#This Row],[year_of_release]])</f>
        <v>1818.1818181818182</v>
      </c>
      <c r="Y2979" s="4">
        <v>516818555</v>
      </c>
      <c r="Z2979" s="4">
        <v>437126892</v>
      </c>
      <c r="AA2979" s="4">
        <v>127854000</v>
      </c>
      <c r="AB2979" s="1">
        <f>Table1[[#This Row],[na_sales]]/Table1[[#This Row],[NA population]]</f>
        <v>1.7414235446713014E-4</v>
      </c>
      <c r="AC2979" s="1">
        <f>Table1[[#This Row],[eu_sales]]/Table1[[#This Row],[Eu population]]</f>
        <v>1.6013656739288418E-4</v>
      </c>
      <c r="AD2979" s="1">
        <f>Table1[[#This Row],[jp_sales]]/Table1[[#This Row],[Jp population]]</f>
        <v>1.1732131963020319E-3</v>
      </c>
    </row>
    <row r="2980" spans="1:30" x14ac:dyDescent="0.25">
      <c r="A2980" t="s">
        <v>2697</v>
      </c>
      <c r="B2980" t="s">
        <v>45</v>
      </c>
      <c r="C2980">
        <v>2002</v>
      </c>
      <c r="D2980" t="s">
        <v>191</v>
      </c>
      <c r="E2980" t="s">
        <v>196</v>
      </c>
      <c r="F2980" s="4">
        <v>100000</v>
      </c>
      <c r="G2980" s="4">
        <v>80000</v>
      </c>
      <c r="H2980" s="4">
        <v>120000</v>
      </c>
      <c r="I2980" s="4">
        <v>30000</v>
      </c>
      <c r="J2980">
        <v>6.9</v>
      </c>
      <c r="K2980">
        <v>28</v>
      </c>
      <c r="L2980">
        <v>7.6</v>
      </c>
      <c r="M2980" s="4">
        <v>38</v>
      </c>
      <c r="N2980" t="s">
        <v>2698</v>
      </c>
      <c r="O2980" t="s">
        <v>43</v>
      </c>
      <c r="P2980" s="4">
        <v>330000</v>
      </c>
      <c r="Q2980" s="3">
        <f>AVERAGE(Table1[[#This Row],[critic_score]],Table1[[#This Row],[user_score]])</f>
        <v>7.25</v>
      </c>
      <c r="R2980" s="4">
        <f>Table1[[#This Row],[user_count]]+Table1[[#This Row],[critic_count]]</f>
        <v>66</v>
      </c>
      <c r="S2980" s="2">
        <f>100000*Table1[[#This Row],[review_count]]/Table1[[#This Row],[total sales]]</f>
        <v>20</v>
      </c>
      <c r="T2980" s="2">
        <f>Table1[[#This Row],[total sales]]/(2017-Table1[[#This Row],[year_of_release]])</f>
        <v>22000</v>
      </c>
      <c r="U2980" s="9">
        <f>Table1[[#This Row],[na_sales]]/(2017-Table1[[#This Row],[year_of_release]])</f>
        <v>6666.666666666667</v>
      </c>
      <c r="V2980" s="6">
        <f>Table1[[#This Row],[eu_sales]]/(2017-Table1[[#This Row],[year_of_release]])</f>
        <v>5333.333333333333</v>
      </c>
      <c r="W2980" s="6">
        <f>Table1[[#This Row],[jp_sales]]/(2017-Table1[[#This Row],[year_of_release]])</f>
        <v>8000</v>
      </c>
      <c r="X2980" s="6">
        <f>Table1[[#This Row],[other_sales]]/(2017-Table1[[#This Row],[year_of_release]])</f>
        <v>2000</v>
      </c>
      <c r="Y2980" s="4">
        <v>495013192</v>
      </c>
      <c r="Z2980" s="4">
        <v>431019772</v>
      </c>
      <c r="AA2980" s="4">
        <v>127445000</v>
      </c>
      <c r="AB2980" s="1">
        <f>Table1[[#This Row],[na_sales]]/Table1[[#This Row],[NA population]]</f>
        <v>2.0201481822326869E-4</v>
      </c>
      <c r="AC2980" s="1">
        <f>Table1[[#This Row],[eu_sales]]/Table1[[#This Row],[Eu population]]</f>
        <v>1.8560633455116764E-4</v>
      </c>
      <c r="AD2980" s="1">
        <f>Table1[[#This Row],[jp_sales]]/Table1[[#This Row],[Jp population]]</f>
        <v>9.4158264349327163E-4</v>
      </c>
    </row>
    <row r="2981" spans="1:30" x14ac:dyDescent="0.25">
      <c r="A2981" t="s">
        <v>504</v>
      </c>
      <c r="B2981" t="s">
        <v>138</v>
      </c>
      <c r="C2981">
        <v>2005</v>
      </c>
      <c r="D2981" t="s">
        <v>54</v>
      </c>
      <c r="E2981" t="s">
        <v>55</v>
      </c>
      <c r="F2981" s="4">
        <v>250000</v>
      </c>
      <c r="G2981" s="4">
        <v>70000</v>
      </c>
      <c r="H2981" s="4">
        <v>0</v>
      </c>
      <c r="I2981" s="4">
        <v>10000</v>
      </c>
      <c r="J2981">
        <v>7.6</v>
      </c>
      <c r="K2981">
        <v>28</v>
      </c>
      <c r="L2981">
        <v>7.9</v>
      </c>
      <c r="M2981" s="4">
        <v>14</v>
      </c>
      <c r="N2981" t="s">
        <v>58</v>
      </c>
      <c r="O2981" t="s">
        <v>67</v>
      </c>
      <c r="P2981" s="4">
        <v>330000</v>
      </c>
      <c r="Q2981" s="3">
        <f>AVERAGE(Table1[[#This Row],[critic_score]],Table1[[#This Row],[user_score]])</f>
        <v>7.75</v>
      </c>
      <c r="R2981" s="4">
        <f>Table1[[#This Row],[user_count]]+Table1[[#This Row],[critic_count]]</f>
        <v>42</v>
      </c>
      <c r="S2981" s="2">
        <f>100000*Table1[[#This Row],[review_count]]/Table1[[#This Row],[total sales]]</f>
        <v>12.727272727272727</v>
      </c>
      <c r="T2981" s="2">
        <f>Table1[[#This Row],[total sales]]/(2017-Table1[[#This Row],[year_of_release]])</f>
        <v>27500</v>
      </c>
      <c r="U2981" s="9">
        <f>Table1[[#This Row],[na_sales]]/(2017-Table1[[#This Row],[year_of_release]])</f>
        <v>20833.333333333332</v>
      </c>
      <c r="V2981" s="6">
        <f>Table1[[#This Row],[eu_sales]]/(2017-Table1[[#This Row],[year_of_release]])</f>
        <v>5833.333333333333</v>
      </c>
      <c r="W2981" s="6">
        <f>Table1[[#This Row],[jp_sales]]/(2017-Table1[[#This Row],[year_of_release]])</f>
        <v>0</v>
      </c>
      <c r="X2981" s="6">
        <f>Table1[[#This Row],[other_sales]]/(2017-Table1[[#This Row],[year_of_release]])</f>
        <v>833.33333333333337</v>
      </c>
      <c r="Y2981" s="4">
        <v>511054143</v>
      </c>
      <c r="Z2981" s="4">
        <v>435713800</v>
      </c>
      <c r="AA2981" s="4">
        <v>127773000</v>
      </c>
      <c r="AB2981" s="1">
        <f>Table1[[#This Row],[na_sales]]/Table1[[#This Row],[NA population]]</f>
        <v>4.8918495901910733E-4</v>
      </c>
      <c r="AC2981" s="1">
        <f>Table1[[#This Row],[eu_sales]]/Table1[[#This Row],[Eu population]]</f>
        <v>1.6065591679675971E-4</v>
      </c>
      <c r="AD2981" s="1">
        <f>Table1[[#This Row],[jp_sales]]/Table1[[#This Row],[Jp population]]</f>
        <v>0</v>
      </c>
    </row>
    <row r="2982" spans="1:30" x14ac:dyDescent="0.25">
      <c r="A2982" t="s">
        <v>2701</v>
      </c>
      <c r="B2982" t="s">
        <v>69</v>
      </c>
      <c r="C2982">
        <v>2015</v>
      </c>
      <c r="D2982" t="s">
        <v>65</v>
      </c>
      <c r="E2982" t="s">
        <v>267</v>
      </c>
      <c r="F2982" s="4">
        <v>120000</v>
      </c>
      <c r="G2982" s="4">
        <v>30000</v>
      </c>
      <c r="H2982" s="4">
        <v>160000</v>
      </c>
      <c r="I2982" s="4">
        <v>20000</v>
      </c>
      <c r="J2982">
        <v>6.1</v>
      </c>
      <c r="K2982">
        <v>32</v>
      </c>
      <c r="L2982">
        <v>6.6</v>
      </c>
      <c r="M2982" s="4">
        <v>32</v>
      </c>
      <c r="N2982" t="s">
        <v>1665</v>
      </c>
      <c r="O2982" t="s">
        <v>67</v>
      </c>
      <c r="P2982" s="4">
        <v>330000</v>
      </c>
      <c r="Q2982" s="3">
        <f>AVERAGE(Table1[[#This Row],[critic_score]],Table1[[#This Row],[user_score]])</f>
        <v>6.35</v>
      </c>
      <c r="R2982" s="4">
        <f>Table1[[#This Row],[user_count]]+Table1[[#This Row],[critic_count]]</f>
        <v>64</v>
      </c>
      <c r="S2982" s="2">
        <f>100000*Table1[[#This Row],[review_count]]/Table1[[#This Row],[total sales]]</f>
        <v>19.393939393939394</v>
      </c>
      <c r="T2982" s="2">
        <f>Table1[[#This Row],[total sales]]/(2017-Table1[[#This Row],[year_of_release]])</f>
        <v>165000</v>
      </c>
      <c r="U2982" s="9">
        <f>Table1[[#This Row],[na_sales]]/(2017-Table1[[#This Row],[year_of_release]])</f>
        <v>60000</v>
      </c>
      <c r="V2982" s="6">
        <f>Table1[[#This Row],[eu_sales]]/(2017-Table1[[#This Row],[year_of_release]])</f>
        <v>15000</v>
      </c>
      <c r="W2982" s="6">
        <f>Table1[[#This Row],[jp_sales]]/(2017-Table1[[#This Row],[year_of_release]])</f>
        <v>80000</v>
      </c>
      <c r="X2982" s="6">
        <f>Table1[[#This Row],[other_sales]]/(2017-Table1[[#This Row],[year_of_release]])</f>
        <v>10000</v>
      </c>
      <c r="Y2982" s="4">
        <v>567732286</v>
      </c>
      <c r="Z2982" s="4">
        <v>444588718</v>
      </c>
      <c r="AA2982" s="4">
        <v>127141000</v>
      </c>
      <c r="AB2982" s="1">
        <f>Table1[[#This Row],[na_sales]]/Table1[[#This Row],[NA population]]</f>
        <v>2.113672288138991E-4</v>
      </c>
      <c r="AC2982" s="1">
        <f>Table1[[#This Row],[eu_sales]]/Table1[[#This Row],[Eu population]]</f>
        <v>6.7478095564269355E-5</v>
      </c>
      <c r="AD2982" s="1">
        <f>Table1[[#This Row],[jp_sales]]/Table1[[#This Row],[Jp population]]</f>
        <v>1.2584453480781179E-3</v>
      </c>
    </row>
    <row r="2983" spans="1:30" x14ac:dyDescent="0.25">
      <c r="A2983" t="s">
        <v>2702</v>
      </c>
      <c r="B2983" t="s">
        <v>45</v>
      </c>
      <c r="C2983">
        <v>2003</v>
      </c>
      <c r="D2983" t="s">
        <v>96</v>
      </c>
      <c r="E2983" t="s">
        <v>642</v>
      </c>
      <c r="F2983" s="4">
        <v>160000</v>
      </c>
      <c r="G2983" s="4">
        <v>130000</v>
      </c>
      <c r="H2983" s="4">
        <v>0</v>
      </c>
      <c r="I2983" s="4">
        <v>40000</v>
      </c>
      <c r="J2983">
        <v>8.4</v>
      </c>
      <c r="K2983">
        <v>42</v>
      </c>
      <c r="L2983">
        <v>8.9</v>
      </c>
      <c r="M2983" s="4">
        <v>74</v>
      </c>
      <c r="N2983" t="s">
        <v>1685</v>
      </c>
      <c r="O2983" t="s">
        <v>67</v>
      </c>
      <c r="P2983" s="4">
        <v>330000</v>
      </c>
      <c r="Q2983" s="3">
        <f>AVERAGE(Table1[[#This Row],[critic_score]],Table1[[#This Row],[user_score]])</f>
        <v>8.65</v>
      </c>
      <c r="R2983" s="4">
        <f>Table1[[#This Row],[user_count]]+Table1[[#This Row],[critic_count]]</f>
        <v>116</v>
      </c>
      <c r="S2983" s="2">
        <f>100000*Table1[[#This Row],[review_count]]/Table1[[#This Row],[total sales]]</f>
        <v>35.151515151515149</v>
      </c>
      <c r="T2983" s="2">
        <f>Table1[[#This Row],[total sales]]/(2017-Table1[[#This Row],[year_of_release]])</f>
        <v>23571.428571428572</v>
      </c>
      <c r="U2983" s="9">
        <f>Table1[[#This Row],[na_sales]]/(2017-Table1[[#This Row],[year_of_release]])</f>
        <v>11428.571428571429</v>
      </c>
      <c r="V2983" s="6">
        <f>Table1[[#This Row],[eu_sales]]/(2017-Table1[[#This Row],[year_of_release]])</f>
        <v>9285.7142857142862</v>
      </c>
      <c r="W2983" s="6">
        <f>Table1[[#This Row],[jp_sales]]/(2017-Table1[[#This Row],[year_of_release]])</f>
        <v>0</v>
      </c>
      <c r="X2983" s="6">
        <f>Table1[[#This Row],[other_sales]]/(2017-Table1[[#This Row],[year_of_release]])</f>
        <v>2857.1428571428573</v>
      </c>
      <c r="Y2983" s="4">
        <v>500125528</v>
      </c>
      <c r="Z2983" s="4">
        <v>432552540</v>
      </c>
      <c r="AA2983" s="4">
        <v>127718000</v>
      </c>
      <c r="AB2983" s="1">
        <f>Table1[[#This Row],[na_sales]]/Table1[[#This Row],[NA population]]</f>
        <v>3.1991968224425447E-4</v>
      </c>
      <c r="AC2983" s="1">
        <f>Table1[[#This Row],[eu_sales]]/Table1[[#This Row],[Eu population]]</f>
        <v>3.0054152496711728E-4</v>
      </c>
      <c r="AD2983" s="1">
        <f>Table1[[#This Row],[jp_sales]]/Table1[[#This Row],[Jp population]]</f>
        <v>0</v>
      </c>
    </row>
    <row r="2984" spans="1:30" x14ac:dyDescent="0.25">
      <c r="A2984" t="s">
        <v>2703</v>
      </c>
      <c r="B2984" t="s">
        <v>45</v>
      </c>
      <c r="C2984">
        <v>2005</v>
      </c>
      <c r="D2984" t="s">
        <v>65</v>
      </c>
      <c r="E2984" t="s">
        <v>2014</v>
      </c>
      <c r="F2984" s="4">
        <v>160000</v>
      </c>
      <c r="G2984" s="4">
        <v>130000</v>
      </c>
      <c r="H2984" s="4">
        <v>0</v>
      </c>
      <c r="I2984" s="4">
        <v>40000</v>
      </c>
      <c r="J2984">
        <v>6.6</v>
      </c>
      <c r="K2984">
        <v>21</v>
      </c>
      <c r="L2984">
        <v>8.8000000000000007</v>
      </c>
      <c r="M2984" s="4">
        <v>6</v>
      </c>
      <c r="N2984" t="s">
        <v>2683</v>
      </c>
      <c r="O2984" t="s">
        <v>67</v>
      </c>
      <c r="P2984" s="4">
        <v>330000</v>
      </c>
      <c r="Q2984" s="3">
        <f>AVERAGE(Table1[[#This Row],[critic_score]],Table1[[#This Row],[user_score]])</f>
        <v>7.7</v>
      </c>
      <c r="R2984" s="4">
        <f>Table1[[#This Row],[user_count]]+Table1[[#This Row],[critic_count]]</f>
        <v>27</v>
      </c>
      <c r="S2984" s="2">
        <f>100000*Table1[[#This Row],[review_count]]/Table1[[#This Row],[total sales]]</f>
        <v>8.1818181818181817</v>
      </c>
      <c r="T2984" s="2">
        <f>Table1[[#This Row],[total sales]]/(2017-Table1[[#This Row],[year_of_release]])</f>
        <v>27500</v>
      </c>
      <c r="U2984" s="9">
        <f>Table1[[#This Row],[na_sales]]/(2017-Table1[[#This Row],[year_of_release]])</f>
        <v>13333.333333333334</v>
      </c>
      <c r="V2984" s="6">
        <f>Table1[[#This Row],[eu_sales]]/(2017-Table1[[#This Row],[year_of_release]])</f>
        <v>10833.333333333334</v>
      </c>
      <c r="W2984" s="6">
        <f>Table1[[#This Row],[jp_sales]]/(2017-Table1[[#This Row],[year_of_release]])</f>
        <v>0</v>
      </c>
      <c r="X2984" s="6">
        <f>Table1[[#This Row],[other_sales]]/(2017-Table1[[#This Row],[year_of_release]])</f>
        <v>3333.3333333333335</v>
      </c>
      <c r="Y2984" s="4">
        <v>511054143</v>
      </c>
      <c r="Z2984" s="4">
        <v>435713800</v>
      </c>
      <c r="AA2984" s="4">
        <v>127773000</v>
      </c>
      <c r="AB2984" s="1">
        <f>Table1[[#This Row],[na_sales]]/Table1[[#This Row],[NA population]]</f>
        <v>3.1307837377222866E-4</v>
      </c>
      <c r="AC2984" s="1">
        <f>Table1[[#This Row],[eu_sales]]/Table1[[#This Row],[Eu population]]</f>
        <v>2.9836098833683946E-4</v>
      </c>
      <c r="AD2984" s="1">
        <f>Table1[[#This Row],[jp_sales]]/Table1[[#This Row],[Jp population]]</f>
        <v>0</v>
      </c>
    </row>
    <row r="2985" spans="1:30" x14ac:dyDescent="0.25">
      <c r="A2985" t="s">
        <v>2674</v>
      </c>
      <c r="B2985" t="s">
        <v>18</v>
      </c>
      <c r="C2985">
        <v>2011</v>
      </c>
      <c r="D2985" t="s">
        <v>40</v>
      </c>
      <c r="E2985" t="s">
        <v>100</v>
      </c>
      <c r="F2985" s="4">
        <v>170000</v>
      </c>
      <c r="G2985" s="4">
        <v>130000</v>
      </c>
      <c r="H2985" s="4">
        <v>0</v>
      </c>
      <c r="I2985" s="4">
        <v>30000</v>
      </c>
      <c r="J2985">
        <v>4.7</v>
      </c>
      <c r="K2985">
        <v>6</v>
      </c>
      <c r="L2985">
        <v>6.6</v>
      </c>
      <c r="M2985" s="4">
        <v>5</v>
      </c>
      <c r="N2985" t="s">
        <v>957</v>
      </c>
      <c r="O2985" t="s">
        <v>67</v>
      </c>
      <c r="P2985" s="4">
        <v>330000</v>
      </c>
      <c r="Q2985" s="3">
        <f>AVERAGE(Table1[[#This Row],[critic_score]],Table1[[#This Row],[user_score]])</f>
        <v>5.65</v>
      </c>
      <c r="R2985" s="4">
        <f>Table1[[#This Row],[user_count]]+Table1[[#This Row],[critic_count]]</f>
        <v>11</v>
      </c>
      <c r="S2985" s="2">
        <f>100000*Table1[[#This Row],[review_count]]/Table1[[#This Row],[total sales]]</f>
        <v>3.3333333333333335</v>
      </c>
      <c r="T2985" s="2">
        <f>Table1[[#This Row],[total sales]]/(2017-Table1[[#This Row],[year_of_release]])</f>
        <v>55000</v>
      </c>
      <c r="U2985" s="9">
        <f>Table1[[#This Row],[na_sales]]/(2017-Table1[[#This Row],[year_of_release]])</f>
        <v>28333.333333333332</v>
      </c>
      <c r="V2985" s="6">
        <f>Table1[[#This Row],[eu_sales]]/(2017-Table1[[#This Row],[year_of_release]])</f>
        <v>21666.666666666668</v>
      </c>
      <c r="W2985" s="6">
        <f>Table1[[#This Row],[jp_sales]]/(2017-Table1[[#This Row],[year_of_release]])</f>
        <v>0</v>
      </c>
      <c r="X2985" s="6">
        <f>Table1[[#This Row],[other_sales]]/(2017-Table1[[#This Row],[year_of_release]])</f>
        <v>5000</v>
      </c>
      <c r="Y2985" s="4">
        <v>545961365</v>
      </c>
      <c r="Z2985" s="4">
        <v>440756453</v>
      </c>
      <c r="AA2985" s="4">
        <v>127833000</v>
      </c>
      <c r="AB2985" s="1">
        <f>Table1[[#This Row],[na_sales]]/Table1[[#This Row],[NA population]]</f>
        <v>3.1137734443901539E-4</v>
      </c>
      <c r="AC2985" s="1">
        <f>Table1[[#This Row],[eu_sales]]/Table1[[#This Row],[Eu population]]</f>
        <v>2.9494746841517031E-4</v>
      </c>
      <c r="AD2985" s="1">
        <f>Table1[[#This Row],[jp_sales]]/Table1[[#This Row],[Jp population]]</f>
        <v>0</v>
      </c>
    </row>
    <row r="2986" spans="1:30" x14ac:dyDescent="0.25">
      <c r="A2986" t="s">
        <v>2205</v>
      </c>
      <c r="B2986" t="s">
        <v>138</v>
      </c>
      <c r="C2986">
        <v>2006</v>
      </c>
      <c r="D2986" t="s">
        <v>27</v>
      </c>
      <c r="E2986" t="s">
        <v>425</v>
      </c>
      <c r="F2986" s="4">
        <v>250000</v>
      </c>
      <c r="G2986" s="4">
        <v>70000</v>
      </c>
      <c r="H2986" s="4">
        <v>0</v>
      </c>
      <c r="I2986" s="4">
        <v>10000</v>
      </c>
      <c r="J2986">
        <v>7.4</v>
      </c>
      <c r="K2986">
        <v>5</v>
      </c>
      <c r="L2986">
        <v>7.7</v>
      </c>
      <c r="M2986" s="4">
        <v>12</v>
      </c>
      <c r="N2986" t="s">
        <v>1127</v>
      </c>
      <c r="O2986" t="s">
        <v>21</v>
      </c>
      <c r="P2986" s="4">
        <v>330000</v>
      </c>
      <c r="Q2986" s="3">
        <f>AVERAGE(Table1[[#This Row],[critic_score]],Table1[[#This Row],[user_score]])</f>
        <v>7.5500000000000007</v>
      </c>
      <c r="R2986" s="4">
        <f>Table1[[#This Row],[user_count]]+Table1[[#This Row],[critic_count]]</f>
        <v>17</v>
      </c>
      <c r="S2986" s="2">
        <f>100000*Table1[[#This Row],[review_count]]/Table1[[#This Row],[total sales]]</f>
        <v>5.1515151515151514</v>
      </c>
      <c r="T2986" s="2">
        <f>Table1[[#This Row],[total sales]]/(2017-Table1[[#This Row],[year_of_release]])</f>
        <v>30000</v>
      </c>
      <c r="U2986" s="9">
        <f>Table1[[#This Row],[na_sales]]/(2017-Table1[[#This Row],[year_of_release]])</f>
        <v>22727.272727272728</v>
      </c>
      <c r="V2986" s="6">
        <f>Table1[[#This Row],[eu_sales]]/(2017-Table1[[#This Row],[year_of_release]])</f>
        <v>6363.636363636364</v>
      </c>
      <c r="W2986" s="6">
        <f>Table1[[#This Row],[jp_sales]]/(2017-Table1[[#This Row],[year_of_release]])</f>
        <v>0</v>
      </c>
      <c r="X2986" s="6">
        <f>Table1[[#This Row],[other_sales]]/(2017-Table1[[#This Row],[year_of_release]])</f>
        <v>909.09090909090912</v>
      </c>
      <c r="Y2986" s="4">
        <v>516818555</v>
      </c>
      <c r="Z2986" s="4">
        <v>437126892</v>
      </c>
      <c r="AA2986" s="4">
        <v>127854000</v>
      </c>
      <c r="AB2986" s="1">
        <f>Table1[[#This Row],[na_sales]]/Table1[[#This Row],[NA population]]</f>
        <v>4.8372876240869488E-4</v>
      </c>
      <c r="AC2986" s="1">
        <f>Table1[[#This Row],[eu_sales]]/Table1[[#This Row],[Eu population]]</f>
        <v>1.6013656739288418E-4</v>
      </c>
      <c r="AD2986" s="1">
        <f>Table1[[#This Row],[jp_sales]]/Table1[[#This Row],[Jp population]]</f>
        <v>0</v>
      </c>
    </row>
    <row r="2987" spans="1:30" x14ac:dyDescent="0.25">
      <c r="A2987" t="s">
        <v>972</v>
      </c>
      <c r="B2987" t="s">
        <v>113</v>
      </c>
      <c r="C2987">
        <v>2012</v>
      </c>
      <c r="D2987" t="s">
        <v>40</v>
      </c>
      <c r="E2987" t="s">
        <v>100</v>
      </c>
      <c r="F2987" s="4">
        <v>140000</v>
      </c>
      <c r="G2987" s="4">
        <v>150000</v>
      </c>
      <c r="H2987" s="4">
        <v>0</v>
      </c>
      <c r="I2987" s="4">
        <v>40000</v>
      </c>
      <c r="J2987">
        <v>5.5</v>
      </c>
      <c r="K2987">
        <v>30</v>
      </c>
      <c r="L2987">
        <v>5.4</v>
      </c>
      <c r="M2987" s="4">
        <v>599</v>
      </c>
      <c r="N2987" t="s">
        <v>973</v>
      </c>
      <c r="O2987" t="s">
        <v>43</v>
      </c>
      <c r="P2987" s="4">
        <v>330000</v>
      </c>
      <c r="Q2987" s="3">
        <f>AVERAGE(Table1[[#This Row],[critic_score]],Table1[[#This Row],[user_score]])</f>
        <v>5.45</v>
      </c>
      <c r="R2987" s="4">
        <f>Table1[[#This Row],[user_count]]+Table1[[#This Row],[critic_count]]</f>
        <v>629</v>
      </c>
      <c r="S2987" s="2">
        <f>100000*Table1[[#This Row],[review_count]]/Table1[[#This Row],[total sales]]</f>
        <v>190.60606060606059</v>
      </c>
      <c r="T2987" s="2">
        <f>Table1[[#This Row],[total sales]]/(2017-Table1[[#This Row],[year_of_release]])</f>
        <v>66000</v>
      </c>
      <c r="U2987" s="9">
        <f>Table1[[#This Row],[na_sales]]/(2017-Table1[[#This Row],[year_of_release]])</f>
        <v>28000</v>
      </c>
      <c r="V2987" s="6">
        <f>Table1[[#This Row],[eu_sales]]/(2017-Table1[[#This Row],[year_of_release]])</f>
        <v>30000</v>
      </c>
      <c r="W2987" s="6">
        <f>Table1[[#This Row],[jp_sales]]/(2017-Table1[[#This Row],[year_of_release]])</f>
        <v>0</v>
      </c>
      <c r="X2987" s="6">
        <f>Table1[[#This Row],[other_sales]]/(2017-Table1[[#This Row],[year_of_release]])</f>
        <v>8000</v>
      </c>
      <c r="Y2987" s="4">
        <v>551484507</v>
      </c>
      <c r="Z2987" s="4">
        <v>441417242</v>
      </c>
      <c r="AA2987" s="4">
        <v>127629000</v>
      </c>
      <c r="AB2987" s="1">
        <f>Table1[[#This Row],[na_sales]]/Table1[[#This Row],[NA population]]</f>
        <v>2.5386025939619009E-4</v>
      </c>
      <c r="AC2987" s="1">
        <f>Table1[[#This Row],[eu_sales]]/Table1[[#This Row],[Eu population]]</f>
        <v>3.3981454670952793E-4</v>
      </c>
      <c r="AD2987" s="1">
        <f>Table1[[#This Row],[jp_sales]]/Table1[[#This Row],[Jp population]]</f>
        <v>0</v>
      </c>
    </row>
    <row r="2988" spans="1:30" x14ac:dyDescent="0.25">
      <c r="A2988" t="s">
        <v>890</v>
      </c>
      <c r="B2988" t="s">
        <v>138</v>
      </c>
      <c r="C2988">
        <v>2005</v>
      </c>
      <c r="D2988" t="s">
        <v>19</v>
      </c>
      <c r="E2988" t="s">
        <v>100</v>
      </c>
      <c r="F2988" s="4">
        <v>250000</v>
      </c>
      <c r="G2988" s="4">
        <v>70000</v>
      </c>
      <c r="H2988" s="4">
        <v>0</v>
      </c>
      <c r="I2988" s="4">
        <v>10000</v>
      </c>
      <c r="J2988">
        <v>8.8000000000000007</v>
      </c>
      <c r="K2988">
        <v>20</v>
      </c>
      <c r="L2988">
        <v>8.6999999999999993</v>
      </c>
      <c r="M2988" s="4">
        <v>16</v>
      </c>
      <c r="N2988" t="s">
        <v>101</v>
      </c>
      <c r="O2988" t="s">
        <v>21</v>
      </c>
      <c r="P2988" s="4">
        <v>330000</v>
      </c>
      <c r="Q2988" s="3">
        <f>AVERAGE(Table1[[#This Row],[critic_score]],Table1[[#This Row],[user_score]])</f>
        <v>8.75</v>
      </c>
      <c r="R2988" s="4">
        <f>Table1[[#This Row],[user_count]]+Table1[[#This Row],[critic_count]]</f>
        <v>36</v>
      </c>
      <c r="S2988" s="2">
        <f>100000*Table1[[#This Row],[review_count]]/Table1[[#This Row],[total sales]]</f>
        <v>10.909090909090908</v>
      </c>
      <c r="T2988" s="2">
        <f>Table1[[#This Row],[total sales]]/(2017-Table1[[#This Row],[year_of_release]])</f>
        <v>27500</v>
      </c>
      <c r="U2988" s="9">
        <f>Table1[[#This Row],[na_sales]]/(2017-Table1[[#This Row],[year_of_release]])</f>
        <v>20833.333333333332</v>
      </c>
      <c r="V2988" s="6">
        <f>Table1[[#This Row],[eu_sales]]/(2017-Table1[[#This Row],[year_of_release]])</f>
        <v>5833.333333333333</v>
      </c>
      <c r="W2988" s="6">
        <f>Table1[[#This Row],[jp_sales]]/(2017-Table1[[#This Row],[year_of_release]])</f>
        <v>0</v>
      </c>
      <c r="X2988" s="6">
        <f>Table1[[#This Row],[other_sales]]/(2017-Table1[[#This Row],[year_of_release]])</f>
        <v>833.33333333333337</v>
      </c>
      <c r="Y2988" s="4">
        <v>511054143</v>
      </c>
      <c r="Z2988" s="4">
        <v>435713800</v>
      </c>
      <c r="AA2988" s="4">
        <v>127773000</v>
      </c>
      <c r="AB2988" s="1">
        <f>Table1[[#This Row],[na_sales]]/Table1[[#This Row],[NA population]]</f>
        <v>4.8918495901910733E-4</v>
      </c>
      <c r="AC2988" s="1">
        <f>Table1[[#This Row],[eu_sales]]/Table1[[#This Row],[Eu population]]</f>
        <v>1.6065591679675971E-4</v>
      </c>
      <c r="AD2988" s="1">
        <f>Table1[[#This Row],[jp_sales]]/Table1[[#This Row],[Jp population]]</f>
        <v>0</v>
      </c>
    </row>
    <row r="2989" spans="1:30" x14ac:dyDescent="0.25">
      <c r="A2989" t="s">
        <v>2706</v>
      </c>
      <c r="B2989" t="s">
        <v>18</v>
      </c>
      <c r="C2989">
        <v>2007</v>
      </c>
      <c r="D2989" t="s">
        <v>19</v>
      </c>
      <c r="E2989" t="s">
        <v>100</v>
      </c>
      <c r="F2989" s="4">
        <v>290000</v>
      </c>
      <c r="G2989" s="4">
        <v>10000</v>
      </c>
      <c r="H2989" s="4">
        <v>0</v>
      </c>
      <c r="I2989" s="4">
        <v>30000</v>
      </c>
      <c r="J2989">
        <v>7.4</v>
      </c>
      <c r="K2989">
        <v>52</v>
      </c>
      <c r="L2989">
        <v>8.1</v>
      </c>
      <c r="M2989" s="4">
        <v>60</v>
      </c>
      <c r="N2989" t="s">
        <v>842</v>
      </c>
      <c r="O2989" t="s">
        <v>21</v>
      </c>
      <c r="P2989" s="4">
        <v>330000</v>
      </c>
      <c r="Q2989" s="3">
        <f>AVERAGE(Table1[[#This Row],[critic_score]],Table1[[#This Row],[user_score]])</f>
        <v>7.75</v>
      </c>
      <c r="R2989" s="4">
        <f>Table1[[#This Row],[user_count]]+Table1[[#This Row],[critic_count]]</f>
        <v>112</v>
      </c>
      <c r="S2989" s="2">
        <f>100000*Table1[[#This Row],[review_count]]/Table1[[#This Row],[total sales]]</f>
        <v>33.939393939393938</v>
      </c>
      <c r="T2989" s="2">
        <f>Table1[[#This Row],[total sales]]/(2017-Table1[[#This Row],[year_of_release]])</f>
        <v>33000</v>
      </c>
      <c r="U2989" s="9">
        <f>Table1[[#This Row],[na_sales]]/(2017-Table1[[#This Row],[year_of_release]])</f>
        <v>29000</v>
      </c>
      <c r="V2989" s="6">
        <f>Table1[[#This Row],[eu_sales]]/(2017-Table1[[#This Row],[year_of_release]])</f>
        <v>1000</v>
      </c>
      <c r="W2989" s="6">
        <f>Table1[[#This Row],[jp_sales]]/(2017-Table1[[#This Row],[year_of_release]])</f>
        <v>0</v>
      </c>
      <c r="X2989" s="6">
        <f>Table1[[#This Row],[other_sales]]/(2017-Table1[[#This Row],[year_of_release]])</f>
        <v>3000</v>
      </c>
      <c r="Y2989" s="4">
        <v>522751172</v>
      </c>
      <c r="Z2989" s="4">
        <v>438594184</v>
      </c>
      <c r="AA2989" s="4">
        <v>128001000</v>
      </c>
      <c r="AB2989" s="1">
        <f>Table1[[#This Row],[na_sales]]/Table1[[#This Row],[NA population]]</f>
        <v>5.5475724500145165E-4</v>
      </c>
      <c r="AC2989" s="1">
        <f>Table1[[#This Row],[eu_sales]]/Table1[[#This Row],[Eu population]]</f>
        <v>2.280011993957494E-5</v>
      </c>
      <c r="AD2989" s="1">
        <f>Table1[[#This Row],[jp_sales]]/Table1[[#This Row],[Jp population]]</f>
        <v>0</v>
      </c>
    </row>
    <row r="2990" spans="1:30" x14ac:dyDescent="0.25">
      <c r="A2990" t="s">
        <v>2707</v>
      </c>
      <c r="B2990" t="s">
        <v>892</v>
      </c>
      <c r="C2990">
        <v>2013</v>
      </c>
      <c r="D2990" t="s">
        <v>29</v>
      </c>
      <c r="E2990" t="s">
        <v>1685</v>
      </c>
      <c r="F2990" s="4">
        <v>90000</v>
      </c>
      <c r="G2990" s="4">
        <v>50000</v>
      </c>
      <c r="H2990" s="4">
        <v>150000</v>
      </c>
      <c r="I2990" s="4">
        <v>40000</v>
      </c>
      <c r="J2990">
        <v>8</v>
      </c>
      <c r="K2990">
        <v>55</v>
      </c>
      <c r="L2990">
        <v>8.1</v>
      </c>
      <c r="M2990" s="4">
        <v>235</v>
      </c>
      <c r="N2990" t="s">
        <v>2619</v>
      </c>
      <c r="O2990" t="s">
        <v>43</v>
      </c>
      <c r="P2990" s="4">
        <v>330000</v>
      </c>
      <c r="Q2990" s="3">
        <f>AVERAGE(Table1[[#This Row],[critic_score]],Table1[[#This Row],[user_score]])</f>
        <v>8.0500000000000007</v>
      </c>
      <c r="R2990" s="4">
        <f>Table1[[#This Row],[user_count]]+Table1[[#This Row],[critic_count]]</f>
        <v>290</v>
      </c>
      <c r="S2990" s="2">
        <f>100000*Table1[[#This Row],[review_count]]/Table1[[#This Row],[total sales]]</f>
        <v>87.878787878787875</v>
      </c>
      <c r="T2990" s="2">
        <f>Table1[[#This Row],[total sales]]/(2017-Table1[[#This Row],[year_of_release]])</f>
        <v>82500</v>
      </c>
      <c r="U2990" s="9">
        <f>Table1[[#This Row],[na_sales]]/(2017-Table1[[#This Row],[year_of_release]])</f>
        <v>22500</v>
      </c>
      <c r="V2990" s="6">
        <f>Table1[[#This Row],[eu_sales]]/(2017-Table1[[#This Row],[year_of_release]])</f>
        <v>12500</v>
      </c>
      <c r="W2990" s="6">
        <f>Table1[[#This Row],[jp_sales]]/(2017-Table1[[#This Row],[year_of_release]])</f>
        <v>37500</v>
      </c>
      <c r="X2990" s="6">
        <f>Table1[[#This Row],[other_sales]]/(2017-Table1[[#This Row],[year_of_release]])</f>
        <v>10000</v>
      </c>
      <c r="Y2990" s="4">
        <v>556861736</v>
      </c>
      <c r="Z2990" s="4">
        <v>442492884</v>
      </c>
      <c r="AA2990" s="4">
        <v>127445000</v>
      </c>
      <c r="AB2990" s="1">
        <f>Table1[[#This Row],[na_sales]]/Table1[[#This Row],[NA population]]</f>
        <v>1.6162001118353014E-4</v>
      </c>
      <c r="AC2990" s="1">
        <f>Table1[[#This Row],[eu_sales]]/Table1[[#This Row],[Eu population]]</f>
        <v>1.1299616741407304E-4</v>
      </c>
      <c r="AD2990" s="1">
        <f>Table1[[#This Row],[jp_sales]]/Table1[[#This Row],[Jp population]]</f>
        <v>1.1769783043665894E-3</v>
      </c>
    </row>
    <row r="2991" spans="1:30" x14ac:dyDescent="0.25">
      <c r="A2991" t="s">
        <v>2708</v>
      </c>
      <c r="B2991" t="s">
        <v>138</v>
      </c>
      <c r="C2991">
        <v>2006</v>
      </c>
      <c r="D2991" t="s">
        <v>40</v>
      </c>
      <c r="E2991" t="s">
        <v>425</v>
      </c>
      <c r="F2991" s="4">
        <v>250000</v>
      </c>
      <c r="G2991" s="4">
        <v>70000</v>
      </c>
      <c r="H2991" s="4">
        <v>0</v>
      </c>
      <c r="I2991" s="4">
        <v>10000</v>
      </c>
      <c r="J2991">
        <v>6.3</v>
      </c>
      <c r="K2991">
        <v>11</v>
      </c>
      <c r="L2991">
        <v>6.9</v>
      </c>
      <c r="M2991" s="4">
        <v>11</v>
      </c>
      <c r="N2991" t="s">
        <v>1534</v>
      </c>
      <c r="O2991" t="s">
        <v>84</v>
      </c>
      <c r="P2991" s="4">
        <v>330000</v>
      </c>
      <c r="Q2991" s="3">
        <f>AVERAGE(Table1[[#This Row],[critic_score]],Table1[[#This Row],[user_score]])</f>
        <v>6.6</v>
      </c>
      <c r="R2991" s="4">
        <f>Table1[[#This Row],[user_count]]+Table1[[#This Row],[critic_count]]</f>
        <v>22</v>
      </c>
      <c r="S2991" s="2">
        <f>100000*Table1[[#This Row],[review_count]]/Table1[[#This Row],[total sales]]</f>
        <v>6.666666666666667</v>
      </c>
      <c r="T2991" s="2">
        <f>Table1[[#This Row],[total sales]]/(2017-Table1[[#This Row],[year_of_release]])</f>
        <v>30000</v>
      </c>
      <c r="U2991" s="9">
        <f>Table1[[#This Row],[na_sales]]/(2017-Table1[[#This Row],[year_of_release]])</f>
        <v>22727.272727272728</v>
      </c>
      <c r="V2991" s="6">
        <f>Table1[[#This Row],[eu_sales]]/(2017-Table1[[#This Row],[year_of_release]])</f>
        <v>6363.636363636364</v>
      </c>
      <c r="W2991" s="6">
        <f>Table1[[#This Row],[jp_sales]]/(2017-Table1[[#This Row],[year_of_release]])</f>
        <v>0</v>
      </c>
      <c r="X2991" s="6">
        <f>Table1[[#This Row],[other_sales]]/(2017-Table1[[#This Row],[year_of_release]])</f>
        <v>909.09090909090912</v>
      </c>
      <c r="Y2991" s="4">
        <v>516818555</v>
      </c>
      <c r="Z2991" s="4">
        <v>437126892</v>
      </c>
      <c r="AA2991" s="4">
        <v>127854000</v>
      </c>
      <c r="AB2991" s="1">
        <f>Table1[[#This Row],[na_sales]]/Table1[[#This Row],[NA population]]</f>
        <v>4.8372876240869488E-4</v>
      </c>
      <c r="AC2991" s="1">
        <f>Table1[[#This Row],[eu_sales]]/Table1[[#This Row],[Eu population]]</f>
        <v>1.6013656739288418E-4</v>
      </c>
      <c r="AD2991" s="1">
        <f>Table1[[#This Row],[jp_sales]]/Table1[[#This Row],[Jp population]]</f>
        <v>0</v>
      </c>
    </row>
    <row r="2992" spans="1:30" x14ac:dyDescent="0.25">
      <c r="A2992" t="s">
        <v>2709</v>
      </c>
      <c r="B2992" t="s">
        <v>39</v>
      </c>
      <c r="C2992">
        <v>2012</v>
      </c>
      <c r="D2992" t="s">
        <v>40</v>
      </c>
      <c r="E2992" t="s">
        <v>403</v>
      </c>
      <c r="F2992" s="4">
        <v>90000</v>
      </c>
      <c r="G2992" s="4">
        <v>70000</v>
      </c>
      <c r="H2992" s="4">
        <v>140000</v>
      </c>
      <c r="I2992" s="4">
        <v>30000</v>
      </c>
      <c r="J2992">
        <v>7.2</v>
      </c>
      <c r="K2992">
        <v>33</v>
      </c>
      <c r="L2992">
        <v>8.1999999999999993</v>
      </c>
      <c r="M2992" s="4">
        <v>179</v>
      </c>
      <c r="N2992" t="s">
        <v>403</v>
      </c>
      <c r="O2992" t="s">
        <v>43</v>
      </c>
      <c r="P2992" s="4">
        <v>330000</v>
      </c>
      <c r="Q2992" s="3">
        <f>AVERAGE(Table1[[#This Row],[critic_score]],Table1[[#This Row],[user_score]])</f>
        <v>7.6999999999999993</v>
      </c>
      <c r="R2992" s="4">
        <f>Table1[[#This Row],[user_count]]+Table1[[#This Row],[critic_count]]</f>
        <v>212</v>
      </c>
      <c r="S2992" s="2">
        <f>100000*Table1[[#This Row],[review_count]]/Table1[[#This Row],[total sales]]</f>
        <v>64.242424242424249</v>
      </c>
      <c r="T2992" s="2">
        <f>Table1[[#This Row],[total sales]]/(2017-Table1[[#This Row],[year_of_release]])</f>
        <v>66000</v>
      </c>
      <c r="U2992" s="9">
        <f>Table1[[#This Row],[na_sales]]/(2017-Table1[[#This Row],[year_of_release]])</f>
        <v>18000</v>
      </c>
      <c r="V2992" s="6">
        <f>Table1[[#This Row],[eu_sales]]/(2017-Table1[[#This Row],[year_of_release]])</f>
        <v>14000</v>
      </c>
      <c r="W2992" s="6">
        <f>Table1[[#This Row],[jp_sales]]/(2017-Table1[[#This Row],[year_of_release]])</f>
        <v>28000</v>
      </c>
      <c r="X2992" s="6">
        <f>Table1[[#This Row],[other_sales]]/(2017-Table1[[#This Row],[year_of_release]])</f>
        <v>6000</v>
      </c>
      <c r="Y2992" s="4">
        <v>551484507</v>
      </c>
      <c r="Z2992" s="4">
        <v>441417242</v>
      </c>
      <c r="AA2992" s="4">
        <v>127629000</v>
      </c>
      <c r="AB2992" s="1">
        <f>Table1[[#This Row],[na_sales]]/Table1[[#This Row],[NA population]]</f>
        <v>1.6319588104040791E-4</v>
      </c>
      <c r="AC2992" s="1">
        <f>Table1[[#This Row],[eu_sales]]/Table1[[#This Row],[Eu population]]</f>
        <v>1.585801217977797E-4</v>
      </c>
      <c r="AD2992" s="1">
        <f>Table1[[#This Row],[jp_sales]]/Table1[[#This Row],[Jp population]]</f>
        <v>1.0969293812534769E-3</v>
      </c>
    </row>
    <row r="2993" spans="1:30" x14ac:dyDescent="0.25">
      <c r="A2993" t="s">
        <v>2711</v>
      </c>
      <c r="B2993" t="s">
        <v>34</v>
      </c>
      <c r="C2993">
        <v>2008</v>
      </c>
      <c r="D2993" t="s">
        <v>40</v>
      </c>
      <c r="E2993" t="s">
        <v>403</v>
      </c>
      <c r="F2993" s="4">
        <v>190000</v>
      </c>
      <c r="G2993" s="4">
        <v>110000</v>
      </c>
      <c r="H2993" s="4">
        <v>0</v>
      </c>
      <c r="I2993" s="4">
        <v>30000</v>
      </c>
      <c r="J2993">
        <v>4.5</v>
      </c>
      <c r="K2993">
        <v>33</v>
      </c>
      <c r="L2993">
        <v>5.8</v>
      </c>
      <c r="M2993" s="4">
        <v>33</v>
      </c>
      <c r="N2993" t="s">
        <v>1762</v>
      </c>
      <c r="O2993" t="s">
        <v>43</v>
      </c>
      <c r="P2993" s="4">
        <v>330000</v>
      </c>
      <c r="Q2993" s="3">
        <f>AVERAGE(Table1[[#This Row],[critic_score]],Table1[[#This Row],[user_score]])</f>
        <v>5.15</v>
      </c>
      <c r="R2993" s="4">
        <f>Table1[[#This Row],[user_count]]+Table1[[#This Row],[critic_count]]</f>
        <v>66</v>
      </c>
      <c r="S2993" s="2">
        <f>100000*Table1[[#This Row],[review_count]]/Table1[[#This Row],[total sales]]</f>
        <v>20</v>
      </c>
      <c r="T2993" s="2">
        <f>Table1[[#This Row],[total sales]]/(2017-Table1[[#This Row],[year_of_release]])</f>
        <v>36666.666666666664</v>
      </c>
      <c r="U2993" s="9">
        <f>Table1[[#This Row],[na_sales]]/(2017-Table1[[#This Row],[year_of_release]])</f>
        <v>21111.111111111109</v>
      </c>
      <c r="V2993" s="6">
        <f>Table1[[#This Row],[eu_sales]]/(2017-Table1[[#This Row],[year_of_release]])</f>
        <v>12222.222222222223</v>
      </c>
      <c r="W2993" s="6">
        <f>Table1[[#This Row],[jp_sales]]/(2017-Table1[[#This Row],[year_of_release]])</f>
        <v>0</v>
      </c>
      <c r="X2993" s="6">
        <f>Table1[[#This Row],[other_sales]]/(2017-Table1[[#This Row],[year_of_release]])</f>
        <v>3333.3333333333335</v>
      </c>
      <c r="Y2993" s="4">
        <v>528816311</v>
      </c>
      <c r="Z2993" s="4">
        <v>440001482</v>
      </c>
      <c r="AA2993" s="4">
        <v>128063000</v>
      </c>
      <c r="AB2993" s="1">
        <f>Table1[[#This Row],[na_sales]]/Table1[[#This Row],[NA population]]</f>
        <v>3.592930022160379E-4</v>
      </c>
      <c r="AC2993" s="1">
        <f>Table1[[#This Row],[eu_sales]]/Table1[[#This Row],[Eu population]]</f>
        <v>2.4999915795738159E-4</v>
      </c>
      <c r="AD2993" s="1">
        <f>Table1[[#This Row],[jp_sales]]/Table1[[#This Row],[Jp population]]</f>
        <v>0</v>
      </c>
    </row>
    <row r="2994" spans="1:30" x14ac:dyDescent="0.25">
      <c r="A2994" t="s">
        <v>1058</v>
      </c>
      <c r="B2994" t="s">
        <v>26</v>
      </c>
      <c r="C2994">
        <v>2007</v>
      </c>
      <c r="D2994" t="s">
        <v>19</v>
      </c>
      <c r="E2994" t="s">
        <v>100</v>
      </c>
      <c r="F2994" s="4">
        <v>290000</v>
      </c>
      <c r="G2994" s="4">
        <v>10000</v>
      </c>
      <c r="H2994" s="4">
        <v>0</v>
      </c>
      <c r="I2994" s="4">
        <v>30000</v>
      </c>
      <c r="J2994">
        <v>6</v>
      </c>
      <c r="K2994">
        <v>8</v>
      </c>
      <c r="L2994">
        <v>7.6</v>
      </c>
      <c r="M2994" s="4">
        <v>13</v>
      </c>
      <c r="N2994" t="s">
        <v>1617</v>
      </c>
      <c r="O2994" t="s">
        <v>21</v>
      </c>
      <c r="P2994" s="4">
        <v>330000</v>
      </c>
      <c r="Q2994" s="3">
        <f>AVERAGE(Table1[[#This Row],[critic_score]],Table1[[#This Row],[user_score]])</f>
        <v>6.8</v>
      </c>
      <c r="R2994" s="4">
        <f>Table1[[#This Row],[user_count]]+Table1[[#This Row],[critic_count]]</f>
        <v>21</v>
      </c>
      <c r="S2994" s="2">
        <f>100000*Table1[[#This Row],[review_count]]/Table1[[#This Row],[total sales]]</f>
        <v>6.3636363636363633</v>
      </c>
      <c r="T2994" s="2">
        <f>Table1[[#This Row],[total sales]]/(2017-Table1[[#This Row],[year_of_release]])</f>
        <v>33000</v>
      </c>
      <c r="U2994" s="9">
        <f>Table1[[#This Row],[na_sales]]/(2017-Table1[[#This Row],[year_of_release]])</f>
        <v>29000</v>
      </c>
      <c r="V2994" s="6">
        <f>Table1[[#This Row],[eu_sales]]/(2017-Table1[[#This Row],[year_of_release]])</f>
        <v>1000</v>
      </c>
      <c r="W2994" s="6">
        <f>Table1[[#This Row],[jp_sales]]/(2017-Table1[[#This Row],[year_of_release]])</f>
        <v>0</v>
      </c>
      <c r="X2994" s="6">
        <f>Table1[[#This Row],[other_sales]]/(2017-Table1[[#This Row],[year_of_release]])</f>
        <v>3000</v>
      </c>
      <c r="Y2994" s="4">
        <v>522751172</v>
      </c>
      <c r="Z2994" s="4">
        <v>438594184</v>
      </c>
      <c r="AA2994" s="4">
        <v>128001000</v>
      </c>
      <c r="AB2994" s="1">
        <f>Table1[[#This Row],[na_sales]]/Table1[[#This Row],[NA population]]</f>
        <v>5.5475724500145165E-4</v>
      </c>
      <c r="AC2994" s="1">
        <f>Table1[[#This Row],[eu_sales]]/Table1[[#This Row],[Eu population]]</f>
        <v>2.280011993957494E-5</v>
      </c>
      <c r="AD2994" s="1">
        <f>Table1[[#This Row],[jp_sales]]/Table1[[#This Row],[Jp population]]</f>
        <v>0</v>
      </c>
    </row>
    <row r="2995" spans="1:30" x14ac:dyDescent="0.25">
      <c r="A2995" t="s">
        <v>2712</v>
      </c>
      <c r="B2995" t="s">
        <v>113</v>
      </c>
      <c r="C2995">
        <v>2008</v>
      </c>
      <c r="D2995" t="s">
        <v>96</v>
      </c>
      <c r="E2995" t="s">
        <v>231</v>
      </c>
      <c r="F2995" s="4">
        <v>320000</v>
      </c>
      <c r="G2995" s="4">
        <v>10000</v>
      </c>
      <c r="H2995" s="4">
        <v>0</v>
      </c>
      <c r="I2995" s="4">
        <v>0</v>
      </c>
      <c r="J2995">
        <v>8.6</v>
      </c>
      <c r="K2995">
        <v>30</v>
      </c>
      <c r="L2995">
        <v>8.5</v>
      </c>
      <c r="M2995" s="4">
        <v>1660</v>
      </c>
      <c r="N2995" t="s">
        <v>296</v>
      </c>
      <c r="O2995" t="s">
        <v>43</v>
      </c>
      <c r="P2995" s="4">
        <v>330000</v>
      </c>
      <c r="Q2995" s="3">
        <f>AVERAGE(Table1[[#This Row],[critic_score]],Table1[[#This Row],[user_score]])</f>
        <v>8.5500000000000007</v>
      </c>
      <c r="R2995" s="4">
        <f>Table1[[#This Row],[user_count]]+Table1[[#This Row],[critic_count]]</f>
        <v>1690</v>
      </c>
      <c r="S2995" s="2">
        <f>100000*Table1[[#This Row],[review_count]]/Table1[[#This Row],[total sales]]</f>
        <v>512.12121212121212</v>
      </c>
      <c r="T2995" s="2">
        <f>Table1[[#This Row],[total sales]]/(2017-Table1[[#This Row],[year_of_release]])</f>
        <v>36666.666666666664</v>
      </c>
      <c r="U2995" s="9">
        <f>Table1[[#This Row],[na_sales]]/(2017-Table1[[#This Row],[year_of_release]])</f>
        <v>35555.555555555555</v>
      </c>
      <c r="V2995" s="6">
        <f>Table1[[#This Row],[eu_sales]]/(2017-Table1[[#This Row],[year_of_release]])</f>
        <v>1111.1111111111111</v>
      </c>
      <c r="W2995" s="6">
        <f>Table1[[#This Row],[jp_sales]]/(2017-Table1[[#This Row],[year_of_release]])</f>
        <v>0</v>
      </c>
      <c r="X2995" s="6">
        <f>Table1[[#This Row],[other_sales]]/(2017-Table1[[#This Row],[year_of_release]])</f>
        <v>0</v>
      </c>
      <c r="Y2995" s="4">
        <v>528816311</v>
      </c>
      <c r="Z2995" s="4">
        <v>440001482</v>
      </c>
      <c r="AA2995" s="4">
        <v>128063000</v>
      </c>
      <c r="AB2995" s="1">
        <f>Table1[[#This Row],[na_sales]]/Table1[[#This Row],[NA population]]</f>
        <v>6.0512505636385334E-4</v>
      </c>
      <c r="AC2995" s="1">
        <f>Table1[[#This Row],[eu_sales]]/Table1[[#This Row],[Eu population]]</f>
        <v>2.2727196177943781E-5</v>
      </c>
      <c r="AD2995" s="1">
        <f>Table1[[#This Row],[jp_sales]]/Table1[[#This Row],[Jp population]]</f>
        <v>0</v>
      </c>
    </row>
    <row r="2996" spans="1:30" x14ac:dyDescent="0.25">
      <c r="A2996" t="s">
        <v>2713</v>
      </c>
      <c r="B2996" t="s">
        <v>18</v>
      </c>
      <c r="C2996">
        <v>2011</v>
      </c>
      <c r="D2996" t="s">
        <v>191</v>
      </c>
      <c r="E2996" t="s">
        <v>20</v>
      </c>
      <c r="F2996" s="4">
        <v>170000</v>
      </c>
      <c r="G2996" s="4">
        <v>130000</v>
      </c>
      <c r="H2996" s="4">
        <v>0</v>
      </c>
      <c r="I2996" s="4">
        <v>30000</v>
      </c>
      <c r="J2996">
        <v>6.5</v>
      </c>
      <c r="K2996">
        <v>26</v>
      </c>
      <c r="L2996">
        <v>8.1999999999999993</v>
      </c>
      <c r="M2996" s="4">
        <v>5</v>
      </c>
      <c r="N2996" t="s">
        <v>1757</v>
      </c>
      <c r="O2996" t="s">
        <v>21</v>
      </c>
      <c r="P2996" s="4">
        <v>330000</v>
      </c>
      <c r="Q2996" s="3">
        <f>AVERAGE(Table1[[#This Row],[critic_score]],Table1[[#This Row],[user_score]])</f>
        <v>7.35</v>
      </c>
      <c r="R2996" s="4">
        <f>Table1[[#This Row],[user_count]]+Table1[[#This Row],[critic_count]]</f>
        <v>31</v>
      </c>
      <c r="S2996" s="2">
        <f>100000*Table1[[#This Row],[review_count]]/Table1[[#This Row],[total sales]]</f>
        <v>9.3939393939393945</v>
      </c>
      <c r="T2996" s="2">
        <f>Table1[[#This Row],[total sales]]/(2017-Table1[[#This Row],[year_of_release]])</f>
        <v>55000</v>
      </c>
      <c r="U2996" s="9">
        <f>Table1[[#This Row],[na_sales]]/(2017-Table1[[#This Row],[year_of_release]])</f>
        <v>28333.333333333332</v>
      </c>
      <c r="V2996" s="6">
        <f>Table1[[#This Row],[eu_sales]]/(2017-Table1[[#This Row],[year_of_release]])</f>
        <v>21666.666666666668</v>
      </c>
      <c r="W2996" s="6">
        <f>Table1[[#This Row],[jp_sales]]/(2017-Table1[[#This Row],[year_of_release]])</f>
        <v>0</v>
      </c>
      <c r="X2996" s="6">
        <f>Table1[[#This Row],[other_sales]]/(2017-Table1[[#This Row],[year_of_release]])</f>
        <v>5000</v>
      </c>
      <c r="Y2996" s="4">
        <v>545961365</v>
      </c>
      <c r="Z2996" s="4">
        <v>440756453</v>
      </c>
      <c r="AA2996" s="4">
        <v>127833000</v>
      </c>
      <c r="AB2996" s="1">
        <f>Table1[[#This Row],[na_sales]]/Table1[[#This Row],[NA population]]</f>
        <v>3.1137734443901539E-4</v>
      </c>
      <c r="AC2996" s="1">
        <f>Table1[[#This Row],[eu_sales]]/Table1[[#This Row],[Eu population]]</f>
        <v>2.9494746841517031E-4</v>
      </c>
      <c r="AD2996" s="1">
        <f>Table1[[#This Row],[jp_sales]]/Table1[[#This Row],[Jp population]]</f>
        <v>0</v>
      </c>
    </row>
    <row r="2997" spans="1:30" x14ac:dyDescent="0.25">
      <c r="A2997" t="s">
        <v>2496</v>
      </c>
      <c r="B2997" t="s">
        <v>18</v>
      </c>
      <c r="C2997">
        <v>2010</v>
      </c>
      <c r="D2997" t="s">
        <v>40</v>
      </c>
      <c r="E2997" t="s">
        <v>403</v>
      </c>
      <c r="F2997" s="4">
        <v>150000</v>
      </c>
      <c r="G2997" s="4">
        <v>150000</v>
      </c>
      <c r="H2997" s="4">
        <v>0</v>
      </c>
      <c r="I2997" s="4">
        <v>30000</v>
      </c>
      <c r="J2997">
        <v>4.0999999999999996</v>
      </c>
      <c r="K2997">
        <v>11</v>
      </c>
      <c r="L2997">
        <v>4.5999999999999996</v>
      </c>
      <c r="M2997" s="4">
        <v>12</v>
      </c>
      <c r="N2997" t="s">
        <v>1117</v>
      </c>
      <c r="O2997" t="s">
        <v>67</v>
      </c>
      <c r="P2997" s="4">
        <v>330000</v>
      </c>
      <c r="Q2997" s="3">
        <f>AVERAGE(Table1[[#This Row],[critic_score]],Table1[[#This Row],[user_score]])</f>
        <v>4.3499999999999996</v>
      </c>
      <c r="R2997" s="4">
        <f>Table1[[#This Row],[user_count]]+Table1[[#This Row],[critic_count]]</f>
        <v>23</v>
      </c>
      <c r="S2997" s="2">
        <f>100000*Table1[[#This Row],[review_count]]/Table1[[#This Row],[total sales]]</f>
        <v>6.9696969696969697</v>
      </c>
      <c r="T2997" s="2">
        <f>Table1[[#This Row],[total sales]]/(2017-Table1[[#This Row],[year_of_release]])</f>
        <v>47142.857142857145</v>
      </c>
      <c r="U2997" s="9">
        <f>Table1[[#This Row],[na_sales]]/(2017-Table1[[#This Row],[year_of_release]])</f>
        <v>21428.571428571428</v>
      </c>
      <c r="V2997" s="6">
        <f>Table1[[#This Row],[eu_sales]]/(2017-Table1[[#This Row],[year_of_release]])</f>
        <v>21428.571428571428</v>
      </c>
      <c r="W2997" s="6">
        <f>Table1[[#This Row],[jp_sales]]/(2017-Table1[[#This Row],[year_of_release]])</f>
        <v>0</v>
      </c>
      <c r="X2997" s="6">
        <f>Table1[[#This Row],[other_sales]]/(2017-Table1[[#This Row],[year_of_release]])</f>
        <v>4285.7142857142853</v>
      </c>
      <c r="Y2997" s="4">
        <v>540520772</v>
      </c>
      <c r="Z2997" s="4">
        <v>441654761</v>
      </c>
      <c r="AA2997" s="4">
        <v>128070000</v>
      </c>
      <c r="AB2997" s="1">
        <f>Table1[[#This Row],[na_sales]]/Table1[[#This Row],[NA population]]</f>
        <v>2.7751014904566889E-4</v>
      </c>
      <c r="AC2997" s="1">
        <f>Table1[[#This Row],[eu_sales]]/Table1[[#This Row],[Eu population]]</f>
        <v>3.3963179670104359E-4</v>
      </c>
      <c r="AD2997" s="1">
        <f>Table1[[#This Row],[jp_sales]]/Table1[[#This Row],[Jp population]]</f>
        <v>0</v>
      </c>
    </row>
    <row r="2998" spans="1:30" x14ac:dyDescent="0.25">
      <c r="A2998" t="s">
        <v>2716</v>
      </c>
      <c r="B2998" t="s">
        <v>18</v>
      </c>
      <c r="C2998">
        <v>2006</v>
      </c>
      <c r="D2998" t="s">
        <v>40</v>
      </c>
      <c r="E2998" t="s">
        <v>171</v>
      </c>
      <c r="F2998" s="4">
        <v>220000</v>
      </c>
      <c r="G2998" s="4">
        <v>10000</v>
      </c>
      <c r="H2998" s="4">
        <v>80000</v>
      </c>
      <c r="I2998" s="4">
        <v>20000</v>
      </c>
      <c r="J2998">
        <v>7.5</v>
      </c>
      <c r="K2998">
        <v>46</v>
      </c>
      <c r="L2998">
        <v>7.4</v>
      </c>
      <c r="M2998" s="4">
        <v>33</v>
      </c>
      <c r="N2998" t="s">
        <v>256</v>
      </c>
      <c r="O2998" t="s">
        <v>21</v>
      </c>
      <c r="P2998" s="4">
        <v>330000</v>
      </c>
      <c r="Q2998" s="3">
        <f>AVERAGE(Table1[[#This Row],[critic_score]],Table1[[#This Row],[user_score]])</f>
        <v>7.45</v>
      </c>
      <c r="R2998" s="4">
        <f>Table1[[#This Row],[user_count]]+Table1[[#This Row],[critic_count]]</f>
        <v>79</v>
      </c>
      <c r="S2998" s="2">
        <f>100000*Table1[[#This Row],[review_count]]/Table1[[#This Row],[total sales]]</f>
        <v>23.939393939393938</v>
      </c>
      <c r="T2998" s="2">
        <f>Table1[[#This Row],[total sales]]/(2017-Table1[[#This Row],[year_of_release]])</f>
        <v>30000</v>
      </c>
      <c r="U2998" s="9">
        <f>Table1[[#This Row],[na_sales]]/(2017-Table1[[#This Row],[year_of_release]])</f>
        <v>20000</v>
      </c>
      <c r="V2998" s="6">
        <f>Table1[[#This Row],[eu_sales]]/(2017-Table1[[#This Row],[year_of_release]])</f>
        <v>909.09090909090912</v>
      </c>
      <c r="W2998" s="6">
        <f>Table1[[#This Row],[jp_sales]]/(2017-Table1[[#This Row],[year_of_release]])</f>
        <v>7272.727272727273</v>
      </c>
      <c r="X2998" s="6">
        <f>Table1[[#This Row],[other_sales]]/(2017-Table1[[#This Row],[year_of_release]])</f>
        <v>1818.1818181818182</v>
      </c>
      <c r="Y2998" s="4">
        <v>516818555</v>
      </c>
      <c r="Z2998" s="4">
        <v>437126892</v>
      </c>
      <c r="AA2998" s="4">
        <v>127854000</v>
      </c>
      <c r="AB2998" s="1">
        <f>Table1[[#This Row],[na_sales]]/Table1[[#This Row],[NA population]]</f>
        <v>4.2568131091965148E-4</v>
      </c>
      <c r="AC2998" s="1">
        <f>Table1[[#This Row],[eu_sales]]/Table1[[#This Row],[Eu population]]</f>
        <v>2.2876652484697737E-5</v>
      </c>
      <c r="AD2998" s="1">
        <f>Table1[[#This Row],[jp_sales]]/Table1[[#This Row],[Jp population]]</f>
        <v>6.2571370469441704E-4</v>
      </c>
    </row>
    <row r="2999" spans="1:30" x14ac:dyDescent="0.25">
      <c r="A2999" t="s">
        <v>2711</v>
      </c>
      <c r="B2999" t="s">
        <v>39</v>
      </c>
      <c r="C2999">
        <v>2008</v>
      </c>
      <c r="D2999" t="s">
        <v>40</v>
      </c>
      <c r="E2999" t="s">
        <v>403</v>
      </c>
      <c r="F2999" s="4">
        <v>130000</v>
      </c>
      <c r="G2999" s="4">
        <v>140000</v>
      </c>
      <c r="H2999" s="4">
        <v>0</v>
      </c>
      <c r="I2999" s="4">
        <v>60000</v>
      </c>
      <c r="J2999">
        <v>4.4000000000000004</v>
      </c>
      <c r="K2999">
        <v>30</v>
      </c>
      <c r="L2999">
        <v>5.6</v>
      </c>
      <c r="M2999" s="4">
        <v>23</v>
      </c>
      <c r="N2999" t="s">
        <v>1762</v>
      </c>
      <c r="O2999" t="s">
        <v>43</v>
      </c>
      <c r="P2999" s="4">
        <v>330000</v>
      </c>
      <c r="Q2999" s="3">
        <f>AVERAGE(Table1[[#This Row],[critic_score]],Table1[[#This Row],[user_score]])</f>
        <v>5</v>
      </c>
      <c r="R2999" s="4">
        <f>Table1[[#This Row],[user_count]]+Table1[[#This Row],[critic_count]]</f>
        <v>53</v>
      </c>
      <c r="S2999" s="2">
        <f>100000*Table1[[#This Row],[review_count]]/Table1[[#This Row],[total sales]]</f>
        <v>16.060606060606062</v>
      </c>
      <c r="T2999" s="2">
        <f>Table1[[#This Row],[total sales]]/(2017-Table1[[#This Row],[year_of_release]])</f>
        <v>36666.666666666664</v>
      </c>
      <c r="U2999" s="9">
        <f>Table1[[#This Row],[na_sales]]/(2017-Table1[[#This Row],[year_of_release]])</f>
        <v>14444.444444444445</v>
      </c>
      <c r="V2999" s="6">
        <f>Table1[[#This Row],[eu_sales]]/(2017-Table1[[#This Row],[year_of_release]])</f>
        <v>15555.555555555555</v>
      </c>
      <c r="W2999" s="6">
        <f>Table1[[#This Row],[jp_sales]]/(2017-Table1[[#This Row],[year_of_release]])</f>
        <v>0</v>
      </c>
      <c r="X2999" s="6">
        <f>Table1[[#This Row],[other_sales]]/(2017-Table1[[#This Row],[year_of_release]])</f>
        <v>6666.666666666667</v>
      </c>
      <c r="Y2999" s="4">
        <v>528816311</v>
      </c>
      <c r="Z2999" s="4">
        <v>440001482</v>
      </c>
      <c r="AA2999" s="4">
        <v>128063000</v>
      </c>
      <c r="AB2999" s="1">
        <f>Table1[[#This Row],[na_sales]]/Table1[[#This Row],[NA population]]</f>
        <v>2.4583205414781544E-4</v>
      </c>
      <c r="AC2999" s="1">
        <f>Table1[[#This Row],[eu_sales]]/Table1[[#This Row],[Eu population]]</f>
        <v>3.1818074649121297E-4</v>
      </c>
      <c r="AD2999" s="1">
        <f>Table1[[#This Row],[jp_sales]]/Table1[[#This Row],[Jp population]]</f>
        <v>0</v>
      </c>
    </row>
    <row r="3000" spans="1:30" x14ac:dyDescent="0.25">
      <c r="A3000" t="s">
        <v>2721</v>
      </c>
      <c r="B3000" t="s">
        <v>34</v>
      </c>
      <c r="C3000">
        <v>2011</v>
      </c>
      <c r="D3000" t="s">
        <v>29</v>
      </c>
      <c r="E3000" t="s">
        <v>83</v>
      </c>
      <c r="F3000" s="4">
        <v>200000</v>
      </c>
      <c r="G3000" s="4">
        <v>100000</v>
      </c>
      <c r="H3000" s="4">
        <v>0</v>
      </c>
      <c r="I3000" s="4">
        <v>30000</v>
      </c>
      <c r="J3000">
        <v>6.6</v>
      </c>
      <c r="K3000">
        <v>17</v>
      </c>
      <c r="L3000">
        <v>5.8</v>
      </c>
      <c r="M3000" s="4">
        <v>8</v>
      </c>
      <c r="N3000" t="s">
        <v>1598</v>
      </c>
      <c r="O3000" t="s">
        <v>67</v>
      </c>
      <c r="P3000" s="4">
        <v>330000</v>
      </c>
      <c r="Q3000" s="3">
        <f>AVERAGE(Table1[[#This Row],[critic_score]],Table1[[#This Row],[user_score]])</f>
        <v>6.1999999999999993</v>
      </c>
      <c r="R3000" s="4">
        <f>Table1[[#This Row],[user_count]]+Table1[[#This Row],[critic_count]]</f>
        <v>25</v>
      </c>
      <c r="S3000" s="2">
        <f>100000*Table1[[#This Row],[review_count]]/Table1[[#This Row],[total sales]]</f>
        <v>7.5757575757575761</v>
      </c>
      <c r="T3000" s="2">
        <f>Table1[[#This Row],[total sales]]/(2017-Table1[[#This Row],[year_of_release]])</f>
        <v>55000</v>
      </c>
      <c r="U3000" s="9">
        <f>Table1[[#This Row],[na_sales]]/(2017-Table1[[#This Row],[year_of_release]])</f>
        <v>33333.333333333336</v>
      </c>
      <c r="V3000" s="6">
        <f>Table1[[#This Row],[eu_sales]]/(2017-Table1[[#This Row],[year_of_release]])</f>
        <v>16666.666666666668</v>
      </c>
      <c r="W3000" s="6">
        <f>Table1[[#This Row],[jp_sales]]/(2017-Table1[[#This Row],[year_of_release]])</f>
        <v>0</v>
      </c>
      <c r="X3000" s="6">
        <f>Table1[[#This Row],[other_sales]]/(2017-Table1[[#This Row],[year_of_release]])</f>
        <v>5000</v>
      </c>
      <c r="Y3000" s="4">
        <v>545961365</v>
      </c>
      <c r="Z3000" s="4">
        <v>440756453</v>
      </c>
      <c r="AA3000" s="4">
        <v>127833000</v>
      </c>
      <c r="AB3000" s="1">
        <f>Table1[[#This Row],[na_sales]]/Table1[[#This Row],[NA population]]</f>
        <v>3.6632628757531224E-4</v>
      </c>
      <c r="AC3000" s="1">
        <f>Table1[[#This Row],[eu_sales]]/Table1[[#This Row],[Eu population]]</f>
        <v>2.2688266801166947E-4</v>
      </c>
      <c r="AD3000" s="1">
        <f>Table1[[#This Row],[jp_sales]]/Table1[[#This Row],[Jp population]]</f>
        <v>0</v>
      </c>
    </row>
    <row r="3001" spans="1:30" x14ac:dyDescent="0.25">
      <c r="A3001" t="s">
        <v>876</v>
      </c>
      <c r="B3001" t="s">
        <v>26</v>
      </c>
      <c r="C3001">
        <v>2009</v>
      </c>
      <c r="D3001" t="s">
        <v>96</v>
      </c>
      <c r="E3001" t="s">
        <v>20</v>
      </c>
      <c r="F3001" s="4">
        <v>570000</v>
      </c>
      <c r="G3001" s="4">
        <v>430000</v>
      </c>
      <c r="H3001" s="4">
        <v>440000</v>
      </c>
      <c r="I3001" s="4">
        <v>120000</v>
      </c>
      <c r="J3001">
        <v>5.4</v>
      </c>
      <c r="K3001">
        <v>26</v>
      </c>
      <c r="L3001">
        <v>9</v>
      </c>
      <c r="M3001" s="4">
        <v>133</v>
      </c>
      <c r="N3001" t="s">
        <v>678</v>
      </c>
      <c r="O3001" t="s">
        <v>21</v>
      </c>
      <c r="P3001" s="4">
        <v>1560000</v>
      </c>
      <c r="Q3001" s="3">
        <f>AVERAGE(Table1[[#This Row],[critic_score]],Table1[[#This Row],[user_score]])</f>
        <v>7.2</v>
      </c>
      <c r="R3001" s="4">
        <f>Table1[[#This Row],[user_count]]+Table1[[#This Row],[critic_count]]</f>
        <v>159</v>
      </c>
      <c r="S3001" s="2">
        <f>100000*Table1[[#This Row],[review_count]]/Table1[[#This Row],[total sales]]</f>
        <v>10.192307692307692</v>
      </c>
      <c r="T3001" s="2">
        <f>Table1[[#This Row],[total sales]]/(2017-Table1[[#This Row],[year_of_release]])</f>
        <v>195000</v>
      </c>
      <c r="U3001" s="9">
        <f>Table1[[#This Row],[na_sales]]/(2017-Table1[[#This Row],[year_of_release]])</f>
        <v>71250</v>
      </c>
      <c r="V3001" s="6">
        <f>Table1[[#This Row],[eu_sales]]/(2017-Table1[[#This Row],[year_of_release]])</f>
        <v>53750</v>
      </c>
      <c r="W3001" s="6">
        <f>Table1[[#This Row],[jp_sales]]/(2017-Table1[[#This Row],[year_of_release]])</f>
        <v>55000</v>
      </c>
      <c r="X3001" s="6">
        <f>Table1[[#This Row],[other_sales]]/(2017-Table1[[#This Row],[year_of_release]])</f>
        <v>15000</v>
      </c>
      <c r="Y3001" s="4">
        <v>534740514</v>
      </c>
      <c r="Z3001" s="4">
        <v>441041694</v>
      </c>
      <c r="AA3001" s="4">
        <v>128047000</v>
      </c>
      <c r="AB3001" s="1">
        <f>Table1[[#This Row],[na_sales]]/Table1[[#This Row],[NA population]]</f>
        <v>1.065937562381892E-3</v>
      </c>
      <c r="AC3001" s="1">
        <f>Table1[[#This Row],[eu_sales]]/Table1[[#This Row],[Eu population]]</f>
        <v>9.7496451208533587E-4</v>
      </c>
      <c r="AD3001" s="1">
        <f>Table1[[#This Row],[jp_sales]]/Table1[[#This Row],[Jp population]]</f>
        <v>3.4362382562652775E-3</v>
      </c>
    </row>
    <row r="3002" spans="1:30" x14ac:dyDescent="0.25">
      <c r="A3002" t="s">
        <v>2722</v>
      </c>
      <c r="B3002" t="s">
        <v>39</v>
      </c>
      <c r="C3002">
        <v>2013</v>
      </c>
      <c r="D3002" t="s">
        <v>40</v>
      </c>
      <c r="E3002" t="s">
        <v>196</v>
      </c>
      <c r="F3002" s="4">
        <v>100000</v>
      </c>
      <c r="G3002" s="4">
        <v>170000</v>
      </c>
      <c r="H3002" s="4">
        <v>0</v>
      </c>
      <c r="I3002" s="4">
        <v>60000</v>
      </c>
      <c r="J3002">
        <v>7.2</v>
      </c>
      <c r="K3002">
        <v>37</v>
      </c>
      <c r="L3002">
        <v>7.4</v>
      </c>
      <c r="M3002" s="4">
        <v>424</v>
      </c>
      <c r="N3002" t="s">
        <v>2461</v>
      </c>
      <c r="O3002" t="s">
        <v>43</v>
      </c>
      <c r="P3002" s="4">
        <v>330000</v>
      </c>
      <c r="Q3002" s="3">
        <f>AVERAGE(Table1[[#This Row],[critic_score]],Table1[[#This Row],[user_score]])</f>
        <v>7.3000000000000007</v>
      </c>
      <c r="R3002" s="4">
        <f>Table1[[#This Row],[user_count]]+Table1[[#This Row],[critic_count]]</f>
        <v>461</v>
      </c>
      <c r="S3002" s="2">
        <f>100000*Table1[[#This Row],[review_count]]/Table1[[#This Row],[total sales]]</f>
        <v>139.69696969696969</v>
      </c>
      <c r="T3002" s="2">
        <f>Table1[[#This Row],[total sales]]/(2017-Table1[[#This Row],[year_of_release]])</f>
        <v>82500</v>
      </c>
      <c r="U3002" s="9">
        <f>Table1[[#This Row],[na_sales]]/(2017-Table1[[#This Row],[year_of_release]])</f>
        <v>25000</v>
      </c>
      <c r="V3002" s="6">
        <f>Table1[[#This Row],[eu_sales]]/(2017-Table1[[#This Row],[year_of_release]])</f>
        <v>42500</v>
      </c>
      <c r="W3002" s="6">
        <f>Table1[[#This Row],[jp_sales]]/(2017-Table1[[#This Row],[year_of_release]])</f>
        <v>0</v>
      </c>
      <c r="X3002" s="6">
        <f>Table1[[#This Row],[other_sales]]/(2017-Table1[[#This Row],[year_of_release]])</f>
        <v>15000</v>
      </c>
      <c r="Y3002" s="4">
        <v>556861736</v>
      </c>
      <c r="Z3002" s="4">
        <v>442492884</v>
      </c>
      <c r="AA3002" s="4">
        <v>127445000</v>
      </c>
      <c r="AB3002" s="1">
        <f>Table1[[#This Row],[na_sales]]/Table1[[#This Row],[NA population]]</f>
        <v>1.7957779020392236E-4</v>
      </c>
      <c r="AC3002" s="1">
        <f>Table1[[#This Row],[eu_sales]]/Table1[[#This Row],[Eu population]]</f>
        <v>3.8418696920784832E-4</v>
      </c>
      <c r="AD3002" s="1">
        <f>Table1[[#This Row],[jp_sales]]/Table1[[#This Row],[Jp population]]</f>
        <v>0</v>
      </c>
    </row>
    <row r="3003" spans="1:30" x14ac:dyDescent="0.25">
      <c r="A3003" t="s">
        <v>2351</v>
      </c>
      <c r="B3003" t="s">
        <v>34</v>
      </c>
      <c r="C3003">
        <v>2007</v>
      </c>
      <c r="D3003" t="s">
        <v>96</v>
      </c>
      <c r="E3003" t="s">
        <v>231</v>
      </c>
      <c r="F3003" s="4">
        <v>190000</v>
      </c>
      <c r="G3003" s="4">
        <v>40000</v>
      </c>
      <c r="H3003" s="4">
        <v>80000</v>
      </c>
      <c r="I3003" s="4">
        <v>20000</v>
      </c>
      <c r="J3003">
        <v>7.9</v>
      </c>
      <c r="K3003">
        <v>56</v>
      </c>
      <c r="L3003">
        <v>7.9</v>
      </c>
      <c r="M3003" s="4">
        <v>97</v>
      </c>
      <c r="N3003" t="s">
        <v>2352</v>
      </c>
      <c r="O3003" t="s">
        <v>67</v>
      </c>
      <c r="P3003" s="4">
        <v>330000</v>
      </c>
      <c r="Q3003" s="3">
        <f>AVERAGE(Table1[[#This Row],[critic_score]],Table1[[#This Row],[user_score]])</f>
        <v>7.9</v>
      </c>
      <c r="R3003" s="4">
        <f>Table1[[#This Row],[user_count]]+Table1[[#This Row],[critic_count]]</f>
        <v>153</v>
      </c>
      <c r="S3003" s="2">
        <f>100000*Table1[[#This Row],[review_count]]/Table1[[#This Row],[total sales]]</f>
        <v>46.363636363636367</v>
      </c>
      <c r="T3003" s="2">
        <f>Table1[[#This Row],[total sales]]/(2017-Table1[[#This Row],[year_of_release]])</f>
        <v>33000</v>
      </c>
      <c r="U3003" s="9">
        <f>Table1[[#This Row],[na_sales]]/(2017-Table1[[#This Row],[year_of_release]])</f>
        <v>19000</v>
      </c>
      <c r="V3003" s="6">
        <f>Table1[[#This Row],[eu_sales]]/(2017-Table1[[#This Row],[year_of_release]])</f>
        <v>4000</v>
      </c>
      <c r="W3003" s="6">
        <f>Table1[[#This Row],[jp_sales]]/(2017-Table1[[#This Row],[year_of_release]])</f>
        <v>8000</v>
      </c>
      <c r="X3003" s="6">
        <f>Table1[[#This Row],[other_sales]]/(2017-Table1[[#This Row],[year_of_release]])</f>
        <v>2000</v>
      </c>
      <c r="Y3003" s="4">
        <v>522751172</v>
      </c>
      <c r="Z3003" s="4">
        <v>438594184</v>
      </c>
      <c r="AA3003" s="4">
        <v>128001000</v>
      </c>
      <c r="AB3003" s="1">
        <f>Table1[[#This Row],[na_sales]]/Table1[[#This Row],[NA population]]</f>
        <v>3.6346164327681315E-4</v>
      </c>
      <c r="AC3003" s="1">
        <f>Table1[[#This Row],[eu_sales]]/Table1[[#This Row],[Eu population]]</f>
        <v>9.1200479758299759E-5</v>
      </c>
      <c r="AD3003" s="1">
        <f>Table1[[#This Row],[jp_sales]]/Table1[[#This Row],[Jp population]]</f>
        <v>6.2499511722564666E-4</v>
      </c>
    </row>
    <row r="3004" spans="1:30" x14ac:dyDescent="0.25">
      <c r="A3004" t="s">
        <v>269</v>
      </c>
      <c r="B3004" t="s">
        <v>113</v>
      </c>
      <c r="C3004">
        <v>2009</v>
      </c>
      <c r="D3004" t="s">
        <v>40</v>
      </c>
      <c r="E3004" t="s">
        <v>270</v>
      </c>
      <c r="F3004" s="4">
        <v>0</v>
      </c>
      <c r="G3004" s="4">
        <v>280000</v>
      </c>
      <c r="H3004" s="4">
        <v>0</v>
      </c>
      <c r="I3004" s="4">
        <v>50000</v>
      </c>
      <c r="J3004">
        <v>9.1</v>
      </c>
      <c r="K3004">
        <v>29</v>
      </c>
      <c r="L3004">
        <v>8.6999999999999993</v>
      </c>
      <c r="M3004" s="4">
        <v>1736</v>
      </c>
      <c r="N3004" t="s">
        <v>199</v>
      </c>
      <c r="O3004" t="s">
        <v>67</v>
      </c>
      <c r="P3004" s="4">
        <v>330000</v>
      </c>
      <c r="Q3004" s="3">
        <f>AVERAGE(Table1[[#This Row],[critic_score]],Table1[[#This Row],[user_score]])</f>
        <v>8.8999999999999986</v>
      </c>
      <c r="R3004" s="4">
        <f>Table1[[#This Row],[user_count]]+Table1[[#This Row],[critic_count]]</f>
        <v>1765</v>
      </c>
      <c r="S3004" s="2">
        <f>100000*Table1[[#This Row],[review_count]]/Table1[[#This Row],[total sales]]</f>
        <v>534.84848484848487</v>
      </c>
      <c r="T3004" s="2">
        <f>Table1[[#This Row],[total sales]]/(2017-Table1[[#This Row],[year_of_release]])</f>
        <v>41250</v>
      </c>
      <c r="U3004" s="9">
        <f>Table1[[#This Row],[na_sales]]/(2017-Table1[[#This Row],[year_of_release]])</f>
        <v>0</v>
      </c>
      <c r="V3004" s="6">
        <f>Table1[[#This Row],[eu_sales]]/(2017-Table1[[#This Row],[year_of_release]])</f>
        <v>35000</v>
      </c>
      <c r="W3004" s="6">
        <f>Table1[[#This Row],[jp_sales]]/(2017-Table1[[#This Row],[year_of_release]])</f>
        <v>0</v>
      </c>
      <c r="X3004" s="6">
        <f>Table1[[#This Row],[other_sales]]/(2017-Table1[[#This Row],[year_of_release]])</f>
        <v>6250</v>
      </c>
      <c r="Y3004" s="4">
        <v>534740514</v>
      </c>
      <c r="Z3004" s="4">
        <v>441041694</v>
      </c>
      <c r="AA3004" s="4">
        <v>128047000</v>
      </c>
      <c r="AB3004" s="1">
        <f>Table1[[#This Row],[na_sales]]/Table1[[#This Row],[NA population]]</f>
        <v>0</v>
      </c>
      <c r="AC3004" s="1">
        <f>Table1[[#This Row],[eu_sales]]/Table1[[#This Row],[Eu population]]</f>
        <v>6.3486061252068381E-4</v>
      </c>
      <c r="AD3004" s="1">
        <f>Table1[[#This Row],[jp_sales]]/Table1[[#This Row],[Jp population]]</f>
        <v>0</v>
      </c>
    </row>
    <row r="3005" spans="1:30" x14ac:dyDescent="0.25">
      <c r="A3005" t="s">
        <v>2728</v>
      </c>
      <c r="B3005" t="s">
        <v>34</v>
      </c>
      <c r="C3005">
        <v>2007</v>
      </c>
      <c r="D3005" t="s">
        <v>49</v>
      </c>
      <c r="E3005" t="s">
        <v>267</v>
      </c>
      <c r="F3005" s="4">
        <v>140000</v>
      </c>
      <c r="G3005" s="4">
        <v>20000</v>
      </c>
      <c r="H3005" s="4">
        <v>150000</v>
      </c>
      <c r="I3005" s="4">
        <v>20000</v>
      </c>
      <c r="J3005">
        <v>7.3</v>
      </c>
      <c r="K3005">
        <v>52</v>
      </c>
      <c r="L3005">
        <v>7</v>
      </c>
      <c r="M3005" s="4">
        <v>40</v>
      </c>
      <c r="N3005" t="s">
        <v>996</v>
      </c>
      <c r="O3005" t="s">
        <v>21</v>
      </c>
      <c r="P3005" s="4">
        <v>330000</v>
      </c>
      <c r="Q3005" s="3">
        <f>AVERAGE(Table1[[#This Row],[critic_score]],Table1[[#This Row],[user_score]])</f>
        <v>7.15</v>
      </c>
      <c r="R3005" s="4">
        <f>Table1[[#This Row],[user_count]]+Table1[[#This Row],[critic_count]]</f>
        <v>92</v>
      </c>
      <c r="S3005" s="2">
        <f>100000*Table1[[#This Row],[review_count]]/Table1[[#This Row],[total sales]]</f>
        <v>27.878787878787879</v>
      </c>
      <c r="T3005" s="2">
        <f>Table1[[#This Row],[total sales]]/(2017-Table1[[#This Row],[year_of_release]])</f>
        <v>33000</v>
      </c>
      <c r="U3005" s="9">
        <f>Table1[[#This Row],[na_sales]]/(2017-Table1[[#This Row],[year_of_release]])</f>
        <v>14000</v>
      </c>
      <c r="V3005" s="6">
        <f>Table1[[#This Row],[eu_sales]]/(2017-Table1[[#This Row],[year_of_release]])</f>
        <v>2000</v>
      </c>
      <c r="W3005" s="6">
        <f>Table1[[#This Row],[jp_sales]]/(2017-Table1[[#This Row],[year_of_release]])</f>
        <v>15000</v>
      </c>
      <c r="X3005" s="6">
        <f>Table1[[#This Row],[other_sales]]/(2017-Table1[[#This Row],[year_of_release]])</f>
        <v>2000</v>
      </c>
      <c r="Y3005" s="4">
        <v>522751172</v>
      </c>
      <c r="Z3005" s="4">
        <v>438594184</v>
      </c>
      <c r="AA3005" s="4">
        <v>128001000</v>
      </c>
      <c r="AB3005" s="1">
        <f>Table1[[#This Row],[na_sales]]/Table1[[#This Row],[NA population]]</f>
        <v>2.6781384241449389E-4</v>
      </c>
      <c r="AC3005" s="1">
        <f>Table1[[#This Row],[eu_sales]]/Table1[[#This Row],[Eu population]]</f>
        <v>4.560023987914988E-5</v>
      </c>
      <c r="AD3005" s="1">
        <f>Table1[[#This Row],[jp_sales]]/Table1[[#This Row],[Jp population]]</f>
        <v>1.1718658447980876E-3</v>
      </c>
    </row>
    <row r="3006" spans="1:30" x14ac:dyDescent="0.25">
      <c r="A3006" t="s">
        <v>2731</v>
      </c>
      <c r="B3006" t="s">
        <v>892</v>
      </c>
      <c r="C3006">
        <v>2014</v>
      </c>
      <c r="D3006" t="s">
        <v>29</v>
      </c>
      <c r="E3006" t="s">
        <v>403</v>
      </c>
      <c r="F3006" s="4">
        <v>80000</v>
      </c>
      <c r="G3006" s="4">
        <v>50000</v>
      </c>
      <c r="H3006" s="4">
        <v>160000</v>
      </c>
      <c r="I3006" s="4">
        <v>40000</v>
      </c>
      <c r="J3006">
        <v>8.1</v>
      </c>
      <c r="K3006">
        <v>8</v>
      </c>
      <c r="L3006">
        <v>8.4</v>
      </c>
      <c r="M3006" s="4">
        <v>69</v>
      </c>
      <c r="N3006" t="s">
        <v>403</v>
      </c>
      <c r="O3006" t="s">
        <v>67</v>
      </c>
      <c r="P3006" s="4">
        <v>330000</v>
      </c>
      <c r="Q3006" s="3">
        <f>AVERAGE(Table1[[#This Row],[critic_score]],Table1[[#This Row],[user_score]])</f>
        <v>8.25</v>
      </c>
      <c r="R3006" s="4">
        <f>Table1[[#This Row],[user_count]]+Table1[[#This Row],[critic_count]]</f>
        <v>77</v>
      </c>
      <c r="S3006" s="2">
        <f>100000*Table1[[#This Row],[review_count]]/Table1[[#This Row],[total sales]]</f>
        <v>23.333333333333332</v>
      </c>
      <c r="T3006" s="2">
        <f>Table1[[#This Row],[total sales]]/(2017-Table1[[#This Row],[year_of_release]])</f>
        <v>110000</v>
      </c>
      <c r="U3006" s="9">
        <f>Table1[[#This Row],[na_sales]]/(2017-Table1[[#This Row],[year_of_release]])</f>
        <v>26666.666666666668</v>
      </c>
      <c r="V3006" s="6">
        <f>Table1[[#This Row],[eu_sales]]/(2017-Table1[[#This Row],[year_of_release]])</f>
        <v>16666.666666666668</v>
      </c>
      <c r="W3006" s="6">
        <f>Table1[[#This Row],[jp_sales]]/(2017-Table1[[#This Row],[year_of_release]])</f>
        <v>53333.333333333336</v>
      </c>
      <c r="X3006" s="6">
        <f>Table1[[#This Row],[other_sales]]/(2017-Table1[[#This Row],[year_of_release]])</f>
        <v>13333.333333333334</v>
      </c>
      <c r="Y3006" s="4">
        <v>562338430</v>
      </c>
      <c r="Z3006" s="4">
        <v>443580712</v>
      </c>
      <c r="AA3006" s="4">
        <v>127276000</v>
      </c>
      <c r="AB3006" s="1">
        <f>Table1[[#This Row],[na_sales]]/Table1[[#This Row],[NA population]]</f>
        <v>1.4226308523854577E-4</v>
      </c>
      <c r="AC3006" s="1">
        <f>Table1[[#This Row],[eu_sales]]/Table1[[#This Row],[Eu population]]</f>
        <v>1.1271905799186327E-4</v>
      </c>
      <c r="AD3006" s="1">
        <f>Table1[[#This Row],[jp_sales]]/Table1[[#This Row],[Jp population]]</f>
        <v>1.2571105314434772E-3</v>
      </c>
    </row>
    <row r="3007" spans="1:30" x14ac:dyDescent="0.25">
      <c r="A3007" t="s">
        <v>1391</v>
      </c>
      <c r="B3007" t="s">
        <v>118</v>
      </c>
      <c r="C3007">
        <v>2010</v>
      </c>
      <c r="D3007" t="s">
        <v>54</v>
      </c>
      <c r="E3007" t="s">
        <v>100</v>
      </c>
      <c r="F3007" s="4">
        <v>120000</v>
      </c>
      <c r="G3007" s="4">
        <v>130000</v>
      </c>
      <c r="H3007" s="4">
        <v>0</v>
      </c>
      <c r="I3007" s="4">
        <v>80000</v>
      </c>
      <c r="J3007">
        <v>4.9000000000000004</v>
      </c>
      <c r="K3007">
        <v>11</v>
      </c>
      <c r="L3007">
        <v>6</v>
      </c>
      <c r="M3007" s="4">
        <v>32</v>
      </c>
      <c r="N3007" t="s">
        <v>2741</v>
      </c>
      <c r="O3007" t="s">
        <v>43</v>
      </c>
      <c r="P3007" s="4">
        <v>330000</v>
      </c>
      <c r="Q3007" s="3">
        <f>AVERAGE(Table1[[#This Row],[critic_score]],Table1[[#This Row],[user_score]])</f>
        <v>5.45</v>
      </c>
      <c r="R3007" s="4">
        <f>Table1[[#This Row],[user_count]]+Table1[[#This Row],[critic_count]]</f>
        <v>43</v>
      </c>
      <c r="S3007" s="2">
        <f>100000*Table1[[#This Row],[review_count]]/Table1[[#This Row],[total sales]]</f>
        <v>13.030303030303031</v>
      </c>
      <c r="T3007" s="2">
        <f>Table1[[#This Row],[total sales]]/(2017-Table1[[#This Row],[year_of_release]])</f>
        <v>47142.857142857145</v>
      </c>
      <c r="U3007" s="9">
        <f>Table1[[#This Row],[na_sales]]/(2017-Table1[[#This Row],[year_of_release]])</f>
        <v>17142.857142857141</v>
      </c>
      <c r="V3007" s="6">
        <f>Table1[[#This Row],[eu_sales]]/(2017-Table1[[#This Row],[year_of_release]])</f>
        <v>18571.428571428572</v>
      </c>
      <c r="W3007" s="6">
        <f>Table1[[#This Row],[jp_sales]]/(2017-Table1[[#This Row],[year_of_release]])</f>
        <v>0</v>
      </c>
      <c r="X3007" s="6">
        <f>Table1[[#This Row],[other_sales]]/(2017-Table1[[#This Row],[year_of_release]])</f>
        <v>11428.571428571429</v>
      </c>
      <c r="Y3007" s="4">
        <v>540520772</v>
      </c>
      <c r="Z3007" s="4">
        <v>441654761</v>
      </c>
      <c r="AA3007" s="4">
        <v>128070000</v>
      </c>
      <c r="AB3007" s="1">
        <f>Table1[[#This Row],[na_sales]]/Table1[[#This Row],[NA population]]</f>
        <v>2.2200811923653511E-4</v>
      </c>
      <c r="AC3007" s="1">
        <f>Table1[[#This Row],[eu_sales]]/Table1[[#This Row],[Eu population]]</f>
        <v>2.9434755714090446E-4</v>
      </c>
      <c r="AD3007" s="1">
        <f>Table1[[#This Row],[jp_sales]]/Table1[[#This Row],[Jp population]]</f>
        <v>0</v>
      </c>
    </row>
    <row r="3008" spans="1:30" x14ac:dyDescent="0.25">
      <c r="A3008" t="s">
        <v>2747</v>
      </c>
      <c r="B3008" t="s">
        <v>34</v>
      </c>
      <c r="C3008">
        <v>2006</v>
      </c>
      <c r="D3008" t="s">
        <v>54</v>
      </c>
      <c r="E3008" t="s">
        <v>41</v>
      </c>
      <c r="F3008" s="4">
        <v>270000</v>
      </c>
      <c r="G3008" s="4">
        <v>30000</v>
      </c>
      <c r="H3008" s="4">
        <v>0</v>
      </c>
      <c r="I3008" s="4">
        <v>30000</v>
      </c>
      <c r="J3008">
        <v>7.9</v>
      </c>
      <c r="K3008">
        <v>80</v>
      </c>
      <c r="L3008">
        <v>7.3</v>
      </c>
      <c r="M3008" s="4">
        <v>117</v>
      </c>
      <c r="N3008" t="s">
        <v>2748</v>
      </c>
      <c r="O3008" t="s">
        <v>43</v>
      </c>
      <c r="P3008" s="4">
        <v>330000</v>
      </c>
      <c r="Q3008" s="3">
        <f>AVERAGE(Table1[[#This Row],[critic_score]],Table1[[#This Row],[user_score]])</f>
        <v>7.6</v>
      </c>
      <c r="R3008" s="4">
        <f>Table1[[#This Row],[user_count]]+Table1[[#This Row],[critic_count]]</f>
        <v>197</v>
      </c>
      <c r="S3008" s="2">
        <f>100000*Table1[[#This Row],[review_count]]/Table1[[#This Row],[total sales]]</f>
        <v>59.696969696969695</v>
      </c>
      <c r="T3008" s="2">
        <f>Table1[[#This Row],[total sales]]/(2017-Table1[[#This Row],[year_of_release]])</f>
        <v>30000</v>
      </c>
      <c r="U3008" s="9">
        <f>Table1[[#This Row],[na_sales]]/(2017-Table1[[#This Row],[year_of_release]])</f>
        <v>24545.454545454544</v>
      </c>
      <c r="V3008" s="6">
        <f>Table1[[#This Row],[eu_sales]]/(2017-Table1[[#This Row],[year_of_release]])</f>
        <v>2727.2727272727275</v>
      </c>
      <c r="W3008" s="6">
        <f>Table1[[#This Row],[jp_sales]]/(2017-Table1[[#This Row],[year_of_release]])</f>
        <v>0</v>
      </c>
      <c r="X3008" s="6">
        <f>Table1[[#This Row],[other_sales]]/(2017-Table1[[#This Row],[year_of_release]])</f>
        <v>2727.2727272727275</v>
      </c>
      <c r="Y3008" s="4">
        <v>516818555</v>
      </c>
      <c r="Z3008" s="4">
        <v>437126892</v>
      </c>
      <c r="AA3008" s="4">
        <v>127854000</v>
      </c>
      <c r="AB3008" s="1">
        <f>Table1[[#This Row],[na_sales]]/Table1[[#This Row],[NA population]]</f>
        <v>5.2242706340139048E-4</v>
      </c>
      <c r="AC3008" s="1">
        <f>Table1[[#This Row],[eu_sales]]/Table1[[#This Row],[Eu population]]</f>
        <v>6.8629957454093219E-5</v>
      </c>
      <c r="AD3008" s="1">
        <f>Table1[[#This Row],[jp_sales]]/Table1[[#This Row],[Jp population]]</f>
        <v>0</v>
      </c>
    </row>
    <row r="3009" spans="1:30" x14ac:dyDescent="0.25">
      <c r="A3009" t="s">
        <v>2693</v>
      </c>
      <c r="B3009" t="s">
        <v>26</v>
      </c>
      <c r="C3009">
        <v>2007</v>
      </c>
      <c r="D3009" t="s">
        <v>49</v>
      </c>
      <c r="E3009" t="s">
        <v>20</v>
      </c>
      <c r="F3009" s="4">
        <v>140000</v>
      </c>
      <c r="G3009" s="4">
        <v>10000</v>
      </c>
      <c r="H3009" s="4">
        <v>160000</v>
      </c>
      <c r="I3009" s="4">
        <v>10000</v>
      </c>
      <c r="J3009">
        <v>8.6</v>
      </c>
      <c r="K3009">
        <v>25</v>
      </c>
      <c r="L3009">
        <v>8.1999999999999993</v>
      </c>
      <c r="M3009" s="4">
        <v>15</v>
      </c>
      <c r="N3009" t="s">
        <v>202</v>
      </c>
      <c r="O3009" t="s">
        <v>21</v>
      </c>
      <c r="P3009" s="4">
        <v>320000</v>
      </c>
      <c r="Q3009" s="3">
        <f>AVERAGE(Table1[[#This Row],[critic_score]],Table1[[#This Row],[user_score]])</f>
        <v>8.3999999999999986</v>
      </c>
      <c r="R3009" s="4">
        <f>Table1[[#This Row],[user_count]]+Table1[[#This Row],[critic_count]]</f>
        <v>40</v>
      </c>
      <c r="S3009" s="2">
        <f>100000*Table1[[#This Row],[review_count]]/Table1[[#This Row],[total sales]]</f>
        <v>12.5</v>
      </c>
      <c r="T3009" s="2">
        <f>Table1[[#This Row],[total sales]]/(2017-Table1[[#This Row],[year_of_release]])</f>
        <v>32000</v>
      </c>
      <c r="U3009" s="9">
        <f>Table1[[#This Row],[na_sales]]/(2017-Table1[[#This Row],[year_of_release]])</f>
        <v>14000</v>
      </c>
      <c r="V3009" s="6">
        <f>Table1[[#This Row],[eu_sales]]/(2017-Table1[[#This Row],[year_of_release]])</f>
        <v>1000</v>
      </c>
      <c r="W3009" s="6">
        <f>Table1[[#This Row],[jp_sales]]/(2017-Table1[[#This Row],[year_of_release]])</f>
        <v>16000</v>
      </c>
      <c r="X3009" s="6">
        <f>Table1[[#This Row],[other_sales]]/(2017-Table1[[#This Row],[year_of_release]])</f>
        <v>1000</v>
      </c>
      <c r="Y3009" s="4">
        <v>522751172</v>
      </c>
      <c r="Z3009" s="4">
        <v>438594184</v>
      </c>
      <c r="AA3009" s="4">
        <v>128001000</v>
      </c>
      <c r="AB3009" s="1">
        <f>Table1[[#This Row],[na_sales]]/Table1[[#This Row],[NA population]]</f>
        <v>2.6781384241449389E-4</v>
      </c>
      <c r="AC3009" s="1">
        <f>Table1[[#This Row],[eu_sales]]/Table1[[#This Row],[Eu population]]</f>
        <v>2.280011993957494E-5</v>
      </c>
      <c r="AD3009" s="1">
        <f>Table1[[#This Row],[jp_sales]]/Table1[[#This Row],[Jp population]]</f>
        <v>1.2499902344512933E-3</v>
      </c>
    </row>
    <row r="3010" spans="1:30" x14ac:dyDescent="0.25">
      <c r="A3010" t="s">
        <v>2699</v>
      </c>
      <c r="B3010" t="s">
        <v>26</v>
      </c>
      <c r="C3010">
        <v>2007</v>
      </c>
      <c r="D3010" t="s">
        <v>96</v>
      </c>
      <c r="E3010" t="s">
        <v>20</v>
      </c>
      <c r="F3010" s="4">
        <v>190000</v>
      </c>
      <c r="G3010" s="4">
        <v>20000</v>
      </c>
      <c r="H3010" s="4">
        <v>90000</v>
      </c>
      <c r="I3010" s="4">
        <v>20000</v>
      </c>
      <c r="J3010">
        <v>7.5</v>
      </c>
      <c r="K3010">
        <v>30</v>
      </c>
      <c r="L3010">
        <v>8.5</v>
      </c>
      <c r="M3010" s="4">
        <v>37</v>
      </c>
      <c r="N3010" t="s">
        <v>2700</v>
      </c>
      <c r="O3010" t="s">
        <v>67</v>
      </c>
      <c r="P3010" s="4">
        <v>320000</v>
      </c>
      <c r="Q3010" s="3">
        <f>AVERAGE(Table1[[#This Row],[critic_score]],Table1[[#This Row],[user_score]])</f>
        <v>8</v>
      </c>
      <c r="R3010" s="4">
        <f>Table1[[#This Row],[user_count]]+Table1[[#This Row],[critic_count]]</f>
        <v>67</v>
      </c>
      <c r="S3010" s="2">
        <f>100000*Table1[[#This Row],[review_count]]/Table1[[#This Row],[total sales]]</f>
        <v>20.9375</v>
      </c>
      <c r="T3010" s="2">
        <f>Table1[[#This Row],[total sales]]/(2017-Table1[[#This Row],[year_of_release]])</f>
        <v>32000</v>
      </c>
      <c r="U3010" s="9">
        <f>Table1[[#This Row],[na_sales]]/(2017-Table1[[#This Row],[year_of_release]])</f>
        <v>19000</v>
      </c>
      <c r="V3010" s="6">
        <f>Table1[[#This Row],[eu_sales]]/(2017-Table1[[#This Row],[year_of_release]])</f>
        <v>2000</v>
      </c>
      <c r="W3010" s="6">
        <f>Table1[[#This Row],[jp_sales]]/(2017-Table1[[#This Row],[year_of_release]])</f>
        <v>9000</v>
      </c>
      <c r="X3010" s="6">
        <f>Table1[[#This Row],[other_sales]]/(2017-Table1[[#This Row],[year_of_release]])</f>
        <v>2000</v>
      </c>
      <c r="Y3010" s="4">
        <v>522751172</v>
      </c>
      <c r="Z3010" s="4">
        <v>438594184</v>
      </c>
      <c r="AA3010" s="4">
        <v>128001000</v>
      </c>
      <c r="AB3010" s="1">
        <f>Table1[[#This Row],[na_sales]]/Table1[[#This Row],[NA population]]</f>
        <v>3.6346164327681315E-4</v>
      </c>
      <c r="AC3010" s="1">
        <f>Table1[[#This Row],[eu_sales]]/Table1[[#This Row],[Eu population]]</f>
        <v>4.560023987914988E-5</v>
      </c>
      <c r="AD3010" s="1">
        <f>Table1[[#This Row],[jp_sales]]/Table1[[#This Row],[Jp population]]</f>
        <v>7.0311950687885246E-4</v>
      </c>
    </row>
    <row r="3011" spans="1:30" x14ac:dyDescent="0.25">
      <c r="A3011" t="s">
        <v>1730</v>
      </c>
      <c r="B3011" t="s">
        <v>118</v>
      </c>
      <c r="C3011">
        <v>2008</v>
      </c>
      <c r="D3011" t="s">
        <v>19</v>
      </c>
      <c r="E3011" t="s">
        <v>51</v>
      </c>
      <c r="F3011" s="4">
        <v>300000</v>
      </c>
      <c r="G3011" s="4">
        <v>0</v>
      </c>
      <c r="H3011" s="4">
        <v>0</v>
      </c>
      <c r="I3011" s="4">
        <v>20000</v>
      </c>
      <c r="J3011">
        <v>8.3000000000000007</v>
      </c>
      <c r="K3011">
        <v>14</v>
      </c>
      <c r="L3011">
        <v>8.4</v>
      </c>
      <c r="M3011" s="4">
        <v>12</v>
      </c>
      <c r="N3011" t="s">
        <v>1404</v>
      </c>
      <c r="O3011" t="s">
        <v>21</v>
      </c>
      <c r="P3011" s="4">
        <v>320000</v>
      </c>
      <c r="Q3011" s="3">
        <f>AVERAGE(Table1[[#This Row],[critic_score]],Table1[[#This Row],[user_score]])</f>
        <v>8.3500000000000014</v>
      </c>
      <c r="R3011" s="4">
        <f>Table1[[#This Row],[user_count]]+Table1[[#This Row],[critic_count]]</f>
        <v>26</v>
      </c>
      <c r="S3011" s="2">
        <f>100000*Table1[[#This Row],[review_count]]/Table1[[#This Row],[total sales]]</f>
        <v>8.125</v>
      </c>
      <c r="T3011" s="2">
        <f>Table1[[#This Row],[total sales]]/(2017-Table1[[#This Row],[year_of_release]])</f>
        <v>35555.555555555555</v>
      </c>
      <c r="U3011" s="9">
        <f>Table1[[#This Row],[na_sales]]/(2017-Table1[[#This Row],[year_of_release]])</f>
        <v>33333.333333333336</v>
      </c>
      <c r="V3011" s="6">
        <f>Table1[[#This Row],[eu_sales]]/(2017-Table1[[#This Row],[year_of_release]])</f>
        <v>0</v>
      </c>
      <c r="W3011" s="6">
        <f>Table1[[#This Row],[jp_sales]]/(2017-Table1[[#This Row],[year_of_release]])</f>
        <v>0</v>
      </c>
      <c r="X3011" s="6">
        <f>Table1[[#This Row],[other_sales]]/(2017-Table1[[#This Row],[year_of_release]])</f>
        <v>2222.2222222222222</v>
      </c>
      <c r="Y3011" s="4">
        <v>528816311</v>
      </c>
      <c r="Z3011" s="4">
        <v>440001482</v>
      </c>
      <c r="AA3011" s="4">
        <v>128063000</v>
      </c>
      <c r="AB3011" s="1">
        <f>Table1[[#This Row],[na_sales]]/Table1[[#This Row],[NA population]]</f>
        <v>5.6730474034111255E-4</v>
      </c>
      <c r="AC3011" s="1">
        <f>Table1[[#This Row],[eu_sales]]/Table1[[#This Row],[Eu population]]</f>
        <v>0</v>
      </c>
      <c r="AD3011" s="1">
        <f>Table1[[#This Row],[jp_sales]]/Table1[[#This Row],[Jp population]]</f>
        <v>0</v>
      </c>
    </row>
    <row r="3012" spans="1:30" x14ac:dyDescent="0.25">
      <c r="A3012" t="s">
        <v>1625</v>
      </c>
      <c r="B3012" t="s">
        <v>39</v>
      </c>
      <c r="C3012">
        <v>2009</v>
      </c>
      <c r="D3012" t="s">
        <v>40</v>
      </c>
      <c r="E3012" t="s">
        <v>100</v>
      </c>
      <c r="F3012" s="4">
        <v>150000</v>
      </c>
      <c r="G3012" s="4">
        <v>120000</v>
      </c>
      <c r="H3012" s="4">
        <v>0</v>
      </c>
      <c r="I3012" s="4">
        <v>50000</v>
      </c>
      <c r="J3012">
        <v>6.6</v>
      </c>
      <c r="K3012">
        <v>35</v>
      </c>
      <c r="L3012">
        <v>7.1</v>
      </c>
      <c r="M3012" s="4">
        <v>17</v>
      </c>
      <c r="N3012" t="s">
        <v>957</v>
      </c>
      <c r="O3012" t="s">
        <v>84</v>
      </c>
      <c r="P3012" s="4">
        <v>320000</v>
      </c>
      <c r="Q3012" s="3">
        <f>AVERAGE(Table1[[#This Row],[critic_score]],Table1[[#This Row],[user_score]])</f>
        <v>6.85</v>
      </c>
      <c r="R3012" s="4">
        <f>Table1[[#This Row],[user_count]]+Table1[[#This Row],[critic_count]]</f>
        <v>52</v>
      </c>
      <c r="S3012" s="2">
        <f>100000*Table1[[#This Row],[review_count]]/Table1[[#This Row],[total sales]]</f>
        <v>16.25</v>
      </c>
      <c r="T3012" s="2">
        <f>Table1[[#This Row],[total sales]]/(2017-Table1[[#This Row],[year_of_release]])</f>
        <v>40000</v>
      </c>
      <c r="U3012" s="9">
        <f>Table1[[#This Row],[na_sales]]/(2017-Table1[[#This Row],[year_of_release]])</f>
        <v>18750</v>
      </c>
      <c r="V3012" s="6">
        <f>Table1[[#This Row],[eu_sales]]/(2017-Table1[[#This Row],[year_of_release]])</f>
        <v>15000</v>
      </c>
      <c r="W3012" s="6">
        <f>Table1[[#This Row],[jp_sales]]/(2017-Table1[[#This Row],[year_of_release]])</f>
        <v>0</v>
      </c>
      <c r="X3012" s="6">
        <f>Table1[[#This Row],[other_sales]]/(2017-Table1[[#This Row],[year_of_release]])</f>
        <v>6250</v>
      </c>
      <c r="Y3012" s="4">
        <v>534740514</v>
      </c>
      <c r="Z3012" s="4">
        <v>441041694</v>
      </c>
      <c r="AA3012" s="4">
        <v>128047000</v>
      </c>
      <c r="AB3012" s="1">
        <f>Table1[[#This Row],[na_sales]]/Table1[[#This Row],[NA population]]</f>
        <v>2.8050988483734003E-4</v>
      </c>
      <c r="AC3012" s="1">
        <f>Table1[[#This Row],[eu_sales]]/Table1[[#This Row],[Eu population]]</f>
        <v>2.7208311965172164E-4</v>
      </c>
      <c r="AD3012" s="1">
        <f>Table1[[#This Row],[jp_sales]]/Table1[[#This Row],[Jp population]]</f>
        <v>0</v>
      </c>
    </row>
    <row r="3013" spans="1:30" x14ac:dyDescent="0.25">
      <c r="A3013" t="s">
        <v>1754</v>
      </c>
      <c r="B3013" t="s">
        <v>18</v>
      </c>
      <c r="C3013">
        <v>2008</v>
      </c>
      <c r="D3013" t="s">
        <v>23</v>
      </c>
      <c r="E3013" t="s">
        <v>425</v>
      </c>
      <c r="F3013" s="4">
        <v>280000</v>
      </c>
      <c r="G3013" s="4">
        <v>20000</v>
      </c>
      <c r="H3013" s="4">
        <v>0</v>
      </c>
      <c r="I3013" s="4">
        <v>20000</v>
      </c>
      <c r="J3013">
        <v>7</v>
      </c>
      <c r="K3013">
        <v>7</v>
      </c>
      <c r="L3013">
        <v>8.3000000000000007</v>
      </c>
      <c r="M3013" s="4">
        <v>9</v>
      </c>
      <c r="N3013" t="s">
        <v>567</v>
      </c>
      <c r="O3013" t="s">
        <v>21</v>
      </c>
      <c r="P3013" s="4">
        <v>320000</v>
      </c>
      <c r="Q3013" s="3">
        <f>AVERAGE(Table1[[#This Row],[critic_score]],Table1[[#This Row],[user_score]])</f>
        <v>7.65</v>
      </c>
      <c r="R3013" s="4">
        <f>Table1[[#This Row],[user_count]]+Table1[[#This Row],[critic_count]]</f>
        <v>16</v>
      </c>
      <c r="S3013" s="2">
        <f>100000*Table1[[#This Row],[review_count]]/Table1[[#This Row],[total sales]]</f>
        <v>5</v>
      </c>
      <c r="T3013" s="2">
        <f>Table1[[#This Row],[total sales]]/(2017-Table1[[#This Row],[year_of_release]])</f>
        <v>35555.555555555555</v>
      </c>
      <c r="U3013" s="9">
        <f>Table1[[#This Row],[na_sales]]/(2017-Table1[[#This Row],[year_of_release]])</f>
        <v>31111.111111111109</v>
      </c>
      <c r="V3013" s="6">
        <f>Table1[[#This Row],[eu_sales]]/(2017-Table1[[#This Row],[year_of_release]])</f>
        <v>2222.2222222222222</v>
      </c>
      <c r="W3013" s="6">
        <f>Table1[[#This Row],[jp_sales]]/(2017-Table1[[#This Row],[year_of_release]])</f>
        <v>0</v>
      </c>
      <c r="X3013" s="6">
        <f>Table1[[#This Row],[other_sales]]/(2017-Table1[[#This Row],[year_of_release]])</f>
        <v>2222.2222222222222</v>
      </c>
      <c r="Y3013" s="4">
        <v>528816311</v>
      </c>
      <c r="Z3013" s="4">
        <v>440001482</v>
      </c>
      <c r="AA3013" s="4">
        <v>128063000</v>
      </c>
      <c r="AB3013" s="1">
        <f>Table1[[#This Row],[na_sales]]/Table1[[#This Row],[NA population]]</f>
        <v>5.2948442431837166E-4</v>
      </c>
      <c r="AC3013" s="1">
        <f>Table1[[#This Row],[eu_sales]]/Table1[[#This Row],[Eu population]]</f>
        <v>4.5454392355887562E-5</v>
      </c>
      <c r="AD3013" s="1">
        <f>Table1[[#This Row],[jp_sales]]/Table1[[#This Row],[Jp population]]</f>
        <v>0</v>
      </c>
    </row>
    <row r="3014" spans="1:30" x14ac:dyDescent="0.25">
      <c r="A3014" t="s">
        <v>2710</v>
      </c>
      <c r="B3014" t="s">
        <v>103</v>
      </c>
      <c r="C3014">
        <v>2006</v>
      </c>
      <c r="D3014" t="s">
        <v>19</v>
      </c>
      <c r="E3014" t="s">
        <v>41</v>
      </c>
      <c r="F3014" s="4">
        <v>240000</v>
      </c>
      <c r="G3014" s="4">
        <v>70000</v>
      </c>
      <c r="H3014" s="4">
        <v>0</v>
      </c>
      <c r="I3014" s="4">
        <v>10000</v>
      </c>
      <c r="J3014">
        <v>7.1</v>
      </c>
      <c r="K3014">
        <v>21</v>
      </c>
      <c r="L3014">
        <v>5.7</v>
      </c>
      <c r="M3014" s="4">
        <v>12</v>
      </c>
      <c r="N3014" t="s">
        <v>926</v>
      </c>
      <c r="O3014" t="s">
        <v>21</v>
      </c>
      <c r="P3014" s="4">
        <v>320000</v>
      </c>
      <c r="Q3014" s="3">
        <f>AVERAGE(Table1[[#This Row],[critic_score]],Table1[[#This Row],[user_score]])</f>
        <v>6.4</v>
      </c>
      <c r="R3014" s="4">
        <f>Table1[[#This Row],[user_count]]+Table1[[#This Row],[critic_count]]</f>
        <v>33</v>
      </c>
      <c r="S3014" s="2">
        <f>100000*Table1[[#This Row],[review_count]]/Table1[[#This Row],[total sales]]</f>
        <v>10.3125</v>
      </c>
      <c r="T3014" s="2">
        <f>Table1[[#This Row],[total sales]]/(2017-Table1[[#This Row],[year_of_release]])</f>
        <v>29090.909090909092</v>
      </c>
      <c r="U3014" s="9">
        <f>Table1[[#This Row],[na_sales]]/(2017-Table1[[#This Row],[year_of_release]])</f>
        <v>21818.18181818182</v>
      </c>
      <c r="V3014" s="6">
        <f>Table1[[#This Row],[eu_sales]]/(2017-Table1[[#This Row],[year_of_release]])</f>
        <v>6363.636363636364</v>
      </c>
      <c r="W3014" s="6">
        <f>Table1[[#This Row],[jp_sales]]/(2017-Table1[[#This Row],[year_of_release]])</f>
        <v>0</v>
      </c>
      <c r="X3014" s="6">
        <f>Table1[[#This Row],[other_sales]]/(2017-Table1[[#This Row],[year_of_release]])</f>
        <v>909.09090909090912</v>
      </c>
      <c r="Y3014" s="4">
        <v>516818555</v>
      </c>
      <c r="Z3014" s="4">
        <v>437126892</v>
      </c>
      <c r="AA3014" s="4">
        <v>127854000</v>
      </c>
      <c r="AB3014" s="1">
        <f>Table1[[#This Row],[na_sales]]/Table1[[#This Row],[NA population]]</f>
        <v>4.6437961191234708E-4</v>
      </c>
      <c r="AC3014" s="1">
        <f>Table1[[#This Row],[eu_sales]]/Table1[[#This Row],[Eu population]]</f>
        <v>1.6013656739288418E-4</v>
      </c>
      <c r="AD3014" s="1">
        <f>Table1[[#This Row],[jp_sales]]/Table1[[#This Row],[Jp population]]</f>
        <v>0</v>
      </c>
    </row>
    <row r="3015" spans="1:30" x14ac:dyDescent="0.25">
      <c r="A3015" t="s">
        <v>2714</v>
      </c>
      <c r="B3015" t="s">
        <v>45</v>
      </c>
      <c r="C3015">
        <v>2003</v>
      </c>
      <c r="D3015" t="s">
        <v>54</v>
      </c>
      <c r="E3015" t="s">
        <v>575</v>
      </c>
      <c r="F3015" s="4">
        <v>160000</v>
      </c>
      <c r="G3015" s="4">
        <v>120000</v>
      </c>
      <c r="H3015" s="4">
        <v>0</v>
      </c>
      <c r="I3015" s="4">
        <v>40000</v>
      </c>
      <c r="J3015">
        <v>6.9</v>
      </c>
      <c r="K3015">
        <v>21</v>
      </c>
      <c r="L3015">
        <v>7.8</v>
      </c>
      <c r="M3015" s="4">
        <v>16</v>
      </c>
      <c r="N3015" t="s">
        <v>323</v>
      </c>
      <c r="O3015" t="s">
        <v>43</v>
      </c>
      <c r="P3015" s="4">
        <v>320000</v>
      </c>
      <c r="Q3015" s="3">
        <f>AVERAGE(Table1[[#This Row],[critic_score]],Table1[[#This Row],[user_score]])</f>
        <v>7.35</v>
      </c>
      <c r="R3015" s="4">
        <f>Table1[[#This Row],[user_count]]+Table1[[#This Row],[critic_count]]</f>
        <v>37</v>
      </c>
      <c r="S3015" s="2">
        <f>100000*Table1[[#This Row],[review_count]]/Table1[[#This Row],[total sales]]</f>
        <v>11.5625</v>
      </c>
      <c r="T3015" s="2">
        <f>Table1[[#This Row],[total sales]]/(2017-Table1[[#This Row],[year_of_release]])</f>
        <v>22857.142857142859</v>
      </c>
      <c r="U3015" s="9">
        <f>Table1[[#This Row],[na_sales]]/(2017-Table1[[#This Row],[year_of_release]])</f>
        <v>11428.571428571429</v>
      </c>
      <c r="V3015" s="6">
        <f>Table1[[#This Row],[eu_sales]]/(2017-Table1[[#This Row],[year_of_release]])</f>
        <v>8571.4285714285706</v>
      </c>
      <c r="W3015" s="6">
        <f>Table1[[#This Row],[jp_sales]]/(2017-Table1[[#This Row],[year_of_release]])</f>
        <v>0</v>
      </c>
      <c r="X3015" s="6">
        <f>Table1[[#This Row],[other_sales]]/(2017-Table1[[#This Row],[year_of_release]])</f>
        <v>2857.1428571428573</v>
      </c>
      <c r="Y3015" s="4">
        <v>500125528</v>
      </c>
      <c r="Z3015" s="4">
        <v>432552540</v>
      </c>
      <c r="AA3015" s="4">
        <v>127718000</v>
      </c>
      <c r="AB3015" s="1">
        <f>Table1[[#This Row],[na_sales]]/Table1[[#This Row],[NA population]]</f>
        <v>3.1991968224425447E-4</v>
      </c>
      <c r="AC3015" s="1">
        <f>Table1[[#This Row],[eu_sales]]/Table1[[#This Row],[Eu population]]</f>
        <v>2.7742294612349291E-4</v>
      </c>
      <c r="AD3015" s="1">
        <f>Table1[[#This Row],[jp_sales]]/Table1[[#This Row],[Jp population]]</f>
        <v>0</v>
      </c>
    </row>
    <row r="3016" spans="1:30" x14ac:dyDescent="0.25">
      <c r="A3016" t="s">
        <v>2715</v>
      </c>
      <c r="B3016" t="s">
        <v>34</v>
      </c>
      <c r="C3016">
        <v>2009</v>
      </c>
      <c r="D3016" t="s">
        <v>225</v>
      </c>
      <c r="E3016" t="s">
        <v>270</v>
      </c>
      <c r="F3016" s="4">
        <v>170000</v>
      </c>
      <c r="G3016" s="4">
        <v>110000</v>
      </c>
      <c r="H3016" s="4">
        <v>10000</v>
      </c>
      <c r="I3016" s="4">
        <v>30000</v>
      </c>
      <c r="J3016">
        <v>7.6</v>
      </c>
      <c r="K3016">
        <v>48</v>
      </c>
      <c r="L3016">
        <v>7.4</v>
      </c>
      <c r="M3016" s="4">
        <v>41</v>
      </c>
      <c r="N3016" t="s">
        <v>270</v>
      </c>
      <c r="O3016" t="s">
        <v>67</v>
      </c>
      <c r="P3016" s="4">
        <v>320000</v>
      </c>
      <c r="Q3016" s="3">
        <f>AVERAGE(Table1[[#This Row],[critic_score]],Table1[[#This Row],[user_score]])</f>
        <v>7.5</v>
      </c>
      <c r="R3016" s="4">
        <f>Table1[[#This Row],[user_count]]+Table1[[#This Row],[critic_count]]</f>
        <v>89</v>
      </c>
      <c r="S3016" s="2">
        <f>100000*Table1[[#This Row],[review_count]]/Table1[[#This Row],[total sales]]</f>
        <v>27.8125</v>
      </c>
      <c r="T3016" s="2">
        <f>Table1[[#This Row],[total sales]]/(2017-Table1[[#This Row],[year_of_release]])</f>
        <v>40000</v>
      </c>
      <c r="U3016" s="9">
        <f>Table1[[#This Row],[na_sales]]/(2017-Table1[[#This Row],[year_of_release]])</f>
        <v>21250</v>
      </c>
      <c r="V3016" s="6">
        <f>Table1[[#This Row],[eu_sales]]/(2017-Table1[[#This Row],[year_of_release]])</f>
        <v>13750</v>
      </c>
      <c r="W3016" s="6">
        <f>Table1[[#This Row],[jp_sales]]/(2017-Table1[[#This Row],[year_of_release]])</f>
        <v>1250</v>
      </c>
      <c r="X3016" s="6">
        <f>Table1[[#This Row],[other_sales]]/(2017-Table1[[#This Row],[year_of_release]])</f>
        <v>3750</v>
      </c>
      <c r="Y3016" s="4">
        <v>534740514</v>
      </c>
      <c r="Z3016" s="4">
        <v>441041694</v>
      </c>
      <c r="AA3016" s="4">
        <v>128047000</v>
      </c>
      <c r="AB3016" s="1">
        <f>Table1[[#This Row],[na_sales]]/Table1[[#This Row],[NA population]]</f>
        <v>3.1791120281565201E-4</v>
      </c>
      <c r="AC3016" s="1">
        <f>Table1[[#This Row],[eu_sales]]/Table1[[#This Row],[Eu population]]</f>
        <v>2.4940952634741148E-4</v>
      </c>
      <c r="AD3016" s="1">
        <f>Table1[[#This Row],[jp_sales]]/Table1[[#This Row],[Jp population]]</f>
        <v>7.809632400602903E-5</v>
      </c>
    </row>
    <row r="3017" spans="1:30" x14ac:dyDescent="0.25">
      <c r="A3017" t="s">
        <v>2717</v>
      </c>
      <c r="B3017" t="s">
        <v>39</v>
      </c>
      <c r="C3017">
        <v>2010</v>
      </c>
      <c r="D3017" t="s">
        <v>29</v>
      </c>
      <c r="E3017" t="s">
        <v>171</v>
      </c>
      <c r="F3017" s="4">
        <v>250000</v>
      </c>
      <c r="G3017" s="4">
        <v>40000</v>
      </c>
      <c r="H3017" s="4">
        <v>0</v>
      </c>
      <c r="I3017" s="4">
        <v>30000</v>
      </c>
      <c r="J3017">
        <v>7.5</v>
      </c>
      <c r="K3017">
        <v>25</v>
      </c>
      <c r="L3017">
        <v>6.3</v>
      </c>
      <c r="M3017" s="4">
        <v>4</v>
      </c>
      <c r="N3017" t="s">
        <v>2718</v>
      </c>
      <c r="O3017" t="s">
        <v>67</v>
      </c>
      <c r="P3017" s="4">
        <v>320000</v>
      </c>
      <c r="Q3017" s="3">
        <f>AVERAGE(Table1[[#This Row],[critic_score]],Table1[[#This Row],[user_score]])</f>
        <v>6.9</v>
      </c>
      <c r="R3017" s="4">
        <f>Table1[[#This Row],[user_count]]+Table1[[#This Row],[critic_count]]</f>
        <v>29</v>
      </c>
      <c r="S3017" s="2">
        <f>100000*Table1[[#This Row],[review_count]]/Table1[[#This Row],[total sales]]</f>
        <v>9.0625</v>
      </c>
      <c r="T3017" s="2">
        <f>Table1[[#This Row],[total sales]]/(2017-Table1[[#This Row],[year_of_release]])</f>
        <v>45714.285714285717</v>
      </c>
      <c r="U3017" s="9">
        <f>Table1[[#This Row],[na_sales]]/(2017-Table1[[#This Row],[year_of_release]])</f>
        <v>35714.285714285717</v>
      </c>
      <c r="V3017" s="6">
        <f>Table1[[#This Row],[eu_sales]]/(2017-Table1[[#This Row],[year_of_release]])</f>
        <v>5714.2857142857147</v>
      </c>
      <c r="W3017" s="6">
        <f>Table1[[#This Row],[jp_sales]]/(2017-Table1[[#This Row],[year_of_release]])</f>
        <v>0</v>
      </c>
      <c r="X3017" s="6">
        <f>Table1[[#This Row],[other_sales]]/(2017-Table1[[#This Row],[year_of_release]])</f>
        <v>4285.7142857142853</v>
      </c>
      <c r="Y3017" s="4">
        <v>540520772</v>
      </c>
      <c r="Z3017" s="4">
        <v>441654761</v>
      </c>
      <c r="AA3017" s="4">
        <v>128070000</v>
      </c>
      <c r="AB3017" s="1">
        <f>Table1[[#This Row],[na_sales]]/Table1[[#This Row],[NA population]]</f>
        <v>4.6251691507611476E-4</v>
      </c>
      <c r="AC3017" s="1">
        <f>Table1[[#This Row],[eu_sales]]/Table1[[#This Row],[Eu population]]</f>
        <v>9.05684791202783E-5</v>
      </c>
      <c r="AD3017" s="1">
        <f>Table1[[#This Row],[jp_sales]]/Table1[[#This Row],[Jp population]]</f>
        <v>0</v>
      </c>
    </row>
    <row r="3018" spans="1:30" x14ac:dyDescent="0.25">
      <c r="A3018" t="s">
        <v>2719</v>
      </c>
      <c r="B3018" t="s">
        <v>69</v>
      </c>
      <c r="C3018">
        <v>2015</v>
      </c>
      <c r="D3018" t="s">
        <v>29</v>
      </c>
      <c r="E3018" t="s">
        <v>403</v>
      </c>
      <c r="F3018" s="4">
        <v>160000</v>
      </c>
      <c r="G3018" s="4">
        <v>40000</v>
      </c>
      <c r="H3018" s="4">
        <v>100000</v>
      </c>
      <c r="I3018" s="4">
        <v>20000</v>
      </c>
      <c r="J3018">
        <v>8</v>
      </c>
      <c r="K3018">
        <v>32</v>
      </c>
      <c r="L3018">
        <v>8.5</v>
      </c>
      <c r="M3018" s="4">
        <v>71</v>
      </c>
      <c r="N3018" t="s">
        <v>403</v>
      </c>
      <c r="O3018" t="s">
        <v>84</v>
      </c>
      <c r="P3018" s="4">
        <v>320000</v>
      </c>
      <c r="Q3018" s="3">
        <f>AVERAGE(Table1[[#This Row],[critic_score]],Table1[[#This Row],[user_score]])</f>
        <v>8.25</v>
      </c>
      <c r="R3018" s="4">
        <f>Table1[[#This Row],[user_count]]+Table1[[#This Row],[critic_count]]</f>
        <v>103</v>
      </c>
      <c r="S3018" s="2">
        <f>100000*Table1[[#This Row],[review_count]]/Table1[[#This Row],[total sales]]</f>
        <v>32.1875</v>
      </c>
      <c r="T3018" s="2">
        <f>Table1[[#This Row],[total sales]]/(2017-Table1[[#This Row],[year_of_release]])</f>
        <v>160000</v>
      </c>
      <c r="U3018" s="9">
        <f>Table1[[#This Row],[na_sales]]/(2017-Table1[[#This Row],[year_of_release]])</f>
        <v>80000</v>
      </c>
      <c r="V3018" s="6">
        <f>Table1[[#This Row],[eu_sales]]/(2017-Table1[[#This Row],[year_of_release]])</f>
        <v>20000</v>
      </c>
      <c r="W3018" s="6">
        <f>Table1[[#This Row],[jp_sales]]/(2017-Table1[[#This Row],[year_of_release]])</f>
        <v>50000</v>
      </c>
      <c r="X3018" s="6">
        <f>Table1[[#This Row],[other_sales]]/(2017-Table1[[#This Row],[year_of_release]])</f>
        <v>10000</v>
      </c>
      <c r="Y3018" s="4">
        <v>567732286</v>
      </c>
      <c r="Z3018" s="4">
        <v>444588718</v>
      </c>
      <c r="AA3018" s="4">
        <v>127141000</v>
      </c>
      <c r="AB3018" s="1">
        <f>Table1[[#This Row],[na_sales]]/Table1[[#This Row],[NA population]]</f>
        <v>2.8182297175186543E-4</v>
      </c>
      <c r="AC3018" s="1">
        <f>Table1[[#This Row],[eu_sales]]/Table1[[#This Row],[Eu population]]</f>
        <v>8.9970794085692473E-5</v>
      </c>
      <c r="AD3018" s="1">
        <f>Table1[[#This Row],[jp_sales]]/Table1[[#This Row],[Jp population]]</f>
        <v>7.8652834254882371E-4</v>
      </c>
    </row>
    <row r="3019" spans="1:30" x14ac:dyDescent="0.25">
      <c r="A3019" t="s">
        <v>1977</v>
      </c>
      <c r="B3019" t="s">
        <v>200</v>
      </c>
      <c r="C3019">
        <v>2015</v>
      </c>
      <c r="D3019" t="s">
        <v>29</v>
      </c>
      <c r="E3019" t="s">
        <v>83</v>
      </c>
      <c r="F3019" s="4">
        <v>250000</v>
      </c>
      <c r="G3019" s="4">
        <v>40000</v>
      </c>
      <c r="H3019" s="4">
        <v>0</v>
      </c>
      <c r="I3019" s="4">
        <v>30000</v>
      </c>
      <c r="J3019">
        <v>6.6</v>
      </c>
      <c r="K3019">
        <v>10</v>
      </c>
      <c r="L3019">
        <v>6.1</v>
      </c>
      <c r="M3019" s="4">
        <v>18</v>
      </c>
      <c r="N3019" t="s">
        <v>83</v>
      </c>
      <c r="O3019" t="s">
        <v>84</v>
      </c>
      <c r="P3019" s="4">
        <v>320000</v>
      </c>
      <c r="Q3019" s="3">
        <f>AVERAGE(Table1[[#This Row],[critic_score]],Table1[[#This Row],[user_score]])</f>
        <v>6.35</v>
      </c>
      <c r="R3019" s="4">
        <f>Table1[[#This Row],[user_count]]+Table1[[#This Row],[critic_count]]</f>
        <v>28</v>
      </c>
      <c r="S3019" s="2">
        <f>100000*Table1[[#This Row],[review_count]]/Table1[[#This Row],[total sales]]</f>
        <v>8.75</v>
      </c>
      <c r="T3019" s="2">
        <f>Table1[[#This Row],[total sales]]/(2017-Table1[[#This Row],[year_of_release]])</f>
        <v>160000</v>
      </c>
      <c r="U3019" s="9">
        <f>Table1[[#This Row],[na_sales]]/(2017-Table1[[#This Row],[year_of_release]])</f>
        <v>125000</v>
      </c>
      <c r="V3019" s="6">
        <f>Table1[[#This Row],[eu_sales]]/(2017-Table1[[#This Row],[year_of_release]])</f>
        <v>20000</v>
      </c>
      <c r="W3019" s="6">
        <f>Table1[[#This Row],[jp_sales]]/(2017-Table1[[#This Row],[year_of_release]])</f>
        <v>0</v>
      </c>
      <c r="X3019" s="6">
        <f>Table1[[#This Row],[other_sales]]/(2017-Table1[[#This Row],[year_of_release]])</f>
        <v>15000</v>
      </c>
      <c r="Y3019" s="4">
        <v>567732286</v>
      </c>
      <c r="Z3019" s="4">
        <v>444588718</v>
      </c>
      <c r="AA3019" s="4">
        <v>127141000</v>
      </c>
      <c r="AB3019" s="1">
        <f>Table1[[#This Row],[na_sales]]/Table1[[#This Row],[NA population]]</f>
        <v>4.4034839336228976E-4</v>
      </c>
      <c r="AC3019" s="1">
        <f>Table1[[#This Row],[eu_sales]]/Table1[[#This Row],[Eu population]]</f>
        <v>8.9970794085692473E-5</v>
      </c>
      <c r="AD3019" s="1">
        <f>Table1[[#This Row],[jp_sales]]/Table1[[#This Row],[Jp population]]</f>
        <v>0</v>
      </c>
    </row>
    <row r="3020" spans="1:30" x14ac:dyDescent="0.25">
      <c r="A3020" t="s">
        <v>907</v>
      </c>
      <c r="B3020" t="s">
        <v>113</v>
      </c>
      <c r="C3020">
        <v>2011</v>
      </c>
      <c r="D3020" t="s">
        <v>54</v>
      </c>
      <c r="E3020" t="s">
        <v>100</v>
      </c>
      <c r="F3020" s="4">
        <v>130000</v>
      </c>
      <c r="G3020" s="4">
        <v>150000</v>
      </c>
      <c r="H3020" s="4">
        <v>0</v>
      </c>
      <c r="I3020" s="4">
        <v>40000</v>
      </c>
      <c r="J3020">
        <v>8.6999999999999993</v>
      </c>
      <c r="K3020">
        <v>28</v>
      </c>
      <c r="L3020">
        <v>8.3000000000000007</v>
      </c>
      <c r="M3020" s="4">
        <v>974</v>
      </c>
      <c r="N3020" t="s">
        <v>646</v>
      </c>
      <c r="O3020" t="s">
        <v>43</v>
      </c>
      <c r="P3020" s="4">
        <v>320000</v>
      </c>
      <c r="Q3020" s="3">
        <f>AVERAGE(Table1[[#This Row],[critic_score]],Table1[[#This Row],[user_score]])</f>
        <v>8.5</v>
      </c>
      <c r="R3020" s="4">
        <f>Table1[[#This Row],[user_count]]+Table1[[#This Row],[critic_count]]</f>
        <v>1002</v>
      </c>
      <c r="S3020" s="2">
        <f>100000*Table1[[#This Row],[review_count]]/Table1[[#This Row],[total sales]]</f>
        <v>313.125</v>
      </c>
      <c r="T3020" s="2">
        <f>Table1[[#This Row],[total sales]]/(2017-Table1[[#This Row],[year_of_release]])</f>
        <v>53333.333333333336</v>
      </c>
      <c r="U3020" s="9">
        <f>Table1[[#This Row],[na_sales]]/(2017-Table1[[#This Row],[year_of_release]])</f>
        <v>21666.666666666668</v>
      </c>
      <c r="V3020" s="6">
        <f>Table1[[#This Row],[eu_sales]]/(2017-Table1[[#This Row],[year_of_release]])</f>
        <v>25000</v>
      </c>
      <c r="W3020" s="6">
        <f>Table1[[#This Row],[jp_sales]]/(2017-Table1[[#This Row],[year_of_release]])</f>
        <v>0</v>
      </c>
      <c r="X3020" s="6">
        <f>Table1[[#This Row],[other_sales]]/(2017-Table1[[#This Row],[year_of_release]])</f>
        <v>6666.666666666667</v>
      </c>
      <c r="Y3020" s="4">
        <v>545961365</v>
      </c>
      <c r="Z3020" s="4">
        <v>440756453</v>
      </c>
      <c r="AA3020" s="4">
        <v>127833000</v>
      </c>
      <c r="AB3020" s="1">
        <f>Table1[[#This Row],[na_sales]]/Table1[[#This Row],[NA population]]</f>
        <v>2.3811208692395294E-4</v>
      </c>
      <c r="AC3020" s="1">
        <f>Table1[[#This Row],[eu_sales]]/Table1[[#This Row],[Eu population]]</f>
        <v>3.403240020175042E-4</v>
      </c>
      <c r="AD3020" s="1">
        <f>Table1[[#This Row],[jp_sales]]/Table1[[#This Row],[Jp population]]</f>
        <v>0</v>
      </c>
    </row>
    <row r="3021" spans="1:30" x14ac:dyDescent="0.25">
      <c r="A3021" t="s">
        <v>2720</v>
      </c>
      <c r="B3021" t="s">
        <v>45</v>
      </c>
      <c r="C3021">
        <v>2001</v>
      </c>
      <c r="D3021" t="s">
        <v>23</v>
      </c>
      <c r="E3021" t="s">
        <v>51</v>
      </c>
      <c r="F3021" s="4">
        <v>160000</v>
      </c>
      <c r="G3021" s="4">
        <v>120000</v>
      </c>
      <c r="H3021" s="4">
        <v>0</v>
      </c>
      <c r="I3021" s="4">
        <v>40000</v>
      </c>
      <c r="J3021">
        <v>7.7</v>
      </c>
      <c r="K3021">
        <v>21</v>
      </c>
      <c r="L3021">
        <v>8.3000000000000007</v>
      </c>
      <c r="M3021" s="4">
        <v>21</v>
      </c>
      <c r="N3021" t="s">
        <v>227</v>
      </c>
      <c r="O3021" t="s">
        <v>67</v>
      </c>
      <c r="P3021" s="4">
        <v>320000</v>
      </c>
      <c r="Q3021" s="3">
        <f>AVERAGE(Table1[[#This Row],[critic_score]],Table1[[#This Row],[user_score]])</f>
        <v>8</v>
      </c>
      <c r="R3021" s="4">
        <f>Table1[[#This Row],[user_count]]+Table1[[#This Row],[critic_count]]</f>
        <v>42</v>
      </c>
      <c r="S3021" s="2">
        <f>100000*Table1[[#This Row],[review_count]]/Table1[[#This Row],[total sales]]</f>
        <v>13.125</v>
      </c>
      <c r="T3021" s="2">
        <f>Table1[[#This Row],[total sales]]/(2017-Table1[[#This Row],[year_of_release]])</f>
        <v>20000</v>
      </c>
      <c r="U3021" s="9">
        <f>Table1[[#This Row],[na_sales]]/(2017-Table1[[#This Row],[year_of_release]])</f>
        <v>10000</v>
      </c>
      <c r="V3021" s="6">
        <f>Table1[[#This Row],[eu_sales]]/(2017-Table1[[#This Row],[year_of_release]])</f>
        <v>7500</v>
      </c>
      <c r="W3021" s="6">
        <f>Table1[[#This Row],[jp_sales]]/(2017-Table1[[#This Row],[year_of_release]])</f>
        <v>0</v>
      </c>
      <c r="X3021" s="6">
        <f>Table1[[#This Row],[other_sales]]/(2017-Table1[[#This Row],[year_of_release]])</f>
        <v>2500</v>
      </c>
      <c r="Y3021" s="4">
        <v>489752572</v>
      </c>
      <c r="Z3021" s="4">
        <v>430035992</v>
      </c>
      <c r="AA3021" s="4">
        <v>127149000</v>
      </c>
      <c r="AB3021" s="1">
        <f>Table1[[#This Row],[na_sales]]/Table1[[#This Row],[NA population]]</f>
        <v>3.2669557884424955E-4</v>
      </c>
      <c r="AC3021" s="1">
        <f>Table1[[#This Row],[eu_sales]]/Table1[[#This Row],[Eu population]]</f>
        <v>2.7904641060834742E-4</v>
      </c>
      <c r="AD3021" s="1">
        <f>Table1[[#This Row],[jp_sales]]/Table1[[#This Row],[Jp population]]</f>
        <v>0</v>
      </c>
    </row>
    <row r="3022" spans="1:30" x14ac:dyDescent="0.25">
      <c r="A3022" t="s">
        <v>1267</v>
      </c>
      <c r="B3022" t="s">
        <v>103</v>
      </c>
      <c r="C3022">
        <v>2005</v>
      </c>
      <c r="D3022" t="s">
        <v>19</v>
      </c>
      <c r="E3022" t="s">
        <v>100</v>
      </c>
      <c r="F3022" s="4">
        <v>280000</v>
      </c>
      <c r="G3022" s="4">
        <v>30000</v>
      </c>
      <c r="H3022" s="4">
        <v>0</v>
      </c>
      <c r="I3022" s="4">
        <v>10000</v>
      </c>
      <c r="J3022">
        <v>8.9</v>
      </c>
      <c r="K3022">
        <v>41</v>
      </c>
      <c r="L3022">
        <v>8.9</v>
      </c>
      <c r="M3022" s="4">
        <v>10</v>
      </c>
      <c r="N3022" t="s">
        <v>141</v>
      </c>
      <c r="O3022" t="s">
        <v>21</v>
      </c>
      <c r="P3022" s="4">
        <v>320000</v>
      </c>
      <c r="Q3022" s="3">
        <f>AVERAGE(Table1[[#This Row],[critic_score]],Table1[[#This Row],[user_score]])</f>
        <v>8.9</v>
      </c>
      <c r="R3022" s="4">
        <f>Table1[[#This Row],[user_count]]+Table1[[#This Row],[critic_count]]</f>
        <v>51</v>
      </c>
      <c r="S3022" s="2">
        <f>100000*Table1[[#This Row],[review_count]]/Table1[[#This Row],[total sales]]</f>
        <v>15.9375</v>
      </c>
      <c r="T3022" s="2">
        <f>Table1[[#This Row],[total sales]]/(2017-Table1[[#This Row],[year_of_release]])</f>
        <v>26666.666666666668</v>
      </c>
      <c r="U3022" s="9">
        <f>Table1[[#This Row],[na_sales]]/(2017-Table1[[#This Row],[year_of_release]])</f>
        <v>23333.333333333332</v>
      </c>
      <c r="V3022" s="6">
        <f>Table1[[#This Row],[eu_sales]]/(2017-Table1[[#This Row],[year_of_release]])</f>
        <v>2500</v>
      </c>
      <c r="W3022" s="6">
        <f>Table1[[#This Row],[jp_sales]]/(2017-Table1[[#This Row],[year_of_release]])</f>
        <v>0</v>
      </c>
      <c r="X3022" s="6">
        <f>Table1[[#This Row],[other_sales]]/(2017-Table1[[#This Row],[year_of_release]])</f>
        <v>833.33333333333337</v>
      </c>
      <c r="Y3022" s="4">
        <v>511054143</v>
      </c>
      <c r="Z3022" s="4">
        <v>435713800</v>
      </c>
      <c r="AA3022" s="4">
        <v>127773000</v>
      </c>
      <c r="AB3022" s="1">
        <f>Table1[[#This Row],[na_sales]]/Table1[[#This Row],[NA population]]</f>
        <v>5.478871541014002E-4</v>
      </c>
      <c r="AC3022" s="1">
        <f>Table1[[#This Row],[eu_sales]]/Table1[[#This Row],[Eu population]]</f>
        <v>6.8852535770039876E-5</v>
      </c>
      <c r="AD3022" s="1">
        <f>Table1[[#This Row],[jp_sales]]/Table1[[#This Row],[Jp population]]</f>
        <v>0</v>
      </c>
    </row>
    <row r="3023" spans="1:30" x14ac:dyDescent="0.25">
      <c r="A3023" t="s">
        <v>2287</v>
      </c>
      <c r="B3023" t="s">
        <v>34</v>
      </c>
      <c r="C3023">
        <v>2012</v>
      </c>
      <c r="D3023" t="s">
        <v>40</v>
      </c>
      <c r="E3023" t="s">
        <v>171</v>
      </c>
      <c r="F3023" s="4">
        <v>220000</v>
      </c>
      <c r="G3023" s="4">
        <v>80000</v>
      </c>
      <c r="H3023" s="4">
        <v>0</v>
      </c>
      <c r="I3023" s="4">
        <v>20000</v>
      </c>
      <c r="J3023">
        <v>6.8</v>
      </c>
      <c r="K3023">
        <v>38</v>
      </c>
      <c r="L3023">
        <v>7.3</v>
      </c>
      <c r="M3023" s="4">
        <v>269</v>
      </c>
      <c r="N3023" t="s">
        <v>256</v>
      </c>
      <c r="O3023" t="s">
        <v>43</v>
      </c>
      <c r="P3023" s="4">
        <v>320000</v>
      </c>
      <c r="Q3023" s="3">
        <f>AVERAGE(Table1[[#This Row],[critic_score]],Table1[[#This Row],[user_score]])</f>
        <v>7.05</v>
      </c>
      <c r="R3023" s="4">
        <f>Table1[[#This Row],[user_count]]+Table1[[#This Row],[critic_count]]</f>
        <v>307</v>
      </c>
      <c r="S3023" s="2">
        <f>100000*Table1[[#This Row],[review_count]]/Table1[[#This Row],[total sales]]</f>
        <v>95.9375</v>
      </c>
      <c r="T3023" s="2">
        <f>Table1[[#This Row],[total sales]]/(2017-Table1[[#This Row],[year_of_release]])</f>
        <v>64000</v>
      </c>
      <c r="U3023" s="9">
        <f>Table1[[#This Row],[na_sales]]/(2017-Table1[[#This Row],[year_of_release]])</f>
        <v>44000</v>
      </c>
      <c r="V3023" s="6">
        <f>Table1[[#This Row],[eu_sales]]/(2017-Table1[[#This Row],[year_of_release]])</f>
        <v>16000</v>
      </c>
      <c r="W3023" s="6">
        <f>Table1[[#This Row],[jp_sales]]/(2017-Table1[[#This Row],[year_of_release]])</f>
        <v>0</v>
      </c>
      <c r="X3023" s="6">
        <f>Table1[[#This Row],[other_sales]]/(2017-Table1[[#This Row],[year_of_release]])</f>
        <v>4000</v>
      </c>
      <c r="Y3023" s="4">
        <v>551484507</v>
      </c>
      <c r="Z3023" s="4">
        <v>441417242</v>
      </c>
      <c r="AA3023" s="4">
        <v>127629000</v>
      </c>
      <c r="AB3023" s="1">
        <f>Table1[[#This Row],[na_sales]]/Table1[[#This Row],[NA population]]</f>
        <v>3.9892326476544153E-4</v>
      </c>
      <c r="AC3023" s="1">
        <f>Table1[[#This Row],[eu_sales]]/Table1[[#This Row],[Eu population]]</f>
        <v>1.8123442491174824E-4</v>
      </c>
      <c r="AD3023" s="1">
        <f>Table1[[#This Row],[jp_sales]]/Table1[[#This Row],[Jp population]]</f>
        <v>0</v>
      </c>
    </row>
    <row r="3024" spans="1:30" x14ac:dyDescent="0.25">
      <c r="A3024" t="s">
        <v>2723</v>
      </c>
      <c r="B3024" t="s">
        <v>39</v>
      </c>
      <c r="C3024">
        <v>2011</v>
      </c>
      <c r="D3024" t="s">
        <v>40</v>
      </c>
      <c r="E3024" t="s">
        <v>196</v>
      </c>
      <c r="F3024" s="4">
        <v>110000</v>
      </c>
      <c r="G3024" s="4">
        <v>80000</v>
      </c>
      <c r="H3024" s="4">
        <v>100000</v>
      </c>
      <c r="I3024" s="4">
        <v>30000</v>
      </c>
      <c r="J3024">
        <v>7.2</v>
      </c>
      <c r="K3024">
        <v>31</v>
      </c>
      <c r="L3024">
        <v>7.1</v>
      </c>
      <c r="M3024" s="4">
        <v>35</v>
      </c>
      <c r="N3024" t="s">
        <v>868</v>
      </c>
      <c r="O3024" t="s">
        <v>43</v>
      </c>
      <c r="P3024" s="4">
        <v>320000</v>
      </c>
      <c r="Q3024" s="3">
        <f>AVERAGE(Table1[[#This Row],[critic_score]],Table1[[#This Row],[user_score]])</f>
        <v>7.15</v>
      </c>
      <c r="R3024" s="4">
        <f>Table1[[#This Row],[user_count]]+Table1[[#This Row],[critic_count]]</f>
        <v>66</v>
      </c>
      <c r="S3024" s="2">
        <f>100000*Table1[[#This Row],[review_count]]/Table1[[#This Row],[total sales]]</f>
        <v>20.625</v>
      </c>
      <c r="T3024" s="2">
        <f>Table1[[#This Row],[total sales]]/(2017-Table1[[#This Row],[year_of_release]])</f>
        <v>53333.333333333336</v>
      </c>
      <c r="U3024" s="9">
        <f>Table1[[#This Row],[na_sales]]/(2017-Table1[[#This Row],[year_of_release]])</f>
        <v>18333.333333333332</v>
      </c>
      <c r="V3024" s="6">
        <f>Table1[[#This Row],[eu_sales]]/(2017-Table1[[#This Row],[year_of_release]])</f>
        <v>13333.333333333334</v>
      </c>
      <c r="W3024" s="6">
        <f>Table1[[#This Row],[jp_sales]]/(2017-Table1[[#This Row],[year_of_release]])</f>
        <v>16666.666666666668</v>
      </c>
      <c r="X3024" s="6">
        <f>Table1[[#This Row],[other_sales]]/(2017-Table1[[#This Row],[year_of_release]])</f>
        <v>5000</v>
      </c>
      <c r="Y3024" s="4">
        <v>545961365</v>
      </c>
      <c r="Z3024" s="4">
        <v>440756453</v>
      </c>
      <c r="AA3024" s="4">
        <v>127833000</v>
      </c>
      <c r="AB3024" s="1">
        <f>Table1[[#This Row],[na_sales]]/Table1[[#This Row],[NA population]]</f>
        <v>2.0147945816642173E-4</v>
      </c>
      <c r="AC3024" s="1">
        <f>Table1[[#This Row],[eu_sales]]/Table1[[#This Row],[Eu population]]</f>
        <v>1.8150613440933558E-4</v>
      </c>
      <c r="AD3024" s="1">
        <f>Table1[[#This Row],[jp_sales]]/Table1[[#This Row],[Jp population]]</f>
        <v>7.8227061869783228E-4</v>
      </c>
    </row>
    <row r="3025" spans="1:30" x14ac:dyDescent="0.25">
      <c r="A3025" t="s">
        <v>1216</v>
      </c>
      <c r="B3025" t="s">
        <v>200</v>
      </c>
      <c r="C3025">
        <v>2015</v>
      </c>
      <c r="D3025" t="s">
        <v>65</v>
      </c>
      <c r="E3025" t="s">
        <v>267</v>
      </c>
      <c r="F3025" s="4">
        <v>180000</v>
      </c>
      <c r="G3025" s="4">
        <v>110000</v>
      </c>
      <c r="H3025" s="4">
        <v>0</v>
      </c>
      <c r="I3025" s="4">
        <v>30000</v>
      </c>
      <c r="J3025">
        <v>6.7</v>
      </c>
      <c r="K3025">
        <v>18</v>
      </c>
      <c r="L3025">
        <v>7.2</v>
      </c>
      <c r="M3025" s="4">
        <v>128</v>
      </c>
      <c r="N3025" t="s">
        <v>414</v>
      </c>
      <c r="O3025" t="s">
        <v>67</v>
      </c>
      <c r="P3025" s="4">
        <v>320000</v>
      </c>
      <c r="Q3025" s="3">
        <f>AVERAGE(Table1[[#This Row],[critic_score]],Table1[[#This Row],[user_score]])</f>
        <v>6.95</v>
      </c>
      <c r="R3025" s="4">
        <f>Table1[[#This Row],[user_count]]+Table1[[#This Row],[critic_count]]</f>
        <v>146</v>
      </c>
      <c r="S3025" s="2">
        <f>100000*Table1[[#This Row],[review_count]]/Table1[[#This Row],[total sales]]</f>
        <v>45.625</v>
      </c>
      <c r="T3025" s="2">
        <f>Table1[[#This Row],[total sales]]/(2017-Table1[[#This Row],[year_of_release]])</f>
        <v>160000</v>
      </c>
      <c r="U3025" s="9">
        <f>Table1[[#This Row],[na_sales]]/(2017-Table1[[#This Row],[year_of_release]])</f>
        <v>90000</v>
      </c>
      <c r="V3025" s="6">
        <f>Table1[[#This Row],[eu_sales]]/(2017-Table1[[#This Row],[year_of_release]])</f>
        <v>55000</v>
      </c>
      <c r="W3025" s="6">
        <f>Table1[[#This Row],[jp_sales]]/(2017-Table1[[#This Row],[year_of_release]])</f>
        <v>0</v>
      </c>
      <c r="X3025" s="6">
        <f>Table1[[#This Row],[other_sales]]/(2017-Table1[[#This Row],[year_of_release]])</f>
        <v>15000</v>
      </c>
      <c r="Y3025" s="4">
        <v>567732286</v>
      </c>
      <c r="Z3025" s="4">
        <v>444588718</v>
      </c>
      <c r="AA3025" s="4">
        <v>127141000</v>
      </c>
      <c r="AB3025" s="1">
        <f>Table1[[#This Row],[na_sales]]/Table1[[#This Row],[NA population]]</f>
        <v>3.1705084322084865E-4</v>
      </c>
      <c r="AC3025" s="1">
        <f>Table1[[#This Row],[eu_sales]]/Table1[[#This Row],[Eu population]]</f>
        <v>2.4741968373565433E-4</v>
      </c>
      <c r="AD3025" s="1">
        <f>Table1[[#This Row],[jp_sales]]/Table1[[#This Row],[Jp population]]</f>
        <v>0</v>
      </c>
    </row>
    <row r="3026" spans="1:30" x14ac:dyDescent="0.25">
      <c r="A3026" t="s">
        <v>2724</v>
      </c>
      <c r="B3026" t="s">
        <v>34</v>
      </c>
      <c r="C3026">
        <v>2009</v>
      </c>
      <c r="D3026" t="s">
        <v>40</v>
      </c>
      <c r="E3026" t="s">
        <v>981</v>
      </c>
      <c r="F3026" s="4">
        <v>150000</v>
      </c>
      <c r="G3026" s="4">
        <v>140000</v>
      </c>
      <c r="H3026" s="4">
        <v>0</v>
      </c>
      <c r="I3026" s="4">
        <v>30000</v>
      </c>
      <c r="J3026">
        <v>7.5</v>
      </c>
      <c r="K3026">
        <v>60</v>
      </c>
      <c r="L3026">
        <v>7.2</v>
      </c>
      <c r="M3026" s="4">
        <v>46</v>
      </c>
      <c r="N3026" t="s">
        <v>2458</v>
      </c>
      <c r="O3026" t="s">
        <v>67</v>
      </c>
      <c r="P3026" s="4">
        <v>320000</v>
      </c>
      <c r="Q3026" s="3">
        <f>AVERAGE(Table1[[#This Row],[critic_score]],Table1[[#This Row],[user_score]])</f>
        <v>7.35</v>
      </c>
      <c r="R3026" s="4">
        <f>Table1[[#This Row],[user_count]]+Table1[[#This Row],[critic_count]]</f>
        <v>106</v>
      </c>
      <c r="S3026" s="2">
        <f>100000*Table1[[#This Row],[review_count]]/Table1[[#This Row],[total sales]]</f>
        <v>33.125</v>
      </c>
      <c r="T3026" s="2">
        <f>Table1[[#This Row],[total sales]]/(2017-Table1[[#This Row],[year_of_release]])</f>
        <v>40000</v>
      </c>
      <c r="U3026" s="9">
        <f>Table1[[#This Row],[na_sales]]/(2017-Table1[[#This Row],[year_of_release]])</f>
        <v>18750</v>
      </c>
      <c r="V3026" s="6">
        <f>Table1[[#This Row],[eu_sales]]/(2017-Table1[[#This Row],[year_of_release]])</f>
        <v>17500</v>
      </c>
      <c r="W3026" s="6">
        <f>Table1[[#This Row],[jp_sales]]/(2017-Table1[[#This Row],[year_of_release]])</f>
        <v>0</v>
      </c>
      <c r="X3026" s="6">
        <f>Table1[[#This Row],[other_sales]]/(2017-Table1[[#This Row],[year_of_release]])</f>
        <v>3750</v>
      </c>
      <c r="Y3026" s="4">
        <v>534740514</v>
      </c>
      <c r="Z3026" s="4">
        <v>441041694</v>
      </c>
      <c r="AA3026" s="4">
        <v>128047000</v>
      </c>
      <c r="AB3026" s="1">
        <f>Table1[[#This Row],[na_sales]]/Table1[[#This Row],[NA population]]</f>
        <v>2.8050988483734003E-4</v>
      </c>
      <c r="AC3026" s="1">
        <f>Table1[[#This Row],[eu_sales]]/Table1[[#This Row],[Eu population]]</f>
        <v>3.174303062603419E-4</v>
      </c>
      <c r="AD3026" s="1">
        <f>Table1[[#This Row],[jp_sales]]/Table1[[#This Row],[Jp population]]</f>
        <v>0</v>
      </c>
    </row>
    <row r="3027" spans="1:30" x14ac:dyDescent="0.25">
      <c r="A3027" t="s">
        <v>2725</v>
      </c>
      <c r="B3027" t="s">
        <v>34</v>
      </c>
      <c r="C3027">
        <v>2007</v>
      </c>
      <c r="D3027" t="s">
        <v>73</v>
      </c>
      <c r="E3027" t="s">
        <v>171</v>
      </c>
      <c r="F3027" s="4">
        <v>300000</v>
      </c>
      <c r="G3027" s="4">
        <v>0</v>
      </c>
      <c r="H3027" s="4">
        <v>0</v>
      </c>
      <c r="I3027" s="4">
        <v>20000</v>
      </c>
      <c r="J3027">
        <v>7.4</v>
      </c>
      <c r="K3027">
        <v>26</v>
      </c>
      <c r="L3027">
        <v>8.8000000000000007</v>
      </c>
      <c r="M3027" s="4">
        <v>5</v>
      </c>
      <c r="N3027" t="s">
        <v>256</v>
      </c>
      <c r="O3027" t="s">
        <v>84</v>
      </c>
      <c r="P3027" s="4">
        <v>320000</v>
      </c>
      <c r="Q3027" s="3">
        <f>AVERAGE(Table1[[#This Row],[critic_score]],Table1[[#This Row],[user_score]])</f>
        <v>8.1000000000000014</v>
      </c>
      <c r="R3027" s="4">
        <f>Table1[[#This Row],[user_count]]+Table1[[#This Row],[critic_count]]</f>
        <v>31</v>
      </c>
      <c r="S3027" s="2">
        <f>100000*Table1[[#This Row],[review_count]]/Table1[[#This Row],[total sales]]</f>
        <v>9.6875</v>
      </c>
      <c r="T3027" s="2">
        <f>Table1[[#This Row],[total sales]]/(2017-Table1[[#This Row],[year_of_release]])</f>
        <v>32000</v>
      </c>
      <c r="U3027" s="9">
        <f>Table1[[#This Row],[na_sales]]/(2017-Table1[[#This Row],[year_of_release]])</f>
        <v>30000</v>
      </c>
      <c r="V3027" s="6">
        <f>Table1[[#This Row],[eu_sales]]/(2017-Table1[[#This Row],[year_of_release]])</f>
        <v>0</v>
      </c>
      <c r="W3027" s="6">
        <f>Table1[[#This Row],[jp_sales]]/(2017-Table1[[#This Row],[year_of_release]])</f>
        <v>0</v>
      </c>
      <c r="X3027" s="6">
        <f>Table1[[#This Row],[other_sales]]/(2017-Table1[[#This Row],[year_of_release]])</f>
        <v>2000</v>
      </c>
      <c r="Y3027" s="4">
        <v>522751172</v>
      </c>
      <c r="Z3027" s="4">
        <v>438594184</v>
      </c>
      <c r="AA3027" s="4">
        <v>128001000</v>
      </c>
      <c r="AB3027" s="1">
        <f>Table1[[#This Row],[na_sales]]/Table1[[#This Row],[NA population]]</f>
        <v>5.7388680517391551E-4</v>
      </c>
      <c r="AC3027" s="1">
        <f>Table1[[#This Row],[eu_sales]]/Table1[[#This Row],[Eu population]]</f>
        <v>0</v>
      </c>
      <c r="AD3027" s="1">
        <f>Table1[[#This Row],[jp_sales]]/Table1[[#This Row],[Jp population]]</f>
        <v>0</v>
      </c>
    </row>
    <row r="3028" spans="1:30" x14ac:dyDescent="0.25">
      <c r="A3028" t="s">
        <v>2726</v>
      </c>
      <c r="B3028" t="s">
        <v>118</v>
      </c>
      <c r="C3028">
        <v>2007</v>
      </c>
      <c r="D3028" t="s">
        <v>225</v>
      </c>
      <c r="E3028" t="s">
        <v>425</v>
      </c>
      <c r="F3028" s="4">
        <v>110000</v>
      </c>
      <c r="G3028" s="4">
        <v>130000</v>
      </c>
      <c r="H3028" s="4">
        <v>0</v>
      </c>
      <c r="I3028" s="4">
        <v>80000</v>
      </c>
      <c r="J3028">
        <v>6.7</v>
      </c>
      <c r="K3028">
        <v>25</v>
      </c>
      <c r="L3028">
        <v>7.6</v>
      </c>
      <c r="M3028" s="4">
        <v>26</v>
      </c>
      <c r="N3028" t="s">
        <v>2402</v>
      </c>
      <c r="O3028" t="s">
        <v>67</v>
      </c>
      <c r="P3028" s="4">
        <v>320000</v>
      </c>
      <c r="Q3028" s="3">
        <f>AVERAGE(Table1[[#This Row],[critic_score]],Table1[[#This Row],[user_score]])</f>
        <v>7.15</v>
      </c>
      <c r="R3028" s="4">
        <f>Table1[[#This Row],[user_count]]+Table1[[#This Row],[critic_count]]</f>
        <v>51</v>
      </c>
      <c r="S3028" s="2">
        <f>100000*Table1[[#This Row],[review_count]]/Table1[[#This Row],[total sales]]</f>
        <v>15.9375</v>
      </c>
      <c r="T3028" s="2">
        <f>Table1[[#This Row],[total sales]]/(2017-Table1[[#This Row],[year_of_release]])</f>
        <v>32000</v>
      </c>
      <c r="U3028" s="9">
        <f>Table1[[#This Row],[na_sales]]/(2017-Table1[[#This Row],[year_of_release]])</f>
        <v>11000</v>
      </c>
      <c r="V3028" s="6">
        <f>Table1[[#This Row],[eu_sales]]/(2017-Table1[[#This Row],[year_of_release]])</f>
        <v>13000</v>
      </c>
      <c r="W3028" s="6">
        <f>Table1[[#This Row],[jp_sales]]/(2017-Table1[[#This Row],[year_of_release]])</f>
        <v>0</v>
      </c>
      <c r="X3028" s="6">
        <f>Table1[[#This Row],[other_sales]]/(2017-Table1[[#This Row],[year_of_release]])</f>
        <v>8000</v>
      </c>
      <c r="Y3028" s="4">
        <v>522751172</v>
      </c>
      <c r="Z3028" s="4">
        <v>438594184</v>
      </c>
      <c r="AA3028" s="4">
        <v>128001000</v>
      </c>
      <c r="AB3028" s="1">
        <f>Table1[[#This Row],[na_sales]]/Table1[[#This Row],[NA population]]</f>
        <v>2.1042516189710236E-4</v>
      </c>
      <c r="AC3028" s="1">
        <f>Table1[[#This Row],[eu_sales]]/Table1[[#This Row],[Eu population]]</f>
        <v>2.9640155921447422E-4</v>
      </c>
      <c r="AD3028" s="1">
        <f>Table1[[#This Row],[jp_sales]]/Table1[[#This Row],[Jp population]]</f>
        <v>0</v>
      </c>
    </row>
    <row r="3029" spans="1:30" x14ac:dyDescent="0.25">
      <c r="A3029" t="s">
        <v>2727</v>
      </c>
      <c r="B3029" t="s">
        <v>45</v>
      </c>
      <c r="C3029">
        <v>2005</v>
      </c>
      <c r="D3029" t="s">
        <v>54</v>
      </c>
      <c r="E3029" t="s">
        <v>83</v>
      </c>
      <c r="F3029" s="4">
        <v>160000</v>
      </c>
      <c r="G3029" s="4">
        <v>120000</v>
      </c>
      <c r="H3029" s="4">
        <v>0</v>
      </c>
      <c r="I3029" s="4">
        <v>40000</v>
      </c>
      <c r="J3029">
        <v>7.4</v>
      </c>
      <c r="K3029">
        <v>37</v>
      </c>
      <c r="L3029">
        <v>8.4</v>
      </c>
      <c r="M3029" s="4">
        <v>42</v>
      </c>
      <c r="N3029" t="s">
        <v>2315</v>
      </c>
      <c r="O3029" t="s">
        <v>43</v>
      </c>
      <c r="P3029" s="4">
        <v>320000</v>
      </c>
      <c r="Q3029" s="3">
        <f>AVERAGE(Table1[[#This Row],[critic_score]],Table1[[#This Row],[user_score]])</f>
        <v>7.9</v>
      </c>
      <c r="R3029" s="4">
        <f>Table1[[#This Row],[user_count]]+Table1[[#This Row],[critic_count]]</f>
        <v>79</v>
      </c>
      <c r="S3029" s="2">
        <f>100000*Table1[[#This Row],[review_count]]/Table1[[#This Row],[total sales]]</f>
        <v>24.6875</v>
      </c>
      <c r="T3029" s="2">
        <f>Table1[[#This Row],[total sales]]/(2017-Table1[[#This Row],[year_of_release]])</f>
        <v>26666.666666666668</v>
      </c>
      <c r="U3029" s="9">
        <f>Table1[[#This Row],[na_sales]]/(2017-Table1[[#This Row],[year_of_release]])</f>
        <v>13333.333333333334</v>
      </c>
      <c r="V3029" s="6">
        <f>Table1[[#This Row],[eu_sales]]/(2017-Table1[[#This Row],[year_of_release]])</f>
        <v>10000</v>
      </c>
      <c r="W3029" s="6">
        <f>Table1[[#This Row],[jp_sales]]/(2017-Table1[[#This Row],[year_of_release]])</f>
        <v>0</v>
      </c>
      <c r="X3029" s="6">
        <f>Table1[[#This Row],[other_sales]]/(2017-Table1[[#This Row],[year_of_release]])</f>
        <v>3333.3333333333335</v>
      </c>
      <c r="Y3029" s="4">
        <v>511054143</v>
      </c>
      <c r="Z3029" s="4">
        <v>435713800</v>
      </c>
      <c r="AA3029" s="4">
        <v>127773000</v>
      </c>
      <c r="AB3029" s="1">
        <f>Table1[[#This Row],[na_sales]]/Table1[[#This Row],[NA population]]</f>
        <v>3.1307837377222866E-4</v>
      </c>
      <c r="AC3029" s="1">
        <f>Table1[[#This Row],[eu_sales]]/Table1[[#This Row],[Eu population]]</f>
        <v>2.754101430801595E-4</v>
      </c>
      <c r="AD3029" s="1">
        <f>Table1[[#This Row],[jp_sales]]/Table1[[#This Row],[Jp population]]</f>
        <v>0</v>
      </c>
    </row>
    <row r="3030" spans="1:30" x14ac:dyDescent="0.25">
      <c r="A3030" t="s">
        <v>1858</v>
      </c>
      <c r="B3030" t="s">
        <v>34</v>
      </c>
      <c r="C3030">
        <v>2005</v>
      </c>
      <c r="D3030" t="s">
        <v>19</v>
      </c>
      <c r="E3030" t="s">
        <v>55</v>
      </c>
      <c r="F3030" s="4">
        <v>280000</v>
      </c>
      <c r="G3030" s="4">
        <v>10000</v>
      </c>
      <c r="H3030" s="4">
        <v>0</v>
      </c>
      <c r="I3030" s="4">
        <v>30000</v>
      </c>
      <c r="J3030">
        <v>7.5</v>
      </c>
      <c r="K3030">
        <v>43</v>
      </c>
      <c r="L3030">
        <v>7.2</v>
      </c>
      <c r="M3030" s="4">
        <v>21</v>
      </c>
      <c r="N3030" t="s">
        <v>234</v>
      </c>
      <c r="O3030" t="s">
        <v>67</v>
      </c>
      <c r="P3030" s="4">
        <v>320000</v>
      </c>
      <c r="Q3030" s="3">
        <f>AVERAGE(Table1[[#This Row],[critic_score]],Table1[[#This Row],[user_score]])</f>
        <v>7.35</v>
      </c>
      <c r="R3030" s="4">
        <f>Table1[[#This Row],[user_count]]+Table1[[#This Row],[critic_count]]</f>
        <v>64</v>
      </c>
      <c r="S3030" s="2">
        <f>100000*Table1[[#This Row],[review_count]]/Table1[[#This Row],[total sales]]</f>
        <v>20</v>
      </c>
      <c r="T3030" s="2">
        <f>Table1[[#This Row],[total sales]]/(2017-Table1[[#This Row],[year_of_release]])</f>
        <v>26666.666666666668</v>
      </c>
      <c r="U3030" s="9">
        <f>Table1[[#This Row],[na_sales]]/(2017-Table1[[#This Row],[year_of_release]])</f>
        <v>23333.333333333332</v>
      </c>
      <c r="V3030" s="6">
        <f>Table1[[#This Row],[eu_sales]]/(2017-Table1[[#This Row],[year_of_release]])</f>
        <v>833.33333333333337</v>
      </c>
      <c r="W3030" s="6">
        <f>Table1[[#This Row],[jp_sales]]/(2017-Table1[[#This Row],[year_of_release]])</f>
        <v>0</v>
      </c>
      <c r="X3030" s="6">
        <f>Table1[[#This Row],[other_sales]]/(2017-Table1[[#This Row],[year_of_release]])</f>
        <v>2500</v>
      </c>
      <c r="Y3030" s="4">
        <v>511054143</v>
      </c>
      <c r="Z3030" s="4">
        <v>435713800</v>
      </c>
      <c r="AA3030" s="4">
        <v>127773000</v>
      </c>
      <c r="AB3030" s="1">
        <f>Table1[[#This Row],[na_sales]]/Table1[[#This Row],[NA population]]</f>
        <v>5.478871541014002E-4</v>
      </c>
      <c r="AC3030" s="1">
        <f>Table1[[#This Row],[eu_sales]]/Table1[[#This Row],[Eu population]]</f>
        <v>2.2950845256679959E-5</v>
      </c>
      <c r="AD3030" s="1">
        <f>Table1[[#This Row],[jp_sales]]/Table1[[#This Row],[Jp population]]</f>
        <v>0</v>
      </c>
    </row>
    <row r="3031" spans="1:30" x14ac:dyDescent="0.25">
      <c r="A3031" t="s">
        <v>611</v>
      </c>
      <c r="B3031" t="s">
        <v>138</v>
      </c>
      <c r="C3031">
        <v>2003</v>
      </c>
      <c r="D3031" t="s">
        <v>40</v>
      </c>
      <c r="E3031" t="s">
        <v>83</v>
      </c>
      <c r="F3031" s="4">
        <v>250000</v>
      </c>
      <c r="G3031" s="4">
        <v>60000</v>
      </c>
      <c r="H3031" s="4">
        <v>0</v>
      </c>
      <c r="I3031" s="4">
        <v>10000</v>
      </c>
      <c r="J3031">
        <v>9.1999999999999993</v>
      </c>
      <c r="K3031">
        <v>33</v>
      </c>
      <c r="L3031">
        <v>8.4</v>
      </c>
      <c r="M3031" s="4">
        <v>41</v>
      </c>
      <c r="N3031" t="s">
        <v>83</v>
      </c>
      <c r="O3031" t="s">
        <v>67</v>
      </c>
      <c r="P3031" s="4">
        <v>320000</v>
      </c>
      <c r="Q3031" s="3">
        <f>AVERAGE(Table1[[#This Row],[critic_score]],Table1[[#This Row],[user_score]])</f>
        <v>8.8000000000000007</v>
      </c>
      <c r="R3031" s="4">
        <f>Table1[[#This Row],[user_count]]+Table1[[#This Row],[critic_count]]</f>
        <v>74</v>
      </c>
      <c r="S3031" s="2">
        <f>100000*Table1[[#This Row],[review_count]]/Table1[[#This Row],[total sales]]</f>
        <v>23.125</v>
      </c>
      <c r="T3031" s="2">
        <f>Table1[[#This Row],[total sales]]/(2017-Table1[[#This Row],[year_of_release]])</f>
        <v>22857.142857142859</v>
      </c>
      <c r="U3031" s="9">
        <f>Table1[[#This Row],[na_sales]]/(2017-Table1[[#This Row],[year_of_release]])</f>
        <v>17857.142857142859</v>
      </c>
      <c r="V3031" s="6">
        <f>Table1[[#This Row],[eu_sales]]/(2017-Table1[[#This Row],[year_of_release]])</f>
        <v>4285.7142857142853</v>
      </c>
      <c r="W3031" s="6">
        <f>Table1[[#This Row],[jp_sales]]/(2017-Table1[[#This Row],[year_of_release]])</f>
        <v>0</v>
      </c>
      <c r="X3031" s="6">
        <f>Table1[[#This Row],[other_sales]]/(2017-Table1[[#This Row],[year_of_release]])</f>
        <v>714.28571428571433</v>
      </c>
      <c r="Y3031" s="4">
        <v>500125528</v>
      </c>
      <c r="Z3031" s="4">
        <v>432552540</v>
      </c>
      <c r="AA3031" s="4">
        <v>127718000</v>
      </c>
      <c r="AB3031" s="1">
        <f>Table1[[#This Row],[na_sales]]/Table1[[#This Row],[NA population]]</f>
        <v>4.9987450350664759E-4</v>
      </c>
      <c r="AC3031" s="1">
        <f>Table1[[#This Row],[eu_sales]]/Table1[[#This Row],[Eu population]]</f>
        <v>1.3871147306174645E-4</v>
      </c>
      <c r="AD3031" s="1">
        <f>Table1[[#This Row],[jp_sales]]/Table1[[#This Row],[Jp population]]</f>
        <v>0</v>
      </c>
    </row>
    <row r="3032" spans="1:30" x14ac:dyDescent="0.25">
      <c r="A3032" t="s">
        <v>2674</v>
      </c>
      <c r="B3032" t="s">
        <v>39</v>
      </c>
      <c r="C3032">
        <v>2011</v>
      </c>
      <c r="D3032" t="s">
        <v>40</v>
      </c>
      <c r="E3032" t="s">
        <v>100</v>
      </c>
      <c r="F3032" s="4">
        <v>140000</v>
      </c>
      <c r="G3032" s="4">
        <v>130000</v>
      </c>
      <c r="H3032" s="4">
        <v>0</v>
      </c>
      <c r="I3032" s="4">
        <v>50000</v>
      </c>
      <c r="J3032">
        <v>4.3</v>
      </c>
      <c r="K3032">
        <v>21</v>
      </c>
      <c r="L3032">
        <v>5.7</v>
      </c>
      <c r="M3032" s="4">
        <v>27</v>
      </c>
      <c r="N3032" t="s">
        <v>957</v>
      </c>
      <c r="O3032" t="s">
        <v>67</v>
      </c>
      <c r="P3032" s="4">
        <v>320000</v>
      </c>
      <c r="Q3032" s="3">
        <f>AVERAGE(Table1[[#This Row],[critic_score]],Table1[[#This Row],[user_score]])</f>
        <v>5</v>
      </c>
      <c r="R3032" s="4">
        <f>Table1[[#This Row],[user_count]]+Table1[[#This Row],[critic_count]]</f>
        <v>48</v>
      </c>
      <c r="S3032" s="2">
        <f>100000*Table1[[#This Row],[review_count]]/Table1[[#This Row],[total sales]]</f>
        <v>15</v>
      </c>
      <c r="T3032" s="2">
        <f>Table1[[#This Row],[total sales]]/(2017-Table1[[#This Row],[year_of_release]])</f>
        <v>53333.333333333336</v>
      </c>
      <c r="U3032" s="9">
        <f>Table1[[#This Row],[na_sales]]/(2017-Table1[[#This Row],[year_of_release]])</f>
        <v>23333.333333333332</v>
      </c>
      <c r="V3032" s="6">
        <f>Table1[[#This Row],[eu_sales]]/(2017-Table1[[#This Row],[year_of_release]])</f>
        <v>21666.666666666668</v>
      </c>
      <c r="W3032" s="6">
        <f>Table1[[#This Row],[jp_sales]]/(2017-Table1[[#This Row],[year_of_release]])</f>
        <v>0</v>
      </c>
      <c r="X3032" s="6">
        <f>Table1[[#This Row],[other_sales]]/(2017-Table1[[#This Row],[year_of_release]])</f>
        <v>8333.3333333333339</v>
      </c>
      <c r="Y3032" s="4">
        <v>545961365</v>
      </c>
      <c r="Z3032" s="4">
        <v>440756453</v>
      </c>
      <c r="AA3032" s="4">
        <v>127833000</v>
      </c>
      <c r="AB3032" s="1">
        <f>Table1[[#This Row],[na_sales]]/Table1[[#This Row],[NA population]]</f>
        <v>2.5642840130271855E-4</v>
      </c>
      <c r="AC3032" s="1">
        <f>Table1[[#This Row],[eu_sales]]/Table1[[#This Row],[Eu population]]</f>
        <v>2.9494746841517031E-4</v>
      </c>
      <c r="AD3032" s="1">
        <f>Table1[[#This Row],[jp_sales]]/Table1[[#This Row],[Jp population]]</f>
        <v>0</v>
      </c>
    </row>
    <row r="3033" spans="1:30" x14ac:dyDescent="0.25">
      <c r="A3033" t="s">
        <v>2729</v>
      </c>
      <c r="B3033" t="s">
        <v>45</v>
      </c>
      <c r="C3033">
        <v>2000</v>
      </c>
      <c r="D3033" t="s">
        <v>73</v>
      </c>
      <c r="E3033" t="s">
        <v>51</v>
      </c>
      <c r="F3033" s="4">
        <v>160000</v>
      </c>
      <c r="G3033" s="4">
        <v>120000</v>
      </c>
      <c r="H3033" s="4">
        <v>0</v>
      </c>
      <c r="I3033" s="4">
        <v>40000</v>
      </c>
      <c r="J3033">
        <v>7.9</v>
      </c>
      <c r="K3033">
        <v>18</v>
      </c>
      <c r="L3033">
        <v>8.4</v>
      </c>
      <c r="M3033" s="4">
        <v>9</v>
      </c>
      <c r="N3033" t="s">
        <v>545</v>
      </c>
      <c r="O3033" t="s">
        <v>21</v>
      </c>
      <c r="P3033" s="4">
        <v>320000</v>
      </c>
      <c r="Q3033" s="3">
        <f>AVERAGE(Table1[[#This Row],[critic_score]],Table1[[#This Row],[user_score]])</f>
        <v>8.15</v>
      </c>
      <c r="R3033" s="4">
        <f>Table1[[#This Row],[user_count]]+Table1[[#This Row],[critic_count]]</f>
        <v>27</v>
      </c>
      <c r="S3033" s="2">
        <f>100000*Table1[[#This Row],[review_count]]/Table1[[#This Row],[total sales]]</f>
        <v>8.4375</v>
      </c>
      <c r="T3033" s="2">
        <f>Table1[[#This Row],[total sales]]/(2017-Table1[[#This Row],[year_of_release]])</f>
        <v>18823.529411764706</v>
      </c>
      <c r="U3033" s="9">
        <f>Table1[[#This Row],[na_sales]]/(2017-Table1[[#This Row],[year_of_release]])</f>
        <v>9411.7647058823532</v>
      </c>
      <c r="V3033" s="6">
        <f>Table1[[#This Row],[eu_sales]]/(2017-Table1[[#This Row],[year_of_release]])</f>
        <v>7058.8235294117649</v>
      </c>
      <c r="W3033" s="6">
        <f>Table1[[#This Row],[jp_sales]]/(2017-Table1[[#This Row],[year_of_release]])</f>
        <v>0</v>
      </c>
      <c r="X3033" s="6">
        <f>Table1[[#This Row],[other_sales]]/(2017-Table1[[#This Row],[year_of_release]])</f>
        <v>2352.9411764705883</v>
      </c>
      <c r="Y3033" s="4">
        <v>484244580</v>
      </c>
      <c r="Z3033" s="4">
        <v>429286318</v>
      </c>
      <c r="AA3033" s="4">
        <v>126843000</v>
      </c>
      <c r="AB3033" s="1">
        <f>Table1[[#This Row],[na_sales]]/Table1[[#This Row],[NA population]]</f>
        <v>3.3041154533934071E-4</v>
      </c>
      <c r="AC3033" s="1">
        <f>Table1[[#This Row],[eu_sales]]/Table1[[#This Row],[Eu population]]</f>
        <v>2.7953371670233387E-4</v>
      </c>
      <c r="AD3033" s="1">
        <f>Table1[[#This Row],[jp_sales]]/Table1[[#This Row],[Jp population]]</f>
        <v>0</v>
      </c>
    </row>
    <row r="3034" spans="1:30" x14ac:dyDescent="0.25">
      <c r="A3034" t="s">
        <v>2730</v>
      </c>
      <c r="B3034" t="s">
        <v>113</v>
      </c>
      <c r="C3034">
        <v>2016</v>
      </c>
      <c r="D3034" t="s">
        <v>96</v>
      </c>
      <c r="E3034" t="s">
        <v>55</v>
      </c>
      <c r="F3034" s="4">
        <v>130000</v>
      </c>
      <c r="G3034" s="4">
        <v>160000</v>
      </c>
      <c r="H3034" s="4">
        <v>0</v>
      </c>
      <c r="I3034" s="4">
        <v>30000</v>
      </c>
      <c r="J3034">
        <v>8.8000000000000007</v>
      </c>
      <c r="K3034">
        <v>62</v>
      </c>
      <c r="L3034">
        <v>7.5</v>
      </c>
      <c r="M3034" s="4">
        <v>535</v>
      </c>
      <c r="N3034" t="s">
        <v>164</v>
      </c>
      <c r="O3034" t="s">
        <v>67</v>
      </c>
      <c r="P3034" s="4">
        <v>320000</v>
      </c>
      <c r="Q3034" s="3">
        <f>AVERAGE(Table1[[#This Row],[critic_score]],Table1[[#This Row],[user_score]])</f>
        <v>8.15</v>
      </c>
      <c r="R3034" s="4">
        <f>Table1[[#This Row],[user_count]]+Table1[[#This Row],[critic_count]]</f>
        <v>597</v>
      </c>
      <c r="S3034" s="2">
        <f>100000*Table1[[#This Row],[review_count]]/Table1[[#This Row],[total sales]]</f>
        <v>186.5625</v>
      </c>
      <c r="T3034" s="2">
        <f>Table1[[#This Row],[total sales]]/(2017-Table1[[#This Row],[year_of_release]])</f>
        <v>320000</v>
      </c>
      <c r="U3034" s="9">
        <f>Table1[[#This Row],[na_sales]]/(2017-Table1[[#This Row],[year_of_release]])</f>
        <v>130000</v>
      </c>
      <c r="V3034" s="6">
        <f>Table1[[#This Row],[eu_sales]]/(2017-Table1[[#This Row],[year_of_release]])</f>
        <v>160000</v>
      </c>
      <c r="W3034" s="6">
        <f>Table1[[#This Row],[jp_sales]]/(2017-Table1[[#This Row],[year_of_release]])</f>
        <v>0</v>
      </c>
      <c r="X3034" s="6">
        <f>Table1[[#This Row],[other_sales]]/(2017-Table1[[#This Row],[year_of_release]])</f>
        <v>30000</v>
      </c>
      <c r="Y3034" s="4">
        <v>573178249</v>
      </c>
      <c r="Z3034" s="4">
        <v>445623395</v>
      </c>
      <c r="AA3034" s="4">
        <v>126994511</v>
      </c>
      <c r="AB3034" s="1">
        <f>Table1[[#This Row],[na_sales]]/Table1[[#This Row],[NA population]]</f>
        <v>2.2680553602095951E-4</v>
      </c>
      <c r="AC3034" s="1">
        <f>Table1[[#This Row],[eu_sales]]/Table1[[#This Row],[Eu population]]</f>
        <v>3.5904757648552092E-4</v>
      </c>
      <c r="AD3034" s="1">
        <f>Table1[[#This Row],[jp_sales]]/Table1[[#This Row],[Jp population]]</f>
        <v>0</v>
      </c>
    </row>
    <row r="3035" spans="1:30" x14ac:dyDescent="0.25">
      <c r="A3035" t="s">
        <v>2732</v>
      </c>
      <c r="B3035" t="s">
        <v>18</v>
      </c>
      <c r="C3035">
        <v>2006</v>
      </c>
      <c r="D3035" t="s">
        <v>65</v>
      </c>
      <c r="E3035" t="s">
        <v>403</v>
      </c>
      <c r="F3035" s="4">
        <v>210000</v>
      </c>
      <c r="G3035" s="4">
        <v>10000</v>
      </c>
      <c r="H3035" s="4">
        <v>80000</v>
      </c>
      <c r="I3035" s="4">
        <v>20000</v>
      </c>
      <c r="J3035">
        <v>5.8</v>
      </c>
      <c r="K3035">
        <v>30</v>
      </c>
      <c r="L3035">
        <v>7.5</v>
      </c>
      <c r="M3035" s="4">
        <v>24</v>
      </c>
      <c r="N3035" t="s">
        <v>2733</v>
      </c>
      <c r="O3035" t="s">
        <v>67</v>
      </c>
      <c r="P3035" s="4">
        <v>320000</v>
      </c>
      <c r="Q3035" s="3">
        <f>AVERAGE(Table1[[#This Row],[critic_score]],Table1[[#This Row],[user_score]])</f>
        <v>6.65</v>
      </c>
      <c r="R3035" s="4">
        <f>Table1[[#This Row],[user_count]]+Table1[[#This Row],[critic_count]]</f>
        <v>54</v>
      </c>
      <c r="S3035" s="2">
        <f>100000*Table1[[#This Row],[review_count]]/Table1[[#This Row],[total sales]]</f>
        <v>16.875</v>
      </c>
      <c r="T3035" s="2">
        <f>Table1[[#This Row],[total sales]]/(2017-Table1[[#This Row],[year_of_release]])</f>
        <v>29090.909090909092</v>
      </c>
      <c r="U3035" s="9">
        <f>Table1[[#This Row],[na_sales]]/(2017-Table1[[#This Row],[year_of_release]])</f>
        <v>19090.909090909092</v>
      </c>
      <c r="V3035" s="6">
        <f>Table1[[#This Row],[eu_sales]]/(2017-Table1[[#This Row],[year_of_release]])</f>
        <v>909.09090909090912</v>
      </c>
      <c r="W3035" s="6">
        <f>Table1[[#This Row],[jp_sales]]/(2017-Table1[[#This Row],[year_of_release]])</f>
        <v>7272.727272727273</v>
      </c>
      <c r="X3035" s="6">
        <f>Table1[[#This Row],[other_sales]]/(2017-Table1[[#This Row],[year_of_release]])</f>
        <v>1818.1818181818182</v>
      </c>
      <c r="Y3035" s="4">
        <v>516818555</v>
      </c>
      <c r="Z3035" s="4">
        <v>437126892</v>
      </c>
      <c r="AA3035" s="4">
        <v>127854000</v>
      </c>
      <c r="AB3035" s="1">
        <f>Table1[[#This Row],[na_sales]]/Table1[[#This Row],[NA population]]</f>
        <v>4.0633216042330368E-4</v>
      </c>
      <c r="AC3035" s="1">
        <f>Table1[[#This Row],[eu_sales]]/Table1[[#This Row],[Eu population]]</f>
        <v>2.2876652484697737E-5</v>
      </c>
      <c r="AD3035" s="1">
        <f>Table1[[#This Row],[jp_sales]]/Table1[[#This Row],[Jp population]]</f>
        <v>6.2571370469441704E-4</v>
      </c>
    </row>
    <row r="3036" spans="1:30" x14ac:dyDescent="0.25">
      <c r="A3036" t="s">
        <v>2734</v>
      </c>
      <c r="B3036" t="s">
        <v>39</v>
      </c>
      <c r="C3036">
        <v>2008</v>
      </c>
      <c r="D3036" t="s">
        <v>19</v>
      </c>
      <c r="E3036" t="s">
        <v>100</v>
      </c>
      <c r="F3036" s="4">
        <v>80000</v>
      </c>
      <c r="G3036" s="4">
        <v>180000</v>
      </c>
      <c r="H3036" s="4">
        <v>0</v>
      </c>
      <c r="I3036" s="4">
        <v>60000</v>
      </c>
      <c r="J3036">
        <v>6.3</v>
      </c>
      <c r="K3036">
        <v>37</v>
      </c>
      <c r="L3036">
        <v>6.9</v>
      </c>
      <c r="M3036" s="4">
        <v>19</v>
      </c>
      <c r="N3036" t="s">
        <v>141</v>
      </c>
      <c r="O3036" t="s">
        <v>21</v>
      </c>
      <c r="P3036" s="4">
        <v>320000</v>
      </c>
      <c r="Q3036" s="3">
        <f>AVERAGE(Table1[[#This Row],[critic_score]],Table1[[#This Row],[user_score]])</f>
        <v>6.6</v>
      </c>
      <c r="R3036" s="4">
        <f>Table1[[#This Row],[user_count]]+Table1[[#This Row],[critic_count]]</f>
        <v>56</v>
      </c>
      <c r="S3036" s="2">
        <f>100000*Table1[[#This Row],[review_count]]/Table1[[#This Row],[total sales]]</f>
        <v>17.5</v>
      </c>
      <c r="T3036" s="2">
        <f>Table1[[#This Row],[total sales]]/(2017-Table1[[#This Row],[year_of_release]])</f>
        <v>35555.555555555555</v>
      </c>
      <c r="U3036" s="9">
        <f>Table1[[#This Row],[na_sales]]/(2017-Table1[[#This Row],[year_of_release]])</f>
        <v>8888.8888888888887</v>
      </c>
      <c r="V3036" s="6">
        <f>Table1[[#This Row],[eu_sales]]/(2017-Table1[[#This Row],[year_of_release]])</f>
        <v>20000</v>
      </c>
      <c r="W3036" s="6">
        <f>Table1[[#This Row],[jp_sales]]/(2017-Table1[[#This Row],[year_of_release]])</f>
        <v>0</v>
      </c>
      <c r="X3036" s="6">
        <f>Table1[[#This Row],[other_sales]]/(2017-Table1[[#This Row],[year_of_release]])</f>
        <v>6666.666666666667</v>
      </c>
      <c r="Y3036" s="4">
        <v>528816311</v>
      </c>
      <c r="Z3036" s="4">
        <v>440001482</v>
      </c>
      <c r="AA3036" s="4">
        <v>128063000</v>
      </c>
      <c r="AB3036" s="1">
        <f>Table1[[#This Row],[na_sales]]/Table1[[#This Row],[NA population]]</f>
        <v>1.5128126409096334E-4</v>
      </c>
      <c r="AC3036" s="1">
        <f>Table1[[#This Row],[eu_sales]]/Table1[[#This Row],[Eu population]]</f>
        <v>4.0908953120298808E-4</v>
      </c>
      <c r="AD3036" s="1">
        <f>Table1[[#This Row],[jp_sales]]/Table1[[#This Row],[Jp population]]</f>
        <v>0</v>
      </c>
    </row>
    <row r="3037" spans="1:30" x14ac:dyDescent="0.25">
      <c r="A3037" t="s">
        <v>2735</v>
      </c>
      <c r="B3037" t="s">
        <v>230</v>
      </c>
      <c r="C3037">
        <v>2000</v>
      </c>
      <c r="D3037" t="s">
        <v>19</v>
      </c>
      <c r="E3037" t="s">
        <v>100</v>
      </c>
      <c r="F3037" s="4">
        <v>180000</v>
      </c>
      <c r="G3037" s="4">
        <v>120000</v>
      </c>
      <c r="H3037" s="4">
        <v>0</v>
      </c>
      <c r="I3037" s="4">
        <v>20000</v>
      </c>
      <c r="J3037">
        <v>8.5</v>
      </c>
      <c r="K3037">
        <v>10</v>
      </c>
      <c r="L3037">
        <v>7.8</v>
      </c>
      <c r="M3037" s="4">
        <v>5</v>
      </c>
      <c r="N3037" t="s">
        <v>101</v>
      </c>
      <c r="O3037" t="s">
        <v>21</v>
      </c>
      <c r="P3037" s="4">
        <v>320000</v>
      </c>
      <c r="Q3037" s="3">
        <f>AVERAGE(Table1[[#This Row],[critic_score]],Table1[[#This Row],[user_score]])</f>
        <v>8.15</v>
      </c>
      <c r="R3037" s="4">
        <f>Table1[[#This Row],[user_count]]+Table1[[#This Row],[critic_count]]</f>
        <v>15</v>
      </c>
      <c r="S3037" s="2">
        <f>100000*Table1[[#This Row],[review_count]]/Table1[[#This Row],[total sales]]</f>
        <v>4.6875</v>
      </c>
      <c r="T3037" s="2">
        <f>Table1[[#This Row],[total sales]]/(2017-Table1[[#This Row],[year_of_release]])</f>
        <v>18823.529411764706</v>
      </c>
      <c r="U3037" s="9">
        <f>Table1[[#This Row],[na_sales]]/(2017-Table1[[#This Row],[year_of_release]])</f>
        <v>10588.235294117647</v>
      </c>
      <c r="V3037" s="6">
        <f>Table1[[#This Row],[eu_sales]]/(2017-Table1[[#This Row],[year_of_release]])</f>
        <v>7058.8235294117649</v>
      </c>
      <c r="W3037" s="6">
        <f>Table1[[#This Row],[jp_sales]]/(2017-Table1[[#This Row],[year_of_release]])</f>
        <v>0</v>
      </c>
      <c r="X3037" s="6">
        <f>Table1[[#This Row],[other_sales]]/(2017-Table1[[#This Row],[year_of_release]])</f>
        <v>1176.4705882352941</v>
      </c>
      <c r="Y3037" s="4">
        <v>484244580</v>
      </c>
      <c r="Z3037" s="4">
        <v>429286318</v>
      </c>
      <c r="AA3037" s="4">
        <v>126843000</v>
      </c>
      <c r="AB3037" s="1">
        <f>Table1[[#This Row],[na_sales]]/Table1[[#This Row],[NA population]]</f>
        <v>3.7171298850675828E-4</v>
      </c>
      <c r="AC3037" s="1">
        <f>Table1[[#This Row],[eu_sales]]/Table1[[#This Row],[Eu population]]</f>
        <v>2.7953371670233387E-4</v>
      </c>
      <c r="AD3037" s="1">
        <f>Table1[[#This Row],[jp_sales]]/Table1[[#This Row],[Jp population]]</f>
        <v>0</v>
      </c>
    </row>
    <row r="3038" spans="1:30" x14ac:dyDescent="0.25">
      <c r="A3038" t="s">
        <v>2736</v>
      </c>
      <c r="B3038" t="s">
        <v>39</v>
      </c>
      <c r="C3038">
        <v>2011</v>
      </c>
      <c r="D3038" t="s">
        <v>54</v>
      </c>
      <c r="E3038" t="s">
        <v>981</v>
      </c>
      <c r="F3038" s="4">
        <v>60000</v>
      </c>
      <c r="G3038" s="4">
        <v>140000</v>
      </c>
      <c r="H3038" s="4">
        <v>70000</v>
      </c>
      <c r="I3038" s="4">
        <v>50000</v>
      </c>
      <c r="J3038">
        <v>6.7</v>
      </c>
      <c r="K3038">
        <v>36</v>
      </c>
      <c r="L3038">
        <v>6.3</v>
      </c>
      <c r="M3038" s="4">
        <v>18</v>
      </c>
      <c r="N3038" t="s">
        <v>981</v>
      </c>
      <c r="O3038" t="s">
        <v>43</v>
      </c>
      <c r="P3038" s="4">
        <v>320000</v>
      </c>
      <c r="Q3038" s="3">
        <f>AVERAGE(Table1[[#This Row],[critic_score]],Table1[[#This Row],[user_score]])</f>
        <v>6.5</v>
      </c>
      <c r="R3038" s="4">
        <f>Table1[[#This Row],[user_count]]+Table1[[#This Row],[critic_count]]</f>
        <v>54</v>
      </c>
      <c r="S3038" s="2">
        <f>100000*Table1[[#This Row],[review_count]]/Table1[[#This Row],[total sales]]</f>
        <v>16.875</v>
      </c>
      <c r="T3038" s="2">
        <f>Table1[[#This Row],[total sales]]/(2017-Table1[[#This Row],[year_of_release]])</f>
        <v>53333.333333333336</v>
      </c>
      <c r="U3038" s="9">
        <f>Table1[[#This Row],[na_sales]]/(2017-Table1[[#This Row],[year_of_release]])</f>
        <v>10000</v>
      </c>
      <c r="V3038" s="6">
        <f>Table1[[#This Row],[eu_sales]]/(2017-Table1[[#This Row],[year_of_release]])</f>
        <v>23333.333333333332</v>
      </c>
      <c r="W3038" s="6">
        <f>Table1[[#This Row],[jp_sales]]/(2017-Table1[[#This Row],[year_of_release]])</f>
        <v>11666.666666666666</v>
      </c>
      <c r="X3038" s="6">
        <f>Table1[[#This Row],[other_sales]]/(2017-Table1[[#This Row],[year_of_release]])</f>
        <v>8333.3333333333339</v>
      </c>
      <c r="Y3038" s="4">
        <v>545961365</v>
      </c>
      <c r="Z3038" s="4">
        <v>440756453</v>
      </c>
      <c r="AA3038" s="4">
        <v>127833000</v>
      </c>
      <c r="AB3038" s="1">
        <f>Table1[[#This Row],[na_sales]]/Table1[[#This Row],[NA population]]</f>
        <v>1.0989788627259367E-4</v>
      </c>
      <c r="AC3038" s="1">
        <f>Table1[[#This Row],[eu_sales]]/Table1[[#This Row],[Eu population]]</f>
        <v>3.1763573521633728E-4</v>
      </c>
      <c r="AD3038" s="1">
        <f>Table1[[#This Row],[jp_sales]]/Table1[[#This Row],[Jp population]]</f>
        <v>5.4758943308848263E-4</v>
      </c>
    </row>
    <row r="3039" spans="1:30" x14ac:dyDescent="0.25">
      <c r="A3039" t="s">
        <v>1344</v>
      </c>
      <c r="B3039" t="s">
        <v>118</v>
      </c>
      <c r="C3039">
        <v>2009</v>
      </c>
      <c r="D3039" t="s">
        <v>23</v>
      </c>
      <c r="E3039" t="s">
        <v>51</v>
      </c>
      <c r="F3039" s="4">
        <v>90000</v>
      </c>
      <c r="G3039" s="4">
        <v>150000</v>
      </c>
      <c r="H3039" s="4">
        <v>0</v>
      </c>
      <c r="I3039" s="4">
        <v>80000</v>
      </c>
      <c r="J3039">
        <v>5.5</v>
      </c>
      <c r="K3039">
        <v>13</v>
      </c>
      <c r="L3039">
        <v>5.7</v>
      </c>
      <c r="M3039" s="4">
        <v>10</v>
      </c>
      <c r="N3039" t="s">
        <v>981</v>
      </c>
      <c r="O3039" t="s">
        <v>84</v>
      </c>
      <c r="P3039" s="4">
        <v>320000</v>
      </c>
      <c r="Q3039" s="3">
        <f>AVERAGE(Table1[[#This Row],[critic_score]],Table1[[#This Row],[user_score]])</f>
        <v>5.6</v>
      </c>
      <c r="R3039" s="4">
        <f>Table1[[#This Row],[user_count]]+Table1[[#This Row],[critic_count]]</f>
        <v>23</v>
      </c>
      <c r="S3039" s="2">
        <f>100000*Table1[[#This Row],[review_count]]/Table1[[#This Row],[total sales]]</f>
        <v>7.1875</v>
      </c>
      <c r="T3039" s="2">
        <f>Table1[[#This Row],[total sales]]/(2017-Table1[[#This Row],[year_of_release]])</f>
        <v>40000</v>
      </c>
      <c r="U3039" s="9">
        <f>Table1[[#This Row],[na_sales]]/(2017-Table1[[#This Row],[year_of_release]])</f>
        <v>11250</v>
      </c>
      <c r="V3039" s="6">
        <f>Table1[[#This Row],[eu_sales]]/(2017-Table1[[#This Row],[year_of_release]])</f>
        <v>18750</v>
      </c>
      <c r="W3039" s="6">
        <f>Table1[[#This Row],[jp_sales]]/(2017-Table1[[#This Row],[year_of_release]])</f>
        <v>0</v>
      </c>
      <c r="X3039" s="6">
        <f>Table1[[#This Row],[other_sales]]/(2017-Table1[[#This Row],[year_of_release]])</f>
        <v>10000</v>
      </c>
      <c r="Y3039" s="4">
        <v>534740514</v>
      </c>
      <c r="Z3039" s="4">
        <v>441041694</v>
      </c>
      <c r="AA3039" s="4">
        <v>128047000</v>
      </c>
      <c r="AB3039" s="1">
        <f>Table1[[#This Row],[na_sales]]/Table1[[#This Row],[NA population]]</f>
        <v>1.6830593090240401E-4</v>
      </c>
      <c r="AC3039" s="1">
        <f>Table1[[#This Row],[eu_sales]]/Table1[[#This Row],[Eu population]]</f>
        <v>3.4010389956465206E-4</v>
      </c>
      <c r="AD3039" s="1">
        <f>Table1[[#This Row],[jp_sales]]/Table1[[#This Row],[Jp population]]</f>
        <v>0</v>
      </c>
    </row>
    <row r="3040" spans="1:30" x14ac:dyDescent="0.25">
      <c r="A3040" t="s">
        <v>2737</v>
      </c>
      <c r="B3040" t="s">
        <v>45</v>
      </c>
      <c r="C3040">
        <v>2003</v>
      </c>
      <c r="D3040" t="s">
        <v>27</v>
      </c>
      <c r="E3040" t="s">
        <v>171</v>
      </c>
      <c r="F3040" s="4">
        <v>160000</v>
      </c>
      <c r="G3040" s="4">
        <v>120000</v>
      </c>
      <c r="H3040" s="4">
        <v>0</v>
      </c>
      <c r="I3040" s="4">
        <v>40000</v>
      </c>
      <c r="J3040">
        <v>5.9</v>
      </c>
      <c r="K3040">
        <v>12</v>
      </c>
      <c r="L3040">
        <v>8.5</v>
      </c>
      <c r="M3040" s="4">
        <v>6</v>
      </c>
      <c r="N3040" t="s">
        <v>256</v>
      </c>
      <c r="O3040" t="s">
        <v>21</v>
      </c>
      <c r="P3040" s="4">
        <v>320000</v>
      </c>
      <c r="Q3040" s="3">
        <f>AVERAGE(Table1[[#This Row],[critic_score]],Table1[[#This Row],[user_score]])</f>
        <v>7.2</v>
      </c>
      <c r="R3040" s="4">
        <f>Table1[[#This Row],[user_count]]+Table1[[#This Row],[critic_count]]</f>
        <v>18</v>
      </c>
      <c r="S3040" s="2">
        <f>100000*Table1[[#This Row],[review_count]]/Table1[[#This Row],[total sales]]</f>
        <v>5.625</v>
      </c>
      <c r="T3040" s="2">
        <f>Table1[[#This Row],[total sales]]/(2017-Table1[[#This Row],[year_of_release]])</f>
        <v>22857.142857142859</v>
      </c>
      <c r="U3040" s="9">
        <f>Table1[[#This Row],[na_sales]]/(2017-Table1[[#This Row],[year_of_release]])</f>
        <v>11428.571428571429</v>
      </c>
      <c r="V3040" s="6">
        <f>Table1[[#This Row],[eu_sales]]/(2017-Table1[[#This Row],[year_of_release]])</f>
        <v>8571.4285714285706</v>
      </c>
      <c r="W3040" s="6">
        <f>Table1[[#This Row],[jp_sales]]/(2017-Table1[[#This Row],[year_of_release]])</f>
        <v>0</v>
      </c>
      <c r="X3040" s="6">
        <f>Table1[[#This Row],[other_sales]]/(2017-Table1[[#This Row],[year_of_release]])</f>
        <v>2857.1428571428573</v>
      </c>
      <c r="Y3040" s="4">
        <v>500125528</v>
      </c>
      <c r="Z3040" s="4">
        <v>432552540</v>
      </c>
      <c r="AA3040" s="4">
        <v>127718000</v>
      </c>
      <c r="AB3040" s="1">
        <f>Table1[[#This Row],[na_sales]]/Table1[[#This Row],[NA population]]</f>
        <v>3.1991968224425447E-4</v>
      </c>
      <c r="AC3040" s="1">
        <f>Table1[[#This Row],[eu_sales]]/Table1[[#This Row],[Eu population]]</f>
        <v>2.7742294612349291E-4</v>
      </c>
      <c r="AD3040" s="1">
        <f>Table1[[#This Row],[jp_sales]]/Table1[[#This Row],[Jp population]]</f>
        <v>0</v>
      </c>
    </row>
    <row r="3041" spans="1:30" x14ac:dyDescent="0.25">
      <c r="A3041" t="s">
        <v>2738</v>
      </c>
      <c r="B3041" t="s">
        <v>39</v>
      </c>
      <c r="C3041">
        <v>2012</v>
      </c>
      <c r="D3041" t="s">
        <v>40</v>
      </c>
      <c r="E3041" t="s">
        <v>171</v>
      </c>
      <c r="F3041" s="4">
        <v>150000</v>
      </c>
      <c r="G3041" s="4">
        <v>100000</v>
      </c>
      <c r="H3041" s="4">
        <v>30000</v>
      </c>
      <c r="I3041" s="4">
        <v>40000</v>
      </c>
      <c r="J3041">
        <v>7</v>
      </c>
      <c r="K3041">
        <v>33</v>
      </c>
      <c r="L3041">
        <v>4.8</v>
      </c>
      <c r="M3041" s="4">
        <v>136</v>
      </c>
      <c r="N3041" t="s">
        <v>2739</v>
      </c>
      <c r="O3041" t="s">
        <v>43</v>
      </c>
      <c r="P3041" s="4">
        <v>320000</v>
      </c>
      <c r="Q3041" s="3">
        <f>AVERAGE(Table1[[#This Row],[critic_score]],Table1[[#This Row],[user_score]])</f>
        <v>5.9</v>
      </c>
      <c r="R3041" s="4">
        <f>Table1[[#This Row],[user_count]]+Table1[[#This Row],[critic_count]]</f>
        <v>169</v>
      </c>
      <c r="S3041" s="2">
        <f>100000*Table1[[#This Row],[review_count]]/Table1[[#This Row],[total sales]]</f>
        <v>52.8125</v>
      </c>
      <c r="T3041" s="2">
        <f>Table1[[#This Row],[total sales]]/(2017-Table1[[#This Row],[year_of_release]])</f>
        <v>64000</v>
      </c>
      <c r="U3041" s="9">
        <f>Table1[[#This Row],[na_sales]]/(2017-Table1[[#This Row],[year_of_release]])</f>
        <v>30000</v>
      </c>
      <c r="V3041" s="6">
        <f>Table1[[#This Row],[eu_sales]]/(2017-Table1[[#This Row],[year_of_release]])</f>
        <v>20000</v>
      </c>
      <c r="W3041" s="6">
        <f>Table1[[#This Row],[jp_sales]]/(2017-Table1[[#This Row],[year_of_release]])</f>
        <v>6000</v>
      </c>
      <c r="X3041" s="6">
        <f>Table1[[#This Row],[other_sales]]/(2017-Table1[[#This Row],[year_of_release]])</f>
        <v>8000</v>
      </c>
      <c r="Y3041" s="4">
        <v>551484507</v>
      </c>
      <c r="Z3041" s="4">
        <v>441417242</v>
      </c>
      <c r="AA3041" s="4">
        <v>127629000</v>
      </c>
      <c r="AB3041" s="1">
        <f>Table1[[#This Row],[na_sales]]/Table1[[#This Row],[NA population]]</f>
        <v>2.7199313506734652E-4</v>
      </c>
      <c r="AC3041" s="1">
        <f>Table1[[#This Row],[eu_sales]]/Table1[[#This Row],[Eu population]]</f>
        <v>2.2654303113968529E-4</v>
      </c>
      <c r="AD3041" s="1">
        <f>Table1[[#This Row],[jp_sales]]/Table1[[#This Row],[Jp population]]</f>
        <v>2.3505629598288789E-4</v>
      </c>
    </row>
    <row r="3042" spans="1:30" x14ac:dyDescent="0.25">
      <c r="A3042" t="s">
        <v>2740</v>
      </c>
      <c r="B3042" t="s">
        <v>45</v>
      </c>
      <c r="C3042">
        <v>2004</v>
      </c>
      <c r="D3042" t="s">
        <v>29</v>
      </c>
      <c r="E3042" t="s">
        <v>171</v>
      </c>
      <c r="F3042" s="4">
        <v>160000</v>
      </c>
      <c r="G3042" s="4">
        <v>120000</v>
      </c>
      <c r="H3042" s="4">
        <v>0</v>
      </c>
      <c r="I3042" s="4">
        <v>40000</v>
      </c>
      <c r="J3042">
        <v>8.1999999999999993</v>
      </c>
      <c r="K3042">
        <v>25</v>
      </c>
      <c r="L3042">
        <v>7.8</v>
      </c>
      <c r="M3042" s="4">
        <v>10</v>
      </c>
      <c r="N3042" t="s">
        <v>617</v>
      </c>
      <c r="O3042" t="s">
        <v>21</v>
      </c>
      <c r="P3042" s="4">
        <v>320000</v>
      </c>
      <c r="Q3042" s="3">
        <f>AVERAGE(Table1[[#This Row],[critic_score]],Table1[[#This Row],[user_score]])</f>
        <v>8</v>
      </c>
      <c r="R3042" s="4">
        <f>Table1[[#This Row],[user_count]]+Table1[[#This Row],[critic_count]]</f>
        <v>35</v>
      </c>
      <c r="S3042" s="2">
        <f>100000*Table1[[#This Row],[review_count]]/Table1[[#This Row],[total sales]]</f>
        <v>10.9375</v>
      </c>
      <c r="T3042" s="2">
        <f>Table1[[#This Row],[total sales]]/(2017-Table1[[#This Row],[year_of_release]])</f>
        <v>24615.384615384617</v>
      </c>
      <c r="U3042" s="9">
        <f>Table1[[#This Row],[na_sales]]/(2017-Table1[[#This Row],[year_of_release]])</f>
        <v>12307.692307692309</v>
      </c>
      <c r="V3042" s="6">
        <f>Table1[[#This Row],[eu_sales]]/(2017-Table1[[#This Row],[year_of_release]])</f>
        <v>9230.7692307692305</v>
      </c>
      <c r="W3042" s="6">
        <f>Table1[[#This Row],[jp_sales]]/(2017-Table1[[#This Row],[year_of_release]])</f>
        <v>0</v>
      </c>
      <c r="X3042" s="6">
        <f>Table1[[#This Row],[other_sales]]/(2017-Table1[[#This Row],[year_of_release]])</f>
        <v>3076.9230769230771</v>
      </c>
      <c r="Y3042" s="4">
        <v>505524224</v>
      </c>
      <c r="Z3042" s="4">
        <v>434174638</v>
      </c>
      <c r="AA3042" s="4">
        <v>127761000</v>
      </c>
      <c r="AB3042" s="1">
        <f>Table1[[#This Row],[na_sales]]/Table1[[#This Row],[NA population]]</f>
        <v>3.165031316085854E-4</v>
      </c>
      <c r="AC3042" s="1">
        <f>Table1[[#This Row],[eu_sales]]/Table1[[#This Row],[Eu population]]</f>
        <v>2.7638648022549857E-4</v>
      </c>
      <c r="AD3042" s="1">
        <f>Table1[[#This Row],[jp_sales]]/Table1[[#This Row],[Jp population]]</f>
        <v>0</v>
      </c>
    </row>
    <row r="3043" spans="1:30" x14ac:dyDescent="0.25">
      <c r="A3043" t="s">
        <v>2742</v>
      </c>
      <c r="B3043" t="s">
        <v>892</v>
      </c>
      <c r="C3043">
        <v>2015</v>
      </c>
      <c r="D3043" t="s">
        <v>29</v>
      </c>
      <c r="E3043" t="s">
        <v>1685</v>
      </c>
      <c r="F3043" s="4">
        <v>90000</v>
      </c>
      <c r="G3043" s="4">
        <v>40000</v>
      </c>
      <c r="H3043" s="4">
        <v>150000</v>
      </c>
      <c r="I3043" s="4">
        <v>40000</v>
      </c>
      <c r="J3043">
        <v>7.6</v>
      </c>
      <c r="K3043">
        <v>51</v>
      </c>
      <c r="L3043">
        <v>8.6</v>
      </c>
      <c r="M3043" s="4">
        <v>83</v>
      </c>
      <c r="N3043" t="s">
        <v>2743</v>
      </c>
      <c r="O3043" t="s">
        <v>67</v>
      </c>
      <c r="P3043" s="4">
        <v>320000</v>
      </c>
      <c r="Q3043" s="3">
        <f>AVERAGE(Table1[[#This Row],[critic_score]],Table1[[#This Row],[user_score]])</f>
        <v>8.1</v>
      </c>
      <c r="R3043" s="4">
        <f>Table1[[#This Row],[user_count]]+Table1[[#This Row],[critic_count]]</f>
        <v>134</v>
      </c>
      <c r="S3043" s="2">
        <f>100000*Table1[[#This Row],[review_count]]/Table1[[#This Row],[total sales]]</f>
        <v>41.875</v>
      </c>
      <c r="T3043" s="2">
        <f>Table1[[#This Row],[total sales]]/(2017-Table1[[#This Row],[year_of_release]])</f>
        <v>160000</v>
      </c>
      <c r="U3043" s="9">
        <f>Table1[[#This Row],[na_sales]]/(2017-Table1[[#This Row],[year_of_release]])</f>
        <v>45000</v>
      </c>
      <c r="V3043" s="6">
        <f>Table1[[#This Row],[eu_sales]]/(2017-Table1[[#This Row],[year_of_release]])</f>
        <v>20000</v>
      </c>
      <c r="W3043" s="6">
        <f>Table1[[#This Row],[jp_sales]]/(2017-Table1[[#This Row],[year_of_release]])</f>
        <v>75000</v>
      </c>
      <c r="X3043" s="6">
        <f>Table1[[#This Row],[other_sales]]/(2017-Table1[[#This Row],[year_of_release]])</f>
        <v>20000</v>
      </c>
      <c r="Y3043" s="4">
        <v>567732286</v>
      </c>
      <c r="Z3043" s="4">
        <v>444588718</v>
      </c>
      <c r="AA3043" s="4">
        <v>127141000</v>
      </c>
      <c r="AB3043" s="1">
        <f>Table1[[#This Row],[na_sales]]/Table1[[#This Row],[NA population]]</f>
        <v>1.5852542161042432E-4</v>
      </c>
      <c r="AC3043" s="1">
        <f>Table1[[#This Row],[eu_sales]]/Table1[[#This Row],[Eu population]]</f>
        <v>8.9970794085692473E-5</v>
      </c>
      <c r="AD3043" s="1">
        <f>Table1[[#This Row],[jp_sales]]/Table1[[#This Row],[Jp population]]</f>
        <v>1.1797925138232355E-3</v>
      </c>
    </row>
    <row r="3044" spans="1:30" x14ac:dyDescent="0.25">
      <c r="A3044" t="s">
        <v>2744</v>
      </c>
      <c r="B3044" t="s">
        <v>45</v>
      </c>
      <c r="C3044">
        <v>2002</v>
      </c>
      <c r="D3044" t="s">
        <v>65</v>
      </c>
      <c r="E3044" t="s">
        <v>83</v>
      </c>
      <c r="F3044" s="4">
        <v>160000</v>
      </c>
      <c r="G3044" s="4">
        <v>120000</v>
      </c>
      <c r="H3044" s="4">
        <v>0</v>
      </c>
      <c r="I3044" s="4">
        <v>40000</v>
      </c>
      <c r="J3044">
        <v>6.8</v>
      </c>
      <c r="K3044">
        <v>19</v>
      </c>
      <c r="L3044">
        <v>8</v>
      </c>
      <c r="M3044" s="4">
        <v>8</v>
      </c>
      <c r="N3044" t="s">
        <v>2745</v>
      </c>
      <c r="O3044" t="s">
        <v>67</v>
      </c>
      <c r="P3044" s="4">
        <v>320000</v>
      </c>
      <c r="Q3044" s="3">
        <f>AVERAGE(Table1[[#This Row],[critic_score]],Table1[[#This Row],[user_score]])</f>
        <v>7.4</v>
      </c>
      <c r="R3044" s="4">
        <f>Table1[[#This Row],[user_count]]+Table1[[#This Row],[critic_count]]</f>
        <v>27</v>
      </c>
      <c r="S3044" s="2">
        <f>100000*Table1[[#This Row],[review_count]]/Table1[[#This Row],[total sales]]</f>
        <v>8.4375</v>
      </c>
      <c r="T3044" s="2">
        <f>Table1[[#This Row],[total sales]]/(2017-Table1[[#This Row],[year_of_release]])</f>
        <v>21333.333333333332</v>
      </c>
      <c r="U3044" s="9">
        <f>Table1[[#This Row],[na_sales]]/(2017-Table1[[#This Row],[year_of_release]])</f>
        <v>10666.666666666666</v>
      </c>
      <c r="V3044" s="6">
        <f>Table1[[#This Row],[eu_sales]]/(2017-Table1[[#This Row],[year_of_release]])</f>
        <v>8000</v>
      </c>
      <c r="W3044" s="6">
        <f>Table1[[#This Row],[jp_sales]]/(2017-Table1[[#This Row],[year_of_release]])</f>
        <v>0</v>
      </c>
      <c r="X3044" s="6">
        <f>Table1[[#This Row],[other_sales]]/(2017-Table1[[#This Row],[year_of_release]])</f>
        <v>2666.6666666666665</v>
      </c>
      <c r="Y3044" s="4">
        <v>495013192</v>
      </c>
      <c r="Z3044" s="4">
        <v>431019772</v>
      </c>
      <c r="AA3044" s="4">
        <v>127445000</v>
      </c>
      <c r="AB3044" s="1">
        <f>Table1[[#This Row],[na_sales]]/Table1[[#This Row],[NA population]]</f>
        <v>3.2322370915722988E-4</v>
      </c>
      <c r="AC3044" s="1">
        <f>Table1[[#This Row],[eu_sales]]/Table1[[#This Row],[Eu population]]</f>
        <v>2.7840950182675146E-4</v>
      </c>
      <c r="AD3044" s="1">
        <f>Table1[[#This Row],[jp_sales]]/Table1[[#This Row],[Jp population]]</f>
        <v>0</v>
      </c>
    </row>
    <row r="3045" spans="1:30" x14ac:dyDescent="0.25">
      <c r="A3045" t="s">
        <v>2746</v>
      </c>
      <c r="B3045" t="s">
        <v>45</v>
      </c>
      <c r="C3045">
        <v>2003</v>
      </c>
      <c r="D3045" t="s">
        <v>19</v>
      </c>
      <c r="E3045" t="s">
        <v>55</v>
      </c>
      <c r="F3045" s="4">
        <v>160000</v>
      </c>
      <c r="G3045" s="4">
        <v>120000</v>
      </c>
      <c r="H3045" s="4">
        <v>0</v>
      </c>
      <c r="I3045" s="4">
        <v>40000</v>
      </c>
      <c r="J3045">
        <v>7.8</v>
      </c>
      <c r="K3045">
        <v>15</v>
      </c>
      <c r="L3045">
        <v>8.3000000000000007</v>
      </c>
      <c r="M3045" s="4">
        <v>12</v>
      </c>
      <c r="N3045" t="s">
        <v>483</v>
      </c>
      <c r="O3045" t="s">
        <v>21</v>
      </c>
      <c r="P3045" s="4">
        <v>320000</v>
      </c>
      <c r="Q3045" s="3">
        <f>AVERAGE(Table1[[#This Row],[critic_score]],Table1[[#This Row],[user_score]])</f>
        <v>8.0500000000000007</v>
      </c>
      <c r="R3045" s="4">
        <f>Table1[[#This Row],[user_count]]+Table1[[#This Row],[critic_count]]</f>
        <v>27</v>
      </c>
      <c r="S3045" s="2">
        <f>100000*Table1[[#This Row],[review_count]]/Table1[[#This Row],[total sales]]</f>
        <v>8.4375</v>
      </c>
      <c r="T3045" s="2">
        <f>Table1[[#This Row],[total sales]]/(2017-Table1[[#This Row],[year_of_release]])</f>
        <v>22857.142857142859</v>
      </c>
      <c r="U3045" s="9">
        <f>Table1[[#This Row],[na_sales]]/(2017-Table1[[#This Row],[year_of_release]])</f>
        <v>11428.571428571429</v>
      </c>
      <c r="V3045" s="6">
        <f>Table1[[#This Row],[eu_sales]]/(2017-Table1[[#This Row],[year_of_release]])</f>
        <v>8571.4285714285706</v>
      </c>
      <c r="W3045" s="6">
        <f>Table1[[#This Row],[jp_sales]]/(2017-Table1[[#This Row],[year_of_release]])</f>
        <v>0</v>
      </c>
      <c r="X3045" s="6">
        <f>Table1[[#This Row],[other_sales]]/(2017-Table1[[#This Row],[year_of_release]])</f>
        <v>2857.1428571428573</v>
      </c>
      <c r="Y3045" s="4">
        <v>500125528</v>
      </c>
      <c r="Z3045" s="4">
        <v>432552540</v>
      </c>
      <c r="AA3045" s="4">
        <v>127718000</v>
      </c>
      <c r="AB3045" s="1">
        <f>Table1[[#This Row],[na_sales]]/Table1[[#This Row],[NA population]]</f>
        <v>3.1991968224425447E-4</v>
      </c>
      <c r="AC3045" s="1">
        <f>Table1[[#This Row],[eu_sales]]/Table1[[#This Row],[Eu population]]</f>
        <v>2.7742294612349291E-4</v>
      </c>
      <c r="AD3045" s="1">
        <f>Table1[[#This Row],[jp_sales]]/Table1[[#This Row],[Jp population]]</f>
        <v>0</v>
      </c>
    </row>
    <row r="3046" spans="1:30" x14ac:dyDescent="0.25">
      <c r="A3046" t="s">
        <v>1801</v>
      </c>
      <c r="B3046" t="s">
        <v>118</v>
      </c>
      <c r="C3046">
        <v>2008</v>
      </c>
      <c r="D3046" t="s">
        <v>19</v>
      </c>
      <c r="E3046" t="s">
        <v>83</v>
      </c>
      <c r="F3046" s="4">
        <v>260000</v>
      </c>
      <c r="G3046" s="4">
        <v>30000</v>
      </c>
      <c r="H3046" s="4">
        <v>0</v>
      </c>
      <c r="I3046" s="4">
        <v>30000</v>
      </c>
      <c r="J3046">
        <v>7</v>
      </c>
      <c r="K3046">
        <v>5</v>
      </c>
      <c r="L3046">
        <v>7.5</v>
      </c>
      <c r="M3046" s="4">
        <v>4</v>
      </c>
      <c r="N3046" t="s">
        <v>83</v>
      </c>
      <c r="O3046" t="s">
        <v>84</v>
      </c>
      <c r="P3046" s="4">
        <v>320000</v>
      </c>
      <c r="Q3046" s="3">
        <f>AVERAGE(Table1[[#This Row],[critic_score]],Table1[[#This Row],[user_score]])</f>
        <v>7.25</v>
      </c>
      <c r="R3046" s="4">
        <f>Table1[[#This Row],[user_count]]+Table1[[#This Row],[critic_count]]</f>
        <v>9</v>
      </c>
      <c r="S3046" s="2">
        <f>100000*Table1[[#This Row],[review_count]]/Table1[[#This Row],[total sales]]</f>
        <v>2.8125</v>
      </c>
      <c r="T3046" s="2">
        <f>Table1[[#This Row],[total sales]]/(2017-Table1[[#This Row],[year_of_release]])</f>
        <v>35555.555555555555</v>
      </c>
      <c r="U3046" s="9">
        <f>Table1[[#This Row],[na_sales]]/(2017-Table1[[#This Row],[year_of_release]])</f>
        <v>28888.888888888891</v>
      </c>
      <c r="V3046" s="6">
        <f>Table1[[#This Row],[eu_sales]]/(2017-Table1[[#This Row],[year_of_release]])</f>
        <v>3333.3333333333335</v>
      </c>
      <c r="W3046" s="6">
        <f>Table1[[#This Row],[jp_sales]]/(2017-Table1[[#This Row],[year_of_release]])</f>
        <v>0</v>
      </c>
      <c r="X3046" s="6">
        <f>Table1[[#This Row],[other_sales]]/(2017-Table1[[#This Row],[year_of_release]])</f>
        <v>3333.3333333333335</v>
      </c>
      <c r="Y3046" s="4">
        <v>528816311</v>
      </c>
      <c r="Z3046" s="4">
        <v>440001482</v>
      </c>
      <c r="AA3046" s="4">
        <v>128063000</v>
      </c>
      <c r="AB3046" s="1">
        <f>Table1[[#This Row],[na_sales]]/Table1[[#This Row],[NA population]]</f>
        <v>4.9166410829563087E-4</v>
      </c>
      <c r="AC3046" s="1">
        <f>Table1[[#This Row],[eu_sales]]/Table1[[#This Row],[Eu population]]</f>
        <v>6.8181588533831346E-5</v>
      </c>
      <c r="AD3046" s="1">
        <f>Table1[[#This Row],[jp_sales]]/Table1[[#This Row],[Jp population]]</f>
        <v>0</v>
      </c>
    </row>
    <row r="3047" spans="1:30" x14ac:dyDescent="0.25">
      <c r="A3047" t="s">
        <v>2749</v>
      </c>
      <c r="B3047" t="s">
        <v>39</v>
      </c>
      <c r="C3047">
        <v>2007</v>
      </c>
      <c r="D3047" t="s">
        <v>96</v>
      </c>
      <c r="E3047" t="s">
        <v>51</v>
      </c>
      <c r="F3047" s="4">
        <v>200000</v>
      </c>
      <c r="G3047" s="4">
        <v>40000</v>
      </c>
      <c r="H3047" s="4">
        <v>50000</v>
      </c>
      <c r="I3047" s="4">
        <v>30000</v>
      </c>
      <c r="J3047">
        <v>7.5</v>
      </c>
      <c r="K3047">
        <v>55</v>
      </c>
      <c r="L3047">
        <v>8.1999999999999993</v>
      </c>
      <c r="M3047" s="4">
        <v>145</v>
      </c>
      <c r="N3047" t="s">
        <v>2750</v>
      </c>
      <c r="O3047" t="s">
        <v>67</v>
      </c>
      <c r="P3047" s="4">
        <v>320000</v>
      </c>
      <c r="Q3047" s="3">
        <f>AVERAGE(Table1[[#This Row],[critic_score]],Table1[[#This Row],[user_score]])</f>
        <v>7.85</v>
      </c>
      <c r="R3047" s="4">
        <f>Table1[[#This Row],[user_count]]+Table1[[#This Row],[critic_count]]</f>
        <v>200</v>
      </c>
      <c r="S3047" s="2">
        <f>100000*Table1[[#This Row],[review_count]]/Table1[[#This Row],[total sales]]</f>
        <v>62.5</v>
      </c>
      <c r="T3047" s="2">
        <f>Table1[[#This Row],[total sales]]/(2017-Table1[[#This Row],[year_of_release]])</f>
        <v>32000</v>
      </c>
      <c r="U3047" s="9">
        <f>Table1[[#This Row],[na_sales]]/(2017-Table1[[#This Row],[year_of_release]])</f>
        <v>20000</v>
      </c>
      <c r="V3047" s="6">
        <f>Table1[[#This Row],[eu_sales]]/(2017-Table1[[#This Row],[year_of_release]])</f>
        <v>4000</v>
      </c>
      <c r="W3047" s="6">
        <f>Table1[[#This Row],[jp_sales]]/(2017-Table1[[#This Row],[year_of_release]])</f>
        <v>5000</v>
      </c>
      <c r="X3047" s="6">
        <f>Table1[[#This Row],[other_sales]]/(2017-Table1[[#This Row],[year_of_release]])</f>
        <v>3000</v>
      </c>
      <c r="Y3047" s="4">
        <v>522751172</v>
      </c>
      <c r="Z3047" s="4">
        <v>438594184</v>
      </c>
      <c r="AA3047" s="4">
        <v>128001000</v>
      </c>
      <c r="AB3047" s="1">
        <f>Table1[[#This Row],[na_sales]]/Table1[[#This Row],[NA population]]</f>
        <v>3.8259120344927701E-4</v>
      </c>
      <c r="AC3047" s="1">
        <f>Table1[[#This Row],[eu_sales]]/Table1[[#This Row],[Eu population]]</f>
        <v>9.1200479758299759E-5</v>
      </c>
      <c r="AD3047" s="1">
        <f>Table1[[#This Row],[jp_sales]]/Table1[[#This Row],[Jp population]]</f>
        <v>3.9062194826602919E-4</v>
      </c>
    </row>
    <row r="3048" spans="1:30" x14ac:dyDescent="0.25">
      <c r="A3048" t="s">
        <v>2751</v>
      </c>
      <c r="B3048" t="s">
        <v>71</v>
      </c>
      <c r="C3048">
        <v>2014</v>
      </c>
      <c r="D3048" t="s">
        <v>40</v>
      </c>
      <c r="E3048" t="s">
        <v>176</v>
      </c>
      <c r="F3048" s="4">
        <v>90000</v>
      </c>
      <c r="G3048" s="4">
        <v>160000</v>
      </c>
      <c r="H3048" s="4">
        <v>20000</v>
      </c>
      <c r="I3048" s="4">
        <v>50000</v>
      </c>
      <c r="J3048">
        <v>5.9</v>
      </c>
      <c r="K3048">
        <v>60</v>
      </c>
      <c r="L3048">
        <v>6.9</v>
      </c>
      <c r="M3048" s="4">
        <v>310</v>
      </c>
      <c r="N3048" t="s">
        <v>2612</v>
      </c>
      <c r="O3048" t="s">
        <v>43</v>
      </c>
      <c r="P3048" s="4">
        <v>320000</v>
      </c>
      <c r="Q3048" s="3">
        <f>AVERAGE(Table1[[#This Row],[critic_score]],Table1[[#This Row],[user_score]])</f>
        <v>6.4</v>
      </c>
      <c r="R3048" s="4">
        <f>Table1[[#This Row],[user_count]]+Table1[[#This Row],[critic_count]]</f>
        <v>370</v>
      </c>
      <c r="S3048" s="2">
        <f>100000*Table1[[#This Row],[review_count]]/Table1[[#This Row],[total sales]]</f>
        <v>115.625</v>
      </c>
      <c r="T3048" s="2">
        <f>Table1[[#This Row],[total sales]]/(2017-Table1[[#This Row],[year_of_release]])</f>
        <v>106666.66666666667</v>
      </c>
      <c r="U3048" s="9">
        <f>Table1[[#This Row],[na_sales]]/(2017-Table1[[#This Row],[year_of_release]])</f>
        <v>30000</v>
      </c>
      <c r="V3048" s="6">
        <f>Table1[[#This Row],[eu_sales]]/(2017-Table1[[#This Row],[year_of_release]])</f>
        <v>53333.333333333336</v>
      </c>
      <c r="W3048" s="6">
        <f>Table1[[#This Row],[jp_sales]]/(2017-Table1[[#This Row],[year_of_release]])</f>
        <v>6666.666666666667</v>
      </c>
      <c r="X3048" s="6">
        <f>Table1[[#This Row],[other_sales]]/(2017-Table1[[#This Row],[year_of_release]])</f>
        <v>16666.666666666668</v>
      </c>
      <c r="Y3048" s="4">
        <v>562338430</v>
      </c>
      <c r="Z3048" s="4">
        <v>443580712</v>
      </c>
      <c r="AA3048" s="4">
        <v>127276000</v>
      </c>
      <c r="AB3048" s="1">
        <f>Table1[[#This Row],[na_sales]]/Table1[[#This Row],[NA population]]</f>
        <v>1.6004597089336399E-4</v>
      </c>
      <c r="AC3048" s="1">
        <f>Table1[[#This Row],[eu_sales]]/Table1[[#This Row],[Eu population]]</f>
        <v>3.6070098557396249E-4</v>
      </c>
      <c r="AD3048" s="1">
        <f>Table1[[#This Row],[jp_sales]]/Table1[[#This Row],[Jp population]]</f>
        <v>1.5713881643043465E-4</v>
      </c>
    </row>
    <row r="3049" spans="1:30" x14ac:dyDescent="0.25">
      <c r="A3049" t="s">
        <v>2502</v>
      </c>
      <c r="B3049" t="s">
        <v>39</v>
      </c>
      <c r="C3049">
        <v>2012</v>
      </c>
      <c r="D3049" t="s">
        <v>54</v>
      </c>
      <c r="E3049" t="s">
        <v>41</v>
      </c>
      <c r="F3049" s="4">
        <v>140000</v>
      </c>
      <c r="G3049" s="4">
        <v>130000</v>
      </c>
      <c r="H3049" s="4">
        <v>0</v>
      </c>
      <c r="I3049" s="4">
        <v>50000</v>
      </c>
      <c r="J3049">
        <v>7.9</v>
      </c>
      <c r="K3049">
        <v>28</v>
      </c>
      <c r="L3049">
        <v>7.6</v>
      </c>
      <c r="M3049" s="4">
        <v>127</v>
      </c>
      <c r="N3049" t="s">
        <v>1650</v>
      </c>
      <c r="O3049" t="s">
        <v>43</v>
      </c>
      <c r="P3049" s="4">
        <v>320000</v>
      </c>
      <c r="Q3049" s="3">
        <f>AVERAGE(Table1[[#This Row],[critic_score]],Table1[[#This Row],[user_score]])</f>
        <v>7.75</v>
      </c>
      <c r="R3049" s="4">
        <f>Table1[[#This Row],[user_count]]+Table1[[#This Row],[critic_count]]</f>
        <v>155</v>
      </c>
      <c r="S3049" s="2">
        <f>100000*Table1[[#This Row],[review_count]]/Table1[[#This Row],[total sales]]</f>
        <v>48.4375</v>
      </c>
      <c r="T3049" s="2">
        <f>Table1[[#This Row],[total sales]]/(2017-Table1[[#This Row],[year_of_release]])</f>
        <v>64000</v>
      </c>
      <c r="U3049" s="9">
        <f>Table1[[#This Row],[na_sales]]/(2017-Table1[[#This Row],[year_of_release]])</f>
        <v>28000</v>
      </c>
      <c r="V3049" s="6">
        <f>Table1[[#This Row],[eu_sales]]/(2017-Table1[[#This Row],[year_of_release]])</f>
        <v>26000</v>
      </c>
      <c r="W3049" s="6">
        <f>Table1[[#This Row],[jp_sales]]/(2017-Table1[[#This Row],[year_of_release]])</f>
        <v>0</v>
      </c>
      <c r="X3049" s="6">
        <f>Table1[[#This Row],[other_sales]]/(2017-Table1[[#This Row],[year_of_release]])</f>
        <v>10000</v>
      </c>
      <c r="Y3049" s="4">
        <v>551484507</v>
      </c>
      <c r="Z3049" s="4">
        <v>441417242</v>
      </c>
      <c r="AA3049" s="4">
        <v>127629000</v>
      </c>
      <c r="AB3049" s="1">
        <f>Table1[[#This Row],[na_sales]]/Table1[[#This Row],[NA population]]</f>
        <v>2.5386025939619009E-4</v>
      </c>
      <c r="AC3049" s="1">
        <f>Table1[[#This Row],[eu_sales]]/Table1[[#This Row],[Eu population]]</f>
        <v>2.9450594048159091E-4</v>
      </c>
      <c r="AD3049" s="1">
        <f>Table1[[#This Row],[jp_sales]]/Table1[[#This Row],[Jp population]]</f>
        <v>0</v>
      </c>
    </row>
    <row r="3050" spans="1:30" x14ac:dyDescent="0.25">
      <c r="A3050" t="s">
        <v>1282</v>
      </c>
      <c r="B3050" t="s">
        <v>103</v>
      </c>
      <c r="C3050">
        <v>2002</v>
      </c>
      <c r="D3050" t="s">
        <v>19</v>
      </c>
      <c r="E3050" t="s">
        <v>403</v>
      </c>
      <c r="F3050" s="4">
        <v>240000</v>
      </c>
      <c r="G3050" s="4">
        <v>70000</v>
      </c>
      <c r="H3050" s="4">
        <v>0</v>
      </c>
      <c r="I3050" s="4">
        <v>10000</v>
      </c>
      <c r="J3050">
        <v>8.6999999999999993</v>
      </c>
      <c r="K3050">
        <v>15</v>
      </c>
      <c r="L3050">
        <v>7.9</v>
      </c>
      <c r="M3050" s="4">
        <v>9</v>
      </c>
      <c r="N3050" t="s">
        <v>306</v>
      </c>
      <c r="O3050" t="s">
        <v>21</v>
      </c>
      <c r="P3050" s="4">
        <v>320000</v>
      </c>
      <c r="Q3050" s="3">
        <f>AVERAGE(Table1[[#This Row],[critic_score]],Table1[[#This Row],[user_score]])</f>
        <v>8.3000000000000007</v>
      </c>
      <c r="R3050" s="4">
        <f>Table1[[#This Row],[user_count]]+Table1[[#This Row],[critic_count]]</f>
        <v>24</v>
      </c>
      <c r="S3050" s="2">
        <f>100000*Table1[[#This Row],[review_count]]/Table1[[#This Row],[total sales]]</f>
        <v>7.5</v>
      </c>
      <c r="T3050" s="2">
        <f>Table1[[#This Row],[total sales]]/(2017-Table1[[#This Row],[year_of_release]])</f>
        <v>21333.333333333332</v>
      </c>
      <c r="U3050" s="9">
        <f>Table1[[#This Row],[na_sales]]/(2017-Table1[[#This Row],[year_of_release]])</f>
        <v>16000</v>
      </c>
      <c r="V3050" s="6">
        <f>Table1[[#This Row],[eu_sales]]/(2017-Table1[[#This Row],[year_of_release]])</f>
        <v>4666.666666666667</v>
      </c>
      <c r="W3050" s="6">
        <f>Table1[[#This Row],[jp_sales]]/(2017-Table1[[#This Row],[year_of_release]])</f>
        <v>0</v>
      </c>
      <c r="X3050" s="6">
        <f>Table1[[#This Row],[other_sales]]/(2017-Table1[[#This Row],[year_of_release]])</f>
        <v>666.66666666666663</v>
      </c>
      <c r="Y3050" s="4">
        <v>495013192</v>
      </c>
      <c r="Z3050" s="4">
        <v>431019772</v>
      </c>
      <c r="AA3050" s="4">
        <v>127445000</v>
      </c>
      <c r="AB3050" s="1">
        <f>Table1[[#This Row],[na_sales]]/Table1[[#This Row],[NA population]]</f>
        <v>4.8483556373584482E-4</v>
      </c>
      <c r="AC3050" s="1">
        <f>Table1[[#This Row],[eu_sales]]/Table1[[#This Row],[Eu population]]</f>
        <v>1.6240554273227168E-4</v>
      </c>
      <c r="AD3050" s="1">
        <f>Table1[[#This Row],[jp_sales]]/Table1[[#This Row],[Jp population]]</f>
        <v>0</v>
      </c>
    </row>
    <row r="3051" spans="1:30" x14ac:dyDescent="0.25">
      <c r="A3051" t="s">
        <v>2752</v>
      </c>
      <c r="B3051" t="s">
        <v>103</v>
      </c>
      <c r="C3051">
        <v>2003</v>
      </c>
      <c r="D3051" t="s">
        <v>19</v>
      </c>
      <c r="E3051" t="s">
        <v>35</v>
      </c>
      <c r="F3051" s="4">
        <v>240000</v>
      </c>
      <c r="G3051" s="4">
        <v>70000</v>
      </c>
      <c r="H3051" s="4">
        <v>0</v>
      </c>
      <c r="I3051" s="4">
        <v>10000</v>
      </c>
      <c r="J3051">
        <v>7.4</v>
      </c>
      <c r="K3051">
        <v>29</v>
      </c>
      <c r="L3051">
        <v>8.8000000000000007</v>
      </c>
      <c r="M3051" s="4">
        <v>16</v>
      </c>
      <c r="N3051" t="s">
        <v>35</v>
      </c>
      <c r="O3051" t="s">
        <v>21</v>
      </c>
      <c r="P3051" s="4">
        <v>320000</v>
      </c>
      <c r="Q3051" s="3">
        <f>AVERAGE(Table1[[#This Row],[critic_score]],Table1[[#This Row],[user_score]])</f>
        <v>8.1000000000000014</v>
      </c>
      <c r="R3051" s="4">
        <f>Table1[[#This Row],[user_count]]+Table1[[#This Row],[critic_count]]</f>
        <v>45</v>
      </c>
      <c r="S3051" s="2">
        <f>100000*Table1[[#This Row],[review_count]]/Table1[[#This Row],[total sales]]</f>
        <v>14.0625</v>
      </c>
      <c r="T3051" s="2">
        <f>Table1[[#This Row],[total sales]]/(2017-Table1[[#This Row],[year_of_release]])</f>
        <v>22857.142857142859</v>
      </c>
      <c r="U3051" s="9">
        <f>Table1[[#This Row],[na_sales]]/(2017-Table1[[#This Row],[year_of_release]])</f>
        <v>17142.857142857141</v>
      </c>
      <c r="V3051" s="6">
        <f>Table1[[#This Row],[eu_sales]]/(2017-Table1[[#This Row],[year_of_release]])</f>
        <v>5000</v>
      </c>
      <c r="W3051" s="6">
        <f>Table1[[#This Row],[jp_sales]]/(2017-Table1[[#This Row],[year_of_release]])</f>
        <v>0</v>
      </c>
      <c r="X3051" s="6">
        <f>Table1[[#This Row],[other_sales]]/(2017-Table1[[#This Row],[year_of_release]])</f>
        <v>714.28571428571433</v>
      </c>
      <c r="Y3051" s="4">
        <v>500125528</v>
      </c>
      <c r="Z3051" s="4">
        <v>432552540</v>
      </c>
      <c r="AA3051" s="4">
        <v>127718000</v>
      </c>
      <c r="AB3051" s="1">
        <f>Table1[[#This Row],[na_sales]]/Table1[[#This Row],[NA population]]</f>
        <v>4.798795233663817E-4</v>
      </c>
      <c r="AC3051" s="1">
        <f>Table1[[#This Row],[eu_sales]]/Table1[[#This Row],[Eu population]]</f>
        <v>1.6183005190537086E-4</v>
      </c>
      <c r="AD3051" s="1">
        <f>Table1[[#This Row],[jp_sales]]/Table1[[#This Row],[Jp population]]</f>
        <v>0</v>
      </c>
    </row>
    <row r="3052" spans="1:30" x14ac:dyDescent="0.25">
      <c r="A3052" t="s">
        <v>2753</v>
      </c>
      <c r="B3052" t="s">
        <v>103</v>
      </c>
      <c r="C3052">
        <v>2004</v>
      </c>
      <c r="D3052" t="s">
        <v>225</v>
      </c>
      <c r="E3052" t="s">
        <v>572</v>
      </c>
      <c r="F3052" s="4">
        <v>240000</v>
      </c>
      <c r="G3052" s="4">
        <v>70000</v>
      </c>
      <c r="H3052" s="4">
        <v>0</v>
      </c>
      <c r="I3052" s="4">
        <v>10000</v>
      </c>
      <c r="J3052">
        <v>8.1</v>
      </c>
      <c r="K3052">
        <v>50</v>
      </c>
      <c r="L3052">
        <v>7.9</v>
      </c>
      <c r="M3052" s="4">
        <v>31</v>
      </c>
      <c r="N3052" t="s">
        <v>2754</v>
      </c>
      <c r="O3052" t="s">
        <v>43</v>
      </c>
      <c r="P3052" s="4">
        <v>320000</v>
      </c>
      <c r="Q3052" s="3">
        <f>AVERAGE(Table1[[#This Row],[critic_score]],Table1[[#This Row],[user_score]])</f>
        <v>8</v>
      </c>
      <c r="R3052" s="4">
        <f>Table1[[#This Row],[user_count]]+Table1[[#This Row],[critic_count]]</f>
        <v>81</v>
      </c>
      <c r="S3052" s="2">
        <f>100000*Table1[[#This Row],[review_count]]/Table1[[#This Row],[total sales]]</f>
        <v>25.3125</v>
      </c>
      <c r="T3052" s="2">
        <f>Table1[[#This Row],[total sales]]/(2017-Table1[[#This Row],[year_of_release]])</f>
        <v>24615.384615384617</v>
      </c>
      <c r="U3052" s="9">
        <f>Table1[[#This Row],[na_sales]]/(2017-Table1[[#This Row],[year_of_release]])</f>
        <v>18461.538461538461</v>
      </c>
      <c r="V3052" s="6">
        <f>Table1[[#This Row],[eu_sales]]/(2017-Table1[[#This Row],[year_of_release]])</f>
        <v>5384.6153846153848</v>
      </c>
      <c r="W3052" s="6">
        <f>Table1[[#This Row],[jp_sales]]/(2017-Table1[[#This Row],[year_of_release]])</f>
        <v>0</v>
      </c>
      <c r="X3052" s="6">
        <f>Table1[[#This Row],[other_sales]]/(2017-Table1[[#This Row],[year_of_release]])</f>
        <v>769.23076923076928</v>
      </c>
      <c r="Y3052" s="4">
        <v>505524224</v>
      </c>
      <c r="Z3052" s="4">
        <v>434174638</v>
      </c>
      <c r="AA3052" s="4">
        <v>127761000</v>
      </c>
      <c r="AB3052" s="1">
        <f>Table1[[#This Row],[na_sales]]/Table1[[#This Row],[NA population]]</f>
        <v>4.7475469741287807E-4</v>
      </c>
      <c r="AC3052" s="1">
        <f>Table1[[#This Row],[eu_sales]]/Table1[[#This Row],[Eu population]]</f>
        <v>1.6122544679820751E-4</v>
      </c>
      <c r="AD3052" s="1">
        <f>Table1[[#This Row],[jp_sales]]/Table1[[#This Row],[Jp population]]</f>
        <v>0</v>
      </c>
    </row>
    <row r="3053" spans="1:30" x14ac:dyDescent="0.25">
      <c r="A3053" t="s">
        <v>2757</v>
      </c>
      <c r="B3053" t="s">
        <v>45</v>
      </c>
      <c r="C3053">
        <v>2000</v>
      </c>
      <c r="D3053" t="s">
        <v>225</v>
      </c>
      <c r="E3053" t="s">
        <v>642</v>
      </c>
      <c r="F3053" s="4">
        <v>80000</v>
      </c>
      <c r="G3053" s="4">
        <v>60000</v>
      </c>
      <c r="H3053" s="4">
        <v>160000</v>
      </c>
      <c r="I3053" s="4">
        <v>20000</v>
      </c>
      <c r="J3053">
        <v>7.2</v>
      </c>
      <c r="K3053">
        <v>10</v>
      </c>
      <c r="L3053">
        <v>8.6999999999999993</v>
      </c>
      <c r="M3053" s="4">
        <v>11</v>
      </c>
      <c r="N3053" t="s">
        <v>1322</v>
      </c>
      <c r="O3053" t="s">
        <v>21</v>
      </c>
      <c r="P3053" s="4">
        <v>320000</v>
      </c>
      <c r="Q3053" s="3">
        <f>AVERAGE(Table1[[#This Row],[critic_score]],Table1[[#This Row],[user_score]])</f>
        <v>7.9499999999999993</v>
      </c>
      <c r="R3053" s="4">
        <f>Table1[[#This Row],[user_count]]+Table1[[#This Row],[critic_count]]</f>
        <v>21</v>
      </c>
      <c r="S3053" s="2">
        <f>100000*Table1[[#This Row],[review_count]]/Table1[[#This Row],[total sales]]</f>
        <v>6.5625</v>
      </c>
      <c r="T3053" s="2">
        <f>Table1[[#This Row],[total sales]]/(2017-Table1[[#This Row],[year_of_release]])</f>
        <v>18823.529411764706</v>
      </c>
      <c r="U3053" s="9">
        <f>Table1[[#This Row],[na_sales]]/(2017-Table1[[#This Row],[year_of_release]])</f>
        <v>4705.8823529411766</v>
      </c>
      <c r="V3053" s="6">
        <f>Table1[[#This Row],[eu_sales]]/(2017-Table1[[#This Row],[year_of_release]])</f>
        <v>3529.4117647058824</v>
      </c>
      <c r="W3053" s="6">
        <f>Table1[[#This Row],[jp_sales]]/(2017-Table1[[#This Row],[year_of_release]])</f>
        <v>9411.7647058823532</v>
      </c>
      <c r="X3053" s="6">
        <f>Table1[[#This Row],[other_sales]]/(2017-Table1[[#This Row],[year_of_release]])</f>
        <v>1176.4705882352941</v>
      </c>
      <c r="Y3053" s="4">
        <v>484244580</v>
      </c>
      <c r="Z3053" s="4">
        <v>429286318</v>
      </c>
      <c r="AA3053" s="4">
        <v>126843000</v>
      </c>
      <c r="AB3053" s="1">
        <f>Table1[[#This Row],[na_sales]]/Table1[[#This Row],[NA population]]</f>
        <v>1.6520577266967035E-4</v>
      </c>
      <c r="AC3053" s="1">
        <f>Table1[[#This Row],[eu_sales]]/Table1[[#This Row],[Eu population]]</f>
        <v>1.3976685835116693E-4</v>
      </c>
      <c r="AD3053" s="1">
        <f>Table1[[#This Row],[jp_sales]]/Table1[[#This Row],[Jp population]]</f>
        <v>1.2614018905260835E-3</v>
      </c>
    </row>
    <row r="3054" spans="1:30" x14ac:dyDescent="0.25">
      <c r="A3054" t="s">
        <v>1098</v>
      </c>
      <c r="B3054" t="s">
        <v>69</v>
      </c>
      <c r="C3054">
        <v>2015</v>
      </c>
      <c r="D3054" t="s">
        <v>96</v>
      </c>
      <c r="E3054" t="s">
        <v>20</v>
      </c>
      <c r="F3054" s="4">
        <v>480000</v>
      </c>
      <c r="G3054" s="4">
        <v>350000</v>
      </c>
      <c r="H3054" s="4">
        <v>340000</v>
      </c>
      <c r="I3054" s="4">
        <v>80000</v>
      </c>
      <c r="J3054">
        <v>6.9</v>
      </c>
      <c r="K3054">
        <v>44</v>
      </c>
      <c r="L3054">
        <v>8.8000000000000007</v>
      </c>
      <c r="M3054" s="4">
        <v>190</v>
      </c>
      <c r="N3054" t="s">
        <v>1099</v>
      </c>
      <c r="O3054" t="s">
        <v>21</v>
      </c>
      <c r="P3054" s="4">
        <v>1250000</v>
      </c>
      <c r="Q3054" s="3">
        <f>AVERAGE(Table1[[#This Row],[critic_score]],Table1[[#This Row],[user_score]])</f>
        <v>7.8500000000000005</v>
      </c>
      <c r="R3054" s="4">
        <f>Table1[[#This Row],[user_count]]+Table1[[#This Row],[critic_count]]</f>
        <v>234</v>
      </c>
      <c r="S3054" s="2">
        <f>100000*Table1[[#This Row],[review_count]]/Table1[[#This Row],[total sales]]</f>
        <v>18.72</v>
      </c>
      <c r="T3054" s="2">
        <f>Table1[[#This Row],[total sales]]/(2017-Table1[[#This Row],[year_of_release]])</f>
        <v>625000</v>
      </c>
      <c r="U3054" s="9">
        <f>Table1[[#This Row],[na_sales]]/(2017-Table1[[#This Row],[year_of_release]])</f>
        <v>240000</v>
      </c>
      <c r="V3054" s="6">
        <f>Table1[[#This Row],[eu_sales]]/(2017-Table1[[#This Row],[year_of_release]])</f>
        <v>175000</v>
      </c>
      <c r="W3054" s="6">
        <f>Table1[[#This Row],[jp_sales]]/(2017-Table1[[#This Row],[year_of_release]])</f>
        <v>170000</v>
      </c>
      <c r="X3054" s="6">
        <f>Table1[[#This Row],[other_sales]]/(2017-Table1[[#This Row],[year_of_release]])</f>
        <v>40000</v>
      </c>
      <c r="Y3054" s="4">
        <v>567732286</v>
      </c>
      <c r="Z3054" s="4">
        <v>444588718</v>
      </c>
      <c r="AA3054" s="4">
        <v>127141000</v>
      </c>
      <c r="AB3054" s="1">
        <f>Table1[[#This Row],[na_sales]]/Table1[[#This Row],[NA population]]</f>
        <v>8.454689152555964E-4</v>
      </c>
      <c r="AC3054" s="1">
        <f>Table1[[#This Row],[eu_sales]]/Table1[[#This Row],[Eu population]]</f>
        <v>7.8724444824980911E-4</v>
      </c>
      <c r="AD3054" s="1">
        <f>Table1[[#This Row],[jp_sales]]/Table1[[#This Row],[Jp population]]</f>
        <v>2.6741963646660007E-3</v>
      </c>
    </row>
    <row r="3055" spans="1:30" x14ac:dyDescent="0.25">
      <c r="A3055" t="s">
        <v>1263</v>
      </c>
      <c r="B3055" t="s">
        <v>45</v>
      </c>
      <c r="C3055">
        <v>2009</v>
      </c>
      <c r="D3055" t="s">
        <v>29</v>
      </c>
      <c r="E3055" t="s">
        <v>55</v>
      </c>
      <c r="F3055" s="4">
        <v>100000</v>
      </c>
      <c r="G3055" s="4">
        <v>20000</v>
      </c>
      <c r="H3055" s="4">
        <v>0</v>
      </c>
      <c r="I3055" s="4">
        <v>200000</v>
      </c>
      <c r="J3055">
        <v>8.6999999999999993</v>
      </c>
      <c r="K3055">
        <v>4</v>
      </c>
      <c r="L3055">
        <v>6.4</v>
      </c>
      <c r="M3055" s="4">
        <v>5</v>
      </c>
      <c r="N3055" t="s">
        <v>1264</v>
      </c>
      <c r="O3055" t="s">
        <v>67</v>
      </c>
      <c r="P3055" s="4">
        <v>320000</v>
      </c>
      <c r="Q3055" s="3">
        <f>AVERAGE(Table1[[#This Row],[critic_score]],Table1[[#This Row],[user_score]])</f>
        <v>7.55</v>
      </c>
      <c r="R3055" s="4">
        <f>Table1[[#This Row],[user_count]]+Table1[[#This Row],[critic_count]]</f>
        <v>9</v>
      </c>
      <c r="S3055" s="2">
        <f>100000*Table1[[#This Row],[review_count]]/Table1[[#This Row],[total sales]]</f>
        <v>2.8125</v>
      </c>
      <c r="T3055" s="2">
        <f>Table1[[#This Row],[total sales]]/(2017-Table1[[#This Row],[year_of_release]])</f>
        <v>40000</v>
      </c>
      <c r="U3055" s="9">
        <f>Table1[[#This Row],[na_sales]]/(2017-Table1[[#This Row],[year_of_release]])</f>
        <v>12500</v>
      </c>
      <c r="V3055" s="6">
        <f>Table1[[#This Row],[eu_sales]]/(2017-Table1[[#This Row],[year_of_release]])</f>
        <v>2500</v>
      </c>
      <c r="W3055" s="6">
        <f>Table1[[#This Row],[jp_sales]]/(2017-Table1[[#This Row],[year_of_release]])</f>
        <v>0</v>
      </c>
      <c r="X3055" s="6">
        <f>Table1[[#This Row],[other_sales]]/(2017-Table1[[#This Row],[year_of_release]])</f>
        <v>25000</v>
      </c>
      <c r="Y3055" s="4">
        <v>534740514</v>
      </c>
      <c r="Z3055" s="4">
        <v>441041694</v>
      </c>
      <c r="AA3055" s="4">
        <v>128047000</v>
      </c>
      <c r="AB3055" s="1">
        <f>Table1[[#This Row],[na_sales]]/Table1[[#This Row],[NA population]]</f>
        <v>1.8700658989156E-4</v>
      </c>
      <c r="AC3055" s="1">
        <f>Table1[[#This Row],[eu_sales]]/Table1[[#This Row],[Eu population]]</f>
        <v>4.5347186608620271E-5</v>
      </c>
      <c r="AD3055" s="1">
        <f>Table1[[#This Row],[jp_sales]]/Table1[[#This Row],[Jp population]]</f>
        <v>0</v>
      </c>
    </row>
    <row r="3056" spans="1:30" x14ac:dyDescent="0.25">
      <c r="A3056" t="s">
        <v>2761</v>
      </c>
      <c r="B3056" t="s">
        <v>45</v>
      </c>
      <c r="C3056">
        <v>2004</v>
      </c>
      <c r="D3056" t="s">
        <v>40</v>
      </c>
      <c r="E3056" t="s">
        <v>642</v>
      </c>
      <c r="F3056" s="4">
        <v>0</v>
      </c>
      <c r="G3056" s="4">
        <v>0</v>
      </c>
      <c r="H3056" s="4">
        <v>320000</v>
      </c>
      <c r="I3056" s="4">
        <v>0</v>
      </c>
      <c r="J3056">
        <v>7.1</v>
      </c>
      <c r="K3056">
        <v>29</v>
      </c>
      <c r="L3056">
        <v>8.8000000000000007</v>
      </c>
      <c r="M3056" s="4">
        <v>19</v>
      </c>
      <c r="N3056" t="s">
        <v>643</v>
      </c>
      <c r="O3056" t="s">
        <v>67</v>
      </c>
      <c r="P3056" s="4">
        <v>320000</v>
      </c>
      <c r="Q3056" s="3">
        <f>AVERAGE(Table1[[#This Row],[critic_score]],Table1[[#This Row],[user_score]])</f>
        <v>7.95</v>
      </c>
      <c r="R3056" s="4">
        <f>Table1[[#This Row],[user_count]]+Table1[[#This Row],[critic_count]]</f>
        <v>48</v>
      </c>
      <c r="S3056" s="2">
        <f>100000*Table1[[#This Row],[review_count]]/Table1[[#This Row],[total sales]]</f>
        <v>15</v>
      </c>
      <c r="T3056" s="2">
        <f>Table1[[#This Row],[total sales]]/(2017-Table1[[#This Row],[year_of_release]])</f>
        <v>24615.384615384617</v>
      </c>
      <c r="U3056" s="9">
        <f>Table1[[#This Row],[na_sales]]/(2017-Table1[[#This Row],[year_of_release]])</f>
        <v>0</v>
      </c>
      <c r="V3056" s="6">
        <f>Table1[[#This Row],[eu_sales]]/(2017-Table1[[#This Row],[year_of_release]])</f>
        <v>0</v>
      </c>
      <c r="W3056" s="6">
        <f>Table1[[#This Row],[jp_sales]]/(2017-Table1[[#This Row],[year_of_release]])</f>
        <v>24615.384615384617</v>
      </c>
      <c r="X3056" s="6">
        <f>Table1[[#This Row],[other_sales]]/(2017-Table1[[#This Row],[year_of_release]])</f>
        <v>0</v>
      </c>
      <c r="Y3056" s="4">
        <v>505524224</v>
      </c>
      <c r="Z3056" s="4">
        <v>434174638</v>
      </c>
      <c r="AA3056" s="4">
        <v>127761000</v>
      </c>
      <c r="AB3056" s="1">
        <f>Table1[[#This Row],[na_sales]]/Table1[[#This Row],[NA population]]</f>
        <v>0</v>
      </c>
      <c r="AC3056" s="1">
        <f>Table1[[#This Row],[eu_sales]]/Table1[[#This Row],[Eu population]]</f>
        <v>0</v>
      </c>
      <c r="AD3056" s="1">
        <f>Table1[[#This Row],[jp_sales]]/Table1[[#This Row],[Jp population]]</f>
        <v>2.5046767010277003E-3</v>
      </c>
    </row>
    <row r="3057" spans="1:30" x14ac:dyDescent="0.25">
      <c r="A3057" t="s">
        <v>2724</v>
      </c>
      <c r="B3057" t="s">
        <v>39</v>
      </c>
      <c r="C3057">
        <v>2009</v>
      </c>
      <c r="D3057" t="s">
        <v>40</v>
      </c>
      <c r="E3057" t="s">
        <v>981</v>
      </c>
      <c r="F3057" s="4">
        <v>110000</v>
      </c>
      <c r="G3057" s="4">
        <v>150000</v>
      </c>
      <c r="H3057" s="4">
        <v>0</v>
      </c>
      <c r="I3057" s="4">
        <v>60000</v>
      </c>
      <c r="J3057">
        <v>7.2</v>
      </c>
      <c r="K3057">
        <v>42</v>
      </c>
      <c r="L3057">
        <v>7.6</v>
      </c>
      <c r="M3057" s="4">
        <v>24</v>
      </c>
      <c r="N3057" t="s">
        <v>2458</v>
      </c>
      <c r="O3057" t="s">
        <v>67</v>
      </c>
      <c r="P3057" s="4">
        <v>320000</v>
      </c>
      <c r="Q3057" s="3">
        <f>AVERAGE(Table1[[#This Row],[critic_score]],Table1[[#This Row],[user_score]])</f>
        <v>7.4</v>
      </c>
      <c r="R3057" s="4">
        <f>Table1[[#This Row],[user_count]]+Table1[[#This Row],[critic_count]]</f>
        <v>66</v>
      </c>
      <c r="S3057" s="2">
        <f>100000*Table1[[#This Row],[review_count]]/Table1[[#This Row],[total sales]]</f>
        <v>20.625</v>
      </c>
      <c r="T3057" s="2">
        <f>Table1[[#This Row],[total sales]]/(2017-Table1[[#This Row],[year_of_release]])</f>
        <v>40000</v>
      </c>
      <c r="U3057" s="9">
        <f>Table1[[#This Row],[na_sales]]/(2017-Table1[[#This Row],[year_of_release]])</f>
        <v>13750</v>
      </c>
      <c r="V3057" s="6">
        <f>Table1[[#This Row],[eu_sales]]/(2017-Table1[[#This Row],[year_of_release]])</f>
        <v>18750</v>
      </c>
      <c r="W3057" s="6">
        <f>Table1[[#This Row],[jp_sales]]/(2017-Table1[[#This Row],[year_of_release]])</f>
        <v>0</v>
      </c>
      <c r="X3057" s="6">
        <f>Table1[[#This Row],[other_sales]]/(2017-Table1[[#This Row],[year_of_release]])</f>
        <v>7500</v>
      </c>
      <c r="Y3057" s="4">
        <v>534740514</v>
      </c>
      <c r="Z3057" s="4">
        <v>441041694</v>
      </c>
      <c r="AA3057" s="4">
        <v>128047000</v>
      </c>
      <c r="AB3057" s="1">
        <f>Table1[[#This Row],[na_sales]]/Table1[[#This Row],[NA population]]</f>
        <v>2.0570724888071599E-4</v>
      </c>
      <c r="AC3057" s="1">
        <f>Table1[[#This Row],[eu_sales]]/Table1[[#This Row],[Eu population]]</f>
        <v>3.4010389956465206E-4</v>
      </c>
      <c r="AD3057" s="1">
        <f>Table1[[#This Row],[jp_sales]]/Table1[[#This Row],[Jp population]]</f>
        <v>0</v>
      </c>
    </row>
    <row r="3058" spans="1:30" x14ac:dyDescent="0.25">
      <c r="A3058" t="s">
        <v>696</v>
      </c>
      <c r="B3058" t="s">
        <v>103</v>
      </c>
      <c r="C3058">
        <v>2003</v>
      </c>
      <c r="D3058" t="s">
        <v>23</v>
      </c>
      <c r="E3058" t="s">
        <v>575</v>
      </c>
      <c r="F3058" s="4">
        <v>240000</v>
      </c>
      <c r="G3058" s="4">
        <v>70000</v>
      </c>
      <c r="H3058" s="4">
        <v>0</v>
      </c>
      <c r="I3058" s="4">
        <v>10000</v>
      </c>
      <c r="J3058">
        <v>7</v>
      </c>
      <c r="K3058">
        <v>14</v>
      </c>
      <c r="L3058">
        <v>8.9</v>
      </c>
      <c r="M3058" s="4">
        <v>16</v>
      </c>
      <c r="N3058" t="s">
        <v>241</v>
      </c>
      <c r="O3058" t="s">
        <v>21</v>
      </c>
      <c r="P3058" s="4">
        <v>320000</v>
      </c>
      <c r="Q3058" s="3">
        <f>AVERAGE(Table1[[#This Row],[critic_score]],Table1[[#This Row],[user_score]])</f>
        <v>7.95</v>
      </c>
      <c r="R3058" s="4">
        <f>Table1[[#This Row],[user_count]]+Table1[[#This Row],[critic_count]]</f>
        <v>30</v>
      </c>
      <c r="S3058" s="2">
        <f>100000*Table1[[#This Row],[review_count]]/Table1[[#This Row],[total sales]]</f>
        <v>9.375</v>
      </c>
      <c r="T3058" s="2">
        <f>Table1[[#This Row],[total sales]]/(2017-Table1[[#This Row],[year_of_release]])</f>
        <v>22857.142857142859</v>
      </c>
      <c r="U3058" s="9">
        <f>Table1[[#This Row],[na_sales]]/(2017-Table1[[#This Row],[year_of_release]])</f>
        <v>17142.857142857141</v>
      </c>
      <c r="V3058" s="6">
        <f>Table1[[#This Row],[eu_sales]]/(2017-Table1[[#This Row],[year_of_release]])</f>
        <v>5000</v>
      </c>
      <c r="W3058" s="6">
        <f>Table1[[#This Row],[jp_sales]]/(2017-Table1[[#This Row],[year_of_release]])</f>
        <v>0</v>
      </c>
      <c r="X3058" s="6">
        <f>Table1[[#This Row],[other_sales]]/(2017-Table1[[#This Row],[year_of_release]])</f>
        <v>714.28571428571433</v>
      </c>
      <c r="Y3058" s="4">
        <v>500125528</v>
      </c>
      <c r="Z3058" s="4">
        <v>432552540</v>
      </c>
      <c r="AA3058" s="4">
        <v>127718000</v>
      </c>
      <c r="AB3058" s="1">
        <f>Table1[[#This Row],[na_sales]]/Table1[[#This Row],[NA population]]</f>
        <v>4.798795233663817E-4</v>
      </c>
      <c r="AC3058" s="1">
        <f>Table1[[#This Row],[eu_sales]]/Table1[[#This Row],[Eu population]]</f>
        <v>1.6183005190537086E-4</v>
      </c>
      <c r="AD3058" s="1">
        <f>Table1[[#This Row],[jp_sales]]/Table1[[#This Row],[Jp population]]</f>
        <v>0</v>
      </c>
    </row>
    <row r="3059" spans="1:30" x14ac:dyDescent="0.25">
      <c r="A3059" t="s">
        <v>2765</v>
      </c>
      <c r="B3059" t="s">
        <v>26</v>
      </c>
      <c r="C3059">
        <v>2010</v>
      </c>
      <c r="D3059" t="s">
        <v>96</v>
      </c>
      <c r="E3059" t="s">
        <v>1208</v>
      </c>
      <c r="F3059" s="4">
        <v>120000</v>
      </c>
      <c r="G3059" s="4">
        <v>0</v>
      </c>
      <c r="H3059" s="4">
        <v>190000</v>
      </c>
      <c r="I3059" s="4">
        <v>10000</v>
      </c>
      <c r="J3059">
        <v>7.7</v>
      </c>
      <c r="K3059">
        <v>23</v>
      </c>
      <c r="L3059">
        <v>8</v>
      </c>
      <c r="M3059" s="4">
        <v>21</v>
      </c>
      <c r="N3059" t="s">
        <v>1208</v>
      </c>
      <c r="O3059" t="s">
        <v>84</v>
      </c>
      <c r="P3059" s="4">
        <v>320000</v>
      </c>
      <c r="Q3059" s="3">
        <f>AVERAGE(Table1[[#This Row],[critic_score]],Table1[[#This Row],[user_score]])</f>
        <v>7.85</v>
      </c>
      <c r="R3059" s="4">
        <f>Table1[[#This Row],[user_count]]+Table1[[#This Row],[critic_count]]</f>
        <v>44</v>
      </c>
      <c r="S3059" s="2">
        <f>100000*Table1[[#This Row],[review_count]]/Table1[[#This Row],[total sales]]</f>
        <v>13.75</v>
      </c>
      <c r="T3059" s="2">
        <f>Table1[[#This Row],[total sales]]/(2017-Table1[[#This Row],[year_of_release]])</f>
        <v>45714.285714285717</v>
      </c>
      <c r="U3059" s="9">
        <f>Table1[[#This Row],[na_sales]]/(2017-Table1[[#This Row],[year_of_release]])</f>
        <v>17142.857142857141</v>
      </c>
      <c r="V3059" s="6">
        <f>Table1[[#This Row],[eu_sales]]/(2017-Table1[[#This Row],[year_of_release]])</f>
        <v>0</v>
      </c>
      <c r="W3059" s="6">
        <f>Table1[[#This Row],[jp_sales]]/(2017-Table1[[#This Row],[year_of_release]])</f>
        <v>27142.857142857141</v>
      </c>
      <c r="X3059" s="6">
        <f>Table1[[#This Row],[other_sales]]/(2017-Table1[[#This Row],[year_of_release]])</f>
        <v>1428.5714285714287</v>
      </c>
      <c r="Y3059" s="4">
        <v>540520772</v>
      </c>
      <c r="Z3059" s="4">
        <v>441654761</v>
      </c>
      <c r="AA3059" s="4">
        <v>128070000</v>
      </c>
      <c r="AB3059" s="1">
        <f>Table1[[#This Row],[na_sales]]/Table1[[#This Row],[NA population]]</f>
        <v>2.2200811923653511E-4</v>
      </c>
      <c r="AC3059" s="1">
        <f>Table1[[#This Row],[eu_sales]]/Table1[[#This Row],[Eu population]]</f>
        <v>0</v>
      </c>
      <c r="AD3059" s="1">
        <f>Table1[[#This Row],[jp_sales]]/Table1[[#This Row],[Jp population]]</f>
        <v>1.4835636761146248E-3</v>
      </c>
    </row>
    <row r="3060" spans="1:30" x14ac:dyDescent="0.25">
      <c r="A3060" t="s">
        <v>2769</v>
      </c>
      <c r="B3060" t="s">
        <v>118</v>
      </c>
      <c r="C3060">
        <v>2010</v>
      </c>
      <c r="D3060" t="s">
        <v>96</v>
      </c>
      <c r="E3060" t="s">
        <v>2770</v>
      </c>
      <c r="F3060" s="4">
        <v>180000</v>
      </c>
      <c r="G3060" s="4">
        <v>10000</v>
      </c>
      <c r="H3060" s="4">
        <v>100000</v>
      </c>
      <c r="I3060" s="4">
        <v>30000</v>
      </c>
      <c r="J3060">
        <v>5.8</v>
      </c>
      <c r="K3060">
        <v>10</v>
      </c>
      <c r="L3060">
        <v>8.1</v>
      </c>
      <c r="M3060" s="4">
        <v>39</v>
      </c>
      <c r="N3060" t="s">
        <v>2771</v>
      </c>
      <c r="O3060" t="s">
        <v>67</v>
      </c>
      <c r="P3060" s="4">
        <v>320000</v>
      </c>
      <c r="Q3060" s="3">
        <f>AVERAGE(Table1[[#This Row],[critic_score]],Table1[[#This Row],[user_score]])</f>
        <v>6.9499999999999993</v>
      </c>
      <c r="R3060" s="4">
        <f>Table1[[#This Row],[user_count]]+Table1[[#This Row],[critic_count]]</f>
        <v>49</v>
      </c>
      <c r="S3060" s="2">
        <f>100000*Table1[[#This Row],[review_count]]/Table1[[#This Row],[total sales]]</f>
        <v>15.3125</v>
      </c>
      <c r="T3060" s="2">
        <f>Table1[[#This Row],[total sales]]/(2017-Table1[[#This Row],[year_of_release]])</f>
        <v>45714.285714285717</v>
      </c>
      <c r="U3060" s="9">
        <f>Table1[[#This Row],[na_sales]]/(2017-Table1[[#This Row],[year_of_release]])</f>
        <v>25714.285714285714</v>
      </c>
      <c r="V3060" s="6">
        <f>Table1[[#This Row],[eu_sales]]/(2017-Table1[[#This Row],[year_of_release]])</f>
        <v>1428.5714285714287</v>
      </c>
      <c r="W3060" s="6">
        <f>Table1[[#This Row],[jp_sales]]/(2017-Table1[[#This Row],[year_of_release]])</f>
        <v>14285.714285714286</v>
      </c>
      <c r="X3060" s="6">
        <f>Table1[[#This Row],[other_sales]]/(2017-Table1[[#This Row],[year_of_release]])</f>
        <v>4285.7142857142853</v>
      </c>
      <c r="Y3060" s="4">
        <v>540520772</v>
      </c>
      <c r="Z3060" s="4">
        <v>441654761</v>
      </c>
      <c r="AA3060" s="4">
        <v>128070000</v>
      </c>
      <c r="AB3060" s="1">
        <f>Table1[[#This Row],[na_sales]]/Table1[[#This Row],[NA population]]</f>
        <v>3.3301217885480265E-4</v>
      </c>
      <c r="AC3060" s="1">
        <f>Table1[[#This Row],[eu_sales]]/Table1[[#This Row],[Eu population]]</f>
        <v>2.2642119780069575E-5</v>
      </c>
      <c r="AD3060" s="1">
        <f>Table1[[#This Row],[jp_sales]]/Table1[[#This Row],[Jp population]]</f>
        <v>7.808229874287499E-4</v>
      </c>
    </row>
    <row r="3061" spans="1:30" x14ac:dyDescent="0.25">
      <c r="A3061" t="s">
        <v>2773</v>
      </c>
      <c r="B3061" t="s">
        <v>69</v>
      </c>
      <c r="C3061">
        <v>2011</v>
      </c>
      <c r="D3061" t="s">
        <v>49</v>
      </c>
      <c r="E3061" t="s">
        <v>176</v>
      </c>
      <c r="F3061" s="4">
        <v>80000</v>
      </c>
      <c r="G3061" s="4">
        <v>150000</v>
      </c>
      <c r="H3061" s="4">
        <v>60000</v>
      </c>
      <c r="I3061" s="4">
        <v>30000</v>
      </c>
      <c r="J3061">
        <v>4.9000000000000004</v>
      </c>
      <c r="K3061">
        <v>30</v>
      </c>
      <c r="L3061">
        <v>4.8</v>
      </c>
      <c r="M3061" s="4">
        <v>13</v>
      </c>
      <c r="N3061" t="s">
        <v>1272</v>
      </c>
      <c r="O3061" t="s">
        <v>21</v>
      </c>
      <c r="P3061" s="4">
        <v>320000</v>
      </c>
      <c r="Q3061" s="3">
        <f>AVERAGE(Table1[[#This Row],[critic_score]],Table1[[#This Row],[user_score]])</f>
        <v>4.8499999999999996</v>
      </c>
      <c r="R3061" s="4">
        <f>Table1[[#This Row],[user_count]]+Table1[[#This Row],[critic_count]]</f>
        <v>43</v>
      </c>
      <c r="S3061" s="2">
        <f>100000*Table1[[#This Row],[review_count]]/Table1[[#This Row],[total sales]]</f>
        <v>13.4375</v>
      </c>
      <c r="T3061" s="2">
        <f>Table1[[#This Row],[total sales]]/(2017-Table1[[#This Row],[year_of_release]])</f>
        <v>53333.333333333336</v>
      </c>
      <c r="U3061" s="9">
        <f>Table1[[#This Row],[na_sales]]/(2017-Table1[[#This Row],[year_of_release]])</f>
        <v>13333.333333333334</v>
      </c>
      <c r="V3061" s="6">
        <f>Table1[[#This Row],[eu_sales]]/(2017-Table1[[#This Row],[year_of_release]])</f>
        <v>25000</v>
      </c>
      <c r="W3061" s="6">
        <f>Table1[[#This Row],[jp_sales]]/(2017-Table1[[#This Row],[year_of_release]])</f>
        <v>10000</v>
      </c>
      <c r="X3061" s="6">
        <f>Table1[[#This Row],[other_sales]]/(2017-Table1[[#This Row],[year_of_release]])</f>
        <v>5000</v>
      </c>
      <c r="Y3061" s="4">
        <v>545961365</v>
      </c>
      <c r="Z3061" s="4">
        <v>440756453</v>
      </c>
      <c r="AA3061" s="4">
        <v>127833000</v>
      </c>
      <c r="AB3061" s="1">
        <f>Table1[[#This Row],[na_sales]]/Table1[[#This Row],[NA population]]</f>
        <v>1.4653051503012488E-4</v>
      </c>
      <c r="AC3061" s="1">
        <f>Table1[[#This Row],[eu_sales]]/Table1[[#This Row],[Eu population]]</f>
        <v>3.403240020175042E-4</v>
      </c>
      <c r="AD3061" s="1">
        <f>Table1[[#This Row],[jp_sales]]/Table1[[#This Row],[Jp population]]</f>
        <v>4.6936237121869941E-4</v>
      </c>
    </row>
    <row r="3062" spans="1:30" x14ac:dyDescent="0.25">
      <c r="A3062" t="s">
        <v>2777</v>
      </c>
      <c r="B3062" t="s">
        <v>113</v>
      </c>
      <c r="C3062">
        <v>2010</v>
      </c>
      <c r="D3062" t="s">
        <v>225</v>
      </c>
      <c r="E3062" t="s">
        <v>83</v>
      </c>
      <c r="F3062" s="4">
        <v>0</v>
      </c>
      <c r="G3062" s="4">
        <v>270000</v>
      </c>
      <c r="H3062" s="4">
        <v>0</v>
      </c>
      <c r="I3062" s="4">
        <v>50000</v>
      </c>
      <c r="J3062">
        <v>7.9</v>
      </c>
      <c r="K3062">
        <v>33</v>
      </c>
      <c r="L3062">
        <v>5.2</v>
      </c>
      <c r="M3062" s="4">
        <v>213</v>
      </c>
      <c r="N3062" t="s">
        <v>2778</v>
      </c>
      <c r="O3062" t="s">
        <v>84</v>
      </c>
      <c r="P3062" s="4">
        <v>320000</v>
      </c>
      <c r="Q3062" s="3">
        <f>AVERAGE(Table1[[#This Row],[critic_score]],Table1[[#This Row],[user_score]])</f>
        <v>6.5500000000000007</v>
      </c>
      <c r="R3062" s="4">
        <f>Table1[[#This Row],[user_count]]+Table1[[#This Row],[critic_count]]</f>
        <v>246</v>
      </c>
      <c r="S3062" s="2">
        <f>100000*Table1[[#This Row],[review_count]]/Table1[[#This Row],[total sales]]</f>
        <v>76.875</v>
      </c>
      <c r="T3062" s="2">
        <f>Table1[[#This Row],[total sales]]/(2017-Table1[[#This Row],[year_of_release]])</f>
        <v>45714.285714285717</v>
      </c>
      <c r="U3062" s="9">
        <f>Table1[[#This Row],[na_sales]]/(2017-Table1[[#This Row],[year_of_release]])</f>
        <v>0</v>
      </c>
      <c r="V3062" s="6">
        <f>Table1[[#This Row],[eu_sales]]/(2017-Table1[[#This Row],[year_of_release]])</f>
        <v>38571.428571428572</v>
      </c>
      <c r="W3062" s="6">
        <f>Table1[[#This Row],[jp_sales]]/(2017-Table1[[#This Row],[year_of_release]])</f>
        <v>0</v>
      </c>
      <c r="X3062" s="6">
        <f>Table1[[#This Row],[other_sales]]/(2017-Table1[[#This Row],[year_of_release]])</f>
        <v>7142.8571428571431</v>
      </c>
      <c r="Y3062" s="4">
        <v>540520772</v>
      </c>
      <c r="Z3062" s="4">
        <v>441654761</v>
      </c>
      <c r="AA3062" s="4">
        <v>128070000</v>
      </c>
      <c r="AB3062" s="1">
        <f>Table1[[#This Row],[na_sales]]/Table1[[#This Row],[NA population]]</f>
        <v>0</v>
      </c>
      <c r="AC3062" s="1">
        <f>Table1[[#This Row],[eu_sales]]/Table1[[#This Row],[Eu population]]</f>
        <v>6.1133723406187849E-4</v>
      </c>
      <c r="AD3062" s="1">
        <f>Table1[[#This Row],[jp_sales]]/Table1[[#This Row],[Jp population]]</f>
        <v>0</v>
      </c>
    </row>
    <row r="3063" spans="1:30" x14ac:dyDescent="0.25">
      <c r="A3063" t="s">
        <v>2734</v>
      </c>
      <c r="B3063" t="s">
        <v>34</v>
      </c>
      <c r="C3063">
        <v>2008</v>
      </c>
      <c r="D3063" t="s">
        <v>19</v>
      </c>
      <c r="E3063" t="s">
        <v>100</v>
      </c>
      <c r="F3063" s="4">
        <v>140000</v>
      </c>
      <c r="G3063" s="4">
        <v>140000</v>
      </c>
      <c r="H3063" s="4">
        <v>0</v>
      </c>
      <c r="I3063" s="4">
        <v>30000</v>
      </c>
      <c r="J3063">
        <v>6.3</v>
      </c>
      <c r="K3063">
        <v>48</v>
      </c>
      <c r="L3063">
        <v>6.9</v>
      </c>
      <c r="M3063" s="4">
        <v>18</v>
      </c>
      <c r="N3063" t="s">
        <v>141</v>
      </c>
      <c r="O3063" t="s">
        <v>21</v>
      </c>
      <c r="P3063" s="4">
        <v>310000</v>
      </c>
      <c r="Q3063" s="3">
        <f>AVERAGE(Table1[[#This Row],[critic_score]],Table1[[#This Row],[user_score]])</f>
        <v>6.6</v>
      </c>
      <c r="R3063" s="4">
        <f>Table1[[#This Row],[user_count]]+Table1[[#This Row],[critic_count]]</f>
        <v>66</v>
      </c>
      <c r="S3063" s="2">
        <f>100000*Table1[[#This Row],[review_count]]/Table1[[#This Row],[total sales]]</f>
        <v>21.29032258064516</v>
      </c>
      <c r="T3063" s="2">
        <f>Table1[[#This Row],[total sales]]/(2017-Table1[[#This Row],[year_of_release]])</f>
        <v>34444.444444444445</v>
      </c>
      <c r="U3063" s="9">
        <f>Table1[[#This Row],[na_sales]]/(2017-Table1[[#This Row],[year_of_release]])</f>
        <v>15555.555555555555</v>
      </c>
      <c r="V3063" s="6">
        <f>Table1[[#This Row],[eu_sales]]/(2017-Table1[[#This Row],[year_of_release]])</f>
        <v>15555.555555555555</v>
      </c>
      <c r="W3063" s="6">
        <f>Table1[[#This Row],[jp_sales]]/(2017-Table1[[#This Row],[year_of_release]])</f>
        <v>0</v>
      </c>
      <c r="X3063" s="6">
        <f>Table1[[#This Row],[other_sales]]/(2017-Table1[[#This Row],[year_of_release]])</f>
        <v>3333.3333333333335</v>
      </c>
      <c r="Y3063" s="4">
        <v>528816311</v>
      </c>
      <c r="Z3063" s="4">
        <v>440001482</v>
      </c>
      <c r="AA3063" s="4">
        <v>128063000</v>
      </c>
      <c r="AB3063" s="1">
        <f>Table1[[#This Row],[na_sales]]/Table1[[#This Row],[NA population]]</f>
        <v>2.6474221215918583E-4</v>
      </c>
      <c r="AC3063" s="1">
        <f>Table1[[#This Row],[eu_sales]]/Table1[[#This Row],[Eu population]]</f>
        <v>3.1818074649121297E-4</v>
      </c>
      <c r="AD3063" s="1">
        <f>Table1[[#This Row],[jp_sales]]/Table1[[#This Row],[Jp population]]</f>
        <v>0</v>
      </c>
    </row>
    <row r="3064" spans="1:30" x14ac:dyDescent="0.25">
      <c r="A3064" t="s">
        <v>2181</v>
      </c>
      <c r="B3064" t="s">
        <v>34</v>
      </c>
      <c r="C3064">
        <v>2006</v>
      </c>
      <c r="D3064" t="s">
        <v>23</v>
      </c>
      <c r="E3064" t="s">
        <v>231</v>
      </c>
      <c r="F3064" s="4">
        <v>230000</v>
      </c>
      <c r="G3064" s="4">
        <v>40000</v>
      </c>
      <c r="H3064" s="4">
        <v>20000</v>
      </c>
      <c r="I3064" s="4">
        <v>20000</v>
      </c>
      <c r="J3064">
        <v>8.1999999999999993</v>
      </c>
      <c r="K3064">
        <v>69</v>
      </c>
      <c r="L3064">
        <v>8</v>
      </c>
      <c r="M3064" s="4">
        <v>86</v>
      </c>
      <c r="N3064" t="s">
        <v>2225</v>
      </c>
      <c r="O3064" t="s">
        <v>84</v>
      </c>
      <c r="P3064" s="4">
        <v>310000</v>
      </c>
      <c r="Q3064" s="3">
        <f>AVERAGE(Table1[[#This Row],[critic_score]],Table1[[#This Row],[user_score]])</f>
        <v>8.1</v>
      </c>
      <c r="R3064" s="4">
        <f>Table1[[#This Row],[user_count]]+Table1[[#This Row],[critic_count]]</f>
        <v>155</v>
      </c>
      <c r="S3064" s="2">
        <f>100000*Table1[[#This Row],[review_count]]/Table1[[#This Row],[total sales]]</f>
        <v>50</v>
      </c>
      <c r="T3064" s="2">
        <f>Table1[[#This Row],[total sales]]/(2017-Table1[[#This Row],[year_of_release]])</f>
        <v>28181.81818181818</v>
      </c>
      <c r="U3064" s="9">
        <f>Table1[[#This Row],[na_sales]]/(2017-Table1[[#This Row],[year_of_release]])</f>
        <v>20909.090909090908</v>
      </c>
      <c r="V3064" s="6">
        <f>Table1[[#This Row],[eu_sales]]/(2017-Table1[[#This Row],[year_of_release]])</f>
        <v>3636.3636363636365</v>
      </c>
      <c r="W3064" s="6">
        <f>Table1[[#This Row],[jp_sales]]/(2017-Table1[[#This Row],[year_of_release]])</f>
        <v>1818.1818181818182</v>
      </c>
      <c r="X3064" s="6">
        <f>Table1[[#This Row],[other_sales]]/(2017-Table1[[#This Row],[year_of_release]])</f>
        <v>1818.1818181818182</v>
      </c>
      <c r="Y3064" s="4">
        <v>516818555</v>
      </c>
      <c r="Z3064" s="4">
        <v>437126892</v>
      </c>
      <c r="AA3064" s="4">
        <v>127854000</v>
      </c>
      <c r="AB3064" s="1">
        <f>Table1[[#This Row],[na_sales]]/Table1[[#This Row],[NA population]]</f>
        <v>4.4503046141599928E-4</v>
      </c>
      <c r="AC3064" s="1">
        <f>Table1[[#This Row],[eu_sales]]/Table1[[#This Row],[Eu population]]</f>
        <v>9.1506609938790949E-5</v>
      </c>
      <c r="AD3064" s="1">
        <f>Table1[[#This Row],[jp_sales]]/Table1[[#This Row],[Jp population]]</f>
        <v>1.5642842617360426E-4</v>
      </c>
    </row>
    <row r="3065" spans="1:30" x14ac:dyDescent="0.25">
      <c r="A3065" t="s">
        <v>1601</v>
      </c>
      <c r="B3065" t="s">
        <v>118</v>
      </c>
      <c r="C3065">
        <v>2005</v>
      </c>
      <c r="D3065" t="s">
        <v>65</v>
      </c>
      <c r="E3065" t="s">
        <v>100</v>
      </c>
      <c r="F3065" s="4">
        <v>290000</v>
      </c>
      <c r="G3065" s="4">
        <v>0</v>
      </c>
      <c r="H3065" s="4">
        <v>0</v>
      </c>
      <c r="I3065" s="4">
        <v>20000</v>
      </c>
      <c r="J3065">
        <v>5.8</v>
      </c>
      <c r="K3065">
        <v>15</v>
      </c>
      <c r="L3065">
        <v>8.6999999999999993</v>
      </c>
      <c r="M3065" s="4">
        <v>30</v>
      </c>
      <c r="N3065" t="s">
        <v>141</v>
      </c>
      <c r="O3065" t="s">
        <v>67</v>
      </c>
      <c r="P3065" s="4">
        <v>310000</v>
      </c>
      <c r="Q3065" s="3">
        <f>AVERAGE(Table1[[#This Row],[critic_score]],Table1[[#This Row],[user_score]])</f>
        <v>7.25</v>
      </c>
      <c r="R3065" s="4">
        <f>Table1[[#This Row],[user_count]]+Table1[[#This Row],[critic_count]]</f>
        <v>45</v>
      </c>
      <c r="S3065" s="2">
        <f>100000*Table1[[#This Row],[review_count]]/Table1[[#This Row],[total sales]]</f>
        <v>14.516129032258064</v>
      </c>
      <c r="T3065" s="2">
        <f>Table1[[#This Row],[total sales]]/(2017-Table1[[#This Row],[year_of_release]])</f>
        <v>25833.333333333332</v>
      </c>
      <c r="U3065" s="9">
        <f>Table1[[#This Row],[na_sales]]/(2017-Table1[[#This Row],[year_of_release]])</f>
        <v>24166.666666666668</v>
      </c>
      <c r="V3065" s="6">
        <f>Table1[[#This Row],[eu_sales]]/(2017-Table1[[#This Row],[year_of_release]])</f>
        <v>0</v>
      </c>
      <c r="W3065" s="6">
        <f>Table1[[#This Row],[jp_sales]]/(2017-Table1[[#This Row],[year_of_release]])</f>
        <v>0</v>
      </c>
      <c r="X3065" s="6">
        <f>Table1[[#This Row],[other_sales]]/(2017-Table1[[#This Row],[year_of_release]])</f>
        <v>1666.6666666666667</v>
      </c>
      <c r="Y3065" s="4">
        <v>511054143</v>
      </c>
      <c r="Z3065" s="4">
        <v>435713800</v>
      </c>
      <c r="AA3065" s="4">
        <v>127773000</v>
      </c>
      <c r="AB3065" s="1">
        <f>Table1[[#This Row],[na_sales]]/Table1[[#This Row],[NA population]]</f>
        <v>5.6745455246216445E-4</v>
      </c>
      <c r="AC3065" s="1">
        <f>Table1[[#This Row],[eu_sales]]/Table1[[#This Row],[Eu population]]</f>
        <v>0</v>
      </c>
      <c r="AD3065" s="1">
        <f>Table1[[#This Row],[jp_sales]]/Table1[[#This Row],[Jp population]]</f>
        <v>0</v>
      </c>
    </row>
    <row r="3066" spans="1:30" x14ac:dyDescent="0.25">
      <c r="A3066" t="s">
        <v>2755</v>
      </c>
      <c r="B3066" t="s">
        <v>34</v>
      </c>
      <c r="C3066">
        <v>2007</v>
      </c>
      <c r="D3066" t="s">
        <v>54</v>
      </c>
      <c r="E3066" t="s">
        <v>981</v>
      </c>
      <c r="F3066" s="4">
        <v>280000</v>
      </c>
      <c r="G3066" s="4">
        <v>10000</v>
      </c>
      <c r="H3066" s="4">
        <v>0</v>
      </c>
      <c r="I3066" s="4">
        <v>20000</v>
      </c>
      <c r="J3066">
        <v>6.3</v>
      </c>
      <c r="K3066">
        <v>46</v>
      </c>
      <c r="L3066">
        <v>7.4</v>
      </c>
      <c r="M3066" s="4">
        <v>70</v>
      </c>
      <c r="N3066" t="s">
        <v>2756</v>
      </c>
      <c r="O3066" t="s">
        <v>43</v>
      </c>
      <c r="P3066" s="4">
        <v>310000</v>
      </c>
      <c r="Q3066" s="3">
        <f>AVERAGE(Table1[[#This Row],[critic_score]],Table1[[#This Row],[user_score]])</f>
        <v>6.85</v>
      </c>
      <c r="R3066" s="4">
        <f>Table1[[#This Row],[user_count]]+Table1[[#This Row],[critic_count]]</f>
        <v>116</v>
      </c>
      <c r="S3066" s="2">
        <f>100000*Table1[[#This Row],[review_count]]/Table1[[#This Row],[total sales]]</f>
        <v>37.41935483870968</v>
      </c>
      <c r="T3066" s="2">
        <f>Table1[[#This Row],[total sales]]/(2017-Table1[[#This Row],[year_of_release]])</f>
        <v>31000</v>
      </c>
      <c r="U3066" s="9">
        <f>Table1[[#This Row],[na_sales]]/(2017-Table1[[#This Row],[year_of_release]])</f>
        <v>28000</v>
      </c>
      <c r="V3066" s="6">
        <f>Table1[[#This Row],[eu_sales]]/(2017-Table1[[#This Row],[year_of_release]])</f>
        <v>1000</v>
      </c>
      <c r="W3066" s="6">
        <f>Table1[[#This Row],[jp_sales]]/(2017-Table1[[#This Row],[year_of_release]])</f>
        <v>0</v>
      </c>
      <c r="X3066" s="6">
        <f>Table1[[#This Row],[other_sales]]/(2017-Table1[[#This Row],[year_of_release]])</f>
        <v>2000</v>
      </c>
      <c r="Y3066" s="4">
        <v>522751172</v>
      </c>
      <c r="Z3066" s="4">
        <v>438594184</v>
      </c>
      <c r="AA3066" s="4">
        <v>128001000</v>
      </c>
      <c r="AB3066" s="1">
        <f>Table1[[#This Row],[na_sales]]/Table1[[#This Row],[NA population]]</f>
        <v>5.3562768482898779E-4</v>
      </c>
      <c r="AC3066" s="1">
        <f>Table1[[#This Row],[eu_sales]]/Table1[[#This Row],[Eu population]]</f>
        <v>2.280011993957494E-5</v>
      </c>
      <c r="AD3066" s="1">
        <f>Table1[[#This Row],[jp_sales]]/Table1[[#This Row],[Jp population]]</f>
        <v>0</v>
      </c>
    </row>
    <row r="3067" spans="1:30" x14ac:dyDescent="0.25">
      <c r="A3067" t="s">
        <v>2758</v>
      </c>
      <c r="B3067" t="s">
        <v>45</v>
      </c>
      <c r="C3067">
        <v>2002</v>
      </c>
      <c r="D3067" t="s">
        <v>191</v>
      </c>
      <c r="E3067" t="s">
        <v>51</v>
      </c>
      <c r="F3067" s="4">
        <v>150000</v>
      </c>
      <c r="G3067" s="4">
        <v>120000</v>
      </c>
      <c r="H3067" s="4">
        <v>0</v>
      </c>
      <c r="I3067" s="4">
        <v>40000</v>
      </c>
      <c r="J3067">
        <v>5.2</v>
      </c>
      <c r="K3067">
        <v>15</v>
      </c>
      <c r="L3067">
        <v>7.2</v>
      </c>
      <c r="M3067" s="4">
        <v>10</v>
      </c>
      <c r="N3067" t="s">
        <v>1534</v>
      </c>
      <c r="O3067" t="s">
        <v>21</v>
      </c>
      <c r="P3067" s="4">
        <v>310000</v>
      </c>
      <c r="Q3067" s="3">
        <f>AVERAGE(Table1[[#This Row],[critic_score]],Table1[[#This Row],[user_score]])</f>
        <v>6.2</v>
      </c>
      <c r="R3067" s="4">
        <f>Table1[[#This Row],[user_count]]+Table1[[#This Row],[critic_count]]</f>
        <v>25</v>
      </c>
      <c r="S3067" s="2">
        <f>100000*Table1[[#This Row],[review_count]]/Table1[[#This Row],[total sales]]</f>
        <v>8.064516129032258</v>
      </c>
      <c r="T3067" s="2">
        <f>Table1[[#This Row],[total sales]]/(2017-Table1[[#This Row],[year_of_release]])</f>
        <v>20666.666666666668</v>
      </c>
      <c r="U3067" s="9">
        <f>Table1[[#This Row],[na_sales]]/(2017-Table1[[#This Row],[year_of_release]])</f>
        <v>10000</v>
      </c>
      <c r="V3067" s="6">
        <f>Table1[[#This Row],[eu_sales]]/(2017-Table1[[#This Row],[year_of_release]])</f>
        <v>8000</v>
      </c>
      <c r="W3067" s="6">
        <f>Table1[[#This Row],[jp_sales]]/(2017-Table1[[#This Row],[year_of_release]])</f>
        <v>0</v>
      </c>
      <c r="X3067" s="6">
        <f>Table1[[#This Row],[other_sales]]/(2017-Table1[[#This Row],[year_of_release]])</f>
        <v>2666.6666666666665</v>
      </c>
      <c r="Y3067" s="4">
        <v>495013192</v>
      </c>
      <c r="Z3067" s="4">
        <v>431019772</v>
      </c>
      <c r="AA3067" s="4">
        <v>127445000</v>
      </c>
      <c r="AB3067" s="1">
        <f>Table1[[#This Row],[na_sales]]/Table1[[#This Row],[NA population]]</f>
        <v>3.0302222733490303E-4</v>
      </c>
      <c r="AC3067" s="1">
        <f>Table1[[#This Row],[eu_sales]]/Table1[[#This Row],[Eu population]]</f>
        <v>2.7840950182675146E-4</v>
      </c>
      <c r="AD3067" s="1">
        <f>Table1[[#This Row],[jp_sales]]/Table1[[#This Row],[Jp population]]</f>
        <v>0</v>
      </c>
    </row>
    <row r="3068" spans="1:30" x14ac:dyDescent="0.25">
      <c r="A3068" t="s">
        <v>2759</v>
      </c>
      <c r="B3068" t="s">
        <v>118</v>
      </c>
      <c r="C3068">
        <v>2010</v>
      </c>
      <c r="D3068" t="s">
        <v>96</v>
      </c>
      <c r="E3068" t="s">
        <v>176</v>
      </c>
      <c r="F3068" s="4">
        <v>70000</v>
      </c>
      <c r="G3068" s="4">
        <v>40000</v>
      </c>
      <c r="H3068" s="4">
        <v>170000</v>
      </c>
      <c r="I3068" s="4">
        <v>30000</v>
      </c>
      <c r="J3068">
        <v>5.3</v>
      </c>
      <c r="K3068">
        <v>45</v>
      </c>
      <c r="L3068">
        <v>5.5</v>
      </c>
      <c r="M3068" s="4">
        <v>21</v>
      </c>
      <c r="N3068" t="s">
        <v>2760</v>
      </c>
      <c r="O3068" t="s">
        <v>43</v>
      </c>
      <c r="P3068" s="4">
        <v>310000</v>
      </c>
      <c r="Q3068" s="3">
        <f>AVERAGE(Table1[[#This Row],[critic_score]],Table1[[#This Row],[user_score]])</f>
        <v>5.4</v>
      </c>
      <c r="R3068" s="4">
        <f>Table1[[#This Row],[user_count]]+Table1[[#This Row],[critic_count]]</f>
        <v>66</v>
      </c>
      <c r="S3068" s="2">
        <f>100000*Table1[[#This Row],[review_count]]/Table1[[#This Row],[total sales]]</f>
        <v>21.29032258064516</v>
      </c>
      <c r="T3068" s="2">
        <f>Table1[[#This Row],[total sales]]/(2017-Table1[[#This Row],[year_of_release]])</f>
        <v>44285.714285714283</v>
      </c>
      <c r="U3068" s="9">
        <f>Table1[[#This Row],[na_sales]]/(2017-Table1[[#This Row],[year_of_release]])</f>
        <v>10000</v>
      </c>
      <c r="V3068" s="6">
        <f>Table1[[#This Row],[eu_sales]]/(2017-Table1[[#This Row],[year_of_release]])</f>
        <v>5714.2857142857147</v>
      </c>
      <c r="W3068" s="6">
        <f>Table1[[#This Row],[jp_sales]]/(2017-Table1[[#This Row],[year_of_release]])</f>
        <v>24285.714285714286</v>
      </c>
      <c r="X3068" s="6">
        <f>Table1[[#This Row],[other_sales]]/(2017-Table1[[#This Row],[year_of_release]])</f>
        <v>4285.7142857142853</v>
      </c>
      <c r="Y3068" s="4">
        <v>540520772</v>
      </c>
      <c r="Z3068" s="4">
        <v>441654761</v>
      </c>
      <c r="AA3068" s="4">
        <v>128070000</v>
      </c>
      <c r="AB3068" s="1">
        <f>Table1[[#This Row],[na_sales]]/Table1[[#This Row],[NA population]]</f>
        <v>1.2950473622131214E-4</v>
      </c>
      <c r="AC3068" s="1">
        <f>Table1[[#This Row],[eu_sales]]/Table1[[#This Row],[Eu population]]</f>
        <v>9.05684791202783E-5</v>
      </c>
      <c r="AD3068" s="1">
        <f>Table1[[#This Row],[jp_sales]]/Table1[[#This Row],[Jp population]]</f>
        <v>1.3273990786288748E-3</v>
      </c>
    </row>
    <row r="3069" spans="1:30" x14ac:dyDescent="0.25">
      <c r="A3069" t="s">
        <v>1960</v>
      </c>
      <c r="B3069" t="s">
        <v>39</v>
      </c>
      <c r="C3069">
        <v>2011</v>
      </c>
      <c r="D3069" t="s">
        <v>40</v>
      </c>
      <c r="E3069" t="s">
        <v>431</v>
      </c>
      <c r="F3069" s="4">
        <v>150000</v>
      </c>
      <c r="G3069" s="4">
        <v>110000</v>
      </c>
      <c r="H3069" s="4">
        <v>0</v>
      </c>
      <c r="I3069" s="4">
        <v>50000</v>
      </c>
      <c r="J3069">
        <v>6.3</v>
      </c>
      <c r="K3069">
        <v>13</v>
      </c>
      <c r="L3069">
        <v>6.6</v>
      </c>
      <c r="M3069" s="4">
        <v>9</v>
      </c>
      <c r="N3069" t="s">
        <v>1877</v>
      </c>
      <c r="O3069" t="s">
        <v>84</v>
      </c>
      <c r="P3069" s="4">
        <v>310000</v>
      </c>
      <c r="Q3069" s="3">
        <f>AVERAGE(Table1[[#This Row],[critic_score]],Table1[[#This Row],[user_score]])</f>
        <v>6.4499999999999993</v>
      </c>
      <c r="R3069" s="4">
        <f>Table1[[#This Row],[user_count]]+Table1[[#This Row],[critic_count]]</f>
        <v>22</v>
      </c>
      <c r="S3069" s="2">
        <f>100000*Table1[[#This Row],[review_count]]/Table1[[#This Row],[total sales]]</f>
        <v>7.096774193548387</v>
      </c>
      <c r="T3069" s="2">
        <f>Table1[[#This Row],[total sales]]/(2017-Table1[[#This Row],[year_of_release]])</f>
        <v>51666.666666666664</v>
      </c>
      <c r="U3069" s="9">
        <f>Table1[[#This Row],[na_sales]]/(2017-Table1[[#This Row],[year_of_release]])</f>
        <v>25000</v>
      </c>
      <c r="V3069" s="6">
        <f>Table1[[#This Row],[eu_sales]]/(2017-Table1[[#This Row],[year_of_release]])</f>
        <v>18333.333333333332</v>
      </c>
      <c r="W3069" s="6">
        <f>Table1[[#This Row],[jp_sales]]/(2017-Table1[[#This Row],[year_of_release]])</f>
        <v>0</v>
      </c>
      <c r="X3069" s="6">
        <f>Table1[[#This Row],[other_sales]]/(2017-Table1[[#This Row],[year_of_release]])</f>
        <v>8333.3333333333339</v>
      </c>
      <c r="Y3069" s="4">
        <v>545961365</v>
      </c>
      <c r="Z3069" s="4">
        <v>440756453</v>
      </c>
      <c r="AA3069" s="4">
        <v>127833000</v>
      </c>
      <c r="AB3069" s="1">
        <f>Table1[[#This Row],[na_sales]]/Table1[[#This Row],[NA population]]</f>
        <v>2.7474471568148418E-4</v>
      </c>
      <c r="AC3069" s="1">
        <f>Table1[[#This Row],[eu_sales]]/Table1[[#This Row],[Eu population]]</f>
        <v>2.4957093481283642E-4</v>
      </c>
      <c r="AD3069" s="1">
        <f>Table1[[#This Row],[jp_sales]]/Table1[[#This Row],[Jp population]]</f>
        <v>0</v>
      </c>
    </row>
    <row r="3070" spans="1:30" x14ac:dyDescent="0.25">
      <c r="A3070" t="s">
        <v>493</v>
      </c>
      <c r="B3070" t="s">
        <v>118</v>
      </c>
      <c r="C3070">
        <v>2009</v>
      </c>
      <c r="D3070" t="s">
        <v>65</v>
      </c>
      <c r="E3070" t="s">
        <v>267</v>
      </c>
      <c r="F3070" s="4">
        <v>150000</v>
      </c>
      <c r="G3070" s="4">
        <v>30000</v>
      </c>
      <c r="H3070" s="4">
        <v>100000</v>
      </c>
      <c r="I3070" s="4">
        <v>30000</v>
      </c>
      <c r="J3070">
        <v>8.1999999999999993</v>
      </c>
      <c r="K3070">
        <v>39</v>
      </c>
      <c r="L3070">
        <v>8.1999999999999993</v>
      </c>
      <c r="M3070" s="4">
        <v>68</v>
      </c>
      <c r="N3070" t="s">
        <v>1049</v>
      </c>
      <c r="O3070" t="s">
        <v>67</v>
      </c>
      <c r="P3070" s="4">
        <v>310000</v>
      </c>
      <c r="Q3070" s="3">
        <f>AVERAGE(Table1[[#This Row],[critic_score]],Table1[[#This Row],[user_score]])</f>
        <v>8.1999999999999993</v>
      </c>
      <c r="R3070" s="4">
        <f>Table1[[#This Row],[user_count]]+Table1[[#This Row],[critic_count]]</f>
        <v>107</v>
      </c>
      <c r="S3070" s="2">
        <f>100000*Table1[[#This Row],[review_count]]/Table1[[#This Row],[total sales]]</f>
        <v>34.516129032258064</v>
      </c>
      <c r="T3070" s="2">
        <f>Table1[[#This Row],[total sales]]/(2017-Table1[[#This Row],[year_of_release]])</f>
        <v>38750</v>
      </c>
      <c r="U3070" s="9">
        <f>Table1[[#This Row],[na_sales]]/(2017-Table1[[#This Row],[year_of_release]])</f>
        <v>18750</v>
      </c>
      <c r="V3070" s="6">
        <f>Table1[[#This Row],[eu_sales]]/(2017-Table1[[#This Row],[year_of_release]])</f>
        <v>3750</v>
      </c>
      <c r="W3070" s="6">
        <f>Table1[[#This Row],[jp_sales]]/(2017-Table1[[#This Row],[year_of_release]])</f>
        <v>12500</v>
      </c>
      <c r="X3070" s="6">
        <f>Table1[[#This Row],[other_sales]]/(2017-Table1[[#This Row],[year_of_release]])</f>
        <v>3750</v>
      </c>
      <c r="Y3070" s="4">
        <v>534740514</v>
      </c>
      <c r="Z3070" s="4">
        <v>441041694</v>
      </c>
      <c r="AA3070" s="4">
        <v>128047000</v>
      </c>
      <c r="AB3070" s="1">
        <f>Table1[[#This Row],[na_sales]]/Table1[[#This Row],[NA population]]</f>
        <v>2.8050988483734003E-4</v>
      </c>
      <c r="AC3070" s="1">
        <f>Table1[[#This Row],[eu_sales]]/Table1[[#This Row],[Eu population]]</f>
        <v>6.802077991293041E-5</v>
      </c>
      <c r="AD3070" s="1">
        <f>Table1[[#This Row],[jp_sales]]/Table1[[#This Row],[Jp population]]</f>
        <v>7.8096324006029041E-4</v>
      </c>
    </row>
    <row r="3071" spans="1:30" x14ac:dyDescent="0.25">
      <c r="A3071" t="s">
        <v>2762</v>
      </c>
      <c r="B3071" t="s">
        <v>103</v>
      </c>
      <c r="C3071">
        <v>2002</v>
      </c>
      <c r="D3071" t="s">
        <v>191</v>
      </c>
      <c r="E3071" t="s">
        <v>35</v>
      </c>
      <c r="F3071" s="4">
        <v>220000</v>
      </c>
      <c r="G3071" s="4">
        <v>80000</v>
      </c>
      <c r="H3071" s="4">
        <v>0</v>
      </c>
      <c r="I3071" s="4">
        <v>10000</v>
      </c>
      <c r="J3071">
        <v>8</v>
      </c>
      <c r="K3071">
        <v>31</v>
      </c>
      <c r="L3071">
        <v>9.3000000000000007</v>
      </c>
      <c r="M3071" s="4">
        <v>96</v>
      </c>
      <c r="N3071" t="s">
        <v>751</v>
      </c>
      <c r="O3071" t="s">
        <v>67</v>
      </c>
      <c r="P3071" s="4">
        <v>310000</v>
      </c>
      <c r="Q3071" s="3">
        <f>AVERAGE(Table1[[#This Row],[critic_score]],Table1[[#This Row],[user_score]])</f>
        <v>8.65</v>
      </c>
      <c r="R3071" s="4">
        <f>Table1[[#This Row],[user_count]]+Table1[[#This Row],[critic_count]]</f>
        <v>127</v>
      </c>
      <c r="S3071" s="2">
        <f>100000*Table1[[#This Row],[review_count]]/Table1[[#This Row],[total sales]]</f>
        <v>40.967741935483872</v>
      </c>
      <c r="T3071" s="2">
        <f>Table1[[#This Row],[total sales]]/(2017-Table1[[#This Row],[year_of_release]])</f>
        <v>20666.666666666668</v>
      </c>
      <c r="U3071" s="9">
        <f>Table1[[#This Row],[na_sales]]/(2017-Table1[[#This Row],[year_of_release]])</f>
        <v>14666.666666666666</v>
      </c>
      <c r="V3071" s="6">
        <f>Table1[[#This Row],[eu_sales]]/(2017-Table1[[#This Row],[year_of_release]])</f>
        <v>5333.333333333333</v>
      </c>
      <c r="W3071" s="6">
        <f>Table1[[#This Row],[jp_sales]]/(2017-Table1[[#This Row],[year_of_release]])</f>
        <v>0</v>
      </c>
      <c r="X3071" s="6">
        <f>Table1[[#This Row],[other_sales]]/(2017-Table1[[#This Row],[year_of_release]])</f>
        <v>666.66666666666663</v>
      </c>
      <c r="Y3071" s="4">
        <v>495013192</v>
      </c>
      <c r="Z3071" s="4">
        <v>431019772</v>
      </c>
      <c r="AA3071" s="4">
        <v>127445000</v>
      </c>
      <c r="AB3071" s="1">
        <f>Table1[[#This Row],[na_sales]]/Table1[[#This Row],[NA population]]</f>
        <v>4.4443260009119112E-4</v>
      </c>
      <c r="AC3071" s="1">
        <f>Table1[[#This Row],[eu_sales]]/Table1[[#This Row],[Eu population]]</f>
        <v>1.8560633455116764E-4</v>
      </c>
      <c r="AD3071" s="1">
        <f>Table1[[#This Row],[jp_sales]]/Table1[[#This Row],[Jp population]]</f>
        <v>0</v>
      </c>
    </row>
    <row r="3072" spans="1:30" x14ac:dyDescent="0.25">
      <c r="A3072" t="s">
        <v>2239</v>
      </c>
      <c r="B3072" t="s">
        <v>34</v>
      </c>
      <c r="C3072">
        <v>2007</v>
      </c>
      <c r="D3072" t="s">
        <v>40</v>
      </c>
      <c r="E3072" t="s">
        <v>575</v>
      </c>
      <c r="F3072" s="4">
        <v>270000</v>
      </c>
      <c r="G3072" s="4">
        <v>20000</v>
      </c>
      <c r="H3072" s="4">
        <v>0</v>
      </c>
      <c r="I3072" s="4">
        <v>20000</v>
      </c>
      <c r="J3072">
        <v>6.5</v>
      </c>
      <c r="K3072">
        <v>25</v>
      </c>
      <c r="L3072">
        <v>6.3</v>
      </c>
      <c r="M3072" s="4">
        <v>39</v>
      </c>
      <c r="N3072" t="s">
        <v>1043</v>
      </c>
      <c r="O3072" t="s">
        <v>84</v>
      </c>
      <c r="P3072" s="4">
        <v>310000</v>
      </c>
      <c r="Q3072" s="3">
        <f>AVERAGE(Table1[[#This Row],[critic_score]],Table1[[#This Row],[user_score]])</f>
        <v>6.4</v>
      </c>
      <c r="R3072" s="4">
        <f>Table1[[#This Row],[user_count]]+Table1[[#This Row],[critic_count]]</f>
        <v>64</v>
      </c>
      <c r="S3072" s="2">
        <f>100000*Table1[[#This Row],[review_count]]/Table1[[#This Row],[total sales]]</f>
        <v>20.64516129032258</v>
      </c>
      <c r="T3072" s="2">
        <f>Table1[[#This Row],[total sales]]/(2017-Table1[[#This Row],[year_of_release]])</f>
        <v>31000</v>
      </c>
      <c r="U3072" s="9">
        <f>Table1[[#This Row],[na_sales]]/(2017-Table1[[#This Row],[year_of_release]])</f>
        <v>27000</v>
      </c>
      <c r="V3072" s="6">
        <f>Table1[[#This Row],[eu_sales]]/(2017-Table1[[#This Row],[year_of_release]])</f>
        <v>2000</v>
      </c>
      <c r="W3072" s="6">
        <f>Table1[[#This Row],[jp_sales]]/(2017-Table1[[#This Row],[year_of_release]])</f>
        <v>0</v>
      </c>
      <c r="X3072" s="6">
        <f>Table1[[#This Row],[other_sales]]/(2017-Table1[[#This Row],[year_of_release]])</f>
        <v>2000</v>
      </c>
      <c r="Y3072" s="4">
        <v>522751172</v>
      </c>
      <c r="Z3072" s="4">
        <v>438594184</v>
      </c>
      <c r="AA3072" s="4">
        <v>128001000</v>
      </c>
      <c r="AB3072" s="1">
        <f>Table1[[#This Row],[na_sales]]/Table1[[#This Row],[NA population]]</f>
        <v>5.1649812465652393E-4</v>
      </c>
      <c r="AC3072" s="1">
        <f>Table1[[#This Row],[eu_sales]]/Table1[[#This Row],[Eu population]]</f>
        <v>4.560023987914988E-5</v>
      </c>
      <c r="AD3072" s="1">
        <f>Table1[[#This Row],[jp_sales]]/Table1[[#This Row],[Jp population]]</f>
        <v>0</v>
      </c>
    </row>
    <row r="3073" spans="1:30" x14ac:dyDescent="0.25">
      <c r="A3073" t="s">
        <v>2763</v>
      </c>
      <c r="B3073" t="s">
        <v>39</v>
      </c>
      <c r="C3073">
        <v>2011</v>
      </c>
      <c r="D3073" t="s">
        <v>19</v>
      </c>
      <c r="E3073" t="s">
        <v>186</v>
      </c>
      <c r="F3073" s="4">
        <v>0</v>
      </c>
      <c r="G3073" s="4">
        <v>240000</v>
      </c>
      <c r="H3073" s="4">
        <v>0</v>
      </c>
      <c r="I3073" s="4">
        <v>70000</v>
      </c>
      <c r="J3073">
        <v>5</v>
      </c>
      <c r="K3073">
        <v>12</v>
      </c>
      <c r="L3073">
        <v>5.6</v>
      </c>
      <c r="M3073" s="4">
        <v>7</v>
      </c>
      <c r="N3073" t="s">
        <v>824</v>
      </c>
      <c r="O3073" t="s">
        <v>21</v>
      </c>
      <c r="P3073" s="4">
        <v>310000</v>
      </c>
      <c r="Q3073" s="3">
        <f>AVERAGE(Table1[[#This Row],[critic_score]],Table1[[#This Row],[user_score]])</f>
        <v>5.3</v>
      </c>
      <c r="R3073" s="4">
        <f>Table1[[#This Row],[user_count]]+Table1[[#This Row],[critic_count]]</f>
        <v>19</v>
      </c>
      <c r="S3073" s="2">
        <f>100000*Table1[[#This Row],[review_count]]/Table1[[#This Row],[total sales]]</f>
        <v>6.129032258064516</v>
      </c>
      <c r="T3073" s="2">
        <f>Table1[[#This Row],[total sales]]/(2017-Table1[[#This Row],[year_of_release]])</f>
        <v>51666.666666666664</v>
      </c>
      <c r="U3073" s="9">
        <f>Table1[[#This Row],[na_sales]]/(2017-Table1[[#This Row],[year_of_release]])</f>
        <v>0</v>
      </c>
      <c r="V3073" s="6">
        <f>Table1[[#This Row],[eu_sales]]/(2017-Table1[[#This Row],[year_of_release]])</f>
        <v>40000</v>
      </c>
      <c r="W3073" s="6">
        <f>Table1[[#This Row],[jp_sales]]/(2017-Table1[[#This Row],[year_of_release]])</f>
        <v>0</v>
      </c>
      <c r="X3073" s="6">
        <f>Table1[[#This Row],[other_sales]]/(2017-Table1[[#This Row],[year_of_release]])</f>
        <v>11666.666666666666</v>
      </c>
      <c r="Y3073" s="4">
        <v>545961365</v>
      </c>
      <c r="Z3073" s="4">
        <v>440756453</v>
      </c>
      <c r="AA3073" s="4">
        <v>127833000</v>
      </c>
      <c r="AB3073" s="1">
        <f>Table1[[#This Row],[na_sales]]/Table1[[#This Row],[NA population]]</f>
        <v>0</v>
      </c>
      <c r="AC3073" s="1">
        <f>Table1[[#This Row],[eu_sales]]/Table1[[#This Row],[Eu population]]</f>
        <v>5.4451840322800678E-4</v>
      </c>
      <c r="AD3073" s="1">
        <f>Table1[[#This Row],[jp_sales]]/Table1[[#This Row],[Jp population]]</f>
        <v>0</v>
      </c>
    </row>
    <row r="3074" spans="1:30" x14ac:dyDescent="0.25">
      <c r="A3074" t="s">
        <v>2764</v>
      </c>
      <c r="B3074" t="s">
        <v>39</v>
      </c>
      <c r="C3074">
        <v>2012</v>
      </c>
      <c r="D3074" t="s">
        <v>23</v>
      </c>
      <c r="E3074" t="s">
        <v>981</v>
      </c>
      <c r="F3074" s="4">
        <v>60000</v>
      </c>
      <c r="G3074" s="4">
        <v>190000</v>
      </c>
      <c r="H3074" s="4">
        <v>0</v>
      </c>
      <c r="I3074" s="4">
        <v>60000</v>
      </c>
      <c r="J3074">
        <v>6.1</v>
      </c>
      <c r="K3074">
        <v>27</v>
      </c>
      <c r="L3074">
        <v>5.6</v>
      </c>
      <c r="M3074" s="4">
        <v>34</v>
      </c>
      <c r="N3074" t="s">
        <v>981</v>
      </c>
      <c r="O3074" t="s">
        <v>21</v>
      </c>
      <c r="P3074" s="4">
        <v>310000</v>
      </c>
      <c r="Q3074" s="3">
        <f>AVERAGE(Table1[[#This Row],[critic_score]],Table1[[#This Row],[user_score]])</f>
        <v>5.85</v>
      </c>
      <c r="R3074" s="4">
        <f>Table1[[#This Row],[user_count]]+Table1[[#This Row],[critic_count]]</f>
        <v>61</v>
      </c>
      <c r="S3074" s="2">
        <f>100000*Table1[[#This Row],[review_count]]/Table1[[#This Row],[total sales]]</f>
        <v>19.677419354838708</v>
      </c>
      <c r="T3074" s="2">
        <f>Table1[[#This Row],[total sales]]/(2017-Table1[[#This Row],[year_of_release]])</f>
        <v>62000</v>
      </c>
      <c r="U3074" s="9">
        <f>Table1[[#This Row],[na_sales]]/(2017-Table1[[#This Row],[year_of_release]])</f>
        <v>12000</v>
      </c>
      <c r="V3074" s="6">
        <f>Table1[[#This Row],[eu_sales]]/(2017-Table1[[#This Row],[year_of_release]])</f>
        <v>38000</v>
      </c>
      <c r="W3074" s="6">
        <f>Table1[[#This Row],[jp_sales]]/(2017-Table1[[#This Row],[year_of_release]])</f>
        <v>0</v>
      </c>
      <c r="X3074" s="6">
        <f>Table1[[#This Row],[other_sales]]/(2017-Table1[[#This Row],[year_of_release]])</f>
        <v>12000</v>
      </c>
      <c r="Y3074" s="4">
        <v>551484507</v>
      </c>
      <c r="Z3074" s="4">
        <v>441417242</v>
      </c>
      <c r="AA3074" s="4">
        <v>127629000</v>
      </c>
      <c r="AB3074" s="1">
        <f>Table1[[#This Row],[na_sales]]/Table1[[#This Row],[NA population]]</f>
        <v>1.087972540269386E-4</v>
      </c>
      <c r="AC3074" s="1">
        <f>Table1[[#This Row],[eu_sales]]/Table1[[#This Row],[Eu population]]</f>
        <v>4.3043175916540204E-4</v>
      </c>
      <c r="AD3074" s="1">
        <f>Table1[[#This Row],[jp_sales]]/Table1[[#This Row],[Jp population]]</f>
        <v>0</v>
      </c>
    </row>
    <row r="3075" spans="1:30" x14ac:dyDescent="0.25">
      <c r="A3075" t="s">
        <v>1414</v>
      </c>
      <c r="B3075" t="s">
        <v>39</v>
      </c>
      <c r="C3075">
        <v>2007</v>
      </c>
      <c r="D3075" t="s">
        <v>19</v>
      </c>
      <c r="E3075" t="s">
        <v>51</v>
      </c>
      <c r="F3075" s="4">
        <v>290000</v>
      </c>
      <c r="G3075" s="4">
        <v>0</v>
      </c>
      <c r="H3075" s="4">
        <v>0</v>
      </c>
      <c r="I3075" s="4">
        <v>20000</v>
      </c>
      <c r="J3075">
        <v>7.7</v>
      </c>
      <c r="K3075">
        <v>30</v>
      </c>
      <c r="L3075">
        <v>7.5</v>
      </c>
      <c r="M3075" s="4">
        <v>17</v>
      </c>
      <c r="N3075" t="s">
        <v>1404</v>
      </c>
      <c r="O3075" t="s">
        <v>21</v>
      </c>
      <c r="P3075" s="4">
        <v>310000</v>
      </c>
      <c r="Q3075" s="3">
        <f>AVERAGE(Table1[[#This Row],[critic_score]],Table1[[#This Row],[user_score]])</f>
        <v>7.6</v>
      </c>
      <c r="R3075" s="4">
        <f>Table1[[#This Row],[user_count]]+Table1[[#This Row],[critic_count]]</f>
        <v>47</v>
      </c>
      <c r="S3075" s="2">
        <f>100000*Table1[[#This Row],[review_count]]/Table1[[#This Row],[total sales]]</f>
        <v>15.161290322580646</v>
      </c>
      <c r="T3075" s="2">
        <f>Table1[[#This Row],[total sales]]/(2017-Table1[[#This Row],[year_of_release]])</f>
        <v>31000</v>
      </c>
      <c r="U3075" s="9">
        <f>Table1[[#This Row],[na_sales]]/(2017-Table1[[#This Row],[year_of_release]])</f>
        <v>29000</v>
      </c>
      <c r="V3075" s="6">
        <f>Table1[[#This Row],[eu_sales]]/(2017-Table1[[#This Row],[year_of_release]])</f>
        <v>0</v>
      </c>
      <c r="W3075" s="6">
        <f>Table1[[#This Row],[jp_sales]]/(2017-Table1[[#This Row],[year_of_release]])</f>
        <v>0</v>
      </c>
      <c r="X3075" s="6">
        <f>Table1[[#This Row],[other_sales]]/(2017-Table1[[#This Row],[year_of_release]])</f>
        <v>2000</v>
      </c>
      <c r="Y3075" s="4">
        <v>522751172</v>
      </c>
      <c r="Z3075" s="4">
        <v>438594184</v>
      </c>
      <c r="AA3075" s="4">
        <v>128001000</v>
      </c>
      <c r="AB3075" s="1">
        <f>Table1[[#This Row],[na_sales]]/Table1[[#This Row],[NA population]]</f>
        <v>5.5475724500145165E-4</v>
      </c>
      <c r="AC3075" s="1">
        <f>Table1[[#This Row],[eu_sales]]/Table1[[#This Row],[Eu population]]</f>
        <v>0</v>
      </c>
      <c r="AD3075" s="1">
        <f>Table1[[#This Row],[jp_sales]]/Table1[[#This Row],[Jp population]]</f>
        <v>0</v>
      </c>
    </row>
    <row r="3076" spans="1:30" x14ac:dyDescent="0.25">
      <c r="A3076" t="s">
        <v>591</v>
      </c>
      <c r="B3076" t="s">
        <v>113</v>
      </c>
      <c r="C3076">
        <v>2013</v>
      </c>
      <c r="D3076" t="s">
        <v>40</v>
      </c>
      <c r="E3076" t="s">
        <v>198</v>
      </c>
      <c r="F3076" s="4">
        <v>130000</v>
      </c>
      <c r="G3076" s="4">
        <v>160000</v>
      </c>
      <c r="H3076" s="4">
        <v>0</v>
      </c>
      <c r="I3076" s="4">
        <v>20000</v>
      </c>
      <c r="J3076">
        <v>7.4</v>
      </c>
      <c r="K3076">
        <v>17</v>
      </c>
      <c r="L3076">
        <v>7.5</v>
      </c>
      <c r="M3076" s="4">
        <v>1170</v>
      </c>
      <c r="N3076" t="s">
        <v>1817</v>
      </c>
      <c r="O3076" t="s">
        <v>67</v>
      </c>
      <c r="P3076" s="4">
        <v>310000</v>
      </c>
      <c r="Q3076" s="3">
        <f>AVERAGE(Table1[[#This Row],[critic_score]],Table1[[#This Row],[user_score]])</f>
        <v>7.45</v>
      </c>
      <c r="R3076" s="4">
        <f>Table1[[#This Row],[user_count]]+Table1[[#This Row],[critic_count]]</f>
        <v>1187</v>
      </c>
      <c r="S3076" s="2">
        <f>100000*Table1[[#This Row],[review_count]]/Table1[[#This Row],[total sales]]</f>
        <v>382.90322580645159</v>
      </c>
      <c r="T3076" s="2">
        <f>Table1[[#This Row],[total sales]]/(2017-Table1[[#This Row],[year_of_release]])</f>
        <v>77500</v>
      </c>
      <c r="U3076" s="9">
        <f>Table1[[#This Row],[na_sales]]/(2017-Table1[[#This Row],[year_of_release]])</f>
        <v>32500</v>
      </c>
      <c r="V3076" s="6">
        <f>Table1[[#This Row],[eu_sales]]/(2017-Table1[[#This Row],[year_of_release]])</f>
        <v>40000</v>
      </c>
      <c r="W3076" s="6">
        <f>Table1[[#This Row],[jp_sales]]/(2017-Table1[[#This Row],[year_of_release]])</f>
        <v>0</v>
      </c>
      <c r="X3076" s="6">
        <f>Table1[[#This Row],[other_sales]]/(2017-Table1[[#This Row],[year_of_release]])</f>
        <v>5000</v>
      </c>
      <c r="Y3076" s="4">
        <v>556861736</v>
      </c>
      <c r="Z3076" s="4">
        <v>442492884</v>
      </c>
      <c r="AA3076" s="4">
        <v>127445000</v>
      </c>
      <c r="AB3076" s="1">
        <f>Table1[[#This Row],[na_sales]]/Table1[[#This Row],[NA population]]</f>
        <v>2.3345112726509906E-4</v>
      </c>
      <c r="AC3076" s="1">
        <f>Table1[[#This Row],[eu_sales]]/Table1[[#This Row],[Eu population]]</f>
        <v>3.615877357250337E-4</v>
      </c>
      <c r="AD3076" s="1">
        <f>Table1[[#This Row],[jp_sales]]/Table1[[#This Row],[Jp population]]</f>
        <v>0</v>
      </c>
    </row>
    <row r="3077" spans="1:30" x14ac:dyDescent="0.25">
      <c r="A3077" t="s">
        <v>1625</v>
      </c>
      <c r="B3077" t="s">
        <v>34</v>
      </c>
      <c r="C3077">
        <v>2009</v>
      </c>
      <c r="D3077" t="s">
        <v>40</v>
      </c>
      <c r="E3077" t="s">
        <v>100</v>
      </c>
      <c r="F3077" s="4">
        <v>170000</v>
      </c>
      <c r="G3077" s="4">
        <v>110000</v>
      </c>
      <c r="H3077" s="4">
        <v>0</v>
      </c>
      <c r="I3077" s="4">
        <v>30000</v>
      </c>
      <c r="J3077">
        <v>6.4</v>
      </c>
      <c r="K3077">
        <v>38</v>
      </c>
      <c r="L3077">
        <v>6.8</v>
      </c>
      <c r="M3077" s="4">
        <v>11</v>
      </c>
      <c r="N3077" t="s">
        <v>957</v>
      </c>
      <c r="O3077" t="s">
        <v>84</v>
      </c>
      <c r="P3077" s="4">
        <v>310000</v>
      </c>
      <c r="Q3077" s="3">
        <f>AVERAGE(Table1[[#This Row],[critic_score]],Table1[[#This Row],[user_score]])</f>
        <v>6.6</v>
      </c>
      <c r="R3077" s="4">
        <f>Table1[[#This Row],[user_count]]+Table1[[#This Row],[critic_count]]</f>
        <v>49</v>
      </c>
      <c r="S3077" s="2">
        <f>100000*Table1[[#This Row],[review_count]]/Table1[[#This Row],[total sales]]</f>
        <v>15.806451612903226</v>
      </c>
      <c r="T3077" s="2">
        <f>Table1[[#This Row],[total sales]]/(2017-Table1[[#This Row],[year_of_release]])</f>
        <v>38750</v>
      </c>
      <c r="U3077" s="9">
        <f>Table1[[#This Row],[na_sales]]/(2017-Table1[[#This Row],[year_of_release]])</f>
        <v>21250</v>
      </c>
      <c r="V3077" s="6">
        <f>Table1[[#This Row],[eu_sales]]/(2017-Table1[[#This Row],[year_of_release]])</f>
        <v>13750</v>
      </c>
      <c r="W3077" s="6">
        <f>Table1[[#This Row],[jp_sales]]/(2017-Table1[[#This Row],[year_of_release]])</f>
        <v>0</v>
      </c>
      <c r="X3077" s="6">
        <f>Table1[[#This Row],[other_sales]]/(2017-Table1[[#This Row],[year_of_release]])</f>
        <v>3750</v>
      </c>
      <c r="Y3077" s="4">
        <v>534740514</v>
      </c>
      <c r="Z3077" s="4">
        <v>441041694</v>
      </c>
      <c r="AA3077" s="4">
        <v>128047000</v>
      </c>
      <c r="AB3077" s="1">
        <f>Table1[[#This Row],[na_sales]]/Table1[[#This Row],[NA population]]</f>
        <v>3.1791120281565201E-4</v>
      </c>
      <c r="AC3077" s="1">
        <f>Table1[[#This Row],[eu_sales]]/Table1[[#This Row],[Eu population]]</f>
        <v>2.4940952634741148E-4</v>
      </c>
      <c r="AD3077" s="1">
        <f>Table1[[#This Row],[jp_sales]]/Table1[[#This Row],[Jp population]]</f>
        <v>0</v>
      </c>
    </row>
    <row r="3078" spans="1:30" x14ac:dyDescent="0.25">
      <c r="A3078" t="s">
        <v>2766</v>
      </c>
      <c r="B3078" t="s">
        <v>18</v>
      </c>
      <c r="C3078">
        <v>2007</v>
      </c>
      <c r="D3078" t="s">
        <v>29</v>
      </c>
      <c r="E3078" t="s">
        <v>171</v>
      </c>
      <c r="F3078" s="4">
        <v>290000</v>
      </c>
      <c r="G3078" s="4">
        <v>0</v>
      </c>
      <c r="H3078" s="4">
        <v>0</v>
      </c>
      <c r="I3078" s="4">
        <v>20000</v>
      </c>
      <c r="J3078">
        <v>5.8</v>
      </c>
      <c r="K3078">
        <v>9</v>
      </c>
      <c r="L3078">
        <v>8.1</v>
      </c>
      <c r="M3078" s="4">
        <v>9</v>
      </c>
      <c r="N3078" t="s">
        <v>94</v>
      </c>
      <c r="O3078" t="s">
        <v>21</v>
      </c>
      <c r="P3078" s="4">
        <v>310000</v>
      </c>
      <c r="Q3078" s="3">
        <f>AVERAGE(Table1[[#This Row],[critic_score]],Table1[[#This Row],[user_score]])</f>
        <v>6.9499999999999993</v>
      </c>
      <c r="R3078" s="4">
        <f>Table1[[#This Row],[user_count]]+Table1[[#This Row],[critic_count]]</f>
        <v>18</v>
      </c>
      <c r="S3078" s="2">
        <f>100000*Table1[[#This Row],[review_count]]/Table1[[#This Row],[total sales]]</f>
        <v>5.806451612903226</v>
      </c>
      <c r="T3078" s="2">
        <f>Table1[[#This Row],[total sales]]/(2017-Table1[[#This Row],[year_of_release]])</f>
        <v>31000</v>
      </c>
      <c r="U3078" s="9">
        <f>Table1[[#This Row],[na_sales]]/(2017-Table1[[#This Row],[year_of_release]])</f>
        <v>29000</v>
      </c>
      <c r="V3078" s="6">
        <f>Table1[[#This Row],[eu_sales]]/(2017-Table1[[#This Row],[year_of_release]])</f>
        <v>0</v>
      </c>
      <c r="W3078" s="6">
        <f>Table1[[#This Row],[jp_sales]]/(2017-Table1[[#This Row],[year_of_release]])</f>
        <v>0</v>
      </c>
      <c r="X3078" s="6">
        <f>Table1[[#This Row],[other_sales]]/(2017-Table1[[#This Row],[year_of_release]])</f>
        <v>2000</v>
      </c>
      <c r="Y3078" s="4">
        <v>522751172</v>
      </c>
      <c r="Z3078" s="4">
        <v>438594184</v>
      </c>
      <c r="AA3078" s="4">
        <v>128001000</v>
      </c>
      <c r="AB3078" s="1">
        <f>Table1[[#This Row],[na_sales]]/Table1[[#This Row],[NA population]]</f>
        <v>5.5475724500145165E-4</v>
      </c>
      <c r="AC3078" s="1">
        <f>Table1[[#This Row],[eu_sales]]/Table1[[#This Row],[Eu population]]</f>
        <v>0</v>
      </c>
      <c r="AD3078" s="1">
        <f>Table1[[#This Row],[jp_sales]]/Table1[[#This Row],[Jp population]]</f>
        <v>0</v>
      </c>
    </row>
    <row r="3079" spans="1:30" x14ac:dyDescent="0.25">
      <c r="A3079" t="s">
        <v>1232</v>
      </c>
      <c r="B3079" t="s">
        <v>159</v>
      </c>
      <c r="C3079">
        <v>2003</v>
      </c>
      <c r="D3079" t="s">
        <v>19</v>
      </c>
      <c r="E3079" t="s">
        <v>100</v>
      </c>
      <c r="F3079" s="4">
        <v>220000</v>
      </c>
      <c r="G3079" s="4">
        <v>80000</v>
      </c>
      <c r="H3079" s="4">
        <v>0</v>
      </c>
      <c r="I3079" s="4">
        <v>10000</v>
      </c>
      <c r="J3079">
        <v>7</v>
      </c>
      <c r="K3079">
        <v>9</v>
      </c>
      <c r="L3079">
        <v>6.6</v>
      </c>
      <c r="M3079" s="4">
        <v>5</v>
      </c>
      <c r="N3079" t="s">
        <v>1204</v>
      </c>
      <c r="O3079" t="s">
        <v>21</v>
      </c>
      <c r="P3079" s="4">
        <v>310000</v>
      </c>
      <c r="Q3079" s="3">
        <f>AVERAGE(Table1[[#This Row],[critic_score]],Table1[[#This Row],[user_score]])</f>
        <v>6.8</v>
      </c>
      <c r="R3079" s="4">
        <f>Table1[[#This Row],[user_count]]+Table1[[#This Row],[critic_count]]</f>
        <v>14</v>
      </c>
      <c r="S3079" s="2">
        <f>100000*Table1[[#This Row],[review_count]]/Table1[[#This Row],[total sales]]</f>
        <v>4.5161290322580649</v>
      </c>
      <c r="T3079" s="2">
        <f>Table1[[#This Row],[total sales]]/(2017-Table1[[#This Row],[year_of_release]])</f>
        <v>22142.857142857141</v>
      </c>
      <c r="U3079" s="9">
        <f>Table1[[#This Row],[na_sales]]/(2017-Table1[[#This Row],[year_of_release]])</f>
        <v>15714.285714285714</v>
      </c>
      <c r="V3079" s="6">
        <f>Table1[[#This Row],[eu_sales]]/(2017-Table1[[#This Row],[year_of_release]])</f>
        <v>5714.2857142857147</v>
      </c>
      <c r="W3079" s="6">
        <f>Table1[[#This Row],[jp_sales]]/(2017-Table1[[#This Row],[year_of_release]])</f>
        <v>0</v>
      </c>
      <c r="X3079" s="6">
        <f>Table1[[#This Row],[other_sales]]/(2017-Table1[[#This Row],[year_of_release]])</f>
        <v>714.28571428571433</v>
      </c>
      <c r="Y3079" s="4">
        <v>500125528</v>
      </c>
      <c r="Z3079" s="4">
        <v>432552540</v>
      </c>
      <c r="AA3079" s="4">
        <v>127718000</v>
      </c>
      <c r="AB3079" s="1">
        <f>Table1[[#This Row],[na_sales]]/Table1[[#This Row],[NA population]]</f>
        <v>4.3988956308584992E-4</v>
      </c>
      <c r="AC3079" s="1">
        <f>Table1[[#This Row],[eu_sales]]/Table1[[#This Row],[Eu population]]</f>
        <v>1.8494863074899526E-4</v>
      </c>
      <c r="AD3079" s="1">
        <f>Table1[[#This Row],[jp_sales]]/Table1[[#This Row],[Jp population]]</f>
        <v>0</v>
      </c>
    </row>
    <row r="3080" spans="1:30" x14ac:dyDescent="0.25">
      <c r="A3080" t="s">
        <v>2767</v>
      </c>
      <c r="B3080" t="s">
        <v>103</v>
      </c>
      <c r="C3080">
        <v>2002</v>
      </c>
      <c r="D3080" t="s">
        <v>19</v>
      </c>
      <c r="E3080" t="s">
        <v>35</v>
      </c>
      <c r="F3080" s="4">
        <v>230000</v>
      </c>
      <c r="G3080" s="4">
        <v>70000</v>
      </c>
      <c r="H3080" s="4">
        <v>0</v>
      </c>
      <c r="I3080" s="4">
        <v>10000</v>
      </c>
      <c r="J3080">
        <v>7.2</v>
      </c>
      <c r="K3080">
        <v>21</v>
      </c>
      <c r="L3080">
        <v>7.8</v>
      </c>
      <c r="M3080" s="4">
        <v>12</v>
      </c>
      <c r="N3080" t="s">
        <v>1117</v>
      </c>
      <c r="O3080" t="s">
        <v>21</v>
      </c>
      <c r="P3080" s="4">
        <v>310000</v>
      </c>
      <c r="Q3080" s="3">
        <f>AVERAGE(Table1[[#This Row],[critic_score]],Table1[[#This Row],[user_score]])</f>
        <v>7.5</v>
      </c>
      <c r="R3080" s="4">
        <f>Table1[[#This Row],[user_count]]+Table1[[#This Row],[critic_count]]</f>
        <v>33</v>
      </c>
      <c r="S3080" s="2">
        <f>100000*Table1[[#This Row],[review_count]]/Table1[[#This Row],[total sales]]</f>
        <v>10.64516129032258</v>
      </c>
      <c r="T3080" s="2">
        <f>Table1[[#This Row],[total sales]]/(2017-Table1[[#This Row],[year_of_release]])</f>
        <v>20666.666666666668</v>
      </c>
      <c r="U3080" s="9">
        <f>Table1[[#This Row],[na_sales]]/(2017-Table1[[#This Row],[year_of_release]])</f>
        <v>15333.333333333334</v>
      </c>
      <c r="V3080" s="6">
        <f>Table1[[#This Row],[eu_sales]]/(2017-Table1[[#This Row],[year_of_release]])</f>
        <v>4666.666666666667</v>
      </c>
      <c r="W3080" s="6">
        <f>Table1[[#This Row],[jp_sales]]/(2017-Table1[[#This Row],[year_of_release]])</f>
        <v>0</v>
      </c>
      <c r="X3080" s="6">
        <f>Table1[[#This Row],[other_sales]]/(2017-Table1[[#This Row],[year_of_release]])</f>
        <v>666.66666666666663</v>
      </c>
      <c r="Y3080" s="4">
        <v>495013192</v>
      </c>
      <c r="Z3080" s="4">
        <v>431019772</v>
      </c>
      <c r="AA3080" s="4">
        <v>127445000</v>
      </c>
      <c r="AB3080" s="1">
        <f>Table1[[#This Row],[na_sales]]/Table1[[#This Row],[NA population]]</f>
        <v>4.6463408191351797E-4</v>
      </c>
      <c r="AC3080" s="1">
        <f>Table1[[#This Row],[eu_sales]]/Table1[[#This Row],[Eu population]]</f>
        <v>1.6240554273227168E-4</v>
      </c>
      <c r="AD3080" s="1">
        <f>Table1[[#This Row],[jp_sales]]/Table1[[#This Row],[Jp population]]</f>
        <v>0</v>
      </c>
    </row>
    <row r="3081" spans="1:30" x14ac:dyDescent="0.25">
      <c r="A3081" t="s">
        <v>1107</v>
      </c>
      <c r="B3081" t="s">
        <v>45</v>
      </c>
      <c r="C3081">
        <v>2005</v>
      </c>
      <c r="D3081" t="s">
        <v>19</v>
      </c>
      <c r="E3081" t="s">
        <v>100</v>
      </c>
      <c r="F3081" s="4">
        <v>150000</v>
      </c>
      <c r="G3081" s="4">
        <v>120000</v>
      </c>
      <c r="H3081" s="4">
        <v>0</v>
      </c>
      <c r="I3081" s="4">
        <v>40000</v>
      </c>
      <c r="J3081">
        <v>5.9</v>
      </c>
      <c r="K3081">
        <v>29</v>
      </c>
      <c r="L3081">
        <v>7.9</v>
      </c>
      <c r="M3081" s="4">
        <v>52</v>
      </c>
      <c r="N3081" t="s">
        <v>141</v>
      </c>
      <c r="O3081" t="s">
        <v>21</v>
      </c>
      <c r="P3081" s="4">
        <v>310000</v>
      </c>
      <c r="Q3081" s="3">
        <f>AVERAGE(Table1[[#This Row],[critic_score]],Table1[[#This Row],[user_score]])</f>
        <v>6.9</v>
      </c>
      <c r="R3081" s="4">
        <f>Table1[[#This Row],[user_count]]+Table1[[#This Row],[critic_count]]</f>
        <v>81</v>
      </c>
      <c r="S3081" s="2">
        <f>100000*Table1[[#This Row],[review_count]]/Table1[[#This Row],[total sales]]</f>
        <v>26.129032258064516</v>
      </c>
      <c r="T3081" s="2">
        <f>Table1[[#This Row],[total sales]]/(2017-Table1[[#This Row],[year_of_release]])</f>
        <v>25833.333333333332</v>
      </c>
      <c r="U3081" s="9">
        <f>Table1[[#This Row],[na_sales]]/(2017-Table1[[#This Row],[year_of_release]])</f>
        <v>12500</v>
      </c>
      <c r="V3081" s="6">
        <f>Table1[[#This Row],[eu_sales]]/(2017-Table1[[#This Row],[year_of_release]])</f>
        <v>10000</v>
      </c>
      <c r="W3081" s="6">
        <f>Table1[[#This Row],[jp_sales]]/(2017-Table1[[#This Row],[year_of_release]])</f>
        <v>0</v>
      </c>
      <c r="X3081" s="6">
        <f>Table1[[#This Row],[other_sales]]/(2017-Table1[[#This Row],[year_of_release]])</f>
        <v>3333.3333333333335</v>
      </c>
      <c r="Y3081" s="4">
        <v>511054143</v>
      </c>
      <c r="Z3081" s="4">
        <v>435713800</v>
      </c>
      <c r="AA3081" s="4">
        <v>127773000</v>
      </c>
      <c r="AB3081" s="1">
        <f>Table1[[#This Row],[na_sales]]/Table1[[#This Row],[NA population]]</f>
        <v>2.9351097541146435E-4</v>
      </c>
      <c r="AC3081" s="1">
        <f>Table1[[#This Row],[eu_sales]]/Table1[[#This Row],[Eu population]]</f>
        <v>2.754101430801595E-4</v>
      </c>
      <c r="AD3081" s="1">
        <f>Table1[[#This Row],[jp_sales]]/Table1[[#This Row],[Jp population]]</f>
        <v>0</v>
      </c>
    </row>
    <row r="3082" spans="1:30" x14ac:dyDescent="0.25">
      <c r="A3082" t="s">
        <v>2768</v>
      </c>
      <c r="B3082" t="s">
        <v>18</v>
      </c>
      <c r="C3082">
        <v>2008</v>
      </c>
      <c r="D3082" t="s">
        <v>96</v>
      </c>
      <c r="E3082" t="s">
        <v>270</v>
      </c>
      <c r="F3082" s="4">
        <v>270000</v>
      </c>
      <c r="G3082" s="4">
        <v>20000</v>
      </c>
      <c r="H3082" s="4">
        <v>0</v>
      </c>
      <c r="I3082" s="4">
        <v>20000</v>
      </c>
      <c r="J3082">
        <v>7.3</v>
      </c>
      <c r="K3082">
        <v>11</v>
      </c>
      <c r="L3082">
        <v>8.4</v>
      </c>
      <c r="M3082" s="4">
        <v>14</v>
      </c>
      <c r="N3082" t="s">
        <v>599</v>
      </c>
      <c r="O3082" t="s">
        <v>84</v>
      </c>
      <c r="P3082" s="4">
        <v>310000</v>
      </c>
      <c r="Q3082" s="3">
        <f>AVERAGE(Table1[[#This Row],[critic_score]],Table1[[#This Row],[user_score]])</f>
        <v>7.85</v>
      </c>
      <c r="R3082" s="4">
        <f>Table1[[#This Row],[user_count]]+Table1[[#This Row],[critic_count]]</f>
        <v>25</v>
      </c>
      <c r="S3082" s="2">
        <f>100000*Table1[[#This Row],[review_count]]/Table1[[#This Row],[total sales]]</f>
        <v>8.064516129032258</v>
      </c>
      <c r="T3082" s="2">
        <f>Table1[[#This Row],[total sales]]/(2017-Table1[[#This Row],[year_of_release]])</f>
        <v>34444.444444444445</v>
      </c>
      <c r="U3082" s="9">
        <f>Table1[[#This Row],[na_sales]]/(2017-Table1[[#This Row],[year_of_release]])</f>
        <v>30000</v>
      </c>
      <c r="V3082" s="6">
        <f>Table1[[#This Row],[eu_sales]]/(2017-Table1[[#This Row],[year_of_release]])</f>
        <v>2222.2222222222222</v>
      </c>
      <c r="W3082" s="6">
        <f>Table1[[#This Row],[jp_sales]]/(2017-Table1[[#This Row],[year_of_release]])</f>
        <v>0</v>
      </c>
      <c r="X3082" s="6">
        <f>Table1[[#This Row],[other_sales]]/(2017-Table1[[#This Row],[year_of_release]])</f>
        <v>2222.2222222222222</v>
      </c>
      <c r="Y3082" s="4">
        <v>528816311</v>
      </c>
      <c r="Z3082" s="4">
        <v>440001482</v>
      </c>
      <c r="AA3082" s="4">
        <v>128063000</v>
      </c>
      <c r="AB3082" s="1">
        <f>Table1[[#This Row],[na_sales]]/Table1[[#This Row],[NA population]]</f>
        <v>5.1057426630700127E-4</v>
      </c>
      <c r="AC3082" s="1">
        <f>Table1[[#This Row],[eu_sales]]/Table1[[#This Row],[Eu population]]</f>
        <v>4.5454392355887562E-5</v>
      </c>
      <c r="AD3082" s="1">
        <f>Table1[[#This Row],[jp_sales]]/Table1[[#This Row],[Jp population]]</f>
        <v>0</v>
      </c>
    </row>
    <row r="3083" spans="1:30" x14ac:dyDescent="0.25">
      <c r="A3083" t="s">
        <v>2772</v>
      </c>
      <c r="B3083" t="s">
        <v>39</v>
      </c>
      <c r="C3083">
        <v>2013</v>
      </c>
      <c r="D3083" t="s">
        <v>96</v>
      </c>
      <c r="E3083" t="s">
        <v>176</v>
      </c>
      <c r="F3083" s="4">
        <v>100000</v>
      </c>
      <c r="G3083" s="4">
        <v>0</v>
      </c>
      <c r="H3083" s="4">
        <v>190000</v>
      </c>
      <c r="I3083" s="4">
        <v>20000</v>
      </c>
      <c r="J3083">
        <v>6.1</v>
      </c>
      <c r="K3083">
        <v>33</v>
      </c>
      <c r="L3083">
        <v>7.7</v>
      </c>
      <c r="M3083" s="4">
        <v>237</v>
      </c>
      <c r="N3083" t="s">
        <v>2760</v>
      </c>
      <c r="O3083" t="s">
        <v>43</v>
      </c>
      <c r="P3083" s="4">
        <v>310000</v>
      </c>
      <c r="Q3083" s="3">
        <f>AVERAGE(Table1[[#This Row],[critic_score]],Table1[[#This Row],[user_score]])</f>
        <v>6.9</v>
      </c>
      <c r="R3083" s="4">
        <f>Table1[[#This Row],[user_count]]+Table1[[#This Row],[critic_count]]</f>
        <v>270</v>
      </c>
      <c r="S3083" s="2">
        <f>100000*Table1[[#This Row],[review_count]]/Table1[[#This Row],[total sales]]</f>
        <v>87.096774193548384</v>
      </c>
      <c r="T3083" s="2">
        <f>Table1[[#This Row],[total sales]]/(2017-Table1[[#This Row],[year_of_release]])</f>
        <v>77500</v>
      </c>
      <c r="U3083" s="9">
        <f>Table1[[#This Row],[na_sales]]/(2017-Table1[[#This Row],[year_of_release]])</f>
        <v>25000</v>
      </c>
      <c r="V3083" s="6">
        <f>Table1[[#This Row],[eu_sales]]/(2017-Table1[[#This Row],[year_of_release]])</f>
        <v>0</v>
      </c>
      <c r="W3083" s="6">
        <f>Table1[[#This Row],[jp_sales]]/(2017-Table1[[#This Row],[year_of_release]])</f>
        <v>47500</v>
      </c>
      <c r="X3083" s="6">
        <f>Table1[[#This Row],[other_sales]]/(2017-Table1[[#This Row],[year_of_release]])</f>
        <v>5000</v>
      </c>
      <c r="Y3083" s="4">
        <v>556861736</v>
      </c>
      <c r="Z3083" s="4">
        <v>442492884</v>
      </c>
      <c r="AA3083" s="4">
        <v>127445000</v>
      </c>
      <c r="AB3083" s="1">
        <f>Table1[[#This Row],[na_sales]]/Table1[[#This Row],[NA population]]</f>
        <v>1.7957779020392236E-4</v>
      </c>
      <c r="AC3083" s="1">
        <f>Table1[[#This Row],[eu_sales]]/Table1[[#This Row],[Eu population]]</f>
        <v>0</v>
      </c>
      <c r="AD3083" s="1">
        <f>Table1[[#This Row],[jp_sales]]/Table1[[#This Row],[Jp population]]</f>
        <v>1.4908391855310134E-3</v>
      </c>
    </row>
    <row r="3084" spans="1:30" x14ac:dyDescent="0.25">
      <c r="A3084" t="s">
        <v>1720</v>
      </c>
      <c r="B3084" t="s">
        <v>34</v>
      </c>
      <c r="C3084">
        <v>2011</v>
      </c>
      <c r="D3084" t="s">
        <v>191</v>
      </c>
      <c r="E3084" t="s">
        <v>572</v>
      </c>
      <c r="F3084" s="4">
        <v>200000</v>
      </c>
      <c r="G3084" s="4">
        <v>60000</v>
      </c>
      <c r="H3084" s="4">
        <v>30000</v>
      </c>
      <c r="I3084" s="4">
        <v>20000</v>
      </c>
      <c r="J3084">
        <v>8.1999999999999993</v>
      </c>
      <c r="K3084">
        <v>39</v>
      </c>
      <c r="L3084">
        <v>7.9</v>
      </c>
      <c r="M3084" s="4">
        <v>153</v>
      </c>
      <c r="N3084" t="s">
        <v>1208</v>
      </c>
      <c r="O3084" t="s">
        <v>43</v>
      </c>
      <c r="P3084" s="4">
        <v>310000</v>
      </c>
      <c r="Q3084" s="3">
        <f>AVERAGE(Table1[[#This Row],[critic_score]],Table1[[#This Row],[user_score]])</f>
        <v>8.0500000000000007</v>
      </c>
      <c r="R3084" s="4">
        <f>Table1[[#This Row],[user_count]]+Table1[[#This Row],[critic_count]]</f>
        <v>192</v>
      </c>
      <c r="S3084" s="2">
        <f>100000*Table1[[#This Row],[review_count]]/Table1[[#This Row],[total sales]]</f>
        <v>61.935483870967744</v>
      </c>
      <c r="T3084" s="2">
        <f>Table1[[#This Row],[total sales]]/(2017-Table1[[#This Row],[year_of_release]])</f>
        <v>51666.666666666664</v>
      </c>
      <c r="U3084" s="9">
        <f>Table1[[#This Row],[na_sales]]/(2017-Table1[[#This Row],[year_of_release]])</f>
        <v>33333.333333333336</v>
      </c>
      <c r="V3084" s="6">
        <f>Table1[[#This Row],[eu_sales]]/(2017-Table1[[#This Row],[year_of_release]])</f>
        <v>10000</v>
      </c>
      <c r="W3084" s="6">
        <f>Table1[[#This Row],[jp_sales]]/(2017-Table1[[#This Row],[year_of_release]])</f>
        <v>5000</v>
      </c>
      <c r="X3084" s="6">
        <f>Table1[[#This Row],[other_sales]]/(2017-Table1[[#This Row],[year_of_release]])</f>
        <v>3333.3333333333335</v>
      </c>
      <c r="Y3084" s="4">
        <v>545961365</v>
      </c>
      <c r="Z3084" s="4">
        <v>440756453</v>
      </c>
      <c r="AA3084" s="4">
        <v>127833000</v>
      </c>
      <c r="AB3084" s="1">
        <f>Table1[[#This Row],[na_sales]]/Table1[[#This Row],[NA population]]</f>
        <v>3.6632628757531224E-4</v>
      </c>
      <c r="AC3084" s="1">
        <f>Table1[[#This Row],[eu_sales]]/Table1[[#This Row],[Eu population]]</f>
        <v>1.3612960080700169E-4</v>
      </c>
      <c r="AD3084" s="1">
        <f>Table1[[#This Row],[jp_sales]]/Table1[[#This Row],[Jp population]]</f>
        <v>2.3468118560934971E-4</v>
      </c>
    </row>
    <row r="3085" spans="1:30" x14ac:dyDescent="0.25">
      <c r="A3085" t="s">
        <v>2207</v>
      </c>
      <c r="B3085" t="s">
        <v>103</v>
      </c>
      <c r="C3085">
        <v>2005</v>
      </c>
      <c r="D3085" t="s">
        <v>40</v>
      </c>
      <c r="E3085" t="s">
        <v>231</v>
      </c>
      <c r="F3085" s="4">
        <v>230000</v>
      </c>
      <c r="G3085" s="4">
        <v>70000</v>
      </c>
      <c r="H3085" s="4">
        <v>0</v>
      </c>
      <c r="I3085" s="4">
        <v>10000</v>
      </c>
      <c r="J3085">
        <v>7.3</v>
      </c>
      <c r="K3085">
        <v>39</v>
      </c>
      <c r="L3085">
        <v>7.3</v>
      </c>
      <c r="M3085" s="4">
        <v>20</v>
      </c>
      <c r="N3085" t="s">
        <v>394</v>
      </c>
      <c r="O3085" t="s">
        <v>67</v>
      </c>
      <c r="P3085" s="4">
        <v>310000</v>
      </c>
      <c r="Q3085" s="3">
        <f>AVERAGE(Table1[[#This Row],[critic_score]],Table1[[#This Row],[user_score]])</f>
        <v>7.3</v>
      </c>
      <c r="R3085" s="4">
        <f>Table1[[#This Row],[user_count]]+Table1[[#This Row],[critic_count]]</f>
        <v>59</v>
      </c>
      <c r="S3085" s="2">
        <f>100000*Table1[[#This Row],[review_count]]/Table1[[#This Row],[total sales]]</f>
        <v>19.032258064516128</v>
      </c>
      <c r="T3085" s="2">
        <f>Table1[[#This Row],[total sales]]/(2017-Table1[[#This Row],[year_of_release]])</f>
        <v>25833.333333333332</v>
      </c>
      <c r="U3085" s="9">
        <f>Table1[[#This Row],[na_sales]]/(2017-Table1[[#This Row],[year_of_release]])</f>
        <v>19166.666666666668</v>
      </c>
      <c r="V3085" s="6">
        <f>Table1[[#This Row],[eu_sales]]/(2017-Table1[[#This Row],[year_of_release]])</f>
        <v>5833.333333333333</v>
      </c>
      <c r="W3085" s="6">
        <f>Table1[[#This Row],[jp_sales]]/(2017-Table1[[#This Row],[year_of_release]])</f>
        <v>0</v>
      </c>
      <c r="X3085" s="6">
        <f>Table1[[#This Row],[other_sales]]/(2017-Table1[[#This Row],[year_of_release]])</f>
        <v>833.33333333333337</v>
      </c>
      <c r="Y3085" s="4">
        <v>511054143</v>
      </c>
      <c r="Z3085" s="4">
        <v>435713800</v>
      </c>
      <c r="AA3085" s="4">
        <v>127773000</v>
      </c>
      <c r="AB3085" s="1">
        <f>Table1[[#This Row],[na_sales]]/Table1[[#This Row],[NA population]]</f>
        <v>4.5005016229757871E-4</v>
      </c>
      <c r="AC3085" s="1">
        <f>Table1[[#This Row],[eu_sales]]/Table1[[#This Row],[Eu population]]</f>
        <v>1.6065591679675971E-4</v>
      </c>
      <c r="AD3085" s="1">
        <f>Table1[[#This Row],[jp_sales]]/Table1[[#This Row],[Jp population]]</f>
        <v>0</v>
      </c>
    </row>
    <row r="3086" spans="1:30" x14ac:dyDescent="0.25">
      <c r="A3086" t="s">
        <v>1739</v>
      </c>
      <c r="B3086" t="s">
        <v>103</v>
      </c>
      <c r="C3086">
        <v>2005</v>
      </c>
      <c r="D3086" t="s">
        <v>40</v>
      </c>
      <c r="E3086" t="s">
        <v>549</v>
      </c>
      <c r="F3086" s="4">
        <v>230000</v>
      </c>
      <c r="G3086" s="4">
        <v>70000</v>
      </c>
      <c r="H3086" s="4">
        <v>0</v>
      </c>
      <c r="I3086" s="4">
        <v>10000</v>
      </c>
      <c r="J3086">
        <v>7.8</v>
      </c>
      <c r="K3086">
        <v>37</v>
      </c>
      <c r="L3086">
        <v>6.6</v>
      </c>
      <c r="M3086" s="4">
        <v>19</v>
      </c>
      <c r="N3086" t="s">
        <v>1740</v>
      </c>
      <c r="O3086" t="s">
        <v>43</v>
      </c>
      <c r="P3086" s="4">
        <v>310000</v>
      </c>
      <c r="Q3086" s="3">
        <f>AVERAGE(Table1[[#This Row],[critic_score]],Table1[[#This Row],[user_score]])</f>
        <v>7.1999999999999993</v>
      </c>
      <c r="R3086" s="4">
        <f>Table1[[#This Row],[user_count]]+Table1[[#This Row],[critic_count]]</f>
        <v>56</v>
      </c>
      <c r="S3086" s="2">
        <f>100000*Table1[[#This Row],[review_count]]/Table1[[#This Row],[total sales]]</f>
        <v>18.06451612903226</v>
      </c>
      <c r="T3086" s="2">
        <f>Table1[[#This Row],[total sales]]/(2017-Table1[[#This Row],[year_of_release]])</f>
        <v>25833.333333333332</v>
      </c>
      <c r="U3086" s="9">
        <f>Table1[[#This Row],[na_sales]]/(2017-Table1[[#This Row],[year_of_release]])</f>
        <v>19166.666666666668</v>
      </c>
      <c r="V3086" s="6">
        <f>Table1[[#This Row],[eu_sales]]/(2017-Table1[[#This Row],[year_of_release]])</f>
        <v>5833.333333333333</v>
      </c>
      <c r="W3086" s="6">
        <f>Table1[[#This Row],[jp_sales]]/(2017-Table1[[#This Row],[year_of_release]])</f>
        <v>0</v>
      </c>
      <c r="X3086" s="6">
        <f>Table1[[#This Row],[other_sales]]/(2017-Table1[[#This Row],[year_of_release]])</f>
        <v>833.33333333333337</v>
      </c>
      <c r="Y3086" s="4">
        <v>511054143</v>
      </c>
      <c r="Z3086" s="4">
        <v>435713800</v>
      </c>
      <c r="AA3086" s="4">
        <v>127773000</v>
      </c>
      <c r="AB3086" s="1">
        <f>Table1[[#This Row],[na_sales]]/Table1[[#This Row],[NA population]]</f>
        <v>4.5005016229757871E-4</v>
      </c>
      <c r="AC3086" s="1">
        <f>Table1[[#This Row],[eu_sales]]/Table1[[#This Row],[Eu population]]</f>
        <v>1.6065591679675971E-4</v>
      </c>
      <c r="AD3086" s="1">
        <f>Table1[[#This Row],[jp_sales]]/Table1[[#This Row],[Jp population]]</f>
        <v>0</v>
      </c>
    </row>
    <row r="3087" spans="1:30" x14ac:dyDescent="0.25">
      <c r="A3087" t="s">
        <v>591</v>
      </c>
      <c r="B3087" t="s">
        <v>136</v>
      </c>
      <c r="C3087">
        <v>2013</v>
      </c>
      <c r="D3087" t="s">
        <v>40</v>
      </c>
      <c r="E3087" t="s">
        <v>198</v>
      </c>
      <c r="F3087" s="4">
        <v>190000</v>
      </c>
      <c r="G3087" s="4">
        <v>90000</v>
      </c>
      <c r="H3087" s="4">
        <v>0</v>
      </c>
      <c r="I3087" s="4">
        <v>30000</v>
      </c>
      <c r="J3087">
        <v>6.8</v>
      </c>
      <c r="K3087">
        <v>5</v>
      </c>
      <c r="L3087">
        <v>7.4</v>
      </c>
      <c r="M3087" s="4">
        <v>127</v>
      </c>
      <c r="N3087" t="s">
        <v>2774</v>
      </c>
      <c r="O3087" t="s">
        <v>67</v>
      </c>
      <c r="P3087" s="4">
        <v>310000</v>
      </c>
      <c r="Q3087" s="3">
        <f>AVERAGE(Table1[[#This Row],[critic_score]],Table1[[#This Row],[user_score]])</f>
        <v>7.1</v>
      </c>
      <c r="R3087" s="4">
        <f>Table1[[#This Row],[user_count]]+Table1[[#This Row],[critic_count]]</f>
        <v>132</v>
      </c>
      <c r="S3087" s="2">
        <f>100000*Table1[[#This Row],[review_count]]/Table1[[#This Row],[total sales]]</f>
        <v>42.58064516129032</v>
      </c>
      <c r="T3087" s="2">
        <f>Table1[[#This Row],[total sales]]/(2017-Table1[[#This Row],[year_of_release]])</f>
        <v>77500</v>
      </c>
      <c r="U3087" s="9">
        <f>Table1[[#This Row],[na_sales]]/(2017-Table1[[#This Row],[year_of_release]])</f>
        <v>47500</v>
      </c>
      <c r="V3087" s="6">
        <f>Table1[[#This Row],[eu_sales]]/(2017-Table1[[#This Row],[year_of_release]])</f>
        <v>22500</v>
      </c>
      <c r="W3087" s="6">
        <f>Table1[[#This Row],[jp_sales]]/(2017-Table1[[#This Row],[year_of_release]])</f>
        <v>0</v>
      </c>
      <c r="X3087" s="6">
        <f>Table1[[#This Row],[other_sales]]/(2017-Table1[[#This Row],[year_of_release]])</f>
        <v>7500</v>
      </c>
      <c r="Y3087" s="4">
        <v>556861736</v>
      </c>
      <c r="Z3087" s="4">
        <v>442492884</v>
      </c>
      <c r="AA3087" s="4">
        <v>127445000</v>
      </c>
      <c r="AB3087" s="1">
        <f>Table1[[#This Row],[na_sales]]/Table1[[#This Row],[NA population]]</f>
        <v>3.411978013874525E-4</v>
      </c>
      <c r="AC3087" s="1">
        <f>Table1[[#This Row],[eu_sales]]/Table1[[#This Row],[Eu population]]</f>
        <v>2.0339310134533147E-4</v>
      </c>
      <c r="AD3087" s="1">
        <f>Table1[[#This Row],[jp_sales]]/Table1[[#This Row],[Jp population]]</f>
        <v>0</v>
      </c>
    </row>
    <row r="3088" spans="1:30" x14ac:dyDescent="0.25">
      <c r="A3088" t="s">
        <v>2775</v>
      </c>
      <c r="B3088" t="s">
        <v>136</v>
      </c>
      <c r="C3088">
        <v>2014</v>
      </c>
      <c r="D3088" t="s">
        <v>40</v>
      </c>
      <c r="E3088" t="s">
        <v>403</v>
      </c>
      <c r="F3088" s="4">
        <v>190000</v>
      </c>
      <c r="G3088" s="4">
        <v>90000</v>
      </c>
      <c r="H3088" s="4">
        <v>0</v>
      </c>
      <c r="I3088" s="4">
        <v>30000</v>
      </c>
      <c r="J3088">
        <v>3.2</v>
      </c>
      <c r="K3088">
        <v>28</v>
      </c>
      <c r="L3088">
        <v>3.6</v>
      </c>
      <c r="M3088" s="4">
        <v>587</v>
      </c>
      <c r="N3088" t="s">
        <v>2776</v>
      </c>
      <c r="O3088" t="s">
        <v>84</v>
      </c>
      <c r="P3088" s="4">
        <v>310000</v>
      </c>
      <c r="Q3088" s="3">
        <f>AVERAGE(Table1[[#This Row],[critic_score]],Table1[[#This Row],[user_score]])</f>
        <v>3.4000000000000004</v>
      </c>
      <c r="R3088" s="4">
        <f>Table1[[#This Row],[user_count]]+Table1[[#This Row],[critic_count]]</f>
        <v>615</v>
      </c>
      <c r="S3088" s="2">
        <f>100000*Table1[[#This Row],[review_count]]/Table1[[#This Row],[total sales]]</f>
        <v>198.38709677419354</v>
      </c>
      <c r="T3088" s="2">
        <f>Table1[[#This Row],[total sales]]/(2017-Table1[[#This Row],[year_of_release]])</f>
        <v>103333.33333333333</v>
      </c>
      <c r="U3088" s="9">
        <f>Table1[[#This Row],[na_sales]]/(2017-Table1[[#This Row],[year_of_release]])</f>
        <v>63333.333333333336</v>
      </c>
      <c r="V3088" s="6">
        <f>Table1[[#This Row],[eu_sales]]/(2017-Table1[[#This Row],[year_of_release]])</f>
        <v>30000</v>
      </c>
      <c r="W3088" s="6">
        <f>Table1[[#This Row],[jp_sales]]/(2017-Table1[[#This Row],[year_of_release]])</f>
        <v>0</v>
      </c>
      <c r="X3088" s="6">
        <f>Table1[[#This Row],[other_sales]]/(2017-Table1[[#This Row],[year_of_release]])</f>
        <v>10000</v>
      </c>
      <c r="Y3088" s="4">
        <v>562338430</v>
      </c>
      <c r="Z3088" s="4">
        <v>443580712</v>
      </c>
      <c r="AA3088" s="4">
        <v>127276000</v>
      </c>
      <c r="AB3088" s="1">
        <f>Table1[[#This Row],[na_sales]]/Table1[[#This Row],[NA population]]</f>
        <v>3.3787482744154621E-4</v>
      </c>
      <c r="AC3088" s="1">
        <f>Table1[[#This Row],[eu_sales]]/Table1[[#This Row],[Eu population]]</f>
        <v>2.0289430438535388E-4</v>
      </c>
      <c r="AD3088" s="1">
        <f>Table1[[#This Row],[jp_sales]]/Table1[[#This Row],[Jp population]]</f>
        <v>0</v>
      </c>
    </row>
    <row r="3089" spans="1:30" x14ac:dyDescent="0.25">
      <c r="A3089" t="s">
        <v>2779</v>
      </c>
      <c r="B3089" t="s">
        <v>118</v>
      </c>
      <c r="C3089">
        <v>2007</v>
      </c>
      <c r="D3089" t="s">
        <v>23</v>
      </c>
      <c r="E3089" t="s">
        <v>51</v>
      </c>
      <c r="F3089" s="4">
        <v>130000</v>
      </c>
      <c r="G3089" s="4">
        <v>120000</v>
      </c>
      <c r="H3089" s="4">
        <v>0</v>
      </c>
      <c r="I3089" s="4">
        <v>60000</v>
      </c>
      <c r="J3089">
        <v>8.1999999999999993</v>
      </c>
      <c r="K3089">
        <v>40</v>
      </c>
      <c r="L3089">
        <v>8.6</v>
      </c>
      <c r="M3089" s="4">
        <v>31</v>
      </c>
      <c r="N3089" t="s">
        <v>1300</v>
      </c>
      <c r="O3089" t="s">
        <v>84</v>
      </c>
      <c r="P3089" s="4">
        <v>310000</v>
      </c>
      <c r="Q3089" s="3">
        <f>AVERAGE(Table1[[#This Row],[critic_score]],Table1[[#This Row],[user_score]])</f>
        <v>8.3999999999999986</v>
      </c>
      <c r="R3089" s="4">
        <f>Table1[[#This Row],[user_count]]+Table1[[#This Row],[critic_count]]</f>
        <v>71</v>
      </c>
      <c r="S3089" s="2">
        <f>100000*Table1[[#This Row],[review_count]]/Table1[[#This Row],[total sales]]</f>
        <v>22.903225806451612</v>
      </c>
      <c r="T3089" s="2">
        <f>Table1[[#This Row],[total sales]]/(2017-Table1[[#This Row],[year_of_release]])</f>
        <v>31000</v>
      </c>
      <c r="U3089" s="9">
        <f>Table1[[#This Row],[na_sales]]/(2017-Table1[[#This Row],[year_of_release]])</f>
        <v>13000</v>
      </c>
      <c r="V3089" s="6">
        <f>Table1[[#This Row],[eu_sales]]/(2017-Table1[[#This Row],[year_of_release]])</f>
        <v>12000</v>
      </c>
      <c r="W3089" s="6">
        <f>Table1[[#This Row],[jp_sales]]/(2017-Table1[[#This Row],[year_of_release]])</f>
        <v>0</v>
      </c>
      <c r="X3089" s="6">
        <f>Table1[[#This Row],[other_sales]]/(2017-Table1[[#This Row],[year_of_release]])</f>
        <v>6000</v>
      </c>
      <c r="Y3089" s="4">
        <v>522751172</v>
      </c>
      <c r="Z3089" s="4">
        <v>438594184</v>
      </c>
      <c r="AA3089" s="4">
        <v>128001000</v>
      </c>
      <c r="AB3089" s="1">
        <f>Table1[[#This Row],[na_sales]]/Table1[[#This Row],[NA population]]</f>
        <v>2.4868428224203003E-4</v>
      </c>
      <c r="AC3089" s="1">
        <f>Table1[[#This Row],[eu_sales]]/Table1[[#This Row],[Eu population]]</f>
        <v>2.7360143927489928E-4</v>
      </c>
      <c r="AD3089" s="1">
        <f>Table1[[#This Row],[jp_sales]]/Table1[[#This Row],[Jp population]]</f>
        <v>0</v>
      </c>
    </row>
    <row r="3090" spans="1:30" x14ac:dyDescent="0.25">
      <c r="A3090" t="s">
        <v>1988</v>
      </c>
      <c r="B3090" t="s">
        <v>34</v>
      </c>
      <c r="C3090">
        <v>2008</v>
      </c>
      <c r="D3090" t="s">
        <v>27</v>
      </c>
      <c r="E3090" t="s">
        <v>575</v>
      </c>
      <c r="F3090" s="4">
        <v>160000</v>
      </c>
      <c r="G3090" s="4">
        <v>120000</v>
      </c>
      <c r="H3090" s="4">
        <v>0</v>
      </c>
      <c r="I3090" s="4">
        <v>30000</v>
      </c>
      <c r="J3090">
        <v>6.2</v>
      </c>
      <c r="K3090">
        <v>35</v>
      </c>
      <c r="L3090">
        <v>7.2</v>
      </c>
      <c r="M3090" s="4">
        <v>26</v>
      </c>
      <c r="N3090" t="s">
        <v>1989</v>
      </c>
      <c r="O3090" t="s">
        <v>84</v>
      </c>
      <c r="P3090" s="4">
        <v>310000</v>
      </c>
      <c r="Q3090" s="3">
        <f>AVERAGE(Table1[[#This Row],[critic_score]],Table1[[#This Row],[user_score]])</f>
        <v>6.7</v>
      </c>
      <c r="R3090" s="4">
        <f>Table1[[#This Row],[user_count]]+Table1[[#This Row],[critic_count]]</f>
        <v>61</v>
      </c>
      <c r="S3090" s="2">
        <f>100000*Table1[[#This Row],[review_count]]/Table1[[#This Row],[total sales]]</f>
        <v>19.677419354838708</v>
      </c>
      <c r="T3090" s="2">
        <f>Table1[[#This Row],[total sales]]/(2017-Table1[[#This Row],[year_of_release]])</f>
        <v>34444.444444444445</v>
      </c>
      <c r="U3090" s="9">
        <f>Table1[[#This Row],[na_sales]]/(2017-Table1[[#This Row],[year_of_release]])</f>
        <v>17777.777777777777</v>
      </c>
      <c r="V3090" s="6">
        <f>Table1[[#This Row],[eu_sales]]/(2017-Table1[[#This Row],[year_of_release]])</f>
        <v>13333.333333333334</v>
      </c>
      <c r="W3090" s="6">
        <f>Table1[[#This Row],[jp_sales]]/(2017-Table1[[#This Row],[year_of_release]])</f>
        <v>0</v>
      </c>
      <c r="X3090" s="6">
        <f>Table1[[#This Row],[other_sales]]/(2017-Table1[[#This Row],[year_of_release]])</f>
        <v>3333.3333333333335</v>
      </c>
      <c r="Y3090" s="4">
        <v>528816311</v>
      </c>
      <c r="Z3090" s="4">
        <v>440001482</v>
      </c>
      <c r="AA3090" s="4">
        <v>128063000</v>
      </c>
      <c r="AB3090" s="1">
        <f>Table1[[#This Row],[na_sales]]/Table1[[#This Row],[NA population]]</f>
        <v>3.0256252818192667E-4</v>
      </c>
      <c r="AC3090" s="1">
        <f>Table1[[#This Row],[eu_sales]]/Table1[[#This Row],[Eu population]]</f>
        <v>2.7272635413532538E-4</v>
      </c>
      <c r="AD3090" s="1">
        <f>Table1[[#This Row],[jp_sales]]/Table1[[#This Row],[Jp population]]</f>
        <v>0</v>
      </c>
    </row>
    <row r="3091" spans="1:30" x14ac:dyDescent="0.25">
      <c r="A3091" t="s">
        <v>2780</v>
      </c>
      <c r="B3091" t="s">
        <v>34</v>
      </c>
      <c r="C3091">
        <v>2009</v>
      </c>
      <c r="D3091" t="s">
        <v>23</v>
      </c>
      <c r="E3091" t="s">
        <v>981</v>
      </c>
      <c r="F3091" s="4">
        <v>90000</v>
      </c>
      <c r="G3091" s="4">
        <v>180000</v>
      </c>
      <c r="H3091" s="4">
        <v>0</v>
      </c>
      <c r="I3091" s="4">
        <v>40000</v>
      </c>
      <c r="J3091">
        <v>6.6</v>
      </c>
      <c r="K3091">
        <v>45</v>
      </c>
      <c r="L3091">
        <v>7</v>
      </c>
      <c r="M3091" s="4">
        <v>45</v>
      </c>
      <c r="N3091" t="s">
        <v>1513</v>
      </c>
      <c r="O3091" t="s">
        <v>21</v>
      </c>
      <c r="P3091" s="4">
        <v>310000</v>
      </c>
      <c r="Q3091" s="3">
        <f>AVERAGE(Table1[[#This Row],[critic_score]],Table1[[#This Row],[user_score]])</f>
        <v>6.8</v>
      </c>
      <c r="R3091" s="4">
        <f>Table1[[#This Row],[user_count]]+Table1[[#This Row],[critic_count]]</f>
        <v>90</v>
      </c>
      <c r="S3091" s="2">
        <f>100000*Table1[[#This Row],[review_count]]/Table1[[#This Row],[total sales]]</f>
        <v>29.032258064516128</v>
      </c>
      <c r="T3091" s="2">
        <f>Table1[[#This Row],[total sales]]/(2017-Table1[[#This Row],[year_of_release]])</f>
        <v>38750</v>
      </c>
      <c r="U3091" s="9">
        <f>Table1[[#This Row],[na_sales]]/(2017-Table1[[#This Row],[year_of_release]])</f>
        <v>11250</v>
      </c>
      <c r="V3091" s="6">
        <f>Table1[[#This Row],[eu_sales]]/(2017-Table1[[#This Row],[year_of_release]])</f>
        <v>22500</v>
      </c>
      <c r="W3091" s="6">
        <f>Table1[[#This Row],[jp_sales]]/(2017-Table1[[#This Row],[year_of_release]])</f>
        <v>0</v>
      </c>
      <c r="X3091" s="6">
        <f>Table1[[#This Row],[other_sales]]/(2017-Table1[[#This Row],[year_of_release]])</f>
        <v>5000</v>
      </c>
      <c r="Y3091" s="4">
        <v>534740514</v>
      </c>
      <c r="Z3091" s="4">
        <v>441041694</v>
      </c>
      <c r="AA3091" s="4">
        <v>128047000</v>
      </c>
      <c r="AB3091" s="1">
        <f>Table1[[#This Row],[na_sales]]/Table1[[#This Row],[NA population]]</f>
        <v>1.6830593090240401E-4</v>
      </c>
      <c r="AC3091" s="1">
        <f>Table1[[#This Row],[eu_sales]]/Table1[[#This Row],[Eu population]]</f>
        <v>4.0812467947758243E-4</v>
      </c>
      <c r="AD3091" s="1">
        <f>Table1[[#This Row],[jp_sales]]/Table1[[#This Row],[Jp population]]</f>
        <v>0</v>
      </c>
    </row>
    <row r="3092" spans="1:30" x14ac:dyDescent="0.25">
      <c r="A3092" t="s">
        <v>2781</v>
      </c>
      <c r="B3092" t="s">
        <v>230</v>
      </c>
      <c r="C3092">
        <v>2001</v>
      </c>
      <c r="D3092" t="s">
        <v>40</v>
      </c>
      <c r="E3092" t="s">
        <v>41</v>
      </c>
      <c r="F3092" s="4">
        <v>170000</v>
      </c>
      <c r="G3092" s="4">
        <v>120000</v>
      </c>
      <c r="H3092" s="4">
        <v>0</v>
      </c>
      <c r="I3092" s="4">
        <v>20000</v>
      </c>
      <c r="J3092">
        <v>2.6</v>
      </c>
      <c r="K3092">
        <v>7</v>
      </c>
      <c r="L3092">
        <v>3.8</v>
      </c>
      <c r="M3092" s="4">
        <v>8</v>
      </c>
      <c r="N3092" t="s">
        <v>2782</v>
      </c>
      <c r="O3092" t="s">
        <v>67</v>
      </c>
      <c r="P3092" s="4">
        <v>310000</v>
      </c>
      <c r="Q3092" s="3">
        <f>AVERAGE(Table1[[#This Row],[critic_score]],Table1[[#This Row],[user_score]])</f>
        <v>3.2</v>
      </c>
      <c r="R3092" s="4">
        <f>Table1[[#This Row],[user_count]]+Table1[[#This Row],[critic_count]]</f>
        <v>15</v>
      </c>
      <c r="S3092" s="2">
        <f>100000*Table1[[#This Row],[review_count]]/Table1[[#This Row],[total sales]]</f>
        <v>4.838709677419355</v>
      </c>
      <c r="T3092" s="2">
        <f>Table1[[#This Row],[total sales]]/(2017-Table1[[#This Row],[year_of_release]])</f>
        <v>19375</v>
      </c>
      <c r="U3092" s="9">
        <f>Table1[[#This Row],[na_sales]]/(2017-Table1[[#This Row],[year_of_release]])</f>
        <v>10625</v>
      </c>
      <c r="V3092" s="6">
        <f>Table1[[#This Row],[eu_sales]]/(2017-Table1[[#This Row],[year_of_release]])</f>
        <v>7500</v>
      </c>
      <c r="W3092" s="6">
        <f>Table1[[#This Row],[jp_sales]]/(2017-Table1[[#This Row],[year_of_release]])</f>
        <v>0</v>
      </c>
      <c r="X3092" s="6">
        <f>Table1[[#This Row],[other_sales]]/(2017-Table1[[#This Row],[year_of_release]])</f>
        <v>1250</v>
      </c>
      <c r="Y3092" s="4">
        <v>489752572</v>
      </c>
      <c r="Z3092" s="4">
        <v>430035992</v>
      </c>
      <c r="AA3092" s="4">
        <v>127149000</v>
      </c>
      <c r="AB3092" s="1">
        <f>Table1[[#This Row],[na_sales]]/Table1[[#This Row],[NA population]]</f>
        <v>3.4711405252201515E-4</v>
      </c>
      <c r="AC3092" s="1">
        <f>Table1[[#This Row],[eu_sales]]/Table1[[#This Row],[Eu population]]</f>
        <v>2.7904641060834742E-4</v>
      </c>
      <c r="AD3092" s="1">
        <f>Table1[[#This Row],[jp_sales]]/Table1[[#This Row],[Jp population]]</f>
        <v>0</v>
      </c>
    </row>
    <row r="3093" spans="1:30" x14ac:dyDescent="0.25">
      <c r="A3093" t="s">
        <v>2284</v>
      </c>
      <c r="B3093" t="s">
        <v>103</v>
      </c>
      <c r="C3093">
        <v>2005</v>
      </c>
      <c r="D3093" t="s">
        <v>54</v>
      </c>
      <c r="E3093" t="s">
        <v>83</v>
      </c>
      <c r="F3093" s="4">
        <v>230000</v>
      </c>
      <c r="G3093" s="4">
        <v>70000</v>
      </c>
      <c r="H3093" s="4">
        <v>0</v>
      </c>
      <c r="I3093" s="4">
        <v>10000</v>
      </c>
      <c r="J3093">
        <v>8.5</v>
      </c>
      <c r="K3093">
        <v>41</v>
      </c>
      <c r="L3093">
        <v>8.6</v>
      </c>
      <c r="M3093" s="4">
        <v>25</v>
      </c>
      <c r="N3093" t="s">
        <v>360</v>
      </c>
      <c r="O3093" t="s">
        <v>43</v>
      </c>
      <c r="P3093" s="4">
        <v>310000</v>
      </c>
      <c r="Q3093" s="3">
        <f>AVERAGE(Table1[[#This Row],[critic_score]],Table1[[#This Row],[user_score]])</f>
        <v>8.5500000000000007</v>
      </c>
      <c r="R3093" s="4">
        <f>Table1[[#This Row],[user_count]]+Table1[[#This Row],[critic_count]]</f>
        <v>66</v>
      </c>
      <c r="S3093" s="2">
        <f>100000*Table1[[#This Row],[review_count]]/Table1[[#This Row],[total sales]]</f>
        <v>21.29032258064516</v>
      </c>
      <c r="T3093" s="2">
        <f>Table1[[#This Row],[total sales]]/(2017-Table1[[#This Row],[year_of_release]])</f>
        <v>25833.333333333332</v>
      </c>
      <c r="U3093" s="9">
        <f>Table1[[#This Row],[na_sales]]/(2017-Table1[[#This Row],[year_of_release]])</f>
        <v>19166.666666666668</v>
      </c>
      <c r="V3093" s="6">
        <f>Table1[[#This Row],[eu_sales]]/(2017-Table1[[#This Row],[year_of_release]])</f>
        <v>5833.333333333333</v>
      </c>
      <c r="W3093" s="6">
        <f>Table1[[#This Row],[jp_sales]]/(2017-Table1[[#This Row],[year_of_release]])</f>
        <v>0</v>
      </c>
      <c r="X3093" s="6">
        <f>Table1[[#This Row],[other_sales]]/(2017-Table1[[#This Row],[year_of_release]])</f>
        <v>833.33333333333337</v>
      </c>
      <c r="Y3093" s="4">
        <v>511054143</v>
      </c>
      <c r="Z3093" s="4">
        <v>435713800</v>
      </c>
      <c r="AA3093" s="4">
        <v>127773000</v>
      </c>
      <c r="AB3093" s="1">
        <f>Table1[[#This Row],[na_sales]]/Table1[[#This Row],[NA population]]</f>
        <v>4.5005016229757871E-4</v>
      </c>
      <c r="AC3093" s="1">
        <f>Table1[[#This Row],[eu_sales]]/Table1[[#This Row],[Eu population]]</f>
        <v>1.6065591679675971E-4</v>
      </c>
      <c r="AD3093" s="1">
        <f>Table1[[#This Row],[jp_sales]]/Table1[[#This Row],[Jp population]]</f>
        <v>0</v>
      </c>
    </row>
    <row r="3094" spans="1:30" x14ac:dyDescent="0.25">
      <c r="A3094" t="s">
        <v>2783</v>
      </c>
      <c r="B3094" t="s">
        <v>69</v>
      </c>
      <c r="C3094">
        <v>2013</v>
      </c>
      <c r="D3094" t="s">
        <v>191</v>
      </c>
      <c r="E3094" t="s">
        <v>198</v>
      </c>
      <c r="F3094" s="4">
        <v>180000</v>
      </c>
      <c r="G3094" s="4">
        <v>100000</v>
      </c>
      <c r="H3094" s="4">
        <v>0</v>
      </c>
      <c r="I3094" s="4">
        <v>30000</v>
      </c>
      <c r="J3094">
        <v>6.5</v>
      </c>
      <c r="K3094">
        <v>5</v>
      </c>
      <c r="L3094">
        <v>3.6</v>
      </c>
      <c r="M3094" s="4">
        <v>7</v>
      </c>
      <c r="N3094" t="s">
        <v>614</v>
      </c>
      <c r="O3094" t="s">
        <v>84</v>
      </c>
      <c r="P3094" s="4">
        <v>310000</v>
      </c>
      <c r="Q3094" s="3">
        <f>AVERAGE(Table1[[#This Row],[critic_score]],Table1[[#This Row],[user_score]])</f>
        <v>5.05</v>
      </c>
      <c r="R3094" s="4">
        <f>Table1[[#This Row],[user_count]]+Table1[[#This Row],[critic_count]]</f>
        <v>12</v>
      </c>
      <c r="S3094" s="2">
        <f>100000*Table1[[#This Row],[review_count]]/Table1[[#This Row],[total sales]]</f>
        <v>3.870967741935484</v>
      </c>
      <c r="T3094" s="2">
        <f>Table1[[#This Row],[total sales]]/(2017-Table1[[#This Row],[year_of_release]])</f>
        <v>77500</v>
      </c>
      <c r="U3094" s="9">
        <f>Table1[[#This Row],[na_sales]]/(2017-Table1[[#This Row],[year_of_release]])</f>
        <v>45000</v>
      </c>
      <c r="V3094" s="6">
        <f>Table1[[#This Row],[eu_sales]]/(2017-Table1[[#This Row],[year_of_release]])</f>
        <v>25000</v>
      </c>
      <c r="W3094" s="6">
        <f>Table1[[#This Row],[jp_sales]]/(2017-Table1[[#This Row],[year_of_release]])</f>
        <v>0</v>
      </c>
      <c r="X3094" s="6">
        <f>Table1[[#This Row],[other_sales]]/(2017-Table1[[#This Row],[year_of_release]])</f>
        <v>7500</v>
      </c>
      <c r="Y3094" s="4">
        <v>556861736</v>
      </c>
      <c r="Z3094" s="4">
        <v>442492884</v>
      </c>
      <c r="AA3094" s="4">
        <v>127445000</v>
      </c>
      <c r="AB3094" s="1">
        <f>Table1[[#This Row],[na_sales]]/Table1[[#This Row],[NA population]]</f>
        <v>3.2324002236706027E-4</v>
      </c>
      <c r="AC3094" s="1">
        <f>Table1[[#This Row],[eu_sales]]/Table1[[#This Row],[Eu population]]</f>
        <v>2.2599233482814609E-4</v>
      </c>
      <c r="AD3094" s="1">
        <f>Table1[[#This Row],[jp_sales]]/Table1[[#This Row],[Jp population]]</f>
        <v>0</v>
      </c>
    </row>
    <row r="3095" spans="1:30" x14ac:dyDescent="0.25">
      <c r="A3095" t="s">
        <v>2611</v>
      </c>
      <c r="B3095" t="s">
        <v>34</v>
      </c>
      <c r="C3095">
        <v>2010</v>
      </c>
      <c r="D3095" t="s">
        <v>40</v>
      </c>
      <c r="E3095" t="s">
        <v>196</v>
      </c>
      <c r="F3095" s="4">
        <v>190000</v>
      </c>
      <c r="G3095" s="4">
        <v>90000</v>
      </c>
      <c r="H3095" s="4">
        <v>0</v>
      </c>
      <c r="I3095" s="4">
        <v>30000</v>
      </c>
      <c r="J3095">
        <v>5.9</v>
      </c>
      <c r="K3095">
        <v>69</v>
      </c>
      <c r="L3095">
        <v>6</v>
      </c>
      <c r="M3095" s="4">
        <v>61</v>
      </c>
      <c r="N3095" t="s">
        <v>2612</v>
      </c>
      <c r="O3095" t="s">
        <v>67</v>
      </c>
      <c r="P3095" s="4">
        <v>310000</v>
      </c>
      <c r="Q3095" s="3">
        <f>AVERAGE(Table1[[#This Row],[critic_score]],Table1[[#This Row],[user_score]])</f>
        <v>5.95</v>
      </c>
      <c r="R3095" s="4">
        <f>Table1[[#This Row],[user_count]]+Table1[[#This Row],[critic_count]]</f>
        <v>130</v>
      </c>
      <c r="S3095" s="2">
        <f>100000*Table1[[#This Row],[review_count]]/Table1[[#This Row],[total sales]]</f>
        <v>41.935483870967744</v>
      </c>
      <c r="T3095" s="2">
        <f>Table1[[#This Row],[total sales]]/(2017-Table1[[#This Row],[year_of_release]])</f>
        <v>44285.714285714283</v>
      </c>
      <c r="U3095" s="9">
        <f>Table1[[#This Row],[na_sales]]/(2017-Table1[[#This Row],[year_of_release]])</f>
        <v>27142.857142857141</v>
      </c>
      <c r="V3095" s="6">
        <f>Table1[[#This Row],[eu_sales]]/(2017-Table1[[#This Row],[year_of_release]])</f>
        <v>12857.142857142857</v>
      </c>
      <c r="W3095" s="6">
        <f>Table1[[#This Row],[jp_sales]]/(2017-Table1[[#This Row],[year_of_release]])</f>
        <v>0</v>
      </c>
      <c r="X3095" s="6">
        <f>Table1[[#This Row],[other_sales]]/(2017-Table1[[#This Row],[year_of_release]])</f>
        <v>4285.7142857142853</v>
      </c>
      <c r="Y3095" s="4">
        <v>540520772</v>
      </c>
      <c r="Z3095" s="4">
        <v>441654761</v>
      </c>
      <c r="AA3095" s="4">
        <v>128070000</v>
      </c>
      <c r="AB3095" s="1">
        <f>Table1[[#This Row],[na_sales]]/Table1[[#This Row],[NA population]]</f>
        <v>3.5151285545784725E-4</v>
      </c>
      <c r="AC3095" s="1">
        <f>Table1[[#This Row],[eu_sales]]/Table1[[#This Row],[Eu population]]</f>
        <v>2.0377907802062616E-4</v>
      </c>
      <c r="AD3095" s="1">
        <f>Table1[[#This Row],[jp_sales]]/Table1[[#This Row],[Jp population]]</f>
        <v>0</v>
      </c>
    </row>
    <row r="3096" spans="1:30" x14ac:dyDescent="0.25">
      <c r="A3096" t="s">
        <v>2784</v>
      </c>
      <c r="B3096" t="s">
        <v>118</v>
      </c>
      <c r="C3096">
        <v>2005</v>
      </c>
      <c r="D3096" t="s">
        <v>27</v>
      </c>
      <c r="E3096" t="s">
        <v>196</v>
      </c>
      <c r="F3096" s="4">
        <v>270000</v>
      </c>
      <c r="G3096" s="4">
        <v>10000</v>
      </c>
      <c r="H3096" s="4">
        <v>0</v>
      </c>
      <c r="I3096" s="4">
        <v>30000</v>
      </c>
      <c r="J3096">
        <v>7.9</v>
      </c>
      <c r="K3096">
        <v>34</v>
      </c>
      <c r="L3096">
        <v>8.3000000000000007</v>
      </c>
      <c r="M3096" s="4">
        <v>44</v>
      </c>
      <c r="N3096" t="s">
        <v>196</v>
      </c>
      <c r="O3096" t="s">
        <v>84</v>
      </c>
      <c r="P3096" s="4">
        <v>310000</v>
      </c>
      <c r="Q3096" s="3">
        <f>AVERAGE(Table1[[#This Row],[critic_score]],Table1[[#This Row],[user_score]])</f>
        <v>8.1000000000000014</v>
      </c>
      <c r="R3096" s="4">
        <f>Table1[[#This Row],[user_count]]+Table1[[#This Row],[critic_count]]</f>
        <v>78</v>
      </c>
      <c r="S3096" s="2">
        <f>100000*Table1[[#This Row],[review_count]]/Table1[[#This Row],[total sales]]</f>
        <v>25.161290322580644</v>
      </c>
      <c r="T3096" s="2">
        <f>Table1[[#This Row],[total sales]]/(2017-Table1[[#This Row],[year_of_release]])</f>
        <v>25833.333333333332</v>
      </c>
      <c r="U3096" s="9">
        <f>Table1[[#This Row],[na_sales]]/(2017-Table1[[#This Row],[year_of_release]])</f>
        <v>22500</v>
      </c>
      <c r="V3096" s="6">
        <f>Table1[[#This Row],[eu_sales]]/(2017-Table1[[#This Row],[year_of_release]])</f>
        <v>833.33333333333337</v>
      </c>
      <c r="W3096" s="6">
        <f>Table1[[#This Row],[jp_sales]]/(2017-Table1[[#This Row],[year_of_release]])</f>
        <v>0</v>
      </c>
      <c r="X3096" s="6">
        <f>Table1[[#This Row],[other_sales]]/(2017-Table1[[#This Row],[year_of_release]])</f>
        <v>2500</v>
      </c>
      <c r="Y3096" s="4">
        <v>511054143</v>
      </c>
      <c r="Z3096" s="4">
        <v>435713800</v>
      </c>
      <c r="AA3096" s="4">
        <v>127773000</v>
      </c>
      <c r="AB3096" s="1">
        <f>Table1[[#This Row],[na_sales]]/Table1[[#This Row],[NA population]]</f>
        <v>5.2831975574063584E-4</v>
      </c>
      <c r="AC3096" s="1">
        <f>Table1[[#This Row],[eu_sales]]/Table1[[#This Row],[Eu population]]</f>
        <v>2.2950845256679959E-5</v>
      </c>
      <c r="AD3096" s="1">
        <f>Table1[[#This Row],[jp_sales]]/Table1[[#This Row],[Jp population]]</f>
        <v>0</v>
      </c>
    </row>
    <row r="3097" spans="1:30" x14ac:dyDescent="0.25">
      <c r="A3097" t="s">
        <v>2786</v>
      </c>
      <c r="B3097" t="s">
        <v>159</v>
      </c>
      <c r="C3097">
        <v>2002</v>
      </c>
      <c r="D3097" t="s">
        <v>40</v>
      </c>
      <c r="E3097" t="s">
        <v>83</v>
      </c>
      <c r="F3097" s="4">
        <v>220000</v>
      </c>
      <c r="G3097" s="4">
        <v>80000</v>
      </c>
      <c r="H3097" s="4">
        <v>0</v>
      </c>
      <c r="I3097" s="4">
        <v>10000</v>
      </c>
      <c r="J3097">
        <v>8.1</v>
      </c>
      <c r="K3097">
        <v>15</v>
      </c>
      <c r="L3097">
        <v>9</v>
      </c>
      <c r="M3097" s="4">
        <v>21</v>
      </c>
      <c r="N3097" t="s">
        <v>196</v>
      </c>
      <c r="O3097" t="s">
        <v>21</v>
      </c>
      <c r="P3097" s="4">
        <v>310000</v>
      </c>
      <c r="Q3097" s="3">
        <f>AVERAGE(Table1[[#This Row],[critic_score]],Table1[[#This Row],[user_score]])</f>
        <v>8.5500000000000007</v>
      </c>
      <c r="R3097" s="4">
        <f>Table1[[#This Row],[user_count]]+Table1[[#This Row],[critic_count]]</f>
        <v>36</v>
      </c>
      <c r="S3097" s="2">
        <f>100000*Table1[[#This Row],[review_count]]/Table1[[#This Row],[total sales]]</f>
        <v>11.612903225806452</v>
      </c>
      <c r="T3097" s="2">
        <f>Table1[[#This Row],[total sales]]/(2017-Table1[[#This Row],[year_of_release]])</f>
        <v>20666.666666666668</v>
      </c>
      <c r="U3097" s="9">
        <f>Table1[[#This Row],[na_sales]]/(2017-Table1[[#This Row],[year_of_release]])</f>
        <v>14666.666666666666</v>
      </c>
      <c r="V3097" s="6">
        <f>Table1[[#This Row],[eu_sales]]/(2017-Table1[[#This Row],[year_of_release]])</f>
        <v>5333.333333333333</v>
      </c>
      <c r="W3097" s="6">
        <f>Table1[[#This Row],[jp_sales]]/(2017-Table1[[#This Row],[year_of_release]])</f>
        <v>0</v>
      </c>
      <c r="X3097" s="6">
        <f>Table1[[#This Row],[other_sales]]/(2017-Table1[[#This Row],[year_of_release]])</f>
        <v>666.66666666666663</v>
      </c>
      <c r="Y3097" s="4">
        <v>495013192</v>
      </c>
      <c r="Z3097" s="4">
        <v>431019772</v>
      </c>
      <c r="AA3097" s="4">
        <v>127445000</v>
      </c>
      <c r="AB3097" s="1">
        <f>Table1[[#This Row],[na_sales]]/Table1[[#This Row],[NA population]]</f>
        <v>4.4443260009119112E-4</v>
      </c>
      <c r="AC3097" s="1">
        <f>Table1[[#This Row],[eu_sales]]/Table1[[#This Row],[Eu population]]</f>
        <v>1.8560633455116764E-4</v>
      </c>
      <c r="AD3097" s="1">
        <f>Table1[[#This Row],[jp_sales]]/Table1[[#This Row],[Jp population]]</f>
        <v>0</v>
      </c>
    </row>
    <row r="3098" spans="1:30" x14ac:dyDescent="0.25">
      <c r="A3098" t="s">
        <v>1884</v>
      </c>
      <c r="B3098" t="s">
        <v>39</v>
      </c>
      <c r="C3098">
        <v>2008</v>
      </c>
      <c r="D3098" t="s">
        <v>19</v>
      </c>
      <c r="E3098" t="s">
        <v>97</v>
      </c>
      <c r="F3098" s="4">
        <v>280000</v>
      </c>
      <c r="G3098" s="4">
        <v>0</v>
      </c>
      <c r="H3098" s="4">
        <v>0</v>
      </c>
      <c r="I3098" s="4">
        <v>30000</v>
      </c>
      <c r="J3098">
        <v>6.7</v>
      </c>
      <c r="K3098">
        <v>23</v>
      </c>
      <c r="L3098">
        <v>5.6</v>
      </c>
      <c r="M3098" s="4">
        <v>8</v>
      </c>
      <c r="N3098" t="s">
        <v>926</v>
      </c>
      <c r="O3098" t="s">
        <v>21</v>
      </c>
      <c r="P3098" s="4">
        <v>310000</v>
      </c>
      <c r="Q3098" s="3">
        <f>AVERAGE(Table1[[#This Row],[critic_score]],Table1[[#This Row],[user_score]])</f>
        <v>6.15</v>
      </c>
      <c r="R3098" s="4">
        <f>Table1[[#This Row],[user_count]]+Table1[[#This Row],[critic_count]]</f>
        <v>31</v>
      </c>
      <c r="S3098" s="2">
        <f>100000*Table1[[#This Row],[review_count]]/Table1[[#This Row],[total sales]]</f>
        <v>10</v>
      </c>
      <c r="T3098" s="2">
        <f>Table1[[#This Row],[total sales]]/(2017-Table1[[#This Row],[year_of_release]])</f>
        <v>34444.444444444445</v>
      </c>
      <c r="U3098" s="9">
        <f>Table1[[#This Row],[na_sales]]/(2017-Table1[[#This Row],[year_of_release]])</f>
        <v>31111.111111111109</v>
      </c>
      <c r="V3098" s="6">
        <f>Table1[[#This Row],[eu_sales]]/(2017-Table1[[#This Row],[year_of_release]])</f>
        <v>0</v>
      </c>
      <c r="W3098" s="6">
        <f>Table1[[#This Row],[jp_sales]]/(2017-Table1[[#This Row],[year_of_release]])</f>
        <v>0</v>
      </c>
      <c r="X3098" s="6">
        <f>Table1[[#This Row],[other_sales]]/(2017-Table1[[#This Row],[year_of_release]])</f>
        <v>3333.3333333333335</v>
      </c>
      <c r="Y3098" s="4">
        <v>528816311</v>
      </c>
      <c r="Z3098" s="4">
        <v>440001482</v>
      </c>
      <c r="AA3098" s="4">
        <v>128063000</v>
      </c>
      <c r="AB3098" s="1">
        <f>Table1[[#This Row],[na_sales]]/Table1[[#This Row],[NA population]]</f>
        <v>5.2948442431837166E-4</v>
      </c>
      <c r="AC3098" s="1">
        <f>Table1[[#This Row],[eu_sales]]/Table1[[#This Row],[Eu population]]</f>
        <v>0</v>
      </c>
      <c r="AD3098" s="1">
        <f>Table1[[#This Row],[jp_sales]]/Table1[[#This Row],[Jp population]]</f>
        <v>0</v>
      </c>
    </row>
    <row r="3099" spans="1:30" x14ac:dyDescent="0.25">
      <c r="A3099" t="s">
        <v>4588</v>
      </c>
      <c r="B3099" t="s">
        <v>892</v>
      </c>
      <c r="C3099">
        <v>2015</v>
      </c>
      <c r="D3099" t="s">
        <v>96</v>
      </c>
      <c r="E3099" t="s">
        <v>267</v>
      </c>
      <c r="F3099" s="4">
        <v>0</v>
      </c>
      <c r="G3099" s="4">
        <v>0</v>
      </c>
      <c r="H3099" s="4">
        <v>40000</v>
      </c>
      <c r="I3099" s="4">
        <v>0</v>
      </c>
      <c r="J3099">
        <v>7.2</v>
      </c>
      <c r="K3099">
        <v>14</v>
      </c>
      <c r="L3099">
        <v>8.1</v>
      </c>
      <c r="M3099" s="4">
        <v>25</v>
      </c>
      <c r="N3099" t="s">
        <v>810</v>
      </c>
      <c r="O3099" t="s">
        <v>67</v>
      </c>
      <c r="P3099" s="4">
        <v>40000</v>
      </c>
      <c r="Q3099" s="3">
        <f>AVERAGE(Table1[[#This Row],[critic_score]],Table1[[#This Row],[user_score]])</f>
        <v>7.65</v>
      </c>
      <c r="R3099" s="4">
        <f>Table1[[#This Row],[user_count]]+Table1[[#This Row],[critic_count]]</f>
        <v>39</v>
      </c>
      <c r="S3099" s="2">
        <f>100000*Table1[[#This Row],[review_count]]/Table1[[#This Row],[total sales]]</f>
        <v>97.5</v>
      </c>
      <c r="T3099" s="2">
        <f>Table1[[#This Row],[total sales]]/(2017-Table1[[#This Row],[year_of_release]])</f>
        <v>20000</v>
      </c>
      <c r="U3099" s="9">
        <f>Table1[[#This Row],[na_sales]]/(2017-Table1[[#This Row],[year_of_release]])</f>
        <v>0</v>
      </c>
      <c r="V3099" s="6">
        <f>Table1[[#This Row],[eu_sales]]/(2017-Table1[[#This Row],[year_of_release]])</f>
        <v>0</v>
      </c>
      <c r="W3099" s="6">
        <f>Table1[[#This Row],[jp_sales]]/(2017-Table1[[#This Row],[year_of_release]])</f>
        <v>20000</v>
      </c>
      <c r="X3099" s="6">
        <f>Table1[[#This Row],[other_sales]]/(2017-Table1[[#This Row],[year_of_release]])</f>
        <v>0</v>
      </c>
      <c r="Y3099" s="4">
        <v>567732286</v>
      </c>
      <c r="Z3099" s="4">
        <v>444588718</v>
      </c>
      <c r="AA3099" s="4">
        <v>127141000</v>
      </c>
      <c r="AB3099" s="1">
        <f>Table1[[#This Row],[na_sales]]/Table1[[#This Row],[NA population]]</f>
        <v>0</v>
      </c>
      <c r="AC3099" s="1">
        <f>Table1[[#This Row],[eu_sales]]/Table1[[#This Row],[Eu population]]</f>
        <v>0</v>
      </c>
      <c r="AD3099" s="1">
        <f>Table1[[#This Row],[jp_sales]]/Table1[[#This Row],[Jp population]]</f>
        <v>3.1461133701952949E-4</v>
      </c>
    </row>
    <row r="3100" spans="1:30" x14ac:dyDescent="0.25">
      <c r="A3100" t="s">
        <v>2789</v>
      </c>
      <c r="B3100" t="s">
        <v>138</v>
      </c>
      <c r="C3100">
        <v>2002</v>
      </c>
      <c r="D3100" t="s">
        <v>23</v>
      </c>
      <c r="E3100" t="s">
        <v>100</v>
      </c>
      <c r="F3100" s="4">
        <v>240000</v>
      </c>
      <c r="G3100" s="4">
        <v>60000</v>
      </c>
      <c r="H3100" s="4">
        <v>0</v>
      </c>
      <c r="I3100" s="4">
        <v>10000</v>
      </c>
      <c r="J3100">
        <v>8.5</v>
      </c>
      <c r="K3100">
        <v>12</v>
      </c>
      <c r="L3100">
        <v>6.6</v>
      </c>
      <c r="M3100" s="4">
        <v>5</v>
      </c>
      <c r="N3100" t="s">
        <v>101</v>
      </c>
      <c r="O3100" t="s">
        <v>21</v>
      </c>
      <c r="P3100" s="4">
        <v>310000</v>
      </c>
      <c r="Q3100" s="3">
        <f>AVERAGE(Table1[[#This Row],[critic_score]],Table1[[#This Row],[user_score]])</f>
        <v>7.55</v>
      </c>
      <c r="R3100" s="4">
        <f>Table1[[#This Row],[user_count]]+Table1[[#This Row],[critic_count]]</f>
        <v>17</v>
      </c>
      <c r="S3100" s="2">
        <f>100000*Table1[[#This Row],[review_count]]/Table1[[#This Row],[total sales]]</f>
        <v>5.4838709677419351</v>
      </c>
      <c r="T3100" s="2">
        <f>Table1[[#This Row],[total sales]]/(2017-Table1[[#This Row],[year_of_release]])</f>
        <v>20666.666666666668</v>
      </c>
      <c r="U3100" s="9">
        <f>Table1[[#This Row],[na_sales]]/(2017-Table1[[#This Row],[year_of_release]])</f>
        <v>16000</v>
      </c>
      <c r="V3100" s="6">
        <f>Table1[[#This Row],[eu_sales]]/(2017-Table1[[#This Row],[year_of_release]])</f>
        <v>4000</v>
      </c>
      <c r="W3100" s="6">
        <f>Table1[[#This Row],[jp_sales]]/(2017-Table1[[#This Row],[year_of_release]])</f>
        <v>0</v>
      </c>
      <c r="X3100" s="6">
        <f>Table1[[#This Row],[other_sales]]/(2017-Table1[[#This Row],[year_of_release]])</f>
        <v>666.66666666666663</v>
      </c>
      <c r="Y3100" s="4">
        <v>495013192</v>
      </c>
      <c r="Z3100" s="4">
        <v>431019772</v>
      </c>
      <c r="AA3100" s="4">
        <v>127445000</v>
      </c>
      <c r="AB3100" s="1">
        <f>Table1[[#This Row],[na_sales]]/Table1[[#This Row],[NA population]]</f>
        <v>4.8483556373584482E-4</v>
      </c>
      <c r="AC3100" s="1">
        <f>Table1[[#This Row],[eu_sales]]/Table1[[#This Row],[Eu population]]</f>
        <v>1.3920475091337573E-4</v>
      </c>
      <c r="AD3100" s="1">
        <f>Table1[[#This Row],[jp_sales]]/Table1[[#This Row],[Jp population]]</f>
        <v>0</v>
      </c>
    </row>
    <row r="3101" spans="1:30" x14ac:dyDescent="0.25">
      <c r="A3101" t="s">
        <v>2790</v>
      </c>
      <c r="B3101" t="s">
        <v>26</v>
      </c>
      <c r="C3101">
        <v>2010</v>
      </c>
      <c r="D3101" t="s">
        <v>27</v>
      </c>
      <c r="E3101" t="s">
        <v>196</v>
      </c>
      <c r="F3101" s="4">
        <v>170000</v>
      </c>
      <c r="G3101" s="4">
        <v>10000</v>
      </c>
      <c r="H3101" s="4">
        <v>110000</v>
      </c>
      <c r="I3101" s="4">
        <v>20000</v>
      </c>
      <c r="J3101">
        <v>7.8</v>
      </c>
      <c r="K3101">
        <v>15</v>
      </c>
      <c r="L3101">
        <v>8.9</v>
      </c>
      <c r="M3101" s="4">
        <v>39</v>
      </c>
      <c r="N3101" t="s">
        <v>2791</v>
      </c>
      <c r="O3101" t="s">
        <v>21</v>
      </c>
      <c r="P3101" s="4">
        <v>310000</v>
      </c>
      <c r="Q3101" s="3">
        <f>AVERAGE(Table1[[#This Row],[critic_score]],Table1[[#This Row],[user_score]])</f>
        <v>8.35</v>
      </c>
      <c r="R3101" s="4">
        <f>Table1[[#This Row],[user_count]]+Table1[[#This Row],[critic_count]]</f>
        <v>54</v>
      </c>
      <c r="S3101" s="2">
        <f>100000*Table1[[#This Row],[review_count]]/Table1[[#This Row],[total sales]]</f>
        <v>17.419354838709676</v>
      </c>
      <c r="T3101" s="2">
        <f>Table1[[#This Row],[total sales]]/(2017-Table1[[#This Row],[year_of_release]])</f>
        <v>44285.714285714283</v>
      </c>
      <c r="U3101" s="9">
        <f>Table1[[#This Row],[na_sales]]/(2017-Table1[[#This Row],[year_of_release]])</f>
        <v>24285.714285714286</v>
      </c>
      <c r="V3101" s="6">
        <f>Table1[[#This Row],[eu_sales]]/(2017-Table1[[#This Row],[year_of_release]])</f>
        <v>1428.5714285714287</v>
      </c>
      <c r="W3101" s="6">
        <f>Table1[[#This Row],[jp_sales]]/(2017-Table1[[#This Row],[year_of_release]])</f>
        <v>15714.285714285714</v>
      </c>
      <c r="X3101" s="6">
        <f>Table1[[#This Row],[other_sales]]/(2017-Table1[[#This Row],[year_of_release]])</f>
        <v>2857.1428571428573</v>
      </c>
      <c r="Y3101" s="4">
        <v>540520772</v>
      </c>
      <c r="Z3101" s="4">
        <v>441654761</v>
      </c>
      <c r="AA3101" s="4">
        <v>128070000</v>
      </c>
      <c r="AB3101" s="1">
        <f>Table1[[#This Row],[na_sales]]/Table1[[#This Row],[NA population]]</f>
        <v>3.1451150225175804E-4</v>
      </c>
      <c r="AC3101" s="1">
        <f>Table1[[#This Row],[eu_sales]]/Table1[[#This Row],[Eu population]]</f>
        <v>2.2642119780069575E-5</v>
      </c>
      <c r="AD3101" s="1">
        <f>Table1[[#This Row],[jp_sales]]/Table1[[#This Row],[Jp population]]</f>
        <v>8.5890528617162489E-4</v>
      </c>
    </row>
    <row r="3102" spans="1:30" x14ac:dyDescent="0.25">
      <c r="A3102" t="s">
        <v>895</v>
      </c>
      <c r="B3102" t="s">
        <v>34</v>
      </c>
      <c r="C3102">
        <v>2012</v>
      </c>
      <c r="D3102" t="s">
        <v>19</v>
      </c>
      <c r="E3102" t="s">
        <v>171</v>
      </c>
      <c r="F3102" s="4">
        <v>80000</v>
      </c>
      <c r="G3102" s="4">
        <v>200000</v>
      </c>
      <c r="H3102" s="4">
        <v>0</v>
      </c>
      <c r="I3102" s="4">
        <v>30000</v>
      </c>
      <c r="J3102">
        <v>8.1999999999999993</v>
      </c>
      <c r="K3102">
        <v>33</v>
      </c>
      <c r="L3102">
        <v>6.9</v>
      </c>
      <c r="M3102" s="4">
        <v>77</v>
      </c>
      <c r="N3102" t="s">
        <v>256</v>
      </c>
      <c r="O3102" t="s">
        <v>21</v>
      </c>
      <c r="P3102" s="4">
        <v>310000</v>
      </c>
      <c r="Q3102" s="3">
        <f>AVERAGE(Table1[[#This Row],[critic_score]],Table1[[#This Row],[user_score]])</f>
        <v>7.55</v>
      </c>
      <c r="R3102" s="4">
        <f>Table1[[#This Row],[user_count]]+Table1[[#This Row],[critic_count]]</f>
        <v>110</v>
      </c>
      <c r="S3102" s="2">
        <f>100000*Table1[[#This Row],[review_count]]/Table1[[#This Row],[total sales]]</f>
        <v>35.483870967741936</v>
      </c>
      <c r="T3102" s="2">
        <f>Table1[[#This Row],[total sales]]/(2017-Table1[[#This Row],[year_of_release]])</f>
        <v>62000</v>
      </c>
      <c r="U3102" s="9">
        <f>Table1[[#This Row],[na_sales]]/(2017-Table1[[#This Row],[year_of_release]])</f>
        <v>16000</v>
      </c>
      <c r="V3102" s="6">
        <f>Table1[[#This Row],[eu_sales]]/(2017-Table1[[#This Row],[year_of_release]])</f>
        <v>40000</v>
      </c>
      <c r="W3102" s="6">
        <f>Table1[[#This Row],[jp_sales]]/(2017-Table1[[#This Row],[year_of_release]])</f>
        <v>0</v>
      </c>
      <c r="X3102" s="6">
        <f>Table1[[#This Row],[other_sales]]/(2017-Table1[[#This Row],[year_of_release]])</f>
        <v>6000</v>
      </c>
      <c r="Y3102" s="4">
        <v>551484507</v>
      </c>
      <c r="Z3102" s="4">
        <v>441417242</v>
      </c>
      <c r="AA3102" s="4">
        <v>127629000</v>
      </c>
      <c r="AB3102" s="1">
        <f>Table1[[#This Row],[na_sales]]/Table1[[#This Row],[NA population]]</f>
        <v>1.4506300536925147E-4</v>
      </c>
      <c r="AC3102" s="1">
        <f>Table1[[#This Row],[eu_sales]]/Table1[[#This Row],[Eu population]]</f>
        <v>4.5308606227937058E-4</v>
      </c>
      <c r="AD3102" s="1">
        <f>Table1[[#This Row],[jp_sales]]/Table1[[#This Row],[Jp population]]</f>
        <v>0</v>
      </c>
    </row>
    <row r="3103" spans="1:30" x14ac:dyDescent="0.25">
      <c r="A3103" t="s">
        <v>2792</v>
      </c>
      <c r="B3103" t="s">
        <v>45</v>
      </c>
      <c r="C3103">
        <v>2002</v>
      </c>
      <c r="D3103" t="s">
        <v>23</v>
      </c>
      <c r="E3103" t="s">
        <v>183</v>
      </c>
      <c r="F3103" s="4">
        <v>150000</v>
      </c>
      <c r="G3103" s="4">
        <v>120000</v>
      </c>
      <c r="H3103" s="4">
        <v>0</v>
      </c>
      <c r="I3103" s="4">
        <v>40000</v>
      </c>
      <c r="J3103">
        <v>7.3</v>
      </c>
      <c r="K3103">
        <v>34</v>
      </c>
      <c r="L3103">
        <v>8.5</v>
      </c>
      <c r="M3103" s="4">
        <v>11</v>
      </c>
      <c r="N3103" t="s">
        <v>567</v>
      </c>
      <c r="O3103" t="s">
        <v>21</v>
      </c>
      <c r="P3103" s="4">
        <v>310000</v>
      </c>
      <c r="Q3103" s="3">
        <f>AVERAGE(Table1[[#This Row],[critic_score]],Table1[[#This Row],[user_score]])</f>
        <v>7.9</v>
      </c>
      <c r="R3103" s="4">
        <f>Table1[[#This Row],[user_count]]+Table1[[#This Row],[critic_count]]</f>
        <v>45</v>
      </c>
      <c r="S3103" s="2">
        <f>100000*Table1[[#This Row],[review_count]]/Table1[[#This Row],[total sales]]</f>
        <v>14.516129032258064</v>
      </c>
      <c r="T3103" s="2">
        <f>Table1[[#This Row],[total sales]]/(2017-Table1[[#This Row],[year_of_release]])</f>
        <v>20666.666666666668</v>
      </c>
      <c r="U3103" s="9">
        <f>Table1[[#This Row],[na_sales]]/(2017-Table1[[#This Row],[year_of_release]])</f>
        <v>10000</v>
      </c>
      <c r="V3103" s="6">
        <f>Table1[[#This Row],[eu_sales]]/(2017-Table1[[#This Row],[year_of_release]])</f>
        <v>8000</v>
      </c>
      <c r="W3103" s="6">
        <f>Table1[[#This Row],[jp_sales]]/(2017-Table1[[#This Row],[year_of_release]])</f>
        <v>0</v>
      </c>
      <c r="X3103" s="6">
        <f>Table1[[#This Row],[other_sales]]/(2017-Table1[[#This Row],[year_of_release]])</f>
        <v>2666.6666666666665</v>
      </c>
      <c r="Y3103" s="4">
        <v>495013192</v>
      </c>
      <c r="Z3103" s="4">
        <v>431019772</v>
      </c>
      <c r="AA3103" s="4">
        <v>127445000</v>
      </c>
      <c r="AB3103" s="1">
        <f>Table1[[#This Row],[na_sales]]/Table1[[#This Row],[NA population]]</f>
        <v>3.0302222733490303E-4</v>
      </c>
      <c r="AC3103" s="1">
        <f>Table1[[#This Row],[eu_sales]]/Table1[[#This Row],[Eu population]]</f>
        <v>2.7840950182675146E-4</v>
      </c>
      <c r="AD3103" s="1">
        <f>Table1[[#This Row],[jp_sales]]/Table1[[#This Row],[Jp population]]</f>
        <v>0</v>
      </c>
    </row>
    <row r="3104" spans="1:30" x14ac:dyDescent="0.25">
      <c r="A3104" t="s">
        <v>2793</v>
      </c>
      <c r="B3104" t="s">
        <v>45</v>
      </c>
      <c r="C3104">
        <v>2001</v>
      </c>
      <c r="D3104" t="s">
        <v>19</v>
      </c>
      <c r="E3104" t="s">
        <v>51</v>
      </c>
      <c r="F3104" s="4">
        <v>150000</v>
      </c>
      <c r="G3104" s="4">
        <v>120000</v>
      </c>
      <c r="H3104" s="4">
        <v>0</v>
      </c>
      <c r="I3104" s="4">
        <v>40000</v>
      </c>
      <c r="J3104">
        <v>5.2</v>
      </c>
      <c r="K3104">
        <v>14</v>
      </c>
      <c r="L3104">
        <v>6.5</v>
      </c>
      <c r="M3104" s="4">
        <v>8</v>
      </c>
      <c r="N3104" t="s">
        <v>1448</v>
      </c>
      <c r="O3104" t="s">
        <v>21</v>
      </c>
      <c r="P3104" s="4">
        <v>310000</v>
      </c>
      <c r="Q3104" s="3">
        <f>AVERAGE(Table1[[#This Row],[critic_score]],Table1[[#This Row],[user_score]])</f>
        <v>5.85</v>
      </c>
      <c r="R3104" s="4">
        <f>Table1[[#This Row],[user_count]]+Table1[[#This Row],[critic_count]]</f>
        <v>22</v>
      </c>
      <c r="S3104" s="2">
        <f>100000*Table1[[#This Row],[review_count]]/Table1[[#This Row],[total sales]]</f>
        <v>7.096774193548387</v>
      </c>
      <c r="T3104" s="2">
        <f>Table1[[#This Row],[total sales]]/(2017-Table1[[#This Row],[year_of_release]])</f>
        <v>19375</v>
      </c>
      <c r="U3104" s="9">
        <f>Table1[[#This Row],[na_sales]]/(2017-Table1[[#This Row],[year_of_release]])</f>
        <v>9375</v>
      </c>
      <c r="V3104" s="6">
        <f>Table1[[#This Row],[eu_sales]]/(2017-Table1[[#This Row],[year_of_release]])</f>
        <v>7500</v>
      </c>
      <c r="W3104" s="6">
        <f>Table1[[#This Row],[jp_sales]]/(2017-Table1[[#This Row],[year_of_release]])</f>
        <v>0</v>
      </c>
      <c r="X3104" s="6">
        <f>Table1[[#This Row],[other_sales]]/(2017-Table1[[#This Row],[year_of_release]])</f>
        <v>2500</v>
      </c>
      <c r="Y3104" s="4">
        <v>489752572</v>
      </c>
      <c r="Z3104" s="4">
        <v>430035992</v>
      </c>
      <c r="AA3104" s="4">
        <v>127149000</v>
      </c>
      <c r="AB3104" s="1">
        <f>Table1[[#This Row],[na_sales]]/Table1[[#This Row],[NA population]]</f>
        <v>3.0627710516648396E-4</v>
      </c>
      <c r="AC3104" s="1">
        <f>Table1[[#This Row],[eu_sales]]/Table1[[#This Row],[Eu population]]</f>
        <v>2.7904641060834742E-4</v>
      </c>
      <c r="AD3104" s="1">
        <f>Table1[[#This Row],[jp_sales]]/Table1[[#This Row],[Jp population]]</f>
        <v>0</v>
      </c>
    </row>
    <row r="3105" spans="1:30" x14ac:dyDescent="0.25">
      <c r="A3105" t="s">
        <v>2794</v>
      </c>
      <c r="B3105" t="s">
        <v>45</v>
      </c>
      <c r="C3105">
        <v>2002</v>
      </c>
      <c r="D3105" t="s">
        <v>40</v>
      </c>
      <c r="E3105" t="s">
        <v>55</v>
      </c>
      <c r="F3105" s="4">
        <v>150000</v>
      </c>
      <c r="G3105" s="4">
        <v>120000</v>
      </c>
      <c r="H3105" s="4">
        <v>0</v>
      </c>
      <c r="I3105" s="4">
        <v>40000</v>
      </c>
      <c r="J3105">
        <v>4.9000000000000004</v>
      </c>
      <c r="K3105">
        <v>21</v>
      </c>
      <c r="L3105">
        <v>6.1</v>
      </c>
      <c r="M3105" s="4">
        <v>14</v>
      </c>
      <c r="N3105" t="s">
        <v>2795</v>
      </c>
      <c r="O3105" t="s">
        <v>43</v>
      </c>
      <c r="P3105" s="4">
        <v>310000</v>
      </c>
      <c r="Q3105" s="3">
        <f>AVERAGE(Table1[[#This Row],[critic_score]],Table1[[#This Row],[user_score]])</f>
        <v>5.5</v>
      </c>
      <c r="R3105" s="4">
        <f>Table1[[#This Row],[user_count]]+Table1[[#This Row],[critic_count]]</f>
        <v>35</v>
      </c>
      <c r="S3105" s="2">
        <f>100000*Table1[[#This Row],[review_count]]/Table1[[#This Row],[total sales]]</f>
        <v>11.290322580645162</v>
      </c>
      <c r="T3105" s="2">
        <f>Table1[[#This Row],[total sales]]/(2017-Table1[[#This Row],[year_of_release]])</f>
        <v>20666.666666666668</v>
      </c>
      <c r="U3105" s="9">
        <f>Table1[[#This Row],[na_sales]]/(2017-Table1[[#This Row],[year_of_release]])</f>
        <v>10000</v>
      </c>
      <c r="V3105" s="6">
        <f>Table1[[#This Row],[eu_sales]]/(2017-Table1[[#This Row],[year_of_release]])</f>
        <v>8000</v>
      </c>
      <c r="W3105" s="6">
        <f>Table1[[#This Row],[jp_sales]]/(2017-Table1[[#This Row],[year_of_release]])</f>
        <v>0</v>
      </c>
      <c r="X3105" s="6">
        <f>Table1[[#This Row],[other_sales]]/(2017-Table1[[#This Row],[year_of_release]])</f>
        <v>2666.6666666666665</v>
      </c>
      <c r="Y3105" s="4">
        <v>495013192</v>
      </c>
      <c r="Z3105" s="4">
        <v>431019772</v>
      </c>
      <c r="AA3105" s="4">
        <v>127445000</v>
      </c>
      <c r="AB3105" s="1">
        <f>Table1[[#This Row],[na_sales]]/Table1[[#This Row],[NA population]]</f>
        <v>3.0302222733490303E-4</v>
      </c>
      <c r="AC3105" s="1">
        <f>Table1[[#This Row],[eu_sales]]/Table1[[#This Row],[Eu population]]</f>
        <v>2.7840950182675146E-4</v>
      </c>
      <c r="AD3105" s="1">
        <f>Table1[[#This Row],[jp_sales]]/Table1[[#This Row],[Jp population]]</f>
        <v>0</v>
      </c>
    </row>
    <row r="3106" spans="1:30" x14ac:dyDescent="0.25">
      <c r="A3106" t="s">
        <v>2414</v>
      </c>
      <c r="B3106" t="s">
        <v>34</v>
      </c>
      <c r="C3106">
        <v>2010</v>
      </c>
      <c r="D3106" t="s">
        <v>40</v>
      </c>
      <c r="E3106" t="s">
        <v>431</v>
      </c>
      <c r="F3106" s="4">
        <v>240000</v>
      </c>
      <c r="G3106" s="4">
        <v>50000</v>
      </c>
      <c r="H3106" s="4">
        <v>0</v>
      </c>
      <c r="I3106" s="4">
        <v>20000</v>
      </c>
      <c r="J3106">
        <v>5.8</v>
      </c>
      <c r="K3106">
        <v>51</v>
      </c>
      <c r="L3106">
        <v>6</v>
      </c>
      <c r="M3106" s="4">
        <v>41</v>
      </c>
      <c r="N3106" t="s">
        <v>2415</v>
      </c>
      <c r="O3106" t="s">
        <v>67</v>
      </c>
      <c r="P3106" s="4">
        <v>310000</v>
      </c>
      <c r="Q3106" s="3">
        <f>AVERAGE(Table1[[#This Row],[critic_score]],Table1[[#This Row],[user_score]])</f>
        <v>5.9</v>
      </c>
      <c r="R3106" s="4">
        <f>Table1[[#This Row],[user_count]]+Table1[[#This Row],[critic_count]]</f>
        <v>92</v>
      </c>
      <c r="S3106" s="2">
        <f>100000*Table1[[#This Row],[review_count]]/Table1[[#This Row],[total sales]]</f>
        <v>29.677419354838708</v>
      </c>
      <c r="T3106" s="2">
        <f>Table1[[#This Row],[total sales]]/(2017-Table1[[#This Row],[year_of_release]])</f>
        <v>44285.714285714283</v>
      </c>
      <c r="U3106" s="9">
        <f>Table1[[#This Row],[na_sales]]/(2017-Table1[[#This Row],[year_of_release]])</f>
        <v>34285.714285714283</v>
      </c>
      <c r="V3106" s="6">
        <f>Table1[[#This Row],[eu_sales]]/(2017-Table1[[#This Row],[year_of_release]])</f>
        <v>7142.8571428571431</v>
      </c>
      <c r="W3106" s="6">
        <f>Table1[[#This Row],[jp_sales]]/(2017-Table1[[#This Row],[year_of_release]])</f>
        <v>0</v>
      </c>
      <c r="X3106" s="6">
        <f>Table1[[#This Row],[other_sales]]/(2017-Table1[[#This Row],[year_of_release]])</f>
        <v>2857.1428571428573</v>
      </c>
      <c r="Y3106" s="4">
        <v>540520772</v>
      </c>
      <c r="Z3106" s="4">
        <v>441654761</v>
      </c>
      <c r="AA3106" s="4">
        <v>128070000</v>
      </c>
      <c r="AB3106" s="1">
        <f>Table1[[#This Row],[na_sales]]/Table1[[#This Row],[NA population]]</f>
        <v>4.4401623847307022E-4</v>
      </c>
      <c r="AC3106" s="1">
        <f>Table1[[#This Row],[eu_sales]]/Table1[[#This Row],[Eu population]]</f>
        <v>1.1321059890034786E-4</v>
      </c>
      <c r="AD3106" s="1">
        <f>Table1[[#This Row],[jp_sales]]/Table1[[#This Row],[Jp population]]</f>
        <v>0</v>
      </c>
    </row>
    <row r="3107" spans="1:30" x14ac:dyDescent="0.25">
      <c r="A3107" t="s">
        <v>2796</v>
      </c>
      <c r="B3107" t="s">
        <v>230</v>
      </c>
      <c r="C3107">
        <v>2000</v>
      </c>
      <c r="D3107" t="s">
        <v>27</v>
      </c>
      <c r="E3107" t="s">
        <v>51</v>
      </c>
      <c r="F3107" s="4">
        <v>170000</v>
      </c>
      <c r="G3107" s="4">
        <v>120000</v>
      </c>
      <c r="H3107" s="4">
        <v>0</v>
      </c>
      <c r="I3107" s="4">
        <v>20000</v>
      </c>
      <c r="J3107">
        <v>6.6</v>
      </c>
      <c r="K3107">
        <v>8</v>
      </c>
      <c r="L3107">
        <v>7.2</v>
      </c>
      <c r="M3107" s="4">
        <v>6</v>
      </c>
      <c r="N3107" t="s">
        <v>2797</v>
      </c>
      <c r="O3107" t="s">
        <v>21</v>
      </c>
      <c r="P3107" s="4">
        <v>310000</v>
      </c>
      <c r="Q3107" s="3">
        <f>AVERAGE(Table1[[#This Row],[critic_score]],Table1[[#This Row],[user_score]])</f>
        <v>6.9</v>
      </c>
      <c r="R3107" s="4">
        <f>Table1[[#This Row],[user_count]]+Table1[[#This Row],[critic_count]]</f>
        <v>14</v>
      </c>
      <c r="S3107" s="2">
        <f>100000*Table1[[#This Row],[review_count]]/Table1[[#This Row],[total sales]]</f>
        <v>4.5161290322580649</v>
      </c>
      <c r="T3107" s="2">
        <f>Table1[[#This Row],[total sales]]/(2017-Table1[[#This Row],[year_of_release]])</f>
        <v>18235.294117647059</v>
      </c>
      <c r="U3107" s="9">
        <f>Table1[[#This Row],[na_sales]]/(2017-Table1[[#This Row],[year_of_release]])</f>
        <v>10000</v>
      </c>
      <c r="V3107" s="6">
        <f>Table1[[#This Row],[eu_sales]]/(2017-Table1[[#This Row],[year_of_release]])</f>
        <v>7058.8235294117649</v>
      </c>
      <c r="W3107" s="6">
        <f>Table1[[#This Row],[jp_sales]]/(2017-Table1[[#This Row],[year_of_release]])</f>
        <v>0</v>
      </c>
      <c r="X3107" s="6">
        <f>Table1[[#This Row],[other_sales]]/(2017-Table1[[#This Row],[year_of_release]])</f>
        <v>1176.4705882352941</v>
      </c>
      <c r="Y3107" s="4">
        <v>484244580</v>
      </c>
      <c r="Z3107" s="4">
        <v>429286318</v>
      </c>
      <c r="AA3107" s="4">
        <v>126843000</v>
      </c>
      <c r="AB3107" s="1">
        <f>Table1[[#This Row],[na_sales]]/Table1[[#This Row],[NA population]]</f>
        <v>3.5106226692304949E-4</v>
      </c>
      <c r="AC3107" s="1">
        <f>Table1[[#This Row],[eu_sales]]/Table1[[#This Row],[Eu population]]</f>
        <v>2.7953371670233387E-4</v>
      </c>
      <c r="AD3107" s="1">
        <f>Table1[[#This Row],[jp_sales]]/Table1[[#This Row],[Jp population]]</f>
        <v>0</v>
      </c>
    </row>
    <row r="3108" spans="1:30" x14ac:dyDescent="0.25">
      <c r="A3108" t="s">
        <v>2800</v>
      </c>
      <c r="B3108" t="s">
        <v>45</v>
      </c>
      <c r="C3108">
        <v>2002</v>
      </c>
      <c r="D3108" t="s">
        <v>40</v>
      </c>
      <c r="E3108" t="s">
        <v>51</v>
      </c>
      <c r="F3108" s="4">
        <v>150000</v>
      </c>
      <c r="G3108" s="4">
        <v>120000</v>
      </c>
      <c r="H3108" s="4">
        <v>0</v>
      </c>
      <c r="I3108" s="4">
        <v>40000</v>
      </c>
      <c r="J3108">
        <v>5.9</v>
      </c>
      <c r="K3108">
        <v>17</v>
      </c>
      <c r="L3108">
        <v>7.8</v>
      </c>
      <c r="M3108" s="4">
        <v>4</v>
      </c>
      <c r="N3108" t="s">
        <v>1117</v>
      </c>
      <c r="O3108" t="s">
        <v>21</v>
      </c>
      <c r="P3108" s="4">
        <v>310000</v>
      </c>
      <c r="Q3108" s="3">
        <f>AVERAGE(Table1[[#This Row],[critic_score]],Table1[[#This Row],[user_score]])</f>
        <v>6.85</v>
      </c>
      <c r="R3108" s="4">
        <f>Table1[[#This Row],[user_count]]+Table1[[#This Row],[critic_count]]</f>
        <v>21</v>
      </c>
      <c r="S3108" s="2">
        <f>100000*Table1[[#This Row],[review_count]]/Table1[[#This Row],[total sales]]</f>
        <v>6.774193548387097</v>
      </c>
      <c r="T3108" s="2">
        <f>Table1[[#This Row],[total sales]]/(2017-Table1[[#This Row],[year_of_release]])</f>
        <v>20666.666666666668</v>
      </c>
      <c r="U3108" s="9">
        <f>Table1[[#This Row],[na_sales]]/(2017-Table1[[#This Row],[year_of_release]])</f>
        <v>10000</v>
      </c>
      <c r="V3108" s="6">
        <f>Table1[[#This Row],[eu_sales]]/(2017-Table1[[#This Row],[year_of_release]])</f>
        <v>8000</v>
      </c>
      <c r="W3108" s="6">
        <f>Table1[[#This Row],[jp_sales]]/(2017-Table1[[#This Row],[year_of_release]])</f>
        <v>0</v>
      </c>
      <c r="X3108" s="6">
        <f>Table1[[#This Row],[other_sales]]/(2017-Table1[[#This Row],[year_of_release]])</f>
        <v>2666.6666666666665</v>
      </c>
      <c r="Y3108" s="4">
        <v>495013192</v>
      </c>
      <c r="Z3108" s="4">
        <v>431019772</v>
      </c>
      <c r="AA3108" s="4">
        <v>127445000</v>
      </c>
      <c r="AB3108" s="1">
        <f>Table1[[#This Row],[na_sales]]/Table1[[#This Row],[NA population]]</f>
        <v>3.0302222733490303E-4</v>
      </c>
      <c r="AC3108" s="1">
        <f>Table1[[#This Row],[eu_sales]]/Table1[[#This Row],[Eu population]]</f>
        <v>2.7840950182675146E-4</v>
      </c>
      <c r="AD3108" s="1">
        <f>Table1[[#This Row],[jp_sales]]/Table1[[#This Row],[Jp population]]</f>
        <v>0</v>
      </c>
    </row>
    <row r="3109" spans="1:30" x14ac:dyDescent="0.25">
      <c r="A3109" t="s">
        <v>2801</v>
      </c>
      <c r="B3109" t="s">
        <v>45</v>
      </c>
      <c r="C3109">
        <v>2000</v>
      </c>
      <c r="D3109" t="s">
        <v>96</v>
      </c>
      <c r="E3109" t="s">
        <v>55</v>
      </c>
      <c r="F3109" s="4">
        <v>150000</v>
      </c>
      <c r="G3109" s="4">
        <v>120000</v>
      </c>
      <c r="H3109" s="4">
        <v>0</v>
      </c>
      <c r="I3109" s="4">
        <v>40000</v>
      </c>
      <c r="J3109">
        <v>5.4</v>
      </c>
      <c r="K3109">
        <v>15</v>
      </c>
      <c r="L3109">
        <v>5.8</v>
      </c>
      <c r="M3109" s="4">
        <v>8</v>
      </c>
      <c r="N3109" t="s">
        <v>2802</v>
      </c>
      <c r="O3109" t="s">
        <v>67</v>
      </c>
      <c r="P3109" s="4">
        <v>310000</v>
      </c>
      <c r="Q3109" s="3">
        <f>AVERAGE(Table1[[#This Row],[critic_score]],Table1[[#This Row],[user_score]])</f>
        <v>5.6</v>
      </c>
      <c r="R3109" s="4">
        <f>Table1[[#This Row],[user_count]]+Table1[[#This Row],[critic_count]]</f>
        <v>23</v>
      </c>
      <c r="S3109" s="2">
        <f>100000*Table1[[#This Row],[review_count]]/Table1[[#This Row],[total sales]]</f>
        <v>7.419354838709677</v>
      </c>
      <c r="T3109" s="2">
        <f>Table1[[#This Row],[total sales]]/(2017-Table1[[#This Row],[year_of_release]])</f>
        <v>18235.294117647059</v>
      </c>
      <c r="U3109" s="9">
        <f>Table1[[#This Row],[na_sales]]/(2017-Table1[[#This Row],[year_of_release]])</f>
        <v>8823.5294117647063</v>
      </c>
      <c r="V3109" s="6">
        <f>Table1[[#This Row],[eu_sales]]/(2017-Table1[[#This Row],[year_of_release]])</f>
        <v>7058.8235294117649</v>
      </c>
      <c r="W3109" s="6">
        <f>Table1[[#This Row],[jp_sales]]/(2017-Table1[[#This Row],[year_of_release]])</f>
        <v>0</v>
      </c>
      <c r="X3109" s="6">
        <f>Table1[[#This Row],[other_sales]]/(2017-Table1[[#This Row],[year_of_release]])</f>
        <v>2352.9411764705883</v>
      </c>
      <c r="Y3109" s="4">
        <v>484244580</v>
      </c>
      <c r="Z3109" s="4">
        <v>429286318</v>
      </c>
      <c r="AA3109" s="4">
        <v>126843000</v>
      </c>
      <c r="AB3109" s="1">
        <f>Table1[[#This Row],[na_sales]]/Table1[[#This Row],[NA population]]</f>
        <v>3.0976082375563192E-4</v>
      </c>
      <c r="AC3109" s="1">
        <f>Table1[[#This Row],[eu_sales]]/Table1[[#This Row],[Eu population]]</f>
        <v>2.7953371670233387E-4</v>
      </c>
      <c r="AD3109" s="1">
        <f>Table1[[#This Row],[jp_sales]]/Table1[[#This Row],[Jp population]]</f>
        <v>0</v>
      </c>
    </row>
    <row r="3110" spans="1:30" x14ac:dyDescent="0.25">
      <c r="A3110" t="s">
        <v>1677</v>
      </c>
      <c r="B3110" t="s">
        <v>159</v>
      </c>
      <c r="C3110">
        <v>2005</v>
      </c>
      <c r="D3110" t="s">
        <v>40</v>
      </c>
      <c r="E3110" t="s">
        <v>55</v>
      </c>
      <c r="F3110" s="4">
        <v>220000</v>
      </c>
      <c r="G3110" s="4">
        <v>80000</v>
      </c>
      <c r="H3110" s="4">
        <v>0</v>
      </c>
      <c r="I3110" s="4">
        <v>10000</v>
      </c>
      <c r="J3110">
        <v>6.2</v>
      </c>
      <c r="K3110">
        <v>4</v>
      </c>
      <c r="L3110">
        <v>7.3</v>
      </c>
      <c r="M3110" s="4">
        <v>12</v>
      </c>
      <c r="N3110" t="s">
        <v>241</v>
      </c>
      <c r="O3110" t="s">
        <v>84</v>
      </c>
      <c r="P3110" s="4">
        <v>310000</v>
      </c>
      <c r="Q3110" s="3">
        <f>AVERAGE(Table1[[#This Row],[critic_score]],Table1[[#This Row],[user_score]])</f>
        <v>6.75</v>
      </c>
      <c r="R3110" s="4">
        <f>Table1[[#This Row],[user_count]]+Table1[[#This Row],[critic_count]]</f>
        <v>16</v>
      </c>
      <c r="S3110" s="2">
        <f>100000*Table1[[#This Row],[review_count]]/Table1[[#This Row],[total sales]]</f>
        <v>5.161290322580645</v>
      </c>
      <c r="T3110" s="2">
        <f>Table1[[#This Row],[total sales]]/(2017-Table1[[#This Row],[year_of_release]])</f>
        <v>25833.333333333332</v>
      </c>
      <c r="U3110" s="9">
        <f>Table1[[#This Row],[na_sales]]/(2017-Table1[[#This Row],[year_of_release]])</f>
        <v>18333.333333333332</v>
      </c>
      <c r="V3110" s="6">
        <f>Table1[[#This Row],[eu_sales]]/(2017-Table1[[#This Row],[year_of_release]])</f>
        <v>6666.666666666667</v>
      </c>
      <c r="W3110" s="6">
        <f>Table1[[#This Row],[jp_sales]]/(2017-Table1[[#This Row],[year_of_release]])</f>
        <v>0</v>
      </c>
      <c r="X3110" s="6">
        <f>Table1[[#This Row],[other_sales]]/(2017-Table1[[#This Row],[year_of_release]])</f>
        <v>833.33333333333337</v>
      </c>
      <c r="Y3110" s="4">
        <v>511054143</v>
      </c>
      <c r="Z3110" s="4">
        <v>435713800</v>
      </c>
      <c r="AA3110" s="4">
        <v>127773000</v>
      </c>
      <c r="AB3110" s="1">
        <f>Table1[[#This Row],[na_sales]]/Table1[[#This Row],[NA population]]</f>
        <v>4.304827639368144E-4</v>
      </c>
      <c r="AC3110" s="1">
        <f>Table1[[#This Row],[eu_sales]]/Table1[[#This Row],[Eu population]]</f>
        <v>1.8360676205343967E-4</v>
      </c>
      <c r="AD3110" s="1">
        <f>Table1[[#This Row],[jp_sales]]/Table1[[#This Row],[Jp population]]</f>
        <v>0</v>
      </c>
    </row>
    <row r="3111" spans="1:30" x14ac:dyDescent="0.25">
      <c r="A3111" t="s">
        <v>2803</v>
      </c>
      <c r="B3111" t="s">
        <v>103</v>
      </c>
      <c r="C3111">
        <v>2003</v>
      </c>
      <c r="D3111" t="s">
        <v>23</v>
      </c>
      <c r="E3111" t="s">
        <v>35</v>
      </c>
      <c r="F3111" s="4">
        <v>230000</v>
      </c>
      <c r="G3111" s="4">
        <v>70000</v>
      </c>
      <c r="H3111" s="4">
        <v>0</v>
      </c>
      <c r="I3111" s="4">
        <v>10000</v>
      </c>
      <c r="J3111">
        <v>7.6</v>
      </c>
      <c r="K3111">
        <v>41</v>
      </c>
      <c r="L3111">
        <v>8.3000000000000007</v>
      </c>
      <c r="M3111" s="4">
        <v>30</v>
      </c>
      <c r="N3111" t="s">
        <v>1979</v>
      </c>
      <c r="O3111" t="s">
        <v>21</v>
      </c>
      <c r="P3111" s="4">
        <v>310000</v>
      </c>
      <c r="Q3111" s="3">
        <f>AVERAGE(Table1[[#This Row],[critic_score]],Table1[[#This Row],[user_score]])</f>
        <v>7.95</v>
      </c>
      <c r="R3111" s="4">
        <f>Table1[[#This Row],[user_count]]+Table1[[#This Row],[critic_count]]</f>
        <v>71</v>
      </c>
      <c r="S3111" s="2">
        <f>100000*Table1[[#This Row],[review_count]]/Table1[[#This Row],[total sales]]</f>
        <v>22.903225806451612</v>
      </c>
      <c r="T3111" s="2">
        <f>Table1[[#This Row],[total sales]]/(2017-Table1[[#This Row],[year_of_release]])</f>
        <v>22142.857142857141</v>
      </c>
      <c r="U3111" s="9">
        <f>Table1[[#This Row],[na_sales]]/(2017-Table1[[#This Row],[year_of_release]])</f>
        <v>16428.571428571428</v>
      </c>
      <c r="V3111" s="6">
        <f>Table1[[#This Row],[eu_sales]]/(2017-Table1[[#This Row],[year_of_release]])</f>
        <v>5000</v>
      </c>
      <c r="W3111" s="6">
        <f>Table1[[#This Row],[jp_sales]]/(2017-Table1[[#This Row],[year_of_release]])</f>
        <v>0</v>
      </c>
      <c r="X3111" s="6">
        <f>Table1[[#This Row],[other_sales]]/(2017-Table1[[#This Row],[year_of_release]])</f>
        <v>714.28571428571433</v>
      </c>
      <c r="Y3111" s="4">
        <v>500125528</v>
      </c>
      <c r="Z3111" s="4">
        <v>432552540</v>
      </c>
      <c r="AA3111" s="4">
        <v>127718000</v>
      </c>
      <c r="AB3111" s="1">
        <f>Table1[[#This Row],[na_sales]]/Table1[[#This Row],[NA population]]</f>
        <v>4.5988454322611581E-4</v>
      </c>
      <c r="AC3111" s="1">
        <f>Table1[[#This Row],[eu_sales]]/Table1[[#This Row],[Eu population]]</f>
        <v>1.6183005190537086E-4</v>
      </c>
      <c r="AD3111" s="1">
        <f>Table1[[#This Row],[jp_sales]]/Table1[[#This Row],[Jp population]]</f>
        <v>0</v>
      </c>
    </row>
    <row r="3112" spans="1:30" x14ac:dyDescent="0.25">
      <c r="A3112" t="s">
        <v>2804</v>
      </c>
      <c r="B3112" t="s">
        <v>26</v>
      </c>
      <c r="C3112">
        <v>2007</v>
      </c>
      <c r="D3112" t="s">
        <v>54</v>
      </c>
      <c r="E3112" t="s">
        <v>171</v>
      </c>
      <c r="F3112" s="4">
        <v>280000</v>
      </c>
      <c r="G3112" s="4">
        <v>0</v>
      </c>
      <c r="H3112" s="4">
        <v>10000</v>
      </c>
      <c r="I3112" s="4">
        <v>20000</v>
      </c>
      <c r="J3112">
        <v>8.3000000000000007</v>
      </c>
      <c r="K3112">
        <v>38</v>
      </c>
      <c r="L3112">
        <v>8.4</v>
      </c>
      <c r="M3112" s="4">
        <v>45</v>
      </c>
      <c r="N3112" t="s">
        <v>2216</v>
      </c>
      <c r="O3112" t="s">
        <v>67</v>
      </c>
      <c r="P3112" s="4">
        <v>310000</v>
      </c>
      <c r="Q3112" s="3">
        <f>AVERAGE(Table1[[#This Row],[critic_score]],Table1[[#This Row],[user_score]])</f>
        <v>8.3500000000000014</v>
      </c>
      <c r="R3112" s="4">
        <f>Table1[[#This Row],[user_count]]+Table1[[#This Row],[critic_count]]</f>
        <v>83</v>
      </c>
      <c r="S3112" s="2">
        <f>100000*Table1[[#This Row],[review_count]]/Table1[[#This Row],[total sales]]</f>
        <v>26.774193548387096</v>
      </c>
      <c r="T3112" s="2">
        <f>Table1[[#This Row],[total sales]]/(2017-Table1[[#This Row],[year_of_release]])</f>
        <v>31000</v>
      </c>
      <c r="U3112" s="9">
        <f>Table1[[#This Row],[na_sales]]/(2017-Table1[[#This Row],[year_of_release]])</f>
        <v>28000</v>
      </c>
      <c r="V3112" s="6">
        <f>Table1[[#This Row],[eu_sales]]/(2017-Table1[[#This Row],[year_of_release]])</f>
        <v>0</v>
      </c>
      <c r="W3112" s="6">
        <f>Table1[[#This Row],[jp_sales]]/(2017-Table1[[#This Row],[year_of_release]])</f>
        <v>1000</v>
      </c>
      <c r="X3112" s="6">
        <f>Table1[[#This Row],[other_sales]]/(2017-Table1[[#This Row],[year_of_release]])</f>
        <v>2000</v>
      </c>
      <c r="Y3112" s="4">
        <v>522751172</v>
      </c>
      <c r="Z3112" s="4">
        <v>438594184</v>
      </c>
      <c r="AA3112" s="4">
        <v>128001000</v>
      </c>
      <c r="AB3112" s="1">
        <f>Table1[[#This Row],[na_sales]]/Table1[[#This Row],[NA population]]</f>
        <v>5.3562768482898779E-4</v>
      </c>
      <c r="AC3112" s="1">
        <f>Table1[[#This Row],[eu_sales]]/Table1[[#This Row],[Eu population]]</f>
        <v>0</v>
      </c>
      <c r="AD3112" s="1">
        <f>Table1[[#This Row],[jp_sales]]/Table1[[#This Row],[Jp population]]</f>
        <v>7.8124389653205832E-5</v>
      </c>
    </row>
    <row r="3113" spans="1:30" x14ac:dyDescent="0.25">
      <c r="A3113" t="s">
        <v>2806</v>
      </c>
      <c r="B3113" t="s">
        <v>34</v>
      </c>
      <c r="C3113">
        <v>2011</v>
      </c>
      <c r="D3113" t="s">
        <v>23</v>
      </c>
      <c r="E3113" t="s">
        <v>55</v>
      </c>
      <c r="F3113" s="4">
        <v>290000</v>
      </c>
      <c r="G3113" s="4">
        <v>0</v>
      </c>
      <c r="H3113" s="4">
        <v>0</v>
      </c>
      <c r="I3113" s="4">
        <v>20000</v>
      </c>
      <c r="J3113">
        <v>6.2</v>
      </c>
      <c r="K3113">
        <v>24</v>
      </c>
      <c r="L3113">
        <v>4.0999999999999996</v>
      </c>
      <c r="M3113" s="4">
        <v>14</v>
      </c>
      <c r="N3113" t="s">
        <v>2094</v>
      </c>
      <c r="O3113" t="s">
        <v>21</v>
      </c>
      <c r="P3113" s="4">
        <v>310000</v>
      </c>
      <c r="Q3113" s="3">
        <f>AVERAGE(Table1[[#This Row],[critic_score]],Table1[[#This Row],[user_score]])</f>
        <v>5.15</v>
      </c>
      <c r="R3113" s="4">
        <f>Table1[[#This Row],[user_count]]+Table1[[#This Row],[critic_count]]</f>
        <v>38</v>
      </c>
      <c r="S3113" s="2">
        <f>100000*Table1[[#This Row],[review_count]]/Table1[[#This Row],[total sales]]</f>
        <v>12.258064516129032</v>
      </c>
      <c r="T3113" s="2">
        <f>Table1[[#This Row],[total sales]]/(2017-Table1[[#This Row],[year_of_release]])</f>
        <v>51666.666666666664</v>
      </c>
      <c r="U3113" s="9">
        <f>Table1[[#This Row],[na_sales]]/(2017-Table1[[#This Row],[year_of_release]])</f>
        <v>48333.333333333336</v>
      </c>
      <c r="V3113" s="6">
        <f>Table1[[#This Row],[eu_sales]]/(2017-Table1[[#This Row],[year_of_release]])</f>
        <v>0</v>
      </c>
      <c r="W3113" s="6">
        <f>Table1[[#This Row],[jp_sales]]/(2017-Table1[[#This Row],[year_of_release]])</f>
        <v>0</v>
      </c>
      <c r="X3113" s="6">
        <f>Table1[[#This Row],[other_sales]]/(2017-Table1[[#This Row],[year_of_release]])</f>
        <v>3333.3333333333335</v>
      </c>
      <c r="Y3113" s="4">
        <v>545961365</v>
      </c>
      <c r="Z3113" s="4">
        <v>440756453</v>
      </c>
      <c r="AA3113" s="4">
        <v>127833000</v>
      </c>
      <c r="AB3113" s="1">
        <f>Table1[[#This Row],[na_sales]]/Table1[[#This Row],[NA population]]</f>
        <v>5.3117311698420273E-4</v>
      </c>
      <c r="AC3113" s="1">
        <f>Table1[[#This Row],[eu_sales]]/Table1[[#This Row],[Eu population]]</f>
        <v>0</v>
      </c>
      <c r="AD3113" s="1">
        <f>Table1[[#This Row],[jp_sales]]/Table1[[#This Row],[Jp population]]</f>
        <v>0</v>
      </c>
    </row>
    <row r="3114" spans="1:30" x14ac:dyDescent="0.25">
      <c r="A3114" t="s">
        <v>2807</v>
      </c>
      <c r="B3114" t="s">
        <v>69</v>
      </c>
      <c r="C3114">
        <v>2016</v>
      </c>
      <c r="D3114" t="s">
        <v>29</v>
      </c>
      <c r="E3114" t="s">
        <v>20</v>
      </c>
      <c r="F3114" s="4">
        <v>80000</v>
      </c>
      <c r="G3114" s="4">
        <v>130000</v>
      </c>
      <c r="H3114" s="4">
        <v>80000</v>
      </c>
      <c r="I3114" s="4">
        <v>20000</v>
      </c>
      <c r="J3114">
        <v>6.8</v>
      </c>
      <c r="K3114">
        <v>37</v>
      </c>
      <c r="L3114">
        <v>6.8</v>
      </c>
      <c r="M3114" s="4">
        <v>16</v>
      </c>
      <c r="N3114" t="s">
        <v>713</v>
      </c>
      <c r="O3114" t="s">
        <v>21</v>
      </c>
      <c r="P3114" s="4">
        <v>310000</v>
      </c>
      <c r="Q3114" s="3">
        <f>AVERAGE(Table1[[#This Row],[critic_score]],Table1[[#This Row],[user_score]])</f>
        <v>6.8</v>
      </c>
      <c r="R3114" s="4">
        <f>Table1[[#This Row],[user_count]]+Table1[[#This Row],[critic_count]]</f>
        <v>53</v>
      </c>
      <c r="S3114" s="2">
        <f>100000*Table1[[#This Row],[review_count]]/Table1[[#This Row],[total sales]]</f>
        <v>17.096774193548388</v>
      </c>
      <c r="T3114" s="2">
        <f>Table1[[#This Row],[total sales]]/(2017-Table1[[#This Row],[year_of_release]])</f>
        <v>310000</v>
      </c>
      <c r="U3114" s="9">
        <f>Table1[[#This Row],[na_sales]]/(2017-Table1[[#This Row],[year_of_release]])</f>
        <v>80000</v>
      </c>
      <c r="V3114" s="6">
        <f>Table1[[#This Row],[eu_sales]]/(2017-Table1[[#This Row],[year_of_release]])</f>
        <v>130000</v>
      </c>
      <c r="W3114" s="6">
        <f>Table1[[#This Row],[jp_sales]]/(2017-Table1[[#This Row],[year_of_release]])</f>
        <v>80000</v>
      </c>
      <c r="X3114" s="6">
        <f>Table1[[#This Row],[other_sales]]/(2017-Table1[[#This Row],[year_of_release]])</f>
        <v>20000</v>
      </c>
      <c r="Y3114" s="4">
        <v>573178249</v>
      </c>
      <c r="Z3114" s="4">
        <v>445623395</v>
      </c>
      <c r="AA3114" s="4">
        <v>126994511</v>
      </c>
      <c r="AB3114" s="1">
        <f>Table1[[#This Row],[na_sales]]/Table1[[#This Row],[NA population]]</f>
        <v>1.3957263755135971E-4</v>
      </c>
      <c r="AC3114" s="1">
        <f>Table1[[#This Row],[eu_sales]]/Table1[[#This Row],[Eu population]]</f>
        <v>2.9172615589448576E-4</v>
      </c>
      <c r="AD3114" s="1">
        <f>Table1[[#This Row],[jp_sales]]/Table1[[#This Row],[Jp population]]</f>
        <v>6.2994848651372023E-4</v>
      </c>
    </row>
    <row r="3115" spans="1:30" x14ac:dyDescent="0.25">
      <c r="A3115" t="s">
        <v>2808</v>
      </c>
      <c r="B3115" t="s">
        <v>45</v>
      </c>
      <c r="C3115">
        <v>2003</v>
      </c>
      <c r="D3115" t="s">
        <v>40</v>
      </c>
      <c r="E3115" t="s">
        <v>196</v>
      </c>
      <c r="F3115" s="4">
        <v>150000</v>
      </c>
      <c r="G3115" s="4">
        <v>120000</v>
      </c>
      <c r="H3115" s="4">
        <v>0</v>
      </c>
      <c r="I3115" s="4">
        <v>40000</v>
      </c>
      <c r="J3115">
        <v>6.5</v>
      </c>
      <c r="K3115">
        <v>34</v>
      </c>
      <c r="L3115">
        <v>8.1999999999999993</v>
      </c>
      <c r="M3115" s="4">
        <v>58</v>
      </c>
      <c r="N3115" t="s">
        <v>196</v>
      </c>
      <c r="O3115" t="s">
        <v>67</v>
      </c>
      <c r="P3115" s="4">
        <v>310000</v>
      </c>
      <c r="Q3115" s="3">
        <f>AVERAGE(Table1[[#This Row],[critic_score]],Table1[[#This Row],[user_score]])</f>
        <v>7.35</v>
      </c>
      <c r="R3115" s="4">
        <f>Table1[[#This Row],[user_count]]+Table1[[#This Row],[critic_count]]</f>
        <v>92</v>
      </c>
      <c r="S3115" s="2">
        <f>100000*Table1[[#This Row],[review_count]]/Table1[[#This Row],[total sales]]</f>
        <v>29.677419354838708</v>
      </c>
      <c r="T3115" s="2">
        <f>Table1[[#This Row],[total sales]]/(2017-Table1[[#This Row],[year_of_release]])</f>
        <v>22142.857142857141</v>
      </c>
      <c r="U3115" s="9">
        <f>Table1[[#This Row],[na_sales]]/(2017-Table1[[#This Row],[year_of_release]])</f>
        <v>10714.285714285714</v>
      </c>
      <c r="V3115" s="6">
        <f>Table1[[#This Row],[eu_sales]]/(2017-Table1[[#This Row],[year_of_release]])</f>
        <v>8571.4285714285706</v>
      </c>
      <c r="W3115" s="6">
        <f>Table1[[#This Row],[jp_sales]]/(2017-Table1[[#This Row],[year_of_release]])</f>
        <v>0</v>
      </c>
      <c r="X3115" s="6">
        <f>Table1[[#This Row],[other_sales]]/(2017-Table1[[#This Row],[year_of_release]])</f>
        <v>2857.1428571428573</v>
      </c>
      <c r="Y3115" s="4">
        <v>500125528</v>
      </c>
      <c r="Z3115" s="4">
        <v>432552540</v>
      </c>
      <c r="AA3115" s="4">
        <v>127718000</v>
      </c>
      <c r="AB3115" s="1">
        <f>Table1[[#This Row],[na_sales]]/Table1[[#This Row],[NA population]]</f>
        <v>2.9992470210398858E-4</v>
      </c>
      <c r="AC3115" s="1">
        <f>Table1[[#This Row],[eu_sales]]/Table1[[#This Row],[Eu population]]</f>
        <v>2.7742294612349291E-4</v>
      </c>
      <c r="AD3115" s="1">
        <f>Table1[[#This Row],[jp_sales]]/Table1[[#This Row],[Jp population]]</f>
        <v>0</v>
      </c>
    </row>
    <row r="3116" spans="1:30" x14ac:dyDescent="0.25">
      <c r="A3116" t="s">
        <v>2809</v>
      </c>
      <c r="B3116" t="s">
        <v>45</v>
      </c>
      <c r="C3116">
        <v>2005</v>
      </c>
      <c r="D3116" t="s">
        <v>191</v>
      </c>
      <c r="E3116" t="s">
        <v>51</v>
      </c>
      <c r="F3116" s="4">
        <v>150000</v>
      </c>
      <c r="G3116" s="4">
        <v>120000</v>
      </c>
      <c r="H3116" s="4">
        <v>0</v>
      </c>
      <c r="I3116" s="4">
        <v>40000</v>
      </c>
      <c r="J3116">
        <v>6.1</v>
      </c>
      <c r="K3116">
        <v>18</v>
      </c>
      <c r="L3116">
        <v>8.5</v>
      </c>
      <c r="M3116" s="4">
        <v>30</v>
      </c>
      <c r="N3116" t="s">
        <v>2810</v>
      </c>
      <c r="O3116" t="s">
        <v>84</v>
      </c>
      <c r="P3116" s="4">
        <v>310000</v>
      </c>
      <c r="Q3116" s="3">
        <f>AVERAGE(Table1[[#This Row],[critic_score]],Table1[[#This Row],[user_score]])</f>
        <v>7.3</v>
      </c>
      <c r="R3116" s="4">
        <f>Table1[[#This Row],[user_count]]+Table1[[#This Row],[critic_count]]</f>
        <v>48</v>
      </c>
      <c r="S3116" s="2">
        <f>100000*Table1[[#This Row],[review_count]]/Table1[[#This Row],[total sales]]</f>
        <v>15.483870967741936</v>
      </c>
      <c r="T3116" s="2">
        <f>Table1[[#This Row],[total sales]]/(2017-Table1[[#This Row],[year_of_release]])</f>
        <v>25833.333333333332</v>
      </c>
      <c r="U3116" s="9">
        <f>Table1[[#This Row],[na_sales]]/(2017-Table1[[#This Row],[year_of_release]])</f>
        <v>12500</v>
      </c>
      <c r="V3116" s="6">
        <f>Table1[[#This Row],[eu_sales]]/(2017-Table1[[#This Row],[year_of_release]])</f>
        <v>10000</v>
      </c>
      <c r="W3116" s="6">
        <f>Table1[[#This Row],[jp_sales]]/(2017-Table1[[#This Row],[year_of_release]])</f>
        <v>0</v>
      </c>
      <c r="X3116" s="6">
        <f>Table1[[#This Row],[other_sales]]/(2017-Table1[[#This Row],[year_of_release]])</f>
        <v>3333.3333333333335</v>
      </c>
      <c r="Y3116" s="4">
        <v>511054143</v>
      </c>
      <c r="Z3116" s="4">
        <v>435713800</v>
      </c>
      <c r="AA3116" s="4">
        <v>127773000</v>
      </c>
      <c r="AB3116" s="1">
        <f>Table1[[#This Row],[na_sales]]/Table1[[#This Row],[NA population]]</f>
        <v>2.9351097541146435E-4</v>
      </c>
      <c r="AC3116" s="1">
        <f>Table1[[#This Row],[eu_sales]]/Table1[[#This Row],[Eu population]]</f>
        <v>2.754101430801595E-4</v>
      </c>
      <c r="AD3116" s="1">
        <f>Table1[[#This Row],[jp_sales]]/Table1[[#This Row],[Jp population]]</f>
        <v>0</v>
      </c>
    </row>
    <row r="3117" spans="1:30" x14ac:dyDescent="0.25">
      <c r="A3117" t="s">
        <v>1187</v>
      </c>
      <c r="B3117" t="s">
        <v>200</v>
      </c>
      <c r="C3117">
        <v>2016</v>
      </c>
      <c r="D3117" t="s">
        <v>65</v>
      </c>
      <c r="E3117" t="s">
        <v>267</v>
      </c>
      <c r="F3117" s="4">
        <v>210000</v>
      </c>
      <c r="G3117" s="4">
        <v>70000</v>
      </c>
      <c r="H3117" s="4">
        <v>0</v>
      </c>
      <c r="I3117" s="4">
        <v>30000</v>
      </c>
      <c r="J3117">
        <v>8.1</v>
      </c>
      <c r="K3117">
        <v>11</v>
      </c>
      <c r="L3117">
        <v>8.5</v>
      </c>
      <c r="M3117" s="4">
        <v>51</v>
      </c>
      <c r="N3117" t="s">
        <v>1074</v>
      </c>
      <c r="O3117" t="s">
        <v>67</v>
      </c>
      <c r="P3117" s="4">
        <v>310000</v>
      </c>
      <c r="Q3117" s="3">
        <f>AVERAGE(Table1[[#This Row],[critic_score]],Table1[[#This Row],[user_score]])</f>
        <v>8.3000000000000007</v>
      </c>
      <c r="R3117" s="4">
        <f>Table1[[#This Row],[user_count]]+Table1[[#This Row],[critic_count]]</f>
        <v>62</v>
      </c>
      <c r="S3117" s="2">
        <f>100000*Table1[[#This Row],[review_count]]/Table1[[#This Row],[total sales]]</f>
        <v>20</v>
      </c>
      <c r="T3117" s="2">
        <f>Table1[[#This Row],[total sales]]/(2017-Table1[[#This Row],[year_of_release]])</f>
        <v>310000</v>
      </c>
      <c r="U3117" s="9">
        <f>Table1[[#This Row],[na_sales]]/(2017-Table1[[#This Row],[year_of_release]])</f>
        <v>210000</v>
      </c>
      <c r="V3117" s="6">
        <f>Table1[[#This Row],[eu_sales]]/(2017-Table1[[#This Row],[year_of_release]])</f>
        <v>70000</v>
      </c>
      <c r="W3117" s="6">
        <f>Table1[[#This Row],[jp_sales]]/(2017-Table1[[#This Row],[year_of_release]])</f>
        <v>0</v>
      </c>
      <c r="X3117" s="6">
        <f>Table1[[#This Row],[other_sales]]/(2017-Table1[[#This Row],[year_of_release]])</f>
        <v>30000</v>
      </c>
      <c r="Y3117" s="4">
        <v>573178249</v>
      </c>
      <c r="Z3117" s="4">
        <v>445623395</v>
      </c>
      <c r="AA3117" s="4">
        <v>126994511</v>
      </c>
      <c r="AB3117" s="1">
        <f>Table1[[#This Row],[na_sales]]/Table1[[#This Row],[NA population]]</f>
        <v>3.6637817357231922E-4</v>
      </c>
      <c r="AC3117" s="1">
        <f>Table1[[#This Row],[eu_sales]]/Table1[[#This Row],[Eu population]]</f>
        <v>1.5708331471241539E-4</v>
      </c>
      <c r="AD3117" s="1">
        <f>Table1[[#This Row],[jp_sales]]/Table1[[#This Row],[Jp population]]</f>
        <v>0</v>
      </c>
    </row>
    <row r="3118" spans="1:30" x14ac:dyDescent="0.25">
      <c r="A3118" t="s">
        <v>2811</v>
      </c>
      <c r="B3118" t="s">
        <v>71</v>
      </c>
      <c r="C3118">
        <v>2016</v>
      </c>
      <c r="D3118" t="s">
        <v>40</v>
      </c>
      <c r="E3118" t="s">
        <v>198</v>
      </c>
      <c r="F3118" s="4">
        <v>250000</v>
      </c>
      <c r="G3118" s="4">
        <v>0</v>
      </c>
      <c r="H3118" s="4">
        <v>0</v>
      </c>
      <c r="I3118" s="4">
        <v>60000</v>
      </c>
      <c r="J3118">
        <v>7.5</v>
      </c>
      <c r="K3118">
        <v>59</v>
      </c>
      <c r="L3118">
        <v>7.3</v>
      </c>
      <c r="M3118" s="4">
        <v>89</v>
      </c>
      <c r="N3118" t="s">
        <v>199</v>
      </c>
      <c r="O3118" t="s">
        <v>43</v>
      </c>
      <c r="P3118" s="4">
        <v>310000</v>
      </c>
      <c r="Q3118" s="3">
        <f>AVERAGE(Table1[[#This Row],[critic_score]],Table1[[#This Row],[user_score]])</f>
        <v>7.4</v>
      </c>
      <c r="R3118" s="4">
        <f>Table1[[#This Row],[user_count]]+Table1[[#This Row],[critic_count]]</f>
        <v>148</v>
      </c>
      <c r="S3118" s="2">
        <f>100000*Table1[[#This Row],[review_count]]/Table1[[#This Row],[total sales]]</f>
        <v>47.741935483870968</v>
      </c>
      <c r="T3118" s="2">
        <f>Table1[[#This Row],[total sales]]/(2017-Table1[[#This Row],[year_of_release]])</f>
        <v>310000</v>
      </c>
      <c r="U3118" s="9">
        <f>Table1[[#This Row],[na_sales]]/(2017-Table1[[#This Row],[year_of_release]])</f>
        <v>250000</v>
      </c>
      <c r="V3118" s="6">
        <f>Table1[[#This Row],[eu_sales]]/(2017-Table1[[#This Row],[year_of_release]])</f>
        <v>0</v>
      </c>
      <c r="W3118" s="6">
        <f>Table1[[#This Row],[jp_sales]]/(2017-Table1[[#This Row],[year_of_release]])</f>
        <v>0</v>
      </c>
      <c r="X3118" s="6">
        <f>Table1[[#This Row],[other_sales]]/(2017-Table1[[#This Row],[year_of_release]])</f>
        <v>60000</v>
      </c>
      <c r="Y3118" s="4">
        <v>573178249</v>
      </c>
      <c r="Z3118" s="4">
        <v>445623395</v>
      </c>
      <c r="AA3118" s="4">
        <v>126994511</v>
      </c>
      <c r="AB3118" s="1">
        <f>Table1[[#This Row],[na_sales]]/Table1[[#This Row],[NA population]]</f>
        <v>4.3616449234799907E-4</v>
      </c>
      <c r="AC3118" s="1">
        <f>Table1[[#This Row],[eu_sales]]/Table1[[#This Row],[Eu population]]</f>
        <v>0</v>
      </c>
      <c r="AD3118" s="1">
        <f>Table1[[#This Row],[jp_sales]]/Table1[[#This Row],[Jp population]]</f>
        <v>0</v>
      </c>
    </row>
    <row r="3119" spans="1:30" x14ac:dyDescent="0.25">
      <c r="A3119" t="s">
        <v>2812</v>
      </c>
      <c r="B3119" t="s">
        <v>45</v>
      </c>
      <c r="C3119">
        <v>2006</v>
      </c>
      <c r="D3119" t="s">
        <v>191</v>
      </c>
      <c r="E3119" t="s">
        <v>51</v>
      </c>
      <c r="F3119" s="4">
        <v>150000</v>
      </c>
      <c r="G3119" s="4">
        <v>120000</v>
      </c>
      <c r="H3119" s="4">
        <v>0</v>
      </c>
      <c r="I3119" s="4">
        <v>40000</v>
      </c>
      <c r="J3119">
        <v>6.2</v>
      </c>
      <c r="K3119">
        <v>53</v>
      </c>
      <c r="L3119">
        <v>8.1999999999999993</v>
      </c>
      <c r="M3119" s="4">
        <v>40</v>
      </c>
      <c r="N3119" t="s">
        <v>2813</v>
      </c>
      <c r="O3119" t="s">
        <v>43</v>
      </c>
      <c r="P3119" s="4">
        <v>310000</v>
      </c>
      <c r="Q3119" s="3">
        <f>AVERAGE(Table1[[#This Row],[critic_score]],Table1[[#This Row],[user_score]])</f>
        <v>7.1999999999999993</v>
      </c>
      <c r="R3119" s="4">
        <f>Table1[[#This Row],[user_count]]+Table1[[#This Row],[critic_count]]</f>
        <v>93</v>
      </c>
      <c r="S3119" s="2">
        <f>100000*Table1[[#This Row],[review_count]]/Table1[[#This Row],[total sales]]</f>
        <v>30</v>
      </c>
      <c r="T3119" s="2">
        <f>Table1[[#This Row],[total sales]]/(2017-Table1[[#This Row],[year_of_release]])</f>
        <v>28181.81818181818</v>
      </c>
      <c r="U3119" s="9">
        <f>Table1[[#This Row],[na_sales]]/(2017-Table1[[#This Row],[year_of_release]])</f>
        <v>13636.363636363636</v>
      </c>
      <c r="V3119" s="6">
        <f>Table1[[#This Row],[eu_sales]]/(2017-Table1[[#This Row],[year_of_release]])</f>
        <v>10909.09090909091</v>
      </c>
      <c r="W3119" s="6">
        <f>Table1[[#This Row],[jp_sales]]/(2017-Table1[[#This Row],[year_of_release]])</f>
        <v>0</v>
      </c>
      <c r="X3119" s="6">
        <f>Table1[[#This Row],[other_sales]]/(2017-Table1[[#This Row],[year_of_release]])</f>
        <v>3636.3636363636365</v>
      </c>
      <c r="Y3119" s="4">
        <v>516818555</v>
      </c>
      <c r="Z3119" s="4">
        <v>437126892</v>
      </c>
      <c r="AA3119" s="4">
        <v>127854000</v>
      </c>
      <c r="AB3119" s="1">
        <f>Table1[[#This Row],[na_sales]]/Table1[[#This Row],[NA population]]</f>
        <v>2.9023725744521694E-4</v>
      </c>
      <c r="AC3119" s="1">
        <f>Table1[[#This Row],[eu_sales]]/Table1[[#This Row],[Eu population]]</f>
        <v>2.7451982981637288E-4</v>
      </c>
      <c r="AD3119" s="1">
        <f>Table1[[#This Row],[jp_sales]]/Table1[[#This Row],[Jp population]]</f>
        <v>0</v>
      </c>
    </row>
    <row r="3120" spans="1:30" x14ac:dyDescent="0.25">
      <c r="A3120" t="s">
        <v>2229</v>
      </c>
      <c r="B3120" t="s">
        <v>71</v>
      </c>
      <c r="C3120">
        <v>2015</v>
      </c>
      <c r="D3120" t="s">
        <v>40</v>
      </c>
      <c r="E3120" t="s">
        <v>55</v>
      </c>
      <c r="F3120" s="4">
        <v>170000</v>
      </c>
      <c r="G3120" s="4">
        <v>80000</v>
      </c>
      <c r="H3120" s="4">
        <v>0</v>
      </c>
      <c r="I3120" s="4">
        <v>50000</v>
      </c>
      <c r="J3120">
        <v>8.1</v>
      </c>
      <c r="K3120">
        <v>51</v>
      </c>
      <c r="L3120">
        <v>3.3</v>
      </c>
      <c r="M3120" s="4">
        <v>29</v>
      </c>
      <c r="N3120" t="s">
        <v>241</v>
      </c>
      <c r="O3120" t="s">
        <v>84</v>
      </c>
      <c r="P3120" s="4">
        <v>300000</v>
      </c>
      <c r="Q3120" s="3">
        <f>AVERAGE(Table1[[#This Row],[critic_score]],Table1[[#This Row],[user_score]])</f>
        <v>5.6999999999999993</v>
      </c>
      <c r="R3120" s="4">
        <f>Table1[[#This Row],[user_count]]+Table1[[#This Row],[critic_count]]</f>
        <v>80</v>
      </c>
      <c r="S3120" s="2">
        <f>100000*Table1[[#This Row],[review_count]]/Table1[[#This Row],[total sales]]</f>
        <v>26.666666666666668</v>
      </c>
      <c r="T3120" s="2">
        <f>Table1[[#This Row],[total sales]]/(2017-Table1[[#This Row],[year_of_release]])</f>
        <v>150000</v>
      </c>
      <c r="U3120" s="9">
        <f>Table1[[#This Row],[na_sales]]/(2017-Table1[[#This Row],[year_of_release]])</f>
        <v>85000</v>
      </c>
      <c r="V3120" s="6">
        <f>Table1[[#This Row],[eu_sales]]/(2017-Table1[[#This Row],[year_of_release]])</f>
        <v>40000</v>
      </c>
      <c r="W3120" s="6">
        <f>Table1[[#This Row],[jp_sales]]/(2017-Table1[[#This Row],[year_of_release]])</f>
        <v>0</v>
      </c>
      <c r="X3120" s="6">
        <f>Table1[[#This Row],[other_sales]]/(2017-Table1[[#This Row],[year_of_release]])</f>
        <v>25000</v>
      </c>
      <c r="Y3120" s="4">
        <v>567732286</v>
      </c>
      <c r="Z3120" s="4">
        <v>444588718</v>
      </c>
      <c r="AA3120" s="4">
        <v>127141000</v>
      </c>
      <c r="AB3120" s="1">
        <f>Table1[[#This Row],[na_sales]]/Table1[[#This Row],[NA population]]</f>
        <v>2.9943690748635704E-4</v>
      </c>
      <c r="AC3120" s="1">
        <f>Table1[[#This Row],[eu_sales]]/Table1[[#This Row],[Eu population]]</f>
        <v>1.7994158817138495E-4</v>
      </c>
      <c r="AD3120" s="1">
        <f>Table1[[#This Row],[jp_sales]]/Table1[[#This Row],[Jp population]]</f>
        <v>0</v>
      </c>
    </row>
    <row r="3121" spans="1:30" x14ac:dyDescent="0.25">
      <c r="A3121" t="s">
        <v>2001</v>
      </c>
      <c r="B3121" t="s">
        <v>118</v>
      </c>
      <c r="C3121">
        <v>2007</v>
      </c>
      <c r="D3121" t="s">
        <v>40</v>
      </c>
      <c r="E3121" t="s">
        <v>41</v>
      </c>
      <c r="F3121" s="4">
        <v>40000</v>
      </c>
      <c r="G3121" s="4">
        <v>170000</v>
      </c>
      <c r="H3121" s="4">
        <v>0</v>
      </c>
      <c r="I3121" s="4">
        <v>90000</v>
      </c>
      <c r="J3121">
        <v>6.9</v>
      </c>
      <c r="K3121">
        <v>15</v>
      </c>
      <c r="L3121">
        <v>8.1</v>
      </c>
      <c r="M3121" s="4">
        <v>38</v>
      </c>
      <c r="N3121" t="s">
        <v>1350</v>
      </c>
      <c r="O3121" t="s">
        <v>43</v>
      </c>
      <c r="P3121" s="4">
        <v>300000</v>
      </c>
      <c r="Q3121" s="3">
        <f>AVERAGE(Table1[[#This Row],[critic_score]],Table1[[#This Row],[user_score]])</f>
        <v>7.5</v>
      </c>
      <c r="R3121" s="4">
        <f>Table1[[#This Row],[user_count]]+Table1[[#This Row],[critic_count]]</f>
        <v>53</v>
      </c>
      <c r="S3121" s="2">
        <f>100000*Table1[[#This Row],[review_count]]/Table1[[#This Row],[total sales]]</f>
        <v>17.666666666666668</v>
      </c>
      <c r="T3121" s="2">
        <f>Table1[[#This Row],[total sales]]/(2017-Table1[[#This Row],[year_of_release]])</f>
        <v>30000</v>
      </c>
      <c r="U3121" s="9">
        <f>Table1[[#This Row],[na_sales]]/(2017-Table1[[#This Row],[year_of_release]])</f>
        <v>4000</v>
      </c>
      <c r="V3121" s="6">
        <f>Table1[[#This Row],[eu_sales]]/(2017-Table1[[#This Row],[year_of_release]])</f>
        <v>17000</v>
      </c>
      <c r="W3121" s="6">
        <f>Table1[[#This Row],[jp_sales]]/(2017-Table1[[#This Row],[year_of_release]])</f>
        <v>0</v>
      </c>
      <c r="X3121" s="6">
        <f>Table1[[#This Row],[other_sales]]/(2017-Table1[[#This Row],[year_of_release]])</f>
        <v>9000</v>
      </c>
      <c r="Y3121" s="4">
        <v>522751172</v>
      </c>
      <c r="Z3121" s="4">
        <v>438594184</v>
      </c>
      <c r="AA3121" s="4">
        <v>128001000</v>
      </c>
      <c r="AB3121" s="1">
        <f>Table1[[#This Row],[na_sales]]/Table1[[#This Row],[NA population]]</f>
        <v>7.6518240689855404E-5</v>
      </c>
      <c r="AC3121" s="1">
        <f>Table1[[#This Row],[eu_sales]]/Table1[[#This Row],[Eu population]]</f>
        <v>3.8760203897277398E-4</v>
      </c>
      <c r="AD3121" s="1">
        <f>Table1[[#This Row],[jp_sales]]/Table1[[#This Row],[Jp population]]</f>
        <v>0</v>
      </c>
    </row>
    <row r="3122" spans="1:30" x14ac:dyDescent="0.25">
      <c r="A3122" t="s">
        <v>2785</v>
      </c>
      <c r="B3122" t="s">
        <v>39</v>
      </c>
      <c r="C3122">
        <v>2010</v>
      </c>
      <c r="D3122" t="s">
        <v>40</v>
      </c>
      <c r="E3122" t="s">
        <v>267</v>
      </c>
      <c r="F3122" s="4">
        <v>90000</v>
      </c>
      <c r="G3122" s="4">
        <v>150000</v>
      </c>
      <c r="H3122" s="4">
        <v>10000</v>
      </c>
      <c r="I3122" s="4">
        <v>50000</v>
      </c>
      <c r="J3122">
        <v>4.0999999999999996</v>
      </c>
      <c r="K3122">
        <v>28</v>
      </c>
      <c r="L3122">
        <v>1.7</v>
      </c>
      <c r="M3122" s="4">
        <v>17</v>
      </c>
      <c r="N3122" t="s">
        <v>1630</v>
      </c>
      <c r="O3122" t="s">
        <v>67</v>
      </c>
      <c r="P3122" s="4">
        <v>300000</v>
      </c>
      <c r="Q3122" s="3">
        <f>AVERAGE(Table1[[#This Row],[critic_score]],Table1[[#This Row],[user_score]])</f>
        <v>2.9</v>
      </c>
      <c r="R3122" s="4">
        <f>Table1[[#This Row],[user_count]]+Table1[[#This Row],[critic_count]]</f>
        <v>45</v>
      </c>
      <c r="S3122" s="2">
        <f>100000*Table1[[#This Row],[review_count]]/Table1[[#This Row],[total sales]]</f>
        <v>15</v>
      </c>
      <c r="T3122" s="2">
        <f>Table1[[#This Row],[total sales]]/(2017-Table1[[#This Row],[year_of_release]])</f>
        <v>42857.142857142855</v>
      </c>
      <c r="U3122" s="9">
        <f>Table1[[#This Row],[na_sales]]/(2017-Table1[[#This Row],[year_of_release]])</f>
        <v>12857.142857142857</v>
      </c>
      <c r="V3122" s="6">
        <f>Table1[[#This Row],[eu_sales]]/(2017-Table1[[#This Row],[year_of_release]])</f>
        <v>21428.571428571428</v>
      </c>
      <c r="W3122" s="6">
        <f>Table1[[#This Row],[jp_sales]]/(2017-Table1[[#This Row],[year_of_release]])</f>
        <v>1428.5714285714287</v>
      </c>
      <c r="X3122" s="6">
        <f>Table1[[#This Row],[other_sales]]/(2017-Table1[[#This Row],[year_of_release]])</f>
        <v>7142.8571428571431</v>
      </c>
      <c r="Y3122" s="4">
        <v>540520772</v>
      </c>
      <c r="Z3122" s="4">
        <v>441654761</v>
      </c>
      <c r="AA3122" s="4">
        <v>128070000</v>
      </c>
      <c r="AB3122" s="1">
        <f>Table1[[#This Row],[na_sales]]/Table1[[#This Row],[NA population]]</f>
        <v>1.6650608942740132E-4</v>
      </c>
      <c r="AC3122" s="1">
        <f>Table1[[#This Row],[eu_sales]]/Table1[[#This Row],[Eu population]]</f>
        <v>3.3963179670104359E-4</v>
      </c>
      <c r="AD3122" s="1">
        <f>Table1[[#This Row],[jp_sales]]/Table1[[#This Row],[Jp population]]</f>
        <v>7.808229874287499E-5</v>
      </c>
    </row>
    <row r="3123" spans="1:30" x14ac:dyDescent="0.25">
      <c r="A3123" t="s">
        <v>2143</v>
      </c>
      <c r="B3123" t="s">
        <v>18</v>
      </c>
      <c r="C3123">
        <v>2009</v>
      </c>
      <c r="D3123" t="s">
        <v>73</v>
      </c>
      <c r="E3123" t="s">
        <v>100</v>
      </c>
      <c r="F3123" s="4">
        <v>140000</v>
      </c>
      <c r="G3123" s="4">
        <v>130000</v>
      </c>
      <c r="H3123" s="4">
        <v>0</v>
      </c>
      <c r="I3123" s="4">
        <v>30000</v>
      </c>
      <c r="J3123">
        <v>5.8</v>
      </c>
      <c r="K3123">
        <v>13</v>
      </c>
      <c r="L3123">
        <v>2.1</v>
      </c>
      <c r="M3123" s="4">
        <v>35</v>
      </c>
      <c r="N3123" t="s">
        <v>100</v>
      </c>
      <c r="O3123" t="s">
        <v>21</v>
      </c>
      <c r="P3123" s="4">
        <v>300000</v>
      </c>
      <c r="Q3123" s="3">
        <f>AVERAGE(Table1[[#This Row],[critic_score]],Table1[[#This Row],[user_score]])</f>
        <v>3.95</v>
      </c>
      <c r="R3123" s="4">
        <f>Table1[[#This Row],[user_count]]+Table1[[#This Row],[critic_count]]</f>
        <v>48</v>
      </c>
      <c r="S3123" s="2">
        <f>100000*Table1[[#This Row],[review_count]]/Table1[[#This Row],[total sales]]</f>
        <v>16</v>
      </c>
      <c r="T3123" s="2">
        <f>Table1[[#This Row],[total sales]]/(2017-Table1[[#This Row],[year_of_release]])</f>
        <v>37500</v>
      </c>
      <c r="U3123" s="9">
        <f>Table1[[#This Row],[na_sales]]/(2017-Table1[[#This Row],[year_of_release]])</f>
        <v>17500</v>
      </c>
      <c r="V3123" s="6">
        <f>Table1[[#This Row],[eu_sales]]/(2017-Table1[[#This Row],[year_of_release]])</f>
        <v>16250</v>
      </c>
      <c r="W3123" s="6">
        <f>Table1[[#This Row],[jp_sales]]/(2017-Table1[[#This Row],[year_of_release]])</f>
        <v>0</v>
      </c>
      <c r="X3123" s="6">
        <f>Table1[[#This Row],[other_sales]]/(2017-Table1[[#This Row],[year_of_release]])</f>
        <v>3750</v>
      </c>
      <c r="Y3123" s="4">
        <v>534740514</v>
      </c>
      <c r="Z3123" s="4">
        <v>441041694</v>
      </c>
      <c r="AA3123" s="4">
        <v>128047000</v>
      </c>
      <c r="AB3123" s="1">
        <f>Table1[[#This Row],[na_sales]]/Table1[[#This Row],[NA population]]</f>
        <v>2.6180922584818401E-4</v>
      </c>
      <c r="AC3123" s="1">
        <f>Table1[[#This Row],[eu_sales]]/Table1[[#This Row],[Eu population]]</f>
        <v>2.9475671295603174E-4</v>
      </c>
      <c r="AD3123" s="1">
        <f>Table1[[#This Row],[jp_sales]]/Table1[[#This Row],[Jp population]]</f>
        <v>0</v>
      </c>
    </row>
    <row r="3124" spans="1:30" x14ac:dyDescent="0.25">
      <c r="A3124" t="s">
        <v>1462</v>
      </c>
      <c r="B3124" t="s">
        <v>34</v>
      </c>
      <c r="C3124">
        <v>2005</v>
      </c>
      <c r="D3124" t="s">
        <v>19</v>
      </c>
      <c r="E3124" t="s">
        <v>100</v>
      </c>
      <c r="F3124" s="4">
        <v>280000</v>
      </c>
      <c r="G3124" s="4">
        <v>0</v>
      </c>
      <c r="H3124" s="4">
        <v>0</v>
      </c>
      <c r="I3124" s="4">
        <v>20000</v>
      </c>
      <c r="J3124">
        <v>7.1</v>
      </c>
      <c r="K3124">
        <v>36</v>
      </c>
      <c r="L3124">
        <v>7.4</v>
      </c>
      <c r="M3124" s="4">
        <v>8</v>
      </c>
      <c r="N3124" t="s">
        <v>101</v>
      </c>
      <c r="O3124" t="s">
        <v>21</v>
      </c>
      <c r="P3124" s="4">
        <v>300000</v>
      </c>
      <c r="Q3124" s="3">
        <f>AVERAGE(Table1[[#This Row],[critic_score]],Table1[[#This Row],[user_score]])</f>
        <v>7.25</v>
      </c>
      <c r="R3124" s="4">
        <f>Table1[[#This Row],[user_count]]+Table1[[#This Row],[critic_count]]</f>
        <v>44</v>
      </c>
      <c r="S3124" s="2">
        <f>100000*Table1[[#This Row],[review_count]]/Table1[[#This Row],[total sales]]</f>
        <v>14.666666666666666</v>
      </c>
      <c r="T3124" s="2">
        <f>Table1[[#This Row],[total sales]]/(2017-Table1[[#This Row],[year_of_release]])</f>
        <v>25000</v>
      </c>
      <c r="U3124" s="9">
        <f>Table1[[#This Row],[na_sales]]/(2017-Table1[[#This Row],[year_of_release]])</f>
        <v>23333.333333333332</v>
      </c>
      <c r="V3124" s="6">
        <f>Table1[[#This Row],[eu_sales]]/(2017-Table1[[#This Row],[year_of_release]])</f>
        <v>0</v>
      </c>
      <c r="W3124" s="6">
        <f>Table1[[#This Row],[jp_sales]]/(2017-Table1[[#This Row],[year_of_release]])</f>
        <v>0</v>
      </c>
      <c r="X3124" s="6">
        <f>Table1[[#This Row],[other_sales]]/(2017-Table1[[#This Row],[year_of_release]])</f>
        <v>1666.6666666666667</v>
      </c>
      <c r="Y3124" s="4">
        <v>511054143</v>
      </c>
      <c r="Z3124" s="4">
        <v>435713800</v>
      </c>
      <c r="AA3124" s="4">
        <v>127773000</v>
      </c>
      <c r="AB3124" s="1">
        <f>Table1[[#This Row],[na_sales]]/Table1[[#This Row],[NA population]]</f>
        <v>5.478871541014002E-4</v>
      </c>
      <c r="AC3124" s="1">
        <f>Table1[[#This Row],[eu_sales]]/Table1[[#This Row],[Eu population]]</f>
        <v>0</v>
      </c>
      <c r="AD3124" s="1">
        <f>Table1[[#This Row],[jp_sales]]/Table1[[#This Row],[Jp population]]</f>
        <v>0</v>
      </c>
    </row>
    <row r="3125" spans="1:30" x14ac:dyDescent="0.25">
      <c r="A3125" t="s">
        <v>2788</v>
      </c>
      <c r="B3125" t="s">
        <v>103</v>
      </c>
      <c r="C3125">
        <v>2004</v>
      </c>
      <c r="D3125" t="s">
        <v>29</v>
      </c>
      <c r="E3125" t="s">
        <v>549</v>
      </c>
      <c r="F3125" s="4">
        <v>240000</v>
      </c>
      <c r="G3125" s="4">
        <v>50000</v>
      </c>
      <c r="H3125" s="4">
        <v>0</v>
      </c>
      <c r="I3125" s="4">
        <v>10000</v>
      </c>
      <c r="J3125">
        <v>7.4</v>
      </c>
      <c r="K3125">
        <v>38</v>
      </c>
      <c r="L3125">
        <v>7.4</v>
      </c>
      <c r="M3125" s="4">
        <v>7</v>
      </c>
      <c r="N3125" t="s">
        <v>599</v>
      </c>
      <c r="O3125" t="s">
        <v>43</v>
      </c>
      <c r="P3125" s="4">
        <v>300000</v>
      </c>
      <c r="Q3125" s="3">
        <f>AVERAGE(Table1[[#This Row],[critic_score]],Table1[[#This Row],[user_score]])</f>
        <v>7.4</v>
      </c>
      <c r="R3125" s="4">
        <f>Table1[[#This Row],[user_count]]+Table1[[#This Row],[critic_count]]</f>
        <v>45</v>
      </c>
      <c r="S3125" s="2">
        <f>100000*Table1[[#This Row],[review_count]]/Table1[[#This Row],[total sales]]</f>
        <v>15</v>
      </c>
      <c r="T3125" s="2">
        <f>Table1[[#This Row],[total sales]]/(2017-Table1[[#This Row],[year_of_release]])</f>
        <v>23076.923076923078</v>
      </c>
      <c r="U3125" s="9">
        <f>Table1[[#This Row],[na_sales]]/(2017-Table1[[#This Row],[year_of_release]])</f>
        <v>18461.538461538461</v>
      </c>
      <c r="V3125" s="6">
        <f>Table1[[#This Row],[eu_sales]]/(2017-Table1[[#This Row],[year_of_release]])</f>
        <v>3846.1538461538462</v>
      </c>
      <c r="W3125" s="6">
        <f>Table1[[#This Row],[jp_sales]]/(2017-Table1[[#This Row],[year_of_release]])</f>
        <v>0</v>
      </c>
      <c r="X3125" s="6">
        <f>Table1[[#This Row],[other_sales]]/(2017-Table1[[#This Row],[year_of_release]])</f>
        <v>769.23076923076928</v>
      </c>
      <c r="Y3125" s="4">
        <v>505524224</v>
      </c>
      <c r="Z3125" s="4">
        <v>434174638</v>
      </c>
      <c r="AA3125" s="4">
        <v>127761000</v>
      </c>
      <c r="AB3125" s="1">
        <f>Table1[[#This Row],[na_sales]]/Table1[[#This Row],[NA population]]</f>
        <v>4.7475469741287807E-4</v>
      </c>
      <c r="AC3125" s="1">
        <f>Table1[[#This Row],[eu_sales]]/Table1[[#This Row],[Eu population]]</f>
        <v>1.1516103342729108E-4</v>
      </c>
      <c r="AD3125" s="1">
        <f>Table1[[#This Row],[jp_sales]]/Table1[[#This Row],[Jp population]]</f>
        <v>0</v>
      </c>
    </row>
    <row r="3126" spans="1:30" x14ac:dyDescent="0.25">
      <c r="A3126" t="s">
        <v>2798</v>
      </c>
      <c r="B3126" t="s">
        <v>39</v>
      </c>
      <c r="C3126">
        <v>2014</v>
      </c>
      <c r="D3126" t="s">
        <v>65</v>
      </c>
      <c r="E3126" t="s">
        <v>267</v>
      </c>
      <c r="F3126" s="4">
        <v>100000</v>
      </c>
      <c r="G3126" s="4">
        <v>100000</v>
      </c>
      <c r="H3126" s="4">
        <v>60000</v>
      </c>
      <c r="I3126" s="4">
        <v>40000</v>
      </c>
      <c r="J3126">
        <v>5.4</v>
      </c>
      <c r="K3126">
        <v>32</v>
      </c>
      <c r="L3126">
        <v>5.3</v>
      </c>
      <c r="M3126" s="4">
        <v>103</v>
      </c>
      <c r="N3126" t="s">
        <v>2799</v>
      </c>
      <c r="O3126" t="s">
        <v>67</v>
      </c>
      <c r="P3126" s="4">
        <v>300000</v>
      </c>
      <c r="Q3126" s="3">
        <f>AVERAGE(Table1[[#This Row],[critic_score]],Table1[[#This Row],[user_score]])</f>
        <v>5.35</v>
      </c>
      <c r="R3126" s="4">
        <f>Table1[[#This Row],[user_count]]+Table1[[#This Row],[critic_count]]</f>
        <v>135</v>
      </c>
      <c r="S3126" s="2">
        <f>100000*Table1[[#This Row],[review_count]]/Table1[[#This Row],[total sales]]</f>
        <v>45</v>
      </c>
      <c r="T3126" s="2">
        <f>Table1[[#This Row],[total sales]]/(2017-Table1[[#This Row],[year_of_release]])</f>
        <v>100000</v>
      </c>
      <c r="U3126" s="9">
        <f>Table1[[#This Row],[na_sales]]/(2017-Table1[[#This Row],[year_of_release]])</f>
        <v>33333.333333333336</v>
      </c>
      <c r="V3126" s="6">
        <f>Table1[[#This Row],[eu_sales]]/(2017-Table1[[#This Row],[year_of_release]])</f>
        <v>33333.333333333336</v>
      </c>
      <c r="W3126" s="6">
        <f>Table1[[#This Row],[jp_sales]]/(2017-Table1[[#This Row],[year_of_release]])</f>
        <v>20000</v>
      </c>
      <c r="X3126" s="6">
        <f>Table1[[#This Row],[other_sales]]/(2017-Table1[[#This Row],[year_of_release]])</f>
        <v>13333.333333333334</v>
      </c>
      <c r="Y3126" s="4">
        <v>562338430</v>
      </c>
      <c r="Z3126" s="4">
        <v>443580712</v>
      </c>
      <c r="AA3126" s="4">
        <v>127276000</v>
      </c>
      <c r="AB3126" s="1">
        <f>Table1[[#This Row],[na_sales]]/Table1[[#This Row],[NA population]]</f>
        <v>1.778288565481822E-4</v>
      </c>
      <c r="AC3126" s="1">
        <f>Table1[[#This Row],[eu_sales]]/Table1[[#This Row],[Eu population]]</f>
        <v>2.2543811598372653E-4</v>
      </c>
      <c r="AD3126" s="1">
        <f>Table1[[#This Row],[jp_sales]]/Table1[[#This Row],[Jp population]]</f>
        <v>4.7141644929130392E-4</v>
      </c>
    </row>
    <row r="3127" spans="1:30" x14ac:dyDescent="0.25">
      <c r="A3127" t="s">
        <v>1680</v>
      </c>
      <c r="B3127" t="s">
        <v>118</v>
      </c>
      <c r="C3127">
        <v>2007</v>
      </c>
      <c r="D3127" t="s">
        <v>19</v>
      </c>
      <c r="E3127" t="s">
        <v>100</v>
      </c>
      <c r="F3127" s="4">
        <v>280000</v>
      </c>
      <c r="G3127" s="4">
        <v>0</v>
      </c>
      <c r="H3127" s="4">
        <v>0</v>
      </c>
      <c r="I3127" s="4">
        <v>20000</v>
      </c>
      <c r="J3127">
        <v>7.3</v>
      </c>
      <c r="K3127">
        <v>11</v>
      </c>
      <c r="L3127">
        <v>6.2</v>
      </c>
      <c r="M3127" s="4">
        <v>5</v>
      </c>
      <c r="N3127" t="s">
        <v>141</v>
      </c>
      <c r="O3127" t="s">
        <v>21</v>
      </c>
      <c r="P3127" s="4">
        <v>300000</v>
      </c>
      <c r="Q3127" s="3">
        <f>AVERAGE(Table1[[#This Row],[critic_score]],Table1[[#This Row],[user_score]])</f>
        <v>6.75</v>
      </c>
      <c r="R3127" s="4">
        <f>Table1[[#This Row],[user_count]]+Table1[[#This Row],[critic_count]]</f>
        <v>16</v>
      </c>
      <c r="S3127" s="2">
        <f>100000*Table1[[#This Row],[review_count]]/Table1[[#This Row],[total sales]]</f>
        <v>5.333333333333333</v>
      </c>
      <c r="T3127" s="2">
        <f>Table1[[#This Row],[total sales]]/(2017-Table1[[#This Row],[year_of_release]])</f>
        <v>30000</v>
      </c>
      <c r="U3127" s="9">
        <f>Table1[[#This Row],[na_sales]]/(2017-Table1[[#This Row],[year_of_release]])</f>
        <v>28000</v>
      </c>
      <c r="V3127" s="6">
        <f>Table1[[#This Row],[eu_sales]]/(2017-Table1[[#This Row],[year_of_release]])</f>
        <v>0</v>
      </c>
      <c r="W3127" s="6">
        <f>Table1[[#This Row],[jp_sales]]/(2017-Table1[[#This Row],[year_of_release]])</f>
        <v>0</v>
      </c>
      <c r="X3127" s="6">
        <f>Table1[[#This Row],[other_sales]]/(2017-Table1[[#This Row],[year_of_release]])</f>
        <v>2000</v>
      </c>
      <c r="Y3127" s="4">
        <v>522751172</v>
      </c>
      <c r="Z3127" s="4">
        <v>438594184</v>
      </c>
      <c r="AA3127" s="4">
        <v>128001000</v>
      </c>
      <c r="AB3127" s="1">
        <f>Table1[[#This Row],[na_sales]]/Table1[[#This Row],[NA population]]</f>
        <v>5.3562768482898779E-4</v>
      </c>
      <c r="AC3127" s="1">
        <f>Table1[[#This Row],[eu_sales]]/Table1[[#This Row],[Eu population]]</f>
        <v>0</v>
      </c>
      <c r="AD3127" s="1">
        <f>Table1[[#This Row],[jp_sales]]/Table1[[#This Row],[Jp population]]</f>
        <v>0</v>
      </c>
    </row>
    <row r="3128" spans="1:30" x14ac:dyDescent="0.25">
      <c r="A3128" t="s">
        <v>375</v>
      </c>
      <c r="B3128" t="s">
        <v>26</v>
      </c>
      <c r="C3128">
        <v>2005</v>
      </c>
      <c r="D3128" t="s">
        <v>40</v>
      </c>
      <c r="E3128" t="s">
        <v>83</v>
      </c>
      <c r="F3128" s="4">
        <v>250000</v>
      </c>
      <c r="G3128" s="4">
        <v>30000</v>
      </c>
      <c r="H3128" s="4">
        <v>0</v>
      </c>
      <c r="I3128" s="4">
        <v>20000</v>
      </c>
      <c r="J3128">
        <v>7.3</v>
      </c>
      <c r="K3128">
        <v>22</v>
      </c>
      <c r="L3128">
        <v>7.8</v>
      </c>
      <c r="M3128" s="4">
        <v>19</v>
      </c>
      <c r="N3128" t="s">
        <v>83</v>
      </c>
      <c r="O3128" t="s">
        <v>84</v>
      </c>
      <c r="P3128" s="4">
        <v>300000</v>
      </c>
      <c r="Q3128" s="3">
        <f>AVERAGE(Table1[[#This Row],[critic_score]],Table1[[#This Row],[user_score]])</f>
        <v>7.55</v>
      </c>
      <c r="R3128" s="4">
        <f>Table1[[#This Row],[user_count]]+Table1[[#This Row],[critic_count]]</f>
        <v>41</v>
      </c>
      <c r="S3128" s="2">
        <f>100000*Table1[[#This Row],[review_count]]/Table1[[#This Row],[total sales]]</f>
        <v>13.666666666666666</v>
      </c>
      <c r="T3128" s="2">
        <f>Table1[[#This Row],[total sales]]/(2017-Table1[[#This Row],[year_of_release]])</f>
        <v>25000</v>
      </c>
      <c r="U3128" s="9">
        <f>Table1[[#This Row],[na_sales]]/(2017-Table1[[#This Row],[year_of_release]])</f>
        <v>20833.333333333332</v>
      </c>
      <c r="V3128" s="6">
        <f>Table1[[#This Row],[eu_sales]]/(2017-Table1[[#This Row],[year_of_release]])</f>
        <v>2500</v>
      </c>
      <c r="W3128" s="6">
        <f>Table1[[#This Row],[jp_sales]]/(2017-Table1[[#This Row],[year_of_release]])</f>
        <v>0</v>
      </c>
      <c r="X3128" s="6">
        <f>Table1[[#This Row],[other_sales]]/(2017-Table1[[#This Row],[year_of_release]])</f>
        <v>1666.6666666666667</v>
      </c>
      <c r="Y3128" s="4">
        <v>511054143</v>
      </c>
      <c r="Z3128" s="4">
        <v>435713800</v>
      </c>
      <c r="AA3128" s="4">
        <v>127773000</v>
      </c>
      <c r="AB3128" s="1">
        <f>Table1[[#This Row],[na_sales]]/Table1[[#This Row],[NA population]]</f>
        <v>4.8918495901910733E-4</v>
      </c>
      <c r="AC3128" s="1">
        <f>Table1[[#This Row],[eu_sales]]/Table1[[#This Row],[Eu population]]</f>
        <v>6.8852535770039876E-5</v>
      </c>
      <c r="AD3128" s="1">
        <f>Table1[[#This Row],[jp_sales]]/Table1[[#This Row],[Jp population]]</f>
        <v>0</v>
      </c>
    </row>
    <row r="3129" spans="1:30" x14ac:dyDescent="0.25">
      <c r="A3129" t="s">
        <v>2805</v>
      </c>
      <c r="B3129" t="s">
        <v>39</v>
      </c>
      <c r="C3129">
        <v>2009</v>
      </c>
      <c r="D3129" t="s">
        <v>40</v>
      </c>
      <c r="E3129" t="s">
        <v>55</v>
      </c>
      <c r="F3129" s="4">
        <v>210000</v>
      </c>
      <c r="G3129" s="4">
        <v>50000</v>
      </c>
      <c r="H3129" s="4">
        <v>0</v>
      </c>
      <c r="I3129" s="4">
        <v>40000</v>
      </c>
      <c r="J3129">
        <v>6.6</v>
      </c>
      <c r="K3129">
        <v>18</v>
      </c>
      <c r="L3129">
        <v>4.5</v>
      </c>
      <c r="M3129" s="4">
        <v>4</v>
      </c>
      <c r="N3129" t="s">
        <v>1944</v>
      </c>
      <c r="O3129" t="s">
        <v>84</v>
      </c>
      <c r="P3129" s="4">
        <v>300000</v>
      </c>
      <c r="Q3129" s="3">
        <f>AVERAGE(Table1[[#This Row],[critic_score]],Table1[[#This Row],[user_score]])</f>
        <v>5.55</v>
      </c>
      <c r="R3129" s="4">
        <f>Table1[[#This Row],[user_count]]+Table1[[#This Row],[critic_count]]</f>
        <v>22</v>
      </c>
      <c r="S3129" s="2">
        <f>100000*Table1[[#This Row],[review_count]]/Table1[[#This Row],[total sales]]</f>
        <v>7.333333333333333</v>
      </c>
      <c r="T3129" s="2">
        <f>Table1[[#This Row],[total sales]]/(2017-Table1[[#This Row],[year_of_release]])</f>
        <v>37500</v>
      </c>
      <c r="U3129" s="9">
        <f>Table1[[#This Row],[na_sales]]/(2017-Table1[[#This Row],[year_of_release]])</f>
        <v>26250</v>
      </c>
      <c r="V3129" s="6">
        <f>Table1[[#This Row],[eu_sales]]/(2017-Table1[[#This Row],[year_of_release]])</f>
        <v>6250</v>
      </c>
      <c r="W3129" s="6">
        <f>Table1[[#This Row],[jp_sales]]/(2017-Table1[[#This Row],[year_of_release]])</f>
        <v>0</v>
      </c>
      <c r="X3129" s="6">
        <f>Table1[[#This Row],[other_sales]]/(2017-Table1[[#This Row],[year_of_release]])</f>
        <v>5000</v>
      </c>
      <c r="Y3129" s="4">
        <v>534740514</v>
      </c>
      <c r="Z3129" s="4">
        <v>441041694</v>
      </c>
      <c r="AA3129" s="4">
        <v>128047000</v>
      </c>
      <c r="AB3129" s="1">
        <f>Table1[[#This Row],[na_sales]]/Table1[[#This Row],[NA population]]</f>
        <v>3.9271383877227602E-4</v>
      </c>
      <c r="AC3129" s="1">
        <f>Table1[[#This Row],[eu_sales]]/Table1[[#This Row],[Eu population]]</f>
        <v>1.1336796652155069E-4</v>
      </c>
      <c r="AD3129" s="1">
        <f>Table1[[#This Row],[jp_sales]]/Table1[[#This Row],[Jp population]]</f>
        <v>0</v>
      </c>
    </row>
    <row r="3130" spans="1:30" x14ac:dyDescent="0.25">
      <c r="A3130" t="s">
        <v>1487</v>
      </c>
      <c r="B3130" t="s">
        <v>113</v>
      </c>
      <c r="C3130">
        <v>2012</v>
      </c>
      <c r="D3130" t="s">
        <v>96</v>
      </c>
      <c r="E3130" t="s">
        <v>100</v>
      </c>
      <c r="F3130" s="4">
        <v>140000</v>
      </c>
      <c r="G3130" s="4">
        <v>130000</v>
      </c>
      <c r="H3130" s="4">
        <v>0</v>
      </c>
      <c r="I3130" s="4">
        <v>30000</v>
      </c>
      <c r="J3130">
        <v>8.1</v>
      </c>
      <c r="K3130">
        <v>25</v>
      </c>
      <c r="L3130">
        <v>6.6</v>
      </c>
      <c r="M3130" s="4">
        <v>1097</v>
      </c>
      <c r="N3130" t="s">
        <v>1488</v>
      </c>
      <c r="O3130" t="s">
        <v>43</v>
      </c>
      <c r="P3130" s="4">
        <v>300000</v>
      </c>
      <c r="Q3130" s="3">
        <f>AVERAGE(Table1[[#This Row],[critic_score]],Table1[[#This Row],[user_score]])</f>
        <v>7.35</v>
      </c>
      <c r="R3130" s="4">
        <f>Table1[[#This Row],[user_count]]+Table1[[#This Row],[critic_count]]</f>
        <v>1122</v>
      </c>
      <c r="S3130" s="2">
        <f>100000*Table1[[#This Row],[review_count]]/Table1[[#This Row],[total sales]]</f>
        <v>374</v>
      </c>
      <c r="T3130" s="2">
        <f>Table1[[#This Row],[total sales]]/(2017-Table1[[#This Row],[year_of_release]])</f>
        <v>60000</v>
      </c>
      <c r="U3130" s="9">
        <f>Table1[[#This Row],[na_sales]]/(2017-Table1[[#This Row],[year_of_release]])</f>
        <v>28000</v>
      </c>
      <c r="V3130" s="6">
        <f>Table1[[#This Row],[eu_sales]]/(2017-Table1[[#This Row],[year_of_release]])</f>
        <v>26000</v>
      </c>
      <c r="W3130" s="6">
        <f>Table1[[#This Row],[jp_sales]]/(2017-Table1[[#This Row],[year_of_release]])</f>
        <v>0</v>
      </c>
      <c r="X3130" s="6">
        <f>Table1[[#This Row],[other_sales]]/(2017-Table1[[#This Row],[year_of_release]])</f>
        <v>6000</v>
      </c>
      <c r="Y3130" s="4">
        <v>551484507</v>
      </c>
      <c r="Z3130" s="4">
        <v>441417242</v>
      </c>
      <c r="AA3130" s="4">
        <v>127629000</v>
      </c>
      <c r="AB3130" s="1">
        <f>Table1[[#This Row],[na_sales]]/Table1[[#This Row],[NA population]]</f>
        <v>2.5386025939619009E-4</v>
      </c>
      <c r="AC3130" s="1">
        <f>Table1[[#This Row],[eu_sales]]/Table1[[#This Row],[Eu population]]</f>
        <v>2.9450594048159091E-4</v>
      </c>
      <c r="AD3130" s="1">
        <f>Table1[[#This Row],[jp_sales]]/Table1[[#This Row],[Jp population]]</f>
        <v>0</v>
      </c>
    </row>
    <row r="3131" spans="1:30" x14ac:dyDescent="0.25">
      <c r="A3131" t="s">
        <v>1644</v>
      </c>
      <c r="B3131" t="s">
        <v>138</v>
      </c>
      <c r="C3131">
        <v>2002</v>
      </c>
      <c r="D3131" t="s">
        <v>23</v>
      </c>
      <c r="E3131" t="s">
        <v>538</v>
      </c>
      <c r="F3131" s="4">
        <v>230000</v>
      </c>
      <c r="G3131" s="4">
        <v>60000</v>
      </c>
      <c r="H3131" s="4">
        <v>0</v>
      </c>
      <c r="I3131" s="4">
        <v>10000</v>
      </c>
      <c r="J3131">
        <v>7.8</v>
      </c>
      <c r="K3131">
        <v>18</v>
      </c>
      <c r="L3131">
        <v>7.9</v>
      </c>
      <c r="M3131" s="4">
        <v>18</v>
      </c>
      <c r="N3131" t="s">
        <v>481</v>
      </c>
      <c r="O3131" t="s">
        <v>21</v>
      </c>
      <c r="P3131" s="4">
        <v>300000</v>
      </c>
      <c r="Q3131" s="3">
        <f>AVERAGE(Table1[[#This Row],[critic_score]],Table1[[#This Row],[user_score]])</f>
        <v>7.85</v>
      </c>
      <c r="R3131" s="4">
        <f>Table1[[#This Row],[user_count]]+Table1[[#This Row],[critic_count]]</f>
        <v>36</v>
      </c>
      <c r="S3131" s="2">
        <f>100000*Table1[[#This Row],[review_count]]/Table1[[#This Row],[total sales]]</f>
        <v>12</v>
      </c>
      <c r="T3131" s="2">
        <f>Table1[[#This Row],[total sales]]/(2017-Table1[[#This Row],[year_of_release]])</f>
        <v>20000</v>
      </c>
      <c r="U3131" s="9">
        <f>Table1[[#This Row],[na_sales]]/(2017-Table1[[#This Row],[year_of_release]])</f>
        <v>15333.333333333334</v>
      </c>
      <c r="V3131" s="6">
        <f>Table1[[#This Row],[eu_sales]]/(2017-Table1[[#This Row],[year_of_release]])</f>
        <v>4000</v>
      </c>
      <c r="W3131" s="6">
        <f>Table1[[#This Row],[jp_sales]]/(2017-Table1[[#This Row],[year_of_release]])</f>
        <v>0</v>
      </c>
      <c r="X3131" s="6">
        <f>Table1[[#This Row],[other_sales]]/(2017-Table1[[#This Row],[year_of_release]])</f>
        <v>666.66666666666663</v>
      </c>
      <c r="Y3131" s="4">
        <v>495013192</v>
      </c>
      <c r="Z3131" s="4">
        <v>431019772</v>
      </c>
      <c r="AA3131" s="4">
        <v>127445000</v>
      </c>
      <c r="AB3131" s="1">
        <f>Table1[[#This Row],[na_sales]]/Table1[[#This Row],[NA population]]</f>
        <v>4.6463408191351797E-4</v>
      </c>
      <c r="AC3131" s="1">
        <f>Table1[[#This Row],[eu_sales]]/Table1[[#This Row],[Eu population]]</f>
        <v>1.3920475091337573E-4</v>
      </c>
      <c r="AD3131" s="1">
        <f>Table1[[#This Row],[jp_sales]]/Table1[[#This Row],[Jp population]]</f>
        <v>0</v>
      </c>
    </row>
    <row r="3132" spans="1:30" x14ac:dyDescent="0.25">
      <c r="A3132" t="s">
        <v>2682</v>
      </c>
      <c r="B3132" t="s">
        <v>39</v>
      </c>
      <c r="C3132">
        <v>2011</v>
      </c>
      <c r="D3132" t="s">
        <v>65</v>
      </c>
      <c r="E3132" t="s">
        <v>1546</v>
      </c>
      <c r="F3132" s="4">
        <v>170000</v>
      </c>
      <c r="G3132" s="4">
        <v>60000</v>
      </c>
      <c r="H3132" s="4">
        <v>40000</v>
      </c>
      <c r="I3132" s="4">
        <v>30000</v>
      </c>
      <c r="J3132">
        <v>7.7</v>
      </c>
      <c r="K3132">
        <v>26</v>
      </c>
      <c r="L3132">
        <v>8.1999999999999993</v>
      </c>
      <c r="M3132" s="4">
        <v>76</v>
      </c>
      <c r="N3132" t="s">
        <v>2683</v>
      </c>
      <c r="O3132" t="s">
        <v>67</v>
      </c>
      <c r="P3132" s="4">
        <v>300000</v>
      </c>
      <c r="Q3132" s="3">
        <f>AVERAGE(Table1[[#This Row],[critic_score]],Table1[[#This Row],[user_score]])</f>
        <v>7.9499999999999993</v>
      </c>
      <c r="R3132" s="4">
        <f>Table1[[#This Row],[user_count]]+Table1[[#This Row],[critic_count]]</f>
        <v>102</v>
      </c>
      <c r="S3132" s="2">
        <f>100000*Table1[[#This Row],[review_count]]/Table1[[#This Row],[total sales]]</f>
        <v>34</v>
      </c>
      <c r="T3132" s="2">
        <f>Table1[[#This Row],[total sales]]/(2017-Table1[[#This Row],[year_of_release]])</f>
        <v>50000</v>
      </c>
      <c r="U3132" s="9">
        <f>Table1[[#This Row],[na_sales]]/(2017-Table1[[#This Row],[year_of_release]])</f>
        <v>28333.333333333332</v>
      </c>
      <c r="V3132" s="6">
        <f>Table1[[#This Row],[eu_sales]]/(2017-Table1[[#This Row],[year_of_release]])</f>
        <v>10000</v>
      </c>
      <c r="W3132" s="6">
        <f>Table1[[#This Row],[jp_sales]]/(2017-Table1[[#This Row],[year_of_release]])</f>
        <v>6666.666666666667</v>
      </c>
      <c r="X3132" s="6">
        <f>Table1[[#This Row],[other_sales]]/(2017-Table1[[#This Row],[year_of_release]])</f>
        <v>5000</v>
      </c>
      <c r="Y3132" s="4">
        <v>545961365</v>
      </c>
      <c r="Z3132" s="4">
        <v>440756453</v>
      </c>
      <c r="AA3132" s="4">
        <v>127833000</v>
      </c>
      <c r="AB3132" s="1">
        <f>Table1[[#This Row],[na_sales]]/Table1[[#This Row],[NA population]]</f>
        <v>3.1137734443901539E-4</v>
      </c>
      <c r="AC3132" s="1">
        <f>Table1[[#This Row],[eu_sales]]/Table1[[#This Row],[Eu population]]</f>
        <v>1.3612960080700169E-4</v>
      </c>
      <c r="AD3132" s="1">
        <f>Table1[[#This Row],[jp_sales]]/Table1[[#This Row],[Jp population]]</f>
        <v>3.1290824747913292E-4</v>
      </c>
    </row>
    <row r="3133" spans="1:30" x14ac:dyDescent="0.25">
      <c r="A3133" t="s">
        <v>2814</v>
      </c>
      <c r="B3133" t="s">
        <v>69</v>
      </c>
      <c r="C3133">
        <v>2011</v>
      </c>
      <c r="D3133" t="s">
        <v>40</v>
      </c>
      <c r="E3133" t="s">
        <v>83</v>
      </c>
      <c r="F3133" s="4">
        <v>140000</v>
      </c>
      <c r="G3133" s="4">
        <v>70000</v>
      </c>
      <c r="H3133" s="4">
        <v>70000</v>
      </c>
      <c r="I3133" s="4">
        <v>20000</v>
      </c>
      <c r="J3133">
        <v>5.3</v>
      </c>
      <c r="K3133">
        <v>32</v>
      </c>
      <c r="L3133">
        <v>5.5</v>
      </c>
      <c r="M3133" s="4">
        <v>26</v>
      </c>
      <c r="N3133" t="s">
        <v>83</v>
      </c>
      <c r="O3133" t="s">
        <v>67</v>
      </c>
      <c r="P3133" s="4">
        <v>300000</v>
      </c>
      <c r="Q3133" s="3">
        <f>AVERAGE(Table1[[#This Row],[critic_score]],Table1[[#This Row],[user_score]])</f>
        <v>5.4</v>
      </c>
      <c r="R3133" s="4">
        <f>Table1[[#This Row],[user_count]]+Table1[[#This Row],[critic_count]]</f>
        <v>58</v>
      </c>
      <c r="S3133" s="2">
        <f>100000*Table1[[#This Row],[review_count]]/Table1[[#This Row],[total sales]]</f>
        <v>19.333333333333332</v>
      </c>
      <c r="T3133" s="2">
        <f>Table1[[#This Row],[total sales]]/(2017-Table1[[#This Row],[year_of_release]])</f>
        <v>50000</v>
      </c>
      <c r="U3133" s="9">
        <f>Table1[[#This Row],[na_sales]]/(2017-Table1[[#This Row],[year_of_release]])</f>
        <v>23333.333333333332</v>
      </c>
      <c r="V3133" s="6">
        <f>Table1[[#This Row],[eu_sales]]/(2017-Table1[[#This Row],[year_of_release]])</f>
        <v>11666.666666666666</v>
      </c>
      <c r="W3133" s="6">
        <f>Table1[[#This Row],[jp_sales]]/(2017-Table1[[#This Row],[year_of_release]])</f>
        <v>11666.666666666666</v>
      </c>
      <c r="X3133" s="6">
        <f>Table1[[#This Row],[other_sales]]/(2017-Table1[[#This Row],[year_of_release]])</f>
        <v>3333.3333333333335</v>
      </c>
      <c r="Y3133" s="4">
        <v>545961365</v>
      </c>
      <c r="Z3133" s="4">
        <v>440756453</v>
      </c>
      <c r="AA3133" s="4">
        <v>127833000</v>
      </c>
      <c r="AB3133" s="1">
        <f>Table1[[#This Row],[na_sales]]/Table1[[#This Row],[NA population]]</f>
        <v>2.5642840130271855E-4</v>
      </c>
      <c r="AC3133" s="1">
        <f>Table1[[#This Row],[eu_sales]]/Table1[[#This Row],[Eu population]]</f>
        <v>1.5881786760816864E-4</v>
      </c>
      <c r="AD3133" s="1">
        <f>Table1[[#This Row],[jp_sales]]/Table1[[#This Row],[Jp population]]</f>
        <v>5.4758943308848263E-4</v>
      </c>
    </row>
    <row r="3134" spans="1:30" x14ac:dyDescent="0.25">
      <c r="A3134" t="s">
        <v>2052</v>
      </c>
      <c r="B3134" t="s">
        <v>34</v>
      </c>
      <c r="C3134">
        <v>2013</v>
      </c>
      <c r="D3134" t="s">
        <v>23</v>
      </c>
      <c r="E3134" t="s">
        <v>981</v>
      </c>
      <c r="F3134" s="4">
        <v>10000</v>
      </c>
      <c r="G3134" s="4">
        <v>270000</v>
      </c>
      <c r="H3134" s="4">
        <v>0</v>
      </c>
      <c r="I3134" s="4">
        <v>20000</v>
      </c>
      <c r="J3134">
        <v>7.9</v>
      </c>
      <c r="K3134">
        <v>29</v>
      </c>
      <c r="L3134">
        <v>6.6</v>
      </c>
      <c r="M3134" s="4">
        <v>33</v>
      </c>
      <c r="N3134" t="s">
        <v>981</v>
      </c>
      <c r="O3134" t="s">
        <v>21</v>
      </c>
      <c r="P3134" s="4">
        <v>300000</v>
      </c>
      <c r="Q3134" s="3">
        <f>AVERAGE(Table1[[#This Row],[critic_score]],Table1[[#This Row],[user_score]])</f>
        <v>7.25</v>
      </c>
      <c r="R3134" s="4">
        <f>Table1[[#This Row],[user_count]]+Table1[[#This Row],[critic_count]]</f>
        <v>62</v>
      </c>
      <c r="S3134" s="2">
        <f>100000*Table1[[#This Row],[review_count]]/Table1[[#This Row],[total sales]]</f>
        <v>20.666666666666668</v>
      </c>
      <c r="T3134" s="2">
        <f>Table1[[#This Row],[total sales]]/(2017-Table1[[#This Row],[year_of_release]])</f>
        <v>75000</v>
      </c>
      <c r="U3134" s="9">
        <f>Table1[[#This Row],[na_sales]]/(2017-Table1[[#This Row],[year_of_release]])</f>
        <v>2500</v>
      </c>
      <c r="V3134" s="6">
        <f>Table1[[#This Row],[eu_sales]]/(2017-Table1[[#This Row],[year_of_release]])</f>
        <v>67500</v>
      </c>
      <c r="W3134" s="6">
        <f>Table1[[#This Row],[jp_sales]]/(2017-Table1[[#This Row],[year_of_release]])</f>
        <v>0</v>
      </c>
      <c r="X3134" s="6">
        <f>Table1[[#This Row],[other_sales]]/(2017-Table1[[#This Row],[year_of_release]])</f>
        <v>5000</v>
      </c>
      <c r="Y3134" s="4">
        <v>556861736</v>
      </c>
      <c r="Z3134" s="4">
        <v>442492884</v>
      </c>
      <c r="AA3134" s="4">
        <v>127445000</v>
      </c>
      <c r="AB3134" s="1">
        <f>Table1[[#This Row],[na_sales]]/Table1[[#This Row],[NA population]]</f>
        <v>1.7957779020392236E-5</v>
      </c>
      <c r="AC3134" s="1">
        <f>Table1[[#This Row],[eu_sales]]/Table1[[#This Row],[Eu population]]</f>
        <v>6.1017930403599438E-4</v>
      </c>
      <c r="AD3134" s="1">
        <f>Table1[[#This Row],[jp_sales]]/Table1[[#This Row],[Jp population]]</f>
        <v>0</v>
      </c>
    </row>
    <row r="3135" spans="1:30" x14ac:dyDescent="0.25">
      <c r="A3135" t="s">
        <v>2816</v>
      </c>
      <c r="B3135" t="s">
        <v>159</v>
      </c>
      <c r="C3135">
        <v>2003</v>
      </c>
      <c r="D3135" t="s">
        <v>23</v>
      </c>
      <c r="E3135" t="s">
        <v>425</v>
      </c>
      <c r="F3135" s="4">
        <v>210000</v>
      </c>
      <c r="G3135" s="4">
        <v>80000</v>
      </c>
      <c r="H3135" s="4">
        <v>0</v>
      </c>
      <c r="I3135" s="4">
        <v>10000</v>
      </c>
      <c r="J3135">
        <v>4.8</v>
      </c>
      <c r="K3135">
        <v>14</v>
      </c>
      <c r="L3135">
        <v>5.9</v>
      </c>
      <c r="M3135" s="4">
        <v>8</v>
      </c>
      <c r="N3135" t="s">
        <v>2817</v>
      </c>
      <c r="O3135" t="s">
        <v>21</v>
      </c>
      <c r="P3135" s="4">
        <v>300000</v>
      </c>
      <c r="Q3135" s="3">
        <f>AVERAGE(Table1[[#This Row],[critic_score]],Table1[[#This Row],[user_score]])</f>
        <v>5.35</v>
      </c>
      <c r="R3135" s="4">
        <f>Table1[[#This Row],[user_count]]+Table1[[#This Row],[critic_count]]</f>
        <v>22</v>
      </c>
      <c r="S3135" s="2">
        <f>100000*Table1[[#This Row],[review_count]]/Table1[[#This Row],[total sales]]</f>
        <v>7.333333333333333</v>
      </c>
      <c r="T3135" s="2">
        <f>Table1[[#This Row],[total sales]]/(2017-Table1[[#This Row],[year_of_release]])</f>
        <v>21428.571428571428</v>
      </c>
      <c r="U3135" s="9">
        <f>Table1[[#This Row],[na_sales]]/(2017-Table1[[#This Row],[year_of_release]])</f>
        <v>15000</v>
      </c>
      <c r="V3135" s="6">
        <f>Table1[[#This Row],[eu_sales]]/(2017-Table1[[#This Row],[year_of_release]])</f>
        <v>5714.2857142857147</v>
      </c>
      <c r="W3135" s="6">
        <f>Table1[[#This Row],[jp_sales]]/(2017-Table1[[#This Row],[year_of_release]])</f>
        <v>0</v>
      </c>
      <c r="X3135" s="6">
        <f>Table1[[#This Row],[other_sales]]/(2017-Table1[[#This Row],[year_of_release]])</f>
        <v>714.28571428571433</v>
      </c>
      <c r="Y3135" s="4">
        <v>500125528</v>
      </c>
      <c r="Z3135" s="4">
        <v>432552540</v>
      </c>
      <c r="AA3135" s="4">
        <v>127718000</v>
      </c>
      <c r="AB3135" s="1">
        <f>Table1[[#This Row],[na_sales]]/Table1[[#This Row],[NA population]]</f>
        <v>4.1989458294558403E-4</v>
      </c>
      <c r="AC3135" s="1">
        <f>Table1[[#This Row],[eu_sales]]/Table1[[#This Row],[Eu population]]</f>
        <v>1.8494863074899526E-4</v>
      </c>
      <c r="AD3135" s="1">
        <f>Table1[[#This Row],[jp_sales]]/Table1[[#This Row],[Jp population]]</f>
        <v>0</v>
      </c>
    </row>
    <row r="3136" spans="1:30" x14ac:dyDescent="0.25">
      <c r="A3136" t="s">
        <v>2818</v>
      </c>
      <c r="B3136" t="s">
        <v>34</v>
      </c>
      <c r="C3136">
        <v>2007</v>
      </c>
      <c r="D3136" t="s">
        <v>96</v>
      </c>
      <c r="E3136" t="s">
        <v>176</v>
      </c>
      <c r="F3136" s="4">
        <v>260000</v>
      </c>
      <c r="G3136" s="4">
        <v>0</v>
      </c>
      <c r="H3136" s="4">
        <v>20000</v>
      </c>
      <c r="I3136" s="4">
        <v>20000</v>
      </c>
      <c r="J3136">
        <v>6.3</v>
      </c>
      <c r="K3136">
        <v>4</v>
      </c>
      <c r="L3136">
        <v>5.8</v>
      </c>
      <c r="M3136" s="4">
        <v>5</v>
      </c>
      <c r="N3136" t="s">
        <v>176</v>
      </c>
      <c r="O3136" t="s">
        <v>67</v>
      </c>
      <c r="P3136" s="4">
        <v>300000</v>
      </c>
      <c r="Q3136" s="3">
        <f>AVERAGE(Table1[[#This Row],[critic_score]],Table1[[#This Row],[user_score]])</f>
        <v>6.05</v>
      </c>
      <c r="R3136" s="4">
        <f>Table1[[#This Row],[user_count]]+Table1[[#This Row],[critic_count]]</f>
        <v>9</v>
      </c>
      <c r="S3136" s="2">
        <f>100000*Table1[[#This Row],[review_count]]/Table1[[#This Row],[total sales]]</f>
        <v>3</v>
      </c>
      <c r="T3136" s="2">
        <f>Table1[[#This Row],[total sales]]/(2017-Table1[[#This Row],[year_of_release]])</f>
        <v>30000</v>
      </c>
      <c r="U3136" s="9">
        <f>Table1[[#This Row],[na_sales]]/(2017-Table1[[#This Row],[year_of_release]])</f>
        <v>26000</v>
      </c>
      <c r="V3136" s="6">
        <f>Table1[[#This Row],[eu_sales]]/(2017-Table1[[#This Row],[year_of_release]])</f>
        <v>0</v>
      </c>
      <c r="W3136" s="6">
        <f>Table1[[#This Row],[jp_sales]]/(2017-Table1[[#This Row],[year_of_release]])</f>
        <v>2000</v>
      </c>
      <c r="X3136" s="6">
        <f>Table1[[#This Row],[other_sales]]/(2017-Table1[[#This Row],[year_of_release]])</f>
        <v>2000</v>
      </c>
      <c r="Y3136" s="4">
        <v>522751172</v>
      </c>
      <c r="Z3136" s="4">
        <v>438594184</v>
      </c>
      <c r="AA3136" s="4">
        <v>128001000</v>
      </c>
      <c r="AB3136" s="1">
        <f>Table1[[#This Row],[na_sales]]/Table1[[#This Row],[NA population]]</f>
        <v>4.9736856448406007E-4</v>
      </c>
      <c r="AC3136" s="1">
        <f>Table1[[#This Row],[eu_sales]]/Table1[[#This Row],[Eu population]]</f>
        <v>0</v>
      </c>
      <c r="AD3136" s="1">
        <f>Table1[[#This Row],[jp_sales]]/Table1[[#This Row],[Jp population]]</f>
        <v>1.5624877930641166E-4</v>
      </c>
    </row>
    <row r="3137" spans="1:30" x14ac:dyDescent="0.25">
      <c r="A3137" t="s">
        <v>2819</v>
      </c>
      <c r="B3137" t="s">
        <v>34</v>
      </c>
      <c r="C3137">
        <v>2011</v>
      </c>
      <c r="D3137" t="s">
        <v>65</v>
      </c>
      <c r="E3137" t="s">
        <v>83</v>
      </c>
      <c r="F3137" s="4">
        <v>180000</v>
      </c>
      <c r="G3137" s="4">
        <v>90000</v>
      </c>
      <c r="H3137" s="4">
        <v>0</v>
      </c>
      <c r="I3137" s="4">
        <v>30000</v>
      </c>
      <c r="J3137">
        <v>6.1</v>
      </c>
      <c r="K3137">
        <v>13</v>
      </c>
      <c r="L3137">
        <v>7.5</v>
      </c>
      <c r="M3137" s="4">
        <v>10</v>
      </c>
      <c r="N3137" t="s">
        <v>83</v>
      </c>
      <c r="O3137" t="s">
        <v>84</v>
      </c>
      <c r="P3137" s="4">
        <v>300000</v>
      </c>
      <c r="Q3137" s="3">
        <f>AVERAGE(Table1[[#This Row],[critic_score]],Table1[[#This Row],[user_score]])</f>
        <v>6.8</v>
      </c>
      <c r="R3137" s="4">
        <f>Table1[[#This Row],[user_count]]+Table1[[#This Row],[critic_count]]</f>
        <v>23</v>
      </c>
      <c r="S3137" s="2">
        <f>100000*Table1[[#This Row],[review_count]]/Table1[[#This Row],[total sales]]</f>
        <v>7.666666666666667</v>
      </c>
      <c r="T3137" s="2">
        <f>Table1[[#This Row],[total sales]]/(2017-Table1[[#This Row],[year_of_release]])</f>
        <v>50000</v>
      </c>
      <c r="U3137" s="9">
        <f>Table1[[#This Row],[na_sales]]/(2017-Table1[[#This Row],[year_of_release]])</f>
        <v>30000</v>
      </c>
      <c r="V3137" s="6">
        <f>Table1[[#This Row],[eu_sales]]/(2017-Table1[[#This Row],[year_of_release]])</f>
        <v>15000</v>
      </c>
      <c r="W3137" s="6">
        <f>Table1[[#This Row],[jp_sales]]/(2017-Table1[[#This Row],[year_of_release]])</f>
        <v>0</v>
      </c>
      <c r="X3137" s="6">
        <f>Table1[[#This Row],[other_sales]]/(2017-Table1[[#This Row],[year_of_release]])</f>
        <v>5000</v>
      </c>
      <c r="Y3137" s="4">
        <v>545961365</v>
      </c>
      <c r="Z3137" s="4">
        <v>440756453</v>
      </c>
      <c r="AA3137" s="4">
        <v>127833000</v>
      </c>
      <c r="AB3137" s="1">
        <f>Table1[[#This Row],[na_sales]]/Table1[[#This Row],[NA population]]</f>
        <v>3.2969365881778097E-4</v>
      </c>
      <c r="AC3137" s="1">
        <f>Table1[[#This Row],[eu_sales]]/Table1[[#This Row],[Eu population]]</f>
        <v>2.0419440121050253E-4</v>
      </c>
      <c r="AD3137" s="1">
        <f>Table1[[#This Row],[jp_sales]]/Table1[[#This Row],[Jp population]]</f>
        <v>0</v>
      </c>
    </row>
    <row r="3138" spans="1:30" x14ac:dyDescent="0.25">
      <c r="A3138" t="s">
        <v>2820</v>
      </c>
      <c r="B3138" t="s">
        <v>45</v>
      </c>
      <c r="C3138">
        <v>2000</v>
      </c>
      <c r="D3138" t="s">
        <v>27</v>
      </c>
      <c r="E3138" t="s">
        <v>83</v>
      </c>
      <c r="F3138" s="4">
        <v>150000</v>
      </c>
      <c r="G3138" s="4">
        <v>110000</v>
      </c>
      <c r="H3138" s="4">
        <v>0</v>
      </c>
      <c r="I3138" s="4">
        <v>40000</v>
      </c>
      <c r="J3138">
        <v>9</v>
      </c>
      <c r="K3138">
        <v>16</v>
      </c>
      <c r="L3138">
        <v>8.1999999999999993</v>
      </c>
      <c r="M3138" s="4">
        <v>42</v>
      </c>
      <c r="N3138" t="s">
        <v>83</v>
      </c>
      <c r="O3138" t="s">
        <v>21</v>
      </c>
      <c r="P3138" s="4">
        <v>300000</v>
      </c>
      <c r="Q3138" s="3">
        <f>AVERAGE(Table1[[#This Row],[critic_score]],Table1[[#This Row],[user_score]])</f>
        <v>8.6</v>
      </c>
      <c r="R3138" s="4">
        <f>Table1[[#This Row],[user_count]]+Table1[[#This Row],[critic_count]]</f>
        <v>58</v>
      </c>
      <c r="S3138" s="2">
        <f>100000*Table1[[#This Row],[review_count]]/Table1[[#This Row],[total sales]]</f>
        <v>19.333333333333332</v>
      </c>
      <c r="T3138" s="2">
        <f>Table1[[#This Row],[total sales]]/(2017-Table1[[#This Row],[year_of_release]])</f>
        <v>17647.058823529413</v>
      </c>
      <c r="U3138" s="9">
        <f>Table1[[#This Row],[na_sales]]/(2017-Table1[[#This Row],[year_of_release]])</f>
        <v>8823.5294117647063</v>
      </c>
      <c r="V3138" s="6">
        <f>Table1[[#This Row],[eu_sales]]/(2017-Table1[[#This Row],[year_of_release]])</f>
        <v>6470.588235294118</v>
      </c>
      <c r="W3138" s="6">
        <f>Table1[[#This Row],[jp_sales]]/(2017-Table1[[#This Row],[year_of_release]])</f>
        <v>0</v>
      </c>
      <c r="X3138" s="6">
        <f>Table1[[#This Row],[other_sales]]/(2017-Table1[[#This Row],[year_of_release]])</f>
        <v>2352.9411764705883</v>
      </c>
      <c r="Y3138" s="4">
        <v>484244580</v>
      </c>
      <c r="Z3138" s="4">
        <v>429286318</v>
      </c>
      <c r="AA3138" s="4">
        <v>126843000</v>
      </c>
      <c r="AB3138" s="1">
        <f>Table1[[#This Row],[na_sales]]/Table1[[#This Row],[NA population]]</f>
        <v>3.0976082375563192E-4</v>
      </c>
      <c r="AC3138" s="1">
        <f>Table1[[#This Row],[eu_sales]]/Table1[[#This Row],[Eu population]]</f>
        <v>2.562392403104727E-4</v>
      </c>
      <c r="AD3138" s="1">
        <f>Table1[[#This Row],[jp_sales]]/Table1[[#This Row],[Jp population]]</f>
        <v>0</v>
      </c>
    </row>
    <row r="3139" spans="1:30" x14ac:dyDescent="0.25">
      <c r="A3139" t="s">
        <v>466</v>
      </c>
      <c r="B3139" t="s">
        <v>892</v>
      </c>
      <c r="C3139">
        <v>2012</v>
      </c>
      <c r="D3139" t="s">
        <v>19</v>
      </c>
      <c r="E3139" t="s">
        <v>100</v>
      </c>
      <c r="F3139" s="4">
        <v>280000</v>
      </c>
      <c r="G3139" s="4">
        <v>0</v>
      </c>
      <c r="H3139" s="4">
        <v>0</v>
      </c>
      <c r="I3139" s="4">
        <v>20000</v>
      </c>
      <c r="J3139">
        <v>6.3</v>
      </c>
      <c r="K3139">
        <v>6</v>
      </c>
      <c r="L3139">
        <v>7.3</v>
      </c>
      <c r="M3139" s="4">
        <v>38</v>
      </c>
      <c r="N3139" t="s">
        <v>246</v>
      </c>
      <c r="O3139" t="s">
        <v>21</v>
      </c>
      <c r="P3139" s="4">
        <v>300000</v>
      </c>
      <c r="Q3139" s="3">
        <f>AVERAGE(Table1[[#This Row],[critic_score]],Table1[[#This Row],[user_score]])</f>
        <v>6.8</v>
      </c>
      <c r="R3139" s="4">
        <f>Table1[[#This Row],[user_count]]+Table1[[#This Row],[critic_count]]</f>
        <v>44</v>
      </c>
      <c r="S3139" s="2">
        <f>100000*Table1[[#This Row],[review_count]]/Table1[[#This Row],[total sales]]</f>
        <v>14.666666666666666</v>
      </c>
      <c r="T3139" s="2">
        <f>Table1[[#This Row],[total sales]]/(2017-Table1[[#This Row],[year_of_release]])</f>
        <v>60000</v>
      </c>
      <c r="U3139" s="9">
        <f>Table1[[#This Row],[na_sales]]/(2017-Table1[[#This Row],[year_of_release]])</f>
        <v>56000</v>
      </c>
      <c r="V3139" s="6">
        <f>Table1[[#This Row],[eu_sales]]/(2017-Table1[[#This Row],[year_of_release]])</f>
        <v>0</v>
      </c>
      <c r="W3139" s="6">
        <f>Table1[[#This Row],[jp_sales]]/(2017-Table1[[#This Row],[year_of_release]])</f>
        <v>0</v>
      </c>
      <c r="X3139" s="6">
        <f>Table1[[#This Row],[other_sales]]/(2017-Table1[[#This Row],[year_of_release]])</f>
        <v>4000</v>
      </c>
      <c r="Y3139" s="4">
        <v>551484507</v>
      </c>
      <c r="Z3139" s="4">
        <v>441417242</v>
      </c>
      <c r="AA3139" s="4">
        <v>127629000</v>
      </c>
      <c r="AB3139" s="1">
        <f>Table1[[#This Row],[na_sales]]/Table1[[#This Row],[NA population]]</f>
        <v>5.0772051879238017E-4</v>
      </c>
      <c r="AC3139" s="1">
        <f>Table1[[#This Row],[eu_sales]]/Table1[[#This Row],[Eu population]]</f>
        <v>0</v>
      </c>
      <c r="AD3139" s="1">
        <f>Table1[[#This Row],[jp_sales]]/Table1[[#This Row],[Jp population]]</f>
        <v>0</v>
      </c>
    </row>
    <row r="3140" spans="1:30" x14ac:dyDescent="0.25">
      <c r="A3140" t="s">
        <v>2821</v>
      </c>
      <c r="B3140" t="s">
        <v>45</v>
      </c>
      <c r="C3140">
        <v>2003</v>
      </c>
      <c r="D3140" t="s">
        <v>65</v>
      </c>
      <c r="E3140" t="s">
        <v>425</v>
      </c>
      <c r="F3140" s="4">
        <v>150000</v>
      </c>
      <c r="G3140" s="4">
        <v>110000</v>
      </c>
      <c r="H3140" s="4">
        <v>0</v>
      </c>
      <c r="I3140" s="4">
        <v>40000</v>
      </c>
      <c r="J3140">
        <v>7.3</v>
      </c>
      <c r="K3140">
        <v>19</v>
      </c>
      <c r="L3140">
        <v>8.6</v>
      </c>
      <c r="M3140" s="4">
        <v>7</v>
      </c>
      <c r="N3140" t="s">
        <v>2000</v>
      </c>
      <c r="O3140" t="s">
        <v>43</v>
      </c>
      <c r="P3140" s="4">
        <v>300000</v>
      </c>
      <c r="Q3140" s="3">
        <f>AVERAGE(Table1[[#This Row],[critic_score]],Table1[[#This Row],[user_score]])</f>
        <v>7.9499999999999993</v>
      </c>
      <c r="R3140" s="4">
        <f>Table1[[#This Row],[user_count]]+Table1[[#This Row],[critic_count]]</f>
        <v>26</v>
      </c>
      <c r="S3140" s="2">
        <f>100000*Table1[[#This Row],[review_count]]/Table1[[#This Row],[total sales]]</f>
        <v>8.6666666666666661</v>
      </c>
      <c r="T3140" s="2">
        <f>Table1[[#This Row],[total sales]]/(2017-Table1[[#This Row],[year_of_release]])</f>
        <v>21428.571428571428</v>
      </c>
      <c r="U3140" s="9">
        <f>Table1[[#This Row],[na_sales]]/(2017-Table1[[#This Row],[year_of_release]])</f>
        <v>10714.285714285714</v>
      </c>
      <c r="V3140" s="6">
        <f>Table1[[#This Row],[eu_sales]]/(2017-Table1[[#This Row],[year_of_release]])</f>
        <v>7857.1428571428569</v>
      </c>
      <c r="W3140" s="6">
        <f>Table1[[#This Row],[jp_sales]]/(2017-Table1[[#This Row],[year_of_release]])</f>
        <v>0</v>
      </c>
      <c r="X3140" s="6">
        <f>Table1[[#This Row],[other_sales]]/(2017-Table1[[#This Row],[year_of_release]])</f>
        <v>2857.1428571428573</v>
      </c>
      <c r="Y3140" s="4">
        <v>500125528</v>
      </c>
      <c r="Z3140" s="4">
        <v>432552540</v>
      </c>
      <c r="AA3140" s="4">
        <v>127718000</v>
      </c>
      <c r="AB3140" s="1">
        <f>Table1[[#This Row],[na_sales]]/Table1[[#This Row],[NA population]]</f>
        <v>2.9992470210398858E-4</v>
      </c>
      <c r="AC3140" s="1">
        <f>Table1[[#This Row],[eu_sales]]/Table1[[#This Row],[Eu population]]</f>
        <v>2.5430436727986848E-4</v>
      </c>
      <c r="AD3140" s="1">
        <f>Table1[[#This Row],[jp_sales]]/Table1[[#This Row],[Jp population]]</f>
        <v>0</v>
      </c>
    </row>
    <row r="3141" spans="1:30" x14ac:dyDescent="0.25">
      <c r="A3141" t="s">
        <v>2822</v>
      </c>
      <c r="B3141" t="s">
        <v>45</v>
      </c>
      <c r="C3141">
        <v>2000</v>
      </c>
      <c r="D3141" t="s">
        <v>96</v>
      </c>
      <c r="E3141" t="s">
        <v>83</v>
      </c>
      <c r="F3141" s="4">
        <v>100000</v>
      </c>
      <c r="G3141" s="4">
        <v>70000</v>
      </c>
      <c r="H3141" s="4">
        <v>100000</v>
      </c>
      <c r="I3141" s="4">
        <v>30000</v>
      </c>
      <c r="J3141">
        <v>6.2</v>
      </c>
      <c r="K3141">
        <v>13</v>
      </c>
      <c r="L3141">
        <v>5.3</v>
      </c>
      <c r="M3141" s="4">
        <v>9</v>
      </c>
      <c r="N3141" t="s">
        <v>553</v>
      </c>
      <c r="O3141" t="s">
        <v>67</v>
      </c>
      <c r="P3141" s="4">
        <v>300000</v>
      </c>
      <c r="Q3141" s="3">
        <f>AVERAGE(Table1[[#This Row],[critic_score]],Table1[[#This Row],[user_score]])</f>
        <v>5.75</v>
      </c>
      <c r="R3141" s="4">
        <f>Table1[[#This Row],[user_count]]+Table1[[#This Row],[critic_count]]</f>
        <v>22</v>
      </c>
      <c r="S3141" s="2">
        <f>100000*Table1[[#This Row],[review_count]]/Table1[[#This Row],[total sales]]</f>
        <v>7.333333333333333</v>
      </c>
      <c r="T3141" s="2">
        <f>Table1[[#This Row],[total sales]]/(2017-Table1[[#This Row],[year_of_release]])</f>
        <v>17647.058823529413</v>
      </c>
      <c r="U3141" s="9">
        <f>Table1[[#This Row],[na_sales]]/(2017-Table1[[#This Row],[year_of_release]])</f>
        <v>5882.3529411764703</v>
      </c>
      <c r="V3141" s="6">
        <f>Table1[[#This Row],[eu_sales]]/(2017-Table1[[#This Row],[year_of_release]])</f>
        <v>4117.6470588235297</v>
      </c>
      <c r="W3141" s="6">
        <f>Table1[[#This Row],[jp_sales]]/(2017-Table1[[#This Row],[year_of_release]])</f>
        <v>5882.3529411764703</v>
      </c>
      <c r="X3141" s="6">
        <f>Table1[[#This Row],[other_sales]]/(2017-Table1[[#This Row],[year_of_release]])</f>
        <v>1764.7058823529412</v>
      </c>
      <c r="Y3141" s="4">
        <v>484244580</v>
      </c>
      <c r="Z3141" s="4">
        <v>429286318</v>
      </c>
      <c r="AA3141" s="4">
        <v>126843000</v>
      </c>
      <c r="AB3141" s="1">
        <f>Table1[[#This Row],[na_sales]]/Table1[[#This Row],[NA population]]</f>
        <v>2.0650721583708796E-4</v>
      </c>
      <c r="AC3141" s="1">
        <f>Table1[[#This Row],[eu_sales]]/Table1[[#This Row],[Eu population]]</f>
        <v>1.6306133474302807E-4</v>
      </c>
      <c r="AD3141" s="1">
        <f>Table1[[#This Row],[jp_sales]]/Table1[[#This Row],[Jp population]]</f>
        <v>7.8837618157880215E-4</v>
      </c>
    </row>
    <row r="3142" spans="1:30" x14ac:dyDescent="0.25">
      <c r="A3142" t="s">
        <v>2823</v>
      </c>
      <c r="B3142" t="s">
        <v>18</v>
      </c>
      <c r="C3142">
        <v>2008</v>
      </c>
      <c r="D3142" t="s">
        <v>40</v>
      </c>
      <c r="E3142" t="s">
        <v>196</v>
      </c>
      <c r="F3142" s="4">
        <v>160000</v>
      </c>
      <c r="G3142" s="4">
        <v>40000</v>
      </c>
      <c r="H3142" s="4">
        <v>80000</v>
      </c>
      <c r="I3142" s="4">
        <v>20000</v>
      </c>
      <c r="J3142">
        <v>7.6</v>
      </c>
      <c r="K3142">
        <v>11</v>
      </c>
      <c r="L3142">
        <v>8.9</v>
      </c>
      <c r="M3142" s="4">
        <v>41</v>
      </c>
      <c r="N3142" t="s">
        <v>196</v>
      </c>
      <c r="O3142" t="s">
        <v>43</v>
      </c>
      <c r="P3142" s="4">
        <v>300000</v>
      </c>
      <c r="Q3142" s="3">
        <f>AVERAGE(Table1[[#This Row],[critic_score]],Table1[[#This Row],[user_score]])</f>
        <v>8.25</v>
      </c>
      <c r="R3142" s="4">
        <f>Table1[[#This Row],[user_count]]+Table1[[#This Row],[critic_count]]</f>
        <v>52</v>
      </c>
      <c r="S3142" s="2">
        <f>100000*Table1[[#This Row],[review_count]]/Table1[[#This Row],[total sales]]</f>
        <v>17.333333333333332</v>
      </c>
      <c r="T3142" s="2">
        <f>Table1[[#This Row],[total sales]]/(2017-Table1[[#This Row],[year_of_release]])</f>
        <v>33333.333333333336</v>
      </c>
      <c r="U3142" s="9">
        <f>Table1[[#This Row],[na_sales]]/(2017-Table1[[#This Row],[year_of_release]])</f>
        <v>17777.777777777777</v>
      </c>
      <c r="V3142" s="6">
        <f>Table1[[#This Row],[eu_sales]]/(2017-Table1[[#This Row],[year_of_release]])</f>
        <v>4444.4444444444443</v>
      </c>
      <c r="W3142" s="6">
        <f>Table1[[#This Row],[jp_sales]]/(2017-Table1[[#This Row],[year_of_release]])</f>
        <v>8888.8888888888887</v>
      </c>
      <c r="X3142" s="6">
        <f>Table1[[#This Row],[other_sales]]/(2017-Table1[[#This Row],[year_of_release]])</f>
        <v>2222.2222222222222</v>
      </c>
      <c r="Y3142" s="4">
        <v>528816311</v>
      </c>
      <c r="Z3142" s="4">
        <v>440001482</v>
      </c>
      <c r="AA3142" s="4">
        <v>128063000</v>
      </c>
      <c r="AB3142" s="1">
        <f>Table1[[#This Row],[na_sales]]/Table1[[#This Row],[NA population]]</f>
        <v>3.0256252818192667E-4</v>
      </c>
      <c r="AC3142" s="1">
        <f>Table1[[#This Row],[eu_sales]]/Table1[[#This Row],[Eu population]]</f>
        <v>9.0908784711775124E-5</v>
      </c>
      <c r="AD3142" s="1">
        <f>Table1[[#This Row],[jp_sales]]/Table1[[#This Row],[Jp population]]</f>
        <v>6.2469253414335134E-4</v>
      </c>
    </row>
    <row r="3143" spans="1:30" x14ac:dyDescent="0.25">
      <c r="A3143" t="s">
        <v>1920</v>
      </c>
      <c r="B3143" t="s">
        <v>118</v>
      </c>
      <c r="C3143">
        <v>2010</v>
      </c>
      <c r="D3143" t="s">
        <v>40</v>
      </c>
      <c r="E3143" t="s">
        <v>171</v>
      </c>
      <c r="F3143" s="4">
        <v>90000</v>
      </c>
      <c r="G3143" s="4">
        <v>130000</v>
      </c>
      <c r="H3143" s="4">
        <v>10000</v>
      </c>
      <c r="I3143" s="4">
        <v>70000</v>
      </c>
      <c r="J3143">
        <v>7.3</v>
      </c>
      <c r="K3143">
        <v>28</v>
      </c>
      <c r="L3143">
        <v>7.5</v>
      </c>
      <c r="M3143" s="4">
        <v>43</v>
      </c>
      <c r="N3143" t="s">
        <v>2136</v>
      </c>
      <c r="O3143" t="s">
        <v>43</v>
      </c>
      <c r="P3143" s="4">
        <v>300000</v>
      </c>
      <c r="Q3143" s="3">
        <f>AVERAGE(Table1[[#This Row],[critic_score]],Table1[[#This Row],[user_score]])</f>
        <v>7.4</v>
      </c>
      <c r="R3143" s="4">
        <f>Table1[[#This Row],[user_count]]+Table1[[#This Row],[critic_count]]</f>
        <v>71</v>
      </c>
      <c r="S3143" s="2">
        <f>100000*Table1[[#This Row],[review_count]]/Table1[[#This Row],[total sales]]</f>
        <v>23.666666666666668</v>
      </c>
      <c r="T3143" s="2">
        <f>Table1[[#This Row],[total sales]]/(2017-Table1[[#This Row],[year_of_release]])</f>
        <v>42857.142857142855</v>
      </c>
      <c r="U3143" s="9">
        <f>Table1[[#This Row],[na_sales]]/(2017-Table1[[#This Row],[year_of_release]])</f>
        <v>12857.142857142857</v>
      </c>
      <c r="V3143" s="6">
        <f>Table1[[#This Row],[eu_sales]]/(2017-Table1[[#This Row],[year_of_release]])</f>
        <v>18571.428571428572</v>
      </c>
      <c r="W3143" s="6">
        <f>Table1[[#This Row],[jp_sales]]/(2017-Table1[[#This Row],[year_of_release]])</f>
        <v>1428.5714285714287</v>
      </c>
      <c r="X3143" s="6">
        <f>Table1[[#This Row],[other_sales]]/(2017-Table1[[#This Row],[year_of_release]])</f>
        <v>10000</v>
      </c>
      <c r="Y3143" s="4">
        <v>540520772</v>
      </c>
      <c r="Z3143" s="4">
        <v>441654761</v>
      </c>
      <c r="AA3143" s="4">
        <v>128070000</v>
      </c>
      <c r="AB3143" s="1">
        <f>Table1[[#This Row],[na_sales]]/Table1[[#This Row],[NA population]]</f>
        <v>1.6650608942740132E-4</v>
      </c>
      <c r="AC3143" s="1">
        <f>Table1[[#This Row],[eu_sales]]/Table1[[#This Row],[Eu population]]</f>
        <v>2.9434755714090446E-4</v>
      </c>
      <c r="AD3143" s="1">
        <f>Table1[[#This Row],[jp_sales]]/Table1[[#This Row],[Jp population]]</f>
        <v>7.808229874287499E-5</v>
      </c>
    </row>
    <row r="3144" spans="1:30" x14ac:dyDescent="0.25">
      <c r="A3144" t="s">
        <v>2824</v>
      </c>
      <c r="B3144" t="s">
        <v>34</v>
      </c>
      <c r="C3144">
        <v>2008</v>
      </c>
      <c r="D3144" t="s">
        <v>73</v>
      </c>
      <c r="E3144" t="s">
        <v>171</v>
      </c>
      <c r="F3144" s="4">
        <v>280000</v>
      </c>
      <c r="G3144" s="4">
        <v>0</v>
      </c>
      <c r="H3144" s="4">
        <v>0</v>
      </c>
      <c r="I3144" s="4">
        <v>20000</v>
      </c>
      <c r="J3144">
        <v>6.5</v>
      </c>
      <c r="K3144">
        <v>6</v>
      </c>
      <c r="L3144">
        <v>7.7</v>
      </c>
      <c r="M3144" s="4">
        <v>7</v>
      </c>
      <c r="N3144" t="s">
        <v>256</v>
      </c>
      <c r="O3144" t="s">
        <v>21</v>
      </c>
      <c r="P3144" s="4">
        <v>300000</v>
      </c>
      <c r="Q3144" s="3">
        <f>AVERAGE(Table1[[#This Row],[critic_score]],Table1[[#This Row],[user_score]])</f>
        <v>7.1</v>
      </c>
      <c r="R3144" s="4">
        <f>Table1[[#This Row],[user_count]]+Table1[[#This Row],[critic_count]]</f>
        <v>13</v>
      </c>
      <c r="S3144" s="2">
        <f>100000*Table1[[#This Row],[review_count]]/Table1[[#This Row],[total sales]]</f>
        <v>4.333333333333333</v>
      </c>
      <c r="T3144" s="2">
        <f>Table1[[#This Row],[total sales]]/(2017-Table1[[#This Row],[year_of_release]])</f>
        <v>33333.333333333336</v>
      </c>
      <c r="U3144" s="9">
        <f>Table1[[#This Row],[na_sales]]/(2017-Table1[[#This Row],[year_of_release]])</f>
        <v>31111.111111111109</v>
      </c>
      <c r="V3144" s="6">
        <f>Table1[[#This Row],[eu_sales]]/(2017-Table1[[#This Row],[year_of_release]])</f>
        <v>0</v>
      </c>
      <c r="W3144" s="6">
        <f>Table1[[#This Row],[jp_sales]]/(2017-Table1[[#This Row],[year_of_release]])</f>
        <v>0</v>
      </c>
      <c r="X3144" s="6">
        <f>Table1[[#This Row],[other_sales]]/(2017-Table1[[#This Row],[year_of_release]])</f>
        <v>2222.2222222222222</v>
      </c>
      <c r="Y3144" s="4">
        <v>528816311</v>
      </c>
      <c r="Z3144" s="4">
        <v>440001482</v>
      </c>
      <c r="AA3144" s="4">
        <v>128063000</v>
      </c>
      <c r="AB3144" s="1">
        <f>Table1[[#This Row],[na_sales]]/Table1[[#This Row],[NA population]]</f>
        <v>5.2948442431837166E-4</v>
      </c>
      <c r="AC3144" s="1">
        <f>Table1[[#This Row],[eu_sales]]/Table1[[#This Row],[Eu population]]</f>
        <v>0</v>
      </c>
      <c r="AD3144" s="1">
        <f>Table1[[#This Row],[jp_sales]]/Table1[[#This Row],[Jp population]]</f>
        <v>0</v>
      </c>
    </row>
    <row r="3145" spans="1:30" x14ac:dyDescent="0.25">
      <c r="A3145" t="s">
        <v>2825</v>
      </c>
      <c r="B3145" t="s">
        <v>45</v>
      </c>
      <c r="C3145">
        <v>2004</v>
      </c>
      <c r="D3145" t="s">
        <v>65</v>
      </c>
      <c r="E3145" t="s">
        <v>538</v>
      </c>
      <c r="F3145" s="4">
        <v>150000</v>
      </c>
      <c r="G3145" s="4">
        <v>110000</v>
      </c>
      <c r="H3145" s="4">
        <v>0</v>
      </c>
      <c r="I3145" s="4">
        <v>40000</v>
      </c>
      <c r="J3145">
        <v>5.5</v>
      </c>
      <c r="K3145">
        <v>24</v>
      </c>
      <c r="L3145">
        <v>6.1</v>
      </c>
      <c r="M3145" s="4">
        <v>7</v>
      </c>
      <c r="N3145" t="s">
        <v>1041</v>
      </c>
      <c r="O3145" t="s">
        <v>67</v>
      </c>
      <c r="P3145" s="4">
        <v>300000</v>
      </c>
      <c r="Q3145" s="3">
        <f>AVERAGE(Table1[[#This Row],[critic_score]],Table1[[#This Row],[user_score]])</f>
        <v>5.8</v>
      </c>
      <c r="R3145" s="4">
        <f>Table1[[#This Row],[user_count]]+Table1[[#This Row],[critic_count]]</f>
        <v>31</v>
      </c>
      <c r="S3145" s="2">
        <f>100000*Table1[[#This Row],[review_count]]/Table1[[#This Row],[total sales]]</f>
        <v>10.333333333333334</v>
      </c>
      <c r="T3145" s="2">
        <f>Table1[[#This Row],[total sales]]/(2017-Table1[[#This Row],[year_of_release]])</f>
        <v>23076.923076923078</v>
      </c>
      <c r="U3145" s="9">
        <f>Table1[[#This Row],[na_sales]]/(2017-Table1[[#This Row],[year_of_release]])</f>
        <v>11538.461538461539</v>
      </c>
      <c r="V3145" s="6">
        <f>Table1[[#This Row],[eu_sales]]/(2017-Table1[[#This Row],[year_of_release]])</f>
        <v>8461.538461538461</v>
      </c>
      <c r="W3145" s="6">
        <f>Table1[[#This Row],[jp_sales]]/(2017-Table1[[#This Row],[year_of_release]])</f>
        <v>0</v>
      </c>
      <c r="X3145" s="6">
        <f>Table1[[#This Row],[other_sales]]/(2017-Table1[[#This Row],[year_of_release]])</f>
        <v>3076.9230769230771</v>
      </c>
      <c r="Y3145" s="4">
        <v>505524224</v>
      </c>
      <c r="Z3145" s="4">
        <v>434174638</v>
      </c>
      <c r="AA3145" s="4">
        <v>127761000</v>
      </c>
      <c r="AB3145" s="1">
        <f>Table1[[#This Row],[na_sales]]/Table1[[#This Row],[NA population]]</f>
        <v>2.9672168588304882E-4</v>
      </c>
      <c r="AC3145" s="1">
        <f>Table1[[#This Row],[eu_sales]]/Table1[[#This Row],[Eu population]]</f>
        <v>2.5335427354004035E-4</v>
      </c>
      <c r="AD3145" s="1">
        <f>Table1[[#This Row],[jp_sales]]/Table1[[#This Row],[Jp population]]</f>
        <v>0</v>
      </c>
    </row>
    <row r="3146" spans="1:30" x14ac:dyDescent="0.25">
      <c r="A3146" t="s">
        <v>2826</v>
      </c>
      <c r="B3146" t="s">
        <v>892</v>
      </c>
      <c r="C3146">
        <v>2014</v>
      </c>
      <c r="D3146" t="s">
        <v>96</v>
      </c>
      <c r="E3146" t="s">
        <v>267</v>
      </c>
      <c r="F3146" s="4">
        <v>0</v>
      </c>
      <c r="G3146" s="4">
        <v>0</v>
      </c>
      <c r="H3146" s="4">
        <v>300000</v>
      </c>
      <c r="I3146" s="4">
        <v>0</v>
      </c>
      <c r="J3146">
        <v>6.7</v>
      </c>
      <c r="K3146">
        <v>28</v>
      </c>
      <c r="L3146">
        <v>7.6</v>
      </c>
      <c r="M3146" s="4">
        <v>131</v>
      </c>
      <c r="N3146" t="s">
        <v>810</v>
      </c>
      <c r="O3146" t="s">
        <v>67</v>
      </c>
      <c r="P3146" s="4">
        <v>300000</v>
      </c>
      <c r="Q3146" s="3">
        <f>AVERAGE(Table1[[#This Row],[critic_score]],Table1[[#This Row],[user_score]])</f>
        <v>7.15</v>
      </c>
      <c r="R3146" s="4">
        <f>Table1[[#This Row],[user_count]]+Table1[[#This Row],[critic_count]]</f>
        <v>159</v>
      </c>
      <c r="S3146" s="2">
        <f>100000*Table1[[#This Row],[review_count]]/Table1[[#This Row],[total sales]]</f>
        <v>53</v>
      </c>
      <c r="T3146" s="2">
        <f>Table1[[#This Row],[total sales]]/(2017-Table1[[#This Row],[year_of_release]])</f>
        <v>100000</v>
      </c>
      <c r="U3146" s="9">
        <f>Table1[[#This Row],[na_sales]]/(2017-Table1[[#This Row],[year_of_release]])</f>
        <v>0</v>
      </c>
      <c r="V3146" s="6">
        <f>Table1[[#This Row],[eu_sales]]/(2017-Table1[[#This Row],[year_of_release]])</f>
        <v>0</v>
      </c>
      <c r="W3146" s="6">
        <f>Table1[[#This Row],[jp_sales]]/(2017-Table1[[#This Row],[year_of_release]])</f>
        <v>100000</v>
      </c>
      <c r="X3146" s="6">
        <f>Table1[[#This Row],[other_sales]]/(2017-Table1[[#This Row],[year_of_release]])</f>
        <v>0</v>
      </c>
      <c r="Y3146" s="4">
        <v>562338430</v>
      </c>
      <c r="Z3146" s="4">
        <v>443580712</v>
      </c>
      <c r="AA3146" s="4">
        <v>127276000</v>
      </c>
      <c r="AB3146" s="1">
        <f>Table1[[#This Row],[na_sales]]/Table1[[#This Row],[NA population]]</f>
        <v>0</v>
      </c>
      <c r="AC3146" s="1">
        <f>Table1[[#This Row],[eu_sales]]/Table1[[#This Row],[Eu population]]</f>
        <v>0</v>
      </c>
      <c r="AD3146" s="1">
        <f>Table1[[#This Row],[jp_sales]]/Table1[[#This Row],[Jp population]]</f>
        <v>2.3570822464565196E-3</v>
      </c>
    </row>
    <row r="3147" spans="1:30" x14ac:dyDescent="0.25">
      <c r="A3147" t="s">
        <v>1667</v>
      </c>
      <c r="B3147" t="s">
        <v>45</v>
      </c>
      <c r="C3147">
        <v>2005</v>
      </c>
      <c r="D3147" t="s">
        <v>225</v>
      </c>
      <c r="E3147" t="s">
        <v>425</v>
      </c>
      <c r="F3147" s="4">
        <v>150000</v>
      </c>
      <c r="G3147" s="4">
        <v>110000</v>
      </c>
      <c r="H3147" s="4">
        <v>0</v>
      </c>
      <c r="I3147" s="4">
        <v>40000</v>
      </c>
      <c r="J3147">
        <v>7.4</v>
      </c>
      <c r="K3147">
        <v>24</v>
      </c>
      <c r="L3147">
        <v>8</v>
      </c>
      <c r="M3147" s="4">
        <v>13</v>
      </c>
      <c r="N3147" t="s">
        <v>340</v>
      </c>
      <c r="O3147" t="s">
        <v>43</v>
      </c>
      <c r="P3147" s="4">
        <v>300000</v>
      </c>
      <c r="Q3147" s="3">
        <f>AVERAGE(Table1[[#This Row],[critic_score]],Table1[[#This Row],[user_score]])</f>
        <v>7.7</v>
      </c>
      <c r="R3147" s="4">
        <f>Table1[[#This Row],[user_count]]+Table1[[#This Row],[critic_count]]</f>
        <v>37</v>
      </c>
      <c r="S3147" s="2">
        <f>100000*Table1[[#This Row],[review_count]]/Table1[[#This Row],[total sales]]</f>
        <v>12.333333333333334</v>
      </c>
      <c r="T3147" s="2">
        <f>Table1[[#This Row],[total sales]]/(2017-Table1[[#This Row],[year_of_release]])</f>
        <v>25000</v>
      </c>
      <c r="U3147" s="9">
        <f>Table1[[#This Row],[na_sales]]/(2017-Table1[[#This Row],[year_of_release]])</f>
        <v>12500</v>
      </c>
      <c r="V3147" s="6">
        <f>Table1[[#This Row],[eu_sales]]/(2017-Table1[[#This Row],[year_of_release]])</f>
        <v>9166.6666666666661</v>
      </c>
      <c r="W3147" s="6">
        <f>Table1[[#This Row],[jp_sales]]/(2017-Table1[[#This Row],[year_of_release]])</f>
        <v>0</v>
      </c>
      <c r="X3147" s="6">
        <f>Table1[[#This Row],[other_sales]]/(2017-Table1[[#This Row],[year_of_release]])</f>
        <v>3333.3333333333335</v>
      </c>
      <c r="Y3147" s="4">
        <v>511054143</v>
      </c>
      <c r="Z3147" s="4">
        <v>435713800</v>
      </c>
      <c r="AA3147" s="4">
        <v>127773000</v>
      </c>
      <c r="AB3147" s="1">
        <f>Table1[[#This Row],[na_sales]]/Table1[[#This Row],[NA population]]</f>
        <v>2.9351097541146435E-4</v>
      </c>
      <c r="AC3147" s="1">
        <f>Table1[[#This Row],[eu_sales]]/Table1[[#This Row],[Eu population]]</f>
        <v>2.5245929782347955E-4</v>
      </c>
      <c r="AD3147" s="1">
        <f>Table1[[#This Row],[jp_sales]]/Table1[[#This Row],[Jp population]]</f>
        <v>0</v>
      </c>
    </row>
    <row r="3148" spans="1:30" x14ac:dyDescent="0.25">
      <c r="A3148" t="s">
        <v>659</v>
      </c>
      <c r="B3148" t="s">
        <v>45</v>
      </c>
      <c r="C3148">
        <v>2006</v>
      </c>
      <c r="D3148" t="s">
        <v>73</v>
      </c>
      <c r="E3148" t="s">
        <v>100</v>
      </c>
      <c r="F3148" s="4">
        <v>20000</v>
      </c>
      <c r="G3148" s="4">
        <v>10000</v>
      </c>
      <c r="H3148" s="4">
        <v>0</v>
      </c>
      <c r="I3148" s="4">
        <v>270000</v>
      </c>
      <c r="J3148">
        <v>6.8</v>
      </c>
      <c r="K3148">
        <v>27</v>
      </c>
      <c r="L3148">
        <v>8</v>
      </c>
      <c r="M3148" s="4">
        <v>25</v>
      </c>
      <c r="N3148" t="s">
        <v>321</v>
      </c>
      <c r="O3148" t="s">
        <v>67</v>
      </c>
      <c r="P3148" s="4">
        <v>300000</v>
      </c>
      <c r="Q3148" s="3">
        <f>AVERAGE(Table1[[#This Row],[critic_score]],Table1[[#This Row],[user_score]])</f>
        <v>7.4</v>
      </c>
      <c r="R3148" s="4">
        <f>Table1[[#This Row],[user_count]]+Table1[[#This Row],[critic_count]]</f>
        <v>52</v>
      </c>
      <c r="S3148" s="2">
        <f>100000*Table1[[#This Row],[review_count]]/Table1[[#This Row],[total sales]]</f>
        <v>17.333333333333332</v>
      </c>
      <c r="T3148" s="2">
        <f>Table1[[#This Row],[total sales]]/(2017-Table1[[#This Row],[year_of_release]])</f>
        <v>27272.727272727272</v>
      </c>
      <c r="U3148" s="9">
        <f>Table1[[#This Row],[na_sales]]/(2017-Table1[[#This Row],[year_of_release]])</f>
        <v>1818.1818181818182</v>
      </c>
      <c r="V3148" s="6">
        <f>Table1[[#This Row],[eu_sales]]/(2017-Table1[[#This Row],[year_of_release]])</f>
        <v>909.09090909090912</v>
      </c>
      <c r="W3148" s="6">
        <f>Table1[[#This Row],[jp_sales]]/(2017-Table1[[#This Row],[year_of_release]])</f>
        <v>0</v>
      </c>
      <c r="X3148" s="6">
        <f>Table1[[#This Row],[other_sales]]/(2017-Table1[[#This Row],[year_of_release]])</f>
        <v>24545.454545454544</v>
      </c>
      <c r="Y3148" s="4">
        <v>516818555</v>
      </c>
      <c r="Z3148" s="4">
        <v>437126892</v>
      </c>
      <c r="AA3148" s="4">
        <v>127854000</v>
      </c>
      <c r="AB3148" s="1">
        <f>Table1[[#This Row],[na_sales]]/Table1[[#This Row],[NA population]]</f>
        <v>3.8698300992695592E-5</v>
      </c>
      <c r="AC3148" s="1">
        <f>Table1[[#This Row],[eu_sales]]/Table1[[#This Row],[Eu population]]</f>
        <v>2.2876652484697737E-5</v>
      </c>
      <c r="AD3148" s="1">
        <f>Table1[[#This Row],[jp_sales]]/Table1[[#This Row],[Jp population]]</f>
        <v>0</v>
      </c>
    </row>
    <row r="3149" spans="1:30" x14ac:dyDescent="0.25">
      <c r="A3149" t="s">
        <v>2827</v>
      </c>
      <c r="B3149" t="s">
        <v>39</v>
      </c>
      <c r="C3149">
        <v>2012</v>
      </c>
      <c r="D3149" t="s">
        <v>65</v>
      </c>
      <c r="E3149" t="s">
        <v>642</v>
      </c>
      <c r="F3149" s="4">
        <v>0</v>
      </c>
      <c r="G3149" s="4">
        <v>0</v>
      </c>
      <c r="H3149" s="4">
        <v>300000</v>
      </c>
      <c r="I3149" s="4">
        <v>0</v>
      </c>
      <c r="J3149">
        <v>4.9000000000000004</v>
      </c>
      <c r="K3149">
        <v>19</v>
      </c>
      <c r="L3149">
        <v>7</v>
      </c>
      <c r="M3149" s="4">
        <v>19</v>
      </c>
      <c r="N3149" t="s">
        <v>1710</v>
      </c>
      <c r="O3149" t="s">
        <v>43</v>
      </c>
      <c r="P3149" s="4">
        <v>300000</v>
      </c>
      <c r="Q3149" s="3">
        <f>AVERAGE(Table1[[#This Row],[critic_score]],Table1[[#This Row],[user_score]])</f>
        <v>5.95</v>
      </c>
      <c r="R3149" s="4">
        <f>Table1[[#This Row],[user_count]]+Table1[[#This Row],[critic_count]]</f>
        <v>38</v>
      </c>
      <c r="S3149" s="2">
        <f>100000*Table1[[#This Row],[review_count]]/Table1[[#This Row],[total sales]]</f>
        <v>12.666666666666666</v>
      </c>
      <c r="T3149" s="2">
        <f>Table1[[#This Row],[total sales]]/(2017-Table1[[#This Row],[year_of_release]])</f>
        <v>60000</v>
      </c>
      <c r="U3149" s="9">
        <f>Table1[[#This Row],[na_sales]]/(2017-Table1[[#This Row],[year_of_release]])</f>
        <v>0</v>
      </c>
      <c r="V3149" s="6">
        <f>Table1[[#This Row],[eu_sales]]/(2017-Table1[[#This Row],[year_of_release]])</f>
        <v>0</v>
      </c>
      <c r="W3149" s="6">
        <f>Table1[[#This Row],[jp_sales]]/(2017-Table1[[#This Row],[year_of_release]])</f>
        <v>60000</v>
      </c>
      <c r="X3149" s="6">
        <f>Table1[[#This Row],[other_sales]]/(2017-Table1[[#This Row],[year_of_release]])</f>
        <v>0</v>
      </c>
      <c r="Y3149" s="4">
        <v>551484507</v>
      </c>
      <c r="Z3149" s="4">
        <v>441417242</v>
      </c>
      <c r="AA3149" s="4">
        <v>127629000</v>
      </c>
      <c r="AB3149" s="1">
        <f>Table1[[#This Row],[na_sales]]/Table1[[#This Row],[NA population]]</f>
        <v>0</v>
      </c>
      <c r="AC3149" s="1">
        <f>Table1[[#This Row],[eu_sales]]/Table1[[#This Row],[Eu population]]</f>
        <v>0</v>
      </c>
      <c r="AD3149" s="1">
        <f>Table1[[#This Row],[jp_sales]]/Table1[[#This Row],[Jp population]]</f>
        <v>2.3505629598288792E-3</v>
      </c>
    </row>
    <row r="3150" spans="1:30" x14ac:dyDescent="0.25">
      <c r="A3150" t="s">
        <v>2832</v>
      </c>
      <c r="B3150" t="s">
        <v>892</v>
      </c>
      <c r="C3150">
        <v>2011</v>
      </c>
      <c r="D3150" t="s">
        <v>27</v>
      </c>
      <c r="E3150" t="s">
        <v>51</v>
      </c>
      <c r="F3150" s="4">
        <v>140000</v>
      </c>
      <c r="G3150" s="4">
        <v>120000</v>
      </c>
      <c r="H3150" s="4">
        <v>0</v>
      </c>
      <c r="I3150" s="4">
        <v>40000</v>
      </c>
      <c r="J3150">
        <v>5.7</v>
      </c>
      <c r="K3150">
        <v>62</v>
      </c>
      <c r="L3150">
        <v>5.5</v>
      </c>
      <c r="M3150" s="4">
        <v>53</v>
      </c>
      <c r="N3150" t="s">
        <v>1311</v>
      </c>
      <c r="O3150" t="s">
        <v>84</v>
      </c>
      <c r="P3150" s="4">
        <v>300000</v>
      </c>
      <c r="Q3150" s="3">
        <f>AVERAGE(Table1[[#This Row],[critic_score]],Table1[[#This Row],[user_score]])</f>
        <v>5.6</v>
      </c>
      <c r="R3150" s="4">
        <f>Table1[[#This Row],[user_count]]+Table1[[#This Row],[critic_count]]</f>
        <v>115</v>
      </c>
      <c r="S3150" s="2">
        <f>100000*Table1[[#This Row],[review_count]]/Table1[[#This Row],[total sales]]</f>
        <v>38.333333333333336</v>
      </c>
      <c r="T3150" s="2">
        <f>Table1[[#This Row],[total sales]]/(2017-Table1[[#This Row],[year_of_release]])</f>
        <v>50000</v>
      </c>
      <c r="U3150" s="9">
        <f>Table1[[#This Row],[na_sales]]/(2017-Table1[[#This Row],[year_of_release]])</f>
        <v>23333.333333333332</v>
      </c>
      <c r="V3150" s="6">
        <f>Table1[[#This Row],[eu_sales]]/(2017-Table1[[#This Row],[year_of_release]])</f>
        <v>20000</v>
      </c>
      <c r="W3150" s="6">
        <f>Table1[[#This Row],[jp_sales]]/(2017-Table1[[#This Row],[year_of_release]])</f>
        <v>0</v>
      </c>
      <c r="X3150" s="6">
        <f>Table1[[#This Row],[other_sales]]/(2017-Table1[[#This Row],[year_of_release]])</f>
        <v>6666.666666666667</v>
      </c>
      <c r="Y3150" s="4">
        <v>545961365</v>
      </c>
      <c r="Z3150" s="4">
        <v>440756453</v>
      </c>
      <c r="AA3150" s="4">
        <v>127833000</v>
      </c>
      <c r="AB3150" s="1">
        <f>Table1[[#This Row],[na_sales]]/Table1[[#This Row],[NA population]]</f>
        <v>2.5642840130271855E-4</v>
      </c>
      <c r="AC3150" s="1">
        <f>Table1[[#This Row],[eu_sales]]/Table1[[#This Row],[Eu population]]</f>
        <v>2.7225920161400339E-4</v>
      </c>
      <c r="AD3150" s="1">
        <f>Table1[[#This Row],[jp_sales]]/Table1[[#This Row],[Jp population]]</f>
        <v>0</v>
      </c>
    </row>
    <row r="3151" spans="1:30" x14ac:dyDescent="0.25">
      <c r="A3151" t="s">
        <v>2834</v>
      </c>
      <c r="B3151" t="s">
        <v>39</v>
      </c>
      <c r="C3151">
        <v>2012</v>
      </c>
      <c r="D3151" t="s">
        <v>40</v>
      </c>
      <c r="E3151" t="s">
        <v>51</v>
      </c>
      <c r="F3151" s="4">
        <v>140000</v>
      </c>
      <c r="G3151" s="4">
        <v>110000</v>
      </c>
      <c r="H3151" s="4">
        <v>0</v>
      </c>
      <c r="I3151" s="4">
        <v>50000</v>
      </c>
      <c r="J3151">
        <v>7</v>
      </c>
      <c r="K3151">
        <v>52</v>
      </c>
      <c r="L3151">
        <v>7.3</v>
      </c>
      <c r="M3151" s="4">
        <v>57</v>
      </c>
      <c r="N3151" t="s">
        <v>2835</v>
      </c>
      <c r="O3151" t="s">
        <v>84</v>
      </c>
      <c r="P3151" s="4">
        <v>300000</v>
      </c>
      <c r="Q3151" s="3">
        <f>AVERAGE(Table1[[#This Row],[critic_score]],Table1[[#This Row],[user_score]])</f>
        <v>7.15</v>
      </c>
      <c r="R3151" s="4">
        <f>Table1[[#This Row],[user_count]]+Table1[[#This Row],[critic_count]]</f>
        <v>109</v>
      </c>
      <c r="S3151" s="2">
        <f>100000*Table1[[#This Row],[review_count]]/Table1[[#This Row],[total sales]]</f>
        <v>36.333333333333336</v>
      </c>
      <c r="T3151" s="2">
        <f>Table1[[#This Row],[total sales]]/(2017-Table1[[#This Row],[year_of_release]])</f>
        <v>60000</v>
      </c>
      <c r="U3151" s="9">
        <f>Table1[[#This Row],[na_sales]]/(2017-Table1[[#This Row],[year_of_release]])</f>
        <v>28000</v>
      </c>
      <c r="V3151" s="6">
        <f>Table1[[#This Row],[eu_sales]]/(2017-Table1[[#This Row],[year_of_release]])</f>
        <v>22000</v>
      </c>
      <c r="W3151" s="6">
        <f>Table1[[#This Row],[jp_sales]]/(2017-Table1[[#This Row],[year_of_release]])</f>
        <v>0</v>
      </c>
      <c r="X3151" s="6">
        <f>Table1[[#This Row],[other_sales]]/(2017-Table1[[#This Row],[year_of_release]])</f>
        <v>10000</v>
      </c>
      <c r="Y3151" s="4">
        <v>551484507</v>
      </c>
      <c r="Z3151" s="4">
        <v>441417242</v>
      </c>
      <c r="AA3151" s="4">
        <v>127629000</v>
      </c>
      <c r="AB3151" s="1">
        <f>Table1[[#This Row],[na_sales]]/Table1[[#This Row],[NA population]]</f>
        <v>2.5386025939619009E-4</v>
      </c>
      <c r="AC3151" s="1">
        <f>Table1[[#This Row],[eu_sales]]/Table1[[#This Row],[Eu population]]</f>
        <v>2.4919733425365383E-4</v>
      </c>
      <c r="AD3151" s="1">
        <f>Table1[[#This Row],[jp_sales]]/Table1[[#This Row],[Jp population]]</f>
        <v>0</v>
      </c>
    </row>
    <row r="3152" spans="1:30" x14ac:dyDescent="0.25">
      <c r="A3152" t="s">
        <v>1002</v>
      </c>
      <c r="B3152" t="s">
        <v>113</v>
      </c>
      <c r="C3152">
        <v>2004</v>
      </c>
      <c r="D3152" t="s">
        <v>73</v>
      </c>
      <c r="E3152" t="s">
        <v>100</v>
      </c>
      <c r="F3152" s="4">
        <v>20000</v>
      </c>
      <c r="G3152" s="4">
        <v>240000</v>
      </c>
      <c r="H3152" s="4">
        <v>0</v>
      </c>
      <c r="I3152" s="4">
        <v>40000</v>
      </c>
      <c r="J3152">
        <v>9</v>
      </c>
      <c r="K3152">
        <v>61</v>
      </c>
      <c r="L3152">
        <v>8.8000000000000007</v>
      </c>
      <c r="M3152" s="4">
        <v>676</v>
      </c>
      <c r="N3152" t="s">
        <v>321</v>
      </c>
      <c r="O3152" t="s">
        <v>67</v>
      </c>
      <c r="P3152" s="4">
        <v>300000</v>
      </c>
      <c r="Q3152" s="3">
        <f>AVERAGE(Table1[[#This Row],[critic_score]],Table1[[#This Row],[user_score]])</f>
        <v>8.9</v>
      </c>
      <c r="R3152" s="4">
        <f>Table1[[#This Row],[user_count]]+Table1[[#This Row],[critic_count]]</f>
        <v>737</v>
      </c>
      <c r="S3152" s="2">
        <f>100000*Table1[[#This Row],[review_count]]/Table1[[#This Row],[total sales]]</f>
        <v>245.66666666666666</v>
      </c>
      <c r="T3152" s="2">
        <f>Table1[[#This Row],[total sales]]/(2017-Table1[[#This Row],[year_of_release]])</f>
        <v>23076.923076923078</v>
      </c>
      <c r="U3152" s="9">
        <f>Table1[[#This Row],[na_sales]]/(2017-Table1[[#This Row],[year_of_release]])</f>
        <v>1538.4615384615386</v>
      </c>
      <c r="V3152" s="6">
        <f>Table1[[#This Row],[eu_sales]]/(2017-Table1[[#This Row],[year_of_release]])</f>
        <v>18461.538461538461</v>
      </c>
      <c r="W3152" s="6">
        <f>Table1[[#This Row],[jp_sales]]/(2017-Table1[[#This Row],[year_of_release]])</f>
        <v>0</v>
      </c>
      <c r="X3152" s="6">
        <f>Table1[[#This Row],[other_sales]]/(2017-Table1[[#This Row],[year_of_release]])</f>
        <v>3076.9230769230771</v>
      </c>
      <c r="Y3152" s="4">
        <v>505524224</v>
      </c>
      <c r="Z3152" s="4">
        <v>434174638</v>
      </c>
      <c r="AA3152" s="4">
        <v>127761000</v>
      </c>
      <c r="AB3152" s="1">
        <f>Table1[[#This Row],[na_sales]]/Table1[[#This Row],[NA population]]</f>
        <v>3.9562891451073175E-5</v>
      </c>
      <c r="AC3152" s="1">
        <f>Table1[[#This Row],[eu_sales]]/Table1[[#This Row],[Eu population]]</f>
        <v>5.5277296045099715E-4</v>
      </c>
      <c r="AD3152" s="1">
        <f>Table1[[#This Row],[jp_sales]]/Table1[[#This Row],[Jp population]]</f>
        <v>0</v>
      </c>
    </row>
    <row r="3153" spans="1:30" x14ac:dyDescent="0.25">
      <c r="A3153" t="s">
        <v>129</v>
      </c>
      <c r="B3153" t="s">
        <v>159</v>
      </c>
      <c r="C3153">
        <v>2003</v>
      </c>
      <c r="D3153" t="s">
        <v>23</v>
      </c>
      <c r="E3153" t="s">
        <v>100</v>
      </c>
      <c r="F3153" s="4">
        <v>210000</v>
      </c>
      <c r="G3153" s="4">
        <v>80000</v>
      </c>
      <c r="H3153" s="4">
        <v>0</v>
      </c>
      <c r="I3153" s="4">
        <v>10000</v>
      </c>
      <c r="J3153">
        <v>7.7</v>
      </c>
      <c r="K3153">
        <v>9</v>
      </c>
      <c r="L3153">
        <v>8.1999999999999993</v>
      </c>
      <c r="M3153" s="4">
        <v>25</v>
      </c>
      <c r="N3153" t="s">
        <v>2228</v>
      </c>
      <c r="O3153" t="s">
        <v>21</v>
      </c>
      <c r="P3153" s="4">
        <v>300000</v>
      </c>
      <c r="Q3153" s="3">
        <f>AVERAGE(Table1[[#This Row],[critic_score]],Table1[[#This Row],[user_score]])</f>
        <v>7.9499999999999993</v>
      </c>
      <c r="R3153" s="4">
        <f>Table1[[#This Row],[user_count]]+Table1[[#This Row],[critic_count]]</f>
        <v>34</v>
      </c>
      <c r="S3153" s="2">
        <f>100000*Table1[[#This Row],[review_count]]/Table1[[#This Row],[total sales]]</f>
        <v>11.333333333333334</v>
      </c>
      <c r="T3153" s="2">
        <f>Table1[[#This Row],[total sales]]/(2017-Table1[[#This Row],[year_of_release]])</f>
        <v>21428.571428571428</v>
      </c>
      <c r="U3153" s="9">
        <f>Table1[[#This Row],[na_sales]]/(2017-Table1[[#This Row],[year_of_release]])</f>
        <v>15000</v>
      </c>
      <c r="V3153" s="6">
        <f>Table1[[#This Row],[eu_sales]]/(2017-Table1[[#This Row],[year_of_release]])</f>
        <v>5714.2857142857147</v>
      </c>
      <c r="W3153" s="6">
        <f>Table1[[#This Row],[jp_sales]]/(2017-Table1[[#This Row],[year_of_release]])</f>
        <v>0</v>
      </c>
      <c r="X3153" s="6">
        <f>Table1[[#This Row],[other_sales]]/(2017-Table1[[#This Row],[year_of_release]])</f>
        <v>714.28571428571433</v>
      </c>
      <c r="Y3153" s="4">
        <v>500125528</v>
      </c>
      <c r="Z3153" s="4">
        <v>432552540</v>
      </c>
      <c r="AA3153" s="4">
        <v>127718000</v>
      </c>
      <c r="AB3153" s="1">
        <f>Table1[[#This Row],[na_sales]]/Table1[[#This Row],[NA population]]</f>
        <v>4.1989458294558403E-4</v>
      </c>
      <c r="AC3153" s="1">
        <f>Table1[[#This Row],[eu_sales]]/Table1[[#This Row],[Eu population]]</f>
        <v>1.8494863074899526E-4</v>
      </c>
      <c r="AD3153" s="1">
        <f>Table1[[#This Row],[jp_sales]]/Table1[[#This Row],[Jp population]]</f>
        <v>0</v>
      </c>
    </row>
    <row r="3154" spans="1:30" x14ac:dyDescent="0.25">
      <c r="A3154" t="s">
        <v>1267</v>
      </c>
      <c r="B3154" t="s">
        <v>138</v>
      </c>
      <c r="C3154">
        <v>2005</v>
      </c>
      <c r="D3154" t="s">
        <v>19</v>
      </c>
      <c r="E3154" t="s">
        <v>100</v>
      </c>
      <c r="F3154" s="4">
        <v>230000</v>
      </c>
      <c r="G3154" s="4">
        <v>60000</v>
      </c>
      <c r="H3154" s="4">
        <v>0</v>
      </c>
      <c r="I3154" s="4">
        <v>10000</v>
      </c>
      <c r="J3154">
        <v>8.8000000000000007</v>
      </c>
      <c r="K3154">
        <v>36</v>
      </c>
      <c r="L3154">
        <v>8.4</v>
      </c>
      <c r="M3154" s="4">
        <v>16</v>
      </c>
      <c r="N3154" t="s">
        <v>141</v>
      </c>
      <c r="O3154" t="s">
        <v>21</v>
      </c>
      <c r="P3154" s="4">
        <v>300000</v>
      </c>
      <c r="Q3154" s="3">
        <f>AVERAGE(Table1[[#This Row],[critic_score]],Table1[[#This Row],[user_score]])</f>
        <v>8.6000000000000014</v>
      </c>
      <c r="R3154" s="4">
        <f>Table1[[#This Row],[user_count]]+Table1[[#This Row],[critic_count]]</f>
        <v>52</v>
      </c>
      <c r="S3154" s="2">
        <f>100000*Table1[[#This Row],[review_count]]/Table1[[#This Row],[total sales]]</f>
        <v>17.333333333333332</v>
      </c>
      <c r="T3154" s="2">
        <f>Table1[[#This Row],[total sales]]/(2017-Table1[[#This Row],[year_of_release]])</f>
        <v>25000</v>
      </c>
      <c r="U3154" s="9">
        <f>Table1[[#This Row],[na_sales]]/(2017-Table1[[#This Row],[year_of_release]])</f>
        <v>19166.666666666668</v>
      </c>
      <c r="V3154" s="6">
        <f>Table1[[#This Row],[eu_sales]]/(2017-Table1[[#This Row],[year_of_release]])</f>
        <v>5000</v>
      </c>
      <c r="W3154" s="6">
        <f>Table1[[#This Row],[jp_sales]]/(2017-Table1[[#This Row],[year_of_release]])</f>
        <v>0</v>
      </c>
      <c r="X3154" s="6">
        <f>Table1[[#This Row],[other_sales]]/(2017-Table1[[#This Row],[year_of_release]])</f>
        <v>833.33333333333337</v>
      </c>
      <c r="Y3154" s="4">
        <v>511054143</v>
      </c>
      <c r="Z3154" s="4">
        <v>435713800</v>
      </c>
      <c r="AA3154" s="4">
        <v>127773000</v>
      </c>
      <c r="AB3154" s="1">
        <f>Table1[[#This Row],[na_sales]]/Table1[[#This Row],[NA population]]</f>
        <v>4.5005016229757871E-4</v>
      </c>
      <c r="AC3154" s="1">
        <f>Table1[[#This Row],[eu_sales]]/Table1[[#This Row],[Eu population]]</f>
        <v>1.3770507154007975E-4</v>
      </c>
      <c r="AD3154" s="1">
        <f>Table1[[#This Row],[jp_sales]]/Table1[[#This Row],[Jp population]]</f>
        <v>0</v>
      </c>
    </row>
    <row r="3155" spans="1:30" x14ac:dyDescent="0.25">
      <c r="A3155" t="s">
        <v>2842</v>
      </c>
      <c r="B3155" t="s">
        <v>118</v>
      </c>
      <c r="C3155">
        <v>2006</v>
      </c>
      <c r="D3155" t="s">
        <v>54</v>
      </c>
      <c r="E3155" t="s">
        <v>51</v>
      </c>
      <c r="F3155" s="4">
        <v>260000</v>
      </c>
      <c r="G3155" s="4">
        <v>10000</v>
      </c>
      <c r="H3155" s="4">
        <v>0</v>
      </c>
      <c r="I3155" s="4">
        <v>30000</v>
      </c>
      <c r="J3155">
        <v>8.6999999999999993</v>
      </c>
      <c r="K3155">
        <v>58</v>
      </c>
      <c r="L3155">
        <v>9</v>
      </c>
      <c r="M3155" s="4">
        <v>118</v>
      </c>
      <c r="N3155" t="s">
        <v>1469</v>
      </c>
      <c r="O3155" t="s">
        <v>43</v>
      </c>
      <c r="P3155" s="4">
        <v>300000</v>
      </c>
      <c r="Q3155" s="3">
        <f>AVERAGE(Table1[[#This Row],[critic_score]],Table1[[#This Row],[user_score]])</f>
        <v>8.85</v>
      </c>
      <c r="R3155" s="4">
        <f>Table1[[#This Row],[user_count]]+Table1[[#This Row],[critic_count]]</f>
        <v>176</v>
      </c>
      <c r="S3155" s="2">
        <f>100000*Table1[[#This Row],[review_count]]/Table1[[#This Row],[total sales]]</f>
        <v>58.666666666666664</v>
      </c>
      <c r="T3155" s="2">
        <f>Table1[[#This Row],[total sales]]/(2017-Table1[[#This Row],[year_of_release]])</f>
        <v>27272.727272727272</v>
      </c>
      <c r="U3155" s="9">
        <f>Table1[[#This Row],[na_sales]]/(2017-Table1[[#This Row],[year_of_release]])</f>
        <v>23636.363636363636</v>
      </c>
      <c r="V3155" s="6">
        <f>Table1[[#This Row],[eu_sales]]/(2017-Table1[[#This Row],[year_of_release]])</f>
        <v>909.09090909090912</v>
      </c>
      <c r="W3155" s="6">
        <f>Table1[[#This Row],[jp_sales]]/(2017-Table1[[#This Row],[year_of_release]])</f>
        <v>0</v>
      </c>
      <c r="X3155" s="6">
        <f>Table1[[#This Row],[other_sales]]/(2017-Table1[[#This Row],[year_of_release]])</f>
        <v>2727.2727272727275</v>
      </c>
      <c r="Y3155" s="4">
        <v>516818555</v>
      </c>
      <c r="Z3155" s="4">
        <v>437126892</v>
      </c>
      <c r="AA3155" s="4">
        <v>127854000</v>
      </c>
      <c r="AB3155" s="1">
        <f>Table1[[#This Row],[na_sales]]/Table1[[#This Row],[NA population]]</f>
        <v>5.0307791290504268E-4</v>
      </c>
      <c r="AC3155" s="1">
        <f>Table1[[#This Row],[eu_sales]]/Table1[[#This Row],[Eu population]]</f>
        <v>2.2876652484697737E-5</v>
      </c>
      <c r="AD3155" s="1">
        <f>Table1[[#This Row],[jp_sales]]/Table1[[#This Row],[Jp population]]</f>
        <v>0</v>
      </c>
    </row>
    <row r="3156" spans="1:30" x14ac:dyDescent="0.25">
      <c r="A3156" t="s">
        <v>1982</v>
      </c>
      <c r="B3156" t="s">
        <v>34</v>
      </c>
      <c r="C3156">
        <v>2009</v>
      </c>
      <c r="D3156" t="s">
        <v>40</v>
      </c>
      <c r="E3156" t="s">
        <v>425</v>
      </c>
      <c r="F3156" s="4">
        <v>200000</v>
      </c>
      <c r="G3156" s="4">
        <v>70000</v>
      </c>
      <c r="H3156" s="4">
        <v>0</v>
      </c>
      <c r="I3156" s="4">
        <v>30000</v>
      </c>
      <c r="J3156">
        <v>6.1</v>
      </c>
      <c r="K3156">
        <v>18</v>
      </c>
      <c r="L3156">
        <v>6.8</v>
      </c>
      <c r="M3156" s="4">
        <v>6</v>
      </c>
      <c r="N3156" t="s">
        <v>577</v>
      </c>
      <c r="O3156" t="s">
        <v>84</v>
      </c>
      <c r="P3156" s="4">
        <v>300000</v>
      </c>
      <c r="Q3156" s="3">
        <f>AVERAGE(Table1[[#This Row],[critic_score]],Table1[[#This Row],[user_score]])</f>
        <v>6.4499999999999993</v>
      </c>
      <c r="R3156" s="4">
        <f>Table1[[#This Row],[user_count]]+Table1[[#This Row],[critic_count]]</f>
        <v>24</v>
      </c>
      <c r="S3156" s="2">
        <f>100000*Table1[[#This Row],[review_count]]/Table1[[#This Row],[total sales]]</f>
        <v>8</v>
      </c>
      <c r="T3156" s="2">
        <f>Table1[[#This Row],[total sales]]/(2017-Table1[[#This Row],[year_of_release]])</f>
        <v>37500</v>
      </c>
      <c r="U3156" s="9">
        <f>Table1[[#This Row],[na_sales]]/(2017-Table1[[#This Row],[year_of_release]])</f>
        <v>25000</v>
      </c>
      <c r="V3156" s="6">
        <f>Table1[[#This Row],[eu_sales]]/(2017-Table1[[#This Row],[year_of_release]])</f>
        <v>8750</v>
      </c>
      <c r="W3156" s="6">
        <f>Table1[[#This Row],[jp_sales]]/(2017-Table1[[#This Row],[year_of_release]])</f>
        <v>0</v>
      </c>
      <c r="X3156" s="6">
        <f>Table1[[#This Row],[other_sales]]/(2017-Table1[[#This Row],[year_of_release]])</f>
        <v>3750</v>
      </c>
      <c r="Y3156" s="4">
        <v>534740514</v>
      </c>
      <c r="Z3156" s="4">
        <v>441041694</v>
      </c>
      <c r="AA3156" s="4">
        <v>128047000</v>
      </c>
      <c r="AB3156" s="1">
        <f>Table1[[#This Row],[na_sales]]/Table1[[#This Row],[NA population]]</f>
        <v>3.7401317978312E-4</v>
      </c>
      <c r="AC3156" s="1">
        <f>Table1[[#This Row],[eu_sales]]/Table1[[#This Row],[Eu population]]</f>
        <v>1.5871515313017095E-4</v>
      </c>
      <c r="AD3156" s="1">
        <f>Table1[[#This Row],[jp_sales]]/Table1[[#This Row],[Jp population]]</f>
        <v>0</v>
      </c>
    </row>
    <row r="3157" spans="1:30" x14ac:dyDescent="0.25">
      <c r="A3157" t="s">
        <v>2314</v>
      </c>
      <c r="B3157" t="s">
        <v>71</v>
      </c>
      <c r="C3157">
        <v>2015</v>
      </c>
      <c r="D3157" t="s">
        <v>40</v>
      </c>
      <c r="E3157" t="s">
        <v>55</v>
      </c>
      <c r="F3157" s="4">
        <v>140000</v>
      </c>
      <c r="G3157" s="4">
        <v>110000</v>
      </c>
      <c r="H3157" s="4">
        <v>0</v>
      </c>
      <c r="I3157" s="4">
        <v>50000</v>
      </c>
      <c r="J3157">
        <v>6</v>
      </c>
      <c r="K3157">
        <v>11</v>
      </c>
      <c r="L3157">
        <v>5.7</v>
      </c>
      <c r="M3157" s="4">
        <v>68</v>
      </c>
      <c r="N3157" t="s">
        <v>2315</v>
      </c>
      <c r="O3157" t="s">
        <v>43</v>
      </c>
      <c r="P3157" s="4">
        <v>300000</v>
      </c>
      <c r="Q3157" s="3">
        <f>AVERAGE(Table1[[#This Row],[critic_score]],Table1[[#This Row],[user_score]])</f>
        <v>5.85</v>
      </c>
      <c r="R3157" s="4">
        <f>Table1[[#This Row],[user_count]]+Table1[[#This Row],[critic_count]]</f>
        <v>79</v>
      </c>
      <c r="S3157" s="2">
        <f>100000*Table1[[#This Row],[review_count]]/Table1[[#This Row],[total sales]]</f>
        <v>26.333333333333332</v>
      </c>
      <c r="T3157" s="2">
        <f>Table1[[#This Row],[total sales]]/(2017-Table1[[#This Row],[year_of_release]])</f>
        <v>150000</v>
      </c>
      <c r="U3157" s="9">
        <f>Table1[[#This Row],[na_sales]]/(2017-Table1[[#This Row],[year_of_release]])</f>
        <v>70000</v>
      </c>
      <c r="V3157" s="6">
        <f>Table1[[#This Row],[eu_sales]]/(2017-Table1[[#This Row],[year_of_release]])</f>
        <v>55000</v>
      </c>
      <c r="W3157" s="6">
        <f>Table1[[#This Row],[jp_sales]]/(2017-Table1[[#This Row],[year_of_release]])</f>
        <v>0</v>
      </c>
      <c r="X3157" s="6">
        <f>Table1[[#This Row],[other_sales]]/(2017-Table1[[#This Row],[year_of_release]])</f>
        <v>25000</v>
      </c>
      <c r="Y3157" s="4">
        <v>567732286</v>
      </c>
      <c r="Z3157" s="4">
        <v>444588718</v>
      </c>
      <c r="AA3157" s="4">
        <v>127141000</v>
      </c>
      <c r="AB3157" s="1">
        <f>Table1[[#This Row],[na_sales]]/Table1[[#This Row],[NA population]]</f>
        <v>2.4659510028288227E-4</v>
      </c>
      <c r="AC3157" s="1">
        <f>Table1[[#This Row],[eu_sales]]/Table1[[#This Row],[Eu population]]</f>
        <v>2.4741968373565433E-4</v>
      </c>
      <c r="AD3157" s="1">
        <f>Table1[[#This Row],[jp_sales]]/Table1[[#This Row],[Jp population]]</f>
        <v>0</v>
      </c>
    </row>
    <row r="3158" spans="1:30" x14ac:dyDescent="0.25">
      <c r="A3158" t="s">
        <v>2851</v>
      </c>
      <c r="B3158" t="s">
        <v>71</v>
      </c>
      <c r="C3158">
        <v>2016</v>
      </c>
      <c r="D3158" t="s">
        <v>19</v>
      </c>
      <c r="E3158" t="s">
        <v>171</v>
      </c>
      <c r="F3158" s="4">
        <v>0</v>
      </c>
      <c r="G3158" s="4">
        <v>220000</v>
      </c>
      <c r="H3158" s="4">
        <v>40000</v>
      </c>
      <c r="I3158" s="4">
        <v>40000</v>
      </c>
      <c r="J3158">
        <v>7.2</v>
      </c>
      <c r="K3158">
        <v>7</v>
      </c>
      <c r="L3158">
        <v>6.6</v>
      </c>
      <c r="M3158" s="4">
        <v>8</v>
      </c>
      <c r="N3158" t="s">
        <v>256</v>
      </c>
      <c r="O3158" t="s">
        <v>21</v>
      </c>
      <c r="P3158" s="4">
        <v>300000</v>
      </c>
      <c r="Q3158" s="3">
        <f>AVERAGE(Table1[[#This Row],[critic_score]],Table1[[#This Row],[user_score]])</f>
        <v>6.9</v>
      </c>
      <c r="R3158" s="4">
        <f>Table1[[#This Row],[user_count]]+Table1[[#This Row],[critic_count]]</f>
        <v>15</v>
      </c>
      <c r="S3158" s="2">
        <f>100000*Table1[[#This Row],[review_count]]/Table1[[#This Row],[total sales]]</f>
        <v>5</v>
      </c>
      <c r="T3158" s="2">
        <f>Table1[[#This Row],[total sales]]/(2017-Table1[[#This Row],[year_of_release]])</f>
        <v>300000</v>
      </c>
      <c r="U3158" s="9">
        <f>Table1[[#This Row],[na_sales]]/(2017-Table1[[#This Row],[year_of_release]])</f>
        <v>0</v>
      </c>
      <c r="V3158" s="6">
        <f>Table1[[#This Row],[eu_sales]]/(2017-Table1[[#This Row],[year_of_release]])</f>
        <v>220000</v>
      </c>
      <c r="W3158" s="6">
        <f>Table1[[#This Row],[jp_sales]]/(2017-Table1[[#This Row],[year_of_release]])</f>
        <v>40000</v>
      </c>
      <c r="X3158" s="6">
        <f>Table1[[#This Row],[other_sales]]/(2017-Table1[[#This Row],[year_of_release]])</f>
        <v>40000</v>
      </c>
      <c r="Y3158" s="4">
        <v>573178249</v>
      </c>
      <c r="Z3158" s="4">
        <v>445623395</v>
      </c>
      <c r="AA3158" s="4">
        <v>126994511</v>
      </c>
      <c r="AB3158" s="1">
        <f>Table1[[#This Row],[na_sales]]/Table1[[#This Row],[NA population]]</f>
        <v>0</v>
      </c>
      <c r="AC3158" s="1">
        <f>Table1[[#This Row],[eu_sales]]/Table1[[#This Row],[Eu population]]</f>
        <v>4.9369041766759124E-4</v>
      </c>
      <c r="AD3158" s="1">
        <f>Table1[[#This Row],[jp_sales]]/Table1[[#This Row],[Jp population]]</f>
        <v>3.1497424325686011E-4</v>
      </c>
    </row>
    <row r="3159" spans="1:30" x14ac:dyDescent="0.25">
      <c r="A3159" t="s">
        <v>2855</v>
      </c>
      <c r="B3159" t="s">
        <v>159</v>
      </c>
      <c r="C3159">
        <v>2003</v>
      </c>
      <c r="D3159" t="s">
        <v>29</v>
      </c>
      <c r="E3159" t="s">
        <v>231</v>
      </c>
      <c r="F3159" s="4">
        <v>210000</v>
      </c>
      <c r="G3159" s="4">
        <v>80000</v>
      </c>
      <c r="H3159" s="4">
        <v>0</v>
      </c>
      <c r="I3159" s="4">
        <v>10000</v>
      </c>
      <c r="J3159">
        <v>6.9</v>
      </c>
      <c r="K3159">
        <v>19</v>
      </c>
      <c r="L3159">
        <v>8</v>
      </c>
      <c r="M3159" s="4">
        <v>5</v>
      </c>
      <c r="N3159" t="s">
        <v>2856</v>
      </c>
      <c r="O3159" t="s">
        <v>21</v>
      </c>
      <c r="P3159" s="4">
        <v>300000</v>
      </c>
      <c r="Q3159" s="3">
        <f>AVERAGE(Table1[[#This Row],[critic_score]],Table1[[#This Row],[user_score]])</f>
        <v>7.45</v>
      </c>
      <c r="R3159" s="4">
        <f>Table1[[#This Row],[user_count]]+Table1[[#This Row],[critic_count]]</f>
        <v>24</v>
      </c>
      <c r="S3159" s="2">
        <f>100000*Table1[[#This Row],[review_count]]/Table1[[#This Row],[total sales]]</f>
        <v>8</v>
      </c>
      <c r="T3159" s="2">
        <f>Table1[[#This Row],[total sales]]/(2017-Table1[[#This Row],[year_of_release]])</f>
        <v>21428.571428571428</v>
      </c>
      <c r="U3159" s="9">
        <f>Table1[[#This Row],[na_sales]]/(2017-Table1[[#This Row],[year_of_release]])</f>
        <v>15000</v>
      </c>
      <c r="V3159" s="6">
        <f>Table1[[#This Row],[eu_sales]]/(2017-Table1[[#This Row],[year_of_release]])</f>
        <v>5714.2857142857147</v>
      </c>
      <c r="W3159" s="6">
        <f>Table1[[#This Row],[jp_sales]]/(2017-Table1[[#This Row],[year_of_release]])</f>
        <v>0</v>
      </c>
      <c r="X3159" s="6">
        <f>Table1[[#This Row],[other_sales]]/(2017-Table1[[#This Row],[year_of_release]])</f>
        <v>714.28571428571433</v>
      </c>
      <c r="Y3159" s="4">
        <v>500125528</v>
      </c>
      <c r="Z3159" s="4">
        <v>432552540</v>
      </c>
      <c r="AA3159" s="4">
        <v>127718000</v>
      </c>
      <c r="AB3159" s="1">
        <f>Table1[[#This Row],[na_sales]]/Table1[[#This Row],[NA population]]</f>
        <v>4.1989458294558403E-4</v>
      </c>
      <c r="AC3159" s="1">
        <f>Table1[[#This Row],[eu_sales]]/Table1[[#This Row],[Eu population]]</f>
        <v>1.8494863074899526E-4</v>
      </c>
      <c r="AD3159" s="1">
        <f>Table1[[#This Row],[jp_sales]]/Table1[[#This Row],[Jp population]]</f>
        <v>0</v>
      </c>
    </row>
    <row r="3160" spans="1:30" x14ac:dyDescent="0.25">
      <c r="A3160" t="s">
        <v>2815</v>
      </c>
      <c r="B3160" t="s">
        <v>45</v>
      </c>
      <c r="C3160">
        <v>2002</v>
      </c>
      <c r="D3160" t="s">
        <v>225</v>
      </c>
      <c r="E3160" t="s">
        <v>642</v>
      </c>
      <c r="F3160" s="4">
        <v>50000</v>
      </c>
      <c r="G3160" s="4">
        <v>40000</v>
      </c>
      <c r="H3160" s="4">
        <v>190000</v>
      </c>
      <c r="I3160" s="4">
        <v>10000</v>
      </c>
      <c r="J3160">
        <v>7.7</v>
      </c>
      <c r="K3160">
        <v>14</v>
      </c>
      <c r="L3160">
        <v>8.9</v>
      </c>
      <c r="M3160" s="4">
        <v>17</v>
      </c>
      <c r="N3160" t="s">
        <v>1322</v>
      </c>
      <c r="O3160" t="s">
        <v>21</v>
      </c>
      <c r="P3160" s="4">
        <v>290000</v>
      </c>
      <c r="Q3160" s="3">
        <f>AVERAGE(Table1[[#This Row],[critic_score]],Table1[[#This Row],[user_score]])</f>
        <v>8.3000000000000007</v>
      </c>
      <c r="R3160" s="4">
        <f>Table1[[#This Row],[user_count]]+Table1[[#This Row],[critic_count]]</f>
        <v>31</v>
      </c>
      <c r="S3160" s="2">
        <f>100000*Table1[[#This Row],[review_count]]/Table1[[#This Row],[total sales]]</f>
        <v>10.689655172413794</v>
      </c>
      <c r="T3160" s="2">
        <f>Table1[[#This Row],[total sales]]/(2017-Table1[[#This Row],[year_of_release]])</f>
        <v>19333.333333333332</v>
      </c>
      <c r="U3160" s="9">
        <f>Table1[[#This Row],[na_sales]]/(2017-Table1[[#This Row],[year_of_release]])</f>
        <v>3333.3333333333335</v>
      </c>
      <c r="V3160" s="6">
        <f>Table1[[#This Row],[eu_sales]]/(2017-Table1[[#This Row],[year_of_release]])</f>
        <v>2666.6666666666665</v>
      </c>
      <c r="W3160" s="6">
        <f>Table1[[#This Row],[jp_sales]]/(2017-Table1[[#This Row],[year_of_release]])</f>
        <v>12666.666666666666</v>
      </c>
      <c r="X3160" s="6">
        <f>Table1[[#This Row],[other_sales]]/(2017-Table1[[#This Row],[year_of_release]])</f>
        <v>666.66666666666663</v>
      </c>
      <c r="Y3160" s="4">
        <v>495013192</v>
      </c>
      <c r="Z3160" s="4">
        <v>431019772</v>
      </c>
      <c r="AA3160" s="4">
        <v>127445000</v>
      </c>
      <c r="AB3160" s="1">
        <f>Table1[[#This Row],[na_sales]]/Table1[[#This Row],[NA population]]</f>
        <v>1.0100740911163434E-4</v>
      </c>
      <c r="AC3160" s="1">
        <f>Table1[[#This Row],[eu_sales]]/Table1[[#This Row],[Eu population]]</f>
        <v>9.2803167275583819E-5</v>
      </c>
      <c r="AD3160" s="1">
        <f>Table1[[#This Row],[jp_sales]]/Table1[[#This Row],[Jp population]]</f>
        <v>1.4908391855310134E-3</v>
      </c>
    </row>
    <row r="3161" spans="1:30" x14ac:dyDescent="0.25">
      <c r="A3161" t="s">
        <v>1552</v>
      </c>
      <c r="B3161" t="s">
        <v>39</v>
      </c>
      <c r="C3161">
        <v>2007</v>
      </c>
      <c r="D3161" t="s">
        <v>54</v>
      </c>
      <c r="E3161" t="s">
        <v>549</v>
      </c>
      <c r="F3161" s="4">
        <v>240000</v>
      </c>
      <c r="G3161" s="4">
        <v>20000</v>
      </c>
      <c r="H3161" s="4">
        <v>0</v>
      </c>
      <c r="I3161" s="4">
        <v>30000</v>
      </c>
      <c r="J3161">
        <v>7.7</v>
      </c>
      <c r="K3161">
        <v>22</v>
      </c>
      <c r="L3161">
        <v>7.9</v>
      </c>
      <c r="M3161" s="4">
        <v>48</v>
      </c>
      <c r="N3161" t="s">
        <v>550</v>
      </c>
      <c r="O3161" t="s">
        <v>43</v>
      </c>
      <c r="P3161" s="4">
        <v>290000</v>
      </c>
      <c r="Q3161" s="3">
        <f>AVERAGE(Table1[[#This Row],[critic_score]],Table1[[#This Row],[user_score]])</f>
        <v>7.8000000000000007</v>
      </c>
      <c r="R3161" s="4">
        <f>Table1[[#This Row],[user_count]]+Table1[[#This Row],[critic_count]]</f>
        <v>70</v>
      </c>
      <c r="S3161" s="2">
        <f>100000*Table1[[#This Row],[review_count]]/Table1[[#This Row],[total sales]]</f>
        <v>24.137931034482758</v>
      </c>
      <c r="T3161" s="2">
        <f>Table1[[#This Row],[total sales]]/(2017-Table1[[#This Row],[year_of_release]])</f>
        <v>29000</v>
      </c>
      <c r="U3161" s="9">
        <f>Table1[[#This Row],[na_sales]]/(2017-Table1[[#This Row],[year_of_release]])</f>
        <v>24000</v>
      </c>
      <c r="V3161" s="6">
        <f>Table1[[#This Row],[eu_sales]]/(2017-Table1[[#This Row],[year_of_release]])</f>
        <v>2000</v>
      </c>
      <c r="W3161" s="6">
        <f>Table1[[#This Row],[jp_sales]]/(2017-Table1[[#This Row],[year_of_release]])</f>
        <v>0</v>
      </c>
      <c r="X3161" s="6">
        <f>Table1[[#This Row],[other_sales]]/(2017-Table1[[#This Row],[year_of_release]])</f>
        <v>3000</v>
      </c>
      <c r="Y3161" s="4">
        <v>522751172</v>
      </c>
      <c r="Z3161" s="4">
        <v>438594184</v>
      </c>
      <c r="AA3161" s="4">
        <v>128001000</v>
      </c>
      <c r="AB3161" s="1">
        <f>Table1[[#This Row],[na_sales]]/Table1[[#This Row],[NA population]]</f>
        <v>4.591094441391324E-4</v>
      </c>
      <c r="AC3161" s="1">
        <f>Table1[[#This Row],[eu_sales]]/Table1[[#This Row],[Eu population]]</f>
        <v>4.560023987914988E-5</v>
      </c>
      <c r="AD3161" s="1">
        <f>Table1[[#This Row],[jp_sales]]/Table1[[#This Row],[Jp population]]</f>
        <v>0</v>
      </c>
    </row>
    <row r="3162" spans="1:30" x14ac:dyDescent="0.25">
      <c r="A3162" t="s">
        <v>1709</v>
      </c>
      <c r="B3162" t="s">
        <v>34</v>
      </c>
      <c r="C3162">
        <v>2007</v>
      </c>
      <c r="D3162" t="s">
        <v>40</v>
      </c>
      <c r="E3162" t="s">
        <v>642</v>
      </c>
      <c r="F3162" s="4">
        <v>150000</v>
      </c>
      <c r="G3162" s="4">
        <v>60000</v>
      </c>
      <c r="H3162" s="4">
        <v>60000</v>
      </c>
      <c r="I3162" s="4">
        <v>20000</v>
      </c>
      <c r="J3162">
        <v>6</v>
      </c>
      <c r="K3162">
        <v>42</v>
      </c>
      <c r="L3162">
        <v>7.4</v>
      </c>
      <c r="M3162" s="4">
        <v>22</v>
      </c>
      <c r="N3162" t="s">
        <v>643</v>
      </c>
      <c r="O3162" t="s">
        <v>67</v>
      </c>
      <c r="P3162" s="4">
        <v>290000</v>
      </c>
      <c r="Q3162" s="3">
        <f>AVERAGE(Table1[[#This Row],[critic_score]],Table1[[#This Row],[user_score]])</f>
        <v>6.7</v>
      </c>
      <c r="R3162" s="4">
        <f>Table1[[#This Row],[user_count]]+Table1[[#This Row],[critic_count]]</f>
        <v>64</v>
      </c>
      <c r="S3162" s="2">
        <f>100000*Table1[[#This Row],[review_count]]/Table1[[#This Row],[total sales]]</f>
        <v>22.068965517241381</v>
      </c>
      <c r="T3162" s="2">
        <f>Table1[[#This Row],[total sales]]/(2017-Table1[[#This Row],[year_of_release]])</f>
        <v>29000</v>
      </c>
      <c r="U3162" s="9">
        <f>Table1[[#This Row],[na_sales]]/(2017-Table1[[#This Row],[year_of_release]])</f>
        <v>15000</v>
      </c>
      <c r="V3162" s="6">
        <f>Table1[[#This Row],[eu_sales]]/(2017-Table1[[#This Row],[year_of_release]])</f>
        <v>6000</v>
      </c>
      <c r="W3162" s="6">
        <f>Table1[[#This Row],[jp_sales]]/(2017-Table1[[#This Row],[year_of_release]])</f>
        <v>6000</v>
      </c>
      <c r="X3162" s="6">
        <f>Table1[[#This Row],[other_sales]]/(2017-Table1[[#This Row],[year_of_release]])</f>
        <v>2000</v>
      </c>
      <c r="Y3162" s="4">
        <v>522751172</v>
      </c>
      <c r="Z3162" s="4">
        <v>438594184</v>
      </c>
      <c r="AA3162" s="4">
        <v>128001000</v>
      </c>
      <c r="AB3162" s="1">
        <f>Table1[[#This Row],[na_sales]]/Table1[[#This Row],[NA population]]</f>
        <v>2.8694340258695776E-4</v>
      </c>
      <c r="AC3162" s="1">
        <f>Table1[[#This Row],[eu_sales]]/Table1[[#This Row],[Eu population]]</f>
        <v>1.3680071963744964E-4</v>
      </c>
      <c r="AD3162" s="1">
        <f>Table1[[#This Row],[jp_sales]]/Table1[[#This Row],[Jp population]]</f>
        <v>4.6874633791923499E-4</v>
      </c>
    </row>
    <row r="3163" spans="1:30" x14ac:dyDescent="0.25">
      <c r="A3163" t="s">
        <v>2828</v>
      </c>
      <c r="B3163" t="s">
        <v>45</v>
      </c>
      <c r="C3163">
        <v>2004</v>
      </c>
      <c r="D3163" t="s">
        <v>19</v>
      </c>
      <c r="E3163" t="s">
        <v>549</v>
      </c>
      <c r="F3163" s="4">
        <v>140000</v>
      </c>
      <c r="G3163" s="4">
        <v>110000</v>
      </c>
      <c r="H3163" s="4">
        <v>0</v>
      </c>
      <c r="I3163" s="4">
        <v>40000</v>
      </c>
      <c r="J3163">
        <v>7.7</v>
      </c>
      <c r="K3163">
        <v>30</v>
      </c>
      <c r="L3163">
        <v>9.5</v>
      </c>
      <c r="M3163" s="4">
        <v>4</v>
      </c>
      <c r="N3163" t="s">
        <v>2332</v>
      </c>
      <c r="O3163" t="s">
        <v>67</v>
      </c>
      <c r="P3163" s="4">
        <v>290000</v>
      </c>
      <c r="Q3163" s="3">
        <f>AVERAGE(Table1[[#This Row],[critic_score]],Table1[[#This Row],[user_score]])</f>
        <v>8.6</v>
      </c>
      <c r="R3163" s="4">
        <f>Table1[[#This Row],[user_count]]+Table1[[#This Row],[critic_count]]</f>
        <v>34</v>
      </c>
      <c r="S3163" s="2">
        <f>100000*Table1[[#This Row],[review_count]]/Table1[[#This Row],[total sales]]</f>
        <v>11.724137931034482</v>
      </c>
      <c r="T3163" s="2">
        <f>Table1[[#This Row],[total sales]]/(2017-Table1[[#This Row],[year_of_release]])</f>
        <v>22307.692307692309</v>
      </c>
      <c r="U3163" s="9">
        <f>Table1[[#This Row],[na_sales]]/(2017-Table1[[#This Row],[year_of_release]])</f>
        <v>10769.23076923077</v>
      </c>
      <c r="V3163" s="6">
        <f>Table1[[#This Row],[eu_sales]]/(2017-Table1[[#This Row],[year_of_release]])</f>
        <v>8461.538461538461</v>
      </c>
      <c r="W3163" s="6">
        <f>Table1[[#This Row],[jp_sales]]/(2017-Table1[[#This Row],[year_of_release]])</f>
        <v>0</v>
      </c>
      <c r="X3163" s="6">
        <f>Table1[[#This Row],[other_sales]]/(2017-Table1[[#This Row],[year_of_release]])</f>
        <v>3076.9230769230771</v>
      </c>
      <c r="Y3163" s="4">
        <v>505524224</v>
      </c>
      <c r="Z3163" s="4">
        <v>434174638</v>
      </c>
      <c r="AA3163" s="4">
        <v>127761000</v>
      </c>
      <c r="AB3163" s="1">
        <f>Table1[[#This Row],[na_sales]]/Table1[[#This Row],[NA population]]</f>
        <v>2.7694024015751219E-4</v>
      </c>
      <c r="AC3163" s="1">
        <f>Table1[[#This Row],[eu_sales]]/Table1[[#This Row],[Eu population]]</f>
        <v>2.5335427354004035E-4</v>
      </c>
      <c r="AD3163" s="1">
        <f>Table1[[#This Row],[jp_sales]]/Table1[[#This Row],[Jp population]]</f>
        <v>0</v>
      </c>
    </row>
    <row r="3164" spans="1:30" x14ac:dyDescent="0.25">
      <c r="A3164" t="s">
        <v>1412</v>
      </c>
      <c r="B3164" t="s">
        <v>103</v>
      </c>
      <c r="C3164">
        <v>2003</v>
      </c>
      <c r="D3164" t="s">
        <v>40</v>
      </c>
      <c r="E3164" t="s">
        <v>171</v>
      </c>
      <c r="F3164" s="4">
        <v>220000</v>
      </c>
      <c r="G3164" s="4">
        <v>60000</v>
      </c>
      <c r="H3164" s="4">
        <v>0</v>
      </c>
      <c r="I3164" s="4">
        <v>10000</v>
      </c>
      <c r="J3164">
        <v>5.6</v>
      </c>
      <c r="K3164">
        <v>22</v>
      </c>
      <c r="L3164">
        <v>8.4</v>
      </c>
      <c r="M3164" s="4">
        <v>9</v>
      </c>
      <c r="N3164" t="s">
        <v>256</v>
      </c>
      <c r="O3164" t="s">
        <v>21</v>
      </c>
      <c r="P3164" s="4">
        <v>290000</v>
      </c>
      <c r="Q3164" s="3">
        <f>AVERAGE(Table1[[#This Row],[critic_score]],Table1[[#This Row],[user_score]])</f>
        <v>7</v>
      </c>
      <c r="R3164" s="4">
        <f>Table1[[#This Row],[user_count]]+Table1[[#This Row],[critic_count]]</f>
        <v>31</v>
      </c>
      <c r="S3164" s="2">
        <f>100000*Table1[[#This Row],[review_count]]/Table1[[#This Row],[total sales]]</f>
        <v>10.689655172413794</v>
      </c>
      <c r="T3164" s="2">
        <f>Table1[[#This Row],[total sales]]/(2017-Table1[[#This Row],[year_of_release]])</f>
        <v>20714.285714285714</v>
      </c>
      <c r="U3164" s="9">
        <f>Table1[[#This Row],[na_sales]]/(2017-Table1[[#This Row],[year_of_release]])</f>
        <v>15714.285714285714</v>
      </c>
      <c r="V3164" s="6">
        <f>Table1[[#This Row],[eu_sales]]/(2017-Table1[[#This Row],[year_of_release]])</f>
        <v>4285.7142857142853</v>
      </c>
      <c r="W3164" s="6">
        <f>Table1[[#This Row],[jp_sales]]/(2017-Table1[[#This Row],[year_of_release]])</f>
        <v>0</v>
      </c>
      <c r="X3164" s="6">
        <f>Table1[[#This Row],[other_sales]]/(2017-Table1[[#This Row],[year_of_release]])</f>
        <v>714.28571428571433</v>
      </c>
      <c r="Y3164" s="4">
        <v>500125528</v>
      </c>
      <c r="Z3164" s="4">
        <v>432552540</v>
      </c>
      <c r="AA3164" s="4">
        <v>127718000</v>
      </c>
      <c r="AB3164" s="1">
        <f>Table1[[#This Row],[na_sales]]/Table1[[#This Row],[NA population]]</f>
        <v>4.3988956308584992E-4</v>
      </c>
      <c r="AC3164" s="1">
        <f>Table1[[#This Row],[eu_sales]]/Table1[[#This Row],[Eu population]]</f>
        <v>1.3871147306174645E-4</v>
      </c>
      <c r="AD3164" s="1">
        <f>Table1[[#This Row],[jp_sales]]/Table1[[#This Row],[Jp population]]</f>
        <v>0</v>
      </c>
    </row>
    <row r="3165" spans="1:30" x14ac:dyDescent="0.25">
      <c r="A3165" t="s">
        <v>2829</v>
      </c>
      <c r="B3165" t="s">
        <v>118</v>
      </c>
      <c r="C3165">
        <v>2006</v>
      </c>
      <c r="D3165" t="s">
        <v>29</v>
      </c>
      <c r="E3165" t="s">
        <v>196</v>
      </c>
      <c r="F3165" s="4">
        <v>270000</v>
      </c>
      <c r="G3165" s="4">
        <v>0</v>
      </c>
      <c r="H3165" s="4">
        <v>0</v>
      </c>
      <c r="I3165" s="4">
        <v>20000</v>
      </c>
      <c r="J3165">
        <v>7.2</v>
      </c>
      <c r="K3165">
        <v>37</v>
      </c>
      <c r="L3165">
        <v>7</v>
      </c>
      <c r="M3165" s="4">
        <v>5</v>
      </c>
      <c r="N3165" t="s">
        <v>608</v>
      </c>
      <c r="O3165" t="s">
        <v>67</v>
      </c>
      <c r="P3165" s="4">
        <v>290000</v>
      </c>
      <c r="Q3165" s="3">
        <f>AVERAGE(Table1[[#This Row],[critic_score]],Table1[[#This Row],[user_score]])</f>
        <v>7.1</v>
      </c>
      <c r="R3165" s="4">
        <f>Table1[[#This Row],[user_count]]+Table1[[#This Row],[critic_count]]</f>
        <v>42</v>
      </c>
      <c r="S3165" s="2">
        <f>100000*Table1[[#This Row],[review_count]]/Table1[[#This Row],[total sales]]</f>
        <v>14.482758620689655</v>
      </c>
      <c r="T3165" s="2">
        <f>Table1[[#This Row],[total sales]]/(2017-Table1[[#This Row],[year_of_release]])</f>
        <v>26363.636363636364</v>
      </c>
      <c r="U3165" s="9">
        <f>Table1[[#This Row],[na_sales]]/(2017-Table1[[#This Row],[year_of_release]])</f>
        <v>24545.454545454544</v>
      </c>
      <c r="V3165" s="6">
        <f>Table1[[#This Row],[eu_sales]]/(2017-Table1[[#This Row],[year_of_release]])</f>
        <v>0</v>
      </c>
      <c r="W3165" s="6">
        <f>Table1[[#This Row],[jp_sales]]/(2017-Table1[[#This Row],[year_of_release]])</f>
        <v>0</v>
      </c>
      <c r="X3165" s="6">
        <f>Table1[[#This Row],[other_sales]]/(2017-Table1[[#This Row],[year_of_release]])</f>
        <v>1818.1818181818182</v>
      </c>
      <c r="Y3165" s="4">
        <v>516818555</v>
      </c>
      <c r="Z3165" s="4">
        <v>437126892</v>
      </c>
      <c r="AA3165" s="4">
        <v>127854000</v>
      </c>
      <c r="AB3165" s="1">
        <f>Table1[[#This Row],[na_sales]]/Table1[[#This Row],[NA population]]</f>
        <v>5.2242706340139048E-4</v>
      </c>
      <c r="AC3165" s="1">
        <f>Table1[[#This Row],[eu_sales]]/Table1[[#This Row],[Eu population]]</f>
        <v>0</v>
      </c>
      <c r="AD3165" s="1">
        <f>Table1[[#This Row],[jp_sales]]/Table1[[#This Row],[Jp population]]</f>
        <v>0</v>
      </c>
    </row>
    <row r="3166" spans="1:30" x14ac:dyDescent="0.25">
      <c r="A3166" t="s">
        <v>2830</v>
      </c>
      <c r="B3166" t="s">
        <v>113</v>
      </c>
      <c r="C3166">
        <v>2006</v>
      </c>
      <c r="D3166" t="s">
        <v>73</v>
      </c>
      <c r="E3166" t="s">
        <v>572</v>
      </c>
      <c r="F3166" s="4">
        <v>0</v>
      </c>
      <c r="G3166" s="4">
        <v>250000</v>
      </c>
      <c r="H3166" s="4">
        <v>0</v>
      </c>
      <c r="I3166" s="4">
        <v>40000</v>
      </c>
      <c r="J3166">
        <v>7.9</v>
      </c>
      <c r="K3166">
        <v>30</v>
      </c>
      <c r="L3166">
        <v>8.3000000000000007</v>
      </c>
      <c r="M3166" s="4">
        <v>38</v>
      </c>
      <c r="N3166" t="s">
        <v>2831</v>
      </c>
      <c r="O3166" t="s">
        <v>84</v>
      </c>
      <c r="P3166" s="4">
        <v>290000</v>
      </c>
      <c r="Q3166" s="3">
        <f>AVERAGE(Table1[[#This Row],[critic_score]],Table1[[#This Row],[user_score]])</f>
        <v>8.1000000000000014</v>
      </c>
      <c r="R3166" s="4">
        <f>Table1[[#This Row],[user_count]]+Table1[[#This Row],[critic_count]]</f>
        <v>68</v>
      </c>
      <c r="S3166" s="2">
        <f>100000*Table1[[#This Row],[review_count]]/Table1[[#This Row],[total sales]]</f>
        <v>23.448275862068964</v>
      </c>
      <c r="T3166" s="2">
        <f>Table1[[#This Row],[total sales]]/(2017-Table1[[#This Row],[year_of_release]])</f>
        <v>26363.636363636364</v>
      </c>
      <c r="U3166" s="9">
        <f>Table1[[#This Row],[na_sales]]/(2017-Table1[[#This Row],[year_of_release]])</f>
        <v>0</v>
      </c>
      <c r="V3166" s="6">
        <f>Table1[[#This Row],[eu_sales]]/(2017-Table1[[#This Row],[year_of_release]])</f>
        <v>22727.272727272728</v>
      </c>
      <c r="W3166" s="6">
        <f>Table1[[#This Row],[jp_sales]]/(2017-Table1[[#This Row],[year_of_release]])</f>
        <v>0</v>
      </c>
      <c r="X3166" s="6">
        <f>Table1[[#This Row],[other_sales]]/(2017-Table1[[#This Row],[year_of_release]])</f>
        <v>3636.3636363636365</v>
      </c>
      <c r="Y3166" s="4">
        <v>516818555</v>
      </c>
      <c r="Z3166" s="4">
        <v>437126892</v>
      </c>
      <c r="AA3166" s="4">
        <v>127854000</v>
      </c>
      <c r="AB3166" s="1">
        <f>Table1[[#This Row],[na_sales]]/Table1[[#This Row],[NA population]]</f>
        <v>0</v>
      </c>
      <c r="AC3166" s="1">
        <f>Table1[[#This Row],[eu_sales]]/Table1[[#This Row],[Eu population]]</f>
        <v>5.7191631211744344E-4</v>
      </c>
      <c r="AD3166" s="1">
        <f>Table1[[#This Row],[jp_sales]]/Table1[[#This Row],[Jp population]]</f>
        <v>0</v>
      </c>
    </row>
    <row r="3167" spans="1:30" x14ac:dyDescent="0.25">
      <c r="A3167" t="s">
        <v>1724</v>
      </c>
      <c r="B3167" t="s">
        <v>200</v>
      </c>
      <c r="C3167">
        <v>2016</v>
      </c>
      <c r="D3167" t="s">
        <v>40</v>
      </c>
      <c r="E3167" t="s">
        <v>198</v>
      </c>
      <c r="F3167" s="4">
        <v>140000</v>
      </c>
      <c r="G3167" s="4">
        <v>130000</v>
      </c>
      <c r="H3167" s="4">
        <v>0</v>
      </c>
      <c r="I3167" s="4">
        <v>20000</v>
      </c>
      <c r="J3167">
        <v>7.6</v>
      </c>
      <c r="K3167">
        <v>11</v>
      </c>
      <c r="L3167">
        <v>7</v>
      </c>
      <c r="M3167" s="4">
        <v>18</v>
      </c>
      <c r="N3167" t="s">
        <v>614</v>
      </c>
      <c r="O3167" t="s">
        <v>84</v>
      </c>
      <c r="P3167" s="4">
        <v>290000</v>
      </c>
      <c r="Q3167" s="3">
        <f>AVERAGE(Table1[[#This Row],[critic_score]],Table1[[#This Row],[user_score]])</f>
        <v>7.3</v>
      </c>
      <c r="R3167" s="4">
        <f>Table1[[#This Row],[user_count]]+Table1[[#This Row],[critic_count]]</f>
        <v>29</v>
      </c>
      <c r="S3167" s="2">
        <f>100000*Table1[[#This Row],[review_count]]/Table1[[#This Row],[total sales]]</f>
        <v>10</v>
      </c>
      <c r="T3167" s="2">
        <f>Table1[[#This Row],[total sales]]/(2017-Table1[[#This Row],[year_of_release]])</f>
        <v>290000</v>
      </c>
      <c r="U3167" s="9">
        <f>Table1[[#This Row],[na_sales]]/(2017-Table1[[#This Row],[year_of_release]])</f>
        <v>140000</v>
      </c>
      <c r="V3167" s="6">
        <f>Table1[[#This Row],[eu_sales]]/(2017-Table1[[#This Row],[year_of_release]])</f>
        <v>130000</v>
      </c>
      <c r="W3167" s="6">
        <f>Table1[[#This Row],[jp_sales]]/(2017-Table1[[#This Row],[year_of_release]])</f>
        <v>0</v>
      </c>
      <c r="X3167" s="6">
        <f>Table1[[#This Row],[other_sales]]/(2017-Table1[[#This Row],[year_of_release]])</f>
        <v>20000</v>
      </c>
      <c r="Y3167" s="4">
        <v>573178249</v>
      </c>
      <c r="Z3167" s="4">
        <v>445623395</v>
      </c>
      <c r="AA3167" s="4">
        <v>126994511</v>
      </c>
      <c r="AB3167" s="1">
        <f>Table1[[#This Row],[na_sales]]/Table1[[#This Row],[NA population]]</f>
        <v>2.442521157148795E-4</v>
      </c>
      <c r="AC3167" s="1">
        <f>Table1[[#This Row],[eu_sales]]/Table1[[#This Row],[Eu population]]</f>
        <v>2.9172615589448576E-4</v>
      </c>
      <c r="AD3167" s="1">
        <f>Table1[[#This Row],[jp_sales]]/Table1[[#This Row],[Jp population]]</f>
        <v>0</v>
      </c>
    </row>
    <row r="3168" spans="1:30" x14ac:dyDescent="0.25">
      <c r="A3168" t="s">
        <v>1455</v>
      </c>
      <c r="B3168" t="s">
        <v>118</v>
      </c>
      <c r="C3168">
        <v>2007</v>
      </c>
      <c r="D3168" t="s">
        <v>27</v>
      </c>
      <c r="E3168" t="s">
        <v>55</v>
      </c>
      <c r="F3168" s="4">
        <v>10000</v>
      </c>
      <c r="G3168" s="4">
        <v>230000</v>
      </c>
      <c r="H3168" s="4">
        <v>0</v>
      </c>
      <c r="I3168" s="4">
        <v>50000</v>
      </c>
      <c r="J3168">
        <v>5.2</v>
      </c>
      <c r="K3168">
        <v>7</v>
      </c>
      <c r="L3168">
        <v>7.4</v>
      </c>
      <c r="M3168" s="4">
        <v>9</v>
      </c>
      <c r="N3168" t="s">
        <v>58</v>
      </c>
      <c r="O3168" t="s">
        <v>67</v>
      </c>
      <c r="P3168" s="4">
        <v>290000</v>
      </c>
      <c r="Q3168" s="3">
        <f>AVERAGE(Table1[[#This Row],[critic_score]],Table1[[#This Row],[user_score]])</f>
        <v>6.3000000000000007</v>
      </c>
      <c r="R3168" s="4">
        <f>Table1[[#This Row],[user_count]]+Table1[[#This Row],[critic_count]]</f>
        <v>16</v>
      </c>
      <c r="S3168" s="2">
        <f>100000*Table1[[#This Row],[review_count]]/Table1[[#This Row],[total sales]]</f>
        <v>5.5172413793103452</v>
      </c>
      <c r="T3168" s="2">
        <f>Table1[[#This Row],[total sales]]/(2017-Table1[[#This Row],[year_of_release]])</f>
        <v>29000</v>
      </c>
      <c r="U3168" s="9">
        <f>Table1[[#This Row],[na_sales]]/(2017-Table1[[#This Row],[year_of_release]])</f>
        <v>1000</v>
      </c>
      <c r="V3168" s="6">
        <f>Table1[[#This Row],[eu_sales]]/(2017-Table1[[#This Row],[year_of_release]])</f>
        <v>23000</v>
      </c>
      <c r="W3168" s="6">
        <f>Table1[[#This Row],[jp_sales]]/(2017-Table1[[#This Row],[year_of_release]])</f>
        <v>0</v>
      </c>
      <c r="X3168" s="6">
        <f>Table1[[#This Row],[other_sales]]/(2017-Table1[[#This Row],[year_of_release]])</f>
        <v>5000</v>
      </c>
      <c r="Y3168" s="4">
        <v>522751172</v>
      </c>
      <c r="Z3168" s="4">
        <v>438594184</v>
      </c>
      <c r="AA3168" s="4">
        <v>128001000</v>
      </c>
      <c r="AB3168" s="1">
        <f>Table1[[#This Row],[na_sales]]/Table1[[#This Row],[NA population]]</f>
        <v>1.9129560172463851E-5</v>
      </c>
      <c r="AC3168" s="1">
        <f>Table1[[#This Row],[eu_sales]]/Table1[[#This Row],[Eu population]]</f>
        <v>5.2440275861022356E-4</v>
      </c>
      <c r="AD3168" s="1">
        <f>Table1[[#This Row],[jp_sales]]/Table1[[#This Row],[Jp population]]</f>
        <v>0</v>
      </c>
    </row>
    <row r="3169" spans="1:30" x14ac:dyDescent="0.25">
      <c r="A3169" t="s">
        <v>2833</v>
      </c>
      <c r="B3169" t="s">
        <v>26</v>
      </c>
      <c r="C3169">
        <v>2010</v>
      </c>
      <c r="D3169" t="s">
        <v>96</v>
      </c>
      <c r="E3169" t="s">
        <v>1208</v>
      </c>
      <c r="F3169" s="4">
        <v>190000</v>
      </c>
      <c r="G3169" s="4">
        <v>0</v>
      </c>
      <c r="H3169" s="4">
        <v>90000</v>
      </c>
      <c r="I3169" s="4">
        <v>10000</v>
      </c>
      <c r="J3169">
        <v>8.5</v>
      </c>
      <c r="K3169">
        <v>30</v>
      </c>
      <c r="L3169">
        <v>9</v>
      </c>
      <c r="M3169" s="4">
        <v>81</v>
      </c>
      <c r="N3169" t="s">
        <v>1208</v>
      </c>
      <c r="O3169" t="s">
        <v>84</v>
      </c>
      <c r="P3169" s="4">
        <v>290000</v>
      </c>
      <c r="Q3169" s="3">
        <f>AVERAGE(Table1[[#This Row],[critic_score]],Table1[[#This Row],[user_score]])</f>
        <v>8.75</v>
      </c>
      <c r="R3169" s="4">
        <f>Table1[[#This Row],[user_count]]+Table1[[#This Row],[critic_count]]</f>
        <v>111</v>
      </c>
      <c r="S3169" s="2">
        <f>100000*Table1[[#This Row],[review_count]]/Table1[[#This Row],[total sales]]</f>
        <v>38.275862068965516</v>
      </c>
      <c r="T3169" s="2">
        <f>Table1[[#This Row],[total sales]]/(2017-Table1[[#This Row],[year_of_release]])</f>
        <v>41428.571428571428</v>
      </c>
      <c r="U3169" s="9">
        <f>Table1[[#This Row],[na_sales]]/(2017-Table1[[#This Row],[year_of_release]])</f>
        <v>27142.857142857141</v>
      </c>
      <c r="V3169" s="6">
        <f>Table1[[#This Row],[eu_sales]]/(2017-Table1[[#This Row],[year_of_release]])</f>
        <v>0</v>
      </c>
      <c r="W3169" s="6">
        <f>Table1[[#This Row],[jp_sales]]/(2017-Table1[[#This Row],[year_of_release]])</f>
        <v>12857.142857142857</v>
      </c>
      <c r="X3169" s="6">
        <f>Table1[[#This Row],[other_sales]]/(2017-Table1[[#This Row],[year_of_release]])</f>
        <v>1428.5714285714287</v>
      </c>
      <c r="Y3169" s="4">
        <v>540520772</v>
      </c>
      <c r="Z3169" s="4">
        <v>441654761</v>
      </c>
      <c r="AA3169" s="4">
        <v>128070000</v>
      </c>
      <c r="AB3169" s="1">
        <f>Table1[[#This Row],[na_sales]]/Table1[[#This Row],[NA population]]</f>
        <v>3.5151285545784725E-4</v>
      </c>
      <c r="AC3169" s="1">
        <f>Table1[[#This Row],[eu_sales]]/Table1[[#This Row],[Eu population]]</f>
        <v>0</v>
      </c>
      <c r="AD3169" s="1">
        <f>Table1[[#This Row],[jp_sales]]/Table1[[#This Row],[Jp population]]</f>
        <v>7.0274068868587491E-4</v>
      </c>
    </row>
    <row r="3170" spans="1:30" x14ac:dyDescent="0.25">
      <c r="A3170" t="s">
        <v>1523</v>
      </c>
      <c r="B3170" t="s">
        <v>34</v>
      </c>
      <c r="C3170">
        <v>2007</v>
      </c>
      <c r="D3170" t="s">
        <v>40</v>
      </c>
      <c r="E3170" t="s">
        <v>100</v>
      </c>
      <c r="F3170" s="4">
        <v>240000</v>
      </c>
      <c r="G3170" s="4">
        <v>30000</v>
      </c>
      <c r="H3170" s="4">
        <v>0</v>
      </c>
      <c r="I3170" s="4">
        <v>20000</v>
      </c>
      <c r="J3170">
        <v>6.8</v>
      </c>
      <c r="K3170">
        <v>38</v>
      </c>
      <c r="L3170">
        <v>6.8</v>
      </c>
      <c r="M3170" s="4">
        <v>20</v>
      </c>
      <c r="N3170" t="s">
        <v>381</v>
      </c>
      <c r="O3170" t="s">
        <v>84</v>
      </c>
      <c r="P3170" s="4">
        <v>290000</v>
      </c>
      <c r="Q3170" s="3">
        <f>AVERAGE(Table1[[#This Row],[critic_score]],Table1[[#This Row],[user_score]])</f>
        <v>6.8</v>
      </c>
      <c r="R3170" s="4">
        <f>Table1[[#This Row],[user_count]]+Table1[[#This Row],[critic_count]]</f>
        <v>58</v>
      </c>
      <c r="S3170" s="2">
        <f>100000*Table1[[#This Row],[review_count]]/Table1[[#This Row],[total sales]]</f>
        <v>20</v>
      </c>
      <c r="T3170" s="2">
        <f>Table1[[#This Row],[total sales]]/(2017-Table1[[#This Row],[year_of_release]])</f>
        <v>29000</v>
      </c>
      <c r="U3170" s="9">
        <f>Table1[[#This Row],[na_sales]]/(2017-Table1[[#This Row],[year_of_release]])</f>
        <v>24000</v>
      </c>
      <c r="V3170" s="6">
        <f>Table1[[#This Row],[eu_sales]]/(2017-Table1[[#This Row],[year_of_release]])</f>
        <v>3000</v>
      </c>
      <c r="W3170" s="6">
        <f>Table1[[#This Row],[jp_sales]]/(2017-Table1[[#This Row],[year_of_release]])</f>
        <v>0</v>
      </c>
      <c r="X3170" s="6">
        <f>Table1[[#This Row],[other_sales]]/(2017-Table1[[#This Row],[year_of_release]])</f>
        <v>2000</v>
      </c>
      <c r="Y3170" s="4">
        <v>522751172</v>
      </c>
      <c r="Z3170" s="4">
        <v>438594184</v>
      </c>
      <c r="AA3170" s="4">
        <v>128001000</v>
      </c>
      <c r="AB3170" s="1">
        <f>Table1[[#This Row],[na_sales]]/Table1[[#This Row],[NA population]]</f>
        <v>4.591094441391324E-4</v>
      </c>
      <c r="AC3170" s="1">
        <f>Table1[[#This Row],[eu_sales]]/Table1[[#This Row],[Eu population]]</f>
        <v>6.8400359818724819E-5</v>
      </c>
      <c r="AD3170" s="1">
        <f>Table1[[#This Row],[jp_sales]]/Table1[[#This Row],[Jp population]]</f>
        <v>0</v>
      </c>
    </row>
    <row r="3171" spans="1:30" x14ac:dyDescent="0.25">
      <c r="A3171" t="s">
        <v>2836</v>
      </c>
      <c r="B3171" t="s">
        <v>45</v>
      </c>
      <c r="C3171">
        <v>2002</v>
      </c>
      <c r="D3171" t="s">
        <v>96</v>
      </c>
      <c r="E3171" t="s">
        <v>83</v>
      </c>
      <c r="F3171" s="4">
        <v>140000</v>
      </c>
      <c r="G3171" s="4">
        <v>110000</v>
      </c>
      <c r="H3171" s="4">
        <v>0</v>
      </c>
      <c r="I3171" s="4">
        <v>40000</v>
      </c>
      <c r="J3171">
        <v>7.1</v>
      </c>
      <c r="K3171">
        <v>19</v>
      </c>
      <c r="L3171">
        <v>8.6</v>
      </c>
      <c r="M3171" s="4">
        <v>31</v>
      </c>
      <c r="N3171" t="s">
        <v>66</v>
      </c>
      <c r="O3171" t="s">
        <v>67</v>
      </c>
      <c r="P3171" s="4">
        <v>290000</v>
      </c>
      <c r="Q3171" s="3">
        <f>AVERAGE(Table1[[#This Row],[critic_score]],Table1[[#This Row],[user_score]])</f>
        <v>7.85</v>
      </c>
      <c r="R3171" s="4">
        <f>Table1[[#This Row],[user_count]]+Table1[[#This Row],[critic_count]]</f>
        <v>50</v>
      </c>
      <c r="S3171" s="2">
        <f>100000*Table1[[#This Row],[review_count]]/Table1[[#This Row],[total sales]]</f>
        <v>17.241379310344829</v>
      </c>
      <c r="T3171" s="2">
        <f>Table1[[#This Row],[total sales]]/(2017-Table1[[#This Row],[year_of_release]])</f>
        <v>19333.333333333332</v>
      </c>
      <c r="U3171" s="9">
        <f>Table1[[#This Row],[na_sales]]/(2017-Table1[[#This Row],[year_of_release]])</f>
        <v>9333.3333333333339</v>
      </c>
      <c r="V3171" s="6">
        <f>Table1[[#This Row],[eu_sales]]/(2017-Table1[[#This Row],[year_of_release]])</f>
        <v>7333.333333333333</v>
      </c>
      <c r="W3171" s="6">
        <f>Table1[[#This Row],[jp_sales]]/(2017-Table1[[#This Row],[year_of_release]])</f>
        <v>0</v>
      </c>
      <c r="X3171" s="6">
        <f>Table1[[#This Row],[other_sales]]/(2017-Table1[[#This Row],[year_of_release]])</f>
        <v>2666.6666666666665</v>
      </c>
      <c r="Y3171" s="4">
        <v>495013192</v>
      </c>
      <c r="Z3171" s="4">
        <v>431019772</v>
      </c>
      <c r="AA3171" s="4">
        <v>127445000</v>
      </c>
      <c r="AB3171" s="1">
        <f>Table1[[#This Row],[na_sales]]/Table1[[#This Row],[NA population]]</f>
        <v>2.8282074551257618E-4</v>
      </c>
      <c r="AC3171" s="1">
        <f>Table1[[#This Row],[eu_sales]]/Table1[[#This Row],[Eu population]]</f>
        <v>2.552087100078555E-4</v>
      </c>
      <c r="AD3171" s="1">
        <f>Table1[[#This Row],[jp_sales]]/Table1[[#This Row],[Jp population]]</f>
        <v>0</v>
      </c>
    </row>
    <row r="3172" spans="1:30" x14ac:dyDescent="0.25">
      <c r="A3172" t="s">
        <v>2837</v>
      </c>
      <c r="B3172" t="s">
        <v>18</v>
      </c>
      <c r="C3172">
        <v>2009</v>
      </c>
      <c r="D3172" t="s">
        <v>19</v>
      </c>
      <c r="E3172" t="s">
        <v>83</v>
      </c>
      <c r="F3172" s="4">
        <v>240000</v>
      </c>
      <c r="G3172" s="4">
        <v>30000</v>
      </c>
      <c r="H3172" s="4">
        <v>0</v>
      </c>
      <c r="I3172" s="4">
        <v>20000</v>
      </c>
      <c r="J3172">
        <v>7.2</v>
      </c>
      <c r="K3172">
        <v>33</v>
      </c>
      <c r="L3172">
        <v>8.6999999999999993</v>
      </c>
      <c r="M3172" s="4">
        <v>30</v>
      </c>
      <c r="N3172" t="s">
        <v>83</v>
      </c>
      <c r="O3172" t="s">
        <v>21</v>
      </c>
      <c r="P3172" s="4">
        <v>290000</v>
      </c>
      <c r="Q3172" s="3">
        <f>AVERAGE(Table1[[#This Row],[critic_score]],Table1[[#This Row],[user_score]])</f>
        <v>7.9499999999999993</v>
      </c>
      <c r="R3172" s="4">
        <f>Table1[[#This Row],[user_count]]+Table1[[#This Row],[critic_count]]</f>
        <v>63</v>
      </c>
      <c r="S3172" s="2">
        <f>100000*Table1[[#This Row],[review_count]]/Table1[[#This Row],[total sales]]</f>
        <v>21.724137931034484</v>
      </c>
      <c r="T3172" s="2">
        <f>Table1[[#This Row],[total sales]]/(2017-Table1[[#This Row],[year_of_release]])</f>
        <v>36250</v>
      </c>
      <c r="U3172" s="9">
        <f>Table1[[#This Row],[na_sales]]/(2017-Table1[[#This Row],[year_of_release]])</f>
        <v>30000</v>
      </c>
      <c r="V3172" s="6">
        <f>Table1[[#This Row],[eu_sales]]/(2017-Table1[[#This Row],[year_of_release]])</f>
        <v>3750</v>
      </c>
      <c r="W3172" s="6">
        <f>Table1[[#This Row],[jp_sales]]/(2017-Table1[[#This Row],[year_of_release]])</f>
        <v>0</v>
      </c>
      <c r="X3172" s="6">
        <f>Table1[[#This Row],[other_sales]]/(2017-Table1[[#This Row],[year_of_release]])</f>
        <v>2500</v>
      </c>
      <c r="Y3172" s="4">
        <v>534740514</v>
      </c>
      <c r="Z3172" s="4">
        <v>441041694</v>
      </c>
      <c r="AA3172" s="4">
        <v>128047000</v>
      </c>
      <c r="AB3172" s="1">
        <f>Table1[[#This Row],[na_sales]]/Table1[[#This Row],[NA population]]</f>
        <v>4.4881581573974401E-4</v>
      </c>
      <c r="AC3172" s="1">
        <f>Table1[[#This Row],[eu_sales]]/Table1[[#This Row],[Eu population]]</f>
        <v>6.802077991293041E-5</v>
      </c>
      <c r="AD3172" s="1">
        <f>Table1[[#This Row],[jp_sales]]/Table1[[#This Row],[Jp population]]</f>
        <v>0</v>
      </c>
    </row>
    <row r="3173" spans="1:30" x14ac:dyDescent="0.25">
      <c r="A3173" t="s">
        <v>2546</v>
      </c>
      <c r="B3173" t="s">
        <v>34</v>
      </c>
      <c r="C3173">
        <v>2007</v>
      </c>
      <c r="D3173" t="s">
        <v>40</v>
      </c>
      <c r="E3173" t="s">
        <v>55</v>
      </c>
      <c r="F3173" s="4">
        <v>260000</v>
      </c>
      <c r="G3173" s="4">
        <v>10000</v>
      </c>
      <c r="H3173" s="4">
        <v>0</v>
      </c>
      <c r="I3173" s="4">
        <v>20000</v>
      </c>
      <c r="J3173">
        <v>6</v>
      </c>
      <c r="K3173">
        <v>51</v>
      </c>
      <c r="L3173">
        <v>6.3</v>
      </c>
      <c r="M3173" s="4">
        <v>26</v>
      </c>
      <c r="N3173" t="s">
        <v>243</v>
      </c>
      <c r="O3173" t="s">
        <v>84</v>
      </c>
      <c r="P3173" s="4">
        <v>290000</v>
      </c>
      <c r="Q3173" s="3">
        <f>AVERAGE(Table1[[#This Row],[critic_score]],Table1[[#This Row],[user_score]])</f>
        <v>6.15</v>
      </c>
      <c r="R3173" s="4">
        <f>Table1[[#This Row],[user_count]]+Table1[[#This Row],[critic_count]]</f>
        <v>77</v>
      </c>
      <c r="S3173" s="2">
        <f>100000*Table1[[#This Row],[review_count]]/Table1[[#This Row],[total sales]]</f>
        <v>26.551724137931036</v>
      </c>
      <c r="T3173" s="2">
        <f>Table1[[#This Row],[total sales]]/(2017-Table1[[#This Row],[year_of_release]])</f>
        <v>29000</v>
      </c>
      <c r="U3173" s="9">
        <f>Table1[[#This Row],[na_sales]]/(2017-Table1[[#This Row],[year_of_release]])</f>
        <v>26000</v>
      </c>
      <c r="V3173" s="6">
        <f>Table1[[#This Row],[eu_sales]]/(2017-Table1[[#This Row],[year_of_release]])</f>
        <v>1000</v>
      </c>
      <c r="W3173" s="6">
        <f>Table1[[#This Row],[jp_sales]]/(2017-Table1[[#This Row],[year_of_release]])</f>
        <v>0</v>
      </c>
      <c r="X3173" s="6">
        <f>Table1[[#This Row],[other_sales]]/(2017-Table1[[#This Row],[year_of_release]])</f>
        <v>2000</v>
      </c>
      <c r="Y3173" s="4">
        <v>522751172</v>
      </c>
      <c r="Z3173" s="4">
        <v>438594184</v>
      </c>
      <c r="AA3173" s="4">
        <v>128001000</v>
      </c>
      <c r="AB3173" s="1">
        <f>Table1[[#This Row],[na_sales]]/Table1[[#This Row],[NA population]]</f>
        <v>4.9736856448406007E-4</v>
      </c>
      <c r="AC3173" s="1">
        <f>Table1[[#This Row],[eu_sales]]/Table1[[#This Row],[Eu population]]</f>
        <v>2.280011993957494E-5</v>
      </c>
      <c r="AD3173" s="1">
        <f>Table1[[#This Row],[jp_sales]]/Table1[[#This Row],[Jp population]]</f>
        <v>0</v>
      </c>
    </row>
    <row r="3174" spans="1:30" x14ac:dyDescent="0.25">
      <c r="A3174" t="s">
        <v>2838</v>
      </c>
      <c r="B3174" t="s">
        <v>34</v>
      </c>
      <c r="C3174">
        <v>2009</v>
      </c>
      <c r="D3174" t="s">
        <v>29</v>
      </c>
      <c r="E3174" t="s">
        <v>55</v>
      </c>
      <c r="F3174" s="4">
        <v>160000</v>
      </c>
      <c r="G3174" s="4">
        <v>100000</v>
      </c>
      <c r="H3174" s="4">
        <v>0</v>
      </c>
      <c r="I3174" s="4">
        <v>30000</v>
      </c>
      <c r="J3174">
        <v>5.7</v>
      </c>
      <c r="K3174">
        <v>34</v>
      </c>
      <c r="L3174">
        <v>5.8</v>
      </c>
      <c r="M3174" s="4">
        <v>17</v>
      </c>
      <c r="N3174" t="s">
        <v>2839</v>
      </c>
      <c r="O3174" t="s">
        <v>67</v>
      </c>
      <c r="P3174" s="4">
        <v>290000</v>
      </c>
      <c r="Q3174" s="3">
        <f>AVERAGE(Table1[[#This Row],[critic_score]],Table1[[#This Row],[user_score]])</f>
        <v>5.75</v>
      </c>
      <c r="R3174" s="4">
        <f>Table1[[#This Row],[user_count]]+Table1[[#This Row],[critic_count]]</f>
        <v>51</v>
      </c>
      <c r="S3174" s="2">
        <f>100000*Table1[[#This Row],[review_count]]/Table1[[#This Row],[total sales]]</f>
        <v>17.586206896551722</v>
      </c>
      <c r="T3174" s="2">
        <f>Table1[[#This Row],[total sales]]/(2017-Table1[[#This Row],[year_of_release]])</f>
        <v>36250</v>
      </c>
      <c r="U3174" s="9">
        <f>Table1[[#This Row],[na_sales]]/(2017-Table1[[#This Row],[year_of_release]])</f>
        <v>20000</v>
      </c>
      <c r="V3174" s="6">
        <f>Table1[[#This Row],[eu_sales]]/(2017-Table1[[#This Row],[year_of_release]])</f>
        <v>12500</v>
      </c>
      <c r="W3174" s="6">
        <f>Table1[[#This Row],[jp_sales]]/(2017-Table1[[#This Row],[year_of_release]])</f>
        <v>0</v>
      </c>
      <c r="X3174" s="6">
        <f>Table1[[#This Row],[other_sales]]/(2017-Table1[[#This Row],[year_of_release]])</f>
        <v>3750</v>
      </c>
      <c r="Y3174" s="4">
        <v>534740514</v>
      </c>
      <c r="Z3174" s="4">
        <v>441041694</v>
      </c>
      <c r="AA3174" s="4">
        <v>128047000</v>
      </c>
      <c r="AB3174" s="1">
        <f>Table1[[#This Row],[na_sales]]/Table1[[#This Row],[NA population]]</f>
        <v>2.9921054382649599E-4</v>
      </c>
      <c r="AC3174" s="1">
        <f>Table1[[#This Row],[eu_sales]]/Table1[[#This Row],[Eu population]]</f>
        <v>2.2673593304310138E-4</v>
      </c>
      <c r="AD3174" s="1">
        <f>Table1[[#This Row],[jp_sales]]/Table1[[#This Row],[Jp population]]</f>
        <v>0</v>
      </c>
    </row>
    <row r="3175" spans="1:30" x14ac:dyDescent="0.25">
      <c r="A3175" t="s">
        <v>2840</v>
      </c>
      <c r="B3175" t="s">
        <v>26</v>
      </c>
      <c r="C3175">
        <v>2010</v>
      </c>
      <c r="D3175" t="s">
        <v>40</v>
      </c>
      <c r="E3175" t="s">
        <v>198</v>
      </c>
      <c r="F3175" s="4">
        <v>230000</v>
      </c>
      <c r="G3175" s="4">
        <v>40000</v>
      </c>
      <c r="H3175" s="4">
        <v>0</v>
      </c>
      <c r="I3175" s="4">
        <v>20000</v>
      </c>
      <c r="J3175">
        <v>7.4</v>
      </c>
      <c r="K3175">
        <v>14</v>
      </c>
      <c r="L3175">
        <v>8</v>
      </c>
      <c r="M3175" s="4">
        <v>8</v>
      </c>
      <c r="N3175" t="s">
        <v>2216</v>
      </c>
      <c r="O3175" t="s">
        <v>84</v>
      </c>
      <c r="P3175" s="4">
        <v>290000</v>
      </c>
      <c r="Q3175" s="3">
        <f>AVERAGE(Table1[[#This Row],[critic_score]],Table1[[#This Row],[user_score]])</f>
        <v>7.7</v>
      </c>
      <c r="R3175" s="4">
        <f>Table1[[#This Row],[user_count]]+Table1[[#This Row],[critic_count]]</f>
        <v>22</v>
      </c>
      <c r="S3175" s="2">
        <f>100000*Table1[[#This Row],[review_count]]/Table1[[#This Row],[total sales]]</f>
        <v>7.5862068965517242</v>
      </c>
      <c r="T3175" s="2">
        <f>Table1[[#This Row],[total sales]]/(2017-Table1[[#This Row],[year_of_release]])</f>
        <v>41428.571428571428</v>
      </c>
      <c r="U3175" s="9">
        <f>Table1[[#This Row],[na_sales]]/(2017-Table1[[#This Row],[year_of_release]])</f>
        <v>32857.142857142855</v>
      </c>
      <c r="V3175" s="6">
        <f>Table1[[#This Row],[eu_sales]]/(2017-Table1[[#This Row],[year_of_release]])</f>
        <v>5714.2857142857147</v>
      </c>
      <c r="W3175" s="6">
        <f>Table1[[#This Row],[jp_sales]]/(2017-Table1[[#This Row],[year_of_release]])</f>
        <v>0</v>
      </c>
      <c r="X3175" s="6">
        <f>Table1[[#This Row],[other_sales]]/(2017-Table1[[#This Row],[year_of_release]])</f>
        <v>2857.1428571428573</v>
      </c>
      <c r="Y3175" s="4">
        <v>540520772</v>
      </c>
      <c r="Z3175" s="4">
        <v>441654761</v>
      </c>
      <c r="AA3175" s="4">
        <v>128070000</v>
      </c>
      <c r="AB3175" s="1">
        <f>Table1[[#This Row],[na_sales]]/Table1[[#This Row],[NA population]]</f>
        <v>4.2551556187002561E-4</v>
      </c>
      <c r="AC3175" s="1">
        <f>Table1[[#This Row],[eu_sales]]/Table1[[#This Row],[Eu population]]</f>
        <v>9.05684791202783E-5</v>
      </c>
      <c r="AD3175" s="1">
        <f>Table1[[#This Row],[jp_sales]]/Table1[[#This Row],[Jp population]]</f>
        <v>0</v>
      </c>
    </row>
    <row r="3176" spans="1:30" x14ac:dyDescent="0.25">
      <c r="A3176" t="s">
        <v>2717</v>
      </c>
      <c r="B3176" t="s">
        <v>34</v>
      </c>
      <c r="C3176">
        <v>2010</v>
      </c>
      <c r="D3176" t="s">
        <v>29</v>
      </c>
      <c r="E3176" t="s">
        <v>171</v>
      </c>
      <c r="F3176" s="4">
        <v>250000</v>
      </c>
      <c r="G3176" s="4">
        <v>20000</v>
      </c>
      <c r="H3176" s="4">
        <v>0</v>
      </c>
      <c r="I3176" s="4">
        <v>20000</v>
      </c>
      <c r="J3176">
        <v>7.4</v>
      </c>
      <c r="K3176">
        <v>36</v>
      </c>
      <c r="L3176">
        <v>5.4</v>
      </c>
      <c r="M3176" s="4">
        <v>9</v>
      </c>
      <c r="N3176" t="s">
        <v>2718</v>
      </c>
      <c r="O3176" t="s">
        <v>67</v>
      </c>
      <c r="P3176" s="4">
        <v>290000</v>
      </c>
      <c r="Q3176" s="3">
        <f>AVERAGE(Table1[[#This Row],[critic_score]],Table1[[#This Row],[user_score]])</f>
        <v>6.4</v>
      </c>
      <c r="R3176" s="4">
        <f>Table1[[#This Row],[user_count]]+Table1[[#This Row],[critic_count]]</f>
        <v>45</v>
      </c>
      <c r="S3176" s="2">
        <f>100000*Table1[[#This Row],[review_count]]/Table1[[#This Row],[total sales]]</f>
        <v>15.517241379310345</v>
      </c>
      <c r="T3176" s="2">
        <f>Table1[[#This Row],[total sales]]/(2017-Table1[[#This Row],[year_of_release]])</f>
        <v>41428.571428571428</v>
      </c>
      <c r="U3176" s="9">
        <f>Table1[[#This Row],[na_sales]]/(2017-Table1[[#This Row],[year_of_release]])</f>
        <v>35714.285714285717</v>
      </c>
      <c r="V3176" s="6">
        <f>Table1[[#This Row],[eu_sales]]/(2017-Table1[[#This Row],[year_of_release]])</f>
        <v>2857.1428571428573</v>
      </c>
      <c r="W3176" s="6">
        <f>Table1[[#This Row],[jp_sales]]/(2017-Table1[[#This Row],[year_of_release]])</f>
        <v>0</v>
      </c>
      <c r="X3176" s="6">
        <f>Table1[[#This Row],[other_sales]]/(2017-Table1[[#This Row],[year_of_release]])</f>
        <v>2857.1428571428573</v>
      </c>
      <c r="Y3176" s="4">
        <v>540520772</v>
      </c>
      <c r="Z3176" s="4">
        <v>441654761</v>
      </c>
      <c r="AA3176" s="4">
        <v>128070000</v>
      </c>
      <c r="AB3176" s="1">
        <f>Table1[[#This Row],[na_sales]]/Table1[[#This Row],[NA population]]</f>
        <v>4.6251691507611476E-4</v>
      </c>
      <c r="AC3176" s="1">
        <f>Table1[[#This Row],[eu_sales]]/Table1[[#This Row],[Eu population]]</f>
        <v>4.528423956013915E-5</v>
      </c>
      <c r="AD3176" s="1">
        <f>Table1[[#This Row],[jp_sales]]/Table1[[#This Row],[Jp population]]</f>
        <v>0</v>
      </c>
    </row>
    <row r="3177" spans="1:30" x14ac:dyDescent="0.25">
      <c r="A3177" t="s">
        <v>2841</v>
      </c>
      <c r="B3177" t="s">
        <v>18</v>
      </c>
      <c r="C3177">
        <v>2010</v>
      </c>
      <c r="D3177" t="s">
        <v>40</v>
      </c>
      <c r="E3177" t="s">
        <v>100</v>
      </c>
      <c r="F3177" s="4">
        <v>160000</v>
      </c>
      <c r="G3177" s="4">
        <v>100000</v>
      </c>
      <c r="H3177" s="4">
        <v>0</v>
      </c>
      <c r="I3177" s="4">
        <v>30000</v>
      </c>
      <c r="J3177">
        <v>6.7</v>
      </c>
      <c r="K3177">
        <v>9</v>
      </c>
      <c r="L3177">
        <v>5.2</v>
      </c>
      <c r="M3177" s="4">
        <v>5</v>
      </c>
      <c r="N3177" t="s">
        <v>100</v>
      </c>
      <c r="O3177" t="s">
        <v>84</v>
      </c>
      <c r="P3177" s="4">
        <v>290000</v>
      </c>
      <c r="Q3177" s="3">
        <f>AVERAGE(Table1[[#This Row],[critic_score]],Table1[[#This Row],[user_score]])</f>
        <v>5.95</v>
      </c>
      <c r="R3177" s="4">
        <f>Table1[[#This Row],[user_count]]+Table1[[#This Row],[critic_count]]</f>
        <v>14</v>
      </c>
      <c r="S3177" s="2">
        <f>100000*Table1[[#This Row],[review_count]]/Table1[[#This Row],[total sales]]</f>
        <v>4.8275862068965516</v>
      </c>
      <c r="T3177" s="2">
        <f>Table1[[#This Row],[total sales]]/(2017-Table1[[#This Row],[year_of_release]])</f>
        <v>41428.571428571428</v>
      </c>
      <c r="U3177" s="9">
        <f>Table1[[#This Row],[na_sales]]/(2017-Table1[[#This Row],[year_of_release]])</f>
        <v>22857.142857142859</v>
      </c>
      <c r="V3177" s="6">
        <f>Table1[[#This Row],[eu_sales]]/(2017-Table1[[#This Row],[year_of_release]])</f>
        <v>14285.714285714286</v>
      </c>
      <c r="W3177" s="6">
        <f>Table1[[#This Row],[jp_sales]]/(2017-Table1[[#This Row],[year_of_release]])</f>
        <v>0</v>
      </c>
      <c r="X3177" s="6">
        <f>Table1[[#This Row],[other_sales]]/(2017-Table1[[#This Row],[year_of_release]])</f>
        <v>4285.7142857142853</v>
      </c>
      <c r="Y3177" s="4">
        <v>540520772</v>
      </c>
      <c r="Z3177" s="4">
        <v>441654761</v>
      </c>
      <c r="AA3177" s="4">
        <v>128070000</v>
      </c>
      <c r="AB3177" s="1">
        <f>Table1[[#This Row],[na_sales]]/Table1[[#This Row],[NA population]]</f>
        <v>2.9601082564871344E-4</v>
      </c>
      <c r="AC3177" s="1">
        <f>Table1[[#This Row],[eu_sales]]/Table1[[#This Row],[Eu population]]</f>
        <v>2.2642119780069572E-4</v>
      </c>
      <c r="AD3177" s="1">
        <f>Table1[[#This Row],[jp_sales]]/Table1[[#This Row],[Jp population]]</f>
        <v>0</v>
      </c>
    </row>
    <row r="3178" spans="1:30" x14ac:dyDescent="0.25">
      <c r="A3178" t="s">
        <v>2566</v>
      </c>
      <c r="B3178" t="s">
        <v>34</v>
      </c>
      <c r="C3178">
        <v>2009</v>
      </c>
      <c r="D3178" t="s">
        <v>40</v>
      </c>
      <c r="E3178" t="s">
        <v>270</v>
      </c>
      <c r="F3178" s="4">
        <v>120000</v>
      </c>
      <c r="G3178" s="4">
        <v>140000</v>
      </c>
      <c r="H3178" s="4">
        <v>0</v>
      </c>
      <c r="I3178" s="4">
        <v>30000</v>
      </c>
      <c r="J3178">
        <v>7.3</v>
      </c>
      <c r="K3178">
        <v>44</v>
      </c>
      <c r="L3178">
        <v>8.4</v>
      </c>
      <c r="M3178" s="4">
        <v>38</v>
      </c>
      <c r="N3178" t="s">
        <v>446</v>
      </c>
      <c r="O3178" t="s">
        <v>84</v>
      </c>
      <c r="P3178" s="4">
        <v>290000</v>
      </c>
      <c r="Q3178" s="3">
        <f>AVERAGE(Table1[[#This Row],[critic_score]],Table1[[#This Row],[user_score]])</f>
        <v>7.85</v>
      </c>
      <c r="R3178" s="4">
        <f>Table1[[#This Row],[user_count]]+Table1[[#This Row],[critic_count]]</f>
        <v>82</v>
      </c>
      <c r="S3178" s="2">
        <f>100000*Table1[[#This Row],[review_count]]/Table1[[#This Row],[total sales]]</f>
        <v>28.275862068965516</v>
      </c>
      <c r="T3178" s="2">
        <f>Table1[[#This Row],[total sales]]/(2017-Table1[[#This Row],[year_of_release]])</f>
        <v>36250</v>
      </c>
      <c r="U3178" s="9">
        <f>Table1[[#This Row],[na_sales]]/(2017-Table1[[#This Row],[year_of_release]])</f>
        <v>15000</v>
      </c>
      <c r="V3178" s="6">
        <f>Table1[[#This Row],[eu_sales]]/(2017-Table1[[#This Row],[year_of_release]])</f>
        <v>17500</v>
      </c>
      <c r="W3178" s="6">
        <f>Table1[[#This Row],[jp_sales]]/(2017-Table1[[#This Row],[year_of_release]])</f>
        <v>0</v>
      </c>
      <c r="X3178" s="6">
        <f>Table1[[#This Row],[other_sales]]/(2017-Table1[[#This Row],[year_of_release]])</f>
        <v>3750</v>
      </c>
      <c r="Y3178" s="4">
        <v>534740514</v>
      </c>
      <c r="Z3178" s="4">
        <v>441041694</v>
      </c>
      <c r="AA3178" s="4">
        <v>128047000</v>
      </c>
      <c r="AB3178" s="1">
        <f>Table1[[#This Row],[na_sales]]/Table1[[#This Row],[NA population]]</f>
        <v>2.2440790786987201E-4</v>
      </c>
      <c r="AC3178" s="1">
        <f>Table1[[#This Row],[eu_sales]]/Table1[[#This Row],[Eu population]]</f>
        <v>3.174303062603419E-4</v>
      </c>
      <c r="AD3178" s="1">
        <f>Table1[[#This Row],[jp_sales]]/Table1[[#This Row],[Jp population]]</f>
        <v>0</v>
      </c>
    </row>
    <row r="3179" spans="1:30" x14ac:dyDescent="0.25">
      <c r="A3179" t="s">
        <v>1825</v>
      </c>
      <c r="B3179" t="s">
        <v>34</v>
      </c>
      <c r="C3179">
        <v>2005</v>
      </c>
      <c r="D3179" t="s">
        <v>19</v>
      </c>
      <c r="E3179" t="s">
        <v>100</v>
      </c>
      <c r="F3179" s="4">
        <v>270000</v>
      </c>
      <c r="G3179" s="4">
        <v>0</v>
      </c>
      <c r="H3179" s="4">
        <v>0</v>
      </c>
      <c r="I3179" s="4">
        <v>20000</v>
      </c>
      <c r="J3179">
        <v>6.4</v>
      </c>
      <c r="K3179">
        <v>35</v>
      </c>
      <c r="L3179">
        <v>5.6</v>
      </c>
      <c r="M3179" s="4">
        <v>16</v>
      </c>
      <c r="N3179" t="s">
        <v>141</v>
      </c>
      <c r="O3179" t="s">
        <v>21</v>
      </c>
      <c r="P3179" s="4">
        <v>290000</v>
      </c>
      <c r="Q3179" s="3">
        <f>AVERAGE(Table1[[#This Row],[critic_score]],Table1[[#This Row],[user_score]])</f>
        <v>6</v>
      </c>
      <c r="R3179" s="4">
        <f>Table1[[#This Row],[user_count]]+Table1[[#This Row],[critic_count]]</f>
        <v>51</v>
      </c>
      <c r="S3179" s="2">
        <f>100000*Table1[[#This Row],[review_count]]/Table1[[#This Row],[total sales]]</f>
        <v>17.586206896551722</v>
      </c>
      <c r="T3179" s="2">
        <f>Table1[[#This Row],[total sales]]/(2017-Table1[[#This Row],[year_of_release]])</f>
        <v>24166.666666666668</v>
      </c>
      <c r="U3179" s="9">
        <f>Table1[[#This Row],[na_sales]]/(2017-Table1[[#This Row],[year_of_release]])</f>
        <v>22500</v>
      </c>
      <c r="V3179" s="6">
        <f>Table1[[#This Row],[eu_sales]]/(2017-Table1[[#This Row],[year_of_release]])</f>
        <v>0</v>
      </c>
      <c r="W3179" s="6">
        <f>Table1[[#This Row],[jp_sales]]/(2017-Table1[[#This Row],[year_of_release]])</f>
        <v>0</v>
      </c>
      <c r="X3179" s="6">
        <f>Table1[[#This Row],[other_sales]]/(2017-Table1[[#This Row],[year_of_release]])</f>
        <v>1666.6666666666667</v>
      </c>
      <c r="Y3179" s="4">
        <v>511054143</v>
      </c>
      <c r="Z3179" s="4">
        <v>435713800</v>
      </c>
      <c r="AA3179" s="4">
        <v>127773000</v>
      </c>
      <c r="AB3179" s="1">
        <f>Table1[[#This Row],[na_sales]]/Table1[[#This Row],[NA population]]</f>
        <v>5.2831975574063584E-4</v>
      </c>
      <c r="AC3179" s="1">
        <f>Table1[[#This Row],[eu_sales]]/Table1[[#This Row],[Eu population]]</f>
        <v>0</v>
      </c>
      <c r="AD3179" s="1">
        <f>Table1[[#This Row],[jp_sales]]/Table1[[#This Row],[Jp population]]</f>
        <v>0</v>
      </c>
    </row>
    <row r="3180" spans="1:30" x14ac:dyDescent="0.25">
      <c r="A3180" t="s">
        <v>2845</v>
      </c>
      <c r="B3180" t="s">
        <v>18</v>
      </c>
      <c r="C3180">
        <v>2010</v>
      </c>
      <c r="D3180" t="s">
        <v>19</v>
      </c>
      <c r="E3180" t="s">
        <v>267</v>
      </c>
      <c r="F3180" s="4">
        <v>100000</v>
      </c>
      <c r="G3180" s="4">
        <v>160000</v>
      </c>
      <c r="H3180" s="4">
        <v>0</v>
      </c>
      <c r="I3180" s="4">
        <v>30000</v>
      </c>
      <c r="J3180">
        <v>6</v>
      </c>
      <c r="K3180">
        <v>9</v>
      </c>
      <c r="L3180">
        <v>7.6</v>
      </c>
      <c r="M3180" s="4">
        <v>5</v>
      </c>
      <c r="N3180" t="s">
        <v>267</v>
      </c>
      <c r="O3180" t="s">
        <v>21</v>
      </c>
      <c r="P3180" s="4">
        <v>290000</v>
      </c>
      <c r="Q3180" s="3">
        <f>AVERAGE(Table1[[#This Row],[critic_score]],Table1[[#This Row],[user_score]])</f>
        <v>6.8</v>
      </c>
      <c r="R3180" s="4">
        <f>Table1[[#This Row],[user_count]]+Table1[[#This Row],[critic_count]]</f>
        <v>14</v>
      </c>
      <c r="S3180" s="2">
        <f>100000*Table1[[#This Row],[review_count]]/Table1[[#This Row],[total sales]]</f>
        <v>4.8275862068965516</v>
      </c>
      <c r="T3180" s="2">
        <f>Table1[[#This Row],[total sales]]/(2017-Table1[[#This Row],[year_of_release]])</f>
        <v>41428.571428571428</v>
      </c>
      <c r="U3180" s="9">
        <f>Table1[[#This Row],[na_sales]]/(2017-Table1[[#This Row],[year_of_release]])</f>
        <v>14285.714285714286</v>
      </c>
      <c r="V3180" s="6">
        <f>Table1[[#This Row],[eu_sales]]/(2017-Table1[[#This Row],[year_of_release]])</f>
        <v>22857.142857142859</v>
      </c>
      <c r="W3180" s="6">
        <f>Table1[[#This Row],[jp_sales]]/(2017-Table1[[#This Row],[year_of_release]])</f>
        <v>0</v>
      </c>
      <c r="X3180" s="6">
        <f>Table1[[#This Row],[other_sales]]/(2017-Table1[[#This Row],[year_of_release]])</f>
        <v>4285.7142857142853</v>
      </c>
      <c r="Y3180" s="4">
        <v>540520772</v>
      </c>
      <c r="Z3180" s="4">
        <v>441654761</v>
      </c>
      <c r="AA3180" s="4">
        <v>128070000</v>
      </c>
      <c r="AB3180" s="1">
        <f>Table1[[#This Row],[na_sales]]/Table1[[#This Row],[NA population]]</f>
        <v>1.850067660304459E-4</v>
      </c>
      <c r="AC3180" s="1">
        <f>Table1[[#This Row],[eu_sales]]/Table1[[#This Row],[Eu population]]</f>
        <v>3.622739164811132E-4</v>
      </c>
      <c r="AD3180" s="1">
        <f>Table1[[#This Row],[jp_sales]]/Table1[[#This Row],[Jp population]]</f>
        <v>0</v>
      </c>
    </row>
    <row r="3181" spans="1:30" x14ac:dyDescent="0.25">
      <c r="A3181" t="s">
        <v>258</v>
      </c>
      <c r="B3181" t="s">
        <v>113</v>
      </c>
      <c r="C3181">
        <v>2005</v>
      </c>
      <c r="D3181" t="s">
        <v>23</v>
      </c>
      <c r="E3181" t="s">
        <v>100</v>
      </c>
      <c r="F3181" s="4">
        <v>20000</v>
      </c>
      <c r="G3181" s="4">
        <v>230000</v>
      </c>
      <c r="H3181" s="4">
        <v>0</v>
      </c>
      <c r="I3181" s="4">
        <v>40000</v>
      </c>
      <c r="J3181">
        <v>8.1999999999999993</v>
      </c>
      <c r="K3181">
        <v>19</v>
      </c>
      <c r="L3181">
        <v>8.5</v>
      </c>
      <c r="M3181" s="4">
        <v>525</v>
      </c>
      <c r="N3181" t="s">
        <v>569</v>
      </c>
      <c r="O3181" t="s">
        <v>67</v>
      </c>
      <c r="P3181" s="4">
        <v>290000</v>
      </c>
      <c r="Q3181" s="3">
        <f>AVERAGE(Table1[[#This Row],[critic_score]],Table1[[#This Row],[user_score]])</f>
        <v>8.35</v>
      </c>
      <c r="R3181" s="4">
        <f>Table1[[#This Row],[user_count]]+Table1[[#This Row],[critic_count]]</f>
        <v>544</v>
      </c>
      <c r="S3181" s="2">
        <f>100000*Table1[[#This Row],[review_count]]/Table1[[#This Row],[total sales]]</f>
        <v>187.58620689655172</v>
      </c>
      <c r="T3181" s="2">
        <f>Table1[[#This Row],[total sales]]/(2017-Table1[[#This Row],[year_of_release]])</f>
        <v>24166.666666666668</v>
      </c>
      <c r="U3181" s="9">
        <f>Table1[[#This Row],[na_sales]]/(2017-Table1[[#This Row],[year_of_release]])</f>
        <v>1666.6666666666667</v>
      </c>
      <c r="V3181" s="6">
        <f>Table1[[#This Row],[eu_sales]]/(2017-Table1[[#This Row],[year_of_release]])</f>
        <v>19166.666666666668</v>
      </c>
      <c r="W3181" s="6">
        <f>Table1[[#This Row],[jp_sales]]/(2017-Table1[[#This Row],[year_of_release]])</f>
        <v>0</v>
      </c>
      <c r="X3181" s="6">
        <f>Table1[[#This Row],[other_sales]]/(2017-Table1[[#This Row],[year_of_release]])</f>
        <v>3333.3333333333335</v>
      </c>
      <c r="Y3181" s="4">
        <v>511054143</v>
      </c>
      <c r="Z3181" s="4">
        <v>435713800</v>
      </c>
      <c r="AA3181" s="4">
        <v>127773000</v>
      </c>
      <c r="AB3181" s="1">
        <f>Table1[[#This Row],[na_sales]]/Table1[[#This Row],[NA population]]</f>
        <v>3.9134796721528583E-5</v>
      </c>
      <c r="AC3181" s="1">
        <f>Table1[[#This Row],[eu_sales]]/Table1[[#This Row],[Eu population]]</f>
        <v>5.2786944090363905E-4</v>
      </c>
      <c r="AD3181" s="1">
        <f>Table1[[#This Row],[jp_sales]]/Table1[[#This Row],[Jp population]]</f>
        <v>0</v>
      </c>
    </row>
    <row r="3182" spans="1:30" x14ac:dyDescent="0.25">
      <c r="A3182" t="s">
        <v>2846</v>
      </c>
      <c r="B3182" t="s">
        <v>39</v>
      </c>
      <c r="C3182">
        <v>2010</v>
      </c>
      <c r="D3182" t="s">
        <v>54</v>
      </c>
      <c r="E3182" t="s">
        <v>176</v>
      </c>
      <c r="F3182" s="4">
        <v>90000</v>
      </c>
      <c r="G3182" s="4">
        <v>60000</v>
      </c>
      <c r="H3182" s="4">
        <v>110000</v>
      </c>
      <c r="I3182" s="4">
        <v>30000</v>
      </c>
      <c r="J3182">
        <v>5.8</v>
      </c>
      <c r="K3182">
        <v>42</v>
      </c>
      <c r="L3182">
        <v>6</v>
      </c>
      <c r="M3182" s="4">
        <v>30</v>
      </c>
      <c r="N3182" t="s">
        <v>376</v>
      </c>
      <c r="O3182" t="s">
        <v>67</v>
      </c>
      <c r="P3182" s="4">
        <v>290000</v>
      </c>
      <c r="Q3182" s="3">
        <f>AVERAGE(Table1[[#This Row],[critic_score]],Table1[[#This Row],[user_score]])</f>
        <v>5.9</v>
      </c>
      <c r="R3182" s="4">
        <f>Table1[[#This Row],[user_count]]+Table1[[#This Row],[critic_count]]</f>
        <v>72</v>
      </c>
      <c r="S3182" s="2">
        <f>100000*Table1[[#This Row],[review_count]]/Table1[[#This Row],[total sales]]</f>
        <v>24.827586206896552</v>
      </c>
      <c r="T3182" s="2">
        <f>Table1[[#This Row],[total sales]]/(2017-Table1[[#This Row],[year_of_release]])</f>
        <v>41428.571428571428</v>
      </c>
      <c r="U3182" s="9">
        <f>Table1[[#This Row],[na_sales]]/(2017-Table1[[#This Row],[year_of_release]])</f>
        <v>12857.142857142857</v>
      </c>
      <c r="V3182" s="6">
        <f>Table1[[#This Row],[eu_sales]]/(2017-Table1[[#This Row],[year_of_release]])</f>
        <v>8571.4285714285706</v>
      </c>
      <c r="W3182" s="6">
        <f>Table1[[#This Row],[jp_sales]]/(2017-Table1[[#This Row],[year_of_release]])</f>
        <v>15714.285714285714</v>
      </c>
      <c r="X3182" s="6">
        <f>Table1[[#This Row],[other_sales]]/(2017-Table1[[#This Row],[year_of_release]])</f>
        <v>4285.7142857142853</v>
      </c>
      <c r="Y3182" s="4">
        <v>540520772</v>
      </c>
      <c r="Z3182" s="4">
        <v>441654761</v>
      </c>
      <c r="AA3182" s="4">
        <v>128070000</v>
      </c>
      <c r="AB3182" s="1">
        <f>Table1[[#This Row],[na_sales]]/Table1[[#This Row],[NA population]]</f>
        <v>1.6650608942740132E-4</v>
      </c>
      <c r="AC3182" s="1">
        <f>Table1[[#This Row],[eu_sales]]/Table1[[#This Row],[Eu population]]</f>
        <v>1.3585271868041745E-4</v>
      </c>
      <c r="AD3182" s="1">
        <f>Table1[[#This Row],[jp_sales]]/Table1[[#This Row],[Jp population]]</f>
        <v>8.5890528617162489E-4</v>
      </c>
    </row>
    <row r="3183" spans="1:30" x14ac:dyDescent="0.25">
      <c r="A3183" t="s">
        <v>2847</v>
      </c>
      <c r="B3183" t="s">
        <v>892</v>
      </c>
      <c r="C3183">
        <v>2011</v>
      </c>
      <c r="D3183" t="s">
        <v>65</v>
      </c>
      <c r="E3183" t="s">
        <v>196</v>
      </c>
      <c r="F3183" s="4">
        <v>170000</v>
      </c>
      <c r="G3183" s="4">
        <v>80000</v>
      </c>
      <c r="H3183" s="4">
        <v>0</v>
      </c>
      <c r="I3183" s="4">
        <v>40000</v>
      </c>
      <c r="J3183">
        <v>8</v>
      </c>
      <c r="K3183">
        <v>48</v>
      </c>
      <c r="L3183">
        <v>7.7</v>
      </c>
      <c r="M3183" s="4">
        <v>93</v>
      </c>
      <c r="N3183" t="s">
        <v>196</v>
      </c>
      <c r="O3183" t="s">
        <v>67</v>
      </c>
      <c r="P3183" s="4">
        <v>290000</v>
      </c>
      <c r="Q3183" s="3">
        <f>AVERAGE(Table1[[#This Row],[critic_score]],Table1[[#This Row],[user_score]])</f>
        <v>7.85</v>
      </c>
      <c r="R3183" s="4">
        <f>Table1[[#This Row],[user_count]]+Table1[[#This Row],[critic_count]]</f>
        <v>141</v>
      </c>
      <c r="S3183" s="2">
        <f>100000*Table1[[#This Row],[review_count]]/Table1[[#This Row],[total sales]]</f>
        <v>48.620689655172413</v>
      </c>
      <c r="T3183" s="2">
        <f>Table1[[#This Row],[total sales]]/(2017-Table1[[#This Row],[year_of_release]])</f>
        <v>48333.333333333336</v>
      </c>
      <c r="U3183" s="9">
        <f>Table1[[#This Row],[na_sales]]/(2017-Table1[[#This Row],[year_of_release]])</f>
        <v>28333.333333333332</v>
      </c>
      <c r="V3183" s="6">
        <f>Table1[[#This Row],[eu_sales]]/(2017-Table1[[#This Row],[year_of_release]])</f>
        <v>13333.333333333334</v>
      </c>
      <c r="W3183" s="6">
        <f>Table1[[#This Row],[jp_sales]]/(2017-Table1[[#This Row],[year_of_release]])</f>
        <v>0</v>
      </c>
      <c r="X3183" s="6">
        <f>Table1[[#This Row],[other_sales]]/(2017-Table1[[#This Row],[year_of_release]])</f>
        <v>6666.666666666667</v>
      </c>
      <c r="Y3183" s="4">
        <v>545961365</v>
      </c>
      <c r="Z3183" s="4">
        <v>440756453</v>
      </c>
      <c r="AA3183" s="4">
        <v>127833000</v>
      </c>
      <c r="AB3183" s="1">
        <f>Table1[[#This Row],[na_sales]]/Table1[[#This Row],[NA population]]</f>
        <v>3.1137734443901539E-4</v>
      </c>
      <c r="AC3183" s="1">
        <f>Table1[[#This Row],[eu_sales]]/Table1[[#This Row],[Eu population]]</f>
        <v>1.8150613440933558E-4</v>
      </c>
      <c r="AD3183" s="1">
        <f>Table1[[#This Row],[jp_sales]]/Table1[[#This Row],[Jp population]]</f>
        <v>0</v>
      </c>
    </row>
    <row r="3184" spans="1:30" x14ac:dyDescent="0.25">
      <c r="A3184" t="s">
        <v>1867</v>
      </c>
      <c r="B3184" t="s">
        <v>34</v>
      </c>
      <c r="C3184">
        <v>2010</v>
      </c>
      <c r="D3184" t="s">
        <v>96</v>
      </c>
      <c r="E3184" t="s">
        <v>176</v>
      </c>
      <c r="F3184" s="4">
        <v>130000</v>
      </c>
      <c r="G3184" s="4">
        <v>100000</v>
      </c>
      <c r="H3184" s="4">
        <v>40000</v>
      </c>
      <c r="I3184" s="4">
        <v>20000</v>
      </c>
      <c r="J3184">
        <v>6.7</v>
      </c>
      <c r="K3184">
        <v>60</v>
      </c>
      <c r="L3184">
        <v>8.3000000000000007</v>
      </c>
      <c r="M3184" s="4">
        <v>126</v>
      </c>
      <c r="N3184" t="s">
        <v>898</v>
      </c>
      <c r="O3184" t="s">
        <v>43</v>
      </c>
      <c r="P3184" s="4">
        <v>290000</v>
      </c>
      <c r="Q3184" s="3">
        <f>AVERAGE(Table1[[#This Row],[critic_score]],Table1[[#This Row],[user_score]])</f>
        <v>7.5</v>
      </c>
      <c r="R3184" s="4">
        <f>Table1[[#This Row],[user_count]]+Table1[[#This Row],[critic_count]]</f>
        <v>186</v>
      </c>
      <c r="S3184" s="2">
        <f>100000*Table1[[#This Row],[review_count]]/Table1[[#This Row],[total sales]]</f>
        <v>64.137931034482762</v>
      </c>
      <c r="T3184" s="2">
        <f>Table1[[#This Row],[total sales]]/(2017-Table1[[#This Row],[year_of_release]])</f>
        <v>41428.571428571428</v>
      </c>
      <c r="U3184" s="9">
        <f>Table1[[#This Row],[na_sales]]/(2017-Table1[[#This Row],[year_of_release]])</f>
        <v>18571.428571428572</v>
      </c>
      <c r="V3184" s="6">
        <f>Table1[[#This Row],[eu_sales]]/(2017-Table1[[#This Row],[year_of_release]])</f>
        <v>14285.714285714286</v>
      </c>
      <c r="W3184" s="6">
        <f>Table1[[#This Row],[jp_sales]]/(2017-Table1[[#This Row],[year_of_release]])</f>
        <v>5714.2857142857147</v>
      </c>
      <c r="X3184" s="6">
        <f>Table1[[#This Row],[other_sales]]/(2017-Table1[[#This Row],[year_of_release]])</f>
        <v>2857.1428571428573</v>
      </c>
      <c r="Y3184" s="4">
        <v>540520772</v>
      </c>
      <c r="Z3184" s="4">
        <v>441654761</v>
      </c>
      <c r="AA3184" s="4">
        <v>128070000</v>
      </c>
      <c r="AB3184" s="1">
        <f>Table1[[#This Row],[na_sales]]/Table1[[#This Row],[NA population]]</f>
        <v>2.4050879583957968E-4</v>
      </c>
      <c r="AC3184" s="1">
        <f>Table1[[#This Row],[eu_sales]]/Table1[[#This Row],[Eu population]]</f>
        <v>2.2642119780069572E-4</v>
      </c>
      <c r="AD3184" s="1">
        <f>Table1[[#This Row],[jp_sales]]/Table1[[#This Row],[Jp population]]</f>
        <v>3.1232919497149996E-4</v>
      </c>
    </row>
    <row r="3185" spans="1:30" x14ac:dyDescent="0.25">
      <c r="A3185" t="s">
        <v>2850</v>
      </c>
      <c r="B3185" t="s">
        <v>26</v>
      </c>
      <c r="C3185">
        <v>2008</v>
      </c>
      <c r="D3185" t="s">
        <v>225</v>
      </c>
      <c r="E3185" t="s">
        <v>425</v>
      </c>
      <c r="F3185" s="4">
        <v>240000</v>
      </c>
      <c r="G3185" s="4">
        <v>30000</v>
      </c>
      <c r="H3185" s="4">
        <v>0</v>
      </c>
      <c r="I3185" s="4">
        <v>20000</v>
      </c>
      <c r="J3185">
        <v>6</v>
      </c>
      <c r="K3185">
        <v>17</v>
      </c>
      <c r="L3185">
        <v>5.4</v>
      </c>
      <c r="M3185" s="4">
        <v>7</v>
      </c>
      <c r="N3185" t="s">
        <v>738</v>
      </c>
      <c r="O3185" t="s">
        <v>21</v>
      </c>
      <c r="P3185" s="4">
        <v>290000</v>
      </c>
      <c r="Q3185" s="3">
        <f>AVERAGE(Table1[[#This Row],[critic_score]],Table1[[#This Row],[user_score]])</f>
        <v>5.7</v>
      </c>
      <c r="R3185" s="4">
        <f>Table1[[#This Row],[user_count]]+Table1[[#This Row],[critic_count]]</f>
        <v>24</v>
      </c>
      <c r="S3185" s="2">
        <f>100000*Table1[[#This Row],[review_count]]/Table1[[#This Row],[total sales]]</f>
        <v>8.2758620689655178</v>
      </c>
      <c r="T3185" s="2">
        <f>Table1[[#This Row],[total sales]]/(2017-Table1[[#This Row],[year_of_release]])</f>
        <v>32222.222222222223</v>
      </c>
      <c r="U3185" s="9">
        <f>Table1[[#This Row],[na_sales]]/(2017-Table1[[#This Row],[year_of_release]])</f>
        <v>26666.666666666668</v>
      </c>
      <c r="V3185" s="6">
        <f>Table1[[#This Row],[eu_sales]]/(2017-Table1[[#This Row],[year_of_release]])</f>
        <v>3333.3333333333335</v>
      </c>
      <c r="W3185" s="6">
        <f>Table1[[#This Row],[jp_sales]]/(2017-Table1[[#This Row],[year_of_release]])</f>
        <v>0</v>
      </c>
      <c r="X3185" s="6">
        <f>Table1[[#This Row],[other_sales]]/(2017-Table1[[#This Row],[year_of_release]])</f>
        <v>2222.2222222222222</v>
      </c>
      <c r="Y3185" s="4">
        <v>528816311</v>
      </c>
      <c r="Z3185" s="4">
        <v>440001482</v>
      </c>
      <c r="AA3185" s="4">
        <v>128063000</v>
      </c>
      <c r="AB3185" s="1">
        <f>Table1[[#This Row],[na_sales]]/Table1[[#This Row],[NA population]]</f>
        <v>4.5384379227289003E-4</v>
      </c>
      <c r="AC3185" s="1">
        <f>Table1[[#This Row],[eu_sales]]/Table1[[#This Row],[Eu population]]</f>
        <v>6.8181588533831346E-5</v>
      </c>
      <c r="AD3185" s="1">
        <f>Table1[[#This Row],[jp_sales]]/Table1[[#This Row],[Jp population]]</f>
        <v>0</v>
      </c>
    </row>
    <row r="3186" spans="1:30" x14ac:dyDescent="0.25">
      <c r="A3186" t="s">
        <v>2297</v>
      </c>
      <c r="B3186" t="s">
        <v>103</v>
      </c>
      <c r="C3186">
        <v>2005</v>
      </c>
      <c r="D3186" t="s">
        <v>54</v>
      </c>
      <c r="E3186" t="s">
        <v>549</v>
      </c>
      <c r="F3186" s="4">
        <v>220000</v>
      </c>
      <c r="G3186" s="4">
        <v>60000</v>
      </c>
      <c r="H3186" s="4">
        <v>0</v>
      </c>
      <c r="I3186" s="4">
        <v>10000</v>
      </c>
      <c r="J3186">
        <v>7.2</v>
      </c>
      <c r="K3186">
        <v>43</v>
      </c>
      <c r="L3186">
        <v>8.1</v>
      </c>
      <c r="M3186" s="4">
        <v>16</v>
      </c>
      <c r="N3186" t="s">
        <v>1965</v>
      </c>
      <c r="O3186" t="s">
        <v>43</v>
      </c>
      <c r="P3186" s="4">
        <v>290000</v>
      </c>
      <c r="Q3186" s="3">
        <f>AVERAGE(Table1[[#This Row],[critic_score]],Table1[[#This Row],[user_score]])</f>
        <v>7.65</v>
      </c>
      <c r="R3186" s="4">
        <f>Table1[[#This Row],[user_count]]+Table1[[#This Row],[critic_count]]</f>
        <v>59</v>
      </c>
      <c r="S3186" s="2">
        <f>100000*Table1[[#This Row],[review_count]]/Table1[[#This Row],[total sales]]</f>
        <v>20.344827586206897</v>
      </c>
      <c r="T3186" s="2">
        <f>Table1[[#This Row],[total sales]]/(2017-Table1[[#This Row],[year_of_release]])</f>
        <v>24166.666666666668</v>
      </c>
      <c r="U3186" s="9">
        <f>Table1[[#This Row],[na_sales]]/(2017-Table1[[#This Row],[year_of_release]])</f>
        <v>18333.333333333332</v>
      </c>
      <c r="V3186" s="6">
        <f>Table1[[#This Row],[eu_sales]]/(2017-Table1[[#This Row],[year_of_release]])</f>
        <v>5000</v>
      </c>
      <c r="W3186" s="6">
        <f>Table1[[#This Row],[jp_sales]]/(2017-Table1[[#This Row],[year_of_release]])</f>
        <v>0</v>
      </c>
      <c r="X3186" s="6">
        <f>Table1[[#This Row],[other_sales]]/(2017-Table1[[#This Row],[year_of_release]])</f>
        <v>833.33333333333337</v>
      </c>
      <c r="Y3186" s="4">
        <v>511054143</v>
      </c>
      <c r="Z3186" s="4">
        <v>435713800</v>
      </c>
      <c r="AA3186" s="4">
        <v>127773000</v>
      </c>
      <c r="AB3186" s="1">
        <f>Table1[[#This Row],[na_sales]]/Table1[[#This Row],[NA population]]</f>
        <v>4.304827639368144E-4</v>
      </c>
      <c r="AC3186" s="1">
        <f>Table1[[#This Row],[eu_sales]]/Table1[[#This Row],[Eu population]]</f>
        <v>1.3770507154007975E-4</v>
      </c>
      <c r="AD3186" s="1">
        <f>Table1[[#This Row],[jp_sales]]/Table1[[#This Row],[Jp population]]</f>
        <v>0</v>
      </c>
    </row>
    <row r="3187" spans="1:30" x14ac:dyDescent="0.25">
      <c r="A3187" t="s">
        <v>2563</v>
      </c>
      <c r="B3187" t="s">
        <v>39</v>
      </c>
      <c r="C3187">
        <v>2009</v>
      </c>
      <c r="D3187" t="s">
        <v>54</v>
      </c>
      <c r="E3187" t="s">
        <v>198</v>
      </c>
      <c r="F3187" s="4">
        <v>140000</v>
      </c>
      <c r="G3187" s="4">
        <v>100000</v>
      </c>
      <c r="H3187" s="4">
        <v>10000</v>
      </c>
      <c r="I3187" s="4">
        <v>40000</v>
      </c>
      <c r="J3187">
        <v>6.1</v>
      </c>
      <c r="K3187">
        <v>56</v>
      </c>
      <c r="L3187">
        <v>7.1</v>
      </c>
      <c r="M3187" s="4">
        <v>25</v>
      </c>
      <c r="N3187" t="s">
        <v>2110</v>
      </c>
      <c r="O3187" t="s">
        <v>43</v>
      </c>
      <c r="P3187" s="4">
        <v>290000</v>
      </c>
      <c r="Q3187" s="3">
        <f>AVERAGE(Table1[[#This Row],[critic_score]],Table1[[#This Row],[user_score]])</f>
        <v>6.6</v>
      </c>
      <c r="R3187" s="4">
        <f>Table1[[#This Row],[user_count]]+Table1[[#This Row],[critic_count]]</f>
        <v>81</v>
      </c>
      <c r="S3187" s="2">
        <f>100000*Table1[[#This Row],[review_count]]/Table1[[#This Row],[total sales]]</f>
        <v>27.931034482758619</v>
      </c>
      <c r="T3187" s="2">
        <f>Table1[[#This Row],[total sales]]/(2017-Table1[[#This Row],[year_of_release]])</f>
        <v>36250</v>
      </c>
      <c r="U3187" s="9">
        <f>Table1[[#This Row],[na_sales]]/(2017-Table1[[#This Row],[year_of_release]])</f>
        <v>17500</v>
      </c>
      <c r="V3187" s="6">
        <f>Table1[[#This Row],[eu_sales]]/(2017-Table1[[#This Row],[year_of_release]])</f>
        <v>12500</v>
      </c>
      <c r="W3187" s="6">
        <f>Table1[[#This Row],[jp_sales]]/(2017-Table1[[#This Row],[year_of_release]])</f>
        <v>1250</v>
      </c>
      <c r="X3187" s="6">
        <f>Table1[[#This Row],[other_sales]]/(2017-Table1[[#This Row],[year_of_release]])</f>
        <v>5000</v>
      </c>
      <c r="Y3187" s="4">
        <v>534740514</v>
      </c>
      <c r="Z3187" s="4">
        <v>441041694</v>
      </c>
      <c r="AA3187" s="4">
        <v>128047000</v>
      </c>
      <c r="AB3187" s="1">
        <f>Table1[[#This Row],[na_sales]]/Table1[[#This Row],[NA population]]</f>
        <v>2.6180922584818401E-4</v>
      </c>
      <c r="AC3187" s="1">
        <f>Table1[[#This Row],[eu_sales]]/Table1[[#This Row],[Eu population]]</f>
        <v>2.2673593304310138E-4</v>
      </c>
      <c r="AD3187" s="1">
        <f>Table1[[#This Row],[jp_sales]]/Table1[[#This Row],[Jp population]]</f>
        <v>7.809632400602903E-5</v>
      </c>
    </row>
    <row r="3188" spans="1:30" x14ac:dyDescent="0.25">
      <c r="A3188" t="s">
        <v>2852</v>
      </c>
      <c r="B3188" t="s">
        <v>45</v>
      </c>
      <c r="C3188">
        <v>2004</v>
      </c>
      <c r="D3188" t="s">
        <v>27</v>
      </c>
      <c r="E3188" t="s">
        <v>196</v>
      </c>
      <c r="F3188" s="4">
        <v>140000</v>
      </c>
      <c r="G3188" s="4">
        <v>110000</v>
      </c>
      <c r="H3188" s="4">
        <v>0</v>
      </c>
      <c r="I3188" s="4">
        <v>40000</v>
      </c>
      <c r="J3188">
        <v>6.8</v>
      </c>
      <c r="K3188">
        <v>23</v>
      </c>
      <c r="L3188">
        <v>8.5</v>
      </c>
      <c r="M3188" s="4">
        <v>63</v>
      </c>
      <c r="N3188" t="s">
        <v>1931</v>
      </c>
      <c r="O3188" t="s">
        <v>21</v>
      </c>
      <c r="P3188" s="4">
        <v>290000</v>
      </c>
      <c r="Q3188" s="3">
        <f>AVERAGE(Table1[[#This Row],[critic_score]],Table1[[#This Row],[user_score]])</f>
        <v>7.65</v>
      </c>
      <c r="R3188" s="4">
        <f>Table1[[#This Row],[user_count]]+Table1[[#This Row],[critic_count]]</f>
        <v>86</v>
      </c>
      <c r="S3188" s="2">
        <f>100000*Table1[[#This Row],[review_count]]/Table1[[#This Row],[total sales]]</f>
        <v>29.655172413793103</v>
      </c>
      <c r="T3188" s="2">
        <f>Table1[[#This Row],[total sales]]/(2017-Table1[[#This Row],[year_of_release]])</f>
        <v>22307.692307692309</v>
      </c>
      <c r="U3188" s="9">
        <f>Table1[[#This Row],[na_sales]]/(2017-Table1[[#This Row],[year_of_release]])</f>
        <v>10769.23076923077</v>
      </c>
      <c r="V3188" s="6">
        <f>Table1[[#This Row],[eu_sales]]/(2017-Table1[[#This Row],[year_of_release]])</f>
        <v>8461.538461538461</v>
      </c>
      <c r="W3188" s="6">
        <f>Table1[[#This Row],[jp_sales]]/(2017-Table1[[#This Row],[year_of_release]])</f>
        <v>0</v>
      </c>
      <c r="X3188" s="6">
        <f>Table1[[#This Row],[other_sales]]/(2017-Table1[[#This Row],[year_of_release]])</f>
        <v>3076.9230769230771</v>
      </c>
      <c r="Y3188" s="4">
        <v>505524224</v>
      </c>
      <c r="Z3188" s="4">
        <v>434174638</v>
      </c>
      <c r="AA3188" s="4">
        <v>127761000</v>
      </c>
      <c r="AB3188" s="1">
        <f>Table1[[#This Row],[na_sales]]/Table1[[#This Row],[NA population]]</f>
        <v>2.7694024015751219E-4</v>
      </c>
      <c r="AC3188" s="1">
        <f>Table1[[#This Row],[eu_sales]]/Table1[[#This Row],[Eu population]]</f>
        <v>2.5335427354004035E-4</v>
      </c>
      <c r="AD3188" s="1">
        <f>Table1[[#This Row],[jp_sales]]/Table1[[#This Row],[Jp population]]</f>
        <v>0</v>
      </c>
    </row>
    <row r="3189" spans="1:30" x14ac:dyDescent="0.25">
      <c r="A3189" t="s">
        <v>2853</v>
      </c>
      <c r="B3189" t="s">
        <v>34</v>
      </c>
      <c r="C3189">
        <v>2009</v>
      </c>
      <c r="D3189" t="s">
        <v>54</v>
      </c>
      <c r="E3189" t="s">
        <v>231</v>
      </c>
      <c r="F3189" s="4">
        <v>160000</v>
      </c>
      <c r="G3189" s="4">
        <v>100000</v>
      </c>
      <c r="H3189" s="4">
        <v>0</v>
      </c>
      <c r="I3189" s="4">
        <v>30000</v>
      </c>
      <c r="J3189">
        <v>8.1999999999999993</v>
      </c>
      <c r="K3189">
        <v>67</v>
      </c>
      <c r="L3189">
        <v>8.1999999999999993</v>
      </c>
      <c r="M3189" s="4">
        <v>73</v>
      </c>
      <c r="N3189" t="s">
        <v>1782</v>
      </c>
      <c r="O3189" t="s">
        <v>43</v>
      </c>
      <c r="P3189" s="4">
        <v>290000</v>
      </c>
      <c r="Q3189" s="3">
        <f>AVERAGE(Table1[[#This Row],[critic_score]],Table1[[#This Row],[user_score]])</f>
        <v>8.1999999999999993</v>
      </c>
      <c r="R3189" s="4">
        <f>Table1[[#This Row],[user_count]]+Table1[[#This Row],[critic_count]]</f>
        <v>140</v>
      </c>
      <c r="S3189" s="2">
        <f>100000*Table1[[#This Row],[review_count]]/Table1[[#This Row],[total sales]]</f>
        <v>48.275862068965516</v>
      </c>
      <c r="T3189" s="2">
        <f>Table1[[#This Row],[total sales]]/(2017-Table1[[#This Row],[year_of_release]])</f>
        <v>36250</v>
      </c>
      <c r="U3189" s="9">
        <f>Table1[[#This Row],[na_sales]]/(2017-Table1[[#This Row],[year_of_release]])</f>
        <v>20000</v>
      </c>
      <c r="V3189" s="6">
        <f>Table1[[#This Row],[eu_sales]]/(2017-Table1[[#This Row],[year_of_release]])</f>
        <v>12500</v>
      </c>
      <c r="W3189" s="6">
        <f>Table1[[#This Row],[jp_sales]]/(2017-Table1[[#This Row],[year_of_release]])</f>
        <v>0</v>
      </c>
      <c r="X3189" s="6">
        <f>Table1[[#This Row],[other_sales]]/(2017-Table1[[#This Row],[year_of_release]])</f>
        <v>3750</v>
      </c>
      <c r="Y3189" s="4">
        <v>534740514</v>
      </c>
      <c r="Z3189" s="4">
        <v>441041694</v>
      </c>
      <c r="AA3189" s="4">
        <v>128047000</v>
      </c>
      <c r="AB3189" s="1">
        <f>Table1[[#This Row],[na_sales]]/Table1[[#This Row],[NA population]]</f>
        <v>2.9921054382649599E-4</v>
      </c>
      <c r="AC3189" s="1">
        <f>Table1[[#This Row],[eu_sales]]/Table1[[#This Row],[Eu population]]</f>
        <v>2.2673593304310138E-4</v>
      </c>
      <c r="AD3189" s="1">
        <f>Table1[[#This Row],[jp_sales]]/Table1[[#This Row],[Jp population]]</f>
        <v>0</v>
      </c>
    </row>
    <row r="3190" spans="1:30" x14ac:dyDescent="0.25">
      <c r="A3190" t="s">
        <v>2854</v>
      </c>
      <c r="B3190" t="s">
        <v>45</v>
      </c>
      <c r="C3190">
        <v>2005</v>
      </c>
      <c r="D3190" t="s">
        <v>23</v>
      </c>
      <c r="E3190" t="s">
        <v>41</v>
      </c>
      <c r="F3190" s="4">
        <v>140000</v>
      </c>
      <c r="G3190" s="4">
        <v>110000</v>
      </c>
      <c r="H3190" s="4">
        <v>0</v>
      </c>
      <c r="I3190" s="4">
        <v>40000</v>
      </c>
      <c r="J3190">
        <v>5.8</v>
      </c>
      <c r="K3190">
        <v>5</v>
      </c>
      <c r="L3190">
        <v>7.3</v>
      </c>
      <c r="M3190" s="4">
        <v>8</v>
      </c>
      <c r="N3190" t="s">
        <v>2094</v>
      </c>
      <c r="O3190" t="s">
        <v>21</v>
      </c>
      <c r="P3190" s="4">
        <v>290000</v>
      </c>
      <c r="Q3190" s="3">
        <f>AVERAGE(Table1[[#This Row],[critic_score]],Table1[[#This Row],[user_score]])</f>
        <v>6.55</v>
      </c>
      <c r="R3190" s="4">
        <f>Table1[[#This Row],[user_count]]+Table1[[#This Row],[critic_count]]</f>
        <v>13</v>
      </c>
      <c r="S3190" s="2">
        <f>100000*Table1[[#This Row],[review_count]]/Table1[[#This Row],[total sales]]</f>
        <v>4.4827586206896548</v>
      </c>
      <c r="T3190" s="2">
        <f>Table1[[#This Row],[total sales]]/(2017-Table1[[#This Row],[year_of_release]])</f>
        <v>24166.666666666668</v>
      </c>
      <c r="U3190" s="9">
        <f>Table1[[#This Row],[na_sales]]/(2017-Table1[[#This Row],[year_of_release]])</f>
        <v>11666.666666666666</v>
      </c>
      <c r="V3190" s="6">
        <f>Table1[[#This Row],[eu_sales]]/(2017-Table1[[#This Row],[year_of_release]])</f>
        <v>9166.6666666666661</v>
      </c>
      <c r="W3190" s="6">
        <f>Table1[[#This Row],[jp_sales]]/(2017-Table1[[#This Row],[year_of_release]])</f>
        <v>0</v>
      </c>
      <c r="X3190" s="6">
        <f>Table1[[#This Row],[other_sales]]/(2017-Table1[[#This Row],[year_of_release]])</f>
        <v>3333.3333333333335</v>
      </c>
      <c r="Y3190" s="4">
        <v>511054143</v>
      </c>
      <c r="Z3190" s="4">
        <v>435713800</v>
      </c>
      <c r="AA3190" s="4">
        <v>127773000</v>
      </c>
      <c r="AB3190" s="1">
        <f>Table1[[#This Row],[na_sales]]/Table1[[#This Row],[NA population]]</f>
        <v>2.739435770507001E-4</v>
      </c>
      <c r="AC3190" s="1">
        <f>Table1[[#This Row],[eu_sales]]/Table1[[#This Row],[Eu population]]</f>
        <v>2.5245929782347955E-4</v>
      </c>
      <c r="AD3190" s="1">
        <f>Table1[[#This Row],[jp_sales]]/Table1[[#This Row],[Jp population]]</f>
        <v>0</v>
      </c>
    </row>
    <row r="3191" spans="1:30" x14ac:dyDescent="0.25">
      <c r="A3191" t="s">
        <v>2858</v>
      </c>
      <c r="B3191" t="s">
        <v>45</v>
      </c>
      <c r="C3191">
        <v>2005</v>
      </c>
      <c r="D3191" t="s">
        <v>73</v>
      </c>
      <c r="E3191" t="s">
        <v>981</v>
      </c>
      <c r="F3191" s="4">
        <v>140000</v>
      </c>
      <c r="G3191" s="4">
        <v>110000</v>
      </c>
      <c r="H3191" s="4">
        <v>0</v>
      </c>
      <c r="I3191" s="4">
        <v>40000</v>
      </c>
      <c r="J3191">
        <v>7.6</v>
      </c>
      <c r="K3191">
        <v>31</v>
      </c>
      <c r="L3191">
        <v>8.4</v>
      </c>
      <c r="M3191" s="4">
        <v>15</v>
      </c>
      <c r="N3191" t="s">
        <v>2859</v>
      </c>
      <c r="O3191" t="s">
        <v>67</v>
      </c>
      <c r="P3191" s="4">
        <v>290000</v>
      </c>
      <c r="Q3191" s="3">
        <f>AVERAGE(Table1[[#This Row],[critic_score]],Table1[[#This Row],[user_score]])</f>
        <v>8</v>
      </c>
      <c r="R3191" s="4">
        <f>Table1[[#This Row],[user_count]]+Table1[[#This Row],[critic_count]]</f>
        <v>46</v>
      </c>
      <c r="S3191" s="2">
        <f>100000*Table1[[#This Row],[review_count]]/Table1[[#This Row],[total sales]]</f>
        <v>15.862068965517242</v>
      </c>
      <c r="T3191" s="2">
        <f>Table1[[#This Row],[total sales]]/(2017-Table1[[#This Row],[year_of_release]])</f>
        <v>24166.666666666668</v>
      </c>
      <c r="U3191" s="9">
        <f>Table1[[#This Row],[na_sales]]/(2017-Table1[[#This Row],[year_of_release]])</f>
        <v>11666.666666666666</v>
      </c>
      <c r="V3191" s="6">
        <f>Table1[[#This Row],[eu_sales]]/(2017-Table1[[#This Row],[year_of_release]])</f>
        <v>9166.6666666666661</v>
      </c>
      <c r="W3191" s="6">
        <f>Table1[[#This Row],[jp_sales]]/(2017-Table1[[#This Row],[year_of_release]])</f>
        <v>0</v>
      </c>
      <c r="X3191" s="6">
        <f>Table1[[#This Row],[other_sales]]/(2017-Table1[[#This Row],[year_of_release]])</f>
        <v>3333.3333333333335</v>
      </c>
      <c r="Y3191" s="4">
        <v>511054143</v>
      </c>
      <c r="Z3191" s="4">
        <v>435713800</v>
      </c>
      <c r="AA3191" s="4">
        <v>127773000</v>
      </c>
      <c r="AB3191" s="1">
        <f>Table1[[#This Row],[na_sales]]/Table1[[#This Row],[NA population]]</f>
        <v>2.739435770507001E-4</v>
      </c>
      <c r="AC3191" s="1">
        <f>Table1[[#This Row],[eu_sales]]/Table1[[#This Row],[Eu population]]</f>
        <v>2.5245929782347955E-4</v>
      </c>
      <c r="AD3191" s="1">
        <f>Table1[[#This Row],[jp_sales]]/Table1[[#This Row],[Jp population]]</f>
        <v>0</v>
      </c>
    </row>
    <row r="3192" spans="1:30" x14ac:dyDescent="0.25">
      <c r="A3192" t="s">
        <v>1939</v>
      </c>
      <c r="B3192" t="s">
        <v>138</v>
      </c>
      <c r="C3192">
        <v>2004</v>
      </c>
      <c r="D3192" t="s">
        <v>96</v>
      </c>
      <c r="E3192" t="s">
        <v>100</v>
      </c>
      <c r="F3192" s="4">
        <v>220000</v>
      </c>
      <c r="G3192" s="4">
        <v>60000</v>
      </c>
      <c r="H3192" s="4">
        <v>0</v>
      </c>
      <c r="I3192" s="4">
        <v>10000</v>
      </c>
      <c r="J3192">
        <v>7.4</v>
      </c>
      <c r="K3192">
        <v>25</v>
      </c>
      <c r="L3192">
        <v>7.8</v>
      </c>
      <c r="M3192" s="4">
        <v>19</v>
      </c>
      <c r="N3192" t="s">
        <v>381</v>
      </c>
      <c r="O3192" t="s">
        <v>67</v>
      </c>
      <c r="P3192" s="4">
        <v>290000</v>
      </c>
      <c r="Q3192" s="3">
        <f>AVERAGE(Table1[[#This Row],[critic_score]],Table1[[#This Row],[user_score]])</f>
        <v>7.6</v>
      </c>
      <c r="R3192" s="4">
        <f>Table1[[#This Row],[user_count]]+Table1[[#This Row],[critic_count]]</f>
        <v>44</v>
      </c>
      <c r="S3192" s="2">
        <f>100000*Table1[[#This Row],[review_count]]/Table1[[#This Row],[total sales]]</f>
        <v>15.172413793103448</v>
      </c>
      <c r="T3192" s="2">
        <f>Table1[[#This Row],[total sales]]/(2017-Table1[[#This Row],[year_of_release]])</f>
        <v>22307.692307692309</v>
      </c>
      <c r="U3192" s="9">
        <f>Table1[[#This Row],[na_sales]]/(2017-Table1[[#This Row],[year_of_release]])</f>
        <v>16923.076923076922</v>
      </c>
      <c r="V3192" s="6">
        <f>Table1[[#This Row],[eu_sales]]/(2017-Table1[[#This Row],[year_of_release]])</f>
        <v>4615.3846153846152</v>
      </c>
      <c r="W3192" s="6">
        <f>Table1[[#This Row],[jp_sales]]/(2017-Table1[[#This Row],[year_of_release]])</f>
        <v>0</v>
      </c>
      <c r="X3192" s="6">
        <f>Table1[[#This Row],[other_sales]]/(2017-Table1[[#This Row],[year_of_release]])</f>
        <v>769.23076923076928</v>
      </c>
      <c r="Y3192" s="4">
        <v>505524224</v>
      </c>
      <c r="Z3192" s="4">
        <v>434174638</v>
      </c>
      <c r="AA3192" s="4">
        <v>127761000</v>
      </c>
      <c r="AB3192" s="1">
        <f>Table1[[#This Row],[na_sales]]/Table1[[#This Row],[NA population]]</f>
        <v>4.3519180596180492E-4</v>
      </c>
      <c r="AC3192" s="1">
        <f>Table1[[#This Row],[eu_sales]]/Table1[[#This Row],[Eu population]]</f>
        <v>1.3819324011274929E-4</v>
      </c>
      <c r="AD3192" s="1">
        <f>Table1[[#This Row],[jp_sales]]/Table1[[#This Row],[Jp population]]</f>
        <v>0</v>
      </c>
    </row>
    <row r="3193" spans="1:30" x14ac:dyDescent="0.25">
      <c r="A3193" t="s">
        <v>2861</v>
      </c>
      <c r="B3193" t="s">
        <v>26</v>
      </c>
      <c r="C3193">
        <v>2005</v>
      </c>
      <c r="D3193" t="s">
        <v>191</v>
      </c>
      <c r="E3193" t="s">
        <v>20</v>
      </c>
      <c r="F3193" s="4">
        <v>150000</v>
      </c>
      <c r="G3193" s="4">
        <v>10000</v>
      </c>
      <c r="H3193" s="4">
        <v>120000</v>
      </c>
      <c r="I3193" s="4">
        <v>10000</v>
      </c>
      <c r="J3193">
        <v>7</v>
      </c>
      <c r="K3193">
        <v>51</v>
      </c>
      <c r="L3193">
        <v>8.1</v>
      </c>
      <c r="M3193" s="4">
        <v>42</v>
      </c>
      <c r="N3193" t="s">
        <v>2067</v>
      </c>
      <c r="O3193" t="s">
        <v>67</v>
      </c>
      <c r="P3193" s="4">
        <v>290000</v>
      </c>
      <c r="Q3193" s="3">
        <f>AVERAGE(Table1[[#This Row],[critic_score]],Table1[[#This Row],[user_score]])</f>
        <v>7.55</v>
      </c>
      <c r="R3193" s="4">
        <f>Table1[[#This Row],[user_count]]+Table1[[#This Row],[critic_count]]</f>
        <v>93</v>
      </c>
      <c r="S3193" s="2">
        <f>100000*Table1[[#This Row],[review_count]]/Table1[[#This Row],[total sales]]</f>
        <v>32.068965517241381</v>
      </c>
      <c r="T3193" s="2">
        <f>Table1[[#This Row],[total sales]]/(2017-Table1[[#This Row],[year_of_release]])</f>
        <v>24166.666666666668</v>
      </c>
      <c r="U3193" s="9">
        <f>Table1[[#This Row],[na_sales]]/(2017-Table1[[#This Row],[year_of_release]])</f>
        <v>12500</v>
      </c>
      <c r="V3193" s="6">
        <f>Table1[[#This Row],[eu_sales]]/(2017-Table1[[#This Row],[year_of_release]])</f>
        <v>833.33333333333337</v>
      </c>
      <c r="W3193" s="6">
        <f>Table1[[#This Row],[jp_sales]]/(2017-Table1[[#This Row],[year_of_release]])</f>
        <v>10000</v>
      </c>
      <c r="X3193" s="6">
        <f>Table1[[#This Row],[other_sales]]/(2017-Table1[[#This Row],[year_of_release]])</f>
        <v>833.33333333333337</v>
      </c>
      <c r="Y3193" s="4">
        <v>511054143</v>
      </c>
      <c r="Z3193" s="4">
        <v>435713800</v>
      </c>
      <c r="AA3193" s="4">
        <v>127773000</v>
      </c>
      <c r="AB3193" s="1">
        <f>Table1[[#This Row],[na_sales]]/Table1[[#This Row],[NA population]]</f>
        <v>2.9351097541146435E-4</v>
      </c>
      <c r="AC3193" s="1">
        <f>Table1[[#This Row],[eu_sales]]/Table1[[#This Row],[Eu population]]</f>
        <v>2.2950845256679959E-5</v>
      </c>
      <c r="AD3193" s="1">
        <f>Table1[[#This Row],[jp_sales]]/Table1[[#This Row],[Jp population]]</f>
        <v>9.3916555140757438E-4</v>
      </c>
    </row>
    <row r="3194" spans="1:30" x14ac:dyDescent="0.25">
      <c r="A3194" t="s">
        <v>530</v>
      </c>
      <c r="B3194" t="s">
        <v>103</v>
      </c>
      <c r="C3194">
        <v>2007</v>
      </c>
      <c r="D3194" t="s">
        <v>19</v>
      </c>
      <c r="E3194" t="s">
        <v>100</v>
      </c>
      <c r="F3194" s="4">
        <v>220000</v>
      </c>
      <c r="G3194" s="4">
        <v>60000</v>
      </c>
      <c r="H3194" s="4">
        <v>0</v>
      </c>
      <c r="I3194" s="4">
        <v>10000</v>
      </c>
      <c r="J3194">
        <v>7.6</v>
      </c>
      <c r="K3194">
        <v>6</v>
      </c>
      <c r="L3194">
        <v>6</v>
      </c>
      <c r="M3194" s="4">
        <v>4</v>
      </c>
      <c r="N3194" t="s">
        <v>246</v>
      </c>
      <c r="O3194" t="s">
        <v>21</v>
      </c>
      <c r="P3194" s="4">
        <v>290000</v>
      </c>
      <c r="Q3194" s="3">
        <f>AVERAGE(Table1[[#This Row],[critic_score]],Table1[[#This Row],[user_score]])</f>
        <v>6.8</v>
      </c>
      <c r="R3194" s="4">
        <f>Table1[[#This Row],[user_count]]+Table1[[#This Row],[critic_count]]</f>
        <v>10</v>
      </c>
      <c r="S3194" s="2">
        <f>100000*Table1[[#This Row],[review_count]]/Table1[[#This Row],[total sales]]</f>
        <v>3.4482758620689653</v>
      </c>
      <c r="T3194" s="2">
        <f>Table1[[#This Row],[total sales]]/(2017-Table1[[#This Row],[year_of_release]])</f>
        <v>29000</v>
      </c>
      <c r="U3194" s="9">
        <f>Table1[[#This Row],[na_sales]]/(2017-Table1[[#This Row],[year_of_release]])</f>
        <v>22000</v>
      </c>
      <c r="V3194" s="6">
        <f>Table1[[#This Row],[eu_sales]]/(2017-Table1[[#This Row],[year_of_release]])</f>
        <v>6000</v>
      </c>
      <c r="W3194" s="6">
        <f>Table1[[#This Row],[jp_sales]]/(2017-Table1[[#This Row],[year_of_release]])</f>
        <v>0</v>
      </c>
      <c r="X3194" s="6">
        <f>Table1[[#This Row],[other_sales]]/(2017-Table1[[#This Row],[year_of_release]])</f>
        <v>1000</v>
      </c>
      <c r="Y3194" s="4">
        <v>522751172</v>
      </c>
      <c r="Z3194" s="4">
        <v>438594184</v>
      </c>
      <c r="AA3194" s="4">
        <v>128001000</v>
      </c>
      <c r="AB3194" s="1">
        <f>Table1[[#This Row],[na_sales]]/Table1[[#This Row],[NA population]]</f>
        <v>4.2085032379420473E-4</v>
      </c>
      <c r="AC3194" s="1">
        <f>Table1[[#This Row],[eu_sales]]/Table1[[#This Row],[Eu population]]</f>
        <v>1.3680071963744964E-4</v>
      </c>
      <c r="AD3194" s="1">
        <f>Table1[[#This Row],[jp_sales]]/Table1[[#This Row],[Jp population]]</f>
        <v>0</v>
      </c>
    </row>
    <row r="3195" spans="1:30" x14ac:dyDescent="0.25">
      <c r="A3195" t="s">
        <v>2862</v>
      </c>
      <c r="B3195" t="s">
        <v>18</v>
      </c>
      <c r="C3195">
        <v>2007</v>
      </c>
      <c r="D3195" t="s">
        <v>73</v>
      </c>
      <c r="E3195" t="s">
        <v>20</v>
      </c>
      <c r="F3195" s="4">
        <v>220000</v>
      </c>
      <c r="G3195" s="4">
        <v>40000</v>
      </c>
      <c r="H3195" s="4">
        <v>10000</v>
      </c>
      <c r="I3195" s="4">
        <v>20000</v>
      </c>
      <c r="J3195">
        <v>7.7</v>
      </c>
      <c r="K3195">
        <v>43</v>
      </c>
      <c r="L3195">
        <v>8</v>
      </c>
      <c r="M3195" s="4">
        <v>20</v>
      </c>
      <c r="N3195" t="s">
        <v>1208</v>
      </c>
      <c r="O3195" t="s">
        <v>67</v>
      </c>
      <c r="P3195" s="4">
        <v>290000</v>
      </c>
      <c r="Q3195" s="3">
        <f>AVERAGE(Table1[[#This Row],[critic_score]],Table1[[#This Row],[user_score]])</f>
        <v>7.85</v>
      </c>
      <c r="R3195" s="4">
        <f>Table1[[#This Row],[user_count]]+Table1[[#This Row],[critic_count]]</f>
        <v>63</v>
      </c>
      <c r="S3195" s="2">
        <f>100000*Table1[[#This Row],[review_count]]/Table1[[#This Row],[total sales]]</f>
        <v>21.724137931034484</v>
      </c>
      <c r="T3195" s="2">
        <f>Table1[[#This Row],[total sales]]/(2017-Table1[[#This Row],[year_of_release]])</f>
        <v>29000</v>
      </c>
      <c r="U3195" s="9">
        <f>Table1[[#This Row],[na_sales]]/(2017-Table1[[#This Row],[year_of_release]])</f>
        <v>22000</v>
      </c>
      <c r="V3195" s="6">
        <f>Table1[[#This Row],[eu_sales]]/(2017-Table1[[#This Row],[year_of_release]])</f>
        <v>4000</v>
      </c>
      <c r="W3195" s="6">
        <f>Table1[[#This Row],[jp_sales]]/(2017-Table1[[#This Row],[year_of_release]])</f>
        <v>1000</v>
      </c>
      <c r="X3195" s="6">
        <f>Table1[[#This Row],[other_sales]]/(2017-Table1[[#This Row],[year_of_release]])</f>
        <v>2000</v>
      </c>
      <c r="Y3195" s="4">
        <v>522751172</v>
      </c>
      <c r="Z3195" s="4">
        <v>438594184</v>
      </c>
      <c r="AA3195" s="4">
        <v>128001000</v>
      </c>
      <c r="AB3195" s="1">
        <f>Table1[[#This Row],[na_sales]]/Table1[[#This Row],[NA population]]</f>
        <v>4.2085032379420473E-4</v>
      </c>
      <c r="AC3195" s="1">
        <f>Table1[[#This Row],[eu_sales]]/Table1[[#This Row],[Eu population]]</f>
        <v>9.1200479758299759E-5</v>
      </c>
      <c r="AD3195" s="1">
        <f>Table1[[#This Row],[jp_sales]]/Table1[[#This Row],[Jp population]]</f>
        <v>7.8124389653205832E-5</v>
      </c>
    </row>
    <row r="3196" spans="1:30" x14ac:dyDescent="0.25">
      <c r="A3196" t="s">
        <v>2863</v>
      </c>
      <c r="B3196" t="s">
        <v>39</v>
      </c>
      <c r="C3196">
        <v>2012</v>
      </c>
      <c r="D3196" t="s">
        <v>40</v>
      </c>
      <c r="E3196" t="s">
        <v>51</v>
      </c>
      <c r="F3196" s="4">
        <v>180000</v>
      </c>
      <c r="G3196" s="4">
        <v>50000</v>
      </c>
      <c r="H3196" s="4">
        <v>30000</v>
      </c>
      <c r="I3196" s="4">
        <v>30000</v>
      </c>
      <c r="J3196">
        <v>7.7</v>
      </c>
      <c r="K3196">
        <v>71</v>
      </c>
      <c r="L3196">
        <v>7.8</v>
      </c>
      <c r="M3196" s="4">
        <v>188</v>
      </c>
      <c r="N3196" t="s">
        <v>2864</v>
      </c>
      <c r="O3196" t="s">
        <v>67</v>
      </c>
      <c r="P3196" s="4">
        <v>290000</v>
      </c>
      <c r="Q3196" s="3">
        <f>AVERAGE(Table1[[#This Row],[critic_score]],Table1[[#This Row],[user_score]])</f>
        <v>7.75</v>
      </c>
      <c r="R3196" s="4">
        <f>Table1[[#This Row],[user_count]]+Table1[[#This Row],[critic_count]]</f>
        <v>259</v>
      </c>
      <c r="S3196" s="2">
        <f>100000*Table1[[#This Row],[review_count]]/Table1[[#This Row],[total sales]]</f>
        <v>89.310344827586206</v>
      </c>
      <c r="T3196" s="2">
        <f>Table1[[#This Row],[total sales]]/(2017-Table1[[#This Row],[year_of_release]])</f>
        <v>58000</v>
      </c>
      <c r="U3196" s="9">
        <f>Table1[[#This Row],[na_sales]]/(2017-Table1[[#This Row],[year_of_release]])</f>
        <v>36000</v>
      </c>
      <c r="V3196" s="6">
        <f>Table1[[#This Row],[eu_sales]]/(2017-Table1[[#This Row],[year_of_release]])</f>
        <v>10000</v>
      </c>
      <c r="W3196" s="6">
        <f>Table1[[#This Row],[jp_sales]]/(2017-Table1[[#This Row],[year_of_release]])</f>
        <v>6000</v>
      </c>
      <c r="X3196" s="6">
        <f>Table1[[#This Row],[other_sales]]/(2017-Table1[[#This Row],[year_of_release]])</f>
        <v>6000</v>
      </c>
      <c r="Y3196" s="4">
        <v>551484507</v>
      </c>
      <c r="Z3196" s="4">
        <v>441417242</v>
      </c>
      <c r="AA3196" s="4">
        <v>127629000</v>
      </c>
      <c r="AB3196" s="1">
        <f>Table1[[#This Row],[na_sales]]/Table1[[#This Row],[NA population]]</f>
        <v>3.2639176208081581E-4</v>
      </c>
      <c r="AC3196" s="1">
        <f>Table1[[#This Row],[eu_sales]]/Table1[[#This Row],[Eu population]]</f>
        <v>1.1327151556984264E-4</v>
      </c>
      <c r="AD3196" s="1">
        <f>Table1[[#This Row],[jp_sales]]/Table1[[#This Row],[Jp population]]</f>
        <v>2.3505629598288789E-4</v>
      </c>
    </row>
    <row r="3197" spans="1:30" x14ac:dyDescent="0.25">
      <c r="A3197" t="s">
        <v>2865</v>
      </c>
      <c r="B3197" t="s">
        <v>103</v>
      </c>
      <c r="C3197">
        <v>2003</v>
      </c>
      <c r="D3197" t="s">
        <v>96</v>
      </c>
      <c r="E3197" t="s">
        <v>83</v>
      </c>
      <c r="F3197" s="4">
        <v>220000</v>
      </c>
      <c r="G3197" s="4">
        <v>60000</v>
      </c>
      <c r="H3197" s="4">
        <v>0</v>
      </c>
      <c r="I3197" s="4">
        <v>10000</v>
      </c>
      <c r="J3197">
        <v>6.5</v>
      </c>
      <c r="K3197">
        <v>30</v>
      </c>
      <c r="L3197">
        <v>7.4</v>
      </c>
      <c r="M3197" s="4">
        <v>27</v>
      </c>
      <c r="N3197" t="s">
        <v>2866</v>
      </c>
      <c r="O3197" t="s">
        <v>67</v>
      </c>
      <c r="P3197" s="4">
        <v>290000</v>
      </c>
      <c r="Q3197" s="3">
        <f>AVERAGE(Table1[[#This Row],[critic_score]],Table1[[#This Row],[user_score]])</f>
        <v>6.95</v>
      </c>
      <c r="R3197" s="4">
        <f>Table1[[#This Row],[user_count]]+Table1[[#This Row],[critic_count]]</f>
        <v>57</v>
      </c>
      <c r="S3197" s="2">
        <f>100000*Table1[[#This Row],[review_count]]/Table1[[#This Row],[total sales]]</f>
        <v>19.655172413793103</v>
      </c>
      <c r="T3197" s="2">
        <f>Table1[[#This Row],[total sales]]/(2017-Table1[[#This Row],[year_of_release]])</f>
        <v>20714.285714285714</v>
      </c>
      <c r="U3197" s="9">
        <f>Table1[[#This Row],[na_sales]]/(2017-Table1[[#This Row],[year_of_release]])</f>
        <v>15714.285714285714</v>
      </c>
      <c r="V3197" s="6">
        <f>Table1[[#This Row],[eu_sales]]/(2017-Table1[[#This Row],[year_of_release]])</f>
        <v>4285.7142857142853</v>
      </c>
      <c r="W3197" s="6">
        <f>Table1[[#This Row],[jp_sales]]/(2017-Table1[[#This Row],[year_of_release]])</f>
        <v>0</v>
      </c>
      <c r="X3197" s="6">
        <f>Table1[[#This Row],[other_sales]]/(2017-Table1[[#This Row],[year_of_release]])</f>
        <v>714.28571428571433</v>
      </c>
      <c r="Y3197" s="4">
        <v>500125528</v>
      </c>
      <c r="Z3197" s="4">
        <v>432552540</v>
      </c>
      <c r="AA3197" s="4">
        <v>127718000</v>
      </c>
      <c r="AB3197" s="1">
        <f>Table1[[#This Row],[na_sales]]/Table1[[#This Row],[NA population]]</f>
        <v>4.3988956308584992E-4</v>
      </c>
      <c r="AC3197" s="1">
        <f>Table1[[#This Row],[eu_sales]]/Table1[[#This Row],[Eu population]]</f>
        <v>1.3871147306174645E-4</v>
      </c>
      <c r="AD3197" s="1">
        <f>Table1[[#This Row],[jp_sales]]/Table1[[#This Row],[Jp population]]</f>
        <v>0</v>
      </c>
    </row>
    <row r="3198" spans="1:30" x14ac:dyDescent="0.25">
      <c r="A3198" t="s">
        <v>109</v>
      </c>
      <c r="B3198" t="s">
        <v>69</v>
      </c>
      <c r="C3198">
        <v>2012</v>
      </c>
      <c r="D3198" t="s">
        <v>40</v>
      </c>
      <c r="E3198" t="s">
        <v>100</v>
      </c>
      <c r="F3198" s="4">
        <v>60000</v>
      </c>
      <c r="G3198" s="4">
        <v>200000</v>
      </c>
      <c r="H3198" s="4">
        <v>0</v>
      </c>
      <c r="I3198" s="4">
        <v>30000</v>
      </c>
      <c r="J3198">
        <v>6.8</v>
      </c>
      <c r="K3198">
        <v>4</v>
      </c>
      <c r="L3198">
        <v>3.7</v>
      </c>
      <c r="M3198" s="4">
        <v>16</v>
      </c>
      <c r="N3198" t="s">
        <v>100</v>
      </c>
      <c r="O3198" t="s">
        <v>21</v>
      </c>
      <c r="P3198" s="4">
        <v>290000</v>
      </c>
      <c r="Q3198" s="3">
        <f>AVERAGE(Table1[[#This Row],[critic_score]],Table1[[#This Row],[user_score]])</f>
        <v>5.25</v>
      </c>
      <c r="R3198" s="4">
        <f>Table1[[#This Row],[user_count]]+Table1[[#This Row],[critic_count]]</f>
        <v>20</v>
      </c>
      <c r="S3198" s="2">
        <f>100000*Table1[[#This Row],[review_count]]/Table1[[#This Row],[total sales]]</f>
        <v>6.8965517241379306</v>
      </c>
      <c r="T3198" s="2">
        <f>Table1[[#This Row],[total sales]]/(2017-Table1[[#This Row],[year_of_release]])</f>
        <v>58000</v>
      </c>
      <c r="U3198" s="9">
        <f>Table1[[#This Row],[na_sales]]/(2017-Table1[[#This Row],[year_of_release]])</f>
        <v>12000</v>
      </c>
      <c r="V3198" s="6">
        <f>Table1[[#This Row],[eu_sales]]/(2017-Table1[[#This Row],[year_of_release]])</f>
        <v>40000</v>
      </c>
      <c r="W3198" s="6">
        <f>Table1[[#This Row],[jp_sales]]/(2017-Table1[[#This Row],[year_of_release]])</f>
        <v>0</v>
      </c>
      <c r="X3198" s="6">
        <f>Table1[[#This Row],[other_sales]]/(2017-Table1[[#This Row],[year_of_release]])</f>
        <v>6000</v>
      </c>
      <c r="Y3198" s="4">
        <v>551484507</v>
      </c>
      <c r="Z3198" s="4">
        <v>441417242</v>
      </c>
      <c r="AA3198" s="4">
        <v>127629000</v>
      </c>
      <c r="AB3198" s="1">
        <f>Table1[[#This Row],[na_sales]]/Table1[[#This Row],[NA population]]</f>
        <v>1.087972540269386E-4</v>
      </c>
      <c r="AC3198" s="1">
        <f>Table1[[#This Row],[eu_sales]]/Table1[[#This Row],[Eu population]]</f>
        <v>4.5308606227937058E-4</v>
      </c>
      <c r="AD3198" s="1">
        <f>Table1[[#This Row],[jp_sales]]/Table1[[#This Row],[Jp population]]</f>
        <v>0</v>
      </c>
    </row>
    <row r="3199" spans="1:30" x14ac:dyDescent="0.25">
      <c r="A3199" t="s">
        <v>2867</v>
      </c>
      <c r="B3199" t="s">
        <v>118</v>
      </c>
      <c r="C3199">
        <v>2010</v>
      </c>
      <c r="D3199" t="s">
        <v>73</v>
      </c>
      <c r="E3199" t="s">
        <v>267</v>
      </c>
      <c r="F3199" s="4">
        <v>60000</v>
      </c>
      <c r="G3199" s="4">
        <v>50000</v>
      </c>
      <c r="H3199" s="4">
        <v>150000</v>
      </c>
      <c r="I3199" s="4">
        <v>30000</v>
      </c>
      <c r="J3199">
        <v>7.1</v>
      </c>
      <c r="K3199">
        <v>30</v>
      </c>
      <c r="L3199">
        <v>7.2</v>
      </c>
      <c r="M3199" s="4">
        <v>12</v>
      </c>
      <c r="N3199" t="s">
        <v>1325</v>
      </c>
      <c r="O3199" t="s">
        <v>67</v>
      </c>
      <c r="P3199" s="4">
        <v>290000</v>
      </c>
      <c r="Q3199" s="3">
        <f>AVERAGE(Table1[[#This Row],[critic_score]],Table1[[#This Row],[user_score]])</f>
        <v>7.15</v>
      </c>
      <c r="R3199" s="4">
        <f>Table1[[#This Row],[user_count]]+Table1[[#This Row],[critic_count]]</f>
        <v>42</v>
      </c>
      <c r="S3199" s="2">
        <f>100000*Table1[[#This Row],[review_count]]/Table1[[#This Row],[total sales]]</f>
        <v>14.482758620689655</v>
      </c>
      <c r="T3199" s="2">
        <f>Table1[[#This Row],[total sales]]/(2017-Table1[[#This Row],[year_of_release]])</f>
        <v>41428.571428571428</v>
      </c>
      <c r="U3199" s="9">
        <f>Table1[[#This Row],[na_sales]]/(2017-Table1[[#This Row],[year_of_release]])</f>
        <v>8571.4285714285706</v>
      </c>
      <c r="V3199" s="6">
        <f>Table1[[#This Row],[eu_sales]]/(2017-Table1[[#This Row],[year_of_release]])</f>
        <v>7142.8571428571431</v>
      </c>
      <c r="W3199" s="6">
        <f>Table1[[#This Row],[jp_sales]]/(2017-Table1[[#This Row],[year_of_release]])</f>
        <v>21428.571428571428</v>
      </c>
      <c r="X3199" s="6">
        <f>Table1[[#This Row],[other_sales]]/(2017-Table1[[#This Row],[year_of_release]])</f>
        <v>4285.7142857142853</v>
      </c>
      <c r="Y3199" s="4">
        <v>540520772</v>
      </c>
      <c r="Z3199" s="4">
        <v>441654761</v>
      </c>
      <c r="AA3199" s="4">
        <v>128070000</v>
      </c>
      <c r="AB3199" s="1">
        <f>Table1[[#This Row],[na_sales]]/Table1[[#This Row],[NA population]]</f>
        <v>1.1100405961826755E-4</v>
      </c>
      <c r="AC3199" s="1">
        <f>Table1[[#This Row],[eu_sales]]/Table1[[#This Row],[Eu population]]</f>
        <v>1.1321059890034786E-4</v>
      </c>
      <c r="AD3199" s="1">
        <f>Table1[[#This Row],[jp_sales]]/Table1[[#This Row],[Jp population]]</f>
        <v>1.1712344811431249E-3</v>
      </c>
    </row>
    <row r="3200" spans="1:30" x14ac:dyDescent="0.25">
      <c r="A3200" t="s">
        <v>2868</v>
      </c>
      <c r="B3200" t="s">
        <v>18</v>
      </c>
      <c r="C3200">
        <v>2009</v>
      </c>
      <c r="D3200" t="s">
        <v>19</v>
      </c>
      <c r="E3200" t="s">
        <v>41</v>
      </c>
      <c r="F3200" s="4">
        <v>260000</v>
      </c>
      <c r="G3200" s="4">
        <v>10000</v>
      </c>
      <c r="H3200" s="4">
        <v>0</v>
      </c>
      <c r="I3200" s="4">
        <v>20000</v>
      </c>
      <c r="J3200">
        <v>6.8</v>
      </c>
      <c r="K3200">
        <v>5</v>
      </c>
      <c r="L3200">
        <v>8.5</v>
      </c>
      <c r="M3200" s="4">
        <v>6</v>
      </c>
      <c r="N3200" t="s">
        <v>919</v>
      </c>
      <c r="O3200" t="s">
        <v>84</v>
      </c>
      <c r="P3200" s="4">
        <v>290000</v>
      </c>
      <c r="Q3200" s="3">
        <f>AVERAGE(Table1[[#This Row],[critic_score]],Table1[[#This Row],[user_score]])</f>
        <v>7.65</v>
      </c>
      <c r="R3200" s="4">
        <f>Table1[[#This Row],[user_count]]+Table1[[#This Row],[critic_count]]</f>
        <v>11</v>
      </c>
      <c r="S3200" s="2">
        <f>100000*Table1[[#This Row],[review_count]]/Table1[[#This Row],[total sales]]</f>
        <v>3.7931034482758621</v>
      </c>
      <c r="T3200" s="2">
        <f>Table1[[#This Row],[total sales]]/(2017-Table1[[#This Row],[year_of_release]])</f>
        <v>36250</v>
      </c>
      <c r="U3200" s="9">
        <f>Table1[[#This Row],[na_sales]]/(2017-Table1[[#This Row],[year_of_release]])</f>
        <v>32500</v>
      </c>
      <c r="V3200" s="6">
        <f>Table1[[#This Row],[eu_sales]]/(2017-Table1[[#This Row],[year_of_release]])</f>
        <v>1250</v>
      </c>
      <c r="W3200" s="6">
        <f>Table1[[#This Row],[jp_sales]]/(2017-Table1[[#This Row],[year_of_release]])</f>
        <v>0</v>
      </c>
      <c r="X3200" s="6">
        <f>Table1[[#This Row],[other_sales]]/(2017-Table1[[#This Row],[year_of_release]])</f>
        <v>2500</v>
      </c>
      <c r="Y3200" s="4">
        <v>534740514</v>
      </c>
      <c r="Z3200" s="4">
        <v>441041694</v>
      </c>
      <c r="AA3200" s="4">
        <v>128047000</v>
      </c>
      <c r="AB3200" s="1">
        <f>Table1[[#This Row],[na_sales]]/Table1[[#This Row],[NA population]]</f>
        <v>4.8621713371805599E-4</v>
      </c>
      <c r="AC3200" s="1">
        <f>Table1[[#This Row],[eu_sales]]/Table1[[#This Row],[Eu population]]</f>
        <v>2.2673593304310136E-5</v>
      </c>
      <c r="AD3200" s="1">
        <f>Table1[[#This Row],[jp_sales]]/Table1[[#This Row],[Jp population]]</f>
        <v>0</v>
      </c>
    </row>
    <row r="3201" spans="1:30" x14ac:dyDescent="0.25">
      <c r="A3201" t="s">
        <v>2869</v>
      </c>
      <c r="B3201" t="s">
        <v>34</v>
      </c>
      <c r="C3201">
        <v>2008</v>
      </c>
      <c r="D3201" t="s">
        <v>54</v>
      </c>
      <c r="E3201" t="s">
        <v>981</v>
      </c>
      <c r="F3201" s="4">
        <v>230000</v>
      </c>
      <c r="G3201" s="4">
        <v>40000</v>
      </c>
      <c r="H3201" s="4">
        <v>0</v>
      </c>
      <c r="I3201" s="4">
        <v>20000</v>
      </c>
      <c r="J3201">
        <v>4.3</v>
      </c>
      <c r="K3201">
        <v>44</v>
      </c>
      <c r="L3201">
        <v>6.8</v>
      </c>
      <c r="M3201" s="4">
        <v>87</v>
      </c>
      <c r="N3201" t="s">
        <v>464</v>
      </c>
      <c r="O3201" t="s">
        <v>67</v>
      </c>
      <c r="P3201" s="4">
        <v>290000</v>
      </c>
      <c r="Q3201" s="3">
        <f>AVERAGE(Table1[[#This Row],[critic_score]],Table1[[#This Row],[user_score]])</f>
        <v>5.55</v>
      </c>
      <c r="R3201" s="4">
        <f>Table1[[#This Row],[user_count]]+Table1[[#This Row],[critic_count]]</f>
        <v>131</v>
      </c>
      <c r="S3201" s="2">
        <f>100000*Table1[[#This Row],[review_count]]/Table1[[#This Row],[total sales]]</f>
        <v>45.172413793103445</v>
      </c>
      <c r="T3201" s="2">
        <f>Table1[[#This Row],[total sales]]/(2017-Table1[[#This Row],[year_of_release]])</f>
        <v>32222.222222222223</v>
      </c>
      <c r="U3201" s="9">
        <f>Table1[[#This Row],[na_sales]]/(2017-Table1[[#This Row],[year_of_release]])</f>
        <v>25555.555555555555</v>
      </c>
      <c r="V3201" s="6">
        <f>Table1[[#This Row],[eu_sales]]/(2017-Table1[[#This Row],[year_of_release]])</f>
        <v>4444.4444444444443</v>
      </c>
      <c r="W3201" s="6">
        <f>Table1[[#This Row],[jp_sales]]/(2017-Table1[[#This Row],[year_of_release]])</f>
        <v>0</v>
      </c>
      <c r="X3201" s="6">
        <f>Table1[[#This Row],[other_sales]]/(2017-Table1[[#This Row],[year_of_release]])</f>
        <v>2222.2222222222222</v>
      </c>
      <c r="Y3201" s="4">
        <v>528816311</v>
      </c>
      <c r="Z3201" s="4">
        <v>440001482</v>
      </c>
      <c r="AA3201" s="4">
        <v>128063000</v>
      </c>
      <c r="AB3201" s="1">
        <f>Table1[[#This Row],[na_sales]]/Table1[[#This Row],[NA population]]</f>
        <v>4.3493363426151959E-4</v>
      </c>
      <c r="AC3201" s="1">
        <f>Table1[[#This Row],[eu_sales]]/Table1[[#This Row],[Eu population]]</f>
        <v>9.0908784711775124E-5</v>
      </c>
      <c r="AD3201" s="1">
        <f>Table1[[#This Row],[jp_sales]]/Table1[[#This Row],[Jp population]]</f>
        <v>0</v>
      </c>
    </row>
    <row r="3202" spans="1:30" x14ac:dyDescent="0.25">
      <c r="A3202" t="s">
        <v>2870</v>
      </c>
      <c r="B3202" t="s">
        <v>69</v>
      </c>
      <c r="C3202">
        <v>2014</v>
      </c>
      <c r="D3202" t="s">
        <v>40</v>
      </c>
      <c r="E3202" t="s">
        <v>403</v>
      </c>
      <c r="F3202" s="4">
        <v>170000</v>
      </c>
      <c r="G3202" s="4">
        <v>90000</v>
      </c>
      <c r="H3202" s="4">
        <v>0</v>
      </c>
      <c r="I3202" s="4">
        <v>30000</v>
      </c>
      <c r="J3202">
        <v>4.7</v>
      </c>
      <c r="K3202">
        <v>21</v>
      </c>
      <c r="L3202">
        <v>6.3</v>
      </c>
      <c r="M3202" s="4">
        <v>160</v>
      </c>
      <c r="N3202" t="s">
        <v>1757</v>
      </c>
      <c r="O3202" t="s">
        <v>21</v>
      </c>
      <c r="P3202" s="4">
        <v>290000</v>
      </c>
      <c r="Q3202" s="3">
        <f>AVERAGE(Table1[[#This Row],[critic_score]],Table1[[#This Row],[user_score]])</f>
        <v>5.5</v>
      </c>
      <c r="R3202" s="4">
        <f>Table1[[#This Row],[user_count]]+Table1[[#This Row],[critic_count]]</f>
        <v>181</v>
      </c>
      <c r="S3202" s="2">
        <f>100000*Table1[[#This Row],[review_count]]/Table1[[#This Row],[total sales]]</f>
        <v>62.413793103448278</v>
      </c>
      <c r="T3202" s="2">
        <f>Table1[[#This Row],[total sales]]/(2017-Table1[[#This Row],[year_of_release]])</f>
        <v>96666.666666666672</v>
      </c>
      <c r="U3202" s="9">
        <f>Table1[[#This Row],[na_sales]]/(2017-Table1[[#This Row],[year_of_release]])</f>
        <v>56666.666666666664</v>
      </c>
      <c r="V3202" s="6">
        <f>Table1[[#This Row],[eu_sales]]/(2017-Table1[[#This Row],[year_of_release]])</f>
        <v>30000</v>
      </c>
      <c r="W3202" s="6">
        <f>Table1[[#This Row],[jp_sales]]/(2017-Table1[[#This Row],[year_of_release]])</f>
        <v>0</v>
      </c>
      <c r="X3202" s="6">
        <f>Table1[[#This Row],[other_sales]]/(2017-Table1[[#This Row],[year_of_release]])</f>
        <v>10000</v>
      </c>
      <c r="Y3202" s="4">
        <v>562338430</v>
      </c>
      <c r="Z3202" s="4">
        <v>443580712</v>
      </c>
      <c r="AA3202" s="4">
        <v>127276000</v>
      </c>
      <c r="AB3202" s="1">
        <f>Table1[[#This Row],[na_sales]]/Table1[[#This Row],[NA population]]</f>
        <v>3.0230905613190973E-4</v>
      </c>
      <c r="AC3202" s="1">
        <f>Table1[[#This Row],[eu_sales]]/Table1[[#This Row],[Eu population]]</f>
        <v>2.0289430438535388E-4</v>
      </c>
      <c r="AD3202" s="1">
        <f>Table1[[#This Row],[jp_sales]]/Table1[[#This Row],[Jp population]]</f>
        <v>0</v>
      </c>
    </row>
    <row r="3203" spans="1:30" x14ac:dyDescent="0.25">
      <c r="A3203" t="s">
        <v>2871</v>
      </c>
      <c r="B3203" t="s">
        <v>18</v>
      </c>
      <c r="C3203">
        <v>2007</v>
      </c>
      <c r="D3203" t="s">
        <v>19</v>
      </c>
      <c r="E3203" t="s">
        <v>171</v>
      </c>
      <c r="F3203" s="4">
        <v>230000</v>
      </c>
      <c r="G3203" s="4">
        <v>0</v>
      </c>
      <c r="H3203" s="4">
        <v>40000</v>
      </c>
      <c r="I3203" s="4">
        <v>20000</v>
      </c>
      <c r="J3203">
        <v>8.3000000000000007</v>
      </c>
      <c r="K3203">
        <v>12</v>
      </c>
      <c r="L3203">
        <v>8.4</v>
      </c>
      <c r="M3203" s="4">
        <v>45</v>
      </c>
      <c r="N3203" t="s">
        <v>256</v>
      </c>
      <c r="O3203" t="s">
        <v>21</v>
      </c>
      <c r="P3203" s="4">
        <v>290000</v>
      </c>
      <c r="Q3203" s="3">
        <f>AVERAGE(Table1[[#This Row],[critic_score]],Table1[[#This Row],[user_score]])</f>
        <v>8.3500000000000014</v>
      </c>
      <c r="R3203" s="4">
        <f>Table1[[#This Row],[user_count]]+Table1[[#This Row],[critic_count]]</f>
        <v>57</v>
      </c>
      <c r="S3203" s="2">
        <f>100000*Table1[[#This Row],[review_count]]/Table1[[#This Row],[total sales]]</f>
        <v>19.655172413793103</v>
      </c>
      <c r="T3203" s="2">
        <f>Table1[[#This Row],[total sales]]/(2017-Table1[[#This Row],[year_of_release]])</f>
        <v>29000</v>
      </c>
      <c r="U3203" s="9">
        <f>Table1[[#This Row],[na_sales]]/(2017-Table1[[#This Row],[year_of_release]])</f>
        <v>23000</v>
      </c>
      <c r="V3203" s="6">
        <f>Table1[[#This Row],[eu_sales]]/(2017-Table1[[#This Row],[year_of_release]])</f>
        <v>0</v>
      </c>
      <c r="W3203" s="6">
        <f>Table1[[#This Row],[jp_sales]]/(2017-Table1[[#This Row],[year_of_release]])</f>
        <v>4000</v>
      </c>
      <c r="X3203" s="6">
        <f>Table1[[#This Row],[other_sales]]/(2017-Table1[[#This Row],[year_of_release]])</f>
        <v>2000</v>
      </c>
      <c r="Y3203" s="4">
        <v>522751172</v>
      </c>
      <c r="Z3203" s="4">
        <v>438594184</v>
      </c>
      <c r="AA3203" s="4">
        <v>128001000</v>
      </c>
      <c r="AB3203" s="1">
        <f>Table1[[#This Row],[na_sales]]/Table1[[#This Row],[NA population]]</f>
        <v>4.3997988396666854E-4</v>
      </c>
      <c r="AC3203" s="1">
        <f>Table1[[#This Row],[eu_sales]]/Table1[[#This Row],[Eu population]]</f>
        <v>0</v>
      </c>
      <c r="AD3203" s="1">
        <f>Table1[[#This Row],[jp_sales]]/Table1[[#This Row],[Jp population]]</f>
        <v>3.1249755861282333E-4</v>
      </c>
    </row>
    <row r="3204" spans="1:30" x14ac:dyDescent="0.25">
      <c r="A3204" t="s">
        <v>2872</v>
      </c>
      <c r="B3204" t="s">
        <v>45</v>
      </c>
      <c r="C3204">
        <v>2005</v>
      </c>
      <c r="D3204" t="s">
        <v>96</v>
      </c>
      <c r="E3204" t="s">
        <v>403</v>
      </c>
      <c r="F3204" s="4">
        <v>70000</v>
      </c>
      <c r="G3204" s="4">
        <v>50000</v>
      </c>
      <c r="H3204" s="4">
        <v>150000</v>
      </c>
      <c r="I3204" s="4">
        <v>20000</v>
      </c>
      <c r="J3204">
        <v>8.1</v>
      </c>
      <c r="K3204">
        <v>15</v>
      </c>
      <c r="L3204">
        <v>7.3</v>
      </c>
      <c r="M3204" s="4">
        <v>26</v>
      </c>
      <c r="N3204" t="s">
        <v>1473</v>
      </c>
      <c r="O3204" t="s">
        <v>67</v>
      </c>
      <c r="P3204" s="4">
        <v>290000</v>
      </c>
      <c r="Q3204" s="3">
        <f>AVERAGE(Table1[[#This Row],[critic_score]],Table1[[#This Row],[user_score]])</f>
        <v>7.6999999999999993</v>
      </c>
      <c r="R3204" s="4">
        <f>Table1[[#This Row],[user_count]]+Table1[[#This Row],[critic_count]]</f>
        <v>41</v>
      </c>
      <c r="S3204" s="2">
        <f>100000*Table1[[#This Row],[review_count]]/Table1[[#This Row],[total sales]]</f>
        <v>14.137931034482758</v>
      </c>
      <c r="T3204" s="2">
        <f>Table1[[#This Row],[total sales]]/(2017-Table1[[#This Row],[year_of_release]])</f>
        <v>24166.666666666668</v>
      </c>
      <c r="U3204" s="9">
        <f>Table1[[#This Row],[na_sales]]/(2017-Table1[[#This Row],[year_of_release]])</f>
        <v>5833.333333333333</v>
      </c>
      <c r="V3204" s="6">
        <f>Table1[[#This Row],[eu_sales]]/(2017-Table1[[#This Row],[year_of_release]])</f>
        <v>4166.666666666667</v>
      </c>
      <c r="W3204" s="6">
        <f>Table1[[#This Row],[jp_sales]]/(2017-Table1[[#This Row],[year_of_release]])</f>
        <v>12500</v>
      </c>
      <c r="X3204" s="6">
        <f>Table1[[#This Row],[other_sales]]/(2017-Table1[[#This Row],[year_of_release]])</f>
        <v>1666.6666666666667</v>
      </c>
      <c r="Y3204" s="4">
        <v>511054143</v>
      </c>
      <c r="Z3204" s="4">
        <v>435713800</v>
      </c>
      <c r="AA3204" s="4">
        <v>127773000</v>
      </c>
      <c r="AB3204" s="1">
        <f>Table1[[#This Row],[na_sales]]/Table1[[#This Row],[NA population]]</f>
        <v>1.3697178852535005E-4</v>
      </c>
      <c r="AC3204" s="1">
        <f>Table1[[#This Row],[eu_sales]]/Table1[[#This Row],[Eu population]]</f>
        <v>1.1475422628339979E-4</v>
      </c>
      <c r="AD3204" s="1">
        <f>Table1[[#This Row],[jp_sales]]/Table1[[#This Row],[Jp population]]</f>
        <v>1.173956939259468E-3</v>
      </c>
    </row>
    <row r="3205" spans="1:30" x14ac:dyDescent="0.25">
      <c r="A3205" t="s">
        <v>2873</v>
      </c>
      <c r="B3205" t="s">
        <v>45</v>
      </c>
      <c r="C3205">
        <v>2002</v>
      </c>
      <c r="D3205" t="s">
        <v>225</v>
      </c>
      <c r="E3205" t="s">
        <v>642</v>
      </c>
      <c r="F3205" s="4">
        <v>60000</v>
      </c>
      <c r="G3205" s="4">
        <v>50000</v>
      </c>
      <c r="H3205" s="4">
        <v>160000</v>
      </c>
      <c r="I3205" s="4">
        <v>20000</v>
      </c>
      <c r="J3205">
        <v>7.9</v>
      </c>
      <c r="K3205">
        <v>14</v>
      </c>
      <c r="L3205">
        <v>8.1</v>
      </c>
      <c r="M3205" s="4">
        <v>31</v>
      </c>
      <c r="N3205" t="s">
        <v>1322</v>
      </c>
      <c r="O3205" t="s">
        <v>67</v>
      </c>
      <c r="P3205" s="4">
        <v>290000</v>
      </c>
      <c r="Q3205" s="3">
        <f>AVERAGE(Table1[[#This Row],[critic_score]],Table1[[#This Row],[user_score]])</f>
        <v>8</v>
      </c>
      <c r="R3205" s="4">
        <f>Table1[[#This Row],[user_count]]+Table1[[#This Row],[critic_count]]</f>
        <v>45</v>
      </c>
      <c r="S3205" s="2">
        <f>100000*Table1[[#This Row],[review_count]]/Table1[[#This Row],[total sales]]</f>
        <v>15.517241379310345</v>
      </c>
      <c r="T3205" s="2">
        <f>Table1[[#This Row],[total sales]]/(2017-Table1[[#This Row],[year_of_release]])</f>
        <v>19333.333333333332</v>
      </c>
      <c r="U3205" s="9">
        <f>Table1[[#This Row],[na_sales]]/(2017-Table1[[#This Row],[year_of_release]])</f>
        <v>4000</v>
      </c>
      <c r="V3205" s="6">
        <f>Table1[[#This Row],[eu_sales]]/(2017-Table1[[#This Row],[year_of_release]])</f>
        <v>3333.3333333333335</v>
      </c>
      <c r="W3205" s="6">
        <f>Table1[[#This Row],[jp_sales]]/(2017-Table1[[#This Row],[year_of_release]])</f>
        <v>10666.666666666666</v>
      </c>
      <c r="X3205" s="6">
        <f>Table1[[#This Row],[other_sales]]/(2017-Table1[[#This Row],[year_of_release]])</f>
        <v>1333.3333333333333</v>
      </c>
      <c r="Y3205" s="4">
        <v>495013192</v>
      </c>
      <c r="Z3205" s="4">
        <v>431019772</v>
      </c>
      <c r="AA3205" s="4">
        <v>127445000</v>
      </c>
      <c r="AB3205" s="1">
        <f>Table1[[#This Row],[na_sales]]/Table1[[#This Row],[NA population]]</f>
        <v>1.212088909339612E-4</v>
      </c>
      <c r="AC3205" s="1">
        <f>Table1[[#This Row],[eu_sales]]/Table1[[#This Row],[Eu population]]</f>
        <v>1.1600395909447977E-4</v>
      </c>
      <c r="AD3205" s="1">
        <f>Table1[[#This Row],[jp_sales]]/Table1[[#This Row],[Jp population]]</f>
        <v>1.2554435246576955E-3</v>
      </c>
    </row>
    <row r="3206" spans="1:30" x14ac:dyDescent="0.25">
      <c r="A3206" t="s">
        <v>2874</v>
      </c>
      <c r="B3206" t="s">
        <v>39</v>
      </c>
      <c r="C3206">
        <v>2011</v>
      </c>
      <c r="D3206" t="s">
        <v>54</v>
      </c>
      <c r="E3206" t="s">
        <v>83</v>
      </c>
      <c r="F3206" s="4">
        <v>120000</v>
      </c>
      <c r="G3206" s="4">
        <v>120000</v>
      </c>
      <c r="H3206" s="4">
        <v>0</v>
      </c>
      <c r="I3206" s="4">
        <v>50000</v>
      </c>
      <c r="J3206">
        <v>4.5</v>
      </c>
      <c r="K3206">
        <v>42</v>
      </c>
      <c r="L3206">
        <v>5.5</v>
      </c>
      <c r="M3206" s="4">
        <v>74</v>
      </c>
      <c r="N3206" t="s">
        <v>573</v>
      </c>
      <c r="O3206" t="s">
        <v>43</v>
      </c>
      <c r="P3206" s="4">
        <v>290000</v>
      </c>
      <c r="Q3206" s="3">
        <f>AVERAGE(Table1[[#This Row],[critic_score]],Table1[[#This Row],[user_score]])</f>
        <v>5</v>
      </c>
      <c r="R3206" s="4">
        <f>Table1[[#This Row],[user_count]]+Table1[[#This Row],[critic_count]]</f>
        <v>116</v>
      </c>
      <c r="S3206" s="2">
        <f>100000*Table1[[#This Row],[review_count]]/Table1[[#This Row],[total sales]]</f>
        <v>40</v>
      </c>
      <c r="T3206" s="2">
        <f>Table1[[#This Row],[total sales]]/(2017-Table1[[#This Row],[year_of_release]])</f>
        <v>48333.333333333336</v>
      </c>
      <c r="U3206" s="9">
        <f>Table1[[#This Row],[na_sales]]/(2017-Table1[[#This Row],[year_of_release]])</f>
        <v>20000</v>
      </c>
      <c r="V3206" s="6">
        <f>Table1[[#This Row],[eu_sales]]/(2017-Table1[[#This Row],[year_of_release]])</f>
        <v>20000</v>
      </c>
      <c r="W3206" s="6">
        <f>Table1[[#This Row],[jp_sales]]/(2017-Table1[[#This Row],[year_of_release]])</f>
        <v>0</v>
      </c>
      <c r="X3206" s="6">
        <f>Table1[[#This Row],[other_sales]]/(2017-Table1[[#This Row],[year_of_release]])</f>
        <v>8333.3333333333339</v>
      </c>
      <c r="Y3206" s="4">
        <v>545961365</v>
      </c>
      <c r="Z3206" s="4">
        <v>440756453</v>
      </c>
      <c r="AA3206" s="4">
        <v>127833000</v>
      </c>
      <c r="AB3206" s="1">
        <f>Table1[[#This Row],[na_sales]]/Table1[[#This Row],[NA population]]</f>
        <v>2.1979577254518733E-4</v>
      </c>
      <c r="AC3206" s="1">
        <f>Table1[[#This Row],[eu_sales]]/Table1[[#This Row],[Eu population]]</f>
        <v>2.7225920161400339E-4</v>
      </c>
      <c r="AD3206" s="1">
        <f>Table1[[#This Row],[jp_sales]]/Table1[[#This Row],[Jp population]]</f>
        <v>0</v>
      </c>
    </row>
    <row r="3207" spans="1:30" x14ac:dyDescent="0.25">
      <c r="A3207" t="s">
        <v>2875</v>
      </c>
      <c r="B3207" t="s">
        <v>39</v>
      </c>
      <c r="C3207">
        <v>2013</v>
      </c>
      <c r="D3207" t="s">
        <v>225</v>
      </c>
      <c r="E3207" t="s">
        <v>55</v>
      </c>
      <c r="F3207" s="4">
        <v>100000</v>
      </c>
      <c r="G3207" s="4">
        <v>140000</v>
      </c>
      <c r="H3207" s="4">
        <v>0</v>
      </c>
      <c r="I3207" s="4">
        <v>50000</v>
      </c>
      <c r="J3207">
        <v>4.9000000000000004</v>
      </c>
      <c r="K3207">
        <v>6</v>
      </c>
      <c r="L3207">
        <v>3.6</v>
      </c>
      <c r="M3207" s="4">
        <v>23</v>
      </c>
      <c r="N3207" t="s">
        <v>1623</v>
      </c>
      <c r="O3207" t="s">
        <v>21</v>
      </c>
      <c r="P3207" s="4">
        <v>290000</v>
      </c>
      <c r="Q3207" s="3">
        <f>AVERAGE(Table1[[#This Row],[critic_score]],Table1[[#This Row],[user_score]])</f>
        <v>4.25</v>
      </c>
      <c r="R3207" s="4">
        <f>Table1[[#This Row],[user_count]]+Table1[[#This Row],[critic_count]]</f>
        <v>29</v>
      </c>
      <c r="S3207" s="2">
        <f>100000*Table1[[#This Row],[review_count]]/Table1[[#This Row],[total sales]]</f>
        <v>10</v>
      </c>
      <c r="T3207" s="2">
        <f>Table1[[#This Row],[total sales]]/(2017-Table1[[#This Row],[year_of_release]])</f>
        <v>72500</v>
      </c>
      <c r="U3207" s="9">
        <f>Table1[[#This Row],[na_sales]]/(2017-Table1[[#This Row],[year_of_release]])</f>
        <v>25000</v>
      </c>
      <c r="V3207" s="6">
        <f>Table1[[#This Row],[eu_sales]]/(2017-Table1[[#This Row],[year_of_release]])</f>
        <v>35000</v>
      </c>
      <c r="W3207" s="6">
        <f>Table1[[#This Row],[jp_sales]]/(2017-Table1[[#This Row],[year_of_release]])</f>
        <v>0</v>
      </c>
      <c r="X3207" s="6">
        <f>Table1[[#This Row],[other_sales]]/(2017-Table1[[#This Row],[year_of_release]])</f>
        <v>12500</v>
      </c>
      <c r="Y3207" s="4">
        <v>556861736</v>
      </c>
      <c r="Z3207" s="4">
        <v>442492884</v>
      </c>
      <c r="AA3207" s="4">
        <v>127445000</v>
      </c>
      <c r="AB3207" s="1">
        <f>Table1[[#This Row],[na_sales]]/Table1[[#This Row],[NA population]]</f>
        <v>1.7957779020392236E-4</v>
      </c>
      <c r="AC3207" s="1">
        <f>Table1[[#This Row],[eu_sales]]/Table1[[#This Row],[Eu population]]</f>
        <v>3.1638926875940452E-4</v>
      </c>
      <c r="AD3207" s="1">
        <f>Table1[[#This Row],[jp_sales]]/Table1[[#This Row],[Jp population]]</f>
        <v>0</v>
      </c>
    </row>
    <row r="3208" spans="1:30" x14ac:dyDescent="0.25">
      <c r="A3208" t="s">
        <v>1768</v>
      </c>
      <c r="B3208" t="s">
        <v>113</v>
      </c>
      <c r="C3208">
        <v>2011</v>
      </c>
      <c r="D3208" t="s">
        <v>96</v>
      </c>
      <c r="E3208" t="s">
        <v>1413</v>
      </c>
      <c r="F3208" s="4">
        <v>440000</v>
      </c>
      <c r="G3208" s="4">
        <v>160000</v>
      </c>
      <c r="H3208" s="4">
        <v>0</v>
      </c>
      <c r="I3208" s="4">
        <v>70000</v>
      </c>
      <c r="J3208">
        <v>8.4</v>
      </c>
      <c r="K3208">
        <v>59</v>
      </c>
      <c r="L3208">
        <v>7.3</v>
      </c>
      <c r="M3208" s="4">
        <v>561</v>
      </c>
      <c r="N3208" t="s">
        <v>1769</v>
      </c>
      <c r="O3208" t="s">
        <v>67</v>
      </c>
      <c r="P3208" s="4">
        <v>670000</v>
      </c>
      <c r="Q3208" s="3">
        <f>AVERAGE(Table1[[#This Row],[critic_score]],Table1[[#This Row],[user_score]])</f>
        <v>7.85</v>
      </c>
      <c r="R3208" s="4">
        <f>Table1[[#This Row],[user_count]]+Table1[[#This Row],[critic_count]]</f>
        <v>620</v>
      </c>
      <c r="S3208" s="2">
        <f>100000*Table1[[#This Row],[review_count]]/Table1[[#This Row],[total sales]]</f>
        <v>92.537313432835816</v>
      </c>
      <c r="T3208" s="2">
        <f>Table1[[#This Row],[total sales]]/(2017-Table1[[#This Row],[year_of_release]])</f>
        <v>111666.66666666667</v>
      </c>
      <c r="U3208" s="9">
        <f>Table1[[#This Row],[na_sales]]/(2017-Table1[[#This Row],[year_of_release]])</f>
        <v>73333.333333333328</v>
      </c>
      <c r="V3208" s="6">
        <f>Table1[[#This Row],[eu_sales]]/(2017-Table1[[#This Row],[year_of_release]])</f>
        <v>26666.666666666668</v>
      </c>
      <c r="W3208" s="6">
        <f>Table1[[#This Row],[jp_sales]]/(2017-Table1[[#This Row],[year_of_release]])</f>
        <v>0</v>
      </c>
      <c r="X3208" s="6">
        <f>Table1[[#This Row],[other_sales]]/(2017-Table1[[#This Row],[year_of_release]])</f>
        <v>11666.666666666666</v>
      </c>
      <c r="Y3208" s="4">
        <v>545961365</v>
      </c>
      <c r="Z3208" s="4">
        <v>440756453</v>
      </c>
      <c r="AA3208" s="4">
        <v>127833000</v>
      </c>
      <c r="AB3208" s="1">
        <f>Table1[[#This Row],[na_sales]]/Table1[[#This Row],[NA population]]</f>
        <v>8.059178326656869E-4</v>
      </c>
      <c r="AC3208" s="1">
        <f>Table1[[#This Row],[eu_sales]]/Table1[[#This Row],[Eu population]]</f>
        <v>3.6301226881867117E-4</v>
      </c>
      <c r="AD3208" s="1">
        <f>Table1[[#This Row],[jp_sales]]/Table1[[#This Row],[Jp population]]</f>
        <v>0</v>
      </c>
    </row>
    <row r="3209" spans="1:30" x14ac:dyDescent="0.25">
      <c r="A3209" t="s">
        <v>2879</v>
      </c>
      <c r="B3209" t="s">
        <v>45</v>
      </c>
      <c r="C3209">
        <v>2003</v>
      </c>
      <c r="D3209" t="s">
        <v>27</v>
      </c>
      <c r="E3209" t="s">
        <v>83</v>
      </c>
      <c r="F3209" s="4">
        <v>140000</v>
      </c>
      <c r="G3209" s="4">
        <v>110000</v>
      </c>
      <c r="H3209" s="4">
        <v>0</v>
      </c>
      <c r="I3209" s="4">
        <v>40000</v>
      </c>
      <c r="J3209">
        <v>7.6</v>
      </c>
      <c r="K3209">
        <v>21</v>
      </c>
      <c r="L3209">
        <v>8.6</v>
      </c>
      <c r="M3209" s="4">
        <v>38</v>
      </c>
      <c r="N3209" t="s">
        <v>83</v>
      </c>
      <c r="O3209" t="s">
        <v>21</v>
      </c>
      <c r="P3209" s="4">
        <v>290000</v>
      </c>
      <c r="Q3209" s="3">
        <f>AVERAGE(Table1[[#This Row],[critic_score]],Table1[[#This Row],[user_score]])</f>
        <v>8.1</v>
      </c>
      <c r="R3209" s="4">
        <f>Table1[[#This Row],[user_count]]+Table1[[#This Row],[critic_count]]</f>
        <v>59</v>
      </c>
      <c r="S3209" s="2">
        <f>100000*Table1[[#This Row],[review_count]]/Table1[[#This Row],[total sales]]</f>
        <v>20.344827586206897</v>
      </c>
      <c r="T3209" s="2">
        <f>Table1[[#This Row],[total sales]]/(2017-Table1[[#This Row],[year_of_release]])</f>
        <v>20714.285714285714</v>
      </c>
      <c r="U3209" s="9">
        <f>Table1[[#This Row],[na_sales]]/(2017-Table1[[#This Row],[year_of_release]])</f>
        <v>10000</v>
      </c>
      <c r="V3209" s="6">
        <f>Table1[[#This Row],[eu_sales]]/(2017-Table1[[#This Row],[year_of_release]])</f>
        <v>7857.1428571428569</v>
      </c>
      <c r="W3209" s="6">
        <f>Table1[[#This Row],[jp_sales]]/(2017-Table1[[#This Row],[year_of_release]])</f>
        <v>0</v>
      </c>
      <c r="X3209" s="6">
        <f>Table1[[#This Row],[other_sales]]/(2017-Table1[[#This Row],[year_of_release]])</f>
        <v>2857.1428571428573</v>
      </c>
      <c r="Y3209" s="4">
        <v>500125528</v>
      </c>
      <c r="Z3209" s="4">
        <v>432552540</v>
      </c>
      <c r="AA3209" s="4">
        <v>127718000</v>
      </c>
      <c r="AB3209" s="1">
        <f>Table1[[#This Row],[na_sales]]/Table1[[#This Row],[NA population]]</f>
        <v>2.7992972196372269E-4</v>
      </c>
      <c r="AC3209" s="1">
        <f>Table1[[#This Row],[eu_sales]]/Table1[[#This Row],[Eu population]]</f>
        <v>2.5430436727986848E-4</v>
      </c>
      <c r="AD3209" s="1">
        <f>Table1[[#This Row],[jp_sales]]/Table1[[#This Row],[Jp population]]</f>
        <v>0</v>
      </c>
    </row>
    <row r="3210" spans="1:30" x14ac:dyDescent="0.25">
      <c r="A3210" t="s">
        <v>2880</v>
      </c>
      <c r="B3210" t="s">
        <v>118</v>
      </c>
      <c r="C3210">
        <v>2008</v>
      </c>
      <c r="D3210" t="s">
        <v>40</v>
      </c>
      <c r="E3210" t="s">
        <v>642</v>
      </c>
      <c r="F3210" s="4">
        <v>60000</v>
      </c>
      <c r="G3210" s="4">
        <v>0</v>
      </c>
      <c r="H3210" s="4">
        <v>220000</v>
      </c>
      <c r="I3210" s="4">
        <v>10000</v>
      </c>
      <c r="J3210">
        <v>5.6</v>
      </c>
      <c r="K3210">
        <v>14</v>
      </c>
      <c r="L3210">
        <v>7.5</v>
      </c>
      <c r="M3210" s="4">
        <v>4</v>
      </c>
      <c r="N3210" t="s">
        <v>643</v>
      </c>
      <c r="O3210" t="s">
        <v>67</v>
      </c>
      <c r="P3210" s="4">
        <v>290000</v>
      </c>
      <c r="Q3210" s="3">
        <f>AVERAGE(Table1[[#This Row],[critic_score]],Table1[[#This Row],[user_score]])</f>
        <v>6.55</v>
      </c>
      <c r="R3210" s="4">
        <f>Table1[[#This Row],[user_count]]+Table1[[#This Row],[critic_count]]</f>
        <v>18</v>
      </c>
      <c r="S3210" s="2">
        <f>100000*Table1[[#This Row],[review_count]]/Table1[[#This Row],[total sales]]</f>
        <v>6.2068965517241379</v>
      </c>
      <c r="T3210" s="2">
        <f>Table1[[#This Row],[total sales]]/(2017-Table1[[#This Row],[year_of_release]])</f>
        <v>32222.222222222223</v>
      </c>
      <c r="U3210" s="9">
        <f>Table1[[#This Row],[na_sales]]/(2017-Table1[[#This Row],[year_of_release]])</f>
        <v>6666.666666666667</v>
      </c>
      <c r="V3210" s="6">
        <f>Table1[[#This Row],[eu_sales]]/(2017-Table1[[#This Row],[year_of_release]])</f>
        <v>0</v>
      </c>
      <c r="W3210" s="6">
        <f>Table1[[#This Row],[jp_sales]]/(2017-Table1[[#This Row],[year_of_release]])</f>
        <v>24444.444444444445</v>
      </c>
      <c r="X3210" s="6">
        <f>Table1[[#This Row],[other_sales]]/(2017-Table1[[#This Row],[year_of_release]])</f>
        <v>1111.1111111111111</v>
      </c>
      <c r="Y3210" s="4">
        <v>528816311</v>
      </c>
      <c r="Z3210" s="4">
        <v>440001482</v>
      </c>
      <c r="AA3210" s="4">
        <v>128063000</v>
      </c>
      <c r="AB3210" s="1">
        <f>Table1[[#This Row],[na_sales]]/Table1[[#This Row],[NA population]]</f>
        <v>1.1346094806822251E-4</v>
      </c>
      <c r="AC3210" s="1">
        <f>Table1[[#This Row],[eu_sales]]/Table1[[#This Row],[Eu population]]</f>
        <v>0</v>
      </c>
      <c r="AD3210" s="1">
        <f>Table1[[#This Row],[jp_sales]]/Table1[[#This Row],[Jp population]]</f>
        <v>1.7179044688942161E-3</v>
      </c>
    </row>
    <row r="3211" spans="1:30" x14ac:dyDescent="0.25">
      <c r="A3211" t="s">
        <v>2881</v>
      </c>
      <c r="B3211" t="s">
        <v>26</v>
      </c>
      <c r="C3211">
        <v>2004</v>
      </c>
      <c r="D3211" t="s">
        <v>49</v>
      </c>
      <c r="E3211" t="s">
        <v>403</v>
      </c>
      <c r="F3211" s="4">
        <v>170000</v>
      </c>
      <c r="G3211" s="4">
        <v>0</v>
      </c>
      <c r="H3211" s="4">
        <v>100000</v>
      </c>
      <c r="I3211" s="4">
        <v>20000</v>
      </c>
      <c r="J3211">
        <v>7.5</v>
      </c>
      <c r="K3211">
        <v>55</v>
      </c>
      <c r="L3211">
        <v>8.1</v>
      </c>
      <c r="M3211" s="4">
        <v>18</v>
      </c>
      <c r="N3211" t="s">
        <v>444</v>
      </c>
      <c r="O3211" t="s">
        <v>67</v>
      </c>
      <c r="P3211" s="4">
        <v>290000</v>
      </c>
      <c r="Q3211" s="3">
        <f>AVERAGE(Table1[[#This Row],[critic_score]],Table1[[#This Row],[user_score]])</f>
        <v>7.8</v>
      </c>
      <c r="R3211" s="4">
        <f>Table1[[#This Row],[user_count]]+Table1[[#This Row],[critic_count]]</f>
        <v>73</v>
      </c>
      <c r="S3211" s="2">
        <f>100000*Table1[[#This Row],[review_count]]/Table1[[#This Row],[total sales]]</f>
        <v>25.172413793103448</v>
      </c>
      <c r="T3211" s="2">
        <f>Table1[[#This Row],[total sales]]/(2017-Table1[[#This Row],[year_of_release]])</f>
        <v>22307.692307692309</v>
      </c>
      <c r="U3211" s="9">
        <f>Table1[[#This Row],[na_sales]]/(2017-Table1[[#This Row],[year_of_release]])</f>
        <v>13076.923076923076</v>
      </c>
      <c r="V3211" s="6">
        <f>Table1[[#This Row],[eu_sales]]/(2017-Table1[[#This Row],[year_of_release]])</f>
        <v>0</v>
      </c>
      <c r="W3211" s="6">
        <f>Table1[[#This Row],[jp_sales]]/(2017-Table1[[#This Row],[year_of_release]])</f>
        <v>7692.3076923076924</v>
      </c>
      <c r="X3211" s="6">
        <f>Table1[[#This Row],[other_sales]]/(2017-Table1[[#This Row],[year_of_release]])</f>
        <v>1538.4615384615386</v>
      </c>
      <c r="Y3211" s="4">
        <v>505524224</v>
      </c>
      <c r="Z3211" s="4">
        <v>434174638</v>
      </c>
      <c r="AA3211" s="4">
        <v>127761000</v>
      </c>
      <c r="AB3211" s="1">
        <f>Table1[[#This Row],[na_sales]]/Table1[[#This Row],[NA population]]</f>
        <v>3.3628457733412198E-4</v>
      </c>
      <c r="AC3211" s="1">
        <f>Table1[[#This Row],[eu_sales]]/Table1[[#This Row],[Eu population]]</f>
        <v>0</v>
      </c>
      <c r="AD3211" s="1">
        <f>Table1[[#This Row],[jp_sales]]/Table1[[#This Row],[Jp population]]</f>
        <v>7.8271146907115633E-4</v>
      </c>
    </row>
    <row r="3212" spans="1:30" x14ac:dyDescent="0.25">
      <c r="A3212" t="s">
        <v>2882</v>
      </c>
      <c r="B3212" t="s">
        <v>45</v>
      </c>
      <c r="C3212">
        <v>2004</v>
      </c>
      <c r="D3212" t="s">
        <v>54</v>
      </c>
      <c r="E3212" t="s">
        <v>549</v>
      </c>
      <c r="F3212" s="4">
        <v>140000</v>
      </c>
      <c r="G3212" s="4">
        <v>110000</v>
      </c>
      <c r="H3212" s="4">
        <v>0</v>
      </c>
      <c r="I3212" s="4">
        <v>40000</v>
      </c>
      <c r="J3212">
        <v>8.4</v>
      </c>
      <c r="K3212">
        <v>46</v>
      </c>
      <c r="L3212">
        <v>8.9</v>
      </c>
      <c r="M3212" s="4">
        <v>27</v>
      </c>
      <c r="N3212" t="s">
        <v>550</v>
      </c>
      <c r="O3212" t="s">
        <v>43</v>
      </c>
      <c r="P3212" s="4">
        <v>290000</v>
      </c>
      <c r="Q3212" s="3">
        <f>AVERAGE(Table1[[#This Row],[critic_score]],Table1[[#This Row],[user_score]])</f>
        <v>8.65</v>
      </c>
      <c r="R3212" s="4">
        <f>Table1[[#This Row],[user_count]]+Table1[[#This Row],[critic_count]]</f>
        <v>73</v>
      </c>
      <c r="S3212" s="2">
        <f>100000*Table1[[#This Row],[review_count]]/Table1[[#This Row],[total sales]]</f>
        <v>25.172413793103448</v>
      </c>
      <c r="T3212" s="2">
        <f>Table1[[#This Row],[total sales]]/(2017-Table1[[#This Row],[year_of_release]])</f>
        <v>22307.692307692309</v>
      </c>
      <c r="U3212" s="9">
        <f>Table1[[#This Row],[na_sales]]/(2017-Table1[[#This Row],[year_of_release]])</f>
        <v>10769.23076923077</v>
      </c>
      <c r="V3212" s="6">
        <f>Table1[[#This Row],[eu_sales]]/(2017-Table1[[#This Row],[year_of_release]])</f>
        <v>8461.538461538461</v>
      </c>
      <c r="W3212" s="6">
        <f>Table1[[#This Row],[jp_sales]]/(2017-Table1[[#This Row],[year_of_release]])</f>
        <v>0</v>
      </c>
      <c r="X3212" s="6">
        <f>Table1[[#This Row],[other_sales]]/(2017-Table1[[#This Row],[year_of_release]])</f>
        <v>3076.9230769230771</v>
      </c>
      <c r="Y3212" s="4">
        <v>505524224</v>
      </c>
      <c r="Z3212" s="4">
        <v>434174638</v>
      </c>
      <c r="AA3212" s="4">
        <v>127761000</v>
      </c>
      <c r="AB3212" s="1">
        <f>Table1[[#This Row],[na_sales]]/Table1[[#This Row],[NA population]]</f>
        <v>2.7694024015751219E-4</v>
      </c>
      <c r="AC3212" s="1">
        <f>Table1[[#This Row],[eu_sales]]/Table1[[#This Row],[Eu population]]</f>
        <v>2.5335427354004035E-4</v>
      </c>
      <c r="AD3212" s="1">
        <f>Table1[[#This Row],[jp_sales]]/Table1[[#This Row],[Jp population]]</f>
        <v>0</v>
      </c>
    </row>
    <row r="3213" spans="1:30" x14ac:dyDescent="0.25">
      <c r="A3213" t="s">
        <v>2883</v>
      </c>
      <c r="B3213" t="s">
        <v>18</v>
      </c>
      <c r="C3213">
        <v>2009</v>
      </c>
      <c r="D3213" t="s">
        <v>40</v>
      </c>
      <c r="E3213" t="s">
        <v>196</v>
      </c>
      <c r="F3213" s="4">
        <v>150000</v>
      </c>
      <c r="G3213" s="4">
        <v>70000</v>
      </c>
      <c r="H3213" s="4">
        <v>50000</v>
      </c>
      <c r="I3213" s="4">
        <v>20000</v>
      </c>
      <c r="J3213">
        <v>6.1</v>
      </c>
      <c r="K3213">
        <v>30</v>
      </c>
      <c r="L3213">
        <v>6.5</v>
      </c>
      <c r="M3213" s="4">
        <v>35</v>
      </c>
      <c r="N3213" t="s">
        <v>330</v>
      </c>
      <c r="O3213" t="s">
        <v>43</v>
      </c>
      <c r="P3213" s="4">
        <v>290000</v>
      </c>
      <c r="Q3213" s="3">
        <f>AVERAGE(Table1[[#This Row],[critic_score]],Table1[[#This Row],[user_score]])</f>
        <v>6.3</v>
      </c>
      <c r="R3213" s="4">
        <f>Table1[[#This Row],[user_count]]+Table1[[#This Row],[critic_count]]</f>
        <v>65</v>
      </c>
      <c r="S3213" s="2">
        <f>100000*Table1[[#This Row],[review_count]]/Table1[[#This Row],[total sales]]</f>
        <v>22.413793103448278</v>
      </c>
      <c r="T3213" s="2">
        <f>Table1[[#This Row],[total sales]]/(2017-Table1[[#This Row],[year_of_release]])</f>
        <v>36250</v>
      </c>
      <c r="U3213" s="9">
        <f>Table1[[#This Row],[na_sales]]/(2017-Table1[[#This Row],[year_of_release]])</f>
        <v>18750</v>
      </c>
      <c r="V3213" s="6">
        <f>Table1[[#This Row],[eu_sales]]/(2017-Table1[[#This Row],[year_of_release]])</f>
        <v>8750</v>
      </c>
      <c r="W3213" s="6">
        <f>Table1[[#This Row],[jp_sales]]/(2017-Table1[[#This Row],[year_of_release]])</f>
        <v>6250</v>
      </c>
      <c r="X3213" s="6">
        <f>Table1[[#This Row],[other_sales]]/(2017-Table1[[#This Row],[year_of_release]])</f>
        <v>2500</v>
      </c>
      <c r="Y3213" s="4">
        <v>534740514</v>
      </c>
      <c r="Z3213" s="4">
        <v>441041694</v>
      </c>
      <c r="AA3213" s="4">
        <v>128047000</v>
      </c>
      <c r="AB3213" s="1">
        <f>Table1[[#This Row],[na_sales]]/Table1[[#This Row],[NA population]]</f>
        <v>2.8050988483734003E-4</v>
      </c>
      <c r="AC3213" s="1">
        <f>Table1[[#This Row],[eu_sales]]/Table1[[#This Row],[Eu population]]</f>
        <v>1.5871515313017095E-4</v>
      </c>
      <c r="AD3213" s="1">
        <f>Table1[[#This Row],[jp_sales]]/Table1[[#This Row],[Jp population]]</f>
        <v>3.904816200301452E-4</v>
      </c>
    </row>
    <row r="3214" spans="1:30" x14ac:dyDescent="0.25">
      <c r="A3214" t="s">
        <v>1819</v>
      </c>
      <c r="B3214" t="s">
        <v>138</v>
      </c>
      <c r="C3214">
        <v>2004</v>
      </c>
      <c r="D3214" t="s">
        <v>27</v>
      </c>
      <c r="E3214" t="s">
        <v>575</v>
      </c>
      <c r="F3214" s="4">
        <v>220000</v>
      </c>
      <c r="G3214" s="4">
        <v>60000</v>
      </c>
      <c r="H3214" s="4">
        <v>0</v>
      </c>
      <c r="I3214" s="4">
        <v>10000</v>
      </c>
      <c r="J3214">
        <v>6.2</v>
      </c>
      <c r="K3214">
        <v>13</v>
      </c>
      <c r="L3214">
        <v>8.3000000000000007</v>
      </c>
      <c r="M3214" s="4">
        <v>10</v>
      </c>
      <c r="N3214" t="s">
        <v>369</v>
      </c>
      <c r="O3214" t="s">
        <v>21</v>
      </c>
      <c r="P3214" s="4">
        <v>290000</v>
      </c>
      <c r="Q3214" s="3">
        <f>AVERAGE(Table1[[#This Row],[critic_score]],Table1[[#This Row],[user_score]])</f>
        <v>7.25</v>
      </c>
      <c r="R3214" s="4">
        <f>Table1[[#This Row],[user_count]]+Table1[[#This Row],[critic_count]]</f>
        <v>23</v>
      </c>
      <c r="S3214" s="2">
        <f>100000*Table1[[#This Row],[review_count]]/Table1[[#This Row],[total sales]]</f>
        <v>7.931034482758621</v>
      </c>
      <c r="T3214" s="2">
        <f>Table1[[#This Row],[total sales]]/(2017-Table1[[#This Row],[year_of_release]])</f>
        <v>22307.692307692309</v>
      </c>
      <c r="U3214" s="9">
        <f>Table1[[#This Row],[na_sales]]/(2017-Table1[[#This Row],[year_of_release]])</f>
        <v>16923.076923076922</v>
      </c>
      <c r="V3214" s="6">
        <f>Table1[[#This Row],[eu_sales]]/(2017-Table1[[#This Row],[year_of_release]])</f>
        <v>4615.3846153846152</v>
      </c>
      <c r="W3214" s="6">
        <f>Table1[[#This Row],[jp_sales]]/(2017-Table1[[#This Row],[year_of_release]])</f>
        <v>0</v>
      </c>
      <c r="X3214" s="6">
        <f>Table1[[#This Row],[other_sales]]/(2017-Table1[[#This Row],[year_of_release]])</f>
        <v>769.23076923076928</v>
      </c>
      <c r="Y3214" s="4">
        <v>505524224</v>
      </c>
      <c r="Z3214" s="4">
        <v>434174638</v>
      </c>
      <c r="AA3214" s="4">
        <v>127761000</v>
      </c>
      <c r="AB3214" s="1">
        <f>Table1[[#This Row],[na_sales]]/Table1[[#This Row],[NA population]]</f>
        <v>4.3519180596180492E-4</v>
      </c>
      <c r="AC3214" s="1">
        <f>Table1[[#This Row],[eu_sales]]/Table1[[#This Row],[Eu population]]</f>
        <v>1.3819324011274929E-4</v>
      </c>
      <c r="AD3214" s="1">
        <f>Table1[[#This Row],[jp_sales]]/Table1[[#This Row],[Jp population]]</f>
        <v>0</v>
      </c>
    </row>
    <row r="3215" spans="1:30" x14ac:dyDescent="0.25">
      <c r="A3215" t="s">
        <v>326</v>
      </c>
      <c r="B3215" t="s">
        <v>136</v>
      </c>
      <c r="C3215">
        <v>2013</v>
      </c>
      <c r="D3215" t="s">
        <v>40</v>
      </c>
      <c r="E3215" t="s">
        <v>83</v>
      </c>
      <c r="F3215" s="4">
        <v>170000</v>
      </c>
      <c r="G3215" s="4">
        <v>90000</v>
      </c>
      <c r="H3215" s="4">
        <v>0</v>
      </c>
      <c r="I3215" s="4">
        <v>30000</v>
      </c>
      <c r="J3215">
        <v>8.6</v>
      </c>
      <c r="K3215">
        <v>5</v>
      </c>
      <c r="L3215">
        <v>7.7</v>
      </c>
      <c r="M3215" s="4">
        <v>207</v>
      </c>
      <c r="N3215" t="s">
        <v>83</v>
      </c>
      <c r="O3215" t="s">
        <v>43</v>
      </c>
      <c r="P3215" s="4">
        <v>290000</v>
      </c>
      <c r="Q3215" s="3">
        <f>AVERAGE(Table1[[#This Row],[critic_score]],Table1[[#This Row],[user_score]])</f>
        <v>8.15</v>
      </c>
      <c r="R3215" s="4">
        <f>Table1[[#This Row],[user_count]]+Table1[[#This Row],[critic_count]]</f>
        <v>212</v>
      </c>
      <c r="S3215" s="2">
        <f>100000*Table1[[#This Row],[review_count]]/Table1[[#This Row],[total sales]]</f>
        <v>73.103448275862064</v>
      </c>
      <c r="T3215" s="2">
        <f>Table1[[#This Row],[total sales]]/(2017-Table1[[#This Row],[year_of_release]])</f>
        <v>72500</v>
      </c>
      <c r="U3215" s="9">
        <f>Table1[[#This Row],[na_sales]]/(2017-Table1[[#This Row],[year_of_release]])</f>
        <v>42500</v>
      </c>
      <c r="V3215" s="6">
        <f>Table1[[#This Row],[eu_sales]]/(2017-Table1[[#This Row],[year_of_release]])</f>
        <v>22500</v>
      </c>
      <c r="W3215" s="6">
        <f>Table1[[#This Row],[jp_sales]]/(2017-Table1[[#This Row],[year_of_release]])</f>
        <v>0</v>
      </c>
      <c r="X3215" s="6">
        <f>Table1[[#This Row],[other_sales]]/(2017-Table1[[#This Row],[year_of_release]])</f>
        <v>7500</v>
      </c>
      <c r="Y3215" s="4">
        <v>556861736</v>
      </c>
      <c r="Z3215" s="4">
        <v>442492884</v>
      </c>
      <c r="AA3215" s="4">
        <v>127445000</v>
      </c>
      <c r="AB3215" s="1">
        <f>Table1[[#This Row],[na_sales]]/Table1[[#This Row],[NA population]]</f>
        <v>3.0528224334666799E-4</v>
      </c>
      <c r="AC3215" s="1">
        <f>Table1[[#This Row],[eu_sales]]/Table1[[#This Row],[Eu population]]</f>
        <v>2.0339310134533147E-4</v>
      </c>
      <c r="AD3215" s="1">
        <f>Table1[[#This Row],[jp_sales]]/Table1[[#This Row],[Jp population]]</f>
        <v>0</v>
      </c>
    </row>
    <row r="3216" spans="1:30" x14ac:dyDescent="0.25">
      <c r="A3216" t="s">
        <v>2887</v>
      </c>
      <c r="B3216" t="s">
        <v>159</v>
      </c>
      <c r="C3216">
        <v>2003</v>
      </c>
      <c r="D3216" t="s">
        <v>96</v>
      </c>
      <c r="E3216" t="s">
        <v>20</v>
      </c>
      <c r="F3216" s="4">
        <v>80000</v>
      </c>
      <c r="G3216" s="4">
        <v>30000</v>
      </c>
      <c r="H3216" s="4">
        <v>170000</v>
      </c>
      <c r="I3216" s="4">
        <v>10000</v>
      </c>
      <c r="J3216">
        <v>7.6</v>
      </c>
      <c r="K3216">
        <v>29</v>
      </c>
      <c r="L3216">
        <v>8.1</v>
      </c>
      <c r="M3216" s="4">
        <v>24</v>
      </c>
      <c r="N3216" t="s">
        <v>291</v>
      </c>
      <c r="O3216" t="s">
        <v>84</v>
      </c>
      <c r="P3216" s="4">
        <v>290000</v>
      </c>
      <c r="Q3216" s="3">
        <f>AVERAGE(Table1[[#This Row],[critic_score]],Table1[[#This Row],[user_score]])</f>
        <v>7.85</v>
      </c>
      <c r="R3216" s="4">
        <f>Table1[[#This Row],[user_count]]+Table1[[#This Row],[critic_count]]</f>
        <v>53</v>
      </c>
      <c r="S3216" s="2">
        <f>100000*Table1[[#This Row],[review_count]]/Table1[[#This Row],[total sales]]</f>
        <v>18.275862068965516</v>
      </c>
      <c r="T3216" s="2">
        <f>Table1[[#This Row],[total sales]]/(2017-Table1[[#This Row],[year_of_release]])</f>
        <v>20714.285714285714</v>
      </c>
      <c r="U3216" s="9">
        <f>Table1[[#This Row],[na_sales]]/(2017-Table1[[#This Row],[year_of_release]])</f>
        <v>5714.2857142857147</v>
      </c>
      <c r="V3216" s="6">
        <f>Table1[[#This Row],[eu_sales]]/(2017-Table1[[#This Row],[year_of_release]])</f>
        <v>2142.8571428571427</v>
      </c>
      <c r="W3216" s="6">
        <f>Table1[[#This Row],[jp_sales]]/(2017-Table1[[#This Row],[year_of_release]])</f>
        <v>12142.857142857143</v>
      </c>
      <c r="X3216" s="6">
        <f>Table1[[#This Row],[other_sales]]/(2017-Table1[[#This Row],[year_of_release]])</f>
        <v>714.28571428571433</v>
      </c>
      <c r="Y3216" s="4">
        <v>500125528</v>
      </c>
      <c r="Z3216" s="4">
        <v>432552540</v>
      </c>
      <c r="AA3216" s="4">
        <v>127718000</v>
      </c>
      <c r="AB3216" s="1">
        <f>Table1[[#This Row],[na_sales]]/Table1[[#This Row],[NA population]]</f>
        <v>1.5995984112212723E-4</v>
      </c>
      <c r="AC3216" s="1">
        <f>Table1[[#This Row],[eu_sales]]/Table1[[#This Row],[Eu population]]</f>
        <v>6.9355736530873227E-5</v>
      </c>
      <c r="AD3216" s="1">
        <f>Table1[[#This Row],[jp_sales]]/Table1[[#This Row],[Jp population]]</f>
        <v>1.3310574860238963E-3</v>
      </c>
    </row>
    <row r="3217" spans="1:30" x14ac:dyDescent="0.25">
      <c r="A3217" t="s">
        <v>2888</v>
      </c>
      <c r="B3217" t="s">
        <v>45</v>
      </c>
      <c r="C3217">
        <v>2003</v>
      </c>
      <c r="D3217" t="s">
        <v>23</v>
      </c>
      <c r="E3217" t="s">
        <v>83</v>
      </c>
      <c r="F3217" s="4">
        <v>140000</v>
      </c>
      <c r="G3217" s="4">
        <v>110000</v>
      </c>
      <c r="H3217" s="4">
        <v>0</v>
      </c>
      <c r="I3217" s="4">
        <v>40000</v>
      </c>
      <c r="J3217">
        <v>4.8</v>
      </c>
      <c r="K3217">
        <v>9</v>
      </c>
      <c r="L3217">
        <v>8.3000000000000007</v>
      </c>
      <c r="M3217" s="4">
        <v>13</v>
      </c>
      <c r="N3217" t="s">
        <v>83</v>
      </c>
      <c r="O3217" t="s">
        <v>21</v>
      </c>
      <c r="P3217" s="4">
        <v>290000</v>
      </c>
      <c r="Q3217" s="3">
        <f>AVERAGE(Table1[[#This Row],[critic_score]],Table1[[#This Row],[user_score]])</f>
        <v>6.5500000000000007</v>
      </c>
      <c r="R3217" s="4">
        <f>Table1[[#This Row],[user_count]]+Table1[[#This Row],[critic_count]]</f>
        <v>22</v>
      </c>
      <c r="S3217" s="2">
        <f>100000*Table1[[#This Row],[review_count]]/Table1[[#This Row],[total sales]]</f>
        <v>7.5862068965517242</v>
      </c>
      <c r="T3217" s="2">
        <f>Table1[[#This Row],[total sales]]/(2017-Table1[[#This Row],[year_of_release]])</f>
        <v>20714.285714285714</v>
      </c>
      <c r="U3217" s="9">
        <f>Table1[[#This Row],[na_sales]]/(2017-Table1[[#This Row],[year_of_release]])</f>
        <v>10000</v>
      </c>
      <c r="V3217" s="6">
        <f>Table1[[#This Row],[eu_sales]]/(2017-Table1[[#This Row],[year_of_release]])</f>
        <v>7857.1428571428569</v>
      </c>
      <c r="W3217" s="6">
        <f>Table1[[#This Row],[jp_sales]]/(2017-Table1[[#This Row],[year_of_release]])</f>
        <v>0</v>
      </c>
      <c r="X3217" s="6">
        <f>Table1[[#This Row],[other_sales]]/(2017-Table1[[#This Row],[year_of_release]])</f>
        <v>2857.1428571428573</v>
      </c>
      <c r="Y3217" s="4">
        <v>500125528</v>
      </c>
      <c r="Z3217" s="4">
        <v>432552540</v>
      </c>
      <c r="AA3217" s="4">
        <v>127718000</v>
      </c>
      <c r="AB3217" s="1">
        <f>Table1[[#This Row],[na_sales]]/Table1[[#This Row],[NA population]]</f>
        <v>2.7992972196372269E-4</v>
      </c>
      <c r="AC3217" s="1">
        <f>Table1[[#This Row],[eu_sales]]/Table1[[#This Row],[Eu population]]</f>
        <v>2.5430436727986848E-4</v>
      </c>
      <c r="AD3217" s="1">
        <f>Table1[[#This Row],[jp_sales]]/Table1[[#This Row],[Jp population]]</f>
        <v>0</v>
      </c>
    </row>
    <row r="3218" spans="1:30" x14ac:dyDescent="0.25">
      <c r="A3218" t="s">
        <v>2889</v>
      </c>
      <c r="B3218" t="s">
        <v>159</v>
      </c>
      <c r="C3218">
        <v>2005</v>
      </c>
      <c r="D3218" t="s">
        <v>40</v>
      </c>
      <c r="E3218" t="s">
        <v>231</v>
      </c>
      <c r="F3218" s="4">
        <v>200000</v>
      </c>
      <c r="G3218" s="4">
        <v>80000</v>
      </c>
      <c r="H3218" s="4">
        <v>0</v>
      </c>
      <c r="I3218" s="4">
        <v>10000</v>
      </c>
      <c r="J3218">
        <v>6.9</v>
      </c>
      <c r="K3218">
        <v>12</v>
      </c>
      <c r="L3218">
        <v>8.1999999999999993</v>
      </c>
      <c r="M3218" s="4">
        <v>26</v>
      </c>
      <c r="N3218" t="s">
        <v>1225</v>
      </c>
      <c r="O3218" t="s">
        <v>84</v>
      </c>
      <c r="P3218" s="4">
        <v>290000</v>
      </c>
      <c r="Q3218" s="3">
        <f>AVERAGE(Table1[[#This Row],[critic_score]],Table1[[#This Row],[user_score]])</f>
        <v>7.55</v>
      </c>
      <c r="R3218" s="4">
        <f>Table1[[#This Row],[user_count]]+Table1[[#This Row],[critic_count]]</f>
        <v>38</v>
      </c>
      <c r="S3218" s="2">
        <f>100000*Table1[[#This Row],[review_count]]/Table1[[#This Row],[total sales]]</f>
        <v>13.103448275862069</v>
      </c>
      <c r="T3218" s="2">
        <f>Table1[[#This Row],[total sales]]/(2017-Table1[[#This Row],[year_of_release]])</f>
        <v>24166.666666666668</v>
      </c>
      <c r="U3218" s="9">
        <f>Table1[[#This Row],[na_sales]]/(2017-Table1[[#This Row],[year_of_release]])</f>
        <v>16666.666666666668</v>
      </c>
      <c r="V3218" s="6">
        <f>Table1[[#This Row],[eu_sales]]/(2017-Table1[[#This Row],[year_of_release]])</f>
        <v>6666.666666666667</v>
      </c>
      <c r="W3218" s="6">
        <f>Table1[[#This Row],[jp_sales]]/(2017-Table1[[#This Row],[year_of_release]])</f>
        <v>0</v>
      </c>
      <c r="X3218" s="6">
        <f>Table1[[#This Row],[other_sales]]/(2017-Table1[[#This Row],[year_of_release]])</f>
        <v>833.33333333333337</v>
      </c>
      <c r="Y3218" s="4">
        <v>511054143</v>
      </c>
      <c r="Z3218" s="4">
        <v>435713800</v>
      </c>
      <c r="AA3218" s="4">
        <v>127773000</v>
      </c>
      <c r="AB3218" s="1">
        <f>Table1[[#This Row],[na_sales]]/Table1[[#This Row],[NA population]]</f>
        <v>3.9134796721528584E-4</v>
      </c>
      <c r="AC3218" s="1">
        <f>Table1[[#This Row],[eu_sales]]/Table1[[#This Row],[Eu population]]</f>
        <v>1.8360676205343967E-4</v>
      </c>
      <c r="AD3218" s="1">
        <f>Table1[[#This Row],[jp_sales]]/Table1[[#This Row],[Jp population]]</f>
        <v>0</v>
      </c>
    </row>
    <row r="3219" spans="1:30" x14ac:dyDescent="0.25">
      <c r="A3219" t="s">
        <v>169</v>
      </c>
      <c r="B3219" t="s">
        <v>113</v>
      </c>
      <c r="C3219">
        <v>2014</v>
      </c>
      <c r="D3219" t="s">
        <v>19</v>
      </c>
      <c r="E3219" t="s">
        <v>100</v>
      </c>
      <c r="F3219" s="4">
        <v>0</v>
      </c>
      <c r="G3219" s="4">
        <v>270000</v>
      </c>
      <c r="H3219" s="4">
        <v>0</v>
      </c>
      <c r="I3219" s="4">
        <v>20000</v>
      </c>
      <c r="J3219">
        <v>8.1999999999999993</v>
      </c>
      <c r="K3219">
        <v>9</v>
      </c>
      <c r="L3219">
        <v>4.2</v>
      </c>
      <c r="M3219" s="4">
        <v>383</v>
      </c>
      <c r="N3219" t="s">
        <v>101</v>
      </c>
      <c r="O3219" t="s">
        <v>21</v>
      </c>
      <c r="P3219" s="4">
        <v>290000</v>
      </c>
      <c r="Q3219" s="3">
        <f>AVERAGE(Table1[[#This Row],[critic_score]],Table1[[#This Row],[user_score]])</f>
        <v>6.1999999999999993</v>
      </c>
      <c r="R3219" s="4">
        <f>Table1[[#This Row],[user_count]]+Table1[[#This Row],[critic_count]]</f>
        <v>392</v>
      </c>
      <c r="S3219" s="2">
        <f>100000*Table1[[#This Row],[review_count]]/Table1[[#This Row],[total sales]]</f>
        <v>135.17241379310346</v>
      </c>
      <c r="T3219" s="2">
        <f>Table1[[#This Row],[total sales]]/(2017-Table1[[#This Row],[year_of_release]])</f>
        <v>96666.666666666672</v>
      </c>
      <c r="U3219" s="9">
        <f>Table1[[#This Row],[na_sales]]/(2017-Table1[[#This Row],[year_of_release]])</f>
        <v>0</v>
      </c>
      <c r="V3219" s="6">
        <f>Table1[[#This Row],[eu_sales]]/(2017-Table1[[#This Row],[year_of_release]])</f>
        <v>90000</v>
      </c>
      <c r="W3219" s="6">
        <f>Table1[[#This Row],[jp_sales]]/(2017-Table1[[#This Row],[year_of_release]])</f>
        <v>0</v>
      </c>
      <c r="X3219" s="6">
        <f>Table1[[#This Row],[other_sales]]/(2017-Table1[[#This Row],[year_of_release]])</f>
        <v>6666.666666666667</v>
      </c>
      <c r="Y3219" s="4">
        <v>562338430</v>
      </c>
      <c r="Z3219" s="4">
        <v>443580712</v>
      </c>
      <c r="AA3219" s="4">
        <v>127276000</v>
      </c>
      <c r="AB3219" s="1">
        <f>Table1[[#This Row],[na_sales]]/Table1[[#This Row],[NA population]]</f>
        <v>0</v>
      </c>
      <c r="AC3219" s="1">
        <f>Table1[[#This Row],[eu_sales]]/Table1[[#This Row],[Eu population]]</f>
        <v>6.0868291315606165E-4</v>
      </c>
      <c r="AD3219" s="1">
        <f>Table1[[#This Row],[jp_sales]]/Table1[[#This Row],[Jp population]]</f>
        <v>0</v>
      </c>
    </row>
    <row r="3220" spans="1:30" x14ac:dyDescent="0.25">
      <c r="A3220" t="s">
        <v>1567</v>
      </c>
      <c r="B3220" t="s">
        <v>18</v>
      </c>
      <c r="C3220">
        <v>2006</v>
      </c>
      <c r="D3220" t="s">
        <v>65</v>
      </c>
      <c r="E3220" t="s">
        <v>231</v>
      </c>
      <c r="F3220" s="4">
        <v>240000</v>
      </c>
      <c r="G3220" s="4">
        <v>30000</v>
      </c>
      <c r="H3220" s="4">
        <v>0</v>
      </c>
      <c r="I3220" s="4">
        <v>20000</v>
      </c>
      <c r="J3220">
        <v>7.2</v>
      </c>
      <c r="K3220">
        <v>37</v>
      </c>
      <c r="L3220">
        <v>8.5</v>
      </c>
      <c r="M3220" s="4">
        <v>40</v>
      </c>
      <c r="N3220" t="s">
        <v>833</v>
      </c>
      <c r="O3220" t="s">
        <v>67</v>
      </c>
      <c r="P3220" s="4">
        <v>290000</v>
      </c>
      <c r="Q3220" s="3">
        <f>AVERAGE(Table1[[#This Row],[critic_score]],Table1[[#This Row],[user_score]])</f>
        <v>7.85</v>
      </c>
      <c r="R3220" s="4">
        <f>Table1[[#This Row],[user_count]]+Table1[[#This Row],[critic_count]]</f>
        <v>77</v>
      </c>
      <c r="S3220" s="2">
        <f>100000*Table1[[#This Row],[review_count]]/Table1[[#This Row],[total sales]]</f>
        <v>26.551724137931036</v>
      </c>
      <c r="T3220" s="2">
        <f>Table1[[#This Row],[total sales]]/(2017-Table1[[#This Row],[year_of_release]])</f>
        <v>26363.636363636364</v>
      </c>
      <c r="U3220" s="9">
        <f>Table1[[#This Row],[na_sales]]/(2017-Table1[[#This Row],[year_of_release]])</f>
        <v>21818.18181818182</v>
      </c>
      <c r="V3220" s="6">
        <f>Table1[[#This Row],[eu_sales]]/(2017-Table1[[#This Row],[year_of_release]])</f>
        <v>2727.2727272727275</v>
      </c>
      <c r="W3220" s="6">
        <f>Table1[[#This Row],[jp_sales]]/(2017-Table1[[#This Row],[year_of_release]])</f>
        <v>0</v>
      </c>
      <c r="X3220" s="6">
        <f>Table1[[#This Row],[other_sales]]/(2017-Table1[[#This Row],[year_of_release]])</f>
        <v>1818.1818181818182</v>
      </c>
      <c r="Y3220" s="4">
        <v>516818555</v>
      </c>
      <c r="Z3220" s="4">
        <v>437126892</v>
      </c>
      <c r="AA3220" s="4">
        <v>127854000</v>
      </c>
      <c r="AB3220" s="1">
        <f>Table1[[#This Row],[na_sales]]/Table1[[#This Row],[NA population]]</f>
        <v>4.6437961191234708E-4</v>
      </c>
      <c r="AC3220" s="1">
        <f>Table1[[#This Row],[eu_sales]]/Table1[[#This Row],[Eu population]]</f>
        <v>6.8629957454093219E-5</v>
      </c>
      <c r="AD3220" s="1">
        <f>Table1[[#This Row],[jp_sales]]/Table1[[#This Row],[Jp population]]</f>
        <v>0</v>
      </c>
    </row>
    <row r="3221" spans="1:30" x14ac:dyDescent="0.25">
      <c r="A3221" t="s">
        <v>2893</v>
      </c>
      <c r="B3221" t="s">
        <v>45</v>
      </c>
      <c r="C3221">
        <v>2003</v>
      </c>
      <c r="D3221" t="s">
        <v>23</v>
      </c>
      <c r="E3221" t="s">
        <v>267</v>
      </c>
      <c r="F3221" s="4">
        <v>140000</v>
      </c>
      <c r="G3221" s="4">
        <v>110000</v>
      </c>
      <c r="H3221" s="4">
        <v>0</v>
      </c>
      <c r="I3221" s="4">
        <v>40000</v>
      </c>
      <c r="J3221">
        <v>6.6</v>
      </c>
      <c r="K3221">
        <v>35</v>
      </c>
      <c r="L3221">
        <v>6.2</v>
      </c>
      <c r="M3221" s="4">
        <v>5</v>
      </c>
      <c r="N3221" t="s">
        <v>291</v>
      </c>
      <c r="O3221" t="s">
        <v>67</v>
      </c>
      <c r="P3221" s="4">
        <v>290000</v>
      </c>
      <c r="Q3221" s="3">
        <f>AVERAGE(Table1[[#This Row],[critic_score]],Table1[[#This Row],[user_score]])</f>
        <v>6.4</v>
      </c>
      <c r="R3221" s="4">
        <f>Table1[[#This Row],[user_count]]+Table1[[#This Row],[critic_count]]</f>
        <v>40</v>
      </c>
      <c r="S3221" s="2">
        <f>100000*Table1[[#This Row],[review_count]]/Table1[[#This Row],[total sales]]</f>
        <v>13.793103448275861</v>
      </c>
      <c r="T3221" s="2">
        <f>Table1[[#This Row],[total sales]]/(2017-Table1[[#This Row],[year_of_release]])</f>
        <v>20714.285714285714</v>
      </c>
      <c r="U3221" s="9">
        <f>Table1[[#This Row],[na_sales]]/(2017-Table1[[#This Row],[year_of_release]])</f>
        <v>10000</v>
      </c>
      <c r="V3221" s="6">
        <f>Table1[[#This Row],[eu_sales]]/(2017-Table1[[#This Row],[year_of_release]])</f>
        <v>7857.1428571428569</v>
      </c>
      <c r="W3221" s="6">
        <f>Table1[[#This Row],[jp_sales]]/(2017-Table1[[#This Row],[year_of_release]])</f>
        <v>0</v>
      </c>
      <c r="X3221" s="6">
        <f>Table1[[#This Row],[other_sales]]/(2017-Table1[[#This Row],[year_of_release]])</f>
        <v>2857.1428571428573</v>
      </c>
      <c r="Y3221" s="4">
        <v>500125528</v>
      </c>
      <c r="Z3221" s="4">
        <v>432552540</v>
      </c>
      <c r="AA3221" s="4">
        <v>127718000</v>
      </c>
      <c r="AB3221" s="1">
        <f>Table1[[#This Row],[na_sales]]/Table1[[#This Row],[NA population]]</f>
        <v>2.7992972196372269E-4</v>
      </c>
      <c r="AC3221" s="1">
        <f>Table1[[#This Row],[eu_sales]]/Table1[[#This Row],[Eu population]]</f>
        <v>2.5430436727986848E-4</v>
      </c>
      <c r="AD3221" s="1">
        <f>Table1[[#This Row],[jp_sales]]/Table1[[#This Row],[Jp population]]</f>
        <v>0</v>
      </c>
    </row>
    <row r="3222" spans="1:30" x14ac:dyDescent="0.25">
      <c r="A3222" t="s">
        <v>1906</v>
      </c>
      <c r="B3222" t="s">
        <v>39</v>
      </c>
      <c r="C3222">
        <v>2007</v>
      </c>
      <c r="D3222" t="s">
        <v>40</v>
      </c>
      <c r="E3222" t="s">
        <v>403</v>
      </c>
      <c r="F3222" s="4">
        <v>140000</v>
      </c>
      <c r="G3222" s="4">
        <v>100000</v>
      </c>
      <c r="H3222" s="4">
        <v>0</v>
      </c>
      <c r="I3222" s="4">
        <v>50000</v>
      </c>
      <c r="J3222">
        <v>4</v>
      </c>
      <c r="K3222">
        <v>17</v>
      </c>
      <c r="L3222">
        <v>4.8</v>
      </c>
      <c r="M3222" s="4">
        <v>16</v>
      </c>
      <c r="N3222" t="s">
        <v>394</v>
      </c>
      <c r="O3222" t="s">
        <v>84</v>
      </c>
      <c r="P3222" s="4">
        <v>290000</v>
      </c>
      <c r="Q3222" s="3">
        <f>AVERAGE(Table1[[#This Row],[critic_score]],Table1[[#This Row],[user_score]])</f>
        <v>4.4000000000000004</v>
      </c>
      <c r="R3222" s="4">
        <f>Table1[[#This Row],[user_count]]+Table1[[#This Row],[critic_count]]</f>
        <v>33</v>
      </c>
      <c r="S3222" s="2">
        <f>100000*Table1[[#This Row],[review_count]]/Table1[[#This Row],[total sales]]</f>
        <v>11.379310344827585</v>
      </c>
      <c r="T3222" s="2">
        <f>Table1[[#This Row],[total sales]]/(2017-Table1[[#This Row],[year_of_release]])</f>
        <v>29000</v>
      </c>
      <c r="U3222" s="9">
        <f>Table1[[#This Row],[na_sales]]/(2017-Table1[[#This Row],[year_of_release]])</f>
        <v>14000</v>
      </c>
      <c r="V3222" s="6">
        <f>Table1[[#This Row],[eu_sales]]/(2017-Table1[[#This Row],[year_of_release]])</f>
        <v>10000</v>
      </c>
      <c r="W3222" s="6">
        <f>Table1[[#This Row],[jp_sales]]/(2017-Table1[[#This Row],[year_of_release]])</f>
        <v>0</v>
      </c>
      <c r="X3222" s="6">
        <f>Table1[[#This Row],[other_sales]]/(2017-Table1[[#This Row],[year_of_release]])</f>
        <v>5000</v>
      </c>
      <c r="Y3222" s="4">
        <v>522751172</v>
      </c>
      <c r="Z3222" s="4">
        <v>438594184</v>
      </c>
      <c r="AA3222" s="4">
        <v>128001000</v>
      </c>
      <c r="AB3222" s="1">
        <f>Table1[[#This Row],[na_sales]]/Table1[[#This Row],[NA population]]</f>
        <v>2.6781384241449389E-4</v>
      </c>
      <c r="AC3222" s="1">
        <f>Table1[[#This Row],[eu_sales]]/Table1[[#This Row],[Eu population]]</f>
        <v>2.280011993957494E-4</v>
      </c>
      <c r="AD3222" s="1">
        <f>Table1[[#This Row],[jp_sales]]/Table1[[#This Row],[Jp population]]</f>
        <v>0</v>
      </c>
    </row>
    <row r="3223" spans="1:30" x14ac:dyDescent="0.25">
      <c r="A3223" t="s">
        <v>2894</v>
      </c>
      <c r="B3223" t="s">
        <v>138</v>
      </c>
      <c r="C3223">
        <v>2003</v>
      </c>
      <c r="D3223" t="s">
        <v>23</v>
      </c>
      <c r="E3223" t="s">
        <v>538</v>
      </c>
      <c r="F3223" s="4">
        <v>220000</v>
      </c>
      <c r="G3223" s="4">
        <v>60000</v>
      </c>
      <c r="H3223" s="4">
        <v>0</v>
      </c>
      <c r="I3223" s="4">
        <v>10000</v>
      </c>
      <c r="J3223">
        <v>7</v>
      </c>
      <c r="K3223">
        <v>18</v>
      </c>
      <c r="L3223">
        <v>9</v>
      </c>
      <c r="M3223" s="4">
        <v>4</v>
      </c>
      <c r="N3223" t="s">
        <v>1915</v>
      </c>
      <c r="O3223" t="s">
        <v>21</v>
      </c>
      <c r="P3223" s="4">
        <v>290000</v>
      </c>
      <c r="Q3223" s="3">
        <f>AVERAGE(Table1[[#This Row],[critic_score]],Table1[[#This Row],[user_score]])</f>
        <v>8</v>
      </c>
      <c r="R3223" s="4">
        <f>Table1[[#This Row],[user_count]]+Table1[[#This Row],[critic_count]]</f>
        <v>22</v>
      </c>
      <c r="S3223" s="2">
        <f>100000*Table1[[#This Row],[review_count]]/Table1[[#This Row],[total sales]]</f>
        <v>7.5862068965517242</v>
      </c>
      <c r="T3223" s="2">
        <f>Table1[[#This Row],[total sales]]/(2017-Table1[[#This Row],[year_of_release]])</f>
        <v>20714.285714285714</v>
      </c>
      <c r="U3223" s="9">
        <f>Table1[[#This Row],[na_sales]]/(2017-Table1[[#This Row],[year_of_release]])</f>
        <v>15714.285714285714</v>
      </c>
      <c r="V3223" s="6">
        <f>Table1[[#This Row],[eu_sales]]/(2017-Table1[[#This Row],[year_of_release]])</f>
        <v>4285.7142857142853</v>
      </c>
      <c r="W3223" s="6">
        <f>Table1[[#This Row],[jp_sales]]/(2017-Table1[[#This Row],[year_of_release]])</f>
        <v>0</v>
      </c>
      <c r="X3223" s="6">
        <f>Table1[[#This Row],[other_sales]]/(2017-Table1[[#This Row],[year_of_release]])</f>
        <v>714.28571428571433</v>
      </c>
      <c r="Y3223" s="4">
        <v>500125528</v>
      </c>
      <c r="Z3223" s="4">
        <v>432552540</v>
      </c>
      <c r="AA3223" s="4">
        <v>127718000</v>
      </c>
      <c r="AB3223" s="1">
        <f>Table1[[#This Row],[na_sales]]/Table1[[#This Row],[NA population]]</f>
        <v>4.3988956308584992E-4</v>
      </c>
      <c r="AC3223" s="1">
        <f>Table1[[#This Row],[eu_sales]]/Table1[[#This Row],[Eu population]]</f>
        <v>1.3871147306174645E-4</v>
      </c>
      <c r="AD3223" s="1">
        <f>Table1[[#This Row],[jp_sales]]/Table1[[#This Row],[Jp population]]</f>
        <v>0</v>
      </c>
    </row>
    <row r="3224" spans="1:30" x14ac:dyDescent="0.25">
      <c r="A3224" t="s">
        <v>2895</v>
      </c>
      <c r="B3224" t="s">
        <v>39</v>
      </c>
      <c r="C3224">
        <v>2013</v>
      </c>
      <c r="D3224" t="s">
        <v>29</v>
      </c>
      <c r="E3224" t="s">
        <v>403</v>
      </c>
      <c r="F3224" s="4">
        <v>80000</v>
      </c>
      <c r="G3224" s="4">
        <v>0</v>
      </c>
      <c r="H3224" s="4">
        <v>190000</v>
      </c>
      <c r="I3224" s="4">
        <v>20000</v>
      </c>
      <c r="J3224">
        <v>7.3</v>
      </c>
      <c r="K3224">
        <v>10</v>
      </c>
      <c r="L3224">
        <v>8.4</v>
      </c>
      <c r="M3224" s="4">
        <v>108</v>
      </c>
      <c r="N3224" t="s">
        <v>403</v>
      </c>
      <c r="O3224" t="s">
        <v>67</v>
      </c>
      <c r="P3224" s="4">
        <v>290000</v>
      </c>
      <c r="Q3224" s="3">
        <f>AVERAGE(Table1[[#This Row],[critic_score]],Table1[[#This Row],[user_score]])</f>
        <v>7.85</v>
      </c>
      <c r="R3224" s="4">
        <f>Table1[[#This Row],[user_count]]+Table1[[#This Row],[critic_count]]</f>
        <v>118</v>
      </c>
      <c r="S3224" s="2">
        <f>100000*Table1[[#This Row],[review_count]]/Table1[[#This Row],[total sales]]</f>
        <v>40.689655172413794</v>
      </c>
      <c r="T3224" s="2">
        <f>Table1[[#This Row],[total sales]]/(2017-Table1[[#This Row],[year_of_release]])</f>
        <v>72500</v>
      </c>
      <c r="U3224" s="9">
        <f>Table1[[#This Row],[na_sales]]/(2017-Table1[[#This Row],[year_of_release]])</f>
        <v>20000</v>
      </c>
      <c r="V3224" s="6">
        <f>Table1[[#This Row],[eu_sales]]/(2017-Table1[[#This Row],[year_of_release]])</f>
        <v>0</v>
      </c>
      <c r="W3224" s="6">
        <f>Table1[[#This Row],[jp_sales]]/(2017-Table1[[#This Row],[year_of_release]])</f>
        <v>47500</v>
      </c>
      <c r="X3224" s="6">
        <f>Table1[[#This Row],[other_sales]]/(2017-Table1[[#This Row],[year_of_release]])</f>
        <v>5000</v>
      </c>
      <c r="Y3224" s="4">
        <v>556861736</v>
      </c>
      <c r="Z3224" s="4">
        <v>442492884</v>
      </c>
      <c r="AA3224" s="4">
        <v>127445000</v>
      </c>
      <c r="AB3224" s="1">
        <f>Table1[[#This Row],[na_sales]]/Table1[[#This Row],[NA population]]</f>
        <v>1.4366223216313788E-4</v>
      </c>
      <c r="AC3224" s="1">
        <f>Table1[[#This Row],[eu_sales]]/Table1[[#This Row],[Eu population]]</f>
        <v>0</v>
      </c>
      <c r="AD3224" s="1">
        <f>Table1[[#This Row],[jp_sales]]/Table1[[#This Row],[Jp population]]</f>
        <v>1.4908391855310134E-3</v>
      </c>
    </row>
    <row r="3225" spans="1:30" x14ac:dyDescent="0.25">
      <c r="A3225" t="s">
        <v>2896</v>
      </c>
      <c r="B3225" t="s">
        <v>159</v>
      </c>
      <c r="C3225">
        <v>2006</v>
      </c>
      <c r="D3225" t="s">
        <v>96</v>
      </c>
      <c r="E3225" t="s">
        <v>20</v>
      </c>
      <c r="F3225" s="4">
        <v>0</v>
      </c>
      <c r="G3225" s="4">
        <v>0</v>
      </c>
      <c r="H3225" s="4">
        <v>280000</v>
      </c>
      <c r="I3225" s="4">
        <v>10000</v>
      </c>
      <c r="J3225">
        <v>9.1999999999999993</v>
      </c>
      <c r="K3225">
        <v>25</v>
      </c>
      <c r="L3225">
        <v>8.4</v>
      </c>
      <c r="M3225" s="4">
        <v>190</v>
      </c>
      <c r="N3225" t="s">
        <v>330</v>
      </c>
      <c r="O3225" t="s">
        <v>84</v>
      </c>
      <c r="P3225" s="4">
        <v>290000</v>
      </c>
      <c r="Q3225" s="3">
        <f>AVERAGE(Table1[[#This Row],[critic_score]],Table1[[#This Row],[user_score]])</f>
        <v>8.8000000000000007</v>
      </c>
      <c r="R3225" s="4">
        <f>Table1[[#This Row],[user_count]]+Table1[[#This Row],[critic_count]]</f>
        <v>215</v>
      </c>
      <c r="S3225" s="2">
        <f>100000*Table1[[#This Row],[review_count]]/Table1[[#This Row],[total sales]]</f>
        <v>74.137931034482762</v>
      </c>
      <c r="T3225" s="2">
        <f>Table1[[#This Row],[total sales]]/(2017-Table1[[#This Row],[year_of_release]])</f>
        <v>26363.636363636364</v>
      </c>
      <c r="U3225" s="9">
        <f>Table1[[#This Row],[na_sales]]/(2017-Table1[[#This Row],[year_of_release]])</f>
        <v>0</v>
      </c>
      <c r="V3225" s="6">
        <f>Table1[[#This Row],[eu_sales]]/(2017-Table1[[#This Row],[year_of_release]])</f>
        <v>0</v>
      </c>
      <c r="W3225" s="6">
        <f>Table1[[#This Row],[jp_sales]]/(2017-Table1[[#This Row],[year_of_release]])</f>
        <v>25454.545454545456</v>
      </c>
      <c r="X3225" s="6">
        <f>Table1[[#This Row],[other_sales]]/(2017-Table1[[#This Row],[year_of_release]])</f>
        <v>909.09090909090912</v>
      </c>
      <c r="Y3225" s="4">
        <v>516818555</v>
      </c>
      <c r="Z3225" s="4">
        <v>437126892</v>
      </c>
      <c r="AA3225" s="4">
        <v>127854000</v>
      </c>
      <c r="AB3225" s="1">
        <f>Table1[[#This Row],[na_sales]]/Table1[[#This Row],[NA population]]</f>
        <v>0</v>
      </c>
      <c r="AC3225" s="1">
        <f>Table1[[#This Row],[eu_sales]]/Table1[[#This Row],[Eu population]]</f>
        <v>0</v>
      </c>
      <c r="AD3225" s="1">
        <f>Table1[[#This Row],[jp_sales]]/Table1[[#This Row],[Jp population]]</f>
        <v>2.1899979664304599E-3</v>
      </c>
    </row>
    <row r="3226" spans="1:30" x14ac:dyDescent="0.25">
      <c r="A3226" t="s">
        <v>1864</v>
      </c>
      <c r="B3226" t="s">
        <v>45</v>
      </c>
      <c r="C3226">
        <v>2004</v>
      </c>
      <c r="D3226" t="s">
        <v>40</v>
      </c>
      <c r="E3226" t="s">
        <v>196</v>
      </c>
      <c r="F3226" s="4">
        <v>140000</v>
      </c>
      <c r="G3226" s="4">
        <v>110000</v>
      </c>
      <c r="H3226" s="4">
        <v>0</v>
      </c>
      <c r="I3226" s="4">
        <v>40000</v>
      </c>
      <c r="J3226">
        <v>9</v>
      </c>
      <c r="K3226">
        <v>34</v>
      </c>
      <c r="L3226">
        <v>8.5</v>
      </c>
      <c r="M3226" s="4">
        <v>35</v>
      </c>
      <c r="N3226" t="s">
        <v>1854</v>
      </c>
      <c r="O3226" t="s">
        <v>67</v>
      </c>
      <c r="P3226" s="4">
        <v>290000</v>
      </c>
      <c r="Q3226" s="3">
        <f>AVERAGE(Table1[[#This Row],[critic_score]],Table1[[#This Row],[user_score]])</f>
        <v>8.75</v>
      </c>
      <c r="R3226" s="4">
        <f>Table1[[#This Row],[user_count]]+Table1[[#This Row],[critic_count]]</f>
        <v>69</v>
      </c>
      <c r="S3226" s="2">
        <f>100000*Table1[[#This Row],[review_count]]/Table1[[#This Row],[total sales]]</f>
        <v>23.793103448275861</v>
      </c>
      <c r="T3226" s="2">
        <f>Table1[[#This Row],[total sales]]/(2017-Table1[[#This Row],[year_of_release]])</f>
        <v>22307.692307692309</v>
      </c>
      <c r="U3226" s="9">
        <f>Table1[[#This Row],[na_sales]]/(2017-Table1[[#This Row],[year_of_release]])</f>
        <v>10769.23076923077</v>
      </c>
      <c r="V3226" s="6">
        <f>Table1[[#This Row],[eu_sales]]/(2017-Table1[[#This Row],[year_of_release]])</f>
        <v>8461.538461538461</v>
      </c>
      <c r="W3226" s="6">
        <f>Table1[[#This Row],[jp_sales]]/(2017-Table1[[#This Row],[year_of_release]])</f>
        <v>0</v>
      </c>
      <c r="X3226" s="6">
        <f>Table1[[#This Row],[other_sales]]/(2017-Table1[[#This Row],[year_of_release]])</f>
        <v>3076.9230769230771</v>
      </c>
      <c r="Y3226" s="4">
        <v>505524224</v>
      </c>
      <c r="Z3226" s="4">
        <v>434174638</v>
      </c>
      <c r="AA3226" s="4">
        <v>127761000</v>
      </c>
      <c r="AB3226" s="1">
        <f>Table1[[#This Row],[na_sales]]/Table1[[#This Row],[NA population]]</f>
        <v>2.7694024015751219E-4</v>
      </c>
      <c r="AC3226" s="1">
        <f>Table1[[#This Row],[eu_sales]]/Table1[[#This Row],[Eu population]]</f>
        <v>2.5335427354004035E-4</v>
      </c>
      <c r="AD3226" s="1">
        <f>Table1[[#This Row],[jp_sales]]/Table1[[#This Row],[Jp population]]</f>
        <v>0</v>
      </c>
    </row>
    <row r="3227" spans="1:30" x14ac:dyDescent="0.25">
      <c r="A3227" t="s">
        <v>2900</v>
      </c>
      <c r="B3227" t="s">
        <v>39</v>
      </c>
      <c r="C3227">
        <v>2007</v>
      </c>
      <c r="D3227" t="s">
        <v>40</v>
      </c>
      <c r="E3227" t="s">
        <v>642</v>
      </c>
      <c r="F3227" s="4">
        <v>100000</v>
      </c>
      <c r="G3227" s="4">
        <v>30000</v>
      </c>
      <c r="H3227" s="4">
        <v>140000</v>
      </c>
      <c r="I3227" s="4">
        <v>20000</v>
      </c>
      <c r="J3227">
        <v>5.8</v>
      </c>
      <c r="K3227">
        <v>23</v>
      </c>
      <c r="L3227">
        <v>7.9</v>
      </c>
      <c r="M3227" s="4">
        <v>28</v>
      </c>
      <c r="N3227" t="s">
        <v>643</v>
      </c>
      <c r="O3227" t="s">
        <v>67</v>
      </c>
      <c r="P3227" s="4">
        <v>290000</v>
      </c>
      <c r="Q3227" s="3">
        <f>AVERAGE(Table1[[#This Row],[critic_score]],Table1[[#This Row],[user_score]])</f>
        <v>6.85</v>
      </c>
      <c r="R3227" s="4">
        <f>Table1[[#This Row],[user_count]]+Table1[[#This Row],[critic_count]]</f>
        <v>51</v>
      </c>
      <c r="S3227" s="2">
        <f>100000*Table1[[#This Row],[review_count]]/Table1[[#This Row],[total sales]]</f>
        <v>17.586206896551722</v>
      </c>
      <c r="T3227" s="2">
        <f>Table1[[#This Row],[total sales]]/(2017-Table1[[#This Row],[year_of_release]])</f>
        <v>29000</v>
      </c>
      <c r="U3227" s="9">
        <f>Table1[[#This Row],[na_sales]]/(2017-Table1[[#This Row],[year_of_release]])</f>
        <v>10000</v>
      </c>
      <c r="V3227" s="6">
        <f>Table1[[#This Row],[eu_sales]]/(2017-Table1[[#This Row],[year_of_release]])</f>
        <v>3000</v>
      </c>
      <c r="W3227" s="6">
        <f>Table1[[#This Row],[jp_sales]]/(2017-Table1[[#This Row],[year_of_release]])</f>
        <v>14000</v>
      </c>
      <c r="X3227" s="6">
        <f>Table1[[#This Row],[other_sales]]/(2017-Table1[[#This Row],[year_of_release]])</f>
        <v>2000</v>
      </c>
      <c r="Y3227" s="4">
        <v>522751172</v>
      </c>
      <c r="Z3227" s="4">
        <v>438594184</v>
      </c>
      <c r="AA3227" s="4">
        <v>128001000</v>
      </c>
      <c r="AB3227" s="1">
        <f>Table1[[#This Row],[na_sales]]/Table1[[#This Row],[NA population]]</f>
        <v>1.912956017246385E-4</v>
      </c>
      <c r="AC3227" s="1">
        <f>Table1[[#This Row],[eu_sales]]/Table1[[#This Row],[Eu population]]</f>
        <v>6.8400359818724819E-5</v>
      </c>
      <c r="AD3227" s="1">
        <f>Table1[[#This Row],[jp_sales]]/Table1[[#This Row],[Jp population]]</f>
        <v>1.0937414551448817E-3</v>
      </c>
    </row>
    <row r="3228" spans="1:30" x14ac:dyDescent="0.25">
      <c r="A3228" t="s">
        <v>322</v>
      </c>
      <c r="B3228" t="s">
        <v>45</v>
      </c>
      <c r="C3228">
        <v>2003</v>
      </c>
      <c r="D3228" t="s">
        <v>40</v>
      </c>
      <c r="E3228" t="s">
        <v>100</v>
      </c>
      <c r="F3228" s="4">
        <v>140000</v>
      </c>
      <c r="G3228" s="4">
        <v>110000</v>
      </c>
      <c r="H3228" s="4">
        <v>0</v>
      </c>
      <c r="I3228" s="4">
        <v>40000</v>
      </c>
      <c r="J3228">
        <v>5.6</v>
      </c>
      <c r="K3228">
        <v>14</v>
      </c>
      <c r="L3228">
        <v>7.6</v>
      </c>
      <c r="M3228" s="4">
        <v>21</v>
      </c>
      <c r="N3228" t="s">
        <v>2171</v>
      </c>
      <c r="O3228" t="s">
        <v>21</v>
      </c>
      <c r="P3228" s="4">
        <v>290000</v>
      </c>
      <c r="Q3228" s="3">
        <f>AVERAGE(Table1[[#This Row],[critic_score]],Table1[[#This Row],[user_score]])</f>
        <v>6.6</v>
      </c>
      <c r="R3228" s="4">
        <f>Table1[[#This Row],[user_count]]+Table1[[#This Row],[critic_count]]</f>
        <v>35</v>
      </c>
      <c r="S3228" s="2">
        <f>100000*Table1[[#This Row],[review_count]]/Table1[[#This Row],[total sales]]</f>
        <v>12.068965517241379</v>
      </c>
      <c r="T3228" s="2">
        <f>Table1[[#This Row],[total sales]]/(2017-Table1[[#This Row],[year_of_release]])</f>
        <v>20714.285714285714</v>
      </c>
      <c r="U3228" s="9">
        <f>Table1[[#This Row],[na_sales]]/(2017-Table1[[#This Row],[year_of_release]])</f>
        <v>10000</v>
      </c>
      <c r="V3228" s="6">
        <f>Table1[[#This Row],[eu_sales]]/(2017-Table1[[#This Row],[year_of_release]])</f>
        <v>7857.1428571428569</v>
      </c>
      <c r="W3228" s="6">
        <f>Table1[[#This Row],[jp_sales]]/(2017-Table1[[#This Row],[year_of_release]])</f>
        <v>0</v>
      </c>
      <c r="X3228" s="6">
        <f>Table1[[#This Row],[other_sales]]/(2017-Table1[[#This Row],[year_of_release]])</f>
        <v>2857.1428571428573</v>
      </c>
      <c r="Y3228" s="4">
        <v>500125528</v>
      </c>
      <c r="Z3228" s="4">
        <v>432552540</v>
      </c>
      <c r="AA3228" s="4">
        <v>127718000</v>
      </c>
      <c r="AB3228" s="1">
        <f>Table1[[#This Row],[na_sales]]/Table1[[#This Row],[NA population]]</f>
        <v>2.7992972196372269E-4</v>
      </c>
      <c r="AC3228" s="1">
        <f>Table1[[#This Row],[eu_sales]]/Table1[[#This Row],[Eu population]]</f>
        <v>2.5430436727986848E-4</v>
      </c>
      <c r="AD3228" s="1">
        <f>Table1[[#This Row],[jp_sales]]/Table1[[#This Row],[Jp population]]</f>
        <v>0</v>
      </c>
    </row>
    <row r="3229" spans="1:30" x14ac:dyDescent="0.25">
      <c r="A3229" t="s">
        <v>2905</v>
      </c>
      <c r="B3229" t="s">
        <v>26</v>
      </c>
      <c r="C3229">
        <v>2009</v>
      </c>
      <c r="D3229" t="s">
        <v>40</v>
      </c>
      <c r="E3229" t="s">
        <v>83</v>
      </c>
      <c r="F3229" s="4">
        <v>150000</v>
      </c>
      <c r="G3229" s="4">
        <v>110000</v>
      </c>
      <c r="H3229" s="4">
        <v>0</v>
      </c>
      <c r="I3229" s="4">
        <v>30000</v>
      </c>
      <c r="J3229">
        <v>6.9</v>
      </c>
      <c r="K3229">
        <v>20</v>
      </c>
      <c r="L3229">
        <v>7.3</v>
      </c>
      <c r="M3229" s="4">
        <v>22</v>
      </c>
      <c r="N3229" t="s">
        <v>803</v>
      </c>
      <c r="O3229" t="s">
        <v>67</v>
      </c>
      <c r="P3229" s="4">
        <v>290000</v>
      </c>
      <c r="Q3229" s="3">
        <f>AVERAGE(Table1[[#This Row],[critic_score]],Table1[[#This Row],[user_score]])</f>
        <v>7.1</v>
      </c>
      <c r="R3229" s="4">
        <f>Table1[[#This Row],[user_count]]+Table1[[#This Row],[critic_count]]</f>
        <v>42</v>
      </c>
      <c r="S3229" s="2">
        <f>100000*Table1[[#This Row],[review_count]]/Table1[[#This Row],[total sales]]</f>
        <v>14.482758620689655</v>
      </c>
      <c r="T3229" s="2">
        <f>Table1[[#This Row],[total sales]]/(2017-Table1[[#This Row],[year_of_release]])</f>
        <v>36250</v>
      </c>
      <c r="U3229" s="9">
        <f>Table1[[#This Row],[na_sales]]/(2017-Table1[[#This Row],[year_of_release]])</f>
        <v>18750</v>
      </c>
      <c r="V3229" s="6">
        <f>Table1[[#This Row],[eu_sales]]/(2017-Table1[[#This Row],[year_of_release]])</f>
        <v>13750</v>
      </c>
      <c r="W3229" s="6">
        <f>Table1[[#This Row],[jp_sales]]/(2017-Table1[[#This Row],[year_of_release]])</f>
        <v>0</v>
      </c>
      <c r="X3229" s="6">
        <f>Table1[[#This Row],[other_sales]]/(2017-Table1[[#This Row],[year_of_release]])</f>
        <v>3750</v>
      </c>
      <c r="Y3229" s="4">
        <v>534740514</v>
      </c>
      <c r="Z3229" s="4">
        <v>441041694</v>
      </c>
      <c r="AA3229" s="4">
        <v>128047000</v>
      </c>
      <c r="AB3229" s="1">
        <f>Table1[[#This Row],[na_sales]]/Table1[[#This Row],[NA population]]</f>
        <v>2.8050988483734003E-4</v>
      </c>
      <c r="AC3229" s="1">
        <f>Table1[[#This Row],[eu_sales]]/Table1[[#This Row],[Eu population]]</f>
        <v>2.4940952634741148E-4</v>
      </c>
      <c r="AD3229" s="1">
        <f>Table1[[#This Row],[jp_sales]]/Table1[[#This Row],[Jp population]]</f>
        <v>0</v>
      </c>
    </row>
    <row r="3230" spans="1:30" x14ac:dyDescent="0.25">
      <c r="A3230" t="s">
        <v>2842</v>
      </c>
      <c r="B3230" t="s">
        <v>45</v>
      </c>
      <c r="C3230">
        <v>2007</v>
      </c>
      <c r="D3230" t="s">
        <v>54</v>
      </c>
      <c r="E3230" t="s">
        <v>51</v>
      </c>
      <c r="F3230" s="4">
        <v>140000</v>
      </c>
      <c r="G3230" s="4">
        <v>110000</v>
      </c>
      <c r="H3230" s="4">
        <v>0</v>
      </c>
      <c r="I3230" s="4">
        <v>40000</v>
      </c>
      <c r="J3230">
        <v>7</v>
      </c>
      <c r="K3230">
        <v>24</v>
      </c>
      <c r="L3230">
        <v>7.8</v>
      </c>
      <c r="M3230" s="4">
        <v>12</v>
      </c>
      <c r="N3230" t="s">
        <v>1469</v>
      </c>
      <c r="O3230" t="s">
        <v>67</v>
      </c>
      <c r="P3230" s="4">
        <v>290000</v>
      </c>
      <c r="Q3230" s="3">
        <f>AVERAGE(Table1[[#This Row],[critic_score]],Table1[[#This Row],[user_score]])</f>
        <v>7.4</v>
      </c>
      <c r="R3230" s="4">
        <f>Table1[[#This Row],[user_count]]+Table1[[#This Row],[critic_count]]</f>
        <v>36</v>
      </c>
      <c r="S3230" s="2">
        <f>100000*Table1[[#This Row],[review_count]]/Table1[[#This Row],[total sales]]</f>
        <v>12.413793103448276</v>
      </c>
      <c r="T3230" s="2">
        <f>Table1[[#This Row],[total sales]]/(2017-Table1[[#This Row],[year_of_release]])</f>
        <v>29000</v>
      </c>
      <c r="U3230" s="9">
        <f>Table1[[#This Row],[na_sales]]/(2017-Table1[[#This Row],[year_of_release]])</f>
        <v>14000</v>
      </c>
      <c r="V3230" s="6">
        <f>Table1[[#This Row],[eu_sales]]/(2017-Table1[[#This Row],[year_of_release]])</f>
        <v>11000</v>
      </c>
      <c r="W3230" s="6">
        <f>Table1[[#This Row],[jp_sales]]/(2017-Table1[[#This Row],[year_of_release]])</f>
        <v>0</v>
      </c>
      <c r="X3230" s="6">
        <f>Table1[[#This Row],[other_sales]]/(2017-Table1[[#This Row],[year_of_release]])</f>
        <v>4000</v>
      </c>
      <c r="Y3230" s="4">
        <v>522751172</v>
      </c>
      <c r="Z3230" s="4">
        <v>438594184</v>
      </c>
      <c r="AA3230" s="4">
        <v>128001000</v>
      </c>
      <c r="AB3230" s="1">
        <f>Table1[[#This Row],[na_sales]]/Table1[[#This Row],[NA population]]</f>
        <v>2.6781384241449389E-4</v>
      </c>
      <c r="AC3230" s="1">
        <f>Table1[[#This Row],[eu_sales]]/Table1[[#This Row],[Eu population]]</f>
        <v>2.5080131933532434E-4</v>
      </c>
      <c r="AD3230" s="1">
        <f>Table1[[#This Row],[jp_sales]]/Table1[[#This Row],[Jp population]]</f>
        <v>0</v>
      </c>
    </row>
    <row r="3231" spans="1:30" x14ac:dyDescent="0.25">
      <c r="A3231" t="s">
        <v>2906</v>
      </c>
      <c r="B3231" t="s">
        <v>45</v>
      </c>
      <c r="C3231">
        <v>2003</v>
      </c>
      <c r="D3231" t="s">
        <v>27</v>
      </c>
      <c r="E3231" t="s">
        <v>231</v>
      </c>
      <c r="F3231" s="4">
        <v>140000</v>
      </c>
      <c r="G3231" s="4">
        <v>110000</v>
      </c>
      <c r="H3231" s="4">
        <v>0</v>
      </c>
      <c r="I3231" s="4">
        <v>40000</v>
      </c>
      <c r="J3231">
        <v>6.4</v>
      </c>
      <c r="K3231">
        <v>30</v>
      </c>
      <c r="L3231">
        <v>7.8</v>
      </c>
      <c r="M3231" s="4">
        <v>10</v>
      </c>
      <c r="N3231" t="s">
        <v>817</v>
      </c>
      <c r="O3231" t="s">
        <v>67</v>
      </c>
      <c r="P3231" s="4">
        <v>290000</v>
      </c>
      <c r="Q3231" s="3">
        <f>AVERAGE(Table1[[#This Row],[critic_score]],Table1[[#This Row],[user_score]])</f>
        <v>7.1</v>
      </c>
      <c r="R3231" s="4">
        <f>Table1[[#This Row],[user_count]]+Table1[[#This Row],[critic_count]]</f>
        <v>40</v>
      </c>
      <c r="S3231" s="2">
        <f>100000*Table1[[#This Row],[review_count]]/Table1[[#This Row],[total sales]]</f>
        <v>13.793103448275861</v>
      </c>
      <c r="T3231" s="2">
        <f>Table1[[#This Row],[total sales]]/(2017-Table1[[#This Row],[year_of_release]])</f>
        <v>20714.285714285714</v>
      </c>
      <c r="U3231" s="9">
        <f>Table1[[#This Row],[na_sales]]/(2017-Table1[[#This Row],[year_of_release]])</f>
        <v>10000</v>
      </c>
      <c r="V3231" s="6">
        <f>Table1[[#This Row],[eu_sales]]/(2017-Table1[[#This Row],[year_of_release]])</f>
        <v>7857.1428571428569</v>
      </c>
      <c r="W3231" s="6">
        <f>Table1[[#This Row],[jp_sales]]/(2017-Table1[[#This Row],[year_of_release]])</f>
        <v>0</v>
      </c>
      <c r="X3231" s="6">
        <f>Table1[[#This Row],[other_sales]]/(2017-Table1[[#This Row],[year_of_release]])</f>
        <v>2857.1428571428573</v>
      </c>
      <c r="Y3231" s="4">
        <v>500125528</v>
      </c>
      <c r="Z3231" s="4">
        <v>432552540</v>
      </c>
      <c r="AA3231" s="4">
        <v>127718000</v>
      </c>
      <c r="AB3231" s="1">
        <f>Table1[[#This Row],[na_sales]]/Table1[[#This Row],[NA population]]</f>
        <v>2.7992972196372269E-4</v>
      </c>
      <c r="AC3231" s="1">
        <f>Table1[[#This Row],[eu_sales]]/Table1[[#This Row],[Eu population]]</f>
        <v>2.5430436727986848E-4</v>
      </c>
      <c r="AD3231" s="1">
        <f>Table1[[#This Row],[jp_sales]]/Table1[[#This Row],[Jp population]]</f>
        <v>0</v>
      </c>
    </row>
    <row r="3232" spans="1:30" x14ac:dyDescent="0.25">
      <c r="A3232" t="s">
        <v>2909</v>
      </c>
      <c r="B3232" t="s">
        <v>45</v>
      </c>
      <c r="C3232">
        <v>2004</v>
      </c>
      <c r="D3232" t="s">
        <v>65</v>
      </c>
      <c r="E3232" t="s">
        <v>270</v>
      </c>
      <c r="F3232" s="4">
        <v>140000</v>
      </c>
      <c r="G3232" s="4">
        <v>110000</v>
      </c>
      <c r="H3232" s="4">
        <v>0</v>
      </c>
      <c r="I3232" s="4">
        <v>40000</v>
      </c>
      <c r="J3232">
        <v>4.5999999999999996</v>
      </c>
      <c r="K3232">
        <v>23</v>
      </c>
      <c r="L3232">
        <v>4.7</v>
      </c>
      <c r="M3232" s="4">
        <v>10</v>
      </c>
      <c r="N3232" t="s">
        <v>1687</v>
      </c>
      <c r="O3232" t="s">
        <v>43</v>
      </c>
      <c r="P3232" s="4">
        <v>290000</v>
      </c>
      <c r="Q3232" s="3">
        <f>AVERAGE(Table1[[#This Row],[critic_score]],Table1[[#This Row],[user_score]])</f>
        <v>4.6500000000000004</v>
      </c>
      <c r="R3232" s="4">
        <f>Table1[[#This Row],[user_count]]+Table1[[#This Row],[critic_count]]</f>
        <v>33</v>
      </c>
      <c r="S3232" s="2">
        <f>100000*Table1[[#This Row],[review_count]]/Table1[[#This Row],[total sales]]</f>
        <v>11.379310344827585</v>
      </c>
      <c r="T3232" s="2">
        <f>Table1[[#This Row],[total sales]]/(2017-Table1[[#This Row],[year_of_release]])</f>
        <v>22307.692307692309</v>
      </c>
      <c r="U3232" s="9">
        <f>Table1[[#This Row],[na_sales]]/(2017-Table1[[#This Row],[year_of_release]])</f>
        <v>10769.23076923077</v>
      </c>
      <c r="V3232" s="6">
        <f>Table1[[#This Row],[eu_sales]]/(2017-Table1[[#This Row],[year_of_release]])</f>
        <v>8461.538461538461</v>
      </c>
      <c r="W3232" s="6">
        <f>Table1[[#This Row],[jp_sales]]/(2017-Table1[[#This Row],[year_of_release]])</f>
        <v>0</v>
      </c>
      <c r="X3232" s="6">
        <f>Table1[[#This Row],[other_sales]]/(2017-Table1[[#This Row],[year_of_release]])</f>
        <v>3076.9230769230771</v>
      </c>
      <c r="Y3232" s="4">
        <v>505524224</v>
      </c>
      <c r="Z3232" s="4">
        <v>434174638</v>
      </c>
      <c r="AA3232" s="4">
        <v>127761000</v>
      </c>
      <c r="AB3232" s="1">
        <f>Table1[[#This Row],[na_sales]]/Table1[[#This Row],[NA population]]</f>
        <v>2.7694024015751219E-4</v>
      </c>
      <c r="AC3232" s="1">
        <f>Table1[[#This Row],[eu_sales]]/Table1[[#This Row],[Eu population]]</f>
        <v>2.5335427354004035E-4</v>
      </c>
      <c r="AD3232" s="1">
        <f>Table1[[#This Row],[jp_sales]]/Table1[[#This Row],[Jp population]]</f>
        <v>0</v>
      </c>
    </row>
    <row r="3233" spans="1:30" x14ac:dyDescent="0.25">
      <c r="A3233" t="s">
        <v>2910</v>
      </c>
      <c r="B3233" t="s">
        <v>39</v>
      </c>
      <c r="C3233">
        <v>2010</v>
      </c>
      <c r="D3233" t="s">
        <v>54</v>
      </c>
      <c r="E3233" t="s">
        <v>267</v>
      </c>
      <c r="F3233" s="4">
        <v>100000</v>
      </c>
      <c r="G3233" s="4">
        <v>120000</v>
      </c>
      <c r="H3233" s="4">
        <v>20000</v>
      </c>
      <c r="I3233" s="4">
        <v>50000</v>
      </c>
      <c r="J3233">
        <v>6</v>
      </c>
      <c r="K3233">
        <v>44</v>
      </c>
      <c r="L3233">
        <v>5.9</v>
      </c>
      <c r="M3233" s="4">
        <v>27</v>
      </c>
      <c r="N3233" t="s">
        <v>2911</v>
      </c>
      <c r="O3233" t="s">
        <v>43</v>
      </c>
      <c r="P3233" s="4">
        <v>290000</v>
      </c>
      <c r="Q3233" s="3">
        <f>AVERAGE(Table1[[#This Row],[critic_score]],Table1[[#This Row],[user_score]])</f>
        <v>5.95</v>
      </c>
      <c r="R3233" s="4">
        <f>Table1[[#This Row],[user_count]]+Table1[[#This Row],[critic_count]]</f>
        <v>71</v>
      </c>
      <c r="S3233" s="2">
        <f>100000*Table1[[#This Row],[review_count]]/Table1[[#This Row],[total sales]]</f>
        <v>24.482758620689655</v>
      </c>
      <c r="T3233" s="2">
        <f>Table1[[#This Row],[total sales]]/(2017-Table1[[#This Row],[year_of_release]])</f>
        <v>41428.571428571428</v>
      </c>
      <c r="U3233" s="9">
        <f>Table1[[#This Row],[na_sales]]/(2017-Table1[[#This Row],[year_of_release]])</f>
        <v>14285.714285714286</v>
      </c>
      <c r="V3233" s="6">
        <f>Table1[[#This Row],[eu_sales]]/(2017-Table1[[#This Row],[year_of_release]])</f>
        <v>17142.857142857141</v>
      </c>
      <c r="W3233" s="6">
        <f>Table1[[#This Row],[jp_sales]]/(2017-Table1[[#This Row],[year_of_release]])</f>
        <v>2857.1428571428573</v>
      </c>
      <c r="X3233" s="6">
        <f>Table1[[#This Row],[other_sales]]/(2017-Table1[[#This Row],[year_of_release]])</f>
        <v>7142.8571428571431</v>
      </c>
      <c r="Y3233" s="4">
        <v>540520772</v>
      </c>
      <c r="Z3233" s="4">
        <v>441654761</v>
      </c>
      <c r="AA3233" s="4">
        <v>128070000</v>
      </c>
      <c r="AB3233" s="1">
        <f>Table1[[#This Row],[na_sales]]/Table1[[#This Row],[NA population]]</f>
        <v>1.850067660304459E-4</v>
      </c>
      <c r="AC3233" s="1">
        <f>Table1[[#This Row],[eu_sales]]/Table1[[#This Row],[Eu population]]</f>
        <v>2.717054373608349E-4</v>
      </c>
      <c r="AD3233" s="1">
        <f>Table1[[#This Row],[jp_sales]]/Table1[[#This Row],[Jp population]]</f>
        <v>1.5616459748574998E-4</v>
      </c>
    </row>
    <row r="3234" spans="1:30" x14ac:dyDescent="0.25">
      <c r="A3234" t="s">
        <v>2912</v>
      </c>
      <c r="B3234" t="s">
        <v>45</v>
      </c>
      <c r="C3234">
        <v>2006</v>
      </c>
      <c r="D3234" t="s">
        <v>96</v>
      </c>
      <c r="E3234" t="s">
        <v>186</v>
      </c>
      <c r="F3234" s="4">
        <v>140000</v>
      </c>
      <c r="G3234" s="4">
        <v>110000</v>
      </c>
      <c r="H3234" s="4">
        <v>0</v>
      </c>
      <c r="I3234" s="4">
        <v>40000</v>
      </c>
      <c r="J3234">
        <v>7.1</v>
      </c>
      <c r="K3234">
        <v>26</v>
      </c>
      <c r="L3234">
        <v>7.5</v>
      </c>
      <c r="M3234" s="4">
        <v>22</v>
      </c>
      <c r="N3234" t="s">
        <v>2913</v>
      </c>
      <c r="O3234" t="s">
        <v>67</v>
      </c>
      <c r="P3234" s="4">
        <v>290000</v>
      </c>
      <c r="Q3234" s="3">
        <f>AVERAGE(Table1[[#This Row],[critic_score]],Table1[[#This Row],[user_score]])</f>
        <v>7.3</v>
      </c>
      <c r="R3234" s="4">
        <f>Table1[[#This Row],[user_count]]+Table1[[#This Row],[critic_count]]</f>
        <v>48</v>
      </c>
      <c r="S3234" s="2">
        <f>100000*Table1[[#This Row],[review_count]]/Table1[[#This Row],[total sales]]</f>
        <v>16.551724137931036</v>
      </c>
      <c r="T3234" s="2">
        <f>Table1[[#This Row],[total sales]]/(2017-Table1[[#This Row],[year_of_release]])</f>
        <v>26363.636363636364</v>
      </c>
      <c r="U3234" s="9">
        <f>Table1[[#This Row],[na_sales]]/(2017-Table1[[#This Row],[year_of_release]])</f>
        <v>12727.272727272728</v>
      </c>
      <c r="V3234" s="6">
        <f>Table1[[#This Row],[eu_sales]]/(2017-Table1[[#This Row],[year_of_release]])</f>
        <v>10000</v>
      </c>
      <c r="W3234" s="6">
        <f>Table1[[#This Row],[jp_sales]]/(2017-Table1[[#This Row],[year_of_release]])</f>
        <v>0</v>
      </c>
      <c r="X3234" s="6">
        <f>Table1[[#This Row],[other_sales]]/(2017-Table1[[#This Row],[year_of_release]])</f>
        <v>3636.3636363636365</v>
      </c>
      <c r="Y3234" s="4">
        <v>516818555</v>
      </c>
      <c r="Z3234" s="4">
        <v>437126892</v>
      </c>
      <c r="AA3234" s="4">
        <v>127854000</v>
      </c>
      <c r="AB3234" s="1">
        <f>Table1[[#This Row],[na_sales]]/Table1[[#This Row],[NA population]]</f>
        <v>2.7088810694886914E-4</v>
      </c>
      <c r="AC3234" s="1">
        <f>Table1[[#This Row],[eu_sales]]/Table1[[#This Row],[Eu population]]</f>
        <v>2.5164317733167513E-4</v>
      </c>
      <c r="AD3234" s="1">
        <f>Table1[[#This Row],[jp_sales]]/Table1[[#This Row],[Jp population]]</f>
        <v>0</v>
      </c>
    </row>
    <row r="3235" spans="1:30" x14ac:dyDescent="0.25">
      <c r="A3235" t="s">
        <v>2914</v>
      </c>
      <c r="B3235" t="s">
        <v>45</v>
      </c>
      <c r="C3235">
        <v>2002</v>
      </c>
      <c r="D3235" t="s">
        <v>19</v>
      </c>
      <c r="E3235" t="s">
        <v>549</v>
      </c>
      <c r="F3235" s="4">
        <v>140000</v>
      </c>
      <c r="G3235" s="4">
        <v>110000</v>
      </c>
      <c r="H3235" s="4">
        <v>0</v>
      </c>
      <c r="I3235" s="4">
        <v>40000</v>
      </c>
      <c r="J3235">
        <v>7.6</v>
      </c>
      <c r="K3235">
        <v>22</v>
      </c>
      <c r="L3235">
        <v>8.9</v>
      </c>
      <c r="M3235" s="4">
        <v>15</v>
      </c>
      <c r="N3235" t="s">
        <v>550</v>
      </c>
      <c r="O3235" t="s">
        <v>21</v>
      </c>
      <c r="P3235" s="4">
        <v>290000</v>
      </c>
      <c r="Q3235" s="3">
        <f>AVERAGE(Table1[[#This Row],[critic_score]],Table1[[#This Row],[user_score]])</f>
        <v>8.25</v>
      </c>
      <c r="R3235" s="4">
        <f>Table1[[#This Row],[user_count]]+Table1[[#This Row],[critic_count]]</f>
        <v>37</v>
      </c>
      <c r="S3235" s="2">
        <f>100000*Table1[[#This Row],[review_count]]/Table1[[#This Row],[total sales]]</f>
        <v>12.758620689655173</v>
      </c>
      <c r="T3235" s="2">
        <f>Table1[[#This Row],[total sales]]/(2017-Table1[[#This Row],[year_of_release]])</f>
        <v>19333.333333333332</v>
      </c>
      <c r="U3235" s="9">
        <f>Table1[[#This Row],[na_sales]]/(2017-Table1[[#This Row],[year_of_release]])</f>
        <v>9333.3333333333339</v>
      </c>
      <c r="V3235" s="6">
        <f>Table1[[#This Row],[eu_sales]]/(2017-Table1[[#This Row],[year_of_release]])</f>
        <v>7333.333333333333</v>
      </c>
      <c r="W3235" s="6">
        <f>Table1[[#This Row],[jp_sales]]/(2017-Table1[[#This Row],[year_of_release]])</f>
        <v>0</v>
      </c>
      <c r="X3235" s="6">
        <f>Table1[[#This Row],[other_sales]]/(2017-Table1[[#This Row],[year_of_release]])</f>
        <v>2666.6666666666665</v>
      </c>
      <c r="Y3235" s="4">
        <v>495013192</v>
      </c>
      <c r="Z3235" s="4">
        <v>431019772</v>
      </c>
      <c r="AA3235" s="4">
        <v>127445000</v>
      </c>
      <c r="AB3235" s="1">
        <f>Table1[[#This Row],[na_sales]]/Table1[[#This Row],[NA population]]</f>
        <v>2.8282074551257618E-4</v>
      </c>
      <c r="AC3235" s="1">
        <f>Table1[[#This Row],[eu_sales]]/Table1[[#This Row],[Eu population]]</f>
        <v>2.552087100078555E-4</v>
      </c>
      <c r="AD3235" s="1">
        <f>Table1[[#This Row],[jp_sales]]/Table1[[#This Row],[Jp population]]</f>
        <v>0</v>
      </c>
    </row>
    <row r="3236" spans="1:30" x14ac:dyDescent="0.25">
      <c r="A3236" t="s">
        <v>2919</v>
      </c>
      <c r="B3236" t="s">
        <v>45</v>
      </c>
      <c r="C3236">
        <v>2001</v>
      </c>
      <c r="D3236" t="s">
        <v>19</v>
      </c>
      <c r="E3236" t="s">
        <v>425</v>
      </c>
      <c r="F3236" s="4">
        <v>140000</v>
      </c>
      <c r="G3236" s="4">
        <v>110000</v>
      </c>
      <c r="H3236" s="4">
        <v>0</v>
      </c>
      <c r="I3236" s="4">
        <v>40000</v>
      </c>
      <c r="J3236">
        <v>5.7</v>
      </c>
      <c r="K3236">
        <v>11</v>
      </c>
      <c r="L3236">
        <v>5.8</v>
      </c>
      <c r="M3236" s="4">
        <v>4</v>
      </c>
      <c r="N3236" t="s">
        <v>425</v>
      </c>
      <c r="O3236" t="s">
        <v>21</v>
      </c>
      <c r="P3236" s="4">
        <v>290000</v>
      </c>
      <c r="Q3236" s="3">
        <f>AVERAGE(Table1[[#This Row],[critic_score]],Table1[[#This Row],[user_score]])</f>
        <v>5.75</v>
      </c>
      <c r="R3236" s="4">
        <f>Table1[[#This Row],[user_count]]+Table1[[#This Row],[critic_count]]</f>
        <v>15</v>
      </c>
      <c r="S3236" s="2">
        <f>100000*Table1[[#This Row],[review_count]]/Table1[[#This Row],[total sales]]</f>
        <v>5.1724137931034484</v>
      </c>
      <c r="T3236" s="2">
        <f>Table1[[#This Row],[total sales]]/(2017-Table1[[#This Row],[year_of_release]])</f>
        <v>18125</v>
      </c>
      <c r="U3236" s="9">
        <f>Table1[[#This Row],[na_sales]]/(2017-Table1[[#This Row],[year_of_release]])</f>
        <v>8750</v>
      </c>
      <c r="V3236" s="6">
        <f>Table1[[#This Row],[eu_sales]]/(2017-Table1[[#This Row],[year_of_release]])</f>
        <v>6875</v>
      </c>
      <c r="W3236" s="6">
        <f>Table1[[#This Row],[jp_sales]]/(2017-Table1[[#This Row],[year_of_release]])</f>
        <v>0</v>
      </c>
      <c r="X3236" s="6">
        <f>Table1[[#This Row],[other_sales]]/(2017-Table1[[#This Row],[year_of_release]])</f>
        <v>2500</v>
      </c>
      <c r="Y3236" s="4">
        <v>489752572</v>
      </c>
      <c r="Z3236" s="4">
        <v>430035992</v>
      </c>
      <c r="AA3236" s="4">
        <v>127149000</v>
      </c>
      <c r="AB3236" s="1">
        <f>Table1[[#This Row],[na_sales]]/Table1[[#This Row],[NA population]]</f>
        <v>2.8585863148871836E-4</v>
      </c>
      <c r="AC3236" s="1">
        <f>Table1[[#This Row],[eu_sales]]/Table1[[#This Row],[Eu population]]</f>
        <v>2.5579254305765176E-4</v>
      </c>
      <c r="AD3236" s="1">
        <f>Table1[[#This Row],[jp_sales]]/Table1[[#This Row],[Jp population]]</f>
        <v>0</v>
      </c>
    </row>
    <row r="3237" spans="1:30" x14ac:dyDescent="0.25">
      <c r="A3237" t="s">
        <v>2920</v>
      </c>
      <c r="B3237" t="s">
        <v>45</v>
      </c>
      <c r="C3237">
        <v>2002</v>
      </c>
      <c r="D3237" t="s">
        <v>19</v>
      </c>
      <c r="E3237" t="s">
        <v>549</v>
      </c>
      <c r="F3237" s="4">
        <v>140000</v>
      </c>
      <c r="G3237" s="4">
        <v>110000</v>
      </c>
      <c r="H3237" s="4">
        <v>0</v>
      </c>
      <c r="I3237" s="4">
        <v>40000</v>
      </c>
      <c r="J3237">
        <v>8.1999999999999993</v>
      </c>
      <c r="K3237">
        <v>19</v>
      </c>
      <c r="L3237">
        <v>8.4</v>
      </c>
      <c r="M3237" s="4">
        <v>11</v>
      </c>
      <c r="N3237" t="s">
        <v>550</v>
      </c>
      <c r="O3237" t="s">
        <v>21</v>
      </c>
      <c r="P3237" s="4">
        <v>290000</v>
      </c>
      <c r="Q3237" s="3">
        <f>AVERAGE(Table1[[#This Row],[critic_score]],Table1[[#This Row],[user_score]])</f>
        <v>8.3000000000000007</v>
      </c>
      <c r="R3237" s="4">
        <f>Table1[[#This Row],[user_count]]+Table1[[#This Row],[critic_count]]</f>
        <v>30</v>
      </c>
      <c r="S3237" s="2">
        <f>100000*Table1[[#This Row],[review_count]]/Table1[[#This Row],[total sales]]</f>
        <v>10.344827586206897</v>
      </c>
      <c r="T3237" s="2">
        <f>Table1[[#This Row],[total sales]]/(2017-Table1[[#This Row],[year_of_release]])</f>
        <v>19333.333333333332</v>
      </c>
      <c r="U3237" s="9">
        <f>Table1[[#This Row],[na_sales]]/(2017-Table1[[#This Row],[year_of_release]])</f>
        <v>9333.3333333333339</v>
      </c>
      <c r="V3237" s="6">
        <f>Table1[[#This Row],[eu_sales]]/(2017-Table1[[#This Row],[year_of_release]])</f>
        <v>7333.333333333333</v>
      </c>
      <c r="W3237" s="6">
        <f>Table1[[#This Row],[jp_sales]]/(2017-Table1[[#This Row],[year_of_release]])</f>
        <v>0</v>
      </c>
      <c r="X3237" s="6">
        <f>Table1[[#This Row],[other_sales]]/(2017-Table1[[#This Row],[year_of_release]])</f>
        <v>2666.6666666666665</v>
      </c>
      <c r="Y3237" s="4">
        <v>495013192</v>
      </c>
      <c r="Z3237" s="4">
        <v>431019772</v>
      </c>
      <c r="AA3237" s="4">
        <v>127445000</v>
      </c>
      <c r="AB3237" s="1">
        <f>Table1[[#This Row],[na_sales]]/Table1[[#This Row],[NA population]]</f>
        <v>2.8282074551257618E-4</v>
      </c>
      <c r="AC3237" s="1">
        <f>Table1[[#This Row],[eu_sales]]/Table1[[#This Row],[Eu population]]</f>
        <v>2.552087100078555E-4</v>
      </c>
      <c r="AD3237" s="1">
        <f>Table1[[#This Row],[jp_sales]]/Table1[[#This Row],[Jp population]]</f>
        <v>0</v>
      </c>
    </row>
    <row r="3238" spans="1:30" x14ac:dyDescent="0.25">
      <c r="A3238" t="s">
        <v>2508</v>
      </c>
      <c r="B3238" t="s">
        <v>39</v>
      </c>
      <c r="C3238">
        <v>2014</v>
      </c>
      <c r="D3238" t="s">
        <v>40</v>
      </c>
      <c r="E3238" t="s">
        <v>267</v>
      </c>
      <c r="F3238" s="4">
        <v>90000</v>
      </c>
      <c r="G3238" s="4">
        <v>100000</v>
      </c>
      <c r="H3238" s="4">
        <v>60000</v>
      </c>
      <c r="I3238" s="4">
        <v>40000</v>
      </c>
      <c r="J3238">
        <v>7.1</v>
      </c>
      <c r="K3238">
        <v>28</v>
      </c>
      <c r="L3238">
        <v>7.3</v>
      </c>
      <c r="M3238" s="4">
        <v>46</v>
      </c>
      <c r="N3238" t="s">
        <v>2509</v>
      </c>
      <c r="O3238" t="s">
        <v>67</v>
      </c>
      <c r="P3238" s="4">
        <v>290000</v>
      </c>
      <c r="Q3238" s="3">
        <f>AVERAGE(Table1[[#This Row],[critic_score]],Table1[[#This Row],[user_score]])</f>
        <v>7.1999999999999993</v>
      </c>
      <c r="R3238" s="4">
        <f>Table1[[#This Row],[user_count]]+Table1[[#This Row],[critic_count]]</f>
        <v>74</v>
      </c>
      <c r="S3238" s="2">
        <f>100000*Table1[[#This Row],[review_count]]/Table1[[#This Row],[total sales]]</f>
        <v>25.517241379310345</v>
      </c>
      <c r="T3238" s="2">
        <f>Table1[[#This Row],[total sales]]/(2017-Table1[[#This Row],[year_of_release]])</f>
        <v>96666.666666666672</v>
      </c>
      <c r="U3238" s="9">
        <f>Table1[[#This Row],[na_sales]]/(2017-Table1[[#This Row],[year_of_release]])</f>
        <v>30000</v>
      </c>
      <c r="V3238" s="6">
        <f>Table1[[#This Row],[eu_sales]]/(2017-Table1[[#This Row],[year_of_release]])</f>
        <v>33333.333333333336</v>
      </c>
      <c r="W3238" s="6">
        <f>Table1[[#This Row],[jp_sales]]/(2017-Table1[[#This Row],[year_of_release]])</f>
        <v>20000</v>
      </c>
      <c r="X3238" s="6">
        <f>Table1[[#This Row],[other_sales]]/(2017-Table1[[#This Row],[year_of_release]])</f>
        <v>13333.333333333334</v>
      </c>
      <c r="Y3238" s="4">
        <v>562338430</v>
      </c>
      <c r="Z3238" s="4">
        <v>443580712</v>
      </c>
      <c r="AA3238" s="4">
        <v>127276000</v>
      </c>
      <c r="AB3238" s="1">
        <f>Table1[[#This Row],[na_sales]]/Table1[[#This Row],[NA population]]</f>
        <v>1.6004597089336399E-4</v>
      </c>
      <c r="AC3238" s="1">
        <f>Table1[[#This Row],[eu_sales]]/Table1[[#This Row],[Eu population]]</f>
        <v>2.2543811598372653E-4</v>
      </c>
      <c r="AD3238" s="1">
        <f>Table1[[#This Row],[jp_sales]]/Table1[[#This Row],[Jp population]]</f>
        <v>4.7141644929130392E-4</v>
      </c>
    </row>
    <row r="3239" spans="1:30" x14ac:dyDescent="0.25">
      <c r="A3239" t="s">
        <v>2927</v>
      </c>
      <c r="B3239" t="s">
        <v>45</v>
      </c>
      <c r="C3239">
        <v>2003</v>
      </c>
      <c r="D3239" t="s">
        <v>19</v>
      </c>
      <c r="E3239" t="s">
        <v>538</v>
      </c>
      <c r="F3239" s="4">
        <v>140000</v>
      </c>
      <c r="G3239" s="4">
        <v>110000</v>
      </c>
      <c r="H3239" s="4">
        <v>0</v>
      </c>
      <c r="I3239" s="4">
        <v>40000</v>
      </c>
      <c r="J3239">
        <v>6.5</v>
      </c>
      <c r="K3239">
        <v>21</v>
      </c>
      <c r="L3239">
        <v>7.7</v>
      </c>
      <c r="M3239" s="4">
        <v>19</v>
      </c>
      <c r="N3239" t="s">
        <v>539</v>
      </c>
      <c r="O3239" t="s">
        <v>67</v>
      </c>
      <c r="P3239" s="4">
        <v>290000</v>
      </c>
      <c r="Q3239" s="3">
        <f>AVERAGE(Table1[[#This Row],[critic_score]],Table1[[#This Row],[user_score]])</f>
        <v>7.1</v>
      </c>
      <c r="R3239" s="4">
        <f>Table1[[#This Row],[user_count]]+Table1[[#This Row],[critic_count]]</f>
        <v>40</v>
      </c>
      <c r="S3239" s="2">
        <f>100000*Table1[[#This Row],[review_count]]/Table1[[#This Row],[total sales]]</f>
        <v>13.793103448275861</v>
      </c>
      <c r="T3239" s="2">
        <f>Table1[[#This Row],[total sales]]/(2017-Table1[[#This Row],[year_of_release]])</f>
        <v>20714.285714285714</v>
      </c>
      <c r="U3239" s="9">
        <f>Table1[[#This Row],[na_sales]]/(2017-Table1[[#This Row],[year_of_release]])</f>
        <v>10000</v>
      </c>
      <c r="V3239" s="6">
        <f>Table1[[#This Row],[eu_sales]]/(2017-Table1[[#This Row],[year_of_release]])</f>
        <v>7857.1428571428569</v>
      </c>
      <c r="W3239" s="6">
        <f>Table1[[#This Row],[jp_sales]]/(2017-Table1[[#This Row],[year_of_release]])</f>
        <v>0</v>
      </c>
      <c r="X3239" s="6">
        <f>Table1[[#This Row],[other_sales]]/(2017-Table1[[#This Row],[year_of_release]])</f>
        <v>2857.1428571428573</v>
      </c>
      <c r="Y3239" s="4">
        <v>500125528</v>
      </c>
      <c r="Z3239" s="4">
        <v>432552540</v>
      </c>
      <c r="AA3239" s="4">
        <v>127718000</v>
      </c>
      <c r="AB3239" s="1">
        <f>Table1[[#This Row],[na_sales]]/Table1[[#This Row],[NA population]]</f>
        <v>2.7992972196372269E-4</v>
      </c>
      <c r="AC3239" s="1">
        <f>Table1[[#This Row],[eu_sales]]/Table1[[#This Row],[Eu population]]</f>
        <v>2.5430436727986848E-4</v>
      </c>
      <c r="AD3239" s="1">
        <f>Table1[[#This Row],[jp_sales]]/Table1[[#This Row],[Jp population]]</f>
        <v>0</v>
      </c>
    </row>
    <row r="3240" spans="1:30" x14ac:dyDescent="0.25">
      <c r="A3240" t="s">
        <v>2929</v>
      </c>
      <c r="B3240" t="s">
        <v>45</v>
      </c>
      <c r="C3240">
        <v>2002</v>
      </c>
      <c r="D3240" t="s">
        <v>191</v>
      </c>
      <c r="E3240" t="s">
        <v>83</v>
      </c>
      <c r="F3240" s="4">
        <v>140000</v>
      </c>
      <c r="G3240" s="4">
        <v>110000</v>
      </c>
      <c r="H3240" s="4">
        <v>0</v>
      </c>
      <c r="I3240" s="4">
        <v>40000</v>
      </c>
      <c r="J3240">
        <v>5.7</v>
      </c>
      <c r="K3240">
        <v>9</v>
      </c>
      <c r="L3240">
        <v>7</v>
      </c>
      <c r="M3240" s="4">
        <v>4</v>
      </c>
      <c r="N3240" t="s">
        <v>2930</v>
      </c>
      <c r="O3240" t="s">
        <v>21</v>
      </c>
      <c r="P3240" s="4">
        <v>290000</v>
      </c>
      <c r="Q3240" s="3">
        <f>AVERAGE(Table1[[#This Row],[critic_score]],Table1[[#This Row],[user_score]])</f>
        <v>6.35</v>
      </c>
      <c r="R3240" s="4">
        <f>Table1[[#This Row],[user_count]]+Table1[[#This Row],[critic_count]]</f>
        <v>13</v>
      </c>
      <c r="S3240" s="2">
        <f>100000*Table1[[#This Row],[review_count]]/Table1[[#This Row],[total sales]]</f>
        <v>4.4827586206896548</v>
      </c>
      <c r="T3240" s="2">
        <f>Table1[[#This Row],[total sales]]/(2017-Table1[[#This Row],[year_of_release]])</f>
        <v>19333.333333333332</v>
      </c>
      <c r="U3240" s="9">
        <f>Table1[[#This Row],[na_sales]]/(2017-Table1[[#This Row],[year_of_release]])</f>
        <v>9333.3333333333339</v>
      </c>
      <c r="V3240" s="6">
        <f>Table1[[#This Row],[eu_sales]]/(2017-Table1[[#This Row],[year_of_release]])</f>
        <v>7333.333333333333</v>
      </c>
      <c r="W3240" s="6">
        <f>Table1[[#This Row],[jp_sales]]/(2017-Table1[[#This Row],[year_of_release]])</f>
        <v>0</v>
      </c>
      <c r="X3240" s="6">
        <f>Table1[[#This Row],[other_sales]]/(2017-Table1[[#This Row],[year_of_release]])</f>
        <v>2666.6666666666665</v>
      </c>
      <c r="Y3240" s="4">
        <v>495013192</v>
      </c>
      <c r="Z3240" s="4">
        <v>431019772</v>
      </c>
      <c r="AA3240" s="4">
        <v>127445000</v>
      </c>
      <c r="AB3240" s="1">
        <f>Table1[[#This Row],[na_sales]]/Table1[[#This Row],[NA population]]</f>
        <v>2.8282074551257618E-4</v>
      </c>
      <c r="AC3240" s="1">
        <f>Table1[[#This Row],[eu_sales]]/Table1[[#This Row],[Eu population]]</f>
        <v>2.552087100078555E-4</v>
      </c>
      <c r="AD3240" s="1">
        <f>Table1[[#This Row],[jp_sales]]/Table1[[#This Row],[Jp population]]</f>
        <v>0</v>
      </c>
    </row>
    <row r="3241" spans="1:30" x14ac:dyDescent="0.25">
      <c r="A3241" t="s">
        <v>2843</v>
      </c>
      <c r="B3241" t="s">
        <v>26</v>
      </c>
      <c r="C3241">
        <v>2008</v>
      </c>
      <c r="D3241" t="s">
        <v>96</v>
      </c>
      <c r="E3241" t="s">
        <v>20</v>
      </c>
      <c r="F3241" s="4">
        <v>190000</v>
      </c>
      <c r="G3241" s="4">
        <v>0</v>
      </c>
      <c r="H3241" s="4">
        <v>80000</v>
      </c>
      <c r="I3241" s="4">
        <v>10000</v>
      </c>
      <c r="J3241">
        <v>6.9</v>
      </c>
      <c r="K3241">
        <v>23</v>
      </c>
      <c r="L3241">
        <v>7.3</v>
      </c>
      <c r="M3241" s="4">
        <v>18</v>
      </c>
      <c r="N3241" t="s">
        <v>1863</v>
      </c>
      <c r="O3241" t="s">
        <v>84</v>
      </c>
      <c r="P3241" s="4">
        <v>280000</v>
      </c>
      <c r="Q3241" s="3">
        <f>AVERAGE(Table1[[#This Row],[critic_score]],Table1[[#This Row],[user_score]])</f>
        <v>7.1</v>
      </c>
      <c r="R3241" s="4">
        <f>Table1[[#This Row],[user_count]]+Table1[[#This Row],[critic_count]]</f>
        <v>41</v>
      </c>
      <c r="S3241" s="2">
        <f>100000*Table1[[#This Row],[review_count]]/Table1[[#This Row],[total sales]]</f>
        <v>14.642857142857142</v>
      </c>
      <c r="T3241" s="2">
        <f>Table1[[#This Row],[total sales]]/(2017-Table1[[#This Row],[year_of_release]])</f>
        <v>31111.111111111109</v>
      </c>
      <c r="U3241" s="9">
        <f>Table1[[#This Row],[na_sales]]/(2017-Table1[[#This Row],[year_of_release]])</f>
        <v>21111.111111111109</v>
      </c>
      <c r="V3241" s="6">
        <f>Table1[[#This Row],[eu_sales]]/(2017-Table1[[#This Row],[year_of_release]])</f>
        <v>0</v>
      </c>
      <c r="W3241" s="6">
        <f>Table1[[#This Row],[jp_sales]]/(2017-Table1[[#This Row],[year_of_release]])</f>
        <v>8888.8888888888887</v>
      </c>
      <c r="X3241" s="6">
        <f>Table1[[#This Row],[other_sales]]/(2017-Table1[[#This Row],[year_of_release]])</f>
        <v>1111.1111111111111</v>
      </c>
      <c r="Y3241" s="4">
        <v>528816311</v>
      </c>
      <c r="Z3241" s="4">
        <v>440001482</v>
      </c>
      <c r="AA3241" s="4">
        <v>128063000</v>
      </c>
      <c r="AB3241" s="1">
        <f>Table1[[#This Row],[na_sales]]/Table1[[#This Row],[NA population]]</f>
        <v>3.592930022160379E-4</v>
      </c>
      <c r="AC3241" s="1">
        <f>Table1[[#This Row],[eu_sales]]/Table1[[#This Row],[Eu population]]</f>
        <v>0</v>
      </c>
      <c r="AD3241" s="1">
        <f>Table1[[#This Row],[jp_sales]]/Table1[[#This Row],[Jp population]]</f>
        <v>6.2469253414335134E-4</v>
      </c>
    </row>
    <row r="3242" spans="1:30" x14ac:dyDescent="0.25">
      <c r="A3242" t="s">
        <v>2844</v>
      </c>
      <c r="B3242" t="s">
        <v>892</v>
      </c>
      <c r="C3242">
        <v>2012</v>
      </c>
      <c r="D3242" t="s">
        <v>23</v>
      </c>
      <c r="E3242" t="s">
        <v>51</v>
      </c>
      <c r="F3242" s="4">
        <v>150000</v>
      </c>
      <c r="G3242" s="4">
        <v>90000</v>
      </c>
      <c r="H3242" s="4">
        <v>0</v>
      </c>
      <c r="I3242" s="4">
        <v>40000</v>
      </c>
      <c r="J3242">
        <v>6.2</v>
      </c>
      <c r="K3242">
        <v>51</v>
      </c>
      <c r="L3242">
        <v>6.4</v>
      </c>
      <c r="M3242" s="4">
        <v>69</v>
      </c>
      <c r="N3242" t="s">
        <v>1048</v>
      </c>
      <c r="O3242" t="s">
        <v>21</v>
      </c>
      <c r="P3242" s="4">
        <v>280000</v>
      </c>
      <c r="Q3242" s="3">
        <f>AVERAGE(Table1[[#This Row],[critic_score]],Table1[[#This Row],[user_score]])</f>
        <v>6.3000000000000007</v>
      </c>
      <c r="R3242" s="4">
        <f>Table1[[#This Row],[user_count]]+Table1[[#This Row],[critic_count]]</f>
        <v>120</v>
      </c>
      <c r="S3242" s="2">
        <f>100000*Table1[[#This Row],[review_count]]/Table1[[#This Row],[total sales]]</f>
        <v>42.857142857142854</v>
      </c>
      <c r="T3242" s="2">
        <f>Table1[[#This Row],[total sales]]/(2017-Table1[[#This Row],[year_of_release]])</f>
        <v>56000</v>
      </c>
      <c r="U3242" s="9">
        <f>Table1[[#This Row],[na_sales]]/(2017-Table1[[#This Row],[year_of_release]])</f>
        <v>30000</v>
      </c>
      <c r="V3242" s="6">
        <f>Table1[[#This Row],[eu_sales]]/(2017-Table1[[#This Row],[year_of_release]])</f>
        <v>18000</v>
      </c>
      <c r="W3242" s="6">
        <f>Table1[[#This Row],[jp_sales]]/(2017-Table1[[#This Row],[year_of_release]])</f>
        <v>0</v>
      </c>
      <c r="X3242" s="6">
        <f>Table1[[#This Row],[other_sales]]/(2017-Table1[[#This Row],[year_of_release]])</f>
        <v>8000</v>
      </c>
      <c r="Y3242" s="4">
        <v>551484507</v>
      </c>
      <c r="Z3242" s="4">
        <v>441417242</v>
      </c>
      <c r="AA3242" s="4">
        <v>127629000</v>
      </c>
      <c r="AB3242" s="1">
        <f>Table1[[#This Row],[na_sales]]/Table1[[#This Row],[NA population]]</f>
        <v>2.7199313506734652E-4</v>
      </c>
      <c r="AC3242" s="1">
        <f>Table1[[#This Row],[eu_sales]]/Table1[[#This Row],[Eu population]]</f>
        <v>2.0388872802571678E-4</v>
      </c>
      <c r="AD3242" s="1">
        <f>Table1[[#This Row],[jp_sales]]/Table1[[#This Row],[Jp population]]</f>
        <v>0</v>
      </c>
    </row>
    <row r="3243" spans="1:30" x14ac:dyDescent="0.25">
      <c r="A3243" t="s">
        <v>2848</v>
      </c>
      <c r="B3243" t="s">
        <v>18</v>
      </c>
      <c r="C3243">
        <v>2009</v>
      </c>
      <c r="D3243" t="s">
        <v>225</v>
      </c>
      <c r="E3243" t="s">
        <v>1546</v>
      </c>
      <c r="F3243" s="4">
        <v>140000</v>
      </c>
      <c r="G3243" s="4">
        <v>100000</v>
      </c>
      <c r="H3243" s="4">
        <v>20000</v>
      </c>
      <c r="I3243" s="4">
        <v>20000</v>
      </c>
      <c r="J3243">
        <v>8.6999999999999993</v>
      </c>
      <c r="K3243">
        <v>50</v>
      </c>
      <c r="L3243">
        <v>8.8000000000000007</v>
      </c>
      <c r="M3243" s="4">
        <v>86</v>
      </c>
      <c r="N3243" t="s">
        <v>2067</v>
      </c>
      <c r="O3243" t="s">
        <v>67</v>
      </c>
      <c r="P3243" s="4">
        <v>280000</v>
      </c>
      <c r="Q3243" s="3">
        <f>AVERAGE(Table1[[#This Row],[critic_score]],Table1[[#This Row],[user_score]])</f>
        <v>8.75</v>
      </c>
      <c r="R3243" s="4">
        <f>Table1[[#This Row],[user_count]]+Table1[[#This Row],[critic_count]]</f>
        <v>136</v>
      </c>
      <c r="S3243" s="2">
        <f>100000*Table1[[#This Row],[review_count]]/Table1[[#This Row],[total sales]]</f>
        <v>48.571428571428569</v>
      </c>
      <c r="T3243" s="2">
        <f>Table1[[#This Row],[total sales]]/(2017-Table1[[#This Row],[year_of_release]])</f>
        <v>35000</v>
      </c>
      <c r="U3243" s="9">
        <f>Table1[[#This Row],[na_sales]]/(2017-Table1[[#This Row],[year_of_release]])</f>
        <v>17500</v>
      </c>
      <c r="V3243" s="6">
        <f>Table1[[#This Row],[eu_sales]]/(2017-Table1[[#This Row],[year_of_release]])</f>
        <v>12500</v>
      </c>
      <c r="W3243" s="6">
        <f>Table1[[#This Row],[jp_sales]]/(2017-Table1[[#This Row],[year_of_release]])</f>
        <v>2500</v>
      </c>
      <c r="X3243" s="6">
        <f>Table1[[#This Row],[other_sales]]/(2017-Table1[[#This Row],[year_of_release]])</f>
        <v>2500</v>
      </c>
      <c r="Y3243" s="4">
        <v>534740514</v>
      </c>
      <c r="Z3243" s="4">
        <v>441041694</v>
      </c>
      <c r="AA3243" s="4">
        <v>128047000</v>
      </c>
      <c r="AB3243" s="1">
        <f>Table1[[#This Row],[na_sales]]/Table1[[#This Row],[NA population]]</f>
        <v>2.6180922584818401E-4</v>
      </c>
      <c r="AC3243" s="1">
        <f>Table1[[#This Row],[eu_sales]]/Table1[[#This Row],[Eu population]]</f>
        <v>2.2673593304310138E-4</v>
      </c>
      <c r="AD3243" s="1">
        <f>Table1[[#This Row],[jp_sales]]/Table1[[#This Row],[Jp population]]</f>
        <v>1.5619264801205806E-4</v>
      </c>
    </row>
    <row r="3244" spans="1:30" x14ac:dyDescent="0.25">
      <c r="A3244" t="s">
        <v>2849</v>
      </c>
      <c r="B3244" t="s">
        <v>39</v>
      </c>
      <c r="C3244">
        <v>2009</v>
      </c>
      <c r="D3244" t="s">
        <v>40</v>
      </c>
      <c r="E3244" t="s">
        <v>642</v>
      </c>
      <c r="F3244" s="4">
        <v>110000</v>
      </c>
      <c r="G3244" s="4">
        <v>70000</v>
      </c>
      <c r="H3244" s="4">
        <v>70000</v>
      </c>
      <c r="I3244" s="4">
        <v>30000</v>
      </c>
      <c r="J3244">
        <v>6.4</v>
      </c>
      <c r="K3244">
        <v>27</v>
      </c>
      <c r="L3244">
        <v>7.3</v>
      </c>
      <c r="M3244" s="4">
        <v>15</v>
      </c>
      <c r="N3244" t="s">
        <v>643</v>
      </c>
      <c r="O3244" t="s">
        <v>67</v>
      </c>
      <c r="P3244" s="4">
        <v>280000</v>
      </c>
      <c r="Q3244" s="3">
        <f>AVERAGE(Table1[[#This Row],[critic_score]],Table1[[#This Row],[user_score]])</f>
        <v>6.85</v>
      </c>
      <c r="R3244" s="4">
        <f>Table1[[#This Row],[user_count]]+Table1[[#This Row],[critic_count]]</f>
        <v>42</v>
      </c>
      <c r="S3244" s="2">
        <f>100000*Table1[[#This Row],[review_count]]/Table1[[#This Row],[total sales]]</f>
        <v>15</v>
      </c>
      <c r="T3244" s="2">
        <f>Table1[[#This Row],[total sales]]/(2017-Table1[[#This Row],[year_of_release]])</f>
        <v>35000</v>
      </c>
      <c r="U3244" s="9">
        <f>Table1[[#This Row],[na_sales]]/(2017-Table1[[#This Row],[year_of_release]])</f>
        <v>13750</v>
      </c>
      <c r="V3244" s="6">
        <f>Table1[[#This Row],[eu_sales]]/(2017-Table1[[#This Row],[year_of_release]])</f>
        <v>8750</v>
      </c>
      <c r="W3244" s="6">
        <f>Table1[[#This Row],[jp_sales]]/(2017-Table1[[#This Row],[year_of_release]])</f>
        <v>8750</v>
      </c>
      <c r="X3244" s="6">
        <f>Table1[[#This Row],[other_sales]]/(2017-Table1[[#This Row],[year_of_release]])</f>
        <v>3750</v>
      </c>
      <c r="Y3244" s="4">
        <v>534740514</v>
      </c>
      <c r="Z3244" s="4">
        <v>441041694</v>
      </c>
      <c r="AA3244" s="4">
        <v>128047000</v>
      </c>
      <c r="AB3244" s="1">
        <f>Table1[[#This Row],[na_sales]]/Table1[[#This Row],[NA population]]</f>
        <v>2.0570724888071599E-4</v>
      </c>
      <c r="AC3244" s="1">
        <f>Table1[[#This Row],[eu_sales]]/Table1[[#This Row],[Eu population]]</f>
        <v>1.5871515313017095E-4</v>
      </c>
      <c r="AD3244" s="1">
        <f>Table1[[#This Row],[jp_sales]]/Table1[[#This Row],[Jp population]]</f>
        <v>5.4667426804220326E-4</v>
      </c>
    </row>
    <row r="3245" spans="1:30" x14ac:dyDescent="0.25">
      <c r="A3245" t="s">
        <v>2857</v>
      </c>
      <c r="B3245" t="s">
        <v>18</v>
      </c>
      <c r="C3245">
        <v>2008</v>
      </c>
      <c r="D3245" t="s">
        <v>73</v>
      </c>
      <c r="E3245" t="s">
        <v>1546</v>
      </c>
      <c r="F3245" s="4">
        <v>230000</v>
      </c>
      <c r="G3245" s="4">
        <v>30000</v>
      </c>
      <c r="H3245" s="4">
        <v>0</v>
      </c>
      <c r="I3245" s="4">
        <v>20000</v>
      </c>
      <c r="J3245">
        <v>6.9</v>
      </c>
      <c r="K3245">
        <v>14</v>
      </c>
      <c r="L3245">
        <v>8.8000000000000007</v>
      </c>
      <c r="M3245" s="4">
        <v>17</v>
      </c>
      <c r="N3245" t="s">
        <v>1547</v>
      </c>
      <c r="O3245" t="s">
        <v>21</v>
      </c>
      <c r="P3245" s="4">
        <v>280000</v>
      </c>
      <c r="Q3245" s="3">
        <f>AVERAGE(Table1[[#This Row],[critic_score]],Table1[[#This Row],[user_score]])</f>
        <v>7.8500000000000005</v>
      </c>
      <c r="R3245" s="4">
        <f>Table1[[#This Row],[user_count]]+Table1[[#This Row],[critic_count]]</f>
        <v>31</v>
      </c>
      <c r="S3245" s="2">
        <f>100000*Table1[[#This Row],[review_count]]/Table1[[#This Row],[total sales]]</f>
        <v>11.071428571428571</v>
      </c>
      <c r="T3245" s="2">
        <f>Table1[[#This Row],[total sales]]/(2017-Table1[[#This Row],[year_of_release]])</f>
        <v>31111.111111111109</v>
      </c>
      <c r="U3245" s="9">
        <f>Table1[[#This Row],[na_sales]]/(2017-Table1[[#This Row],[year_of_release]])</f>
        <v>25555.555555555555</v>
      </c>
      <c r="V3245" s="6">
        <f>Table1[[#This Row],[eu_sales]]/(2017-Table1[[#This Row],[year_of_release]])</f>
        <v>3333.3333333333335</v>
      </c>
      <c r="W3245" s="6">
        <f>Table1[[#This Row],[jp_sales]]/(2017-Table1[[#This Row],[year_of_release]])</f>
        <v>0</v>
      </c>
      <c r="X3245" s="6">
        <f>Table1[[#This Row],[other_sales]]/(2017-Table1[[#This Row],[year_of_release]])</f>
        <v>2222.2222222222222</v>
      </c>
      <c r="Y3245" s="4">
        <v>528816311</v>
      </c>
      <c r="Z3245" s="4">
        <v>440001482</v>
      </c>
      <c r="AA3245" s="4">
        <v>128063000</v>
      </c>
      <c r="AB3245" s="1">
        <f>Table1[[#This Row],[na_sales]]/Table1[[#This Row],[NA population]]</f>
        <v>4.3493363426151959E-4</v>
      </c>
      <c r="AC3245" s="1">
        <f>Table1[[#This Row],[eu_sales]]/Table1[[#This Row],[Eu population]]</f>
        <v>6.8181588533831346E-5</v>
      </c>
      <c r="AD3245" s="1">
        <f>Table1[[#This Row],[jp_sales]]/Table1[[#This Row],[Jp population]]</f>
        <v>0</v>
      </c>
    </row>
    <row r="3246" spans="1:30" x14ac:dyDescent="0.25">
      <c r="A3246" t="s">
        <v>2860</v>
      </c>
      <c r="B3246" t="s">
        <v>18</v>
      </c>
      <c r="C3246">
        <v>2007</v>
      </c>
      <c r="D3246" t="s">
        <v>40</v>
      </c>
      <c r="E3246" t="s">
        <v>83</v>
      </c>
      <c r="F3246" s="4">
        <v>240000</v>
      </c>
      <c r="G3246" s="4">
        <v>20000</v>
      </c>
      <c r="H3246" s="4">
        <v>0</v>
      </c>
      <c r="I3246" s="4">
        <v>20000</v>
      </c>
      <c r="J3246">
        <v>7</v>
      </c>
      <c r="K3246">
        <v>30</v>
      </c>
      <c r="L3246">
        <v>7.7</v>
      </c>
      <c r="M3246" s="4">
        <v>21</v>
      </c>
      <c r="N3246" t="s">
        <v>189</v>
      </c>
      <c r="O3246" t="s">
        <v>67</v>
      </c>
      <c r="P3246" s="4">
        <v>280000</v>
      </c>
      <c r="Q3246" s="3">
        <f>AVERAGE(Table1[[#This Row],[critic_score]],Table1[[#This Row],[user_score]])</f>
        <v>7.35</v>
      </c>
      <c r="R3246" s="4">
        <f>Table1[[#This Row],[user_count]]+Table1[[#This Row],[critic_count]]</f>
        <v>51</v>
      </c>
      <c r="S3246" s="2">
        <f>100000*Table1[[#This Row],[review_count]]/Table1[[#This Row],[total sales]]</f>
        <v>18.214285714285715</v>
      </c>
      <c r="T3246" s="2">
        <f>Table1[[#This Row],[total sales]]/(2017-Table1[[#This Row],[year_of_release]])</f>
        <v>28000</v>
      </c>
      <c r="U3246" s="9">
        <f>Table1[[#This Row],[na_sales]]/(2017-Table1[[#This Row],[year_of_release]])</f>
        <v>24000</v>
      </c>
      <c r="V3246" s="6">
        <f>Table1[[#This Row],[eu_sales]]/(2017-Table1[[#This Row],[year_of_release]])</f>
        <v>2000</v>
      </c>
      <c r="W3246" s="6">
        <f>Table1[[#This Row],[jp_sales]]/(2017-Table1[[#This Row],[year_of_release]])</f>
        <v>0</v>
      </c>
      <c r="X3246" s="6">
        <f>Table1[[#This Row],[other_sales]]/(2017-Table1[[#This Row],[year_of_release]])</f>
        <v>2000</v>
      </c>
      <c r="Y3246" s="4">
        <v>522751172</v>
      </c>
      <c r="Z3246" s="4">
        <v>438594184</v>
      </c>
      <c r="AA3246" s="4">
        <v>128001000</v>
      </c>
      <c r="AB3246" s="1">
        <f>Table1[[#This Row],[na_sales]]/Table1[[#This Row],[NA population]]</f>
        <v>4.591094441391324E-4</v>
      </c>
      <c r="AC3246" s="1">
        <f>Table1[[#This Row],[eu_sales]]/Table1[[#This Row],[Eu population]]</f>
        <v>4.560023987914988E-5</v>
      </c>
      <c r="AD3246" s="1">
        <f>Table1[[#This Row],[jp_sales]]/Table1[[#This Row],[Jp population]]</f>
        <v>0</v>
      </c>
    </row>
    <row r="3247" spans="1:30" x14ac:dyDescent="0.25">
      <c r="A3247" t="s">
        <v>1836</v>
      </c>
      <c r="B3247" t="s">
        <v>118</v>
      </c>
      <c r="C3247">
        <v>2005</v>
      </c>
      <c r="D3247" t="s">
        <v>96</v>
      </c>
      <c r="E3247" t="s">
        <v>55</v>
      </c>
      <c r="F3247" s="4">
        <v>250000</v>
      </c>
      <c r="G3247" s="4">
        <v>10000</v>
      </c>
      <c r="H3247" s="4">
        <v>0</v>
      </c>
      <c r="I3247" s="4">
        <v>20000</v>
      </c>
      <c r="J3247">
        <v>8.4</v>
      </c>
      <c r="K3247">
        <v>30</v>
      </c>
      <c r="L3247">
        <v>8.1999999999999993</v>
      </c>
      <c r="M3247" s="4">
        <v>43</v>
      </c>
      <c r="N3247" t="s">
        <v>241</v>
      </c>
      <c r="O3247" t="s">
        <v>67</v>
      </c>
      <c r="P3247" s="4">
        <v>280000</v>
      </c>
      <c r="Q3247" s="3">
        <f>AVERAGE(Table1[[#This Row],[critic_score]],Table1[[#This Row],[user_score]])</f>
        <v>8.3000000000000007</v>
      </c>
      <c r="R3247" s="4">
        <f>Table1[[#This Row],[user_count]]+Table1[[#This Row],[critic_count]]</f>
        <v>73</v>
      </c>
      <c r="S3247" s="2">
        <f>100000*Table1[[#This Row],[review_count]]/Table1[[#This Row],[total sales]]</f>
        <v>26.071428571428573</v>
      </c>
      <c r="T3247" s="2">
        <f>Table1[[#This Row],[total sales]]/(2017-Table1[[#This Row],[year_of_release]])</f>
        <v>23333.333333333332</v>
      </c>
      <c r="U3247" s="9">
        <f>Table1[[#This Row],[na_sales]]/(2017-Table1[[#This Row],[year_of_release]])</f>
        <v>20833.333333333332</v>
      </c>
      <c r="V3247" s="6">
        <f>Table1[[#This Row],[eu_sales]]/(2017-Table1[[#This Row],[year_of_release]])</f>
        <v>833.33333333333337</v>
      </c>
      <c r="W3247" s="6">
        <f>Table1[[#This Row],[jp_sales]]/(2017-Table1[[#This Row],[year_of_release]])</f>
        <v>0</v>
      </c>
      <c r="X3247" s="6">
        <f>Table1[[#This Row],[other_sales]]/(2017-Table1[[#This Row],[year_of_release]])</f>
        <v>1666.6666666666667</v>
      </c>
      <c r="Y3247" s="4">
        <v>511054143</v>
      </c>
      <c r="Z3247" s="4">
        <v>435713800</v>
      </c>
      <c r="AA3247" s="4">
        <v>127773000</v>
      </c>
      <c r="AB3247" s="1">
        <f>Table1[[#This Row],[na_sales]]/Table1[[#This Row],[NA population]]</f>
        <v>4.8918495901910733E-4</v>
      </c>
      <c r="AC3247" s="1">
        <f>Table1[[#This Row],[eu_sales]]/Table1[[#This Row],[Eu population]]</f>
        <v>2.2950845256679959E-5</v>
      </c>
      <c r="AD3247" s="1">
        <f>Table1[[#This Row],[jp_sales]]/Table1[[#This Row],[Jp population]]</f>
        <v>0</v>
      </c>
    </row>
    <row r="3248" spans="1:30" x14ac:dyDescent="0.25">
      <c r="A3248" t="s">
        <v>1690</v>
      </c>
      <c r="B3248" t="s">
        <v>113</v>
      </c>
      <c r="C3248">
        <v>2014</v>
      </c>
      <c r="D3248" t="s">
        <v>54</v>
      </c>
      <c r="E3248" t="s">
        <v>41</v>
      </c>
      <c r="F3248" s="4">
        <v>110000</v>
      </c>
      <c r="G3248" s="4">
        <v>150000</v>
      </c>
      <c r="H3248" s="4">
        <v>0</v>
      </c>
      <c r="I3248" s="4">
        <v>20000</v>
      </c>
      <c r="J3248">
        <v>7.5</v>
      </c>
      <c r="K3248">
        <v>55</v>
      </c>
      <c r="L3248">
        <v>6.2</v>
      </c>
      <c r="M3248" s="4">
        <v>703</v>
      </c>
      <c r="N3248" t="s">
        <v>1691</v>
      </c>
      <c r="O3248" t="s">
        <v>43</v>
      </c>
      <c r="P3248" s="4">
        <v>280000</v>
      </c>
      <c r="Q3248" s="3">
        <f>AVERAGE(Table1[[#This Row],[critic_score]],Table1[[#This Row],[user_score]])</f>
        <v>6.85</v>
      </c>
      <c r="R3248" s="4">
        <f>Table1[[#This Row],[user_count]]+Table1[[#This Row],[critic_count]]</f>
        <v>758</v>
      </c>
      <c r="S3248" s="2">
        <f>100000*Table1[[#This Row],[review_count]]/Table1[[#This Row],[total sales]]</f>
        <v>270.71428571428572</v>
      </c>
      <c r="T3248" s="2">
        <f>Table1[[#This Row],[total sales]]/(2017-Table1[[#This Row],[year_of_release]])</f>
        <v>93333.333333333328</v>
      </c>
      <c r="U3248" s="9">
        <f>Table1[[#This Row],[na_sales]]/(2017-Table1[[#This Row],[year_of_release]])</f>
        <v>36666.666666666664</v>
      </c>
      <c r="V3248" s="6">
        <f>Table1[[#This Row],[eu_sales]]/(2017-Table1[[#This Row],[year_of_release]])</f>
        <v>50000</v>
      </c>
      <c r="W3248" s="6">
        <f>Table1[[#This Row],[jp_sales]]/(2017-Table1[[#This Row],[year_of_release]])</f>
        <v>0</v>
      </c>
      <c r="X3248" s="6">
        <f>Table1[[#This Row],[other_sales]]/(2017-Table1[[#This Row],[year_of_release]])</f>
        <v>6666.666666666667</v>
      </c>
      <c r="Y3248" s="4">
        <v>562338430</v>
      </c>
      <c r="Z3248" s="4">
        <v>443580712</v>
      </c>
      <c r="AA3248" s="4">
        <v>127276000</v>
      </c>
      <c r="AB3248" s="1">
        <f>Table1[[#This Row],[na_sales]]/Table1[[#This Row],[NA population]]</f>
        <v>1.9561174220300042E-4</v>
      </c>
      <c r="AC3248" s="1">
        <f>Table1[[#This Row],[eu_sales]]/Table1[[#This Row],[Eu population]]</f>
        <v>3.381571739755898E-4</v>
      </c>
      <c r="AD3248" s="1">
        <f>Table1[[#This Row],[jp_sales]]/Table1[[#This Row],[Jp population]]</f>
        <v>0</v>
      </c>
    </row>
    <row r="3249" spans="1:30" x14ac:dyDescent="0.25">
      <c r="A3249" t="s">
        <v>1072</v>
      </c>
      <c r="B3249" t="s">
        <v>200</v>
      </c>
      <c r="C3249">
        <v>2014</v>
      </c>
      <c r="D3249" t="s">
        <v>40</v>
      </c>
      <c r="E3249" t="s">
        <v>171</v>
      </c>
      <c r="F3249" s="4">
        <v>150000</v>
      </c>
      <c r="G3249" s="4">
        <v>110000</v>
      </c>
      <c r="H3249" s="4">
        <v>0</v>
      </c>
      <c r="I3249" s="4">
        <v>20000</v>
      </c>
      <c r="J3249">
        <v>7.6</v>
      </c>
      <c r="K3249">
        <v>13</v>
      </c>
      <c r="L3249">
        <v>5.4</v>
      </c>
      <c r="M3249" s="4">
        <v>348</v>
      </c>
      <c r="N3249" t="s">
        <v>174</v>
      </c>
      <c r="O3249" t="s">
        <v>43</v>
      </c>
      <c r="P3249" s="4">
        <v>280000</v>
      </c>
      <c r="Q3249" s="3">
        <f>AVERAGE(Table1[[#This Row],[critic_score]],Table1[[#This Row],[user_score]])</f>
        <v>6.5</v>
      </c>
      <c r="R3249" s="4">
        <f>Table1[[#This Row],[user_count]]+Table1[[#This Row],[critic_count]]</f>
        <v>361</v>
      </c>
      <c r="S3249" s="2">
        <f>100000*Table1[[#This Row],[review_count]]/Table1[[#This Row],[total sales]]</f>
        <v>128.92857142857142</v>
      </c>
      <c r="T3249" s="2">
        <f>Table1[[#This Row],[total sales]]/(2017-Table1[[#This Row],[year_of_release]])</f>
        <v>93333.333333333328</v>
      </c>
      <c r="U3249" s="9">
        <f>Table1[[#This Row],[na_sales]]/(2017-Table1[[#This Row],[year_of_release]])</f>
        <v>50000</v>
      </c>
      <c r="V3249" s="6">
        <f>Table1[[#This Row],[eu_sales]]/(2017-Table1[[#This Row],[year_of_release]])</f>
        <v>36666.666666666664</v>
      </c>
      <c r="W3249" s="6">
        <f>Table1[[#This Row],[jp_sales]]/(2017-Table1[[#This Row],[year_of_release]])</f>
        <v>0</v>
      </c>
      <c r="X3249" s="6">
        <f>Table1[[#This Row],[other_sales]]/(2017-Table1[[#This Row],[year_of_release]])</f>
        <v>6666.666666666667</v>
      </c>
      <c r="Y3249" s="4">
        <v>562338430</v>
      </c>
      <c r="Z3249" s="4">
        <v>443580712</v>
      </c>
      <c r="AA3249" s="4">
        <v>127276000</v>
      </c>
      <c r="AB3249" s="1">
        <f>Table1[[#This Row],[na_sales]]/Table1[[#This Row],[NA population]]</f>
        <v>2.667432848222733E-4</v>
      </c>
      <c r="AC3249" s="1">
        <f>Table1[[#This Row],[eu_sales]]/Table1[[#This Row],[Eu population]]</f>
        <v>2.4798192758209922E-4</v>
      </c>
      <c r="AD3249" s="1">
        <f>Table1[[#This Row],[jp_sales]]/Table1[[#This Row],[Jp population]]</f>
        <v>0</v>
      </c>
    </row>
    <row r="3250" spans="1:30" x14ac:dyDescent="0.25">
      <c r="A3250" t="s">
        <v>2876</v>
      </c>
      <c r="B3250" t="s">
        <v>113</v>
      </c>
      <c r="C3250">
        <v>2003</v>
      </c>
      <c r="D3250" t="s">
        <v>73</v>
      </c>
      <c r="E3250" t="s">
        <v>100</v>
      </c>
      <c r="F3250" s="4">
        <v>10000</v>
      </c>
      <c r="G3250" s="4">
        <v>240000</v>
      </c>
      <c r="H3250" s="4">
        <v>0</v>
      </c>
      <c r="I3250" s="4">
        <v>30000</v>
      </c>
      <c r="J3250">
        <v>8.4</v>
      </c>
      <c r="K3250">
        <v>36</v>
      </c>
      <c r="L3250">
        <v>8.6999999999999993</v>
      </c>
      <c r="M3250" s="4">
        <v>268</v>
      </c>
      <c r="N3250" t="s">
        <v>321</v>
      </c>
      <c r="O3250" t="s">
        <v>21</v>
      </c>
      <c r="P3250" s="4">
        <v>280000</v>
      </c>
      <c r="Q3250" s="3">
        <f>AVERAGE(Table1[[#This Row],[critic_score]],Table1[[#This Row],[user_score]])</f>
        <v>8.5500000000000007</v>
      </c>
      <c r="R3250" s="4">
        <f>Table1[[#This Row],[user_count]]+Table1[[#This Row],[critic_count]]</f>
        <v>304</v>
      </c>
      <c r="S3250" s="2">
        <f>100000*Table1[[#This Row],[review_count]]/Table1[[#This Row],[total sales]]</f>
        <v>108.57142857142857</v>
      </c>
      <c r="T3250" s="2">
        <f>Table1[[#This Row],[total sales]]/(2017-Table1[[#This Row],[year_of_release]])</f>
        <v>20000</v>
      </c>
      <c r="U3250" s="9">
        <f>Table1[[#This Row],[na_sales]]/(2017-Table1[[#This Row],[year_of_release]])</f>
        <v>714.28571428571433</v>
      </c>
      <c r="V3250" s="6">
        <f>Table1[[#This Row],[eu_sales]]/(2017-Table1[[#This Row],[year_of_release]])</f>
        <v>17142.857142857141</v>
      </c>
      <c r="W3250" s="6">
        <f>Table1[[#This Row],[jp_sales]]/(2017-Table1[[#This Row],[year_of_release]])</f>
        <v>0</v>
      </c>
      <c r="X3250" s="6">
        <f>Table1[[#This Row],[other_sales]]/(2017-Table1[[#This Row],[year_of_release]])</f>
        <v>2142.8571428571427</v>
      </c>
      <c r="Y3250" s="4">
        <v>500125528</v>
      </c>
      <c r="Z3250" s="4">
        <v>432552540</v>
      </c>
      <c r="AA3250" s="4">
        <v>127718000</v>
      </c>
      <c r="AB3250" s="1">
        <f>Table1[[#This Row],[na_sales]]/Table1[[#This Row],[NA population]]</f>
        <v>1.9994980140265904E-5</v>
      </c>
      <c r="AC3250" s="1">
        <f>Table1[[#This Row],[eu_sales]]/Table1[[#This Row],[Eu population]]</f>
        <v>5.5484589224698581E-4</v>
      </c>
      <c r="AD3250" s="1">
        <f>Table1[[#This Row],[jp_sales]]/Table1[[#This Row],[Jp population]]</f>
        <v>0</v>
      </c>
    </row>
    <row r="3251" spans="1:30" x14ac:dyDescent="0.25">
      <c r="A3251" t="s">
        <v>2661</v>
      </c>
      <c r="B3251" t="s">
        <v>18</v>
      </c>
      <c r="C3251">
        <v>2007</v>
      </c>
      <c r="D3251" t="s">
        <v>49</v>
      </c>
      <c r="E3251" t="s">
        <v>1116</v>
      </c>
      <c r="F3251" s="4">
        <v>260000</v>
      </c>
      <c r="G3251" s="4">
        <v>0</v>
      </c>
      <c r="H3251" s="4">
        <v>0</v>
      </c>
      <c r="I3251" s="4">
        <v>20000</v>
      </c>
      <c r="J3251">
        <v>7.1</v>
      </c>
      <c r="K3251">
        <v>17</v>
      </c>
      <c r="L3251">
        <v>6.2</v>
      </c>
      <c r="M3251" s="4">
        <v>5</v>
      </c>
      <c r="N3251" t="s">
        <v>2877</v>
      </c>
      <c r="O3251" t="s">
        <v>84</v>
      </c>
      <c r="P3251" s="4">
        <v>280000</v>
      </c>
      <c r="Q3251" s="3">
        <f>AVERAGE(Table1[[#This Row],[critic_score]],Table1[[#This Row],[user_score]])</f>
        <v>6.65</v>
      </c>
      <c r="R3251" s="4">
        <f>Table1[[#This Row],[user_count]]+Table1[[#This Row],[critic_count]]</f>
        <v>22</v>
      </c>
      <c r="S3251" s="2">
        <f>100000*Table1[[#This Row],[review_count]]/Table1[[#This Row],[total sales]]</f>
        <v>7.8571428571428568</v>
      </c>
      <c r="T3251" s="2">
        <f>Table1[[#This Row],[total sales]]/(2017-Table1[[#This Row],[year_of_release]])</f>
        <v>28000</v>
      </c>
      <c r="U3251" s="9">
        <f>Table1[[#This Row],[na_sales]]/(2017-Table1[[#This Row],[year_of_release]])</f>
        <v>26000</v>
      </c>
      <c r="V3251" s="6">
        <f>Table1[[#This Row],[eu_sales]]/(2017-Table1[[#This Row],[year_of_release]])</f>
        <v>0</v>
      </c>
      <c r="W3251" s="6">
        <f>Table1[[#This Row],[jp_sales]]/(2017-Table1[[#This Row],[year_of_release]])</f>
        <v>0</v>
      </c>
      <c r="X3251" s="6">
        <f>Table1[[#This Row],[other_sales]]/(2017-Table1[[#This Row],[year_of_release]])</f>
        <v>2000</v>
      </c>
      <c r="Y3251" s="4">
        <v>522751172</v>
      </c>
      <c r="Z3251" s="4">
        <v>438594184</v>
      </c>
      <c r="AA3251" s="4">
        <v>128001000</v>
      </c>
      <c r="AB3251" s="1">
        <f>Table1[[#This Row],[na_sales]]/Table1[[#This Row],[NA population]]</f>
        <v>4.9736856448406007E-4</v>
      </c>
      <c r="AC3251" s="1">
        <f>Table1[[#This Row],[eu_sales]]/Table1[[#This Row],[Eu population]]</f>
        <v>0</v>
      </c>
      <c r="AD3251" s="1">
        <f>Table1[[#This Row],[jp_sales]]/Table1[[#This Row],[Jp population]]</f>
        <v>0</v>
      </c>
    </row>
    <row r="3252" spans="1:30" x14ac:dyDescent="0.25">
      <c r="A3252" t="s">
        <v>1830</v>
      </c>
      <c r="B3252" t="s">
        <v>18</v>
      </c>
      <c r="C3252">
        <v>2010</v>
      </c>
      <c r="D3252" t="s">
        <v>40</v>
      </c>
      <c r="E3252" t="s">
        <v>196</v>
      </c>
      <c r="F3252" s="4">
        <v>60000</v>
      </c>
      <c r="G3252" s="4">
        <v>10000</v>
      </c>
      <c r="H3252" s="4">
        <v>200000</v>
      </c>
      <c r="I3252" s="4">
        <v>10000</v>
      </c>
      <c r="J3252">
        <v>6.5</v>
      </c>
      <c r="K3252">
        <v>18</v>
      </c>
      <c r="L3252">
        <v>8.8000000000000007</v>
      </c>
      <c r="M3252" s="4">
        <v>13</v>
      </c>
      <c r="N3252" t="s">
        <v>196</v>
      </c>
      <c r="O3252" t="s">
        <v>67</v>
      </c>
      <c r="P3252" s="4">
        <v>280000</v>
      </c>
      <c r="Q3252" s="3">
        <f>AVERAGE(Table1[[#This Row],[critic_score]],Table1[[#This Row],[user_score]])</f>
        <v>7.65</v>
      </c>
      <c r="R3252" s="4">
        <f>Table1[[#This Row],[user_count]]+Table1[[#This Row],[critic_count]]</f>
        <v>31</v>
      </c>
      <c r="S3252" s="2">
        <f>100000*Table1[[#This Row],[review_count]]/Table1[[#This Row],[total sales]]</f>
        <v>11.071428571428571</v>
      </c>
      <c r="T3252" s="2">
        <f>Table1[[#This Row],[total sales]]/(2017-Table1[[#This Row],[year_of_release]])</f>
        <v>40000</v>
      </c>
      <c r="U3252" s="9">
        <f>Table1[[#This Row],[na_sales]]/(2017-Table1[[#This Row],[year_of_release]])</f>
        <v>8571.4285714285706</v>
      </c>
      <c r="V3252" s="6">
        <f>Table1[[#This Row],[eu_sales]]/(2017-Table1[[#This Row],[year_of_release]])</f>
        <v>1428.5714285714287</v>
      </c>
      <c r="W3252" s="6">
        <f>Table1[[#This Row],[jp_sales]]/(2017-Table1[[#This Row],[year_of_release]])</f>
        <v>28571.428571428572</v>
      </c>
      <c r="X3252" s="6">
        <f>Table1[[#This Row],[other_sales]]/(2017-Table1[[#This Row],[year_of_release]])</f>
        <v>1428.5714285714287</v>
      </c>
      <c r="Y3252" s="4">
        <v>540520772</v>
      </c>
      <c r="Z3252" s="4">
        <v>441654761</v>
      </c>
      <c r="AA3252" s="4">
        <v>128070000</v>
      </c>
      <c r="AB3252" s="1">
        <f>Table1[[#This Row],[na_sales]]/Table1[[#This Row],[NA population]]</f>
        <v>1.1100405961826755E-4</v>
      </c>
      <c r="AC3252" s="1">
        <f>Table1[[#This Row],[eu_sales]]/Table1[[#This Row],[Eu population]]</f>
        <v>2.2642119780069575E-5</v>
      </c>
      <c r="AD3252" s="1">
        <f>Table1[[#This Row],[jp_sales]]/Table1[[#This Row],[Jp population]]</f>
        <v>1.5616459748574998E-3</v>
      </c>
    </row>
    <row r="3253" spans="1:30" x14ac:dyDescent="0.25">
      <c r="A3253" t="s">
        <v>2884</v>
      </c>
      <c r="B3253" t="s">
        <v>34</v>
      </c>
      <c r="C3253">
        <v>2007</v>
      </c>
      <c r="D3253" t="s">
        <v>23</v>
      </c>
      <c r="E3253" t="s">
        <v>100</v>
      </c>
      <c r="F3253" s="4">
        <v>260000</v>
      </c>
      <c r="G3253" s="4">
        <v>0</v>
      </c>
      <c r="H3253" s="4">
        <v>0</v>
      </c>
      <c r="I3253" s="4">
        <v>20000</v>
      </c>
      <c r="J3253">
        <v>5.9</v>
      </c>
      <c r="K3253">
        <v>29</v>
      </c>
      <c r="L3253">
        <v>5.2</v>
      </c>
      <c r="M3253" s="4">
        <v>30</v>
      </c>
      <c r="N3253" t="s">
        <v>246</v>
      </c>
      <c r="O3253" t="s">
        <v>21</v>
      </c>
      <c r="P3253" s="4">
        <v>280000</v>
      </c>
      <c r="Q3253" s="3">
        <f>AVERAGE(Table1[[#This Row],[critic_score]],Table1[[#This Row],[user_score]])</f>
        <v>5.5500000000000007</v>
      </c>
      <c r="R3253" s="4">
        <f>Table1[[#This Row],[user_count]]+Table1[[#This Row],[critic_count]]</f>
        <v>59</v>
      </c>
      <c r="S3253" s="2">
        <f>100000*Table1[[#This Row],[review_count]]/Table1[[#This Row],[total sales]]</f>
        <v>21.071428571428573</v>
      </c>
      <c r="T3253" s="2">
        <f>Table1[[#This Row],[total sales]]/(2017-Table1[[#This Row],[year_of_release]])</f>
        <v>28000</v>
      </c>
      <c r="U3253" s="9">
        <f>Table1[[#This Row],[na_sales]]/(2017-Table1[[#This Row],[year_of_release]])</f>
        <v>26000</v>
      </c>
      <c r="V3253" s="6">
        <f>Table1[[#This Row],[eu_sales]]/(2017-Table1[[#This Row],[year_of_release]])</f>
        <v>0</v>
      </c>
      <c r="W3253" s="6">
        <f>Table1[[#This Row],[jp_sales]]/(2017-Table1[[#This Row],[year_of_release]])</f>
        <v>0</v>
      </c>
      <c r="X3253" s="6">
        <f>Table1[[#This Row],[other_sales]]/(2017-Table1[[#This Row],[year_of_release]])</f>
        <v>2000</v>
      </c>
      <c r="Y3253" s="4">
        <v>522751172</v>
      </c>
      <c r="Z3253" s="4">
        <v>438594184</v>
      </c>
      <c r="AA3253" s="4">
        <v>128001000</v>
      </c>
      <c r="AB3253" s="1">
        <f>Table1[[#This Row],[na_sales]]/Table1[[#This Row],[NA population]]</f>
        <v>4.9736856448406007E-4</v>
      </c>
      <c r="AC3253" s="1">
        <f>Table1[[#This Row],[eu_sales]]/Table1[[#This Row],[Eu population]]</f>
        <v>0</v>
      </c>
      <c r="AD3253" s="1">
        <f>Table1[[#This Row],[jp_sales]]/Table1[[#This Row],[Jp population]]</f>
        <v>0</v>
      </c>
    </row>
    <row r="3254" spans="1:30" x14ac:dyDescent="0.25">
      <c r="A3254" t="s">
        <v>2885</v>
      </c>
      <c r="B3254" t="s">
        <v>103</v>
      </c>
      <c r="C3254">
        <v>2003</v>
      </c>
      <c r="D3254" t="s">
        <v>19</v>
      </c>
      <c r="E3254" t="s">
        <v>35</v>
      </c>
      <c r="F3254" s="4">
        <v>210000</v>
      </c>
      <c r="G3254" s="4">
        <v>60000</v>
      </c>
      <c r="H3254" s="4">
        <v>0</v>
      </c>
      <c r="I3254" s="4">
        <v>10000</v>
      </c>
      <c r="J3254">
        <v>8</v>
      </c>
      <c r="K3254">
        <v>41</v>
      </c>
      <c r="L3254">
        <v>9</v>
      </c>
      <c r="M3254" s="4">
        <v>9</v>
      </c>
      <c r="N3254" t="s">
        <v>1551</v>
      </c>
      <c r="O3254" t="s">
        <v>21</v>
      </c>
      <c r="P3254" s="4">
        <v>280000</v>
      </c>
      <c r="Q3254" s="3">
        <f>AVERAGE(Table1[[#This Row],[critic_score]],Table1[[#This Row],[user_score]])</f>
        <v>8.5</v>
      </c>
      <c r="R3254" s="4">
        <f>Table1[[#This Row],[user_count]]+Table1[[#This Row],[critic_count]]</f>
        <v>50</v>
      </c>
      <c r="S3254" s="2">
        <f>100000*Table1[[#This Row],[review_count]]/Table1[[#This Row],[total sales]]</f>
        <v>17.857142857142858</v>
      </c>
      <c r="T3254" s="2">
        <f>Table1[[#This Row],[total sales]]/(2017-Table1[[#This Row],[year_of_release]])</f>
        <v>20000</v>
      </c>
      <c r="U3254" s="9">
        <f>Table1[[#This Row],[na_sales]]/(2017-Table1[[#This Row],[year_of_release]])</f>
        <v>15000</v>
      </c>
      <c r="V3254" s="6">
        <f>Table1[[#This Row],[eu_sales]]/(2017-Table1[[#This Row],[year_of_release]])</f>
        <v>4285.7142857142853</v>
      </c>
      <c r="W3254" s="6">
        <f>Table1[[#This Row],[jp_sales]]/(2017-Table1[[#This Row],[year_of_release]])</f>
        <v>0</v>
      </c>
      <c r="X3254" s="6">
        <f>Table1[[#This Row],[other_sales]]/(2017-Table1[[#This Row],[year_of_release]])</f>
        <v>714.28571428571433</v>
      </c>
      <c r="Y3254" s="4">
        <v>500125528</v>
      </c>
      <c r="Z3254" s="4">
        <v>432552540</v>
      </c>
      <c r="AA3254" s="4">
        <v>127718000</v>
      </c>
      <c r="AB3254" s="1">
        <f>Table1[[#This Row],[na_sales]]/Table1[[#This Row],[NA population]]</f>
        <v>4.1989458294558403E-4</v>
      </c>
      <c r="AC3254" s="1">
        <f>Table1[[#This Row],[eu_sales]]/Table1[[#This Row],[Eu population]]</f>
        <v>1.3871147306174645E-4</v>
      </c>
      <c r="AD3254" s="1">
        <f>Table1[[#This Row],[jp_sales]]/Table1[[#This Row],[Jp population]]</f>
        <v>0</v>
      </c>
    </row>
    <row r="3255" spans="1:30" x14ac:dyDescent="0.25">
      <c r="A3255" t="s">
        <v>2886</v>
      </c>
      <c r="B3255" t="s">
        <v>39</v>
      </c>
      <c r="C3255">
        <v>2010</v>
      </c>
      <c r="D3255" t="s">
        <v>191</v>
      </c>
      <c r="E3255" t="s">
        <v>267</v>
      </c>
      <c r="F3255" s="4">
        <v>90000</v>
      </c>
      <c r="G3255" s="4">
        <v>130000</v>
      </c>
      <c r="H3255" s="4">
        <v>10000</v>
      </c>
      <c r="I3255" s="4">
        <v>50000</v>
      </c>
      <c r="J3255">
        <v>7.2</v>
      </c>
      <c r="K3255">
        <v>49</v>
      </c>
      <c r="L3255">
        <v>7.9</v>
      </c>
      <c r="M3255" s="4">
        <v>35</v>
      </c>
      <c r="N3255" t="s">
        <v>1630</v>
      </c>
      <c r="O3255" t="s">
        <v>67</v>
      </c>
      <c r="P3255" s="4">
        <v>280000</v>
      </c>
      <c r="Q3255" s="3">
        <f>AVERAGE(Table1[[#This Row],[critic_score]],Table1[[#This Row],[user_score]])</f>
        <v>7.5500000000000007</v>
      </c>
      <c r="R3255" s="4">
        <f>Table1[[#This Row],[user_count]]+Table1[[#This Row],[critic_count]]</f>
        <v>84</v>
      </c>
      <c r="S3255" s="2">
        <f>100000*Table1[[#This Row],[review_count]]/Table1[[#This Row],[total sales]]</f>
        <v>30</v>
      </c>
      <c r="T3255" s="2">
        <f>Table1[[#This Row],[total sales]]/(2017-Table1[[#This Row],[year_of_release]])</f>
        <v>40000</v>
      </c>
      <c r="U3255" s="9">
        <f>Table1[[#This Row],[na_sales]]/(2017-Table1[[#This Row],[year_of_release]])</f>
        <v>12857.142857142857</v>
      </c>
      <c r="V3255" s="6">
        <f>Table1[[#This Row],[eu_sales]]/(2017-Table1[[#This Row],[year_of_release]])</f>
        <v>18571.428571428572</v>
      </c>
      <c r="W3255" s="6">
        <f>Table1[[#This Row],[jp_sales]]/(2017-Table1[[#This Row],[year_of_release]])</f>
        <v>1428.5714285714287</v>
      </c>
      <c r="X3255" s="6">
        <f>Table1[[#This Row],[other_sales]]/(2017-Table1[[#This Row],[year_of_release]])</f>
        <v>7142.8571428571431</v>
      </c>
      <c r="Y3255" s="4">
        <v>540520772</v>
      </c>
      <c r="Z3255" s="4">
        <v>441654761</v>
      </c>
      <c r="AA3255" s="4">
        <v>128070000</v>
      </c>
      <c r="AB3255" s="1">
        <f>Table1[[#This Row],[na_sales]]/Table1[[#This Row],[NA population]]</f>
        <v>1.6650608942740132E-4</v>
      </c>
      <c r="AC3255" s="1">
        <f>Table1[[#This Row],[eu_sales]]/Table1[[#This Row],[Eu population]]</f>
        <v>2.9434755714090446E-4</v>
      </c>
      <c r="AD3255" s="1">
        <f>Table1[[#This Row],[jp_sales]]/Table1[[#This Row],[Jp population]]</f>
        <v>7.808229874287499E-5</v>
      </c>
    </row>
    <row r="3256" spans="1:30" x14ac:dyDescent="0.25">
      <c r="A3256" t="s">
        <v>2112</v>
      </c>
      <c r="B3256" t="s">
        <v>103</v>
      </c>
      <c r="C3256">
        <v>2005</v>
      </c>
      <c r="D3256" t="s">
        <v>40</v>
      </c>
      <c r="E3256" t="s">
        <v>41</v>
      </c>
      <c r="F3256" s="4">
        <v>210000</v>
      </c>
      <c r="G3256" s="4">
        <v>60000</v>
      </c>
      <c r="H3256" s="4">
        <v>0</v>
      </c>
      <c r="I3256" s="4">
        <v>10000</v>
      </c>
      <c r="J3256">
        <v>8.5</v>
      </c>
      <c r="K3256">
        <v>55</v>
      </c>
      <c r="L3256">
        <v>8.1999999999999993</v>
      </c>
      <c r="M3256" s="4">
        <v>21</v>
      </c>
      <c r="N3256" t="s">
        <v>379</v>
      </c>
      <c r="O3256" t="s">
        <v>43</v>
      </c>
      <c r="P3256" s="4">
        <v>280000</v>
      </c>
      <c r="Q3256" s="3">
        <f>AVERAGE(Table1[[#This Row],[critic_score]],Table1[[#This Row],[user_score]])</f>
        <v>8.35</v>
      </c>
      <c r="R3256" s="4">
        <f>Table1[[#This Row],[user_count]]+Table1[[#This Row],[critic_count]]</f>
        <v>76</v>
      </c>
      <c r="S3256" s="2">
        <f>100000*Table1[[#This Row],[review_count]]/Table1[[#This Row],[total sales]]</f>
        <v>27.142857142857142</v>
      </c>
      <c r="T3256" s="2">
        <f>Table1[[#This Row],[total sales]]/(2017-Table1[[#This Row],[year_of_release]])</f>
        <v>23333.333333333332</v>
      </c>
      <c r="U3256" s="9">
        <f>Table1[[#This Row],[na_sales]]/(2017-Table1[[#This Row],[year_of_release]])</f>
        <v>17500</v>
      </c>
      <c r="V3256" s="6">
        <f>Table1[[#This Row],[eu_sales]]/(2017-Table1[[#This Row],[year_of_release]])</f>
        <v>5000</v>
      </c>
      <c r="W3256" s="6">
        <f>Table1[[#This Row],[jp_sales]]/(2017-Table1[[#This Row],[year_of_release]])</f>
        <v>0</v>
      </c>
      <c r="X3256" s="6">
        <f>Table1[[#This Row],[other_sales]]/(2017-Table1[[#This Row],[year_of_release]])</f>
        <v>833.33333333333337</v>
      </c>
      <c r="Y3256" s="4">
        <v>511054143</v>
      </c>
      <c r="Z3256" s="4">
        <v>435713800</v>
      </c>
      <c r="AA3256" s="4">
        <v>127773000</v>
      </c>
      <c r="AB3256" s="1">
        <f>Table1[[#This Row],[na_sales]]/Table1[[#This Row],[NA population]]</f>
        <v>4.1091536557605015E-4</v>
      </c>
      <c r="AC3256" s="1">
        <f>Table1[[#This Row],[eu_sales]]/Table1[[#This Row],[Eu population]]</f>
        <v>1.3770507154007975E-4</v>
      </c>
      <c r="AD3256" s="1">
        <f>Table1[[#This Row],[jp_sales]]/Table1[[#This Row],[Jp population]]</f>
        <v>0</v>
      </c>
    </row>
    <row r="3257" spans="1:30" x14ac:dyDescent="0.25">
      <c r="A3257" t="s">
        <v>2890</v>
      </c>
      <c r="B3257" t="s">
        <v>45</v>
      </c>
      <c r="C3257">
        <v>2001</v>
      </c>
      <c r="D3257" t="s">
        <v>96</v>
      </c>
      <c r="E3257" t="s">
        <v>549</v>
      </c>
      <c r="F3257" s="4">
        <v>90000</v>
      </c>
      <c r="G3257" s="4">
        <v>70000</v>
      </c>
      <c r="H3257" s="4">
        <v>100000</v>
      </c>
      <c r="I3257" s="4">
        <v>20000</v>
      </c>
      <c r="J3257">
        <v>7.3</v>
      </c>
      <c r="K3257">
        <v>24</v>
      </c>
      <c r="L3257">
        <v>8.8000000000000007</v>
      </c>
      <c r="M3257" s="4">
        <v>55</v>
      </c>
      <c r="N3257" t="s">
        <v>2891</v>
      </c>
      <c r="O3257" t="s">
        <v>43</v>
      </c>
      <c r="P3257" s="4">
        <v>280000</v>
      </c>
      <c r="Q3257" s="3">
        <f>AVERAGE(Table1[[#This Row],[critic_score]],Table1[[#This Row],[user_score]])</f>
        <v>8.0500000000000007</v>
      </c>
      <c r="R3257" s="4">
        <f>Table1[[#This Row],[user_count]]+Table1[[#This Row],[critic_count]]</f>
        <v>79</v>
      </c>
      <c r="S3257" s="2">
        <f>100000*Table1[[#This Row],[review_count]]/Table1[[#This Row],[total sales]]</f>
        <v>28.214285714285715</v>
      </c>
      <c r="T3257" s="2">
        <f>Table1[[#This Row],[total sales]]/(2017-Table1[[#This Row],[year_of_release]])</f>
        <v>17500</v>
      </c>
      <c r="U3257" s="9">
        <f>Table1[[#This Row],[na_sales]]/(2017-Table1[[#This Row],[year_of_release]])</f>
        <v>5625</v>
      </c>
      <c r="V3257" s="6">
        <f>Table1[[#This Row],[eu_sales]]/(2017-Table1[[#This Row],[year_of_release]])</f>
        <v>4375</v>
      </c>
      <c r="W3257" s="6">
        <f>Table1[[#This Row],[jp_sales]]/(2017-Table1[[#This Row],[year_of_release]])</f>
        <v>6250</v>
      </c>
      <c r="X3257" s="6">
        <f>Table1[[#This Row],[other_sales]]/(2017-Table1[[#This Row],[year_of_release]])</f>
        <v>1250</v>
      </c>
      <c r="Y3257" s="4">
        <v>489752572</v>
      </c>
      <c r="Z3257" s="4">
        <v>430035992</v>
      </c>
      <c r="AA3257" s="4">
        <v>127149000</v>
      </c>
      <c r="AB3257" s="1">
        <f>Table1[[#This Row],[na_sales]]/Table1[[#This Row],[NA population]]</f>
        <v>1.8376626309989037E-4</v>
      </c>
      <c r="AC3257" s="1">
        <f>Table1[[#This Row],[eu_sales]]/Table1[[#This Row],[Eu population]]</f>
        <v>1.6277707285486932E-4</v>
      </c>
      <c r="AD3257" s="1">
        <f>Table1[[#This Row],[jp_sales]]/Table1[[#This Row],[Jp population]]</f>
        <v>7.8647885551596944E-4</v>
      </c>
    </row>
    <row r="3258" spans="1:30" x14ac:dyDescent="0.25">
      <c r="A3258" t="s">
        <v>2892</v>
      </c>
      <c r="B3258" t="s">
        <v>103</v>
      </c>
      <c r="C3258">
        <v>2002</v>
      </c>
      <c r="D3258" t="s">
        <v>19</v>
      </c>
      <c r="E3258" t="s">
        <v>55</v>
      </c>
      <c r="F3258" s="4">
        <v>210000</v>
      </c>
      <c r="G3258" s="4">
        <v>60000</v>
      </c>
      <c r="H3258" s="4">
        <v>0</v>
      </c>
      <c r="I3258" s="4">
        <v>10000</v>
      </c>
      <c r="J3258">
        <v>5.8</v>
      </c>
      <c r="K3258">
        <v>22</v>
      </c>
      <c r="L3258">
        <v>8</v>
      </c>
      <c r="M3258" s="4">
        <v>4</v>
      </c>
      <c r="N3258" t="s">
        <v>1425</v>
      </c>
      <c r="O3258" t="s">
        <v>67</v>
      </c>
      <c r="P3258" s="4">
        <v>280000</v>
      </c>
      <c r="Q3258" s="3">
        <f>AVERAGE(Table1[[#This Row],[critic_score]],Table1[[#This Row],[user_score]])</f>
        <v>6.9</v>
      </c>
      <c r="R3258" s="4">
        <f>Table1[[#This Row],[user_count]]+Table1[[#This Row],[critic_count]]</f>
        <v>26</v>
      </c>
      <c r="S3258" s="2">
        <f>100000*Table1[[#This Row],[review_count]]/Table1[[#This Row],[total sales]]</f>
        <v>9.2857142857142865</v>
      </c>
      <c r="T3258" s="2">
        <f>Table1[[#This Row],[total sales]]/(2017-Table1[[#This Row],[year_of_release]])</f>
        <v>18666.666666666668</v>
      </c>
      <c r="U3258" s="9">
        <f>Table1[[#This Row],[na_sales]]/(2017-Table1[[#This Row],[year_of_release]])</f>
        <v>14000</v>
      </c>
      <c r="V3258" s="6">
        <f>Table1[[#This Row],[eu_sales]]/(2017-Table1[[#This Row],[year_of_release]])</f>
        <v>4000</v>
      </c>
      <c r="W3258" s="6">
        <f>Table1[[#This Row],[jp_sales]]/(2017-Table1[[#This Row],[year_of_release]])</f>
        <v>0</v>
      </c>
      <c r="X3258" s="6">
        <f>Table1[[#This Row],[other_sales]]/(2017-Table1[[#This Row],[year_of_release]])</f>
        <v>666.66666666666663</v>
      </c>
      <c r="Y3258" s="4">
        <v>495013192</v>
      </c>
      <c r="Z3258" s="4">
        <v>431019772</v>
      </c>
      <c r="AA3258" s="4">
        <v>127445000</v>
      </c>
      <c r="AB3258" s="1">
        <f>Table1[[#This Row],[na_sales]]/Table1[[#This Row],[NA population]]</f>
        <v>4.2423111826886422E-4</v>
      </c>
      <c r="AC3258" s="1">
        <f>Table1[[#This Row],[eu_sales]]/Table1[[#This Row],[Eu population]]</f>
        <v>1.3920475091337573E-4</v>
      </c>
      <c r="AD3258" s="1">
        <f>Table1[[#This Row],[jp_sales]]/Table1[[#This Row],[Jp population]]</f>
        <v>0</v>
      </c>
    </row>
    <row r="3259" spans="1:30" x14ac:dyDescent="0.25">
      <c r="A3259" t="s">
        <v>1601</v>
      </c>
      <c r="B3259" t="s">
        <v>103</v>
      </c>
      <c r="C3259">
        <v>2005</v>
      </c>
      <c r="D3259" t="s">
        <v>65</v>
      </c>
      <c r="E3259" t="s">
        <v>100</v>
      </c>
      <c r="F3259" s="4">
        <v>210000</v>
      </c>
      <c r="G3259" s="4">
        <v>60000</v>
      </c>
      <c r="H3259" s="4">
        <v>0</v>
      </c>
      <c r="I3259" s="4">
        <v>10000</v>
      </c>
      <c r="J3259">
        <v>5.8</v>
      </c>
      <c r="K3259">
        <v>34</v>
      </c>
      <c r="L3259">
        <v>7.5</v>
      </c>
      <c r="M3259" s="4">
        <v>20</v>
      </c>
      <c r="N3259" t="s">
        <v>1602</v>
      </c>
      <c r="O3259" t="s">
        <v>67</v>
      </c>
      <c r="P3259" s="4">
        <v>280000</v>
      </c>
      <c r="Q3259" s="3">
        <f>AVERAGE(Table1[[#This Row],[critic_score]],Table1[[#This Row],[user_score]])</f>
        <v>6.65</v>
      </c>
      <c r="R3259" s="4">
        <f>Table1[[#This Row],[user_count]]+Table1[[#This Row],[critic_count]]</f>
        <v>54</v>
      </c>
      <c r="S3259" s="2">
        <f>100000*Table1[[#This Row],[review_count]]/Table1[[#This Row],[total sales]]</f>
        <v>19.285714285714285</v>
      </c>
      <c r="T3259" s="2">
        <f>Table1[[#This Row],[total sales]]/(2017-Table1[[#This Row],[year_of_release]])</f>
        <v>23333.333333333332</v>
      </c>
      <c r="U3259" s="9">
        <f>Table1[[#This Row],[na_sales]]/(2017-Table1[[#This Row],[year_of_release]])</f>
        <v>17500</v>
      </c>
      <c r="V3259" s="6">
        <f>Table1[[#This Row],[eu_sales]]/(2017-Table1[[#This Row],[year_of_release]])</f>
        <v>5000</v>
      </c>
      <c r="W3259" s="6">
        <f>Table1[[#This Row],[jp_sales]]/(2017-Table1[[#This Row],[year_of_release]])</f>
        <v>0</v>
      </c>
      <c r="X3259" s="6">
        <f>Table1[[#This Row],[other_sales]]/(2017-Table1[[#This Row],[year_of_release]])</f>
        <v>833.33333333333337</v>
      </c>
      <c r="Y3259" s="4">
        <v>511054143</v>
      </c>
      <c r="Z3259" s="4">
        <v>435713800</v>
      </c>
      <c r="AA3259" s="4">
        <v>127773000</v>
      </c>
      <c r="AB3259" s="1">
        <f>Table1[[#This Row],[na_sales]]/Table1[[#This Row],[NA population]]</f>
        <v>4.1091536557605015E-4</v>
      </c>
      <c r="AC3259" s="1">
        <f>Table1[[#This Row],[eu_sales]]/Table1[[#This Row],[Eu population]]</f>
        <v>1.3770507154007975E-4</v>
      </c>
      <c r="AD3259" s="1">
        <f>Table1[[#This Row],[jp_sales]]/Table1[[#This Row],[Jp population]]</f>
        <v>0</v>
      </c>
    </row>
    <row r="3260" spans="1:30" x14ac:dyDescent="0.25">
      <c r="A3260" t="s">
        <v>1112</v>
      </c>
      <c r="B3260" t="s">
        <v>892</v>
      </c>
      <c r="C3260">
        <v>2012</v>
      </c>
      <c r="D3260" t="s">
        <v>40</v>
      </c>
      <c r="E3260" t="s">
        <v>198</v>
      </c>
      <c r="F3260" s="4">
        <v>90000</v>
      </c>
      <c r="G3260" s="4">
        <v>130000</v>
      </c>
      <c r="H3260" s="4">
        <v>0</v>
      </c>
      <c r="I3260" s="4">
        <v>60000</v>
      </c>
      <c r="J3260">
        <v>5.4</v>
      </c>
      <c r="K3260">
        <v>8</v>
      </c>
      <c r="L3260">
        <v>5.6</v>
      </c>
      <c r="M3260" s="4">
        <v>35</v>
      </c>
      <c r="N3260" t="s">
        <v>614</v>
      </c>
      <c r="O3260" t="s">
        <v>84</v>
      </c>
      <c r="P3260" s="4">
        <v>280000</v>
      </c>
      <c r="Q3260" s="3">
        <f>AVERAGE(Table1[[#This Row],[critic_score]],Table1[[#This Row],[user_score]])</f>
        <v>5.5</v>
      </c>
      <c r="R3260" s="4">
        <f>Table1[[#This Row],[user_count]]+Table1[[#This Row],[critic_count]]</f>
        <v>43</v>
      </c>
      <c r="S3260" s="2">
        <f>100000*Table1[[#This Row],[review_count]]/Table1[[#This Row],[total sales]]</f>
        <v>15.357142857142858</v>
      </c>
      <c r="T3260" s="2">
        <f>Table1[[#This Row],[total sales]]/(2017-Table1[[#This Row],[year_of_release]])</f>
        <v>56000</v>
      </c>
      <c r="U3260" s="9">
        <f>Table1[[#This Row],[na_sales]]/(2017-Table1[[#This Row],[year_of_release]])</f>
        <v>18000</v>
      </c>
      <c r="V3260" s="6">
        <f>Table1[[#This Row],[eu_sales]]/(2017-Table1[[#This Row],[year_of_release]])</f>
        <v>26000</v>
      </c>
      <c r="W3260" s="6">
        <f>Table1[[#This Row],[jp_sales]]/(2017-Table1[[#This Row],[year_of_release]])</f>
        <v>0</v>
      </c>
      <c r="X3260" s="6">
        <f>Table1[[#This Row],[other_sales]]/(2017-Table1[[#This Row],[year_of_release]])</f>
        <v>12000</v>
      </c>
      <c r="Y3260" s="4">
        <v>551484507</v>
      </c>
      <c r="Z3260" s="4">
        <v>441417242</v>
      </c>
      <c r="AA3260" s="4">
        <v>127629000</v>
      </c>
      <c r="AB3260" s="1">
        <f>Table1[[#This Row],[na_sales]]/Table1[[#This Row],[NA population]]</f>
        <v>1.6319588104040791E-4</v>
      </c>
      <c r="AC3260" s="1">
        <f>Table1[[#This Row],[eu_sales]]/Table1[[#This Row],[Eu population]]</f>
        <v>2.9450594048159091E-4</v>
      </c>
      <c r="AD3260" s="1">
        <f>Table1[[#This Row],[jp_sales]]/Table1[[#This Row],[Jp population]]</f>
        <v>0</v>
      </c>
    </row>
    <row r="3261" spans="1:30" x14ac:dyDescent="0.25">
      <c r="A3261" t="s">
        <v>2897</v>
      </c>
      <c r="B3261" t="s">
        <v>34</v>
      </c>
      <c r="C3261">
        <v>2009</v>
      </c>
      <c r="D3261" t="s">
        <v>54</v>
      </c>
      <c r="E3261" t="s">
        <v>1546</v>
      </c>
      <c r="F3261" s="4">
        <v>150000</v>
      </c>
      <c r="G3261" s="4">
        <v>60000</v>
      </c>
      <c r="H3261" s="4">
        <v>50000</v>
      </c>
      <c r="I3261" s="4">
        <v>20000</v>
      </c>
      <c r="J3261">
        <v>7.6</v>
      </c>
      <c r="K3261">
        <v>29</v>
      </c>
      <c r="L3261">
        <v>8.4</v>
      </c>
      <c r="M3261" s="4">
        <v>47</v>
      </c>
      <c r="N3261" t="s">
        <v>2898</v>
      </c>
      <c r="O3261" t="s">
        <v>67</v>
      </c>
      <c r="P3261" s="4">
        <v>280000</v>
      </c>
      <c r="Q3261" s="3">
        <f>AVERAGE(Table1[[#This Row],[critic_score]],Table1[[#This Row],[user_score]])</f>
        <v>8</v>
      </c>
      <c r="R3261" s="4">
        <f>Table1[[#This Row],[user_count]]+Table1[[#This Row],[critic_count]]</f>
        <v>76</v>
      </c>
      <c r="S3261" s="2">
        <f>100000*Table1[[#This Row],[review_count]]/Table1[[#This Row],[total sales]]</f>
        <v>27.142857142857142</v>
      </c>
      <c r="T3261" s="2">
        <f>Table1[[#This Row],[total sales]]/(2017-Table1[[#This Row],[year_of_release]])</f>
        <v>35000</v>
      </c>
      <c r="U3261" s="9">
        <f>Table1[[#This Row],[na_sales]]/(2017-Table1[[#This Row],[year_of_release]])</f>
        <v>18750</v>
      </c>
      <c r="V3261" s="6">
        <f>Table1[[#This Row],[eu_sales]]/(2017-Table1[[#This Row],[year_of_release]])</f>
        <v>7500</v>
      </c>
      <c r="W3261" s="6">
        <f>Table1[[#This Row],[jp_sales]]/(2017-Table1[[#This Row],[year_of_release]])</f>
        <v>6250</v>
      </c>
      <c r="X3261" s="6">
        <f>Table1[[#This Row],[other_sales]]/(2017-Table1[[#This Row],[year_of_release]])</f>
        <v>2500</v>
      </c>
      <c r="Y3261" s="4">
        <v>534740514</v>
      </c>
      <c r="Z3261" s="4">
        <v>441041694</v>
      </c>
      <c r="AA3261" s="4">
        <v>128047000</v>
      </c>
      <c r="AB3261" s="1">
        <f>Table1[[#This Row],[na_sales]]/Table1[[#This Row],[NA population]]</f>
        <v>2.8050988483734003E-4</v>
      </c>
      <c r="AC3261" s="1">
        <f>Table1[[#This Row],[eu_sales]]/Table1[[#This Row],[Eu population]]</f>
        <v>1.3604155982586082E-4</v>
      </c>
      <c r="AD3261" s="1">
        <f>Table1[[#This Row],[jp_sales]]/Table1[[#This Row],[Jp population]]</f>
        <v>3.904816200301452E-4</v>
      </c>
    </row>
    <row r="3262" spans="1:30" x14ac:dyDescent="0.25">
      <c r="A3262" t="s">
        <v>2899</v>
      </c>
      <c r="B3262" t="s">
        <v>34</v>
      </c>
      <c r="C3262">
        <v>2012</v>
      </c>
      <c r="D3262" t="s">
        <v>96</v>
      </c>
      <c r="E3262" t="s">
        <v>35</v>
      </c>
      <c r="F3262" s="4">
        <v>180000</v>
      </c>
      <c r="G3262" s="4">
        <v>80000</v>
      </c>
      <c r="H3262" s="4">
        <v>0</v>
      </c>
      <c r="I3262" s="4">
        <v>20000</v>
      </c>
      <c r="J3262">
        <v>6.1</v>
      </c>
      <c r="K3262">
        <v>70</v>
      </c>
      <c r="L3262">
        <v>4.8</v>
      </c>
      <c r="M3262" s="4">
        <v>80</v>
      </c>
      <c r="N3262" t="s">
        <v>212</v>
      </c>
      <c r="O3262" t="s">
        <v>67</v>
      </c>
      <c r="P3262" s="4">
        <v>280000</v>
      </c>
      <c r="Q3262" s="3">
        <f>AVERAGE(Table1[[#This Row],[critic_score]],Table1[[#This Row],[user_score]])</f>
        <v>5.4499999999999993</v>
      </c>
      <c r="R3262" s="4">
        <f>Table1[[#This Row],[user_count]]+Table1[[#This Row],[critic_count]]</f>
        <v>150</v>
      </c>
      <c r="S3262" s="2">
        <f>100000*Table1[[#This Row],[review_count]]/Table1[[#This Row],[total sales]]</f>
        <v>53.571428571428569</v>
      </c>
      <c r="T3262" s="2">
        <f>Table1[[#This Row],[total sales]]/(2017-Table1[[#This Row],[year_of_release]])</f>
        <v>56000</v>
      </c>
      <c r="U3262" s="9">
        <f>Table1[[#This Row],[na_sales]]/(2017-Table1[[#This Row],[year_of_release]])</f>
        <v>36000</v>
      </c>
      <c r="V3262" s="6">
        <f>Table1[[#This Row],[eu_sales]]/(2017-Table1[[#This Row],[year_of_release]])</f>
        <v>16000</v>
      </c>
      <c r="W3262" s="6">
        <f>Table1[[#This Row],[jp_sales]]/(2017-Table1[[#This Row],[year_of_release]])</f>
        <v>0</v>
      </c>
      <c r="X3262" s="6">
        <f>Table1[[#This Row],[other_sales]]/(2017-Table1[[#This Row],[year_of_release]])</f>
        <v>4000</v>
      </c>
      <c r="Y3262" s="4">
        <v>551484507</v>
      </c>
      <c r="Z3262" s="4">
        <v>441417242</v>
      </c>
      <c r="AA3262" s="4">
        <v>127629000</v>
      </c>
      <c r="AB3262" s="1">
        <f>Table1[[#This Row],[na_sales]]/Table1[[#This Row],[NA population]]</f>
        <v>3.2639176208081581E-4</v>
      </c>
      <c r="AC3262" s="1">
        <f>Table1[[#This Row],[eu_sales]]/Table1[[#This Row],[Eu population]]</f>
        <v>1.8123442491174824E-4</v>
      </c>
      <c r="AD3262" s="1">
        <f>Table1[[#This Row],[jp_sales]]/Table1[[#This Row],[Jp population]]</f>
        <v>0</v>
      </c>
    </row>
    <row r="3263" spans="1:30" x14ac:dyDescent="0.25">
      <c r="A3263" t="s">
        <v>2575</v>
      </c>
      <c r="B3263" t="s">
        <v>34</v>
      </c>
      <c r="C3263">
        <v>2009</v>
      </c>
      <c r="D3263" t="s">
        <v>40</v>
      </c>
      <c r="E3263" t="s">
        <v>171</v>
      </c>
      <c r="F3263" s="4">
        <v>130000</v>
      </c>
      <c r="G3263" s="4">
        <v>120000</v>
      </c>
      <c r="H3263" s="4">
        <v>0</v>
      </c>
      <c r="I3263" s="4">
        <v>30000</v>
      </c>
      <c r="J3263">
        <v>5.9</v>
      </c>
      <c r="K3263">
        <v>39</v>
      </c>
      <c r="L3263">
        <v>7.4</v>
      </c>
      <c r="M3263" s="4">
        <v>50</v>
      </c>
      <c r="N3263" t="s">
        <v>2576</v>
      </c>
      <c r="O3263" t="s">
        <v>43</v>
      </c>
      <c r="P3263" s="4">
        <v>280000</v>
      </c>
      <c r="Q3263" s="3">
        <f>AVERAGE(Table1[[#This Row],[critic_score]],Table1[[#This Row],[user_score]])</f>
        <v>6.65</v>
      </c>
      <c r="R3263" s="4">
        <f>Table1[[#This Row],[user_count]]+Table1[[#This Row],[critic_count]]</f>
        <v>89</v>
      </c>
      <c r="S3263" s="2">
        <f>100000*Table1[[#This Row],[review_count]]/Table1[[#This Row],[total sales]]</f>
        <v>31.785714285714285</v>
      </c>
      <c r="T3263" s="2">
        <f>Table1[[#This Row],[total sales]]/(2017-Table1[[#This Row],[year_of_release]])</f>
        <v>35000</v>
      </c>
      <c r="U3263" s="9">
        <f>Table1[[#This Row],[na_sales]]/(2017-Table1[[#This Row],[year_of_release]])</f>
        <v>16250</v>
      </c>
      <c r="V3263" s="6">
        <f>Table1[[#This Row],[eu_sales]]/(2017-Table1[[#This Row],[year_of_release]])</f>
        <v>15000</v>
      </c>
      <c r="W3263" s="6">
        <f>Table1[[#This Row],[jp_sales]]/(2017-Table1[[#This Row],[year_of_release]])</f>
        <v>0</v>
      </c>
      <c r="X3263" s="6">
        <f>Table1[[#This Row],[other_sales]]/(2017-Table1[[#This Row],[year_of_release]])</f>
        <v>3750</v>
      </c>
      <c r="Y3263" s="4">
        <v>534740514</v>
      </c>
      <c r="Z3263" s="4">
        <v>441041694</v>
      </c>
      <c r="AA3263" s="4">
        <v>128047000</v>
      </c>
      <c r="AB3263" s="1">
        <f>Table1[[#This Row],[na_sales]]/Table1[[#This Row],[NA population]]</f>
        <v>2.43108566859028E-4</v>
      </c>
      <c r="AC3263" s="1">
        <f>Table1[[#This Row],[eu_sales]]/Table1[[#This Row],[Eu population]]</f>
        <v>2.7208311965172164E-4</v>
      </c>
      <c r="AD3263" s="1">
        <f>Table1[[#This Row],[jp_sales]]/Table1[[#This Row],[Jp population]]</f>
        <v>0</v>
      </c>
    </row>
    <row r="3264" spans="1:30" x14ac:dyDescent="0.25">
      <c r="A3264" t="s">
        <v>2902</v>
      </c>
      <c r="B3264" t="s">
        <v>103</v>
      </c>
      <c r="C3264">
        <v>2003</v>
      </c>
      <c r="D3264" t="s">
        <v>65</v>
      </c>
      <c r="E3264" t="s">
        <v>35</v>
      </c>
      <c r="F3264" s="4">
        <v>210000</v>
      </c>
      <c r="G3264" s="4">
        <v>60000</v>
      </c>
      <c r="H3264" s="4">
        <v>0</v>
      </c>
      <c r="I3264" s="4">
        <v>10000</v>
      </c>
      <c r="J3264">
        <v>6.8</v>
      </c>
      <c r="K3264">
        <v>41</v>
      </c>
      <c r="L3264">
        <v>8.5</v>
      </c>
      <c r="M3264" s="4">
        <v>27</v>
      </c>
      <c r="N3264" t="s">
        <v>2903</v>
      </c>
      <c r="O3264" t="s">
        <v>67</v>
      </c>
      <c r="P3264" s="4">
        <v>280000</v>
      </c>
      <c r="Q3264" s="3">
        <f>AVERAGE(Table1[[#This Row],[critic_score]],Table1[[#This Row],[user_score]])</f>
        <v>7.65</v>
      </c>
      <c r="R3264" s="4">
        <f>Table1[[#This Row],[user_count]]+Table1[[#This Row],[critic_count]]</f>
        <v>68</v>
      </c>
      <c r="S3264" s="2">
        <f>100000*Table1[[#This Row],[review_count]]/Table1[[#This Row],[total sales]]</f>
        <v>24.285714285714285</v>
      </c>
      <c r="T3264" s="2">
        <f>Table1[[#This Row],[total sales]]/(2017-Table1[[#This Row],[year_of_release]])</f>
        <v>20000</v>
      </c>
      <c r="U3264" s="9">
        <f>Table1[[#This Row],[na_sales]]/(2017-Table1[[#This Row],[year_of_release]])</f>
        <v>15000</v>
      </c>
      <c r="V3264" s="6">
        <f>Table1[[#This Row],[eu_sales]]/(2017-Table1[[#This Row],[year_of_release]])</f>
        <v>4285.7142857142853</v>
      </c>
      <c r="W3264" s="6">
        <f>Table1[[#This Row],[jp_sales]]/(2017-Table1[[#This Row],[year_of_release]])</f>
        <v>0</v>
      </c>
      <c r="X3264" s="6">
        <f>Table1[[#This Row],[other_sales]]/(2017-Table1[[#This Row],[year_of_release]])</f>
        <v>714.28571428571433</v>
      </c>
      <c r="Y3264" s="4">
        <v>500125528</v>
      </c>
      <c r="Z3264" s="4">
        <v>432552540</v>
      </c>
      <c r="AA3264" s="4">
        <v>127718000</v>
      </c>
      <c r="AB3264" s="1">
        <f>Table1[[#This Row],[na_sales]]/Table1[[#This Row],[NA population]]</f>
        <v>4.1989458294558403E-4</v>
      </c>
      <c r="AC3264" s="1">
        <f>Table1[[#This Row],[eu_sales]]/Table1[[#This Row],[Eu population]]</f>
        <v>1.3871147306174645E-4</v>
      </c>
      <c r="AD3264" s="1">
        <f>Table1[[#This Row],[jp_sales]]/Table1[[#This Row],[Jp population]]</f>
        <v>0</v>
      </c>
    </row>
    <row r="3265" spans="1:30" x14ac:dyDescent="0.25">
      <c r="A3265" t="s">
        <v>2226</v>
      </c>
      <c r="B3265" t="s">
        <v>18</v>
      </c>
      <c r="C3265">
        <v>2007</v>
      </c>
      <c r="D3265" t="s">
        <v>40</v>
      </c>
      <c r="E3265" t="s">
        <v>55</v>
      </c>
      <c r="F3265" s="4">
        <v>250000</v>
      </c>
      <c r="G3265" s="4">
        <v>10000</v>
      </c>
      <c r="H3265" s="4">
        <v>0</v>
      </c>
      <c r="I3265" s="4">
        <v>20000</v>
      </c>
      <c r="J3265">
        <v>5.7</v>
      </c>
      <c r="K3265">
        <v>28</v>
      </c>
      <c r="L3265">
        <v>6.7</v>
      </c>
      <c r="M3265" s="4">
        <v>7</v>
      </c>
      <c r="N3265" t="s">
        <v>635</v>
      </c>
      <c r="O3265" t="s">
        <v>84</v>
      </c>
      <c r="P3265" s="4">
        <v>280000</v>
      </c>
      <c r="Q3265" s="3">
        <f>AVERAGE(Table1[[#This Row],[critic_score]],Table1[[#This Row],[user_score]])</f>
        <v>6.2</v>
      </c>
      <c r="R3265" s="4">
        <f>Table1[[#This Row],[user_count]]+Table1[[#This Row],[critic_count]]</f>
        <v>35</v>
      </c>
      <c r="S3265" s="2">
        <f>100000*Table1[[#This Row],[review_count]]/Table1[[#This Row],[total sales]]</f>
        <v>12.5</v>
      </c>
      <c r="T3265" s="2">
        <f>Table1[[#This Row],[total sales]]/(2017-Table1[[#This Row],[year_of_release]])</f>
        <v>28000</v>
      </c>
      <c r="U3265" s="9">
        <f>Table1[[#This Row],[na_sales]]/(2017-Table1[[#This Row],[year_of_release]])</f>
        <v>25000</v>
      </c>
      <c r="V3265" s="6">
        <f>Table1[[#This Row],[eu_sales]]/(2017-Table1[[#This Row],[year_of_release]])</f>
        <v>1000</v>
      </c>
      <c r="W3265" s="6">
        <f>Table1[[#This Row],[jp_sales]]/(2017-Table1[[#This Row],[year_of_release]])</f>
        <v>0</v>
      </c>
      <c r="X3265" s="6">
        <f>Table1[[#This Row],[other_sales]]/(2017-Table1[[#This Row],[year_of_release]])</f>
        <v>2000</v>
      </c>
      <c r="Y3265" s="4">
        <v>522751172</v>
      </c>
      <c r="Z3265" s="4">
        <v>438594184</v>
      </c>
      <c r="AA3265" s="4">
        <v>128001000</v>
      </c>
      <c r="AB3265" s="1">
        <f>Table1[[#This Row],[na_sales]]/Table1[[#This Row],[NA population]]</f>
        <v>4.7823900431159626E-4</v>
      </c>
      <c r="AC3265" s="1">
        <f>Table1[[#This Row],[eu_sales]]/Table1[[#This Row],[Eu population]]</f>
        <v>2.280011993957494E-5</v>
      </c>
      <c r="AD3265" s="1">
        <f>Table1[[#This Row],[jp_sales]]/Table1[[#This Row],[Jp population]]</f>
        <v>0</v>
      </c>
    </row>
    <row r="3266" spans="1:30" x14ac:dyDescent="0.25">
      <c r="A3266" t="s">
        <v>2736</v>
      </c>
      <c r="B3266" t="s">
        <v>34</v>
      </c>
      <c r="C3266">
        <v>2011</v>
      </c>
      <c r="D3266" t="s">
        <v>54</v>
      </c>
      <c r="E3266" t="s">
        <v>981</v>
      </c>
      <c r="F3266" s="4">
        <v>100000</v>
      </c>
      <c r="G3266" s="4">
        <v>140000</v>
      </c>
      <c r="H3266" s="4">
        <v>10000</v>
      </c>
      <c r="I3266" s="4">
        <v>30000</v>
      </c>
      <c r="J3266">
        <v>6.9</v>
      </c>
      <c r="K3266">
        <v>64</v>
      </c>
      <c r="L3266">
        <v>6.1</v>
      </c>
      <c r="M3266" s="4">
        <v>29</v>
      </c>
      <c r="N3266" t="s">
        <v>981</v>
      </c>
      <c r="O3266" t="s">
        <v>43</v>
      </c>
      <c r="P3266" s="4">
        <v>280000</v>
      </c>
      <c r="Q3266" s="3">
        <f>AVERAGE(Table1[[#This Row],[critic_score]],Table1[[#This Row],[user_score]])</f>
        <v>6.5</v>
      </c>
      <c r="R3266" s="4">
        <f>Table1[[#This Row],[user_count]]+Table1[[#This Row],[critic_count]]</f>
        <v>93</v>
      </c>
      <c r="S3266" s="2">
        <f>100000*Table1[[#This Row],[review_count]]/Table1[[#This Row],[total sales]]</f>
        <v>33.214285714285715</v>
      </c>
      <c r="T3266" s="2">
        <f>Table1[[#This Row],[total sales]]/(2017-Table1[[#This Row],[year_of_release]])</f>
        <v>46666.666666666664</v>
      </c>
      <c r="U3266" s="9">
        <f>Table1[[#This Row],[na_sales]]/(2017-Table1[[#This Row],[year_of_release]])</f>
        <v>16666.666666666668</v>
      </c>
      <c r="V3266" s="6">
        <f>Table1[[#This Row],[eu_sales]]/(2017-Table1[[#This Row],[year_of_release]])</f>
        <v>23333.333333333332</v>
      </c>
      <c r="W3266" s="6">
        <f>Table1[[#This Row],[jp_sales]]/(2017-Table1[[#This Row],[year_of_release]])</f>
        <v>1666.6666666666667</v>
      </c>
      <c r="X3266" s="6">
        <f>Table1[[#This Row],[other_sales]]/(2017-Table1[[#This Row],[year_of_release]])</f>
        <v>5000</v>
      </c>
      <c r="Y3266" s="4">
        <v>545961365</v>
      </c>
      <c r="Z3266" s="4">
        <v>440756453</v>
      </c>
      <c r="AA3266" s="4">
        <v>127833000</v>
      </c>
      <c r="AB3266" s="1">
        <f>Table1[[#This Row],[na_sales]]/Table1[[#This Row],[NA population]]</f>
        <v>1.8316314378765612E-4</v>
      </c>
      <c r="AC3266" s="1">
        <f>Table1[[#This Row],[eu_sales]]/Table1[[#This Row],[Eu population]]</f>
        <v>3.1763573521633728E-4</v>
      </c>
      <c r="AD3266" s="1">
        <f>Table1[[#This Row],[jp_sales]]/Table1[[#This Row],[Jp population]]</f>
        <v>7.8227061869783231E-5</v>
      </c>
    </row>
    <row r="3267" spans="1:30" x14ac:dyDescent="0.25">
      <c r="A3267" t="s">
        <v>2636</v>
      </c>
      <c r="B3267" t="s">
        <v>34</v>
      </c>
      <c r="C3267">
        <v>2011</v>
      </c>
      <c r="D3267" t="s">
        <v>40</v>
      </c>
      <c r="E3267" t="s">
        <v>55</v>
      </c>
      <c r="F3267" s="4">
        <v>130000</v>
      </c>
      <c r="G3267" s="4">
        <v>120000</v>
      </c>
      <c r="H3267" s="4">
        <v>0</v>
      </c>
      <c r="I3267" s="4">
        <v>30000</v>
      </c>
      <c r="J3267">
        <v>5.9</v>
      </c>
      <c r="K3267">
        <v>53</v>
      </c>
      <c r="L3267">
        <v>6.7</v>
      </c>
      <c r="M3267" s="4">
        <v>30</v>
      </c>
      <c r="N3267" t="s">
        <v>2315</v>
      </c>
      <c r="O3267" t="s">
        <v>67</v>
      </c>
      <c r="P3267" s="4">
        <v>280000</v>
      </c>
      <c r="Q3267" s="3">
        <f>AVERAGE(Table1[[#This Row],[critic_score]],Table1[[#This Row],[user_score]])</f>
        <v>6.3000000000000007</v>
      </c>
      <c r="R3267" s="4">
        <f>Table1[[#This Row],[user_count]]+Table1[[#This Row],[critic_count]]</f>
        <v>83</v>
      </c>
      <c r="S3267" s="2">
        <f>100000*Table1[[#This Row],[review_count]]/Table1[[#This Row],[total sales]]</f>
        <v>29.642857142857142</v>
      </c>
      <c r="T3267" s="2">
        <f>Table1[[#This Row],[total sales]]/(2017-Table1[[#This Row],[year_of_release]])</f>
        <v>46666.666666666664</v>
      </c>
      <c r="U3267" s="9">
        <f>Table1[[#This Row],[na_sales]]/(2017-Table1[[#This Row],[year_of_release]])</f>
        <v>21666.666666666668</v>
      </c>
      <c r="V3267" s="6">
        <f>Table1[[#This Row],[eu_sales]]/(2017-Table1[[#This Row],[year_of_release]])</f>
        <v>20000</v>
      </c>
      <c r="W3267" s="6">
        <f>Table1[[#This Row],[jp_sales]]/(2017-Table1[[#This Row],[year_of_release]])</f>
        <v>0</v>
      </c>
      <c r="X3267" s="6">
        <f>Table1[[#This Row],[other_sales]]/(2017-Table1[[#This Row],[year_of_release]])</f>
        <v>5000</v>
      </c>
      <c r="Y3267" s="4">
        <v>545961365</v>
      </c>
      <c r="Z3267" s="4">
        <v>440756453</v>
      </c>
      <c r="AA3267" s="4">
        <v>127833000</v>
      </c>
      <c r="AB3267" s="1">
        <f>Table1[[#This Row],[na_sales]]/Table1[[#This Row],[NA population]]</f>
        <v>2.3811208692395294E-4</v>
      </c>
      <c r="AC3267" s="1">
        <f>Table1[[#This Row],[eu_sales]]/Table1[[#This Row],[Eu population]]</f>
        <v>2.7225920161400339E-4</v>
      </c>
      <c r="AD3267" s="1">
        <f>Table1[[#This Row],[jp_sales]]/Table1[[#This Row],[Jp population]]</f>
        <v>0</v>
      </c>
    </row>
    <row r="3268" spans="1:30" x14ac:dyDescent="0.25">
      <c r="A3268" t="s">
        <v>2904</v>
      </c>
      <c r="B3268" t="s">
        <v>26</v>
      </c>
      <c r="C3268">
        <v>2007</v>
      </c>
      <c r="D3268" t="s">
        <v>19</v>
      </c>
      <c r="E3268" t="s">
        <v>83</v>
      </c>
      <c r="F3268" s="4">
        <v>260000</v>
      </c>
      <c r="G3268" s="4">
        <v>0</v>
      </c>
      <c r="H3268" s="4">
        <v>0</v>
      </c>
      <c r="I3268" s="4">
        <v>20000</v>
      </c>
      <c r="J3268">
        <v>5.6</v>
      </c>
      <c r="K3268">
        <v>5</v>
      </c>
      <c r="L3268">
        <v>7</v>
      </c>
      <c r="M3268" s="4">
        <v>4</v>
      </c>
      <c r="N3268" t="s">
        <v>371</v>
      </c>
      <c r="O3268" t="s">
        <v>21</v>
      </c>
      <c r="P3268" s="4">
        <v>280000</v>
      </c>
      <c r="Q3268" s="3">
        <f>AVERAGE(Table1[[#This Row],[critic_score]],Table1[[#This Row],[user_score]])</f>
        <v>6.3</v>
      </c>
      <c r="R3268" s="4">
        <f>Table1[[#This Row],[user_count]]+Table1[[#This Row],[critic_count]]</f>
        <v>9</v>
      </c>
      <c r="S3268" s="2">
        <f>100000*Table1[[#This Row],[review_count]]/Table1[[#This Row],[total sales]]</f>
        <v>3.2142857142857144</v>
      </c>
      <c r="T3268" s="2">
        <f>Table1[[#This Row],[total sales]]/(2017-Table1[[#This Row],[year_of_release]])</f>
        <v>28000</v>
      </c>
      <c r="U3268" s="9">
        <f>Table1[[#This Row],[na_sales]]/(2017-Table1[[#This Row],[year_of_release]])</f>
        <v>26000</v>
      </c>
      <c r="V3268" s="6">
        <f>Table1[[#This Row],[eu_sales]]/(2017-Table1[[#This Row],[year_of_release]])</f>
        <v>0</v>
      </c>
      <c r="W3268" s="6">
        <f>Table1[[#This Row],[jp_sales]]/(2017-Table1[[#This Row],[year_of_release]])</f>
        <v>0</v>
      </c>
      <c r="X3268" s="6">
        <f>Table1[[#This Row],[other_sales]]/(2017-Table1[[#This Row],[year_of_release]])</f>
        <v>2000</v>
      </c>
      <c r="Y3268" s="4">
        <v>522751172</v>
      </c>
      <c r="Z3268" s="4">
        <v>438594184</v>
      </c>
      <c r="AA3268" s="4">
        <v>128001000</v>
      </c>
      <c r="AB3268" s="1">
        <f>Table1[[#This Row],[na_sales]]/Table1[[#This Row],[NA population]]</f>
        <v>4.9736856448406007E-4</v>
      </c>
      <c r="AC3268" s="1">
        <f>Table1[[#This Row],[eu_sales]]/Table1[[#This Row],[Eu population]]</f>
        <v>0</v>
      </c>
      <c r="AD3268" s="1">
        <f>Table1[[#This Row],[jp_sales]]/Table1[[#This Row],[Jp population]]</f>
        <v>0</v>
      </c>
    </row>
    <row r="3269" spans="1:30" x14ac:dyDescent="0.25">
      <c r="A3269" t="s">
        <v>1414</v>
      </c>
      <c r="B3269" t="s">
        <v>118</v>
      </c>
      <c r="C3269">
        <v>2007</v>
      </c>
      <c r="D3269" t="s">
        <v>19</v>
      </c>
      <c r="E3269" t="s">
        <v>51</v>
      </c>
      <c r="F3269" s="4">
        <v>260000</v>
      </c>
      <c r="G3269" s="4">
        <v>0</v>
      </c>
      <c r="H3269" s="4">
        <v>0</v>
      </c>
      <c r="I3269" s="4">
        <v>20000</v>
      </c>
      <c r="J3269">
        <v>8.1999999999999993</v>
      </c>
      <c r="K3269">
        <v>12</v>
      </c>
      <c r="L3269">
        <v>7.2</v>
      </c>
      <c r="M3269" s="4">
        <v>10</v>
      </c>
      <c r="N3269" t="s">
        <v>1404</v>
      </c>
      <c r="O3269" t="s">
        <v>21</v>
      </c>
      <c r="P3269" s="4">
        <v>280000</v>
      </c>
      <c r="Q3269" s="3">
        <f>AVERAGE(Table1[[#This Row],[critic_score]],Table1[[#This Row],[user_score]])</f>
        <v>7.6999999999999993</v>
      </c>
      <c r="R3269" s="4">
        <f>Table1[[#This Row],[user_count]]+Table1[[#This Row],[critic_count]]</f>
        <v>22</v>
      </c>
      <c r="S3269" s="2">
        <f>100000*Table1[[#This Row],[review_count]]/Table1[[#This Row],[total sales]]</f>
        <v>7.8571428571428568</v>
      </c>
      <c r="T3269" s="2">
        <f>Table1[[#This Row],[total sales]]/(2017-Table1[[#This Row],[year_of_release]])</f>
        <v>28000</v>
      </c>
      <c r="U3269" s="9">
        <f>Table1[[#This Row],[na_sales]]/(2017-Table1[[#This Row],[year_of_release]])</f>
        <v>26000</v>
      </c>
      <c r="V3269" s="6">
        <f>Table1[[#This Row],[eu_sales]]/(2017-Table1[[#This Row],[year_of_release]])</f>
        <v>0</v>
      </c>
      <c r="W3269" s="6">
        <f>Table1[[#This Row],[jp_sales]]/(2017-Table1[[#This Row],[year_of_release]])</f>
        <v>0</v>
      </c>
      <c r="X3269" s="6">
        <f>Table1[[#This Row],[other_sales]]/(2017-Table1[[#This Row],[year_of_release]])</f>
        <v>2000</v>
      </c>
      <c r="Y3269" s="4">
        <v>522751172</v>
      </c>
      <c r="Z3269" s="4">
        <v>438594184</v>
      </c>
      <c r="AA3269" s="4">
        <v>128001000</v>
      </c>
      <c r="AB3269" s="1">
        <f>Table1[[#This Row],[na_sales]]/Table1[[#This Row],[NA population]]</f>
        <v>4.9736856448406007E-4</v>
      </c>
      <c r="AC3269" s="1">
        <f>Table1[[#This Row],[eu_sales]]/Table1[[#This Row],[Eu population]]</f>
        <v>0</v>
      </c>
      <c r="AD3269" s="1">
        <f>Table1[[#This Row],[jp_sales]]/Table1[[#This Row],[Jp population]]</f>
        <v>0</v>
      </c>
    </row>
    <row r="3270" spans="1:30" x14ac:dyDescent="0.25">
      <c r="A3270" t="s">
        <v>2907</v>
      </c>
      <c r="B3270" t="s">
        <v>45</v>
      </c>
      <c r="C3270">
        <v>2006</v>
      </c>
      <c r="D3270" t="s">
        <v>23</v>
      </c>
      <c r="E3270" t="s">
        <v>231</v>
      </c>
      <c r="F3270" s="4">
        <v>120000</v>
      </c>
      <c r="G3270" s="4">
        <v>100000</v>
      </c>
      <c r="H3270" s="4">
        <v>30000</v>
      </c>
      <c r="I3270" s="4">
        <v>30000</v>
      </c>
      <c r="J3270">
        <v>6.9</v>
      </c>
      <c r="K3270">
        <v>41</v>
      </c>
      <c r="L3270">
        <v>6.9</v>
      </c>
      <c r="M3270" s="4">
        <v>74</v>
      </c>
      <c r="N3270" t="s">
        <v>232</v>
      </c>
      <c r="O3270" t="s">
        <v>43</v>
      </c>
      <c r="P3270" s="4">
        <v>280000</v>
      </c>
      <c r="Q3270" s="3">
        <f>AVERAGE(Table1[[#This Row],[critic_score]],Table1[[#This Row],[user_score]])</f>
        <v>6.9</v>
      </c>
      <c r="R3270" s="4">
        <f>Table1[[#This Row],[user_count]]+Table1[[#This Row],[critic_count]]</f>
        <v>115</v>
      </c>
      <c r="S3270" s="2">
        <f>100000*Table1[[#This Row],[review_count]]/Table1[[#This Row],[total sales]]</f>
        <v>41.071428571428569</v>
      </c>
      <c r="T3270" s="2">
        <f>Table1[[#This Row],[total sales]]/(2017-Table1[[#This Row],[year_of_release]])</f>
        <v>25454.545454545456</v>
      </c>
      <c r="U3270" s="9">
        <f>Table1[[#This Row],[na_sales]]/(2017-Table1[[#This Row],[year_of_release]])</f>
        <v>10909.09090909091</v>
      </c>
      <c r="V3270" s="6">
        <f>Table1[[#This Row],[eu_sales]]/(2017-Table1[[#This Row],[year_of_release]])</f>
        <v>9090.9090909090901</v>
      </c>
      <c r="W3270" s="6">
        <f>Table1[[#This Row],[jp_sales]]/(2017-Table1[[#This Row],[year_of_release]])</f>
        <v>2727.2727272727275</v>
      </c>
      <c r="X3270" s="6">
        <f>Table1[[#This Row],[other_sales]]/(2017-Table1[[#This Row],[year_of_release]])</f>
        <v>2727.2727272727275</v>
      </c>
      <c r="Y3270" s="4">
        <v>516818555</v>
      </c>
      <c r="Z3270" s="4">
        <v>437126892</v>
      </c>
      <c r="AA3270" s="4">
        <v>127854000</v>
      </c>
      <c r="AB3270" s="1">
        <f>Table1[[#This Row],[na_sales]]/Table1[[#This Row],[NA population]]</f>
        <v>2.3218980595617354E-4</v>
      </c>
      <c r="AC3270" s="1">
        <f>Table1[[#This Row],[eu_sales]]/Table1[[#This Row],[Eu population]]</f>
        <v>2.2876652484697739E-4</v>
      </c>
      <c r="AD3270" s="1">
        <f>Table1[[#This Row],[jp_sales]]/Table1[[#This Row],[Jp population]]</f>
        <v>2.346426392604064E-4</v>
      </c>
    </row>
    <row r="3271" spans="1:30" x14ac:dyDescent="0.25">
      <c r="A3271" t="s">
        <v>2908</v>
      </c>
      <c r="B3271" t="s">
        <v>26</v>
      </c>
      <c r="C3271">
        <v>2006</v>
      </c>
      <c r="D3271" t="s">
        <v>27</v>
      </c>
      <c r="E3271" t="s">
        <v>196</v>
      </c>
      <c r="F3271" s="4">
        <v>160000</v>
      </c>
      <c r="G3271" s="4">
        <v>0</v>
      </c>
      <c r="H3271" s="4">
        <v>100000</v>
      </c>
      <c r="I3271" s="4">
        <v>20000</v>
      </c>
      <c r="J3271">
        <v>7.6</v>
      </c>
      <c r="K3271">
        <v>37</v>
      </c>
      <c r="L3271">
        <v>8.3000000000000007</v>
      </c>
      <c r="M3271" s="4">
        <v>32</v>
      </c>
      <c r="N3271" t="s">
        <v>2671</v>
      </c>
      <c r="O3271" t="s">
        <v>21</v>
      </c>
      <c r="P3271" s="4">
        <v>280000</v>
      </c>
      <c r="Q3271" s="3">
        <f>AVERAGE(Table1[[#This Row],[critic_score]],Table1[[#This Row],[user_score]])</f>
        <v>7.95</v>
      </c>
      <c r="R3271" s="4">
        <f>Table1[[#This Row],[user_count]]+Table1[[#This Row],[critic_count]]</f>
        <v>69</v>
      </c>
      <c r="S3271" s="2">
        <f>100000*Table1[[#This Row],[review_count]]/Table1[[#This Row],[total sales]]</f>
        <v>24.642857142857142</v>
      </c>
      <c r="T3271" s="2">
        <f>Table1[[#This Row],[total sales]]/(2017-Table1[[#This Row],[year_of_release]])</f>
        <v>25454.545454545456</v>
      </c>
      <c r="U3271" s="9">
        <f>Table1[[#This Row],[na_sales]]/(2017-Table1[[#This Row],[year_of_release]])</f>
        <v>14545.454545454546</v>
      </c>
      <c r="V3271" s="6">
        <f>Table1[[#This Row],[eu_sales]]/(2017-Table1[[#This Row],[year_of_release]])</f>
        <v>0</v>
      </c>
      <c r="W3271" s="6">
        <f>Table1[[#This Row],[jp_sales]]/(2017-Table1[[#This Row],[year_of_release]])</f>
        <v>9090.9090909090901</v>
      </c>
      <c r="X3271" s="6">
        <f>Table1[[#This Row],[other_sales]]/(2017-Table1[[#This Row],[year_of_release]])</f>
        <v>1818.1818181818182</v>
      </c>
      <c r="Y3271" s="4">
        <v>516818555</v>
      </c>
      <c r="Z3271" s="4">
        <v>437126892</v>
      </c>
      <c r="AA3271" s="4">
        <v>127854000</v>
      </c>
      <c r="AB3271" s="1">
        <f>Table1[[#This Row],[na_sales]]/Table1[[#This Row],[NA population]]</f>
        <v>3.0958640794156474E-4</v>
      </c>
      <c r="AC3271" s="1">
        <f>Table1[[#This Row],[eu_sales]]/Table1[[#This Row],[Eu population]]</f>
        <v>0</v>
      </c>
      <c r="AD3271" s="1">
        <f>Table1[[#This Row],[jp_sales]]/Table1[[#This Row],[Jp population]]</f>
        <v>7.8214213086802138E-4</v>
      </c>
    </row>
    <row r="3272" spans="1:30" x14ac:dyDescent="0.25">
      <c r="A3272" t="s">
        <v>2838</v>
      </c>
      <c r="B3272" t="s">
        <v>18</v>
      </c>
      <c r="C3272">
        <v>2009</v>
      </c>
      <c r="D3272" t="s">
        <v>29</v>
      </c>
      <c r="E3272" t="s">
        <v>55</v>
      </c>
      <c r="F3272" s="4">
        <v>130000</v>
      </c>
      <c r="G3272" s="4">
        <v>120000</v>
      </c>
      <c r="H3272" s="4">
        <v>0</v>
      </c>
      <c r="I3272" s="4">
        <v>30000</v>
      </c>
      <c r="J3272">
        <v>5</v>
      </c>
      <c r="K3272">
        <v>12</v>
      </c>
      <c r="L3272">
        <v>5.2</v>
      </c>
      <c r="M3272" s="4">
        <v>6</v>
      </c>
      <c r="N3272" t="s">
        <v>234</v>
      </c>
      <c r="O3272" t="s">
        <v>67</v>
      </c>
      <c r="P3272" s="4">
        <v>280000</v>
      </c>
      <c r="Q3272" s="3">
        <f>AVERAGE(Table1[[#This Row],[critic_score]],Table1[[#This Row],[user_score]])</f>
        <v>5.0999999999999996</v>
      </c>
      <c r="R3272" s="4">
        <f>Table1[[#This Row],[user_count]]+Table1[[#This Row],[critic_count]]</f>
        <v>18</v>
      </c>
      <c r="S3272" s="2">
        <f>100000*Table1[[#This Row],[review_count]]/Table1[[#This Row],[total sales]]</f>
        <v>6.4285714285714288</v>
      </c>
      <c r="T3272" s="2">
        <f>Table1[[#This Row],[total sales]]/(2017-Table1[[#This Row],[year_of_release]])</f>
        <v>35000</v>
      </c>
      <c r="U3272" s="9">
        <f>Table1[[#This Row],[na_sales]]/(2017-Table1[[#This Row],[year_of_release]])</f>
        <v>16250</v>
      </c>
      <c r="V3272" s="6">
        <f>Table1[[#This Row],[eu_sales]]/(2017-Table1[[#This Row],[year_of_release]])</f>
        <v>15000</v>
      </c>
      <c r="W3272" s="6">
        <f>Table1[[#This Row],[jp_sales]]/(2017-Table1[[#This Row],[year_of_release]])</f>
        <v>0</v>
      </c>
      <c r="X3272" s="6">
        <f>Table1[[#This Row],[other_sales]]/(2017-Table1[[#This Row],[year_of_release]])</f>
        <v>3750</v>
      </c>
      <c r="Y3272" s="4">
        <v>534740514</v>
      </c>
      <c r="Z3272" s="4">
        <v>441041694</v>
      </c>
      <c r="AA3272" s="4">
        <v>128047000</v>
      </c>
      <c r="AB3272" s="1">
        <f>Table1[[#This Row],[na_sales]]/Table1[[#This Row],[NA population]]</f>
        <v>2.43108566859028E-4</v>
      </c>
      <c r="AC3272" s="1">
        <f>Table1[[#This Row],[eu_sales]]/Table1[[#This Row],[Eu population]]</f>
        <v>2.7208311965172164E-4</v>
      </c>
      <c r="AD3272" s="1">
        <f>Table1[[#This Row],[jp_sales]]/Table1[[#This Row],[Jp population]]</f>
        <v>0</v>
      </c>
    </row>
    <row r="3273" spans="1:30" x14ac:dyDescent="0.25">
      <c r="A3273" t="s">
        <v>2915</v>
      </c>
      <c r="B3273" t="s">
        <v>39</v>
      </c>
      <c r="C3273">
        <v>2011</v>
      </c>
      <c r="D3273" t="s">
        <v>40</v>
      </c>
      <c r="E3273" t="s">
        <v>2014</v>
      </c>
      <c r="F3273" s="4">
        <v>110000</v>
      </c>
      <c r="G3273" s="4">
        <v>60000</v>
      </c>
      <c r="H3273" s="4">
        <v>80000</v>
      </c>
      <c r="I3273" s="4">
        <v>30000</v>
      </c>
      <c r="J3273">
        <v>7.8</v>
      </c>
      <c r="K3273">
        <v>46</v>
      </c>
      <c r="L3273">
        <v>7.5</v>
      </c>
      <c r="M3273" s="4">
        <v>40</v>
      </c>
      <c r="N3273" t="s">
        <v>2014</v>
      </c>
      <c r="O3273" t="s">
        <v>67</v>
      </c>
      <c r="P3273" s="4">
        <v>280000</v>
      </c>
      <c r="Q3273" s="3">
        <f>AVERAGE(Table1[[#This Row],[critic_score]],Table1[[#This Row],[user_score]])</f>
        <v>7.65</v>
      </c>
      <c r="R3273" s="4">
        <f>Table1[[#This Row],[user_count]]+Table1[[#This Row],[critic_count]]</f>
        <v>86</v>
      </c>
      <c r="S3273" s="2">
        <f>100000*Table1[[#This Row],[review_count]]/Table1[[#This Row],[total sales]]</f>
        <v>30.714285714285715</v>
      </c>
      <c r="T3273" s="2">
        <f>Table1[[#This Row],[total sales]]/(2017-Table1[[#This Row],[year_of_release]])</f>
        <v>46666.666666666664</v>
      </c>
      <c r="U3273" s="9">
        <f>Table1[[#This Row],[na_sales]]/(2017-Table1[[#This Row],[year_of_release]])</f>
        <v>18333.333333333332</v>
      </c>
      <c r="V3273" s="6">
        <f>Table1[[#This Row],[eu_sales]]/(2017-Table1[[#This Row],[year_of_release]])</f>
        <v>10000</v>
      </c>
      <c r="W3273" s="6">
        <f>Table1[[#This Row],[jp_sales]]/(2017-Table1[[#This Row],[year_of_release]])</f>
        <v>13333.333333333334</v>
      </c>
      <c r="X3273" s="6">
        <f>Table1[[#This Row],[other_sales]]/(2017-Table1[[#This Row],[year_of_release]])</f>
        <v>5000</v>
      </c>
      <c r="Y3273" s="4">
        <v>545961365</v>
      </c>
      <c r="Z3273" s="4">
        <v>440756453</v>
      </c>
      <c r="AA3273" s="4">
        <v>127833000</v>
      </c>
      <c r="AB3273" s="1">
        <f>Table1[[#This Row],[na_sales]]/Table1[[#This Row],[NA population]]</f>
        <v>2.0147945816642173E-4</v>
      </c>
      <c r="AC3273" s="1">
        <f>Table1[[#This Row],[eu_sales]]/Table1[[#This Row],[Eu population]]</f>
        <v>1.3612960080700169E-4</v>
      </c>
      <c r="AD3273" s="1">
        <f>Table1[[#This Row],[jp_sales]]/Table1[[#This Row],[Jp population]]</f>
        <v>6.2581649495826585E-4</v>
      </c>
    </row>
    <row r="3274" spans="1:30" x14ac:dyDescent="0.25">
      <c r="A3274" t="s">
        <v>2916</v>
      </c>
      <c r="B3274" t="s">
        <v>39</v>
      </c>
      <c r="C3274">
        <v>2010</v>
      </c>
      <c r="D3274" t="s">
        <v>19</v>
      </c>
      <c r="E3274" t="s">
        <v>55</v>
      </c>
      <c r="F3274" s="4">
        <v>180000</v>
      </c>
      <c r="G3274" s="4">
        <v>60000</v>
      </c>
      <c r="H3274" s="4">
        <v>0</v>
      </c>
      <c r="I3274" s="4">
        <v>40000</v>
      </c>
      <c r="J3274">
        <v>5.6</v>
      </c>
      <c r="K3274">
        <v>5</v>
      </c>
      <c r="L3274">
        <v>6.7</v>
      </c>
      <c r="M3274" s="4">
        <v>6</v>
      </c>
      <c r="N3274" t="s">
        <v>1883</v>
      </c>
      <c r="O3274" t="s">
        <v>21</v>
      </c>
      <c r="P3274" s="4">
        <v>280000</v>
      </c>
      <c r="Q3274" s="3">
        <f>AVERAGE(Table1[[#This Row],[critic_score]],Table1[[#This Row],[user_score]])</f>
        <v>6.15</v>
      </c>
      <c r="R3274" s="4">
        <f>Table1[[#This Row],[user_count]]+Table1[[#This Row],[critic_count]]</f>
        <v>11</v>
      </c>
      <c r="S3274" s="2">
        <f>100000*Table1[[#This Row],[review_count]]/Table1[[#This Row],[total sales]]</f>
        <v>3.9285714285714284</v>
      </c>
      <c r="T3274" s="2">
        <f>Table1[[#This Row],[total sales]]/(2017-Table1[[#This Row],[year_of_release]])</f>
        <v>40000</v>
      </c>
      <c r="U3274" s="9">
        <f>Table1[[#This Row],[na_sales]]/(2017-Table1[[#This Row],[year_of_release]])</f>
        <v>25714.285714285714</v>
      </c>
      <c r="V3274" s="6">
        <f>Table1[[#This Row],[eu_sales]]/(2017-Table1[[#This Row],[year_of_release]])</f>
        <v>8571.4285714285706</v>
      </c>
      <c r="W3274" s="6">
        <f>Table1[[#This Row],[jp_sales]]/(2017-Table1[[#This Row],[year_of_release]])</f>
        <v>0</v>
      </c>
      <c r="X3274" s="6">
        <f>Table1[[#This Row],[other_sales]]/(2017-Table1[[#This Row],[year_of_release]])</f>
        <v>5714.2857142857147</v>
      </c>
      <c r="Y3274" s="4">
        <v>540520772</v>
      </c>
      <c r="Z3274" s="4">
        <v>441654761</v>
      </c>
      <c r="AA3274" s="4">
        <v>128070000</v>
      </c>
      <c r="AB3274" s="1">
        <f>Table1[[#This Row],[na_sales]]/Table1[[#This Row],[NA population]]</f>
        <v>3.3301217885480265E-4</v>
      </c>
      <c r="AC3274" s="1">
        <f>Table1[[#This Row],[eu_sales]]/Table1[[#This Row],[Eu population]]</f>
        <v>1.3585271868041745E-4</v>
      </c>
      <c r="AD3274" s="1">
        <f>Table1[[#This Row],[jp_sales]]/Table1[[#This Row],[Jp population]]</f>
        <v>0</v>
      </c>
    </row>
    <row r="3275" spans="1:30" x14ac:dyDescent="0.25">
      <c r="A3275" t="s">
        <v>2092</v>
      </c>
      <c r="B3275" t="s">
        <v>103</v>
      </c>
      <c r="C3275">
        <v>2004</v>
      </c>
      <c r="D3275" t="s">
        <v>19</v>
      </c>
      <c r="E3275" t="s">
        <v>100</v>
      </c>
      <c r="F3275" s="4">
        <v>210000</v>
      </c>
      <c r="G3275" s="4">
        <v>60000</v>
      </c>
      <c r="H3275" s="4">
        <v>0</v>
      </c>
      <c r="I3275" s="4">
        <v>10000</v>
      </c>
      <c r="J3275">
        <v>8</v>
      </c>
      <c r="K3275">
        <v>18</v>
      </c>
      <c r="L3275">
        <v>7.8</v>
      </c>
      <c r="M3275" s="4">
        <v>4</v>
      </c>
      <c r="N3275" t="s">
        <v>141</v>
      </c>
      <c r="O3275" t="s">
        <v>21</v>
      </c>
      <c r="P3275" s="4">
        <v>280000</v>
      </c>
      <c r="Q3275" s="3">
        <f>AVERAGE(Table1[[#This Row],[critic_score]],Table1[[#This Row],[user_score]])</f>
        <v>7.9</v>
      </c>
      <c r="R3275" s="4">
        <f>Table1[[#This Row],[user_count]]+Table1[[#This Row],[critic_count]]</f>
        <v>22</v>
      </c>
      <c r="S3275" s="2">
        <f>100000*Table1[[#This Row],[review_count]]/Table1[[#This Row],[total sales]]</f>
        <v>7.8571428571428568</v>
      </c>
      <c r="T3275" s="2">
        <f>Table1[[#This Row],[total sales]]/(2017-Table1[[#This Row],[year_of_release]])</f>
        <v>21538.461538461539</v>
      </c>
      <c r="U3275" s="9">
        <f>Table1[[#This Row],[na_sales]]/(2017-Table1[[#This Row],[year_of_release]])</f>
        <v>16153.846153846154</v>
      </c>
      <c r="V3275" s="6">
        <f>Table1[[#This Row],[eu_sales]]/(2017-Table1[[#This Row],[year_of_release]])</f>
        <v>4615.3846153846152</v>
      </c>
      <c r="W3275" s="6">
        <f>Table1[[#This Row],[jp_sales]]/(2017-Table1[[#This Row],[year_of_release]])</f>
        <v>0</v>
      </c>
      <c r="X3275" s="6">
        <f>Table1[[#This Row],[other_sales]]/(2017-Table1[[#This Row],[year_of_release]])</f>
        <v>769.23076923076928</v>
      </c>
      <c r="Y3275" s="4">
        <v>505524224</v>
      </c>
      <c r="Z3275" s="4">
        <v>434174638</v>
      </c>
      <c r="AA3275" s="4">
        <v>127761000</v>
      </c>
      <c r="AB3275" s="1">
        <f>Table1[[#This Row],[na_sales]]/Table1[[#This Row],[NA population]]</f>
        <v>4.1541036023626834E-4</v>
      </c>
      <c r="AC3275" s="1">
        <f>Table1[[#This Row],[eu_sales]]/Table1[[#This Row],[Eu population]]</f>
        <v>1.3819324011274929E-4</v>
      </c>
      <c r="AD3275" s="1">
        <f>Table1[[#This Row],[jp_sales]]/Table1[[#This Row],[Jp population]]</f>
        <v>0</v>
      </c>
    </row>
    <row r="3276" spans="1:30" x14ac:dyDescent="0.25">
      <c r="A3276" t="s">
        <v>2917</v>
      </c>
      <c r="B3276" t="s">
        <v>103</v>
      </c>
      <c r="C3276">
        <v>2001</v>
      </c>
      <c r="D3276" t="s">
        <v>40</v>
      </c>
      <c r="E3276" t="s">
        <v>171</v>
      </c>
      <c r="F3276" s="4">
        <v>210000</v>
      </c>
      <c r="G3276" s="4">
        <v>60000</v>
      </c>
      <c r="H3276" s="4">
        <v>0</v>
      </c>
      <c r="I3276" s="4">
        <v>10000</v>
      </c>
      <c r="J3276">
        <v>8.4</v>
      </c>
      <c r="K3276">
        <v>23</v>
      </c>
      <c r="L3276">
        <v>8.3000000000000007</v>
      </c>
      <c r="M3276" s="4">
        <v>39</v>
      </c>
      <c r="N3276" t="s">
        <v>311</v>
      </c>
      <c r="O3276" t="s">
        <v>43</v>
      </c>
      <c r="P3276" s="4">
        <v>280000</v>
      </c>
      <c r="Q3276" s="3">
        <f>AVERAGE(Table1[[#This Row],[critic_score]],Table1[[#This Row],[user_score]])</f>
        <v>8.3500000000000014</v>
      </c>
      <c r="R3276" s="4">
        <f>Table1[[#This Row],[user_count]]+Table1[[#This Row],[critic_count]]</f>
        <v>62</v>
      </c>
      <c r="S3276" s="2">
        <f>100000*Table1[[#This Row],[review_count]]/Table1[[#This Row],[total sales]]</f>
        <v>22.142857142857142</v>
      </c>
      <c r="T3276" s="2">
        <f>Table1[[#This Row],[total sales]]/(2017-Table1[[#This Row],[year_of_release]])</f>
        <v>17500</v>
      </c>
      <c r="U3276" s="9">
        <f>Table1[[#This Row],[na_sales]]/(2017-Table1[[#This Row],[year_of_release]])</f>
        <v>13125</v>
      </c>
      <c r="V3276" s="6">
        <f>Table1[[#This Row],[eu_sales]]/(2017-Table1[[#This Row],[year_of_release]])</f>
        <v>3750</v>
      </c>
      <c r="W3276" s="6">
        <f>Table1[[#This Row],[jp_sales]]/(2017-Table1[[#This Row],[year_of_release]])</f>
        <v>0</v>
      </c>
      <c r="X3276" s="6">
        <f>Table1[[#This Row],[other_sales]]/(2017-Table1[[#This Row],[year_of_release]])</f>
        <v>625</v>
      </c>
      <c r="Y3276" s="4">
        <v>489752572</v>
      </c>
      <c r="Z3276" s="4">
        <v>430035992</v>
      </c>
      <c r="AA3276" s="4">
        <v>127149000</v>
      </c>
      <c r="AB3276" s="1">
        <f>Table1[[#This Row],[na_sales]]/Table1[[#This Row],[NA population]]</f>
        <v>4.2878794723307754E-4</v>
      </c>
      <c r="AC3276" s="1">
        <f>Table1[[#This Row],[eu_sales]]/Table1[[#This Row],[Eu population]]</f>
        <v>1.3952320530417371E-4</v>
      </c>
      <c r="AD3276" s="1">
        <f>Table1[[#This Row],[jp_sales]]/Table1[[#This Row],[Jp population]]</f>
        <v>0</v>
      </c>
    </row>
    <row r="3277" spans="1:30" x14ac:dyDescent="0.25">
      <c r="A3277" t="s">
        <v>2580</v>
      </c>
      <c r="B3277" t="s">
        <v>34</v>
      </c>
      <c r="C3277">
        <v>2009</v>
      </c>
      <c r="D3277" t="s">
        <v>27</v>
      </c>
      <c r="E3277" t="s">
        <v>196</v>
      </c>
      <c r="F3277" s="4">
        <v>120000</v>
      </c>
      <c r="G3277" s="4">
        <v>120000</v>
      </c>
      <c r="H3277" s="4">
        <v>10000</v>
      </c>
      <c r="I3277" s="4">
        <v>30000</v>
      </c>
      <c r="J3277">
        <v>7</v>
      </c>
      <c r="K3277">
        <v>65</v>
      </c>
      <c r="L3277">
        <v>7.3</v>
      </c>
      <c r="M3277" s="4">
        <v>87</v>
      </c>
      <c r="N3277" t="s">
        <v>2110</v>
      </c>
      <c r="O3277" t="s">
        <v>43</v>
      </c>
      <c r="P3277" s="4">
        <v>280000</v>
      </c>
      <c r="Q3277" s="3">
        <f>AVERAGE(Table1[[#This Row],[critic_score]],Table1[[#This Row],[user_score]])</f>
        <v>7.15</v>
      </c>
      <c r="R3277" s="4">
        <f>Table1[[#This Row],[user_count]]+Table1[[#This Row],[critic_count]]</f>
        <v>152</v>
      </c>
      <c r="S3277" s="2">
        <f>100000*Table1[[#This Row],[review_count]]/Table1[[#This Row],[total sales]]</f>
        <v>54.285714285714285</v>
      </c>
      <c r="T3277" s="2">
        <f>Table1[[#This Row],[total sales]]/(2017-Table1[[#This Row],[year_of_release]])</f>
        <v>35000</v>
      </c>
      <c r="U3277" s="9">
        <f>Table1[[#This Row],[na_sales]]/(2017-Table1[[#This Row],[year_of_release]])</f>
        <v>15000</v>
      </c>
      <c r="V3277" s="6">
        <f>Table1[[#This Row],[eu_sales]]/(2017-Table1[[#This Row],[year_of_release]])</f>
        <v>15000</v>
      </c>
      <c r="W3277" s="6">
        <f>Table1[[#This Row],[jp_sales]]/(2017-Table1[[#This Row],[year_of_release]])</f>
        <v>1250</v>
      </c>
      <c r="X3277" s="6">
        <f>Table1[[#This Row],[other_sales]]/(2017-Table1[[#This Row],[year_of_release]])</f>
        <v>3750</v>
      </c>
      <c r="Y3277" s="4">
        <v>534740514</v>
      </c>
      <c r="Z3277" s="4">
        <v>441041694</v>
      </c>
      <c r="AA3277" s="4">
        <v>128047000</v>
      </c>
      <c r="AB3277" s="1">
        <f>Table1[[#This Row],[na_sales]]/Table1[[#This Row],[NA population]]</f>
        <v>2.2440790786987201E-4</v>
      </c>
      <c r="AC3277" s="1">
        <f>Table1[[#This Row],[eu_sales]]/Table1[[#This Row],[Eu population]]</f>
        <v>2.7208311965172164E-4</v>
      </c>
      <c r="AD3277" s="1">
        <f>Table1[[#This Row],[jp_sales]]/Table1[[#This Row],[Jp population]]</f>
        <v>7.809632400602903E-5</v>
      </c>
    </row>
    <row r="3278" spans="1:30" x14ac:dyDescent="0.25">
      <c r="A3278" t="s">
        <v>2543</v>
      </c>
      <c r="B3278" t="s">
        <v>39</v>
      </c>
      <c r="C3278">
        <v>2009</v>
      </c>
      <c r="D3278" t="s">
        <v>29</v>
      </c>
      <c r="E3278" t="s">
        <v>100</v>
      </c>
      <c r="F3278" s="4">
        <v>120000</v>
      </c>
      <c r="G3278" s="4">
        <v>110000</v>
      </c>
      <c r="H3278" s="4">
        <v>0</v>
      </c>
      <c r="I3278" s="4">
        <v>50000</v>
      </c>
      <c r="J3278">
        <v>6.6</v>
      </c>
      <c r="K3278">
        <v>13</v>
      </c>
      <c r="L3278">
        <v>7.1</v>
      </c>
      <c r="M3278" s="4">
        <v>7</v>
      </c>
      <c r="N3278" t="s">
        <v>957</v>
      </c>
      <c r="O3278" t="s">
        <v>21</v>
      </c>
      <c r="P3278" s="4">
        <v>280000</v>
      </c>
      <c r="Q3278" s="3">
        <f>AVERAGE(Table1[[#This Row],[critic_score]],Table1[[#This Row],[user_score]])</f>
        <v>6.85</v>
      </c>
      <c r="R3278" s="4">
        <f>Table1[[#This Row],[user_count]]+Table1[[#This Row],[critic_count]]</f>
        <v>20</v>
      </c>
      <c r="S3278" s="2">
        <f>100000*Table1[[#This Row],[review_count]]/Table1[[#This Row],[total sales]]</f>
        <v>7.1428571428571432</v>
      </c>
      <c r="T3278" s="2">
        <f>Table1[[#This Row],[total sales]]/(2017-Table1[[#This Row],[year_of_release]])</f>
        <v>35000</v>
      </c>
      <c r="U3278" s="9">
        <f>Table1[[#This Row],[na_sales]]/(2017-Table1[[#This Row],[year_of_release]])</f>
        <v>15000</v>
      </c>
      <c r="V3278" s="6">
        <f>Table1[[#This Row],[eu_sales]]/(2017-Table1[[#This Row],[year_of_release]])</f>
        <v>13750</v>
      </c>
      <c r="W3278" s="6">
        <f>Table1[[#This Row],[jp_sales]]/(2017-Table1[[#This Row],[year_of_release]])</f>
        <v>0</v>
      </c>
      <c r="X3278" s="6">
        <f>Table1[[#This Row],[other_sales]]/(2017-Table1[[#This Row],[year_of_release]])</f>
        <v>6250</v>
      </c>
      <c r="Y3278" s="4">
        <v>534740514</v>
      </c>
      <c r="Z3278" s="4">
        <v>441041694</v>
      </c>
      <c r="AA3278" s="4">
        <v>128047000</v>
      </c>
      <c r="AB3278" s="1">
        <f>Table1[[#This Row],[na_sales]]/Table1[[#This Row],[NA population]]</f>
        <v>2.2440790786987201E-4</v>
      </c>
      <c r="AC3278" s="1">
        <f>Table1[[#This Row],[eu_sales]]/Table1[[#This Row],[Eu population]]</f>
        <v>2.4940952634741148E-4</v>
      </c>
      <c r="AD3278" s="1">
        <f>Table1[[#This Row],[jp_sales]]/Table1[[#This Row],[Jp population]]</f>
        <v>0</v>
      </c>
    </row>
    <row r="3279" spans="1:30" x14ac:dyDescent="0.25">
      <c r="A3279" t="s">
        <v>2921</v>
      </c>
      <c r="B3279" t="s">
        <v>39</v>
      </c>
      <c r="C3279">
        <v>2011</v>
      </c>
      <c r="D3279" t="s">
        <v>40</v>
      </c>
      <c r="E3279" t="s">
        <v>51</v>
      </c>
      <c r="F3279" s="4">
        <v>130000</v>
      </c>
      <c r="G3279" s="4">
        <v>110000</v>
      </c>
      <c r="H3279" s="4">
        <v>0</v>
      </c>
      <c r="I3279" s="4">
        <v>40000</v>
      </c>
      <c r="J3279">
        <v>6.1</v>
      </c>
      <c r="K3279">
        <v>41</v>
      </c>
      <c r="L3279">
        <v>6.5</v>
      </c>
      <c r="M3279" s="4">
        <v>17</v>
      </c>
      <c r="N3279" t="s">
        <v>2922</v>
      </c>
      <c r="O3279" t="s">
        <v>84</v>
      </c>
      <c r="P3279" s="4">
        <v>280000</v>
      </c>
      <c r="Q3279" s="3">
        <f>AVERAGE(Table1[[#This Row],[critic_score]],Table1[[#This Row],[user_score]])</f>
        <v>6.3</v>
      </c>
      <c r="R3279" s="4">
        <f>Table1[[#This Row],[user_count]]+Table1[[#This Row],[critic_count]]</f>
        <v>58</v>
      </c>
      <c r="S3279" s="2">
        <f>100000*Table1[[#This Row],[review_count]]/Table1[[#This Row],[total sales]]</f>
        <v>20.714285714285715</v>
      </c>
      <c r="T3279" s="2">
        <f>Table1[[#This Row],[total sales]]/(2017-Table1[[#This Row],[year_of_release]])</f>
        <v>46666.666666666664</v>
      </c>
      <c r="U3279" s="9">
        <f>Table1[[#This Row],[na_sales]]/(2017-Table1[[#This Row],[year_of_release]])</f>
        <v>21666.666666666668</v>
      </c>
      <c r="V3279" s="6">
        <f>Table1[[#This Row],[eu_sales]]/(2017-Table1[[#This Row],[year_of_release]])</f>
        <v>18333.333333333332</v>
      </c>
      <c r="W3279" s="6">
        <f>Table1[[#This Row],[jp_sales]]/(2017-Table1[[#This Row],[year_of_release]])</f>
        <v>0</v>
      </c>
      <c r="X3279" s="6">
        <f>Table1[[#This Row],[other_sales]]/(2017-Table1[[#This Row],[year_of_release]])</f>
        <v>6666.666666666667</v>
      </c>
      <c r="Y3279" s="4">
        <v>545961365</v>
      </c>
      <c r="Z3279" s="4">
        <v>440756453</v>
      </c>
      <c r="AA3279" s="4">
        <v>127833000</v>
      </c>
      <c r="AB3279" s="1">
        <f>Table1[[#This Row],[na_sales]]/Table1[[#This Row],[NA population]]</f>
        <v>2.3811208692395294E-4</v>
      </c>
      <c r="AC3279" s="1">
        <f>Table1[[#This Row],[eu_sales]]/Table1[[#This Row],[Eu population]]</f>
        <v>2.4957093481283642E-4</v>
      </c>
      <c r="AD3279" s="1">
        <f>Table1[[#This Row],[jp_sales]]/Table1[[#This Row],[Jp population]]</f>
        <v>0</v>
      </c>
    </row>
    <row r="3280" spans="1:30" x14ac:dyDescent="0.25">
      <c r="A3280" t="s">
        <v>2763</v>
      </c>
      <c r="B3280" t="s">
        <v>34</v>
      </c>
      <c r="C3280">
        <v>2011</v>
      </c>
      <c r="D3280" t="s">
        <v>19</v>
      </c>
      <c r="E3280" t="s">
        <v>186</v>
      </c>
      <c r="F3280" s="4">
        <v>30000</v>
      </c>
      <c r="G3280" s="4">
        <v>210000</v>
      </c>
      <c r="H3280" s="4">
        <v>0</v>
      </c>
      <c r="I3280" s="4">
        <v>40000</v>
      </c>
      <c r="J3280">
        <v>5.5</v>
      </c>
      <c r="K3280">
        <v>14</v>
      </c>
      <c r="L3280">
        <v>3.9</v>
      </c>
      <c r="M3280" s="4">
        <v>13</v>
      </c>
      <c r="N3280" t="s">
        <v>824</v>
      </c>
      <c r="O3280" t="s">
        <v>21</v>
      </c>
      <c r="P3280" s="4">
        <v>280000</v>
      </c>
      <c r="Q3280" s="3">
        <f>AVERAGE(Table1[[#This Row],[critic_score]],Table1[[#This Row],[user_score]])</f>
        <v>4.7</v>
      </c>
      <c r="R3280" s="4">
        <f>Table1[[#This Row],[user_count]]+Table1[[#This Row],[critic_count]]</f>
        <v>27</v>
      </c>
      <c r="S3280" s="2">
        <f>100000*Table1[[#This Row],[review_count]]/Table1[[#This Row],[total sales]]</f>
        <v>9.6428571428571423</v>
      </c>
      <c r="T3280" s="2">
        <f>Table1[[#This Row],[total sales]]/(2017-Table1[[#This Row],[year_of_release]])</f>
        <v>46666.666666666664</v>
      </c>
      <c r="U3280" s="9">
        <f>Table1[[#This Row],[na_sales]]/(2017-Table1[[#This Row],[year_of_release]])</f>
        <v>5000</v>
      </c>
      <c r="V3280" s="6">
        <f>Table1[[#This Row],[eu_sales]]/(2017-Table1[[#This Row],[year_of_release]])</f>
        <v>35000</v>
      </c>
      <c r="W3280" s="6">
        <f>Table1[[#This Row],[jp_sales]]/(2017-Table1[[#This Row],[year_of_release]])</f>
        <v>0</v>
      </c>
      <c r="X3280" s="6">
        <f>Table1[[#This Row],[other_sales]]/(2017-Table1[[#This Row],[year_of_release]])</f>
        <v>6666.666666666667</v>
      </c>
      <c r="Y3280" s="4">
        <v>545961365</v>
      </c>
      <c r="Z3280" s="4">
        <v>440756453</v>
      </c>
      <c r="AA3280" s="4">
        <v>127833000</v>
      </c>
      <c r="AB3280" s="1">
        <f>Table1[[#This Row],[na_sales]]/Table1[[#This Row],[NA population]]</f>
        <v>5.4948943136296833E-5</v>
      </c>
      <c r="AC3280" s="1">
        <f>Table1[[#This Row],[eu_sales]]/Table1[[#This Row],[Eu population]]</f>
        <v>4.7645360282450592E-4</v>
      </c>
      <c r="AD3280" s="1">
        <f>Table1[[#This Row],[jp_sales]]/Table1[[#This Row],[Jp population]]</f>
        <v>0</v>
      </c>
    </row>
    <row r="3281" spans="1:30" x14ac:dyDescent="0.25">
      <c r="A3281" t="s">
        <v>1682</v>
      </c>
      <c r="B3281" t="s">
        <v>45</v>
      </c>
      <c r="C3281">
        <v>2009</v>
      </c>
      <c r="D3281" t="s">
        <v>40</v>
      </c>
      <c r="E3281" t="s">
        <v>55</v>
      </c>
      <c r="F3281" s="4">
        <v>110000</v>
      </c>
      <c r="G3281" s="4">
        <v>10000</v>
      </c>
      <c r="H3281" s="4">
        <v>0</v>
      </c>
      <c r="I3281" s="4">
        <v>160000</v>
      </c>
      <c r="J3281">
        <v>5.5</v>
      </c>
      <c r="K3281">
        <v>4</v>
      </c>
      <c r="L3281">
        <v>7.5</v>
      </c>
      <c r="M3281" s="4">
        <v>13</v>
      </c>
      <c r="N3281" t="s">
        <v>183</v>
      </c>
      <c r="O3281" t="s">
        <v>67</v>
      </c>
      <c r="P3281" s="4">
        <v>280000</v>
      </c>
      <c r="Q3281" s="3">
        <f>AVERAGE(Table1[[#This Row],[critic_score]],Table1[[#This Row],[user_score]])</f>
        <v>6.5</v>
      </c>
      <c r="R3281" s="4">
        <f>Table1[[#This Row],[user_count]]+Table1[[#This Row],[critic_count]]</f>
        <v>17</v>
      </c>
      <c r="S3281" s="2">
        <f>100000*Table1[[#This Row],[review_count]]/Table1[[#This Row],[total sales]]</f>
        <v>6.0714285714285712</v>
      </c>
      <c r="T3281" s="2">
        <f>Table1[[#This Row],[total sales]]/(2017-Table1[[#This Row],[year_of_release]])</f>
        <v>35000</v>
      </c>
      <c r="U3281" s="9">
        <f>Table1[[#This Row],[na_sales]]/(2017-Table1[[#This Row],[year_of_release]])</f>
        <v>13750</v>
      </c>
      <c r="V3281" s="6">
        <f>Table1[[#This Row],[eu_sales]]/(2017-Table1[[#This Row],[year_of_release]])</f>
        <v>1250</v>
      </c>
      <c r="W3281" s="6">
        <f>Table1[[#This Row],[jp_sales]]/(2017-Table1[[#This Row],[year_of_release]])</f>
        <v>0</v>
      </c>
      <c r="X3281" s="6">
        <f>Table1[[#This Row],[other_sales]]/(2017-Table1[[#This Row],[year_of_release]])</f>
        <v>20000</v>
      </c>
      <c r="Y3281" s="4">
        <v>534740514</v>
      </c>
      <c r="Z3281" s="4">
        <v>441041694</v>
      </c>
      <c r="AA3281" s="4">
        <v>128047000</v>
      </c>
      <c r="AB3281" s="1">
        <f>Table1[[#This Row],[na_sales]]/Table1[[#This Row],[NA population]]</f>
        <v>2.0570724888071599E-4</v>
      </c>
      <c r="AC3281" s="1">
        <f>Table1[[#This Row],[eu_sales]]/Table1[[#This Row],[Eu population]]</f>
        <v>2.2673593304310136E-5</v>
      </c>
      <c r="AD3281" s="1">
        <f>Table1[[#This Row],[jp_sales]]/Table1[[#This Row],[Jp population]]</f>
        <v>0</v>
      </c>
    </row>
    <row r="3282" spans="1:30" x14ac:dyDescent="0.25">
      <c r="A3282" t="s">
        <v>2875</v>
      </c>
      <c r="B3282" t="s">
        <v>34</v>
      </c>
      <c r="C3282">
        <v>2013</v>
      </c>
      <c r="D3282" t="s">
        <v>225</v>
      </c>
      <c r="E3282" t="s">
        <v>55</v>
      </c>
      <c r="F3282" s="4">
        <v>160000</v>
      </c>
      <c r="G3282" s="4">
        <v>100000</v>
      </c>
      <c r="H3282" s="4">
        <v>0</v>
      </c>
      <c r="I3282" s="4">
        <v>20000</v>
      </c>
      <c r="J3282">
        <v>5.9</v>
      </c>
      <c r="K3282">
        <v>3</v>
      </c>
      <c r="L3282">
        <v>5.6</v>
      </c>
      <c r="M3282" s="4">
        <v>25</v>
      </c>
      <c r="N3282" t="s">
        <v>1623</v>
      </c>
      <c r="O3282" t="s">
        <v>21</v>
      </c>
      <c r="P3282" s="4">
        <v>280000</v>
      </c>
      <c r="Q3282" s="3">
        <f>AVERAGE(Table1[[#This Row],[critic_score]],Table1[[#This Row],[user_score]])</f>
        <v>5.75</v>
      </c>
      <c r="R3282" s="4">
        <f>Table1[[#This Row],[user_count]]+Table1[[#This Row],[critic_count]]</f>
        <v>28</v>
      </c>
      <c r="S3282" s="2">
        <f>100000*Table1[[#This Row],[review_count]]/Table1[[#This Row],[total sales]]</f>
        <v>10</v>
      </c>
      <c r="T3282" s="2">
        <f>Table1[[#This Row],[total sales]]/(2017-Table1[[#This Row],[year_of_release]])</f>
        <v>70000</v>
      </c>
      <c r="U3282" s="9">
        <f>Table1[[#This Row],[na_sales]]/(2017-Table1[[#This Row],[year_of_release]])</f>
        <v>40000</v>
      </c>
      <c r="V3282" s="6">
        <f>Table1[[#This Row],[eu_sales]]/(2017-Table1[[#This Row],[year_of_release]])</f>
        <v>25000</v>
      </c>
      <c r="W3282" s="6">
        <f>Table1[[#This Row],[jp_sales]]/(2017-Table1[[#This Row],[year_of_release]])</f>
        <v>0</v>
      </c>
      <c r="X3282" s="6">
        <f>Table1[[#This Row],[other_sales]]/(2017-Table1[[#This Row],[year_of_release]])</f>
        <v>5000</v>
      </c>
      <c r="Y3282" s="4">
        <v>556861736</v>
      </c>
      <c r="Z3282" s="4">
        <v>442492884</v>
      </c>
      <c r="AA3282" s="4">
        <v>127445000</v>
      </c>
      <c r="AB3282" s="1">
        <f>Table1[[#This Row],[na_sales]]/Table1[[#This Row],[NA population]]</f>
        <v>2.8732446432627577E-4</v>
      </c>
      <c r="AC3282" s="1">
        <f>Table1[[#This Row],[eu_sales]]/Table1[[#This Row],[Eu population]]</f>
        <v>2.2599233482814609E-4</v>
      </c>
      <c r="AD3282" s="1">
        <f>Table1[[#This Row],[jp_sales]]/Table1[[#This Row],[Jp population]]</f>
        <v>0</v>
      </c>
    </row>
    <row r="3283" spans="1:30" x14ac:dyDescent="0.25">
      <c r="A3283" t="s">
        <v>993</v>
      </c>
      <c r="B3283" t="s">
        <v>138</v>
      </c>
      <c r="C3283">
        <v>2001</v>
      </c>
      <c r="D3283" t="s">
        <v>19</v>
      </c>
      <c r="E3283" t="s">
        <v>538</v>
      </c>
      <c r="F3283" s="4">
        <v>210000</v>
      </c>
      <c r="G3283" s="4">
        <v>60000</v>
      </c>
      <c r="H3283" s="4">
        <v>0</v>
      </c>
      <c r="I3283" s="4">
        <v>10000</v>
      </c>
      <c r="J3283">
        <v>7.8</v>
      </c>
      <c r="K3283">
        <v>15</v>
      </c>
      <c r="L3283">
        <v>7.7</v>
      </c>
      <c r="M3283" s="4">
        <v>10</v>
      </c>
      <c r="N3283" t="s">
        <v>994</v>
      </c>
      <c r="O3283" t="s">
        <v>67</v>
      </c>
      <c r="P3283" s="4">
        <v>280000</v>
      </c>
      <c r="Q3283" s="3">
        <f>AVERAGE(Table1[[#This Row],[critic_score]],Table1[[#This Row],[user_score]])</f>
        <v>7.75</v>
      </c>
      <c r="R3283" s="4">
        <f>Table1[[#This Row],[user_count]]+Table1[[#This Row],[critic_count]]</f>
        <v>25</v>
      </c>
      <c r="S3283" s="2">
        <f>100000*Table1[[#This Row],[review_count]]/Table1[[#This Row],[total sales]]</f>
        <v>8.9285714285714288</v>
      </c>
      <c r="T3283" s="2">
        <f>Table1[[#This Row],[total sales]]/(2017-Table1[[#This Row],[year_of_release]])</f>
        <v>17500</v>
      </c>
      <c r="U3283" s="9">
        <f>Table1[[#This Row],[na_sales]]/(2017-Table1[[#This Row],[year_of_release]])</f>
        <v>13125</v>
      </c>
      <c r="V3283" s="6">
        <f>Table1[[#This Row],[eu_sales]]/(2017-Table1[[#This Row],[year_of_release]])</f>
        <v>3750</v>
      </c>
      <c r="W3283" s="6">
        <f>Table1[[#This Row],[jp_sales]]/(2017-Table1[[#This Row],[year_of_release]])</f>
        <v>0</v>
      </c>
      <c r="X3283" s="6">
        <f>Table1[[#This Row],[other_sales]]/(2017-Table1[[#This Row],[year_of_release]])</f>
        <v>625</v>
      </c>
      <c r="Y3283" s="4">
        <v>489752572</v>
      </c>
      <c r="Z3283" s="4">
        <v>430035992</v>
      </c>
      <c r="AA3283" s="4">
        <v>127149000</v>
      </c>
      <c r="AB3283" s="1">
        <f>Table1[[#This Row],[na_sales]]/Table1[[#This Row],[NA population]]</f>
        <v>4.2878794723307754E-4</v>
      </c>
      <c r="AC3283" s="1">
        <f>Table1[[#This Row],[eu_sales]]/Table1[[#This Row],[Eu population]]</f>
        <v>1.3952320530417371E-4</v>
      </c>
      <c r="AD3283" s="1">
        <f>Table1[[#This Row],[jp_sales]]/Table1[[#This Row],[Jp population]]</f>
        <v>0</v>
      </c>
    </row>
    <row r="3284" spans="1:30" x14ac:dyDescent="0.25">
      <c r="A3284" t="s">
        <v>2926</v>
      </c>
      <c r="B3284" t="s">
        <v>103</v>
      </c>
      <c r="C3284">
        <v>2005</v>
      </c>
      <c r="D3284" t="s">
        <v>40</v>
      </c>
      <c r="E3284" t="s">
        <v>55</v>
      </c>
      <c r="F3284" s="4">
        <v>210000</v>
      </c>
      <c r="G3284" s="4">
        <v>60000</v>
      </c>
      <c r="H3284" s="4">
        <v>0</v>
      </c>
      <c r="I3284" s="4">
        <v>10000</v>
      </c>
      <c r="J3284">
        <v>6</v>
      </c>
      <c r="K3284">
        <v>43</v>
      </c>
      <c r="L3284">
        <v>7.8</v>
      </c>
      <c r="M3284" s="4">
        <v>17</v>
      </c>
      <c r="N3284" t="s">
        <v>704</v>
      </c>
      <c r="O3284" t="s">
        <v>43</v>
      </c>
      <c r="P3284" s="4">
        <v>280000</v>
      </c>
      <c r="Q3284" s="3">
        <f>AVERAGE(Table1[[#This Row],[critic_score]],Table1[[#This Row],[user_score]])</f>
        <v>6.9</v>
      </c>
      <c r="R3284" s="4">
        <f>Table1[[#This Row],[user_count]]+Table1[[#This Row],[critic_count]]</f>
        <v>60</v>
      </c>
      <c r="S3284" s="2">
        <f>100000*Table1[[#This Row],[review_count]]/Table1[[#This Row],[total sales]]</f>
        <v>21.428571428571427</v>
      </c>
      <c r="T3284" s="2">
        <f>Table1[[#This Row],[total sales]]/(2017-Table1[[#This Row],[year_of_release]])</f>
        <v>23333.333333333332</v>
      </c>
      <c r="U3284" s="9">
        <f>Table1[[#This Row],[na_sales]]/(2017-Table1[[#This Row],[year_of_release]])</f>
        <v>17500</v>
      </c>
      <c r="V3284" s="6">
        <f>Table1[[#This Row],[eu_sales]]/(2017-Table1[[#This Row],[year_of_release]])</f>
        <v>5000</v>
      </c>
      <c r="W3284" s="6">
        <f>Table1[[#This Row],[jp_sales]]/(2017-Table1[[#This Row],[year_of_release]])</f>
        <v>0</v>
      </c>
      <c r="X3284" s="6">
        <f>Table1[[#This Row],[other_sales]]/(2017-Table1[[#This Row],[year_of_release]])</f>
        <v>833.33333333333337</v>
      </c>
      <c r="Y3284" s="4">
        <v>511054143</v>
      </c>
      <c r="Z3284" s="4">
        <v>435713800</v>
      </c>
      <c r="AA3284" s="4">
        <v>127773000</v>
      </c>
      <c r="AB3284" s="1">
        <f>Table1[[#This Row],[na_sales]]/Table1[[#This Row],[NA population]]</f>
        <v>4.1091536557605015E-4</v>
      </c>
      <c r="AC3284" s="1">
        <f>Table1[[#This Row],[eu_sales]]/Table1[[#This Row],[Eu population]]</f>
        <v>1.3770507154007975E-4</v>
      </c>
      <c r="AD3284" s="1">
        <f>Table1[[#This Row],[jp_sales]]/Table1[[#This Row],[Jp population]]</f>
        <v>0</v>
      </c>
    </row>
    <row r="3285" spans="1:30" x14ac:dyDescent="0.25">
      <c r="A3285" t="s">
        <v>3401</v>
      </c>
      <c r="B3285" t="s">
        <v>34</v>
      </c>
      <c r="C3285">
        <v>2009</v>
      </c>
      <c r="D3285" t="s">
        <v>96</v>
      </c>
      <c r="E3285" t="s">
        <v>572</v>
      </c>
      <c r="F3285" s="4">
        <v>70000</v>
      </c>
      <c r="G3285" s="4">
        <v>110000</v>
      </c>
      <c r="H3285" s="4">
        <v>0</v>
      </c>
      <c r="I3285" s="4">
        <v>10000</v>
      </c>
      <c r="J3285">
        <v>6</v>
      </c>
      <c r="K3285">
        <v>37</v>
      </c>
      <c r="L3285">
        <v>6.4</v>
      </c>
      <c r="M3285" s="4">
        <v>77</v>
      </c>
      <c r="N3285" t="s">
        <v>3177</v>
      </c>
      <c r="O3285" t="s">
        <v>43</v>
      </c>
      <c r="P3285" s="4">
        <v>190000</v>
      </c>
      <c r="Q3285" s="3">
        <f>AVERAGE(Table1[[#This Row],[critic_score]],Table1[[#This Row],[user_score]])</f>
        <v>6.2</v>
      </c>
      <c r="R3285" s="4">
        <f>Table1[[#This Row],[user_count]]+Table1[[#This Row],[critic_count]]</f>
        <v>114</v>
      </c>
      <c r="S3285" s="2">
        <f>100000*Table1[[#This Row],[review_count]]/Table1[[#This Row],[total sales]]</f>
        <v>60</v>
      </c>
      <c r="T3285" s="2">
        <f>Table1[[#This Row],[total sales]]/(2017-Table1[[#This Row],[year_of_release]])</f>
        <v>23750</v>
      </c>
      <c r="U3285" s="9">
        <f>Table1[[#This Row],[na_sales]]/(2017-Table1[[#This Row],[year_of_release]])</f>
        <v>8750</v>
      </c>
      <c r="V3285" s="6">
        <f>Table1[[#This Row],[eu_sales]]/(2017-Table1[[#This Row],[year_of_release]])</f>
        <v>13750</v>
      </c>
      <c r="W3285" s="6">
        <f>Table1[[#This Row],[jp_sales]]/(2017-Table1[[#This Row],[year_of_release]])</f>
        <v>0</v>
      </c>
      <c r="X3285" s="6">
        <f>Table1[[#This Row],[other_sales]]/(2017-Table1[[#This Row],[year_of_release]])</f>
        <v>1250</v>
      </c>
      <c r="Y3285" s="4">
        <v>534740514</v>
      </c>
      <c r="Z3285" s="4">
        <v>441041694</v>
      </c>
      <c r="AA3285" s="4">
        <v>128047000</v>
      </c>
      <c r="AB3285" s="1">
        <f>Table1[[#This Row],[na_sales]]/Table1[[#This Row],[NA population]]</f>
        <v>1.3090461292409201E-4</v>
      </c>
      <c r="AC3285" s="1">
        <f>Table1[[#This Row],[eu_sales]]/Table1[[#This Row],[Eu population]]</f>
        <v>2.4940952634741148E-4</v>
      </c>
      <c r="AD3285" s="1">
        <f>Table1[[#This Row],[jp_sales]]/Table1[[#This Row],[Jp population]]</f>
        <v>0</v>
      </c>
    </row>
    <row r="3286" spans="1:30" x14ac:dyDescent="0.25">
      <c r="A3286" t="s">
        <v>2932</v>
      </c>
      <c r="B3286" t="s">
        <v>39</v>
      </c>
      <c r="C3286">
        <v>2013</v>
      </c>
      <c r="D3286" t="s">
        <v>54</v>
      </c>
      <c r="E3286" t="s">
        <v>100</v>
      </c>
      <c r="F3286" s="4">
        <v>110000</v>
      </c>
      <c r="G3286" s="4">
        <v>110000</v>
      </c>
      <c r="H3286" s="4">
        <v>10000</v>
      </c>
      <c r="I3286" s="4">
        <v>50000</v>
      </c>
      <c r="J3286">
        <v>5.8</v>
      </c>
      <c r="K3286">
        <v>27</v>
      </c>
      <c r="L3286">
        <v>6.7</v>
      </c>
      <c r="M3286" s="4">
        <v>100</v>
      </c>
      <c r="N3286" t="s">
        <v>646</v>
      </c>
      <c r="O3286" t="s">
        <v>43</v>
      </c>
      <c r="P3286" s="4">
        <v>280000</v>
      </c>
      <c r="Q3286" s="3">
        <f>AVERAGE(Table1[[#This Row],[critic_score]],Table1[[#This Row],[user_score]])</f>
        <v>6.25</v>
      </c>
      <c r="R3286" s="4">
        <f>Table1[[#This Row],[user_count]]+Table1[[#This Row],[critic_count]]</f>
        <v>127</v>
      </c>
      <c r="S3286" s="2">
        <f>100000*Table1[[#This Row],[review_count]]/Table1[[#This Row],[total sales]]</f>
        <v>45.357142857142854</v>
      </c>
      <c r="T3286" s="2">
        <f>Table1[[#This Row],[total sales]]/(2017-Table1[[#This Row],[year_of_release]])</f>
        <v>70000</v>
      </c>
      <c r="U3286" s="9">
        <f>Table1[[#This Row],[na_sales]]/(2017-Table1[[#This Row],[year_of_release]])</f>
        <v>27500</v>
      </c>
      <c r="V3286" s="6">
        <f>Table1[[#This Row],[eu_sales]]/(2017-Table1[[#This Row],[year_of_release]])</f>
        <v>27500</v>
      </c>
      <c r="W3286" s="6">
        <f>Table1[[#This Row],[jp_sales]]/(2017-Table1[[#This Row],[year_of_release]])</f>
        <v>2500</v>
      </c>
      <c r="X3286" s="6">
        <f>Table1[[#This Row],[other_sales]]/(2017-Table1[[#This Row],[year_of_release]])</f>
        <v>12500</v>
      </c>
      <c r="Y3286" s="4">
        <v>556861736</v>
      </c>
      <c r="Z3286" s="4">
        <v>442492884</v>
      </c>
      <c r="AA3286" s="4">
        <v>127445000</v>
      </c>
      <c r="AB3286" s="1">
        <f>Table1[[#This Row],[na_sales]]/Table1[[#This Row],[NA population]]</f>
        <v>1.9753556922431459E-4</v>
      </c>
      <c r="AC3286" s="1">
        <f>Table1[[#This Row],[eu_sales]]/Table1[[#This Row],[Eu population]]</f>
        <v>2.4859156831096067E-4</v>
      </c>
      <c r="AD3286" s="1">
        <f>Table1[[#This Row],[jp_sales]]/Table1[[#This Row],[Jp population]]</f>
        <v>7.8465220291105969E-5</v>
      </c>
    </row>
    <row r="3287" spans="1:30" x14ac:dyDescent="0.25">
      <c r="A3287" t="s">
        <v>2934</v>
      </c>
      <c r="B3287" t="s">
        <v>18</v>
      </c>
      <c r="C3287">
        <v>2009</v>
      </c>
      <c r="D3287" t="s">
        <v>40</v>
      </c>
      <c r="E3287" t="s">
        <v>55</v>
      </c>
      <c r="F3287" s="4">
        <v>110000</v>
      </c>
      <c r="G3287" s="4">
        <v>140000</v>
      </c>
      <c r="H3287" s="4">
        <v>0</v>
      </c>
      <c r="I3287" s="4">
        <v>30000</v>
      </c>
      <c r="J3287">
        <v>7.5</v>
      </c>
      <c r="K3287">
        <v>12</v>
      </c>
      <c r="L3287">
        <v>8.3000000000000007</v>
      </c>
      <c r="M3287" s="4">
        <v>6</v>
      </c>
      <c r="N3287" t="s">
        <v>55</v>
      </c>
      <c r="O3287" t="s">
        <v>84</v>
      </c>
      <c r="P3287" s="4">
        <v>280000</v>
      </c>
      <c r="Q3287" s="3">
        <f>AVERAGE(Table1[[#This Row],[critic_score]],Table1[[#This Row],[user_score]])</f>
        <v>7.9</v>
      </c>
      <c r="R3287" s="4">
        <f>Table1[[#This Row],[user_count]]+Table1[[#This Row],[critic_count]]</f>
        <v>18</v>
      </c>
      <c r="S3287" s="2">
        <f>100000*Table1[[#This Row],[review_count]]/Table1[[#This Row],[total sales]]</f>
        <v>6.4285714285714288</v>
      </c>
      <c r="T3287" s="2">
        <f>Table1[[#This Row],[total sales]]/(2017-Table1[[#This Row],[year_of_release]])</f>
        <v>35000</v>
      </c>
      <c r="U3287" s="9">
        <f>Table1[[#This Row],[na_sales]]/(2017-Table1[[#This Row],[year_of_release]])</f>
        <v>13750</v>
      </c>
      <c r="V3287" s="6">
        <f>Table1[[#This Row],[eu_sales]]/(2017-Table1[[#This Row],[year_of_release]])</f>
        <v>17500</v>
      </c>
      <c r="W3287" s="6">
        <f>Table1[[#This Row],[jp_sales]]/(2017-Table1[[#This Row],[year_of_release]])</f>
        <v>0</v>
      </c>
      <c r="X3287" s="6">
        <f>Table1[[#This Row],[other_sales]]/(2017-Table1[[#This Row],[year_of_release]])</f>
        <v>3750</v>
      </c>
      <c r="Y3287" s="4">
        <v>534740514</v>
      </c>
      <c r="Z3287" s="4">
        <v>441041694</v>
      </c>
      <c r="AA3287" s="4">
        <v>128047000</v>
      </c>
      <c r="AB3287" s="1">
        <f>Table1[[#This Row],[na_sales]]/Table1[[#This Row],[NA population]]</f>
        <v>2.0570724888071599E-4</v>
      </c>
      <c r="AC3287" s="1">
        <f>Table1[[#This Row],[eu_sales]]/Table1[[#This Row],[Eu population]]</f>
        <v>3.174303062603419E-4</v>
      </c>
      <c r="AD3287" s="1">
        <f>Table1[[#This Row],[jp_sales]]/Table1[[#This Row],[Jp population]]</f>
        <v>0</v>
      </c>
    </row>
    <row r="3288" spans="1:30" x14ac:dyDescent="0.25">
      <c r="A3288" t="s">
        <v>2935</v>
      </c>
      <c r="B3288" t="s">
        <v>103</v>
      </c>
      <c r="C3288">
        <v>2003</v>
      </c>
      <c r="D3288" t="s">
        <v>65</v>
      </c>
      <c r="E3288" t="s">
        <v>35</v>
      </c>
      <c r="F3288" s="4">
        <v>210000</v>
      </c>
      <c r="G3288" s="4">
        <v>60000</v>
      </c>
      <c r="H3288" s="4">
        <v>0</v>
      </c>
      <c r="I3288" s="4">
        <v>10000</v>
      </c>
      <c r="J3288">
        <v>6.5</v>
      </c>
      <c r="K3288">
        <v>32</v>
      </c>
      <c r="L3288">
        <v>6.5</v>
      </c>
      <c r="M3288" s="4">
        <v>8</v>
      </c>
      <c r="N3288" t="s">
        <v>2309</v>
      </c>
      <c r="O3288" t="s">
        <v>43</v>
      </c>
      <c r="P3288" s="4">
        <v>280000</v>
      </c>
      <c r="Q3288" s="3">
        <f>AVERAGE(Table1[[#This Row],[critic_score]],Table1[[#This Row],[user_score]])</f>
        <v>6.5</v>
      </c>
      <c r="R3288" s="4">
        <f>Table1[[#This Row],[user_count]]+Table1[[#This Row],[critic_count]]</f>
        <v>40</v>
      </c>
      <c r="S3288" s="2">
        <f>100000*Table1[[#This Row],[review_count]]/Table1[[#This Row],[total sales]]</f>
        <v>14.285714285714286</v>
      </c>
      <c r="T3288" s="2">
        <f>Table1[[#This Row],[total sales]]/(2017-Table1[[#This Row],[year_of_release]])</f>
        <v>20000</v>
      </c>
      <c r="U3288" s="9">
        <f>Table1[[#This Row],[na_sales]]/(2017-Table1[[#This Row],[year_of_release]])</f>
        <v>15000</v>
      </c>
      <c r="V3288" s="6">
        <f>Table1[[#This Row],[eu_sales]]/(2017-Table1[[#This Row],[year_of_release]])</f>
        <v>4285.7142857142853</v>
      </c>
      <c r="W3288" s="6">
        <f>Table1[[#This Row],[jp_sales]]/(2017-Table1[[#This Row],[year_of_release]])</f>
        <v>0</v>
      </c>
      <c r="X3288" s="6">
        <f>Table1[[#This Row],[other_sales]]/(2017-Table1[[#This Row],[year_of_release]])</f>
        <v>714.28571428571433</v>
      </c>
      <c r="Y3288" s="4">
        <v>500125528</v>
      </c>
      <c r="Z3288" s="4">
        <v>432552540</v>
      </c>
      <c r="AA3288" s="4">
        <v>127718000</v>
      </c>
      <c r="AB3288" s="1">
        <f>Table1[[#This Row],[na_sales]]/Table1[[#This Row],[NA population]]</f>
        <v>4.1989458294558403E-4</v>
      </c>
      <c r="AC3288" s="1">
        <f>Table1[[#This Row],[eu_sales]]/Table1[[#This Row],[Eu population]]</f>
        <v>1.3871147306174645E-4</v>
      </c>
      <c r="AD3288" s="1">
        <f>Table1[[#This Row],[jp_sales]]/Table1[[#This Row],[Jp population]]</f>
        <v>0</v>
      </c>
    </row>
    <row r="3289" spans="1:30" x14ac:dyDescent="0.25">
      <c r="A3289" t="s">
        <v>564</v>
      </c>
      <c r="B3289" t="s">
        <v>138</v>
      </c>
      <c r="C3289">
        <v>2004</v>
      </c>
      <c r="D3289" t="s">
        <v>65</v>
      </c>
      <c r="E3289" t="s">
        <v>231</v>
      </c>
      <c r="F3289" s="4">
        <v>210000</v>
      </c>
      <c r="G3289" s="4">
        <v>60000</v>
      </c>
      <c r="H3289" s="4">
        <v>0</v>
      </c>
      <c r="I3289" s="4">
        <v>10000</v>
      </c>
      <c r="J3289">
        <v>6.6</v>
      </c>
      <c r="K3289">
        <v>9</v>
      </c>
      <c r="L3289">
        <v>5.8</v>
      </c>
      <c r="M3289" s="4">
        <v>12</v>
      </c>
      <c r="N3289" t="s">
        <v>1746</v>
      </c>
      <c r="O3289" t="s">
        <v>67</v>
      </c>
      <c r="P3289" s="4">
        <v>280000</v>
      </c>
      <c r="Q3289" s="3">
        <f>AVERAGE(Table1[[#This Row],[critic_score]],Table1[[#This Row],[user_score]])</f>
        <v>6.1999999999999993</v>
      </c>
      <c r="R3289" s="4">
        <f>Table1[[#This Row],[user_count]]+Table1[[#This Row],[critic_count]]</f>
        <v>21</v>
      </c>
      <c r="S3289" s="2">
        <f>100000*Table1[[#This Row],[review_count]]/Table1[[#This Row],[total sales]]</f>
        <v>7.5</v>
      </c>
      <c r="T3289" s="2">
        <f>Table1[[#This Row],[total sales]]/(2017-Table1[[#This Row],[year_of_release]])</f>
        <v>21538.461538461539</v>
      </c>
      <c r="U3289" s="9">
        <f>Table1[[#This Row],[na_sales]]/(2017-Table1[[#This Row],[year_of_release]])</f>
        <v>16153.846153846154</v>
      </c>
      <c r="V3289" s="6">
        <f>Table1[[#This Row],[eu_sales]]/(2017-Table1[[#This Row],[year_of_release]])</f>
        <v>4615.3846153846152</v>
      </c>
      <c r="W3289" s="6">
        <f>Table1[[#This Row],[jp_sales]]/(2017-Table1[[#This Row],[year_of_release]])</f>
        <v>0</v>
      </c>
      <c r="X3289" s="6">
        <f>Table1[[#This Row],[other_sales]]/(2017-Table1[[#This Row],[year_of_release]])</f>
        <v>769.23076923076928</v>
      </c>
      <c r="Y3289" s="4">
        <v>505524224</v>
      </c>
      <c r="Z3289" s="4">
        <v>434174638</v>
      </c>
      <c r="AA3289" s="4">
        <v>127761000</v>
      </c>
      <c r="AB3289" s="1">
        <f>Table1[[#This Row],[na_sales]]/Table1[[#This Row],[NA population]]</f>
        <v>4.1541036023626834E-4</v>
      </c>
      <c r="AC3289" s="1">
        <f>Table1[[#This Row],[eu_sales]]/Table1[[#This Row],[Eu population]]</f>
        <v>1.3819324011274929E-4</v>
      </c>
      <c r="AD3289" s="1">
        <f>Table1[[#This Row],[jp_sales]]/Table1[[#This Row],[Jp population]]</f>
        <v>0</v>
      </c>
    </row>
    <row r="3290" spans="1:30" x14ac:dyDescent="0.25">
      <c r="A3290" t="s">
        <v>757</v>
      </c>
      <c r="B3290" t="s">
        <v>113</v>
      </c>
      <c r="C3290">
        <v>2014</v>
      </c>
      <c r="D3290" t="s">
        <v>40</v>
      </c>
      <c r="E3290" t="s">
        <v>97</v>
      </c>
      <c r="F3290" s="4">
        <v>100000</v>
      </c>
      <c r="G3290" s="4">
        <v>160000</v>
      </c>
      <c r="H3290" s="4">
        <v>0</v>
      </c>
      <c r="I3290" s="4">
        <v>20000</v>
      </c>
      <c r="J3290">
        <v>6.8</v>
      </c>
      <c r="K3290">
        <v>18</v>
      </c>
      <c r="L3290">
        <v>5.9</v>
      </c>
      <c r="M3290" s="4">
        <v>721</v>
      </c>
      <c r="N3290" t="s">
        <v>758</v>
      </c>
      <c r="O3290" t="s">
        <v>43</v>
      </c>
      <c r="P3290" s="4">
        <v>280000</v>
      </c>
      <c r="Q3290" s="3">
        <f>AVERAGE(Table1[[#This Row],[critic_score]],Table1[[#This Row],[user_score]])</f>
        <v>6.35</v>
      </c>
      <c r="R3290" s="4">
        <f>Table1[[#This Row],[user_count]]+Table1[[#This Row],[critic_count]]</f>
        <v>739</v>
      </c>
      <c r="S3290" s="2">
        <f>100000*Table1[[#This Row],[review_count]]/Table1[[#This Row],[total sales]]</f>
        <v>263.92857142857144</v>
      </c>
      <c r="T3290" s="2">
        <f>Table1[[#This Row],[total sales]]/(2017-Table1[[#This Row],[year_of_release]])</f>
        <v>93333.333333333328</v>
      </c>
      <c r="U3290" s="9">
        <f>Table1[[#This Row],[na_sales]]/(2017-Table1[[#This Row],[year_of_release]])</f>
        <v>33333.333333333336</v>
      </c>
      <c r="V3290" s="6">
        <f>Table1[[#This Row],[eu_sales]]/(2017-Table1[[#This Row],[year_of_release]])</f>
        <v>53333.333333333336</v>
      </c>
      <c r="W3290" s="6">
        <f>Table1[[#This Row],[jp_sales]]/(2017-Table1[[#This Row],[year_of_release]])</f>
        <v>0</v>
      </c>
      <c r="X3290" s="6">
        <f>Table1[[#This Row],[other_sales]]/(2017-Table1[[#This Row],[year_of_release]])</f>
        <v>6666.666666666667</v>
      </c>
      <c r="Y3290" s="4">
        <v>562338430</v>
      </c>
      <c r="Z3290" s="4">
        <v>443580712</v>
      </c>
      <c r="AA3290" s="4">
        <v>127276000</v>
      </c>
      <c r="AB3290" s="1">
        <f>Table1[[#This Row],[na_sales]]/Table1[[#This Row],[NA population]]</f>
        <v>1.778288565481822E-4</v>
      </c>
      <c r="AC3290" s="1">
        <f>Table1[[#This Row],[eu_sales]]/Table1[[#This Row],[Eu population]]</f>
        <v>3.6070098557396249E-4</v>
      </c>
      <c r="AD3290" s="1">
        <f>Table1[[#This Row],[jp_sales]]/Table1[[#This Row],[Jp population]]</f>
        <v>0</v>
      </c>
    </row>
    <row r="3291" spans="1:30" x14ac:dyDescent="0.25">
      <c r="A3291" t="s">
        <v>2901</v>
      </c>
      <c r="B3291" t="s">
        <v>34</v>
      </c>
      <c r="C3291">
        <v>2006</v>
      </c>
      <c r="D3291" t="s">
        <v>73</v>
      </c>
      <c r="E3291" t="s">
        <v>403</v>
      </c>
      <c r="F3291" s="4">
        <v>240000</v>
      </c>
      <c r="G3291" s="4">
        <v>0</v>
      </c>
      <c r="H3291" s="4">
        <v>10000</v>
      </c>
      <c r="I3291" s="4">
        <v>20000</v>
      </c>
      <c r="J3291">
        <v>7.1</v>
      </c>
      <c r="K3291">
        <v>60</v>
      </c>
      <c r="L3291">
        <v>7</v>
      </c>
      <c r="M3291" s="4">
        <v>72</v>
      </c>
      <c r="N3291" t="s">
        <v>553</v>
      </c>
      <c r="O3291" t="s">
        <v>67</v>
      </c>
      <c r="P3291" s="4">
        <v>270000</v>
      </c>
      <c r="Q3291" s="3">
        <f>AVERAGE(Table1[[#This Row],[critic_score]],Table1[[#This Row],[user_score]])</f>
        <v>7.05</v>
      </c>
      <c r="R3291" s="4">
        <f>Table1[[#This Row],[user_count]]+Table1[[#This Row],[critic_count]]</f>
        <v>132</v>
      </c>
      <c r="S3291" s="2">
        <f>100000*Table1[[#This Row],[review_count]]/Table1[[#This Row],[total sales]]</f>
        <v>48.888888888888886</v>
      </c>
      <c r="T3291" s="2">
        <f>Table1[[#This Row],[total sales]]/(2017-Table1[[#This Row],[year_of_release]])</f>
        <v>24545.454545454544</v>
      </c>
      <c r="U3291" s="9">
        <f>Table1[[#This Row],[na_sales]]/(2017-Table1[[#This Row],[year_of_release]])</f>
        <v>21818.18181818182</v>
      </c>
      <c r="V3291" s="6">
        <f>Table1[[#This Row],[eu_sales]]/(2017-Table1[[#This Row],[year_of_release]])</f>
        <v>0</v>
      </c>
      <c r="W3291" s="6">
        <f>Table1[[#This Row],[jp_sales]]/(2017-Table1[[#This Row],[year_of_release]])</f>
        <v>909.09090909090912</v>
      </c>
      <c r="X3291" s="6">
        <f>Table1[[#This Row],[other_sales]]/(2017-Table1[[#This Row],[year_of_release]])</f>
        <v>1818.1818181818182</v>
      </c>
      <c r="Y3291" s="4">
        <v>516818555</v>
      </c>
      <c r="Z3291" s="4">
        <v>437126892</v>
      </c>
      <c r="AA3291" s="4">
        <v>127854000</v>
      </c>
      <c r="AB3291" s="1">
        <f>Table1[[#This Row],[na_sales]]/Table1[[#This Row],[NA population]]</f>
        <v>4.6437961191234708E-4</v>
      </c>
      <c r="AC3291" s="1">
        <f>Table1[[#This Row],[eu_sales]]/Table1[[#This Row],[Eu population]]</f>
        <v>0</v>
      </c>
      <c r="AD3291" s="1">
        <f>Table1[[#This Row],[jp_sales]]/Table1[[#This Row],[Jp population]]</f>
        <v>7.821421308680213E-5</v>
      </c>
    </row>
    <row r="3292" spans="1:30" x14ac:dyDescent="0.25">
      <c r="A3292" t="s">
        <v>2267</v>
      </c>
      <c r="B3292" t="s">
        <v>118</v>
      </c>
      <c r="C3292">
        <v>2006</v>
      </c>
      <c r="D3292" t="s">
        <v>191</v>
      </c>
      <c r="E3292" t="s">
        <v>431</v>
      </c>
      <c r="F3292" s="4">
        <v>250000</v>
      </c>
      <c r="G3292" s="4">
        <v>0</v>
      </c>
      <c r="H3292" s="4">
        <v>0</v>
      </c>
      <c r="I3292" s="4">
        <v>20000</v>
      </c>
      <c r="J3292">
        <v>5.2</v>
      </c>
      <c r="K3292">
        <v>34</v>
      </c>
      <c r="L3292">
        <v>8</v>
      </c>
      <c r="M3292" s="4">
        <v>17</v>
      </c>
      <c r="N3292" t="s">
        <v>803</v>
      </c>
      <c r="O3292" t="s">
        <v>67</v>
      </c>
      <c r="P3292" s="4">
        <v>270000</v>
      </c>
      <c r="Q3292" s="3">
        <f>AVERAGE(Table1[[#This Row],[critic_score]],Table1[[#This Row],[user_score]])</f>
        <v>6.6</v>
      </c>
      <c r="R3292" s="4">
        <f>Table1[[#This Row],[user_count]]+Table1[[#This Row],[critic_count]]</f>
        <v>51</v>
      </c>
      <c r="S3292" s="2">
        <f>100000*Table1[[#This Row],[review_count]]/Table1[[#This Row],[total sales]]</f>
        <v>18.888888888888889</v>
      </c>
      <c r="T3292" s="2">
        <f>Table1[[#This Row],[total sales]]/(2017-Table1[[#This Row],[year_of_release]])</f>
        <v>24545.454545454544</v>
      </c>
      <c r="U3292" s="9">
        <f>Table1[[#This Row],[na_sales]]/(2017-Table1[[#This Row],[year_of_release]])</f>
        <v>22727.272727272728</v>
      </c>
      <c r="V3292" s="6">
        <f>Table1[[#This Row],[eu_sales]]/(2017-Table1[[#This Row],[year_of_release]])</f>
        <v>0</v>
      </c>
      <c r="W3292" s="6">
        <f>Table1[[#This Row],[jp_sales]]/(2017-Table1[[#This Row],[year_of_release]])</f>
        <v>0</v>
      </c>
      <c r="X3292" s="6">
        <f>Table1[[#This Row],[other_sales]]/(2017-Table1[[#This Row],[year_of_release]])</f>
        <v>1818.1818181818182</v>
      </c>
      <c r="Y3292" s="4">
        <v>516818555</v>
      </c>
      <c r="Z3292" s="4">
        <v>437126892</v>
      </c>
      <c r="AA3292" s="4">
        <v>127854000</v>
      </c>
      <c r="AB3292" s="1">
        <f>Table1[[#This Row],[na_sales]]/Table1[[#This Row],[NA population]]</f>
        <v>4.8372876240869488E-4</v>
      </c>
      <c r="AC3292" s="1">
        <f>Table1[[#This Row],[eu_sales]]/Table1[[#This Row],[Eu population]]</f>
        <v>0</v>
      </c>
      <c r="AD3292" s="1">
        <f>Table1[[#This Row],[jp_sales]]/Table1[[#This Row],[Jp population]]</f>
        <v>0</v>
      </c>
    </row>
    <row r="3293" spans="1:30" x14ac:dyDescent="0.25">
      <c r="A3293" t="s">
        <v>2918</v>
      </c>
      <c r="B3293" t="s">
        <v>136</v>
      </c>
      <c r="C3293">
        <v>2014</v>
      </c>
      <c r="D3293" t="s">
        <v>40</v>
      </c>
      <c r="E3293" t="s">
        <v>20</v>
      </c>
      <c r="F3293" s="4">
        <v>170000</v>
      </c>
      <c r="G3293" s="4">
        <v>0</v>
      </c>
      <c r="H3293" s="4">
        <v>80000</v>
      </c>
      <c r="I3293" s="4">
        <v>20000</v>
      </c>
      <c r="J3293">
        <v>7.1</v>
      </c>
      <c r="K3293">
        <v>34</v>
      </c>
      <c r="L3293">
        <v>7.1</v>
      </c>
      <c r="M3293" s="4">
        <v>133</v>
      </c>
      <c r="N3293" t="s">
        <v>407</v>
      </c>
      <c r="O3293" t="s">
        <v>21</v>
      </c>
      <c r="P3293" s="4">
        <v>270000</v>
      </c>
      <c r="Q3293" s="3">
        <f>AVERAGE(Table1[[#This Row],[critic_score]],Table1[[#This Row],[user_score]])</f>
        <v>7.1</v>
      </c>
      <c r="R3293" s="4">
        <f>Table1[[#This Row],[user_count]]+Table1[[#This Row],[critic_count]]</f>
        <v>167</v>
      </c>
      <c r="S3293" s="2">
        <f>100000*Table1[[#This Row],[review_count]]/Table1[[#This Row],[total sales]]</f>
        <v>61.851851851851855</v>
      </c>
      <c r="T3293" s="2">
        <f>Table1[[#This Row],[total sales]]/(2017-Table1[[#This Row],[year_of_release]])</f>
        <v>90000</v>
      </c>
      <c r="U3293" s="9">
        <f>Table1[[#This Row],[na_sales]]/(2017-Table1[[#This Row],[year_of_release]])</f>
        <v>56666.666666666664</v>
      </c>
      <c r="V3293" s="6">
        <f>Table1[[#This Row],[eu_sales]]/(2017-Table1[[#This Row],[year_of_release]])</f>
        <v>0</v>
      </c>
      <c r="W3293" s="6">
        <f>Table1[[#This Row],[jp_sales]]/(2017-Table1[[#This Row],[year_of_release]])</f>
        <v>26666.666666666668</v>
      </c>
      <c r="X3293" s="6">
        <f>Table1[[#This Row],[other_sales]]/(2017-Table1[[#This Row],[year_of_release]])</f>
        <v>6666.666666666667</v>
      </c>
      <c r="Y3293" s="4">
        <v>562338430</v>
      </c>
      <c r="Z3293" s="4">
        <v>443580712</v>
      </c>
      <c r="AA3293" s="4">
        <v>127276000</v>
      </c>
      <c r="AB3293" s="1">
        <f>Table1[[#This Row],[na_sales]]/Table1[[#This Row],[NA population]]</f>
        <v>3.0230905613190973E-4</v>
      </c>
      <c r="AC3293" s="1">
        <f>Table1[[#This Row],[eu_sales]]/Table1[[#This Row],[Eu population]]</f>
        <v>0</v>
      </c>
      <c r="AD3293" s="1">
        <f>Table1[[#This Row],[jp_sales]]/Table1[[#This Row],[Jp population]]</f>
        <v>6.285552657217386E-4</v>
      </c>
    </row>
    <row r="3294" spans="1:30" x14ac:dyDescent="0.25">
      <c r="A3294" t="s">
        <v>1678</v>
      </c>
      <c r="B3294" t="s">
        <v>34</v>
      </c>
      <c r="C3294">
        <v>2010</v>
      </c>
      <c r="D3294" t="s">
        <v>29</v>
      </c>
      <c r="E3294" t="s">
        <v>100</v>
      </c>
      <c r="F3294" s="4">
        <v>160000</v>
      </c>
      <c r="G3294" s="4">
        <v>90000</v>
      </c>
      <c r="H3294" s="4">
        <v>0</v>
      </c>
      <c r="I3294" s="4">
        <v>20000</v>
      </c>
      <c r="J3294">
        <v>6.6</v>
      </c>
      <c r="K3294">
        <v>18</v>
      </c>
      <c r="L3294">
        <v>6.6</v>
      </c>
      <c r="M3294" s="4">
        <v>16</v>
      </c>
      <c r="N3294" t="s">
        <v>100</v>
      </c>
      <c r="O3294" t="s">
        <v>21</v>
      </c>
      <c r="P3294" s="4">
        <v>270000</v>
      </c>
      <c r="Q3294" s="3">
        <f>AVERAGE(Table1[[#This Row],[critic_score]],Table1[[#This Row],[user_score]])</f>
        <v>6.6</v>
      </c>
      <c r="R3294" s="4">
        <f>Table1[[#This Row],[user_count]]+Table1[[#This Row],[critic_count]]</f>
        <v>34</v>
      </c>
      <c r="S3294" s="2">
        <f>100000*Table1[[#This Row],[review_count]]/Table1[[#This Row],[total sales]]</f>
        <v>12.592592592592593</v>
      </c>
      <c r="T3294" s="2">
        <f>Table1[[#This Row],[total sales]]/(2017-Table1[[#This Row],[year_of_release]])</f>
        <v>38571.428571428572</v>
      </c>
      <c r="U3294" s="9">
        <f>Table1[[#This Row],[na_sales]]/(2017-Table1[[#This Row],[year_of_release]])</f>
        <v>22857.142857142859</v>
      </c>
      <c r="V3294" s="6">
        <f>Table1[[#This Row],[eu_sales]]/(2017-Table1[[#This Row],[year_of_release]])</f>
        <v>12857.142857142857</v>
      </c>
      <c r="W3294" s="6">
        <f>Table1[[#This Row],[jp_sales]]/(2017-Table1[[#This Row],[year_of_release]])</f>
        <v>0</v>
      </c>
      <c r="X3294" s="6">
        <f>Table1[[#This Row],[other_sales]]/(2017-Table1[[#This Row],[year_of_release]])</f>
        <v>2857.1428571428573</v>
      </c>
      <c r="Y3294" s="4">
        <v>540520772</v>
      </c>
      <c r="Z3294" s="4">
        <v>441654761</v>
      </c>
      <c r="AA3294" s="4">
        <v>128070000</v>
      </c>
      <c r="AB3294" s="1">
        <f>Table1[[#This Row],[na_sales]]/Table1[[#This Row],[NA population]]</f>
        <v>2.9601082564871344E-4</v>
      </c>
      <c r="AC3294" s="1">
        <f>Table1[[#This Row],[eu_sales]]/Table1[[#This Row],[Eu population]]</f>
        <v>2.0377907802062616E-4</v>
      </c>
      <c r="AD3294" s="1">
        <f>Table1[[#This Row],[jp_sales]]/Table1[[#This Row],[Jp population]]</f>
        <v>0</v>
      </c>
    </row>
    <row r="3295" spans="1:30" x14ac:dyDescent="0.25">
      <c r="A3295" t="s">
        <v>2923</v>
      </c>
      <c r="B3295" t="s">
        <v>45</v>
      </c>
      <c r="C3295">
        <v>2001</v>
      </c>
      <c r="D3295" t="s">
        <v>54</v>
      </c>
      <c r="E3295" t="s">
        <v>270</v>
      </c>
      <c r="F3295" s="4">
        <v>50000</v>
      </c>
      <c r="G3295" s="4">
        <v>40000</v>
      </c>
      <c r="H3295" s="4">
        <v>170000</v>
      </c>
      <c r="I3295" s="4">
        <v>10000</v>
      </c>
      <c r="J3295">
        <v>6.5</v>
      </c>
      <c r="K3295">
        <v>23</v>
      </c>
      <c r="L3295">
        <v>4.9000000000000004</v>
      </c>
      <c r="M3295" s="4">
        <v>11</v>
      </c>
      <c r="N3295" t="s">
        <v>2924</v>
      </c>
      <c r="O3295" t="s">
        <v>67</v>
      </c>
      <c r="P3295" s="4">
        <v>270000</v>
      </c>
      <c r="Q3295" s="3">
        <f>AVERAGE(Table1[[#This Row],[critic_score]],Table1[[#This Row],[user_score]])</f>
        <v>5.7</v>
      </c>
      <c r="R3295" s="4">
        <f>Table1[[#This Row],[user_count]]+Table1[[#This Row],[critic_count]]</f>
        <v>34</v>
      </c>
      <c r="S3295" s="2">
        <f>100000*Table1[[#This Row],[review_count]]/Table1[[#This Row],[total sales]]</f>
        <v>12.592592592592593</v>
      </c>
      <c r="T3295" s="2">
        <f>Table1[[#This Row],[total sales]]/(2017-Table1[[#This Row],[year_of_release]])</f>
        <v>16875</v>
      </c>
      <c r="U3295" s="9">
        <f>Table1[[#This Row],[na_sales]]/(2017-Table1[[#This Row],[year_of_release]])</f>
        <v>3125</v>
      </c>
      <c r="V3295" s="6">
        <f>Table1[[#This Row],[eu_sales]]/(2017-Table1[[#This Row],[year_of_release]])</f>
        <v>2500</v>
      </c>
      <c r="W3295" s="6">
        <f>Table1[[#This Row],[jp_sales]]/(2017-Table1[[#This Row],[year_of_release]])</f>
        <v>10625</v>
      </c>
      <c r="X3295" s="6">
        <f>Table1[[#This Row],[other_sales]]/(2017-Table1[[#This Row],[year_of_release]])</f>
        <v>625</v>
      </c>
      <c r="Y3295" s="4">
        <v>489752572</v>
      </c>
      <c r="Z3295" s="4">
        <v>430035992</v>
      </c>
      <c r="AA3295" s="4">
        <v>127149000</v>
      </c>
      <c r="AB3295" s="1">
        <f>Table1[[#This Row],[na_sales]]/Table1[[#This Row],[NA population]]</f>
        <v>1.0209236838882799E-4</v>
      </c>
      <c r="AC3295" s="1">
        <f>Table1[[#This Row],[eu_sales]]/Table1[[#This Row],[Eu population]]</f>
        <v>9.3015470202782475E-5</v>
      </c>
      <c r="AD3295" s="1">
        <f>Table1[[#This Row],[jp_sales]]/Table1[[#This Row],[Jp population]]</f>
        <v>1.3370140543771481E-3</v>
      </c>
    </row>
    <row r="3296" spans="1:30" x14ac:dyDescent="0.25">
      <c r="A3296" t="s">
        <v>2925</v>
      </c>
      <c r="B3296" t="s">
        <v>34</v>
      </c>
      <c r="C3296">
        <v>2007</v>
      </c>
      <c r="D3296" t="s">
        <v>65</v>
      </c>
      <c r="E3296" t="s">
        <v>403</v>
      </c>
      <c r="F3296" s="4">
        <v>200000</v>
      </c>
      <c r="G3296" s="4">
        <v>20000</v>
      </c>
      <c r="H3296" s="4">
        <v>30000</v>
      </c>
      <c r="I3296" s="4">
        <v>20000</v>
      </c>
      <c r="J3296">
        <v>8.9</v>
      </c>
      <c r="K3296">
        <v>36</v>
      </c>
      <c r="L3296">
        <v>7.6</v>
      </c>
      <c r="M3296" s="4">
        <v>62</v>
      </c>
      <c r="N3296" t="s">
        <v>751</v>
      </c>
      <c r="O3296" t="s">
        <v>67</v>
      </c>
      <c r="P3296" s="4">
        <v>270000</v>
      </c>
      <c r="Q3296" s="3">
        <f>AVERAGE(Table1[[#This Row],[critic_score]],Table1[[#This Row],[user_score]])</f>
        <v>8.25</v>
      </c>
      <c r="R3296" s="4">
        <f>Table1[[#This Row],[user_count]]+Table1[[#This Row],[critic_count]]</f>
        <v>98</v>
      </c>
      <c r="S3296" s="2">
        <f>100000*Table1[[#This Row],[review_count]]/Table1[[#This Row],[total sales]]</f>
        <v>36.296296296296298</v>
      </c>
      <c r="T3296" s="2">
        <f>Table1[[#This Row],[total sales]]/(2017-Table1[[#This Row],[year_of_release]])</f>
        <v>27000</v>
      </c>
      <c r="U3296" s="9">
        <f>Table1[[#This Row],[na_sales]]/(2017-Table1[[#This Row],[year_of_release]])</f>
        <v>20000</v>
      </c>
      <c r="V3296" s="6">
        <f>Table1[[#This Row],[eu_sales]]/(2017-Table1[[#This Row],[year_of_release]])</f>
        <v>2000</v>
      </c>
      <c r="W3296" s="6">
        <f>Table1[[#This Row],[jp_sales]]/(2017-Table1[[#This Row],[year_of_release]])</f>
        <v>3000</v>
      </c>
      <c r="X3296" s="6">
        <f>Table1[[#This Row],[other_sales]]/(2017-Table1[[#This Row],[year_of_release]])</f>
        <v>2000</v>
      </c>
      <c r="Y3296" s="4">
        <v>522751172</v>
      </c>
      <c r="Z3296" s="4">
        <v>438594184</v>
      </c>
      <c r="AA3296" s="4">
        <v>128001000</v>
      </c>
      <c r="AB3296" s="1">
        <f>Table1[[#This Row],[na_sales]]/Table1[[#This Row],[NA population]]</f>
        <v>3.8259120344927701E-4</v>
      </c>
      <c r="AC3296" s="1">
        <f>Table1[[#This Row],[eu_sales]]/Table1[[#This Row],[Eu population]]</f>
        <v>4.560023987914988E-5</v>
      </c>
      <c r="AD3296" s="1">
        <f>Table1[[#This Row],[jp_sales]]/Table1[[#This Row],[Jp population]]</f>
        <v>2.343731689596175E-4</v>
      </c>
    </row>
    <row r="3297" spans="1:30" x14ac:dyDescent="0.25">
      <c r="A3297" t="s">
        <v>2173</v>
      </c>
      <c r="B3297" t="s">
        <v>18</v>
      </c>
      <c r="C3297">
        <v>2006</v>
      </c>
      <c r="D3297" t="s">
        <v>191</v>
      </c>
      <c r="E3297" t="s">
        <v>425</v>
      </c>
      <c r="F3297" s="4">
        <v>230000</v>
      </c>
      <c r="G3297" s="4">
        <v>20000</v>
      </c>
      <c r="H3297" s="4">
        <v>0</v>
      </c>
      <c r="I3297" s="4">
        <v>20000</v>
      </c>
      <c r="J3297">
        <v>5.6</v>
      </c>
      <c r="K3297">
        <v>15</v>
      </c>
      <c r="L3297">
        <v>5.8</v>
      </c>
      <c r="M3297" s="4">
        <v>8</v>
      </c>
      <c r="N3297" t="s">
        <v>2174</v>
      </c>
      <c r="O3297" t="s">
        <v>84</v>
      </c>
      <c r="P3297" s="4">
        <v>270000</v>
      </c>
      <c r="Q3297" s="3">
        <f>AVERAGE(Table1[[#This Row],[critic_score]],Table1[[#This Row],[user_score]])</f>
        <v>5.6999999999999993</v>
      </c>
      <c r="R3297" s="4">
        <f>Table1[[#This Row],[user_count]]+Table1[[#This Row],[critic_count]]</f>
        <v>23</v>
      </c>
      <c r="S3297" s="2">
        <f>100000*Table1[[#This Row],[review_count]]/Table1[[#This Row],[total sales]]</f>
        <v>8.518518518518519</v>
      </c>
      <c r="T3297" s="2">
        <f>Table1[[#This Row],[total sales]]/(2017-Table1[[#This Row],[year_of_release]])</f>
        <v>24545.454545454544</v>
      </c>
      <c r="U3297" s="9">
        <f>Table1[[#This Row],[na_sales]]/(2017-Table1[[#This Row],[year_of_release]])</f>
        <v>20909.090909090908</v>
      </c>
      <c r="V3297" s="6">
        <f>Table1[[#This Row],[eu_sales]]/(2017-Table1[[#This Row],[year_of_release]])</f>
        <v>1818.1818181818182</v>
      </c>
      <c r="W3297" s="6">
        <f>Table1[[#This Row],[jp_sales]]/(2017-Table1[[#This Row],[year_of_release]])</f>
        <v>0</v>
      </c>
      <c r="X3297" s="6">
        <f>Table1[[#This Row],[other_sales]]/(2017-Table1[[#This Row],[year_of_release]])</f>
        <v>1818.1818181818182</v>
      </c>
      <c r="Y3297" s="4">
        <v>516818555</v>
      </c>
      <c r="Z3297" s="4">
        <v>437126892</v>
      </c>
      <c r="AA3297" s="4">
        <v>127854000</v>
      </c>
      <c r="AB3297" s="1">
        <f>Table1[[#This Row],[na_sales]]/Table1[[#This Row],[NA population]]</f>
        <v>4.4503046141599928E-4</v>
      </c>
      <c r="AC3297" s="1">
        <f>Table1[[#This Row],[eu_sales]]/Table1[[#This Row],[Eu population]]</f>
        <v>4.5753304969395475E-5</v>
      </c>
      <c r="AD3297" s="1">
        <f>Table1[[#This Row],[jp_sales]]/Table1[[#This Row],[Jp population]]</f>
        <v>0</v>
      </c>
    </row>
    <row r="3298" spans="1:30" x14ac:dyDescent="0.25">
      <c r="A3298" t="s">
        <v>2928</v>
      </c>
      <c r="B3298" t="s">
        <v>159</v>
      </c>
      <c r="C3298">
        <v>2003</v>
      </c>
      <c r="D3298" t="s">
        <v>27</v>
      </c>
      <c r="E3298" t="s">
        <v>171</v>
      </c>
      <c r="F3298" s="4">
        <v>200000</v>
      </c>
      <c r="G3298" s="4">
        <v>70000</v>
      </c>
      <c r="H3298" s="4">
        <v>0</v>
      </c>
      <c r="I3298" s="4">
        <v>0</v>
      </c>
      <c r="J3298">
        <v>9.1</v>
      </c>
      <c r="K3298">
        <v>29</v>
      </c>
      <c r="L3298">
        <v>9.1</v>
      </c>
      <c r="M3298" s="4">
        <v>127</v>
      </c>
      <c r="N3298" t="s">
        <v>311</v>
      </c>
      <c r="O3298" t="s">
        <v>67</v>
      </c>
      <c r="P3298" s="4">
        <v>270000</v>
      </c>
      <c r="Q3298" s="3">
        <f>AVERAGE(Table1[[#This Row],[critic_score]],Table1[[#This Row],[user_score]])</f>
        <v>9.1</v>
      </c>
      <c r="R3298" s="4">
        <f>Table1[[#This Row],[user_count]]+Table1[[#This Row],[critic_count]]</f>
        <v>156</v>
      </c>
      <c r="S3298" s="2">
        <f>100000*Table1[[#This Row],[review_count]]/Table1[[#This Row],[total sales]]</f>
        <v>57.777777777777779</v>
      </c>
      <c r="T3298" s="2">
        <f>Table1[[#This Row],[total sales]]/(2017-Table1[[#This Row],[year_of_release]])</f>
        <v>19285.714285714286</v>
      </c>
      <c r="U3298" s="9">
        <f>Table1[[#This Row],[na_sales]]/(2017-Table1[[#This Row],[year_of_release]])</f>
        <v>14285.714285714286</v>
      </c>
      <c r="V3298" s="6">
        <f>Table1[[#This Row],[eu_sales]]/(2017-Table1[[#This Row],[year_of_release]])</f>
        <v>5000</v>
      </c>
      <c r="W3298" s="6">
        <f>Table1[[#This Row],[jp_sales]]/(2017-Table1[[#This Row],[year_of_release]])</f>
        <v>0</v>
      </c>
      <c r="X3298" s="6">
        <f>Table1[[#This Row],[other_sales]]/(2017-Table1[[#This Row],[year_of_release]])</f>
        <v>0</v>
      </c>
      <c r="Y3298" s="4">
        <v>500125528</v>
      </c>
      <c r="Z3298" s="4">
        <v>432552540</v>
      </c>
      <c r="AA3298" s="4">
        <v>127718000</v>
      </c>
      <c r="AB3298" s="1">
        <f>Table1[[#This Row],[na_sales]]/Table1[[#This Row],[NA population]]</f>
        <v>3.9989960280531809E-4</v>
      </c>
      <c r="AC3298" s="1">
        <f>Table1[[#This Row],[eu_sales]]/Table1[[#This Row],[Eu population]]</f>
        <v>1.6183005190537086E-4</v>
      </c>
      <c r="AD3298" s="1">
        <f>Table1[[#This Row],[jp_sales]]/Table1[[#This Row],[Jp population]]</f>
        <v>0</v>
      </c>
    </row>
    <row r="3299" spans="1:30" x14ac:dyDescent="0.25">
      <c r="A3299" t="s">
        <v>2933</v>
      </c>
      <c r="B3299" t="s">
        <v>118</v>
      </c>
      <c r="C3299">
        <v>2011</v>
      </c>
      <c r="D3299" t="s">
        <v>29</v>
      </c>
      <c r="E3299" t="s">
        <v>51</v>
      </c>
      <c r="F3299" s="4">
        <v>50000</v>
      </c>
      <c r="G3299" s="4">
        <v>30000</v>
      </c>
      <c r="H3299" s="4">
        <v>170000</v>
      </c>
      <c r="I3299" s="4">
        <v>20000</v>
      </c>
      <c r="J3299">
        <v>7.4</v>
      </c>
      <c r="K3299">
        <v>41</v>
      </c>
      <c r="L3299">
        <v>7.2</v>
      </c>
      <c r="M3299" s="4">
        <v>35</v>
      </c>
      <c r="N3299" t="s">
        <v>1177</v>
      </c>
      <c r="O3299" t="s">
        <v>21</v>
      </c>
      <c r="P3299" s="4">
        <v>270000</v>
      </c>
      <c r="Q3299" s="3">
        <f>AVERAGE(Table1[[#This Row],[critic_score]],Table1[[#This Row],[user_score]])</f>
        <v>7.3000000000000007</v>
      </c>
      <c r="R3299" s="4">
        <f>Table1[[#This Row],[user_count]]+Table1[[#This Row],[critic_count]]</f>
        <v>76</v>
      </c>
      <c r="S3299" s="2">
        <f>100000*Table1[[#This Row],[review_count]]/Table1[[#This Row],[total sales]]</f>
        <v>28.148148148148149</v>
      </c>
      <c r="T3299" s="2">
        <f>Table1[[#This Row],[total sales]]/(2017-Table1[[#This Row],[year_of_release]])</f>
        <v>45000</v>
      </c>
      <c r="U3299" s="9">
        <f>Table1[[#This Row],[na_sales]]/(2017-Table1[[#This Row],[year_of_release]])</f>
        <v>8333.3333333333339</v>
      </c>
      <c r="V3299" s="6">
        <f>Table1[[#This Row],[eu_sales]]/(2017-Table1[[#This Row],[year_of_release]])</f>
        <v>5000</v>
      </c>
      <c r="W3299" s="6">
        <f>Table1[[#This Row],[jp_sales]]/(2017-Table1[[#This Row],[year_of_release]])</f>
        <v>28333.333333333332</v>
      </c>
      <c r="X3299" s="6">
        <f>Table1[[#This Row],[other_sales]]/(2017-Table1[[#This Row],[year_of_release]])</f>
        <v>3333.3333333333335</v>
      </c>
      <c r="Y3299" s="4">
        <v>545961365</v>
      </c>
      <c r="Z3299" s="4">
        <v>440756453</v>
      </c>
      <c r="AA3299" s="4">
        <v>127833000</v>
      </c>
      <c r="AB3299" s="1">
        <f>Table1[[#This Row],[na_sales]]/Table1[[#This Row],[NA population]]</f>
        <v>9.158157189382806E-5</v>
      </c>
      <c r="AC3299" s="1">
        <f>Table1[[#This Row],[eu_sales]]/Table1[[#This Row],[Eu population]]</f>
        <v>6.8064800403500847E-5</v>
      </c>
      <c r="AD3299" s="1">
        <f>Table1[[#This Row],[jp_sales]]/Table1[[#This Row],[Jp population]]</f>
        <v>1.329860051786315E-3</v>
      </c>
    </row>
    <row r="3300" spans="1:30" x14ac:dyDescent="0.25">
      <c r="A3300" t="s">
        <v>2838</v>
      </c>
      <c r="B3300" t="s">
        <v>39</v>
      </c>
      <c r="C3300">
        <v>2009</v>
      </c>
      <c r="D3300" t="s">
        <v>29</v>
      </c>
      <c r="E3300" t="s">
        <v>55</v>
      </c>
      <c r="F3300" s="4">
        <v>140000</v>
      </c>
      <c r="G3300" s="4">
        <v>90000</v>
      </c>
      <c r="H3300" s="4">
        <v>0</v>
      </c>
      <c r="I3300" s="4">
        <v>40000</v>
      </c>
      <c r="J3300">
        <v>5.9</v>
      </c>
      <c r="K3300">
        <v>33</v>
      </c>
      <c r="L3300">
        <v>4.7</v>
      </c>
      <c r="M3300" s="4">
        <v>9</v>
      </c>
      <c r="N3300" t="s">
        <v>234</v>
      </c>
      <c r="O3300" t="s">
        <v>67</v>
      </c>
      <c r="P3300" s="4">
        <v>270000</v>
      </c>
      <c r="Q3300" s="3">
        <f>AVERAGE(Table1[[#This Row],[critic_score]],Table1[[#This Row],[user_score]])</f>
        <v>5.3000000000000007</v>
      </c>
      <c r="R3300" s="4">
        <f>Table1[[#This Row],[user_count]]+Table1[[#This Row],[critic_count]]</f>
        <v>42</v>
      </c>
      <c r="S3300" s="2">
        <f>100000*Table1[[#This Row],[review_count]]/Table1[[#This Row],[total sales]]</f>
        <v>15.555555555555555</v>
      </c>
      <c r="T3300" s="2">
        <f>Table1[[#This Row],[total sales]]/(2017-Table1[[#This Row],[year_of_release]])</f>
        <v>33750</v>
      </c>
      <c r="U3300" s="9">
        <f>Table1[[#This Row],[na_sales]]/(2017-Table1[[#This Row],[year_of_release]])</f>
        <v>17500</v>
      </c>
      <c r="V3300" s="6">
        <f>Table1[[#This Row],[eu_sales]]/(2017-Table1[[#This Row],[year_of_release]])</f>
        <v>11250</v>
      </c>
      <c r="W3300" s="6">
        <f>Table1[[#This Row],[jp_sales]]/(2017-Table1[[#This Row],[year_of_release]])</f>
        <v>0</v>
      </c>
      <c r="X3300" s="6">
        <f>Table1[[#This Row],[other_sales]]/(2017-Table1[[#This Row],[year_of_release]])</f>
        <v>5000</v>
      </c>
      <c r="Y3300" s="4">
        <v>534740514</v>
      </c>
      <c r="Z3300" s="4">
        <v>441041694</v>
      </c>
      <c r="AA3300" s="4">
        <v>128047000</v>
      </c>
      <c r="AB3300" s="1">
        <f>Table1[[#This Row],[na_sales]]/Table1[[#This Row],[NA population]]</f>
        <v>2.6180922584818401E-4</v>
      </c>
      <c r="AC3300" s="1">
        <f>Table1[[#This Row],[eu_sales]]/Table1[[#This Row],[Eu population]]</f>
        <v>2.0406233973879122E-4</v>
      </c>
      <c r="AD3300" s="1">
        <f>Table1[[#This Row],[jp_sales]]/Table1[[#This Row],[Jp population]]</f>
        <v>0</v>
      </c>
    </row>
    <row r="3301" spans="1:30" x14ac:dyDescent="0.25">
      <c r="A3301" t="s">
        <v>2074</v>
      </c>
      <c r="B3301" t="s">
        <v>26</v>
      </c>
      <c r="C3301">
        <v>2006</v>
      </c>
      <c r="D3301" t="s">
        <v>27</v>
      </c>
      <c r="E3301" t="s">
        <v>55</v>
      </c>
      <c r="F3301" s="4">
        <v>240000</v>
      </c>
      <c r="G3301" s="4">
        <v>10000</v>
      </c>
      <c r="H3301" s="4">
        <v>0</v>
      </c>
      <c r="I3301" s="4">
        <v>20000</v>
      </c>
      <c r="J3301">
        <v>7.1</v>
      </c>
      <c r="K3301">
        <v>17</v>
      </c>
      <c r="L3301">
        <v>6.4</v>
      </c>
      <c r="M3301" s="4">
        <v>9</v>
      </c>
      <c r="N3301" t="s">
        <v>241</v>
      </c>
      <c r="O3301" t="s">
        <v>21</v>
      </c>
      <c r="P3301" s="4">
        <v>270000</v>
      </c>
      <c r="Q3301" s="3">
        <f>AVERAGE(Table1[[#This Row],[critic_score]],Table1[[#This Row],[user_score]])</f>
        <v>6.75</v>
      </c>
      <c r="R3301" s="4">
        <f>Table1[[#This Row],[user_count]]+Table1[[#This Row],[critic_count]]</f>
        <v>26</v>
      </c>
      <c r="S3301" s="2">
        <f>100000*Table1[[#This Row],[review_count]]/Table1[[#This Row],[total sales]]</f>
        <v>9.6296296296296298</v>
      </c>
      <c r="T3301" s="2">
        <f>Table1[[#This Row],[total sales]]/(2017-Table1[[#This Row],[year_of_release]])</f>
        <v>24545.454545454544</v>
      </c>
      <c r="U3301" s="9">
        <f>Table1[[#This Row],[na_sales]]/(2017-Table1[[#This Row],[year_of_release]])</f>
        <v>21818.18181818182</v>
      </c>
      <c r="V3301" s="6">
        <f>Table1[[#This Row],[eu_sales]]/(2017-Table1[[#This Row],[year_of_release]])</f>
        <v>909.09090909090912</v>
      </c>
      <c r="W3301" s="6">
        <f>Table1[[#This Row],[jp_sales]]/(2017-Table1[[#This Row],[year_of_release]])</f>
        <v>0</v>
      </c>
      <c r="X3301" s="6">
        <f>Table1[[#This Row],[other_sales]]/(2017-Table1[[#This Row],[year_of_release]])</f>
        <v>1818.1818181818182</v>
      </c>
      <c r="Y3301" s="4">
        <v>516818555</v>
      </c>
      <c r="Z3301" s="4">
        <v>437126892</v>
      </c>
      <c r="AA3301" s="4">
        <v>127854000</v>
      </c>
      <c r="AB3301" s="1">
        <f>Table1[[#This Row],[na_sales]]/Table1[[#This Row],[NA population]]</f>
        <v>4.6437961191234708E-4</v>
      </c>
      <c r="AC3301" s="1">
        <f>Table1[[#This Row],[eu_sales]]/Table1[[#This Row],[Eu population]]</f>
        <v>2.2876652484697737E-5</v>
      </c>
      <c r="AD3301" s="1">
        <f>Table1[[#This Row],[jp_sales]]/Table1[[#This Row],[Jp population]]</f>
        <v>0</v>
      </c>
    </row>
    <row r="3302" spans="1:30" x14ac:dyDescent="0.25">
      <c r="A3302" t="s">
        <v>2936</v>
      </c>
      <c r="B3302" t="s">
        <v>39</v>
      </c>
      <c r="C3302">
        <v>2008</v>
      </c>
      <c r="D3302" t="s">
        <v>40</v>
      </c>
      <c r="E3302" t="s">
        <v>51</v>
      </c>
      <c r="F3302" s="4">
        <v>0</v>
      </c>
      <c r="G3302" s="4">
        <v>170000</v>
      </c>
      <c r="H3302" s="4">
        <v>90000</v>
      </c>
      <c r="I3302" s="4">
        <v>10000</v>
      </c>
      <c r="J3302">
        <v>7.8</v>
      </c>
      <c r="K3302">
        <v>42</v>
      </c>
      <c r="L3302">
        <v>8.1</v>
      </c>
      <c r="M3302" s="4">
        <v>87</v>
      </c>
      <c r="N3302" t="s">
        <v>1177</v>
      </c>
      <c r="O3302" t="s">
        <v>43</v>
      </c>
      <c r="P3302" s="4">
        <v>270000</v>
      </c>
      <c r="Q3302" s="3">
        <f>AVERAGE(Table1[[#This Row],[critic_score]],Table1[[#This Row],[user_score]])</f>
        <v>7.9499999999999993</v>
      </c>
      <c r="R3302" s="4">
        <f>Table1[[#This Row],[user_count]]+Table1[[#This Row],[critic_count]]</f>
        <v>129</v>
      </c>
      <c r="S3302" s="2">
        <f>100000*Table1[[#This Row],[review_count]]/Table1[[#This Row],[total sales]]</f>
        <v>47.777777777777779</v>
      </c>
      <c r="T3302" s="2">
        <f>Table1[[#This Row],[total sales]]/(2017-Table1[[#This Row],[year_of_release]])</f>
        <v>30000</v>
      </c>
      <c r="U3302" s="9">
        <f>Table1[[#This Row],[na_sales]]/(2017-Table1[[#This Row],[year_of_release]])</f>
        <v>0</v>
      </c>
      <c r="V3302" s="6">
        <f>Table1[[#This Row],[eu_sales]]/(2017-Table1[[#This Row],[year_of_release]])</f>
        <v>18888.888888888891</v>
      </c>
      <c r="W3302" s="6">
        <f>Table1[[#This Row],[jp_sales]]/(2017-Table1[[#This Row],[year_of_release]])</f>
        <v>10000</v>
      </c>
      <c r="X3302" s="6">
        <f>Table1[[#This Row],[other_sales]]/(2017-Table1[[#This Row],[year_of_release]])</f>
        <v>1111.1111111111111</v>
      </c>
      <c r="Y3302" s="4">
        <v>528816311</v>
      </c>
      <c r="Z3302" s="4">
        <v>440001482</v>
      </c>
      <c r="AA3302" s="4">
        <v>128063000</v>
      </c>
      <c r="AB3302" s="1">
        <f>Table1[[#This Row],[na_sales]]/Table1[[#This Row],[NA population]]</f>
        <v>0</v>
      </c>
      <c r="AC3302" s="1">
        <f>Table1[[#This Row],[eu_sales]]/Table1[[#This Row],[Eu population]]</f>
        <v>3.8636233502504429E-4</v>
      </c>
      <c r="AD3302" s="1">
        <f>Table1[[#This Row],[jp_sales]]/Table1[[#This Row],[Jp population]]</f>
        <v>7.0277910091127028E-4</v>
      </c>
    </row>
    <row r="3303" spans="1:30" x14ac:dyDescent="0.25">
      <c r="A3303" t="s">
        <v>1987</v>
      </c>
      <c r="B3303" t="s">
        <v>103</v>
      </c>
      <c r="C3303">
        <v>2001</v>
      </c>
      <c r="D3303" t="s">
        <v>19</v>
      </c>
      <c r="E3303" t="s">
        <v>549</v>
      </c>
      <c r="F3303" s="4">
        <v>200000</v>
      </c>
      <c r="G3303" s="4">
        <v>60000</v>
      </c>
      <c r="H3303" s="4">
        <v>0</v>
      </c>
      <c r="I3303" s="4">
        <v>10000</v>
      </c>
      <c r="J3303">
        <v>7.9</v>
      </c>
      <c r="K3303">
        <v>20</v>
      </c>
      <c r="L3303">
        <v>8.6999999999999993</v>
      </c>
      <c r="M3303" s="4">
        <v>11</v>
      </c>
      <c r="N3303" t="s">
        <v>569</v>
      </c>
      <c r="O3303" t="s">
        <v>21</v>
      </c>
      <c r="P3303" s="4">
        <v>270000</v>
      </c>
      <c r="Q3303" s="3">
        <f>AVERAGE(Table1[[#This Row],[critic_score]],Table1[[#This Row],[user_score]])</f>
        <v>8.3000000000000007</v>
      </c>
      <c r="R3303" s="4">
        <f>Table1[[#This Row],[user_count]]+Table1[[#This Row],[critic_count]]</f>
        <v>31</v>
      </c>
      <c r="S3303" s="2">
        <f>100000*Table1[[#This Row],[review_count]]/Table1[[#This Row],[total sales]]</f>
        <v>11.481481481481481</v>
      </c>
      <c r="T3303" s="2">
        <f>Table1[[#This Row],[total sales]]/(2017-Table1[[#This Row],[year_of_release]])</f>
        <v>16875</v>
      </c>
      <c r="U3303" s="9">
        <f>Table1[[#This Row],[na_sales]]/(2017-Table1[[#This Row],[year_of_release]])</f>
        <v>12500</v>
      </c>
      <c r="V3303" s="6">
        <f>Table1[[#This Row],[eu_sales]]/(2017-Table1[[#This Row],[year_of_release]])</f>
        <v>3750</v>
      </c>
      <c r="W3303" s="6">
        <f>Table1[[#This Row],[jp_sales]]/(2017-Table1[[#This Row],[year_of_release]])</f>
        <v>0</v>
      </c>
      <c r="X3303" s="6">
        <f>Table1[[#This Row],[other_sales]]/(2017-Table1[[#This Row],[year_of_release]])</f>
        <v>625</v>
      </c>
      <c r="Y3303" s="4">
        <v>489752572</v>
      </c>
      <c r="Z3303" s="4">
        <v>430035992</v>
      </c>
      <c r="AA3303" s="4">
        <v>127149000</v>
      </c>
      <c r="AB3303" s="1">
        <f>Table1[[#This Row],[na_sales]]/Table1[[#This Row],[NA population]]</f>
        <v>4.0836947355531194E-4</v>
      </c>
      <c r="AC3303" s="1">
        <f>Table1[[#This Row],[eu_sales]]/Table1[[#This Row],[Eu population]]</f>
        <v>1.3952320530417371E-4</v>
      </c>
      <c r="AD3303" s="1">
        <f>Table1[[#This Row],[jp_sales]]/Table1[[#This Row],[Jp population]]</f>
        <v>0</v>
      </c>
    </row>
    <row r="3304" spans="1:30" x14ac:dyDescent="0.25">
      <c r="A3304" t="s">
        <v>2539</v>
      </c>
      <c r="B3304" t="s">
        <v>34</v>
      </c>
      <c r="C3304">
        <v>2013</v>
      </c>
      <c r="D3304" t="s">
        <v>23</v>
      </c>
      <c r="E3304" t="s">
        <v>981</v>
      </c>
      <c r="F3304" s="4">
        <v>80000</v>
      </c>
      <c r="G3304" s="4">
        <v>160000</v>
      </c>
      <c r="H3304" s="4">
        <v>0</v>
      </c>
      <c r="I3304" s="4">
        <v>30000</v>
      </c>
      <c r="J3304">
        <v>7.8</v>
      </c>
      <c r="K3304">
        <v>51</v>
      </c>
      <c r="L3304">
        <v>5.8</v>
      </c>
      <c r="M3304" s="4">
        <v>156</v>
      </c>
      <c r="N3304" t="s">
        <v>981</v>
      </c>
      <c r="O3304" t="s">
        <v>21</v>
      </c>
      <c r="P3304" s="4">
        <v>270000</v>
      </c>
      <c r="Q3304" s="3">
        <f>AVERAGE(Table1[[#This Row],[critic_score]],Table1[[#This Row],[user_score]])</f>
        <v>6.8</v>
      </c>
      <c r="R3304" s="4">
        <f>Table1[[#This Row],[user_count]]+Table1[[#This Row],[critic_count]]</f>
        <v>207</v>
      </c>
      <c r="S3304" s="2">
        <f>100000*Table1[[#This Row],[review_count]]/Table1[[#This Row],[total sales]]</f>
        <v>76.666666666666671</v>
      </c>
      <c r="T3304" s="2">
        <f>Table1[[#This Row],[total sales]]/(2017-Table1[[#This Row],[year_of_release]])</f>
        <v>67500</v>
      </c>
      <c r="U3304" s="9">
        <f>Table1[[#This Row],[na_sales]]/(2017-Table1[[#This Row],[year_of_release]])</f>
        <v>20000</v>
      </c>
      <c r="V3304" s="6">
        <f>Table1[[#This Row],[eu_sales]]/(2017-Table1[[#This Row],[year_of_release]])</f>
        <v>40000</v>
      </c>
      <c r="W3304" s="6">
        <f>Table1[[#This Row],[jp_sales]]/(2017-Table1[[#This Row],[year_of_release]])</f>
        <v>0</v>
      </c>
      <c r="X3304" s="6">
        <f>Table1[[#This Row],[other_sales]]/(2017-Table1[[#This Row],[year_of_release]])</f>
        <v>7500</v>
      </c>
      <c r="Y3304" s="4">
        <v>556861736</v>
      </c>
      <c r="Z3304" s="4">
        <v>442492884</v>
      </c>
      <c r="AA3304" s="4">
        <v>127445000</v>
      </c>
      <c r="AB3304" s="1">
        <f>Table1[[#This Row],[na_sales]]/Table1[[#This Row],[NA population]]</f>
        <v>1.4366223216313788E-4</v>
      </c>
      <c r="AC3304" s="1">
        <f>Table1[[#This Row],[eu_sales]]/Table1[[#This Row],[Eu population]]</f>
        <v>3.615877357250337E-4</v>
      </c>
      <c r="AD3304" s="1">
        <f>Table1[[#This Row],[jp_sales]]/Table1[[#This Row],[Jp population]]</f>
        <v>0</v>
      </c>
    </row>
    <row r="3305" spans="1:30" x14ac:dyDescent="0.25">
      <c r="A3305" t="s">
        <v>2937</v>
      </c>
      <c r="B3305" t="s">
        <v>230</v>
      </c>
      <c r="C3305">
        <v>2000</v>
      </c>
      <c r="D3305" t="s">
        <v>191</v>
      </c>
      <c r="E3305" t="s">
        <v>425</v>
      </c>
      <c r="F3305" s="4">
        <v>150000</v>
      </c>
      <c r="G3305" s="4">
        <v>100000</v>
      </c>
      <c r="H3305" s="4">
        <v>0</v>
      </c>
      <c r="I3305" s="4">
        <v>20000</v>
      </c>
      <c r="J3305">
        <v>5.0999999999999996</v>
      </c>
      <c r="K3305">
        <v>8</v>
      </c>
      <c r="L3305">
        <v>6</v>
      </c>
      <c r="M3305" s="4">
        <v>7</v>
      </c>
      <c r="N3305" t="s">
        <v>577</v>
      </c>
      <c r="O3305" t="s">
        <v>43</v>
      </c>
      <c r="P3305" s="4">
        <v>270000</v>
      </c>
      <c r="Q3305" s="3">
        <f>AVERAGE(Table1[[#This Row],[critic_score]],Table1[[#This Row],[user_score]])</f>
        <v>5.55</v>
      </c>
      <c r="R3305" s="4">
        <f>Table1[[#This Row],[user_count]]+Table1[[#This Row],[critic_count]]</f>
        <v>15</v>
      </c>
      <c r="S3305" s="2">
        <f>100000*Table1[[#This Row],[review_count]]/Table1[[#This Row],[total sales]]</f>
        <v>5.5555555555555554</v>
      </c>
      <c r="T3305" s="2">
        <f>Table1[[#This Row],[total sales]]/(2017-Table1[[#This Row],[year_of_release]])</f>
        <v>15882.35294117647</v>
      </c>
      <c r="U3305" s="9">
        <f>Table1[[#This Row],[na_sales]]/(2017-Table1[[#This Row],[year_of_release]])</f>
        <v>8823.5294117647063</v>
      </c>
      <c r="V3305" s="6">
        <f>Table1[[#This Row],[eu_sales]]/(2017-Table1[[#This Row],[year_of_release]])</f>
        <v>5882.3529411764703</v>
      </c>
      <c r="W3305" s="6">
        <f>Table1[[#This Row],[jp_sales]]/(2017-Table1[[#This Row],[year_of_release]])</f>
        <v>0</v>
      </c>
      <c r="X3305" s="6">
        <f>Table1[[#This Row],[other_sales]]/(2017-Table1[[#This Row],[year_of_release]])</f>
        <v>1176.4705882352941</v>
      </c>
      <c r="Y3305" s="4">
        <v>484244580</v>
      </c>
      <c r="Z3305" s="4">
        <v>429286318</v>
      </c>
      <c r="AA3305" s="4">
        <v>126843000</v>
      </c>
      <c r="AB3305" s="1">
        <f>Table1[[#This Row],[na_sales]]/Table1[[#This Row],[NA population]]</f>
        <v>3.0976082375563192E-4</v>
      </c>
      <c r="AC3305" s="1">
        <f>Table1[[#This Row],[eu_sales]]/Table1[[#This Row],[Eu population]]</f>
        <v>2.3294476391861154E-4</v>
      </c>
      <c r="AD3305" s="1">
        <f>Table1[[#This Row],[jp_sales]]/Table1[[#This Row],[Jp population]]</f>
        <v>0</v>
      </c>
    </row>
    <row r="3306" spans="1:30" x14ac:dyDescent="0.25">
      <c r="A3306" t="s">
        <v>681</v>
      </c>
      <c r="B3306" t="s">
        <v>18</v>
      </c>
      <c r="C3306">
        <v>2011</v>
      </c>
      <c r="D3306" t="s">
        <v>40</v>
      </c>
      <c r="E3306" t="s">
        <v>100</v>
      </c>
      <c r="F3306" s="4">
        <v>110000</v>
      </c>
      <c r="G3306" s="4">
        <v>120000</v>
      </c>
      <c r="H3306" s="4">
        <v>10000</v>
      </c>
      <c r="I3306" s="4">
        <v>30000</v>
      </c>
      <c r="J3306">
        <v>6.4</v>
      </c>
      <c r="K3306">
        <v>6</v>
      </c>
      <c r="L3306">
        <v>3.6</v>
      </c>
      <c r="M3306" s="4">
        <v>21</v>
      </c>
      <c r="N3306" t="s">
        <v>2532</v>
      </c>
      <c r="O3306" t="s">
        <v>84</v>
      </c>
      <c r="P3306" s="4">
        <v>270000</v>
      </c>
      <c r="Q3306" s="3">
        <f>AVERAGE(Table1[[#This Row],[critic_score]],Table1[[#This Row],[user_score]])</f>
        <v>5</v>
      </c>
      <c r="R3306" s="4">
        <f>Table1[[#This Row],[user_count]]+Table1[[#This Row],[critic_count]]</f>
        <v>27</v>
      </c>
      <c r="S3306" s="2">
        <f>100000*Table1[[#This Row],[review_count]]/Table1[[#This Row],[total sales]]</f>
        <v>10</v>
      </c>
      <c r="T3306" s="2">
        <f>Table1[[#This Row],[total sales]]/(2017-Table1[[#This Row],[year_of_release]])</f>
        <v>45000</v>
      </c>
      <c r="U3306" s="9">
        <f>Table1[[#This Row],[na_sales]]/(2017-Table1[[#This Row],[year_of_release]])</f>
        <v>18333.333333333332</v>
      </c>
      <c r="V3306" s="6">
        <f>Table1[[#This Row],[eu_sales]]/(2017-Table1[[#This Row],[year_of_release]])</f>
        <v>20000</v>
      </c>
      <c r="W3306" s="6">
        <f>Table1[[#This Row],[jp_sales]]/(2017-Table1[[#This Row],[year_of_release]])</f>
        <v>1666.6666666666667</v>
      </c>
      <c r="X3306" s="6">
        <f>Table1[[#This Row],[other_sales]]/(2017-Table1[[#This Row],[year_of_release]])</f>
        <v>5000</v>
      </c>
      <c r="Y3306" s="4">
        <v>545961365</v>
      </c>
      <c r="Z3306" s="4">
        <v>440756453</v>
      </c>
      <c r="AA3306" s="4">
        <v>127833000</v>
      </c>
      <c r="AB3306" s="1">
        <f>Table1[[#This Row],[na_sales]]/Table1[[#This Row],[NA population]]</f>
        <v>2.0147945816642173E-4</v>
      </c>
      <c r="AC3306" s="1">
        <f>Table1[[#This Row],[eu_sales]]/Table1[[#This Row],[Eu population]]</f>
        <v>2.7225920161400339E-4</v>
      </c>
      <c r="AD3306" s="1">
        <f>Table1[[#This Row],[jp_sales]]/Table1[[#This Row],[Jp population]]</f>
        <v>7.8227061869783231E-5</v>
      </c>
    </row>
    <row r="3307" spans="1:30" x14ac:dyDescent="0.25">
      <c r="A3307" t="s">
        <v>2938</v>
      </c>
      <c r="B3307" t="s">
        <v>230</v>
      </c>
      <c r="C3307">
        <v>2001</v>
      </c>
      <c r="D3307" t="s">
        <v>19</v>
      </c>
      <c r="E3307" t="s">
        <v>538</v>
      </c>
      <c r="F3307" s="4">
        <v>150000</v>
      </c>
      <c r="G3307" s="4">
        <v>100000</v>
      </c>
      <c r="H3307" s="4">
        <v>0</v>
      </c>
      <c r="I3307" s="4">
        <v>20000</v>
      </c>
      <c r="J3307">
        <v>6.7</v>
      </c>
      <c r="K3307">
        <v>11</v>
      </c>
      <c r="L3307">
        <v>8.1</v>
      </c>
      <c r="M3307" s="4">
        <v>7</v>
      </c>
      <c r="N3307" t="s">
        <v>994</v>
      </c>
      <c r="O3307" t="s">
        <v>21</v>
      </c>
      <c r="P3307" s="4">
        <v>270000</v>
      </c>
      <c r="Q3307" s="3">
        <f>AVERAGE(Table1[[#This Row],[critic_score]],Table1[[#This Row],[user_score]])</f>
        <v>7.4</v>
      </c>
      <c r="R3307" s="4">
        <f>Table1[[#This Row],[user_count]]+Table1[[#This Row],[critic_count]]</f>
        <v>18</v>
      </c>
      <c r="S3307" s="2">
        <f>100000*Table1[[#This Row],[review_count]]/Table1[[#This Row],[total sales]]</f>
        <v>6.666666666666667</v>
      </c>
      <c r="T3307" s="2">
        <f>Table1[[#This Row],[total sales]]/(2017-Table1[[#This Row],[year_of_release]])</f>
        <v>16875</v>
      </c>
      <c r="U3307" s="9">
        <f>Table1[[#This Row],[na_sales]]/(2017-Table1[[#This Row],[year_of_release]])</f>
        <v>9375</v>
      </c>
      <c r="V3307" s="6">
        <f>Table1[[#This Row],[eu_sales]]/(2017-Table1[[#This Row],[year_of_release]])</f>
        <v>6250</v>
      </c>
      <c r="W3307" s="6">
        <f>Table1[[#This Row],[jp_sales]]/(2017-Table1[[#This Row],[year_of_release]])</f>
        <v>0</v>
      </c>
      <c r="X3307" s="6">
        <f>Table1[[#This Row],[other_sales]]/(2017-Table1[[#This Row],[year_of_release]])</f>
        <v>1250</v>
      </c>
      <c r="Y3307" s="4">
        <v>489752572</v>
      </c>
      <c r="Z3307" s="4">
        <v>430035992</v>
      </c>
      <c r="AA3307" s="4">
        <v>127149000</v>
      </c>
      <c r="AB3307" s="1">
        <f>Table1[[#This Row],[na_sales]]/Table1[[#This Row],[NA population]]</f>
        <v>3.0627710516648396E-4</v>
      </c>
      <c r="AC3307" s="1">
        <f>Table1[[#This Row],[eu_sales]]/Table1[[#This Row],[Eu population]]</f>
        <v>2.3253867550695616E-4</v>
      </c>
      <c r="AD3307" s="1">
        <f>Table1[[#This Row],[jp_sales]]/Table1[[#This Row],[Jp population]]</f>
        <v>0</v>
      </c>
    </row>
    <row r="3308" spans="1:30" x14ac:dyDescent="0.25">
      <c r="A3308" t="s">
        <v>2939</v>
      </c>
      <c r="B3308" t="s">
        <v>34</v>
      </c>
      <c r="C3308">
        <v>2008</v>
      </c>
      <c r="D3308" t="s">
        <v>29</v>
      </c>
      <c r="E3308" t="s">
        <v>171</v>
      </c>
      <c r="F3308" s="4">
        <v>250000</v>
      </c>
      <c r="G3308" s="4">
        <v>0</v>
      </c>
      <c r="H3308" s="4">
        <v>0</v>
      </c>
      <c r="I3308" s="4">
        <v>20000</v>
      </c>
      <c r="J3308">
        <v>3.8</v>
      </c>
      <c r="K3308">
        <v>28</v>
      </c>
      <c r="L3308">
        <v>5.0999999999999996</v>
      </c>
      <c r="M3308" s="4">
        <v>17</v>
      </c>
      <c r="N3308" t="s">
        <v>2940</v>
      </c>
      <c r="O3308" t="s">
        <v>67</v>
      </c>
      <c r="P3308" s="4">
        <v>270000</v>
      </c>
      <c r="Q3308" s="3">
        <f>AVERAGE(Table1[[#This Row],[critic_score]],Table1[[#This Row],[user_score]])</f>
        <v>4.4499999999999993</v>
      </c>
      <c r="R3308" s="4">
        <f>Table1[[#This Row],[user_count]]+Table1[[#This Row],[critic_count]]</f>
        <v>45</v>
      </c>
      <c r="S3308" s="2">
        <f>100000*Table1[[#This Row],[review_count]]/Table1[[#This Row],[total sales]]</f>
        <v>16.666666666666668</v>
      </c>
      <c r="T3308" s="2">
        <f>Table1[[#This Row],[total sales]]/(2017-Table1[[#This Row],[year_of_release]])</f>
        <v>30000</v>
      </c>
      <c r="U3308" s="9">
        <f>Table1[[#This Row],[na_sales]]/(2017-Table1[[#This Row],[year_of_release]])</f>
        <v>27777.777777777777</v>
      </c>
      <c r="V3308" s="6">
        <f>Table1[[#This Row],[eu_sales]]/(2017-Table1[[#This Row],[year_of_release]])</f>
        <v>0</v>
      </c>
      <c r="W3308" s="6">
        <f>Table1[[#This Row],[jp_sales]]/(2017-Table1[[#This Row],[year_of_release]])</f>
        <v>0</v>
      </c>
      <c r="X3308" s="6">
        <f>Table1[[#This Row],[other_sales]]/(2017-Table1[[#This Row],[year_of_release]])</f>
        <v>2222.2222222222222</v>
      </c>
      <c r="Y3308" s="4">
        <v>528816311</v>
      </c>
      <c r="Z3308" s="4">
        <v>440001482</v>
      </c>
      <c r="AA3308" s="4">
        <v>128063000</v>
      </c>
      <c r="AB3308" s="1">
        <f>Table1[[#This Row],[na_sales]]/Table1[[#This Row],[NA population]]</f>
        <v>4.7275395028426043E-4</v>
      </c>
      <c r="AC3308" s="1">
        <f>Table1[[#This Row],[eu_sales]]/Table1[[#This Row],[Eu population]]</f>
        <v>0</v>
      </c>
      <c r="AD3308" s="1">
        <f>Table1[[#This Row],[jp_sales]]/Table1[[#This Row],[Jp population]]</f>
        <v>0</v>
      </c>
    </row>
    <row r="3309" spans="1:30" x14ac:dyDescent="0.25">
      <c r="A3309" t="s">
        <v>2723</v>
      </c>
      <c r="B3309" t="s">
        <v>34</v>
      </c>
      <c r="C3309">
        <v>2011</v>
      </c>
      <c r="D3309" t="s">
        <v>40</v>
      </c>
      <c r="E3309" t="s">
        <v>196</v>
      </c>
      <c r="F3309" s="4">
        <v>170000</v>
      </c>
      <c r="G3309" s="4">
        <v>80000</v>
      </c>
      <c r="H3309" s="4">
        <v>0</v>
      </c>
      <c r="I3309" s="4">
        <v>20000</v>
      </c>
      <c r="J3309">
        <v>7.2</v>
      </c>
      <c r="K3309">
        <v>48</v>
      </c>
      <c r="L3309">
        <v>7.5</v>
      </c>
      <c r="M3309" s="4">
        <v>60</v>
      </c>
      <c r="N3309" t="s">
        <v>868</v>
      </c>
      <c r="O3309" t="s">
        <v>43</v>
      </c>
      <c r="P3309" s="4">
        <v>270000</v>
      </c>
      <c r="Q3309" s="3">
        <f>AVERAGE(Table1[[#This Row],[critic_score]],Table1[[#This Row],[user_score]])</f>
        <v>7.35</v>
      </c>
      <c r="R3309" s="4">
        <f>Table1[[#This Row],[user_count]]+Table1[[#This Row],[critic_count]]</f>
        <v>108</v>
      </c>
      <c r="S3309" s="2">
        <f>100000*Table1[[#This Row],[review_count]]/Table1[[#This Row],[total sales]]</f>
        <v>40</v>
      </c>
      <c r="T3309" s="2">
        <f>Table1[[#This Row],[total sales]]/(2017-Table1[[#This Row],[year_of_release]])</f>
        <v>45000</v>
      </c>
      <c r="U3309" s="9">
        <f>Table1[[#This Row],[na_sales]]/(2017-Table1[[#This Row],[year_of_release]])</f>
        <v>28333.333333333332</v>
      </c>
      <c r="V3309" s="6">
        <f>Table1[[#This Row],[eu_sales]]/(2017-Table1[[#This Row],[year_of_release]])</f>
        <v>13333.333333333334</v>
      </c>
      <c r="W3309" s="6">
        <f>Table1[[#This Row],[jp_sales]]/(2017-Table1[[#This Row],[year_of_release]])</f>
        <v>0</v>
      </c>
      <c r="X3309" s="6">
        <f>Table1[[#This Row],[other_sales]]/(2017-Table1[[#This Row],[year_of_release]])</f>
        <v>3333.3333333333335</v>
      </c>
      <c r="Y3309" s="4">
        <v>545961365</v>
      </c>
      <c r="Z3309" s="4">
        <v>440756453</v>
      </c>
      <c r="AA3309" s="4">
        <v>127833000</v>
      </c>
      <c r="AB3309" s="1">
        <f>Table1[[#This Row],[na_sales]]/Table1[[#This Row],[NA population]]</f>
        <v>3.1137734443901539E-4</v>
      </c>
      <c r="AC3309" s="1">
        <f>Table1[[#This Row],[eu_sales]]/Table1[[#This Row],[Eu population]]</f>
        <v>1.8150613440933558E-4</v>
      </c>
      <c r="AD3309" s="1">
        <f>Table1[[#This Row],[jp_sales]]/Table1[[#This Row],[Jp population]]</f>
        <v>0</v>
      </c>
    </row>
    <row r="3310" spans="1:30" x14ac:dyDescent="0.25">
      <c r="A3310" t="s">
        <v>2943</v>
      </c>
      <c r="B3310" t="s">
        <v>138</v>
      </c>
      <c r="C3310">
        <v>2003</v>
      </c>
      <c r="D3310" t="s">
        <v>96</v>
      </c>
      <c r="E3310" t="s">
        <v>20</v>
      </c>
      <c r="F3310" s="4">
        <v>210000</v>
      </c>
      <c r="G3310" s="4">
        <v>50000</v>
      </c>
      <c r="H3310" s="4">
        <v>0</v>
      </c>
      <c r="I3310" s="4">
        <v>10000</v>
      </c>
      <c r="J3310">
        <v>8</v>
      </c>
      <c r="K3310">
        <v>48</v>
      </c>
      <c r="L3310">
        <v>9</v>
      </c>
      <c r="M3310" s="4">
        <v>59</v>
      </c>
      <c r="N3310" t="s">
        <v>785</v>
      </c>
      <c r="O3310" t="s">
        <v>67</v>
      </c>
      <c r="P3310" s="4">
        <v>270000</v>
      </c>
      <c r="Q3310" s="3">
        <f>AVERAGE(Table1[[#This Row],[critic_score]],Table1[[#This Row],[user_score]])</f>
        <v>8.5</v>
      </c>
      <c r="R3310" s="4">
        <f>Table1[[#This Row],[user_count]]+Table1[[#This Row],[critic_count]]</f>
        <v>107</v>
      </c>
      <c r="S3310" s="2">
        <f>100000*Table1[[#This Row],[review_count]]/Table1[[#This Row],[total sales]]</f>
        <v>39.629629629629626</v>
      </c>
      <c r="T3310" s="2">
        <f>Table1[[#This Row],[total sales]]/(2017-Table1[[#This Row],[year_of_release]])</f>
        <v>19285.714285714286</v>
      </c>
      <c r="U3310" s="9">
        <f>Table1[[#This Row],[na_sales]]/(2017-Table1[[#This Row],[year_of_release]])</f>
        <v>15000</v>
      </c>
      <c r="V3310" s="6">
        <f>Table1[[#This Row],[eu_sales]]/(2017-Table1[[#This Row],[year_of_release]])</f>
        <v>3571.4285714285716</v>
      </c>
      <c r="W3310" s="6">
        <f>Table1[[#This Row],[jp_sales]]/(2017-Table1[[#This Row],[year_of_release]])</f>
        <v>0</v>
      </c>
      <c r="X3310" s="6">
        <f>Table1[[#This Row],[other_sales]]/(2017-Table1[[#This Row],[year_of_release]])</f>
        <v>714.28571428571433</v>
      </c>
      <c r="Y3310" s="4">
        <v>500125528</v>
      </c>
      <c r="Z3310" s="4">
        <v>432552540</v>
      </c>
      <c r="AA3310" s="4">
        <v>127718000</v>
      </c>
      <c r="AB3310" s="1">
        <f>Table1[[#This Row],[na_sales]]/Table1[[#This Row],[NA population]]</f>
        <v>4.1989458294558403E-4</v>
      </c>
      <c r="AC3310" s="1">
        <f>Table1[[#This Row],[eu_sales]]/Table1[[#This Row],[Eu population]]</f>
        <v>1.1559289421812204E-4</v>
      </c>
      <c r="AD3310" s="1">
        <f>Table1[[#This Row],[jp_sales]]/Table1[[#This Row],[Jp population]]</f>
        <v>0</v>
      </c>
    </row>
    <row r="3311" spans="1:30" x14ac:dyDescent="0.25">
      <c r="A3311" t="s">
        <v>2496</v>
      </c>
      <c r="B3311" t="s">
        <v>34</v>
      </c>
      <c r="C3311">
        <v>2010</v>
      </c>
      <c r="D3311" t="s">
        <v>40</v>
      </c>
      <c r="E3311" t="s">
        <v>403</v>
      </c>
      <c r="F3311" s="4">
        <v>150000</v>
      </c>
      <c r="G3311" s="4">
        <v>90000</v>
      </c>
      <c r="H3311" s="4">
        <v>0</v>
      </c>
      <c r="I3311" s="4">
        <v>30000</v>
      </c>
      <c r="J3311">
        <v>4.0999999999999996</v>
      </c>
      <c r="K3311">
        <v>35</v>
      </c>
      <c r="L3311">
        <v>5.9</v>
      </c>
      <c r="M3311" s="4">
        <v>54</v>
      </c>
      <c r="N3311" t="s">
        <v>2497</v>
      </c>
      <c r="O3311" t="s">
        <v>67</v>
      </c>
      <c r="P3311" s="4">
        <v>270000</v>
      </c>
      <c r="Q3311" s="3">
        <f>AVERAGE(Table1[[#This Row],[critic_score]],Table1[[#This Row],[user_score]])</f>
        <v>5</v>
      </c>
      <c r="R3311" s="4">
        <f>Table1[[#This Row],[user_count]]+Table1[[#This Row],[critic_count]]</f>
        <v>89</v>
      </c>
      <c r="S3311" s="2">
        <f>100000*Table1[[#This Row],[review_count]]/Table1[[#This Row],[total sales]]</f>
        <v>32.962962962962962</v>
      </c>
      <c r="T3311" s="2">
        <f>Table1[[#This Row],[total sales]]/(2017-Table1[[#This Row],[year_of_release]])</f>
        <v>38571.428571428572</v>
      </c>
      <c r="U3311" s="9">
        <f>Table1[[#This Row],[na_sales]]/(2017-Table1[[#This Row],[year_of_release]])</f>
        <v>21428.571428571428</v>
      </c>
      <c r="V3311" s="6">
        <f>Table1[[#This Row],[eu_sales]]/(2017-Table1[[#This Row],[year_of_release]])</f>
        <v>12857.142857142857</v>
      </c>
      <c r="W3311" s="6">
        <f>Table1[[#This Row],[jp_sales]]/(2017-Table1[[#This Row],[year_of_release]])</f>
        <v>0</v>
      </c>
      <c r="X3311" s="6">
        <f>Table1[[#This Row],[other_sales]]/(2017-Table1[[#This Row],[year_of_release]])</f>
        <v>4285.7142857142853</v>
      </c>
      <c r="Y3311" s="4">
        <v>540520772</v>
      </c>
      <c r="Z3311" s="4">
        <v>441654761</v>
      </c>
      <c r="AA3311" s="4">
        <v>128070000</v>
      </c>
      <c r="AB3311" s="1">
        <f>Table1[[#This Row],[na_sales]]/Table1[[#This Row],[NA population]]</f>
        <v>2.7751014904566889E-4</v>
      </c>
      <c r="AC3311" s="1">
        <f>Table1[[#This Row],[eu_sales]]/Table1[[#This Row],[Eu population]]</f>
        <v>2.0377907802062616E-4</v>
      </c>
      <c r="AD3311" s="1">
        <f>Table1[[#This Row],[jp_sales]]/Table1[[#This Row],[Jp population]]</f>
        <v>0</v>
      </c>
    </row>
    <row r="3312" spans="1:30" x14ac:dyDescent="0.25">
      <c r="A3312" t="s">
        <v>2946</v>
      </c>
      <c r="B3312" t="s">
        <v>103</v>
      </c>
      <c r="C3312">
        <v>2004</v>
      </c>
      <c r="D3312" t="s">
        <v>23</v>
      </c>
      <c r="E3312" t="s">
        <v>35</v>
      </c>
      <c r="F3312" s="4">
        <v>180000</v>
      </c>
      <c r="G3312" s="4">
        <v>80000</v>
      </c>
      <c r="H3312" s="4">
        <v>0</v>
      </c>
      <c r="I3312" s="4">
        <v>10000</v>
      </c>
      <c r="J3312">
        <v>8.6999999999999993</v>
      </c>
      <c r="K3312">
        <v>69</v>
      </c>
      <c r="L3312">
        <v>9.1</v>
      </c>
      <c r="M3312" s="4">
        <v>33</v>
      </c>
      <c r="N3312" t="s">
        <v>1979</v>
      </c>
      <c r="O3312" t="s">
        <v>21</v>
      </c>
      <c r="P3312" s="4">
        <v>270000</v>
      </c>
      <c r="Q3312" s="3">
        <f>AVERAGE(Table1[[#This Row],[critic_score]],Table1[[#This Row],[user_score]])</f>
        <v>8.8999999999999986</v>
      </c>
      <c r="R3312" s="4">
        <f>Table1[[#This Row],[user_count]]+Table1[[#This Row],[critic_count]]</f>
        <v>102</v>
      </c>
      <c r="S3312" s="2">
        <f>100000*Table1[[#This Row],[review_count]]/Table1[[#This Row],[total sales]]</f>
        <v>37.777777777777779</v>
      </c>
      <c r="T3312" s="2">
        <f>Table1[[#This Row],[total sales]]/(2017-Table1[[#This Row],[year_of_release]])</f>
        <v>20769.23076923077</v>
      </c>
      <c r="U3312" s="9">
        <f>Table1[[#This Row],[na_sales]]/(2017-Table1[[#This Row],[year_of_release]])</f>
        <v>13846.153846153846</v>
      </c>
      <c r="V3312" s="6">
        <f>Table1[[#This Row],[eu_sales]]/(2017-Table1[[#This Row],[year_of_release]])</f>
        <v>6153.8461538461543</v>
      </c>
      <c r="W3312" s="6">
        <f>Table1[[#This Row],[jp_sales]]/(2017-Table1[[#This Row],[year_of_release]])</f>
        <v>0</v>
      </c>
      <c r="X3312" s="6">
        <f>Table1[[#This Row],[other_sales]]/(2017-Table1[[#This Row],[year_of_release]])</f>
        <v>769.23076923076928</v>
      </c>
      <c r="Y3312" s="4">
        <v>505524224</v>
      </c>
      <c r="Z3312" s="4">
        <v>434174638</v>
      </c>
      <c r="AA3312" s="4">
        <v>127761000</v>
      </c>
      <c r="AB3312" s="1">
        <f>Table1[[#This Row],[na_sales]]/Table1[[#This Row],[NA population]]</f>
        <v>3.5606602305965856E-4</v>
      </c>
      <c r="AC3312" s="1">
        <f>Table1[[#This Row],[eu_sales]]/Table1[[#This Row],[Eu population]]</f>
        <v>1.8425765348366571E-4</v>
      </c>
      <c r="AD3312" s="1">
        <f>Table1[[#This Row],[jp_sales]]/Table1[[#This Row],[Jp population]]</f>
        <v>0</v>
      </c>
    </row>
    <row r="3313" spans="1:30" x14ac:dyDescent="0.25">
      <c r="A3313" t="s">
        <v>2947</v>
      </c>
      <c r="B3313" t="s">
        <v>26</v>
      </c>
      <c r="C3313">
        <v>2005</v>
      </c>
      <c r="D3313" t="s">
        <v>49</v>
      </c>
      <c r="E3313" t="s">
        <v>267</v>
      </c>
      <c r="F3313" s="4">
        <v>160000</v>
      </c>
      <c r="G3313" s="4">
        <v>0</v>
      </c>
      <c r="H3313" s="4">
        <v>100000</v>
      </c>
      <c r="I3313" s="4">
        <v>10000</v>
      </c>
      <c r="J3313">
        <v>7.1</v>
      </c>
      <c r="K3313">
        <v>41</v>
      </c>
      <c r="L3313">
        <v>7.1</v>
      </c>
      <c r="M3313" s="4">
        <v>7</v>
      </c>
      <c r="N3313" t="s">
        <v>291</v>
      </c>
      <c r="O3313" t="s">
        <v>21</v>
      </c>
      <c r="P3313" s="4">
        <v>270000</v>
      </c>
      <c r="Q3313" s="3">
        <f>AVERAGE(Table1[[#This Row],[critic_score]],Table1[[#This Row],[user_score]])</f>
        <v>7.1</v>
      </c>
      <c r="R3313" s="4">
        <f>Table1[[#This Row],[user_count]]+Table1[[#This Row],[critic_count]]</f>
        <v>48</v>
      </c>
      <c r="S3313" s="2">
        <f>100000*Table1[[#This Row],[review_count]]/Table1[[#This Row],[total sales]]</f>
        <v>17.777777777777779</v>
      </c>
      <c r="T3313" s="2">
        <f>Table1[[#This Row],[total sales]]/(2017-Table1[[#This Row],[year_of_release]])</f>
        <v>22500</v>
      </c>
      <c r="U3313" s="9">
        <f>Table1[[#This Row],[na_sales]]/(2017-Table1[[#This Row],[year_of_release]])</f>
        <v>13333.333333333334</v>
      </c>
      <c r="V3313" s="6">
        <f>Table1[[#This Row],[eu_sales]]/(2017-Table1[[#This Row],[year_of_release]])</f>
        <v>0</v>
      </c>
      <c r="W3313" s="6">
        <f>Table1[[#This Row],[jp_sales]]/(2017-Table1[[#This Row],[year_of_release]])</f>
        <v>8333.3333333333339</v>
      </c>
      <c r="X3313" s="6">
        <f>Table1[[#This Row],[other_sales]]/(2017-Table1[[#This Row],[year_of_release]])</f>
        <v>833.33333333333337</v>
      </c>
      <c r="Y3313" s="4">
        <v>511054143</v>
      </c>
      <c r="Z3313" s="4">
        <v>435713800</v>
      </c>
      <c r="AA3313" s="4">
        <v>127773000</v>
      </c>
      <c r="AB3313" s="1">
        <f>Table1[[#This Row],[na_sales]]/Table1[[#This Row],[NA population]]</f>
        <v>3.1307837377222866E-4</v>
      </c>
      <c r="AC3313" s="1">
        <f>Table1[[#This Row],[eu_sales]]/Table1[[#This Row],[Eu population]]</f>
        <v>0</v>
      </c>
      <c r="AD3313" s="1">
        <f>Table1[[#This Row],[jp_sales]]/Table1[[#This Row],[Jp population]]</f>
        <v>7.8263795950631195E-4</v>
      </c>
    </row>
    <row r="3314" spans="1:30" x14ac:dyDescent="0.25">
      <c r="A3314" t="s">
        <v>2948</v>
      </c>
      <c r="B3314" t="s">
        <v>136</v>
      </c>
      <c r="C3314">
        <v>2012</v>
      </c>
      <c r="D3314" t="s">
        <v>29</v>
      </c>
      <c r="E3314" t="s">
        <v>20</v>
      </c>
      <c r="F3314" s="4">
        <v>130000</v>
      </c>
      <c r="G3314" s="4">
        <v>120000</v>
      </c>
      <c r="H3314" s="4">
        <v>0</v>
      </c>
      <c r="I3314" s="4">
        <v>20000</v>
      </c>
      <c r="J3314">
        <v>6</v>
      </c>
      <c r="K3314">
        <v>21</v>
      </c>
      <c r="L3314">
        <v>5.4</v>
      </c>
      <c r="M3314" s="4">
        <v>18</v>
      </c>
      <c r="N3314" t="s">
        <v>1264</v>
      </c>
      <c r="O3314" t="s">
        <v>84</v>
      </c>
      <c r="P3314" s="4">
        <v>270000</v>
      </c>
      <c r="Q3314" s="3">
        <f>AVERAGE(Table1[[#This Row],[critic_score]],Table1[[#This Row],[user_score]])</f>
        <v>5.7</v>
      </c>
      <c r="R3314" s="4">
        <f>Table1[[#This Row],[user_count]]+Table1[[#This Row],[critic_count]]</f>
        <v>39</v>
      </c>
      <c r="S3314" s="2">
        <f>100000*Table1[[#This Row],[review_count]]/Table1[[#This Row],[total sales]]</f>
        <v>14.444444444444445</v>
      </c>
      <c r="T3314" s="2">
        <f>Table1[[#This Row],[total sales]]/(2017-Table1[[#This Row],[year_of_release]])</f>
        <v>54000</v>
      </c>
      <c r="U3314" s="9">
        <f>Table1[[#This Row],[na_sales]]/(2017-Table1[[#This Row],[year_of_release]])</f>
        <v>26000</v>
      </c>
      <c r="V3314" s="6">
        <f>Table1[[#This Row],[eu_sales]]/(2017-Table1[[#This Row],[year_of_release]])</f>
        <v>24000</v>
      </c>
      <c r="W3314" s="6">
        <f>Table1[[#This Row],[jp_sales]]/(2017-Table1[[#This Row],[year_of_release]])</f>
        <v>0</v>
      </c>
      <c r="X3314" s="6">
        <f>Table1[[#This Row],[other_sales]]/(2017-Table1[[#This Row],[year_of_release]])</f>
        <v>4000</v>
      </c>
      <c r="Y3314" s="4">
        <v>551484507</v>
      </c>
      <c r="Z3314" s="4">
        <v>441417242</v>
      </c>
      <c r="AA3314" s="4">
        <v>127629000</v>
      </c>
      <c r="AB3314" s="1">
        <f>Table1[[#This Row],[na_sales]]/Table1[[#This Row],[NA population]]</f>
        <v>2.3572738372503363E-4</v>
      </c>
      <c r="AC3314" s="1">
        <f>Table1[[#This Row],[eu_sales]]/Table1[[#This Row],[Eu population]]</f>
        <v>2.7185163736762237E-4</v>
      </c>
      <c r="AD3314" s="1">
        <f>Table1[[#This Row],[jp_sales]]/Table1[[#This Row],[Jp population]]</f>
        <v>0</v>
      </c>
    </row>
    <row r="3315" spans="1:30" x14ac:dyDescent="0.25">
      <c r="A3315" t="s">
        <v>2163</v>
      </c>
      <c r="B3315" t="s">
        <v>34</v>
      </c>
      <c r="C3315">
        <v>2006</v>
      </c>
      <c r="D3315" t="s">
        <v>19</v>
      </c>
      <c r="E3315" t="s">
        <v>100</v>
      </c>
      <c r="F3315" s="4">
        <v>250000</v>
      </c>
      <c r="G3315" s="4">
        <v>0</v>
      </c>
      <c r="H3315" s="4">
        <v>0</v>
      </c>
      <c r="I3315" s="4">
        <v>20000</v>
      </c>
      <c r="J3315">
        <v>7.9</v>
      </c>
      <c r="K3315">
        <v>49</v>
      </c>
      <c r="L3315">
        <v>5.3</v>
      </c>
      <c r="M3315" s="4">
        <v>167</v>
      </c>
      <c r="N3315" t="s">
        <v>101</v>
      </c>
      <c r="O3315" t="s">
        <v>84</v>
      </c>
      <c r="P3315" s="4">
        <v>270000</v>
      </c>
      <c r="Q3315" s="3">
        <f>AVERAGE(Table1[[#This Row],[critic_score]],Table1[[#This Row],[user_score]])</f>
        <v>6.6</v>
      </c>
      <c r="R3315" s="4">
        <f>Table1[[#This Row],[user_count]]+Table1[[#This Row],[critic_count]]</f>
        <v>216</v>
      </c>
      <c r="S3315" s="2">
        <f>100000*Table1[[#This Row],[review_count]]/Table1[[#This Row],[total sales]]</f>
        <v>80</v>
      </c>
      <c r="T3315" s="2">
        <f>Table1[[#This Row],[total sales]]/(2017-Table1[[#This Row],[year_of_release]])</f>
        <v>24545.454545454544</v>
      </c>
      <c r="U3315" s="9">
        <f>Table1[[#This Row],[na_sales]]/(2017-Table1[[#This Row],[year_of_release]])</f>
        <v>22727.272727272728</v>
      </c>
      <c r="V3315" s="6">
        <f>Table1[[#This Row],[eu_sales]]/(2017-Table1[[#This Row],[year_of_release]])</f>
        <v>0</v>
      </c>
      <c r="W3315" s="6">
        <f>Table1[[#This Row],[jp_sales]]/(2017-Table1[[#This Row],[year_of_release]])</f>
        <v>0</v>
      </c>
      <c r="X3315" s="6">
        <f>Table1[[#This Row],[other_sales]]/(2017-Table1[[#This Row],[year_of_release]])</f>
        <v>1818.1818181818182</v>
      </c>
      <c r="Y3315" s="4">
        <v>516818555</v>
      </c>
      <c r="Z3315" s="4">
        <v>437126892</v>
      </c>
      <c r="AA3315" s="4">
        <v>127854000</v>
      </c>
      <c r="AB3315" s="1">
        <f>Table1[[#This Row],[na_sales]]/Table1[[#This Row],[NA population]]</f>
        <v>4.8372876240869488E-4</v>
      </c>
      <c r="AC3315" s="1">
        <f>Table1[[#This Row],[eu_sales]]/Table1[[#This Row],[Eu population]]</f>
        <v>0</v>
      </c>
      <c r="AD3315" s="1">
        <f>Table1[[#This Row],[jp_sales]]/Table1[[#This Row],[Jp population]]</f>
        <v>0</v>
      </c>
    </row>
    <row r="3316" spans="1:30" x14ac:dyDescent="0.25">
      <c r="A3316" t="s">
        <v>2949</v>
      </c>
      <c r="B3316" t="s">
        <v>113</v>
      </c>
      <c r="C3316">
        <v>2004</v>
      </c>
      <c r="D3316" t="s">
        <v>225</v>
      </c>
      <c r="E3316" t="s">
        <v>231</v>
      </c>
      <c r="F3316" s="4">
        <v>10000</v>
      </c>
      <c r="G3316" s="4">
        <v>220000</v>
      </c>
      <c r="H3316" s="4">
        <v>0</v>
      </c>
      <c r="I3316" s="4">
        <v>40000</v>
      </c>
      <c r="J3316">
        <v>8.1</v>
      </c>
      <c r="K3316">
        <v>39</v>
      </c>
      <c r="L3316">
        <v>5</v>
      </c>
      <c r="M3316" s="4">
        <v>346</v>
      </c>
      <c r="N3316" t="s">
        <v>582</v>
      </c>
      <c r="O3316" t="s">
        <v>21</v>
      </c>
      <c r="P3316" s="4">
        <v>270000</v>
      </c>
      <c r="Q3316" s="3">
        <f>AVERAGE(Table1[[#This Row],[critic_score]],Table1[[#This Row],[user_score]])</f>
        <v>6.55</v>
      </c>
      <c r="R3316" s="4">
        <f>Table1[[#This Row],[user_count]]+Table1[[#This Row],[critic_count]]</f>
        <v>385</v>
      </c>
      <c r="S3316" s="2">
        <f>100000*Table1[[#This Row],[review_count]]/Table1[[#This Row],[total sales]]</f>
        <v>142.59259259259258</v>
      </c>
      <c r="T3316" s="2">
        <f>Table1[[#This Row],[total sales]]/(2017-Table1[[#This Row],[year_of_release]])</f>
        <v>20769.23076923077</v>
      </c>
      <c r="U3316" s="9">
        <f>Table1[[#This Row],[na_sales]]/(2017-Table1[[#This Row],[year_of_release]])</f>
        <v>769.23076923076928</v>
      </c>
      <c r="V3316" s="6">
        <f>Table1[[#This Row],[eu_sales]]/(2017-Table1[[#This Row],[year_of_release]])</f>
        <v>16923.076923076922</v>
      </c>
      <c r="W3316" s="6">
        <f>Table1[[#This Row],[jp_sales]]/(2017-Table1[[#This Row],[year_of_release]])</f>
        <v>0</v>
      </c>
      <c r="X3316" s="6">
        <f>Table1[[#This Row],[other_sales]]/(2017-Table1[[#This Row],[year_of_release]])</f>
        <v>3076.9230769230771</v>
      </c>
      <c r="Y3316" s="4">
        <v>505524224</v>
      </c>
      <c r="Z3316" s="4">
        <v>434174638</v>
      </c>
      <c r="AA3316" s="4">
        <v>127761000</v>
      </c>
      <c r="AB3316" s="1">
        <f>Table1[[#This Row],[na_sales]]/Table1[[#This Row],[NA population]]</f>
        <v>1.9781445725536588E-5</v>
      </c>
      <c r="AC3316" s="1">
        <f>Table1[[#This Row],[eu_sales]]/Table1[[#This Row],[Eu population]]</f>
        <v>5.067085470800807E-4</v>
      </c>
      <c r="AD3316" s="1">
        <f>Table1[[#This Row],[jp_sales]]/Table1[[#This Row],[Jp population]]</f>
        <v>0</v>
      </c>
    </row>
    <row r="3317" spans="1:30" x14ac:dyDescent="0.25">
      <c r="A3317" t="s">
        <v>1152</v>
      </c>
      <c r="B3317" t="s">
        <v>138</v>
      </c>
      <c r="C3317">
        <v>2002</v>
      </c>
      <c r="D3317" t="s">
        <v>27</v>
      </c>
      <c r="E3317" t="s">
        <v>100</v>
      </c>
      <c r="F3317" s="4">
        <v>210000</v>
      </c>
      <c r="G3317" s="4">
        <v>50000</v>
      </c>
      <c r="H3317" s="4">
        <v>0</v>
      </c>
      <c r="I3317" s="4">
        <v>10000</v>
      </c>
      <c r="J3317">
        <v>6.9</v>
      </c>
      <c r="K3317">
        <v>12</v>
      </c>
      <c r="L3317">
        <v>8.6999999999999993</v>
      </c>
      <c r="M3317" s="4">
        <v>15</v>
      </c>
      <c r="N3317" t="s">
        <v>728</v>
      </c>
      <c r="O3317" t="s">
        <v>21</v>
      </c>
      <c r="P3317" s="4">
        <v>270000</v>
      </c>
      <c r="Q3317" s="3">
        <f>AVERAGE(Table1[[#This Row],[critic_score]],Table1[[#This Row],[user_score]])</f>
        <v>7.8</v>
      </c>
      <c r="R3317" s="4">
        <f>Table1[[#This Row],[user_count]]+Table1[[#This Row],[critic_count]]</f>
        <v>27</v>
      </c>
      <c r="S3317" s="2">
        <f>100000*Table1[[#This Row],[review_count]]/Table1[[#This Row],[total sales]]</f>
        <v>10</v>
      </c>
      <c r="T3317" s="2">
        <f>Table1[[#This Row],[total sales]]/(2017-Table1[[#This Row],[year_of_release]])</f>
        <v>18000</v>
      </c>
      <c r="U3317" s="9">
        <f>Table1[[#This Row],[na_sales]]/(2017-Table1[[#This Row],[year_of_release]])</f>
        <v>14000</v>
      </c>
      <c r="V3317" s="6">
        <f>Table1[[#This Row],[eu_sales]]/(2017-Table1[[#This Row],[year_of_release]])</f>
        <v>3333.3333333333335</v>
      </c>
      <c r="W3317" s="6">
        <f>Table1[[#This Row],[jp_sales]]/(2017-Table1[[#This Row],[year_of_release]])</f>
        <v>0</v>
      </c>
      <c r="X3317" s="6">
        <f>Table1[[#This Row],[other_sales]]/(2017-Table1[[#This Row],[year_of_release]])</f>
        <v>666.66666666666663</v>
      </c>
      <c r="Y3317" s="4">
        <v>495013192</v>
      </c>
      <c r="Z3317" s="4">
        <v>431019772</v>
      </c>
      <c r="AA3317" s="4">
        <v>127445000</v>
      </c>
      <c r="AB3317" s="1">
        <f>Table1[[#This Row],[na_sales]]/Table1[[#This Row],[NA population]]</f>
        <v>4.2423111826886422E-4</v>
      </c>
      <c r="AC3317" s="1">
        <f>Table1[[#This Row],[eu_sales]]/Table1[[#This Row],[Eu population]]</f>
        <v>1.1600395909447977E-4</v>
      </c>
      <c r="AD3317" s="1">
        <f>Table1[[#This Row],[jp_sales]]/Table1[[#This Row],[Jp population]]</f>
        <v>0</v>
      </c>
    </row>
    <row r="3318" spans="1:30" x14ac:dyDescent="0.25">
      <c r="A3318" t="s">
        <v>1838</v>
      </c>
      <c r="B3318" t="s">
        <v>103</v>
      </c>
      <c r="C3318">
        <v>2005</v>
      </c>
      <c r="D3318" t="s">
        <v>23</v>
      </c>
      <c r="E3318" t="s">
        <v>100</v>
      </c>
      <c r="F3318" s="4">
        <v>200000</v>
      </c>
      <c r="G3318" s="4">
        <v>60000</v>
      </c>
      <c r="H3318" s="4">
        <v>0</v>
      </c>
      <c r="I3318" s="4">
        <v>10000</v>
      </c>
      <c r="J3318">
        <v>7.9</v>
      </c>
      <c r="K3318">
        <v>25</v>
      </c>
      <c r="L3318">
        <v>5.9</v>
      </c>
      <c r="M3318" s="4">
        <v>7</v>
      </c>
      <c r="N3318" t="s">
        <v>101</v>
      </c>
      <c r="O3318" t="s">
        <v>21</v>
      </c>
      <c r="P3318" s="4">
        <v>270000</v>
      </c>
      <c r="Q3318" s="3">
        <f>AVERAGE(Table1[[#This Row],[critic_score]],Table1[[#This Row],[user_score]])</f>
        <v>6.9</v>
      </c>
      <c r="R3318" s="4">
        <f>Table1[[#This Row],[user_count]]+Table1[[#This Row],[critic_count]]</f>
        <v>32</v>
      </c>
      <c r="S3318" s="2">
        <f>100000*Table1[[#This Row],[review_count]]/Table1[[#This Row],[total sales]]</f>
        <v>11.851851851851851</v>
      </c>
      <c r="T3318" s="2">
        <f>Table1[[#This Row],[total sales]]/(2017-Table1[[#This Row],[year_of_release]])</f>
        <v>22500</v>
      </c>
      <c r="U3318" s="9">
        <f>Table1[[#This Row],[na_sales]]/(2017-Table1[[#This Row],[year_of_release]])</f>
        <v>16666.666666666668</v>
      </c>
      <c r="V3318" s="6">
        <f>Table1[[#This Row],[eu_sales]]/(2017-Table1[[#This Row],[year_of_release]])</f>
        <v>5000</v>
      </c>
      <c r="W3318" s="6">
        <f>Table1[[#This Row],[jp_sales]]/(2017-Table1[[#This Row],[year_of_release]])</f>
        <v>0</v>
      </c>
      <c r="X3318" s="6">
        <f>Table1[[#This Row],[other_sales]]/(2017-Table1[[#This Row],[year_of_release]])</f>
        <v>833.33333333333337</v>
      </c>
      <c r="Y3318" s="4">
        <v>511054143</v>
      </c>
      <c r="Z3318" s="4">
        <v>435713800</v>
      </c>
      <c r="AA3318" s="4">
        <v>127773000</v>
      </c>
      <c r="AB3318" s="1">
        <f>Table1[[#This Row],[na_sales]]/Table1[[#This Row],[NA population]]</f>
        <v>3.9134796721528584E-4</v>
      </c>
      <c r="AC3318" s="1">
        <f>Table1[[#This Row],[eu_sales]]/Table1[[#This Row],[Eu population]]</f>
        <v>1.3770507154007975E-4</v>
      </c>
      <c r="AD3318" s="1">
        <f>Table1[[#This Row],[jp_sales]]/Table1[[#This Row],[Jp population]]</f>
        <v>0</v>
      </c>
    </row>
    <row r="3319" spans="1:30" x14ac:dyDescent="0.25">
      <c r="A3319" t="s">
        <v>2129</v>
      </c>
      <c r="B3319" t="s">
        <v>200</v>
      </c>
      <c r="C3319">
        <v>2015</v>
      </c>
      <c r="D3319" t="s">
        <v>40</v>
      </c>
      <c r="E3319" t="s">
        <v>100</v>
      </c>
      <c r="F3319" s="4">
        <v>160000</v>
      </c>
      <c r="G3319" s="4">
        <v>90000</v>
      </c>
      <c r="H3319" s="4">
        <v>0</v>
      </c>
      <c r="I3319" s="4">
        <v>20000</v>
      </c>
      <c r="J3319">
        <v>6</v>
      </c>
      <c r="K3319">
        <v>26</v>
      </c>
      <c r="L3319">
        <v>4.3</v>
      </c>
      <c r="M3319" s="4">
        <v>77</v>
      </c>
      <c r="N3319" t="s">
        <v>246</v>
      </c>
      <c r="O3319" t="s">
        <v>21</v>
      </c>
      <c r="P3319" s="4">
        <v>270000</v>
      </c>
      <c r="Q3319" s="3">
        <f>AVERAGE(Table1[[#This Row],[critic_score]],Table1[[#This Row],[user_score]])</f>
        <v>5.15</v>
      </c>
      <c r="R3319" s="4">
        <f>Table1[[#This Row],[user_count]]+Table1[[#This Row],[critic_count]]</f>
        <v>103</v>
      </c>
      <c r="S3319" s="2">
        <f>100000*Table1[[#This Row],[review_count]]/Table1[[#This Row],[total sales]]</f>
        <v>38.148148148148145</v>
      </c>
      <c r="T3319" s="2">
        <f>Table1[[#This Row],[total sales]]/(2017-Table1[[#This Row],[year_of_release]])</f>
        <v>135000</v>
      </c>
      <c r="U3319" s="9">
        <f>Table1[[#This Row],[na_sales]]/(2017-Table1[[#This Row],[year_of_release]])</f>
        <v>80000</v>
      </c>
      <c r="V3319" s="6">
        <f>Table1[[#This Row],[eu_sales]]/(2017-Table1[[#This Row],[year_of_release]])</f>
        <v>45000</v>
      </c>
      <c r="W3319" s="6">
        <f>Table1[[#This Row],[jp_sales]]/(2017-Table1[[#This Row],[year_of_release]])</f>
        <v>0</v>
      </c>
      <c r="X3319" s="6">
        <f>Table1[[#This Row],[other_sales]]/(2017-Table1[[#This Row],[year_of_release]])</f>
        <v>10000</v>
      </c>
      <c r="Y3319" s="4">
        <v>567732286</v>
      </c>
      <c r="Z3319" s="4">
        <v>444588718</v>
      </c>
      <c r="AA3319" s="4">
        <v>127141000</v>
      </c>
      <c r="AB3319" s="1">
        <f>Table1[[#This Row],[na_sales]]/Table1[[#This Row],[NA population]]</f>
        <v>2.8182297175186543E-4</v>
      </c>
      <c r="AC3319" s="1">
        <f>Table1[[#This Row],[eu_sales]]/Table1[[#This Row],[Eu population]]</f>
        <v>2.0243428669280806E-4</v>
      </c>
      <c r="AD3319" s="1">
        <f>Table1[[#This Row],[jp_sales]]/Table1[[#This Row],[Jp population]]</f>
        <v>0</v>
      </c>
    </row>
    <row r="3320" spans="1:30" x14ac:dyDescent="0.25">
      <c r="A3320" t="s">
        <v>2953</v>
      </c>
      <c r="B3320" t="s">
        <v>34</v>
      </c>
      <c r="C3320">
        <v>2008</v>
      </c>
      <c r="D3320" t="s">
        <v>54</v>
      </c>
      <c r="E3320" t="s">
        <v>403</v>
      </c>
      <c r="F3320" s="4">
        <v>150000</v>
      </c>
      <c r="G3320" s="4">
        <v>100000</v>
      </c>
      <c r="H3320" s="4">
        <v>0</v>
      </c>
      <c r="I3320" s="4">
        <v>20000</v>
      </c>
      <c r="J3320">
        <v>7.6</v>
      </c>
      <c r="K3320">
        <v>63</v>
      </c>
      <c r="L3320">
        <v>6.8</v>
      </c>
      <c r="M3320" s="4">
        <v>43</v>
      </c>
      <c r="N3320" t="s">
        <v>639</v>
      </c>
      <c r="O3320" t="s">
        <v>43</v>
      </c>
      <c r="P3320" s="4">
        <v>270000</v>
      </c>
      <c r="Q3320" s="3">
        <f>AVERAGE(Table1[[#This Row],[critic_score]],Table1[[#This Row],[user_score]])</f>
        <v>7.1999999999999993</v>
      </c>
      <c r="R3320" s="4">
        <f>Table1[[#This Row],[user_count]]+Table1[[#This Row],[critic_count]]</f>
        <v>106</v>
      </c>
      <c r="S3320" s="2">
        <f>100000*Table1[[#This Row],[review_count]]/Table1[[#This Row],[total sales]]</f>
        <v>39.25925925925926</v>
      </c>
      <c r="T3320" s="2">
        <f>Table1[[#This Row],[total sales]]/(2017-Table1[[#This Row],[year_of_release]])</f>
        <v>30000</v>
      </c>
      <c r="U3320" s="9">
        <f>Table1[[#This Row],[na_sales]]/(2017-Table1[[#This Row],[year_of_release]])</f>
        <v>16666.666666666668</v>
      </c>
      <c r="V3320" s="6">
        <f>Table1[[#This Row],[eu_sales]]/(2017-Table1[[#This Row],[year_of_release]])</f>
        <v>11111.111111111111</v>
      </c>
      <c r="W3320" s="6">
        <f>Table1[[#This Row],[jp_sales]]/(2017-Table1[[#This Row],[year_of_release]])</f>
        <v>0</v>
      </c>
      <c r="X3320" s="6">
        <f>Table1[[#This Row],[other_sales]]/(2017-Table1[[#This Row],[year_of_release]])</f>
        <v>2222.2222222222222</v>
      </c>
      <c r="Y3320" s="4">
        <v>528816311</v>
      </c>
      <c r="Z3320" s="4">
        <v>440001482</v>
      </c>
      <c r="AA3320" s="4">
        <v>128063000</v>
      </c>
      <c r="AB3320" s="1">
        <f>Table1[[#This Row],[na_sales]]/Table1[[#This Row],[NA population]]</f>
        <v>2.8365237017055628E-4</v>
      </c>
      <c r="AC3320" s="1">
        <f>Table1[[#This Row],[eu_sales]]/Table1[[#This Row],[Eu population]]</f>
        <v>2.2727196177943783E-4</v>
      </c>
      <c r="AD3320" s="1">
        <f>Table1[[#This Row],[jp_sales]]/Table1[[#This Row],[Jp population]]</f>
        <v>0</v>
      </c>
    </row>
    <row r="3321" spans="1:30" x14ac:dyDescent="0.25">
      <c r="A3321" t="s">
        <v>1142</v>
      </c>
      <c r="B3321" t="s">
        <v>103</v>
      </c>
      <c r="C3321">
        <v>2001</v>
      </c>
      <c r="D3321" t="s">
        <v>19</v>
      </c>
      <c r="E3321" t="s">
        <v>100</v>
      </c>
      <c r="F3321" s="4">
        <v>200000</v>
      </c>
      <c r="G3321" s="4">
        <v>60000</v>
      </c>
      <c r="H3321" s="4">
        <v>0</v>
      </c>
      <c r="I3321" s="4">
        <v>10000</v>
      </c>
      <c r="J3321">
        <v>8.9</v>
      </c>
      <c r="K3321">
        <v>17</v>
      </c>
      <c r="L3321">
        <v>8.8000000000000007</v>
      </c>
      <c r="M3321" s="4">
        <v>5</v>
      </c>
      <c r="N3321" t="s">
        <v>101</v>
      </c>
      <c r="O3321" t="s">
        <v>21</v>
      </c>
      <c r="P3321" s="4">
        <v>270000</v>
      </c>
      <c r="Q3321" s="3">
        <f>AVERAGE(Table1[[#This Row],[critic_score]],Table1[[#This Row],[user_score]])</f>
        <v>8.8500000000000014</v>
      </c>
      <c r="R3321" s="4">
        <f>Table1[[#This Row],[user_count]]+Table1[[#This Row],[critic_count]]</f>
        <v>22</v>
      </c>
      <c r="S3321" s="2">
        <f>100000*Table1[[#This Row],[review_count]]/Table1[[#This Row],[total sales]]</f>
        <v>8.1481481481481488</v>
      </c>
      <c r="T3321" s="2">
        <f>Table1[[#This Row],[total sales]]/(2017-Table1[[#This Row],[year_of_release]])</f>
        <v>16875</v>
      </c>
      <c r="U3321" s="9">
        <f>Table1[[#This Row],[na_sales]]/(2017-Table1[[#This Row],[year_of_release]])</f>
        <v>12500</v>
      </c>
      <c r="V3321" s="6">
        <f>Table1[[#This Row],[eu_sales]]/(2017-Table1[[#This Row],[year_of_release]])</f>
        <v>3750</v>
      </c>
      <c r="W3321" s="6">
        <f>Table1[[#This Row],[jp_sales]]/(2017-Table1[[#This Row],[year_of_release]])</f>
        <v>0</v>
      </c>
      <c r="X3321" s="6">
        <f>Table1[[#This Row],[other_sales]]/(2017-Table1[[#This Row],[year_of_release]])</f>
        <v>625</v>
      </c>
      <c r="Y3321" s="4">
        <v>489752572</v>
      </c>
      <c r="Z3321" s="4">
        <v>430035992</v>
      </c>
      <c r="AA3321" s="4">
        <v>127149000</v>
      </c>
      <c r="AB3321" s="1">
        <f>Table1[[#This Row],[na_sales]]/Table1[[#This Row],[NA population]]</f>
        <v>4.0836947355531194E-4</v>
      </c>
      <c r="AC3321" s="1">
        <f>Table1[[#This Row],[eu_sales]]/Table1[[#This Row],[Eu population]]</f>
        <v>1.3952320530417371E-4</v>
      </c>
      <c r="AD3321" s="1">
        <f>Table1[[#This Row],[jp_sales]]/Table1[[#This Row],[Jp population]]</f>
        <v>0</v>
      </c>
    </row>
    <row r="3322" spans="1:30" x14ac:dyDescent="0.25">
      <c r="A3322" t="s">
        <v>1909</v>
      </c>
      <c r="B3322" t="s">
        <v>200</v>
      </c>
      <c r="C3322">
        <v>2014</v>
      </c>
      <c r="D3322" t="s">
        <v>40</v>
      </c>
      <c r="E3322" t="s">
        <v>198</v>
      </c>
      <c r="F3322" s="4">
        <v>130000</v>
      </c>
      <c r="G3322" s="4">
        <v>120000</v>
      </c>
      <c r="H3322" s="4">
        <v>0</v>
      </c>
      <c r="I3322" s="4">
        <v>20000</v>
      </c>
      <c r="J3322">
        <v>6.9</v>
      </c>
      <c r="K3322">
        <v>20</v>
      </c>
      <c r="L3322">
        <v>6.8</v>
      </c>
      <c r="M3322" s="4">
        <v>36</v>
      </c>
      <c r="N3322" t="s">
        <v>614</v>
      </c>
      <c r="O3322" t="s">
        <v>84</v>
      </c>
      <c r="P3322" s="4">
        <v>270000</v>
      </c>
      <c r="Q3322" s="3">
        <f>AVERAGE(Table1[[#This Row],[critic_score]],Table1[[#This Row],[user_score]])</f>
        <v>6.85</v>
      </c>
      <c r="R3322" s="4">
        <f>Table1[[#This Row],[user_count]]+Table1[[#This Row],[critic_count]]</f>
        <v>56</v>
      </c>
      <c r="S3322" s="2">
        <f>100000*Table1[[#This Row],[review_count]]/Table1[[#This Row],[total sales]]</f>
        <v>20.74074074074074</v>
      </c>
      <c r="T3322" s="2">
        <f>Table1[[#This Row],[total sales]]/(2017-Table1[[#This Row],[year_of_release]])</f>
        <v>90000</v>
      </c>
      <c r="U3322" s="9">
        <f>Table1[[#This Row],[na_sales]]/(2017-Table1[[#This Row],[year_of_release]])</f>
        <v>43333.333333333336</v>
      </c>
      <c r="V3322" s="6">
        <f>Table1[[#This Row],[eu_sales]]/(2017-Table1[[#This Row],[year_of_release]])</f>
        <v>40000</v>
      </c>
      <c r="W3322" s="6">
        <f>Table1[[#This Row],[jp_sales]]/(2017-Table1[[#This Row],[year_of_release]])</f>
        <v>0</v>
      </c>
      <c r="X3322" s="6">
        <f>Table1[[#This Row],[other_sales]]/(2017-Table1[[#This Row],[year_of_release]])</f>
        <v>6666.666666666667</v>
      </c>
      <c r="Y3322" s="4">
        <v>562338430</v>
      </c>
      <c r="Z3322" s="4">
        <v>443580712</v>
      </c>
      <c r="AA3322" s="4">
        <v>127276000</v>
      </c>
      <c r="AB3322" s="1">
        <f>Table1[[#This Row],[na_sales]]/Table1[[#This Row],[NA population]]</f>
        <v>2.3117751351263687E-4</v>
      </c>
      <c r="AC3322" s="1">
        <f>Table1[[#This Row],[eu_sales]]/Table1[[#This Row],[Eu population]]</f>
        <v>2.7052573918047185E-4</v>
      </c>
      <c r="AD3322" s="1">
        <f>Table1[[#This Row],[jp_sales]]/Table1[[#This Row],[Jp population]]</f>
        <v>0</v>
      </c>
    </row>
    <row r="3323" spans="1:30" x14ac:dyDescent="0.25">
      <c r="A3323" t="s">
        <v>2806</v>
      </c>
      <c r="B3323" t="s">
        <v>39</v>
      </c>
      <c r="C3323">
        <v>2011</v>
      </c>
      <c r="D3323" t="s">
        <v>23</v>
      </c>
      <c r="E3323" t="s">
        <v>55</v>
      </c>
      <c r="F3323" s="4">
        <v>250000</v>
      </c>
      <c r="G3323" s="4">
        <v>0</v>
      </c>
      <c r="H3323" s="4">
        <v>0</v>
      </c>
      <c r="I3323" s="4">
        <v>20000</v>
      </c>
      <c r="J3323">
        <v>6.2</v>
      </c>
      <c r="K3323">
        <v>16</v>
      </c>
      <c r="L3323">
        <v>3.7</v>
      </c>
      <c r="M3323" s="4">
        <v>15</v>
      </c>
      <c r="N3323" t="s">
        <v>2094</v>
      </c>
      <c r="O3323" t="s">
        <v>21</v>
      </c>
      <c r="P3323" s="4">
        <v>270000</v>
      </c>
      <c r="Q3323" s="3">
        <f>AVERAGE(Table1[[#This Row],[critic_score]],Table1[[#This Row],[user_score]])</f>
        <v>4.95</v>
      </c>
      <c r="R3323" s="4">
        <f>Table1[[#This Row],[user_count]]+Table1[[#This Row],[critic_count]]</f>
        <v>31</v>
      </c>
      <c r="S3323" s="2">
        <f>100000*Table1[[#This Row],[review_count]]/Table1[[#This Row],[total sales]]</f>
        <v>11.481481481481481</v>
      </c>
      <c r="T3323" s="2">
        <f>Table1[[#This Row],[total sales]]/(2017-Table1[[#This Row],[year_of_release]])</f>
        <v>45000</v>
      </c>
      <c r="U3323" s="9">
        <f>Table1[[#This Row],[na_sales]]/(2017-Table1[[#This Row],[year_of_release]])</f>
        <v>41666.666666666664</v>
      </c>
      <c r="V3323" s="6">
        <f>Table1[[#This Row],[eu_sales]]/(2017-Table1[[#This Row],[year_of_release]])</f>
        <v>0</v>
      </c>
      <c r="W3323" s="6">
        <f>Table1[[#This Row],[jp_sales]]/(2017-Table1[[#This Row],[year_of_release]])</f>
        <v>0</v>
      </c>
      <c r="X3323" s="6">
        <f>Table1[[#This Row],[other_sales]]/(2017-Table1[[#This Row],[year_of_release]])</f>
        <v>3333.3333333333335</v>
      </c>
      <c r="Y3323" s="4">
        <v>545961365</v>
      </c>
      <c r="Z3323" s="4">
        <v>440756453</v>
      </c>
      <c r="AA3323" s="4">
        <v>127833000</v>
      </c>
      <c r="AB3323" s="1">
        <f>Table1[[#This Row],[na_sales]]/Table1[[#This Row],[NA population]]</f>
        <v>4.579078594691403E-4</v>
      </c>
      <c r="AC3323" s="1">
        <f>Table1[[#This Row],[eu_sales]]/Table1[[#This Row],[Eu population]]</f>
        <v>0</v>
      </c>
      <c r="AD3323" s="1">
        <f>Table1[[#This Row],[jp_sales]]/Table1[[#This Row],[Jp population]]</f>
        <v>0</v>
      </c>
    </row>
    <row r="3324" spans="1:30" x14ac:dyDescent="0.25">
      <c r="A3324" t="s">
        <v>2956</v>
      </c>
      <c r="B3324" t="s">
        <v>18</v>
      </c>
      <c r="C3324">
        <v>2010</v>
      </c>
      <c r="D3324" t="s">
        <v>19</v>
      </c>
      <c r="E3324" t="s">
        <v>41</v>
      </c>
      <c r="F3324" s="4">
        <v>230000</v>
      </c>
      <c r="G3324" s="4">
        <v>20000</v>
      </c>
      <c r="H3324" s="4">
        <v>0</v>
      </c>
      <c r="I3324" s="4">
        <v>20000</v>
      </c>
      <c r="J3324">
        <v>6.2</v>
      </c>
      <c r="K3324">
        <v>12</v>
      </c>
      <c r="L3324">
        <v>5.8</v>
      </c>
      <c r="M3324" s="4">
        <v>4</v>
      </c>
      <c r="N3324" t="s">
        <v>306</v>
      </c>
      <c r="O3324" t="s">
        <v>84</v>
      </c>
      <c r="P3324" s="4">
        <v>270000</v>
      </c>
      <c r="Q3324" s="3">
        <f>AVERAGE(Table1[[#This Row],[critic_score]],Table1[[#This Row],[user_score]])</f>
        <v>6</v>
      </c>
      <c r="R3324" s="4">
        <f>Table1[[#This Row],[user_count]]+Table1[[#This Row],[critic_count]]</f>
        <v>16</v>
      </c>
      <c r="S3324" s="2">
        <f>100000*Table1[[#This Row],[review_count]]/Table1[[#This Row],[total sales]]</f>
        <v>5.9259259259259256</v>
      </c>
      <c r="T3324" s="2">
        <f>Table1[[#This Row],[total sales]]/(2017-Table1[[#This Row],[year_of_release]])</f>
        <v>38571.428571428572</v>
      </c>
      <c r="U3324" s="9">
        <f>Table1[[#This Row],[na_sales]]/(2017-Table1[[#This Row],[year_of_release]])</f>
        <v>32857.142857142855</v>
      </c>
      <c r="V3324" s="6">
        <f>Table1[[#This Row],[eu_sales]]/(2017-Table1[[#This Row],[year_of_release]])</f>
        <v>2857.1428571428573</v>
      </c>
      <c r="W3324" s="6">
        <f>Table1[[#This Row],[jp_sales]]/(2017-Table1[[#This Row],[year_of_release]])</f>
        <v>0</v>
      </c>
      <c r="X3324" s="6">
        <f>Table1[[#This Row],[other_sales]]/(2017-Table1[[#This Row],[year_of_release]])</f>
        <v>2857.1428571428573</v>
      </c>
      <c r="Y3324" s="4">
        <v>540520772</v>
      </c>
      <c r="Z3324" s="4">
        <v>441654761</v>
      </c>
      <c r="AA3324" s="4">
        <v>128070000</v>
      </c>
      <c r="AB3324" s="1">
        <f>Table1[[#This Row],[na_sales]]/Table1[[#This Row],[NA population]]</f>
        <v>4.2551556187002561E-4</v>
      </c>
      <c r="AC3324" s="1">
        <f>Table1[[#This Row],[eu_sales]]/Table1[[#This Row],[Eu population]]</f>
        <v>4.528423956013915E-5</v>
      </c>
      <c r="AD3324" s="1">
        <f>Table1[[#This Row],[jp_sales]]/Table1[[#This Row],[Jp population]]</f>
        <v>0</v>
      </c>
    </row>
    <row r="3325" spans="1:30" x14ac:dyDescent="0.25">
      <c r="A3325" t="s">
        <v>2199</v>
      </c>
      <c r="B3325" t="s">
        <v>103</v>
      </c>
      <c r="C3325">
        <v>2005</v>
      </c>
      <c r="D3325" t="s">
        <v>40</v>
      </c>
      <c r="E3325" t="s">
        <v>55</v>
      </c>
      <c r="F3325" s="4">
        <v>200000</v>
      </c>
      <c r="G3325" s="4">
        <v>60000</v>
      </c>
      <c r="H3325" s="4">
        <v>0</v>
      </c>
      <c r="I3325" s="4">
        <v>10000</v>
      </c>
      <c r="J3325">
        <v>6.2</v>
      </c>
      <c r="K3325">
        <v>46</v>
      </c>
      <c r="L3325">
        <v>6.6</v>
      </c>
      <c r="M3325" s="4">
        <v>8</v>
      </c>
      <c r="N3325" t="s">
        <v>2200</v>
      </c>
      <c r="O3325" t="s">
        <v>67</v>
      </c>
      <c r="P3325" s="4">
        <v>270000</v>
      </c>
      <c r="Q3325" s="3">
        <f>AVERAGE(Table1[[#This Row],[critic_score]],Table1[[#This Row],[user_score]])</f>
        <v>6.4</v>
      </c>
      <c r="R3325" s="4">
        <f>Table1[[#This Row],[user_count]]+Table1[[#This Row],[critic_count]]</f>
        <v>54</v>
      </c>
      <c r="S3325" s="2">
        <f>100000*Table1[[#This Row],[review_count]]/Table1[[#This Row],[total sales]]</f>
        <v>20</v>
      </c>
      <c r="T3325" s="2">
        <f>Table1[[#This Row],[total sales]]/(2017-Table1[[#This Row],[year_of_release]])</f>
        <v>22500</v>
      </c>
      <c r="U3325" s="9">
        <f>Table1[[#This Row],[na_sales]]/(2017-Table1[[#This Row],[year_of_release]])</f>
        <v>16666.666666666668</v>
      </c>
      <c r="V3325" s="6">
        <f>Table1[[#This Row],[eu_sales]]/(2017-Table1[[#This Row],[year_of_release]])</f>
        <v>5000</v>
      </c>
      <c r="W3325" s="6">
        <f>Table1[[#This Row],[jp_sales]]/(2017-Table1[[#This Row],[year_of_release]])</f>
        <v>0</v>
      </c>
      <c r="X3325" s="6">
        <f>Table1[[#This Row],[other_sales]]/(2017-Table1[[#This Row],[year_of_release]])</f>
        <v>833.33333333333337</v>
      </c>
      <c r="Y3325" s="4">
        <v>511054143</v>
      </c>
      <c r="Z3325" s="4">
        <v>435713800</v>
      </c>
      <c r="AA3325" s="4">
        <v>127773000</v>
      </c>
      <c r="AB3325" s="1">
        <f>Table1[[#This Row],[na_sales]]/Table1[[#This Row],[NA population]]</f>
        <v>3.9134796721528584E-4</v>
      </c>
      <c r="AC3325" s="1">
        <f>Table1[[#This Row],[eu_sales]]/Table1[[#This Row],[Eu population]]</f>
        <v>1.3770507154007975E-4</v>
      </c>
      <c r="AD3325" s="1">
        <f>Table1[[#This Row],[jp_sales]]/Table1[[#This Row],[Jp population]]</f>
        <v>0</v>
      </c>
    </row>
    <row r="3326" spans="1:30" x14ac:dyDescent="0.25">
      <c r="A3326" t="s">
        <v>2957</v>
      </c>
      <c r="B3326" t="s">
        <v>45</v>
      </c>
      <c r="C3326">
        <v>2000</v>
      </c>
      <c r="D3326" t="s">
        <v>23</v>
      </c>
      <c r="E3326" t="s">
        <v>267</v>
      </c>
      <c r="F3326" s="4">
        <v>60000</v>
      </c>
      <c r="G3326" s="4">
        <v>50000</v>
      </c>
      <c r="H3326" s="4">
        <v>140000</v>
      </c>
      <c r="I3326" s="4">
        <v>20000</v>
      </c>
      <c r="J3326">
        <v>7.7</v>
      </c>
      <c r="K3326">
        <v>16</v>
      </c>
      <c r="L3326">
        <v>6</v>
      </c>
      <c r="M3326" s="4">
        <v>5</v>
      </c>
      <c r="N3326" t="s">
        <v>291</v>
      </c>
      <c r="O3326" t="s">
        <v>21</v>
      </c>
      <c r="P3326" s="4">
        <v>270000</v>
      </c>
      <c r="Q3326" s="3">
        <f>AVERAGE(Table1[[#This Row],[critic_score]],Table1[[#This Row],[user_score]])</f>
        <v>6.85</v>
      </c>
      <c r="R3326" s="4">
        <f>Table1[[#This Row],[user_count]]+Table1[[#This Row],[critic_count]]</f>
        <v>21</v>
      </c>
      <c r="S3326" s="2">
        <f>100000*Table1[[#This Row],[review_count]]/Table1[[#This Row],[total sales]]</f>
        <v>7.7777777777777777</v>
      </c>
      <c r="T3326" s="2">
        <f>Table1[[#This Row],[total sales]]/(2017-Table1[[#This Row],[year_of_release]])</f>
        <v>15882.35294117647</v>
      </c>
      <c r="U3326" s="9">
        <f>Table1[[#This Row],[na_sales]]/(2017-Table1[[#This Row],[year_of_release]])</f>
        <v>3529.4117647058824</v>
      </c>
      <c r="V3326" s="6">
        <f>Table1[[#This Row],[eu_sales]]/(2017-Table1[[#This Row],[year_of_release]])</f>
        <v>2941.1764705882351</v>
      </c>
      <c r="W3326" s="6">
        <f>Table1[[#This Row],[jp_sales]]/(2017-Table1[[#This Row],[year_of_release]])</f>
        <v>8235.2941176470595</v>
      </c>
      <c r="X3326" s="6">
        <f>Table1[[#This Row],[other_sales]]/(2017-Table1[[#This Row],[year_of_release]])</f>
        <v>1176.4705882352941</v>
      </c>
      <c r="Y3326" s="4">
        <v>484244580</v>
      </c>
      <c r="Z3326" s="4">
        <v>429286318</v>
      </c>
      <c r="AA3326" s="4">
        <v>126843000</v>
      </c>
      <c r="AB3326" s="1">
        <f>Table1[[#This Row],[na_sales]]/Table1[[#This Row],[NA population]]</f>
        <v>1.2390432950225278E-4</v>
      </c>
      <c r="AC3326" s="1">
        <f>Table1[[#This Row],[eu_sales]]/Table1[[#This Row],[Eu population]]</f>
        <v>1.1647238195930577E-4</v>
      </c>
      <c r="AD3326" s="1">
        <f>Table1[[#This Row],[jp_sales]]/Table1[[#This Row],[Jp population]]</f>
        <v>1.103726654210323E-3</v>
      </c>
    </row>
    <row r="3327" spans="1:30" x14ac:dyDescent="0.25">
      <c r="A3327" t="s">
        <v>2396</v>
      </c>
      <c r="B3327" t="s">
        <v>69</v>
      </c>
      <c r="C3327">
        <v>2013</v>
      </c>
      <c r="D3327" t="s">
        <v>40</v>
      </c>
      <c r="E3327" t="s">
        <v>198</v>
      </c>
      <c r="F3327" s="4">
        <v>160000</v>
      </c>
      <c r="G3327" s="4">
        <v>90000</v>
      </c>
      <c r="H3327" s="4">
        <v>0</v>
      </c>
      <c r="I3327" s="4">
        <v>20000</v>
      </c>
      <c r="J3327">
        <v>6.8</v>
      </c>
      <c r="K3327">
        <v>7</v>
      </c>
      <c r="L3327">
        <v>6.8</v>
      </c>
      <c r="M3327" s="4">
        <v>38</v>
      </c>
      <c r="N3327" t="s">
        <v>2397</v>
      </c>
      <c r="O3327" t="s">
        <v>67</v>
      </c>
      <c r="P3327" s="4">
        <v>270000</v>
      </c>
      <c r="Q3327" s="3">
        <f>AVERAGE(Table1[[#This Row],[critic_score]],Table1[[#This Row],[user_score]])</f>
        <v>6.8</v>
      </c>
      <c r="R3327" s="4">
        <f>Table1[[#This Row],[user_count]]+Table1[[#This Row],[critic_count]]</f>
        <v>45</v>
      </c>
      <c r="S3327" s="2">
        <f>100000*Table1[[#This Row],[review_count]]/Table1[[#This Row],[total sales]]</f>
        <v>16.666666666666668</v>
      </c>
      <c r="T3327" s="2">
        <f>Table1[[#This Row],[total sales]]/(2017-Table1[[#This Row],[year_of_release]])</f>
        <v>67500</v>
      </c>
      <c r="U3327" s="9">
        <f>Table1[[#This Row],[na_sales]]/(2017-Table1[[#This Row],[year_of_release]])</f>
        <v>40000</v>
      </c>
      <c r="V3327" s="6">
        <f>Table1[[#This Row],[eu_sales]]/(2017-Table1[[#This Row],[year_of_release]])</f>
        <v>22500</v>
      </c>
      <c r="W3327" s="6">
        <f>Table1[[#This Row],[jp_sales]]/(2017-Table1[[#This Row],[year_of_release]])</f>
        <v>0</v>
      </c>
      <c r="X3327" s="6">
        <f>Table1[[#This Row],[other_sales]]/(2017-Table1[[#This Row],[year_of_release]])</f>
        <v>5000</v>
      </c>
      <c r="Y3327" s="4">
        <v>556861736</v>
      </c>
      <c r="Z3327" s="4">
        <v>442492884</v>
      </c>
      <c r="AA3327" s="4">
        <v>127445000</v>
      </c>
      <c r="AB3327" s="1">
        <f>Table1[[#This Row],[na_sales]]/Table1[[#This Row],[NA population]]</f>
        <v>2.8732446432627577E-4</v>
      </c>
      <c r="AC3327" s="1">
        <f>Table1[[#This Row],[eu_sales]]/Table1[[#This Row],[Eu population]]</f>
        <v>2.0339310134533147E-4</v>
      </c>
      <c r="AD3327" s="1">
        <f>Table1[[#This Row],[jp_sales]]/Table1[[#This Row],[Jp population]]</f>
        <v>0</v>
      </c>
    </row>
    <row r="3328" spans="1:30" x14ac:dyDescent="0.25">
      <c r="A3328" t="s">
        <v>2958</v>
      </c>
      <c r="B3328" t="s">
        <v>39</v>
      </c>
      <c r="C3328">
        <v>2011</v>
      </c>
      <c r="D3328" t="s">
        <v>40</v>
      </c>
      <c r="E3328" t="s">
        <v>100</v>
      </c>
      <c r="F3328" s="4">
        <v>110000</v>
      </c>
      <c r="G3328" s="4">
        <v>90000</v>
      </c>
      <c r="H3328" s="4">
        <v>40000</v>
      </c>
      <c r="I3328" s="4">
        <v>30000</v>
      </c>
      <c r="J3328">
        <v>7.7</v>
      </c>
      <c r="K3328">
        <v>56</v>
      </c>
      <c r="L3328">
        <v>8.1</v>
      </c>
      <c r="M3328" s="4">
        <v>124</v>
      </c>
      <c r="N3328" t="s">
        <v>1793</v>
      </c>
      <c r="O3328" t="s">
        <v>43</v>
      </c>
      <c r="P3328" s="4">
        <v>270000</v>
      </c>
      <c r="Q3328" s="3">
        <f>AVERAGE(Table1[[#This Row],[critic_score]],Table1[[#This Row],[user_score]])</f>
        <v>7.9</v>
      </c>
      <c r="R3328" s="4">
        <f>Table1[[#This Row],[user_count]]+Table1[[#This Row],[critic_count]]</f>
        <v>180</v>
      </c>
      <c r="S3328" s="2">
        <f>100000*Table1[[#This Row],[review_count]]/Table1[[#This Row],[total sales]]</f>
        <v>66.666666666666671</v>
      </c>
      <c r="T3328" s="2">
        <f>Table1[[#This Row],[total sales]]/(2017-Table1[[#This Row],[year_of_release]])</f>
        <v>45000</v>
      </c>
      <c r="U3328" s="9">
        <f>Table1[[#This Row],[na_sales]]/(2017-Table1[[#This Row],[year_of_release]])</f>
        <v>18333.333333333332</v>
      </c>
      <c r="V3328" s="6">
        <f>Table1[[#This Row],[eu_sales]]/(2017-Table1[[#This Row],[year_of_release]])</f>
        <v>15000</v>
      </c>
      <c r="W3328" s="6">
        <f>Table1[[#This Row],[jp_sales]]/(2017-Table1[[#This Row],[year_of_release]])</f>
        <v>6666.666666666667</v>
      </c>
      <c r="X3328" s="6">
        <f>Table1[[#This Row],[other_sales]]/(2017-Table1[[#This Row],[year_of_release]])</f>
        <v>5000</v>
      </c>
      <c r="Y3328" s="4">
        <v>545961365</v>
      </c>
      <c r="Z3328" s="4">
        <v>440756453</v>
      </c>
      <c r="AA3328" s="4">
        <v>127833000</v>
      </c>
      <c r="AB3328" s="1">
        <f>Table1[[#This Row],[na_sales]]/Table1[[#This Row],[NA population]]</f>
        <v>2.0147945816642173E-4</v>
      </c>
      <c r="AC3328" s="1">
        <f>Table1[[#This Row],[eu_sales]]/Table1[[#This Row],[Eu population]]</f>
        <v>2.0419440121050253E-4</v>
      </c>
      <c r="AD3328" s="1">
        <f>Table1[[#This Row],[jp_sales]]/Table1[[#This Row],[Jp population]]</f>
        <v>3.1290824747913292E-4</v>
      </c>
    </row>
    <row r="3329" spans="1:30" x14ac:dyDescent="0.25">
      <c r="A3329" t="s">
        <v>2183</v>
      </c>
      <c r="B3329" t="s">
        <v>113</v>
      </c>
      <c r="C3329">
        <v>2010</v>
      </c>
      <c r="D3329" t="s">
        <v>225</v>
      </c>
      <c r="E3329" t="s">
        <v>83</v>
      </c>
      <c r="F3329" s="4">
        <v>40000</v>
      </c>
      <c r="G3329" s="4">
        <v>190000</v>
      </c>
      <c r="H3329" s="4">
        <v>0</v>
      </c>
      <c r="I3329" s="4">
        <v>40000</v>
      </c>
      <c r="J3329">
        <v>7.6</v>
      </c>
      <c r="K3329">
        <v>33</v>
      </c>
      <c r="L3329">
        <v>8.1</v>
      </c>
      <c r="M3329" s="4">
        <v>176</v>
      </c>
      <c r="N3329" t="s">
        <v>2184</v>
      </c>
      <c r="O3329" t="s">
        <v>67</v>
      </c>
      <c r="P3329" s="4">
        <v>270000</v>
      </c>
      <c r="Q3329" s="3">
        <f>AVERAGE(Table1[[#This Row],[critic_score]],Table1[[#This Row],[user_score]])</f>
        <v>7.85</v>
      </c>
      <c r="R3329" s="4">
        <f>Table1[[#This Row],[user_count]]+Table1[[#This Row],[critic_count]]</f>
        <v>209</v>
      </c>
      <c r="S3329" s="2">
        <f>100000*Table1[[#This Row],[review_count]]/Table1[[#This Row],[total sales]]</f>
        <v>77.407407407407405</v>
      </c>
      <c r="T3329" s="2">
        <f>Table1[[#This Row],[total sales]]/(2017-Table1[[#This Row],[year_of_release]])</f>
        <v>38571.428571428572</v>
      </c>
      <c r="U3329" s="9">
        <f>Table1[[#This Row],[na_sales]]/(2017-Table1[[#This Row],[year_of_release]])</f>
        <v>5714.2857142857147</v>
      </c>
      <c r="V3329" s="6">
        <f>Table1[[#This Row],[eu_sales]]/(2017-Table1[[#This Row],[year_of_release]])</f>
        <v>27142.857142857141</v>
      </c>
      <c r="W3329" s="6">
        <f>Table1[[#This Row],[jp_sales]]/(2017-Table1[[#This Row],[year_of_release]])</f>
        <v>0</v>
      </c>
      <c r="X3329" s="6">
        <f>Table1[[#This Row],[other_sales]]/(2017-Table1[[#This Row],[year_of_release]])</f>
        <v>5714.2857142857147</v>
      </c>
      <c r="Y3329" s="4">
        <v>540520772</v>
      </c>
      <c r="Z3329" s="4">
        <v>441654761</v>
      </c>
      <c r="AA3329" s="4">
        <v>128070000</v>
      </c>
      <c r="AB3329" s="1">
        <f>Table1[[#This Row],[na_sales]]/Table1[[#This Row],[NA population]]</f>
        <v>7.400270641217836E-5</v>
      </c>
      <c r="AC3329" s="1">
        <f>Table1[[#This Row],[eu_sales]]/Table1[[#This Row],[Eu population]]</f>
        <v>4.3020027582132189E-4</v>
      </c>
      <c r="AD3329" s="1">
        <f>Table1[[#This Row],[jp_sales]]/Table1[[#This Row],[Jp population]]</f>
        <v>0</v>
      </c>
    </row>
    <row r="3330" spans="1:30" x14ac:dyDescent="0.25">
      <c r="A3330" t="s">
        <v>674</v>
      </c>
      <c r="B3330" t="s">
        <v>138</v>
      </c>
      <c r="C3330">
        <v>2003</v>
      </c>
      <c r="D3330" t="s">
        <v>19</v>
      </c>
      <c r="E3330" t="s">
        <v>100</v>
      </c>
      <c r="F3330" s="4">
        <v>210000</v>
      </c>
      <c r="G3330" s="4">
        <v>50000</v>
      </c>
      <c r="H3330" s="4">
        <v>0</v>
      </c>
      <c r="I3330" s="4">
        <v>10000</v>
      </c>
      <c r="J3330">
        <v>8.4</v>
      </c>
      <c r="K3330">
        <v>17</v>
      </c>
      <c r="L3330">
        <v>9</v>
      </c>
      <c r="M3330" s="4">
        <v>4</v>
      </c>
      <c r="N3330" t="s">
        <v>101</v>
      </c>
      <c r="O3330" t="s">
        <v>21</v>
      </c>
      <c r="P3330" s="4">
        <v>270000</v>
      </c>
      <c r="Q3330" s="3">
        <f>AVERAGE(Table1[[#This Row],[critic_score]],Table1[[#This Row],[user_score]])</f>
        <v>8.6999999999999993</v>
      </c>
      <c r="R3330" s="4">
        <f>Table1[[#This Row],[user_count]]+Table1[[#This Row],[critic_count]]</f>
        <v>21</v>
      </c>
      <c r="S3330" s="2">
        <f>100000*Table1[[#This Row],[review_count]]/Table1[[#This Row],[total sales]]</f>
        <v>7.7777777777777777</v>
      </c>
      <c r="T3330" s="2">
        <f>Table1[[#This Row],[total sales]]/(2017-Table1[[#This Row],[year_of_release]])</f>
        <v>19285.714285714286</v>
      </c>
      <c r="U3330" s="9">
        <f>Table1[[#This Row],[na_sales]]/(2017-Table1[[#This Row],[year_of_release]])</f>
        <v>15000</v>
      </c>
      <c r="V3330" s="6">
        <f>Table1[[#This Row],[eu_sales]]/(2017-Table1[[#This Row],[year_of_release]])</f>
        <v>3571.4285714285716</v>
      </c>
      <c r="W3330" s="6">
        <f>Table1[[#This Row],[jp_sales]]/(2017-Table1[[#This Row],[year_of_release]])</f>
        <v>0</v>
      </c>
      <c r="X3330" s="6">
        <f>Table1[[#This Row],[other_sales]]/(2017-Table1[[#This Row],[year_of_release]])</f>
        <v>714.28571428571433</v>
      </c>
      <c r="Y3330" s="4">
        <v>500125528</v>
      </c>
      <c r="Z3330" s="4">
        <v>432552540</v>
      </c>
      <c r="AA3330" s="4">
        <v>127718000</v>
      </c>
      <c r="AB3330" s="1">
        <f>Table1[[#This Row],[na_sales]]/Table1[[#This Row],[NA population]]</f>
        <v>4.1989458294558403E-4</v>
      </c>
      <c r="AC3330" s="1">
        <f>Table1[[#This Row],[eu_sales]]/Table1[[#This Row],[Eu population]]</f>
        <v>1.1559289421812204E-4</v>
      </c>
      <c r="AD3330" s="1">
        <f>Table1[[#This Row],[jp_sales]]/Table1[[#This Row],[Jp population]]</f>
        <v>0</v>
      </c>
    </row>
    <row r="3331" spans="1:30" x14ac:dyDescent="0.25">
      <c r="A3331" t="s">
        <v>659</v>
      </c>
      <c r="B3331" t="s">
        <v>138</v>
      </c>
      <c r="C3331">
        <v>2006</v>
      </c>
      <c r="D3331" t="s">
        <v>73</v>
      </c>
      <c r="E3331" t="s">
        <v>100</v>
      </c>
      <c r="F3331" s="4">
        <v>210000</v>
      </c>
      <c r="G3331" s="4">
        <v>50000</v>
      </c>
      <c r="H3331" s="4">
        <v>0</v>
      </c>
      <c r="I3331" s="4">
        <v>10000</v>
      </c>
      <c r="J3331">
        <v>6.6</v>
      </c>
      <c r="K3331">
        <v>15</v>
      </c>
      <c r="L3331">
        <v>7.3</v>
      </c>
      <c r="M3331" s="4">
        <v>8</v>
      </c>
      <c r="N3331" t="s">
        <v>321</v>
      </c>
      <c r="O3331" t="s">
        <v>67</v>
      </c>
      <c r="P3331" s="4">
        <v>270000</v>
      </c>
      <c r="Q3331" s="3">
        <f>AVERAGE(Table1[[#This Row],[critic_score]],Table1[[#This Row],[user_score]])</f>
        <v>6.9499999999999993</v>
      </c>
      <c r="R3331" s="4">
        <f>Table1[[#This Row],[user_count]]+Table1[[#This Row],[critic_count]]</f>
        <v>23</v>
      </c>
      <c r="S3331" s="2">
        <f>100000*Table1[[#This Row],[review_count]]/Table1[[#This Row],[total sales]]</f>
        <v>8.518518518518519</v>
      </c>
      <c r="T3331" s="2">
        <f>Table1[[#This Row],[total sales]]/(2017-Table1[[#This Row],[year_of_release]])</f>
        <v>24545.454545454544</v>
      </c>
      <c r="U3331" s="9">
        <f>Table1[[#This Row],[na_sales]]/(2017-Table1[[#This Row],[year_of_release]])</f>
        <v>19090.909090909092</v>
      </c>
      <c r="V3331" s="6">
        <f>Table1[[#This Row],[eu_sales]]/(2017-Table1[[#This Row],[year_of_release]])</f>
        <v>4545.454545454545</v>
      </c>
      <c r="W3331" s="6">
        <f>Table1[[#This Row],[jp_sales]]/(2017-Table1[[#This Row],[year_of_release]])</f>
        <v>0</v>
      </c>
      <c r="X3331" s="6">
        <f>Table1[[#This Row],[other_sales]]/(2017-Table1[[#This Row],[year_of_release]])</f>
        <v>909.09090909090912</v>
      </c>
      <c r="Y3331" s="4">
        <v>516818555</v>
      </c>
      <c r="Z3331" s="4">
        <v>437126892</v>
      </c>
      <c r="AA3331" s="4">
        <v>127854000</v>
      </c>
      <c r="AB3331" s="1">
        <f>Table1[[#This Row],[na_sales]]/Table1[[#This Row],[NA population]]</f>
        <v>4.0633216042330368E-4</v>
      </c>
      <c r="AC3331" s="1">
        <f>Table1[[#This Row],[eu_sales]]/Table1[[#This Row],[Eu population]]</f>
        <v>1.1438326242348869E-4</v>
      </c>
      <c r="AD3331" s="1">
        <f>Table1[[#This Row],[jp_sales]]/Table1[[#This Row],[Jp population]]</f>
        <v>0</v>
      </c>
    </row>
    <row r="3332" spans="1:30" x14ac:dyDescent="0.25">
      <c r="A3332" t="s">
        <v>1437</v>
      </c>
      <c r="B3332" t="s">
        <v>103</v>
      </c>
      <c r="C3332">
        <v>2002</v>
      </c>
      <c r="D3332" t="s">
        <v>19</v>
      </c>
      <c r="E3332" t="s">
        <v>100</v>
      </c>
      <c r="F3332" s="4">
        <v>200000</v>
      </c>
      <c r="G3332" s="4">
        <v>60000</v>
      </c>
      <c r="H3332" s="4">
        <v>0</v>
      </c>
      <c r="I3332" s="4">
        <v>10000</v>
      </c>
      <c r="J3332">
        <v>7.8</v>
      </c>
      <c r="K3332">
        <v>20</v>
      </c>
      <c r="L3332">
        <v>7.9</v>
      </c>
      <c r="M3332" s="4">
        <v>7</v>
      </c>
      <c r="N3332" t="s">
        <v>100</v>
      </c>
      <c r="O3332" t="s">
        <v>67</v>
      </c>
      <c r="P3332" s="4">
        <v>270000</v>
      </c>
      <c r="Q3332" s="3">
        <f>AVERAGE(Table1[[#This Row],[critic_score]],Table1[[#This Row],[user_score]])</f>
        <v>7.85</v>
      </c>
      <c r="R3332" s="4">
        <f>Table1[[#This Row],[user_count]]+Table1[[#This Row],[critic_count]]</f>
        <v>27</v>
      </c>
      <c r="S3332" s="2">
        <f>100000*Table1[[#This Row],[review_count]]/Table1[[#This Row],[total sales]]</f>
        <v>10</v>
      </c>
      <c r="T3332" s="2">
        <f>Table1[[#This Row],[total sales]]/(2017-Table1[[#This Row],[year_of_release]])</f>
        <v>18000</v>
      </c>
      <c r="U3332" s="9">
        <f>Table1[[#This Row],[na_sales]]/(2017-Table1[[#This Row],[year_of_release]])</f>
        <v>13333.333333333334</v>
      </c>
      <c r="V3332" s="6">
        <f>Table1[[#This Row],[eu_sales]]/(2017-Table1[[#This Row],[year_of_release]])</f>
        <v>4000</v>
      </c>
      <c r="W3332" s="6">
        <f>Table1[[#This Row],[jp_sales]]/(2017-Table1[[#This Row],[year_of_release]])</f>
        <v>0</v>
      </c>
      <c r="X3332" s="6">
        <f>Table1[[#This Row],[other_sales]]/(2017-Table1[[#This Row],[year_of_release]])</f>
        <v>666.66666666666663</v>
      </c>
      <c r="Y3332" s="4">
        <v>495013192</v>
      </c>
      <c r="Z3332" s="4">
        <v>431019772</v>
      </c>
      <c r="AA3332" s="4">
        <v>127445000</v>
      </c>
      <c r="AB3332" s="1">
        <f>Table1[[#This Row],[na_sales]]/Table1[[#This Row],[NA population]]</f>
        <v>4.0402963644653738E-4</v>
      </c>
      <c r="AC3332" s="1">
        <f>Table1[[#This Row],[eu_sales]]/Table1[[#This Row],[Eu population]]</f>
        <v>1.3920475091337573E-4</v>
      </c>
      <c r="AD3332" s="1">
        <f>Table1[[#This Row],[jp_sales]]/Table1[[#This Row],[Jp population]]</f>
        <v>0</v>
      </c>
    </row>
    <row r="3333" spans="1:30" x14ac:dyDescent="0.25">
      <c r="A3333" t="s">
        <v>2963</v>
      </c>
      <c r="B3333" t="s">
        <v>34</v>
      </c>
      <c r="C3333">
        <v>2011</v>
      </c>
      <c r="D3333" t="s">
        <v>19</v>
      </c>
      <c r="E3333" t="s">
        <v>83</v>
      </c>
      <c r="F3333" s="4">
        <v>140000</v>
      </c>
      <c r="G3333" s="4">
        <v>100000</v>
      </c>
      <c r="H3333" s="4">
        <v>0</v>
      </c>
      <c r="I3333" s="4">
        <v>30000</v>
      </c>
      <c r="J3333">
        <v>4.0999999999999996</v>
      </c>
      <c r="K3333">
        <v>8</v>
      </c>
      <c r="L3333">
        <v>7.4</v>
      </c>
      <c r="M3333" s="4">
        <v>7</v>
      </c>
      <c r="N3333" t="s">
        <v>2964</v>
      </c>
      <c r="O3333" t="s">
        <v>21</v>
      </c>
      <c r="P3333" s="4">
        <v>270000</v>
      </c>
      <c r="Q3333" s="3">
        <f>AVERAGE(Table1[[#This Row],[critic_score]],Table1[[#This Row],[user_score]])</f>
        <v>5.75</v>
      </c>
      <c r="R3333" s="4">
        <f>Table1[[#This Row],[user_count]]+Table1[[#This Row],[critic_count]]</f>
        <v>15</v>
      </c>
      <c r="S3333" s="2">
        <f>100000*Table1[[#This Row],[review_count]]/Table1[[#This Row],[total sales]]</f>
        <v>5.5555555555555554</v>
      </c>
      <c r="T3333" s="2">
        <f>Table1[[#This Row],[total sales]]/(2017-Table1[[#This Row],[year_of_release]])</f>
        <v>45000</v>
      </c>
      <c r="U3333" s="9">
        <f>Table1[[#This Row],[na_sales]]/(2017-Table1[[#This Row],[year_of_release]])</f>
        <v>23333.333333333332</v>
      </c>
      <c r="V3333" s="6">
        <f>Table1[[#This Row],[eu_sales]]/(2017-Table1[[#This Row],[year_of_release]])</f>
        <v>16666.666666666668</v>
      </c>
      <c r="W3333" s="6">
        <f>Table1[[#This Row],[jp_sales]]/(2017-Table1[[#This Row],[year_of_release]])</f>
        <v>0</v>
      </c>
      <c r="X3333" s="6">
        <f>Table1[[#This Row],[other_sales]]/(2017-Table1[[#This Row],[year_of_release]])</f>
        <v>5000</v>
      </c>
      <c r="Y3333" s="4">
        <v>545961365</v>
      </c>
      <c r="Z3333" s="4">
        <v>440756453</v>
      </c>
      <c r="AA3333" s="4">
        <v>127833000</v>
      </c>
      <c r="AB3333" s="1">
        <f>Table1[[#This Row],[na_sales]]/Table1[[#This Row],[NA population]]</f>
        <v>2.5642840130271855E-4</v>
      </c>
      <c r="AC3333" s="1">
        <f>Table1[[#This Row],[eu_sales]]/Table1[[#This Row],[Eu population]]</f>
        <v>2.2688266801166947E-4</v>
      </c>
      <c r="AD3333" s="1">
        <f>Table1[[#This Row],[jp_sales]]/Table1[[#This Row],[Jp population]]</f>
        <v>0</v>
      </c>
    </row>
    <row r="3334" spans="1:30" x14ac:dyDescent="0.25">
      <c r="A3334" t="s">
        <v>2965</v>
      </c>
      <c r="B3334" t="s">
        <v>39</v>
      </c>
      <c r="C3334">
        <v>2006</v>
      </c>
      <c r="D3334" t="s">
        <v>19</v>
      </c>
      <c r="E3334" t="s">
        <v>51</v>
      </c>
      <c r="F3334" s="4">
        <v>240000</v>
      </c>
      <c r="G3334" s="4">
        <v>0</v>
      </c>
      <c r="H3334" s="4">
        <v>10000</v>
      </c>
      <c r="I3334" s="4">
        <v>20000</v>
      </c>
      <c r="J3334">
        <v>6.3</v>
      </c>
      <c r="K3334">
        <v>24</v>
      </c>
      <c r="L3334">
        <v>6.3</v>
      </c>
      <c r="M3334" s="4">
        <v>10</v>
      </c>
      <c r="N3334" t="s">
        <v>1048</v>
      </c>
      <c r="O3334" t="s">
        <v>21</v>
      </c>
      <c r="P3334" s="4">
        <v>270000</v>
      </c>
      <c r="Q3334" s="3">
        <f>AVERAGE(Table1[[#This Row],[critic_score]],Table1[[#This Row],[user_score]])</f>
        <v>6.3</v>
      </c>
      <c r="R3334" s="4">
        <f>Table1[[#This Row],[user_count]]+Table1[[#This Row],[critic_count]]</f>
        <v>34</v>
      </c>
      <c r="S3334" s="2">
        <f>100000*Table1[[#This Row],[review_count]]/Table1[[#This Row],[total sales]]</f>
        <v>12.592592592592593</v>
      </c>
      <c r="T3334" s="2">
        <f>Table1[[#This Row],[total sales]]/(2017-Table1[[#This Row],[year_of_release]])</f>
        <v>24545.454545454544</v>
      </c>
      <c r="U3334" s="9">
        <f>Table1[[#This Row],[na_sales]]/(2017-Table1[[#This Row],[year_of_release]])</f>
        <v>21818.18181818182</v>
      </c>
      <c r="V3334" s="6">
        <f>Table1[[#This Row],[eu_sales]]/(2017-Table1[[#This Row],[year_of_release]])</f>
        <v>0</v>
      </c>
      <c r="W3334" s="6">
        <f>Table1[[#This Row],[jp_sales]]/(2017-Table1[[#This Row],[year_of_release]])</f>
        <v>909.09090909090912</v>
      </c>
      <c r="X3334" s="6">
        <f>Table1[[#This Row],[other_sales]]/(2017-Table1[[#This Row],[year_of_release]])</f>
        <v>1818.1818181818182</v>
      </c>
      <c r="Y3334" s="4">
        <v>516818555</v>
      </c>
      <c r="Z3334" s="4">
        <v>437126892</v>
      </c>
      <c r="AA3334" s="4">
        <v>127854000</v>
      </c>
      <c r="AB3334" s="1">
        <f>Table1[[#This Row],[na_sales]]/Table1[[#This Row],[NA population]]</f>
        <v>4.6437961191234708E-4</v>
      </c>
      <c r="AC3334" s="1">
        <f>Table1[[#This Row],[eu_sales]]/Table1[[#This Row],[Eu population]]</f>
        <v>0</v>
      </c>
      <c r="AD3334" s="1">
        <f>Table1[[#This Row],[jp_sales]]/Table1[[#This Row],[Jp population]]</f>
        <v>7.821421308680213E-5</v>
      </c>
    </row>
    <row r="3335" spans="1:30" x14ac:dyDescent="0.25">
      <c r="A3335" t="s">
        <v>2874</v>
      </c>
      <c r="B3335" t="s">
        <v>34</v>
      </c>
      <c r="C3335">
        <v>2011</v>
      </c>
      <c r="D3335" t="s">
        <v>54</v>
      </c>
      <c r="E3335" t="s">
        <v>83</v>
      </c>
      <c r="F3335" s="4">
        <v>140000</v>
      </c>
      <c r="G3335" s="4">
        <v>100000</v>
      </c>
      <c r="H3335" s="4">
        <v>0</v>
      </c>
      <c r="I3335" s="4">
        <v>30000</v>
      </c>
      <c r="J3335">
        <v>4.7</v>
      </c>
      <c r="K3335">
        <v>62</v>
      </c>
      <c r="L3335">
        <v>5.7</v>
      </c>
      <c r="M3335" s="4">
        <v>109</v>
      </c>
      <c r="N3335" t="s">
        <v>573</v>
      </c>
      <c r="O3335" t="s">
        <v>43</v>
      </c>
      <c r="P3335" s="4">
        <v>270000</v>
      </c>
      <c r="Q3335" s="3">
        <f>AVERAGE(Table1[[#This Row],[critic_score]],Table1[[#This Row],[user_score]])</f>
        <v>5.2</v>
      </c>
      <c r="R3335" s="4">
        <f>Table1[[#This Row],[user_count]]+Table1[[#This Row],[critic_count]]</f>
        <v>171</v>
      </c>
      <c r="S3335" s="2">
        <f>100000*Table1[[#This Row],[review_count]]/Table1[[#This Row],[total sales]]</f>
        <v>63.333333333333336</v>
      </c>
      <c r="T3335" s="2">
        <f>Table1[[#This Row],[total sales]]/(2017-Table1[[#This Row],[year_of_release]])</f>
        <v>45000</v>
      </c>
      <c r="U3335" s="9">
        <f>Table1[[#This Row],[na_sales]]/(2017-Table1[[#This Row],[year_of_release]])</f>
        <v>23333.333333333332</v>
      </c>
      <c r="V3335" s="6">
        <f>Table1[[#This Row],[eu_sales]]/(2017-Table1[[#This Row],[year_of_release]])</f>
        <v>16666.666666666668</v>
      </c>
      <c r="W3335" s="6">
        <f>Table1[[#This Row],[jp_sales]]/(2017-Table1[[#This Row],[year_of_release]])</f>
        <v>0</v>
      </c>
      <c r="X3335" s="6">
        <f>Table1[[#This Row],[other_sales]]/(2017-Table1[[#This Row],[year_of_release]])</f>
        <v>5000</v>
      </c>
      <c r="Y3335" s="4">
        <v>545961365</v>
      </c>
      <c r="Z3335" s="4">
        <v>440756453</v>
      </c>
      <c r="AA3335" s="4">
        <v>127833000</v>
      </c>
      <c r="AB3335" s="1">
        <f>Table1[[#This Row],[na_sales]]/Table1[[#This Row],[NA population]]</f>
        <v>2.5642840130271855E-4</v>
      </c>
      <c r="AC3335" s="1">
        <f>Table1[[#This Row],[eu_sales]]/Table1[[#This Row],[Eu population]]</f>
        <v>2.2688266801166947E-4</v>
      </c>
      <c r="AD3335" s="1">
        <f>Table1[[#This Row],[jp_sales]]/Table1[[#This Row],[Jp population]]</f>
        <v>0</v>
      </c>
    </row>
    <row r="3336" spans="1:30" x14ac:dyDescent="0.25">
      <c r="A3336" t="s">
        <v>258</v>
      </c>
      <c r="B3336" t="s">
        <v>26</v>
      </c>
      <c r="C3336">
        <v>2005</v>
      </c>
      <c r="D3336" t="s">
        <v>23</v>
      </c>
      <c r="E3336" t="s">
        <v>100</v>
      </c>
      <c r="F3336" s="4">
        <v>240000</v>
      </c>
      <c r="G3336" s="4">
        <v>10000</v>
      </c>
      <c r="H3336" s="4">
        <v>0</v>
      </c>
      <c r="I3336" s="4">
        <v>20000</v>
      </c>
      <c r="J3336">
        <v>4.5</v>
      </c>
      <c r="K3336">
        <v>4</v>
      </c>
      <c r="L3336">
        <v>6.1</v>
      </c>
      <c r="M3336" s="4">
        <v>22</v>
      </c>
      <c r="N3336" t="s">
        <v>141</v>
      </c>
      <c r="O3336" t="s">
        <v>21</v>
      </c>
      <c r="P3336" s="4">
        <v>270000</v>
      </c>
      <c r="Q3336" s="3">
        <f>AVERAGE(Table1[[#This Row],[critic_score]],Table1[[#This Row],[user_score]])</f>
        <v>5.3</v>
      </c>
      <c r="R3336" s="4">
        <f>Table1[[#This Row],[user_count]]+Table1[[#This Row],[critic_count]]</f>
        <v>26</v>
      </c>
      <c r="S3336" s="2">
        <f>100000*Table1[[#This Row],[review_count]]/Table1[[#This Row],[total sales]]</f>
        <v>9.6296296296296298</v>
      </c>
      <c r="T3336" s="2">
        <f>Table1[[#This Row],[total sales]]/(2017-Table1[[#This Row],[year_of_release]])</f>
        <v>22500</v>
      </c>
      <c r="U3336" s="9">
        <f>Table1[[#This Row],[na_sales]]/(2017-Table1[[#This Row],[year_of_release]])</f>
        <v>20000</v>
      </c>
      <c r="V3336" s="6">
        <f>Table1[[#This Row],[eu_sales]]/(2017-Table1[[#This Row],[year_of_release]])</f>
        <v>833.33333333333337</v>
      </c>
      <c r="W3336" s="6">
        <f>Table1[[#This Row],[jp_sales]]/(2017-Table1[[#This Row],[year_of_release]])</f>
        <v>0</v>
      </c>
      <c r="X3336" s="6">
        <f>Table1[[#This Row],[other_sales]]/(2017-Table1[[#This Row],[year_of_release]])</f>
        <v>1666.6666666666667</v>
      </c>
      <c r="Y3336" s="4">
        <v>511054143</v>
      </c>
      <c r="Z3336" s="4">
        <v>435713800</v>
      </c>
      <c r="AA3336" s="4">
        <v>127773000</v>
      </c>
      <c r="AB3336" s="1">
        <f>Table1[[#This Row],[na_sales]]/Table1[[#This Row],[NA population]]</f>
        <v>4.6961756065834302E-4</v>
      </c>
      <c r="AC3336" s="1">
        <f>Table1[[#This Row],[eu_sales]]/Table1[[#This Row],[Eu population]]</f>
        <v>2.2950845256679959E-5</v>
      </c>
      <c r="AD3336" s="1">
        <f>Table1[[#This Row],[jp_sales]]/Table1[[#This Row],[Jp population]]</f>
        <v>0</v>
      </c>
    </row>
    <row r="3337" spans="1:30" x14ac:dyDescent="0.25">
      <c r="A3337" t="s">
        <v>2071</v>
      </c>
      <c r="B3337" t="s">
        <v>103</v>
      </c>
      <c r="C3337">
        <v>2003</v>
      </c>
      <c r="D3337" t="s">
        <v>19</v>
      </c>
      <c r="E3337" t="s">
        <v>403</v>
      </c>
      <c r="F3337" s="4">
        <v>200000</v>
      </c>
      <c r="G3337" s="4">
        <v>60000</v>
      </c>
      <c r="H3337" s="4">
        <v>0</v>
      </c>
      <c r="I3337" s="4">
        <v>10000</v>
      </c>
      <c r="J3337">
        <v>8.6999999999999993</v>
      </c>
      <c r="K3337">
        <v>18</v>
      </c>
      <c r="L3337">
        <v>8.1999999999999993</v>
      </c>
      <c r="M3337" s="4">
        <v>25</v>
      </c>
      <c r="N3337" t="s">
        <v>306</v>
      </c>
      <c r="O3337" t="s">
        <v>21</v>
      </c>
      <c r="P3337" s="4">
        <v>270000</v>
      </c>
      <c r="Q3337" s="3">
        <f>AVERAGE(Table1[[#This Row],[critic_score]],Table1[[#This Row],[user_score]])</f>
        <v>8.4499999999999993</v>
      </c>
      <c r="R3337" s="4">
        <f>Table1[[#This Row],[user_count]]+Table1[[#This Row],[critic_count]]</f>
        <v>43</v>
      </c>
      <c r="S3337" s="2">
        <f>100000*Table1[[#This Row],[review_count]]/Table1[[#This Row],[total sales]]</f>
        <v>15.925925925925926</v>
      </c>
      <c r="T3337" s="2">
        <f>Table1[[#This Row],[total sales]]/(2017-Table1[[#This Row],[year_of_release]])</f>
        <v>19285.714285714286</v>
      </c>
      <c r="U3337" s="9">
        <f>Table1[[#This Row],[na_sales]]/(2017-Table1[[#This Row],[year_of_release]])</f>
        <v>14285.714285714286</v>
      </c>
      <c r="V3337" s="6">
        <f>Table1[[#This Row],[eu_sales]]/(2017-Table1[[#This Row],[year_of_release]])</f>
        <v>4285.7142857142853</v>
      </c>
      <c r="W3337" s="6">
        <f>Table1[[#This Row],[jp_sales]]/(2017-Table1[[#This Row],[year_of_release]])</f>
        <v>0</v>
      </c>
      <c r="X3337" s="6">
        <f>Table1[[#This Row],[other_sales]]/(2017-Table1[[#This Row],[year_of_release]])</f>
        <v>714.28571428571433</v>
      </c>
      <c r="Y3337" s="4">
        <v>500125528</v>
      </c>
      <c r="Z3337" s="4">
        <v>432552540</v>
      </c>
      <c r="AA3337" s="4">
        <v>127718000</v>
      </c>
      <c r="AB3337" s="1">
        <f>Table1[[#This Row],[na_sales]]/Table1[[#This Row],[NA population]]</f>
        <v>3.9989960280531809E-4</v>
      </c>
      <c r="AC3337" s="1">
        <f>Table1[[#This Row],[eu_sales]]/Table1[[#This Row],[Eu population]]</f>
        <v>1.3871147306174645E-4</v>
      </c>
      <c r="AD3337" s="1">
        <f>Table1[[#This Row],[jp_sales]]/Table1[[#This Row],[Jp population]]</f>
        <v>0</v>
      </c>
    </row>
    <row r="3338" spans="1:30" x14ac:dyDescent="0.25">
      <c r="A3338" t="s">
        <v>2972</v>
      </c>
      <c r="B3338" t="s">
        <v>71</v>
      </c>
      <c r="C3338">
        <v>2016</v>
      </c>
      <c r="D3338" t="s">
        <v>40</v>
      </c>
      <c r="E3338" t="s">
        <v>198</v>
      </c>
      <c r="F3338" s="4">
        <v>70000</v>
      </c>
      <c r="G3338" s="4">
        <v>160000</v>
      </c>
      <c r="H3338" s="4">
        <v>0</v>
      </c>
      <c r="I3338" s="4">
        <v>40000</v>
      </c>
      <c r="J3338">
        <v>7.3</v>
      </c>
      <c r="K3338">
        <v>28</v>
      </c>
      <c r="L3338">
        <v>8.5</v>
      </c>
      <c r="M3338" s="4">
        <v>79</v>
      </c>
      <c r="N3338" t="s">
        <v>2973</v>
      </c>
      <c r="O3338" t="s">
        <v>67</v>
      </c>
      <c r="P3338" s="4">
        <v>270000</v>
      </c>
      <c r="Q3338" s="3">
        <f>AVERAGE(Table1[[#This Row],[critic_score]],Table1[[#This Row],[user_score]])</f>
        <v>7.9</v>
      </c>
      <c r="R3338" s="4">
        <f>Table1[[#This Row],[user_count]]+Table1[[#This Row],[critic_count]]</f>
        <v>107</v>
      </c>
      <c r="S3338" s="2">
        <f>100000*Table1[[#This Row],[review_count]]/Table1[[#This Row],[total sales]]</f>
        <v>39.629629629629626</v>
      </c>
      <c r="T3338" s="2">
        <f>Table1[[#This Row],[total sales]]/(2017-Table1[[#This Row],[year_of_release]])</f>
        <v>270000</v>
      </c>
      <c r="U3338" s="9">
        <f>Table1[[#This Row],[na_sales]]/(2017-Table1[[#This Row],[year_of_release]])</f>
        <v>70000</v>
      </c>
      <c r="V3338" s="6">
        <f>Table1[[#This Row],[eu_sales]]/(2017-Table1[[#This Row],[year_of_release]])</f>
        <v>160000</v>
      </c>
      <c r="W3338" s="6">
        <f>Table1[[#This Row],[jp_sales]]/(2017-Table1[[#This Row],[year_of_release]])</f>
        <v>0</v>
      </c>
      <c r="X3338" s="6">
        <f>Table1[[#This Row],[other_sales]]/(2017-Table1[[#This Row],[year_of_release]])</f>
        <v>40000</v>
      </c>
      <c r="Y3338" s="4">
        <v>573178249</v>
      </c>
      <c r="Z3338" s="4">
        <v>445623395</v>
      </c>
      <c r="AA3338" s="4">
        <v>126994511</v>
      </c>
      <c r="AB3338" s="1">
        <f>Table1[[#This Row],[na_sales]]/Table1[[#This Row],[NA population]]</f>
        <v>1.2212605785743975E-4</v>
      </c>
      <c r="AC3338" s="1">
        <f>Table1[[#This Row],[eu_sales]]/Table1[[#This Row],[Eu population]]</f>
        <v>3.5904757648552092E-4</v>
      </c>
      <c r="AD3338" s="1">
        <f>Table1[[#This Row],[jp_sales]]/Table1[[#This Row],[Jp population]]</f>
        <v>0</v>
      </c>
    </row>
    <row r="3339" spans="1:30" x14ac:dyDescent="0.25">
      <c r="A3339" t="s">
        <v>2977</v>
      </c>
      <c r="B3339" t="s">
        <v>26</v>
      </c>
      <c r="C3339">
        <v>2010</v>
      </c>
      <c r="D3339" t="s">
        <v>73</v>
      </c>
      <c r="E3339" t="s">
        <v>20</v>
      </c>
      <c r="F3339" s="4">
        <v>250000</v>
      </c>
      <c r="G3339" s="4">
        <v>0</v>
      </c>
      <c r="H3339" s="4">
        <v>0</v>
      </c>
      <c r="I3339" s="4">
        <v>20000</v>
      </c>
      <c r="J3339">
        <v>8.6999999999999993</v>
      </c>
      <c r="K3339">
        <v>4</v>
      </c>
      <c r="L3339">
        <v>5.6</v>
      </c>
      <c r="M3339" s="4">
        <v>9</v>
      </c>
      <c r="N3339" t="s">
        <v>407</v>
      </c>
      <c r="O3339" t="s">
        <v>21</v>
      </c>
      <c r="P3339" s="4">
        <v>270000</v>
      </c>
      <c r="Q3339" s="3">
        <f>AVERAGE(Table1[[#This Row],[critic_score]],Table1[[#This Row],[user_score]])</f>
        <v>7.1499999999999995</v>
      </c>
      <c r="R3339" s="4">
        <f>Table1[[#This Row],[user_count]]+Table1[[#This Row],[critic_count]]</f>
        <v>13</v>
      </c>
      <c r="S3339" s="2">
        <f>100000*Table1[[#This Row],[review_count]]/Table1[[#This Row],[total sales]]</f>
        <v>4.8148148148148149</v>
      </c>
      <c r="T3339" s="2">
        <f>Table1[[#This Row],[total sales]]/(2017-Table1[[#This Row],[year_of_release]])</f>
        <v>38571.428571428572</v>
      </c>
      <c r="U3339" s="9">
        <f>Table1[[#This Row],[na_sales]]/(2017-Table1[[#This Row],[year_of_release]])</f>
        <v>35714.285714285717</v>
      </c>
      <c r="V3339" s="6">
        <f>Table1[[#This Row],[eu_sales]]/(2017-Table1[[#This Row],[year_of_release]])</f>
        <v>0</v>
      </c>
      <c r="W3339" s="6">
        <f>Table1[[#This Row],[jp_sales]]/(2017-Table1[[#This Row],[year_of_release]])</f>
        <v>0</v>
      </c>
      <c r="X3339" s="6">
        <f>Table1[[#This Row],[other_sales]]/(2017-Table1[[#This Row],[year_of_release]])</f>
        <v>2857.1428571428573</v>
      </c>
      <c r="Y3339" s="4">
        <v>540520772</v>
      </c>
      <c r="Z3339" s="4">
        <v>441654761</v>
      </c>
      <c r="AA3339" s="4">
        <v>128070000</v>
      </c>
      <c r="AB3339" s="1">
        <f>Table1[[#This Row],[na_sales]]/Table1[[#This Row],[NA population]]</f>
        <v>4.6251691507611476E-4</v>
      </c>
      <c r="AC3339" s="1">
        <f>Table1[[#This Row],[eu_sales]]/Table1[[#This Row],[Eu population]]</f>
        <v>0</v>
      </c>
      <c r="AD3339" s="1">
        <f>Table1[[#This Row],[jp_sales]]/Table1[[#This Row],[Jp population]]</f>
        <v>0</v>
      </c>
    </row>
    <row r="3340" spans="1:30" x14ac:dyDescent="0.25">
      <c r="A3340" t="s">
        <v>2991</v>
      </c>
      <c r="B3340" t="s">
        <v>159</v>
      </c>
      <c r="C3340">
        <v>2006</v>
      </c>
      <c r="D3340" t="s">
        <v>96</v>
      </c>
      <c r="E3340" t="s">
        <v>20</v>
      </c>
      <c r="F3340" s="4">
        <v>0</v>
      </c>
      <c r="G3340" s="4">
        <v>0</v>
      </c>
      <c r="H3340" s="4">
        <v>260000</v>
      </c>
      <c r="I3340" s="4">
        <v>10000</v>
      </c>
      <c r="J3340">
        <v>8.3000000000000007</v>
      </c>
      <c r="K3340">
        <v>25</v>
      </c>
      <c r="L3340">
        <v>7.2</v>
      </c>
      <c r="M3340" s="4">
        <v>75</v>
      </c>
      <c r="N3340" t="s">
        <v>330</v>
      </c>
      <c r="O3340" t="s">
        <v>21</v>
      </c>
      <c r="P3340" s="4">
        <v>270000</v>
      </c>
      <c r="Q3340" s="3">
        <f>AVERAGE(Table1[[#This Row],[critic_score]],Table1[[#This Row],[user_score]])</f>
        <v>7.75</v>
      </c>
      <c r="R3340" s="4">
        <f>Table1[[#This Row],[user_count]]+Table1[[#This Row],[critic_count]]</f>
        <v>100</v>
      </c>
      <c r="S3340" s="2">
        <f>100000*Table1[[#This Row],[review_count]]/Table1[[#This Row],[total sales]]</f>
        <v>37.037037037037038</v>
      </c>
      <c r="T3340" s="2">
        <f>Table1[[#This Row],[total sales]]/(2017-Table1[[#This Row],[year_of_release]])</f>
        <v>24545.454545454544</v>
      </c>
      <c r="U3340" s="9">
        <f>Table1[[#This Row],[na_sales]]/(2017-Table1[[#This Row],[year_of_release]])</f>
        <v>0</v>
      </c>
      <c r="V3340" s="6">
        <f>Table1[[#This Row],[eu_sales]]/(2017-Table1[[#This Row],[year_of_release]])</f>
        <v>0</v>
      </c>
      <c r="W3340" s="6">
        <f>Table1[[#This Row],[jp_sales]]/(2017-Table1[[#This Row],[year_of_release]])</f>
        <v>23636.363636363636</v>
      </c>
      <c r="X3340" s="6">
        <f>Table1[[#This Row],[other_sales]]/(2017-Table1[[#This Row],[year_of_release]])</f>
        <v>909.09090909090912</v>
      </c>
      <c r="Y3340" s="4">
        <v>516818555</v>
      </c>
      <c r="Z3340" s="4">
        <v>437126892</v>
      </c>
      <c r="AA3340" s="4">
        <v>127854000</v>
      </c>
      <c r="AB3340" s="1">
        <f>Table1[[#This Row],[na_sales]]/Table1[[#This Row],[NA population]]</f>
        <v>0</v>
      </c>
      <c r="AC3340" s="1">
        <f>Table1[[#This Row],[eu_sales]]/Table1[[#This Row],[Eu population]]</f>
        <v>0</v>
      </c>
      <c r="AD3340" s="1">
        <f>Table1[[#This Row],[jp_sales]]/Table1[[#This Row],[Jp population]]</f>
        <v>2.0335695402568556E-3</v>
      </c>
    </row>
    <row r="3341" spans="1:30" x14ac:dyDescent="0.25">
      <c r="A3341" t="s">
        <v>2941</v>
      </c>
      <c r="B3341" t="s">
        <v>45</v>
      </c>
      <c r="C3341">
        <v>2004</v>
      </c>
      <c r="D3341" t="s">
        <v>19</v>
      </c>
      <c r="E3341" t="s">
        <v>51</v>
      </c>
      <c r="F3341" s="4">
        <v>130000</v>
      </c>
      <c r="G3341" s="4">
        <v>100000</v>
      </c>
      <c r="H3341" s="4">
        <v>0</v>
      </c>
      <c r="I3341" s="4">
        <v>30000</v>
      </c>
      <c r="J3341">
        <v>6.1</v>
      </c>
      <c r="K3341">
        <v>57</v>
      </c>
      <c r="L3341">
        <v>7.2</v>
      </c>
      <c r="M3341" s="4">
        <v>13</v>
      </c>
      <c r="N3341" t="s">
        <v>369</v>
      </c>
      <c r="O3341" t="s">
        <v>21</v>
      </c>
      <c r="P3341" s="4">
        <v>260000</v>
      </c>
      <c r="Q3341" s="3">
        <f>AVERAGE(Table1[[#This Row],[critic_score]],Table1[[#This Row],[user_score]])</f>
        <v>6.65</v>
      </c>
      <c r="R3341" s="4">
        <f>Table1[[#This Row],[user_count]]+Table1[[#This Row],[critic_count]]</f>
        <v>70</v>
      </c>
      <c r="S3341" s="2">
        <f>100000*Table1[[#This Row],[review_count]]/Table1[[#This Row],[total sales]]</f>
        <v>26.923076923076923</v>
      </c>
      <c r="T3341" s="2">
        <f>Table1[[#This Row],[total sales]]/(2017-Table1[[#This Row],[year_of_release]])</f>
        <v>20000</v>
      </c>
      <c r="U3341" s="9">
        <f>Table1[[#This Row],[na_sales]]/(2017-Table1[[#This Row],[year_of_release]])</f>
        <v>10000</v>
      </c>
      <c r="V3341" s="6">
        <f>Table1[[#This Row],[eu_sales]]/(2017-Table1[[#This Row],[year_of_release]])</f>
        <v>7692.3076923076924</v>
      </c>
      <c r="W3341" s="6">
        <f>Table1[[#This Row],[jp_sales]]/(2017-Table1[[#This Row],[year_of_release]])</f>
        <v>0</v>
      </c>
      <c r="X3341" s="6">
        <f>Table1[[#This Row],[other_sales]]/(2017-Table1[[#This Row],[year_of_release]])</f>
        <v>2307.6923076923076</v>
      </c>
      <c r="Y3341" s="4">
        <v>505524224</v>
      </c>
      <c r="Z3341" s="4">
        <v>434174638</v>
      </c>
      <c r="AA3341" s="4">
        <v>127761000</v>
      </c>
      <c r="AB3341" s="1">
        <f>Table1[[#This Row],[na_sales]]/Table1[[#This Row],[NA population]]</f>
        <v>2.5715879443197561E-4</v>
      </c>
      <c r="AC3341" s="1">
        <f>Table1[[#This Row],[eu_sales]]/Table1[[#This Row],[Eu population]]</f>
        <v>2.3032206685458215E-4</v>
      </c>
      <c r="AD3341" s="1">
        <f>Table1[[#This Row],[jp_sales]]/Table1[[#This Row],[Jp population]]</f>
        <v>0</v>
      </c>
    </row>
    <row r="3342" spans="1:30" x14ac:dyDescent="0.25">
      <c r="A3342" t="s">
        <v>2942</v>
      </c>
      <c r="B3342" t="s">
        <v>45</v>
      </c>
      <c r="C3342">
        <v>2002</v>
      </c>
      <c r="D3342" t="s">
        <v>23</v>
      </c>
      <c r="E3342" t="s">
        <v>981</v>
      </c>
      <c r="F3342" s="4">
        <v>130000</v>
      </c>
      <c r="G3342" s="4">
        <v>100000</v>
      </c>
      <c r="H3342" s="4">
        <v>0</v>
      </c>
      <c r="I3342" s="4">
        <v>30000</v>
      </c>
      <c r="J3342">
        <v>8.1</v>
      </c>
      <c r="K3342">
        <v>22</v>
      </c>
      <c r="L3342">
        <v>8.5</v>
      </c>
      <c r="M3342" s="4">
        <v>20</v>
      </c>
      <c r="N3342" t="s">
        <v>981</v>
      </c>
      <c r="O3342" t="s">
        <v>67</v>
      </c>
      <c r="P3342" s="4">
        <v>260000</v>
      </c>
      <c r="Q3342" s="3">
        <f>AVERAGE(Table1[[#This Row],[critic_score]],Table1[[#This Row],[user_score]])</f>
        <v>8.3000000000000007</v>
      </c>
      <c r="R3342" s="4">
        <f>Table1[[#This Row],[user_count]]+Table1[[#This Row],[critic_count]]</f>
        <v>42</v>
      </c>
      <c r="S3342" s="2">
        <f>100000*Table1[[#This Row],[review_count]]/Table1[[#This Row],[total sales]]</f>
        <v>16.153846153846153</v>
      </c>
      <c r="T3342" s="2">
        <f>Table1[[#This Row],[total sales]]/(2017-Table1[[#This Row],[year_of_release]])</f>
        <v>17333.333333333332</v>
      </c>
      <c r="U3342" s="9">
        <f>Table1[[#This Row],[na_sales]]/(2017-Table1[[#This Row],[year_of_release]])</f>
        <v>8666.6666666666661</v>
      </c>
      <c r="V3342" s="6">
        <f>Table1[[#This Row],[eu_sales]]/(2017-Table1[[#This Row],[year_of_release]])</f>
        <v>6666.666666666667</v>
      </c>
      <c r="W3342" s="6">
        <f>Table1[[#This Row],[jp_sales]]/(2017-Table1[[#This Row],[year_of_release]])</f>
        <v>0</v>
      </c>
      <c r="X3342" s="6">
        <f>Table1[[#This Row],[other_sales]]/(2017-Table1[[#This Row],[year_of_release]])</f>
        <v>2000</v>
      </c>
      <c r="Y3342" s="4">
        <v>495013192</v>
      </c>
      <c r="Z3342" s="4">
        <v>431019772</v>
      </c>
      <c r="AA3342" s="4">
        <v>127445000</v>
      </c>
      <c r="AB3342" s="1">
        <f>Table1[[#This Row],[na_sales]]/Table1[[#This Row],[NA population]]</f>
        <v>2.6261926369024928E-4</v>
      </c>
      <c r="AC3342" s="1">
        <f>Table1[[#This Row],[eu_sales]]/Table1[[#This Row],[Eu population]]</f>
        <v>2.3200791818895955E-4</v>
      </c>
      <c r="AD3342" s="1">
        <f>Table1[[#This Row],[jp_sales]]/Table1[[#This Row],[Jp population]]</f>
        <v>0</v>
      </c>
    </row>
    <row r="3343" spans="1:30" x14ac:dyDescent="0.25">
      <c r="A3343" t="s">
        <v>2944</v>
      </c>
      <c r="B3343" t="s">
        <v>45</v>
      </c>
      <c r="C3343">
        <v>2004</v>
      </c>
      <c r="D3343" t="s">
        <v>40</v>
      </c>
      <c r="E3343" t="s">
        <v>83</v>
      </c>
      <c r="F3343" s="4">
        <v>130000</v>
      </c>
      <c r="G3343" s="4">
        <v>100000</v>
      </c>
      <c r="H3343" s="4">
        <v>0</v>
      </c>
      <c r="I3343" s="4">
        <v>30000</v>
      </c>
      <c r="J3343">
        <v>6.5</v>
      </c>
      <c r="K3343">
        <v>24</v>
      </c>
      <c r="L3343">
        <v>8.6</v>
      </c>
      <c r="M3343" s="4">
        <v>12</v>
      </c>
      <c r="N3343" t="s">
        <v>2748</v>
      </c>
      <c r="O3343" t="s">
        <v>67</v>
      </c>
      <c r="P3343" s="4">
        <v>260000</v>
      </c>
      <c r="Q3343" s="3">
        <f>AVERAGE(Table1[[#This Row],[critic_score]],Table1[[#This Row],[user_score]])</f>
        <v>7.55</v>
      </c>
      <c r="R3343" s="4">
        <f>Table1[[#This Row],[user_count]]+Table1[[#This Row],[critic_count]]</f>
        <v>36</v>
      </c>
      <c r="S3343" s="2">
        <f>100000*Table1[[#This Row],[review_count]]/Table1[[#This Row],[total sales]]</f>
        <v>13.846153846153847</v>
      </c>
      <c r="T3343" s="2">
        <f>Table1[[#This Row],[total sales]]/(2017-Table1[[#This Row],[year_of_release]])</f>
        <v>20000</v>
      </c>
      <c r="U3343" s="9">
        <f>Table1[[#This Row],[na_sales]]/(2017-Table1[[#This Row],[year_of_release]])</f>
        <v>10000</v>
      </c>
      <c r="V3343" s="6">
        <f>Table1[[#This Row],[eu_sales]]/(2017-Table1[[#This Row],[year_of_release]])</f>
        <v>7692.3076923076924</v>
      </c>
      <c r="W3343" s="6">
        <f>Table1[[#This Row],[jp_sales]]/(2017-Table1[[#This Row],[year_of_release]])</f>
        <v>0</v>
      </c>
      <c r="X3343" s="6">
        <f>Table1[[#This Row],[other_sales]]/(2017-Table1[[#This Row],[year_of_release]])</f>
        <v>2307.6923076923076</v>
      </c>
      <c r="Y3343" s="4">
        <v>505524224</v>
      </c>
      <c r="Z3343" s="4">
        <v>434174638</v>
      </c>
      <c r="AA3343" s="4">
        <v>127761000</v>
      </c>
      <c r="AB3343" s="1">
        <f>Table1[[#This Row],[na_sales]]/Table1[[#This Row],[NA population]]</f>
        <v>2.5715879443197561E-4</v>
      </c>
      <c r="AC3343" s="1">
        <f>Table1[[#This Row],[eu_sales]]/Table1[[#This Row],[Eu population]]</f>
        <v>2.3032206685458215E-4</v>
      </c>
      <c r="AD3343" s="1">
        <f>Table1[[#This Row],[jp_sales]]/Table1[[#This Row],[Jp population]]</f>
        <v>0</v>
      </c>
    </row>
    <row r="3344" spans="1:30" x14ac:dyDescent="0.25">
      <c r="A3344" t="s">
        <v>2112</v>
      </c>
      <c r="B3344" t="s">
        <v>118</v>
      </c>
      <c r="C3344">
        <v>2007</v>
      </c>
      <c r="D3344" t="s">
        <v>40</v>
      </c>
      <c r="E3344" t="s">
        <v>41</v>
      </c>
      <c r="F3344" s="4">
        <v>230000</v>
      </c>
      <c r="G3344" s="4">
        <v>10000</v>
      </c>
      <c r="H3344" s="4">
        <v>0</v>
      </c>
      <c r="I3344" s="4">
        <v>20000</v>
      </c>
      <c r="J3344">
        <v>8.1</v>
      </c>
      <c r="K3344">
        <v>36</v>
      </c>
      <c r="L3344">
        <v>7.8</v>
      </c>
      <c r="M3344" s="4">
        <v>21</v>
      </c>
      <c r="N3344" t="s">
        <v>2945</v>
      </c>
      <c r="O3344" t="s">
        <v>43</v>
      </c>
      <c r="P3344" s="4">
        <v>260000</v>
      </c>
      <c r="Q3344" s="3">
        <f>AVERAGE(Table1[[#This Row],[critic_score]],Table1[[#This Row],[user_score]])</f>
        <v>7.9499999999999993</v>
      </c>
      <c r="R3344" s="4">
        <f>Table1[[#This Row],[user_count]]+Table1[[#This Row],[critic_count]]</f>
        <v>57</v>
      </c>
      <c r="S3344" s="2">
        <f>100000*Table1[[#This Row],[review_count]]/Table1[[#This Row],[total sales]]</f>
        <v>21.923076923076923</v>
      </c>
      <c r="T3344" s="2">
        <f>Table1[[#This Row],[total sales]]/(2017-Table1[[#This Row],[year_of_release]])</f>
        <v>26000</v>
      </c>
      <c r="U3344" s="9">
        <f>Table1[[#This Row],[na_sales]]/(2017-Table1[[#This Row],[year_of_release]])</f>
        <v>23000</v>
      </c>
      <c r="V3344" s="6">
        <f>Table1[[#This Row],[eu_sales]]/(2017-Table1[[#This Row],[year_of_release]])</f>
        <v>1000</v>
      </c>
      <c r="W3344" s="6">
        <f>Table1[[#This Row],[jp_sales]]/(2017-Table1[[#This Row],[year_of_release]])</f>
        <v>0</v>
      </c>
      <c r="X3344" s="6">
        <f>Table1[[#This Row],[other_sales]]/(2017-Table1[[#This Row],[year_of_release]])</f>
        <v>2000</v>
      </c>
      <c r="Y3344" s="4">
        <v>522751172</v>
      </c>
      <c r="Z3344" s="4">
        <v>438594184</v>
      </c>
      <c r="AA3344" s="4">
        <v>128001000</v>
      </c>
      <c r="AB3344" s="1">
        <f>Table1[[#This Row],[na_sales]]/Table1[[#This Row],[NA population]]</f>
        <v>4.3997988396666854E-4</v>
      </c>
      <c r="AC3344" s="1">
        <f>Table1[[#This Row],[eu_sales]]/Table1[[#This Row],[Eu population]]</f>
        <v>2.280011993957494E-5</v>
      </c>
      <c r="AD3344" s="1">
        <f>Table1[[#This Row],[jp_sales]]/Table1[[#This Row],[Jp population]]</f>
        <v>0</v>
      </c>
    </row>
    <row r="3345" spans="1:30" x14ac:dyDescent="0.25">
      <c r="A3345" t="s">
        <v>2764</v>
      </c>
      <c r="B3345" t="s">
        <v>34</v>
      </c>
      <c r="C3345">
        <v>2012</v>
      </c>
      <c r="D3345" t="s">
        <v>23</v>
      </c>
      <c r="E3345" t="s">
        <v>981</v>
      </c>
      <c r="F3345" s="4">
        <v>70000</v>
      </c>
      <c r="G3345" s="4">
        <v>170000</v>
      </c>
      <c r="H3345" s="4">
        <v>0</v>
      </c>
      <c r="I3345" s="4">
        <v>20000</v>
      </c>
      <c r="J3345">
        <v>6.4</v>
      </c>
      <c r="K3345">
        <v>33</v>
      </c>
      <c r="L3345">
        <v>5.7</v>
      </c>
      <c r="M3345" s="4">
        <v>22</v>
      </c>
      <c r="N3345" t="s">
        <v>981</v>
      </c>
      <c r="O3345" t="s">
        <v>21</v>
      </c>
      <c r="P3345" s="4">
        <v>260000</v>
      </c>
      <c r="Q3345" s="3">
        <f>AVERAGE(Table1[[#This Row],[critic_score]],Table1[[#This Row],[user_score]])</f>
        <v>6.0500000000000007</v>
      </c>
      <c r="R3345" s="4">
        <f>Table1[[#This Row],[user_count]]+Table1[[#This Row],[critic_count]]</f>
        <v>55</v>
      </c>
      <c r="S3345" s="2">
        <f>100000*Table1[[#This Row],[review_count]]/Table1[[#This Row],[total sales]]</f>
        <v>21.153846153846153</v>
      </c>
      <c r="T3345" s="2">
        <f>Table1[[#This Row],[total sales]]/(2017-Table1[[#This Row],[year_of_release]])</f>
        <v>52000</v>
      </c>
      <c r="U3345" s="9">
        <f>Table1[[#This Row],[na_sales]]/(2017-Table1[[#This Row],[year_of_release]])</f>
        <v>14000</v>
      </c>
      <c r="V3345" s="6">
        <f>Table1[[#This Row],[eu_sales]]/(2017-Table1[[#This Row],[year_of_release]])</f>
        <v>34000</v>
      </c>
      <c r="W3345" s="6">
        <f>Table1[[#This Row],[jp_sales]]/(2017-Table1[[#This Row],[year_of_release]])</f>
        <v>0</v>
      </c>
      <c r="X3345" s="6">
        <f>Table1[[#This Row],[other_sales]]/(2017-Table1[[#This Row],[year_of_release]])</f>
        <v>4000</v>
      </c>
      <c r="Y3345" s="4">
        <v>551484507</v>
      </c>
      <c r="Z3345" s="4">
        <v>441417242</v>
      </c>
      <c r="AA3345" s="4">
        <v>127629000</v>
      </c>
      <c r="AB3345" s="1">
        <f>Table1[[#This Row],[na_sales]]/Table1[[#This Row],[NA population]]</f>
        <v>1.2693012969809504E-4</v>
      </c>
      <c r="AC3345" s="1">
        <f>Table1[[#This Row],[eu_sales]]/Table1[[#This Row],[Eu population]]</f>
        <v>3.8512315293746501E-4</v>
      </c>
      <c r="AD3345" s="1">
        <f>Table1[[#This Row],[jp_sales]]/Table1[[#This Row],[Jp population]]</f>
        <v>0</v>
      </c>
    </row>
    <row r="3346" spans="1:30" x14ac:dyDescent="0.25">
      <c r="A3346" t="s">
        <v>2950</v>
      </c>
      <c r="B3346" t="s">
        <v>159</v>
      </c>
      <c r="C3346">
        <v>2002</v>
      </c>
      <c r="D3346" t="s">
        <v>65</v>
      </c>
      <c r="E3346" t="s">
        <v>425</v>
      </c>
      <c r="F3346" s="4">
        <v>190000</v>
      </c>
      <c r="G3346" s="4">
        <v>70000</v>
      </c>
      <c r="H3346" s="4">
        <v>0</v>
      </c>
      <c r="I3346" s="4">
        <v>0</v>
      </c>
      <c r="J3346">
        <v>7.3</v>
      </c>
      <c r="K3346">
        <v>10</v>
      </c>
      <c r="L3346">
        <v>7.5</v>
      </c>
      <c r="M3346" s="4">
        <v>6</v>
      </c>
      <c r="N3346" t="s">
        <v>1660</v>
      </c>
      <c r="O3346" t="s">
        <v>21</v>
      </c>
      <c r="P3346" s="4">
        <v>260000</v>
      </c>
      <c r="Q3346" s="3">
        <f>AVERAGE(Table1[[#This Row],[critic_score]],Table1[[#This Row],[user_score]])</f>
        <v>7.4</v>
      </c>
      <c r="R3346" s="4">
        <f>Table1[[#This Row],[user_count]]+Table1[[#This Row],[critic_count]]</f>
        <v>16</v>
      </c>
      <c r="S3346" s="2">
        <f>100000*Table1[[#This Row],[review_count]]/Table1[[#This Row],[total sales]]</f>
        <v>6.1538461538461542</v>
      </c>
      <c r="T3346" s="2">
        <f>Table1[[#This Row],[total sales]]/(2017-Table1[[#This Row],[year_of_release]])</f>
        <v>17333.333333333332</v>
      </c>
      <c r="U3346" s="9">
        <f>Table1[[#This Row],[na_sales]]/(2017-Table1[[#This Row],[year_of_release]])</f>
        <v>12666.666666666666</v>
      </c>
      <c r="V3346" s="6">
        <f>Table1[[#This Row],[eu_sales]]/(2017-Table1[[#This Row],[year_of_release]])</f>
        <v>4666.666666666667</v>
      </c>
      <c r="W3346" s="6">
        <f>Table1[[#This Row],[jp_sales]]/(2017-Table1[[#This Row],[year_of_release]])</f>
        <v>0</v>
      </c>
      <c r="X3346" s="6">
        <f>Table1[[#This Row],[other_sales]]/(2017-Table1[[#This Row],[year_of_release]])</f>
        <v>0</v>
      </c>
      <c r="Y3346" s="4">
        <v>495013192</v>
      </c>
      <c r="Z3346" s="4">
        <v>431019772</v>
      </c>
      <c r="AA3346" s="4">
        <v>127445000</v>
      </c>
      <c r="AB3346" s="1">
        <f>Table1[[#This Row],[na_sales]]/Table1[[#This Row],[NA population]]</f>
        <v>3.8382815462421047E-4</v>
      </c>
      <c r="AC3346" s="1">
        <f>Table1[[#This Row],[eu_sales]]/Table1[[#This Row],[Eu population]]</f>
        <v>1.6240554273227168E-4</v>
      </c>
      <c r="AD3346" s="1">
        <f>Table1[[#This Row],[jp_sales]]/Table1[[#This Row],[Jp population]]</f>
        <v>0</v>
      </c>
    </row>
    <row r="3347" spans="1:30" x14ac:dyDescent="0.25">
      <c r="A3347" t="s">
        <v>2951</v>
      </c>
      <c r="B3347" t="s">
        <v>45</v>
      </c>
      <c r="C3347">
        <v>2004</v>
      </c>
      <c r="D3347" t="s">
        <v>96</v>
      </c>
      <c r="E3347" t="s">
        <v>176</v>
      </c>
      <c r="F3347" s="4">
        <v>130000</v>
      </c>
      <c r="G3347" s="4">
        <v>100000</v>
      </c>
      <c r="H3347" s="4">
        <v>0</v>
      </c>
      <c r="I3347" s="4">
        <v>30000</v>
      </c>
      <c r="J3347">
        <v>6.7</v>
      </c>
      <c r="K3347">
        <v>21</v>
      </c>
      <c r="L3347">
        <v>8.4</v>
      </c>
      <c r="M3347" s="4">
        <v>20</v>
      </c>
      <c r="N3347" t="s">
        <v>2003</v>
      </c>
      <c r="O3347" t="s">
        <v>67</v>
      </c>
      <c r="P3347" s="4">
        <v>260000</v>
      </c>
      <c r="Q3347" s="3">
        <f>AVERAGE(Table1[[#This Row],[critic_score]],Table1[[#This Row],[user_score]])</f>
        <v>7.5500000000000007</v>
      </c>
      <c r="R3347" s="4">
        <f>Table1[[#This Row],[user_count]]+Table1[[#This Row],[critic_count]]</f>
        <v>41</v>
      </c>
      <c r="S3347" s="2">
        <f>100000*Table1[[#This Row],[review_count]]/Table1[[#This Row],[total sales]]</f>
        <v>15.76923076923077</v>
      </c>
      <c r="T3347" s="2">
        <f>Table1[[#This Row],[total sales]]/(2017-Table1[[#This Row],[year_of_release]])</f>
        <v>20000</v>
      </c>
      <c r="U3347" s="9">
        <f>Table1[[#This Row],[na_sales]]/(2017-Table1[[#This Row],[year_of_release]])</f>
        <v>10000</v>
      </c>
      <c r="V3347" s="6">
        <f>Table1[[#This Row],[eu_sales]]/(2017-Table1[[#This Row],[year_of_release]])</f>
        <v>7692.3076923076924</v>
      </c>
      <c r="W3347" s="6">
        <f>Table1[[#This Row],[jp_sales]]/(2017-Table1[[#This Row],[year_of_release]])</f>
        <v>0</v>
      </c>
      <c r="X3347" s="6">
        <f>Table1[[#This Row],[other_sales]]/(2017-Table1[[#This Row],[year_of_release]])</f>
        <v>2307.6923076923076</v>
      </c>
      <c r="Y3347" s="4">
        <v>505524224</v>
      </c>
      <c r="Z3347" s="4">
        <v>434174638</v>
      </c>
      <c r="AA3347" s="4">
        <v>127761000</v>
      </c>
      <c r="AB3347" s="1">
        <f>Table1[[#This Row],[na_sales]]/Table1[[#This Row],[NA population]]</f>
        <v>2.5715879443197561E-4</v>
      </c>
      <c r="AC3347" s="1">
        <f>Table1[[#This Row],[eu_sales]]/Table1[[#This Row],[Eu population]]</f>
        <v>2.3032206685458215E-4</v>
      </c>
      <c r="AD3347" s="1">
        <f>Table1[[#This Row],[jp_sales]]/Table1[[#This Row],[Jp population]]</f>
        <v>0</v>
      </c>
    </row>
    <row r="3348" spans="1:30" x14ac:dyDescent="0.25">
      <c r="A3348" t="s">
        <v>2952</v>
      </c>
      <c r="B3348" t="s">
        <v>45</v>
      </c>
      <c r="C3348">
        <v>2004</v>
      </c>
      <c r="D3348" t="s">
        <v>54</v>
      </c>
      <c r="E3348" t="s">
        <v>425</v>
      </c>
      <c r="F3348" s="4">
        <v>130000</v>
      </c>
      <c r="G3348" s="4">
        <v>100000</v>
      </c>
      <c r="H3348" s="4">
        <v>0</v>
      </c>
      <c r="I3348" s="4">
        <v>30000</v>
      </c>
      <c r="J3348">
        <v>7</v>
      </c>
      <c r="K3348">
        <v>26</v>
      </c>
      <c r="L3348">
        <v>8.5</v>
      </c>
      <c r="M3348" s="4">
        <v>21</v>
      </c>
      <c r="N3348" t="s">
        <v>787</v>
      </c>
      <c r="O3348" t="s">
        <v>43</v>
      </c>
      <c r="P3348" s="4">
        <v>260000</v>
      </c>
      <c r="Q3348" s="3">
        <f>AVERAGE(Table1[[#This Row],[critic_score]],Table1[[#This Row],[user_score]])</f>
        <v>7.75</v>
      </c>
      <c r="R3348" s="4">
        <f>Table1[[#This Row],[user_count]]+Table1[[#This Row],[critic_count]]</f>
        <v>47</v>
      </c>
      <c r="S3348" s="2">
        <f>100000*Table1[[#This Row],[review_count]]/Table1[[#This Row],[total sales]]</f>
        <v>18.076923076923077</v>
      </c>
      <c r="T3348" s="2">
        <f>Table1[[#This Row],[total sales]]/(2017-Table1[[#This Row],[year_of_release]])</f>
        <v>20000</v>
      </c>
      <c r="U3348" s="9">
        <f>Table1[[#This Row],[na_sales]]/(2017-Table1[[#This Row],[year_of_release]])</f>
        <v>10000</v>
      </c>
      <c r="V3348" s="6">
        <f>Table1[[#This Row],[eu_sales]]/(2017-Table1[[#This Row],[year_of_release]])</f>
        <v>7692.3076923076924</v>
      </c>
      <c r="W3348" s="6">
        <f>Table1[[#This Row],[jp_sales]]/(2017-Table1[[#This Row],[year_of_release]])</f>
        <v>0</v>
      </c>
      <c r="X3348" s="6">
        <f>Table1[[#This Row],[other_sales]]/(2017-Table1[[#This Row],[year_of_release]])</f>
        <v>2307.6923076923076</v>
      </c>
      <c r="Y3348" s="4">
        <v>505524224</v>
      </c>
      <c r="Z3348" s="4">
        <v>434174638</v>
      </c>
      <c r="AA3348" s="4">
        <v>127761000</v>
      </c>
      <c r="AB3348" s="1">
        <f>Table1[[#This Row],[na_sales]]/Table1[[#This Row],[NA population]]</f>
        <v>2.5715879443197561E-4</v>
      </c>
      <c r="AC3348" s="1">
        <f>Table1[[#This Row],[eu_sales]]/Table1[[#This Row],[Eu population]]</f>
        <v>2.3032206685458215E-4</v>
      </c>
      <c r="AD3348" s="1">
        <f>Table1[[#This Row],[jp_sales]]/Table1[[#This Row],[Jp population]]</f>
        <v>0</v>
      </c>
    </row>
    <row r="3349" spans="1:30" x14ac:dyDescent="0.25">
      <c r="A3349" t="s">
        <v>1258</v>
      </c>
      <c r="B3349" t="s">
        <v>34</v>
      </c>
      <c r="C3349">
        <v>2013</v>
      </c>
      <c r="D3349" t="s">
        <v>96</v>
      </c>
      <c r="E3349" t="s">
        <v>176</v>
      </c>
      <c r="F3349" s="4">
        <v>150000</v>
      </c>
      <c r="G3349" s="4">
        <v>80000</v>
      </c>
      <c r="H3349" s="4">
        <v>10000</v>
      </c>
      <c r="I3349" s="4">
        <v>20000</v>
      </c>
      <c r="J3349">
        <v>6.9</v>
      </c>
      <c r="K3349">
        <v>21</v>
      </c>
      <c r="L3349">
        <v>6.6</v>
      </c>
      <c r="M3349" s="4">
        <v>222</v>
      </c>
      <c r="N3349" t="s">
        <v>176</v>
      </c>
      <c r="O3349" t="s">
        <v>67</v>
      </c>
      <c r="P3349" s="4">
        <v>260000</v>
      </c>
      <c r="Q3349" s="3">
        <f>AVERAGE(Table1[[#This Row],[critic_score]],Table1[[#This Row],[user_score]])</f>
        <v>6.75</v>
      </c>
      <c r="R3349" s="4">
        <f>Table1[[#This Row],[user_count]]+Table1[[#This Row],[critic_count]]</f>
        <v>243</v>
      </c>
      <c r="S3349" s="2">
        <f>100000*Table1[[#This Row],[review_count]]/Table1[[#This Row],[total sales]]</f>
        <v>93.461538461538467</v>
      </c>
      <c r="T3349" s="2">
        <f>Table1[[#This Row],[total sales]]/(2017-Table1[[#This Row],[year_of_release]])</f>
        <v>65000</v>
      </c>
      <c r="U3349" s="9">
        <f>Table1[[#This Row],[na_sales]]/(2017-Table1[[#This Row],[year_of_release]])</f>
        <v>37500</v>
      </c>
      <c r="V3349" s="6">
        <f>Table1[[#This Row],[eu_sales]]/(2017-Table1[[#This Row],[year_of_release]])</f>
        <v>20000</v>
      </c>
      <c r="W3349" s="6">
        <f>Table1[[#This Row],[jp_sales]]/(2017-Table1[[#This Row],[year_of_release]])</f>
        <v>2500</v>
      </c>
      <c r="X3349" s="6">
        <f>Table1[[#This Row],[other_sales]]/(2017-Table1[[#This Row],[year_of_release]])</f>
        <v>5000</v>
      </c>
      <c r="Y3349" s="4">
        <v>556861736</v>
      </c>
      <c r="Z3349" s="4">
        <v>442492884</v>
      </c>
      <c r="AA3349" s="4">
        <v>127445000</v>
      </c>
      <c r="AB3349" s="1">
        <f>Table1[[#This Row],[na_sales]]/Table1[[#This Row],[NA population]]</f>
        <v>2.6936668530588354E-4</v>
      </c>
      <c r="AC3349" s="1">
        <f>Table1[[#This Row],[eu_sales]]/Table1[[#This Row],[Eu population]]</f>
        <v>1.8079386786251685E-4</v>
      </c>
      <c r="AD3349" s="1">
        <f>Table1[[#This Row],[jp_sales]]/Table1[[#This Row],[Jp population]]</f>
        <v>7.8465220291105969E-5</v>
      </c>
    </row>
    <row r="3350" spans="1:30" x14ac:dyDescent="0.25">
      <c r="A3350" t="s">
        <v>2954</v>
      </c>
      <c r="B3350" t="s">
        <v>45</v>
      </c>
      <c r="C3350">
        <v>2005</v>
      </c>
      <c r="D3350" t="s">
        <v>40</v>
      </c>
      <c r="E3350" t="s">
        <v>196</v>
      </c>
      <c r="F3350" s="4">
        <v>130000</v>
      </c>
      <c r="G3350" s="4">
        <v>100000</v>
      </c>
      <c r="H3350" s="4">
        <v>0</v>
      </c>
      <c r="I3350" s="4">
        <v>30000</v>
      </c>
      <c r="J3350">
        <v>7.5</v>
      </c>
      <c r="K3350">
        <v>52</v>
      </c>
      <c r="L3350">
        <v>8.3000000000000007</v>
      </c>
      <c r="M3350" s="4">
        <v>62</v>
      </c>
      <c r="N3350" t="s">
        <v>196</v>
      </c>
      <c r="O3350" t="s">
        <v>43</v>
      </c>
      <c r="P3350" s="4">
        <v>260000</v>
      </c>
      <c r="Q3350" s="3">
        <f>AVERAGE(Table1[[#This Row],[critic_score]],Table1[[#This Row],[user_score]])</f>
        <v>7.9</v>
      </c>
      <c r="R3350" s="4">
        <f>Table1[[#This Row],[user_count]]+Table1[[#This Row],[critic_count]]</f>
        <v>114</v>
      </c>
      <c r="S3350" s="2">
        <f>100000*Table1[[#This Row],[review_count]]/Table1[[#This Row],[total sales]]</f>
        <v>43.846153846153847</v>
      </c>
      <c r="T3350" s="2">
        <f>Table1[[#This Row],[total sales]]/(2017-Table1[[#This Row],[year_of_release]])</f>
        <v>21666.666666666668</v>
      </c>
      <c r="U3350" s="9">
        <f>Table1[[#This Row],[na_sales]]/(2017-Table1[[#This Row],[year_of_release]])</f>
        <v>10833.333333333334</v>
      </c>
      <c r="V3350" s="6">
        <f>Table1[[#This Row],[eu_sales]]/(2017-Table1[[#This Row],[year_of_release]])</f>
        <v>8333.3333333333339</v>
      </c>
      <c r="W3350" s="6">
        <f>Table1[[#This Row],[jp_sales]]/(2017-Table1[[#This Row],[year_of_release]])</f>
        <v>0</v>
      </c>
      <c r="X3350" s="6">
        <f>Table1[[#This Row],[other_sales]]/(2017-Table1[[#This Row],[year_of_release]])</f>
        <v>2500</v>
      </c>
      <c r="Y3350" s="4">
        <v>511054143</v>
      </c>
      <c r="Z3350" s="4">
        <v>435713800</v>
      </c>
      <c r="AA3350" s="4">
        <v>127773000</v>
      </c>
      <c r="AB3350" s="1">
        <f>Table1[[#This Row],[na_sales]]/Table1[[#This Row],[NA population]]</f>
        <v>2.5437617868993579E-4</v>
      </c>
      <c r="AC3350" s="1">
        <f>Table1[[#This Row],[eu_sales]]/Table1[[#This Row],[Eu population]]</f>
        <v>2.2950845256679959E-4</v>
      </c>
      <c r="AD3350" s="1">
        <f>Table1[[#This Row],[jp_sales]]/Table1[[#This Row],[Jp population]]</f>
        <v>0</v>
      </c>
    </row>
    <row r="3351" spans="1:30" x14ac:dyDescent="0.25">
      <c r="A3351" t="s">
        <v>1523</v>
      </c>
      <c r="B3351" t="s">
        <v>45</v>
      </c>
      <c r="C3351">
        <v>2007</v>
      </c>
      <c r="D3351" t="s">
        <v>40</v>
      </c>
      <c r="E3351" t="s">
        <v>100</v>
      </c>
      <c r="F3351" s="4">
        <v>130000</v>
      </c>
      <c r="G3351" s="4">
        <v>100000</v>
      </c>
      <c r="H3351" s="4">
        <v>0</v>
      </c>
      <c r="I3351" s="4">
        <v>30000</v>
      </c>
      <c r="J3351">
        <v>6.1</v>
      </c>
      <c r="K3351">
        <v>17</v>
      </c>
      <c r="L3351">
        <v>8</v>
      </c>
      <c r="M3351" s="4">
        <v>28</v>
      </c>
      <c r="N3351" t="s">
        <v>381</v>
      </c>
      <c r="O3351" t="s">
        <v>84</v>
      </c>
      <c r="P3351" s="4">
        <v>260000</v>
      </c>
      <c r="Q3351" s="3">
        <f>AVERAGE(Table1[[#This Row],[critic_score]],Table1[[#This Row],[user_score]])</f>
        <v>7.05</v>
      </c>
      <c r="R3351" s="4">
        <f>Table1[[#This Row],[user_count]]+Table1[[#This Row],[critic_count]]</f>
        <v>45</v>
      </c>
      <c r="S3351" s="2">
        <f>100000*Table1[[#This Row],[review_count]]/Table1[[#This Row],[total sales]]</f>
        <v>17.307692307692307</v>
      </c>
      <c r="T3351" s="2">
        <f>Table1[[#This Row],[total sales]]/(2017-Table1[[#This Row],[year_of_release]])</f>
        <v>26000</v>
      </c>
      <c r="U3351" s="9">
        <f>Table1[[#This Row],[na_sales]]/(2017-Table1[[#This Row],[year_of_release]])</f>
        <v>13000</v>
      </c>
      <c r="V3351" s="6">
        <f>Table1[[#This Row],[eu_sales]]/(2017-Table1[[#This Row],[year_of_release]])</f>
        <v>10000</v>
      </c>
      <c r="W3351" s="6">
        <f>Table1[[#This Row],[jp_sales]]/(2017-Table1[[#This Row],[year_of_release]])</f>
        <v>0</v>
      </c>
      <c r="X3351" s="6">
        <f>Table1[[#This Row],[other_sales]]/(2017-Table1[[#This Row],[year_of_release]])</f>
        <v>3000</v>
      </c>
      <c r="Y3351" s="4">
        <v>522751172</v>
      </c>
      <c r="Z3351" s="4">
        <v>438594184</v>
      </c>
      <c r="AA3351" s="4">
        <v>128001000</v>
      </c>
      <c r="AB3351" s="1">
        <f>Table1[[#This Row],[na_sales]]/Table1[[#This Row],[NA population]]</f>
        <v>2.4868428224203003E-4</v>
      </c>
      <c r="AC3351" s="1">
        <f>Table1[[#This Row],[eu_sales]]/Table1[[#This Row],[Eu population]]</f>
        <v>2.280011993957494E-4</v>
      </c>
      <c r="AD3351" s="1">
        <f>Table1[[#This Row],[jp_sales]]/Table1[[#This Row],[Jp population]]</f>
        <v>0</v>
      </c>
    </row>
    <row r="3352" spans="1:30" x14ac:dyDescent="0.25">
      <c r="A3352" t="s">
        <v>2955</v>
      </c>
      <c r="B3352" t="s">
        <v>18</v>
      </c>
      <c r="C3352">
        <v>2010</v>
      </c>
      <c r="D3352" t="s">
        <v>40</v>
      </c>
      <c r="E3352" t="s">
        <v>55</v>
      </c>
      <c r="F3352" s="4">
        <v>140000</v>
      </c>
      <c r="G3352" s="4">
        <v>100000</v>
      </c>
      <c r="H3352" s="4">
        <v>0</v>
      </c>
      <c r="I3352" s="4">
        <v>20000</v>
      </c>
      <c r="J3352">
        <v>4.0999999999999996</v>
      </c>
      <c r="K3352">
        <v>15</v>
      </c>
      <c r="L3352">
        <v>6.5</v>
      </c>
      <c r="M3352" s="4">
        <v>8</v>
      </c>
      <c r="N3352" t="s">
        <v>243</v>
      </c>
      <c r="O3352" t="s">
        <v>67</v>
      </c>
      <c r="P3352" s="4">
        <v>260000</v>
      </c>
      <c r="Q3352" s="3">
        <f>AVERAGE(Table1[[#This Row],[critic_score]],Table1[[#This Row],[user_score]])</f>
        <v>5.3</v>
      </c>
      <c r="R3352" s="4">
        <f>Table1[[#This Row],[user_count]]+Table1[[#This Row],[critic_count]]</f>
        <v>23</v>
      </c>
      <c r="S3352" s="2">
        <f>100000*Table1[[#This Row],[review_count]]/Table1[[#This Row],[total sales]]</f>
        <v>8.8461538461538467</v>
      </c>
      <c r="T3352" s="2">
        <f>Table1[[#This Row],[total sales]]/(2017-Table1[[#This Row],[year_of_release]])</f>
        <v>37142.857142857145</v>
      </c>
      <c r="U3352" s="9">
        <f>Table1[[#This Row],[na_sales]]/(2017-Table1[[#This Row],[year_of_release]])</f>
        <v>20000</v>
      </c>
      <c r="V3352" s="6">
        <f>Table1[[#This Row],[eu_sales]]/(2017-Table1[[#This Row],[year_of_release]])</f>
        <v>14285.714285714286</v>
      </c>
      <c r="W3352" s="6">
        <f>Table1[[#This Row],[jp_sales]]/(2017-Table1[[#This Row],[year_of_release]])</f>
        <v>0</v>
      </c>
      <c r="X3352" s="6">
        <f>Table1[[#This Row],[other_sales]]/(2017-Table1[[#This Row],[year_of_release]])</f>
        <v>2857.1428571428573</v>
      </c>
      <c r="Y3352" s="4">
        <v>540520772</v>
      </c>
      <c r="Z3352" s="4">
        <v>441654761</v>
      </c>
      <c r="AA3352" s="4">
        <v>128070000</v>
      </c>
      <c r="AB3352" s="1">
        <f>Table1[[#This Row],[na_sales]]/Table1[[#This Row],[NA population]]</f>
        <v>2.5900947244262429E-4</v>
      </c>
      <c r="AC3352" s="1">
        <f>Table1[[#This Row],[eu_sales]]/Table1[[#This Row],[Eu population]]</f>
        <v>2.2642119780069572E-4</v>
      </c>
      <c r="AD3352" s="1">
        <f>Table1[[#This Row],[jp_sales]]/Table1[[#This Row],[Jp population]]</f>
        <v>0</v>
      </c>
    </row>
    <row r="3353" spans="1:30" x14ac:dyDescent="0.25">
      <c r="A3353" t="s">
        <v>1831</v>
      </c>
      <c r="B3353" t="s">
        <v>45</v>
      </c>
      <c r="C3353">
        <v>2007</v>
      </c>
      <c r="D3353" t="s">
        <v>23</v>
      </c>
      <c r="E3353" t="s">
        <v>425</v>
      </c>
      <c r="F3353" s="4">
        <v>130000</v>
      </c>
      <c r="G3353" s="4">
        <v>100000</v>
      </c>
      <c r="H3353" s="4">
        <v>0</v>
      </c>
      <c r="I3353" s="4">
        <v>30000</v>
      </c>
      <c r="J3353">
        <v>7.1</v>
      </c>
      <c r="K3353">
        <v>8</v>
      </c>
      <c r="L3353">
        <v>6.4</v>
      </c>
      <c r="M3353" s="4">
        <v>8</v>
      </c>
      <c r="N3353" t="s">
        <v>817</v>
      </c>
      <c r="O3353" t="s">
        <v>67</v>
      </c>
      <c r="P3353" s="4">
        <v>260000</v>
      </c>
      <c r="Q3353" s="3">
        <f>AVERAGE(Table1[[#This Row],[critic_score]],Table1[[#This Row],[user_score]])</f>
        <v>6.75</v>
      </c>
      <c r="R3353" s="4">
        <f>Table1[[#This Row],[user_count]]+Table1[[#This Row],[critic_count]]</f>
        <v>16</v>
      </c>
      <c r="S3353" s="2">
        <f>100000*Table1[[#This Row],[review_count]]/Table1[[#This Row],[total sales]]</f>
        <v>6.1538461538461542</v>
      </c>
      <c r="T3353" s="2">
        <f>Table1[[#This Row],[total sales]]/(2017-Table1[[#This Row],[year_of_release]])</f>
        <v>26000</v>
      </c>
      <c r="U3353" s="9">
        <f>Table1[[#This Row],[na_sales]]/(2017-Table1[[#This Row],[year_of_release]])</f>
        <v>13000</v>
      </c>
      <c r="V3353" s="6">
        <f>Table1[[#This Row],[eu_sales]]/(2017-Table1[[#This Row],[year_of_release]])</f>
        <v>10000</v>
      </c>
      <c r="W3353" s="6">
        <f>Table1[[#This Row],[jp_sales]]/(2017-Table1[[#This Row],[year_of_release]])</f>
        <v>0</v>
      </c>
      <c r="X3353" s="6">
        <f>Table1[[#This Row],[other_sales]]/(2017-Table1[[#This Row],[year_of_release]])</f>
        <v>3000</v>
      </c>
      <c r="Y3353" s="4">
        <v>522751172</v>
      </c>
      <c r="Z3353" s="4">
        <v>438594184</v>
      </c>
      <c r="AA3353" s="4">
        <v>128001000</v>
      </c>
      <c r="AB3353" s="1">
        <f>Table1[[#This Row],[na_sales]]/Table1[[#This Row],[NA population]]</f>
        <v>2.4868428224203003E-4</v>
      </c>
      <c r="AC3353" s="1">
        <f>Table1[[#This Row],[eu_sales]]/Table1[[#This Row],[Eu population]]</f>
        <v>2.280011993957494E-4</v>
      </c>
      <c r="AD3353" s="1">
        <f>Table1[[#This Row],[jp_sales]]/Table1[[#This Row],[Jp population]]</f>
        <v>0</v>
      </c>
    </row>
    <row r="3354" spans="1:30" x14ac:dyDescent="0.25">
      <c r="A3354" t="s">
        <v>2959</v>
      </c>
      <c r="B3354" t="s">
        <v>69</v>
      </c>
      <c r="C3354">
        <v>2014</v>
      </c>
      <c r="D3354" t="s">
        <v>40</v>
      </c>
      <c r="E3354" t="s">
        <v>1413</v>
      </c>
      <c r="F3354" s="4">
        <v>150000</v>
      </c>
      <c r="G3354" s="4">
        <v>90000</v>
      </c>
      <c r="H3354" s="4">
        <v>0</v>
      </c>
      <c r="I3354" s="4">
        <v>20000</v>
      </c>
      <c r="J3354">
        <v>6.9</v>
      </c>
      <c r="K3354">
        <v>16</v>
      </c>
      <c r="L3354">
        <v>7.6</v>
      </c>
      <c r="M3354" s="4">
        <v>32</v>
      </c>
      <c r="N3354" t="s">
        <v>407</v>
      </c>
      <c r="O3354" t="s">
        <v>21</v>
      </c>
      <c r="P3354" s="4">
        <v>260000</v>
      </c>
      <c r="Q3354" s="3">
        <f>AVERAGE(Table1[[#This Row],[critic_score]],Table1[[#This Row],[user_score]])</f>
        <v>7.25</v>
      </c>
      <c r="R3354" s="4">
        <f>Table1[[#This Row],[user_count]]+Table1[[#This Row],[critic_count]]</f>
        <v>48</v>
      </c>
      <c r="S3354" s="2">
        <f>100000*Table1[[#This Row],[review_count]]/Table1[[#This Row],[total sales]]</f>
        <v>18.46153846153846</v>
      </c>
      <c r="T3354" s="2">
        <f>Table1[[#This Row],[total sales]]/(2017-Table1[[#This Row],[year_of_release]])</f>
        <v>86666.666666666672</v>
      </c>
      <c r="U3354" s="9">
        <f>Table1[[#This Row],[na_sales]]/(2017-Table1[[#This Row],[year_of_release]])</f>
        <v>50000</v>
      </c>
      <c r="V3354" s="6">
        <f>Table1[[#This Row],[eu_sales]]/(2017-Table1[[#This Row],[year_of_release]])</f>
        <v>30000</v>
      </c>
      <c r="W3354" s="6">
        <f>Table1[[#This Row],[jp_sales]]/(2017-Table1[[#This Row],[year_of_release]])</f>
        <v>0</v>
      </c>
      <c r="X3354" s="6">
        <f>Table1[[#This Row],[other_sales]]/(2017-Table1[[#This Row],[year_of_release]])</f>
        <v>6666.666666666667</v>
      </c>
      <c r="Y3354" s="4">
        <v>562338430</v>
      </c>
      <c r="Z3354" s="4">
        <v>443580712</v>
      </c>
      <c r="AA3354" s="4">
        <v>127276000</v>
      </c>
      <c r="AB3354" s="1">
        <f>Table1[[#This Row],[na_sales]]/Table1[[#This Row],[NA population]]</f>
        <v>2.667432848222733E-4</v>
      </c>
      <c r="AC3354" s="1">
        <f>Table1[[#This Row],[eu_sales]]/Table1[[#This Row],[Eu population]]</f>
        <v>2.0289430438535388E-4</v>
      </c>
      <c r="AD3354" s="1">
        <f>Table1[[#This Row],[jp_sales]]/Table1[[#This Row],[Jp population]]</f>
        <v>0</v>
      </c>
    </row>
    <row r="3355" spans="1:30" x14ac:dyDescent="0.25">
      <c r="A3355" t="s">
        <v>2165</v>
      </c>
      <c r="B3355" t="s">
        <v>34</v>
      </c>
      <c r="C3355">
        <v>2007</v>
      </c>
      <c r="D3355" t="s">
        <v>19</v>
      </c>
      <c r="E3355" t="s">
        <v>41</v>
      </c>
      <c r="F3355" s="4">
        <v>180000</v>
      </c>
      <c r="G3355" s="4">
        <v>80000</v>
      </c>
      <c r="H3355" s="4">
        <v>0</v>
      </c>
      <c r="I3355" s="4">
        <v>0</v>
      </c>
      <c r="J3355">
        <v>7.9</v>
      </c>
      <c r="K3355">
        <v>23</v>
      </c>
      <c r="L3355">
        <v>8.4</v>
      </c>
      <c r="M3355" s="4">
        <v>21</v>
      </c>
      <c r="N3355" t="s">
        <v>919</v>
      </c>
      <c r="O3355" t="s">
        <v>21</v>
      </c>
      <c r="P3355" s="4">
        <v>260000</v>
      </c>
      <c r="Q3355" s="3">
        <f>AVERAGE(Table1[[#This Row],[critic_score]],Table1[[#This Row],[user_score]])</f>
        <v>8.15</v>
      </c>
      <c r="R3355" s="4">
        <f>Table1[[#This Row],[user_count]]+Table1[[#This Row],[critic_count]]</f>
        <v>44</v>
      </c>
      <c r="S3355" s="2">
        <f>100000*Table1[[#This Row],[review_count]]/Table1[[#This Row],[total sales]]</f>
        <v>16.923076923076923</v>
      </c>
      <c r="T3355" s="2">
        <f>Table1[[#This Row],[total sales]]/(2017-Table1[[#This Row],[year_of_release]])</f>
        <v>26000</v>
      </c>
      <c r="U3355" s="9">
        <f>Table1[[#This Row],[na_sales]]/(2017-Table1[[#This Row],[year_of_release]])</f>
        <v>18000</v>
      </c>
      <c r="V3355" s="6">
        <f>Table1[[#This Row],[eu_sales]]/(2017-Table1[[#This Row],[year_of_release]])</f>
        <v>8000</v>
      </c>
      <c r="W3355" s="6">
        <f>Table1[[#This Row],[jp_sales]]/(2017-Table1[[#This Row],[year_of_release]])</f>
        <v>0</v>
      </c>
      <c r="X3355" s="6">
        <f>Table1[[#This Row],[other_sales]]/(2017-Table1[[#This Row],[year_of_release]])</f>
        <v>0</v>
      </c>
      <c r="Y3355" s="4">
        <v>522751172</v>
      </c>
      <c r="Z3355" s="4">
        <v>438594184</v>
      </c>
      <c r="AA3355" s="4">
        <v>128001000</v>
      </c>
      <c r="AB3355" s="1">
        <f>Table1[[#This Row],[na_sales]]/Table1[[#This Row],[NA population]]</f>
        <v>3.4433208310434929E-4</v>
      </c>
      <c r="AC3355" s="1">
        <f>Table1[[#This Row],[eu_sales]]/Table1[[#This Row],[Eu population]]</f>
        <v>1.8240095951659952E-4</v>
      </c>
      <c r="AD3355" s="1">
        <f>Table1[[#This Row],[jp_sales]]/Table1[[#This Row],[Jp population]]</f>
        <v>0</v>
      </c>
    </row>
    <row r="3356" spans="1:30" x14ac:dyDescent="0.25">
      <c r="A3356" t="s">
        <v>2960</v>
      </c>
      <c r="B3356" t="s">
        <v>45</v>
      </c>
      <c r="C3356">
        <v>2003</v>
      </c>
      <c r="D3356" t="s">
        <v>73</v>
      </c>
      <c r="E3356" t="s">
        <v>171</v>
      </c>
      <c r="F3356" s="4">
        <v>130000</v>
      </c>
      <c r="G3356" s="4">
        <v>100000</v>
      </c>
      <c r="H3356" s="4">
        <v>0</v>
      </c>
      <c r="I3356" s="4">
        <v>30000</v>
      </c>
      <c r="J3356">
        <v>7.5</v>
      </c>
      <c r="K3356">
        <v>13</v>
      </c>
      <c r="L3356">
        <v>8.9</v>
      </c>
      <c r="M3356" s="4">
        <v>21</v>
      </c>
      <c r="N3356" t="s">
        <v>1375</v>
      </c>
      <c r="O3356" t="s">
        <v>67</v>
      </c>
      <c r="P3356" s="4">
        <v>260000</v>
      </c>
      <c r="Q3356" s="3">
        <f>AVERAGE(Table1[[#This Row],[critic_score]],Table1[[#This Row],[user_score]])</f>
        <v>8.1999999999999993</v>
      </c>
      <c r="R3356" s="4">
        <f>Table1[[#This Row],[user_count]]+Table1[[#This Row],[critic_count]]</f>
        <v>34</v>
      </c>
      <c r="S3356" s="2">
        <f>100000*Table1[[#This Row],[review_count]]/Table1[[#This Row],[total sales]]</f>
        <v>13.076923076923077</v>
      </c>
      <c r="T3356" s="2">
        <f>Table1[[#This Row],[total sales]]/(2017-Table1[[#This Row],[year_of_release]])</f>
        <v>18571.428571428572</v>
      </c>
      <c r="U3356" s="9">
        <f>Table1[[#This Row],[na_sales]]/(2017-Table1[[#This Row],[year_of_release]])</f>
        <v>9285.7142857142862</v>
      </c>
      <c r="V3356" s="6">
        <f>Table1[[#This Row],[eu_sales]]/(2017-Table1[[#This Row],[year_of_release]])</f>
        <v>7142.8571428571431</v>
      </c>
      <c r="W3356" s="6">
        <f>Table1[[#This Row],[jp_sales]]/(2017-Table1[[#This Row],[year_of_release]])</f>
        <v>0</v>
      </c>
      <c r="X3356" s="6">
        <f>Table1[[#This Row],[other_sales]]/(2017-Table1[[#This Row],[year_of_release]])</f>
        <v>2142.8571428571427</v>
      </c>
      <c r="Y3356" s="4">
        <v>500125528</v>
      </c>
      <c r="Z3356" s="4">
        <v>432552540</v>
      </c>
      <c r="AA3356" s="4">
        <v>127718000</v>
      </c>
      <c r="AB3356" s="1">
        <f>Table1[[#This Row],[na_sales]]/Table1[[#This Row],[NA population]]</f>
        <v>2.599347418234568E-4</v>
      </c>
      <c r="AC3356" s="1">
        <f>Table1[[#This Row],[eu_sales]]/Table1[[#This Row],[Eu population]]</f>
        <v>2.3118578843624407E-4</v>
      </c>
      <c r="AD3356" s="1">
        <f>Table1[[#This Row],[jp_sales]]/Table1[[#This Row],[Jp population]]</f>
        <v>0</v>
      </c>
    </row>
    <row r="3357" spans="1:30" x14ac:dyDescent="0.25">
      <c r="A3357" t="s">
        <v>2961</v>
      </c>
      <c r="B3357" t="s">
        <v>45</v>
      </c>
      <c r="C3357">
        <v>2005</v>
      </c>
      <c r="D3357" t="s">
        <v>65</v>
      </c>
      <c r="E3357" t="s">
        <v>267</v>
      </c>
      <c r="F3357" s="4">
        <v>130000</v>
      </c>
      <c r="G3357" s="4">
        <v>100000</v>
      </c>
      <c r="H3357" s="4">
        <v>0</v>
      </c>
      <c r="I3357" s="4">
        <v>30000</v>
      </c>
      <c r="J3357">
        <v>5.2</v>
      </c>
      <c r="K3357">
        <v>14</v>
      </c>
      <c r="L3357">
        <v>8.3000000000000007</v>
      </c>
      <c r="M3357" s="4">
        <v>21</v>
      </c>
      <c r="N3357" t="s">
        <v>2088</v>
      </c>
      <c r="O3357" t="s">
        <v>67</v>
      </c>
      <c r="P3357" s="4">
        <v>260000</v>
      </c>
      <c r="Q3357" s="3">
        <f>AVERAGE(Table1[[#This Row],[critic_score]],Table1[[#This Row],[user_score]])</f>
        <v>6.75</v>
      </c>
      <c r="R3357" s="4">
        <f>Table1[[#This Row],[user_count]]+Table1[[#This Row],[critic_count]]</f>
        <v>35</v>
      </c>
      <c r="S3357" s="2">
        <f>100000*Table1[[#This Row],[review_count]]/Table1[[#This Row],[total sales]]</f>
        <v>13.461538461538462</v>
      </c>
      <c r="T3357" s="2">
        <f>Table1[[#This Row],[total sales]]/(2017-Table1[[#This Row],[year_of_release]])</f>
        <v>21666.666666666668</v>
      </c>
      <c r="U3357" s="9">
        <f>Table1[[#This Row],[na_sales]]/(2017-Table1[[#This Row],[year_of_release]])</f>
        <v>10833.333333333334</v>
      </c>
      <c r="V3357" s="6">
        <f>Table1[[#This Row],[eu_sales]]/(2017-Table1[[#This Row],[year_of_release]])</f>
        <v>8333.3333333333339</v>
      </c>
      <c r="W3357" s="6">
        <f>Table1[[#This Row],[jp_sales]]/(2017-Table1[[#This Row],[year_of_release]])</f>
        <v>0</v>
      </c>
      <c r="X3357" s="6">
        <f>Table1[[#This Row],[other_sales]]/(2017-Table1[[#This Row],[year_of_release]])</f>
        <v>2500</v>
      </c>
      <c r="Y3357" s="4">
        <v>511054143</v>
      </c>
      <c r="Z3357" s="4">
        <v>435713800</v>
      </c>
      <c r="AA3357" s="4">
        <v>127773000</v>
      </c>
      <c r="AB3357" s="1">
        <f>Table1[[#This Row],[na_sales]]/Table1[[#This Row],[NA population]]</f>
        <v>2.5437617868993579E-4</v>
      </c>
      <c r="AC3357" s="1">
        <f>Table1[[#This Row],[eu_sales]]/Table1[[#This Row],[Eu population]]</f>
        <v>2.2950845256679959E-4</v>
      </c>
      <c r="AD3357" s="1">
        <f>Table1[[#This Row],[jp_sales]]/Table1[[#This Row],[Jp population]]</f>
        <v>0</v>
      </c>
    </row>
    <row r="3358" spans="1:30" x14ac:dyDescent="0.25">
      <c r="A3358" t="s">
        <v>2962</v>
      </c>
      <c r="B3358" t="s">
        <v>45</v>
      </c>
      <c r="C3358">
        <v>2004</v>
      </c>
      <c r="D3358" t="s">
        <v>225</v>
      </c>
      <c r="E3358" t="s">
        <v>231</v>
      </c>
      <c r="F3358" s="4">
        <v>130000</v>
      </c>
      <c r="G3358" s="4">
        <v>100000</v>
      </c>
      <c r="H3358" s="4">
        <v>0</v>
      </c>
      <c r="I3358" s="4">
        <v>30000</v>
      </c>
      <c r="J3358">
        <v>6.6</v>
      </c>
      <c r="K3358">
        <v>20</v>
      </c>
      <c r="L3358">
        <v>8.3000000000000007</v>
      </c>
      <c r="M3358" s="4">
        <v>6</v>
      </c>
      <c r="N3358" t="s">
        <v>1117</v>
      </c>
      <c r="O3358" t="s">
        <v>21</v>
      </c>
      <c r="P3358" s="4">
        <v>260000</v>
      </c>
      <c r="Q3358" s="3">
        <f>AVERAGE(Table1[[#This Row],[critic_score]],Table1[[#This Row],[user_score]])</f>
        <v>7.45</v>
      </c>
      <c r="R3358" s="4">
        <f>Table1[[#This Row],[user_count]]+Table1[[#This Row],[critic_count]]</f>
        <v>26</v>
      </c>
      <c r="S3358" s="2">
        <f>100000*Table1[[#This Row],[review_count]]/Table1[[#This Row],[total sales]]</f>
        <v>10</v>
      </c>
      <c r="T3358" s="2">
        <f>Table1[[#This Row],[total sales]]/(2017-Table1[[#This Row],[year_of_release]])</f>
        <v>20000</v>
      </c>
      <c r="U3358" s="9">
        <f>Table1[[#This Row],[na_sales]]/(2017-Table1[[#This Row],[year_of_release]])</f>
        <v>10000</v>
      </c>
      <c r="V3358" s="6">
        <f>Table1[[#This Row],[eu_sales]]/(2017-Table1[[#This Row],[year_of_release]])</f>
        <v>7692.3076923076924</v>
      </c>
      <c r="W3358" s="6">
        <f>Table1[[#This Row],[jp_sales]]/(2017-Table1[[#This Row],[year_of_release]])</f>
        <v>0</v>
      </c>
      <c r="X3358" s="6">
        <f>Table1[[#This Row],[other_sales]]/(2017-Table1[[#This Row],[year_of_release]])</f>
        <v>2307.6923076923076</v>
      </c>
      <c r="Y3358" s="4">
        <v>505524224</v>
      </c>
      <c r="Z3358" s="4">
        <v>434174638</v>
      </c>
      <c r="AA3358" s="4">
        <v>127761000</v>
      </c>
      <c r="AB3358" s="1">
        <f>Table1[[#This Row],[na_sales]]/Table1[[#This Row],[NA population]]</f>
        <v>2.5715879443197561E-4</v>
      </c>
      <c r="AC3358" s="1">
        <f>Table1[[#This Row],[eu_sales]]/Table1[[#This Row],[Eu population]]</f>
        <v>2.3032206685458215E-4</v>
      </c>
      <c r="AD3358" s="1">
        <f>Table1[[#This Row],[jp_sales]]/Table1[[#This Row],[Jp population]]</f>
        <v>0</v>
      </c>
    </row>
    <row r="3359" spans="1:30" x14ac:dyDescent="0.25">
      <c r="A3359" t="s">
        <v>2966</v>
      </c>
      <c r="B3359" t="s">
        <v>26</v>
      </c>
      <c r="C3359">
        <v>2008</v>
      </c>
      <c r="D3359" t="s">
        <v>29</v>
      </c>
      <c r="E3359" t="s">
        <v>83</v>
      </c>
      <c r="F3359" s="4">
        <v>240000</v>
      </c>
      <c r="G3359" s="4">
        <v>0</v>
      </c>
      <c r="H3359" s="4">
        <v>0</v>
      </c>
      <c r="I3359" s="4">
        <v>20000</v>
      </c>
      <c r="J3359">
        <v>5.9</v>
      </c>
      <c r="K3359">
        <v>4</v>
      </c>
      <c r="L3359">
        <v>6.7</v>
      </c>
      <c r="M3359" s="4">
        <v>6</v>
      </c>
      <c r="N3359" t="s">
        <v>2967</v>
      </c>
      <c r="O3359" t="s">
        <v>21</v>
      </c>
      <c r="P3359" s="4">
        <v>260000</v>
      </c>
      <c r="Q3359" s="3">
        <f>AVERAGE(Table1[[#This Row],[critic_score]],Table1[[#This Row],[user_score]])</f>
        <v>6.3000000000000007</v>
      </c>
      <c r="R3359" s="4">
        <f>Table1[[#This Row],[user_count]]+Table1[[#This Row],[critic_count]]</f>
        <v>10</v>
      </c>
      <c r="S3359" s="2">
        <f>100000*Table1[[#This Row],[review_count]]/Table1[[#This Row],[total sales]]</f>
        <v>3.8461538461538463</v>
      </c>
      <c r="T3359" s="2">
        <f>Table1[[#This Row],[total sales]]/(2017-Table1[[#This Row],[year_of_release]])</f>
        <v>28888.888888888891</v>
      </c>
      <c r="U3359" s="9">
        <f>Table1[[#This Row],[na_sales]]/(2017-Table1[[#This Row],[year_of_release]])</f>
        <v>26666.666666666668</v>
      </c>
      <c r="V3359" s="6">
        <f>Table1[[#This Row],[eu_sales]]/(2017-Table1[[#This Row],[year_of_release]])</f>
        <v>0</v>
      </c>
      <c r="W3359" s="6">
        <f>Table1[[#This Row],[jp_sales]]/(2017-Table1[[#This Row],[year_of_release]])</f>
        <v>0</v>
      </c>
      <c r="X3359" s="6">
        <f>Table1[[#This Row],[other_sales]]/(2017-Table1[[#This Row],[year_of_release]])</f>
        <v>2222.2222222222222</v>
      </c>
      <c r="Y3359" s="4">
        <v>528816311</v>
      </c>
      <c r="Z3359" s="4">
        <v>440001482</v>
      </c>
      <c r="AA3359" s="4">
        <v>128063000</v>
      </c>
      <c r="AB3359" s="1">
        <f>Table1[[#This Row],[na_sales]]/Table1[[#This Row],[NA population]]</f>
        <v>4.5384379227289003E-4</v>
      </c>
      <c r="AC3359" s="1">
        <f>Table1[[#This Row],[eu_sales]]/Table1[[#This Row],[Eu population]]</f>
        <v>0</v>
      </c>
      <c r="AD3359" s="1">
        <f>Table1[[#This Row],[jp_sales]]/Table1[[#This Row],[Jp population]]</f>
        <v>0</v>
      </c>
    </row>
    <row r="3360" spans="1:30" x14ac:dyDescent="0.25">
      <c r="A3360" t="s">
        <v>2968</v>
      </c>
      <c r="B3360" t="s">
        <v>39</v>
      </c>
      <c r="C3360">
        <v>2012</v>
      </c>
      <c r="D3360" t="s">
        <v>40</v>
      </c>
      <c r="E3360" t="s">
        <v>55</v>
      </c>
      <c r="F3360" s="4">
        <v>120000</v>
      </c>
      <c r="G3360" s="4">
        <v>100000</v>
      </c>
      <c r="H3360" s="4">
        <v>0</v>
      </c>
      <c r="I3360" s="4">
        <v>40000</v>
      </c>
      <c r="J3360">
        <v>4</v>
      </c>
      <c r="K3360">
        <v>9</v>
      </c>
      <c r="L3360">
        <v>6.4</v>
      </c>
      <c r="M3360" s="4">
        <v>31</v>
      </c>
      <c r="N3360" t="s">
        <v>577</v>
      </c>
      <c r="O3360" t="s">
        <v>43</v>
      </c>
      <c r="P3360" s="4">
        <v>260000</v>
      </c>
      <c r="Q3360" s="3">
        <f>AVERAGE(Table1[[#This Row],[critic_score]],Table1[[#This Row],[user_score]])</f>
        <v>5.2</v>
      </c>
      <c r="R3360" s="4">
        <f>Table1[[#This Row],[user_count]]+Table1[[#This Row],[critic_count]]</f>
        <v>40</v>
      </c>
      <c r="S3360" s="2">
        <f>100000*Table1[[#This Row],[review_count]]/Table1[[#This Row],[total sales]]</f>
        <v>15.384615384615385</v>
      </c>
      <c r="T3360" s="2">
        <f>Table1[[#This Row],[total sales]]/(2017-Table1[[#This Row],[year_of_release]])</f>
        <v>52000</v>
      </c>
      <c r="U3360" s="9">
        <f>Table1[[#This Row],[na_sales]]/(2017-Table1[[#This Row],[year_of_release]])</f>
        <v>24000</v>
      </c>
      <c r="V3360" s="6">
        <f>Table1[[#This Row],[eu_sales]]/(2017-Table1[[#This Row],[year_of_release]])</f>
        <v>20000</v>
      </c>
      <c r="W3360" s="6">
        <f>Table1[[#This Row],[jp_sales]]/(2017-Table1[[#This Row],[year_of_release]])</f>
        <v>0</v>
      </c>
      <c r="X3360" s="6">
        <f>Table1[[#This Row],[other_sales]]/(2017-Table1[[#This Row],[year_of_release]])</f>
        <v>8000</v>
      </c>
      <c r="Y3360" s="4">
        <v>551484507</v>
      </c>
      <c r="Z3360" s="4">
        <v>441417242</v>
      </c>
      <c r="AA3360" s="4">
        <v>127629000</v>
      </c>
      <c r="AB3360" s="1">
        <f>Table1[[#This Row],[na_sales]]/Table1[[#This Row],[NA population]]</f>
        <v>2.175945080538772E-4</v>
      </c>
      <c r="AC3360" s="1">
        <f>Table1[[#This Row],[eu_sales]]/Table1[[#This Row],[Eu population]]</f>
        <v>2.2654303113968529E-4</v>
      </c>
      <c r="AD3360" s="1">
        <f>Table1[[#This Row],[jp_sales]]/Table1[[#This Row],[Jp population]]</f>
        <v>0</v>
      </c>
    </row>
    <row r="3361" spans="1:30" x14ac:dyDescent="0.25">
      <c r="A3361" t="s">
        <v>2969</v>
      </c>
      <c r="B3361" t="s">
        <v>34</v>
      </c>
      <c r="C3361">
        <v>2007</v>
      </c>
      <c r="D3361" t="s">
        <v>19</v>
      </c>
      <c r="E3361" t="s">
        <v>41</v>
      </c>
      <c r="F3361" s="4">
        <v>240000</v>
      </c>
      <c r="G3361" s="4">
        <v>0</v>
      </c>
      <c r="H3361" s="4">
        <v>0</v>
      </c>
      <c r="I3361" s="4">
        <v>20000</v>
      </c>
      <c r="J3361">
        <v>7.5</v>
      </c>
      <c r="K3361">
        <v>22</v>
      </c>
      <c r="L3361">
        <v>6.8</v>
      </c>
      <c r="M3361" s="4">
        <v>52</v>
      </c>
      <c r="N3361" t="s">
        <v>306</v>
      </c>
      <c r="O3361" t="s">
        <v>84</v>
      </c>
      <c r="P3361" s="4">
        <v>260000</v>
      </c>
      <c r="Q3361" s="3">
        <f>AVERAGE(Table1[[#This Row],[critic_score]],Table1[[#This Row],[user_score]])</f>
        <v>7.15</v>
      </c>
      <c r="R3361" s="4">
        <f>Table1[[#This Row],[user_count]]+Table1[[#This Row],[critic_count]]</f>
        <v>74</v>
      </c>
      <c r="S3361" s="2">
        <f>100000*Table1[[#This Row],[review_count]]/Table1[[#This Row],[total sales]]</f>
        <v>28.46153846153846</v>
      </c>
      <c r="T3361" s="2">
        <f>Table1[[#This Row],[total sales]]/(2017-Table1[[#This Row],[year_of_release]])</f>
        <v>26000</v>
      </c>
      <c r="U3361" s="9">
        <f>Table1[[#This Row],[na_sales]]/(2017-Table1[[#This Row],[year_of_release]])</f>
        <v>24000</v>
      </c>
      <c r="V3361" s="6">
        <f>Table1[[#This Row],[eu_sales]]/(2017-Table1[[#This Row],[year_of_release]])</f>
        <v>0</v>
      </c>
      <c r="W3361" s="6">
        <f>Table1[[#This Row],[jp_sales]]/(2017-Table1[[#This Row],[year_of_release]])</f>
        <v>0</v>
      </c>
      <c r="X3361" s="6">
        <f>Table1[[#This Row],[other_sales]]/(2017-Table1[[#This Row],[year_of_release]])</f>
        <v>2000</v>
      </c>
      <c r="Y3361" s="4">
        <v>522751172</v>
      </c>
      <c r="Z3361" s="4">
        <v>438594184</v>
      </c>
      <c r="AA3361" s="4">
        <v>128001000</v>
      </c>
      <c r="AB3361" s="1">
        <f>Table1[[#This Row],[na_sales]]/Table1[[#This Row],[NA population]]</f>
        <v>4.591094441391324E-4</v>
      </c>
      <c r="AC3361" s="1">
        <f>Table1[[#This Row],[eu_sales]]/Table1[[#This Row],[Eu population]]</f>
        <v>0</v>
      </c>
      <c r="AD3361" s="1">
        <f>Table1[[#This Row],[jp_sales]]/Table1[[#This Row],[Jp population]]</f>
        <v>0</v>
      </c>
    </row>
    <row r="3362" spans="1:30" x14ac:dyDescent="0.25">
      <c r="A3362" t="s">
        <v>2970</v>
      </c>
      <c r="B3362" t="s">
        <v>26</v>
      </c>
      <c r="C3362">
        <v>2007</v>
      </c>
      <c r="D3362" t="s">
        <v>73</v>
      </c>
      <c r="E3362" t="s">
        <v>1879</v>
      </c>
      <c r="F3362" s="4">
        <v>240000</v>
      </c>
      <c r="G3362" s="4">
        <v>0</v>
      </c>
      <c r="H3362" s="4">
        <v>0</v>
      </c>
      <c r="I3362" s="4">
        <v>20000</v>
      </c>
      <c r="J3362">
        <v>4.5999999999999996</v>
      </c>
      <c r="K3362">
        <v>9</v>
      </c>
      <c r="L3362">
        <v>7</v>
      </c>
      <c r="M3362" s="4">
        <v>6</v>
      </c>
      <c r="N3362" t="s">
        <v>2971</v>
      </c>
      <c r="O3362" t="s">
        <v>21</v>
      </c>
      <c r="P3362" s="4">
        <v>260000</v>
      </c>
      <c r="Q3362" s="3">
        <f>AVERAGE(Table1[[#This Row],[critic_score]],Table1[[#This Row],[user_score]])</f>
        <v>5.8</v>
      </c>
      <c r="R3362" s="4">
        <f>Table1[[#This Row],[user_count]]+Table1[[#This Row],[critic_count]]</f>
        <v>15</v>
      </c>
      <c r="S3362" s="2">
        <f>100000*Table1[[#This Row],[review_count]]/Table1[[#This Row],[total sales]]</f>
        <v>5.7692307692307692</v>
      </c>
      <c r="T3362" s="2">
        <f>Table1[[#This Row],[total sales]]/(2017-Table1[[#This Row],[year_of_release]])</f>
        <v>26000</v>
      </c>
      <c r="U3362" s="9">
        <f>Table1[[#This Row],[na_sales]]/(2017-Table1[[#This Row],[year_of_release]])</f>
        <v>24000</v>
      </c>
      <c r="V3362" s="6">
        <f>Table1[[#This Row],[eu_sales]]/(2017-Table1[[#This Row],[year_of_release]])</f>
        <v>0</v>
      </c>
      <c r="W3362" s="6">
        <f>Table1[[#This Row],[jp_sales]]/(2017-Table1[[#This Row],[year_of_release]])</f>
        <v>0</v>
      </c>
      <c r="X3362" s="6">
        <f>Table1[[#This Row],[other_sales]]/(2017-Table1[[#This Row],[year_of_release]])</f>
        <v>2000</v>
      </c>
      <c r="Y3362" s="4">
        <v>522751172</v>
      </c>
      <c r="Z3362" s="4">
        <v>438594184</v>
      </c>
      <c r="AA3362" s="4">
        <v>128001000</v>
      </c>
      <c r="AB3362" s="1">
        <f>Table1[[#This Row],[na_sales]]/Table1[[#This Row],[NA population]]</f>
        <v>4.591094441391324E-4</v>
      </c>
      <c r="AC3362" s="1">
        <f>Table1[[#This Row],[eu_sales]]/Table1[[#This Row],[Eu population]]</f>
        <v>0</v>
      </c>
      <c r="AD3362" s="1">
        <f>Table1[[#This Row],[jp_sales]]/Table1[[#This Row],[Jp population]]</f>
        <v>0</v>
      </c>
    </row>
    <row r="3363" spans="1:30" x14ac:dyDescent="0.25">
      <c r="A3363" t="s">
        <v>2974</v>
      </c>
      <c r="B3363" t="s">
        <v>45</v>
      </c>
      <c r="C3363">
        <v>2001</v>
      </c>
      <c r="D3363" t="s">
        <v>40</v>
      </c>
      <c r="E3363" t="s">
        <v>41</v>
      </c>
      <c r="F3363" s="4">
        <v>130000</v>
      </c>
      <c r="G3363" s="4">
        <v>100000</v>
      </c>
      <c r="H3363" s="4">
        <v>0</v>
      </c>
      <c r="I3363" s="4">
        <v>30000</v>
      </c>
      <c r="J3363">
        <v>5.3</v>
      </c>
      <c r="K3363">
        <v>16</v>
      </c>
      <c r="L3363">
        <v>7.3</v>
      </c>
      <c r="M3363" s="4">
        <v>11</v>
      </c>
      <c r="N3363" t="s">
        <v>2774</v>
      </c>
      <c r="O3363" t="s">
        <v>43</v>
      </c>
      <c r="P3363" s="4">
        <v>260000</v>
      </c>
      <c r="Q3363" s="3">
        <f>AVERAGE(Table1[[#This Row],[critic_score]],Table1[[#This Row],[user_score]])</f>
        <v>6.3</v>
      </c>
      <c r="R3363" s="4">
        <f>Table1[[#This Row],[user_count]]+Table1[[#This Row],[critic_count]]</f>
        <v>27</v>
      </c>
      <c r="S3363" s="2">
        <f>100000*Table1[[#This Row],[review_count]]/Table1[[#This Row],[total sales]]</f>
        <v>10.384615384615385</v>
      </c>
      <c r="T3363" s="2">
        <f>Table1[[#This Row],[total sales]]/(2017-Table1[[#This Row],[year_of_release]])</f>
        <v>16250</v>
      </c>
      <c r="U3363" s="9">
        <f>Table1[[#This Row],[na_sales]]/(2017-Table1[[#This Row],[year_of_release]])</f>
        <v>8125</v>
      </c>
      <c r="V3363" s="6">
        <f>Table1[[#This Row],[eu_sales]]/(2017-Table1[[#This Row],[year_of_release]])</f>
        <v>6250</v>
      </c>
      <c r="W3363" s="6">
        <f>Table1[[#This Row],[jp_sales]]/(2017-Table1[[#This Row],[year_of_release]])</f>
        <v>0</v>
      </c>
      <c r="X3363" s="6">
        <f>Table1[[#This Row],[other_sales]]/(2017-Table1[[#This Row],[year_of_release]])</f>
        <v>1875</v>
      </c>
      <c r="Y3363" s="4">
        <v>489752572</v>
      </c>
      <c r="Z3363" s="4">
        <v>430035992</v>
      </c>
      <c r="AA3363" s="4">
        <v>127149000</v>
      </c>
      <c r="AB3363" s="1">
        <f>Table1[[#This Row],[na_sales]]/Table1[[#This Row],[NA population]]</f>
        <v>2.6544015781095276E-4</v>
      </c>
      <c r="AC3363" s="1">
        <f>Table1[[#This Row],[eu_sales]]/Table1[[#This Row],[Eu population]]</f>
        <v>2.3253867550695616E-4</v>
      </c>
      <c r="AD3363" s="1">
        <f>Table1[[#This Row],[jp_sales]]/Table1[[#This Row],[Jp population]]</f>
        <v>0</v>
      </c>
    </row>
    <row r="3364" spans="1:30" x14ac:dyDescent="0.25">
      <c r="A3364" t="s">
        <v>2525</v>
      </c>
      <c r="B3364" t="s">
        <v>34</v>
      </c>
      <c r="C3364">
        <v>2008</v>
      </c>
      <c r="D3364" t="s">
        <v>40</v>
      </c>
      <c r="E3364" t="s">
        <v>403</v>
      </c>
      <c r="F3364" s="4">
        <v>220000</v>
      </c>
      <c r="G3364" s="4">
        <v>20000</v>
      </c>
      <c r="H3364" s="4">
        <v>0</v>
      </c>
      <c r="I3364" s="4">
        <v>20000</v>
      </c>
      <c r="J3364">
        <v>5.5</v>
      </c>
      <c r="K3364">
        <v>42</v>
      </c>
      <c r="L3364">
        <v>6.4</v>
      </c>
      <c r="M3364" s="4">
        <v>24</v>
      </c>
      <c r="N3364" t="s">
        <v>487</v>
      </c>
      <c r="O3364" t="s">
        <v>67</v>
      </c>
      <c r="P3364" s="4">
        <v>260000</v>
      </c>
      <c r="Q3364" s="3">
        <f>AVERAGE(Table1[[#This Row],[critic_score]],Table1[[#This Row],[user_score]])</f>
        <v>5.95</v>
      </c>
      <c r="R3364" s="4">
        <f>Table1[[#This Row],[user_count]]+Table1[[#This Row],[critic_count]]</f>
        <v>66</v>
      </c>
      <c r="S3364" s="2">
        <f>100000*Table1[[#This Row],[review_count]]/Table1[[#This Row],[total sales]]</f>
        <v>25.384615384615383</v>
      </c>
      <c r="T3364" s="2">
        <f>Table1[[#This Row],[total sales]]/(2017-Table1[[#This Row],[year_of_release]])</f>
        <v>28888.888888888891</v>
      </c>
      <c r="U3364" s="9">
        <f>Table1[[#This Row],[na_sales]]/(2017-Table1[[#This Row],[year_of_release]])</f>
        <v>24444.444444444445</v>
      </c>
      <c r="V3364" s="6">
        <f>Table1[[#This Row],[eu_sales]]/(2017-Table1[[#This Row],[year_of_release]])</f>
        <v>2222.2222222222222</v>
      </c>
      <c r="W3364" s="6">
        <f>Table1[[#This Row],[jp_sales]]/(2017-Table1[[#This Row],[year_of_release]])</f>
        <v>0</v>
      </c>
      <c r="X3364" s="6">
        <f>Table1[[#This Row],[other_sales]]/(2017-Table1[[#This Row],[year_of_release]])</f>
        <v>2222.2222222222222</v>
      </c>
      <c r="Y3364" s="4">
        <v>528816311</v>
      </c>
      <c r="Z3364" s="4">
        <v>440001482</v>
      </c>
      <c r="AA3364" s="4">
        <v>128063000</v>
      </c>
      <c r="AB3364" s="1">
        <f>Table1[[#This Row],[na_sales]]/Table1[[#This Row],[NA population]]</f>
        <v>4.1602347625014919E-4</v>
      </c>
      <c r="AC3364" s="1">
        <f>Table1[[#This Row],[eu_sales]]/Table1[[#This Row],[Eu population]]</f>
        <v>4.5454392355887562E-5</v>
      </c>
      <c r="AD3364" s="1">
        <f>Table1[[#This Row],[jp_sales]]/Table1[[#This Row],[Jp population]]</f>
        <v>0</v>
      </c>
    </row>
    <row r="3365" spans="1:30" x14ac:dyDescent="0.25">
      <c r="A3365" t="s">
        <v>2975</v>
      </c>
      <c r="B3365" t="s">
        <v>103</v>
      </c>
      <c r="C3365">
        <v>2002</v>
      </c>
      <c r="D3365" t="s">
        <v>54</v>
      </c>
      <c r="E3365" t="s">
        <v>403</v>
      </c>
      <c r="F3365" s="4">
        <v>160000</v>
      </c>
      <c r="G3365" s="4">
        <v>50000</v>
      </c>
      <c r="H3365" s="4">
        <v>40000</v>
      </c>
      <c r="I3365" s="4">
        <v>10000</v>
      </c>
      <c r="J3365">
        <v>9</v>
      </c>
      <c r="K3365">
        <v>41</v>
      </c>
      <c r="L3365">
        <v>8.5</v>
      </c>
      <c r="M3365" s="4">
        <v>64</v>
      </c>
      <c r="N3365" t="s">
        <v>2976</v>
      </c>
      <c r="O3365" t="s">
        <v>67</v>
      </c>
      <c r="P3365" s="4">
        <v>260000</v>
      </c>
      <c r="Q3365" s="3">
        <f>AVERAGE(Table1[[#This Row],[critic_score]],Table1[[#This Row],[user_score]])</f>
        <v>8.75</v>
      </c>
      <c r="R3365" s="4">
        <f>Table1[[#This Row],[user_count]]+Table1[[#This Row],[critic_count]]</f>
        <v>105</v>
      </c>
      <c r="S3365" s="2">
        <f>100000*Table1[[#This Row],[review_count]]/Table1[[#This Row],[total sales]]</f>
        <v>40.384615384615387</v>
      </c>
      <c r="T3365" s="2">
        <f>Table1[[#This Row],[total sales]]/(2017-Table1[[#This Row],[year_of_release]])</f>
        <v>17333.333333333332</v>
      </c>
      <c r="U3365" s="9">
        <f>Table1[[#This Row],[na_sales]]/(2017-Table1[[#This Row],[year_of_release]])</f>
        <v>10666.666666666666</v>
      </c>
      <c r="V3365" s="6">
        <f>Table1[[#This Row],[eu_sales]]/(2017-Table1[[#This Row],[year_of_release]])</f>
        <v>3333.3333333333335</v>
      </c>
      <c r="W3365" s="6">
        <f>Table1[[#This Row],[jp_sales]]/(2017-Table1[[#This Row],[year_of_release]])</f>
        <v>2666.6666666666665</v>
      </c>
      <c r="X3365" s="6">
        <f>Table1[[#This Row],[other_sales]]/(2017-Table1[[#This Row],[year_of_release]])</f>
        <v>666.66666666666663</v>
      </c>
      <c r="Y3365" s="4">
        <v>495013192</v>
      </c>
      <c r="Z3365" s="4">
        <v>431019772</v>
      </c>
      <c r="AA3365" s="4">
        <v>127445000</v>
      </c>
      <c r="AB3365" s="1">
        <f>Table1[[#This Row],[na_sales]]/Table1[[#This Row],[NA population]]</f>
        <v>3.2322370915722988E-4</v>
      </c>
      <c r="AC3365" s="1">
        <f>Table1[[#This Row],[eu_sales]]/Table1[[#This Row],[Eu population]]</f>
        <v>1.1600395909447977E-4</v>
      </c>
      <c r="AD3365" s="1">
        <f>Table1[[#This Row],[jp_sales]]/Table1[[#This Row],[Jp population]]</f>
        <v>3.1386088116442388E-4</v>
      </c>
    </row>
    <row r="3366" spans="1:30" x14ac:dyDescent="0.25">
      <c r="A3366" t="s">
        <v>2978</v>
      </c>
      <c r="B3366" t="s">
        <v>26</v>
      </c>
      <c r="C3366">
        <v>2008</v>
      </c>
      <c r="D3366" t="s">
        <v>96</v>
      </c>
      <c r="E3366" t="s">
        <v>171</v>
      </c>
      <c r="F3366" s="4">
        <v>90000</v>
      </c>
      <c r="G3366" s="4">
        <v>10000</v>
      </c>
      <c r="H3366" s="4">
        <v>150000</v>
      </c>
      <c r="I3366" s="4">
        <v>10000</v>
      </c>
      <c r="J3366">
        <v>7.6</v>
      </c>
      <c r="K3366">
        <v>24</v>
      </c>
      <c r="L3366">
        <v>7.4</v>
      </c>
      <c r="M3366" s="4">
        <v>37</v>
      </c>
      <c r="N3366" t="s">
        <v>256</v>
      </c>
      <c r="O3366" t="s">
        <v>84</v>
      </c>
      <c r="P3366" s="4">
        <v>260000</v>
      </c>
      <c r="Q3366" s="3">
        <f>AVERAGE(Table1[[#This Row],[critic_score]],Table1[[#This Row],[user_score]])</f>
        <v>7.5</v>
      </c>
      <c r="R3366" s="4">
        <f>Table1[[#This Row],[user_count]]+Table1[[#This Row],[critic_count]]</f>
        <v>61</v>
      </c>
      <c r="S3366" s="2">
        <f>100000*Table1[[#This Row],[review_count]]/Table1[[#This Row],[total sales]]</f>
        <v>23.46153846153846</v>
      </c>
      <c r="T3366" s="2">
        <f>Table1[[#This Row],[total sales]]/(2017-Table1[[#This Row],[year_of_release]])</f>
        <v>28888.888888888891</v>
      </c>
      <c r="U3366" s="9">
        <f>Table1[[#This Row],[na_sales]]/(2017-Table1[[#This Row],[year_of_release]])</f>
        <v>10000</v>
      </c>
      <c r="V3366" s="6">
        <f>Table1[[#This Row],[eu_sales]]/(2017-Table1[[#This Row],[year_of_release]])</f>
        <v>1111.1111111111111</v>
      </c>
      <c r="W3366" s="6">
        <f>Table1[[#This Row],[jp_sales]]/(2017-Table1[[#This Row],[year_of_release]])</f>
        <v>16666.666666666668</v>
      </c>
      <c r="X3366" s="6">
        <f>Table1[[#This Row],[other_sales]]/(2017-Table1[[#This Row],[year_of_release]])</f>
        <v>1111.1111111111111</v>
      </c>
      <c r="Y3366" s="4">
        <v>528816311</v>
      </c>
      <c r="Z3366" s="4">
        <v>440001482</v>
      </c>
      <c r="AA3366" s="4">
        <v>128063000</v>
      </c>
      <c r="AB3366" s="1">
        <f>Table1[[#This Row],[na_sales]]/Table1[[#This Row],[NA population]]</f>
        <v>1.7019142210233376E-4</v>
      </c>
      <c r="AC3366" s="1">
        <f>Table1[[#This Row],[eu_sales]]/Table1[[#This Row],[Eu population]]</f>
        <v>2.2727196177943781E-5</v>
      </c>
      <c r="AD3366" s="1">
        <f>Table1[[#This Row],[jp_sales]]/Table1[[#This Row],[Jp population]]</f>
        <v>1.1712985015187836E-3</v>
      </c>
    </row>
    <row r="3367" spans="1:30" x14ac:dyDescent="0.25">
      <c r="A3367" t="s">
        <v>2979</v>
      </c>
      <c r="B3367" t="s">
        <v>34</v>
      </c>
      <c r="C3367">
        <v>2006</v>
      </c>
      <c r="D3367" t="s">
        <v>40</v>
      </c>
      <c r="E3367" t="s">
        <v>100</v>
      </c>
      <c r="F3367" s="4">
        <v>230000</v>
      </c>
      <c r="G3367" s="4">
        <v>10000</v>
      </c>
      <c r="H3367" s="4">
        <v>0</v>
      </c>
      <c r="I3367" s="4">
        <v>20000</v>
      </c>
      <c r="J3367">
        <v>5.0999999999999996</v>
      </c>
      <c r="K3367">
        <v>48</v>
      </c>
      <c r="L3367">
        <v>6.2</v>
      </c>
      <c r="M3367" s="4">
        <v>49</v>
      </c>
      <c r="N3367" t="s">
        <v>246</v>
      </c>
      <c r="O3367" t="s">
        <v>67</v>
      </c>
      <c r="P3367" s="4">
        <v>260000</v>
      </c>
      <c r="Q3367" s="3">
        <f>AVERAGE(Table1[[#This Row],[critic_score]],Table1[[#This Row],[user_score]])</f>
        <v>5.65</v>
      </c>
      <c r="R3367" s="4">
        <f>Table1[[#This Row],[user_count]]+Table1[[#This Row],[critic_count]]</f>
        <v>97</v>
      </c>
      <c r="S3367" s="2">
        <f>100000*Table1[[#This Row],[review_count]]/Table1[[#This Row],[total sales]]</f>
        <v>37.307692307692307</v>
      </c>
      <c r="T3367" s="2">
        <f>Table1[[#This Row],[total sales]]/(2017-Table1[[#This Row],[year_of_release]])</f>
        <v>23636.363636363636</v>
      </c>
      <c r="U3367" s="9">
        <f>Table1[[#This Row],[na_sales]]/(2017-Table1[[#This Row],[year_of_release]])</f>
        <v>20909.090909090908</v>
      </c>
      <c r="V3367" s="6">
        <f>Table1[[#This Row],[eu_sales]]/(2017-Table1[[#This Row],[year_of_release]])</f>
        <v>909.09090909090912</v>
      </c>
      <c r="W3367" s="6">
        <f>Table1[[#This Row],[jp_sales]]/(2017-Table1[[#This Row],[year_of_release]])</f>
        <v>0</v>
      </c>
      <c r="X3367" s="6">
        <f>Table1[[#This Row],[other_sales]]/(2017-Table1[[#This Row],[year_of_release]])</f>
        <v>1818.1818181818182</v>
      </c>
      <c r="Y3367" s="4">
        <v>516818555</v>
      </c>
      <c r="Z3367" s="4">
        <v>437126892</v>
      </c>
      <c r="AA3367" s="4">
        <v>127854000</v>
      </c>
      <c r="AB3367" s="1">
        <f>Table1[[#This Row],[na_sales]]/Table1[[#This Row],[NA population]]</f>
        <v>4.4503046141599928E-4</v>
      </c>
      <c r="AC3367" s="1">
        <f>Table1[[#This Row],[eu_sales]]/Table1[[#This Row],[Eu population]]</f>
        <v>2.2876652484697737E-5</v>
      </c>
      <c r="AD3367" s="1">
        <f>Table1[[#This Row],[jp_sales]]/Table1[[#This Row],[Jp population]]</f>
        <v>0</v>
      </c>
    </row>
    <row r="3368" spans="1:30" x14ac:dyDescent="0.25">
      <c r="A3368" t="s">
        <v>3401</v>
      </c>
      <c r="B3368" t="s">
        <v>113</v>
      </c>
      <c r="C3368">
        <v>2009</v>
      </c>
      <c r="D3368" t="s">
        <v>96</v>
      </c>
      <c r="E3368" t="s">
        <v>572</v>
      </c>
      <c r="F3368" s="4">
        <v>0</v>
      </c>
      <c r="G3368" s="4">
        <v>110000</v>
      </c>
      <c r="H3368" s="4">
        <v>0</v>
      </c>
      <c r="I3368" s="4">
        <v>20000</v>
      </c>
      <c r="J3368">
        <v>7.7</v>
      </c>
      <c r="K3368">
        <v>32</v>
      </c>
      <c r="L3368">
        <v>8.1</v>
      </c>
      <c r="M3368" s="4">
        <v>676</v>
      </c>
      <c r="N3368" t="s">
        <v>3177</v>
      </c>
      <c r="O3368" t="s">
        <v>43</v>
      </c>
      <c r="P3368" s="4">
        <v>130000</v>
      </c>
      <c r="Q3368" s="3">
        <f>AVERAGE(Table1[[#This Row],[critic_score]],Table1[[#This Row],[user_score]])</f>
        <v>7.9</v>
      </c>
      <c r="R3368" s="4">
        <f>Table1[[#This Row],[user_count]]+Table1[[#This Row],[critic_count]]</f>
        <v>708</v>
      </c>
      <c r="S3368" s="2">
        <f>100000*Table1[[#This Row],[review_count]]/Table1[[#This Row],[total sales]]</f>
        <v>544.61538461538464</v>
      </c>
      <c r="T3368" s="2">
        <f>Table1[[#This Row],[total sales]]/(2017-Table1[[#This Row],[year_of_release]])</f>
        <v>16250</v>
      </c>
      <c r="U3368" s="9">
        <f>Table1[[#This Row],[na_sales]]/(2017-Table1[[#This Row],[year_of_release]])</f>
        <v>0</v>
      </c>
      <c r="V3368" s="6">
        <f>Table1[[#This Row],[eu_sales]]/(2017-Table1[[#This Row],[year_of_release]])</f>
        <v>13750</v>
      </c>
      <c r="W3368" s="6">
        <f>Table1[[#This Row],[jp_sales]]/(2017-Table1[[#This Row],[year_of_release]])</f>
        <v>0</v>
      </c>
      <c r="X3368" s="6">
        <f>Table1[[#This Row],[other_sales]]/(2017-Table1[[#This Row],[year_of_release]])</f>
        <v>2500</v>
      </c>
      <c r="Y3368" s="4">
        <v>534740514</v>
      </c>
      <c r="Z3368" s="4">
        <v>441041694</v>
      </c>
      <c r="AA3368" s="4">
        <v>128047000</v>
      </c>
      <c r="AB3368" s="1">
        <f>Table1[[#This Row],[na_sales]]/Table1[[#This Row],[NA population]]</f>
        <v>0</v>
      </c>
      <c r="AC3368" s="1">
        <f>Table1[[#This Row],[eu_sales]]/Table1[[#This Row],[Eu population]]</f>
        <v>2.4940952634741148E-4</v>
      </c>
      <c r="AD3368" s="1">
        <f>Table1[[#This Row],[jp_sales]]/Table1[[#This Row],[Jp population]]</f>
        <v>0</v>
      </c>
    </row>
    <row r="3369" spans="1:30" x14ac:dyDescent="0.25">
      <c r="A3369" t="s">
        <v>2981</v>
      </c>
      <c r="B3369" t="s">
        <v>71</v>
      </c>
      <c r="C3369">
        <v>2015</v>
      </c>
      <c r="D3369" t="s">
        <v>27</v>
      </c>
      <c r="E3369" t="s">
        <v>51</v>
      </c>
      <c r="F3369" s="4">
        <v>90000</v>
      </c>
      <c r="G3369" s="4">
        <v>130000</v>
      </c>
      <c r="H3369" s="4">
        <v>0</v>
      </c>
      <c r="I3369" s="4">
        <v>40000</v>
      </c>
      <c r="J3369">
        <v>8.1</v>
      </c>
      <c r="K3369">
        <v>70</v>
      </c>
      <c r="L3369">
        <v>8.1</v>
      </c>
      <c r="M3369" s="4">
        <v>188</v>
      </c>
      <c r="N3369" t="s">
        <v>367</v>
      </c>
      <c r="O3369" t="s">
        <v>21</v>
      </c>
      <c r="P3369" s="4">
        <v>260000</v>
      </c>
      <c r="Q3369" s="3">
        <f>AVERAGE(Table1[[#This Row],[critic_score]],Table1[[#This Row],[user_score]])</f>
        <v>8.1</v>
      </c>
      <c r="R3369" s="4">
        <f>Table1[[#This Row],[user_count]]+Table1[[#This Row],[critic_count]]</f>
        <v>258</v>
      </c>
      <c r="S3369" s="2">
        <f>100000*Table1[[#This Row],[review_count]]/Table1[[#This Row],[total sales]]</f>
        <v>99.230769230769226</v>
      </c>
      <c r="T3369" s="2">
        <f>Table1[[#This Row],[total sales]]/(2017-Table1[[#This Row],[year_of_release]])</f>
        <v>130000</v>
      </c>
      <c r="U3369" s="9">
        <f>Table1[[#This Row],[na_sales]]/(2017-Table1[[#This Row],[year_of_release]])</f>
        <v>45000</v>
      </c>
      <c r="V3369" s="6">
        <f>Table1[[#This Row],[eu_sales]]/(2017-Table1[[#This Row],[year_of_release]])</f>
        <v>65000</v>
      </c>
      <c r="W3369" s="6">
        <f>Table1[[#This Row],[jp_sales]]/(2017-Table1[[#This Row],[year_of_release]])</f>
        <v>0</v>
      </c>
      <c r="X3369" s="6">
        <f>Table1[[#This Row],[other_sales]]/(2017-Table1[[#This Row],[year_of_release]])</f>
        <v>20000</v>
      </c>
      <c r="Y3369" s="4">
        <v>567732286</v>
      </c>
      <c r="Z3369" s="4">
        <v>444588718</v>
      </c>
      <c r="AA3369" s="4">
        <v>127141000</v>
      </c>
      <c r="AB3369" s="1">
        <f>Table1[[#This Row],[na_sales]]/Table1[[#This Row],[NA population]]</f>
        <v>1.5852542161042432E-4</v>
      </c>
      <c r="AC3369" s="1">
        <f>Table1[[#This Row],[eu_sales]]/Table1[[#This Row],[Eu population]]</f>
        <v>2.9240508077850056E-4</v>
      </c>
      <c r="AD3369" s="1">
        <f>Table1[[#This Row],[jp_sales]]/Table1[[#This Row],[Jp population]]</f>
        <v>0</v>
      </c>
    </row>
    <row r="3370" spans="1:30" x14ac:dyDescent="0.25">
      <c r="A3370" t="s">
        <v>2982</v>
      </c>
      <c r="B3370" t="s">
        <v>45</v>
      </c>
      <c r="C3370">
        <v>2006</v>
      </c>
      <c r="D3370" t="s">
        <v>19</v>
      </c>
      <c r="E3370" t="s">
        <v>549</v>
      </c>
      <c r="F3370" s="4">
        <v>130000</v>
      </c>
      <c r="G3370" s="4">
        <v>100000</v>
      </c>
      <c r="H3370" s="4">
        <v>0</v>
      </c>
      <c r="I3370" s="4">
        <v>30000</v>
      </c>
      <c r="J3370">
        <v>5.6</v>
      </c>
      <c r="K3370">
        <v>11</v>
      </c>
      <c r="L3370">
        <v>7.5</v>
      </c>
      <c r="M3370" s="4">
        <v>10</v>
      </c>
      <c r="N3370" t="s">
        <v>2983</v>
      </c>
      <c r="O3370" t="s">
        <v>84</v>
      </c>
      <c r="P3370" s="4">
        <v>260000</v>
      </c>
      <c r="Q3370" s="3">
        <f>AVERAGE(Table1[[#This Row],[critic_score]],Table1[[#This Row],[user_score]])</f>
        <v>6.55</v>
      </c>
      <c r="R3370" s="4">
        <f>Table1[[#This Row],[user_count]]+Table1[[#This Row],[critic_count]]</f>
        <v>21</v>
      </c>
      <c r="S3370" s="2">
        <f>100000*Table1[[#This Row],[review_count]]/Table1[[#This Row],[total sales]]</f>
        <v>8.0769230769230766</v>
      </c>
      <c r="T3370" s="2">
        <f>Table1[[#This Row],[total sales]]/(2017-Table1[[#This Row],[year_of_release]])</f>
        <v>23636.363636363636</v>
      </c>
      <c r="U3370" s="9">
        <f>Table1[[#This Row],[na_sales]]/(2017-Table1[[#This Row],[year_of_release]])</f>
        <v>11818.181818181818</v>
      </c>
      <c r="V3370" s="6">
        <f>Table1[[#This Row],[eu_sales]]/(2017-Table1[[#This Row],[year_of_release]])</f>
        <v>9090.9090909090901</v>
      </c>
      <c r="W3370" s="6">
        <f>Table1[[#This Row],[jp_sales]]/(2017-Table1[[#This Row],[year_of_release]])</f>
        <v>0</v>
      </c>
      <c r="X3370" s="6">
        <f>Table1[[#This Row],[other_sales]]/(2017-Table1[[#This Row],[year_of_release]])</f>
        <v>2727.2727272727275</v>
      </c>
      <c r="Y3370" s="4">
        <v>516818555</v>
      </c>
      <c r="Z3370" s="4">
        <v>437126892</v>
      </c>
      <c r="AA3370" s="4">
        <v>127854000</v>
      </c>
      <c r="AB3370" s="1">
        <f>Table1[[#This Row],[na_sales]]/Table1[[#This Row],[NA population]]</f>
        <v>2.5153895645252134E-4</v>
      </c>
      <c r="AC3370" s="1">
        <f>Table1[[#This Row],[eu_sales]]/Table1[[#This Row],[Eu population]]</f>
        <v>2.2876652484697739E-4</v>
      </c>
      <c r="AD3370" s="1">
        <f>Table1[[#This Row],[jp_sales]]/Table1[[#This Row],[Jp population]]</f>
        <v>0</v>
      </c>
    </row>
    <row r="3371" spans="1:30" x14ac:dyDescent="0.25">
      <c r="A3371" t="s">
        <v>2984</v>
      </c>
      <c r="B3371" t="s">
        <v>26</v>
      </c>
      <c r="C3371">
        <v>2008</v>
      </c>
      <c r="D3371" t="s">
        <v>96</v>
      </c>
      <c r="E3371" t="s">
        <v>1208</v>
      </c>
      <c r="F3371" s="4">
        <v>90000</v>
      </c>
      <c r="G3371" s="4">
        <v>0</v>
      </c>
      <c r="H3371" s="4">
        <v>160000</v>
      </c>
      <c r="I3371" s="4">
        <v>10000</v>
      </c>
      <c r="J3371">
        <v>8.1999999999999993</v>
      </c>
      <c r="K3371">
        <v>17</v>
      </c>
      <c r="L3371">
        <v>8.9</v>
      </c>
      <c r="M3371" s="4">
        <v>24</v>
      </c>
      <c r="N3371" t="s">
        <v>1208</v>
      </c>
      <c r="O3371" t="s">
        <v>84</v>
      </c>
      <c r="P3371" s="4">
        <v>260000</v>
      </c>
      <c r="Q3371" s="3">
        <f>AVERAGE(Table1[[#This Row],[critic_score]],Table1[[#This Row],[user_score]])</f>
        <v>8.5500000000000007</v>
      </c>
      <c r="R3371" s="4">
        <f>Table1[[#This Row],[user_count]]+Table1[[#This Row],[critic_count]]</f>
        <v>41</v>
      </c>
      <c r="S3371" s="2">
        <f>100000*Table1[[#This Row],[review_count]]/Table1[[#This Row],[total sales]]</f>
        <v>15.76923076923077</v>
      </c>
      <c r="T3371" s="2">
        <f>Table1[[#This Row],[total sales]]/(2017-Table1[[#This Row],[year_of_release]])</f>
        <v>28888.888888888891</v>
      </c>
      <c r="U3371" s="9">
        <f>Table1[[#This Row],[na_sales]]/(2017-Table1[[#This Row],[year_of_release]])</f>
        <v>10000</v>
      </c>
      <c r="V3371" s="6">
        <f>Table1[[#This Row],[eu_sales]]/(2017-Table1[[#This Row],[year_of_release]])</f>
        <v>0</v>
      </c>
      <c r="W3371" s="6">
        <f>Table1[[#This Row],[jp_sales]]/(2017-Table1[[#This Row],[year_of_release]])</f>
        <v>17777.777777777777</v>
      </c>
      <c r="X3371" s="6">
        <f>Table1[[#This Row],[other_sales]]/(2017-Table1[[#This Row],[year_of_release]])</f>
        <v>1111.1111111111111</v>
      </c>
      <c r="Y3371" s="4">
        <v>528816311</v>
      </c>
      <c r="Z3371" s="4">
        <v>440001482</v>
      </c>
      <c r="AA3371" s="4">
        <v>128063000</v>
      </c>
      <c r="AB3371" s="1">
        <f>Table1[[#This Row],[na_sales]]/Table1[[#This Row],[NA population]]</f>
        <v>1.7019142210233376E-4</v>
      </c>
      <c r="AC3371" s="1">
        <f>Table1[[#This Row],[eu_sales]]/Table1[[#This Row],[Eu population]]</f>
        <v>0</v>
      </c>
      <c r="AD3371" s="1">
        <f>Table1[[#This Row],[jp_sales]]/Table1[[#This Row],[Jp population]]</f>
        <v>1.2493850682867027E-3</v>
      </c>
    </row>
    <row r="3372" spans="1:30" x14ac:dyDescent="0.25">
      <c r="A3372" t="s">
        <v>2525</v>
      </c>
      <c r="B3372" t="s">
        <v>39</v>
      </c>
      <c r="C3372">
        <v>2008</v>
      </c>
      <c r="D3372" t="s">
        <v>40</v>
      </c>
      <c r="E3372" t="s">
        <v>403</v>
      </c>
      <c r="F3372" s="4">
        <v>220000</v>
      </c>
      <c r="G3372" s="4">
        <v>20000</v>
      </c>
      <c r="H3372" s="4">
        <v>0</v>
      </c>
      <c r="I3372" s="4">
        <v>20000</v>
      </c>
      <c r="J3372">
        <v>5.5</v>
      </c>
      <c r="K3372">
        <v>26</v>
      </c>
      <c r="L3372">
        <v>6.8</v>
      </c>
      <c r="M3372" s="4">
        <v>20</v>
      </c>
      <c r="N3372" t="s">
        <v>487</v>
      </c>
      <c r="O3372" t="s">
        <v>67</v>
      </c>
      <c r="P3372" s="4">
        <v>260000</v>
      </c>
      <c r="Q3372" s="3">
        <f>AVERAGE(Table1[[#This Row],[critic_score]],Table1[[#This Row],[user_score]])</f>
        <v>6.15</v>
      </c>
      <c r="R3372" s="4">
        <f>Table1[[#This Row],[user_count]]+Table1[[#This Row],[critic_count]]</f>
        <v>46</v>
      </c>
      <c r="S3372" s="2">
        <f>100000*Table1[[#This Row],[review_count]]/Table1[[#This Row],[total sales]]</f>
        <v>17.692307692307693</v>
      </c>
      <c r="T3372" s="2">
        <f>Table1[[#This Row],[total sales]]/(2017-Table1[[#This Row],[year_of_release]])</f>
        <v>28888.888888888891</v>
      </c>
      <c r="U3372" s="9">
        <f>Table1[[#This Row],[na_sales]]/(2017-Table1[[#This Row],[year_of_release]])</f>
        <v>24444.444444444445</v>
      </c>
      <c r="V3372" s="6">
        <f>Table1[[#This Row],[eu_sales]]/(2017-Table1[[#This Row],[year_of_release]])</f>
        <v>2222.2222222222222</v>
      </c>
      <c r="W3372" s="6">
        <f>Table1[[#This Row],[jp_sales]]/(2017-Table1[[#This Row],[year_of_release]])</f>
        <v>0</v>
      </c>
      <c r="X3372" s="6">
        <f>Table1[[#This Row],[other_sales]]/(2017-Table1[[#This Row],[year_of_release]])</f>
        <v>2222.2222222222222</v>
      </c>
      <c r="Y3372" s="4">
        <v>528816311</v>
      </c>
      <c r="Z3372" s="4">
        <v>440001482</v>
      </c>
      <c r="AA3372" s="4">
        <v>128063000</v>
      </c>
      <c r="AB3372" s="1">
        <f>Table1[[#This Row],[na_sales]]/Table1[[#This Row],[NA population]]</f>
        <v>4.1602347625014919E-4</v>
      </c>
      <c r="AC3372" s="1">
        <f>Table1[[#This Row],[eu_sales]]/Table1[[#This Row],[Eu population]]</f>
        <v>4.5454392355887562E-5</v>
      </c>
      <c r="AD3372" s="1">
        <f>Table1[[#This Row],[jp_sales]]/Table1[[#This Row],[Jp population]]</f>
        <v>0</v>
      </c>
    </row>
    <row r="3373" spans="1:30" x14ac:dyDescent="0.25">
      <c r="A3373" t="s">
        <v>2985</v>
      </c>
      <c r="B3373" t="s">
        <v>34</v>
      </c>
      <c r="C3373">
        <v>2010</v>
      </c>
      <c r="D3373" t="s">
        <v>40</v>
      </c>
      <c r="E3373" t="s">
        <v>1546</v>
      </c>
      <c r="F3373" s="4">
        <v>180000</v>
      </c>
      <c r="G3373" s="4">
        <v>60000</v>
      </c>
      <c r="H3373" s="4">
        <v>0</v>
      </c>
      <c r="I3373" s="4">
        <v>20000</v>
      </c>
      <c r="J3373">
        <v>6.8</v>
      </c>
      <c r="K3373">
        <v>39</v>
      </c>
      <c r="L3373">
        <v>8.1999999999999993</v>
      </c>
      <c r="M3373" s="4">
        <v>332</v>
      </c>
      <c r="N3373" t="s">
        <v>2760</v>
      </c>
      <c r="O3373" t="s">
        <v>43</v>
      </c>
      <c r="P3373" s="4">
        <v>260000</v>
      </c>
      <c r="Q3373" s="3">
        <f>AVERAGE(Table1[[#This Row],[critic_score]],Table1[[#This Row],[user_score]])</f>
        <v>7.5</v>
      </c>
      <c r="R3373" s="4">
        <f>Table1[[#This Row],[user_count]]+Table1[[#This Row],[critic_count]]</f>
        <v>371</v>
      </c>
      <c r="S3373" s="2">
        <f>100000*Table1[[#This Row],[review_count]]/Table1[[#This Row],[total sales]]</f>
        <v>142.69230769230768</v>
      </c>
      <c r="T3373" s="2">
        <f>Table1[[#This Row],[total sales]]/(2017-Table1[[#This Row],[year_of_release]])</f>
        <v>37142.857142857145</v>
      </c>
      <c r="U3373" s="9">
        <f>Table1[[#This Row],[na_sales]]/(2017-Table1[[#This Row],[year_of_release]])</f>
        <v>25714.285714285714</v>
      </c>
      <c r="V3373" s="6">
        <f>Table1[[#This Row],[eu_sales]]/(2017-Table1[[#This Row],[year_of_release]])</f>
        <v>8571.4285714285706</v>
      </c>
      <c r="W3373" s="6">
        <f>Table1[[#This Row],[jp_sales]]/(2017-Table1[[#This Row],[year_of_release]])</f>
        <v>0</v>
      </c>
      <c r="X3373" s="6">
        <f>Table1[[#This Row],[other_sales]]/(2017-Table1[[#This Row],[year_of_release]])</f>
        <v>2857.1428571428573</v>
      </c>
      <c r="Y3373" s="4">
        <v>540520772</v>
      </c>
      <c r="Z3373" s="4">
        <v>441654761</v>
      </c>
      <c r="AA3373" s="4">
        <v>128070000</v>
      </c>
      <c r="AB3373" s="1">
        <f>Table1[[#This Row],[na_sales]]/Table1[[#This Row],[NA population]]</f>
        <v>3.3301217885480265E-4</v>
      </c>
      <c r="AC3373" s="1">
        <f>Table1[[#This Row],[eu_sales]]/Table1[[#This Row],[Eu population]]</f>
        <v>1.3585271868041745E-4</v>
      </c>
      <c r="AD3373" s="1">
        <f>Table1[[#This Row],[jp_sales]]/Table1[[#This Row],[Jp population]]</f>
        <v>0</v>
      </c>
    </row>
    <row r="3374" spans="1:30" x14ac:dyDescent="0.25">
      <c r="A3374" t="s">
        <v>2986</v>
      </c>
      <c r="B3374" t="s">
        <v>45</v>
      </c>
      <c r="C3374">
        <v>2004</v>
      </c>
      <c r="D3374" t="s">
        <v>23</v>
      </c>
      <c r="E3374" t="s">
        <v>41</v>
      </c>
      <c r="F3374" s="4">
        <v>130000</v>
      </c>
      <c r="G3374" s="4">
        <v>100000</v>
      </c>
      <c r="H3374" s="4">
        <v>0</v>
      </c>
      <c r="I3374" s="4">
        <v>30000</v>
      </c>
      <c r="J3374">
        <v>5</v>
      </c>
      <c r="K3374">
        <v>7</v>
      </c>
      <c r="L3374">
        <v>6.6</v>
      </c>
      <c r="M3374" s="4">
        <v>8</v>
      </c>
      <c r="N3374" t="s">
        <v>2987</v>
      </c>
      <c r="O3374" t="s">
        <v>21</v>
      </c>
      <c r="P3374" s="4">
        <v>260000</v>
      </c>
      <c r="Q3374" s="3">
        <f>AVERAGE(Table1[[#This Row],[critic_score]],Table1[[#This Row],[user_score]])</f>
        <v>5.8</v>
      </c>
      <c r="R3374" s="4">
        <f>Table1[[#This Row],[user_count]]+Table1[[#This Row],[critic_count]]</f>
        <v>15</v>
      </c>
      <c r="S3374" s="2">
        <f>100000*Table1[[#This Row],[review_count]]/Table1[[#This Row],[total sales]]</f>
        <v>5.7692307692307692</v>
      </c>
      <c r="T3374" s="2">
        <f>Table1[[#This Row],[total sales]]/(2017-Table1[[#This Row],[year_of_release]])</f>
        <v>20000</v>
      </c>
      <c r="U3374" s="9">
        <f>Table1[[#This Row],[na_sales]]/(2017-Table1[[#This Row],[year_of_release]])</f>
        <v>10000</v>
      </c>
      <c r="V3374" s="6">
        <f>Table1[[#This Row],[eu_sales]]/(2017-Table1[[#This Row],[year_of_release]])</f>
        <v>7692.3076923076924</v>
      </c>
      <c r="W3374" s="6">
        <f>Table1[[#This Row],[jp_sales]]/(2017-Table1[[#This Row],[year_of_release]])</f>
        <v>0</v>
      </c>
      <c r="X3374" s="6">
        <f>Table1[[#This Row],[other_sales]]/(2017-Table1[[#This Row],[year_of_release]])</f>
        <v>2307.6923076923076</v>
      </c>
      <c r="Y3374" s="4">
        <v>505524224</v>
      </c>
      <c r="Z3374" s="4">
        <v>434174638</v>
      </c>
      <c r="AA3374" s="4">
        <v>127761000</v>
      </c>
      <c r="AB3374" s="1">
        <f>Table1[[#This Row],[na_sales]]/Table1[[#This Row],[NA population]]</f>
        <v>2.5715879443197561E-4</v>
      </c>
      <c r="AC3374" s="1">
        <f>Table1[[#This Row],[eu_sales]]/Table1[[#This Row],[Eu population]]</f>
        <v>2.3032206685458215E-4</v>
      </c>
      <c r="AD3374" s="1">
        <f>Table1[[#This Row],[jp_sales]]/Table1[[#This Row],[Jp population]]</f>
        <v>0</v>
      </c>
    </row>
    <row r="3375" spans="1:30" x14ac:dyDescent="0.25">
      <c r="A3375" t="s">
        <v>2988</v>
      </c>
      <c r="B3375" t="s">
        <v>39</v>
      </c>
      <c r="C3375">
        <v>2011</v>
      </c>
      <c r="D3375" t="s">
        <v>40</v>
      </c>
      <c r="E3375" t="s">
        <v>83</v>
      </c>
      <c r="F3375" s="4">
        <v>60000</v>
      </c>
      <c r="G3375" s="4">
        <v>150000</v>
      </c>
      <c r="H3375" s="4">
        <v>0</v>
      </c>
      <c r="I3375" s="4">
        <v>50000</v>
      </c>
      <c r="J3375">
        <v>5.9</v>
      </c>
      <c r="K3375">
        <v>27</v>
      </c>
      <c r="L3375">
        <v>5.7</v>
      </c>
      <c r="M3375" s="4">
        <v>13</v>
      </c>
      <c r="N3375" t="s">
        <v>671</v>
      </c>
      <c r="O3375" t="s">
        <v>84</v>
      </c>
      <c r="P3375" s="4">
        <v>260000</v>
      </c>
      <c r="Q3375" s="3">
        <f>AVERAGE(Table1[[#This Row],[critic_score]],Table1[[#This Row],[user_score]])</f>
        <v>5.8000000000000007</v>
      </c>
      <c r="R3375" s="4">
        <f>Table1[[#This Row],[user_count]]+Table1[[#This Row],[critic_count]]</f>
        <v>40</v>
      </c>
      <c r="S3375" s="2">
        <f>100000*Table1[[#This Row],[review_count]]/Table1[[#This Row],[total sales]]</f>
        <v>15.384615384615385</v>
      </c>
      <c r="T3375" s="2">
        <f>Table1[[#This Row],[total sales]]/(2017-Table1[[#This Row],[year_of_release]])</f>
        <v>43333.333333333336</v>
      </c>
      <c r="U3375" s="9">
        <f>Table1[[#This Row],[na_sales]]/(2017-Table1[[#This Row],[year_of_release]])</f>
        <v>10000</v>
      </c>
      <c r="V3375" s="6">
        <f>Table1[[#This Row],[eu_sales]]/(2017-Table1[[#This Row],[year_of_release]])</f>
        <v>25000</v>
      </c>
      <c r="W3375" s="6">
        <f>Table1[[#This Row],[jp_sales]]/(2017-Table1[[#This Row],[year_of_release]])</f>
        <v>0</v>
      </c>
      <c r="X3375" s="6">
        <f>Table1[[#This Row],[other_sales]]/(2017-Table1[[#This Row],[year_of_release]])</f>
        <v>8333.3333333333339</v>
      </c>
      <c r="Y3375" s="4">
        <v>545961365</v>
      </c>
      <c r="Z3375" s="4">
        <v>440756453</v>
      </c>
      <c r="AA3375" s="4">
        <v>127833000</v>
      </c>
      <c r="AB3375" s="1">
        <f>Table1[[#This Row],[na_sales]]/Table1[[#This Row],[NA population]]</f>
        <v>1.0989788627259367E-4</v>
      </c>
      <c r="AC3375" s="1">
        <f>Table1[[#This Row],[eu_sales]]/Table1[[#This Row],[Eu population]]</f>
        <v>3.403240020175042E-4</v>
      </c>
      <c r="AD3375" s="1">
        <f>Table1[[#This Row],[jp_sales]]/Table1[[#This Row],[Jp population]]</f>
        <v>0</v>
      </c>
    </row>
    <row r="3376" spans="1:30" x14ac:dyDescent="0.25">
      <c r="A3376" t="s">
        <v>2989</v>
      </c>
      <c r="B3376" t="s">
        <v>118</v>
      </c>
      <c r="C3376">
        <v>2010</v>
      </c>
      <c r="D3376" t="s">
        <v>65</v>
      </c>
      <c r="E3376" t="s">
        <v>267</v>
      </c>
      <c r="F3376" s="4">
        <v>110000</v>
      </c>
      <c r="G3376" s="4">
        <v>30000</v>
      </c>
      <c r="H3376" s="4">
        <v>90000</v>
      </c>
      <c r="I3376" s="4">
        <v>30000</v>
      </c>
      <c r="J3376">
        <v>6.3</v>
      </c>
      <c r="K3376">
        <v>22</v>
      </c>
      <c r="L3376">
        <v>8.6</v>
      </c>
      <c r="M3376" s="4">
        <v>20</v>
      </c>
      <c r="N3376" t="s">
        <v>833</v>
      </c>
      <c r="O3376" t="s">
        <v>67</v>
      </c>
      <c r="P3376" s="4">
        <v>260000</v>
      </c>
      <c r="Q3376" s="3">
        <f>AVERAGE(Table1[[#This Row],[critic_score]],Table1[[#This Row],[user_score]])</f>
        <v>7.4499999999999993</v>
      </c>
      <c r="R3376" s="4">
        <f>Table1[[#This Row],[user_count]]+Table1[[#This Row],[critic_count]]</f>
        <v>42</v>
      </c>
      <c r="S3376" s="2">
        <f>100000*Table1[[#This Row],[review_count]]/Table1[[#This Row],[total sales]]</f>
        <v>16.153846153846153</v>
      </c>
      <c r="T3376" s="2">
        <f>Table1[[#This Row],[total sales]]/(2017-Table1[[#This Row],[year_of_release]])</f>
        <v>37142.857142857145</v>
      </c>
      <c r="U3376" s="9">
        <f>Table1[[#This Row],[na_sales]]/(2017-Table1[[#This Row],[year_of_release]])</f>
        <v>15714.285714285714</v>
      </c>
      <c r="V3376" s="6">
        <f>Table1[[#This Row],[eu_sales]]/(2017-Table1[[#This Row],[year_of_release]])</f>
        <v>4285.7142857142853</v>
      </c>
      <c r="W3376" s="6">
        <f>Table1[[#This Row],[jp_sales]]/(2017-Table1[[#This Row],[year_of_release]])</f>
        <v>12857.142857142857</v>
      </c>
      <c r="X3376" s="6">
        <f>Table1[[#This Row],[other_sales]]/(2017-Table1[[#This Row],[year_of_release]])</f>
        <v>4285.7142857142853</v>
      </c>
      <c r="Y3376" s="4">
        <v>540520772</v>
      </c>
      <c r="Z3376" s="4">
        <v>441654761</v>
      </c>
      <c r="AA3376" s="4">
        <v>128070000</v>
      </c>
      <c r="AB3376" s="1">
        <f>Table1[[#This Row],[na_sales]]/Table1[[#This Row],[NA population]]</f>
        <v>2.035074426334905E-4</v>
      </c>
      <c r="AC3376" s="1">
        <f>Table1[[#This Row],[eu_sales]]/Table1[[#This Row],[Eu population]]</f>
        <v>6.7926359340208725E-5</v>
      </c>
      <c r="AD3376" s="1">
        <f>Table1[[#This Row],[jp_sales]]/Table1[[#This Row],[Jp population]]</f>
        <v>7.0274068868587491E-4</v>
      </c>
    </row>
    <row r="3377" spans="1:30" x14ac:dyDescent="0.25">
      <c r="A3377" t="s">
        <v>2990</v>
      </c>
      <c r="B3377" t="s">
        <v>69</v>
      </c>
      <c r="C3377">
        <v>2013</v>
      </c>
      <c r="D3377" t="s">
        <v>96</v>
      </c>
      <c r="E3377" t="s">
        <v>1208</v>
      </c>
      <c r="F3377" s="4">
        <v>100000</v>
      </c>
      <c r="G3377" s="4">
        <v>10000</v>
      </c>
      <c r="H3377" s="4">
        <v>140000</v>
      </c>
      <c r="I3377" s="4">
        <v>10000</v>
      </c>
      <c r="J3377">
        <v>8</v>
      </c>
      <c r="K3377">
        <v>41</v>
      </c>
      <c r="L3377">
        <v>8.1999999999999993</v>
      </c>
      <c r="M3377" s="4">
        <v>89</v>
      </c>
      <c r="N3377" t="s">
        <v>1208</v>
      </c>
      <c r="O3377" t="s">
        <v>67</v>
      </c>
      <c r="P3377" s="4">
        <v>260000</v>
      </c>
      <c r="Q3377" s="3">
        <f>AVERAGE(Table1[[#This Row],[critic_score]],Table1[[#This Row],[user_score]])</f>
        <v>8.1</v>
      </c>
      <c r="R3377" s="4">
        <f>Table1[[#This Row],[user_count]]+Table1[[#This Row],[critic_count]]</f>
        <v>130</v>
      </c>
      <c r="S3377" s="2">
        <f>100000*Table1[[#This Row],[review_count]]/Table1[[#This Row],[total sales]]</f>
        <v>50</v>
      </c>
      <c r="T3377" s="2">
        <f>Table1[[#This Row],[total sales]]/(2017-Table1[[#This Row],[year_of_release]])</f>
        <v>65000</v>
      </c>
      <c r="U3377" s="9">
        <f>Table1[[#This Row],[na_sales]]/(2017-Table1[[#This Row],[year_of_release]])</f>
        <v>25000</v>
      </c>
      <c r="V3377" s="6">
        <f>Table1[[#This Row],[eu_sales]]/(2017-Table1[[#This Row],[year_of_release]])</f>
        <v>2500</v>
      </c>
      <c r="W3377" s="6">
        <f>Table1[[#This Row],[jp_sales]]/(2017-Table1[[#This Row],[year_of_release]])</f>
        <v>35000</v>
      </c>
      <c r="X3377" s="6">
        <f>Table1[[#This Row],[other_sales]]/(2017-Table1[[#This Row],[year_of_release]])</f>
        <v>2500</v>
      </c>
      <c r="Y3377" s="4">
        <v>556861736</v>
      </c>
      <c r="Z3377" s="4">
        <v>442492884</v>
      </c>
      <c r="AA3377" s="4">
        <v>127445000</v>
      </c>
      <c r="AB3377" s="1">
        <f>Table1[[#This Row],[na_sales]]/Table1[[#This Row],[NA population]]</f>
        <v>1.7957779020392236E-4</v>
      </c>
      <c r="AC3377" s="1">
        <f>Table1[[#This Row],[eu_sales]]/Table1[[#This Row],[Eu population]]</f>
        <v>2.2599233482814607E-5</v>
      </c>
      <c r="AD3377" s="1">
        <f>Table1[[#This Row],[jp_sales]]/Table1[[#This Row],[Jp population]]</f>
        <v>1.0985130840754835E-3</v>
      </c>
    </row>
    <row r="3378" spans="1:30" x14ac:dyDescent="0.25">
      <c r="A3378" t="s">
        <v>1236</v>
      </c>
      <c r="B3378" t="s">
        <v>138</v>
      </c>
      <c r="C3378">
        <v>2002</v>
      </c>
      <c r="D3378" t="s">
        <v>54</v>
      </c>
      <c r="E3378" t="s">
        <v>183</v>
      </c>
      <c r="F3378" s="4">
        <v>200000</v>
      </c>
      <c r="G3378" s="4">
        <v>50000</v>
      </c>
      <c r="H3378" s="4">
        <v>0</v>
      </c>
      <c r="I3378" s="4">
        <v>10000</v>
      </c>
      <c r="J3378">
        <v>6.7</v>
      </c>
      <c r="K3378">
        <v>20</v>
      </c>
      <c r="L3378">
        <v>7.6</v>
      </c>
      <c r="M3378" s="4">
        <v>16</v>
      </c>
      <c r="N3378" t="s">
        <v>183</v>
      </c>
      <c r="O3378" t="s">
        <v>67</v>
      </c>
      <c r="P3378" s="4">
        <v>260000</v>
      </c>
      <c r="Q3378" s="3">
        <f>AVERAGE(Table1[[#This Row],[critic_score]],Table1[[#This Row],[user_score]])</f>
        <v>7.15</v>
      </c>
      <c r="R3378" s="4">
        <f>Table1[[#This Row],[user_count]]+Table1[[#This Row],[critic_count]]</f>
        <v>36</v>
      </c>
      <c r="S3378" s="2">
        <f>100000*Table1[[#This Row],[review_count]]/Table1[[#This Row],[total sales]]</f>
        <v>13.846153846153847</v>
      </c>
      <c r="T3378" s="2">
        <f>Table1[[#This Row],[total sales]]/(2017-Table1[[#This Row],[year_of_release]])</f>
        <v>17333.333333333332</v>
      </c>
      <c r="U3378" s="9">
        <f>Table1[[#This Row],[na_sales]]/(2017-Table1[[#This Row],[year_of_release]])</f>
        <v>13333.333333333334</v>
      </c>
      <c r="V3378" s="6">
        <f>Table1[[#This Row],[eu_sales]]/(2017-Table1[[#This Row],[year_of_release]])</f>
        <v>3333.3333333333335</v>
      </c>
      <c r="W3378" s="6">
        <f>Table1[[#This Row],[jp_sales]]/(2017-Table1[[#This Row],[year_of_release]])</f>
        <v>0</v>
      </c>
      <c r="X3378" s="6">
        <f>Table1[[#This Row],[other_sales]]/(2017-Table1[[#This Row],[year_of_release]])</f>
        <v>666.66666666666663</v>
      </c>
      <c r="Y3378" s="4">
        <v>495013192</v>
      </c>
      <c r="Z3378" s="4">
        <v>431019772</v>
      </c>
      <c r="AA3378" s="4">
        <v>127445000</v>
      </c>
      <c r="AB3378" s="1">
        <f>Table1[[#This Row],[na_sales]]/Table1[[#This Row],[NA population]]</f>
        <v>4.0402963644653738E-4</v>
      </c>
      <c r="AC3378" s="1">
        <f>Table1[[#This Row],[eu_sales]]/Table1[[#This Row],[Eu population]]</f>
        <v>1.1600395909447977E-4</v>
      </c>
      <c r="AD3378" s="1">
        <f>Table1[[#This Row],[jp_sales]]/Table1[[#This Row],[Jp population]]</f>
        <v>0</v>
      </c>
    </row>
    <row r="3379" spans="1:30" x14ac:dyDescent="0.25">
      <c r="A3379" t="s">
        <v>2992</v>
      </c>
      <c r="B3379" t="s">
        <v>39</v>
      </c>
      <c r="C3379">
        <v>2011</v>
      </c>
      <c r="D3379" t="s">
        <v>40</v>
      </c>
      <c r="E3379" t="s">
        <v>642</v>
      </c>
      <c r="F3379" s="4">
        <v>40000</v>
      </c>
      <c r="G3379" s="4">
        <v>40000</v>
      </c>
      <c r="H3379" s="4">
        <v>160000</v>
      </c>
      <c r="I3379" s="4">
        <v>20000</v>
      </c>
      <c r="J3379">
        <v>6.4</v>
      </c>
      <c r="K3379">
        <v>11</v>
      </c>
      <c r="L3379">
        <v>7.8</v>
      </c>
      <c r="M3379" s="4">
        <v>9</v>
      </c>
      <c r="N3379" t="s">
        <v>643</v>
      </c>
      <c r="O3379" t="s">
        <v>67</v>
      </c>
      <c r="P3379" s="4">
        <v>260000</v>
      </c>
      <c r="Q3379" s="3">
        <f>AVERAGE(Table1[[#This Row],[critic_score]],Table1[[#This Row],[user_score]])</f>
        <v>7.1</v>
      </c>
      <c r="R3379" s="4">
        <f>Table1[[#This Row],[user_count]]+Table1[[#This Row],[critic_count]]</f>
        <v>20</v>
      </c>
      <c r="S3379" s="2">
        <f>100000*Table1[[#This Row],[review_count]]/Table1[[#This Row],[total sales]]</f>
        <v>7.6923076923076925</v>
      </c>
      <c r="T3379" s="2">
        <f>Table1[[#This Row],[total sales]]/(2017-Table1[[#This Row],[year_of_release]])</f>
        <v>43333.333333333336</v>
      </c>
      <c r="U3379" s="9">
        <f>Table1[[#This Row],[na_sales]]/(2017-Table1[[#This Row],[year_of_release]])</f>
        <v>6666.666666666667</v>
      </c>
      <c r="V3379" s="6">
        <f>Table1[[#This Row],[eu_sales]]/(2017-Table1[[#This Row],[year_of_release]])</f>
        <v>6666.666666666667</v>
      </c>
      <c r="W3379" s="6">
        <f>Table1[[#This Row],[jp_sales]]/(2017-Table1[[#This Row],[year_of_release]])</f>
        <v>26666.666666666668</v>
      </c>
      <c r="X3379" s="6">
        <f>Table1[[#This Row],[other_sales]]/(2017-Table1[[#This Row],[year_of_release]])</f>
        <v>3333.3333333333335</v>
      </c>
      <c r="Y3379" s="4">
        <v>545961365</v>
      </c>
      <c r="Z3379" s="4">
        <v>440756453</v>
      </c>
      <c r="AA3379" s="4">
        <v>127833000</v>
      </c>
      <c r="AB3379" s="1">
        <f>Table1[[#This Row],[na_sales]]/Table1[[#This Row],[NA population]]</f>
        <v>7.326525751506244E-5</v>
      </c>
      <c r="AC3379" s="1">
        <f>Table1[[#This Row],[eu_sales]]/Table1[[#This Row],[Eu population]]</f>
        <v>9.0753067204667792E-5</v>
      </c>
      <c r="AD3379" s="1">
        <f>Table1[[#This Row],[jp_sales]]/Table1[[#This Row],[Jp population]]</f>
        <v>1.2516329899165317E-3</v>
      </c>
    </row>
    <row r="3380" spans="1:30" x14ac:dyDescent="0.25">
      <c r="A3380" t="s">
        <v>2993</v>
      </c>
      <c r="B3380" t="s">
        <v>118</v>
      </c>
      <c r="C3380">
        <v>2006</v>
      </c>
      <c r="D3380" t="s">
        <v>65</v>
      </c>
      <c r="E3380" t="s">
        <v>267</v>
      </c>
      <c r="F3380" s="4">
        <v>260000</v>
      </c>
      <c r="G3380" s="4">
        <v>0</v>
      </c>
      <c r="H3380" s="4">
        <v>0</v>
      </c>
      <c r="I3380" s="4">
        <v>0</v>
      </c>
      <c r="J3380">
        <v>7</v>
      </c>
      <c r="K3380">
        <v>11</v>
      </c>
      <c r="L3380">
        <v>6.6</v>
      </c>
      <c r="M3380" s="4">
        <v>11</v>
      </c>
      <c r="N3380" t="s">
        <v>1695</v>
      </c>
      <c r="O3380" t="s">
        <v>67</v>
      </c>
      <c r="P3380" s="4">
        <v>260000</v>
      </c>
      <c r="Q3380" s="3">
        <f>AVERAGE(Table1[[#This Row],[critic_score]],Table1[[#This Row],[user_score]])</f>
        <v>6.8</v>
      </c>
      <c r="R3380" s="4">
        <f>Table1[[#This Row],[user_count]]+Table1[[#This Row],[critic_count]]</f>
        <v>22</v>
      </c>
      <c r="S3380" s="2">
        <f>100000*Table1[[#This Row],[review_count]]/Table1[[#This Row],[total sales]]</f>
        <v>8.4615384615384617</v>
      </c>
      <c r="T3380" s="2">
        <f>Table1[[#This Row],[total sales]]/(2017-Table1[[#This Row],[year_of_release]])</f>
        <v>23636.363636363636</v>
      </c>
      <c r="U3380" s="9">
        <f>Table1[[#This Row],[na_sales]]/(2017-Table1[[#This Row],[year_of_release]])</f>
        <v>23636.363636363636</v>
      </c>
      <c r="V3380" s="6">
        <f>Table1[[#This Row],[eu_sales]]/(2017-Table1[[#This Row],[year_of_release]])</f>
        <v>0</v>
      </c>
      <c r="W3380" s="6">
        <f>Table1[[#This Row],[jp_sales]]/(2017-Table1[[#This Row],[year_of_release]])</f>
        <v>0</v>
      </c>
      <c r="X3380" s="6">
        <f>Table1[[#This Row],[other_sales]]/(2017-Table1[[#This Row],[year_of_release]])</f>
        <v>0</v>
      </c>
      <c r="Y3380" s="4">
        <v>516818555</v>
      </c>
      <c r="Z3380" s="4">
        <v>437126892</v>
      </c>
      <c r="AA3380" s="4">
        <v>127854000</v>
      </c>
      <c r="AB3380" s="1">
        <f>Table1[[#This Row],[na_sales]]/Table1[[#This Row],[NA population]]</f>
        <v>5.0307791290504268E-4</v>
      </c>
      <c r="AC3380" s="1">
        <f>Table1[[#This Row],[eu_sales]]/Table1[[#This Row],[Eu population]]</f>
        <v>0</v>
      </c>
      <c r="AD3380" s="1">
        <f>Table1[[#This Row],[jp_sales]]/Table1[[#This Row],[Jp population]]</f>
        <v>0</v>
      </c>
    </row>
    <row r="3381" spans="1:30" x14ac:dyDescent="0.25">
      <c r="A3381" t="s">
        <v>2995</v>
      </c>
      <c r="B3381" t="s">
        <v>18</v>
      </c>
      <c r="C3381">
        <v>2009</v>
      </c>
      <c r="D3381" t="s">
        <v>19</v>
      </c>
      <c r="E3381" t="s">
        <v>41</v>
      </c>
      <c r="F3381" s="4">
        <v>240000</v>
      </c>
      <c r="G3381" s="4">
        <v>0</v>
      </c>
      <c r="H3381" s="4">
        <v>0</v>
      </c>
      <c r="I3381" s="4">
        <v>20000</v>
      </c>
      <c r="J3381">
        <v>6.1</v>
      </c>
      <c r="K3381">
        <v>5</v>
      </c>
      <c r="L3381">
        <v>4.5</v>
      </c>
      <c r="M3381" s="4">
        <v>10</v>
      </c>
      <c r="N3381" t="s">
        <v>2393</v>
      </c>
      <c r="O3381" t="s">
        <v>21</v>
      </c>
      <c r="P3381" s="4">
        <v>260000</v>
      </c>
      <c r="Q3381" s="3">
        <f>AVERAGE(Table1[[#This Row],[critic_score]],Table1[[#This Row],[user_score]])</f>
        <v>5.3</v>
      </c>
      <c r="R3381" s="4">
        <f>Table1[[#This Row],[user_count]]+Table1[[#This Row],[critic_count]]</f>
        <v>15</v>
      </c>
      <c r="S3381" s="2">
        <f>100000*Table1[[#This Row],[review_count]]/Table1[[#This Row],[total sales]]</f>
        <v>5.7692307692307692</v>
      </c>
      <c r="T3381" s="2">
        <f>Table1[[#This Row],[total sales]]/(2017-Table1[[#This Row],[year_of_release]])</f>
        <v>32500</v>
      </c>
      <c r="U3381" s="9">
        <f>Table1[[#This Row],[na_sales]]/(2017-Table1[[#This Row],[year_of_release]])</f>
        <v>30000</v>
      </c>
      <c r="V3381" s="6">
        <f>Table1[[#This Row],[eu_sales]]/(2017-Table1[[#This Row],[year_of_release]])</f>
        <v>0</v>
      </c>
      <c r="W3381" s="6">
        <f>Table1[[#This Row],[jp_sales]]/(2017-Table1[[#This Row],[year_of_release]])</f>
        <v>0</v>
      </c>
      <c r="X3381" s="6">
        <f>Table1[[#This Row],[other_sales]]/(2017-Table1[[#This Row],[year_of_release]])</f>
        <v>2500</v>
      </c>
      <c r="Y3381" s="4">
        <v>534740514</v>
      </c>
      <c r="Z3381" s="4">
        <v>441041694</v>
      </c>
      <c r="AA3381" s="4">
        <v>128047000</v>
      </c>
      <c r="AB3381" s="1">
        <f>Table1[[#This Row],[na_sales]]/Table1[[#This Row],[NA population]]</f>
        <v>4.4881581573974401E-4</v>
      </c>
      <c r="AC3381" s="1">
        <f>Table1[[#This Row],[eu_sales]]/Table1[[#This Row],[Eu population]]</f>
        <v>0</v>
      </c>
      <c r="AD3381" s="1">
        <f>Table1[[#This Row],[jp_sales]]/Table1[[#This Row],[Jp population]]</f>
        <v>0</v>
      </c>
    </row>
    <row r="3382" spans="1:30" x14ac:dyDescent="0.25">
      <c r="A3382" t="s">
        <v>1910</v>
      </c>
      <c r="B3382" t="s">
        <v>200</v>
      </c>
      <c r="C3382">
        <v>2016</v>
      </c>
      <c r="D3382" t="s">
        <v>19</v>
      </c>
      <c r="E3382" t="s">
        <v>41</v>
      </c>
      <c r="F3382" s="4">
        <v>120000</v>
      </c>
      <c r="G3382" s="4">
        <v>120000</v>
      </c>
      <c r="H3382" s="4">
        <v>0</v>
      </c>
      <c r="I3382" s="4">
        <v>20000</v>
      </c>
      <c r="J3382">
        <v>6.8</v>
      </c>
      <c r="K3382">
        <v>12</v>
      </c>
      <c r="L3382">
        <v>5.5</v>
      </c>
      <c r="M3382" s="4">
        <v>27</v>
      </c>
      <c r="N3382" t="s">
        <v>529</v>
      </c>
      <c r="O3382" t="s">
        <v>67</v>
      </c>
      <c r="P3382" s="4">
        <v>260000</v>
      </c>
      <c r="Q3382" s="3">
        <f>AVERAGE(Table1[[#This Row],[critic_score]],Table1[[#This Row],[user_score]])</f>
        <v>6.15</v>
      </c>
      <c r="R3382" s="4">
        <f>Table1[[#This Row],[user_count]]+Table1[[#This Row],[critic_count]]</f>
        <v>39</v>
      </c>
      <c r="S3382" s="2">
        <f>100000*Table1[[#This Row],[review_count]]/Table1[[#This Row],[total sales]]</f>
        <v>15</v>
      </c>
      <c r="T3382" s="2">
        <f>Table1[[#This Row],[total sales]]/(2017-Table1[[#This Row],[year_of_release]])</f>
        <v>260000</v>
      </c>
      <c r="U3382" s="9">
        <f>Table1[[#This Row],[na_sales]]/(2017-Table1[[#This Row],[year_of_release]])</f>
        <v>120000</v>
      </c>
      <c r="V3382" s="6">
        <f>Table1[[#This Row],[eu_sales]]/(2017-Table1[[#This Row],[year_of_release]])</f>
        <v>120000</v>
      </c>
      <c r="W3382" s="6">
        <f>Table1[[#This Row],[jp_sales]]/(2017-Table1[[#This Row],[year_of_release]])</f>
        <v>0</v>
      </c>
      <c r="X3382" s="6">
        <f>Table1[[#This Row],[other_sales]]/(2017-Table1[[#This Row],[year_of_release]])</f>
        <v>20000</v>
      </c>
      <c r="Y3382" s="4">
        <v>573178249</v>
      </c>
      <c r="Z3382" s="4">
        <v>445623395</v>
      </c>
      <c r="AA3382" s="4">
        <v>126994511</v>
      </c>
      <c r="AB3382" s="1">
        <f>Table1[[#This Row],[na_sales]]/Table1[[#This Row],[NA population]]</f>
        <v>2.0935895632703954E-4</v>
      </c>
      <c r="AC3382" s="1">
        <f>Table1[[#This Row],[eu_sales]]/Table1[[#This Row],[Eu population]]</f>
        <v>2.6928568236414069E-4</v>
      </c>
      <c r="AD3382" s="1">
        <f>Table1[[#This Row],[jp_sales]]/Table1[[#This Row],[Jp population]]</f>
        <v>0</v>
      </c>
    </row>
    <row r="3383" spans="1:30" x14ac:dyDescent="0.25">
      <c r="A3383" t="s">
        <v>1689</v>
      </c>
      <c r="B3383" t="s">
        <v>118</v>
      </c>
      <c r="C3383">
        <v>2009</v>
      </c>
      <c r="D3383" t="s">
        <v>19</v>
      </c>
      <c r="E3383" t="s">
        <v>51</v>
      </c>
      <c r="F3383" s="4">
        <v>240000</v>
      </c>
      <c r="G3383" s="4">
        <v>0</v>
      </c>
      <c r="H3383" s="4">
        <v>0</v>
      </c>
      <c r="I3383" s="4">
        <v>20000</v>
      </c>
      <c r="J3383">
        <v>7.8</v>
      </c>
      <c r="K3383">
        <v>12</v>
      </c>
      <c r="L3383">
        <v>6.9</v>
      </c>
      <c r="M3383" s="4">
        <v>7</v>
      </c>
      <c r="N3383" t="s">
        <v>1404</v>
      </c>
      <c r="O3383" t="s">
        <v>21</v>
      </c>
      <c r="P3383" s="4">
        <v>260000</v>
      </c>
      <c r="Q3383" s="3">
        <f>AVERAGE(Table1[[#This Row],[critic_score]],Table1[[#This Row],[user_score]])</f>
        <v>7.35</v>
      </c>
      <c r="R3383" s="4">
        <f>Table1[[#This Row],[user_count]]+Table1[[#This Row],[critic_count]]</f>
        <v>19</v>
      </c>
      <c r="S3383" s="2">
        <f>100000*Table1[[#This Row],[review_count]]/Table1[[#This Row],[total sales]]</f>
        <v>7.3076923076923075</v>
      </c>
      <c r="T3383" s="2">
        <f>Table1[[#This Row],[total sales]]/(2017-Table1[[#This Row],[year_of_release]])</f>
        <v>32500</v>
      </c>
      <c r="U3383" s="9">
        <f>Table1[[#This Row],[na_sales]]/(2017-Table1[[#This Row],[year_of_release]])</f>
        <v>30000</v>
      </c>
      <c r="V3383" s="6">
        <f>Table1[[#This Row],[eu_sales]]/(2017-Table1[[#This Row],[year_of_release]])</f>
        <v>0</v>
      </c>
      <c r="W3383" s="6">
        <f>Table1[[#This Row],[jp_sales]]/(2017-Table1[[#This Row],[year_of_release]])</f>
        <v>0</v>
      </c>
      <c r="X3383" s="6">
        <f>Table1[[#This Row],[other_sales]]/(2017-Table1[[#This Row],[year_of_release]])</f>
        <v>2500</v>
      </c>
      <c r="Y3383" s="4">
        <v>534740514</v>
      </c>
      <c r="Z3383" s="4">
        <v>441041694</v>
      </c>
      <c r="AA3383" s="4">
        <v>128047000</v>
      </c>
      <c r="AB3383" s="1">
        <f>Table1[[#This Row],[na_sales]]/Table1[[#This Row],[NA population]]</f>
        <v>4.4881581573974401E-4</v>
      </c>
      <c r="AC3383" s="1">
        <f>Table1[[#This Row],[eu_sales]]/Table1[[#This Row],[Eu population]]</f>
        <v>0</v>
      </c>
      <c r="AD3383" s="1">
        <f>Table1[[#This Row],[jp_sales]]/Table1[[#This Row],[Jp population]]</f>
        <v>0</v>
      </c>
    </row>
    <row r="3384" spans="1:30" x14ac:dyDescent="0.25">
      <c r="A3384" t="s">
        <v>2997</v>
      </c>
      <c r="B3384" t="s">
        <v>45</v>
      </c>
      <c r="C3384">
        <v>2002</v>
      </c>
      <c r="D3384" t="s">
        <v>19</v>
      </c>
      <c r="E3384" t="s">
        <v>171</v>
      </c>
      <c r="F3384" s="4">
        <v>130000</v>
      </c>
      <c r="G3384" s="4">
        <v>100000</v>
      </c>
      <c r="H3384" s="4">
        <v>0</v>
      </c>
      <c r="I3384" s="4">
        <v>30000</v>
      </c>
      <c r="J3384">
        <v>4.4000000000000004</v>
      </c>
      <c r="K3384">
        <v>14</v>
      </c>
      <c r="L3384">
        <v>6.7</v>
      </c>
      <c r="M3384" s="4">
        <v>9</v>
      </c>
      <c r="N3384" t="s">
        <v>256</v>
      </c>
      <c r="O3384" t="s">
        <v>67</v>
      </c>
      <c r="P3384" s="4">
        <v>260000</v>
      </c>
      <c r="Q3384" s="3">
        <f>AVERAGE(Table1[[#This Row],[critic_score]],Table1[[#This Row],[user_score]])</f>
        <v>5.5500000000000007</v>
      </c>
      <c r="R3384" s="4">
        <f>Table1[[#This Row],[user_count]]+Table1[[#This Row],[critic_count]]</f>
        <v>23</v>
      </c>
      <c r="S3384" s="2">
        <f>100000*Table1[[#This Row],[review_count]]/Table1[[#This Row],[total sales]]</f>
        <v>8.8461538461538467</v>
      </c>
      <c r="T3384" s="2">
        <f>Table1[[#This Row],[total sales]]/(2017-Table1[[#This Row],[year_of_release]])</f>
        <v>17333.333333333332</v>
      </c>
      <c r="U3384" s="9">
        <f>Table1[[#This Row],[na_sales]]/(2017-Table1[[#This Row],[year_of_release]])</f>
        <v>8666.6666666666661</v>
      </c>
      <c r="V3384" s="6">
        <f>Table1[[#This Row],[eu_sales]]/(2017-Table1[[#This Row],[year_of_release]])</f>
        <v>6666.666666666667</v>
      </c>
      <c r="W3384" s="6">
        <f>Table1[[#This Row],[jp_sales]]/(2017-Table1[[#This Row],[year_of_release]])</f>
        <v>0</v>
      </c>
      <c r="X3384" s="6">
        <f>Table1[[#This Row],[other_sales]]/(2017-Table1[[#This Row],[year_of_release]])</f>
        <v>2000</v>
      </c>
      <c r="Y3384" s="4">
        <v>495013192</v>
      </c>
      <c r="Z3384" s="4">
        <v>431019772</v>
      </c>
      <c r="AA3384" s="4">
        <v>127445000</v>
      </c>
      <c r="AB3384" s="1">
        <f>Table1[[#This Row],[na_sales]]/Table1[[#This Row],[NA population]]</f>
        <v>2.6261926369024928E-4</v>
      </c>
      <c r="AC3384" s="1">
        <f>Table1[[#This Row],[eu_sales]]/Table1[[#This Row],[Eu population]]</f>
        <v>2.3200791818895955E-4</v>
      </c>
      <c r="AD3384" s="1">
        <f>Table1[[#This Row],[jp_sales]]/Table1[[#This Row],[Jp population]]</f>
        <v>0</v>
      </c>
    </row>
    <row r="3385" spans="1:30" x14ac:dyDescent="0.25">
      <c r="A3385" t="s">
        <v>2033</v>
      </c>
      <c r="B3385" t="s">
        <v>138</v>
      </c>
      <c r="C3385">
        <v>2001</v>
      </c>
      <c r="D3385" t="s">
        <v>191</v>
      </c>
      <c r="E3385" t="s">
        <v>83</v>
      </c>
      <c r="F3385" s="4">
        <v>200000</v>
      </c>
      <c r="G3385" s="4">
        <v>50000</v>
      </c>
      <c r="H3385" s="4">
        <v>0</v>
      </c>
      <c r="I3385" s="4">
        <v>10000</v>
      </c>
      <c r="J3385">
        <v>7</v>
      </c>
      <c r="K3385">
        <v>17</v>
      </c>
      <c r="L3385">
        <v>5.8</v>
      </c>
      <c r="M3385" s="4">
        <v>16</v>
      </c>
      <c r="N3385" t="s">
        <v>189</v>
      </c>
      <c r="O3385" t="s">
        <v>67</v>
      </c>
      <c r="P3385" s="4">
        <v>260000</v>
      </c>
      <c r="Q3385" s="3">
        <f>AVERAGE(Table1[[#This Row],[critic_score]],Table1[[#This Row],[user_score]])</f>
        <v>6.4</v>
      </c>
      <c r="R3385" s="4">
        <f>Table1[[#This Row],[user_count]]+Table1[[#This Row],[critic_count]]</f>
        <v>33</v>
      </c>
      <c r="S3385" s="2">
        <f>100000*Table1[[#This Row],[review_count]]/Table1[[#This Row],[total sales]]</f>
        <v>12.692307692307692</v>
      </c>
      <c r="T3385" s="2">
        <f>Table1[[#This Row],[total sales]]/(2017-Table1[[#This Row],[year_of_release]])</f>
        <v>16250</v>
      </c>
      <c r="U3385" s="9">
        <f>Table1[[#This Row],[na_sales]]/(2017-Table1[[#This Row],[year_of_release]])</f>
        <v>12500</v>
      </c>
      <c r="V3385" s="6">
        <f>Table1[[#This Row],[eu_sales]]/(2017-Table1[[#This Row],[year_of_release]])</f>
        <v>3125</v>
      </c>
      <c r="W3385" s="6">
        <f>Table1[[#This Row],[jp_sales]]/(2017-Table1[[#This Row],[year_of_release]])</f>
        <v>0</v>
      </c>
      <c r="X3385" s="6">
        <f>Table1[[#This Row],[other_sales]]/(2017-Table1[[#This Row],[year_of_release]])</f>
        <v>625</v>
      </c>
      <c r="Y3385" s="4">
        <v>489752572</v>
      </c>
      <c r="Z3385" s="4">
        <v>430035992</v>
      </c>
      <c r="AA3385" s="4">
        <v>127149000</v>
      </c>
      <c r="AB3385" s="1">
        <f>Table1[[#This Row],[na_sales]]/Table1[[#This Row],[NA population]]</f>
        <v>4.0836947355531194E-4</v>
      </c>
      <c r="AC3385" s="1">
        <f>Table1[[#This Row],[eu_sales]]/Table1[[#This Row],[Eu population]]</f>
        <v>1.1626933775347808E-4</v>
      </c>
      <c r="AD3385" s="1">
        <f>Table1[[#This Row],[jp_sales]]/Table1[[#This Row],[Jp population]]</f>
        <v>0</v>
      </c>
    </row>
    <row r="3386" spans="1:30" x14ac:dyDescent="0.25">
      <c r="A3386" t="s">
        <v>2448</v>
      </c>
      <c r="B3386" t="s">
        <v>39</v>
      </c>
      <c r="C3386">
        <v>2008</v>
      </c>
      <c r="D3386" t="s">
        <v>40</v>
      </c>
      <c r="E3386" t="s">
        <v>55</v>
      </c>
      <c r="F3386" s="4">
        <v>200000</v>
      </c>
      <c r="G3386" s="4">
        <v>40000</v>
      </c>
      <c r="H3386" s="4">
        <v>0</v>
      </c>
      <c r="I3386" s="4">
        <v>20000</v>
      </c>
      <c r="J3386">
        <v>6.7</v>
      </c>
      <c r="K3386">
        <v>44</v>
      </c>
      <c r="L3386">
        <v>7.9</v>
      </c>
      <c r="M3386" s="4">
        <v>34</v>
      </c>
      <c r="N3386" t="s">
        <v>2998</v>
      </c>
      <c r="O3386" t="s">
        <v>67</v>
      </c>
      <c r="P3386" s="4">
        <v>260000</v>
      </c>
      <c r="Q3386" s="3">
        <f>AVERAGE(Table1[[#This Row],[critic_score]],Table1[[#This Row],[user_score]])</f>
        <v>7.3000000000000007</v>
      </c>
      <c r="R3386" s="4">
        <f>Table1[[#This Row],[user_count]]+Table1[[#This Row],[critic_count]]</f>
        <v>78</v>
      </c>
      <c r="S3386" s="2">
        <f>100000*Table1[[#This Row],[review_count]]/Table1[[#This Row],[total sales]]</f>
        <v>30</v>
      </c>
      <c r="T3386" s="2">
        <f>Table1[[#This Row],[total sales]]/(2017-Table1[[#This Row],[year_of_release]])</f>
        <v>28888.888888888891</v>
      </c>
      <c r="U3386" s="9">
        <f>Table1[[#This Row],[na_sales]]/(2017-Table1[[#This Row],[year_of_release]])</f>
        <v>22222.222222222223</v>
      </c>
      <c r="V3386" s="6">
        <f>Table1[[#This Row],[eu_sales]]/(2017-Table1[[#This Row],[year_of_release]])</f>
        <v>4444.4444444444443</v>
      </c>
      <c r="W3386" s="6">
        <f>Table1[[#This Row],[jp_sales]]/(2017-Table1[[#This Row],[year_of_release]])</f>
        <v>0</v>
      </c>
      <c r="X3386" s="6">
        <f>Table1[[#This Row],[other_sales]]/(2017-Table1[[#This Row],[year_of_release]])</f>
        <v>2222.2222222222222</v>
      </c>
      <c r="Y3386" s="4">
        <v>528816311</v>
      </c>
      <c r="Z3386" s="4">
        <v>440001482</v>
      </c>
      <c r="AA3386" s="4">
        <v>128063000</v>
      </c>
      <c r="AB3386" s="1">
        <f>Table1[[#This Row],[na_sales]]/Table1[[#This Row],[NA population]]</f>
        <v>3.7820316022740835E-4</v>
      </c>
      <c r="AC3386" s="1">
        <f>Table1[[#This Row],[eu_sales]]/Table1[[#This Row],[Eu population]]</f>
        <v>9.0908784711775124E-5</v>
      </c>
      <c r="AD3386" s="1">
        <f>Table1[[#This Row],[jp_sales]]/Table1[[#This Row],[Jp population]]</f>
        <v>0</v>
      </c>
    </row>
    <row r="3387" spans="1:30" x14ac:dyDescent="0.25">
      <c r="A3387" t="s">
        <v>2999</v>
      </c>
      <c r="B3387" t="s">
        <v>45</v>
      </c>
      <c r="C3387">
        <v>2001</v>
      </c>
      <c r="D3387" t="s">
        <v>96</v>
      </c>
      <c r="E3387" t="s">
        <v>270</v>
      </c>
      <c r="F3387" s="4">
        <v>130000</v>
      </c>
      <c r="G3387" s="4">
        <v>100000</v>
      </c>
      <c r="H3387" s="4">
        <v>0</v>
      </c>
      <c r="I3387" s="4">
        <v>30000</v>
      </c>
      <c r="J3387">
        <v>6.7</v>
      </c>
      <c r="K3387">
        <v>21</v>
      </c>
      <c r="L3387">
        <v>8.4</v>
      </c>
      <c r="M3387" s="4">
        <v>43</v>
      </c>
      <c r="N3387" t="s">
        <v>3000</v>
      </c>
      <c r="O3387" t="s">
        <v>67</v>
      </c>
      <c r="P3387" s="4">
        <v>260000</v>
      </c>
      <c r="Q3387" s="3">
        <f>AVERAGE(Table1[[#This Row],[critic_score]],Table1[[#This Row],[user_score]])</f>
        <v>7.5500000000000007</v>
      </c>
      <c r="R3387" s="4">
        <f>Table1[[#This Row],[user_count]]+Table1[[#This Row],[critic_count]]</f>
        <v>64</v>
      </c>
      <c r="S3387" s="2">
        <f>100000*Table1[[#This Row],[review_count]]/Table1[[#This Row],[total sales]]</f>
        <v>24.615384615384617</v>
      </c>
      <c r="T3387" s="2">
        <f>Table1[[#This Row],[total sales]]/(2017-Table1[[#This Row],[year_of_release]])</f>
        <v>16250</v>
      </c>
      <c r="U3387" s="9">
        <f>Table1[[#This Row],[na_sales]]/(2017-Table1[[#This Row],[year_of_release]])</f>
        <v>8125</v>
      </c>
      <c r="V3387" s="6">
        <f>Table1[[#This Row],[eu_sales]]/(2017-Table1[[#This Row],[year_of_release]])</f>
        <v>6250</v>
      </c>
      <c r="W3387" s="6">
        <f>Table1[[#This Row],[jp_sales]]/(2017-Table1[[#This Row],[year_of_release]])</f>
        <v>0</v>
      </c>
      <c r="X3387" s="6">
        <f>Table1[[#This Row],[other_sales]]/(2017-Table1[[#This Row],[year_of_release]])</f>
        <v>1875</v>
      </c>
      <c r="Y3387" s="4">
        <v>489752572</v>
      </c>
      <c r="Z3387" s="4">
        <v>430035992</v>
      </c>
      <c r="AA3387" s="4">
        <v>127149000</v>
      </c>
      <c r="AB3387" s="1">
        <f>Table1[[#This Row],[na_sales]]/Table1[[#This Row],[NA population]]</f>
        <v>2.6544015781095276E-4</v>
      </c>
      <c r="AC3387" s="1">
        <f>Table1[[#This Row],[eu_sales]]/Table1[[#This Row],[Eu population]]</f>
        <v>2.3253867550695616E-4</v>
      </c>
      <c r="AD3387" s="1">
        <f>Table1[[#This Row],[jp_sales]]/Table1[[#This Row],[Jp population]]</f>
        <v>0</v>
      </c>
    </row>
    <row r="3388" spans="1:30" x14ac:dyDescent="0.25">
      <c r="A3388" t="s">
        <v>696</v>
      </c>
      <c r="B3388" t="s">
        <v>138</v>
      </c>
      <c r="C3388">
        <v>2003</v>
      </c>
      <c r="D3388" t="s">
        <v>23</v>
      </c>
      <c r="E3388" t="s">
        <v>575</v>
      </c>
      <c r="F3388" s="4">
        <v>200000</v>
      </c>
      <c r="G3388" s="4">
        <v>50000</v>
      </c>
      <c r="H3388" s="4">
        <v>0</v>
      </c>
      <c r="I3388" s="4">
        <v>10000</v>
      </c>
      <c r="J3388">
        <v>6.6</v>
      </c>
      <c r="K3388">
        <v>10</v>
      </c>
      <c r="L3388">
        <v>7.4</v>
      </c>
      <c r="M3388" s="4">
        <v>8</v>
      </c>
      <c r="N3388" t="s">
        <v>241</v>
      </c>
      <c r="O3388" t="s">
        <v>21</v>
      </c>
      <c r="P3388" s="4">
        <v>260000</v>
      </c>
      <c r="Q3388" s="3">
        <f>AVERAGE(Table1[[#This Row],[critic_score]],Table1[[#This Row],[user_score]])</f>
        <v>7</v>
      </c>
      <c r="R3388" s="4">
        <f>Table1[[#This Row],[user_count]]+Table1[[#This Row],[critic_count]]</f>
        <v>18</v>
      </c>
      <c r="S3388" s="2">
        <f>100000*Table1[[#This Row],[review_count]]/Table1[[#This Row],[total sales]]</f>
        <v>6.9230769230769234</v>
      </c>
      <c r="T3388" s="2">
        <f>Table1[[#This Row],[total sales]]/(2017-Table1[[#This Row],[year_of_release]])</f>
        <v>18571.428571428572</v>
      </c>
      <c r="U3388" s="9">
        <f>Table1[[#This Row],[na_sales]]/(2017-Table1[[#This Row],[year_of_release]])</f>
        <v>14285.714285714286</v>
      </c>
      <c r="V3388" s="6">
        <f>Table1[[#This Row],[eu_sales]]/(2017-Table1[[#This Row],[year_of_release]])</f>
        <v>3571.4285714285716</v>
      </c>
      <c r="W3388" s="6">
        <f>Table1[[#This Row],[jp_sales]]/(2017-Table1[[#This Row],[year_of_release]])</f>
        <v>0</v>
      </c>
      <c r="X3388" s="6">
        <f>Table1[[#This Row],[other_sales]]/(2017-Table1[[#This Row],[year_of_release]])</f>
        <v>714.28571428571433</v>
      </c>
      <c r="Y3388" s="4">
        <v>500125528</v>
      </c>
      <c r="Z3388" s="4">
        <v>432552540</v>
      </c>
      <c r="AA3388" s="4">
        <v>127718000</v>
      </c>
      <c r="AB3388" s="1">
        <f>Table1[[#This Row],[na_sales]]/Table1[[#This Row],[NA population]]</f>
        <v>3.9989960280531809E-4</v>
      </c>
      <c r="AC3388" s="1">
        <f>Table1[[#This Row],[eu_sales]]/Table1[[#This Row],[Eu population]]</f>
        <v>1.1559289421812204E-4</v>
      </c>
      <c r="AD3388" s="1">
        <f>Table1[[#This Row],[jp_sales]]/Table1[[#This Row],[Jp population]]</f>
        <v>0</v>
      </c>
    </row>
    <row r="3389" spans="1:30" x14ac:dyDescent="0.25">
      <c r="A3389" t="s">
        <v>3001</v>
      </c>
      <c r="B3389" t="s">
        <v>18</v>
      </c>
      <c r="C3389">
        <v>2009</v>
      </c>
      <c r="D3389" t="s">
        <v>23</v>
      </c>
      <c r="E3389" t="s">
        <v>20</v>
      </c>
      <c r="F3389" s="4">
        <v>240000</v>
      </c>
      <c r="G3389" s="4">
        <v>0</v>
      </c>
      <c r="H3389" s="4">
        <v>0</v>
      </c>
      <c r="I3389" s="4">
        <v>20000</v>
      </c>
      <c r="J3389">
        <v>7.7</v>
      </c>
      <c r="K3389">
        <v>29</v>
      </c>
      <c r="L3389">
        <v>8.6</v>
      </c>
      <c r="M3389" s="4">
        <v>26</v>
      </c>
      <c r="N3389" t="s">
        <v>1383</v>
      </c>
      <c r="O3389" t="s">
        <v>21</v>
      </c>
      <c r="P3389" s="4">
        <v>260000</v>
      </c>
      <c r="Q3389" s="3">
        <f>AVERAGE(Table1[[#This Row],[critic_score]],Table1[[#This Row],[user_score]])</f>
        <v>8.15</v>
      </c>
      <c r="R3389" s="4">
        <f>Table1[[#This Row],[user_count]]+Table1[[#This Row],[critic_count]]</f>
        <v>55</v>
      </c>
      <c r="S3389" s="2">
        <f>100000*Table1[[#This Row],[review_count]]/Table1[[#This Row],[total sales]]</f>
        <v>21.153846153846153</v>
      </c>
      <c r="T3389" s="2">
        <f>Table1[[#This Row],[total sales]]/(2017-Table1[[#This Row],[year_of_release]])</f>
        <v>32500</v>
      </c>
      <c r="U3389" s="9">
        <f>Table1[[#This Row],[na_sales]]/(2017-Table1[[#This Row],[year_of_release]])</f>
        <v>30000</v>
      </c>
      <c r="V3389" s="6">
        <f>Table1[[#This Row],[eu_sales]]/(2017-Table1[[#This Row],[year_of_release]])</f>
        <v>0</v>
      </c>
      <c r="W3389" s="6">
        <f>Table1[[#This Row],[jp_sales]]/(2017-Table1[[#This Row],[year_of_release]])</f>
        <v>0</v>
      </c>
      <c r="X3389" s="6">
        <f>Table1[[#This Row],[other_sales]]/(2017-Table1[[#This Row],[year_of_release]])</f>
        <v>2500</v>
      </c>
      <c r="Y3389" s="4">
        <v>534740514</v>
      </c>
      <c r="Z3389" s="4">
        <v>441041694</v>
      </c>
      <c r="AA3389" s="4">
        <v>128047000</v>
      </c>
      <c r="AB3389" s="1">
        <f>Table1[[#This Row],[na_sales]]/Table1[[#This Row],[NA population]]</f>
        <v>4.4881581573974401E-4</v>
      </c>
      <c r="AC3389" s="1">
        <f>Table1[[#This Row],[eu_sales]]/Table1[[#This Row],[Eu population]]</f>
        <v>0</v>
      </c>
      <c r="AD3389" s="1">
        <f>Table1[[#This Row],[jp_sales]]/Table1[[#This Row],[Jp population]]</f>
        <v>0</v>
      </c>
    </row>
    <row r="3390" spans="1:30" x14ac:dyDescent="0.25">
      <c r="A3390" t="s">
        <v>3002</v>
      </c>
      <c r="B3390" t="s">
        <v>103</v>
      </c>
      <c r="C3390">
        <v>2005</v>
      </c>
      <c r="D3390" t="s">
        <v>191</v>
      </c>
      <c r="E3390" t="s">
        <v>100</v>
      </c>
      <c r="F3390" s="4">
        <v>190000</v>
      </c>
      <c r="G3390" s="4">
        <v>60000</v>
      </c>
      <c r="H3390" s="4">
        <v>0</v>
      </c>
      <c r="I3390" s="4">
        <v>10000</v>
      </c>
      <c r="J3390">
        <v>8.8000000000000007</v>
      </c>
      <c r="K3390">
        <v>65</v>
      </c>
      <c r="L3390">
        <v>9.1</v>
      </c>
      <c r="M3390" s="4">
        <v>58</v>
      </c>
      <c r="N3390" t="s">
        <v>1663</v>
      </c>
      <c r="O3390" t="s">
        <v>67</v>
      </c>
      <c r="P3390" s="4">
        <v>260000</v>
      </c>
      <c r="Q3390" s="3">
        <f>AVERAGE(Table1[[#This Row],[critic_score]],Table1[[#This Row],[user_score]])</f>
        <v>8.9499999999999993</v>
      </c>
      <c r="R3390" s="4">
        <f>Table1[[#This Row],[user_count]]+Table1[[#This Row],[critic_count]]</f>
        <v>123</v>
      </c>
      <c r="S3390" s="2">
        <f>100000*Table1[[#This Row],[review_count]]/Table1[[#This Row],[total sales]]</f>
        <v>47.307692307692307</v>
      </c>
      <c r="T3390" s="2">
        <f>Table1[[#This Row],[total sales]]/(2017-Table1[[#This Row],[year_of_release]])</f>
        <v>21666.666666666668</v>
      </c>
      <c r="U3390" s="9">
        <f>Table1[[#This Row],[na_sales]]/(2017-Table1[[#This Row],[year_of_release]])</f>
        <v>15833.333333333334</v>
      </c>
      <c r="V3390" s="6">
        <f>Table1[[#This Row],[eu_sales]]/(2017-Table1[[#This Row],[year_of_release]])</f>
        <v>5000</v>
      </c>
      <c r="W3390" s="6">
        <f>Table1[[#This Row],[jp_sales]]/(2017-Table1[[#This Row],[year_of_release]])</f>
        <v>0</v>
      </c>
      <c r="X3390" s="6">
        <f>Table1[[#This Row],[other_sales]]/(2017-Table1[[#This Row],[year_of_release]])</f>
        <v>833.33333333333337</v>
      </c>
      <c r="Y3390" s="4">
        <v>511054143</v>
      </c>
      <c r="Z3390" s="4">
        <v>435713800</v>
      </c>
      <c r="AA3390" s="4">
        <v>127773000</v>
      </c>
      <c r="AB3390" s="1">
        <f>Table1[[#This Row],[na_sales]]/Table1[[#This Row],[NA population]]</f>
        <v>3.7178056885452153E-4</v>
      </c>
      <c r="AC3390" s="1">
        <f>Table1[[#This Row],[eu_sales]]/Table1[[#This Row],[Eu population]]</f>
        <v>1.3770507154007975E-4</v>
      </c>
      <c r="AD3390" s="1">
        <f>Table1[[#This Row],[jp_sales]]/Table1[[#This Row],[Jp population]]</f>
        <v>0</v>
      </c>
    </row>
    <row r="3391" spans="1:30" x14ac:dyDescent="0.25">
      <c r="A3391" t="s">
        <v>3003</v>
      </c>
      <c r="B3391" t="s">
        <v>45</v>
      </c>
      <c r="C3391">
        <v>2004</v>
      </c>
      <c r="D3391" t="s">
        <v>65</v>
      </c>
      <c r="E3391" t="s">
        <v>2014</v>
      </c>
      <c r="F3391" s="4">
        <v>130000</v>
      </c>
      <c r="G3391" s="4">
        <v>100000</v>
      </c>
      <c r="H3391" s="4">
        <v>0</v>
      </c>
      <c r="I3391" s="4">
        <v>30000</v>
      </c>
      <c r="J3391">
        <v>6.4</v>
      </c>
      <c r="K3391">
        <v>45</v>
      </c>
      <c r="L3391">
        <v>6.9</v>
      </c>
      <c r="M3391" s="4">
        <v>12</v>
      </c>
      <c r="N3391" t="s">
        <v>2683</v>
      </c>
      <c r="O3391" t="s">
        <v>67</v>
      </c>
      <c r="P3391" s="4">
        <v>260000</v>
      </c>
      <c r="Q3391" s="3">
        <f>AVERAGE(Table1[[#This Row],[critic_score]],Table1[[#This Row],[user_score]])</f>
        <v>6.65</v>
      </c>
      <c r="R3391" s="4">
        <f>Table1[[#This Row],[user_count]]+Table1[[#This Row],[critic_count]]</f>
        <v>57</v>
      </c>
      <c r="S3391" s="2">
        <f>100000*Table1[[#This Row],[review_count]]/Table1[[#This Row],[total sales]]</f>
        <v>21.923076923076923</v>
      </c>
      <c r="T3391" s="2">
        <f>Table1[[#This Row],[total sales]]/(2017-Table1[[#This Row],[year_of_release]])</f>
        <v>20000</v>
      </c>
      <c r="U3391" s="9">
        <f>Table1[[#This Row],[na_sales]]/(2017-Table1[[#This Row],[year_of_release]])</f>
        <v>10000</v>
      </c>
      <c r="V3391" s="6">
        <f>Table1[[#This Row],[eu_sales]]/(2017-Table1[[#This Row],[year_of_release]])</f>
        <v>7692.3076923076924</v>
      </c>
      <c r="W3391" s="6">
        <f>Table1[[#This Row],[jp_sales]]/(2017-Table1[[#This Row],[year_of_release]])</f>
        <v>0</v>
      </c>
      <c r="X3391" s="6">
        <f>Table1[[#This Row],[other_sales]]/(2017-Table1[[#This Row],[year_of_release]])</f>
        <v>2307.6923076923076</v>
      </c>
      <c r="Y3391" s="4">
        <v>505524224</v>
      </c>
      <c r="Z3391" s="4">
        <v>434174638</v>
      </c>
      <c r="AA3391" s="4">
        <v>127761000</v>
      </c>
      <c r="AB3391" s="1">
        <f>Table1[[#This Row],[na_sales]]/Table1[[#This Row],[NA population]]</f>
        <v>2.5715879443197561E-4</v>
      </c>
      <c r="AC3391" s="1">
        <f>Table1[[#This Row],[eu_sales]]/Table1[[#This Row],[Eu population]]</f>
        <v>2.3032206685458215E-4</v>
      </c>
      <c r="AD3391" s="1">
        <f>Table1[[#This Row],[jp_sales]]/Table1[[#This Row],[Jp population]]</f>
        <v>0</v>
      </c>
    </row>
    <row r="3392" spans="1:30" x14ac:dyDescent="0.25">
      <c r="A3392" t="s">
        <v>3004</v>
      </c>
      <c r="B3392" t="s">
        <v>39</v>
      </c>
      <c r="C3392">
        <v>2012</v>
      </c>
      <c r="D3392" t="s">
        <v>96</v>
      </c>
      <c r="E3392" t="s">
        <v>642</v>
      </c>
      <c r="F3392" s="4">
        <v>60000</v>
      </c>
      <c r="G3392" s="4">
        <v>40000</v>
      </c>
      <c r="H3392" s="4">
        <v>140000</v>
      </c>
      <c r="I3392" s="4">
        <v>20000</v>
      </c>
      <c r="J3392">
        <v>7</v>
      </c>
      <c r="K3392">
        <v>17</v>
      </c>
      <c r="L3392">
        <v>6.6</v>
      </c>
      <c r="M3392" s="4">
        <v>120</v>
      </c>
      <c r="N3392" t="s">
        <v>2387</v>
      </c>
      <c r="O3392" t="s">
        <v>67</v>
      </c>
      <c r="P3392" s="4">
        <v>260000</v>
      </c>
      <c r="Q3392" s="3">
        <f>AVERAGE(Table1[[#This Row],[critic_score]],Table1[[#This Row],[user_score]])</f>
        <v>6.8</v>
      </c>
      <c r="R3392" s="4">
        <f>Table1[[#This Row],[user_count]]+Table1[[#This Row],[critic_count]]</f>
        <v>137</v>
      </c>
      <c r="S3392" s="2">
        <f>100000*Table1[[#This Row],[review_count]]/Table1[[#This Row],[total sales]]</f>
        <v>52.692307692307693</v>
      </c>
      <c r="T3392" s="2">
        <f>Table1[[#This Row],[total sales]]/(2017-Table1[[#This Row],[year_of_release]])</f>
        <v>52000</v>
      </c>
      <c r="U3392" s="9">
        <f>Table1[[#This Row],[na_sales]]/(2017-Table1[[#This Row],[year_of_release]])</f>
        <v>12000</v>
      </c>
      <c r="V3392" s="6">
        <f>Table1[[#This Row],[eu_sales]]/(2017-Table1[[#This Row],[year_of_release]])</f>
        <v>8000</v>
      </c>
      <c r="W3392" s="6">
        <f>Table1[[#This Row],[jp_sales]]/(2017-Table1[[#This Row],[year_of_release]])</f>
        <v>28000</v>
      </c>
      <c r="X3392" s="6">
        <f>Table1[[#This Row],[other_sales]]/(2017-Table1[[#This Row],[year_of_release]])</f>
        <v>4000</v>
      </c>
      <c r="Y3392" s="4">
        <v>551484507</v>
      </c>
      <c r="Z3392" s="4">
        <v>441417242</v>
      </c>
      <c r="AA3392" s="4">
        <v>127629000</v>
      </c>
      <c r="AB3392" s="1">
        <f>Table1[[#This Row],[na_sales]]/Table1[[#This Row],[NA population]]</f>
        <v>1.087972540269386E-4</v>
      </c>
      <c r="AC3392" s="1">
        <f>Table1[[#This Row],[eu_sales]]/Table1[[#This Row],[Eu population]]</f>
        <v>9.0617212455874118E-5</v>
      </c>
      <c r="AD3392" s="1">
        <f>Table1[[#This Row],[jp_sales]]/Table1[[#This Row],[Jp population]]</f>
        <v>1.0969293812534769E-3</v>
      </c>
    </row>
    <row r="3393" spans="1:30" x14ac:dyDescent="0.25">
      <c r="A3393" t="s">
        <v>3005</v>
      </c>
      <c r="B3393" t="s">
        <v>71</v>
      </c>
      <c r="C3393">
        <v>2016</v>
      </c>
      <c r="D3393" t="s">
        <v>54</v>
      </c>
      <c r="E3393" t="s">
        <v>41</v>
      </c>
      <c r="F3393" s="4">
        <v>120000</v>
      </c>
      <c r="G3393" s="4">
        <v>80000</v>
      </c>
      <c r="H3393" s="4">
        <v>20000</v>
      </c>
      <c r="I3393" s="4">
        <v>40000</v>
      </c>
      <c r="J3393">
        <v>6.8</v>
      </c>
      <c r="K3393">
        <v>55</v>
      </c>
      <c r="L3393">
        <v>6.8</v>
      </c>
      <c r="M3393" s="4">
        <v>402</v>
      </c>
      <c r="N3393" t="s">
        <v>360</v>
      </c>
      <c r="O3393" t="s">
        <v>67</v>
      </c>
      <c r="P3393" s="4">
        <v>260000</v>
      </c>
      <c r="Q3393" s="3">
        <f>AVERAGE(Table1[[#This Row],[critic_score]],Table1[[#This Row],[user_score]])</f>
        <v>6.8</v>
      </c>
      <c r="R3393" s="4">
        <f>Table1[[#This Row],[user_count]]+Table1[[#This Row],[critic_count]]</f>
        <v>457</v>
      </c>
      <c r="S3393" s="2">
        <f>100000*Table1[[#This Row],[review_count]]/Table1[[#This Row],[total sales]]</f>
        <v>175.76923076923077</v>
      </c>
      <c r="T3393" s="2">
        <f>Table1[[#This Row],[total sales]]/(2017-Table1[[#This Row],[year_of_release]])</f>
        <v>260000</v>
      </c>
      <c r="U3393" s="9">
        <f>Table1[[#This Row],[na_sales]]/(2017-Table1[[#This Row],[year_of_release]])</f>
        <v>120000</v>
      </c>
      <c r="V3393" s="6">
        <f>Table1[[#This Row],[eu_sales]]/(2017-Table1[[#This Row],[year_of_release]])</f>
        <v>80000</v>
      </c>
      <c r="W3393" s="6">
        <f>Table1[[#This Row],[jp_sales]]/(2017-Table1[[#This Row],[year_of_release]])</f>
        <v>20000</v>
      </c>
      <c r="X3393" s="6">
        <f>Table1[[#This Row],[other_sales]]/(2017-Table1[[#This Row],[year_of_release]])</f>
        <v>40000</v>
      </c>
      <c r="Y3393" s="4">
        <v>573178249</v>
      </c>
      <c r="Z3393" s="4">
        <v>445623395</v>
      </c>
      <c r="AA3393" s="4">
        <v>126994511</v>
      </c>
      <c r="AB3393" s="1">
        <f>Table1[[#This Row],[na_sales]]/Table1[[#This Row],[NA population]]</f>
        <v>2.0935895632703954E-4</v>
      </c>
      <c r="AC3393" s="1">
        <f>Table1[[#This Row],[eu_sales]]/Table1[[#This Row],[Eu population]]</f>
        <v>1.7952378824276046E-4</v>
      </c>
      <c r="AD3393" s="1">
        <f>Table1[[#This Row],[jp_sales]]/Table1[[#This Row],[Jp population]]</f>
        <v>1.5748712162843006E-4</v>
      </c>
    </row>
    <row r="3394" spans="1:30" x14ac:dyDescent="0.25">
      <c r="A3394" t="s">
        <v>3006</v>
      </c>
      <c r="B3394" t="s">
        <v>45</v>
      </c>
      <c r="C3394">
        <v>2002</v>
      </c>
      <c r="D3394" t="s">
        <v>191</v>
      </c>
      <c r="E3394" t="s">
        <v>51</v>
      </c>
      <c r="F3394" s="4">
        <v>130000</v>
      </c>
      <c r="G3394" s="4">
        <v>100000</v>
      </c>
      <c r="H3394" s="4">
        <v>0</v>
      </c>
      <c r="I3394" s="4">
        <v>30000</v>
      </c>
      <c r="J3394">
        <v>7.8</v>
      </c>
      <c r="K3394">
        <v>31</v>
      </c>
      <c r="L3394">
        <v>9</v>
      </c>
      <c r="M3394" s="4">
        <v>39</v>
      </c>
      <c r="N3394" t="s">
        <v>2418</v>
      </c>
      <c r="O3394" t="s">
        <v>43</v>
      </c>
      <c r="P3394" s="4">
        <v>260000</v>
      </c>
      <c r="Q3394" s="3">
        <f>AVERAGE(Table1[[#This Row],[critic_score]],Table1[[#This Row],[user_score]])</f>
        <v>8.4</v>
      </c>
      <c r="R3394" s="4">
        <f>Table1[[#This Row],[user_count]]+Table1[[#This Row],[critic_count]]</f>
        <v>70</v>
      </c>
      <c r="S3394" s="2">
        <f>100000*Table1[[#This Row],[review_count]]/Table1[[#This Row],[total sales]]</f>
        <v>26.923076923076923</v>
      </c>
      <c r="T3394" s="2">
        <f>Table1[[#This Row],[total sales]]/(2017-Table1[[#This Row],[year_of_release]])</f>
        <v>17333.333333333332</v>
      </c>
      <c r="U3394" s="9">
        <f>Table1[[#This Row],[na_sales]]/(2017-Table1[[#This Row],[year_of_release]])</f>
        <v>8666.6666666666661</v>
      </c>
      <c r="V3394" s="6">
        <f>Table1[[#This Row],[eu_sales]]/(2017-Table1[[#This Row],[year_of_release]])</f>
        <v>6666.666666666667</v>
      </c>
      <c r="W3394" s="6">
        <f>Table1[[#This Row],[jp_sales]]/(2017-Table1[[#This Row],[year_of_release]])</f>
        <v>0</v>
      </c>
      <c r="X3394" s="6">
        <f>Table1[[#This Row],[other_sales]]/(2017-Table1[[#This Row],[year_of_release]])</f>
        <v>2000</v>
      </c>
      <c r="Y3394" s="4">
        <v>495013192</v>
      </c>
      <c r="Z3394" s="4">
        <v>431019772</v>
      </c>
      <c r="AA3394" s="4">
        <v>127445000</v>
      </c>
      <c r="AB3394" s="1">
        <f>Table1[[#This Row],[na_sales]]/Table1[[#This Row],[NA population]]</f>
        <v>2.6261926369024928E-4</v>
      </c>
      <c r="AC3394" s="1">
        <f>Table1[[#This Row],[eu_sales]]/Table1[[#This Row],[Eu population]]</f>
        <v>2.3200791818895955E-4</v>
      </c>
      <c r="AD3394" s="1">
        <f>Table1[[#This Row],[jp_sales]]/Table1[[#This Row],[Jp population]]</f>
        <v>0</v>
      </c>
    </row>
    <row r="3395" spans="1:30" x14ac:dyDescent="0.25">
      <c r="A3395" t="s">
        <v>1480</v>
      </c>
      <c r="B3395" t="s">
        <v>34</v>
      </c>
      <c r="C3395">
        <v>2013</v>
      </c>
      <c r="D3395" t="s">
        <v>40</v>
      </c>
      <c r="E3395" t="s">
        <v>196</v>
      </c>
      <c r="F3395" s="4">
        <v>120000</v>
      </c>
      <c r="G3395" s="4">
        <v>100000</v>
      </c>
      <c r="H3395" s="4">
        <v>20000</v>
      </c>
      <c r="I3395" s="4">
        <v>20000</v>
      </c>
      <c r="J3395">
        <v>7.5</v>
      </c>
      <c r="K3395">
        <v>30</v>
      </c>
      <c r="L3395">
        <v>7.4</v>
      </c>
      <c r="M3395" s="4">
        <v>170</v>
      </c>
      <c r="N3395" t="s">
        <v>196</v>
      </c>
      <c r="O3395" t="s">
        <v>43</v>
      </c>
      <c r="P3395" s="4">
        <v>260000</v>
      </c>
      <c r="Q3395" s="3">
        <f>AVERAGE(Table1[[#This Row],[critic_score]],Table1[[#This Row],[user_score]])</f>
        <v>7.45</v>
      </c>
      <c r="R3395" s="4">
        <f>Table1[[#This Row],[user_count]]+Table1[[#This Row],[critic_count]]</f>
        <v>200</v>
      </c>
      <c r="S3395" s="2">
        <f>100000*Table1[[#This Row],[review_count]]/Table1[[#This Row],[total sales]]</f>
        <v>76.92307692307692</v>
      </c>
      <c r="T3395" s="2">
        <f>Table1[[#This Row],[total sales]]/(2017-Table1[[#This Row],[year_of_release]])</f>
        <v>65000</v>
      </c>
      <c r="U3395" s="9">
        <f>Table1[[#This Row],[na_sales]]/(2017-Table1[[#This Row],[year_of_release]])</f>
        <v>30000</v>
      </c>
      <c r="V3395" s="6">
        <f>Table1[[#This Row],[eu_sales]]/(2017-Table1[[#This Row],[year_of_release]])</f>
        <v>25000</v>
      </c>
      <c r="W3395" s="6">
        <f>Table1[[#This Row],[jp_sales]]/(2017-Table1[[#This Row],[year_of_release]])</f>
        <v>5000</v>
      </c>
      <c r="X3395" s="6">
        <f>Table1[[#This Row],[other_sales]]/(2017-Table1[[#This Row],[year_of_release]])</f>
        <v>5000</v>
      </c>
      <c r="Y3395" s="4">
        <v>556861736</v>
      </c>
      <c r="Z3395" s="4">
        <v>442492884</v>
      </c>
      <c r="AA3395" s="4">
        <v>127445000</v>
      </c>
      <c r="AB3395" s="1">
        <f>Table1[[#This Row],[na_sales]]/Table1[[#This Row],[NA population]]</f>
        <v>2.1549334824470684E-4</v>
      </c>
      <c r="AC3395" s="1">
        <f>Table1[[#This Row],[eu_sales]]/Table1[[#This Row],[Eu population]]</f>
        <v>2.2599233482814609E-4</v>
      </c>
      <c r="AD3395" s="1">
        <f>Table1[[#This Row],[jp_sales]]/Table1[[#This Row],[Jp population]]</f>
        <v>1.5693044058221194E-4</v>
      </c>
    </row>
    <row r="3396" spans="1:30" x14ac:dyDescent="0.25">
      <c r="A3396" t="s">
        <v>3007</v>
      </c>
      <c r="B3396" t="s">
        <v>39</v>
      </c>
      <c r="C3396">
        <v>2012</v>
      </c>
      <c r="D3396" t="s">
        <v>40</v>
      </c>
      <c r="E3396" t="s">
        <v>51</v>
      </c>
      <c r="F3396" s="4">
        <v>0</v>
      </c>
      <c r="G3396" s="4">
        <v>0</v>
      </c>
      <c r="H3396" s="4">
        <v>260000</v>
      </c>
      <c r="I3396" s="4">
        <v>0</v>
      </c>
      <c r="J3396">
        <v>7.4</v>
      </c>
      <c r="K3396">
        <v>60</v>
      </c>
      <c r="L3396">
        <v>8.4</v>
      </c>
      <c r="M3396" s="4">
        <v>89</v>
      </c>
      <c r="N3396" t="s">
        <v>3008</v>
      </c>
      <c r="O3396" t="s">
        <v>67</v>
      </c>
      <c r="P3396" s="4">
        <v>260000</v>
      </c>
      <c r="Q3396" s="3">
        <f>AVERAGE(Table1[[#This Row],[critic_score]],Table1[[#This Row],[user_score]])</f>
        <v>7.9</v>
      </c>
      <c r="R3396" s="4">
        <f>Table1[[#This Row],[user_count]]+Table1[[#This Row],[critic_count]]</f>
        <v>149</v>
      </c>
      <c r="S3396" s="2">
        <f>100000*Table1[[#This Row],[review_count]]/Table1[[#This Row],[total sales]]</f>
        <v>57.307692307692307</v>
      </c>
      <c r="T3396" s="2">
        <f>Table1[[#This Row],[total sales]]/(2017-Table1[[#This Row],[year_of_release]])</f>
        <v>52000</v>
      </c>
      <c r="U3396" s="9">
        <f>Table1[[#This Row],[na_sales]]/(2017-Table1[[#This Row],[year_of_release]])</f>
        <v>0</v>
      </c>
      <c r="V3396" s="6">
        <f>Table1[[#This Row],[eu_sales]]/(2017-Table1[[#This Row],[year_of_release]])</f>
        <v>0</v>
      </c>
      <c r="W3396" s="6">
        <f>Table1[[#This Row],[jp_sales]]/(2017-Table1[[#This Row],[year_of_release]])</f>
        <v>52000</v>
      </c>
      <c r="X3396" s="6">
        <f>Table1[[#This Row],[other_sales]]/(2017-Table1[[#This Row],[year_of_release]])</f>
        <v>0</v>
      </c>
      <c r="Y3396" s="4">
        <v>551484507</v>
      </c>
      <c r="Z3396" s="4">
        <v>441417242</v>
      </c>
      <c r="AA3396" s="4">
        <v>127629000</v>
      </c>
      <c r="AB3396" s="1">
        <f>Table1[[#This Row],[na_sales]]/Table1[[#This Row],[NA population]]</f>
        <v>0</v>
      </c>
      <c r="AC3396" s="1">
        <f>Table1[[#This Row],[eu_sales]]/Table1[[#This Row],[Eu population]]</f>
        <v>0</v>
      </c>
      <c r="AD3396" s="1">
        <f>Table1[[#This Row],[jp_sales]]/Table1[[#This Row],[Jp population]]</f>
        <v>2.0371545651850283E-3</v>
      </c>
    </row>
    <row r="3397" spans="1:30" x14ac:dyDescent="0.25">
      <c r="A3397" t="s">
        <v>1587</v>
      </c>
      <c r="B3397" t="s">
        <v>39</v>
      </c>
      <c r="C3397">
        <v>2007</v>
      </c>
      <c r="D3397" t="s">
        <v>40</v>
      </c>
      <c r="E3397" t="s">
        <v>83</v>
      </c>
      <c r="F3397" s="4">
        <v>200000</v>
      </c>
      <c r="G3397" s="4">
        <v>30000</v>
      </c>
      <c r="H3397" s="4">
        <v>0</v>
      </c>
      <c r="I3397" s="4">
        <v>30000</v>
      </c>
      <c r="J3397">
        <v>7.8</v>
      </c>
      <c r="K3397">
        <v>17</v>
      </c>
      <c r="L3397">
        <v>6.5</v>
      </c>
      <c r="M3397" s="4">
        <v>41</v>
      </c>
      <c r="N3397" t="s">
        <v>507</v>
      </c>
      <c r="O3397" t="s">
        <v>43</v>
      </c>
      <c r="P3397" s="4">
        <v>260000</v>
      </c>
      <c r="Q3397" s="3">
        <f>AVERAGE(Table1[[#This Row],[critic_score]],Table1[[#This Row],[user_score]])</f>
        <v>7.15</v>
      </c>
      <c r="R3397" s="4">
        <f>Table1[[#This Row],[user_count]]+Table1[[#This Row],[critic_count]]</f>
        <v>58</v>
      </c>
      <c r="S3397" s="2">
        <f>100000*Table1[[#This Row],[review_count]]/Table1[[#This Row],[total sales]]</f>
        <v>22.307692307692307</v>
      </c>
      <c r="T3397" s="2">
        <f>Table1[[#This Row],[total sales]]/(2017-Table1[[#This Row],[year_of_release]])</f>
        <v>26000</v>
      </c>
      <c r="U3397" s="9">
        <f>Table1[[#This Row],[na_sales]]/(2017-Table1[[#This Row],[year_of_release]])</f>
        <v>20000</v>
      </c>
      <c r="V3397" s="6">
        <f>Table1[[#This Row],[eu_sales]]/(2017-Table1[[#This Row],[year_of_release]])</f>
        <v>3000</v>
      </c>
      <c r="W3397" s="6">
        <f>Table1[[#This Row],[jp_sales]]/(2017-Table1[[#This Row],[year_of_release]])</f>
        <v>0</v>
      </c>
      <c r="X3397" s="6">
        <f>Table1[[#This Row],[other_sales]]/(2017-Table1[[#This Row],[year_of_release]])</f>
        <v>3000</v>
      </c>
      <c r="Y3397" s="4">
        <v>522751172</v>
      </c>
      <c r="Z3397" s="4">
        <v>438594184</v>
      </c>
      <c r="AA3397" s="4">
        <v>128001000</v>
      </c>
      <c r="AB3397" s="1">
        <f>Table1[[#This Row],[na_sales]]/Table1[[#This Row],[NA population]]</f>
        <v>3.8259120344927701E-4</v>
      </c>
      <c r="AC3397" s="1">
        <f>Table1[[#This Row],[eu_sales]]/Table1[[#This Row],[Eu population]]</f>
        <v>6.8400359818724819E-5</v>
      </c>
      <c r="AD3397" s="1">
        <f>Table1[[#This Row],[jp_sales]]/Table1[[#This Row],[Jp population]]</f>
        <v>0</v>
      </c>
    </row>
    <row r="3398" spans="1:30" x14ac:dyDescent="0.25">
      <c r="A3398" t="s">
        <v>3010</v>
      </c>
      <c r="B3398" t="s">
        <v>34</v>
      </c>
      <c r="C3398">
        <v>2008</v>
      </c>
      <c r="D3398" t="s">
        <v>54</v>
      </c>
      <c r="E3398" t="s">
        <v>231</v>
      </c>
      <c r="F3398" s="4">
        <v>80000</v>
      </c>
      <c r="G3398" s="4">
        <v>150000</v>
      </c>
      <c r="H3398" s="4">
        <v>0</v>
      </c>
      <c r="I3398" s="4">
        <v>30000</v>
      </c>
      <c r="J3398">
        <v>4.7</v>
      </c>
      <c r="K3398">
        <v>39</v>
      </c>
      <c r="L3398">
        <v>7.1</v>
      </c>
      <c r="M3398" s="4">
        <v>87</v>
      </c>
      <c r="N3398" t="s">
        <v>464</v>
      </c>
      <c r="O3398" t="s">
        <v>43</v>
      </c>
      <c r="P3398" s="4">
        <v>260000</v>
      </c>
      <c r="Q3398" s="3">
        <f>AVERAGE(Table1[[#This Row],[critic_score]],Table1[[#This Row],[user_score]])</f>
        <v>5.9</v>
      </c>
      <c r="R3398" s="4">
        <f>Table1[[#This Row],[user_count]]+Table1[[#This Row],[critic_count]]</f>
        <v>126</v>
      </c>
      <c r="S3398" s="2">
        <f>100000*Table1[[#This Row],[review_count]]/Table1[[#This Row],[total sales]]</f>
        <v>48.46153846153846</v>
      </c>
      <c r="T3398" s="2">
        <f>Table1[[#This Row],[total sales]]/(2017-Table1[[#This Row],[year_of_release]])</f>
        <v>28888.888888888891</v>
      </c>
      <c r="U3398" s="9">
        <f>Table1[[#This Row],[na_sales]]/(2017-Table1[[#This Row],[year_of_release]])</f>
        <v>8888.8888888888887</v>
      </c>
      <c r="V3398" s="6">
        <f>Table1[[#This Row],[eu_sales]]/(2017-Table1[[#This Row],[year_of_release]])</f>
        <v>16666.666666666668</v>
      </c>
      <c r="W3398" s="6">
        <f>Table1[[#This Row],[jp_sales]]/(2017-Table1[[#This Row],[year_of_release]])</f>
        <v>0</v>
      </c>
      <c r="X3398" s="6">
        <f>Table1[[#This Row],[other_sales]]/(2017-Table1[[#This Row],[year_of_release]])</f>
        <v>3333.3333333333335</v>
      </c>
      <c r="Y3398" s="4">
        <v>528816311</v>
      </c>
      <c r="Z3398" s="4">
        <v>440001482</v>
      </c>
      <c r="AA3398" s="4">
        <v>128063000</v>
      </c>
      <c r="AB3398" s="1">
        <f>Table1[[#This Row],[na_sales]]/Table1[[#This Row],[NA population]]</f>
        <v>1.5128126409096334E-4</v>
      </c>
      <c r="AC3398" s="1">
        <f>Table1[[#This Row],[eu_sales]]/Table1[[#This Row],[Eu population]]</f>
        <v>3.4090794266915676E-4</v>
      </c>
      <c r="AD3398" s="1">
        <f>Table1[[#This Row],[jp_sales]]/Table1[[#This Row],[Jp population]]</f>
        <v>0</v>
      </c>
    </row>
    <row r="3399" spans="1:30" x14ac:dyDescent="0.25">
      <c r="A3399" t="s">
        <v>3011</v>
      </c>
      <c r="B3399" t="s">
        <v>26</v>
      </c>
      <c r="C3399">
        <v>2005</v>
      </c>
      <c r="D3399" t="s">
        <v>27</v>
      </c>
      <c r="E3399" t="s">
        <v>83</v>
      </c>
      <c r="F3399" s="4">
        <v>210000</v>
      </c>
      <c r="G3399" s="4">
        <v>30000</v>
      </c>
      <c r="H3399" s="4">
        <v>0</v>
      </c>
      <c r="I3399" s="4">
        <v>20000</v>
      </c>
      <c r="J3399">
        <v>5.8</v>
      </c>
      <c r="K3399">
        <v>20</v>
      </c>
      <c r="L3399">
        <v>7.6</v>
      </c>
      <c r="M3399" s="4">
        <v>19</v>
      </c>
      <c r="N3399" t="s">
        <v>3012</v>
      </c>
      <c r="O3399" t="s">
        <v>21</v>
      </c>
      <c r="P3399" s="4">
        <v>260000</v>
      </c>
      <c r="Q3399" s="3">
        <f>AVERAGE(Table1[[#This Row],[critic_score]],Table1[[#This Row],[user_score]])</f>
        <v>6.6999999999999993</v>
      </c>
      <c r="R3399" s="4">
        <f>Table1[[#This Row],[user_count]]+Table1[[#This Row],[critic_count]]</f>
        <v>39</v>
      </c>
      <c r="S3399" s="2">
        <f>100000*Table1[[#This Row],[review_count]]/Table1[[#This Row],[total sales]]</f>
        <v>15</v>
      </c>
      <c r="T3399" s="2">
        <f>Table1[[#This Row],[total sales]]/(2017-Table1[[#This Row],[year_of_release]])</f>
        <v>21666.666666666668</v>
      </c>
      <c r="U3399" s="9">
        <f>Table1[[#This Row],[na_sales]]/(2017-Table1[[#This Row],[year_of_release]])</f>
        <v>17500</v>
      </c>
      <c r="V3399" s="6">
        <f>Table1[[#This Row],[eu_sales]]/(2017-Table1[[#This Row],[year_of_release]])</f>
        <v>2500</v>
      </c>
      <c r="W3399" s="6">
        <f>Table1[[#This Row],[jp_sales]]/(2017-Table1[[#This Row],[year_of_release]])</f>
        <v>0</v>
      </c>
      <c r="X3399" s="6">
        <f>Table1[[#This Row],[other_sales]]/(2017-Table1[[#This Row],[year_of_release]])</f>
        <v>1666.6666666666667</v>
      </c>
      <c r="Y3399" s="4">
        <v>511054143</v>
      </c>
      <c r="Z3399" s="4">
        <v>435713800</v>
      </c>
      <c r="AA3399" s="4">
        <v>127773000</v>
      </c>
      <c r="AB3399" s="1">
        <f>Table1[[#This Row],[na_sales]]/Table1[[#This Row],[NA population]]</f>
        <v>4.1091536557605015E-4</v>
      </c>
      <c r="AC3399" s="1">
        <f>Table1[[#This Row],[eu_sales]]/Table1[[#This Row],[Eu population]]</f>
        <v>6.8852535770039876E-5</v>
      </c>
      <c r="AD3399" s="1">
        <f>Table1[[#This Row],[jp_sales]]/Table1[[#This Row],[Jp population]]</f>
        <v>0</v>
      </c>
    </row>
    <row r="3400" spans="1:30" x14ac:dyDescent="0.25">
      <c r="A3400" t="s">
        <v>1611</v>
      </c>
      <c r="B3400" t="s">
        <v>103</v>
      </c>
      <c r="C3400">
        <v>2002</v>
      </c>
      <c r="D3400" t="s">
        <v>19</v>
      </c>
      <c r="E3400" t="s">
        <v>538</v>
      </c>
      <c r="F3400" s="4">
        <v>190000</v>
      </c>
      <c r="G3400" s="4">
        <v>60000</v>
      </c>
      <c r="H3400" s="4">
        <v>0</v>
      </c>
      <c r="I3400" s="4">
        <v>10000</v>
      </c>
      <c r="J3400">
        <v>7.9</v>
      </c>
      <c r="K3400">
        <v>15</v>
      </c>
      <c r="L3400">
        <v>8.1</v>
      </c>
      <c r="M3400" s="4">
        <v>7</v>
      </c>
      <c r="N3400" t="s">
        <v>1041</v>
      </c>
      <c r="O3400" t="s">
        <v>21</v>
      </c>
      <c r="P3400" s="4">
        <v>260000</v>
      </c>
      <c r="Q3400" s="3">
        <f>AVERAGE(Table1[[#This Row],[critic_score]],Table1[[#This Row],[user_score]])</f>
        <v>8</v>
      </c>
      <c r="R3400" s="4">
        <f>Table1[[#This Row],[user_count]]+Table1[[#This Row],[critic_count]]</f>
        <v>22</v>
      </c>
      <c r="S3400" s="2">
        <f>100000*Table1[[#This Row],[review_count]]/Table1[[#This Row],[total sales]]</f>
        <v>8.4615384615384617</v>
      </c>
      <c r="T3400" s="2">
        <f>Table1[[#This Row],[total sales]]/(2017-Table1[[#This Row],[year_of_release]])</f>
        <v>17333.333333333332</v>
      </c>
      <c r="U3400" s="9">
        <f>Table1[[#This Row],[na_sales]]/(2017-Table1[[#This Row],[year_of_release]])</f>
        <v>12666.666666666666</v>
      </c>
      <c r="V3400" s="6">
        <f>Table1[[#This Row],[eu_sales]]/(2017-Table1[[#This Row],[year_of_release]])</f>
        <v>4000</v>
      </c>
      <c r="W3400" s="6">
        <f>Table1[[#This Row],[jp_sales]]/(2017-Table1[[#This Row],[year_of_release]])</f>
        <v>0</v>
      </c>
      <c r="X3400" s="6">
        <f>Table1[[#This Row],[other_sales]]/(2017-Table1[[#This Row],[year_of_release]])</f>
        <v>666.66666666666663</v>
      </c>
      <c r="Y3400" s="4">
        <v>495013192</v>
      </c>
      <c r="Z3400" s="4">
        <v>431019772</v>
      </c>
      <c r="AA3400" s="4">
        <v>127445000</v>
      </c>
      <c r="AB3400" s="1">
        <f>Table1[[#This Row],[na_sales]]/Table1[[#This Row],[NA population]]</f>
        <v>3.8382815462421047E-4</v>
      </c>
      <c r="AC3400" s="1">
        <f>Table1[[#This Row],[eu_sales]]/Table1[[#This Row],[Eu population]]</f>
        <v>1.3920475091337573E-4</v>
      </c>
      <c r="AD3400" s="1">
        <f>Table1[[#This Row],[jp_sales]]/Table1[[#This Row],[Jp population]]</f>
        <v>0</v>
      </c>
    </row>
    <row r="3401" spans="1:30" x14ac:dyDescent="0.25">
      <c r="A3401" t="s">
        <v>3013</v>
      </c>
      <c r="B3401" t="s">
        <v>45</v>
      </c>
      <c r="C3401">
        <v>2004</v>
      </c>
      <c r="D3401" t="s">
        <v>23</v>
      </c>
      <c r="E3401" t="s">
        <v>55</v>
      </c>
      <c r="F3401" s="4">
        <v>130000</v>
      </c>
      <c r="G3401" s="4">
        <v>100000</v>
      </c>
      <c r="H3401" s="4">
        <v>0</v>
      </c>
      <c r="I3401" s="4">
        <v>30000</v>
      </c>
      <c r="J3401">
        <v>7.7</v>
      </c>
      <c r="K3401">
        <v>30</v>
      </c>
      <c r="L3401">
        <v>8.1</v>
      </c>
      <c r="M3401" s="4">
        <v>9</v>
      </c>
      <c r="N3401" t="s">
        <v>3014</v>
      </c>
      <c r="O3401" t="s">
        <v>21</v>
      </c>
      <c r="P3401" s="4">
        <v>260000</v>
      </c>
      <c r="Q3401" s="3">
        <f>AVERAGE(Table1[[#This Row],[critic_score]],Table1[[#This Row],[user_score]])</f>
        <v>7.9</v>
      </c>
      <c r="R3401" s="4">
        <f>Table1[[#This Row],[user_count]]+Table1[[#This Row],[critic_count]]</f>
        <v>39</v>
      </c>
      <c r="S3401" s="2">
        <f>100000*Table1[[#This Row],[review_count]]/Table1[[#This Row],[total sales]]</f>
        <v>15</v>
      </c>
      <c r="T3401" s="2">
        <f>Table1[[#This Row],[total sales]]/(2017-Table1[[#This Row],[year_of_release]])</f>
        <v>20000</v>
      </c>
      <c r="U3401" s="9">
        <f>Table1[[#This Row],[na_sales]]/(2017-Table1[[#This Row],[year_of_release]])</f>
        <v>10000</v>
      </c>
      <c r="V3401" s="6">
        <f>Table1[[#This Row],[eu_sales]]/(2017-Table1[[#This Row],[year_of_release]])</f>
        <v>7692.3076923076924</v>
      </c>
      <c r="W3401" s="6">
        <f>Table1[[#This Row],[jp_sales]]/(2017-Table1[[#This Row],[year_of_release]])</f>
        <v>0</v>
      </c>
      <c r="X3401" s="6">
        <f>Table1[[#This Row],[other_sales]]/(2017-Table1[[#This Row],[year_of_release]])</f>
        <v>2307.6923076923076</v>
      </c>
      <c r="Y3401" s="4">
        <v>505524224</v>
      </c>
      <c r="Z3401" s="4">
        <v>434174638</v>
      </c>
      <c r="AA3401" s="4">
        <v>127761000</v>
      </c>
      <c r="AB3401" s="1">
        <f>Table1[[#This Row],[na_sales]]/Table1[[#This Row],[NA population]]</f>
        <v>2.5715879443197561E-4</v>
      </c>
      <c r="AC3401" s="1">
        <f>Table1[[#This Row],[eu_sales]]/Table1[[#This Row],[Eu population]]</f>
        <v>2.3032206685458215E-4</v>
      </c>
      <c r="AD3401" s="1">
        <f>Table1[[#This Row],[jp_sales]]/Table1[[#This Row],[Jp population]]</f>
        <v>0</v>
      </c>
    </row>
    <row r="3402" spans="1:30" x14ac:dyDescent="0.25">
      <c r="A3402" t="s">
        <v>3015</v>
      </c>
      <c r="B3402" t="s">
        <v>45</v>
      </c>
      <c r="C3402">
        <v>2003</v>
      </c>
      <c r="D3402" t="s">
        <v>19</v>
      </c>
      <c r="E3402" t="s">
        <v>51</v>
      </c>
      <c r="F3402" s="4">
        <v>130000</v>
      </c>
      <c r="G3402" s="4">
        <v>100000</v>
      </c>
      <c r="H3402" s="4">
        <v>0</v>
      </c>
      <c r="I3402" s="4">
        <v>30000</v>
      </c>
      <c r="J3402">
        <v>5.8</v>
      </c>
      <c r="K3402">
        <v>19</v>
      </c>
      <c r="L3402">
        <v>7.8</v>
      </c>
      <c r="M3402" s="4">
        <v>8</v>
      </c>
      <c r="N3402" t="s">
        <v>1448</v>
      </c>
      <c r="O3402" t="s">
        <v>21</v>
      </c>
      <c r="P3402" s="4">
        <v>260000</v>
      </c>
      <c r="Q3402" s="3">
        <f>AVERAGE(Table1[[#This Row],[critic_score]],Table1[[#This Row],[user_score]])</f>
        <v>6.8</v>
      </c>
      <c r="R3402" s="4">
        <f>Table1[[#This Row],[user_count]]+Table1[[#This Row],[critic_count]]</f>
        <v>27</v>
      </c>
      <c r="S3402" s="2">
        <f>100000*Table1[[#This Row],[review_count]]/Table1[[#This Row],[total sales]]</f>
        <v>10.384615384615385</v>
      </c>
      <c r="T3402" s="2">
        <f>Table1[[#This Row],[total sales]]/(2017-Table1[[#This Row],[year_of_release]])</f>
        <v>18571.428571428572</v>
      </c>
      <c r="U3402" s="9">
        <f>Table1[[#This Row],[na_sales]]/(2017-Table1[[#This Row],[year_of_release]])</f>
        <v>9285.7142857142862</v>
      </c>
      <c r="V3402" s="6">
        <f>Table1[[#This Row],[eu_sales]]/(2017-Table1[[#This Row],[year_of_release]])</f>
        <v>7142.8571428571431</v>
      </c>
      <c r="W3402" s="6">
        <f>Table1[[#This Row],[jp_sales]]/(2017-Table1[[#This Row],[year_of_release]])</f>
        <v>0</v>
      </c>
      <c r="X3402" s="6">
        <f>Table1[[#This Row],[other_sales]]/(2017-Table1[[#This Row],[year_of_release]])</f>
        <v>2142.8571428571427</v>
      </c>
      <c r="Y3402" s="4">
        <v>500125528</v>
      </c>
      <c r="Z3402" s="4">
        <v>432552540</v>
      </c>
      <c r="AA3402" s="4">
        <v>127718000</v>
      </c>
      <c r="AB3402" s="1">
        <f>Table1[[#This Row],[na_sales]]/Table1[[#This Row],[NA population]]</f>
        <v>2.599347418234568E-4</v>
      </c>
      <c r="AC3402" s="1">
        <f>Table1[[#This Row],[eu_sales]]/Table1[[#This Row],[Eu population]]</f>
        <v>2.3118578843624407E-4</v>
      </c>
      <c r="AD3402" s="1">
        <f>Table1[[#This Row],[jp_sales]]/Table1[[#This Row],[Jp population]]</f>
        <v>0</v>
      </c>
    </row>
    <row r="3403" spans="1:30" x14ac:dyDescent="0.25">
      <c r="A3403" t="s">
        <v>3016</v>
      </c>
      <c r="B3403" t="s">
        <v>26</v>
      </c>
      <c r="C3403">
        <v>2008</v>
      </c>
      <c r="D3403" t="s">
        <v>191</v>
      </c>
      <c r="E3403" t="s">
        <v>981</v>
      </c>
      <c r="F3403" s="4">
        <v>240000</v>
      </c>
      <c r="G3403" s="4">
        <v>0</v>
      </c>
      <c r="H3403" s="4">
        <v>0</v>
      </c>
      <c r="I3403" s="4">
        <v>20000</v>
      </c>
      <c r="J3403">
        <v>4.5999999999999996</v>
      </c>
      <c r="K3403">
        <v>5</v>
      </c>
      <c r="L3403">
        <v>3.6</v>
      </c>
      <c r="M3403" s="4">
        <v>5</v>
      </c>
      <c r="N3403" t="s">
        <v>3017</v>
      </c>
      <c r="O3403" t="s">
        <v>84</v>
      </c>
      <c r="P3403" s="4">
        <v>260000</v>
      </c>
      <c r="Q3403" s="3">
        <f>AVERAGE(Table1[[#This Row],[critic_score]],Table1[[#This Row],[user_score]])</f>
        <v>4.0999999999999996</v>
      </c>
      <c r="R3403" s="4">
        <f>Table1[[#This Row],[user_count]]+Table1[[#This Row],[critic_count]]</f>
        <v>10</v>
      </c>
      <c r="S3403" s="2">
        <f>100000*Table1[[#This Row],[review_count]]/Table1[[#This Row],[total sales]]</f>
        <v>3.8461538461538463</v>
      </c>
      <c r="T3403" s="2">
        <f>Table1[[#This Row],[total sales]]/(2017-Table1[[#This Row],[year_of_release]])</f>
        <v>28888.888888888891</v>
      </c>
      <c r="U3403" s="9">
        <f>Table1[[#This Row],[na_sales]]/(2017-Table1[[#This Row],[year_of_release]])</f>
        <v>26666.666666666668</v>
      </c>
      <c r="V3403" s="6">
        <f>Table1[[#This Row],[eu_sales]]/(2017-Table1[[#This Row],[year_of_release]])</f>
        <v>0</v>
      </c>
      <c r="W3403" s="6">
        <f>Table1[[#This Row],[jp_sales]]/(2017-Table1[[#This Row],[year_of_release]])</f>
        <v>0</v>
      </c>
      <c r="X3403" s="6">
        <f>Table1[[#This Row],[other_sales]]/(2017-Table1[[#This Row],[year_of_release]])</f>
        <v>2222.2222222222222</v>
      </c>
      <c r="Y3403" s="4">
        <v>528816311</v>
      </c>
      <c r="Z3403" s="4">
        <v>440001482</v>
      </c>
      <c r="AA3403" s="4">
        <v>128063000</v>
      </c>
      <c r="AB3403" s="1">
        <f>Table1[[#This Row],[na_sales]]/Table1[[#This Row],[NA population]]</f>
        <v>4.5384379227289003E-4</v>
      </c>
      <c r="AC3403" s="1">
        <f>Table1[[#This Row],[eu_sales]]/Table1[[#This Row],[Eu population]]</f>
        <v>0</v>
      </c>
      <c r="AD3403" s="1">
        <f>Table1[[#This Row],[jp_sales]]/Table1[[#This Row],[Jp population]]</f>
        <v>0</v>
      </c>
    </row>
    <row r="3404" spans="1:30" x14ac:dyDescent="0.25">
      <c r="A3404" t="s">
        <v>3018</v>
      </c>
      <c r="B3404" t="s">
        <v>159</v>
      </c>
      <c r="C3404">
        <v>2002</v>
      </c>
      <c r="D3404" t="s">
        <v>27</v>
      </c>
      <c r="E3404" t="s">
        <v>171</v>
      </c>
      <c r="F3404" s="4">
        <v>160000</v>
      </c>
      <c r="G3404" s="4">
        <v>60000</v>
      </c>
      <c r="H3404" s="4">
        <v>40000</v>
      </c>
      <c r="I3404" s="4">
        <v>0</v>
      </c>
      <c r="J3404">
        <v>8.6999999999999993</v>
      </c>
      <c r="K3404">
        <v>27</v>
      </c>
      <c r="L3404">
        <v>8.1999999999999993</v>
      </c>
      <c r="M3404" s="4">
        <v>39</v>
      </c>
      <c r="N3404" t="s">
        <v>311</v>
      </c>
      <c r="O3404" t="s">
        <v>67</v>
      </c>
      <c r="P3404" s="4">
        <v>260000</v>
      </c>
      <c r="Q3404" s="3">
        <f>AVERAGE(Table1[[#This Row],[critic_score]],Table1[[#This Row],[user_score]])</f>
        <v>8.4499999999999993</v>
      </c>
      <c r="R3404" s="4">
        <f>Table1[[#This Row],[user_count]]+Table1[[#This Row],[critic_count]]</f>
        <v>66</v>
      </c>
      <c r="S3404" s="2">
        <f>100000*Table1[[#This Row],[review_count]]/Table1[[#This Row],[total sales]]</f>
        <v>25.384615384615383</v>
      </c>
      <c r="T3404" s="2">
        <f>Table1[[#This Row],[total sales]]/(2017-Table1[[#This Row],[year_of_release]])</f>
        <v>17333.333333333332</v>
      </c>
      <c r="U3404" s="9">
        <f>Table1[[#This Row],[na_sales]]/(2017-Table1[[#This Row],[year_of_release]])</f>
        <v>10666.666666666666</v>
      </c>
      <c r="V3404" s="6">
        <f>Table1[[#This Row],[eu_sales]]/(2017-Table1[[#This Row],[year_of_release]])</f>
        <v>4000</v>
      </c>
      <c r="W3404" s="6">
        <f>Table1[[#This Row],[jp_sales]]/(2017-Table1[[#This Row],[year_of_release]])</f>
        <v>2666.6666666666665</v>
      </c>
      <c r="X3404" s="6">
        <f>Table1[[#This Row],[other_sales]]/(2017-Table1[[#This Row],[year_of_release]])</f>
        <v>0</v>
      </c>
      <c r="Y3404" s="4">
        <v>495013192</v>
      </c>
      <c r="Z3404" s="4">
        <v>431019772</v>
      </c>
      <c r="AA3404" s="4">
        <v>127445000</v>
      </c>
      <c r="AB3404" s="1">
        <f>Table1[[#This Row],[na_sales]]/Table1[[#This Row],[NA population]]</f>
        <v>3.2322370915722988E-4</v>
      </c>
      <c r="AC3404" s="1">
        <f>Table1[[#This Row],[eu_sales]]/Table1[[#This Row],[Eu population]]</f>
        <v>1.3920475091337573E-4</v>
      </c>
      <c r="AD3404" s="1">
        <f>Table1[[#This Row],[jp_sales]]/Table1[[#This Row],[Jp population]]</f>
        <v>3.1386088116442388E-4</v>
      </c>
    </row>
    <row r="3405" spans="1:30" x14ac:dyDescent="0.25">
      <c r="A3405" t="s">
        <v>3019</v>
      </c>
      <c r="B3405" t="s">
        <v>45</v>
      </c>
      <c r="C3405">
        <v>2001</v>
      </c>
      <c r="D3405" t="s">
        <v>23</v>
      </c>
      <c r="E3405" t="s">
        <v>51</v>
      </c>
      <c r="F3405" s="4">
        <v>130000</v>
      </c>
      <c r="G3405" s="4">
        <v>100000</v>
      </c>
      <c r="H3405" s="4">
        <v>0</v>
      </c>
      <c r="I3405" s="4">
        <v>30000</v>
      </c>
      <c r="J3405">
        <v>7.3</v>
      </c>
      <c r="K3405">
        <v>18</v>
      </c>
      <c r="L3405">
        <v>6</v>
      </c>
      <c r="M3405" s="4">
        <v>5</v>
      </c>
      <c r="N3405" t="s">
        <v>1300</v>
      </c>
      <c r="O3405" t="s">
        <v>21</v>
      </c>
      <c r="P3405" s="4">
        <v>260000</v>
      </c>
      <c r="Q3405" s="3">
        <f>AVERAGE(Table1[[#This Row],[critic_score]],Table1[[#This Row],[user_score]])</f>
        <v>6.65</v>
      </c>
      <c r="R3405" s="4">
        <f>Table1[[#This Row],[user_count]]+Table1[[#This Row],[critic_count]]</f>
        <v>23</v>
      </c>
      <c r="S3405" s="2">
        <f>100000*Table1[[#This Row],[review_count]]/Table1[[#This Row],[total sales]]</f>
        <v>8.8461538461538467</v>
      </c>
      <c r="T3405" s="2">
        <f>Table1[[#This Row],[total sales]]/(2017-Table1[[#This Row],[year_of_release]])</f>
        <v>16250</v>
      </c>
      <c r="U3405" s="9">
        <f>Table1[[#This Row],[na_sales]]/(2017-Table1[[#This Row],[year_of_release]])</f>
        <v>8125</v>
      </c>
      <c r="V3405" s="6">
        <f>Table1[[#This Row],[eu_sales]]/(2017-Table1[[#This Row],[year_of_release]])</f>
        <v>6250</v>
      </c>
      <c r="W3405" s="6">
        <f>Table1[[#This Row],[jp_sales]]/(2017-Table1[[#This Row],[year_of_release]])</f>
        <v>0</v>
      </c>
      <c r="X3405" s="6">
        <f>Table1[[#This Row],[other_sales]]/(2017-Table1[[#This Row],[year_of_release]])</f>
        <v>1875</v>
      </c>
      <c r="Y3405" s="4">
        <v>489752572</v>
      </c>
      <c r="Z3405" s="4">
        <v>430035992</v>
      </c>
      <c r="AA3405" s="4">
        <v>127149000</v>
      </c>
      <c r="AB3405" s="1">
        <f>Table1[[#This Row],[na_sales]]/Table1[[#This Row],[NA population]]</f>
        <v>2.6544015781095276E-4</v>
      </c>
      <c r="AC3405" s="1">
        <f>Table1[[#This Row],[eu_sales]]/Table1[[#This Row],[Eu population]]</f>
        <v>2.3253867550695616E-4</v>
      </c>
      <c r="AD3405" s="1">
        <f>Table1[[#This Row],[jp_sales]]/Table1[[#This Row],[Jp population]]</f>
        <v>0</v>
      </c>
    </row>
    <row r="3406" spans="1:30" x14ac:dyDescent="0.25">
      <c r="A3406" t="s">
        <v>2267</v>
      </c>
      <c r="B3406" t="s">
        <v>26</v>
      </c>
      <c r="C3406">
        <v>2006</v>
      </c>
      <c r="D3406" t="s">
        <v>191</v>
      </c>
      <c r="E3406" t="s">
        <v>431</v>
      </c>
      <c r="F3406" s="4">
        <v>230000</v>
      </c>
      <c r="G3406" s="4">
        <v>10000</v>
      </c>
      <c r="H3406" s="4">
        <v>0</v>
      </c>
      <c r="I3406" s="4">
        <v>20000</v>
      </c>
      <c r="J3406">
        <v>6.3</v>
      </c>
      <c r="K3406">
        <v>11</v>
      </c>
      <c r="L3406">
        <v>8.6</v>
      </c>
      <c r="M3406" s="4">
        <v>7</v>
      </c>
      <c r="N3406" t="s">
        <v>635</v>
      </c>
      <c r="O3406" t="s">
        <v>67</v>
      </c>
      <c r="P3406" s="4">
        <v>260000</v>
      </c>
      <c r="Q3406" s="3">
        <f>AVERAGE(Table1[[#This Row],[critic_score]],Table1[[#This Row],[user_score]])</f>
        <v>7.4499999999999993</v>
      </c>
      <c r="R3406" s="4">
        <f>Table1[[#This Row],[user_count]]+Table1[[#This Row],[critic_count]]</f>
        <v>18</v>
      </c>
      <c r="S3406" s="2">
        <f>100000*Table1[[#This Row],[review_count]]/Table1[[#This Row],[total sales]]</f>
        <v>6.9230769230769234</v>
      </c>
      <c r="T3406" s="2">
        <f>Table1[[#This Row],[total sales]]/(2017-Table1[[#This Row],[year_of_release]])</f>
        <v>23636.363636363636</v>
      </c>
      <c r="U3406" s="9">
        <f>Table1[[#This Row],[na_sales]]/(2017-Table1[[#This Row],[year_of_release]])</f>
        <v>20909.090909090908</v>
      </c>
      <c r="V3406" s="6">
        <f>Table1[[#This Row],[eu_sales]]/(2017-Table1[[#This Row],[year_of_release]])</f>
        <v>909.09090909090912</v>
      </c>
      <c r="W3406" s="6">
        <f>Table1[[#This Row],[jp_sales]]/(2017-Table1[[#This Row],[year_of_release]])</f>
        <v>0</v>
      </c>
      <c r="X3406" s="6">
        <f>Table1[[#This Row],[other_sales]]/(2017-Table1[[#This Row],[year_of_release]])</f>
        <v>1818.1818181818182</v>
      </c>
      <c r="Y3406" s="4">
        <v>516818555</v>
      </c>
      <c r="Z3406" s="4">
        <v>437126892</v>
      </c>
      <c r="AA3406" s="4">
        <v>127854000</v>
      </c>
      <c r="AB3406" s="1">
        <f>Table1[[#This Row],[na_sales]]/Table1[[#This Row],[NA population]]</f>
        <v>4.4503046141599928E-4</v>
      </c>
      <c r="AC3406" s="1">
        <f>Table1[[#This Row],[eu_sales]]/Table1[[#This Row],[Eu population]]</f>
        <v>2.2876652484697737E-5</v>
      </c>
      <c r="AD3406" s="1">
        <f>Table1[[#This Row],[jp_sales]]/Table1[[#This Row],[Jp population]]</f>
        <v>0</v>
      </c>
    </row>
    <row r="3407" spans="1:30" x14ac:dyDescent="0.25">
      <c r="A3407" t="s">
        <v>3020</v>
      </c>
      <c r="B3407" t="s">
        <v>103</v>
      </c>
      <c r="C3407">
        <v>2004</v>
      </c>
      <c r="D3407" t="s">
        <v>96</v>
      </c>
      <c r="E3407" t="s">
        <v>538</v>
      </c>
      <c r="F3407" s="4">
        <v>190000</v>
      </c>
      <c r="G3407" s="4">
        <v>60000</v>
      </c>
      <c r="H3407" s="4">
        <v>0</v>
      </c>
      <c r="I3407" s="4">
        <v>10000</v>
      </c>
      <c r="J3407">
        <v>7.7</v>
      </c>
      <c r="K3407">
        <v>44</v>
      </c>
      <c r="L3407">
        <v>7.9</v>
      </c>
      <c r="M3407" s="4">
        <v>16</v>
      </c>
      <c r="N3407" t="s">
        <v>3021</v>
      </c>
      <c r="O3407" t="s">
        <v>67</v>
      </c>
      <c r="P3407" s="4">
        <v>260000</v>
      </c>
      <c r="Q3407" s="3">
        <f>AVERAGE(Table1[[#This Row],[critic_score]],Table1[[#This Row],[user_score]])</f>
        <v>7.8000000000000007</v>
      </c>
      <c r="R3407" s="4">
        <f>Table1[[#This Row],[user_count]]+Table1[[#This Row],[critic_count]]</f>
        <v>60</v>
      </c>
      <c r="S3407" s="2">
        <f>100000*Table1[[#This Row],[review_count]]/Table1[[#This Row],[total sales]]</f>
        <v>23.076923076923077</v>
      </c>
      <c r="T3407" s="2">
        <f>Table1[[#This Row],[total sales]]/(2017-Table1[[#This Row],[year_of_release]])</f>
        <v>20000</v>
      </c>
      <c r="U3407" s="9">
        <f>Table1[[#This Row],[na_sales]]/(2017-Table1[[#This Row],[year_of_release]])</f>
        <v>14615.384615384615</v>
      </c>
      <c r="V3407" s="6">
        <f>Table1[[#This Row],[eu_sales]]/(2017-Table1[[#This Row],[year_of_release]])</f>
        <v>4615.3846153846152</v>
      </c>
      <c r="W3407" s="6">
        <f>Table1[[#This Row],[jp_sales]]/(2017-Table1[[#This Row],[year_of_release]])</f>
        <v>0</v>
      </c>
      <c r="X3407" s="6">
        <f>Table1[[#This Row],[other_sales]]/(2017-Table1[[#This Row],[year_of_release]])</f>
        <v>769.23076923076928</v>
      </c>
      <c r="Y3407" s="4">
        <v>505524224</v>
      </c>
      <c r="Z3407" s="4">
        <v>434174638</v>
      </c>
      <c r="AA3407" s="4">
        <v>127761000</v>
      </c>
      <c r="AB3407" s="1">
        <f>Table1[[#This Row],[na_sales]]/Table1[[#This Row],[NA population]]</f>
        <v>3.7584746878519513E-4</v>
      </c>
      <c r="AC3407" s="1">
        <f>Table1[[#This Row],[eu_sales]]/Table1[[#This Row],[Eu population]]</f>
        <v>1.3819324011274929E-4</v>
      </c>
      <c r="AD3407" s="1">
        <f>Table1[[#This Row],[jp_sales]]/Table1[[#This Row],[Jp population]]</f>
        <v>0</v>
      </c>
    </row>
    <row r="3408" spans="1:30" x14ac:dyDescent="0.25">
      <c r="A3408" t="s">
        <v>245</v>
      </c>
      <c r="B3408" t="s">
        <v>26</v>
      </c>
      <c r="C3408">
        <v>2004</v>
      </c>
      <c r="D3408" t="s">
        <v>19</v>
      </c>
      <c r="E3408" t="s">
        <v>100</v>
      </c>
      <c r="F3408" s="4">
        <v>240000</v>
      </c>
      <c r="G3408" s="4">
        <v>0</v>
      </c>
      <c r="H3408" s="4">
        <v>0</v>
      </c>
      <c r="I3408" s="4">
        <v>20000</v>
      </c>
      <c r="J3408">
        <v>6.8</v>
      </c>
      <c r="K3408">
        <v>25</v>
      </c>
      <c r="L3408">
        <v>7.7</v>
      </c>
      <c r="M3408" s="4">
        <v>7</v>
      </c>
      <c r="N3408" t="s">
        <v>1623</v>
      </c>
      <c r="O3408" t="s">
        <v>21</v>
      </c>
      <c r="P3408" s="4">
        <v>260000</v>
      </c>
      <c r="Q3408" s="3">
        <f>AVERAGE(Table1[[#This Row],[critic_score]],Table1[[#This Row],[user_score]])</f>
        <v>7.25</v>
      </c>
      <c r="R3408" s="4">
        <f>Table1[[#This Row],[user_count]]+Table1[[#This Row],[critic_count]]</f>
        <v>32</v>
      </c>
      <c r="S3408" s="2">
        <f>100000*Table1[[#This Row],[review_count]]/Table1[[#This Row],[total sales]]</f>
        <v>12.307692307692308</v>
      </c>
      <c r="T3408" s="2">
        <f>Table1[[#This Row],[total sales]]/(2017-Table1[[#This Row],[year_of_release]])</f>
        <v>20000</v>
      </c>
      <c r="U3408" s="9">
        <f>Table1[[#This Row],[na_sales]]/(2017-Table1[[#This Row],[year_of_release]])</f>
        <v>18461.538461538461</v>
      </c>
      <c r="V3408" s="6">
        <f>Table1[[#This Row],[eu_sales]]/(2017-Table1[[#This Row],[year_of_release]])</f>
        <v>0</v>
      </c>
      <c r="W3408" s="6">
        <f>Table1[[#This Row],[jp_sales]]/(2017-Table1[[#This Row],[year_of_release]])</f>
        <v>0</v>
      </c>
      <c r="X3408" s="6">
        <f>Table1[[#This Row],[other_sales]]/(2017-Table1[[#This Row],[year_of_release]])</f>
        <v>1538.4615384615386</v>
      </c>
      <c r="Y3408" s="4">
        <v>505524224</v>
      </c>
      <c r="Z3408" s="4">
        <v>434174638</v>
      </c>
      <c r="AA3408" s="4">
        <v>127761000</v>
      </c>
      <c r="AB3408" s="1">
        <f>Table1[[#This Row],[na_sales]]/Table1[[#This Row],[NA population]]</f>
        <v>4.7475469741287807E-4</v>
      </c>
      <c r="AC3408" s="1">
        <f>Table1[[#This Row],[eu_sales]]/Table1[[#This Row],[Eu population]]</f>
        <v>0</v>
      </c>
      <c r="AD3408" s="1">
        <f>Table1[[#This Row],[jp_sales]]/Table1[[#This Row],[Jp population]]</f>
        <v>0</v>
      </c>
    </row>
    <row r="3409" spans="1:30" x14ac:dyDescent="0.25">
      <c r="A3409" t="s">
        <v>1028</v>
      </c>
      <c r="B3409" t="s">
        <v>138</v>
      </c>
      <c r="C3409">
        <v>2004</v>
      </c>
      <c r="D3409" t="s">
        <v>19</v>
      </c>
      <c r="E3409" t="s">
        <v>100</v>
      </c>
      <c r="F3409" s="4">
        <v>200000</v>
      </c>
      <c r="G3409" s="4">
        <v>50000</v>
      </c>
      <c r="H3409" s="4">
        <v>0</v>
      </c>
      <c r="I3409" s="4">
        <v>10000</v>
      </c>
      <c r="J3409">
        <v>8.9</v>
      </c>
      <c r="K3409">
        <v>25</v>
      </c>
      <c r="L3409">
        <v>8.5</v>
      </c>
      <c r="M3409" s="4">
        <v>11</v>
      </c>
      <c r="N3409" t="s">
        <v>101</v>
      </c>
      <c r="O3409" t="s">
        <v>21</v>
      </c>
      <c r="P3409" s="4">
        <v>260000</v>
      </c>
      <c r="Q3409" s="3">
        <f>AVERAGE(Table1[[#This Row],[critic_score]],Table1[[#This Row],[user_score]])</f>
        <v>8.6999999999999993</v>
      </c>
      <c r="R3409" s="4">
        <f>Table1[[#This Row],[user_count]]+Table1[[#This Row],[critic_count]]</f>
        <v>36</v>
      </c>
      <c r="S3409" s="2">
        <f>100000*Table1[[#This Row],[review_count]]/Table1[[#This Row],[total sales]]</f>
        <v>13.846153846153847</v>
      </c>
      <c r="T3409" s="2">
        <f>Table1[[#This Row],[total sales]]/(2017-Table1[[#This Row],[year_of_release]])</f>
        <v>20000</v>
      </c>
      <c r="U3409" s="9">
        <f>Table1[[#This Row],[na_sales]]/(2017-Table1[[#This Row],[year_of_release]])</f>
        <v>15384.615384615385</v>
      </c>
      <c r="V3409" s="6">
        <f>Table1[[#This Row],[eu_sales]]/(2017-Table1[[#This Row],[year_of_release]])</f>
        <v>3846.1538461538462</v>
      </c>
      <c r="W3409" s="6">
        <f>Table1[[#This Row],[jp_sales]]/(2017-Table1[[#This Row],[year_of_release]])</f>
        <v>0</v>
      </c>
      <c r="X3409" s="6">
        <f>Table1[[#This Row],[other_sales]]/(2017-Table1[[#This Row],[year_of_release]])</f>
        <v>769.23076923076928</v>
      </c>
      <c r="Y3409" s="4">
        <v>505524224</v>
      </c>
      <c r="Z3409" s="4">
        <v>434174638</v>
      </c>
      <c r="AA3409" s="4">
        <v>127761000</v>
      </c>
      <c r="AB3409" s="1">
        <f>Table1[[#This Row],[na_sales]]/Table1[[#This Row],[NA population]]</f>
        <v>3.9562891451073171E-4</v>
      </c>
      <c r="AC3409" s="1">
        <f>Table1[[#This Row],[eu_sales]]/Table1[[#This Row],[Eu population]]</f>
        <v>1.1516103342729108E-4</v>
      </c>
      <c r="AD3409" s="1">
        <f>Table1[[#This Row],[jp_sales]]/Table1[[#This Row],[Jp population]]</f>
        <v>0</v>
      </c>
    </row>
    <row r="3410" spans="1:30" x14ac:dyDescent="0.25">
      <c r="A3410" t="s">
        <v>3022</v>
      </c>
      <c r="B3410" t="s">
        <v>26</v>
      </c>
      <c r="C3410">
        <v>2004</v>
      </c>
      <c r="D3410" t="s">
        <v>49</v>
      </c>
      <c r="E3410" t="s">
        <v>20</v>
      </c>
      <c r="F3410" s="4">
        <v>130000</v>
      </c>
      <c r="G3410" s="4">
        <v>10000</v>
      </c>
      <c r="H3410" s="4">
        <v>110000</v>
      </c>
      <c r="I3410" s="4">
        <v>10000</v>
      </c>
      <c r="J3410">
        <v>7.3</v>
      </c>
      <c r="K3410">
        <v>34</v>
      </c>
      <c r="L3410">
        <v>8.4</v>
      </c>
      <c r="M3410" s="4">
        <v>17</v>
      </c>
      <c r="N3410" t="s">
        <v>3023</v>
      </c>
      <c r="O3410" t="s">
        <v>21</v>
      </c>
      <c r="P3410" s="4">
        <v>260000</v>
      </c>
      <c r="Q3410" s="3">
        <f>AVERAGE(Table1[[#This Row],[critic_score]],Table1[[#This Row],[user_score]])</f>
        <v>7.85</v>
      </c>
      <c r="R3410" s="4">
        <f>Table1[[#This Row],[user_count]]+Table1[[#This Row],[critic_count]]</f>
        <v>51</v>
      </c>
      <c r="S3410" s="2">
        <f>100000*Table1[[#This Row],[review_count]]/Table1[[#This Row],[total sales]]</f>
        <v>19.615384615384617</v>
      </c>
      <c r="T3410" s="2">
        <f>Table1[[#This Row],[total sales]]/(2017-Table1[[#This Row],[year_of_release]])</f>
        <v>20000</v>
      </c>
      <c r="U3410" s="9">
        <f>Table1[[#This Row],[na_sales]]/(2017-Table1[[#This Row],[year_of_release]])</f>
        <v>10000</v>
      </c>
      <c r="V3410" s="6">
        <f>Table1[[#This Row],[eu_sales]]/(2017-Table1[[#This Row],[year_of_release]])</f>
        <v>769.23076923076928</v>
      </c>
      <c r="W3410" s="6">
        <f>Table1[[#This Row],[jp_sales]]/(2017-Table1[[#This Row],[year_of_release]])</f>
        <v>8461.538461538461</v>
      </c>
      <c r="X3410" s="6">
        <f>Table1[[#This Row],[other_sales]]/(2017-Table1[[#This Row],[year_of_release]])</f>
        <v>769.23076923076928</v>
      </c>
      <c r="Y3410" s="4">
        <v>505524224</v>
      </c>
      <c r="Z3410" s="4">
        <v>434174638</v>
      </c>
      <c r="AA3410" s="4">
        <v>127761000</v>
      </c>
      <c r="AB3410" s="1">
        <f>Table1[[#This Row],[na_sales]]/Table1[[#This Row],[NA population]]</f>
        <v>2.5715879443197561E-4</v>
      </c>
      <c r="AC3410" s="1">
        <f>Table1[[#This Row],[eu_sales]]/Table1[[#This Row],[Eu population]]</f>
        <v>2.3032206685458213E-5</v>
      </c>
      <c r="AD3410" s="1">
        <f>Table1[[#This Row],[jp_sales]]/Table1[[#This Row],[Jp population]]</f>
        <v>8.6098261597827191E-4</v>
      </c>
    </row>
    <row r="3411" spans="1:30" x14ac:dyDescent="0.25">
      <c r="A3411" t="s">
        <v>3026</v>
      </c>
      <c r="B3411" t="s">
        <v>138</v>
      </c>
      <c r="C3411">
        <v>2002</v>
      </c>
      <c r="D3411" t="s">
        <v>191</v>
      </c>
      <c r="E3411" t="s">
        <v>575</v>
      </c>
      <c r="F3411" s="4">
        <v>150000</v>
      </c>
      <c r="G3411" s="4">
        <v>40000</v>
      </c>
      <c r="H3411" s="4">
        <v>60000</v>
      </c>
      <c r="I3411" s="4">
        <v>10000</v>
      </c>
      <c r="J3411">
        <v>8.1</v>
      </c>
      <c r="K3411">
        <v>19</v>
      </c>
      <c r="L3411">
        <v>8.5</v>
      </c>
      <c r="M3411" s="4">
        <v>15</v>
      </c>
      <c r="N3411" t="s">
        <v>108</v>
      </c>
      <c r="O3411" t="s">
        <v>21</v>
      </c>
      <c r="P3411" s="4">
        <v>260000</v>
      </c>
      <c r="Q3411" s="3">
        <f>AVERAGE(Table1[[#This Row],[critic_score]],Table1[[#This Row],[user_score]])</f>
        <v>8.3000000000000007</v>
      </c>
      <c r="R3411" s="4">
        <f>Table1[[#This Row],[user_count]]+Table1[[#This Row],[critic_count]]</f>
        <v>34</v>
      </c>
      <c r="S3411" s="2">
        <f>100000*Table1[[#This Row],[review_count]]/Table1[[#This Row],[total sales]]</f>
        <v>13.076923076923077</v>
      </c>
      <c r="T3411" s="2">
        <f>Table1[[#This Row],[total sales]]/(2017-Table1[[#This Row],[year_of_release]])</f>
        <v>17333.333333333332</v>
      </c>
      <c r="U3411" s="9">
        <f>Table1[[#This Row],[na_sales]]/(2017-Table1[[#This Row],[year_of_release]])</f>
        <v>10000</v>
      </c>
      <c r="V3411" s="6">
        <f>Table1[[#This Row],[eu_sales]]/(2017-Table1[[#This Row],[year_of_release]])</f>
        <v>2666.6666666666665</v>
      </c>
      <c r="W3411" s="6">
        <f>Table1[[#This Row],[jp_sales]]/(2017-Table1[[#This Row],[year_of_release]])</f>
        <v>4000</v>
      </c>
      <c r="X3411" s="6">
        <f>Table1[[#This Row],[other_sales]]/(2017-Table1[[#This Row],[year_of_release]])</f>
        <v>666.66666666666663</v>
      </c>
      <c r="Y3411" s="4">
        <v>495013192</v>
      </c>
      <c r="Z3411" s="4">
        <v>431019772</v>
      </c>
      <c r="AA3411" s="4">
        <v>127445000</v>
      </c>
      <c r="AB3411" s="1">
        <f>Table1[[#This Row],[na_sales]]/Table1[[#This Row],[NA population]]</f>
        <v>3.0302222733490303E-4</v>
      </c>
      <c r="AC3411" s="1">
        <f>Table1[[#This Row],[eu_sales]]/Table1[[#This Row],[Eu population]]</f>
        <v>9.2803167275583819E-5</v>
      </c>
      <c r="AD3411" s="1">
        <f>Table1[[#This Row],[jp_sales]]/Table1[[#This Row],[Jp population]]</f>
        <v>4.7079132174663582E-4</v>
      </c>
    </row>
    <row r="3412" spans="1:30" x14ac:dyDescent="0.25">
      <c r="A3412" t="s">
        <v>3032</v>
      </c>
      <c r="B3412" t="s">
        <v>113</v>
      </c>
      <c r="C3412">
        <v>2010</v>
      </c>
      <c r="D3412" t="s">
        <v>73</v>
      </c>
      <c r="E3412" t="s">
        <v>83</v>
      </c>
      <c r="F3412" s="4">
        <v>0</v>
      </c>
      <c r="G3412" s="4">
        <v>210000</v>
      </c>
      <c r="H3412" s="4">
        <v>0</v>
      </c>
      <c r="I3412" s="4">
        <v>50000</v>
      </c>
      <c r="J3412">
        <v>6.2</v>
      </c>
      <c r="K3412">
        <v>26</v>
      </c>
      <c r="L3412">
        <v>3.5</v>
      </c>
      <c r="M3412" s="4">
        <v>104</v>
      </c>
      <c r="N3412" t="s">
        <v>1946</v>
      </c>
      <c r="O3412" t="s">
        <v>67</v>
      </c>
      <c r="P3412" s="4">
        <v>260000</v>
      </c>
      <c r="Q3412" s="3">
        <f>AVERAGE(Table1[[#This Row],[critic_score]],Table1[[#This Row],[user_score]])</f>
        <v>4.8499999999999996</v>
      </c>
      <c r="R3412" s="4">
        <f>Table1[[#This Row],[user_count]]+Table1[[#This Row],[critic_count]]</f>
        <v>130</v>
      </c>
      <c r="S3412" s="2">
        <f>100000*Table1[[#This Row],[review_count]]/Table1[[#This Row],[total sales]]</f>
        <v>50</v>
      </c>
      <c r="T3412" s="2">
        <f>Table1[[#This Row],[total sales]]/(2017-Table1[[#This Row],[year_of_release]])</f>
        <v>37142.857142857145</v>
      </c>
      <c r="U3412" s="9">
        <f>Table1[[#This Row],[na_sales]]/(2017-Table1[[#This Row],[year_of_release]])</f>
        <v>0</v>
      </c>
      <c r="V3412" s="6">
        <f>Table1[[#This Row],[eu_sales]]/(2017-Table1[[#This Row],[year_of_release]])</f>
        <v>30000</v>
      </c>
      <c r="W3412" s="6">
        <f>Table1[[#This Row],[jp_sales]]/(2017-Table1[[#This Row],[year_of_release]])</f>
        <v>0</v>
      </c>
      <c r="X3412" s="6">
        <f>Table1[[#This Row],[other_sales]]/(2017-Table1[[#This Row],[year_of_release]])</f>
        <v>7142.8571428571431</v>
      </c>
      <c r="Y3412" s="4">
        <v>540520772</v>
      </c>
      <c r="Z3412" s="4">
        <v>441654761</v>
      </c>
      <c r="AA3412" s="4">
        <v>128070000</v>
      </c>
      <c r="AB3412" s="1">
        <f>Table1[[#This Row],[na_sales]]/Table1[[#This Row],[NA population]]</f>
        <v>0</v>
      </c>
      <c r="AC3412" s="1">
        <f>Table1[[#This Row],[eu_sales]]/Table1[[#This Row],[Eu population]]</f>
        <v>4.7548451538146106E-4</v>
      </c>
      <c r="AD3412" s="1">
        <f>Table1[[#This Row],[jp_sales]]/Table1[[#This Row],[Jp population]]</f>
        <v>0</v>
      </c>
    </row>
    <row r="3413" spans="1:30" x14ac:dyDescent="0.25">
      <c r="A3413" t="s">
        <v>2452</v>
      </c>
      <c r="B3413" t="s">
        <v>26</v>
      </c>
      <c r="C3413">
        <v>2009</v>
      </c>
      <c r="D3413" t="s">
        <v>96</v>
      </c>
      <c r="E3413" t="s">
        <v>1546</v>
      </c>
      <c r="F3413" s="4">
        <v>260000</v>
      </c>
      <c r="G3413" s="4">
        <v>30000</v>
      </c>
      <c r="H3413" s="4">
        <v>100000</v>
      </c>
      <c r="I3413" s="4">
        <v>20000</v>
      </c>
      <c r="J3413">
        <v>7.7</v>
      </c>
      <c r="K3413">
        <v>10</v>
      </c>
      <c r="L3413">
        <v>8.6</v>
      </c>
      <c r="M3413" s="4">
        <v>46</v>
      </c>
      <c r="N3413" t="s">
        <v>2090</v>
      </c>
      <c r="O3413" t="s">
        <v>21</v>
      </c>
      <c r="P3413" s="4">
        <v>410000</v>
      </c>
      <c r="Q3413" s="3">
        <f>AVERAGE(Table1[[#This Row],[critic_score]],Table1[[#This Row],[user_score]])</f>
        <v>8.15</v>
      </c>
      <c r="R3413" s="4">
        <f>Table1[[#This Row],[user_count]]+Table1[[#This Row],[critic_count]]</f>
        <v>56</v>
      </c>
      <c r="S3413" s="2">
        <f>100000*Table1[[#This Row],[review_count]]/Table1[[#This Row],[total sales]]</f>
        <v>13.658536585365853</v>
      </c>
      <c r="T3413" s="2">
        <f>Table1[[#This Row],[total sales]]/(2017-Table1[[#This Row],[year_of_release]])</f>
        <v>51250</v>
      </c>
      <c r="U3413" s="9">
        <f>Table1[[#This Row],[na_sales]]/(2017-Table1[[#This Row],[year_of_release]])</f>
        <v>32500</v>
      </c>
      <c r="V3413" s="6">
        <f>Table1[[#This Row],[eu_sales]]/(2017-Table1[[#This Row],[year_of_release]])</f>
        <v>3750</v>
      </c>
      <c r="W3413" s="6">
        <f>Table1[[#This Row],[jp_sales]]/(2017-Table1[[#This Row],[year_of_release]])</f>
        <v>12500</v>
      </c>
      <c r="X3413" s="6">
        <f>Table1[[#This Row],[other_sales]]/(2017-Table1[[#This Row],[year_of_release]])</f>
        <v>2500</v>
      </c>
      <c r="Y3413" s="4">
        <v>534740514</v>
      </c>
      <c r="Z3413" s="4">
        <v>441041694</v>
      </c>
      <c r="AA3413" s="4">
        <v>128047000</v>
      </c>
      <c r="AB3413" s="1">
        <f>Table1[[#This Row],[na_sales]]/Table1[[#This Row],[NA population]]</f>
        <v>4.8621713371805599E-4</v>
      </c>
      <c r="AC3413" s="1">
        <f>Table1[[#This Row],[eu_sales]]/Table1[[#This Row],[Eu population]]</f>
        <v>6.802077991293041E-5</v>
      </c>
      <c r="AD3413" s="1">
        <f>Table1[[#This Row],[jp_sales]]/Table1[[#This Row],[Jp population]]</f>
        <v>7.8096324006029041E-4</v>
      </c>
    </row>
    <row r="3414" spans="1:30" x14ac:dyDescent="0.25">
      <c r="A3414" t="s">
        <v>1840</v>
      </c>
      <c r="B3414" t="s">
        <v>39</v>
      </c>
      <c r="C3414">
        <v>2007</v>
      </c>
      <c r="D3414" t="s">
        <v>23</v>
      </c>
      <c r="E3414" t="s">
        <v>425</v>
      </c>
      <c r="F3414" s="4">
        <v>180000</v>
      </c>
      <c r="G3414" s="4">
        <v>40000</v>
      </c>
      <c r="H3414" s="4">
        <v>10000</v>
      </c>
      <c r="I3414" s="4">
        <v>30000</v>
      </c>
      <c r="J3414">
        <v>7.1</v>
      </c>
      <c r="K3414">
        <v>10</v>
      </c>
      <c r="L3414">
        <v>6.4</v>
      </c>
      <c r="M3414" s="4">
        <v>5</v>
      </c>
      <c r="N3414" t="s">
        <v>1841</v>
      </c>
      <c r="O3414" t="s">
        <v>67</v>
      </c>
      <c r="P3414" s="4">
        <v>260000</v>
      </c>
      <c r="Q3414" s="3">
        <f>AVERAGE(Table1[[#This Row],[critic_score]],Table1[[#This Row],[user_score]])</f>
        <v>6.75</v>
      </c>
      <c r="R3414" s="4">
        <f>Table1[[#This Row],[user_count]]+Table1[[#This Row],[critic_count]]</f>
        <v>15</v>
      </c>
      <c r="S3414" s="2">
        <f>100000*Table1[[#This Row],[review_count]]/Table1[[#This Row],[total sales]]</f>
        <v>5.7692307692307692</v>
      </c>
      <c r="T3414" s="2">
        <f>Table1[[#This Row],[total sales]]/(2017-Table1[[#This Row],[year_of_release]])</f>
        <v>26000</v>
      </c>
      <c r="U3414" s="9">
        <f>Table1[[#This Row],[na_sales]]/(2017-Table1[[#This Row],[year_of_release]])</f>
        <v>18000</v>
      </c>
      <c r="V3414" s="6">
        <f>Table1[[#This Row],[eu_sales]]/(2017-Table1[[#This Row],[year_of_release]])</f>
        <v>4000</v>
      </c>
      <c r="W3414" s="6">
        <f>Table1[[#This Row],[jp_sales]]/(2017-Table1[[#This Row],[year_of_release]])</f>
        <v>1000</v>
      </c>
      <c r="X3414" s="6">
        <f>Table1[[#This Row],[other_sales]]/(2017-Table1[[#This Row],[year_of_release]])</f>
        <v>3000</v>
      </c>
      <c r="Y3414" s="4">
        <v>522751172</v>
      </c>
      <c r="Z3414" s="4">
        <v>438594184</v>
      </c>
      <c r="AA3414" s="4">
        <v>128001000</v>
      </c>
      <c r="AB3414" s="1">
        <f>Table1[[#This Row],[na_sales]]/Table1[[#This Row],[NA population]]</f>
        <v>3.4433208310434929E-4</v>
      </c>
      <c r="AC3414" s="1">
        <f>Table1[[#This Row],[eu_sales]]/Table1[[#This Row],[Eu population]]</f>
        <v>9.1200479758299759E-5</v>
      </c>
      <c r="AD3414" s="1">
        <f>Table1[[#This Row],[jp_sales]]/Table1[[#This Row],[Jp population]]</f>
        <v>7.8124389653205832E-5</v>
      </c>
    </row>
    <row r="3415" spans="1:30" x14ac:dyDescent="0.25">
      <c r="A3415" t="s">
        <v>768</v>
      </c>
      <c r="B3415" t="s">
        <v>113</v>
      </c>
      <c r="C3415">
        <v>2011</v>
      </c>
      <c r="D3415" t="s">
        <v>40</v>
      </c>
      <c r="E3415" t="s">
        <v>183</v>
      </c>
      <c r="F3415" s="4">
        <v>100000</v>
      </c>
      <c r="G3415" s="4">
        <v>130000</v>
      </c>
      <c r="H3415" s="4">
        <v>0</v>
      </c>
      <c r="I3415" s="4">
        <v>30000</v>
      </c>
      <c r="J3415">
        <v>7.6</v>
      </c>
      <c r="K3415">
        <v>14</v>
      </c>
      <c r="L3415">
        <v>7.5</v>
      </c>
      <c r="M3415" s="4">
        <v>44</v>
      </c>
      <c r="N3415" t="s">
        <v>184</v>
      </c>
      <c r="O3415" t="s">
        <v>84</v>
      </c>
      <c r="P3415" s="4">
        <v>260000</v>
      </c>
      <c r="Q3415" s="3">
        <f>AVERAGE(Table1[[#This Row],[critic_score]],Table1[[#This Row],[user_score]])</f>
        <v>7.55</v>
      </c>
      <c r="R3415" s="4">
        <f>Table1[[#This Row],[user_count]]+Table1[[#This Row],[critic_count]]</f>
        <v>58</v>
      </c>
      <c r="S3415" s="2">
        <f>100000*Table1[[#This Row],[review_count]]/Table1[[#This Row],[total sales]]</f>
        <v>22.307692307692307</v>
      </c>
      <c r="T3415" s="2">
        <f>Table1[[#This Row],[total sales]]/(2017-Table1[[#This Row],[year_of_release]])</f>
        <v>43333.333333333336</v>
      </c>
      <c r="U3415" s="9">
        <f>Table1[[#This Row],[na_sales]]/(2017-Table1[[#This Row],[year_of_release]])</f>
        <v>16666.666666666668</v>
      </c>
      <c r="V3415" s="6">
        <f>Table1[[#This Row],[eu_sales]]/(2017-Table1[[#This Row],[year_of_release]])</f>
        <v>21666.666666666668</v>
      </c>
      <c r="W3415" s="6">
        <f>Table1[[#This Row],[jp_sales]]/(2017-Table1[[#This Row],[year_of_release]])</f>
        <v>0</v>
      </c>
      <c r="X3415" s="6">
        <f>Table1[[#This Row],[other_sales]]/(2017-Table1[[#This Row],[year_of_release]])</f>
        <v>5000</v>
      </c>
      <c r="Y3415" s="4">
        <v>545961365</v>
      </c>
      <c r="Z3415" s="4">
        <v>440756453</v>
      </c>
      <c r="AA3415" s="4">
        <v>127833000</v>
      </c>
      <c r="AB3415" s="1">
        <f>Table1[[#This Row],[na_sales]]/Table1[[#This Row],[NA population]]</f>
        <v>1.8316314378765612E-4</v>
      </c>
      <c r="AC3415" s="1">
        <f>Table1[[#This Row],[eu_sales]]/Table1[[#This Row],[Eu population]]</f>
        <v>2.9494746841517031E-4</v>
      </c>
      <c r="AD3415" s="1">
        <f>Table1[[#This Row],[jp_sales]]/Table1[[#This Row],[Jp population]]</f>
        <v>0</v>
      </c>
    </row>
    <row r="3416" spans="1:30" x14ac:dyDescent="0.25">
      <c r="A3416" t="s">
        <v>3036</v>
      </c>
      <c r="B3416" t="s">
        <v>71</v>
      </c>
      <c r="C3416">
        <v>2016</v>
      </c>
      <c r="D3416" t="s">
        <v>29</v>
      </c>
      <c r="E3416" t="s">
        <v>51</v>
      </c>
      <c r="F3416" s="4">
        <v>60000</v>
      </c>
      <c r="G3416" s="4">
        <v>140000</v>
      </c>
      <c r="H3416" s="4">
        <v>20000</v>
      </c>
      <c r="I3416" s="4">
        <v>40000</v>
      </c>
      <c r="J3416">
        <v>5.9</v>
      </c>
      <c r="K3416">
        <v>48</v>
      </c>
      <c r="L3416">
        <v>7.1</v>
      </c>
      <c r="M3416" s="4">
        <v>73</v>
      </c>
      <c r="N3416" t="s">
        <v>3037</v>
      </c>
      <c r="O3416" t="s">
        <v>43</v>
      </c>
      <c r="P3416" s="4">
        <v>260000</v>
      </c>
      <c r="Q3416" s="3">
        <f>AVERAGE(Table1[[#This Row],[critic_score]],Table1[[#This Row],[user_score]])</f>
        <v>6.5</v>
      </c>
      <c r="R3416" s="4">
        <f>Table1[[#This Row],[user_count]]+Table1[[#This Row],[critic_count]]</f>
        <v>121</v>
      </c>
      <c r="S3416" s="2">
        <f>100000*Table1[[#This Row],[review_count]]/Table1[[#This Row],[total sales]]</f>
        <v>46.53846153846154</v>
      </c>
      <c r="T3416" s="2">
        <f>Table1[[#This Row],[total sales]]/(2017-Table1[[#This Row],[year_of_release]])</f>
        <v>260000</v>
      </c>
      <c r="U3416" s="9">
        <f>Table1[[#This Row],[na_sales]]/(2017-Table1[[#This Row],[year_of_release]])</f>
        <v>60000</v>
      </c>
      <c r="V3416" s="6">
        <f>Table1[[#This Row],[eu_sales]]/(2017-Table1[[#This Row],[year_of_release]])</f>
        <v>140000</v>
      </c>
      <c r="W3416" s="6">
        <f>Table1[[#This Row],[jp_sales]]/(2017-Table1[[#This Row],[year_of_release]])</f>
        <v>20000</v>
      </c>
      <c r="X3416" s="6">
        <f>Table1[[#This Row],[other_sales]]/(2017-Table1[[#This Row],[year_of_release]])</f>
        <v>40000</v>
      </c>
      <c r="Y3416" s="4">
        <v>573178249</v>
      </c>
      <c r="Z3416" s="4">
        <v>445623395</v>
      </c>
      <c r="AA3416" s="4">
        <v>126994511</v>
      </c>
      <c r="AB3416" s="1">
        <f>Table1[[#This Row],[na_sales]]/Table1[[#This Row],[NA population]]</f>
        <v>1.0467947816351977E-4</v>
      </c>
      <c r="AC3416" s="1">
        <f>Table1[[#This Row],[eu_sales]]/Table1[[#This Row],[Eu population]]</f>
        <v>3.1416662942483078E-4</v>
      </c>
      <c r="AD3416" s="1">
        <f>Table1[[#This Row],[jp_sales]]/Table1[[#This Row],[Jp population]]</f>
        <v>1.5748712162843006E-4</v>
      </c>
    </row>
    <row r="3417" spans="1:30" x14ac:dyDescent="0.25">
      <c r="A3417" t="s">
        <v>3046</v>
      </c>
      <c r="B3417" t="s">
        <v>113</v>
      </c>
      <c r="C3417">
        <v>2015</v>
      </c>
      <c r="D3417" t="s">
        <v>225</v>
      </c>
      <c r="E3417" t="s">
        <v>83</v>
      </c>
      <c r="F3417" s="4">
        <v>20000</v>
      </c>
      <c r="G3417" s="4">
        <v>220000</v>
      </c>
      <c r="H3417" s="4">
        <v>0</v>
      </c>
      <c r="I3417" s="4">
        <v>20000</v>
      </c>
      <c r="J3417">
        <v>7.2</v>
      </c>
      <c r="K3417">
        <v>45</v>
      </c>
      <c r="L3417">
        <v>5.9</v>
      </c>
      <c r="M3417" s="4">
        <v>278</v>
      </c>
      <c r="N3417" t="s">
        <v>2778</v>
      </c>
      <c r="O3417" t="s">
        <v>84</v>
      </c>
      <c r="P3417" s="4">
        <v>260000</v>
      </c>
      <c r="Q3417" s="3">
        <f>AVERAGE(Table1[[#This Row],[critic_score]],Table1[[#This Row],[user_score]])</f>
        <v>6.5500000000000007</v>
      </c>
      <c r="R3417" s="4">
        <f>Table1[[#This Row],[user_count]]+Table1[[#This Row],[critic_count]]</f>
        <v>323</v>
      </c>
      <c r="S3417" s="2">
        <f>100000*Table1[[#This Row],[review_count]]/Table1[[#This Row],[total sales]]</f>
        <v>124.23076923076923</v>
      </c>
      <c r="T3417" s="2">
        <f>Table1[[#This Row],[total sales]]/(2017-Table1[[#This Row],[year_of_release]])</f>
        <v>130000</v>
      </c>
      <c r="U3417" s="9">
        <f>Table1[[#This Row],[na_sales]]/(2017-Table1[[#This Row],[year_of_release]])</f>
        <v>10000</v>
      </c>
      <c r="V3417" s="6">
        <f>Table1[[#This Row],[eu_sales]]/(2017-Table1[[#This Row],[year_of_release]])</f>
        <v>110000</v>
      </c>
      <c r="W3417" s="6">
        <f>Table1[[#This Row],[jp_sales]]/(2017-Table1[[#This Row],[year_of_release]])</f>
        <v>0</v>
      </c>
      <c r="X3417" s="6">
        <f>Table1[[#This Row],[other_sales]]/(2017-Table1[[#This Row],[year_of_release]])</f>
        <v>10000</v>
      </c>
      <c r="Y3417" s="4">
        <v>567732286</v>
      </c>
      <c r="Z3417" s="4">
        <v>444588718</v>
      </c>
      <c r="AA3417" s="4">
        <v>127141000</v>
      </c>
      <c r="AB3417" s="1">
        <f>Table1[[#This Row],[na_sales]]/Table1[[#This Row],[NA population]]</f>
        <v>3.5227871468983179E-5</v>
      </c>
      <c r="AC3417" s="1">
        <f>Table1[[#This Row],[eu_sales]]/Table1[[#This Row],[Eu population]]</f>
        <v>4.9483936747130865E-4</v>
      </c>
      <c r="AD3417" s="1">
        <f>Table1[[#This Row],[jp_sales]]/Table1[[#This Row],[Jp population]]</f>
        <v>0</v>
      </c>
    </row>
    <row r="3418" spans="1:30" x14ac:dyDescent="0.25">
      <c r="A3418" t="s">
        <v>2356</v>
      </c>
      <c r="B3418" t="s">
        <v>34</v>
      </c>
      <c r="C3418">
        <v>2012</v>
      </c>
      <c r="D3418" t="s">
        <v>40</v>
      </c>
      <c r="E3418" t="s">
        <v>642</v>
      </c>
      <c r="F3418" s="4">
        <v>160000</v>
      </c>
      <c r="G3418" s="4">
        <v>50000</v>
      </c>
      <c r="H3418" s="4">
        <v>30000</v>
      </c>
      <c r="I3418" s="4">
        <v>20000</v>
      </c>
      <c r="J3418">
        <v>5.8</v>
      </c>
      <c r="K3418">
        <v>39</v>
      </c>
      <c r="L3418">
        <v>4.4000000000000004</v>
      </c>
      <c r="M3418" s="4">
        <v>136</v>
      </c>
      <c r="N3418" t="s">
        <v>766</v>
      </c>
      <c r="O3418" t="s">
        <v>43</v>
      </c>
      <c r="P3418" s="4">
        <v>260000</v>
      </c>
      <c r="Q3418" s="3">
        <f>AVERAGE(Table1[[#This Row],[critic_score]],Table1[[#This Row],[user_score]])</f>
        <v>5.0999999999999996</v>
      </c>
      <c r="R3418" s="4">
        <f>Table1[[#This Row],[user_count]]+Table1[[#This Row],[critic_count]]</f>
        <v>175</v>
      </c>
      <c r="S3418" s="2">
        <f>100000*Table1[[#This Row],[review_count]]/Table1[[#This Row],[total sales]]</f>
        <v>67.307692307692307</v>
      </c>
      <c r="T3418" s="2">
        <f>Table1[[#This Row],[total sales]]/(2017-Table1[[#This Row],[year_of_release]])</f>
        <v>52000</v>
      </c>
      <c r="U3418" s="9">
        <f>Table1[[#This Row],[na_sales]]/(2017-Table1[[#This Row],[year_of_release]])</f>
        <v>32000</v>
      </c>
      <c r="V3418" s="6">
        <f>Table1[[#This Row],[eu_sales]]/(2017-Table1[[#This Row],[year_of_release]])</f>
        <v>10000</v>
      </c>
      <c r="W3418" s="6">
        <f>Table1[[#This Row],[jp_sales]]/(2017-Table1[[#This Row],[year_of_release]])</f>
        <v>6000</v>
      </c>
      <c r="X3418" s="6">
        <f>Table1[[#This Row],[other_sales]]/(2017-Table1[[#This Row],[year_of_release]])</f>
        <v>4000</v>
      </c>
      <c r="Y3418" s="4">
        <v>551484507</v>
      </c>
      <c r="Z3418" s="4">
        <v>441417242</v>
      </c>
      <c r="AA3418" s="4">
        <v>127629000</v>
      </c>
      <c r="AB3418" s="1">
        <f>Table1[[#This Row],[na_sales]]/Table1[[#This Row],[NA population]]</f>
        <v>2.9012601073850295E-4</v>
      </c>
      <c r="AC3418" s="1">
        <f>Table1[[#This Row],[eu_sales]]/Table1[[#This Row],[Eu population]]</f>
        <v>1.1327151556984264E-4</v>
      </c>
      <c r="AD3418" s="1">
        <f>Table1[[#This Row],[jp_sales]]/Table1[[#This Row],[Jp population]]</f>
        <v>2.3505629598288789E-4</v>
      </c>
    </row>
    <row r="3419" spans="1:30" x14ac:dyDescent="0.25">
      <c r="A3419" t="s">
        <v>2183</v>
      </c>
      <c r="B3419" t="s">
        <v>34</v>
      </c>
      <c r="C3419">
        <v>2010</v>
      </c>
      <c r="D3419" t="s">
        <v>225</v>
      </c>
      <c r="E3419" t="s">
        <v>83</v>
      </c>
      <c r="F3419" s="4">
        <v>120000</v>
      </c>
      <c r="G3419" s="4">
        <v>110000</v>
      </c>
      <c r="H3419" s="4">
        <v>0</v>
      </c>
      <c r="I3419" s="4">
        <v>20000</v>
      </c>
      <c r="J3419">
        <v>7.8</v>
      </c>
      <c r="K3419">
        <v>45</v>
      </c>
      <c r="L3419">
        <v>7</v>
      </c>
      <c r="M3419" s="4">
        <v>38</v>
      </c>
      <c r="N3419" t="s">
        <v>2184</v>
      </c>
      <c r="O3419" t="s">
        <v>67</v>
      </c>
      <c r="P3419" s="4">
        <v>250000</v>
      </c>
      <c r="Q3419" s="3">
        <f>AVERAGE(Table1[[#This Row],[critic_score]],Table1[[#This Row],[user_score]])</f>
        <v>7.4</v>
      </c>
      <c r="R3419" s="4">
        <f>Table1[[#This Row],[user_count]]+Table1[[#This Row],[critic_count]]</f>
        <v>83</v>
      </c>
      <c r="S3419" s="2">
        <f>100000*Table1[[#This Row],[review_count]]/Table1[[#This Row],[total sales]]</f>
        <v>33.200000000000003</v>
      </c>
      <c r="T3419" s="2">
        <f>Table1[[#This Row],[total sales]]/(2017-Table1[[#This Row],[year_of_release]])</f>
        <v>35714.285714285717</v>
      </c>
      <c r="U3419" s="9">
        <f>Table1[[#This Row],[na_sales]]/(2017-Table1[[#This Row],[year_of_release]])</f>
        <v>17142.857142857141</v>
      </c>
      <c r="V3419" s="6">
        <f>Table1[[#This Row],[eu_sales]]/(2017-Table1[[#This Row],[year_of_release]])</f>
        <v>15714.285714285714</v>
      </c>
      <c r="W3419" s="6">
        <f>Table1[[#This Row],[jp_sales]]/(2017-Table1[[#This Row],[year_of_release]])</f>
        <v>0</v>
      </c>
      <c r="X3419" s="6">
        <f>Table1[[#This Row],[other_sales]]/(2017-Table1[[#This Row],[year_of_release]])</f>
        <v>2857.1428571428573</v>
      </c>
      <c r="Y3419" s="4">
        <v>540520772</v>
      </c>
      <c r="Z3419" s="4">
        <v>441654761</v>
      </c>
      <c r="AA3419" s="4">
        <v>128070000</v>
      </c>
      <c r="AB3419" s="1">
        <f>Table1[[#This Row],[na_sales]]/Table1[[#This Row],[NA population]]</f>
        <v>2.2200811923653511E-4</v>
      </c>
      <c r="AC3419" s="1">
        <f>Table1[[#This Row],[eu_sales]]/Table1[[#This Row],[Eu population]]</f>
        <v>2.4906331758076529E-4</v>
      </c>
      <c r="AD3419" s="1">
        <f>Table1[[#This Row],[jp_sales]]/Table1[[#This Row],[Jp population]]</f>
        <v>0</v>
      </c>
    </row>
    <row r="3420" spans="1:30" x14ac:dyDescent="0.25">
      <c r="A3420" t="s">
        <v>1851</v>
      </c>
      <c r="B3420" t="s">
        <v>34</v>
      </c>
      <c r="C3420">
        <v>2012</v>
      </c>
      <c r="D3420" t="s">
        <v>40</v>
      </c>
      <c r="E3420" t="s">
        <v>55</v>
      </c>
      <c r="F3420" s="4">
        <v>180000</v>
      </c>
      <c r="G3420" s="4">
        <v>50000</v>
      </c>
      <c r="H3420" s="4">
        <v>0</v>
      </c>
      <c r="I3420" s="4">
        <v>20000</v>
      </c>
      <c r="J3420">
        <v>6.3</v>
      </c>
      <c r="K3420">
        <v>13</v>
      </c>
      <c r="L3420">
        <v>3.5</v>
      </c>
      <c r="M3420" s="4">
        <v>27</v>
      </c>
      <c r="N3420" t="s">
        <v>2994</v>
      </c>
      <c r="O3420" t="s">
        <v>21</v>
      </c>
      <c r="P3420" s="4">
        <v>250000</v>
      </c>
      <c r="Q3420" s="3">
        <f>AVERAGE(Table1[[#This Row],[critic_score]],Table1[[#This Row],[user_score]])</f>
        <v>4.9000000000000004</v>
      </c>
      <c r="R3420" s="4">
        <f>Table1[[#This Row],[user_count]]+Table1[[#This Row],[critic_count]]</f>
        <v>40</v>
      </c>
      <c r="S3420" s="2">
        <f>100000*Table1[[#This Row],[review_count]]/Table1[[#This Row],[total sales]]</f>
        <v>16</v>
      </c>
      <c r="T3420" s="2">
        <f>Table1[[#This Row],[total sales]]/(2017-Table1[[#This Row],[year_of_release]])</f>
        <v>50000</v>
      </c>
      <c r="U3420" s="9">
        <f>Table1[[#This Row],[na_sales]]/(2017-Table1[[#This Row],[year_of_release]])</f>
        <v>36000</v>
      </c>
      <c r="V3420" s="6">
        <f>Table1[[#This Row],[eu_sales]]/(2017-Table1[[#This Row],[year_of_release]])</f>
        <v>10000</v>
      </c>
      <c r="W3420" s="6">
        <f>Table1[[#This Row],[jp_sales]]/(2017-Table1[[#This Row],[year_of_release]])</f>
        <v>0</v>
      </c>
      <c r="X3420" s="6">
        <f>Table1[[#This Row],[other_sales]]/(2017-Table1[[#This Row],[year_of_release]])</f>
        <v>4000</v>
      </c>
      <c r="Y3420" s="4">
        <v>551484507</v>
      </c>
      <c r="Z3420" s="4">
        <v>441417242</v>
      </c>
      <c r="AA3420" s="4">
        <v>127629000</v>
      </c>
      <c r="AB3420" s="1">
        <f>Table1[[#This Row],[na_sales]]/Table1[[#This Row],[NA population]]</f>
        <v>3.2639176208081581E-4</v>
      </c>
      <c r="AC3420" s="1">
        <f>Table1[[#This Row],[eu_sales]]/Table1[[#This Row],[Eu population]]</f>
        <v>1.1327151556984264E-4</v>
      </c>
      <c r="AD3420" s="1">
        <f>Table1[[#This Row],[jp_sales]]/Table1[[#This Row],[Jp population]]</f>
        <v>0</v>
      </c>
    </row>
    <row r="3421" spans="1:30" x14ac:dyDescent="0.25">
      <c r="A3421" t="s">
        <v>2996</v>
      </c>
      <c r="B3421" t="s">
        <v>34</v>
      </c>
      <c r="C3421">
        <v>2007</v>
      </c>
      <c r="D3421" t="s">
        <v>225</v>
      </c>
      <c r="E3421" t="s">
        <v>270</v>
      </c>
      <c r="F3421" s="4">
        <v>210000</v>
      </c>
      <c r="G3421" s="4">
        <v>20000</v>
      </c>
      <c r="H3421" s="4">
        <v>0</v>
      </c>
      <c r="I3421" s="4">
        <v>20000</v>
      </c>
      <c r="J3421">
        <v>7.3</v>
      </c>
      <c r="K3421">
        <v>55</v>
      </c>
      <c r="L3421">
        <v>7.1</v>
      </c>
      <c r="M3421" s="4">
        <v>40</v>
      </c>
      <c r="N3421" t="s">
        <v>270</v>
      </c>
      <c r="O3421" t="s">
        <v>67</v>
      </c>
      <c r="P3421" s="4">
        <v>250000</v>
      </c>
      <c r="Q3421" s="3">
        <f>AVERAGE(Table1[[#This Row],[critic_score]],Table1[[#This Row],[user_score]])</f>
        <v>7.1999999999999993</v>
      </c>
      <c r="R3421" s="4">
        <f>Table1[[#This Row],[user_count]]+Table1[[#This Row],[critic_count]]</f>
        <v>95</v>
      </c>
      <c r="S3421" s="2">
        <f>100000*Table1[[#This Row],[review_count]]/Table1[[#This Row],[total sales]]</f>
        <v>38</v>
      </c>
      <c r="T3421" s="2">
        <f>Table1[[#This Row],[total sales]]/(2017-Table1[[#This Row],[year_of_release]])</f>
        <v>25000</v>
      </c>
      <c r="U3421" s="9">
        <f>Table1[[#This Row],[na_sales]]/(2017-Table1[[#This Row],[year_of_release]])</f>
        <v>21000</v>
      </c>
      <c r="V3421" s="6">
        <f>Table1[[#This Row],[eu_sales]]/(2017-Table1[[#This Row],[year_of_release]])</f>
        <v>2000</v>
      </c>
      <c r="W3421" s="6">
        <f>Table1[[#This Row],[jp_sales]]/(2017-Table1[[#This Row],[year_of_release]])</f>
        <v>0</v>
      </c>
      <c r="X3421" s="6">
        <f>Table1[[#This Row],[other_sales]]/(2017-Table1[[#This Row],[year_of_release]])</f>
        <v>2000</v>
      </c>
      <c r="Y3421" s="4">
        <v>522751172</v>
      </c>
      <c r="Z3421" s="4">
        <v>438594184</v>
      </c>
      <c r="AA3421" s="4">
        <v>128001000</v>
      </c>
      <c r="AB3421" s="1">
        <f>Table1[[#This Row],[na_sales]]/Table1[[#This Row],[NA population]]</f>
        <v>4.0172076362174087E-4</v>
      </c>
      <c r="AC3421" s="1">
        <f>Table1[[#This Row],[eu_sales]]/Table1[[#This Row],[Eu population]]</f>
        <v>4.560023987914988E-5</v>
      </c>
      <c r="AD3421" s="1">
        <f>Table1[[#This Row],[jp_sales]]/Table1[[#This Row],[Jp population]]</f>
        <v>0</v>
      </c>
    </row>
    <row r="3422" spans="1:30" x14ac:dyDescent="0.25">
      <c r="A3422" t="s">
        <v>2916</v>
      </c>
      <c r="B3422" t="s">
        <v>34</v>
      </c>
      <c r="C3422">
        <v>2010</v>
      </c>
      <c r="D3422" t="s">
        <v>19</v>
      </c>
      <c r="E3422" t="s">
        <v>55</v>
      </c>
      <c r="F3422" s="4">
        <v>170000</v>
      </c>
      <c r="G3422" s="4">
        <v>60000</v>
      </c>
      <c r="H3422" s="4">
        <v>0</v>
      </c>
      <c r="I3422" s="4">
        <v>20000</v>
      </c>
      <c r="J3422">
        <v>5.3</v>
      </c>
      <c r="K3422">
        <v>10</v>
      </c>
      <c r="L3422">
        <v>6.6</v>
      </c>
      <c r="M3422" s="4">
        <v>10</v>
      </c>
      <c r="N3422" t="s">
        <v>1883</v>
      </c>
      <c r="O3422" t="s">
        <v>21</v>
      </c>
      <c r="P3422" s="4">
        <v>250000</v>
      </c>
      <c r="Q3422" s="3">
        <f>AVERAGE(Table1[[#This Row],[critic_score]],Table1[[#This Row],[user_score]])</f>
        <v>5.9499999999999993</v>
      </c>
      <c r="R3422" s="4">
        <f>Table1[[#This Row],[user_count]]+Table1[[#This Row],[critic_count]]</f>
        <v>20</v>
      </c>
      <c r="S3422" s="2">
        <f>100000*Table1[[#This Row],[review_count]]/Table1[[#This Row],[total sales]]</f>
        <v>8</v>
      </c>
      <c r="T3422" s="2">
        <f>Table1[[#This Row],[total sales]]/(2017-Table1[[#This Row],[year_of_release]])</f>
        <v>35714.285714285717</v>
      </c>
      <c r="U3422" s="9">
        <f>Table1[[#This Row],[na_sales]]/(2017-Table1[[#This Row],[year_of_release]])</f>
        <v>24285.714285714286</v>
      </c>
      <c r="V3422" s="6">
        <f>Table1[[#This Row],[eu_sales]]/(2017-Table1[[#This Row],[year_of_release]])</f>
        <v>8571.4285714285706</v>
      </c>
      <c r="W3422" s="6">
        <f>Table1[[#This Row],[jp_sales]]/(2017-Table1[[#This Row],[year_of_release]])</f>
        <v>0</v>
      </c>
      <c r="X3422" s="6">
        <f>Table1[[#This Row],[other_sales]]/(2017-Table1[[#This Row],[year_of_release]])</f>
        <v>2857.1428571428573</v>
      </c>
      <c r="Y3422" s="4">
        <v>540520772</v>
      </c>
      <c r="Z3422" s="4">
        <v>441654761</v>
      </c>
      <c r="AA3422" s="4">
        <v>128070000</v>
      </c>
      <c r="AB3422" s="1">
        <f>Table1[[#This Row],[na_sales]]/Table1[[#This Row],[NA population]]</f>
        <v>3.1451150225175804E-4</v>
      </c>
      <c r="AC3422" s="1">
        <f>Table1[[#This Row],[eu_sales]]/Table1[[#This Row],[Eu population]]</f>
        <v>1.3585271868041745E-4</v>
      </c>
      <c r="AD3422" s="1">
        <f>Table1[[#This Row],[jp_sales]]/Table1[[#This Row],[Jp population]]</f>
        <v>0</v>
      </c>
    </row>
    <row r="3423" spans="1:30" x14ac:dyDescent="0.25">
      <c r="A3423" t="s">
        <v>2932</v>
      </c>
      <c r="B3423" t="s">
        <v>34</v>
      </c>
      <c r="C3423">
        <v>2013</v>
      </c>
      <c r="D3423" t="s">
        <v>54</v>
      </c>
      <c r="E3423" t="s">
        <v>100</v>
      </c>
      <c r="F3423" s="4">
        <v>160000</v>
      </c>
      <c r="G3423" s="4">
        <v>70000</v>
      </c>
      <c r="H3423" s="4">
        <v>0</v>
      </c>
      <c r="I3423" s="4">
        <v>20000</v>
      </c>
      <c r="J3423">
        <v>5.4</v>
      </c>
      <c r="K3423">
        <v>55</v>
      </c>
      <c r="L3423">
        <v>6.2</v>
      </c>
      <c r="M3423" s="4">
        <v>195</v>
      </c>
      <c r="N3423" t="s">
        <v>646</v>
      </c>
      <c r="O3423" t="s">
        <v>43</v>
      </c>
      <c r="P3423" s="4">
        <v>250000</v>
      </c>
      <c r="Q3423" s="3">
        <f>AVERAGE(Table1[[#This Row],[critic_score]],Table1[[#This Row],[user_score]])</f>
        <v>5.8000000000000007</v>
      </c>
      <c r="R3423" s="4">
        <f>Table1[[#This Row],[user_count]]+Table1[[#This Row],[critic_count]]</f>
        <v>250</v>
      </c>
      <c r="S3423" s="2">
        <f>100000*Table1[[#This Row],[review_count]]/Table1[[#This Row],[total sales]]</f>
        <v>100</v>
      </c>
      <c r="T3423" s="2">
        <f>Table1[[#This Row],[total sales]]/(2017-Table1[[#This Row],[year_of_release]])</f>
        <v>62500</v>
      </c>
      <c r="U3423" s="9">
        <f>Table1[[#This Row],[na_sales]]/(2017-Table1[[#This Row],[year_of_release]])</f>
        <v>40000</v>
      </c>
      <c r="V3423" s="6">
        <f>Table1[[#This Row],[eu_sales]]/(2017-Table1[[#This Row],[year_of_release]])</f>
        <v>17500</v>
      </c>
      <c r="W3423" s="6">
        <f>Table1[[#This Row],[jp_sales]]/(2017-Table1[[#This Row],[year_of_release]])</f>
        <v>0</v>
      </c>
      <c r="X3423" s="6">
        <f>Table1[[#This Row],[other_sales]]/(2017-Table1[[#This Row],[year_of_release]])</f>
        <v>5000</v>
      </c>
      <c r="Y3423" s="4">
        <v>556861736</v>
      </c>
      <c r="Z3423" s="4">
        <v>442492884</v>
      </c>
      <c r="AA3423" s="4">
        <v>127445000</v>
      </c>
      <c r="AB3423" s="1">
        <f>Table1[[#This Row],[na_sales]]/Table1[[#This Row],[NA population]]</f>
        <v>2.8732446432627577E-4</v>
      </c>
      <c r="AC3423" s="1">
        <f>Table1[[#This Row],[eu_sales]]/Table1[[#This Row],[Eu population]]</f>
        <v>1.5819463437970226E-4</v>
      </c>
      <c r="AD3423" s="1">
        <f>Table1[[#This Row],[jp_sales]]/Table1[[#This Row],[Jp population]]</f>
        <v>0</v>
      </c>
    </row>
    <row r="3424" spans="1:30" x14ac:dyDescent="0.25">
      <c r="A3424" t="s">
        <v>3009</v>
      </c>
      <c r="B3424" t="s">
        <v>26</v>
      </c>
      <c r="C3424">
        <v>2006</v>
      </c>
      <c r="D3424" t="s">
        <v>40</v>
      </c>
      <c r="E3424" t="s">
        <v>196</v>
      </c>
      <c r="F3424" s="4">
        <v>110000</v>
      </c>
      <c r="G3424" s="4">
        <v>20000</v>
      </c>
      <c r="H3424" s="4">
        <v>110000</v>
      </c>
      <c r="I3424" s="4">
        <v>10000</v>
      </c>
      <c r="J3424">
        <v>7.1</v>
      </c>
      <c r="K3424">
        <v>41</v>
      </c>
      <c r="L3424">
        <v>8.4</v>
      </c>
      <c r="M3424" s="4">
        <v>36</v>
      </c>
      <c r="N3424" t="s">
        <v>196</v>
      </c>
      <c r="O3424" t="s">
        <v>43</v>
      </c>
      <c r="P3424" s="4">
        <v>250000</v>
      </c>
      <c r="Q3424" s="3">
        <f>AVERAGE(Table1[[#This Row],[critic_score]],Table1[[#This Row],[user_score]])</f>
        <v>7.75</v>
      </c>
      <c r="R3424" s="4">
        <f>Table1[[#This Row],[user_count]]+Table1[[#This Row],[critic_count]]</f>
        <v>77</v>
      </c>
      <c r="S3424" s="2">
        <f>100000*Table1[[#This Row],[review_count]]/Table1[[#This Row],[total sales]]</f>
        <v>30.8</v>
      </c>
      <c r="T3424" s="2">
        <f>Table1[[#This Row],[total sales]]/(2017-Table1[[#This Row],[year_of_release]])</f>
        <v>22727.272727272728</v>
      </c>
      <c r="U3424" s="9">
        <f>Table1[[#This Row],[na_sales]]/(2017-Table1[[#This Row],[year_of_release]])</f>
        <v>10000</v>
      </c>
      <c r="V3424" s="6">
        <f>Table1[[#This Row],[eu_sales]]/(2017-Table1[[#This Row],[year_of_release]])</f>
        <v>1818.1818181818182</v>
      </c>
      <c r="W3424" s="6">
        <f>Table1[[#This Row],[jp_sales]]/(2017-Table1[[#This Row],[year_of_release]])</f>
        <v>10000</v>
      </c>
      <c r="X3424" s="6">
        <f>Table1[[#This Row],[other_sales]]/(2017-Table1[[#This Row],[year_of_release]])</f>
        <v>909.09090909090912</v>
      </c>
      <c r="Y3424" s="4">
        <v>516818555</v>
      </c>
      <c r="Z3424" s="4">
        <v>437126892</v>
      </c>
      <c r="AA3424" s="4">
        <v>127854000</v>
      </c>
      <c r="AB3424" s="1">
        <f>Table1[[#This Row],[na_sales]]/Table1[[#This Row],[NA population]]</f>
        <v>2.1284065545982574E-4</v>
      </c>
      <c r="AC3424" s="1">
        <f>Table1[[#This Row],[eu_sales]]/Table1[[#This Row],[Eu population]]</f>
        <v>4.5753304969395475E-5</v>
      </c>
      <c r="AD3424" s="1">
        <f>Table1[[#This Row],[jp_sales]]/Table1[[#This Row],[Jp population]]</f>
        <v>8.6035634395482345E-4</v>
      </c>
    </row>
    <row r="3425" spans="1:30" x14ac:dyDescent="0.25">
      <c r="A3425" t="s">
        <v>670</v>
      </c>
      <c r="B3425" t="s">
        <v>34</v>
      </c>
      <c r="C3425">
        <v>2005</v>
      </c>
      <c r="D3425" t="s">
        <v>40</v>
      </c>
      <c r="E3425" t="s">
        <v>83</v>
      </c>
      <c r="F3425" s="4">
        <v>200000</v>
      </c>
      <c r="G3425" s="4">
        <v>30000</v>
      </c>
      <c r="H3425" s="4">
        <v>0</v>
      </c>
      <c r="I3425" s="4">
        <v>20000</v>
      </c>
      <c r="J3425">
        <v>8</v>
      </c>
      <c r="K3425">
        <v>57</v>
      </c>
      <c r="L3425">
        <v>7.5</v>
      </c>
      <c r="M3425" s="4">
        <v>79</v>
      </c>
      <c r="N3425" t="s">
        <v>671</v>
      </c>
      <c r="O3425" t="s">
        <v>67</v>
      </c>
      <c r="P3425" s="4">
        <v>250000</v>
      </c>
      <c r="Q3425" s="3">
        <f>AVERAGE(Table1[[#This Row],[critic_score]],Table1[[#This Row],[user_score]])</f>
        <v>7.75</v>
      </c>
      <c r="R3425" s="4">
        <f>Table1[[#This Row],[user_count]]+Table1[[#This Row],[critic_count]]</f>
        <v>136</v>
      </c>
      <c r="S3425" s="2">
        <f>100000*Table1[[#This Row],[review_count]]/Table1[[#This Row],[total sales]]</f>
        <v>54.4</v>
      </c>
      <c r="T3425" s="2">
        <f>Table1[[#This Row],[total sales]]/(2017-Table1[[#This Row],[year_of_release]])</f>
        <v>20833.333333333332</v>
      </c>
      <c r="U3425" s="9">
        <f>Table1[[#This Row],[na_sales]]/(2017-Table1[[#This Row],[year_of_release]])</f>
        <v>16666.666666666668</v>
      </c>
      <c r="V3425" s="6">
        <f>Table1[[#This Row],[eu_sales]]/(2017-Table1[[#This Row],[year_of_release]])</f>
        <v>2500</v>
      </c>
      <c r="W3425" s="6">
        <f>Table1[[#This Row],[jp_sales]]/(2017-Table1[[#This Row],[year_of_release]])</f>
        <v>0</v>
      </c>
      <c r="X3425" s="6">
        <f>Table1[[#This Row],[other_sales]]/(2017-Table1[[#This Row],[year_of_release]])</f>
        <v>1666.6666666666667</v>
      </c>
      <c r="Y3425" s="4">
        <v>511054143</v>
      </c>
      <c r="Z3425" s="4">
        <v>435713800</v>
      </c>
      <c r="AA3425" s="4">
        <v>127773000</v>
      </c>
      <c r="AB3425" s="1">
        <f>Table1[[#This Row],[na_sales]]/Table1[[#This Row],[NA population]]</f>
        <v>3.9134796721528584E-4</v>
      </c>
      <c r="AC3425" s="1">
        <f>Table1[[#This Row],[eu_sales]]/Table1[[#This Row],[Eu population]]</f>
        <v>6.8852535770039876E-5</v>
      </c>
      <c r="AD3425" s="1">
        <f>Table1[[#This Row],[jp_sales]]/Table1[[#This Row],[Jp population]]</f>
        <v>0</v>
      </c>
    </row>
    <row r="3426" spans="1:30" x14ac:dyDescent="0.25">
      <c r="A3426" t="s">
        <v>3024</v>
      </c>
      <c r="B3426" t="s">
        <v>159</v>
      </c>
      <c r="C3426">
        <v>2001</v>
      </c>
      <c r="D3426" t="s">
        <v>65</v>
      </c>
      <c r="E3426" t="s">
        <v>83</v>
      </c>
      <c r="F3426" s="4">
        <v>180000</v>
      </c>
      <c r="G3426" s="4">
        <v>70000</v>
      </c>
      <c r="H3426" s="4">
        <v>0</v>
      </c>
      <c r="I3426" s="4">
        <v>0</v>
      </c>
      <c r="J3426">
        <v>8.4</v>
      </c>
      <c r="K3426">
        <v>17</v>
      </c>
      <c r="L3426">
        <v>7.4</v>
      </c>
      <c r="M3426" s="4">
        <v>10</v>
      </c>
      <c r="N3426" t="s">
        <v>196</v>
      </c>
      <c r="O3426" t="s">
        <v>67</v>
      </c>
      <c r="P3426" s="4">
        <v>250000</v>
      </c>
      <c r="Q3426" s="3">
        <f>AVERAGE(Table1[[#This Row],[critic_score]],Table1[[#This Row],[user_score]])</f>
        <v>7.9</v>
      </c>
      <c r="R3426" s="4">
        <f>Table1[[#This Row],[user_count]]+Table1[[#This Row],[critic_count]]</f>
        <v>27</v>
      </c>
      <c r="S3426" s="2">
        <f>100000*Table1[[#This Row],[review_count]]/Table1[[#This Row],[total sales]]</f>
        <v>10.8</v>
      </c>
      <c r="T3426" s="2">
        <f>Table1[[#This Row],[total sales]]/(2017-Table1[[#This Row],[year_of_release]])</f>
        <v>15625</v>
      </c>
      <c r="U3426" s="9">
        <f>Table1[[#This Row],[na_sales]]/(2017-Table1[[#This Row],[year_of_release]])</f>
        <v>11250</v>
      </c>
      <c r="V3426" s="6">
        <f>Table1[[#This Row],[eu_sales]]/(2017-Table1[[#This Row],[year_of_release]])</f>
        <v>4375</v>
      </c>
      <c r="W3426" s="6">
        <f>Table1[[#This Row],[jp_sales]]/(2017-Table1[[#This Row],[year_of_release]])</f>
        <v>0</v>
      </c>
      <c r="X3426" s="6">
        <f>Table1[[#This Row],[other_sales]]/(2017-Table1[[#This Row],[year_of_release]])</f>
        <v>0</v>
      </c>
      <c r="Y3426" s="4">
        <v>489752572</v>
      </c>
      <c r="Z3426" s="4">
        <v>430035992</v>
      </c>
      <c r="AA3426" s="4">
        <v>127149000</v>
      </c>
      <c r="AB3426" s="1">
        <f>Table1[[#This Row],[na_sales]]/Table1[[#This Row],[NA population]]</f>
        <v>3.6753252619978075E-4</v>
      </c>
      <c r="AC3426" s="1">
        <f>Table1[[#This Row],[eu_sales]]/Table1[[#This Row],[Eu population]]</f>
        <v>1.6277707285486932E-4</v>
      </c>
      <c r="AD3426" s="1">
        <f>Table1[[#This Row],[jp_sales]]/Table1[[#This Row],[Jp population]]</f>
        <v>0</v>
      </c>
    </row>
    <row r="3427" spans="1:30" x14ac:dyDescent="0.25">
      <c r="A3427" t="s">
        <v>2237</v>
      </c>
      <c r="B3427" t="s">
        <v>103</v>
      </c>
      <c r="C3427">
        <v>2003</v>
      </c>
      <c r="D3427" t="s">
        <v>73</v>
      </c>
      <c r="E3427" t="s">
        <v>183</v>
      </c>
      <c r="F3427" s="4">
        <v>190000</v>
      </c>
      <c r="G3427" s="4">
        <v>50000</v>
      </c>
      <c r="H3427" s="4">
        <v>0</v>
      </c>
      <c r="I3427" s="4">
        <v>10000</v>
      </c>
      <c r="J3427">
        <v>7.7</v>
      </c>
      <c r="K3427">
        <v>31</v>
      </c>
      <c r="L3427">
        <v>8.8000000000000007</v>
      </c>
      <c r="M3427" s="4">
        <v>4</v>
      </c>
      <c r="N3427" t="s">
        <v>2238</v>
      </c>
      <c r="O3427" t="s">
        <v>67</v>
      </c>
      <c r="P3427" s="4">
        <v>250000</v>
      </c>
      <c r="Q3427" s="3">
        <f>AVERAGE(Table1[[#This Row],[critic_score]],Table1[[#This Row],[user_score]])</f>
        <v>8.25</v>
      </c>
      <c r="R3427" s="4">
        <f>Table1[[#This Row],[user_count]]+Table1[[#This Row],[critic_count]]</f>
        <v>35</v>
      </c>
      <c r="S3427" s="2">
        <f>100000*Table1[[#This Row],[review_count]]/Table1[[#This Row],[total sales]]</f>
        <v>14</v>
      </c>
      <c r="T3427" s="2">
        <f>Table1[[#This Row],[total sales]]/(2017-Table1[[#This Row],[year_of_release]])</f>
        <v>17857.142857142859</v>
      </c>
      <c r="U3427" s="9">
        <f>Table1[[#This Row],[na_sales]]/(2017-Table1[[#This Row],[year_of_release]])</f>
        <v>13571.428571428571</v>
      </c>
      <c r="V3427" s="6">
        <f>Table1[[#This Row],[eu_sales]]/(2017-Table1[[#This Row],[year_of_release]])</f>
        <v>3571.4285714285716</v>
      </c>
      <c r="W3427" s="6">
        <f>Table1[[#This Row],[jp_sales]]/(2017-Table1[[#This Row],[year_of_release]])</f>
        <v>0</v>
      </c>
      <c r="X3427" s="6">
        <f>Table1[[#This Row],[other_sales]]/(2017-Table1[[#This Row],[year_of_release]])</f>
        <v>714.28571428571433</v>
      </c>
      <c r="Y3427" s="4">
        <v>500125528</v>
      </c>
      <c r="Z3427" s="4">
        <v>432552540</v>
      </c>
      <c r="AA3427" s="4">
        <v>127718000</v>
      </c>
      <c r="AB3427" s="1">
        <f>Table1[[#This Row],[na_sales]]/Table1[[#This Row],[NA population]]</f>
        <v>3.799046226650522E-4</v>
      </c>
      <c r="AC3427" s="1">
        <f>Table1[[#This Row],[eu_sales]]/Table1[[#This Row],[Eu population]]</f>
        <v>1.1559289421812204E-4</v>
      </c>
      <c r="AD3427" s="1">
        <f>Table1[[#This Row],[jp_sales]]/Table1[[#This Row],[Jp population]]</f>
        <v>0</v>
      </c>
    </row>
    <row r="3428" spans="1:30" x14ac:dyDescent="0.25">
      <c r="A3428" t="s">
        <v>257</v>
      </c>
      <c r="B3428" t="s">
        <v>113</v>
      </c>
      <c r="C3428">
        <v>2006</v>
      </c>
      <c r="D3428" t="s">
        <v>96</v>
      </c>
      <c r="E3428" t="s">
        <v>41</v>
      </c>
      <c r="F3428" s="4">
        <v>10000</v>
      </c>
      <c r="G3428" s="4">
        <v>200000</v>
      </c>
      <c r="H3428" s="4">
        <v>0</v>
      </c>
      <c r="I3428" s="4">
        <v>40000</v>
      </c>
      <c r="J3428">
        <v>9.4</v>
      </c>
      <c r="K3428">
        <v>54</v>
      </c>
      <c r="L3428">
        <v>8.1</v>
      </c>
      <c r="M3428" s="4">
        <v>2454</v>
      </c>
      <c r="N3428" t="s">
        <v>97</v>
      </c>
      <c r="O3428" t="s">
        <v>43</v>
      </c>
      <c r="P3428" s="4">
        <v>250000</v>
      </c>
      <c r="Q3428" s="3">
        <f>AVERAGE(Table1[[#This Row],[critic_score]],Table1[[#This Row],[user_score]])</f>
        <v>8.75</v>
      </c>
      <c r="R3428" s="4">
        <f>Table1[[#This Row],[user_count]]+Table1[[#This Row],[critic_count]]</f>
        <v>2508</v>
      </c>
      <c r="S3428" s="2">
        <f>100000*Table1[[#This Row],[review_count]]/Table1[[#This Row],[total sales]]</f>
        <v>1003.2</v>
      </c>
      <c r="T3428" s="2">
        <f>Table1[[#This Row],[total sales]]/(2017-Table1[[#This Row],[year_of_release]])</f>
        <v>22727.272727272728</v>
      </c>
      <c r="U3428" s="9">
        <f>Table1[[#This Row],[na_sales]]/(2017-Table1[[#This Row],[year_of_release]])</f>
        <v>909.09090909090912</v>
      </c>
      <c r="V3428" s="6">
        <f>Table1[[#This Row],[eu_sales]]/(2017-Table1[[#This Row],[year_of_release]])</f>
        <v>18181.81818181818</v>
      </c>
      <c r="W3428" s="6">
        <f>Table1[[#This Row],[jp_sales]]/(2017-Table1[[#This Row],[year_of_release]])</f>
        <v>0</v>
      </c>
      <c r="X3428" s="6">
        <f>Table1[[#This Row],[other_sales]]/(2017-Table1[[#This Row],[year_of_release]])</f>
        <v>3636.3636363636365</v>
      </c>
      <c r="Y3428" s="4">
        <v>516818555</v>
      </c>
      <c r="Z3428" s="4">
        <v>437126892</v>
      </c>
      <c r="AA3428" s="4">
        <v>127854000</v>
      </c>
      <c r="AB3428" s="1">
        <f>Table1[[#This Row],[na_sales]]/Table1[[#This Row],[NA population]]</f>
        <v>1.9349150496347796E-5</v>
      </c>
      <c r="AC3428" s="1">
        <f>Table1[[#This Row],[eu_sales]]/Table1[[#This Row],[Eu population]]</f>
        <v>4.5753304969395477E-4</v>
      </c>
      <c r="AD3428" s="1">
        <f>Table1[[#This Row],[jp_sales]]/Table1[[#This Row],[Jp population]]</f>
        <v>0</v>
      </c>
    </row>
    <row r="3429" spans="1:30" x14ac:dyDescent="0.25">
      <c r="A3429" t="s">
        <v>3025</v>
      </c>
      <c r="B3429" t="s">
        <v>26</v>
      </c>
      <c r="C3429">
        <v>2005</v>
      </c>
      <c r="D3429" t="s">
        <v>29</v>
      </c>
      <c r="E3429" t="s">
        <v>20</v>
      </c>
      <c r="F3429" s="4">
        <v>210000</v>
      </c>
      <c r="G3429" s="4">
        <v>0</v>
      </c>
      <c r="H3429" s="4">
        <v>20000</v>
      </c>
      <c r="I3429" s="4">
        <v>20000</v>
      </c>
      <c r="J3429">
        <v>7.9</v>
      </c>
      <c r="K3429">
        <v>51</v>
      </c>
      <c r="L3429">
        <v>7.9</v>
      </c>
      <c r="M3429" s="4">
        <v>32</v>
      </c>
      <c r="N3429" t="s">
        <v>1745</v>
      </c>
      <c r="O3429" t="s">
        <v>21</v>
      </c>
      <c r="P3429" s="4">
        <v>250000</v>
      </c>
      <c r="Q3429" s="3">
        <f>AVERAGE(Table1[[#This Row],[critic_score]],Table1[[#This Row],[user_score]])</f>
        <v>7.9</v>
      </c>
      <c r="R3429" s="4">
        <f>Table1[[#This Row],[user_count]]+Table1[[#This Row],[critic_count]]</f>
        <v>83</v>
      </c>
      <c r="S3429" s="2">
        <f>100000*Table1[[#This Row],[review_count]]/Table1[[#This Row],[total sales]]</f>
        <v>33.200000000000003</v>
      </c>
      <c r="T3429" s="2">
        <f>Table1[[#This Row],[total sales]]/(2017-Table1[[#This Row],[year_of_release]])</f>
        <v>20833.333333333332</v>
      </c>
      <c r="U3429" s="9">
        <f>Table1[[#This Row],[na_sales]]/(2017-Table1[[#This Row],[year_of_release]])</f>
        <v>17500</v>
      </c>
      <c r="V3429" s="6">
        <f>Table1[[#This Row],[eu_sales]]/(2017-Table1[[#This Row],[year_of_release]])</f>
        <v>0</v>
      </c>
      <c r="W3429" s="6">
        <f>Table1[[#This Row],[jp_sales]]/(2017-Table1[[#This Row],[year_of_release]])</f>
        <v>1666.6666666666667</v>
      </c>
      <c r="X3429" s="6">
        <f>Table1[[#This Row],[other_sales]]/(2017-Table1[[#This Row],[year_of_release]])</f>
        <v>1666.6666666666667</v>
      </c>
      <c r="Y3429" s="4">
        <v>511054143</v>
      </c>
      <c r="Z3429" s="4">
        <v>435713800</v>
      </c>
      <c r="AA3429" s="4">
        <v>127773000</v>
      </c>
      <c r="AB3429" s="1">
        <f>Table1[[#This Row],[na_sales]]/Table1[[#This Row],[NA population]]</f>
        <v>4.1091536557605015E-4</v>
      </c>
      <c r="AC3429" s="1">
        <f>Table1[[#This Row],[eu_sales]]/Table1[[#This Row],[Eu population]]</f>
        <v>0</v>
      </c>
      <c r="AD3429" s="1">
        <f>Table1[[#This Row],[jp_sales]]/Table1[[#This Row],[Jp population]]</f>
        <v>1.5652759190126241E-4</v>
      </c>
    </row>
    <row r="3430" spans="1:30" x14ac:dyDescent="0.25">
      <c r="A3430" t="s">
        <v>2708</v>
      </c>
      <c r="B3430" t="s">
        <v>45</v>
      </c>
      <c r="C3430">
        <v>2006</v>
      </c>
      <c r="D3430" t="s">
        <v>40</v>
      </c>
      <c r="E3430" t="s">
        <v>425</v>
      </c>
      <c r="F3430" s="4">
        <v>120000</v>
      </c>
      <c r="G3430" s="4">
        <v>100000</v>
      </c>
      <c r="H3430" s="4">
        <v>0</v>
      </c>
      <c r="I3430" s="4">
        <v>30000</v>
      </c>
      <c r="J3430">
        <v>5.6</v>
      </c>
      <c r="K3430">
        <v>12</v>
      </c>
      <c r="L3430">
        <v>8.6</v>
      </c>
      <c r="M3430" s="4">
        <v>17</v>
      </c>
      <c r="N3430" t="s">
        <v>1534</v>
      </c>
      <c r="O3430" t="s">
        <v>84</v>
      </c>
      <c r="P3430" s="4">
        <v>250000</v>
      </c>
      <c r="Q3430" s="3">
        <f>AVERAGE(Table1[[#This Row],[critic_score]],Table1[[#This Row],[user_score]])</f>
        <v>7.1</v>
      </c>
      <c r="R3430" s="4">
        <f>Table1[[#This Row],[user_count]]+Table1[[#This Row],[critic_count]]</f>
        <v>29</v>
      </c>
      <c r="S3430" s="2">
        <f>100000*Table1[[#This Row],[review_count]]/Table1[[#This Row],[total sales]]</f>
        <v>11.6</v>
      </c>
      <c r="T3430" s="2">
        <f>Table1[[#This Row],[total sales]]/(2017-Table1[[#This Row],[year_of_release]])</f>
        <v>22727.272727272728</v>
      </c>
      <c r="U3430" s="9">
        <f>Table1[[#This Row],[na_sales]]/(2017-Table1[[#This Row],[year_of_release]])</f>
        <v>10909.09090909091</v>
      </c>
      <c r="V3430" s="6">
        <f>Table1[[#This Row],[eu_sales]]/(2017-Table1[[#This Row],[year_of_release]])</f>
        <v>9090.9090909090901</v>
      </c>
      <c r="W3430" s="6">
        <f>Table1[[#This Row],[jp_sales]]/(2017-Table1[[#This Row],[year_of_release]])</f>
        <v>0</v>
      </c>
      <c r="X3430" s="6">
        <f>Table1[[#This Row],[other_sales]]/(2017-Table1[[#This Row],[year_of_release]])</f>
        <v>2727.2727272727275</v>
      </c>
      <c r="Y3430" s="4">
        <v>516818555</v>
      </c>
      <c r="Z3430" s="4">
        <v>437126892</v>
      </c>
      <c r="AA3430" s="4">
        <v>127854000</v>
      </c>
      <c r="AB3430" s="1">
        <f>Table1[[#This Row],[na_sales]]/Table1[[#This Row],[NA population]]</f>
        <v>2.3218980595617354E-4</v>
      </c>
      <c r="AC3430" s="1">
        <f>Table1[[#This Row],[eu_sales]]/Table1[[#This Row],[Eu population]]</f>
        <v>2.2876652484697739E-4</v>
      </c>
      <c r="AD3430" s="1">
        <f>Table1[[#This Row],[jp_sales]]/Table1[[#This Row],[Jp population]]</f>
        <v>0</v>
      </c>
    </row>
    <row r="3431" spans="1:30" x14ac:dyDescent="0.25">
      <c r="A3431" t="s">
        <v>1847</v>
      </c>
      <c r="B3431" t="s">
        <v>118</v>
      </c>
      <c r="C3431">
        <v>2007</v>
      </c>
      <c r="D3431" t="s">
        <v>23</v>
      </c>
      <c r="E3431" t="s">
        <v>403</v>
      </c>
      <c r="F3431" s="4">
        <v>30000</v>
      </c>
      <c r="G3431" s="4">
        <v>150000</v>
      </c>
      <c r="H3431" s="4">
        <v>0</v>
      </c>
      <c r="I3431" s="4">
        <v>70000</v>
      </c>
      <c r="J3431">
        <v>7.4</v>
      </c>
      <c r="K3431">
        <v>14</v>
      </c>
      <c r="L3431">
        <v>7.2</v>
      </c>
      <c r="M3431" s="4">
        <v>9</v>
      </c>
      <c r="N3431" t="s">
        <v>3027</v>
      </c>
      <c r="O3431" t="s">
        <v>21</v>
      </c>
      <c r="P3431" s="4">
        <v>250000</v>
      </c>
      <c r="Q3431" s="3">
        <f>AVERAGE(Table1[[#This Row],[critic_score]],Table1[[#This Row],[user_score]])</f>
        <v>7.3000000000000007</v>
      </c>
      <c r="R3431" s="4">
        <f>Table1[[#This Row],[user_count]]+Table1[[#This Row],[critic_count]]</f>
        <v>23</v>
      </c>
      <c r="S3431" s="2">
        <f>100000*Table1[[#This Row],[review_count]]/Table1[[#This Row],[total sales]]</f>
        <v>9.1999999999999993</v>
      </c>
      <c r="T3431" s="2">
        <f>Table1[[#This Row],[total sales]]/(2017-Table1[[#This Row],[year_of_release]])</f>
        <v>25000</v>
      </c>
      <c r="U3431" s="9">
        <f>Table1[[#This Row],[na_sales]]/(2017-Table1[[#This Row],[year_of_release]])</f>
        <v>3000</v>
      </c>
      <c r="V3431" s="6">
        <f>Table1[[#This Row],[eu_sales]]/(2017-Table1[[#This Row],[year_of_release]])</f>
        <v>15000</v>
      </c>
      <c r="W3431" s="6">
        <f>Table1[[#This Row],[jp_sales]]/(2017-Table1[[#This Row],[year_of_release]])</f>
        <v>0</v>
      </c>
      <c r="X3431" s="6">
        <f>Table1[[#This Row],[other_sales]]/(2017-Table1[[#This Row],[year_of_release]])</f>
        <v>7000</v>
      </c>
      <c r="Y3431" s="4">
        <v>522751172</v>
      </c>
      <c r="Z3431" s="4">
        <v>438594184</v>
      </c>
      <c r="AA3431" s="4">
        <v>128001000</v>
      </c>
      <c r="AB3431" s="1">
        <f>Table1[[#This Row],[na_sales]]/Table1[[#This Row],[NA population]]</f>
        <v>5.738868051739155E-5</v>
      </c>
      <c r="AC3431" s="1">
        <f>Table1[[#This Row],[eu_sales]]/Table1[[#This Row],[Eu population]]</f>
        <v>3.420017990936241E-4</v>
      </c>
      <c r="AD3431" s="1">
        <f>Table1[[#This Row],[jp_sales]]/Table1[[#This Row],[Jp population]]</f>
        <v>0</v>
      </c>
    </row>
    <row r="3432" spans="1:30" x14ac:dyDescent="0.25">
      <c r="A3432" t="s">
        <v>3028</v>
      </c>
      <c r="B3432" t="s">
        <v>45</v>
      </c>
      <c r="C3432">
        <v>2000</v>
      </c>
      <c r="D3432" t="s">
        <v>19</v>
      </c>
      <c r="E3432" t="s">
        <v>41</v>
      </c>
      <c r="F3432" s="4">
        <v>120000</v>
      </c>
      <c r="G3432" s="4">
        <v>100000</v>
      </c>
      <c r="H3432" s="4">
        <v>0</v>
      </c>
      <c r="I3432" s="4">
        <v>30000</v>
      </c>
      <c r="J3432">
        <v>4.5999999999999996</v>
      </c>
      <c r="K3432">
        <v>15</v>
      </c>
      <c r="L3432">
        <v>4.5999999999999996</v>
      </c>
      <c r="M3432" s="4">
        <v>8</v>
      </c>
      <c r="N3432" t="s">
        <v>2745</v>
      </c>
      <c r="O3432" t="s">
        <v>21</v>
      </c>
      <c r="P3432" s="4">
        <v>250000</v>
      </c>
      <c r="Q3432" s="3">
        <f>AVERAGE(Table1[[#This Row],[critic_score]],Table1[[#This Row],[user_score]])</f>
        <v>4.5999999999999996</v>
      </c>
      <c r="R3432" s="4">
        <f>Table1[[#This Row],[user_count]]+Table1[[#This Row],[critic_count]]</f>
        <v>23</v>
      </c>
      <c r="S3432" s="2">
        <f>100000*Table1[[#This Row],[review_count]]/Table1[[#This Row],[total sales]]</f>
        <v>9.1999999999999993</v>
      </c>
      <c r="T3432" s="2">
        <f>Table1[[#This Row],[total sales]]/(2017-Table1[[#This Row],[year_of_release]])</f>
        <v>14705.882352941177</v>
      </c>
      <c r="U3432" s="9">
        <f>Table1[[#This Row],[na_sales]]/(2017-Table1[[#This Row],[year_of_release]])</f>
        <v>7058.8235294117649</v>
      </c>
      <c r="V3432" s="6">
        <f>Table1[[#This Row],[eu_sales]]/(2017-Table1[[#This Row],[year_of_release]])</f>
        <v>5882.3529411764703</v>
      </c>
      <c r="W3432" s="6">
        <f>Table1[[#This Row],[jp_sales]]/(2017-Table1[[#This Row],[year_of_release]])</f>
        <v>0</v>
      </c>
      <c r="X3432" s="6">
        <f>Table1[[#This Row],[other_sales]]/(2017-Table1[[#This Row],[year_of_release]])</f>
        <v>1764.7058823529412</v>
      </c>
      <c r="Y3432" s="4">
        <v>484244580</v>
      </c>
      <c r="Z3432" s="4">
        <v>429286318</v>
      </c>
      <c r="AA3432" s="4">
        <v>126843000</v>
      </c>
      <c r="AB3432" s="1">
        <f>Table1[[#This Row],[na_sales]]/Table1[[#This Row],[NA population]]</f>
        <v>2.4780865900450556E-4</v>
      </c>
      <c r="AC3432" s="1">
        <f>Table1[[#This Row],[eu_sales]]/Table1[[#This Row],[Eu population]]</f>
        <v>2.3294476391861154E-4</v>
      </c>
      <c r="AD3432" s="1">
        <f>Table1[[#This Row],[jp_sales]]/Table1[[#This Row],[Jp population]]</f>
        <v>0</v>
      </c>
    </row>
    <row r="3433" spans="1:30" x14ac:dyDescent="0.25">
      <c r="A3433" t="s">
        <v>3029</v>
      </c>
      <c r="B3433" t="s">
        <v>34</v>
      </c>
      <c r="C3433">
        <v>2008</v>
      </c>
      <c r="D3433" t="s">
        <v>23</v>
      </c>
      <c r="E3433" t="s">
        <v>100</v>
      </c>
      <c r="F3433" s="4">
        <v>230000</v>
      </c>
      <c r="G3433" s="4">
        <v>0</v>
      </c>
      <c r="H3433" s="4">
        <v>0</v>
      </c>
      <c r="I3433" s="4">
        <v>20000</v>
      </c>
      <c r="J3433">
        <v>6.9</v>
      </c>
      <c r="K3433">
        <v>32</v>
      </c>
      <c r="L3433">
        <v>7.8</v>
      </c>
      <c r="M3433" s="4">
        <v>15</v>
      </c>
      <c r="N3433" t="s">
        <v>381</v>
      </c>
      <c r="O3433" t="s">
        <v>21</v>
      </c>
      <c r="P3433" s="4">
        <v>250000</v>
      </c>
      <c r="Q3433" s="3">
        <f>AVERAGE(Table1[[#This Row],[critic_score]],Table1[[#This Row],[user_score]])</f>
        <v>7.35</v>
      </c>
      <c r="R3433" s="4">
        <f>Table1[[#This Row],[user_count]]+Table1[[#This Row],[critic_count]]</f>
        <v>47</v>
      </c>
      <c r="S3433" s="2">
        <f>100000*Table1[[#This Row],[review_count]]/Table1[[#This Row],[total sales]]</f>
        <v>18.8</v>
      </c>
      <c r="T3433" s="2">
        <f>Table1[[#This Row],[total sales]]/(2017-Table1[[#This Row],[year_of_release]])</f>
        <v>27777.777777777777</v>
      </c>
      <c r="U3433" s="9">
        <f>Table1[[#This Row],[na_sales]]/(2017-Table1[[#This Row],[year_of_release]])</f>
        <v>25555.555555555555</v>
      </c>
      <c r="V3433" s="6">
        <f>Table1[[#This Row],[eu_sales]]/(2017-Table1[[#This Row],[year_of_release]])</f>
        <v>0</v>
      </c>
      <c r="W3433" s="6">
        <f>Table1[[#This Row],[jp_sales]]/(2017-Table1[[#This Row],[year_of_release]])</f>
        <v>0</v>
      </c>
      <c r="X3433" s="6">
        <f>Table1[[#This Row],[other_sales]]/(2017-Table1[[#This Row],[year_of_release]])</f>
        <v>2222.2222222222222</v>
      </c>
      <c r="Y3433" s="4">
        <v>528816311</v>
      </c>
      <c r="Z3433" s="4">
        <v>440001482</v>
      </c>
      <c r="AA3433" s="4">
        <v>128063000</v>
      </c>
      <c r="AB3433" s="1">
        <f>Table1[[#This Row],[na_sales]]/Table1[[#This Row],[NA population]]</f>
        <v>4.3493363426151959E-4</v>
      </c>
      <c r="AC3433" s="1">
        <f>Table1[[#This Row],[eu_sales]]/Table1[[#This Row],[Eu population]]</f>
        <v>0</v>
      </c>
      <c r="AD3433" s="1">
        <f>Table1[[#This Row],[jp_sales]]/Table1[[#This Row],[Jp population]]</f>
        <v>0</v>
      </c>
    </row>
    <row r="3434" spans="1:30" x14ac:dyDescent="0.25">
      <c r="A3434" t="s">
        <v>3029</v>
      </c>
      <c r="B3434" t="s">
        <v>39</v>
      </c>
      <c r="C3434">
        <v>2008</v>
      </c>
      <c r="D3434" t="s">
        <v>23</v>
      </c>
      <c r="E3434" t="s">
        <v>100</v>
      </c>
      <c r="F3434" s="4">
        <v>220000</v>
      </c>
      <c r="G3434" s="4">
        <v>10000</v>
      </c>
      <c r="H3434" s="4">
        <v>0</v>
      </c>
      <c r="I3434" s="4">
        <v>20000</v>
      </c>
      <c r="J3434">
        <v>6.5</v>
      </c>
      <c r="K3434">
        <v>22</v>
      </c>
      <c r="L3434">
        <v>7.5</v>
      </c>
      <c r="M3434" s="4">
        <v>10</v>
      </c>
      <c r="N3434" t="s">
        <v>381</v>
      </c>
      <c r="O3434" t="s">
        <v>21</v>
      </c>
      <c r="P3434" s="4">
        <v>250000</v>
      </c>
      <c r="Q3434" s="3">
        <f>AVERAGE(Table1[[#This Row],[critic_score]],Table1[[#This Row],[user_score]])</f>
        <v>7</v>
      </c>
      <c r="R3434" s="4">
        <f>Table1[[#This Row],[user_count]]+Table1[[#This Row],[critic_count]]</f>
        <v>32</v>
      </c>
      <c r="S3434" s="2">
        <f>100000*Table1[[#This Row],[review_count]]/Table1[[#This Row],[total sales]]</f>
        <v>12.8</v>
      </c>
      <c r="T3434" s="2">
        <f>Table1[[#This Row],[total sales]]/(2017-Table1[[#This Row],[year_of_release]])</f>
        <v>27777.777777777777</v>
      </c>
      <c r="U3434" s="9">
        <f>Table1[[#This Row],[na_sales]]/(2017-Table1[[#This Row],[year_of_release]])</f>
        <v>24444.444444444445</v>
      </c>
      <c r="V3434" s="6">
        <f>Table1[[#This Row],[eu_sales]]/(2017-Table1[[#This Row],[year_of_release]])</f>
        <v>1111.1111111111111</v>
      </c>
      <c r="W3434" s="6">
        <f>Table1[[#This Row],[jp_sales]]/(2017-Table1[[#This Row],[year_of_release]])</f>
        <v>0</v>
      </c>
      <c r="X3434" s="6">
        <f>Table1[[#This Row],[other_sales]]/(2017-Table1[[#This Row],[year_of_release]])</f>
        <v>2222.2222222222222</v>
      </c>
      <c r="Y3434" s="4">
        <v>528816311</v>
      </c>
      <c r="Z3434" s="4">
        <v>440001482</v>
      </c>
      <c r="AA3434" s="4">
        <v>128063000</v>
      </c>
      <c r="AB3434" s="1">
        <f>Table1[[#This Row],[na_sales]]/Table1[[#This Row],[NA population]]</f>
        <v>4.1602347625014919E-4</v>
      </c>
      <c r="AC3434" s="1">
        <f>Table1[[#This Row],[eu_sales]]/Table1[[#This Row],[Eu population]]</f>
        <v>2.2727196177943781E-5</v>
      </c>
      <c r="AD3434" s="1">
        <f>Table1[[#This Row],[jp_sales]]/Table1[[#This Row],[Jp population]]</f>
        <v>0</v>
      </c>
    </row>
    <row r="3435" spans="1:30" x14ac:dyDescent="0.25">
      <c r="A3435" t="s">
        <v>3030</v>
      </c>
      <c r="B3435" t="s">
        <v>34</v>
      </c>
      <c r="C3435">
        <v>2012</v>
      </c>
      <c r="D3435" t="s">
        <v>96</v>
      </c>
      <c r="E3435" t="s">
        <v>1370</v>
      </c>
      <c r="F3435" s="4">
        <v>150000</v>
      </c>
      <c r="G3435" s="4">
        <v>80000</v>
      </c>
      <c r="H3435" s="4">
        <v>0</v>
      </c>
      <c r="I3435" s="4">
        <v>20000</v>
      </c>
      <c r="J3435">
        <v>5.2</v>
      </c>
      <c r="K3435">
        <v>35</v>
      </c>
      <c r="L3435">
        <v>5.2</v>
      </c>
      <c r="M3435" s="4">
        <v>126</v>
      </c>
      <c r="N3435" t="s">
        <v>3031</v>
      </c>
      <c r="O3435" t="s">
        <v>43</v>
      </c>
      <c r="P3435" s="4">
        <v>250000</v>
      </c>
      <c r="Q3435" s="3">
        <f>AVERAGE(Table1[[#This Row],[critic_score]],Table1[[#This Row],[user_score]])</f>
        <v>5.2</v>
      </c>
      <c r="R3435" s="4">
        <f>Table1[[#This Row],[user_count]]+Table1[[#This Row],[critic_count]]</f>
        <v>161</v>
      </c>
      <c r="S3435" s="2">
        <f>100000*Table1[[#This Row],[review_count]]/Table1[[#This Row],[total sales]]</f>
        <v>64.400000000000006</v>
      </c>
      <c r="T3435" s="2">
        <f>Table1[[#This Row],[total sales]]/(2017-Table1[[#This Row],[year_of_release]])</f>
        <v>50000</v>
      </c>
      <c r="U3435" s="9">
        <f>Table1[[#This Row],[na_sales]]/(2017-Table1[[#This Row],[year_of_release]])</f>
        <v>30000</v>
      </c>
      <c r="V3435" s="6">
        <f>Table1[[#This Row],[eu_sales]]/(2017-Table1[[#This Row],[year_of_release]])</f>
        <v>16000</v>
      </c>
      <c r="W3435" s="6">
        <f>Table1[[#This Row],[jp_sales]]/(2017-Table1[[#This Row],[year_of_release]])</f>
        <v>0</v>
      </c>
      <c r="X3435" s="6">
        <f>Table1[[#This Row],[other_sales]]/(2017-Table1[[#This Row],[year_of_release]])</f>
        <v>4000</v>
      </c>
      <c r="Y3435" s="4">
        <v>551484507</v>
      </c>
      <c r="Z3435" s="4">
        <v>441417242</v>
      </c>
      <c r="AA3435" s="4">
        <v>127629000</v>
      </c>
      <c r="AB3435" s="1">
        <f>Table1[[#This Row],[na_sales]]/Table1[[#This Row],[NA population]]</f>
        <v>2.7199313506734652E-4</v>
      </c>
      <c r="AC3435" s="1">
        <f>Table1[[#This Row],[eu_sales]]/Table1[[#This Row],[Eu population]]</f>
        <v>1.8123442491174824E-4</v>
      </c>
      <c r="AD3435" s="1">
        <f>Table1[[#This Row],[jp_sales]]/Table1[[#This Row],[Jp population]]</f>
        <v>0</v>
      </c>
    </row>
    <row r="3436" spans="1:30" x14ac:dyDescent="0.25">
      <c r="A3436" t="s">
        <v>3033</v>
      </c>
      <c r="B3436" t="s">
        <v>103</v>
      </c>
      <c r="C3436">
        <v>2003</v>
      </c>
      <c r="D3436" t="s">
        <v>19</v>
      </c>
      <c r="E3436" t="s">
        <v>35</v>
      </c>
      <c r="F3436" s="4">
        <v>200000</v>
      </c>
      <c r="G3436" s="4">
        <v>40000</v>
      </c>
      <c r="H3436" s="4">
        <v>0</v>
      </c>
      <c r="I3436" s="4">
        <v>10000</v>
      </c>
      <c r="J3436">
        <v>8</v>
      </c>
      <c r="K3436">
        <v>34</v>
      </c>
      <c r="L3436">
        <v>7.7</v>
      </c>
      <c r="M3436" s="4">
        <v>20</v>
      </c>
      <c r="N3436" t="s">
        <v>1551</v>
      </c>
      <c r="O3436" t="s">
        <v>21</v>
      </c>
      <c r="P3436" s="4">
        <v>250000</v>
      </c>
      <c r="Q3436" s="3">
        <f>AVERAGE(Table1[[#This Row],[critic_score]],Table1[[#This Row],[user_score]])</f>
        <v>7.85</v>
      </c>
      <c r="R3436" s="4">
        <f>Table1[[#This Row],[user_count]]+Table1[[#This Row],[critic_count]]</f>
        <v>54</v>
      </c>
      <c r="S3436" s="2">
        <f>100000*Table1[[#This Row],[review_count]]/Table1[[#This Row],[total sales]]</f>
        <v>21.6</v>
      </c>
      <c r="T3436" s="2">
        <f>Table1[[#This Row],[total sales]]/(2017-Table1[[#This Row],[year_of_release]])</f>
        <v>17857.142857142859</v>
      </c>
      <c r="U3436" s="9">
        <f>Table1[[#This Row],[na_sales]]/(2017-Table1[[#This Row],[year_of_release]])</f>
        <v>14285.714285714286</v>
      </c>
      <c r="V3436" s="6">
        <f>Table1[[#This Row],[eu_sales]]/(2017-Table1[[#This Row],[year_of_release]])</f>
        <v>2857.1428571428573</v>
      </c>
      <c r="W3436" s="6">
        <f>Table1[[#This Row],[jp_sales]]/(2017-Table1[[#This Row],[year_of_release]])</f>
        <v>0</v>
      </c>
      <c r="X3436" s="6">
        <f>Table1[[#This Row],[other_sales]]/(2017-Table1[[#This Row],[year_of_release]])</f>
        <v>714.28571428571433</v>
      </c>
      <c r="Y3436" s="4">
        <v>500125528</v>
      </c>
      <c r="Z3436" s="4">
        <v>432552540</v>
      </c>
      <c r="AA3436" s="4">
        <v>127718000</v>
      </c>
      <c r="AB3436" s="1">
        <f>Table1[[#This Row],[na_sales]]/Table1[[#This Row],[NA population]]</f>
        <v>3.9989960280531809E-4</v>
      </c>
      <c r="AC3436" s="1">
        <f>Table1[[#This Row],[eu_sales]]/Table1[[#This Row],[Eu population]]</f>
        <v>9.2474315374497631E-5</v>
      </c>
      <c r="AD3436" s="1">
        <f>Table1[[#This Row],[jp_sales]]/Table1[[#This Row],[Jp population]]</f>
        <v>0</v>
      </c>
    </row>
    <row r="3437" spans="1:30" x14ac:dyDescent="0.25">
      <c r="A3437" t="s">
        <v>3034</v>
      </c>
      <c r="B3437" t="s">
        <v>39</v>
      </c>
      <c r="C3437">
        <v>2007</v>
      </c>
      <c r="D3437" t="s">
        <v>40</v>
      </c>
      <c r="E3437" t="s">
        <v>100</v>
      </c>
      <c r="F3437" s="4">
        <v>160000</v>
      </c>
      <c r="G3437" s="4">
        <v>60000</v>
      </c>
      <c r="H3437" s="4">
        <v>0</v>
      </c>
      <c r="I3437" s="4">
        <v>30000</v>
      </c>
      <c r="J3437">
        <v>8.6</v>
      </c>
      <c r="K3437">
        <v>23</v>
      </c>
      <c r="L3437">
        <v>6.9</v>
      </c>
      <c r="M3437" s="4">
        <v>23</v>
      </c>
      <c r="N3437" t="s">
        <v>141</v>
      </c>
      <c r="O3437" t="s">
        <v>84</v>
      </c>
      <c r="P3437" s="4">
        <v>250000</v>
      </c>
      <c r="Q3437" s="3">
        <f>AVERAGE(Table1[[#This Row],[critic_score]],Table1[[#This Row],[user_score]])</f>
        <v>7.75</v>
      </c>
      <c r="R3437" s="4">
        <f>Table1[[#This Row],[user_count]]+Table1[[#This Row],[critic_count]]</f>
        <v>46</v>
      </c>
      <c r="S3437" s="2">
        <f>100000*Table1[[#This Row],[review_count]]/Table1[[#This Row],[total sales]]</f>
        <v>18.399999999999999</v>
      </c>
      <c r="T3437" s="2">
        <f>Table1[[#This Row],[total sales]]/(2017-Table1[[#This Row],[year_of_release]])</f>
        <v>25000</v>
      </c>
      <c r="U3437" s="9">
        <f>Table1[[#This Row],[na_sales]]/(2017-Table1[[#This Row],[year_of_release]])</f>
        <v>16000</v>
      </c>
      <c r="V3437" s="6">
        <f>Table1[[#This Row],[eu_sales]]/(2017-Table1[[#This Row],[year_of_release]])</f>
        <v>6000</v>
      </c>
      <c r="W3437" s="6">
        <f>Table1[[#This Row],[jp_sales]]/(2017-Table1[[#This Row],[year_of_release]])</f>
        <v>0</v>
      </c>
      <c r="X3437" s="6">
        <f>Table1[[#This Row],[other_sales]]/(2017-Table1[[#This Row],[year_of_release]])</f>
        <v>3000</v>
      </c>
      <c r="Y3437" s="4">
        <v>522751172</v>
      </c>
      <c r="Z3437" s="4">
        <v>438594184</v>
      </c>
      <c r="AA3437" s="4">
        <v>128001000</v>
      </c>
      <c r="AB3437" s="1">
        <f>Table1[[#This Row],[na_sales]]/Table1[[#This Row],[NA population]]</f>
        <v>3.0607296275942162E-4</v>
      </c>
      <c r="AC3437" s="1">
        <f>Table1[[#This Row],[eu_sales]]/Table1[[#This Row],[Eu population]]</f>
        <v>1.3680071963744964E-4</v>
      </c>
      <c r="AD3437" s="1">
        <f>Table1[[#This Row],[jp_sales]]/Table1[[#This Row],[Jp population]]</f>
        <v>0</v>
      </c>
    </row>
    <row r="3438" spans="1:30" x14ac:dyDescent="0.25">
      <c r="A3438" t="s">
        <v>3035</v>
      </c>
      <c r="B3438" t="s">
        <v>34</v>
      </c>
      <c r="C3438">
        <v>2006</v>
      </c>
      <c r="D3438" t="s">
        <v>19</v>
      </c>
      <c r="E3438" t="s">
        <v>642</v>
      </c>
      <c r="F3438" s="4">
        <v>150000</v>
      </c>
      <c r="G3438" s="4">
        <v>20000</v>
      </c>
      <c r="H3438" s="4">
        <v>60000</v>
      </c>
      <c r="I3438" s="4">
        <v>20000</v>
      </c>
      <c r="J3438">
        <v>5.3</v>
      </c>
      <c r="K3438">
        <v>46</v>
      </c>
      <c r="L3438">
        <v>6.7</v>
      </c>
      <c r="M3438" s="4">
        <v>42</v>
      </c>
      <c r="N3438" t="s">
        <v>766</v>
      </c>
      <c r="O3438" t="s">
        <v>43</v>
      </c>
      <c r="P3438" s="4">
        <v>250000</v>
      </c>
      <c r="Q3438" s="3">
        <f>AVERAGE(Table1[[#This Row],[critic_score]],Table1[[#This Row],[user_score]])</f>
        <v>6</v>
      </c>
      <c r="R3438" s="4">
        <f>Table1[[#This Row],[user_count]]+Table1[[#This Row],[critic_count]]</f>
        <v>88</v>
      </c>
      <c r="S3438" s="2">
        <f>100000*Table1[[#This Row],[review_count]]/Table1[[#This Row],[total sales]]</f>
        <v>35.200000000000003</v>
      </c>
      <c r="T3438" s="2">
        <f>Table1[[#This Row],[total sales]]/(2017-Table1[[#This Row],[year_of_release]])</f>
        <v>22727.272727272728</v>
      </c>
      <c r="U3438" s="9">
        <f>Table1[[#This Row],[na_sales]]/(2017-Table1[[#This Row],[year_of_release]])</f>
        <v>13636.363636363636</v>
      </c>
      <c r="V3438" s="6">
        <f>Table1[[#This Row],[eu_sales]]/(2017-Table1[[#This Row],[year_of_release]])</f>
        <v>1818.1818181818182</v>
      </c>
      <c r="W3438" s="6">
        <f>Table1[[#This Row],[jp_sales]]/(2017-Table1[[#This Row],[year_of_release]])</f>
        <v>5454.545454545455</v>
      </c>
      <c r="X3438" s="6">
        <f>Table1[[#This Row],[other_sales]]/(2017-Table1[[#This Row],[year_of_release]])</f>
        <v>1818.1818181818182</v>
      </c>
      <c r="Y3438" s="4">
        <v>516818555</v>
      </c>
      <c r="Z3438" s="4">
        <v>437126892</v>
      </c>
      <c r="AA3438" s="4">
        <v>127854000</v>
      </c>
      <c r="AB3438" s="1">
        <f>Table1[[#This Row],[na_sales]]/Table1[[#This Row],[NA population]]</f>
        <v>2.9023725744521694E-4</v>
      </c>
      <c r="AC3438" s="1">
        <f>Table1[[#This Row],[eu_sales]]/Table1[[#This Row],[Eu population]]</f>
        <v>4.5753304969395475E-5</v>
      </c>
      <c r="AD3438" s="1">
        <f>Table1[[#This Row],[jp_sales]]/Table1[[#This Row],[Jp population]]</f>
        <v>4.6928527852081281E-4</v>
      </c>
    </row>
    <row r="3439" spans="1:30" x14ac:dyDescent="0.25">
      <c r="A3439" t="s">
        <v>3038</v>
      </c>
      <c r="B3439" t="s">
        <v>39</v>
      </c>
      <c r="C3439">
        <v>2011</v>
      </c>
      <c r="D3439" t="s">
        <v>40</v>
      </c>
      <c r="E3439" t="s">
        <v>97</v>
      </c>
      <c r="F3439" s="4">
        <v>120000</v>
      </c>
      <c r="G3439" s="4">
        <v>80000</v>
      </c>
      <c r="H3439" s="4">
        <v>20000</v>
      </c>
      <c r="I3439" s="4">
        <v>30000</v>
      </c>
      <c r="J3439">
        <v>5.7</v>
      </c>
      <c r="K3439">
        <v>34</v>
      </c>
      <c r="L3439">
        <v>6.2</v>
      </c>
      <c r="M3439" s="4">
        <v>70</v>
      </c>
      <c r="N3439" t="s">
        <v>3039</v>
      </c>
      <c r="O3439" t="s">
        <v>43</v>
      </c>
      <c r="P3439" s="4">
        <v>250000</v>
      </c>
      <c r="Q3439" s="3">
        <f>AVERAGE(Table1[[#This Row],[critic_score]],Table1[[#This Row],[user_score]])</f>
        <v>5.95</v>
      </c>
      <c r="R3439" s="4">
        <f>Table1[[#This Row],[user_count]]+Table1[[#This Row],[critic_count]]</f>
        <v>104</v>
      </c>
      <c r="S3439" s="2">
        <f>100000*Table1[[#This Row],[review_count]]/Table1[[#This Row],[total sales]]</f>
        <v>41.6</v>
      </c>
      <c r="T3439" s="2">
        <f>Table1[[#This Row],[total sales]]/(2017-Table1[[#This Row],[year_of_release]])</f>
        <v>41666.666666666664</v>
      </c>
      <c r="U3439" s="9">
        <f>Table1[[#This Row],[na_sales]]/(2017-Table1[[#This Row],[year_of_release]])</f>
        <v>20000</v>
      </c>
      <c r="V3439" s="6">
        <f>Table1[[#This Row],[eu_sales]]/(2017-Table1[[#This Row],[year_of_release]])</f>
        <v>13333.333333333334</v>
      </c>
      <c r="W3439" s="6">
        <f>Table1[[#This Row],[jp_sales]]/(2017-Table1[[#This Row],[year_of_release]])</f>
        <v>3333.3333333333335</v>
      </c>
      <c r="X3439" s="6">
        <f>Table1[[#This Row],[other_sales]]/(2017-Table1[[#This Row],[year_of_release]])</f>
        <v>5000</v>
      </c>
      <c r="Y3439" s="4">
        <v>545961365</v>
      </c>
      <c r="Z3439" s="4">
        <v>440756453</v>
      </c>
      <c r="AA3439" s="4">
        <v>127833000</v>
      </c>
      <c r="AB3439" s="1">
        <f>Table1[[#This Row],[na_sales]]/Table1[[#This Row],[NA population]]</f>
        <v>2.1979577254518733E-4</v>
      </c>
      <c r="AC3439" s="1">
        <f>Table1[[#This Row],[eu_sales]]/Table1[[#This Row],[Eu population]]</f>
        <v>1.8150613440933558E-4</v>
      </c>
      <c r="AD3439" s="1">
        <f>Table1[[#This Row],[jp_sales]]/Table1[[#This Row],[Jp population]]</f>
        <v>1.5645412373956646E-4</v>
      </c>
    </row>
    <row r="3440" spans="1:30" x14ac:dyDescent="0.25">
      <c r="A3440" t="s">
        <v>3040</v>
      </c>
      <c r="B3440" t="s">
        <v>103</v>
      </c>
      <c r="C3440">
        <v>2004</v>
      </c>
      <c r="D3440" t="s">
        <v>54</v>
      </c>
      <c r="E3440" t="s">
        <v>575</v>
      </c>
      <c r="F3440" s="4">
        <v>190000</v>
      </c>
      <c r="G3440" s="4">
        <v>50000</v>
      </c>
      <c r="H3440" s="4">
        <v>0</v>
      </c>
      <c r="I3440" s="4">
        <v>10000</v>
      </c>
      <c r="J3440">
        <v>7.3</v>
      </c>
      <c r="K3440">
        <v>47</v>
      </c>
      <c r="L3440">
        <v>8</v>
      </c>
      <c r="M3440" s="4">
        <v>8</v>
      </c>
      <c r="N3440">
        <v>2015</v>
      </c>
      <c r="O3440" t="s">
        <v>43</v>
      </c>
      <c r="P3440" s="4">
        <v>250000</v>
      </c>
      <c r="Q3440" s="3">
        <f>AVERAGE(Table1[[#This Row],[critic_score]],Table1[[#This Row],[user_score]])</f>
        <v>7.65</v>
      </c>
      <c r="R3440" s="4">
        <f>Table1[[#This Row],[user_count]]+Table1[[#This Row],[critic_count]]</f>
        <v>55</v>
      </c>
      <c r="S3440" s="2">
        <f>100000*Table1[[#This Row],[review_count]]/Table1[[#This Row],[total sales]]</f>
        <v>22</v>
      </c>
      <c r="T3440" s="2">
        <f>Table1[[#This Row],[total sales]]/(2017-Table1[[#This Row],[year_of_release]])</f>
        <v>19230.76923076923</v>
      </c>
      <c r="U3440" s="9">
        <f>Table1[[#This Row],[na_sales]]/(2017-Table1[[#This Row],[year_of_release]])</f>
        <v>14615.384615384615</v>
      </c>
      <c r="V3440" s="6">
        <f>Table1[[#This Row],[eu_sales]]/(2017-Table1[[#This Row],[year_of_release]])</f>
        <v>3846.1538461538462</v>
      </c>
      <c r="W3440" s="6">
        <f>Table1[[#This Row],[jp_sales]]/(2017-Table1[[#This Row],[year_of_release]])</f>
        <v>0</v>
      </c>
      <c r="X3440" s="6">
        <f>Table1[[#This Row],[other_sales]]/(2017-Table1[[#This Row],[year_of_release]])</f>
        <v>769.23076923076928</v>
      </c>
      <c r="Y3440" s="4">
        <v>505524224</v>
      </c>
      <c r="Z3440" s="4">
        <v>434174638</v>
      </c>
      <c r="AA3440" s="4">
        <v>127761000</v>
      </c>
      <c r="AB3440" s="1">
        <f>Table1[[#This Row],[na_sales]]/Table1[[#This Row],[NA population]]</f>
        <v>3.7584746878519513E-4</v>
      </c>
      <c r="AC3440" s="1">
        <f>Table1[[#This Row],[eu_sales]]/Table1[[#This Row],[Eu population]]</f>
        <v>1.1516103342729108E-4</v>
      </c>
      <c r="AD3440" s="1">
        <f>Table1[[#This Row],[jp_sales]]/Table1[[#This Row],[Jp population]]</f>
        <v>0</v>
      </c>
    </row>
    <row r="3441" spans="1:30" x14ac:dyDescent="0.25">
      <c r="A3441" t="s">
        <v>3041</v>
      </c>
      <c r="B3441" t="s">
        <v>138</v>
      </c>
      <c r="C3441">
        <v>2005</v>
      </c>
      <c r="D3441" t="s">
        <v>54</v>
      </c>
      <c r="E3441" t="s">
        <v>100</v>
      </c>
      <c r="F3441" s="4">
        <v>190000</v>
      </c>
      <c r="G3441" s="4">
        <v>50000</v>
      </c>
      <c r="H3441" s="4">
        <v>0</v>
      </c>
      <c r="I3441" s="4">
        <v>10000</v>
      </c>
      <c r="J3441">
        <v>7.1</v>
      </c>
      <c r="K3441">
        <v>22</v>
      </c>
      <c r="L3441">
        <v>7.9</v>
      </c>
      <c r="M3441" s="4">
        <v>14</v>
      </c>
      <c r="N3441" t="s">
        <v>143</v>
      </c>
      <c r="O3441" t="s">
        <v>67</v>
      </c>
      <c r="P3441" s="4">
        <v>250000</v>
      </c>
      <c r="Q3441" s="3">
        <f>AVERAGE(Table1[[#This Row],[critic_score]],Table1[[#This Row],[user_score]])</f>
        <v>7.5</v>
      </c>
      <c r="R3441" s="4">
        <f>Table1[[#This Row],[user_count]]+Table1[[#This Row],[critic_count]]</f>
        <v>36</v>
      </c>
      <c r="S3441" s="2">
        <f>100000*Table1[[#This Row],[review_count]]/Table1[[#This Row],[total sales]]</f>
        <v>14.4</v>
      </c>
      <c r="T3441" s="2">
        <f>Table1[[#This Row],[total sales]]/(2017-Table1[[#This Row],[year_of_release]])</f>
        <v>20833.333333333332</v>
      </c>
      <c r="U3441" s="9">
        <f>Table1[[#This Row],[na_sales]]/(2017-Table1[[#This Row],[year_of_release]])</f>
        <v>15833.333333333334</v>
      </c>
      <c r="V3441" s="6">
        <f>Table1[[#This Row],[eu_sales]]/(2017-Table1[[#This Row],[year_of_release]])</f>
        <v>4166.666666666667</v>
      </c>
      <c r="W3441" s="6">
        <f>Table1[[#This Row],[jp_sales]]/(2017-Table1[[#This Row],[year_of_release]])</f>
        <v>0</v>
      </c>
      <c r="X3441" s="6">
        <f>Table1[[#This Row],[other_sales]]/(2017-Table1[[#This Row],[year_of_release]])</f>
        <v>833.33333333333337</v>
      </c>
      <c r="Y3441" s="4">
        <v>511054143</v>
      </c>
      <c r="Z3441" s="4">
        <v>435713800</v>
      </c>
      <c r="AA3441" s="4">
        <v>127773000</v>
      </c>
      <c r="AB3441" s="1">
        <f>Table1[[#This Row],[na_sales]]/Table1[[#This Row],[NA population]]</f>
        <v>3.7178056885452153E-4</v>
      </c>
      <c r="AC3441" s="1">
        <f>Table1[[#This Row],[eu_sales]]/Table1[[#This Row],[Eu population]]</f>
        <v>1.1475422628339979E-4</v>
      </c>
      <c r="AD3441" s="1">
        <f>Table1[[#This Row],[jp_sales]]/Table1[[#This Row],[Jp population]]</f>
        <v>0</v>
      </c>
    </row>
    <row r="3442" spans="1:30" x14ac:dyDescent="0.25">
      <c r="A3442" t="s">
        <v>3042</v>
      </c>
      <c r="B3442" t="s">
        <v>138</v>
      </c>
      <c r="C3442">
        <v>2003</v>
      </c>
      <c r="D3442" t="s">
        <v>27</v>
      </c>
      <c r="E3442" t="s">
        <v>403</v>
      </c>
      <c r="F3442" s="4">
        <v>190000</v>
      </c>
      <c r="G3442" s="4">
        <v>50000</v>
      </c>
      <c r="H3442" s="4">
        <v>0</v>
      </c>
      <c r="I3442" s="4">
        <v>10000</v>
      </c>
      <c r="J3442">
        <v>7.1</v>
      </c>
      <c r="K3442">
        <v>37</v>
      </c>
      <c r="L3442">
        <v>8.6999999999999993</v>
      </c>
      <c r="M3442" s="4">
        <v>31</v>
      </c>
      <c r="N3442" t="s">
        <v>444</v>
      </c>
      <c r="O3442" t="s">
        <v>21</v>
      </c>
      <c r="P3442" s="4">
        <v>250000</v>
      </c>
      <c r="Q3442" s="3">
        <f>AVERAGE(Table1[[#This Row],[critic_score]],Table1[[#This Row],[user_score]])</f>
        <v>7.8999999999999995</v>
      </c>
      <c r="R3442" s="4">
        <f>Table1[[#This Row],[user_count]]+Table1[[#This Row],[critic_count]]</f>
        <v>68</v>
      </c>
      <c r="S3442" s="2">
        <f>100000*Table1[[#This Row],[review_count]]/Table1[[#This Row],[total sales]]</f>
        <v>27.2</v>
      </c>
      <c r="T3442" s="2">
        <f>Table1[[#This Row],[total sales]]/(2017-Table1[[#This Row],[year_of_release]])</f>
        <v>17857.142857142859</v>
      </c>
      <c r="U3442" s="9">
        <f>Table1[[#This Row],[na_sales]]/(2017-Table1[[#This Row],[year_of_release]])</f>
        <v>13571.428571428571</v>
      </c>
      <c r="V3442" s="6">
        <f>Table1[[#This Row],[eu_sales]]/(2017-Table1[[#This Row],[year_of_release]])</f>
        <v>3571.4285714285716</v>
      </c>
      <c r="W3442" s="6">
        <f>Table1[[#This Row],[jp_sales]]/(2017-Table1[[#This Row],[year_of_release]])</f>
        <v>0</v>
      </c>
      <c r="X3442" s="6">
        <f>Table1[[#This Row],[other_sales]]/(2017-Table1[[#This Row],[year_of_release]])</f>
        <v>714.28571428571433</v>
      </c>
      <c r="Y3442" s="4">
        <v>500125528</v>
      </c>
      <c r="Z3442" s="4">
        <v>432552540</v>
      </c>
      <c r="AA3442" s="4">
        <v>127718000</v>
      </c>
      <c r="AB3442" s="1">
        <f>Table1[[#This Row],[na_sales]]/Table1[[#This Row],[NA population]]</f>
        <v>3.799046226650522E-4</v>
      </c>
      <c r="AC3442" s="1">
        <f>Table1[[#This Row],[eu_sales]]/Table1[[#This Row],[Eu population]]</f>
        <v>1.1559289421812204E-4</v>
      </c>
      <c r="AD3442" s="1">
        <f>Table1[[#This Row],[jp_sales]]/Table1[[#This Row],[Jp population]]</f>
        <v>0</v>
      </c>
    </row>
    <row r="3443" spans="1:30" x14ac:dyDescent="0.25">
      <c r="A3443" t="s">
        <v>3034</v>
      </c>
      <c r="B3443" t="s">
        <v>34</v>
      </c>
      <c r="C3443">
        <v>2007</v>
      </c>
      <c r="D3443" t="s">
        <v>40</v>
      </c>
      <c r="E3443" t="s">
        <v>100</v>
      </c>
      <c r="F3443" s="4">
        <v>220000</v>
      </c>
      <c r="G3443" s="4">
        <v>10000</v>
      </c>
      <c r="H3443" s="4">
        <v>0</v>
      </c>
      <c r="I3443" s="4">
        <v>20000</v>
      </c>
      <c r="J3443">
        <v>8.5</v>
      </c>
      <c r="K3443">
        <v>44</v>
      </c>
      <c r="L3443">
        <v>8.1999999999999993</v>
      </c>
      <c r="M3443" s="4">
        <v>44</v>
      </c>
      <c r="N3443" t="s">
        <v>141</v>
      </c>
      <c r="O3443" t="s">
        <v>84</v>
      </c>
      <c r="P3443" s="4">
        <v>250000</v>
      </c>
      <c r="Q3443" s="3">
        <f>AVERAGE(Table1[[#This Row],[critic_score]],Table1[[#This Row],[user_score]])</f>
        <v>8.35</v>
      </c>
      <c r="R3443" s="4">
        <f>Table1[[#This Row],[user_count]]+Table1[[#This Row],[critic_count]]</f>
        <v>88</v>
      </c>
      <c r="S3443" s="2">
        <f>100000*Table1[[#This Row],[review_count]]/Table1[[#This Row],[total sales]]</f>
        <v>35.200000000000003</v>
      </c>
      <c r="T3443" s="2">
        <f>Table1[[#This Row],[total sales]]/(2017-Table1[[#This Row],[year_of_release]])</f>
        <v>25000</v>
      </c>
      <c r="U3443" s="9">
        <f>Table1[[#This Row],[na_sales]]/(2017-Table1[[#This Row],[year_of_release]])</f>
        <v>22000</v>
      </c>
      <c r="V3443" s="6">
        <f>Table1[[#This Row],[eu_sales]]/(2017-Table1[[#This Row],[year_of_release]])</f>
        <v>1000</v>
      </c>
      <c r="W3443" s="6">
        <f>Table1[[#This Row],[jp_sales]]/(2017-Table1[[#This Row],[year_of_release]])</f>
        <v>0</v>
      </c>
      <c r="X3443" s="6">
        <f>Table1[[#This Row],[other_sales]]/(2017-Table1[[#This Row],[year_of_release]])</f>
        <v>2000</v>
      </c>
      <c r="Y3443" s="4">
        <v>522751172</v>
      </c>
      <c r="Z3443" s="4">
        <v>438594184</v>
      </c>
      <c r="AA3443" s="4">
        <v>128001000</v>
      </c>
      <c r="AB3443" s="1">
        <f>Table1[[#This Row],[na_sales]]/Table1[[#This Row],[NA population]]</f>
        <v>4.2085032379420473E-4</v>
      </c>
      <c r="AC3443" s="1">
        <f>Table1[[#This Row],[eu_sales]]/Table1[[#This Row],[Eu population]]</f>
        <v>2.280011993957494E-5</v>
      </c>
      <c r="AD3443" s="1">
        <f>Table1[[#This Row],[jp_sales]]/Table1[[#This Row],[Jp population]]</f>
        <v>0</v>
      </c>
    </row>
    <row r="3444" spans="1:30" x14ac:dyDescent="0.25">
      <c r="A3444" t="s">
        <v>3043</v>
      </c>
      <c r="B3444" t="s">
        <v>45</v>
      </c>
      <c r="C3444">
        <v>2002</v>
      </c>
      <c r="D3444" t="s">
        <v>23</v>
      </c>
      <c r="E3444" t="s">
        <v>51</v>
      </c>
      <c r="F3444" s="4">
        <v>120000</v>
      </c>
      <c r="G3444" s="4">
        <v>100000</v>
      </c>
      <c r="H3444" s="4">
        <v>0</v>
      </c>
      <c r="I3444" s="4">
        <v>30000</v>
      </c>
      <c r="J3444">
        <v>8.3000000000000007</v>
      </c>
      <c r="K3444">
        <v>21</v>
      </c>
      <c r="L3444">
        <v>8.5</v>
      </c>
      <c r="M3444" s="4">
        <v>43</v>
      </c>
      <c r="N3444" t="s">
        <v>1300</v>
      </c>
      <c r="O3444" t="s">
        <v>21</v>
      </c>
      <c r="P3444" s="4">
        <v>250000</v>
      </c>
      <c r="Q3444" s="3">
        <f>AVERAGE(Table1[[#This Row],[critic_score]],Table1[[#This Row],[user_score]])</f>
        <v>8.4</v>
      </c>
      <c r="R3444" s="4">
        <f>Table1[[#This Row],[user_count]]+Table1[[#This Row],[critic_count]]</f>
        <v>64</v>
      </c>
      <c r="S3444" s="2">
        <f>100000*Table1[[#This Row],[review_count]]/Table1[[#This Row],[total sales]]</f>
        <v>25.6</v>
      </c>
      <c r="T3444" s="2">
        <f>Table1[[#This Row],[total sales]]/(2017-Table1[[#This Row],[year_of_release]])</f>
        <v>16666.666666666668</v>
      </c>
      <c r="U3444" s="9">
        <f>Table1[[#This Row],[na_sales]]/(2017-Table1[[#This Row],[year_of_release]])</f>
        <v>8000</v>
      </c>
      <c r="V3444" s="6">
        <f>Table1[[#This Row],[eu_sales]]/(2017-Table1[[#This Row],[year_of_release]])</f>
        <v>6666.666666666667</v>
      </c>
      <c r="W3444" s="6">
        <f>Table1[[#This Row],[jp_sales]]/(2017-Table1[[#This Row],[year_of_release]])</f>
        <v>0</v>
      </c>
      <c r="X3444" s="6">
        <f>Table1[[#This Row],[other_sales]]/(2017-Table1[[#This Row],[year_of_release]])</f>
        <v>2000</v>
      </c>
      <c r="Y3444" s="4">
        <v>495013192</v>
      </c>
      <c r="Z3444" s="4">
        <v>431019772</v>
      </c>
      <c r="AA3444" s="4">
        <v>127445000</v>
      </c>
      <c r="AB3444" s="1">
        <f>Table1[[#This Row],[na_sales]]/Table1[[#This Row],[NA population]]</f>
        <v>2.4241778186792241E-4</v>
      </c>
      <c r="AC3444" s="1">
        <f>Table1[[#This Row],[eu_sales]]/Table1[[#This Row],[Eu population]]</f>
        <v>2.3200791818895955E-4</v>
      </c>
      <c r="AD3444" s="1">
        <f>Table1[[#This Row],[jp_sales]]/Table1[[#This Row],[Jp population]]</f>
        <v>0</v>
      </c>
    </row>
    <row r="3445" spans="1:30" x14ac:dyDescent="0.25">
      <c r="A3445" t="s">
        <v>3044</v>
      </c>
      <c r="B3445" t="s">
        <v>39</v>
      </c>
      <c r="C3445">
        <v>2010</v>
      </c>
      <c r="D3445" t="s">
        <v>40</v>
      </c>
      <c r="E3445" t="s">
        <v>572</v>
      </c>
      <c r="F3445" s="4">
        <v>50000</v>
      </c>
      <c r="G3445" s="4">
        <v>150000</v>
      </c>
      <c r="H3445" s="4">
        <v>0</v>
      </c>
      <c r="I3445" s="4">
        <v>50000</v>
      </c>
      <c r="J3445">
        <v>4.2</v>
      </c>
      <c r="K3445">
        <v>33</v>
      </c>
      <c r="L3445">
        <v>3.8</v>
      </c>
      <c r="M3445" s="4">
        <v>20</v>
      </c>
      <c r="N3445" t="s">
        <v>3045</v>
      </c>
      <c r="O3445" t="s">
        <v>67</v>
      </c>
      <c r="P3445" s="4">
        <v>250000</v>
      </c>
      <c r="Q3445" s="3">
        <f>AVERAGE(Table1[[#This Row],[critic_score]],Table1[[#This Row],[user_score]])</f>
        <v>4</v>
      </c>
      <c r="R3445" s="4">
        <f>Table1[[#This Row],[user_count]]+Table1[[#This Row],[critic_count]]</f>
        <v>53</v>
      </c>
      <c r="S3445" s="2">
        <f>100000*Table1[[#This Row],[review_count]]/Table1[[#This Row],[total sales]]</f>
        <v>21.2</v>
      </c>
      <c r="T3445" s="2">
        <f>Table1[[#This Row],[total sales]]/(2017-Table1[[#This Row],[year_of_release]])</f>
        <v>35714.285714285717</v>
      </c>
      <c r="U3445" s="9">
        <f>Table1[[#This Row],[na_sales]]/(2017-Table1[[#This Row],[year_of_release]])</f>
        <v>7142.8571428571431</v>
      </c>
      <c r="V3445" s="6">
        <f>Table1[[#This Row],[eu_sales]]/(2017-Table1[[#This Row],[year_of_release]])</f>
        <v>21428.571428571428</v>
      </c>
      <c r="W3445" s="6">
        <f>Table1[[#This Row],[jp_sales]]/(2017-Table1[[#This Row],[year_of_release]])</f>
        <v>0</v>
      </c>
      <c r="X3445" s="6">
        <f>Table1[[#This Row],[other_sales]]/(2017-Table1[[#This Row],[year_of_release]])</f>
        <v>7142.8571428571431</v>
      </c>
      <c r="Y3445" s="4">
        <v>540520772</v>
      </c>
      <c r="Z3445" s="4">
        <v>441654761</v>
      </c>
      <c r="AA3445" s="4">
        <v>128070000</v>
      </c>
      <c r="AB3445" s="1">
        <f>Table1[[#This Row],[na_sales]]/Table1[[#This Row],[NA population]]</f>
        <v>9.250338301522295E-5</v>
      </c>
      <c r="AC3445" s="1">
        <f>Table1[[#This Row],[eu_sales]]/Table1[[#This Row],[Eu population]]</f>
        <v>3.3963179670104359E-4</v>
      </c>
      <c r="AD3445" s="1">
        <f>Table1[[#This Row],[jp_sales]]/Table1[[#This Row],[Jp population]]</f>
        <v>0</v>
      </c>
    </row>
    <row r="3446" spans="1:30" x14ac:dyDescent="0.25">
      <c r="A3446" t="s">
        <v>1958</v>
      </c>
      <c r="B3446" t="s">
        <v>103</v>
      </c>
      <c r="C3446">
        <v>2005</v>
      </c>
      <c r="D3446" t="s">
        <v>19</v>
      </c>
      <c r="E3446" t="s">
        <v>100</v>
      </c>
      <c r="F3446" s="4">
        <v>190000</v>
      </c>
      <c r="G3446" s="4">
        <v>50000</v>
      </c>
      <c r="H3446" s="4">
        <v>0</v>
      </c>
      <c r="I3446" s="4">
        <v>10000</v>
      </c>
      <c r="J3446">
        <v>7.9</v>
      </c>
      <c r="K3446">
        <v>35</v>
      </c>
      <c r="L3446">
        <v>8.4</v>
      </c>
      <c r="M3446" s="4">
        <v>18</v>
      </c>
      <c r="N3446" t="s">
        <v>141</v>
      </c>
      <c r="O3446" t="s">
        <v>84</v>
      </c>
      <c r="P3446" s="4">
        <v>250000</v>
      </c>
      <c r="Q3446" s="3">
        <f>AVERAGE(Table1[[#This Row],[critic_score]],Table1[[#This Row],[user_score]])</f>
        <v>8.15</v>
      </c>
      <c r="R3446" s="4">
        <f>Table1[[#This Row],[user_count]]+Table1[[#This Row],[critic_count]]</f>
        <v>53</v>
      </c>
      <c r="S3446" s="2">
        <f>100000*Table1[[#This Row],[review_count]]/Table1[[#This Row],[total sales]]</f>
        <v>21.2</v>
      </c>
      <c r="T3446" s="2">
        <f>Table1[[#This Row],[total sales]]/(2017-Table1[[#This Row],[year_of_release]])</f>
        <v>20833.333333333332</v>
      </c>
      <c r="U3446" s="9">
        <f>Table1[[#This Row],[na_sales]]/(2017-Table1[[#This Row],[year_of_release]])</f>
        <v>15833.333333333334</v>
      </c>
      <c r="V3446" s="6">
        <f>Table1[[#This Row],[eu_sales]]/(2017-Table1[[#This Row],[year_of_release]])</f>
        <v>4166.666666666667</v>
      </c>
      <c r="W3446" s="6">
        <f>Table1[[#This Row],[jp_sales]]/(2017-Table1[[#This Row],[year_of_release]])</f>
        <v>0</v>
      </c>
      <c r="X3446" s="6">
        <f>Table1[[#This Row],[other_sales]]/(2017-Table1[[#This Row],[year_of_release]])</f>
        <v>833.33333333333337</v>
      </c>
      <c r="Y3446" s="4">
        <v>511054143</v>
      </c>
      <c r="Z3446" s="4">
        <v>435713800</v>
      </c>
      <c r="AA3446" s="4">
        <v>127773000</v>
      </c>
      <c r="AB3446" s="1">
        <f>Table1[[#This Row],[na_sales]]/Table1[[#This Row],[NA population]]</f>
        <v>3.7178056885452153E-4</v>
      </c>
      <c r="AC3446" s="1">
        <f>Table1[[#This Row],[eu_sales]]/Table1[[#This Row],[Eu population]]</f>
        <v>1.1475422628339979E-4</v>
      </c>
      <c r="AD3446" s="1">
        <f>Table1[[#This Row],[jp_sales]]/Table1[[#This Row],[Jp population]]</f>
        <v>0</v>
      </c>
    </row>
    <row r="3447" spans="1:30" x14ac:dyDescent="0.25">
      <c r="A3447" t="s">
        <v>3047</v>
      </c>
      <c r="B3447" t="s">
        <v>230</v>
      </c>
      <c r="C3447">
        <v>2000</v>
      </c>
      <c r="D3447" t="s">
        <v>65</v>
      </c>
      <c r="E3447" t="s">
        <v>83</v>
      </c>
      <c r="F3447" s="4">
        <v>140000</v>
      </c>
      <c r="G3447" s="4">
        <v>90000</v>
      </c>
      <c r="H3447" s="4">
        <v>0</v>
      </c>
      <c r="I3447" s="4">
        <v>20000</v>
      </c>
      <c r="J3447">
        <v>5.3</v>
      </c>
      <c r="K3447">
        <v>6</v>
      </c>
      <c r="L3447">
        <v>7.4</v>
      </c>
      <c r="M3447" s="4">
        <v>16</v>
      </c>
      <c r="N3447" t="s">
        <v>2745</v>
      </c>
      <c r="O3447" t="s">
        <v>67</v>
      </c>
      <c r="P3447" s="4">
        <v>250000</v>
      </c>
      <c r="Q3447" s="3">
        <f>AVERAGE(Table1[[#This Row],[critic_score]],Table1[[#This Row],[user_score]])</f>
        <v>6.35</v>
      </c>
      <c r="R3447" s="4">
        <f>Table1[[#This Row],[user_count]]+Table1[[#This Row],[critic_count]]</f>
        <v>22</v>
      </c>
      <c r="S3447" s="2">
        <f>100000*Table1[[#This Row],[review_count]]/Table1[[#This Row],[total sales]]</f>
        <v>8.8000000000000007</v>
      </c>
      <c r="T3447" s="2">
        <f>Table1[[#This Row],[total sales]]/(2017-Table1[[#This Row],[year_of_release]])</f>
        <v>14705.882352941177</v>
      </c>
      <c r="U3447" s="9">
        <f>Table1[[#This Row],[na_sales]]/(2017-Table1[[#This Row],[year_of_release]])</f>
        <v>8235.2941176470595</v>
      </c>
      <c r="V3447" s="6">
        <f>Table1[[#This Row],[eu_sales]]/(2017-Table1[[#This Row],[year_of_release]])</f>
        <v>5294.1176470588234</v>
      </c>
      <c r="W3447" s="6">
        <f>Table1[[#This Row],[jp_sales]]/(2017-Table1[[#This Row],[year_of_release]])</f>
        <v>0</v>
      </c>
      <c r="X3447" s="6">
        <f>Table1[[#This Row],[other_sales]]/(2017-Table1[[#This Row],[year_of_release]])</f>
        <v>1176.4705882352941</v>
      </c>
      <c r="Y3447" s="4">
        <v>484244580</v>
      </c>
      <c r="Z3447" s="4">
        <v>429286318</v>
      </c>
      <c r="AA3447" s="4">
        <v>126843000</v>
      </c>
      <c r="AB3447" s="1">
        <f>Table1[[#This Row],[na_sales]]/Table1[[#This Row],[NA population]]</f>
        <v>2.8911010217192313E-4</v>
      </c>
      <c r="AC3447" s="1">
        <f>Table1[[#This Row],[eu_sales]]/Table1[[#This Row],[Eu population]]</f>
        <v>2.0965028752675037E-4</v>
      </c>
      <c r="AD3447" s="1">
        <f>Table1[[#This Row],[jp_sales]]/Table1[[#This Row],[Jp population]]</f>
        <v>0</v>
      </c>
    </row>
    <row r="3448" spans="1:30" x14ac:dyDescent="0.25">
      <c r="A3448" t="s">
        <v>1981</v>
      </c>
      <c r="B3448" t="s">
        <v>103</v>
      </c>
      <c r="C3448">
        <v>2003</v>
      </c>
      <c r="D3448" t="s">
        <v>54</v>
      </c>
      <c r="E3448" t="s">
        <v>83</v>
      </c>
      <c r="F3448" s="4">
        <v>160000</v>
      </c>
      <c r="G3448" s="4">
        <v>80000</v>
      </c>
      <c r="H3448" s="4">
        <v>0</v>
      </c>
      <c r="I3448" s="4">
        <v>10000</v>
      </c>
      <c r="J3448">
        <v>7.4</v>
      </c>
      <c r="K3448">
        <v>38</v>
      </c>
      <c r="L3448">
        <v>8.3000000000000007</v>
      </c>
      <c r="M3448" s="4">
        <v>15</v>
      </c>
      <c r="N3448" t="s">
        <v>3048</v>
      </c>
      <c r="O3448" t="s">
        <v>43</v>
      </c>
      <c r="P3448" s="4">
        <v>250000</v>
      </c>
      <c r="Q3448" s="3">
        <f>AVERAGE(Table1[[#This Row],[critic_score]],Table1[[#This Row],[user_score]])</f>
        <v>7.8500000000000005</v>
      </c>
      <c r="R3448" s="4">
        <f>Table1[[#This Row],[user_count]]+Table1[[#This Row],[critic_count]]</f>
        <v>53</v>
      </c>
      <c r="S3448" s="2">
        <f>100000*Table1[[#This Row],[review_count]]/Table1[[#This Row],[total sales]]</f>
        <v>21.2</v>
      </c>
      <c r="T3448" s="2">
        <f>Table1[[#This Row],[total sales]]/(2017-Table1[[#This Row],[year_of_release]])</f>
        <v>17857.142857142859</v>
      </c>
      <c r="U3448" s="9">
        <f>Table1[[#This Row],[na_sales]]/(2017-Table1[[#This Row],[year_of_release]])</f>
        <v>11428.571428571429</v>
      </c>
      <c r="V3448" s="6">
        <f>Table1[[#This Row],[eu_sales]]/(2017-Table1[[#This Row],[year_of_release]])</f>
        <v>5714.2857142857147</v>
      </c>
      <c r="W3448" s="6">
        <f>Table1[[#This Row],[jp_sales]]/(2017-Table1[[#This Row],[year_of_release]])</f>
        <v>0</v>
      </c>
      <c r="X3448" s="6">
        <f>Table1[[#This Row],[other_sales]]/(2017-Table1[[#This Row],[year_of_release]])</f>
        <v>714.28571428571433</v>
      </c>
      <c r="Y3448" s="4">
        <v>500125528</v>
      </c>
      <c r="Z3448" s="4">
        <v>432552540</v>
      </c>
      <c r="AA3448" s="4">
        <v>127718000</v>
      </c>
      <c r="AB3448" s="1">
        <f>Table1[[#This Row],[na_sales]]/Table1[[#This Row],[NA population]]</f>
        <v>3.1991968224425447E-4</v>
      </c>
      <c r="AC3448" s="1">
        <f>Table1[[#This Row],[eu_sales]]/Table1[[#This Row],[Eu population]]</f>
        <v>1.8494863074899526E-4</v>
      </c>
      <c r="AD3448" s="1">
        <f>Table1[[#This Row],[jp_sales]]/Table1[[#This Row],[Jp population]]</f>
        <v>0</v>
      </c>
    </row>
    <row r="3449" spans="1:30" x14ac:dyDescent="0.25">
      <c r="A3449" t="s">
        <v>259</v>
      </c>
      <c r="B3449" t="s">
        <v>26</v>
      </c>
      <c r="C3449">
        <v>2010</v>
      </c>
      <c r="D3449" t="s">
        <v>29</v>
      </c>
      <c r="E3449" t="s">
        <v>83</v>
      </c>
      <c r="F3449" s="4">
        <v>210000</v>
      </c>
      <c r="G3449" s="4">
        <v>20000</v>
      </c>
      <c r="H3449" s="4">
        <v>0</v>
      </c>
      <c r="I3449" s="4">
        <v>20000</v>
      </c>
      <c r="J3449">
        <v>6.4</v>
      </c>
      <c r="K3449">
        <v>5</v>
      </c>
      <c r="L3449">
        <v>6.6</v>
      </c>
      <c r="M3449" s="4">
        <v>5</v>
      </c>
      <c r="N3449" t="s">
        <v>83</v>
      </c>
      <c r="O3449" t="s">
        <v>84</v>
      </c>
      <c r="P3449" s="4">
        <v>250000</v>
      </c>
      <c r="Q3449" s="3">
        <f>AVERAGE(Table1[[#This Row],[critic_score]],Table1[[#This Row],[user_score]])</f>
        <v>6.5</v>
      </c>
      <c r="R3449" s="4">
        <f>Table1[[#This Row],[user_count]]+Table1[[#This Row],[critic_count]]</f>
        <v>10</v>
      </c>
      <c r="S3449" s="2">
        <f>100000*Table1[[#This Row],[review_count]]/Table1[[#This Row],[total sales]]</f>
        <v>4</v>
      </c>
      <c r="T3449" s="2">
        <f>Table1[[#This Row],[total sales]]/(2017-Table1[[#This Row],[year_of_release]])</f>
        <v>35714.285714285717</v>
      </c>
      <c r="U3449" s="9">
        <f>Table1[[#This Row],[na_sales]]/(2017-Table1[[#This Row],[year_of_release]])</f>
        <v>30000</v>
      </c>
      <c r="V3449" s="6">
        <f>Table1[[#This Row],[eu_sales]]/(2017-Table1[[#This Row],[year_of_release]])</f>
        <v>2857.1428571428573</v>
      </c>
      <c r="W3449" s="6">
        <f>Table1[[#This Row],[jp_sales]]/(2017-Table1[[#This Row],[year_of_release]])</f>
        <v>0</v>
      </c>
      <c r="X3449" s="6">
        <f>Table1[[#This Row],[other_sales]]/(2017-Table1[[#This Row],[year_of_release]])</f>
        <v>2857.1428571428573</v>
      </c>
      <c r="Y3449" s="4">
        <v>540520772</v>
      </c>
      <c r="Z3449" s="4">
        <v>441654761</v>
      </c>
      <c r="AA3449" s="4">
        <v>128070000</v>
      </c>
      <c r="AB3449" s="1">
        <f>Table1[[#This Row],[na_sales]]/Table1[[#This Row],[NA population]]</f>
        <v>3.885142086639364E-4</v>
      </c>
      <c r="AC3449" s="1">
        <f>Table1[[#This Row],[eu_sales]]/Table1[[#This Row],[Eu population]]</f>
        <v>4.528423956013915E-5</v>
      </c>
      <c r="AD3449" s="1">
        <f>Table1[[#This Row],[jp_sales]]/Table1[[#This Row],[Jp population]]</f>
        <v>0</v>
      </c>
    </row>
    <row r="3450" spans="1:30" x14ac:dyDescent="0.25">
      <c r="A3450" t="s">
        <v>3049</v>
      </c>
      <c r="B3450" t="s">
        <v>34</v>
      </c>
      <c r="C3450">
        <v>2007</v>
      </c>
      <c r="D3450" t="s">
        <v>23</v>
      </c>
      <c r="E3450" t="s">
        <v>425</v>
      </c>
      <c r="F3450" s="4">
        <v>230000</v>
      </c>
      <c r="G3450" s="4">
        <v>0</v>
      </c>
      <c r="H3450" s="4">
        <v>0</v>
      </c>
      <c r="I3450" s="4">
        <v>20000</v>
      </c>
      <c r="J3450">
        <v>7.8</v>
      </c>
      <c r="K3450">
        <v>20</v>
      </c>
      <c r="L3450">
        <v>7.3</v>
      </c>
      <c r="M3450" s="4">
        <v>11</v>
      </c>
      <c r="N3450" t="s">
        <v>2136</v>
      </c>
      <c r="O3450" t="s">
        <v>21</v>
      </c>
      <c r="P3450" s="4">
        <v>250000</v>
      </c>
      <c r="Q3450" s="3">
        <f>AVERAGE(Table1[[#This Row],[critic_score]],Table1[[#This Row],[user_score]])</f>
        <v>7.55</v>
      </c>
      <c r="R3450" s="4">
        <f>Table1[[#This Row],[user_count]]+Table1[[#This Row],[critic_count]]</f>
        <v>31</v>
      </c>
      <c r="S3450" s="2">
        <f>100000*Table1[[#This Row],[review_count]]/Table1[[#This Row],[total sales]]</f>
        <v>12.4</v>
      </c>
      <c r="T3450" s="2">
        <f>Table1[[#This Row],[total sales]]/(2017-Table1[[#This Row],[year_of_release]])</f>
        <v>25000</v>
      </c>
      <c r="U3450" s="9">
        <f>Table1[[#This Row],[na_sales]]/(2017-Table1[[#This Row],[year_of_release]])</f>
        <v>23000</v>
      </c>
      <c r="V3450" s="6">
        <f>Table1[[#This Row],[eu_sales]]/(2017-Table1[[#This Row],[year_of_release]])</f>
        <v>0</v>
      </c>
      <c r="W3450" s="6">
        <f>Table1[[#This Row],[jp_sales]]/(2017-Table1[[#This Row],[year_of_release]])</f>
        <v>0</v>
      </c>
      <c r="X3450" s="6">
        <f>Table1[[#This Row],[other_sales]]/(2017-Table1[[#This Row],[year_of_release]])</f>
        <v>2000</v>
      </c>
      <c r="Y3450" s="4">
        <v>522751172</v>
      </c>
      <c r="Z3450" s="4">
        <v>438594184</v>
      </c>
      <c r="AA3450" s="4">
        <v>128001000</v>
      </c>
      <c r="AB3450" s="1">
        <f>Table1[[#This Row],[na_sales]]/Table1[[#This Row],[NA population]]</f>
        <v>4.3997988396666854E-4</v>
      </c>
      <c r="AC3450" s="1">
        <f>Table1[[#This Row],[eu_sales]]/Table1[[#This Row],[Eu population]]</f>
        <v>0</v>
      </c>
      <c r="AD3450" s="1">
        <f>Table1[[#This Row],[jp_sales]]/Table1[[#This Row],[Jp population]]</f>
        <v>0</v>
      </c>
    </row>
    <row r="3451" spans="1:30" x14ac:dyDescent="0.25">
      <c r="A3451" t="s">
        <v>1125</v>
      </c>
      <c r="B3451" t="s">
        <v>34</v>
      </c>
      <c r="C3451">
        <v>2006</v>
      </c>
      <c r="D3451" t="s">
        <v>23</v>
      </c>
      <c r="E3451" t="s">
        <v>425</v>
      </c>
      <c r="F3451" s="4">
        <v>220000</v>
      </c>
      <c r="G3451" s="4">
        <v>10000</v>
      </c>
      <c r="H3451" s="4">
        <v>0</v>
      </c>
      <c r="I3451" s="4">
        <v>20000</v>
      </c>
      <c r="J3451">
        <v>6.5</v>
      </c>
      <c r="K3451">
        <v>16</v>
      </c>
      <c r="L3451">
        <v>6.1</v>
      </c>
      <c r="M3451" s="4">
        <v>8</v>
      </c>
      <c r="N3451" t="s">
        <v>567</v>
      </c>
      <c r="O3451" t="s">
        <v>21</v>
      </c>
      <c r="P3451" s="4">
        <v>250000</v>
      </c>
      <c r="Q3451" s="3">
        <f>AVERAGE(Table1[[#This Row],[critic_score]],Table1[[#This Row],[user_score]])</f>
        <v>6.3</v>
      </c>
      <c r="R3451" s="4">
        <f>Table1[[#This Row],[user_count]]+Table1[[#This Row],[critic_count]]</f>
        <v>24</v>
      </c>
      <c r="S3451" s="2">
        <f>100000*Table1[[#This Row],[review_count]]/Table1[[#This Row],[total sales]]</f>
        <v>9.6</v>
      </c>
      <c r="T3451" s="2">
        <f>Table1[[#This Row],[total sales]]/(2017-Table1[[#This Row],[year_of_release]])</f>
        <v>22727.272727272728</v>
      </c>
      <c r="U3451" s="9">
        <f>Table1[[#This Row],[na_sales]]/(2017-Table1[[#This Row],[year_of_release]])</f>
        <v>20000</v>
      </c>
      <c r="V3451" s="6">
        <f>Table1[[#This Row],[eu_sales]]/(2017-Table1[[#This Row],[year_of_release]])</f>
        <v>909.09090909090912</v>
      </c>
      <c r="W3451" s="6">
        <f>Table1[[#This Row],[jp_sales]]/(2017-Table1[[#This Row],[year_of_release]])</f>
        <v>0</v>
      </c>
      <c r="X3451" s="6">
        <f>Table1[[#This Row],[other_sales]]/(2017-Table1[[#This Row],[year_of_release]])</f>
        <v>1818.1818181818182</v>
      </c>
      <c r="Y3451" s="4">
        <v>516818555</v>
      </c>
      <c r="Z3451" s="4">
        <v>437126892</v>
      </c>
      <c r="AA3451" s="4">
        <v>127854000</v>
      </c>
      <c r="AB3451" s="1">
        <f>Table1[[#This Row],[na_sales]]/Table1[[#This Row],[NA population]]</f>
        <v>4.2568131091965148E-4</v>
      </c>
      <c r="AC3451" s="1">
        <f>Table1[[#This Row],[eu_sales]]/Table1[[#This Row],[Eu population]]</f>
        <v>2.2876652484697737E-5</v>
      </c>
      <c r="AD3451" s="1">
        <f>Table1[[#This Row],[jp_sales]]/Table1[[#This Row],[Jp population]]</f>
        <v>0</v>
      </c>
    </row>
    <row r="3452" spans="1:30" x14ac:dyDescent="0.25">
      <c r="A3452" t="s">
        <v>2731</v>
      </c>
      <c r="B3452" t="s">
        <v>39</v>
      </c>
      <c r="C3452">
        <v>2014</v>
      </c>
      <c r="D3452" t="s">
        <v>29</v>
      </c>
      <c r="E3452" t="s">
        <v>403</v>
      </c>
      <c r="F3452" s="4">
        <v>90000</v>
      </c>
      <c r="G3452" s="4">
        <v>30000</v>
      </c>
      <c r="H3452" s="4">
        <v>100000</v>
      </c>
      <c r="I3452" s="4">
        <v>30000</v>
      </c>
      <c r="J3452">
        <v>7.8</v>
      </c>
      <c r="K3452">
        <v>15</v>
      </c>
      <c r="L3452">
        <v>8.6</v>
      </c>
      <c r="M3452" s="4">
        <v>49</v>
      </c>
      <c r="N3452" t="s">
        <v>403</v>
      </c>
      <c r="O3452" t="s">
        <v>67</v>
      </c>
      <c r="P3452" s="4">
        <v>250000</v>
      </c>
      <c r="Q3452" s="3">
        <f>AVERAGE(Table1[[#This Row],[critic_score]],Table1[[#This Row],[user_score]])</f>
        <v>8.1999999999999993</v>
      </c>
      <c r="R3452" s="4">
        <f>Table1[[#This Row],[user_count]]+Table1[[#This Row],[critic_count]]</f>
        <v>64</v>
      </c>
      <c r="S3452" s="2">
        <f>100000*Table1[[#This Row],[review_count]]/Table1[[#This Row],[total sales]]</f>
        <v>25.6</v>
      </c>
      <c r="T3452" s="2">
        <f>Table1[[#This Row],[total sales]]/(2017-Table1[[#This Row],[year_of_release]])</f>
        <v>83333.333333333328</v>
      </c>
      <c r="U3452" s="9">
        <f>Table1[[#This Row],[na_sales]]/(2017-Table1[[#This Row],[year_of_release]])</f>
        <v>30000</v>
      </c>
      <c r="V3452" s="6">
        <f>Table1[[#This Row],[eu_sales]]/(2017-Table1[[#This Row],[year_of_release]])</f>
        <v>10000</v>
      </c>
      <c r="W3452" s="6">
        <f>Table1[[#This Row],[jp_sales]]/(2017-Table1[[#This Row],[year_of_release]])</f>
        <v>33333.333333333336</v>
      </c>
      <c r="X3452" s="6">
        <f>Table1[[#This Row],[other_sales]]/(2017-Table1[[#This Row],[year_of_release]])</f>
        <v>10000</v>
      </c>
      <c r="Y3452" s="4">
        <v>562338430</v>
      </c>
      <c r="Z3452" s="4">
        <v>443580712</v>
      </c>
      <c r="AA3452" s="4">
        <v>127276000</v>
      </c>
      <c r="AB3452" s="1">
        <f>Table1[[#This Row],[na_sales]]/Table1[[#This Row],[NA population]]</f>
        <v>1.6004597089336399E-4</v>
      </c>
      <c r="AC3452" s="1">
        <f>Table1[[#This Row],[eu_sales]]/Table1[[#This Row],[Eu population]]</f>
        <v>6.7631434795117963E-5</v>
      </c>
      <c r="AD3452" s="1">
        <f>Table1[[#This Row],[jp_sales]]/Table1[[#This Row],[Jp population]]</f>
        <v>7.8569408215217328E-4</v>
      </c>
    </row>
    <row r="3453" spans="1:30" x14ac:dyDescent="0.25">
      <c r="A3453" t="s">
        <v>689</v>
      </c>
      <c r="B3453" t="s">
        <v>113</v>
      </c>
      <c r="C3453">
        <v>2013</v>
      </c>
      <c r="D3453" t="s">
        <v>23</v>
      </c>
      <c r="E3453" t="s">
        <v>100</v>
      </c>
      <c r="F3453" s="4">
        <v>40000</v>
      </c>
      <c r="G3453" s="4">
        <v>190000</v>
      </c>
      <c r="H3453" s="4">
        <v>0</v>
      </c>
      <c r="I3453" s="4">
        <v>20000</v>
      </c>
      <c r="J3453">
        <v>7.6</v>
      </c>
      <c r="K3453">
        <v>16</v>
      </c>
      <c r="L3453">
        <v>3.3</v>
      </c>
      <c r="M3453" s="4">
        <v>546</v>
      </c>
      <c r="N3453" t="s">
        <v>690</v>
      </c>
      <c r="O3453" t="s">
        <v>84</v>
      </c>
      <c r="P3453" s="4">
        <v>250000</v>
      </c>
      <c r="Q3453" s="3">
        <f>AVERAGE(Table1[[#This Row],[critic_score]],Table1[[#This Row],[user_score]])</f>
        <v>5.4499999999999993</v>
      </c>
      <c r="R3453" s="4">
        <f>Table1[[#This Row],[user_count]]+Table1[[#This Row],[critic_count]]</f>
        <v>562</v>
      </c>
      <c r="S3453" s="2">
        <f>100000*Table1[[#This Row],[review_count]]/Table1[[#This Row],[total sales]]</f>
        <v>224.8</v>
      </c>
      <c r="T3453" s="2">
        <f>Table1[[#This Row],[total sales]]/(2017-Table1[[#This Row],[year_of_release]])</f>
        <v>62500</v>
      </c>
      <c r="U3453" s="9">
        <f>Table1[[#This Row],[na_sales]]/(2017-Table1[[#This Row],[year_of_release]])</f>
        <v>10000</v>
      </c>
      <c r="V3453" s="6">
        <f>Table1[[#This Row],[eu_sales]]/(2017-Table1[[#This Row],[year_of_release]])</f>
        <v>47500</v>
      </c>
      <c r="W3453" s="6">
        <f>Table1[[#This Row],[jp_sales]]/(2017-Table1[[#This Row],[year_of_release]])</f>
        <v>0</v>
      </c>
      <c r="X3453" s="6">
        <f>Table1[[#This Row],[other_sales]]/(2017-Table1[[#This Row],[year_of_release]])</f>
        <v>5000</v>
      </c>
      <c r="Y3453" s="4">
        <v>556861736</v>
      </c>
      <c r="Z3453" s="4">
        <v>442492884</v>
      </c>
      <c r="AA3453" s="4">
        <v>127445000</v>
      </c>
      <c r="AB3453" s="1">
        <f>Table1[[#This Row],[na_sales]]/Table1[[#This Row],[NA population]]</f>
        <v>7.1831116081568942E-5</v>
      </c>
      <c r="AC3453" s="1">
        <f>Table1[[#This Row],[eu_sales]]/Table1[[#This Row],[Eu population]]</f>
        <v>4.2938543617347755E-4</v>
      </c>
      <c r="AD3453" s="1">
        <f>Table1[[#This Row],[jp_sales]]/Table1[[#This Row],[Jp population]]</f>
        <v>0</v>
      </c>
    </row>
    <row r="3454" spans="1:30" x14ac:dyDescent="0.25">
      <c r="A3454" t="s">
        <v>3050</v>
      </c>
      <c r="B3454" t="s">
        <v>45</v>
      </c>
      <c r="C3454">
        <v>2008</v>
      </c>
      <c r="D3454" t="s">
        <v>40</v>
      </c>
      <c r="E3454" t="s">
        <v>575</v>
      </c>
      <c r="F3454" s="4">
        <v>120000</v>
      </c>
      <c r="G3454" s="4">
        <v>100000</v>
      </c>
      <c r="H3454" s="4">
        <v>0</v>
      </c>
      <c r="I3454" s="4">
        <v>30000</v>
      </c>
      <c r="J3454">
        <v>3.8</v>
      </c>
      <c r="K3454">
        <v>7</v>
      </c>
      <c r="L3454">
        <v>6.8</v>
      </c>
      <c r="M3454" s="4">
        <v>6</v>
      </c>
      <c r="N3454" t="s">
        <v>369</v>
      </c>
      <c r="O3454" t="s">
        <v>67</v>
      </c>
      <c r="P3454" s="4">
        <v>250000</v>
      </c>
      <c r="Q3454" s="3">
        <f>AVERAGE(Table1[[#This Row],[critic_score]],Table1[[#This Row],[user_score]])</f>
        <v>5.3</v>
      </c>
      <c r="R3454" s="4">
        <f>Table1[[#This Row],[user_count]]+Table1[[#This Row],[critic_count]]</f>
        <v>13</v>
      </c>
      <c r="S3454" s="2">
        <f>100000*Table1[[#This Row],[review_count]]/Table1[[#This Row],[total sales]]</f>
        <v>5.2</v>
      </c>
      <c r="T3454" s="2">
        <f>Table1[[#This Row],[total sales]]/(2017-Table1[[#This Row],[year_of_release]])</f>
        <v>27777.777777777777</v>
      </c>
      <c r="U3454" s="9">
        <f>Table1[[#This Row],[na_sales]]/(2017-Table1[[#This Row],[year_of_release]])</f>
        <v>13333.333333333334</v>
      </c>
      <c r="V3454" s="6">
        <f>Table1[[#This Row],[eu_sales]]/(2017-Table1[[#This Row],[year_of_release]])</f>
        <v>11111.111111111111</v>
      </c>
      <c r="W3454" s="6">
        <f>Table1[[#This Row],[jp_sales]]/(2017-Table1[[#This Row],[year_of_release]])</f>
        <v>0</v>
      </c>
      <c r="X3454" s="6">
        <f>Table1[[#This Row],[other_sales]]/(2017-Table1[[#This Row],[year_of_release]])</f>
        <v>3333.3333333333335</v>
      </c>
      <c r="Y3454" s="4">
        <v>528816311</v>
      </c>
      <c r="Z3454" s="4">
        <v>440001482</v>
      </c>
      <c r="AA3454" s="4">
        <v>128063000</v>
      </c>
      <c r="AB3454" s="1">
        <f>Table1[[#This Row],[na_sales]]/Table1[[#This Row],[NA population]]</f>
        <v>2.2692189613644502E-4</v>
      </c>
      <c r="AC3454" s="1">
        <f>Table1[[#This Row],[eu_sales]]/Table1[[#This Row],[Eu population]]</f>
        <v>2.2727196177943783E-4</v>
      </c>
      <c r="AD3454" s="1">
        <f>Table1[[#This Row],[jp_sales]]/Table1[[#This Row],[Jp population]]</f>
        <v>0</v>
      </c>
    </row>
    <row r="3455" spans="1:30" x14ac:dyDescent="0.25">
      <c r="A3455" t="s">
        <v>698</v>
      </c>
      <c r="B3455" t="s">
        <v>138</v>
      </c>
      <c r="C3455">
        <v>2003</v>
      </c>
      <c r="D3455" t="s">
        <v>65</v>
      </c>
      <c r="E3455" t="s">
        <v>100</v>
      </c>
      <c r="F3455" s="4">
        <v>190000</v>
      </c>
      <c r="G3455" s="4">
        <v>50000</v>
      </c>
      <c r="H3455" s="4">
        <v>0</v>
      </c>
      <c r="I3455" s="4">
        <v>10000</v>
      </c>
      <c r="J3455">
        <v>8.1</v>
      </c>
      <c r="K3455">
        <v>22</v>
      </c>
      <c r="L3455">
        <v>8.5</v>
      </c>
      <c r="M3455" s="4">
        <v>8</v>
      </c>
      <c r="N3455" t="s">
        <v>699</v>
      </c>
      <c r="O3455" t="s">
        <v>67</v>
      </c>
      <c r="P3455" s="4">
        <v>250000</v>
      </c>
      <c r="Q3455" s="3">
        <f>AVERAGE(Table1[[#This Row],[critic_score]],Table1[[#This Row],[user_score]])</f>
        <v>8.3000000000000007</v>
      </c>
      <c r="R3455" s="4">
        <f>Table1[[#This Row],[user_count]]+Table1[[#This Row],[critic_count]]</f>
        <v>30</v>
      </c>
      <c r="S3455" s="2">
        <f>100000*Table1[[#This Row],[review_count]]/Table1[[#This Row],[total sales]]</f>
        <v>12</v>
      </c>
      <c r="T3455" s="2">
        <f>Table1[[#This Row],[total sales]]/(2017-Table1[[#This Row],[year_of_release]])</f>
        <v>17857.142857142859</v>
      </c>
      <c r="U3455" s="9">
        <f>Table1[[#This Row],[na_sales]]/(2017-Table1[[#This Row],[year_of_release]])</f>
        <v>13571.428571428571</v>
      </c>
      <c r="V3455" s="6">
        <f>Table1[[#This Row],[eu_sales]]/(2017-Table1[[#This Row],[year_of_release]])</f>
        <v>3571.4285714285716</v>
      </c>
      <c r="W3455" s="6">
        <f>Table1[[#This Row],[jp_sales]]/(2017-Table1[[#This Row],[year_of_release]])</f>
        <v>0</v>
      </c>
      <c r="X3455" s="6">
        <f>Table1[[#This Row],[other_sales]]/(2017-Table1[[#This Row],[year_of_release]])</f>
        <v>714.28571428571433</v>
      </c>
      <c r="Y3455" s="4">
        <v>500125528</v>
      </c>
      <c r="Z3455" s="4">
        <v>432552540</v>
      </c>
      <c r="AA3455" s="4">
        <v>127718000</v>
      </c>
      <c r="AB3455" s="1">
        <f>Table1[[#This Row],[na_sales]]/Table1[[#This Row],[NA population]]</f>
        <v>3.799046226650522E-4</v>
      </c>
      <c r="AC3455" s="1">
        <f>Table1[[#This Row],[eu_sales]]/Table1[[#This Row],[Eu population]]</f>
        <v>1.1559289421812204E-4</v>
      </c>
      <c r="AD3455" s="1">
        <f>Table1[[#This Row],[jp_sales]]/Table1[[#This Row],[Jp population]]</f>
        <v>0</v>
      </c>
    </row>
    <row r="3456" spans="1:30" x14ac:dyDescent="0.25">
      <c r="A3456" t="s">
        <v>1002</v>
      </c>
      <c r="B3456" t="s">
        <v>103</v>
      </c>
      <c r="C3456">
        <v>2005</v>
      </c>
      <c r="D3456" t="s">
        <v>73</v>
      </c>
      <c r="E3456" t="s">
        <v>100</v>
      </c>
      <c r="F3456" s="4">
        <v>190000</v>
      </c>
      <c r="G3456" s="4">
        <v>50000</v>
      </c>
      <c r="H3456" s="4">
        <v>0</v>
      </c>
      <c r="I3456" s="4">
        <v>10000</v>
      </c>
      <c r="J3456">
        <v>7.5</v>
      </c>
      <c r="K3456">
        <v>31</v>
      </c>
      <c r="L3456">
        <v>7.1</v>
      </c>
      <c r="M3456" s="4">
        <v>8</v>
      </c>
      <c r="N3456" t="s">
        <v>321</v>
      </c>
      <c r="O3456" t="s">
        <v>67</v>
      </c>
      <c r="P3456" s="4">
        <v>250000</v>
      </c>
      <c r="Q3456" s="3">
        <f>AVERAGE(Table1[[#This Row],[critic_score]],Table1[[#This Row],[user_score]])</f>
        <v>7.3</v>
      </c>
      <c r="R3456" s="4">
        <f>Table1[[#This Row],[user_count]]+Table1[[#This Row],[critic_count]]</f>
        <v>39</v>
      </c>
      <c r="S3456" s="2">
        <f>100000*Table1[[#This Row],[review_count]]/Table1[[#This Row],[total sales]]</f>
        <v>15.6</v>
      </c>
      <c r="T3456" s="2">
        <f>Table1[[#This Row],[total sales]]/(2017-Table1[[#This Row],[year_of_release]])</f>
        <v>20833.333333333332</v>
      </c>
      <c r="U3456" s="9">
        <f>Table1[[#This Row],[na_sales]]/(2017-Table1[[#This Row],[year_of_release]])</f>
        <v>15833.333333333334</v>
      </c>
      <c r="V3456" s="6">
        <f>Table1[[#This Row],[eu_sales]]/(2017-Table1[[#This Row],[year_of_release]])</f>
        <v>4166.666666666667</v>
      </c>
      <c r="W3456" s="6">
        <f>Table1[[#This Row],[jp_sales]]/(2017-Table1[[#This Row],[year_of_release]])</f>
        <v>0</v>
      </c>
      <c r="X3456" s="6">
        <f>Table1[[#This Row],[other_sales]]/(2017-Table1[[#This Row],[year_of_release]])</f>
        <v>833.33333333333337</v>
      </c>
      <c r="Y3456" s="4">
        <v>511054143</v>
      </c>
      <c r="Z3456" s="4">
        <v>435713800</v>
      </c>
      <c r="AA3456" s="4">
        <v>127773000</v>
      </c>
      <c r="AB3456" s="1">
        <f>Table1[[#This Row],[na_sales]]/Table1[[#This Row],[NA population]]</f>
        <v>3.7178056885452153E-4</v>
      </c>
      <c r="AC3456" s="1">
        <f>Table1[[#This Row],[eu_sales]]/Table1[[#This Row],[Eu population]]</f>
        <v>1.1475422628339979E-4</v>
      </c>
      <c r="AD3456" s="1">
        <f>Table1[[#This Row],[jp_sales]]/Table1[[#This Row],[Jp population]]</f>
        <v>0</v>
      </c>
    </row>
    <row r="3457" spans="1:30" x14ac:dyDescent="0.25">
      <c r="A3457" t="s">
        <v>2448</v>
      </c>
      <c r="B3457" t="s">
        <v>18</v>
      </c>
      <c r="C3457">
        <v>2008</v>
      </c>
      <c r="D3457" t="s">
        <v>40</v>
      </c>
      <c r="E3457" t="s">
        <v>55</v>
      </c>
      <c r="F3457" s="4">
        <v>220000</v>
      </c>
      <c r="G3457" s="4">
        <v>10000</v>
      </c>
      <c r="H3457" s="4">
        <v>0</v>
      </c>
      <c r="I3457" s="4">
        <v>20000</v>
      </c>
      <c r="J3457">
        <v>6.3</v>
      </c>
      <c r="K3457">
        <v>20</v>
      </c>
      <c r="L3457">
        <v>6.9</v>
      </c>
      <c r="M3457" s="4">
        <v>13</v>
      </c>
      <c r="N3457" t="s">
        <v>2998</v>
      </c>
      <c r="O3457" t="s">
        <v>67</v>
      </c>
      <c r="P3457" s="4">
        <v>250000</v>
      </c>
      <c r="Q3457" s="3">
        <f>AVERAGE(Table1[[#This Row],[critic_score]],Table1[[#This Row],[user_score]])</f>
        <v>6.6</v>
      </c>
      <c r="R3457" s="4">
        <f>Table1[[#This Row],[user_count]]+Table1[[#This Row],[critic_count]]</f>
        <v>33</v>
      </c>
      <c r="S3457" s="2">
        <f>100000*Table1[[#This Row],[review_count]]/Table1[[#This Row],[total sales]]</f>
        <v>13.2</v>
      </c>
      <c r="T3457" s="2">
        <f>Table1[[#This Row],[total sales]]/(2017-Table1[[#This Row],[year_of_release]])</f>
        <v>27777.777777777777</v>
      </c>
      <c r="U3457" s="9">
        <f>Table1[[#This Row],[na_sales]]/(2017-Table1[[#This Row],[year_of_release]])</f>
        <v>24444.444444444445</v>
      </c>
      <c r="V3457" s="6">
        <f>Table1[[#This Row],[eu_sales]]/(2017-Table1[[#This Row],[year_of_release]])</f>
        <v>1111.1111111111111</v>
      </c>
      <c r="W3457" s="6">
        <f>Table1[[#This Row],[jp_sales]]/(2017-Table1[[#This Row],[year_of_release]])</f>
        <v>0</v>
      </c>
      <c r="X3457" s="6">
        <f>Table1[[#This Row],[other_sales]]/(2017-Table1[[#This Row],[year_of_release]])</f>
        <v>2222.2222222222222</v>
      </c>
      <c r="Y3457" s="4">
        <v>528816311</v>
      </c>
      <c r="Z3457" s="4">
        <v>440001482</v>
      </c>
      <c r="AA3457" s="4">
        <v>128063000</v>
      </c>
      <c r="AB3457" s="1">
        <f>Table1[[#This Row],[na_sales]]/Table1[[#This Row],[NA population]]</f>
        <v>4.1602347625014919E-4</v>
      </c>
      <c r="AC3457" s="1">
        <f>Table1[[#This Row],[eu_sales]]/Table1[[#This Row],[Eu population]]</f>
        <v>2.2727196177943781E-5</v>
      </c>
      <c r="AD3457" s="1">
        <f>Table1[[#This Row],[jp_sales]]/Table1[[#This Row],[Jp population]]</f>
        <v>0</v>
      </c>
    </row>
    <row r="3458" spans="1:30" x14ac:dyDescent="0.25">
      <c r="A3458" t="s">
        <v>3051</v>
      </c>
      <c r="B3458" t="s">
        <v>39</v>
      </c>
      <c r="C3458">
        <v>2013</v>
      </c>
      <c r="D3458" t="s">
        <v>54</v>
      </c>
      <c r="E3458" t="s">
        <v>41</v>
      </c>
      <c r="F3458" s="4">
        <v>80000</v>
      </c>
      <c r="G3458" s="4">
        <v>130000</v>
      </c>
      <c r="H3458" s="4">
        <v>0</v>
      </c>
      <c r="I3458" s="4">
        <v>40000</v>
      </c>
      <c r="J3458">
        <v>6.9</v>
      </c>
      <c r="K3458">
        <v>22</v>
      </c>
      <c r="L3458">
        <v>6.7</v>
      </c>
      <c r="M3458" s="4">
        <v>79</v>
      </c>
      <c r="N3458" t="s">
        <v>621</v>
      </c>
      <c r="O3458" t="s">
        <v>43</v>
      </c>
      <c r="P3458" s="4">
        <v>250000</v>
      </c>
      <c r="Q3458" s="3">
        <f>AVERAGE(Table1[[#This Row],[critic_score]],Table1[[#This Row],[user_score]])</f>
        <v>6.8000000000000007</v>
      </c>
      <c r="R3458" s="4">
        <f>Table1[[#This Row],[user_count]]+Table1[[#This Row],[critic_count]]</f>
        <v>101</v>
      </c>
      <c r="S3458" s="2">
        <f>100000*Table1[[#This Row],[review_count]]/Table1[[#This Row],[total sales]]</f>
        <v>40.4</v>
      </c>
      <c r="T3458" s="2">
        <f>Table1[[#This Row],[total sales]]/(2017-Table1[[#This Row],[year_of_release]])</f>
        <v>62500</v>
      </c>
      <c r="U3458" s="9">
        <f>Table1[[#This Row],[na_sales]]/(2017-Table1[[#This Row],[year_of_release]])</f>
        <v>20000</v>
      </c>
      <c r="V3458" s="6">
        <f>Table1[[#This Row],[eu_sales]]/(2017-Table1[[#This Row],[year_of_release]])</f>
        <v>32500</v>
      </c>
      <c r="W3458" s="6">
        <f>Table1[[#This Row],[jp_sales]]/(2017-Table1[[#This Row],[year_of_release]])</f>
        <v>0</v>
      </c>
      <c r="X3458" s="6">
        <f>Table1[[#This Row],[other_sales]]/(2017-Table1[[#This Row],[year_of_release]])</f>
        <v>10000</v>
      </c>
      <c r="Y3458" s="4">
        <v>556861736</v>
      </c>
      <c r="Z3458" s="4">
        <v>442492884</v>
      </c>
      <c r="AA3458" s="4">
        <v>127445000</v>
      </c>
      <c r="AB3458" s="1">
        <f>Table1[[#This Row],[na_sales]]/Table1[[#This Row],[NA population]]</f>
        <v>1.4366223216313788E-4</v>
      </c>
      <c r="AC3458" s="1">
        <f>Table1[[#This Row],[eu_sales]]/Table1[[#This Row],[Eu population]]</f>
        <v>2.9379003527658991E-4</v>
      </c>
      <c r="AD3458" s="1">
        <f>Table1[[#This Row],[jp_sales]]/Table1[[#This Row],[Jp population]]</f>
        <v>0</v>
      </c>
    </row>
    <row r="3459" spans="1:30" x14ac:dyDescent="0.25">
      <c r="A3459" t="s">
        <v>3052</v>
      </c>
      <c r="B3459" t="s">
        <v>45</v>
      </c>
      <c r="C3459">
        <v>2003</v>
      </c>
      <c r="D3459" t="s">
        <v>19</v>
      </c>
      <c r="E3459" t="s">
        <v>403</v>
      </c>
      <c r="F3459" s="4">
        <v>120000</v>
      </c>
      <c r="G3459" s="4">
        <v>100000</v>
      </c>
      <c r="H3459" s="4">
        <v>0</v>
      </c>
      <c r="I3459" s="4">
        <v>30000</v>
      </c>
      <c r="J3459">
        <v>8.6999999999999993</v>
      </c>
      <c r="K3459">
        <v>21</v>
      </c>
      <c r="L3459">
        <v>8.6999999999999993</v>
      </c>
      <c r="M3459" s="4">
        <v>19</v>
      </c>
      <c r="N3459" t="s">
        <v>2983</v>
      </c>
      <c r="O3459" t="s">
        <v>21</v>
      </c>
      <c r="P3459" s="4">
        <v>250000</v>
      </c>
      <c r="Q3459" s="3">
        <f>AVERAGE(Table1[[#This Row],[critic_score]],Table1[[#This Row],[user_score]])</f>
        <v>8.6999999999999993</v>
      </c>
      <c r="R3459" s="4">
        <f>Table1[[#This Row],[user_count]]+Table1[[#This Row],[critic_count]]</f>
        <v>40</v>
      </c>
      <c r="S3459" s="2">
        <f>100000*Table1[[#This Row],[review_count]]/Table1[[#This Row],[total sales]]</f>
        <v>16</v>
      </c>
      <c r="T3459" s="2">
        <f>Table1[[#This Row],[total sales]]/(2017-Table1[[#This Row],[year_of_release]])</f>
        <v>17857.142857142859</v>
      </c>
      <c r="U3459" s="9">
        <f>Table1[[#This Row],[na_sales]]/(2017-Table1[[#This Row],[year_of_release]])</f>
        <v>8571.4285714285706</v>
      </c>
      <c r="V3459" s="6">
        <f>Table1[[#This Row],[eu_sales]]/(2017-Table1[[#This Row],[year_of_release]])</f>
        <v>7142.8571428571431</v>
      </c>
      <c r="W3459" s="6">
        <f>Table1[[#This Row],[jp_sales]]/(2017-Table1[[#This Row],[year_of_release]])</f>
        <v>0</v>
      </c>
      <c r="X3459" s="6">
        <f>Table1[[#This Row],[other_sales]]/(2017-Table1[[#This Row],[year_of_release]])</f>
        <v>2142.8571428571427</v>
      </c>
      <c r="Y3459" s="4">
        <v>500125528</v>
      </c>
      <c r="Z3459" s="4">
        <v>432552540</v>
      </c>
      <c r="AA3459" s="4">
        <v>127718000</v>
      </c>
      <c r="AB3459" s="1">
        <f>Table1[[#This Row],[na_sales]]/Table1[[#This Row],[NA population]]</f>
        <v>2.3993976168319085E-4</v>
      </c>
      <c r="AC3459" s="1">
        <f>Table1[[#This Row],[eu_sales]]/Table1[[#This Row],[Eu population]]</f>
        <v>2.3118578843624407E-4</v>
      </c>
      <c r="AD3459" s="1">
        <f>Table1[[#This Row],[jp_sales]]/Table1[[#This Row],[Jp population]]</f>
        <v>0</v>
      </c>
    </row>
    <row r="3460" spans="1:30" x14ac:dyDescent="0.25">
      <c r="A3460" t="s">
        <v>1780</v>
      </c>
      <c r="B3460" t="s">
        <v>18</v>
      </c>
      <c r="C3460">
        <v>2007</v>
      </c>
      <c r="D3460" t="s">
        <v>19</v>
      </c>
      <c r="E3460" t="s">
        <v>55</v>
      </c>
      <c r="F3460" s="4">
        <v>220000</v>
      </c>
      <c r="G3460" s="4">
        <v>10000</v>
      </c>
      <c r="H3460" s="4">
        <v>0</v>
      </c>
      <c r="I3460" s="4">
        <v>20000</v>
      </c>
      <c r="J3460">
        <v>5.7</v>
      </c>
      <c r="K3460">
        <v>8</v>
      </c>
      <c r="L3460">
        <v>6.2</v>
      </c>
      <c r="M3460" s="4">
        <v>19</v>
      </c>
      <c r="N3460" t="s">
        <v>1261</v>
      </c>
      <c r="O3460" t="s">
        <v>67</v>
      </c>
      <c r="P3460" s="4">
        <v>250000</v>
      </c>
      <c r="Q3460" s="3">
        <f>AVERAGE(Table1[[#This Row],[critic_score]],Table1[[#This Row],[user_score]])</f>
        <v>5.95</v>
      </c>
      <c r="R3460" s="4">
        <f>Table1[[#This Row],[user_count]]+Table1[[#This Row],[critic_count]]</f>
        <v>27</v>
      </c>
      <c r="S3460" s="2">
        <f>100000*Table1[[#This Row],[review_count]]/Table1[[#This Row],[total sales]]</f>
        <v>10.8</v>
      </c>
      <c r="T3460" s="2">
        <f>Table1[[#This Row],[total sales]]/(2017-Table1[[#This Row],[year_of_release]])</f>
        <v>25000</v>
      </c>
      <c r="U3460" s="9">
        <f>Table1[[#This Row],[na_sales]]/(2017-Table1[[#This Row],[year_of_release]])</f>
        <v>22000</v>
      </c>
      <c r="V3460" s="6">
        <f>Table1[[#This Row],[eu_sales]]/(2017-Table1[[#This Row],[year_of_release]])</f>
        <v>1000</v>
      </c>
      <c r="W3460" s="6">
        <f>Table1[[#This Row],[jp_sales]]/(2017-Table1[[#This Row],[year_of_release]])</f>
        <v>0</v>
      </c>
      <c r="X3460" s="6">
        <f>Table1[[#This Row],[other_sales]]/(2017-Table1[[#This Row],[year_of_release]])</f>
        <v>2000</v>
      </c>
      <c r="Y3460" s="4">
        <v>522751172</v>
      </c>
      <c r="Z3460" s="4">
        <v>438594184</v>
      </c>
      <c r="AA3460" s="4">
        <v>128001000</v>
      </c>
      <c r="AB3460" s="1">
        <f>Table1[[#This Row],[na_sales]]/Table1[[#This Row],[NA population]]</f>
        <v>4.2085032379420473E-4</v>
      </c>
      <c r="AC3460" s="1">
        <f>Table1[[#This Row],[eu_sales]]/Table1[[#This Row],[Eu population]]</f>
        <v>2.280011993957494E-5</v>
      </c>
      <c r="AD3460" s="1">
        <f>Table1[[#This Row],[jp_sales]]/Table1[[#This Row],[Jp population]]</f>
        <v>0</v>
      </c>
    </row>
    <row r="3461" spans="1:30" x14ac:dyDescent="0.25">
      <c r="A3461" t="s">
        <v>1682</v>
      </c>
      <c r="B3461" t="s">
        <v>118</v>
      </c>
      <c r="C3461">
        <v>2009</v>
      </c>
      <c r="D3461" t="s">
        <v>40</v>
      </c>
      <c r="E3461" t="s">
        <v>55</v>
      </c>
      <c r="F3461" s="4">
        <v>110000</v>
      </c>
      <c r="G3461" s="4">
        <v>90000</v>
      </c>
      <c r="H3461" s="4">
        <v>0</v>
      </c>
      <c r="I3461" s="4">
        <v>50000</v>
      </c>
      <c r="J3461">
        <v>6.3</v>
      </c>
      <c r="K3461">
        <v>10</v>
      </c>
      <c r="L3461">
        <v>7.8</v>
      </c>
      <c r="M3461" s="4">
        <v>17</v>
      </c>
      <c r="N3461" t="s">
        <v>3053</v>
      </c>
      <c r="O3461" t="s">
        <v>67</v>
      </c>
      <c r="P3461" s="4">
        <v>250000</v>
      </c>
      <c r="Q3461" s="3">
        <f>AVERAGE(Table1[[#This Row],[critic_score]],Table1[[#This Row],[user_score]])</f>
        <v>7.05</v>
      </c>
      <c r="R3461" s="4">
        <f>Table1[[#This Row],[user_count]]+Table1[[#This Row],[critic_count]]</f>
        <v>27</v>
      </c>
      <c r="S3461" s="2">
        <f>100000*Table1[[#This Row],[review_count]]/Table1[[#This Row],[total sales]]</f>
        <v>10.8</v>
      </c>
      <c r="T3461" s="2">
        <f>Table1[[#This Row],[total sales]]/(2017-Table1[[#This Row],[year_of_release]])</f>
        <v>31250</v>
      </c>
      <c r="U3461" s="9">
        <f>Table1[[#This Row],[na_sales]]/(2017-Table1[[#This Row],[year_of_release]])</f>
        <v>13750</v>
      </c>
      <c r="V3461" s="6">
        <f>Table1[[#This Row],[eu_sales]]/(2017-Table1[[#This Row],[year_of_release]])</f>
        <v>11250</v>
      </c>
      <c r="W3461" s="6">
        <f>Table1[[#This Row],[jp_sales]]/(2017-Table1[[#This Row],[year_of_release]])</f>
        <v>0</v>
      </c>
      <c r="X3461" s="6">
        <f>Table1[[#This Row],[other_sales]]/(2017-Table1[[#This Row],[year_of_release]])</f>
        <v>6250</v>
      </c>
      <c r="Y3461" s="4">
        <v>534740514</v>
      </c>
      <c r="Z3461" s="4">
        <v>441041694</v>
      </c>
      <c r="AA3461" s="4">
        <v>128047000</v>
      </c>
      <c r="AB3461" s="1">
        <f>Table1[[#This Row],[na_sales]]/Table1[[#This Row],[NA population]]</f>
        <v>2.0570724888071599E-4</v>
      </c>
      <c r="AC3461" s="1">
        <f>Table1[[#This Row],[eu_sales]]/Table1[[#This Row],[Eu population]]</f>
        <v>2.0406233973879122E-4</v>
      </c>
      <c r="AD3461" s="1">
        <f>Table1[[#This Row],[jp_sales]]/Table1[[#This Row],[Jp population]]</f>
        <v>0</v>
      </c>
    </row>
    <row r="3462" spans="1:30" x14ac:dyDescent="0.25">
      <c r="A3462" t="s">
        <v>3054</v>
      </c>
      <c r="B3462" t="s">
        <v>34</v>
      </c>
      <c r="C3462">
        <v>2006</v>
      </c>
      <c r="D3462" t="s">
        <v>40</v>
      </c>
      <c r="E3462" t="s">
        <v>425</v>
      </c>
      <c r="F3462" s="4">
        <v>210000</v>
      </c>
      <c r="G3462" s="4">
        <v>20000</v>
      </c>
      <c r="H3462" s="4">
        <v>0</v>
      </c>
      <c r="I3462" s="4">
        <v>20000</v>
      </c>
      <c r="J3462">
        <v>7</v>
      </c>
      <c r="K3462">
        <v>52</v>
      </c>
      <c r="L3462">
        <v>7.5</v>
      </c>
      <c r="M3462" s="4">
        <v>48</v>
      </c>
      <c r="N3462" t="s">
        <v>1994</v>
      </c>
      <c r="O3462" t="s">
        <v>43</v>
      </c>
      <c r="P3462" s="4">
        <v>250000</v>
      </c>
      <c r="Q3462" s="3">
        <f>AVERAGE(Table1[[#This Row],[critic_score]],Table1[[#This Row],[user_score]])</f>
        <v>7.25</v>
      </c>
      <c r="R3462" s="4">
        <f>Table1[[#This Row],[user_count]]+Table1[[#This Row],[critic_count]]</f>
        <v>100</v>
      </c>
      <c r="S3462" s="2">
        <f>100000*Table1[[#This Row],[review_count]]/Table1[[#This Row],[total sales]]</f>
        <v>40</v>
      </c>
      <c r="T3462" s="2">
        <f>Table1[[#This Row],[total sales]]/(2017-Table1[[#This Row],[year_of_release]])</f>
        <v>22727.272727272728</v>
      </c>
      <c r="U3462" s="9">
        <f>Table1[[#This Row],[na_sales]]/(2017-Table1[[#This Row],[year_of_release]])</f>
        <v>19090.909090909092</v>
      </c>
      <c r="V3462" s="6">
        <f>Table1[[#This Row],[eu_sales]]/(2017-Table1[[#This Row],[year_of_release]])</f>
        <v>1818.1818181818182</v>
      </c>
      <c r="W3462" s="6">
        <f>Table1[[#This Row],[jp_sales]]/(2017-Table1[[#This Row],[year_of_release]])</f>
        <v>0</v>
      </c>
      <c r="X3462" s="6">
        <f>Table1[[#This Row],[other_sales]]/(2017-Table1[[#This Row],[year_of_release]])</f>
        <v>1818.1818181818182</v>
      </c>
      <c r="Y3462" s="4">
        <v>516818555</v>
      </c>
      <c r="Z3462" s="4">
        <v>437126892</v>
      </c>
      <c r="AA3462" s="4">
        <v>127854000</v>
      </c>
      <c r="AB3462" s="1">
        <f>Table1[[#This Row],[na_sales]]/Table1[[#This Row],[NA population]]</f>
        <v>4.0633216042330368E-4</v>
      </c>
      <c r="AC3462" s="1">
        <f>Table1[[#This Row],[eu_sales]]/Table1[[#This Row],[Eu population]]</f>
        <v>4.5753304969395475E-5</v>
      </c>
      <c r="AD3462" s="1">
        <f>Table1[[#This Row],[jp_sales]]/Table1[[#This Row],[Jp population]]</f>
        <v>0</v>
      </c>
    </row>
    <row r="3463" spans="1:30" x14ac:dyDescent="0.25">
      <c r="A3463" t="s">
        <v>3056</v>
      </c>
      <c r="B3463" t="s">
        <v>45</v>
      </c>
      <c r="C3463">
        <v>2005</v>
      </c>
      <c r="D3463" t="s">
        <v>40</v>
      </c>
      <c r="E3463" t="s">
        <v>196</v>
      </c>
      <c r="F3463" s="4">
        <v>30000</v>
      </c>
      <c r="G3463" s="4">
        <v>30000</v>
      </c>
      <c r="H3463" s="4">
        <v>180000</v>
      </c>
      <c r="I3463" s="4">
        <v>10000</v>
      </c>
      <c r="J3463">
        <v>6.4</v>
      </c>
      <c r="K3463">
        <v>27</v>
      </c>
      <c r="L3463">
        <v>7.4</v>
      </c>
      <c r="M3463" s="4">
        <v>12</v>
      </c>
      <c r="N3463" t="s">
        <v>196</v>
      </c>
      <c r="O3463" t="s">
        <v>67</v>
      </c>
      <c r="P3463" s="4">
        <v>250000</v>
      </c>
      <c r="Q3463" s="3">
        <f>AVERAGE(Table1[[#This Row],[critic_score]],Table1[[#This Row],[user_score]])</f>
        <v>6.9</v>
      </c>
      <c r="R3463" s="4">
        <f>Table1[[#This Row],[user_count]]+Table1[[#This Row],[critic_count]]</f>
        <v>39</v>
      </c>
      <c r="S3463" s="2">
        <f>100000*Table1[[#This Row],[review_count]]/Table1[[#This Row],[total sales]]</f>
        <v>15.6</v>
      </c>
      <c r="T3463" s="2">
        <f>Table1[[#This Row],[total sales]]/(2017-Table1[[#This Row],[year_of_release]])</f>
        <v>20833.333333333332</v>
      </c>
      <c r="U3463" s="9">
        <f>Table1[[#This Row],[na_sales]]/(2017-Table1[[#This Row],[year_of_release]])</f>
        <v>2500</v>
      </c>
      <c r="V3463" s="6">
        <f>Table1[[#This Row],[eu_sales]]/(2017-Table1[[#This Row],[year_of_release]])</f>
        <v>2500</v>
      </c>
      <c r="W3463" s="6">
        <f>Table1[[#This Row],[jp_sales]]/(2017-Table1[[#This Row],[year_of_release]])</f>
        <v>15000</v>
      </c>
      <c r="X3463" s="6">
        <f>Table1[[#This Row],[other_sales]]/(2017-Table1[[#This Row],[year_of_release]])</f>
        <v>833.33333333333337</v>
      </c>
      <c r="Y3463" s="4">
        <v>511054143</v>
      </c>
      <c r="Z3463" s="4">
        <v>435713800</v>
      </c>
      <c r="AA3463" s="4">
        <v>127773000</v>
      </c>
      <c r="AB3463" s="1">
        <f>Table1[[#This Row],[na_sales]]/Table1[[#This Row],[NA population]]</f>
        <v>5.8702195082292878E-5</v>
      </c>
      <c r="AC3463" s="1">
        <f>Table1[[#This Row],[eu_sales]]/Table1[[#This Row],[Eu population]]</f>
        <v>6.8852535770039876E-5</v>
      </c>
      <c r="AD3463" s="1">
        <f>Table1[[#This Row],[jp_sales]]/Table1[[#This Row],[Jp population]]</f>
        <v>1.4087483271113615E-3</v>
      </c>
    </row>
    <row r="3464" spans="1:30" x14ac:dyDescent="0.25">
      <c r="A3464" t="s">
        <v>1998</v>
      </c>
      <c r="B3464" t="s">
        <v>34</v>
      </c>
      <c r="C3464">
        <v>2008</v>
      </c>
      <c r="D3464" t="s">
        <v>191</v>
      </c>
      <c r="E3464" t="s">
        <v>431</v>
      </c>
      <c r="F3464" s="4">
        <v>180000</v>
      </c>
      <c r="G3464" s="4">
        <v>50000</v>
      </c>
      <c r="H3464" s="4">
        <v>0</v>
      </c>
      <c r="I3464" s="4">
        <v>20000</v>
      </c>
      <c r="J3464">
        <v>5.7</v>
      </c>
      <c r="K3464">
        <v>18</v>
      </c>
      <c r="L3464">
        <v>7.1</v>
      </c>
      <c r="M3464" s="4">
        <v>7</v>
      </c>
      <c r="N3464" t="s">
        <v>945</v>
      </c>
      <c r="O3464" t="s">
        <v>84</v>
      </c>
      <c r="P3464" s="4">
        <v>250000</v>
      </c>
      <c r="Q3464" s="3">
        <f>AVERAGE(Table1[[#This Row],[critic_score]],Table1[[#This Row],[user_score]])</f>
        <v>6.4</v>
      </c>
      <c r="R3464" s="4">
        <f>Table1[[#This Row],[user_count]]+Table1[[#This Row],[critic_count]]</f>
        <v>25</v>
      </c>
      <c r="S3464" s="2">
        <f>100000*Table1[[#This Row],[review_count]]/Table1[[#This Row],[total sales]]</f>
        <v>10</v>
      </c>
      <c r="T3464" s="2">
        <f>Table1[[#This Row],[total sales]]/(2017-Table1[[#This Row],[year_of_release]])</f>
        <v>27777.777777777777</v>
      </c>
      <c r="U3464" s="9">
        <f>Table1[[#This Row],[na_sales]]/(2017-Table1[[#This Row],[year_of_release]])</f>
        <v>20000</v>
      </c>
      <c r="V3464" s="6">
        <f>Table1[[#This Row],[eu_sales]]/(2017-Table1[[#This Row],[year_of_release]])</f>
        <v>5555.5555555555557</v>
      </c>
      <c r="W3464" s="6">
        <f>Table1[[#This Row],[jp_sales]]/(2017-Table1[[#This Row],[year_of_release]])</f>
        <v>0</v>
      </c>
      <c r="X3464" s="6">
        <f>Table1[[#This Row],[other_sales]]/(2017-Table1[[#This Row],[year_of_release]])</f>
        <v>2222.2222222222222</v>
      </c>
      <c r="Y3464" s="4">
        <v>528816311</v>
      </c>
      <c r="Z3464" s="4">
        <v>440001482</v>
      </c>
      <c r="AA3464" s="4">
        <v>128063000</v>
      </c>
      <c r="AB3464" s="1">
        <f>Table1[[#This Row],[na_sales]]/Table1[[#This Row],[NA population]]</f>
        <v>3.4038284420466751E-4</v>
      </c>
      <c r="AC3464" s="1">
        <f>Table1[[#This Row],[eu_sales]]/Table1[[#This Row],[Eu population]]</f>
        <v>1.1363598088971891E-4</v>
      </c>
      <c r="AD3464" s="1">
        <f>Table1[[#This Row],[jp_sales]]/Table1[[#This Row],[Jp population]]</f>
        <v>0</v>
      </c>
    </row>
    <row r="3465" spans="1:30" x14ac:dyDescent="0.25">
      <c r="A3465" t="s">
        <v>3057</v>
      </c>
      <c r="B3465" t="s">
        <v>34</v>
      </c>
      <c r="C3465">
        <v>2011</v>
      </c>
      <c r="D3465" t="s">
        <v>40</v>
      </c>
      <c r="E3465" t="s">
        <v>55</v>
      </c>
      <c r="F3465" s="4">
        <v>180000</v>
      </c>
      <c r="G3465" s="4">
        <v>50000</v>
      </c>
      <c r="H3465" s="4">
        <v>0</v>
      </c>
      <c r="I3465" s="4">
        <v>20000</v>
      </c>
      <c r="J3465">
        <v>5.7</v>
      </c>
      <c r="K3465">
        <v>50</v>
      </c>
      <c r="L3465">
        <v>6.8</v>
      </c>
      <c r="M3465" s="4">
        <v>33</v>
      </c>
      <c r="N3465" t="s">
        <v>1944</v>
      </c>
      <c r="O3465" t="s">
        <v>67</v>
      </c>
      <c r="P3465" s="4">
        <v>250000</v>
      </c>
      <c r="Q3465" s="3">
        <f>AVERAGE(Table1[[#This Row],[critic_score]],Table1[[#This Row],[user_score]])</f>
        <v>6.25</v>
      </c>
      <c r="R3465" s="4">
        <f>Table1[[#This Row],[user_count]]+Table1[[#This Row],[critic_count]]</f>
        <v>83</v>
      </c>
      <c r="S3465" s="2">
        <f>100000*Table1[[#This Row],[review_count]]/Table1[[#This Row],[total sales]]</f>
        <v>33.200000000000003</v>
      </c>
      <c r="T3465" s="2">
        <f>Table1[[#This Row],[total sales]]/(2017-Table1[[#This Row],[year_of_release]])</f>
        <v>41666.666666666664</v>
      </c>
      <c r="U3465" s="9">
        <f>Table1[[#This Row],[na_sales]]/(2017-Table1[[#This Row],[year_of_release]])</f>
        <v>30000</v>
      </c>
      <c r="V3465" s="6">
        <f>Table1[[#This Row],[eu_sales]]/(2017-Table1[[#This Row],[year_of_release]])</f>
        <v>8333.3333333333339</v>
      </c>
      <c r="W3465" s="6">
        <f>Table1[[#This Row],[jp_sales]]/(2017-Table1[[#This Row],[year_of_release]])</f>
        <v>0</v>
      </c>
      <c r="X3465" s="6">
        <f>Table1[[#This Row],[other_sales]]/(2017-Table1[[#This Row],[year_of_release]])</f>
        <v>3333.3333333333335</v>
      </c>
      <c r="Y3465" s="4">
        <v>545961365</v>
      </c>
      <c r="Z3465" s="4">
        <v>440756453</v>
      </c>
      <c r="AA3465" s="4">
        <v>127833000</v>
      </c>
      <c r="AB3465" s="1">
        <f>Table1[[#This Row],[na_sales]]/Table1[[#This Row],[NA population]]</f>
        <v>3.2969365881778097E-4</v>
      </c>
      <c r="AC3465" s="1">
        <f>Table1[[#This Row],[eu_sales]]/Table1[[#This Row],[Eu population]]</f>
        <v>1.1344133400583474E-4</v>
      </c>
      <c r="AD3465" s="1">
        <f>Table1[[#This Row],[jp_sales]]/Table1[[#This Row],[Jp population]]</f>
        <v>0</v>
      </c>
    </row>
    <row r="3466" spans="1:30" x14ac:dyDescent="0.25">
      <c r="A3466" t="s">
        <v>3059</v>
      </c>
      <c r="B3466" t="s">
        <v>103</v>
      </c>
      <c r="C3466">
        <v>2005</v>
      </c>
      <c r="D3466" t="s">
        <v>54</v>
      </c>
      <c r="E3466" t="s">
        <v>83</v>
      </c>
      <c r="F3466" s="4">
        <v>190000</v>
      </c>
      <c r="G3466" s="4">
        <v>50000</v>
      </c>
      <c r="H3466" s="4">
        <v>0</v>
      </c>
      <c r="I3466" s="4">
        <v>10000</v>
      </c>
      <c r="J3466">
        <v>7</v>
      </c>
      <c r="K3466">
        <v>19</v>
      </c>
      <c r="L3466">
        <v>7.4</v>
      </c>
      <c r="M3466" s="4">
        <v>21</v>
      </c>
      <c r="N3466" t="s">
        <v>1762</v>
      </c>
      <c r="O3466" t="s">
        <v>67</v>
      </c>
      <c r="P3466" s="4">
        <v>250000</v>
      </c>
      <c r="Q3466" s="3">
        <f>AVERAGE(Table1[[#This Row],[critic_score]],Table1[[#This Row],[user_score]])</f>
        <v>7.2</v>
      </c>
      <c r="R3466" s="4">
        <f>Table1[[#This Row],[user_count]]+Table1[[#This Row],[critic_count]]</f>
        <v>40</v>
      </c>
      <c r="S3466" s="2">
        <f>100000*Table1[[#This Row],[review_count]]/Table1[[#This Row],[total sales]]</f>
        <v>16</v>
      </c>
      <c r="T3466" s="2">
        <f>Table1[[#This Row],[total sales]]/(2017-Table1[[#This Row],[year_of_release]])</f>
        <v>20833.333333333332</v>
      </c>
      <c r="U3466" s="9">
        <f>Table1[[#This Row],[na_sales]]/(2017-Table1[[#This Row],[year_of_release]])</f>
        <v>15833.333333333334</v>
      </c>
      <c r="V3466" s="6">
        <f>Table1[[#This Row],[eu_sales]]/(2017-Table1[[#This Row],[year_of_release]])</f>
        <v>4166.666666666667</v>
      </c>
      <c r="W3466" s="6">
        <f>Table1[[#This Row],[jp_sales]]/(2017-Table1[[#This Row],[year_of_release]])</f>
        <v>0</v>
      </c>
      <c r="X3466" s="6">
        <f>Table1[[#This Row],[other_sales]]/(2017-Table1[[#This Row],[year_of_release]])</f>
        <v>833.33333333333337</v>
      </c>
      <c r="Y3466" s="4">
        <v>511054143</v>
      </c>
      <c r="Z3466" s="4">
        <v>435713800</v>
      </c>
      <c r="AA3466" s="4">
        <v>127773000</v>
      </c>
      <c r="AB3466" s="1">
        <f>Table1[[#This Row],[na_sales]]/Table1[[#This Row],[NA population]]</f>
        <v>3.7178056885452153E-4</v>
      </c>
      <c r="AC3466" s="1">
        <f>Table1[[#This Row],[eu_sales]]/Table1[[#This Row],[Eu population]]</f>
        <v>1.1475422628339979E-4</v>
      </c>
      <c r="AD3466" s="1">
        <f>Table1[[#This Row],[jp_sales]]/Table1[[#This Row],[Jp population]]</f>
        <v>0</v>
      </c>
    </row>
    <row r="3467" spans="1:30" x14ac:dyDescent="0.25">
      <c r="A3467" t="s">
        <v>2438</v>
      </c>
      <c r="B3467" t="s">
        <v>138</v>
      </c>
      <c r="C3467">
        <v>2005</v>
      </c>
      <c r="D3467" t="s">
        <v>27</v>
      </c>
      <c r="E3467" t="s">
        <v>549</v>
      </c>
      <c r="F3467" s="4">
        <v>190000</v>
      </c>
      <c r="G3467" s="4">
        <v>50000</v>
      </c>
      <c r="H3467" s="4">
        <v>0</v>
      </c>
      <c r="I3467" s="4">
        <v>10000</v>
      </c>
      <c r="J3467">
        <v>5.5</v>
      </c>
      <c r="K3467">
        <v>4</v>
      </c>
      <c r="L3467">
        <v>7.9</v>
      </c>
      <c r="M3467" s="4">
        <v>10</v>
      </c>
      <c r="N3467" t="s">
        <v>1534</v>
      </c>
      <c r="O3467" t="s">
        <v>21</v>
      </c>
      <c r="P3467" s="4">
        <v>250000</v>
      </c>
      <c r="Q3467" s="3">
        <f>AVERAGE(Table1[[#This Row],[critic_score]],Table1[[#This Row],[user_score]])</f>
        <v>6.7</v>
      </c>
      <c r="R3467" s="4">
        <f>Table1[[#This Row],[user_count]]+Table1[[#This Row],[critic_count]]</f>
        <v>14</v>
      </c>
      <c r="S3467" s="2">
        <f>100000*Table1[[#This Row],[review_count]]/Table1[[#This Row],[total sales]]</f>
        <v>5.6</v>
      </c>
      <c r="T3467" s="2">
        <f>Table1[[#This Row],[total sales]]/(2017-Table1[[#This Row],[year_of_release]])</f>
        <v>20833.333333333332</v>
      </c>
      <c r="U3467" s="9">
        <f>Table1[[#This Row],[na_sales]]/(2017-Table1[[#This Row],[year_of_release]])</f>
        <v>15833.333333333334</v>
      </c>
      <c r="V3467" s="6">
        <f>Table1[[#This Row],[eu_sales]]/(2017-Table1[[#This Row],[year_of_release]])</f>
        <v>4166.666666666667</v>
      </c>
      <c r="W3467" s="6">
        <f>Table1[[#This Row],[jp_sales]]/(2017-Table1[[#This Row],[year_of_release]])</f>
        <v>0</v>
      </c>
      <c r="X3467" s="6">
        <f>Table1[[#This Row],[other_sales]]/(2017-Table1[[#This Row],[year_of_release]])</f>
        <v>833.33333333333337</v>
      </c>
      <c r="Y3467" s="4">
        <v>511054143</v>
      </c>
      <c r="Z3467" s="4">
        <v>435713800</v>
      </c>
      <c r="AA3467" s="4">
        <v>127773000</v>
      </c>
      <c r="AB3467" s="1">
        <f>Table1[[#This Row],[na_sales]]/Table1[[#This Row],[NA population]]</f>
        <v>3.7178056885452153E-4</v>
      </c>
      <c r="AC3467" s="1">
        <f>Table1[[#This Row],[eu_sales]]/Table1[[#This Row],[Eu population]]</f>
        <v>1.1475422628339979E-4</v>
      </c>
      <c r="AD3467" s="1">
        <f>Table1[[#This Row],[jp_sales]]/Table1[[#This Row],[Jp population]]</f>
        <v>0</v>
      </c>
    </row>
    <row r="3468" spans="1:30" x14ac:dyDescent="0.25">
      <c r="A3468" t="s">
        <v>3061</v>
      </c>
      <c r="B3468" t="s">
        <v>34</v>
      </c>
      <c r="C3468">
        <v>2007</v>
      </c>
      <c r="D3468" t="s">
        <v>73</v>
      </c>
      <c r="E3468" t="s">
        <v>186</v>
      </c>
      <c r="F3468" s="4">
        <v>190000</v>
      </c>
      <c r="G3468" s="4">
        <v>10000</v>
      </c>
      <c r="H3468" s="4">
        <v>30000</v>
      </c>
      <c r="I3468" s="4">
        <v>20000</v>
      </c>
      <c r="J3468">
        <v>6.5</v>
      </c>
      <c r="K3468">
        <v>31</v>
      </c>
      <c r="L3468">
        <v>7.2</v>
      </c>
      <c r="M3468" s="4">
        <v>31</v>
      </c>
      <c r="N3468" t="s">
        <v>553</v>
      </c>
      <c r="O3468" t="s">
        <v>67</v>
      </c>
      <c r="P3468" s="4">
        <v>250000</v>
      </c>
      <c r="Q3468" s="3">
        <f>AVERAGE(Table1[[#This Row],[critic_score]],Table1[[#This Row],[user_score]])</f>
        <v>6.85</v>
      </c>
      <c r="R3468" s="4">
        <f>Table1[[#This Row],[user_count]]+Table1[[#This Row],[critic_count]]</f>
        <v>62</v>
      </c>
      <c r="S3468" s="2">
        <f>100000*Table1[[#This Row],[review_count]]/Table1[[#This Row],[total sales]]</f>
        <v>24.8</v>
      </c>
      <c r="T3468" s="2">
        <f>Table1[[#This Row],[total sales]]/(2017-Table1[[#This Row],[year_of_release]])</f>
        <v>25000</v>
      </c>
      <c r="U3468" s="9">
        <f>Table1[[#This Row],[na_sales]]/(2017-Table1[[#This Row],[year_of_release]])</f>
        <v>19000</v>
      </c>
      <c r="V3468" s="6">
        <f>Table1[[#This Row],[eu_sales]]/(2017-Table1[[#This Row],[year_of_release]])</f>
        <v>1000</v>
      </c>
      <c r="W3468" s="6">
        <f>Table1[[#This Row],[jp_sales]]/(2017-Table1[[#This Row],[year_of_release]])</f>
        <v>3000</v>
      </c>
      <c r="X3468" s="6">
        <f>Table1[[#This Row],[other_sales]]/(2017-Table1[[#This Row],[year_of_release]])</f>
        <v>2000</v>
      </c>
      <c r="Y3468" s="4">
        <v>522751172</v>
      </c>
      <c r="Z3468" s="4">
        <v>438594184</v>
      </c>
      <c r="AA3468" s="4">
        <v>128001000</v>
      </c>
      <c r="AB3468" s="1">
        <f>Table1[[#This Row],[na_sales]]/Table1[[#This Row],[NA population]]</f>
        <v>3.6346164327681315E-4</v>
      </c>
      <c r="AC3468" s="1">
        <f>Table1[[#This Row],[eu_sales]]/Table1[[#This Row],[Eu population]]</f>
        <v>2.280011993957494E-5</v>
      </c>
      <c r="AD3468" s="1">
        <f>Table1[[#This Row],[jp_sales]]/Table1[[#This Row],[Jp population]]</f>
        <v>2.343731689596175E-4</v>
      </c>
    </row>
    <row r="3469" spans="1:30" x14ac:dyDescent="0.25">
      <c r="A3469" t="s">
        <v>1682</v>
      </c>
      <c r="B3469" t="s">
        <v>26</v>
      </c>
      <c r="C3469">
        <v>2009</v>
      </c>
      <c r="D3469" t="s">
        <v>40</v>
      </c>
      <c r="E3469" t="s">
        <v>55</v>
      </c>
      <c r="F3469" s="4">
        <v>160000</v>
      </c>
      <c r="G3469" s="4">
        <v>70000</v>
      </c>
      <c r="H3469" s="4">
        <v>0</v>
      </c>
      <c r="I3469" s="4">
        <v>20000</v>
      </c>
      <c r="J3469">
        <v>5</v>
      </c>
      <c r="K3469">
        <v>5</v>
      </c>
      <c r="L3469">
        <v>6.8</v>
      </c>
      <c r="M3469" s="4">
        <v>11</v>
      </c>
      <c r="N3469" t="s">
        <v>183</v>
      </c>
      <c r="O3469" t="s">
        <v>67</v>
      </c>
      <c r="P3469" s="4">
        <v>250000</v>
      </c>
      <c r="Q3469" s="3">
        <f>AVERAGE(Table1[[#This Row],[critic_score]],Table1[[#This Row],[user_score]])</f>
        <v>5.9</v>
      </c>
      <c r="R3469" s="4">
        <f>Table1[[#This Row],[user_count]]+Table1[[#This Row],[critic_count]]</f>
        <v>16</v>
      </c>
      <c r="S3469" s="2">
        <f>100000*Table1[[#This Row],[review_count]]/Table1[[#This Row],[total sales]]</f>
        <v>6.4</v>
      </c>
      <c r="T3469" s="2">
        <f>Table1[[#This Row],[total sales]]/(2017-Table1[[#This Row],[year_of_release]])</f>
        <v>31250</v>
      </c>
      <c r="U3469" s="9">
        <f>Table1[[#This Row],[na_sales]]/(2017-Table1[[#This Row],[year_of_release]])</f>
        <v>20000</v>
      </c>
      <c r="V3469" s="6">
        <f>Table1[[#This Row],[eu_sales]]/(2017-Table1[[#This Row],[year_of_release]])</f>
        <v>8750</v>
      </c>
      <c r="W3469" s="6">
        <f>Table1[[#This Row],[jp_sales]]/(2017-Table1[[#This Row],[year_of_release]])</f>
        <v>0</v>
      </c>
      <c r="X3469" s="6">
        <f>Table1[[#This Row],[other_sales]]/(2017-Table1[[#This Row],[year_of_release]])</f>
        <v>2500</v>
      </c>
      <c r="Y3469" s="4">
        <v>534740514</v>
      </c>
      <c r="Z3469" s="4">
        <v>441041694</v>
      </c>
      <c r="AA3469" s="4">
        <v>128047000</v>
      </c>
      <c r="AB3469" s="1">
        <f>Table1[[#This Row],[na_sales]]/Table1[[#This Row],[NA population]]</f>
        <v>2.9921054382649599E-4</v>
      </c>
      <c r="AC3469" s="1">
        <f>Table1[[#This Row],[eu_sales]]/Table1[[#This Row],[Eu population]]</f>
        <v>1.5871515313017095E-4</v>
      </c>
      <c r="AD3469" s="1">
        <f>Table1[[#This Row],[jp_sales]]/Table1[[#This Row],[Jp population]]</f>
        <v>0</v>
      </c>
    </row>
    <row r="3470" spans="1:30" x14ac:dyDescent="0.25">
      <c r="A3470" t="s">
        <v>3062</v>
      </c>
      <c r="B3470" t="s">
        <v>18</v>
      </c>
      <c r="C3470">
        <v>2009</v>
      </c>
      <c r="D3470" t="s">
        <v>40</v>
      </c>
      <c r="E3470" t="s">
        <v>55</v>
      </c>
      <c r="F3470" s="4">
        <v>190000</v>
      </c>
      <c r="G3470" s="4">
        <v>40000</v>
      </c>
      <c r="H3470" s="4">
        <v>0</v>
      </c>
      <c r="I3470" s="4">
        <v>20000</v>
      </c>
      <c r="J3470">
        <v>5.3</v>
      </c>
      <c r="K3470">
        <v>8</v>
      </c>
      <c r="L3470">
        <v>6.1</v>
      </c>
      <c r="M3470" s="4">
        <v>10</v>
      </c>
      <c r="N3470" t="s">
        <v>635</v>
      </c>
      <c r="O3470" t="s">
        <v>67</v>
      </c>
      <c r="P3470" s="4">
        <v>250000</v>
      </c>
      <c r="Q3470" s="3">
        <f>AVERAGE(Table1[[#This Row],[critic_score]],Table1[[#This Row],[user_score]])</f>
        <v>5.6999999999999993</v>
      </c>
      <c r="R3470" s="4">
        <f>Table1[[#This Row],[user_count]]+Table1[[#This Row],[critic_count]]</f>
        <v>18</v>
      </c>
      <c r="S3470" s="2">
        <f>100000*Table1[[#This Row],[review_count]]/Table1[[#This Row],[total sales]]</f>
        <v>7.2</v>
      </c>
      <c r="T3470" s="2">
        <f>Table1[[#This Row],[total sales]]/(2017-Table1[[#This Row],[year_of_release]])</f>
        <v>31250</v>
      </c>
      <c r="U3470" s="9">
        <f>Table1[[#This Row],[na_sales]]/(2017-Table1[[#This Row],[year_of_release]])</f>
        <v>23750</v>
      </c>
      <c r="V3470" s="6">
        <f>Table1[[#This Row],[eu_sales]]/(2017-Table1[[#This Row],[year_of_release]])</f>
        <v>5000</v>
      </c>
      <c r="W3470" s="6">
        <f>Table1[[#This Row],[jp_sales]]/(2017-Table1[[#This Row],[year_of_release]])</f>
        <v>0</v>
      </c>
      <c r="X3470" s="6">
        <f>Table1[[#This Row],[other_sales]]/(2017-Table1[[#This Row],[year_of_release]])</f>
        <v>2500</v>
      </c>
      <c r="Y3470" s="4">
        <v>534740514</v>
      </c>
      <c r="Z3470" s="4">
        <v>441041694</v>
      </c>
      <c r="AA3470" s="4">
        <v>128047000</v>
      </c>
      <c r="AB3470" s="1">
        <f>Table1[[#This Row],[na_sales]]/Table1[[#This Row],[NA population]]</f>
        <v>3.5531252079396399E-4</v>
      </c>
      <c r="AC3470" s="1">
        <f>Table1[[#This Row],[eu_sales]]/Table1[[#This Row],[Eu population]]</f>
        <v>9.0694373217240542E-5</v>
      </c>
      <c r="AD3470" s="1">
        <f>Table1[[#This Row],[jp_sales]]/Table1[[#This Row],[Jp population]]</f>
        <v>0</v>
      </c>
    </row>
    <row r="3471" spans="1:30" x14ac:dyDescent="0.25">
      <c r="A3471" t="s">
        <v>3160</v>
      </c>
      <c r="B3471" t="s">
        <v>39</v>
      </c>
      <c r="C3471">
        <v>2011</v>
      </c>
      <c r="D3471" t="s">
        <v>96</v>
      </c>
      <c r="E3471" t="s">
        <v>2770</v>
      </c>
      <c r="F3471" s="4">
        <v>140000</v>
      </c>
      <c r="G3471" s="4">
        <v>0</v>
      </c>
      <c r="H3471" s="4">
        <v>70000</v>
      </c>
      <c r="I3471" s="4">
        <v>20000</v>
      </c>
      <c r="J3471">
        <v>5.5</v>
      </c>
      <c r="K3471">
        <v>12</v>
      </c>
      <c r="L3471">
        <v>7.9</v>
      </c>
      <c r="M3471" s="4">
        <v>44</v>
      </c>
      <c r="N3471" t="s">
        <v>2090</v>
      </c>
      <c r="O3471" t="s">
        <v>84</v>
      </c>
      <c r="P3471" s="4">
        <v>230000</v>
      </c>
      <c r="Q3471" s="3">
        <f>AVERAGE(Table1[[#This Row],[critic_score]],Table1[[#This Row],[user_score]])</f>
        <v>6.7</v>
      </c>
      <c r="R3471" s="4">
        <f>Table1[[#This Row],[user_count]]+Table1[[#This Row],[critic_count]]</f>
        <v>56</v>
      </c>
      <c r="S3471" s="2">
        <f>100000*Table1[[#This Row],[review_count]]/Table1[[#This Row],[total sales]]</f>
        <v>24.347826086956523</v>
      </c>
      <c r="T3471" s="2">
        <f>Table1[[#This Row],[total sales]]/(2017-Table1[[#This Row],[year_of_release]])</f>
        <v>38333.333333333336</v>
      </c>
      <c r="U3471" s="9">
        <f>Table1[[#This Row],[na_sales]]/(2017-Table1[[#This Row],[year_of_release]])</f>
        <v>23333.333333333332</v>
      </c>
      <c r="V3471" s="6">
        <f>Table1[[#This Row],[eu_sales]]/(2017-Table1[[#This Row],[year_of_release]])</f>
        <v>0</v>
      </c>
      <c r="W3471" s="6">
        <f>Table1[[#This Row],[jp_sales]]/(2017-Table1[[#This Row],[year_of_release]])</f>
        <v>11666.666666666666</v>
      </c>
      <c r="X3471" s="6">
        <f>Table1[[#This Row],[other_sales]]/(2017-Table1[[#This Row],[year_of_release]])</f>
        <v>3333.3333333333335</v>
      </c>
      <c r="Y3471" s="4">
        <v>545961365</v>
      </c>
      <c r="Z3471" s="4">
        <v>440756453</v>
      </c>
      <c r="AA3471" s="4">
        <v>127833000</v>
      </c>
      <c r="AB3471" s="1">
        <f>Table1[[#This Row],[na_sales]]/Table1[[#This Row],[NA population]]</f>
        <v>2.5642840130271855E-4</v>
      </c>
      <c r="AC3471" s="1">
        <f>Table1[[#This Row],[eu_sales]]/Table1[[#This Row],[Eu population]]</f>
        <v>0</v>
      </c>
      <c r="AD3471" s="1">
        <f>Table1[[#This Row],[jp_sales]]/Table1[[#This Row],[Jp population]]</f>
        <v>5.4758943308848263E-4</v>
      </c>
    </row>
    <row r="3472" spans="1:30" x14ac:dyDescent="0.25">
      <c r="A3472" t="s">
        <v>2853</v>
      </c>
      <c r="B3472" t="s">
        <v>39</v>
      </c>
      <c r="C3472">
        <v>2009</v>
      </c>
      <c r="D3472" t="s">
        <v>54</v>
      </c>
      <c r="E3472" t="s">
        <v>575</v>
      </c>
      <c r="F3472" s="4">
        <v>120000</v>
      </c>
      <c r="G3472" s="4">
        <v>90000</v>
      </c>
      <c r="H3472" s="4">
        <v>0</v>
      </c>
      <c r="I3472" s="4">
        <v>40000</v>
      </c>
      <c r="J3472">
        <v>8</v>
      </c>
      <c r="K3472">
        <v>45</v>
      </c>
      <c r="L3472">
        <v>7.7</v>
      </c>
      <c r="M3472" s="4">
        <v>40</v>
      </c>
      <c r="N3472" t="s">
        <v>1782</v>
      </c>
      <c r="O3472" t="s">
        <v>43</v>
      </c>
      <c r="P3472" s="4">
        <v>250000</v>
      </c>
      <c r="Q3472" s="3">
        <f>AVERAGE(Table1[[#This Row],[critic_score]],Table1[[#This Row],[user_score]])</f>
        <v>7.85</v>
      </c>
      <c r="R3472" s="4">
        <f>Table1[[#This Row],[user_count]]+Table1[[#This Row],[critic_count]]</f>
        <v>85</v>
      </c>
      <c r="S3472" s="2">
        <f>100000*Table1[[#This Row],[review_count]]/Table1[[#This Row],[total sales]]</f>
        <v>34</v>
      </c>
      <c r="T3472" s="2">
        <f>Table1[[#This Row],[total sales]]/(2017-Table1[[#This Row],[year_of_release]])</f>
        <v>31250</v>
      </c>
      <c r="U3472" s="9">
        <f>Table1[[#This Row],[na_sales]]/(2017-Table1[[#This Row],[year_of_release]])</f>
        <v>15000</v>
      </c>
      <c r="V3472" s="6">
        <f>Table1[[#This Row],[eu_sales]]/(2017-Table1[[#This Row],[year_of_release]])</f>
        <v>11250</v>
      </c>
      <c r="W3472" s="6">
        <f>Table1[[#This Row],[jp_sales]]/(2017-Table1[[#This Row],[year_of_release]])</f>
        <v>0</v>
      </c>
      <c r="X3472" s="6">
        <f>Table1[[#This Row],[other_sales]]/(2017-Table1[[#This Row],[year_of_release]])</f>
        <v>5000</v>
      </c>
      <c r="Y3472" s="4">
        <v>534740514</v>
      </c>
      <c r="Z3472" s="4">
        <v>441041694</v>
      </c>
      <c r="AA3472" s="4">
        <v>128047000</v>
      </c>
      <c r="AB3472" s="1">
        <f>Table1[[#This Row],[na_sales]]/Table1[[#This Row],[NA population]]</f>
        <v>2.2440790786987201E-4</v>
      </c>
      <c r="AC3472" s="1">
        <f>Table1[[#This Row],[eu_sales]]/Table1[[#This Row],[Eu population]]</f>
        <v>2.0406233973879122E-4</v>
      </c>
      <c r="AD3472" s="1">
        <f>Table1[[#This Row],[jp_sales]]/Table1[[#This Row],[Jp population]]</f>
        <v>0</v>
      </c>
    </row>
    <row r="3473" spans="1:30" x14ac:dyDescent="0.25">
      <c r="A3473" t="s">
        <v>1836</v>
      </c>
      <c r="B3473" t="s">
        <v>138</v>
      </c>
      <c r="C3473">
        <v>2005</v>
      </c>
      <c r="D3473" t="s">
        <v>96</v>
      </c>
      <c r="E3473" t="s">
        <v>55</v>
      </c>
      <c r="F3473" s="4">
        <v>190000</v>
      </c>
      <c r="G3473" s="4">
        <v>50000</v>
      </c>
      <c r="H3473" s="4">
        <v>0</v>
      </c>
      <c r="I3473" s="4">
        <v>10000</v>
      </c>
      <c r="J3473">
        <v>8.1999999999999993</v>
      </c>
      <c r="K3473">
        <v>34</v>
      </c>
      <c r="L3473">
        <v>6.2</v>
      </c>
      <c r="M3473" s="4">
        <v>26</v>
      </c>
      <c r="N3473" t="s">
        <v>547</v>
      </c>
      <c r="O3473" t="s">
        <v>67</v>
      </c>
      <c r="P3473" s="4">
        <v>250000</v>
      </c>
      <c r="Q3473" s="3">
        <f>AVERAGE(Table1[[#This Row],[critic_score]],Table1[[#This Row],[user_score]])</f>
        <v>7.1999999999999993</v>
      </c>
      <c r="R3473" s="4">
        <f>Table1[[#This Row],[user_count]]+Table1[[#This Row],[critic_count]]</f>
        <v>60</v>
      </c>
      <c r="S3473" s="2">
        <f>100000*Table1[[#This Row],[review_count]]/Table1[[#This Row],[total sales]]</f>
        <v>24</v>
      </c>
      <c r="T3473" s="2">
        <f>Table1[[#This Row],[total sales]]/(2017-Table1[[#This Row],[year_of_release]])</f>
        <v>20833.333333333332</v>
      </c>
      <c r="U3473" s="9">
        <f>Table1[[#This Row],[na_sales]]/(2017-Table1[[#This Row],[year_of_release]])</f>
        <v>15833.333333333334</v>
      </c>
      <c r="V3473" s="6">
        <f>Table1[[#This Row],[eu_sales]]/(2017-Table1[[#This Row],[year_of_release]])</f>
        <v>4166.666666666667</v>
      </c>
      <c r="W3473" s="6">
        <f>Table1[[#This Row],[jp_sales]]/(2017-Table1[[#This Row],[year_of_release]])</f>
        <v>0</v>
      </c>
      <c r="X3473" s="6">
        <f>Table1[[#This Row],[other_sales]]/(2017-Table1[[#This Row],[year_of_release]])</f>
        <v>833.33333333333337</v>
      </c>
      <c r="Y3473" s="4">
        <v>511054143</v>
      </c>
      <c r="Z3473" s="4">
        <v>435713800</v>
      </c>
      <c r="AA3473" s="4">
        <v>127773000</v>
      </c>
      <c r="AB3473" s="1">
        <f>Table1[[#This Row],[na_sales]]/Table1[[#This Row],[NA population]]</f>
        <v>3.7178056885452153E-4</v>
      </c>
      <c r="AC3473" s="1">
        <f>Table1[[#This Row],[eu_sales]]/Table1[[#This Row],[Eu population]]</f>
        <v>1.1475422628339979E-4</v>
      </c>
      <c r="AD3473" s="1">
        <f>Table1[[#This Row],[jp_sales]]/Table1[[#This Row],[Jp population]]</f>
        <v>0</v>
      </c>
    </row>
    <row r="3474" spans="1:30" x14ac:dyDescent="0.25">
      <c r="A3474" t="s">
        <v>2968</v>
      </c>
      <c r="B3474" t="s">
        <v>34</v>
      </c>
      <c r="C3474">
        <v>2012</v>
      </c>
      <c r="D3474" t="s">
        <v>40</v>
      </c>
      <c r="E3474" t="s">
        <v>55</v>
      </c>
      <c r="F3474" s="4">
        <v>140000</v>
      </c>
      <c r="G3474" s="4">
        <v>90000</v>
      </c>
      <c r="H3474" s="4">
        <v>0</v>
      </c>
      <c r="I3474" s="4">
        <v>20000</v>
      </c>
      <c r="J3474">
        <v>3.9</v>
      </c>
      <c r="K3474">
        <v>28</v>
      </c>
      <c r="L3474">
        <v>5</v>
      </c>
      <c r="M3474" s="4">
        <v>51</v>
      </c>
      <c r="N3474" t="s">
        <v>577</v>
      </c>
      <c r="O3474" t="s">
        <v>43</v>
      </c>
      <c r="P3474" s="4">
        <v>250000</v>
      </c>
      <c r="Q3474" s="3">
        <f>AVERAGE(Table1[[#This Row],[critic_score]],Table1[[#This Row],[user_score]])</f>
        <v>4.45</v>
      </c>
      <c r="R3474" s="4">
        <f>Table1[[#This Row],[user_count]]+Table1[[#This Row],[critic_count]]</f>
        <v>79</v>
      </c>
      <c r="S3474" s="2">
        <f>100000*Table1[[#This Row],[review_count]]/Table1[[#This Row],[total sales]]</f>
        <v>31.6</v>
      </c>
      <c r="T3474" s="2">
        <f>Table1[[#This Row],[total sales]]/(2017-Table1[[#This Row],[year_of_release]])</f>
        <v>50000</v>
      </c>
      <c r="U3474" s="9">
        <f>Table1[[#This Row],[na_sales]]/(2017-Table1[[#This Row],[year_of_release]])</f>
        <v>28000</v>
      </c>
      <c r="V3474" s="6">
        <f>Table1[[#This Row],[eu_sales]]/(2017-Table1[[#This Row],[year_of_release]])</f>
        <v>18000</v>
      </c>
      <c r="W3474" s="6">
        <f>Table1[[#This Row],[jp_sales]]/(2017-Table1[[#This Row],[year_of_release]])</f>
        <v>0</v>
      </c>
      <c r="X3474" s="6">
        <f>Table1[[#This Row],[other_sales]]/(2017-Table1[[#This Row],[year_of_release]])</f>
        <v>4000</v>
      </c>
      <c r="Y3474" s="4">
        <v>551484507</v>
      </c>
      <c r="Z3474" s="4">
        <v>441417242</v>
      </c>
      <c r="AA3474" s="4">
        <v>127629000</v>
      </c>
      <c r="AB3474" s="1">
        <f>Table1[[#This Row],[na_sales]]/Table1[[#This Row],[NA population]]</f>
        <v>2.5386025939619009E-4</v>
      </c>
      <c r="AC3474" s="1">
        <f>Table1[[#This Row],[eu_sales]]/Table1[[#This Row],[Eu population]]</f>
        <v>2.0388872802571678E-4</v>
      </c>
      <c r="AD3474" s="1">
        <f>Table1[[#This Row],[jp_sales]]/Table1[[#This Row],[Jp population]]</f>
        <v>0</v>
      </c>
    </row>
    <row r="3475" spans="1:30" x14ac:dyDescent="0.25">
      <c r="A3475" t="s">
        <v>1885</v>
      </c>
      <c r="B3475" t="s">
        <v>39</v>
      </c>
      <c r="C3475">
        <v>2009</v>
      </c>
      <c r="D3475" t="s">
        <v>96</v>
      </c>
      <c r="E3475" t="s">
        <v>572</v>
      </c>
      <c r="F3475" s="4">
        <v>220000</v>
      </c>
      <c r="G3475" s="4">
        <v>220000</v>
      </c>
      <c r="H3475" s="4">
        <v>80000</v>
      </c>
      <c r="I3475" s="4">
        <v>90000</v>
      </c>
      <c r="J3475">
        <v>7</v>
      </c>
      <c r="K3475">
        <v>45</v>
      </c>
      <c r="L3475">
        <v>7.1</v>
      </c>
      <c r="M3475" s="4">
        <v>51</v>
      </c>
      <c r="N3475" t="s">
        <v>1886</v>
      </c>
      <c r="O3475" t="s">
        <v>43</v>
      </c>
      <c r="P3475" s="4">
        <v>610000</v>
      </c>
      <c r="Q3475" s="3">
        <f>AVERAGE(Table1[[#This Row],[critic_score]],Table1[[#This Row],[user_score]])</f>
        <v>7.05</v>
      </c>
      <c r="R3475" s="4">
        <f>Table1[[#This Row],[user_count]]+Table1[[#This Row],[critic_count]]</f>
        <v>96</v>
      </c>
      <c r="S3475" s="2">
        <f>100000*Table1[[#This Row],[review_count]]/Table1[[#This Row],[total sales]]</f>
        <v>15.737704918032787</v>
      </c>
      <c r="T3475" s="2">
        <f>Table1[[#This Row],[total sales]]/(2017-Table1[[#This Row],[year_of_release]])</f>
        <v>76250</v>
      </c>
      <c r="U3475" s="9">
        <f>Table1[[#This Row],[na_sales]]/(2017-Table1[[#This Row],[year_of_release]])</f>
        <v>27500</v>
      </c>
      <c r="V3475" s="6">
        <f>Table1[[#This Row],[eu_sales]]/(2017-Table1[[#This Row],[year_of_release]])</f>
        <v>27500</v>
      </c>
      <c r="W3475" s="6">
        <f>Table1[[#This Row],[jp_sales]]/(2017-Table1[[#This Row],[year_of_release]])</f>
        <v>10000</v>
      </c>
      <c r="X3475" s="6">
        <f>Table1[[#This Row],[other_sales]]/(2017-Table1[[#This Row],[year_of_release]])</f>
        <v>11250</v>
      </c>
      <c r="Y3475" s="4">
        <v>534740514</v>
      </c>
      <c r="Z3475" s="4">
        <v>441041694</v>
      </c>
      <c r="AA3475" s="4">
        <v>128047000</v>
      </c>
      <c r="AB3475" s="1">
        <f>Table1[[#This Row],[na_sales]]/Table1[[#This Row],[NA population]]</f>
        <v>4.1141449776143198E-4</v>
      </c>
      <c r="AC3475" s="1">
        <f>Table1[[#This Row],[eu_sales]]/Table1[[#This Row],[Eu population]]</f>
        <v>4.9881905269482296E-4</v>
      </c>
      <c r="AD3475" s="1">
        <f>Table1[[#This Row],[jp_sales]]/Table1[[#This Row],[Jp population]]</f>
        <v>6.2477059204823224E-4</v>
      </c>
    </row>
    <row r="3476" spans="1:30" x14ac:dyDescent="0.25">
      <c r="A3476" t="s">
        <v>3067</v>
      </c>
      <c r="B3476" t="s">
        <v>138</v>
      </c>
      <c r="C3476">
        <v>2002</v>
      </c>
      <c r="D3476" t="s">
        <v>19</v>
      </c>
      <c r="E3476" t="s">
        <v>20</v>
      </c>
      <c r="F3476" s="4">
        <v>190000</v>
      </c>
      <c r="G3476" s="4">
        <v>50000</v>
      </c>
      <c r="H3476" s="4">
        <v>0</v>
      </c>
      <c r="I3476" s="4">
        <v>10000</v>
      </c>
      <c r="J3476">
        <v>7.1</v>
      </c>
      <c r="K3476">
        <v>18</v>
      </c>
      <c r="L3476">
        <v>7.4</v>
      </c>
      <c r="M3476" s="4">
        <v>7</v>
      </c>
      <c r="N3476" t="s">
        <v>3014</v>
      </c>
      <c r="O3476" t="s">
        <v>21</v>
      </c>
      <c r="P3476" s="4">
        <v>250000</v>
      </c>
      <c r="Q3476" s="3">
        <f>AVERAGE(Table1[[#This Row],[critic_score]],Table1[[#This Row],[user_score]])</f>
        <v>7.25</v>
      </c>
      <c r="R3476" s="4">
        <f>Table1[[#This Row],[user_count]]+Table1[[#This Row],[critic_count]]</f>
        <v>25</v>
      </c>
      <c r="S3476" s="2">
        <f>100000*Table1[[#This Row],[review_count]]/Table1[[#This Row],[total sales]]</f>
        <v>10</v>
      </c>
      <c r="T3476" s="2">
        <f>Table1[[#This Row],[total sales]]/(2017-Table1[[#This Row],[year_of_release]])</f>
        <v>16666.666666666668</v>
      </c>
      <c r="U3476" s="9">
        <f>Table1[[#This Row],[na_sales]]/(2017-Table1[[#This Row],[year_of_release]])</f>
        <v>12666.666666666666</v>
      </c>
      <c r="V3476" s="6">
        <f>Table1[[#This Row],[eu_sales]]/(2017-Table1[[#This Row],[year_of_release]])</f>
        <v>3333.3333333333335</v>
      </c>
      <c r="W3476" s="6">
        <f>Table1[[#This Row],[jp_sales]]/(2017-Table1[[#This Row],[year_of_release]])</f>
        <v>0</v>
      </c>
      <c r="X3476" s="6">
        <f>Table1[[#This Row],[other_sales]]/(2017-Table1[[#This Row],[year_of_release]])</f>
        <v>666.66666666666663</v>
      </c>
      <c r="Y3476" s="4">
        <v>495013192</v>
      </c>
      <c r="Z3476" s="4">
        <v>431019772</v>
      </c>
      <c r="AA3476" s="4">
        <v>127445000</v>
      </c>
      <c r="AB3476" s="1">
        <f>Table1[[#This Row],[na_sales]]/Table1[[#This Row],[NA population]]</f>
        <v>3.8382815462421047E-4</v>
      </c>
      <c r="AC3476" s="1">
        <f>Table1[[#This Row],[eu_sales]]/Table1[[#This Row],[Eu population]]</f>
        <v>1.1600395909447977E-4</v>
      </c>
      <c r="AD3476" s="1">
        <f>Table1[[#This Row],[jp_sales]]/Table1[[#This Row],[Jp population]]</f>
        <v>0</v>
      </c>
    </row>
    <row r="3477" spans="1:30" x14ac:dyDescent="0.25">
      <c r="A3477" t="s">
        <v>1779</v>
      </c>
      <c r="B3477" t="s">
        <v>200</v>
      </c>
      <c r="C3477">
        <v>2015</v>
      </c>
      <c r="D3477" t="s">
        <v>23</v>
      </c>
      <c r="E3477" t="s">
        <v>981</v>
      </c>
      <c r="F3477" s="4">
        <v>80000</v>
      </c>
      <c r="G3477" s="4">
        <v>150000</v>
      </c>
      <c r="H3477" s="4">
        <v>0</v>
      </c>
      <c r="I3477" s="4">
        <v>20000</v>
      </c>
      <c r="J3477">
        <v>6.4</v>
      </c>
      <c r="K3477">
        <v>13</v>
      </c>
      <c r="L3477">
        <v>5.3</v>
      </c>
      <c r="M3477" s="4">
        <v>22</v>
      </c>
      <c r="N3477" t="s">
        <v>981</v>
      </c>
      <c r="O3477" t="s">
        <v>21</v>
      </c>
      <c r="P3477" s="4">
        <v>250000</v>
      </c>
      <c r="Q3477" s="3">
        <f>AVERAGE(Table1[[#This Row],[critic_score]],Table1[[#This Row],[user_score]])</f>
        <v>5.85</v>
      </c>
      <c r="R3477" s="4">
        <f>Table1[[#This Row],[user_count]]+Table1[[#This Row],[critic_count]]</f>
        <v>35</v>
      </c>
      <c r="S3477" s="2">
        <f>100000*Table1[[#This Row],[review_count]]/Table1[[#This Row],[total sales]]</f>
        <v>14</v>
      </c>
      <c r="T3477" s="2">
        <f>Table1[[#This Row],[total sales]]/(2017-Table1[[#This Row],[year_of_release]])</f>
        <v>125000</v>
      </c>
      <c r="U3477" s="9">
        <f>Table1[[#This Row],[na_sales]]/(2017-Table1[[#This Row],[year_of_release]])</f>
        <v>40000</v>
      </c>
      <c r="V3477" s="6">
        <f>Table1[[#This Row],[eu_sales]]/(2017-Table1[[#This Row],[year_of_release]])</f>
        <v>75000</v>
      </c>
      <c r="W3477" s="6">
        <f>Table1[[#This Row],[jp_sales]]/(2017-Table1[[#This Row],[year_of_release]])</f>
        <v>0</v>
      </c>
      <c r="X3477" s="6">
        <f>Table1[[#This Row],[other_sales]]/(2017-Table1[[#This Row],[year_of_release]])</f>
        <v>10000</v>
      </c>
      <c r="Y3477" s="4">
        <v>567732286</v>
      </c>
      <c r="Z3477" s="4">
        <v>444588718</v>
      </c>
      <c r="AA3477" s="4">
        <v>127141000</v>
      </c>
      <c r="AB3477" s="1">
        <f>Table1[[#This Row],[na_sales]]/Table1[[#This Row],[NA population]]</f>
        <v>1.4091148587593272E-4</v>
      </c>
      <c r="AC3477" s="1">
        <f>Table1[[#This Row],[eu_sales]]/Table1[[#This Row],[Eu population]]</f>
        <v>3.373904778213468E-4</v>
      </c>
      <c r="AD3477" s="1">
        <f>Table1[[#This Row],[jp_sales]]/Table1[[#This Row],[Jp population]]</f>
        <v>0</v>
      </c>
    </row>
    <row r="3478" spans="1:30" x14ac:dyDescent="0.25">
      <c r="A3478" t="s">
        <v>3072</v>
      </c>
      <c r="B3478" t="s">
        <v>34</v>
      </c>
      <c r="C3478">
        <v>2006</v>
      </c>
      <c r="D3478" t="s">
        <v>54</v>
      </c>
      <c r="E3478" t="s">
        <v>83</v>
      </c>
      <c r="F3478" s="4">
        <v>200000</v>
      </c>
      <c r="G3478" s="4">
        <v>30000</v>
      </c>
      <c r="H3478" s="4">
        <v>0</v>
      </c>
      <c r="I3478" s="4">
        <v>20000</v>
      </c>
      <c r="J3478">
        <v>7.8</v>
      </c>
      <c r="K3478">
        <v>46</v>
      </c>
      <c r="L3478">
        <v>6.2</v>
      </c>
      <c r="M3478" s="4">
        <v>80</v>
      </c>
      <c r="N3478" t="s">
        <v>189</v>
      </c>
      <c r="O3478" t="s">
        <v>43</v>
      </c>
      <c r="P3478" s="4">
        <v>250000</v>
      </c>
      <c r="Q3478" s="3">
        <f>AVERAGE(Table1[[#This Row],[critic_score]],Table1[[#This Row],[user_score]])</f>
        <v>7</v>
      </c>
      <c r="R3478" s="4">
        <f>Table1[[#This Row],[user_count]]+Table1[[#This Row],[critic_count]]</f>
        <v>126</v>
      </c>
      <c r="S3478" s="2">
        <f>100000*Table1[[#This Row],[review_count]]/Table1[[#This Row],[total sales]]</f>
        <v>50.4</v>
      </c>
      <c r="T3478" s="2">
        <f>Table1[[#This Row],[total sales]]/(2017-Table1[[#This Row],[year_of_release]])</f>
        <v>22727.272727272728</v>
      </c>
      <c r="U3478" s="9">
        <f>Table1[[#This Row],[na_sales]]/(2017-Table1[[#This Row],[year_of_release]])</f>
        <v>18181.81818181818</v>
      </c>
      <c r="V3478" s="6">
        <f>Table1[[#This Row],[eu_sales]]/(2017-Table1[[#This Row],[year_of_release]])</f>
        <v>2727.2727272727275</v>
      </c>
      <c r="W3478" s="6">
        <f>Table1[[#This Row],[jp_sales]]/(2017-Table1[[#This Row],[year_of_release]])</f>
        <v>0</v>
      </c>
      <c r="X3478" s="6">
        <f>Table1[[#This Row],[other_sales]]/(2017-Table1[[#This Row],[year_of_release]])</f>
        <v>1818.1818181818182</v>
      </c>
      <c r="Y3478" s="4">
        <v>516818555</v>
      </c>
      <c r="Z3478" s="4">
        <v>437126892</v>
      </c>
      <c r="AA3478" s="4">
        <v>127854000</v>
      </c>
      <c r="AB3478" s="1">
        <f>Table1[[#This Row],[na_sales]]/Table1[[#This Row],[NA population]]</f>
        <v>3.8698300992695588E-4</v>
      </c>
      <c r="AC3478" s="1">
        <f>Table1[[#This Row],[eu_sales]]/Table1[[#This Row],[Eu population]]</f>
        <v>6.8629957454093219E-5</v>
      </c>
      <c r="AD3478" s="1">
        <f>Table1[[#This Row],[jp_sales]]/Table1[[#This Row],[Jp population]]</f>
        <v>0</v>
      </c>
    </row>
    <row r="3479" spans="1:30" x14ac:dyDescent="0.25">
      <c r="A3479" t="s">
        <v>3073</v>
      </c>
      <c r="B3479" t="s">
        <v>71</v>
      </c>
      <c r="C3479">
        <v>2014</v>
      </c>
      <c r="D3479" t="s">
        <v>40</v>
      </c>
      <c r="E3479" t="s">
        <v>1685</v>
      </c>
      <c r="F3479" s="4">
        <v>140000</v>
      </c>
      <c r="G3479" s="4">
        <v>30000</v>
      </c>
      <c r="H3479" s="4">
        <v>40000</v>
      </c>
      <c r="I3479" s="4">
        <v>40000</v>
      </c>
      <c r="J3479">
        <v>5.7</v>
      </c>
      <c r="K3479">
        <v>40</v>
      </c>
      <c r="L3479">
        <v>6.5</v>
      </c>
      <c r="M3479" s="4">
        <v>72</v>
      </c>
      <c r="N3479" t="s">
        <v>3074</v>
      </c>
      <c r="O3479" t="s">
        <v>43</v>
      </c>
      <c r="P3479" s="4">
        <v>250000</v>
      </c>
      <c r="Q3479" s="3">
        <f>AVERAGE(Table1[[#This Row],[critic_score]],Table1[[#This Row],[user_score]])</f>
        <v>6.1</v>
      </c>
      <c r="R3479" s="4">
        <f>Table1[[#This Row],[user_count]]+Table1[[#This Row],[critic_count]]</f>
        <v>112</v>
      </c>
      <c r="S3479" s="2">
        <f>100000*Table1[[#This Row],[review_count]]/Table1[[#This Row],[total sales]]</f>
        <v>44.8</v>
      </c>
      <c r="T3479" s="2">
        <f>Table1[[#This Row],[total sales]]/(2017-Table1[[#This Row],[year_of_release]])</f>
        <v>83333.333333333328</v>
      </c>
      <c r="U3479" s="9">
        <f>Table1[[#This Row],[na_sales]]/(2017-Table1[[#This Row],[year_of_release]])</f>
        <v>46666.666666666664</v>
      </c>
      <c r="V3479" s="6">
        <f>Table1[[#This Row],[eu_sales]]/(2017-Table1[[#This Row],[year_of_release]])</f>
        <v>10000</v>
      </c>
      <c r="W3479" s="6">
        <f>Table1[[#This Row],[jp_sales]]/(2017-Table1[[#This Row],[year_of_release]])</f>
        <v>13333.333333333334</v>
      </c>
      <c r="X3479" s="6">
        <f>Table1[[#This Row],[other_sales]]/(2017-Table1[[#This Row],[year_of_release]])</f>
        <v>13333.333333333334</v>
      </c>
      <c r="Y3479" s="4">
        <v>562338430</v>
      </c>
      <c r="Z3479" s="4">
        <v>443580712</v>
      </c>
      <c r="AA3479" s="4">
        <v>127276000</v>
      </c>
      <c r="AB3479" s="1">
        <f>Table1[[#This Row],[na_sales]]/Table1[[#This Row],[NA population]]</f>
        <v>2.4896039916745506E-4</v>
      </c>
      <c r="AC3479" s="1">
        <f>Table1[[#This Row],[eu_sales]]/Table1[[#This Row],[Eu population]]</f>
        <v>6.7631434795117963E-5</v>
      </c>
      <c r="AD3479" s="1">
        <f>Table1[[#This Row],[jp_sales]]/Table1[[#This Row],[Jp population]]</f>
        <v>3.142776328608693E-4</v>
      </c>
    </row>
    <row r="3480" spans="1:30" x14ac:dyDescent="0.25">
      <c r="A3480" t="s">
        <v>3075</v>
      </c>
      <c r="B3480" t="s">
        <v>118</v>
      </c>
      <c r="C3480">
        <v>2005</v>
      </c>
      <c r="D3480" t="s">
        <v>19</v>
      </c>
      <c r="E3480" t="s">
        <v>51</v>
      </c>
      <c r="F3480" s="4">
        <v>230000</v>
      </c>
      <c r="G3480" s="4">
        <v>0</v>
      </c>
      <c r="H3480" s="4">
        <v>0</v>
      </c>
      <c r="I3480" s="4">
        <v>20000</v>
      </c>
      <c r="J3480">
        <v>8</v>
      </c>
      <c r="K3480">
        <v>26</v>
      </c>
      <c r="L3480">
        <v>7.9</v>
      </c>
      <c r="M3480" s="4">
        <v>18</v>
      </c>
      <c r="N3480" t="s">
        <v>1448</v>
      </c>
      <c r="O3480" t="s">
        <v>21</v>
      </c>
      <c r="P3480" s="4">
        <v>250000</v>
      </c>
      <c r="Q3480" s="3">
        <f>AVERAGE(Table1[[#This Row],[critic_score]],Table1[[#This Row],[user_score]])</f>
        <v>7.95</v>
      </c>
      <c r="R3480" s="4">
        <f>Table1[[#This Row],[user_count]]+Table1[[#This Row],[critic_count]]</f>
        <v>44</v>
      </c>
      <c r="S3480" s="2">
        <f>100000*Table1[[#This Row],[review_count]]/Table1[[#This Row],[total sales]]</f>
        <v>17.600000000000001</v>
      </c>
      <c r="T3480" s="2">
        <f>Table1[[#This Row],[total sales]]/(2017-Table1[[#This Row],[year_of_release]])</f>
        <v>20833.333333333332</v>
      </c>
      <c r="U3480" s="9">
        <f>Table1[[#This Row],[na_sales]]/(2017-Table1[[#This Row],[year_of_release]])</f>
        <v>19166.666666666668</v>
      </c>
      <c r="V3480" s="6">
        <f>Table1[[#This Row],[eu_sales]]/(2017-Table1[[#This Row],[year_of_release]])</f>
        <v>0</v>
      </c>
      <c r="W3480" s="6">
        <f>Table1[[#This Row],[jp_sales]]/(2017-Table1[[#This Row],[year_of_release]])</f>
        <v>0</v>
      </c>
      <c r="X3480" s="6">
        <f>Table1[[#This Row],[other_sales]]/(2017-Table1[[#This Row],[year_of_release]])</f>
        <v>1666.6666666666667</v>
      </c>
      <c r="Y3480" s="4">
        <v>511054143</v>
      </c>
      <c r="Z3480" s="4">
        <v>435713800</v>
      </c>
      <c r="AA3480" s="4">
        <v>127773000</v>
      </c>
      <c r="AB3480" s="1">
        <f>Table1[[#This Row],[na_sales]]/Table1[[#This Row],[NA population]]</f>
        <v>4.5005016229757871E-4</v>
      </c>
      <c r="AC3480" s="1">
        <f>Table1[[#This Row],[eu_sales]]/Table1[[#This Row],[Eu population]]</f>
        <v>0</v>
      </c>
      <c r="AD3480" s="1">
        <f>Table1[[#This Row],[jp_sales]]/Table1[[#This Row],[Jp population]]</f>
        <v>0</v>
      </c>
    </row>
    <row r="3481" spans="1:30" x14ac:dyDescent="0.25">
      <c r="A3481" t="s">
        <v>3080</v>
      </c>
      <c r="B3481" t="s">
        <v>69</v>
      </c>
      <c r="C3481">
        <v>2011</v>
      </c>
      <c r="D3481" t="s">
        <v>73</v>
      </c>
      <c r="E3481" t="s">
        <v>267</v>
      </c>
      <c r="F3481" s="4">
        <v>100000</v>
      </c>
      <c r="G3481" s="4">
        <v>60000</v>
      </c>
      <c r="H3481" s="4">
        <v>80000</v>
      </c>
      <c r="I3481" s="4">
        <v>10000</v>
      </c>
      <c r="J3481">
        <v>7.1</v>
      </c>
      <c r="K3481">
        <v>37</v>
      </c>
      <c r="L3481">
        <v>7.8</v>
      </c>
      <c r="M3481" s="4">
        <v>26</v>
      </c>
      <c r="N3481" t="s">
        <v>1325</v>
      </c>
      <c r="O3481" t="s">
        <v>67</v>
      </c>
      <c r="P3481" s="4">
        <v>250000</v>
      </c>
      <c r="Q3481" s="3">
        <f>AVERAGE(Table1[[#This Row],[critic_score]],Table1[[#This Row],[user_score]])</f>
        <v>7.4499999999999993</v>
      </c>
      <c r="R3481" s="4">
        <f>Table1[[#This Row],[user_count]]+Table1[[#This Row],[critic_count]]</f>
        <v>63</v>
      </c>
      <c r="S3481" s="2">
        <f>100000*Table1[[#This Row],[review_count]]/Table1[[#This Row],[total sales]]</f>
        <v>25.2</v>
      </c>
      <c r="T3481" s="2">
        <f>Table1[[#This Row],[total sales]]/(2017-Table1[[#This Row],[year_of_release]])</f>
        <v>41666.666666666664</v>
      </c>
      <c r="U3481" s="9">
        <f>Table1[[#This Row],[na_sales]]/(2017-Table1[[#This Row],[year_of_release]])</f>
        <v>16666.666666666668</v>
      </c>
      <c r="V3481" s="6">
        <f>Table1[[#This Row],[eu_sales]]/(2017-Table1[[#This Row],[year_of_release]])</f>
        <v>10000</v>
      </c>
      <c r="W3481" s="6">
        <f>Table1[[#This Row],[jp_sales]]/(2017-Table1[[#This Row],[year_of_release]])</f>
        <v>13333.333333333334</v>
      </c>
      <c r="X3481" s="6">
        <f>Table1[[#This Row],[other_sales]]/(2017-Table1[[#This Row],[year_of_release]])</f>
        <v>1666.6666666666667</v>
      </c>
      <c r="Y3481" s="4">
        <v>545961365</v>
      </c>
      <c r="Z3481" s="4">
        <v>440756453</v>
      </c>
      <c r="AA3481" s="4">
        <v>127833000</v>
      </c>
      <c r="AB3481" s="1">
        <f>Table1[[#This Row],[na_sales]]/Table1[[#This Row],[NA population]]</f>
        <v>1.8316314378765612E-4</v>
      </c>
      <c r="AC3481" s="1">
        <f>Table1[[#This Row],[eu_sales]]/Table1[[#This Row],[Eu population]]</f>
        <v>1.3612960080700169E-4</v>
      </c>
      <c r="AD3481" s="1">
        <f>Table1[[#This Row],[jp_sales]]/Table1[[#This Row],[Jp population]]</f>
        <v>6.2581649495826585E-4</v>
      </c>
    </row>
    <row r="3482" spans="1:30" x14ac:dyDescent="0.25">
      <c r="A3482" t="s">
        <v>2857</v>
      </c>
      <c r="B3482" t="s">
        <v>138</v>
      </c>
      <c r="C3482">
        <v>2005</v>
      </c>
      <c r="D3482" t="s">
        <v>73</v>
      </c>
      <c r="E3482" t="s">
        <v>83</v>
      </c>
      <c r="F3482" s="4">
        <v>190000</v>
      </c>
      <c r="G3482" s="4">
        <v>50000</v>
      </c>
      <c r="H3482" s="4">
        <v>0</v>
      </c>
      <c r="I3482" s="4">
        <v>10000</v>
      </c>
      <c r="J3482">
        <v>8.3000000000000007</v>
      </c>
      <c r="K3482">
        <v>14</v>
      </c>
      <c r="L3482">
        <v>8.9</v>
      </c>
      <c r="M3482" s="4">
        <v>44</v>
      </c>
      <c r="N3482" t="s">
        <v>1570</v>
      </c>
      <c r="O3482" t="s">
        <v>21</v>
      </c>
      <c r="P3482" s="4">
        <v>250000</v>
      </c>
      <c r="Q3482" s="3">
        <f>AVERAGE(Table1[[#This Row],[critic_score]],Table1[[#This Row],[user_score]])</f>
        <v>8.6000000000000014</v>
      </c>
      <c r="R3482" s="4">
        <f>Table1[[#This Row],[user_count]]+Table1[[#This Row],[critic_count]]</f>
        <v>58</v>
      </c>
      <c r="S3482" s="2">
        <f>100000*Table1[[#This Row],[review_count]]/Table1[[#This Row],[total sales]]</f>
        <v>23.2</v>
      </c>
      <c r="T3482" s="2">
        <f>Table1[[#This Row],[total sales]]/(2017-Table1[[#This Row],[year_of_release]])</f>
        <v>20833.333333333332</v>
      </c>
      <c r="U3482" s="9">
        <f>Table1[[#This Row],[na_sales]]/(2017-Table1[[#This Row],[year_of_release]])</f>
        <v>15833.333333333334</v>
      </c>
      <c r="V3482" s="6">
        <f>Table1[[#This Row],[eu_sales]]/(2017-Table1[[#This Row],[year_of_release]])</f>
        <v>4166.666666666667</v>
      </c>
      <c r="W3482" s="6">
        <f>Table1[[#This Row],[jp_sales]]/(2017-Table1[[#This Row],[year_of_release]])</f>
        <v>0</v>
      </c>
      <c r="X3482" s="6">
        <f>Table1[[#This Row],[other_sales]]/(2017-Table1[[#This Row],[year_of_release]])</f>
        <v>833.33333333333337</v>
      </c>
      <c r="Y3482" s="4">
        <v>511054143</v>
      </c>
      <c r="Z3482" s="4">
        <v>435713800</v>
      </c>
      <c r="AA3482" s="4">
        <v>127773000</v>
      </c>
      <c r="AB3482" s="1">
        <f>Table1[[#This Row],[na_sales]]/Table1[[#This Row],[NA population]]</f>
        <v>3.7178056885452153E-4</v>
      </c>
      <c r="AC3482" s="1">
        <f>Table1[[#This Row],[eu_sales]]/Table1[[#This Row],[Eu population]]</f>
        <v>1.1475422628339979E-4</v>
      </c>
      <c r="AD3482" s="1">
        <f>Table1[[#This Row],[jp_sales]]/Table1[[#This Row],[Jp population]]</f>
        <v>0</v>
      </c>
    </row>
    <row r="3483" spans="1:30" x14ac:dyDescent="0.25">
      <c r="A3483" t="s">
        <v>3085</v>
      </c>
      <c r="B3483" t="s">
        <v>26</v>
      </c>
      <c r="C3483">
        <v>2010</v>
      </c>
      <c r="D3483" t="s">
        <v>96</v>
      </c>
      <c r="E3483" t="s">
        <v>55</v>
      </c>
      <c r="F3483" s="4">
        <v>220000</v>
      </c>
      <c r="G3483" s="4">
        <v>10000</v>
      </c>
      <c r="H3483" s="4">
        <v>0</v>
      </c>
      <c r="I3483" s="4">
        <v>20000</v>
      </c>
      <c r="J3483">
        <v>5.6</v>
      </c>
      <c r="K3483">
        <v>6</v>
      </c>
      <c r="L3483">
        <v>6.9</v>
      </c>
      <c r="M3483" s="4">
        <v>12</v>
      </c>
      <c r="N3483" t="s">
        <v>803</v>
      </c>
      <c r="O3483" t="s">
        <v>84</v>
      </c>
      <c r="P3483" s="4">
        <v>250000</v>
      </c>
      <c r="Q3483" s="3">
        <f>AVERAGE(Table1[[#This Row],[critic_score]],Table1[[#This Row],[user_score]])</f>
        <v>6.25</v>
      </c>
      <c r="R3483" s="4">
        <f>Table1[[#This Row],[user_count]]+Table1[[#This Row],[critic_count]]</f>
        <v>18</v>
      </c>
      <c r="S3483" s="2">
        <f>100000*Table1[[#This Row],[review_count]]/Table1[[#This Row],[total sales]]</f>
        <v>7.2</v>
      </c>
      <c r="T3483" s="2">
        <f>Table1[[#This Row],[total sales]]/(2017-Table1[[#This Row],[year_of_release]])</f>
        <v>35714.285714285717</v>
      </c>
      <c r="U3483" s="9">
        <f>Table1[[#This Row],[na_sales]]/(2017-Table1[[#This Row],[year_of_release]])</f>
        <v>31428.571428571428</v>
      </c>
      <c r="V3483" s="6">
        <f>Table1[[#This Row],[eu_sales]]/(2017-Table1[[#This Row],[year_of_release]])</f>
        <v>1428.5714285714287</v>
      </c>
      <c r="W3483" s="6">
        <f>Table1[[#This Row],[jp_sales]]/(2017-Table1[[#This Row],[year_of_release]])</f>
        <v>0</v>
      </c>
      <c r="X3483" s="6">
        <f>Table1[[#This Row],[other_sales]]/(2017-Table1[[#This Row],[year_of_release]])</f>
        <v>2857.1428571428573</v>
      </c>
      <c r="Y3483" s="4">
        <v>540520772</v>
      </c>
      <c r="Z3483" s="4">
        <v>441654761</v>
      </c>
      <c r="AA3483" s="4">
        <v>128070000</v>
      </c>
      <c r="AB3483" s="1">
        <f>Table1[[#This Row],[na_sales]]/Table1[[#This Row],[NA population]]</f>
        <v>4.0701488526698101E-4</v>
      </c>
      <c r="AC3483" s="1">
        <f>Table1[[#This Row],[eu_sales]]/Table1[[#This Row],[Eu population]]</f>
        <v>2.2642119780069575E-5</v>
      </c>
      <c r="AD3483" s="1">
        <f>Table1[[#This Row],[jp_sales]]/Table1[[#This Row],[Jp population]]</f>
        <v>0</v>
      </c>
    </row>
    <row r="3484" spans="1:30" x14ac:dyDescent="0.25">
      <c r="A3484" t="s">
        <v>670</v>
      </c>
      <c r="B3484" t="s">
        <v>138</v>
      </c>
      <c r="C3484">
        <v>2005</v>
      </c>
      <c r="D3484" t="s">
        <v>40</v>
      </c>
      <c r="E3484" t="s">
        <v>83</v>
      </c>
      <c r="F3484" s="4">
        <v>190000</v>
      </c>
      <c r="G3484" s="4">
        <v>50000</v>
      </c>
      <c r="H3484" s="4">
        <v>0</v>
      </c>
      <c r="I3484" s="4">
        <v>10000</v>
      </c>
      <c r="J3484">
        <v>8.1</v>
      </c>
      <c r="K3484">
        <v>30</v>
      </c>
      <c r="L3484">
        <v>8.3000000000000007</v>
      </c>
      <c r="M3484" s="4">
        <v>8</v>
      </c>
      <c r="N3484" t="s">
        <v>671</v>
      </c>
      <c r="O3484" t="s">
        <v>67</v>
      </c>
      <c r="P3484" s="4">
        <v>250000</v>
      </c>
      <c r="Q3484" s="3">
        <f>AVERAGE(Table1[[#This Row],[critic_score]],Table1[[#This Row],[user_score]])</f>
        <v>8.1999999999999993</v>
      </c>
      <c r="R3484" s="4">
        <f>Table1[[#This Row],[user_count]]+Table1[[#This Row],[critic_count]]</f>
        <v>38</v>
      </c>
      <c r="S3484" s="2">
        <f>100000*Table1[[#This Row],[review_count]]/Table1[[#This Row],[total sales]]</f>
        <v>15.2</v>
      </c>
      <c r="T3484" s="2">
        <f>Table1[[#This Row],[total sales]]/(2017-Table1[[#This Row],[year_of_release]])</f>
        <v>20833.333333333332</v>
      </c>
      <c r="U3484" s="9">
        <f>Table1[[#This Row],[na_sales]]/(2017-Table1[[#This Row],[year_of_release]])</f>
        <v>15833.333333333334</v>
      </c>
      <c r="V3484" s="6">
        <f>Table1[[#This Row],[eu_sales]]/(2017-Table1[[#This Row],[year_of_release]])</f>
        <v>4166.666666666667</v>
      </c>
      <c r="W3484" s="6">
        <f>Table1[[#This Row],[jp_sales]]/(2017-Table1[[#This Row],[year_of_release]])</f>
        <v>0</v>
      </c>
      <c r="X3484" s="6">
        <f>Table1[[#This Row],[other_sales]]/(2017-Table1[[#This Row],[year_of_release]])</f>
        <v>833.33333333333337</v>
      </c>
      <c r="Y3484" s="4">
        <v>511054143</v>
      </c>
      <c r="Z3484" s="4">
        <v>435713800</v>
      </c>
      <c r="AA3484" s="4">
        <v>127773000</v>
      </c>
      <c r="AB3484" s="1">
        <f>Table1[[#This Row],[na_sales]]/Table1[[#This Row],[NA population]]</f>
        <v>3.7178056885452153E-4</v>
      </c>
      <c r="AC3484" s="1">
        <f>Table1[[#This Row],[eu_sales]]/Table1[[#This Row],[Eu population]]</f>
        <v>1.1475422628339979E-4</v>
      </c>
      <c r="AD3484" s="1">
        <f>Table1[[#This Row],[jp_sales]]/Table1[[#This Row],[Jp population]]</f>
        <v>0</v>
      </c>
    </row>
    <row r="3485" spans="1:30" x14ac:dyDescent="0.25">
      <c r="A3485" t="s">
        <v>341</v>
      </c>
      <c r="B3485" t="s">
        <v>138</v>
      </c>
      <c r="C3485">
        <v>2001</v>
      </c>
      <c r="D3485" t="s">
        <v>23</v>
      </c>
      <c r="E3485" t="s">
        <v>100</v>
      </c>
      <c r="F3485" s="4">
        <v>190000</v>
      </c>
      <c r="G3485" s="4">
        <v>50000</v>
      </c>
      <c r="H3485" s="4">
        <v>0</v>
      </c>
      <c r="I3485" s="4">
        <v>10000</v>
      </c>
      <c r="J3485">
        <v>6.7</v>
      </c>
      <c r="K3485">
        <v>16</v>
      </c>
      <c r="L3485">
        <v>7.7</v>
      </c>
      <c r="M3485" s="4">
        <v>12</v>
      </c>
      <c r="N3485" t="s">
        <v>1043</v>
      </c>
      <c r="O3485" t="s">
        <v>67</v>
      </c>
      <c r="P3485" s="4">
        <v>250000</v>
      </c>
      <c r="Q3485" s="3">
        <f>AVERAGE(Table1[[#This Row],[critic_score]],Table1[[#This Row],[user_score]])</f>
        <v>7.2</v>
      </c>
      <c r="R3485" s="4">
        <f>Table1[[#This Row],[user_count]]+Table1[[#This Row],[critic_count]]</f>
        <v>28</v>
      </c>
      <c r="S3485" s="2">
        <f>100000*Table1[[#This Row],[review_count]]/Table1[[#This Row],[total sales]]</f>
        <v>11.2</v>
      </c>
      <c r="T3485" s="2">
        <f>Table1[[#This Row],[total sales]]/(2017-Table1[[#This Row],[year_of_release]])</f>
        <v>15625</v>
      </c>
      <c r="U3485" s="9">
        <f>Table1[[#This Row],[na_sales]]/(2017-Table1[[#This Row],[year_of_release]])</f>
        <v>11875</v>
      </c>
      <c r="V3485" s="6">
        <f>Table1[[#This Row],[eu_sales]]/(2017-Table1[[#This Row],[year_of_release]])</f>
        <v>3125</v>
      </c>
      <c r="W3485" s="6">
        <f>Table1[[#This Row],[jp_sales]]/(2017-Table1[[#This Row],[year_of_release]])</f>
        <v>0</v>
      </c>
      <c r="X3485" s="6">
        <f>Table1[[#This Row],[other_sales]]/(2017-Table1[[#This Row],[year_of_release]])</f>
        <v>625</v>
      </c>
      <c r="Y3485" s="4">
        <v>489752572</v>
      </c>
      <c r="Z3485" s="4">
        <v>430035992</v>
      </c>
      <c r="AA3485" s="4">
        <v>127149000</v>
      </c>
      <c r="AB3485" s="1">
        <f>Table1[[#This Row],[na_sales]]/Table1[[#This Row],[NA population]]</f>
        <v>3.8795099987754634E-4</v>
      </c>
      <c r="AC3485" s="1">
        <f>Table1[[#This Row],[eu_sales]]/Table1[[#This Row],[Eu population]]</f>
        <v>1.1626933775347808E-4</v>
      </c>
      <c r="AD3485" s="1">
        <f>Table1[[#This Row],[jp_sales]]/Table1[[#This Row],[Jp population]]</f>
        <v>0</v>
      </c>
    </row>
    <row r="3486" spans="1:30" x14ac:dyDescent="0.25">
      <c r="A3486" t="s">
        <v>3090</v>
      </c>
      <c r="B3486" t="s">
        <v>138</v>
      </c>
      <c r="C3486">
        <v>2004</v>
      </c>
      <c r="D3486" t="s">
        <v>96</v>
      </c>
      <c r="E3486" t="s">
        <v>2770</v>
      </c>
      <c r="F3486" s="4">
        <v>190000</v>
      </c>
      <c r="G3486" s="4">
        <v>50000</v>
      </c>
      <c r="H3486" s="4">
        <v>0</v>
      </c>
      <c r="I3486" s="4">
        <v>10000</v>
      </c>
      <c r="J3486">
        <v>7</v>
      </c>
      <c r="K3486">
        <v>12</v>
      </c>
      <c r="L3486">
        <v>9.1999999999999993</v>
      </c>
      <c r="M3486" s="4">
        <v>60</v>
      </c>
      <c r="N3486" t="s">
        <v>1570</v>
      </c>
      <c r="O3486" t="s">
        <v>21</v>
      </c>
      <c r="P3486" s="4">
        <v>250000</v>
      </c>
      <c r="Q3486" s="3">
        <f>AVERAGE(Table1[[#This Row],[critic_score]],Table1[[#This Row],[user_score]])</f>
        <v>8.1</v>
      </c>
      <c r="R3486" s="4">
        <f>Table1[[#This Row],[user_count]]+Table1[[#This Row],[critic_count]]</f>
        <v>72</v>
      </c>
      <c r="S3486" s="2">
        <f>100000*Table1[[#This Row],[review_count]]/Table1[[#This Row],[total sales]]</f>
        <v>28.8</v>
      </c>
      <c r="T3486" s="2">
        <f>Table1[[#This Row],[total sales]]/(2017-Table1[[#This Row],[year_of_release]])</f>
        <v>19230.76923076923</v>
      </c>
      <c r="U3486" s="9">
        <f>Table1[[#This Row],[na_sales]]/(2017-Table1[[#This Row],[year_of_release]])</f>
        <v>14615.384615384615</v>
      </c>
      <c r="V3486" s="6">
        <f>Table1[[#This Row],[eu_sales]]/(2017-Table1[[#This Row],[year_of_release]])</f>
        <v>3846.1538461538462</v>
      </c>
      <c r="W3486" s="6">
        <f>Table1[[#This Row],[jp_sales]]/(2017-Table1[[#This Row],[year_of_release]])</f>
        <v>0</v>
      </c>
      <c r="X3486" s="6">
        <f>Table1[[#This Row],[other_sales]]/(2017-Table1[[#This Row],[year_of_release]])</f>
        <v>769.23076923076928</v>
      </c>
      <c r="Y3486" s="4">
        <v>505524224</v>
      </c>
      <c r="Z3486" s="4">
        <v>434174638</v>
      </c>
      <c r="AA3486" s="4">
        <v>127761000</v>
      </c>
      <c r="AB3486" s="1">
        <f>Table1[[#This Row],[na_sales]]/Table1[[#This Row],[NA population]]</f>
        <v>3.7584746878519513E-4</v>
      </c>
      <c r="AC3486" s="1">
        <f>Table1[[#This Row],[eu_sales]]/Table1[[#This Row],[Eu population]]</f>
        <v>1.1516103342729108E-4</v>
      </c>
      <c r="AD3486" s="1">
        <f>Table1[[#This Row],[jp_sales]]/Table1[[#This Row],[Jp population]]</f>
        <v>0</v>
      </c>
    </row>
    <row r="3487" spans="1:30" x14ac:dyDescent="0.25">
      <c r="A3487" t="s">
        <v>2199</v>
      </c>
      <c r="B3487" t="s">
        <v>138</v>
      </c>
      <c r="C3487">
        <v>2005</v>
      </c>
      <c r="D3487" t="s">
        <v>40</v>
      </c>
      <c r="E3487" t="s">
        <v>55</v>
      </c>
      <c r="F3487" s="4">
        <v>190000</v>
      </c>
      <c r="G3487" s="4">
        <v>50000</v>
      </c>
      <c r="H3487" s="4">
        <v>0</v>
      </c>
      <c r="I3487" s="4">
        <v>10000</v>
      </c>
      <c r="J3487">
        <v>6.1</v>
      </c>
      <c r="K3487">
        <v>32</v>
      </c>
      <c r="L3487">
        <v>4</v>
      </c>
      <c r="M3487" s="4">
        <v>6</v>
      </c>
      <c r="N3487" t="s">
        <v>2200</v>
      </c>
      <c r="O3487" t="s">
        <v>67</v>
      </c>
      <c r="P3487" s="4">
        <v>250000</v>
      </c>
      <c r="Q3487" s="3">
        <f>AVERAGE(Table1[[#This Row],[critic_score]],Table1[[#This Row],[user_score]])</f>
        <v>5.05</v>
      </c>
      <c r="R3487" s="4">
        <f>Table1[[#This Row],[user_count]]+Table1[[#This Row],[critic_count]]</f>
        <v>38</v>
      </c>
      <c r="S3487" s="2">
        <f>100000*Table1[[#This Row],[review_count]]/Table1[[#This Row],[total sales]]</f>
        <v>15.2</v>
      </c>
      <c r="T3487" s="2">
        <f>Table1[[#This Row],[total sales]]/(2017-Table1[[#This Row],[year_of_release]])</f>
        <v>20833.333333333332</v>
      </c>
      <c r="U3487" s="9">
        <f>Table1[[#This Row],[na_sales]]/(2017-Table1[[#This Row],[year_of_release]])</f>
        <v>15833.333333333334</v>
      </c>
      <c r="V3487" s="6">
        <f>Table1[[#This Row],[eu_sales]]/(2017-Table1[[#This Row],[year_of_release]])</f>
        <v>4166.666666666667</v>
      </c>
      <c r="W3487" s="6">
        <f>Table1[[#This Row],[jp_sales]]/(2017-Table1[[#This Row],[year_of_release]])</f>
        <v>0</v>
      </c>
      <c r="X3487" s="6">
        <f>Table1[[#This Row],[other_sales]]/(2017-Table1[[#This Row],[year_of_release]])</f>
        <v>833.33333333333337</v>
      </c>
      <c r="Y3487" s="4">
        <v>511054143</v>
      </c>
      <c r="Z3487" s="4">
        <v>435713800</v>
      </c>
      <c r="AA3487" s="4">
        <v>127773000</v>
      </c>
      <c r="AB3487" s="1">
        <f>Table1[[#This Row],[na_sales]]/Table1[[#This Row],[NA population]]</f>
        <v>3.7178056885452153E-4</v>
      </c>
      <c r="AC3487" s="1">
        <f>Table1[[#This Row],[eu_sales]]/Table1[[#This Row],[Eu population]]</f>
        <v>1.1475422628339979E-4</v>
      </c>
      <c r="AD3487" s="1">
        <f>Table1[[#This Row],[jp_sales]]/Table1[[#This Row],[Jp population]]</f>
        <v>0</v>
      </c>
    </row>
    <row r="3488" spans="1:30" x14ac:dyDescent="0.25">
      <c r="A3488" t="s">
        <v>1982</v>
      </c>
      <c r="B3488" t="s">
        <v>39</v>
      </c>
      <c r="C3488">
        <v>2009</v>
      </c>
      <c r="D3488" t="s">
        <v>40</v>
      </c>
      <c r="E3488" t="s">
        <v>425</v>
      </c>
      <c r="F3488" s="4">
        <v>150000</v>
      </c>
      <c r="G3488" s="4">
        <v>60000</v>
      </c>
      <c r="H3488" s="4">
        <v>0</v>
      </c>
      <c r="I3488" s="4">
        <v>30000</v>
      </c>
      <c r="J3488">
        <v>6.5</v>
      </c>
      <c r="K3488">
        <v>5</v>
      </c>
      <c r="L3488">
        <v>6.5</v>
      </c>
      <c r="M3488" s="4">
        <v>4</v>
      </c>
      <c r="N3488" t="s">
        <v>577</v>
      </c>
      <c r="O3488" t="s">
        <v>84</v>
      </c>
      <c r="P3488" s="4">
        <v>240000</v>
      </c>
      <c r="Q3488" s="3">
        <f>AVERAGE(Table1[[#This Row],[critic_score]],Table1[[#This Row],[user_score]])</f>
        <v>6.5</v>
      </c>
      <c r="R3488" s="4">
        <f>Table1[[#This Row],[user_count]]+Table1[[#This Row],[critic_count]]</f>
        <v>9</v>
      </c>
      <c r="S3488" s="2">
        <f>100000*Table1[[#This Row],[review_count]]/Table1[[#This Row],[total sales]]</f>
        <v>3.75</v>
      </c>
      <c r="T3488" s="2">
        <f>Table1[[#This Row],[total sales]]/(2017-Table1[[#This Row],[year_of_release]])</f>
        <v>30000</v>
      </c>
      <c r="U3488" s="9">
        <f>Table1[[#This Row],[na_sales]]/(2017-Table1[[#This Row],[year_of_release]])</f>
        <v>18750</v>
      </c>
      <c r="V3488" s="6">
        <f>Table1[[#This Row],[eu_sales]]/(2017-Table1[[#This Row],[year_of_release]])</f>
        <v>7500</v>
      </c>
      <c r="W3488" s="6">
        <f>Table1[[#This Row],[jp_sales]]/(2017-Table1[[#This Row],[year_of_release]])</f>
        <v>0</v>
      </c>
      <c r="X3488" s="6">
        <f>Table1[[#This Row],[other_sales]]/(2017-Table1[[#This Row],[year_of_release]])</f>
        <v>3750</v>
      </c>
      <c r="Y3488" s="4">
        <v>534740514</v>
      </c>
      <c r="Z3488" s="4">
        <v>441041694</v>
      </c>
      <c r="AA3488" s="4">
        <v>128047000</v>
      </c>
      <c r="AB3488" s="1">
        <f>Table1[[#This Row],[na_sales]]/Table1[[#This Row],[NA population]]</f>
        <v>2.8050988483734003E-4</v>
      </c>
      <c r="AC3488" s="1">
        <f>Table1[[#This Row],[eu_sales]]/Table1[[#This Row],[Eu population]]</f>
        <v>1.3604155982586082E-4</v>
      </c>
      <c r="AD3488" s="1">
        <f>Table1[[#This Row],[jp_sales]]/Table1[[#This Row],[Jp population]]</f>
        <v>0</v>
      </c>
    </row>
    <row r="3489" spans="1:30" x14ac:dyDescent="0.25">
      <c r="A3489" t="s">
        <v>3055</v>
      </c>
      <c r="B3489" t="s">
        <v>34</v>
      </c>
      <c r="C3489">
        <v>2008</v>
      </c>
      <c r="D3489" t="s">
        <v>19</v>
      </c>
      <c r="E3489" t="s">
        <v>41</v>
      </c>
      <c r="F3489" s="4">
        <v>140000</v>
      </c>
      <c r="G3489" s="4">
        <v>80000</v>
      </c>
      <c r="H3489" s="4">
        <v>0</v>
      </c>
      <c r="I3489" s="4">
        <v>20000</v>
      </c>
      <c r="J3489">
        <v>5.6</v>
      </c>
      <c r="K3489">
        <v>45</v>
      </c>
      <c r="L3489">
        <v>6.4</v>
      </c>
      <c r="M3489" s="4">
        <v>29</v>
      </c>
      <c r="N3489" t="s">
        <v>2748</v>
      </c>
      <c r="O3489" t="s">
        <v>67</v>
      </c>
      <c r="P3489" s="4">
        <v>240000</v>
      </c>
      <c r="Q3489" s="3">
        <f>AVERAGE(Table1[[#This Row],[critic_score]],Table1[[#This Row],[user_score]])</f>
        <v>6</v>
      </c>
      <c r="R3489" s="4">
        <f>Table1[[#This Row],[user_count]]+Table1[[#This Row],[critic_count]]</f>
        <v>74</v>
      </c>
      <c r="S3489" s="2">
        <f>100000*Table1[[#This Row],[review_count]]/Table1[[#This Row],[total sales]]</f>
        <v>30.833333333333332</v>
      </c>
      <c r="T3489" s="2">
        <f>Table1[[#This Row],[total sales]]/(2017-Table1[[#This Row],[year_of_release]])</f>
        <v>26666.666666666668</v>
      </c>
      <c r="U3489" s="9">
        <f>Table1[[#This Row],[na_sales]]/(2017-Table1[[#This Row],[year_of_release]])</f>
        <v>15555.555555555555</v>
      </c>
      <c r="V3489" s="6">
        <f>Table1[[#This Row],[eu_sales]]/(2017-Table1[[#This Row],[year_of_release]])</f>
        <v>8888.8888888888887</v>
      </c>
      <c r="W3489" s="6">
        <f>Table1[[#This Row],[jp_sales]]/(2017-Table1[[#This Row],[year_of_release]])</f>
        <v>0</v>
      </c>
      <c r="X3489" s="6">
        <f>Table1[[#This Row],[other_sales]]/(2017-Table1[[#This Row],[year_of_release]])</f>
        <v>2222.2222222222222</v>
      </c>
      <c r="Y3489" s="4">
        <v>528816311</v>
      </c>
      <c r="Z3489" s="4">
        <v>440001482</v>
      </c>
      <c r="AA3489" s="4">
        <v>128063000</v>
      </c>
      <c r="AB3489" s="1">
        <f>Table1[[#This Row],[na_sales]]/Table1[[#This Row],[NA population]]</f>
        <v>2.6474221215918583E-4</v>
      </c>
      <c r="AC3489" s="1">
        <f>Table1[[#This Row],[eu_sales]]/Table1[[#This Row],[Eu population]]</f>
        <v>1.8181756942355025E-4</v>
      </c>
      <c r="AD3489" s="1">
        <f>Table1[[#This Row],[jp_sales]]/Table1[[#This Row],[Jp population]]</f>
        <v>0</v>
      </c>
    </row>
    <row r="3490" spans="1:30" x14ac:dyDescent="0.25">
      <c r="A3490" t="s">
        <v>3058</v>
      </c>
      <c r="B3490" t="s">
        <v>113</v>
      </c>
      <c r="C3490">
        <v>2011</v>
      </c>
      <c r="D3490" t="s">
        <v>191</v>
      </c>
      <c r="E3490" t="s">
        <v>41</v>
      </c>
      <c r="F3490" s="4">
        <v>80000</v>
      </c>
      <c r="G3490" s="4">
        <v>130000</v>
      </c>
      <c r="H3490" s="4">
        <v>0</v>
      </c>
      <c r="I3490" s="4">
        <v>30000</v>
      </c>
      <c r="J3490">
        <v>8.3000000000000007</v>
      </c>
      <c r="K3490">
        <v>28</v>
      </c>
      <c r="L3490">
        <v>7.9</v>
      </c>
      <c r="M3490" s="4">
        <v>903</v>
      </c>
      <c r="N3490" t="s">
        <v>119</v>
      </c>
      <c r="O3490" t="s">
        <v>43</v>
      </c>
      <c r="P3490" s="4">
        <v>240000</v>
      </c>
      <c r="Q3490" s="3">
        <f>AVERAGE(Table1[[#This Row],[critic_score]],Table1[[#This Row],[user_score]])</f>
        <v>8.1000000000000014</v>
      </c>
      <c r="R3490" s="4">
        <f>Table1[[#This Row],[user_count]]+Table1[[#This Row],[critic_count]]</f>
        <v>931</v>
      </c>
      <c r="S3490" s="2">
        <f>100000*Table1[[#This Row],[review_count]]/Table1[[#This Row],[total sales]]</f>
        <v>387.91666666666669</v>
      </c>
      <c r="T3490" s="2">
        <f>Table1[[#This Row],[total sales]]/(2017-Table1[[#This Row],[year_of_release]])</f>
        <v>40000</v>
      </c>
      <c r="U3490" s="9">
        <f>Table1[[#This Row],[na_sales]]/(2017-Table1[[#This Row],[year_of_release]])</f>
        <v>13333.333333333334</v>
      </c>
      <c r="V3490" s="6">
        <f>Table1[[#This Row],[eu_sales]]/(2017-Table1[[#This Row],[year_of_release]])</f>
        <v>21666.666666666668</v>
      </c>
      <c r="W3490" s="6">
        <f>Table1[[#This Row],[jp_sales]]/(2017-Table1[[#This Row],[year_of_release]])</f>
        <v>0</v>
      </c>
      <c r="X3490" s="6">
        <f>Table1[[#This Row],[other_sales]]/(2017-Table1[[#This Row],[year_of_release]])</f>
        <v>5000</v>
      </c>
      <c r="Y3490" s="4">
        <v>545961365</v>
      </c>
      <c r="Z3490" s="4">
        <v>440756453</v>
      </c>
      <c r="AA3490" s="4">
        <v>127833000</v>
      </c>
      <c r="AB3490" s="1">
        <f>Table1[[#This Row],[na_sales]]/Table1[[#This Row],[NA population]]</f>
        <v>1.4653051503012488E-4</v>
      </c>
      <c r="AC3490" s="1">
        <f>Table1[[#This Row],[eu_sales]]/Table1[[#This Row],[Eu population]]</f>
        <v>2.9494746841517031E-4</v>
      </c>
      <c r="AD3490" s="1">
        <f>Table1[[#This Row],[jp_sales]]/Table1[[#This Row],[Jp population]]</f>
        <v>0</v>
      </c>
    </row>
    <row r="3491" spans="1:30" x14ac:dyDescent="0.25">
      <c r="A3491" t="s">
        <v>1709</v>
      </c>
      <c r="B3491" t="s">
        <v>45</v>
      </c>
      <c r="C3491">
        <v>2008</v>
      </c>
      <c r="D3491" t="s">
        <v>40</v>
      </c>
      <c r="E3491" t="s">
        <v>642</v>
      </c>
      <c r="F3491" s="4">
        <v>120000</v>
      </c>
      <c r="G3491" s="4">
        <v>90000</v>
      </c>
      <c r="H3491" s="4">
        <v>0</v>
      </c>
      <c r="I3491" s="4">
        <v>30000</v>
      </c>
      <c r="J3491">
        <v>4.3</v>
      </c>
      <c r="K3491">
        <v>7</v>
      </c>
      <c r="L3491">
        <v>5.4</v>
      </c>
      <c r="M3491" s="4">
        <v>14</v>
      </c>
      <c r="N3491" t="s">
        <v>1710</v>
      </c>
      <c r="O3491" t="s">
        <v>67</v>
      </c>
      <c r="P3491" s="4">
        <v>240000</v>
      </c>
      <c r="Q3491" s="3">
        <f>AVERAGE(Table1[[#This Row],[critic_score]],Table1[[#This Row],[user_score]])</f>
        <v>4.8499999999999996</v>
      </c>
      <c r="R3491" s="4">
        <f>Table1[[#This Row],[user_count]]+Table1[[#This Row],[critic_count]]</f>
        <v>21</v>
      </c>
      <c r="S3491" s="2">
        <f>100000*Table1[[#This Row],[review_count]]/Table1[[#This Row],[total sales]]</f>
        <v>8.75</v>
      </c>
      <c r="T3491" s="2">
        <f>Table1[[#This Row],[total sales]]/(2017-Table1[[#This Row],[year_of_release]])</f>
        <v>26666.666666666668</v>
      </c>
      <c r="U3491" s="9">
        <f>Table1[[#This Row],[na_sales]]/(2017-Table1[[#This Row],[year_of_release]])</f>
        <v>13333.333333333334</v>
      </c>
      <c r="V3491" s="6">
        <f>Table1[[#This Row],[eu_sales]]/(2017-Table1[[#This Row],[year_of_release]])</f>
        <v>10000</v>
      </c>
      <c r="W3491" s="6">
        <f>Table1[[#This Row],[jp_sales]]/(2017-Table1[[#This Row],[year_of_release]])</f>
        <v>0</v>
      </c>
      <c r="X3491" s="6">
        <f>Table1[[#This Row],[other_sales]]/(2017-Table1[[#This Row],[year_of_release]])</f>
        <v>3333.3333333333335</v>
      </c>
      <c r="Y3491" s="4">
        <v>528816311</v>
      </c>
      <c r="Z3491" s="4">
        <v>440001482</v>
      </c>
      <c r="AA3491" s="4">
        <v>128063000</v>
      </c>
      <c r="AB3491" s="1">
        <f>Table1[[#This Row],[na_sales]]/Table1[[#This Row],[NA population]]</f>
        <v>2.2692189613644502E-4</v>
      </c>
      <c r="AC3491" s="1">
        <f>Table1[[#This Row],[eu_sales]]/Table1[[#This Row],[Eu population]]</f>
        <v>2.0454476560149404E-4</v>
      </c>
      <c r="AD3491" s="1">
        <f>Table1[[#This Row],[jp_sales]]/Table1[[#This Row],[Jp population]]</f>
        <v>0</v>
      </c>
    </row>
    <row r="3492" spans="1:30" x14ac:dyDescent="0.25">
      <c r="A3492" t="s">
        <v>3060</v>
      </c>
      <c r="B3492" t="s">
        <v>45</v>
      </c>
      <c r="C3492">
        <v>2006</v>
      </c>
      <c r="D3492" t="s">
        <v>191</v>
      </c>
      <c r="E3492" t="s">
        <v>83</v>
      </c>
      <c r="F3492" s="4">
        <v>120000</v>
      </c>
      <c r="G3492" s="4">
        <v>90000</v>
      </c>
      <c r="H3492" s="4">
        <v>0</v>
      </c>
      <c r="I3492" s="4">
        <v>30000</v>
      </c>
      <c r="J3492">
        <v>5.0999999999999996</v>
      </c>
      <c r="K3492">
        <v>32</v>
      </c>
      <c r="L3492">
        <v>7.5</v>
      </c>
      <c r="M3492" s="4">
        <v>13</v>
      </c>
      <c r="N3492" t="s">
        <v>2200</v>
      </c>
      <c r="O3492" t="s">
        <v>67</v>
      </c>
      <c r="P3492" s="4">
        <v>240000</v>
      </c>
      <c r="Q3492" s="3">
        <f>AVERAGE(Table1[[#This Row],[critic_score]],Table1[[#This Row],[user_score]])</f>
        <v>6.3</v>
      </c>
      <c r="R3492" s="4">
        <f>Table1[[#This Row],[user_count]]+Table1[[#This Row],[critic_count]]</f>
        <v>45</v>
      </c>
      <c r="S3492" s="2">
        <f>100000*Table1[[#This Row],[review_count]]/Table1[[#This Row],[total sales]]</f>
        <v>18.75</v>
      </c>
      <c r="T3492" s="2">
        <f>Table1[[#This Row],[total sales]]/(2017-Table1[[#This Row],[year_of_release]])</f>
        <v>21818.18181818182</v>
      </c>
      <c r="U3492" s="9">
        <f>Table1[[#This Row],[na_sales]]/(2017-Table1[[#This Row],[year_of_release]])</f>
        <v>10909.09090909091</v>
      </c>
      <c r="V3492" s="6">
        <f>Table1[[#This Row],[eu_sales]]/(2017-Table1[[#This Row],[year_of_release]])</f>
        <v>8181.818181818182</v>
      </c>
      <c r="W3492" s="6">
        <f>Table1[[#This Row],[jp_sales]]/(2017-Table1[[#This Row],[year_of_release]])</f>
        <v>0</v>
      </c>
      <c r="X3492" s="6">
        <f>Table1[[#This Row],[other_sales]]/(2017-Table1[[#This Row],[year_of_release]])</f>
        <v>2727.2727272727275</v>
      </c>
      <c r="Y3492" s="4">
        <v>516818555</v>
      </c>
      <c r="Z3492" s="4">
        <v>437126892</v>
      </c>
      <c r="AA3492" s="4">
        <v>127854000</v>
      </c>
      <c r="AB3492" s="1">
        <f>Table1[[#This Row],[na_sales]]/Table1[[#This Row],[NA population]]</f>
        <v>2.3218980595617354E-4</v>
      </c>
      <c r="AC3492" s="1">
        <f>Table1[[#This Row],[eu_sales]]/Table1[[#This Row],[Eu population]]</f>
        <v>2.0588987236227964E-4</v>
      </c>
      <c r="AD3492" s="1">
        <f>Table1[[#This Row],[jp_sales]]/Table1[[#This Row],[Jp population]]</f>
        <v>0</v>
      </c>
    </row>
    <row r="3493" spans="1:30" x14ac:dyDescent="0.25">
      <c r="A3493" t="s">
        <v>3064</v>
      </c>
      <c r="B3493" t="s">
        <v>45</v>
      </c>
      <c r="C3493">
        <v>2004</v>
      </c>
      <c r="D3493" t="s">
        <v>96</v>
      </c>
      <c r="E3493" t="s">
        <v>176</v>
      </c>
      <c r="F3493" s="4">
        <v>120000</v>
      </c>
      <c r="G3493" s="4">
        <v>90000</v>
      </c>
      <c r="H3493" s="4">
        <v>0</v>
      </c>
      <c r="I3493" s="4">
        <v>30000</v>
      </c>
      <c r="J3493">
        <v>7.7</v>
      </c>
      <c r="K3493">
        <v>13</v>
      </c>
      <c r="L3493">
        <v>8</v>
      </c>
      <c r="M3493" s="4">
        <v>10</v>
      </c>
      <c r="N3493" t="s">
        <v>176</v>
      </c>
      <c r="O3493" t="s">
        <v>67</v>
      </c>
      <c r="P3493" s="4">
        <v>240000</v>
      </c>
      <c r="Q3493" s="3">
        <f>AVERAGE(Table1[[#This Row],[critic_score]],Table1[[#This Row],[user_score]])</f>
        <v>7.85</v>
      </c>
      <c r="R3493" s="4">
        <f>Table1[[#This Row],[user_count]]+Table1[[#This Row],[critic_count]]</f>
        <v>23</v>
      </c>
      <c r="S3493" s="2">
        <f>100000*Table1[[#This Row],[review_count]]/Table1[[#This Row],[total sales]]</f>
        <v>9.5833333333333339</v>
      </c>
      <c r="T3493" s="2">
        <f>Table1[[#This Row],[total sales]]/(2017-Table1[[#This Row],[year_of_release]])</f>
        <v>18461.538461538461</v>
      </c>
      <c r="U3493" s="9">
        <f>Table1[[#This Row],[na_sales]]/(2017-Table1[[#This Row],[year_of_release]])</f>
        <v>9230.7692307692305</v>
      </c>
      <c r="V3493" s="6">
        <f>Table1[[#This Row],[eu_sales]]/(2017-Table1[[#This Row],[year_of_release]])</f>
        <v>6923.0769230769229</v>
      </c>
      <c r="W3493" s="6">
        <f>Table1[[#This Row],[jp_sales]]/(2017-Table1[[#This Row],[year_of_release]])</f>
        <v>0</v>
      </c>
      <c r="X3493" s="6">
        <f>Table1[[#This Row],[other_sales]]/(2017-Table1[[#This Row],[year_of_release]])</f>
        <v>2307.6923076923076</v>
      </c>
      <c r="Y3493" s="4">
        <v>505524224</v>
      </c>
      <c r="Z3493" s="4">
        <v>434174638</v>
      </c>
      <c r="AA3493" s="4">
        <v>127761000</v>
      </c>
      <c r="AB3493" s="1">
        <f>Table1[[#This Row],[na_sales]]/Table1[[#This Row],[NA population]]</f>
        <v>2.3737734870643904E-4</v>
      </c>
      <c r="AC3493" s="1">
        <f>Table1[[#This Row],[eu_sales]]/Table1[[#This Row],[Eu population]]</f>
        <v>2.0728986016912393E-4</v>
      </c>
      <c r="AD3493" s="1">
        <f>Table1[[#This Row],[jp_sales]]/Table1[[#This Row],[Jp population]]</f>
        <v>0</v>
      </c>
    </row>
    <row r="3494" spans="1:30" x14ac:dyDescent="0.25">
      <c r="A3494" t="s">
        <v>3065</v>
      </c>
      <c r="B3494" t="s">
        <v>39</v>
      </c>
      <c r="C3494">
        <v>2010</v>
      </c>
      <c r="D3494" t="s">
        <v>29</v>
      </c>
      <c r="E3494" t="s">
        <v>51</v>
      </c>
      <c r="F3494" s="4">
        <v>70000</v>
      </c>
      <c r="G3494" s="4">
        <v>120000</v>
      </c>
      <c r="H3494" s="4">
        <v>0</v>
      </c>
      <c r="I3494" s="4">
        <v>50000</v>
      </c>
      <c r="J3494">
        <v>5.6</v>
      </c>
      <c r="K3494">
        <v>17</v>
      </c>
      <c r="L3494">
        <v>4.9000000000000004</v>
      </c>
      <c r="M3494" s="4">
        <v>8</v>
      </c>
      <c r="N3494" t="s">
        <v>2813</v>
      </c>
      <c r="O3494" t="s">
        <v>21</v>
      </c>
      <c r="P3494" s="4">
        <v>240000</v>
      </c>
      <c r="Q3494" s="3">
        <f>AVERAGE(Table1[[#This Row],[critic_score]],Table1[[#This Row],[user_score]])</f>
        <v>5.25</v>
      </c>
      <c r="R3494" s="4">
        <f>Table1[[#This Row],[user_count]]+Table1[[#This Row],[critic_count]]</f>
        <v>25</v>
      </c>
      <c r="S3494" s="2">
        <f>100000*Table1[[#This Row],[review_count]]/Table1[[#This Row],[total sales]]</f>
        <v>10.416666666666666</v>
      </c>
      <c r="T3494" s="2">
        <f>Table1[[#This Row],[total sales]]/(2017-Table1[[#This Row],[year_of_release]])</f>
        <v>34285.714285714283</v>
      </c>
      <c r="U3494" s="9">
        <f>Table1[[#This Row],[na_sales]]/(2017-Table1[[#This Row],[year_of_release]])</f>
        <v>10000</v>
      </c>
      <c r="V3494" s="6">
        <f>Table1[[#This Row],[eu_sales]]/(2017-Table1[[#This Row],[year_of_release]])</f>
        <v>17142.857142857141</v>
      </c>
      <c r="W3494" s="6">
        <f>Table1[[#This Row],[jp_sales]]/(2017-Table1[[#This Row],[year_of_release]])</f>
        <v>0</v>
      </c>
      <c r="X3494" s="6">
        <f>Table1[[#This Row],[other_sales]]/(2017-Table1[[#This Row],[year_of_release]])</f>
        <v>7142.8571428571431</v>
      </c>
      <c r="Y3494" s="4">
        <v>540520772</v>
      </c>
      <c r="Z3494" s="4">
        <v>441654761</v>
      </c>
      <c r="AA3494" s="4">
        <v>128070000</v>
      </c>
      <c r="AB3494" s="1">
        <f>Table1[[#This Row],[na_sales]]/Table1[[#This Row],[NA population]]</f>
        <v>1.2950473622131214E-4</v>
      </c>
      <c r="AC3494" s="1">
        <f>Table1[[#This Row],[eu_sales]]/Table1[[#This Row],[Eu population]]</f>
        <v>2.717054373608349E-4</v>
      </c>
      <c r="AD3494" s="1">
        <f>Table1[[#This Row],[jp_sales]]/Table1[[#This Row],[Jp population]]</f>
        <v>0</v>
      </c>
    </row>
    <row r="3495" spans="1:30" x14ac:dyDescent="0.25">
      <c r="A3495" t="s">
        <v>3066</v>
      </c>
      <c r="B3495" t="s">
        <v>113</v>
      </c>
      <c r="C3495">
        <v>2016</v>
      </c>
      <c r="D3495" t="s">
        <v>225</v>
      </c>
      <c r="E3495" t="s">
        <v>41</v>
      </c>
      <c r="F3495" s="4">
        <v>90000</v>
      </c>
      <c r="G3495" s="4">
        <v>130000</v>
      </c>
      <c r="H3495" s="4">
        <v>0</v>
      </c>
      <c r="I3495" s="4">
        <v>20000</v>
      </c>
      <c r="J3495">
        <v>8.8000000000000007</v>
      </c>
      <c r="K3495">
        <v>81</v>
      </c>
      <c r="L3495">
        <v>7.3</v>
      </c>
      <c r="M3495" s="4">
        <v>684</v>
      </c>
      <c r="N3495" t="s">
        <v>806</v>
      </c>
      <c r="O3495" t="s">
        <v>84</v>
      </c>
      <c r="P3495" s="4">
        <v>240000</v>
      </c>
      <c r="Q3495" s="3">
        <f>AVERAGE(Table1[[#This Row],[critic_score]],Table1[[#This Row],[user_score]])</f>
        <v>8.0500000000000007</v>
      </c>
      <c r="R3495" s="4">
        <f>Table1[[#This Row],[user_count]]+Table1[[#This Row],[critic_count]]</f>
        <v>765</v>
      </c>
      <c r="S3495" s="2">
        <f>100000*Table1[[#This Row],[review_count]]/Table1[[#This Row],[total sales]]</f>
        <v>318.75</v>
      </c>
      <c r="T3495" s="2">
        <f>Table1[[#This Row],[total sales]]/(2017-Table1[[#This Row],[year_of_release]])</f>
        <v>240000</v>
      </c>
      <c r="U3495" s="9">
        <f>Table1[[#This Row],[na_sales]]/(2017-Table1[[#This Row],[year_of_release]])</f>
        <v>90000</v>
      </c>
      <c r="V3495" s="6">
        <f>Table1[[#This Row],[eu_sales]]/(2017-Table1[[#This Row],[year_of_release]])</f>
        <v>130000</v>
      </c>
      <c r="W3495" s="6">
        <f>Table1[[#This Row],[jp_sales]]/(2017-Table1[[#This Row],[year_of_release]])</f>
        <v>0</v>
      </c>
      <c r="X3495" s="6">
        <f>Table1[[#This Row],[other_sales]]/(2017-Table1[[#This Row],[year_of_release]])</f>
        <v>20000</v>
      </c>
      <c r="Y3495" s="4">
        <v>573178249</v>
      </c>
      <c r="Z3495" s="4">
        <v>445623395</v>
      </c>
      <c r="AA3495" s="4">
        <v>126994511</v>
      </c>
      <c r="AB3495" s="1">
        <f>Table1[[#This Row],[na_sales]]/Table1[[#This Row],[NA population]]</f>
        <v>1.5701921724527965E-4</v>
      </c>
      <c r="AC3495" s="1">
        <f>Table1[[#This Row],[eu_sales]]/Table1[[#This Row],[Eu population]]</f>
        <v>2.9172615589448576E-4</v>
      </c>
      <c r="AD3495" s="1">
        <f>Table1[[#This Row],[jp_sales]]/Table1[[#This Row],[Jp population]]</f>
        <v>0</v>
      </c>
    </row>
    <row r="3496" spans="1:30" x14ac:dyDescent="0.25">
      <c r="A3496" t="s">
        <v>3068</v>
      </c>
      <c r="B3496" t="s">
        <v>45</v>
      </c>
      <c r="C3496">
        <v>2006</v>
      </c>
      <c r="D3496" t="s">
        <v>96</v>
      </c>
      <c r="E3496" t="s">
        <v>267</v>
      </c>
      <c r="F3496" s="4">
        <v>120000</v>
      </c>
      <c r="G3496" s="4">
        <v>90000</v>
      </c>
      <c r="H3496" s="4">
        <v>0</v>
      </c>
      <c r="I3496" s="4">
        <v>30000</v>
      </c>
      <c r="J3496">
        <v>4.3</v>
      </c>
      <c r="K3496">
        <v>12</v>
      </c>
      <c r="L3496">
        <v>8</v>
      </c>
      <c r="M3496" s="4">
        <v>20</v>
      </c>
      <c r="N3496" t="s">
        <v>3069</v>
      </c>
      <c r="O3496" t="s">
        <v>84</v>
      </c>
      <c r="P3496" s="4">
        <v>240000</v>
      </c>
      <c r="Q3496" s="3">
        <f>AVERAGE(Table1[[#This Row],[critic_score]],Table1[[#This Row],[user_score]])</f>
        <v>6.15</v>
      </c>
      <c r="R3496" s="4">
        <f>Table1[[#This Row],[user_count]]+Table1[[#This Row],[critic_count]]</f>
        <v>32</v>
      </c>
      <c r="S3496" s="2">
        <f>100000*Table1[[#This Row],[review_count]]/Table1[[#This Row],[total sales]]</f>
        <v>13.333333333333334</v>
      </c>
      <c r="T3496" s="2">
        <f>Table1[[#This Row],[total sales]]/(2017-Table1[[#This Row],[year_of_release]])</f>
        <v>21818.18181818182</v>
      </c>
      <c r="U3496" s="9">
        <f>Table1[[#This Row],[na_sales]]/(2017-Table1[[#This Row],[year_of_release]])</f>
        <v>10909.09090909091</v>
      </c>
      <c r="V3496" s="6">
        <f>Table1[[#This Row],[eu_sales]]/(2017-Table1[[#This Row],[year_of_release]])</f>
        <v>8181.818181818182</v>
      </c>
      <c r="W3496" s="6">
        <f>Table1[[#This Row],[jp_sales]]/(2017-Table1[[#This Row],[year_of_release]])</f>
        <v>0</v>
      </c>
      <c r="X3496" s="6">
        <f>Table1[[#This Row],[other_sales]]/(2017-Table1[[#This Row],[year_of_release]])</f>
        <v>2727.2727272727275</v>
      </c>
      <c r="Y3496" s="4">
        <v>516818555</v>
      </c>
      <c r="Z3496" s="4">
        <v>437126892</v>
      </c>
      <c r="AA3496" s="4">
        <v>127854000</v>
      </c>
      <c r="AB3496" s="1">
        <f>Table1[[#This Row],[na_sales]]/Table1[[#This Row],[NA population]]</f>
        <v>2.3218980595617354E-4</v>
      </c>
      <c r="AC3496" s="1">
        <f>Table1[[#This Row],[eu_sales]]/Table1[[#This Row],[Eu population]]</f>
        <v>2.0588987236227964E-4</v>
      </c>
      <c r="AD3496" s="1">
        <f>Table1[[#This Row],[jp_sales]]/Table1[[#This Row],[Jp population]]</f>
        <v>0</v>
      </c>
    </row>
    <row r="3497" spans="1:30" x14ac:dyDescent="0.25">
      <c r="A3497" t="s">
        <v>633</v>
      </c>
      <c r="B3497" t="s">
        <v>113</v>
      </c>
      <c r="C3497">
        <v>2012</v>
      </c>
      <c r="D3497" t="s">
        <v>40</v>
      </c>
      <c r="E3497" t="s">
        <v>176</v>
      </c>
      <c r="F3497" s="4">
        <v>30000</v>
      </c>
      <c r="G3497" s="4">
        <v>170000</v>
      </c>
      <c r="H3497" s="4">
        <v>0</v>
      </c>
      <c r="I3497" s="4">
        <v>40000</v>
      </c>
      <c r="J3497">
        <v>7.9</v>
      </c>
      <c r="K3497">
        <v>26</v>
      </c>
      <c r="L3497">
        <v>7</v>
      </c>
      <c r="M3497" s="4">
        <v>1327</v>
      </c>
      <c r="N3497" t="s">
        <v>3070</v>
      </c>
      <c r="O3497" t="s">
        <v>43</v>
      </c>
      <c r="P3497" s="4">
        <v>240000</v>
      </c>
      <c r="Q3497" s="3">
        <f>AVERAGE(Table1[[#This Row],[critic_score]],Table1[[#This Row],[user_score]])</f>
        <v>7.45</v>
      </c>
      <c r="R3497" s="4">
        <f>Table1[[#This Row],[user_count]]+Table1[[#This Row],[critic_count]]</f>
        <v>1353</v>
      </c>
      <c r="S3497" s="2">
        <f>100000*Table1[[#This Row],[review_count]]/Table1[[#This Row],[total sales]]</f>
        <v>563.75</v>
      </c>
      <c r="T3497" s="2">
        <f>Table1[[#This Row],[total sales]]/(2017-Table1[[#This Row],[year_of_release]])</f>
        <v>48000</v>
      </c>
      <c r="U3497" s="9">
        <f>Table1[[#This Row],[na_sales]]/(2017-Table1[[#This Row],[year_of_release]])</f>
        <v>6000</v>
      </c>
      <c r="V3497" s="6">
        <f>Table1[[#This Row],[eu_sales]]/(2017-Table1[[#This Row],[year_of_release]])</f>
        <v>34000</v>
      </c>
      <c r="W3497" s="6">
        <f>Table1[[#This Row],[jp_sales]]/(2017-Table1[[#This Row],[year_of_release]])</f>
        <v>0</v>
      </c>
      <c r="X3497" s="6">
        <f>Table1[[#This Row],[other_sales]]/(2017-Table1[[#This Row],[year_of_release]])</f>
        <v>8000</v>
      </c>
      <c r="Y3497" s="4">
        <v>551484507</v>
      </c>
      <c r="Z3497" s="4">
        <v>441417242</v>
      </c>
      <c r="AA3497" s="4">
        <v>127629000</v>
      </c>
      <c r="AB3497" s="1">
        <f>Table1[[#This Row],[na_sales]]/Table1[[#This Row],[NA population]]</f>
        <v>5.4398627013469299E-5</v>
      </c>
      <c r="AC3497" s="1">
        <f>Table1[[#This Row],[eu_sales]]/Table1[[#This Row],[Eu population]]</f>
        <v>3.8512315293746501E-4</v>
      </c>
      <c r="AD3497" s="1">
        <f>Table1[[#This Row],[jp_sales]]/Table1[[#This Row],[Jp population]]</f>
        <v>0</v>
      </c>
    </row>
    <row r="3498" spans="1:30" x14ac:dyDescent="0.25">
      <c r="A3498" t="s">
        <v>1885</v>
      </c>
      <c r="B3498" t="s">
        <v>34</v>
      </c>
      <c r="C3498">
        <v>2009</v>
      </c>
      <c r="D3498" t="s">
        <v>96</v>
      </c>
      <c r="E3498" t="s">
        <v>572</v>
      </c>
      <c r="F3498" s="4">
        <v>290000</v>
      </c>
      <c r="G3498" s="4">
        <v>160000</v>
      </c>
      <c r="H3498" s="4">
        <v>40000</v>
      </c>
      <c r="I3498" s="4">
        <v>50000</v>
      </c>
      <c r="J3498">
        <v>7.1</v>
      </c>
      <c r="K3498">
        <v>56</v>
      </c>
      <c r="L3498">
        <v>7.3</v>
      </c>
      <c r="M3498" s="4">
        <v>64</v>
      </c>
      <c r="N3498" t="s">
        <v>1886</v>
      </c>
      <c r="O3498" t="s">
        <v>43</v>
      </c>
      <c r="P3498" s="4">
        <v>540000</v>
      </c>
      <c r="Q3498" s="3">
        <f>AVERAGE(Table1[[#This Row],[critic_score]],Table1[[#This Row],[user_score]])</f>
        <v>7.1999999999999993</v>
      </c>
      <c r="R3498" s="4">
        <f>Table1[[#This Row],[user_count]]+Table1[[#This Row],[critic_count]]</f>
        <v>120</v>
      </c>
      <c r="S3498" s="2">
        <f>100000*Table1[[#This Row],[review_count]]/Table1[[#This Row],[total sales]]</f>
        <v>22.222222222222221</v>
      </c>
      <c r="T3498" s="2">
        <f>Table1[[#This Row],[total sales]]/(2017-Table1[[#This Row],[year_of_release]])</f>
        <v>67500</v>
      </c>
      <c r="U3498" s="9">
        <f>Table1[[#This Row],[na_sales]]/(2017-Table1[[#This Row],[year_of_release]])</f>
        <v>36250</v>
      </c>
      <c r="V3498" s="6">
        <f>Table1[[#This Row],[eu_sales]]/(2017-Table1[[#This Row],[year_of_release]])</f>
        <v>20000</v>
      </c>
      <c r="W3498" s="6">
        <f>Table1[[#This Row],[jp_sales]]/(2017-Table1[[#This Row],[year_of_release]])</f>
        <v>5000</v>
      </c>
      <c r="X3498" s="6">
        <f>Table1[[#This Row],[other_sales]]/(2017-Table1[[#This Row],[year_of_release]])</f>
        <v>6250</v>
      </c>
      <c r="Y3498" s="4">
        <v>534740514</v>
      </c>
      <c r="Z3498" s="4">
        <v>441041694</v>
      </c>
      <c r="AA3498" s="4">
        <v>128047000</v>
      </c>
      <c r="AB3498" s="1">
        <f>Table1[[#This Row],[na_sales]]/Table1[[#This Row],[NA population]]</f>
        <v>5.4231911068552399E-4</v>
      </c>
      <c r="AC3498" s="1">
        <f>Table1[[#This Row],[eu_sales]]/Table1[[#This Row],[Eu population]]</f>
        <v>3.6277749286896217E-4</v>
      </c>
      <c r="AD3498" s="1">
        <f>Table1[[#This Row],[jp_sales]]/Table1[[#This Row],[Jp population]]</f>
        <v>3.1238529602411612E-4</v>
      </c>
    </row>
    <row r="3499" spans="1:30" x14ac:dyDescent="0.25">
      <c r="A3499" t="s">
        <v>2645</v>
      </c>
      <c r="B3499" t="s">
        <v>18</v>
      </c>
      <c r="C3499">
        <v>2010</v>
      </c>
      <c r="D3499" t="s">
        <v>19</v>
      </c>
      <c r="E3499" t="s">
        <v>83</v>
      </c>
      <c r="F3499" s="4">
        <v>130000</v>
      </c>
      <c r="G3499" s="4">
        <v>90000</v>
      </c>
      <c r="H3499" s="4">
        <v>0</v>
      </c>
      <c r="I3499" s="4">
        <v>20000</v>
      </c>
      <c r="J3499">
        <v>5.0999999999999996</v>
      </c>
      <c r="K3499">
        <v>8</v>
      </c>
      <c r="L3499">
        <v>8.6</v>
      </c>
      <c r="M3499" s="4">
        <v>15</v>
      </c>
      <c r="N3499" t="s">
        <v>1513</v>
      </c>
      <c r="O3499" t="s">
        <v>21</v>
      </c>
      <c r="P3499" s="4">
        <v>240000</v>
      </c>
      <c r="Q3499" s="3">
        <f>AVERAGE(Table1[[#This Row],[critic_score]],Table1[[#This Row],[user_score]])</f>
        <v>6.85</v>
      </c>
      <c r="R3499" s="4">
        <f>Table1[[#This Row],[user_count]]+Table1[[#This Row],[critic_count]]</f>
        <v>23</v>
      </c>
      <c r="S3499" s="2">
        <f>100000*Table1[[#This Row],[review_count]]/Table1[[#This Row],[total sales]]</f>
        <v>9.5833333333333339</v>
      </c>
      <c r="T3499" s="2">
        <f>Table1[[#This Row],[total sales]]/(2017-Table1[[#This Row],[year_of_release]])</f>
        <v>34285.714285714283</v>
      </c>
      <c r="U3499" s="9">
        <f>Table1[[#This Row],[na_sales]]/(2017-Table1[[#This Row],[year_of_release]])</f>
        <v>18571.428571428572</v>
      </c>
      <c r="V3499" s="6">
        <f>Table1[[#This Row],[eu_sales]]/(2017-Table1[[#This Row],[year_of_release]])</f>
        <v>12857.142857142857</v>
      </c>
      <c r="W3499" s="6">
        <f>Table1[[#This Row],[jp_sales]]/(2017-Table1[[#This Row],[year_of_release]])</f>
        <v>0</v>
      </c>
      <c r="X3499" s="6">
        <f>Table1[[#This Row],[other_sales]]/(2017-Table1[[#This Row],[year_of_release]])</f>
        <v>2857.1428571428573</v>
      </c>
      <c r="Y3499" s="4">
        <v>540520772</v>
      </c>
      <c r="Z3499" s="4">
        <v>441654761</v>
      </c>
      <c r="AA3499" s="4">
        <v>128070000</v>
      </c>
      <c r="AB3499" s="1">
        <f>Table1[[#This Row],[na_sales]]/Table1[[#This Row],[NA population]]</f>
        <v>2.4050879583957968E-4</v>
      </c>
      <c r="AC3499" s="1">
        <f>Table1[[#This Row],[eu_sales]]/Table1[[#This Row],[Eu population]]</f>
        <v>2.0377907802062616E-4</v>
      </c>
      <c r="AD3499" s="1">
        <f>Table1[[#This Row],[jp_sales]]/Table1[[#This Row],[Jp population]]</f>
        <v>0</v>
      </c>
    </row>
    <row r="3500" spans="1:30" x14ac:dyDescent="0.25">
      <c r="A3500" t="s">
        <v>2401</v>
      </c>
      <c r="B3500" t="s">
        <v>200</v>
      </c>
      <c r="C3500">
        <v>2014</v>
      </c>
      <c r="D3500" t="s">
        <v>23</v>
      </c>
      <c r="E3500" t="s">
        <v>83</v>
      </c>
      <c r="F3500" s="4">
        <v>120000</v>
      </c>
      <c r="G3500" s="4">
        <v>100000</v>
      </c>
      <c r="H3500" s="4">
        <v>0</v>
      </c>
      <c r="I3500" s="4">
        <v>20000</v>
      </c>
      <c r="J3500">
        <v>8</v>
      </c>
      <c r="K3500">
        <v>28</v>
      </c>
      <c r="L3500">
        <v>7.1</v>
      </c>
      <c r="M3500" s="4">
        <v>158</v>
      </c>
      <c r="N3500" t="s">
        <v>2402</v>
      </c>
      <c r="O3500" t="s">
        <v>84</v>
      </c>
      <c r="P3500" s="4">
        <v>240000</v>
      </c>
      <c r="Q3500" s="3">
        <f>AVERAGE(Table1[[#This Row],[critic_score]],Table1[[#This Row],[user_score]])</f>
        <v>7.55</v>
      </c>
      <c r="R3500" s="4">
        <f>Table1[[#This Row],[user_count]]+Table1[[#This Row],[critic_count]]</f>
        <v>186</v>
      </c>
      <c r="S3500" s="2">
        <f>100000*Table1[[#This Row],[review_count]]/Table1[[#This Row],[total sales]]</f>
        <v>77.5</v>
      </c>
      <c r="T3500" s="2">
        <f>Table1[[#This Row],[total sales]]/(2017-Table1[[#This Row],[year_of_release]])</f>
        <v>80000</v>
      </c>
      <c r="U3500" s="9">
        <f>Table1[[#This Row],[na_sales]]/(2017-Table1[[#This Row],[year_of_release]])</f>
        <v>40000</v>
      </c>
      <c r="V3500" s="6">
        <f>Table1[[#This Row],[eu_sales]]/(2017-Table1[[#This Row],[year_of_release]])</f>
        <v>33333.333333333336</v>
      </c>
      <c r="W3500" s="6">
        <f>Table1[[#This Row],[jp_sales]]/(2017-Table1[[#This Row],[year_of_release]])</f>
        <v>0</v>
      </c>
      <c r="X3500" s="6">
        <f>Table1[[#This Row],[other_sales]]/(2017-Table1[[#This Row],[year_of_release]])</f>
        <v>6666.666666666667</v>
      </c>
      <c r="Y3500" s="4">
        <v>562338430</v>
      </c>
      <c r="Z3500" s="4">
        <v>443580712</v>
      </c>
      <c r="AA3500" s="4">
        <v>127276000</v>
      </c>
      <c r="AB3500" s="1">
        <f>Table1[[#This Row],[na_sales]]/Table1[[#This Row],[NA population]]</f>
        <v>2.1339462785781866E-4</v>
      </c>
      <c r="AC3500" s="1">
        <f>Table1[[#This Row],[eu_sales]]/Table1[[#This Row],[Eu population]]</f>
        <v>2.2543811598372653E-4</v>
      </c>
      <c r="AD3500" s="1">
        <f>Table1[[#This Row],[jp_sales]]/Table1[[#This Row],[Jp population]]</f>
        <v>0</v>
      </c>
    </row>
    <row r="3501" spans="1:30" x14ac:dyDescent="0.25">
      <c r="A3501" t="s">
        <v>1032</v>
      </c>
      <c r="B3501" t="s">
        <v>69</v>
      </c>
      <c r="C3501">
        <v>2013</v>
      </c>
      <c r="D3501" t="s">
        <v>27</v>
      </c>
      <c r="E3501" t="s">
        <v>55</v>
      </c>
      <c r="F3501" s="4">
        <v>100000</v>
      </c>
      <c r="G3501" s="4">
        <v>120000</v>
      </c>
      <c r="H3501" s="4">
        <v>0</v>
      </c>
      <c r="I3501" s="4">
        <v>20000</v>
      </c>
      <c r="J3501">
        <v>6.8</v>
      </c>
      <c r="K3501">
        <v>12</v>
      </c>
      <c r="L3501">
        <v>6.4</v>
      </c>
      <c r="M3501" s="4">
        <v>13</v>
      </c>
      <c r="N3501" t="s">
        <v>1279</v>
      </c>
      <c r="O3501" t="s">
        <v>84</v>
      </c>
      <c r="P3501" s="4">
        <v>240000</v>
      </c>
      <c r="Q3501" s="3">
        <f>AVERAGE(Table1[[#This Row],[critic_score]],Table1[[#This Row],[user_score]])</f>
        <v>6.6</v>
      </c>
      <c r="R3501" s="4">
        <f>Table1[[#This Row],[user_count]]+Table1[[#This Row],[critic_count]]</f>
        <v>25</v>
      </c>
      <c r="S3501" s="2">
        <f>100000*Table1[[#This Row],[review_count]]/Table1[[#This Row],[total sales]]</f>
        <v>10.416666666666666</v>
      </c>
      <c r="T3501" s="2">
        <f>Table1[[#This Row],[total sales]]/(2017-Table1[[#This Row],[year_of_release]])</f>
        <v>60000</v>
      </c>
      <c r="U3501" s="9">
        <f>Table1[[#This Row],[na_sales]]/(2017-Table1[[#This Row],[year_of_release]])</f>
        <v>25000</v>
      </c>
      <c r="V3501" s="6">
        <f>Table1[[#This Row],[eu_sales]]/(2017-Table1[[#This Row],[year_of_release]])</f>
        <v>30000</v>
      </c>
      <c r="W3501" s="6">
        <f>Table1[[#This Row],[jp_sales]]/(2017-Table1[[#This Row],[year_of_release]])</f>
        <v>0</v>
      </c>
      <c r="X3501" s="6">
        <f>Table1[[#This Row],[other_sales]]/(2017-Table1[[#This Row],[year_of_release]])</f>
        <v>5000</v>
      </c>
      <c r="Y3501" s="4">
        <v>556861736</v>
      </c>
      <c r="Z3501" s="4">
        <v>442492884</v>
      </c>
      <c r="AA3501" s="4">
        <v>127445000</v>
      </c>
      <c r="AB3501" s="1">
        <f>Table1[[#This Row],[na_sales]]/Table1[[#This Row],[NA population]]</f>
        <v>1.7957779020392236E-4</v>
      </c>
      <c r="AC3501" s="1">
        <f>Table1[[#This Row],[eu_sales]]/Table1[[#This Row],[Eu population]]</f>
        <v>2.7119080179377529E-4</v>
      </c>
      <c r="AD3501" s="1">
        <f>Table1[[#This Row],[jp_sales]]/Table1[[#This Row],[Jp population]]</f>
        <v>0</v>
      </c>
    </row>
    <row r="3502" spans="1:30" x14ac:dyDescent="0.25">
      <c r="A3502" t="s">
        <v>2229</v>
      </c>
      <c r="B3502" t="s">
        <v>200</v>
      </c>
      <c r="C3502">
        <v>2015</v>
      </c>
      <c r="D3502" t="s">
        <v>40</v>
      </c>
      <c r="E3502" t="s">
        <v>55</v>
      </c>
      <c r="F3502" s="4">
        <v>170000</v>
      </c>
      <c r="G3502" s="4">
        <v>50000</v>
      </c>
      <c r="H3502" s="4">
        <v>0</v>
      </c>
      <c r="I3502" s="4">
        <v>20000</v>
      </c>
      <c r="J3502">
        <v>7.6</v>
      </c>
      <c r="K3502">
        <v>15</v>
      </c>
      <c r="L3502">
        <v>5.5</v>
      </c>
      <c r="M3502" s="4">
        <v>17</v>
      </c>
      <c r="N3502" t="s">
        <v>241</v>
      </c>
      <c r="O3502" t="s">
        <v>84</v>
      </c>
      <c r="P3502" s="4">
        <v>240000</v>
      </c>
      <c r="Q3502" s="3">
        <f>AVERAGE(Table1[[#This Row],[critic_score]],Table1[[#This Row],[user_score]])</f>
        <v>6.55</v>
      </c>
      <c r="R3502" s="4">
        <f>Table1[[#This Row],[user_count]]+Table1[[#This Row],[critic_count]]</f>
        <v>32</v>
      </c>
      <c r="S3502" s="2">
        <f>100000*Table1[[#This Row],[review_count]]/Table1[[#This Row],[total sales]]</f>
        <v>13.333333333333334</v>
      </c>
      <c r="T3502" s="2">
        <f>Table1[[#This Row],[total sales]]/(2017-Table1[[#This Row],[year_of_release]])</f>
        <v>120000</v>
      </c>
      <c r="U3502" s="9">
        <f>Table1[[#This Row],[na_sales]]/(2017-Table1[[#This Row],[year_of_release]])</f>
        <v>85000</v>
      </c>
      <c r="V3502" s="6">
        <f>Table1[[#This Row],[eu_sales]]/(2017-Table1[[#This Row],[year_of_release]])</f>
        <v>25000</v>
      </c>
      <c r="W3502" s="6">
        <f>Table1[[#This Row],[jp_sales]]/(2017-Table1[[#This Row],[year_of_release]])</f>
        <v>0</v>
      </c>
      <c r="X3502" s="6">
        <f>Table1[[#This Row],[other_sales]]/(2017-Table1[[#This Row],[year_of_release]])</f>
        <v>10000</v>
      </c>
      <c r="Y3502" s="4">
        <v>567732286</v>
      </c>
      <c r="Z3502" s="4">
        <v>444588718</v>
      </c>
      <c r="AA3502" s="4">
        <v>127141000</v>
      </c>
      <c r="AB3502" s="1">
        <f>Table1[[#This Row],[na_sales]]/Table1[[#This Row],[NA population]]</f>
        <v>2.9943690748635704E-4</v>
      </c>
      <c r="AC3502" s="1">
        <f>Table1[[#This Row],[eu_sales]]/Table1[[#This Row],[Eu population]]</f>
        <v>1.1246349260711559E-4</v>
      </c>
      <c r="AD3502" s="1">
        <f>Table1[[#This Row],[jp_sales]]/Table1[[#This Row],[Jp population]]</f>
        <v>0</v>
      </c>
    </row>
    <row r="3503" spans="1:30" x14ac:dyDescent="0.25">
      <c r="A3503" t="s">
        <v>3076</v>
      </c>
      <c r="B3503" t="s">
        <v>45</v>
      </c>
      <c r="C3503">
        <v>2002</v>
      </c>
      <c r="D3503" t="s">
        <v>29</v>
      </c>
      <c r="E3503" t="s">
        <v>425</v>
      </c>
      <c r="F3503" s="4">
        <v>120000</v>
      </c>
      <c r="G3503" s="4">
        <v>90000</v>
      </c>
      <c r="H3503" s="4">
        <v>0</v>
      </c>
      <c r="I3503" s="4">
        <v>30000</v>
      </c>
      <c r="J3503">
        <v>6.3</v>
      </c>
      <c r="K3503">
        <v>20</v>
      </c>
      <c r="L3503">
        <v>4.8</v>
      </c>
      <c r="M3503" s="4">
        <v>20</v>
      </c>
      <c r="N3503" t="s">
        <v>3077</v>
      </c>
      <c r="O3503" t="s">
        <v>21</v>
      </c>
      <c r="P3503" s="4">
        <v>240000</v>
      </c>
      <c r="Q3503" s="3">
        <f>AVERAGE(Table1[[#This Row],[critic_score]],Table1[[#This Row],[user_score]])</f>
        <v>5.55</v>
      </c>
      <c r="R3503" s="4">
        <f>Table1[[#This Row],[user_count]]+Table1[[#This Row],[critic_count]]</f>
        <v>40</v>
      </c>
      <c r="S3503" s="2">
        <f>100000*Table1[[#This Row],[review_count]]/Table1[[#This Row],[total sales]]</f>
        <v>16.666666666666668</v>
      </c>
      <c r="T3503" s="2">
        <f>Table1[[#This Row],[total sales]]/(2017-Table1[[#This Row],[year_of_release]])</f>
        <v>16000</v>
      </c>
      <c r="U3503" s="9">
        <f>Table1[[#This Row],[na_sales]]/(2017-Table1[[#This Row],[year_of_release]])</f>
        <v>8000</v>
      </c>
      <c r="V3503" s="6">
        <f>Table1[[#This Row],[eu_sales]]/(2017-Table1[[#This Row],[year_of_release]])</f>
        <v>6000</v>
      </c>
      <c r="W3503" s="6">
        <f>Table1[[#This Row],[jp_sales]]/(2017-Table1[[#This Row],[year_of_release]])</f>
        <v>0</v>
      </c>
      <c r="X3503" s="6">
        <f>Table1[[#This Row],[other_sales]]/(2017-Table1[[#This Row],[year_of_release]])</f>
        <v>2000</v>
      </c>
      <c r="Y3503" s="4">
        <v>495013192</v>
      </c>
      <c r="Z3503" s="4">
        <v>431019772</v>
      </c>
      <c r="AA3503" s="4">
        <v>127445000</v>
      </c>
      <c r="AB3503" s="1">
        <f>Table1[[#This Row],[na_sales]]/Table1[[#This Row],[NA population]]</f>
        <v>2.4241778186792241E-4</v>
      </c>
      <c r="AC3503" s="1">
        <f>Table1[[#This Row],[eu_sales]]/Table1[[#This Row],[Eu population]]</f>
        <v>2.0880712637006359E-4</v>
      </c>
      <c r="AD3503" s="1">
        <f>Table1[[#This Row],[jp_sales]]/Table1[[#This Row],[Jp population]]</f>
        <v>0</v>
      </c>
    </row>
    <row r="3504" spans="1:30" x14ac:dyDescent="0.25">
      <c r="A3504" t="s">
        <v>3078</v>
      </c>
      <c r="B3504" t="s">
        <v>45</v>
      </c>
      <c r="C3504">
        <v>2003</v>
      </c>
      <c r="D3504" t="s">
        <v>27</v>
      </c>
      <c r="E3504" t="s">
        <v>538</v>
      </c>
      <c r="F3504" s="4">
        <v>120000</v>
      </c>
      <c r="G3504" s="4">
        <v>90000</v>
      </c>
      <c r="H3504" s="4">
        <v>0</v>
      </c>
      <c r="I3504" s="4">
        <v>30000</v>
      </c>
      <c r="J3504">
        <v>6.3</v>
      </c>
      <c r="K3504">
        <v>20</v>
      </c>
      <c r="L3504">
        <v>7.6</v>
      </c>
      <c r="M3504" s="4">
        <v>11</v>
      </c>
      <c r="N3504" t="s">
        <v>1612</v>
      </c>
      <c r="O3504" t="s">
        <v>67</v>
      </c>
      <c r="P3504" s="4">
        <v>240000</v>
      </c>
      <c r="Q3504" s="3">
        <f>AVERAGE(Table1[[#This Row],[critic_score]],Table1[[#This Row],[user_score]])</f>
        <v>6.9499999999999993</v>
      </c>
      <c r="R3504" s="4">
        <f>Table1[[#This Row],[user_count]]+Table1[[#This Row],[critic_count]]</f>
        <v>31</v>
      </c>
      <c r="S3504" s="2">
        <f>100000*Table1[[#This Row],[review_count]]/Table1[[#This Row],[total sales]]</f>
        <v>12.916666666666666</v>
      </c>
      <c r="T3504" s="2">
        <f>Table1[[#This Row],[total sales]]/(2017-Table1[[#This Row],[year_of_release]])</f>
        <v>17142.857142857141</v>
      </c>
      <c r="U3504" s="9">
        <f>Table1[[#This Row],[na_sales]]/(2017-Table1[[#This Row],[year_of_release]])</f>
        <v>8571.4285714285706</v>
      </c>
      <c r="V3504" s="6">
        <f>Table1[[#This Row],[eu_sales]]/(2017-Table1[[#This Row],[year_of_release]])</f>
        <v>6428.5714285714284</v>
      </c>
      <c r="W3504" s="6">
        <f>Table1[[#This Row],[jp_sales]]/(2017-Table1[[#This Row],[year_of_release]])</f>
        <v>0</v>
      </c>
      <c r="X3504" s="6">
        <f>Table1[[#This Row],[other_sales]]/(2017-Table1[[#This Row],[year_of_release]])</f>
        <v>2142.8571428571427</v>
      </c>
      <c r="Y3504" s="4">
        <v>500125528</v>
      </c>
      <c r="Z3504" s="4">
        <v>432552540</v>
      </c>
      <c r="AA3504" s="4">
        <v>127718000</v>
      </c>
      <c r="AB3504" s="1">
        <f>Table1[[#This Row],[na_sales]]/Table1[[#This Row],[NA population]]</f>
        <v>2.3993976168319085E-4</v>
      </c>
      <c r="AC3504" s="1">
        <f>Table1[[#This Row],[eu_sales]]/Table1[[#This Row],[Eu population]]</f>
        <v>2.0806720959261967E-4</v>
      </c>
      <c r="AD3504" s="1">
        <f>Table1[[#This Row],[jp_sales]]/Table1[[#This Row],[Jp population]]</f>
        <v>0</v>
      </c>
    </row>
    <row r="3505" spans="1:30" x14ac:dyDescent="0.25">
      <c r="A3505" t="s">
        <v>3079</v>
      </c>
      <c r="B3505" t="s">
        <v>71</v>
      </c>
      <c r="C3505">
        <v>2014</v>
      </c>
      <c r="D3505" t="s">
        <v>40</v>
      </c>
      <c r="E3505" t="s">
        <v>642</v>
      </c>
      <c r="F3505" s="4">
        <v>80000</v>
      </c>
      <c r="G3505" s="4">
        <v>70000</v>
      </c>
      <c r="H3505" s="4">
        <v>60000</v>
      </c>
      <c r="I3505" s="4">
        <v>30000</v>
      </c>
      <c r="J3505">
        <v>7.6</v>
      </c>
      <c r="K3505">
        <v>31</v>
      </c>
      <c r="L3505">
        <v>8.1</v>
      </c>
      <c r="M3505" s="4">
        <v>74</v>
      </c>
      <c r="N3505" t="s">
        <v>643</v>
      </c>
      <c r="O3505" t="s">
        <v>67</v>
      </c>
      <c r="P3505" s="4">
        <v>240000</v>
      </c>
      <c r="Q3505" s="3">
        <f>AVERAGE(Table1[[#This Row],[critic_score]],Table1[[#This Row],[user_score]])</f>
        <v>7.85</v>
      </c>
      <c r="R3505" s="4">
        <f>Table1[[#This Row],[user_count]]+Table1[[#This Row],[critic_count]]</f>
        <v>105</v>
      </c>
      <c r="S3505" s="2">
        <f>100000*Table1[[#This Row],[review_count]]/Table1[[#This Row],[total sales]]</f>
        <v>43.75</v>
      </c>
      <c r="T3505" s="2">
        <f>Table1[[#This Row],[total sales]]/(2017-Table1[[#This Row],[year_of_release]])</f>
        <v>80000</v>
      </c>
      <c r="U3505" s="9">
        <f>Table1[[#This Row],[na_sales]]/(2017-Table1[[#This Row],[year_of_release]])</f>
        <v>26666.666666666668</v>
      </c>
      <c r="V3505" s="6">
        <f>Table1[[#This Row],[eu_sales]]/(2017-Table1[[#This Row],[year_of_release]])</f>
        <v>23333.333333333332</v>
      </c>
      <c r="W3505" s="6">
        <f>Table1[[#This Row],[jp_sales]]/(2017-Table1[[#This Row],[year_of_release]])</f>
        <v>20000</v>
      </c>
      <c r="X3505" s="6">
        <f>Table1[[#This Row],[other_sales]]/(2017-Table1[[#This Row],[year_of_release]])</f>
        <v>10000</v>
      </c>
      <c r="Y3505" s="4">
        <v>562338430</v>
      </c>
      <c r="Z3505" s="4">
        <v>443580712</v>
      </c>
      <c r="AA3505" s="4">
        <v>127276000</v>
      </c>
      <c r="AB3505" s="1">
        <f>Table1[[#This Row],[na_sales]]/Table1[[#This Row],[NA population]]</f>
        <v>1.4226308523854577E-4</v>
      </c>
      <c r="AC3505" s="1">
        <f>Table1[[#This Row],[eu_sales]]/Table1[[#This Row],[Eu population]]</f>
        <v>1.5780668118860859E-4</v>
      </c>
      <c r="AD3505" s="1">
        <f>Table1[[#This Row],[jp_sales]]/Table1[[#This Row],[Jp population]]</f>
        <v>4.7141644929130392E-4</v>
      </c>
    </row>
    <row r="3506" spans="1:30" x14ac:dyDescent="0.25">
      <c r="A3506" t="s">
        <v>3081</v>
      </c>
      <c r="B3506" t="s">
        <v>45</v>
      </c>
      <c r="C3506">
        <v>2005</v>
      </c>
      <c r="D3506" t="s">
        <v>54</v>
      </c>
      <c r="E3506" t="s">
        <v>100</v>
      </c>
      <c r="F3506" s="4">
        <v>120000</v>
      </c>
      <c r="G3506" s="4">
        <v>90000</v>
      </c>
      <c r="H3506" s="4">
        <v>0</v>
      </c>
      <c r="I3506" s="4">
        <v>30000</v>
      </c>
      <c r="J3506">
        <v>8.4</v>
      </c>
      <c r="K3506">
        <v>39</v>
      </c>
      <c r="L3506">
        <v>9.1</v>
      </c>
      <c r="M3506" s="4">
        <v>117</v>
      </c>
      <c r="N3506" t="s">
        <v>1341</v>
      </c>
      <c r="O3506" t="s">
        <v>43</v>
      </c>
      <c r="P3506" s="4">
        <v>240000</v>
      </c>
      <c r="Q3506" s="3">
        <f>AVERAGE(Table1[[#This Row],[critic_score]],Table1[[#This Row],[user_score]])</f>
        <v>8.75</v>
      </c>
      <c r="R3506" s="4">
        <f>Table1[[#This Row],[user_count]]+Table1[[#This Row],[critic_count]]</f>
        <v>156</v>
      </c>
      <c r="S3506" s="2">
        <f>100000*Table1[[#This Row],[review_count]]/Table1[[#This Row],[total sales]]</f>
        <v>65</v>
      </c>
      <c r="T3506" s="2">
        <f>Table1[[#This Row],[total sales]]/(2017-Table1[[#This Row],[year_of_release]])</f>
        <v>20000</v>
      </c>
      <c r="U3506" s="9">
        <f>Table1[[#This Row],[na_sales]]/(2017-Table1[[#This Row],[year_of_release]])</f>
        <v>10000</v>
      </c>
      <c r="V3506" s="6">
        <f>Table1[[#This Row],[eu_sales]]/(2017-Table1[[#This Row],[year_of_release]])</f>
        <v>7500</v>
      </c>
      <c r="W3506" s="6">
        <f>Table1[[#This Row],[jp_sales]]/(2017-Table1[[#This Row],[year_of_release]])</f>
        <v>0</v>
      </c>
      <c r="X3506" s="6">
        <f>Table1[[#This Row],[other_sales]]/(2017-Table1[[#This Row],[year_of_release]])</f>
        <v>2500</v>
      </c>
      <c r="Y3506" s="4">
        <v>511054143</v>
      </c>
      <c r="Z3506" s="4">
        <v>435713800</v>
      </c>
      <c r="AA3506" s="4">
        <v>127773000</v>
      </c>
      <c r="AB3506" s="1">
        <f>Table1[[#This Row],[na_sales]]/Table1[[#This Row],[NA population]]</f>
        <v>2.3480878032917151E-4</v>
      </c>
      <c r="AC3506" s="1">
        <f>Table1[[#This Row],[eu_sales]]/Table1[[#This Row],[Eu population]]</f>
        <v>2.0655760731011963E-4</v>
      </c>
      <c r="AD3506" s="1">
        <f>Table1[[#This Row],[jp_sales]]/Table1[[#This Row],[Jp population]]</f>
        <v>0</v>
      </c>
    </row>
    <row r="3507" spans="1:30" x14ac:dyDescent="0.25">
      <c r="A3507" t="s">
        <v>3082</v>
      </c>
      <c r="B3507" t="s">
        <v>892</v>
      </c>
      <c r="C3507">
        <v>2011</v>
      </c>
      <c r="D3507" t="s">
        <v>40</v>
      </c>
      <c r="E3507" t="s">
        <v>642</v>
      </c>
      <c r="F3507" s="4">
        <v>50000</v>
      </c>
      <c r="G3507" s="4">
        <v>60000</v>
      </c>
      <c r="H3507" s="4">
        <v>110000</v>
      </c>
      <c r="I3507" s="4">
        <v>20000</v>
      </c>
      <c r="J3507">
        <v>6.7</v>
      </c>
      <c r="K3507">
        <v>35</v>
      </c>
      <c r="L3507">
        <v>7.5</v>
      </c>
      <c r="M3507" s="4">
        <v>73</v>
      </c>
      <c r="N3507" t="s">
        <v>1322</v>
      </c>
      <c r="O3507" t="s">
        <v>67</v>
      </c>
      <c r="P3507" s="4">
        <v>240000</v>
      </c>
      <c r="Q3507" s="3">
        <f>AVERAGE(Table1[[#This Row],[critic_score]],Table1[[#This Row],[user_score]])</f>
        <v>7.1</v>
      </c>
      <c r="R3507" s="4">
        <f>Table1[[#This Row],[user_count]]+Table1[[#This Row],[critic_count]]</f>
        <v>108</v>
      </c>
      <c r="S3507" s="2">
        <f>100000*Table1[[#This Row],[review_count]]/Table1[[#This Row],[total sales]]</f>
        <v>45</v>
      </c>
      <c r="T3507" s="2">
        <f>Table1[[#This Row],[total sales]]/(2017-Table1[[#This Row],[year_of_release]])</f>
        <v>40000</v>
      </c>
      <c r="U3507" s="9">
        <f>Table1[[#This Row],[na_sales]]/(2017-Table1[[#This Row],[year_of_release]])</f>
        <v>8333.3333333333339</v>
      </c>
      <c r="V3507" s="6">
        <f>Table1[[#This Row],[eu_sales]]/(2017-Table1[[#This Row],[year_of_release]])</f>
        <v>10000</v>
      </c>
      <c r="W3507" s="6">
        <f>Table1[[#This Row],[jp_sales]]/(2017-Table1[[#This Row],[year_of_release]])</f>
        <v>18333.333333333332</v>
      </c>
      <c r="X3507" s="6">
        <f>Table1[[#This Row],[other_sales]]/(2017-Table1[[#This Row],[year_of_release]])</f>
        <v>3333.3333333333335</v>
      </c>
      <c r="Y3507" s="4">
        <v>545961365</v>
      </c>
      <c r="Z3507" s="4">
        <v>440756453</v>
      </c>
      <c r="AA3507" s="4">
        <v>127833000</v>
      </c>
      <c r="AB3507" s="1">
        <f>Table1[[#This Row],[na_sales]]/Table1[[#This Row],[NA population]]</f>
        <v>9.158157189382806E-5</v>
      </c>
      <c r="AC3507" s="1">
        <f>Table1[[#This Row],[eu_sales]]/Table1[[#This Row],[Eu population]]</f>
        <v>1.3612960080700169E-4</v>
      </c>
      <c r="AD3507" s="1">
        <f>Table1[[#This Row],[jp_sales]]/Table1[[#This Row],[Jp population]]</f>
        <v>8.6049768056761561E-4</v>
      </c>
    </row>
    <row r="3508" spans="1:30" x14ac:dyDescent="0.25">
      <c r="A3508" t="s">
        <v>3083</v>
      </c>
      <c r="B3508" t="s">
        <v>103</v>
      </c>
      <c r="C3508">
        <v>2002</v>
      </c>
      <c r="D3508" t="s">
        <v>40</v>
      </c>
      <c r="E3508" t="s">
        <v>196</v>
      </c>
      <c r="F3508" s="4">
        <v>140000</v>
      </c>
      <c r="G3508" s="4">
        <v>40000</v>
      </c>
      <c r="H3508" s="4">
        <v>50000</v>
      </c>
      <c r="I3508" s="4">
        <v>10000</v>
      </c>
      <c r="J3508">
        <v>8.3000000000000007</v>
      </c>
      <c r="K3508">
        <v>27</v>
      </c>
      <c r="L3508">
        <v>8.6</v>
      </c>
      <c r="M3508" s="4">
        <v>10</v>
      </c>
      <c r="N3508" t="s">
        <v>196</v>
      </c>
      <c r="O3508" t="s">
        <v>43</v>
      </c>
      <c r="P3508" s="4">
        <v>240000</v>
      </c>
      <c r="Q3508" s="3">
        <f>AVERAGE(Table1[[#This Row],[critic_score]],Table1[[#This Row],[user_score]])</f>
        <v>8.4499999999999993</v>
      </c>
      <c r="R3508" s="4">
        <f>Table1[[#This Row],[user_count]]+Table1[[#This Row],[critic_count]]</f>
        <v>37</v>
      </c>
      <c r="S3508" s="2">
        <f>100000*Table1[[#This Row],[review_count]]/Table1[[#This Row],[total sales]]</f>
        <v>15.416666666666666</v>
      </c>
      <c r="T3508" s="2">
        <f>Table1[[#This Row],[total sales]]/(2017-Table1[[#This Row],[year_of_release]])</f>
        <v>16000</v>
      </c>
      <c r="U3508" s="9">
        <f>Table1[[#This Row],[na_sales]]/(2017-Table1[[#This Row],[year_of_release]])</f>
        <v>9333.3333333333339</v>
      </c>
      <c r="V3508" s="6">
        <f>Table1[[#This Row],[eu_sales]]/(2017-Table1[[#This Row],[year_of_release]])</f>
        <v>2666.6666666666665</v>
      </c>
      <c r="W3508" s="6">
        <f>Table1[[#This Row],[jp_sales]]/(2017-Table1[[#This Row],[year_of_release]])</f>
        <v>3333.3333333333335</v>
      </c>
      <c r="X3508" s="6">
        <f>Table1[[#This Row],[other_sales]]/(2017-Table1[[#This Row],[year_of_release]])</f>
        <v>666.66666666666663</v>
      </c>
      <c r="Y3508" s="4">
        <v>495013192</v>
      </c>
      <c r="Z3508" s="4">
        <v>431019772</v>
      </c>
      <c r="AA3508" s="4">
        <v>127445000</v>
      </c>
      <c r="AB3508" s="1">
        <f>Table1[[#This Row],[na_sales]]/Table1[[#This Row],[NA population]]</f>
        <v>2.8282074551257618E-4</v>
      </c>
      <c r="AC3508" s="1">
        <f>Table1[[#This Row],[eu_sales]]/Table1[[#This Row],[Eu population]]</f>
        <v>9.2803167275583819E-5</v>
      </c>
      <c r="AD3508" s="1">
        <f>Table1[[#This Row],[jp_sales]]/Table1[[#This Row],[Jp population]]</f>
        <v>3.9232610145552982E-4</v>
      </c>
    </row>
    <row r="3509" spans="1:30" x14ac:dyDescent="0.25">
      <c r="A3509" t="s">
        <v>2869</v>
      </c>
      <c r="B3509" t="s">
        <v>39</v>
      </c>
      <c r="C3509">
        <v>2008</v>
      </c>
      <c r="D3509" t="s">
        <v>54</v>
      </c>
      <c r="E3509" t="s">
        <v>981</v>
      </c>
      <c r="F3509" s="4">
        <v>210000</v>
      </c>
      <c r="G3509" s="4">
        <v>10000</v>
      </c>
      <c r="H3509" s="4">
        <v>0</v>
      </c>
      <c r="I3509" s="4">
        <v>20000</v>
      </c>
      <c r="J3509">
        <v>4.2</v>
      </c>
      <c r="K3509">
        <v>28</v>
      </c>
      <c r="L3509">
        <v>5.5</v>
      </c>
      <c r="M3509" s="4">
        <v>33</v>
      </c>
      <c r="N3509" t="s">
        <v>464</v>
      </c>
      <c r="O3509" t="s">
        <v>67</v>
      </c>
      <c r="P3509" s="4">
        <v>240000</v>
      </c>
      <c r="Q3509" s="3">
        <f>AVERAGE(Table1[[#This Row],[critic_score]],Table1[[#This Row],[user_score]])</f>
        <v>4.8499999999999996</v>
      </c>
      <c r="R3509" s="4">
        <f>Table1[[#This Row],[user_count]]+Table1[[#This Row],[critic_count]]</f>
        <v>61</v>
      </c>
      <c r="S3509" s="2">
        <f>100000*Table1[[#This Row],[review_count]]/Table1[[#This Row],[total sales]]</f>
        <v>25.416666666666668</v>
      </c>
      <c r="T3509" s="2">
        <f>Table1[[#This Row],[total sales]]/(2017-Table1[[#This Row],[year_of_release]])</f>
        <v>26666.666666666668</v>
      </c>
      <c r="U3509" s="9">
        <f>Table1[[#This Row],[na_sales]]/(2017-Table1[[#This Row],[year_of_release]])</f>
        <v>23333.333333333332</v>
      </c>
      <c r="V3509" s="6">
        <f>Table1[[#This Row],[eu_sales]]/(2017-Table1[[#This Row],[year_of_release]])</f>
        <v>1111.1111111111111</v>
      </c>
      <c r="W3509" s="6">
        <f>Table1[[#This Row],[jp_sales]]/(2017-Table1[[#This Row],[year_of_release]])</f>
        <v>0</v>
      </c>
      <c r="X3509" s="6">
        <f>Table1[[#This Row],[other_sales]]/(2017-Table1[[#This Row],[year_of_release]])</f>
        <v>2222.2222222222222</v>
      </c>
      <c r="Y3509" s="4">
        <v>528816311</v>
      </c>
      <c r="Z3509" s="4">
        <v>440001482</v>
      </c>
      <c r="AA3509" s="4">
        <v>128063000</v>
      </c>
      <c r="AB3509" s="1">
        <f>Table1[[#This Row],[na_sales]]/Table1[[#This Row],[NA population]]</f>
        <v>3.9711331823877874E-4</v>
      </c>
      <c r="AC3509" s="1">
        <f>Table1[[#This Row],[eu_sales]]/Table1[[#This Row],[Eu population]]</f>
        <v>2.2727196177943781E-5</v>
      </c>
      <c r="AD3509" s="1">
        <f>Table1[[#This Row],[jp_sales]]/Table1[[#This Row],[Jp population]]</f>
        <v>0</v>
      </c>
    </row>
    <row r="3510" spans="1:30" x14ac:dyDescent="0.25">
      <c r="A3510" t="s">
        <v>936</v>
      </c>
      <c r="B3510" t="s">
        <v>113</v>
      </c>
      <c r="C3510">
        <v>2011</v>
      </c>
      <c r="D3510" t="s">
        <v>54</v>
      </c>
      <c r="E3510" t="s">
        <v>425</v>
      </c>
      <c r="F3510" s="4">
        <v>110000</v>
      </c>
      <c r="G3510" s="4">
        <v>100000</v>
      </c>
      <c r="H3510" s="4">
        <v>0</v>
      </c>
      <c r="I3510" s="4">
        <v>30000</v>
      </c>
      <c r="J3510">
        <v>7</v>
      </c>
      <c r="K3510">
        <v>36</v>
      </c>
      <c r="L3510">
        <v>5.5</v>
      </c>
      <c r="M3510" s="4">
        <v>531</v>
      </c>
      <c r="N3510" t="s">
        <v>1650</v>
      </c>
      <c r="O3510" t="s">
        <v>43</v>
      </c>
      <c r="P3510" s="4">
        <v>240000</v>
      </c>
      <c r="Q3510" s="3">
        <f>AVERAGE(Table1[[#This Row],[critic_score]],Table1[[#This Row],[user_score]])</f>
        <v>6.25</v>
      </c>
      <c r="R3510" s="4">
        <f>Table1[[#This Row],[user_count]]+Table1[[#This Row],[critic_count]]</f>
        <v>567</v>
      </c>
      <c r="S3510" s="2">
        <f>100000*Table1[[#This Row],[review_count]]/Table1[[#This Row],[total sales]]</f>
        <v>236.25</v>
      </c>
      <c r="T3510" s="2">
        <f>Table1[[#This Row],[total sales]]/(2017-Table1[[#This Row],[year_of_release]])</f>
        <v>40000</v>
      </c>
      <c r="U3510" s="9">
        <f>Table1[[#This Row],[na_sales]]/(2017-Table1[[#This Row],[year_of_release]])</f>
        <v>18333.333333333332</v>
      </c>
      <c r="V3510" s="6">
        <f>Table1[[#This Row],[eu_sales]]/(2017-Table1[[#This Row],[year_of_release]])</f>
        <v>16666.666666666668</v>
      </c>
      <c r="W3510" s="6">
        <f>Table1[[#This Row],[jp_sales]]/(2017-Table1[[#This Row],[year_of_release]])</f>
        <v>0</v>
      </c>
      <c r="X3510" s="6">
        <f>Table1[[#This Row],[other_sales]]/(2017-Table1[[#This Row],[year_of_release]])</f>
        <v>5000</v>
      </c>
      <c r="Y3510" s="4">
        <v>545961365</v>
      </c>
      <c r="Z3510" s="4">
        <v>440756453</v>
      </c>
      <c r="AA3510" s="4">
        <v>127833000</v>
      </c>
      <c r="AB3510" s="1">
        <f>Table1[[#This Row],[na_sales]]/Table1[[#This Row],[NA population]]</f>
        <v>2.0147945816642173E-4</v>
      </c>
      <c r="AC3510" s="1">
        <f>Table1[[#This Row],[eu_sales]]/Table1[[#This Row],[Eu population]]</f>
        <v>2.2688266801166947E-4</v>
      </c>
      <c r="AD3510" s="1">
        <f>Table1[[#This Row],[jp_sales]]/Table1[[#This Row],[Jp population]]</f>
        <v>0</v>
      </c>
    </row>
    <row r="3511" spans="1:30" x14ac:dyDescent="0.25">
      <c r="A3511" t="s">
        <v>2062</v>
      </c>
      <c r="B3511" t="s">
        <v>118</v>
      </c>
      <c r="C3511">
        <v>2009</v>
      </c>
      <c r="D3511" t="s">
        <v>19</v>
      </c>
      <c r="E3511" t="s">
        <v>100</v>
      </c>
      <c r="F3511" s="4">
        <v>210000</v>
      </c>
      <c r="G3511" s="4">
        <v>0</v>
      </c>
      <c r="H3511" s="4">
        <v>10000</v>
      </c>
      <c r="I3511" s="4">
        <v>20000</v>
      </c>
      <c r="J3511">
        <v>6.4</v>
      </c>
      <c r="K3511">
        <v>4</v>
      </c>
      <c r="L3511">
        <v>4.2</v>
      </c>
      <c r="M3511" s="4">
        <v>10</v>
      </c>
      <c r="N3511" t="s">
        <v>141</v>
      </c>
      <c r="O3511" t="s">
        <v>21</v>
      </c>
      <c r="P3511" s="4">
        <v>240000</v>
      </c>
      <c r="Q3511" s="3">
        <f>AVERAGE(Table1[[#This Row],[critic_score]],Table1[[#This Row],[user_score]])</f>
        <v>5.3000000000000007</v>
      </c>
      <c r="R3511" s="4">
        <f>Table1[[#This Row],[user_count]]+Table1[[#This Row],[critic_count]]</f>
        <v>14</v>
      </c>
      <c r="S3511" s="2">
        <f>100000*Table1[[#This Row],[review_count]]/Table1[[#This Row],[total sales]]</f>
        <v>5.833333333333333</v>
      </c>
      <c r="T3511" s="2">
        <f>Table1[[#This Row],[total sales]]/(2017-Table1[[#This Row],[year_of_release]])</f>
        <v>30000</v>
      </c>
      <c r="U3511" s="9">
        <f>Table1[[#This Row],[na_sales]]/(2017-Table1[[#This Row],[year_of_release]])</f>
        <v>26250</v>
      </c>
      <c r="V3511" s="6">
        <f>Table1[[#This Row],[eu_sales]]/(2017-Table1[[#This Row],[year_of_release]])</f>
        <v>0</v>
      </c>
      <c r="W3511" s="6">
        <f>Table1[[#This Row],[jp_sales]]/(2017-Table1[[#This Row],[year_of_release]])</f>
        <v>1250</v>
      </c>
      <c r="X3511" s="6">
        <f>Table1[[#This Row],[other_sales]]/(2017-Table1[[#This Row],[year_of_release]])</f>
        <v>2500</v>
      </c>
      <c r="Y3511" s="4">
        <v>534740514</v>
      </c>
      <c r="Z3511" s="4">
        <v>441041694</v>
      </c>
      <c r="AA3511" s="4">
        <v>128047000</v>
      </c>
      <c r="AB3511" s="1">
        <f>Table1[[#This Row],[na_sales]]/Table1[[#This Row],[NA population]]</f>
        <v>3.9271383877227602E-4</v>
      </c>
      <c r="AC3511" s="1">
        <f>Table1[[#This Row],[eu_sales]]/Table1[[#This Row],[Eu population]]</f>
        <v>0</v>
      </c>
      <c r="AD3511" s="1">
        <f>Table1[[#This Row],[jp_sales]]/Table1[[#This Row],[Jp population]]</f>
        <v>7.809632400602903E-5</v>
      </c>
    </row>
    <row r="3512" spans="1:30" x14ac:dyDescent="0.25">
      <c r="A3512" t="s">
        <v>1514</v>
      </c>
      <c r="B3512" t="s">
        <v>103</v>
      </c>
      <c r="C3512">
        <v>2003</v>
      </c>
      <c r="D3512" t="s">
        <v>23</v>
      </c>
      <c r="E3512" t="s">
        <v>538</v>
      </c>
      <c r="F3512" s="4">
        <v>180000</v>
      </c>
      <c r="G3512" s="4">
        <v>50000</v>
      </c>
      <c r="H3512" s="4">
        <v>0</v>
      </c>
      <c r="I3512" s="4">
        <v>10000</v>
      </c>
      <c r="J3512">
        <v>8.8000000000000007</v>
      </c>
      <c r="K3512">
        <v>23</v>
      </c>
      <c r="L3512">
        <v>5.0999999999999996</v>
      </c>
      <c r="M3512" s="4">
        <v>23</v>
      </c>
      <c r="N3512" t="s">
        <v>481</v>
      </c>
      <c r="O3512" t="s">
        <v>21</v>
      </c>
      <c r="P3512" s="4">
        <v>240000</v>
      </c>
      <c r="Q3512" s="3">
        <f>AVERAGE(Table1[[#This Row],[critic_score]],Table1[[#This Row],[user_score]])</f>
        <v>6.95</v>
      </c>
      <c r="R3512" s="4">
        <f>Table1[[#This Row],[user_count]]+Table1[[#This Row],[critic_count]]</f>
        <v>46</v>
      </c>
      <c r="S3512" s="2">
        <f>100000*Table1[[#This Row],[review_count]]/Table1[[#This Row],[total sales]]</f>
        <v>19.166666666666668</v>
      </c>
      <c r="T3512" s="2">
        <f>Table1[[#This Row],[total sales]]/(2017-Table1[[#This Row],[year_of_release]])</f>
        <v>17142.857142857141</v>
      </c>
      <c r="U3512" s="9">
        <f>Table1[[#This Row],[na_sales]]/(2017-Table1[[#This Row],[year_of_release]])</f>
        <v>12857.142857142857</v>
      </c>
      <c r="V3512" s="6">
        <f>Table1[[#This Row],[eu_sales]]/(2017-Table1[[#This Row],[year_of_release]])</f>
        <v>3571.4285714285716</v>
      </c>
      <c r="W3512" s="6">
        <f>Table1[[#This Row],[jp_sales]]/(2017-Table1[[#This Row],[year_of_release]])</f>
        <v>0</v>
      </c>
      <c r="X3512" s="6">
        <f>Table1[[#This Row],[other_sales]]/(2017-Table1[[#This Row],[year_of_release]])</f>
        <v>714.28571428571433</v>
      </c>
      <c r="Y3512" s="4">
        <v>500125528</v>
      </c>
      <c r="Z3512" s="4">
        <v>432552540</v>
      </c>
      <c r="AA3512" s="4">
        <v>127718000</v>
      </c>
      <c r="AB3512" s="1">
        <f>Table1[[#This Row],[na_sales]]/Table1[[#This Row],[NA population]]</f>
        <v>3.5990964252478631E-4</v>
      </c>
      <c r="AC3512" s="1">
        <f>Table1[[#This Row],[eu_sales]]/Table1[[#This Row],[Eu population]]</f>
        <v>1.1559289421812204E-4</v>
      </c>
      <c r="AD3512" s="1">
        <f>Table1[[#This Row],[jp_sales]]/Table1[[#This Row],[Jp population]]</f>
        <v>0</v>
      </c>
    </row>
    <row r="3513" spans="1:30" x14ac:dyDescent="0.25">
      <c r="A3513" t="s">
        <v>3086</v>
      </c>
      <c r="B3513" t="s">
        <v>45</v>
      </c>
      <c r="C3513">
        <v>2005</v>
      </c>
      <c r="D3513" t="s">
        <v>29</v>
      </c>
      <c r="E3513" t="s">
        <v>403</v>
      </c>
      <c r="F3513" s="4">
        <v>120000</v>
      </c>
      <c r="G3513" s="4">
        <v>90000</v>
      </c>
      <c r="H3513" s="4">
        <v>0</v>
      </c>
      <c r="I3513" s="4">
        <v>30000</v>
      </c>
      <c r="J3513">
        <v>7.8</v>
      </c>
      <c r="K3513">
        <v>25</v>
      </c>
      <c r="L3513">
        <v>7.7</v>
      </c>
      <c r="M3513" s="4">
        <v>13</v>
      </c>
      <c r="N3513" t="s">
        <v>403</v>
      </c>
      <c r="O3513" t="s">
        <v>21</v>
      </c>
      <c r="P3513" s="4">
        <v>240000</v>
      </c>
      <c r="Q3513" s="3">
        <f>AVERAGE(Table1[[#This Row],[critic_score]],Table1[[#This Row],[user_score]])</f>
        <v>7.75</v>
      </c>
      <c r="R3513" s="4">
        <f>Table1[[#This Row],[user_count]]+Table1[[#This Row],[critic_count]]</f>
        <v>38</v>
      </c>
      <c r="S3513" s="2">
        <f>100000*Table1[[#This Row],[review_count]]/Table1[[#This Row],[total sales]]</f>
        <v>15.833333333333334</v>
      </c>
      <c r="T3513" s="2">
        <f>Table1[[#This Row],[total sales]]/(2017-Table1[[#This Row],[year_of_release]])</f>
        <v>20000</v>
      </c>
      <c r="U3513" s="9">
        <f>Table1[[#This Row],[na_sales]]/(2017-Table1[[#This Row],[year_of_release]])</f>
        <v>10000</v>
      </c>
      <c r="V3513" s="6">
        <f>Table1[[#This Row],[eu_sales]]/(2017-Table1[[#This Row],[year_of_release]])</f>
        <v>7500</v>
      </c>
      <c r="W3513" s="6">
        <f>Table1[[#This Row],[jp_sales]]/(2017-Table1[[#This Row],[year_of_release]])</f>
        <v>0</v>
      </c>
      <c r="X3513" s="6">
        <f>Table1[[#This Row],[other_sales]]/(2017-Table1[[#This Row],[year_of_release]])</f>
        <v>2500</v>
      </c>
      <c r="Y3513" s="4">
        <v>511054143</v>
      </c>
      <c r="Z3513" s="4">
        <v>435713800</v>
      </c>
      <c r="AA3513" s="4">
        <v>127773000</v>
      </c>
      <c r="AB3513" s="1">
        <f>Table1[[#This Row],[na_sales]]/Table1[[#This Row],[NA population]]</f>
        <v>2.3480878032917151E-4</v>
      </c>
      <c r="AC3513" s="1">
        <f>Table1[[#This Row],[eu_sales]]/Table1[[#This Row],[Eu population]]</f>
        <v>2.0655760731011963E-4</v>
      </c>
      <c r="AD3513" s="1">
        <f>Table1[[#This Row],[jp_sales]]/Table1[[#This Row],[Jp population]]</f>
        <v>0</v>
      </c>
    </row>
    <row r="3514" spans="1:30" x14ac:dyDescent="0.25">
      <c r="A3514" t="s">
        <v>1719</v>
      </c>
      <c r="B3514" t="s">
        <v>103</v>
      </c>
      <c r="C3514">
        <v>2003</v>
      </c>
      <c r="D3514" t="s">
        <v>54</v>
      </c>
      <c r="E3514" t="s">
        <v>267</v>
      </c>
      <c r="F3514" s="4">
        <v>180000</v>
      </c>
      <c r="G3514" s="4">
        <v>50000</v>
      </c>
      <c r="H3514" s="4">
        <v>0</v>
      </c>
      <c r="I3514" s="4">
        <v>10000</v>
      </c>
      <c r="J3514">
        <v>7.5</v>
      </c>
      <c r="K3514">
        <v>26</v>
      </c>
      <c r="L3514">
        <v>8</v>
      </c>
      <c r="M3514" s="4">
        <v>7</v>
      </c>
      <c r="N3514" t="s">
        <v>291</v>
      </c>
      <c r="O3514" t="s">
        <v>67</v>
      </c>
      <c r="P3514" s="4">
        <v>240000</v>
      </c>
      <c r="Q3514" s="3">
        <f>AVERAGE(Table1[[#This Row],[critic_score]],Table1[[#This Row],[user_score]])</f>
        <v>7.75</v>
      </c>
      <c r="R3514" s="4">
        <f>Table1[[#This Row],[user_count]]+Table1[[#This Row],[critic_count]]</f>
        <v>33</v>
      </c>
      <c r="S3514" s="2">
        <f>100000*Table1[[#This Row],[review_count]]/Table1[[#This Row],[total sales]]</f>
        <v>13.75</v>
      </c>
      <c r="T3514" s="2">
        <f>Table1[[#This Row],[total sales]]/(2017-Table1[[#This Row],[year_of_release]])</f>
        <v>17142.857142857141</v>
      </c>
      <c r="U3514" s="9">
        <f>Table1[[#This Row],[na_sales]]/(2017-Table1[[#This Row],[year_of_release]])</f>
        <v>12857.142857142857</v>
      </c>
      <c r="V3514" s="6">
        <f>Table1[[#This Row],[eu_sales]]/(2017-Table1[[#This Row],[year_of_release]])</f>
        <v>3571.4285714285716</v>
      </c>
      <c r="W3514" s="6">
        <f>Table1[[#This Row],[jp_sales]]/(2017-Table1[[#This Row],[year_of_release]])</f>
        <v>0</v>
      </c>
      <c r="X3514" s="6">
        <f>Table1[[#This Row],[other_sales]]/(2017-Table1[[#This Row],[year_of_release]])</f>
        <v>714.28571428571433</v>
      </c>
      <c r="Y3514" s="4">
        <v>500125528</v>
      </c>
      <c r="Z3514" s="4">
        <v>432552540</v>
      </c>
      <c r="AA3514" s="4">
        <v>127718000</v>
      </c>
      <c r="AB3514" s="1">
        <f>Table1[[#This Row],[na_sales]]/Table1[[#This Row],[NA population]]</f>
        <v>3.5990964252478631E-4</v>
      </c>
      <c r="AC3514" s="1">
        <f>Table1[[#This Row],[eu_sales]]/Table1[[#This Row],[Eu population]]</f>
        <v>1.1559289421812204E-4</v>
      </c>
      <c r="AD3514" s="1">
        <f>Table1[[#This Row],[jp_sales]]/Table1[[#This Row],[Jp population]]</f>
        <v>0</v>
      </c>
    </row>
    <row r="3515" spans="1:30" x14ac:dyDescent="0.25">
      <c r="A3515" t="s">
        <v>3087</v>
      </c>
      <c r="B3515" t="s">
        <v>18</v>
      </c>
      <c r="C3515">
        <v>2007</v>
      </c>
      <c r="D3515" t="s">
        <v>29</v>
      </c>
      <c r="E3515" t="s">
        <v>55</v>
      </c>
      <c r="F3515" s="4">
        <v>220000</v>
      </c>
      <c r="G3515" s="4">
        <v>0</v>
      </c>
      <c r="H3515" s="4">
        <v>0</v>
      </c>
      <c r="I3515" s="4">
        <v>20000</v>
      </c>
      <c r="J3515">
        <v>4.2</v>
      </c>
      <c r="K3515">
        <v>5</v>
      </c>
      <c r="L3515">
        <v>6.2</v>
      </c>
      <c r="M3515" s="4">
        <v>5</v>
      </c>
      <c r="N3515" t="s">
        <v>2231</v>
      </c>
      <c r="O3515" t="s">
        <v>84</v>
      </c>
      <c r="P3515" s="4">
        <v>240000</v>
      </c>
      <c r="Q3515" s="3">
        <f>AVERAGE(Table1[[#This Row],[critic_score]],Table1[[#This Row],[user_score]])</f>
        <v>5.2</v>
      </c>
      <c r="R3515" s="4">
        <f>Table1[[#This Row],[user_count]]+Table1[[#This Row],[critic_count]]</f>
        <v>10</v>
      </c>
      <c r="S3515" s="2">
        <f>100000*Table1[[#This Row],[review_count]]/Table1[[#This Row],[total sales]]</f>
        <v>4.166666666666667</v>
      </c>
      <c r="T3515" s="2">
        <f>Table1[[#This Row],[total sales]]/(2017-Table1[[#This Row],[year_of_release]])</f>
        <v>24000</v>
      </c>
      <c r="U3515" s="9">
        <f>Table1[[#This Row],[na_sales]]/(2017-Table1[[#This Row],[year_of_release]])</f>
        <v>22000</v>
      </c>
      <c r="V3515" s="6">
        <f>Table1[[#This Row],[eu_sales]]/(2017-Table1[[#This Row],[year_of_release]])</f>
        <v>0</v>
      </c>
      <c r="W3515" s="6">
        <f>Table1[[#This Row],[jp_sales]]/(2017-Table1[[#This Row],[year_of_release]])</f>
        <v>0</v>
      </c>
      <c r="X3515" s="6">
        <f>Table1[[#This Row],[other_sales]]/(2017-Table1[[#This Row],[year_of_release]])</f>
        <v>2000</v>
      </c>
      <c r="Y3515" s="4">
        <v>522751172</v>
      </c>
      <c r="Z3515" s="4">
        <v>438594184</v>
      </c>
      <c r="AA3515" s="4">
        <v>128001000</v>
      </c>
      <c r="AB3515" s="1">
        <f>Table1[[#This Row],[na_sales]]/Table1[[#This Row],[NA population]]</f>
        <v>4.2085032379420473E-4</v>
      </c>
      <c r="AC3515" s="1">
        <f>Table1[[#This Row],[eu_sales]]/Table1[[#This Row],[Eu population]]</f>
        <v>0</v>
      </c>
      <c r="AD3515" s="1">
        <f>Table1[[#This Row],[jp_sales]]/Table1[[#This Row],[Jp population]]</f>
        <v>0</v>
      </c>
    </row>
    <row r="3516" spans="1:30" x14ac:dyDescent="0.25">
      <c r="A3516" t="s">
        <v>1441</v>
      </c>
      <c r="B3516" t="s">
        <v>34</v>
      </c>
      <c r="C3516">
        <v>2011</v>
      </c>
      <c r="D3516" t="s">
        <v>40</v>
      </c>
      <c r="E3516" t="s">
        <v>642</v>
      </c>
      <c r="F3516" s="4">
        <v>160000</v>
      </c>
      <c r="G3516" s="4">
        <v>60000</v>
      </c>
      <c r="H3516" s="4">
        <v>0</v>
      </c>
      <c r="I3516" s="4">
        <v>20000</v>
      </c>
      <c r="J3516">
        <v>5.8</v>
      </c>
      <c r="K3516">
        <v>22</v>
      </c>
      <c r="L3516">
        <v>8</v>
      </c>
      <c r="M3516" s="4">
        <v>46</v>
      </c>
      <c r="N3516" t="s">
        <v>643</v>
      </c>
      <c r="O3516" t="s">
        <v>67</v>
      </c>
      <c r="P3516" s="4">
        <v>240000</v>
      </c>
      <c r="Q3516" s="3">
        <f>AVERAGE(Table1[[#This Row],[critic_score]],Table1[[#This Row],[user_score]])</f>
        <v>6.9</v>
      </c>
      <c r="R3516" s="4">
        <f>Table1[[#This Row],[user_count]]+Table1[[#This Row],[critic_count]]</f>
        <v>68</v>
      </c>
      <c r="S3516" s="2">
        <f>100000*Table1[[#This Row],[review_count]]/Table1[[#This Row],[total sales]]</f>
        <v>28.333333333333332</v>
      </c>
      <c r="T3516" s="2">
        <f>Table1[[#This Row],[total sales]]/(2017-Table1[[#This Row],[year_of_release]])</f>
        <v>40000</v>
      </c>
      <c r="U3516" s="9">
        <f>Table1[[#This Row],[na_sales]]/(2017-Table1[[#This Row],[year_of_release]])</f>
        <v>26666.666666666668</v>
      </c>
      <c r="V3516" s="6">
        <f>Table1[[#This Row],[eu_sales]]/(2017-Table1[[#This Row],[year_of_release]])</f>
        <v>10000</v>
      </c>
      <c r="W3516" s="6">
        <f>Table1[[#This Row],[jp_sales]]/(2017-Table1[[#This Row],[year_of_release]])</f>
        <v>0</v>
      </c>
      <c r="X3516" s="6">
        <f>Table1[[#This Row],[other_sales]]/(2017-Table1[[#This Row],[year_of_release]])</f>
        <v>3333.3333333333335</v>
      </c>
      <c r="Y3516" s="4">
        <v>545961365</v>
      </c>
      <c r="Z3516" s="4">
        <v>440756453</v>
      </c>
      <c r="AA3516" s="4">
        <v>127833000</v>
      </c>
      <c r="AB3516" s="1">
        <f>Table1[[#This Row],[na_sales]]/Table1[[#This Row],[NA population]]</f>
        <v>2.9306103006024976E-4</v>
      </c>
      <c r="AC3516" s="1">
        <f>Table1[[#This Row],[eu_sales]]/Table1[[#This Row],[Eu population]]</f>
        <v>1.3612960080700169E-4</v>
      </c>
      <c r="AD3516" s="1">
        <f>Table1[[#This Row],[jp_sales]]/Table1[[#This Row],[Jp population]]</f>
        <v>0</v>
      </c>
    </row>
    <row r="3517" spans="1:30" x14ac:dyDescent="0.25">
      <c r="A3517" t="s">
        <v>3088</v>
      </c>
      <c r="B3517" t="s">
        <v>113</v>
      </c>
      <c r="C3517">
        <v>2015</v>
      </c>
      <c r="D3517" t="s">
        <v>225</v>
      </c>
      <c r="E3517" t="s">
        <v>403</v>
      </c>
      <c r="F3517" s="4">
        <v>90000</v>
      </c>
      <c r="G3517" s="4">
        <v>130000</v>
      </c>
      <c r="H3517" s="4">
        <v>0</v>
      </c>
      <c r="I3517" s="4">
        <v>20000</v>
      </c>
      <c r="J3517">
        <v>8</v>
      </c>
      <c r="K3517">
        <v>66</v>
      </c>
      <c r="L3517">
        <v>7.3</v>
      </c>
      <c r="M3517" s="4">
        <v>520</v>
      </c>
      <c r="N3517" t="s">
        <v>743</v>
      </c>
      <c r="O3517" t="s">
        <v>67</v>
      </c>
      <c r="P3517" s="4">
        <v>240000</v>
      </c>
      <c r="Q3517" s="3">
        <f>AVERAGE(Table1[[#This Row],[critic_score]],Table1[[#This Row],[user_score]])</f>
        <v>7.65</v>
      </c>
      <c r="R3517" s="4">
        <f>Table1[[#This Row],[user_count]]+Table1[[#This Row],[critic_count]]</f>
        <v>586</v>
      </c>
      <c r="S3517" s="2">
        <f>100000*Table1[[#This Row],[review_count]]/Table1[[#This Row],[total sales]]</f>
        <v>244.16666666666666</v>
      </c>
      <c r="T3517" s="2">
        <f>Table1[[#This Row],[total sales]]/(2017-Table1[[#This Row],[year_of_release]])</f>
        <v>120000</v>
      </c>
      <c r="U3517" s="9">
        <f>Table1[[#This Row],[na_sales]]/(2017-Table1[[#This Row],[year_of_release]])</f>
        <v>45000</v>
      </c>
      <c r="V3517" s="6">
        <f>Table1[[#This Row],[eu_sales]]/(2017-Table1[[#This Row],[year_of_release]])</f>
        <v>65000</v>
      </c>
      <c r="W3517" s="6">
        <f>Table1[[#This Row],[jp_sales]]/(2017-Table1[[#This Row],[year_of_release]])</f>
        <v>0</v>
      </c>
      <c r="X3517" s="6">
        <f>Table1[[#This Row],[other_sales]]/(2017-Table1[[#This Row],[year_of_release]])</f>
        <v>10000</v>
      </c>
      <c r="Y3517" s="4">
        <v>567732286</v>
      </c>
      <c r="Z3517" s="4">
        <v>444588718</v>
      </c>
      <c r="AA3517" s="4">
        <v>127141000</v>
      </c>
      <c r="AB3517" s="1">
        <f>Table1[[#This Row],[na_sales]]/Table1[[#This Row],[NA population]]</f>
        <v>1.5852542161042432E-4</v>
      </c>
      <c r="AC3517" s="1">
        <f>Table1[[#This Row],[eu_sales]]/Table1[[#This Row],[Eu population]]</f>
        <v>2.9240508077850056E-4</v>
      </c>
      <c r="AD3517" s="1">
        <f>Table1[[#This Row],[jp_sales]]/Table1[[#This Row],[Jp population]]</f>
        <v>0</v>
      </c>
    </row>
    <row r="3518" spans="1:30" x14ac:dyDescent="0.25">
      <c r="A3518" t="s">
        <v>3089</v>
      </c>
      <c r="B3518" t="s">
        <v>103</v>
      </c>
      <c r="C3518">
        <v>2001</v>
      </c>
      <c r="D3518" t="s">
        <v>40</v>
      </c>
      <c r="E3518" t="s">
        <v>35</v>
      </c>
      <c r="F3518" s="4">
        <v>180000</v>
      </c>
      <c r="G3518" s="4">
        <v>50000</v>
      </c>
      <c r="H3518" s="4">
        <v>0</v>
      </c>
      <c r="I3518" s="4">
        <v>10000</v>
      </c>
      <c r="J3518">
        <v>5.2</v>
      </c>
      <c r="K3518">
        <v>26</v>
      </c>
      <c r="L3518">
        <v>8.5</v>
      </c>
      <c r="M3518" s="4">
        <v>14</v>
      </c>
      <c r="N3518" t="s">
        <v>1835</v>
      </c>
      <c r="O3518" t="s">
        <v>67</v>
      </c>
      <c r="P3518" s="4">
        <v>240000</v>
      </c>
      <c r="Q3518" s="3">
        <f>AVERAGE(Table1[[#This Row],[critic_score]],Table1[[#This Row],[user_score]])</f>
        <v>6.85</v>
      </c>
      <c r="R3518" s="4">
        <f>Table1[[#This Row],[user_count]]+Table1[[#This Row],[critic_count]]</f>
        <v>40</v>
      </c>
      <c r="S3518" s="2">
        <f>100000*Table1[[#This Row],[review_count]]/Table1[[#This Row],[total sales]]</f>
        <v>16.666666666666668</v>
      </c>
      <c r="T3518" s="2">
        <f>Table1[[#This Row],[total sales]]/(2017-Table1[[#This Row],[year_of_release]])</f>
        <v>15000</v>
      </c>
      <c r="U3518" s="9">
        <f>Table1[[#This Row],[na_sales]]/(2017-Table1[[#This Row],[year_of_release]])</f>
        <v>11250</v>
      </c>
      <c r="V3518" s="6">
        <f>Table1[[#This Row],[eu_sales]]/(2017-Table1[[#This Row],[year_of_release]])</f>
        <v>3125</v>
      </c>
      <c r="W3518" s="6">
        <f>Table1[[#This Row],[jp_sales]]/(2017-Table1[[#This Row],[year_of_release]])</f>
        <v>0</v>
      </c>
      <c r="X3518" s="6">
        <f>Table1[[#This Row],[other_sales]]/(2017-Table1[[#This Row],[year_of_release]])</f>
        <v>625</v>
      </c>
      <c r="Y3518" s="4">
        <v>489752572</v>
      </c>
      <c r="Z3518" s="4">
        <v>430035992</v>
      </c>
      <c r="AA3518" s="4">
        <v>127149000</v>
      </c>
      <c r="AB3518" s="1">
        <f>Table1[[#This Row],[na_sales]]/Table1[[#This Row],[NA population]]</f>
        <v>3.6753252619978075E-4</v>
      </c>
      <c r="AC3518" s="1">
        <f>Table1[[#This Row],[eu_sales]]/Table1[[#This Row],[Eu population]]</f>
        <v>1.1626933775347808E-4</v>
      </c>
      <c r="AD3518" s="1">
        <f>Table1[[#This Row],[jp_sales]]/Table1[[#This Row],[Jp population]]</f>
        <v>0</v>
      </c>
    </row>
    <row r="3519" spans="1:30" x14ac:dyDescent="0.25">
      <c r="A3519" t="s">
        <v>2285</v>
      </c>
      <c r="B3519" t="s">
        <v>103</v>
      </c>
      <c r="C3519">
        <v>2005</v>
      </c>
      <c r="D3519" t="s">
        <v>65</v>
      </c>
      <c r="E3519" t="s">
        <v>231</v>
      </c>
      <c r="F3519" s="4">
        <v>180000</v>
      </c>
      <c r="G3519" s="4">
        <v>50000</v>
      </c>
      <c r="H3519" s="4">
        <v>0</v>
      </c>
      <c r="I3519" s="4">
        <v>10000</v>
      </c>
      <c r="J3519">
        <v>5.0999999999999996</v>
      </c>
      <c r="K3519">
        <v>11</v>
      </c>
      <c r="L3519">
        <v>6.1</v>
      </c>
      <c r="M3519" s="4">
        <v>8</v>
      </c>
      <c r="N3519" t="s">
        <v>945</v>
      </c>
      <c r="O3519" t="s">
        <v>67</v>
      </c>
      <c r="P3519" s="4">
        <v>240000</v>
      </c>
      <c r="Q3519" s="3">
        <f>AVERAGE(Table1[[#This Row],[critic_score]],Table1[[#This Row],[user_score]])</f>
        <v>5.6</v>
      </c>
      <c r="R3519" s="4">
        <f>Table1[[#This Row],[user_count]]+Table1[[#This Row],[critic_count]]</f>
        <v>19</v>
      </c>
      <c r="S3519" s="2">
        <f>100000*Table1[[#This Row],[review_count]]/Table1[[#This Row],[total sales]]</f>
        <v>7.916666666666667</v>
      </c>
      <c r="T3519" s="2">
        <f>Table1[[#This Row],[total sales]]/(2017-Table1[[#This Row],[year_of_release]])</f>
        <v>20000</v>
      </c>
      <c r="U3519" s="9">
        <f>Table1[[#This Row],[na_sales]]/(2017-Table1[[#This Row],[year_of_release]])</f>
        <v>15000</v>
      </c>
      <c r="V3519" s="6">
        <f>Table1[[#This Row],[eu_sales]]/(2017-Table1[[#This Row],[year_of_release]])</f>
        <v>4166.666666666667</v>
      </c>
      <c r="W3519" s="6">
        <f>Table1[[#This Row],[jp_sales]]/(2017-Table1[[#This Row],[year_of_release]])</f>
        <v>0</v>
      </c>
      <c r="X3519" s="6">
        <f>Table1[[#This Row],[other_sales]]/(2017-Table1[[#This Row],[year_of_release]])</f>
        <v>833.33333333333337</v>
      </c>
      <c r="Y3519" s="4">
        <v>511054143</v>
      </c>
      <c r="Z3519" s="4">
        <v>435713800</v>
      </c>
      <c r="AA3519" s="4">
        <v>127773000</v>
      </c>
      <c r="AB3519" s="1">
        <f>Table1[[#This Row],[na_sales]]/Table1[[#This Row],[NA population]]</f>
        <v>3.5221317049375728E-4</v>
      </c>
      <c r="AC3519" s="1">
        <f>Table1[[#This Row],[eu_sales]]/Table1[[#This Row],[Eu population]]</f>
        <v>1.1475422628339979E-4</v>
      </c>
      <c r="AD3519" s="1">
        <f>Table1[[#This Row],[jp_sales]]/Table1[[#This Row],[Jp population]]</f>
        <v>0</v>
      </c>
    </row>
    <row r="3520" spans="1:30" x14ac:dyDescent="0.25">
      <c r="A3520" t="s">
        <v>2055</v>
      </c>
      <c r="B3520" t="s">
        <v>118</v>
      </c>
      <c r="C3520">
        <v>2005</v>
      </c>
      <c r="D3520" t="s">
        <v>23</v>
      </c>
      <c r="E3520" t="s">
        <v>575</v>
      </c>
      <c r="F3520" s="4">
        <v>160000</v>
      </c>
      <c r="G3520" s="4">
        <v>50000</v>
      </c>
      <c r="H3520" s="4">
        <v>0</v>
      </c>
      <c r="I3520" s="4">
        <v>30000</v>
      </c>
      <c r="J3520">
        <v>6.8</v>
      </c>
      <c r="K3520">
        <v>9</v>
      </c>
      <c r="L3520">
        <v>7.1</v>
      </c>
      <c r="M3520" s="4">
        <v>25</v>
      </c>
      <c r="N3520" t="s">
        <v>1043</v>
      </c>
      <c r="O3520" t="s">
        <v>84</v>
      </c>
      <c r="P3520" s="4">
        <v>240000</v>
      </c>
      <c r="Q3520" s="3">
        <f>AVERAGE(Table1[[#This Row],[critic_score]],Table1[[#This Row],[user_score]])</f>
        <v>6.9499999999999993</v>
      </c>
      <c r="R3520" s="4">
        <f>Table1[[#This Row],[user_count]]+Table1[[#This Row],[critic_count]]</f>
        <v>34</v>
      </c>
      <c r="S3520" s="2">
        <f>100000*Table1[[#This Row],[review_count]]/Table1[[#This Row],[total sales]]</f>
        <v>14.166666666666666</v>
      </c>
      <c r="T3520" s="2">
        <f>Table1[[#This Row],[total sales]]/(2017-Table1[[#This Row],[year_of_release]])</f>
        <v>20000</v>
      </c>
      <c r="U3520" s="9">
        <f>Table1[[#This Row],[na_sales]]/(2017-Table1[[#This Row],[year_of_release]])</f>
        <v>13333.333333333334</v>
      </c>
      <c r="V3520" s="6">
        <f>Table1[[#This Row],[eu_sales]]/(2017-Table1[[#This Row],[year_of_release]])</f>
        <v>4166.666666666667</v>
      </c>
      <c r="W3520" s="6">
        <f>Table1[[#This Row],[jp_sales]]/(2017-Table1[[#This Row],[year_of_release]])</f>
        <v>0</v>
      </c>
      <c r="X3520" s="6">
        <f>Table1[[#This Row],[other_sales]]/(2017-Table1[[#This Row],[year_of_release]])</f>
        <v>2500</v>
      </c>
      <c r="Y3520" s="4">
        <v>511054143</v>
      </c>
      <c r="Z3520" s="4">
        <v>435713800</v>
      </c>
      <c r="AA3520" s="4">
        <v>127773000</v>
      </c>
      <c r="AB3520" s="1">
        <f>Table1[[#This Row],[na_sales]]/Table1[[#This Row],[NA population]]</f>
        <v>3.1307837377222866E-4</v>
      </c>
      <c r="AC3520" s="1">
        <f>Table1[[#This Row],[eu_sales]]/Table1[[#This Row],[Eu population]]</f>
        <v>1.1475422628339979E-4</v>
      </c>
      <c r="AD3520" s="1">
        <f>Table1[[#This Row],[jp_sales]]/Table1[[#This Row],[Jp population]]</f>
        <v>0</v>
      </c>
    </row>
    <row r="3521" spans="1:30" x14ac:dyDescent="0.25">
      <c r="A3521" t="s">
        <v>2465</v>
      </c>
      <c r="B3521" t="s">
        <v>34</v>
      </c>
      <c r="C3521">
        <v>2012</v>
      </c>
      <c r="D3521" t="s">
        <v>40</v>
      </c>
      <c r="E3521" t="s">
        <v>196</v>
      </c>
      <c r="F3521" s="4">
        <v>150000</v>
      </c>
      <c r="G3521" s="4">
        <v>60000</v>
      </c>
      <c r="H3521" s="4">
        <v>10000</v>
      </c>
      <c r="I3521" s="4">
        <v>20000</v>
      </c>
      <c r="J3521">
        <v>7.1</v>
      </c>
      <c r="K3521">
        <v>54</v>
      </c>
      <c r="L3521">
        <v>6.5</v>
      </c>
      <c r="M3521" s="4">
        <v>131</v>
      </c>
      <c r="N3521" t="s">
        <v>1074</v>
      </c>
      <c r="O3521" t="s">
        <v>67</v>
      </c>
      <c r="P3521" s="4">
        <v>240000</v>
      </c>
      <c r="Q3521" s="3">
        <f>AVERAGE(Table1[[#This Row],[critic_score]],Table1[[#This Row],[user_score]])</f>
        <v>6.8</v>
      </c>
      <c r="R3521" s="4">
        <f>Table1[[#This Row],[user_count]]+Table1[[#This Row],[critic_count]]</f>
        <v>185</v>
      </c>
      <c r="S3521" s="2">
        <f>100000*Table1[[#This Row],[review_count]]/Table1[[#This Row],[total sales]]</f>
        <v>77.083333333333329</v>
      </c>
      <c r="T3521" s="2">
        <f>Table1[[#This Row],[total sales]]/(2017-Table1[[#This Row],[year_of_release]])</f>
        <v>48000</v>
      </c>
      <c r="U3521" s="9">
        <f>Table1[[#This Row],[na_sales]]/(2017-Table1[[#This Row],[year_of_release]])</f>
        <v>30000</v>
      </c>
      <c r="V3521" s="6">
        <f>Table1[[#This Row],[eu_sales]]/(2017-Table1[[#This Row],[year_of_release]])</f>
        <v>12000</v>
      </c>
      <c r="W3521" s="6">
        <f>Table1[[#This Row],[jp_sales]]/(2017-Table1[[#This Row],[year_of_release]])</f>
        <v>2000</v>
      </c>
      <c r="X3521" s="6">
        <f>Table1[[#This Row],[other_sales]]/(2017-Table1[[#This Row],[year_of_release]])</f>
        <v>4000</v>
      </c>
      <c r="Y3521" s="4">
        <v>551484507</v>
      </c>
      <c r="Z3521" s="4">
        <v>441417242</v>
      </c>
      <c r="AA3521" s="4">
        <v>127629000</v>
      </c>
      <c r="AB3521" s="1">
        <f>Table1[[#This Row],[na_sales]]/Table1[[#This Row],[NA population]]</f>
        <v>2.7199313506734652E-4</v>
      </c>
      <c r="AC3521" s="1">
        <f>Table1[[#This Row],[eu_sales]]/Table1[[#This Row],[Eu population]]</f>
        <v>1.3592581868381118E-4</v>
      </c>
      <c r="AD3521" s="1">
        <f>Table1[[#This Row],[jp_sales]]/Table1[[#This Row],[Jp population]]</f>
        <v>7.8352098660962631E-5</v>
      </c>
    </row>
    <row r="3522" spans="1:30" x14ac:dyDescent="0.25">
      <c r="A3522" t="s">
        <v>3091</v>
      </c>
      <c r="B3522" t="s">
        <v>26</v>
      </c>
      <c r="C3522">
        <v>2006</v>
      </c>
      <c r="D3522" t="s">
        <v>191</v>
      </c>
      <c r="E3522" t="s">
        <v>83</v>
      </c>
      <c r="F3522" s="4">
        <v>100000</v>
      </c>
      <c r="G3522" s="4">
        <v>10000</v>
      </c>
      <c r="H3522" s="4">
        <v>120000</v>
      </c>
      <c r="I3522" s="4">
        <v>10000</v>
      </c>
      <c r="J3522">
        <v>7.5</v>
      </c>
      <c r="K3522">
        <v>42</v>
      </c>
      <c r="L3522">
        <v>7.4</v>
      </c>
      <c r="M3522" s="4">
        <v>28</v>
      </c>
      <c r="N3522" t="s">
        <v>688</v>
      </c>
      <c r="O3522" t="s">
        <v>21</v>
      </c>
      <c r="P3522" s="4">
        <v>240000</v>
      </c>
      <c r="Q3522" s="3">
        <f>AVERAGE(Table1[[#This Row],[critic_score]],Table1[[#This Row],[user_score]])</f>
        <v>7.45</v>
      </c>
      <c r="R3522" s="4">
        <f>Table1[[#This Row],[user_count]]+Table1[[#This Row],[critic_count]]</f>
        <v>70</v>
      </c>
      <c r="S3522" s="2">
        <f>100000*Table1[[#This Row],[review_count]]/Table1[[#This Row],[total sales]]</f>
        <v>29.166666666666668</v>
      </c>
      <c r="T3522" s="2">
        <f>Table1[[#This Row],[total sales]]/(2017-Table1[[#This Row],[year_of_release]])</f>
        <v>21818.18181818182</v>
      </c>
      <c r="U3522" s="9">
        <f>Table1[[#This Row],[na_sales]]/(2017-Table1[[#This Row],[year_of_release]])</f>
        <v>9090.9090909090901</v>
      </c>
      <c r="V3522" s="6">
        <f>Table1[[#This Row],[eu_sales]]/(2017-Table1[[#This Row],[year_of_release]])</f>
        <v>909.09090909090912</v>
      </c>
      <c r="W3522" s="6">
        <f>Table1[[#This Row],[jp_sales]]/(2017-Table1[[#This Row],[year_of_release]])</f>
        <v>10909.09090909091</v>
      </c>
      <c r="X3522" s="6">
        <f>Table1[[#This Row],[other_sales]]/(2017-Table1[[#This Row],[year_of_release]])</f>
        <v>909.09090909090912</v>
      </c>
      <c r="Y3522" s="4">
        <v>516818555</v>
      </c>
      <c r="Z3522" s="4">
        <v>437126892</v>
      </c>
      <c r="AA3522" s="4">
        <v>127854000</v>
      </c>
      <c r="AB3522" s="1">
        <f>Table1[[#This Row],[na_sales]]/Table1[[#This Row],[NA population]]</f>
        <v>1.9349150496347794E-4</v>
      </c>
      <c r="AC3522" s="1">
        <f>Table1[[#This Row],[eu_sales]]/Table1[[#This Row],[Eu population]]</f>
        <v>2.2876652484697737E-5</v>
      </c>
      <c r="AD3522" s="1">
        <f>Table1[[#This Row],[jp_sales]]/Table1[[#This Row],[Jp population]]</f>
        <v>9.3857055704162562E-4</v>
      </c>
    </row>
    <row r="3523" spans="1:30" x14ac:dyDescent="0.25">
      <c r="A3523" t="s">
        <v>3092</v>
      </c>
      <c r="B3523" t="s">
        <v>45</v>
      </c>
      <c r="C3523">
        <v>2002</v>
      </c>
      <c r="D3523" t="s">
        <v>19</v>
      </c>
      <c r="E3523" t="s">
        <v>403</v>
      </c>
      <c r="F3523" s="4">
        <v>120000</v>
      </c>
      <c r="G3523" s="4">
        <v>90000</v>
      </c>
      <c r="H3523" s="4">
        <v>0</v>
      </c>
      <c r="I3523" s="4">
        <v>30000</v>
      </c>
      <c r="J3523">
        <v>8.3000000000000007</v>
      </c>
      <c r="K3523">
        <v>17</v>
      </c>
      <c r="L3523">
        <v>8</v>
      </c>
      <c r="M3523" s="4">
        <v>6</v>
      </c>
      <c r="N3523" t="s">
        <v>926</v>
      </c>
      <c r="O3523" t="s">
        <v>21</v>
      </c>
      <c r="P3523" s="4">
        <v>240000</v>
      </c>
      <c r="Q3523" s="3">
        <f>AVERAGE(Table1[[#This Row],[critic_score]],Table1[[#This Row],[user_score]])</f>
        <v>8.15</v>
      </c>
      <c r="R3523" s="4">
        <f>Table1[[#This Row],[user_count]]+Table1[[#This Row],[critic_count]]</f>
        <v>23</v>
      </c>
      <c r="S3523" s="2">
        <f>100000*Table1[[#This Row],[review_count]]/Table1[[#This Row],[total sales]]</f>
        <v>9.5833333333333339</v>
      </c>
      <c r="T3523" s="2">
        <f>Table1[[#This Row],[total sales]]/(2017-Table1[[#This Row],[year_of_release]])</f>
        <v>16000</v>
      </c>
      <c r="U3523" s="9">
        <f>Table1[[#This Row],[na_sales]]/(2017-Table1[[#This Row],[year_of_release]])</f>
        <v>8000</v>
      </c>
      <c r="V3523" s="6">
        <f>Table1[[#This Row],[eu_sales]]/(2017-Table1[[#This Row],[year_of_release]])</f>
        <v>6000</v>
      </c>
      <c r="W3523" s="6">
        <f>Table1[[#This Row],[jp_sales]]/(2017-Table1[[#This Row],[year_of_release]])</f>
        <v>0</v>
      </c>
      <c r="X3523" s="6">
        <f>Table1[[#This Row],[other_sales]]/(2017-Table1[[#This Row],[year_of_release]])</f>
        <v>2000</v>
      </c>
      <c r="Y3523" s="4">
        <v>495013192</v>
      </c>
      <c r="Z3523" s="4">
        <v>431019772</v>
      </c>
      <c r="AA3523" s="4">
        <v>127445000</v>
      </c>
      <c r="AB3523" s="1">
        <f>Table1[[#This Row],[na_sales]]/Table1[[#This Row],[NA population]]</f>
        <v>2.4241778186792241E-4</v>
      </c>
      <c r="AC3523" s="1">
        <f>Table1[[#This Row],[eu_sales]]/Table1[[#This Row],[Eu population]]</f>
        <v>2.0880712637006359E-4</v>
      </c>
      <c r="AD3523" s="1">
        <f>Table1[[#This Row],[jp_sales]]/Table1[[#This Row],[Jp population]]</f>
        <v>0</v>
      </c>
    </row>
    <row r="3524" spans="1:30" x14ac:dyDescent="0.25">
      <c r="A3524" t="s">
        <v>2668</v>
      </c>
      <c r="B3524" t="s">
        <v>200</v>
      </c>
      <c r="C3524">
        <v>2016</v>
      </c>
      <c r="D3524" t="s">
        <v>19</v>
      </c>
      <c r="E3524" t="s">
        <v>100</v>
      </c>
      <c r="F3524" s="4">
        <v>200000</v>
      </c>
      <c r="G3524" s="4">
        <v>10000</v>
      </c>
      <c r="H3524" s="4">
        <v>0</v>
      </c>
      <c r="I3524" s="4">
        <v>30000</v>
      </c>
      <c r="J3524">
        <v>7.7</v>
      </c>
      <c r="K3524">
        <v>23</v>
      </c>
      <c r="L3524">
        <v>4</v>
      </c>
      <c r="M3524" s="4">
        <v>38</v>
      </c>
      <c r="N3524" t="s">
        <v>2669</v>
      </c>
      <c r="O3524" t="s">
        <v>84</v>
      </c>
      <c r="P3524" s="4">
        <v>240000</v>
      </c>
      <c r="Q3524" s="3">
        <f>AVERAGE(Table1[[#This Row],[critic_score]],Table1[[#This Row],[user_score]])</f>
        <v>5.85</v>
      </c>
      <c r="R3524" s="4">
        <f>Table1[[#This Row],[user_count]]+Table1[[#This Row],[critic_count]]</f>
        <v>61</v>
      </c>
      <c r="S3524" s="2">
        <f>100000*Table1[[#This Row],[review_count]]/Table1[[#This Row],[total sales]]</f>
        <v>25.416666666666668</v>
      </c>
      <c r="T3524" s="2">
        <f>Table1[[#This Row],[total sales]]/(2017-Table1[[#This Row],[year_of_release]])</f>
        <v>240000</v>
      </c>
      <c r="U3524" s="9">
        <f>Table1[[#This Row],[na_sales]]/(2017-Table1[[#This Row],[year_of_release]])</f>
        <v>200000</v>
      </c>
      <c r="V3524" s="6">
        <f>Table1[[#This Row],[eu_sales]]/(2017-Table1[[#This Row],[year_of_release]])</f>
        <v>10000</v>
      </c>
      <c r="W3524" s="6">
        <f>Table1[[#This Row],[jp_sales]]/(2017-Table1[[#This Row],[year_of_release]])</f>
        <v>0</v>
      </c>
      <c r="X3524" s="6">
        <f>Table1[[#This Row],[other_sales]]/(2017-Table1[[#This Row],[year_of_release]])</f>
        <v>30000</v>
      </c>
      <c r="Y3524" s="4">
        <v>573178249</v>
      </c>
      <c r="Z3524" s="4">
        <v>445623395</v>
      </c>
      <c r="AA3524" s="4">
        <v>126994511</v>
      </c>
      <c r="AB3524" s="1">
        <f>Table1[[#This Row],[na_sales]]/Table1[[#This Row],[NA population]]</f>
        <v>3.4893159387839923E-4</v>
      </c>
      <c r="AC3524" s="1">
        <f>Table1[[#This Row],[eu_sales]]/Table1[[#This Row],[Eu population]]</f>
        <v>2.2440473530345058E-5</v>
      </c>
      <c r="AD3524" s="1">
        <f>Table1[[#This Row],[jp_sales]]/Table1[[#This Row],[Jp population]]</f>
        <v>0</v>
      </c>
    </row>
    <row r="3525" spans="1:30" x14ac:dyDescent="0.25">
      <c r="A3525" t="s">
        <v>995</v>
      </c>
      <c r="B3525" t="s">
        <v>34</v>
      </c>
      <c r="C3525">
        <v>2009</v>
      </c>
      <c r="D3525" t="s">
        <v>40</v>
      </c>
      <c r="E3525" t="s">
        <v>55</v>
      </c>
      <c r="F3525" s="4">
        <v>200000</v>
      </c>
      <c r="G3525" s="4">
        <v>20000</v>
      </c>
      <c r="H3525" s="4">
        <v>0</v>
      </c>
      <c r="I3525" s="4">
        <v>20000</v>
      </c>
      <c r="J3525">
        <v>6</v>
      </c>
      <c r="K3525">
        <v>16</v>
      </c>
      <c r="L3525">
        <v>5.2</v>
      </c>
      <c r="M3525" s="4">
        <v>9</v>
      </c>
      <c r="N3525" t="s">
        <v>996</v>
      </c>
      <c r="O3525" t="s">
        <v>21</v>
      </c>
      <c r="P3525" s="4">
        <v>240000</v>
      </c>
      <c r="Q3525" s="3">
        <f>AVERAGE(Table1[[#This Row],[critic_score]],Table1[[#This Row],[user_score]])</f>
        <v>5.6</v>
      </c>
      <c r="R3525" s="4">
        <f>Table1[[#This Row],[user_count]]+Table1[[#This Row],[critic_count]]</f>
        <v>25</v>
      </c>
      <c r="S3525" s="2">
        <f>100000*Table1[[#This Row],[review_count]]/Table1[[#This Row],[total sales]]</f>
        <v>10.416666666666666</v>
      </c>
      <c r="T3525" s="2">
        <f>Table1[[#This Row],[total sales]]/(2017-Table1[[#This Row],[year_of_release]])</f>
        <v>30000</v>
      </c>
      <c r="U3525" s="9">
        <f>Table1[[#This Row],[na_sales]]/(2017-Table1[[#This Row],[year_of_release]])</f>
        <v>25000</v>
      </c>
      <c r="V3525" s="6">
        <f>Table1[[#This Row],[eu_sales]]/(2017-Table1[[#This Row],[year_of_release]])</f>
        <v>2500</v>
      </c>
      <c r="W3525" s="6">
        <f>Table1[[#This Row],[jp_sales]]/(2017-Table1[[#This Row],[year_of_release]])</f>
        <v>0</v>
      </c>
      <c r="X3525" s="6">
        <f>Table1[[#This Row],[other_sales]]/(2017-Table1[[#This Row],[year_of_release]])</f>
        <v>2500</v>
      </c>
      <c r="Y3525" s="4">
        <v>534740514</v>
      </c>
      <c r="Z3525" s="4">
        <v>441041694</v>
      </c>
      <c r="AA3525" s="4">
        <v>128047000</v>
      </c>
      <c r="AB3525" s="1">
        <f>Table1[[#This Row],[na_sales]]/Table1[[#This Row],[NA population]]</f>
        <v>3.7401317978312E-4</v>
      </c>
      <c r="AC3525" s="1">
        <f>Table1[[#This Row],[eu_sales]]/Table1[[#This Row],[Eu population]]</f>
        <v>4.5347186608620271E-5</v>
      </c>
      <c r="AD3525" s="1">
        <f>Table1[[#This Row],[jp_sales]]/Table1[[#This Row],[Jp population]]</f>
        <v>0</v>
      </c>
    </row>
    <row r="3526" spans="1:30" x14ac:dyDescent="0.25">
      <c r="A3526" t="s">
        <v>2063</v>
      </c>
      <c r="B3526" t="s">
        <v>113</v>
      </c>
      <c r="C3526">
        <v>2010</v>
      </c>
      <c r="D3526" t="s">
        <v>54</v>
      </c>
      <c r="E3526" t="s">
        <v>425</v>
      </c>
      <c r="F3526" s="4">
        <v>0</v>
      </c>
      <c r="G3526" s="4">
        <v>190000</v>
      </c>
      <c r="H3526" s="4">
        <v>0</v>
      </c>
      <c r="I3526" s="4">
        <v>50000</v>
      </c>
      <c r="J3526">
        <v>8.1</v>
      </c>
      <c r="K3526">
        <v>40</v>
      </c>
      <c r="L3526">
        <v>8.1</v>
      </c>
      <c r="M3526" s="4">
        <v>1472</v>
      </c>
      <c r="N3526" t="s">
        <v>2064</v>
      </c>
      <c r="O3526" t="s">
        <v>43</v>
      </c>
      <c r="P3526" s="4">
        <v>240000</v>
      </c>
      <c r="Q3526" s="3">
        <f>AVERAGE(Table1[[#This Row],[critic_score]],Table1[[#This Row],[user_score]])</f>
        <v>8.1</v>
      </c>
      <c r="R3526" s="4">
        <f>Table1[[#This Row],[user_count]]+Table1[[#This Row],[critic_count]]</f>
        <v>1512</v>
      </c>
      <c r="S3526" s="2">
        <f>100000*Table1[[#This Row],[review_count]]/Table1[[#This Row],[total sales]]</f>
        <v>630</v>
      </c>
      <c r="T3526" s="2">
        <f>Table1[[#This Row],[total sales]]/(2017-Table1[[#This Row],[year_of_release]])</f>
        <v>34285.714285714283</v>
      </c>
      <c r="U3526" s="9">
        <f>Table1[[#This Row],[na_sales]]/(2017-Table1[[#This Row],[year_of_release]])</f>
        <v>0</v>
      </c>
      <c r="V3526" s="6">
        <f>Table1[[#This Row],[eu_sales]]/(2017-Table1[[#This Row],[year_of_release]])</f>
        <v>27142.857142857141</v>
      </c>
      <c r="W3526" s="6">
        <f>Table1[[#This Row],[jp_sales]]/(2017-Table1[[#This Row],[year_of_release]])</f>
        <v>0</v>
      </c>
      <c r="X3526" s="6">
        <f>Table1[[#This Row],[other_sales]]/(2017-Table1[[#This Row],[year_of_release]])</f>
        <v>7142.8571428571431</v>
      </c>
      <c r="Y3526" s="4">
        <v>540520772</v>
      </c>
      <c r="Z3526" s="4">
        <v>441654761</v>
      </c>
      <c r="AA3526" s="4">
        <v>128070000</v>
      </c>
      <c r="AB3526" s="1">
        <f>Table1[[#This Row],[na_sales]]/Table1[[#This Row],[NA population]]</f>
        <v>0</v>
      </c>
      <c r="AC3526" s="1">
        <f>Table1[[#This Row],[eu_sales]]/Table1[[#This Row],[Eu population]]</f>
        <v>4.3020027582132189E-4</v>
      </c>
      <c r="AD3526" s="1">
        <f>Table1[[#This Row],[jp_sales]]/Table1[[#This Row],[Jp population]]</f>
        <v>0</v>
      </c>
    </row>
    <row r="3527" spans="1:30" x14ac:dyDescent="0.25">
      <c r="A3527" t="s">
        <v>2980</v>
      </c>
      <c r="B3527" t="s">
        <v>26</v>
      </c>
      <c r="C3527">
        <v>2009</v>
      </c>
      <c r="D3527" t="s">
        <v>96</v>
      </c>
      <c r="E3527" t="s">
        <v>1208</v>
      </c>
      <c r="F3527" s="4">
        <v>130000</v>
      </c>
      <c r="G3527" s="4">
        <v>0</v>
      </c>
      <c r="H3527" s="4">
        <v>120000</v>
      </c>
      <c r="I3527" s="4">
        <v>10000</v>
      </c>
      <c r="J3527">
        <v>8.4</v>
      </c>
      <c r="K3527">
        <v>28</v>
      </c>
      <c r="L3527">
        <v>8.8000000000000007</v>
      </c>
      <c r="M3527" s="4">
        <v>79</v>
      </c>
      <c r="N3527" t="s">
        <v>1208</v>
      </c>
      <c r="O3527" t="s">
        <v>67</v>
      </c>
      <c r="P3527" s="4">
        <v>260000</v>
      </c>
      <c r="Q3527" s="3">
        <f>AVERAGE(Table1[[#This Row],[critic_score]],Table1[[#This Row],[user_score]])</f>
        <v>8.6000000000000014</v>
      </c>
      <c r="R3527" s="4">
        <f>Table1[[#This Row],[user_count]]+Table1[[#This Row],[critic_count]]</f>
        <v>107</v>
      </c>
      <c r="S3527" s="2">
        <f>100000*Table1[[#This Row],[review_count]]/Table1[[#This Row],[total sales]]</f>
        <v>41.153846153846153</v>
      </c>
      <c r="T3527" s="2">
        <f>Table1[[#This Row],[total sales]]/(2017-Table1[[#This Row],[year_of_release]])</f>
        <v>32500</v>
      </c>
      <c r="U3527" s="9">
        <f>Table1[[#This Row],[na_sales]]/(2017-Table1[[#This Row],[year_of_release]])</f>
        <v>16250</v>
      </c>
      <c r="V3527" s="6">
        <f>Table1[[#This Row],[eu_sales]]/(2017-Table1[[#This Row],[year_of_release]])</f>
        <v>0</v>
      </c>
      <c r="W3527" s="6">
        <f>Table1[[#This Row],[jp_sales]]/(2017-Table1[[#This Row],[year_of_release]])</f>
        <v>15000</v>
      </c>
      <c r="X3527" s="6">
        <f>Table1[[#This Row],[other_sales]]/(2017-Table1[[#This Row],[year_of_release]])</f>
        <v>1250</v>
      </c>
      <c r="Y3527" s="4">
        <v>534740514</v>
      </c>
      <c r="Z3527" s="4">
        <v>441041694</v>
      </c>
      <c r="AA3527" s="4">
        <v>128047000</v>
      </c>
      <c r="AB3527" s="1">
        <f>Table1[[#This Row],[na_sales]]/Table1[[#This Row],[NA population]]</f>
        <v>2.43108566859028E-4</v>
      </c>
      <c r="AC3527" s="1">
        <f>Table1[[#This Row],[eu_sales]]/Table1[[#This Row],[Eu population]]</f>
        <v>0</v>
      </c>
      <c r="AD3527" s="1">
        <f>Table1[[#This Row],[jp_sales]]/Table1[[#This Row],[Jp population]]</f>
        <v>9.3715588807234847E-4</v>
      </c>
    </row>
    <row r="3528" spans="1:30" x14ac:dyDescent="0.25">
      <c r="A3528" t="s">
        <v>3096</v>
      </c>
      <c r="B3528" t="s">
        <v>200</v>
      </c>
      <c r="C3528">
        <v>2013</v>
      </c>
      <c r="D3528" t="s">
        <v>29</v>
      </c>
      <c r="E3528" t="s">
        <v>1879</v>
      </c>
      <c r="F3528" s="4">
        <v>170000</v>
      </c>
      <c r="G3528" s="4">
        <v>50000</v>
      </c>
      <c r="H3528" s="4">
        <v>0</v>
      </c>
      <c r="I3528" s="4">
        <v>20000</v>
      </c>
      <c r="J3528">
        <v>7.3</v>
      </c>
      <c r="K3528">
        <v>5</v>
      </c>
      <c r="L3528">
        <v>6.2</v>
      </c>
      <c r="M3528" s="4">
        <v>40</v>
      </c>
      <c r="N3528" t="s">
        <v>2231</v>
      </c>
      <c r="O3528" t="s">
        <v>21</v>
      </c>
      <c r="P3528" s="4">
        <v>240000</v>
      </c>
      <c r="Q3528" s="3">
        <f>AVERAGE(Table1[[#This Row],[critic_score]],Table1[[#This Row],[user_score]])</f>
        <v>6.75</v>
      </c>
      <c r="R3528" s="4">
        <f>Table1[[#This Row],[user_count]]+Table1[[#This Row],[critic_count]]</f>
        <v>45</v>
      </c>
      <c r="S3528" s="2">
        <f>100000*Table1[[#This Row],[review_count]]/Table1[[#This Row],[total sales]]</f>
        <v>18.75</v>
      </c>
      <c r="T3528" s="2">
        <f>Table1[[#This Row],[total sales]]/(2017-Table1[[#This Row],[year_of_release]])</f>
        <v>60000</v>
      </c>
      <c r="U3528" s="9">
        <f>Table1[[#This Row],[na_sales]]/(2017-Table1[[#This Row],[year_of_release]])</f>
        <v>42500</v>
      </c>
      <c r="V3528" s="6">
        <f>Table1[[#This Row],[eu_sales]]/(2017-Table1[[#This Row],[year_of_release]])</f>
        <v>12500</v>
      </c>
      <c r="W3528" s="6">
        <f>Table1[[#This Row],[jp_sales]]/(2017-Table1[[#This Row],[year_of_release]])</f>
        <v>0</v>
      </c>
      <c r="X3528" s="6">
        <f>Table1[[#This Row],[other_sales]]/(2017-Table1[[#This Row],[year_of_release]])</f>
        <v>5000</v>
      </c>
      <c r="Y3528" s="4">
        <v>556861736</v>
      </c>
      <c r="Z3528" s="4">
        <v>442492884</v>
      </c>
      <c r="AA3528" s="4">
        <v>127445000</v>
      </c>
      <c r="AB3528" s="1">
        <f>Table1[[#This Row],[na_sales]]/Table1[[#This Row],[NA population]]</f>
        <v>3.0528224334666799E-4</v>
      </c>
      <c r="AC3528" s="1">
        <f>Table1[[#This Row],[eu_sales]]/Table1[[#This Row],[Eu population]]</f>
        <v>1.1299616741407304E-4</v>
      </c>
      <c r="AD3528" s="1">
        <f>Table1[[#This Row],[jp_sales]]/Table1[[#This Row],[Jp population]]</f>
        <v>0</v>
      </c>
    </row>
    <row r="3529" spans="1:30" x14ac:dyDescent="0.25">
      <c r="A3529" t="s">
        <v>3099</v>
      </c>
      <c r="B3529" t="s">
        <v>26</v>
      </c>
      <c r="C3529">
        <v>2008</v>
      </c>
      <c r="D3529" t="s">
        <v>96</v>
      </c>
      <c r="E3529" t="s">
        <v>1546</v>
      </c>
      <c r="F3529" s="4">
        <v>110000</v>
      </c>
      <c r="G3529" s="4">
        <v>0</v>
      </c>
      <c r="H3529" s="4">
        <v>120000</v>
      </c>
      <c r="I3529" s="4">
        <v>10000</v>
      </c>
      <c r="J3529">
        <v>7.1</v>
      </c>
      <c r="K3529">
        <v>29</v>
      </c>
      <c r="L3529">
        <v>7.4</v>
      </c>
      <c r="M3529" s="4">
        <v>13</v>
      </c>
      <c r="N3529" t="s">
        <v>3100</v>
      </c>
      <c r="O3529" t="s">
        <v>84</v>
      </c>
      <c r="P3529" s="4">
        <v>240000</v>
      </c>
      <c r="Q3529" s="3">
        <f>AVERAGE(Table1[[#This Row],[critic_score]],Table1[[#This Row],[user_score]])</f>
        <v>7.25</v>
      </c>
      <c r="R3529" s="4">
        <f>Table1[[#This Row],[user_count]]+Table1[[#This Row],[critic_count]]</f>
        <v>42</v>
      </c>
      <c r="S3529" s="2">
        <f>100000*Table1[[#This Row],[review_count]]/Table1[[#This Row],[total sales]]</f>
        <v>17.5</v>
      </c>
      <c r="T3529" s="2">
        <f>Table1[[#This Row],[total sales]]/(2017-Table1[[#This Row],[year_of_release]])</f>
        <v>26666.666666666668</v>
      </c>
      <c r="U3529" s="9">
        <f>Table1[[#This Row],[na_sales]]/(2017-Table1[[#This Row],[year_of_release]])</f>
        <v>12222.222222222223</v>
      </c>
      <c r="V3529" s="6">
        <f>Table1[[#This Row],[eu_sales]]/(2017-Table1[[#This Row],[year_of_release]])</f>
        <v>0</v>
      </c>
      <c r="W3529" s="6">
        <f>Table1[[#This Row],[jp_sales]]/(2017-Table1[[#This Row],[year_of_release]])</f>
        <v>13333.333333333334</v>
      </c>
      <c r="X3529" s="6">
        <f>Table1[[#This Row],[other_sales]]/(2017-Table1[[#This Row],[year_of_release]])</f>
        <v>1111.1111111111111</v>
      </c>
      <c r="Y3529" s="4">
        <v>528816311</v>
      </c>
      <c r="Z3529" s="4">
        <v>440001482</v>
      </c>
      <c r="AA3529" s="4">
        <v>128063000</v>
      </c>
      <c r="AB3529" s="1">
        <f>Table1[[#This Row],[na_sales]]/Table1[[#This Row],[NA population]]</f>
        <v>2.080117381250746E-4</v>
      </c>
      <c r="AC3529" s="1">
        <f>Table1[[#This Row],[eu_sales]]/Table1[[#This Row],[Eu population]]</f>
        <v>0</v>
      </c>
      <c r="AD3529" s="1">
        <f>Table1[[#This Row],[jp_sales]]/Table1[[#This Row],[Jp population]]</f>
        <v>9.3703880121502701E-4</v>
      </c>
    </row>
    <row r="3530" spans="1:30" x14ac:dyDescent="0.25">
      <c r="A3530" t="s">
        <v>3101</v>
      </c>
      <c r="B3530" t="s">
        <v>34</v>
      </c>
      <c r="C3530">
        <v>2011</v>
      </c>
      <c r="D3530" t="s">
        <v>29</v>
      </c>
      <c r="E3530" t="s">
        <v>403</v>
      </c>
      <c r="F3530" s="4">
        <v>160000</v>
      </c>
      <c r="G3530" s="4">
        <v>60000</v>
      </c>
      <c r="H3530" s="4">
        <v>0</v>
      </c>
      <c r="I3530" s="4">
        <v>20000</v>
      </c>
      <c r="J3530">
        <v>5.3</v>
      </c>
      <c r="K3530">
        <v>31</v>
      </c>
      <c r="L3530">
        <v>5.2</v>
      </c>
      <c r="M3530" s="4">
        <v>10</v>
      </c>
      <c r="N3530" t="s">
        <v>403</v>
      </c>
      <c r="O3530" t="s">
        <v>67</v>
      </c>
      <c r="P3530" s="4">
        <v>240000</v>
      </c>
      <c r="Q3530" s="3">
        <f>AVERAGE(Table1[[#This Row],[critic_score]],Table1[[#This Row],[user_score]])</f>
        <v>5.25</v>
      </c>
      <c r="R3530" s="4">
        <f>Table1[[#This Row],[user_count]]+Table1[[#This Row],[critic_count]]</f>
        <v>41</v>
      </c>
      <c r="S3530" s="2">
        <f>100000*Table1[[#This Row],[review_count]]/Table1[[#This Row],[total sales]]</f>
        <v>17.083333333333332</v>
      </c>
      <c r="T3530" s="2">
        <f>Table1[[#This Row],[total sales]]/(2017-Table1[[#This Row],[year_of_release]])</f>
        <v>40000</v>
      </c>
      <c r="U3530" s="9">
        <f>Table1[[#This Row],[na_sales]]/(2017-Table1[[#This Row],[year_of_release]])</f>
        <v>26666.666666666668</v>
      </c>
      <c r="V3530" s="6">
        <f>Table1[[#This Row],[eu_sales]]/(2017-Table1[[#This Row],[year_of_release]])</f>
        <v>10000</v>
      </c>
      <c r="W3530" s="6">
        <f>Table1[[#This Row],[jp_sales]]/(2017-Table1[[#This Row],[year_of_release]])</f>
        <v>0</v>
      </c>
      <c r="X3530" s="6">
        <f>Table1[[#This Row],[other_sales]]/(2017-Table1[[#This Row],[year_of_release]])</f>
        <v>3333.3333333333335</v>
      </c>
      <c r="Y3530" s="4">
        <v>545961365</v>
      </c>
      <c r="Z3530" s="4">
        <v>440756453</v>
      </c>
      <c r="AA3530" s="4">
        <v>127833000</v>
      </c>
      <c r="AB3530" s="1">
        <f>Table1[[#This Row],[na_sales]]/Table1[[#This Row],[NA population]]</f>
        <v>2.9306103006024976E-4</v>
      </c>
      <c r="AC3530" s="1">
        <f>Table1[[#This Row],[eu_sales]]/Table1[[#This Row],[Eu population]]</f>
        <v>1.3612960080700169E-4</v>
      </c>
      <c r="AD3530" s="1">
        <f>Table1[[#This Row],[jp_sales]]/Table1[[#This Row],[Jp population]]</f>
        <v>0</v>
      </c>
    </row>
    <row r="3531" spans="1:30" x14ac:dyDescent="0.25">
      <c r="A3531" t="s">
        <v>2556</v>
      </c>
      <c r="B3531" t="s">
        <v>200</v>
      </c>
      <c r="C3531">
        <v>2016</v>
      </c>
      <c r="D3531" t="s">
        <v>19</v>
      </c>
      <c r="E3531" t="s">
        <v>186</v>
      </c>
      <c r="F3531" s="4">
        <v>50000</v>
      </c>
      <c r="G3531" s="4">
        <v>170000</v>
      </c>
      <c r="H3531" s="4">
        <v>0</v>
      </c>
      <c r="I3531" s="4">
        <v>20000</v>
      </c>
      <c r="J3531">
        <v>8.6999999999999993</v>
      </c>
      <c r="K3531">
        <v>22</v>
      </c>
      <c r="L3531">
        <v>8.3000000000000007</v>
      </c>
      <c r="M3531" s="4">
        <v>194</v>
      </c>
      <c r="N3531" t="s">
        <v>2557</v>
      </c>
      <c r="O3531" t="s">
        <v>21</v>
      </c>
      <c r="P3531" s="4">
        <v>240000</v>
      </c>
      <c r="Q3531" s="3">
        <f>AVERAGE(Table1[[#This Row],[critic_score]],Table1[[#This Row],[user_score]])</f>
        <v>8.5</v>
      </c>
      <c r="R3531" s="4">
        <f>Table1[[#This Row],[user_count]]+Table1[[#This Row],[critic_count]]</f>
        <v>216</v>
      </c>
      <c r="S3531" s="2">
        <f>100000*Table1[[#This Row],[review_count]]/Table1[[#This Row],[total sales]]</f>
        <v>90</v>
      </c>
      <c r="T3531" s="2">
        <f>Table1[[#This Row],[total sales]]/(2017-Table1[[#This Row],[year_of_release]])</f>
        <v>240000</v>
      </c>
      <c r="U3531" s="9">
        <f>Table1[[#This Row],[na_sales]]/(2017-Table1[[#This Row],[year_of_release]])</f>
        <v>50000</v>
      </c>
      <c r="V3531" s="6">
        <f>Table1[[#This Row],[eu_sales]]/(2017-Table1[[#This Row],[year_of_release]])</f>
        <v>170000</v>
      </c>
      <c r="W3531" s="6">
        <f>Table1[[#This Row],[jp_sales]]/(2017-Table1[[#This Row],[year_of_release]])</f>
        <v>0</v>
      </c>
      <c r="X3531" s="6">
        <f>Table1[[#This Row],[other_sales]]/(2017-Table1[[#This Row],[year_of_release]])</f>
        <v>20000</v>
      </c>
      <c r="Y3531" s="4">
        <v>573178249</v>
      </c>
      <c r="Z3531" s="4">
        <v>445623395</v>
      </c>
      <c r="AA3531" s="4">
        <v>126994511</v>
      </c>
      <c r="AB3531" s="1">
        <f>Table1[[#This Row],[na_sales]]/Table1[[#This Row],[NA population]]</f>
        <v>8.7232898469599807E-5</v>
      </c>
      <c r="AC3531" s="1">
        <f>Table1[[#This Row],[eu_sales]]/Table1[[#This Row],[Eu population]]</f>
        <v>3.8148805001586599E-4</v>
      </c>
      <c r="AD3531" s="1">
        <f>Table1[[#This Row],[jp_sales]]/Table1[[#This Row],[Jp population]]</f>
        <v>0</v>
      </c>
    </row>
    <row r="3532" spans="1:30" x14ac:dyDescent="0.25">
      <c r="A3532" t="s">
        <v>3103</v>
      </c>
      <c r="B3532" t="s">
        <v>45</v>
      </c>
      <c r="C3532">
        <v>2003</v>
      </c>
      <c r="D3532" t="s">
        <v>29</v>
      </c>
      <c r="E3532" t="s">
        <v>51</v>
      </c>
      <c r="F3532" s="4">
        <v>120000</v>
      </c>
      <c r="G3532" s="4">
        <v>90000</v>
      </c>
      <c r="H3532" s="4">
        <v>0</v>
      </c>
      <c r="I3532" s="4">
        <v>30000</v>
      </c>
      <c r="J3532">
        <v>4.5999999999999996</v>
      </c>
      <c r="K3532">
        <v>21</v>
      </c>
      <c r="L3532">
        <v>3.9</v>
      </c>
      <c r="M3532" s="4">
        <v>14</v>
      </c>
      <c r="N3532" t="s">
        <v>2810</v>
      </c>
      <c r="O3532" t="s">
        <v>21</v>
      </c>
      <c r="P3532" s="4">
        <v>240000</v>
      </c>
      <c r="Q3532" s="3">
        <f>AVERAGE(Table1[[#This Row],[critic_score]],Table1[[#This Row],[user_score]])</f>
        <v>4.25</v>
      </c>
      <c r="R3532" s="4">
        <f>Table1[[#This Row],[user_count]]+Table1[[#This Row],[critic_count]]</f>
        <v>35</v>
      </c>
      <c r="S3532" s="2">
        <f>100000*Table1[[#This Row],[review_count]]/Table1[[#This Row],[total sales]]</f>
        <v>14.583333333333334</v>
      </c>
      <c r="T3532" s="2">
        <f>Table1[[#This Row],[total sales]]/(2017-Table1[[#This Row],[year_of_release]])</f>
        <v>17142.857142857141</v>
      </c>
      <c r="U3532" s="9">
        <f>Table1[[#This Row],[na_sales]]/(2017-Table1[[#This Row],[year_of_release]])</f>
        <v>8571.4285714285706</v>
      </c>
      <c r="V3532" s="6">
        <f>Table1[[#This Row],[eu_sales]]/(2017-Table1[[#This Row],[year_of_release]])</f>
        <v>6428.5714285714284</v>
      </c>
      <c r="W3532" s="6">
        <f>Table1[[#This Row],[jp_sales]]/(2017-Table1[[#This Row],[year_of_release]])</f>
        <v>0</v>
      </c>
      <c r="X3532" s="6">
        <f>Table1[[#This Row],[other_sales]]/(2017-Table1[[#This Row],[year_of_release]])</f>
        <v>2142.8571428571427</v>
      </c>
      <c r="Y3532" s="4">
        <v>500125528</v>
      </c>
      <c r="Z3532" s="4">
        <v>432552540</v>
      </c>
      <c r="AA3532" s="4">
        <v>127718000</v>
      </c>
      <c r="AB3532" s="1">
        <f>Table1[[#This Row],[na_sales]]/Table1[[#This Row],[NA population]]</f>
        <v>2.3993976168319085E-4</v>
      </c>
      <c r="AC3532" s="1">
        <f>Table1[[#This Row],[eu_sales]]/Table1[[#This Row],[Eu population]]</f>
        <v>2.0806720959261967E-4</v>
      </c>
      <c r="AD3532" s="1">
        <f>Table1[[#This Row],[jp_sales]]/Table1[[#This Row],[Jp population]]</f>
        <v>0</v>
      </c>
    </row>
    <row r="3533" spans="1:30" x14ac:dyDescent="0.25">
      <c r="A3533" t="s">
        <v>3104</v>
      </c>
      <c r="B3533" t="s">
        <v>118</v>
      </c>
      <c r="C3533">
        <v>2007</v>
      </c>
      <c r="D3533" t="s">
        <v>40</v>
      </c>
      <c r="E3533" t="s">
        <v>41</v>
      </c>
      <c r="F3533" s="4">
        <v>220000</v>
      </c>
      <c r="G3533" s="4">
        <v>0</v>
      </c>
      <c r="H3533" s="4">
        <v>0</v>
      </c>
      <c r="I3533" s="4">
        <v>20000</v>
      </c>
      <c r="J3533">
        <v>4.9000000000000004</v>
      </c>
      <c r="K3533">
        <v>17</v>
      </c>
      <c r="L3533">
        <v>5.7</v>
      </c>
      <c r="M3533" s="4">
        <v>13</v>
      </c>
      <c r="N3533" t="s">
        <v>1915</v>
      </c>
      <c r="O3533" t="s">
        <v>67</v>
      </c>
      <c r="P3533" s="4">
        <v>240000</v>
      </c>
      <c r="Q3533" s="3">
        <f>AVERAGE(Table1[[#This Row],[critic_score]],Table1[[#This Row],[user_score]])</f>
        <v>5.3000000000000007</v>
      </c>
      <c r="R3533" s="4">
        <f>Table1[[#This Row],[user_count]]+Table1[[#This Row],[critic_count]]</f>
        <v>30</v>
      </c>
      <c r="S3533" s="2">
        <f>100000*Table1[[#This Row],[review_count]]/Table1[[#This Row],[total sales]]</f>
        <v>12.5</v>
      </c>
      <c r="T3533" s="2">
        <f>Table1[[#This Row],[total sales]]/(2017-Table1[[#This Row],[year_of_release]])</f>
        <v>24000</v>
      </c>
      <c r="U3533" s="9">
        <f>Table1[[#This Row],[na_sales]]/(2017-Table1[[#This Row],[year_of_release]])</f>
        <v>22000</v>
      </c>
      <c r="V3533" s="6">
        <f>Table1[[#This Row],[eu_sales]]/(2017-Table1[[#This Row],[year_of_release]])</f>
        <v>0</v>
      </c>
      <c r="W3533" s="6">
        <f>Table1[[#This Row],[jp_sales]]/(2017-Table1[[#This Row],[year_of_release]])</f>
        <v>0</v>
      </c>
      <c r="X3533" s="6">
        <f>Table1[[#This Row],[other_sales]]/(2017-Table1[[#This Row],[year_of_release]])</f>
        <v>2000</v>
      </c>
      <c r="Y3533" s="4">
        <v>522751172</v>
      </c>
      <c r="Z3533" s="4">
        <v>438594184</v>
      </c>
      <c r="AA3533" s="4">
        <v>128001000</v>
      </c>
      <c r="AB3533" s="1">
        <f>Table1[[#This Row],[na_sales]]/Table1[[#This Row],[NA population]]</f>
        <v>4.2085032379420473E-4</v>
      </c>
      <c r="AC3533" s="1">
        <f>Table1[[#This Row],[eu_sales]]/Table1[[#This Row],[Eu population]]</f>
        <v>0</v>
      </c>
      <c r="AD3533" s="1">
        <f>Table1[[#This Row],[jp_sales]]/Table1[[#This Row],[Jp population]]</f>
        <v>0</v>
      </c>
    </row>
    <row r="3534" spans="1:30" x14ac:dyDescent="0.25">
      <c r="A3534" t="s">
        <v>3105</v>
      </c>
      <c r="B3534" t="s">
        <v>45</v>
      </c>
      <c r="C3534">
        <v>2004</v>
      </c>
      <c r="D3534" t="s">
        <v>96</v>
      </c>
      <c r="E3534" t="s">
        <v>549</v>
      </c>
      <c r="F3534" s="4">
        <v>120000</v>
      </c>
      <c r="G3534" s="4">
        <v>90000</v>
      </c>
      <c r="H3534" s="4">
        <v>0</v>
      </c>
      <c r="I3534" s="4">
        <v>30000</v>
      </c>
      <c r="J3534">
        <v>8.5</v>
      </c>
      <c r="K3534">
        <v>49</v>
      </c>
      <c r="L3534">
        <v>9.1</v>
      </c>
      <c r="M3534" s="4">
        <v>54</v>
      </c>
      <c r="N3534" t="s">
        <v>3106</v>
      </c>
      <c r="O3534" t="s">
        <v>67</v>
      </c>
      <c r="P3534" s="4">
        <v>240000</v>
      </c>
      <c r="Q3534" s="3">
        <f>AVERAGE(Table1[[#This Row],[critic_score]],Table1[[#This Row],[user_score]])</f>
        <v>8.8000000000000007</v>
      </c>
      <c r="R3534" s="4">
        <f>Table1[[#This Row],[user_count]]+Table1[[#This Row],[critic_count]]</f>
        <v>103</v>
      </c>
      <c r="S3534" s="2">
        <f>100000*Table1[[#This Row],[review_count]]/Table1[[#This Row],[total sales]]</f>
        <v>42.916666666666664</v>
      </c>
      <c r="T3534" s="2">
        <f>Table1[[#This Row],[total sales]]/(2017-Table1[[#This Row],[year_of_release]])</f>
        <v>18461.538461538461</v>
      </c>
      <c r="U3534" s="9">
        <f>Table1[[#This Row],[na_sales]]/(2017-Table1[[#This Row],[year_of_release]])</f>
        <v>9230.7692307692305</v>
      </c>
      <c r="V3534" s="6">
        <f>Table1[[#This Row],[eu_sales]]/(2017-Table1[[#This Row],[year_of_release]])</f>
        <v>6923.0769230769229</v>
      </c>
      <c r="W3534" s="6">
        <f>Table1[[#This Row],[jp_sales]]/(2017-Table1[[#This Row],[year_of_release]])</f>
        <v>0</v>
      </c>
      <c r="X3534" s="6">
        <f>Table1[[#This Row],[other_sales]]/(2017-Table1[[#This Row],[year_of_release]])</f>
        <v>2307.6923076923076</v>
      </c>
      <c r="Y3534" s="4">
        <v>505524224</v>
      </c>
      <c r="Z3534" s="4">
        <v>434174638</v>
      </c>
      <c r="AA3534" s="4">
        <v>127761000</v>
      </c>
      <c r="AB3534" s="1">
        <f>Table1[[#This Row],[na_sales]]/Table1[[#This Row],[NA population]]</f>
        <v>2.3737734870643904E-4</v>
      </c>
      <c r="AC3534" s="1">
        <f>Table1[[#This Row],[eu_sales]]/Table1[[#This Row],[Eu population]]</f>
        <v>2.0728986016912393E-4</v>
      </c>
      <c r="AD3534" s="1">
        <f>Table1[[#This Row],[jp_sales]]/Table1[[#This Row],[Jp population]]</f>
        <v>0</v>
      </c>
    </row>
    <row r="3535" spans="1:30" x14ac:dyDescent="0.25">
      <c r="A3535" t="s">
        <v>3107</v>
      </c>
      <c r="B3535" t="s">
        <v>39</v>
      </c>
      <c r="C3535">
        <v>2011</v>
      </c>
      <c r="D3535" t="s">
        <v>40</v>
      </c>
      <c r="E3535" t="s">
        <v>55</v>
      </c>
      <c r="F3535" s="4">
        <v>140000</v>
      </c>
      <c r="G3535" s="4">
        <v>70000</v>
      </c>
      <c r="H3535" s="4">
        <v>0</v>
      </c>
      <c r="I3535" s="4">
        <v>30000</v>
      </c>
      <c r="J3535">
        <v>5</v>
      </c>
      <c r="K3535">
        <v>33</v>
      </c>
      <c r="L3535">
        <v>4.8</v>
      </c>
      <c r="M3535" s="4">
        <v>37</v>
      </c>
      <c r="N3535" t="s">
        <v>1586</v>
      </c>
      <c r="O3535" t="s">
        <v>67</v>
      </c>
      <c r="P3535" s="4">
        <v>240000</v>
      </c>
      <c r="Q3535" s="3">
        <f>AVERAGE(Table1[[#This Row],[critic_score]],Table1[[#This Row],[user_score]])</f>
        <v>4.9000000000000004</v>
      </c>
      <c r="R3535" s="4">
        <f>Table1[[#This Row],[user_count]]+Table1[[#This Row],[critic_count]]</f>
        <v>70</v>
      </c>
      <c r="S3535" s="2">
        <f>100000*Table1[[#This Row],[review_count]]/Table1[[#This Row],[total sales]]</f>
        <v>29.166666666666668</v>
      </c>
      <c r="T3535" s="2">
        <f>Table1[[#This Row],[total sales]]/(2017-Table1[[#This Row],[year_of_release]])</f>
        <v>40000</v>
      </c>
      <c r="U3535" s="9">
        <f>Table1[[#This Row],[na_sales]]/(2017-Table1[[#This Row],[year_of_release]])</f>
        <v>23333.333333333332</v>
      </c>
      <c r="V3535" s="6">
        <f>Table1[[#This Row],[eu_sales]]/(2017-Table1[[#This Row],[year_of_release]])</f>
        <v>11666.666666666666</v>
      </c>
      <c r="W3535" s="6">
        <f>Table1[[#This Row],[jp_sales]]/(2017-Table1[[#This Row],[year_of_release]])</f>
        <v>0</v>
      </c>
      <c r="X3535" s="6">
        <f>Table1[[#This Row],[other_sales]]/(2017-Table1[[#This Row],[year_of_release]])</f>
        <v>5000</v>
      </c>
      <c r="Y3535" s="4">
        <v>545961365</v>
      </c>
      <c r="Z3535" s="4">
        <v>440756453</v>
      </c>
      <c r="AA3535" s="4">
        <v>127833000</v>
      </c>
      <c r="AB3535" s="1">
        <f>Table1[[#This Row],[na_sales]]/Table1[[#This Row],[NA population]]</f>
        <v>2.5642840130271855E-4</v>
      </c>
      <c r="AC3535" s="1">
        <f>Table1[[#This Row],[eu_sales]]/Table1[[#This Row],[Eu population]]</f>
        <v>1.5881786760816864E-4</v>
      </c>
      <c r="AD3535" s="1">
        <f>Table1[[#This Row],[jp_sales]]/Table1[[#This Row],[Jp population]]</f>
        <v>0</v>
      </c>
    </row>
    <row r="3536" spans="1:30" x14ac:dyDescent="0.25">
      <c r="A3536" t="s">
        <v>3108</v>
      </c>
      <c r="B3536" t="s">
        <v>118</v>
      </c>
      <c r="C3536">
        <v>2007</v>
      </c>
      <c r="D3536" t="s">
        <v>23</v>
      </c>
      <c r="E3536" t="s">
        <v>83</v>
      </c>
      <c r="F3536" s="4">
        <v>30000</v>
      </c>
      <c r="G3536" s="4">
        <v>140000</v>
      </c>
      <c r="H3536" s="4">
        <v>0</v>
      </c>
      <c r="I3536" s="4">
        <v>70000</v>
      </c>
      <c r="J3536">
        <v>5.7</v>
      </c>
      <c r="K3536">
        <v>28</v>
      </c>
      <c r="L3536">
        <v>7.9</v>
      </c>
      <c r="M3536" s="4">
        <v>18</v>
      </c>
      <c r="N3536" t="s">
        <v>458</v>
      </c>
      <c r="O3536" t="s">
        <v>43</v>
      </c>
      <c r="P3536" s="4">
        <v>240000</v>
      </c>
      <c r="Q3536" s="3">
        <f>AVERAGE(Table1[[#This Row],[critic_score]],Table1[[#This Row],[user_score]])</f>
        <v>6.8000000000000007</v>
      </c>
      <c r="R3536" s="4">
        <f>Table1[[#This Row],[user_count]]+Table1[[#This Row],[critic_count]]</f>
        <v>46</v>
      </c>
      <c r="S3536" s="2">
        <f>100000*Table1[[#This Row],[review_count]]/Table1[[#This Row],[total sales]]</f>
        <v>19.166666666666668</v>
      </c>
      <c r="T3536" s="2">
        <f>Table1[[#This Row],[total sales]]/(2017-Table1[[#This Row],[year_of_release]])</f>
        <v>24000</v>
      </c>
      <c r="U3536" s="9">
        <f>Table1[[#This Row],[na_sales]]/(2017-Table1[[#This Row],[year_of_release]])</f>
        <v>3000</v>
      </c>
      <c r="V3536" s="6">
        <f>Table1[[#This Row],[eu_sales]]/(2017-Table1[[#This Row],[year_of_release]])</f>
        <v>14000</v>
      </c>
      <c r="W3536" s="6">
        <f>Table1[[#This Row],[jp_sales]]/(2017-Table1[[#This Row],[year_of_release]])</f>
        <v>0</v>
      </c>
      <c r="X3536" s="6">
        <f>Table1[[#This Row],[other_sales]]/(2017-Table1[[#This Row],[year_of_release]])</f>
        <v>7000</v>
      </c>
      <c r="Y3536" s="4">
        <v>522751172</v>
      </c>
      <c r="Z3536" s="4">
        <v>438594184</v>
      </c>
      <c r="AA3536" s="4">
        <v>128001000</v>
      </c>
      <c r="AB3536" s="1">
        <f>Table1[[#This Row],[na_sales]]/Table1[[#This Row],[NA population]]</f>
        <v>5.738868051739155E-5</v>
      </c>
      <c r="AC3536" s="1">
        <f>Table1[[#This Row],[eu_sales]]/Table1[[#This Row],[Eu population]]</f>
        <v>3.1920167915404916E-4</v>
      </c>
      <c r="AD3536" s="1">
        <f>Table1[[#This Row],[jp_sales]]/Table1[[#This Row],[Jp population]]</f>
        <v>0</v>
      </c>
    </row>
    <row r="3537" spans="1:30" x14ac:dyDescent="0.25">
      <c r="A3537" t="s">
        <v>1523</v>
      </c>
      <c r="B3537" t="s">
        <v>39</v>
      </c>
      <c r="C3537">
        <v>2007</v>
      </c>
      <c r="D3537" t="s">
        <v>40</v>
      </c>
      <c r="E3537" t="s">
        <v>100</v>
      </c>
      <c r="F3537" s="4">
        <v>180000</v>
      </c>
      <c r="G3537" s="4">
        <v>30000</v>
      </c>
      <c r="H3537" s="4">
        <v>0</v>
      </c>
      <c r="I3537" s="4">
        <v>30000</v>
      </c>
      <c r="J3537">
        <v>6.7</v>
      </c>
      <c r="K3537">
        <v>35</v>
      </c>
      <c r="L3537">
        <v>6.6</v>
      </c>
      <c r="M3537" s="4">
        <v>25</v>
      </c>
      <c r="N3537" t="s">
        <v>381</v>
      </c>
      <c r="O3537" t="s">
        <v>84</v>
      </c>
      <c r="P3537" s="4">
        <v>240000</v>
      </c>
      <c r="Q3537" s="3">
        <f>AVERAGE(Table1[[#This Row],[critic_score]],Table1[[#This Row],[user_score]])</f>
        <v>6.65</v>
      </c>
      <c r="R3537" s="4">
        <f>Table1[[#This Row],[user_count]]+Table1[[#This Row],[critic_count]]</f>
        <v>60</v>
      </c>
      <c r="S3537" s="2">
        <f>100000*Table1[[#This Row],[review_count]]/Table1[[#This Row],[total sales]]</f>
        <v>25</v>
      </c>
      <c r="T3537" s="2">
        <f>Table1[[#This Row],[total sales]]/(2017-Table1[[#This Row],[year_of_release]])</f>
        <v>24000</v>
      </c>
      <c r="U3537" s="9">
        <f>Table1[[#This Row],[na_sales]]/(2017-Table1[[#This Row],[year_of_release]])</f>
        <v>18000</v>
      </c>
      <c r="V3537" s="6">
        <f>Table1[[#This Row],[eu_sales]]/(2017-Table1[[#This Row],[year_of_release]])</f>
        <v>3000</v>
      </c>
      <c r="W3537" s="6">
        <f>Table1[[#This Row],[jp_sales]]/(2017-Table1[[#This Row],[year_of_release]])</f>
        <v>0</v>
      </c>
      <c r="X3537" s="6">
        <f>Table1[[#This Row],[other_sales]]/(2017-Table1[[#This Row],[year_of_release]])</f>
        <v>3000</v>
      </c>
      <c r="Y3537" s="4">
        <v>522751172</v>
      </c>
      <c r="Z3537" s="4">
        <v>438594184</v>
      </c>
      <c r="AA3537" s="4">
        <v>128001000</v>
      </c>
      <c r="AB3537" s="1">
        <f>Table1[[#This Row],[na_sales]]/Table1[[#This Row],[NA population]]</f>
        <v>3.4433208310434929E-4</v>
      </c>
      <c r="AC3537" s="1">
        <f>Table1[[#This Row],[eu_sales]]/Table1[[#This Row],[Eu population]]</f>
        <v>6.8400359818724819E-5</v>
      </c>
      <c r="AD3537" s="1">
        <f>Table1[[#This Row],[jp_sales]]/Table1[[#This Row],[Jp population]]</f>
        <v>0</v>
      </c>
    </row>
    <row r="3538" spans="1:30" x14ac:dyDescent="0.25">
      <c r="A3538" t="s">
        <v>1971</v>
      </c>
      <c r="B3538" t="s">
        <v>103</v>
      </c>
      <c r="C3538">
        <v>2006</v>
      </c>
      <c r="D3538" t="s">
        <v>19</v>
      </c>
      <c r="E3538" t="s">
        <v>100</v>
      </c>
      <c r="F3538" s="4">
        <v>180000</v>
      </c>
      <c r="G3538" s="4">
        <v>50000</v>
      </c>
      <c r="H3538" s="4">
        <v>0</v>
      </c>
      <c r="I3538" s="4">
        <v>10000</v>
      </c>
      <c r="J3538">
        <v>7.7</v>
      </c>
      <c r="K3538">
        <v>22</v>
      </c>
      <c r="L3538">
        <v>8.4</v>
      </c>
      <c r="M3538" s="4">
        <v>9</v>
      </c>
      <c r="N3538" t="s">
        <v>141</v>
      </c>
      <c r="O3538" t="s">
        <v>21</v>
      </c>
      <c r="P3538" s="4">
        <v>240000</v>
      </c>
      <c r="Q3538" s="3">
        <f>AVERAGE(Table1[[#This Row],[critic_score]],Table1[[#This Row],[user_score]])</f>
        <v>8.0500000000000007</v>
      </c>
      <c r="R3538" s="4">
        <f>Table1[[#This Row],[user_count]]+Table1[[#This Row],[critic_count]]</f>
        <v>31</v>
      </c>
      <c r="S3538" s="2">
        <f>100000*Table1[[#This Row],[review_count]]/Table1[[#This Row],[total sales]]</f>
        <v>12.916666666666666</v>
      </c>
      <c r="T3538" s="2">
        <f>Table1[[#This Row],[total sales]]/(2017-Table1[[#This Row],[year_of_release]])</f>
        <v>21818.18181818182</v>
      </c>
      <c r="U3538" s="9">
        <f>Table1[[#This Row],[na_sales]]/(2017-Table1[[#This Row],[year_of_release]])</f>
        <v>16363.636363636364</v>
      </c>
      <c r="V3538" s="6">
        <f>Table1[[#This Row],[eu_sales]]/(2017-Table1[[#This Row],[year_of_release]])</f>
        <v>4545.454545454545</v>
      </c>
      <c r="W3538" s="6">
        <f>Table1[[#This Row],[jp_sales]]/(2017-Table1[[#This Row],[year_of_release]])</f>
        <v>0</v>
      </c>
      <c r="X3538" s="6">
        <f>Table1[[#This Row],[other_sales]]/(2017-Table1[[#This Row],[year_of_release]])</f>
        <v>909.09090909090912</v>
      </c>
      <c r="Y3538" s="4">
        <v>516818555</v>
      </c>
      <c r="Z3538" s="4">
        <v>437126892</v>
      </c>
      <c r="AA3538" s="4">
        <v>127854000</v>
      </c>
      <c r="AB3538" s="1">
        <f>Table1[[#This Row],[na_sales]]/Table1[[#This Row],[NA population]]</f>
        <v>3.4828470893426028E-4</v>
      </c>
      <c r="AC3538" s="1">
        <f>Table1[[#This Row],[eu_sales]]/Table1[[#This Row],[Eu population]]</f>
        <v>1.1438326242348869E-4</v>
      </c>
      <c r="AD3538" s="1">
        <f>Table1[[#This Row],[jp_sales]]/Table1[[#This Row],[Jp population]]</f>
        <v>0</v>
      </c>
    </row>
    <row r="3539" spans="1:30" x14ac:dyDescent="0.25">
      <c r="A3539" t="s">
        <v>3112</v>
      </c>
      <c r="B3539" t="s">
        <v>71</v>
      </c>
      <c r="C3539">
        <v>2013</v>
      </c>
      <c r="D3539" t="s">
        <v>19</v>
      </c>
      <c r="E3539" t="s">
        <v>100</v>
      </c>
      <c r="F3539" s="4">
        <v>150000</v>
      </c>
      <c r="G3539" s="4">
        <v>50000</v>
      </c>
      <c r="H3539" s="4">
        <v>0</v>
      </c>
      <c r="I3539" s="4">
        <v>40000</v>
      </c>
      <c r="J3539">
        <v>4.3</v>
      </c>
      <c r="K3539">
        <v>25</v>
      </c>
      <c r="L3539">
        <v>2.7</v>
      </c>
      <c r="M3539" s="4">
        <v>175</v>
      </c>
      <c r="N3539" t="s">
        <v>101</v>
      </c>
      <c r="O3539" t="s">
        <v>21</v>
      </c>
      <c r="P3539" s="4">
        <v>240000</v>
      </c>
      <c r="Q3539" s="3">
        <f>AVERAGE(Table1[[#This Row],[critic_score]],Table1[[#This Row],[user_score]])</f>
        <v>3.5</v>
      </c>
      <c r="R3539" s="4">
        <f>Table1[[#This Row],[user_count]]+Table1[[#This Row],[critic_count]]</f>
        <v>200</v>
      </c>
      <c r="S3539" s="2">
        <f>100000*Table1[[#This Row],[review_count]]/Table1[[#This Row],[total sales]]</f>
        <v>83.333333333333329</v>
      </c>
      <c r="T3539" s="2">
        <f>Table1[[#This Row],[total sales]]/(2017-Table1[[#This Row],[year_of_release]])</f>
        <v>60000</v>
      </c>
      <c r="U3539" s="9">
        <f>Table1[[#This Row],[na_sales]]/(2017-Table1[[#This Row],[year_of_release]])</f>
        <v>37500</v>
      </c>
      <c r="V3539" s="6">
        <f>Table1[[#This Row],[eu_sales]]/(2017-Table1[[#This Row],[year_of_release]])</f>
        <v>12500</v>
      </c>
      <c r="W3539" s="6">
        <f>Table1[[#This Row],[jp_sales]]/(2017-Table1[[#This Row],[year_of_release]])</f>
        <v>0</v>
      </c>
      <c r="X3539" s="6">
        <f>Table1[[#This Row],[other_sales]]/(2017-Table1[[#This Row],[year_of_release]])</f>
        <v>10000</v>
      </c>
      <c r="Y3539" s="4">
        <v>556861736</v>
      </c>
      <c r="Z3539" s="4">
        <v>442492884</v>
      </c>
      <c r="AA3539" s="4">
        <v>127445000</v>
      </c>
      <c r="AB3539" s="1">
        <f>Table1[[#This Row],[na_sales]]/Table1[[#This Row],[NA population]]</f>
        <v>2.6936668530588354E-4</v>
      </c>
      <c r="AC3539" s="1">
        <f>Table1[[#This Row],[eu_sales]]/Table1[[#This Row],[Eu population]]</f>
        <v>1.1299616741407304E-4</v>
      </c>
      <c r="AD3539" s="1">
        <f>Table1[[#This Row],[jp_sales]]/Table1[[#This Row],[Jp population]]</f>
        <v>0</v>
      </c>
    </row>
    <row r="3540" spans="1:30" x14ac:dyDescent="0.25">
      <c r="A3540" t="s">
        <v>3113</v>
      </c>
      <c r="B3540" t="s">
        <v>34</v>
      </c>
      <c r="C3540">
        <v>2009</v>
      </c>
      <c r="D3540" t="s">
        <v>40</v>
      </c>
      <c r="E3540" t="s">
        <v>100</v>
      </c>
      <c r="F3540" s="4">
        <v>170000</v>
      </c>
      <c r="G3540" s="4">
        <v>50000</v>
      </c>
      <c r="H3540" s="4">
        <v>0</v>
      </c>
      <c r="I3540" s="4">
        <v>20000</v>
      </c>
      <c r="J3540">
        <v>4.2</v>
      </c>
      <c r="K3540">
        <v>59</v>
      </c>
      <c r="L3540">
        <v>4.7</v>
      </c>
      <c r="M3540" s="4">
        <v>22</v>
      </c>
      <c r="N3540" t="s">
        <v>376</v>
      </c>
      <c r="O3540" t="s">
        <v>67</v>
      </c>
      <c r="P3540" s="4">
        <v>240000</v>
      </c>
      <c r="Q3540" s="3">
        <f>AVERAGE(Table1[[#This Row],[critic_score]],Table1[[#This Row],[user_score]])</f>
        <v>4.45</v>
      </c>
      <c r="R3540" s="4">
        <f>Table1[[#This Row],[user_count]]+Table1[[#This Row],[critic_count]]</f>
        <v>81</v>
      </c>
      <c r="S3540" s="2">
        <f>100000*Table1[[#This Row],[review_count]]/Table1[[#This Row],[total sales]]</f>
        <v>33.75</v>
      </c>
      <c r="T3540" s="2">
        <f>Table1[[#This Row],[total sales]]/(2017-Table1[[#This Row],[year_of_release]])</f>
        <v>30000</v>
      </c>
      <c r="U3540" s="9">
        <f>Table1[[#This Row],[na_sales]]/(2017-Table1[[#This Row],[year_of_release]])</f>
        <v>21250</v>
      </c>
      <c r="V3540" s="6">
        <f>Table1[[#This Row],[eu_sales]]/(2017-Table1[[#This Row],[year_of_release]])</f>
        <v>6250</v>
      </c>
      <c r="W3540" s="6">
        <f>Table1[[#This Row],[jp_sales]]/(2017-Table1[[#This Row],[year_of_release]])</f>
        <v>0</v>
      </c>
      <c r="X3540" s="6">
        <f>Table1[[#This Row],[other_sales]]/(2017-Table1[[#This Row],[year_of_release]])</f>
        <v>2500</v>
      </c>
      <c r="Y3540" s="4">
        <v>534740514</v>
      </c>
      <c r="Z3540" s="4">
        <v>441041694</v>
      </c>
      <c r="AA3540" s="4">
        <v>128047000</v>
      </c>
      <c r="AB3540" s="1">
        <f>Table1[[#This Row],[na_sales]]/Table1[[#This Row],[NA population]]</f>
        <v>3.1791120281565201E-4</v>
      </c>
      <c r="AC3540" s="1">
        <f>Table1[[#This Row],[eu_sales]]/Table1[[#This Row],[Eu population]]</f>
        <v>1.1336796652155069E-4</v>
      </c>
      <c r="AD3540" s="1">
        <f>Table1[[#This Row],[jp_sales]]/Table1[[#This Row],[Jp population]]</f>
        <v>0</v>
      </c>
    </row>
    <row r="3541" spans="1:30" x14ac:dyDescent="0.25">
      <c r="A3541" t="s">
        <v>1668</v>
      </c>
      <c r="B3541" t="s">
        <v>136</v>
      </c>
      <c r="C3541">
        <v>2016</v>
      </c>
      <c r="D3541" t="s">
        <v>40</v>
      </c>
      <c r="E3541" t="s">
        <v>198</v>
      </c>
      <c r="F3541" s="4">
        <v>120000</v>
      </c>
      <c r="G3541" s="4">
        <v>100000</v>
      </c>
      <c r="H3541" s="4">
        <v>0</v>
      </c>
      <c r="I3541" s="4">
        <v>20000</v>
      </c>
      <c r="J3541">
        <v>6.9</v>
      </c>
      <c r="K3541">
        <v>4</v>
      </c>
      <c r="L3541">
        <v>6.8</v>
      </c>
      <c r="M3541" s="4">
        <v>15</v>
      </c>
      <c r="N3541" t="s">
        <v>614</v>
      </c>
      <c r="O3541" t="s">
        <v>84</v>
      </c>
      <c r="P3541" s="4">
        <v>240000</v>
      </c>
      <c r="Q3541" s="3">
        <f>AVERAGE(Table1[[#This Row],[critic_score]],Table1[[#This Row],[user_score]])</f>
        <v>6.85</v>
      </c>
      <c r="R3541" s="4">
        <f>Table1[[#This Row],[user_count]]+Table1[[#This Row],[critic_count]]</f>
        <v>19</v>
      </c>
      <c r="S3541" s="2">
        <f>100000*Table1[[#This Row],[review_count]]/Table1[[#This Row],[total sales]]</f>
        <v>7.916666666666667</v>
      </c>
      <c r="T3541" s="2">
        <f>Table1[[#This Row],[total sales]]/(2017-Table1[[#This Row],[year_of_release]])</f>
        <v>240000</v>
      </c>
      <c r="U3541" s="9">
        <f>Table1[[#This Row],[na_sales]]/(2017-Table1[[#This Row],[year_of_release]])</f>
        <v>120000</v>
      </c>
      <c r="V3541" s="6">
        <f>Table1[[#This Row],[eu_sales]]/(2017-Table1[[#This Row],[year_of_release]])</f>
        <v>100000</v>
      </c>
      <c r="W3541" s="6">
        <f>Table1[[#This Row],[jp_sales]]/(2017-Table1[[#This Row],[year_of_release]])</f>
        <v>0</v>
      </c>
      <c r="X3541" s="6">
        <f>Table1[[#This Row],[other_sales]]/(2017-Table1[[#This Row],[year_of_release]])</f>
        <v>20000</v>
      </c>
      <c r="Y3541" s="4">
        <v>573178249</v>
      </c>
      <c r="Z3541" s="4">
        <v>445623395</v>
      </c>
      <c r="AA3541" s="4">
        <v>126994511</v>
      </c>
      <c r="AB3541" s="1">
        <f>Table1[[#This Row],[na_sales]]/Table1[[#This Row],[NA population]]</f>
        <v>2.0935895632703954E-4</v>
      </c>
      <c r="AC3541" s="1">
        <f>Table1[[#This Row],[eu_sales]]/Table1[[#This Row],[Eu population]]</f>
        <v>2.2440473530345058E-4</v>
      </c>
      <c r="AD3541" s="1">
        <f>Table1[[#This Row],[jp_sales]]/Table1[[#This Row],[Jp population]]</f>
        <v>0</v>
      </c>
    </row>
    <row r="3542" spans="1:30" x14ac:dyDescent="0.25">
      <c r="A3542" t="s">
        <v>3107</v>
      </c>
      <c r="B3542" t="s">
        <v>34</v>
      </c>
      <c r="C3542">
        <v>2011</v>
      </c>
      <c r="D3542" t="s">
        <v>40</v>
      </c>
      <c r="E3542" t="s">
        <v>55</v>
      </c>
      <c r="F3542" s="4">
        <v>180000</v>
      </c>
      <c r="G3542" s="4">
        <v>40000</v>
      </c>
      <c r="H3542" s="4">
        <v>0</v>
      </c>
      <c r="I3542" s="4">
        <v>20000</v>
      </c>
      <c r="J3542">
        <v>4.7</v>
      </c>
      <c r="K3542">
        <v>51</v>
      </c>
      <c r="L3542">
        <v>5</v>
      </c>
      <c r="M3542" s="4">
        <v>72</v>
      </c>
      <c r="N3542" t="s">
        <v>1586</v>
      </c>
      <c r="O3542" t="s">
        <v>67</v>
      </c>
      <c r="P3542" s="4">
        <v>240000</v>
      </c>
      <c r="Q3542" s="3">
        <f>AVERAGE(Table1[[#This Row],[critic_score]],Table1[[#This Row],[user_score]])</f>
        <v>4.8499999999999996</v>
      </c>
      <c r="R3542" s="4">
        <f>Table1[[#This Row],[user_count]]+Table1[[#This Row],[critic_count]]</f>
        <v>123</v>
      </c>
      <c r="S3542" s="2">
        <f>100000*Table1[[#This Row],[review_count]]/Table1[[#This Row],[total sales]]</f>
        <v>51.25</v>
      </c>
      <c r="T3542" s="2">
        <f>Table1[[#This Row],[total sales]]/(2017-Table1[[#This Row],[year_of_release]])</f>
        <v>40000</v>
      </c>
      <c r="U3542" s="9">
        <f>Table1[[#This Row],[na_sales]]/(2017-Table1[[#This Row],[year_of_release]])</f>
        <v>30000</v>
      </c>
      <c r="V3542" s="6">
        <f>Table1[[#This Row],[eu_sales]]/(2017-Table1[[#This Row],[year_of_release]])</f>
        <v>6666.666666666667</v>
      </c>
      <c r="W3542" s="6">
        <f>Table1[[#This Row],[jp_sales]]/(2017-Table1[[#This Row],[year_of_release]])</f>
        <v>0</v>
      </c>
      <c r="X3542" s="6">
        <f>Table1[[#This Row],[other_sales]]/(2017-Table1[[#This Row],[year_of_release]])</f>
        <v>3333.3333333333335</v>
      </c>
      <c r="Y3542" s="4">
        <v>545961365</v>
      </c>
      <c r="Z3542" s="4">
        <v>440756453</v>
      </c>
      <c r="AA3542" s="4">
        <v>127833000</v>
      </c>
      <c r="AB3542" s="1">
        <f>Table1[[#This Row],[na_sales]]/Table1[[#This Row],[NA population]]</f>
        <v>3.2969365881778097E-4</v>
      </c>
      <c r="AC3542" s="1">
        <f>Table1[[#This Row],[eu_sales]]/Table1[[#This Row],[Eu population]]</f>
        <v>9.0753067204667792E-5</v>
      </c>
      <c r="AD3542" s="1">
        <f>Table1[[#This Row],[jp_sales]]/Table1[[#This Row],[Jp population]]</f>
        <v>0</v>
      </c>
    </row>
    <row r="3543" spans="1:30" x14ac:dyDescent="0.25">
      <c r="A3543" t="s">
        <v>1387</v>
      </c>
      <c r="B3543" t="s">
        <v>34</v>
      </c>
      <c r="C3543">
        <v>2013</v>
      </c>
      <c r="D3543" t="s">
        <v>40</v>
      </c>
      <c r="E3543" t="s">
        <v>171</v>
      </c>
      <c r="F3543" s="4">
        <v>70000</v>
      </c>
      <c r="G3543" s="4">
        <v>150000</v>
      </c>
      <c r="H3543" s="4">
        <v>0</v>
      </c>
      <c r="I3543" s="4">
        <v>20000</v>
      </c>
      <c r="J3543">
        <v>8</v>
      </c>
      <c r="K3543">
        <v>23</v>
      </c>
      <c r="L3543">
        <v>4.3</v>
      </c>
      <c r="M3543" s="4">
        <v>113</v>
      </c>
      <c r="N3543" t="s">
        <v>256</v>
      </c>
      <c r="O3543" t="s">
        <v>21</v>
      </c>
      <c r="P3543" s="4">
        <v>240000</v>
      </c>
      <c r="Q3543" s="3">
        <f>AVERAGE(Table1[[#This Row],[critic_score]],Table1[[#This Row],[user_score]])</f>
        <v>6.15</v>
      </c>
      <c r="R3543" s="4">
        <f>Table1[[#This Row],[user_count]]+Table1[[#This Row],[critic_count]]</f>
        <v>136</v>
      </c>
      <c r="S3543" s="2">
        <f>100000*Table1[[#This Row],[review_count]]/Table1[[#This Row],[total sales]]</f>
        <v>56.666666666666664</v>
      </c>
      <c r="T3543" s="2">
        <f>Table1[[#This Row],[total sales]]/(2017-Table1[[#This Row],[year_of_release]])</f>
        <v>60000</v>
      </c>
      <c r="U3543" s="9">
        <f>Table1[[#This Row],[na_sales]]/(2017-Table1[[#This Row],[year_of_release]])</f>
        <v>17500</v>
      </c>
      <c r="V3543" s="6">
        <f>Table1[[#This Row],[eu_sales]]/(2017-Table1[[#This Row],[year_of_release]])</f>
        <v>37500</v>
      </c>
      <c r="W3543" s="6">
        <f>Table1[[#This Row],[jp_sales]]/(2017-Table1[[#This Row],[year_of_release]])</f>
        <v>0</v>
      </c>
      <c r="X3543" s="6">
        <f>Table1[[#This Row],[other_sales]]/(2017-Table1[[#This Row],[year_of_release]])</f>
        <v>5000</v>
      </c>
      <c r="Y3543" s="4">
        <v>556861736</v>
      </c>
      <c r="Z3543" s="4">
        <v>442492884</v>
      </c>
      <c r="AA3543" s="4">
        <v>127445000</v>
      </c>
      <c r="AB3543" s="1">
        <f>Table1[[#This Row],[na_sales]]/Table1[[#This Row],[NA population]]</f>
        <v>1.2570445314274566E-4</v>
      </c>
      <c r="AC3543" s="1">
        <f>Table1[[#This Row],[eu_sales]]/Table1[[#This Row],[Eu population]]</f>
        <v>3.3898850224221909E-4</v>
      </c>
      <c r="AD3543" s="1">
        <f>Table1[[#This Row],[jp_sales]]/Table1[[#This Row],[Jp population]]</f>
        <v>0</v>
      </c>
    </row>
    <row r="3544" spans="1:30" x14ac:dyDescent="0.25">
      <c r="A3544" t="s">
        <v>2884</v>
      </c>
      <c r="B3544" t="s">
        <v>45</v>
      </c>
      <c r="C3544">
        <v>2007</v>
      </c>
      <c r="D3544" t="s">
        <v>23</v>
      </c>
      <c r="E3544" t="s">
        <v>100</v>
      </c>
      <c r="F3544" s="4">
        <v>120000</v>
      </c>
      <c r="G3544" s="4">
        <v>90000</v>
      </c>
      <c r="H3544" s="4">
        <v>0</v>
      </c>
      <c r="I3544" s="4">
        <v>30000</v>
      </c>
      <c r="J3544">
        <v>5.6</v>
      </c>
      <c r="K3544">
        <v>9</v>
      </c>
      <c r="L3544">
        <v>8.1999999999999993</v>
      </c>
      <c r="M3544" s="4">
        <v>9</v>
      </c>
      <c r="N3544" t="s">
        <v>246</v>
      </c>
      <c r="O3544" t="s">
        <v>21</v>
      </c>
      <c r="P3544" s="4">
        <v>240000</v>
      </c>
      <c r="Q3544" s="3">
        <f>AVERAGE(Table1[[#This Row],[critic_score]],Table1[[#This Row],[user_score]])</f>
        <v>6.8999999999999995</v>
      </c>
      <c r="R3544" s="4">
        <f>Table1[[#This Row],[user_count]]+Table1[[#This Row],[critic_count]]</f>
        <v>18</v>
      </c>
      <c r="S3544" s="2">
        <f>100000*Table1[[#This Row],[review_count]]/Table1[[#This Row],[total sales]]</f>
        <v>7.5</v>
      </c>
      <c r="T3544" s="2">
        <f>Table1[[#This Row],[total sales]]/(2017-Table1[[#This Row],[year_of_release]])</f>
        <v>24000</v>
      </c>
      <c r="U3544" s="9">
        <f>Table1[[#This Row],[na_sales]]/(2017-Table1[[#This Row],[year_of_release]])</f>
        <v>12000</v>
      </c>
      <c r="V3544" s="6">
        <f>Table1[[#This Row],[eu_sales]]/(2017-Table1[[#This Row],[year_of_release]])</f>
        <v>9000</v>
      </c>
      <c r="W3544" s="6">
        <f>Table1[[#This Row],[jp_sales]]/(2017-Table1[[#This Row],[year_of_release]])</f>
        <v>0</v>
      </c>
      <c r="X3544" s="6">
        <f>Table1[[#This Row],[other_sales]]/(2017-Table1[[#This Row],[year_of_release]])</f>
        <v>3000</v>
      </c>
      <c r="Y3544" s="4">
        <v>522751172</v>
      </c>
      <c r="Z3544" s="4">
        <v>438594184</v>
      </c>
      <c r="AA3544" s="4">
        <v>128001000</v>
      </c>
      <c r="AB3544" s="1">
        <f>Table1[[#This Row],[na_sales]]/Table1[[#This Row],[NA population]]</f>
        <v>2.295547220695662E-4</v>
      </c>
      <c r="AC3544" s="1">
        <f>Table1[[#This Row],[eu_sales]]/Table1[[#This Row],[Eu population]]</f>
        <v>2.0520107945617446E-4</v>
      </c>
      <c r="AD3544" s="1">
        <f>Table1[[#This Row],[jp_sales]]/Table1[[#This Row],[Jp population]]</f>
        <v>0</v>
      </c>
    </row>
    <row r="3545" spans="1:30" x14ac:dyDescent="0.25">
      <c r="A3545" t="s">
        <v>995</v>
      </c>
      <c r="B3545" t="s">
        <v>39</v>
      </c>
      <c r="C3545">
        <v>2009</v>
      </c>
      <c r="D3545" t="s">
        <v>40</v>
      </c>
      <c r="E3545" t="s">
        <v>55</v>
      </c>
      <c r="F3545" s="4">
        <v>190000</v>
      </c>
      <c r="G3545" s="4">
        <v>30000</v>
      </c>
      <c r="H3545" s="4">
        <v>0</v>
      </c>
      <c r="I3545" s="4">
        <v>20000</v>
      </c>
      <c r="J3545">
        <v>6.3</v>
      </c>
      <c r="K3545">
        <v>10</v>
      </c>
      <c r="L3545">
        <v>8.1999999999999993</v>
      </c>
      <c r="M3545" s="4">
        <v>5</v>
      </c>
      <c r="N3545" t="s">
        <v>996</v>
      </c>
      <c r="O3545" t="s">
        <v>21</v>
      </c>
      <c r="P3545" s="4">
        <v>240000</v>
      </c>
      <c r="Q3545" s="3">
        <f>AVERAGE(Table1[[#This Row],[critic_score]],Table1[[#This Row],[user_score]])</f>
        <v>7.25</v>
      </c>
      <c r="R3545" s="4">
        <f>Table1[[#This Row],[user_count]]+Table1[[#This Row],[critic_count]]</f>
        <v>15</v>
      </c>
      <c r="S3545" s="2">
        <f>100000*Table1[[#This Row],[review_count]]/Table1[[#This Row],[total sales]]</f>
        <v>6.25</v>
      </c>
      <c r="T3545" s="2">
        <f>Table1[[#This Row],[total sales]]/(2017-Table1[[#This Row],[year_of_release]])</f>
        <v>30000</v>
      </c>
      <c r="U3545" s="9">
        <f>Table1[[#This Row],[na_sales]]/(2017-Table1[[#This Row],[year_of_release]])</f>
        <v>23750</v>
      </c>
      <c r="V3545" s="6">
        <f>Table1[[#This Row],[eu_sales]]/(2017-Table1[[#This Row],[year_of_release]])</f>
        <v>3750</v>
      </c>
      <c r="W3545" s="6">
        <f>Table1[[#This Row],[jp_sales]]/(2017-Table1[[#This Row],[year_of_release]])</f>
        <v>0</v>
      </c>
      <c r="X3545" s="6">
        <f>Table1[[#This Row],[other_sales]]/(2017-Table1[[#This Row],[year_of_release]])</f>
        <v>2500</v>
      </c>
      <c r="Y3545" s="4">
        <v>534740514</v>
      </c>
      <c r="Z3545" s="4">
        <v>441041694</v>
      </c>
      <c r="AA3545" s="4">
        <v>128047000</v>
      </c>
      <c r="AB3545" s="1">
        <f>Table1[[#This Row],[na_sales]]/Table1[[#This Row],[NA population]]</f>
        <v>3.5531252079396399E-4</v>
      </c>
      <c r="AC3545" s="1">
        <f>Table1[[#This Row],[eu_sales]]/Table1[[#This Row],[Eu population]]</f>
        <v>6.802077991293041E-5</v>
      </c>
      <c r="AD3545" s="1">
        <f>Table1[[#This Row],[jp_sales]]/Table1[[#This Row],[Jp population]]</f>
        <v>0</v>
      </c>
    </row>
    <row r="3546" spans="1:30" x14ac:dyDescent="0.25">
      <c r="A3546" t="s">
        <v>3121</v>
      </c>
      <c r="B3546" t="s">
        <v>26</v>
      </c>
      <c r="C3546">
        <v>2009</v>
      </c>
      <c r="D3546" t="s">
        <v>191</v>
      </c>
      <c r="E3546" t="s">
        <v>431</v>
      </c>
      <c r="F3546" s="4">
        <v>210000</v>
      </c>
      <c r="G3546" s="4">
        <v>10000</v>
      </c>
      <c r="H3546" s="4">
        <v>0</v>
      </c>
      <c r="I3546" s="4">
        <v>20000</v>
      </c>
      <c r="J3546">
        <v>6.6</v>
      </c>
      <c r="K3546">
        <v>7</v>
      </c>
      <c r="L3546">
        <v>6.5</v>
      </c>
      <c r="M3546" s="4">
        <v>4</v>
      </c>
      <c r="N3546" t="s">
        <v>458</v>
      </c>
      <c r="O3546" t="s">
        <v>21</v>
      </c>
      <c r="P3546" s="4">
        <v>240000</v>
      </c>
      <c r="Q3546" s="3">
        <f>AVERAGE(Table1[[#This Row],[critic_score]],Table1[[#This Row],[user_score]])</f>
        <v>6.55</v>
      </c>
      <c r="R3546" s="4">
        <f>Table1[[#This Row],[user_count]]+Table1[[#This Row],[critic_count]]</f>
        <v>11</v>
      </c>
      <c r="S3546" s="2">
        <f>100000*Table1[[#This Row],[review_count]]/Table1[[#This Row],[total sales]]</f>
        <v>4.583333333333333</v>
      </c>
      <c r="T3546" s="2">
        <f>Table1[[#This Row],[total sales]]/(2017-Table1[[#This Row],[year_of_release]])</f>
        <v>30000</v>
      </c>
      <c r="U3546" s="9">
        <f>Table1[[#This Row],[na_sales]]/(2017-Table1[[#This Row],[year_of_release]])</f>
        <v>26250</v>
      </c>
      <c r="V3546" s="6">
        <f>Table1[[#This Row],[eu_sales]]/(2017-Table1[[#This Row],[year_of_release]])</f>
        <v>1250</v>
      </c>
      <c r="W3546" s="6">
        <f>Table1[[#This Row],[jp_sales]]/(2017-Table1[[#This Row],[year_of_release]])</f>
        <v>0</v>
      </c>
      <c r="X3546" s="6">
        <f>Table1[[#This Row],[other_sales]]/(2017-Table1[[#This Row],[year_of_release]])</f>
        <v>2500</v>
      </c>
      <c r="Y3546" s="4">
        <v>534740514</v>
      </c>
      <c r="Z3546" s="4">
        <v>441041694</v>
      </c>
      <c r="AA3546" s="4">
        <v>128047000</v>
      </c>
      <c r="AB3546" s="1">
        <f>Table1[[#This Row],[na_sales]]/Table1[[#This Row],[NA population]]</f>
        <v>3.9271383877227602E-4</v>
      </c>
      <c r="AC3546" s="1">
        <f>Table1[[#This Row],[eu_sales]]/Table1[[#This Row],[Eu population]]</f>
        <v>2.2673593304310136E-5</v>
      </c>
      <c r="AD3546" s="1">
        <f>Table1[[#This Row],[jp_sales]]/Table1[[#This Row],[Jp population]]</f>
        <v>0</v>
      </c>
    </row>
    <row r="3547" spans="1:30" x14ac:dyDescent="0.25">
      <c r="A3547" t="s">
        <v>3122</v>
      </c>
      <c r="B3547" t="s">
        <v>71</v>
      </c>
      <c r="C3547">
        <v>2014</v>
      </c>
      <c r="D3547" t="s">
        <v>19</v>
      </c>
      <c r="E3547" t="s">
        <v>100</v>
      </c>
      <c r="F3547" s="4">
        <v>160000</v>
      </c>
      <c r="G3547" s="4">
        <v>40000</v>
      </c>
      <c r="H3547" s="4">
        <v>0</v>
      </c>
      <c r="I3547" s="4">
        <v>40000</v>
      </c>
      <c r="J3547">
        <v>5.9</v>
      </c>
      <c r="K3547">
        <v>24</v>
      </c>
      <c r="L3547">
        <v>5.6</v>
      </c>
      <c r="M3547" s="4">
        <v>86</v>
      </c>
      <c r="N3547" t="s">
        <v>101</v>
      </c>
      <c r="O3547" t="s">
        <v>21</v>
      </c>
      <c r="P3547" s="4">
        <v>240000</v>
      </c>
      <c r="Q3547" s="3">
        <f>AVERAGE(Table1[[#This Row],[critic_score]],Table1[[#This Row],[user_score]])</f>
        <v>5.75</v>
      </c>
      <c r="R3547" s="4">
        <f>Table1[[#This Row],[user_count]]+Table1[[#This Row],[critic_count]]</f>
        <v>110</v>
      </c>
      <c r="S3547" s="2">
        <f>100000*Table1[[#This Row],[review_count]]/Table1[[#This Row],[total sales]]</f>
        <v>45.833333333333336</v>
      </c>
      <c r="T3547" s="2">
        <f>Table1[[#This Row],[total sales]]/(2017-Table1[[#This Row],[year_of_release]])</f>
        <v>80000</v>
      </c>
      <c r="U3547" s="9">
        <f>Table1[[#This Row],[na_sales]]/(2017-Table1[[#This Row],[year_of_release]])</f>
        <v>53333.333333333336</v>
      </c>
      <c r="V3547" s="6">
        <f>Table1[[#This Row],[eu_sales]]/(2017-Table1[[#This Row],[year_of_release]])</f>
        <v>13333.333333333334</v>
      </c>
      <c r="W3547" s="6">
        <f>Table1[[#This Row],[jp_sales]]/(2017-Table1[[#This Row],[year_of_release]])</f>
        <v>0</v>
      </c>
      <c r="X3547" s="6">
        <f>Table1[[#This Row],[other_sales]]/(2017-Table1[[#This Row],[year_of_release]])</f>
        <v>13333.333333333334</v>
      </c>
      <c r="Y3547" s="4">
        <v>562338430</v>
      </c>
      <c r="Z3547" s="4">
        <v>443580712</v>
      </c>
      <c r="AA3547" s="4">
        <v>127276000</v>
      </c>
      <c r="AB3547" s="1">
        <f>Table1[[#This Row],[na_sales]]/Table1[[#This Row],[NA population]]</f>
        <v>2.8452617047709154E-4</v>
      </c>
      <c r="AC3547" s="1">
        <f>Table1[[#This Row],[eu_sales]]/Table1[[#This Row],[Eu population]]</f>
        <v>9.0175246393490622E-5</v>
      </c>
      <c r="AD3547" s="1">
        <f>Table1[[#This Row],[jp_sales]]/Table1[[#This Row],[Jp population]]</f>
        <v>0</v>
      </c>
    </row>
    <row r="3548" spans="1:30" x14ac:dyDescent="0.25">
      <c r="A3548" t="s">
        <v>1240</v>
      </c>
      <c r="B3548" t="s">
        <v>103</v>
      </c>
      <c r="C3548">
        <v>2003</v>
      </c>
      <c r="D3548" t="s">
        <v>23</v>
      </c>
      <c r="E3548" t="s">
        <v>100</v>
      </c>
      <c r="F3548" s="4">
        <v>180000</v>
      </c>
      <c r="G3548" s="4">
        <v>50000</v>
      </c>
      <c r="H3548" s="4">
        <v>0</v>
      </c>
      <c r="I3548" s="4">
        <v>10000</v>
      </c>
      <c r="J3548">
        <v>8.5</v>
      </c>
      <c r="K3548">
        <v>14</v>
      </c>
      <c r="L3548">
        <v>9.1</v>
      </c>
      <c r="M3548" s="4">
        <v>15</v>
      </c>
      <c r="N3548" t="s">
        <v>381</v>
      </c>
      <c r="O3548" t="s">
        <v>21</v>
      </c>
      <c r="P3548" s="4">
        <v>240000</v>
      </c>
      <c r="Q3548" s="3">
        <f>AVERAGE(Table1[[#This Row],[critic_score]],Table1[[#This Row],[user_score]])</f>
        <v>8.8000000000000007</v>
      </c>
      <c r="R3548" s="4">
        <f>Table1[[#This Row],[user_count]]+Table1[[#This Row],[critic_count]]</f>
        <v>29</v>
      </c>
      <c r="S3548" s="2">
        <f>100000*Table1[[#This Row],[review_count]]/Table1[[#This Row],[total sales]]</f>
        <v>12.083333333333334</v>
      </c>
      <c r="T3548" s="2">
        <f>Table1[[#This Row],[total sales]]/(2017-Table1[[#This Row],[year_of_release]])</f>
        <v>17142.857142857141</v>
      </c>
      <c r="U3548" s="9">
        <f>Table1[[#This Row],[na_sales]]/(2017-Table1[[#This Row],[year_of_release]])</f>
        <v>12857.142857142857</v>
      </c>
      <c r="V3548" s="6">
        <f>Table1[[#This Row],[eu_sales]]/(2017-Table1[[#This Row],[year_of_release]])</f>
        <v>3571.4285714285716</v>
      </c>
      <c r="W3548" s="6">
        <f>Table1[[#This Row],[jp_sales]]/(2017-Table1[[#This Row],[year_of_release]])</f>
        <v>0</v>
      </c>
      <c r="X3548" s="6">
        <f>Table1[[#This Row],[other_sales]]/(2017-Table1[[#This Row],[year_of_release]])</f>
        <v>714.28571428571433</v>
      </c>
      <c r="Y3548" s="4">
        <v>500125528</v>
      </c>
      <c r="Z3548" s="4">
        <v>432552540</v>
      </c>
      <c r="AA3548" s="4">
        <v>127718000</v>
      </c>
      <c r="AB3548" s="1">
        <f>Table1[[#This Row],[na_sales]]/Table1[[#This Row],[NA population]]</f>
        <v>3.5990964252478631E-4</v>
      </c>
      <c r="AC3548" s="1">
        <f>Table1[[#This Row],[eu_sales]]/Table1[[#This Row],[Eu population]]</f>
        <v>1.1559289421812204E-4</v>
      </c>
      <c r="AD3548" s="1">
        <f>Table1[[#This Row],[jp_sales]]/Table1[[#This Row],[Jp population]]</f>
        <v>0</v>
      </c>
    </row>
    <row r="3549" spans="1:30" x14ac:dyDescent="0.25">
      <c r="A3549" t="s">
        <v>3123</v>
      </c>
      <c r="B3549" t="s">
        <v>103</v>
      </c>
      <c r="C3549">
        <v>2002</v>
      </c>
      <c r="D3549" t="s">
        <v>40</v>
      </c>
      <c r="E3549" t="s">
        <v>100</v>
      </c>
      <c r="F3549" s="4">
        <v>180000</v>
      </c>
      <c r="G3549" s="4">
        <v>50000</v>
      </c>
      <c r="H3549" s="4">
        <v>0</v>
      </c>
      <c r="I3549" s="4">
        <v>10000</v>
      </c>
      <c r="J3549">
        <v>7.9</v>
      </c>
      <c r="K3549">
        <v>30</v>
      </c>
      <c r="L3549">
        <v>9.1</v>
      </c>
      <c r="M3549" s="4">
        <v>31</v>
      </c>
      <c r="N3549" t="s">
        <v>376</v>
      </c>
      <c r="O3549" t="s">
        <v>67</v>
      </c>
      <c r="P3549" s="4">
        <v>240000</v>
      </c>
      <c r="Q3549" s="3">
        <f>AVERAGE(Table1[[#This Row],[critic_score]],Table1[[#This Row],[user_score]])</f>
        <v>8.5</v>
      </c>
      <c r="R3549" s="4">
        <f>Table1[[#This Row],[user_count]]+Table1[[#This Row],[critic_count]]</f>
        <v>61</v>
      </c>
      <c r="S3549" s="2">
        <f>100000*Table1[[#This Row],[review_count]]/Table1[[#This Row],[total sales]]</f>
        <v>25.416666666666668</v>
      </c>
      <c r="T3549" s="2">
        <f>Table1[[#This Row],[total sales]]/(2017-Table1[[#This Row],[year_of_release]])</f>
        <v>16000</v>
      </c>
      <c r="U3549" s="9">
        <f>Table1[[#This Row],[na_sales]]/(2017-Table1[[#This Row],[year_of_release]])</f>
        <v>12000</v>
      </c>
      <c r="V3549" s="6">
        <f>Table1[[#This Row],[eu_sales]]/(2017-Table1[[#This Row],[year_of_release]])</f>
        <v>3333.3333333333335</v>
      </c>
      <c r="W3549" s="6">
        <f>Table1[[#This Row],[jp_sales]]/(2017-Table1[[#This Row],[year_of_release]])</f>
        <v>0</v>
      </c>
      <c r="X3549" s="6">
        <f>Table1[[#This Row],[other_sales]]/(2017-Table1[[#This Row],[year_of_release]])</f>
        <v>666.66666666666663</v>
      </c>
      <c r="Y3549" s="4">
        <v>495013192</v>
      </c>
      <c r="Z3549" s="4">
        <v>431019772</v>
      </c>
      <c r="AA3549" s="4">
        <v>127445000</v>
      </c>
      <c r="AB3549" s="1">
        <f>Table1[[#This Row],[na_sales]]/Table1[[#This Row],[NA population]]</f>
        <v>3.6362667280188363E-4</v>
      </c>
      <c r="AC3549" s="1">
        <f>Table1[[#This Row],[eu_sales]]/Table1[[#This Row],[Eu population]]</f>
        <v>1.1600395909447977E-4</v>
      </c>
      <c r="AD3549" s="1">
        <f>Table1[[#This Row],[jp_sales]]/Table1[[#This Row],[Jp population]]</f>
        <v>0</v>
      </c>
    </row>
    <row r="3550" spans="1:30" x14ac:dyDescent="0.25">
      <c r="A3550" t="s">
        <v>1815</v>
      </c>
      <c r="B3550" t="s">
        <v>103</v>
      </c>
      <c r="C3550">
        <v>2005</v>
      </c>
      <c r="D3550" t="s">
        <v>40</v>
      </c>
      <c r="E3550" t="s">
        <v>100</v>
      </c>
      <c r="F3550" s="4">
        <v>180000</v>
      </c>
      <c r="G3550" s="4">
        <v>50000</v>
      </c>
      <c r="H3550" s="4">
        <v>0</v>
      </c>
      <c r="I3550" s="4">
        <v>10000</v>
      </c>
      <c r="J3550">
        <v>6.8</v>
      </c>
      <c r="K3550">
        <v>26</v>
      </c>
      <c r="L3550">
        <v>5.8</v>
      </c>
      <c r="M3550" s="4">
        <v>10</v>
      </c>
      <c r="N3550" t="s">
        <v>100</v>
      </c>
      <c r="O3550" t="s">
        <v>84</v>
      </c>
      <c r="P3550" s="4">
        <v>240000</v>
      </c>
      <c r="Q3550" s="3">
        <f>AVERAGE(Table1[[#This Row],[critic_score]],Table1[[#This Row],[user_score]])</f>
        <v>6.3</v>
      </c>
      <c r="R3550" s="4">
        <f>Table1[[#This Row],[user_count]]+Table1[[#This Row],[critic_count]]</f>
        <v>36</v>
      </c>
      <c r="S3550" s="2">
        <f>100000*Table1[[#This Row],[review_count]]/Table1[[#This Row],[total sales]]</f>
        <v>15</v>
      </c>
      <c r="T3550" s="2">
        <f>Table1[[#This Row],[total sales]]/(2017-Table1[[#This Row],[year_of_release]])</f>
        <v>20000</v>
      </c>
      <c r="U3550" s="9">
        <f>Table1[[#This Row],[na_sales]]/(2017-Table1[[#This Row],[year_of_release]])</f>
        <v>15000</v>
      </c>
      <c r="V3550" s="6">
        <f>Table1[[#This Row],[eu_sales]]/(2017-Table1[[#This Row],[year_of_release]])</f>
        <v>4166.666666666667</v>
      </c>
      <c r="W3550" s="6">
        <f>Table1[[#This Row],[jp_sales]]/(2017-Table1[[#This Row],[year_of_release]])</f>
        <v>0</v>
      </c>
      <c r="X3550" s="6">
        <f>Table1[[#This Row],[other_sales]]/(2017-Table1[[#This Row],[year_of_release]])</f>
        <v>833.33333333333337</v>
      </c>
      <c r="Y3550" s="4">
        <v>511054143</v>
      </c>
      <c r="Z3550" s="4">
        <v>435713800</v>
      </c>
      <c r="AA3550" s="4">
        <v>127773000</v>
      </c>
      <c r="AB3550" s="1">
        <f>Table1[[#This Row],[na_sales]]/Table1[[#This Row],[NA population]]</f>
        <v>3.5221317049375728E-4</v>
      </c>
      <c r="AC3550" s="1">
        <f>Table1[[#This Row],[eu_sales]]/Table1[[#This Row],[Eu population]]</f>
        <v>1.1475422628339979E-4</v>
      </c>
      <c r="AD3550" s="1">
        <f>Table1[[#This Row],[jp_sales]]/Table1[[#This Row],[Jp population]]</f>
        <v>0</v>
      </c>
    </row>
    <row r="3551" spans="1:30" x14ac:dyDescent="0.25">
      <c r="A3551" t="s">
        <v>2953</v>
      </c>
      <c r="B3551" t="s">
        <v>39</v>
      </c>
      <c r="C3551">
        <v>2008</v>
      </c>
      <c r="D3551" t="s">
        <v>54</v>
      </c>
      <c r="E3551" t="s">
        <v>403</v>
      </c>
      <c r="F3551" s="4">
        <v>140000</v>
      </c>
      <c r="G3551" s="4">
        <v>70000</v>
      </c>
      <c r="H3551" s="4">
        <v>0</v>
      </c>
      <c r="I3551" s="4">
        <v>30000</v>
      </c>
      <c r="J3551">
        <v>7.2</v>
      </c>
      <c r="K3551">
        <v>42</v>
      </c>
      <c r="L3551">
        <v>6.5</v>
      </c>
      <c r="M3551" s="4">
        <v>15</v>
      </c>
      <c r="N3551" t="s">
        <v>639</v>
      </c>
      <c r="O3551" t="s">
        <v>43</v>
      </c>
      <c r="P3551" s="4">
        <v>240000</v>
      </c>
      <c r="Q3551" s="3">
        <f>AVERAGE(Table1[[#This Row],[critic_score]],Table1[[#This Row],[user_score]])</f>
        <v>6.85</v>
      </c>
      <c r="R3551" s="4">
        <f>Table1[[#This Row],[user_count]]+Table1[[#This Row],[critic_count]]</f>
        <v>57</v>
      </c>
      <c r="S3551" s="2">
        <f>100000*Table1[[#This Row],[review_count]]/Table1[[#This Row],[total sales]]</f>
        <v>23.75</v>
      </c>
      <c r="T3551" s="2">
        <f>Table1[[#This Row],[total sales]]/(2017-Table1[[#This Row],[year_of_release]])</f>
        <v>26666.666666666668</v>
      </c>
      <c r="U3551" s="9">
        <f>Table1[[#This Row],[na_sales]]/(2017-Table1[[#This Row],[year_of_release]])</f>
        <v>15555.555555555555</v>
      </c>
      <c r="V3551" s="6">
        <f>Table1[[#This Row],[eu_sales]]/(2017-Table1[[#This Row],[year_of_release]])</f>
        <v>7777.7777777777774</v>
      </c>
      <c r="W3551" s="6">
        <f>Table1[[#This Row],[jp_sales]]/(2017-Table1[[#This Row],[year_of_release]])</f>
        <v>0</v>
      </c>
      <c r="X3551" s="6">
        <f>Table1[[#This Row],[other_sales]]/(2017-Table1[[#This Row],[year_of_release]])</f>
        <v>3333.3333333333335</v>
      </c>
      <c r="Y3551" s="4">
        <v>528816311</v>
      </c>
      <c r="Z3551" s="4">
        <v>440001482</v>
      </c>
      <c r="AA3551" s="4">
        <v>128063000</v>
      </c>
      <c r="AB3551" s="1">
        <f>Table1[[#This Row],[na_sales]]/Table1[[#This Row],[NA population]]</f>
        <v>2.6474221215918583E-4</v>
      </c>
      <c r="AC3551" s="1">
        <f>Table1[[#This Row],[eu_sales]]/Table1[[#This Row],[Eu population]]</f>
        <v>1.5909037324560648E-4</v>
      </c>
      <c r="AD3551" s="1">
        <f>Table1[[#This Row],[jp_sales]]/Table1[[#This Row],[Jp population]]</f>
        <v>0</v>
      </c>
    </row>
    <row r="3552" spans="1:30" x14ac:dyDescent="0.25">
      <c r="A3552" t="s">
        <v>3134</v>
      </c>
      <c r="B3552" t="s">
        <v>138</v>
      </c>
      <c r="C3552">
        <v>2002</v>
      </c>
      <c r="D3552" t="s">
        <v>54</v>
      </c>
      <c r="E3552" t="s">
        <v>55</v>
      </c>
      <c r="F3552" s="4">
        <v>180000</v>
      </c>
      <c r="G3552" s="4">
        <v>50000</v>
      </c>
      <c r="H3552" s="4">
        <v>0</v>
      </c>
      <c r="I3552" s="4">
        <v>10000</v>
      </c>
      <c r="J3552">
        <v>7.5</v>
      </c>
      <c r="K3552">
        <v>17</v>
      </c>
      <c r="L3552">
        <v>7.8</v>
      </c>
      <c r="M3552" s="4">
        <v>19</v>
      </c>
      <c r="N3552" t="s">
        <v>241</v>
      </c>
      <c r="O3552" t="s">
        <v>67</v>
      </c>
      <c r="P3552" s="4">
        <v>240000</v>
      </c>
      <c r="Q3552" s="3">
        <f>AVERAGE(Table1[[#This Row],[critic_score]],Table1[[#This Row],[user_score]])</f>
        <v>7.65</v>
      </c>
      <c r="R3552" s="4">
        <f>Table1[[#This Row],[user_count]]+Table1[[#This Row],[critic_count]]</f>
        <v>36</v>
      </c>
      <c r="S3552" s="2">
        <f>100000*Table1[[#This Row],[review_count]]/Table1[[#This Row],[total sales]]</f>
        <v>15</v>
      </c>
      <c r="T3552" s="2">
        <f>Table1[[#This Row],[total sales]]/(2017-Table1[[#This Row],[year_of_release]])</f>
        <v>16000</v>
      </c>
      <c r="U3552" s="9">
        <f>Table1[[#This Row],[na_sales]]/(2017-Table1[[#This Row],[year_of_release]])</f>
        <v>12000</v>
      </c>
      <c r="V3552" s="6">
        <f>Table1[[#This Row],[eu_sales]]/(2017-Table1[[#This Row],[year_of_release]])</f>
        <v>3333.3333333333335</v>
      </c>
      <c r="W3552" s="6">
        <f>Table1[[#This Row],[jp_sales]]/(2017-Table1[[#This Row],[year_of_release]])</f>
        <v>0</v>
      </c>
      <c r="X3552" s="6">
        <f>Table1[[#This Row],[other_sales]]/(2017-Table1[[#This Row],[year_of_release]])</f>
        <v>666.66666666666663</v>
      </c>
      <c r="Y3552" s="4">
        <v>495013192</v>
      </c>
      <c r="Z3552" s="4">
        <v>431019772</v>
      </c>
      <c r="AA3552" s="4">
        <v>127445000</v>
      </c>
      <c r="AB3552" s="1">
        <f>Table1[[#This Row],[na_sales]]/Table1[[#This Row],[NA population]]</f>
        <v>3.6362667280188363E-4</v>
      </c>
      <c r="AC3552" s="1">
        <f>Table1[[#This Row],[eu_sales]]/Table1[[#This Row],[Eu population]]</f>
        <v>1.1600395909447977E-4</v>
      </c>
      <c r="AD3552" s="1">
        <f>Table1[[#This Row],[jp_sales]]/Table1[[#This Row],[Jp population]]</f>
        <v>0</v>
      </c>
    </row>
    <row r="3553" spans="1:30" x14ac:dyDescent="0.25">
      <c r="A3553" t="s">
        <v>427</v>
      </c>
      <c r="B3553" t="s">
        <v>138</v>
      </c>
      <c r="C3553">
        <v>2003</v>
      </c>
      <c r="D3553" t="s">
        <v>40</v>
      </c>
      <c r="E3553" t="s">
        <v>83</v>
      </c>
      <c r="F3553" s="4">
        <v>180000</v>
      </c>
      <c r="G3553" s="4">
        <v>50000</v>
      </c>
      <c r="H3553" s="4">
        <v>0</v>
      </c>
      <c r="I3553" s="4">
        <v>10000</v>
      </c>
      <c r="J3553">
        <v>8.9</v>
      </c>
      <c r="K3553">
        <v>19</v>
      </c>
      <c r="L3553">
        <v>8.6999999999999993</v>
      </c>
      <c r="M3553" s="4">
        <v>25</v>
      </c>
      <c r="N3553" t="s">
        <v>507</v>
      </c>
      <c r="O3553" t="s">
        <v>67</v>
      </c>
      <c r="P3553" s="4">
        <v>240000</v>
      </c>
      <c r="Q3553" s="3">
        <f>AVERAGE(Table1[[#This Row],[critic_score]],Table1[[#This Row],[user_score]])</f>
        <v>8.8000000000000007</v>
      </c>
      <c r="R3553" s="4">
        <f>Table1[[#This Row],[user_count]]+Table1[[#This Row],[critic_count]]</f>
        <v>44</v>
      </c>
      <c r="S3553" s="2">
        <f>100000*Table1[[#This Row],[review_count]]/Table1[[#This Row],[total sales]]</f>
        <v>18.333333333333332</v>
      </c>
      <c r="T3553" s="2">
        <f>Table1[[#This Row],[total sales]]/(2017-Table1[[#This Row],[year_of_release]])</f>
        <v>17142.857142857141</v>
      </c>
      <c r="U3553" s="9">
        <f>Table1[[#This Row],[na_sales]]/(2017-Table1[[#This Row],[year_of_release]])</f>
        <v>12857.142857142857</v>
      </c>
      <c r="V3553" s="6">
        <f>Table1[[#This Row],[eu_sales]]/(2017-Table1[[#This Row],[year_of_release]])</f>
        <v>3571.4285714285716</v>
      </c>
      <c r="W3553" s="6">
        <f>Table1[[#This Row],[jp_sales]]/(2017-Table1[[#This Row],[year_of_release]])</f>
        <v>0</v>
      </c>
      <c r="X3553" s="6">
        <f>Table1[[#This Row],[other_sales]]/(2017-Table1[[#This Row],[year_of_release]])</f>
        <v>714.28571428571433</v>
      </c>
      <c r="Y3553" s="4">
        <v>500125528</v>
      </c>
      <c r="Z3553" s="4">
        <v>432552540</v>
      </c>
      <c r="AA3553" s="4">
        <v>127718000</v>
      </c>
      <c r="AB3553" s="1">
        <f>Table1[[#This Row],[na_sales]]/Table1[[#This Row],[NA population]]</f>
        <v>3.5990964252478631E-4</v>
      </c>
      <c r="AC3553" s="1">
        <f>Table1[[#This Row],[eu_sales]]/Table1[[#This Row],[Eu population]]</f>
        <v>1.1559289421812204E-4</v>
      </c>
      <c r="AD3553" s="1">
        <f>Table1[[#This Row],[jp_sales]]/Table1[[#This Row],[Jp population]]</f>
        <v>0</v>
      </c>
    </row>
    <row r="3554" spans="1:30" x14ac:dyDescent="0.25">
      <c r="A3554" t="s">
        <v>3140</v>
      </c>
      <c r="B3554" t="s">
        <v>18</v>
      </c>
      <c r="C3554">
        <v>2010</v>
      </c>
      <c r="D3554" t="s">
        <v>40</v>
      </c>
      <c r="E3554" t="s">
        <v>198</v>
      </c>
      <c r="F3554" s="4">
        <v>170000</v>
      </c>
      <c r="G3554" s="4">
        <v>50000</v>
      </c>
      <c r="H3554" s="4">
        <v>0</v>
      </c>
      <c r="I3554" s="4">
        <v>20000</v>
      </c>
      <c r="J3554">
        <v>5.8</v>
      </c>
      <c r="K3554">
        <v>21</v>
      </c>
      <c r="L3554">
        <v>7.8</v>
      </c>
      <c r="M3554" s="4">
        <v>5</v>
      </c>
      <c r="N3554" t="s">
        <v>541</v>
      </c>
      <c r="O3554" t="s">
        <v>67</v>
      </c>
      <c r="P3554" s="4">
        <v>240000</v>
      </c>
      <c r="Q3554" s="3">
        <f>AVERAGE(Table1[[#This Row],[critic_score]],Table1[[#This Row],[user_score]])</f>
        <v>6.8</v>
      </c>
      <c r="R3554" s="4">
        <f>Table1[[#This Row],[user_count]]+Table1[[#This Row],[critic_count]]</f>
        <v>26</v>
      </c>
      <c r="S3554" s="2">
        <f>100000*Table1[[#This Row],[review_count]]/Table1[[#This Row],[total sales]]</f>
        <v>10.833333333333334</v>
      </c>
      <c r="T3554" s="2">
        <f>Table1[[#This Row],[total sales]]/(2017-Table1[[#This Row],[year_of_release]])</f>
        <v>34285.714285714283</v>
      </c>
      <c r="U3554" s="9">
        <f>Table1[[#This Row],[na_sales]]/(2017-Table1[[#This Row],[year_of_release]])</f>
        <v>24285.714285714286</v>
      </c>
      <c r="V3554" s="6">
        <f>Table1[[#This Row],[eu_sales]]/(2017-Table1[[#This Row],[year_of_release]])</f>
        <v>7142.8571428571431</v>
      </c>
      <c r="W3554" s="6">
        <f>Table1[[#This Row],[jp_sales]]/(2017-Table1[[#This Row],[year_of_release]])</f>
        <v>0</v>
      </c>
      <c r="X3554" s="6">
        <f>Table1[[#This Row],[other_sales]]/(2017-Table1[[#This Row],[year_of_release]])</f>
        <v>2857.1428571428573</v>
      </c>
      <c r="Y3554" s="4">
        <v>540520772</v>
      </c>
      <c r="Z3554" s="4">
        <v>441654761</v>
      </c>
      <c r="AA3554" s="4">
        <v>128070000</v>
      </c>
      <c r="AB3554" s="1">
        <f>Table1[[#This Row],[na_sales]]/Table1[[#This Row],[NA population]]</f>
        <v>3.1451150225175804E-4</v>
      </c>
      <c r="AC3554" s="1">
        <f>Table1[[#This Row],[eu_sales]]/Table1[[#This Row],[Eu population]]</f>
        <v>1.1321059890034786E-4</v>
      </c>
      <c r="AD3554" s="1">
        <f>Table1[[#This Row],[jp_sales]]/Table1[[#This Row],[Jp population]]</f>
        <v>0</v>
      </c>
    </row>
    <row r="3555" spans="1:30" x14ac:dyDescent="0.25">
      <c r="A3555" t="s">
        <v>2513</v>
      </c>
      <c r="B3555" t="s">
        <v>18</v>
      </c>
      <c r="C3555">
        <v>2007</v>
      </c>
      <c r="D3555" t="s">
        <v>40</v>
      </c>
      <c r="E3555" t="s">
        <v>198</v>
      </c>
      <c r="F3555" s="4">
        <v>210000</v>
      </c>
      <c r="G3555" s="4">
        <v>10000</v>
      </c>
      <c r="H3555" s="4">
        <v>0</v>
      </c>
      <c r="I3555" s="4">
        <v>20000</v>
      </c>
      <c r="J3555">
        <v>2.7</v>
      </c>
      <c r="K3555">
        <v>7</v>
      </c>
      <c r="L3555">
        <v>5.0999999999999996</v>
      </c>
      <c r="M3555" s="4">
        <v>14</v>
      </c>
      <c r="N3555" t="s">
        <v>2514</v>
      </c>
      <c r="O3555" t="s">
        <v>84</v>
      </c>
      <c r="P3555" s="4">
        <v>240000</v>
      </c>
      <c r="Q3555" s="3">
        <f>AVERAGE(Table1[[#This Row],[critic_score]],Table1[[#This Row],[user_score]])</f>
        <v>3.9</v>
      </c>
      <c r="R3555" s="4">
        <f>Table1[[#This Row],[user_count]]+Table1[[#This Row],[critic_count]]</f>
        <v>21</v>
      </c>
      <c r="S3555" s="2">
        <f>100000*Table1[[#This Row],[review_count]]/Table1[[#This Row],[total sales]]</f>
        <v>8.75</v>
      </c>
      <c r="T3555" s="2">
        <f>Table1[[#This Row],[total sales]]/(2017-Table1[[#This Row],[year_of_release]])</f>
        <v>24000</v>
      </c>
      <c r="U3555" s="9">
        <f>Table1[[#This Row],[na_sales]]/(2017-Table1[[#This Row],[year_of_release]])</f>
        <v>21000</v>
      </c>
      <c r="V3555" s="6">
        <f>Table1[[#This Row],[eu_sales]]/(2017-Table1[[#This Row],[year_of_release]])</f>
        <v>1000</v>
      </c>
      <c r="W3555" s="6">
        <f>Table1[[#This Row],[jp_sales]]/(2017-Table1[[#This Row],[year_of_release]])</f>
        <v>0</v>
      </c>
      <c r="X3555" s="6">
        <f>Table1[[#This Row],[other_sales]]/(2017-Table1[[#This Row],[year_of_release]])</f>
        <v>2000</v>
      </c>
      <c r="Y3555" s="4">
        <v>522751172</v>
      </c>
      <c r="Z3555" s="4">
        <v>438594184</v>
      </c>
      <c r="AA3555" s="4">
        <v>128001000</v>
      </c>
      <c r="AB3555" s="1">
        <f>Table1[[#This Row],[na_sales]]/Table1[[#This Row],[NA population]]</f>
        <v>4.0172076362174087E-4</v>
      </c>
      <c r="AC3555" s="1">
        <f>Table1[[#This Row],[eu_sales]]/Table1[[#This Row],[Eu population]]</f>
        <v>2.280011993957494E-5</v>
      </c>
      <c r="AD3555" s="1">
        <f>Table1[[#This Row],[jp_sales]]/Table1[[#This Row],[Jp population]]</f>
        <v>0</v>
      </c>
    </row>
    <row r="3556" spans="1:30" x14ac:dyDescent="0.25">
      <c r="A3556" t="s">
        <v>1477</v>
      </c>
      <c r="B3556" t="s">
        <v>34</v>
      </c>
      <c r="C3556">
        <v>2005</v>
      </c>
      <c r="D3556" t="s">
        <v>40</v>
      </c>
      <c r="E3556" t="s">
        <v>41</v>
      </c>
      <c r="F3556" s="4">
        <v>210000</v>
      </c>
      <c r="G3556" s="4">
        <v>10000</v>
      </c>
      <c r="H3556" s="4">
        <v>0</v>
      </c>
      <c r="I3556" s="4">
        <v>20000</v>
      </c>
      <c r="J3556">
        <v>8.1</v>
      </c>
      <c r="K3556">
        <v>33</v>
      </c>
      <c r="L3556">
        <v>8.6</v>
      </c>
      <c r="M3556" s="4">
        <v>31</v>
      </c>
      <c r="N3556" t="s">
        <v>306</v>
      </c>
      <c r="O3556" t="s">
        <v>21</v>
      </c>
      <c r="P3556" s="4">
        <v>240000</v>
      </c>
      <c r="Q3556" s="3">
        <f>AVERAGE(Table1[[#This Row],[critic_score]],Table1[[#This Row],[user_score]])</f>
        <v>8.35</v>
      </c>
      <c r="R3556" s="4">
        <f>Table1[[#This Row],[user_count]]+Table1[[#This Row],[critic_count]]</f>
        <v>64</v>
      </c>
      <c r="S3556" s="2">
        <f>100000*Table1[[#This Row],[review_count]]/Table1[[#This Row],[total sales]]</f>
        <v>26.666666666666668</v>
      </c>
      <c r="T3556" s="2">
        <f>Table1[[#This Row],[total sales]]/(2017-Table1[[#This Row],[year_of_release]])</f>
        <v>20000</v>
      </c>
      <c r="U3556" s="9">
        <f>Table1[[#This Row],[na_sales]]/(2017-Table1[[#This Row],[year_of_release]])</f>
        <v>17500</v>
      </c>
      <c r="V3556" s="6">
        <f>Table1[[#This Row],[eu_sales]]/(2017-Table1[[#This Row],[year_of_release]])</f>
        <v>833.33333333333337</v>
      </c>
      <c r="W3556" s="6">
        <f>Table1[[#This Row],[jp_sales]]/(2017-Table1[[#This Row],[year_of_release]])</f>
        <v>0</v>
      </c>
      <c r="X3556" s="6">
        <f>Table1[[#This Row],[other_sales]]/(2017-Table1[[#This Row],[year_of_release]])</f>
        <v>1666.6666666666667</v>
      </c>
      <c r="Y3556" s="4">
        <v>511054143</v>
      </c>
      <c r="Z3556" s="4">
        <v>435713800</v>
      </c>
      <c r="AA3556" s="4">
        <v>127773000</v>
      </c>
      <c r="AB3556" s="1">
        <f>Table1[[#This Row],[na_sales]]/Table1[[#This Row],[NA population]]</f>
        <v>4.1091536557605015E-4</v>
      </c>
      <c r="AC3556" s="1">
        <f>Table1[[#This Row],[eu_sales]]/Table1[[#This Row],[Eu population]]</f>
        <v>2.2950845256679959E-5</v>
      </c>
      <c r="AD3556" s="1">
        <f>Table1[[#This Row],[jp_sales]]/Table1[[#This Row],[Jp population]]</f>
        <v>0</v>
      </c>
    </row>
    <row r="3557" spans="1:30" x14ac:dyDescent="0.25">
      <c r="A3557" t="s">
        <v>843</v>
      </c>
      <c r="B3557" t="s">
        <v>138</v>
      </c>
      <c r="C3557">
        <v>2002</v>
      </c>
      <c r="D3557" t="s">
        <v>19</v>
      </c>
      <c r="E3557" t="s">
        <v>100</v>
      </c>
      <c r="F3557" s="4">
        <v>180000</v>
      </c>
      <c r="G3557" s="4">
        <v>50000</v>
      </c>
      <c r="H3557" s="4">
        <v>0</v>
      </c>
      <c r="I3557" s="4">
        <v>10000</v>
      </c>
      <c r="J3557">
        <v>9</v>
      </c>
      <c r="K3557">
        <v>10</v>
      </c>
      <c r="L3557">
        <v>8</v>
      </c>
      <c r="M3557" s="4">
        <v>5</v>
      </c>
      <c r="N3557" t="s">
        <v>101</v>
      </c>
      <c r="O3557" t="s">
        <v>21</v>
      </c>
      <c r="P3557" s="4">
        <v>240000</v>
      </c>
      <c r="Q3557" s="3">
        <f>AVERAGE(Table1[[#This Row],[critic_score]],Table1[[#This Row],[user_score]])</f>
        <v>8.5</v>
      </c>
      <c r="R3557" s="4">
        <f>Table1[[#This Row],[user_count]]+Table1[[#This Row],[critic_count]]</f>
        <v>15</v>
      </c>
      <c r="S3557" s="2">
        <f>100000*Table1[[#This Row],[review_count]]/Table1[[#This Row],[total sales]]</f>
        <v>6.25</v>
      </c>
      <c r="T3557" s="2">
        <f>Table1[[#This Row],[total sales]]/(2017-Table1[[#This Row],[year_of_release]])</f>
        <v>16000</v>
      </c>
      <c r="U3557" s="9">
        <f>Table1[[#This Row],[na_sales]]/(2017-Table1[[#This Row],[year_of_release]])</f>
        <v>12000</v>
      </c>
      <c r="V3557" s="6">
        <f>Table1[[#This Row],[eu_sales]]/(2017-Table1[[#This Row],[year_of_release]])</f>
        <v>3333.3333333333335</v>
      </c>
      <c r="W3557" s="6">
        <f>Table1[[#This Row],[jp_sales]]/(2017-Table1[[#This Row],[year_of_release]])</f>
        <v>0</v>
      </c>
      <c r="X3557" s="6">
        <f>Table1[[#This Row],[other_sales]]/(2017-Table1[[#This Row],[year_of_release]])</f>
        <v>666.66666666666663</v>
      </c>
      <c r="Y3557" s="4">
        <v>495013192</v>
      </c>
      <c r="Z3557" s="4">
        <v>431019772</v>
      </c>
      <c r="AA3557" s="4">
        <v>127445000</v>
      </c>
      <c r="AB3557" s="1">
        <f>Table1[[#This Row],[na_sales]]/Table1[[#This Row],[NA population]]</f>
        <v>3.6362667280188363E-4</v>
      </c>
      <c r="AC3557" s="1">
        <f>Table1[[#This Row],[eu_sales]]/Table1[[#This Row],[Eu population]]</f>
        <v>1.1600395909447977E-4</v>
      </c>
      <c r="AD3557" s="1">
        <f>Table1[[#This Row],[jp_sales]]/Table1[[#This Row],[Jp population]]</f>
        <v>0</v>
      </c>
    </row>
    <row r="3558" spans="1:30" x14ac:dyDescent="0.25">
      <c r="A3558" t="s">
        <v>3084</v>
      </c>
      <c r="B3558" t="s">
        <v>159</v>
      </c>
      <c r="C3558">
        <v>2005</v>
      </c>
      <c r="D3558" t="s">
        <v>27</v>
      </c>
      <c r="E3558" t="s">
        <v>20</v>
      </c>
      <c r="F3558" s="4">
        <v>170000</v>
      </c>
      <c r="G3558" s="4">
        <v>60000</v>
      </c>
      <c r="H3558" s="4">
        <v>0</v>
      </c>
      <c r="I3558" s="4">
        <v>0</v>
      </c>
      <c r="J3558">
        <v>7</v>
      </c>
      <c r="K3558">
        <v>30</v>
      </c>
      <c r="L3558">
        <v>5</v>
      </c>
      <c r="M3558" s="4">
        <v>6</v>
      </c>
      <c r="N3558" t="s">
        <v>1863</v>
      </c>
      <c r="O3558" t="s">
        <v>21</v>
      </c>
      <c r="P3558" s="4">
        <v>230000</v>
      </c>
      <c r="Q3558" s="3">
        <f>AVERAGE(Table1[[#This Row],[critic_score]],Table1[[#This Row],[user_score]])</f>
        <v>6</v>
      </c>
      <c r="R3558" s="4">
        <f>Table1[[#This Row],[user_count]]+Table1[[#This Row],[critic_count]]</f>
        <v>36</v>
      </c>
      <c r="S3558" s="2">
        <f>100000*Table1[[#This Row],[review_count]]/Table1[[#This Row],[total sales]]</f>
        <v>15.652173913043478</v>
      </c>
      <c r="T3558" s="2">
        <f>Table1[[#This Row],[total sales]]/(2017-Table1[[#This Row],[year_of_release]])</f>
        <v>19166.666666666668</v>
      </c>
      <c r="U3558" s="9">
        <f>Table1[[#This Row],[na_sales]]/(2017-Table1[[#This Row],[year_of_release]])</f>
        <v>14166.666666666666</v>
      </c>
      <c r="V3558" s="6">
        <f>Table1[[#This Row],[eu_sales]]/(2017-Table1[[#This Row],[year_of_release]])</f>
        <v>5000</v>
      </c>
      <c r="W3558" s="6">
        <f>Table1[[#This Row],[jp_sales]]/(2017-Table1[[#This Row],[year_of_release]])</f>
        <v>0</v>
      </c>
      <c r="X3558" s="6">
        <f>Table1[[#This Row],[other_sales]]/(2017-Table1[[#This Row],[year_of_release]])</f>
        <v>0</v>
      </c>
      <c r="Y3558" s="4">
        <v>511054143</v>
      </c>
      <c r="Z3558" s="4">
        <v>435713800</v>
      </c>
      <c r="AA3558" s="4">
        <v>127773000</v>
      </c>
      <c r="AB3558" s="1">
        <f>Table1[[#This Row],[na_sales]]/Table1[[#This Row],[NA population]]</f>
        <v>3.3264577213299297E-4</v>
      </c>
      <c r="AC3558" s="1">
        <f>Table1[[#This Row],[eu_sales]]/Table1[[#This Row],[Eu population]]</f>
        <v>1.3770507154007975E-4</v>
      </c>
      <c r="AD3558" s="1">
        <f>Table1[[#This Row],[jp_sales]]/Table1[[#This Row],[Jp population]]</f>
        <v>0</v>
      </c>
    </row>
    <row r="3559" spans="1:30" x14ac:dyDescent="0.25">
      <c r="A3559" t="s">
        <v>2780</v>
      </c>
      <c r="B3559" t="s">
        <v>39</v>
      </c>
      <c r="C3559">
        <v>2009</v>
      </c>
      <c r="D3559" t="s">
        <v>23</v>
      </c>
      <c r="E3559" t="s">
        <v>981</v>
      </c>
      <c r="F3559" s="4">
        <v>80000</v>
      </c>
      <c r="G3559" s="4">
        <v>110000</v>
      </c>
      <c r="H3559" s="4">
        <v>0</v>
      </c>
      <c r="I3559" s="4">
        <v>40000</v>
      </c>
      <c r="J3559">
        <v>6.7</v>
      </c>
      <c r="K3559">
        <v>44</v>
      </c>
      <c r="L3559">
        <v>7.4</v>
      </c>
      <c r="M3559" s="4">
        <v>36</v>
      </c>
      <c r="N3559" t="s">
        <v>1513</v>
      </c>
      <c r="O3559" t="s">
        <v>21</v>
      </c>
      <c r="P3559" s="4">
        <v>230000</v>
      </c>
      <c r="Q3559" s="3">
        <f>AVERAGE(Table1[[#This Row],[critic_score]],Table1[[#This Row],[user_score]])</f>
        <v>7.0500000000000007</v>
      </c>
      <c r="R3559" s="4">
        <f>Table1[[#This Row],[user_count]]+Table1[[#This Row],[critic_count]]</f>
        <v>80</v>
      </c>
      <c r="S3559" s="2">
        <f>100000*Table1[[#This Row],[review_count]]/Table1[[#This Row],[total sales]]</f>
        <v>34.782608695652172</v>
      </c>
      <c r="T3559" s="2">
        <f>Table1[[#This Row],[total sales]]/(2017-Table1[[#This Row],[year_of_release]])</f>
        <v>28750</v>
      </c>
      <c r="U3559" s="9">
        <f>Table1[[#This Row],[na_sales]]/(2017-Table1[[#This Row],[year_of_release]])</f>
        <v>10000</v>
      </c>
      <c r="V3559" s="6">
        <f>Table1[[#This Row],[eu_sales]]/(2017-Table1[[#This Row],[year_of_release]])</f>
        <v>13750</v>
      </c>
      <c r="W3559" s="6">
        <f>Table1[[#This Row],[jp_sales]]/(2017-Table1[[#This Row],[year_of_release]])</f>
        <v>0</v>
      </c>
      <c r="X3559" s="6">
        <f>Table1[[#This Row],[other_sales]]/(2017-Table1[[#This Row],[year_of_release]])</f>
        <v>5000</v>
      </c>
      <c r="Y3559" s="4">
        <v>534740514</v>
      </c>
      <c r="Z3559" s="4">
        <v>441041694</v>
      </c>
      <c r="AA3559" s="4">
        <v>128047000</v>
      </c>
      <c r="AB3559" s="1">
        <f>Table1[[#This Row],[na_sales]]/Table1[[#This Row],[NA population]]</f>
        <v>1.49605271913248E-4</v>
      </c>
      <c r="AC3559" s="1">
        <f>Table1[[#This Row],[eu_sales]]/Table1[[#This Row],[Eu population]]</f>
        <v>2.4940952634741148E-4</v>
      </c>
      <c r="AD3559" s="1">
        <f>Table1[[#This Row],[jp_sales]]/Table1[[#This Row],[Jp population]]</f>
        <v>0</v>
      </c>
    </row>
    <row r="3560" spans="1:30" x14ac:dyDescent="0.25">
      <c r="A3560" t="s">
        <v>3093</v>
      </c>
      <c r="B3560" t="s">
        <v>159</v>
      </c>
      <c r="C3560">
        <v>2005</v>
      </c>
      <c r="D3560" t="s">
        <v>19</v>
      </c>
      <c r="E3560" t="s">
        <v>55</v>
      </c>
      <c r="F3560" s="4">
        <v>170000</v>
      </c>
      <c r="G3560" s="4">
        <v>60000</v>
      </c>
      <c r="H3560" s="4">
        <v>0</v>
      </c>
      <c r="I3560" s="4">
        <v>0</v>
      </c>
      <c r="J3560">
        <v>6.4</v>
      </c>
      <c r="K3560">
        <v>7</v>
      </c>
      <c r="L3560">
        <v>5.4</v>
      </c>
      <c r="M3560" s="4">
        <v>5</v>
      </c>
      <c r="N3560" t="s">
        <v>241</v>
      </c>
      <c r="O3560" t="s">
        <v>21</v>
      </c>
      <c r="P3560" s="4">
        <v>230000</v>
      </c>
      <c r="Q3560" s="3">
        <f>AVERAGE(Table1[[#This Row],[critic_score]],Table1[[#This Row],[user_score]])</f>
        <v>5.9</v>
      </c>
      <c r="R3560" s="4">
        <f>Table1[[#This Row],[user_count]]+Table1[[#This Row],[critic_count]]</f>
        <v>12</v>
      </c>
      <c r="S3560" s="2">
        <f>100000*Table1[[#This Row],[review_count]]/Table1[[#This Row],[total sales]]</f>
        <v>5.2173913043478262</v>
      </c>
      <c r="T3560" s="2">
        <f>Table1[[#This Row],[total sales]]/(2017-Table1[[#This Row],[year_of_release]])</f>
        <v>19166.666666666668</v>
      </c>
      <c r="U3560" s="9">
        <f>Table1[[#This Row],[na_sales]]/(2017-Table1[[#This Row],[year_of_release]])</f>
        <v>14166.666666666666</v>
      </c>
      <c r="V3560" s="6">
        <f>Table1[[#This Row],[eu_sales]]/(2017-Table1[[#This Row],[year_of_release]])</f>
        <v>5000</v>
      </c>
      <c r="W3560" s="6">
        <f>Table1[[#This Row],[jp_sales]]/(2017-Table1[[#This Row],[year_of_release]])</f>
        <v>0</v>
      </c>
      <c r="X3560" s="6">
        <f>Table1[[#This Row],[other_sales]]/(2017-Table1[[#This Row],[year_of_release]])</f>
        <v>0</v>
      </c>
      <c r="Y3560" s="4">
        <v>511054143</v>
      </c>
      <c r="Z3560" s="4">
        <v>435713800</v>
      </c>
      <c r="AA3560" s="4">
        <v>127773000</v>
      </c>
      <c r="AB3560" s="1">
        <f>Table1[[#This Row],[na_sales]]/Table1[[#This Row],[NA population]]</f>
        <v>3.3264577213299297E-4</v>
      </c>
      <c r="AC3560" s="1">
        <f>Table1[[#This Row],[eu_sales]]/Table1[[#This Row],[Eu population]]</f>
        <v>1.3770507154007975E-4</v>
      </c>
      <c r="AD3560" s="1">
        <f>Table1[[#This Row],[jp_sales]]/Table1[[#This Row],[Jp population]]</f>
        <v>0</v>
      </c>
    </row>
    <row r="3561" spans="1:30" x14ac:dyDescent="0.25">
      <c r="A3561" t="s">
        <v>3094</v>
      </c>
      <c r="B3561" t="s">
        <v>118</v>
      </c>
      <c r="C3561">
        <v>2006</v>
      </c>
      <c r="D3561" t="s">
        <v>96</v>
      </c>
      <c r="E3561" t="s">
        <v>1546</v>
      </c>
      <c r="F3561" s="4">
        <v>150000</v>
      </c>
      <c r="G3561" s="4">
        <v>0</v>
      </c>
      <c r="H3561" s="4">
        <v>70000</v>
      </c>
      <c r="I3561" s="4">
        <v>10000</v>
      </c>
      <c r="J3561">
        <v>5.3</v>
      </c>
      <c r="K3561">
        <v>29</v>
      </c>
      <c r="L3561">
        <v>6.3</v>
      </c>
      <c r="M3561" s="4">
        <v>15</v>
      </c>
      <c r="N3561" t="s">
        <v>1175</v>
      </c>
      <c r="O3561" t="s">
        <v>84</v>
      </c>
      <c r="P3561" s="4">
        <v>230000</v>
      </c>
      <c r="Q3561" s="3">
        <f>AVERAGE(Table1[[#This Row],[critic_score]],Table1[[#This Row],[user_score]])</f>
        <v>5.8</v>
      </c>
      <c r="R3561" s="4">
        <f>Table1[[#This Row],[user_count]]+Table1[[#This Row],[critic_count]]</f>
        <v>44</v>
      </c>
      <c r="S3561" s="2">
        <f>100000*Table1[[#This Row],[review_count]]/Table1[[#This Row],[total sales]]</f>
        <v>19.130434782608695</v>
      </c>
      <c r="T3561" s="2">
        <f>Table1[[#This Row],[total sales]]/(2017-Table1[[#This Row],[year_of_release]])</f>
        <v>20909.090909090908</v>
      </c>
      <c r="U3561" s="9">
        <f>Table1[[#This Row],[na_sales]]/(2017-Table1[[#This Row],[year_of_release]])</f>
        <v>13636.363636363636</v>
      </c>
      <c r="V3561" s="6">
        <f>Table1[[#This Row],[eu_sales]]/(2017-Table1[[#This Row],[year_of_release]])</f>
        <v>0</v>
      </c>
      <c r="W3561" s="6">
        <f>Table1[[#This Row],[jp_sales]]/(2017-Table1[[#This Row],[year_of_release]])</f>
        <v>6363.636363636364</v>
      </c>
      <c r="X3561" s="6">
        <f>Table1[[#This Row],[other_sales]]/(2017-Table1[[#This Row],[year_of_release]])</f>
        <v>909.09090909090912</v>
      </c>
      <c r="Y3561" s="4">
        <v>516818555</v>
      </c>
      <c r="Z3561" s="4">
        <v>437126892</v>
      </c>
      <c r="AA3561" s="4">
        <v>127854000</v>
      </c>
      <c r="AB3561" s="1">
        <f>Table1[[#This Row],[na_sales]]/Table1[[#This Row],[NA population]]</f>
        <v>2.9023725744521694E-4</v>
      </c>
      <c r="AC3561" s="1">
        <f>Table1[[#This Row],[eu_sales]]/Table1[[#This Row],[Eu population]]</f>
        <v>0</v>
      </c>
      <c r="AD3561" s="1">
        <f>Table1[[#This Row],[jp_sales]]/Table1[[#This Row],[Jp population]]</f>
        <v>5.4749949160761498E-4</v>
      </c>
    </row>
    <row r="3562" spans="1:30" x14ac:dyDescent="0.25">
      <c r="A3562" t="s">
        <v>2988</v>
      </c>
      <c r="B3562" t="s">
        <v>34</v>
      </c>
      <c r="C3562">
        <v>2011</v>
      </c>
      <c r="D3562" t="s">
        <v>40</v>
      </c>
      <c r="E3562" t="s">
        <v>83</v>
      </c>
      <c r="F3562" s="4">
        <v>70000</v>
      </c>
      <c r="G3562" s="4">
        <v>130000</v>
      </c>
      <c r="H3562" s="4">
        <v>0</v>
      </c>
      <c r="I3562" s="4">
        <v>30000</v>
      </c>
      <c r="J3562">
        <v>6.3</v>
      </c>
      <c r="K3562">
        <v>35</v>
      </c>
      <c r="L3562">
        <v>6.1</v>
      </c>
      <c r="M3562" s="4">
        <v>12</v>
      </c>
      <c r="N3562" t="s">
        <v>671</v>
      </c>
      <c r="O3562" t="s">
        <v>84</v>
      </c>
      <c r="P3562" s="4">
        <v>230000</v>
      </c>
      <c r="Q3562" s="3">
        <f>AVERAGE(Table1[[#This Row],[critic_score]],Table1[[#This Row],[user_score]])</f>
        <v>6.1999999999999993</v>
      </c>
      <c r="R3562" s="4">
        <f>Table1[[#This Row],[user_count]]+Table1[[#This Row],[critic_count]]</f>
        <v>47</v>
      </c>
      <c r="S3562" s="2">
        <f>100000*Table1[[#This Row],[review_count]]/Table1[[#This Row],[total sales]]</f>
        <v>20.434782608695652</v>
      </c>
      <c r="T3562" s="2">
        <f>Table1[[#This Row],[total sales]]/(2017-Table1[[#This Row],[year_of_release]])</f>
        <v>38333.333333333336</v>
      </c>
      <c r="U3562" s="9">
        <f>Table1[[#This Row],[na_sales]]/(2017-Table1[[#This Row],[year_of_release]])</f>
        <v>11666.666666666666</v>
      </c>
      <c r="V3562" s="6">
        <f>Table1[[#This Row],[eu_sales]]/(2017-Table1[[#This Row],[year_of_release]])</f>
        <v>21666.666666666668</v>
      </c>
      <c r="W3562" s="6">
        <f>Table1[[#This Row],[jp_sales]]/(2017-Table1[[#This Row],[year_of_release]])</f>
        <v>0</v>
      </c>
      <c r="X3562" s="6">
        <f>Table1[[#This Row],[other_sales]]/(2017-Table1[[#This Row],[year_of_release]])</f>
        <v>5000</v>
      </c>
      <c r="Y3562" s="4">
        <v>545961365</v>
      </c>
      <c r="Z3562" s="4">
        <v>440756453</v>
      </c>
      <c r="AA3562" s="4">
        <v>127833000</v>
      </c>
      <c r="AB3562" s="1">
        <f>Table1[[#This Row],[na_sales]]/Table1[[#This Row],[NA population]]</f>
        <v>1.2821420065135927E-4</v>
      </c>
      <c r="AC3562" s="1">
        <f>Table1[[#This Row],[eu_sales]]/Table1[[#This Row],[Eu population]]</f>
        <v>2.9494746841517031E-4</v>
      </c>
      <c r="AD3562" s="1">
        <f>Table1[[#This Row],[jp_sales]]/Table1[[#This Row],[Jp population]]</f>
        <v>0</v>
      </c>
    </row>
    <row r="3563" spans="1:30" x14ac:dyDescent="0.25">
      <c r="A3563" t="s">
        <v>3097</v>
      </c>
      <c r="B3563" t="s">
        <v>26</v>
      </c>
      <c r="C3563">
        <v>2007</v>
      </c>
      <c r="D3563" t="s">
        <v>96</v>
      </c>
      <c r="E3563" t="s">
        <v>1546</v>
      </c>
      <c r="F3563" s="4">
        <v>160000</v>
      </c>
      <c r="G3563" s="4">
        <v>0</v>
      </c>
      <c r="H3563" s="4">
        <v>60000</v>
      </c>
      <c r="I3563" s="4">
        <v>10000</v>
      </c>
      <c r="J3563">
        <v>7</v>
      </c>
      <c r="K3563">
        <v>25</v>
      </c>
      <c r="L3563">
        <v>7</v>
      </c>
      <c r="M3563" s="4">
        <v>24</v>
      </c>
      <c r="N3563" t="s">
        <v>2771</v>
      </c>
      <c r="O3563" t="s">
        <v>67</v>
      </c>
      <c r="P3563" s="4">
        <v>230000</v>
      </c>
      <c r="Q3563" s="3">
        <f>AVERAGE(Table1[[#This Row],[critic_score]],Table1[[#This Row],[user_score]])</f>
        <v>7</v>
      </c>
      <c r="R3563" s="4">
        <f>Table1[[#This Row],[user_count]]+Table1[[#This Row],[critic_count]]</f>
        <v>49</v>
      </c>
      <c r="S3563" s="2">
        <f>100000*Table1[[#This Row],[review_count]]/Table1[[#This Row],[total sales]]</f>
        <v>21.304347826086957</v>
      </c>
      <c r="T3563" s="2">
        <f>Table1[[#This Row],[total sales]]/(2017-Table1[[#This Row],[year_of_release]])</f>
        <v>23000</v>
      </c>
      <c r="U3563" s="9">
        <f>Table1[[#This Row],[na_sales]]/(2017-Table1[[#This Row],[year_of_release]])</f>
        <v>16000</v>
      </c>
      <c r="V3563" s="6">
        <f>Table1[[#This Row],[eu_sales]]/(2017-Table1[[#This Row],[year_of_release]])</f>
        <v>0</v>
      </c>
      <c r="W3563" s="6">
        <f>Table1[[#This Row],[jp_sales]]/(2017-Table1[[#This Row],[year_of_release]])</f>
        <v>6000</v>
      </c>
      <c r="X3563" s="6">
        <f>Table1[[#This Row],[other_sales]]/(2017-Table1[[#This Row],[year_of_release]])</f>
        <v>1000</v>
      </c>
      <c r="Y3563" s="4">
        <v>522751172</v>
      </c>
      <c r="Z3563" s="4">
        <v>438594184</v>
      </c>
      <c r="AA3563" s="4">
        <v>128001000</v>
      </c>
      <c r="AB3563" s="1">
        <f>Table1[[#This Row],[na_sales]]/Table1[[#This Row],[NA population]]</f>
        <v>3.0607296275942162E-4</v>
      </c>
      <c r="AC3563" s="1">
        <f>Table1[[#This Row],[eu_sales]]/Table1[[#This Row],[Eu population]]</f>
        <v>0</v>
      </c>
      <c r="AD3563" s="1">
        <f>Table1[[#This Row],[jp_sales]]/Table1[[#This Row],[Jp population]]</f>
        <v>4.6874633791923499E-4</v>
      </c>
    </row>
    <row r="3564" spans="1:30" x14ac:dyDescent="0.25">
      <c r="A3564" t="s">
        <v>3098</v>
      </c>
      <c r="B3564" t="s">
        <v>159</v>
      </c>
      <c r="C3564">
        <v>2004</v>
      </c>
      <c r="D3564" t="s">
        <v>40</v>
      </c>
      <c r="E3564" t="s">
        <v>41</v>
      </c>
      <c r="F3564" s="4">
        <v>170000</v>
      </c>
      <c r="G3564" s="4">
        <v>60000</v>
      </c>
      <c r="H3564" s="4">
        <v>0</v>
      </c>
      <c r="I3564" s="4">
        <v>0</v>
      </c>
      <c r="J3564">
        <v>6.8</v>
      </c>
      <c r="K3564">
        <v>33</v>
      </c>
      <c r="L3564">
        <v>7.1</v>
      </c>
      <c r="M3564" s="4">
        <v>23</v>
      </c>
      <c r="N3564" t="s">
        <v>608</v>
      </c>
      <c r="O3564" t="s">
        <v>43</v>
      </c>
      <c r="P3564" s="4">
        <v>230000</v>
      </c>
      <c r="Q3564" s="3">
        <f>AVERAGE(Table1[[#This Row],[critic_score]],Table1[[#This Row],[user_score]])</f>
        <v>6.9499999999999993</v>
      </c>
      <c r="R3564" s="4">
        <f>Table1[[#This Row],[user_count]]+Table1[[#This Row],[critic_count]]</f>
        <v>56</v>
      </c>
      <c r="S3564" s="2">
        <f>100000*Table1[[#This Row],[review_count]]/Table1[[#This Row],[total sales]]</f>
        <v>24.347826086956523</v>
      </c>
      <c r="T3564" s="2">
        <f>Table1[[#This Row],[total sales]]/(2017-Table1[[#This Row],[year_of_release]])</f>
        <v>17692.307692307691</v>
      </c>
      <c r="U3564" s="9">
        <f>Table1[[#This Row],[na_sales]]/(2017-Table1[[#This Row],[year_of_release]])</f>
        <v>13076.923076923076</v>
      </c>
      <c r="V3564" s="6">
        <f>Table1[[#This Row],[eu_sales]]/(2017-Table1[[#This Row],[year_of_release]])</f>
        <v>4615.3846153846152</v>
      </c>
      <c r="W3564" s="6">
        <f>Table1[[#This Row],[jp_sales]]/(2017-Table1[[#This Row],[year_of_release]])</f>
        <v>0</v>
      </c>
      <c r="X3564" s="6">
        <f>Table1[[#This Row],[other_sales]]/(2017-Table1[[#This Row],[year_of_release]])</f>
        <v>0</v>
      </c>
      <c r="Y3564" s="4">
        <v>505524224</v>
      </c>
      <c r="Z3564" s="4">
        <v>434174638</v>
      </c>
      <c r="AA3564" s="4">
        <v>127761000</v>
      </c>
      <c r="AB3564" s="1">
        <f>Table1[[#This Row],[na_sales]]/Table1[[#This Row],[NA population]]</f>
        <v>3.3628457733412198E-4</v>
      </c>
      <c r="AC3564" s="1">
        <f>Table1[[#This Row],[eu_sales]]/Table1[[#This Row],[Eu population]]</f>
        <v>1.3819324011274929E-4</v>
      </c>
      <c r="AD3564" s="1">
        <f>Table1[[#This Row],[jp_sales]]/Table1[[#This Row],[Jp population]]</f>
        <v>0</v>
      </c>
    </row>
    <row r="3565" spans="1:30" x14ac:dyDescent="0.25">
      <c r="A3565" t="s">
        <v>3102</v>
      </c>
      <c r="B3565" t="s">
        <v>18</v>
      </c>
      <c r="C3565">
        <v>2008</v>
      </c>
      <c r="D3565" t="s">
        <v>40</v>
      </c>
      <c r="E3565" t="s">
        <v>196</v>
      </c>
      <c r="F3565" s="4">
        <v>130000</v>
      </c>
      <c r="G3565" s="4">
        <v>30000</v>
      </c>
      <c r="H3565" s="4">
        <v>60000</v>
      </c>
      <c r="I3565" s="4">
        <v>10000</v>
      </c>
      <c r="J3565">
        <v>6.2</v>
      </c>
      <c r="K3565">
        <v>17</v>
      </c>
      <c r="L3565">
        <v>8.1999999999999993</v>
      </c>
      <c r="M3565" s="4">
        <v>37</v>
      </c>
      <c r="N3565" t="s">
        <v>196</v>
      </c>
      <c r="O3565" t="s">
        <v>43</v>
      </c>
      <c r="P3565" s="4">
        <v>230000</v>
      </c>
      <c r="Q3565" s="3">
        <f>AVERAGE(Table1[[#This Row],[critic_score]],Table1[[#This Row],[user_score]])</f>
        <v>7.1999999999999993</v>
      </c>
      <c r="R3565" s="4">
        <f>Table1[[#This Row],[user_count]]+Table1[[#This Row],[critic_count]]</f>
        <v>54</v>
      </c>
      <c r="S3565" s="2">
        <f>100000*Table1[[#This Row],[review_count]]/Table1[[#This Row],[total sales]]</f>
        <v>23.478260869565219</v>
      </c>
      <c r="T3565" s="2">
        <f>Table1[[#This Row],[total sales]]/(2017-Table1[[#This Row],[year_of_release]])</f>
        <v>25555.555555555555</v>
      </c>
      <c r="U3565" s="9">
        <f>Table1[[#This Row],[na_sales]]/(2017-Table1[[#This Row],[year_of_release]])</f>
        <v>14444.444444444445</v>
      </c>
      <c r="V3565" s="6">
        <f>Table1[[#This Row],[eu_sales]]/(2017-Table1[[#This Row],[year_of_release]])</f>
        <v>3333.3333333333335</v>
      </c>
      <c r="W3565" s="6">
        <f>Table1[[#This Row],[jp_sales]]/(2017-Table1[[#This Row],[year_of_release]])</f>
        <v>6666.666666666667</v>
      </c>
      <c r="X3565" s="6">
        <f>Table1[[#This Row],[other_sales]]/(2017-Table1[[#This Row],[year_of_release]])</f>
        <v>1111.1111111111111</v>
      </c>
      <c r="Y3565" s="4">
        <v>528816311</v>
      </c>
      <c r="Z3565" s="4">
        <v>440001482</v>
      </c>
      <c r="AA3565" s="4">
        <v>128063000</v>
      </c>
      <c r="AB3565" s="1">
        <f>Table1[[#This Row],[na_sales]]/Table1[[#This Row],[NA population]]</f>
        <v>2.4583205414781544E-4</v>
      </c>
      <c r="AC3565" s="1">
        <f>Table1[[#This Row],[eu_sales]]/Table1[[#This Row],[Eu population]]</f>
        <v>6.8181588533831346E-5</v>
      </c>
      <c r="AD3565" s="1">
        <f>Table1[[#This Row],[jp_sales]]/Table1[[#This Row],[Jp population]]</f>
        <v>4.685194006075135E-4</v>
      </c>
    </row>
    <row r="3566" spans="1:30" x14ac:dyDescent="0.25">
      <c r="A3566" t="s">
        <v>2349</v>
      </c>
      <c r="B3566" t="s">
        <v>18</v>
      </c>
      <c r="C3566">
        <v>2010</v>
      </c>
      <c r="D3566" t="s">
        <v>40</v>
      </c>
      <c r="E3566" t="s">
        <v>55</v>
      </c>
      <c r="F3566" s="4">
        <v>120000</v>
      </c>
      <c r="G3566" s="4">
        <v>90000</v>
      </c>
      <c r="H3566" s="4">
        <v>0</v>
      </c>
      <c r="I3566" s="4">
        <v>20000</v>
      </c>
      <c r="J3566">
        <v>7.5</v>
      </c>
      <c r="K3566">
        <v>13</v>
      </c>
      <c r="L3566">
        <v>7.7</v>
      </c>
      <c r="M3566" s="4">
        <v>15</v>
      </c>
      <c r="N3566" t="s">
        <v>1944</v>
      </c>
      <c r="O3566" t="s">
        <v>67</v>
      </c>
      <c r="P3566" s="4">
        <v>230000</v>
      </c>
      <c r="Q3566" s="3">
        <f>AVERAGE(Table1[[#This Row],[critic_score]],Table1[[#This Row],[user_score]])</f>
        <v>7.6</v>
      </c>
      <c r="R3566" s="4">
        <f>Table1[[#This Row],[user_count]]+Table1[[#This Row],[critic_count]]</f>
        <v>28</v>
      </c>
      <c r="S3566" s="2">
        <f>100000*Table1[[#This Row],[review_count]]/Table1[[#This Row],[total sales]]</f>
        <v>12.173913043478262</v>
      </c>
      <c r="T3566" s="2">
        <f>Table1[[#This Row],[total sales]]/(2017-Table1[[#This Row],[year_of_release]])</f>
        <v>32857.142857142855</v>
      </c>
      <c r="U3566" s="9">
        <f>Table1[[#This Row],[na_sales]]/(2017-Table1[[#This Row],[year_of_release]])</f>
        <v>17142.857142857141</v>
      </c>
      <c r="V3566" s="6">
        <f>Table1[[#This Row],[eu_sales]]/(2017-Table1[[#This Row],[year_of_release]])</f>
        <v>12857.142857142857</v>
      </c>
      <c r="W3566" s="6">
        <f>Table1[[#This Row],[jp_sales]]/(2017-Table1[[#This Row],[year_of_release]])</f>
        <v>0</v>
      </c>
      <c r="X3566" s="6">
        <f>Table1[[#This Row],[other_sales]]/(2017-Table1[[#This Row],[year_of_release]])</f>
        <v>2857.1428571428573</v>
      </c>
      <c r="Y3566" s="4">
        <v>540520772</v>
      </c>
      <c r="Z3566" s="4">
        <v>441654761</v>
      </c>
      <c r="AA3566" s="4">
        <v>128070000</v>
      </c>
      <c r="AB3566" s="1">
        <f>Table1[[#This Row],[na_sales]]/Table1[[#This Row],[NA population]]</f>
        <v>2.2200811923653511E-4</v>
      </c>
      <c r="AC3566" s="1">
        <f>Table1[[#This Row],[eu_sales]]/Table1[[#This Row],[Eu population]]</f>
        <v>2.0377907802062616E-4</v>
      </c>
      <c r="AD3566" s="1">
        <f>Table1[[#This Row],[jp_sales]]/Table1[[#This Row],[Jp population]]</f>
        <v>0</v>
      </c>
    </row>
    <row r="3567" spans="1:30" x14ac:dyDescent="0.25">
      <c r="A3567" t="s">
        <v>3109</v>
      </c>
      <c r="B3567" t="s">
        <v>118</v>
      </c>
      <c r="C3567">
        <v>2005</v>
      </c>
      <c r="D3567" t="s">
        <v>29</v>
      </c>
      <c r="E3567" t="s">
        <v>549</v>
      </c>
      <c r="F3567" s="4">
        <v>210000</v>
      </c>
      <c r="G3567" s="4">
        <v>0</v>
      </c>
      <c r="H3567" s="4">
        <v>0</v>
      </c>
      <c r="I3567" s="4">
        <v>20000</v>
      </c>
      <c r="J3567">
        <v>6.3</v>
      </c>
      <c r="K3567">
        <v>24</v>
      </c>
      <c r="L3567">
        <v>7.8</v>
      </c>
      <c r="M3567" s="4">
        <v>8</v>
      </c>
      <c r="N3567" t="s">
        <v>608</v>
      </c>
      <c r="O3567" t="s">
        <v>43</v>
      </c>
      <c r="P3567" s="4">
        <v>230000</v>
      </c>
      <c r="Q3567" s="3">
        <f>AVERAGE(Table1[[#This Row],[critic_score]],Table1[[#This Row],[user_score]])</f>
        <v>7.05</v>
      </c>
      <c r="R3567" s="4">
        <f>Table1[[#This Row],[user_count]]+Table1[[#This Row],[critic_count]]</f>
        <v>32</v>
      </c>
      <c r="S3567" s="2">
        <f>100000*Table1[[#This Row],[review_count]]/Table1[[#This Row],[total sales]]</f>
        <v>13.913043478260869</v>
      </c>
      <c r="T3567" s="2">
        <f>Table1[[#This Row],[total sales]]/(2017-Table1[[#This Row],[year_of_release]])</f>
        <v>19166.666666666668</v>
      </c>
      <c r="U3567" s="9">
        <f>Table1[[#This Row],[na_sales]]/(2017-Table1[[#This Row],[year_of_release]])</f>
        <v>17500</v>
      </c>
      <c r="V3567" s="6">
        <f>Table1[[#This Row],[eu_sales]]/(2017-Table1[[#This Row],[year_of_release]])</f>
        <v>0</v>
      </c>
      <c r="W3567" s="6">
        <f>Table1[[#This Row],[jp_sales]]/(2017-Table1[[#This Row],[year_of_release]])</f>
        <v>0</v>
      </c>
      <c r="X3567" s="6">
        <f>Table1[[#This Row],[other_sales]]/(2017-Table1[[#This Row],[year_of_release]])</f>
        <v>1666.6666666666667</v>
      </c>
      <c r="Y3567" s="4">
        <v>511054143</v>
      </c>
      <c r="Z3567" s="4">
        <v>435713800</v>
      </c>
      <c r="AA3567" s="4">
        <v>127773000</v>
      </c>
      <c r="AB3567" s="1">
        <f>Table1[[#This Row],[na_sales]]/Table1[[#This Row],[NA population]]</f>
        <v>4.1091536557605015E-4</v>
      </c>
      <c r="AC3567" s="1">
        <f>Table1[[#This Row],[eu_sales]]/Table1[[#This Row],[Eu population]]</f>
        <v>0</v>
      </c>
      <c r="AD3567" s="1">
        <f>Table1[[#This Row],[jp_sales]]/Table1[[#This Row],[Jp population]]</f>
        <v>0</v>
      </c>
    </row>
    <row r="3568" spans="1:30" x14ac:dyDescent="0.25">
      <c r="A3568" t="s">
        <v>2658</v>
      </c>
      <c r="B3568" t="s">
        <v>34</v>
      </c>
      <c r="C3568">
        <v>2009</v>
      </c>
      <c r="D3568" t="s">
        <v>40</v>
      </c>
      <c r="E3568" t="s">
        <v>642</v>
      </c>
      <c r="F3568" s="4">
        <v>160000</v>
      </c>
      <c r="G3568" s="4">
        <v>10000</v>
      </c>
      <c r="H3568" s="4">
        <v>40000</v>
      </c>
      <c r="I3568" s="4">
        <v>20000</v>
      </c>
      <c r="J3568">
        <v>5.9</v>
      </c>
      <c r="K3568">
        <v>24</v>
      </c>
      <c r="L3568">
        <v>7.3</v>
      </c>
      <c r="M3568" s="4">
        <v>28</v>
      </c>
      <c r="N3568" t="s">
        <v>643</v>
      </c>
      <c r="O3568" t="s">
        <v>67</v>
      </c>
      <c r="P3568" s="4">
        <v>230000</v>
      </c>
      <c r="Q3568" s="3">
        <f>AVERAGE(Table1[[#This Row],[critic_score]],Table1[[#This Row],[user_score]])</f>
        <v>6.6</v>
      </c>
      <c r="R3568" s="4">
        <f>Table1[[#This Row],[user_count]]+Table1[[#This Row],[critic_count]]</f>
        <v>52</v>
      </c>
      <c r="S3568" s="2">
        <f>100000*Table1[[#This Row],[review_count]]/Table1[[#This Row],[total sales]]</f>
        <v>22.608695652173914</v>
      </c>
      <c r="T3568" s="2">
        <f>Table1[[#This Row],[total sales]]/(2017-Table1[[#This Row],[year_of_release]])</f>
        <v>28750</v>
      </c>
      <c r="U3568" s="9">
        <f>Table1[[#This Row],[na_sales]]/(2017-Table1[[#This Row],[year_of_release]])</f>
        <v>20000</v>
      </c>
      <c r="V3568" s="6">
        <f>Table1[[#This Row],[eu_sales]]/(2017-Table1[[#This Row],[year_of_release]])</f>
        <v>1250</v>
      </c>
      <c r="W3568" s="6">
        <f>Table1[[#This Row],[jp_sales]]/(2017-Table1[[#This Row],[year_of_release]])</f>
        <v>5000</v>
      </c>
      <c r="X3568" s="6">
        <f>Table1[[#This Row],[other_sales]]/(2017-Table1[[#This Row],[year_of_release]])</f>
        <v>2500</v>
      </c>
      <c r="Y3568" s="4">
        <v>534740514</v>
      </c>
      <c r="Z3568" s="4">
        <v>441041694</v>
      </c>
      <c r="AA3568" s="4">
        <v>128047000</v>
      </c>
      <c r="AB3568" s="1">
        <f>Table1[[#This Row],[na_sales]]/Table1[[#This Row],[NA population]]</f>
        <v>2.9921054382649599E-4</v>
      </c>
      <c r="AC3568" s="1">
        <f>Table1[[#This Row],[eu_sales]]/Table1[[#This Row],[Eu population]]</f>
        <v>2.2673593304310136E-5</v>
      </c>
      <c r="AD3568" s="1">
        <f>Table1[[#This Row],[jp_sales]]/Table1[[#This Row],[Jp population]]</f>
        <v>3.1238529602411612E-4</v>
      </c>
    </row>
    <row r="3569" spans="1:30" x14ac:dyDescent="0.25">
      <c r="A3569" t="s">
        <v>3110</v>
      </c>
      <c r="B3569" t="s">
        <v>39</v>
      </c>
      <c r="C3569">
        <v>2012</v>
      </c>
      <c r="D3569" t="s">
        <v>191</v>
      </c>
      <c r="E3569" t="s">
        <v>1370</v>
      </c>
      <c r="F3569" s="4">
        <v>50000</v>
      </c>
      <c r="G3569" s="4">
        <v>140000</v>
      </c>
      <c r="H3569" s="4">
        <v>0</v>
      </c>
      <c r="I3569" s="4">
        <v>40000</v>
      </c>
      <c r="J3569">
        <v>6.5</v>
      </c>
      <c r="K3569">
        <v>16</v>
      </c>
      <c r="L3569">
        <v>7.4</v>
      </c>
      <c r="M3569" s="4">
        <v>34</v>
      </c>
      <c r="N3569" t="s">
        <v>3111</v>
      </c>
      <c r="O3569" t="s">
        <v>43</v>
      </c>
      <c r="P3569" s="4">
        <v>230000</v>
      </c>
      <c r="Q3569" s="3">
        <f>AVERAGE(Table1[[#This Row],[critic_score]],Table1[[#This Row],[user_score]])</f>
        <v>6.95</v>
      </c>
      <c r="R3569" s="4">
        <f>Table1[[#This Row],[user_count]]+Table1[[#This Row],[critic_count]]</f>
        <v>50</v>
      </c>
      <c r="S3569" s="2">
        <f>100000*Table1[[#This Row],[review_count]]/Table1[[#This Row],[total sales]]</f>
        <v>21.739130434782609</v>
      </c>
      <c r="T3569" s="2">
        <f>Table1[[#This Row],[total sales]]/(2017-Table1[[#This Row],[year_of_release]])</f>
        <v>46000</v>
      </c>
      <c r="U3569" s="9">
        <f>Table1[[#This Row],[na_sales]]/(2017-Table1[[#This Row],[year_of_release]])</f>
        <v>10000</v>
      </c>
      <c r="V3569" s="6">
        <f>Table1[[#This Row],[eu_sales]]/(2017-Table1[[#This Row],[year_of_release]])</f>
        <v>28000</v>
      </c>
      <c r="W3569" s="6">
        <f>Table1[[#This Row],[jp_sales]]/(2017-Table1[[#This Row],[year_of_release]])</f>
        <v>0</v>
      </c>
      <c r="X3569" s="6">
        <f>Table1[[#This Row],[other_sales]]/(2017-Table1[[#This Row],[year_of_release]])</f>
        <v>8000</v>
      </c>
      <c r="Y3569" s="4">
        <v>551484507</v>
      </c>
      <c r="Z3569" s="4">
        <v>441417242</v>
      </c>
      <c r="AA3569" s="4">
        <v>127629000</v>
      </c>
      <c r="AB3569" s="1">
        <f>Table1[[#This Row],[na_sales]]/Table1[[#This Row],[NA population]]</f>
        <v>9.0664378355782168E-5</v>
      </c>
      <c r="AC3569" s="1">
        <f>Table1[[#This Row],[eu_sales]]/Table1[[#This Row],[Eu population]]</f>
        <v>3.1716024359555939E-4</v>
      </c>
      <c r="AD3569" s="1">
        <f>Table1[[#This Row],[jp_sales]]/Table1[[#This Row],[Jp population]]</f>
        <v>0</v>
      </c>
    </row>
    <row r="3570" spans="1:30" x14ac:dyDescent="0.25">
      <c r="A3570" t="s">
        <v>3030</v>
      </c>
      <c r="B3570" t="s">
        <v>39</v>
      </c>
      <c r="C3570">
        <v>2012</v>
      </c>
      <c r="D3570" t="s">
        <v>96</v>
      </c>
      <c r="E3570" t="s">
        <v>1370</v>
      </c>
      <c r="F3570" s="4">
        <v>100000</v>
      </c>
      <c r="G3570" s="4">
        <v>100000</v>
      </c>
      <c r="H3570" s="4">
        <v>0</v>
      </c>
      <c r="I3570" s="4">
        <v>30000</v>
      </c>
      <c r="J3570">
        <v>5.3</v>
      </c>
      <c r="K3570">
        <v>14</v>
      </c>
      <c r="L3570">
        <v>5.5</v>
      </c>
      <c r="M3570" s="4">
        <v>81</v>
      </c>
      <c r="N3570" t="s">
        <v>3031</v>
      </c>
      <c r="O3570" t="s">
        <v>43</v>
      </c>
      <c r="P3570" s="4">
        <v>230000</v>
      </c>
      <c r="Q3570" s="3">
        <f>AVERAGE(Table1[[#This Row],[critic_score]],Table1[[#This Row],[user_score]])</f>
        <v>5.4</v>
      </c>
      <c r="R3570" s="4">
        <f>Table1[[#This Row],[user_count]]+Table1[[#This Row],[critic_count]]</f>
        <v>95</v>
      </c>
      <c r="S3570" s="2">
        <f>100000*Table1[[#This Row],[review_count]]/Table1[[#This Row],[total sales]]</f>
        <v>41.304347826086953</v>
      </c>
      <c r="T3570" s="2">
        <f>Table1[[#This Row],[total sales]]/(2017-Table1[[#This Row],[year_of_release]])</f>
        <v>46000</v>
      </c>
      <c r="U3570" s="9">
        <f>Table1[[#This Row],[na_sales]]/(2017-Table1[[#This Row],[year_of_release]])</f>
        <v>20000</v>
      </c>
      <c r="V3570" s="6">
        <f>Table1[[#This Row],[eu_sales]]/(2017-Table1[[#This Row],[year_of_release]])</f>
        <v>20000</v>
      </c>
      <c r="W3570" s="6">
        <f>Table1[[#This Row],[jp_sales]]/(2017-Table1[[#This Row],[year_of_release]])</f>
        <v>0</v>
      </c>
      <c r="X3570" s="6">
        <f>Table1[[#This Row],[other_sales]]/(2017-Table1[[#This Row],[year_of_release]])</f>
        <v>6000</v>
      </c>
      <c r="Y3570" s="4">
        <v>551484507</v>
      </c>
      <c r="Z3570" s="4">
        <v>441417242</v>
      </c>
      <c r="AA3570" s="4">
        <v>127629000</v>
      </c>
      <c r="AB3570" s="1">
        <f>Table1[[#This Row],[na_sales]]/Table1[[#This Row],[NA population]]</f>
        <v>1.8132875671156434E-4</v>
      </c>
      <c r="AC3570" s="1">
        <f>Table1[[#This Row],[eu_sales]]/Table1[[#This Row],[Eu population]]</f>
        <v>2.2654303113968529E-4</v>
      </c>
      <c r="AD3570" s="1">
        <f>Table1[[#This Row],[jp_sales]]/Table1[[#This Row],[Jp population]]</f>
        <v>0</v>
      </c>
    </row>
    <row r="3571" spans="1:30" x14ac:dyDescent="0.25">
      <c r="A3571" t="s">
        <v>3114</v>
      </c>
      <c r="B3571" t="s">
        <v>39</v>
      </c>
      <c r="C3571">
        <v>2010</v>
      </c>
      <c r="D3571" t="s">
        <v>19</v>
      </c>
      <c r="E3571" t="s">
        <v>83</v>
      </c>
      <c r="F3571" s="4">
        <v>60000</v>
      </c>
      <c r="G3571" s="4">
        <v>130000</v>
      </c>
      <c r="H3571" s="4">
        <v>0</v>
      </c>
      <c r="I3571" s="4">
        <v>40000</v>
      </c>
      <c r="J3571">
        <v>4.5999999999999996</v>
      </c>
      <c r="K3571">
        <v>12</v>
      </c>
      <c r="L3571">
        <v>7.5</v>
      </c>
      <c r="M3571" s="4">
        <v>30</v>
      </c>
      <c r="N3571" t="s">
        <v>2964</v>
      </c>
      <c r="O3571" t="s">
        <v>21</v>
      </c>
      <c r="P3571" s="4">
        <v>230000</v>
      </c>
      <c r="Q3571" s="3">
        <f>AVERAGE(Table1[[#This Row],[critic_score]],Table1[[#This Row],[user_score]])</f>
        <v>6.05</v>
      </c>
      <c r="R3571" s="4">
        <f>Table1[[#This Row],[user_count]]+Table1[[#This Row],[critic_count]]</f>
        <v>42</v>
      </c>
      <c r="S3571" s="2">
        <f>100000*Table1[[#This Row],[review_count]]/Table1[[#This Row],[total sales]]</f>
        <v>18.260869565217391</v>
      </c>
      <c r="T3571" s="2">
        <f>Table1[[#This Row],[total sales]]/(2017-Table1[[#This Row],[year_of_release]])</f>
        <v>32857.142857142855</v>
      </c>
      <c r="U3571" s="9">
        <f>Table1[[#This Row],[na_sales]]/(2017-Table1[[#This Row],[year_of_release]])</f>
        <v>8571.4285714285706</v>
      </c>
      <c r="V3571" s="6">
        <f>Table1[[#This Row],[eu_sales]]/(2017-Table1[[#This Row],[year_of_release]])</f>
        <v>18571.428571428572</v>
      </c>
      <c r="W3571" s="6">
        <f>Table1[[#This Row],[jp_sales]]/(2017-Table1[[#This Row],[year_of_release]])</f>
        <v>0</v>
      </c>
      <c r="X3571" s="6">
        <f>Table1[[#This Row],[other_sales]]/(2017-Table1[[#This Row],[year_of_release]])</f>
        <v>5714.2857142857147</v>
      </c>
      <c r="Y3571" s="4">
        <v>540520772</v>
      </c>
      <c r="Z3571" s="4">
        <v>441654761</v>
      </c>
      <c r="AA3571" s="4">
        <v>128070000</v>
      </c>
      <c r="AB3571" s="1">
        <f>Table1[[#This Row],[na_sales]]/Table1[[#This Row],[NA population]]</f>
        <v>1.1100405961826755E-4</v>
      </c>
      <c r="AC3571" s="1">
        <f>Table1[[#This Row],[eu_sales]]/Table1[[#This Row],[Eu population]]</f>
        <v>2.9434755714090446E-4</v>
      </c>
      <c r="AD3571" s="1">
        <f>Table1[[#This Row],[jp_sales]]/Table1[[#This Row],[Jp population]]</f>
        <v>0</v>
      </c>
    </row>
    <row r="3572" spans="1:30" x14ac:dyDescent="0.25">
      <c r="A3572" t="s">
        <v>3115</v>
      </c>
      <c r="B3572" t="s">
        <v>34</v>
      </c>
      <c r="C3572">
        <v>2009</v>
      </c>
      <c r="D3572" t="s">
        <v>40</v>
      </c>
      <c r="E3572" t="s">
        <v>231</v>
      </c>
      <c r="F3572" s="4">
        <v>160000</v>
      </c>
      <c r="G3572" s="4">
        <v>50000</v>
      </c>
      <c r="H3572" s="4">
        <v>0</v>
      </c>
      <c r="I3572" s="4">
        <v>20000</v>
      </c>
      <c r="J3572">
        <v>6.5</v>
      </c>
      <c r="K3572">
        <v>70</v>
      </c>
      <c r="L3572">
        <v>6.2</v>
      </c>
      <c r="M3572" s="4">
        <v>57</v>
      </c>
      <c r="N3572" t="s">
        <v>1049</v>
      </c>
      <c r="O3572" t="s">
        <v>43</v>
      </c>
      <c r="P3572" s="4">
        <v>230000</v>
      </c>
      <c r="Q3572" s="3">
        <f>AVERAGE(Table1[[#This Row],[critic_score]],Table1[[#This Row],[user_score]])</f>
        <v>6.35</v>
      </c>
      <c r="R3572" s="4">
        <f>Table1[[#This Row],[user_count]]+Table1[[#This Row],[critic_count]]</f>
        <v>127</v>
      </c>
      <c r="S3572" s="2">
        <f>100000*Table1[[#This Row],[review_count]]/Table1[[#This Row],[total sales]]</f>
        <v>55.217391304347828</v>
      </c>
      <c r="T3572" s="2">
        <f>Table1[[#This Row],[total sales]]/(2017-Table1[[#This Row],[year_of_release]])</f>
        <v>28750</v>
      </c>
      <c r="U3572" s="9">
        <f>Table1[[#This Row],[na_sales]]/(2017-Table1[[#This Row],[year_of_release]])</f>
        <v>20000</v>
      </c>
      <c r="V3572" s="6">
        <f>Table1[[#This Row],[eu_sales]]/(2017-Table1[[#This Row],[year_of_release]])</f>
        <v>6250</v>
      </c>
      <c r="W3572" s="6">
        <f>Table1[[#This Row],[jp_sales]]/(2017-Table1[[#This Row],[year_of_release]])</f>
        <v>0</v>
      </c>
      <c r="X3572" s="6">
        <f>Table1[[#This Row],[other_sales]]/(2017-Table1[[#This Row],[year_of_release]])</f>
        <v>2500</v>
      </c>
      <c r="Y3572" s="4">
        <v>534740514</v>
      </c>
      <c r="Z3572" s="4">
        <v>441041694</v>
      </c>
      <c r="AA3572" s="4">
        <v>128047000</v>
      </c>
      <c r="AB3572" s="1">
        <f>Table1[[#This Row],[na_sales]]/Table1[[#This Row],[NA population]]</f>
        <v>2.9921054382649599E-4</v>
      </c>
      <c r="AC3572" s="1">
        <f>Table1[[#This Row],[eu_sales]]/Table1[[#This Row],[Eu population]]</f>
        <v>1.1336796652155069E-4</v>
      </c>
      <c r="AD3572" s="1">
        <f>Table1[[#This Row],[jp_sales]]/Table1[[#This Row],[Jp population]]</f>
        <v>0</v>
      </c>
    </row>
    <row r="3573" spans="1:30" x14ac:dyDescent="0.25">
      <c r="A3573" t="s">
        <v>3116</v>
      </c>
      <c r="B3573" t="s">
        <v>39</v>
      </c>
      <c r="C3573">
        <v>2010</v>
      </c>
      <c r="D3573" t="s">
        <v>96</v>
      </c>
      <c r="E3573" t="s">
        <v>642</v>
      </c>
      <c r="F3573" s="4">
        <v>80000</v>
      </c>
      <c r="G3573" s="4">
        <v>10000</v>
      </c>
      <c r="H3573" s="4">
        <v>130000</v>
      </c>
      <c r="I3573" s="4">
        <v>10000</v>
      </c>
      <c r="J3573">
        <v>6.1</v>
      </c>
      <c r="K3573">
        <v>27</v>
      </c>
      <c r="L3573">
        <v>5.4</v>
      </c>
      <c r="M3573" s="4">
        <v>101</v>
      </c>
      <c r="N3573" t="s">
        <v>2387</v>
      </c>
      <c r="O3573" t="s">
        <v>43</v>
      </c>
      <c r="P3573" s="4">
        <v>230000</v>
      </c>
      <c r="Q3573" s="3">
        <f>AVERAGE(Table1[[#This Row],[critic_score]],Table1[[#This Row],[user_score]])</f>
        <v>5.75</v>
      </c>
      <c r="R3573" s="4">
        <f>Table1[[#This Row],[user_count]]+Table1[[#This Row],[critic_count]]</f>
        <v>128</v>
      </c>
      <c r="S3573" s="2">
        <f>100000*Table1[[#This Row],[review_count]]/Table1[[#This Row],[total sales]]</f>
        <v>55.652173913043477</v>
      </c>
      <c r="T3573" s="2">
        <f>Table1[[#This Row],[total sales]]/(2017-Table1[[#This Row],[year_of_release]])</f>
        <v>32857.142857142855</v>
      </c>
      <c r="U3573" s="9">
        <f>Table1[[#This Row],[na_sales]]/(2017-Table1[[#This Row],[year_of_release]])</f>
        <v>11428.571428571429</v>
      </c>
      <c r="V3573" s="6">
        <f>Table1[[#This Row],[eu_sales]]/(2017-Table1[[#This Row],[year_of_release]])</f>
        <v>1428.5714285714287</v>
      </c>
      <c r="W3573" s="6">
        <f>Table1[[#This Row],[jp_sales]]/(2017-Table1[[#This Row],[year_of_release]])</f>
        <v>18571.428571428572</v>
      </c>
      <c r="X3573" s="6">
        <f>Table1[[#This Row],[other_sales]]/(2017-Table1[[#This Row],[year_of_release]])</f>
        <v>1428.5714285714287</v>
      </c>
      <c r="Y3573" s="4">
        <v>540520772</v>
      </c>
      <c r="Z3573" s="4">
        <v>441654761</v>
      </c>
      <c r="AA3573" s="4">
        <v>128070000</v>
      </c>
      <c r="AB3573" s="1">
        <f>Table1[[#This Row],[na_sales]]/Table1[[#This Row],[NA population]]</f>
        <v>1.4800541282435672E-4</v>
      </c>
      <c r="AC3573" s="1">
        <f>Table1[[#This Row],[eu_sales]]/Table1[[#This Row],[Eu population]]</f>
        <v>2.2642119780069575E-5</v>
      </c>
      <c r="AD3573" s="1">
        <f>Table1[[#This Row],[jp_sales]]/Table1[[#This Row],[Jp population]]</f>
        <v>1.0150698836573749E-3</v>
      </c>
    </row>
    <row r="3574" spans="1:30" x14ac:dyDescent="0.25">
      <c r="A3574" t="s">
        <v>3117</v>
      </c>
      <c r="B3574" t="s">
        <v>18</v>
      </c>
      <c r="C3574">
        <v>2009</v>
      </c>
      <c r="D3574" t="s">
        <v>191</v>
      </c>
      <c r="E3574" t="s">
        <v>83</v>
      </c>
      <c r="F3574" s="4">
        <v>110000</v>
      </c>
      <c r="G3574" s="4">
        <v>100000</v>
      </c>
      <c r="H3574" s="4">
        <v>0</v>
      </c>
      <c r="I3574" s="4">
        <v>20000</v>
      </c>
      <c r="J3574">
        <v>7.4</v>
      </c>
      <c r="K3574">
        <v>29</v>
      </c>
      <c r="L3574">
        <v>8.1</v>
      </c>
      <c r="M3574" s="4">
        <v>14</v>
      </c>
      <c r="N3574" t="s">
        <v>3118</v>
      </c>
      <c r="O3574" t="s">
        <v>67</v>
      </c>
      <c r="P3574" s="4">
        <v>230000</v>
      </c>
      <c r="Q3574" s="3">
        <f>AVERAGE(Table1[[#This Row],[critic_score]],Table1[[#This Row],[user_score]])</f>
        <v>7.75</v>
      </c>
      <c r="R3574" s="4">
        <f>Table1[[#This Row],[user_count]]+Table1[[#This Row],[critic_count]]</f>
        <v>43</v>
      </c>
      <c r="S3574" s="2">
        <f>100000*Table1[[#This Row],[review_count]]/Table1[[#This Row],[total sales]]</f>
        <v>18.695652173913043</v>
      </c>
      <c r="T3574" s="2">
        <f>Table1[[#This Row],[total sales]]/(2017-Table1[[#This Row],[year_of_release]])</f>
        <v>28750</v>
      </c>
      <c r="U3574" s="9">
        <f>Table1[[#This Row],[na_sales]]/(2017-Table1[[#This Row],[year_of_release]])</f>
        <v>13750</v>
      </c>
      <c r="V3574" s="6">
        <f>Table1[[#This Row],[eu_sales]]/(2017-Table1[[#This Row],[year_of_release]])</f>
        <v>12500</v>
      </c>
      <c r="W3574" s="6">
        <f>Table1[[#This Row],[jp_sales]]/(2017-Table1[[#This Row],[year_of_release]])</f>
        <v>0</v>
      </c>
      <c r="X3574" s="6">
        <f>Table1[[#This Row],[other_sales]]/(2017-Table1[[#This Row],[year_of_release]])</f>
        <v>2500</v>
      </c>
      <c r="Y3574" s="4">
        <v>534740514</v>
      </c>
      <c r="Z3574" s="4">
        <v>441041694</v>
      </c>
      <c r="AA3574" s="4">
        <v>128047000</v>
      </c>
      <c r="AB3574" s="1">
        <f>Table1[[#This Row],[na_sales]]/Table1[[#This Row],[NA population]]</f>
        <v>2.0570724888071599E-4</v>
      </c>
      <c r="AC3574" s="1">
        <f>Table1[[#This Row],[eu_sales]]/Table1[[#This Row],[Eu population]]</f>
        <v>2.2673593304310138E-4</v>
      </c>
      <c r="AD3574" s="1">
        <f>Table1[[#This Row],[jp_sales]]/Table1[[#This Row],[Jp population]]</f>
        <v>0</v>
      </c>
    </row>
    <row r="3575" spans="1:30" x14ac:dyDescent="0.25">
      <c r="A3575" t="s">
        <v>3119</v>
      </c>
      <c r="B3575" t="s">
        <v>39</v>
      </c>
      <c r="C3575">
        <v>2012</v>
      </c>
      <c r="D3575" t="s">
        <v>73</v>
      </c>
      <c r="E3575" t="s">
        <v>171</v>
      </c>
      <c r="F3575" s="4">
        <v>100000</v>
      </c>
      <c r="G3575" s="4">
        <v>80000</v>
      </c>
      <c r="H3575" s="4">
        <v>20000</v>
      </c>
      <c r="I3575" s="4">
        <v>30000</v>
      </c>
      <c r="J3575">
        <v>7.3</v>
      </c>
      <c r="K3575">
        <v>27</v>
      </c>
      <c r="L3575">
        <v>8.4</v>
      </c>
      <c r="M3575" s="4">
        <v>18</v>
      </c>
      <c r="N3575" t="s">
        <v>1753</v>
      </c>
      <c r="O3575" t="s">
        <v>67</v>
      </c>
      <c r="P3575" s="4">
        <v>230000</v>
      </c>
      <c r="Q3575" s="3">
        <f>AVERAGE(Table1[[#This Row],[critic_score]],Table1[[#This Row],[user_score]])</f>
        <v>7.85</v>
      </c>
      <c r="R3575" s="4">
        <f>Table1[[#This Row],[user_count]]+Table1[[#This Row],[critic_count]]</f>
        <v>45</v>
      </c>
      <c r="S3575" s="2">
        <f>100000*Table1[[#This Row],[review_count]]/Table1[[#This Row],[total sales]]</f>
        <v>19.565217391304348</v>
      </c>
      <c r="T3575" s="2">
        <f>Table1[[#This Row],[total sales]]/(2017-Table1[[#This Row],[year_of_release]])</f>
        <v>46000</v>
      </c>
      <c r="U3575" s="9">
        <f>Table1[[#This Row],[na_sales]]/(2017-Table1[[#This Row],[year_of_release]])</f>
        <v>20000</v>
      </c>
      <c r="V3575" s="6">
        <f>Table1[[#This Row],[eu_sales]]/(2017-Table1[[#This Row],[year_of_release]])</f>
        <v>16000</v>
      </c>
      <c r="W3575" s="6">
        <f>Table1[[#This Row],[jp_sales]]/(2017-Table1[[#This Row],[year_of_release]])</f>
        <v>4000</v>
      </c>
      <c r="X3575" s="6">
        <f>Table1[[#This Row],[other_sales]]/(2017-Table1[[#This Row],[year_of_release]])</f>
        <v>6000</v>
      </c>
      <c r="Y3575" s="4">
        <v>551484507</v>
      </c>
      <c r="Z3575" s="4">
        <v>441417242</v>
      </c>
      <c r="AA3575" s="4">
        <v>127629000</v>
      </c>
      <c r="AB3575" s="1">
        <f>Table1[[#This Row],[na_sales]]/Table1[[#This Row],[NA population]]</f>
        <v>1.8132875671156434E-4</v>
      </c>
      <c r="AC3575" s="1">
        <f>Table1[[#This Row],[eu_sales]]/Table1[[#This Row],[Eu population]]</f>
        <v>1.8123442491174824E-4</v>
      </c>
      <c r="AD3575" s="1">
        <f>Table1[[#This Row],[jp_sales]]/Table1[[#This Row],[Jp population]]</f>
        <v>1.5670419732192526E-4</v>
      </c>
    </row>
    <row r="3576" spans="1:30" x14ac:dyDescent="0.25">
      <c r="A3576" t="s">
        <v>3120</v>
      </c>
      <c r="B3576" t="s">
        <v>45</v>
      </c>
      <c r="C3576">
        <v>2004</v>
      </c>
      <c r="D3576" t="s">
        <v>29</v>
      </c>
      <c r="E3576" t="s">
        <v>171</v>
      </c>
      <c r="F3576" s="4">
        <v>110000</v>
      </c>
      <c r="G3576" s="4">
        <v>90000</v>
      </c>
      <c r="H3576" s="4">
        <v>0</v>
      </c>
      <c r="I3576" s="4">
        <v>30000</v>
      </c>
      <c r="J3576">
        <v>7.6</v>
      </c>
      <c r="K3576">
        <v>26</v>
      </c>
      <c r="L3576">
        <v>7</v>
      </c>
      <c r="M3576" s="4">
        <v>4</v>
      </c>
      <c r="N3576" t="s">
        <v>617</v>
      </c>
      <c r="O3576" t="s">
        <v>21</v>
      </c>
      <c r="P3576" s="4">
        <v>230000</v>
      </c>
      <c r="Q3576" s="3">
        <f>AVERAGE(Table1[[#This Row],[critic_score]],Table1[[#This Row],[user_score]])</f>
        <v>7.3</v>
      </c>
      <c r="R3576" s="4">
        <f>Table1[[#This Row],[user_count]]+Table1[[#This Row],[critic_count]]</f>
        <v>30</v>
      </c>
      <c r="S3576" s="2">
        <f>100000*Table1[[#This Row],[review_count]]/Table1[[#This Row],[total sales]]</f>
        <v>13.043478260869565</v>
      </c>
      <c r="T3576" s="2">
        <f>Table1[[#This Row],[total sales]]/(2017-Table1[[#This Row],[year_of_release]])</f>
        <v>17692.307692307691</v>
      </c>
      <c r="U3576" s="9">
        <f>Table1[[#This Row],[na_sales]]/(2017-Table1[[#This Row],[year_of_release]])</f>
        <v>8461.538461538461</v>
      </c>
      <c r="V3576" s="6">
        <f>Table1[[#This Row],[eu_sales]]/(2017-Table1[[#This Row],[year_of_release]])</f>
        <v>6923.0769230769229</v>
      </c>
      <c r="W3576" s="6">
        <f>Table1[[#This Row],[jp_sales]]/(2017-Table1[[#This Row],[year_of_release]])</f>
        <v>0</v>
      </c>
      <c r="X3576" s="6">
        <f>Table1[[#This Row],[other_sales]]/(2017-Table1[[#This Row],[year_of_release]])</f>
        <v>2307.6923076923076</v>
      </c>
      <c r="Y3576" s="4">
        <v>505524224</v>
      </c>
      <c r="Z3576" s="4">
        <v>434174638</v>
      </c>
      <c r="AA3576" s="4">
        <v>127761000</v>
      </c>
      <c r="AB3576" s="1">
        <f>Table1[[#This Row],[na_sales]]/Table1[[#This Row],[NA population]]</f>
        <v>2.1759590298090246E-4</v>
      </c>
      <c r="AC3576" s="1">
        <f>Table1[[#This Row],[eu_sales]]/Table1[[#This Row],[Eu population]]</f>
        <v>2.0728986016912393E-4</v>
      </c>
      <c r="AD3576" s="1">
        <f>Table1[[#This Row],[jp_sales]]/Table1[[#This Row],[Jp population]]</f>
        <v>0</v>
      </c>
    </row>
    <row r="3577" spans="1:30" x14ac:dyDescent="0.25">
      <c r="A3577" t="s">
        <v>1748</v>
      </c>
      <c r="B3577" t="s">
        <v>18</v>
      </c>
      <c r="C3577">
        <v>2010</v>
      </c>
      <c r="D3577" t="s">
        <v>40</v>
      </c>
      <c r="E3577" t="s">
        <v>83</v>
      </c>
      <c r="F3577" s="4">
        <v>100000</v>
      </c>
      <c r="G3577" s="4">
        <v>110000</v>
      </c>
      <c r="H3577" s="4">
        <v>0</v>
      </c>
      <c r="I3577" s="4">
        <v>20000</v>
      </c>
      <c r="J3577">
        <v>7.7</v>
      </c>
      <c r="K3577">
        <v>24</v>
      </c>
      <c r="L3577">
        <v>8.1</v>
      </c>
      <c r="M3577" s="4">
        <v>31</v>
      </c>
      <c r="N3577" t="s">
        <v>371</v>
      </c>
      <c r="O3577" t="s">
        <v>67</v>
      </c>
      <c r="P3577" s="4">
        <v>230000</v>
      </c>
      <c r="Q3577" s="3">
        <f>AVERAGE(Table1[[#This Row],[critic_score]],Table1[[#This Row],[user_score]])</f>
        <v>7.9</v>
      </c>
      <c r="R3577" s="4">
        <f>Table1[[#This Row],[user_count]]+Table1[[#This Row],[critic_count]]</f>
        <v>55</v>
      </c>
      <c r="S3577" s="2">
        <f>100000*Table1[[#This Row],[review_count]]/Table1[[#This Row],[total sales]]</f>
        <v>23.913043478260871</v>
      </c>
      <c r="T3577" s="2">
        <f>Table1[[#This Row],[total sales]]/(2017-Table1[[#This Row],[year_of_release]])</f>
        <v>32857.142857142855</v>
      </c>
      <c r="U3577" s="9">
        <f>Table1[[#This Row],[na_sales]]/(2017-Table1[[#This Row],[year_of_release]])</f>
        <v>14285.714285714286</v>
      </c>
      <c r="V3577" s="6">
        <f>Table1[[#This Row],[eu_sales]]/(2017-Table1[[#This Row],[year_of_release]])</f>
        <v>15714.285714285714</v>
      </c>
      <c r="W3577" s="6">
        <f>Table1[[#This Row],[jp_sales]]/(2017-Table1[[#This Row],[year_of_release]])</f>
        <v>0</v>
      </c>
      <c r="X3577" s="6">
        <f>Table1[[#This Row],[other_sales]]/(2017-Table1[[#This Row],[year_of_release]])</f>
        <v>2857.1428571428573</v>
      </c>
      <c r="Y3577" s="4">
        <v>540520772</v>
      </c>
      <c r="Z3577" s="4">
        <v>441654761</v>
      </c>
      <c r="AA3577" s="4">
        <v>128070000</v>
      </c>
      <c r="AB3577" s="1">
        <f>Table1[[#This Row],[na_sales]]/Table1[[#This Row],[NA population]]</f>
        <v>1.850067660304459E-4</v>
      </c>
      <c r="AC3577" s="1">
        <f>Table1[[#This Row],[eu_sales]]/Table1[[#This Row],[Eu population]]</f>
        <v>2.4906331758076529E-4</v>
      </c>
      <c r="AD3577" s="1">
        <f>Table1[[#This Row],[jp_sales]]/Table1[[#This Row],[Jp population]]</f>
        <v>0</v>
      </c>
    </row>
    <row r="3578" spans="1:30" x14ac:dyDescent="0.25">
      <c r="A3578" t="s">
        <v>3124</v>
      </c>
      <c r="B3578" t="s">
        <v>26</v>
      </c>
      <c r="C3578">
        <v>2008</v>
      </c>
      <c r="D3578" t="s">
        <v>96</v>
      </c>
      <c r="E3578" t="s">
        <v>403</v>
      </c>
      <c r="F3578" s="4">
        <v>90000</v>
      </c>
      <c r="G3578" s="4">
        <v>0</v>
      </c>
      <c r="H3578" s="4">
        <v>130000</v>
      </c>
      <c r="I3578" s="4">
        <v>10000</v>
      </c>
      <c r="J3578">
        <v>6.3</v>
      </c>
      <c r="K3578">
        <v>20</v>
      </c>
      <c r="L3578">
        <v>7.9</v>
      </c>
      <c r="M3578" s="4">
        <v>18</v>
      </c>
      <c r="N3578" t="s">
        <v>2771</v>
      </c>
      <c r="O3578" t="s">
        <v>67</v>
      </c>
      <c r="P3578" s="4">
        <v>230000</v>
      </c>
      <c r="Q3578" s="3">
        <f>AVERAGE(Table1[[#This Row],[critic_score]],Table1[[#This Row],[user_score]])</f>
        <v>7.1</v>
      </c>
      <c r="R3578" s="4">
        <f>Table1[[#This Row],[user_count]]+Table1[[#This Row],[critic_count]]</f>
        <v>38</v>
      </c>
      <c r="S3578" s="2">
        <f>100000*Table1[[#This Row],[review_count]]/Table1[[#This Row],[total sales]]</f>
        <v>16.521739130434781</v>
      </c>
      <c r="T3578" s="2">
        <f>Table1[[#This Row],[total sales]]/(2017-Table1[[#This Row],[year_of_release]])</f>
        <v>25555.555555555555</v>
      </c>
      <c r="U3578" s="9">
        <f>Table1[[#This Row],[na_sales]]/(2017-Table1[[#This Row],[year_of_release]])</f>
        <v>10000</v>
      </c>
      <c r="V3578" s="6">
        <f>Table1[[#This Row],[eu_sales]]/(2017-Table1[[#This Row],[year_of_release]])</f>
        <v>0</v>
      </c>
      <c r="W3578" s="6">
        <f>Table1[[#This Row],[jp_sales]]/(2017-Table1[[#This Row],[year_of_release]])</f>
        <v>14444.444444444445</v>
      </c>
      <c r="X3578" s="6">
        <f>Table1[[#This Row],[other_sales]]/(2017-Table1[[#This Row],[year_of_release]])</f>
        <v>1111.1111111111111</v>
      </c>
      <c r="Y3578" s="4">
        <v>528816311</v>
      </c>
      <c r="Z3578" s="4">
        <v>440001482</v>
      </c>
      <c r="AA3578" s="4">
        <v>128063000</v>
      </c>
      <c r="AB3578" s="1">
        <f>Table1[[#This Row],[na_sales]]/Table1[[#This Row],[NA population]]</f>
        <v>1.7019142210233376E-4</v>
      </c>
      <c r="AC3578" s="1">
        <f>Table1[[#This Row],[eu_sales]]/Table1[[#This Row],[Eu population]]</f>
        <v>0</v>
      </c>
      <c r="AD3578" s="1">
        <f>Table1[[#This Row],[jp_sales]]/Table1[[#This Row],[Jp population]]</f>
        <v>1.0151253679829459E-3</v>
      </c>
    </row>
    <row r="3579" spans="1:30" x14ac:dyDescent="0.25">
      <c r="A3579" t="s">
        <v>1815</v>
      </c>
      <c r="B3579" t="s">
        <v>26</v>
      </c>
      <c r="C3579">
        <v>2005</v>
      </c>
      <c r="D3579" t="s">
        <v>40</v>
      </c>
      <c r="E3579" t="s">
        <v>100</v>
      </c>
      <c r="F3579" s="4">
        <v>200000</v>
      </c>
      <c r="G3579" s="4">
        <v>10000</v>
      </c>
      <c r="H3579" s="4">
        <v>0</v>
      </c>
      <c r="I3579" s="4">
        <v>20000</v>
      </c>
      <c r="J3579">
        <v>6.8</v>
      </c>
      <c r="K3579">
        <v>15</v>
      </c>
      <c r="L3579">
        <v>6</v>
      </c>
      <c r="M3579" s="4">
        <v>6</v>
      </c>
      <c r="N3579" t="s">
        <v>1457</v>
      </c>
      <c r="O3579" t="s">
        <v>21</v>
      </c>
      <c r="P3579" s="4">
        <v>230000</v>
      </c>
      <c r="Q3579" s="3">
        <f>AVERAGE(Table1[[#This Row],[critic_score]],Table1[[#This Row],[user_score]])</f>
        <v>6.4</v>
      </c>
      <c r="R3579" s="4">
        <f>Table1[[#This Row],[user_count]]+Table1[[#This Row],[critic_count]]</f>
        <v>21</v>
      </c>
      <c r="S3579" s="2">
        <f>100000*Table1[[#This Row],[review_count]]/Table1[[#This Row],[total sales]]</f>
        <v>9.1304347826086953</v>
      </c>
      <c r="T3579" s="2">
        <f>Table1[[#This Row],[total sales]]/(2017-Table1[[#This Row],[year_of_release]])</f>
        <v>19166.666666666668</v>
      </c>
      <c r="U3579" s="9">
        <f>Table1[[#This Row],[na_sales]]/(2017-Table1[[#This Row],[year_of_release]])</f>
        <v>16666.666666666668</v>
      </c>
      <c r="V3579" s="6">
        <f>Table1[[#This Row],[eu_sales]]/(2017-Table1[[#This Row],[year_of_release]])</f>
        <v>833.33333333333337</v>
      </c>
      <c r="W3579" s="6">
        <f>Table1[[#This Row],[jp_sales]]/(2017-Table1[[#This Row],[year_of_release]])</f>
        <v>0</v>
      </c>
      <c r="X3579" s="6">
        <f>Table1[[#This Row],[other_sales]]/(2017-Table1[[#This Row],[year_of_release]])</f>
        <v>1666.6666666666667</v>
      </c>
      <c r="Y3579" s="4">
        <v>511054143</v>
      </c>
      <c r="Z3579" s="4">
        <v>435713800</v>
      </c>
      <c r="AA3579" s="4">
        <v>127773000</v>
      </c>
      <c r="AB3579" s="1">
        <f>Table1[[#This Row],[na_sales]]/Table1[[#This Row],[NA population]]</f>
        <v>3.9134796721528584E-4</v>
      </c>
      <c r="AC3579" s="1">
        <f>Table1[[#This Row],[eu_sales]]/Table1[[#This Row],[Eu population]]</f>
        <v>2.2950845256679959E-5</v>
      </c>
      <c r="AD3579" s="1">
        <f>Table1[[#This Row],[jp_sales]]/Table1[[#This Row],[Jp population]]</f>
        <v>0</v>
      </c>
    </row>
    <row r="3580" spans="1:30" x14ac:dyDescent="0.25">
      <c r="A3580" t="s">
        <v>3125</v>
      </c>
      <c r="B3580" t="s">
        <v>34</v>
      </c>
      <c r="C3580">
        <v>2007</v>
      </c>
      <c r="D3580" t="s">
        <v>29</v>
      </c>
      <c r="E3580" t="s">
        <v>35</v>
      </c>
      <c r="F3580" s="4">
        <v>190000</v>
      </c>
      <c r="G3580" s="4">
        <v>20000</v>
      </c>
      <c r="H3580" s="4">
        <v>0</v>
      </c>
      <c r="I3580" s="4">
        <v>20000</v>
      </c>
      <c r="J3580">
        <v>5.6</v>
      </c>
      <c r="K3580">
        <v>42</v>
      </c>
      <c r="L3580">
        <v>6.2</v>
      </c>
      <c r="M3580" s="4">
        <v>18</v>
      </c>
      <c r="N3580" t="s">
        <v>728</v>
      </c>
      <c r="O3580" t="s">
        <v>21</v>
      </c>
      <c r="P3580" s="4">
        <v>230000</v>
      </c>
      <c r="Q3580" s="3">
        <f>AVERAGE(Table1[[#This Row],[critic_score]],Table1[[#This Row],[user_score]])</f>
        <v>5.9</v>
      </c>
      <c r="R3580" s="4">
        <f>Table1[[#This Row],[user_count]]+Table1[[#This Row],[critic_count]]</f>
        <v>60</v>
      </c>
      <c r="S3580" s="2">
        <f>100000*Table1[[#This Row],[review_count]]/Table1[[#This Row],[total sales]]</f>
        <v>26.086956521739129</v>
      </c>
      <c r="T3580" s="2">
        <f>Table1[[#This Row],[total sales]]/(2017-Table1[[#This Row],[year_of_release]])</f>
        <v>23000</v>
      </c>
      <c r="U3580" s="9">
        <f>Table1[[#This Row],[na_sales]]/(2017-Table1[[#This Row],[year_of_release]])</f>
        <v>19000</v>
      </c>
      <c r="V3580" s="6">
        <f>Table1[[#This Row],[eu_sales]]/(2017-Table1[[#This Row],[year_of_release]])</f>
        <v>2000</v>
      </c>
      <c r="W3580" s="6">
        <f>Table1[[#This Row],[jp_sales]]/(2017-Table1[[#This Row],[year_of_release]])</f>
        <v>0</v>
      </c>
      <c r="X3580" s="6">
        <f>Table1[[#This Row],[other_sales]]/(2017-Table1[[#This Row],[year_of_release]])</f>
        <v>2000</v>
      </c>
      <c r="Y3580" s="4">
        <v>522751172</v>
      </c>
      <c r="Z3580" s="4">
        <v>438594184</v>
      </c>
      <c r="AA3580" s="4">
        <v>128001000</v>
      </c>
      <c r="AB3580" s="1">
        <f>Table1[[#This Row],[na_sales]]/Table1[[#This Row],[NA population]]</f>
        <v>3.6346164327681315E-4</v>
      </c>
      <c r="AC3580" s="1">
        <f>Table1[[#This Row],[eu_sales]]/Table1[[#This Row],[Eu population]]</f>
        <v>4.560023987914988E-5</v>
      </c>
      <c r="AD3580" s="1">
        <f>Table1[[#This Row],[jp_sales]]/Table1[[#This Row],[Jp population]]</f>
        <v>0</v>
      </c>
    </row>
    <row r="3581" spans="1:30" x14ac:dyDescent="0.25">
      <c r="A3581" t="s">
        <v>3126</v>
      </c>
      <c r="B3581" t="s">
        <v>103</v>
      </c>
      <c r="C3581">
        <v>2002</v>
      </c>
      <c r="D3581" t="s">
        <v>19</v>
      </c>
      <c r="E3581" t="s">
        <v>403</v>
      </c>
      <c r="F3581" s="4">
        <v>170000</v>
      </c>
      <c r="G3581" s="4">
        <v>50000</v>
      </c>
      <c r="H3581" s="4">
        <v>0</v>
      </c>
      <c r="I3581" s="4">
        <v>10000</v>
      </c>
      <c r="J3581">
        <v>8.5</v>
      </c>
      <c r="K3581">
        <v>20</v>
      </c>
      <c r="L3581">
        <v>8.8000000000000007</v>
      </c>
      <c r="M3581" s="4">
        <v>6</v>
      </c>
      <c r="N3581" t="s">
        <v>3127</v>
      </c>
      <c r="O3581" t="s">
        <v>21</v>
      </c>
      <c r="P3581" s="4">
        <v>230000</v>
      </c>
      <c r="Q3581" s="3">
        <f>AVERAGE(Table1[[#This Row],[critic_score]],Table1[[#This Row],[user_score]])</f>
        <v>8.65</v>
      </c>
      <c r="R3581" s="4">
        <f>Table1[[#This Row],[user_count]]+Table1[[#This Row],[critic_count]]</f>
        <v>26</v>
      </c>
      <c r="S3581" s="2">
        <f>100000*Table1[[#This Row],[review_count]]/Table1[[#This Row],[total sales]]</f>
        <v>11.304347826086957</v>
      </c>
      <c r="T3581" s="2">
        <f>Table1[[#This Row],[total sales]]/(2017-Table1[[#This Row],[year_of_release]])</f>
        <v>15333.333333333334</v>
      </c>
      <c r="U3581" s="9">
        <f>Table1[[#This Row],[na_sales]]/(2017-Table1[[#This Row],[year_of_release]])</f>
        <v>11333.333333333334</v>
      </c>
      <c r="V3581" s="6">
        <f>Table1[[#This Row],[eu_sales]]/(2017-Table1[[#This Row],[year_of_release]])</f>
        <v>3333.3333333333335</v>
      </c>
      <c r="W3581" s="6">
        <f>Table1[[#This Row],[jp_sales]]/(2017-Table1[[#This Row],[year_of_release]])</f>
        <v>0</v>
      </c>
      <c r="X3581" s="6">
        <f>Table1[[#This Row],[other_sales]]/(2017-Table1[[#This Row],[year_of_release]])</f>
        <v>666.66666666666663</v>
      </c>
      <c r="Y3581" s="4">
        <v>495013192</v>
      </c>
      <c r="Z3581" s="4">
        <v>431019772</v>
      </c>
      <c r="AA3581" s="4">
        <v>127445000</v>
      </c>
      <c r="AB3581" s="1">
        <f>Table1[[#This Row],[na_sales]]/Table1[[#This Row],[NA population]]</f>
        <v>3.4342519097955678E-4</v>
      </c>
      <c r="AC3581" s="1">
        <f>Table1[[#This Row],[eu_sales]]/Table1[[#This Row],[Eu population]]</f>
        <v>1.1600395909447977E-4</v>
      </c>
      <c r="AD3581" s="1">
        <f>Table1[[#This Row],[jp_sales]]/Table1[[#This Row],[Jp population]]</f>
        <v>0</v>
      </c>
    </row>
    <row r="3582" spans="1:30" x14ac:dyDescent="0.25">
      <c r="A3582" t="s">
        <v>3128</v>
      </c>
      <c r="B3582" t="s">
        <v>45</v>
      </c>
      <c r="C3582">
        <v>2004</v>
      </c>
      <c r="D3582" t="s">
        <v>23</v>
      </c>
      <c r="E3582" t="s">
        <v>231</v>
      </c>
      <c r="F3582" s="4">
        <v>110000</v>
      </c>
      <c r="G3582" s="4">
        <v>90000</v>
      </c>
      <c r="H3582" s="4">
        <v>0</v>
      </c>
      <c r="I3582" s="4">
        <v>30000</v>
      </c>
      <c r="J3582">
        <v>7.3</v>
      </c>
      <c r="K3582">
        <v>34</v>
      </c>
      <c r="L3582">
        <v>9.1</v>
      </c>
      <c r="M3582" s="4">
        <v>23</v>
      </c>
      <c r="N3582" t="s">
        <v>1383</v>
      </c>
      <c r="O3582" t="s">
        <v>67</v>
      </c>
      <c r="P3582" s="4">
        <v>230000</v>
      </c>
      <c r="Q3582" s="3">
        <f>AVERAGE(Table1[[#This Row],[critic_score]],Table1[[#This Row],[user_score]])</f>
        <v>8.1999999999999993</v>
      </c>
      <c r="R3582" s="4">
        <f>Table1[[#This Row],[user_count]]+Table1[[#This Row],[critic_count]]</f>
        <v>57</v>
      </c>
      <c r="S3582" s="2">
        <f>100000*Table1[[#This Row],[review_count]]/Table1[[#This Row],[total sales]]</f>
        <v>24.782608695652176</v>
      </c>
      <c r="T3582" s="2">
        <f>Table1[[#This Row],[total sales]]/(2017-Table1[[#This Row],[year_of_release]])</f>
        <v>17692.307692307691</v>
      </c>
      <c r="U3582" s="9">
        <f>Table1[[#This Row],[na_sales]]/(2017-Table1[[#This Row],[year_of_release]])</f>
        <v>8461.538461538461</v>
      </c>
      <c r="V3582" s="6">
        <f>Table1[[#This Row],[eu_sales]]/(2017-Table1[[#This Row],[year_of_release]])</f>
        <v>6923.0769230769229</v>
      </c>
      <c r="W3582" s="6">
        <f>Table1[[#This Row],[jp_sales]]/(2017-Table1[[#This Row],[year_of_release]])</f>
        <v>0</v>
      </c>
      <c r="X3582" s="6">
        <f>Table1[[#This Row],[other_sales]]/(2017-Table1[[#This Row],[year_of_release]])</f>
        <v>2307.6923076923076</v>
      </c>
      <c r="Y3582" s="4">
        <v>505524224</v>
      </c>
      <c r="Z3582" s="4">
        <v>434174638</v>
      </c>
      <c r="AA3582" s="4">
        <v>127761000</v>
      </c>
      <c r="AB3582" s="1">
        <f>Table1[[#This Row],[na_sales]]/Table1[[#This Row],[NA population]]</f>
        <v>2.1759590298090246E-4</v>
      </c>
      <c r="AC3582" s="1">
        <f>Table1[[#This Row],[eu_sales]]/Table1[[#This Row],[Eu population]]</f>
        <v>2.0728986016912393E-4</v>
      </c>
      <c r="AD3582" s="1">
        <f>Table1[[#This Row],[jp_sales]]/Table1[[#This Row],[Jp population]]</f>
        <v>0</v>
      </c>
    </row>
    <row r="3583" spans="1:30" x14ac:dyDescent="0.25">
      <c r="A3583" t="s">
        <v>3129</v>
      </c>
      <c r="B3583" t="s">
        <v>39</v>
      </c>
      <c r="C3583">
        <v>2013</v>
      </c>
      <c r="D3583" t="s">
        <v>40</v>
      </c>
      <c r="E3583" t="s">
        <v>642</v>
      </c>
      <c r="F3583" s="4">
        <v>0</v>
      </c>
      <c r="G3583" s="4">
        <v>0</v>
      </c>
      <c r="H3583" s="4">
        <v>230000</v>
      </c>
      <c r="I3583" s="4">
        <v>0</v>
      </c>
      <c r="J3583">
        <v>6.4</v>
      </c>
      <c r="K3583">
        <v>35</v>
      </c>
      <c r="L3583">
        <v>7.5</v>
      </c>
      <c r="M3583" s="4">
        <v>25</v>
      </c>
      <c r="N3583" t="s">
        <v>643</v>
      </c>
      <c r="O3583" t="s">
        <v>67</v>
      </c>
      <c r="P3583" s="4">
        <v>230000</v>
      </c>
      <c r="Q3583" s="3">
        <f>AVERAGE(Table1[[#This Row],[critic_score]],Table1[[#This Row],[user_score]])</f>
        <v>6.95</v>
      </c>
      <c r="R3583" s="4">
        <f>Table1[[#This Row],[user_count]]+Table1[[#This Row],[critic_count]]</f>
        <v>60</v>
      </c>
      <c r="S3583" s="2">
        <f>100000*Table1[[#This Row],[review_count]]/Table1[[#This Row],[total sales]]</f>
        <v>26.086956521739129</v>
      </c>
      <c r="T3583" s="2">
        <f>Table1[[#This Row],[total sales]]/(2017-Table1[[#This Row],[year_of_release]])</f>
        <v>57500</v>
      </c>
      <c r="U3583" s="9">
        <f>Table1[[#This Row],[na_sales]]/(2017-Table1[[#This Row],[year_of_release]])</f>
        <v>0</v>
      </c>
      <c r="V3583" s="6">
        <f>Table1[[#This Row],[eu_sales]]/(2017-Table1[[#This Row],[year_of_release]])</f>
        <v>0</v>
      </c>
      <c r="W3583" s="6">
        <f>Table1[[#This Row],[jp_sales]]/(2017-Table1[[#This Row],[year_of_release]])</f>
        <v>57500</v>
      </c>
      <c r="X3583" s="6">
        <f>Table1[[#This Row],[other_sales]]/(2017-Table1[[#This Row],[year_of_release]])</f>
        <v>0</v>
      </c>
      <c r="Y3583" s="4">
        <v>556861736</v>
      </c>
      <c r="Z3583" s="4">
        <v>442492884</v>
      </c>
      <c r="AA3583" s="4">
        <v>127445000</v>
      </c>
      <c r="AB3583" s="1">
        <f>Table1[[#This Row],[na_sales]]/Table1[[#This Row],[NA population]]</f>
        <v>0</v>
      </c>
      <c r="AC3583" s="1">
        <f>Table1[[#This Row],[eu_sales]]/Table1[[#This Row],[Eu population]]</f>
        <v>0</v>
      </c>
      <c r="AD3583" s="1">
        <f>Table1[[#This Row],[jp_sales]]/Table1[[#This Row],[Jp population]]</f>
        <v>1.8047000666954372E-3</v>
      </c>
    </row>
    <row r="3584" spans="1:30" x14ac:dyDescent="0.25">
      <c r="A3584" t="s">
        <v>2895</v>
      </c>
      <c r="B3584" t="s">
        <v>892</v>
      </c>
      <c r="C3584">
        <v>2012</v>
      </c>
      <c r="D3584" t="s">
        <v>29</v>
      </c>
      <c r="E3584" t="s">
        <v>403</v>
      </c>
      <c r="F3584" s="4">
        <v>0</v>
      </c>
      <c r="G3584" s="4">
        <v>0</v>
      </c>
      <c r="H3584" s="4">
        <v>230000</v>
      </c>
      <c r="I3584" s="4">
        <v>0</v>
      </c>
      <c r="J3584">
        <v>8.1</v>
      </c>
      <c r="K3584">
        <v>10</v>
      </c>
      <c r="L3584">
        <v>8</v>
      </c>
      <c r="M3584" s="4">
        <v>90</v>
      </c>
      <c r="N3584" t="s">
        <v>403</v>
      </c>
      <c r="O3584" t="s">
        <v>67</v>
      </c>
      <c r="P3584" s="4">
        <v>230000</v>
      </c>
      <c r="Q3584" s="3">
        <f>AVERAGE(Table1[[#This Row],[critic_score]],Table1[[#This Row],[user_score]])</f>
        <v>8.0500000000000007</v>
      </c>
      <c r="R3584" s="4">
        <f>Table1[[#This Row],[user_count]]+Table1[[#This Row],[critic_count]]</f>
        <v>100</v>
      </c>
      <c r="S3584" s="2">
        <f>100000*Table1[[#This Row],[review_count]]/Table1[[#This Row],[total sales]]</f>
        <v>43.478260869565219</v>
      </c>
      <c r="T3584" s="2">
        <f>Table1[[#This Row],[total sales]]/(2017-Table1[[#This Row],[year_of_release]])</f>
        <v>46000</v>
      </c>
      <c r="U3584" s="9">
        <f>Table1[[#This Row],[na_sales]]/(2017-Table1[[#This Row],[year_of_release]])</f>
        <v>0</v>
      </c>
      <c r="V3584" s="6">
        <f>Table1[[#This Row],[eu_sales]]/(2017-Table1[[#This Row],[year_of_release]])</f>
        <v>0</v>
      </c>
      <c r="W3584" s="6">
        <f>Table1[[#This Row],[jp_sales]]/(2017-Table1[[#This Row],[year_of_release]])</f>
        <v>46000</v>
      </c>
      <c r="X3584" s="6">
        <f>Table1[[#This Row],[other_sales]]/(2017-Table1[[#This Row],[year_of_release]])</f>
        <v>0</v>
      </c>
      <c r="Y3584" s="4">
        <v>551484507</v>
      </c>
      <c r="Z3584" s="4">
        <v>441417242</v>
      </c>
      <c r="AA3584" s="4">
        <v>127629000</v>
      </c>
      <c r="AB3584" s="1">
        <f>Table1[[#This Row],[na_sales]]/Table1[[#This Row],[NA population]]</f>
        <v>0</v>
      </c>
      <c r="AC3584" s="1">
        <f>Table1[[#This Row],[eu_sales]]/Table1[[#This Row],[Eu population]]</f>
        <v>0</v>
      </c>
      <c r="AD3584" s="1">
        <f>Table1[[#This Row],[jp_sales]]/Table1[[#This Row],[Jp population]]</f>
        <v>1.8020982692021406E-3</v>
      </c>
    </row>
    <row r="3585" spans="1:30" x14ac:dyDescent="0.25">
      <c r="A3585" t="s">
        <v>3130</v>
      </c>
      <c r="B3585" t="s">
        <v>892</v>
      </c>
      <c r="C3585">
        <v>2013</v>
      </c>
      <c r="D3585" t="s">
        <v>96</v>
      </c>
      <c r="E3585" t="s">
        <v>1685</v>
      </c>
      <c r="F3585" s="4">
        <v>50000</v>
      </c>
      <c r="G3585" s="4">
        <v>20000</v>
      </c>
      <c r="H3585" s="4">
        <v>140000</v>
      </c>
      <c r="I3585" s="4">
        <v>20000</v>
      </c>
      <c r="J3585">
        <v>7.7</v>
      </c>
      <c r="K3585">
        <v>20</v>
      </c>
      <c r="L3585">
        <v>7.5</v>
      </c>
      <c r="M3585" s="4">
        <v>132</v>
      </c>
      <c r="N3585" t="s">
        <v>3131</v>
      </c>
      <c r="O3585" t="s">
        <v>67</v>
      </c>
      <c r="P3585" s="4">
        <v>230000</v>
      </c>
      <c r="Q3585" s="3">
        <f>AVERAGE(Table1[[#This Row],[critic_score]],Table1[[#This Row],[user_score]])</f>
        <v>7.6</v>
      </c>
      <c r="R3585" s="4">
        <f>Table1[[#This Row],[user_count]]+Table1[[#This Row],[critic_count]]</f>
        <v>152</v>
      </c>
      <c r="S3585" s="2">
        <f>100000*Table1[[#This Row],[review_count]]/Table1[[#This Row],[total sales]]</f>
        <v>66.086956521739125</v>
      </c>
      <c r="T3585" s="2">
        <f>Table1[[#This Row],[total sales]]/(2017-Table1[[#This Row],[year_of_release]])</f>
        <v>57500</v>
      </c>
      <c r="U3585" s="9">
        <f>Table1[[#This Row],[na_sales]]/(2017-Table1[[#This Row],[year_of_release]])</f>
        <v>12500</v>
      </c>
      <c r="V3585" s="6">
        <f>Table1[[#This Row],[eu_sales]]/(2017-Table1[[#This Row],[year_of_release]])</f>
        <v>5000</v>
      </c>
      <c r="W3585" s="6">
        <f>Table1[[#This Row],[jp_sales]]/(2017-Table1[[#This Row],[year_of_release]])</f>
        <v>35000</v>
      </c>
      <c r="X3585" s="6">
        <f>Table1[[#This Row],[other_sales]]/(2017-Table1[[#This Row],[year_of_release]])</f>
        <v>5000</v>
      </c>
      <c r="Y3585" s="4">
        <v>556861736</v>
      </c>
      <c r="Z3585" s="4">
        <v>442492884</v>
      </c>
      <c r="AA3585" s="4">
        <v>127445000</v>
      </c>
      <c r="AB3585" s="1">
        <f>Table1[[#This Row],[na_sales]]/Table1[[#This Row],[NA population]]</f>
        <v>8.9788895101961181E-5</v>
      </c>
      <c r="AC3585" s="1">
        <f>Table1[[#This Row],[eu_sales]]/Table1[[#This Row],[Eu population]]</f>
        <v>4.5198466965629213E-5</v>
      </c>
      <c r="AD3585" s="1">
        <f>Table1[[#This Row],[jp_sales]]/Table1[[#This Row],[Jp population]]</f>
        <v>1.0985130840754835E-3</v>
      </c>
    </row>
    <row r="3586" spans="1:30" x14ac:dyDescent="0.25">
      <c r="A3586" t="s">
        <v>3132</v>
      </c>
      <c r="B3586" t="s">
        <v>45</v>
      </c>
      <c r="C3586">
        <v>2001</v>
      </c>
      <c r="D3586" t="s">
        <v>23</v>
      </c>
      <c r="E3586" t="s">
        <v>538</v>
      </c>
      <c r="F3586" s="4">
        <v>110000</v>
      </c>
      <c r="G3586" s="4">
        <v>90000</v>
      </c>
      <c r="H3586" s="4">
        <v>0</v>
      </c>
      <c r="I3586" s="4">
        <v>30000</v>
      </c>
      <c r="J3586">
        <v>3.5</v>
      </c>
      <c r="K3586">
        <v>9</v>
      </c>
      <c r="L3586">
        <v>3.4</v>
      </c>
      <c r="M3586" s="4">
        <v>16</v>
      </c>
      <c r="N3586" t="s">
        <v>1041</v>
      </c>
      <c r="O3586" t="s">
        <v>67</v>
      </c>
      <c r="P3586" s="4">
        <v>230000</v>
      </c>
      <c r="Q3586" s="3">
        <f>AVERAGE(Table1[[#This Row],[critic_score]],Table1[[#This Row],[user_score]])</f>
        <v>3.45</v>
      </c>
      <c r="R3586" s="4">
        <f>Table1[[#This Row],[user_count]]+Table1[[#This Row],[critic_count]]</f>
        <v>25</v>
      </c>
      <c r="S3586" s="2">
        <f>100000*Table1[[#This Row],[review_count]]/Table1[[#This Row],[total sales]]</f>
        <v>10.869565217391305</v>
      </c>
      <c r="T3586" s="2">
        <f>Table1[[#This Row],[total sales]]/(2017-Table1[[#This Row],[year_of_release]])</f>
        <v>14375</v>
      </c>
      <c r="U3586" s="9">
        <f>Table1[[#This Row],[na_sales]]/(2017-Table1[[#This Row],[year_of_release]])</f>
        <v>6875</v>
      </c>
      <c r="V3586" s="6">
        <f>Table1[[#This Row],[eu_sales]]/(2017-Table1[[#This Row],[year_of_release]])</f>
        <v>5625</v>
      </c>
      <c r="W3586" s="6">
        <f>Table1[[#This Row],[jp_sales]]/(2017-Table1[[#This Row],[year_of_release]])</f>
        <v>0</v>
      </c>
      <c r="X3586" s="6">
        <f>Table1[[#This Row],[other_sales]]/(2017-Table1[[#This Row],[year_of_release]])</f>
        <v>1875</v>
      </c>
      <c r="Y3586" s="4">
        <v>489752572</v>
      </c>
      <c r="Z3586" s="4">
        <v>430035992</v>
      </c>
      <c r="AA3586" s="4">
        <v>127149000</v>
      </c>
      <c r="AB3586" s="1">
        <f>Table1[[#This Row],[na_sales]]/Table1[[#This Row],[NA population]]</f>
        <v>2.2460321045542157E-4</v>
      </c>
      <c r="AC3586" s="1">
        <f>Table1[[#This Row],[eu_sales]]/Table1[[#This Row],[Eu population]]</f>
        <v>2.0928480795626055E-4</v>
      </c>
      <c r="AD3586" s="1">
        <f>Table1[[#This Row],[jp_sales]]/Table1[[#This Row],[Jp population]]</f>
        <v>0</v>
      </c>
    </row>
    <row r="3587" spans="1:30" x14ac:dyDescent="0.25">
      <c r="A3587" t="s">
        <v>3133</v>
      </c>
      <c r="B3587" t="s">
        <v>26</v>
      </c>
      <c r="C3587">
        <v>2005</v>
      </c>
      <c r="D3587" t="s">
        <v>49</v>
      </c>
      <c r="E3587" t="s">
        <v>20</v>
      </c>
      <c r="F3587" s="4">
        <v>150000</v>
      </c>
      <c r="G3587" s="4">
        <v>10000</v>
      </c>
      <c r="H3587" s="4">
        <v>60000</v>
      </c>
      <c r="I3587" s="4">
        <v>10000</v>
      </c>
      <c r="J3587">
        <v>8.8000000000000007</v>
      </c>
      <c r="K3587">
        <v>49</v>
      </c>
      <c r="L3587">
        <v>7.5</v>
      </c>
      <c r="M3587" s="4">
        <v>164</v>
      </c>
      <c r="N3587" t="s">
        <v>2348</v>
      </c>
      <c r="O3587" t="s">
        <v>21</v>
      </c>
      <c r="P3587" s="4">
        <v>230000</v>
      </c>
      <c r="Q3587" s="3">
        <f>AVERAGE(Table1[[#This Row],[critic_score]],Table1[[#This Row],[user_score]])</f>
        <v>8.15</v>
      </c>
      <c r="R3587" s="4">
        <f>Table1[[#This Row],[user_count]]+Table1[[#This Row],[critic_count]]</f>
        <v>213</v>
      </c>
      <c r="S3587" s="2">
        <f>100000*Table1[[#This Row],[review_count]]/Table1[[#This Row],[total sales]]</f>
        <v>92.608695652173907</v>
      </c>
      <c r="T3587" s="2">
        <f>Table1[[#This Row],[total sales]]/(2017-Table1[[#This Row],[year_of_release]])</f>
        <v>19166.666666666668</v>
      </c>
      <c r="U3587" s="9">
        <f>Table1[[#This Row],[na_sales]]/(2017-Table1[[#This Row],[year_of_release]])</f>
        <v>12500</v>
      </c>
      <c r="V3587" s="6">
        <f>Table1[[#This Row],[eu_sales]]/(2017-Table1[[#This Row],[year_of_release]])</f>
        <v>833.33333333333337</v>
      </c>
      <c r="W3587" s="6">
        <f>Table1[[#This Row],[jp_sales]]/(2017-Table1[[#This Row],[year_of_release]])</f>
        <v>5000</v>
      </c>
      <c r="X3587" s="6">
        <f>Table1[[#This Row],[other_sales]]/(2017-Table1[[#This Row],[year_of_release]])</f>
        <v>833.33333333333337</v>
      </c>
      <c r="Y3587" s="4">
        <v>511054143</v>
      </c>
      <c r="Z3587" s="4">
        <v>435713800</v>
      </c>
      <c r="AA3587" s="4">
        <v>127773000</v>
      </c>
      <c r="AB3587" s="1">
        <f>Table1[[#This Row],[na_sales]]/Table1[[#This Row],[NA population]]</f>
        <v>2.9351097541146435E-4</v>
      </c>
      <c r="AC3587" s="1">
        <f>Table1[[#This Row],[eu_sales]]/Table1[[#This Row],[Eu population]]</f>
        <v>2.2950845256679959E-5</v>
      </c>
      <c r="AD3587" s="1">
        <f>Table1[[#This Row],[jp_sales]]/Table1[[#This Row],[Jp population]]</f>
        <v>4.6958277570378719E-4</v>
      </c>
    </row>
    <row r="3588" spans="1:30" x14ac:dyDescent="0.25">
      <c r="A3588" t="s">
        <v>2328</v>
      </c>
      <c r="B3588" t="s">
        <v>34</v>
      </c>
      <c r="C3588">
        <v>2011</v>
      </c>
      <c r="D3588" t="s">
        <v>19</v>
      </c>
      <c r="E3588" t="s">
        <v>403</v>
      </c>
      <c r="F3588" s="4">
        <v>110000</v>
      </c>
      <c r="G3588" s="4">
        <v>90000</v>
      </c>
      <c r="H3588" s="4">
        <v>10000</v>
      </c>
      <c r="I3588" s="4">
        <v>20000</v>
      </c>
      <c r="J3588">
        <v>7</v>
      </c>
      <c r="K3588">
        <v>37</v>
      </c>
      <c r="L3588">
        <v>6.2</v>
      </c>
      <c r="M3588" s="4">
        <v>12</v>
      </c>
      <c r="N3588" t="s">
        <v>403</v>
      </c>
      <c r="O3588" t="s">
        <v>21</v>
      </c>
      <c r="P3588" s="4">
        <v>230000</v>
      </c>
      <c r="Q3588" s="3">
        <f>AVERAGE(Table1[[#This Row],[critic_score]],Table1[[#This Row],[user_score]])</f>
        <v>6.6</v>
      </c>
      <c r="R3588" s="4">
        <f>Table1[[#This Row],[user_count]]+Table1[[#This Row],[critic_count]]</f>
        <v>49</v>
      </c>
      <c r="S3588" s="2">
        <f>100000*Table1[[#This Row],[review_count]]/Table1[[#This Row],[total sales]]</f>
        <v>21.304347826086957</v>
      </c>
      <c r="T3588" s="2">
        <f>Table1[[#This Row],[total sales]]/(2017-Table1[[#This Row],[year_of_release]])</f>
        <v>38333.333333333336</v>
      </c>
      <c r="U3588" s="9">
        <f>Table1[[#This Row],[na_sales]]/(2017-Table1[[#This Row],[year_of_release]])</f>
        <v>18333.333333333332</v>
      </c>
      <c r="V3588" s="6">
        <f>Table1[[#This Row],[eu_sales]]/(2017-Table1[[#This Row],[year_of_release]])</f>
        <v>15000</v>
      </c>
      <c r="W3588" s="6">
        <f>Table1[[#This Row],[jp_sales]]/(2017-Table1[[#This Row],[year_of_release]])</f>
        <v>1666.6666666666667</v>
      </c>
      <c r="X3588" s="6">
        <f>Table1[[#This Row],[other_sales]]/(2017-Table1[[#This Row],[year_of_release]])</f>
        <v>3333.3333333333335</v>
      </c>
      <c r="Y3588" s="4">
        <v>545961365</v>
      </c>
      <c r="Z3588" s="4">
        <v>440756453</v>
      </c>
      <c r="AA3588" s="4">
        <v>127833000</v>
      </c>
      <c r="AB3588" s="1">
        <f>Table1[[#This Row],[na_sales]]/Table1[[#This Row],[NA population]]</f>
        <v>2.0147945816642173E-4</v>
      </c>
      <c r="AC3588" s="1">
        <f>Table1[[#This Row],[eu_sales]]/Table1[[#This Row],[Eu population]]</f>
        <v>2.0419440121050253E-4</v>
      </c>
      <c r="AD3588" s="1">
        <f>Table1[[#This Row],[jp_sales]]/Table1[[#This Row],[Jp population]]</f>
        <v>7.8227061869783231E-5</v>
      </c>
    </row>
    <row r="3589" spans="1:30" x14ac:dyDescent="0.25">
      <c r="A3589" t="s">
        <v>3135</v>
      </c>
      <c r="B3589" t="s">
        <v>45</v>
      </c>
      <c r="C3589">
        <v>2003</v>
      </c>
      <c r="D3589" t="s">
        <v>19</v>
      </c>
      <c r="E3589" t="s">
        <v>403</v>
      </c>
      <c r="F3589" s="4">
        <v>110000</v>
      </c>
      <c r="G3589" s="4">
        <v>90000</v>
      </c>
      <c r="H3589" s="4">
        <v>0</v>
      </c>
      <c r="I3589" s="4">
        <v>30000</v>
      </c>
      <c r="J3589">
        <v>9</v>
      </c>
      <c r="K3589">
        <v>19</v>
      </c>
      <c r="L3589">
        <v>7</v>
      </c>
      <c r="M3589" s="4">
        <v>22</v>
      </c>
      <c r="N3589" t="s">
        <v>926</v>
      </c>
      <c r="O3589" t="s">
        <v>21</v>
      </c>
      <c r="P3589" s="4">
        <v>230000</v>
      </c>
      <c r="Q3589" s="3">
        <f>AVERAGE(Table1[[#This Row],[critic_score]],Table1[[#This Row],[user_score]])</f>
        <v>8</v>
      </c>
      <c r="R3589" s="4">
        <f>Table1[[#This Row],[user_count]]+Table1[[#This Row],[critic_count]]</f>
        <v>41</v>
      </c>
      <c r="S3589" s="2">
        <f>100000*Table1[[#This Row],[review_count]]/Table1[[#This Row],[total sales]]</f>
        <v>17.826086956521738</v>
      </c>
      <c r="T3589" s="2">
        <f>Table1[[#This Row],[total sales]]/(2017-Table1[[#This Row],[year_of_release]])</f>
        <v>16428.571428571428</v>
      </c>
      <c r="U3589" s="9">
        <f>Table1[[#This Row],[na_sales]]/(2017-Table1[[#This Row],[year_of_release]])</f>
        <v>7857.1428571428569</v>
      </c>
      <c r="V3589" s="6">
        <f>Table1[[#This Row],[eu_sales]]/(2017-Table1[[#This Row],[year_of_release]])</f>
        <v>6428.5714285714284</v>
      </c>
      <c r="W3589" s="6">
        <f>Table1[[#This Row],[jp_sales]]/(2017-Table1[[#This Row],[year_of_release]])</f>
        <v>0</v>
      </c>
      <c r="X3589" s="6">
        <f>Table1[[#This Row],[other_sales]]/(2017-Table1[[#This Row],[year_of_release]])</f>
        <v>2142.8571428571427</v>
      </c>
      <c r="Y3589" s="4">
        <v>500125528</v>
      </c>
      <c r="Z3589" s="4">
        <v>432552540</v>
      </c>
      <c r="AA3589" s="4">
        <v>127718000</v>
      </c>
      <c r="AB3589" s="1">
        <f>Table1[[#This Row],[na_sales]]/Table1[[#This Row],[NA population]]</f>
        <v>2.1994478154292496E-4</v>
      </c>
      <c r="AC3589" s="1">
        <f>Table1[[#This Row],[eu_sales]]/Table1[[#This Row],[Eu population]]</f>
        <v>2.0806720959261967E-4</v>
      </c>
      <c r="AD3589" s="1">
        <f>Table1[[#This Row],[jp_sales]]/Table1[[#This Row],[Jp population]]</f>
        <v>0</v>
      </c>
    </row>
    <row r="3590" spans="1:30" x14ac:dyDescent="0.25">
      <c r="A3590" t="s">
        <v>3136</v>
      </c>
      <c r="B3590" t="s">
        <v>34</v>
      </c>
      <c r="C3590">
        <v>2012</v>
      </c>
      <c r="D3590" t="s">
        <v>23</v>
      </c>
      <c r="E3590" t="s">
        <v>981</v>
      </c>
      <c r="F3590" s="4">
        <v>80000</v>
      </c>
      <c r="G3590" s="4">
        <v>130000</v>
      </c>
      <c r="H3590" s="4">
        <v>0</v>
      </c>
      <c r="I3590" s="4">
        <v>20000</v>
      </c>
      <c r="J3590">
        <v>7.5</v>
      </c>
      <c r="K3590">
        <v>53</v>
      </c>
      <c r="L3590">
        <v>6.4</v>
      </c>
      <c r="M3590" s="4">
        <v>53</v>
      </c>
      <c r="N3590" t="s">
        <v>981</v>
      </c>
      <c r="O3590" t="s">
        <v>84</v>
      </c>
      <c r="P3590" s="4">
        <v>230000</v>
      </c>
      <c r="Q3590" s="3">
        <f>AVERAGE(Table1[[#This Row],[critic_score]],Table1[[#This Row],[user_score]])</f>
        <v>6.95</v>
      </c>
      <c r="R3590" s="4">
        <f>Table1[[#This Row],[user_count]]+Table1[[#This Row],[critic_count]]</f>
        <v>106</v>
      </c>
      <c r="S3590" s="2">
        <f>100000*Table1[[#This Row],[review_count]]/Table1[[#This Row],[total sales]]</f>
        <v>46.086956521739133</v>
      </c>
      <c r="T3590" s="2">
        <f>Table1[[#This Row],[total sales]]/(2017-Table1[[#This Row],[year_of_release]])</f>
        <v>46000</v>
      </c>
      <c r="U3590" s="9">
        <f>Table1[[#This Row],[na_sales]]/(2017-Table1[[#This Row],[year_of_release]])</f>
        <v>16000</v>
      </c>
      <c r="V3590" s="6">
        <f>Table1[[#This Row],[eu_sales]]/(2017-Table1[[#This Row],[year_of_release]])</f>
        <v>26000</v>
      </c>
      <c r="W3590" s="6">
        <f>Table1[[#This Row],[jp_sales]]/(2017-Table1[[#This Row],[year_of_release]])</f>
        <v>0</v>
      </c>
      <c r="X3590" s="6">
        <f>Table1[[#This Row],[other_sales]]/(2017-Table1[[#This Row],[year_of_release]])</f>
        <v>4000</v>
      </c>
      <c r="Y3590" s="4">
        <v>551484507</v>
      </c>
      <c r="Z3590" s="4">
        <v>441417242</v>
      </c>
      <c r="AA3590" s="4">
        <v>127629000</v>
      </c>
      <c r="AB3590" s="1">
        <f>Table1[[#This Row],[na_sales]]/Table1[[#This Row],[NA population]]</f>
        <v>1.4506300536925147E-4</v>
      </c>
      <c r="AC3590" s="1">
        <f>Table1[[#This Row],[eu_sales]]/Table1[[#This Row],[Eu population]]</f>
        <v>2.9450594048159091E-4</v>
      </c>
      <c r="AD3590" s="1">
        <f>Table1[[#This Row],[jp_sales]]/Table1[[#This Row],[Jp population]]</f>
        <v>0</v>
      </c>
    </row>
    <row r="3591" spans="1:30" x14ac:dyDescent="0.25">
      <c r="A3591" t="s">
        <v>2080</v>
      </c>
      <c r="B3591" t="s">
        <v>103</v>
      </c>
      <c r="C3591">
        <v>2005</v>
      </c>
      <c r="D3591" t="s">
        <v>40</v>
      </c>
      <c r="E3591" t="s">
        <v>575</v>
      </c>
      <c r="F3591" s="4">
        <v>170000</v>
      </c>
      <c r="G3591" s="4">
        <v>50000</v>
      </c>
      <c r="H3591" s="4">
        <v>0</v>
      </c>
      <c r="I3591" s="4">
        <v>10000</v>
      </c>
      <c r="J3591">
        <v>8.4</v>
      </c>
      <c r="K3591">
        <v>47</v>
      </c>
      <c r="L3591">
        <v>8</v>
      </c>
      <c r="M3591" s="4">
        <v>22</v>
      </c>
      <c r="N3591" t="s">
        <v>1043</v>
      </c>
      <c r="O3591" t="s">
        <v>67</v>
      </c>
      <c r="P3591" s="4">
        <v>230000</v>
      </c>
      <c r="Q3591" s="3">
        <f>AVERAGE(Table1[[#This Row],[critic_score]],Table1[[#This Row],[user_score]])</f>
        <v>8.1999999999999993</v>
      </c>
      <c r="R3591" s="4">
        <f>Table1[[#This Row],[user_count]]+Table1[[#This Row],[critic_count]]</f>
        <v>69</v>
      </c>
      <c r="S3591" s="2">
        <f>100000*Table1[[#This Row],[review_count]]/Table1[[#This Row],[total sales]]</f>
        <v>30</v>
      </c>
      <c r="T3591" s="2">
        <f>Table1[[#This Row],[total sales]]/(2017-Table1[[#This Row],[year_of_release]])</f>
        <v>19166.666666666668</v>
      </c>
      <c r="U3591" s="9">
        <f>Table1[[#This Row],[na_sales]]/(2017-Table1[[#This Row],[year_of_release]])</f>
        <v>14166.666666666666</v>
      </c>
      <c r="V3591" s="6">
        <f>Table1[[#This Row],[eu_sales]]/(2017-Table1[[#This Row],[year_of_release]])</f>
        <v>4166.666666666667</v>
      </c>
      <c r="W3591" s="6">
        <f>Table1[[#This Row],[jp_sales]]/(2017-Table1[[#This Row],[year_of_release]])</f>
        <v>0</v>
      </c>
      <c r="X3591" s="6">
        <f>Table1[[#This Row],[other_sales]]/(2017-Table1[[#This Row],[year_of_release]])</f>
        <v>833.33333333333337</v>
      </c>
      <c r="Y3591" s="4">
        <v>511054143</v>
      </c>
      <c r="Z3591" s="4">
        <v>435713800</v>
      </c>
      <c r="AA3591" s="4">
        <v>127773000</v>
      </c>
      <c r="AB3591" s="1">
        <f>Table1[[#This Row],[na_sales]]/Table1[[#This Row],[NA population]]</f>
        <v>3.3264577213299297E-4</v>
      </c>
      <c r="AC3591" s="1">
        <f>Table1[[#This Row],[eu_sales]]/Table1[[#This Row],[Eu population]]</f>
        <v>1.1475422628339979E-4</v>
      </c>
      <c r="AD3591" s="1">
        <f>Table1[[#This Row],[jp_sales]]/Table1[[#This Row],[Jp population]]</f>
        <v>0</v>
      </c>
    </row>
    <row r="3592" spans="1:30" x14ac:dyDescent="0.25">
      <c r="A3592" t="s">
        <v>3137</v>
      </c>
      <c r="B3592" t="s">
        <v>113</v>
      </c>
      <c r="C3592">
        <v>2016</v>
      </c>
      <c r="D3592" t="s">
        <v>225</v>
      </c>
      <c r="E3592" t="s">
        <v>41</v>
      </c>
      <c r="F3592" s="4">
        <v>90000</v>
      </c>
      <c r="G3592" s="4">
        <v>120000</v>
      </c>
      <c r="H3592" s="4">
        <v>0</v>
      </c>
      <c r="I3592" s="4">
        <v>20000</v>
      </c>
      <c r="J3592">
        <v>8.8000000000000007</v>
      </c>
      <c r="K3592">
        <v>104</v>
      </c>
      <c r="L3592">
        <v>7.1</v>
      </c>
      <c r="M3592" s="4">
        <v>1221</v>
      </c>
      <c r="N3592" t="s">
        <v>806</v>
      </c>
      <c r="O3592" t="s">
        <v>67</v>
      </c>
      <c r="P3592" s="4">
        <v>230000</v>
      </c>
      <c r="Q3592" s="3">
        <f>AVERAGE(Table1[[#This Row],[critic_score]],Table1[[#This Row],[user_score]])</f>
        <v>7.95</v>
      </c>
      <c r="R3592" s="4">
        <f>Table1[[#This Row],[user_count]]+Table1[[#This Row],[critic_count]]</f>
        <v>1325</v>
      </c>
      <c r="S3592" s="2">
        <f>100000*Table1[[#This Row],[review_count]]/Table1[[#This Row],[total sales]]</f>
        <v>576.08695652173913</v>
      </c>
      <c r="T3592" s="2">
        <f>Table1[[#This Row],[total sales]]/(2017-Table1[[#This Row],[year_of_release]])</f>
        <v>230000</v>
      </c>
      <c r="U3592" s="9">
        <f>Table1[[#This Row],[na_sales]]/(2017-Table1[[#This Row],[year_of_release]])</f>
        <v>90000</v>
      </c>
      <c r="V3592" s="6">
        <f>Table1[[#This Row],[eu_sales]]/(2017-Table1[[#This Row],[year_of_release]])</f>
        <v>120000</v>
      </c>
      <c r="W3592" s="6">
        <f>Table1[[#This Row],[jp_sales]]/(2017-Table1[[#This Row],[year_of_release]])</f>
        <v>0</v>
      </c>
      <c r="X3592" s="6">
        <f>Table1[[#This Row],[other_sales]]/(2017-Table1[[#This Row],[year_of_release]])</f>
        <v>20000</v>
      </c>
      <c r="Y3592" s="4">
        <v>573178249</v>
      </c>
      <c r="Z3592" s="4">
        <v>445623395</v>
      </c>
      <c r="AA3592" s="4">
        <v>126994511</v>
      </c>
      <c r="AB3592" s="1">
        <f>Table1[[#This Row],[na_sales]]/Table1[[#This Row],[NA population]]</f>
        <v>1.5701921724527965E-4</v>
      </c>
      <c r="AC3592" s="1">
        <f>Table1[[#This Row],[eu_sales]]/Table1[[#This Row],[Eu population]]</f>
        <v>2.6928568236414069E-4</v>
      </c>
      <c r="AD3592" s="1">
        <f>Table1[[#This Row],[jp_sales]]/Table1[[#This Row],[Jp population]]</f>
        <v>0</v>
      </c>
    </row>
    <row r="3593" spans="1:30" x14ac:dyDescent="0.25">
      <c r="A3593" t="s">
        <v>3138</v>
      </c>
      <c r="B3593" t="s">
        <v>39</v>
      </c>
      <c r="C3593">
        <v>2008</v>
      </c>
      <c r="D3593" t="s">
        <v>96</v>
      </c>
      <c r="E3593" t="s">
        <v>1685</v>
      </c>
      <c r="F3593" s="4">
        <v>140000</v>
      </c>
      <c r="G3593" s="4">
        <v>20000</v>
      </c>
      <c r="H3593" s="4">
        <v>50000</v>
      </c>
      <c r="I3593" s="4">
        <v>20000</v>
      </c>
      <c r="J3593">
        <v>5.2</v>
      </c>
      <c r="K3593">
        <v>32</v>
      </c>
      <c r="L3593">
        <v>7.2</v>
      </c>
      <c r="M3593" s="4">
        <v>82</v>
      </c>
      <c r="N3593" t="s">
        <v>3139</v>
      </c>
      <c r="O3593" t="s">
        <v>67</v>
      </c>
      <c r="P3593" s="4">
        <v>230000</v>
      </c>
      <c r="Q3593" s="3">
        <f>AVERAGE(Table1[[#This Row],[critic_score]],Table1[[#This Row],[user_score]])</f>
        <v>6.2</v>
      </c>
      <c r="R3593" s="4">
        <f>Table1[[#This Row],[user_count]]+Table1[[#This Row],[critic_count]]</f>
        <v>114</v>
      </c>
      <c r="S3593" s="2">
        <f>100000*Table1[[#This Row],[review_count]]/Table1[[#This Row],[total sales]]</f>
        <v>49.565217391304351</v>
      </c>
      <c r="T3593" s="2">
        <f>Table1[[#This Row],[total sales]]/(2017-Table1[[#This Row],[year_of_release]])</f>
        <v>25555.555555555555</v>
      </c>
      <c r="U3593" s="9">
        <f>Table1[[#This Row],[na_sales]]/(2017-Table1[[#This Row],[year_of_release]])</f>
        <v>15555.555555555555</v>
      </c>
      <c r="V3593" s="6">
        <f>Table1[[#This Row],[eu_sales]]/(2017-Table1[[#This Row],[year_of_release]])</f>
        <v>2222.2222222222222</v>
      </c>
      <c r="W3593" s="6">
        <f>Table1[[#This Row],[jp_sales]]/(2017-Table1[[#This Row],[year_of_release]])</f>
        <v>5555.5555555555557</v>
      </c>
      <c r="X3593" s="6">
        <f>Table1[[#This Row],[other_sales]]/(2017-Table1[[#This Row],[year_of_release]])</f>
        <v>2222.2222222222222</v>
      </c>
      <c r="Y3593" s="4">
        <v>528816311</v>
      </c>
      <c r="Z3593" s="4">
        <v>440001482</v>
      </c>
      <c r="AA3593" s="4">
        <v>128063000</v>
      </c>
      <c r="AB3593" s="1">
        <f>Table1[[#This Row],[na_sales]]/Table1[[#This Row],[NA population]]</f>
        <v>2.6474221215918583E-4</v>
      </c>
      <c r="AC3593" s="1">
        <f>Table1[[#This Row],[eu_sales]]/Table1[[#This Row],[Eu population]]</f>
        <v>4.5454392355887562E-5</v>
      </c>
      <c r="AD3593" s="1">
        <f>Table1[[#This Row],[jp_sales]]/Table1[[#This Row],[Jp population]]</f>
        <v>3.9043283383959456E-4</v>
      </c>
    </row>
    <row r="3594" spans="1:30" x14ac:dyDescent="0.25">
      <c r="A3594" t="s">
        <v>2531</v>
      </c>
      <c r="B3594" t="s">
        <v>39</v>
      </c>
      <c r="C3594">
        <v>2008</v>
      </c>
      <c r="D3594" t="s">
        <v>40</v>
      </c>
      <c r="E3594" t="s">
        <v>55</v>
      </c>
      <c r="F3594" s="4">
        <v>120000</v>
      </c>
      <c r="G3594" s="4">
        <v>80000</v>
      </c>
      <c r="H3594" s="4">
        <v>0</v>
      </c>
      <c r="I3594" s="4">
        <v>30000</v>
      </c>
      <c r="J3594">
        <v>5.8</v>
      </c>
      <c r="K3594">
        <v>13</v>
      </c>
      <c r="L3594">
        <v>6.8</v>
      </c>
      <c r="M3594" s="4">
        <v>4</v>
      </c>
      <c r="N3594" t="s">
        <v>483</v>
      </c>
      <c r="O3594" t="s">
        <v>84</v>
      </c>
      <c r="P3594" s="4">
        <v>230000</v>
      </c>
      <c r="Q3594" s="3">
        <f>AVERAGE(Table1[[#This Row],[critic_score]],Table1[[#This Row],[user_score]])</f>
        <v>6.3</v>
      </c>
      <c r="R3594" s="4">
        <f>Table1[[#This Row],[user_count]]+Table1[[#This Row],[critic_count]]</f>
        <v>17</v>
      </c>
      <c r="S3594" s="2">
        <f>100000*Table1[[#This Row],[review_count]]/Table1[[#This Row],[total sales]]</f>
        <v>7.3913043478260869</v>
      </c>
      <c r="T3594" s="2">
        <f>Table1[[#This Row],[total sales]]/(2017-Table1[[#This Row],[year_of_release]])</f>
        <v>25555.555555555555</v>
      </c>
      <c r="U3594" s="9">
        <f>Table1[[#This Row],[na_sales]]/(2017-Table1[[#This Row],[year_of_release]])</f>
        <v>13333.333333333334</v>
      </c>
      <c r="V3594" s="6">
        <f>Table1[[#This Row],[eu_sales]]/(2017-Table1[[#This Row],[year_of_release]])</f>
        <v>8888.8888888888887</v>
      </c>
      <c r="W3594" s="6">
        <f>Table1[[#This Row],[jp_sales]]/(2017-Table1[[#This Row],[year_of_release]])</f>
        <v>0</v>
      </c>
      <c r="X3594" s="6">
        <f>Table1[[#This Row],[other_sales]]/(2017-Table1[[#This Row],[year_of_release]])</f>
        <v>3333.3333333333335</v>
      </c>
      <c r="Y3594" s="4">
        <v>528816311</v>
      </c>
      <c r="Z3594" s="4">
        <v>440001482</v>
      </c>
      <c r="AA3594" s="4">
        <v>128063000</v>
      </c>
      <c r="AB3594" s="1">
        <f>Table1[[#This Row],[na_sales]]/Table1[[#This Row],[NA population]]</f>
        <v>2.2692189613644502E-4</v>
      </c>
      <c r="AC3594" s="1">
        <f>Table1[[#This Row],[eu_sales]]/Table1[[#This Row],[Eu population]]</f>
        <v>1.8181756942355025E-4</v>
      </c>
      <c r="AD3594" s="1">
        <f>Table1[[#This Row],[jp_sales]]/Table1[[#This Row],[Jp population]]</f>
        <v>0</v>
      </c>
    </row>
    <row r="3595" spans="1:30" x14ac:dyDescent="0.25">
      <c r="A3595" t="s">
        <v>2884</v>
      </c>
      <c r="B3595" t="s">
        <v>39</v>
      </c>
      <c r="C3595">
        <v>2007</v>
      </c>
      <c r="D3595" t="s">
        <v>23</v>
      </c>
      <c r="E3595" t="s">
        <v>100</v>
      </c>
      <c r="F3595" s="4">
        <v>150000</v>
      </c>
      <c r="G3595" s="4">
        <v>50000</v>
      </c>
      <c r="H3595" s="4">
        <v>0</v>
      </c>
      <c r="I3595" s="4">
        <v>30000</v>
      </c>
      <c r="J3595">
        <v>5.7</v>
      </c>
      <c r="K3595">
        <v>21</v>
      </c>
      <c r="L3595">
        <v>5</v>
      </c>
      <c r="M3595" s="4">
        <v>14</v>
      </c>
      <c r="N3595" t="s">
        <v>246</v>
      </c>
      <c r="O3595" t="s">
        <v>21</v>
      </c>
      <c r="P3595" s="4">
        <v>230000</v>
      </c>
      <c r="Q3595" s="3">
        <f>AVERAGE(Table1[[#This Row],[critic_score]],Table1[[#This Row],[user_score]])</f>
        <v>5.35</v>
      </c>
      <c r="R3595" s="4">
        <f>Table1[[#This Row],[user_count]]+Table1[[#This Row],[critic_count]]</f>
        <v>35</v>
      </c>
      <c r="S3595" s="2">
        <f>100000*Table1[[#This Row],[review_count]]/Table1[[#This Row],[total sales]]</f>
        <v>15.217391304347826</v>
      </c>
      <c r="T3595" s="2">
        <f>Table1[[#This Row],[total sales]]/(2017-Table1[[#This Row],[year_of_release]])</f>
        <v>23000</v>
      </c>
      <c r="U3595" s="9">
        <f>Table1[[#This Row],[na_sales]]/(2017-Table1[[#This Row],[year_of_release]])</f>
        <v>15000</v>
      </c>
      <c r="V3595" s="6">
        <f>Table1[[#This Row],[eu_sales]]/(2017-Table1[[#This Row],[year_of_release]])</f>
        <v>5000</v>
      </c>
      <c r="W3595" s="6">
        <f>Table1[[#This Row],[jp_sales]]/(2017-Table1[[#This Row],[year_of_release]])</f>
        <v>0</v>
      </c>
      <c r="X3595" s="6">
        <f>Table1[[#This Row],[other_sales]]/(2017-Table1[[#This Row],[year_of_release]])</f>
        <v>3000</v>
      </c>
      <c r="Y3595" s="4">
        <v>522751172</v>
      </c>
      <c r="Z3595" s="4">
        <v>438594184</v>
      </c>
      <c r="AA3595" s="4">
        <v>128001000</v>
      </c>
      <c r="AB3595" s="1">
        <f>Table1[[#This Row],[na_sales]]/Table1[[#This Row],[NA population]]</f>
        <v>2.8694340258695776E-4</v>
      </c>
      <c r="AC3595" s="1">
        <f>Table1[[#This Row],[eu_sales]]/Table1[[#This Row],[Eu population]]</f>
        <v>1.140005996978747E-4</v>
      </c>
      <c r="AD3595" s="1">
        <f>Table1[[#This Row],[jp_sales]]/Table1[[#This Row],[Jp population]]</f>
        <v>0</v>
      </c>
    </row>
    <row r="3596" spans="1:30" x14ac:dyDescent="0.25">
      <c r="A3596" t="s">
        <v>3141</v>
      </c>
      <c r="B3596" t="s">
        <v>103</v>
      </c>
      <c r="C3596">
        <v>2004</v>
      </c>
      <c r="D3596" t="s">
        <v>40</v>
      </c>
      <c r="E3596" t="s">
        <v>41</v>
      </c>
      <c r="F3596" s="4">
        <v>170000</v>
      </c>
      <c r="G3596" s="4">
        <v>50000</v>
      </c>
      <c r="H3596" s="4">
        <v>0</v>
      </c>
      <c r="I3596" s="4">
        <v>10000</v>
      </c>
      <c r="J3596">
        <v>6.6</v>
      </c>
      <c r="K3596">
        <v>33</v>
      </c>
      <c r="L3596">
        <v>7.7</v>
      </c>
      <c r="M3596" s="4">
        <v>22</v>
      </c>
      <c r="N3596" t="s">
        <v>3142</v>
      </c>
      <c r="O3596" t="s">
        <v>43</v>
      </c>
      <c r="P3596" s="4">
        <v>230000</v>
      </c>
      <c r="Q3596" s="3">
        <f>AVERAGE(Table1[[#This Row],[critic_score]],Table1[[#This Row],[user_score]])</f>
        <v>7.15</v>
      </c>
      <c r="R3596" s="4">
        <f>Table1[[#This Row],[user_count]]+Table1[[#This Row],[critic_count]]</f>
        <v>55</v>
      </c>
      <c r="S3596" s="2">
        <f>100000*Table1[[#This Row],[review_count]]/Table1[[#This Row],[total sales]]</f>
        <v>23.913043478260871</v>
      </c>
      <c r="T3596" s="2">
        <f>Table1[[#This Row],[total sales]]/(2017-Table1[[#This Row],[year_of_release]])</f>
        <v>17692.307692307691</v>
      </c>
      <c r="U3596" s="9">
        <f>Table1[[#This Row],[na_sales]]/(2017-Table1[[#This Row],[year_of_release]])</f>
        <v>13076.923076923076</v>
      </c>
      <c r="V3596" s="6">
        <f>Table1[[#This Row],[eu_sales]]/(2017-Table1[[#This Row],[year_of_release]])</f>
        <v>3846.1538461538462</v>
      </c>
      <c r="W3596" s="6">
        <f>Table1[[#This Row],[jp_sales]]/(2017-Table1[[#This Row],[year_of_release]])</f>
        <v>0</v>
      </c>
      <c r="X3596" s="6">
        <f>Table1[[#This Row],[other_sales]]/(2017-Table1[[#This Row],[year_of_release]])</f>
        <v>769.23076923076928</v>
      </c>
      <c r="Y3596" s="4">
        <v>505524224</v>
      </c>
      <c r="Z3596" s="4">
        <v>434174638</v>
      </c>
      <c r="AA3596" s="4">
        <v>127761000</v>
      </c>
      <c r="AB3596" s="1">
        <f>Table1[[#This Row],[na_sales]]/Table1[[#This Row],[NA population]]</f>
        <v>3.3628457733412198E-4</v>
      </c>
      <c r="AC3596" s="1">
        <f>Table1[[#This Row],[eu_sales]]/Table1[[#This Row],[Eu population]]</f>
        <v>1.1516103342729108E-4</v>
      </c>
      <c r="AD3596" s="1">
        <f>Table1[[#This Row],[jp_sales]]/Table1[[#This Row],[Jp population]]</f>
        <v>0</v>
      </c>
    </row>
    <row r="3597" spans="1:30" x14ac:dyDescent="0.25">
      <c r="A3597" t="s">
        <v>3143</v>
      </c>
      <c r="B3597" t="s">
        <v>39</v>
      </c>
      <c r="C3597">
        <v>2012</v>
      </c>
      <c r="D3597" t="s">
        <v>19</v>
      </c>
      <c r="E3597" t="s">
        <v>100</v>
      </c>
      <c r="F3597" s="4">
        <v>90000</v>
      </c>
      <c r="G3597" s="4">
        <v>100000</v>
      </c>
      <c r="H3597" s="4">
        <v>0</v>
      </c>
      <c r="I3597" s="4">
        <v>40000</v>
      </c>
      <c r="J3597">
        <v>7.3</v>
      </c>
      <c r="K3597">
        <v>36</v>
      </c>
      <c r="L3597">
        <v>5.2</v>
      </c>
      <c r="M3597" s="4">
        <v>17</v>
      </c>
      <c r="N3597" t="s">
        <v>101</v>
      </c>
      <c r="O3597" t="s">
        <v>21</v>
      </c>
      <c r="P3597" s="4">
        <v>230000</v>
      </c>
      <c r="Q3597" s="3">
        <f>AVERAGE(Table1[[#This Row],[critic_score]],Table1[[#This Row],[user_score]])</f>
        <v>6.25</v>
      </c>
      <c r="R3597" s="4">
        <f>Table1[[#This Row],[user_count]]+Table1[[#This Row],[critic_count]]</f>
        <v>53</v>
      </c>
      <c r="S3597" s="2">
        <f>100000*Table1[[#This Row],[review_count]]/Table1[[#This Row],[total sales]]</f>
        <v>23.043478260869566</v>
      </c>
      <c r="T3597" s="2">
        <f>Table1[[#This Row],[total sales]]/(2017-Table1[[#This Row],[year_of_release]])</f>
        <v>46000</v>
      </c>
      <c r="U3597" s="9">
        <f>Table1[[#This Row],[na_sales]]/(2017-Table1[[#This Row],[year_of_release]])</f>
        <v>18000</v>
      </c>
      <c r="V3597" s="6">
        <f>Table1[[#This Row],[eu_sales]]/(2017-Table1[[#This Row],[year_of_release]])</f>
        <v>20000</v>
      </c>
      <c r="W3597" s="6">
        <f>Table1[[#This Row],[jp_sales]]/(2017-Table1[[#This Row],[year_of_release]])</f>
        <v>0</v>
      </c>
      <c r="X3597" s="6">
        <f>Table1[[#This Row],[other_sales]]/(2017-Table1[[#This Row],[year_of_release]])</f>
        <v>8000</v>
      </c>
      <c r="Y3597" s="4">
        <v>551484507</v>
      </c>
      <c r="Z3597" s="4">
        <v>441417242</v>
      </c>
      <c r="AA3597" s="4">
        <v>127629000</v>
      </c>
      <c r="AB3597" s="1">
        <f>Table1[[#This Row],[na_sales]]/Table1[[#This Row],[NA population]]</f>
        <v>1.6319588104040791E-4</v>
      </c>
      <c r="AC3597" s="1">
        <f>Table1[[#This Row],[eu_sales]]/Table1[[#This Row],[Eu population]]</f>
        <v>2.2654303113968529E-4</v>
      </c>
      <c r="AD3597" s="1">
        <f>Table1[[#This Row],[jp_sales]]/Table1[[#This Row],[Jp population]]</f>
        <v>0</v>
      </c>
    </row>
    <row r="3598" spans="1:30" x14ac:dyDescent="0.25">
      <c r="A3598" t="s">
        <v>2849</v>
      </c>
      <c r="B3598" t="s">
        <v>34</v>
      </c>
      <c r="C3598">
        <v>2009</v>
      </c>
      <c r="D3598" t="s">
        <v>40</v>
      </c>
      <c r="E3598" t="s">
        <v>642</v>
      </c>
      <c r="F3598" s="4">
        <v>130000</v>
      </c>
      <c r="G3598" s="4">
        <v>60000</v>
      </c>
      <c r="H3598" s="4">
        <v>20000</v>
      </c>
      <c r="I3598" s="4">
        <v>20000</v>
      </c>
      <c r="J3598">
        <v>5.9</v>
      </c>
      <c r="K3598">
        <v>18</v>
      </c>
      <c r="L3598">
        <v>5.7</v>
      </c>
      <c r="M3598" s="4">
        <v>12</v>
      </c>
      <c r="N3598" t="s">
        <v>643</v>
      </c>
      <c r="O3598" t="s">
        <v>67</v>
      </c>
      <c r="P3598" s="4">
        <v>230000</v>
      </c>
      <c r="Q3598" s="3">
        <f>AVERAGE(Table1[[#This Row],[critic_score]],Table1[[#This Row],[user_score]])</f>
        <v>5.8000000000000007</v>
      </c>
      <c r="R3598" s="4">
        <f>Table1[[#This Row],[user_count]]+Table1[[#This Row],[critic_count]]</f>
        <v>30</v>
      </c>
      <c r="S3598" s="2">
        <f>100000*Table1[[#This Row],[review_count]]/Table1[[#This Row],[total sales]]</f>
        <v>13.043478260869565</v>
      </c>
      <c r="T3598" s="2">
        <f>Table1[[#This Row],[total sales]]/(2017-Table1[[#This Row],[year_of_release]])</f>
        <v>28750</v>
      </c>
      <c r="U3598" s="9">
        <f>Table1[[#This Row],[na_sales]]/(2017-Table1[[#This Row],[year_of_release]])</f>
        <v>16250</v>
      </c>
      <c r="V3598" s="6">
        <f>Table1[[#This Row],[eu_sales]]/(2017-Table1[[#This Row],[year_of_release]])</f>
        <v>7500</v>
      </c>
      <c r="W3598" s="6">
        <f>Table1[[#This Row],[jp_sales]]/(2017-Table1[[#This Row],[year_of_release]])</f>
        <v>2500</v>
      </c>
      <c r="X3598" s="6">
        <f>Table1[[#This Row],[other_sales]]/(2017-Table1[[#This Row],[year_of_release]])</f>
        <v>2500</v>
      </c>
      <c r="Y3598" s="4">
        <v>534740514</v>
      </c>
      <c r="Z3598" s="4">
        <v>441041694</v>
      </c>
      <c r="AA3598" s="4">
        <v>128047000</v>
      </c>
      <c r="AB3598" s="1">
        <f>Table1[[#This Row],[na_sales]]/Table1[[#This Row],[NA population]]</f>
        <v>2.43108566859028E-4</v>
      </c>
      <c r="AC3598" s="1">
        <f>Table1[[#This Row],[eu_sales]]/Table1[[#This Row],[Eu population]]</f>
        <v>1.3604155982586082E-4</v>
      </c>
      <c r="AD3598" s="1">
        <f>Table1[[#This Row],[jp_sales]]/Table1[[#This Row],[Jp population]]</f>
        <v>1.5619264801205806E-4</v>
      </c>
    </row>
    <row r="3599" spans="1:30" x14ac:dyDescent="0.25">
      <c r="A3599" t="s">
        <v>3144</v>
      </c>
      <c r="B3599" t="s">
        <v>45</v>
      </c>
      <c r="C3599">
        <v>2001</v>
      </c>
      <c r="D3599" t="s">
        <v>19</v>
      </c>
      <c r="E3599" t="s">
        <v>51</v>
      </c>
      <c r="F3599" s="4">
        <v>110000</v>
      </c>
      <c r="G3599" s="4">
        <v>90000</v>
      </c>
      <c r="H3599" s="4">
        <v>0</v>
      </c>
      <c r="I3599" s="4">
        <v>30000</v>
      </c>
      <c r="J3599">
        <v>7</v>
      </c>
      <c r="K3599">
        <v>18</v>
      </c>
      <c r="L3599">
        <v>5.8</v>
      </c>
      <c r="M3599" s="4">
        <v>12</v>
      </c>
      <c r="N3599" t="s">
        <v>481</v>
      </c>
      <c r="O3599" t="s">
        <v>67</v>
      </c>
      <c r="P3599" s="4">
        <v>230000</v>
      </c>
      <c r="Q3599" s="3">
        <f>AVERAGE(Table1[[#This Row],[critic_score]],Table1[[#This Row],[user_score]])</f>
        <v>6.4</v>
      </c>
      <c r="R3599" s="4">
        <f>Table1[[#This Row],[user_count]]+Table1[[#This Row],[critic_count]]</f>
        <v>30</v>
      </c>
      <c r="S3599" s="2">
        <f>100000*Table1[[#This Row],[review_count]]/Table1[[#This Row],[total sales]]</f>
        <v>13.043478260869565</v>
      </c>
      <c r="T3599" s="2">
        <f>Table1[[#This Row],[total sales]]/(2017-Table1[[#This Row],[year_of_release]])</f>
        <v>14375</v>
      </c>
      <c r="U3599" s="9">
        <f>Table1[[#This Row],[na_sales]]/(2017-Table1[[#This Row],[year_of_release]])</f>
        <v>6875</v>
      </c>
      <c r="V3599" s="6">
        <f>Table1[[#This Row],[eu_sales]]/(2017-Table1[[#This Row],[year_of_release]])</f>
        <v>5625</v>
      </c>
      <c r="W3599" s="6">
        <f>Table1[[#This Row],[jp_sales]]/(2017-Table1[[#This Row],[year_of_release]])</f>
        <v>0</v>
      </c>
      <c r="X3599" s="6">
        <f>Table1[[#This Row],[other_sales]]/(2017-Table1[[#This Row],[year_of_release]])</f>
        <v>1875</v>
      </c>
      <c r="Y3599" s="4">
        <v>489752572</v>
      </c>
      <c r="Z3599" s="4">
        <v>430035992</v>
      </c>
      <c r="AA3599" s="4">
        <v>127149000</v>
      </c>
      <c r="AB3599" s="1">
        <f>Table1[[#This Row],[na_sales]]/Table1[[#This Row],[NA population]]</f>
        <v>2.2460321045542157E-4</v>
      </c>
      <c r="AC3599" s="1">
        <f>Table1[[#This Row],[eu_sales]]/Table1[[#This Row],[Eu population]]</f>
        <v>2.0928480795626055E-4</v>
      </c>
      <c r="AD3599" s="1">
        <f>Table1[[#This Row],[jp_sales]]/Table1[[#This Row],[Jp population]]</f>
        <v>0</v>
      </c>
    </row>
    <row r="3600" spans="1:30" x14ac:dyDescent="0.25">
      <c r="A3600" t="s">
        <v>2147</v>
      </c>
      <c r="B3600" t="s">
        <v>136</v>
      </c>
      <c r="C3600">
        <v>2012</v>
      </c>
      <c r="D3600" t="s">
        <v>40</v>
      </c>
      <c r="E3600" t="s">
        <v>431</v>
      </c>
      <c r="F3600" s="4">
        <v>130000</v>
      </c>
      <c r="G3600" s="4">
        <v>70000</v>
      </c>
      <c r="H3600" s="4">
        <v>10000</v>
      </c>
      <c r="I3600" s="4">
        <v>20000</v>
      </c>
      <c r="J3600">
        <v>5.7</v>
      </c>
      <c r="K3600">
        <v>14</v>
      </c>
      <c r="L3600">
        <v>5.6</v>
      </c>
      <c r="M3600" s="4">
        <v>46</v>
      </c>
      <c r="N3600" t="s">
        <v>432</v>
      </c>
      <c r="O3600" t="s">
        <v>21</v>
      </c>
      <c r="P3600" s="4">
        <v>230000</v>
      </c>
      <c r="Q3600" s="3">
        <f>AVERAGE(Table1[[#This Row],[critic_score]],Table1[[#This Row],[user_score]])</f>
        <v>5.65</v>
      </c>
      <c r="R3600" s="4">
        <f>Table1[[#This Row],[user_count]]+Table1[[#This Row],[critic_count]]</f>
        <v>60</v>
      </c>
      <c r="S3600" s="2">
        <f>100000*Table1[[#This Row],[review_count]]/Table1[[#This Row],[total sales]]</f>
        <v>26.086956521739129</v>
      </c>
      <c r="T3600" s="2">
        <f>Table1[[#This Row],[total sales]]/(2017-Table1[[#This Row],[year_of_release]])</f>
        <v>46000</v>
      </c>
      <c r="U3600" s="9">
        <f>Table1[[#This Row],[na_sales]]/(2017-Table1[[#This Row],[year_of_release]])</f>
        <v>26000</v>
      </c>
      <c r="V3600" s="6">
        <f>Table1[[#This Row],[eu_sales]]/(2017-Table1[[#This Row],[year_of_release]])</f>
        <v>14000</v>
      </c>
      <c r="W3600" s="6">
        <f>Table1[[#This Row],[jp_sales]]/(2017-Table1[[#This Row],[year_of_release]])</f>
        <v>2000</v>
      </c>
      <c r="X3600" s="6">
        <f>Table1[[#This Row],[other_sales]]/(2017-Table1[[#This Row],[year_of_release]])</f>
        <v>4000</v>
      </c>
      <c r="Y3600" s="4">
        <v>551484507</v>
      </c>
      <c r="Z3600" s="4">
        <v>441417242</v>
      </c>
      <c r="AA3600" s="4">
        <v>127629000</v>
      </c>
      <c r="AB3600" s="1">
        <f>Table1[[#This Row],[na_sales]]/Table1[[#This Row],[NA population]]</f>
        <v>2.3572738372503363E-4</v>
      </c>
      <c r="AC3600" s="1">
        <f>Table1[[#This Row],[eu_sales]]/Table1[[#This Row],[Eu population]]</f>
        <v>1.585801217977797E-4</v>
      </c>
      <c r="AD3600" s="1">
        <f>Table1[[#This Row],[jp_sales]]/Table1[[#This Row],[Jp population]]</f>
        <v>7.8352098660962631E-5</v>
      </c>
    </row>
    <row r="3601" spans="1:30" x14ac:dyDescent="0.25">
      <c r="A3601" t="s">
        <v>3145</v>
      </c>
      <c r="B3601" t="s">
        <v>39</v>
      </c>
      <c r="C3601">
        <v>2011</v>
      </c>
      <c r="D3601" t="s">
        <v>29</v>
      </c>
      <c r="E3601" t="s">
        <v>51</v>
      </c>
      <c r="F3601" s="4">
        <v>130000</v>
      </c>
      <c r="G3601" s="4">
        <v>60000</v>
      </c>
      <c r="H3601" s="4">
        <v>0</v>
      </c>
      <c r="I3601" s="4">
        <v>40000</v>
      </c>
      <c r="J3601">
        <v>6.6</v>
      </c>
      <c r="K3601">
        <v>25</v>
      </c>
      <c r="L3601">
        <v>5.2</v>
      </c>
      <c r="M3601" s="4">
        <v>5</v>
      </c>
      <c r="N3601" t="s">
        <v>3146</v>
      </c>
      <c r="O3601" t="s">
        <v>21</v>
      </c>
      <c r="P3601" s="4">
        <v>230000</v>
      </c>
      <c r="Q3601" s="3">
        <f>AVERAGE(Table1[[#This Row],[critic_score]],Table1[[#This Row],[user_score]])</f>
        <v>5.9</v>
      </c>
      <c r="R3601" s="4">
        <f>Table1[[#This Row],[user_count]]+Table1[[#This Row],[critic_count]]</f>
        <v>30</v>
      </c>
      <c r="S3601" s="2">
        <f>100000*Table1[[#This Row],[review_count]]/Table1[[#This Row],[total sales]]</f>
        <v>13.043478260869565</v>
      </c>
      <c r="T3601" s="2">
        <f>Table1[[#This Row],[total sales]]/(2017-Table1[[#This Row],[year_of_release]])</f>
        <v>38333.333333333336</v>
      </c>
      <c r="U3601" s="9">
        <f>Table1[[#This Row],[na_sales]]/(2017-Table1[[#This Row],[year_of_release]])</f>
        <v>21666.666666666668</v>
      </c>
      <c r="V3601" s="6">
        <f>Table1[[#This Row],[eu_sales]]/(2017-Table1[[#This Row],[year_of_release]])</f>
        <v>10000</v>
      </c>
      <c r="W3601" s="6">
        <f>Table1[[#This Row],[jp_sales]]/(2017-Table1[[#This Row],[year_of_release]])</f>
        <v>0</v>
      </c>
      <c r="X3601" s="6">
        <f>Table1[[#This Row],[other_sales]]/(2017-Table1[[#This Row],[year_of_release]])</f>
        <v>6666.666666666667</v>
      </c>
      <c r="Y3601" s="4">
        <v>545961365</v>
      </c>
      <c r="Z3601" s="4">
        <v>440756453</v>
      </c>
      <c r="AA3601" s="4">
        <v>127833000</v>
      </c>
      <c r="AB3601" s="1">
        <f>Table1[[#This Row],[na_sales]]/Table1[[#This Row],[NA population]]</f>
        <v>2.3811208692395294E-4</v>
      </c>
      <c r="AC3601" s="1">
        <f>Table1[[#This Row],[eu_sales]]/Table1[[#This Row],[Eu population]]</f>
        <v>1.3612960080700169E-4</v>
      </c>
      <c r="AD3601" s="1">
        <f>Table1[[#This Row],[jp_sales]]/Table1[[#This Row],[Jp population]]</f>
        <v>0</v>
      </c>
    </row>
    <row r="3602" spans="1:30" x14ac:dyDescent="0.25">
      <c r="A3602" t="s">
        <v>615</v>
      </c>
      <c r="B3602" t="s">
        <v>113</v>
      </c>
      <c r="C3602">
        <v>2015</v>
      </c>
      <c r="D3602" t="s">
        <v>54</v>
      </c>
      <c r="E3602" t="s">
        <v>83</v>
      </c>
      <c r="F3602" s="4">
        <v>130000</v>
      </c>
      <c r="G3602" s="4">
        <v>80000</v>
      </c>
      <c r="H3602" s="4">
        <v>0</v>
      </c>
      <c r="I3602" s="4">
        <v>20000</v>
      </c>
      <c r="J3602">
        <v>7.9</v>
      </c>
      <c r="K3602">
        <v>37</v>
      </c>
      <c r="L3602">
        <v>6.9</v>
      </c>
      <c r="M3602" s="4">
        <v>734</v>
      </c>
      <c r="N3602" t="s">
        <v>189</v>
      </c>
      <c r="O3602" t="s">
        <v>43</v>
      </c>
      <c r="P3602" s="4">
        <v>230000</v>
      </c>
      <c r="Q3602" s="3">
        <f>AVERAGE(Table1[[#This Row],[critic_score]],Table1[[#This Row],[user_score]])</f>
        <v>7.4</v>
      </c>
      <c r="R3602" s="4">
        <f>Table1[[#This Row],[user_count]]+Table1[[#This Row],[critic_count]]</f>
        <v>771</v>
      </c>
      <c r="S3602" s="2">
        <f>100000*Table1[[#This Row],[review_count]]/Table1[[#This Row],[total sales]]</f>
        <v>335.21739130434781</v>
      </c>
      <c r="T3602" s="2">
        <f>Table1[[#This Row],[total sales]]/(2017-Table1[[#This Row],[year_of_release]])</f>
        <v>115000</v>
      </c>
      <c r="U3602" s="9">
        <f>Table1[[#This Row],[na_sales]]/(2017-Table1[[#This Row],[year_of_release]])</f>
        <v>65000</v>
      </c>
      <c r="V3602" s="6">
        <f>Table1[[#This Row],[eu_sales]]/(2017-Table1[[#This Row],[year_of_release]])</f>
        <v>40000</v>
      </c>
      <c r="W3602" s="6">
        <f>Table1[[#This Row],[jp_sales]]/(2017-Table1[[#This Row],[year_of_release]])</f>
        <v>0</v>
      </c>
      <c r="X3602" s="6">
        <f>Table1[[#This Row],[other_sales]]/(2017-Table1[[#This Row],[year_of_release]])</f>
        <v>10000</v>
      </c>
      <c r="Y3602" s="4">
        <v>567732286</v>
      </c>
      <c r="Z3602" s="4">
        <v>444588718</v>
      </c>
      <c r="AA3602" s="4">
        <v>127141000</v>
      </c>
      <c r="AB3602" s="1">
        <f>Table1[[#This Row],[na_sales]]/Table1[[#This Row],[NA population]]</f>
        <v>2.2898116454839068E-4</v>
      </c>
      <c r="AC3602" s="1">
        <f>Table1[[#This Row],[eu_sales]]/Table1[[#This Row],[Eu population]]</f>
        <v>1.7994158817138495E-4</v>
      </c>
      <c r="AD3602" s="1">
        <f>Table1[[#This Row],[jp_sales]]/Table1[[#This Row],[Jp population]]</f>
        <v>0</v>
      </c>
    </row>
    <row r="3603" spans="1:30" x14ac:dyDescent="0.25">
      <c r="A3603" t="s">
        <v>3147</v>
      </c>
      <c r="B3603" t="s">
        <v>45</v>
      </c>
      <c r="C3603">
        <v>2005</v>
      </c>
      <c r="D3603" t="s">
        <v>40</v>
      </c>
      <c r="E3603" t="s">
        <v>51</v>
      </c>
      <c r="F3603" s="4">
        <v>110000</v>
      </c>
      <c r="G3603" s="4">
        <v>90000</v>
      </c>
      <c r="H3603" s="4">
        <v>0</v>
      </c>
      <c r="I3603" s="4">
        <v>30000</v>
      </c>
      <c r="J3603">
        <v>7.4</v>
      </c>
      <c r="K3603">
        <v>49</v>
      </c>
      <c r="L3603">
        <v>8.3000000000000007</v>
      </c>
      <c r="M3603" s="4">
        <v>19</v>
      </c>
      <c r="N3603" t="s">
        <v>1630</v>
      </c>
      <c r="O3603" t="s">
        <v>43</v>
      </c>
      <c r="P3603" s="4">
        <v>230000</v>
      </c>
      <c r="Q3603" s="3">
        <f>AVERAGE(Table1[[#This Row],[critic_score]],Table1[[#This Row],[user_score]])</f>
        <v>7.8500000000000005</v>
      </c>
      <c r="R3603" s="4">
        <f>Table1[[#This Row],[user_count]]+Table1[[#This Row],[critic_count]]</f>
        <v>68</v>
      </c>
      <c r="S3603" s="2">
        <f>100000*Table1[[#This Row],[review_count]]/Table1[[#This Row],[total sales]]</f>
        <v>29.565217391304348</v>
      </c>
      <c r="T3603" s="2">
        <f>Table1[[#This Row],[total sales]]/(2017-Table1[[#This Row],[year_of_release]])</f>
        <v>19166.666666666668</v>
      </c>
      <c r="U3603" s="9">
        <f>Table1[[#This Row],[na_sales]]/(2017-Table1[[#This Row],[year_of_release]])</f>
        <v>9166.6666666666661</v>
      </c>
      <c r="V3603" s="6">
        <f>Table1[[#This Row],[eu_sales]]/(2017-Table1[[#This Row],[year_of_release]])</f>
        <v>7500</v>
      </c>
      <c r="W3603" s="6">
        <f>Table1[[#This Row],[jp_sales]]/(2017-Table1[[#This Row],[year_of_release]])</f>
        <v>0</v>
      </c>
      <c r="X3603" s="6">
        <f>Table1[[#This Row],[other_sales]]/(2017-Table1[[#This Row],[year_of_release]])</f>
        <v>2500</v>
      </c>
      <c r="Y3603" s="4">
        <v>511054143</v>
      </c>
      <c r="Z3603" s="4">
        <v>435713800</v>
      </c>
      <c r="AA3603" s="4">
        <v>127773000</v>
      </c>
      <c r="AB3603" s="1">
        <f>Table1[[#This Row],[na_sales]]/Table1[[#This Row],[NA population]]</f>
        <v>2.152413819684072E-4</v>
      </c>
      <c r="AC3603" s="1">
        <f>Table1[[#This Row],[eu_sales]]/Table1[[#This Row],[Eu population]]</f>
        <v>2.0655760731011963E-4</v>
      </c>
      <c r="AD3603" s="1">
        <f>Table1[[#This Row],[jp_sales]]/Table1[[#This Row],[Jp population]]</f>
        <v>0</v>
      </c>
    </row>
    <row r="3604" spans="1:30" x14ac:dyDescent="0.25">
      <c r="A3604" t="s">
        <v>3148</v>
      </c>
      <c r="B3604" t="s">
        <v>45</v>
      </c>
      <c r="C3604">
        <v>2003</v>
      </c>
      <c r="D3604" t="s">
        <v>23</v>
      </c>
      <c r="E3604" t="s">
        <v>270</v>
      </c>
      <c r="F3604" s="4">
        <v>110000</v>
      </c>
      <c r="G3604" s="4">
        <v>90000</v>
      </c>
      <c r="H3604" s="4">
        <v>0</v>
      </c>
      <c r="I3604" s="4">
        <v>30000</v>
      </c>
      <c r="J3604">
        <v>5.5</v>
      </c>
      <c r="K3604">
        <v>18</v>
      </c>
      <c r="L3604">
        <v>6.3</v>
      </c>
      <c r="M3604" s="4">
        <v>4</v>
      </c>
      <c r="N3604" t="s">
        <v>1915</v>
      </c>
      <c r="O3604" t="s">
        <v>67</v>
      </c>
      <c r="P3604" s="4">
        <v>230000</v>
      </c>
      <c r="Q3604" s="3">
        <f>AVERAGE(Table1[[#This Row],[critic_score]],Table1[[#This Row],[user_score]])</f>
        <v>5.9</v>
      </c>
      <c r="R3604" s="4">
        <f>Table1[[#This Row],[user_count]]+Table1[[#This Row],[critic_count]]</f>
        <v>22</v>
      </c>
      <c r="S3604" s="2">
        <f>100000*Table1[[#This Row],[review_count]]/Table1[[#This Row],[total sales]]</f>
        <v>9.5652173913043477</v>
      </c>
      <c r="T3604" s="2">
        <f>Table1[[#This Row],[total sales]]/(2017-Table1[[#This Row],[year_of_release]])</f>
        <v>16428.571428571428</v>
      </c>
      <c r="U3604" s="9">
        <f>Table1[[#This Row],[na_sales]]/(2017-Table1[[#This Row],[year_of_release]])</f>
        <v>7857.1428571428569</v>
      </c>
      <c r="V3604" s="6">
        <f>Table1[[#This Row],[eu_sales]]/(2017-Table1[[#This Row],[year_of_release]])</f>
        <v>6428.5714285714284</v>
      </c>
      <c r="W3604" s="6">
        <f>Table1[[#This Row],[jp_sales]]/(2017-Table1[[#This Row],[year_of_release]])</f>
        <v>0</v>
      </c>
      <c r="X3604" s="6">
        <f>Table1[[#This Row],[other_sales]]/(2017-Table1[[#This Row],[year_of_release]])</f>
        <v>2142.8571428571427</v>
      </c>
      <c r="Y3604" s="4">
        <v>500125528</v>
      </c>
      <c r="Z3604" s="4">
        <v>432552540</v>
      </c>
      <c r="AA3604" s="4">
        <v>127718000</v>
      </c>
      <c r="AB3604" s="1">
        <f>Table1[[#This Row],[na_sales]]/Table1[[#This Row],[NA population]]</f>
        <v>2.1994478154292496E-4</v>
      </c>
      <c r="AC3604" s="1">
        <f>Table1[[#This Row],[eu_sales]]/Table1[[#This Row],[Eu population]]</f>
        <v>2.0806720959261967E-4</v>
      </c>
      <c r="AD3604" s="1">
        <f>Table1[[#This Row],[jp_sales]]/Table1[[#This Row],[Jp population]]</f>
        <v>0</v>
      </c>
    </row>
    <row r="3605" spans="1:30" x14ac:dyDescent="0.25">
      <c r="A3605" t="s">
        <v>3150</v>
      </c>
      <c r="B3605" t="s">
        <v>18</v>
      </c>
      <c r="C3605">
        <v>2008</v>
      </c>
      <c r="D3605" t="s">
        <v>29</v>
      </c>
      <c r="E3605" t="s">
        <v>431</v>
      </c>
      <c r="F3605" s="4">
        <v>180000</v>
      </c>
      <c r="G3605" s="4">
        <v>30000</v>
      </c>
      <c r="H3605" s="4">
        <v>0</v>
      </c>
      <c r="I3605" s="4">
        <v>20000</v>
      </c>
      <c r="J3605">
        <v>5.9</v>
      </c>
      <c r="K3605">
        <v>17</v>
      </c>
      <c r="L3605">
        <v>5.5</v>
      </c>
      <c r="M3605" s="4">
        <v>4</v>
      </c>
      <c r="N3605" t="s">
        <v>431</v>
      </c>
      <c r="O3605" t="s">
        <v>84</v>
      </c>
      <c r="P3605" s="4">
        <v>230000</v>
      </c>
      <c r="Q3605" s="3">
        <f>AVERAGE(Table1[[#This Row],[critic_score]],Table1[[#This Row],[user_score]])</f>
        <v>5.7</v>
      </c>
      <c r="R3605" s="4">
        <f>Table1[[#This Row],[user_count]]+Table1[[#This Row],[critic_count]]</f>
        <v>21</v>
      </c>
      <c r="S3605" s="2">
        <f>100000*Table1[[#This Row],[review_count]]/Table1[[#This Row],[total sales]]</f>
        <v>9.1304347826086953</v>
      </c>
      <c r="T3605" s="2">
        <f>Table1[[#This Row],[total sales]]/(2017-Table1[[#This Row],[year_of_release]])</f>
        <v>25555.555555555555</v>
      </c>
      <c r="U3605" s="9">
        <f>Table1[[#This Row],[na_sales]]/(2017-Table1[[#This Row],[year_of_release]])</f>
        <v>20000</v>
      </c>
      <c r="V3605" s="6">
        <f>Table1[[#This Row],[eu_sales]]/(2017-Table1[[#This Row],[year_of_release]])</f>
        <v>3333.3333333333335</v>
      </c>
      <c r="W3605" s="6">
        <f>Table1[[#This Row],[jp_sales]]/(2017-Table1[[#This Row],[year_of_release]])</f>
        <v>0</v>
      </c>
      <c r="X3605" s="6">
        <f>Table1[[#This Row],[other_sales]]/(2017-Table1[[#This Row],[year_of_release]])</f>
        <v>2222.2222222222222</v>
      </c>
      <c r="Y3605" s="4">
        <v>528816311</v>
      </c>
      <c r="Z3605" s="4">
        <v>440001482</v>
      </c>
      <c r="AA3605" s="4">
        <v>128063000</v>
      </c>
      <c r="AB3605" s="1">
        <f>Table1[[#This Row],[na_sales]]/Table1[[#This Row],[NA population]]</f>
        <v>3.4038284420466751E-4</v>
      </c>
      <c r="AC3605" s="1">
        <f>Table1[[#This Row],[eu_sales]]/Table1[[#This Row],[Eu population]]</f>
        <v>6.8181588533831346E-5</v>
      </c>
      <c r="AD3605" s="1">
        <f>Table1[[#This Row],[jp_sales]]/Table1[[#This Row],[Jp population]]</f>
        <v>0</v>
      </c>
    </row>
    <row r="3606" spans="1:30" x14ac:dyDescent="0.25">
      <c r="A3606" t="s">
        <v>2134</v>
      </c>
      <c r="B3606" t="s">
        <v>103</v>
      </c>
      <c r="C3606">
        <v>2003</v>
      </c>
      <c r="D3606" t="s">
        <v>54</v>
      </c>
      <c r="E3606" t="s">
        <v>100</v>
      </c>
      <c r="F3606" s="4">
        <v>170000</v>
      </c>
      <c r="G3606" s="4">
        <v>50000</v>
      </c>
      <c r="H3606" s="4">
        <v>0</v>
      </c>
      <c r="I3606" s="4">
        <v>10000</v>
      </c>
      <c r="J3606">
        <v>8.1999999999999993</v>
      </c>
      <c r="K3606">
        <v>23</v>
      </c>
      <c r="L3606">
        <v>8.1999999999999993</v>
      </c>
      <c r="M3606" s="4">
        <v>23</v>
      </c>
      <c r="N3606" t="s">
        <v>446</v>
      </c>
      <c r="O3606" t="s">
        <v>67</v>
      </c>
      <c r="P3606" s="4">
        <v>230000</v>
      </c>
      <c r="Q3606" s="3">
        <f>AVERAGE(Table1[[#This Row],[critic_score]],Table1[[#This Row],[user_score]])</f>
        <v>8.1999999999999993</v>
      </c>
      <c r="R3606" s="4">
        <f>Table1[[#This Row],[user_count]]+Table1[[#This Row],[critic_count]]</f>
        <v>46</v>
      </c>
      <c r="S3606" s="2">
        <f>100000*Table1[[#This Row],[review_count]]/Table1[[#This Row],[total sales]]</f>
        <v>20</v>
      </c>
      <c r="T3606" s="2">
        <f>Table1[[#This Row],[total sales]]/(2017-Table1[[#This Row],[year_of_release]])</f>
        <v>16428.571428571428</v>
      </c>
      <c r="U3606" s="9">
        <f>Table1[[#This Row],[na_sales]]/(2017-Table1[[#This Row],[year_of_release]])</f>
        <v>12142.857142857143</v>
      </c>
      <c r="V3606" s="6">
        <f>Table1[[#This Row],[eu_sales]]/(2017-Table1[[#This Row],[year_of_release]])</f>
        <v>3571.4285714285716</v>
      </c>
      <c r="W3606" s="6">
        <f>Table1[[#This Row],[jp_sales]]/(2017-Table1[[#This Row],[year_of_release]])</f>
        <v>0</v>
      </c>
      <c r="X3606" s="6">
        <f>Table1[[#This Row],[other_sales]]/(2017-Table1[[#This Row],[year_of_release]])</f>
        <v>714.28571428571433</v>
      </c>
      <c r="Y3606" s="4">
        <v>500125528</v>
      </c>
      <c r="Z3606" s="4">
        <v>432552540</v>
      </c>
      <c r="AA3606" s="4">
        <v>127718000</v>
      </c>
      <c r="AB3606" s="1">
        <f>Table1[[#This Row],[na_sales]]/Table1[[#This Row],[NA population]]</f>
        <v>3.3991466238452041E-4</v>
      </c>
      <c r="AC3606" s="1">
        <f>Table1[[#This Row],[eu_sales]]/Table1[[#This Row],[Eu population]]</f>
        <v>1.1559289421812204E-4</v>
      </c>
      <c r="AD3606" s="1">
        <f>Table1[[#This Row],[jp_sales]]/Table1[[#This Row],[Jp population]]</f>
        <v>0</v>
      </c>
    </row>
    <row r="3607" spans="1:30" x14ac:dyDescent="0.25">
      <c r="A3607" t="s">
        <v>3151</v>
      </c>
      <c r="B3607" t="s">
        <v>103</v>
      </c>
      <c r="C3607">
        <v>2003</v>
      </c>
      <c r="D3607" t="s">
        <v>54</v>
      </c>
      <c r="E3607" t="s">
        <v>55</v>
      </c>
      <c r="F3607" s="4">
        <v>170000</v>
      </c>
      <c r="G3607" s="4">
        <v>50000</v>
      </c>
      <c r="H3607" s="4">
        <v>0</v>
      </c>
      <c r="I3607" s="4">
        <v>10000</v>
      </c>
      <c r="J3607">
        <v>6.1</v>
      </c>
      <c r="K3607">
        <v>26</v>
      </c>
      <c r="L3607">
        <v>6.5</v>
      </c>
      <c r="M3607" s="4">
        <v>13</v>
      </c>
      <c r="N3607" t="s">
        <v>3152</v>
      </c>
      <c r="O3607" t="s">
        <v>43</v>
      </c>
      <c r="P3607" s="4">
        <v>230000</v>
      </c>
      <c r="Q3607" s="3">
        <f>AVERAGE(Table1[[#This Row],[critic_score]],Table1[[#This Row],[user_score]])</f>
        <v>6.3</v>
      </c>
      <c r="R3607" s="4">
        <f>Table1[[#This Row],[user_count]]+Table1[[#This Row],[critic_count]]</f>
        <v>39</v>
      </c>
      <c r="S3607" s="2">
        <f>100000*Table1[[#This Row],[review_count]]/Table1[[#This Row],[total sales]]</f>
        <v>16.956521739130434</v>
      </c>
      <c r="T3607" s="2">
        <f>Table1[[#This Row],[total sales]]/(2017-Table1[[#This Row],[year_of_release]])</f>
        <v>16428.571428571428</v>
      </c>
      <c r="U3607" s="9">
        <f>Table1[[#This Row],[na_sales]]/(2017-Table1[[#This Row],[year_of_release]])</f>
        <v>12142.857142857143</v>
      </c>
      <c r="V3607" s="6">
        <f>Table1[[#This Row],[eu_sales]]/(2017-Table1[[#This Row],[year_of_release]])</f>
        <v>3571.4285714285716</v>
      </c>
      <c r="W3607" s="6">
        <f>Table1[[#This Row],[jp_sales]]/(2017-Table1[[#This Row],[year_of_release]])</f>
        <v>0</v>
      </c>
      <c r="X3607" s="6">
        <f>Table1[[#This Row],[other_sales]]/(2017-Table1[[#This Row],[year_of_release]])</f>
        <v>714.28571428571433</v>
      </c>
      <c r="Y3607" s="4">
        <v>500125528</v>
      </c>
      <c r="Z3607" s="4">
        <v>432552540</v>
      </c>
      <c r="AA3607" s="4">
        <v>127718000</v>
      </c>
      <c r="AB3607" s="1">
        <f>Table1[[#This Row],[na_sales]]/Table1[[#This Row],[NA population]]</f>
        <v>3.3991466238452041E-4</v>
      </c>
      <c r="AC3607" s="1">
        <f>Table1[[#This Row],[eu_sales]]/Table1[[#This Row],[Eu population]]</f>
        <v>1.1559289421812204E-4</v>
      </c>
      <c r="AD3607" s="1">
        <f>Table1[[#This Row],[jp_sales]]/Table1[[#This Row],[Jp population]]</f>
        <v>0</v>
      </c>
    </row>
    <row r="3608" spans="1:30" x14ac:dyDescent="0.25">
      <c r="A3608" t="s">
        <v>3153</v>
      </c>
      <c r="B3608" t="s">
        <v>26</v>
      </c>
      <c r="C3608">
        <v>2006</v>
      </c>
      <c r="D3608" t="s">
        <v>96</v>
      </c>
      <c r="E3608" t="s">
        <v>171</v>
      </c>
      <c r="F3608" s="4">
        <v>170000</v>
      </c>
      <c r="G3608" s="4">
        <v>10000</v>
      </c>
      <c r="H3608" s="4">
        <v>40000</v>
      </c>
      <c r="I3608" s="4">
        <v>10000</v>
      </c>
      <c r="J3608">
        <v>8.1999999999999993</v>
      </c>
      <c r="K3608">
        <v>39</v>
      </c>
      <c r="L3608">
        <v>7.8</v>
      </c>
      <c r="M3608" s="4">
        <v>25</v>
      </c>
      <c r="N3608" t="s">
        <v>174</v>
      </c>
      <c r="O3608" t="s">
        <v>84</v>
      </c>
      <c r="P3608" s="4">
        <v>230000</v>
      </c>
      <c r="Q3608" s="3">
        <f>AVERAGE(Table1[[#This Row],[critic_score]],Table1[[#This Row],[user_score]])</f>
        <v>8</v>
      </c>
      <c r="R3608" s="4">
        <f>Table1[[#This Row],[user_count]]+Table1[[#This Row],[critic_count]]</f>
        <v>64</v>
      </c>
      <c r="S3608" s="2">
        <f>100000*Table1[[#This Row],[review_count]]/Table1[[#This Row],[total sales]]</f>
        <v>27.826086956521738</v>
      </c>
      <c r="T3608" s="2">
        <f>Table1[[#This Row],[total sales]]/(2017-Table1[[#This Row],[year_of_release]])</f>
        <v>20909.090909090908</v>
      </c>
      <c r="U3608" s="9">
        <f>Table1[[#This Row],[na_sales]]/(2017-Table1[[#This Row],[year_of_release]])</f>
        <v>15454.545454545454</v>
      </c>
      <c r="V3608" s="6">
        <f>Table1[[#This Row],[eu_sales]]/(2017-Table1[[#This Row],[year_of_release]])</f>
        <v>909.09090909090912</v>
      </c>
      <c r="W3608" s="6">
        <f>Table1[[#This Row],[jp_sales]]/(2017-Table1[[#This Row],[year_of_release]])</f>
        <v>3636.3636363636365</v>
      </c>
      <c r="X3608" s="6">
        <f>Table1[[#This Row],[other_sales]]/(2017-Table1[[#This Row],[year_of_release]])</f>
        <v>909.09090909090912</v>
      </c>
      <c r="Y3608" s="4">
        <v>516818555</v>
      </c>
      <c r="Z3608" s="4">
        <v>437126892</v>
      </c>
      <c r="AA3608" s="4">
        <v>127854000</v>
      </c>
      <c r="AB3608" s="1">
        <f>Table1[[#This Row],[na_sales]]/Table1[[#This Row],[NA population]]</f>
        <v>3.2893555843791248E-4</v>
      </c>
      <c r="AC3608" s="1">
        <f>Table1[[#This Row],[eu_sales]]/Table1[[#This Row],[Eu population]]</f>
        <v>2.2876652484697737E-5</v>
      </c>
      <c r="AD3608" s="1">
        <f>Table1[[#This Row],[jp_sales]]/Table1[[#This Row],[Jp population]]</f>
        <v>3.1285685234720852E-4</v>
      </c>
    </row>
    <row r="3609" spans="1:30" x14ac:dyDescent="0.25">
      <c r="A3609" t="s">
        <v>3154</v>
      </c>
      <c r="B3609" t="s">
        <v>45</v>
      </c>
      <c r="C3609">
        <v>2006</v>
      </c>
      <c r="D3609" t="s">
        <v>96</v>
      </c>
      <c r="E3609" t="s">
        <v>176</v>
      </c>
      <c r="F3609" s="4">
        <v>60000</v>
      </c>
      <c r="G3609" s="4">
        <v>50000</v>
      </c>
      <c r="H3609" s="4">
        <v>100000</v>
      </c>
      <c r="I3609" s="4">
        <v>20000</v>
      </c>
      <c r="J3609">
        <v>8.6999999999999993</v>
      </c>
      <c r="K3609">
        <v>4</v>
      </c>
      <c r="L3609">
        <v>7.1</v>
      </c>
      <c r="M3609" s="4">
        <v>13</v>
      </c>
      <c r="N3609" t="s">
        <v>176</v>
      </c>
      <c r="O3609" t="s">
        <v>67</v>
      </c>
      <c r="P3609" s="4">
        <v>230000</v>
      </c>
      <c r="Q3609" s="3">
        <f>AVERAGE(Table1[[#This Row],[critic_score]],Table1[[#This Row],[user_score]])</f>
        <v>7.8999999999999995</v>
      </c>
      <c r="R3609" s="4">
        <f>Table1[[#This Row],[user_count]]+Table1[[#This Row],[critic_count]]</f>
        <v>17</v>
      </c>
      <c r="S3609" s="2">
        <f>100000*Table1[[#This Row],[review_count]]/Table1[[#This Row],[total sales]]</f>
        <v>7.3913043478260869</v>
      </c>
      <c r="T3609" s="2">
        <f>Table1[[#This Row],[total sales]]/(2017-Table1[[#This Row],[year_of_release]])</f>
        <v>20909.090909090908</v>
      </c>
      <c r="U3609" s="9">
        <f>Table1[[#This Row],[na_sales]]/(2017-Table1[[#This Row],[year_of_release]])</f>
        <v>5454.545454545455</v>
      </c>
      <c r="V3609" s="6">
        <f>Table1[[#This Row],[eu_sales]]/(2017-Table1[[#This Row],[year_of_release]])</f>
        <v>4545.454545454545</v>
      </c>
      <c r="W3609" s="6">
        <f>Table1[[#This Row],[jp_sales]]/(2017-Table1[[#This Row],[year_of_release]])</f>
        <v>9090.9090909090901</v>
      </c>
      <c r="X3609" s="6">
        <f>Table1[[#This Row],[other_sales]]/(2017-Table1[[#This Row],[year_of_release]])</f>
        <v>1818.1818181818182</v>
      </c>
      <c r="Y3609" s="4">
        <v>516818555</v>
      </c>
      <c r="Z3609" s="4">
        <v>437126892</v>
      </c>
      <c r="AA3609" s="4">
        <v>127854000</v>
      </c>
      <c r="AB3609" s="1">
        <f>Table1[[#This Row],[na_sales]]/Table1[[#This Row],[NA population]]</f>
        <v>1.1609490297808677E-4</v>
      </c>
      <c r="AC3609" s="1">
        <f>Table1[[#This Row],[eu_sales]]/Table1[[#This Row],[Eu population]]</f>
        <v>1.1438326242348869E-4</v>
      </c>
      <c r="AD3609" s="1">
        <f>Table1[[#This Row],[jp_sales]]/Table1[[#This Row],[Jp population]]</f>
        <v>7.8214213086802138E-4</v>
      </c>
    </row>
    <row r="3610" spans="1:30" x14ac:dyDescent="0.25">
      <c r="A3610" t="s">
        <v>2440</v>
      </c>
      <c r="B3610" t="s">
        <v>69</v>
      </c>
      <c r="C3610">
        <v>2011</v>
      </c>
      <c r="D3610" t="s">
        <v>65</v>
      </c>
      <c r="E3610" t="s">
        <v>425</v>
      </c>
      <c r="F3610" s="4">
        <v>150000</v>
      </c>
      <c r="G3610" s="4">
        <v>60000</v>
      </c>
      <c r="H3610" s="4">
        <v>0</v>
      </c>
      <c r="I3610" s="4">
        <v>20000</v>
      </c>
      <c r="J3610">
        <v>7.1</v>
      </c>
      <c r="K3610">
        <v>12</v>
      </c>
      <c r="L3610">
        <v>7.4</v>
      </c>
      <c r="M3610" s="4">
        <v>7</v>
      </c>
      <c r="N3610" t="s">
        <v>425</v>
      </c>
      <c r="O3610" t="s">
        <v>67</v>
      </c>
      <c r="P3610" s="4">
        <v>230000</v>
      </c>
      <c r="Q3610" s="3">
        <f>AVERAGE(Table1[[#This Row],[critic_score]],Table1[[#This Row],[user_score]])</f>
        <v>7.25</v>
      </c>
      <c r="R3610" s="4">
        <f>Table1[[#This Row],[user_count]]+Table1[[#This Row],[critic_count]]</f>
        <v>19</v>
      </c>
      <c r="S3610" s="2">
        <f>100000*Table1[[#This Row],[review_count]]/Table1[[#This Row],[total sales]]</f>
        <v>8.2608695652173907</v>
      </c>
      <c r="T3610" s="2">
        <f>Table1[[#This Row],[total sales]]/(2017-Table1[[#This Row],[year_of_release]])</f>
        <v>38333.333333333336</v>
      </c>
      <c r="U3610" s="9">
        <f>Table1[[#This Row],[na_sales]]/(2017-Table1[[#This Row],[year_of_release]])</f>
        <v>25000</v>
      </c>
      <c r="V3610" s="6">
        <f>Table1[[#This Row],[eu_sales]]/(2017-Table1[[#This Row],[year_of_release]])</f>
        <v>10000</v>
      </c>
      <c r="W3610" s="6">
        <f>Table1[[#This Row],[jp_sales]]/(2017-Table1[[#This Row],[year_of_release]])</f>
        <v>0</v>
      </c>
      <c r="X3610" s="6">
        <f>Table1[[#This Row],[other_sales]]/(2017-Table1[[#This Row],[year_of_release]])</f>
        <v>3333.3333333333335</v>
      </c>
      <c r="Y3610" s="4">
        <v>545961365</v>
      </c>
      <c r="Z3610" s="4">
        <v>440756453</v>
      </c>
      <c r="AA3610" s="4">
        <v>127833000</v>
      </c>
      <c r="AB3610" s="1">
        <f>Table1[[#This Row],[na_sales]]/Table1[[#This Row],[NA population]]</f>
        <v>2.7474471568148418E-4</v>
      </c>
      <c r="AC3610" s="1">
        <f>Table1[[#This Row],[eu_sales]]/Table1[[#This Row],[Eu population]]</f>
        <v>1.3612960080700169E-4</v>
      </c>
      <c r="AD3610" s="1">
        <f>Table1[[#This Row],[jp_sales]]/Table1[[#This Row],[Jp population]]</f>
        <v>0</v>
      </c>
    </row>
    <row r="3611" spans="1:30" x14ac:dyDescent="0.25">
      <c r="A3611" t="s">
        <v>1259</v>
      </c>
      <c r="B3611" t="s">
        <v>18</v>
      </c>
      <c r="C3611">
        <v>2007</v>
      </c>
      <c r="D3611" t="s">
        <v>65</v>
      </c>
      <c r="E3611" t="s">
        <v>549</v>
      </c>
      <c r="F3611" s="4">
        <v>190000</v>
      </c>
      <c r="G3611" s="4">
        <v>20000</v>
      </c>
      <c r="H3611" s="4">
        <v>0</v>
      </c>
      <c r="I3611" s="4">
        <v>20000</v>
      </c>
      <c r="J3611">
        <v>7.1</v>
      </c>
      <c r="K3611">
        <v>29</v>
      </c>
      <c r="L3611">
        <v>8.4</v>
      </c>
      <c r="M3611" s="4">
        <v>33</v>
      </c>
      <c r="N3611" t="s">
        <v>1647</v>
      </c>
      <c r="O3611" t="s">
        <v>43</v>
      </c>
      <c r="P3611" s="4">
        <v>230000</v>
      </c>
      <c r="Q3611" s="3">
        <f>AVERAGE(Table1[[#This Row],[critic_score]],Table1[[#This Row],[user_score]])</f>
        <v>7.75</v>
      </c>
      <c r="R3611" s="4">
        <f>Table1[[#This Row],[user_count]]+Table1[[#This Row],[critic_count]]</f>
        <v>62</v>
      </c>
      <c r="S3611" s="2">
        <f>100000*Table1[[#This Row],[review_count]]/Table1[[#This Row],[total sales]]</f>
        <v>26.956521739130434</v>
      </c>
      <c r="T3611" s="2">
        <f>Table1[[#This Row],[total sales]]/(2017-Table1[[#This Row],[year_of_release]])</f>
        <v>23000</v>
      </c>
      <c r="U3611" s="9">
        <f>Table1[[#This Row],[na_sales]]/(2017-Table1[[#This Row],[year_of_release]])</f>
        <v>19000</v>
      </c>
      <c r="V3611" s="6">
        <f>Table1[[#This Row],[eu_sales]]/(2017-Table1[[#This Row],[year_of_release]])</f>
        <v>2000</v>
      </c>
      <c r="W3611" s="6">
        <f>Table1[[#This Row],[jp_sales]]/(2017-Table1[[#This Row],[year_of_release]])</f>
        <v>0</v>
      </c>
      <c r="X3611" s="6">
        <f>Table1[[#This Row],[other_sales]]/(2017-Table1[[#This Row],[year_of_release]])</f>
        <v>2000</v>
      </c>
      <c r="Y3611" s="4">
        <v>522751172</v>
      </c>
      <c r="Z3611" s="4">
        <v>438594184</v>
      </c>
      <c r="AA3611" s="4">
        <v>128001000</v>
      </c>
      <c r="AB3611" s="1">
        <f>Table1[[#This Row],[na_sales]]/Table1[[#This Row],[NA population]]</f>
        <v>3.6346164327681315E-4</v>
      </c>
      <c r="AC3611" s="1">
        <f>Table1[[#This Row],[eu_sales]]/Table1[[#This Row],[Eu population]]</f>
        <v>4.560023987914988E-5</v>
      </c>
      <c r="AD3611" s="1">
        <f>Table1[[#This Row],[jp_sales]]/Table1[[#This Row],[Jp population]]</f>
        <v>0</v>
      </c>
    </row>
    <row r="3612" spans="1:30" x14ac:dyDescent="0.25">
      <c r="A3612" t="s">
        <v>466</v>
      </c>
      <c r="B3612" t="s">
        <v>136</v>
      </c>
      <c r="C3612">
        <v>2012</v>
      </c>
      <c r="D3612" t="s">
        <v>19</v>
      </c>
      <c r="E3612" t="s">
        <v>100</v>
      </c>
      <c r="F3612" s="4">
        <v>210000</v>
      </c>
      <c r="G3612" s="4">
        <v>0</v>
      </c>
      <c r="H3612" s="4">
        <v>0</v>
      </c>
      <c r="I3612" s="4">
        <v>20000</v>
      </c>
      <c r="J3612">
        <v>7.5</v>
      </c>
      <c r="K3612">
        <v>9</v>
      </c>
      <c r="L3612">
        <v>6.7</v>
      </c>
      <c r="M3612" s="4">
        <v>30</v>
      </c>
      <c r="N3612" t="s">
        <v>246</v>
      </c>
      <c r="O3612" t="s">
        <v>21</v>
      </c>
      <c r="P3612" s="4">
        <v>230000</v>
      </c>
      <c r="Q3612" s="3">
        <f>AVERAGE(Table1[[#This Row],[critic_score]],Table1[[#This Row],[user_score]])</f>
        <v>7.1</v>
      </c>
      <c r="R3612" s="4">
        <f>Table1[[#This Row],[user_count]]+Table1[[#This Row],[critic_count]]</f>
        <v>39</v>
      </c>
      <c r="S3612" s="2">
        <f>100000*Table1[[#This Row],[review_count]]/Table1[[#This Row],[total sales]]</f>
        <v>16.956521739130434</v>
      </c>
      <c r="T3612" s="2">
        <f>Table1[[#This Row],[total sales]]/(2017-Table1[[#This Row],[year_of_release]])</f>
        <v>46000</v>
      </c>
      <c r="U3612" s="9">
        <f>Table1[[#This Row],[na_sales]]/(2017-Table1[[#This Row],[year_of_release]])</f>
        <v>42000</v>
      </c>
      <c r="V3612" s="6">
        <f>Table1[[#This Row],[eu_sales]]/(2017-Table1[[#This Row],[year_of_release]])</f>
        <v>0</v>
      </c>
      <c r="W3612" s="6">
        <f>Table1[[#This Row],[jp_sales]]/(2017-Table1[[#This Row],[year_of_release]])</f>
        <v>0</v>
      </c>
      <c r="X3612" s="6">
        <f>Table1[[#This Row],[other_sales]]/(2017-Table1[[#This Row],[year_of_release]])</f>
        <v>4000</v>
      </c>
      <c r="Y3612" s="4">
        <v>551484507</v>
      </c>
      <c r="Z3612" s="4">
        <v>441417242</v>
      </c>
      <c r="AA3612" s="4">
        <v>127629000</v>
      </c>
      <c r="AB3612" s="1">
        <f>Table1[[#This Row],[na_sales]]/Table1[[#This Row],[NA population]]</f>
        <v>3.807903890942851E-4</v>
      </c>
      <c r="AC3612" s="1">
        <f>Table1[[#This Row],[eu_sales]]/Table1[[#This Row],[Eu population]]</f>
        <v>0</v>
      </c>
      <c r="AD3612" s="1">
        <f>Table1[[#This Row],[jp_sales]]/Table1[[#This Row],[Jp population]]</f>
        <v>0</v>
      </c>
    </row>
    <row r="3613" spans="1:30" x14ac:dyDescent="0.25">
      <c r="A3613" t="s">
        <v>3155</v>
      </c>
      <c r="B3613" t="s">
        <v>71</v>
      </c>
      <c r="C3613">
        <v>2015</v>
      </c>
      <c r="D3613" t="s">
        <v>40</v>
      </c>
      <c r="E3613" t="s">
        <v>55</v>
      </c>
      <c r="F3613" s="4">
        <v>100000</v>
      </c>
      <c r="G3613" s="4">
        <v>90000</v>
      </c>
      <c r="H3613" s="4">
        <v>0</v>
      </c>
      <c r="I3613" s="4">
        <v>40000</v>
      </c>
      <c r="J3613">
        <v>7.7</v>
      </c>
      <c r="K3613">
        <v>50</v>
      </c>
      <c r="L3613">
        <v>7.5</v>
      </c>
      <c r="M3613" s="4">
        <v>160</v>
      </c>
      <c r="N3613" t="s">
        <v>968</v>
      </c>
      <c r="O3613" t="s">
        <v>67</v>
      </c>
      <c r="P3613" s="4">
        <v>230000</v>
      </c>
      <c r="Q3613" s="3">
        <f>AVERAGE(Table1[[#This Row],[critic_score]],Table1[[#This Row],[user_score]])</f>
        <v>7.6</v>
      </c>
      <c r="R3613" s="4">
        <f>Table1[[#This Row],[user_count]]+Table1[[#This Row],[critic_count]]</f>
        <v>210</v>
      </c>
      <c r="S3613" s="2">
        <f>100000*Table1[[#This Row],[review_count]]/Table1[[#This Row],[total sales]]</f>
        <v>91.304347826086953</v>
      </c>
      <c r="T3613" s="2">
        <f>Table1[[#This Row],[total sales]]/(2017-Table1[[#This Row],[year_of_release]])</f>
        <v>115000</v>
      </c>
      <c r="U3613" s="9">
        <f>Table1[[#This Row],[na_sales]]/(2017-Table1[[#This Row],[year_of_release]])</f>
        <v>50000</v>
      </c>
      <c r="V3613" s="6">
        <f>Table1[[#This Row],[eu_sales]]/(2017-Table1[[#This Row],[year_of_release]])</f>
        <v>45000</v>
      </c>
      <c r="W3613" s="6">
        <f>Table1[[#This Row],[jp_sales]]/(2017-Table1[[#This Row],[year_of_release]])</f>
        <v>0</v>
      </c>
      <c r="X3613" s="6">
        <f>Table1[[#This Row],[other_sales]]/(2017-Table1[[#This Row],[year_of_release]])</f>
        <v>20000</v>
      </c>
      <c r="Y3613" s="4">
        <v>567732286</v>
      </c>
      <c r="Z3613" s="4">
        <v>444588718</v>
      </c>
      <c r="AA3613" s="4">
        <v>127141000</v>
      </c>
      <c r="AB3613" s="1">
        <f>Table1[[#This Row],[na_sales]]/Table1[[#This Row],[NA population]]</f>
        <v>1.7613935734491591E-4</v>
      </c>
      <c r="AC3613" s="1">
        <f>Table1[[#This Row],[eu_sales]]/Table1[[#This Row],[Eu population]]</f>
        <v>2.0243428669280806E-4</v>
      </c>
      <c r="AD3613" s="1">
        <f>Table1[[#This Row],[jp_sales]]/Table1[[#This Row],[Jp population]]</f>
        <v>0</v>
      </c>
    </row>
    <row r="3614" spans="1:30" x14ac:dyDescent="0.25">
      <c r="A3614" t="s">
        <v>3156</v>
      </c>
      <c r="B3614" t="s">
        <v>45</v>
      </c>
      <c r="C3614">
        <v>2003</v>
      </c>
      <c r="D3614" t="s">
        <v>54</v>
      </c>
      <c r="E3614" t="s">
        <v>1156</v>
      </c>
      <c r="F3614" s="4">
        <v>110000</v>
      </c>
      <c r="G3614" s="4">
        <v>90000</v>
      </c>
      <c r="H3614" s="4">
        <v>0</v>
      </c>
      <c r="I3614" s="4">
        <v>30000</v>
      </c>
      <c r="J3614">
        <v>5.8</v>
      </c>
      <c r="K3614">
        <v>12</v>
      </c>
      <c r="L3614">
        <v>6.2</v>
      </c>
      <c r="M3614" s="4">
        <v>5</v>
      </c>
      <c r="N3614" t="s">
        <v>787</v>
      </c>
      <c r="O3614" t="s">
        <v>67</v>
      </c>
      <c r="P3614" s="4">
        <v>230000</v>
      </c>
      <c r="Q3614" s="3">
        <f>AVERAGE(Table1[[#This Row],[critic_score]],Table1[[#This Row],[user_score]])</f>
        <v>6</v>
      </c>
      <c r="R3614" s="4">
        <f>Table1[[#This Row],[user_count]]+Table1[[#This Row],[critic_count]]</f>
        <v>17</v>
      </c>
      <c r="S3614" s="2">
        <f>100000*Table1[[#This Row],[review_count]]/Table1[[#This Row],[total sales]]</f>
        <v>7.3913043478260869</v>
      </c>
      <c r="T3614" s="2">
        <f>Table1[[#This Row],[total sales]]/(2017-Table1[[#This Row],[year_of_release]])</f>
        <v>16428.571428571428</v>
      </c>
      <c r="U3614" s="9">
        <f>Table1[[#This Row],[na_sales]]/(2017-Table1[[#This Row],[year_of_release]])</f>
        <v>7857.1428571428569</v>
      </c>
      <c r="V3614" s="6">
        <f>Table1[[#This Row],[eu_sales]]/(2017-Table1[[#This Row],[year_of_release]])</f>
        <v>6428.5714285714284</v>
      </c>
      <c r="W3614" s="6">
        <f>Table1[[#This Row],[jp_sales]]/(2017-Table1[[#This Row],[year_of_release]])</f>
        <v>0</v>
      </c>
      <c r="X3614" s="6">
        <f>Table1[[#This Row],[other_sales]]/(2017-Table1[[#This Row],[year_of_release]])</f>
        <v>2142.8571428571427</v>
      </c>
      <c r="Y3614" s="4">
        <v>500125528</v>
      </c>
      <c r="Z3614" s="4">
        <v>432552540</v>
      </c>
      <c r="AA3614" s="4">
        <v>127718000</v>
      </c>
      <c r="AB3614" s="1">
        <f>Table1[[#This Row],[na_sales]]/Table1[[#This Row],[NA population]]</f>
        <v>2.1994478154292496E-4</v>
      </c>
      <c r="AC3614" s="1">
        <f>Table1[[#This Row],[eu_sales]]/Table1[[#This Row],[Eu population]]</f>
        <v>2.0806720959261967E-4</v>
      </c>
      <c r="AD3614" s="1">
        <f>Table1[[#This Row],[jp_sales]]/Table1[[#This Row],[Jp population]]</f>
        <v>0</v>
      </c>
    </row>
    <row r="3615" spans="1:30" x14ac:dyDescent="0.25">
      <c r="A3615" t="s">
        <v>3157</v>
      </c>
      <c r="B3615" t="s">
        <v>45</v>
      </c>
      <c r="C3615">
        <v>2003</v>
      </c>
      <c r="D3615" t="s">
        <v>19</v>
      </c>
      <c r="E3615" t="s">
        <v>549</v>
      </c>
      <c r="F3615" s="4">
        <v>110000</v>
      </c>
      <c r="G3615" s="4">
        <v>90000</v>
      </c>
      <c r="H3615" s="4">
        <v>0</v>
      </c>
      <c r="I3615" s="4">
        <v>30000</v>
      </c>
      <c r="J3615">
        <v>7.3</v>
      </c>
      <c r="K3615">
        <v>20</v>
      </c>
      <c r="L3615">
        <v>8.5</v>
      </c>
      <c r="M3615" s="4">
        <v>14</v>
      </c>
      <c r="N3615" t="s">
        <v>550</v>
      </c>
      <c r="O3615" t="s">
        <v>21</v>
      </c>
      <c r="P3615" s="4">
        <v>230000</v>
      </c>
      <c r="Q3615" s="3">
        <f>AVERAGE(Table1[[#This Row],[critic_score]],Table1[[#This Row],[user_score]])</f>
        <v>7.9</v>
      </c>
      <c r="R3615" s="4">
        <f>Table1[[#This Row],[user_count]]+Table1[[#This Row],[critic_count]]</f>
        <v>34</v>
      </c>
      <c r="S3615" s="2">
        <f>100000*Table1[[#This Row],[review_count]]/Table1[[#This Row],[total sales]]</f>
        <v>14.782608695652174</v>
      </c>
      <c r="T3615" s="2">
        <f>Table1[[#This Row],[total sales]]/(2017-Table1[[#This Row],[year_of_release]])</f>
        <v>16428.571428571428</v>
      </c>
      <c r="U3615" s="9">
        <f>Table1[[#This Row],[na_sales]]/(2017-Table1[[#This Row],[year_of_release]])</f>
        <v>7857.1428571428569</v>
      </c>
      <c r="V3615" s="6">
        <f>Table1[[#This Row],[eu_sales]]/(2017-Table1[[#This Row],[year_of_release]])</f>
        <v>6428.5714285714284</v>
      </c>
      <c r="W3615" s="6">
        <f>Table1[[#This Row],[jp_sales]]/(2017-Table1[[#This Row],[year_of_release]])</f>
        <v>0</v>
      </c>
      <c r="X3615" s="6">
        <f>Table1[[#This Row],[other_sales]]/(2017-Table1[[#This Row],[year_of_release]])</f>
        <v>2142.8571428571427</v>
      </c>
      <c r="Y3615" s="4">
        <v>500125528</v>
      </c>
      <c r="Z3615" s="4">
        <v>432552540</v>
      </c>
      <c r="AA3615" s="4">
        <v>127718000</v>
      </c>
      <c r="AB3615" s="1">
        <f>Table1[[#This Row],[na_sales]]/Table1[[#This Row],[NA population]]</f>
        <v>2.1994478154292496E-4</v>
      </c>
      <c r="AC3615" s="1">
        <f>Table1[[#This Row],[eu_sales]]/Table1[[#This Row],[Eu population]]</f>
        <v>2.0806720959261967E-4</v>
      </c>
      <c r="AD3615" s="1">
        <f>Table1[[#This Row],[jp_sales]]/Table1[[#This Row],[Jp population]]</f>
        <v>0</v>
      </c>
    </row>
    <row r="3616" spans="1:30" x14ac:dyDescent="0.25">
      <c r="A3616" t="s">
        <v>2139</v>
      </c>
      <c r="B3616" t="s">
        <v>118</v>
      </c>
      <c r="C3616">
        <v>2005</v>
      </c>
      <c r="D3616" t="s">
        <v>19</v>
      </c>
      <c r="E3616" t="s">
        <v>100</v>
      </c>
      <c r="F3616" s="4">
        <v>190000</v>
      </c>
      <c r="G3616" s="4">
        <v>20000</v>
      </c>
      <c r="H3616" s="4">
        <v>0</v>
      </c>
      <c r="I3616" s="4">
        <v>20000</v>
      </c>
      <c r="J3616">
        <v>7.9</v>
      </c>
      <c r="K3616">
        <v>23</v>
      </c>
      <c r="L3616">
        <v>8.1</v>
      </c>
      <c r="M3616" s="4">
        <v>44</v>
      </c>
      <c r="N3616" t="s">
        <v>842</v>
      </c>
      <c r="O3616" t="s">
        <v>21</v>
      </c>
      <c r="P3616" s="4">
        <v>230000</v>
      </c>
      <c r="Q3616" s="3">
        <f>AVERAGE(Table1[[#This Row],[critic_score]],Table1[[#This Row],[user_score]])</f>
        <v>8</v>
      </c>
      <c r="R3616" s="4">
        <f>Table1[[#This Row],[user_count]]+Table1[[#This Row],[critic_count]]</f>
        <v>67</v>
      </c>
      <c r="S3616" s="2">
        <f>100000*Table1[[#This Row],[review_count]]/Table1[[#This Row],[total sales]]</f>
        <v>29.130434782608695</v>
      </c>
      <c r="T3616" s="2">
        <f>Table1[[#This Row],[total sales]]/(2017-Table1[[#This Row],[year_of_release]])</f>
        <v>19166.666666666668</v>
      </c>
      <c r="U3616" s="9">
        <f>Table1[[#This Row],[na_sales]]/(2017-Table1[[#This Row],[year_of_release]])</f>
        <v>15833.333333333334</v>
      </c>
      <c r="V3616" s="6">
        <f>Table1[[#This Row],[eu_sales]]/(2017-Table1[[#This Row],[year_of_release]])</f>
        <v>1666.6666666666667</v>
      </c>
      <c r="W3616" s="6">
        <f>Table1[[#This Row],[jp_sales]]/(2017-Table1[[#This Row],[year_of_release]])</f>
        <v>0</v>
      </c>
      <c r="X3616" s="6">
        <f>Table1[[#This Row],[other_sales]]/(2017-Table1[[#This Row],[year_of_release]])</f>
        <v>1666.6666666666667</v>
      </c>
      <c r="Y3616" s="4">
        <v>511054143</v>
      </c>
      <c r="Z3616" s="4">
        <v>435713800</v>
      </c>
      <c r="AA3616" s="4">
        <v>127773000</v>
      </c>
      <c r="AB3616" s="1">
        <f>Table1[[#This Row],[na_sales]]/Table1[[#This Row],[NA population]]</f>
        <v>3.7178056885452153E-4</v>
      </c>
      <c r="AC3616" s="1">
        <f>Table1[[#This Row],[eu_sales]]/Table1[[#This Row],[Eu population]]</f>
        <v>4.5901690513359917E-5</v>
      </c>
      <c r="AD3616" s="1">
        <f>Table1[[#This Row],[jp_sales]]/Table1[[#This Row],[Jp population]]</f>
        <v>0</v>
      </c>
    </row>
    <row r="3617" spans="1:30" x14ac:dyDescent="0.25">
      <c r="A3617" t="s">
        <v>3209</v>
      </c>
      <c r="B3617" t="s">
        <v>118</v>
      </c>
      <c r="C3617">
        <v>2009</v>
      </c>
      <c r="D3617" t="s">
        <v>96</v>
      </c>
      <c r="E3617" t="s">
        <v>1208</v>
      </c>
      <c r="F3617" s="4">
        <v>80000</v>
      </c>
      <c r="G3617" s="4">
        <v>0</v>
      </c>
      <c r="H3617" s="4">
        <v>130000</v>
      </c>
      <c r="I3617" s="4">
        <v>10000</v>
      </c>
      <c r="J3617">
        <v>7.8</v>
      </c>
      <c r="K3617">
        <v>30</v>
      </c>
      <c r="L3617">
        <v>8</v>
      </c>
      <c r="M3617" s="4">
        <v>47</v>
      </c>
      <c r="N3617" t="s">
        <v>2604</v>
      </c>
      <c r="O3617" t="s">
        <v>67</v>
      </c>
      <c r="P3617" s="4">
        <v>220000</v>
      </c>
      <c r="Q3617" s="3">
        <f>AVERAGE(Table1[[#This Row],[critic_score]],Table1[[#This Row],[user_score]])</f>
        <v>7.9</v>
      </c>
      <c r="R3617" s="4">
        <f>Table1[[#This Row],[user_count]]+Table1[[#This Row],[critic_count]]</f>
        <v>77</v>
      </c>
      <c r="S3617" s="2">
        <f>100000*Table1[[#This Row],[review_count]]/Table1[[#This Row],[total sales]]</f>
        <v>35</v>
      </c>
      <c r="T3617" s="2">
        <f>Table1[[#This Row],[total sales]]/(2017-Table1[[#This Row],[year_of_release]])</f>
        <v>27500</v>
      </c>
      <c r="U3617" s="9">
        <f>Table1[[#This Row],[na_sales]]/(2017-Table1[[#This Row],[year_of_release]])</f>
        <v>10000</v>
      </c>
      <c r="V3617" s="6">
        <f>Table1[[#This Row],[eu_sales]]/(2017-Table1[[#This Row],[year_of_release]])</f>
        <v>0</v>
      </c>
      <c r="W3617" s="6">
        <f>Table1[[#This Row],[jp_sales]]/(2017-Table1[[#This Row],[year_of_release]])</f>
        <v>16250</v>
      </c>
      <c r="X3617" s="6">
        <f>Table1[[#This Row],[other_sales]]/(2017-Table1[[#This Row],[year_of_release]])</f>
        <v>1250</v>
      </c>
      <c r="Y3617" s="4">
        <v>534740514</v>
      </c>
      <c r="Z3617" s="4">
        <v>441041694</v>
      </c>
      <c r="AA3617" s="4">
        <v>128047000</v>
      </c>
      <c r="AB3617" s="1">
        <f>Table1[[#This Row],[na_sales]]/Table1[[#This Row],[NA population]]</f>
        <v>1.49605271913248E-4</v>
      </c>
      <c r="AC3617" s="1">
        <f>Table1[[#This Row],[eu_sales]]/Table1[[#This Row],[Eu population]]</f>
        <v>0</v>
      </c>
      <c r="AD3617" s="1">
        <f>Table1[[#This Row],[jp_sales]]/Table1[[#This Row],[Jp population]]</f>
        <v>1.0152522120783776E-3</v>
      </c>
    </row>
    <row r="3618" spans="1:30" x14ac:dyDescent="0.25">
      <c r="A3618" t="s">
        <v>3161</v>
      </c>
      <c r="B3618" t="s">
        <v>892</v>
      </c>
      <c r="C3618">
        <v>2012</v>
      </c>
      <c r="D3618" t="s">
        <v>29</v>
      </c>
      <c r="E3618" t="s">
        <v>83</v>
      </c>
      <c r="F3618" s="4">
        <v>90000</v>
      </c>
      <c r="G3618" s="4">
        <v>90000</v>
      </c>
      <c r="H3618" s="4">
        <v>10000</v>
      </c>
      <c r="I3618" s="4">
        <v>40000</v>
      </c>
      <c r="J3618">
        <v>8.3000000000000007</v>
      </c>
      <c r="K3618">
        <v>65</v>
      </c>
      <c r="L3618">
        <v>7.8</v>
      </c>
      <c r="M3618" s="4">
        <v>85</v>
      </c>
      <c r="N3618" t="s">
        <v>2348</v>
      </c>
      <c r="O3618" t="s">
        <v>21</v>
      </c>
      <c r="P3618" s="4">
        <v>230000</v>
      </c>
      <c r="Q3618" s="3">
        <f>AVERAGE(Table1[[#This Row],[critic_score]],Table1[[#This Row],[user_score]])</f>
        <v>8.0500000000000007</v>
      </c>
      <c r="R3618" s="4">
        <f>Table1[[#This Row],[user_count]]+Table1[[#This Row],[critic_count]]</f>
        <v>150</v>
      </c>
      <c r="S3618" s="2">
        <f>100000*Table1[[#This Row],[review_count]]/Table1[[#This Row],[total sales]]</f>
        <v>65.217391304347828</v>
      </c>
      <c r="T3618" s="2">
        <f>Table1[[#This Row],[total sales]]/(2017-Table1[[#This Row],[year_of_release]])</f>
        <v>46000</v>
      </c>
      <c r="U3618" s="9">
        <f>Table1[[#This Row],[na_sales]]/(2017-Table1[[#This Row],[year_of_release]])</f>
        <v>18000</v>
      </c>
      <c r="V3618" s="6">
        <f>Table1[[#This Row],[eu_sales]]/(2017-Table1[[#This Row],[year_of_release]])</f>
        <v>18000</v>
      </c>
      <c r="W3618" s="6">
        <f>Table1[[#This Row],[jp_sales]]/(2017-Table1[[#This Row],[year_of_release]])</f>
        <v>2000</v>
      </c>
      <c r="X3618" s="6">
        <f>Table1[[#This Row],[other_sales]]/(2017-Table1[[#This Row],[year_of_release]])</f>
        <v>8000</v>
      </c>
      <c r="Y3618" s="4">
        <v>551484507</v>
      </c>
      <c r="Z3618" s="4">
        <v>441417242</v>
      </c>
      <c r="AA3618" s="4">
        <v>127629000</v>
      </c>
      <c r="AB3618" s="1">
        <f>Table1[[#This Row],[na_sales]]/Table1[[#This Row],[NA population]]</f>
        <v>1.6319588104040791E-4</v>
      </c>
      <c r="AC3618" s="1">
        <f>Table1[[#This Row],[eu_sales]]/Table1[[#This Row],[Eu population]]</f>
        <v>2.0388872802571678E-4</v>
      </c>
      <c r="AD3618" s="1">
        <f>Table1[[#This Row],[jp_sales]]/Table1[[#This Row],[Jp population]]</f>
        <v>7.8352098660962631E-5</v>
      </c>
    </row>
    <row r="3619" spans="1:30" x14ac:dyDescent="0.25">
      <c r="A3619" t="s">
        <v>1780</v>
      </c>
      <c r="B3619" t="s">
        <v>26</v>
      </c>
      <c r="C3619">
        <v>2007</v>
      </c>
      <c r="D3619" t="s">
        <v>19</v>
      </c>
      <c r="E3619" t="s">
        <v>55</v>
      </c>
      <c r="F3619" s="4">
        <v>200000</v>
      </c>
      <c r="G3619" s="4">
        <v>10000</v>
      </c>
      <c r="H3619" s="4">
        <v>0</v>
      </c>
      <c r="I3619" s="4">
        <v>20000</v>
      </c>
      <c r="J3619">
        <v>7.9</v>
      </c>
      <c r="K3619">
        <v>21</v>
      </c>
      <c r="L3619">
        <v>6.7</v>
      </c>
      <c r="M3619" s="4">
        <v>6</v>
      </c>
      <c r="N3619" t="s">
        <v>241</v>
      </c>
      <c r="O3619" t="s">
        <v>84</v>
      </c>
      <c r="P3619" s="4">
        <v>230000</v>
      </c>
      <c r="Q3619" s="3">
        <f>AVERAGE(Table1[[#This Row],[critic_score]],Table1[[#This Row],[user_score]])</f>
        <v>7.3000000000000007</v>
      </c>
      <c r="R3619" s="4">
        <f>Table1[[#This Row],[user_count]]+Table1[[#This Row],[critic_count]]</f>
        <v>27</v>
      </c>
      <c r="S3619" s="2">
        <f>100000*Table1[[#This Row],[review_count]]/Table1[[#This Row],[total sales]]</f>
        <v>11.739130434782609</v>
      </c>
      <c r="T3619" s="2">
        <f>Table1[[#This Row],[total sales]]/(2017-Table1[[#This Row],[year_of_release]])</f>
        <v>23000</v>
      </c>
      <c r="U3619" s="9">
        <f>Table1[[#This Row],[na_sales]]/(2017-Table1[[#This Row],[year_of_release]])</f>
        <v>20000</v>
      </c>
      <c r="V3619" s="6">
        <f>Table1[[#This Row],[eu_sales]]/(2017-Table1[[#This Row],[year_of_release]])</f>
        <v>1000</v>
      </c>
      <c r="W3619" s="6">
        <f>Table1[[#This Row],[jp_sales]]/(2017-Table1[[#This Row],[year_of_release]])</f>
        <v>0</v>
      </c>
      <c r="X3619" s="6">
        <f>Table1[[#This Row],[other_sales]]/(2017-Table1[[#This Row],[year_of_release]])</f>
        <v>2000</v>
      </c>
      <c r="Y3619" s="4">
        <v>522751172</v>
      </c>
      <c r="Z3619" s="4">
        <v>438594184</v>
      </c>
      <c r="AA3619" s="4">
        <v>128001000</v>
      </c>
      <c r="AB3619" s="1">
        <f>Table1[[#This Row],[na_sales]]/Table1[[#This Row],[NA population]]</f>
        <v>3.8259120344927701E-4</v>
      </c>
      <c r="AC3619" s="1">
        <f>Table1[[#This Row],[eu_sales]]/Table1[[#This Row],[Eu population]]</f>
        <v>2.280011993957494E-5</v>
      </c>
      <c r="AD3619" s="1">
        <f>Table1[[#This Row],[jp_sales]]/Table1[[#This Row],[Jp population]]</f>
        <v>0</v>
      </c>
    </row>
    <row r="3620" spans="1:30" x14ac:dyDescent="0.25">
      <c r="A3620" t="s">
        <v>3162</v>
      </c>
      <c r="B3620" t="s">
        <v>45</v>
      </c>
      <c r="C3620">
        <v>2004</v>
      </c>
      <c r="D3620" t="s">
        <v>191</v>
      </c>
      <c r="E3620" t="s">
        <v>425</v>
      </c>
      <c r="F3620" s="4">
        <v>110000</v>
      </c>
      <c r="G3620" s="4">
        <v>90000</v>
      </c>
      <c r="H3620" s="4">
        <v>0</v>
      </c>
      <c r="I3620" s="4">
        <v>30000</v>
      </c>
      <c r="J3620">
        <v>3.9</v>
      </c>
      <c r="K3620">
        <v>10</v>
      </c>
      <c r="L3620">
        <v>4.3</v>
      </c>
      <c r="M3620" s="4">
        <v>6</v>
      </c>
      <c r="N3620" t="s">
        <v>3163</v>
      </c>
      <c r="O3620" t="s">
        <v>21</v>
      </c>
      <c r="P3620" s="4">
        <v>230000</v>
      </c>
      <c r="Q3620" s="3">
        <f>AVERAGE(Table1[[#This Row],[critic_score]],Table1[[#This Row],[user_score]])</f>
        <v>4.0999999999999996</v>
      </c>
      <c r="R3620" s="4">
        <f>Table1[[#This Row],[user_count]]+Table1[[#This Row],[critic_count]]</f>
        <v>16</v>
      </c>
      <c r="S3620" s="2">
        <f>100000*Table1[[#This Row],[review_count]]/Table1[[#This Row],[total sales]]</f>
        <v>6.9565217391304346</v>
      </c>
      <c r="T3620" s="2">
        <f>Table1[[#This Row],[total sales]]/(2017-Table1[[#This Row],[year_of_release]])</f>
        <v>17692.307692307691</v>
      </c>
      <c r="U3620" s="9">
        <f>Table1[[#This Row],[na_sales]]/(2017-Table1[[#This Row],[year_of_release]])</f>
        <v>8461.538461538461</v>
      </c>
      <c r="V3620" s="6">
        <f>Table1[[#This Row],[eu_sales]]/(2017-Table1[[#This Row],[year_of_release]])</f>
        <v>6923.0769230769229</v>
      </c>
      <c r="W3620" s="6">
        <f>Table1[[#This Row],[jp_sales]]/(2017-Table1[[#This Row],[year_of_release]])</f>
        <v>0</v>
      </c>
      <c r="X3620" s="6">
        <f>Table1[[#This Row],[other_sales]]/(2017-Table1[[#This Row],[year_of_release]])</f>
        <v>2307.6923076923076</v>
      </c>
      <c r="Y3620" s="4">
        <v>505524224</v>
      </c>
      <c r="Z3620" s="4">
        <v>434174638</v>
      </c>
      <c r="AA3620" s="4">
        <v>127761000</v>
      </c>
      <c r="AB3620" s="1">
        <f>Table1[[#This Row],[na_sales]]/Table1[[#This Row],[NA population]]</f>
        <v>2.1759590298090246E-4</v>
      </c>
      <c r="AC3620" s="1">
        <f>Table1[[#This Row],[eu_sales]]/Table1[[#This Row],[Eu population]]</f>
        <v>2.0728986016912393E-4</v>
      </c>
      <c r="AD3620" s="1">
        <f>Table1[[#This Row],[jp_sales]]/Table1[[#This Row],[Jp population]]</f>
        <v>0</v>
      </c>
    </row>
    <row r="3621" spans="1:30" x14ac:dyDescent="0.25">
      <c r="A3621" t="s">
        <v>3166</v>
      </c>
      <c r="B3621" t="s">
        <v>45</v>
      </c>
      <c r="C3621">
        <v>2002</v>
      </c>
      <c r="D3621" t="s">
        <v>19</v>
      </c>
      <c r="E3621" t="s">
        <v>51</v>
      </c>
      <c r="F3621" s="4">
        <v>110000</v>
      </c>
      <c r="G3621" s="4">
        <v>90000</v>
      </c>
      <c r="H3621" s="4">
        <v>0</v>
      </c>
      <c r="I3621" s="4">
        <v>30000</v>
      </c>
      <c r="J3621">
        <v>6.2</v>
      </c>
      <c r="K3621">
        <v>22</v>
      </c>
      <c r="L3621">
        <v>5.9</v>
      </c>
      <c r="M3621" s="4">
        <v>8</v>
      </c>
      <c r="N3621" t="s">
        <v>1048</v>
      </c>
      <c r="O3621" t="s">
        <v>21</v>
      </c>
      <c r="P3621" s="4">
        <v>230000</v>
      </c>
      <c r="Q3621" s="3">
        <f>AVERAGE(Table1[[#This Row],[critic_score]],Table1[[#This Row],[user_score]])</f>
        <v>6.0500000000000007</v>
      </c>
      <c r="R3621" s="4">
        <f>Table1[[#This Row],[user_count]]+Table1[[#This Row],[critic_count]]</f>
        <v>30</v>
      </c>
      <c r="S3621" s="2">
        <f>100000*Table1[[#This Row],[review_count]]/Table1[[#This Row],[total sales]]</f>
        <v>13.043478260869565</v>
      </c>
      <c r="T3621" s="2">
        <f>Table1[[#This Row],[total sales]]/(2017-Table1[[#This Row],[year_of_release]])</f>
        <v>15333.333333333334</v>
      </c>
      <c r="U3621" s="9">
        <f>Table1[[#This Row],[na_sales]]/(2017-Table1[[#This Row],[year_of_release]])</f>
        <v>7333.333333333333</v>
      </c>
      <c r="V3621" s="6">
        <f>Table1[[#This Row],[eu_sales]]/(2017-Table1[[#This Row],[year_of_release]])</f>
        <v>6000</v>
      </c>
      <c r="W3621" s="6">
        <f>Table1[[#This Row],[jp_sales]]/(2017-Table1[[#This Row],[year_of_release]])</f>
        <v>0</v>
      </c>
      <c r="X3621" s="6">
        <f>Table1[[#This Row],[other_sales]]/(2017-Table1[[#This Row],[year_of_release]])</f>
        <v>2000</v>
      </c>
      <c r="Y3621" s="4">
        <v>495013192</v>
      </c>
      <c r="Z3621" s="4">
        <v>431019772</v>
      </c>
      <c r="AA3621" s="4">
        <v>127445000</v>
      </c>
      <c r="AB3621" s="1">
        <f>Table1[[#This Row],[na_sales]]/Table1[[#This Row],[NA population]]</f>
        <v>2.2221630004559556E-4</v>
      </c>
      <c r="AC3621" s="1">
        <f>Table1[[#This Row],[eu_sales]]/Table1[[#This Row],[Eu population]]</f>
        <v>2.0880712637006359E-4</v>
      </c>
      <c r="AD3621" s="1">
        <f>Table1[[#This Row],[jp_sales]]/Table1[[#This Row],[Jp population]]</f>
        <v>0</v>
      </c>
    </row>
    <row r="3622" spans="1:30" x14ac:dyDescent="0.25">
      <c r="A3622" t="s">
        <v>667</v>
      </c>
      <c r="B3622" t="s">
        <v>26</v>
      </c>
      <c r="C3622">
        <v>2008</v>
      </c>
      <c r="D3622" t="s">
        <v>23</v>
      </c>
      <c r="E3622" t="s">
        <v>100</v>
      </c>
      <c r="F3622" s="4">
        <v>180000</v>
      </c>
      <c r="G3622" s="4">
        <v>30000</v>
      </c>
      <c r="H3622" s="4">
        <v>0</v>
      </c>
      <c r="I3622" s="4">
        <v>20000</v>
      </c>
      <c r="J3622">
        <v>5.9</v>
      </c>
      <c r="K3622">
        <v>7</v>
      </c>
      <c r="L3622">
        <v>6.7</v>
      </c>
      <c r="M3622" s="4">
        <v>6</v>
      </c>
      <c r="N3622" t="s">
        <v>2532</v>
      </c>
      <c r="O3622" t="s">
        <v>84</v>
      </c>
      <c r="P3622" s="4">
        <v>230000</v>
      </c>
      <c r="Q3622" s="3">
        <f>AVERAGE(Table1[[#This Row],[critic_score]],Table1[[#This Row],[user_score]])</f>
        <v>6.3000000000000007</v>
      </c>
      <c r="R3622" s="4">
        <f>Table1[[#This Row],[user_count]]+Table1[[#This Row],[critic_count]]</f>
        <v>13</v>
      </c>
      <c r="S3622" s="2">
        <f>100000*Table1[[#This Row],[review_count]]/Table1[[#This Row],[total sales]]</f>
        <v>5.6521739130434785</v>
      </c>
      <c r="T3622" s="2">
        <f>Table1[[#This Row],[total sales]]/(2017-Table1[[#This Row],[year_of_release]])</f>
        <v>25555.555555555555</v>
      </c>
      <c r="U3622" s="9">
        <f>Table1[[#This Row],[na_sales]]/(2017-Table1[[#This Row],[year_of_release]])</f>
        <v>20000</v>
      </c>
      <c r="V3622" s="6">
        <f>Table1[[#This Row],[eu_sales]]/(2017-Table1[[#This Row],[year_of_release]])</f>
        <v>3333.3333333333335</v>
      </c>
      <c r="W3622" s="6">
        <f>Table1[[#This Row],[jp_sales]]/(2017-Table1[[#This Row],[year_of_release]])</f>
        <v>0</v>
      </c>
      <c r="X3622" s="6">
        <f>Table1[[#This Row],[other_sales]]/(2017-Table1[[#This Row],[year_of_release]])</f>
        <v>2222.2222222222222</v>
      </c>
      <c r="Y3622" s="4">
        <v>528816311</v>
      </c>
      <c r="Z3622" s="4">
        <v>440001482</v>
      </c>
      <c r="AA3622" s="4">
        <v>128063000</v>
      </c>
      <c r="AB3622" s="1">
        <f>Table1[[#This Row],[na_sales]]/Table1[[#This Row],[NA population]]</f>
        <v>3.4038284420466751E-4</v>
      </c>
      <c r="AC3622" s="1">
        <f>Table1[[#This Row],[eu_sales]]/Table1[[#This Row],[Eu population]]</f>
        <v>6.8181588533831346E-5</v>
      </c>
      <c r="AD3622" s="1">
        <f>Table1[[#This Row],[jp_sales]]/Table1[[#This Row],[Jp population]]</f>
        <v>0</v>
      </c>
    </row>
    <row r="3623" spans="1:30" x14ac:dyDescent="0.25">
      <c r="A3623" t="s">
        <v>3167</v>
      </c>
      <c r="B3623" t="s">
        <v>39</v>
      </c>
      <c r="C3623">
        <v>2013</v>
      </c>
      <c r="D3623" t="s">
        <v>40</v>
      </c>
      <c r="E3623" t="s">
        <v>572</v>
      </c>
      <c r="F3623" s="4">
        <v>120000</v>
      </c>
      <c r="G3623" s="4">
        <v>30000</v>
      </c>
      <c r="H3623" s="4">
        <v>50000</v>
      </c>
      <c r="I3623" s="4">
        <v>30000</v>
      </c>
      <c r="J3623">
        <v>6.4</v>
      </c>
      <c r="K3623">
        <v>39</v>
      </c>
      <c r="L3623">
        <v>7.9</v>
      </c>
      <c r="M3623" s="4">
        <v>215</v>
      </c>
      <c r="N3623" t="s">
        <v>1793</v>
      </c>
      <c r="O3623" t="s">
        <v>43</v>
      </c>
      <c r="P3623" s="4">
        <v>230000</v>
      </c>
      <c r="Q3623" s="3">
        <f>AVERAGE(Table1[[#This Row],[critic_score]],Table1[[#This Row],[user_score]])</f>
        <v>7.15</v>
      </c>
      <c r="R3623" s="4">
        <f>Table1[[#This Row],[user_count]]+Table1[[#This Row],[critic_count]]</f>
        <v>254</v>
      </c>
      <c r="S3623" s="2">
        <f>100000*Table1[[#This Row],[review_count]]/Table1[[#This Row],[total sales]]</f>
        <v>110.43478260869566</v>
      </c>
      <c r="T3623" s="2">
        <f>Table1[[#This Row],[total sales]]/(2017-Table1[[#This Row],[year_of_release]])</f>
        <v>57500</v>
      </c>
      <c r="U3623" s="9">
        <f>Table1[[#This Row],[na_sales]]/(2017-Table1[[#This Row],[year_of_release]])</f>
        <v>30000</v>
      </c>
      <c r="V3623" s="6">
        <f>Table1[[#This Row],[eu_sales]]/(2017-Table1[[#This Row],[year_of_release]])</f>
        <v>7500</v>
      </c>
      <c r="W3623" s="6">
        <f>Table1[[#This Row],[jp_sales]]/(2017-Table1[[#This Row],[year_of_release]])</f>
        <v>12500</v>
      </c>
      <c r="X3623" s="6">
        <f>Table1[[#This Row],[other_sales]]/(2017-Table1[[#This Row],[year_of_release]])</f>
        <v>7500</v>
      </c>
      <c r="Y3623" s="4">
        <v>556861736</v>
      </c>
      <c r="Z3623" s="4">
        <v>442492884</v>
      </c>
      <c r="AA3623" s="4">
        <v>127445000</v>
      </c>
      <c r="AB3623" s="1">
        <f>Table1[[#This Row],[na_sales]]/Table1[[#This Row],[NA population]]</f>
        <v>2.1549334824470684E-4</v>
      </c>
      <c r="AC3623" s="1">
        <f>Table1[[#This Row],[eu_sales]]/Table1[[#This Row],[Eu population]]</f>
        <v>6.7797700448443823E-5</v>
      </c>
      <c r="AD3623" s="1">
        <f>Table1[[#This Row],[jp_sales]]/Table1[[#This Row],[Jp population]]</f>
        <v>3.9232610145552982E-4</v>
      </c>
    </row>
    <row r="3624" spans="1:30" x14ac:dyDescent="0.25">
      <c r="A3624" t="s">
        <v>2435</v>
      </c>
      <c r="B3624" t="s">
        <v>34</v>
      </c>
      <c r="C3624">
        <v>2014</v>
      </c>
      <c r="D3624" t="s">
        <v>23</v>
      </c>
      <c r="E3624" t="s">
        <v>981</v>
      </c>
      <c r="F3624" s="4">
        <v>80000</v>
      </c>
      <c r="G3624" s="4">
        <v>130000</v>
      </c>
      <c r="H3624" s="4">
        <v>0</v>
      </c>
      <c r="I3624" s="4">
        <v>20000</v>
      </c>
      <c r="J3624">
        <v>6.4</v>
      </c>
      <c r="K3624">
        <v>14</v>
      </c>
      <c r="L3624">
        <v>4.0999999999999996</v>
      </c>
      <c r="M3624" s="4">
        <v>20</v>
      </c>
      <c r="N3624" t="s">
        <v>1022</v>
      </c>
      <c r="O3624" t="s">
        <v>21</v>
      </c>
      <c r="P3624" s="4">
        <v>230000</v>
      </c>
      <c r="Q3624" s="3">
        <f>AVERAGE(Table1[[#This Row],[critic_score]],Table1[[#This Row],[user_score]])</f>
        <v>5.25</v>
      </c>
      <c r="R3624" s="4">
        <f>Table1[[#This Row],[user_count]]+Table1[[#This Row],[critic_count]]</f>
        <v>34</v>
      </c>
      <c r="S3624" s="2">
        <f>100000*Table1[[#This Row],[review_count]]/Table1[[#This Row],[total sales]]</f>
        <v>14.782608695652174</v>
      </c>
      <c r="T3624" s="2">
        <f>Table1[[#This Row],[total sales]]/(2017-Table1[[#This Row],[year_of_release]])</f>
        <v>76666.666666666672</v>
      </c>
      <c r="U3624" s="9">
        <f>Table1[[#This Row],[na_sales]]/(2017-Table1[[#This Row],[year_of_release]])</f>
        <v>26666.666666666668</v>
      </c>
      <c r="V3624" s="6">
        <f>Table1[[#This Row],[eu_sales]]/(2017-Table1[[#This Row],[year_of_release]])</f>
        <v>43333.333333333336</v>
      </c>
      <c r="W3624" s="6">
        <f>Table1[[#This Row],[jp_sales]]/(2017-Table1[[#This Row],[year_of_release]])</f>
        <v>0</v>
      </c>
      <c r="X3624" s="6">
        <f>Table1[[#This Row],[other_sales]]/(2017-Table1[[#This Row],[year_of_release]])</f>
        <v>6666.666666666667</v>
      </c>
      <c r="Y3624" s="4">
        <v>562338430</v>
      </c>
      <c r="Z3624" s="4">
        <v>443580712</v>
      </c>
      <c r="AA3624" s="4">
        <v>127276000</v>
      </c>
      <c r="AB3624" s="1">
        <f>Table1[[#This Row],[na_sales]]/Table1[[#This Row],[NA population]]</f>
        <v>1.4226308523854577E-4</v>
      </c>
      <c r="AC3624" s="1">
        <f>Table1[[#This Row],[eu_sales]]/Table1[[#This Row],[Eu population]]</f>
        <v>2.9306955077884448E-4</v>
      </c>
      <c r="AD3624" s="1">
        <f>Table1[[#This Row],[jp_sales]]/Table1[[#This Row],[Jp population]]</f>
        <v>0</v>
      </c>
    </row>
    <row r="3625" spans="1:30" x14ac:dyDescent="0.25">
      <c r="A3625" t="s">
        <v>3168</v>
      </c>
      <c r="B3625" t="s">
        <v>45</v>
      </c>
      <c r="C3625">
        <v>2002</v>
      </c>
      <c r="D3625" t="s">
        <v>40</v>
      </c>
      <c r="E3625" t="s">
        <v>549</v>
      </c>
      <c r="F3625" s="4">
        <v>110000</v>
      </c>
      <c r="G3625" s="4">
        <v>90000</v>
      </c>
      <c r="H3625" s="4">
        <v>0</v>
      </c>
      <c r="I3625" s="4">
        <v>30000</v>
      </c>
      <c r="J3625">
        <v>5.0999999999999996</v>
      </c>
      <c r="K3625">
        <v>21</v>
      </c>
      <c r="L3625">
        <v>7</v>
      </c>
      <c r="M3625" s="4">
        <v>6</v>
      </c>
      <c r="N3625" t="s">
        <v>2200</v>
      </c>
      <c r="O3625" t="s">
        <v>43</v>
      </c>
      <c r="P3625" s="4">
        <v>230000</v>
      </c>
      <c r="Q3625" s="3">
        <f>AVERAGE(Table1[[#This Row],[critic_score]],Table1[[#This Row],[user_score]])</f>
        <v>6.05</v>
      </c>
      <c r="R3625" s="4">
        <f>Table1[[#This Row],[user_count]]+Table1[[#This Row],[critic_count]]</f>
        <v>27</v>
      </c>
      <c r="S3625" s="2">
        <f>100000*Table1[[#This Row],[review_count]]/Table1[[#This Row],[total sales]]</f>
        <v>11.739130434782609</v>
      </c>
      <c r="T3625" s="2">
        <f>Table1[[#This Row],[total sales]]/(2017-Table1[[#This Row],[year_of_release]])</f>
        <v>15333.333333333334</v>
      </c>
      <c r="U3625" s="9">
        <f>Table1[[#This Row],[na_sales]]/(2017-Table1[[#This Row],[year_of_release]])</f>
        <v>7333.333333333333</v>
      </c>
      <c r="V3625" s="6">
        <f>Table1[[#This Row],[eu_sales]]/(2017-Table1[[#This Row],[year_of_release]])</f>
        <v>6000</v>
      </c>
      <c r="W3625" s="6">
        <f>Table1[[#This Row],[jp_sales]]/(2017-Table1[[#This Row],[year_of_release]])</f>
        <v>0</v>
      </c>
      <c r="X3625" s="6">
        <f>Table1[[#This Row],[other_sales]]/(2017-Table1[[#This Row],[year_of_release]])</f>
        <v>2000</v>
      </c>
      <c r="Y3625" s="4">
        <v>495013192</v>
      </c>
      <c r="Z3625" s="4">
        <v>431019772</v>
      </c>
      <c r="AA3625" s="4">
        <v>127445000</v>
      </c>
      <c r="AB3625" s="1">
        <f>Table1[[#This Row],[na_sales]]/Table1[[#This Row],[NA population]]</f>
        <v>2.2221630004559556E-4</v>
      </c>
      <c r="AC3625" s="1">
        <f>Table1[[#This Row],[eu_sales]]/Table1[[#This Row],[Eu population]]</f>
        <v>2.0880712637006359E-4</v>
      </c>
      <c r="AD3625" s="1">
        <f>Table1[[#This Row],[jp_sales]]/Table1[[#This Row],[Jp population]]</f>
        <v>0</v>
      </c>
    </row>
    <row r="3626" spans="1:30" x14ac:dyDescent="0.25">
      <c r="A3626" t="s">
        <v>3169</v>
      </c>
      <c r="B3626" t="s">
        <v>45</v>
      </c>
      <c r="C3626">
        <v>2005</v>
      </c>
      <c r="D3626" t="s">
        <v>40</v>
      </c>
      <c r="E3626" t="s">
        <v>403</v>
      </c>
      <c r="F3626" s="4">
        <v>110000</v>
      </c>
      <c r="G3626" s="4">
        <v>90000</v>
      </c>
      <c r="H3626" s="4">
        <v>0</v>
      </c>
      <c r="I3626" s="4">
        <v>30000</v>
      </c>
      <c r="J3626">
        <v>7.4</v>
      </c>
      <c r="K3626">
        <v>33</v>
      </c>
      <c r="L3626">
        <v>8.4</v>
      </c>
      <c r="M3626" s="4">
        <v>65</v>
      </c>
      <c r="N3626" t="s">
        <v>743</v>
      </c>
      <c r="O3626" t="s">
        <v>43</v>
      </c>
      <c r="P3626" s="4">
        <v>230000</v>
      </c>
      <c r="Q3626" s="3">
        <f>AVERAGE(Table1[[#This Row],[critic_score]],Table1[[#This Row],[user_score]])</f>
        <v>7.9</v>
      </c>
      <c r="R3626" s="4">
        <f>Table1[[#This Row],[user_count]]+Table1[[#This Row],[critic_count]]</f>
        <v>98</v>
      </c>
      <c r="S3626" s="2">
        <f>100000*Table1[[#This Row],[review_count]]/Table1[[#This Row],[total sales]]</f>
        <v>42.608695652173914</v>
      </c>
      <c r="T3626" s="2">
        <f>Table1[[#This Row],[total sales]]/(2017-Table1[[#This Row],[year_of_release]])</f>
        <v>19166.666666666668</v>
      </c>
      <c r="U3626" s="9">
        <f>Table1[[#This Row],[na_sales]]/(2017-Table1[[#This Row],[year_of_release]])</f>
        <v>9166.6666666666661</v>
      </c>
      <c r="V3626" s="6">
        <f>Table1[[#This Row],[eu_sales]]/(2017-Table1[[#This Row],[year_of_release]])</f>
        <v>7500</v>
      </c>
      <c r="W3626" s="6">
        <f>Table1[[#This Row],[jp_sales]]/(2017-Table1[[#This Row],[year_of_release]])</f>
        <v>0</v>
      </c>
      <c r="X3626" s="6">
        <f>Table1[[#This Row],[other_sales]]/(2017-Table1[[#This Row],[year_of_release]])</f>
        <v>2500</v>
      </c>
      <c r="Y3626" s="4">
        <v>511054143</v>
      </c>
      <c r="Z3626" s="4">
        <v>435713800</v>
      </c>
      <c r="AA3626" s="4">
        <v>127773000</v>
      </c>
      <c r="AB3626" s="1">
        <f>Table1[[#This Row],[na_sales]]/Table1[[#This Row],[NA population]]</f>
        <v>2.152413819684072E-4</v>
      </c>
      <c r="AC3626" s="1">
        <f>Table1[[#This Row],[eu_sales]]/Table1[[#This Row],[Eu population]]</f>
        <v>2.0655760731011963E-4</v>
      </c>
      <c r="AD3626" s="1">
        <f>Table1[[#This Row],[jp_sales]]/Table1[[#This Row],[Jp population]]</f>
        <v>0</v>
      </c>
    </row>
    <row r="3627" spans="1:30" x14ac:dyDescent="0.25">
      <c r="A3627" t="s">
        <v>3170</v>
      </c>
      <c r="B3627" t="s">
        <v>118</v>
      </c>
      <c r="C3627">
        <v>2006</v>
      </c>
      <c r="D3627" t="s">
        <v>96</v>
      </c>
      <c r="E3627" t="s">
        <v>270</v>
      </c>
      <c r="F3627" s="4">
        <v>200000</v>
      </c>
      <c r="G3627" s="4">
        <v>10000</v>
      </c>
      <c r="H3627" s="4">
        <v>0</v>
      </c>
      <c r="I3627" s="4">
        <v>20000</v>
      </c>
      <c r="J3627">
        <v>7.2</v>
      </c>
      <c r="K3627">
        <v>13</v>
      </c>
      <c r="L3627">
        <v>7.8</v>
      </c>
      <c r="M3627" s="4">
        <v>5</v>
      </c>
      <c r="N3627" t="s">
        <v>3171</v>
      </c>
      <c r="O3627" t="s">
        <v>67</v>
      </c>
      <c r="P3627" s="4">
        <v>230000</v>
      </c>
      <c r="Q3627" s="3">
        <f>AVERAGE(Table1[[#This Row],[critic_score]],Table1[[#This Row],[user_score]])</f>
        <v>7.5</v>
      </c>
      <c r="R3627" s="4">
        <f>Table1[[#This Row],[user_count]]+Table1[[#This Row],[critic_count]]</f>
        <v>18</v>
      </c>
      <c r="S3627" s="2">
        <f>100000*Table1[[#This Row],[review_count]]/Table1[[#This Row],[total sales]]</f>
        <v>7.8260869565217392</v>
      </c>
      <c r="T3627" s="2">
        <f>Table1[[#This Row],[total sales]]/(2017-Table1[[#This Row],[year_of_release]])</f>
        <v>20909.090909090908</v>
      </c>
      <c r="U3627" s="9">
        <f>Table1[[#This Row],[na_sales]]/(2017-Table1[[#This Row],[year_of_release]])</f>
        <v>18181.81818181818</v>
      </c>
      <c r="V3627" s="6">
        <f>Table1[[#This Row],[eu_sales]]/(2017-Table1[[#This Row],[year_of_release]])</f>
        <v>909.09090909090912</v>
      </c>
      <c r="W3627" s="6">
        <f>Table1[[#This Row],[jp_sales]]/(2017-Table1[[#This Row],[year_of_release]])</f>
        <v>0</v>
      </c>
      <c r="X3627" s="6">
        <f>Table1[[#This Row],[other_sales]]/(2017-Table1[[#This Row],[year_of_release]])</f>
        <v>1818.1818181818182</v>
      </c>
      <c r="Y3627" s="4">
        <v>516818555</v>
      </c>
      <c r="Z3627" s="4">
        <v>437126892</v>
      </c>
      <c r="AA3627" s="4">
        <v>127854000</v>
      </c>
      <c r="AB3627" s="1">
        <f>Table1[[#This Row],[na_sales]]/Table1[[#This Row],[NA population]]</f>
        <v>3.8698300992695588E-4</v>
      </c>
      <c r="AC3627" s="1">
        <f>Table1[[#This Row],[eu_sales]]/Table1[[#This Row],[Eu population]]</f>
        <v>2.2876652484697737E-5</v>
      </c>
      <c r="AD3627" s="1">
        <f>Table1[[#This Row],[jp_sales]]/Table1[[#This Row],[Jp population]]</f>
        <v>0</v>
      </c>
    </row>
    <row r="3628" spans="1:30" x14ac:dyDescent="0.25">
      <c r="A3628" t="s">
        <v>3172</v>
      </c>
      <c r="B3628" t="s">
        <v>45</v>
      </c>
      <c r="C3628">
        <v>2002</v>
      </c>
      <c r="D3628" t="s">
        <v>19</v>
      </c>
      <c r="E3628" t="s">
        <v>913</v>
      </c>
      <c r="F3628" s="4">
        <v>110000</v>
      </c>
      <c r="G3628" s="4">
        <v>90000</v>
      </c>
      <c r="H3628" s="4">
        <v>0</v>
      </c>
      <c r="I3628" s="4">
        <v>30000</v>
      </c>
      <c r="J3628">
        <v>5.8</v>
      </c>
      <c r="K3628">
        <v>9</v>
      </c>
      <c r="L3628">
        <v>7</v>
      </c>
      <c r="M3628" s="4">
        <v>5</v>
      </c>
      <c r="N3628" t="s">
        <v>724</v>
      </c>
      <c r="O3628" t="s">
        <v>21</v>
      </c>
      <c r="P3628" s="4">
        <v>230000</v>
      </c>
      <c r="Q3628" s="3">
        <f>AVERAGE(Table1[[#This Row],[critic_score]],Table1[[#This Row],[user_score]])</f>
        <v>6.4</v>
      </c>
      <c r="R3628" s="4">
        <f>Table1[[#This Row],[user_count]]+Table1[[#This Row],[critic_count]]</f>
        <v>14</v>
      </c>
      <c r="S3628" s="2">
        <f>100000*Table1[[#This Row],[review_count]]/Table1[[#This Row],[total sales]]</f>
        <v>6.0869565217391308</v>
      </c>
      <c r="T3628" s="2">
        <f>Table1[[#This Row],[total sales]]/(2017-Table1[[#This Row],[year_of_release]])</f>
        <v>15333.333333333334</v>
      </c>
      <c r="U3628" s="9">
        <f>Table1[[#This Row],[na_sales]]/(2017-Table1[[#This Row],[year_of_release]])</f>
        <v>7333.333333333333</v>
      </c>
      <c r="V3628" s="6">
        <f>Table1[[#This Row],[eu_sales]]/(2017-Table1[[#This Row],[year_of_release]])</f>
        <v>6000</v>
      </c>
      <c r="W3628" s="6">
        <f>Table1[[#This Row],[jp_sales]]/(2017-Table1[[#This Row],[year_of_release]])</f>
        <v>0</v>
      </c>
      <c r="X3628" s="6">
        <f>Table1[[#This Row],[other_sales]]/(2017-Table1[[#This Row],[year_of_release]])</f>
        <v>2000</v>
      </c>
      <c r="Y3628" s="4">
        <v>495013192</v>
      </c>
      <c r="Z3628" s="4">
        <v>431019772</v>
      </c>
      <c r="AA3628" s="4">
        <v>127445000</v>
      </c>
      <c r="AB3628" s="1">
        <f>Table1[[#This Row],[na_sales]]/Table1[[#This Row],[NA population]]</f>
        <v>2.2221630004559556E-4</v>
      </c>
      <c r="AC3628" s="1">
        <f>Table1[[#This Row],[eu_sales]]/Table1[[#This Row],[Eu population]]</f>
        <v>2.0880712637006359E-4</v>
      </c>
      <c r="AD3628" s="1">
        <f>Table1[[#This Row],[jp_sales]]/Table1[[#This Row],[Jp population]]</f>
        <v>0</v>
      </c>
    </row>
    <row r="3629" spans="1:30" x14ac:dyDescent="0.25">
      <c r="A3629" t="s">
        <v>3057</v>
      </c>
      <c r="B3629" t="s">
        <v>39</v>
      </c>
      <c r="C3629">
        <v>2011</v>
      </c>
      <c r="D3629" t="s">
        <v>40</v>
      </c>
      <c r="E3629" t="s">
        <v>55</v>
      </c>
      <c r="F3629" s="4">
        <v>130000</v>
      </c>
      <c r="G3629" s="4">
        <v>70000</v>
      </c>
      <c r="H3629" s="4">
        <v>0</v>
      </c>
      <c r="I3629" s="4">
        <v>30000</v>
      </c>
      <c r="J3629">
        <v>5.8</v>
      </c>
      <c r="K3629">
        <v>43</v>
      </c>
      <c r="L3629">
        <v>7.2</v>
      </c>
      <c r="M3629" s="4">
        <v>29</v>
      </c>
      <c r="N3629" t="s">
        <v>1944</v>
      </c>
      <c r="O3629" t="s">
        <v>67</v>
      </c>
      <c r="P3629" s="4">
        <v>230000</v>
      </c>
      <c r="Q3629" s="3">
        <f>AVERAGE(Table1[[#This Row],[critic_score]],Table1[[#This Row],[user_score]])</f>
        <v>6.5</v>
      </c>
      <c r="R3629" s="4">
        <f>Table1[[#This Row],[user_count]]+Table1[[#This Row],[critic_count]]</f>
        <v>72</v>
      </c>
      <c r="S3629" s="2">
        <f>100000*Table1[[#This Row],[review_count]]/Table1[[#This Row],[total sales]]</f>
        <v>31.304347826086957</v>
      </c>
      <c r="T3629" s="2">
        <f>Table1[[#This Row],[total sales]]/(2017-Table1[[#This Row],[year_of_release]])</f>
        <v>38333.333333333336</v>
      </c>
      <c r="U3629" s="9">
        <f>Table1[[#This Row],[na_sales]]/(2017-Table1[[#This Row],[year_of_release]])</f>
        <v>21666.666666666668</v>
      </c>
      <c r="V3629" s="6">
        <f>Table1[[#This Row],[eu_sales]]/(2017-Table1[[#This Row],[year_of_release]])</f>
        <v>11666.666666666666</v>
      </c>
      <c r="W3629" s="6">
        <f>Table1[[#This Row],[jp_sales]]/(2017-Table1[[#This Row],[year_of_release]])</f>
        <v>0</v>
      </c>
      <c r="X3629" s="6">
        <f>Table1[[#This Row],[other_sales]]/(2017-Table1[[#This Row],[year_of_release]])</f>
        <v>5000</v>
      </c>
      <c r="Y3629" s="4">
        <v>545961365</v>
      </c>
      <c r="Z3629" s="4">
        <v>440756453</v>
      </c>
      <c r="AA3629" s="4">
        <v>127833000</v>
      </c>
      <c r="AB3629" s="1">
        <f>Table1[[#This Row],[na_sales]]/Table1[[#This Row],[NA population]]</f>
        <v>2.3811208692395294E-4</v>
      </c>
      <c r="AC3629" s="1">
        <f>Table1[[#This Row],[eu_sales]]/Table1[[#This Row],[Eu population]]</f>
        <v>1.5881786760816864E-4</v>
      </c>
      <c r="AD3629" s="1">
        <f>Table1[[#This Row],[jp_sales]]/Table1[[#This Row],[Jp population]]</f>
        <v>0</v>
      </c>
    </row>
    <row r="3630" spans="1:30" x14ac:dyDescent="0.25">
      <c r="A3630" t="s">
        <v>3183</v>
      </c>
      <c r="B3630" t="s">
        <v>45</v>
      </c>
      <c r="C3630">
        <v>2004</v>
      </c>
      <c r="D3630" t="s">
        <v>65</v>
      </c>
      <c r="E3630" t="s">
        <v>267</v>
      </c>
      <c r="F3630" s="4">
        <v>30000</v>
      </c>
      <c r="G3630" s="4">
        <v>20000</v>
      </c>
      <c r="H3630" s="4">
        <v>170000</v>
      </c>
      <c r="I3630" s="4">
        <v>10000</v>
      </c>
      <c r="J3630">
        <v>6.1</v>
      </c>
      <c r="K3630">
        <v>12</v>
      </c>
      <c r="L3630">
        <v>8</v>
      </c>
      <c r="M3630" s="4">
        <v>5</v>
      </c>
      <c r="N3630" t="s">
        <v>699</v>
      </c>
      <c r="O3630" t="s">
        <v>67</v>
      </c>
      <c r="P3630" s="4">
        <v>230000</v>
      </c>
      <c r="Q3630" s="3">
        <f>AVERAGE(Table1[[#This Row],[critic_score]],Table1[[#This Row],[user_score]])</f>
        <v>7.05</v>
      </c>
      <c r="R3630" s="4">
        <f>Table1[[#This Row],[user_count]]+Table1[[#This Row],[critic_count]]</f>
        <v>17</v>
      </c>
      <c r="S3630" s="2">
        <f>100000*Table1[[#This Row],[review_count]]/Table1[[#This Row],[total sales]]</f>
        <v>7.3913043478260869</v>
      </c>
      <c r="T3630" s="2">
        <f>Table1[[#This Row],[total sales]]/(2017-Table1[[#This Row],[year_of_release]])</f>
        <v>17692.307692307691</v>
      </c>
      <c r="U3630" s="9">
        <f>Table1[[#This Row],[na_sales]]/(2017-Table1[[#This Row],[year_of_release]])</f>
        <v>2307.6923076923076</v>
      </c>
      <c r="V3630" s="6">
        <f>Table1[[#This Row],[eu_sales]]/(2017-Table1[[#This Row],[year_of_release]])</f>
        <v>1538.4615384615386</v>
      </c>
      <c r="W3630" s="6">
        <f>Table1[[#This Row],[jp_sales]]/(2017-Table1[[#This Row],[year_of_release]])</f>
        <v>13076.923076923076</v>
      </c>
      <c r="X3630" s="6">
        <f>Table1[[#This Row],[other_sales]]/(2017-Table1[[#This Row],[year_of_release]])</f>
        <v>769.23076923076928</v>
      </c>
      <c r="Y3630" s="4">
        <v>505524224</v>
      </c>
      <c r="Z3630" s="4">
        <v>434174638</v>
      </c>
      <c r="AA3630" s="4">
        <v>127761000</v>
      </c>
      <c r="AB3630" s="1">
        <f>Table1[[#This Row],[na_sales]]/Table1[[#This Row],[NA population]]</f>
        <v>5.9344337176609759E-5</v>
      </c>
      <c r="AC3630" s="1">
        <f>Table1[[#This Row],[eu_sales]]/Table1[[#This Row],[Eu population]]</f>
        <v>4.6064413370916427E-5</v>
      </c>
      <c r="AD3630" s="1">
        <f>Table1[[#This Row],[jp_sales]]/Table1[[#This Row],[Jp population]]</f>
        <v>1.3306094974209657E-3</v>
      </c>
    </row>
    <row r="3631" spans="1:30" x14ac:dyDescent="0.25">
      <c r="A3631" t="s">
        <v>3185</v>
      </c>
      <c r="B3631" t="s">
        <v>45</v>
      </c>
      <c r="C3631">
        <v>2002</v>
      </c>
      <c r="D3631" t="s">
        <v>54</v>
      </c>
      <c r="E3631" t="s">
        <v>196</v>
      </c>
      <c r="F3631" s="4">
        <v>70000</v>
      </c>
      <c r="G3631" s="4">
        <v>60000</v>
      </c>
      <c r="H3631" s="4">
        <v>80000</v>
      </c>
      <c r="I3631" s="4">
        <v>20000</v>
      </c>
      <c r="J3631">
        <v>5</v>
      </c>
      <c r="K3631">
        <v>18</v>
      </c>
      <c r="L3631">
        <v>6.3</v>
      </c>
      <c r="M3631" s="4">
        <v>8</v>
      </c>
      <c r="N3631" t="s">
        <v>196</v>
      </c>
      <c r="O3631" t="s">
        <v>43</v>
      </c>
      <c r="P3631" s="4">
        <v>230000</v>
      </c>
      <c r="Q3631" s="3">
        <f>AVERAGE(Table1[[#This Row],[critic_score]],Table1[[#This Row],[user_score]])</f>
        <v>5.65</v>
      </c>
      <c r="R3631" s="4">
        <f>Table1[[#This Row],[user_count]]+Table1[[#This Row],[critic_count]]</f>
        <v>26</v>
      </c>
      <c r="S3631" s="2">
        <f>100000*Table1[[#This Row],[review_count]]/Table1[[#This Row],[total sales]]</f>
        <v>11.304347826086957</v>
      </c>
      <c r="T3631" s="2">
        <f>Table1[[#This Row],[total sales]]/(2017-Table1[[#This Row],[year_of_release]])</f>
        <v>15333.333333333334</v>
      </c>
      <c r="U3631" s="9">
        <f>Table1[[#This Row],[na_sales]]/(2017-Table1[[#This Row],[year_of_release]])</f>
        <v>4666.666666666667</v>
      </c>
      <c r="V3631" s="6">
        <f>Table1[[#This Row],[eu_sales]]/(2017-Table1[[#This Row],[year_of_release]])</f>
        <v>4000</v>
      </c>
      <c r="W3631" s="6">
        <f>Table1[[#This Row],[jp_sales]]/(2017-Table1[[#This Row],[year_of_release]])</f>
        <v>5333.333333333333</v>
      </c>
      <c r="X3631" s="6">
        <f>Table1[[#This Row],[other_sales]]/(2017-Table1[[#This Row],[year_of_release]])</f>
        <v>1333.3333333333333</v>
      </c>
      <c r="Y3631" s="4">
        <v>495013192</v>
      </c>
      <c r="Z3631" s="4">
        <v>431019772</v>
      </c>
      <c r="AA3631" s="4">
        <v>127445000</v>
      </c>
      <c r="AB3631" s="1">
        <f>Table1[[#This Row],[na_sales]]/Table1[[#This Row],[NA population]]</f>
        <v>1.4141037275628809E-4</v>
      </c>
      <c r="AC3631" s="1">
        <f>Table1[[#This Row],[eu_sales]]/Table1[[#This Row],[Eu population]]</f>
        <v>1.3920475091337573E-4</v>
      </c>
      <c r="AD3631" s="1">
        <f>Table1[[#This Row],[jp_sales]]/Table1[[#This Row],[Jp population]]</f>
        <v>6.2772176232884776E-4</v>
      </c>
    </row>
    <row r="3632" spans="1:30" x14ac:dyDescent="0.25">
      <c r="A3632" t="s">
        <v>3187</v>
      </c>
      <c r="B3632" t="s">
        <v>18</v>
      </c>
      <c r="C3632">
        <v>2006</v>
      </c>
      <c r="D3632" t="s">
        <v>19</v>
      </c>
      <c r="E3632" t="s">
        <v>20</v>
      </c>
      <c r="F3632" s="4">
        <v>140000</v>
      </c>
      <c r="G3632" s="4">
        <v>10000</v>
      </c>
      <c r="H3632" s="4">
        <v>70000</v>
      </c>
      <c r="I3632" s="4">
        <v>10000</v>
      </c>
      <c r="J3632">
        <v>7.2</v>
      </c>
      <c r="K3632">
        <v>44</v>
      </c>
      <c r="L3632">
        <v>7.8</v>
      </c>
      <c r="M3632" s="4">
        <v>15</v>
      </c>
      <c r="N3632" t="s">
        <v>3188</v>
      </c>
      <c r="O3632" t="s">
        <v>84</v>
      </c>
      <c r="P3632" s="4">
        <v>230000</v>
      </c>
      <c r="Q3632" s="3">
        <f>AVERAGE(Table1[[#This Row],[critic_score]],Table1[[#This Row],[user_score]])</f>
        <v>7.5</v>
      </c>
      <c r="R3632" s="4">
        <f>Table1[[#This Row],[user_count]]+Table1[[#This Row],[critic_count]]</f>
        <v>59</v>
      </c>
      <c r="S3632" s="2">
        <f>100000*Table1[[#This Row],[review_count]]/Table1[[#This Row],[total sales]]</f>
        <v>25.652173913043477</v>
      </c>
      <c r="T3632" s="2">
        <f>Table1[[#This Row],[total sales]]/(2017-Table1[[#This Row],[year_of_release]])</f>
        <v>20909.090909090908</v>
      </c>
      <c r="U3632" s="9">
        <f>Table1[[#This Row],[na_sales]]/(2017-Table1[[#This Row],[year_of_release]])</f>
        <v>12727.272727272728</v>
      </c>
      <c r="V3632" s="6">
        <f>Table1[[#This Row],[eu_sales]]/(2017-Table1[[#This Row],[year_of_release]])</f>
        <v>909.09090909090912</v>
      </c>
      <c r="W3632" s="6">
        <f>Table1[[#This Row],[jp_sales]]/(2017-Table1[[#This Row],[year_of_release]])</f>
        <v>6363.636363636364</v>
      </c>
      <c r="X3632" s="6">
        <f>Table1[[#This Row],[other_sales]]/(2017-Table1[[#This Row],[year_of_release]])</f>
        <v>909.09090909090912</v>
      </c>
      <c r="Y3632" s="4">
        <v>516818555</v>
      </c>
      <c r="Z3632" s="4">
        <v>437126892</v>
      </c>
      <c r="AA3632" s="4">
        <v>127854000</v>
      </c>
      <c r="AB3632" s="1">
        <f>Table1[[#This Row],[na_sales]]/Table1[[#This Row],[NA population]]</f>
        <v>2.7088810694886914E-4</v>
      </c>
      <c r="AC3632" s="1">
        <f>Table1[[#This Row],[eu_sales]]/Table1[[#This Row],[Eu population]]</f>
        <v>2.2876652484697737E-5</v>
      </c>
      <c r="AD3632" s="1">
        <f>Table1[[#This Row],[jp_sales]]/Table1[[#This Row],[Jp population]]</f>
        <v>5.4749949160761498E-4</v>
      </c>
    </row>
    <row r="3633" spans="1:30" x14ac:dyDescent="0.25">
      <c r="A3633" t="s">
        <v>1376</v>
      </c>
      <c r="B3633" t="s">
        <v>69</v>
      </c>
      <c r="C3633">
        <v>2011</v>
      </c>
      <c r="D3633" t="s">
        <v>27</v>
      </c>
      <c r="E3633" t="s">
        <v>403</v>
      </c>
      <c r="F3633" s="4">
        <v>140000</v>
      </c>
      <c r="G3633" s="4">
        <v>70000</v>
      </c>
      <c r="H3633" s="4">
        <v>0</v>
      </c>
      <c r="I3633" s="4">
        <v>20000</v>
      </c>
      <c r="J3633">
        <v>6.9</v>
      </c>
      <c r="K3633">
        <v>33</v>
      </c>
      <c r="L3633">
        <v>7.3</v>
      </c>
      <c r="M3633" s="4">
        <v>33</v>
      </c>
      <c r="N3633" t="s">
        <v>803</v>
      </c>
      <c r="O3633" t="s">
        <v>67</v>
      </c>
      <c r="P3633" s="4">
        <v>230000</v>
      </c>
      <c r="Q3633" s="3">
        <f>AVERAGE(Table1[[#This Row],[critic_score]],Table1[[#This Row],[user_score]])</f>
        <v>7.1</v>
      </c>
      <c r="R3633" s="4">
        <f>Table1[[#This Row],[user_count]]+Table1[[#This Row],[critic_count]]</f>
        <v>66</v>
      </c>
      <c r="S3633" s="2">
        <f>100000*Table1[[#This Row],[review_count]]/Table1[[#This Row],[total sales]]</f>
        <v>28.695652173913043</v>
      </c>
      <c r="T3633" s="2">
        <f>Table1[[#This Row],[total sales]]/(2017-Table1[[#This Row],[year_of_release]])</f>
        <v>38333.333333333336</v>
      </c>
      <c r="U3633" s="9">
        <f>Table1[[#This Row],[na_sales]]/(2017-Table1[[#This Row],[year_of_release]])</f>
        <v>23333.333333333332</v>
      </c>
      <c r="V3633" s="6">
        <f>Table1[[#This Row],[eu_sales]]/(2017-Table1[[#This Row],[year_of_release]])</f>
        <v>11666.666666666666</v>
      </c>
      <c r="W3633" s="6">
        <f>Table1[[#This Row],[jp_sales]]/(2017-Table1[[#This Row],[year_of_release]])</f>
        <v>0</v>
      </c>
      <c r="X3633" s="6">
        <f>Table1[[#This Row],[other_sales]]/(2017-Table1[[#This Row],[year_of_release]])</f>
        <v>3333.3333333333335</v>
      </c>
      <c r="Y3633" s="4">
        <v>545961365</v>
      </c>
      <c r="Z3633" s="4">
        <v>440756453</v>
      </c>
      <c r="AA3633" s="4">
        <v>127833000</v>
      </c>
      <c r="AB3633" s="1">
        <f>Table1[[#This Row],[na_sales]]/Table1[[#This Row],[NA population]]</f>
        <v>2.5642840130271855E-4</v>
      </c>
      <c r="AC3633" s="1">
        <f>Table1[[#This Row],[eu_sales]]/Table1[[#This Row],[Eu population]]</f>
        <v>1.5881786760816864E-4</v>
      </c>
      <c r="AD3633" s="1">
        <f>Table1[[#This Row],[jp_sales]]/Table1[[#This Row],[Jp population]]</f>
        <v>0</v>
      </c>
    </row>
    <row r="3634" spans="1:30" x14ac:dyDescent="0.25">
      <c r="A3634" t="s">
        <v>2347</v>
      </c>
      <c r="B3634" t="s">
        <v>39</v>
      </c>
      <c r="C3634">
        <v>2011</v>
      </c>
      <c r="D3634" t="s">
        <v>54</v>
      </c>
      <c r="E3634" t="s">
        <v>83</v>
      </c>
      <c r="F3634" s="4">
        <v>90000</v>
      </c>
      <c r="G3634" s="4">
        <v>100000</v>
      </c>
      <c r="H3634" s="4">
        <v>0</v>
      </c>
      <c r="I3634" s="4">
        <v>40000</v>
      </c>
      <c r="J3634">
        <v>8.1</v>
      </c>
      <c r="K3634">
        <v>21</v>
      </c>
      <c r="L3634">
        <v>7.8</v>
      </c>
      <c r="M3634" s="4">
        <v>25</v>
      </c>
      <c r="N3634" t="s">
        <v>2348</v>
      </c>
      <c r="O3634" t="s">
        <v>84</v>
      </c>
      <c r="P3634" s="4">
        <v>230000</v>
      </c>
      <c r="Q3634" s="3">
        <f>AVERAGE(Table1[[#This Row],[critic_score]],Table1[[#This Row],[user_score]])</f>
        <v>7.9499999999999993</v>
      </c>
      <c r="R3634" s="4">
        <f>Table1[[#This Row],[user_count]]+Table1[[#This Row],[critic_count]]</f>
        <v>46</v>
      </c>
      <c r="S3634" s="2">
        <f>100000*Table1[[#This Row],[review_count]]/Table1[[#This Row],[total sales]]</f>
        <v>20</v>
      </c>
      <c r="T3634" s="2">
        <f>Table1[[#This Row],[total sales]]/(2017-Table1[[#This Row],[year_of_release]])</f>
        <v>38333.333333333336</v>
      </c>
      <c r="U3634" s="9">
        <f>Table1[[#This Row],[na_sales]]/(2017-Table1[[#This Row],[year_of_release]])</f>
        <v>15000</v>
      </c>
      <c r="V3634" s="6">
        <f>Table1[[#This Row],[eu_sales]]/(2017-Table1[[#This Row],[year_of_release]])</f>
        <v>16666.666666666668</v>
      </c>
      <c r="W3634" s="6">
        <f>Table1[[#This Row],[jp_sales]]/(2017-Table1[[#This Row],[year_of_release]])</f>
        <v>0</v>
      </c>
      <c r="X3634" s="6">
        <f>Table1[[#This Row],[other_sales]]/(2017-Table1[[#This Row],[year_of_release]])</f>
        <v>6666.666666666667</v>
      </c>
      <c r="Y3634" s="4">
        <v>545961365</v>
      </c>
      <c r="Z3634" s="4">
        <v>440756453</v>
      </c>
      <c r="AA3634" s="4">
        <v>127833000</v>
      </c>
      <c r="AB3634" s="1">
        <f>Table1[[#This Row],[na_sales]]/Table1[[#This Row],[NA population]]</f>
        <v>1.6484682940889049E-4</v>
      </c>
      <c r="AC3634" s="1">
        <f>Table1[[#This Row],[eu_sales]]/Table1[[#This Row],[Eu population]]</f>
        <v>2.2688266801166947E-4</v>
      </c>
      <c r="AD3634" s="1">
        <f>Table1[[#This Row],[jp_sales]]/Table1[[#This Row],[Jp population]]</f>
        <v>0</v>
      </c>
    </row>
    <row r="3635" spans="1:30" x14ac:dyDescent="0.25">
      <c r="A3635" t="s">
        <v>1112</v>
      </c>
      <c r="B3635" t="s">
        <v>113</v>
      </c>
      <c r="C3635">
        <v>2012</v>
      </c>
      <c r="D3635" t="s">
        <v>40</v>
      </c>
      <c r="E3635" t="s">
        <v>198</v>
      </c>
      <c r="F3635" s="4">
        <v>70000</v>
      </c>
      <c r="G3635" s="4">
        <v>130000</v>
      </c>
      <c r="H3635" s="4">
        <v>0</v>
      </c>
      <c r="I3635" s="4">
        <v>30000</v>
      </c>
      <c r="J3635">
        <v>8</v>
      </c>
      <c r="K3635">
        <v>6</v>
      </c>
      <c r="L3635">
        <v>8.1999999999999993</v>
      </c>
      <c r="M3635" s="4">
        <v>127</v>
      </c>
      <c r="N3635" t="s">
        <v>614</v>
      </c>
      <c r="O3635" t="s">
        <v>84</v>
      </c>
      <c r="P3635" s="4">
        <v>230000</v>
      </c>
      <c r="Q3635" s="3">
        <f>AVERAGE(Table1[[#This Row],[critic_score]],Table1[[#This Row],[user_score]])</f>
        <v>8.1</v>
      </c>
      <c r="R3635" s="4">
        <f>Table1[[#This Row],[user_count]]+Table1[[#This Row],[critic_count]]</f>
        <v>133</v>
      </c>
      <c r="S3635" s="2">
        <f>100000*Table1[[#This Row],[review_count]]/Table1[[#This Row],[total sales]]</f>
        <v>57.826086956521742</v>
      </c>
      <c r="T3635" s="2">
        <f>Table1[[#This Row],[total sales]]/(2017-Table1[[#This Row],[year_of_release]])</f>
        <v>46000</v>
      </c>
      <c r="U3635" s="9">
        <f>Table1[[#This Row],[na_sales]]/(2017-Table1[[#This Row],[year_of_release]])</f>
        <v>14000</v>
      </c>
      <c r="V3635" s="6">
        <f>Table1[[#This Row],[eu_sales]]/(2017-Table1[[#This Row],[year_of_release]])</f>
        <v>26000</v>
      </c>
      <c r="W3635" s="6">
        <f>Table1[[#This Row],[jp_sales]]/(2017-Table1[[#This Row],[year_of_release]])</f>
        <v>0</v>
      </c>
      <c r="X3635" s="6">
        <f>Table1[[#This Row],[other_sales]]/(2017-Table1[[#This Row],[year_of_release]])</f>
        <v>6000</v>
      </c>
      <c r="Y3635" s="4">
        <v>551484507</v>
      </c>
      <c r="Z3635" s="4">
        <v>441417242</v>
      </c>
      <c r="AA3635" s="4">
        <v>127629000</v>
      </c>
      <c r="AB3635" s="1">
        <f>Table1[[#This Row],[na_sales]]/Table1[[#This Row],[NA population]]</f>
        <v>1.2693012969809504E-4</v>
      </c>
      <c r="AC3635" s="1">
        <f>Table1[[#This Row],[eu_sales]]/Table1[[#This Row],[Eu population]]</f>
        <v>2.9450594048159091E-4</v>
      </c>
      <c r="AD3635" s="1">
        <f>Table1[[#This Row],[jp_sales]]/Table1[[#This Row],[Jp population]]</f>
        <v>0</v>
      </c>
    </row>
    <row r="3636" spans="1:30" x14ac:dyDescent="0.25">
      <c r="A3636" t="s">
        <v>3149</v>
      </c>
      <c r="B3636" t="s">
        <v>18</v>
      </c>
      <c r="C3636">
        <v>2010</v>
      </c>
      <c r="D3636" t="s">
        <v>23</v>
      </c>
      <c r="E3636" t="s">
        <v>1370</v>
      </c>
      <c r="F3636" s="4">
        <v>90000</v>
      </c>
      <c r="G3636" s="4">
        <v>110000</v>
      </c>
      <c r="H3636" s="4">
        <v>0</v>
      </c>
      <c r="I3636" s="4">
        <v>20000</v>
      </c>
      <c r="J3636">
        <v>7.4</v>
      </c>
      <c r="K3636">
        <v>17</v>
      </c>
      <c r="L3636">
        <v>6.8</v>
      </c>
      <c r="M3636" s="4">
        <v>5</v>
      </c>
      <c r="N3636" t="s">
        <v>2532</v>
      </c>
      <c r="O3636" t="s">
        <v>21</v>
      </c>
      <c r="P3636" s="4">
        <v>220000</v>
      </c>
      <c r="Q3636" s="3">
        <f>AVERAGE(Table1[[#This Row],[critic_score]],Table1[[#This Row],[user_score]])</f>
        <v>7.1</v>
      </c>
      <c r="R3636" s="4">
        <f>Table1[[#This Row],[user_count]]+Table1[[#This Row],[critic_count]]</f>
        <v>22</v>
      </c>
      <c r="S3636" s="2">
        <f>100000*Table1[[#This Row],[review_count]]/Table1[[#This Row],[total sales]]</f>
        <v>10</v>
      </c>
      <c r="T3636" s="2">
        <f>Table1[[#This Row],[total sales]]/(2017-Table1[[#This Row],[year_of_release]])</f>
        <v>31428.571428571428</v>
      </c>
      <c r="U3636" s="9">
        <f>Table1[[#This Row],[na_sales]]/(2017-Table1[[#This Row],[year_of_release]])</f>
        <v>12857.142857142857</v>
      </c>
      <c r="V3636" s="6">
        <f>Table1[[#This Row],[eu_sales]]/(2017-Table1[[#This Row],[year_of_release]])</f>
        <v>15714.285714285714</v>
      </c>
      <c r="W3636" s="6">
        <f>Table1[[#This Row],[jp_sales]]/(2017-Table1[[#This Row],[year_of_release]])</f>
        <v>0</v>
      </c>
      <c r="X3636" s="6">
        <f>Table1[[#This Row],[other_sales]]/(2017-Table1[[#This Row],[year_of_release]])</f>
        <v>2857.1428571428573</v>
      </c>
      <c r="Y3636" s="4">
        <v>540520772</v>
      </c>
      <c r="Z3636" s="4">
        <v>441654761</v>
      </c>
      <c r="AA3636" s="4">
        <v>128070000</v>
      </c>
      <c r="AB3636" s="1">
        <f>Table1[[#This Row],[na_sales]]/Table1[[#This Row],[NA population]]</f>
        <v>1.6650608942740132E-4</v>
      </c>
      <c r="AC3636" s="1">
        <f>Table1[[#This Row],[eu_sales]]/Table1[[#This Row],[Eu population]]</f>
        <v>2.4906331758076529E-4</v>
      </c>
      <c r="AD3636" s="1">
        <f>Table1[[#This Row],[jp_sales]]/Table1[[#This Row],[Jp population]]</f>
        <v>0</v>
      </c>
    </row>
    <row r="3637" spans="1:30" x14ac:dyDescent="0.25">
      <c r="A3637" t="s">
        <v>3158</v>
      </c>
      <c r="B3637" t="s">
        <v>118</v>
      </c>
      <c r="C3637">
        <v>2006</v>
      </c>
      <c r="D3637" t="s">
        <v>96</v>
      </c>
      <c r="E3637" t="s">
        <v>642</v>
      </c>
      <c r="F3637" s="4">
        <v>150000</v>
      </c>
      <c r="G3637" s="4">
        <v>10000</v>
      </c>
      <c r="H3637" s="4">
        <v>40000</v>
      </c>
      <c r="I3637" s="4">
        <v>20000</v>
      </c>
      <c r="J3637">
        <v>8.6999999999999993</v>
      </c>
      <c r="K3637">
        <v>37</v>
      </c>
      <c r="L3637">
        <v>8.1999999999999993</v>
      </c>
      <c r="M3637" s="4">
        <v>69</v>
      </c>
      <c r="N3637" t="s">
        <v>1685</v>
      </c>
      <c r="O3637" t="s">
        <v>67</v>
      </c>
      <c r="P3637" s="4">
        <v>220000</v>
      </c>
      <c r="Q3637" s="3">
        <f>AVERAGE(Table1[[#This Row],[critic_score]],Table1[[#This Row],[user_score]])</f>
        <v>8.4499999999999993</v>
      </c>
      <c r="R3637" s="4">
        <f>Table1[[#This Row],[user_count]]+Table1[[#This Row],[critic_count]]</f>
        <v>106</v>
      </c>
      <c r="S3637" s="2">
        <f>100000*Table1[[#This Row],[review_count]]/Table1[[#This Row],[total sales]]</f>
        <v>48.18181818181818</v>
      </c>
      <c r="T3637" s="2">
        <f>Table1[[#This Row],[total sales]]/(2017-Table1[[#This Row],[year_of_release]])</f>
        <v>20000</v>
      </c>
      <c r="U3637" s="9">
        <f>Table1[[#This Row],[na_sales]]/(2017-Table1[[#This Row],[year_of_release]])</f>
        <v>13636.363636363636</v>
      </c>
      <c r="V3637" s="6">
        <f>Table1[[#This Row],[eu_sales]]/(2017-Table1[[#This Row],[year_of_release]])</f>
        <v>909.09090909090912</v>
      </c>
      <c r="W3637" s="6">
        <f>Table1[[#This Row],[jp_sales]]/(2017-Table1[[#This Row],[year_of_release]])</f>
        <v>3636.3636363636365</v>
      </c>
      <c r="X3637" s="6">
        <f>Table1[[#This Row],[other_sales]]/(2017-Table1[[#This Row],[year_of_release]])</f>
        <v>1818.1818181818182</v>
      </c>
      <c r="Y3637" s="4">
        <v>516818555</v>
      </c>
      <c r="Z3637" s="4">
        <v>437126892</v>
      </c>
      <c r="AA3637" s="4">
        <v>127854000</v>
      </c>
      <c r="AB3637" s="1">
        <f>Table1[[#This Row],[na_sales]]/Table1[[#This Row],[NA population]]</f>
        <v>2.9023725744521694E-4</v>
      </c>
      <c r="AC3637" s="1">
        <f>Table1[[#This Row],[eu_sales]]/Table1[[#This Row],[Eu population]]</f>
        <v>2.2876652484697737E-5</v>
      </c>
      <c r="AD3637" s="1">
        <f>Table1[[#This Row],[jp_sales]]/Table1[[#This Row],[Jp population]]</f>
        <v>3.1285685234720852E-4</v>
      </c>
    </row>
    <row r="3638" spans="1:30" x14ac:dyDescent="0.25">
      <c r="A3638" t="s">
        <v>3159</v>
      </c>
      <c r="B3638" t="s">
        <v>892</v>
      </c>
      <c r="C3638">
        <v>2014</v>
      </c>
      <c r="D3638" t="s">
        <v>40</v>
      </c>
      <c r="E3638" t="s">
        <v>642</v>
      </c>
      <c r="F3638" s="4">
        <v>20000</v>
      </c>
      <c r="G3638" s="4">
        <v>20000</v>
      </c>
      <c r="H3638" s="4">
        <v>170000</v>
      </c>
      <c r="I3638" s="4">
        <v>10000</v>
      </c>
      <c r="J3638">
        <v>8.1999999999999993</v>
      </c>
      <c r="K3638">
        <v>5</v>
      </c>
      <c r="L3638">
        <v>8.6</v>
      </c>
      <c r="M3638" s="4">
        <v>42</v>
      </c>
      <c r="N3638" t="s">
        <v>2061</v>
      </c>
      <c r="O3638" t="s">
        <v>67</v>
      </c>
      <c r="P3638" s="4">
        <v>220000</v>
      </c>
      <c r="Q3638" s="3">
        <f>AVERAGE(Table1[[#This Row],[critic_score]],Table1[[#This Row],[user_score]])</f>
        <v>8.3999999999999986</v>
      </c>
      <c r="R3638" s="4">
        <f>Table1[[#This Row],[user_count]]+Table1[[#This Row],[critic_count]]</f>
        <v>47</v>
      </c>
      <c r="S3638" s="2">
        <f>100000*Table1[[#This Row],[review_count]]/Table1[[#This Row],[total sales]]</f>
        <v>21.363636363636363</v>
      </c>
      <c r="T3638" s="2">
        <f>Table1[[#This Row],[total sales]]/(2017-Table1[[#This Row],[year_of_release]])</f>
        <v>73333.333333333328</v>
      </c>
      <c r="U3638" s="9">
        <f>Table1[[#This Row],[na_sales]]/(2017-Table1[[#This Row],[year_of_release]])</f>
        <v>6666.666666666667</v>
      </c>
      <c r="V3638" s="6">
        <f>Table1[[#This Row],[eu_sales]]/(2017-Table1[[#This Row],[year_of_release]])</f>
        <v>6666.666666666667</v>
      </c>
      <c r="W3638" s="6">
        <f>Table1[[#This Row],[jp_sales]]/(2017-Table1[[#This Row],[year_of_release]])</f>
        <v>56666.666666666664</v>
      </c>
      <c r="X3638" s="6">
        <f>Table1[[#This Row],[other_sales]]/(2017-Table1[[#This Row],[year_of_release]])</f>
        <v>3333.3333333333335</v>
      </c>
      <c r="Y3638" s="4">
        <v>562338430</v>
      </c>
      <c r="Z3638" s="4">
        <v>443580712</v>
      </c>
      <c r="AA3638" s="4">
        <v>127276000</v>
      </c>
      <c r="AB3638" s="1">
        <f>Table1[[#This Row],[na_sales]]/Table1[[#This Row],[NA population]]</f>
        <v>3.5565771309636443E-5</v>
      </c>
      <c r="AC3638" s="1">
        <f>Table1[[#This Row],[eu_sales]]/Table1[[#This Row],[Eu population]]</f>
        <v>4.5087623196745311E-5</v>
      </c>
      <c r="AD3638" s="1">
        <f>Table1[[#This Row],[jp_sales]]/Table1[[#This Row],[Jp population]]</f>
        <v>1.3356799396586946E-3</v>
      </c>
    </row>
    <row r="3639" spans="1:30" x14ac:dyDescent="0.25">
      <c r="A3639" t="s">
        <v>3164</v>
      </c>
      <c r="B3639" t="s">
        <v>118</v>
      </c>
      <c r="C3639">
        <v>2008</v>
      </c>
      <c r="D3639" t="s">
        <v>96</v>
      </c>
      <c r="E3639" t="s">
        <v>1546</v>
      </c>
      <c r="F3639" s="4">
        <v>90000</v>
      </c>
      <c r="G3639" s="4">
        <v>0</v>
      </c>
      <c r="H3639" s="4">
        <v>120000</v>
      </c>
      <c r="I3639" s="4">
        <v>10000</v>
      </c>
      <c r="J3639">
        <v>5</v>
      </c>
      <c r="K3639">
        <v>13</v>
      </c>
      <c r="L3639">
        <v>5.4</v>
      </c>
      <c r="M3639" s="4">
        <v>13</v>
      </c>
      <c r="N3639" t="s">
        <v>3165</v>
      </c>
      <c r="O3639" t="s">
        <v>84</v>
      </c>
      <c r="P3639" s="4">
        <v>220000</v>
      </c>
      <c r="Q3639" s="3">
        <f>AVERAGE(Table1[[#This Row],[critic_score]],Table1[[#This Row],[user_score]])</f>
        <v>5.2</v>
      </c>
      <c r="R3639" s="4">
        <f>Table1[[#This Row],[user_count]]+Table1[[#This Row],[critic_count]]</f>
        <v>26</v>
      </c>
      <c r="S3639" s="2">
        <f>100000*Table1[[#This Row],[review_count]]/Table1[[#This Row],[total sales]]</f>
        <v>11.818181818181818</v>
      </c>
      <c r="T3639" s="2">
        <f>Table1[[#This Row],[total sales]]/(2017-Table1[[#This Row],[year_of_release]])</f>
        <v>24444.444444444445</v>
      </c>
      <c r="U3639" s="9">
        <f>Table1[[#This Row],[na_sales]]/(2017-Table1[[#This Row],[year_of_release]])</f>
        <v>10000</v>
      </c>
      <c r="V3639" s="6">
        <f>Table1[[#This Row],[eu_sales]]/(2017-Table1[[#This Row],[year_of_release]])</f>
        <v>0</v>
      </c>
      <c r="W3639" s="6">
        <f>Table1[[#This Row],[jp_sales]]/(2017-Table1[[#This Row],[year_of_release]])</f>
        <v>13333.333333333334</v>
      </c>
      <c r="X3639" s="6">
        <f>Table1[[#This Row],[other_sales]]/(2017-Table1[[#This Row],[year_of_release]])</f>
        <v>1111.1111111111111</v>
      </c>
      <c r="Y3639" s="4">
        <v>528816311</v>
      </c>
      <c r="Z3639" s="4">
        <v>440001482</v>
      </c>
      <c r="AA3639" s="4">
        <v>128063000</v>
      </c>
      <c r="AB3639" s="1">
        <f>Table1[[#This Row],[na_sales]]/Table1[[#This Row],[NA population]]</f>
        <v>1.7019142210233376E-4</v>
      </c>
      <c r="AC3639" s="1">
        <f>Table1[[#This Row],[eu_sales]]/Table1[[#This Row],[Eu population]]</f>
        <v>0</v>
      </c>
      <c r="AD3639" s="1">
        <f>Table1[[#This Row],[jp_sales]]/Table1[[#This Row],[Jp population]]</f>
        <v>9.3703880121502701E-4</v>
      </c>
    </row>
    <row r="3640" spans="1:30" x14ac:dyDescent="0.25">
      <c r="A3640" t="s">
        <v>2049</v>
      </c>
      <c r="B3640" t="s">
        <v>113</v>
      </c>
      <c r="C3640">
        <v>2012</v>
      </c>
      <c r="D3640" t="s">
        <v>54</v>
      </c>
      <c r="E3640" t="s">
        <v>41</v>
      </c>
      <c r="F3640" s="4">
        <v>110000</v>
      </c>
      <c r="G3640" s="4">
        <v>90000</v>
      </c>
      <c r="H3640" s="4">
        <v>0</v>
      </c>
      <c r="I3640" s="4">
        <v>20000</v>
      </c>
      <c r="J3640">
        <v>7.6</v>
      </c>
      <c r="K3640">
        <v>16</v>
      </c>
      <c r="L3640">
        <v>8.1999999999999993</v>
      </c>
      <c r="M3640" s="4">
        <v>1237</v>
      </c>
      <c r="N3640" t="s">
        <v>2050</v>
      </c>
      <c r="O3640" t="s">
        <v>43</v>
      </c>
      <c r="P3640" s="4">
        <v>220000</v>
      </c>
      <c r="Q3640" s="3">
        <f>AVERAGE(Table1[[#This Row],[critic_score]],Table1[[#This Row],[user_score]])</f>
        <v>7.8999999999999995</v>
      </c>
      <c r="R3640" s="4">
        <f>Table1[[#This Row],[user_count]]+Table1[[#This Row],[critic_count]]</f>
        <v>1253</v>
      </c>
      <c r="S3640" s="2">
        <f>100000*Table1[[#This Row],[review_count]]/Table1[[#This Row],[total sales]]</f>
        <v>569.5454545454545</v>
      </c>
      <c r="T3640" s="2">
        <f>Table1[[#This Row],[total sales]]/(2017-Table1[[#This Row],[year_of_release]])</f>
        <v>44000</v>
      </c>
      <c r="U3640" s="9">
        <f>Table1[[#This Row],[na_sales]]/(2017-Table1[[#This Row],[year_of_release]])</f>
        <v>22000</v>
      </c>
      <c r="V3640" s="6">
        <f>Table1[[#This Row],[eu_sales]]/(2017-Table1[[#This Row],[year_of_release]])</f>
        <v>18000</v>
      </c>
      <c r="W3640" s="6">
        <f>Table1[[#This Row],[jp_sales]]/(2017-Table1[[#This Row],[year_of_release]])</f>
        <v>0</v>
      </c>
      <c r="X3640" s="6">
        <f>Table1[[#This Row],[other_sales]]/(2017-Table1[[#This Row],[year_of_release]])</f>
        <v>4000</v>
      </c>
      <c r="Y3640" s="4">
        <v>551484507</v>
      </c>
      <c r="Z3640" s="4">
        <v>441417242</v>
      </c>
      <c r="AA3640" s="4">
        <v>127629000</v>
      </c>
      <c r="AB3640" s="1">
        <f>Table1[[#This Row],[na_sales]]/Table1[[#This Row],[NA population]]</f>
        <v>1.9946163238272077E-4</v>
      </c>
      <c r="AC3640" s="1">
        <f>Table1[[#This Row],[eu_sales]]/Table1[[#This Row],[Eu population]]</f>
        <v>2.0388872802571678E-4</v>
      </c>
      <c r="AD3640" s="1">
        <f>Table1[[#This Row],[jp_sales]]/Table1[[#This Row],[Jp population]]</f>
        <v>0</v>
      </c>
    </row>
    <row r="3641" spans="1:30" x14ac:dyDescent="0.25">
      <c r="A3641" t="s">
        <v>3173</v>
      </c>
      <c r="B3641" t="s">
        <v>118</v>
      </c>
      <c r="C3641">
        <v>2005</v>
      </c>
      <c r="D3641" t="s">
        <v>19</v>
      </c>
      <c r="E3641" t="s">
        <v>100</v>
      </c>
      <c r="F3641" s="4">
        <v>200000</v>
      </c>
      <c r="G3641" s="4">
        <v>0</v>
      </c>
      <c r="H3641" s="4">
        <v>0</v>
      </c>
      <c r="I3641" s="4">
        <v>20000</v>
      </c>
      <c r="J3641">
        <v>7.5</v>
      </c>
      <c r="K3641">
        <v>25</v>
      </c>
      <c r="L3641">
        <v>8.5</v>
      </c>
      <c r="M3641" s="4">
        <v>15</v>
      </c>
      <c r="N3641" t="s">
        <v>141</v>
      </c>
      <c r="O3641" t="s">
        <v>21</v>
      </c>
      <c r="P3641" s="4">
        <v>220000</v>
      </c>
      <c r="Q3641" s="3">
        <f>AVERAGE(Table1[[#This Row],[critic_score]],Table1[[#This Row],[user_score]])</f>
        <v>8</v>
      </c>
      <c r="R3641" s="4">
        <f>Table1[[#This Row],[user_count]]+Table1[[#This Row],[critic_count]]</f>
        <v>40</v>
      </c>
      <c r="S3641" s="2">
        <f>100000*Table1[[#This Row],[review_count]]/Table1[[#This Row],[total sales]]</f>
        <v>18.181818181818183</v>
      </c>
      <c r="T3641" s="2">
        <f>Table1[[#This Row],[total sales]]/(2017-Table1[[#This Row],[year_of_release]])</f>
        <v>18333.333333333332</v>
      </c>
      <c r="U3641" s="9">
        <f>Table1[[#This Row],[na_sales]]/(2017-Table1[[#This Row],[year_of_release]])</f>
        <v>16666.666666666668</v>
      </c>
      <c r="V3641" s="6">
        <f>Table1[[#This Row],[eu_sales]]/(2017-Table1[[#This Row],[year_of_release]])</f>
        <v>0</v>
      </c>
      <c r="W3641" s="6">
        <f>Table1[[#This Row],[jp_sales]]/(2017-Table1[[#This Row],[year_of_release]])</f>
        <v>0</v>
      </c>
      <c r="X3641" s="6">
        <f>Table1[[#This Row],[other_sales]]/(2017-Table1[[#This Row],[year_of_release]])</f>
        <v>1666.6666666666667</v>
      </c>
      <c r="Y3641" s="4">
        <v>511054143</v>
      </c>
      <c r="Z3641" s="4">
        <v>435713800</v>
      </c>
      <c r="AA3641" s="4">
        <v>127773000</v>
      </c>
      <c r="AB3641" s="1">
        <f>Table1[[#This Row],[na_sales]]/Table1[[#This Row],[NA population]]</f>
        <v>3.9134796721528584E-4</v>
      </c>
      <c r="AC3641" s="1">
        <f>Table1[[#This Row],[eu_sales]]/Table1[[#This Row],[Eu population]]</f>
        <v>0</v>
      </c>
      <c r="AD3641" s="1">
        <f>Table1[[#This Row],[jp_sales]]/Table1[[#This Row],[Jp population]]</f>
        <v>0</v>
      </c>
    </row>
    <row r="3642" spans="1:30" x14ac:dyDescent="0.25">
      <c r="A3642" t="s">
        <v>565</v>
      </c>
      <c r="B3642" t="s">
        <v>18</v>
      </c>
      <c r="C3642">
        <v>2010</v>
      </c>
      <c r="D3642" t="s">
        <v>19</v>
      </c>
      <c r="E3642" t="s">
        <v>171</v>
      </c>
      <c r="F3642" s="4">
        <v>70000</v>
      </c>
      <c r="G3642" s="4">
        <v>100000</v>
      </c>
      <c r="H3642" s="4">
        <v>30000</v>
      </c>
      <c r="I3642" s="4">
        <v>20000</v>
      </c>
      <c r="J3642">
        <v>7.8</v>
      </c>
      <c r="K3642">
        <v>9</v>
      </c>
      <c r="L3642">
        <v>5.4</v>
      </c>
      <c r="M3642" s="4">
        <v>7</v>
      </c>
      <c r="N3642" t="s">
        <v>256</v>
      </c>
      <c r="O3642" t="s">
        <v>21</v>
      </c>
      <c r="P3642" s="4">
        <v>220000</v>
      </c>
      <c r="Q3642" s="3">
        <f>AVERAGE(Table1[[#This Row],[critic_score]],Table1[[#This Row],[user_score]])</f>
        <v>6.6</v>
      </c>
      <c r="R3642" s="4">
        <f>Table1[[#This Row],[user_count]]+Table1[[#This Row],[critic_count]]</f>
        <v>16</v>
      </c>
      <c r="S3642" s="2">
        <f>100000*Table1[[#This Row],[review_count]]/Table1[[#This Row],[total sales]]</f>
        <v>7.2727272727272725</v>
      </c>
      <c r="T3642" s="2">
        <f>Table1[[#This Row],[total sales]]/(2017-Table1[[#This Row],[year_of_release]])</f>
        <v>31428.571428571428</v>
      </c>
      <c r="U3642" s="9">
        <f>Table1[[#This Row],[na_sales]]/(2017-Table1[[#This Row],[year_of_release]])</f>
        <v>10000</v>
      </c>
      <c r="V3642" s="6">
        <f>Table1[[#This Row],[eu_sales]]/(2017-Table1[[#This Row],[year_of_release]])</f>
        <v>14285.714285714286</v>
      </c>
      <c r="W3642" s="6">
        <f>Table1[[#This Row],[jp_sales]]/(2017-Table1[[#This Row],[year_of_release]])</f>
        <v>4285.7142857142853</v>
      </c>
      <c r="X3642" s="6">
        <f>Table1[[#This Row],[other_sales]]/(2017-Table1[[#This Row],[year_of_release]])</f>
        <v>2857.1428571428573</v>
      </c>
      <c r="Y3642" s="4">
        <v>540520772</v>
      </c>
      <c r="Z3642" s="4">
        <v>441654761</v>
      </c>
      <c r="AA3642" s="4">
        <v>128070000</v>
      </c>
      <c r="AB3642" s="1">
        <f>Table1[[#This Row],[na_sales]]/Table1[[#This Row],[NA population]]</f>
        <v>1.2950473622131214E-4</v>
      </c>
      <c r="AC3642" s="1">
        <f>Table1[[#This Row],[eu_sales]]/Table1[[#This Row],[Eu population]]</f>
        <v>2.2642119780069572E-4</v>
      </c>
      <c r="AD3642" s="1">
        <f>Table1[[#This Row],[jp_sales]]/Table1[[#This Row],[Jp population]]</f>
        <v>2.3424689622862497E-4</v>
      </c>
    </row>
    <row r="3643" spans="1:30" x14ac:dyDescent="0.25">
      <c r="A3643" t="s">
        <v>3174</v>
      </c>
      <c r="B3643" t="s">
        <v>138</v>
      </c>
      <c r="C3643">
        <v>2002</v>
      </c>
      <c r="D3643" t="s">
        <v>96</v>
      </c>
      <c r="E3643" t="s">
        <v>231</v>
      </c>
      <c r="F3643" s="4">
        <v>170000</v>
      </c>
      <c r="G3643" s="4">
        <v>40000</v>
      </c>
      <c r="H3643" s="4">
        <v>0</v>
      </c>
      <c r="I3643" s="4">
        <v>10000</v>
      </c>
      <c r="J3643">
        <v>8.4</v>
      </c>
      <c r="K3643">
        <v>31</v>
      </c>
      <c r="L3643">
        <v>9.1999999999999993</v>
      </c>
      <c r="M3643" s="4">
        <v>95</v>
      </c>
      <c r="N3643" t="s">
        <v>1377</v>
      </c>
      <c r="O3643" t="s">
        <v>67</v>
      </c>
      <c r="P3643" s="4">
        <v>220000</v>
      </c>
      <c r="Q3643" s="3">
        <f>AVERAGE(Table1[[#This Row],[critic_score]],Table1[[#This Row],[user_score]])</f>
        <v>8.8000000000000007</v>
      </c>
      <c r="R3643" s="4">
        <f>Table1[[#This Row],[user_count]]+Table1[[#This Row],[critic_count]]</f>
        <v>126</v>
      </c>
      <c r="S3643" s="2">
        <f>100000*Table1[[#This Row],[review_count]]/Table1[[#This Row],[total sales]]</f>
        <v>57.272727272727273</v>
      </c>
      <c r="T3643" s="2">
        <f>Table1[[#This Row],[total sales]]/(2017-Table1[[#This Row],[year_of_release]])</f>
        <v>14666.666666666666</v>
      </c>
      <c r="U3643" s="9">
        <f>Table1[[#This Row],[na_sales]]/(2017-Table1[[#This Row],[year_of_release]])</f>
        <v>11333.333333333334</v>
      </c>
      <c r="V3643" s="6">
        <f>Table1[[#This Row],[eu_sales]]/(2017-Table1[[#This Row],[year_of_release]])</f>
        <v>2666.6666666666665</v>
      </c>
      <c r="W3643" s="6">
        <f>Table1[[#This Row],[jp_sales]]/(2017-Table1[[#This Row],[year_of_release]])</f>
        <v>0</v>
      </c>
      <c r="X3643" s="6">
        <f>Table1[[#This Row],[other_sales]]/(2017-Table1[[#This Row],[year_of_release]])</f>
        <v>666.66666666666663</v>
      </c>
      <c r="Y3643" s="4">
        <v>495013192</v>
      </c>
      <c r="Z3643" s="4">
        <v>431019772</v>
      </c>
      <c r="AA3643" s="4">
        <v>127445000</v>
      </c>
      <c r="AB3643" s="1">
        <f>Table1[[#This Row],[na_sales]]/Table1[[#This Row],[NA population]]</f>
        <v>3.4342519097955678E-4</v>
      </c>
      <c r="AC3643" s="1">
        <f>Table1[[#This Row],[eu_sales]]/Table1[[#This Row],[Eu population]]</f>
        <v>9.2803167275583819E-5</v>
      </c>
      <c r="AD3643" s="1">
        <f>Table1[[#This Row],[jp_sales]]/Table1[[#This Row],[Jp population]]</f>
        <v>0</v>
      </c>
    </row>
    <row r="3644" spans="1:30" x14ac:dyDescent="0.25">
      <c r="A3644" t="s">
        <v>3176</v>
      </c>
      <c r="B3644" t="s">
        <v>113</v>
      </c>
      <c r="C3644">
        <v>2012</v>
      </c>
      <c r="D3644" t="s">
        <v>96</v>
      </c>
      <c r="E3644" t="s">
        <v>572</v>
      </c>
      <c r="F3644" s="4">
        <v>0</v>
      </c>
      <c r="G3644" s="4">
        <v>190000</v>
      </c>
      <c r="H3644" s="4">
        <v>0</v>
      </c>
      <c r="I3644" s="4">
        <v>30000</v>
      </c>
      <c r="J3644">
        <v>6.9</v>
      </c>
      <c r="K3644">
        <v>51</v>
      </c>
      <c r="L3644">
        <v>5.6</v>
      </c>
      <c r="M3644" s="4">
        <v>751</v>
      </c>
      <c r="N3644" t="s">
        <v>3177</v>
      </c>
      <c r="O3644" t="s">
        <v>43</v>
      </c>
      <c r="P3644" s="4">
        <v>220000</v>
      </c>
      <c r="Q3644" s="3">
        <f>AVERAGE(Table1[[#This Row],[critic_score]],Table1[[#This Row],[user_score]])</f>
        <v>6.25</v>
      </c>
      <c r="R3644" s="4">
        <f>Table1[[#This Row],[user_count]]+Table1[[#This Row],[critic_count]]</f>
        <v>802</v>
      </c>
      <c r="S3644" s="2">
        <f>100000*Table1[[#This Row],[review_count]]/Table1[[#This Row],[total sales]]</f>
        <v>364.54545454545456</v>
      </c>
      <c r="T3644" s="2">
        <f>Table1[[#This Row],[total sales]]/(2017-Table1[[#This Row],[year_of_release]])</f>
        <v>44000</v>
      </c>
      <c r="U3644" s="9">
        <f>Table1[[#This Row],[na_sales]]/(2017-Table1[[#This Row],[year_of_release]])</f>
        <v>0</v>
      </c>
      <c r="V3644" s="6">
        <f>Table1[[#This Row],[eu_sales]]/(2017-Table1[[#This Row],[year_of_release]])</f>
        <v>38000</v>
      </c>
      <c r="W3644" s="6">
        <f>Table1[[#This Row],[jp_sales]]/(2017-Table1[[#This Row],[year_of_release]])</f>
        <v>0</v>
      </c>
      <c r="X3644" s="6">
        <f>Table1[[#This Row],[other_sales]]/(2017-Table1[[#This Row],[year_of_release]])</f>
        <v>6000</v>
      </c>
      <c r="Y3644" s="4">
        <v>551484507</v>
      </c>
      <c r="Z3644" s="4">
        <v>441417242</v>
      </c>
      <c r="AA3644" s="4">
        <v>127629000</v>
      </c>
      <c r="AB3644" s="1">
        <f>Table1[[#This Row],[na_sales]]/Table1[[#This Row],[NA population]]</f>
        <v>0</v>
      </c>
      <c r="AC3644" s="1">
        <f>Table1[[#This Row],[eu_sales]]/Table1[[#This Row],[Eu population]]</f>
        <v>4.3043175916540204E-4</v>
      </c>
      <c r="AD3644" s="1">
        <f>Table1[[#This Row],[jp_sales]]/Table1[[#This Row],[Jp population]]</f>
        <v>0</v>
      </c>
    </row>
    <row r="3645" spans="1:30" x14ac:dyDescent="0.25">
      <c r="A3645" t="s">
        <v>848</v>
      </c>
      <c r="B3645" t="s">
        <v>138</v>
      </c>
      <c r="C3645">
        <v>2004</v>
      </c>
      <c r="D3645" t="s">
        <v>19</v>
      </c>
      <c r="E3645" t="s">
        <v>100</v>
      </c>
      <c r="F3645" s="4">
        <v>170000</v>
      </c>
      <c r="G3645" s="4">
        <v>40000</v>
      </c>
      <c r="H3645" s="4">
        <v>0</v>
      </c>
      <c r="I3645" s="4">
        <v>10000</v>
      </c>
      <c r="J3645">
        <v>8.8000000000000007</v>
      </c>
      <c r="K3645">
        <v>18</v>
      </c>
      <c r="L3645">
        <v>9</v>
      </c>
      <c r="M3645" s="4">
        <v>5</v>
      </c>
      <c r="N3645" t="s">
        <v>101</v>
      </c>
      <c r="O3645" t="s">
        <v>21</v>
      </c>
      <c r="P3645" s="4">
        <v>220000</v>
      </c>
      <c r="Q3645" s="3">
        <f>AVERAGE(Table1[[#This Row],[critic_score]],Table1[[#This Row],[user_score]])</f>
        <v>8.9</v>
      </c>
      <c r="R3645" s="4">
        <f>Table1[[#This Row],[user_count]]+Table1[[#This Row],[critic_count]]</f>
        <v>23</v>
      </c>
      <c r="S3645" s="2">
        <f>100000*Table1[[#This Row],[review_count]]/Table1[[#This Row],[total sales]]</f>
        <v>10.454545454545455</v>
      </c>
      <c r="T3645" s="2">
        <f>Table1[[#This Row],[total sales]]/(2017-Table1[[#This Row],[year_of_release]])</f>
        <v>16923.076923076922</v>
      </c>
      <c r="U3645" s="9">
        <f>Table1[[#This Row],[na_sales]]/(2017-Table1[[#This Row],[year_of_release]])</f>
        <v>13076.923076923076</v>
      </c>
      <c r="V3645" s="6">
        <f>Table1[[#This Row],[eu_sales]]/(2017-Table1[[#This Row],[year_of_release]])</f>
        <v>3076.9230769230771</v>
      </c>
      <c r="W3645" s="6">
        <f>Table1[[#This Row],[jp_sales]]/(2017-Table1[[#This Row],[year_of_release]])</f>
        <v>0</v>
      </c>
      <c r="X3645" s="6">
        <f>Table1[[#This Row],[other_sales]]/(2017-Table1[[#This Row],[year_of_release]])</f>
        <v>769.23076923076928</v>
      </c>
      <c r="Y3645" s="4">
        <v>505524224</v>
      </c>
      <c r="Z3645" s="4">
        <v>434174638</v>
      </c>
      <c r="AA3645" s="4">
        <v>127761000</v>
      </c>
      <c r="AB3645" s="1">
        <f>Table1[[#This Row],[na_sales]]/Table1[[#This Row],[NA population]]</f>
        <v>3.3628457733412198E-4</v>
      </c>
      <c r="AC3645" s="1">
        <f>Table1[[#This Row],[eu_sales]]/Table1[[#This Row],[Eu population]]</f>
        <v>9.2128826741832854E-5</v>
      </c>
      <c r="AD3645" s="1">
        <f>Table1[[#This Row],[jp_sales]]/Table1[[#This Row],[Jp population]]</f>
        <v>0</v>
      </c>
    </row>
    <row r="3646" spans="1:30" x14ac:dyDescent="0.25">
      <c r="A3646" t="s">
        <v>3178</v>
      </c>
      <c r="B3646" t="s">
        <v>159</v>
      </c>
      <c r="C3646">
        <v>2004</v>
      </c>
      <c r="D3646" t="s">
        <v>19</v>
      </c>
      <c r="E3646" t="s">
        <v>20</v>
      </c>
      <c r="F3646" s="4">
        <v>160000</v>
      </c>
      <c r="G3646" s="4">
        <v>60000</v>
      </c>
      <c r="H3646" s="4">
        <v>0</v>
      </c>
      <c r="I3646" s="4">
        <v>0</v>
      </c>
      <c r="J3646">
        <v>7.7</v>
      </c>
      <c r="K3646">
        <v>20</v>
      </c>
      <c r="L3646">
        <v>7.8</v>
      </c>
      <c r="M3646" s="4">
        <v>6</v>
      </c>
      <c r="N3646" t="s">
        <v>3179</v>
      </c>
      <c r="O3646" t="s">
        <v>21</v>
      </c>
      <c r="P3646" s="4">
        <v>220000</v>
      </c>
      <c r="Q3646" s="3">
        <f>AVERAGE(Table1[[#This Row],[critic_score]],Table1[[#This Row],[user_score]])</f>
        <v>7.75</v>
      </c>
      <c r="R3646" s="4">
        <f>Table1[[#This Row],[user_count]]+Table1[[#This Row],[critic_count]]</f>
        <v>26</v>
      </c>
      <c r="S3646" s="2">
        <f>100000*Table1[[#This Row],[review_count]]/Table1[[#This Row],[total sales]]</f>
        <v>11.818181818181818</v>
      </c>
      <c r="T3646" s="2">
        <f>Table1[[#This Row],[total sales]]/(2017-Table1[[#This Row],[year_of_release]])</f>
        <v>16923.076923076922</v>
      </c>
      <c r="U3646" s="9">
        <f>Table1[[#This Row],[na_sales]]/(2017-Table1[[#This Row],[year_of_release]])</f>
        <v>12307.692307692309</v>
      </c>
      <c r="V3646" s="6">
        <f>Table1[[#This Row],[eu_sales]]/(2017-Table1[[#This Row],[year_of_release]])</f>
        <v>4615.3846153846152</v>
      </c>
      <c r="W3646" s="6">
        <f>Table1[[#This Row],[jp_sales]]/(2017-Table1[[#This Row],[year_of_release]])</f>
        <v>0</v>
      </c>
      <c r="X3646" s="6">
        <f>Table1[[#This Row],[other_sales]]/(2017-Table1[[#This Row],[year_of_release]])</f>
        <v>0</v>
      </c>
      <c r="Y3646" s="4">
        <v>505524224</v>
      </c>
      <c r="Z3646" s="4">
        <v>434174638</v>
      </c>
      <c r="AA3646" s="4">
        <v>127761000</v>
      </c>
      <c r="AB3646" s="1">
        <f>Table1[[#This Row],[na_sales]]/Table1[[#This Row],[NA population]]</f>
        <v>3.165031316085854E-4</v>
      </c>
      <c r="AC3646" s="1">
        <f>Table1[[#This Row],[eu_sales]]/Table1[[#This Row],[Eu population]]</f>
        <v>1.3819324011274929E-4</v>
      </c>
      <c r="AD3646" s="1">
        <f>Table1[[#This Row],[jp_sales]]/Table1[[#This Row],[Jp population]]</f>
        <v>0</v>
      </c>
    </row>
    <row r="3647" spans="1:30" x14ac:dyDescent="0.25">
      <c r="A3647" t="s">
        <v>3180</v>
      </c>
      <c r="B3647" t="s">
        <v>892</v>
      </c>
      <c r="C3647">
        <v>2014</v>
      </c>
      <c r="D3647" t="s">
        <v>40</v>
      </c>
      <c r="E3647" t="s">
        <v>51</v>
      </c>
      <c r="F3647" s="4">
        <v>0</v>
      </c>
      <c r="G3647" s="4">
        <v>80000</v>
      </c>
      <c r="H3647" s="4">
        <v>120000</v>
      </c>
      <c r="I3647" s="4">
        <v>20000</v>
      </c>
      <c r="J3647">
        <v>8.1999999999999993</v>
      </c>
      <c r="K3647">
        <v>24</v>
      </c>
      <c r="L3647">
        <v>8.4</v>
      </c>
      <c r="M3647" s="4">
        <v>125</v>
      </c>
      <c r="N3647" t="s">
        <v>1177</v>
      </c>
      <c r="O3647" t="s">
        <v>43</v>
      </c>
      <c r="P3647" s="4">
        <v>220000</v>
      </c>
      <c r="Q3647" s="3">
        <f>AVERAGE(Table1[[#This Row],[critic_score]],Table1[[#This Row],[user_score]])</f>
        <v>8.3000000000000007</v>
      </c>
      <c r="R3647" s="4">
        <f>Table1[[#This Row],[user_count]]+Table1[[#This Row],[critic_count]]</f>
        <v>149</v>
      </c>
      <c r="S3647" s="2">
        <f>100000*Table1[[#This Row],[review_count]]/Table1[[#This Row],[total sales]]</f>
        <v>67.727272727272734</v>
      </c>
      <c r="T3647" s="2">
        <f>Table1[[#This Row],[total sales]]/(2017-Table1[[#This Row],[year_of_release]])</f>
        <v>73333.333333333328</v>
      </c>
      <c r="U3647" s="9">
        <f>Table1[[#This Row],[na_sales]]/(2017-Table1[[#This Row],[year_of_release]])</f>
        <v>0</v>
      </c>
      <c r="V3647" s="6">
        <f>Table1[[#This Row],[eu_sales]]/(2017-Table1[[#This Row],[year_of_release]])</f>
        <v>26666.666666666668</v>
      </c>
      <c r="W3647" s="6">
        <f>Table1[[#This Row],[jp_sales]]/(2017-Table1[[#This Row],[year_of_release]])</f>
        <v>40000</v>
      </c>
      <c r="X3647" s="6">
        <f>Table1[[#This Row],[other_sales]]/(2017-Table1[[#This Row],[year_of_release]])</f>
        <v>6666.666666666667</v>
      </c>
      <c r="Y3647" s="4">
        <v>562338430</v>
      </c>
      <c r="Z3647" s="4">
        <v>443580712</v>
      </c>
      <c r="AA3647" s="4">
        <v>127276000</v>
      </c>
      <c r="AB3647" s="1">
        <f>Table1[[#This Row],[na_sales]]/Table1[[#This Row],[NA population]]</f>
        <v>0</v>
      </c>
      <c r="AC3647" s="1">
        <f>Table1[[#This Row],[eu_sales]]/Table1[[#This Row],[Eu population]]</f>
        <v>1.8035049278698124E-4</v>
      </c>
      <c r="AD3647" s="1">
        <f>Table1[[#This Row],[jp_sales]]/Table1[[#This Row],[Jp population]]</f>
        <v>9.4283289858260785E-4</v>
      </c>
    </row>
    <row r="3648" spans="1:30" x14ac:dyDescent="0.25">
      <c r="A3648" t="s">
        <v>2806</v>
      </c>
      <c r="B3648" t="s">
        <v>18</v>
      </c>
      <c r="C3648">
        <v>2011</v>
      </c>
      <c r="D3648" t="s">
        <v>23</v>
      </c>
      <c r="E3648" t="s">
        <v>55</v>
      </c>
      <c r="F3648" s="4">
        <v>210000</v>
      </c>
      <c r="G3648" s="4">
        <v>0</v>
      </c>
      <c r="H3648" s="4">
        <v>0</v>
      </c>
      <c r="I3648" s="4">
        <v>10000</v>
      </c>
      <c r="J3648">
        <v>4.2</v>
      </c>
      <c r="K3648">
        <v>5</v>
      </c>
      <c r="L3648">
        <v>3.1</v>
      </c>
      <c r="M3648" s="4">
        <v>9</v>
      </c>
      <c r="N3648" t="s">
        <v>2094</v>
      </c>
      <c r="O3648" t="s">
        <v>21</v>
      </c>
      <c r="P3648" s="4">
        <v>220000</v>
      </c>
      <c r="Q3648" s="3">
        <f>AVERAGE(Table1[[#This Row],[critic_score]],Table1[[#This Row],[user_score]])</f>
        <v>3.6500000000000004</v>
      </c>
      <c r="R3648" s="4">
        <f>Table1[[#This Row],[user_count]]+Table1[[#This Row],[critic_count]]</f>
        <v>14</v>
      </c>
      <c r="S3648" s="2">
        <f>100000*Table1[[#This Row],[review_count]]/Table1[[#This Row],[total sales]]</f>
        <v>6.3636363636363633</v>
      </c>
      <c r="T3648" s="2">
        <f>Table1[[#This Row],[total sales]]/(2017-Table1[[#This Row],[year_of_release]])</f>
        <v>36666.666666666664</v>
      </c>
      <c r="U3648" s="9">
        <f>Table1[[#This Row],[na_sales]]/(2017-Table1[[#This Row],[year_of_release]])</f>
        <v>35000</v>
      </c>
      <c r="V3648" s="6">
        <f>Table1[[#This Row],[eu_sales]]/(2017-Table1[[#This Row],[year_of_release]])</f>
        <v>0</v>
      </c>
      <c r="W3648" s="6">
        <f>Table1[[#This Row],[jp_sales]]/(2017-Table1[[#This Row],[year_of_release]])</f>
        <v>0</v>
      </c>
      <c r="X3648" s="6">
        <f>Table1[[#This Row],[other_sales]]/(2017-Table1[[#This Row],[year_of_release]])</f>
        <v>1666.6666666666667</v>
      </c>
      <c r="Y3648" s="4">
        <v>545961365</v>
      </c>
      <c r="Z3648" s="4">
        <v>440756453</v>
      </c>
      <c r="AA3648" s="4">
        <v>127833000</v>
      </c>
      <c r="AB3648" s="1">
        <f>Table1[[#This Row],[na_sales]]/Table1[[#This Row],[NA population]]</f>
        <v>3.8464260195407782E-4</v>
      </c>
      <c r="AC3648" s="1">
        <f>Table1[[#This Row],[eu_sales]]/Table1[[#This Row],[Eu population]]</f>
        <v>0</v>
      </c>
      <c r="AD3648" s="1">
        <f>Table1[[#This Row],[jp_sales]]/Table1[[#This Row],[Jp population]]</f>
        <v>0</v>
      </c>
    </row>
    <row r="3649" spans="1:30" x14ac:dyDescent="0.25">
      <c r="A3649" t="s">
        <v>3181</v>
      </c>
      <c r="B3649" t="s">
        <v>69</v>
      </c>
      <c r="C3649">
        <v>2012</v>
      </c>
      <c r="D3649" t="s">
        <v>191</v>
      </c>
      <c r="E3649" t="s">
        <v>20</v>
      </c>
      <c r="F3649" s="4">
        <v>130000</v>
      </c>
      <c r="G3649" s="4">
        <v>20000</v>
      </c>
      <c r="H3649" s="4">
        <v>60000</v>
      </c>
      <c r="I3649" s="4">
        <v>10000</v>
      </c>
      <c r="J3649">
        <v>5.4</v>
      </c>
      <c r="K3649">
        <v>35</v>
      </c>
      <c r="L3649">
        <v>6.1</v>
      </c>
      <c r="M3649" s="4">
        <v>28</v>
      </c>
      <c r="N3649" t="s">
        <v>3182</v>
      </c>
      <c r="O3649" t="s">
        <v>67</v>
      </c>
      <c r="P3649" s="4">
        <v>220000</v>
      </c>
      <c r="Q3649" s="3">
        <f>AVERAGE(Table1[[#This Row],[critic_score]],Table1[[#This Row],[user_score]])</f>
        <v>5.75</v>
      </c>
      <c r="R3649" s="4">
        <f>Table1[[#This Row],[user_count]]+Table1[[#This Row],[critic_count]]</f>
        <v>63</v>
      </c>
      <c r="S3649" s="2">
        <f>100000*Table1[[#This Row],[review_count]]/Table1[[#This Row],[total sales]]</f>
        <v>28.636363636363637</v>
      </c>
      <c r="T3649" s="2">
        <f>Table1[[#This Row],[total sales]]/(2017-Table1[[#This Row],[year_of_release]])</f>
        <v>44000</v>
      </c>
      <c r="U3649" s="9">
        <f>Table1[[#This Row],[na_sales]]/(2017-Table1[[#This Row],[year_of_release]])</f>
        <v>26000</v>
      </c>
      <c r="V3649" s="6">
        <f>Table1[[#This Row],[eu_sales]]/(2017-Table1[[#This Row],[year_of_release]])</f>
        <v>4000</v>
      </c>
      <c r="W3649" s="6">
        <f>Table1[[#This Row],[jp_sales]]/(2017-Table1[[#This Row],[year_of_release]])</f>
        <v>12000</v>
      </c>
      <c r="X3649" s="6">
        <f>Table1[[#This Row],[other_sales]]/(2017-Table1[[#This Row],[year_of_release]])</f>
        <v>2000</v>
      </c>
      <c r="Y3649" s="4">
        <v>551484507</v>
      </c>
      <c r="Z3649" s="4">
        <v>441417242</v>
      </c>
      <c r="AA3649" s="4">
        <v>127629000</v>
      </c>
      <c r="AB3649" s="1">
        <f>Table1[[#This Row],[na_sales]]/Table1[[#This Row],[NA population]]</f>
        <v>2.3572738372503363E-4</v>
      </c>
      <c r="AC3649" s="1">
        <f>Table1[[#This Row],[eu_sales]]/Table1[[#This Row],[Eu population]]</f>
        <v>4.5308606227937059E-5</v>
      </c>
      <c r="AD3649" s="1">
        <f>Table1[[#This Row],[jp_sales]]/Table1[[#This Row],[Jp population]]</f>
        <v>4.7011259196577578E-4</v>
      </c>
    </row>
    <row r="3650" spans="1:30" x14ac:dyDescent="0.25">
      <c r="A3650" t="s">
        <v>3184</v>
      </c>
      <c r="B3650" t="s">
        <v>18</v>
      </c>
      <c r="C3650">
        <v>2008</v>
      </c>
      <c r="D3650" t="s">
        <v>65</v>
      </c>
      <c r="E3650" t="s">
        <v>100</v>
      </c>
      <c r="F3650" s="4">
        <v>190000</v>
      </c>
      <c r="G3650" s="4">
        <v>10000</v>
      </c>
      <c r="H3650" s="4">
        <v>0</v>
      </c>
      <c r="I3650" s="4">
        <v>20000</v>
      </c>
      <c r="J3650">
        <v>6.1</v>
      </c>
      <c r="K3650">
        <v>15</v>
      </c>
      <c r="L3650">
        <v>5.6</v>
      </c>
      <c r="M3650" s="4">
        <v>7</v>
      </c>
      <c r="N3650" t="s">
        <v>141</v>
      </c>
      <c r="O3650" t="s">
        <v>67</v>
      </c>
      <c r="P3650" s="4">
        <v>220000</v>
      </c>
      <c r="Q3650" s="3">
        <f>AVERAGE(Table1[[#This Row],[critic_score]],Table1[[#This Row],[user_score]])</f>
        <v>5.85</v>
      </c>
      <c r="R3650" s="4">
        <f>Table1[[#This Row],[user_count]]+Table1[[#This Row],[critic_count]]</f>
        <v>22</v>
      </c>
      <c r="S3650" s="2">
        <f>100000*Table1[[#This Row],[review_count]]/Table1[[#This Row],[total sales]]</f>
        <v>10</v>
      </c>
      <c r="T3650" s="2">
        <f>Table1[[#This Row],[total sales]]/(2017-Table1[[#This Row],[year_of_release]])</f>
        <v>24444.444444444445</v>
      </c>
      <c r="U3650" s="9">
        <f>Table1[[#This Row],[na_sales]]/(2017-Table1[[#This Row],[year_of_release]])</f>
        <v>21111.111111111109</v>
      </c>
      <c r="V3650" s="6">
        <f>Table1[[#This Row],[eu_sales]]/(2017-Table1[[#This Row],[year_of_release]])</f>
        <v>1111.1111111111111</v>
      </c>
      <c r="W3650" s="6">
        <f>Table1[[#This Row],[jp_sales]]/(2017-Table1[[#This Row],[year_of_release]])</f>
        <v>0</v>
      </c>
      <c r="X3650" s="6">
        <f>Table1[[#This Row],[other_sales]]/(2017-Table1[[#This Row],[year_of_release]])</f>
        <v>2222.2222222222222</v>
      </c>
      <c r="Y3650" s="4">
        <v>528816311</v>
      </c>
      <c r="Z3650" s="4">
        <v>440001482</v>
      </c>
      <c r="AA3650" s="4">
        <v>128063000</v>
      </c>
      <c r="AB3650" s="1">
        <f>Table1[[#This Row],[na_sales]]/Table1[[#This Row],[NA population]]</f>
        <v>3.592930022160379E-4</v>
      </c>
      <c r="AC3650" s="1">
        <f>Table1[[#This Row],[eu_sales]]/Table1[[#This Row],[Eu population]]</f>
        <v>2.2727196177943781E-5</v>
      </c>
      <c r="AD3650" s="1">
        <f>Table1[[#This Row],[jp_sales]]/Table1[[#This Row],[Jp population]]</f>
        <v>0</v>
      </c>
    </row>
    <row r="3651" spans="1:30" x14ac:dyDescent="0.25">
      <c r="A3651" t="s">
        <v>3186</v>
      </c>
      <c r="B3651" t="s">
        <v>159</v>
      </c>
      <c r="C3651">
        <v>2004</v>
      </c>
      <c r="D3651" t="s">
        <v>27</v>
      </c>
      <c r="E3651" t="s">
        <v>196</v>
      </c>
      <c r="F3651" s="4">
        <v>160000</v>
      </c>
      <c r="G3651" s="4">
        <v>60000</v>
      </c>
      <c r="H3651" s="4">
        <v>0</v>
      </c>
      <c r="I3651" s="4">
        <v>0</v>
      </c>
      <c r="J3651">
        <v>7.7</v>
      </c>
      <c r="K3651">
        <v>21</v>
      </c>
      <c r="L3651">
        <v>9</v>
      </c>
      <c r="M3651" s="4">
        <v>22</v>
      </c>
      <c r="N3651" t="s">
        <v>2036</v>
      </c>
      <c r="O3651" t="s">
        <v>21</v>
      </c>
      <c r="P3651" s="4">
        <v>220000</v>
      </c>
      <c r="Q3651" s="3">
        <f>AVERAGE(Table1[[#This Row],[critic_score]],Table1[[#This Row],[user_score]])</f>
        <v>8.35</v>
      </c>
      <c r="R3651" s="4">
        <f>Table1[[#This Row],[user_count]]+Table1[[#This Row],[critic_count]]</f>
        <v>43</v>
      </c>
      <c r="S3651" s="2">
        <f>100000*Table1[[#This Row],[review_count]]/Table1[[#This Row],[total sales]]</f>
        <v>19.545454545454547</v>
      </c>
      <c r="T3651" s="2">
        <f>Table1[[#This Row],[total sales]]/(2017-Table1[[#This Row],[year_of_release]])</f>
        <v>16923.076923076922</v>
      </c>
      <c r="U3651" s="9">
        <f>Table1[[#This Row],[na_sales]]/(2017-Table1[[#This Row],[year_of_release]])</f>
        <v>12307.692307692309</v>
      </c>
      <c r="V3651" s="6">
        <f>Table1[[#This Row],[eu_sales]]/(2017-Table1[[#This Row],[year_of_release]])</f>
        <v>4615.3846153846152</v>
      </c>
      <c r="W3651" s="6">
        <f>Table1[[#This Row],[jp_sales]]/(2017-Table1[[#This Row],[year_of_release]])</f>
        <v>0</v>
      </c>
      <c r="X3651" s="6">
        <f>Table1[[#This Row],[other_sales]]/(2017-Table1[[#This Row],[year_of_release]])</f>
        <v>0</v>
      </c>
      <c r="Y3651" s="4">
        <v>505524224</v>
      </c>
      <c r="Z3651" s="4">
        <v>434174638</v>
      </c>
      <c r="AA3651" s="4">
        <v>127761000</v>
      </c>
      <c r="AB3651" s="1">
        <f>Table1[[#This Row],[na_sales]]/Table1[[#This Row],[NA population]]</f>
        <v>3.165031316085854E-4</v>
      </c>
      <c r="AC3651" s="1">
        <f>Table1[[#This Row],[eu_sales]]/Table1[[#This Row],[Eu population]]</f>
        <v>1.3819324011274929E-4</v>
      </c>
      <c r="AD3651" s="1">
        <f>Table1[[#This Row],[jp_sales]]/Table1[[#This Row],[Jp population]]</f>
        <v>0</v>
      </c>
    </row>
    <row r="3652" spans="1:30" x14ac:dyDescent="0.25">
      <c r="A3652" t="s">
        <v>2337</v>
      </c>
      <c r="B3652" t="s">
        <v>39</v>
      </c>
      <c r="C3652">
        <v>2009</v>
      </c>
      <c r="D3652" t="s">
        <v>40</v>
      </c>
      <c r="E3652" t="s">
        <v>431</v>
      </c>
      <c r="F3652" s="4">
        <v>130000</v>
      </c>
      <c r="G3652" s="4">
        <v>60000</v>
      </c>
      <c r="H3652" s="4">
        <v>0</v>
      </c>
      <c r="I3652" s="4">
        <v>30000</v>
      </c>
      <c r="J3652">
        <v>6.8</v>
      </c>
      <c r="K3652">
        <v>22</v>
      </c>
      <c r="L3652">
        <v>7.6</v>
      </c>
      <c r="M3652" s="4">
        <v>7</v>
      </c>
      <c r="N3652" t="s">
        <v>369</v>
      </c>
      <c r="O3652" t="s">
        <v>84</v>
      </c>
      <c r="P3652" s="4">
        <v>220000</v>
      </c>
      <c r="Q3652" s="3">
        <f>AVERAGE(Table1[[#This Row],[critic_score]],Table1[[#This Row],[user_score]])</f>
        <v>7.1999999999999993</v>
      </c>
      <c r="R3652" s="4">
        <f>Table1[[#This Row],[user_count]]+Table1[[#This Row],[critic_count]]</f>
        <v>29</v>
      </c>
      <c r="S3652" s="2">
        <f>100000*Table1[[#This Row],[review_count]]/Table1[[#This Row],[total sales]]</f>
        <v>13.181818181818182</v>
      </c>
      <c r="T3652" s="2">
        <f>Table1[[#This Row],[total sales]]/(2017-Table1[[#This Row],[year_of_release]])</f>
        <v>27500</v>
      </c>
      <c r="U3652" s="9">
        <f>Table1[[#This Row],[na_sales]]/(2017-Table1[[#This Row],[year_of_release]])</f>
        <v>16250</v>
      </c>
      <c r="V3652" s="6">
        <f>Table1[[#This Row],[eu_sales]]/(2017-Table1[[#This Row],[year_of_release]])</f>
        <v>7500</v>
      </c>
      <c r="W3652" s="6">
        <f>Table1[[#This Row],[jp_sales]]/(2017-Table1[[#This Row],[year_of_release]])</f>
        <v>0</v>
      </c>
      <c r="X3652" s="6">
        <f>Table1[[#This Row],[other_sales]]/(2017-Table1[[#This Row],[year_of_release]])</f>
        <v>3750</v>
      </c>
      <c r="Y3652" s="4">
        <v>534740514</v>
      </c>
      <c r="Z3652" s="4">
        <v>441041694</v>
      </c>
      <c r="AA3652" s="4">
        <v>128047000</v>
      </c>
      <c r="AB3652" s="1">
        <f>Table1[[#This Row],[na_sales]]/Table1[[#This Row],[NA population]]</f>
        <v>2.43108566859028E-4</v>
      </c>
      <c r="AC3652" s="1">
        <f>Table1[[#This Row],[eu_sales]]/Table1[[#This Row],[Eu population]]</f>
        <v>1.3604155982586082E-4</v>
      </c>
      <c r="AD3652" s="1">
        <f>Table1[[#This Row],[jp_sales]]/Table1[[#This Row],[Jp population]]</f>
        <v>0</v>
      </c>
    </row>
    <row r="3653" spans="1:30" x14ac:dyDescent="0.25">
      <c r="A3653" t="s">
        <v>3189</v>
      </c>
      <c r="B3653" t="s">
        <v>26</v>
      </c>
      <c r="C3653">
        <v>2008</v>
      </c>
      <c r="D3653" t="s">
        <v>96</v>
      </c>
      <c r="E3653" t="s">
        <v>1546</v>
      </c>
      <c r="F3653" s="4">
        <v>200000</v>
      </c>
      <c r="G3653" s="4">
        <v>0</v>
      </c>
      <c r="H3653" s="4">
        <v>0</v>
      </c>
      <c r="I3653" s="4">
        <v>20000</v>
      </c>
      <c r="J3653">
        <v>7.3</v>
      </c>
      <c r="K3653">
        <v>19</v>
      </c>
      <c r="L3653">
        <v>7.7</v>
      </c>
      <c r="M3653" s="4">
        <v>14</v>
      </c>
      <c r="N3653" t="s">
        <v>2771</v>
      </c>
      <c r="O3653" t="s">
        <v>67</v>
      </c>
      <c r="P3653" s="4">
        <v>220000</v>
      </c>
      <c r="Q3653" s="3">
        <f>AVERAGE(Table1[[#This Row],[critic_score]],Table1[[#This Row],[user_score]])</f>
        <v>7.5</v>
      </c>
      <c r="R3653" s="4">
        <f>Table1[[#This Row],[user_count]]+Table1[[#This Row],[critic_count]]</f>
        <v>33</v>
      </c>
      <c r="S3653" s="2">
        <f>100000*Table1[[#This Row],[review_count]]/Table1[[#This Row],[total sales]]</f>
        <v>15</v>
      </c>
      <c r="T3653" s="2">
        <f>Table1[[#This Row],[total sales]]/(2017-Table1[[#This Row],[year_of_release]])</f>
        <v>24444.444444444445</v>
      </c>
      <c r="U3653" s="9">
        <f>Table1[[#This Row],[na_sales]]/(2017-Table1[[#This Row],[year_of_release]])</f>
        <v>22222.222222222223</v>
      </c>
      <c r="V3653" s="6">
        <f>Table1[[#This Row],[eu_sales]]/(2017-Table1[[#This Row],[year_of_release]])</f>
        <v>0</v>
      </c>
      <c r="W3653" s="6">
        <f>Table1[[#This Row],[jp_sales]]/(2017-Table1[[#This Row],[year_of_release]])</f>
        <v>0</v>
      </c>
      <c r="X3653" s="6">
        <f>Table1[[#This Row],[other_sales]]/(2017-Table1[[#This Row],[year_of_release]])</f>
        <v>2222.2222222222222</v>
      </c>
      <c r="Y3653" s="4">
        <v>528816311</v>
      </c>
      <c r="Z3653" s="4">
        <v>440001482</v>
      </c>
      <c r="AA3653" s="4">
        <v>128063000</v>
      </c>
      <c r="AB3653" s="1">
        <f>Table1[[#This Row],[na_sales]]/Table1[[#This Row],[NA population]]</f>
        <v>3.7820316022740835E-4</v>
      </c>
      <c r="AC3653" s="1">
        <f>Table1[[#This Row],[eu_sales]]/Table1[[#This Row],[Eu population]]</f>
        <v>0</v>
      </c>
      <c r="AD3653" s="1">
        <f>Table1[[#This Row],[jp_sales]]/Table1[[#This Row],[Jp population]]</f>
        <v>0</v>
      </c>
    </row>
    <row r="3654" spans="1:30" x14ac:dyDescent="0.25">
      <c r="A3654" t="s">
        <v>3190</v>
      </c>
      <c r="B3654" t="s">
        <v>26</v>
      </c>
      <c r="C3654">
        <v>2006</v>
      </c>
      <c r="D3654" t="s">
        <v>19</v>
      </c>
      <c r="E3654" t="s">
        <v>55</v>
      </c>
      <c r="F3654" s="4">
        <v>200000</v>
      </c>
      <c r="G3654" s="4">
        <v>0</v>
      </c>
      <c r="H3654" s="4">
        <v>0</v>
      </c>
      <c r="I3654" s="4">
        <v>20000</v>
      </c>
      <c r="J3654">
        <v>7.6</v>
      </c>
      <c r="K3654">
        <v>34</v>
      </c>
      <c r="L3654">
        <v>7</v>
      </c>
      <c r="M3654" s="4">
        <v>7</v>
      </c>
      <c r="N3654" t="s">
        <v>241</v>
      </c>
      <c r="O3654" t="s">
        <v>21</v>
      </c>
      <c r="P3654" s="4">
        <v>220000</v>
      </c>
      <c r="Q3654" s="3">
        <f>AVERAGE(Table1[[#This Row],[critic_score]],Table1[[#This Row],[user_score]])</f>
        <v>7.3</v>
      </c>
      <c r="R3654" s="4">
        <f>Table1[[#This Row],[user_count]]+Table1[[#This Row],[critic_count]]</f>
        <v>41</v>
      </c>
      <c r="S3654" s="2">
        <f>100000*Table1[[#This Row],[review_count]]/Table1[[#This Row],[total sales]]</f>
        <v>18.636363636363637</v>
      </c>
      <c r="T3654" s="2">
        <f>Table1[[#This Row],[total sales]]/(2017-Table1[[#This Row],[year_of_release]])</f>
        <v>20000</v>
      </c>
      <c r="U3654" s="9">
        <f>Table1[[#This Row],[na_sales]]/(2017-Table1[[#This Row],[year_of_release]])</f>
        <v>18181.81818181818</v>
      </c>
      <c r="V3654" s="6">
        <f>Table1[[#This Row],[eu_sales]]/(2017-Table1[[#This Row],[year_of_release]])</f>
        <v>0</v>
      </c>
      <c r="W3654" s="6">
        <f>Table1[[#This Row],[jp_sales]]/(2017-Table1[[#This Row],[year_of_release]])</f>
        <v>0</v>
      </c>
      <c r="X3654" s="6">
        <f>Table1[[#This Row],[other_sales]]/(2017-Table1[[#This Row],[year_of_release]])</f>
        <v>1818.1818181818182</v>
      </c>
      <c r="Y3654" s="4">
        <v>516818555</v>
      </c>
      <c r="Z3654" s="4">
        <v>437126892</v>
      </c>
      <c r="AA3654" s="4">
        <v>127854000</v>
      </c>
      <c r="AB3654" s="1">
        <f>Table1[[#This Row],[na_sales]]/Table1[[#This Row],[NA population]]</f>
        <v>3.8698300992695588E-4</v>
      </c>
      <c r="AC3654" s="1">
        <f>Table1[[#This Row],[eu_sales]]/Table1[[#This Row],[Eu population]]</f>
        <v>0</v>
      </c>
      <c r="AD3654" s="1">
        <f>Table1[[#This Row],[jp_sales]]/Table1[[#This Row],[Jp population]]</f>
        <v>0</v>
      </c>
    </row>
    <row r="3655" spans="1:30" x14ac:dyDescent="0.25">
      <c r="A3655" t="s">
        <v>3176</v>
      </c>
      <c r="B3655" t="s">
        <v>39</v>
      </c>
      <c r="C3655">
        <v>2012</v>
      </c>
      <c r="D3655" t="s">
        <v>96</v>
      </c>
      <c r="E3655" t="s">
        <v>572</v>
      </c>
      <c r="F3655" s="4">
        <v>40000</v>
      </c>
      <c r="G3655" s="4">
        <v>130000</v>
      </c>
      <c r="H3655" s="4">
        <v>10000</v>
      </c>
      <c r="I3655" s="4">
        <v>40000</v>
      </c>
      <c r="J3655">
        <v>4.7</v>
      </c>
      <c r="K3655">
        <v>13</v>
      </c>
      <c r="L3655">
        <v>5.2</v>
      </c>
      <c r="M3655" s="4">
        <v>37</v>
      </c>
      <c r="N3655" t="s">
        <v>3177</v>
      </c>
      <c r="O3655" t="s">
        <v>43</v>
      </c>
      <c r="P3655" s="4">
        <v>220000</v>
      </c>
      <c r="Q3655" s="3">
        <f>AVERAGE(Table1[[#This Row],[critic_score]],Table1[[#This Row],[user_score]])</f>
        <v>4.95</v>
      </c>
      <c r="R3655" s="4">
        <f>Table1[[#This Row],[user_count]]+Table1[[#This Row],[critic_count]]</f>
        <v>50</v>
      </c>
      <c r="S3655" s="2">
        <f>100000*Table1[[#This Row],[review_count]]/Table1[[#This Row],[total sales]]</f>
        <v>22.727272727272727</v>
      </c>
      <c r="T3655" s="2">
        <f>Table1[[#This Row],[total sales]]/(2017-Table1[[#This Row],[year_of_release]])</f>
        <v>44000</v>
      </c>
      <c r="U3655" s="9">
        <f>Table1[[#This Row],[na_sales]]/(2017-Table1[[#This Row],[year_of_release]])</f>
        <v>8000</v>
      </c>
      <c r="V3655" s="6">
        <f>Table1[[#This Row],[eu_sales]]/(2017-Table1[[#This Row],[year_of_release]])</f>
        <v>26000</v>
      </c>
      <c r="W3655" s="6">
        <f>Table1[[#This Row],[jp_sales]]/(2017-Table1[[#This Row],[year_of_release]])</f>
        <v>2000</v>
      </c>
      <c r="X3655" s="6">
        <f>Table1[[#This Row],[other_sales]]/(2017-Table1[[#This Row],[year_of_release]])</f>
        <v>8000</v>
      </c>
      <c r="Y3655" s="4">
        <v>551484507</v>
      </c>
      <c r="Z3655" s="4">
        <v>441417242</v>
      </c>
      <c r="AA3655" s="4">
        <v>127629000</v>
      </c>
      <c r="AB3655" s="1">
        <f>Table1[[#This Row],[na_sales]]/Table1[[#This Row],[NA population]]</f>
        <v>7.2531502684625737E-5</v>
      </c>
      <c r="AC3655" s="1">
        <f>Table1[[#This Row],[eu_sales]]/Table1[[#This Row],[Eu population]]</f>
        <v>2.9450594048159091E-4</v>
      </c>
      <c r="AD3655" s="1">
        <f>Table1[[#This Row],[jp_sales]]/Table1[[#This Row],[Jp population]]</f>
        <v>7.8352098660962631E-5</v>
      </c>
    </row>
    <row r="3656" spans="1:30" x14ac:dyDescent="0.25">
      <c r="A3656" t="s">
        <v>3191</v>
      </c>
      <c r="B3656" t="s">
        <v>26</v>
      </c>
      <c r="C3656">
        <v>2006</v>
      </c>
      <c r="D3656" t="s">
        <v>225</v>
      </c>
      <c r="E3656" t="s">
        <v>425</v>
      </c>
      <c r="F3656" s="4">
        <v>180000</v>
      </c>
      <c r="G3656" s="4">
        <v>20000</v>
      </c>
      <c r="H3656" s="4">
        <v>0</v>
      </c>
      <c r="I3656" s="4">
        <v>20000</v>
      </c>
      <c r="J3656">
        <v>8</v>
      </c>
      <c r="K3656">
        <v>38</v>
      </c>
      <c r="L3656">
        <v>7.9</v>
      </c>
      <c r="M3656" s="4">
        <v>59</v>
      </c>
      <c r="N3656" t="s">
        <v>599</v>
      </c>
      <c r="O3656" t="s">
        <v>84</v>
      </c>
      <c r="P3656" s="4">
        <v>220000</v>
      </c>
      <c r="Q3656" s="3">
        <f>AVERAGE(Table1[[#This Row],[critic_score]],Table1[[#This Row],[user_score]])</f>
        <v>7.95</v>
      </c>
      <c r="R3656" s="4">
        <f>Table1[[#This Row],[user_count]]+Table1[[#This Row],[critic_count]]</f>
        <v>97</v>
      </c>
      <c r="S3656" s="2">
        <f>100000*Table1[[#This Row],[review_count]]/Table1[[#This Row],[total sales]]</f>
        <v>44.090909090909093</v>
      </c>
      <c r="T3656" s="2">
        <f>Table1[[#This Row],[total sales]]/(2017-Table1[[#This Row],[year_of_release]])</f>
        <v>20000</v>
      </c>
      <c r="U3656" s="9">
        <f>Table1[[#This Row],[na_sales]]/(2017-Table1[[#This Row],[year_of_release]])</f>
        <v>16363.636363636364</v>
      </c>
      <c r="V3656" s="6">
        <f>Table1[[#This Row],[eu_sales]]/(2017-Table1[[#This Row],[year_of_release]])</f>
        <v>1818.1818181818182</v>
      </c>
      <c r="W3656" s="6">
        <f>Table1[[#This Row],[jp_sales]]/(2017-Table1[[#This Row],[year_of_release]])</f>
        <v>0</v>
      </c>
      <c r="X3656" s="6">
        <f>Table1[[#This Row],[other_sales]]/(2017-Table1[[#This Row],[year_of_release]])</f>
        <v>1818.1818181818182</v>
      </c>
      <c r="Y3656" s="4">
        <v>516818555</v>
      </c>
      <c r="Z3656" s="4">
        <v>437126892</v>
      </c>
      <c r="AA3656" s="4">
        <v>127854000</v>
      </c>
      <c r="AB3656" s="1">
        <f>Table1[[#This Row],[na_sales]]/Table1[[#This Row],[NA population]]</f>
        <v>3.4828470893426028E-4</v>
      </c>
      <c r="AC3656" s="1">
        <f>Table1[[#This Row],[eu_sales]]/Table1[[#This Row],[Eu population]]</f>
        <v>4.5753304969395475E-5</v>
      </c>
      <c r="AD3656" s="1">
        <f>Table1[[#This Row],[jp_sales]]/Table1[[#This Row],[Jp population]]</f>
        <v>0</v>
      </c>
    </row>
    <row r="3657" spans="1:30" x14ac:dyDescent="0.25">
      <c r="A3657" t="s">
        <v>3192</v>
      </c>
      <c r="B3657" t="s">
        <v>39</v>
      </c>
      <c r="C3657">
        <v>2010</v>
      </c>
      <c r="D3657" t="s">
        <v>23</v>
      </c>
      <c r="E3657" t="s">
        <v>196</v>
      </c>
      <c r="F3657" s="4">
        <v>50000</v>
      </c>
      <c r="G3657" s="4">
        <v>130000</v>
      </c>
      <c r="H3657" s="4">
        <v>0</v>
      </c>
      <c r="I3657" s="4">
        <v>40000</v>
      </c>
      <c r="J3657">
        <v>7</v>
      </c>
      <c r="K3657">
        <v>42</v>
      </c>
      <c r="L3657">
        <v>5.4</v>
      </c>
      <c r="M3657" s="4">
        <v>28</v>
      </c>
      <c r="N3657" t="s">
        <v>3193</v>
      </c>
      <c r="O3657" t="s">
        <v>21</v>
      </c>
      <c r="P3657" s="4">
        <v>220000</v>
      </c>
      <c r="Q3657" s="3">
        <f>AVERAGE(Table1[[#This Row],[critic_score]],Table1[[#This Row],[user_score]])</f>
        <v>6.2</v>
      </c>
      <c r="R3657" s="4">
        <f>Table1[[#This Row],[user_count]]+Table1[[#This Row],[critic_count]]</f>
        <v>70</v>
      </c>
      <c r="S3657" s="2">
        <f>100000*Table1[[#This Row],[review_count]]/Table1[[#This Row],[total sales]]</f>
        <v>31.818181818181817</v>
      </c>
      <c r="T3657" s="2">
        <f>Table1[[#This Row],[total sales]]/(2017-Table1[[#This Row],[year_of_release]])</f>
        <v>31428.571428571428</v>
      </c>
      <c r="U3657" s="9">
        <f>Table1[[#This Row],[na_sales]]/(2017-Table1[[#This Row],[year_of_release]])</f>
        <v>7142.8571428571431</v>
      </c>
      <c r="V3657" s="6">
        <f>Table1[[#This Row],[eu_sales]]/(2017-Table1[[#This Row],[year_of_release]])</f>
        <v>18571.428571428572</v>
      </c>
      <c r="W3657" s="6">
        <f>Table1[[#This Row],[jp_sales]]/(2017-Table1[[#This Row],[year_of_release]])</f>
        <v>0</v>
      </c>
      <c r="X3657" s="6">
        <f>Table1[[#This Row],[other_sales]]/(2017-Table1[[#This Row],[year_of_release]])</f>
        <v>5714.2857142857147</v>
      </c>
      <c r="Y3657" s="4">
        <v>540520772</v>
      </c>
      <c r="Z3657" s="4">
        <v>441654761</v>
      </c>
      <c r="AA3657" s="4">
        <v>128070000</v>
      </c>
      <c r="AB3657" s="1">
        <f>Table1[[#This Row],[na_sales]]/Table1[[#This Row],[NA population]]</f>
        <v>9.250338301522295E-5</v>
      </c>
      <c r="AC3657" s="1">
        <f>Table1[[#This Row],[eu_sales]]/Table1[[#This Row],[Eu population]]</f>
        <v>2.9434755714090446E-4</v>
      </c>
      <c r="AD3657" s="1">
        <f>Table1[[#This Row],[jp_sales]]/Table1[[#This Row],[Jp population]]</f>
        <v>0</v>
      </c>
    </row>
    <row r="3658" spans="1:30" x14ac:dyDescent="0.25">
      <c r="A3658" t="s">
        <v>1939</v>
      </c>
      <c r="B3658" t="s">
        <v>159</v>
      </c>
      <c r="C3658">
        <v>2004</v>
      </c>
      <c r="D3658" t="s">
        <v>96</v>
      </c>
      <c r="E3658" t="s">
        <v>100</v>
      </c>
      <c r="F3658" s="4">
        <v>160000</v>
      </c>
      <c r="G3658" s="4">
        <v>60000</v>
      </c>
      <c r="H3658" s="4">
        <v>0</v>
      </c>
      <c r="I3658" s="4">
        <v>0</v>
      </c>
      <c r="J3658">
        <v>6.7</v>
      </c>
      <c r="K3658">
        <v>7</v>
      </c>
      <c r="L3658">
        <v>8.5</v>
      </c>
      <c r="M3658" s="4">
        <v>12</v>
      </c>
      <c r="N3658" t="s">
        <v>803</v>
      </c>
      <c r="O3658" t="s">
        <v>67</v>
      </c>
      <c r="P3658" s="4">
        <v>220000</v>
      </c>
      <c r="Q3658" s="3">
        <f>AVERAGE(Table1[[#This Row],[critic_score]],Table1[[#This Row],[user_score]])</f>
        <v>7.6</v>
      </c>
      <c r="R3658" s="4">
        <f>Table1[[#This Row],[user_count]]+Table1[[#This Row],[critic_count]]</f>
        <v>19</v>
      </c>
      <c r="S3658" s="2">
        <f>100000*Table1[[#This Row],[review_count]]/Table1[[#This Row],[total sales]]</f>
        <v>8.6363636363636367</v>
      </c>
      <c r="T3658" s="2">
        <f>Table1[[#This Row],[total sales]]/(2017-Table1[[#This Row],[year_of_release]])</f>
        <v>16923.076923076922</v>
      </c>
      <c r="U3658" s="9">
        <f>Table1[[#This Row],[na_sales]]/(2017-Table1[[#This Row],[year_of_release]])</f>
        <v>12307.692307692309</v>
      </c>
      <c r="V3658" s="6">
        <f>Table1[[#This Row],[eu_sales]]/(2017-Table1[[#This Row],[year_of_release]])</f>
        <v>4615.3846153846152</v>
      </c>
      <c r="W3658" s="6">
        <f>Table1[[#This Row],[jp_sales]]/(2017-Table1[[#This Row],[year_of_release]])</f>
        <v>0</v>
      </c>
      <c r="X3658" s="6">
        <f>Table1[[#This Row],[other_sales]]/(2017-Table1[[#This Row],[year_of_release]])</f>
        <v>0</v>
      </c>
      <c r="Y3658" s="4">
        <v>505524224</v>
      </c>
      <c r="Z3658" s="4">
        <v>434174638</v>
      </c>
      <c r="AA3658" s="4">
        <v>127761000</v>
      </c>
      <c r="AB3658" s="1">
        <f>Table1[[#This Row],[na_sales]]/Table1[[#This Row],[NA population]]</f>
        <v>3.165031316085854E-4</v>
      </c>
      <c r="AC3658" s="1">
        <f>Table1[[#This Row],[eu_sales]]/Table1[[#This Row],[Eu population]]</f>
        <v>1.3819324011274929E-4</v>
      </c>
      <c r="AD3658" s="1">
        <f>Table1[[#This Row],[jp_sales]]/Table1[[#This Row],[Jp population]]</f>
        <v>0</v>
      </c>
    </row>
    <row r="3659" spans="1:30" x14ac:dyDescent="0.25">
      <c r="A3659" t="s">
        <v>3194</v>
      </c>
      <c r="B3659" t="s">
        <v>26</v>
      </c>
      <c r="C3659">
        <v>2007</v>
      </c>
      <c r="D3659" t="s">
        <v>225</v>
      </c>
      <c r="E3659" t="s">
        <v>403</v>
      </c>
      <c r="F3659" s="4">
        <v>200000</v>
      </c>
      <c r="G3659" s="4">
        <v>0</v>
      </c>
      <c r="H3659" s="4">
        <v>0</v>
      </c>
      <c r="I3659" s="4">
        <v>20000</v>
      </c>
      <c r="J3659">
        <v>6.1</v>
      </c>
      <c r="K3659">
        <v>13</v>
      </c>
      <c r="L3659">
        <v>8</v>
      </c>
      <c r="M3659" s="4">
        <v>9</v>
      </c>
      <c r="N3659" t="s">
        <v>3195</v>
      </c>
      <c r="O3659" t="s">
        <v>21</v>
      </c>
      <c r="P3659" s="4">
        <v>220000</v>
      </c>
      <c r="Q3659" s="3">
        <f>AVERAGE(Table1[[#This Row],[critic_score]],Table1[[#This Row],[user_score]])</f>
        <v>7.05</v>
      </c>
      <c r="R3659" s="4">
        <f>Table1[[#This Row],[user_count]]+Table1[[#This Row],[critic_count]]</f>
        <v>22</v>
      </c>
      <c r="S3659" s="2">
        <f>100000*Table1[[#This Row],[review_count]]/Table1[[#This Row],[total sales]]</f>
        <v>10</v>
      </c>
      <c r="T3659" s="2">
        <f>Table1[[#This Row],[total sales]]/(2017-Table1[[#This Row],[year_of_release]])</f>
        <v>22000</v>
      </c>
      <c r="U3659" s="9">
        <f>Table1[[#This Row],[na_sales]]/(2017-Table1[[#This Row],[year_of_release]])</f>
        <v>20000</v>
      </c>
      <c r="V3659" s="6">
        <f>Table1[[#This Row],[eu_sales]]/(2017-Table1[[#This Row],[year_of_release]])</f>
        <v>0</v>
      </c>
      <c r="W3659" s="6">
        <f>Table1[[#This Row],[jp_sales]]/(2017-Table1[[#This Row],[year_of_release]])</f>
        <v>0</v>
      </c>
      <c r="X3659" s="6">
        <f>Table1[[#This Row],[other_sales]]/(2017-Table1[[#This Row],[year_of_release]])</f>
        <v>2000</v>
      </c>
      <c r="Y3659" s="4">
        <v>522751172</v>
      </c>
      <c r="Z3659" s="4">
        <v>438594184</v>
      </c>
      <c r="AA3659" s="4">
        <v>128001000</v>
      </c>
      <c r="AB3659" s="1">
        <f>Table1[[#This Row],[na_sales]]/Table1[[#This Row],[NA population]]</f>
        <v>3.8259120344927701E-4</v>
      </c>
      <c r="AC3659" s="1">
        <f>Table1[[#This Row],[eu_sales]]/Table1[[#This Row],[Eu population]]</f>
        <v>0</v>
      </c>
      <c r="AD3659" s="1">
        <f>Table1[[#This Row],[jp_sales]]/Table1[[#This Row],[Jp population]]</f>
        <v>0</v>
      </c>
    </row>
    <row r="3660" spans="1:30" x14ac:dyDescent="0.25">
      <c r="A3660" t="s">
        <v>2417</v>
      </c>
      <c r="B3660" t="s">
        <v>103</v>
      </c>
      <c r="C3660">
        <v>2004</v>
      </c>
      <c r="D3660" t="s">
        <v>40</v>
      </c>
      <c r="E3660" t="s">
        <v>549</v>
      </c>
      <c r="F3660" s="4">
        <v>160000</v>
      </c>
      <c r="G3660" s="4">
        <v>50000</v>
      </c>
      <c r="H3660" s="4">
        <v>0</v>
      </c>
      <c r="I3660" s="4">
        <v>10000</v>
      </c>
      <c r="J3660">
        <v>7.7</v>
      </c>
      <c r="K3660">
        <v>44</v>
      </c>
      <c r="L3660">
        <v>8.8000000000000007</v>
      </c>
      <c r="M3660" s="4">
        <v>23</v>
      </c>
      <c r="N3660" t="s">
        <v>2418</v>
      </c>
      <c r="O3660" t="s">
        <v>43</v>
      </c>
      <c r="P3660" s="4">
        <v>220000</v>
      </c>
      <c r="Q3660" s="3">
        <f>AVERAGE(Table1[[#This Row],[critic_score]],Table1[[#This Row],[user_score]])</f>
        <v>8.25</v>
      </c>
      <c r="R3660" s="4">
        <f>Table1[[#This Row],[user_count]]+Table1[[#This Row],[critic_count]]</f>
        <v>67</v>
      </c>
      <c r="S3660" s="2">
        <f>100000*Table1[[#This Row],[review_count]]/Table1[[#This Row],[total sales]]</f>
        <v>30.454545454545453</v>
      </c>
      <c r="T3660" s="2">
        <f>Table1[[#This Row],[total sales]]/(2017-Table1[[#This Row],[year_of_release]])</f>
        <v>16923.076923076922</v>
      </c>
      <c r="U3660" s="9">
        <f>Table1[[#This Row],[na_sales]]/(2017-Table1[[#This Row],[year_of_release]])</f>
        <v>12307.692307692309</v>
      </c>
      <c r="V3660" s="6">
        <f>Table1[[#This Row],[eu_sales]]/(2017-Table1[[#This Row],[year_of_release]])</f>
        <v>3846.1538461538462</v>
      </c>
      <c r="W3660" s="6">
        <f>Table1[[#This Row],[jp_sales]]/(2017-Table1[[#This Row],[year_of_release]])</f>
        <v>0</v>
      </c>
      <c r="X3660" s="6">
        <f>Table1[[#This Row],[other_sales]]/(2017-Table1[[#This Row],[year_of_release]])</f>
        <v>769.23076923076928</v>
      </c>
      <c r="Y3660" s="4">
        <v>505524224</v>
      </c>
      <c r="Z3660" s="4">
        <v>434174638</v>
      </c>
      <c r="AA3660" s="4">
        <v>127761000</v>
      </c>
      <c r="AB3660" s="1">
        <f>Table1[[#This Row],[na_sales]]/Table1[[#This Row],[NA population]]</f>
        <v>3.165031316085854E-4</v>
      </c>
      <c r="AC3660" s="1">
        <f>Table1[[#This Row],[eu_sales]]/Table1[[#This Row],[Eu population]]</f>
        <v>1.1516103342729108E-4</v>
      </c>
      <c r="AD3660" s="1">
        <f>Table1[[#This Row],[jp_sales]]/Table1[[#This Row],[Jp population]]</f>
        <v>0</v>
      </c>
    </row>
    <row r="3661" spans="1:30" x14ac:dyDescent="0.25">
      <c r="A3661" t="s">
        <v>652</v>
      </c>
      <c r="B3661" t="s">
        <v>138</v>
      </c>
      <c r="C3661">
        <v>2002</v>
      </c>
      <c r="D3661" t="s">
        <v>49</v>
      </c>
      <c r="E3661" t="s">
        <v>425</v>
      </c>
      <c r="F3661" s="4">
        <v>170000</v>
      </c>
      <c r="G3661" s="4">
        <v>40000</v>
      </c>
      <c r="H3661" s="4">
        <v>0</v>
      </c>
      <c r="I3661" s="4">
        <v>10000</v>
      </c>
      <c r="J3661">
        <v>4.7</v>
      </c>
      <c r="K3661">
        <v>10</v>
      </c>
      <c r="L3661">
        <v>5.6</v>
      </c>
      <c r="M3661" s="4">
        <v>8</v>
      </c>
      <c r="N3661" t="s">
        <v>1043</v>
      </c>
      <c r="O3661" t="s">
        <v>21</v>
      </c>
      <c r="P3661" s="4">
        <v>220000</v>
      </c>
      <c r="Q3661" s="3">
        <f>AVERAGE(Table1[[#This Row],[critic_score]],Table1[[#This Row],[user_score]])</f>
        <v>5.15</v>
      </c>
      <c r="R3661" s="4">
        <f>Table1[[#This Row],[user_count]]+Table1[[#This Row],[critic_count]]</f>
        <v>18</v>
      </c>
      <c r="S3661" s="2">
        <f>100000*Table1[[#This Row],[review_count]]/Table1[[#This Row],[total sales]]</f>
        <v>8.1818181818181817</v>
      </c>
      <c r="T3661" s="2">
        <f>Table1[[#This Row],[total sales]]/(2017-Table1[[#This Row],[year_of_release]])</f>
        <v>14666.666666666666</v>
      </c>
      <c r="U3661" s="9">
        <f>Table1[[#This Row],[na_sales]]/(2017-Table1[[#This Row],[year_of_release]])</f>
        <v>11333.333333333334</v>
      </c>
      <c r="V3661" s="6">
        <f>Table1[[#This Row],[eu_sales]]/(2017-Table1[[#This Row],[year_of_release]])</f>
        <v>2666.6666666666665</v>
      </c>
      <c r="W3661" s="6">
        <f>Table1[[#This Row],[jp_sales]]/(2017-Table1[[#This Row],[year_of_release]])</f>
        <v>0</v>
      </c>
      <c r="X3661" s="6">
        <f>Table1[[#This Row],[other_sales]]/(2017-Table1[[#This Row],[year_of_release]])</f>
        <v>666.66666666666663</v>
      </c>
      <c r="Y3661" s="4">
        <v>495013192</v>
      </c>
      <c r="Z3661" s="4">
        <v>431019772</v>
      </c>
      <c r="AA3661" s="4">
        <v>127445000</v>
      </c>
      <c r="AB3661" s="1">
        <f>Table1[[#This Row],[na_sales]]/Table1[[#This Row],[NA population]]</f>
        <v>3.4342519097955678E-4</v>
      </c>
      <c r="AC3661" s="1">
        <f>Table1[[#This Row],[eu_sales]]/Table1[[#This Row],[Eu population]]</f>
        <v>9.2803167275583819E-5</v>
      </c>
      <c r="AD3661" s="1">
        <f>Table1[[#This Row],[jp_sales]]/Table1[[#This Row],[Jp population]]</f>
        <v>0</v>
      </c>
    </row>
    <row r="3662" spans="1:30" x14ac:dyDescent="0.25">
      <c r="A3662" t="s">
        <v>3196</v>
      </c>
      <c r="B3662" t="s">
        <v>113</v>
      </c>
      <c r="C3662">
        <v>2015</v>
      </c>
      <c r="D3662" t="s">
        <v>73</v>
      </c>
      <c r="E3662" t="s">
        <v>100</v>
      </c>
      <c r="F3662" s="4">
        <v>50000</v>
      </c>
      <c r="G3662" s="4">
        <v>150000</v>
      </c>
      <c r="H3662" s="4">
        <v>0</v>
      </c>
      <c r="I3662" s="4">
        <v>20000</v>
      </c>
      <c r="J3662">
        <v>7.2</v>
      </c>
      <c r="K3662">
        <v>16</v>
      </c>
      <c r="L3662">
        <v>7.3</v>
      </c>
      <c r="M3662" s="4">
        <v>117</v>
      </c>
      <c r="N3662" t="s">
        <v>321</v>
      </c>
      <c r="O3662" t="s">
        <v>67</v>
      </c>
      <c r="P3662" s="4">
        <v>220000</v>
      </c>
      <c r="Q3662" s="3">
        <f>AVERAGE(Table1[[#This Row],[critic_score]],Table1[[#This Row],[user_score]])</f>
        <v>7.25</v>
      </c>
      <c r="R3662" s="4">
        <f>Table1[[#This Row],[user_count]]+Table1[[#This Row],[critic_count]]</f>
        <v>133</v>
      </c>
      <c r="S3662" s="2">
        <f>100000*Table1[[#This Row],[review_count]]/Table1[[#This Row],[total sales]]</f>
        <v>60.454545454545453</v>
      </c>
      <c r="T3662" s="2">
        <f>Table1[[#This Row],[total sales]]/(2017-Table1[[#This Row],[year_of_release]])</f>
        <v>110000</v>
      </c>
      <c r="U3662" s="9">
        <f>Table1[[#This Row],[na_sales]]/(2017-Table1[[#This Row],[year_of_release]])</f>
        <v>25000</v>
      </c>
      <c r="V3662" s="6">
        <f>Table1[[#This Row],[eu_sales]]/(2017-Table1[[#This Row],[year_of_release]])</f>
        <v>75000</v>
      </c>
      <c r="W3662" s="6">
        <f>Table1[[#This Row],[jp_sales]]/(2017-Table1[[#This Row],[year_of_release]])</f>
        <v>0</v>
      </c>
      <c r="X3662" s="6">
        <f>Table1[[#This Row],[other_sales]]/(2017-Table1[[#This Row],[year_of_release]])</f>
        <v>10000</v>
      </c>
      <c r="Y3662" s="4">
        <v>567732286</v>
      </c>
      <c r="Z3662" s="4">
        <v>444588718</v>
      </c>
      <c r="AA3662" s="4">
        <v>127141000</v>
      </c>
      <c r="AB3662" s="1">
        <f>Table1[[#This Row],[na_sales]]/Table1[[#This Row],[NA population]]</f>
        <v>8.8069678672457954E-5</v>
      </c>
      <c r="AC3662" s="1">
        <f>Table1[[#This Row],[eu_sales]]/Table1[[#This Row],[Eu population]]</f>
        <v>3.373904778213468E-4</v>
      </c>
      <c r="AD3662" s="1">
        <f>Table1[[#This Row],[jp_sales]]/Table1[[#This Row],[Jp population]]</f>
        <v>0</v>
      </c>
    </row>
    <row r="3663" spans="1:30" x14ac:dyDescent="0.25">
      <c r="A3663" t="s">
        <v>3197</v>
      </c>
      <c r="B3663" t="s">
        <v>138</v>
      </c>
      <c r="C3663">
        <v>2004</v>
      </c>
      <c r="D3663" t="s">
        <v>40</v>
      </c>
      <c r="E3663" t="s">
        <v>196</v>
      </c>
      <c r="F3663" s="4">
        <v>170000</v>
      </c>
      <c r="G3663" s="4">
        <v>40000</v>
      </c>
      <c r="H3663" s="4">
        <v>0</v>
      </c>
      <c r="I3663" s="4">
        <v>10000</v>
      </c>
      <c r="J3663">
        <v>8.6</v>
      </c>
      <c r="K3663">
        <v>39</v>
      </c>
      <c r="L3663">
        <v>8.3000000000000007</v>
      </c>
      <c r="M3663" s="4">
        <v>19</v>
      </c>
      <c r="N3663" t="s">
        <v>1854</v>
      </c>
      <c r="O3663" t="s">
        <v>67</v>
      </c>
      <c r="P3663" s="4">
        <v>220000</v>
      </c>
      <c r="Q3663" s="3">
        <f>AVERAGE(Table1[[#This Row],[critic_score]],Table1[[#This Row],[user_score]])</f>
        <v>8.4499999999999993</v>
      </c>
      <c r="R3663" s="4">
        <f>Table1[[#This Row],[user_count]]+Table1[[#This Row],[critic_count]]</f>
        <v>58</v>
      </c>
      <c r="S3663" s="2">
        <f>100000*Table1[[#This Row],[review_count]]/Table1[[#This Row],[total sales]]</f>
        <v>26.363636363636363</v>
      </c>
      <c r="T3663" s="2">
        <f>Table1[[#This Row],[total sales]]/(2017-Table1[[#This Row],[year_of_release]])</f>
        <v>16923.076923076922</v>
      </c>
      <c r="U3663" s="9">
        <f>Table1[[#This Row],[na_sales]]/(2017-Table1[[#This Row],[year_of_release]])</f>
        <v>13076.923076923076</v>
      </c>
      <c r="V3663" s="6">
        <f>Table1[[#This Row],[eu_sales]]/(2017-Table1[[#This Row],[year_of_release]])</f>
        <v>3076.9230769230771</v>
      </c>
      <c r="W3663" s="6">
        <f>Table1[[#This Row],[jp_sales]]/(2017-Table1[[#This Row],[year_of_release]])</f>
        <v>0</v>
      </c>
      <c r="X3663" s="6">
        <f>Table1[[#This Row],[other_sales]]/(2017-Table1[[#This Row],[year_of_release]])</f>
        <v>769.23076923076928</v>
      </c>
      <c r="Y3663" s="4">
        <v>505524224</v>
      </c>
      <c r="Z3663" s="4">
        <v>434174638</v>
      </c>
      <c r="AA3663" s="4">
        <v>127761000</v>
      </c>
      <c r="AB3663" s="1">
        <f>Table1[[#This Row],[na_sales]]/Table1[[#This Row],[NA population]]</f>
        <v>3.3628457733412198E-4</v>
      </c>
      <c r="AC3663" s="1">
        <f>Table1[[#This Row],[eu_sales]]/Table1[[#This Row],[Eu population]]</f>
        <v>9.2128826741832854E-5</v>
      </c>
      <c r="AD3663" s="1">
        <f>Table1[[#This Row],[jp_sales]]/Table1[[#This Row],[Jp population]]</f>
        <v>0</v>
      </c>
    </row>
    <row r="3664" spans="1:30" x14ac:dyDescent="0.25">
      <c r="A3664" t="s">
        <v>3198</v>
      </c>
      <c r="B3664" t="s">
        <v>26</v>
      </c>
      <c r="C3664">
        <v>2007</v>
      </c>
      <c r="D3664" t="s">
        <v>54</v>
      </c>
      <c r="E3664" t="s">
        <v>270</v>
      </c>
      <c r="F3664" s="4">
        <v>200000</v>
      </c>
      <c r="G3664" s="4">
        <v>0</v>
      </c>
      <c r="H3664" s="4">
        <v>0</v>
      </c>
      <c r="I3664" s="4">
        <v>20000</v>
      </c>
      <c r="J3664">
        <v>5.6</v>
      </c>
      <c r="K3664">
        <v>31</v>
      </c>
      <c r="L3664">
        <v>5.6</v>
      </c>
      <c r="M3664" s="4">
        <v>5</v>
      </c>
      <c r="N3664" t="s">
        <v>3199</v>
      </c>
      <c r="O3664" t="s">
        <v>43</v>
      </c>
      <c r="P3664" s="4">
        <v>220000</v>
      </c>
      <c r="Q3664" s="3">
        <f>AVERAGE(Table1[[#This Row],[critic_score]],Table1[[#This Row],[user_score]])</f>
        <v>5.6</v>
      </c>
      <c r="R3664" s="4">
        <f>Table1[[#This Row],[user_count]]+Table1[[#This Row],[critic_count]]</f>
        <v>36</v>
      </c>
      <c r="S3664" s="2">
        <f>100000*Table1[[#This Row],[review_count]]/Table1[[#This Row],[total sales]]</f>
        <v>16.363636363636363</v>
      </c>
      <c r="T3664" s="2">
        <f>Table1[[#This Row],[total sales]]/(2017-Table1[[#This Row],[year_of_release]])</f>
        <v>22000</v>
      </c>
      <c r="U3664" s="9">
        <f>Table1[[#This Row],[na_sales]]/(2017-Table1[[#This Row],[year_of_release]])</f>
        <v>20000</v>
      </c>
      <c r="V3664" s="6">
        <f>Table1[[#This Row],[eu_sales]]/(2017-Table1[[#This Row],[year_of_release]])</f>
        <v>0</v>
      </c>
      <c r="W3664" s="6">
        <f>Table1[[#This Row],[jp_sales]]/(2017-Table1[[#This Row],[year_of_release]])</f>
        <v>0</v>
      </c>
      <c r="X3664" s="6">
        <f>Table1[[#This Row],[other_sales]]/(2017-Table1[[#This Row],[year_of_release]])</f>
        <v>2000</v>
      </c>
      <c r="Y3664" s="4">
        <v>522751172</v>
      </c>
      <c r="Z3664" s="4">
        <v>438594184</v>
      </c>
      <c r="AA3664" s="4">
        <v>128001000</v>
      </c>
      <c r="AB3664" s="1">
        <f>Table1[[#This Row],[na_sales]]/Table1[[#This Row],[NA population]]</f>
        <v>3.8259120344927701E-4</v>
      </c>
      <c r="AC3664" s="1">
        <f>Table1[[#This Row],[eu_sales]]/Table1[[#This Row],[Eu population]]</f>
        <v>0</v>
      </c>
      <c r="AD3664" s="1">
        <f>Table1[[#This Row],[jp_sales]]/Table1[[#This Row],[Jp population]]</f>
        <v>0</v>
      </c>
    </row>
    <row r="3665" spans="1:30" x14ac:dyDescent="0.25">
      <c r="A3665" t="s">
        <v>3200</v>
      </c>
      <c r="B3665" t="s">
        <v>103</v>
      </c>
      <c r="C3665">
        <v>2004</v>
      </c>
      <c r="D3665" t="s">
        <v>54</v>
      </c>
      <c r="E3665" t="s">
        <v>270</v>
      </c>
      <c r="F3665" s="4">
        <v>160000</v>
      </c>
      <c r="G3665" s="4">
        <v>50000</v>
      </c>
      <c r="H3665" s="4">
        <v>0</v>
      </c>
      <c r="I3665" s="4">
        <v>10000</v>
      </c>
      <c r="J3665">
        <v>5.8</v>
      </c>
      <c r="K3665">
        <v>37</v>
      </c>
      <c r="L3665">
        <v>7</v>
      </c>
      <c r="M3665" s="4">
        <v>14</v>
      </c>
      <c r="N3665" t="s">
        <v>429</v>
      </c>
      <c r="O3665" t="s">
        <v>43</v>
      </c>
      <c r="P3665" s="4">
        <v>220000</v>
      </c>
      <c r="Q3665" s="3">
        <f>AVERAGE(Table1[[#This Row],[critic_score]],Table1[[#This Row],[user_score]])</f>
        <v>6.4</v>
      </c>
      <c r="R3665" s="4">
        <f>Table1[[#This Row],[user_count]]+Table1[[#This Row],[critic_count]]</f>
        <v>51</v>
      </c>
      <c r="S3665" s="2">
        <f>100000*Table1[[#This Row],[review_count]]/Table1[[#This Row],[total sales]]</f>
        <v>23.181818181818183</v>
      </c>
      <c r="T3665" s="2">
        <f>Table1[[#This Row],[total sales]]/(2017-Table1[[#This Row],[year_of_release]])</f>
        <v>16923.076923076922</v>
      </c>
      <c r="U3665" s="9">
        <f>Table1[[#This Row],[na_sales]]/(2017-Table1[[#This Row],[year_of_release]])</f>
        <v>12307.692307692309</v>
      </c>
      <c r="V3665" s="6">
        <f>Table1[[#This Row],[eu_sales]]/(2017-Table1[[#This Row],[year_of_release]])</f>
        <v>3846.1538461538462</v>
      </c>
      <c r="W3665" s="6">
        <f>Table1[[#This Row],[jp_sales]]/(2017-Table1[[#This Row],[year_of_release]])</f>
        <v>0</v>
      </c>
      <c r="X3665" s="6">
        <f>Table1[[#This Row],[other_sales]]/(2017-Table1[[#This Row],[year_of_release]])</f>
        <v>769.23076923076928</v>
      </c>
      <c r="Y3665" s="4">
        <v>505524224</v>
      </c>
      <c r="Z3665" s="4">
        <v>434174638</v>
      </c>
      <c r="AA3665" s="4">
        <v>127761000</v>
      </c>
      <c r="AB3665" s="1">
        <f>Table1[[#This Row],[na_sales]]/Table1[[#This Row],[NA population]]</f>
        <v>3.165031316085854E-4</v>
      </c>
      <c r="AC3665" s="1">
        <f>Table1[[#This Row],[eu_sales]]/Table1[[#This Row],[Eu population]]</f>
        <v>1.1516103342729108E-4</v>
      </c>
      <c r="AD3665" s="1">
        <f>Table1[[#This Row],[jp_sales]]/Table1[[#This Row],[Jp population]]</f>
        <v>0</v>
      </c>
    </row>
    <row r="3666" spans="1:30" x14ac:dyDescent="0.25">
      <c r="A3666" t="s">
        <v>3201</v>
      </c>
      <c r="B3666" t="s">
        <v>45</v>
      </c>
      <c r="C3666">
        <v>2004</v>
      </c>
      <c r="D3666" t="s">
        <v>96</v>
      </c>
      <c r="E3666" t="s">
        <v>186</v>
      </c>
      <c r="F3666" s="4">
        <v>110000</v>
      </c>
      <c r="G3666" s="4">
        <v>80000</v>
      </c>
      <c r="H3666" s="4">
        <v>0</v>
      </c>
      <c r="I3666" s="4">
        <v>30000</v>
      </c>
      <c r="J3666">
        <v>6.6</v>
      </c>
      <c r="K3666">
        <v>34</v>
      </c>
      <c r="L3666">
        <v>7</v>
      </c>
      <c r="M3666" s="4">
        <v>22</v>
      </c>
      <c r="N3666" t="s">
        <v>3202</v>
      </c>
      <c r="O3666" t="s">
        <v>67</v>
      </c>
      <c r="P3666" s="4">
        <v>220000</v>
      </c>
      <c r="Q3666" s="3">
        <f>AVERAGE(Table1[[#This Row],[critic_score]],Table1[[#This Row],[user_score]])</f>
        <v>6.8</v>
      </c>
      <c r="R3666" s="4">
        <f>Table1[[#This Row],[user_count]]+Table1[[#This Row],[critic_count]]</f>
        <v>56</v>
      </c>
      <c r="S3666" s="2">
        <f>100000*Table1[[#This Row],[review_count]]/Table1[[#This Row],[total sales]]</f>
        <v>25.454545454545453</v>
      </c>
      <c r="T3666" s="2">
        <f>Table1[[#This Row],[total sales]]/(2017-Table1[[#This Row],[year_of_release]])</f>
        <v>16923.076923076922</v>
      </c>
      <c r="U3666" s="9">
        <f>Table1[[#This Row],[na_sales]]/(2017-Table1[[#This Row],[year_of_release]])</f>
        <v>8461.538461538461</v>
      </c>
      <c r="V3666" s="6">
        <f>Table1[[#This Row],[eu_sales]]/(2017-Table1[[#This Row],[year_of_release]])</f>
        <v>6153.8461538461543</v>
      </c>
      <c r="W3666" s="6">
        <f>Table1[[#This Row],[jp_sales]]/(2017-Table1[[#This Row],[year_of_release]])</f>
        <v>0</v>
      </c>
      <c r="X3666" s="6">
        <f>Table1[[#This Row],[other_sales]]/(2017-Table1[[#This Row],[year_of_release]])</f>
        <v>2307.6923076923076</v>
      </c>
      <c r="Y3666" s="4">
        <v>505524224</v>
      </c>
      <c r="Z3666" s="4">
        <v>434174638</v>
      </c>
      <c r="AA3666" s="4">
        <v>127761000</v>
      </c>
      <c r="AB3666" s="1">
        <f>Table1[[#This Row],[na_sales]]/Table1[[#This Row],[NA population]]</f>
        <v>2.1759590298090246E-4</v>
      </c>
      <c r="AC3666" s="1">
        <f>Table1[[#This Row],[eu_sales]]/Table1[[#This Row],[Eu population]]</f>
        <v>1.8425765348366571E-4</v>
      </c>
      <c r="AD3666" s="1">
        <f>Table1[[#This Row],[jp_sales]]/Table1[[#This Row],[Jp population]]</f>
        <v>0</v>
      </c>
    </row>
    <row r="3667" spans="1:30" x14ac:dyDescent="0.25">
      <c r="A3667" t="s">
        <v>1997</v>
      </c>
      <c r="B3667" t="s">
        <v>138</v>
      </c>
      <c r="C3667">
        <v>2001</v>
      </c>
      <c r="D3667" t="s">
        <v>19</v>
      </c>
      <c r="E3667" t="s">
        <v>538</v>
      </c>
      <c r="F3667" s="4">
        <v>170000</v>
      </c>
      <c r="G3667" s="4">
        <v>40000</v>
      </c>
      <c r="H3667" s="4">
        <v>0</v>
      </c>
      <c r="I3667" s="4">
        <v>10000</v>
      </c>
      <c r="J3667">
        <v>6.6</v>
      </c>
      <c r="K3667">
        <v>17</v>
      </c>
      <c r="L3667">
        <v>5.6</v>
      </c>
      <c r="M3667" s="4">
        <v>9</v>
      </c>
      <c r="N3667" t="s">
        <v>1041</v>
      </c>
      <c r="O3667" t="s">
        <v>21</v>
      </c>
      <c r="P3667" s="4">
        <v>220000</v>
      </c>
      <c r="Q3667" s="3">
        <f>AVERAGE(Table1[[#This Row],[critic_score]],Table1[[#This Row],[user_score]])</f>
        <v>6.1</v>
      </c>
      <c r="R3667" s="4">
        <f>Table1[[#This Row],[user_count]]+Table1[[#This Row],[critic_count]]</f>
        <v>26</v>
      </c>
      <c r="S3667" s="2">
        <f>100000*Table1[[#This Row],[review_count]]/Table1[[#This Row],[total sales]]</f>
        <v>11.818181818181818</v>
      </c>
      <c r="T3667" s="2">
        <f>Table1[[#This Row],[total sales]]/(2017-Table1[[#This Row],[year_of_release]])</f>
        <v>13750</v>
      </c>
      <c r="U3667" s="9">
        <f>Table1[[#This Row],[na_sales]]/(2017-Table1[[#This Row],[year_of_release]])</f>
        <v>10625</v>
      </c>
      <c r="V3667" s="6">
        <f>Table1[[#This Row],[eu_sales]]/(2017-Table1[[#This Row],[year_of_release]])</f>
        <v>2500</v>
      </c>
      <c r="W3667" s="6">
        <f>Table1[[#This Row],[jp_sales]]/(2017-Table1[[#This Row],[year_of_release]])</f>
        <v>0</v>
      </c>
      <c r="X3667" s="6">
        <f>Table1[[#This Row],[other_sales]]/(2017-Table1[[#This Row],[year_of_release]])</f>
        <v>625</v>
      </c>
      <c r="Y3667" s="4">
        <v>489752572</v>
      </c>
      <c r="Z3667" s="4">
        <v>430035992</v>
      </c>
      <c r="AA3667" s="4">
        <v>127149000</v>
      </c>
      <c r="AB3667" s="1">
        <f>Table1[[#This Row],[na_sales]]/Table1[[#This Row],[NA population]]</f>
        <v>3.4711405252201515E-4</v>
      </c>
      <c r="AC3667" s="1">
        <f>Table1[[#This Row],[eu_sales]]/Table1[[#This Row],[Eu population]]</f>
        <v>9.3015470202782475E-5</v>
      </c>
      <c r="AD3667" s="1">
        <f>Table1[[#This Row],[jp_sales]]/Table1[[#This Row],[Jp population]]</f>
        <v>0</v>
      </c>
    </row>
    <row r="3668" spans="1:30" x14ac:dyDescent="0.25">
      <c r="A3668" t="s">
        <v>3203</v>
      </c>
      <c r="B3668" t="s">
        <v>39</v>
      </c>
      <c r="C3668">
        <v>2009</v>
      </c>
      <c r="D3668" t="s">
        <v>29</v>
      </c>
      <c r="E3668" t="s">
        <v>913</v>
      </c>
      <c r="F3668" s="4">
        <v>200000</v>
      </c>
      <c r="G3668" s="4">
        <v>0</v>
      </c>
      <c r="H3668" s="4">
        <v>0</v>
      </c>
      <c r="I3668" s="4">
        <v>20000</v>
      </c>
      <c r="J3668">
        <v>8.1999999999999993</v>
      </c>
      <c r="K3668">
        <v>16</v>
      </c>
      <c r="L3668">
        <v>7.9</v>
      </c>
      <c r="M3668" s="4">
        <v>8</v>
      </c>
      <c r="N3668" t="s">
        <v>1938</v>
      </c>
      <c r="O3668" t="s">
        <v>84</v>
      </c>
      <c r="P3668" s="4">
        <v>220000</v>
      </c>
      <c r="Q3668" s="3">
        <f>AVERAGE(Table1[[#This Row],[critic_score]],Table1[[#This Row],[user_score]])</f>
        <v>8.0500000000000007</v>
      </c>
      <c r="R3668" s="4">
        <f>Table1[[#This Row],[user_count]]+Table1[[#This Row],[critic_count]]</f>
        <v>24</v>
      </c>
      <c r="S3668" s="2">
        <f>100000*Table1[[#This Row],[review_count]]/Table1[[#This Row],[total sales]]</f>
        <v>10.909090909090908</v>
      </c>
      <c r="T3668" s="2">
        <f>Table1[[#This Row],[total sales]]/(2017-Table1[[#This Row],[year_of_release]])</f>
        <v>27500</v>
      </c>
      <c r="U3668" s="9">
        <f>Table1[[#This Row],[na_sales]]/(2017-Table1[[#This Row],[year_of_release]])</f>
        <v>25000</v>
      </c>
      <c r="V3668" s="6">
        <f>Table1[[#This Row],[eu_sales]]/(2017-Table1[[#This Row],[year_of_release]])</f>
        <v>0</v>
      </c>
      <c r="W3668" s="6">
        <f>Table1[[#This Row],[jp_sales]]/(2017-Table1[[#This Row],[year_of_release]])</f>
        <v>0</v>
      </c>
      <c r="X3668" s="6">
        <f>Table1[[#This Row],[other_sales]]/(2017-Table1[[#This Row],[year_of_release]])</f>
        <v>2500</v>
      </c>
      <c r="Y3668" s="4">
        <v>534740514</v>
      </c>
      <c r="Z3668" s="4">
        <v>441041694</v>
      </c>
      <c r="AA3668" s="4">
        <v>128047000</v>
      </c>
      <c r="AB3668" s="1">
        <f>Table1[[#This Row],[na_sales]]/Table1[[#This Row],[NA population]]</f>
        <v>3.7401317978312E-4</v>
      </c>
      <c r="AC3668" s="1">
        <f>Table1[[#This Row],[eu_sales]]/Table1[[#This Row],[Eu population]]</f>
        <v>0</v>
      </c>
      <c r="AD3668" s="1">
        <f>Table1[[#This Row],[jp_sales]]/Table1[[#This Row],[Jp population]]</f>
        <v>0</v>
      </c>
    </row>
    <row r="3669" spans="1:30" x14ac:dyDescent="0.25">
      <c r="A3669" t="s">
        <v>3204</v>
      </c>
      <c r="B3669" t="s">
        <v>118</v>
      </c>
      <c r="C3669">
        <v>2007</v>
      </c>
      <c r="D3669" t="s">
        <v>40</v>
      </c>
      <c r="E3669" t="s">
        <v>575</v>
      </c>
      <c r="F3669" s="4">
        <v>30000</v>
      </c>
      <c r="G3669" s="4">
        <v>120000</v>
      </c>
      <c r="H3669" s="4">
        <v>0</v>
      </c>
      <c r="I3669" s="4">
        <v>70000</v>
      </c>
      <c r="J3669">
        <v>4.9000000000000004</v>
      </c>
      <c r="K3669">
        <v>34</v>
      </c>
      <c r="L3669">
        <v>5.6</v>
      </c>
      <c r="M3669" s="4">
        <v>19</v>
      </c>
      <c r="N3669" t="s">
        <v>812</v>
      </c>
      <c r="O3669" t="s">
        <v>67</v>
      </c>
      <c r="P3669" s="4">
        <v>220000</v>
      </c>
      <c r="Q3669" s="3">
        <f>AVERAGE(Table1[[#This Row],[critic_score]],Table1[[#This Row],[user_score]])</f>
        <v>5.25</v>
      </c>
      <c r="R3669" s="4">
        <f>Table1[[#This Row],[user_count]]+Table1[[#This Row],[critic_count]]</f>
        <v>53</v>
      </c>
      <c r="S3669" s="2">
        <f>100000*Table1[[#This Row],[review_count]]/Table1[[#This Row],[total sales]]</f>
        <v>24.09090909090909</v>
      </c>
      <c r="T3669" s="2">
        <f>Table1[[#This Row],[total sales]]/(2017-Table1[[#This Row],[year_of_release]])</f>
        <v>22000</v>
      </c>
      <c r="U3669" s="9">
        <f>Table1[[#This Row],[na_sales]]/(2017-Table1[[#This Row],[year_of_release]])</f>
        <v>3000</v>
      </c>
      <c r="V3669" s="6">
        <f>Table1[[#This Row],[eu_sales]]/(2017-Table1[[#This Row],[year_of_release]])</f>
        <v>12000</v>
      </c>
      <c r="W3669" s="6">
        <f>Table1[[#This Row],[jp_sales]]/(2017-Table1[[#This Row],[year_of_release]])</f>
        <v>0</v>
      </c>
      <c r="X3669" s="6">
        <f>Table1[[#This Row],[other_sales]]/(2017-Table1[[#This Row],[year_of_release]])</f>
        <v>7000</v>
      </c>
      <c r="Y3669" s="4">
        <v>522751172</v>
      </c>
      <c r="Z3669" s="4">
        <v>438594184</v>
      </c>
      <c r="AA3669" s="4">
        <v>128001000</v>
      </c>
      <c r="AB3669" s="1">
        <f>Table1[[#This Row],[na_sales]]/Table1[[#This Row],[NA population]]</f>
        <v>5.738868051739155E-5</v>
      </c>
      <c r="AC3669" s="1">
        <f>Table1[[#This Row],[eu_sales]]/Table1[[#This Row],[Eu population]]</f>
        <v>2.7360143927489928E-4</v>
      </c>
      <c r="AD3669" s="1">
        <f>Table1[[#This Row],[jp_sales]]/Table1[[#This Row],[Jp population]]</f>
        <v>0</v>
      </c>
    </row>
    <row r="3670" spans="1:30" x14ac:dyDescent="0.25">
      <c r="A3670" t="s">
        <v>1832</v>
      </c>
      <c r="B3670" t="s">
        <v>200</v>
      </c>
      <c r="C3670">
        <v>2016</v>
      </c>
      <c r="D3670" t="s">
        <v>40</v>
      </c>
      <c r="E3670" t="s">
        <v>97</v>
      </c>
      <c r="F3670" s="4">
        <v>120000</v>
      </c>
      <c r="G3670" s="4">
        <v>80000</v>
      </c>
      <c r="H3670" s="4">
        <v>0</v>
      </c>
      <c r="I3670" s="4">
        <v>20000</v>
      </c>
      <c r="J3670">
        <v>8.8000000000000007</v>
      </c>
      <c r="K3670">
        <v>22</v>
      </c>
      <c r="L3670">
        <v>6.8</v>
      </c>
      <c r="M3670" s="4">
        <v>156</v>
      </c>
      <c r="N3670" t="s">
        <v>799</v>
      </c>
      <c r="O3670" t="s">
        <v>43</v>
      </c>
      <c r="P3670" s="4">
        <v>220000</v>
      </c>
      <c r="Q3670" s="3">
        <f>AVERAGE(Table1[[#This Row],[critic_score]],Table1[[#This Row],[user_score]])</f>
        <v>7.8000000000000007</v>
      </c>
      <c r="R3670" s="4">
        <f>Table1[[#This Row],[user_count]]+Table1[[#This Row],[critic_count]]</f>
        <v>178</v>
      </c>
      <c r="S3670" s="2">
        <f>100000*Table1[[#This Row],[review_count]]/Table1[[#This Row],[total sales]]</f>
        <v>80.909090909090907</v>
      </c>
      <c r="T3670" s="2">
        <f>Table1[[#This Row],[total sales]]/(2017-Table1[[#This Row],[year_of_release]])</f>
        <v>220000</v>
      </c>
      <c r="U3670" s="9">
        <f>Table1[[#This Row],[na_sales]]/(2017-Table1[[#This Row],[year_of_release]])</f>
        <v>120000</v>
      </c>
      <c r="V3670" s="6">
        <f>Table1[[#This Row],[eu_sales]]/(2017-Table1[[#This Row],[year_of_release]])</f>
        <v>80000</v>
      </c>
      <c r="W3670" s="6">
        <f>Table1[[#This Row],[jp_sales]]/(2017-Table1[[#This Row],[year_of_release]])</f>
        <v>0</v>
      </c>
      <c r="X3670" s="6">
        <f>Table1[[#This Row],[other_sales]]/(2017-Table1[[#This Row],[year_of_release]])</f>
        <v>20000</v>
      </c>
      <c r="Y3670" s="4">
        <v>573178249</v>
      </c>
      <c r="Z3670" s="4">
        <v>445623395</v>
      </c>
      <c r="AA3670" s="4">
        <v>126994511</v>
      </c>
      <c r="AB3670" s="1">
        <f>Table1[[#This Row],[na_sales]]/Table1[[#This Row],[NA population]]</f>
        <v>2.0935895632703954E-4</v>
      </c>
      <c r="AC3670" s="1">
        <f>Table1[[#This Row],[eu_sales]]/Table1[[#This Row],[Eu population]]</f>
        <v>1.7952378824276046E-4</v>
      </c>
      <c r="AD3670" s="1">
        <f>Table1[[#This Row],[jp_sales]]/Table1[[#This Row],[Jp population]]</f>
        <v>0</v>
      </c>
    </row>
    <row r="3671" spans="1:30" x14ac:dyDescent="0.25">
      <c r="A3671" t="s">
        <v>3205</v>
      </c>
      <c r="B3671" t="s">
        <v>892</v>
      </c>
      <c r="C3671">
        <v>2011</v>
      </c>
      <c r="D3671" t="s">
        <v>40</v>
      </c>
      <c r="E3671" t="s">
        <v>83</v>
      </c>
      <c r="F3671" s="4">
        <v>130000</v>
      </c>
      <c r="G3671" s="4">
        <v>60000</v>
      </c>
      <c r="H3671" s="4">
        <v>0</v>
      </c>
      <c r="I3671" s="4">
        <v>30000</v>
      </c>
      <c r="J3671">
        <v>4.9000000000000004</v>
      </c>
      <c r="K3671">
        <v>33</v>
      </c>
      <c r="L3671">
        <v>4.8</v>
      </c>
      <c r="M3671" s="4">
        <v>28</v>
      </c>
      <c r="N3671" t="s">
        <v>83</v>
      </c>
      <c r="O3671" t="s">
        <v>84</v>
      </c>
      <c r="P3671" s="4">
        <v>220000</v>
      </c>
      <c r="Q3671" s="3">
        <f>AVERAGE(Table1[[#This Row],[critic_score]],Table1[[#This Row],[user_score]])</f>
        <v>4.8499999999999996</v>
      </c>
      <c r="R3671" s="4">
        <f>Table1[[#This Row],[user_count]]+Table1[[#This Row],[critic_count]]</f>
        <v>61</v>
      </c>
      <c r="S3671" s="2">
        <f>100000*Table1[[#This Row],[review_count]]/Table1[[#This Row],[total sales]]</f>
        <v>27.727272727272727</v>
      </c>
      <c r="T3671" s="2">
        <f>Table1[[#This Row],[total sales]]/(2017-Table1[[#This Row],[year_of_release]])</f>
        <v>36666.666666666664</v>
      </c>
      <c r="U3671" s="9">
        <f>Table1[[#This Row],[na_sales]]/(2017-Table1[[#This Row],[year_of_release]])</f>
        <v>21666.666666666668</v>
      </c>
      <c r="V3671" s="6">
        <f>Table1[[#This Row],[eu_sales]]/(2017-Table1[[#This Row],[year_of_release]])</f>
        <v>10000</v>
      </c>
      <c r="W3671" s="6">
        <f>Table1[[#This Row],[jp_sales]]/(2017-Table1[[#This Row],[year_of_release]])</f>
        <v>0</v>
      </c>
      <c r="X3671" s="6">
        <f>Table1[[#This Row],[other_sales]]/(2017-Table1[[#This Row],[year_of_release]])</f>
        <v>5000</v>
      </c>
      <c r="Y3671" s="4">
        <v>545961365</v>
      </c>
      <c r="Z3671" s="4">
        <v>440756453</v>
      </c>
      <c r="AA3671" s="4">
        <v>127833000</v>
      </c>
      <c r="AB3671" s="1">
        <f>Table1[[#This Row],[na_sales]]/Table1[[#This Row],[NA population]]</f>
        <v>2.3811208692395294E-4</v>
      </c>
      <c r="AC3671" s="1">
        <f>Table1[[#This Row],[eu_sales]]/Table1[[#This Row],[Eu population]]</f>
        <v>1.3612960080700169E-4</v>
      </c>
      <c r="AD3671" s="1">
        <f>Table1[[#This Row],[jp_sales]]/Table1[[#This Row],[Jp population]]</f>
        <v>0</v>
      </c>
    </row>
    <row r="3672" spans="1:30" x14ac:dyDescent="0.25">
      <c r="A3672" t="s">
        <v>2443</v>
      </c>
      <c r="B3672" t="s">
        <v>138</v>
      </c>
      <c r="C3672">
        <v>2005</v>
      </c>
      <c r="D3672" t="s">
        <v>40</v>
      </c>
      <c r="E3672" t="s">
        <v>100</v>
      </c>
      <c r="F3672" s="4">
        <v>170000</v>
      </c>
      <c r="G3672" s="4">
        <v>40000</v>
      </c>
      <c r="H3672" s="4">
        <v>0</v>
      </c>
      <c r="I3672" s="4">
        <v>10000</v>
      </c>
      <c r="J3672">
        <v>7</v>
      </c>
      <c r="K3672">
        <v>20</v>
      </c>
      <c r="L3672">
        <v>8.5</v>
      </c>
      <c r="M3672" s="4">
        <v>13</v>
      </c>
      <c r="N3672" t="s">
        <v>100</v>
      </c>
      <c r="O3672" t="s">
        <v>67</v>
      </c>
      <c r="P3672" s="4">
        <v>220000</v>
      </c>
      <c r="Q3672" s="3">
        <f>AVERAGE(Table1[[#This Row],[critic_score]],Table1[[#This Row],[user_score]])</f>
        <v>7.75</v>
      </c>
      <c r="R3672" s="4">
        <f>Table1[[#This Row],[user_count]]+Table1[[#This Row],[critic_count]]</f>
        <v>33</v>
      </c>
      <c r="S3672" s="2">
        <f>100000*Table1[[#This Row],[review_count]]/Table1[[#This Row],[total sales]]</f>
        <v>15</v>
      </c>
      <c r="T3672" s="2">
        <f>Table1[[#This Row],[total sales]]/(2017-Table1[[#This Row],[year_of_release]])</f>
        <v>18333.333333333332</v>
      </c>
      <c r="U3672" s="9">
        <f>Table1[[#This Row],[na_sales]]/(2017-Table1[[#This Row],[year_of_release]])</f>
        <v>14166.666666666666</v>
      </c>
      <c r="V3672" s="6">
        <f>Table1[[#This Row],[eu_sales]]/(2017-Table1[[#This Row],[year_of_release]])</f>
        <v>3333.3333333333335</v>
      </c>
      <c r="W3672" s="6">
        <f>Table1[[#This Row],[jp_sales]]/(2017-Table1[[#This Row],[year_of_release]])</f>
        <v>0</v>
      </c>
      <c r="X3672" s="6">
        <f>Table1[[#This Row],[other_sales]]/(2017-Table1[[#This Row],[year_of_release]])</f>
        <v>833.33333333333337</v>
      </c>
      <c r="Y3672" s="4">
        <v>511054143</v>
      </c>
      <c r="Z3672" s="4">
        <v>435713800</v>
      </c>
      <c r="AA3672" s="4">
        <v>127773000</v>
      </c>
      <c r="AB3672" s="1">
        <f>Table1[[#This Row],[na_sales]]/Table1[[#This Row],[NA population]]</f>
        <v>3.3264577213299297E-4</v>
      </c>
      <c r="AC3672" s="1">
        <f>Table1[[#This Row],[eu_sales]]/Table1[[#This Row],[Eu population]]</f>
        <v>9.1803381026719835E-5</v>
      </c>
      <c r="AD3672" s="1">
        <f>Table1[[#This Row],[jp_sales]]/Table1[[#This Row],[Jp population]]</f>
        <v>0</v>
      </c>
    </row>
    <row r="3673" spans="1:30" x14ac:dyDescent="0.25">
      <c r="A3673" t="s">
        <v>1943</v>
      </c>
      <c r="B3673" t="s">
        <v>45</v>
      </c>
      <c r="C3673">
        <v>2009</v>
      </c>
      <c r="D3673" t="s">
        <v>29</v>
      </c>
      <c r="E3673" t="s">
        <v>55</v>
      </c>
      <c r="F3673" s="4">
        <v>110000</v>
      </c>
      <c r="G3673" s="4">
        <v>10000</v>
      </c>
      <c r="H3673" s="4">
        <v>0</v>
      </c>
      <c r="I3673" s="4">
        <v>100000</v>
      </c>
      <c r="J3673">
        <v>6.9</v>
      </c>
      <c r="K3673">
        <v>6</v>
      </c>
      <c r="L3673">
        <v>8.3000000000000007</v>
      </c>
      <c r="M3673" s="4">
        <v>6</v>
      </c>
      <c r="N3673" t="s">
        <v>1944</v>
      </c>
      <c r="O3673" t="s">
        <v>67</v>
      </c>
      <c r="P3673" s="4">
        <v>220000</v>
      </c>
      <c r="Q3673" s="3">
        <f>AVERAGE(Table1[[#This Row],[critic_score]],Table1[[#This Row],[user_score]])</f>
        <v>7.6000000000000005</v>
      </c>
      <c r="R3673" s="4">
        <f>Table1[[#This Row],[user_count]]+Table1[[#This Row],[critic_count]]</f>
        <v>12</v>
      </c>
      <c r="S3673" s="2">
        <f>100000*Table1[[#This Row],[review_count]]/Table1[[#This Row],[total sales]]</f>
        <v>5.4545454545454541</v>
      </c>
      <c r="T3673" s="2">
        <f>Table1[[#This Row],[total sales]]/(2017-Table1[[#This Row],[year_of_release]])</f>
        <v>27500</v>
      </c>
      <c r="U3673" s="9">
        <f>Table1[[#This Row],[na_sales]]/(2017-Table1[[#This Row],[year_of_release]])</f>
        <v>13750</v>
      </c>
      <c r="V3673" s="6">
        <f>Table1[[#This Row],[eu_sales]]/(2017-Table1[[#This Row],[year_of_release]])</f>
        <v>1250</v>
      </c>
      <c r="W3673" s="6">
        <f>Table1[[#This Row],[jp_sales]]/(2017-Table1[[#This Row],[year_of_release]])</f>
        <v>0</v>
      </c>
      <c r="X3673" s="6">
        <f>Table1[[#This Row],[other_sales]]/(2017-Table1[[#This Row],[year_of_release]])</f>
        <v>12500</v>
      </c>
      <c r="Y3673" s="4">
        <v>534740514</v>
      </c>
      <c r="Z3673" s="4">
        <v>441041694</v>
      </c>
      <c r="AA3673" s="4">
        <v>128047000</v>
      </c>
      <c r="AB3673" s="1">
        <f>Table1[[#This Row],[na_sales]]/Table1[[#This Row],[NA population]]</f>
        <v>2.0570724888071599E-4</v>
      </c>
      <c r="AC3673" s="1">
        <f>Table1[[#This Row],[eu_sales]]/Table1[[#This Row],[Eu population]]</f>
        <v>2.2673593304310136E-5</v>
      </c>
      <c r="AD3673" s="1">
        <f>Table1[[#This Row],[jp_sales]]/Table1[[#This Row],[Jp population]]</f>
        <v>0</v>
      </c>
    </row>
    <row r="3674" spans="1:30" x14ac:dyDescent="0.25">
      <c r="A3674" t="s">
        <v>3206</v>
      </c>
      <c r="B3674" t="s">
        <v>18</v>
      </c>
      <c r="C3674">
        <v>2008</v>
      </c>
      <c r="D3674" t="s">
        <v>19</v>
      </c>
      <c r="E3674" t="s">
        <v>100</v>
      </c>
      <c r="F3674" s="4">
        <v>190000</v>
      </c>
      <c r="G3674" s="4">
        <v>10000</v>
      </c>
      <c r="H3674" s="4">
        <v>0</v>
      </c>
      <c r="I3674" s="4">
        <v>20000</v>
      </c>
      <c r="J3674">
        <v>5.0999999999999996</v>
      </c>
      <c r="K3674">
        <v>11</v>
      </c>
      <c r="L3674">
        <v>5.9</v>
      </c>
      <c r="M3674" s="4">
        <v>14</v>
      </c>
      <c r="N3674" t="s">
        <v>101</v>
      </c>
      <c r="O3674" t="s">
        <v>21</v>
      </c>
      <c r="P3674" s="4">
        <v>220000</v>
      </c>
      <c r="Q3674" s="3">
        <f>AVERAGE(Table1[[#This Row],[critic_score]],Table1[[#This Row],[user_score]])</f>
        <v>5.5</v>
      </c>
      <c r="R3674" s="4">
        <f>Table1[[#This Row],[user_count]]+Table1[[#This Row],[critic_count]]</f>
        <v>25</v>
      </c>
      <c r="S3674" s="2">
        <f>100000*Table1[[#This Row],[review_count]]/Table1[[#This Row],[total sales]]</f>
        <v>11.363636363636363</v>
      </c>
      <c r="T3674" s="2">
        <f>Table1[[#This Row],[total sales]]/(2017-Table1[[#This Row],[year_of_release]])</f>
        <v>24444.444444444445</v>
      </c>
      <c r="U3674" s="9">
        <f>Table1[[#This Row],[na_sales]]/(2017-Table1[[#This Row],[year_of_release]])</f>
        <v>21111.111111111109</v>
      </c>
      <c r="V3674" s="6">
        <f>Table1[[#This Row],[eu_sales]]/(2017-Table1[[#This Row],[year_of_release]])</f>
        <v>1111.1111111111111</v>
      </c>
      <c r="W3674" s="6">
        <f>Table1[[#This Row],[jp_sales]]/(2017-Table1[[#This Row],[year_of_release]])</f>
        <v>0</v>
      </c>
      <c r="X3674" s="6">
        <f>Table1[[#This Row],[other_sales]]/(2017-Table1[[#This Row],[year_of_release]])</f>
        <v>2222.2222222222222</v>
      </c>
      <c r="Y3674" s="4">
        <v>528816311</v>
      </c>
      <c r="Z3674" s="4">
        <v>440001482</v>
      </c>
      <c r="AA3674" s="4">
        <v>128063000</v>
      </c>
      <c r="AB3674" s="1">
        <f>Table1[[#This Row],[na_sales]]/Table1[[#This Row],[NA population]]</f>
        <v>3.592930022160379E-4</v>
      </c>
      <c r="AC3674" s="1">
        <f>Table1[[#This Row],[eu_sales]]/Table1[[#This Row],[Eu population]]</f>
        <v>2.2727196177943781E-5</v>
      </c>
      <c r="AD3674" s="1">
        <f>Table1[[#This Row],[jp_sales]]/Table1[[#This Row],[Jp population]]</f>
        <v>0</v>
      </c>
    </row>
    <row r="3675" spans="1:30" x14ac:dyDescent="0.25">
      <c r="A3675" t="s">
        <v>3207</v>
      </c>
      <c r="B3675" t="s">
        <v>45</v>
      </c>
      <c r="C3675">
        <v>2001</v>
      </c>
      <c r="D3675" t="s">
        <v>19</v>
      </c>
      <c r="E3675" t="s">
        <v>538</v>
      </c>
      <c r="F3675" s="4">
        <v>110000</v>
      </c>
      <c r="G3675" s="4">
        <v>80000</v>
      </c>
      <c r="H3675" s="4">
        <v>0</v>
      </c>
      <c r="I3675" s="4">
        <v>30000</v>
      </c>
      <c r="J3675">
        <v>6.7</v>
      </c>
      <c r="K3675">
        <v>12</v>
      </c>
      <c r="L3675">
        <v>7.8</v>
      </c>
      <c r="M3675" s="4">
        <v>6</v>
      </c>
      <c r="N3675" t="s">
        <v>1041</v>
      </c>
      <c r="O3675" t="s">
        <v>21</v>
      </c>
      <c r="P3675" s="4">
        <v>220000</v>
      </c>
      <c r="Q3675" s="3">
        <f>AVERAGE(Table1[[#This Row],[critic_score]],Table1[[#This Row],[user_score]])</f>
        <v>7.25</v>
      </c>
      <c r="R3675" s="4">
        <f>Table1[[#This Row],[user_count]]+Table1[[#This Row],[critic_count]]</f>
        <v>18</v>
      </c>
      <c r="S3675" s="2">
        <f>100000*Table1[[#This Row],[review_count]]/Table1[[#This Row],[total sales]]</f>
        <v>8.1818181818181817</v>
      </c>
      <c r="T3675" s="2">
        <f>Table1[[#This Row],[total sales]]/(2017-Table1[[#This Row],[year_of_release]])</f>
        <v>13750</v>
      </c>
      <c r="U3675" s="9">
        <f>Table1[[#This Row],[na_sales]]/(2017-Table1[[#This Row],[year_of_release]])</f>
        <v>6875</v>
      </c>
      <c r="V3675" s="6">
        <f>Table1[[#This Row],[eu_sales]]/(2017-Table1[[#This Row],[year_of_release]])</f>
        <v>5000</v>
      </c>
      <c r="W3675" s="6">
        <f>Table1[[#This Row],[jp_sales]]/(2017-Table1[[#This Row],[year_of_release]])</f>
        <v>0</v>
      </c>
      <c r="X3675" s="6">
        <f>Table1[[#This Row],[other_sales]]/(2017-Table1[[#This Row],[year_of_release]])</f>
        <v>1875</v>
      </c>
      <c r="Y3675" s="4">
        <v>489752572</v>
      </c>
      <c r="Z3675" s="4">
        <v>430035992</v>
      </c>
      <c r="AA3675" s="4">
        <v>127149000</v>
      </c>
      <c r="AB3675" s="1">
        <f>Table1[[#This Row],[na_sales]]/Table1[[#This Row],[NA population]]</f>
        <v>2.2460321045542157E-4</v>
      </c>
      <c r="AC3675" s="1">
        <f>Table1[[#This Row],[eu_sales]]/Table1[[#This Row],[Eu population]]</f>
        <v>1.8603094040556495E-4</v>
      </c>
      <c r="AD3675" s="1">
        <f>Table1[[#This Row],[jp_sales]]/Table1[[#This Row],[Jp population]]</f>
        <v>0</v>
      </c>
    </row>
    <row r="3676" spans="1:30" x14ac:dyDescent="0.25">
      <c r="A3676" t="s">
        <v>3208</v>
      </c>
      <c r="B3676" t="s">
        <v>34</v>
      </c>
      <c r="C3676">
        <v>2008</v>
      </c>
      <c r="D3676" t="s">
        <v>19</v>
      </c>
      <c r="E3676" t="s">
        <v>100</v>
      </c>
      <c r="F3676" s="4">
        <v>200000</v>
      </c>
      <c r="G3676" s="4">
        <v>0</v>
      </c>
      <c r="H3676" s="4">
        <v>0</v>
      </c>
      <c r="I3676" s="4">
        <v>20000</v>
      </c>
      <c r="J3676">
        <v>7</v>
      </c>
      <c r="K3676">
        <v>23</v>
      </c>
      <c r="L3676">
        <v>5.6</v>
      </c>
      <c r="M3676" s="4">
        <v>8</v>
      </c>
      <c r="N3676" t="s">
        <v>141</v>
      </c>
      <c r="O3676" t="s">
        <v>21</v>
      </c>
      <c r="P3676" s="4">
        <v>220000</v>
      </c>
      <c r="Q3676" s="3">
        <f>AVERAGE(Table1[[#This Row],[critic_score]],Table1[[#This Row],[user_score]])</f>
        <v>6.3</v>
      </c>
      <c r="R3676" s="4">
        <f>Table1[[#This Row],[user_count]]+Table1[[#This Row],[critic_count]]</f>
        <v>31</v>
      </c>
      <c r="S3676" s="2">
        <f>100000*Table1[[#This Row],[review_count]]/Table1[[#This Row],[total sales]]</f>
        <v>14.090909090909092</v>
      </c>
      <c r="T3676" s="2">
        <f>Table1[[#This Row],[total sales]]/(2017-Table1[[#This Row],[year_of_release]])</f>
        <v>24444.444444444445</v>
      </c>
      <c r="U3676" s="9">
        <f>Table1[[#This Row],[na_sales]]/(2017-Table1[[#This Row],[year_of_release]])</f>
        <v>22222.222222222223</v>
      </c>
      <c r="V3676" s="6">
        <f>Table1[[#This Row],[eu_sales]]/(2017-Table1[[#This Row],[year_of_release]])</f>
        <v>0</v>
      </c>
      <c r="W3676" s="6">
        <f>Table1[[#This Row],[jp_sales]]/(2017-Table1[[#This Row],[year_of_release]])</f>
        <v>0</v>
      </c>
      <c r="X3676" s="6">
        <f>Table1[[#This Row],[other_sales]]/(2017-Table1[[#This Row],[year_of_release]])</f>
        <v>2222.2222222222222</v>
      </c>
      <c r="Y3676" s="4">
        <v>528816311</v>
      </c>
      <c r="Z3676" s="4">
        <v>440001482</v>
      </c>
      <c r="AA3676" s="4">
        <v>128063000</v>
      </c>
      <c r="AB3676" s="1">
        <f>Table1[[#This Row],[na_sales]]/Table1[[#This Row],[NA population]]</f>
        <v>3.7820316022740835E-4</v>
      </c>
      <c r="AC3676" s="1">
        <f>Table1[[#This Row],[eu_sales]]/Table1[[#This Row],[Eu population]]</f>
        <v>0</v>
      </c>
      <c r="AD3676" s="1">
        <f>Table1[[#This Row],[jp_sales]]/Table1[[#This Row],[Jp population]]</f>
        <v>0</v>
      </c>
    </row>
    <row r="3677" spans="1:30" x14ac:dyDescent="0.25">
      <c r="A3677" t="s">
        <v>2931</v>
      </c>
      <c r="B3677" t="s">
        <v>26</v>
      </c>
      <c r="C3677">
        <v>2009</v>
      </c>
      <c r="D3677" t="s">
        <v>96</v>
      </c>
      <c r="E3677" t="s">
        <v>1208</v>
      </c>
      <c r="F3677" s="4">
        <v>130000</v>
      </c>
      <c r="G3677" s="4">
        <v>0</v>
      </c>
      <c r="H3677" s="4">
        <v>140000</v>
      </c>
      <c r="I3677" s="4">
        <v>10000</v>
      </c>
      <c r="J3677">
        <v>8</v>
      </c>
      <c r="K3677">
        <v>26</v>
      </c>
      <c r="L3677">
        <v>8.6999999999999993</v>
      </c>
      <c r="M3677" s="4">
        <v>69</v>
      </c>
      <c r="N3677" t="s">
        <v>1208</v>
      </c>
      <c r="O3677" t="s">
        <v>43</v>
      </c>
      <c r="P3677" s="4">
        <v>280000</v>
      </c>
      <c r="Q3677" s="3">
        <f>AVERAGE(Table1[[#This Row],[critic_score]],Table1[[#This Row],[user_score]])</f>
        <v>8.35</v>
      </c>
      <c r="R3677" s="4">
        <f>Table1[[#This Row],[user_count]]+Table1[[#This Row],[critic_count]]</f>
        <v>95</v>
      </c>
      <c r="S3677" s="2">
        <f>100000*Table1[[#This Row],[review_count]]/Table1[[#This Row],[total sales]]</f>
        <v>33.928571428571431</v>
      </c>
      <c r="T3677" s="2">
        <f>Table1[[#This Row],[total sales]]/(2017-Table1[[#This Row],[year_of_release]])</f>
        <v>35000</v>
      </c>
      <c r="U3677" s="9">
        <f>Table1[[#This Row],[na_sales]]/(2017-Table1[[#This Row],[year_of_release]])</f>
        <v>16250</v>
      </c>
      <c r="V3677" s="6">
        <f>Table1[[#This Row],[eu_sales]]/(2017-Table1[[#This Row],[year_of_release]])</f>
        <v>0</v>
      </c>
      <c r="W3677" s="6">
        <f>Table1[[#This Row],[jp_sales]]/(2017-Table1[[#This Row],[year_of_release]])</f>
        <v>17500</v>
      </c>
      <c r="X3677" s="6">
        <f>Table1[[#This Row],[other_sales]]/(2017-Table1[[#This Row],[year_of_release]])</f>
        <v>1250</v>
      </c>
      <c r="Y3677" s="4">
        <v>534740514</v>
      </c>
      <c r="Z3677" s="4">
        <v>441041694</v>
      </c>
      <c r="AA3677" s="4">
        <v>128047000</v>
      </c>
      <c r="AB3677" s="1">
        <f>Table1[[#This Row],[na_sales]]/Table1[[#This Row],[NA population]]</f>
        <v>2.43108566859028E-4</v>
      </c>
      <c r="AC3677" s="1">
        <f>Table1[[#This Row],[eu_sales]]/Table1[[#This Row],[Eu population]]</f>
        <v>0</v>
      </c>
      <c r="AD3677" s="1">
        <f>Table1[[#This Row],[jp_sales]]/Table1[[#This Row],[Jp population]]</f>
        <v>1.0933485360844065E-3</v>
      </c>
    </row>
    <row r="3678" spans="1:30" x14ac:dyDescent="0.25">
      <c r="A3678" t="s">
        <v>2131</v>
      </c>
      <c r="B3678" t="s">
        <v>200</v>
      </c>
      <c r="C3678">
        <v>2014</v>
      </c>
      <c r="D3678" t="s">
        <v>96</v>
      </c>
      <c r="E3678" t="s">
        <v>176</v>
      </c>
      <c r="F3678" s="4">
        <v>100000</v>
      </c>
      <c r="G3678" s="4">
        <v>100000</v>
      </c>
      <c r="H3678" s="4">
        <v>0</v>
      </c>
      <c r="I3678" s="4">
        <v>20000</v>
      </c>
      <c r="J3678">
        <v>7.1</v>
      </c>
      <c r="K3678">
        <v>13</v>
      </c>
      <c r="L3678">
        <v>6.7</v>
      </c>
      <c r="M3678" s="4">
        <v>166</v>
      </c>
      <c r="N3678" t="s">
        <v>2132</v>
      </c>
      <c r="O3678" t="s">
        <v>43</v>
      </c>
      <c r="P3678" s="4">
        <v>220000</v>
      </c>
      <c r="Q3678" s="3">
        <f>AVERAGE(Table1[[#This Row],[critic_score]],Table1[[#This Row],[user_score]])</f>
        <v>6.9</v>
      </c>
      <c r="R3678" s="4">
        <f>Table1[[#This Row],[user_count]]+Table1[[#This Row],[critic_count]]</f>
        <v>179</v>
      </c>
      <c r="S3678" s="2">
        <f>100000*Table1[[#This Row],[review_count]]/Table1[[#This Row],[total sales]]</f>
        <v>81.36363636363636</v>
      </c>
      <c r="T3678" s="2">
        <f>Table1[[#This Row],[total sales]]/(2017-Table1[[#This Row],[year_of_release]])</f>
        <v>73333.333333333328</v>
      </c>
      <c r="U3678" s="9">
        <f>Table1[[#This Row],[na_sales]]/(2017-Table1[[#This Row],[year_of_release]])</f>
        <v>33333.333333333336</v>
      </c>
      <c r="V3678" s="6">
        <f>Table1[[#This Row],[eu_sales]]/(2017-Table1[[#This Row],[year_of_release]])</f>
        <v>33333.333333333336</v>
      </c>
      <c r="W3678" s="6">
        <f>Table1[[#This Row],[jp_sales]]/(2017-Table1[[#This Row],[year_of_release]])</f>
        <v>0</v>
      </c>
      <c r="X3678" s="6">
        <f>Table1[[#This Row],[other_sales]]/(2017-Table1[[#This Row],[year_of_release]])</f>
        <v>6666.666666666667</v>
      </c>
      <c r="Y3678" s="4">
        <v>562338430</v>
      </c>
      <c r="Z3678" s="4">
        <v>443580712</v>
      </c>
      <c r="AA3678" s="4">
        <v>127276000</v>
      </c>
      <c r="AB3678" s="1">
        <f>Table1[[#This Row],[na_sales]]/Table1[[#This Row],[NA population]]</f>
        <v>1.778288565481822E-4</v>
      </c>
      <c r="AC3678" s="1">
        <f>Table1[[#This Row],[eu_sales]]/Table1[[#This Row],[Eu population]]</f>
        <v>2.2543811598372653E-4</v>
      </c>
      <c r="AD3678" s="1">
        <f>Table1[[#This Row],[jp_sales]]/Table1[[#This Row],[Jp population]]</f>
        <v>0</v>
      </c>
    </row>
    <row r="3679" spans="1:30" x14ac:dyDescent="0.25">
      <c r="A3679" t="s">
        <v>3210</v>
      </c>
      <c r="B3679" t="s">
        <v>45</v>
      </c>
      <c r="C3679">
        <v>2006</v>
      </c>
      <c r="D3679" t="s">
        <v>96</v>
      </c>
      <c r="E3679" t="s">
        <v>1546</v>
      </c>
      <c r="F3679" s="4">
        <v>110000</v>
      </c>
      <c r="G3679" s="4">
        <v>80000</v>
      </c>
      <c r="H3679" s="4">
        <v>0</v>
      </c>
      <c r="I3679" s="4">
        <v>30000</v>
      </c>
      <c r="J3679">
        <v>6</v>
      </c>
      <c r="K3679">
        <v>7</v>
      </c>
      <c r="L3679">
        <v>7.9</v>
      </c>
      <c r="M3679" s="4">
        <v>9</v>
      </c>
      <c r="N3679" t="s">
        <v>3211</v>
      </c>
      <c r="O3679" t="s">
        <v>67</v>
      </c>
      <c r="P3679" s="4">
        <v>220000</v>
      </c>
      <c r="Q3679" s="3">
        <f>AVERAGE(Table1[[#This Row],[critic_score]],Table1[[#This Row],[user_score]])</f>
        <v>6.95</v>
      </c>
      <c r="R3679" s="4">
        <f>Table1[[#This Row],[user_count]]+Table1[[#This Row],[critic_count]]</f>
        <v>16</v>
      </c>
      <c r="S3679" s="2">
        <f>100000*Table1[[#This Row],[review_count]]/Table1[[#This Row],[total sales]]</f>
        <v>7.2727272727272725</v>
      </c>
      <c r="T3679" s="2">
        <f>Table1[[#This Row],[total sales]]/(2017-Table1[[#This Row],[year_of_release]])</f>
        <v>20000</v>
      </c>
      <c r="U3679" s="9">
        <f>Table1[[#This Row],[na_sales]]/(2017-Table1[[#This Row],[year_of_release]])</f>
        <v>10000</v>
      </c>
      <c r="V3679" s="6">
        <f>Table1[[#This Row],[eu_sales]]/(2017-Table1[[#This Row],[year_of_release]])</f>
        <v>7272.727272727273</v>
      </c>
      <c r="W3679" s="6">
        <f>Table1[[#This Row],[jp_sales]]/(2017-Table1[[#This Row],[year_of_release]])</f>
        <v>0</v>
      </c>
      <c r="X3679" s="6">
        <f>Table1[[#This Row],[other_sales]]/(2017-Table1[[#This Row],[year_of_release]])</f>
        <v>2727.2727272727275</v>
      </c>
      <c r="Y3679" s="4">
        <v>516818555</v>
      </c>
      <c r="Z3679" s="4">
        <v>437126892</v>
      </c>
      <c r="AA3679" s="4">
        <v>127854000</v>
      </c>
      <c r="AB3679" s="1">
        <f>Table1[[#This Row],[na_sales]]/Table1[[#This Row],[NA population]]</f>
        <v>2.1284065545982574E-4</v>
      </c>
      <c r="AC3679" s="1">
        <f>Table1[[#This Row],[eu_sales]]/Table1[[#This Row],[Eu population]]</f>
        <v>1.830132198775819E-4</v>
      </c>
      <c r="AD3679" s="1">
        <f>Table1[[#This Row],[jp_sales]]/Table1[[#This Row],[Jp population]]</f>
        <v>0</v>
      </c>
    </row>
    <row r="3680" spans="1:30" x14ac:dyDescent="0.25">
      <c r="A3680" t="s">
        <v>2342</v>
      </c>
      <c r="B3680" t="s">
        <v>34</v>
      </c>
      <c r="C3680">
        <v>2009</v>
      </c>
      <c r="D3680" t="s">
        <v>40</v>
      </c>
      <c r="E3680" t="s">
        <v>1116</v>
      </c>
      <c r="F3680" s="4">
        <v>110000</v>
      </c>
      <c r="G3680" s="4">
        <v>90000</v>
      </c>
      <c r="H3680" s="4">
        <v>0</v>
      </c>
      <c r="I3680" s="4">
        <v>20000</v>
      </c>
      <c r="J3680">
        <v>6.1</v>
      </c>
      <c r="K3680">
        <v>9</v>
      </c>
      <c r="L3680">
        <v>8.3000000000000007</v>
      </c>
      <c r="M3680" s="4">
        <v>4</v>
      </c>
      <c r="N3680" t="s">
        <v>724</v>
      </c>
      <c r="O3680" t="s">
        <v>84</v>
      </c>
      <c r="P3680" s="4">
        <v>220000</v>
      </c>
      <c r="Q3680" s="3">
        <f>AVERAGE(Table1[[#This Row],[critic_score]],Table1[[#This Row],[user_score]])</f>
        <v>7.2</v>
      </c>
      <c r="R3680" s="4">
        <f>Table1[[#This Row],[user_count]]+Table1[[#This Row],[critic_count]]</f>
        <v>13</v>
      </c>
      <c r="S3680" s="2">
        <f>100000*Table1[[#This Row],[review_count]]/Table1[[#This Row],[total sales]]</f>
        <v>5.9090909090909092</v>
      </c>
      <c r="T3680" s="2">
        <f>Table1[[#This Row],[total sales]]/(2017-Table1[[#This Row],[year_of_release]])</f>
        <v>27500</v>
      </c>
      <c r="U3680" s="9">
        <f>Table1[[#This Row],[na_sales]]/(2017-Table1[[#This Row],[year_of_release]])</f>
        <v>13750</v>
      </c>
      <c r="V3680" s="6">
        <f>Table1[[#This Row],[eu_sales]]/(2017-Table1[[#This Row],[year_of_release]])</f>
        <v>11250</v>
      </c>
      <c r="W3680" s="6">
        <f>Table1[[#This Row],[jp_sales]]/(2017-Table1[[#This Row],[year_of_release]])</f>
        <v>0</v>
      </c>
      <c r="X3680" s="6">
        <f>Table1[[#This Row],[other_sales]]/(2017-Table1[[#This Row],[year_of_release]])</f>
        <v>2500</v>
      </c>
      <c r="Y3680" s="4">
        <v>534740514</v>
      </c>
      <c r="Z3680" s="4">
        <v>441041694</v>
      </c>
      <c r="AA3680" s="4">
        <v>128047000</v>
      </c>
      <c r="AB3680" s="1">
        <f>Table1[[#This Row],[na_sales]]/Table1[[#This Row],[NA population]]</f>
        <v>2.0570724888071599E-4</v>
      </c>
      <c r="AC3680" s="1">
        <f>Table1[[#This Row],[eu_sales]]/Table1[[#This Row],[Eu population]]</f>
        <v>2.0406233973879122E-4</v>
      </c>
      <c r="AD3680" s="1">
        <f>Table1[[#This Row],[jp_sales]]/Table1[[#This Row],[Jp population]]</f>
        <v>0</v>
      </c>
    </row>
    <row r="3681" spans="1:30" x14ac:dyDescent="0.25">
      <c r="A3681" t="s">
        <v>3212</v>
      </c>
      <c r="B3681" t="s">
        <v>45</v>
      </c>
      <c r="C3681">
        <v>2003</v>
      </c>
      <c r="D3681" t="s">
        <v>19</v>
      </c>
      <c r="E3681" t="s">
        <v>100</v>
      </c>
      <c r="F3681" s="4">
        <v>110000</v>
      </c>
      <c r="G3681" s="4">
        <v>80000</v>
      </c>
      <c r="H3681" s="4">
        <v>0</v>
      </c>
      <c r="I3681" s="4">
        <v>30000</v>
      </c>
      <c r="J3681">
        <v>6.1</v>
      </c>
      <c r="K3681">
        <v>13</v>
      </c>
      <c r="L3681">
        <v>6.8</v>
      </c>
      <c r="M3681" s="4">
        <v>65</v>
      </c>
      <c r="N3681" t="s">
        <v>824</v>
      </c>
      <c r="O3681" t="s">
        <v>21</v>
      </c>
      <c r="P3681" s="4">
        <v>220000</v>
      </c>
      <c r="Q3681" s="3">
        <f>AVERAGE(Table1[[#This Row],[critic_score]],Table1[[#This Row],[user_score]])</f>
        <v>6.4499999999999993</v>
      </c>
      <c r="R3681" s="4">
        <f>Table1[[#This Row],[user_count]]+Table1[[#This Row],[critic_count]]</f>
        <v>78</v>
      </c>
      <c r="S3681" s="2">
        <f>100000*Table1[[#This Row],[review_count]]/Table1[[#This Row],[total sales]]</f>
        <v>35.454545454545453</v>
      </c>
      <c r="T3681" s="2">
        <f>Table1[[#This Row],[total sales]]/(2017-Table1[[#This Row],[year_of_release]])</f>
        <v>15714.285714285714</v>
      </c>
      <c r="U3681" s="9">
        <f>Table1[[#This Row],[na_sales]]/(2017-Table1[[#This Row],[year_of_release]])</f>
        <v>7857.1428571428569</v>
      </c>
      <c r="V3681" s="6">
        <f>Table1[[#This Row],[eu_sales]]/(2017-Table1[[#This Row],[year_of_release]])</f>
        <v>5714.2857142857147</v>
      </c>
      <c r="W3681" s="6">
        <f>Table1[[#This Row],[jp_sales]]/(2017-Table1[[#This Row],[year_of_release]])</f>
        <v>0</v>
      </c>
      <c r="X3681" s="6">
        <f>Table1[[#This Row],[other_sales]]/(2017-Table1[[#This Row],[year_of_release]])</f>
        <v>2142.8571428571427</v>
      </c>
      <c r="Y3681" s="4">
        <v>500125528</v>
      </c>
      <c r="Z3681" s="4">
        <v>432552540</v>
      </c>
      <c r="AA3681" s="4">
        <v>127718000</v>
      </c>
      <c r="AB3681" s="1">
        <f>Table1[[#This Row],[na_sales]]/Table1[[#This Row],[NA population]]</f>
        <v>2.1994478154292496E-4</v>
      </c>
      <c r="AC3681" s="1">
        <f>Table1[[#This Row],[eu_sales]]/Table1[[#This Row],[Eu population]]</f>
        <v>1.8494863074899526E-4</v>
      </c>
      <c r="AD3681" s="1">
        <f>Table1[[#This Row],[jp_sales]]/Table1[[#This Row],[Jp population]]</f>
        <v>0</v>
      </c>
    </row>
    <row r="3682" spans="1:30" x14ac:dyDescent="0.25">
      <c r="A3682" t="s">
        <v>2100</v>
      </c>
      <c r="B3682" t="s">
        <v>118</v>
      </c>
      <c r="C3682">
        <v>2005</v>
      </c>
      <c r="D3682" t="s">
        <v>19</v>
      </c>
      <c r="E3682" t="s">
        <v>51</v>
      </c>
      <c r="F3682" s="4">
        <v>200000</v>
      </c>
      <c r="G3682" s="4">
        <v>0</v>
      </c>
      <c r="H3682" s="4">
        <v>0</v>
      </c>
      <c r="I3682" s="4">
        <v>20000</v>
      </c>
      <c r="J3682">
        <v>7.2</v>
      </c>
      <c r="K3682">
        <v>19</v>
      </c>
      <c r="L3682">
        <v>5.4</v>
      </c>
      <c r="M3682" s="4">
        <v>8</v>
      </c>
      <c r="N3682" t="s">
        <v>2101</v>
      </c>
      <c r="O3682" t="s">
        <v>21</v>
      </c>
      <c r="P3682" s="4">
        <v>220000</v>
      </c>
      <c r="Q3682" s="3">
        <f>AVERAGE(Table1[[#This Row],[critic_score]],Table1[[#This Row],[user_score]])</f>
        <v>6.3000000000000007</v>
      </c>
      <c r="R3682" s="4">
        <f>Table1[[#This Row],[user_count]]+Table1[[#This Row],[critic_count]]</f>
        <v>27</v>
      </c>
      <c r="S3682" s="2">
        <f>100000*Table1[[#This Row],[review_count]]/Table1[[#This Row],[total sales]]</f>
        <v>12.272727272727273</v>
      </c>
      <c r="T3682" s="2">
        <f>Table1[[#This Row],[total sales]]/(2017-Table1[[#This Row],[year_of_release]])</f>
        <v>18333.333333333332</v>
      </c>
      <c r="U3682" s="9">
        <f>Table1[[#This Row],[na_sales]]/(2017-Table1[[#This Row],[year_of_release]])</f>
        <v>16666.666666666668</v>
      </c>
      <c r="V3682" s="6">
        <f>Table1[[#This Row],[eu_sales]]/(2017-Table1[[#This Row],[year_of_release]])</f>
        <v>0</v>
      </c>
      <c r="W3682" s="6">
        <f>Table1[[#This Row],[jp_sales]]/(2017-Table1[[#This Row],[year_of_release]])</f>
        <v>0</v>
      </c>
      <c r="X3682" s="6">
        <f>Table1[[#This Row],[other_sales]]/(2017-Table1[[#This Row],[year_of_release]])</f>
        <v>1666.6666666666667</v>
      </c>
      <c r="Y3682" s="4">
        <v>511054143</v>
      </c>
      <c r="Z3682" s="4">
        <v>435713800</v>
      </c>
      <c r="AA3682" s="4">
        <v>127773000</v>
      </c>
      <c r="AB3682" s="1">
        <f>Table1[[#This Row],[na_sales]]/Table1[[#This Row],[NA population]]</f>
        <v>3.9134796721528584E-4</v>
      </c>
      <c r="AC3682" s="1">
        <f>Table1[[#This Row],[eu_sales]]/Table1[[#This Row],[Eu population]]</f>
        <v>0</v>
      </c>
      <c r="AD3682" s="1">
        <f>Table1[[#This Row],[jp_sales]]/Table1[[#This Row],[Jp population]]</f>
        <v>0</v>
      </c>
    </row>
    <row r="3683" spans="1:30" x14ac:dyDescent="0.25">
      <c r="A3683" t="s">
        <v>3213</v>
      </c>
      <c r="B3683" t="s">
        <v>18</v>
      </c>
      <c r="C3683">
        <v>2009</v>
      </c>
      <c r="D3683" t="s">
        <v>40</v>
      </c>
      <c r="E3683" t="s">
        <v>425</v>
      </c>
      <c r="F3683" s="4">
        <v>80000</v>
      </c>
      <c r="G3683" s="4">
        <v>120000</v>
      </c>
      <c r="H3683" s="4">
        <v>0</v>
      </c>
      <c r="I3683" s="4">
        <v>20000</v>
      </c>
      <c r="J3683">
        <v>7.2</v>
      </c>
      <c r="K3683">
        <v>45</v>
      </c>
      <c r="L3683">
        <v>8.8000000000000007</v>
      </c>
      <c r="M3683" s="4">
        <v>36</v>
      </c>
      <c r="N3683" t="s">
        <v>567</v>
      </c>
      <c r="O3683" t="s">
        <v>67</v>
      </c>
      <c r="P3683" s="4">
        <v>220000</v>
      </c>
      <c r="Q3683" s="3">
        <f>AVERAGE(Table1[[#This Row],[critic_score]],Table1[[#This Row],[user_score]])</f>
        <v>8</v>
      </c>
      <c r="R3683" s="4">
        <f>Table1[[#This Row],[user_count]]+Table1[[#This Row],[critic_count]]</f>
        <v>81</v>
      </c>
      <c r="S3683" s="2">
        <f>100000*Table1[[#This Row],[review_count]]/Table1[[#This Row],[total sales]]</f>
        <v>36.81818181818182</v>
      </c>
      <c r="T3683" s="2">
        <f>Table1[[#This Row],[total sales]]/(2017-Table1[[#This Row],[year_of_release]])</f>
        <v>27500</v>
      </c>
      <c r="U3683" s="9">
        <f>Table1[[#This Row],[na_sales]]/(2017-Table1[[#This Row],[year_of_release]])</f>
        <v>10000</v>
      </c>
      <c r="V3683" s="6">
        <f>Table1[[#This Row],[eu_sales]]/(2017-Table1[[#This Row],[year_of_release]])</f>
        <v>15000</v>
      </c>
      <c r="W3683" s="6">
        <f>Table1[[#This Row],[jp_sales]]/(2017-Table1[[#This Row],[year_of_release]])</f>
        <v>0</v>
      </c>
      <c r="X3683" s="6">
        <f>Table1[[#This Row],[other_sales]]/(2017-Table1[[#This Row],[year_of_release]])</f>
        <v>2500</v>
      </c>
      <c r="Y3683" s="4">
        <v>534740514</v>
      </c>
      <c r="Z3683" s="4">
        <v>441041694</v>
      </c>
      <c r="AA3683" s="4">
        <v>128047000</v>
      </c>
      <c r="AB3683" s="1">
        <f>Table1[[#This Row],[na_sales]]/Table1[[#This Row],[NA population]]</f>
        <v>1.49605271913248E-4</v>
      </c>
      <c r="AC3683" s="1">
        <f>Table1[[#This Row],[eu_sales]]/Table1[[#This Row],[Eu population]]</f>
        <v>2.7208311965172164E-4</v>
      </c>
      <c r="AD3683" s="1">
        <f>Table1[[#This Row],[jp_sales]]/Table1[[#This Row],[Jp population]]</f>
        <v>0</v>
      </c>
    </row>
    <row r="3684" spans="1:30" x14ac:dyDescent="0.25">
      <c r="A3684" t="s">
        <v>2360</v>
      </c>
      <c r="B3684" t="s">
        <v>34</v>
      </c>
      <c r="C3684">
        <v>2014</v>
      </c>
      <c r="D3684" t="s">
        <v>65</v>
      </c>
      <c r="E3684" t="s">
        <v>267</v>
      </c>
      <c r="F3684" s="4">
        <v>140000</v>
      </c>
      <c r="G3684" s="4">
        <v>60000</v>
      </c>
      <c r="H3684" s="4">
        <v>0</v>
      </c>
      <c r="I3684" s="4">
        <v>20000</v>
      </c>
      <c r="J3684">
        <v>6.2</v>
      </c>
      <c r="K3684">
        <v>11</v>
      </c>
      <c r="L3684">
        <v>7.3</v>
      </c>
      <c r="M3684" s="4">
        <v>44</v>
      </c>
      <c r="N3684" t="s">
        <v>1074</v>
      </c>
      <c r="O3684" t="s">
        <v>67</v>
      </c>
      <c r="P3684" s="4">
        <v>220000</v>
      </c>
      <c r="Q3684" s="3">
        <f>AVERAGE(Table1[[#This Row],[critic_score]],Table1[[#This Row],[user_score]])</f>
        <v>6.75</v>
      </c>
      <c r="R3684" s="4">
        <f>Table1[[#This Row],[user_count]]+Table1[[#This Row],[critic_count]]</f>
        <v>55</v>
      </c>
      <c r="S3684" s="2">
        <f>100000*Table1[[#This Row],[review_count]]/Table1[[#This Row],[total sales]]</f>
        <v>25</v>
      </c>
      <c r="T3684" s="2">
        <f>Table1[[#This Row],[total sales]]/(2017-Table1[[#This Row],[year_of_release]])</f>
        <v>73333.333333333328</v>
      </c>
      <c r="U3684" s="9">
        <f>Table1[[#This Row],[na_sales]]/(2017-Table1[[#This Row],[year_of_release]])</f>
        <v>46666.666666666664</v>
      </c>
      <c r="V3684" s="6">
        <f>Table1[[#This Row],[eu_sales]]/(2017-Table1[[#This Row],[year_of_release]])</f>
        <v>20000</v>
      </c>
      <c r="W3684" s="6">
        <f>Table1[[#This Row],[jp_sales]]/(2017-Table1[[#This Row],[year_of_release]])</f>
        <v>0</v>
      </c>
      <c r="X3684" s="6">
        <f>Table1[[#This Row],[other_sales]]/(2017-Table1[[#This Row],[year_of_release]])</f>
        <v>6666.666666666667</v>
      </c>
      <c r="Y3684" s="4">
        <v>562338430</v>
      </c>
      <c r="Z3684" s="4">
        <v>443580712</v>
      </c>
      <c r="AA3684" s="4">
        <v>127276000</v>
      </c>
      <c r="AB3684" s="1">
        <f>Table1[[#This Row],[na_sales]]/Table1[[#This Row],[NA population]]</f>
        <v>2.4896039916745506E-4</v>
      </c>
      <c r="AC3684" s="1">
        <f>Table1[[#This Row],[eu_sales]]/Table1[[#This Row],[Eu population]]</f>
        <v>1.3526286959023593E-4</v>
      </c>
      <c r="AD3684" s="1">
        <f>Table1[[#This Row],[jp_sales]]/Table1[[#This Row],[Jp population]]</f>
        <v>0</v>
      </c>
    </row>
    <row r="3685" spans="1:30" x14ac:dyDescent="0.25">
      <c r="A3685" t="s">
        <v>571</v>
      </c>
      <c r="B3685" t="s">
        <v>113</v>
      </c>
      <c r="C3685">
        <v>2011</v>
      </c>
      <c r="D3685" t="s">
        <v>40</v>
      </c>
      <c r="E3685" t="s">
        <v>572</v>
      </c>
      <c r="F3685" s="4">
        <v>120000</v>
      </c>
      <c r="G3685" s="4">
        <v>70000</v>
      </c>
      <c r="H3685" s="4">
        <v>0</v>
      </c>
      <c r="I3685" s="4">
        <v>30000</v>
      </c>
      <c r="J3685">
        <v>8</v>
      </c>
      <c r="K3685">
        <v>24</v>
      </c>
      <c r="L3685">
        <v>6.8</v>
      </c>
      <c r="M3685" s="4">
        <v>1428</v>
      </c>
      <c r="N3685" t="s">
        <v>573</v>
      </c>
      <c r="O3685" t="s">
        <v>43</v>
      </c>
      <c r="P3685" s="4">
        <v>220000</v>
      </c>
      <c r="Q3685" s="3">
        <f>AVERAGE(Table1[[#This Row],[critic_score]],Table1[[#This Row],[user_score]])</f>
        <v>7.4</v>
      </c>
      <c r="R3685" s="4">
        <f>Table1[[#This Row],[user_count]]+Table1[[#This Row],[critic_count]]</f>
        <v>1452</v>
      </c>
      <c r="S3685" s="2">
        <f>100000*Table1[[#This Row],[review_count]]/Table1[[#This Row],[total sales]]</f>
        <v>660</v>
      </c>
      <c r="T3685" s="2">
        <f>Table1[[#This Row],[total sales]]/(2017-Table1[[#This Row],[year_of_release]])</f>
        <v>36666.666666666664</v>
      </c>
      <c r="U3685" s="9">
        <f>Table1[[#This Row],[na_sales]]/(2017-Table1[[#This Row],[year_of_release]])</f>
        <v>20000</v>
      </c>
      <c r="V3685" s="6">
        <f>Table1[[#This Row],[eu_sales]]/(2017-Table1[[#This Row],[year_of_release]])</f>
        <v>11666.666666666666</v>
      </c>
      <c r="W3685" s="6">
        <f>Table1[[#This Row],[jp_sales]]/(2017-Table1[[#This Row],[year_of_release]])</f>
        <v>0</v>
      </c>
      <c r="X3685" s="6">
        <f>Table1[[#This Row],[other_sales]]/(2017-Table1[[#This Row],[year_of_release]])</f>
        <v>5000</v>
      </c>
      <c r="Y3685" s="4">
        <v>545961365</v>
      </c>
      <c r="Z3685" s="4">
        <v>440756453</v>
      </c>
      <c r="AA3685" s="4">
        <v>127833000</v>
      </c>
      <c r="AB3685" s="1">
        <f>Table1[[#This Row],[na_sales]]/Table1[[#This Row],[NA population]]</f>
        <v>2.1979577254518733E-4</v>
      </c>
      <c r="AC3685" s="1">
        <f>Table1[[#This Row],[eu_sales]]/Table1[[#This Row],[Eu population]]</f>
        <v>1.5881786760816864E-4</v>
      </c>
      <c r="AD3685" s="1">
        <f>Table1[[#This Row],[jp_sales]]/Table1[[#This Row],[Jp population]]</f>
        <v>0</v>
      </c>
    </row>
    <row r="3686" spans="1:30" x14ac:dyDescent="0.25">
      <c r="A3686" t="s">
        <v>1035</v>
      </c>
      <c r="B3686" t="s">
        <v>138</v>
      </c>
      <c r="C3686">
        <v>2002</v>
      </c>
      <c r="D3686" t="s">
        <v>19</v>
      </c>
      <c r="E3686" t="s">
        <v>403</v>
      </c>
      <c r="F3686" s="4">
        <v>170000</v>
      </c>
      <c r="G3686" s="4">
        <v>40000</v>
      </c>
      <c r="H3686" s="4">
        <v>0</v>
      </c>
      <c r="I3686" s="4">
        <v>10000</v>
      </c>
      <c r="J3686">
        <v>9.1999999999999993</v>
      </c>
      <c r="K3686">
        <v>24</v>
      </c>
      <c r="L3686">
        <v>8.3000000000000007</v>
      </c>
      <c r="M3686" s="4">
        <v>15</v>
      </c>
      <c r="N3686" t="s">
        <v>306</v>
      </c>
      <c r="O3686" t="s">
        <v>21</v>
      </c>
      <c r="P3686" s="4">
        <v>220000</v>
      </c>
      <c r="Q3686" s="3">
        <f>AVERAGE(Table1[[#This Row],[critic_score]],Table1[[#This Row],[user_score]])</f>
        <v>8.75</v>
      </c>
      <c r="R3686" s="4">
        <f>Table1[[#This Row],[user_count]]+Table1[[#This Row],[critic_count]]</f>
        <v>39</v>
      </c>
      <c r="S3686" s="2">
        <f>100000*Table1[[#This Row],[review_count]]/Table1[[#This Row],[total sales]]</f>
        <v>17.727272727272727</v>
      </c>
      <c r="T3686" s="2">
        <f>Table1[[#This Row],[total sales]]/(2017-Table1[[#This Row],[year_of_release]])</f>
        <v>14666.666666666666</v>
      </c>
      <c r="U3686" s="9">
        <f>Table1[[#This Row],[na_sales]]/(2017-Table1[[#This Row],[year_of_release]])</f>
        <v>11333.333333333334</v>
      </c>
      <c r="V3686" s="6">
        <f>Table1[[#This Row],[eu_sales]]/(2017-Table1[[#This Row],[year_of_release]])</f>
        <v>2666.6666666666665</v>
      </c>
      <c r="W3686" s="6">
        <f>Table1[[#This Row],[jp_sales]]/(2017-Table1[[#This Row],[year_of_release]])</f>
        <v>0</v>
      </c>
      <c r="X3686" s="6">
        <f>Table1[[#This Row],[other_sales]]/(2017-Table1[[#This Row],[year_of_release]])</f>
        <v>666.66666666666663</v>
      </c>
      <c r="Y3686" s="4">
        <v>495013192</v>
      </c>
      <c r="Z3686" s="4">
        <v>431019772</v>
      </c>
      <c r="AA3686" s="4">
        <v>127445000</v>
      </c>
      <c r="AB3686" s="1">
        <f>Table1[[#This Row],[na_sales]]/Table1[[#This Row],[NA population]]</f>
        <v>3.4342519097955678E-4</v>
      </c>
      <c r="AC3686" s="1">
        <f>Table1[[#This Row],[eu_sales]]/Table1[[#This Row],[Eu population]]</f>
        <v>9.2803167275583819E-5</v>
      </c>
      <c r="AD3686" s="1">
        <f>Table1[[#This Row],[jp_sales]]/Table1[[#This Row],[Jp population]]</f>
        <v>0</v>
      </c>
    </row>
    <row r="3687" spans="1:30" x14ac:dyDescent="0.25">
      <c r="A3687" t="s">
        <v>2197</v>
      </c>
      <c r="B3687" t="s">
        <v>138</v>
      </c>
      <c r="C3687">
        <v>2005</v>
      </c>
      <c r="D3687" t="s">
        <v>40</v>
      </c>
      <c r="E3687" t="s">
        <v>55</v>
      </c>
      <c r="F3687" s="4">
        <v>170000</v>
      </c>
      <c r="G3687" s="4">
        <v>40000</v>
      </c>
      <c r="H3687" s="4">
        <v>0</v>
      </c>
      <c r="I3687" s="4">
        <v>10000</v>
      </c>
      <c r="J3687">
        <v>7</v>
      </c>
      <c r="K3687">
        <v>11</v>
      </c>
      <c r="L3687">
        <v>7.8</v>
      </c>
      <c r="M3687" s="4">
        <v>6</v>
      </c>
      <c r="N3687" t="s">
        <v>815</v>
      </c>
      <c r="O3687" t="s">
        <v>84</v>
      </c>
      <c r="P3687" s="4">
        <v>220000</v>
      </c>
      <c r="Q3687" s="3">
        <f>AVERAGE(Table1[[#This Row],[critic_score]],Table1[[#This Row],[user_score]])</f>
        <v>7.4</v>
      </c>
      <c r="R3687" s="4">
        <f>Table1[[#This Row],[user_count]]+Table1[[#This Row],[critic_count]]</f>
        <v>17</v>
      </c>
      <c r="S3687" s="2">
        <f>100000*Table1[[#This Row],[review_count]]/Table1[[#This Row],[total sales]]</f>
        <v>7.7272727272727275</v>
      </c>
      <c r="T3687" s="2">
        <f>Table1[[#This Row],[total sales]]/(2017-Table1[[#This Row],[year_of_release]])</f>
        <v>18333.333333333332</v>
      </c>
      <c r="U3687" s="9">
        <f>Table1[[#This Row],[na_sales]]/(2017-Table1[[#This Row],[year_of_release]])</f>
        <v>14166.666666666666</v>
      </c>
      <c r="V3687" s="6">
        <f>Table1[[#This Row],[eu_sales]]/(2017-Table1[[#This Row],[year_of_release]])</f>
        <v>3333.3333333333335</v>
      </c>
      <c r="W3687" s="6">
        <f>Table1[[#This Row],[jp_sales]]/(2017-Table1[[#This Row],[year_of_release]])</f>
        <v>0</v>
      </c>
      <c r="X3687" s="6">
        <f>Table1[[#This Row],[other_sales]]/(2017-Table1[[#This Row],[year_of_release]])</f>
        <v>833.33333333333337</v>
      </c>
      <c r="Y3687" s="4">
        <v>511054143</v>
      </c>
      <c r="Z3687" s="4">
        <v>435713800</v>
      </c>
      <c r="AA3687" s="4">
        <v>127773000</v>
      </c>
      <c r="AB3687" s="1">
        <f>Table1[[#This Row],[na_sales]]/Table1[[#This Row],[NA population]]</f>
        <v>3.3264577213299297E-4</v>
      </c>
      <c r="AC3687" s="1">
        <f>Table1[[#This Row],[eu_sales]]/Table1[[#This Row],[Eu population]]</f>
        <v>9.1803381026719835E-5</v>
      </c>
      <c r="AD3687" s="1">
        <f>Table1[[#This Row],[jp_sales]]/Table1[[#This Row],[Jp population]]</f>
        <v>0</v>
      </c>
    </row>
    <row r="3688" spans="1:30" x14ac:dyDescent="0.25">
      <c r="A3688" t="s">
        <v>3215</v>
      </c>
      <c r="B3688" t="s">
        <v>34</v>
      </c>
      <c r="C3688">
        <v>2006</v>
      </c>
      <c r="D3688" t="s">
        <v>54</v>
      </c>
      <c r="E3688" t="s">
        <v>403</v>
      </c>
      <c r="F3688" s="4">
        <v>190000</v>
      </c>
      <c r="G3688" s="4">
        <v>10000</v>
      </c>
      <c r="H3688" s="4">
        <v>0</v>
      </c>
      <c r="I3688" s="4">
        <v>20000</v>
      </c>
      <c r="J3688">
        <v>7</v>
      </c>
      <c r="K3688">
        <v>63</v>
      </c>
      <c r="L3688">
        <v>7.8</v>
      </c>
      <c r="M3688" s="4">
        <v>36</v>
      </c>
      <c r="N3688" t="s">
        <v>3216</v>
      </c>
      <c r="O3688" t="s">
        <v>67</v>
      </c>
      <c r="P3688" s="4">
        <v>220000</v>
      </c>
      <c r="Q3688" s="3">
        <f>AVERAGE(Table1[[#This Row],[critic_score]],Table1[[#This Row],[user_score]])</f>
        <v>7.4</v>
      </c>
      <c r="R3688" s="4">
        <f>Table1[[#This Row],[user_count]]+Table1[[#This Row],[critic_count]]</f>
        <v>99</v>
      </c>
      <c r="S3688" s="2">
        <f>100000*Table1[[#This Row],[review_count]]/Table1[[#This Row],[total sales]]</f>
        <v>45</v>
      </c>
      <c r="T3688" s="2">
        <f>Table1[[#This Row],[total sales]]/(2017-Table1[[#This Row],[year_of_release]])</f>
        <v>20000</v>
      </c>
      <c r="U3688" s="9">
        <f>Table1[[#This Row],[na_sales]]/(2017-Table1[[#This Row],[year_of_release]])</f>
        <v>17272.727272727272</v>
      </c>
      <c r="V3688" s="6">
        <f>Table1[[#This Row],[eu_sales]]/(2017-Table1[[#This Row],[year_of_release]])</f>
        <v>909.09090909090912</v>
      </c>
      <c r="W3688" s="6">
        <f>Table1[[#This Row],[jp_sales]]/(2017-Table1[[#This Row],[year_of_release]])</f>
        <v>0</v>
      </c>
      <c r="X3688" s="6">
        <f>Table1[[#This Row],[other_sales]]/(2017-Table1[[#This Row],[year_of_release]])</f>
        <v>1818.1818181818182</v>
      </c>
      <c r="Y3688" s="4">
        <v>516818555</v>
      </c>
      <c r="Z3688" s="4">
        <v>437126892</v>
      </c>
      <c r="AA3688" s="4">
        <v>127854000</v>
      </c>
      <c r="AB3688" s="1">
        <f>Table1[[#This Row],[na_sales]]/Table1[[#This Row],[NA population]]</f>
        <v>3.6763385943060808E-4</v>
      </c>
      <c r="AC3688" s="1">
        <f>Table1[[#This Row],[eu_sales]]/Table1[[#This Row],[Eu population]]</f>
        <v>2.2876652484697737E-5</v>
      </c>
      <c r="AD3688" s="1">
        <f>Table1[[#This Row],[jp_sales]]/Table1[[#This Row],[Jp population]]</f>
        <v>0</v>
      </c>
    </row>
    <row r="3689" spans="1:30" x14ac:dyDescent="0.25">
      <c r="A3689" t="s">
        <v>3217</v>
      </c>
      <c r="B3689" t="s">
        <v>45</v>
      </c>
      <c r="C3689">
        <v>2002</v>
      </c>
      <c r="D3689" t="s">
        <v>191</v>
      </c>
      <c r="E3689" t="s">
        <v>270</v>
      </c>
      <c r="F3689" s="4">
        <v>110000</v>
      </c>
      <c r="G3689" s="4">
        <v>80000</v>
      </c>
      <c r="H3689" s="4">
        <v>0</v>
      </c>
      <c r="I3689" s="4">
        <v>30000</v>
      </c>
      <c r="J3689">
        <v>6.9</v>
      </c>
      <c r="K3689">
        <v>24</v>
      </c>
      <c r="L3689">
        <v>5</v>
      </c>
      <c r="M3689" s="4">
        <v>12</v>
      </c>
      <c r="N3689" t="s">
        <v>1103</v>
      </c>
      <c r="O3689" t="s">
        <v>21</v>
      </c>
      <c r="P3689" s="4">
        <v>220000</v>
      </c>
      <c r="Q3689" s="3">
        <f>AVERAGE(Table1[[#This Row],[critic_score]],Table1[[#This Row],[user_score]])</f>
        <v>5.95</v>
      </c>
      <c r="R3689" s="4">
        <f>Table1[[#This Row],[user_count]]+Table1[[#This Row],[critic_count]]</f>
        <v>36</v>
      </c>
      <c r="S3689" s="2">
        <f>100000*Table1[[#This Row],[review_count]]/Table1[[#This Row],[total sales]]</f>
        <v>16.363636363636363</v>
      </c>
      <c r="T3689" s="2">
        <f>Table1[[#This Row],[total sales]]/(2017-Table1[[#This Row],[year_of_release]])</f>
        <v>14666.666666666666</v>
      </c>
      <c r="U3689" s="9">
        <f>Table1[[#This Row],[na_sales]]/(2017-Table1[[#This Row],[year_of_release]])</f>
        <v>7333.333333333333</v>
      </c>
      <c r="V3689" s="6">
        <f>Table1[[#This Row],[eu_sales]]/(2017-Table1[[#This Row],[year_of_release]])</f>
        <v>5333.333333333333</v>
      </c>
      <c r="W3689" s="6">
        <f>Table1[[#This Row],[jp_sales]]/(2017-Table1[[#This Row],[year_of_release]])</f>
        <v>0</v>
      </c>
      <c r="X3689" s="6">
        <f>Table1[[#This Row],[other_sales]]/(2017-Table1[[#This Row],[year_of_release]])</f>
        <v>2000</v>
      </c>
      <c r="Y3689" s="4">
        <v>495013192</v>
      </c>
      <c r="Z3689" s="4">
        <v>431019772</v>
      </c>
      <c r="AA3689" s="4">
        <v>127445000</v>
      </c>
      <c r="AB3689" s="1">
        <f>Table1[[#This Row],[na_sales]]/Table1[[#This Row],[NA population]]</f>
        <v>2.2221630004559556E-4</v>
      </c>
      <c r="AC3689" s="1">
        <f>Table1[[#This Row],[eu_sales]]/Table1[[#This Row],[Eu population]]</f>
        <v>1.8560633455116764E-4</v>
      </c>
      <c r="AD3689" s="1">
        <f>Table1[[#This Row],[jp_sales]]/Table1[[#This Row],[Jp population]]</f>
        <v>0</v>
      </c>
    </row>
    <row r="3690" spans="1:30" x14ac:dyDescent="0.25">
      <c r="A3690" t="s">
        <v>3220</v>
      </c>
      <c r="B3690" t="s">
        <v>34</v>
      </c>
      <c r="C3690">
        <v>2006</v>
      </c>
      <c r="D3690" t="s">
        <v>73</v>
      </c>
      <c r="E3690" t="s">
        <v>83</v>
      </c>
      <c r="F3690" s="4">
        <v>190000</v>
      </c>
      <c r="G3690" s="4">
        <v>10000</v>
      </c>
      <c r="H3690" s="4">
        <v>0</v>
      </c>
      <c r="I3690" s="4">
        <v>20000</v>
      </c>
      <c r="J3690">
        <v>4.9000000000000004</v>
      </c>
      <c r="K3690">
        <v>36</v>
      </c>
      <c r="L3690">
        <v>6</v>
      </c>
      <c r="M3690" s="4">
        <v>49</v>
      </c>
      <c r="N3690" t="s">
        <v>187</v>
      </c>
      <c r="O3690" t="s">
        <v>67</v>
      </c>
      <c r="P3690" s="4">
        <v>220000</v>
      </c>
      <c r="Q3690" s="3">
        <f>AVERAGE(Table1[[#This Row],[critic_score]],Table1[[#This Row],[user_score]])</f>
        <v>5.45</v>
      </c>
      <c r="R3690" s="4">
        <f>Table1[[#This Row],[user_count]]+Table1[[#This Row],[critic_count]]</f>
        <v>85</v>
      </c>
      <c r="S3690" s="2">
        <f>100000*Table1[[#This Row],[review_count]]/Table1[[#This Row],[total sales]]</f>
        <v>38.636363636363633</v>
      </c>
      <c r="T3690" s="2">
        <f>Table1[[#This Row],[total sales]]/(2017-Table1[[#This Row],[year_of_release]])</f>
        <v>20000</v>
      </c>
      <c r="U3690" s="9">
        <f>Table1[[#This Row],[na_sales]]/(2017-Table1[[#This Row],[year_of_release]])</f>
        <v>17272.727272727272</v>
      </c>
      <c r="V3690" s="6">
        <f>Table1[[#This Row],[eu_sales]]/(2017-Table1[[#This Row],[year_of_release]])</f>
        <v>909.09090909090912</v>
      </c>
      <c r="W3690" s="6">
        <f>Table1[[#This Row],[jp_sales]]/(2017-Table1[[#This Row],[year_of_release]])</f>
        <v>0</v>
      </c>
      <c r="X3690" s="6">
        <f>Table1[[#This Row],[other_sales]]/(2017-Table1[[#This Row],[year_of_release]])</f>
        <v>1818.1818181818182</v>
      </c>
      <c r="Y3690" s="4">
        <v>516818555</v>
      </c>
      <c r="Z3690" s="4">
        <v>437126892</v>
      </c>
      <c r="AA3690" s="4">
        <v>127854000</v>
      </c>
      <c r="AB3690" s="1">
        <f>Table1[[#This Row],[na_sales]]/Table1[[#This Row],[NA population]]</f>
        <v>3.6763385943060808E-4</v>
      </c>
      <c r="AC3690" s="1">
        <f>Table1[[#This Row],[eu_sales]]/Table1[[#This Row],[Eu population]]</f>
        <v>2.2876652484697737E-5</v>
      </c>
      <c r="AD3690" s="1">
        <f>Table1[[#This Row],[jp_sales]]/Table1[[#This Row],[Jp population]]</f>
        <v>0</v>
      </c>
    </row>
    <row r="3691" spans="1:30" x14ac:dyDescent="0.25">
      <c r="A3691" t="s">
        <v>2875</v>
      </c>
      <c r="B3691" t="s">
        <v>71</v>
      </c>
      <c r="C3691">
        <v>2013</v>
      </c>
      <c r="D3691" t="s">
        <v>225</v>
      </c>
      <c r="E3691" t="s">
        <v>55</v>
      </c>
      <c r="F3691" s="4">
        <v>100000</v>
      </c>
      <c r="G3691" s="4">
        <v>80000</v>
      </c>
      <c r="H3691" s="4">
        <v>0</v>
      </c>
      <c r="I3691" s="4">
        <v>40000</v>
      </c>
      <c r="J3691">
        <v>4.7</v>
      </c>
      <c r="K3691">
        <v>5</v>
      </c>
      <c r="L3691">
        <v>2</v>
      </c>
      <c r="M3691" s="4">
        <v>87</v>
      </c>
      <c r="N3691" t="s">
        <v>1623</v>
      </c>
      <c r="O3691" t="s">
        <v>21</v>
      </c>
      <c r="P3691" s="4">
        <v>220000</v>
      </c>
      <c r="Q3691" s="3">
        <f>AVERAGE(Table1[[#This Row],[critic_score]],Table1[[#This Row],[user_score]])</f>
        <v>3.35</v>
      </c>
      <c r="R3691" s="4">
        <f>Table1[[#This Row],[user_count]]+Table1[[#This Row],[critic_count]]</f>
        <v>92</v>
      </c>
      <c r="S3691" s="2">
        <f>100000*Table1[[#This Row],[review_count]]/Table1[[#This Row],[total sales]]</f>
        <v>41.81818181818182</v>
      </c>
      <c r="T3691" s="2">
        <f>Table1[[#This Row],[total sales]]/(2017-Table1[[#This Row],[year_of_release]])</f>
        <v>55000</v>
      </c>
      <c r="U3691" s="9">
        <f>Table1[[#This Row],[na_sales]]/(2017-Table1[[#This Row],[year_of_release]])</f>
        <v>25000</v>
      </c>
      <c r="V3691" s="6">
        <f>Table1[[#This Row],[eu_sales]]/(2017-Table1[[#This Row],[year_of_release]])</f>
        <v>20000</v>
      </c>
      <c r="W3691" s="6">
        <f>Table1[[#This Row],[jp_sales]]/(2017-Table1[[#This Row],[year_of_release]])</f>
        <v>0</v>
      </c>
      <c r="X3691" s="6">
        <f>Table1[[#This Row],[other_sales]]/(2017-Table1[[#This Row],[year_of_release]])</f>
        <v>10000</v>
      </c>
      <c r="Y3691" s="4">
        <v>556861736</v>
      </c>
      <c r="Z3691" s="4">
        <v>442492884</v>
      </c>
      <c r="AA3691" s="4">
        <v>127445000</v>
      </c>
      <c r="AB3691" s="1">
        <f>Table1[[#This Row],[na_sales]]/Table1[[#This Row],[NA population]]</f>
        <v>1.7957779020392236E-4</v>
      </c>
      <c r="AC3691" s="1">
        <f>Table1[[#This Row],[eu_sales]]/Table1[[#This Row],[Eu population]]</f>
        <v>1.8079386786251685E-4</v>
      </c>
      <c r="AD3691" s="1">
        <f>Table1[[#This Row],[jp_sales]]/Table1[[#This Row],[Jp population]]</f>
        <v>0</v>
      </c>
    </row>
    <row r="3692" spans="1:30" x14ac:dyDescent="0.25">
      <c r="A3692" t="s">
        <v>916</v>
      </c>
      <c r="B3692" t="s">
        <v>26</v>
      </c>
      <c r="C3692">
        <v>2010</v>
      </c>
      <c r="D3692" t="s">
        <v>40</v>
      </c>
      <c r="E3692" t="s">
        <v>183</v>
      </c>
      <c r="F3692" s="4">
        <v>170000</v>
      </c>
      <c r="G3692" s="4">
        <v>30000</v>
      </c>
      <c r="H3692" s="4">
        <v>0</v>
      </c>
      <c r="I3692" s="4">
        <v>20000</v>
      </c>
      <c r="J3692">
        <v>4.3</v>
      </c>
      <c r="K3692">
        <v>5</v>
      </c>
      <c r="L3692">
        <v>4</v>
      </c>
      <c r="M3692" s="4">
        <v>5</v>
      </c>
      <c r="N3692" t="s">
        <v>183</v>
      </c>
      <c r="O3692" t="s">
        <v>67</v>
      </c>
      <c r="P3692" s="4">
        <v>220000</v>
      </c>
      <c r="Q3692" s="3">
        <f>AVERAGE(Table1[[#This Row],[critic_score]],Table1[[#This Row],[user_score]])</f>
        <v>4.1500000000000004</v>
      </c>
      <c r="R3692" s="4">
        <f>Table1[[#This Row],[user_count]]+Table1[[#This Row],[critic_count]]</f>
        <v>10</v>
      </c>
      <c r="S3692" s="2">
        <f>100000*Table1[[#This Row],[review_count]]/Table1[[#This Row],[total sales]]</f>
        <v>4.5454545454545459</v>
      </c>
      <c r="T3692" s="2">
        <f>Table1[[#This Row],[total sales]]/(2017-Table1[[#This Row],[year_of_release]])</f>
        <v>31428.571428571428</v>
      </c>
      <c r="U3692" s="9">
        <f>Table1[[#This Row],[na_sales]]/(2017-Table1[[#This Row],[year_of_release]])</f>
        <v>24285.714285714286</v>
      </c>
      <c r="V3692" s="6">
        <f>Table1[[#This Row],[eu_sales]]/(2017-Table1[[#This Row],[year_of_release]])</f>
        <v>4285.7142857142853</v>
      </c>
      <c r="W3692" s="6">
        <f>Table1[[#This Row],[jp_sales]]/(2017-Table1[[#This Row],[year_of_release]])</f>
        <v>0</v>
      </c>
      <c r="X3692" s="6">
        <f>Table1[[#This Row],[other_sales]]/(2017-Table1[[#This Row],[year_of_release]])</f>
        <v>2857.1428571428573</v>
      </c>
      <c r="Y3692" s="4">
        <v>540520772</v>
      </c>
      <c r="Z3692" s="4">
        <v>441654761</v>
      </c>
      <c r="AA3692" s="4">
        <v>128070000</v>
      </c>
      <c r="AB3692" s="1">
        <f>Table1[[#This Row],[na_sales]]/Table1[[#This Row],[NA population]]</f>
        <v>3.1451150225175804E-4</v>
      </c>
      <c r="AC3692" s="1">
        <f>Table1[[#This Row],[eu_sales]]/Table1[[#This Row],[Eu population]]</f>
        <v>6.7926359340208725E-5</v>
      </c>
      <c r="AD3692" s="1">
        <f>Table1[[#This Row],[jp_sales]]/Table1[[#This Row],[Jp population]]</f>
        <v>0</v>
      </c>
    </row>
    <row r="3693" spans="1:30" x14ac:dyDescent="0.25">
      <c r="A3693" t="s">
        <v>3222</v>
      </c>
      <c r="B3693" t="s">
        <v>45</v>
      </c>
      <c r="C3693">
        <v>2004</v>
      </c>
      <c r="D3693" t="s">
        <v>23</v>
      </c>
      <c r="E3693" t="s">
        <v>83</v>
      </c>
      <c r="F3693" s="4">
        <v>110000</v>
      </c>
      <c r="G3693" s="4">
        <v>80000</v>
      </c>
      <c r="H3693" s="4">
        <v>0</v>
      </c>
      <c r="I3693" s="4">
        <v>30000</v>
      </c>
      <c r="J3693">
        <v>5.2</v>
      </c>
      <c r="K3693">
        <v>17</v>
      </c>
      <c r="L3693">
        <v>6.8</v>
      </c>
      <c r="M3693" s="4">
        <v>8</v>
      </c>
      <c r="N3693" t="s">
        <v>2245</v>
      </c>
      <c r="O3693" t="s">
        <v>21</v>
      </c>
      <c r="P3693" s="4">
        <v>220000</v>
      </c>
      <c r="Q3693" s="3">
        <f>AVERAGE(Table1[[#This Row],[critic_score]],Table1[[#This Row],[user_score]])</f>
        <v>6</v>
      </c>
      <c r="R3693" s="4">
        <f>Table1[[#This Row],[user_count]]+Table1[[#This Row],[critic_count]]</f>
        <v>25</v>
      </c>
      <c r="S3693" s="2">
        <f>100000*Table1[[#This Row],[review_count]]/Table1[[#This Row],[total sales]]</f>
        <v>11.363636363636363</v>
      </c>
      <c r="T3693" s="2">
        <f>Table1[[#This Row],[total sales]]/(2017-Table1[[#This Row],[year_of_release]])</f>
        <v>16923.076923076922</v>
      </c>
      <c r="U3693" s="9">
        <f>Table1[[#This Row],[na_sales]]/(2017-Table1[[#This Row],[year_of_release]])</f>
        <v>8461.538461538461</v>
      </c>
      <c r="V3693" s="6">
        <f>Table1[[#This Row],[eu_sales]]/(2017-Table1[[#This Row],[year_of_release]])</f>
        <v>6153.8461538461543</v>
      </c>
      <c r="W3693" s="6">
        <f>Table1[[#This Row],[jp_sales]]/(2017-Table1[[#This Row],[year_of_release]])</f>
        <v>0</v>
      </c>
      <c r="X3693" s="6">
        <f>Table1[[#This Row],[other_sales]]/(2017-Table1[[#This Row],[year_of_release]])</f>
        <v>2307.6923076923076</v>
      </c>
      <c r="Y3693" s="4">
        <v>505524224</v>
      </c>
      <c r="Z3693" s="4">
        <v>434174638</v>
      </c>
      <c r="AA3693" s="4">
        <v>127761000</v>
      </c>
      <c r="AB3693" s="1">
        <f>Table1[[#This Row],[na_sales]]/Table1[[#This Row],[NA population]]</f>
        <v>2.1759590298090246E-4</v>
      </c>
      <c r="AC3693" s="1">
        <f>Table1[[#This Row],[eu_sales]]/Table1[[#This Row],[Eu population]]</f>
        <v>1.8425765348366571E-4</v>
      </c>
      <c r="AD3693" s="1">
        <f>Table1[[#This Row],[jp_sales]]/Table1[[#This Row],[Jp population]]</f>
        <v>0</v>
      </c>
    </row>
    <row r="3694" spans="1:30" x14ac:dyDescent="0.25">
      <c r="A3694" t="s">
        <v>3223</v>
      </c>
      <c r="B3694" t="s">
        <v>45</v>
      </c>
      <c r="C3694">
        <v>2004</v>
      </c>
      <c r="D3694" t="s">
        <v>23</v>
      </c>
      <c r="E3694" t="s">
        <v>270</v>
      </c>
      <c r="F3694" s="4">
        <v>110000</v>
      </c>
      <c r="G3694" s="4">
        <v>80000</v>
      </c>
      <c r="H3694" s="4">
        <v>0</v>
      </c>
      <c r="I3694" s="4">
        <v>30000</v>
      </c>
      <c r="J3694">
        <v>6.3</v>
      </c>
      <c r="K3694">
        <v>17</v>
      </c>
      <c r="L3694">
        <v>8</v>
      </c>
      <c r="M3694" s="4">
        <v>7</v>
      </c>
      <c r="N3694" t="s">
        <v>1915</v>
      </c>
      <c r="O3694" t="s">
        <v>67</v>
      </c>
      <c r="P3694" s="4">
        <v>220000</v>
      </c>
      <c r="Q3694" s="3">
        <f>AVERAGE(Table1[[#This Row],[critic_score]],Table1[[#This Row],[user_score]])</f>
        <v>7.15</v>
      </c>
      <c r="R3694" s="4">
        <f>Table1[[#This Row],[user_count]]+Table1[[#This Row],[critic_count]]</f>
        <v>24</v>
      </c>
      <c r="S3694" s="2">
        <f>100000*Table1[[#This Row],[review_count]]/Table1[[#This Row],[total sales]]</f>
        <v>10.909090909090908</v>
      </c>
      <c r="T3694" s="2">
        <f>Table1[[#This Row],[total sales]]/(2017-Table1[[#This Row],[year_of_release]])</f>
        <v>16923.076923076922</v>
      </c>
      <c r="U3694" s="9">
        <f>Table1[[#This Row],[na_sales]]/(2017-Table1[[#This Row],[year_of_release]])</f>
        <v>8461.538461538461</v>
      </c>
      <c r="V3694" s="6">
        <f>Table1[[#This Row],[eu_sales]]/(2017-Table1[[#This Row],[year_of_release]])</f>
        <v>6153.8461538461543</v>
      </c>
      <c r="W3694" s="6">
        <f>Table1[[#This Row],[jp_sales]]/(2017-Table1[[#This Row],[year_of_release]])</f>
        <v>0</v>
      </c>
      <c r="X3694" s="6">
        <f>Table1[[#This Row],[other_sales]]/(2017-Table1[[#This Row],[year_of_release]])</f>
        <v>2307.6923076923076</v>
      </c>
      <c r="Y3694" s="4">
        <v>505524224</v>
      </c>
      <c r="Z3694" s="4">
        <v>434174638</v>
      </c>
      <c r="AA3694" s="4">
        <v>127761000</v>
      </c>
      <c r="AB3694" s="1">
        <f>Table1[[#This Row],[na_sales]]/Table1[[#This Row],[NA population]]</f>
        <v>2.1759590298090246E-4</v>
      </c>
      <c r="AC3694" s="1">
        <f>Table1[[#This Row],[eu_sales]]/Table1[[#This Row],[Eu population]]</f>
        <v>1.8425765348366571E-4</v>
      </c>
      <c r="AD3694" s="1">
        <f>Table1[[#This Row],[jp_sales]]/Table1[[#This Row],[Jp population]]</f>
        <v>0</v>
      </c>
    </row>
    <row r="3695" spans="1:30" x14ac:dyDescent="0.25">
      <c r="A3695" t="s">
        <v>3224</v>
      </c>
      <c r="B3695" t="s">
        <v>118</v>
      </c>
      <c r="C3695">
        <v>2005</v>
      </c>
      <c r="D3695" t="s">
        <v>19</v>
      </c>
      <c r="E3695" t="s">
        <v>51</v>
      </c>
      <c r="F3695" s="4">
        <v>200000</v>
      </c>
      <c r="G3695" s="4">
        <v>0</v>
      </c>
      <c r="H3695" s="4">
        <v>0</v>
      </c>
      <c r="I3695" s="4">
        <v>20000</v>
      </c>
      <c r="J3695">
        <v>5.7</v>
      </c>
      <c r="K3695">
        <v>25</v>
      </c>
      <c r="L3695">
        <v>6.9</v>
      </c>
      <c r="M3695" s="4">
        <v>14</v>
      </c>
      <c r="N3695" t="s">
        <v>1448</v>
      </c>
      <c r="O3695" t="s">
        <v>21</v>
      </c>
      <c r="P3695" s="4">
        <v>220000</v>
      </c>
      <c r="Q3695" s="3">
        <f>AVERAGE(Table1[[#This Row],[critic_score]],Table1[[#This Row],[user_score]])</f>
        <v>6.3000000000000007</v>
      </c>
      <c r="R3695" s="4">
        <f>Table1[[#This Row],[user_count]]+Table1[[#This Row],[critic_count]]</f>
        <v>39</v>
      </c>
      <c r="S3695" s="2">
        <f>100000*Table1[[#This Row],[review_count]]/Table1[[#This Row],[total sales]]</f>
        <v>17.727272727272727</v>
      </c>
      <c r="T3695" s="2">
        <f>Table1[[#This Row],[total sales]]/(2017-Table1[[#This Row],[year_of_release]])</f>
        <v>18333.333333333332</v>
      </c>
      <c r="U3695" s="9">
        <f>Table1[[#This Row],[na_sales]]/(2017-Table1[[#This Row],[year_of_release]])</f>
        <v>16666.666666666668</v>
      </c>
      <c r="V3695" s="6">
        <f>Table1[[#This Row],[eu_sales]]/(2017-Table1[[#This Row],[year_of_release]])</f>
        <v>0</v>
      </c>
      <c r="W3695" s="6">
        <f>Table1[[#This Row],[jp_sales]]/(2017-Table1[[#This Row],[year_of_release]])</f>
        <v>0</v>
      </c>
      <c r="X3695" s="6">
        <f>Table1[[#This Row],[other_sales]]/(2017-Table1[[#This Row],[year_of_release]])</f>
        <v>1666.6666666666667</v>
      </c>
      <c r="Y3695" s="4">
        <v>511054143</v>
      </c>
      <c r="Z3695" s="4">
        <v>435713800</v>
      </c>
      <c r="AA3695" s="4">
        <v>127773000</v>
      </c>
      <c r="AB3695" s="1">
        <f>Table1[[#This Row],[na_sales]]/Table1[[#This Row],[NA population]]</f>
        <v>3.9134796721528584E-4</v>
      </c>
      <c r="AC3695" s="1">
        <f>Table1[[#This Row],[eu_sales]]/Table1[[#This Row],[Eu population]]</f>
        <v>0</v>
      </c>
      <c r="AD3695" s="1">
        <f>Table1[[#This Row],[jp_sales]]/Table1[[#This Row],[Jp population]]</f>
        <v>0</v>
      </c>
    </row>
    <row r="3696" spans="1:30" x14ac:dyDescent="0.25">
      <c r="A3696" t="s">
        <v>3225</v>
      </c>
      <c r="B3696" t="s">
        <v>34</v>
      </c>
      <c r="C3696">
        <v>2006</v>
      </c>
      <c r="D3696" t="s">
        <v>19</v>
      </c>
      <c r="E3696" t="s">
        <v>41</v>
      </c>
      <c r="F3696" s="4">
        <v>200000</v>
      </c>
      <c r="G3696" s="4">
        <v>0</v>
      </c>
      <c r="H3696" s="4">
        <v>0</v>
      </c>
      <c r="I3696" s="4">
        <v>20000</v>
      </c>
      <c r="J3696">
        <v>8.1999999999999993</v>
      </c>
      <c r="K3696">
        <v>22</v>
      </c>
      <c r="L3696">
        <v>8.1999999999999993</v>
      </c>
      <c r="M3696" s="4">
        <v>12</v>
      </c>
      <c r="N3696" t="s">
        <v>2393</v>
      </c>
      <c r="O3696" t="s">
        <v>21</v>
      </c>
      <c r="P3696" s="4">
        <v>220000</v>
      </c>
      <c r="Q3696" s="3">
        <f>AVERAGE(Table1[[#This Row],[critic_score]],Table1[[#This Row],[user_score]])</f>
        <v>8.1999999999999993</v>
      </c>
      <c r="R3696" s="4">
        <f>Table1[[#This Row],[user_count]]+Table1[[#This Row],[critic_count]]</f>
        <v>34</v>
      </c>
      <c r="S3696" s="2">
        <f>100000*Table1[[#This Row],[review_count]]/Table1[[#This Row],[total sales]]</f>
        <v>15.454545454545455</v>
      </c>
      <c r="T3696" s="2">
        <f>Table1[[#This Row],[total sales]]/(2017-Table1[[#This Row],[year_of_release]])</f>
        <v>20000</v>
      </c>
      <c r="U3696" s="9">
        <f>Table1[[#This Row],[na_sales]]/(2017-Table1[[#This Row],[year_of_release]])</f>
        <v>18181.81818181818</v>
      </c>
      <c r="V3696" s="6">
        <f>Table1[[#This Row],[eu_sales]]/(2017-Table1[[#This Row],[year_of_release]])</f>
        <v>0</v>
      </c>
      <c r="W3696" s="6">
        <f>Table1[[#This Row],[jp_sales]]/(2017-Table1[[#This Row],[year_of_release]])</f>
        <v>0</v>
      </c>
      <c r="X3696" s="6">
        <f>Table1[[#This Row],[other_sales]]/(2017-Table1[[#This Row],[year_of_release]])</f>
        <v>1818.1818181818182</v>
      </c>
      <c r="Y3696" s="4">
        <v>516818555</v>
      </c>
      <c r="Z3696" s="4">
        <v>437126892</v>
      </c>
      <c r="AA3696" s="4">
        <v>127854000</v>
      </c>
      <c r="AB3696" s="1">
        <f>Table1[[#This Row],[na_sales]]/Table1[[#This Row],[NA population]]</f>
        <v>3.8698300992695588E-4</v>
      </c>
      <c r="AC3696" s="1">
        <f>Table1[[#This Row],[eu_sales]]/Table1[[#This Row],[Eu population]]</f>
        <v>0</v>
      </c>
      <c r="AD3696" s="1">
        <f>Table1[[#This Row],[jp_sales]]/Table1[[#This Row],[Jp population]]</f>
        <v>0</v>
      </c>
    </row>
    <row r="3697" spans="1:30" x14ac:dyDescent="0.25">
      <c r="A3697" t="s">
        <v>2471</v>
      </c>
      <c r="B3697" t="s">
        <v>18</v>
      </c>
      <c r="C3697">
        <v>2006</v>
      </c>
      <c r="D3697" t="s">
        <v>40</v>
      </c>
      <c r="E3697" t="s">
        <v>549</v>
      </c>
      <c r="F3697" s="4">
        <v>190000</v>
      </c>
      <c r="G3697" s="4">
        <v>10000</v>
      </c>
      <c r="H3697" s="4">
        <v>0</v>
      </c>
      <c r="I3697" s="4">
        <v>20000</v>
      </c>
      <c r="J3697">
        <v>4.5999999999999996</v>
      </c>
      <c r="K3697">
        <v>21</v>
      </c>
      <c r="L3697">
        <v>5.6</v>
      </c>
      <c r="M3697" s="4">
        <v>19</v>
      </c>
      <c r="N3697" t="s">
        <v>580</v>
      </c>
      <c r="O3697" t="s">
        <v>84</v>
      </c>
      <c r="P3697" s="4">
        <v>220000</v>
      </c>
      <c r="Q3697" s="3">
        <f>AVERAGE(Table1[[#This Row],[critic_score]],Table1[[#This Row],[user_score]])</f>
        <v>5.0999999999999996</v>
      </c>
      <c r="R3697" s="4">
        <f>Table1[[#This Row],[user_count]]+Table1[[#This Row],[critic_count]]</f>
        <v>40</v>
      </c>
      <c r="S3697" s="2">
        <f>100000*Table1[[#This Row],[review_count]]/Table1[[#This Row],[total sales]]</f>
        <v>18.181818181818183</v>
      </c>
      <c r="T3697" s="2">
        <f>Table1[[#This Row],[total sales]]/(2017-Table1[[#This Row],[year_of_release]])</f>
        <v>20000</v>
      </c>
      <c r="U3697" s="9">
        <f>Table1[[#This Row],[na_sales]]/(2017-Table1[[#This Row],[year_of_release]])</f>
        <v>17272.727272727272</v>
      </c>
      <c r="V3697" s="6">
        <f>Table1[[#This Row],[eu_sales]]/(2017-Table1[[#This Row],[year_of_release]])</f>
        <v>909.09090909090912</v>
      </c>
      <c r="W3697" s="6">
        <f>Table1[[#This Row],[jp_sales]]/(2017-Table1[[#This Row],[year_of_release]])</f>
        <v>0</v>
      </c>
      <c r="X3697" s="6">
        <f>Table1[[#This Row],[other_sales]]/(2017-Table1[[#This Row],[year_of_release]])</f>
        <v>1818.1818181818182</v>
      </c>
      <c r="Y3697" s="4">
        <v>516818555</v>
      </c>
      <c r="Z3697" s="4">
        <v>437126892</v>
      </c>
      <c r="AA3697" s="4">
        <v>127854000</v>
      </c>
      <c r="AB3697" s="1">
        <f>Table1[[#This Row],[na_sales]]/Table1[[#This Row],[NA population]]</f>
        <v>3.6763385943060808E-4</v>
      </c>
      <c r="AC3697" s="1">
        <f>Table1[[#This Row],[eu_sales]]/Table1[[#This Row],[Eu population]]</f>
        <v>2.2876652484697737E-5</v>
      </c>
      <c r="AD3697" s="1">
        <f>Table1[[#This Row],[jp_sales]]/Table1[[#This Row],[Jp population]]</f>
        <v>0</v>
      </c>
    </row>
    <row r="3698" spans="1:30" x14ac:dyDescent="0.25">
      <c r="A3698" t="s">
        <v>3229</v>
      </c>
      <c r="B3698" t="s">
        <v>69</v>
      </c>
      <c r="C3698">
        <v>2015</v>
      </c>
      <c r="D3698" t="s">
        <v>225</v>
      </c>
      <c r="E3698" t="s">
        <v>20</v>
      </c>
      <c r="F3698" s="4">
        <v>140000</v>
      </c>
      <c r="G3698" s="4">
        <v>50000</v>
      </c>
      <c r="H3698" s="4">
        <v>10000</v>
      </c>
      <c r="I3698" s="4">
        <v>20000</v>
      </c>
      <c r="J3698">
        <v>6.9</v>
      </c>
      <c r="K3698">
        <v>69</v>
      </c>
      <c r="L3698">
        <v>7.7</v>
      </c>
      <c r="M3698" s="4">
        <v>125</v>
      </c>
      <c r="N3698" t="s">
        <v>202</v>
      </c>
      <c r="O3698" t="s">
        <v>67</v>
      </c>
      <c r="P3698" s="4">
        <v>220000</v>
      </c>
      <c r="Q3698" s="3">
        <f>AVERAGE(Table1[[#This Row],[critic_score]],Table1[[#This Row],[user_score]])</f>
        <v>7.3000000000000007</v>
      </c>
      <c r="R3698" s="4">
        <f>Table1[[#This Row],[user_count]]+Table1[[#This Row],[critic_count]]</f>
        <v>194</v>
      </c>
      <c r="S3698" s="2">
        <f>100000*Table1[[#This Row],[review_count]]/Table1[[#This Row],[total sales]]</f>
        <v>88.181818181818187</v>
      </c>
      <c r="T3698" s="2">
        <f>Table1[[#This Row],[total sales]]/(2017-Table1[[#This Row],[year_of_release]])</f>
        <v>110000</v>
      </c>
      <c r="U3698" s="9">
        <f>Table1[[#This Row],[na_sales]]/(2017-Table1[[#This Row],[year_of_release]])</f>
        <v>70000</v>
      </c>
      <c r="V3698" s="6">
        <f>Table1[[#This Row],[eu_sales]]/(2017-Table1[[#This Row],[year_of_release]])</f>
        <v>25000</v>
      </c>
      <c r="W3698" s="6">
        <f>Table1[[#This Row],[jp_sales]]/(2017-Table1[[#This Row],[year_of_release]])</f>
        <v>5000</v>
      </c>
      <c r="X3698" s="6">
        <f>Table1[[#This Row],[other_sales]]/(2017-Table1[[#This Row],[year_of_release]])</f>
        <v>10000</v>
      </c>
      <c r="Y3698" s="4">
        <v>567732286</v>
      </c>
      <c r="Z3698" s="4">
        <v>444588718</v>
      </c>
      <c r="AA3698" s="4">
        <v>127141000</v>
      </c>
      <c r="AB3698" s="1">
        <f>Table1[[#This Row],[na_sales]]/Table1[[#This Row],[NA population]]</f>
        <v>2.4659510028288227E-4</v>
      </c>
      <c r="AC3698" s="1">
        <f>Table1[[#This Row],[eu_sales]]/Table1[[#This Row],[Eu population]]</f>
        <v>1.1246349260711559E-4</v>
      </c>
      <c r="AD3698" s="1">
        <f>Table1[[#This Row],[jp_sales]]/Table1[[#This Row],[Jp population]]</f>
        <v>7.8652834254882371E-5</v>
      </c>
    </row>
    <row r="3699" spans="1:30" x14ac:dyDescent="0.25">
      <c r="A3699" t="s">
        <v>3051</v>
      </c>
      <c r="B3699" t="s">
        <v>34</v>
      </c>
      <c r="C3699">
        <v>2013</v>
      </c>
      <c r="D3699" t="s">
        <v>54</v>
      </c>
      <c r="E3699" t="s">
        <v>41</v>
      </c>
      <c r="F3699" s="4">
        <v>100000</v>
      </c>
      <c r="G3699" s="4">
        <v>100000</v>
      </c>
      <c r="H3699" s="4">
        <v>0</v>
      </c>
      <c r="I3699" s="4">
        <v>20000</v>
      </c>
      <c r="J3699">
        <v>6.8</v>
      </c>
      <c r="K3699">
        <v>30</v>
      </c>
      <c r="L3699">
        <v>6.7</v>
      </c>
      <c r="M3699" s="4">
        <v>118</v>
      </c>
      <c r="N3699" t="s">
        <v>621</v>
      </c>
      <c r="O3699" t="s">
        <v>43</v>
      </c>
      <c r="P3699" s="4">
        <v>220000</v>
      </c>
      <c r="Q3699" s="3">
        <f>AVERAGE(Table1[[#This Row],[critic_score]],Table1[[#This Row],[user_score]])</f>
        <v>6.75</v>
      </c>
      <c r="R3699" s="4">
        <f>Table1[[#This Row],[user_count]]+Table1[[#This Row],[critic_count]]</f>
        <v>148</v>
      </c>
      <c r="S3699" s="2">
        <f>100000*Table1[[#This Row],[review_count]]/Table1[[#This Row],[total sales]]</f>
        <v>67.272727272727266</v>
      </c>
      <c r="T3699" s="2">
        <f>Table1[[#This Row],[total sales]]/(2017-Table1[[#This Row],[year_of_release]])</f>
        <v>55000</v>
      </c>
      <c r="U3699" s="9">
        <f>Table1[[#This Row],[na_sales]]/(2017-Table1[[#This Row],[year_of_release]])</f>
        <v>25000</v>
      </c>
      <c r="V3699" s="6">
        <f>Table1[[#This Row],[eu_sales]]/(2017-Table1[[#This Row],[year_of_release]])</f>
        <v>25000</v>
      </c>
      <c r="W3699" s="6">
        <f>Table1[[#This Row],[jp_sales]]/(2017-Table1[[#This Row],[year_of_release]])</f>
        <v>0</v>
      </c>
      <c r="X3699" s="6">
        <f>Table1[[#This Row],[other_sales]]/(2017-Table1[[#This Row],[year_of_release]])</f>
        <v>5000</v>
      </c>
      <c r="Y3699" s="4">
        <v>556861736</v>
      </c>
      <c r="Z3699" s="4">
        <v>442492884</v>
      </c>
      <c r="AA3699" s="4">
        <v>127445000</v>
      </c>
      <c r="AB3699" s="1">
        <f>Table1[[#This Row],[na_sales]]/Table1[[#This Row],[NA population]]</f>
        <v>1.7957779020392236E-4</v>
      </c>
      <c r="AC3699" s="1">
        <f>Table1[[#This Row],[eu_sales]]/Table1[[#This Row],[Eu population]]</f>
        <v>2.2599233482814609E-4</v>
      </c>
      <c r="AD3699" s="1">
        <f>Table1[[#This Row],[jp_sales]]/Table1[[#This Row],[Jp population]]</f>
        <v>0</v>
      </c>
    </row>
    <row r="3700" spans="1:30" x14ac:dyDescent="0.25">
      <c r="A3700" t="s">
        <v>339</v>
      </c>
      <c r="B3700" t="s">
        <v>113</v>
      </c>
      <c r="C3700">
        <v>2004</v>
      </c>
      <c r="D3700" t="s">
        <v>54</v>
      </c>
      <c r="E3700" t="s">
        <v>183</v>
      </c>
      <c r="F3700" s="4">
        <v>70000</v>
      </c>
      <c r="G3700" s="4">
        <v>130000</v>
      </c>
      <c r="H3700" s="4">
        <v>0</v>
      </c>
      <c r="I3700" s="4">
        <v>20000</v>
      </c>
      <c r="J3700">
        <v>7.2</v>
      </c>
      <c r="K3700">
        <v>19</v>
      </c>
      <c r="L3700">
        <v>3.5</v>
      </c>
      <c r="M3700" s="4">
        <v>1509</v>
      </c>
      <c r="N3700" t="s">
        <v>128</v>
      </c>
      <c r="O3700" t="s">
        <v>67</v>
      </c>
      <c r="P3700" s="4">
        <v>220000</v>
      </c>
      <c r="Q3700" s="3">
        <f>AVERAGE(Table1[[#This Row],[critic_score]],Table1[[#This Row],[user_score]])</f>
        <v>5.35</v>
      </c>
      <c r="R3700" s="4">
        <f>Table1[[#This Row],[user_count]]+Table1[[#This Row],[critic_count]]</f>
        <v>1528</v>
      </c>
      <c r="S3700" s="2">
        <f>100000*Table1[[#This Row],[review_count]]/Table1[[#This Row],[total sales]]</f>
        <v>694.5454545454545</v>
      </c>
      <c r="T3700" s="2">
        <f>Table1[[#This Row],[total sales]]/(2017-Table1[[#This Row],[year_of_release]])</f>
        <v>16923.076923076922</v>
      </c>
      <c r="U3700" s="9">
        <f>Table1[[#This Row],[na_sales]]/(2017-Table1[[#This Row],[year_of_release]])</f>
        <v>5384.6153846153848</v>
      </c>
      <c r="V3700" s="6">
        <f>Table1[[#This Row],[eu_sales]]/(2017-Table1[[#This Row],[year_of_release]])</f>
        <v>10000</v>
      </c>
      <c r="W3700" s="6">
        <f>Table1[[#This Row],[jp_sales]]/(2017-Table1[[#This Row],[year_of_release]])</f>
        <v>0</v>
      </c>
      <c r="X3700" s="6">
        <f>Table1[[#This Row],[other_sales]]/(2017-Table1[[#This Row],[year_of_release]])</f>
        <v>1538.4615384615386</v>
      </c>
      <c r="Y3700" s="4">
        <v>505524224</v>
      </c>
      <c r="Z3700" s="4">
        <v>434174638</v>
      </c>
      <c r="AA3700" s="4">
        <v>127761000</v>
      </c>
      <c r="AB3700" s="1">
        <f>Table1[[#This Row],[na_sales]]/Table1[[#This Row],[NA population]]</f>
        <v>1.384701200787561E-4</v>
      </c>
      <c r="AC3700" s="1">
        <f>Table1[[#This Row],[eu_sales]]/Table1[[#This Row],[Eu population]]</f>
        <v>2.994186869109568E-4</v>
      </c>
      <c r="AD3700" s="1">
        <f>Table1[[#This Row],[jp_sales]]/Table1[[#This Row],[Jp population]]</f>
        <v>0</v>
      </c>
    </row>
    <row r="3701" spans="1:30" x14ac:dyDescent="0.25">
      <c r="A3701" t="s">
        <v>2392</v>
      </c>
      <c r="B3701" t="s">
        <v>103</v>
      </c>
      <c r="C3701">
        <v>2005</v>
      </c>
      <c r="D3701" t="s">
        <v>19</v>
      </c>
      <c r="E3701" t="s">
        <v>41</v>
      </c>
      <c r="F3701" s="4">
        <v>160000</v>
      </c>
      <c r="G3701" s="4">
        <v>50000</v>
      </c>
      <c r="H3701" s="4">
        <v>0</v>
      </c>
      <c r="I3701" s="4">
        <v>10000</v>
      </c>
      <c r="J3701">
        <v>8.3000000000000007</v>
      </c>
      <c r="K3701">
        <v>32</v>
      </c>
      <c r="L3701">
        <v>7.5</v>
      </c>
      <c r="M3701" s="4">
        <v>26</v>
      </c>
      <c r="N3701" t="s">
        <v>2393</v>
      </c>
      <c r="O3701" t="s">
        <v>84</v>
      </c>
      <c r="P3701" s="4">
        <v>220000</v>
      </c>
      <c r="Q3701" s="3">
        <f>AVERAGE(Table1[[#This Row],[critic_score]],Table1[[#This Row],[user_score]])</f>
        <v>7.9</v>
      </c>
      <c r="R3701" s="4">
        <f>Table1[[#This Row],[user_count]]+Table1[[#This Row],[critic_count]]</f>
        <v>58</v>
      </c>
      <c r="S3701" s="2">
        <f>100000*Table1[[#This Row],[review_count]]/Table1[[#This Row],[total sales]]</f>
        <v>26.363636363636363</v>
      </c>
      <c r="T3701" s="2">
        <f>Table1[[#This Row],[total sales]]/(2017-Table1[[#This Row],[year_of_release]])</f>
        <v>18333.333333333332</v>
      </c>
      <c r="U3701" s="9">
        <f>Table1[[#This Row],[na_sales]]/(2017-Table1[[#This Row],[year_of_release]])</f>
        <v>13333.333333333334</v>
      </c>
      <c r="V3701" s="6">
        <f>Table1[[#This Row],[eu_sales]]/(2017-Table1[[#This Row],[year_of_release]])</f>
        <v>4166.666666666667</v>
      </c>
      <c r="W3701" s="6">
        <f>Table1[[#This Row],[jp_sales]]/(2017-Table1[[#This Row],[year_of_release]])</f>
        <v>0</v>
      </c>
      <c r="X3701" s="6">
        <f>Table1[[#This Row],[other_sales]]/(2017-Table1[[#This Row],[year_of_release]])</f>
        <v>833.33333333333337</v>
      </c>
      <c r="Y3701" s="4">
        <v>511054143</v>
      </c>
      <c r="Z3701" s="4">
        <v>435713800</v>
      </c>
      <c r="AA3701" s="4">
        <v>127773000</v>
      </c>
      <c r="AB3701" s="1">
        <f>Table1[[#This Row],[na_sales]]/Table1[[#This Row],[NA population]]</f>
        <v>3.1307837377222866E-4</v>
      </c>
      <c r="AC3701" s="1">
        <f>Table1[[#This Row],[eu_sales]]/Table1[[#This Row],[Eu population]]</f>
        <v>1.1475422628339979E-4</v>
      </c>
      <c r="AD3701" s="1">
        <f>Table1[[#This Row],[jp_sales]]/Table1[[#This Row],[Jp population]]</f>
        <v>0</v>
      </c>
    </row>
    <row r="3702" spans="1:30" x14ac:dyDescent="0.25">
      <c r="A3702" t="s">
        <v>3231</v>
      </c>
      <c r="B3702" t="s">
        <v>103</v>
      </c>
      <c r="C3702">
        <v>2004</v>
      </c>
      <c r="D3702" t="s">
        <v>40</v>
      </c>
      <c r="E3702" t="s">
        <v>55</v>
      </c>
      <c r="F3702" s="4">
        <v>160000</v>
      </c>
      <c r="G3702" s="4">
        <v>50000</v>
      </c>
      <c r="H3702" s="4">
        <v>0</v>
      </c>
      <c r="I3702" s="4">
        <v>10000</v>
      </c>
      <c r="J3702">
        <v>7</v>
      </c>
      <c r="K3702">
        <v>55</v>
      </c>
      <c r="L3702">
        <v>7</v>
      </c>
      <c r="M3702" s="4">
        <v>6</v>
      </c>
      <c r="N3702" t="s">
        <v>1175</v>
      </c>
      <c r="O3702" t="s">
        <v>43</v>
      </c>
      <c r="P3702" s="4">
        <v>220000</v>
      </c>
      <c r="Q3702" s="3">
        <f>AVERAGE(Table1[[#This Row],[critic_score]],Table1[[#This Row],[user_score]])</f>
        <v>7</v>
      </c>
      <c r="R3702" s="4">
        <f>Table1[[#This Row],[user_count]]+Table1[[#This Row],[critic_count]]</f>
        <v>61</v>
      </c>
      <c r="S3702" s="2">
        <f>100000*Table1[[#This Row],[review_count]]/Table1[[#This Row],[total sales]]</f>
        <v>27.727272727272727</v>
      </c>
      <c r="T3702" s="2">
        <f>Table1[[#This Row],[total sales]]/(2017-Table1[[#This Row],[year_of_release]])</f>
        <v>16923.076923076922</v>
      </c>
      <c r="U3702" s="9">
        <f>Table1[[#This Row],[na_sales]]/(2017-Table1[[#This Row],[year_of_release]])</f>
        <v>12307.692307692309</v>
      </c>
      <c r="V3702" s="6">
        <f>Table1[[#This Row],[eu_sales]]/(2017-Table1[[#This Row],[year_of_release]])</f>
        <v>3846.1538461538462</v>
      </c>
      <c r="W3702" s="6">
        <f>Table1[[#This Row],[jp_sales]]/(2017-Table1[[#This Row],[year_of_release]])</f>
        <v>0</v>
      </c>
      <c r="X3702" s="6">
        <f>Table1[[#This Row],[other_sales]]/(2017-Table1[[#This Row],[year_of_release]])</f>
        <v>769.23076923076928</v>
      </c>
      <c r="Y3702" s="4">
        <v>505524224</v>
      </c>
      <c r="Z3702" s="4">
        <v>434174638</v>
      </c>
      <c r="AA3702" s="4">
        <v>127761000</v>
      </c>
      <c r="AB3702" s="1">
        <f>Table1[[#This Row],[na_sales]]/Table1[[#This Row],[NA population]]</f>
        <v>3.165031316085854E-4</v>
      </c>
      <c r="AC3702" s="1">
        <f>Table1[[#This Row],[eu_sales]]/Table1[[#This Row],[Eu population]]</f>
        <v>1.1516103342729108E-4</v>
      </c>
      <c r="AD3702" s="1">
        <f>Table1[[#This Row],[jp_sales]]/Table1[[#This Row],[Jp population]]</f>
        <v>0</v>
      </c>
    </row>
    <row r="3703" spans="1:30" x14ac:dyDescent="0.25">
      <c r="A3703" t="s">
        <v>3235</v>
      </c>
      <c r="B3703" t="s">
        <v>118</v>
      </c>
      <c r="C3703">
        <v>2005</v>
      </c>
      <c r="D3703" t="s">
        <v>19</v>
      </c>
      <c r="E3703" t="s">
        <v>100</v>
      </c>
      <c r="F3703" s="4">
        <v>200000</v>
      </c>
      <c r="G3703" s="4">
        <v>0</v>
      </c>
      <c r="H3703" s="4">
        <v>0</v>
      </c>
      <c r="I3703" s="4">
        <v>20000</v>
      </c>
      <c r="J3703">
        <v>6.7</v>
      </c>
      <c r="K3703">
        <v>21</v>
      </c>
      <c r="L3703">
        <v>7.7</v>
      </c>
      <c r="M3703" s="4">
        <v>16</v>
      </c>
      <c r="N3703" t="s">
        <v>141</v>
      </c>
      <c r="O3703" t="s">
        <v>21</v>
      </c>
      <c r="P3703" s="4">
        <v>220000</v>
      </c>
      <c r="Q3703" s="3">
        <f>AVERAGE(Table1[[#This Row],[critic_score]],Table1[[#This Row],[user_score]])</f>
        <v>7.2</v>
      </c>
      <c r="R3703" s="4">
        <f>Table1[[#This Row],[user_count]]+Table1[[#This Row],[critic_count]]</f>
        <v>37</v>
      </c>
      <c r="S3703" s="2">
        <f>100000*Table1[[#This Row],[review_count]]/Table1[[#This Row],[total sales]]</f>
        <v>16.818181818181817</v>
      </c>
      <c r="T3703" s="2">
        <f>Table1[[#This Row],[total sales]]/(2017-Table1[[#This Row],[year_of_release]])</f>
        <v>18333.333333333332</v>
      </c>
      <c r="U3703" s="9">
        <f>Table1[[#This Row],[na_sales]]/(2017-Table1[[#This Row],[year_of_release]])</f>
        <v>16666.666666666668</v>
      </c>
      <c r="V3703" s="6">
        <f>Table1[[#This Row],[eu_sales]]/(2017-Table1[[#This Row],[year_of_release]])</f>
        <v>0</v>
      </c>
      <c r="W3703" s="6">
        <f>Table1[[#This Row],[jp_sales]]/(2017-Table1[[#This Row],[year_of_release]])</f>
        <v>0</v>
      </c>
      <c r="X3703" s="6">
        <f>Table1[[#This Row],[other_sales]]/(2017-Table1[[#This Row],[year_of_release]])</f>
        <v>1666.6666666666667</v>
      </c>
      <c r="Y3703" s="4">
        <v>511054143</v>
      </c>
      <c r="Z3703" s="4">
        <v>435713800</v>
      </c>
      <c r="AA3703" s="4">
        <v>127773000</v>
      </c>
      <c r="AB3703" s="1">
        <f>Table1[[#This Row],[na_sales]]/Table1[[#This Row],[NA population]]</f>
        <v>3.9134796721528584E-4</v>
      </c>
      <c r="AC3703" s="1">
        <f>Table1[[#This Row],[eu_sales]]/Table1[[#This Row],[Eu population]]</f>
        <v>0</v>
      </c>
      <c r="AD3703" s="1">
        <f>Table1[[#This Row],[jp_sales]]/Table1[[#This Row],[Jp population]]</f>
        <v>0</v>
      </c>
    </row>
    <row r="3704" spans="1:30" x14ac:dyDescent="0.25">
      <c r="A3704" t="s">
        <v>2868</v>
      </c>
      <c r="B3704" t="s">
        <v>34</v>
      </c>
      <c r="C3704">
        <v>2009</v>
      </c>
      <c r="D3704" t="s">
        <v>19</v>
      </c>
      <c r="E3704" t="s">
        <v>41</v>
      </c>
      <c r="F3704" s="4">
        <v>190000</v>
      </c>
      <c r="G3704" s="4">
        <v>10000</v>
      </c>
      <c r="H3704" s="4">
        <v>0</v>
      </c>
      <c r="I3704" s="4">
        <v>20000</v>
      </c>
      <c r="J3704">
        <v>7.6</v>
      </c>
      <c r="K3704">
        <v>31</v>
      </c>
      <c r="L3704">
        <v>6.2</v>
      </c>
      <c r="M3704" s="4">
        <v>35</v>
      </c>
      <c r="N3704" t="s">
        <v>919</v>
      </c>
      <c r="O3704" t="s">
        <v>84</v>
      </c>
      <c r="P3704" s="4">
        <v>220000</v>
      </c>
      <c r="Q3704" s="3">
        <f>AVERAGE(Table1[[#This Row],[critic_score]],Table1[[#This Row],[user_score]])</f>
        <v>6.9</v>
      </c>
      <c r="R3704" s="4">
        <f>Table1[[#This Row],[user_count]]+Table1[[#This Row],[critic_count]]</f>
        <v>66</v>
      </c>
      <c r="S3704" s="2">
        <f>100000*Table1[[#This Row],[review_count]]/Table1[[#This Row],[total sales]]</f>
        <v>30</v>
      </c>
      <c r="T3704" s="2">
        <f>Table1[[#This Row],[total sales]]/(2017-Table1[[#This Row],[year_of_release]])</f>
        <v>27500</v>
      </c>
      <c r="U3704" s="9">
        <f>Table1[[#This Row],[na_sales]]/(2017-Table1[[#This Row],[year_of_release]])</f>
        <v>23750</v>
      </c>
      <c r="V3704" s="6">
        <f>Table1[[#This Row],[eu_sales]]/(2017-Table1[[#This Row],[year_of_release]])</f>
        <v>1250</v>
      </c>
      <c r="W3704" s="6">
        <f>Table1[[#This Row],[jp_sales]]/(2017-Table1[[#This Row],[year_of_release]])</f>
        <v>0</v>
      </c>
      <c r="X3704" s="6">
        <f>Table1[[#This Row],[other_sales]]/(2017-Table1[[#This Row],[year_of_release]])</f>
        <v>2500</v>
      </c>
      <c r="Y3704" s="4">
        <v>534740514</v>
      </c>
      <c r="Z3704" s="4">
        <v>441041694</v>
      </c>
      <c r="AA3704" s="4">
        <v>128047000</v>
      </c>
      <c r="AB3704" s="1">
        <f>Table1[[#This Row],[na_sales]]/Table1[[#This Row],[NA population]]</f>
        <v>3.5531252079396399E-4</v>
      </c>
      <c r="AC3704" s="1">
        <f>Table1[[#This Row],[eu_sales]]/Table1[[#This Row],[Eu population]]</f>
        <v>2.2673593304310136E-5</v>
      </c>
      <c r="AD3704" s="1">
        <f>Table1[[#This Row],[jp_sales]]/Table1[[#This Row],[Jp population]]</f>
        <v>0</v>
      </c>
    </row>
    <row r="3705" spans="1:30" x14ac:dyDescent="0.25">
      <c r="A3705" t="s">
        <v>247</v>
      </c>
      <c r="B3705" t="s">
        <v>26</v>
      </c>
      <c r="C3705">
        <v>2006</v>
      </c>
      <c r="D3705" t="s">
        <v>19</v>
      </c>
      <c r="E3705" t="s">
        <v>100</v>
      </c>
      <c r="F3705" s="4">
        <v>200000</v>
      </c>
      <c r="G3705" s="4">
        <v>0</v>
      </c>
      <c r="H3705" s="4">
        <v>0</v>
      </c>
      <c r="I3705" s="4">
        <v>20000</v>
      </c>
      <c r="J3705">
        <v>7</v>
      </c>
      <c r="K3705">
        <v>9</v>
      </c>
      <c r="L3705">
        <v>6.5</v>
      </c>
      <c r="M3705" s="4">
        <v>10</v>
      </c>
      <c r="N3705" t="s">
        <v>1623</v>
      </c>
      <c r="O3705" t="s">
        <v>21</v>
      </c>
      <c r="P3705" s="4">
        <v>220000</v>
      </c>
      <c r="Q3705" s="3">
        <f>AVERAGE(Table1[[#This Row],[critic_score]],Table1[[#This Row],[user_score]])</f>
        <v>6.75</v>
      </c>
      <c r="R3705" s="4">
        <f>Table1[[#This Row],[user_count]]+Table1[[#This Row],[critic_count]]</f>
        <v>19</v>
      </c>
      <c r="S3705" s="2">
        <f>100000*Table1[[#This Row],[review_count]]/Table1[[#This Row],[total sales]]</f>
        <v>8.6363636363636367</v>
      </c>
      <c r="T3705" s="2">
        <f>Table1[[#This Row],[total sales]]/(2017-Table1[[#This Row],[year_of_release]])</f>
        <v>20000</v>
      </c>
      <c r="U3705" s="9">
        <f>Table1[[#This Row],[na_sales]]/(2017-Table1[[#This Row],[year_of_release]])</f>
        <v>18181.81818181818</v>
      </c>
      <c r="V3705" s="6">
        <f>Table1[[#This Row],[eu_sales]]/(2017-Table1[[#This Row],[year_of_release]])</f>
        <v>0</v>
      </c>
      <c r="W3705" s="6">
        <f>Table1[[#This Row],[jp_sales]]/(2017-Table1[[#This Row],[year_of_release]])</f>
        <v>0</v>
      </c>
      <c r="X3705" s="6">
        <f>Table1[[#This Row],[other_sales]]/(2017-Table1[[#This Row],[year_of_release]])</f>
        <v>1818.1818181818182</v>
      </c>
      <c r="Y3705" s="4">
        <v>516818555</v>
      </c>
      <c r="Z3705" s="4">
        <v>437126892</v>
      </c>
      <c r="AA3705" s="4">
        <v>127854000</v>
      </c>
      <c r="AB3705" s="1">
        <f>Table1[[#This Row],[na_sales]]/Table1[[#This Row],[NA population]]</f>
        <v>3.8698300992695588E-4</v>
      </c>
      <c r="AC3705" s="1">
        <f>Table1[[#This Row],[eu_sales]]/Table1[[#This Row],[Eu population]]</f>
        <v>0</v>
      </c>
      <c r="AD3705" s="1">
        <f>Table1[[#This Row],[jp_sales]]/Table1[[#This Row],[Jp population]]</f>
        <v>0</v>
      </c>
    </row>
    <row r="3706" spans="1:30" x14ac:dyDescent="0.25">
      <c r="A3706" t="s">
        <v>2727</v>
      </c>
      <c r="B3706" t="s">
        <v>103</v>
      </c>
      <c r="C3706">
        <v>2005</v>
      </c>
      <c r="D3706" t="s">
        <v>54</v>
      </c>
      <c r="E3706" t="s">
        <v>83</v>
      </c>
      <c r="F3706" s="4">
        <v>160000</v>
      </c>
      <c r="G3706" s="4">
        <v>50000</v>
      </c>
      <c r="H3706" s="4">
        <v>0</v>
      </c>
      <c r="I3706" s="4">
        <v>10000</v>
      </c>
      <c r="J3706">
        <v>7.5</v>
      </c>
      <c r="K3706">
        <v>43</v>
      </c>
      <c r="L3706">
        <v>8.1</v>
      </c>
      <c r="M3706" s="4">
        <v>21</v>
      </c>
      <c r="N3706" t="s">
        <v>2315</v>
      </c>
      <c r="O3706" t="s">
        <v>43</v>
      </c>
      <c r="P3706" s="4">
        <v>220000</v>
      </c>
      <c r="Q3706" s="3">
        <f>AVERAGE(Table1[[#This Row],[critic_score]],Table1[[#This Row],[user_score]])</f>
        <v>7.8</v>
      </c>
      <c r="R3706" s="4">
        <f>Table1[[#This Row],[user_count]]+Table1[[#This Row],[critic_count]]</f>
        <v>64</v>
      </c>
      <c r="S3706" s="2">
        <f>100000*Table1[[#This Row],[review_count]]/Table1[[#This Row],[total sales]]</f>
        <v>29.09090909090909</v>
      </c>
      <c r="T3706" s="2">
        <f>Table1[[#This Row],[total sales]]/(2017-Table1[[#This Row],[year_of_release]])</f>
        <v>18333.333333333332</v>
      </c>
      <c r="U3706" s="9">
        <f>Table1[[#This Row],[na_sales]]/(2017-Table1[[#This Row],[year_of_release]])</f>
        <v>13333.333333333334</v>
      </c>
      <c r="V3706" s="6">
        <f>Table1[[#This Row],[eu_sales]]/(2017-Table1[[#This Row],[year_of_release]])</f>
        <v>4166.666666666667</v>
      </c>
      <c r="W3706" s="6">
        <f>Table1[[#This Row],[jp_sales]]/(2017-Table1[[#This Row],[year_of_release]])</f>
        <v>0</v>
      </c>
      <c r="X3706" s="6">
        <f>Table1[[#This Row],[other_sales]]/(2017-Table1[[#This Row],[year_of_release]])</f>
        <v>833.33333333333337</v>
      </c>
      <c r="Y3706" s="4">
        <v>511054143</v>
      </c>
      <c r="Z3706" s="4">
        <v>435713800</v>
      </c>
      <c r="AA3706" s="4">
        <v>127773000</v>
      </c>
      <c r="AB3706" s="1">
        <f>Table1[[#This Row],[na_sales]]/Table1[[#This Row],[NA population]]</f>
        <v>3.1307837377222866E-4</v>
      </c>
      <c r="AC3706" s="1">
        <f>Table1[[#This Row],[eu_sales]]/Table1[[#This Row],[Eu population]]</f>
        <v>1.1475422628339979E-4</v>
      </c>
      <c r="AD3706" s="1">
        <f>Table1[[#This Row],[jp_sales]]/Table1[[#This Row],[Jp population]]</f>
        <v>0</v>
      </c>
    </row>
    <row r="3707" spans="1:30" x14ac:dyDescent="0.25">
      <c r="A3707" t="s">
        <v>370</v>
      </c>
      <c r="B3707" t="s">
        <v>113</v>
      </c>
      <c r="C3707">
        <v>2015</v>
      </c>
      <c r="D3707" t="s">
        <v>40</v>
      </c>
      <c r="E3707" t="s">
        <v>83</v>
      </c>
      <c r="F3707" s="4">
        <v>110000</v>
      </c>
      <c r="G3707" s="4">
        <v>90000</v>
      </c>
      <c r="H3707" s="4">
        <v>0</v>
      </c>
      <c r="I3707" s="4">
        <v>20000</v>
      </c>
      <c r="J3707">
        <v>7.4</v>
      </c>
      <c r="K3707">
        <v>14</v>
      </c>
      <c r="L3707">
        <v>5.9</v>
      </c>
      <c r="M3707" s="4">
        <v>544</v>
      </c>
      <c r="N3707" t="s">
        <v>371</v>
      </c>
      <c r="O3707" t="s">
        <v>43</v>
      </c>
      <c r="P3707" s="4">
        <v>220000</v>
      </c>
      <c r="Q3707" s="3">
        <f>AVERAGE(Table1[[#This Row],[critic_score]],Table1[[#This Row],[user_score]])</f>
        <v>6.65</v>
      </c>
      <c r="R3707" s="4">
        <f>Table1[[#This Row],[user_count]]+Table1[[#This Row],[critic_count]]</f>
        <v>558</v>
      </c>
      <c r="S3707" s="2">
        <f>100000*Table1[[#This Row],[review_count]]/Table1[[#This Row],[total sales]]</f>
        <v>253.63636363636363</v>
      </c>
      <c r="T3707" s="2">
        <f>Table1[[#This Row],[total sales]]/(2017-Table1[[#This Row],[year_of_release]])</f>
        <v>110000</v>
      </c>
      <c r="U3707" s="9">
        <f>Table1[[#This Row],[na_sales]]/(2017-Table1[[#This Row],[year_of_release]])</f>
        <v>55000</v>
      </c>
      <c r="V3707" s="6">
        <f>Table1[[#This Row],[eu_sales]]/(2017-Table1[[#This Row],[year_of_release]])</f>
        <v>45000</v>
      </c>
      <c r="W3707" s="6">
        <f>Table1[[#This Row],[jp_sales]]/(2017-Table1[[#This Row],[year_of_release]])</f>
        <v>0</v>
      </c>
      <c r="X3707" s="6">
        <f>Table1[[#This Row],[other_sales]]/(2017-Table1[[#This Row],[year_of_release]])</f>
        <v>10000</v>
      </c>
      <c r="Y3707" s="4">
        <v>567732286</v>
      </c>
      <c r="Z3707" s="4">
        <v>444588718</v>
      </c>
      <c r="AA3707" s="4">
        <v>127141000</v>
      </c>
      <c r="AB3707" s="1">
        <f>Table1[[#This Row],[na_sales]]/Table1[[#This Row],[NA population]]</f>
        <v>1.9375329307940749E-4</v>
      </c>
      <c r="AC3707" s="1">
        <f>Table1[[#This Row],[eu_sales]]/Table1[[#This Row],[Eu population]]</f>
        <v>2.0243428669280806E-4</v>
      </c>
      <c r="AD3707" s="1">
        <f>Table1[[#This Row],[jp_sales]]/Table1[[#This Row],[Jp population]]</f>
        <v>0</v>
      </c>
    </row>
    <row r="3708" spans="1:30" x14ac:dyDescent="0.25">
      <c r="A3708" t="s">
        <v>2385</v>
      </c>
      <c r="B3708" t="s">
        <v>18</v>
      </c>
      <c r="C3708">
        <v>2007</v>
      </c>
      <c r="D3708" t="s">
        <v>27</v>
      </c>
      <c r="E3708" t="s">
        <v>575</v>
      </c>
      <c r="F3708" s="4">
        <v>180000</v>
      </c>
      <c r="G3708" s="4">
        <v>20000</v>
      </c>
      <c r="H3708" s="4">
        <v>0</v>
      </c>
      <c r="I3708" s="4">
        <v>20000</v>
      </c>
      <c r="J3708">
        <v>6</v>
      </c>
      <c r="K3708">
        <v>8</v>
      </c>
      <c r="L3708">
        <v>6.4</v>
      </c>
      <c r="M3708" s="4">
        <v>15</v>
      </c>
      <c r="N3708" t="s">
        <v>728</v>
      </c>
      <c r="O3708" t="s">
        <v>84</v>
      </c>
      <c r="P3708" s="4">
        <v>220000</v>
      </c>
      <c r="Q3708" s="3">
        <f>AVERAGE(Table1[[#This Row],[critic_score]],Table1[[#This Row],[user_score]])</f>
        <v>6.2</v>
      </c>
      <c r="R3708" s="4">
        <f>Table1[[#This Row],[user_count]]+Table1[[#This Row],[critic_count]]</f>
        <v>23</v>
      </c>
      <c r="S3708" s="2">
        <f>100000*Table1[[#This Row],[review_count]]/Table1[[#This Row],[total sales]]</f>
        <v>10.454545454545455</v>
      </c>
      <c r="T3708" s="2">
        <f>Table1[[#This Row],[total sales]]/(2017-Table1[[#This Row],[year_of_release]])</f>
        <v>22000</v>
      </c>
      <c r="U3708" s="9">
        <f>Table1[[#This Row],[na_sales]]/(2017-Table1[[#This Row],[year_of_release]])</f>
        <v>18000</v>
      </c>
      <c r="V3708" s="6">
        <f>Table1[[#This Row],[eu_sales]]/(2017-Table1[[#This Row],[year_of_release]])</f>
        <v>2000</v>
      </c>
      <c r="W3708" s="6">
        <f>Table1[[#This Row],[jp_sales]]/(2017-Table1[[#This Row],[year_of_release]])</f>
        <v>0</v>
      </c>
      <c r="X3708" s="6">
        <f>Table1[[#This Row],[other_sales]]/(2017-Table1[[#This Row],[year_of_release]])</f>
        <v>2000</v>
      </c>
      <c r="Y3708" s="4">
        <v>522751172</v>
      </c>
      <c r="Z3708" s="4">
        <v>438594184</v>
      </c>
      <c r="AA3708" s="4">
        <v>128001000</v>
      </c>
      <c r="AB3708" s="1">
        <f>Table1[[#This Row],[na_sales]]/Table1[[#This Row],[NA population]]</f>
        <v>3.4433208310434929E-4</v>
      </c>
      <c r="AC3708" s="1">
        <f>Table1[[#This Row],[eu_sales]]/Table1[[#This Row],[Eu population]]</f>
        <v>4.560023987914988E-5</v>
      </c>
      <c r="AD3708" s="1">
        <f>Table1[[#This Row],[jp_sales]]/Table1[[#This Row],[Jp population]]</f>
        <v>0</v>
      </c>
    </row>
    <row r="3709" spans="1:30" x14ac:dyDescent="0.25">
      <c r="A3709" t="s">
        <v>3252</v>
      </c>
      <c r="B3709" t="s">
        <v>69</v>
      </c>
      <c r="C3709">
        <v>2012</v>
      </c>
      <c r="D3709" t="s">
        <v>96</v>
      </c>
      <c r="E3709" t="s">
        <v>20</v>
      </c>
      <c r="F3709" s="4">
        <v>130000</v>
      </c>
      <c r="G3709" s="4">
        <v>70000</v>
      </c>
      <c r="H3709" s="4">
        <v>0</v>
      </c>
      <c r="I3709" s="4">
        <v>20000</v>
      </c>
      <c r="J3709">
        <v>6.9</v>
      </c>
      <c r="K3709">
        <v>53</v>
      </c>
      <c r="L3709">
        <v>7.4</v>
      </c>
      <c r="M3709" s="4">
        <v>50</v>
      </c>
      <c r="N3709" t="s">
        <v>1279</v>
      </c>
      <c r="O3709" t="s">
        <v>67</v>
      </c>
      <c r="P3709" s="4">
        <v>220000</v>
      </c>
      <c r="Q3709" s="3">
        <f>AVERAGE(Table1[[#This Row],[critic_score]],Table1[[#This Row],[user_score]])</f>
        <v>7.15</v>
      </c>
      <c r="R3709" s="4">
        <f>Table1[[#This Row],[user_count]]+Table1[[#This Row],[critic_count]]</f>
        <v>103</v>
      </c>
      <c r="S3709" s="2">
        <f>100000*Table1[[#This Row],[review_count]]/Table1[[#This Row],[total sales]]</f>
        <v>46.81818181818182</v>
      </c>
      <c r="T3709" s="2">
        <f>Table1[[#This Row],[total sales]]/(2017-Table1[[#This Row],[year_of_release]])</f>
        <v>44000</v>
      </c>
      <c r="U3709" s="9">
        <f>Table1[[#This Row],[na_sales]]/(2017-Table1[[#This Row],[year_of_release]])</f>
        <v>26000</v>
      </c>
      <c r="V3709" s="6">
        <f>Table1[[#This Row],[eu_sales]]/(2017-Table1[[#This Row],[year_of_release]])</f>
        <v>14000</v>
      </c>
      <c r="W3709" s="6">
        <f>Table1[[#This Row],[jp_sales]]/(2017-Table1[[#This Row],[year_of_release]])</f>
        <v>0</v>
      </c>
      <c r="X3709" s="6">
        <f>Table1[[#This Row],[other_sales]]/(2017-Table1[[#This Row],[year_of_release]])</f>
        <v>4000</v>
      </c>
      <c r="Y3709" s="4">
        <v>551484507</v>
      </c>
      <c r="Z3709" s="4">
        <v>441417242</v>
      </c>
      <c r="AA3709" s="4">
        <v>127629000</v>
      </c>
      <c r="AB3709" s="1">
        <f>Table1[[#This Row],[na_sales]]/Table1[[#This Row],[NA population]]</f>
        <v>2.3572738372503363E-4</v>
      </c>
      <c r="AC3709" s="1">
        <f>Table1[[#This Row],[eu_sales]]/Table1[[#This Row],[Eu population]]</f>
        <v>1.585801217977797E-4</v>
      </c>
      <c r="AD3709" s="1">
        <f>Table1[[#This Row],[jp_sales]]/Table1[[#This Row],[Jp population]]</f>
        <v>0</v>
      </c>
    </row>
    <row r="3710" spans="1:30" x14ac:dyDescent="0.25">
      <c r="A3710" t="s">
        <v>3257</v>
      </c>
      <c r="B3710" t="s">
        <v>103</v>
      </c>
      <c r="C3710">
        <v>2004</v>
      </c>
      <c r="D3710" t="s">
        <v>54</v>
      </c>
      <c r="E3710" t="s">
        <v>231</v>
      </c>
      <c r="F3710" s="4">
        <v>170000</v>
      </c>
      <c r="G3710" s="4">
        <v>40000</v>
      </c>
      <c r="H3710" s="4">
        <v>0</v>
      </c>
      <c r="I3710" s="4">
        <v>10000</v>
      </c>
      <c r="J3710">
        <v>6.4</v>
      </c>
      <c r="K3710">
        <v>27</v>
      </c>
      <c r="L3710">
        <v>5.3</v>
      </c>
      <c r="M3710" s="4">
        <v>20</v>
      </c>
      <c r="N3710" t="s">
        <v>1431</v>
      </c>
      <c r="O3710" t="s">
        <v>43</v>
      </c>
      <c r="P3710" s="4">
        <v>220000</v>
      </c>
      <c r="Q3710" s="3">
        <f>AVERAGE(Table1[[#This Row],[critic_score]],Table1[[#This Row],[user_score]])</f>
        <v>5.85</v>
      </c>
      <c r="R3710" s="4">
        <f>Table1[[#This Row],[user_count]]+Table1[[#This Row],[critic_count]]</f>
        <v>47</v>
      </c>
      <c r="S3710" s="2">
        <f>100000*Table1[[#This Row],[review_count]]/Table1[[#This Row],[total sales]]</f>
        <v>21.363636363636363</v>
      </c>
      <c r="T3710" s="2">
        <f>Table1[[#This Row],[total sales]]/(2017-Table1[[#This Row],[year_of_release]])</f>
        <v>16923.076923076922</v>
      </c>
      <c r="U3710" s="9">
        <f>Table1[[#This Row],[na_sales]]/(2017-Table1[[#This Row],[year_of_release]])</f>
        <v>13076.923076923076</v>
      </c>
      <c r="V3710" s="6">
        <f>Table1[[#This Row],[eu_sales]]/(2017-Table1[[#This Row],[year_of_release]])</f>
        <v>3076.9230769230771</v>
      </c>
      <c r="W3710" s="6">
        <f>Table1[[#This Row],[jp_sales]]/(2017-Table1[[#This Row],[year_of_release]])</f>
        <v>0</v>
      </c>
      <c r="X3710" s="6">
        <f>Table1[[#This Row],[other_sales]]/(2017-Table1[[#This Row],[year_of_release]])</f>
        <v>769.23076923076928</v>
      </c>
      <c r="Y3710" s="4">
        <v>505524224</v>
      </c>
      <c r="Z3710" s="4">
        <v>434174638</v>
      </c>
      <c r="AA3710" s="4">
        <v>127761000</v>
      </c>
      <c r="AB3710" s="1">
        <f>Table1[[#This Row],[na_sales]]/Table1[[#This Row],[NA population]]</f>
        <v>3.3628457733412198E-4</v>
      </c>
      <c r="AC3710" s="1">
        <f>Table1[[#This Row],[eu_sales]]/Table1[[#This Row],[Eu population]]</f>
        <v>9.2128826741832854E-5</v>
      </c>
      <c r="AD3710" s="1">
        <f>Table1[[#This Row],[jp_sales]]/Table1[[#This Row],[Jp population]]</f>
        <v>0</v>
      </c>
    </row>
    <row r="3711" spans="1:30" x14ac:dyDescent="0.25">
      <c r="A3711" t="s">
        <v>3175</v>
      </c>
      <c r="B3711" t="s">
        <v>159</v>
      </c>
      <c r="C3711">
        <v>2001</v>
      </c>
      <c r="D3711" t="s">
        <v>96</v>
      </c>
      <c r="E3711" t="s">
        <v>83</v>
      </c>
      <c r="F3711" s="4">
        <v>110000</v>
      </c>
      <c r="G3711" s="4">
        <v>40000</v>
      </c>
      <c r="H3711" s="4">
        <v>60000</v>
      </c>
      <c r="I3711" s="4">
        <v>0</v>
      </c>
      <c r="J3711">
        <v>7.9</v>
      </c>
      <c r="K3711">
        <v>17</v>
      </c>
      <c r="L3711">
        <v>8.8000000000000007</v>
      </c>
      <c r="M3711" s="4">
        <v>9</v>
      </c>
      <c r="N3711" t="s">
        <v>196</v>
      </c>
      <c r="O3711" t="s">
        <v>21</v>
      </c>
      <c r="P3711" s="4">
        <v>210000</v>
      </c>
      <c r="Q3711" s="3">
        <f>AVERAGE(Table1[[#This Row],[critic_score]],Table1[[#This Row],[user_score]])</f>
        <v>8.3500000000000014</v>
      </c>
      <c r="R3711" s="4">
        <f>Table1[[#This Row],[user_count]]+Table1[[#This Row],[critic_count]]</f>
        <v>26</v>
      </c>
      <c r="S3711" s="2">
        <f>100000*Table1[[#This Row],[review_count]]/Table1[[#This Row],[total sales]]</f>
        <v>12.380952380952381</v>
      </c>
      <c r="T3711" s="2">
        <f>Table1[[#This Row],[total sales]]/(2017-Table1[[#This Row],[year_of_release]])</f>
        <v>13125</v>
      </c>
      <c r="U3711" s="9">
        <f>Table1[[#This Row],[na_sales]]/(2017-Table1[[#This Row],[year_of_release]])</f>
        <v>6875</v>
      </c>
      <c r="V3711" s="6">
        <f>Table1[[#This Row],[eu_sales]]/(2017-Table1[[#This Row],[year_of_release]])</f>
        <v>2500</v>
      </c>
      <c r="W3711" s="6">
        <f>Table1[[#This Row],[jp_sales]]/(2017-Table1[[#This Row],[year_of_release]])</f>
        <v>3750</v>
      </c>
      <c r="X3711" s="6">
        <f>Table1[[#This Row],[other_sales]]/(2017-Table1[[#This Row],[year_of_release]])</f>
        <v>0</v>
      </c>
      <c r="Y3711" s="4">
        <v>489752572</v>
      </c>
      <c r="Z3711" s="4">
        <v>430035992</v>
      </c>
      <c r="AA3711" s="4">
        <v>127149000</v>
      </c>
      <c r="AB3711" s="1">
        <f>Table1[[#This Row],[na_sales]]/Table1[[#This Row],[NA population]]</f>
        <v>2.2460321045542157E-4</v>
      </c>
      <c r="AC3711" s="1">
        <f>Table1[[#This Row],[eu_sales]]/Table1[[#This Row],[Eu population]]</f>
        <v>9.3015470202782475E-5</v>
      </c>
      <c r="AD3711" s="1">
        <f>Table1[[#This Row],[jp_sales]]/Table1[[#This Row],[Jp population]]</f>
        <v>4.7188731330958167E-4</v>
      </c>
    </row>
    <row r="3712" spans="1:30" x14ac:dyDescent="0.25">
      <c r="A3712" t="s">
        <v>3038</v>
      </c>
      <c r="B3712" t="s">
        <v>34</v>
      </c>
      <c r="C3712">
        <v>2011</v>
      </c>
      <c r="D3712" t="s">
        <v>40</v>
      </c>
      <c r="E3712" t="s">
        <v>97</v>
      </c>
      <c r="F3712" s="4">
        <v>130000</v>
      </c>
      <c r="G3712" s="4">
        <v>60000</v>
      </c>
      <c r="H3712" s="4">
        <v>0</v>
      </c>
      <c r="I3712" s="4">
        <v>20000</v>
      </c>
      <c r="J3712">
        <v>6.1</v>
      </c>
      <c r="K3712">
        <v>59</v>
      </c>
      <c r="L3712">
        <v>6</v>
      </c>
      <c r="M3712" s="4">
        <v>116</v>
      </c>
      <c r="N3712" t="s">
        <v>3039</v>
      </c>
      <c r="O3712" t="s">
        <v>43</v>
      </c>
      <c r="P3712" s="4">
        <v>210000</v>
      </c>
      <c r="Q3712" s="3">
        <f>AVERAGE(Table1[[#This Row],[critic_score]],Table1[[#This Row],[user_score]])</f>
        <v>6.05</v>
      </c>
      <c r="R3712" s="4">
        <f>Table1[[#This Row],[user_count]]+Table1[[#This Row],[critic_count]]</f>
        <v>175</v>
      </c>
      <c r="S3712" s="2">
        <f>100000*Table1[[#This Row],[review_count]]/Table1[[#This Row],[total sales]]</f>
        <v>83.333333333333329</v>
      </c>
      <c r="T3712" s="2">
        <f>Table1[[#This Row],[total sales]]/(2017-Table1[[#This Row],[year_of_release]])</f>
        <v>35000</v>
      </c>
      <c r="U3712" s="9">
        <f>Table1[[#This Row],[na_sales]]/(2017-Table1[[#This Row],[year_of_release]])</f>
        <v>21666.666666666668</v>
      </c>
      <c r="V3712" s="6">
        <f>Table1[[#This Row],[eu_sales]]/(2017-Table1[[#This Row],[year_of_release]])</f>
        <v>10000</v>
      </c>
      <c r="W3712" s="6">
        <f>Table1[[#This Row],[jp_sales]]/(2017-Table1[[#This Row],[year_of_release]])</f>
        <v>0</v>
      </c>
      <c r="X3712" s="6">
        <f>Table1[[#This Row],[other_sales]]/(2017-Table1[[#This Row],[year_of_release]])</f>
        <v>3333.3333333333335</v>
      </c>
      <c r="Y3712" s="4">
        <v>545961365</v>
      </c>
      <c r="Z3712" s="4">
        <v>440756453</v>
      </c>
      <c r="AA3712" s="4">
        <v>127833000</v>
      </c>
      <c r="AB3712" s="1">
        <f>Table1[[#This Row],[na_sales]]/Table1[[#This Row],[NA population]]</f>
        <v>2.3811208692395294E-4</v>
      </c>
      <c r="AC3712" s="1">
        <f>Table1[[#This Row],[eu_sales]]/Table1[[#This Row],[Eu population]]</f>
        <v>1.3612960080700169E-4</v>
      </c>
      <c r="AD3712" s="1">
        <f>Table1[[#This Row],[jp_sales]]/Table1[[#This Row],[Jp population]]</f>
        <v>0</v>
      </c>
    </row>
    <row r="3713" spans="1:30" x14ac:dyDescent="0.25">
      <c r="A3713" t="s">
        <v>3076</v>
      </c>
      <c r="B3713" t="s">
        <v>159</v>
      </c>
      <c r="C3713">
        <v>2002</v>
      </c>
      <c r="D3713" t="s">
        <v>29</v>
      </c>
      <c r="E3713" t="s">
        <v>425</v>
      </c>
      <c r="F3713" s="4">
        <v>150000</v>
      </c>
      <c r="G3713" s="4">
        <v>60000</v>
      </c>
      <c r="H3713" s="4">
        <v>0</v>
      </c>
      <c r="I3713" s="4">
        <v>0</v>
      </c>
      <c r="J3713">
        <v>5.3</v>
      </c>
      <c r="K3713">
        <v>14</v>
      </c>
      <c r="L3713">
        <v>7.4</v>
      </c>
      <c r="M3713" s="4">
        <v>5</v>
      </c>
      <c r="N3713" t="s">
        <v>3214</v>
      </c>
      <c r="O3713" t="s">
        <v>21</v>
      </c>
      <c r="P3713" s="4">
        <v>210000</v>
      </c>
      <c r="Q3713" s="3">
        <f>AVERAGE(Table1[[#This Row],[critic_score]],Table1[[#This Row],[user_score]])</f>
        <v>6.35</v>
      </c>
      <c r="R3713" s="4">
        <f>Table1[[#This Row],[user_count]]+Table1[[#This Row],[critic_count]]</f>
        <v>19</v>
      </c>
      <c r="S3713" s="2">
        <f>100000*Table1[[#This Row],[review_count]]/Table1[[#This Row],[total sales]]</f>
        <v>9.0476190476190474</v>
      </c>
      <c r="T3713" s="2">
        <f>Table1[[#This Row],[total sales]]/(2017-Table1[[#This Row],[year_of_release]])</f>
        <v>14000</v>
      </c>
      <c r="U3713" s="9">
        <f>Table1[[#This Row],[na_sales]]/(2017-Table1[[#This Row],[year_of_release]])</f>
        <v>10000</v>
      </c>
      <c r="V3713" s="6">
        <f>Table1[[#This Row],[eu_sales]]/(2017-Table1[[#This Row],[year_of_release]])</f>
        <v>4000</v>
      </c>
      <c r="W3713" s="6">
        <f>Table1[[#This Row],[jp_sales]]/(2017-Table1[[#This Row],[year_of_release]])</f>
        <v>0</v>
      </c>
      <c r="X3713" s="6">
        <f>Table1[[#This Row],[other_sales]]/(2017-Table1[[#This Row],[year_of_release]])</f>
        <v>0</v>
      </c>
      <c r="Y3713" s="4">
        <v>495013192</v>
      </c>
      <c r="Z3713" s="4">
        <v>431019772</v>
      </c>
      <c r="AA3713" s="4">
        <v>127445000</v>
      </c>
      <c r="AB3713" s="1">
        <f>Table1[[#This Row],[na_sales]]/Table1[[#This Row],[NA population]]</f>
        <v>3.0302222733490303E-4</v>
      </c>
      <c r="AC3713" s="1">
        <f>Table1[[#This Row],[eu_sales]]/Table1[[#This Row],[Eu population]]</f>
        <v>1.3920475091337573E-4</v>
      </c>
      <c r="AD3713" s="1">
        <f>Table1[[#This Row],[jp_sales]]/Table1[[#This Row],[Jp population]]</f>
        <v>0</v>
      </c>
    </row>
    <row r="3714" spans="1:30" x14ac:dyDescent="0.25">
      <c r="A3714" t="s">
        <v>3218</v>
      </c>
      <c r="B3714" t="s">
        <v>39</v>
      </c>
      <c r="C3714">
        <v>2008</v>
      </c>
      <c r="D3714" t="s">
        <v>191</v>
      </c>
      <c r="E3714" t="s">
        <v>1413</v>
      </c>
      <c r="F3714" s="4">
        <v>120000</v>
      </c>
      <c r="G3714" s="4">
        <v>0</v>
      </c>
      <c r="H3714" s="4">
        <v>80000</v>
      </c>
      <c r="I3714" s="4">
        <v>10000</v>
      </c>
      <c r="J3714">
        <v>6.3</v>
      </c>
      <c r="K3714">
        <v>12</v>
      </c>
      <c r="L3714">
        <v>6.2</v>
      </c>
      <c r="M3714" s="4">
        <v>34</v>
      </c>
      <c r="N3714" t="s">
        <v>3219</v>
      </c>
      <c r="O3714" t="s">
        <v>84</v>
      </c>
      <c r="P3714" s="4">
        <v>210000</v>
      </c>
      <c r="Q3714" s="3">
        <f>AVERAGE(Table1[[#This Row],[critic_score]],Table1[[#This Row],[user_score]])</f>
        <v>6.25</v>
      </c>
      <c r="R3714" s="4">
        <f>Table1[[#This Row],[user_count]]+Table1[[#This Row],[critic_count]]</f>
        <v>46</v>
      </c>
      <c r="S3714" s="2">
        <f>100000*Table1[[#This Row],[review_count]]/Table1[[#This Row],[total sales]]</f>
        <v>21.904761904761905</v>
      </c>
      <c r="T3714" s="2">
        <f>Table1[[#This Row],[total sales]]/(2017-Table1[[#This Row],[year_of_release]])</f>
        <v>23333.333333333332</v>
      </c>
      <c r="U3714" s="9">
        <f>Table1[[#This Row],[na_sales]]/(2017-Table1[[#This Row],[year_of_release]])</f>
        <v>13333.333333333334</v>
      </c>
      <c r="V3714" s="6">
        <f>Table1[[#This Row],[eu_sales]]/(2017-Table1[[#This Row],[year_of_release]])</f>
        <v>0</v>
      </c>
      <c r="W3714" s="6">
        <f>Table1[[#This Row],[jp_sales]]/(2017-Table1[[#This Row],[year_of_release]])</f>
        <v>8888.8888888888887</v>
      </c>
      <c r="X3714" s="6">
        <f>Table1[[#This Row],[other_sales]]/(2017-Table1[[#This Row],[year_of_release]])</f>
        <v>1111.1111111111111</v>
      </c>
      <c r="Y3714" s="4">
        <v>528816311</v>
      </c>
      <c r="Z3714" s="4">
        <v>440001482</v>
      </c>
      <c r="AA3714" s="4">
        <v>128063000</v>
      </c>
      <c r="AB3714" s="1">
        <f>Table1[[#This Row],[na_sales]]/Table1[[#This Row],[NA population]]</f>
        <v>2.2692189613644502E-4</v>
      </c>
      <c r="AC3714" s="1">
        <f>Table1[[#This Row],[eu_sales]]/Table1[[#This Row],[Eu population]]</f>
        <v>0</v>
      </c>
      <c r="AD3714" s="1">
        <f>Table1[[#This Row],[jp_sales]]/Table1[[#This Row],[Jp population]]</f>
        <v>6.2469253414335134E-4</v>
      </c>
    </row>
    <row r="3715" spans="1:30" x14ac:dyDescent="0.25">
      <c r="A3715" t="s">
        <v>3221</v>
      </c>
      <c r="B3715" t="s">
        <v>118</v>
      </c>
      <c r="C3715">
        <v>2010</v>
      </c>
      <c r="D3715" t="s">
        <v>19</v>
      </c>
      <c r="E3715" t="s">
        <v>51</v>
      </c>
      <c r="F3715" s="4">
        <v>70000</v>
      </c>
      <c r="G3715" s="4">
        <v>0</v>
      </c>
      <c r="H3715" s="4">
        <v>130000</v>
      </c>
      <c r="I3715" s="4">
        <v>10000</v>
      </c>
      <c r="J3715">
        <v>8</v>
      </c>
      <c r="K3715">
        <v>27</v>
      </c>
      <c r="L3715">
        <v>8</v>
      </c>
      <c r="M3715" s="4">
        <v>17</v>
      </c>
      <c r="N3715" t="s">
        <v>460</v>
      </c>
      <c r="O3715" t="s">
        <v>21</v>
      </c>
      <c r="P3715" s="4">
        <v>210000</v>
      </c>
      <c r="Q3715" s="3">
        <f>AVERAGE(Table1[[#This Row],[critic_score]],Table1[[#This Row],[user_score]])</f>
        <v>8</v>
      </c>
      <c r="R3715" s="4">
        <f>Table1[[#This Row],[user_count]]+Table1[[#This Row],[critic_count]]</f>
        <v>44</v>
      </c>
      <c r="S3715" s="2">
        <f>100000*Table1[[#This Row],[review_count]]/Table1[[#This Row],[total sales]]</f>
        <v>20.952380952380953</v>
      </c>
      <c r="T3715" s="2">
        <f>Table1[[#This Row],[total sales]]/(2017-Table1[[#This Row],[year_of_release]])</f>
        <v>30000</v>
      </c>
      <c r="U3715" s="9">
        <f>Table1[[#This Row],[na_sales]]/(2017-Table1[[#This Row],[year_of_release]])</f>
        <v>10000</v>
      </c>
      <c r="V3715" s="6">
        <f>Table1[[#This Row],[eu_sales]]/(2017-Table1[[#This Row],[year_of_release]])</f>
        <v>0</v>
      </c>
      <c r="W3715" s="6">
        <f>Table1[[#This Row],[jp_sales]]/(2017-Table1[[#This Row],[year_of_release]])</f>
        <v>18571.428571428572</v>
      </c>
      <c r="X3715" s="6">
        <f>Table1[[#This Row],[other_sales]]/(2017-Table1[[#This Row],[year_of_release]])</f>
        <v>1428.5714285714287</v>
      </c>
      <c r="Y3715" s="4">
        <v>540520772</v>
      </c>
      <c r="Z3715" s="4">
        <v>441654761</v>
      </c>
      <c r="AA3715" s="4">
        <v>128070000</v>
      </c>
      <c r="AB3715" s="1">
        <f>Table1[[#This Row],[na_sales]]/Table1[[#This Row],[NA population]]</f>
        <v>1.2950473622131214E-4</v>
      </c>
      <c r="AC3715" s="1">
        <f>Table1[[#This Row],[eu_sales]]/Table1[[#This Row],[Eu population]]</f>
        <v>0</v>
      </c>
      <c r="AD3715" s="1">
        <f>Table1[[#This Row],[jp_sales]]/Table1[[#This Row],[Jp population]]</f>
        <v>1.0150698836573749E-3</v>
      </c>
    </row>
    <row r="3716" spans="1:30" x14ac:dyDescent="0.25">
      <c r="A3716" t="s">
        <v>2485</v>
      </c>
      <c r="B3716" t="s">
        <v>34</v>
      </c>
      <c r="C3716">
        <v>2012</v>
      </c>
      <c r="D3716" t="s">
        <v>73</v>
      </c>
      <c r="E3716" t="s">
        <v>267</v>
      </c>
      <c r="F3716" s="4">
        <v>130000</v>
      </c>
      <c r="G3716" s="4">
        <v>30000</v>
      </c>
      <c r="H3716" s="4">
        <v>40000</v>
      </c>
      <c r="I3716" s="4">
        <v>10000</v>
      </c>
      <c r="J3716">
        <v>6.8</v>
      </c>
      <c r="K3716">
        <v>37</v>
      </c>
      <c r="L3716">
        <v>7.2</v>
      </c>
      <c r="M3716" s="4">
        <v>37</v>
      </c>
      <c r="N3716" t="s">
        <v>553</v>
      </c>
      <c r="O3716" t="s">
        <v>67</v>
      </c>
      <c r="P3716" s="4">
        <v>210000</v>
      </c>
      <c r="Q3716" s="3">
        <f>AVERAGE(Table1[[#This Row],[critic_score]],Table1[[#This Row],[user_score]])</f>
        <v>7</v>
      </c>
      <c r="R3716" s="4">
        <f>Table1[[#This Row],[user_count]]+Table1[[#This Row],[critic_count]]</f>
        <v>74</v>
      </c>
      <c r="S3716" s="2">
        <f>100000*Table1[[#This Row],[review_count]]/Table1[[#This Row],[total sales]]</f>
        <v>35.238095238095241</v>
      </c>
      <c r="T3716" s="2">
        <f>Table1[[#This Row],[total sales]]/(2017-Table1[[#This Row],[year_of_release]])</f>
        <v>42000</v>
      </c>
      <c r="U3716" s="9">
        <f>Table1[[#This Row],[na_sales]]/(2017-Table1[[#This Row],[year_of_release]])</f>
        <v>26000</v>
      </c>
      <c r="V3716" s="6">
        <f>Table1[[#This Row],[eu_sales]]/(2017-Table1[[#This Row],[year_of_release]])</f>
        <v>6000</v>
      </c>
      <c r="W3716" s="6">
        <f>Table1[[#This Row],[jp_sales]]/(2017-Table1[[#This Row],[year_of_release]])</f>
        <v>8000</v>
      </c>
      <c r="X3716" s="6">
        <f>Table1[[#This Row],[other_sales]]/(2017-Table1[[#This Row],[year_of_release]])</f>
        <v>2000</v>
      </c>
      <c r="Y3716" s="4">
        <v>551484507</v>
      </c>
      <c r="Z3716" s="4">
        <v>441417242</v>
      </c>
      <c r="AA3716" s="4">
        <v>127629000</v>
      </c>
      <c r="AB3716" s="1">
        <f>Table1[[#This Row],[na_sales]]/Table1[[#This Row],[NA population]]</f>
        <v>2.3572738372503363E-4</v>
      </c>
      <c r="AC3716" s="1">
        <f>Table1[[#This Row],[eu_sales]]/Table1[[#This Row],[Eu population]]</f>
        <v>6.7962909341905592E-5</v>
      </c>
      <c r="AD3716" s="1">
        <f>Table1[[#This Row],[jp_sales]]/Table1[[#This Row],[Jp population]]</f>
        <v>3.1340839464385052E-4</v>
      </c>
    </row>
    <row r="3717" spans="1:30" x14ac:dyDescent="0.25">
      <c r="A3717" t="s">
        <v>3226</v>
      </c>
      <c r="B3717" t="s">
        <v>45</v>
      </c>
      <c r="C3717">
        <v>2004</v>
      </c>
      <c r="D3717" t="s">
        <v>96</v>
      </c>
      <c r="E3717" t="s">
        <v>83</v>
      </c>
      <c r="F3717" s="4">
        <v>100000</v>
      </c>
      <c r="G3717" s="4">
        <v>80000</v>
      </c>
      <c r="H3717" s="4">
        <v>0</v>
      </c>
      <c r="I3717" s="4">
        <v>30000</v>
      </c>
      <c r="J3717">
        <v>7.6</v>
      </c>
      <c r="K3717">
        <v>44</v>
      </c>
      <c r="L3717">
        <v>8.6</v>
      </c>
      <c r="M3717" s="4">
        <v>14</v>
      </c>
      <c r="N3717" t="s">
        <v>3039</v>
      </c>
      <c r="O3717" t="s">
        <v>67</v>
      </c>
      <c r="P3717" s="4">
        <v>210000</v>
      </c>
      <c r="Q3717" s="3">
        <f>AVERAGE(Table1[[#This Row],[critic_score]],Table1[[#This Row],[user_score]])</f>
        <v>8.1</v>
      </c>
      <c r="R3717" s="4">
        <f>Table1[[#This Row],[user_count]]+Table1[[#This Row],[critic_count]]</f>
        <v>58</v>
      </c>
      <c r="S3717" s="2">
        <f>100000*Table1[[#This Row],[review_count]]/Table1[[#This Row],[total sales]]</f>
        <v>27.61904761904762</v>
      </c>
      <c r="T3717" s="2">
        <f>Table1[[#This Row],[total sales]]/(2017-Table1[[#This Row],[year_of_release]])</f>
        <v>16153.846153846154</v>
      </c>
      <c r="U3717" s="9">
        <f>Table1[[#This Row],[na_sales]]/(2017-Table1[[#This Row],[year_of_release]])</f>
        <v>7692.3076923076924</v>
      </c>
      <c r="V3717" s="6">
        <f>Table1[[#This Row],[eu_sales]]/(2017-Table1[[#This Row],[year_of_release]])</f>
        <v>6153.8461538461543</v>
      </c>
      <c r="W3717" s="6">
        <f>Table1[[#This Row],[jp_sales]]/(2017-Table1[[#This Row],[year_of_release]])</f>
        <v>0</v>
      </c>
      <c r="X3717" s="6">
        <f>Table1[[#This Row],[other_sales]]/(2017-Table1[[#This Row],[year_of_release]])</f>
        <v>2307.6923076923076</v>
      </c>
      <c r="Y3717" s="4">
        <v>505524224</v>
      </c>
      <c r="Z3717" s="4">
        <v>434174638</v>
      </c>
      <c r="AA3717" s="4">
        <v>127761000</v>
      </c>
      <c r="AB3717" s="1">
        <f>Table1[[#This Row],[na_sales]]/Table1[[#This Row],[NA population]]</f>
        <v>1.9781445725536585E-4</v>
      </c>
      <c r="AC3717" s="1">
        <f>Table1[[#This Row],[eu_sales]]/Table1[[#This Row],[Eu population]]</f>
        <v>1.8425765348366571E-4</v>
      </c>
      <c r="AD3717" s="1">
        <f>Table1[[#This Row],[jp_sales]]/Table1[[#This Row],[Jp population]]</f>
        <v>0</v>
      </c>
    </row>
    <row r="3718" spans="1:30" x14ac:dyDescent="0.25">
      <c r="A3718" t="s">
        <v>3227</v>
      </c>
      <c r="B3718" t="s">
        <v>45</v>
      </c>
      <c r="C3718">
        <v>2002</v>
      </c>
      <c r="D3718" t="s">
        <v>225</v>
      </c>
      <c r="E3718" t="s">
        <v>83</v>
      </c>
      <c r="F3718" s="4">
        <v>100000</v>
      </c>
      <c r="G3718" s="4">
        <v>80000</v>
      </c>
      <c r="H3718" s="4">
        <v>0</v>
      </c>
      <c r="I3718" s="4">
        <v>30000</v>
      </c>
      <c r="J3718">
        <v>4.7</v>
      </c>
      <c r="K3718">
        <v>7</v>
      </c>
      <c r="L3718">
        <v>7.4</v>
      </c>
      <c r="M3718" s="4">
        <v>8</v>
      </c>
      <c r="N3718" t="s">
        <v>3228</v>
      </c>
      <c r="O3718" t="s">
        <v>67</v>
      </c>
      <c r="P3718" s="4">
        <v>210000</v>
      </c>
      <c r="Q3718" s="3">
        <f>AVERAGE(Table1[[#This Row],[critic_score]],Table1[[#This Row],[user_score]])</f>
        <v>6.0500000000000007</v>
      </c>
      <c r="R3718" s="4">
        <f>Table1[[#This Row],[user_count]]+Table1[[#This Row],[critic_count]]</f>
        <v>15</v>
      </c>
      <c r="S3718" s="2">
        <f>100000*Table1[[#This Row],[review_count]]/Table1[[#This Row],[total sales]]</f>
        <v>7.1428571428571432</v>
      </c>
      <c r="T3718" s="2">
        <f>Table1[[#This Row],[total sales]]/(2017-Table1[[#This Row],[year_of_release]])</f>
        <v>14000</v>
      </c>
      <c r="U3718" s="9">
        <f>Table1[[#This Row],[na_sales]]/(2017-Table1[[#This Row],[year_of_release]])</f>
        <v>6666.666666666667</v>
      </c>
      <c r="V3718" s="6">
        <f>Table1[[#This Row],[eu_sales]]/(2017-Table1[[#This Row],[year_of_release]])</f>
        <v>5333.333333333333</v>
      </c>
      <c r="W3718" s="6">
        <f>Table1[[#This Row],[jp_sales]]/(2017-Table1[[#This Row],[year_of_release]])</f>
        <v>0</v>
      </c>
      <c r="X3718" s="6">
        <f>Table1[[#This Row],[other_sales]]/(2017-Table1[[#This Row],[year_of_release]])</f>
        <v>2000</v>
      </c>
      <c r="Y3718" s="4">
        <v>495013192</v>
      </c>
      <c r="Z3718" s="4">
        <v>431019772</v>
      </c>
      <c r="AA3718" s="4">
        <v>127445000</v>
      </c>
      <c r="AB3718" s="1">
        <f>Table1[[#This Row],[na_sales]]/Table1[[#This Row],[NA population]]</f>
        <v>2.0201481822326869E-4</v>
      </c>
      <c r="AC3718" s="1">
        <f>Table1[[#This Row],[eu_sales]]/Table1[[#This Row],[Eu population]]</f>
        <v>1.8560633455116764E-4</v>
      </c>
      <c r="AD3718" s="1">
        <f>Table1[[#This Row],[jp_sales]]/Table1[[#This Row],[Jp population]]</f>
        <v>0</v>
      </c>
    </row>
    <row r="3719" spans="1:30" x14ac:dyDescent="0.25">
      <c r="A3719" t="s">
        <v>3230</v>
      </c>
      <c r="B3719" t="s">
        <v>34</v>
      </c>
      <c r="C3719">
        <v>2009</v>
      </c>
      <c r="D3719" t="s">
        <v>191</v>
      </c>
      <c r="E3719" t="s">
        <v>431</v>
      </c>
      <c r="F3719" s="4">
        <v>140000</v>
      </c>
      <c r="G3719" s="4">
        <v>50000</v>
      </c>
      <c r="H3719" s="4">
        <v>0</v>
      </c>
      <c r="I3719" s="4">
        <v>20000</v>
      </c>
      <c r="J3719">
        <v>2.5</v>
      </c>
      <c r="K3719">
        <v>4</v>
      </c>
      <c r="L3719">
        <v>3.8</v>
      </c>
      <c r="M3719" s="4">
        <v>48</v>
      </c>
      <c r="N3719" t="s">
        <v>1279</v>
      </c>
      <c r="O3719" t="s">
        <v>21</v>
      </c>
      <c r="P3719" s="4">
        <v>210000</v>
      </c>
      <c r="Q3719" s="3">
        <f>AVERAGE(Table1[[#This Row],[critic_score]],Table1[[#This Row],[user_score]])</f>
        <v>3.15</v>
      </c>
      <c r="R3719" s="4">
        <f>Table1[[#This Row],[user_count]]+Table1[[#This Row],[critic_count]]</f>
        <v>52</v>
      </c>
      <c r="S3719" s="2">
        <f>100000*Table1[[#This Row],[review_count]]/Table1[[#This Row],[total sales]]</f>
        <v>24.761904761904763</v>
      </c>
      <c r="T3719" s="2">
        <f>Table1[[#This Row],[total sales]]/(2017-Table1[[#This Row],[year_of_release]])</f>
        <v>26250</v>
      </c>
      <c r="U3719" s="9">
        <f>Table1[[#This Row],[na_sales]]/(2017-Table1[[#This Row],[year_of_release]])</f>
        <v>17500</v>
      </c>
      <c r="V3719" s="6">
        <f>Table1[[#This Row],[eu_sales]]/(2017-Table1[[#This Row],[year_of_release]])</f>
        <v>6250</v>
      </c>
      <c r="W3719" s="6">
        <f>Table1[[#This Row],[jp_sales]]/(2017-Table1[[#This Row],[year_of_release]])</f>
        <v>0</v>
      </c>
      <c r="X3719" s="6">
        <f>Table1[[#This Row],[other_sales]]/(2017-Table1[[#This Row],[year_of_release]])</f>
        <v>2500</v>
      </c>
      <c r="Y3719" s="4">
        <v>534740514</v>
      </c>
      <c r="Z3719" s="4">
        <v>441041694</v>
      </c>
      <c r="AA3719" s="4">
        <v>128047000</v>
      </c>
      <c r="AB3719" s="1">
        <f>Table1[[#This Row],[na_sales]]/Table1[[#This Row],[NA population]]</f>
        <v>2.6180922584818401E-4</v>
      </c>
      <c r="AC3719" s="1">
        <f>Table1[[#This Row],[eu_sales]]/Table1[[#This Row],[Eu population]]</f>
        <v>1.1336796652155069E-4</v>
      </c>
      <c r="AD3719" s="1">
        <f>Table1[[#This Row],[jp_sales]]/Table1[[#This Row],[Jp population]]</f>
        <v>0</v>
      </c>
    </row>
    <row r="3720" spans="1:30" x14ac:dyDescent="0.25">
      <c r="A3720" t="s">
        <v>3232</v>
      </c>
      <c r="B3720" t="s">
        <v>45</v>
      </c>
      <c r="C3720">
        <v>2005</v>
      </c>
      <c r="D3720" t="s">
        <v>29</v>
      </c>
      <c r="E3720" t="s">
        <v>41</v>
      </c>
      <c r="F3720" s="4">
        <v>100000</v>
      </c>
      <c r="G3720" s="4">
        <v>80000</v>
      </c>
      <c r="H3720" s="4">
        <v>0</v>
      </c>
      <c r="I3720" s="4">
        <v>30000</v>
      </c>
      <c r="J3720">
        <v>6</v>
      </c>
      <c r="K3720">
        <v>17</v>
      </c>
      <c r="L3720">
        <v>8.6</v>
      </c>
      <c r="M3720" s="4">
        <v>5</v>
      </c>
      <c r="N3720" t="s">
        <v>3233</v>
      </c>
      <c r="O3720" t="s">
        <v>67</v>
      </c>
      <c r="P3720" s="4">
        <v>210000</v>
      </c>
      <c r="Q3720" s="3">
        <f>AVERAGE(Table1[[#This Row],[critic_score]],Table1[[#This Row],[user_score]])</f>
        <v>7.3</v>
      </c>
      <c r="R3720" s="4">
        <f>Table1[[#This Row],[user_count]]+Table1[[#This Row],[critic_count]]</f>
        <v>22</v>
      </c>
      <c r="S3720" s="2">
        <f>100000*Table1[[#This Row],[review_count]]/Table1[[#This Row],[total sales]]</f>
        <v>10.476190476190476</v>
      </c>
      <c r="T3720" s="2">
        <f>Table1[[#This Row],[total sales]]/(2017-Table1[[#This Row],[year_of_release]])</f>
        <v>17500</v>
      </c>
      <c r="U3720" s="9">
        <f>Table1[[#This Row],[na_sales]]/(2017-Table1[[#This Row],[year_of_release]])</f>
        <v>8333.3333333333339</v>
      </c>
      <c r="V3720" s="6">
        <f>Table1[[#This Row],[eu_sales]]/(2017-Table1[[#This Row],[year_of_release]])</f>
        <v>6666.666666666667</v>
      </c>
      <c r="W3720" s="6">
        <f>Table1[[#This Row],[jp_sales]]/(2017-Table1[[#This Row],[year_of_release]])</f>
        <v>0</v>
      </c>
      <c r="X3720" s="6">
        <f>Table1[[#This Row],[other_sales]]/(2017-Table1[[#This Row],[year_of_release]])</f>
        <v>2500</v>
      </c>
      <c r="Y3720" s="4">
        <v>511054143</v>
      </c>
      <c r="Z3720" s="4">
        <v>435713800</v>
      </c>
      <c r="AA3720" s="4">
        <v>127773000</v>
      </c>
      <c r="AB3720" s="1">
        <f>Table1[[#This Row],[na_sales]]/Table1[[#This Row],[NA population]]</f>
        <v>1.9567398360764292E-4</v>
      </c>
      <c r="AC3720" s="1">
        <f>Table1[[#This Row],[eu_sales]]/Table1[[#This Row],[Eu population]]</f>
        <v>1.8360676205343967E-4</v>
      </c>
      <c r="AD3720" s="1">
        <f>Table1[[#This Row],[jp_sales]]/Table1[[#This Row],[Jp population]]</f>
        <v>0</v>
      </c>
    </row>
    <row r="3721" spans="1:30" x14ac:dyDescent="0.25">
      <c r="A3721" t="s">
        <v>3234</v>
      </c>
      <c r="B3721" t="s">
        <v>45</v>
      </c>
      <c r="C3721">
        <v>2004</v>
      </c>
      <c r="D3721" t="s">
        <v>54</v>
      </c>
      <c r="E3721" t="s">
        <v>171</v>
      </c>
      <c r="F3721" s="4">
        <v>100000</v>
      </c>
      <c r="G3721" s="4">
        <v>80000</v>
      </c>
      <c r="H3721" s="4">
        <v>0</v>
      </c>
      <c r="I3721" s="4">
        <v>30000</v>
      </c>
      <c r="J3721">
        <v>6.5</v>
      </c>
      <c r="K3721">
        <v>37</v>
      </c>
      <c r="L3721">
        <v>7.1</v>
      </c>
      <c r="M3721" s="4">
        <v>8</v>
      </c>
      <c r="N3721" t="s">
        <v>311</v>
      </c>
      <c r="O3721" t="s">
        <v>43</v>
      </c>
      <c r="P3721" s="4">
        <v>210000</v>
      </c>
      <c r="Q3721" s="3">
        <f>AVERAGE(Table1[[#This Row],[critic_score]],Table1[[#This Row],[user_score]])</f>
        <v>6.8</v>
      </c>
      <c r="R3721" s="4">
        <f>Table1[[#This Row],[user_count]]+Table1[[#This Row],[critic_count]]</f>
        <v>45</v>
      </c>
      <c r="S3721" s="2">
        <f>100000*Table1[[#This Row],[review_count]]/Table1[[#This Row],[total sales]]</f>
        <v>21.428571428571427</v>
      </c>
      <c r="T3721" s="2">
        <f>Table1[[#This Row],[total sales]]/(2017-Table1[[#This Row],[year_of_release]])</f>
        <v>16153.846153846154</v>
      </c>
      <c r="U3721" s="9">
        <f>Table1[[#This Row],[na_sales]]/(2017-Table1[[#This Row],[year_of_release]])</f>
        <v>7692.3076923076924</v>
      </c>
      <c r="V3721" s="6">
        <f>Table1[[#This Row],[eu_sales]]/(2017-Table1[[#This Row],[year_of_release]])</f>
        <v>6153.8461538461543</v>
      </c>
      <c r="W3721" s="6">
        <f>Table1[[#This Row],[jp_sales]]/(2017-Table1[[#This Row],[year_of_release]])</f>
        <v>0</v>
      </c>
      <c r="X3721" s="6">
        <f>Table1[[#This Row],[other_sales]]/(2017-Table1[[#This Row],[year_of_release]])</f>
        <v>2307.6923076923076</v>
      </c>
      <c r="Y3721" s="4">
        <v>505524224</v>
      </c>
      <c r="Z3721" s="4">
        <v>434174638</v>
      </c>
      <c r="AA3721" s="4">
        <v>127761000</v>
      </c>
      <c r="AB3721" s="1">
        <f>Table1[[#This Row],[na_sales]]/Table1[[#This Row],[NA population]]</f>
        <v>1.9781445725536585E-4</v>
      </c>
      <c r="AC3721" s="1">
        <f>Table1[[#This Row],[eu_sales]]/Table1[[#This Row],[Eu population]]</f>
        <v>1.8425765348366571E-4</v>
      </c>
      <c r="AD3721" s="1">
        <f>Table1[[#This Row],[jp_sales]]/Table1[[#This Row],[Jp population]]</f>
        <v>0</v>
      </c>
    </row>
    <row r="3722" spans="1:30" x14ac:dyDescent="0.25">
      <c r="A3722" t="s">
        <v>3093</v>
      </c>
      <c r="B3722" t="s">
        <v>26</v>
      </c>
      <c r="C3722">
        <v>2005</v>
      </c>
      <c r="D3722" t="s">
        <v>19</v>
      </c>
      <c r="E3722" t="s">
        <v>55</v>
      </c>
      <c r="F3722" s="4">
        <v>190000</v>
      </c>
      <c r="G3722" s="4">
        <v>0</v>
      </c>
      <c r="H3722" s="4">
        <v>0</v>
      </c>
      <c r="I3722" s="4">
        <v>20000</v>
      </c>
      <c r="J3722">
        <v>8.4</v>
      </c>
      <c r="K3722">
        <v>31</v>
      </c>
      <c r="L3722">
        <v>8.6999999999999993</v>
      </c>
      <c r="M3722" s="4">
        <v>55</v>
      </c>
      <c r="N3722" t="s">
        <v>241</v>
      </c>
      <c r="O3722" t="s">
        <v>21</v>
      </c>
      <c r="P3722" s="4">
        <v>210000</v>
      </c>
      <c r="Q3722" s="3">
        <f>AVERAGE(Table1[[#This Row],[critic_score]],Table1[[#This Row],[user_score]])</f>
        <v>8.5500000000000007</v>
      </c>
      <c r="R3722" s="4">
        <f>Table1[[#This Row],[user_count]]+Table1[[#This Row],[critic_count]]</f>
        <v>86</v>
      </c>
      <c r="S3722" s="2">
        <f>100000*Table1[[#This Row],[review_count]]/Table1[[#This Row],[total sales]]</f>
        <v>40.952380952380949</v>
      </c>
      <c r="T3722" s="2">
        <f>Table1[[#This Row],[total sales]]/(2017-Table1[[#This Row],[year_of_release]])</f>
        <v>17500</v>
      </c>
      <c r="U3722" s="9">
        <f>Table1[[#This Row],[na_sales]]/(2017-Table1[[#This Row],[year_of_release]])</f>
        <v>15833.333333333334</v>
      </c>
      <c r="V3722" s="6">
        <f>Table1[[#This Row],[eu_sales]]/(2017-Table1[[#This Row],[year_of_release]])</f>
        <v>0</v>
      </c>
      <c r="W3722" s="6">
        <f>Table1[[#This Row],[jp_sales]]/(2017-Table1[[#This Row],[year_of_release]])</f>
        <v>0</v>
      </c>
      <c r="X3722" s="6">
        <f>Table1[[#This Row],[other_sales]]/(2017-Table1[[#This Row],[year_of_release]])</f>
        <v>1666.6666666666667</v>
      </c>
      <c r="Y3722" s="4">
        <v>511054143</v>
      </c>
      <c r="Z3722" s="4">
        <v>435713800</v>
      </c>
      <c r="AA3722" s="4">
        <v>127773000</v>
      </c>
      <c r="AB3722" s="1">
        <f>Table1[[#This Row],[na_sales]]/Table1[[#This Row],[NA population]]</f>
        <v>3.7178056885452153E-4</v>
      </c>
      <c r="AC3722" s="1">
        <f>Table1[[#This Row],[eu_sales]]/Table1[[#This Row],[Eu population]]</f>
        <v>0</v>
      </c>
      <c r="AD3722" s="1">
        <f>Table1[[#This Row],[jp_sales]]/Table1[[#This Row],[Jp population]]</f>
        <v>0</v>
      </c>
    </row>
    <row r="3723" spans="1:30" x14ac:dyDescent="0.25">
      <c r="A3723" t="s">
        <v>3197</v>
      </c>
      <c r="B3723" t="s">
        <v>45</v>
      </c>
      <c r="C3723">
        <v>2004</v>
      </c>
      <c r="D3723" t="s">
        <v>40</v>
      </c>
      <c r="E3723" t="s">
        <v>196</v>
      </c>
      <c r="F3723" s="4">
        <v>100000</v>
      </c>
      <c r="G3723" s="4">
        <v>80000</v>
      </c>
      <c r="H3723" s="4">
        <v>0</v>
      </c>
      <c r="I3723" s="4">
        <v>30000</v>
      </c>
      <c r="J3723">
        <v>8.5</v>
      </c>
      <c r="K3723">
        <v>29</v>
      </c>
      <c r="L3723">
        <v>7.7</v>
      </c>
      <c r="M3723" s="4">
        <v>17</v>
      </c>
      <c r="N3723" t="s">
        <v>1854</v>
      </c>
      <c r="O3723" t="s">
        <v>67</v>
      </c>
      <c r="P3723" s="4">
        <v>210000</v>
      </c>
      <c r="Q3723" s="3">
        <f>AVERAGE(Table1[[#This Row],[critic_score]],Table1[[#This Row],[user_score]])</f>
        <v>8.1</v>
      </c>
      <c r="R3723" s="4">
        <f>Table1[[#This Row],[user_count]]+Table1[[#This Row],[critic_count]]</f>
        <v>46</v>
      </c>
      <c r="S3723" s="2">
        <f>100000*Table1[[#This Row],[review_count]]/Table1[[#This Row],[total sales]]</f>
        <v>21.904761904761905</v>
      </c>
      <c r="T3723" s="2">
        <f>Table1[[#This Row],[total sales]]/(2017-Table1[[#This Row],[year_of_release]])</f>
        <v>16153.846153846154</v>
      </c>
      <c r="U3723" s="9">
        <f>Table1[[#This Row],[na_sales]]/(2017-Table1[[#This Row],[year_of_release]])</f>
        <v>7692.3076923076924</v>
      </c>
      <c r="V3723" s="6">
        <f>Table1[[#This Row],[eu_sales]]/(2017-Table1[[#This Row],[year_of_release]])</f>
        <v>6153.8461538461543</v>
      </c>
      <c r="W3723" s="6">
        <f>Table1[[#This Row],[jp_sales]]/(2017-Table1[[#This Row],[year_of_release]])</f>
        <v>0</v>
      </c>
      <c r="X3723" s="6">
        <f>Table1[[#This Row],[other_sales]]/(2017-Table1[[#This Row],[year_of_release]])</f>
        <v>2307.6923076923076</v>
      </c>
      <c r="Y3723" s="4">
        <v>505524224</v>
      </c>
      <c r="Z3723" s="4">
        <v>434174638</v>
      </c>
      <c r="AA3723" s="4">
        <v>127761000</v>
      </c>
      <c r="AB3723" s="1">
        <f>Table1[[#This Row],[na_sales]]/Table1[[#This Row],[NA population]]</f>
        <v>1.9781445725536585E-4</v>
      </c>
      <c r="AC3723" s="1">
        <f>Table1[[#This Row],[eu_sales]]/Table1[[#This Row],[Eu population]]</f>
        <v>1.8425765348366571E-4</v>
      </c>
      <c r="AD3723" s="1">
        <f>Table1[[#This Row],[jp_sales]]/Table1[[#This Row],[Jp population]]</f>
        <v>0</v>
      </c>
    </row>
    <row r="3724" spans="1:30" x14ac:dyDescent="0.25">
      <c r="A3724" t="s">
        <v>3236</v>
      </c>
      <c r="B3724" t="s">
        <v>45</v>
      </c>
      <c r="C3724">
        <v>2001</v>
      </c>
      <c r="D3724" t="s">
        <v>54</v>
      </c>
      <c r="E3724" t="s">
        <v>100</v>
      </c>
      <c r="F3724" s="4">
        <v>100000</v>
      </c>
      <c r="G3724" s="4">
        <v>80000</v>
      </c>
      <c r="H3724" s="4">
        <v>0</v>
      </c>
      <c r="I3724" s="4">
        <v>30000</v>
      </c>
      <c r="J3724">
        <v>8.4</v>
      </c>
      <c r="K3724">
        <v>18</v>
      </c>
      <c r="L3724">
        <v>7.2</v>
      </c>
      <c r="M3724" s="4">
        <v>11</v>
      </c>
      <c r="N3724" t="s">
        <v>2241</v>
      </c>
      <c r="O3724" t="s">
        <v>43</v>
      </c>
      <c r="P3724" s="4">
        <v>210000</v>
      </c>
      <c r="Q3724" s="3">
        <f>AVERAGE(Table1[[#This Row],[critic_score]],Table1[[#This Row],[user_score]])</f>
        <v>7.8000000000000007</v>
      </c>
      <c r="R3724" s="4">
        <f>Table1[[#This Row],[user_count]]+Table1[[#This Row],[critic_count]]</f>
        <v>29</v>
      </c>
      <c r="S3724" s="2">
        <f>100000*Table1[[#This Row],[review_count]]/Table1[[#This Row],[total sales]]</f>
        <v>13.80952380952381</v>
      </c>
      <c r="T3724" s="2">
        <f>Table1[[#This Row],[total sales]]/(2017-Table1[[#This Row],[year_of_release]])</f>
        <v>13125</v>
      </c>
      <c r="U3724" s="9">
        <f>Table1[[#This Row],[na_sales]]/(2017-Table1[[#This Row],[year_of_release]])</f>
        <v>6250</v>
      </c>
      <c r="V3724" s="6">
        <f>Table1[[#This Row],[eu_sales]]/(2017-Table1[[#This Row],[year_of_release]])</f>
        <v>5000</v>
      </c>
      <c r="W3724" s="6">
        <f>Table1[[#This Row],[jp_sales]]/(2017-Table1[[#This Row],[year_of_release]])</f>
        <v>0</v>
      </c>
      <c r="X3724" s="6">
        <f>Table1[[#This Row],[other_sales]]/(2017-Table1[[#This Row],[year_of_release]])</f>
        <v>1875</v>
      </c>
      <c r="Y3724" s="4">
        <v>489752572</v>
      </c>
      <c r="Z3724" s="4">
        <v>430035992</v>
      </c>
      <c r="AA3724" s="4">
        <v>127149000</v>
      </c>
      <c r="AB3724" s="1">
        <f>Table1[[#This Row],[na_sales]]/Table1[[#This Row],[NA population]]</f>
        <v>2.0418473677765597E-4</v>
      </c>
      <c r="AC3724" s="1">
        <f>Table1[[#This Row],[eu_sales]]/Table1[[#This Row],[Eu population]]</f>
        <v>1.8603094040556495E-4</v>
      </c>
      <c r="AD3724" s="1">
        <f>Table1[[#This Row],[jp_sales]]/Table1[[#This Row],[Jp population]]</f>
        <v>0</v>
      </c>
    </row>
    <row r="3725" spans="1:30" x14ac:dyDescent="0.25">
      <c r="A3725" t="s">
        <v>3237</v>
      </c>
      <c r="B3725" t="s">
        <v>45</v>
      </c>
      <c r="C3725">
        <v>2005</v>
      </c>
      <c r="D3725" t="s">
        <v>27</v>
      </c>
      <c r="E3725" t="s">
        <v>267</v>
      </c>
      <c r="F3725" s="4">
        <v>100000</v>
      </c>
      <c r="G3725" s="4">
        <v>80000</v>
      </c>
      <c r="H3725" s="4">
        <v>0</v>
      </c>
      <c r="I3725" s="4">
        <v>30000</v>
      </c>
      <c r="J3725">
        <v>6.3</v>
      </c>
      <c r="K3725">
        <v>22</v>
      </c>
      <c r="L3725">
        <v>5.2</v>
      </c>
      <c r="M3725" s="4">
        <v>13</v>
      </c>
      <c r="N3725" t="s">
        <v>1127</v>
      </c>
      <c r="O3725" t="s">
        <v>21</v>
      </c>
      <c r="P3725" s="4">
        <v>210000</v>
      </c>
      <c r="Q3725" s="3">
        <f>AVERAGE(Table1[[#This Row],[critic_score]],Table1[[#This Row],[user_score]])</f>
        <v>5.75</v>
      </c>
      <c r="R3725" s="4">
        <f>Table1[[#This Row],[user_count]]+Table1[[#This Row],[critic_count]]</f>
        <v>35</v>
      </c>
      <c r="S3725" s="2">
        <f>100000*Table1[[#This Row],[review_count]]/Table1[[#This Row],[total sales]]</f>
        <v>16.666666666666668</v>
      </c>
      <c r="T3725" s="2">
        <f>Table1[[#This Row],[total sales]]/(2017-Table1[[#This Row],[year_of_release]])</f>
        <v>17500</v>
      </c>
      <c r="U3725" s="9">
        <f>Table1[[#This Row],[na_sales]]/(2017-Table1[[#This Row],[year_of_release]])</f>
        <v>8333.3333333333339</v>
      </c>
      <c r="V3725" s="6">
        <f>Table1[[#This Row],[eu_sales]]/(2017-Table1[[#This Row],[year_of_release]])</f>
        <v>6666.666666666667</v>
      </c>
      <c r="W3725" s="6">
        <f>Table1[[#This Row],[jp_sales]]/(2017-Table1[[#This Row],[year_of_release]])</f>
        <v>0</v>
      </c>
      <c r="X3725" s="6">
        <f>Table1[[#This Row],[other_sales]]/(2017-Table1[[#This Row],[year_of_release]])</f>
        <v>2500</v>
      </c>
      <c r="Y3725" s="4">
        <v>511054143</v>
      </c>
      <c r="Z3725" s="4">
        <v>435713800</v>
      </c>
      <c r="AA3725" s="4">
        <v>127773000</v>
      </c>
      <c r="AB3725" s="1">
        <f>Table1[[#This Row],[na_sales]]/Table1[[#This Row],[NA population]]</f>
        <v>1.9567398360764292E-4</v>
      </c>
      <c r="AC3725" s="1">
        <f>Table1[[#This Row],[eu_sales]]/Table1[[#This Row],[Eu population]]</f>
        <v>1.8360676205343967E-4</v>
      </c>
      <c r="AD3725" s="1">
        <f>Table1[[#This Row],[jp_sales]]/Table1[[#This Row],[Jp population]]</f>
        <v>0</v>
      </c>
    </row>
    <row r="3726" spans="1:30" x14ac:dyDescent="0.25">
      <c r="A3726" t="s">
        <v>3238</v>
      </c>
      <c r="B3726" t="s">
        <v>34</v>
      </c>
      <c r="C3726">
        <v>2009</v>
      </c>
      <c r="D3726" t="s">
        <v>54</v>
      </c>
      <c r="E3726" t="s">
        <v>425</v>
      </c>
      <c r="F3726" s="4">
        <v>120000</v>
      </c>
      <c r="G3726" s="4">
        <v>70000</v>
      </c>
      <c r="H3726" s="4">
        <v>0</v>
      </c>
      <c r="I3726" s="4">
        <v>20000</v>
      </c>
      <c r="J3726">
        <v>7.1</v>
      </c>
      <c r="K3726">
        <v>54</v>
      </c>
      <c r="L3726">
        <v>6.4</v>
      </c>
      <c r="M3726" s="4">
        <v>64</v>
      </c>
      <c r="N3726" t="s">
        <v>3239</v>
      </c>
      <c r="O3726" t="s">
        <v>43</v>
      </c>
      <c r="P3726" s="4">
        <v>210000</v>
      </c>
      <c r="Q3726" s="3">
        <f>AVERAGE(Table1[[#This Row],[critic_score]],Table1[[#This Row],[user_score]])</f>
        <v>6.75</v>
      </c>
      <c r="R3726" s="4">
        <f>Table1[[#This Row],[user_count]]+Table1[[#This Row],[critic_count]]</f>
        <v>118</v>
      </c>
      <c r="S3726" s="2">
        <f>100000*Table1[[#This Row],[review_count]]/Table1[[#This Row],[total sales]]</f>
        <v>56.19047619047619</v>
      </c>
      <c r="T3726" s="2">
        <f>Table1[[#This Row],[total sales]]/(2017-Table1[[#This Row],[year_of_release]])</f>
        <v>26250</v>
      </c>
      <c r="U3726" s="9">
        <f>Table1[[#This Row],[na_sales]]/(2017-Table1[[#This Row],[year_of_release]])</f>
        <v>15000</v>
      </c>
      <c r="V3726" s="6">
        <f>Table1[[#This Row],[eu_sales]]/(2017-Table1[[#This Row],[year_of_release]])</f>
        <v>8750</v>
      </c>
      <c r="W3726" s="6">
        <f>Table1[[#This Row],[jp_sales]]/(2017-Table1[[#This Row],[year_of_release]])</f>
        <v>0</v>
      </c>
      <c r="X3726" s="6">
        <f>Table1[[#This Row],[other_sales]]/(2017-Table1[[#This Row],[year_of_release]])</f>
        <v>2500</v>
      </c>
      <c r="Y3726" s="4">
        <v>534740514</v>
      </c>
      <c r="Z3726" s="4">
        <v>441041694</v>
      </c>
      <c r="AA3726" s="4">
        <v>128047000</v>
      </c>
      <c r="AB3726" s="1">
        <f>Table1[[#This Row],[na_sales]]/Table1[[#This Row],[NA population]]</f>
        <v>2.2440790786987201E-4</v>
      </c>
      <c r="AC3726" s="1">
        <f>Table1[[#This Row],[eu_sales]]/Table1[[#This Row],[Eu population]]</f>
        <v>1.5871515313017095E-4</v>
      </c>
      <c r="AD3726" s="1">
        <f>Table1[[#This Row],[jp_sales]]/Table1[[#This Row],[Jp population]]</f>
        <v>0</v>
      </c>
    </row>
    <row r="3727" spans="1:30" x14ac:dyDescent="0.25">
      <c r="A3727" t="s">
        <v>3240</v>
      </c>
      <c r="B3727" t="s">
        <v>69</v>
      </c>
      <c r="C3727">
        <v>2016</v>
      </c>
      <c r="D3727" t="s">
        <v>96</v>
      </c>
      <c r="E3727" t="s">
        <v>267</v>
      </c>
      <c r="F3727" s="4">
        <v>20000</v>
      </c>
      <c r="G3727" s="4">
        <v>0</v>
      </c>
      <c r="H3727" s="4">
        <v>190000</v>
      </c>
      <c r="I3727" s="4">
        <v>0</v>
      </c>
      <c r="J3727">
        <v>6.8</v>
      </c>
      <c r="K3727">
        <v>12</v>
      </c>
      <c r="L3727">
        <v>7.6</v>
      </c>
      <c r="M3727" s="4">
        <v>16</v>
      </c>
      <c r="N3727" t="s">
        <v>2509</v>
      </c>
      <c r="O3727" t="s">
        <v>67</v>
      </c>
      <c r="P3727" s="4">
        <v>210000</v>
      </c>
      <c r="Q3727" s="3">
        <f>AVERAGE(Table1[[#This Row],[critic_score]],Table1[[#This Row],[user_score]])</f>
        <v>7.1999999999999993</v>
      </c>
      <c r="R3727" s="4">
        <f>Table1[[#This Row],[user_count]]+Table1[[#This Row],[critic_count]]</f>
        <v>28</v>
      </c>
      <c r="S3727" s="2">
        <f>100000*Table1[[#This Row],[review_count]]/Table1[[#This Row],[total sales]]</f>
        <v>13.333333333333334</v>
      </c>
      <c r="T3727" s="2">
        <f>Table1[[#This Row],[total sales]]/(2017-Table1[[#This Row],[year_of_release]])</f>
        <v>210000</v>
      </c>
      <c r="U3727" s="9">
        <f>Table1[[#This Row],[na_sales]]/(2017-Table1[[#This Row],[year_of_release]])</f>
        <v>20000</v>
      </c>
      <c r="V3727" s="6">
        <f>Table1[[#This Row],[eu_sales]]/(2017-Table1[[#This Row],[year_of_release]])</f>
        <v>0</v>
      </c>
      <c r="W3727" s="6">
        <f>Table1[[#This Row],[jp_sales]]/(2017-Table1[[#This Row],[year_of_release]])</f>
        <v>190000</v>
      </c>
      <c r="X3727" s="6">
        <f>Table1[[#This Row],[other_sales]]/(2017-Table1[[#This Row],[year_of_release]])</f>
        <v>0</v>
      </c>
      <c r="Y3727" s="4">
        <v>573178249</v>
      </c>
      <c r="Z3727" s="4">
        <v>445623395</v>
      </c>
      <c r="AA3727" s="4">
        <v>126994511</v>
      </c>
      <c r="AB3727" s="1">
        <f>Table1[[#This Row],[na_sales]]/Table1[[#This Row],[NA population]]</f>
        <v>3.4893159387839928E-5</v>
      </c>
      <c r="AC3727" s="1">
        <f>Table1[[#This Row],[eu_sales]]/Table1[[#This Row],[Eu population]]</f>
        <v>0</v>
      </c>
      <c r="AD3727" s="1">
        <f>Table1[[#This Row],[jp_sales]]/Table1[[#This Row],[Jp population]]</f>
        <v>1.4961276554700856E-3</v>
      </c>
    </row>
    <row r="3728" spans="1:30" x14ac:dyDescent="0.25">
      <c r="A3728" t="s">
        <v>3241</v>
      </c>
      <c r="B3728" t="s">
        <v>230</v>
      </c>
      <c r="C3728">
        <v>2000</v>
      </c>
      <c r="D3728" t="s">
        <v>65</v>
      </c>
      <c r="E3728" t="s">
        <v>538</v>
      </c>
      <c r="F3728" s="4">
        <v>120000</v>
      </c>
      <c r="G3728" s="4">
        <v>80000</v>
      </c>
      <c r="H3728" s="4">
        <v>0</v>
      </c>
      <c r="I3728" s="4">
        <v>10000</v>
      </c>
      <c r="J3728">
        <v>2.6</v>
      </c>
      <c r="K3728">
        <v>7</v>
      </c>
      <c r="L3728">
        <v>4</v>
      </c>
      <c r="M3728" s="4">
        <v>5</v>
      </c>
      <c r="N3728" t="s">
        <v>3242</v>
      </c>
      <c r="O3728" t="s">
        <v>21</v>
      </c>
      <c r="P3728" s="4">
        <v>210000</v>
      </c>
      <c r="Q3728" s="3">
        <f>AVERAGE(Table1[[#This Row],[critic_score]],Table1[[#This Row],[user_score]])</f>
        <v>3.3</v>
      </c>
      <c r="R3728" s="4">
        <f>Table1[[#This Row],[user_count]]+Table1[[#This Row],[critic_count]]</f>
        <v>12</v>
      </c>
      <c r="S3728" s="2">
        <f>100000*Table1[[#This Row],[review_count]]/Table1[[#This Row],[total sales]]</f>
        <v>5.7142857142857144</v>
      </c>
      <c r="T3728" s="2">
        <f>Table1[[#This Row],[total sales]]/(2017-Table1[[#This Row],[year_of_release]])</f>
        <v>12352.941176470587</v>
      </c>
      <c r="U3728" s="9">
        <f>Table1[[#This Row],[na_sales]]/(2017-Table1[[#This Row],[year_of_release]])</f>
        <v>7058.8235294117649</v>
      </c>
      <c r="V3728" s="6">
        <f>Table1[[#This Row],[eu_sales]]/(2017-Table1[[#This Row],[year_of_release]])</f>
        <v>4705.8823529411766</v>
      </c>
      <c r="W3728" s="6">
        <f>Table1[[#This Row],[jp_sales]]/(2017-Table1[[#This Row],[year_of_release]])</f>
        <v>0</v>
      </c>
      <c r="X3728" s="6">
        <f>Table1[[#This Row],[other_sales]]/(2017-Table1[[#This Row],[year_of_release]])</f>
        <v>588.23529411764707</v>
      </c>
      <c r="Y3728" s="4">
        <v>484244580</v>
      </c>
      <c r="Z3728" s="4">
        <v>429286318</v>
      </c>
      <c r="AA3728" s="4">
        <v>126843000</v>
      </c>
      <c r="AB3728" s="1">
        <f>Table1[[#This Row],[na_sales]]/Table1[[#This Row],[NA population]]</f>
        <v>2.4780865900450556E-4</v>
      </c>
      <c r="AC3728" s="1">
        <f>Table1[[#This Row],[eu_sales]]/Table1[[#This Row],[Eu population]]</f>
        <v>1.8635581113488924E-4</v>
      </c>
      <c r="AD3728" s="1">
        <f>Table1[[#This Row],[jp_sales]]/Table1[[#This Row],[Jp population]]</f>
        <v>0</v>
      </c>
    </row>
    <row r="3729" spans="1:30" x14ac:dyDescent="0.25">
      <c r="A3729" t="s">
        <v>3243</v>
      </c>
      <c r="B3729" t="s">
        <v>39</v>
      </c>
      <c r="C3729">
        <v>2013</v>
      </c>
      <c r="D3729" t="s">
        <v>96</v>
      </c>
      <c r="E3729" t="s">
        <v>1685</v>
      </c>
      <c r="F3729" s="4">
        <v>90000</v>
      </c>
      <c r="G3729" s="4">
        <v>0</v>
      </c>
      <c r="H3729" s="4">
        <v>100000</v>
      </c>
      <c r="I3729" s="4">
        <v>20000</v>
      </c>
      <c r="J3729">
        <v>7.4</v>
      </c>
      <c r="K3729">
        <v>37</v>
      </c>
      <c r="L3729">
        <v>8.1</v>
      </c>
      <c r="M3729" s="4">
        <v>61</v>
      </c>
      <c r="N3729" t="s">
        <v>1685</v>
      </c>
      <c r="O3729" t="s">
        <v>67</v>
      </c>
      <c r="P3729" s="4">
        <v>210000</v>
      </c>
      <c r="Q3729" s="3">
        <f>AVERAGE(Table1[[#This Row],[critic_score]],Table1[[#This Row],[user_score]])</f>
        <v>7.75</v>
      </c>
      <c r="R3729" s="4">
        <f>Table1[[#This Row],[user_count]]+Table1[[#This Row],[critic_count]]</f>
        <v>98</v>
      </c>
      <c r="S3729" s="2">
        <f>100000*Table1[[#This Row],[review_count]]/Table1[[#This Row],[total sales]]</f>
        <v>46.666666666666664</v>
      </c>
      <c r="T3729" s="2">
        <f>Table1[[#This Row],[total sales]]/(2017-Table1[[#This Row],[year_of_release]])</f>
        <v>52500</v>
      </c>
      <c r="U3729" s="9">
        <f>Table1[[#This Row],[na_sales]]/(2017-Table1[[#This Row],[year_of_release]])</f>
        <v>22500</v>
      </c>
      <c r="V3729" s="6">
        <f>Table1[[#This Row],[eu_sales]]/(2017-Table1[[#This Row],[year_of_release]])</f>
        <v>0</v>
      </c>
      <c r="W3729" s="6">
        <f>Table1[[#This Row],[jp_sales]]/(2017-Table1[[#This Row],[year_of_release]])</f>
        <v>25000</v>
      </c>
      <c r="X3729" s="6">
        <f>Table1[[#This Row],[other_sales]]/(2017-Table1[[#This Row],[year_of_release]])</f>
        <v>5000</v>
      </c>
      <c r="Y3729" s="4">
        <v>556861736</v>
      </c>
      <c r="Z3729" s="4">
        <v>442492884</v>
      </c>
      <c r="AA3729" s="4">
        <v>127445000</v>
      </c>
      <c r="AB3729" s="1">
        <f>Table1[[#This Row],[na_sales]]/Table1[[#This Row],[NA population]]</f>
        <v>1.6162001118353014E-4</v>
      </c>
      <c r="AC3729" s="1">
        <f>Table1[[#This Row],[eu_sales]]/Table1[[#This Row],[Eu population]]</f>
        <v>0</v>
      </c>
      <c r="AD3729" s="1">
        <f>Table1[[#This Row],[jp_sales]]/Table1[[#This Row],[Jp population]]</f>
        <v>7.8465220291105964E-4</v>
      </c>
    </row>
    <row r="3730" spans="1:30" x14ac:dyDescent="0.25">
      <c r="A3730" t="s">
        <v>3244</v>
      </c>
      <c r="B3730" t="s">
        <v>45</v>
      </c>
      <c r="C3730">
        <v>2003</v>
      </c>
      <c r="D3730" t="s">
        <v>27</v>
      </c>
      <c r="E3730" t="s">
        <v>196</v>
      </c>
      <c r="F3730" s="4">
        <v>100000</v>
      </c>
      <c r="G3730" s="4">
        <v>80000</v>
      </c>
      <c r="H3730" s="4">
        <v>0</v>
      </c>
      <c r="I3730" s="4">
        <v>30000</v>
      </c>
      <c r="J3730">
        <v>8.3000000000000007</v>
      </c>
      <c r="K3730">
        <v>46</v>
      </c>
      <c r="L3730">
        <v>7.8</v>
      </c>
      <c r="M3730" s="4">
        <v>13</v>
      </c>
      <c r="N3730" t="s">
        <v>196</v>
      </c>
      <c r="O3730" t="s">
        <v>67</v>
      </c>
      <c r="P3730" s="4">
        <v>210000</v>
      </c>
      <c r="Q3730" s="3">
        <f>AVERAGE(Table1[[#This Row],[critic_score]],Table1[[#This Row],[user_score]])</f>
        <v>8.0500000000000007</v>
      </c>
      <c r="R3730" s="4">
        <f>Table1[[#This Row],[user_count]]+Table1[[#This Row],[critic_count]]</f>
        <v>59</v>
      </c>
      <c r="S3730" s="2">
        <f>100000*Table1[[#This Row],[review_count]]/Table1[[#This Row],[total sales]]</f>
        <v>28.095238095238095</v>
      </c>
      <c r="T3730" s="2">
        <f>Table1[[#This Row],[total sales]]/(2017-Table1[[#This Row],[year_of_release]])</f>
        <v>15000</v>
      </c>
      <c r="U3730" s="9">
        <f>Table1[[#This Row],[na_sales]]/(2017-Table1[[#This Row],[year_of_release]])</f>
        <v>7142.8571428571431</v>
      </c>
      <c r="V3730" s="6">
        <f>Table1[[#This Row],[eu_sales]]/(2017-Table1[[#This Row],[year_of_release]])</f>
        <v>5714.2857142857147</v>
      </c>
      <c r="W3730" s="6">
        <f>Table1[[#This Row],[jp_sales]]/(2017-Table1[[#This Row],[year_of_release]])</f>
        <v>0</v>
      </c>
      <c r="X3730" s="6">
        <f>Table1[[#This Row],[other_sales]]/(2017-Table1[[#This Row],[year_of_release]])</f>
        <v>2142.8571428571427</v>
      </c>
      <c r="Y3730" s="4">
        <v>500125528</v>
      </c>
      <c r="Z3730" s="4">
        <v>432552540</v>
      </c>
      <c r="AA3730" s="4">
        <v>127718000</v>
      </c>
      <c r="AB3730" s="1">
        <f>Table1[[#This Row],[na_sales]]/Table1[[#This Row],[NA population]]</f>
        <v>1.9994980140265904E-4</v>
      </c>
      <c r="AC3730" s="1">
        <f>Table1[[#This Row],[eu_sales]]/Table1[[#This Row],[Eu population]]</f>
        <v>1.8494863074899526E-4</v>
      </c>
      <c r="AD3730" s="1">
        <f>Table1[[#This Row],[jp_sales]]/Table1[[#This Row],[Jp population]]</f>
        <v>0</v>
      </c>
    </row>
    <row r="3731" spans="1:30" x14ac:dyDescent="0.25">
      <c r="A3731" t="s">
        <v>3245</v>
      </c>
      <c r="B3731" t="s">
        <v>45</v>
      </c>
      <c r="C3731">
        <v>2002</v>
      </c>
      <c r="D3731" t="s">
        <v>96</v>
      </c>
      <c r="E3731" t="s">
        <v>425</v>
      </c>
      <c r="F3731" s="4">
        <v>100000</v>
      </c>
      <c r="G3731" s="4">
        <v>80000</v>
      </c>
      <c r="H3731" s="4">
        <v>0</v>
      </c>
      <c r="I3731" s="4">
        <v>30000</v>
      </c>
      <c r="J3731">
        <v>7.6</v>
      </c>
      <c r="K3731">
        <v>20</v>
      </c>
      <c r="L3731">
        <v>8.3000000000000007</v>
      </c>
      <c r="M3731" s="4">
        <v>22</v>
      </c>
      <c r="N3731" t="s">
        <v>426</v>
      </c>
      <c r="O3731" t="s">
        <v>67</v>
      </c>
      <c r="P3731" s="4">
        <v>210000</v>
      </c>
      <c r="Q3731" s="3">
        <f>AVERAGE(Table1[[#This Row],[critic_score]],Table1[[#This Row],[user_score]])</f>
        <v>7.95</v>
      </c>
      <c r="R3731" s="4">
        <f>Table1[[#This Row],[user_count]]+Table1[[#This Row],[critic_count]]</f>
        <v>42</v>
      </c>
      <c r="S3731" s="2">
        <f>100000*Table1[[#This Row],[review_count]]/Table1[[#This Row],[total sales]]</f>
        <v>20</v>
      </c>
      <c r="T3731" s="2">
        <f>Table1[[#This Row],[total sales]]/(2017-Table1[[#This Row],[year_of_release]])</f>
        <v>14000</v>
      </c>
      <c r="U3731" s="9">
        <f>Table1[[#This Row],[na_sales]]/(2017-Table1[[#This Row],[year_of_release]])</f>
        <v>6666.666666666667</v>
      </c>
      <c r="V3731" s="6">
        <f>Table1[[#This Row],[eu_sales]]/(2017-Table1[[#This Row],[year_of_release]])</f>
        <v>5333.333333333333</v>
      </c>
      <c r="W3731" s="6">
        <f>Table1[[#This Row],[jp_sales]]/(2017-Table1[[#This Row],[year_of_release]])</f>
        <v>0</v>
      </c>
      <c r="X3731" s="6">
        <f>Table1[[#This Row],[other_sales]]/(2017-Table1[[#This Row],[year_of_release]])</f>
        <v>2000</v>
      </c>
      <c r="Y3731" s="4">
        <v>495013192</v>
      </c>
      <c r="Z3731" s="4">
        <v>431019772</v>
      </c>
      <c r="AA3731" s="4">
        <v>127445000</v>
      </c>
      <c r="AB3731" s="1">
        <f>Table1[[#This Row],[na_sales]]/Table1[[#This Row],[NA population]]</f>
        <v>2.0201481822326869E-4</v>
      </c>
      <c r="AC3731" s="1">
        <f>Table1[[#This Row],[eu_sales]]/Table1[[#This Row],[Eu population]]</f>
        <v>1.8560633455116764E-4</v>
      </c>
      <c r="AD3731" s="1">
        <f>Table1[[#This Row],[jp_sales]]/Table1[[#This Row],[Jp population]]</f>
        <v>0</v>
      </c>
    </row>
    <row r="3732" spans="1:30" x14ac:dyDescent="0.25">
      <c r="A3732" t="s">
        <v>3246</v>
      </c>
      <c r="B3732" t="s">
        <v>45</v>
      </c>
      <c r="C3732">
        <v>2001</v>
      </c>
      <c r="D3732" t="s">
        <v>191</v>
      </c>
      <c r="E3732" t="s">
        <v>171</v>
      </c>
      <c r="F3732" s="4">
        <v>90000</v>
      </c>
      <c r="G3732" s="4">
        <v>70000</v>
      </c>
      <c r="H3732" s="4">
        <v>30000</v>
      </c>
      <c r="I3732" s="4">
        <v>20000</v>
      </c>
      <c r="J3732">
        <v>7.8</v>
      </c>
      <c r="K3732">
        <v>18</v>
      </c>
      <c r="L3732">
        <v>8.1999999999999993</v>
      </c>
      <c r="M3732" s="4">
        <v>19</v>
      </c>
      <c r="N3732" t="s">
        <v>256</v>
      </c>
      <c r="O3732" t="s">
        <v>67</v>
      </c>
      <c r="P3732" s="4">
        <v>210000</v>
      </c>
      <c r="Q3732" s="3">
        <f>AVERAGE(Table1[[#This Row],[critic_score]],Table1[[#This Row],[user_score]])</f>
        <v>8</v>
      </c>
      <c r="R3732" s="4">
        <f>Table1[[#This Row],[user_count]]+Table1[[#This Row],[critic_count]]</f>
        <v>37</v>
      </c>
      <c r="S3732" s="2">
        <f>100000*Table1[[#This Row],[review_count]]/Table1[[#This Row],[total sales]]</f>
        <v>17.61904761904762</v>
      </c>
      <c r="T3732" s="2">
        <f>Table1[[#This Row],[total sales]]/(2017-Table1[[#This Row],[year_of_release]])</f>
        <v>13125</v>
      </c>
      <c r="U3732" s="9">
        <f>Table1[[#This Row],[na_sales]]/(2017-Table1[[#This Row],[year_of_release]])</f>
        <v>5625</v>
      </c>
      <c r="V3732" s="6">
        <f>Table1[[#This Row],[eu_sales]]/(2017-Table1[[#This Row],[year_of_release]])</f>
        <v>4375</v>
      </c>
      <c r="W3732" s="6">
        <f>Table1[[#This Row],[jp_sales]]/(2017-Table1[[#This Row],[year_of_release]])</f>
        <v>1875</v>
      </c>
      <c r="X3732" s="6">
        <f>Table1[[#This Row],[other_sales]]/(2017-Table1[[#This Row],[year_of_release]])</f>
        <v>1250</v>
      </c>
      <c r="Y3732" s="4">
        <v>489752572</v>
      </c>
      <c r="Z3732" s="4">
        <v>430035992</v>
      </c>
      <c r="AA3732" s="4">
        <v>127149000</v>
      </c>
      <c r="AB3732" s="1">
        <f>Table1[[#This Row],[na_sales]]/Table1[[#This Row],[NA population]]</f>
        <v>1.8376626309989037E-4</v>
      </c>
      <c r="AC3732" s="1">
        <f>Table1[[#This Row],[eu_sales]]/Table1[[#This Row],[Eu population]]</f>
        <v>1.6277707285486932E-4</v>
      </c>
      <c r="AD3732" s="1">
        <f>Table1[[#This Row],[jp_sales]]/Table1[[#This Row],[Jp population]]</f>
        <v>2.3594365665479083E-4</v>
      </c>
    </row>
    <row r="3733" spans="1:30" x14ac:dyDescent="0.25">
      <c r="A3733" t="s">
        <v>3247</v>
      </c>
      <c r="B3733" t="s">
        <v>26</v>
      </c>
      <c r="C3733">
        <v>2008</v>
      </c>
      <c r="D3733" t="s">
        <v>40</v>
      </c>
      <c r="E3733" t="s">
        <v>642</v>
      </c>
      <c r="F3733" s="4">
        <v>160000</v>
      </c>
      <c r="G3733" s="4">
        <v>10000</v>
      </c>
      <c r="H3733" s="4">
        <v>20000</v>
      </c>
      <c r="I3733" s="4">
        <v>20000</v>
      </c>
      <c r="J3733">
        <v>8.3000000000000007</v>
      </c>
      <c r="K3733">
        <v>52</v>
      </c>
      <c r="L3733">
        <v>7.8</v>
      </c>
      <c r="M3733" s="4">
        <v>36</v>
      </c>
      <c r="N3733" t="s">
        <v>766</v>
      </c>
      <c r="O3733" t="s">
        <v>67</v>
      </c>
      <c r="P3733" s="4">
        <v>210000</v>
      </c>
      <c r="Q3733" s="3">
        <f>AVERAGE(Table1[[#This Row],[critic_score]],Table1[[#This Row],[user_score]])</f>
        <v>8.0500000000000007</v>
      </c>
      <c r="R3733" s="4">
        <f>Table1[[#This Row],[user_count]]+Table1[[#This Row],[critic_count]]</f>
        <v>88</v>
      </c>
      <c r="S3733" s="2">
        <f>100000*Table1[[#This Row],[review_count]]/Table1[[#This Row],[total sales]]</f>
        <v>41.904761904761905</v>
      </c>
      <c r="T3733" s="2">
        <f>Table1[[#This Row],[total sales]]/(2017-Table1[[#This Row],[year_of_release]])</f>
        <v>23333.333333333332</v>
      </c>
      <c r="U3733" s="9">
        <f>Table1[[#This Row],[na_sales]]/(2017-Table1[[#This Row],[year_of_release]])</f>
        <v>17777.777777777777</v>
      </c>
      <c r="V3733" s="6">
        <f>Table1[[#This Row],[eu_sales]]/(2017-Table1[[#This Row],[year_of_release]])</f>
        <v>1111.1111111111111</v>
      </c>
      <c r="W3733" s="6">
        <f>Table1[[#This Row],[jp_sales]]/(2017-Table1[[#This Row],[year_of_release]])</f>
        <v>2222.2222222222222</v>
      </c>
      <c r="X3733" s="6">
        <f>Table1[[#This Row],[other_sales]]/(2017-Table1[[#This Row],[year_of_release]])</f>
        <v>2222.2222222222222</v>
      </c>
      <c r="Y3733" s="4">
        <v>528816311</v>
      </c>
      <c r="Z3733" s="4">
        <v>440001482</v>
      </c>
      <c r="AA3733" s="4">
        <v>128063000</v>
      </c>
      <c r="AB3733" s="1">
        <f>Table1[[#This Row],[na_sales]]/Table1[[#This Row],[NA population]]</f>
        <v>3.0256252818192667E-4</v>
      </c>
      <c r="AC3733" s="1">
        <f>Table1[[#This Row],[eu_sales]]/Table1[[#This Row],[Eu population]]</f>
        <v>2.2727196177943781E-5</v>
      </c>
      <c r="AD3733" s="1">
        <f>Table1[[#This Row],[jp_sales]]/Table1[[#This Row],[Jp population]]</f>
        <v>1.5617313353583783E-4</v>
      </c>
    </row>
    <row r="3734" spans="1:30" x14ac:dyDescent="0.25">
      <c r="A3734" t="s">
        <v>2666</v>
      </c>
      <c r="B3734" t="s">
        <v>892</v>
      </c>
      <c r="C3734">
        <v>2016</v>
      </c>
      <c r="D3734" t="s">
        <v>96</v>
      </c>
      <c r="E3734" t="s">
        <v>176</v>
      </c>
      <c r="F3734" s="4">
        <v>40000</v>
      </c>
      <c r="G3734" s="4">
        <v>60000</v>
      </c>
      <c r="H3734" s="4">
        <v>80000</v>
      </c>
      <c r="I3734" s="4">
        <v>30000</v>
      </c>
      <c r="J3734">
        <v>7.7</v>
      </c>
      <c r="K3734">
        <v>5</v>
      </c>
      <c r="L3734">
        <v>8.6</v>
      </c>
      <c r="M3734" s="4">
        <v>46</v>
      </c>
      <c r="N3734" t="s">
        <v>176</v>
      </c>
      <c r="O3734" t="s">
        <v>84</v>
      </c>
      <c r="P3734" s="4">
        <v>210000</v>
      </c>
      <c r="Q3734" s="3">
        <f>AVERAGE(Table1[[#This Row],[critic_score]],Table1[[#This Row],[user_score]])</f>
        <v>8.15</v>
      </c>
      <c r="R3734" s="4">
        <f>Table1[[#This Row],[user_count]]+Table1[[#This Row],[critic_count]]</f>
        <v>51</v>
      </c>
      <c r="S3734" s="2">
        <f>100000*Table1[[#This Row],[review_count]]/Table1[[#This Row],[total sales]]</f>
        <v>24.285714285714285</v>
      </c>
      <c r="T3734" s="2">
        <f>Table1[[#This Row],[total sales]]/(2017-Table1[[#This Row],[year_of_release]])</f>
        <v>210000</v>
      </c>
      <c r="U3734" s="9">
        <f>Table1[[#This Row],[na_sales]]/(2017-Table1[[#This Row],[year_of_release]])</f>
        <v>40000</v>
      </c>
      <c r="V3734" s="6">
        <f>Table1[[#This Row],[eu_sales]]/(2017-Table1[[#This Row],[year_of_release]])</f>
        <v>60000</v>
      </c>
      <c r="W3734" s="6">
        <f>Table1[[#This Row],[jp_sales]]/(2017-Table1[[#This Row],[year_of_release]])</f>
        <v>80000</v>
      </c>
      <c r="X3734" s="6">
        <f>Table1[[#This Row],[other_sales]]/(2017-Table1[[#This Row],[year_of_release]])</f>
        <v>30000</v>
      </c>
      <c r="Y3734" s="4">
        <v>573178249</v>
      </c>
      <c r="Z3734" s="4">
        <v>445623395</v>
      </c>
      <c r="AA3734" s="4">
        <v>126994511</v>
      </c>
      <c r="AB3734" s="1">
        <f>Table1[[#This Row],[na_sales]]/Table1[[#This Row],[NA population]]</f>
        <v>6.9786318775679856E-5</v>
      </c>
      <c r="AC3734" s="1">
        <f>Table1[[#This Row],[eu_sales]]/Table1[[#This Row],[Eu population]]</f>
        <v>1.3464284118207035E-4</v>
      </c>
      <c r="AD3734" s="1">
        <f>Table1[[#This Row],[jp_sales]]/Table1[[#This Row],[Jp population]]</f>
        <v>6.2994848651372023E-4</v>
      </c>
    </row>
    <row r="3735" spans="1:30" x14ac:dyDescent="0.25">
      <c r="A3735" t="s">
        <v>3248</v>
      </c>
      <c r="B3735" t="s">
        <v>892</v>
      </c>
      <c r="C3735">
        <v>2014</v>
      </c>
      <c r="D3735" t="s">
        <v>40</v>
      </c>
      <c r="E3735" t="s">
        <v>1685</v>
      </c>
      <c r="F3735" s="4">
        <v>60000</v>
      </c>
      <c r="G3735" s="4">
        <v>10000</v>
      </c>
      <c r="H3735" s="4">
        <v>120000</v>
      </c>
      <c r="I3735" s="4">
        <v>20000</v>
      </c>
      <c r="J3735">
        <v>7.2</v>
      </c>
      <c r="K3735">
        <v>35</v>
      </c>
      <c r="L3735">
        <v>8.4</v>
      </c>
      <c r="M3735" s="4">
        <v>77</v>
      </c>
      <c r="N3735" t="s">
        <v>2619</v>
      </c>
      <c r="O3735" t="s">
        <v>43</v>
      </c>
      <c r="P3735" s="4">
        <v>210000</v>
      </c>
      <c r="Q3735" s="3">
        <f>AVERAGE(Table1[[#This Row],[critic_score]],Table1[[#This Row],[user_score]])</f>
        <v>7.8000000000000007</v>
      </c>
      <c r="R3735" s="4">
        <f>Table1[[#This Row],[user_count]]+Table1[[#This Row],[critic_count]]</f>
        <v>112</v>
      </c>
      <c r="S3735" s="2">
        <f>100000*Table1[[#This Row],[review_count]]/Table1[[#This Row],[total sales]]</f>
        <v>53.333333333333336</v>
      </c>
      <c r="T3735" s="2">
        <f>Table1[[#This Row],[total sales]]/(2017-Table1[[#This Row],[year_of_release]])</f>
        <v>70000</v>
      </c>
      <c r="U3735" s="9">
        <f>Table1[[#This Row],[na_sales]]/(2017-Table1[[#This Row],[year_of_release]])</f>
        <v>20000</v>
      </c>
      <c r="V3735" s="6">
        <f>Table1[[#This Row],[eu_sales]]/(2017-Table1[[#This Row],[year_of_release]])</f>
        <v>3333.3333333333335</v>
      </c>
      <c r="W3735" s="6">
        <f>Table1[[#This Row],[jp_sales]]/(2017-Table1[[#This Row],[year_of_release]])</f>
        <v>40000</v>
      </c>
      <c r="X3735" s="6">
        <f>Table1[[#This Row],[other_sales]]/(2017-Table1[[#This Row],[year_of_release]])</f>
        <v>6666.666666666667</v>
      </c>
      <c r="Y3735" s="4">
        <v>562338430</v>
      </c>
      <c r="Z3735" s="4">
        <v>443580712</v>
      </c>
      <c r="AA3735" s="4">
        <v>127276000</v>
      </c>
      <c r="AB3735" s="1">
        <f>Table1[[#This Row],[na_sales]]/Table1[[#This Row],[NA population]]</f>
        <v>1.0669731392890933E-4</v>
      </c>
      <c r="AC3735" s="1">
        <f>Table1[[#This Row],[eu_sales]]/Table1[[#This Row],[Eu population]]</f>
        <v>2.2543811598372656E-5</v>
      </c>
      <c r="AD3735" s="1">
        <f>Table1[[#This Row],[jp_sales]]/Table1[[#This Row],[Jp population]]</f>
        <v>9.4283289858260785E-4</v>
      </c>
    </row>
    <row r="3736" spans="1:30" x14ac:dyDescent="0.25">
      <c r="A3736" t="s">
        <v>624</v>
      </c>
      <c r="B3736" t="s">
        <v>18</v>
      </c>
      <c r="C3736">
        <v>2011</v>
      </c>
      <c r="D3736" t="s">
        <v>40</v>
      </c>
      <c r="E3736" t="s">
        <v>171</v>
      </c>
      <c r="F3736" s="4">
        <v>80000</v>
      </c>
      <c r="G3736" s="4">
        <v>80000</v>
      </c>
      <c r="H3736" s="4">
        <v>30000</v>
      </c>
      <c r="I3736" s="4">
        <v>20000</v>
      </c>
      <c r="J3736">
        <v>7.9</v>
      </c>
      <c r="K3736">
        <v>9</v>
      </c>
      <c r="L3736">
        <v>7</v>
      </c>
      <c r="M3736" s="4">
        <v>12</v>
      </c>
      <c r="N3736" t="s">
        <v>256</v>
      </c>
      <c r="O3736" t="s">
        <v>21</v>
      </c>
      <c r="P3736" s="4">
        <v>210000</v>
      </c>
      <c r="Q3736" s="3">
        <f>AVERAGE(Table1[[#This Row],[critic_score]],Table1[[#This Row],[user_score]])</f>
        <v>7.45</v>
      </c>
      <c r="R3736" s="4">
        <f>Table1[[#This Row],[user_count]]+Table1[[#This Row],[critic_count]]</f>
        <v>21</v>
      </c>
      <c r="S3736" s="2">
        <f>100000*Table1[[#This Row],[review_count]]/Table1[[#This Row],[total sales]]</f>
        <v>10</v>
      </c>
      <c r="T3736" s="2">
        <f>Table1[[#This Row],[total sales]]/(2017-Table1[[#This Row],[year_of_release]])</f>
        <v>35000</v>
      </c>
      <c r="U3736" s="9">
        <f>Table1[[#This Row],[na_sales]]/(2017-Table1[[#This Row],[year_of_release]])</f>
        <v>13333.333333333334</v>
      </c>
      <c r="V3736" s="6">
        <f>Table1[[#This Row],[eu_sales]]/(2017-Table1[[#This Row],[year_of_release]])</f>
        <v>13333.333333333334</v>
      </c>
      <c r="W3736" s="6">
        <f>Table1[[#This Row],[jp_sales]]/(2017-Table1[[#This Row],[year_of_release]])</f>
        <v>5000</v>
      </c>
      <c r="X3736" s="6">
        <f>Table1[[#This Row],[other_sales]]/(2017-Table1[[#This Row],[year_of_release]])</f>
        <v>3333.3333333333335</v>
      </c>
      <c r="Y3736" s="4">
        <v>545961365</v>
      </c>
      <c r="Z3736" s="4">
        <v>440756453</v>
      </c>
      <c r="AA3736" s="4">
        <v>127833000</v>
      </c>
      <c r="AB3736" s="1">
        <f>Table1[[#This Row],[na_sales]]/Table1[[#This Row],[NA population]]</f>
        <v>1.4653051503012488E-4</v>
      </c>
      <c r="AC3736" s="1">
        <f>Table1[[#This Row],[eu_sales]]/Table1[[#This Row],[Eu population]]</f>
        <v>1.8150613440933558E-4</v>
      </c>
      <c r="AD3736" s="1">
        <f>Table1[[#This Row],[jp_sales]]/Table1[[#This Row],[Jp population]]</f>
        <v>2.3468118560934971E-4</v>
      </c>
    </row>
    <row r="3737" spans="1:30" x14ac:dyDescent="0.25">
      <c r="A3737" t="s">
        <v>3249</v>
      </c>
      <c r="B3737" t="s">
        <v>18</v>
      </c>
      <c r="C3737">
        <v>2009</v>
      </c>
      <c r="D3737" t="s">
        <v>191</v>
      </c>
      <c r="E3737" t="s">
        <v>572</v>
      </c>
      <c r="F3737" s="4">
        <v>90000</v>
      </c>
      <c r="G3737" s="4">
        <v>100000</v>
      </c>
      <c r="H3737" s="4">
        <v>0</v>
      </c>
      <c r="I3737" s="4">
        <v>20000</v>
      </c>
      <c r="J3737">
        <v>6.7</v>
      </c>
      <c r="K3737">
        <v>51</v>
      </c>
      <c r="L3737">
        <v>7.6</v>
      </c>
      <c r="M3737" s="4">
        <v>33</v>
      </c>
      <c r="N3737" t="s">
        <v>3250</v>
      </c>
      <c r="O3737" t="s">
        <v>43</v>
      </c>
      <c r="P3737" s="4">
        <v>210000</v>
      </c>
      <c r="Q3737" s="3">
        <f>AVERAGE(Table1[[#This Row],[critic_score]],Table1[[#This Row],[user_score]])</f>
        <v>7.15</v>
      </c>
      <c r="R3737" s="4">
        <f>Table1[[#This Row],[user_count]]+Table1[[#This Row],[critic_count]]</f>
        <v>84</v>
      </c>
      <c r="S3737" s="2">
        <f>100000*Table1[[#This Row],[review_count]]/Table1[[#This Row],[total sales]]</f>
        <v>40</v>
      </c>
      <c r="T3737" s="2">
        <f>Table1[[#This Row],[total sales]]/(2017-Table1[[#This Row],[year_of_release]])</f>
        <v>26250</v>
      </c>
      <c r="U3737" s="9">
        <f>Table1[[#This Row],[na_sales]]/(2017-Table1[[#This Row],[year_of_release]])</f>
        <v>11250</v>
      </c>
      <c r="V3737" s="6">
        <f>Table1[[#This Row],[eu_sales]]/(2017-Table1[[#This Row],[year_of_release]])</f>
        <v>12500</v>
      </c>
      <c r="W3737" s="6">
        <f>Table1[[#This Row],[jp_sales]]/(2017-Table1[[#This Row],[year_of_release]])</f>
        <v>0</v>
      </c>
      <c r="X3737" s="6">
        <f>Table1[[#This Row],[other_sales]]/(2017-Table1[[#This Row],[year_of_release]])</f>
        <v>2500</v>
      </c>
      <c r="Y3737" s="4">
        <v>534740514</v>
      </c>
      <c r="Z3737" s="4">
        <v>441041694</v>
      </c>
      <c r="AA3737" s="4">
        <v>128047000</v>
      </c>
      <c r="AB3737" s="1">
        <f>Table1[[#This Row],[na_sales]]/Table1[[#This Row],[NA population]]</f>
        <v>1.6830593090240401E-4</v>
      </c>
      <c r="AC3737" s="1">
        <f>Table1[[#This Row],[eu_sales]]/Table1[[#This Row],[Eu population]]</f>
        <v>2.2673593304310138E-4</v>
      </c>
      <c r="AD3737" s="1">
        <f>Table1[[#This Row],[jp_sales]]/Table1[[#This Row],[Jp population]]</f>
        <v>0</v>
      </c>
    </row>
    <row r="3738" spans="1:30" x14ac:dyDescent="0.25">
      <c r="A3738" t="s">
        <v>3251</v>
      </c>
      <c r="B3738" t="s">
        <v>26</v>
      </c>
      <c r="C3738">
        <v>2008</v>
      </c>
      <c r="D3738" t="s">
        <v>225</v>
      </c>
      <c r="E3738" t="s">
        <v>425</v>
      </c>
      <c r="F3738" s="4">
        <v>160000</v>
      </c>
      <c r="G3738" s="4">
        <v>30000</v>
      </c>
      <c r="H3738" s="4">
        <v>0</v>
      </c>
      <c r="I3738" s="4">
        <v>20000</v>
      </c>
      <c r="J3738">
        <v>7.8</v>
      </c>
      <c r="K3738">
        <v>28</v>
      </c>
      <c r="L3738">
        <v>6.9</v>
      </c>
      <c r="M3738" s="4">
        <v>20</v>
      </c>
      <c r="N3738" t="s">
        <v>803</v>
      </c>
      <c r="O3738" t="s">
        <v>84</v>
      </c>
      <c r="P3738" s="4">
        <v>210000</v>
      </c>
      <c r="Q3738" s="3">
        <f>AVERAGE(Table1[[#This Row],[critic_score]],Table1[[#This Row],[user_score]])</f>
        <v>7.35</v>
      </c>
      <c r="R3738" s="4">
        <f>Table1[[#This Row],[user_count]]+Table1[[#This Row],[critic_count]]</f>
        <v>48</v>
      </c>
      <c r="S3738" s="2">
        <f>100000*Table1[[#This Row],[review_count]]/Table1[[#This Row],[total sales]]</f>
        <v>22.857142857142858</v>
      </c>
      <c r="T3738" s="2">
        <f>Table1[[#This Row],[total sales]]/(2017-Table1[[#This Row],[year_of_release]])</f>
        <v>23333.333333333332</v>
      </c>
      <c r="U3738" s="9">
        <f>Table1[[#This Row],[na_sales]]/(2017-Table1[[#This Row],[year_of_release]])</f>
        <v>17777.777777777777</v>
      </c>
      <c r="V3738" s="6">
        <f>Table1[[#This Row],[eu_sales]]/(2017-Table1[[#This Row],[year_of_release]])</f>
        <v>3333.3333333333335</v>
      </c>
      <c r="W3738" s="6">
        <f>Table1[[#This Row],[jp_sales]]/(2017-Table1[[#This Row],[year_of_release]])</f>
        <v>0</v>
      </c>
      <c r="X3738" s="6">
        <f>Table1[[#This Row],[other_sales]]/(2017-Table1[[#This Row],[year_of_release]])</f>
        <v>2222.2222222222222</v>
      </c>
      <c r="Y3738" s="4">
        <v>528816311</v>
      </c>
      <c r="Z3738" s="4">
        <v>440001482</v>
      </c>
      <c r="AA3738" s="4">
        <v>128063000</v>
      </c>
      <c r="AB3738" s="1">
        <f>Table1[[#This Row],[na_sales]]/Table1[[#This Row],[NA population]]</f>
        <v>3.0256252818192667E-4</v>
      </c>
      <c r="AC3738" s="1">
        <f>Table1[[#This Row],[eu_sales]]/Table1[[#This Row],[Eu population]]</f>
        <v>6.8181588533831346E-5</v>
      </c>
      <c r="AD3738" s="1">
        <f>Table1[[#This Row],[jp_sales]]/Table1[[#This Row],[Jp population]]</f>
        <v>0</v>
      </c>
    </row>
    <row r="3739" spans="1:30" x14ac:dyDescent="0.25">
      <c r="A3739" t="s">
        <v>2359</v>
      </c>
      <c r="B3739" t="s">
        <v>138</v>
      </c>
      <c r="C3739">
        <v>2003</v>
      </c>
      <c r="D3739" t="s">
        <v>40</v>
      </c>
      <c r="E3739" t="s">
        <v>100</v>
      </c>
      <c r="F3739" s="4">
        <v>160000</v>
      </c>
      <c r="G3739" s="4">
        <v>40000</v>
      </c>
      <c r="H3739" s="4">
        <v>0</v>
      </c>
      <c r="I3739" s="4">
        <v>10000</v>
      </c>
      <c r="J3739">
        <v>4.7</v>
      </c>
      <c r="K3739">
        <v>5</v>
      </c>
      <c r="L3739">
        <v>4.2</v>
      </c>
      <c r="M3739" s="4">
        <v>5</v>
      </c>
      <c r="N3739" t="s">
        <v>323</v>
      </c>
      <c r="O3739" t="s">
        <v>21</v>
      </c>
      <c r="P3739" s="4">
        <v>210000</v>
      </c>
      <c r="Q3739" s="3">
        <f>AVERAGE(Table1[[#This Row],[critic_score]],Table1[[#This Row],[user_score]])</f>
        <v>4.45</v>
      </c>
      <c r="R3739" s="4">
        <f>Table1[[#This Row],[user_count]]+Table1[[#This Row],[critic_count]]</f>
        <v>10</v>
      </c>
      <c r="S3739" s="2">
        <f>100000*Table1[[#This Row],[review_count]]/Table1[[#This Row],[total sales]]</f>
        <v>4.7619047619047619</v>
      </c>
      <c r="T3739" s="2">
        <f>Table1[[#This Row],[total sales]]/(2017-Table1[[#This Row],[year_of_release]])</f>
        <v>15000</v>
      </c>
      <c r="U3739" s="9">
        <f>Table1[[#This Row],[na_sales]]/(2017-Table1[[#This Row],[year_of_release]])</f>
        <v>11428.571428571429</v>
      </c>
      <c r="V3739" s="6">
        <f>Table1[[#This Row],[eu_sales]]/(2017-Table1[[#This Row],[year_of_release]])</f>
        <v>2857.1428571428573</v>
      </c>
      <c r="W3739" s="6">
        <f>Table1[[#This Row],[jp_sales]]/(2017-Table1[[#This Row],[year_of_release]])</f>
        <v>0</v>
      </c>
      <c r="X3739" s="6">
        <f>Table1[[#This Row],[other_sales]]/(2017-Table1[[#This Row],[year_of_release]])</f>
        <v>714.28571428571433</v>
      </c>
      <c r="Y3739" s="4">
        <v>500125528</v>
      </c>
      <c r="Z3739" s="4">
        <v>432552540</v>
      </c>
      <c r="AA3739" s="4">
        <v>127718000</v>
      </c>
      <c r="AB3739" s="1">
        <f>Table1[[#This Row],[na_sales]]/Table1[[#This Row],[NA population]]</f>
        <v>3.1991968224425447E-4</v>
      </c>
      <c r="AC3739" s="1">
        <f>Table1[[#This Row],[eu_sales]]/Table1[[#This Row],[Eu population]]</f>
        <v>9.2474315374497631E-5</v>
      </c>
      <c r="AD3739" s="1">
        <f>Table1[[#This Row],[jp_sales]]/Table1[[#This Row],[Jp population]]</f>
        <v>0</v>
      </c>
    </row>
    <row r="3740" spans="1:30" x14ac:dyDescent="0.25">
      <c r="A3740" t="s">
        <v>3254</v>
      </c>
      <c r="B3740" t="s">
        <v>39</v>
      </c>
      <c r="C3740">
        <v>2008</v>
      </c>
      <c r="D3740" t="s">
        <v>23</v>
      </c>
      <c r="E3740" t="s">
        <v>425</v>
      </c>
      <c r="F3740" s="4">
        <v>100000</v>
      </c>
      <c r="G3740" s="4">
        <v>80000</v>
      </c>
      <c r="H3740" s="4">
        <v>0</v>
      </c>
      <c r="I3740" s="4">
        <v>30000</v>
      </c>
      <c r="J3740">
        <v>6.1</v>
      </c>
      <c r="K3740">
        <v>21</v>
      </c>
      <c r="L3740">
        <v>5</v>
      </c>
      <c r="M3740" s="4">
        <v>11</v>
      </c>
      <c r="N3740" t="s">
        <v>3255</v>
      </c>
      <c r="O3740" t="s">
        <v>21</v>
      </c>
      <c r="P3740" s="4">
        <v>210000</v>
      </c>
      <c r="Q3740" s="3">
        <f>AVERAGE(Table1[[#This Row],[critic_score]],Table1[[#This Row],[user_score]])</f>
        <v>5.55</v>
      </c>
      <c r="R3740" s="4">
        <f>Table1[[#This Row],[user_count]]+Table1[[#This Row],[critic_count]]</f>
        <v>32</v>
      </c>
      <c r="S3740" s="2">
        <f>100000*Table1[[#This Row],[review_count]]/Table1[[#This Row],[total sales]]</f>
        <v>15.238095238095237</v>
      </c>
      <c r="T3740" s="2">
        <f>Table1[[#This Row],[total sales]]/(2017-Table1[[#This Row],[year_of_release]])</f>
        <v>23333.333333333332</v>
      </c>
      <c r="U3740" s="9">
        <f>Table1[[#This Row],[na_sales]]/(2017-Table1[[#This Row],[year_of_release]])</f>
        <v>11111.111111111111</v>
      </c>
      <c r="V3740" s="6">
        <f>Table1[[#This Row],[eu_sales]]/(2017-Table1[[#This Row],[year_of_release]])</f>
        <v>8888.8888888888887</v>
      </c>
      <c r="W3740" s="6">
        <f>Table1[[#This Row],[jp_sales]]/(2017-Table1[[#This Row],[year_of_release]])</f>
        <v>0</v>
      </c>
      <c r="X3740" s="6">
        <f>Table1[[#This Row],[other_sales]]/(2017-Table1[[#This Row],[year_of_release]])</f>
        <v>3333.3333333333335</v>
      </c>
      <c r="Y3740" s="4">
        <v>528816311</v>
      </c>
      <c r="Z3740" s="4">
        <v>440001482</v>
      </c>
      <c r="AA3740" s="4">
        <v>128063000</v>
      </c>
      <c r="AB3740" s="1">
        <f>Table1[[#This Row],[na_sales]]/Table1[[#This Row],[NA population]]</f>
        <v>1.8910158011370418E-4</v>
      </c>
      <c r="AC3740" s="1">
        <f>Table1[[#This Row],[eu_sales]]/Table1[[#This Row],[Eu population]]</f>
        <v>1.8181756942355025E-4</v>
      </c>
      <c r="AD3740" s="1">
        <f>Table1[[#This Row],[jp_sales]]/Table1[[#This Row],[Jp population]]</f>
        <v>0</v>
      </c>
    </row>
    <row r="3741" spans="1:30" x14ac:dyDescent="0.25">
      <c r="A3741" t="s">
        <v>3113</v>
      </c>
      <c r="B3741" t="s">
        <v>39</v>
      </c>
      <c r="C3741">
        <v>2009</v>
      </c>
      <c r="D3741" t="s">
        <v>40</v>
      </c>
      <c r="E3741" t="s">
        <v>100</v>
      </c>
      <c r="F3741" s="4">
        <v>110000</v>
      </c>
      <c r="G3741" s="4">
        <v>70000</v>
      </c>
      <c r="H3741" s="4">
        <v>0</v>
      </c>
      <c r="I3741" s="4">
        <v>30000</v>
      </c>
      <c r="J3741">
        <v>4.3</v>
      </c>
      <c r="K3741">
        <v>32</v>
      </c>
      <c r="L3741">
        <v>4.8</v>
      </c>
      <c r="M3741" s="4">
        <v>13</v>
      </c>
      <c r="N3741" t="s">
        <v>376</v>
      </c>
      <c r="O3741" t="s">
        <v>67</v>
      </c>
      <c r="P3741" s="4">
        <v>210000</v>
      </c>
      <c r="Q3741" s="3">
        <f>AVERAGE(Table1[[#This Row],[critic_score]],Table1[[#This Row],[user_score]])</f>
        <v>4.55</v>
      </c>
      <c r="R3741" s="4">
        <f>Table1[[#This Row],[user_count]]+Table1[[#This Row],[critic_count]]</f>
        <v>45</v>
      </c>
      <c r="S3741" s="2">
        <f>100000*Table1[[#This Row],[review_count]]/Table1[[#This Row],[total sales]]</f>
        <v>21.428571428571427</v>
      </c>
      <c r="T3741" s="2">
        <f>Table1[[#This Row],[total sales]]/(2017-Table1[[#This Row],[year_of_release]])</f>
        <v>26250</v>
      </c>
      <c r="U3741" s="9">
        <f>Table1[[#This Row],[na_sales]]/(2017-Table1[[#This Row],[year_of_release]])</f>
        <v>13750</v>
      </c>
      <c r="V3741" s="6">
        <f>Table1[[#This Row],[eu_sales]]/(2017-Table1[[#This Row],[year_of_release]])</f>
        <v>8750</v>
      </c>
      <c r="W3741" s="6">
        <f>Table1[[#This Row],[jp_sales]]/(2017-Table1[[#This Row],[year_of_release]])</f>
        <v>0</v>
      </c>
      <c r="X3741" s="6">
        <f>Table1[[#This Row],[other_sales]]/(2017-Table1[[#This Row],[year_of_release]])</f>
        <v>3750</v>
      </c>
      <c r="Y3741" s="4">
        <v>534740514</v>
      </c>
      <c r="Z3741" s="4">
        <v>441041694</v>
      </c>
      <c r="AA3741" s="4">
        <v>128047000</v>
      </c>
      <c r="AB3741" s="1">
        <f>Table1[[#This Row],[na_sales]]/Table1[[#This Row],[NA population]]</f>
        <v>2.0570724888071599E-4</v>
      </c>
      <c r="AC3741" s="1">
        <f>Table1[[#This Row],[eu_sales]]/Table1[[#This Row],[Eu population]]</f>
        <v>1.5871515313017095E-4</v>
      </c>
      <c r="AD3741" s="1">
        <f>Table1[[#This Row],[jp_sales]]/Table1[[#This Row],[Jp population]]</f>
        <v>0</v>
      </c>
    </row>
    <row r="3742" spans="1:30" x14ac:dyDescent="0.25">
      <c r="A3742" t="s">
        <v>971</v>
      </c>
      <c r="B3742" t="s">
        <v>118</v>
      </c>
      <c r="C3742">
        <v>2010</v>
      </c>
      <c r="D3742" t="s">
        <v>65</v>
      </c>
      <c r="E3742" t="s">
        <v>425</v>
      </c>
      <c r="F3742" s="4">
        <v>110000</v>
      </c>
      <c r="G3742" s="4">
        <v>60000</v>
      </c>
      <c r="H3742" s="4">
        <v>0</v>
      </c>
      <c r="I3742" s="4">
        <v>40000</v>
      </c>
      <c r="J3742">
        <v>7.4</v>
      </c>
      <c r="K3742">
        <v>27</v>
      </c>
      <c r="L3742">
        <v>7</v>
      </c>
      <c r="M3742" s="4">
        <v>13</v>
      </c>
      <c r="N3742" t="s">
        <v>529</v>
      </c>
      <c r="O3742" t="s">
        <v>67</v>
      </c>
      <c r="P3742" s="4">
        <v>210000</v>
      </c>
      <c r="Q3742" s="3">
        <f>AVERAGE(Table1[[#This Row],[critic_score]],Table1[[#This Row],[user_score]])</f>
        <v>7.2</v>
      </c>
      <c r="R3742" s="4">
        <f>Table1[[#This Row],[user_count]]+Table1[[#This Row],[critic_count]]</f>
        <v>40</v>
      </c>
      <c r="S3742" s="2">
        <f>100000*Table1[[#This Row],[review_count]]/Table1[[#This Row],[total sales]]</f>
        <v>19.047619047619047</v>
      </c>
      <c r="T3742" s="2">
        <f>Table1[[#This Row],[total sales]]/(2017-Table1[[#This Row],[year_of_release]])</f>
        <v>30000</v>
      </c>
      <c r="U3742" s="9">
        <f>Table1[[#This Row],[na_sales]]/(2017-Table1[[#This Row],[year_of_release]])</f>
        <v>15714.285714285714</v>
      </c>
      <c r="V3742" s="6">
        <f>Table1[[#This Row],[eu_sales]]/(2017-Table1[[#This Row],[year_of_release]])</f>
        <v>8571.4285714285706</v>
      </c>
      <c r="W3742" s="6">
        <f>Table1[[#This Row],[jp_sales]]/(2017-Table1[[#This Row],[year_of_release]])</f>
        <v>0</v>
      </c>
      <c r="X3742" s="6">
        <f>Table1[[#This Row],[other_sales]]/(2017-Table1[[#This Row],[year_of_release]])</f>
        <v>5714.2857142857147</v>
      </c>
      <c r="Y3742" s="4">
        <v>540520772</v>
      </c>
      <c r="Z3742" s="4">
        <v>441654761</v>
      </c>
      <c r="AA3742" s="4">
        <v>128070000</v>
      </c>
      <c r="AB3742" s="1">
        <f>Table1[[#This Row],[na_sales]]/Table1[[#This Row],[NA population]]</f>
        <v>2.035074426334905E-4</v>
      </c>
      <c r="AC3742" s="1">
        <f>Table1[[#This Row],[eu_sales]]/Table1[[#This Row],[Eu population]]</f>
        <v>1.3585271868041745E-4</v>
      </c>
      <c r="AD3742" s="1">
        <f>Table1[[#This Row],[jp_sales]]/Table1[[#This Row],[Jp population]]</f>
        <v>0</v>
      </c>
    </row>
    <row r="3743" spans="1:30" x14ac:dyDescent="0.25">
      <c r="A3743" t="s">
        <v>2268</v>
      </c>
      <c r="B3743" t="s">
        <v>118</v>
      </c>
      <c r="C3743">
        <v>2005</v>
      </c>
      <c r="D3743" t="s">
        <v>29</v>
      </c>
      <c r="E3743" t="s">
        <v>55</v>
      </c>
      <c r="F3743" s="4">
        <v>190000</v>
      </c>
      <c r="G3743" s="4">
        <v>0</v>
      </c>
      <c r="H3743" s="4">
        <v>0</v>
      </c>
      <c r="I3743" s="4">
        <v>20000</v>
      </c>
      <c r="J3743">
        <v>3.7</v>
      </c>
      <c r="K3743">
        <v>6</v>
      </c>
      <c r="L3743">
        <v>6.4</v>
      </c>
      <c r="M3743" s="4">
        <v>20</v>
      </c>
      <c r="N3743" t="s">
        <v>55</v>
      </c>
      <c r="O3743" t="s">
        <v>84</v>
      </c>
      <c r="P3743" s="4">
        <v>210000</v>
      </c>
      <c r="Q3743" s="3">
        <f>AVERAGE(Table1[[#This Row],[critic_score]],Table1[[#This Row],[user_score]])</f>
        <v>5.0500000000000007</v>
      </c>
      <c r="R3743" s="4">
        <f>Table1[[#This Row],[user_count]]+Table1[[#This Row],[critic_count]]</f>
        <v>26</v>
      </c>
      <c r="S3743" s="2">
        <f>100000*Table1[[#This Row],[review_count]]/Table1[[#This Row],[total sales]]</f>
        <v>12.380952380952381</v>
      </c>
      <c r="T3743" s="2">
        <f>Table1[[#This Row],[total sales]]/(2017-Table1[[#This Row],[year_of_release]])</f>
        <v>17500</v>
      </c>
      <c r="U3743" s="9">
        <f>Table1[[#This Row],[na_sales]]/(2017-Table1[[#This Row],[year_of_release]])</f>
        <v>15833.333333333334</v>
      </c>
      <c r="V3743" s="6">
        <f>Table1[[#This Row],[eu_sales]]/(2017-Table1[[#This Row],[year_of_release]])</f>
        <v>0</v>
      </c>
      <c r="W3743" s="6">
        <f>Table1[[#This Row],[jp_sales]]/(2017-Table1[[#This Row],[year_of_release]])</f>
        <v>0</v>
      </c>
      <c r="X3743" s="6">
        <f>Table1[[#This Row],[other_sales]]/(2017-Table1[[#This Row],[year_of_release]])</f>
        <v>1666.6666666666667</v>
      </c>
      <c r="Y3743" s="4">
        <v>511054143</v>
      </c>
      <c r="Z3743" s="4">
        <v>435713800</v>
      </c>
      <c r="AA3743" s="4">
        <v>127773000</v>
      </c>
      <c r="AB3743" s="1">
        <f>Table1[[#This Row],[na_sales]]/Table1[[#This Row],[NA population]]</f>
        <v>3.7178056885452153E-4</v>
      </c>
      <c r="AC3743" s="1">
        <f>Table1[[#This Row],[eu_sales]]/Table1[[#This Row],[Eu population]]</f>
        <v>0</v>
      </c>
      <c r="AD3743" s="1">
        <f>Table1[[#This Row],[jp_sales]]/Table1[[#This Row],[Jp population]]</f>
        <v>0</v>
      </c>
    </row>
    <row r="3744" spans="1:30" x14ac:dyDescent="0.25">
      <c r="A3744" t="s">
        <v>969</v>
      </c>
      <c r="B3744" t="s">
        <v>34</v>
      </c>
      <c r="C3744">
        <v>2007</v>
      </c>
      <c r="D3744" t="s">
        <v>29</v>
      </c>
      <c r="E3744" t="s">
        <v>83</v>
      </c>
      <c r="F3744" s="4">
        <v>180000</v>
      </c>
      <c r="G3744" s="4">
        <v>10000</v>
      </c>
      <c r="H3744" s="4">
        <v>0</v>
      </c>
      <c r="I3744" s="4">
        <v>20000</v>
      </c>
      <c r="J3744">
        <v>6.7</v>
      </c>
      <c r="K3744">
        <v>16</v>
      </c>
      <c r="L3744">
        <v>7.3</v>
      </c>
      <c r="M3744" s="4">
        <v>19</v>
      </c>
      <c r="N3744" t="s">
        <v>671</v>
      </c>
      <c r="O3744" t="s">
        <v>21</v>
      </c>
      <c r="P3744" s="4">
        <v>210000</v>
      </c>
      <c r="Q3744" s="3">
        <f>AVERAGE(Table1[[#This Row],[critic_score]],Table1[[#This Row],[user_score]])</f>
        <v>7</v>
      </c>
      <c r="R3744" s="4">
        <f>Table1[[#This Row],[user_count]]+Table1[[#This Row],[critic_count]]</f>
        <v>35</v>
      </c>
      <c r="S3744" s="2">
        <f>100000*Table1[[#This Row],[review_count]]/Table1[[#This Row],[total sales]]</f>
        <v>16.666666666666668</v>
      </c>
      <c r="T3744" s="2">
        <f>Table1[[#This Row],[total sales]]/(2017-Table1[[#This Row],[year_of_release]])</f>
        <v>21000</v>
      </c>
      <c r="U3744" s="9">
        <f>Table1[[#This Row],[na_sales]]/(2017-Table1[[#This Row],[year_of_release]])</f>
        <v>18000</v>
      </c>
      <c r="V3744" s="6">
        <f>Table1[[#This Row],[eu_sales]]/(2017-Table1[[#This Row],[year_of_release]])</f>
        <v>1000</v>
      </c>
      <c r="W3744" s="6">
        <f>Table1[[#This Row],[jp_sales]]/(2017-Table1[[#This Row],[year_of_release]])</f>
        <v>0</v>
      </c>
      <c r="X3744" s="6">
        <f>Table1[[#This Row],[other_sales]]/(2017-Table1[[#This Row],[year_of_release]])</f>
        <v>2000</v>
      </c>
      <c r="Y3744" s="4">
        <v>522751172</v>
      </c>
      <c r="Z3744" s="4">
        <v>438594184</v>
      </c>
      <c r="AA3744" s="4">
        <v>128001000</v>
      </c>
      <c r="AB3744" s="1">
        <f>Table1[[#This Row],[na_sales]]/Table1[[#This Row],[NA population]]</f>
        <v>3.4433208310434929E-4</v>
      </c>
      <c r="AC3744" s="1">
        <f>Table1[[#This Row],[eu_sales]]/Table1[[#This Row],[Eu population]]</f>
        <v>2.280011993957494E-5</v>
      </c>
      <c r="AD3744" s="1">
        <f>Table1[[#This Row],[jp_sales]]/Table1[[#This Row],[Jp population]]</f>
        <v>0</v>
      </c>
    </row>
    <row r="3745" spans="1:30" x14ac:dyDescent="0.25">
      <c r="A3745" t="s">
        <v>3256</v>
      </c>
      <c r="B3745" t="s">
        <v>45</v>
      </c>
      <c r="C3745">
        <v>2002</v>
      </c>
      <c r="D3745" t="s">
        <v>40</v>
      </c>
      <c r="E3745" t="s">
        <v>270</v>
      </c>
      <c r="F3745" s="4">
        <v>100000</v>
      </c>
      <c r="G3745" s="4">
        <v>80000</v>
      </c>
      <c r="H3745" s="4">
        <v>0</v>
      </c>
      <c r="I3745" s="4">
        <v>30000</v>
      </c>
      <c r="J3745">
        <v>8.1</v>
      </c>
      <c r="K3745">
        <v>25</v>
      </c>
      <c r="L3745">
        <v>8.9</v>
      </c>
      <c r="M3745" s="4">
        <v>49</v>
      </c>
      <c r="N3745" t="s">
        <v>2681</v>
      </c>
      <c r="O3745" t="s">
        <v>43</v>
      </c>
      <c r="P3745" s="4">
        <v>210000</v>
      </c>
      <c r="Q3745" s="3">
        <f>AVERAGE(Table1[[#This Row],[critic_score]],Table1[[#This Row],[user_score]])</f>
        <v>8.5</v>
      </c>
      <c r="R3745" s="4">
        <f>Table1[[#This Row],[user_count]]+Table1[[#This Row],[critic_count]]</f>
        <v>74</v>
      </c>
      <c r="S3745" s="2">
        <f>100000*Table1[[#This Row],[review_count]]/Table1[[#This Row],[total sales]]</f>
        <v>35.238095238095241</v>
      </c>
      <c r="T3745" s="2">
        <f>Table1[[#This Row],[total sales]]/(2017-Table1[[#This Row],[year_of_release]])</f>
        <v>14000</v>
      </c>
      <c r="U3745" s="9">
        <f>Table1[[#This Row],[na_sales]]/(2017-Table1[[#This Row],[year_of_release]])</f>
        <v>6666.666666666667</v>
      </c>
      <c r="V3745" s="6">
        <f>Table1[[#This Row],[eu_sales]]/(2017-Table1[[#This Row],[year_of_release]])</f>
        <v>5333.333333333333</v>
      </c>
      <c r="W3745" s="6">
        <f>Table1[[#This Row],[jp_sales]]/(2017-Table1[[#This Row],[year_of_release]])</f>
        <v>0</v>
      </c>
      <c r="X3745" s="6">
        <f>Table1[[#This Row],[other_sales]]/(2017-Table1[[#This Row],[year_of_release]])</f>
        <v>2000</v>
      </c>
      <c r="Y3745" s="4">
        <v>495013192</v>
      </c>
      <c r="Z3745" s="4">
        <v>431019772</v>
      </c>
      <c r="AA3745" s="4">
        <v>127445000</v>
      </c>
      <c r="AB3745" s="1">
        <f>Table1[[#This Row],[na_sales]]/Table1[[#This Row],[NA population]]</f>
        <v>2.0201481822326869E-4</v>
      </c>
      <c r="AC3745" s="1">
        <f>Table1[[#This Row],[eu_sales]]/Table1[[#This Row],[Eu population]]</f>
        <v>1.8560633455116764E-4</v>
      </c>
      <c r="AD3745" s="1">
        <f>Table1[[#This Row],[jp_sales]]/Table1[[#This Row],[Jp population]]</f>
        <v>0</v>
      </c>
    </row>
    <row r="3746" spans="1:30" x14ac:dyDescent="0.25">
      <c r="A3746" t="s">
        <v>3258</v>
      </c>
      <c r="B3746" t="s">
        <v>45</v>
      </c>
      <c r="C3746">
        <v>2001</v>
      </c>
      <c r="D3746" t="s">
        <v>23</v>
      </c>
      <c r="E3746" t="s">
        <v>100</v>
      </c>
      <c r="F3746" s="4">
        <v>100000</v>
      </c>
      <c r="G3746" s="4">
        <v>80000</v>
      </c>
      <c r="H3746" s="4">
        <v>0</v>
      </c>
      <c r="I3746" s="4">
        <v>30000</v>
      </c>
      <c r="J3746">
        <v>8.5</v>
      </c>
      <c r="K3746">
        <v>17</v>
      </c>
      <c r="L3746">
        <v>8.1999999999999993</v>
      </c>
      <c r="M3746" s="4">
        <v>9</v>
      </c>
      <c r="N3746" t="s">
        <v>100</v>
      </c>
      <c r="O3746" t="s">
        <v>21</v>
      </c>
      <c r="P3746" s="4">
        <v>210000</v>
      </c>
      <c r="Q3746" s="3">
        <f>AVERAGE(Table1[[#This Row],[critic_score]],Table1[[#This Row],[user_score]])</f>
        <v>8.35</v>
      </c>
      <c r="R3746" s="4">
        <f>Table1[[#This Row],[user_count]]+Table1[[#This Row],[critic_count]]</f>
        <v>26</v>
      </c>
      <c r="S3746" s="2">
        <f>100000*Table1[[#This Row],[review_count]]/Table1[[#This Row],[total sales]]</f>
        <v>12.380952380952381</v>
      </c>
      <c r="T3746" s="2">
        <f>Table1[[#This Row],[total sales]]/(2017-Table1[[#This Row],[year_of_release]])</f>
        <v>13125</v>
      </c>
      <c r="U3746" s="9">
        <f>Table1[[#This Row],[na_sales]]/(2017-Table1[[#This Row],[year_of_release]])</f>
        <v>6250</v>
      </c>
      <c r="V3746" s="6">
        <f>Table1[[#This Row],[eu_sales]]/(2017-Table1[[#This Row],[year_of_release]])</f>
        <v>5000</v>
      </c>
      <c r="W3746" s="6">
        <f>Table1[[#This Row],[jp_sales]]/(2017-Table1[[#This Row],[year_of_release]])</f>
        <v>0</v>
      </c>
      <c r="X3746" s="6">
        <f>Table1[[#This Row],[other_sales]]/(2017-Table1[[#This Row],[year_of_release]])</f>
        <v>1875</v>
      </c>
      <c r="Y3746" s="4">
        <v>489752572</v>
      </c>
      <c r="Z3746" s="4">
        <v>430035992</v>
      </c>
      <c r="AA3746" s="4">
        <v>127149000</v>
      </c>
      <c r="AB3746" s="1">
        <f>Table1[[#This Row],[na_sales]]/Table1[[#This Row],[NA population]]</f>
        <v>2.0418473677765597E-4</v>
      </c>
      <c r="AC3746" s="1">
        <f>Table1[[#This Row],[eu_sales]]/Table1[[#This Row],[Eu population]]</f>
        <v>1.8603094040556495E-4</v>
      </c>
      <c r="AD3746" s="1">
        <f>Table1[[#This Row],[jp_sales]]/Table1[[#This Row],[Jp population]]</f>
        <v>0</v>
      </c>
    </row>
    <row r="3747" spans="1:30" x14ac:dyDescent="0.25">
      <c r="A3747" t="s">
        <v>2448</v>
      </c>
      <c r="B3747" t="s">
        <v>45</v>
      </c>
      <c r="C3747">
        <v>2008</v>
      </c>
      <c r="D3747" t="s">
        <v>40</v>
      </c>
      <c r="E3747" t="s">
        <v>55</v>
      </c>
      <c r="F3747" s="4">
        <v>100000</v>
      </c>
      <c r="G3747" s="4">
        <v>80000</v>
      </c>
      <c r="H3747" s="4">
        <v>0</v>
      </c>
      <c r="I3747" s="4">
        <v>30000</v>
      </c>
      <c r="J3747">
        <v>6.9</v>
      </c>
      <c r="K3747">
        <v>4</v>
      </c>
      <c r="L3747">
        <v>4.0999999999999996</v>
      </c>
      <c r="M3747" s="4">
        <v>16</v>
      </c>
      <c r="N3747" t="s">
        <v>2998</v>
      </c>
      <c r="O3747" t="s">
        <v>84</v>
      </c>
      <c r="P3747" s="4">
        <v>210000</v>
      </c>
      <c r="Q3747" s="3">
        <f>AVERAGE(Table1[[#This Row],[critic_score]],Table1[[#This Row],[user_score]])</f>
        <v>5.5</v>
      </c>
      <c r="R3747" s="4">
        <f>Table1[[#This Row],[user_count]]+Table1[[#This Row],[critic_count]]</f>
        <v>20</v>
      </c>
      <c r="S3747" s="2">
        <f>100000*Table1[[#This Row],[review_count]]/Table1[[#This Row],[total sales]]</f>
        <v>9.5238095238095237</v>
      </c>
      <c r="T3747" s="2">
        <f>Table1[[#This Row],[total sales]]/(2017-Table1[[#This Row],[year_of_release]])</f>
        <v>23333.333333333332</v>
      </c>
      <c r="U3747" s="9">
        <f>Table1[[#This Row],[na_sales]]/(2017-Table1[[#This Row],[year_of_release]])</f>
        <v>11111.111111111111</v>
      </c>
      <c r="V3747" s="6">
        <f>Table1[[#This Row],[eu_sales]]/(2017-Table1[[#This Row],[year_of_release]])</f>
        <v>8888.8888888888887</v>
      </c>
      <c r="W3747" s="6">
        <f>Table1[[#This Row],[jp_sales]]/(2017-Table1[[#This Row],[year_of_release]])</f>
        <v>0</v>
      </c>
      <c r="X3747" s="6">
        <f>Table1[[#This Row],[other_sales]]/(2017-Table1[[#This Row],[year_of_release]])</f>
        <v>3333.3333333333335</v>
      </c>
      <c r="Y3747" s="4">
        <v>528816311</v>
      </c>
      <c r="Z3747" s="4">
        <v>440001482</v>
      </c>
      <c r="AA3747" s="4">
        <v>128063000</v>
      </c>
      <c r="AB3747" s="1">
        <f>Table1[[#This Row],[na_sales]]/Table1[[#This Row],[NA population]]</f>
        <v>1.8910158011370418E-4</v>
      </c>
      <c r="AC3747" s="1">
        <f>Table1[[#This Row],[eu_sales]]/Table1[[#This Row],[Eu population]]</f>
        <v>1.8181756942355025E-4</v>
      </c>
      <c r="AD3747" s="1">
        <f>Table1[[#This Row],[jp_sales]]/Table1[[#This Row],[Jp population]]</f>
        <v>0</v>
      </c>
    </row>
    <row r="3748" spans="1:30" x14ac:dyDescent="0.25">
      <c r="A3748" t="s">
        <v>2004</v>
      </c>
      <c r="B3748" t="s">
        <v>103</v>
      </c>
      <c r="C3748">
        <v>2005</v>
      </c>
      <c r="D3748" t="s">
        <v>40</v>
      </c>
      <c r="E3748" t="s">
        <v>100</v>
      </c>
      <c r="F3748" s="4">
        <v>160000</v>
      </c>
      <c r="G3748" s="4">
        <v>40000</v>
      </c>
      <c r="H3748" s="4">
        <v>0</v>
      </c>
      <c r="I3748" s="4">
        <v>10000</v>
      </c>
      <c r="J3748">
        <v>6.5</v>
      </c>
      <c r="K3748">
        <v>56</v>
      </c>
      <c r="L3748">
        <v>7.1</v>
      </c>
      <c r="M3748" s="4">
        <v>21</v>
      </c>
      <c r="N3748" t="s">
        <v>369</v>
      </c>
      <c r="O3748" t="s">
        <v>67</v>
      </c>
      <c r="P3748" s="4">
        <v>210000</v>
      </c>
      <c r="Q3748" s="3">
        <f>AVERAGE(Table1[[#This Row],[critic_score]],Table1[[#This Row],[user_score]])</f>
        <v>6.8</v>
      </c>
      <c r="R3748" s="4">
        <f>Table1[[#This Row],[user_count]]+Table1[[#This Row],[critic_count]]</f>
        <v>77</v>
      </c>
      <c r="S3748" s="2">
        <f>100000*Table1[[#This Row],[review_count]]/Table1[[#This Row],[total sales]]</f>
        <v>36.666666666666664</v>
      </c>
      <c r="T3748" s="2">
        <f>Table1[[#This Row],[total sales]]/(2017-Table1[[#This Row],[year_of_release]])</f>
        <v>17500</v>
      </c>
      <c r="U3748" s="9">
        <f>Table1[[#This Row],[na_sales]]/(2017-Table1[[#This Row],[year_of_release]])</f>
        <v>13333.333333333334</v>
      </c>
      <c r="V3748" s="6">
        <f>Table1[[#This Row],[eu_sales]]/(2017-Table1[[#This Row],[year_of_release]])</f>
        <v>3333.3333333333335</v>
      </c>
      <c r="W3748" s="6">
        <f>Table1[[#This Row],[jp_sales]]/(2017-Table1[[#This Row],[year_of_release]])</f>
        <v>0</v>
      </c>
      <c r="X3748" s="6">
        <f>Table1[[#This Row],[other_sales]]/(2017-Table1[[#This Row],[year_of_release]])</f>
        <v>833.33333333333337</v>
      </c>
      <c r="Y3748" s="4">
        <v>511054143</v>
      </c>
      <c r="Z3748" s="4">
        <v>435713800</v>
      </c>
      <c r="AA3748" s="4">
        <v>127773000</v>
      </c>
      <c r="AB3748" s="1">
        <f>Table1[[#This Row],[na_sales]]/Table1[[#This Row],[NA population]]</f>
        <v>3.1307837377222866E-4</v>
      </c>
      <c r="AC3748" s="1">
        <f>Table1[[#This Row],[eu_sales]]/Table1[[#This Row],[Eu population]]</f>
        <v>9.1803381026719835E-5</v>
      </c>
      <c r="AD3748" s="1">
        <f>Table1[[#This Row],[jp_sales]]/Table1[[#This Row],[Jp population]]</f>
        <v>0</v>
      </c>
    </row>
    <row r="3749" spans="1:30" x14ac:dyDescent="0.25">
      <c r="A3749" t="s">
        <v>3122</v>
      </c>
      <c r="B3749" t="s">
        <v>200</v>
      </c>
      <c r="C3749">
        <v>2014</v>
      </c>
      <c r="D3749" t="s">
        <v>19</v>
      </c>
      <c r="E3749" t="s">
        <v>100</v>
      </c>
      <c r="F3749" s="4">
        <v>170000</v>
      </c>
      <c r="G3749" s="4">
        <v>20000</v>
      </c>
      <c r="H3749" s="4">
        <v>0</v>
      </c>
      <c r="I3749" s="4">
        <v>20000</v>
      </c>
      <c r="J3749">
        <v>5.3</v>
      </c>
      <c r="K3749">
        <v>9</v>
      </c>
      <c r="L3749">
        <v>6.8</v>
      </c>
      <c r="M3749" s="4">
        <v>53</v>
      </c>
      <c r="N3749" t="s">
        <v>101</v>
      </c>
      <c r="O3749" t="s">
        <v>21</v>
      </c>
      <c r="P3749" s="4">
        <v>210000</v>
      </c>
      <c r="Q3749" s="3">
        <f>AVERAGE(Table1[[#This Row],[critic_score]],Table1[[#This Row],[user_score]])</f>
        <v>6.05</v>
      </c>
      <c r="R3749" s="4">
        <f>Table1[[#This Row],[user_count]]+Table1[[#This Row],[critic_count]]</f>
        <v>62</v>
      </c>
      <c r="S3749" s="2">
        <f>100000*Table1[[#This Row],[review_count]]/Table1[[#This Row],[total sales]]</f>
        <v>29.523809523809526</v>
      </c>
      <c r="T3749" s="2">
        <f>Table1[[#This Row],[total sales]]/(2017-Table1[[#This Row],[year_of_release]])</f>
        <v>70000</v>
      </c>
      <c r="U3749" s="9">
        <f>Table1[[#This Row],[na_sales]]/(2017-Table1[[#This Row],[year_of_release]])</f>
        <v>56666.666666666664</v>
      </c>
      <c r="V3749" s="6">
        <f>Table1[[#This Row],[eu_sales]]/(2017-Table1[[#This Row],[year_of_release]])</f>
        <v>6666.666666666667</v>
      </c>
      <c r="W3749" s="6">
        <f>Table1[[#This Row],[jp_sales]]/(2017-Table1[[#This Row],[year_of_release]])</f>
        <v>0</v>
      </c>
      <c r="X3749" s="6">
        <f>Table1[[#This Row],[other_sales]]/(2017-Table1[[#This Row],[year_of_release]])</f>
        <v>6666.666666666667</v>
      </c>
      <c r="Y3749" s="4">
        <v>562338430</v>
      </c>
      <c r="Z3749" s="4">
        <v>443580712</v>
      </c>
      <c r="AA3749" s="4">
        <v>127276000</v>
      </c>
      <c r="AB3749" s="1">
        <f>Table1[[#This Row],[na_sales]]/Table1[[#This Row],[NA population]]</f>
        <v>3.0230905613190973E-4</v>
      </c>
      <c r="AC3749" s="1">
        <f>Table1[[#This Row],[eu_sales]]/Table1[[#This Row],[Eu population]]</f>
        <v>4.5087623196745311E-5</v>
      </c>
      <c r="AD3749" s="1">
        <f>Table1[[#This Row],[jp_sales]]/Table1[[#This Row],[Jp population]]</f>
        <v>0</v>
      </c>
    </row>
    <row r="3750" spans="1:30" x14ac:dyDescent="0.25">
      <c r="A3750" t="s">
        <v>3260</v>
      </c>
      <c r="B3750" t="s">
        <v>103</v>
      </c>
      <c r="C3750">
        <v>2002</v>
      </c>
      <c r="D3750" t="s">
        <v>40</v>
      </c>
      <c r="E3750" t="s">
        <v>403</v>
      </c>
      <c r="F3750" s="4">
        <v>130000</v>
      </c>
      <c r="G3750" s="4">
        <v>40000</v>
      </c>
      <c r="H3750" s="4">
        <v>30000</v>
      </c>
      <c r="I3750" s="4">
        <v>10000</v>
      </c>
      <c r="J3750">
        <v>8.8000000000000007</v>
      </c>
      <c r="K3750">
        <v>36</v>
      </c>
      <c r="L3750">
        <v>8.1999999999999993</v>
      </c>
      <c r="M3750" s="4">
        <v>102</v>
      </c>
      <c r="N3750" t="s">
        <v>2976</v>
      </c>
      <c r="O3750" t="s">
        <v>67</v>
      </c>
      <c r="P3750" s="4">
        <v>210000</v>
      </c>
      <c r="Q3750" s="3">
        <f>AVERAGE(Table1[[#This Row],[critic_score]],Table1[[#This Row],[user_score]])</f>
        <v>8.5</v>
      </c>
      <c r="R3750" s="4">
        <f>Table1[[#This Row],[user_count]]+Table1[[#This Row],[critic_count]]</f>
        <v>138</v>
      </c>
      <c r="S3750" s="2">
        <f>100000*Table1[[#This Row],[review_count]]/Table1[[#This Row],[total sales]]</f>
        <v>65.714285714285708</v>
      </c>
      <c r="T3750" s="2">
        <f>Table1[[#This Row],[total sales]]/(2017-Table1[[#This Row],[year_of_release]])</f>
        <v>14000</v>
      </c>
      <c r="U3750" s="9">
        <f>Table1[[#This Row],[na_sales]]/(2017-Table1[[#This Row],[year_of_release]])</f>
        <v>8666.6666666666661</v>
      </c>
      <c r="V3750" s="6">
        <f>Table1[[#This Row],[eu_sales]]/(2017-Table1[[#This Row],[year_of_release]])</f>
        <v>2666.6666666666665</v>
      </c>
      <c r="W3750" s="6">
        <f>Table1[[#This Row],[jp_sales]]/(2017-Table1[[#This Row],[year_of_release]])</f>
        <v>2000</v>
      </c>
      <c r="X3750" s="6">
        <f>Table1[[#This Row],[other_sales]]/(2017-Table1[[#This Row],[year_of_release]])</f>
        <v>666.66666666666663</v>
      </c>
      <c r="Y3750" s="4">
        <v>495013192</v>
      </c>
      <c r="Z3750" s="4">
        <v>431019772</v>
      </c>
      <c r="AA3750" s="4">
        <v>127445000</v>
      </c>
      <c r="AB3750" s="1">
        <f>Table1[[#This Row],[na_sales]]/Table1[[#This Row],[NA population]]</f>
        <v>2.6261926369024928E-4</v>
      </c>
      <c r="AC3750" s="1">
        <f>Table1[[#This Row],[eu_sales]]/Table1[[#This Row],[Eu population]]</f>
        <v>9.2803167275583819E-5</v>
      </c>
      <c r="AD3750" s="1">
        <f>Table1[[#This Row],[jp_sales]]/Table1[[#This Row],[Jp population]]</f>
        <v>2.3539566087331791E-4</v>
      </c>
    </row>
    <row r="3751" spans="1:30" x14ac:dyDescent="0.25">
      <c r="A3751" t="s">
        <v>1987</v>
      </c>
      <c r="B3751" t="s">
        <v>138</v>
      </c>
      <c r="C3751">
        <v>2001</v>
      </c>
      <c r="D3751" t="s">
        <v>19</v>
      </c>
      <c r="E3751" t="s">
        <v>549</v>
      </c>
      <c r="F3751" s="4">
        <v>160000</v>
      </c>
      <c r="G3751" s="4">
        <v>40000</v>
      </c>
      <c r="H3751" s="4">
        <v>0</v>
      </c>
      <c r="I3751" s="4">
        <v>10000</v>
      </c>
      <c r="J3751">
        <v>7.9</v>
      </c>
      <c r="K3751">
        <v>13</v>
      </c>
      <c r="L3751">
        <v>8.6999999999999993</v>
      </c>
      <c r="M3751" s="4">
        <v>7</v>
      </c>
      <c r="N3751" t="s">
        <v>550</v>
      </c>
      <c r="O3751" t="s">
        <v>21</v>
      </c>
      <c r="P3751" s="4">
        <v>210000</v>
      </c>
      <c r="Q3751" s="3">
        <f>AVERAGE(Table1[[#This Row],[critic_score]],Table1[[#This Row],[user_score]])</f>
        <v>8.3000000000000007</v>
      </c>
      <c r="R3751" s="4">
        <f>Table1[[#This Row],[user_count]]+Table1[[#This Row],[critic_count]]</f>
        <v>20</v>
      </c>
      <c r="S3751" s="2">
        <f>100000*Table1[[#This Row],[review_count]]/Table1[[#This Row],[total sales]]</f>
        <v>9.5238095238095237</v>
      </c>
      <c r="T3751" s="2">
        <f>Table1[[#This Row],[total sales]]/(2017-Table1[[#This Row],[year_of_release]])</f>
        <v>13125</v>
      </c>
      <c r="U3751" s="9">
        <f>Table1[[#This Row],[na_sales]]/(2017-Table1[[#This Row],[year_of_release]])</f>
        <v>10000</v>
      </c>
      <c r="V3751" s="6">
        <f>Table1[[#This Row],[eu_sales]]/(2017-Table1[[#This Row],[year_of_release]])</f>
        <v>2500</v>
      </c>
      <c r="W3751" s="6">
        <f>Table1[[#This Row],[jp_sales]]/(2017-Table1[[#This Row],[year_of_release]])</f>
        <v>0</v>
      </c>
      <c r="X3751" s="6">
        <f>Table1[[#This Row],[other_sales]]/(2017-Table1[[#This Row],[year_of_release]])</f>
        <v>625</v>
      </c>
      <c r="Y3751" s="4">
        <v>489752572</v>
      </c>
      <c r="Z3751" s="4">
        <v>430035992</v>
      </c>
      <c r="AA3751" s="4">
        <v>127149000</v>
      </c>
      <c r="AB3751" s="1">
        <f>Table1[[#This Row],[na_sales]]/Table1[[#This Row],[NA population]]</f>
        <v>3.2669557884424955E-4</v>
      </c>
      <c r="AC3751" s="1">
        <f>Table1[[#This Row],[eu_sales]]/Table1[[#This Row],[Eu population]]</f>
        <v>9.3015470202782475E-5</v>
      </c>
      <c r="AD3751" s="1">
        <f>Table1[[#This Row],[jp_sales]]/Table1[[#This Row],[Jp population]]</f>
        <v>0</v>
      </c>
    </row>
    <row r="3752" spans="1:30" x14ac:dyDescent="0.25">
      <c r="A3752" t="s">
        <v>948</v>
      </c>
      <c r="B3752" t="s">
        <v>138</v>
      </c>
      <c r="C3752">
        <v>2002</v>
      </c>
      <c r="D3752" t="s">
        <v>19</v>
      </c>
      <c r="E3752" t="s">
        <v>100</v>
      </c>
      <c r="F3752" s="4">
        <v>160000</v>
      </c>
      <c r="G3752" s="4">
        <v>40000</v>
      </c>
      <c r="H3752" s="4">
        <v>0</v>
      </c>
      <c r="I3752" s="4">
        <v>10000</v>
      </c>
      <c r="J3752">
        <v>9.1</v>
      </c>
      <c r="K3752">
        <v>11</v>
      </c>
      <c r="L3752">
        <v>8.1</v>
      </c>
      <c r="M3752" s="4">
        <v>9</v>
      </c>
      <c r="N3752" t="s">
        <v>101</v>
      </c>
      <c r="O3752" t="s">
        <v>21</v>
      </c>
      <c r="P3752" s="4">
        <v>210000</v>
      </c>
      <c r="Q3752" s="3">
        <f>AVERAGE(Table1[[#This Row],[critic_score]],Table1[[#This Row],[user_score]])</f>
        <v>8.6</v>
      </c>
      <c r="R3752" s="4">
        <f>Table1[[#This Row],[user_count]]+Table1[[#This Row],[critic_count]]</f>
        <v>20</v>
      </c>
      <c r="S3752" s="2">
        <f>100000*Table1[[#This Row],[review_count]]/Table1[[#This Row],[total sales]]</f>
        <v>9.5238095238095237</v>
      </c>
      <c r="T3752" s="2">
        <f>Table1[[#This Row],[total sales]]/(2017-Table1[[#This Row],[year_of_release]])</f>
        <v>14000</v>
      </c>
      <c r="U3752" s="9">
        <f>Table1[[#This Row],[na_sales]]/(2017-Table1[[#This Row],[year_of_release]])</f>
        <v>10666.666666666666</v>
      </c>
      <c r="V3752" s="6">
        <f>Table1[[#This Row],[eu_sales]]/(2017-Table1[[#This Row],[year_of_release]])</f>
        <v>2666.6666666666665</v>
      </c>
      <c r="W3752" s="6">
        <f>Table1[[#This Row],[jp_sales]]/(2017-Table1[[#This Row],[year_of_release]])</f>
        <v>0</v>
      </c>
      <c r="X3752" s="6">
        <f>Table1[[#This Row],[other_sales]]/(2017-Table1[[#This Row],[year_of_release]])</f>
        <v>666.66666666666663</v>
      </c>
      <c r="Y3752" s="4">
        <v>495013192</v>
      </c>
      <c r="Z3752" s="4">
        <v>431019772</v>
      </c>
      <c r="AA3752" s="4">
        <v>127445000</v>
      </c>
      <c r="AB3752" s="1">
        <f>Table1[[#This Row],[na_sales]]/Table1[[#This Row],[NA population]]</f>
        <v>3.2322370915722988E-4</v>
      </c>
      <c r="AC3752" s="1">
        <f>Table1[[#This Row],[eu_sales]]/Table1[[#This Row],[Eu population]]</f>
        <v>9.2803167275583819E-5</v>
      </c>
      <c r="AD3752" s="1">
        <f>Table1[[#This Row],[jp_sales]]/Table1[[#This Row],[Jp population]]</f>
        <v>0</v>
      </c>
    </row>
    <row r="3753" spans="1:30" x14ac:dyDescent="0.25">
      <c r="A3753" t="s">
        <v>3262</v>
      </c>
      <c r="B3753" t="s">
        <v>892</v>
      </c>
      <c r="C3753">
        <v>2014</v>
      </c>
      <c r="D3753" t="s">
        <v>65</v>
      </c>
      <c r="E3753" t="s">
        <v>267</v>
      </c>
      <c r="F3753" s="4">
        <v>0</v>
      </c>
      <c r="G3753" s="4">
        <v>30000</v>
      </c>
      <c r="H3753" s="4">
        <v>170000</v>
      </c>
      <c r="I3753" s="4">
        <v>10000</v>
      </c>
      <c r="J3753">
        <v>7.4</v>
      </c>
      <c r="K3753">
        <v>5</v>
      </c>
      <c r="L3753">
        <v>7.9</v>
      </c>
      <c r="M3753" s="4">
        <v>29</v>
      </c>
      <c r="N3753" t="s">
        <v>810</v>
      </c>
      <c r="O3753" t="s">
        <v>67</v>
      </c>
      <c r="P3753" s="4">
        <v>210000</v>
      </c>
      <c r="Q3753" s="3">
        <f>AVERAGE(Table1[[#This Row],[critic_score]],Table1[[#This Row],[user_score]])</f>
        <v>7.65</v>
      </c>
      <c r="R3753" s="4">
        <f>Table1[[#This Row],[user_count]]+Table1[[#This Row],[critic_count]]</f>
        <v>34</v>
      </c>
      <c r="S3753" s="2">
        <f>100000*Table1[[#This Row],[review_count]]/Table1[[#This Row],[total sales]]</f>
        <v>16.19047619047619</v>
      </c>
      <c r="T3753" s="2">
        <f>Table1[[#This Row],[total sales]]/(2017-Table1[[#This Row],[year_of_release]])</f>
        <v>70000</v>
      </c>
      <c r="U3753" s="9">
        <f>Table1[[#This Row],[na_sales]]/(2017-Table1[[#This Row],[year_of_release]])</f>
        <v>0</v>
      </c>
      <c r="V3753" s="6">
        <f>Table1[[#This Row],[eu_sales]]/(2017-Table1[[#This Row],[year_of_release]])</f>
        <v>10000</v>
      </c>
      <c r="W3753" s="6">
        <f>Table1[[#This Row],[jp_sales]]/(2017-Table1[[#This Row],[year_of_release]])</f>
        <v>56666.666666666664</v>
      </c>
      <c r="X3753" s="6">
        <f>Table1[[#This Row],[other_sales]]/(2017-Table1[[#This Row],[year_of_release]])</f>
        <v>3333.3333333333335</v>
      </c>
      <c r="Y3753" s="4">
        <v>562338430</v>
      </c>
      <c r="Z3753" s="4">
        <v>443580712</v>
      </c>
      <c r="AA3753" s="4">
        <v>127276000</v>
      </c>
      <c r="AB3753" s="1">
        <f>Table1[[#This Row],[na_sales]]/Table1[[#This Row],[NA population]]</f>
        <v>0</v>
      </c>
      <c r="AC3753" s="1">
        <f>Table1[[#This Row],[eu_sales]]/Table1[[#This Row],[Eu population]]</f>
        <v>6.7631434795117963E-5</v>
      </c>
      <c r="AD3753" s="1">
        <f>Table1[[#This Row],[jp_sales]]/Table1[[#This Row],[Jp population]]</f>
        <v>1.3356799396586946E-3</v>
      </c>
    </row>
    <row r="3754" spans="1:30" x14ac:dyDescent="0.25">
      <c r="A3754" t="s">
        <v>3263</v>
      </c>
      <c r="B3754" t="s">
        <v>39</v>
      </c>
      <c r="C3754">
        <v>2011</v>
      </c>
      <c r="D3754" t="s">
        <v>27</v>
      </c>
      <c r="E3754" t="s">
        <v>425</v>
      </c>
      <c r="F3754" s="4">
        <v>110000</v>
      </c>
      <c r="G3754" s="4">
        <v>70000</v>
      </c>
      <c r="H3754" s="4">
        <v>0</v>
      </c>
      <c r="I3754" s="4">
        <v>30000</v>
      </c>
      <c r="J3754">
        <v>7.4</v>
      </c>
      <c r="K3754">
        <v>50</v>
      </c>
      <c r="L3754">
        <v>7.1</v>
      </c>
      <c r="M3754" s="4">
        <v>34</v>
      </c>
      <c r="N3754" t="s">
        <v>1375</v>
      </c>
      <c r="O3754" t="s">
        <v>84</v>
      </c>
      <c r="P3754" s="4">
        <v>210000</v>
      </c>
      <c r="Q3754" s="3">
        <f>AVERAGE(Table1[[#This Row],[critic_score]],Table1[[#This Row],[user_score]])</f>
        <v>7.25</v>
      </c>
      <c r="R3754" s="4">
        <f>Table1[[#This Row],[user_count]]+Table1[[#This Row],[critic_count]]</f>
        <v>84</v>
      </c>
      <c r="S3754" s="2">
        <f>100000*Table1[[#This Row],[review_count]]/Table1[[#This Row],[total sales]]</f>
        <v>40</v>
      </c>
      <c r="T3754" s="2">
        <f>Table1[[#This Row],[total sales]]/(2017-Table1[[#This Row],[year_of_release]])</f>
        <v>35000</v>
      </c>
      <c r="U3754" s="9">
        <f>Table1[[#This Row],[na_sales]]/(2017-Table1[[#This Row],[year_of_release]])</f>
        <v>18333.333333333332</v>
      </c>
      <c r="V3754" s="6">
        <f>Table1[[#This Row],[eu_sales]]/(2017-Table1[[#This Row],[year_of_release]])</f>
        <v>11666.666666666666</v>
      </c>
      <c r="W3754" s="6">
        <f>Table1[[#This Row],[jp_sales]]/(2017-Table1[[#This Row],[year_of_release]])</f>
        <v>0</v>
      </c>
      <c r="X3754" s="6">
        <f>Table1[[#This Row],[other_sales]]/(2017-Table1[[#This Row],[year_of_release]])</f>
        <v>5000</v>
      </c>
      <c r="Y3754" s="4">
        <v>545961365</v>
      </c>
      <c r="Z3754" s="4">
        <v>440756453</v>
      </c>
      <c r="AA3754" s="4">
        <v>127833000</v>
      </c>
      <c r="AB3754" s="1">
        <f>Table1[[#This Row],[na_sales]]/Table1[[#This Row],[NA population]]</f>
        <v>2.0147945816642173E-4</v>
      </c>
      <c r="AC3754" s="1">
        <f>Table1[[#This Row],[eu_sales]]/Table1[[#This Row],[Eu population]]</f>
        <v>1.5881786760816864E-4</v>
      </c>
      <c r="AD3754" s="1">
        <f>Table1[[#This Row],[jp_sales]]/Table1[[#This Row],[Jp population]]</f>
        <v>0</v>
      </c>
    </row>
    <row r="3755" spans="1:30" x14ac:dyDescent="0.25">
      <c r="A3755" t="s">
        <v>3264</v>
      </c>
      <c r="B3755" t="s">
        <v>45</v>
      </c>
      <c r="C3755">
        <v>2000</v>
      </c>
      <c r="D3755" t="s">
        <v>19</v>
      </c>
      <c r="E3755" t="s">
        <v>171</v>
      </c>
      <c r="F3755" s="4">
        <v>100000</v>
      </c>
      <c r="G3755" s="4">
        <v>80000</v>
      </c>
      <c r="H3755" s="4">
        <v>0</v>
      </c>
      <c r="I3755" s="4">
        <v>30000</v>
      </c>
      <c r="J3755">
        <v>6.4</v>
      </c>
      <c r="K3755">
        <v>14</v>
      </c>
      <c r="L3755">
        <v>7.9</v>
      </c>
      <c r="M3755" s="4">
        <v>8</v>
      </c>
      <c r="N3755" t="s">
        <v>256</v>
      </c>
      <c r="O3755" t="s">
        <v>67</v>
      </c>
      <c r="P3755" s="4">
        <v>210000</v>
      </c>
      <c r="Q3755" s="3">
        <f>AVERAGE(Table1[[#This Row],[critic_score]],Table1[[#This Row],[user_score]])</f>
        <v>7.15</v>
      </c>
      <c r="R3755" s="4">
        <f>Table1[[#This Row],[user_count]]+Table1[[#This Row],[critic_count]]</f>
        <v>22</v>
      </c>
      <c r="S3755" s="2">
        <f>100000*Table1[[#This Row],[review_count]]/Table1[[#This Row],[total sales]]</f>
        <v>10.476190476190476</v>
      </c>
      <c r="T3755" s="2">
        <f>Table1[[#This Row],[total sales]]/(2017-Table1[[#This Row],[year_of_release]])</f>
        <v>12352.941176470587</v>
      </c>
      <c r="U3755" s="9">
        <f>Table1[[#This Row],[na_sales]]/(2017-Table1[[#This Row],[year_of_release]])</f>
        <v>5882.3529411764703</v>
      </c>
      <c r="V3755" s="6">
        <f>Table1[[#This Row],[eu_sales]]/(2017-Table1[[#This Row],[year_of_release]])</f>
        <v>4705.8823529411766</v>
      </c>
      <c r="W3755" s="6">
        <f>Table1[[#This Row],[jp_sales]]/(2017-Table1[[#This Row],[year_of_release]])</f>
        <v>0</v>
      </c>
      <c r="X3755" s="6">
        <f>Table1[[#This Row],[other_sales]]/(2017-Table1[[#This Row],[year_of_release]])</f>
        <v>1764.7058823529412</v>
      </c>
      <c r="Y3755" s="4">
        <v>484244580</v>
      </c>
      <c r="Z3755" s="4">
        <v>429286318</v>
      </c>
      <c r="AA3755" s="4">
        <v>126843000</v>
      </c>
      <c r="AB3755" s="1">
        <f>Table1[[#This Row],[na_sales]]/Table1[[#This Row],[NA population]]</f>
        <v>2.0650721583708796E-4</v>
      </c>
      <c r="AC3755" s="1">
        <f>Table1[[#This Row],[eu_sales]]/Table1[[#This Row],[Eu population]]</f>
        <v>1.8635581113488924E-4</v>
      </c>
      <c r="AD3755" s="1">
        <f>Table1[[#This Row],[jp_sales]]/Table1[[#This Row],[Jp population]]</f>
        <v>0</v>
      </c>
    </row>
    <row r="3756" spans="1:30" x14ac:dyDescent="0.25">
      <c r="A3756" t="s">
        <v>3265</v>
      </c>
      <c r="B3756" t="s">
        <v>18</v>
      </c>
      <c r="C3756">
        <v>2007</v>
      </c>
      <c r="D3756" t="s">
        <v>96</v>
      </c>
      <c r="E3756" t="s">
        <v>176</v>
      </c>
      <c r="F3756" s="4">
        <v>90000</v>
      </c>
      <c r="G3756" s="4">
        <v>0</v>
      </c>
      <c r="H3756" s="4">
        <v>110000</v>
      </c>
      <c r="I3756" s="4">
        <v>10000</v>
      </c>
      <c r="J3756">
        <v>7.6</v>
      </c>
      <c r="K3756">
        <v>34</v>
      </c>
      <c r="L3756">
        <v>8</v>
      </c>
      <c r="M3756" s="4">
        <v>20</v>
      </c>
      <c r="N3756" t="s">
        <v>688</v>
      </c>
      <c r="O3756" t="s">
        <v>84</v>
      </c>
      <c r="P3756" s="4">
        <v>210000</v>
      </c>
      <c r="Q3756" s="3">
        <f>AVERAGE(Table1[[#This Row],[critic_score]],Table1[[#This Row],[user_score]])</f>
        <v>7.8</v>
      </c>
      <c r="R3756" s="4">
        <f>Table1[[#This Row],[user_count]]+Table1[[#This Row],[critic_count]]</f>
        <v>54</v>
      </c>
      <c r="S3756" s="2">
        <f>100000*Table1[[#This Row],[review_count]]/Table1[[#This Row],[total sales]]</f>
        <v>25.714285714285715</v>
      </c>
      <c r="T3756" s="2">
        <f>Table1[[#This Row],[total sales]]/(2017-Table1[[#This Row],[year_of_release]])</f>
        <v>21000</v>
      </c>
      <c r="U3756" s="9">
        <f>Table1[[#This Row],[na_sales]]/(2017-Table1[[#This Row],[year_of_release]])</f>
        <v>9000</v>
      </c>
      <c r="V3756" s="6">
        <f>Table1[[#This Row],[eu_sales]]/(2017-Table1[[#This Row],[year_of_release]])</f>
        <v>0</v>
      </c>
      <c r="W3756" s="6">
        <f>Table1[[#This Row],[jp_sales]]/(2017-Table1[[#This Row],[year_of_release]])</f>
        <v>11000</v>
      </c>
      <c r="X3756" s="6">
        <f>Table1[[#This Row],[other_sales]]/(2017-Table1[[#This Row],[year_of_release]])</f>
        <v>1000</v>
      </c>
      <c r="Y3756" s="4">
        <v>522751172</v>
      </c>
      <c r="Z3756" s="4">
        <v>438594184</v>
      </c>
      <c r="AA3756" s="4">
        <v>128001000</v>
      </c>
      <c r="AB3756" s="1">
        <f>Table1[[#This Row],[na_sales]]/Table1[[#This Row],[NA population]]</f>
        <v>1.7216604155217464E-4</v>
      </c>
      <c r="AC3756" s="1">
        <f>Table1[[#This Row],[eu_sales]]/Table1[[#This Row],[Eu population]]</f>
        <v>0</v>
      </c>
      <c r="AD3756" s="1">
        <f>Table1[[#This Row],[jp_sales]]/Table1[[#This Row],[Jp population]]</f>
        <v>8.5936828618526418E-4</v>
      </c>
    </row>
    <row r="3757" spans="1:30" x14ac:dyDescent="0.25">
      <c r="A3757" t="s">
        <v>3266</v>
      </c>
      <c r="B3757" t="s">
        <v>45</v>
      </c>
      <c r="C3757">
        <v>2005</v>
      </c>
      <c r="D3757" t="s">
        <v>40</v>
      </c>
      <c r="E3757" t="s">
        <v>270</v>
      </c>
      <c r="F3757" s="4">
        <v>100000</v>
      </c>
      <c r="G3757" s="4">
        <v>80000</v>
      </c>
      <c r="H3757" s="4">
        <v>0</v>
      </c>
      <c r="I3757" s="4">
        <v>30000</v>
      </c>
      <c r="J3757">
        <v>7.8</v>
      </c>
      <c r="K3757">
        <v>54</v>
      </c>
      <c r="L3757">
        <v>8.3000000000000007</v>
      </c>
      <c r="M3757" s="4">
        <v>23</v>
      </c>
      <c r="N3757" t="s">
        <v>991</v>
      </c>
      <c r="O3757" t="s">
        <v>67</v>
      </c>
      <c r="P3757" s="4">
        <v>210000</v>
      </c>
      <c r="Q3757" s="3">
        <f>AVERAGE(Table1[[#This Row],[critic_score]],Table1[[#This Row],[user_score]])</f>
        <v>8.0500000000000007</v>
      </c>
      <c r="R3757" s="4">
        <f>Table1[[#This Row],[user_count]]+Table1[[#This Row],[critic_count]]</f>
        <v>77</v>
      </c>
      <c r="S3757" s="2">
        <f>100000*Table1[[#This Row],[review_count]]/Table1[[#This Row],[total sales]]</f>
        <v>36.666666666666664</v>
      </c>
      <c r="T3757" s="2">
        <f>Table1[[#This Row],[total sales]]/(2017-Table1[[#This Row],[year_of_release]])</f>
        <v>17500</v>
      </c>
      <c r="U3757" s="9">
        <f>Table1[[#This Row],[na_sales]]/(2017-Table1[[#This Row],[year_of_release]])</f>
        <v>8333.3333333333339</v>
      </c>
      <c r="V3757" s="6">
        <f>Table1[[#This Row],[eu_sales]]/(2017-Table1[[#This Row],[year_of_release]])</f>
        <v>6666.666666666667</v>
      </c>
      <c r="W3757" s="6">
        <f>Table1[[#This Row],[jp_sales]]/(2017-Table1[[#This Row],[year_of_release]])</f>
        <v>0</v>
      </c>
      <c r="X3757" s="6">
        <f>Table1[[#This Row],[other_sales]]/(2017-Table1[[#This Row],[year_of_release]])</f>
        <v>2500</v>
      </c>
      <c r="Y3757" s="4">
        <v>511054143</v>
      </c>
      <c r="Z3757" s="4">
        <v>435713800</v>
      </c>
      <c r="AA3757" s="4">
        <v>127773000</v>
      </c>
      <c r="AB3757" s="1">
        <f>Table1[[#This Row],[na_sales]]/Table1[[#This Row],[NA population]]</f>
        <v>1.9567398360764292E-4</v>
      </c>
      <c r="AC3757" s="1">
        <f>Table1[[#This Row],[eu_sales]]/Table1[[#This Row],[Eu population]]</f>
        <v>1.8360676205343967E-4</v>
      </c>
      <c r="AD3757" s="1">
        <f>Table1[[#This Row],[jp_sales]]/Table1[[#This Row],[Jp population]]</f>
        <v>0</v>
      </c>
    </row>
    <row r="3758" spans="1:30" x14ac:dyDescent="0.25">
      <c r="A3758" t="s">
        <v>3269</v>
      </c>
      <c r="B3758" t="s">
        <v>230</v>
      </c>
      <c r="C3758">
        <v>2000</v>
      </c>
      <c r="D3758" t="s">
        <v>65</v>
      </c>
      <c r="E3758" t="s">
        <v>549</v>
      </c>
      <c r="F3758" s="4">
        <v>120000</v>
      </c>
      <c r="G3758" s="4">
        <v>80000</v>
      </c>
      <c r="H3758" s="4">
        <v>0</v>
      </c>
      <c r="I3758" s="4">
        <v>10000</v>
      </c>
      <c r="J3758">
        <v>2.8</v>
      </c>
      <c r="K3758">
        <v>7</v>
      </c>
      <c r="L3758">
        <v>2.4</v>
      </c>
      <c r="M3758" s="4">
        <v>17</v>
      </c>
      <c r="N3758" t="s">
        <v>550</v>
      </c>
      <c r="O3758" t="s">
        <v>43</v>
      </c>
      <c r="P3758" s="4">
        <v>210000</v>
      </c>
      <c r="Q3758" s="3">
        <f>AVERAGE(Table1[[#This Row],[critic_score]],Table1[[#This Row],[user_score]])</f>
        <v>2.5999999999999996</v>
      </c>
      <c r="R3758" s="4">
        <f>Table1[[#This Row],[user_count]]+Table1[[#This Row],[critic_count]]</f>
        <v>24</v>
      </c>
      <c r="S3758" s="2">
        <f>100000*Table1[[#This Row],[review_count]]/Table1[[#This Row],[total sales]]</f>
        <v>11.428571428571429</v>
      </c>
      <c r="T3758" s="2">
        <f>Table1[[#This Row],[total sales]]/(2017-Table1[[#This Row],[year_of_release]])</f>
        <v>12352.941176470587</v>
      </c>
      <c r="U3758" s="9">
        <f>Table1[[#This Row],[na_sales]]/(2017-Table1[[#This Row],[year_of_release]])</f>
        <v>7058.8235294117649</v>
      </c>
      <c r="V3758" s="6">
        <f>Table1[[#This Row],[eu_sales]]/(2017-Table1[[#This Row],[year_of_release]])</f>
        <v>4705.8823529411766</v>
      </c>
      <c r="W3758" s="6">
        <f>Table1[[#This Row],[jp_sales]]/(2017-Table1[[#This Row],[year_of_release]])</f>
        <v>0</v>
      </c>
      <c r="X3758" s="6">
        <f>Table1[[#This Row],[other_sales]]/(2017-Table1[[#This Row],[year_of_release]])</f>
        <v>588.23529411764707</v>
      </c>
      <c r="Y3758" s="4">
        <v>484244580</v>
      </c>
      <c r="Z3758" s="4">
        <v>429286318</v>
      </c>
      <c r="AA3758" s="4">
        <v>126843000</v>
      </c>
      <c r="AB3758" s="1">
        <f>Table1[[#This Row],[na_sales]]/Table1[[#This Row],[NA population]]</f>
        <v>2.4780865900450556E-4</v>
      </c>
      <c r="AC3758" s="1">
        <f>Table1[[#This Row],[eu_sales]]/Table1[[#This Row],[Eu population]]</f>
        <v>1.8635581113488924E-4</v>
      </c>
      <c r="AD3758" s="1">
        <f>Table1[[#This Row],[jp_sales]]/Table1[[#This Row],[Jp population]]</f>
        <v>0</v>
      </c>
    </row>
    <row r="3759" spans="1:30" x14ac:dyDescent="0.25">
      <c r="A3759" t="s">
        <v>3270</v>
      </c>
      <c r="B3759" t="s">
        <v>69</v>
      </c>
      <c r="C3759">
        <v>2016</v>
      </c>
      <c r="D3759" t="s">
        <v>27</v>
      </c>
      <c r="E3759" t="s">
        <v>196</v>
      </c>
      <c r="F3759" s="4">
        <v>140000</v>
      </c>
      <c r="G3759" s="4">
        <v>0</v>
      </c>
      <c r="H3759" s="4">
        <v>50000</v>
      </c>
      <c r="I3759" s="4">
        <v>20000</v>
      </c>
      <c r="J3759">
        <v>7.7</v>
      </c>
      <c r="K3759">
        <v>27</v>
      </c>
      <c r="L3759">
        <v>7.1</v>
      </c>
      <c r="M3759" s="4">
        <v>26</v>
      </c>
      <c r="N3759" t="s">
        <v>608</v>
      </c>
      <c r="O3759" t="s">
        <v>21</v>
      </c>
      <c r="P3759" s="4">
        <v>210000</v>
      </c>
      <c r="Q3759" s="3">
        <f>AVERAGE(Table1[[#This Row],[critic_score]],Table1[[#This Row],[user_score]])</f>
        <v>7.4</v>
      </c>
      <c r="R3759" s="4">
        <f>Table1[[#This Row],[user_count]]+Table1[[#This Row],[critic_count]]</f>
        <v>53</v>
      </c>
      <c r="S3759" s="2">
        <f>100000*Table1[[#This Row],[review_count]]/Table1[[#This Row],[total sales]]</f>
        <v>25.238095238095237</v>
      </c>
      <c r="T3759" s="2">
        <f>Table1[[#This Row],[total sales]]/(2017-Table1[[#This Row],[year_of_release]])</f>
        <v>210000</v>
      </c>
      <c r="U3759" s="9">
        <f>Table1[[#This Row],[na_sales]]/(2017-Table1[[#This Row],[year_of_release]])</f>
        <v>140000</v>
      </c>
      <c r="V3759" s="6">
        <f>Table1[[#This Row],[eu_sales]]/(2017-Table1[[#This Row],[year_of_release]])</f>
        <v>0</v>
      </c>
      <c r="W3759" s="6">
        <f>Table1[[#This Row],[jp_sales]]/(2017-Table1[[#This Row],[year_of_release]])</f>
        <v>50000</v>
      </c>
      <c r="X3759" s="6">
        <f>Table1[[#This Row],[other_sales]]/(2017-Table1[[#This Row],[year_of_release]])</f>
        <v>20000</v>
      </c>
      <c r="Y3759" s="4">
        <v>573178249</v>
      </c>
      <c r="Z3759" s="4">
        <v>445623395</v>
      </c>
      <c r="AA3759" s="4">
        <v>126994511</v>
      </c>
      <c r="AB3759" s="1">
        <f>Table1[[#This Row],[na_sales]]/Table1[[#This Row],[NA population]]</f>
        <v>2.442521157148795E-4</v>
      </c>
      <c r="AC3759" s="1">
        <f>Table1[[#This Row],[eu_sales]]/Table1[[#This Row],[Eu population]]</f>
        <v>0</v>
      </c>
      <c r="AD3759" s="1">
        <f>Table1[[#This Row],[jp_sales]]/Table1[[#This Row],[Jp population]]</f>
        <v>3.9371780407107516E-4</v>
      </c>
    </row>
    <row r="3760" spans="1:30" x14ac:dyDescent="0.25">
      <c r="A3760" t="s">
        <v>3271</v>
      </c>
      <c r="B3760" t="s">
        <v>18</v>
      </c>
      <c r="C3760">
        <v>2010</v>
      </c>
      <c r="D3760" t="s">
        <v>40</v>
      </c>
      <c r="E3760" t="s">
        <v>425</v>
      </c>
      <c r="F3760" s="4">
        <v>120000</v>
      </c>
      <c r="G3760" s="4">
        <v>70000</v>
      </c>
      <c r="H3760" s="4">
        <v>0</v>
      </c>
      <c r="I3760" s="4">
        <v>20000</v>
      </c>
      <c r="J3760">
        <v>5.3</v>
      </c>
      <c r="K3760">
        <v>4</v>
      </c>
      <c r="L3760">
        <v>6.6</v>
      </c>
      <c r="M3760" s="4">
        <v>5</v>
      </c>
      <c r="N3760" t="s">
        <v>425</v>
      </c>
      <c r="O3760" t="s">
        <v>67</v>
      </c>
      <c r="P3760" s="4">
        <v>210000</v>
      </c>
      <c r="Q3760" s="3">
        <f>AVERAGE(Table1[[#This Row],[critic_score]],Table1[[#This Row],[user_score]])</f>
        <v>5.9499999999999993</v>
      </c>
      <c r="R3760" s="4">
        <f>Table1[[#This Row],[user_count]]+Table1[[#This Row],[critic_count]]</f>
        <v>9</v>
      </c>
      <c r="S3760" s="2">
        <f>100000*Table1[[#This Row],[review_count]]/Table1[[#This Row],[total sales]]</f>
        <v>4.2857142857142856</v>
      </c>
      <c r="T3760" s="2">
        <f>Table1[[#This Row],[total sales]]/(2017-Table1[[#This Row],[year_of_release]])</f>
        <v>30000</v>
      </c>
      <c r="U3760" s="9">
        <f>Table1[[#This Row],[na_sales]]/(2017-Table1[[#This Row],[year_of_release]])</f>
        <v>17142.857142857141</v>
      </c>
      <c r="V3760" s="6">
        <f>Table1[[#This Row],[eu_sales]]/(2017-Table1[[#This Row],[year_of_release]])</f>
        <v>10000</v>
      </c>
      <c r="W3760" s="6">
        <f>Table1[[#This Row],[jp_sales]]/(2017-Table1[[#This Row],[year_of_release]])</f>
        <v>0</v>
      </c>
      <c r="X3760" s="6">
        <f>Table1[[#This Row],[other_sales]]/(2017-Table1[[#This Row],[year_of_release]])</f>
        <v>2857.1428571428573</v>
      </c>
      <c r="Y3760" s="4">
        <v>540520772</v>
      </c>
      <c r="Z3760" s="4">
        <v>441654761</v>
      </c>
      <c r="AA3760" s="4">
        <v>128070000</v>
      </c>
      <c r="AB3760" s="1">
        <f>Table1[[#This Row],[na_sales]]/Table1[[#This Row],[NA population]]</f>
        <v>2.2200811923653511E-4</v>
      </c>
      <c r="AC3760" s="1">
        <f>Table1[[#This Row],[eu_sales]]/Table1[[#This Row],[Eu population]]</f>
        <v>1.5849483846048701E-4</v>
      </c>
      <c r="AD3760" s="1">
        <f>Table1[[#This Row],[jp_sales]]/Table1[[#This Row],[Jp population]]</f>
        <v>0</v>
      </c>
    </row>
    <row r="3761" spans="1:30" x14ac:dyDescent="0.25">
      <c r="A3761" t="s">
        <v>1991</v>
      </c>
      <c r="B3761" t="s">
        <v>34</v>
      </c>
      <c r="C3761">
        <v>2007</v>
      </c>
      <c r="D3761" t="s">
        <v>19</v>
      </c>
      <c r="E3761" t="s">
        <v>100</v>
      </c>
      <c r="F3761" s="4">
        <v>190000</v>
      </c>
      <c r="G3761" s="4">
        <v>0</v>
      </c>
      <c r="H3761" s="4">
        <v>0</v>
      </c>
      <c r="I3761" s="4">
        <v>20000</v>
      </c>
      <c r="J3761">
        <v>6.7</v>
      </c>
      <c r="K3761">
        <v>33</v>
      </c>
      <c r="L3761">
        <v>7.1</v>
      </c>
      <c r="M3761" s="4">
        <v>15</v>
      </c>
      <c r="N3761" t="s">
        <v>141</v>
      </c>
      <c r="O3761" t="s">
        <v>21</v>
      </c>
      <c r="P3761" s="4">
        <v>210000</v>
      </c>
      <c r="Q3761" s="3">
        <f>AVERAGE(Table1[[#This Row],[critic_score]],Table1[[#This Row],[user_score]])</f>
        <v>6.9</v>
      </c>
      <c r="R3761" s="4">
        <f>Table1[[#This Row],[user_count]]+Table1[[#This Row],[critic_count]]</f>
        <v>48</v>
      </c>
      <c r="S3761" s="2">
        <f>100000*Table1[[#This Row],[review_count]]/Table1[[#This Row],[total sales]]</f>
        <v>22.857142857142858</v>
      </c>
      <c r="T3761" s="2">
        <f>Table1[[#This Row],[total sales]]/(2017-Table1[[#This Row],[year_of_release]])</f>
        <v>21000</v>
      </c>
      <c r="U3761" s="9">
        <f>Table1[[#This Row],[na_sales]]/(2017-Table1[[#This Row],[year_of_release]])</f>
        <v>19000</v>
      </c>
      <c r="V3761" s="6">
        <f>Table1[[#This Row],[eu_sales]]/(2017-Table1[[#This Row],[year_of_release]])</f>
        <v>0</v>
      </c>
      <c r="W3761" s="6">
        <f>Table1[[#This Row],[jp_sales]]/(2017-Table1[[#This Row],[year_of_release]])</f>
        <v>0</v>
      </c>
      <c r="X3761" s="6">
        <f>Table1[[#This Row],[other_sales]]/(2017-Table1[[#This Row],[year_of_release]])</f>
        <v>2000</v>
      </c>
      <c r="Y3761" s="4">
        <v>522751172</v>
      </c>
      <c r="Z3761" s="4">
        <v>438594184</v>
      </c>
      <c r="AA3761" s="4">
        <v>128001000</v>
      </c>
      <c r="AB3761" s="1">
        <f>Table1[[#This Row],[na_sales]]/Table1[[#This Row],[NA population]]</f>
        <v>3.6346164327681315E-4</v>
      </c>
      <c r="AC3761" s="1">
        <f>Table1[[#This Row],[eu_sales]]/Table1[[#This Row],[Eu population]]</f>
        <v>0</v>
      </c>
      <c r="AD3761" s="1">
        <f>Table1[[#This Row],[jp_sales]]/Table1[[#This Row],[Jp population]]</f>
        <v>0</v>
      </c>
    </row>
    <row r="3762" spans="1:30" x14ac:dyDescent="0.25">
      <c r="A3762" t="s">
        <v>3272</v>
      </c>
      <c r="B3762" t="s">
        <v>45</v>
      </c>
      <c r="C3762">
        <v>2005</v>
      </c>
      <c r="D3762" t="s">
        <v>40</v>
      </c>
      <c r="E3762" t="s">
        <v>425</v>
      </c>
      <c r="F3762" s="4">
        <v>100000</v>
      </c>
      <c r="G3762" s="4">
        <v>80000</v>
      </c>
      <c r="H3762" s="4">
        <v>0</v>
      </c>
      <c r="I3762" s="4">
        <v>30000</v>
      </c>
      <c r="J3762">
        <v>6.8</v>
      </c>
      <c r="K3762">
        <v>26</v>
      </c>
      <c r="L3762">
        <v>8.5</v>
      </c>
      <c r="M3762" s="4">
        <v>8</v>
      </c>
      <c r="N3762" t="s">
        <v>3273</v>
      </c>
      <c r="O3762" t="s">
        <v>43</v>
      </c>
      <c r="P3762" s="4">
        <v>210000</v>
      </c>
      <c r="Q3762" s="3">
        <f>AVERAGE(Table1[[#This Row],[critic_score]],Table1[[#This Row],[user_score]])</f>
        <v>7.65</v>
      </c>
      <c r="R3762" s="4">
        <f>Table1[[#This Row],[user_count]]+Table1[[#This Row],[critic_count]]</f>
        <v>34</v>
      </c>
      <c r="S3762" s="2">
        <f>100000*Table1[[#This Row],[review_count]]/Table1[[#This Row],[total sales]]</f>
        <v>16.19047619047619</v>
      </c>
      <c r="T3762" s="2">
        <f>Table1[[#This Row],[total sales]]/(2017-Table1[[#This Row],[year_of_release]])</f>
        <v>17500</v>
      </c>
      <c r="U3762" s="9">
        <f>Table1[[#This Row],[na_sales]]/(2017-Table1[[#This Row],[year_of_release]])</f>
        <v>8333.3333333333339</v>
      </c>
      <c r="V3762" s="6">
        <f>Table1[[#This Row],[eu_sales]]/(2017-Table1[[#This Row],[year_of_release]])</f>
        <v>6666.666666666667</v>
      </c>
      <c r="W3762" s="6">
        <f>Table1[[#This Row],[jp_sales]]/(2017-Table1[[#This Row],[year_of_release]])</f>
        <v>0</v>
      </c>
      <c r="X3762" s="6">
        <f>Table1[[#This Row],[other_sales]]/(2017-Table1[[#This Row],[year_of_release]])</f>
        <v>2500</v>
      </c>
      <c r="Y3762" s="4">
        <v>511054143</v>
      </c>
      <c r="Z3762" s="4">
        <v>435713800</v>
      </c>
      <c r="AA3762" s="4">
        <v>127773000</v>
      </c>
      <c r="AB3762" s="1">
        <f>Table1[[#This Row],[na_sales]]/Table1[[#This Row],[NA population]]</f>
        <v>1.9567398360764292E-4</v>
      </c>
      <c r="AC3762" s="1">
        <f>Table1[[#This Row],[eu_sales]]/Table1[[#This Row],[Eu population]]</f>
        <v>1.8360676205343967E-4</v>
      </c>
      <c r="AD3762" s="1">
        <f>Table1[[#This Row],[jp_sales]]/Table1[[#This Row],[Jp population]]</f>
        <v>0</v>
      </c>
    </row>
    <row r="3763" spans="1:30" x14ac:dyDescent="0.25">
      <c r="A3763" t="s">
        <v>3274</v>
      </c>
      <c r="B3763" t="s">
        <v>118</v>
      </c>
      <c r="C3763">
        <v>2005</v>
      </c>
      <c r="D3763" t="s">
        <v>19</v>
      </c>
      <c r="E3763" t="s">
        <v>100</v>
      </c>
      <c r="F3763" s="4">
        <v>190000</v>
      </c>
      <c r="G3763" s="4">
        <v>0</v>
      </c>
      <c r="H3763" s="4">
        <v>0</v>
      </c>
      <c r="I3763" s="4">
        <v>20000</v>
      </c>
      <c r="J3763">
        <v>7.8</v>
      </c>
      <c r="K3763">
        <v>25</v>
      </c>
      <c r="L3763">
        <v>7.4</v>
      </c>
      <c r="M3763" s="4">
        <v>14</v>
      </c>
      <c r="N3763" t="s">
        <v>141</v>
      </c>
      <c r="O3763" t="s">
        <v>21</v>
      </c>
      <c r="P3763" s="4">
        <v>210000</v>
      </c>
      <c r="Q3763" s="3">
        <f>AVERAGE(Table1[[#This Row],[critic_score]],Table1[[#This Row],[user_score]])</f>
        <v>7.6</v>
      </c>
      <c r="R3763" s="4">
        <f>Table1[[#This Row],[user_count]]+Table1[[#This Row],[critic_count]]</f>
        <v>39</v>
      </c>
      <c r="S3763" s="2">
        <f>100000*Table1[[#This Row],[review_count]]/Table1[[#This Row],[total sales]]</f>
        <v>18.571428571428573</v>
      </c>
      <c r="T3763" s="2">
        <f>Table1[[#This Row],[total sales]]/(2017-Table1[[#This Row],[year_of_release]])</f>
        <v>17500</v>
      </c>
      <c r="U3763" s="9">
        <f>Table1[[#This Row],[na_sales]]/(2017-Table1[[#This Row],[year_of_release]])</f>
        <v>15833.333333333334</v>
      </c>
      <c r="V3763" s="6">
        <f>Table1[[#This Row],[eu_sales]]/(2017-Table1[[#This Row],[year_of_release]])</f>
        <v>0</v>
      </c>
      <c r="W3763" s="6">
        <f>Table1[[#This Row],[jp_sales]]/(2017-Table1[[#This Row],[year_of_release]])</f>
        <v>0</v>
      </c>
      <c r="X3763" s="6">
        <f>Table1[[#This Row],[other_sales]]/(2017-Table1[[#This Row],[year_of_release]])</f>
        <v>1666.6666666666667</v>
      </c>
      <c r="Y3763" s="4">
        <v>511054143</v>
      </c>
      <c r="Z3763" s="4">
        <v>435713800</v>
      </c>
      <c r="AA3763" s="4">
        <v>127773000</v>
      </c>
      <c r="AB3763" s="1">
        <f>Table1[[#This Row],[na_sales]]/Table1[[#This Row],[NA population]]</f>
        <v>3.7178056885452153E-4</v>
      </c>
      <c r="AC3763" s="1">
        <f>Table1[[#This Row],[eu_sales]]/Table1[[#This Row],[Eu population]]</f>
        <v>0</v>
      </c>
      <c r="AD3763" s="1">
        <f>Table1[[#This Row],[jp_sales]]/Table1[[#This Row],[Jp population]]</f>
        <v>0</v>
      </c>
    </row>
    <row r="3764" spans="1:30" x14ac:dyDescent="0.25">
      <c r="A3764" t="s">
        <v>3275</v>
      </c>
      <c r="B3764" t="s">
        <v>45</v>
      </c>
      <c r="C3764">
        <v>2002</v>
      </c>
      <c r="D3764" t="s">
        <v>19</v>
      </c>
      <c r="E3764" t="s">
        <v>403</v>
      </c>
      <c r="F3764" s="4">
        <v>100000</v>
      </c>
      <c r="G3764" s="4">
        <v>80000</v>
      </c>
      <c r="H3764" s="4">
        <v>0</v>
      </c>
      <c r="I3764" s="4">
        <v>30000</v>
      </c>
      <c r="J3764">
        <v>8.9</v>
      </c>
      <c r="K3764">
        <v>25</v>
      </c>
      <c r="L3764">
        <v>7.8</v>
      </c>
      <c r="M3764" s="4">
        <v>17</v>
      </c>
      <c r="N3764" t="s">
        <v>58</v>
      </c>
      <c r="O3764" t="s">
        <v>21</v>
      </c>
      <c r="P3764" s="4">
        <v>210000</v>
      </c>
      <c r="Q3764" s="3">
        <f>AVERAGE(Table1[[#This Row],[critic_score]],Table1[[#This Row],[user_score]])</f>
        <v>8.35</v>
      </c>
      <c r="R3764" s="4">
        <f>Table1[[#This Row],[user_count]]+Table1[[#This Row],[critic_count]]</f>
        <v>42</v>
      </c>
      <c r="S3764" s="2">
        <f>100000*Table1[[#This Row],[review_count]]/Table1[[#This Row],[total sales]]</f>
        <v>20</v>
      </c>
      <c r="T3764" s="2">
        <f>Table1[[#This Row],[total sales]]/(2017-Table1[[#This Row],[year_of_release]])</f>
        <v>14000</v>
      </c>
      <c r="U3764" s="9">
        <f>Table1[[#This Row],[na_sales]]/(2017-Table1[[#This Row],[year_of_release]])</f>
        <v>6666.666666666667</v>
      </c>
      <c r="V3764" s="6">
        <f>Table1[[#This Row],[eu_sales]]/(2017-Table1[[#This Row],[year_of_release]])</f>
        <v>5333.333333333333</v>
      </c>
      <c r="W3764" s="6">
        <f>Table1[[#This Row],[jp_sales]]/(2017-Table1[[#This Row],[year_of_release]])</f>
        <v>0</v>
      </c>
      <c r="X3764" s="6">
        <f>Table1[[#This Row],[other_sales]]/(2017-Table1[[#This Row],[year_of_release]])</f>
        <v>2000</v>
      </c>
      <c r="Y3764" s="4">
        <v>495013192</v>
      </c>
      <c r="Z3764" s="4">
        <v>431019772</v>
      </c>
      <c r="AA3764" s="4">
        <v>127445000</v>
      </c>
      <c r="AB3764" s="1">
        <f>Table1[[#This Row],[na_sales]]/Table1[[#This Row],[NA population]]</f>
        <v>2.0201481822326869E-4</v>
      </c>
      <c r="AC3764" s="1">
        <f>Table1[[#This Row],[eu_sales]]/Table1[[#This Row],[Eu population]]</f>
        <v>1.8560633455116764E-4</v>
      </c>
      <c r="AD3764" s="1">
        <f>Table1[[#This Row],[jp_sales]]/Table1[[#This Row],[Jp population]]</f>
        <v>0</v>
      </c>
    </row>
    <row r="3765" spans="1:30" x14ac:dyDescent="0.25">
      <c r="A3765" t="s">
        <v>1696</v>
      </c>
      <c r="B3765" t="s">
        <v>118</v>
      </c>
      <c r="C3765">
        <v>2010</v>
      </c>
      <c r="D3765" t="s">
        <v>19</v>
      </c>
      <c r="E3765" t="s">
        <v>51</v>
      </c>
      <c r="F3765" s="4">
        <v>190000</v>
      </c>
      <c r="G3765" s="4">
        <v>0</v>
      </c>
      <c r="H3765" s="4">
        <v>0</v>
      </c>
      <c r="I3765" s="4">
        <v>20000</v>
      </c>
      <c r="J3765">
        <v>7.9</v>
      </c>
      <c r="K3765">
        <v>11</v>
      </c>
      <c r="L3765">
        <v>6.6</v>
      </c>
      <c r="M3765" s="4">
        <v>8</v>
      </c>
      <c r="N3765" t="s">
        <v>1048</v>
      </c>
      <c r="O3765" t="s">
        <v>21</v>
      </c>
      <c r="P3765" s="4">
        <v>210000</v>
      </c>
      <c r="Q3765" s="3">
        <f>AVERAGE(Table1[[#This Row],[critic_score]],Table1[[#This Row],[user_score]])</f>
        <v>7.25</v>
      </c>
      <c r="R3765" s="4">
        <f>Table1[[#This Row],[user_count]]+Table1[[#This Row],[critic_count]]</f>
        <v>19</v>
      </c>
      <c r="S3765" s="2">
        <f>100000*Table1[[#This Row],[review_count]]/Table1[[#This Row],[total sales]]</f>
        <v>9.0476190476190474</v>
      </c>
      <c r="T3765" s="2">
        <f>Table1[[#This Row],[total sales]]/(2017-Table1[[#This Row],[year_of_release]])</f>
        <v>30000</v>
      </c>
      <c r="U3765" s="9">
        <f>Table1[[#This Row],[na_sales]]/(2017-Table1[[#This Row],[year_of_release]])</f>
        <v>27142.857142857141</v>
      </c>
      <c r="V3765" s="6">
        <f>Table1[[#This Row],[eu_sales]]/(2017-Table1[[#This Row],[year_of_release]])</f>
        <v>0</v>
      </c>
      <c r="W3765" s="6">
        <f>Table1[[#This Row],[jp_sales]]/(2017-Table1[[#This Row],[year_of_release]])</f>
        <v>0</v>
      </c>
      <c r="X3765" s="6">
        <f>Table1[[#This Row],[other_sales]]/(2017-Table1[[#This Row],[year_of_release]])</f>
        <v>2857.1428571428573</v>
      </c>
      <c r="Y3765" s="4">
        <v>540520772</v>
      </c>
      <c r="Z3765" s="4">
        <v>441654761</v>
      </c>
      <c r="AA3765" s="4">
        <v>128070000</v>
      </c>
      <c r="AB3765" s="1">
        <f>Table1[[#This Row],[na_sales]]/Table1[[#This Row],[NA population]]</f>
        <v>3.5151285545784725E-4</v>
      </c>
      <c r="AC3765" s="1">
        <f>Table1[[#This Row],[eu_sales]]/Table1[[#This Row],[Eu population]]</f>
        <v>0</v>
      </c>
      <c r="AD3765" s="1">
        <f>Table1[[#This Row],[jp_sales]]/Table1[[#This Row],[Jp population]]</f>
        <v>0</v>
      </c>
    </row>
    <row r="3766" spans="1:30" x14ac:dyDescent="0.25">
      <c r="A3766" t="s">
        <v>3282</v>
      </c>
      <c r="B3766" t="s">
        <v>26</v>
      </c>
      <c r="C3766">
        <v>2008</v>
      </c>
      <c r="D3766" t="s">
        <v>96</v>
      </c>
      <c r="E3766" t="s">
        <v>2014</v>
      </c>
      <c r="F3766" s="4">
        <v>120000</v>
      </c>
      <c r="G3766" s="4">
        <v>30000</v>
      </c>
      <c r="H3766" s="4">
        <v>50000</v>
      </c>
      <c r="I3766" s="4">
        <v>10000</v>
      </c>
      <c r="J3766">
        <v>6.9</v>
      </c>
      <c r="K3766">
        <v>46</v>
      </c>
      <c r="L3766">
        <v>6.5</v>
      </c>
      <c r="M3766" s="4">
        <v>15</v>
      </c>
      <c r="N3766" t="s">
        <v>1655</v>
      </c>
      <c r="O3766" t="s">
        <v>21</v>
      </c>
      <c r="P3766" s="4">
        <v>210000</v>
      </c>
      <c r="Q3766" s="3">
        <f>AVERAGE(Table1[[#This Row],[critic_score]],Table1[[#This Row],[user_score]])</f>
        <v>6.7</v>
      </c>
      <c r="R3766" s="4">
        <f>Table1[[#This Row],[user_count]]+Table1[[#This Row],[critic_count]]</f>
        <v>61</v>
      </c>
      <c r="S3766" s="2">
        <f>100000*Table1[[#This Row],[review_count]]/Table1[[#This Row],[total sales]]</f>
        <v>29.047619047619047</v>
      </c>
      <c r="T3766" s="2">
        <f>Table1[[#This Row],[total sales]]/(2017-Table1[[#This Row],[year_of_release]])</f>
        <v>23333.333333333332</v>
      </c>
      <c r="U3766" s="9">
        <f>Table1[[#This Row],[na_sales]]/(2017-Table1[[#This Row],[year_of_release]])</f>
        <v>13333.333333333334</v>
      </c>
      <c r="V3766" s="6">
        <f>Table1[[#This Row],[eu_sales]]/(2017-Table1[[#This Row],[year_of_release]])</f>
        <v>3333.3333333333335</v>
      </c>
      <c r="W3766" s="6">
        <f>Table1[[#This Row],[jp_sales]]/(2017-Table1[[#This Row],[year_of_release]])</f>
        <v>5555.5555555555557</v>
      </c>
      <c r="X3766" s="6">
        <f>Table1[[#This Row],[other_sales]]/(2017-Table1[[#This Row],[year_of_release]])</f>
        <v>1111.1111111111111</v>
      </c>
      <c r="Y3766" s="4">
        <v>528816311</v>
      </c>
      <c r="Z3766" s="4">
        <v>440001482</v>
      </c>
      <c r="AA3766" s="4">
        <v>128063000</v>
      </c>
      <c r="AB3766" s="1">
        <f>Table1[[#This Row],[na_sales]]/Table1[[#This Row],[NA population]]</f>
        <v>2.2692189613644502E-4</v>
      </c>
      <c r="AC3766" s="1">
        <f>Table1[[#This Row],[eu_sales]]/Table1[[#This Row],[Eu population]]</f>
        <v>6.8181588533831346E-5</v>
      </c>
      <c r="AD3766" s="1">
        <f>Table1[[#This Row],[jp_sales]]/Table1[[#This Row],[Jp population]]</f>
        <v>3.9043283383959456E-4</v>
      </c>
    </row>
    <row r="3767" spans="1:30" x14ac:dyDescent="0.25">
      <c r="A3767" t="s">
        <v>3283</v>
      </c>
      <c r="B3767" t="s">
        <v>138</v>
      </c>
      <c r="C3767">
        <v>2002</v>
      </c>
      <c r="D3767" t="s">
        <v>40</v>
      </c>
      <c r="E3767" t="s">
        <v>231</v>
      </c>
      <c r="F3767" s="4">
        <v>160000</v>
      </c>
      <c r="G3767" s="4">
        <v>40000</v>
      </c>
      <c r="H3767" s="4">
        <v>0</v>
      </c>
      <c r="I3767" s="4">
        <v>10000</v>
      </c>
      <c r="J3767">
        <v>3.3</v>
      </c>
      <c r="K3767">
        <v>6</v>
      </c>
      <c r="L3767">
        <v>7.5</v>
      </c>
      <c r="M3767" s="4">
        <v>18</v>
      </c>
      <c r="N3767" t="s">
        <v>3284</v>
      </c>
      <c r="O3767" t="s">
        <v>21</v>
      </c>
      <c r="P3767" s="4">
        <v>210000</v>
      </c>
      <c r="Q3767" s="3">
        <f>AVERAGE(Table1[[#This Row],[critic_score]],Table1[[#This Row],[user_score]])</f>
        <v>5.4</v>
      </c>
      <c r="R3767" s="4">
        <f>Table1[[#This Row],[user_count]]+Table1[[#This Row],[critic_count]]</f>
        <v>24</v>
      </c>
      <c r="S3767" s="2">
        <f>100000*Table1[[#This Row],[review_count]]/Table1[[#This Row],[total sales]]</f>
        <v>11.428571428571429</v>
      </c>
      <c r="T3767" s="2">
        <f>Table1[[#This Row],[total sales]]/(2017-Table1[[#This Row],[year_of_release]])</f>
        <v>14000</v>
      </c>
      <c r="U3767" s="9">
        <f>Table1[[#This Row],[na_sales]]/(2017-Table1[[#This Row],[year_of_release]])</f>
        <v>10666.666666666666</v>
      </c>
      <c r="V3767" s="6">
        <f>Table1[[#This Row],[eu_sales]]/(2017-Table1[[#This Row],[year_of_release]])</f>
        <v>2666.6666666666665</v>
      </c>
      <c r="W3767" s="6">
        <f>Table1[[#This Row],[jp_sales]]/(2017-Table1[[#This Row],[year_of_release]])</f>
        <v>0</v>
      </c>
      <c r="X3767" s="6">
        <f>Table1[[#This Row],[other_sales]]/(2017-Table1[[#This Row],[year_of_release]])</f>
        <v>666.66666666666663</v>
      </c>
      <c r="Y3767" s="4">
        <v>495013192</v>
      </c>
      <c r="Z3767" s="4">
        <v>431019772</v>
      </c>
      <c r="AA3767" s="4">
        <v>127445000</v>
      </c>
      <c r="AB3767" s="1">
        <f>Table1[[#This Row],[na_sales]]/Table1[[#This Row],[NA population]]</f>
        <v>3.2322370915722988E-4</v>
      </c>
      <c r="AC3767" s="1">
        <f>Table1[[#This Row],[eu_sales]]/Table1[[#This Row],[Eu population]]</f>
        <v>9.2803167275583819E-5</v>
      </c>
      <c r="AD3767" s="1">
        <f>Table1[[#This Row],[jp_sales]]/Table1[[#This Row],[Jp population]]</f>
        <v>0</v>
      </c>
    </row>
    <row r="3768" spans="1:30" x14ac:dyDescent="0.25">
      <c r="A3768" t="s">
        <v>2910</v>
      </c>
      <c r="B3768" t="s">
        <v>34</v>
      </c>
      <c r="C3768">
        <v>2010</v>
      </c>
      <c r="D3768" t="s">
        <v>54</v>
      </c>
      <c r="E3768" t="s">
        <v>267</v>
      </c>
      <c r="F3768" s="4">
        <v>110000</v>
      </c>
      <c r="G3768" s="4">
        <v>80000</v>
      </c>
      <c r="H3768" s="4">
        <v>0</v>
      </c>
      <c r="I3768" s="4">
        <v>20000</v>
      </c>
      <c r="J3768">
        <v>6.1</v>
      </c>
      <c r="K3768">
        <v>64</v>
      </c>
      <c r="L3768">
        <v>7</v>
      </c>
      <c r="M3768" s="4">
        <v>34</v>
      </c>
      <c r="N3768" t="s">
        <v>2911</v>
      </c>
      <c r="O3768" t="s">
        <v>43</v>
      </c>
      <c r="P3768" s="4">
        <v>210000</v>
      </c>
      <c r="Q3768" s="3">
        <f>AVERAGE(Table1[[#This Row],[critic_score]],Table1[[#This Row],[user_score]])</f>
        <v>6.55</v>
      </c>
      <c r="R3768" s="4">
        <f>Table1[[#This Row],[user_count]]+Table1[[#This Row],[critic_count]]</f>
        <v>98</v>
      </c>
      <c r="S3768" s="2">
        <f>100000*Table1[[#This Row],[review_count]]/Table1[[#This Row],[total sales]]</f>
        <v>46.666666666666664</v>
      </c>
      <c r="T3768" s="2">
        <f>Table1[[#This Row],[total sales]]/(2017-Table1[[#This Row],[year_of_release]])</f>
        <v>30000</v>
      </c>
      <c r="U3768" s="9">
        <f>Table1[[#This Row],[na_sales]]/(2017-Table1[[#This Row],[year_of_release]])</f>
        <v>15714.285714285714</v>
      </c>
      <c r="V3768" s="6">
        <f>Table1[[#This Row],[eu_sales]]/(2017-Table1[[#This Row],[year_of_release]])</f>
        <v>11428.571428571429</v>
      </c>
      <c r="W3768" s="6">
        <f>Table1[[#This Row],[jp_sales]]/(2017-Table1[[#This Row],[year_of_release]])</f>
        <v>0</v>
      </c>
      <c r="X3768" s="6">
        <f>Table1[[#This Row],[other_sales]]/(2017-Table1[[#This Row],[year_of_release]])</f>
        <v>2857.1428571428573</v>
      </c>
      <c r="Y3768" s="4">
        <v>540520772</v>
      </c>
      <c r="Z3768" s="4">
        <v>441654761</v>
      </c>
      <c r="AA3768" s="4">
        <v>128070000</v>
      </c>
      <c r="AB3768" s="1">
        <f>Table1[[#This Row],[na_sales]]/Table1[[#This Row],[NA population]]</f>
        <v>2.035074426334905E-4</v>
      </c>
      <c r="AC3768" s="1">
        <f>Table1[[#This Row],[eu_sales]]/Table1[[#This Row],[Eu population]]</f>
        <v>1.811369582405566E-4</v>
      </c>
      <c r="AD3768" s="1">
        <f>Table1[[#This Row],[jp_sales]]/Table1[[#This Row],[Jp population]]</f>
        <v>0</v>
      </c>
    </row>
    <row r="3769" spans="1:30" x14ac:dyDescent="0.25">
      <c r="A3769" t="s">
        <v>2285</v>
      </c>
      <c r="B3769" t="s">
        <v>138</v>
      </c>
      <c r="C3769">
        <v>2005</v>
      </c>
      <c r="D3769" t="s">
        <v>65</v>
      </c>
      <c r="E3769" t="s">
        <v>231</v>
      </c>
      <c r="F3769" s="4">
        <v>160000</v>
      </c>
      <c r="G3769" s="4">
        <v>40000</v>
      </c>
      <c r="H3769" s="4">
        <v>0</v>
      </c>
      <c r="I3769" s="4">
        <v>10000</v>
      </c>
      <c r="J3769">
        <v>4.8</v>
      </c>
      <c r="K3769">
        <v>11</v>
      </c>
      <c r="L3769">
        <v>6.6</v>
      </c>
      <c r="M3769" s="4">
        <v>11</v>
      </c>
      <c r="N3769" t="s">
        <v>945</v>
      </c>
      <c r="O3769" t="s">
        <v>67</v>
      </c>
      <c r="P3769" s="4">
        <v>210000</v>
      </c>
      <c r="Q3769" s="3">
        <f>AVERAGE(Table1[[#This Row],[critic_score]],Table1[[#This Row],[user_score]])</f>
        <v>5.6999999999999993</v>
      </c>
      <c r="R3769" s="4">
        <f>Table1[[#This Row],[user_count]]+Table1[[#This Row],[critic_count]]</f>
        <v>22</v>
      </c>
      <c r="S3769" s="2">
        <f>100000*Table1[[#This Row],[review_count]]/Table1[[#This Row],[total sales]]</f>
        <v>10.476190476190476</v>
      </c>
      <c r="T3769" s="2">
        <f>Table1[[#This Row],[total sales]]/(2017-Table1[[#This Row],[year_of_release]])</f>
        <v>17500</v>
      </c>
      <c r="U3769" s="9">
        <f>Table1[[#This Row],[na_sales]]/(2017-Table1[[#This Row],[year_of_release]])</f>
        <v>13333.333333333334</v>
      </c>
      <c r="V3769" s="6">
        <f>Table1[[#This Row],[eu_sales]]/(2017-Table1[[#This Row],[year_of_release]])</f>
        <v>3333.3333333333335</v>
      </c>
      <c r="W3769" s="6">
        <f>Table1[[#This Row],[jp_sales]]/(2017-Table1[[#This Row],[year_of_release]])</f>
        <v>0</v>
      </c>
      <c r="X3769" s="6">
        <f>Table1[[#This Row],[other_sales]]/(2017-Table1[[#This Row],[year_of_release]])</f>
        <v>833.33333333333337</v>
      </c>
      <c r="Y3769" s="4">
        <v>511054143</v>
      </c>
      <c r="Z3769" s="4">
        <v>435713800</v>
      </c>
      <c r="AA3769" s="4">
        <v>127773000</v>
      </c>
      <c r="AB3769" s="1">
        <f>Table1[[#This Row],[na_sales]]/Table1[[#This Row],[NA population]]</f>
        <v>3.1307837377222866E-4</v>
      </c>
      <c r="AC3769" s="1">
        <f>Table1[[#This Row],[eu_sales]]/Table1[[#This Row],[Eu population]]</f>
        <v>9.1803381026719835E-5</v>
      </c>
      <c r="AD3769" s="1">
        <f>Table1[[#This Row],[jp_sales]]/Table1[[#This Row],[Jp population]]</f>
        <v>0</v>
      </c>
    </row>
    <row r="3770" spans="1:30" x14ac:dyDescent="0.25">
      <c r="A3770" t="s">
        <v>3289</v>
      </c>
      <c r="B3770" t="s">
        <v>45</v>
      </c>
      <c r="C3770">
        <v>2004</v>
      </c>
      <c r="D3770" t="s">
        <v>65</v>
      </c>
      <c r="E3770" t="s">
        <v>196</v>
      </c>
      <c r="F3770" s="4">
        <v>100000</v>
      </c>
      <c r="G3770" s="4">
        <v>80000</v>
      </c>
      <c r="H3770" s="4">
        <v>0</v>
      </c>
      <c r="I3770" s="4">
        <v>30000</v>
      </c>
      <c r="J3770">
        <v>5.7</v>
      </c>
      <c r="K3770">
        <v>33</v>
      </c>
      <c r="L3770">
        <v>4.8</v>
      </c>
      <c r="M3770" s="4">
        <v>5</v>
      </c>
      <c r="N3770" t="s">
        <v>196</v>
      </c>
      <c r="O3770" t="s">
        <v>67</v>
      </c>
      <c r="P3770" s="4">
        <v>210000</v>
      </c>
      <c r="Q3770" s="3">
        <f>AVERAGE(Table1[[#This Row],[critic_score]],Table1[[#This Row],[user_score]])</f>
        <v>5.25</v>
      </c>
      <c r="R3770" s="4">
        <f>Table1[[#This Row],[user_count]]+Table1[[#This Row],[critic_count]]</f>
        <v>38</v>
      </c>
      <c r="S3770" s="2">
        <f>100000*Table1[[#This Row],[review_count]]/Table1[[#This Row],[total sales]]</f>
        <v>18.095238095238095</v>
      </c>
      <c r="T3770" s="2">
        <f>Table1[[#This Row],[total sales]]/(2017-Table1[[#This Row],[year_of_release]])</f>
        <v>16153.846153846154</v>
      </c>
      <c r="U3770" s="9">
        <f>Table1[[#This Row],[na_sales]]/(2017-Table1[[#This Row],[year_of_release]])</f>
        <v>7692.3076923076924</v>
      </c>
      <c r="V3770" s="6">
        <f>Table1[[#This Row],[eu_sales]]/(2017-Table1[[#This Row],[year_of_release]])</f>
        <v>6153.8461538461543</v>
      </c>
      <c r="W3770" s="6">
        <f>Table1[[#This Row],[jp_sales]]/(2017-Table1[[#This Row],[year_of_release]])</f>
        <v>0</v>
      </c>
      <c r="X3770" s="6">
        <f>Table1[[#This Row],[other_sales]]/(2017-Table1[[#This Row],[year_of_release]])</f>
        <v>2307.6923076923076</v>
      </c>
      <c r="Y3770" s="4">
        <v>505524224</v>
      </c>
      <c r="Z3770" s="4">
        <v>434174638</v>
      </c>
      <c r="AA3770" s="4">
        <v>127761000</v>
      </c>
      <c r="AB3770" s="1">
        <f>Table1[[#This Row],[na_sales]]/Table1[[#This Row],[NA population]]</f>
        <v>1.9781445725536585E-4</v>
      </c>
      <c r="AC3770" s="1">
        <f>Table1[[#This Row],[eu_sales]]/Table1[[#This Row],[Eu population]]</f>
        <v>1.8425765348366571E-4</v>
      </c>
      <c r="AD3770" s="1">
        <f>Table1[[#This Row],[jp_sales]]/Table1[[#This Row],[Jp population]]</f>
        <v>0</v>
      </c>
    </row>
    <row r="3771" spans="1:30" x14ac:dyDescent="0.25">
      <c r="A3771" t="s">
        <v>3292</v>
      </c>
      <c r="B3771" t="s">
        <v>39</v>
      </c>
      <c r="C3771">
        <v>2012</v>
      </c>
      <c r="D3771" t="s">
        <v>40</v>
      </c>
      <c r="E3771" t="s">
        <v>403</v>
      </c>
      <c r="F3771" s="4">
        <v>100000</v>
      </c>
      <c r="G3771" s="4">
        <v>30000</v>
      </c>
      <c r="H3771" s="4">
        <v>60000</v>
      </c>
      <c r="I3771" s="4">
        <v>20000</v>
      </c>
      <c r="J3771">
        <v>7.1</v>
      </c>
      <c r="K3771">
        <v>35</v>
      </c>
      <c r="L3771">
        <v>8.1999999999999993</v>
      </c>
      <c r="M3771" s="4">
        <v>106</v>
      </c>
      <c r="N3771" t="s">
        <v>968</v>
      </c>
      <c r="O3771" t="s">
        <v>43</v>
      </c>
      <c r="P3771" s="4">
        <v>210000</v>
      </c>
      <c r="Q3771" s="3">
        <f>AVERAGE(Table1[[#This Row],[critic_score]],Table1[[#This Row],[user_score]])</f>
        <v>7.6499999999999995</v>
      </c>
      <c r="R3771" s="4">
        <f>Table1[[#This Row],[user_count]]+Table1[[#This Row],[critic_count]]</f>
        <v>141</v>
      </c>
      <c r="S3771" s="2">
        <f>100000*Table1[[#This Row],[review_count]]/Table1[[#This Row],[total sales]]</f>
        <v>67.142857142857139</v>
      </c>
      <c r="T3771" s="2">
        <f>Table1[[#This Row],[total sales]]/(2017-Table1[[#This Row],[year_of_release]])</f>
        <v>42000</v>
      </c>
      <c r="U3771" s="9">
        <f>Table1[[#This Row],[na_sales]]/(2017-Table1[[#This Row],[year_of_release]])</f>
        <v>20000</v>
      </c>
      <c r="V3771" s="6">
        <f>Table1[[#This Row],[eu_sales]]/(2017-Table1[[#This Row],[year_of_release]])</f>
        <v>6000</v>
      </c>
      <c r="W3771" s="6">
        <f>Table1[[#This Row],[jp_sales]]/(2017-Table1[[#This Row],[year_of_release]])</f>
        <v>12000</v>
      </c>
      <c r="X3771" s="6">
        <f>Table1[[#This Row],[other_sales]]/(2017-Table1[[#This Row],[year_of_release]])</f>
        <v>4000</v>
      </c>
      <c r="Y3771" s="4">
        <v>551484507</v>
      </c>
      <c r="Z3771" s="4">
        <v>441417242</v>
      </c>
      <c r="AA3771" s="4">
        <v>127629000</v>
      </c>
      <c r="AB3771" s="1">
        <f>Table1[[#This Row],[na_sales]]/Table1[[#This Row],[NA population]]</f>
        <v>1.8132875671156434E-4</v>
      </c>
      <c r="AC3771" s="1">
        <f>Table1[[#This Row],[eu_sales]]/Table1[[#This Row],[Eu population]]</f>
        <v>6.7962909341905592E-5</v>
      </c>
      <c r="AD3771" s="1">
        <f>Table1[[#This Row],[jp_sales]]/Table1[[#This Row],[Jp population]]</f>
        <v>4.7011259196577578E-4</v>
      </c>
    </row>
    <row r="3772" spans="1:30" x14ac:dyDescent="0.25">
      <c r="A3772" t="s">
        <v>3293</v>
      </c>
      <c r="B3772" t="s">
        <v>39</v>
      </c>
      <c r="C3772">
        <v>2006</v>
      </c>
      <c r="D3772" t="s">
        <v>73</v>
      </c>
      <c r="E3772" t="s">
        <v>267</v>
      </c>
      <c r="F3772" s="4">
        <v>60000</v>
      </c>
      <c r="G3772" s="4">
        <v>0</v>
      </c>
      <c r="H3772" s="4">
        <v>140000</v>
      </c>
      <c r="I3772" s="4">
        <v>10000</v>
      </c>
      <c r="J3772">
        <v>3.3</v>
      </c>
      <c r="K3772">
        <v>31</v>
      </c>
      <c r="L3772">
        <v>5.0999999999999996</v>
      </c>
      <c r="M3772" s="4">
        <v>47</v>
      </c>
      <c r="N3772" t="s">
        <v>3069</v>
      </c>
      <c r="O3772" t="s">
        <v>67</v>
      </c>
      <c r="P3772" s="4">
        <v>210000</v>
      </c>
      <c r="Q3772" s="3">
        <f>AVERAGE(Table1[[#This Row],[critic_score]],Table1[[#This Row],[user_score]])</f>
        <v>4.1999999999999993</v>
      </c>
      <c r="R3772" s="4">
        <f>Table1[[#This Row],[user_count]]+Table1[[#This Row],[critic_count]]</f>
        <v>78</v>
      </c>
      <c r="S3772" s="2">
        <f>100000*Table1[[#This Row],[review_count]]/Table1[[#This Row],[total sales]]</f>
        <v>37.142857142857146</v>
      </c>
      <c r="T3772" s="2">
        <f>Table1[[#This Row],[total sales]]/(2017-Table1[[#This Row],[year_of_release]])</f>
        <v>19090.909090909092</v>
      </c>
      <c r="U3772" s="9">
        <f>Table1[[#This Row],[na_sales]]/(2017-Table1[[#This Row],[year_of_release]])</f>
        <v>5454.545454545455</v>
      </c>
      <c r="V3772" s="6">
        <f>Table1[[#This Row],[eu_sales]]/(2017-Table1[[#This Row],[year_of_release]])</f>
        <v>0</v>
      </c>
      <c r="W3772" s="6">
        <f>Table1[[#This Row],[jp_sales]]/(2017-Table1[[#This Row],[year_of_release]])</f>
        <v>12727.272727272728</v>
      </c>
      <c r="X3772" s="6">
        <f>Table1[[#This Row],[other_sales]]/(2017-Table1[[#This Row],[year_of_release]])</f>
        <v>909.09090909090912</v>
      </c>
      <c r="Y3772" s="4">
        <v>516818555</v>
      </c>
      <c r="Z3772" s="4">
        <v>437126892</v>
      </c>
      <c r="AA3772" s="4">
        <v>127854000</v>
      </c>
      <c r="AB3772" s="1">
        <f>Table1[[#This Row],[na_sales]]/Table1[[#This Row],[NA population]]</f>
        <v>1.1609490297808677E-4</v>
      </c>
      <c r="AC3772" s="1">
        <f>Table1[[#This Row],[eu_sales]]/Table1[[#This Row],[Eu population]]</f>
        <v>0</v>
      </c>
      <c r="AD3772" s="1">
        <f>Table1[[#This Row],[jp_sales]]/Table1[[#This Row],[Jp population]]</f>
        <v>1.09499898321523E-3</v>
      </c>
    </row>
    <row r="3773" spans="1:30" x14ac:dyDescent="0.25">
      <c r="A3773" t="s">
        <v>3296</v>
      </c>
      <c r="B3773" t="s">
        <v>103</v>
      </c>
      <c r="C3773">
        <v>2002</v>
      </c>
      <c r="D3773" t="s">
        <v>23</v>
      </c>
      <c r="E3773" t="s">
        <v>403</v>
      </c>
      <c r="F3773" s="4">
        <v>140000</v>
      </c>
      <c r="G3773" s="4">
        <v>40000</v>
      </c>
      <c r="H3773" s="4">
        <v>20000</v>
      </c>
      <c r="I3773" s="4">
        <v>10000</v>
      </c>
      <c r="J3773">
        <v>6.9</v>
      </c>
      <c r="K3773">
        <v>33</v>
      </c>
      <c r="L3773">
        <v>8.5</v>
      </c>
      <c r="M3773" s="4">
        <v>13</v>
      </c>
      <c r="N3773" t="s">
        <v>3297</v>
      </c>
      <c r="O3773" t="s">
        <v>67</v>
      </c>
      <c r="P3773" s="4">
        <v>210000</v>
      </c>
      <c r="Q3773" s="3">
        <f>AVERAGE(Table1[[#This Row],[critic_score]],Table1[[#This Row],[user_score]])</f>
        <v>7.7</v>
      </c>
      <c r="R3773" s="4">
        <f>Table1[[#This Row],[user_count]]+Table1[[#This Row],[critic_count]]</f>
        <v>46</v>
      </c>
      <c r="S3773" s="2">
        <f>100000*Table1[[#This Row],[review_count]]/Table1[[#This Row],[total sales]]</f>
        <v>21.904761904761905</v>
      </c>
      <c r="T3773" s="2">
        <f>Table1[[#This Row],[total sales]]/(2017-Table1[[#This Row],[year_of_release]])</f>
        <v>14000</v>
      </c>
      <c r="U3773" s="9">
        <f>Table1[[#This Row],[na_sales]]/(2017-Table1[[#This Row],[year_of_release]])</f>
        <v>9333.3333333333339</v>
      </c>
      <c r="V3773" s="6">
        <f>Table1[[#This Row],[eu_sales]]/(2017-Table1[[#This Row],[year_of_release]])</f>
        <v>2666.6666666666665</v>
      </c>
      <c r="W3773" s="6">
        <f>Table1[[#This Row],[jp_sales]]/(2017-Table1[[#This Row],[year_of_release]])</f>
        <v>1333.3333333333333</v>
      </c>
      <c r="X3773" s="6">
        <f>Table1[[#This Row],[other_sales]]/(2017-Table1[[#This Row],[year_of_release]])</f>
        <v>666.66666666666663</v>
      </c>
      <c r="Y3773" s="4">
        <v>495013192</v>
      </c>
      <c r="Z3773" s="4">
        <v>431019772</v>
      </c>
      <c r="AA3773" s="4">
        <v>127445000</v>
      </c>
      <c r="AB3773" s="1">
        <f>Table1[[#This Row],[na_sales]]/Table1[[#This Row],[NA population]]</f>
        <v>2.8282074551257618E-4</v>
      </c>
      <c r="AC3773" s="1">
        <f>Table1[[#This Row],[eu_sales]]/Table1[[#This Row],[Eu population]]</f>
        <v>9.2803167275583819E-5</v>
      </c>
      <c r="AD3773" s="1">
        <f>Table1[[#This Row],[jp_sales]]/Table1[[#This Row],[Jp population]]</f>
        <v>1.5693044058221194E-4</v>
      </c>
    </row>
    <row r="3774" spans="1:30" x14ac:dyDescent="0.25">
      <c r="A3774" t="s">
        <v>1993</v>
      </c>
      <c r="B3774" t="s">
        <v>113</v>
      </c>
      <c r="C3774">
        <v>2011</v>
      </c>
      <c r="D3774" t="s">
        <v>54</v>
      </c>
      <c r="E3774" t="s">
        <v>425</v>
      </c>
      <c r="F3774" s="4">
        <v>90000</v>
      </c>
      <c r="G3774" s="4">
        <v>90000</v>
      </c>
      <c r="H3774" s="4">
        <v>0</v>
      </c>
      <c r="I3774" s="4">
        <v>30000</v>
      </c>
      <c r="J3774">
        <v>7.4</v>
      </c>
      <c r="K3774">
        <v>34</v>
      </c>
      <c r="L3774">
        <v>7.4</v>
      </c>
      <c r="M3774" s="4">
        <v>596</v>
      </c>
      <c r="N3774" t="s">
        <v>1994</v>
      </c>
      <c r="O3774" t="s">
        <v>43</v>
      </c>
      <c r="P3774" s="4">
        <v>210000</v>
      </c>
      <c r="Q3774" s="3">
        <f>AVERAGE(Table1[[#This Row],[critic_score]],Table1[[#This Row],[user_score]])</f>
        <v>7.4</v>
      </c>
      <c r="R3774" s="4">
        <f>Table1[[#This Row],[user_count]]+Table1[[#This Row],[critic_count]]</f>
        <v>630</v>
      </c>
      <c r="S3774" s="2">
        <f>100000*Table1[[#This Row],[review_count]]/Table1[[#This Row],[total sales]]</f>
        <v>300</v>
      </c>
      <c r="T3774" s="2">
        <f>Table1[[#This Row],[total sales]]/(2017-Table1[[#This Row],[year_of_release]])</f>
        <v>35000</v>
      </c>
      <c r="U3774" s="9">
        <f>Table1[[#This Row],[na_sales]]/(2017-Table1[[#This Row],[year_of_release]])</f>
        <v>15000</v>
      </c>
      <c r="V3774" s="6">
        <f>Table1[[#This Row],[eu_sales]]/(2017-Table1[[#This Row],[year_of_release]])</f>
        <v>15000</v>
      </c>
      <c r="W3774" s="6">
        <f>Table1[[#This Row],[jp_sales]]/(2017-Table1[[#This Row],[year_of_release]])</f>
        <v>0</v>
      </c>
      <c r="X3774" s="6">
        <f>Table1[[#This Row],[other_sales]]/(2017-Table1[[#This Row],[year_of_release]])</f>
        <v>5000</v>
      </c>
      <c r="Y3774" s="4">
        <v>545961365</v>
      </c>
      <c r="Z3774" s="4">
        <v>440756453</v>
      </c>
      <c r="AA3774" s="4">
        <v>127833000</v>
      </c>
      <c r="AB3774" s="1">
        <f>Table1[[#This Row],[na_sales]]/Table1[[#This Row],[NA population]]</f>
        <v>1.6484682940889049E-4</v>
      </c>
      <c r="AC3774" s="1">
        <f>Table1[[#This Row],[eu_sales]]/Table1[[#This Row],[Eu population]]</f>
        <v>2.0419440121050253E-4</v>
      </c>
      <c r="AD3774" s="1">
        <f>Table1[[#This Row],[jp_sales]]/Table1[[#This Row],[Jp population]]</f>
        <v>0</v>
      </c>
    </row>
    <row r="3775" spans="1:30" x14ac:dyDescent="0.25">
      <c r="A3775" t="s">
        <v>3298</v>
      </c>
      <c r="B3775" t="s">
        <v>45</v>
      </c>
      <c r="C3775">
        <v>2006</v>
      </c>
      <c r="D3775" t="s">
        <v>65</v>
      </c>
      <c r="E3775" t="s">
        <v>2014</v>
      </c>
      <c r="F3775" s="4">
        <v>100000</v>
      </c>
      <c r="G3775" s="4">
        <v>80000</v>
      </c>
      <c r="H3775" s="4">
        <v>0</v>
      </c>
      <c r="I3775" s="4">
        <v>30000</v>
      </c>
      <c r="J3775">
        <v>6.7</v>
      </c>
      <c r="K3775">
        <v>14</v>
      </c>
      <c r="L3775">
        <v>8.5</v>
      </c>
      <c r="M3775" s="4">
        <v>4</v>
      </c>
      <c r="N3775" t="s">
        <v>787</v>
      </c>
      <c r="O3775" t="s">
        <v>67</v>
      </c>
      <c r="P3775" s="4">
        <v>210000</v>
      </c>
      <c r="Q3775" s="3">
        <f>AVERAGE(Table1[[#This Row],[critic_score]],Table1[[#This Row],[user_score]])</f>
        <v>7.6</v>
      </c>
      <c r="R3775" s="4">
        <f>Table1[[#This Row],[user_count]]+Table1[[#This Row],[critic_count]]</f>
        <v>18</v>
      </c>
      <c r="S3775" s="2">
        <f>100000*Table1[[#This Row],[review_count]]/Table1[[#This Row],[total sales]]</f>
        <v>8.5714285714285712</v>
      </c>
      <c r="T3775" s="2">
        <f>Table1[[#This Row],[total sales]]/(2017-Table1[[#This Row],[year_of_release]])</f>
        <v>19090.909090909092</v>
      </c>
      <c r="U3775" s="9">
        <f>Table1[[#This Row],[na_sales]]/(2017-Table1[[#This Row],[year_of_release]])</f>
        <v>9090.9090909090901</v>
      </c>
      <c r="V3775" s="6">
        <f>Table1[[#This Row],[eu_sales]]/(2017-Table1[[#This Row],[year_of_release]])</f>
        <v>7272.727272727273</v>
      </c>
      <c r="W3775" s="6">
        <f>Table1[[#This Row],[jp_sales]]/(2017-Table1[[#This Row],[year_of_release]])</f>
        <v>0</v>
      </c>
      <c r="X3775" s="6">
        <f>Table1[[#This Row],[other_sales]]/(2017-Table1[[#This Row],[year_of_release]])</f>
        <v>2727.2727272727275</v>
      </c>
      <c r="Y3775" s="4">
        <v>516818555</v>
      </c>
      <c r="Z3775" s="4">
        <v>437126892</v>
      </c>
      <c r="AA3775" s="4">
        <v>127854000</v>
      </c>
      <c r="AB3775" s="1">
        <f>Table1[[#This Row],[na_sales]]/Table1[[#This Row],[NA population]]</f>
        <v>1.9349150496347794E-4</v>
      </c>
      <c r="AC3775" s="1">
        <f>Table1[[#This Row],[eu_sales]]/Table1[[#This Row],[Eu population]]</f>
        <v>1.830132198775819E-4</v>
      </c>
      <c r="AD3775" s="1">
        <f>Table1[[#This Row],[jp_sales]]/Table1[[#This Row],[Jp population]]</f>
        <v>0</v>
      </c>
    </row>
    <row r="3776" spans="1:30" x14ac:dyDescent="0.25">
      <c r="A3776" t="s">
        <v>3304</v>
      </c>
      <c r="B3776" t="s">
        <v>45</v>
      </c>
      <c r="C3776">
        <v>2004</v>
      </c>
      <c r="D3776" t="s">
        <v>27</v>
      </c>
      <c r="E3776" t="s">
        <v>55</v>
      </c>
      <c r="F3776" s="4">
        <v>100000</v>
      </c>
      <c r="G3776" s="4">
        <v>80000</v>
      </c>
      <c r="H3776" s="4">
        <v>0</v>
      </c>
      <c r="I3776" s="4">
        <v>30000</v>
      </c>
      <c r="J3776">
        <v>7</v>
      </c>
      <c r="K3776">
        <v>34</v>
      </c>
      <c r="L3776">
        <v>8.9</v>
      </c>
      <c r="M3776" s="4">
        <v>12</v>
      </c>
      <c r="N3776" t="s">
        <v>487</v>
      </c>
      <c r="O3776" t="s">
        <v>21</v>
      </c>
      <c r="P3776" s="4">
        <v>210000</v>
      </c>
      <c r="Q3776" s="3">
        <f>AVERAGE(Table1[[#This Row],[critic_score]],Table1[[#This Row],[user_score]])</f>
        <v>7.95</v>
      </c>
      <c r="R3776" s="4">
        <f>Table1[[#This Row],[user_count]]+Table1[[#This Row],[critic_count]]</f>
        <v>46</v>
      </c>
      <c r="S3776" s="2">
        <f>100000*Table1[[#This Row],[review_count]]/Table1[[#This Row],[total sales]]</f>
        <v>21.904761904761905</v>
      </c>
      <c r="T3776" s="2">
        <f>Table1[[#This Row],[total sales]]/(2017-Table1[[#This Row],[year_of_release]])</f>
        <v>16153.846153846154</v>
      </c>
      <c r="U3776" s="9">
        <f>Table1[[#This Row],[na_sales]]/(2017-Table1[[#This Row],[year_of_release]])</f>
        <v>7692.3076923076924</v>
      </c>
      <c r="V3776" s="6">
        <f>Table1[[#This Row],[eu_sales]]/(2017-Table1[[#This Row],[year_of_release]])</f>
        <v>6153.8461538461543</v>
      </c>
      <c r="W3776" s="6">
        <f>Table1[[#This Row],[jp_sales]]/(2017-Table1[[#This Row],[year_of_release]])</f>
        <v>0</v>
      </c>
      <c r="X3776" s="6">
        <f>Table1[[#This Row],[other_sales]]/(2017-Table1[[#This Row],[year_of_release]])</f>
        <v>2307.6923076923076</v>
      </c>
      <c r="Y3776" s="4">
        <v>505524224</v>
      </c>
      <c r="Z3776" s="4">
        <v>434174638</v>
      </c>
      <c r="AA3776" s="4">
        <v>127761000</v>
      </c>
      <c r="AB3776" s="1">
        <f>Table1[[#This Row],[na_sales]]/Table1[[#This Row],[NA population]]</f>
        <v>1.9781445725536585E-4</v>
      </c>
      <c r="AC3776" s="1">
        <f>Table1[[#This Row],[eu_sales]]/Table1[[#This Row],[Eu population]]</f>
        <v>1.8425765348366571E-4</v>
      </c>
      <c r="AD3776" s="1">
        <f>Table1[[#This Row],[jp_sales]]/Table1[[#This Row],[Jp population]]</f>
        <v>0</v>
      </c>
    </row>
    <row r="3777" spans="1:30" x14ac:dyDescent="0.25">
      <c r="A3777" t="s">
        <v>3306</v>
      </c>
      <c r="B3777" t="s">
        <v>39</v>
      </c>
      <c r="C3777">
        <v>2013</v>
      </c>
      <c r="D3777" t="s">
        <v>96</v>
      </c>
      <c r="E3777" t="s">
        <v>1685</v>
      </c>
      <c r="F3777" s="4">
        <v>70000</v>
      </c>
      <c r="G3777" s="4">
        <v>20000</v>
      </c>
      <c r="H3777" s="4">
        <v>100000</v>
      </c>
      <c r="I3777" s="4">
        <v>20000</v>
      </c>
      <c r="J3777">
        <v>5.3</v>
      </c>
      <c r="K3777">
        <v>44</v>
      </c>
      <c r="L3777">
        <v>7.5</v>
      </c>
      <c r="M3777" s="4">
        <v>80</v>
      </c>
      <c r="N3777" t="s">
        <v>1685</v>
      </c>
      <c r="O3777" t="s">
        <v>67</v>
      </c>
      <c r="P3777" s="4">
        <v>210000</v>
      </c>
      <c r="Q3777" s="3">
        <f>AVERAGE(Table1[[#This Row],[critic_score]],Table1[[#This Row],[user_score]])</f>
        <v>6.4</v>
      </c>
      <c r="R3777" s="4">
        <f>Table1[[#This Row],[user_count]]+Table1[[#This Row],[critic_count]]</f>
        <v>124</v>
      </c>
      <c r="S3777" s="2">
        <f>100000*Table1[[#This Row],[review_count]]/Table1[[#This Row],[total sales]]</f>
        <v>59.047619047619051</v>
      </c>
      <c r="T3777" s="2">
        <f>Table1[[#This Row],[total sales]]/(2017-Table1[[#This Row],[year_of_release]])</f>
        <v>52500</v>
      </c>
      <c r="U3777" s="9">
        <f>Table1[[#This Row],[na_sales]]/(2017-Table1[[#This Row],[year_of_release]])</f>
        <v>17500</v>
      </c>
      <c r="V3777" s="6">
        <f>Table1[[#This Row],[eu_sales]]/(2017-Table1[[#This Row],[year_of_release]])</f>
        <v>5000</v>
      </c>
      <c r="W3777" s="6">
        <f>Table1[[#This Row],[jp_sales]]/(2017-Table1[[#This Row],[year_of_release]])</f>
        <v>25000</v>
      </c>
      <c r="X3777" s="6">
        <f>Table1[[#This Row],[other_sales]]/(2017-Table1[[#This Row],[year_of_release]])</f>
        <v>5000</v>
      </c>
      <c r="Y3777" s="4">
        <v>556861736</v>
      </c>
      <c r="Z3777" s="4">
        <v>442492884</v>
      </c>
      <c r="AA3777" s="4">
        <v>127445000</v>
      </c>
      <c r="AB3777" s="1">
        <f>Table1[[#This Row],[na_sales]]/Table1[[#This Row],[NA population]]</f>
        <v>1.2570445314274566E-4</v>
      </c>
      <c r="AC3777" s="1">
        <f>Table1[[#This Row],[eu_sales]]/Table1[[#This Row],[Eu population]]</f>
        <v>4.5198466965629213E-5</v>
      </c>
      <c r="AD3777" s="1">
        <f>Table1[[#This Row],[jp_sales]]/Table1[[#This Row],[Jp population]]</f>
        <v>7.8465220291105964E-4</v>
      </c>
    </row>
    <row r="3778" spans="1:30" x14ac:dyDescent="0.25">
      <c r="A3778" t="s">
        <v>3307</v>
      </c>
      <c r="B3778" t="s">
        <v>26</v>
      </c>
      <c r="C3778">
        <v>2007</v>
      </c>
      <c r="D3778" t="s">
        <v>96</v>
      </c>
      <c r="E3778" t="s">
        <v>267</v>
      </c>
      <c r="F3778" s="4">
        <v>190000</v>
      </c>
      <c r="G3778" s="4">
        <v>0</v>
      </c>
      <c r="H3778" s="4">
        <v>0</v>
      </c>
      <c r="I3778" s="4">
        <v>20000</v>
      </c>
      <c r="J3778">
        <v>5.7</v>
      </c>
      <c r="K3778">
        <v>16</v>
      </c>
      <c r="L3778">
        <v>6.2</v>
      </c>
      <c r="M3778" s="4">
        <v>10</v>
      </c>
      <c r="N3778" t="s">
        <v>3069</v>
      </c>
      <c r="O3778" t="s">
        <v>21</v>
      </c>
      <c r="P3778" s="4">
        <v>210000</v>
      </c>
      <c r="Q3778" s="3">
        <f>AVERAGE(Table1[[#This Row],[critic_score]],Table1[[#This Row],[user_score]])</f>
        <v>5.95</v>
      </c>
      <c r="R3778" s="4">
        <f>Table1[[#This Row],[user_count]]+Table1[[#This Row],[critic_count]]</f>
        <v>26</v>
      </c>
      <c r="S3778" s="2">
        <f>100000*Table1[[#This Row],[review_count]]/Table1[[#This Row],[total sales]]</f>
        <v>12.380952380952381</v>
      </c>
      <c r="T3778" s="2">
        <f>Table1[[#This Row],[total sales]]/(2017-Table1[[#This Row],[year_of_release]])</f>
        <v>21000</v>
      </c>
      <c r="U3778" s="9">
        <f>Table1[[#This Row],[na_sales]]/(2017-Table1[[#This Row],[year_of_release]])</f>
        <v>19000</v>
      </c>
      <c r="V3778" s="6">
        <f>Table1[[#This Row],[eu_sales]]/(2017-Table1[[#This Row],[year_of_release]])</f>
        <v>0</v>
      </c>
      <c r="W3778" s="6">
        <f>Table1[[#This Row],[jp_sales]]/(2017-Table1[[#This Row],[year_of_release]])</f>
        <v>0</v>
      </c>
      <c r="X3778" s="6">
        <f>Table1[[#This Row],[other_sales]]/(2017-Table1[[#This Row],[year_of_release]])</f>
        <v>2000</v>
      </c>
      <c r="Y3778" s="4">
        <v>522751172</v>
      </c>
      <c r="Z3778" s="4">
        <v>438594184</v>
      </c>
      <c r="AA3778" s="4">
        <v>128001000</v>
      </c>
      <c r="AB3778" s="1">
        <f>Table1[[#This Row],[na_sales]]/Table1[[#This Row],[NA population]]</f>
        <v>3.6346164327681315E-4</v>
      </c>
      <c r="AC3778" s="1">
        <f>Table1[[#This Row],[eu_sales]]/Table1[[#This Row],[Eu population]]</f>
        <v>0</v>
      </c>
      <c r="AD3778" s="1">
        <f>Table1[[#This Row],[jp_sales]]/Table1[[#This Row],[Jp population]]</f>
        <v>0</v>
      </c>
    </row>
    <row r="3779" spans="1:30" x14ac:dyDescent="0.25">
      <c r="A3779" t="s">
        <v>3309</v>
      </c>
      <c r="B3779" t="s">
        <v>34</v>
      </c>
      <c r="C3779">
        <v>2008</v>
      </c>
      <c r="D3779" t="s">
        <v>96</v>
      </c>
      <c r="E3779" t="s">
        <v>83</v>
      </c>
      <c r="F3779" s="4">
        <v>160000</v>
      </c>
      <c r="G3779" s="4">
        <v>20000</v>
      </c>
      <c r="H3779" s="4">
        <v>10000</v>
      </c>
      <c r="I3779" s="4">
        <v>20000</v>
      </c>
      <c r="J3779">
        <v>5.2</v>
      </c>
      <c r="K3779">
        <v>27</v>
      </c>
      <c r="L3779">
        <v>7</v>
      </c>
      <c r="M3779" s="4">
        <v>48</v>
      </c>
      <c r="N3779" t="s">
        <v>3310</v>
      </c>
      <c r="O3779" t="s">
        <v>43</v>
      </c>
      <c r="P3779" s="4">
        <v>210000</v>
      </c>
      <c r="Q3779" s="3">
        <f>AVERAGE(Table1[[#This Row],[critic_score]],Table1[[#This Row],[user_score]])</f>
        <v>6.1</v>
      </c>
      <c r="R3779" s="4">
        <f>Table1[[#This Row],[user_count]]+Table1[[#This Row],[critic_count]]</f>
        <v>75</v>
      </c>
      <c r="S3779" s="2">
        <f>100000*Table1[[#This Row],[review_count]]/Table1[[#This Row],[total sales]]</f>
        <v>35.714285714285715</v>
      </c>
      <c r="T3779" s="2">
        <f>Table1[[#This Row],[total sales]]/(2017-Table1[[#This Row],[year_of_release]])</f>
        <v>23333.333333333332</v>
      </c>
      <c r="U3779" s="9">
        <f>Table1[[#This Row],[na_sales]]/(2017-Table1[[#This Row],[year_of_release]])</f>
        <v>17777.777777777777</v>
      </c>
      <c r="V3779" s="6">
        <f>Table1[[#This Row],[eu_sales]]/(2017-Table1[[#This Row],[year_of_release]])</f>
        <v>2222.2222222222222</v>
      </c>
      <c r="W3779" s="6">
        <f>Table1[[#This Row],[jp_sales]]/(2017-Table1[[#This Row],[year_of_release]])</f>
        <v>1111.1111111111111</v>
      </c>
      <c r="X3779" s="6">
        <f>Table1[[#This Row],[other_sales]]/(2017-Table1[[#This Row],[year_of_release]])</f>
        <v>2222.2222222222222</v>
      </c>
      <c r="Y3779" s="4">
        <v>528816311</v>
      </c>
      <c r="Z3779" s="4">
        <v>440001482</v>
      </c>
      <c r="AA3779" s="4">
        <v>128063000</v>
      </c>
      <c r="AB3779" s="1">
        <f>Table1[[#This Row],[na_sales]]/Table1[[#This Row],[NA population]]</f>
        <v>3.0256252818192667E-4</v>
      </c>
      <c r="AC3779" s="1">
        <f>Table1[[#This Row],[eu_sales]]/Table1[[#This Row],[Eu population]]</f>
        <v>4.5454392355887562E-5</v>
      </c>
      <c r="AD3779" s="1">
        <f>Table1[[#This Row],[jp_sales]]/Table1[[#This Row],[Jp population]]</f>
        <v>7.8086566767918917E-5</v>
      </c>
    </row>
    <row r="3780" spans="1:30" x14ac:dyDescent="0.25">
      <c r="A3780" t="s">
        <v>3313</v>
      </c>
      <c r="B3780" t="s">
        <v>45</v>
      </c>
      <c r="C3780">
        <v>2005</v>
      </c>
      <c r="D3780" t="s">
        <v>54</v>
      </c>
      <c r="E3780" t="s">
        <v>100</v>
      </c>
      <c r="F3780" s="4">
        <v>100000</v>
      </c>
      <c r="G3780" s="4">
        <v>80000</v>
      </c>
      <c r="H3780" s="4">
        <v>0</v>
      </c>
      <c r="I3780" s="4">
        <v>30000</v>
      </c>
      <c r="J3780">
        <v>5.0999999999999996</v>
      </c>
      <c r="K3780">
        <v>32</v>
      </c>
      <c r="L3780">
        <v>5.3</v>
      </c>
      <c r="M3780" s="4">
        <v>7</v>
      </c>
      <c r="N3780" t="s">
        <v>3314</v>
      </c>
      <c r="O3780" t="s">
        <v>43</v>
      </c>
      <c r="P3780" s="4">
        <v>210000</v>
      </c>
      <c r="Q3780" s="3">
        <f>AVERAGE(Table1[[#This Row],[critic_score]],Table1[[#This Row],[user_score]])</f>
        <v>5.1999999999999993</v>
      </c>
      <c r="R3780" s="4">
        <f>Table1[[#This Row],[user_count]]+Table1[[#This Row],[critic_count]]</f>
        <v>39</v>
      </c>
      <c r="S3780" s="2">
        <f>100000*Table1[[#This Row],[review_count]]/Table1[[#This Row],[total sales]]</f>
        <v>18.571428571428573</v>
      </c>
      <c r="T3780" s="2">
        <f>Table1[[#This Row],[total sales]]/(2017-Table1[[#This Row],[year_of_release]])</f>
        <v>17500</v>
      </c>
      <c r="U3780" s="9">
        <f>Table1[[#This Row],[na_sales]]/(2017-Table1[[#This Row],[year_of_release]])</f>
        <v>8333.3333333333339</v>
      </c>
      <c r="V3780" s="6">
        <f>Table1[[#This Row],[eu_sales]]/(2017-Table1[[#This Row],[year_of_release]])</f>
        <v>6666.666666666667</v>
      </c>
      <c r="W3780" s="6">
        <f>Table1[[#This Row],[jp_sales]]/(2017-Table1[[#This Row],[year_of_release]])</f>
        <v>0</v>
      </c>
      <c r="X3780" s="6">
        <f>Table1[[#This Row],[other_sales]]/(2017-Table1[[#This Row],[year_of_release]])</f>
        <v>2500</v>
      </c>
      <c r="Y3780" s="4">
        <v>511054143</v>
      </c>
      <c r="Z3780" s="4">
        <v>435713800</v>
      </c>
      <c r="AA3780" s="4">
        <v>127773000</v>
      </c>
      <c r="AB3780" s="1">
        <f>Table1[[#This Row],[na_sales]]/Table1[[#This Row],[NA population]]</f>
        <v>1.9567398360764292E-4</v>
      </c>
      <c r="AC3780" s="1">
        <f>Table1[[#This Row],[eu_sales]]/Table1[[#This Row],[Eu population]]</f>
        <v>1.8360676205343967E-4</v>
      </c>
      <c r="AD3780" s="1">
        <f>Table1[[#This Row],[jp_sales]]/Table1[[#This Row],[Jp population]]</f>
        <v>0</v>
      </c>
    </row>
    <row r="3781" spans="1:30" x14ac:dyDescent="0.25">
      <c r="A3781" t="s">
        <v>3357</v>
      </c>
      <c r="B3781" t="s">
        <v>18</v>
      </c>
      <c r="C3781">
        <v>2009</v>
      </c>
      <c r="D3781" t="s">
        <v>96</v>
      </c>
      <c r="E3781" t="s">
        <v>431</v>
      </c>
      <c r="F3781" s="4">
        <v>160000</v>
      </c>
      <c r="G3781" s="4">
        <v>20000</v>
      </c>
      <c r="H3781" s="4">
        <v>0</v>
      </c>
      <c r="I3781" s="4">
        <v>10000</v>
      </c>
      <c r="J3781">
        <v>7.1</v>
      </c>
      <c r="K3781">
        <v>22</v>
      </c>
      <c r="L3781">
        <v>8.4</v>
      </c>
      <c r="M3781" s="4">
        <v>16</v>
      </c>
      <c r="N3781" t="s">
        <v>914</v>
      </c>
      <c r="O3781" t="s">
        <v>84</v>
      </c>
      <c r="P3781" s="4">
        <v>190000</v>
      </c>
      <c r="Q3781" s="3">
        <f>AVERAGE(Table1[[#This Row],[critic_score]],Table1[[#This Row],[user_score]])</f>
        <v>7.75</v>
      </c>
      <c r="R3781" s="4">
        <f>Table1[[#This Row],[user_count]]+Table1[[#This Row],[critic_count]]</f>
        <v>38</v>
      </c>
      <c r="S3781" s="2">
        <f>100000*Table1[[#This Row],[review_count]]/Table1[[#This Row],[total sales]]</f>
        <v>20</v>
      </c>
      <c r="T3781" s="2">
        <f>Table1[[#This Row],[total sales]]/(2017-Table1[[#This Row],[year_of_release]])</f>
        <v>23750</v>
      </c>
      <c r="U3781" s="9">
        <f>Table1[[#This Row],[na_sales]]/(2017-Table1[[#This Row],[year_of_release]])</f>
        <v>20000</v>
      </c>
      <c r="V3781" s="6">
        <f>Table1[[#This Row],[eu_sales]]/(2017-Table1[[#This Row],[year_of_release]])</f>
        <v>2500</v>
      </c>
      <c r="W3781" s="6">
        <f>Table1[[#This Row],[jp_sales]]/(2017-Table1[[#This Row],[year_of_release]])</f>
        <v>0</v>
      </c>
      <c r="X3781" s="6">
        <f>Table1[[#This Row],[other_sales]]/(2017-Table1[[#This Row],[year_of_release]])</f>
        <v>1250</v>
      </c>
      <c r="Y3781" s="4">
        <v>534740514</v>
      </c>
      <c r="Z3781" s="4">
        <v>441041694</v>
      </c>
      <c r="AA3781" s="4">
        <v>128047000</v>
      </c>
      <c r="AB3781" s="1">
        <f>Table1[[#This Row],[na_sales]]/Table1[[#This Row],[NA population]]</f>
        <v>2.9921054382649599E-4</v>
      </c>
      <c r="AC3781" s="1">
        <f>Table1[[#This Row],[eu_sales]]/Table1[[#This Row],[Eu population]]</f>
        <v>4.5347186608620271E-5</v>
      </c>
      <c r="AD3781" s="1">
        <f>Table1[[#This Row],[jp_sales]]/Table1[[#This Row],[Jp population]]</f>
        <v>0</v>
      </c>
    </row>
    <row r="3782" spans="1:30" x14ac:dyDescent="0.25">
      <c r="A3782" t="s">
        <v>2846</v>
      </c>
      <c r="B3782" t="s">
        <v>34</v>
      </c>
      <c r="C3782">
        <v>2010</v>
      </c>
      <c r="D3782" t="s">
        <v>54</v>
      </c>
      <c r="E3782" t="s">
        <v>176</v>
      </c>
      <c r="F3782" s="4">
        <v>100000</v>
      </c>
      <c r="G3782" s="4">
        <v>70000</v>
      </c>
      <c r="H3782" s="4">
        <v>20000</v>
      </c>
      <c r="I3782" s="4">
        <v>20000</v>
      </c>
      <c r="J3782">
        <v>5.8</v>
      </c>
      <c r="K3782">
        <v>52</v>
      </c>
      <c r="L3782">
        <v>6.1</v>
      </c>
      <c r="M3782" s="4">
        <v>24</v>
      </c>
      <c r="N3782" t="s">
        <v>376</v>
      </c>
      <c r="O3782" t="s">
        <v>67</v>
      </c>
      <c r="P3782" s="4">
        <v>210000</v>
      </c>
      <c r="Q3782" s="3">
        <f>AVERAGE(Table1[[#This Row],[critic_score]],Table1[[#This Row],[user_score]])</f>
        <v>5.9499999999999993</v>
      </c>
      <c r="R3782" s="4">
        <f>Table1[[#This Row],[user_count]]+Table1[[#This Row],[critic_count]]</f>
        <v>76</v>
      </c>
      <c r="S3782" s="2">
        <f>100000*Table1[[#This Row],[review_count]]/Table1[[#This Row],[total sales]]</f>
        <v>36.19047619047619</v>
      </c>
      <c r="T3782" s="2">
        <f>Table1[[#This Row],[total sales]]/(2017-Table1[[#This Row],[year_of_release]])</f>
        <v>30000</v>
      </c>
      <c r="U3782" s="9">
        <f>Table1[[#This Row],[na_sales]]/(2017-Table1[[#This Row],[year_of_release]])</f>
        <v>14285.714285714286</v>
      </c>
      <c r="V3782" s="6">
        <f>Table1[[#This Row],[eu_sales]]/(2017-Table1[[#This Row],[year_of_release]])</f>
        <v>10000</v>
      </c>
      <c r="W3782" s="6">
        <f>Table1[[#This Row],[jp_sales]]/(2017-Table1[[#This Row],[year_of_release]])</f>
        <v>2857.1428571428573</v>
      </c>
      <c r="X3782" s="6">
        <f>Table1[[#This Row],[other_sales]]/(2017-Table1[[#This Row],[year_of_release]])</f>
        <v>2857.1428571428573</v>
      </c>
      <c r="Y3782" s="4">
        <v>540520772</v>
      </c>
      <c r="Z3782" s="4">
        <v>441654761</v>
      </c>
      <c r="AA3782" s="4">
        <v>128070000</v>
      </c>
      <c r="AB3782" s="1">
        <f>Table1[[#This Row],[na_sales]]/Table1[[#This Row],[NA population]]</f>
        <v>1.850067660304459E-4</v>
      </c>
      <c r="AC3782" s="1">
        <f>Table1[[#This Row],[eu_sales]]/Table1[[#This Row],[Eu population]]</f>
        <v>1.5849483846048701E-4</v>
      </c>
      <c r="AD3782" s="1">
        <f>Table1[[#This Row],[jp_sales]]/Table1[[#This Row],[Jp population]]</f>
        <v>1.5616459748574998E-4</v>
      </c>
    </row>
    <row r="3783" spans="1:30" x14ac:dyDescent="0.25">
      <c r="A3783" t="s">
        <v>3327</v>
      </c>
      <c r="B3783" t="s">
        <v>45</v>
      </c>
      <c r="C3783">
        <v>2005</v>
      </c>
      <c r="D3783" t="s">
        <v>40</v>
      </c>
      <c r="E3783" t="s">
        <v>171</v>
      </c>
      <c r="F3783" s="4">
        <v>100000</v>
      </c>
      <c r="G3783" s="4">
        <v>80000</v>
      </c>
      <c r="H3783" s="4">
        <v>0</v>
      </c>
      <c r="I3783" s="4">
        <v>30000</v>
      </c>
      <c r="J3783">
        <v>5.3</v>
      </c>
      <c r="K3783">
        <v>20</v>
      </c>
      <c r="L3783">
        <v>7</v>
      </c>
      <c r="M3783" s="4">
        <v>10</v>
      </c>
      <c r="N3783" t="s">
        <v>1421</v>
      </c>
      <c r="O3783" t="s">
        <v>84</v>
      </c>
      <c r="P3783" s="4">
        <v>210000</v>
      </c>
      <c r="Q3783" s="3">
        <f>AVERAGE(Table1[[#This Row],[critic_score]],Table1[[#This Row],[user_score]])</f>
        <v>6.15</v>
      </c>
      <c r="R3783" s="4">
        <f>Table1[[#This Row],[user_count]]+Table1[[#This Row],[critic_count]]</f>
        <v>30</v>
      </c>
      <c r="S3783" s="2">
        <f>100000*Table1[[#This Row],[review_count]]/Table1[[#This Row],[total sales]]</f>
        <v>14.285714285714286</v>
      </c>
      <c r="T3783" s="2">
        <f>Table1[[#This Row],[total sales]]/(2017-Table1[[#This Row],[year_of_release]])</f>
        <v>17500</v>
      </c>
      <c r="U3783" s="9">
        <f>Table1[[#This Row],[na_sales]]/(2017-Table1[[#This Row],[year_of_release]])</f>
        <v>8333.3333333333339</v>
      </c>
      <c r="V3783" s="6">
        <f>Table1[[#This Row],[eu_sales]]/(2017-Table1[[#This Row],[year_of_release]])</f>
        <v>6666.666666666667</v>
      </c>
      <c r="W3783" s="6">
        <f>Table1[[#This Row],[jp_sales]]/(2017-Table1[[#This Row],[year_of_release]])</f>
        <v>0</v>
      </c>
      <c r="X3783" s="6">
        <f>Table1[[#This Row],[other_sales]]/(2017-Table1[[#This Row],[year_of_release]])</f>
        <v>2500</v>
      </c>
      <c r="Y3783" s="4">
        <v>511054143</v>
      </c>
      <c r="Z3783" s="4">
        <v>435713800</v>
      </c>
      <c r="AA3783" s="4">
        <v>127773000</v>
      </c>
      <c r="AB3783" s="1">
        <f>Table1[[#This Row],[na_sales]]/Table1[[#This Row],[NA population]]</f>
        <v>1.9567398360764292E-4</v>
      </c>
      <c r="AC3783" s="1">
        <f>Table1[[#This Row],[eu_sales]]/Table1[[#This Row],[Eu population]]</f>
        <v>1.8360676205343967E-4</v>
      </c>
      <c r="AD3783" s="1">
        <f>Table1[[#This Row],[jp_sales]]/Table1[[#This Row],[Jp population]]</f>
        <v>0</v>
      </c>
    </row>
    <row r="3784" spans="1:30" x14ac:dyDescent="0.25">
      <c r="A3784" t="s">
        <v>3328</v>
      </c>
      <c r="B3784" t="s">
        <v>45</v>
      </c>
      <c r="C3784">
        <v>2003</v>
      </c>
      <c r="D3784" t="s">
        <v>225</v>
      </c>
      <c r="E3784" t="s">
        <v>55</v>
      </c>
      <c r="F3784" s="4">
        <v>100000</v>
      </c>
      <c r="G3784" s="4">
        <v>80000</v>
      </c>
      <c r="H3784" s="4">
        <v>0</v>
      </c>
      <c r="I3784" s="4">
        <v>30000</v>
      </c>
      <c r="J3784">
        <v>7.8</v>
      </c>
      <c r="K3784">
        <v>27</v>
      </c>
      <c r="L3784">
        <v>8</v>
      </c>
      <c r="M3784" s="4">
        <v>22</v>
      </c>
      <c r="N3784" t="s">
        <v>183</v>
      </c>
      <c r="O3784" t="s">
        <v>67</v>
      </c>
      <c r="P3784" s="4">
        <v>210000</v>
      </c>
      <c r="Q3784" s="3">
        <f>AVERAGE(Table1[[#This Row],[critic_score]],Table1[[#This Row],[user_score]])</f>
        <v>7.9</v>
      </c>
      <c r="R3784" s="4">
        <f>Table1[[#This Row],[user_count]]+Table1[[#This Row],[critic_count]]</f>
        <v>49</v>
      </c>
      <c r="S3784" s="2">
        <f>100000*Table1[[#This Row],[review_count]]/Table1[[#This Row],[total sales]]</f>
        <v>23.333333333333332</v>
      </c>
      <c r="T3784" s="2">
        <f>Table1[[#This Row],[total sales]]/(2017-Table1[[#This Row],[year_of_release]])</f>
        <v>15000</v>
      </c>
      <c r="U3784" s="9">
        <f>Table1[[#This Row],[na_sales]]/(2017-Table1[[#This Row],[year_of_release]])</f>
        <v>7142.8571428571431</v>
      </c>
      <c r="V3784" s="6">
        <f>Table1[[#This Row],[eu_sales]]/(2017-Table1[[#This Row],[year_of_release]])</f>
        <v>5714.2857142857147</v>
      </c>
      <c r="W3784" s="6">
        <f>Table1[[#This Row],[jp_sales]]/(2017-Table1[[#This Row],[year_of_release]])</f>
        <v>0</v>
      </c>
      <c r="X3784" s="6">
        <f>Table1[[#This Row],[other_sales]]/(2017-Table1[[#This Row],[year_of_release]])</f>
        <v>2142.8571428571427</v>
      </c>
      <c r="Y3784" s="4">
        <v>500125528</v>
      </c>
      <c r="Z3784" s="4">
        <v>432552540</v>
      </c>
      <c r="AA3784" s="4">
        <v>127718000</v>
      </c>
      <c r="AB3784" s="1">
        <f>Table1[[#This Row],[na_sales]]/Table1[[#This Row],[NA population]]</f>
        <v>1.9994980140265904E-4</v>
      </c>
      <c r="AC3784" s="1">
        <f>Table1[[#This Row],[eu_sales]]/Table1[[#This Row],[Eu population]]</f>
        <v>1.8494863074899526E-4</v>
      </c>
      <c r="AD3784" s="1">
        <f>Table1[[#This Row],[jp_sales]]/Table1[[#This Row],[Jp population]]</f>
        <v>0</v>
      </c>
    </row>
    <row r="3785" spans="1:30" x14ac:dyDescent="0.25">
      <c r="A3785" t="s">
        <v>3331</v>
      </c>
      <c r="B3785" t="s">
        <v>45</v>
      </c>
      <c r="C3785">
        <v>2004</v>
      </c>
      <c r="D3785" t="s">
        <v>29</v>
      </c>
      <c r="E3785" t="s">
        <v>267</v>
      </c>
      <c r="F3785" s="4">
        <v>100000</v>
      </c>
      <c r="G3785" s="4">
        <v>80000</v>
      </c>
      <c r="H3785" s="4">
        <v>0</v>
      </c>
      <c r="I3785" s="4">
        <v>30000</v>
      </c>
      <c r="J3785">
        <v>7.7</v>
      </c>
      <c r="K3785">
        <v>35</v>
      </c>
      <c r="L3785">
        <v>8.1</v>
      </c>
      <c r="M3785" s="4">
        <v>8</v>
      </c>
      <c r="N3785" t="s">
        <v>291</v>
      </c>
      <c r="O3785" t="s">
        <v>21</v>
      </c>
      <c r="P3785" s="4">
        <v>210000</v>
      </c>
      <c r="Q3785" s="3">
        <f>AVERAGE(Table1[[#This Row],[critic_score]],Table1[[#This Row],[user_score]])</f>
        <v>7.9</v>
      </c>
      <c r="R3785" s="4">
        <f>Table1[[#This Row],[user_count]]+Table1[[#This Row],[critic_count]]</f>
        <v>43</v>
      </c>
      <c r="S3785" s="2">
        <f>100000*Table1[[#This Row],[review_count]]/Table1[[#This Row],[total sales]]</f>
        <v>20.476190476190474</v>
      </c>
      <c r="T3785" s="2">
        <f>Table1[[#This Row],[total sales]]/(2017-Table1[[#This Row],[year_of_release]])</f>
        <v>16153.846153846154</v>
      </c>
      <c r="U3785" s="9">
        <f>Table1[[#This Row],[na_sales]]/(2017-Table1[[#This Row],[year_of_release]])</f>
        <v>7692.3076923076924</v>
      </c>
      <c r="V3785" s="6">
        <f>Table1[[#This Row],[eu_sales]]/(2017-Table1[[#This Row],[year_of_release]])</f>
        <v>6153.8461538461543</v>
      </c>
      <c r="W3785" s="6">
        <f>Table1[[#This Row],[jp_sales]]/(2017-Table1[[#This Row],[year_of_release]])</f>
        <v>0</v>
      </c>
      <c r="X3785" s="6">
        <f>Table1[[#This Row],[other_sales]]/(2017-Table1[[#This Row],[year_of_release]])</f>
        <v>2307.6923076923076</v>
      </c>
      <c r="Y3785" s="4">
        <v>505524224</v>
      </c>
      <c r="Z3785" s="4">
        <v>434174638</v>
      </c>
      <c r="AA3785" s="4">
        <v>127761000</v>
      </c>
      <c r="AB3785" s="1">
        <f>Table1[[#This Row],[na_sales]]/Table1[[#This Row],[NA population]]</f>
        <v>1.9781445725536585E-4</v>
      </c>
      <c r="AC3785" s="1">
        <f>Table1[[#This Row],[eu_sales]]/Table1[[#This Row],[Eu population]]</f>
        <v>1.8425765348366571E-4</v>
      </c>
      <c r="AD3785" s="1">
        <f>Table1[[#This Row],[jp_sales]]/Table1[[#This Row],[Jp population]]</f>
        <v>0</v>
      </c>
    </row>
    <row r="3786" spans="1:30" x14ac:dyDescent="0.25">
      <c r="A3786" t="s">
        <v>3333</v>
      </c>
      <c r="B3786" t="s">
        <v>45</v>
      </c>
      <c r="C3786">
        <v>2004</v>
      </c>
      <c r="D3786" t="s">
        <v>40</v>
      </c>
      <c r="E3786" t="s">
        <v>231</v>
      </c>
      <c r="F3786" s="4">
        <v>100000</v>
      </c>
      <c r="G3786" s="4">
        <v>80000</v>
      </c>
      <c r="H3786" s="4">
        <v>0</v>
      </c>
      <c r="I3786" s="4">
        <v>30000</v>
      </c>
      <c r="J3786">
        <v>7.1</v>
      </c>
      <c r="K3786">
        <v>40</v>
      </c>
      <c r="L3786">
        <v>6.8</v>
      </c>
      <c r="M3786" s="4">
        <v>18</v>
      </c>
      <c r="N3786" t="s">
        <v>236</v>
      </c>
      <c r="O3786" t="s">
        <v>67</v>
      </c>
      <c r="P3786" s="4">
        <v>210000</v>
      </c>
      <c r="Q3786" s="3">
        <f>AVERAGE(Table1[[#This Row],[critic_score]],Table1[[#This Row],[user_score]])</f>
        <v>6.9499999999999993</v>
      </c>
      <c r="R3786" s="4">
        <f>Table1[[#This Row],[user_count]]+Table1[[#This Row],[critic_count]]</f>
        <v>58</v>
      </c>
      <c r="S3786" s="2">
        <f>100000*Table1[[#This Row],[review_count]]/Table1[[#This Row],[total sales]]</f>
        <v>27.61904761904762</v>
      </c>
      <c r="T3786" s="2">
        <f>Table1[[#This Row],[total sales]]/(2017-Table1[[#This Row],[year_of_release]])</f>
        <v>16153.846153846154</v>
      </c>
      <c r="U3786" s="9">
        <f>Table1[[#This Row],[na_sales]]/(2017-Table1[[#This Row],[year_of_release]])</f>
        <v>7692.3076923076924</v>
      </c>
      <c r="V3786" s="6">
        <f>Table1[[#This Row],[eu_sales]]/(2017-Table1[[#This Row],[year_of_release]])</f>
        <v>6153.8461538461543</v>
      </c>
      <c r="W3786" s="6">
        <f>Table1[[#This Row],[jp_sales]]/(2017-Table1[[#This Row],[year_of_release]])</f>
        <v>0</v>
      </c>
      <c r="X3786" s="6">
        <f>Table1[[#This Row],[other_sales]]/(2017-Table1[[#This Row],[year_of_release]])</f>
        <v>2307.6923076923076</v>
      </c>
      <c r="Y3786" s="4">
        <v>505524224</v>
      </c>
      <c r="Z3786" s="4">
        <v>434174638</v>
      </c>
      <c r="AA3786" s="4">
        <v>127761000</v>
      </c>
      <c r="AB3786" s="1">
        <f>Table1[[#This Row],[na_sales]]/Table1[[#This Row],[NA population]]</f>
        <v>1.9781445725536585E-4</v>
      </c>
      <c r="AC3786" s="1">
        <f>Table1[[#This Row],[eu_sales]]/Table1[[#This Row],[Eu population]]</f>
        <v>1.8425765348366571E-4</v>
      </c>
      <c r="AD3786" s="1">
        <f>Table1[[#This Row],[jp_sales]]/Table1[[#This Row],[Jp population]]</f>
        <v>0</v>
      </c>
    </row>
    <row r="3787" spans="1:30" x14ac:dyDescent="0.25">
      <c r="A3787" t="s">
        <v>3337</v>
      </c>
      <c r="B3787" t="s">
        <v>45</v>
      </c>
      <c r="C3787">
        <v>2005</v>
      </c>
      <c r="D3787" t="s">
        <v>73</v>
      </c>
      <c r="E3787" t="s">
        <v>83</v>
      </c>
      <c r="F3787" s="4">
        <v>100000</v>
      </c>
      <c r="G3787" s="4">
        <v>80000</v>
      </c>
      <c r="H3787" s="4">
        <v>0</v>
      </c>
      <c r="I3787" s="4">
        <v>30000</v>
      </c>
      <c r="J3787">
        <v>5.9</v>
      </c>
      <c r="K3787">
        <v>33</v>
      </c>
      <c r="L3787">
        <v>7.5</v>
      </c>
      <c r="M3787" s="4">
        <v>18</v>
      </c>
      <c r="N3787" t="s">
        <v>2523</v>
      </c>
      <c r="O3787" t="s">
        <v>43</v>
      </c>
      <c r="P3787" s="4">
        <v>210000</v>
      </c>
      <c r="Q3787" s="3">
        <f>AVERAGE(Table1[[#This Row],[critic_score]],Table1[[#This Row],[user_score]])</f>
        <v>6.7</v>
      </c>
      <c r="R3787" s="4">
        <f>Table1[[#This Row],[user_count]]+Table1[[#This Row],[critic_count]]</f>
        <v>51</v>
      </c>
      <c r="S3787" s="2">
        <f>100000*Table1[[#This Row],[review_count]]/Table1[[#This Row],[total sales]]</f>
        <v>24.285714285714285</v>
      </c>
      <c r="T3787" s="2">
        <f>Table1[[#This Row],[total sales]]/(2017-Table1[[#This Row],[year_of_release]])</f>
        <v>17500</v>
      </c>
      <c r="U3787" s="9">
        <f>Table1[[#This Row],[na_sales]]/(2017-Table1[[#This Row],[year_of_release]])</f>
        <v>8333.3333333333339</v>
      </c>
      <c r="V3787" s="6">
        <f>Table1[[#This Row],[eu_sales]]/(2017-Table1[[#This Row],[year_of_release]])</f>
        <v>6666.666666666667</v>
      </c>
      <c r="W3787" s="6">
        <f>Table1[[#This Row],[jp_sales]]/(2017-Table1[[#This Row],[year_of_release]])</f>
        <v>0</v>
      </c>
      <c r="X3787" s="6">
        <f>Table1[[#This Row],[other_sales]]/(2017-Table1[[#This Row],[year_of_release]])</f>
        <v>2500</v>
      </c>
      <c r="Y3787" s="4">
        <v>511054143</v>
      </c>
      <c r="Z3787" s="4">
        <v>435713800</v>
      </c>
      <c r="AA3787" s="4">
        <v>127773000</v>
      </c>
      <c r="AB3787" s="1">
        <f>Table1[[#This Row],[na_sales]]/Table1[[#This Row],[NA population]]</f>
        <v>1.9567398360764292E-4</v>
      </c>
      <c r="AC3787" s="1">
        <f>Table1[[#This Row],[eu_sales]]/Table1[[#This Row],[Eu population]]</f>
        <v>1.8360676205343967E-4</v>
      </c>
      <c r="AD3787" s="1">
        <f>Table1[[#This Row],[jp_sales]]/Table1[[#This Row],[Jp population]]</f>
        <v>0</v>
      </c>
    </row>
    <row r="3788" spans="1:30" x14ac:dyDescent="0.25">
      <c r="A3788" t="s">
        <v>3253</v>
      </c>
      <c r="B3788" t="s">
        <v>18</v>
      </c>
      <c r="C3788">
        <v>2009</v>
      </c>
      <c r="D3788" t="s">
        <v>27</v>
      </c>
      <c r="E3788" t="s">
        <v>1879</v>
      </c>
      <c r="F3788" s="4">
        <v>180000</v>
      </c>
      <c r="G3788" s="4">
        <v>10000</v>
      </c>
      <c r="H3788" s="4">
        <v>0</v>
      </c>
      <c r="I3788" s="4">
        <v>10000</v>
      </c>
      <c r="J3788">
        <v>8</v>
      </c>
      <c r="K3788">
        <v>43</v>
      </c>
      <c r="L3788">
        <v>8.6999999999999993</v>
      </c>
      <c r="M3788" s="4">
        <v>35</v>
      </c>
      <c r="N3788" t="s">
        <v>2216</v>
      </c>
      <c r="O3788" t="s">
        <v>21</v>
      </c>
      <c r="P3788" s="4">
        <v>200000</v>
      </c>
      <c r="Q3788" s="3">
        <f>AVERAGE(Table1[[#This Row],[critic_score]],Table1[[#This Row],[user_score]])</f>
        <v>8.35</v>
      </c>
      <c r="R3788" s="4">
        <f>Table1[[#This Row],[user_count]]+Table1[[#This Row],[critic_count]]</f>
        <v>78</v>
      </c>
      <c r="S3788" s="2">
        <f>100000*Table1[[#This Row],[review_count]]/Table1[[#This Row],[total sales]]</f>
        <v>39</v>
      </c>
      <c r="T3788" s="2">
        <f>Table1[[#This Row],[total sales]]/(2017-Table1[[#This Row],[year_of_release]])</f>
        <v>25000</v>
      </c>
      <c r="U3788" s="9">
        <f>Table1[[#This Row],[na_sales]]/(2017-Table1[[#This Row],[year_of_release]])</f>
        <v>22500</v>
      </c>
      <c r="V3788" s="6">
        <f>Table1[[#This Row],[eu_sales]]/(2017-Table1[[#This Row],[year_of_release]])</f>
        <v>1250</v>
      </c>
      <c r="W3788" s="6">
        <f>Table1[[#This Row],[jp_sales]]/(2017-Table1[[#This Row],[year_of_release]])</f>
        <v>0</v>
      </c>
      <c r="X3788" s="6">
        <f>Table1[[#This Row],[other_sales]]/(2017-Table1[[#This Row],[year_of_release]])</f>
        <v>1250</v>
      </c>
      <c r="Y3788" s="4">
        <v>534740514</v>
      </c>
      <c r="Z3788" s="4">
        <v>441041694</v>
      </c>
      <c r="AA3788" s="4">
        <v>128047000</v>
      </c>
      <c r="AB3788" s="1">
        <f>Table1[[#This Row],[na_sales]]/Table1[[#This Row],[NA population]]</f>
        <v>3.3661186180480802E-4</v>
      </c>
      <c r="AC3788" s="1">
        <f>Table1[[#This Row],[eu_sales]]/Table1[[#This Row],[Eu population]]</f>
        <v>2.2673593304310136E-5</v>
      </c>
      <c r="AD3788" s="1">
        <f>Table1[[#This Row],[jp_sales]]/Table1[[#This Row],[Jp population]]</f>
        <v>0</v>
      </c>
    </row>
    <row r="3789" spans="1:30" x14ac:dyDescent="0.25">
      <c r="A3789" t="s">
        <v>3259</v>
      </c>
      <c r="B3789" t="s">
        <v>34</v>
      </c>
      <c r="C3789">
        <v>2007</v>
      </c>
      <c r="D3789" t="s">
        <v>40</v>
      </c>
      <c r="E3789" t="s">
        <v>35</v>
      </c>
      <c r="F3789" s="4">
        <v>180000</v>
      </c>
      <c r="G3789" s="4">
        <v>0</v>
      </c>
      <c r="H3789" s="4">
        <v>10000</v>
      </c>
      <c r="I3789" s="4">
        <v>10000</v>
      </c>
      <c r="J3789">
        <v>3.8</v>
      </c>
      <c r="K3789">
        <v>45</v>
      </c>
      <c r="L3789">
        <v>2.9</v>
      </c>
      <c r="M3789" s="4">
        <v>44</v>
      </c>
      <c r="N3789" t="s">
        <v>491</v>
      </c>
      <c r="O3789" t="s">
        <v>43</v>
      </c>
      <c r="P3789" s="4">
        <v>200000</v>
      </c>
      <c r="Q3789" s="3">
        <f>AVERAGE(Table1[[#This Row],[critic_score]],Table1[[#This Row],[user_score]])</f>
        <v>3.3499999999999996</v>
      </c>
      <c r="R3789" s="4">
        <f>Table1[[#This Row],[user_count]]+Table1[[#This Row],[critic_count]]</f>
        <v>89</v>
      </c>
      <c r="S3789" s="2">
        <f>100000*Table1[[#This Row],[review_count]]/Table1[[#This Row],[total sales]]</f>
        <v>44.5</v>
      </c>
      <c r="T3789" s="2">
        <f>Table1[[#This Row],[total sales]]/(2017-Table1[[#This Row],[year_of_release]])</f>
        <v>20000</v>
      </c>
      <c r="U3789" s="9">
        <f>Table1[[#This Row],[na_sales]]/(2017-Table1[[#This Row],[year_of_release]])</f>
        <v>18000</v>
      </c>
      <c r="V3789" s="6">
        <f>Table1[[#This Row],[eu_sales]]/(2017-Table1[[#This Row],[year_of_release]])</f>
        <v>0</v>
      </c>
      <c r="W3789" s="6">
        <f>Table1[[#This Row],[jp_sales]]/(2017-Table1[[#This Row],[year_of_release]])</f>
        <v>1000</v>
      </c>
      <c r="X3789" s="6">
        <f>Table1[[#This Row],[other_sales]]/(2017-Table1[[#This Row],[year_of_release]])</f>
        <v>1000</v>
      </c>
      <c r="Y3789" s="4">
        <v>522751172</v>
      </c>
      <c r="Z3789" s="4">
        <v>438594184</v>
      </c>
      <c r="AA3789" s="4">
        <v>128001000</v>
      </c>
      <c r="AB3789" s="1">
        <f>Table1[[#This Row],[na_sales]]/Table1[[#This Row],[NA population]]</f>
        <v>3.4433208310434929E-4</v>
      </c>
      <c r="AC3789" s="1">
        <f>Table1[[#This Row],[eu_sales]]/Table1[[#This Row],[Eu population]]</f>
        <v>0</v>
      </c>
      <c r="AD3789" s="1">
        <f>Table1[[#This Row],[jp_sales]]/Table1[[#This Row],[Jp population]]</f>
        <v>7.8124389653205832E-5</v>
      </c>
    </row>
    <row r="3790" spans="1:30" x14ac:dyDescent="0.25">
      <c r="A3790" t="s">
        <v>3261</v>
      </c>
      <c r="B3790" t="s">
        <v>39</v>
      </c>
      <c r="C3790">
        <v>2013</v>
      </c>
      <c r="D3790" t="s">
        <v>40</v>
      </c>
      <c r="E3790" t="s">
        <v>176</v>
      </c>
      <c r="F3790" s="4">
        <v>70000</v>
      </c>
      <c r="G3790" s="4">
        <v>90000</v>
      </c>
      <c r="H3790" s="4">
        <v>0</v>
      </c>
      <c r="I3790" s="4">
        <v>40000</v>
      </c>
      <c r="J3790">
        <v>7.1</v>
      </c>
      <c r="K3790">
        <v>20</v>
      </c>
      <c r="L3790">
        <v>7.6</v>
      </c>
      <c r="M3790" s="4">
        <v>46</v>
      </c>
      <c r="N3790" t="s">
        <v>446</v>
      </c>
      <c r="O3790" t="s">
        <v>43</v>
      </c>
      <c r="P3790" s="4">
        <v>200000</v>
      </c>
      <c r="Q3790" s="3">
        <f>AVERAGE(Table1[[#This Row],[critic_score]],Table1[[#This Row],[user_score]])</f>
        <v>7.35</v>
      </c>
      <c r="R3790" s="4">
        <f>Table1[[#This Row],[user_count]]+Table1[[#This Row],[critic_count]]</f>
        <v>66</v>
      </c>
      <c r="S3790" s="2">
        <f>100000*Table1[[#This Row],[review_count]]/Table1[[#This Row],[total sales]]</f>
        <v>33</v>
      </c>
      <c r="T3790" s="2">
        <f>Table1[[#This Row],[total sales]]/(2017-Table1[[#This Row],[year_of_release]])</f>
        <v>50000</v>
      </c>
      <c r="U3790" s="9">
        <f>Table1[[#This Row],[na_sales]]/(2017-Table1[[#This Row],[year_of_release]])</f>
        <v>17500</v>
      </c>
      <c r="V3790" s="6">
        <f>Table1[[#This Row],[eu_sales]]/(2017-Table1[[#This Row],[year_of_release]])</f>
        <v>22500</v>
      </c>
      <c r="W3790" s="6">
        <f>Table1[[#This Row],[jp_sales]]/(2017-Table1[[#This Row],[year_of_release]])</f>
        <v>0</v>
      </c>
      <c r="X3790" s="6">
        <f>Table1[[#This Row],[other_sales]]/(2017-Table1[[#This Row],[year_of_release]])</f>
        <v>10000</v>
      </c>
      <c r="Y3790" s="4">
        <v>556861736</v>
      </c>
      <c r="Z3790" s="4">
        <v>442492884</v>
      </c>
      <c r="AA3790" s="4">
        <v>127445000</v>
      </c>
      <c r="AB3790" s="1">
        <f>Table1[[#This Row],[na_sales]]/Table1[[#This Row],[NA population]]</f>
        <v>1.2570445314274566E-4</v>
      </c>
      <c r="AC3790" s="1">
        <f>Table1[[#This Row],[eu_sales]]/Table1[[#This Row],[Eu population]]</f>
        <v>2.0339310134533147E-4</v>
      </c>
      <c r="AD3790" s="1">
        <f>Table1[[#This Row],[jp_sales]]/Table1[[#This Row],[Jp population]]</f>
        <v>0</v>
      </c>
    </row>
    <row r="3791" spans="1:30" x14ac:dyDescent="0.25">
      <c r="A3791" t="s">
        <v>3044</v>
      </c>
      <c r="B3791" t="s">
        <v>34</v>
      </c>
      <c r="C3791">
        <v>2010</v>
      </c>
      <c r="D3791" t="s">
        <v>40</v>
      </c>
      <c r="E3791" t="s">
        <v>572</v>
      </c>
      <c r="F3791" s="4">
        <v>70000</v>
      </c>
      <c r="G3791" s="4">
        <v>110000</v>
      </c>
      <c r="H3791" s="4">
        <v>0</v>
      </c>
      <c r="I3791" s="4">
        <v>20000</v>
      </c>
      <c r="J3791">
        <v>4</v>
      </c>
      <c r="K3791">
        <v>37</v>
      </c>
      <c r="L3791">
        <v>4.7</v>
      </c>
      <c r="M3791" s="4">
        <v>19</v>
      </c>
      <c r="N3791" t="s">
        <v>3045</v>
      </c>
      <c r="O3791" t="s">
        <v>67</v>
      </c>
      <c r="P3791" s="4">
        <v>200000</v>
      </c>
      <c r="Q3791" s="3">
        <f>AVERAGE(Table1[[#This Row],[critic_score]],Table1[[#This Row],[user_score]])</f>
        <v>4.3499999999999996</v>
      </c>
      <c r="R3791" s="4">
        <f>Table1[[#This Row],[user_count]]+Table1[[#This Row],[critic_count]]</f>
        <v>56</v>
      </c>
      <c r="S3791" s="2">
        <f>100000*Table1[[#This Row],[review_count]]/Table1[[#This Row],[total sales]]</f>
        <v>28</v>
      </c>
      <c r="T3791" s="2">
        <f>Table1[[#This Row],[total sales]]/(2017-Table1[[#This Row],[year_of_release]])</f>
        <v>28571.428571428572</v>
      </c>
      <c r="U3791" s="9">
        <f>Table1[[#This Row],[na_sales]]/(2017-Table1[[#This Row],[year_of_release]])</f>
        <v>10000</v>
      </c>
      <c r="V3791" s="6">
        <f>Table1[[#This Row],[eu_sales]]/(2017-Table1[[#This Row],[year_of_release]])</f>
        <v>15714.285714285714</v>
      </c>
      <c r="W3791" s="6">
        <f>Table1[[#This Row],[jp_sales]]/(2017-Table1[[#This Row],[year_of_release]])</f>
        <v>0</v>
      </c>
      <c r="X3791" s="6">
        <f>Table1[[#This Row],[other_sales]]/(2017-Table1[[#This Row],[year_of_release]])</f>
        <v>2857.1428571428573</v>
      </c>
      <c r="Y3791" s="4">
        <v>540520772</v>
      </c>
      <c r="Z3791" s="4">
        <v>441654761</v>
      </c>
      <c r="AA3791" s="4">
        <v>128070000</v>
      </c>
      <c r="AB3791" s="1">
        <f>Table1[[#This Row],[na_sales]]/Table1[[#This Row],[NA population]]</f>
        <v>1.2950473622131214E-4</v>
      </c>
      <c r="AC3791" s="1">
        <f>Table1[[#This Row],[eu_sales]]/Table1[[#This Row],[Eu population]]</f>
        <v>2.4906331758076529E-4</v>
      </c>
      <c r="AD3791" s="1">
        <f>Table1[[#This Row],[jp_sales]]/Table1[[#This Row],[Jp population]]</f>
        <v>0</v>
      </c>
    </row>
    <row r="3792" spans="1:30" x14ac:dyDescent="0.25">
      <c r="A3792" t="s">
        <v>3267</v>
      </c>
      <c r="B3792" t="s">
        <v>18</v>
      </c>
      <c r="C3792">
        <v>2011</v>
      </c>
      <c r="D3792" t="s">
        <v>29</v>
      </c>
      <c r="E3792" t="s">
        <v>425</v>
      </c>
      <c r="F3792" s="4">
        <v>190000</v>
      </c>
      <c r="G3792" s="4">
        <v>0</v>
      </c>
      <c r="H3792" s="4">
        <v>0</v>
      </c>
      <c r="I3792" s="4">
        <v>10000</v>
      </c>
      <c r="J3792">
        <v>8.1</v>
      </c>
      <c r="K3792">
        <v>5</v>
      </c>
      <c r="L3792">
        <v>7.7</v>
      </c>
      <c r="M3792" s="4">
        <v>6</v>
      </c>
      <c r="N3792" t="s">
        <v>3268</v>
      </c>
      <c r="O3792" t="s">
        <v>67</v>
      </c>
      <c r="P3792" s="4">
        <v>200000</v>
      </c>
      <c r="Q3792" s="3">
        <f>AVERAGE(Table1[[#This Row],[critic_score]],Table1[[#This Row],[user_score]])</f>
        <v>7.9</v>
      </c>
      <c r="R3792" s="4">
        <f>Table1[[#This Row],[user_count]]+Table1[[#This Row],[critic_count]]</f>
        <v>11</v>
      </c>
      <c r="S3792" s="2">
        <f>100000*Table1[[#This Row],[review_count]]/Table1[[#This Row],[total sales]]</f>
        <v>5.5</v>
      </c>
      <c r="T3792" s="2">
        <f>Table1[[#This Row],[total sales]]/(2017-Table1[[#This Row],[year_of_release]])</f>
        <v>33333.333333333336</v>
      </c>
      <c r="U3792" s="9">
        <f>Table1[[#This Row],[na_sales]]/(2017-Table1[[#This Row],[year_of_release]])</f>
        <v>31666.666666666668</v>
      </c>
      <c r="V3792" s="6">
        <f>Table1[[#This Row],[eu_sales]]/(2017-Table1[[#This Row],[year_of_release]])</f>
        <v>0</v>
      </c>
      <c r="W3792" s="6">
        <f>Table1[[#This Row],[jp_sales]]/(2017-Table1[[#This Row],[year_of_release]])</f>
        <v>0</v>
      </c>
      <c r="X3792" s="6">
        <f>Table1[[#This Row],[other_sales]]/(2017-Table1[[#This Row],[year_of_release]])</f>
        <v>1666.6666666666667</v>
      </c>
      <c r="Y3792" s="4">
        <v>545961365</v>
      </c>
      <c r="Z3792" s="4">
        <v>440756453</v>
      </c>
      <c r="AA3792" s="4">
        <v>127833000</v>
      </c>
      <c r="AB3792" s="1">
        <f>Table1[[#This Row],[na_sales]]/Table1[[#This Row],[NA population]]</f>
        <v>3.4800997319654661E-4</v>
      </c>
      <c r="AC3792" s="1">
        <f>Table1[[#This Row],[eu_sales]]/Table1[[#This Row],[Eu population]]</f>
        <v>0</v>
      </c>
      <c r="AD3792" s="1">
        <f>Table1[[#This Row],[jp_sales]]/Table1[[#This Row],[Jp population]]</f>
        <v>0</v>
      </c>
    </row>
    <row r="3793" spans="1:30" x14ac:dyDescent="0.25">
      <c r="A3793" t="s">
        <v>1405</v>
      </c>
      <c r="B3793" t="s">
        <v>103</v>
      </c>
      <c r="C3793">
        <v>2002</v>
      </c>
      <c r="D3793" t="s">
        <v>19</v>
      </c>
      <c r="E3793" t="s">
        <v>100</v>
      </c>
      <c r="F3793" s="4">
        <v>150000</v>
      </c>
      <c r="G3793" s="4">
        <v>40000</v>
      </c>
      <c r="H3793" s="4">
        <v>0</v>
      </c>
      <c r="I3793" s="4">
        <v>10000</v>
      </c>
      <c r="J3793">
        <v>8</v>
      </c>
      <c r="K3793">
        <v>12</v>
      </c>
      <c r="L3793">
        <v>7.9</v>
      </c>
      <c r="M3793" s="4">
        <v>12</v>
      </c>
      <c r="N3793" t="s">
        <v>101</v>
      </c>
      <c r="O3793" t="s">
        <v>21</v>
      </c>
      <c r="P3793" s="4">
        <v>200000</v>
      </c>
      <c r="Q3793" s="3">
        <f>AVERAGE(Table1[[#This Row],[critic_score]],Table1[[#This Row],[user_score]])</f>
        <v>7.95</v>
      </c>
      <c r="R3793" s="4">
        <f>Table1[[#This Row],[user_count]]+Table1[[#This Row],[critic_count]]</f>
        <v>24</v>
      </c>
      <c r="S3793" s="2">
        <f>100000*Table1[[#This Row],[review_count]]/Table1[[#This Row],[total sales]]</f>
        <v>12</v>
      </c>
      <c r="T3793" s="2">
        <f>Table1[[#This Row],[total sales]]/(2017-Table1[[#This Row],[year_of_release]])</f>
        <v>13333.333333333334</v>
      </c>
      <c r="U3793" s="9">
        <f>Table1[[#This Row],[na_sales]]/(2017-Table1[[#This Row],[year_of_release]])</f>
        <v>10000</v>
      </c>
      <c r="V3793" s="6">
        <f>Table1[[#This Row],[eu_sales]]/(2017-Table1[[#This Row],[year_of_release]])</f>
        <v>2666.6666666666665</v>
      </c>
      <c r="W3793" s="6">
        <f>Table1[[#This Row],[jp_sales]]/(2017-Table1[[#This Row],[year_of_release]])</f>
        <v>0</v>
      </c>
      <c r="X3793" s="6">
        <f>Table1[[#This Row],[other_sales]]/(2017-Table1[[#This Row],[year_of_release]])</f>
        <v>666.66666666666663</v>
      </c>
      <c r="Y3793" s="4">
        <v>495013192</v>
      </c>
      <c r="Z3793" s="4">
        <v>431019772</v>
      </c>
      <c r="AA3793" s="4">
        <v>127445000</v>
      </c>
      <c r="AB3793" s="1">
        <f>Table1[[#This Row],[na_sales]]/Table1[[#This Row],[NA population]]</f>
        <v>3.0302222733490303E-4</v>
      </c>
      <c r="AC3793" s="1">
        <f>Table1[[#This Row],[eu_sales]]/Table1[[#This Row],[Eu population]]</f>
        <v>9.2803167275583819E-5</v>
      </c>
      <c r="AD3793" s="1">
        <f>Table1[[#This Row],[jp_sales]]/Table1[[#This Row],[Jp population]]</f>
        <v>0</v>
      </c>
    </row>
    <row r="3794" spans="1:30" x14ac:dyDescent="0.25">
      <c r="A3794" t="s">
        <v>3267</v>
      </c>
      <c r="B3794" t="s">
        <v>34</v>
      </c>
      <c r="C3794">
        <v>2011</v>
      </c>
      <c r="D3794" t="s">
        <v>29</v>
      </c>
      <c r="E3794" t="s">
        <v>425</v>
      </c>
      <c r="F3794" s="4">
        <v>190000</v>
      </c>
      <c r="G3794" s="4">
        <v>0</v>
      </c>
      <c r="H3794" s="4">
        <v>0</v>
      </c>
      <c r="I3794" s="4">
        <v>10000</v>
      </c>
      <c r="J3794">
        <v>8.1999999999999993</v>
      </c>
      <c r="K3794">
        <v>23</v>
      </c>
      <c r="L3794">
        <v>7.9</v>
      </c>
      <c r="M3794" s="4">
        <v>29</v>
      </c>
      <c r="N3794" t="s">
        <v>3268</v>
      </c>
      <c r="O3794" t="s">
        <v>67</v>
      </c>
      <c r="P3794" s="4">
        <v>200000</v>
      </c>
      <c r="Q3794" s="3">
        <f>AVERAGE(Table1[[#This Row],[critic_score]],Table1[[#This Row],[user_score]])</f>
        <v>8.0500000000000007</v>
      </c>
      <c r="R3794" s="4">
        <f>Table1[[#This Row],[user_count]]+Table1[[#This Row],[critic_count]]</f>
        <v>52</v>
      </c>
      <c r="S3794" s="2">
        <f>100000*Table1[[#This Row],[review_count]]/Table1[[#This Row],[total sales]]</f>
        <v>26</v>
      </c>
      <c r="T3794" s="2">
        <f>Table1[[#This Row],[total sales]]/(2017-Table1[[#This Row],[year_of_release]])</f>
        <v>33333.333333333336</v>
      </c>
      <c r="U3794" s="9">
        <f>Table1[[#This Row],[na_sales]]/(2017-Table1[[#This Row],[year_of_release]])</f>
        <v>31666.666666666668</v>
      </c>
      <c r="V3794" s="6">
        <f>Table1[[#This Row],[eu_sales]]/(2017-Table1[[#This Row],[year_of_release]])</f>
        <v>0</v>
      </c>
      <c r="W3794" s="6">
        <f>Table1[[#This Row],[jp_sales]]/(2017-Table1[[#This Row],[year_of_release]])</f>
        <v>0</v>
      </c>
      <c r="X3794" s="6">
        <f>Table1[[#This Row],[other_sales]]/(2017-Table1[[#This Row],[year_of_release]])</f>
        <v>1666.6666666666667</v>
      </c>
      <c r="Y3794" s="4">
        <v>545961365</v>
      </c>
      <c r="Z3794" s="4">
        <v>440756453</v>
      </c>
      <c r="AA3794" s="4">
        <v>127833000</v>
      </c>
      <c r="AB3794" s="1">
        <f>Table1[[#This Row],[na_sales]]/Table1[[#This Row],[NA population]]</f>
        <v>3.4800997319654661E-4</v>
      </c>
      <c r="AC3794" s="1">
        <f>Table1[[#This Row],[eu_sales]]/Table1[[#This Row],[Eu population]]</f>
        <v>0</v>
      </c>
      <c r="AD3794" s="1">
        <f>Table1[[#This Row],[jp_sales]]/Table1[[#This Row],[Jp population]]</f>
        <v>0</v>
      </c>
    </row>
    <row r="3795" spans="1:30" x14ac:dyDescent="0.25">
      <c r="A3795" t="s">
        <v>3276</v>
      </c>
      <c r="B3795" t="s">
        <v>159</v>
      </c>
      <c r="C3795">
        <v>2001</v>
      </c>
      <c r="D3795" t="s">
        <v>65</v>
      </c>
      <c r="E3795" t="s">
        <v>83</v>
      </c>
      <c r="F3795" s="4">
        <v>90000</v>
      </c>
      <c r="G3795" s="4">
        <v>30000</v>
      </c>
      <c r="H3795" s="4">
        <v>80000</v>
      </c>
      <c r="I3795" s="4">
        <v>0</v>
      </c>
      <c r="J3795">
        <v>8.1999999999999993</v>
      </c>
      <c r="K3795">
        <v>16</v>
      </c>
      <c r="L3795">
        <v>7.8</v>
      </c>
      <c r="M3795" s="4">
        <v>8</v>
      </c>
      <c r="N3795" t="s">
        <v>3277</v>
      </c>
      <c r="O3795" t="s">
        <v>21</v>
      </c>
      <c r="P3795" s="4">
        <v>200000</v>
      </c>
      <c r="Q3795" s="3">
        <f>AVERAGE(Table1[[#This Row],[critic_score]],Table1[[#This Row],[user_score]])</f>
        <v>8</v>
      </c>
      <c r="R3795" s="4">
        <f>Table1[[#This Row],[user_count]]+Table1[[#This Row],[critic_count]]</f>
        <v>24</v>
      </c>
      <c r="S3795" s="2">
        <f>100000*Table1[[#This Row],[review_count]]/Table1[[#This Row],[total sales]]</f>
        <v>12</v>
      </c>
      <c r="T3795" s="2">
        <f>Table1[[#This Row],[total sales]]/(2017-Table1[[#This Row],[year_of_release]])</f>
        <v>12500</v>
      </c>
      <c r="U3795" s="9">
        <f>Table1[[#This Row],[na_sales]]/(2017-Table1[[#This Row],[year_of_release]])</f>
        <v>5625</v>
      </c>
      <c r="V3795" s="6">
        <f>Table1[[#This Row],[eu_sales]]/(2017-Table1[[#This Row],[year_of_release]])</f>
        <v>1875</v>
      </c>
      <c r="W3795" s="6">
        <f>Table1[[#This Row],[jp_sales]]/(2017-Table1[[#This Row],[year_of_release]])</f>
        <v>5000</v>
      </c>
      <c r="X3795" s="6">
        <f>Table1[[#This Row],[other_sales]]/(2017-Table1[[#This Row],[year_of_release]])</f>
        <v>0</v>
      </c>
      <c r="Y3795" s="4">
        <v>489752572</v>
      </c>
      <c r="Z3795" s="4">
        <v>430035992</v>
      </c>
      <c r="AA3795" s="4">
        <v>127149000</v>
      </c>
      <c r="AB3795" s="1">
        <f>Table1[[#This Row],[na_sales]]/Table1[[#This Row],[NA population]]</f>
        <v>1.8376626309989037E-4</v>
      </c>
      <c r="AC3795" s="1">
        <f>Table1[[#This Row],[eu_sales]]/Table1[[#This Row],[Eu population]]</f>
        <v>6.9761602652086856E-5</v>
      </c>
      <c r="AD3795" s="1">
        <f>Table1[[#This Row],[jp_sales]]/Table1[[#This Row],[Jp population]]</f>
        <v>6.2918308441277555E-4</v>
      </c>
    </row>
    <row r="3796" spans="1:30" x14ac:dyDescent="0.25">
      <c r="A3796" t="s">
        <v>3278</v>
      </c>
      <c r="B3796" t="s">
        <v>71</v>
      </c>
      <c r="C3796">
        <v>2015</v>
      </c>
      <c r="D3796" t="s">
        <v>19</v>
      </c>
      <c r="E3796" t="s">
        <v>55</v>
      </c>
      <c r="F3796" s="4">
        <v>90000</v>
      </c>
      <c r="G3796" s="4">
        <v>80000</v>
      </c>
      <c r="H3796" s="4">
        <v>0</v>
      </c>
      <c r="I3796" s="4">
        <v>30000</v>
      </c>
      <c r="J3796">
        <v>3.2</v>
      </c>
      <c r="K3796">
        <v>43</v>
      </c>
      <c r="L3796">
        <v>1.5</v>
      </c>
      <c r="M3796" s="4">
        <v>427</v>
      </c>
      <c r="N3796" t="s">
        <v>1883</v>
      </c>
      <c r="O3796" t="s">
        <v>67</v>
      </c>
      <c r="P3796" s="4">
        <v>200000</v>
      </c>
      <c r="Q3796" s="3">
        <f>AVERAGE(Table1[[#This Row],[critic_score]],Table1[[#This Row],[user_score]])</f>
        <v>2.35</v>
      </c>
      <c r="R3796" s="4">
        <f>Table1[[#This Row],[user_count]]+Table1[[#This Row],[critic_count]]</f>
        <v>470</v>
      </c>
      <c r="S3796" s="2">
        <f>100000*Table1[[#This Row],[review_count]]/Table1[[#This Row],[total sales]]</f>
        <v>235</v>
      </c>
      <c r="T3796" s="2">
        <f>Table1[[#This Row],[total sales]]/(2017-Table1[[#This Row],[year_of_release]])</f>
        <v>100000</v>
      </c>
      <c r="U3796" s="9">
        <f>Table1[[#This Row],[na_sales]]/(2017-Table1[[#This Row],[year_of_release]])</f>
        <v>45000</v>
      </c>
      <c r="V3796" s="6">
        <f>Table1[[#This Row],[eu_sales]]/(2017-Table1[[#This Row],[year_of_release]])</f>
        <v>40000</v>
      </c>
      <c r="W3796" s="6">
        <f>Table1[[#This Row],[jp_sales]]/(2017-Table1[[#This Row],[year_of_release]])</f>
        <v>0</v>
      </c>
      <c r="X3796" s="6">
        <f>Table1[[#This Row],[other_sales]]/(2017-Table1[[#This Row],[year_of_release]])</f>
        <v>15000</v>
      </c>
      <c r="Y3796" s="4">
        <v>567732286</v>
      </c>
      <c r="Z3796" s="4">
        <v>444588718</v>
      </c>
      <c r="AA3796" s="4">
        <v>127141000</v>
      </c>
      <c r="AB3796" s="1">
        <f>Table1[[#This Row],[na_sales]]/Table1[[#This Row],[NA population]]</f>
        <v>1.5852542161042432E-4</v>
      </c>
      <c r="AC3796" s="1">
        <f>Table1[[#This Row],[eu_sales]]/Table1[[#This Row],[Eu population]]</f>
        <v>1.7994158817138495E-4</v>
      </c>
      <c r="AD3796" s="1">
        <f>Table1[[#This Row],[jp_sales]]/Table1[[#This Row],[Jp population]]</f>
        <v>0</v>
      </c>
    </row>
    <row r="3797" spans="1:30" x14ac:dyDescent="0.25">
      <c r="A3797" t="s">
        <v>3279</v>
      </c>
      <c r="B3797" t="s">
        <v>45</v>
      </c>
      <c r="C3797">
        <v>2002</v>
      </c>
      <c r="D3797" t="s">
        <v>19</v>
      </c>
      <c r="E3797" t="s">
        <v>1156</v>
      </c>
      <c r="F3797" s="4">
        <v>40000</v>
      </c>
      <c r="G3797" s="4">
        <v>30000</v>
      </c>
      <c r="H3797" s="4">
        <v>120000</v>
      </c>
      <c r="I3797" s="4">
        <v>10000</v>
      </c>
      <c r="J3797">
        <v>6.8</v>
      </c>
      <c r="K3797">
        <v>16</v>
      </c>
      <c r="L3797">
        <v>8.5</v>
      </c>
      <c r="M3797" s="4">
        <v>15</v>
      </c>
      <c r="N3797" t="s">
        <v>2582</v>
      </c>
      <c r="O3797" t="s">
        <v>21</v>
      </c>
      <c r="P3797" s="4">
        <v>200000</v>
      </c>
      <c r="Q3797" s="3">
        <f>AVERAGE(Table1[[#This Row],[critic_score]],Table1[[#This Row],[user_score]])</f>
        <v>7.65</v>
      </c>
      <c r="R3797" s="4">
        <f>Table1[[#This Row],[user_count]]+Table1[[#This Row],[critic_count]]</f>
        <v>31</v>
      </c>
      <c r="S3797" s="2">
        <f>100000*Table1[[#This Row],[review_count]]/Table1[[#This Row],[total sales]]</f>
        <v>15.5</v>
      </c>
      <c r="T3797" s="2">
        <f>Table1[[#This Row],[total sales]]/(2017-Table1[[#This Row],[year_of_release]])</f>
        <v>13333.333333333334</v>
      </c>
      <c r="U3797" s="9">
        <f>Table1[[#This Row],[na_sales]]/(2017-Table1[[#This Row],[year_of_release]])</f>
        <v>2666.6666666666665</v>
      </c>
      <c r="V3797" s="6">
        <f>Table1[[#This Row],[eu_sales]]/(2017-Table1[[#This Row],[year_of_release]])</f>
        <v>2000</v>
      </c>
      <c r="W3797" s="6">
        <f>Table1[[#This Row],[jp_sales]]/(2017-Table1[[#This Row],[year_of_release]])</f>
        <v>8000</v>
      </c>
      <c r="X3797" s="6">
        <f>Table1[[#This Row],[other_sales]]/(2017-Table1[[#This Row],[year_of_release]])</f>
        <v>666.66666666666663</v>
      </c>
      <c r="Y3797" s="4">
        <v>495013192</v>
      </c>
      <c r="Z3797" s="4">
        <v>431019772</v>
      </c>
      <c r="AA3797" s="4">
        <v>127445000</v>
      </c>
      <c r="AB3797" s="1">
        <f>Table1[[#This Row],[na_sales]]/Table1[[#This Row],[NA population]]</f>
        <v>8.080592728930747E-5</v>
      </c>
      <c r="AC3797" s="1">
        <f>Table1[[#This Row],[eu_sales]]/Table1[[#This Row],[Eu population]]</f>
        <v>6.9602375456687864E-5</v>
      </c>
      <c r="AD3797" s="1">
        <f>Table1[[#This Row],[jp_sales]]/Table1[[#This Row],[Jp population]]</f>
        <v>9.4158264349327163E-4</v>
      </c>
    </row>
    <row r="3798" spans="1:30" x14ac:dyDescent="0.25">
      <c r="A3798" t="s">
        <v>3280</v>
      </c>
      <c r="B3798" t="s">
        <v>69</v>
      </c>
      <c r="C3798">
        <v>2011</v>
      </c>
      <c r="D3798" t="s">
        <v>40</v>
      </c>
      <c r="E3798" t="s">
        <v>171</v>
      </c>
      <c r="F3798" s="4">
        <v>160000</v>
      </c>
      <c r="G3798" s="4">
        <v>30000</v>
      </c>
      <c r="H3798" s="4">
        <v>0</v>
      </c>
      <c r="I3798" s="4">
        <v>10000</v>
      </c>
      <c r="J3798">
        <v>5.4</v>
      </c>
      <c r="K3798">
        <v>11</v>
      </c>
      <c r="L3798">
        <v>5.5</v>
      </c>
      <c r="M3798" s="4">
        <v>8</v>
      </c>
      <c r="N3798" t="s">
        <v>3281</v>
      </c>
      <c r="O3798" t="s">
        <v>21</v>
      </c>
      <c r="P3798" s="4">
        <v>200000</v>
      </c>
      <c r="Q3798" s="3">
        <f>AVERAGE(Table1[[#This Row],[critic_score]],Table1[[#This Row],[user_score]])</f>
        <v>5.45</v>
      </c>
      <c r="R3798" s="4">
        <f>Table1[[#This Row],[user_count]]+Table1[[#This Row],[critic_count]]</f>
        <v>19</v>
      </c>
      <c r="S3798" s="2">
        <f>100000*Table1[[#This Row],[review_count]]/Table1[[#This Row],[total sales]]</f>
        <v>9.5</v>
      </c>
      <c r="T3798" s="2">
        <f>Table1[[#This Row],[total sales]]/(2017-Table1[[#This Row],[year_of_release]])</f>
        <v>33333.333333333336</v>
      </c>
      <c r="U3798" s="9">
        <f>Table1[[#This Row],[na_sales]]/(2017-Table1[[#This Row],[year_of_release]])</f>
        <v>26666.666666666668</v>
      </c>
      <c r="V3798" s="6">
        <f>Table1[[#This Row],[eu_sales]]/(2017-Table1[[#This Row],[year_of_release]])</f>
        <v>5000</v>
      </c>
      <c r="W3798" s="6">
        <f>Table1[[#This Row],[jp_sales]]/(2017-Table1[[#This Row],[year_of_release]])</f>
        <v>0</v>
      </c>
      <c r="X3798" s="6">
        <f>Table1[[#This Row],[other_sales]]/(2017-Table1[[#This Row],[year_of_release]])</f>
        <v>1666.6666666666667</v>
      </c>
      <c r="Y3798" s="4">
        <v>545961365</v>
      </c>
      <c r="Z3798" s="4">
        <v>440756453</v>
      </c>
      <c r="AA3798" s="4">
        <v>127833000</v>
      </c>
      <c r="AB3798" s="1">
        <f>Table1[[#This Row],[na_sales]]/Table1[[#This Row],[NA population]]</f>
        <v>2.9306103006024976E-4</v>
      </c>
      <c r="AC3798" s="1">
        <f>Table1[[#This Row],[eu_sales]]/Table1[[#This Row],[Eu population]]</f>
        <v>6.8064800403500847E-5</v>
      </c>
      <c r="AD3798" s="1">
        <f>Table1[[#This Row],[jp_sales]]/Table1[[#This Row],[Jp population]]</f>
        <v>0</v>
      </c>
    </row>
    <row r="3799" spans="1:30" x14ac:dyDescent="0.25">
      <c r="A3799" t="s">
        <v>1823</v>
      </c>
      <c r="B3799" t="s">
        <v>103</v>
      </c>
      <c r="C3799">
        <v>2003</v>
      </c>
      <c r="D3799" t="s">
        <v>27</v>
      </c>
      <c r="E3799" t="s">
        <v>55</v>
      </c>
      <c r="F3799" s="4">
        <v>150000</v>
      </c>
      <c r="G3799" s="4">
        <v>40000</v>
      </c>
      <c r="H3799" s="4">
        <v>0</v>
      </c>
      <c r="I3799" s="4">
        <v>10000</v>
      </c>
      <c r="J3799">
        <v>5.8</v>
      </c>
      <c r="K3799">
        <v>27</v>
      </c>
      <c r="L3799">
        <v>6.4</v>
      </c>
      <c r="M3799" s="4">
        <v>9</v>
      </c>
      <c r="N3799" t="s">
        <v>1824</v>
      </c>
      <c r="O3799" t="s">
        <v>67</v>
      </c>
      <c r="P3799" s="4">
        <v>200000</v>
      </c>
      <c r="Q3799" s="3">
        <f>AVERAGE(Table1[[#This Row],[critic_score]],Table1[[#This Row],[user_score]])</f>
        <v>6.1</v>
      </c>
      <c r="R3799" s="4">
        <f>Table1[[#This Row],[user_count]]+Table1[[#This Row],[critic_count]]</f>
        <v>36</v>
      </c>
      <c r="S3799" s="2">
        <f>100000*Table1[[#This Row],[review_count]]/Table1[[#This Row],[total sales]]</f>
        <v>18</v>
      </c>
      <c r="T3799" s="2">
        <f>Table1[[#This Row],[total sales]]/(2017-Table1[[#This Row],[year_of_release]])</f>
        <v>14285.714285714286</v>
      </c>
      <c r="U3799" s="9">
        <f>Table1[[#This Row],[na_sales]]/(2017-Table1[[#This Row],[year_of_release]])</f>
        <v>10714.285714285714</v>
      </c>
      <c r="V3799" s="6">
        <f>Table1[[#This Row],[eu_sales]]/(2017-Table1[[#This Row],[year_of_release]])</f>
        <v>2857.1428571428573</v>
      </c>
      <c r="W3799" s="6">
        <f>Table1[[#This Row],[jp_sales]]/(2017-Table1[[#This Row],[year_of_release]])</f>
        <v>0</v>
      </c>
      <c r="X3799" s="6">
        <f>Table1[[#This Row],[other_sales]]/(2017-Table1[[#This Row],[year_of_release]])</f>
        <v>714.28571428571433</v>
      </c>
      <c r="Y3799" s="4">
        <v>500125528</v>
      </c>
      <c r="Z3799" s="4">
        <v>432552540</v>
      </c>
      <c r="AA3799" s="4">
        <v>127718000</v>
      </c>
      <c r="AB3799" s="1">
        <f>Table1[[#This Row],[na_sales]]/Table1[[#This Row],[NA population]]</f>
        <v>2.9992470210398858E-4</v>
      </c>
      <c r="AC3799" s="1">
        <f>Table1[[#This Row],[eu_sales]]/Table1[[#This Row],[Eu population]]</f>
        <v>9.2474315374497631E-5</v>
      </c>
      <c r="AD3799" s="1">
        <f>Table1[[#This Row],[jp_sales]]/Table1[[#This Row],[Jp population]]</f>
        <v>0</v>
      </c>
    </row>
    <row r="3800" spans="1:30" x14ac:dyDescent="0.25">
      <c r="A3800" t="s">
        <v>3285</v>
      </c>
      <c r="B3800" t="s">
        <v>159</v>
      </c>
      <c r="C3800">
        <v>2002</v>
      </c>
      <c r="D3800" t="s">
        <v>40</v>
      </c>
      <c r="E3800" t="s">
        <v>425</v>
      </c>
      <c r="F3800" s="4">
        <v>150000</v>
      </c>
      <c r="G3800" s="4">
        <v>50000</v>
      </c>
      <c r="H3800" s="4">
        <v>0</v>
      </c>
      <c r="I3800" s="4">
        <v>0</v>
      </c>
      <c r="J3800">
        <v>5.5</v>
      </c>
      <c r="K3800">
        <v>4</v>
      </c>
      <c r="L3800">
        <v>6.9</v>
      </c>
      <c r="M3800" s="4">
        <v>8</v>
      </c>
      <c r="N3800" t="s">
        <v>1660</v>
      </c>
      <c r="O3800" t="s">
        <v>21</v>
      </c>
      <c r="P3800" s="4">
        <v>200000</v>
      </c>
      <c r="Q3800" s="3">
        <f>AVERAGE(Table1[[#This Row],[critic_score]],Table1[[#This Row],[user_score]])</f>
        <v>6.2</v>
      </c>
      <c r="R3800" s="4">
        <f>Table1[[#This Row],[user_count]]+Table1[[#This Row],[critic_count]]</f>
        <v>12</v>
      </c>
      <c r="S3800" s="2">
        <f>100000*Table1[[#This Row],[review_count]]/Table1[[#This Row],[total sales]]</f>
        <v>6</v>
      </c>
      <c r="T3800" s="2">
        <f>Table1[[#This Row],[total sales]]/(2017-Table1[[#This Row],[year_of_release]])</f>
        <v>13333.333333333334</v>
      </c>
      <c r="U3800" s="9">
        <f>Table1[[#This Row],[na_sales]]/(2017-Table1[[#This Row],[year_of_release]])</f>
        <v>10000</v>
      </c>
      <c r="V3800" s="6">
        <f>Table1[[#This Row],[eu_sales]]/(2017-Table1[[#This Row],[year_of_release]])</f>
        <v>3333.3333333333335</v>
      </c>
      <c r="W3800" s="6">
        <f>Table1[[#This Row],[jp_sales]]/(2017-Table1[[#This Row],[year_of_release]])</f>
        <v>0</v>
      </c>
      <c r="X3800" s="6">
        <f>Table1[[#This Row],[other_sales]]/(2017-Table1[[#This Row],[year_of_release]])</f>
        <v>0</v>
      </c>
      <c r="Y3800" s="4">
        <v>495013192</v>
      </c>
      <c r="Z3800" s="4">
        <v>431019772</v>
      </c>
      <c r="AA3800" s="4">
        <v>127445000</v>
      </c>
      <c r="AB3800" s="1">
        <f>Table1[[#This Row],[na_sales]]/Table1[[#This Row],[NA population]]</f>
        <v>3.0302222733490303E-4</v>
      </c>
      <c r="AC3800" s="1">
        <f>Table1[[#This Row],[eu_sales]]/Table1[[#This Row],[Eu population]]</f>
        <v>1.1600395909447977E-4</v>
      </c>
      <c r="AD3800" s="1">
        <f>Table1[[#This Row],[jp_sales]]/Table1[[#This Row],[Jp population]]</f>
        <v>0</v>
      </c>
    </row>
    <row r="3801" spans="1:30" x14ac:dyDescent="0.25">
      <c r="A3801" t="s">
        <v>3286</v>
      </c>
      <c r="B3801" t="s">
        <v>18</v>
      </c>
      <c r="C3801">
        <v>2008</v>
      </c>
      <c r="D3801" t="s">
        <v>40</v>
      </c>
      <c r="E3801" t="s">
        <v>83</v>
      </c>
      <c r="F3801" s="4">
        <v>150000</v>
      </c>
      <c r="G3801" s="4">
        <v>10000</v>
      </c>
      <c r="H3801" s="4">
        <v>30000</v>
      </c>
      <c r="I3801" s="4">
        <v>10000</v>
      </c>
      <c r="J3801">
        <v>7</v>
      </c>
      <c r="K3801">
        <v>35</v>
      </c>
      <c r="L3801">
        <v>7.8</v>
      </c>
      <c r="M3801" s="4">
        <v>24</v>
      </c>
      <c r="N3801" t="s">
        <v>1956</v>
      </c>
      <c r="O3801" t="s">
        <v>43</v>
      </c>
      <c r="P3801" s="4">
        <v>200000</v>
      </c>
      <c r="Q3801" s="3">
        <f>AVERAGE(Table1[[#This Row],[critic_score]],Table1[[#This Row],[user_score]])</f>
        <v>7.4</v>
      </c>
      <c r="R3801" s="4">
        <f>Table1[[#This Row],[user_count]]+Table1[[#This Row],[critic_count]]</f>
        <v>59</v>
      </c>
      <c r="S3801" s="2">
        <f>100000*Table1[[#This Row],[review_count]]/Table1[[#This Row],[total sales]]</f>
        <v>29.5</v>
      </c>
      <c r="T3801" s="2">
        <f>Table1[[#This Row],[total sales]]/(2017-Table1[[#This Row],[year_of_release]])</f>
        <v>22222.222222222223</v>
      </c>
      <c r="U3801" s="9">
        <f>Table1[[#This Row],[na_sales]]/(2017-Table1[[#This Row],[year_of_release]])</f>
        <v>16666.666666666668</v>
      </c>
      <c r="V3801" s="6">
        <f>Table1[[#This Row],[eu_sales]]/(2017-Table1[[#This Row],[year_of_release]])</f>
        <v>1111.1111111111111</v>
      </c>
      <c r="W3801" s="6">
        <f>Table1[[#This Row],[jp_sales]]/(2017-Table1[[#This Row],[year_of_release]])</f>
        <v>3333.3333333333335</v>
      </c>
      <c r="X3801" s="6">
        <f>Table1[[#This Row],[other_sales]]/(2017-Table1[[#This Row],[year_of_release]])</f>
        <v>1111.1111111111111</v>
      </c>
      <c r="Y3801" s="4">
        <v>528816311</v>
      </c>
      <c r="Z3801" s="4">
        <v>440001482</v>
      </c>
      <c r="AA3801" s="4">
        <v>128063000</v>
      </c>
      <c r="AB3801" s="1">
        <f>Table1[[#This Row],[na_sales]]/Table1[[#This Row],[NA population]]</f>
        <v>2.8365237017055628E-4</v>
      </c>
      <c r="AC3801" s="1">
        <f>Table1[[#This Row],[eu_sales]]/Table1[[#This Row],[Eu population]]</f>
        <v>2.2727196177943781E-5</v>
      </c>
      <c r="AD3801" s="1">
        <f>Table1[[#This Row],[jp_sales]]/Table1[[#This Row],[Jp population]]</f>
        <v>2.3425970030375675E-4</v>
      </c>
    </row>
    <row r="3802" spans="1:30" x14ac:dyDescent="0.25">
      <c r="A3802" t="s">
        <v>3287</v>
      </c>
      <c r="B3802" t="s">
        <v>39</v>
      </c>
      <c r="C3802">
        <v>2013</v>
      </c>
      <c r="D3802" t="s">
        <v>54</v>
      </c>
      <c r="E3802" t="s">
        <v>196</v>
      </c>
      <c r="F3802" s="4">
        <v>70000</v>
      </c>
      <c r="G3802" s="4">
        <v>50000</v>
      </c>
      <c r="H3802" s="4">
        <v>60000</v>
      </c>
      <c r="I3802" s="4">
        <v>20000</v>
      </c>
      <c r="J3802">
        <v>6.1</v>
      </c>
      <c r="K3802">
        <v>30</v>
      </c>
      <c r="L3802">
        <v>5.5</v>
      </c>
      <c r="M3802" s="4">
        <v>102</v>
      </c>
      <c r="N3802" t="s">
        <v>464</v>
      </c>
      <c r="O3802" t="s">
        <v>67</v>
      </c>
      <c r="P3802" s="4">
        <v>200000</v>
      </c>
      <c r="Q3802" s="3">
        <f>AVERAGE(Table1[[#This Row],[critic_score]],Table1[[#This Row],[user_score]])</f>
        <v>5.8</v>
      </c>
      <c r="R3802" s="4">
        <f>Table1[[#This Row],[user_count]]+Table1[[#This Row],[critic_count]]</f>
        <v>132</v>
      </c>
      <c r="S3802" s="2">
        <f>100000*Table1[[#This Row],[review_count]]/Table1[[#This Row],[total sales]]</f>
        <v>66</v>
      </c>
      <c r="T3802" s="2">
        <f>Table1[[#This Row],[total sales]]/(2017-Table1[[#This Row],[year_of_release]])</f>
        <v>50000</v>
      </c>
      <c r="U3802" s="9">
        <f>Table1[[#This Row],[na_sales]]/(2017-Table1[[#This Row],[year_of_release]])</f>
        <v>17500</v>
      </c>
      <c r="V3802" s="6">
        <f>Table1[[#This Row],[eu_sales]]/(2017-Table1[[#This Row],[year_of_release]])</f>
        <v>12500</v>
      </c>
      <c r="W3802" s="6">
        <f>Table1[[#This Row],[jp_sales]]/(2017-Table1[[#This Row],[year_of_release]])</f>
        <v>15000</v>
      </c>
      <c r="X3802" s="6">
        <f>Table1[[#This Row],[other_sales]]/(2017-Table1[[#This Row],[year_of_release]])</f>
        <v>5000</v>
      </c>
      <c r="Y3802" s="4">
        <v>556861736</v>
      </c>
      <c r="Z3802" s="4">
        <v>442492884</v>
      </c>
      <c r="AA3802" s="4">
        <v>127445000</v>
      </c>
      <c r="AB3802" s="1">
        <f>Table1[[#This Row],[na_sales]]/Table1[[#This Row],[NA population]]</f>
        <v>1.2570445314274566E-4</v>
      </c>
      <c r="AC3802" s="1">
        <f>Table1[[#This Row],[eu_sales]]/Table1[[#This Row],[Eu population]]</f>
        <v>1.1299616741407304E-4</v>
      </c>
      <c r="AD3802" s="1">
        <f>Table1[[#This Row],[jp_sales]]/Table1[[#This Row],[Jp population]]</f>
        <v>4.7079132174663582E-4</v>
      </c>
    </row>
    <row r="3803" spans="1:30" x14ac:dyDescent="0.25">
      <c r="A3803" t="s">
        <v>3288</v>
      </c>
      <c r="B3803" t="s">
        <v>159</v>
      </c>
      <c r="C3803">
        <v>2004</v>
      </c>
      <c r="D3803" t="s">
        <v>40</v>
      </c>
      <c r="E3803" t="s">
        <v>231</v>
      </c>
      <c r="F3803" s="4">
        <v>150000</v>
      </c>
      <c r="G3803" s="4">
        <v>50000</v>
      </c>
      <c r="H3803" s="4">
        <v>0</v>
      </c>
      <c r="I3803" s="4">
        <v>0</v>
      </c>
      <c r="J3803">
        <v>4</v>
      </c>
      <c r="K3803">
        <v>5</v>
      </c>
      <c r="L3803">
        <v>7.8</v>
      </c>
      <c r="M3803" s="4">
        <v>5</v>
      </c>
      <c r="N3803" t="s">
        <v>660</v>
      </c>
      <c r="O3803" t="s">
        <v>21</v>
      </c>
      <c r="P3803" s="4">
        <v>200000</v>
      </c>
      <c r="Q3803" s="3">
        <f>AVERAGE(Table1[[#This Row],[critic_score]],Table1[[#This Row],[user_score]])</f>
        <v>5.9</v>
      </c>
      <c r="R3803" s="4">
        <f>Table1[[#This Row],[user_count]]+Table1[[#This Row],[critic_count]]</f>
        <v>10</v>
      </c>
      <c r="S3803" s="2">
        <f>100000*Table1[[#This Row],[review_count]]/Table1[[#This Row],[total sales]]</f>
        <v>5</v>
      </c>
      <c r="T3803" s="2">
        <f>Table1[[#This Row],[total sales]]/(2017-Table1[[#This Row],[year_of_release]])</f>
        <v>15384.615384615385</v>
      </c>
      <c r="U3803" s="9">
        <f>Table1[[#This Row],[na_sales]]/(2017-Table1[[#This Row],[year_of_release]])</f>
        <v>11538.461538461539</v>
      </c>
      <c r="V3803" s="6">
        <f>Table1[[#This Row],[eu_sales]]/(2017-Table1[[#This Row],[year_of_release]])</f>
        <v>3846.1538461538462</v>
      </c>
      <c r="W3803" s="6">
        <f>Table1[[#This Row],[jp_sales]]/(2017-Table1[[#This Row],[year_of_release]])</f>
        <v>0</v>
      </c>
      <c r="X3803" s="6">
        <f>Table1[[#This Row],[other_sales]]/(2017-Table1[[#This Row],[year_of_release]])</f>
        <v>0</v>
      </c>
      <c r="Y3803" s="4">
        <v>505524224</v>
      </c>
      <c r="Z3803" s="4">
        <v>434174638</v>
      </c>
      <c r="AA3803" s="4">
        <v>127761000</v>
      </c>
      <c r="AB3803" s="1">
        <f>Table1[[#This Row],[na_sales]]/Table1[[#This Row],[NA population]]</f>
        <v>2.9672168588304882E-4</v>
      </c>
      <c r="AC3803" s="1">
        <f>Table1[[#This Row],[eu_sales]]/Table1[[#This Row],[Eu population]]</f>
        <v>1.1516103342729108E-4</v>
      </c>
      <c r="AD3803" s="1">
        <f>Table1[[#This Row],[jp_sales]]/Table1[[#This Row],[Jp population]]</f>
        <v>0</v>
      </c>
    </row>
    <row r="3804" spans="1:30" x14ac:dyDescent="0.25">
      <c r="A3804" t="s">
        <v>3290</v>
      </c>
      <c r="B3804" t="s">
        <v>71</v>
      </c>
      <c r="C3804">
        <v>2016</v>
      </c>
      <c r="D3804" t="s">
        <v>40</v>
      </c>
      <c r="E3804" t="s">
        <v>83</v>
      </c>
      <c r="F3804" s="4">
        <v>40000</v>
      </c>
      <c r="G3804" s="4">
        <v>130000</v>
      </c>
      <c r="H3804" s="4">
        <v>0</v>
      </c>
      <c r="I3804" s="4">
        <v>30000</v>
      </c>
      <c r="J3804">
        <v>7.2</v>
      </c>
      <c r="K3804">
        <v>32</v>
      </c>
      <c r="L3804">
        <v>7.4</v>
      </c>
      <c r="M3804" s="4">
        <v>49</v>
      </c>
      <c r="N3804" t="s">
        <v>189</v>
      </c>
      <c r="O3804" t="s">
        <v>43</v>
      </c>
      <c r="P3804" s="4">
        <v>200000</v>
      </c>
      <c r="Q3804" s="3">
        <f>AVERAGE(Table1[[#This Row],[critic_score]],Table1[[#This Row],[user_score]])</f>
        <v>7.3000000000000007</v>
      </c>
      <c r="R3804" s="4">
        <f>Table1[[#This Row],[user_count]]+Table1[[#This Row],[critic_count]]</f>
        <v>81</v>
      </c>
      <c r="S3804" s="2">
        <f>100000*Table1[[#This Row],[review_count]]/Table1[[#This Row],[total sales]]</f>
        <v>40.5</v>
      </c>
      <c r="T3804" s="2">
        <f>Table1[[#This Row],[total sales]]/(2017-Table1[[#This Row],[year_of_release]])</f>
        <v>200000</v>
      </c>
      <c r="U3804" s="9">
        <f>Table1[[#This Row],[na_sales]]/(2017-Table1[[#This Row],[year_of_release]])</f>
        <v>40000</v>
      </c>
      <c r="V3804" s="6">
        <f>Table1[[#This Row],[eu_sales]]/(2017-Table1[[#This Row],[year_of_release]])</f>
        <v>130000</v>
      </c>
      <c r="W3804" s="6">
        <f>Table1[[#This Row],[jp_sales]]/(2017-Table1[[#This Row],[year_of_release]])</f>
        <v>0</v>
      </c>
      <c r="X3804" s="6">
        <f>Table1[[#This Row],[other_sales]]/(2017-Table1[[#This Row],[year_of_release]])</f>
        <v>30000</v>
      </c>
      <c r="Y3804" s="4">
        <v>573178249</v>
      </c>
      <c r="Z3804" s="4">
        <v>445623395</v>
      </c>
      <c r="AA3804" s="4">
        <v>126994511</v>
      </c>
      <c r="AB3804" s="1">
        <f>Table1[[#This Row],[na_sales]]/Table1[[#This Row],[NA population]]</f>
        <v>6.9786318775679856E-5</v>
      </c>
      <c r="AC3804" s="1">
        <f>Table1[[#This Row],[eu_sales]]/Table1[[#This Row],[Eu population]]</f>
        <v>2.9172615589448576E-4</v>
      </c>
      <c r="AD3804" s="1">
        <f>Table1[[#This Row],[jp_sales]]/Table1[[#This Row],[Jp population]]</f>
        <v>0</v>
      </c>
    </row>
    <row r="3805" spans="1:30" x14ac:dyDescent="0.25">
      <c r="A3805" t="s">
        <v>522</v>
      </c>
      <c r="B3805" t="s">
        <v>892</v>
      </c>
      <c r="C3805">
        <v>2014</v>
      </c>
      <c r="D3805" t="s">
        <v>40</v>
      </c>
      <c r="E3805" t="s">
        <v>51</v>
      </c>
      <c r="F3805" s="4">
        <v>80000</v>
      </c>
      <c r="G3805" s="4">
        <v>60000</v>
      </c>
      <c r="H3805" s="4">
        <v>10000</v>
      </c>
      <c r="I3805" s="4">
        <v>50000</v>
      </c>
      <c r="J3805">
        <v>7.3</v>
      </c>
      <c r="K3805">
        <v>28</v>
      </c>
      <c r="L3805">
        <v>7.4</v>
      </c>
      <c r="M3805" s="4">
        <v>133</v>
      </c>
      <c r="N3805" t="s">
        <v>3291</v>
      </c>
      <c r="O3805" t="s">
        <v>43</v>
      </c>
      <c r="P3805" s="4">
        <v>200000</v>
      </c>
      <c r="Q3805" s="3">
        <f>AVERAGE(Table1[[#This Row],[critic_score]],Table1[[#This Row],[user_score]])</f>
        <v>7.35</v>
      </c>
      <c r="R3805" s="4">
        <f>Table1[[#This Row],[user_count]]+Table1[[#This Row],[critic_count]]</f>
        <v>161</v>
      </c>
      <c r="S3805" s="2">
        <f>100000*Table1[[#This Row],[review_count]]/Table1[[#This Row],[total sales]]</f>
        <v>80.5</v>
      </c>
      <c r="T3805" s="2">
        <f>Table1[[#This Row],[total sales]]/(2017-Table1[[#This Row],[year_of_release]])</f>
        <v>66666.666666666672</v>
      </c>
      <c r="U3805" s="9">
        <f>Table1[[#This Row],[na_sales]]/(2017-Table1[[#This Row],[year_of_release]])</f>
        <v>26666.666666666668</v>
      </c>
      <c r="V3805" s="6">
        <f>Table1[[#This Row],[eu_sales]]/(2017-Table1[[#This Row],[year_of_release]])</f>
        <v>20000</v>
      </c>
      <c r="W3805" s="6">
        <f>Table1[[#This Row],[jp_sales]]/(2017-Table1[[#This Row],[year_of_release]])</f>
        <v>3333.3333333333335</v>
      </c>
      <c r="X3805" s="6">
        <f>Table1[[#This Row],[other_sales]]/(2017-Table1[[#This Row],[year_of_release]])</f>
        <v>16666.666666666668</v>
      </c>
      <c r="Y3805" s="4">
        <v>562338430</v>
      </c>
      <c r="Z3805" s="4">
        <v>443580712</v>
      </c>
      <c r="AA3805" s="4">
        <v>127276000</v>
      </c>
      <c r="AB3805" s="1">
        <f>Table1[[#This Row],[na_sales]]/Table1[[#This Row],[NA population]]</f>
        <v>1.4226308523854577E-4</v>
      </c>
      <c r="AC3805" s="1">
        <f>Table1[[#This Row],[eu_sales]]/Table1[[#This Row],[Eu population]]</f>
        <v>1.3526286959023593E-4</v>
      </c>
      <c r="AD3805" s="1">
        <f>Table1[[#This Row],[jp_sales]]/Table1[[#This Row],[Jp population]]</f>
        <v>7.8569408215217325E-5</v>
      </c>
    </row>
    <row r="3806" spans="1:30" x14ac:dyDescent="0.25">
      <c r="A3806" t="s">
        <v>3294</v>
      </c>
      <c r="B3806" t="s">
        <v>45</v>
      </c>
      <c r="C3806">
        <v>2005</v>
      </c>
      <c r="D3806" t="s">
        <v>225</v>
      </c>
      <c r="E3806" t="s">
        <v>171</v>
      </c>
      <c r="F3806" s="4">
        <v>60000</v>
      </c>
      <c r="G3806" s="4">
        <v>50000</v>
      </c>
      <c r="H3806" s="4">
        <v>70000</v>
      </c>
      <c r="I3806" s="4">
        <v>20000</v>
      </c>
      <c r="J3806">
        <v>6.8</v>
      </c>
      <c r="K3806">
        <v>31</v>
      </c>
      <c r="L3806">
        <v>8.6</v>
      </c>
      <c r="M3806" s="4">
        <v>17</v>
      </c>
      <c r="N3806" t="s">
        <v>256</v>
      </c>
      <c r="O3806" t="s">
        <v>67</v>
      </c>
      <c r="P3806" s="4">
        <v>200000</v>
      </c>
      <c r="Q3806" s="3">
        <f>AVERAGE(Table1[[#This Row],[critic_score]],Table1[[#This Row],[user_score]])</f>
        <v>7.6999999999999993</v>
      </c>
      <c r="R3806" s="4">
        <f>Table1[[#This Row],[user_count]]+Table1[[#This Row],[critic_count]]</f>
        <v>48</v>
      </c>
      <c r="S3806" s="2">
        <f>100000*Table1[[#This Row],[review_count]]/Table1[[#This Row],[total sales]]</f>
        <v>24</v>
      </c>
      <c r="T3806" s="2">
        <f>Table1[[#This Row],[total sales]]/(2017-Table1[[#This Row],[year_of_release]])</f>
        <v>16666.666666666668</v>
      </c>
      <c r="U3806" s="9">
        <f>Table1[[#This Row],[na_sales]]/(2017-Table1[[#This Row],[year_of_release]])</f>
        <v>5000</v>
      </c>
      <c r="V3806" s="6">
        <f>Table1[[#This Row],[eu_sales]]/(2017-Table1[[#This Row],[year_of_release]])</f>
        <v>4166.666666666667</v>
      </c>
      <c r="W3806" s="6">
        <f>Table1[[#This Row],[jp_sales]]/(2017-Table1[[#This Row],[year_of_release]])</f>
        <v>5833.333333333333</v>
      </c>
      <c r="X3806" s="6">
        <f>Table1[[#This Row],[other_sales]]/(2017-Table1[[#This Row],[year_of_release]])</f>
        <v>1666.6666666666667</v>
      </c>
      <c r="Y3806" s="4">
        <v>511054143</v>
      </c>
      <c r="Z3806" s="4">
        <v>435713800</v>
      </c>
      <c r="AA3806" s="4">
        <v>127773000</v>
      </c>
      <c r="AB3806" s="1">
        <f>Table1[[#This Row],[na_sales]]/Table1[[#This Row],[NA population]]</f>
        <v>1.1740439016458576E-4</v>
      </c>
      <c r="AC3806" s="1">
        <f>Table1[[#This Row],[eu_sales]]/Table1[[#This Row],[Eu population]]</f>
        <v>1.1475422628339979E-4</v>
      </c>
      <c r="AD3806" s="1">
        <f>Table1[[#This Row],[jp_sales]]/Table1[[#This Row],[Jp population]]</f>
        <v>5.4784657165441841E-4</v>
      </c>
    </row>
    <row r="3807" spans="1:30" x14ac:dyDescent="0.25">
      <c r="A3807" t="s">
        <v>2085</v>
      </c>
      <c r="B3807" t="s">
        <v>103</v>
      </c>
      <c r="C3807">
        <v>2005</v>
      </c>
      <c r="D3807" t="s">
        <v>19</v>
      </c>
      <c r="E3807" t="s">
        <v>100</v>
      </c>
      <c r="F3807" s="4">
        <v>150000</v>
      </c>
      <c r="G3807" s="4">
        <v>40000</v>
      </c>
      <c r="H3807" s="4">
        <v>0</v>
      </c>
      <c r="I3807" s="4">
        <v>10000</v>
      </c>
      <c r="J3807">
        <v>7.6</v>
      </c>
      <c r="K3807">
        <v>21</v>
      </c>
      <c r="L3807">
        <v>7.2</v>
      </c>
      <c r="M3807" s="4">
        <v>5</v>
      </c>
      <c r="N3807" t="s">
        <v>141</v>
      </c>
      <c r="O3807" t="s">
        <v>21</v>
      </c>
      <c r="P3807" s="4">
        <v>200000</v>
      </c>
      <c r="Q3807" s="3">
        <f>AVERAGE(Table1[[#This Row],[critic_score]],Table1[[#This Row],[user_score]])</f>
        <v>7.4</v>
      </c>
      <c r="R3807" s="4">
        <f>Table1[[#This Row],[user_count]]+Table1[[#This Row],[critic_count]]</f>
        <v>26</v>
      </c>
      <c r="S3807" s="2">
        <f>100000*Table1[[#This Row],[review_count]]/Table1[[#This Row],[total sales]]</f>
        <v>13</v>
      </c>
      <c r="T3807" s="2">
        <f>Table1[[#This Row],[total sales]]/(2017-Table1[[#This Row],[year_of_release]])</f>
        <v>16666.666666666668</v>
      </c>
      <c r="U3807" s="9">
        <f>Table1[[#This Row],[na_sales]]/(2017-Table1[[#This Row],[year_of_release]])</f>
        <v>12500</v>
      </c>
      <c r="V3807" s="6">
        <f>Table1[[#This Row],[eu_sales]]/(2017-Table1[[#This Row],[year_of_release]])</f>
        <v>3333.3333333333335</v>
      </c>
      <c r="W3807" s="6">
        <f>Table1[[#This Row],[jp_sales]]/(2017-Table1[[#This Row],[year_of_release]])</f>
        <v>0</v>
      </c>
      <c r="X3807" s="6">
        <f>Table1[[#This Row],[other_sales]]/(2017-Table1[[#This Row],[year_of_release]])</f>
        <v>833.33333333333337</v>
      </c>
      <c r="Y3807" s="4">
        <v>511054143</v>
      </c>
      <c r="Z3807" s="4">
        <v>435713800</v>
      </c>
      <c r="AA3807" s="4">
        <v>127773000</v>
      </c>
      <c r="AB3807" s="1">
        <f>Table1[[#This Row],[na_sales]]/Table1[[#This Row],[NA population]]</f>
        <v>2.9351097541146435E-4</v>
      </c>
      <c r="AC3807" s="1">
        <f>Table1[[#This Row],[eu_sales]]/Table1[[#This Row],[Eu population]]</f>
        <v>9.1803381026719835E-5</v>
      </c>
      <c r="AD3807" s="1">
        <f>Table1[[#This Row],[jp_sales]]/Table1[[#This Row],[Jp population]]</f>
        <v>0</v>
      </c>
    </row>
    <row r="3808" spans="1:30" x14ac:dyDescent="0.25">
      <c r="A3808" t="s">
        <v>3295</v>
      </c>
      <c r="B3808" t="s">
        <v>1229</v>
      </c>
      <c r="C3808">
        <v>2000</v>
      </c>
      <c r="D3808" t="s">
        <v>96</v>
      </c>
      <c r="E3808" t="s">
        <v>403</v>
      </c>
      <c r="F3808" s="4">
        <v>0</v>
      </c>
      <c r="G3808" s="4">
        <v>0</v>
      </c>
      <c r="H3808" s="4">
        <v>200000</v>
      </c>
      <c r="I3808" s="4">
        <v>0</v>
      </c>
      <c r="J3808">
        <v>8.9</v>
      </c>
      <c r="K3808">
        <v>21</v>
      </c>
      <c r="L3808">
        <v>9.1</v>
      </c>
      <c r="M3808" s="4">
        <v>33</v>
      </c>
      <c r="N3808" t="s">
        <v>444</v>
      </c>
      <c r="O3808" t="s">
        <v>67</v>
      </c>
      <c r="P3808" s="4">
        <v>200000</v>
      </c>
      <c r="Q3808" s="3">
        <f>AVERAGE(Table1[[#This Row],[critic_score]],Table1[[#This Row],[user_score]])</f>
        <v>9</v>
      </c>
      <c r="R3808" s="4">
        <f>Table1[[#This Row],[user_count]]+Table1[[#This Row],[critic_count]]</f>
        <v>54</v>
      </c>
      <c r="S3808" s="2">
        <f>100000*Table1[[#This Row],[review_count]]/Table1[[#This Row],[total sales]]</f>
        <v>27</v>
      </c>
      <c r="T3808" s="2">
        <f>Table1[[#This Row],[total sales]]/(2017-Table1[[#This Row],[year_of_release]])</f>
        <v>11764.705882352941</v>
      </c>
      <c r="U3808" s="9">
        <f>Table1[[#This Row],[na_sales]]/(2017-Table1[[#This Row],[year_of_release]])</f>
        <v>0</v>
      </c>
      <c r="V3808" s="6">
        <f>Table1[[#This Row],[eu_sales]]/(2017-Table1[[#This Row],[year_of_release]])</f>
        <v>0</v>
      </c>
      <c r="W3808" s="6">
        <f>Table1[[#This Row],[jp_sales]]/(2017-Table1[[#This Row],[year_of_release]])</f>
        <v>11764.705882352941</v>
      </c>
      <c r="X3808" s="6">
        <f>Table1[[#This Row],[other_sales]]/(2017-Table1[[#This Row],[year_of_release]])</f>
        <v>0</v>
      </c>
      <c r="Y3808" s="4">
        <v>484244580</v>
      </c>
      <c r="Z3808" s="4">
        <v>429286318</v>
      </c>
      <c r="AA3808" s="4">
        <v>126843000</v>
      </c>
      <c r="AB3808" s="1">
        <f>Table1[[#This Row],[na_sales]]/Table1[[#This Row],[NA population]]</f>
        <v>0</v>
      </c>
      <c r="AC3808" s="1">
        <f>Table1[[#This Row],[eu_sales]]/Table1[[#This Row],[Eu population]]</f>
        <v>0</v>
      </c>
      <c r="AD3808" s="1">
        <f>Table1[[#This Row],[jp_sales]]/Table1[[#This Row],[Jp population]]</f>
        <v>1.5767523631576043E-3</v>
      </c>
    </row>
    <row r="3809" spans="1:30" x14ac:dyDescent="0.25">
      <c r="A3809" t="s">
        <v>1160</v>
      </c>
      <c r="B3809" t="s">
        <v>103</v>
      </c>
      <c r="C3809">
        <v>2006</v>
      </c>
      <c r="D3809" t="s">
        <v>23</v>
      </c>
      <c r="E3809" t="s">
        <v>41</v>
      </c>
      <c r="F3809" s="4">
        <v>150000</v>
      </c>
      <c r="G3809" s="4">
        <v>40000</v>
      </c>
      <c r="H3809" s="4">
        <v>0</v>
      </c>
      <c r="I3809" s="4">
        <v>10000</v>
      </c>
      <c r="J3809">
        <v>8.6999999999999993</v>
      </c>
      <c r="K3809">
        <v>16</v>
      </c>
      <c r="L3809">
        <v>5.3</v>
      </c>
      <c r="M3809" s="4">
        <v>18</v>
      </c>
      <c r="N3809" t="s">
        <v>152</v>
      </c>
      <c r="O3809" t="s">
        <v>84</v>
      </c>
      <c r="P3809" s="4">
        <v>200000</v>
      </c>
      <c r="Q3809" s="3">
        <f>AVERAGE(Table1[[#This Row],[critic_score]],Table1[[#This Row],[user_score]])</f>
        <v>7</v>
      </c>
      <c r="R3809" s="4">
        <f>Table1[[#This Row],[user_count]]+Table1[[#This Row],[critic_count]]</f>
        <v>34</v>
      </c>
      <c r="S3809" s="2">
        <f>100000*Table1[[#This Row],[review_count]]/Table1[[#This Row],[total sales]]</f>
        <v>17</v>
      </c>
      <c r="T3809" s="2">
        <f>Table1[[#This Row],[total sales]]/(2017-Table1[[#This Row],[year_of_release]])</f>
        <v>18181.81818181818</v>
      </c>
      <c r="U3809" s="9">
        <f>Table1[[#This Row],[na_sales]]/(2017-Table1[[#This Row],[year_of_release]])</f>
        <v>13636.363636363636</v>
      </c>
      <c r="V3809" s="6">
        <f>Table1[[#This Row],[eu_sales]]/(2017-Table1[[#This Row],[year_of_release]])</f>
        <v>3636.3636363636365</v>
      </c>
      <c r="W3809" s="6">
        <f>Table1[[#This Row],[jp_sales]]/(2017-Table1[[#This Row],[year_of_release]])</f>
        <v>0</v>
      </c>
      <c r="X3809" s="6">
        <f>Table1[[#This Row],[other_sales]]/(2017-Table1[[#This Row],[year_of_release]])</f>
        <v>909.09090909090912</v>
      </c>
      <c r="Y3809" s="4">
        <v>516818555</v>
      </c>
      <c r="Z3809" s="4">
        <v>437126892</v>
      </c>
      <c r="AA3809" s="4">
        <v>127854000</v>
      </c>
      <c r="AB3809" s="1">
        <f>Table1[[#This Row],[na_sales]]/Table1[[#This Row],[NA population]]</f>
        <v>2.9023725744521694E-4</v>
      </c>
      <c r="AC3809" s="1">
        <f>Table1[[#This Row],[eu_sales]]/Table1[[#This Row],[Eu population]]</f>
        <v>9.1506609938790949E-5</v>
      </c>
      <c r="AD3809" s="1">
        <f>Table1[[#This Row],[jp_sales]]/Table1[[#This Row],[Jp population]]</f>
        <v>0</v>
      </c>
    </row>
    <row r="3810" spans="1:30" x14ac:dyDescent="0.25">
      <c r="A3810" t="s">
        <v>1787</v>
      </c>
      <c r="B3810" t="s">
        <v>118</v>
      </c>
      <c r="C3810">
        <v>2006</v>
      </c>
      <c r="D3810" t="s">
        <v>225</v>
      </c>
      <c r="E3810" t="s">
        <v>231</v>
      </c>
      <c r="F3810" s="4">
        <v>180000</v>
      </c>
      <c r="G3810" s="4">
        <v>0</v>
      </c>
      <c r="H3810" s="4">
        <v>0</v>
      </c>
      <c r="I3810" s="4">
        <v>20000</v>
      </c>
      <c r="J3810">
        <v>7.2</v>
      </c>
      <c r="K3810">
        <v>13</v>
      </c>
      <c r="L3810">
        <v>2.8</v>
      </c>
      <c r="M3810" s="4">
        <v>39</v>
      </c>
      <c r="N3810" t="s">
        <v>582</v>
      </c>
      <c r="O3810" t="s">
        <v>84</v>
      </c>
      <c r="P3810" s="4">
        <v>200000</v>
      </c>
      <c r="Q3810" s="3">
        <f>AVERAGE(Table1[[#This Row],[critic_score]],Table1[[#This Row],[user_score]])</f>
        <v>5</v>
      </c>
      <c r="R3810" s="4">
        <f>Table1[[#This Row],[user_count]]+Table1[[#This Row],[critic_count]]</f>
        <v>52</v>
      </c>
      <c r="S3810" s="2">
        <f>100000*Table1[[#This Row],[review_count]]/Table1[[#This Row],[total sales]]</f>
        <v>26</v>
      </c>
      <c r="T3810" s="2">
        <f>Table1[[#This Row],[total sales]]/(2017-Table1[[#This Row],[year_of_release]])</f>
        <v>18181.81818181818</v>
      </c>
      <c r="U3810" s="9">
        <f>Table1[[#This Row],[na_sales]]/(2017-Table1[[#This Row],[year_of_release]])</f>
        <v>16363.636363636364</v>
      </c>
      <c r="V3810" s="6">
        <f>Table1[[#This Row],[eu_sales]]/(2017-Table1[[#This Row],[year_of_release]])</f>
        <v>0</v>
      </c>
      <c r="W3810" s="6">
        <f>Table1[[#This Row],[jp_sales]]/(2017-Table1[[#This Row],[year_of_release]])</f>
        <v>0</v>
      </c>
      <c r="X3810" s="6">
        <f>Table1[[#This Row],[other_sales]]/(2017-Table1[[#This Row],[year_of_release]])</f>
        <v>1818.1818181818182</v>
      </c>
      <c r="Y3810" s="4">
        <v>516818555</v>
      </c>
      <c r="Z3810" s="4">
        <v>437126892</v>
      </c>
      <c r="AA3810" s="4">
        <v>127854000</v>
      </c>
      <c r="AB3810" s="1">
        <f>Table1[[#This Row],[na_sales]]/Table1[[#This Row],[NA population]]</f>
        <v>3.4828470893426028E-4</v>
      </c>
      <c r="AC3810" s="1">
        <f>Table1[[#This Row],[eu_sales]]/Table1[[#This Row],[Eu population]]</f>
        <v>0</v>
      </c>
      <c r="AD3810" s="1">
        <f>Table1[[#This Row],[jp_sales]]/Table1[[#This Row],[Jp population]]</f>
        <v>0</v>
      </c>
    </row>
    <row r="3811" spans="1:30" x14ac:dyDescent="0.25">
      <c r="A3811" t="s">
        <v>3299</v>
      </c>
      <c r="B3811" t="s">
        <v>136</v>
      </c>
      <c r="C3811">
        <v>2013</v>
      </c>
      <c r="D3811" t="s">
        <v>73</v>
      </c>
      <c r="E3811" t="s">
        <v>431</v>
      </c>
      <c r="F3811" s="4">
        <v>140000</v>
      </c>
      <c r="G3811" s="4">
        <v>40000</v>
      </c>
      <c r="H3811" s="4">
        <v>0</v>
      </c>
      <c r="I3811" s="4">
        <v>20000</v>
      </c>
      <c r="J3811">
        <v>5.0999999999999996</v>
      </c>
      <c r="K3811">
        <v>10</v>
      </c>
      <c r="L3811">
        <v>5.3</v>
      </c>
      <c r="M3811" s="4">
        <v>9</v>
      </c>
      <c r="N3811" t="s">
        <v>3300</v>
      </c>
      <c r="O3811" t="s">
        <v>21</v>
      </c>
      <c r="P3811" s="4">
        <v>200000</v>
      </c>
      <c r="Q3811" s="3">
        <f>AVERAGE(Table1[[#This Row],[critic_score]],Table1[[#This Row],[user_score]])</f>
        <v>5.1999999999999993</v>
      </c>
      <c r="R3811" s="4">
        <f>Table1[[#This Row],[user_count]]+Table1[[#This Row],[critic_count]]</f>
        <v>19</v>
      </c>
      <c r="S3811" s="2">
        <f>100000*Table1[[#This Row],[review_count]]/Table1[[#This Row],[total sales]]</f>
        <v>9.5</v>
      </c>
      <c r="T3811" s="2">
        <f>Table1[[#This Row],[total sales]]/(2017-Table1[[#This Row],[year_of_release]])</f>
        <v>50000</v>
      </c>
      <c r="U3811" s="9">
        <f>Table1[[#This Row],[na_sales]]/(2017-Table1[[#This Row],[year_of_release]])</f>
        <v>35000</v>
      </c>
      <c r="V3811" s="6">
        <f>Table1[[#This Row],[eu_sales]]/(2017-Table1[[#This Row],[year_of_release]])</f>
        <v>10000</v>
      </c>
      <c r="W3811" s="6">
        <f>Table1[[#This Row],[jp_sales]]/(2017-Table1[[#This Row],[year_of_release]])</f>
        <v>0</v>
      </c>
      <c r="X3811" s="6">
        <f>Table1[[#This Row],[other_sales]]/(2017-Table1[[#This Row],[year_of_release]])</f>
        <v>5000</v>
      </c>
      <c r="Y3811" s="4">
        <v>556861736</v>
      </c>
      <c r="Z3811" s="4">
        <v>442492884</v>
      </c>
      <c r="AA3811" s="4">
        <v>127445000</v>
      </c>
      <c r="AB3811" s="1">
        <f>Table1[[#This Row],[na_sales]]/Table1[[#This Row],[NA population]]</f>
        <v>2.5140890628549132E-4</v>
      </c>
      <c r="AC3811" s="1">
        <f>Table1[[#This Row],[eu_sales]]/Table1[[#This Row],[Eu population]]</f>
        <v>9.0396933931258426E-5</v>
      </c>
      <c r="AD3811" s="1">
        <f>Table1[[#This Row],[jp_sales]]/Table1[[#This Row],[Jp population]]</f>
        <v>0</v>
      </c>
    </row>
    <row r="3812" spans="1:30" x14ac:dyDescent="0.25">
      <c r="A3812" t="s">
        <v>3301</v>
      </c>
      <c r="B3812" t="s">
        <v>103</v>
      </c>
      <c r="C3812">
        <v>2002</v>
      </c>
      <c r="D3812" t="s">
        <v>19</v>
      </c>
      <c r="E3812" t="s">
        <v>549</v>
      </c>
      <c r="F3812" s="4">
        <v>150000</v>
      </c>
      <c r="G3812" s="4">
        <v>40000</v>
      </c>
      <c r="H3812" s="4">
        <v>0</v>
      </c>
      <c r="I3812" s="4">
        <v>10000</v>
      </c>
      <c r="J3812">
        <v>7.9</v>
      </c>
      <c r="K3812">
        <v>9</v>
      </c>
      <c r="L3812">
        <v>7.8</v>
      </c>
      <c r="M3812" s="4">
        <v>5</v>
      </c>
      <c r="N3812" t="s">
        <v>3152</v>
      </c>
      <c r="O3812" t="s">
        <v>21</v>
      </c>
      <c r="P3812" s="4">
        <v>200000</v>
      </c>
      <c r="Q3812" s="3">
        <f>AVERAGE(Table1[[#This Row],[critic_score]],Table1[[#This Row],[user_score]])</f>
        <v>7.85</v>
      </c>
      <c r="R3812" s="4">
        <f>Table1[[#This Row],[user_count]]+Table1[[#This Row],[critic_count]]</f>
        <v>14</v>
      </c>
      <c r="S3812" s="2">
        <f>100000*Table1[[#This Row],[review_count]]/Table1[[#This Row],[total sales]]</f>
        <v>7</v>
      </c>
      <c r="T3812" s="2">
        <f>Table1[[#This Row],[total sales]]/(2017-Table1[[#This Row],[year_of_release]])</f>
        <v>13333.333333333334</v>
      </c>
      <c r="U3812" s="9">
        <f>Table1[[#This Row],[na_sales]]/(2017-Table1[[#This Row],[year_of_release]])</f>
        <v>10000</v>
      </c>
      <c r="V3812" s="6">
        <f>Table1[[#This Row],[eu_sales]]/(2017-Table1[[#This Row],[year_of_release]])</f>
        <v>2666.6666666666665</v>
      </c>
      <c r="W3812" s="6">
        <f>Table1[[#This Row],[jp_sales]]/(2017-Table1[[#This Row],[year_of_release]])</f>
        <v>0</v>
      </c>
      <c r="X3812" s="6">
        <f>Table1[[#This Row],[other_sales]]/(2017-Table1[[#This Row],[year_of_release]])</f>
        <v>666.66666666666663</v>
      </c>
      <c r="Y3812" s="4">
        <v>495013192</v>
      </c>
      <c r="Z3812" s="4">
        <v>431019772</v>
      </c>
      <c r="AA3812" s="4">
        <v>127445000</v>
      </c>
      <c r="AB3812" s="1">
        <f>Table1[[#This Row],[na_sales]]/Table1[[#This Row],[NA population]]</f>
        <v>3.0302222733490303E-4</v>
      </c>
      <c r="AC3812" s="1">
        <f>Table1[[#This Row],[eu_sales]]/Table1[[#This Row],[Eu population]]</f>
        <v>9.2803167275583819E-5</v>
      </c>
      <c r="AD3812" s="1">
        <f>Table1[[#This Row],[jp_sales]]/Table1[[#This Row],[Jp population]]</f>
        <v>0</v>
      </c>
    </row>
    <row r="3813" spans="1:30" x14ac:dyDescent="0.25">
      <c r="A3813" t="s">
        <v>3302</v>
      </c>
      <c r="B3813" t="s">
        <v>118</v>
      </c>
      <c r="C3813">
        <v>2005</v>
      </c>
      <c r="D3813" t="s">
        <v>65</v>
      </c>
      <c r="E3813" t="s">
        <v>51</v>
      </c>
      <c r="F3813" s="4">
        <v>180000</v>
      </c>
      <c r="G3813" s="4">
        <v>0</v>
      </c>
      <c r="H3813" s="4">
        <v>0</v>
      </c>
      <c r="I3813" s="4">
        <v>20000</v>
      </c>
      <c r="J3813">
        <v>6.3</v>
      </c>
      <c r="K3813">
        <v>37</v>
      </c>
      <c r="L3813">
        <v>7.3</v>
      </c>
      <c r="M3813" s="4">
        <v>16</v>
      </c>
      <c r="N3813" t="s">
        <v>3303</v>
      </c>
      <c r="O3813" t="s">
        <v>67</v>
      </c>
      <c r="P3813" s="4">
        <v>200000</v>
      </c>
      <c r="Q3813" s="3">
        <f>AVERAGE(Table1[[#This Row],[critic_score]],Table1[[#This Row],[user_score]])</f>
        <v>6.8</v>
      </c>
      <c r="R3813" s="4">
        <f>Table1[[#This Row],[user_count]]+Table1[[#This Row],[critic_count]]</f>
        <v>53</v>
      </c>
      <c r="S3813" s="2">
        <f>100000*Table1[[#This Row],[review_count]]/Table1[[#This Row],[total sales]]</f>
        <v>26.5</v>
      </c>
      <c r="T3813" s="2">
        <f>Table1[[#This Row],[total sales]]/(2017-Table1[[#This Row],[year_of_release]])</f>
        <v>16666.666666666668</v>
      </c>
      <c r="U3813" s="9">
        <f>Table1[[#This Row],[na_sales]]/(2017-Table1[[#This Row],[year_of_release]])</f>
        <v>15000</v>
      </c>
      <c r="V3813" s="6">
        <f>Table1[[#This Row],[eu_sales]]/(2017-Table1[[#This Row],[year_of_release]])</f>
        <v>0</v>
      </c>
      <c r="W3813" s="6">
        <f>Table1[[#This Row],[jp_sales]]/(2017-Table1[[#This Row],[year_of_release]])</f>
        <v>0</v>
      </c>
      <c r="X3813" s="6">
        <f>Table1[[#This Row],[other_sales]]/(2017-Table1[[#This Row],[year_of_release]])</f>
        <v>1666.6666666666667</v>
      </c>
      <c r="Y3813" s="4">
        <v>511054143</v>
      </c>
      <c r="Z3813" s="4">
        <v>435713800</v>
      </c>
      <c r="AA3813" s="4">
        <v>127773000</v>
      </c>
      <c r="AB3813" s="1">
        <f>Table1[[#This Row],[na_sales]]/Table1[[#This Row],[NA population]]</f>
        <v>3.5221317049375728E-4</v>
      </c>
      <c r="AC3813" s="1">
        <f>Table1[[#This Row],[eu_sales]]/Table1[[#This Row],[Eu population]]</f>
        <v>0</v>
      </c>
      <c r="AD3813" s="1">
        <f>Table1[[#This Row],[jp_sales]]/Table1[[#This Row],[Jp population]]</f>
        <v>0</v>
      </c>
    </row>
    <row r="3814" spans="1:30" x14ac:dyDescent="0.25">
      <c r="A3814" t="s">
        <v>563</v>
      </c>
      <c r="B3814" t="s">
        <v>26</v>
      </c>
      <c r="C3814">
        <v>2006</v>
      </c>
      <c r="D3814" t="s">
        <v>23</v>
      </c>
      <c r="E3814" t="s">
        <v>100</v>
      </c>
      <c r="F3814" s="4">
        <v>170000</v>
      </c>
      <c r="G3814" s="4">
        <v>10000</v>
      </c>
      <c r="H3814" s="4">
        <v>0</v>
      </c>
      <c r="I3814" s="4">
        <v>20000</v>
      </c>
      <c r="J3814">
        <v>7</v>
      </c>
      <c r="K3814">
        <v>6</v>
      </c>
      <c r="L3814">
        <v>7.5</v>
      </c>
      <c r="M3814" s="4">
        <v>15</v>
      </c>
      <c r="N3814" t="s">
        <v>1623</v>
      </c>
      <c r="O3814" t="s">
        <v>21</v>
      </c>
      <c r="P3814" s="4">
        <v>200000</v>
      </c>
      <c r="Q3814" s="3">
        <f>AVERAGE(Table1[[#This Row],[critic_score]],Table1[[#This Row],[user_score]])</f>
        <v>7.25</v>
      </c>
      <c r="R3814" s="4">
        <f>Table1[[#This Row],[user_count]]+Table1[[#This Row],[critic_count]]</f>
        <v>21</v>
      </c>
      <c r="S3814" s="2">
        <f>100000*Table1[[#This Row],[review_count]]/Table1[[#This Row],[total sales]]</f>
        <v>10.5</v>
      </c>
      <c r="T3814" s="2">
        <f>Table1[[#This Row],[total sales]]/(2017-Table1[[#This Row],[year_of_release]])</f>
        <v>18181.81818181818</v>
      </c>
      <c r="U3814" s="9">
        <f>Table1[[#This Row],[na_sales]]/(2017-Table1[[#This Row],[year_of_release]])</f>
        <v>15454.545454545454</v>
      </c>
      <c r="V3814" s="6">
        <f>Table1[[#This Row],[eu_sales]]/(2017-Table1[[#This Row],[year_of_release]])</f>
        <v>909.09090909090912</v>
      </c>
      <c r="W3814" s="6">
        <f>Table1[[#This Row],[jp_sales]]/(2017-Table1[[#This Row],[year_of_release]])</f>
        <v>0</v>
      </c>
      <c r="X3814" s="6">
        <f>Table1[[#This Row],[other_sales]]/(2017-Table1[[#This Row],[year_of_release]])</f>
        <v>1818.1818181818182</v>
      </c>
      <c r="Y3814" s="4">
        <v>516818555</v>
      </c>
      <c r="Z3814" s="4">
        <v>437126892</v>
      </c>
      <c r="AA3814" s="4">
        <v>127854000</v>
      </c>
      <c r="AB3814" s="1">
        <f>Table1[[#This Row],[na_sales]]/Table1[[#This Row],[NA population]]</f>
        <v>3.2893555843791248E-4</v>
      </c>
      <c r="AC3814" s="1">
        <f>Table1[[#This Row],[eu_sales]]/Table1[[#This Row],[Eu population]]</f>
        <v>2.2876652484697737E-5</v>
      </c>
      <c r="AD3814" s="1">
        <f>Table1[[#This Row],[jp_sales]]/Table1[[#This Row],[Jp population]]</f>
        <v>0</v>
      </c>
    </row>
    <row r="3815" spans="1:30" x14ac:dyDescent="0.25">
      <c r="A3815" t="s">
        <v>3305</v>
      </c>
      <c r="B3815" t="s">
        <v>39</v>
      </c>
      <c r="C3815">
        <v>2007</v>
      </c>
      <c r="D3815" t="s">
        <v>96</v>
      </c>
      <c r="E3815" t="s">
        <v>83</v>
      </c>
      <c r="F3815" s="4">
        <v>170000</v>
      </c>
      <c r="G3815" s="4">
        <v>10000</v>
      </c>
      <c r="H3815" s="4">
        <v>0</v>
      </c>
      <c r="I3815" s="4">
        <v>20000</v>
      </c>
      <c r="J3815">
        <v>6.4</v>
      </c>
      <c r="K3815">
        <v>23</v>
      </c>
      <c r="L3815">
        <v>5.9</v>
      </c>
      <c r="M3815" s="4">
        <v>40</v>
      </c>
      <c r="N3815" t="s">
        <v>553</v>
      </c>
      <c r="O3815" t="s">
        <v>67</v>
      </c>
      <c r="P3815" s="4">
        <v>200000</v>
      </c>
      <c r="Q3815" s="3">
        <f>AVERAGE(Table1[[#This Row],[critic_score]],Table1[[#This Row],[user_score]])</f>
        <v>6.15</v>
      </c>
      <c r="R3815" s="4">
        <f>Table1[[#This Row],[user_count]]+Table1[[#This Row],[critic_count]]</f>
        <v>63</v>
      </c>
      <c r="S3815" s="2">
        <f>100000*Table1[[#This Row],[review_count]]/Table1[[#This Row],[total sales]]</f>
        <v>31.5</v>
      </c>
      <c r="T3815" s="2">
        <f>Table1[[#This Row],[total sales]]/(2017-Table1[[#This Row],[year_of_release]])</f>
        <v>20000</v>
      </c>
      <c r="U3815" s="9">
        <f>Table1[[#This Row],[na_sales]]/(2017-Table1[[#This Row],[year_of_release]])</f>
        <v>17000</v>
      </c>
      <c r="V3815" s="6">
        <f>Table1[[#This Row],[eu_sales]]/(2017-Table1[[#This Row],[year_of_release]])</f>
        <v>1000</v>
      </c>
      <c r="W3815" s="6">
        <f>Table1[[#This Row],[jp_sales]]/(2017-Table1[[#This Row],[year_of_release]])</f>
        <v>0</v>
      </c>
      <c r="X3815" s="6">
        <f>Table1[[#This Row],[other_sales]]/(2017-Table1[[#This Row],[year_of_release]])</f>
        <v>2000</v>
      </c>
      <c r="Y3815" s="4">
        <v>522751172</v>
      </c>
      <c r="Z3815" s="4">
        <v>438594184</v>
      </c>
      <c r="AA3815" s="4">
        <v>128001000</v>
      </c>
      <c r="AB3815" s="1">
        <f>Table1[[#This Row],[na_sales]]/Table1[[#This Row],[NA population]]</f>
        <v>3.2520252293188548E-4</v>
      </c>
      <c r="AC3815" s="1">
        <f>Table1[[#This Row],[eu_sales]]/Table1[[#This Row],[Eu population]]</f>
        <v>2.280011993957494E-5</v>
      </c>
      <c r="AD3815" s="1">
        <f>Table1[[#This Row],[jp_sales]]/Table1[[#This Row],[Jp population]]</f>
        <v>0</v>
      </c>
    </row>
    <row r="3816" spans="1:30" x14ac:dyDescent="0.25">
      <c r="A3816" t="s">
        <v>1124</v>
      </c>
      <c r="B3816" t="s">
        <v>103</v>
      </c>
      <c r="C3816">
        <v>2002</v>
      </c>
      <c r="D3816" t="s">
        <v>19</v>
      </c>
      <c r="E3816" t="s">
        <v>403</v>
      </c>
      <c r="F3816" s="4">
        <v>150000</v>
      </c>
      <c r="G3816" s="4">
        <v>40000</v>
      </c>
      <c r="H3816" s="4">
        <v>0</v>
      </c>
      <c r="I3816" s="4">
        <v>10000</v>
      </c>
      <c r="J3816">
        <v>9</v>
      </c>
      <c r="K3816">
        <v>17</v>
      </c>
      <c r="L3816">
        <v>7.6</v>
      </c>
      <c r="M3816" s="4">
        <v>5</v>
      </c>
      <c r="N3816" t="s">
        <v>306</v>
      </c>
      <c r="O3816" t="s">
        <v>21</v>
      </c>
      <c r="P3816" s="4">
        <v>200000</v>
      </c>
      <c r="Q3816" s="3">
        <f>AVERAGE(Table1[[#This Row],[critic_score]],Table1[[#This Row],[user_score]])</f>
        <v>8.3000000000000007</v>
      </c>
      <c r="R3816" s="4">
        <f>Table1[[#This Row],[user_count]]+Table1[[#This Row],[critic_count]]</f>
        <v>22</v>
      </c>
      <c r="S3816" s="2">
        <f>100000*Table1[[#This Row],[review_count]]/Table1[[#This Row],[total sales]]</f>
        <v>11</v>
      </c>
      <c r="T3816" s="2">
        <f>Table1[[#This Row],[total sales]]/(2017-Table1[[#This Row],[year_of_release]])</f>
        <v>13333.333333333334</v>
      </c>
      <c r="U3816" s="9">
        <f>Table1[[#This Row],[na_sales]]/(2017-Table1[[#This Row],[year_of_release]])</f>
        <v>10000</v>
      </c>
      <c r="V3816" s="6">
        <f>Table1[[#This Row],[eu_sales]]/(2017-Table1[[#This Row],[year_of_release]])</f>
        <v>2666.6666666666665</v>
      </c>
      <c r="W3816" s="6">
        <f>Table1[[#This Row],[jp_sales]]/(2017-Table1[[#This Row],[year_of_release]])</f>
        <v>0</v>
      </c>
      <c r="X3816" s="6">
        <f>Table1[[#This Row],[other_sales]]/(2017-Table1[[#This Row],[year_of_release]])</f>
        <v>666.66666666666663</v>
      </c>
      <c r="Y3816" s="4">
        <v>495013192</v>
      </c>
      <c r="Z3816" s="4">
        <v>431019772</v>
      </c>
      <c r="AA3816" s="4">
        <v>127445000</v>
      </c>
      <c r="AB3816" s="1">
        <f>Table1[[#This Row],[na_sales]]/Table1[[#This Row],[NA population]]</f>
        <v>3.0302222733490303E-4</v>
      </c>
      <c r="AC3816" s="1">
        <f>Table1[[#This Row],[eu_sales]]/Table1[[#This Row],[Eu population]]</f>
        <v>9.2803167275583819E-5</v>
      </c>
      <c r="AD3816" s="1">
        <f>Table1[[#This Row],[jp_sales]]/Table1[[#This Row],[Jp population]]</f>
        <v>0</v>
      </c>
    </row>
    <row r="3817" spans="1:30" x14ac:dyDescent="0.25">
      <c r="A3817" t="s">
        <v>2303</v>
      </c>
      <c r="B3817" t="s">
        <v>39</v>
      </c>
      <c r="C3817">
        <v>2011</v>
      </c>
      <c r="D3817" t="s">
        <v>19</v>
      </c>
      <c r="E3817" t="s">
        <v>41</v>
      </c>
      <c r="F3817" s="4">
        <v>150000</v>
      </c>
      <c r="G3817" s="4">
        <v>30000</v>
      </c>
      <c r="H3817" s="4">
        <v>0</v>
      </c>
      <c r="I3817" s="4">
        <v>20000</v>
      </c>
      <c r="J3817">
        <v>7.2</v>
      </c>
      <c r="K3817">
        <v>13</v>
      </c>
      <c r="L3817">
        <v>6.3</v>
      </c>
      <c r="M3817" s="4">
        <v>9</v>
      </c>
      <c r="N3817" t="s">
        <v>306</v>
      </c>
      <c r="O3817" t="s">
        <v>21</v>
      </c>
      <c r="P3817" s="4">
        <v>200000</v>
      </c>
      <c r="Q3817" s="3">
        <f>AVERAGE(Table1[[#This Row],[critic_score]],Table1[[#This Row],[user_score]])</f>
        <v>6.75</v>
      </c>
      <c r="R3817" s="4">
        <f>Table1[[#This Row],[user_count]]+Table1[[#This Row],[critic_count]]</f>
        <v>22</v>
      </c>
      <c r="S3817" s="2">
        <f>100000*Table1[[#This Row],[review_count]]/Table1[[#This Row],[total sales]]</f>
        <v>11</v>
      </c>
      <c r="T3817" s="2">
        <f>Table1[[#This Row],[total sales]]/(2017-Table1[[#This Row],[year_of_release]])</f>
        <v>33333.333333333336</v>
      </c>
      <c r="U3817" s="9">
        <f>Table1[[#This Row],[na_sales]]/(2017-Table1[[#This Row],[year_of_release]])</f>
        <v>25000</v>
      </c>
      <c r="V3817" s="6">
        <f>Table1[[#This Row],[eu_sales]]/(2017-Table1[[#This Row],[year_of_release]])</f>
        <v>5000</v>
      </c>
      <c r="W3817" s="6">
        <f>Table1[[#This Row],[jp_sales]]/(2017-Table1[[#This Row],[year_of_release]])</f>
        <v>0</v>
      </c>
      <c r="X3817" s="6">
        <f>Table1[[#This Row],[other_sales]]/(2017-Table1[[#This Row],[year_of_release]])</f>
        <v>3333.3333333333335</v>
      </c>
      <c r="Y3817" s="4">
        <v>545961365</v>
      </c>
      <c r="Z3817" s="4">
        <v>440756453</v>
      </c>
      <c r="AA3817" s="4">
        <v>127833000</v>
      </c>
      <c r="AB3817" s="1">
        <f>Table1[[#This Row],[na_sales]]/Table1[[#This Row],[NA population]]</f>
        <v>2.7474471568148418E-4</v>
      </c>
      <c r="AC3817" s="1">
        <f>Table1[[#This Row],[eu_sales]]/Table1[[#This Row],[Eu population]]</f>
        <v>6.8064800403500847E-5</v>
      </c>
      <c r="AD3817" s="1">
        <f>Table1[[#This Row],[jp_sales]]/Table1[[#This Row],[Jp population]]</f>
        <v>0</v>
      </c>
    </row>
    <row r="3818" spans="1:30" x14ac:dyDescent="0.25">
      <c r="A3818" t="s">
        <v>3311</v>
      </c>
      <c r="B3818" t="s">
        <v>18</v>
      </c>
      <c r="C3818">
        <v>2009</v>
      </c>
      <c r="D3818" t="s">
        <v>40</v>
      </c>
      <c r="E3818" t="s">
        <v>403</v>
      </c>
      <c r="F3818" s="4">
        <v>170000</v>
      </c>
      <c r="G3818" s="4">
        <v>10000</v>
      </c>
      <c r="H3818" s="4">
        <v>0</v>
      </c>
      <c r="I3818" s="4">
        <v>20000</v>
      </c>
      <c r="J3818">
        <v>5.3</v>
      </c>
      <c r="K3818">
        <v>6</v>
      </c>
      <c r="L3818">
        <v>5.8</v>
      </c>
      <c r="M3818" s="4">
        <v>4</v>
      </c>
      <c r="N3818" t="s">
        <v>3312</v>
      </c>
      <c r="O3818" t="s">
        <v>21</v>
      </c>
      <c r="P3818" s="4">
        <v>200000</v>
      </c>
      <c r="Q3818" s="3">
        <f>AVERAGE(Table1[[#This Row],[critic_score]],Table1[[#This Row],[user_score]])</f>
        <v>5.55</v>
      </c>
      <c r="R3818" s="4">
        <f>Table1[[#This Row],[user_count]]+Table1[[#This Row],[critic_count]]</f>
        <v>10</v>
      </c>
      <c r="S3818" s="2">
        <f>100000*Table1[[#This Row],[review_count]]/Table1[[#This Row],[total sales]]</f>
        <v>5</v>
      </c>
      <c r="T3818" s="2">
        <f>Table1[[#This Row],[total sales]]/(2017-Table1[[#This Row],[year_of_release]])</f>
        <v>25000</v>
      </c>
      <c r="U3818" s="9">
        <f>Table1[[#This Row],[na_sales]]/(2017-Table1[[#This Row],[year_of_release]])</f>
        <v>21250</v>
      </c>
      <c r="V3818" s="6">
        <f>Table1[[#This Row],[eu_sales]]/(2017-Table1[[#This Row],[year_of_release]])</f>
        <v>1250</v>
      </c>
      <c r="W3818" s="6">
        <f>Table1[[#This Row],[jp_sales]]/(2017-Table1[[#This Row],[year_of_release]])</f>
        <v>0</v>
      </c>
      <c r="X3818" s="6">
        <f>Table1[[#This Row],[other_sales]]/(2017-Table1[[#This Row],[year_of_release]])</f>
        <v>2500</v>
      </c>
      <c r="Y3818" s="4">
        <v>534740514</v>
      </c>
      <c r="Z3818" s="4">
        <v>441041694</v>
      </c>
      <c r="AA3818" s="4">
        <v>128047000</v>
      </c>
      <c r="AB3818" s="1">
        <f>Table1[[#This Row],[na_sales]]/Table1[[#This Row],[NA population]]</f>
        <v>3.1791120281565201E-4</v>
      </c>
      <c r="AC3818" s="1">
        <f>Table1[[#This Row],[eu_sales]]/Table1[[#This Row],[Eu population]]</f>
        <v>2.2673593304310136E-5</v>
      </c>
      <c r="AD3818" s="1">
        <f>Table1[[#This Row],[jp_sales]]/Table1[[#This Row],[Jp population]]</f>
        <v>0</v>
      </c>
    </row>
    <row r="3819" spans="1:30" x14ac:dyDescent="0.25">
      <c r="A3819" t="s">
        <v>99</v>
      </c>
      <c r="B3819" t="s">
        <v>113</v>
      </c>
      <c r="C3819">
        <v>2015</v>
      </c>
      <c r="D3819" t="s">
        <v>19</v>
      </c>
      <c r="E3819" t="s">
        <v>100</v>
      </c>
      <c r="F3819" s="4">
        <v>60000</v>
      </c>
      <c r="G3819" s="4">
        <v>130000</v>
      </c>
      <c r="H3819" s="4">
        <v>0</v>
      </c>
      <c r="I3819" s="4">
        <v>10000</v>
      </c>
      <c r="J3819">
        <v>8.1</v>
      </c>
      <c r="K3819">
        <v>10</v>
      </c>
      <c r="L3819">
        <v>4.4000000000000004</v>
      </c>
      <c r="M3819" s="4">
        <v>296</v>
      </c>
      <c r="N3819" t="s">
        <v>101</v>
      </c>
      <c r="O3819" t="s">
        <v>21</v>
      </c>
      <c r="P3819" s="4">
        <v>200000</v>
      </c>
      <c r="Q3819" s="3">
        <f>AVERAGE(Table1[[#This Row],[critic_score]],Table1[[#This Row],[user_score]])</f>
        <v>6.25</v>
      </c>
      <c r="R3819" s="4">
        <f>Table1[[#This Row],[user_count]]+Table1[[#This Row],[critic_count]]</f>
        <v>306</v>
      </c>
      <c r="S3819" s="2">
        <f>100000*Table1[[#This Row],[review_count]]/Table1[[#This Row],[total sales]]</f>
        <v>153</v>
      </c>
      <c r="T3819" s="2">
        <f>Table1[[#This Row],[total sales]]/(2017-Table1[[#This Row],[year_of_release]])</f>
        <v>100000</v>
      </c>
      <c r="U3819" s="9">
        <f>Table1[[#This Row],[na_sales]]/(2017-Table1[[#This Row],[year_of_release]])</f>
        <v>30000</v>
      </c>
      <c r="V3819" s="6">
        <f>Table1[[#This Row],[eu_sales]]/(2017-Table1[[#This Row],[year_of_release]])</f>
        <v>65000</v>
      </c>
      <c r="W3819" s="6">
        <f>Table1[[#This Row],[jp_sales]]/(2017-Table1[[#This Row],[year_of_release]])</f>
        <v>0</v>
      </c>
      <c r="X3819" s="6">
        <f>Table1[[#This Row],[other_sales]]/(2017-Table1[[#This Row],[year_of_release]])</f>
        <v>5000</v>
      </c>
      <c r="Y3819" s="4">
        <v>567732286</v>
      </c>
      <c r="Z3819" s="4">
        <v>444588718</v>
      </c>
      <c r="AA3819" s="4">
        <v>127141000</v>
      </c>
      <c r="AB3819" s="1">
        <f>Table1[[#This Row],[na_sales]]/Table1[[#This Row],[NA population]]</f>
        <v>1.0568361440694955E-4</v>
      </c>
      <c r="AC3819" s="1">
        <f>Table1[[#This Row],[eu_sales]]/Table1[[#This Row],[Eu population]]</f>
        <v>2.9240508077850056E-4</v>
      </c>
      <c r="AD3819" s="1">
        <f>Table1[[#This Row],[jp_sales]]/Table1[[#This Row],[Jp population]]</f>
        <v>0</v>
      </c>
    </row>
    <row r="3820" spans="1:30" x14ac:dyDescent="0.25">
      <c r="A3820" t="s">
        <v>3112</v>
      </c>
      <c r="B3820" t="s">
        <v>200</v>
      </c>
      <c r="C3820">
        <v>2013</v>
      </c>
      <c r="D3820" t="s">
        <v>19</v>
      </c>
      <c r="E3820" t="s">
        <v>100</v>
      </c>
      <c r="F3820" s="4">
        <v>160000</v>
      </c>
      <c r="G3820" s="4">
        <v>20000</v>
      </c>
      <c r="H3820" s="4">
        <v>0</v>
      </c>
      <c r="I3820" s="4">
        <v>20000</v>
      </c>
      <c r="J3820">
        <v>3.6</v>
      </c>
      <c r="K3820">
        <v>14</v>
      </c>
      <c r="L3820">
        <v>3.1</v>
      </c>
      <c r="M3820" s="4">
        <v>88</v>
      </c>
      <c r="N3820" t="s">
        <v>101</v>
      </c>
      <c r="O3820" t="s">
        <v>21</v>
      </c>
      <c r="P3820" s="4">
        <v>200000</v>
      </c>
      <c r="Q3820" s="3">
        <f>AVERAGE(Table1[[#This Row],[critic_score]],Table1[[#This Row],[user_score]])</f>
        <v>3.35</v>
      </c>
      <c r="R3820" s="4">
        <f>Table1[[#This Row],[user_count]]+Table1[[#This Row],[critic_count]]</f>
        <v>102</v>
      </c>
      <c r="S3820" s="2">
        <f>100000*Table1[[#This Row],[review_count]]/Table1[[#This Row],[total sales]]</f>
        <v>51</v>
      </c>
      <c r="T3820" s="2">
        <f>Table1[[#This Row],[total sales]]/(2017-Table1[[#This Row],[year_of_release]])</f>
        <v>50000</v>
      </c>
      <c r="U3820" s="9">
        <f>Table1[[#This Row],[na_sales]]/(2017-Table1[[#This Row],[year_of_release]])</f>
        <v>40000</v>
      </c>
      <c r="V3820" s="6">
        <f>Table1[[#This Row],[eu_sales]]/(2017-Table1[[#This Row],[year_of_release]])</f>
        <v>5000</v>
      </c>
      <c r="W3820" s="6">
        <f>Table1[[#This Row],[jp_sales]]/(2017-Table1[[#This Row],[year_of_release]])</f>
        <v>0</v>
      </c>
      <c r="X3820" s="6">
        <f>Table1[[#This Row],[other_sales]]/(2017-Table1[[#This Row],[year_of_release]])</f>
        <v>5000</v>
      </c>
      <c r="Y3820" s="4">
        <v>556861736</v>
      </c>
      <c r="Z3820" s="4">
        <v>442492884</v>
      </c>
      <c r="AA3820" s="4">
        <v>127445000</v>
      </c>
      <c r="AB3820" s="1">
        <f>Table1[[#This Row],[na_sales]]/Table1[[#This Row],[NA population]]</f>
        <v>2.8732446432627577E-4</v>
      </c>
      <c r="AC3820" s="1">
        <f>Table1[[#This Row],[eu_sales]]/Table1[[#This Row],[Eu population]]</f>
        <v>4.5198466965629213E-5</v>
      </c>
      <c r="AD3820" s="1">
        <f>Table1[[#This Row],[jp_sales]]/Table1[[#This Row],[Jp population]]</f>
        <v>0</v>
      </c>
    </row>
    <row r="3821" spans="1:30" x14ac:dyDescent="0.25">
      <c r="A3821" t="s">
        <v>1708</v>
      </c>
      <c r="B3821" t="s">
        <v>200</v>
      </c>
      <c r="C3821">
        <v>2016</v>
      </c>
      <c r="D3821" t="s">
        <v>40</v>
      </c>
      <c r="E3821" t="s">
        <v>267</v>
      </c>
      <c r="F3821" s="4">
        <v>110000</v>
      </c>
      <c r="G3821" s="4">
        <v>70000</v>
      </c>
      <c r="H3821" s="4">
        <v>0</v>
      </c>
      <c r="I3821" s="4">
        <v>20000</v>
      </c>
      <c r="J3821">
        <v>7.3</v>
      </c>
      <c r="K3821">
        <v>8</v>
      </c>
      <c r="L3821">
        <v>7.3</v>
      </c>
      <c r="M3821" s="4">
        <v>29</v>
      </c>
      <c r="N3821" t="s">
        <v>414</v>
      </c>
      <c r="O3821" t="s">
        <v>67</v>
      </c>
      <c r="P3821" s="4">
        <v>200000</v>
      </c>
      <c r="Q3821" s="3">
        <f>AVERAGE(Table1[[#This Row],[critic_score]],Table1[[#This Row],[user_score]])</f>
        <v>7.3</v>
      </c>
      <c r="R3821" s="4">
        <f>Table1[[#This Row],[user_count]]+Table1[[#This Row],[critic_count]]</f>
        <v>37</v>
      </c>
      <c r="S3821" s="2">
        <f>100000*Table1[[#This Row],[review_count]]/Table1[[#This Row],[total sales]]</f>
        <v>18.5</v>
      </c>
      <c r="T3821" s="2">
        <f>Table1[[#This Row],[total sales]]/(2017-Table1[[#This Row],[year_of_release]])</f>
        <v>200000</v>
      </c>
      <c r="U3821" s="9">
        <f>Table1[[#This Row],[na_sales]]/(2017-Table1[[#This Row],[year_of_release]])</f>
        <v>110000</v>
      </c>
      <c r="V3821" s="6">
        <f>Table1[[#This Row],[eu_sales]]/(2017-Table1[[#This Row],[year_of_release]])</f>
        <v>70000</v>
      </c>
      <c r="W3821" s="6">
        <f>Table1[[#This Row],[jp_sales]]/(2017-Table1[[#This Row],[year_of_release]])</f>
        <v>0</v>
      </c>
      <c r="X3821" s="6">
        <f>Table1[[#This Row],[other_sales]]/(2017-Table1[[#This Row],[year_of_release]])</f>
        <v>20000</v>
      </c>
      <c r="Y3821" s="4">
        <v>573178249</v>
      </c>
      <c r="Z3821" s="4">
        <v>445623395</v>
      </c>
      <c r="AA3821" s="4">
        <v>126994511</v>
      </c>
      <c r="AB3821" s="1">
        <f>Table1[[#This Row],[na_sales]]/Table1[[#This Row],[NA population]]</f>
        <v>1.9191237663311958E-4</v>
      </c>
      <c r="AC3821" s="1">
        <f>Table1[[#This Row],[eu_sales]]/Table1[[#This Row],[Eu population]]</f>
        <v>1.5708331471241539E-4</v>
      </c>
      <c r="AD3821" s="1">
        <f>Table1[[#This Row],[jp_sales]]/Table1[[#This Row],[Jp population]]</f>
        <v>0</v>
      </c>
    </row>
    <row r="3822" spans="1:30" x14ac:dyDescent="0.25">
      <c r="A3822" t="s">
        <v>3316</v>
      </c>
      <c r="B3822" t="s">
        <v>71</v>
      </c>
      <c r="C3822">
        <v>2016</v>
      </c>
      <c r="D3822" t="s">
        <v>96</v>
      </c>
      <c r="E3822" t="s">
        <v>1685</v>
      </c>
      <c r="F3822" s="4">
        <v>70000</v>
      </c>
      <c r="G3822" s="4">
        <v>40000</v>
      </c>
      <c r="H3822" s="4">
        <v>70000</v>
      </c>
      <c r="I3822" s="4">
        <v>20000</v>
      </c>
      <c r="J3822">
        <v>8.6999999999999993</v>
      </c>
      <c r="K3822">
        <v>49</v>
      </c>
      <c r="L3822">
        <v>8.1999999999999993</v>
      </c>
      <c r="M3822" s="4">
        <v>178</v>
      </c>
      <c r="N3822" t="s">
        <v>1908</v>
      </c>
      <c r="O3822" t="s">
        <v>67</v>
      </c>
      <c r="P3822" s="4">
        <v>200000</v>
      </c>
      <c r="Q3822" s="3">
        <f>AVERAGE(Table1[[#This Row],[critic_score]],Table1[[#This Row],[user_score]])</f>
        <v>8.4499999999999993</v>
      </c>
      <c r="R3822" s="4">
        <f>Table1[[#This Row],[user_count]]+Table1[[#This Row],[critic_count]]</f>
        <v>227</v>
      </c>
      <c r="S3822" s="2">
        <f>100000*Table1[[#This Row],[review_count]]/Table1[[#This Row],[total sales]]</f>
        <v>113.5</v>
      </c>
      <c r="T3822" s="2">
        <f>Table1[[#This Row],[total sales]]/(2017-Table1[[#This Row],[year_of_release]])</f>
        <v>200000</v>
      </c>
      <c r="U3822" s="9">
        <f>Table1[[#This Row],[na_sales]]/(2017-Table1[[#This Row],[year_of_release]])</f>
        <v>70000</v>
      </c>
      <c r="V3822" s="6">
        <f>Table1[[#This Row],[eu_sales]]/(2017-Table1[[#This Row],[year_of_release]])</f>
        <v>40000</v>
      </c>
      <c r="W3822" s="6">
        <f>Table1[[#This Row],[jp_sales]]/(2017-Table1[[#This Row],[year_of_release]])</f>
        <v>70000</v>
      </c>
      <c r="X3822" s="6">
        <f>Table1[[#This Row],[other_sales]]/(2017-Table1[[#This Row],[year_of_release]])</f>
        <v>20000</v>
      </c>
      <c r="Y3822" s="4">
        <v>573178249</v>
      </c>
      <c r="Z3822" s="4">
        <v>445623395</v>
      </c>
      <c r="AA3822" s="4">
        <v>126994511</v>
      </c>
      <c r="AB3822" s="1">
        <f>Table1[[#This Row],[na_sales]]/Table1[[#This Row],[NA population]]</f>
        <v>1.2212605785743975E-4</v>
      </c>
      <c r="AC3822" s="1">
        <f>Table1[[#This Row],[eu_sales]]/Table1[[#This Row],[Eu population]]</f>
        <v>8.976189412138023E-5</v>
      </c>
      <c r="AD3822" s="1">
        <f>Table1[[#This Row],[jp_sales]]/Table1[[#This Row],[Jp population]]</f>
        <v>5.5120492569950524E-4</v>
      </c>
    </row>
    <row r="3823" spans="1:30" x14ac:dyDescent="0.25">
      <c r="A3823" t="s">
        <v>2099</v>
      </c>
      <c r="B3823" t="s">
        <v>138</v>
      </c>
      <c r="C3823">
        <v>2004</v>
      </c>
      <c r="D3823" t="s">
        <v>27</v>
      </c>
      <c r="E3823" t="s">
        <v>100</v>
      </c>
      <c r="F3823" s="4">
        <v>150000</v>
      </c>
      <c r="G3823" s="4">
        <v>40000</v>
      </c>
      <c r="H3823" s="4">
        <v>0</v>
      </c>
      <c r="I3823" s="4">
        <v>10000</v>
      </c>
      <c r="J3823">
        <v>7</v>
      </c>
      <c r="K3823">
        <v>20</v>
      </c>
      <c r="L3823">
        <v>8.6</v>
      </c>
      <c r="M3823" s="4">
        <v>11</v>
      </c>
      <c r="N3823" t="s">
        <v>728</v>
      </c>
      <c r="O3823" t="s">
        <v>21</v>
      </c>
      <c r="P3823" s="4">
        <v>200000</v>
      </c>
      <c r="Q3823" s="3">
        <f>AVERAGE(Table1[[#This Row],[critic_score]],Table1[[#This Row],[user_score]])</f>
        <v>7.8</v>
      </c>
      <c r="R3823" s="4">
        <f>Table1[[#This Row],[user_count]]+Table1[[#This Row],[critic_count]]</f>
        <v>31</v>
      </c>
      <c r="S3823" s="2">
        <f>100000*Table1[[#This Row],[review_count]]/Table1[[#This Row],[total sales]]</f>
        <v>15.5</v>
      </c>
      <c r="T3823" s="2">
        <f>Table1[[#This Row],[total sales]]/(2017-Table1[[#This Row],[year_of_release]])</f>
        <v>15384.615384615385</v>
      </c>
      <c r="U3823" s="9">
        <f>Table1[[#This Row],[na_sales]]/(2017-Table1[[#This Row],[year_of_release]])</f>
        <v>11538.461538461539</v>
      </c>
      <c r="V3823" s="6">
        <f>Table1[[#This Row],[eu_sales]]/(2017-Table1[[#This Row],[year_of_release]])</f>
        <v>3076.9230769230771</v>
      </c>
      <c r="W3823" s="6">
        <f>Table1[[#This Row],[jp_sales]]/(2017-Table1[[#This Row],[year_of_release]])</f>
        <v>0</v>
      </c>
      <c r="X3823" s="6">
        <f>Table1[[#This Row],[other_sales]]/(2017-Table1[[#This Row],[year_of_release]])</f>
        <v>769.23076923076928</v>
      </c>
      <c r="Y3823" s="4">
        <v>505524224</v>
      </c>
      <c r="Z3823" s="4">
        <v>434174638</v>
      </c>
      <c r="AA3823" s="4">
        <v>127761000</v>
      </c>
      <c r="AB3823" s="1">
        <f>Table1[[#This Row],[na_sales]]/Table1[[#This Row],[NA population]]</f>
        <v>2.9672168588304882E-4</v>
      </c>
      <c r="AC3823" s="1">
        <f>Table1[[#This Row],[eu_sales]]/Table1[[#This Row],[Eu population]]</f>
        <v>9.2128826741832854E-5</v>
      </c>
      <c r="AD3823" s="1">
        <f>Table1[[#This Row],[jp_sales]]/Table1[[#This Row],[Jp population]]</f>
        <v>0</v>
      </c>
    </row>
    <row r="3824" spans="1:30" x14ac:dyDescent="0.25">
      <c r="A3824" t="s">
        <v>3317</v>
      </c>
      <c r="B3824" t="s">
        <v>34</v>
      </c>
      <c r="C3824">
        <v>2010</v>
      </c>
      <c r="D3824" t="s">
        <v>29</v>
      </c>
      <c r="E3824" t="s">
        <v>267</v>
      </c>
      <c r="F3824" s="4">
        <v>100000</v>
      </c>
      <c r="G3824" s="4">
        <v>80000</v>
      </c>
      <c r="H3824" s="4">
        <v>0</v>
      </c>
      <c r="I3824" s="4">
        <v>20000</v>
      </c>
      <c r="J3824">
        <v>5.7</v>
      </c>
      <c r="K3824">
        <v>33</v>
      </c>
      <c r="L3824">
        <v>4.8</v>
      </c>
      <c r="M3824" s="4">
        <v>4</v>
      </c>
      <c r="N3824" t="s">
        <v>267</v>
      </c>
      <c r="O3824" t="s">
        <v>21</v>
      </c>
      <c r="P3824" s="4">
        <v>200000</v>
      </c>
      <c r="Q3824" s="3">
        <f>AVERAGE(Table1[[#This Row],[critic_score]],Table1[[#This Row],[user_score]])</f>
        <v>5.25</v>
      </c>
      <c r="R3824" s="4">
        <f>Table1[[#This Row],[user_count]]+Table1[[#This Row],[critic_count]]</f>
        <v>37</v>
      </c>
      <c r="S3824" s="2">
        <f>100000*Table1[[#This Row],[review_count]]/Table1[[#This Row],[total sales]]</f>
        <v>18.5</v>
      </c>
      <c r="T3824" s="2">
        <f>Table1[[#This Row],[total sales]]/(2017-Table1[[#This Row],[year_of_release]])</f>
        <v>28571.428571428572</v>
      </c>
      <c r="U3824" s="9">
        <f>Table1[[#This Row],[na_sales]]/(2017-Table1[[#This Row],[year_of_release]])</f>
        <v>14285.714285714286</v>
      </c>
      <c r="V3824" s="6">
        <f>Table1[[#This Row],[eu_sales]]/(2017-Table1[[#This Row],[year_of_release]])</f>
        <v>11428.571428571429</v>
      </c>
      <c r="W3824" s="6">
        <f>Table1[[#This Row],[jp_sales]]/(2017-Table1[[#This Row],[year_of_release]])</f>
        <v>0</v>
      </c>
      <c r="X3824" s="6">
        <f>Table1[[#This Row],[other_sales]]/(2017-Table1[[#This Row],[year_of_release]])</f>
        <v>2857.1428571428573</v>
      </c>
      <c r="Y3824" s="4">
        <v>540520772</v>
      </c>
      <c r="Z3824" s="4">
        <v>441654761</v>
      </c>
      <c r="AA3824" s="4">
        <v>128070000</v>
      </c>
      <c r="AB3824" s="1">
        <f>Table1[[#This Row],[na_sales]]/Table1[[#This Row],[NA population]]</f>
        <v>1.850067660304459E-4</v>
      </c>
      <c r="AC3824" s="1">
        <f>Table1[[#This Row],[eu_sales]]/Table1[[#This Row],[Eu population]]</f>
        <v>1.811369582405566E-4</v>
      </c>
      <c r="AD3824" s="1">
        <f>Table1[[#This Row],[jp_sales]]/Table1[[#This Row],[Jp population]]</f>
        <v>0</v>
      </c>
    </row>
    <row r="3825" spans="1:30" x14ac:dyDescent="0.25">
      <c r="A3825" t="s">
        <v>3318</v>
      </c>
      <c r="B3825" t="s">
        <v>18</v>
      </c>
      <c r="C3825">
        <v>2009</v>
      </c>
      <c r="D3825" t="s">
        <v>40</v>
      </c>
      <c r="E3825" t="s">
        <v>267</v>
      </c>
      <c r="F3825" s="4">
        <v>120000</v>
      </c>
      <c r="G3825" s="4">
        <v>30000</v>
      </c>
      <c r="H3825" s="4">
        <v>30000</v>
      </c>
      <c r="I3825" s="4">
        <v>20000</v>
      </c>
      <c r="J3825">
        <v>6.5</v>
      </c>
      <c r="K3825">
        <v>25</v>
      </c>
      <c r="L3825">
        <v>7.3</v>
      </c>
      <c r="M3825" s="4">
        <v>15</v>
      </c>
      <c r="N3825" t="s">
        <v>2913</v>
      </c>
      <c r="O3825" t="s">
        <v>84</v>
      </c>
      <c r="P3825" s="4">
        <v>200000</v>
      </c>
      <c r="Q3825" s="3">
        <f>AVERAGE(Table1[[#This Row],[critic_score]],Table1[[#This Row],[user_score]])</f>
        <v>6.9</v>
      </c>
      <c r="R3825" s="4">
        <f>Table1[[#This Row],[user_count]]+Table1[[#This Row],[critic_count]]</f>
        <v>40</v>
      </c>
      <c r="S3825" s="2">
        <f>100000*Table1[[#This Row],[review_count]]/Table1[[#This Row],[total sales]]</f>
        <v>20</v>
      </c>
      <c r="T3825" s="2">
        <f>Table1[[#This Row],[total sales]]/(2017-Table1[[#This Row],[year_of_release]])</f>
        <v>25000</v>
      </c>
      <c r="U3825" s="9">
        <f>Table1[[#This Row],[na_sales]]/(2017-Table1[[#This Row],[year_of_release]])</f>
        <v>15000</v>
      </c>
      <c r="V3825" s="6">
        <f>Table1[[#This Row],[eu_sales]]/(2017-Table1[[#This Row],[year_of_release]])</f>
        <v>3750</v>
      </c>
      <c r="W3825" s="6">
        <f>Table1[[#This Row],[jp_sales]]/(2017-Table1[[#This Row],[year_of_release]])</f>
        <v>3750</v>
      </c>
      <c r="X3825" s="6">
        <f>Table1[[#This Row],[other_sales]]/(2017-Table1[[#This Row],[year_of_release]])</f>
        <v>2500</v>
      </c>
      <c r="Y3825" s="4">
        <v>534740514</v>
      </c>
      <c r="Z3825" s="4">
        <v>441041694</v>
      </c>
      <c r="AA3825" s="4">
        <v>128047000</v>
      </c>
      <c r="AB3825" s="1">
        <f>Table1[[#This Row],[na_sales]]/Table1[[#This Row],[NA population]]</f>
        <v>2.2440790786987201E-4</v>
      </c>
      <c r="AC3825" s="1">
        <f>Table1[[#This Row],[eu_sales]]/Table1[[#This Row],[Eu population]]</f>
        <v>6.802077991293041E-5</v>
      </c>
      <c r="AD3825" s="1">
        <f>Table1[[#This Row],[jp_sales]]/Table1[[#This Row],[Jp population]]</f>
        <v>2.3428897201808712E-4</v>
      </c>
    </row>
    <row r="3826" spans="1:30" x14ac:dyDescent="0.25">
      <c r="A3826" t="s">
        <v>1499</v>
      </c>
      <c r="B3826" t="s">
        <v>118</v>
      </c>
      <c r="C3826">
        <v>2008</v>
      </c>
      <c r="D3826" t="s">
        <v>40</v>
      </c>
      <c r="E3826" t="s">
        <v>642</v>
      </c>
      <c r="F3826" s="4">
        <v>20000</v>
      </c>
      <c r="G3826" s="4">
        <v>0</v>
      </c>
      <c r="H3826" s="4">
        <v>180000</v>
      </c>
      <c r="I3826" s="4">
        <v>0</v>
      </c>
      <c r="J3826">
        <v>6.2</v>
      </c>
      <c r="K3826">
        <v>13</v>
      </c>
      <c r="L3826">
        <v>6.6</v>
      </c>
      <c r="M3826" s="4">
        <v>10</v>
      </c>
      <c r="N3826" t="s">
        <v>3319</v>
      </c>
      <c r="O3826" t="s">
        <v>67</v>
      </c>
      <c r="P3826" s="4">
        <v>200000</v>
      </c>
      <c r="Q3826" s="3">
        <f>AVERAGE(Table1[[#This Row],[critic_score]],Table1[[#This Row],[user_score]])</f>
        <v>6.4</v>
      </c>
      <c r="R3826" s="4">
        <f>Table1[[#This Row],[user_count]]+Table1[[#This Row],[critic_count]]</f>
        <v>23</v>
      </c>
      <c r="S3826" s="2">
        <f>100000*Table1[[#This Row],[review_count]]/Table1[[#This Row],[total sales]]</f>
        <v>11.5</v>
      </c>
      <c r="T3826" s="2">
        <f>Table1[[#This Row],[total sales]]/(2017-Table1[[#This Row],[year_of_release]])</f>
        <v>22222.222222222223</v>
      </c>
      <c r="U3826" s="9">
        <f>Table1[[#This Row],[na_sales]]/(2017-Table1[[#This Row],[year_of_release]])</f>
        <v>2222.2222222222222</v>
      </c>
      <c r="V3826" s="6">
        <f>Table1[[#This Row],[eu_sales]]/(2017-Table1[[#This Row],[year_of_release]])</f>
        <v>0</v>
      </c>
      <c r="W3826" s="6">
        <f>Table1[[#This Row],[jp_sales]]/(2017-Table1[[#This Row],[year_of_release]])</f>
        <v>20000</v>
      </c>
      <c r="X3826" s="6">
        <f>Table1[[#This Row],[other_sales]]/(2017-Table1[[#This Row],[year_of_release]])</f>
        <v>0</v>
      </c>
      <c r="Y3826" s="4">
        <v>528816311</v>
      </c>
      <c r="Z3826" s="4">
        <v>440001482</v>
      </c>
      <c r="AA3826" s="4">
        <v>128063000</v>
      </c>
      <c r="AB3826" s="1">
        <f>Table1[[#This Row],[na_sales]]/Table1[[#This Row],[NA population]]</f>
        <v>3.7820316022740834E-5</v>
      </c>
      <c r="AC3826" s="1">
        <f>Table1[[#This Row],[eu_sales]]/Table1[[#This Row],[Eu population]]</f>
        <v>0</v>
      </c>
      <c r="AD3826" s="1">
        <f>Table1[[#This Row],[jp_sales]]/Table1[[#This Row],[Jp population]]</f>
        <v>1.4055582018225406E-3</v>
      </c>
    </row>
    <row r="3827" spans="1:30" x14ac:dyDescent="0.25">
      <c r="A3827" t="s">
        <v>1288</v>
      </c>
      <c r="B3827" t="s">
        <v>103</v>
      </c>
      <c r="C3827">
        <v>2003</v>
      </c>
      <c r="D3827" t="s">
        <v>19</v>
      </c>
      <c r="E3827" t="s">
        <v>100</v>
      </c>
      <c r="F3827" s="4">
        <v>150000</v>
      </c>
      <c r="G3827" s="4">
        <v>40000</v>
      </c>
      <c r="H3827" s="4">
        <v>0</v>
      </c>
      <c r="I3827" s="4">
        <v>10000</v>
      </c>
      <c r="J3827">
        <v>8.1999999999999993</v>
      </c>
      <c r="K3827">
        <v>18</v>
      </c>
      <c r="L3827">
        <v>9</v>
      </c>
      <c r="M3827" s="4">
        <v>9</v>
      </c>
      <c r="N3827" t="s">
        <v>101</v>
      </c>
      <c r="O3827" t="s">
        <v>21</v>
      </c>
      <c r="P3827" s="4">
        <v>200000</v>
      </c>
      <c r="Q3827" s="3">
        <f>AVERAGE(Table1[[#This Row],[critic_score]],Table1[[#This Row],[user_score]])</f>
        <v>8.6</v>
      </c>
      <c r="R3827" s="4">
        <f>Table1[[#This Row],[user_count]]+Table1[[#This Row],[critic_count]]</f>
        <v>27</v>
      </c>
      <c r="S3827" s="2">
        <f>100000*Table1[[#This Row],[review_count]]/Table1[[#This Row],[total sales]]</f>
        <v>13.5</v>
      </c>
      <c r="T3827" s="2">
        <f>Table1[[#This Row],[total sales]]/(2017-Table1[[#This Row],[year_of_release]])</f>
        <v>14285.714285714286</v>
      </c>
      <c r="U3827" s="9">
        <f>Table1[[#This Row],[na_sales]]/(2017-Table1[[#This Row],[year_of_release]])</f>
        <v>10714.285714285714</v>
      </c>
      <c r="V3827" s="6">
        <f>Table1[[#This Row],[eu_sales]]/(2017-Table1[[#This Row],[year_of_release]])</f>
        <v>2857.1428571428573</v>
      </c>
      <c r="W3827" s="6">
        <f>Table1[[#This Row],[jp_sales]]/(2017-Table1[[#This Row],[year_of_release]])</f>
        <v>0</v>
      </c>
      <c r="X3827" s="6">
        <f>Table1[[#This Row],[other_sales]]/(2017-Table1[[#This Row],[year_of_release]])</f>
        <v>714.28571428571433</v>
      </c>
      <c r="Y3827" s="4">
        <v>500125528</v>
      </c>
      <c r="Z3827" s="4">
        <v>432552540</v>
      </c>
      <c r="AA3827" s="4">
        <v>127718000</v>
      </c>
      <c r="AB3827" s="1">
        <f>Table1[[#This Row],[na_sales]]/Table1[[#This Row],[NA population]]</f>
        <v>2.9992470210398858E-4</v>
      </c>
      <c r="AC3827" s="1">
        <f>Table1[[#This Row],[eu_sales]]/Table1[[#This Row],[Eu population]]</f>
        <v>9.2474315374497631E-5</v>
      </c>
      <c r="AD3827" s="1">
        <f>Table1[[#This Row],[jp_sales]]/Table1[[#This Row],[Jp population]]</f>
        <v>0</v>
      </c>
    </row>
    <row r="3828" spans="1:30" x14ac:dyDescent="0.25">
      <c r="A3828" t="s">
        <v>3320</v>
      </c>
      <c r="B3828" t="s">
        <v>34</v>
      </c>
      <c r="C3828">
        <v>2007</v>
      </c>
      <c r="D3828" t="s">
        <v>23</v>
      </c>
      <c r="E3828" t="s">
        <v>55</v>
      </c>
      <c r="F3828" s="4">
        <v>180000</v>
      </c>
      <c r="G3828" s="4">
        <v>0</v>
      </c>
      <c r="H3828" s="4">
        <v>0</v>
      </c>
      <c r="I3828" s="4">
        <v>20000</v>
      </c>
      <c r="J3828">
        <v>4.3</v>
      </c>
      <c r="K3828">
        <v>9</v>
      </c>
      <c r="L3828">
        <v>6.4</v>
      </c>
      <c r="M3828" s="4">
        <v>5</v>
      </c>
      <c r="N3828" t="s">
        <v>3321</v>
      </c>
      <c r="O3828" t="s">
        <v>21</v>
      </c>
      <c r="P3828" s="4">
        <v>200000</v>
      </c>
      <c r="Q3828" s="3">
        <f>AVERAGE(Table1[[#This Row],[critic_score]],Table1[[#This Row],[user_score]])</f>
        <v>5.35</v>
      </c>
      <c r="R3828" s="4">
        <f>Table1[[#This Row],[user_count]]+Table1[[#This Row],[critic_count]]</f>
        <v>14</v>
      </c>
      <c r="S3828" s="2">
        <f>100000*Table1[[#This Row],[review_count]]/Table1[[#This Row],[total sales]]</f>
        <v>7</v>
      </c>
      <c r="T3828" s="2">
        <f>Table1[[#This Row],[total sales]]/(2017-Table1[[#This Row],[year_of_release]])</f>
        <v>20000</v>
      </c>
      <c r="U3828" s="9">
        <f>Table1[[#This Row],[na_sales]]/(2017-Table1[[#This Row],[year_of_release]])</f>
        <v>18000</v>
      </c>
      <c r="V3828" s="6">
        <f>Table1[[#This Row],[eu_sales]]/(2017-Table1[[#This Row],[year_of_release]])</f>
        <v>0</v>
      </c>
      <c r="W3828" s="6">
        <f>Table1[[#This Row],[jp_sales]]/(2017-Table1[[#This Row],[year_of_release]])</f>
        <v>0</v>
      </c>
      <c r="X3828" s="6">
        <f>Table1[[#This Row],[other_sales]]/(2017-Table1[[#This Row],[year_of_release]])</f>
        <v>2000</v>
      </c>
      <c r="Y3828" s="4">
        <v>522751172</v>
      </c>
      <c r="Z3828" s="4">
        <v>438594184</v>
      </c>
      <c r="AA3828" s="4">
        <v>128001000</v>
      </c>
      <c r="AB3828" s="1">
        <f>Table1[[#This Row],[na_sales]]/Table1[[#This Row],[NA population]]</f>
        <v>3.4433208310434929E-4</v>
      </c>
      <c r="AC3828" s="1">
        <f>Table1[[#This Row],[eu_sales]]/Table1[[#This Row],[Eu population]]</f>
        <v>0</v>
      </c>
      <c r="AD3828" s="1">
        <f>Table1[[#This Row],[jp_sales]]/Table1[[#This Row],[Jp population]]</f>
        <v>0</v>
      </c>
    </row>
    <row r="3829" spans="1:30" x14ac:dyDescent="0.25">
      <c r="A3829" t="s">
        <v>2357</v>
      </c>
      <c r="B3829" t="s">
        <v>103</v>
      </c>
      <c r="C3829">
        <v>2005</v>
      </c>
      <c r="D3829" t="s">
        <v>40</v>
      </c>
      <c r="E3829" t="s">
        <v>431</v>
      </c>
      <c r="F3829" s="4">
        <v>150000</v>
      </c>
      <c r="G3829" s="4">
        <v>40000</v>
      </c>
      <c r="H3829" s="4">
        <v>0</v>
      </c>
      <c r="I3829" s="4">
        <v>10000</v>
      </c>
      <c r="J3829">
        <v>7.2</v>
      </c>
      <c r="K3829">
        <v>31</v>
      </c>
      <c r="L3829">
        <v>6</v>
      </c>
      <c r="M3829" s="4">
        <v>6</v>
      </c>
      <c r="N3829" t="s">
        <v>184</v>
      </c>
      <c r="O3829" t="s">
        <v>67</v>
      </c>
      <c r="P3829" s="4">
        <v>200000</v>
      </c>
      <c r="Q3829" s="3">
        <f>AVERAGE(Table1[[#This Row],[critic_score]],Table1[[#This Row],[user_score]])</f>
        <v>6.6</v>
      </c>
      <c r="R3829" s="4">
        <f>Table1[[#This Row],[user_count]]+Table1[[#This Row],[critic_count]]</f>
        <v>37</v>
      </c>
      <c r="S3829" s="2">
        <f>100000*Table1[[#This Row],[review_count]]/Table1[[#This Row],[total sales]]</f>
        <v>18.5</v>
      </c>
      <c r="T3829" s="2">
        <f>Table1[[#This Row],[total sales]]/(2017-Table1[[#This Row],[year_of_release]])</f>
        <v>16666.666666666668</v>
      </c>
      <c r="U3829" s="9">
        <f>Table1[[#This Row],[na_sales]]/(2017-Table1[[#This Row],[year_of_release]])</f>
        <v>12500</v>
      </c>
      <c r="V3829" s="6">
        <f>Table1[[#This Row],[eu_sales]]/(2017-Table1[[#This Row],[year_of_release]])</f>
        <v>3333.3333333333335</v>
      </c>
      <c r="W3829" s="6">
        <f>Table1[[#This Row],[jp_sales]]/(2017-Table1[[#This Row],[year_of_release]])</f>
        <v>0</v>
      </c>
      <c r="X3829" s="6">
        <f>Table1[[#This Row],[other_sales]]/(2017-Table1[[#This Row],[year_of_release]])</f>
        <v>833.33333333333337</v>
      </c>
      <c r="Y3829" s="4">
        <v>511054143</v>
      </c>
      <c r="Z3829" s="4">
        <v>435713800</v>
      </c>
      <c r="AA3829" s="4">
        <v>127773000</v>
      </c>
      <c r="AB3829" s="1">
        <f>Table1[[#This Row],[na_sales]]/Table1[[#This Row],[NA population]]</f>
        <v>2.9351097541146435E-4</v>
      </c>
      <c r="AC3829" s="1">
        <f>Table1[[#This Row],[eu_sales]]/Table1[[#This Row],[Eu population]]</f>
        <v>9.1803381026719835E-5</v>
      </c>
      <c r="AD3829" s="1">
        <f>Table1[[#This Row],[jp_sales]]/Table1[[#This Row],[Jp population]]</f>
        <v>0</v>
      </c>
    </row>
    <row r="3830" spans="1:30" x14ac:dyDescent="0.25">
      <c r="A3830" t="s">
        <v>2965</v>
      </c>
      <c r="B3830" t="s">
        <v>118</v>
      </c>
      <c r="C3830">
        <v>2006</v>
      </c>
      <c r="D3830" t="s">
        <v>19</v>
      </c>
      <c r="E3830" t="s">
        <v>51</v>
      </c>
      <c r="F3830" s="4">
        <v>180000</v>
      </c>
      <c r="G3830" s="4">
        <v>0</v>
      </c>
      <c r="H3830" s="4">
        <v>0</v>
      </c>
      <c r="I3830" s="4">
        <v>20000</v>
      </c>
      <c r="J3830">
        <v>6.8</v>
      </c>
      <c r="K3830">
        <v>24</v>
      </c>
      <c r="L3830">
        <v>7</v>
      </c>
      <c r="M3830" s="4">
        <v>5</v>
      </c>
      <c r="N3830" t="s">
        <v>1048</v>
      </c>
      <c r="O3830" t="s">
        <v>21</v>
      </c>
      <c r="P3830" s="4">
        <v>200000</v>
      </c>
      <c r="Q3830" s="3">
        <f>AVERAGE(Table1[[#This Row],[critic_score]],Table1[[#This Row],[user_score]])</f>
        <v>6.9</v>
      </c>
      <c r="R3830" s="4">
        <f>Table1[[#This Row],[user_count]]+Table1[[#This Row],[critic_count]]</f>
        <v>29</v>
      </c>
      <c r="S3830" s="2">
        <f>100000*Table1[[#This Row],[review_count]]/Table1[[#This Row],[total sales]]</f>
        <v>14.5</v>
      </c>
      <c r="T3830" s="2">
        <f>Table1[[#This Row],[total sales]]/(2017-Table1[[#This Row],[year_of_release]])</f>
        <v>18181.81818181818</v>
      </c>
      <c r="U3830" s="9">
        <f>Table1[[#This Row],[na_sales]]/(2017-Table1[[#This Row],[year_of_release]])</f>
        <v>16363.636363636364</v>
      </c>
      <c r="V3830" s="6">
        <f>Table1[[#This Row],[eu_sales]]/(2017-Table1[[#This Row],[year_of_release]])</f>
        <v>0</v>
      </c>
      <c r="W3830" s="6">
        <f>Table1[[#This Row],[jp_sales]]/(2017-Table1[[#This Row],[year_of_release]])</f>
        <v>0</v>
      </c>
      <c r="X3830" s="6">
        <f>Table1[[#This Row],[other_sales]]/(2017-Table1[[#This Row],[year_of_release]])</f>
        <v>1818.1818181818182</v>
      </c>
      <c r="Y3830" s="4">
        <v>516818555</v>
      </c>
      <c r="Z3830" s="4">
        <v>437126892</v>
      </c>
      <c r="AA3830" s="4">
        <v>127854000</v>
      </c>
      <c r="AB3830" s="1">
        <f>Table1[[#This Row],[na_sales]]/Table1[[#This Row],[NA population]]</f>
        <v>3.4828470893426028E-4</v>
      </c>
      <c r="AC3830" s="1">
        <f>Table1[[#This Row],[eu_sales]]/Table1[[#This Row],[Eu population]]</f>
        <v>0</v>
      </c>
      <c r="AD3830" s="1">
        <f>Table1[[#This Row],[jp_sales]]/Table1[[#This Row],[Jp population]]</f>
        <v>0</v>
      </c>
    </row>
    <row r="3831" spans="1:30" x14ac:dyDescent="0.25">
      <c r="A3831" t="s">
        <v>1581</v>
      </c>
      <c r="B3831" t="s">
        <v>34</v>
      </c>
      <c r="C3831">
        <v>2009</v>
      </c>
      <c r="D3831" t="s">
        <v>96</v>
      </c>
      <c r="E3831" t="s">
        <v>176</v>
      </c>
      <c r="F3831" s="4">
        <v>320000</v>
      </c>
      <c r="G3831" s="4">
        <v>200000</v>
      </c>
      <c r="H3831" s="4">
        <v>210000</v>
      </c>
      <c r="I3831" s="4">
        <v>60000</v>
      </c>
      <c r="J3831">
        <v>7.2</v>
      </c>
      <c r="K3831">
        <v>56</v>
      </c>
      <c r="L3831">
        <v>7.2</v>
      </c>
      <c r="M3831" s="4">
        <v>150</v>
      </c>
      <c r="N3831" t="s">
        <v>1582</v>
      </c>
      <c r="O3831" t="s">
        <v>67</v>
      </c>
      <c r="P3831" s="4">
        <v>790000</v>
      </c>
      <c r="Q3831" s="3">
        <f>AVERAGE(Table1[[#This Row],[critic_score]],Table1[[#This Row],[user_score]])</f>
        <v>7.2</v>
      </c>
      <c r="R3831" s="4">
        <f>Table1[[#This Row],[user_count]]+Table1[[#This Row],[critic_count]]</f>
        <v>206</v>
      </c>
      <c r="S3831" s="2">
        <f>100000*Table1[[#This Row],[review_count]]/Table1[[#This Row],[total sales]]</f>
        <v>26.075949367088608</v>
      </c>
      <c r="T3831" s="2">
        <f>Table1[[#This Row],[total sales]]/(2017-Table1[[#This Row],[year_of_release]])</f>
        <v>98750</v>
      </c>
      <c r="U3831" s="9">
        <f>Table1[[#This Row],[na_sales]]/(2017-Table1[[#This Row],[year_of_release]])</f>
        <v>40000</v>
      </c>
      <c r="V3831" s="6">
        <f>Table1[[#This Row],[eu_sales]]/(2017-Table1[[#This Row],[year_of_release]])</f>
        <v>25000</v>
      </c>
      <c r="W3831" s="6">
        <f>Table1[[#This Row],[jp_sales]]/(2017-Table1[[#This Row],[year_of_release]])</f>
        <v>26250</v>
      </c>
      <c r="X3831" s="6">
        <f>Table1[[#This Row],[other_sales]]/(2017-Table1[[#This Row],[year_of_release]])</f>
        <v>7500</v>
      </c>
      <c r="Y3831" s="4">
        <v>534740514</v>
      </c>
      <c r="Z3831" s="4">
        <v>441041694</v>
      </c>
      <c r="AA3831" s="4">
        <v>128047000</v>
      </c>
      <c r="AB3831" s="1">
        <f>Table1[[#This Row],[na_sales]]/Table1[[#This Row],[NA population]]</f>
        <v>5.9842108765299198E-4</v>
      </c>
      <c r="AC3831" s="1">
        <f>Table1[[#This Row],[eu_sales]]/Table1[[#This Row],[Eu population]]</f>
        <v>4.5347186608620275E-4</v>
      </c>
      <c r="AD3831" s="1">
        <f>Table1[[#This Row],[jp_sales]]/Table1[[#This Row],[Jp population]]</f>
        <v>1.6400228041266098E-3</v>
      </c>
    </row>
    <row r="3832" spans="1:30" x14ac:dyDescent="0.25">
      <c r="A3832" t="s">
        <v>3323</v>
      </c>
      <c r="B3832" t="s">
        <v>103</v>
      </c>
      <c r="C3832">
        <v>2003</v>
      </c>
      <c r="D3832" t="s">
        <v>23</v>
      </c>
      <c r="E3832" t="s">
        <v>97</v>
      </c>
      <c r="F3832" s="4">
        <v>150000</v>
      </c>
      <c r="G3832" s="4">
        <v>40000</v>
      </c>
      <c r="H3832" s="4">
        <v>0</v>
      </c>
      <c r="I3832" s="4">
        <v>10000</v>
      </c>
      <c r="J3832">
        <v>4</v>
      </c>
      <c r="K3832">
        <v>5</v>
      </c>
      <c r="L3832">
        <v>7.4</v>
      </c>
      <c r="M3832" s="4">
        <v>7</v>
      </c>
      <c r="N3832" t="s">
        <v>97</v>
      </c>
      <c r="O3832" t="s">
        <v>21</v>
      </c>
      <c r="P3832" s="4">
        <v>200000</v>
      </c>
      <c r="Q3832" s="3">
        <f>AVERAGE(Table1[[#This Row],[critic_score]],Table1[[#This Row],[user_score]])</f>
        <v>5.7</v>
      </c>
      <c r="R3832" s="4">
        <f>Table1[[#This Row],[user_count]]+Table1[[#This Row],[critic_count]]</f>
        <v>12</v>
      </c>
      <c r="S3832" s="2">
        <f>100000*Table1[[#This Row],[review_count]]/Table1[[#This Row],[total sales]]</f>
        <v>6</v>
      </c>
      <c r="T3832" s="2">
        <f>Table1[[#This Row],[total sales]]/(2017-Table1[[#This Row],[year_of_release]])</f>
        <v>14285.714285714286</v>
      </c>
      <c r="U3832" s="9">
        <f>Table1[[#This Row],[na_sales]]/(2017-Table1[[#This Row],[year_of_release]])</f>
        <v>10714.285714285714</v>
      </c>
      <c r="V3832" s="6">
        <f>Table1[[#This Row],[eu_sales]]/(2017-Table1[[#This Row],[year_of_release]])</f>
        <v>2857.1428571428573</v>
      </c>
      <c r="W3832" s="6">
        <f>Table1[[#This Row],[jp_sales]]/(2017-Table1[[#This Row],[year_of_release]])</f>
        <v>0</v>
      </c>
      <c r="X3832" s="6">
        <f>Table1[[#This Row],[other_sales]]/(2017-Table1[[#This Row],[year_of_release]])</f>
        <v>714.28571428571433</v>
      </c>
      <c r="Y3832" s="4">
        <v>500125528</v>
      </c>
      <c r="Z3832" s="4">
        <v>432552540</v>
      </c>
      <c r="AA3832" s="4">
        <v>127718000</v>
      </c>
      <c r="AB3832" s="1">
        <f>Table1[[#This Row],[na_sales]]/Table1[[#This Row],[NA population]]</f>
        <v>2.9992470210398858E-4</v>
      </c>
      <c r="AC3832" s="1">
        <f>Table1[[#This Row],[eu_sales]]/Table1[[#This Row],[Eu population]]</f>
        <v>9.2474315374497631E-5</v>
      </c>
      <c r="AD3832" s="1">
        <f>Table1[[#This Row],[jp_sales]]/Table1[[#This Row],[Jp population]]</f>
        <v>0</v>
      </c>
    </row>
    <row r="3833" spans="1:30" x14ac:dyDescent="0.25">
      <c r="A3833" t="s">
        <v>3130</v>
      </c>
      <c r="B3833" t="s">
        <v>39</v>
      </c>
      <c r="C3833">
        <v>2013</v>
      </c>
      <c r="D3833" t="s">
        <v>96</v>
      </c>
      <c r="E3833" t="s">
        <v>1685</v>
      </c>
      <c r="F3833" s="4">
        <v>50000</v>
      </c>
      <c r="G3833" s="4">
        <v>20000</v>
      </c>
      <c r="H3833" s="4">
        <v>120000</v>
      </c>
      <c r="I3833" s="4">
        <v>10000</v>
      </c>
      <c r="J3833">
        <v>8.6</v>
      </c>
      <c r="K3833">
        <v>12</v>
      </c>
      <c r="L3833">
        <v>7.7</v>
      </c>
      <c r="M3833" s="4">
        <v>128</v>
      </c>
      <c r="N3833" t="s">
        <v>3131</v>
      </c>
      <c r="O3833" t="s">
        <v>67</v>
      </c>
      <c r="P3833" s="4">
        <v>200000</v>
      </c>
      <c r="Q3833" s="3">
        <f>AVERAGE(Table1[[#This Row],[critic_score]],Table1[[#This Row],[user_score]])</f>
        <v>8.15</v>
      </c>
      <c r="R3833" s="4">
        <f>Table1[[#This Row],[user_count]]+Table1[[#This Row],[critic_count]]</f>
        <v>140</v>
      </c>
      <c r="S3833" s="2">
        <f>100000*Table1[[#This Row],[review_count]]/Table1[[#This Row],[total sales]]</f>
        <v>70</v>
      </c>
      <c r="T3833" s="2">
        <f>Table1[[#This Row],[total sales]]/(2017-Table1[[#This Row],[year_of_release]])</f>
        <v>50000</v>
      </c>
      <c r="U3833" s="9">
        <f>Table1[[#This Row],[na_sales]]/(2017-Table1[[#This Row],[year_of_release]])</f>
        <v>12500</v>
      </c>
      <c r="V3833" s="6">
        <f>Table1[[#This Row],[eu_sales]]/(2017-Table1[[#This Row],[year_of_release]])</f>
        <v>5000</v>
      </c>
      <c r="W3833" s="6">
        <f>Table1[[#This Row],[jp_sales]]/(2017-Table1[[#This Row],[year_of_release]])</f>
        <v>30000</v>
      </c>
      <c r="X3833" s="6">
        <f>Table1[[#This Row],[other_sales]]/(2017-Table1[[#This Row],[year_of_release]])</f>
        <v>2500</v>
      </c>
      <c r="Y3833" s="4">
        <v>556861736</v>
      </c>
      <c r="Z3833" s="4">
        <v>442492884</v>
      </c>
      <c r="AA3833" s="4">
        <v>127445000</v>
      </c>
      <c r="AB3833" s="1">
        <f>Table1[[#This Row],[na_sales]]/Table1[[#This Row],[NA population]]</f>
        <v>8.9788895101961181E-5</v>
      </c>
      <c r="AC3833" s="1">
        <f>Table1[[#This Row],[eu_sales]]/Table1[[#This Row],[Eu population]]</f>
        <v>4.5198466965629213E-5</v>
      </c>
      <c r="AD3833" s="1">
        <f>Table1[[#This Row],[jp_sales]]/Table1[[#This Row],[Jp population]]</f>
        <v>9.4158264349327163E-4</v>
      </c>
    </row>
    <row r="3834" spans="1:30" x14ac:dyDescent="0.25">
      <c r="A3834" t="s">
        <v>2755</v>
      </c>
      <c r="B3834" t="s">
        <v>39</v>
      </c>
      <c r="C3834">
        <v>2007</v>
      </c>
      <c r="D3834" t="s">
        <v>54</v>
      </c>
      <c r="E3834" t="s">
        <v>981</v>
      </c>
      <c r="F3834" s="4">
        <v>170000</v>
      </c>
      <c r="G3834" s="4">
        <v>10000</v>
      </c>
      <c r="H3834" s="4">
        <v>0</v>
      </c>
      <c r="I3834" s="4">
        <v>20000</v>
      </c>
      <c r="J3834">
        <v>6</v>
      </c>
      <c r="K3834">
        <v>34</v>
      </c>
      <c r="L3834">
        <v>7.1</v>
      </c>
      <c r="M3834" s="4">
        <v>52</v>
      </c>
      <c r="N3834" t="s">
        <v>2756</v>
      </c>
      <c r="O3834" t="s">
        <v>43</v>
      </c>
      <c r="P3834" s="4">
        <v>200000</v>
      </c>
      <c r="Q3834" s="3">
        <f>AVERAGE(Table1[[#This Row],[critic_score]],Table1[[#This Row],[user_score]])</f>
        <v>6.55</v>
      </c>
      <c r="R3834" s="4">
        <f>Table1[[#This Row],[user_count]]+Table1[[#This Row],[critic_count]]</f>
        <v>86</v>
      </c>
      <c r="S3834" s="2">
        <f>100000*Table1[[#This Row],[review_count]]/Table1[[#This Row],[total sales]]</f>
        <v>43</v>
      </c>
      <c r="T3834" s="2">
        <f>Table1[[#This Row],[total sales]]/(2017-Table1[[#This Row],[year_of_release]])</f>
        <v>20000</v>
      </c>
      <c r="U3834" s="9">
        <f>Table1[[#This Row],[na_sales]]/(2017-Table1[[#This Row],[year_of_release]])</f>
        <v>17000</v>
      </c>
      <c r="V3834" s="6">
        <f>Table1[[#This Row],[eu_sales]]/(2017-Table1[[#This Row],[year_of_release]])</f>
        <v>1000</v>
      </c>
      <c r="W3834" s="6">
        <f>Table1[[#This Row],[jp_sales]]/(2017-Table1[[#This Row],[year_of_release]])</f>
        <v>0</v>
      </c>
      <c r="X3834" s="6">
        <f>Table1[[#This Row],[other_sales]]/(2017-Table1[[#This Row],[year_of_release]])</f>
        <v>2000</v>
      </c>
      <c r="Y3834" s="4">
        <v>522751172</v>
      </c>
      <c r="Z3834" s="4">
        <v>438594184</v>
      </c>
      <c r="AA3834" s="4">
        <v>128001000</v>
      </c>
      <c r="AB3834" s="1">
        <f>Table1[[#This Row],[na_sales]]/Table1[[#This Row],[NA population]]</f>
        <v>3.2520252293188548E-4</v>
      </c>
      <c r="AC3834" s="1">
        <f>Table1[[#This Row],[eu_sales]]/Table1[[#This Row],[Eu population]]</f>
        <v>2.280011993957494E-5</v>
      </c>
      <c r="AD3834" s="1">
        <f>Table1[[#This Row],[jp_sales]]/Table1[[#This Row],[Jp population]]</f>
        <v>0</v>
      </c>
    </row>
    <row r="3835" spans="1:30" x14ac:dyDescent="0.25">
      <c r="A3835" t="s">
        <v>2443</v>
      </c>
      <c r="B3835" t="s">
        <v>103</v>
      </c>
      <c r="C3835">
        <v>2005</v>
      </c>
      <c r="D3835" t="s">
        <v>40</v>
      </c>
      <c r="E3835" t="s">
        <v>100</v>
      </c>
      <c r="F3835" s="4">
        <v>150000</v>
      </c>
      <c r="G3835" s="4">
        <v>40000</v>
      </c>
      <c r="H3835" s="4">
        <v>0</v>
      </c>
      <c r="I3835" s="4">
        <v>10000</v>
      </c>
      <c r="J3835">
        <v>7.1</v>
      </c>
      <c r="K3835">
        <v>34</v>
      </c>
      <c r="L3835">
        <v>8.8000000000000007</v>
      </c>
      <c r="M3835" s="4">
        <v>12</v>
      </c>
      <c r="N3835" t="s">
        <v>100</v>
      </c>
      <c r="O3835" t="s">
        <v>67</v>
      </c>
      <c r="P3835" s="4">
        <v>200000</v>
      </c>
      <c r="Q3835" s="3">
        <f>AVERAGE(Table1[[#This Row],[critic_score]],Table1[[#This Row],[user_score]])</f>
        <v>7.95</v>
      </c>
      <c r="R3835" s="4">
        <f>Table1[[#This Row],[user_count]]+Table1[[#This Row],[critic_count]]</f>
        <v>46</v>
      </c>
      <c r="S3835" s="2">
        <f>100000*Table1[[#This Row],[review_count]]/Table1[[#This Row],[total sales]]</f>
        <v>23</v>
      </c>
      <c r="T3835" s="2">
        <f>Table1[[#This Row],[total sales]]/(2017-Table1[[#This Row],[year_of_release]])</f>
        <v>16666.666666666668</v>
      </c>
      <c r="U3835" s="9">
        <f>Table1[[#This Row],[na_sales]]/(2017-Table1[[#This Row],[year_of_release]])</f>
        <v>12500</v>
      </c>
      <c r="V3835" s="6">
        <f>Table1[[#This Row],[eu_sales]]/(2017-Table1[[#This Row],[year_of_release]])</f>
        <v>3333.3333333333335</v>
      </c>
      <c r="W3835" s="6">
        <f>Table1[[#This Row],[jp_sales]]/(2017-Table1[[#This Row],[year_of_release]])</f>
        <v>0</v>
      </c>
      <c r="X3835" s="6">
        <f>Table1[[#This Row],[other_sales]]/(2017-Table1[[#This Row],[year_of_release]])</f>
        <v>833.33333333333337</v>
      </c>
      <c r="Y3835" s="4">
        <v>511054143</v>
      </c>
      <c r="Z3835" s="4">
        <v>435713800</v>
      </c>
      <c r="AA3835" s="4">
        <v>127773000</v>
      </c>
      <c r="AB3835" s="1">
        <f>Table1[[#This Row],[na_sales]]/Table1[[#This Row],[NA population]]</f>
        <v>2.9351097541146435E-4</v>
      </c>
      <c r="AC3835" s="1">
        <f>Table1[[#This Row],[eu_sales]]/Table1[[#This Row],[Eu population]]</f>
        <v>9.1803381026719835E-5</v>
      </c>
      <c r="AD3835" s="1">
        <f>Table1[[#This Row],[jp_sales]]/Table1[[#This Row],[Jp population]]</f>
        <v>0</v>
      </c>
    </row>
    <row r="3836" spans="1:30" x14ac:dyDescent="0.25">
      <c r="A3836" t="s">
        <v>3325</v>
      </c>
      <c r="B3836" t="s">
        <v>39</v>
      </c>
      <c r="C3836">
        <v>2010</v>
      </c>
      <c r="D3836" t="s">
        <v>73</v>
      </c>
      <c r="E3836" t="s">
        <v>55</v>
      </c>
      <c r="F3836" s="4">
        <v>110000</v>
      </c>
      <c r="G3836" s="4">
        <v>60000</v>
      </c>
      <c r="H3836" s="4">
        <v>0</v>
      </c>
      <c r="I3836" s="4">
        <v>30000</v>
      </c>
      <c r="J3836">
        <v>6.6</v>
      </c>
      <c r="K3836">
        <v>17</v>
      </c>
      <c r="L3836">
        <v>6.1</v>
      </c>
      <c r="M3836" s="4">
        <v>12</v>
      </c>
      <c r="N3836" t="s">
        <v>1753</v>
      </c>
      <c r="O3836" t="s">
        <v>67</v>
      </c>
      <c r="P3836" s="4">
        <v>200000</v>
      </c>
      <c r="Q3836" s="3">
        <f>AVERAGE(Table1[[#This Row],[critic_score]],Table1[[#This Row],[user_score]])</f>
        <v>6.35</v>
      </c>
      <c r="R3836" s="4">
        <f>Table1[[#This Row],[user_count]]+Table1[[#This Row],[critic_count]]</f>
        <v>29</v>
      </c>
      <c r="S3836" s="2">
        <f>100000*Table1[[#This Row],[review_count]]/Table1[[#This Row],[total sales]]</f>
        <v>14.5</v>
      </c>
      <c r="T3836" s="2">
        <f>Table1[[#This Row],[total sales]]/(2017-Table1[[#This Row],[year_of_release]])</f>
        <v>28571.428571428572</v>
      </c>
      <c r="U3836" s="9">
        <f>Table1[[#This Row],[na_sales]]/(2017-Table1[[#This Row],[year_of_release]])</f>
        <v>15714.285714285714</v>
      </c>
      <c r="V3836" s="6">
        <f>Table1[[#This Row],[eu_sales]]/(2017-Table1[[#This Row],[year_of_release]])</f>
        <v>8571.4285714285706</v>
      </c>
      <c r="W3836" s="6">
        <f>Table1[[#This Row],[jp_sales]]/(2017-Table1[[#This Row],[year_of_release]])</f>
        <v>0</v>
      </c>
      <c r="X3836" s="6">
        <f>Table1[[#This Row],[other_sales]]/(2017-Table1[[#This Row],[year_of_release]])</f>
        <v>4285.7142857142853</v>
      </c>
      <c r="Y3836" s="4">
        <v>540520772</v>
      </c>
      <c r="Z3836" s="4">
        <v>441654761</v>
      </c>
      <c r="AA3836" s="4">
        <v>128070000</v>
      </c>
      <c r="AB3836" s="1">
        <f>Table1[[#This Row],[na_sales]]/Table1[[#This Row],[NA population]]</f>
        <v>2.035074426334905E-4</v>
      </c>
      <c r="AC3836" s="1">
        <f>Table1[[#This Row],[eu_sales]]/Table1[[#This Row],[Eu population]]</f>
        <v>1.3585271868041745E-4</v>
      </c>
      <c r="AD3836" s="1">
        <f>Table1[[#This Row],[jp_sales]]/Table1[[#This Row],[Jp population]]</f>
        <v>0</v>
      </c>
    </row>
    <row r="3837" spans="1:30" x14ac:dyDescent="0.25">
      <c r="A3837" t="s">
        <v>649</v>
      </c>
      <c r="B3837" t="s">
        <v>113</v>
      </c>
      <c r="C3837">
        <v>2015</v>
      </c>
      <c r="D3837" t="s">
        <v>40</v>
      </c>
      <c r="E3837" t="s">
        <v>198</v>
      </c>
      <c r="F3837" s="4">
        <v>120000</v>
      </c>
      <c r="G3837" s="4">
        <v>60000</v>
      </c>
      <c r="H3837" s="4">
        <v>0</v>
      </c>
      <c r="I3837" s="4">
        <v>20000</v>
      </c>
      <c r="J3837">
        <v>7.5</v>
      </c>
      <c r="K3837">
        <v>40</v>
      </c>
      <c r="L3837">
        <v>7.9</v>
      </c>
      <c r="M3837" s="4">
        <v>1295</v>
      </c>
      <c r="N3837" t="s">
        <v>573</v>
      </c>
      <c r="O3837" t="s">
        <v>43</v>
      </c>
      <c r="P3837" s="4">
        <v>200000</v>
      </c>
      <c r="Q3837" s="3">
        <f>AVERAGE(Table1[[#This Row],[critic_score]],Table1[[#This Row],[user_score]])</f>
        <v>7.7</v>
      </c>
      <c r="R3837" s="4">
        <f>Table1[[#This Row],[user_count]]+Table1[[#This Row],[critic_count]]</f>
        <v>1335</v>
      </c>
      <c r="S3837" s="2">
        <f>100000*Table1[[#This Row],[review_count]]/Table1[[#This Row],[total sales]]</f>
        <v>667.5</v>
      </c>
      <c r="T3837" s="2">
        <f>Table1[[#This Row],[total sales]]/(2017-Table1[[#This Row],[year_of_release]])</f>
        <v>100000</v>
      </c>
      <c r="U3837" s="9">
        <f>Table1[[#This Row],[na_sales]]/(2017-Table1[[#This Row],[year_of_release]])</f>
        <v>60000</v>
      </c>
      <c r="V3837" s="6">
        <f>Table1[[#This Row],[eu_sales]]/(2017-Table1[[#This Row],[year_of_release]])</f>
        <v>30000</v>
      </c>
      <c r="W3837" s="6">
        <f>Table1[[#This Row],[jp_sales]]/(2017-Table1[[#This Row],[year_of_release]])</f>
        <v>0</v>
      </c>
      <c r="X3837" s="6">
        <f>Table1[[#This Row],[other_sales]]/(2017-Table1[[#This Row],[year_of_release]])</f>
        <v>10000</v>
      </c>
      <c r="Y3837" s="4">
        <v>567732286</v>
      </c>
      <c r="Z3837" s="4">
        <v>444588718</v>
      </c>
      <c r="AA3837" s="4">
        <v>127141000</v>
      </c>
      <c r="AB3837" s="1">
        <f>Table1[[#This Row],[na_sales]]/Table1[[#This Row],[NA population]]</f>
        <v>2.113672288138991E-4</v>
      </c>
      <c r="AC3837" s="1">
        <f>Table1[[#This Row],[eu_sales]]/Table1[[#This Row],[Eu population]]</f>
        <v>1.3495619112853871E-4</v>
      </c>
      <c r="AD3837" s="1">
        <f>Table1[[#This Row],[jp_sales]]/Table1[[#This Row],[Jp population]]</f>
        <v>0</v>
      </c>
    </row>
    <row r="3838" spans="1:30" x14ac:dyDescent="0.25">
      <c r="A3838" t="s">
        <v>2836</v>
      </c>
      <c r="B3838" t="s">
        <v>1229</v>
      </c>
      <c r="C3838">
        <v>2000</v>
      </c>
      <c r="D3838" t="s">
        <v>96</v>
      </c>
      <c r="E3838" t="s">
        <v>83</v>
      </c>
      <c r="F3838" s="4">
        <v>0</v>
      </c>
      <c r="G3838" s="4">
        <v>0</v>
      </c>
      <c r="H3838" s="4">
        <v>200000</v>
      </c>
      <c r="I3838" s="4">
        <v>0</v>
      </c>
      <c r="J3838">
        <v>9</v>
      </c>
      <c r="K3838">
        <v>17</v>
      </c>
      <c r="L3838">
        <v>8.8000000000000007</v>
      </c>
      <c r="M3838" s="4">
        <v>57</v>
      </c>
      <c r="N3838" t="s">
        <v>66</v>
      </c>
      <c r="O3838" t="s">
        <v>67</v>
      </c>
      <c r="P3838" s="4">
        <v>200000</v>
      </c>
      <c r="Q3838" s="3">
        <f>AVERAGE(Table1[[#This Row],[critic_score]],Table1[[#This Row],[user_score]])</f>
        <v>8.9</v>
      </c>
      <c r="R3838" s="4">
        <f>Table1[[#This Row],[user_count]]+Table1[[#This Row],[critic_count]]</f>
        <v>74</v>
      </c>
      <c r="S3838" s="2">
        <f>100000*Table1[[#This Row],[review_count]]/Table1[[#This Row],[total sales]]</f>
        <v>37</v>
      </c>
      <c r="T3838" s="2">
        <f>Table1[[#This Row],[total sales]]/(2017-Table1[[#This Row],[year_of_release]])</f>
        <v>11764.705882352941</v>
      </c>
      <c r="U3838" s="9">
        <f>Table1[[#This Row],[na_sales]]/(2017-Table1[[#This Row],[year_of_release]])</f>
        <v>0</v>
      </c>
      <c r="V3838" s="6">
        <f>Table1[[#This Row],[eu_sales]]/(2017-Table1[[#This Row],[year_of_release]])</f>
        <v>0</v>
      </c>
      <c r="W3838" s="6">
        <f>Table1[[#This Row],[jp_sales]]/(2017-Table1[[#This Row],[year_of_release]])</f>
        <v>11764.705882352941</v>
      </c>
      <c r="X3838" s="6">
        <f>Table1[[#This Row],[other_sales]]/(2017-Table1[[#This Row],[year_of_release]])</f>
        <v>0</v>
      </c>
      <c r="Y3838" s="4">
        <v>484244580</v>
      </c>
      <c r="Z3838" s="4">
        <v>429286318</v>
      </c>
      <c r="AA3838" s="4">
        <v>126843000</v>
      </c>
      <c r="AB3838" s="1">
        <f>Table1[[#This Row],[na_sales]]/Table1[[#This Row],[NA population]]</f>
        <v>0</v>
      </c>
      <c r="AC3838" s="1">
        <f>Table1[[#This Row],[eu_sales]]/Table1[[#This Row],[Eu population]]</f>
        <v>0</v>
      </c>
      <c r="AD3838" s="1">
        <f>Table1[[#This Row],[jp_sales]]/Table1[[#This Row],[Jp population]]</f>
        <v>1.5767523631576043E-3</v>
      </c>
    </row>
    <row r="3839" spans="1:30" x14ac:dyDescent="0.25">
      <c r="A3839" t="s">
        <v>3326</v>
      </c>
      <c r="B3839" t="s">
        <v>34</v>
      </c>
      <c r="C3839">
        <v>2005</v>
      </c>
      <c r="D3839" t="s">
        <v>23</v>
      </c>
      <c r="E3839" t="s">
        <v>267</v>
      </c>
      <c r="F3839" s="4">
        <v>100000</v>
      </c>
      <c r="G3839" s="4">
        <v>20000</v>
      </c>
      <c r="H3839" s="4">
        <v>70000</v>
      </c>
      <c r="I3839" s="4">
        <v>10000</v>
      </c>
      <c r="J3839">
        <v>7.4</v>
      </c>
      <c r="K3839">
        <v>65</v>
      </c>
      <c r="L3839">
        <v>7.1</v>
      </c>
      <c r="M3839" s="4">
        <v>28</v>
      </c>
      <c r="N3839" t="s">
        <v>291</v>
      </c>
      <c r="O3839" t="s">
        <v>21</v>
      </c>
      <c r="P3839" s="4">
        <v>200000</v>
      </c>
      <c r="Q3839" s="3">
        <f>AVERAGE(Table1[[#This Row],[critic_score]],Table1[[#This Row],[user_score]])</f>
        <v>7.25</v>
      </c>
      <c r="R3839" s="4">
        <f>Table1[[#This Row],[user_count]]+Table1[[#This Row],[critic_count]]</f>
        <v>93</v>
      </c>
      <c r="S3839" s="2">
        <f>100000*Table1[[#This Row],[review_count]]/Table1[[#This Row],[total sales]]</f>
        <v>46.5</v>
      </c>
      <c r="T3839" s="2">
        <f>Table1[[#This Row],[total sales]]/(2017-Table1[[#This Row],[year_of_release]])</f>
        <v>16666.666666666668</v>
      </c>
      <c r="U3839" s="9">
        <f>Table1[[#This Row],[na_sales]]/(2017-Table1[[#This Row],[year_of_release]])</f>
        <v>8333.3333333333339</v>
      </c>
      <c r="V3839" s="6">
        <f>Table1[[#This Row],[eu_sales]]/(2017-Table1[[#This Row],[year_of_release]])</f>
        <v>1666.6666666666667</v>
      </c>
      <c r="W3839" s="6">
        <f>Table1[[#This Row],[jp_sales]]/(2017-Table1[[#This Row],[year_of_release]])</f>
        <v>5833.333333333333</v>
      </c>
      <c r="X3839" s="6">
        <f>Table1[[#This Row],[other_sales]]/(2017-Table1[[#This Row],[year_of_release]])</f>
        <v>833.33333333333337</v>
      </c>
      <c r="Y3839" s="4">
        <v>511054143</v>
      </c>
      <c r="Z3839" s="4">
        <v>435713800</v>
      </c>
      <c r="AA3839" s="4">
        <v>127773000</v>
      </c>
      <c r="AB3839" s="1">
        <f>Table1[[#This Row],[na_sales]]/Table1[[#This Row],[NA population]]</f>
        <v>1.9567398360764292E-4</v>
      </c>
      <c r="AC3839" s="1">
        <f>Table1[[#This Row],[eu_sales]]/Table1[[#This Row],[Eu population]]</f>
        <v>4.5901690513359917E-5</v>
      </c>
      <c r="AD3839" s="1">
        <f>Table1[[#This Row],[jp_sales]]/Table1[[#This Row],[Jp population]]</f>
        <v>5.4784657165441841E-4</v>
      </c>
    </row>
    <row r="3840" spans="1:30" x14ac:dyDescent="0.25">
      <c r="A3840" t="s">
        <v>2398</v>
      </c>
      <c r="B3840" t="s">
        <v>34</v>
      </c>
      <c r="C3840">
        <v>2012</v>
      </c>
      <c r="D3840" t="s">
        <v>73</v>
      </c>
      <c r="E3840" t="s">
        <v>171</v>
      </c>
      <c r="F3840" s="4">
        <v>140000</v>
      </c>
      <c r="G3840" s="4">
        <v>30000</v>
      </c>
      <c r="H3840" s="4">
        <v>10000</v>
      </c>
      <c r="I3840" s="4">
        <v>20000</v>
      </c>
      <c r="J3840">
        <v>7.5</v>
      </c>
      <c r="K3840">
        <v>21</v>
      </c>
      <c r="L3840">
        <v>8.8000000000000007</v>
      </c>
      <c r="M3840" s="4">
        <v>20</v>
      </c>
      <c r="N3840" t="s">
        <v>1117</v>
      </c>
      <c r="O3840" t="s">
        <v>43</v>
      </c>
      <c r="P3840" s="4">
        <v>200000</v>
      </c>
      <c r="Q3840" s="3">
        <f>AVERAGE(Table1[[#This Row],[critic_score]],Table1[[#This Row],[user_score]])</f>
        <v>8.15</v>
      </c>
      <c r="R3840" s="4">
        <f>Table1[[#This Row],[user_count]]+Table1[[#This Row],[critic_count]]</f>
        <v>41</v>
      </c>
      <c r="S3840" s="2">
        <f>100000*Table1[[#This Row],[review_count]]/Table1[[#This Row],[total sales]]</f>
        <v>20.5</v>
      </c>
      <c r="T3840" s="2">
        <f>Table1[[#This Row],[total sales]]/(2017-Table1[[#This Row],[year_of_release]])</f>
        <v>40000</v>
      </c>
      <c r="U3840" s="9">
        <f>Table1[[#This Row],[na_sales]]/(2017-Table1[[#This Row],[year_of_release]])</f>
        <v>28000</v>
      </c>
      <c r="V3840" s="6">
        <f>Table1[[#This Row],[eu_sales]]/(2017-Table1[[#This Row],[year_of_release]])</f>
        <v>6000</v>
      </c>
      <c r="W3840" s="6">
        <f>Table1[[#This Row],[jp_sales]]/(2017-Table1[[#This Row],[year_of_release]])</f>
        <v>2000</v>
      </c>
      <c r="X3840" s="6">
        <f>Table1[[#This Row],[other_sales]]/(2017-Table1[[#This Row],[year_of_release]])</f>
        <v>4000</v>
      </c>
      <c r="Y3840" s="4">
        <v>551484507</v>
      </c>
      <c r="Z3840" s="4">
        <v>441417242</v>
      </c>
      <c r="AA3840" s="4">
        <v>127629000</v>
      </c>
      <c r="AB3840" s="1">
        <f>Table1[[#This Row],[na_sales]]/Table1[[#This Row],[NA population]]</f>
        <v>2.5386025939619009E-4</v>
      </c>
      <c r="AC3840" s="1">
        <f>Table1[[#This Row],[eu_sales]]/Table1[[#This Row],[Eu population]]</f>
        <v>6.7962909341905592E-5</v>
      </c>
      <c r="AD3840" s="1">
        <f>Table1[[#This Row],[jp_sales]]/Table1[[#This Row],[Jp population]]</f>
        <v>7.8352098660962631E-5</v>
      </c>
    </row>
    <row r="3841" spans="1:30" x14ac:dyDescent="0.25">
      <c r="A3841" t="s">
        <v>3329</v>
      </c>
      <c r="B3841" t="s">
        <v>39</v>
      </c>
      <c r="C3841">
        <v>2011</v>
      </c>
      <c r="D3841" t="s">
        <v>54</v>
      </c>
      <c r="E3841" t="s">
        <v>1116</v>
      </c>
      <c r="F3841" s="4">
        <v>60000</v>
      </c>
      <c r="G3841" s="4">
        <v>40000</v>
      </c>
      <c r="H3841" s="4">
        <v>80000</v>
      </c>
      <c r="I3841" s="4">
        <v>20000</v>
      </c>
      <c r="J3841">
        <v>6.3</v>
      </c>
      <c r="K3841">
        <v>28</v>
      </c>
      <c r="L3841">
        <v>7</v>
      </c>
      <c r="M3841" s="4">
        <v>24</v>
      </c>
      <c r="N3841" t="s">
        <v>2877</v>
      </c>
      <c r="O3841" t="s">
        <v>67</v>
      </c>
      <c r="P3841" s="4">
        <v>200000</v>
      </c>
      <c r="Q3841" s="3">
        <f>AVERAGE(Table1[[#This Row],[critic_score]],Table1[[#This Row],[user_score]])</f>
        <v>6.65</v>
      </c>
      <c r="R3841" s="4">
        <f>Table1[[#This Row],[user_count]]+Table1[[#This Row],[critic_count]]</f>
        <v>52</v>
      </c>
      <c r="S3841" s="2">
        <f>100000*Table1[[#This Row],[review_count]]/Table1[[#This Row],[total sales]]</f>
        <v>26</v>
      </c>
      <c r="T3841" s="2">
        <f>Table1[[#This Row],[total sales]]/(2017-Table1[[#This Row],[year_of_release]])</f>
        <v>33333.333333333336</v>
      </c>
      <c r="U3841" s="9">
        <f>Table1[[#This Row],[na_sales]]/(2017-Table1[[#This Row],[year_of_release]])</f>
        <v>10000</v>
      </c>
      <c r="V3841" s="6">
        <f>Table1[[#This Row],[eu_sales]]/(2017-Table1[[#This Row],[year_of_release]])</f>
        <v>6666.666666666667</v>
      </c>
      <c r="W3841" s="6">
        <f>Table1[[#This Row],[jp_sales]]/(2017-Table1[[#This Row],[year_of_release]])</f>
        <v>13333.333333333334</v>
      </c>
      <c r="X3841" s="6">
        <f>Table1[[#This Row],[other_sales]]/(2017-Table1[[#This Row],[year_of_release]])</f>
        <v>3333.3333333333335</v>
      </c>
      <c r="Y3841" s="4">
        <v>545961365</v>
      </c>
      <c r="Z3841" s="4">
        <v>440756453</v>
      </c>
      <c r="AA3841" s="4">
        <v>127833000</v>
      </c>
      <c r="AB3841" s="1">
        <f>Table1[[#This Row],[na_sales]]/Table1[[#This Row],[NA population]]</f>
        <v>1.0989788627259367E-4</v>
      </c>
      <c r="AC3841" s="1">
        <f>Table1[[#This Row],[eu_sales]]/Table1[[#This Row],[Eu population]]</f>
        <v>9.0753067204667792E-5</v>
      </c>
      <c r="AD3841" s="1">
        <f>Table1[[#This Row],[jp_sales]]/Table1[[#This Row],[Jp population]]</f>
        <v>6.2581649495826585E-4</v>
      </c>
    </row>
    <row r="3842" spans="1:30" x14ac:dyDescent="0.25">
      <c r="A3842" t="s">
        <v>993</v>
      </c>
      <c r="B3842" t="s">
        <v>103</v>
      </c>
      <c r="C3842">
        <v>2001</v>
      </c>
      <c r="D3842" t="s">
        <v>19</v>
      </c>
      <c r="E3842" t="s">
        <v>538</v>
      </c>
      <c r="F3842" s="4">
        <v>150000</v>
      </c>
      <c r="G3842" s="4">
        <v>40000</v>
      </c>
      <c r="H3842" s="4">
        <v>0</v>
      </c>
      <c r="I3842" s="4">
        <v>10000</v>
      </c>
      <c r="J3842">
        <v>7.6</v>
      </c>
      <c r="K3842">
        <v>18</v>
      </c>
      <c r="L3842">
        <v>8.1999999999999993</v>
      </c>
      <c r="M3842" s="4">
        <v>6</v>
      </c>
      <c r="N3842" t="s">
        <v>994</v>
      </c>
      <c r="O3842" t="s">
        <v>67</v>
      </c>
      <c r="P3842" s="4">
        <v>200000</v>
      </c>
      <c r="Q3842" s="3">
        <f>AVERAGE(Table1[[#This Row],[critic_score]],Table1[[#This Row],[user_score]])</f>
        <v>7.8999999999999995</v>
      </c>
      <c r="R3842" s="4">
        <f>Table1[[#This Row],[user_count]]+Table1[[#This Row],[critic_count]]</f>
        <v>24</v>
      </c>
      <c r="S3842" s="2">
        <f>100000*Table1[[#This Row],[review_count]]/Table1[[#This Row],[total sales]]</f>
        <v>12</v>
      </c>
      <c r="T3842" s="2">
        <f>Table1[[#This Row],[total sales]]/(2017-Table1[[#This Row],[year_of_release]])</f>
        <v>12500</v>
      </c>
      <c r="U3842" s="9">
        <f>Table1[[#This Row],[na_sales]]/(2017-Table1[[#This Row],[year_of_release]])</f>
        <v>9375</v>
      </c>
      <c r="V3842" s="6">
        <f>Table1[[#This Row],[eu_sales]]/(2017-Table1[[#This Row],[year_of_release]])</f>
        <v>2500</v>
      </c>
      <c r="W3842" s="6">
        <f>Table1[[#This Row],[jp_sales]]/(2017-Table1[[#This Row],[year_of_release]])</f>
        <v>0</v>
      </c>
      <c r="X3842" s="6">
        <f>Table1[[#This Row],[other_sales]]/(2017-Table1[[#This Row],[year_of_release]])</f>
        <v>625</v>
      </c>
      <c r="Y3842" s="4">
        <v>489752572</v>
      </c>
      <c r="Z3842" s="4">
        <v>430035992</v>
      </c>
      <c r="AA3842" s="4">
        <v>127149000</v>
      </c>
      <c r="AB3842" s="1">
        <f>Table1[[#This Row],[na_sales]]/Table1[[#This Row],[NA population]]</f>
        <v>3.0627710516648396E-4</v>
      </c>
      <c r="AC3842" s="1">
        <f>Table1[[#This Row],[eu_sales]]/Table1[[#This Row],[Eu population]]</f>
        <v>9.3015470202782475E-5</v>
      </c>
      <c r="AD3842" s="1">
        <f>Table1[[#This Row],[jp_sales]]/Table1[[#This Row],[Jp population]]</f>
        <v>0</v>
      </c>
    </row>
    <row r="3843" spans="1:30" x14ac:dyDescent="0.25">
      <c r="A3843" t="s">
        <v>1144</v>
      </c>
      <c r="B3843" t="s">
        <v>138</v>
      </c>
      <c r="C3843">
        <v>2002</v>
      </c>
      <c r="D3843" t="s">
        <v>27</v>
      </c>
      <c r="E3843" t="s">
        <v>425</v>
      </c>
      <c r="F3843" s="4">
        <v>150000</v>
      </c>
      <c r="G3843" s="4">
        <v>40000</v>
      </c>
      <c r="H3843" s="4">
        <v>0</v>
      </c>
      <c r="I3843" s="4">
        <v>10000</v>
      </c>
      <c r="J3843">
        <v>6.6</v>
      </c>
      <c r="K3843">
        <v>4</v>
      </c>
      <c r="L3843">
        <v>8.3000000000000007</v>
      </c>
      <c r="M3843" s="4">
        <v>10</v>
      </c>
      <c r="N3843" t="s">
        <v>3330</v>
      </c>
      <c r="O3843" t="s">
        <v>21</v>
      </c>
      <c r="P3843" s="4">
        <v>200000</v>
      </c>
      <c r="Q3843" s="3">
        <f>AVERAGE(Table1[[#This Row],[critic_score]],Table1[[#This Row],[user_score]])</f>
        <v>7.45</v>
      </c>
      <c r="R3843" s="4">
        <f>Table1[[#This Row],[user_count]]+Table1[[#This Row],[critic_count]]</f>
        <v>14</v>
      </c>
      <c r="S3843" s="2">
        <f>100000*Table1[[#This Row],[review_count]]/Table1[[#This Row],[total sales]]</f>
        <v>7</v>
      </c>
      <c r="T3843" s="2">
        <f>Table1[[#This Row],[total sales]]/(2017-Table1[[#This Row],[year_of_release]])</f>
        <v>13333.333333333334</v>
      </c>
      <c r="U3843" s="9">
        <f>Table1[[#This Row],[na_sales]]/(2017-Table1[[#This Row],[year_of_release]])</f>
        <v>10000</v>
      </c>
      <c r="V3843" s="6">
        <f>Table1[[#This Row],[eu_sales]]/(2017-Table1[[#This Row],[year_of_release]])</f>
        <v>2666.6666666666665</v>
      </c>
      <c r="W3843" s="6">
        <f>Table1[[#This Row],[jp_sales]]/(2017-Table1[[#This Row],[year_of_release]])</f>
        <v>0</v>
      </c>
      <c r="X3843" s="6">
        <f>Table1[[#This Row],[other_sales]]/(2017-Table1[[#This Row],[year_of_release]])</f>
        <v>666.66666666666663</v>
      </c>
      <c r="Y3843" s="4">
        <v>495013192</v>
      </c>
      <c r="Z3843" s="4">
        <v>431019772</v>
      </c>
      <c r="AA3843" s="4">
        <v>127445000</v>
      </c>
      <c r="AB3843" s="1">
        <f>Table1[[#This Row],[na_sales]]/Table1[[#This Row],[NA population]]</f>
        <v>3.0302222733490303E-4</v>
      </c>
      <c r="AC3843" s="1">
        <f>Table1[[#This Row],[eu_sales]]/Table1[[#This Row],[Eu population]]</f>
        <v>9.2803167275583819E-5</v>
      </c>
      <c r="AD3843" s="1">
        <f>Table1[[#This Row],[jp_sales]]/Table1[[#This Row],[Jp population]]</f>
        <v>0</v>
      </c>
    </row>
    <row r="3844" spans="1:30" x14ac:dyDescent="0.25">
      <c r="A3844" t="s">
        <v>3334</v>
      </c>
      <c r="B3844" t="s">
        <v>34</v>
      </c>
      <c r="C3844">
        <v>2007</v>
      </c>
      <c r="D3844" t="s">
        <v>54</v>
      </c>
      <c r="E3844" t="s">
        <v>55</v>
      </c>
      <c r="F3844" s="4">
        <v>180000</v>
      </c>
      <c r="G3844" s="4">
        <v>0</v>
      </c>
      <c r="H3844" s="4">
        <v>0</v>
      </c>
      <c r="I3844" s="4">
        <v>20000</v>
      </c>
      <c r="J3844">
        <v>5</v>
      </c>
      <c r="K3844">
        <v>35</v>
      </c>
      <c r="L3844">
        <v>5.6</v>
      </c>
      <c r="M3844" s="4">
        <v>20</v>
      </c>
      <c r="N3844" t="s">
        <v>3335</v>
      </c>
      <c r="O3844" t="s">
        <v>43</v>
      </c>
      <c r="P3844" s="4">
        <v>200000</v>
      </c>
      <c r="Q3844" s="3">
        <f>AVERAGE(Table1[[#This Row],[critic_score]],Table1[[#This Row],[user_score]])</f>
        <v>5.3</v>
      </c>
      <c r="R3844" s="4">
        <f>Table1[[#This Row],[user_count]]+Table1[[#This Row],[critic_count]]</f>
        <v>55</v>
      </c>
      <c r="S3844" s="2">
        <f>100000*Table1[[#This Row],[review_count]]/Table1[[#This Row],[total sales]]</f>
        <v>27.5</v>
      </c>
      <c r="T3844" s="2">
        <f>Table1[[#This Row],[total sales]]/(2017-Table1[[#This Row],[year_of_release]])</f>
        <v>20000</v>
      </c>
      <c r="U3844" s="9">
        <f>Table1[[#This Row],[na_sales]]/(2017-Table1[[#This Row],[year_of_release]])</f>
        <v>18000</v>
      </c>
      <c r="V3844" s="6">
        <f>Table1[[#This Row],[eu_sales]]/(2017-Table1[[#This Row],[year_of_release]])</f>
        <v>0</v>
      </c>
      <c r="W3844" s="6">
        <f>Table1[[#This Row],[jp_sales]]/(2017-Table1[[#This Row],[year_of_release]])</f>
        <v>0</v>
      </c>
      <c r="X3844" s="6">
        <f>Table1[[#This Row],[other_sales]]/(2017-Table1[[#This Row],[year_of_release]])</f>
        <v>2000</v>
      </c>
      <c r="Y3844" s="4">
        <v>522751172</v>
      </c>
      <c r="Z3844" s="4">
        <v>438594184</v>
      </c>
      <c r="AA3844" s="4">
        <v>128001000</v>
      </c>
      <c r="AB3844" s="1">
        <f>Table1[[#This Row],[na_sales]]/Table1[[#This Row],[NA population]]</f>
        <v>3.4433208310434929E-4</v>
      </c>
      <c r="AC3844" s="1">
        <f>Table1[[#This Row],[eu_sales]]/Table1[[#This Row],[Eu population]]</f>
        <v>0</v>
      </c>
      <c r="AD3844" s="1">
        <f>Table1[[#This Row],[jp_sales]]/Table1[[#This Row],[Jp population]]</f>
        <v>0</v>
      </c>
    </row>
    <row r="3845" spans="1:30" x14ac:dyDescent="0.25">
      <c r="A3845" t="s">
        <v>3115</v>
      </c>
      <c r="B3845" t="s">
        <v>39</v>
      </c>
      <c r="C3845">
        <v>2009</v>
      </c>
      <c r="D3845" t="s">
        <v>40</v>
      </c>
      <c r="E3845" t="s">
        <v>231</v>
      </c>
      <c r="F3845" s="4">
        <v>120000</v>
      </c>
      <c r="G3845" s="4">
        <v>50000</v>
      </c>
      <c r="H3845" s="4">
        <v>0</v>
      </c>
      <c r="I3845" s="4">
        <v>30000</v>
      </c>
      <c r="J3845">
        <v>6.5</v>
      </c>
      <c r="K3845">
        <v>52</v>
      </c>
      <c r="L3845">
        <v>6.1</v>
      </c>
      <c r="M3845" s="4">
        <v>27</v>
      </c>
      <c r="N3845" t="s">
        <v>1049</v>
      </c>
      <c r="O3845" t="s">
        <v>43</v>
      </c>
      <c r="P3845" s="4">
        <v>200000</v>
      </c>
      <c r="Q3845" s="3">
        <f>AVERAGE(Table1[[#This Row],[critic_score]],Table1[[#This Row],[user_score]])</f>
        <v>6.3</v>
      </c>
      <c r="R3845" s="4">
        <f>Table1[[#This Row],[user_count]]+Table1[[#This Row],[critic_count]]</f>
        <v>79</v>
      </c>
      <c r="S3845" s="2">
        <f>100000*Table1[[#This Row],[review_count]]/Table1[[#This Row],[total sales]]</f>
        <v>39.5</v>
      </c>
      <c r="T3845" s="2">
        <f>Table1[[#This Row],[total sales]]/(2017-Table1[[#This Row],[year_of_release]])</f>
        <v>25000</v>
      </c>
      <c r="U3845" s="9">
        <f>Table1[[#This Row],[na_sales]]/(2017-Table1[[#This Row],[year_of_release]])</f>
        <v>15000</v>
      </c>
      <c r="V3845" s="6">
        <f>Table1[[#This Row],[eu_sales]]/(2017-Table1[[#This Row],[year_of_release]])</f>
        <v>6250</v>
      </c>
      <c r="W3845" s="6">
        <f>Table1[[#This Row],[jp_sales]]/(2017-Table1[[#This Row],[year_of_release]])</f>
        <v>0</v>
      </c>
      <c r="X3845" s="6">
        <f>Table1[[#This Row],[other_sales]]/(2017-Table1[[#This Row],[year_of_release]])</f>
        <v>3750</v>
      </c>
      <c r="Y3845" s="4">
        <v>534740514</v>
      </c>
      <c r="Z3845" s="4">
        <v>441041694</v>
      </c>
      <c r="AA3845" s="4">
        <v>128047000</v>
      </c>
      <c r="AB3845" s="1">
        <f>Table1[[#This Row],[na_sales]]/Table1[[#This Row],[NA population]]</f>
        <v>2.2440790786987201E-4</v>
      </c>
      <c r="AC3845" s="1">
        <f>Table1[[#This Row],[eu_sales]]/Table1[[#This Row],[Eu population]]</f>
        <v>1.1336796652155069E-4</v>
      </c>
      <c r="AD3845" s="1">
        <f>Table1[[#This Row],[jp_sales]]/Table1[[#This Row],[Jp population]]</f>
        <v>0</v>
      </c>
    </row>
    <row r="3846" spans="1:30" x14ac:dyDescent="0.25">
      <c r="A3846" t="s">
        <v>3254</v>
      </c>
      <c r="B3846" t="s">
        <v>34</v>
      </c>
      <c r="C3846">
        <v>2008</v>
      </c>
      <c r="D3846" t="s">
        <v>23</v>
      </c>
      <c r="E3846" t="s">
        <v>425</v>
      </c>
      <c r="F3846" s="4">
        <v>120000</v>
      </c>
      <c r="G3846" s="4">
        <v>60000</v>
      </c>
      <c r="H3846" s="4">
        <v>0</v>
      </c>
      <c r="I3846" s="4">
        <v>20000</v>
      </c>
      <c r="J3846">
        <v>6.5</v>
      </c>
      <c r="K3846">
        <v>35</v>
      </c>
      <c r="L3846">
        <v>7.1</v>
      </c>
      <c r="M3846" s="4">
        <v>18</v>
      </c>
      <c r="N3846" t="s">
        <v>3255</v>
      </c>
      <c r="O3846" t="s">
        <v>21</v>
      </c>
      <c r="P3846" s="4">
        <v>200000</v>
      </c>
      <c r="Q3846" s="3">
        <f>AVERAGE(Table1[[#This Row],[critic_score]],Table1[[#This Row],[user_score]])</f>
        <v>6.8</v>
      </c>
      <c r="R3846" s="4">
        <f>Table1[[#This Row],[user_count]]+Table1[[#This Row],[critic_count]]</f>
        <v>53</v>
      </c>
      <c r="S3846" s="2">
        <f>100000*Table1[[#This Row],[review_count]]/Table1[[#This Row],[total sales]]</f>
        <v>26.5</v>
      </c>
      <c r="T3846" s="2">
        <f>Table1[[#This Row],[total sales]]/(2017-Table1[[#This Row],[year_of_release]])</f>
        <v>22222.222222222223</v>
      </c>
      <c r="U3846" s="9">
        <f>Table1[[#This Row],[na_sales]]/(2017-Table1[[#This Row],[year_of_release]])</f>
        <v>13333.333333333334</v>
      </c>
      <c r="V3846" s="6">
        <f>Table1[[#This Row],[eu_sales]]/(2017-Table1[[#This Row],[year_of_release]])</f>
        <v>6666.666666666667</v>
      </c>
      <c r="W3846" s="6">
        <f>Table1[[#This Row],[jp_sales]]/(2017-Table1[[#This Row],[year_of_release]])</f>
        <v>0</v>
      </c>
      <c r="X3846" s="6">
        <f>Table1[[#This Row],[other_sales]]/(2017-Table1[[#This Row],[year_of_release]])</f>
        <v>2222.2222222222222</v>
      </c>
      <c r="Y3846" s="4">
        <v>528816311</v>
      </c>
      <c r="Z3846" s="4">
        <v>440001482</v>
      </c>
      <c r="AA3846" s="4">
        <v>128063000</v>
      </c>
      <c r="AB3846" s="1">
        <f>Table1[[#This Row],[na_sales]]/Table1[[#This Row],[NA population]]</f>
        <v>2.2692189613644502E-4</v>
      </c>
      <c r="AC3846" s="1">
        <f>Table1[[#This Row],[eu_sales]]/Table1[[#This Row],[Eu population]]</f>
        <v>1.3636317706766269E-4</v>
      </c>
      <c r="AD3846" s="1">
        <f>Table1[[#This Row],[jp_sales]]/Table1[[#This Row],[Jp population]]</f>
        <v>0</v>
      </c>
    </row>
    <row r="3847" spans="1:30" x14ac:dyDescent="0.25">
      <c r="A3847" t="s">
        <v>3338</v>
      </c>
      <c r="B3847" t="s">
        <v>26</v>
      </c>
      <c r="C3847">
        <v>2008</v>
      </c>
      <c r="D3847" t="s">
        <v>96</v>
      </c>
      <c r="E3847" t="s">
        <v>403</v>
      </c>
      <c r="F3847" s="4">
        <v>100000</v>
      </c>
      <c r="G3847" s="4">
        <v>20000</v>
      </c>
      <c r="H3847" s="4">
        <v>70000</v>
      </c>
      <c r="I3847" s="4">
        <v>10000</v>
      </c>
      <c r="J3847">
        <v>5.9</v>
      </c>
      <c r="K3847">
        <v>28</v>
      </c>
      <c r="L3847">
        <v>8</v>
      </c>
      <c r="M3847" s="4">
        <v>10</v>
      </c>
      <c r="N3847" t="s">
        <v>3339</v>
      </c>
      <c r="O3847" t="s">
        <v>67</v>
      </c>
      <c r="P3847" s="4">
        <v>200000</v>
      </c>
      <c r="Q3847" s="3">
        <f>AVERAGE(Table1[[#This Row],[critic_score]],Table1[[#This Row],[user_score]])</f>
        <v>6.95</v>
      </c>
      <c r="R3847" s="4">
        <f>Table1[[#This Row],[user_count]]+Table1[[#This Row],[critic_count]]</f>
        <v>38</v>
      </c>
      <c r="S3847" s="2">
        <f>100000*Table1[[#This Row],[review_count]]/Table1[[#This Row],[total sales]]</f>
        <v>19</v>
      </c>
      <c r="T3847" s="2">
        <f>Table1[[#This Row],[total sales]]/(2017-Table1[[#This Row],[year_of_release]])</f>
        <v>22222.222222222223</v>
      </c>
      <c r="U3847" s="9">
        <f>Table1[[#This Row],[na_sales]]/(2017-Table1[[#This Row],[year_of_release]])</f>
        <v>11111.111111111111</v>
      </c>
      <c r="V3847" s="6">
        <f>Table1[[#This Row],[eu_sales]]/(2017-Table1[[#This Row],[year_of_release]])</f>
        <v>2222.2222222222222</v>
      </c>
      <c r="W3847" s="6">
        <f>Table1[[#This Row],[jp_sales]]/(2017-Table1[[#This Row],[year_of_release]])</f>
        <v>7777.7777777777774</v>
      </c>
      <c r="X3847" s="6">
        <f>Table1[[#This Row],[other_sales]]/(2017-Table1[[#This Row],[year_of_release]])</f>
        <v>1111.1111111111111</v>
      </c>
      <c r="Y3847" s="4">
        <v>528816311</v>
      </c>
      <c r="Z3847" s="4">
        <v>440001482</v>
      </c>
      <c r="AA3847" s="4">
        <v>128063000</v>
      </c>
      <c r="AB3847" s="1">
        <f>Table1[[#This Row],[na_sales]]/Table1[[#This Row],[NA population]]</f>
        <v>1.8910158011370418E-4</v>
      </c>
      <c r="AC3847" s="1">
        <f>Table1[[#This Row],[eu_sales]]/Table1[[#This Row],[Eu population]]</f>
        <v>4.5454392355887562E-5</v>
      </c>
      <c r="AD3847" s="1">
        <f>Table1[[#This Row],[jp_sales]]/Table1[[#This Row],[Jp population]]</f>
        <v>5.4660596737543239E-4</v>
      </c>
    </row>
    <row r="3848" spans="1:30" x14ac:dyDescent="0.25">
      <c r="A3848" t="s">
        <v>2322</v>
      </c>
      <c r="B3848" t="s">
        <v>103</v>
      </c>
      <c r="C3848">
        <v>2002</v>
      </c>
      <c r="D3848" t="s">
        <v>191</v>
      </c>
      <c r="E3848" t="s">
        <v>575</v>
      </c>
      <c r="F3848" s="4">
        <v>150000</v>
      </c>
      <c r="G3848" s="4">
        <v>40000</v>
      </c>
      <c r="H3848" s="4">
        <v>0</v>
      </c>
      <c r="I3848" s="4">
        <v>10000</v>
      </c>
      <c r="J3848">
        <v>7.8</v>
      </c>
      <c r="K3848">
        <v>21</v>
      </c>
      <c r="L3848">
        <v>6.6</v>
      </c>
      <c r="M3848" s="4">
        <v>14</v>
      </c>
      <c r="N3848" t="s">
        <v>2323</v>
      </c>
      <c r="O3848" t="s">
        <v>43</v>
      </c>
      <c r="P3848" s="4">
        <v>200000</v>
      </c>
      <c r="Q3848" s="3">
        <f>AVERAGE(Table1[[#This Row],[critic_score]],Table1[[#This Row],[user_score]])</f>
        <v>7.1999999999999993</v>
      </c>
      <c r="R3848" s="4">
        <f>Table1[[#This Row],[user_count]]+Table1[[#This Row],[critic_count]]</f>
        <v>35</v>
      </c>
      <c r="S3848" s="2">
        <f>100000*Table1[[#This Row],[review_count]]/Table1[[#This Row],[total sales]]</f>
        <v>17.5</v>
      </c>
      <c r="T3848" s="2">
        <f>Table1[[#This Row],[total sales]]/(2017-Table1[[#This Row],[year_of_release]])</f>
        <v>13333.333333333334</v>
      </c>
      <c r="U3848" s="9">
        <f>Table1[[#This Row],[na_sales]]/(2017-Table1[[#This Row],[year_of_release]])</f>
        <v>10000</v>
      </c>
      <c r="V3848" s="6">
        <f>Table1[[#This Row],[eu_sales]]/(2017-Table1[[#This Row],[year_of_release]])</f>
        <v>2666.6666666666665</v>
      </c>
      <c r="W3848" s="6">
        <f>Table1[[#This Row],[jp_sales]]/(2017-Table1[[#This Row],[year_of_release]])</f>
        <v>0</v>
      </c>
      <c r="X3848" s="6">
        <f>Table1[[#This Row],[other_sales]]/(2017-Table1[[#This Row],[year_of_release]])</f>
        <v>666.66666666666663</v>
      </c>
      <c r="Y3848" s="4">
        <v>495013192</v>
      </c>
      <c r="Z3848" s="4">
        <v>431019772</v>
      </c>
      <c r="AA3848" s="4">
        <v>127445000</v>
      </c>
      <c r="AB3848" s="1">
        <f>Table1[[#This Row],[na_sales]]/Table1[[#This Row],[NA population]]</f>
        <v>3.0302222733490303E-4</v>
      </c>
      <c r="AC3848" s="1">
        <f>Table1[[#This Row],[eu_sales]]/Table1[[#This Row],[Eu population]]</f>
        <v>9.2803167275583819E-5</v>
      </c>
      <c r="AD3848" s="1">
        <f>Table1[[#This Row],[jp_sales]]/Table1[[#This Row],[Jp population]]</f>
        <v>0</v>
      </c>
    </row>
    <row r="3849" spans="1:30" x14ac:dyDescent="0.25">
      <c r="A3849" t="s">
        <v>3340</v>
      </c>
      <c r="B3849" t="s">
        <v>39</v>
      </c>
      <c r="C3849">
        <v>2006</v>
      </c>
      <c r="D3849" t="s">
        <v>96</v>
      </c>
      <c r="E3849" t="s">
        <v>100</v>
      </c>
      <c r="F3849" s="4">
        <v>140000</v>
      </c>
      <c r="G3849" s="4">
        <v>20000</v>
      </c>
      <c r="H3849" s="4">
        <v>20000</v>
      </c>
      <c r="I3849" s="4">
        <v>20000</v>
      </c>
      <c r="J3849">
        <v>5.8</v>
      </c>
      <c r="K3849">
        <v>40</v>
      </c>
      <c r="L3849">
        <v>7.2</v>
      </c>
      <c r="M3849" s="4">
        <v>36</v>
      </c>
      <c r="N3849" t="s">
        <v>1231</v>
      </c>
      <c r="O3849" t="s">
        <v>67</v>
      </c>
      <c r="P3849" s="4">
        <v>200000</v>
      </c>
      <c r="Q3849" s="3">
        <f>AVERAGE(Table1[[#This Row],[critic_score]],Table1[[#This Row],[user_score]])</f>
        <v>6.5</v>
      </c>
      <c r="R3849" s="4">
        <f>Table1[[#This Row],[user_count]]+Table1[[#This Row],[critic_count]]</f>
        <v>76</v>
      </c>
      <c r="S3849" s="2">
        <f>100000*Table1[[#This Row],[review_count]]/Table1[[#This Row],[total sales]]</f>
        <v>38</v>
      </c>
      <c r="T3849" s="2">
        <f>Table1[[#This Row],[total sales]]/(2017-Table1[[#This Row],[year_of_release]])</f>
        <v>18181.81818181818</v>
      </c>
      <c r="U3849" s="9">
        <f>Table1[[#This Row],[na_sales]]/(2017-Table1[[#This Row],[year_of_release]])</f>
        <v>12727.272727272728</v>
      </c>
      <c r="V3849" s="6">
        <f>Table1[[#This Row],[eu_sales]]/(2017-Table1[[#This Row],[year_of_release]])</f>
        <v>1818.1818181818182</v>
      </c>
      <c r="W3849" s="6">
        <f>Table1[[#This Row],[jp_sales]]/(2017-Table1[[#This Row],[year_of_release]])</f>
        <v>1818.1818181818182</v>
      </c>
      <c r="X3849" s="6">
        <f>Table1[[#This Row],[other_sales]]/(2017-Table1[[#This Row],[year_of_release]])</f>
        <v>1818.1818181818182</v>
      </c>
      <c r="Y3849" s="4">
        <v>516818555</v>
      </c>
      <c r="Z3849" s="4">
        <v>437126892</v>
      </c>
      <c r="AA3849" s="4">
        <v>127854000</v>
      </c>
      <c r="AB3849" s="1">
        <f>Table1[[#This Row],[na_sales]]/Table1[[#This Row],[NA population]]</f>
        <v>2.7088810694886914E-4</v>
      </c>
      <c r="AC3849" s="1">
        <f>Table1[[#This Row],[eu_sales]]/Table1[[#This Row],[Eu population]]</f>
        <v>4.5753304969395475E-5</v>
      </c>
      <c r="AD3849" s="1">
        <f>Table1[[#This Row],[jp_sales]]/Table1[[#This Row],[Jp population]]</f>
        <v>1.5642842617360426E-4</v>
      </c>
    </row>
    <row r="3850" spans="1:30" x14ac:dyDescent="0.25">
      <c r="A3850" t="s">
        <v>844</v>
      </c>
      <c r="B3850" t="s">
        <v>138</v>
      </c>
      <c r="C3850">
        <v>2004</v>
      </c>
      <c r="D3850" t="s">
        <v>40</v>
      </c>
      <c r="E3850" t="s">
        <v>83</v>
      </c>
      <c r="F3850" s="4">
        <v>150000</v>
      </c>
      <c r="G3850" s="4">
        <v>40000</v>
      </c>
      <c r="H3850" s="4">
        <v>0</v>
      </c>
      <c r="I3850" s="4">
        <v>10000</v>
      </c>
      <c r="J3850">
        <v>8.3000000000000007</v>
      </c>
      <c r="K3850">
        <v>31</v>
      </c>
      <c r="L3850">
        <v>8.6</v>
      </c>
      <c r="M3850" s="4">
        <v>20</v>
      </c>
      <c r="N3850" t="s">
        <v>83</v>
      </c>
      <c r="O3850" t="s">
        <v>43</v>
      </c>
      <c r="P3850" s="4">
        <v>200000</v>
      </c>
      <c r="Q3850" s="3">
        <f>AVERAGE(Table1[[#This Row],[critic_score]],Table1[[#This Row],[user_score]])</f>
        <v>8.4499999999999993</v>
      </c>
      <c r="R3850" s="4">
        <f>Table1[[#This Row],[user_count]]+Table1[[#This Row],[critic_count]]</f>
        <v>51</v>
      </c>
      <c r="S3850" s="2">
        <f>100000*Table1[[#This Row],[review_count]]/Table1[[#This Row],[total sales]]</f>
        <v>25.5</v>
      </c>
      <c r="T3850" s="2">
        <f>Table1[[#This Row],[total sales]]/(2017-Table1[[#This Row],[year_of_release]])</f>
        <v>15384.615384615385</v>
      </c>
      <c r="U3850" s="9">
        <f>Table1[[#This Row],[na_sales]]/(2017-Table1[[#This Row],[year_of_release]])</f>
        <v>11538.461538461539</v>
      </c>
      <c r="V3850" s="6">
        <f>Table1[[#This Row],[eu_sales]]/(2017-Table1[[#This Row],[year_of_release]])</f>
        <v>3076.9230769230771</v>
      </c>
      <c r="W3850" s="6">
        <f>Table1[[#This Row],[jp_sales]]/(2017-Table1[[#This Row],[year_of_release]])</f>
        <v>0</v>
      </c>
      <c r="X3850" s="6">
        <f>Table1[[#This Row],[other_sales]]/(2017-Table1[[#This Row],[year_of_release]])</f>
        <v>769.23076923076928</v>
      </c>
      <c r="Y3850" s="4">
        <v>505524224</v>
      </c>
      <c r="Z3850" s="4">
        <v>434174638</v>
      </c>
      <c r="AA3850" s="4">
        <v>127761000</v>
      </c>
      <c r="AB3850" s="1">
        <f>Table1[[#This Row],[na_sales]]/Table1[[#This Row],[NA population]]</f>
        <v>2.9672168588304882E-4</v>
      </c>
      <c r="AC3850" s="1">
        <f>Table1[[#This Row],[eu_sales]]/Table1[[#This Row],[Eu population]]</f>
        <v>9.2128826741832854E-5</v>
      </c>
      <c r="AD3850" s="1">
        <f>Table1[[#This Row],[jp_sales]]/Table1[[#This Row],[Jp population]]</f>
        <v>0</v>
      </c>
    </row>
    <row r="3851" spans="1:30" x14ac:dyDescent="0.25">
      <c r="A3851" t="s">
        <v>1499</v>
      </c>
      <c r="B3851" t="s">
        <v>34</v>
      </c>
      <c r="C3851">
        <v>2007</v>
      </c>
      <c r="D3851" t="s">
        <v>40</v>
      </c>
      <c r="E3851" t="s">
        <v>642</v>
      </c>
      <c r="F3851" s="4">
        <v>170000</v>
      </c>
      <c r="G3851" s="4">
        <v>10000</v>
      </c>
      <c r="H3851" s="4">
        <v>0</v>
      </c>
      <c r="I3851" s="4">
        <v>20000</v>
      </c>
      <c r="J3851">
        <v>5.3</v>
      </c>
      <c r="K3851">
        <v>27</v>
      </c>
      <c r="L3851">
        <v>7.4</v>
      </c>
      <c r="M3851" s="4">
        <v>13</v>
      </c>
      <c r="N3851" t="s">
        <v>643</v>
      </c>
      <c r="O3851" t="s">
        <v>67</v>
      </c>
      <c r="P3851" s="4">
        <v>200000</v>
      </c>
      <c r="Q3851" s="3">
        <f>AVERAGE(Table1[[#This Row],[critic_score]],Table1[[#This Row],[user_score]])</f>
        <v>6.35</v>
      </c>
      <c r="R3851" s="4">
        <f>Table1[[#This Row],[user_count]]+Table1[[#This Row],[critic_count]]</f>
        <v>40</v>
      </c>
      <c r="S3851" s="2">
        <f>100000*Table1[[#This Row],[review_count]]/Table1[[#This Row],[total sales]]</f>
        <v>20</v>
      </c>
      <c r="T3851" s="2">
        <f>Table1[[#This Row],[total sales]]/(2017-Table1[[#This Row],[year_of_release]])</f>
        <v>20000</v>
      </c>
      <c r="U3851" s="9">
        <f>Table1[[#This Row],[na_sales]]/(2017-Table1[[#This Row],[year_of_release]])</f>
        <v>17000</v>
      </c>
      <c r="V3851" s="6">
        <f>Table1[[#This Row],[eu_sales]]/(2017-Table1[[#This Row],[year_of_release]])</f>
        <v>1000</v>
      </c>
      <c r="W3851" s="6">
        <f>Table1[[#This Row],[jp_sales]]/(2017-Table1[[#This Row],[year_of_release]])</f>
        <v>0</v>
      </c>
      <c r="X3851" s="6">
        <f>Table1[[#This Row],[other_sales]]/(2017-Table1[[#This Row],[year_of_release]])</f>
        <v>2000</v>
      </c>
      <c r="Y3851" s="4">
        <v>522751172</v>
      </c>
      <c r="Z3851" s="4">
        <v>438594184</v>
      </c>
      <c r="AA3851" s="4">
        <v>128001000</v>
      </c>
      <c r="AB3851" s="1">
        <f>Table1[[#This Row],[na_sales]]/Table1[[#This Row],[NA population]]</f>
        <v>3.2520252293188548E-4</v>
      </c>
      <c r="AC3851" s="1">
        <f>Table1[[#This Row],[eu_sales]]/Table1[[#This Row],[Eu population]]</f>
        <v>2.280011993957494E-5</v>
      </c>
      <c r="AD3851" s="1">
        <f>Table1[[#This Row],[jp_sales]]/Table1[[#This Row],[Jp population]]</f>
        <v>0</v>
      </c>
    </row>
    <row r="3852" spans="1:30" x14ac:dyDescent="0.25">
      <c r="A3852" t="s">
        <v>3341</v>
      </c>
      <c r="B3852" t="s">
        <v>45</v>
      </c>
      <c r="C3852">
        <v>2005</v>
      </c>
      <c r="D3852" t="s">
        <v>40</v>
      </c>
      <c r="E3852" t="s">
        <v>575</v>
      </c>
      <c r="F3852" s="4">
        <v>100000</v>
      </c>
      <c r="G3852" s="4">
        <v>70000</v>
      </c>
      <c r="H3852" s="4">
        <v>0</v>
      </c>
      <c r="I3852" s="4">
        <v>30000</v>
      </c>
      <c r="J3852">
        <v>4.7</v>
      </c>
      <c r="K3852">
        <v>14</v>
      </c>
      <c r="L3852">
        <v>8.8000000000000007</v>
      </c>
      <c r="M3852" s="4">
        <v>76</v>
      </c>
      <c r="N3852" t="s">
        <v>369</v>
      </c>
      <c r="O3852" t="s">
        <v>43</v>
      </c>
      <c r="P3852" s="4">
        <v>200000</v>
      </c>
      <c r="Q3852" s="3">
        <f>AVERAGE(Table1[[#This Row],[critic_score]],Table1[[#This Row],[user_score]])</f>
        <v>6.75</v>
      </c>
      <c r="R3852" s="4">
        <f>Table1[[#This Row],[user_count]]+Table1[[#This Row],[critic_count]]</f>
        <v>90</v>
      </c>
      <c r="S3852" s="2">
        <f>100000*Table1[[#This Row],[review_count]]/Table1[[#This Row],[total sales]]</f>
        <v>45</v>
      </c>
      <c r="T3852" s="2">
        <f>Table1[[#This Row],[total sales]]/(2017-Table1[[#This Row],[year_of_release]])</f>
        <v>16666.666666666668</v>
      </c>
      <c r="U3852" s="9">
        <f>Table1[[#This Row],[na_sales]]/(2017-Table1[[#This Row],[year_of_release]])</f>
        <v>8333.3333333333339</v>
      </c>
      <c r="V3852" s="6">
        <f>Table1[[#This Row],[eu_sales]]/(2017-Table1[[#This Row],[year_of_release]])</f>
        <v>5833.333333333333</v>
      </c>
      <c r="W3852" s="6">
        <f>Table1[[#This Row],[jp_sales]]/(2017-Table1[[#This Row],[year_of_release]])</f>
        <v>0</v>
      </c>
      <c r="X3852" s="6">
        <f>Table1[[#This Row],[other_sales]]/(2017-Table1[[#This Row],[year_of_release]])</f>
        <v>2500</v>
      </c>
      <c r="Y3852" s="4">
        <v>511054143</v>
      </c>
      <c r="Z3852" s="4">
        <v>435713800</v>
      </c>
      <c r="AA3852" s="4">
        <v>127773000</v>
      </c>
      <c r="AB3852" s="1">
        <f>Table1[[#This Row],[na_sales]]/Table1[[#This Row],[NA population]]</f>
        <v>1.9567398360764292E-4</v>
      </c>
      <c r="AC3852" s="1">
        <f>Table1[[#This Row],[eu_sales]]/Table1[[#This Row],[Eu population]]</f>
        <v>1.6065591679675971E-4</v>
      </c>
      <c r="AD3852" s="1">
        <f>Table1[[#This Row],[jp_sales]]/Table1[[#This Row],[Jp population]]</f>
        <v>0</v>
      </c>
    </row>
    <row r="3853" spans="1:30" x14ac:dyDescent="0.25">
      <c r="A3853" t="s">
        <v>3062</v>
      </c>
      <c r="B3853" t="s">
        <v>26</v>
      </c>
      <c r="C3853">
        <v>2009</v>
      </c>
      <c r="D3853" t="s">
        <v>40</v>
      </c>
      <c r="E3853" t="s">
        <v>55</v>
      </c>
      <c r="F3853" s="4">
        <v>150000</v>
      </c>
      <c r="G3853" s="4">
        <v>30000</v>
      </c>
      <c r="H3853" s="4">
        <v>0</v>
      </c>
      <c r="I3853" s="4">
        <v>20000</v>
      </c>
      <c r="J3853">
        <v>5.5</v>
      </c>
      <c r="K3853">
        <v>8</v>
      </c>
      <c r="L3853">
        <v>8.1</v>
      </c>
      <c r="M3853" s="4">
        <v>8</v>
      </c>
      <c r="N3853" t="s">
        <v>803</v>
      </c>
      <c r="O3853" t="s">
        <v>84</v>
      </c>
      <c r="P3853" s="4">
        <v>200000</v>
      </c>
      <c r="Q3853" s="3">
        <f>AVERAGE(Table1[[#This Row],[critic_score]],Table1[[#This Row],[user_score]])</f>
        <v>6.8</v>
      </c>
      <c r="R3853" s="4">
        <f>Table1[[#This Row],[user_count]]+Table1[[#This Row],[critic_count]]</f>
        <v>16</v>
      </c>
      <c r="S3853" s="2">
        <f>100000*Table1[[#This Row],[review_count]]/Table1[[#This Row],[total sales]]</f>
        <v>8</v>
      </c>
      <c r="T3853" s="2">
        <f>Table1[[#This Row],[total sales]]/(2017-Table1[[#This Row],[year_of_release]])</f>
        <v>25000</v>
      </c>
      <c r="U3853" s="9">
        <f>Table1[[#This Row],[na_sales]]/(2017-Table1[[#This Row],[year_of_release]])</f>
        <v>18750</v>
      </c>
      <c r="V3853" s="6">
        <f>Table1[[#This Row],[eu_sales]]/(2017-Table1[[#This Row],[year_of_release]])</f>
        <v>3750</v>
      </c>
      <c r="W3853" s="6">
        <f>Table1[[#This Row],[jp_sales]]/(2017-Table1[[#This Row],[year_of_release]])</f>
        <v>0</v>
      </c>
      <c r="X3853" s="6">
        <f>Table1[[#This Row],[other_sales]]/(2017-Table1[[#This Row],[year_of_release]])</f>
        <v>2500</v>
      </c>
      <c r="Y3853" s="4">
        <v>534740514</v>
      </c>
      <c r="Z3853" s="4">
        <v>441041694</v>
      </c>
      <c r="AA3853" s="4">
        <v>128047000</v>
      </c>
      <c r="AB3853" s="1">
        <f>Table1[[#This Row],[na_sales]]/Table1[[#This Row],[NA population]]</f>
        <v>2.8050988483734003E-4</v>
      </c>
      <c r="AC3853" s="1">
        <f>Table1[[#This Row],[eu_sales]]/Table1[[#This Row],[Eu population]]</f>
        <v>6.802077991293041E-5</v>
      </c>
      <c r="AD3853" s="1">
        <f>Table1[[#This Row],[jp_sales]]/Table1[[#This Row],[Jp population]]</f>
        <v>0</v>
      </c>
    </row>
    <row r="3854" spans="1:30" x14ac:dyDescent="0.25">
      <c r="A3854" t="s">
        <v>3342</v>
      </c>
      <c r="B3854" t="s">
        <v>26</v>
      </c>
      <c r="C3854">
        <v>2010</v>
      </c>
      <c r="D3854" t="s">
        <v>96</v>
      </c>
      <c r="E3854" t="s">
        <v>20</v>
      </c>
      <c r="F3854" s="4">
        <v>80000</v>
      </c>
      <c r="G3854" s="4">
        <v>40000</v>
      </c>
      <c r="H3854" s="4">
        <v>70000</v>
      </c>
      <c r="I3854" s="4">
        <v>10000</v>
      </c>
      <c r="J3854">
        <v>7.6</v>
      </c>
      <c r="K3854">
        <v>40</v>
      </c>
      <c r="L3854">
        <v>7.9</v>
      </c>
      <c r="M3854" s="4">
        <v>23</v>
      </c>
      <c r="N3854" t="s">
        <v>1074</v>
      </c>
      <c r="O3854" t="s">
        <v>84</v>
      </c>
      <c r="P3854" s="4">
        <v>200000</v>
      </c>
      <c r="Q3854" s="3">
        <f>AVERAGE(Table1[[#This Row],[critic_score]],Table1[[#This Row],[user_score]])</f>
        <v>7.75</v>
      </c>
      <c r="R3854" s="4">
        <f>Table1[[#This Row],[user_count]]+Table1[[#This Row],[critic_count]]</f>
        <v>63</v>
      </c>
      <c r="S3854" s="2">
        <f>100000*Table1[[#This Row],[review_count]]/Table1[[#This Row],[total sales]]</f>
        <v>31.5</v>
      </c>
      <c r="T3854" s="2">
        <f>Table1[[#This Row],[total sales]]/(2017-Table1[[#This Row],[year_of_release]])</f>
        <v>28571.428571428572</v>
      </c>
      <c r="U3854" s="9">
        <f>Table1[[#This Row],[na_sales]]/(2017-Table1[[#This Row],[year_of_release]])</f>
        <v>11428.571428571429</v>
      </c>
      <c r="V3854" s="6">
        <f>Table1[[#This Row],[eu_sales]]/(2017-Table1[[#This Row],[year_of_release]])</f>
        <v>5714.2857142857147</v>
      </c>
      <c r="W3854" s="6">
        <f>Table1[[#This Row],[jp_sales]]/(2017-Table1[[#This Row],[year_of_release]])</f>
        <v>10000</v>
      </c>
      <c r="X3854" s="6">
        <f>Table1[[#This Row],[other_sales]]/(2017-Table1[[#This Row],[year_of_release]])</f>
        <v>1428.5714285714287</v>
      </c>
      <c r="Y3854" s="4">
        <v>540520772</v>
      </c>
      <c r="Z3854" s="4">
        <v>441654761</v>
      </c>
      <c r="AA3854" s="4">
        <v>128070000</v>
      </c>
      <c r="AB3854" s="1">
        <f>Table1[[#This Row],[na_sales]]/Table1[[#This Row],[NA population]]</f>
        <v>1.4800541282435672E-4</v>
      </c>
      <c r="AC3854" s="1">
        <f>Table1[[#This Row],[eu_sales]]/Table1[[#This Row],[Eu population]]</f>
        <v>9.05684791202783E-5</v>
      </c>
      <c r="AD3854" s="1">
        <f>Table1[[#This Row],[jp_sales]]/Table1[[#This Row],[Jp population]]</f>
        <v>5.4657609120012493E-4</v>
      </c>
    </row>
    <row r="3855" spans="1:30" x14ac:dyDescent="0.25">
      <c r="A3855" t="s">
        <v>3344</v>
      </c>
      <c r="B3855" t="s">
        <v>39</v>
      </c>
      <c r="C3855">
        <v>2014</v>
      </c>
      <c r="D3855" t="s">
        <v>40</v>
      </c>
      <c r="E3855" t="s">
        <v>171</v>
      </c>
      <c r="F3855" s="4">
        <v>30000</v>
      </c>
      <c r="G3855" s="4">
        <v>120000</v>
      </c>
      <c r="H3855" s="4">
        <v>20000</v>
      </c>
      <c r="I3855" s="4">
        <v>30000</v>
      </c>
      <c r="J3855">
        <v>6.3</v>
      </c>
      <c r="K3855">
        <v>55</v>
      </c>
      <c r="L3855">
        <v>7.8</v>
      </c>
      <c r="M3855" s="4">
        <v>528</v>
      </c>
      <c r="N3855" t="s">
        <v>1218</v>
      </c>
      <c r="O3855" t="s">
        <v>43</v>
      </c>
      <c r="P3855" s="4">
        <v>200000</v>
      </c>
      <c r="Q3855" s="3">
        <f>AVERAGE(Table1[[#This Row],[critic_score]],Table1[[#This Row],[user_score]])</f>
        <v>7.05</v>
      </c>
      <c r="R3855" s="4">
        <f>Table1[[#This Row],[user_count]]+Table1[[#This Row],[critic_count]]</f>
        <v>583</v>
      </c>
      <c r="S3855" s="2">
        <f>100000*Table1[[#This Row],[review_count]]/Table1[[#This Row],[total sales]]</f>
        <v>291.5</v>
      </c>
      <c r="T3855" s="2">
        <f>Table1[[#This Row],[total sales]]/(2017-Table1[[#This Row],[year_of_release]])</f>
        <v>66666.666666666672</v>
      </c>
      <c r="U3855" s="9">
        <f>Table1[[#This Row],[na_sales]]/(2017-Table1[[#This Row],[year_of_release]])</f>
        <v>10000</v>
      </c>
      <c r="V3855" s="6">
        <f>Table1[[#This Row],[eu_sales]]/(2017-Table1[[#This Row],[year_of_release]])</f>
        <v>40000</v>
      </c>
      <c r="W3855" s="6">
        <f>Table1[[#This Row],[jp_sales]]/(2017-Table1[[#This Row],[year_of_release]])</f>
        <v>6666.666666666667</v>
      </c>
      <c r="X3855" s="6">
        <f>Table1[[#This Row],[other_sales]]/(2017-Table1[[#This Row],[year_of_release]])</f>
        <v>10000</v>
      </c>
      <c r="Y3855" s="4">
        <v>562338430</v>
      </c>
      <c r="Z3855" s="4">
        <v>443580712</v>
      </c>
      <c r="AA3855" s="4">
        <v>127276000</v>
      </c>
      <c r="AB3855" s="1">
        <f>Table1[[#This Row],[na_sales]]/Table1[[#This Row],[NA population]]</f>
        <v>5.3348656964454664E-5</v>
      </c>
      <c r="AC3855" s="1">
        <f>Table1[[#This Row],[eu_sales]]/Table1[[#This Row],[Eu population]]</f>
        <v>2.7052573918047185E-4</v>
      </c>
      <c r="AD3855" s="1">
        <f>Table1[[#This Row],[jp_sales]]/Table1[[#This Row],[Jp population]]</f>
        <v>1.5713881643043465E-4</v>
      </c>
    </row>
    <row r="3856" spans="1:30" x14ac:dyDescent="0.25">
      <c r="A3856" t="s">
        <v>3345</v>
      </c>
      <c r="B3856" t="s">
        <v>39</v>
      </c>
      <c r="C3856">
        <v>2011</v>
      </c>
      <c r="D3856" t="s">
        <v>40</v>
      </c>
      <c r="E3856" t="s">
        <v>1685</v>
      </c>
      <c r="F3856" s="4">
        <v>0</v>
      </c>
      <c r="G3856" s="4">
        <v>30000</v>
      </c>
      <c r="H3856" s="4">
        <v>160000</v>
      </c>
      <c r="I3856" s="4">
        <v>10000</v>
      </c>
      <c r="J3856">
        <v>5.8</v>
      </c>
      <c r="K3856">
        <v>25</v>
      </c>
      <c r="L3856">
        <v>6.5</v>
      </c>
      <c r="M3856" s="4">
        <v>15</v>
      </c>
      <c r="N3856" t="s">
        <v>1956</v>
      </c>
      <c r="O3856" t="s">
        <v>43</v>
      </c>
      <c r="P3856" s="4">
        <v>200000</v>
      </c>
      <c r="Q3856" s="3">
        <f>AVERAGE(Table1[[#This Row],[critic_score]],Table1[[#This Row],[user_score]])</f>
        <v>6.15</v>
      </c>
      <c r="R3856" s="4">
        <f>Table1[[#This Row],[user_count]]+Table1[[#This Row],[critic_count]]</f>
        <v>40</v>
      </c>
      <c r="S3856" s="2">
        <f>100000*Table1[[#This Row],[review_count]]/Table1[[#This Row],[total sales]]</f>
        <v>20</v>
      </c>
      <c r="T3856" s="2">
        <f>Table1[[#This Row],[total sales]]/(2017-Table1[[#This Row],[year_of_release]])</f>
        <v>33333.333333333336</v>
      </c>
      <c r="U3856" s="9">
        <f>Table1[[#This Row],[na_sales]]/(2017-Table1[[#This Row],[year_of_release]])</f>
        <v>0</v>
      </c>
      <c r="V3856" s="6">
        <f>Table1[[#This Row],[eu_sales]]/(2017-Table1[[#This Row],[year_of_release]])</f>
        <v>5000</v>
      </c>
      <c r="W3856" s="6">
        <f>Table1[[#This Row],[jp_sales]]/(2017-Table1[[#This Row],[year_of_release]])</f>
        <v>26666.666666666668</v>
      </c>
      <c r="X3856" s="6">
        <f>Table1[[#This Row],[other_sales]]/(2017-Table1[[#This Row],[year_of_release]])</f>
        <v>1666.6666666666667</v>
      </c>
      <c r="Y3856" s="4">
        <v>545961365</v>
      </c>
      <c r="Z3856" s="4">
        <v>440756453</v>
      </c>
      <c r="AA3856" s="4">
        <v>127833000</v>
      </c>
      <c r="AB3856" s="1">
        <f>Table1[[#This Row],[na_sales]]/Table1[[#This Row],[NA population]]</f>
        <v>0</v>
      </c>
      <c r="AC3856" s="1">
        <f>Table1[[#This Row],[eu_sales]]/Table1[[#This Row],[Eu population]]</f>
        <v>6.8064800403500847E-5</v>
      </c>
      <c r="AD3856" s="1">
        <f>Table1[[#This Row],[jp_sales]]/Table1[[#This Row],[Jp population]]</f>
        <v>1.2516329899165317E-3</v>
      </c>
    </row>
    <row r="3857" spans="1:30" x14ac:dyDescent="0.25">
      <c r="A3857" t="s">
        <v>3347</v>
      </c>
      <c r="B3857" t="s">
        <v>118</v>
      </c>
      <c r="C3857">
        <v>2006</v>
      </c>
      <c r="D3857" t="s">
        <v>54</v>
      </c>
      <c r="E3857" t="s">
        <v>83</v>
      </c>
      <c r="F3857" s="4">
        <v>170000</v>
      </c>
      <c r="G3857" s="4">
        <v>10000</v>
      </c>
      <c r="H3857" s="4">
        <v>0</v>
      </c>
      <c r="I3857" s="4">
        <v>20000</v>
      </c>
      <c r="J3857">
        <v>5.8</v>
      </c>
      <c r="K3857">
        <v>37</v>
      </c>
      <c r="L3857">
        <v>7.5</v>
      </c>
      <c r="M3857" s="4">
        <v>39</v>
      </c>
      <c r="N3857" t="s">
        <v>83</v>
      </c>
      <c r="O3857" t="s">
        <v>43</v>
      </c>
      <c r="P3857" s="4">
        <v>200000</v>
      </c>
      <c r="Q3857" s="3">
        <f>AVERAGE(Table1[[#This Row],[critic_score]],Table1[[#This Row],[user_score]])</f>
        <v>6.65</v>
      </c>
      <c r="R3857" s="4">
        <f>Table1[[#This Row],[user_count]]+Table1[[#This Row],[critic_count]]</f>
        <v>76</v>
      </c>
      <c r="S3857" s="2">
        <f>100000*Table1[[#This Row],[review_count]]/Table1[[#This Row],[total sales]]</f>
        <v>38</v>
      </c>
      <c r="T3857" s="2">
        <f>Table1[[#This Row],[total sales]]/(2017-Table1[[#This Row],[year_of_release]])</f>
        <v>18181.81818181818</v>
      </c>
      <c r="U3857" s="9">
        <f>Table1[[#This Row],[na_sales]]/(2017-Table1[[#This Row],[year_of_release]])</f>
        <v>15454.545454545454</v>
      </c>
      <c r="V3857" s="6">
        <f>Table1[[#This Row],[eu_sales]]/(2017-Table1[[#This Row],[year_of_release]])</f>
        <v>909.09090909090912</v>
      </c>
      <c r="W3857" s="6">
        <f>Table1[[#This Row],[jp_sales]]/(2017-Table1[[#This Row],[year_of_release]])</f>
        <v>0</v>
      </c>
      <c r="X3857" s="6">
        <f>Table1[[#This Row],[other_sales]]/(2017-Table1[[#This Row],[year_of_release]])</f>
        <v>1818.1818181818182</v>
      </c>
      <c r="Y3857" s="4">
        <v>516818555</v>
      </c>
      <c r="Z3857" s="4">
        <v>437126892</v>
      </c>
      <c r="AA3857" s="4">
        <v>127854000</v>
      </c>
      <c r="AB3857" s="1">
        <f>Table1[[#This Row],[na_sales]]/Table1[[#This Row],[NA population]]</f>
        <v>3.2893555843791248E-4</v>
      </c>
      <c r="AC3857" s="1">
        <f>Table1[[#This Row],[eu_sales]]/Table1[[#This Row],[Eu population]]</f>
        <v>2.2876652484697737E-5</v>
      </c>
      <c r="AD3857" s="1">
        <f>Table1[[#This Row],[jp_sales]]/Table1[[#This Row],[Jp population]]</f>
        <v>0</v>
      </c>
    </row>
    <row r="3858" spans="1:30" x14ac:dyDescent="0.25">
      <c r="A3858" t="s">
        <v>2191</v>
      </c>
      <c r="B3858" t="s">
        <v>39</v>
      </c>
      <c r="C3858">
        <v>2012</v>
      </c>
      <c r="D3858" t="s">
        <v>19</v>
      </c>
      <c r="E3858" t="s">
        <v>41</v>
      </c>
      <c r="F3858" s="4">
        <v>180000</v>
      </c>
      <c r="G3858" s="4">
        <v>0</v>
      </c>
      <c r="H3858" s="4">
        <v>0</v>
      </c>
      <c r="I3858" s="4">
        <v>20000</v>
      </c>
      <c r="J3858">
        <v>6.8</v>
      </c>
      <c r="K3858">
        <v>8</v>
      </c>
      <c r="L3858">
        <v>4.4000000000000004</v>
      </c>
      <c r="M3858" s="4">
        <v>5</v>
      </c>
      <c r="N3858" t="s">
        <v>306</v>
      </c>
      <c r="O3858" t="s">
        <v>21</v>
      </c>
      <c r="P3858" s="4">
        <v>200000</v>
      </c>
      <c r="Q3858" s="3">
        <f>AVERAGE(Table1[[#This Row],[critic_score]],Table1[[#This Row],[user_score]])</f>
        <v>5.6</v>
      </c>
      <c r="R3858" s="4">
        <f>Table1[[#This Row],[user_count]]+Table1[[#This Row],[critic_count]]</f>
        <v>13</v>
      </c>
      <c r="S3858" s="2">
        <f>100000*Table1[[#This Row],[review_count]]/Table1[[#This Row],[total sales]]</f>
        <v>6.5</v>
      </c>
      <c r="T3858" s="2">
        <f>Table1[[#This Row],[total sales]]/(2017-Table1[[#This Row],[year_of_release]])</f>
        <v>40000</v>
      </c>
      <c r="U3858" s="9">
        <f>Table1[[#This Row],[na_sales]]/(2017-Table1[[#This Row],[year_of_release]])</f>
        <v>36000</v>
      </c>
      <c r="V3858" s="6">
        <f>Table1[[#This Row],[eu_sales]]/(2017-Table1[[#This Row],[year_of_release]])</f>
        <v>0</v>
      </c>
      <c r="W3858" s="6">
        <f>Table1[[#This Row],[jp_sales]]/(2017-Table1[[#This Row],[year_of_release]])</f>
        <v>0</v>
      </c>
      <c r="X3858" s="6">
        <f>Table1[[#This Row],[other_sales]]/(2017-Table1[[#This Row],[year_of_release]])</f>
        <v>4000</v>
      </c>
      <c r="Y3858" s="4">
        <v>551484507</v>
      </c>
      <c r="Z3858" s="4">
        <v>441417242</v>
      </c>
      <c r="AA3858" s="4">
        <v>127629000</v>
      </c>
      <c r="AB3858" s="1">
        <f>Table1[[#This Row],[na_sales]]/Table1[[#This Row],[NA population]]</f>
        <v>3.2639176208081581E-4</v>
      </c>
      <c r="AC3858" s="1">
        <f>Table1[[#This Row],[eu_sales]]/Table1[[#This Row],[Eu population]]</f>
        <v>0</v>
      </c>
      <c r="AD3858" s="1">
        <f>Table1[[#This Row],[jp_sales]]/Table1[[#This Row],[Jp population]]</f>
        <v>0</v>
      </c>
    </row>
    <row r="3859" spans="1:30" x14ac:dyDescent="0.25">
      <c r="A3859" t="s">
        <v>3348</v>
      </c>
      <c r="B3859" t="s">
        <v>118</v>
      </c>
      <c r="C3859">
        <v>2006</v>
      </c>
      <c r="D3859" t="s">
        <v>40</v>
      </c>
      <c r="E3859" t="s">
        <v>41</v>
      </c>
      <c r="F3859" s="4">
        <v>180000</v>
      </c>
      <c r="G3859" s="4">
        <v>0</v>
      </c>
      <c r="H3859" s="4">
        <v>0</v>
      </c>
      <c r="I3859" s="4">
        <v>20000</v>
      </c>
      <c r="J3859">
        <v>5.0999999999999996</v>
      </c>
      <c r="K3859">
        <v>14</v>
      </c>
      <c r="L3859">
        <v>6.3</v>
      </c>
      <c r="M3859" s="4">
        <v>15</v>
      </c>
      <c r="N3859" t="s">
        <v>1117</v>
      </c>
      <c r="O3859" t="s">
        <v>43</v>
      </c>
      <c r="P3859" s="4">
        <v>200000</v>
      </c>
      <c r="Q3859" s="3">
        <f>AVERAGE(Table1[[#This Row],[critic_score]],Table1[[#This Row],[user_score]])</f>
        <v>5.6999999999999993</v>
      </c>
      <c r="R3859" s="4">
        <f>Table1[[#This Row],[user_count]]+Table1[[#This Row],[critic_count]]</f>
        <v>29</v>
      </c>
      <c r="S3859" s="2">
        <f>100000*Table1[[#This Row],[review_count]]/Table1[[#This Row],[total sales]]</f>
        <v>14.5</v>
      </c>
      <c r="T3859" s="2">
        <f>Table1[[#This Row],[total sales]]/(2017-Table1[[#This Row],[year_of_release]])</f>
        <v>18181.81818181818</v>
      </c>
      <c r="U3859" s="9">
        <f>Table1[[#This Row],[na_sales]]/(2017-Table1[[#This Row],[year_of_release]])</f>
        <v>16363.636363636364</v>
      </c>
      <c r="V3859" s="6">
        <f>Table1[[#This Row],[eu_sales]]/(2017-Table1[[#This Row],[year_of_release]])</f>
        <v>0</v>
      </c>
      <c r="W3859" s="6">
        <f>Table1[[#This Row],[jp_sales]]/(2017-Table1[[#This Row],[year_of_release]])</f>
        <v>0</v>
      </c>
      <c r="X3859" s="6">
        <f>Table1[[#This Row],[other_sales]]/(2017-Table1[[#This Row],[year_of_release]])</f>
        <v>1818.1818181818182</v>
      </c>
      <c r="Y3859" s="4">
        <v>516818555</v>
      </c>
      <c r="Z3859" s="4">
        <v>437126892</v>
      </c>
      <c r="AA3859" s="4">
        <v>127854000</v>
      </c>
      <c r="AB3859" s="1">
        <f>Table1[[#This Row],[na_sales]]/Table1[[#This Row],[NA population]]</f>
        <v>3.4828470893426028E-4</v>
      </c>
      <c r="AC3859" s="1">
        <f>Table1[[#This Row],[eu_sales]]/Table1[[#This Row],[Eu population]]</f>
        <v>0</v>
      </c>
      <c r="AD3859" s="1">
        <f>Table1[[#This Row],[jp_sales]]/Table1[[#This Row],[Jp population]]</f>
        <v>0</v>
      </c>
    </row>
    <row r="3860" spans="1:30" x14ac:dyDescent="0.25">
      <c r="A3860" t="s">
        <v>3351</v>
      </c>
      <c r="B3860" t="s">
        <v>39</v>
      </c>
      <c r="C3860">
        <v>2010</v>
      </c>
      <c r="D3860" t="s">
        <v>40</v>
      </c>
      <c r="E3860" t="s">
        <v>171</v>
      </c>
      <c r="F3860" s="4">
        <v>100000</v>
      </c>
      <c r="G3860" s="4">
        <v>40000</v>
      </c>
      <c r="H3860" s="4">
        <v>40000</v>
      </c>
      <c r="I3860" s="4">
        <v>20000</v>
      </c>
      <c r="J3860">
        <v>7.2</v>
      </c>
      <c r="K3860">
        <v>38</v>
      </c>
      <c r="L3860">
        <v>7.3</v>
      </c>
      <c r="M3860" s="4">
        <v>38</v>
      </c>
      <c r="N3860" t="s">
        <v>3352</v>
      </c>
      <c r="O3860" t="s">
        <v>43</v>
      </c>
      <c r="P3860" s="4">
        <v>200000</v>
      </c>
      <c r="Q3860" s="3">
        <f>AVERAGE(Table1[[#This Row],[critic_score]],Table1[[#This Row],[user_score]])</f>
        <v>7.25</v>
      </c>
      <c r="R3860" s="4">
        <f>Table1[[#This Row],[user_count]]+Table1[[#This Row],[critic_count]]</f>
        <v>76</v>
      </c>
      <c r="S3860" s="2">
        <f>100000*Table1[[#This Row],[review_count]]/Table1[[#This Row],[total sales]]</f>
        <v>38</v>
      </c>
      <c r="T3860" s="2">
        <f>Table1[[#This Row],[total sales]]/(2017-Table1[[#This Row],[year_of_release]])</f>
        <v>28571.428571428572</v>
      </c>
      <c r="U3860" s="9">
        <f>Table1[[#This Row],[na_sales]]/(2017-Table1[[#This Row],[year_of_release]])</f>
        <v>14285.714285714286</v>
      </c>
      <c r="V3860" s="6">
        <f>Table1[[#This Row],[eu_sales]]/(2017-Table1[[#This Row],[year_of_release]])</f>
        <v>5714.2857142857147</v>
      </c>
      <c r="W3860" s="6">
        <f>Table1[[#This Row],[jp_sales]]/(2017-Table1[[#This Row],[year_of_release]])</f>
        <v>5714.2857142857147</v>
      </c>
      <c r="X3860" s="6">
        <f>Table1[[#This Row],[other_sales]]/(2017-Table1[[#This Row],[year_of_release]])</f>
        <v>2857.1428571428573</v>
      </c>
      <c r="Y3860" s="4">
        <v>540520772</v>
      </c>
      <c r="Z3860" s="4">
        <v>441654761</v>
      </c>
      <c r="AA3860" s="4">
        <v>128070000</v>
      </c>
      <c r="AB3860" s="1">
        <f>Table1[[#This Row],[na_sales]]/Table1[[#This Row],[NA population]]</f>
        <v>1.850067660304459E-4</v>
      </c>
      <c r="AC3860" s="1">
        <f>Table1[[#This Row],[eu_sales]]/Table1[[#This Row],[Eu population]]</f>
        <v>9.05684791202783E-5</v>
      </c>
      <c r="AD3860" s="1">
        <f>Table1[[#This Row],[jp_sales]]/Table1[[#This Row],[Jp population]]</f>
        <v>3.1232919497149996E-4</v>
      </c>
    </row>
    <row r="3861" spans="1:30" x14ac:dyDescent="0.25">
      <c r="A3861" t="s">
        <v>3355</v>
      </c>
      <c r="B3861" t="s">
        <v>71</v>
      </c>
      <c r="C3861">
        <v>2014</v>
      </c>
      <c r="D3861" t="s">
        <v>96</v>
      </c>
      <c r="E3861" t="s">
        <v>1370</v>
      </c>
      <c r="F3861" s="4">
        <v>80000</v>
      </c>
      <c r="G3861" s="4">
        <v>90000</v>
      </c>
      <c r="H3861" s="4">
        <v>0</v>
      </c>
      <c r="I3861" s="4">
        <v>30000</v>
      </c>
      <c r="J3861">
        <v>5.3</v>
      </c>
      <c r="K3861">
        <v>40</v>
      </c>
      <c r="L3861">
        <v>5.9</v>
      </c>
      <c r="M3861" s="4">
        <v>230</v>
      </c>
      <c r="N3861" t="s">
        <v>3356</v>
      </c>
      <c r="O3861" t="s">
        <v>43</v>
      </c>
      <c r="P3861" s="4">
        <v>200000</v>
      </c>
      <c r="Q3861" s="3">
        <f>AVERAGE(Table1[[#This Row],[critic_score]],Table1[[#This Row],[user_score]])</f>
        <v>5.6</v>
      </c>
      <c r="R3861" s="4">
        <f>Table1[[#This Row],[user_count]]+Table1[[#This Row],[critic_count]]</f>
        <v>270</v>
      </c>
      <c r="S3861" s="2">
        <f>100000*Table1[[#This Row],[review_count]]/Table1[[#This Row],[total sales]]</f>
        <v>135</v>
      </c>
      <c r="T3861" s="2">
        <f>Table1[[#This Row],[total sales]]/(2017-Table1[[#This Row],[year_of_release]])</f>
        <v>66666.666666666672</v>
      </c>
      <c r="U3861" s="9">
        <f>Table1[[#This Row],[na_sales]]/(2017-Table1[[#This Row],[year_of_release]])</f>
        <v>26666.666666666668</v>
      </c>
      <c r="V3861" s="6">
        <f>Table1[[#This Row],[eu_sales]]/(2017-Table1[[#This Row],[year_of_release]])</f>
        <v>30000</v>
      </c>
      <c r="W3861" s="6">
        <f>Table1[[#This Row],[jp_sales]]/(2017-Table1[[#This Row],[year_of_release]])</f>
        <v>0</v>
      </c>
      <c r="X3861" s="6">
        <f>Table1[[#This Row],[other_sales]]/(2017-Table1[[#This Row],[year_of_release]])</f>
        <v>10000</v>
      </c>
      <c r="Y3861" s="4">
        <v>562338430</v>
      </c>
      <c r="Z3861" s="4">
        <v>443580712</v>
      </c>
      <c r="AA3861" s="4">
        <v>127276000</v>
      </c>
      <c r="AB3861" s="1">
        <f>Table1[[#This Row],[na_sales]]/Table1[[#This Row],[NA population]]</f>
        <v>1.4226308523854577E-4</v>
      </c>
      <c r="AC3861" s="1">
        <f>Table1[[#This Row],[eu_sales]]/Table1[[#This Row],[Eu population]]</f>
        <v>2.0289430438535388E-4</v>
      </c>
      <c r="AD3861" s="1">
        <f>Table1[[#This Row],[jp_sales]]/Table1[[#This Row],[Jp population]]</f>
        <v>0</v>
      </c>
    </row>
    <row r="3862" spans="1:30" x14ac:dyDescent="0.25">
      <c r="A3862" t="s">
        <v>3358</v>
      </c>
      <c r="B3862" t="s">
        <v>34</v>
      </c>
      <c r="C3862">
        <v>2010</v>
      </c>
      <c r="D3862" t="s">
        <v>29</v>
      </c>
      <c r="E3862" t="s">
        <v>171</v>
      </c>
      <c r="F3862" s="4">
        <v>150000</v>
      </c>
      <c r="G3862" s="4">
        <v>20000</v>
      </c>
      <c r="H3862" s="4">
        <v>20000</v>
      </c>
      <c r="I3862" s="4">
        <v>10000</v>
      </c>
      <c r="J3862">
        <v>6.3</v>
      </c>
      <c r="K3862">
        <v>30</v>
      </c>
      <c r="L3862">
        <v>5.9</v>
      </c>
      <c r="M3862" s="4">
        <v>7</v>
      </c>
      <c r="N3862" t="s">
        <v>3359</v>
      </c>
      <c r="O3862" t="s">
        <v>84</v>
      </c>
      <c r="P3862" s="4">
        <v>200000</v>
      </c>
      <c r="Q3862" s="3">
        <f>AVERAGE(Table1[[#This Row],[critic_score]],Table1[[#This Row],[user_score]])</f>
        <v>6.1</v>
      </c>
      <c r="R3862" s="4">
        <f>Table1[[#This Row],[user_count]]+Table1[[#This Row],[critic_count]]</f>
        <v>37</v>
      </c>
      <c r="S3862" s="2">
        <f>100000*Table1[[#This Row],[review_count]]/Table1[[#This Row],[total sales]]</f>
        <v>18.5</v>
      </c>
      <c r="T3862" s="2">
        <f>Table1[[#This Row],[total sales]]/(2017-Table1[[#This Row],[year_of_release]])</f>
        <v>28571.428571428572</v>
      </c>
      <c r="U3862" s="9">
        <f>Table1[[#This Row],[na_sales]]/(2017-Table1[[#This Row],[year_of_release]])</f>
        <v>21428.571428571428</v>
      </c>
      <c r="V3862" s="6">
        <f>Table1[[#This Row],[eu_sales]]/(2017-Table1[[#This Row],[year_of_release]])</f>
        <v>2857.1428571428573</v>
      </c>
      <c r="W3862" s="6">
        <f>Table1[[#This Row],[jp_sales]]/(2017-Table1[[#This Row],[year_of_release]])</f>
        <v>2857.1428571428573</v>
      </c>
      <c r="X3862" s="6">
        <f>Table1[[#This Row],[other_sales]]/(2017-Table1[[#This Row],[year_of_release]])</f>
        <v>1428.5714285714287</v>
      </c>
      <c r="Y3862" s="4">
        <v>540520772</v>
      </c>
      <c r="Z3862" s="4">
        <v>441654761</v>
      </c>
      <c r="AA3862" s="4">
        <v>128070000</v>
      </c>
      <c r="AB3862" s="1">
        <f>Table1[[#This Row],[na_sales]]/Table1[[#This Row],[NA population]]</f>
        <v>2.7751014904566889E-4</v>
      </c>
      <c r="AC3862" s="1">
        <f>Table1[[#This Row],[eu_sales]]/Table1[[#This Row],[Eu population]]</f>
        <v>4.528423956013915E-5</v>
      </c>
      <c r="AD3862" s="1">
        <f>Table1[[#This Row],[jp_sales]]/Table1[[#This Row],[Jp population]]</f>
        <v>1.5616459748574998E-4</v>
      </c>
    </row>
    <row r="3863" spans="1:30" x14ac:dyDescent="0.25">
      <c r="A3863" t="s">
        <v>3361</v>
      </c>
      <c r="B3863" t="s">
        <v>18</v>
      </c>
      <c r="C3863">
        <v>2008</v>
      </c>
      <c r="D3863" t="s">
        <v>96</v>
      </c>
      <c r="E3863" t="s">
        <v>403</v>
      </c>
      <c r="F3863" s="4">
        <v>80000</v>
      </c>
      <c r="G3863" s="4">
        <v>0</v>
      </c>
      <c r="H3863" s="4">
        <v>110000</v>
      </c>
      <c r="I3863" s="4">
        <v>10000</v>
      </c>
      <c r="J3863">
        <v>7.1</v>
      </c>
      <c r="K3863">
        <v>21</v>
      </c>
      <c r="L3863">
        <v>7.6</v>
      </c>
      <c r="M3863" s="4">
        <v>5</v>
      </c>
      <c r="N3863" t="s">
        <v>678</v>
      </c>
      <c r="O3863" t="s">
        <v>67</v>
      </c>
      <c r="P3863" s="4">
        <v>200000</v>
      </c>
      <c r="Q3863" s="3">
        <f>AVERAGE(Table1[[#This Row],[critic_score]],Table1[[#This Row],[user_score]])</f>
        <v>7.35</v>
      </c>
      <c r="R3863" s="4">
        <f>Table1[[#This Row],[user_count]]+Table1[[#This Row],[critic_count]]</f>
        <v>26</v>
      </c>
      <c r="S3863" s="2">
        <f>100000*Table1[[#This Row],[review_count]]/Table1[[#This Row],[total sales]]</f>
        <v>13</v>
      </c>
      <c r="T3863" s="2">
        <f>Table1[[#This Row],[total sales]]/(2017-Table1[[#This Row],[year_of_release]])</f>
        <v>22222.222222222223</v>
      </c>
      <c r="U3863" s="9">
        <f>Table1[[#This Row],[na_sales]]/(2017-Table1[[#This Row],[year_of_release]])</f>
        <v>8888.8888888888887</v>
      </c>
      <c r="V3863" s="6">
        <f>Table1[[#This Row],[eu_sales]]/(2017-Table1[[#This Row],[year_of_release]])</f>
        <v>0</v>
      </c>
      <c r="W3863" s="6">
        <f>Table1[[#This Row],[jp_sales]]/(2017-Table1[[#This Row],[year_of_release]])</f>
        <v>12222.222222222223</v>
      </c>
      <c r="X3863" s="6">
        <f>Table1[[#This Row],[other_sales]]/(2017-Table1[[#This Row],[year_of_release]])</f>
        <v>1111.1111111111111</v>
      </c>
      <c r="Y3863" s="4">
        <v>528816311</v>
      </c>
      <c r="Z3863" s="4">
        <v>440001482</v>
      </c>
      <c r="AA3863" s="4">
        <v>128063000</v>
      </c>
      <c r="AB3863" s="1">
        <f>Table1[[#This Row],[na_sales]]/Table1[[#This Row],[NA population]]</f>
        <v>1.5128126409096334E-4</v>
      </c>
      <c r="AC3863" s="1">
        <f>Table1[[#This Row],[eu_sales]]/Table1[[#This Row],[Eu population]]</f>
        <v>0</v>
      </c>
      <c r="AD3863" s="1">
        <f>Table1[[#This Row],[jp_sales]]/Table1[[#This Row],[Jp population]]</f>
        <v>8.5895223444710806E-4</v>
      </c>
    </row>
    <row r="3864" spans="1:30" x14ac:dyDescent="0.25">
      <c r="A3864" t="s">
        <v>3363</v>
      </c>
      <c r="B3864" t="s">
        <v>138</v>
      </c>
      <c r="C3864">
        <v>2002</v>
      </c>
      <c r="D3864" t="s">
        <v>191</v>
      </c>
      <c r="E3864" t="s">
        <v>20</v>
      </c>
      <c r="F3864" s="4">
        <v>150000</v>
      </c>
      <c r="G3864" s="4">
        <v>40000</v>
      </c>
      <c r="H3864" s="4">
        <v>0</v>
      </c>
      <c r="I3864" s="4">
        <v>10000</v>
      </c>
      <c r="J3864">
        <v>5</v>
      </c>
      <c r="K3864">
        <v>9</v>
      </c>
      <c r="L3864">
        <v>8.9</v>
      </c>
      <c r="M3864" s="4">
        <v>10</v>
      </c>
      <c r="N3864" t="s">
        <v>196</v>
      </c>
      <c r="O3864" t="s">
        <v>21</v>
      </c>
      <c r="P3864" s="4">
        <v>200000</v>
      </c>
      <c r="Q3864" s="3">
        <f>AVERAGE(Table1[[#This Row],[critic_score]],Table1[[#This Row],[user_score]])</f>
        <v>6.95</v>
      </c>
      <c r="R3864" s="4">
        <f>Table1[[#This Row],[user_count]]+Table1[[#This Row],[critic_count]]</f>
        <v>19</v>
      </c>
      <c r="S3864" s="2">
        <f>100000*Table1[[#This Row],[review_count]]/Table1[[#This Row],[total sales]]</f>
        <v>9.5</v>
      </c>
      <c r="T3864" s="2">
        <f>Table1[[#This Row],[total sales]]/(2017-Table1[[#This Row],[year_of_release]])</f>
        <v>13333.333333333334</v>
      </c>
      <c r="U3864" s="9">
        <f>Table1[[#This Row],[na_sales]]/(2017-Table1[[#This Row],[year_of_release]])</f>
        <v>10000</v>
      </c>
      <c r="V3864" s="6">
        <f>Table1[[#This Row],[eu_sales]]/(2017-Table1[[#This Row],[year_of_release]])</f>
        <v>2666.6666666666665</v>
      </c>
      <c r="W3864" s="6">
        <f>Table1[[#This Row],[jp_sales]]/(2017-Table1[[#This Row],[year_of_release]])</f>
        <v>0</v>
      </c>
      <c r="X3864" s="6">
        <f>Table1[[#This Row],[other_sales]]/(2017-Table1[[#This Row],[year_of_release]])</f>
        <v>666.66666666666663</v>
      </c>
      <c r="Y3864" s="4">
        <v>495013192</v>
      </c>
      <c r="Z3864" s="4">
        <v>431019772</v>
      </c>
      <c r="AA3864" s="4">
        <v>127445000</v>
      </c>
      <c r="AB3864" s="1">
        <f>Table1[[#This Row],[na_sales]]/Table1[[#This Row],[NA population]]</f>
        <v>3.0302222733490303E-4</v>
      </c>
      <c r="AC3864" s="1">
        <f>Table1[[#This Row],[eu_sales]]/Table1[[#This Row],[Eu population]]</f>
        <v>9.2803167275583819E-5</v>
      </c>
      <c r="AD3864" s="1">
        <f>Table1[[#This Row],[jp_sales]]/Table1[[#This Row],[Jp population]]</f>
        <v>0</v>
      </c>
    </row>
    <row r="3865" spans="1:30" x14ac:dyDescent="0.25">
      <c r="A3865" t="s">
        <v>3305</v>
      </c>
      <c r="B3865" t="s">
        <v>34</v>
      </c>
      <c r="C3865">
        <v>2006</v>
      </c>
      <c r="D3865" t="s">
        <v>96</v>
      </c>
      <c r="E3865" t="s">
        <v>83</v>
      </c>
      <c r="F3865" s="4">
        <v>160000</v>
      </c>
      <c r="G3865" s="4">
        <v>20000</v>
      </c>
      <c r="H3865" s="4">
        <v>0</v>
      </c>
      <c r="I3865" s="4">
        <v>20000</v>
      </c>
      <c r="J3865">
        <v>6.9</v>
      </c>
      <c r="K3865">
        <v>54</v>
      </c>
      <c r="L3865">
        <v>6.9</v>
      </c>
      <c r="M3865" s="4">
        <v>60</v>
      </c>
      <c r="N3865" t="s">
        <v>553</v>
      </c>
      <c r="O3865" t="s">
        <v>67</v>
      </c>
      <c r="P3865" s="4">
        <v>200000</v>
      </c>
      <c r="Q3865" s="3">
        <f>AVERAGE(Table1[[#This Row],[critic_score]],Table1[[#This Row],[user_score]])</f>
        <v>6.9</v>
      </c>
      <c r="R3865" s="4">
        <f>Table1[[#This Row],[user_count]]+Table1[[#This Row],[critic_count]]</f>
        <v>114</v>
      </c>
      <c r="S3865" s="2">
        <f>100000*Table1[[#This Row],[review_count]]/Table1[[#This Row],[total sales]]</f>
        <v>57</v>
      </c>
      <c r="T3865" s="2">
        <f>Table1[[#This Row],[total sales]]/(2017-Table1[[#This Row],[year_of_release]])</f>
        <v>18181.81818181818</v>
      </c>
      <c r="U3865" s="9">
        <f>Table1[[#This Row],[na_sales]]/(2017-Table1[[#This Row],[year_of_release]])</f>
        <v>14545.454545454546</v>
      </c>
      <c r="V3865" s="6">
        <f>Table1[[#This Row],[eu_sales]]/(2017-Table1[[#This Row],[year_of_release]])</f>
        <v>1818.1818181818182</v>
      </c>
      <c r="W3865" s="6">
        <f>Table1[[#This Row],[jp_sales]]/(2017-Table1[[#This Row],[year_of_release]])</f>
        <v>0</v>
      </c>
      <c r="X3865" s="6">
        <f>Table1[[#This Row],[other_sales]]/(2017-Table1[[#This Row],[year_of_release]])</f>
        <v>1818.1818181818182</v>
      </c>
      <c r="Y3865" s="4">
        <v>516818555</v>
      </c>
      <c r="Z3865" s="4">
        <v>437126892</v>
      </c>
      <c r="AA3865" s="4">
        <v>127854000</v>
      </c>
      <c r="AB3865" s="1">
        <f>Table1[[#This Row],[na_sales]]/Table1[[#This Row],[NA population]]</f>
        <v>3.0958640794156474E-4</v>
      </c>
      <c r="AC3865" s="1">
        <f>Table1[[#This Row],[eu_sales]]/Table1[[#This Row],[Eu population]]</f>
        <v>4.5753304969395475E-5</v>
      </c>
      <c r="AD3865" s="1">
        <f>Table1[[#This Row],[jp_sales]]/Table1[[#This Row],[Jp population]]</f>
        <v>0</v>
      </c>
    </row>
    <row r="3866" spans="1:30" x14ac:dyDescent="0.25">
      <c r="A3866" t="s">
        <v>752</v>
      </c>
      <c r="B3866" t="s">
        <v>113</v>
      </c>
      <c r="C3866">
        <v>2016</v>
      </c>
      <c r="D3866" t="s">
        <v>40</v>
      </c>
      <c r="E3866" t="s">
        <v>41</v>
      </c>
      <c r="F3866" s="4">
        <v>80000</v>
      </c>
      <c r="G3866" s="4">
        <v>100000</v>
      </c>
      <c r="H3866" s="4">
        <v>0</v>
      </c>
      <c r="I3866" s="4">
        <v>20000</v>
      </c>
      <c r="J3866">
        <v>6.3</v>
      </c>
      <c r="K3866">
        <v>29</v>
      </c>
      <c r="L3866">
        <v>3.2</v>
      </c>
      <c r="M3866" s="4">
        <v>881</v>
      </c>
      <c r="N3866" t="s">
        <v>753</v>
      </c>
      <c r="O3866" t="s">
        <v>43</v>
      </c>
      <c r="P3866" s="4">
        <v>200000</v>
      </c>
      <c r="Q3866" s="3">
        <f>AVERAGE(Table1[[#This Row],[critic_score]],Table1[[#This Row],[user_score]])</f>
        <v>4.75</v>
      </c>
      <c r="R3866" s="4">
        <f>Table1[[#This Row],[user_count]]+Table1[[#This Row],[critic_count]]</f>
        <v>910</v>
      </c>
      <c r="S3866" s="2">
        <f>100000*Table1[[#This Row],[review_count]]/Table1[[#This Row],[total sales]]</f>
        <v>455</v>
      </c>
      <c r="T3866" s="2">
        <f>Table1[[#This Row],[total sales]]/(2017-Table1[[#This Row],[year_of_release]])</f>
        <v>200000</v>
      </c>
      <c r="U3866" s="9">
        <f>Table1[[#This Row],[na_sales]]/(2017-Table1[[#This Row],[year_of_release]])</f>
        <v>80000</v>
      </c>
      <c r="V3866" s="6">
        <f>Table1[[#This Row],[eu_sales]]/(2017-Table1[[#This Row],[year_of_release]])</f>
        <v>100000</v>
      </c>
      <c r="W3866" s="6">
        <f>Table1[[#This Row],[jp_sales]]/(2017-Table1[[#This Row],[year_of_release]])</f>
        <v>0</v>
      </c>
      <c r="X3866" s="6">
        <f>Table1[[#This Row],[other_sales]]/(2017-Table1[[#This Row],[year_of_release]])</f>
        <v>20000</v>
      </c>
      <c r="Y3866" s="4">
        <v>573178249</v>
      </c>
      <c r="Z3866" s="4">
        <v>445623395</v>
      </c>
      <c r="AA3866" s="4">
        <v>126994511</v>
      </c>
      <c r="AB3866" s="1">
        <f>Table1[[#This Row],[na_sales]]/Table1[[#This Row],[NA population]]</f>
        <v>1.3957263755135971E-4</v>
      </c>
      <c r="AC3866" s="1">
        <f>Table1[[#This Row],[eu_sales]]/Table1[[#This Row],[Eu population]]</f>
        <v>2.2440473530345058E-4</v>
      </c>
      <c r="AD3866" s="1">
        <f>Table1[[#This Row],[jp_sales]]/Table1[[#This Row],[Jp population]]</f>
        <v>0</v>
      </c>
    </row>
    <row r="3867" spans="1:30" x14ac:dyDescent="0.25">
      <c r="A3867" t="s">
        <v>3369</v>
      </c>
      <c r="B3867" t="s">
        <v>200</v>
      </c>
      <c r="C3867">
        <v>2013</v>
      </c>
      <c r="D3867" t="s">
        <v>65</v>
      </c>
      <c r="E3867" t="s">
        <v>83</v>
      </c>
      <c r="F3867" s="4">
        <v>110000</v>
      </c>
      <c r="G3867" s="4">
        <v>70000</v>
      </c>
      <c r="H3867" s="4">
        <v>0</v>
      </c>
      <c r="I3867" s="4">
        <v>20000</v>
      </c>
      <c r="J3867">
        <v>2.2999999999999998</v>
      </c>
      <c r="K3867">
        <v>39</v>
      </c>
      <c r="L3867">
        <v>3</v>
      </c>
      <c r="M3867" s="4">
        <v>211</v>
      </c>
      <c r="N3867" t="s">
        <v>83</v>
      </c>
      <c r="O3867" t="s">
        <v>67</v>
      </c>
      <c r="P3867" s="4">
        <v>200000</v>
      </c>
      <c r="Q3867" s="3">
        <f>AVERAGE(Table1[[#This Row],[critic_score]],Table1[[#This Row],[user_score]])</f>
        <v>2.65</v>
      </c>
      <c r="R3867" s="4">
        <f>Table1[[#This Row],[user_count]]+Table1[[#This Row],[critic_count]]</f>
        <v>250</v>
      </c>
      <c r="S3867" s="2">
        <f>100000*Table1[[#This Row],[review_count]]/Table1[[#This Row],[total sales]]</f>
        <v>125</v>
      </c>
      <c r="T3867" s="2">
        <f>Table1[[#This Row],[total sales]]/(2017-Table1[[#This Row],[year_of_release]])</f>
        <v>50000</v>
      </c>
      <c r="U3867" s="9">
        <f>Table1[[#This Row],[na_sales]]/(2017-Table1[[#This Row],[year_of_release]])</f>
        <v>27500</v>
      </c>
      <c r="V3867" s="6">
        <f>Table1[[#This Row],[eu_sales]]/(2017-Table1[[#This Row],[year_of_release]])</f>
        <v>17500</v>
      </c>
      <c r="W3867" s="6">
        <f>Table1[[#This Row],[jp_sales]]/(2017-Table1[[#This Row],[year_of_release]])</f>
        <v>0</v>
      </c>
      <c r="X3867" s="6">
        <f>Table1[[#This Row],[other_sales]]/(2017-Table1[[#This Row],[year_of_release]])</f>
        <v>5000</v>
      </c>
      <c r="Y3867" s="4">
        <v>556861736</v>
      </c>
      <c r="Z3867" s="4">
        <v>442492884</v>
      </c>
      <c r="AA3867" s="4">
        <v>127445000</v>
      </c>
      <c r="AB3867" s="1">
        <f>Table1[[#This Row],[na_sales]]/Table1[[#This Row],[NA population]]</f>
        <v>1.9753556922431459E-4</v>
      </c>
      <c r="AC3867" s="1">
        <f>Table1[[#This Row],[eu_sales]]/Table1[[#This Row],[Eu population]]</f>
        <v>1.5819463437970226E-4</v>
      </c>
      <c r="AD3867" s="1">
        <f>Table1[[#This Row],[jp_sales]]/Table1[[#This Row],[Jp population]]</f>
        <v>0</v>
      </c>
    </row>
    <row r="3868" spans="1:30" x14ac:dyDescent="0.25">
      <c r="A3868" t="s">
        <v>3372</v>
      </c>
      <c r="B3868" t="s">
        <v>39</v>
      </c>
      <c r="C3868">
        <v>2010</v>
      </c>
      <c r="D3868" t="s">
        <v>27</v>
      </c>
      <c r="E3868" t="s">
        <v>55</v>
      </c>
      <c r="F3868" s="4">
        <v>160000</v>
      </c>
      <c r="G3868" s="4">
        <v>20000</v>
      </c>
      <c r="H3868" s="4">
        <v>0</v>
      </c>
      <c r="I3868" s="4">
        <v>20000</v>
      </c>
      <c r="J3868">
        <v>5.7</v>
      </c>
      <c r="K3868">
        <v>11</v>
      </c>
      <c r="L3868">
        <v>4.5</v>
      </c>
      <c r="M3868" s="4">
        <v>6</v>
      </c>
      <c r="N3868" t="s">
        <v>1436</v>
      </c>
      <c r="O3868" t="s">
        <v>84</v>
      </c>
      <c r="P3868" s="4">
        <v>200000</v>
      </c>
      <c r="Q3868" s="3">
        <f>AVERAGE(Table1[[#This Row],[critic_score]],Table1[[#This Row],[user_score]])</f>
        <v>5.0999999999999996</v>
      </c>
      <c r="R3868" s="4">
        <f>Table1[[#This Row],[user_count]]+Table1[[#This Row],[critic_count]]</f>
        <v>17</v>
      </c>
      <c r="S3868" s="2">
        <f>100000*Table1[[#This Row],[review_count]]/Table1[[#This Row],[total sales]]</f>
        <v>8.5</v>
      </c>
      <c r="T3868" s="2">
        <f>Table1[[#This Row],[total sales]]/(2017-Table1[[#This Row],[year_of_release]])</f>
        <v>28571.428571428572</v>
      </c>
      <c r="U3868" s="9">
        <f>Table1[[#This Row],[na_sales]]/(2017-Table1[[#This Row],[year_of_release]])</f>
        <v>22857.142857142859</v>
      </c>
      <c r="V3868" s="6">
        <f>Table1[[#This Row],[eu_sales]]/(2017-Table1[[#This Row],[year_of_release]])</f>
        <v>2857.1428571428573</v>
      </c>
      <c r="W3868" s="6">
        <f>Table1[[#This Row],[jp_sales]]/(2017-Table1[[#This Row],[year_of_release]])</f>
        <v>0</v>
      </c>
      <c r="X3868" s="6">
        <f>Table1[[#This Row],[other_sales]]/(2017-Table1[[#This Row],[year_of_release]])</f>
        <v>2857.1428571428573</v>
      </c>
      <c r="Y3868" s="4">
        <v>540520772</v>
      </c>
      <c r="Z3868" s="4">
        <v>441654761</v>
      </c>
      <c r="AA3868" s="4">
        <v>128070000</v>
      </c>
      <c r="AB3868" s="1">
        <f>Table1[[#This Row],[na_sales]]/Table1[[#This Row],[NA population]]</f>
        <v>2.9601082564871344E-4</v>
      </c>
      <c r="AC3868" s="1">
        <f>Table1[[#This Row],[eu_sales]]/Table1[[#This Row],[Eu population]]</f>
        <v>4.528423956013915E-5</v>
      </c>
      <c r="AD3868" s="1">
        <f>Table1[[#This Row],[jp_sales]]/Table1[[#This Row],[Jp population]]</f>
        <v>0</v>
      </c>
    </row>
    <row r="3869" spans="1:30" x14ac:dyDescent="0.25">
      <c r="A3869" t="s">
        <v>681</v>
      </c>
      <c r="B3869" t="s">
        <v>69</v>
      </c>
      <c r="C3869">
        <v>2011</v>
      </c>
      <c r="D3869" t="s">
        <v>40</v>
      </c>
      <c r="E3869" t="s">
        <v>100</v>
      </c>
      <c r="F3869" s="4">
        <v>90000</v>
      </c>
      <c r="G3869" s="4">
        <v>90000</v>
      </c>
      <c r="H3869" s="4">
        <v>0</v>
      </c>
      <c r="I3869" s="4">
        <v>20000</v>
      </c>
      <c r="J3869">
        <v>6.5</v>
      </c>
      <c r="K3869">
        <v>9</v>
      </c>
      <c r="L3869">
        <v>6</v>
      </c>
      <c r="M3869" s="4">
        <v>26</v>
      </c>
      <c r="N3869" t="s">
        <v>2532</v>
      </c>
      <c r="O3869" t="s">
        <v>84</v>
      </c>
      <c r="P3869" s="4">
        <v>200000</v>
      </c>
      <c r="Q3869" s="3">
        <f>AVERAGE(Table1[[#This Row],[critic_score]],Table1[[#This Row],[user_score]])</f>
        <v>6.25</v>
      </c>
      <c r="R3869" s="4">
        <f>Table1[[#This Row],[user_count]]+Table1[[#This Row],[critic_count]]</f>
        <v>35</v>
      </c>
      <c r="S3869" s="2">
        <f>100000*Table1[[#This Row],[review_count]]/Table1[[#This Row],[total sales]]</f>
        <v>17.5</v>
      </c>
      <c r="T3869" s="2">
        <f>Table1[[#This Row],[total sales]]/(2017-Table1[[#This Row],[year_of_release]])</f>
        <v>33333.333333333336</v>
      </c>
      <c r="U3869" s="9">
        <f>Table1[[#This Row],[na_sales]]/(2017-Table1[[#This Row],[year_of_release]])</f>
        <v>15000</v>
      </c>
      <c r="V3869" s="6">
        <f>Table1[[#This Row],[eu_sales]]/(2017-Table1[[#This Row],[year_of_release]])</f>
        <v>15000</v>
      </c>
      <c r="W3869" s="6">
        <f>Table1[[#This Row],[jp_sales]]/(2017-Table1[[#This Row],[year_of_release]])</f>
        <v>0</v>
      </c>
      <c r="X3869" s="6">
        <f>Table1[[#This Row],[other_sales]]/(2017-Table1[[#This Row],[year_of_release]])</f>
        <v>3333.3333333333335</v>
      </c>
      <c r="Y3869" s="4">
        <v>545961365</v>
      </c>
      <c r="Z3869" s="4">
        <v>440756453</v>
      </c>
      <c r="AA3869" s="4">
        <v>127833000</v>
      </c>
      <c r="AB3869" s="1">
        <f>Table1[[#This Row],[na_sales]]/Table1[[#This Row],[NA population]]</f>
        <v>1.6484682940889049E-4</v>
      </c>
      <c r="AC3869" s="1">
        <f>Table1[[#This Row],[eu_sales]]/Table1[[#This Row],[Eu population]]</f>
        <v>2.0419440121050253E-4</v>
      </c>
      <c r="AD3869" s="1">
        <f>Table1[[#This Row],[jp_sales]]/Table1[[#This Row],[Jp population]]</f>
        <v>0</v>
      </c>
    </row>
    <row r="3870" spans="1:30" x14ac:dyDescent="0.25">
      <c r="A3870" t="s">
        <v>2527</v>
      </c>
      <c r="B3870" t="s">
        <v>18</v>
      </c>
      <c r="C3870">
        <v>2009</v>
      </c>
      <c r="D3870" t="s">
        <v>73</v>
      </c>
      <c r="E3870" t="s">
        <v>83</v>
      </c>
      <c r="F3870" s="4">
        <v>120000</v>
      </c>
      <c r="G3870" s="4">
        <v>60000</v>
      </c>
      <c r="H3870" s="4">
        <v>0</v>
      </c>
      <c r="I3870" s="4">
        <v>20000</v>
      </c>
      <c r="J3870">
        <v>8.1</v>
      </c>
      <c r="K3870">
        <v>24</v>
      </c>
      <c r="L3870">
        <v>8.5</v>
      </c>
      <c r="M3870" s="4">
        <v>15</v>
      </c>
      <c r="N3870" t="s">
        <v>3376</v>
      </c>
      <c r="O3870" t="s">
        <v>84</v>
      </c>
      <c r="P3870" s="4">
        <v>200000</v>
      </c>
      <c r="Q3870" s="3">
        <f>AVERAGE(Table1[[#This Row],[critic_score]],Table1[[#This Row],[user_score]])</f>
        <v>8.3000000000000007</v>
      </c>
      <c r="R3870" s="4">
        <f>Table1[[#This Row],[user_count]]+Table1[[#This Row],[critic_count]]</f>
        <v>39</v>
      </c>
      <c r="S3870" s="2">
        <f>100000*Table1[[#This Row],[review_count]]/Table1[[#This Row],[total sales]]</f>
        <v>19.5</v>
      </c>
      <c r="T3870" s="2">
        <f>Table1[[#This Row],[total sales]]/(2017-Table1[[#This Row],[year_of_release]])</f>
        <v>25000</v>
      </c>
      <c r="U3870" s="9">
        <f>Table1[[#This Row],[na_sales]]/(2017-Table1[[#This Row],[year_of_release]])</f>
        <v>15000</v>
      </c>
      <c r="V3870" s="6">
        <f>Table1[[#This Row],[eu_sales]]/(2017-Table1[[#This Row],[year_of_release]])</f>
        <v>7500</v>
      </c>
      <c r="W3870" s="6">
        <f>Table1[[#This Row],[jp_sales]]/(2017-Table1[[#This Row],[year_of_release]])</f>
        <v>0</v>
      </c>
      <c r="X3870" s="6">
        <f>Table1[[#This Row],[other_sales]]/(2017-Table1[[#This Row],[year_of_release]])</f>
        <v>2500</v>
      </c>
      <c r="Y3870" s="4">
        <v>534740514</v>
      </c>
      <c r="Z3870" s="4">
        <v>441041694</v>
      </c>
      <c r="AA3870" s="4">
        <v>128047000</v>
      </c>
      <c r="AB3870" s="1">
        <f>Table1[[#This Row],[na_sales]]/Table1[[#This Row],[NA population]]</f>
        <v>2.2440790786987201E-4</v>
      </c>
      <c r="AC3870" s="1">
        <f>Table1[[#This Row],[eu_sales]]/Table1[[#This Row],[Eu population]]</f>
        <v>1.3604155982586082E-4</v>
      </c>
      <c r="AD3870" s="1">
        <f>Table1[[#This Row],[jp_sales]]/Table1[[#This Row],[Jp population]]</f>
        <v>0</v>
      </c>
    </row>
    <row r="3871" spans="1:30" x14ac:dyDescent="0.25">
      <c r="A3871" t="s">
        <v>3381</v>
      </c>
      <c r="B3871" t="s">
        <v>69</v>
      </c>
      <c r="C3871">
        <v>2011</v>
      </c>
      <c r="D3871" t="s">
        <v>29</v>
      </c>
      <c r="E3871" t="s">
        <v>425</v>
      </c>
      <c r="F3871" s="4">
        <v>130000</v>
      </c>
      <c r="G3871" s="4">
        <v>50000</v>
      </c>
      <c r="H3871" s="4">
        <v>0</v>
      </c>
      <c r="I3871" s="4">
        <v>20000</v>
      </c>
      <c r="J3871">
        <v>6.4</v>
      </c>
      <c r="K3871">
        <v>8</v>
      </c>
      <c r="L3871">
        <v>6</v>
      </c>
      <c r="M3871" s="4">
        <v>8</v>
      </c>
      <c r="N3871" t="s">
        <v>2216</v>
      </c>
      <c r="O3871" t="s">
        <v>21</v>
      </c>
      <c r="P3871" s="4">
        <v>200000</v>
      </c>
      <c r="Q3871" s="3">
        <f>AVERAGE(Table1[[#This Row],[critic_score]],Table1[[#This Row],[user_score]])</f>
        <v>6.2</v>
      </c>
      <c r="R3871" s="4">
        <f>Table1[[#This Row],[user_count]]+Table1[[#This Row],[critic_count]]</f>
        <v>16</v>
      </c>
      <c r="S3871" s="2">
        <f>100000*Table1[[#This Row],[review_count]]/Table1[[#This Row],[total sales]]</f>
        <v>8</v>
      </c>
      <c r="T3871" s="2">
        <f>Table1[[#This Row],[total sales]]/(2017-Table1[[#This Row],[year_of_release]])</f>
        <v>33333.333333333336</v>
      </c>
      <c r="U3871" s="9">
        <f>Table1[[#This Row],[na_sales]]/(2017-Table1[[#This Row],[year_of_release]])</f>
        <v>21666.666666666668</v>
      </c>
      <c r="V3871" s="6">
        <f>Table1[[#This Row],[eu_sales]]/(2017-Table1[[#This Row],[year_of_release]])</f>
        <v>8333.3333333333339</v>
      </c>
      <c r="W3871" s="6">
        <f>Table1[[#This Row],[jp_sales]]/(2017-Table1[[#This Row],[year_of_release]])</f>
        <v>0</v>
      </c>
      <c r="X3871" s="6">
        <f>Table1[[#This Row],[other_sales]]/(2017-Table1[[#This Row],[year_of_release]])</f>
        <v>3333.3333333333335</v>
      </c>
      <c r="Y3871" s="4">
        <v>545961365</v>
      </c>
      <c r="Z3871" s="4">
        <v>440756453</v>
      </c>
      <c r="AA3871" s="4">
        <v>127833000</v>
      </c>
      <c r="AB3871" s="1">
        <f>Table1[[#This Row],[na_sales]]/Table1[[#This Row],[NA population]]</f>
        <v>2.3811208692395294E-4</v>
      </c>
      <c r="AC3871" s="1">
        <f>Table1[[#This Row],[eu_sales]]/Table1[[#This Row],[Eu population]]</f>
        <v>1.1344133400583474E-4</v>
      </c>
      <c r="AD3871" s="1">
        <f>Table1[[#This Row],[jp_sales]]/Table1[[#This Row],[Jp population]]</f>
        <v>0</v>
      </c>
    </row>
    <row r="3872" spans="1:30" x14ac:dyDescent="0.25">
      <c r="A3872" t="s">
        <v>2738</v>
      </c>
      <c r="B3872" t="s">
        <v>34</v>
      </c>
      <c r="C3872">
        <v>2012</v>
      </c>
      <c r="D3872" t="s">
        <v>40</v>
      </c>
      <c r="E3872" t="s">
        <v>171</v>
      </c>
      <c r="F3872" s="4">
        <v>110000</v>
      </c>
      <c r="G3872" s="4">
        <v>60000</v>
      </c>
      <c r="H3872" s="4">
        <v>10000</v>
      </c>
      <c r="I3872" s="4">
        <v>20000</v>
      </c>
      <c r="J3872">
        <v>6.9</v>
      </c>
      <c r="K3872">
        <v>17</v>
      </c>
      <c r="L3872">
        <v>5.6</v>
      </c>
      <c r="M3872" s="4">
        <v>98</v>
      </c>
      <c r="N3872" t="s">
        <v>256</v>
      </c>
      <c r="O3872" t="s">
        <v>43</v>
      </c>
      <c r="P3872" s="4">
        <v>200000</v>
      </c>
      <c r="Q3872" s="3">
        <f>AVERAGE(Table1[[#This Row],[critic_score]],Table1[[#This Row],[user_score]])</f>
        <v>6.25</v>
      </c>
      <c r="R3872" s="4">
        <f>Table1[[#This Row],[user_count]]+Table1[[#This Row],[critic_count]]</f>
        <v>115</v>
      </c>
      <c r="S3872" s="2">
        <f>100000*Table1[[#This Row],[review_count]]/Table1[[#This Row],[total sales]]</f>
        <v>57.5</v>
      </c>
      <c r="T3872" s="2">
        <f>Table1[[#This Row],[total sales]]/(2017-Table1[[#This Row],[year_of_release]])</f>
        <v>40000</v>
      </c>
      <c r="U3872" s="9">
        <f>Table1[[#This Row],[na_sales]]/(2017-Table1[[#This Row],[year_of_release]])</f>
        <v>22000</v>
      </c>
      <c r="V3872" s="6">
        <f>Table1[[#This Row],[eu_sales]]/(2017-Table1[[#This Row],[year_of_release]])</f>
        <v>12000</v>
      </c>
      <c r="W3872" s="6">
        <f>Table1[[#This Row],[jp_sales]]/(2017-Table1[[#This Row],[year_of_release]])</f>
        <v>2000</v>
      </c>
      <c r="X3872" s="6">
        <f>Table1[[#This Row],[other_sales]]/(2017-Table1[[#This Row],[year_of_release]])</f>
        <v>4000</v>
      </c>
      <c r="Y3872" s="4">
        <v>551484507</v>
      </c>
      <c r="Z3872" s="4">
        <v>441417242</v>
      </c>
      <c r="AA3872" s="4">
        <v>127629000</v>
      </c>
      <c r="AB3872" s="1">
        <f>Table1[[#This Row],[na_sales]]/Table1[[#This Row],[NA population]]</f>
        <v>1.9946163238272077E-4</v>
      </c>
      <c r="AC3872" s="1">
        <f>Table1[[#This Row],[eu_sales]]/Table1[[#This Row],[Eu population]]</f>
        <v>1.3592581868381118E-4</v>
      </c>
      <c r="AD3872" s="1">
        <f>Table1[[#This Row],[jp_sales]]/Table1[[#This Row],[Jp population]]</f>
        <v>7.8352098660962631E-5</v>
      </c>
    </row>
    <row r="3873" spans="1:30" x14ac:dyDescent="0.25">
      <c r="A3873" t="s">
        <v>2321</v>
      </c>
      <c r="B3873" t="s">
        <v>138</v>
      </c>
      <c r="C3873">
        <v>2004</v>
      </c>
      <c r="D3873" t="s">
        <v>40</v>
      </c>
      <c r="E3873" t="s">
        <v>171</v>
      </c>
      <c r="F3873" s="4">
        <v>150000</v>
      </c>
      <c r="G3873" s="4">
        <v>40000</v>
      </c>
      <c r="H3873" s="4">
        <v>0</v>
      </c>
      <c r="I3873" s="4">
        <v>10000</v>
      </c>
      <c r="J3873">
        <v>4.9000000000000004</v>
      </c>
      <c r="K3873">
        <v>16</v>
      </c>
      <c r="L3873">
        <v>4.5999999999999996</v>
      </c>
      <c r="M3873" s="4">
        <v>7</v>
      </c>
      <c r="N3873" t="s">
        <v>256</v>
      </c>
      <c r="O3873" t="s">
        <v>67</v>
      </c>
      <c r="P3873" s="4">
        <v>200000</v>
      </c>
      <c r="Q3873" s="3">
        <f>AVERAGE(Table1[[#This Row],[critic_score]],Table1[[#This Row],[user_score]])</f>
        <v>4.75</v>
      </c>
      <c r="R3873" s="4">
        <f>Table1[[#This Row],[user_count]]+Table1[[#This Row],[critic_count]]</f>
        <v>23</v>
      </c>
      <c r="S3873" s="2">
        <f>100000*Table1[[#This Row],[review_count]]/Table1[[#This Row],[total sales]]</f>
        <v>11.5</v>
      </c>
      <c r="T3873" s="2">
        <f>Table1[[#This Row],[total sales]]/(2017-Table1[[#This Row],[year_of_release]])</f>
        <v>15384.615384615385</v>
      </c>
      <c r="U3873" s="9">
        <f>Table1[[#This Row],[na_sales]]/(2017-Table1[[#This Row],[year_of_release]])</f>
        <v>11538.461538461539</v>
      </c>
      <c r="V3873" s="6">
        <f>Table1[[#This Row],[eu_sales]]/(2017-Table1[[#This Row],[year_of_release]])</f>
        <v>3076.9230769230771</v>
      </c>
      <c r="W3873" s="6">
        <f>Table1[[#This Row],[jp_sales]]/(2017-Table1[[#This Row],[year_of_release]])</f>
        <v>0</v>
      </c>
      <c r="X3873" s="6">
        <f>Table1[[#This Row],[other_sales]]/(2017-Table1[[#This Row],[year_of_release]])</f>
        <v>769.23076923076928</v>
      </c>
      <c r="Y3873" s="4">
        <v>505524224</v>
      </c>
      <c r="Z3873" s="4">
        <v>434174638</v>
      </c>
      <c r="AA3873" s="4">
        <v>127761000</v>
      </c>
      <c r="AB3873" s="1">
        <f>Table1[[#This Row],[na_sales]]/Table1[[#This Row],[NA population]]</f>
        <v>2.9672168588304882E-4</v>
      </c>
      <c r="AC3873" s="1">
        <f>Table1[[#This Row],[eu_sales]]/Table1[[#This Row],[Eu population]]</f>
        <v>9.2128826741832854E-5</v>
      </c>
      <c r="AD3873" s="1">
        <f>Table1[[#This Row],[jp_sales]]/Table1[[#This Row],[Jp population]]</f>
        <v>0</v>
      </c>
    </row>
    <row r="3874" spans="1:30" x14ac:dyDescent="0.25">
      <c r="A3874" t="s">
        <v>3238</v>
      </c>
      <c r="B3874" t="s">
        <v>39</v>
      </c>
      <c r="C3874">
        <v>2009</v>
      </c>
      <c r="D3874" t="s">
        <v>54</v>
      </c>
      <c r="E3874" t="s">
        <v>425</v>
      </c>
      <c r="F3874" s="4">
        <v>100000</v>
      </c>
      <c r="G3874" s="4">
        <v>60000</v>
      </c>
      <c r="H3874" s="4">
        <v>10000</v>
      </c>
      <c r="I3874" s="4">
        <v>30000</v>
      </c>
      <c r="J3874">
        <v>7.2</v>
      </c>
      <c r="K3874">
        <v>37</v>
      </c>
      <c r="L3874">
        <v>7.2</v>
      </c>
      <c r="M3874" s="4">
        <v>57</v>
      </c>
      <c r="N3874" t="s">
        <v>3239</v>
      </c>
      <c r="O3874" t="s">
        <v>43</v>
      </c>
      <c r="P3874" s="4">
        <v>200000</v>
      </c>
      <c r="Q3874" s="3">
        <f>AVERAGE(Table1[[#This Row],[critic_score]],Table1[[#This Row],[user_score]])</f>
        <v>7.2</v>
      </c>
      <c r="R3874" s="4">
        <f>Table1[[#This Row],[user_count]]+Table1[[#This Row],[critic_count]]</f>
        <v>94</v>
      </c>
      <c r="S3874" s="2">
        <f>100000*Table1[[#This Row],[review_count]]/Table1[[#This Row],[total sales]]</f>
        <v>47</v>
      </c>
      <c r="T3874" s="2">
        <f>Table1[[#This Row],[total sales]]/(2017-Table1[[#This Row],[year_of_release]])</f>
        <v>25000</v>
      </c>
      <c r="U3874" s="9">
        <f>Table1[[#This Row],[na_sales]]/(2017-Table1[[#This Row],[year_of_release]])</f>
        <v>12500</v>
      </c>
      <c r="V3874" s="6">
        <f>Table1[[#This Row],[eu_sales]]/(2017-Table1[[#This Row],[year_of_release]])</f>
        <v>7500</v>
      </c>
      <c r="W3874" s="6">
        <f>Table1[[#This Row],[jp_sales]]/(2017-Table1[[#This Row],[year_of_release]])</f>
        <v>1250</v>
      </c>
      <c r="X3874" s="6">
        <f>Table1[[#This Row],[other_sales]]/(2017-Table1[[#This Row],[year_of_release]])</f>
        <v>3750</v>
      </c>
      <c r="Y3874" s="4">
        <v>534740514</v>
      </c>
      <c r="Z3874" s="4">
        <v>441041694</v>
      </c>
      <c r="AA3874" s="4">
        <v>128047000</v>
      </c>
      <c r="AB3874" s="1">
        <f>Table1[[#This Row],[na_sales]]/Table1[[#This Row],[NA population]]</f>
        <v>1.8700658989156E-4</v>
      </c>
      <c r="AC3874" s="1">
        <f>Table1[[#This Row],[eu_sales]]/Table1[[#This Row],[Eu population]]</f>
        <v>1.3604155982586082E-4</v>
      </c>
      <c r="AD3874" s="1">
        <f>Table1[[#This Row],[jp_sales]]/Table1[[#This Row],[Jp population]]</f>
        <v>7.809632400602903E-5</v>
      </c>
    </row>
    <row r="3875" spans="1:30" x14ac:dyDescent="0.25">
      <c r="A3875" t="s">
        <v>1366</v>
      </c>
      <c r="B3875" t="s">
        <v>113</v>
      </c>
      <c r="C3875">
        <v>2015</v>
      </c>
      <c r="D3875" t="s">
        <v>54</v>
      </c>
      <c r="E3875" t="s">
        <v>41</v>
      </c>
      <c r="F3875" s="4">
        <v>80000</v>
      </c>
      <c r="G3875" s="4">
        <v>100000</v>
      </c>
      <c r="H3875" s="4">
        <v>0</v>
      </c>
      <c r="I3875" s="4">
        <v>20000</v>
      </c>
      <c r="J3875">
        <v>7.7</v>
      </c>
      <c r="K3875">
        <v>39</v>
      </c>
      <c r="L3875">
        <v>4.3</v>
      </c>
      <c r="M3875" s="4">
        <v>969</v>
      </c>
      <c r="N3875" t="s">
        <v>1367</v>
      </c>
      <c r="O3875" t="s">
        <v>43</v>
      </c>
      <c r="P3875" s="4">
        <v>200000</v>
      </c>
      <c r="Q3875" s="3">
        <f>AVERAGE(Table1[[#This Row],[critic_score]],Table1[[#This Row],[user_score]])</f>
        <v>6</v>
      </c>
      <c r="R3875" s="4">
        <f>Table1[[#This Row],[user_count]]+Table1[[#This Row],[critic_count]]</f>
        <v>1008</v>
      </c>
      <c r="S3875" s="2">
        <f>100000*Table1[[#This Row],[review_count]]/Table1[[#This Row],[total sales]]</f>
        <v>504</v>
      </c>
      <c r="T3875" s="2">
        <f>Table1[[#This Row],[total sales]]/(2017-Table1[[#This Row],[year_of_release]])</f>
        <v>100000</v>
      </c>
      <c r="U3875" s="9">
        <f>Table1[[#This Row],[na_sales]]/(2017-Table1[[#This Row],[year_of_release]])</f>
        <v>40000</v>
      </c>
      <c r="V3875" s="6">
        <f>Table1[[#This Row],[eu_sales]]/(2017-Table1[[#This Row],[year_of_release]])</f>
        <v>50000</v>
      </c>
      <c r="W3875" s="6">
        <f>Table1[[#This Row],[jp_sales]]/(2017-Table1[[#This Row],[year_of_release]])</f>
        <v>0</v>
      </c>
      <c r="X3875" s="6">
        <f>Table1[[#This Row],[other_sales]]/(2017-Table1[[#This Row],[year_of_release]])</f>
        <v>10000</v>
      </c>
      <c r="Y3875" s="4">
        <v>567732286</v>
      </c>
      <c r="Z3875" s="4">
        <v>444588718</v>
      </c>
      <c r="AA3875" s="4">
        <v>127141000</v>
      </c>
      <c r="AB3875" s="1">
        <f>Table1[[#This Row],[na_sales]]/Table1[[#This Row],[NA population]]</f>
        <v>1.4091148587593272E-4</v>
      </c>
      <c r="AC3875" s="1">
        <f>Table1[[#This Row],[eu_sales]]/Table1[[#This Row],[Eu population]]</f>
        <v>2.2492698521423118E-4</v>
      </c>
      <c r="AD3875" s="1">
        <f>Table1[[#This Row],[jp_sales]]/Table1[[#This Row],[Jp population]]</f>
        <v>0</v>
      </c>
    </row>
    <row r="3876" spans="1:30" x14ac:dyDescent="0.25">
      <c r="A3876" t="s">
        <v>2558</v>
      </c>
      <c r="B3876" t="s">
        <v>138</v>
      </c>
      <c r="C3876">
        <v>2006</v>
      </c>
      <c r="D3876" t="s">
        <v>27</v>
      </c>
      <c r="E3876" t="s">
        <v>575</v>
      </c>
      <c r="F3876" s="4">
        <v>150000</v>
      </c>
      <c r="G3876" s="4">
        <v>40000</v>
      </c>
      <c r="H3876" s="4">
        <v>0</v>
      </c>
      <c r="I3876" s="4">
        <v>10000</v>
      </c>
      <c r="J3876">
        <v>6.7</v>
      </c>
      <c r="K3876">
        <v>13</v>
      </c>
      <c r="L3876">
        <v>7.3</v>
      </c>
      <c r="M3876" s="4">
        <v>11</v>
      </c>
      <c r="N3876" t="s">
        <v>728</v>
      </c>
      <c r="O3876" t="s">
        <v>84</v>
      </c>
      <c r="P3876" s="4">
        <v>200000</v>
      </c>
      <c r="Q3876" s="3">
        <f>AVERAGE(Table1[[#This Row],[critic_score]],Table1[[#This Row],[user_score]])</f>
        <v>7</v>
      </c>
      <c r="R3876" s="4">
        <f>Table1[[#This Row],[user_count]]+Table1[[#This Row],[critic_count]]</f>
        <v>24</v>
      </c>
      <c r="S3876" s="2">
        <f>100000*Table1[[#This Row],[review_count]]/Table1[[#This Row],[total sales]]</f>
        <v>12</v>
      </c>
      <c r="T3876" s="2">
        <f>Table1[[#This Row],[total sales]]/(2017-Table1[[#This Row],[year_of_release]])</f>
        <v>18181.81818181818</v>
      </c>
      <c r="U3876" s="9">
        <f>Table1[[#This Row],[na_sales]]/(2017-Table1[[#This Row],[year_of_release]])</f>
        <v>13636.363636363636</v>
      </c>
      <c r="V3876" s="6">
        <f>Table1[[#This Row],[eu_sales]]/(2017-Table1[[#This Row],[year_of_release]])</f>
        <v>3636.3636363636365</v>
      </c>
      <c r="W3876" s="6">
        <f>Table1[[#This Row],[jp_sales]]/(2017-Table1[[#This Row],[year_of_release]])</f>
        <v>0</v>
      </c>
      <c r="X3876" s="6">
        <f>Table1[[#This Row],[other_sales]]/(2017-Table1[[#This Row],[year_of_release]])</f>
        <v>909.09090909090912</v>
      </c>
      <c r="Y3876" s="4">
        <v>516818555</v>
      </c>
      <c r="Z3876" s="4">
        <v>437126892</v>
      </c>
      <c r="AA3876" s="4">
        <v>127854000</v>
      </c>
      <c r="AB3876" s="1">
        <f>Table1[[#This Row],[na_sales]]/Table1[[#This Row],[NA population]]</f>
        <v>2.9023725744521694E-4</v>
      </c>
      <c r="AC3876" s="1">
        <f>Table1[[#This Row],[eu_sales]]/Table1[[#This Row],[Eu population]]</f>
        <v>9.1506609938790949E-5</v>
      </c>
      <c r="AD3876" s="1">
        <f>Table1[[#This Row],[jp_sales]]/Table1[[#This Row],[Jp population]]</f>
        <v>0</v>
      </c>
    </row>
    <row r="3877" spans="1:30" x14ac:dyDescent="0.25">
      <c r="A3877" t="s">
        <v>3419</v>
      </c>
      <c r="B3877" t="s">
        <v>71</v>
      </c>
      <c r="C3877">
        <v>2016</v>
      </c>
      <c r="D3877" t="s">
        <v>96</v>
      </c>
      <c r="E3877" t="s">
        <v>267</v>
      </c>
      <c r="F3877" s="4">
        <v>60000</v>
      </c>
      <c r="G3877" s="4">
        <v>20000</v>
      </c>
      <c r="H3877" s="4">
        <v>100000</v>
      </c>
      <c r="I3877" s="4">
        <v>20000</v>
      </c>
      <c r="J3877">
        <v>6.9</v>
      </c>
      <c r="K3877">
        <v>32</v>
      </c>
      <c r="L3877">
        <v>7.7</v>
      </c>
      <c r="M3877" s="4">
        <v>52</v>
      </c>
      <c r="N3877" t="s">
        <v>810</v>
      </c>
      <c r="O3877" t="s">
        <v>67</v>
      </c>
      <c r="P3877" s="4">
        <v>200000</v>
      </c>
      <c r="Q3877" s="3">
        <f>AVERAGE(Table1[[#This Row],[critic_score]],Table1[[#This Row],[user_score]])</f>
        <v>7.3000000000000007</v>
      </c>
      <c r="R3877" s="4">
        <f>Table1[[#This Row],[user_count]]+Table1[[#This Row],[critic_count]]</f>
        <v>84</v>
      </c>
      <c r="S3877" s="2">
        <f>100000*Table1[[#This Row],[review_count]]/Table1[[#This Row],[total sales]]</f>
        <v>42</v>
      </c>
      <c r="T3877" s="2">
        <f>Table1[[#This Row],[total sales]]/(2017-Table1[[#This Row],[year_of_release]])</f>
        <v>200000</v>
      </c>
      <c r="U3877" s="9">
        <f>Table1[[#This Row],[na_sales]]/(2017-Table1[[#This Row],[year_of_release]])</f>
        <v>60000</v>
      </c>
      <c r="V3877" s="6">
        <f>Table1[[#This Row],[eu_sales]]/(2017-Table1[[#This Row],[year_of_release]])</f>
        <v>20000</v>
      </c>
      <c r="W3877" s="6">
        <f>Table1[[#This Row],[jp_sales]]/(2017-Table1[[#This Row],[year_of_release]])</f>
        <v>100000</v>
      </c>
      <c r="X3877" s="6">
        <f>Table1[[#This Row],[other_sales]]/(2017-Table1[[#This Row],[year_of_release]])</f>
        <v>20000</v>
      </c>
      <c r="Y3877" s="4">
        <v>573178249</v>
      </c>
      <c r="Z3877" s="4">
        <v>445623395</v>
      </c>
      <c r="AA3877" s="4">
        <v>126994511</v>
      </c>
      <c r="AB3877" s="1">
        <f>Table1[[#This Row],[na_sales]]/Table1[[#This Row],[NA population]]</f>
        <v>1.0467947816351977E-4</v>
      </c>
      <c r="AC3877" s="1">
        <f>Table1[[#This Row],[eu_sales]]/Table1[[#This Row],[Eu population]]</f>
        <v>4.4880947060690115E-5</v>
      </c>
      <c r="AD3877" s="1">
        <f>Table1[[#This Row],[jp_sales]]/Table1[[#This Row],[Jp population]]</f>
        <v>7.8743560814215031E-4</v>
      </c>
    </row>
    <row r="3878" spans="1:30" x14ac:dyDescent="0.25">
      <c r="A3878" t="s">
        <v>3308</v>
      </c>
      <c r="B3878" t="s">
        <v>159</v>
      </c>
      <c r="C3878">
        <v>2003</v>
      </c>
      <c r="D3878" t="s">
        <v>73</v>
      </c>
      <c r="E3878" t="s">
        <v>83</v>
      </c>
      <c r="F3878" s="4">
        <v>140000</v>
      </c>
      <c r="G3878" s="4">
        <v>50000</v>
      </c>
      <c r="H3878" s="4">
        <v>0</v>
      </c>
      <c r="I3878" s="4">
        <v>0</v>
      </c>
      <c r="J3878">
        <v>8.1999999999999993</v>
      </c>
      <c r="K3878">
        <v>8</v>
      </c>
      <c r="L3878">
        <v>9.1999999999999993</v>
      </c>
      <c r="M3878" s="4">
        <v>40</v>
      </c>
      <c r="N3878" t="s">
        <v>330</v>
      </c>
      <c r="O3878" t="s">
        <v>21</v>
      </c>
      <c r="P3878" s="4">
        <v>190000</v>
      </c>
      <c r="Q3878" s="3">
        <f>AVERAGE(Table1[[#This Row],[critic_score]],Table1[[#This Row],[user_score]])</f>
        <v>8.6999999999999993</v>
      </c>
      <c r="R3878" s="4">
        <f>Table1[[#This Row],[user_count]]+Table1[[#This Row],[critic_count]]</f>
        <v>48</v>
      </c>
      <c r="S3878" s="2">
        <f>100000*Table1[[#This Row],[review_count]]/Table1[[#This Row],[total sales]]</f>
        <v>25.263157894736842</v>
      </c>
      <c r="T3878" s="2">
        <f>Table1[[#This Row],[total sales]]/(2017-Table1[[#This Row],[year_of_release]])</f>
        <v>13571.428571428571</v>
      </c>
      <c r="U3878" s="9">
        <f>Table1[[#This Row],[na_sales]]/(2017-Table1[[#This Row],[year_of_release]])</f>
        <v>10000</v>
      </c>
      <c r="V3878" s="6">
        <f>Table1[[#This Row],[eu_sales]]/(2017-Table1[[#This Row],[year_of_release]])</f>
        <v>3571.4285714285716</v>
      </c>
      <c r="W3878" s="6">
        <f>Table1[[#This Row],[jp_sales]]/(2017-Table1[[#This Row],[year_of_release]])</f>
        <v>0</v>
      </c>
      <c r="X3878" s="6">
        <f>Table1[[#This Row],[other_sales]]/(2017-Table1[[#This Row],[year_of_release]])</f>
        <v>0</v>
      </c>
      <c r="Y3878" s="4">
        <v>500125528</v>
      </c>
      <c r="Z3878" s="4">
        <v>432552540</v>
      </c>
      <c r="AA3878" s="4">
        <v>127718000</v>
      </c>
      <c r="AB3878" s="1">
        <f>Table1[[#This Row],[na_sales]]/Table1[[#This Row],[NA population]]</f>
        <v>2.7992972196372269E-4</v>
      </c>
      <c r="AC3878" s="1">
        <f>Table1[[#This Row],[eu_sales]]/Table1[[#This Row],[Eu population]]</f>
        <v>1.1559289421812204E-4</v>
      </c>
      <c r="AD3878" s="1">
        <f>Table1[[#This Row],[jp_sales]]/Table1[[#This Row],[Jp population]]</f>
        <v>0</v>
      </c>
    </row>
    <row r="3879" spans="1:30" x14ac:dyDescent="0.25">
      <c r="A3879" t="s">
        <v>1823</v>
      </c>
      <c r="B3879" t="s">
        <v>159</v>
      </c>
      <c r="C3879">
        <v>2003</v>
      </c>
      <c r="D3879" t="s">
        <v>27</v>
      </c>
      <c r="E3879" t="s">
        <v>55</v>
      </c>
      <c r="F3879" s="4">
        <v>140000</v>
      </c>
      <c r="G3879" s="4">
        <v>50000</v>
      </c>
      <c r="H3879" s="4">
        <v>0</v>
      </c>
      <c r="I3879" s="4">
        <v>0</v>
      </c>
      <c r="J3879">
        <v>7.2</v>
      </c>
      <c r="K3879">
        <v>8</v>
      </c>
      <c r="L3879">
        <v>7.2</v>
      </c>
      <c r="M3879" s="4">
        <v>5</v>
      </c>
      <c r="N3879" t="s">
        <v>241</v>
      </c>
      <c r="O3879" t="s">
        <v>21</v>
      </c>
      <c r="P3879" s="4">
        <v>190000</v>
      </c>
      <c r="Q3879" s="3">
        <f>AVERAGE(Table1[[#This Row],[critic_score]],Table1[[#This Row],[user_score]])</f>
        <v>7.2</v>
      </c>
      <c r="R3879" s="4">
        <f>Table1[[#This Row],[user_count]]+Table1[[#This Row],[critic_count]]</f>
        <v>13</v>
      </c>
      <c r="S3879" s="2">
        <f>100000*Table1[[#This Row],[review_count]]/Table1[[#This Row],[total sales]]</f>
        <v>6.8421052631578947</v>
      </c>
      <c r="T3879" s="2">
        <f>Table1[[#This Row],[total sales]]/(2017-Table1[[#This Row],[year_of_release]])</f>
        <v>13571.428571428571</v>
      </c>
      <c r="U3879" s="9">
        <f>Table1[[#This Row],[na_sales]]/(2017-Table1[[#This Row],[year_of_release]])</f>
        <v>10000</v>
      </c>
      <c r="V3879" s="6">
        <f>Table1[[#This Row],[eu_sales]]/(2017-Table1[[#This Row],[year_of_release]])</f>
        <v>3571.4285714285716</v>
      </c>
      <c r="W3879" s="6">
        <f>Table1[[#This Row],[jp_sales]]/(2017-Table1[[#This Row],[year_of_release]])</f>
        <v>0</v>
      </c>
      <c r="X3879" s="6">
        <f>Table1[[#This Row],[other_sales]]/(2017-Table1[[#This Row],[year_of_release]])</f>
        <v>0</v>
      </c>
      <c r="Y3879" s="4">
        <v>500125528</v>
      </c>
      <c r="Z3879" s="4">
        <v>432552540</v>
      </c>
      <c r="AA3879" s="4">
        <v>127718000</v>
      </c>
      <c r="AB3879" s="1">
        <f>Table1[[#This Row],[na_sales]]/Table1[[#This Row],[NA population]]</f>
        <v>2.7992972196372269E-4</v>
      </c>
      <c r="AC3879" s="1">
        <f>Table1[[#This Row],[eu_sales]]/Table1[[#This Row],[Eu population]]</f>
        <v>1.1559289421812204E-4</v>
      </c>
      <c r="AD3879" s="1">
        <f>Table1[[#This Row],[jp_sales]]/Table1[[#This Row],[Jp population]]</f>
        <v>0</v>
      </c>
    </row>
    <row r="3880" spans="1:30" x14ac:dyDescent="0.25">
      <c r="A3880" t="s">
        <v>3315</v>
      </c>
      <c r="B3880" t="s">
        <v>39</v>
      </c>
      <c r="C3880">
        <v>2010</v>
      </c>
      <c r="D3880" t="s">
        <v>40</v>
      </c>
      <c r="E3880" t="s">
        <v>51</v>
      </c>
      <c r="F3880" s="4">
        <v>60000</v>
      </c>
      <c r="G3880" s="4">
        <v>90000</v>
      </c>
      <c r="H3880" s="4">
        <v>10000</v>
      </c>
      <c r="I3880" s="4">
        <v>30000</v>
      </c>
      <c r="J3880">
        <v>3.6</v>
      </c>
      <c r="K3880">
        <v>45</v>
      </c>
      <c r="L3880">
        <v>3.7</v>
      </c>
      <c r="M3880" s="4">
        <v>21</v>
      </c>
      <c r="N3880" t="s">
        <v>1177</v>
      </c>
      <c r="O3880" t="s">
        <v>84</v>
      </c>
      <c r="P3880" s="4">
        <v>190000</v>
      </c>
      <c r="Q3880" s="3">
        <f>AVERAGE(Table1[[#This Row],[critic_score]],Table1[[#This Row],[user_score]])</f>
        <v>3.6500000000000004</v>
      </c>
      <c r="R3880" s="4">
        <f>Table1[[#This Row],[user_count]]+Table1[[#This Row],[critic_count]]</f>
        <v>66</v>
      </c>
      <c r="S3880" s="2">
        <f>100000*Table1[[#This Row],[review_count]]/Table1[[#This Row],[total sales]]</f>
        <v>34.736842105263158</v>
      </c>
      <c r="T3880" s="2">
        <f>Table1[[#This Row],[total sales]]/(2017-Table1[[#This Row],[year_of_release]])</f>
        <v>27142.857142857141</v>
      </c>
      <c r="U3880" s="9">
        <f>Table1[[#This Row],[na_sales]]/(2017-Table1[[#This Row],[year_of_release]])</f>
        <v>8571.4285714285706</v>
      </c>
      <c r="V3880" s="6">
        <f>Table1[[#This Row],[eu_sales]]/(2017-Table1[[#This Row],[year_of_release]])</f>
        <v>12857.142857142857</v>
      </c>
      <c r="W3880" s="6">
        <f>Table1[[#This Row],[jp_sales]]/(2017-Table1[[#This Row],[year_of_release]])</f>
        <v>1428.5714285714287</v>
      </c>
      <c r="X3880" s="6">
        <f>Table1[[#This Row],[other_sales]]/(2017-Table1[[#This Row],[year_of_release]])</f>
        <v>4285.7142857142853</v>
      </c>
      <c r="Y3880" s="4">
        <v>540520772</v>
      </c>
      <c r="Z3880" s="4">
        <v>441654761</v>
      </c>
      <c r="AA3880" s="4">
        <v>128070000</v>
      </c>
      <c r="AB3880" s="1">
        <f>Table1[[#This Row],[na_sales]]/Table1[[#This Row],[NA population]]</f>
        <v>1.1100405961826755E-4</v>
      </c>
      <c r="AC3880" s="1">
        <f>Table1[[#This Row],[eu_sales]]/Table1[[#This Row],[Eu population]]</f>
        <v>2.0377907802062616E-4</v>
      </c>
      <c r="AD3880" s="1">
        <f>Table1[[#This Row],[jp_sales]]/Table1[[#This Row],[Jp population]]</f>
        <v>7.808229874287499E-5</v>
      </c>
    </row>
    <row r="3881" spans="1:30" x14ac:dyDescent="0.25">
      <c r="A3881" t="s">
        <v>439</v>
      </c>
      <c r="B3881" t="s">
        <v>113</v>
      </c>
      <c r="C3881">
        <v>2011</v>
      </c>
      <c r="D3881" t="s">
        <v>96</v>
      </c>
      <c r="E3881" t="s">
        <v>100</v>
      </c>
      <c r="F3881" s="4">
        <v>1580000</v>
      </c>
      <c r="G3881" s="4">
        <v>1010000</v>
      </c>
      <c r="H3881" s="4">
        <v>0</v>
      </c>
      <c r="I3881" s="4">
        <v>380000</v>
      </c>
      <c r="J3881">
        <v>8.5</v>
      </c>
      <c r="K3881">
        <v>73</v>
      </c>
      <c r="L3881">
        <v>5.9</v>
      </c>
      <c r="M3881" s="4">
        <v>2748</v>
      </c>
      <c r="N3881" t="s">
        <v>440</v>
      </c>
      <c r="O3881" t="s">
        <v>67</v>
      </c>
      <c r="P3881" s="4">
        <v>2970000</v>
      </c>
      <c r="Q3881" s="3">
        <f>AVERAGE(Table1[[#This Row],[critic_score]],Table1[[#This Row],[user_score]])</f>
        <v>7.2</v>
      </c>
      <c r="R3881" s="4">
        <f>Table1[[#This Row],[user_count]]+Table1[[#This Row],[critic_count]]</f>
        <v>2821</v>
      </c>
      <c r="S3881" s="2">
        <f>100000*Table1[[#This Row],[review_count]]/Table1[[#This Row],[total sales]]</f>
        <v>94.983164983164983</v>
      </c>
      <c r="T3881" s="2">
        <f>Table1[[#This Row],[total sales]]/(2017-Table1[[#This Row],[year_of_release]])</f>
        <v>495000</v>
      </c>
      <c r="U3881" s="9">
        <f>Table1[[#This Row],[na_sales]]/(2017-Table1[[#This Row],[year_of_release]])</f>
        <v>263333.33333333331</v>
      </c>
      <c r="V3881" s="6">
        <f>Table1[[#This Row],[eu_sales]]/(2017-Table1[[#This Row],[year_of_release]])</f>
        <v>168333.33333333334</v>
      </c>
      <c r="W3881" s="6">
        <f>Table1[[#This Row],[jp_sales]]/(2017-Table1[[#This Row],[year_of_release]])</f>
        <v>0</v>
      </c>
      <c r="X3881" s="6">
        <f>Table1[[#This Row],[other_sales]]/(2017-Table1[[#This Row],[year_of_release]])</f>
        <v>63333.333333333336</v>
      </c>
      <c r="Y3881" s="4">
        <v>545961365</v>
      </c>
      <c r="Z3881" s="4">
        <v>440756453</v>
      </c>
      <c r="AA3881" s="4">
        <v>127833000</v>
      </c>
      <c r="AB3881" s="1">
        <f>Table1[[#This Row],[na_sales]]/Table1[[#This Row],[NA population]]</f>
        <v>2.8939776718449666E-3</v>
      </c>
      <c r="AC3881" s="1">
        <f>Table1[[#This Row],[eu_sales]]/Table1[[#This Row],[Eu population]]</f>
        <v>2.2915149469178615E-3</v>
      </c>
      <c r="AD3881" s="1">
        <f>Table1[[#This Row],[jp_sales]]/Table1[[#This Row],[Jp population]]</f>
        <v>0</v>
      </c>
    </row>
    <row r="3882" spans="1:30" x14ac:dyDescent="0.25">
      <c r="A3882" t="s">
        <v>3324</v>
      </c>
      <c r="B3882" t="s">
        <v>69</v>
      </c>
      <c r="C3882">
        <v>2012</v>
      </c>
      <c r="D3882" t="s">
        <v>65</v>
      </c>
      <c r="E3882" t="s">
        <v>20</v>
      </c>
      <c r="F3882" s="4">
        <v>60000</v>
      </c>
      <c r="G3882" s="4">
        <v>70000</v>
      </c>
      <c r="H3882" s="4">
        <v>50000</v>
      </c>
      <c r="I3882" s="4">
        <v>10000</v>
      </c>
      <c r="J3882">
        <v>6.4</v>
      </c>
      <c r="K3882">
        <v>42</v>
      </c>
      <c r="L3882">
        <v>5.9</v>
      </c>
      <c r="M3882" s="4">
        <v>39</v>
      </c>
      <c r="N3882" t="s">
        <v>1272</v>
      </c>
      <c r="O3882" t="s">
        <v>67</v>
      </c>
      <c r="P3882" s="4">
        <v>190000</v>
      </c>
      <c r="Q3882" s="3">
        <f>AVERAGE(Table1[[#This Row],[critic_score]],Table1[[#This Row],[user_score]])</f>
        <v>6.15</v>
      </c>
      <c r="R3882" s="4">
        <f>Table1[[#This Row],[user_count]]+Table1[[#This Row],[critic_count]]</f>
        <v>81</v>
      </c>
      <c r="S3882" s="2">
        <f>100000*Table1[[#This Row],[review_count]]/Table1[[#This Row],[total sales]]</f>
        <v>42.631578947368418</v>
      </c>
      <c r="T3882" s="2">
        <f>Table1[[#This Row],[total sales]]/(2017-Table1[[#This Row],[year_of_release]])</f>
        <v>38000</v>
      </c>
      <c r="U3882" s="9">
        <f>Table1[[#This Row],[na_sales]]/(2017-Table1[[#This Row],[year_of_release]])</f>
        <v>12000</v>
      </c>
      <c r="V3882" s="6">
        <f>Table1[[#This Row],[eu_sales]]/(2017-Table1[[#This Row],[year_of_release]])</f>
        <v>14000</v>
      </c>
      <c r="W3882" s="6">
        <f>Table1[[#This Row],[jp_sales]]/(2017-Table1[[#This Row],[year_of_release]])</f>
        <v>10000</v>
      </c>
      <c r="X3882" s="6">
        <f>Table1[[#This Row],[other_sales]]/(2017-Table1[[#This Row],[year_of_release]])</f>
        <v>2000</v>
      </c>
      <c r="Y3882" s="4">
        <v>551484507</v>
      </c>
      <c r="Z3882" s="4">
        <v>441417242</v>
      </c>
      <c r="AA3882" s="4">
        <v>127629000</v>
      </c>
      <c r="AB3882" s="1">
        <f>Table1[[#This Row],[na_sales]]/Table1[[#This Row],[NA population]]</f>
        <v>1.087972540269386E-4</v>
      </c>
      <c r="AC3882" s="1">
        <f>Table1[[#This Row],[eu_sales]]/Table1[[#This Row],[Eu population]]</f>
        <v>1.585801217977797E-4</v>
      </c>
      <c r="AD3882" s="1">
        <f>Table1[[#This Row],[jp_sales]]/Table1[[#This Row],[Jp population]]</f>
        <v>3.9176049330481318E-4</v>
      </c>
    </row>
    <row r="3883" spans="1:30" x14ac:dyDescent="0.25">
      <c r="A3883" t="s">
        <v>3332</v>
      </c>
      <c r="B3883" t="s">
        <v>892</v>
      </c>
      <c r="C3883">
        <v>2012</v>
      </c>
      <c r="D3883" t="s">
        <v>40</v>
      </c>
      <c r="E3883" t="s">
        <v>83</v>
      </c>
      <c r="F3883" s="4">
        <v>70000</v>
      </c>
      <c r="G3883" s="4">
        <v>90000</v>
      </c>
      <c r="H3883" s="4">
        <v>0</v>
      </c>
      <c r="I3883" s="4">
        <v>30000</v>
      </c>
      <c r="J3883">
        <v>4.9000000000000004</v>
      </c>
      <c r="K3883">
        <v>34</v>
      </c>
      <c r="L3883">
        <v>6.4</v>
      </c>
      <c r="M3883" s="4">
        <v>61</v>
      </c>
      <c r="N3883" t="s">
        <v>83</v>
      </c>
      <c r="O3883" t="s">
        <v>67</v>
      </c>
      <c r="P3883" s="4">
        <v>190000</v>
      </c>
      <c r="Q3883" s="3">
        <f>AVERAGE(Table1[[#This Row],[critic_score]],Table1[[#This Row],[user_score]])</f>
        <v>5.65</v>
      </c>
      <c r="R3883" s="4">
        <f>Table1[[#This Row],[user_count]]+Table1[[#This Row],[critic_count]]</f>
        <v>95</v>
      </c>
      <c r="S3883" s="2">
        <f>100000*Table1[[#This Row],[review_count]]/Table1[[#This Row],[total sales]]</f>
        <v>50</v>
      </c>
      <c r="T3883" s="2">
        <f>Table1[[#This Row],[total sales]]/(2017-Table1[[#This Row],[year_of_release]])</f>
        <v>38000</v>
      </c>
      <c r="U3883" s="9">
        <f>Table1[[#This Row],[na_sales]]/(2017-Table1[[#This Row],[year_of_release]])</f>
        <v>14000</v>
      </c>
      <c r="V3883" s="6">
        <f>Table1[[#This Row],[eu_sales]]/(2017-Table1[[#This Row],[year_of_release]])</f>
        <v>18000</v>
      </c>
      <c r="W3883" s="6">
        <f>Table1[[#This Row],[jp_sales]]/(2017-Table1[[#This Row],[year_of_release]])</f>
        <v>0</v>
      </c>
      <c r="X3883" s="6">
        <f>Table1[[#This Row],[other_sales]]/(2017-Table1[[#This Row],[year_of_release]])</f>
        <v>6000</v>
      </c>
      <c r="Y3883" s="4">
        <v>551484507</v>
      </c>
      <c r="Z3883" s="4">
        <v>441417242</v>
      </c>
      <c r="AA3883" s="4">
        <v>127629000</v>
      </c>
      <c r="AB3883" s="1">
        <f>Table1[[#This Row],[na_sales]]/Table1[[#This Row],[NA population]]</f>
        <v>1.2693012969809504E-4</v>
      </c>
      <c r="AC3883" s="1">
        <f>Table1[[#This Row],[eu_sales]]/Table1[[#This Row],[Eu population]]</f>
        <v>2.0388872802571678E-4</v>
      </c>
      <c r="AD3883" s="1">
        <f>Table1[[#This Row],[jp_sales]]/Table1[[#This Row],[Jp population]]</f>
        <v>0</v>
      </c>
    </row>
    <row r="3884" spans="1:30" x14ac:dyDescent="0.25">
      <c r="A3884" t="s">
        <v>3336</v>
      </c>
      <c r="B3884" t="s">
        <v>892</v>
      </c>
      <c r="C3884">
        <v>2012</v>
      </c>
      <c r="D3884" t="s">
        <v>40</v>
      </c>
      <c r="E3884" t="s">
        <v>171</v>
      </c>
      <c r="F3884" s="4">
        <v>100000</v>
      </c>
      <c r="G3884" s="4">
        <v>50000</v>
      </c>
      <c r="H3884" s="4">
        <v>0</v>
      </c>
      <c r="I3884" s="4">
        <v>40000</v>
      </c>
      <c r="J3884">
        <v>5.8</v>
      </c>
      <c r="K3884">
        <v>57</v>
      </c>
      <c r="L3884">
        <v>5.0999999999999996</v>
      </c>
      <c r="M3884" s="4">
        <v>102</v>
      </c>
      <c r="N3884" t="s">
        <v>2216</v>
      </c>
      <c r="O3884" t="s">
        <v>43</v>
      </c>
      <c r="P3884" s="4">
        <v>190000</v>
      </c>
      <c r="Q3884" s="3">
        <f>AVERAGE(Table1[[#This Row],[critic_score]],Table1[[#This Row],[user_score]])</f>
        <v>5.4499999999999993</v>
      </c>
      <c r="R3884" s="4">
        <f>Table1[[#This Row],[user_count]]+Table1[[#This Row],[critic_count]]</f>
        <v>159</v>
      </c>
      <c r="S3884" s="2">
        <f>100000*Table1[[#This Row],[review_count]]/Table1[[#This Row],[total sales]]</f>
        <v>83.684210526315795</v>
      </c>
      <c r="T3884" s="2">
        <f>Table1[[#This Row],[total sales]]/(2017-Table1[[#This Row],[year_of_release]])</f>
        <v>38000</v>
      </c>
      <c r="U3884" s="9">
        <f>Table1[[#This Row],[na_sales]]/(2017-Table1[[#This Row],[year_of_release]])</f>
        <v>20000</v>
      </c>
      <c r="V3884" s="6">
        <f>Table1[[#This Row],[eu_sales]]/(2017-Table1[[#This Row],[year_of_release]])</f>
        <v>10000</v>
      </c>
      <c r="W3884" s="6">
        <f>Table1[[#This Row],[jp_sales]]/(2017-Table1[[#This Row],[year_of_release]])</f>
        <v>0</v>
      </c>
      <c r="X3884" s="6">
        <f>Table1[[#This Row],[other_sales]]/(2017-Table1[[#This Row],[year_of_release]])</f>
        <v>8000</v>
      </c>
      <c r="Y3884" s="4">
        <v>551484507</v>
      </c>
      <c r="Z3884" s="4">
        <v>441417242</v>
      </c>
      <c r="AA3884" s="4">
        <v>127629000</v>
      </c>
      <c r="AB3884" s="1">
        <f>Table1[[#This Row],[na_sales]]/Table1[[#This Row],[NA population]]</f>
        <v>1.8132875671156434E-4</v>
      </c>
      <c r="AC3884" s="1">
        <f>Table1[[#This Row],[eu_sales]]/Table1[[#This Row],[Eu population]]</f>
        <v>1.1327151556984264E-4</v>
      </c>
      <c r="AD3884" s="1">
        <f>Table1[[#This Row],[jp_sales]]/Table1[[#This Row],[Jp population]]</f>
        <v>0</v>
      </c>
    </row>
    <row r="3885" spans="1:30" x14ac:dyDescent="0.25">
      <c r="A3885" t="s">
        <v>1462</v>
      </c>
      <c r="B3885" t="s">
        <v>118</v>
      </c>
      <c r="C3885">
        <v>2005</v>
      </c>
      <c r="D3885" t="s">
        <v>19</v>
      </c>
      <c r="E3885" t="s">
        <v>100</v>
      </c>
      <c r="F3885" s="4">
        <v>180000</v>
      </c>
      <c r="G3885" s="4">
        <v>0</v>
      </c>
      <c r="H3885" s="4">
        <v>0</v>
      </c>
      <c r="I3885" s="4">
        <v>10000</v>
      </c>
      <c r="J3885">
        <v>8</v>
      </c>
      <c r="K3885">
        <v>15</v>
      </c>
      <c r="L3885">
        <v>7.9</v>
      </c>
      <c r="M3885" s="4">
        <v>8</v>
      </c>
      <c r="N3885" t="s">
        <v>511</v>
      </c>
      <c r="O3885" t="s">
        <v>21</v>
      </c>
      <c r="P3885" s="4">
        <v>190000</v>
      </c>
      <c r="Q3885" s="3">
        <f>AVERAGE(Table1[[#This Row],[critic_score]],Table1[[#This Row],[user_score]])</f>
        <v>7.95</v>
      </c>
      <c r="R3885" s="4">
        <f>Table1[[#This Row],[user_count]]+Table1[[#This Row],[critic_count]]</f>
        <v>23</v>
      </c>
      <c r="S3885" s="2">
        <f>100000*Table1[[#This Row],[review_count]]/Table1[[#This Row],[total sales]]</f>
        <v>12.105263157894736</v>
      </c>
      <c r="T3885" s="2">
        <f>Table1[[#This Row],[total sales]]/(2017-Table1[[#This Row],[year_of_release]])</f>
        <v>15833.333333333334</v>
      </c>
      <c r="U3885" s="9">
        <f>Table1[[#This Row],[na_sales]]/(2017-Table1[[#This Row],[year_of_release]])</f>
        <v>15000</v>
      </c>
      <c r="V3885" s="6">
        <f>Table1[[#This Row],[eu_sales]]/(2017-Table1[[#This Row],[year_of_release]])</f>
        <v>0</v>
      </c>
      <c r="W3885" s="6">
        <f>Table1[[#This Row],[jp_sales]]/(2017-Table1[[#This Row],[year_of_release]])</f>
        <v>0</v>
      </c>
      <c r="X3885" s="6">
        <f>Table1[[#This Row],[other_sales]]/(2017-Table1[[#This Row],[year_of_release]])</f>
        <v>833.33333333333337</v>
      </c>
      <c r="Y3885" s="4">
        <v>511054143</v>
      </c>
      <c r="Z3885" s="4">
        <v>435713800</v>
      </c>
      <c r="AA3885" s="4">
        <v>127773000</v>
      </c>
      <c r="AB3885" s="1">
        <f>Table1[[#This Row],[na_sales]]/Table1[[#This Row],[NA population]]</f>
        <v>3.5221317049375728E-4</v>
      </c>
      <c r="AC3885" s="1">
        <f>Table1[[#This Row],[eu_sales]]/Table1[[#This Row],[Eu population]]</f>
        <v>0</v>
      </c>
      <c r="AD3885" s="1">
        <f>Table1[[#This Row],[jp_sales]]/Table1[[#This Row],[Jp population]]</f>
        <v>0</v>
      </c>
    </row>
    <row r="3886" spans="1:30" x14ac:dyDescent="0.25">
      <c r="A3886" t="s">
        <v>3061</v>
      </c>
      <c r="B3886" t="s">
        <v>39</v>
      </c>
      <c r="C3886">
        <v>2006</v>
      </c>
      <c r="D3886" t="s">
        <v>73</v>
      </c>
      <c r="E3886" t="s">
        <v>186</v>
      </c>
      <c r="F3886" s="4">
        <v>90000</v>
      </c>
      <c r="G3886" s="4">
        <v>0</v>
      </c>
      <c r="H3886" s="4">
        <v>90000</v>
      </c>
      <c r="I3886" s="4">
        <v>10000</v>
      </c>
      <c r="J3886">
        <v>6.5</v>
      </c>
      <c r="K3886">
        <v>36</v>
      </c>
      <c r="L3886">
        <v>6.8</v>
      </c>
      <c r="M3886" s="4">
        <v>25</v>
      </c>
      <c r="N3886" t="s">
        <v>553</v>
      </c>
      <c r="O3886" t="s">
        <v>67</v>
      </c>
      <c r="P3886" s="4">
        <v>190000</v>
      </c>
      <c r="Q3886" s="3">
        <f>AVERAGE(Table1[[#This Row],[critic_score]],Table1[[#This Row],[user_score]])</f>
        <v>6.65</v>
      </c>
      <c r="R3886" s="4">
        <f>Table1[[#This Row],[user_count]]+Table1[[#This Row],[critic_count]]</f>
        <v>61</v>
      </c>
      <c r="S3886" s="2">
        <f>100000*Table1[[#This Row],[review_count]]/Table1[[#This Row],[total sales]]</f>
        <v>32.10526315789474</v>
      </c>
      <c r="T3886" s="2">
        <f>Table1[[#This Row],[total sales]]/(2017-Table1[[#This Row],[year_of_release]])</f>
        <v>17272.727272727272</v>
      </c>
      <c r="U3886" s="9">
        <f>Table1[[#This Row],[na_sales]]/(2017-Table1[[#This Row],[year_of_release]])</f>
        <v>8181.818181818182</v>
      </c>
      <c r="V3886" s="6">
        <f>Table1[[#This Row],[eu_sales]]/(2017-Table1[[#This Row],[year_of_release]])</f>
        <v>0</v>
      </c>
      <c r="W3886" s="6">
        <f>Table1[[#This Row],[jp_sales]]/(2017-Table1[[#This Row],[year_of_release]])</f>
        <v>8181.818181818182</v>
      </c>
      <c r="X3886" s="6">
        <f>Table1[[#This Row],[other_sales]]/(2017-Table1[[#This Row],[year_of_release]])</f>
        <v>909.09090909090912</v>
      </c>
      <c r="Y3886" s="4">
        <v>516818555</v>
      </c>
      <c r="Z3886" s="4">
        <v>437126892</v>
      </c>
      <c r="AA3886" s="4">
        <v>127854000</v>
      </c>
      <c r="AB3886" s="1">
        <f>Table1[[#This Row],[na_sales]]/Table1[[#This Row],[NA population]]</f>
        <v>1.7414235446713014E-4</v>
      </c>
      <c r="AC3886" s="1">
        <f>Table1[[#This Row],[eu_sales]]/Table1[[#This Row],[Eu population]]</f>
        <v>0</v>
      </c>
      <c r="AD3886" s="1">
        <f>Table1[[#This Row],[jp_sales]]/Table1[[#This Row],[Jp population]]</f>
        <v>7.0392791778121921E-4</v>
      </c>
    </row>
    <row r="3887" spans="1:30" x14ac:dyDescent="0.25">
      <c r="A3887" t="s">
        <v>3343</v>
      </c>
      <c r="B3887" t="s">
        <v>45</v>
      </c>
      <c r="C3887">
        <v>2001</v>
      </c>
      <c r="D3887" t="s">
        <v>19</v>
      </c>
      <c r="E3887" t="s">
        <v>51</v>
      </c>
      <c r="F3887" s="4">
        <v>100000</v>
      </c>
      <c r="G3887" s="4">
        <v>70000</v>
      </c>
      <c r="H3887" s="4">
        <v>0</v>
      </c>
      <c r="I3887" s="4">
        <v>20000</v>
      </c>
      <c r="J3887">
        <v>5.7</v>
      </c>
      <c r="K3887">
        <v>11</v>
      </c>
      <c r="L3887">
        <v>4</v>
      </c>
      <c r="M3887" s="4">
        <v>4</v>
      </c>
      <c r="N3887" t="s">
        <v>1448</v>
      </c>
      <c r="O3887" t="s">
        <v>21</v>
      </c>
      <c r="P3887" s="4">
        <v>190000</v>
      </c>
      <c r="Q3887" s="3">
        <f>AVERAGE(Table1[[#This Row],[critic_score]],Table1[[#This Row],[user_score]])</f>
        <v>4.8499999999999996</v>
      </c>
      <c r="R3887" s="4">
        <f>Table1[[#This Row],[user_count]]+Table1[[#This Row],[critic_count]]</f>
        <v>15</v>
      </c>
      <c r="S3887" s="2">
        <f>100000*Table1[[#This Row],[review_count]]/Table1[[#This Row],[total sales]]</f>
        <v>7.8947368421052628</v>
      </c>
      <c r="T3887" s="2">
        <f>Table1[[#This Row],[total sales]]/(2017-Table1[[#This Row],[year_of_release]])</f>
        <v>11875</v>
      </c>
      <c r="U3887" s="9">
        <f>Table1[[#This Row],[na_sales]]/(2017-Table1[[#This Row],[year_of_release]])</f>
        <v>6250</v>
      </c>
      <c r="V3887" s="6">
        <f>Table1[[#This Row],[eu_sales]]/(2017-Table1[[#This Row],[year_of_release]])</f>
        <v>4375</v>
      </c>
      <c r="W3887" s="6">
        <f>Table1[[#This Row],[jp_sales]]/(2017-Table1[[#This Row],[year_of_release]])</f>
        <v>0</v>
      </c>
      <c r="X3887" s="6">
        <f>Table1[[#This Row],[other_sales]]/(2017-Table1[[#This Row],[year_of_release]])</f>
        <v>1250</v>
      </c>
      <c r="Y3887" s="4">
        <v>489752572</v>
      </c>
      <c r="Z3887" s="4">
        <v>430035992</v>
      </c>
      <c r="AA3887" s="4">
        <v>127149000</v>
      </c>
      <c r="AB3887" s="1">
        <f>Table1[[#This Row],[na_sales]]/Table1[[#This Row],[NA population]]</f>
        <v>2.0418473677765597E-4</v>
      </c>
      <c r="AC3887" s="1">
        <f>Table1[[#This Row],[eu_sales]]/Table1[[#This Row],[Eu population]]</f>
        <v>1.6277707285486932E-4</v>
      </c>
      <c r="AD3887" s="1">
        <f>Table1[[#This Row],[jp_sales]]/Table1[[#This Row],[Jp population]]</f>
        <v>0</v>
      </c>
    </row>
    <row r="3888" spans="1:30" x14ac:dyDescent="0.25">
      <c r="A3888" t="s">
        <v>2076</v>
      </c>
      <c r="B3888" t="s">
        <v>159</v>
      </c>
      <c r="C3888">
        <v>2003</v>
      </c>
      <c r="D3888" t="s">
        <v>27</v>
      </c>
      <c r="E3888" t="s">
        <v>575</v>
      </c>
      <c r="F3888" s="4">
        <v>140000</v>
      </c>
      <c r="G3888" s="4">
        <v>50000</v>
      </c>
      <c r="H3888" s="4">
        <v>0</v>
      </c>
      <c r="I3888" s="4">
        <v>0</v>
      </c>
      <c r="J3888">
        <v>6.7</v>
      </c>
      <c r="K3888">
        <v>6</v>
      </c>
      <c r="L3888">
        <v>9.1999999999999993</v>
      </c>
      <c r="M3888" s="4">
        <v>17</v>
      </c>
      <c r="N3888" t="s">
        <v>2325</v>
      </c>
      <c r="O3888" t="s">
        <v>21</v>
      </c>
      <c r="P3888" s="4">
        <v>190000</v>
      </c>
      <c r="Q3888" s="3">
        <f>AVERAGE(Table1[[#This Row],[critic_score]],Table1[[#This Row],[user_score]])</f>
        <v>7.9499999999999993</v>
      </c>
      <c r="R3888" s="4">
        <f>Table1[[#This Row],[user_count]]+Table1[[#This Row],[critic_count]]</f>
        <v>23</v>
      </c>
      <c r="S3888" s="2">
        <f>100000*Table1[[#This Row],[review_count]]/Table1[[#This Row],[total sales]]</f>
        <v>12.105263157894736</v>
      </c>
      <c r="T3888" s="2">
        <f>Table1[[#This Row],[total sales]]/(2017-Table1[[#This Row],[year_of_release]])</f>
        <v>13571.428571428571</v>
      </c>
      <c r="U3888" s="9">
        <f>Table1[[#This Row],[na_sales]]/(2017-Table1[[#This Row],[year_of_release]])</f>
        <v>10000</v>
      </c>
      <c r="V3888" s="6">
        <f>Table1[[#This Row],[eu_sales]]/(2017-Table1[[#This Row],[year_of_release]])</f>
        <v>3571.4285714285716</v>
      </c>
      <c r="W3888" s="6">
        <f>Table1[[#This Row],[jp_sales]]/(2017-Table1[[#This Row],[year_of_release]])</f>
        <v>0</v>
      </c>
      <c r="X3888" s="6">
        <f>Table1[[#This Row],[other_sales]]/(2017-Table1[[#This Row],[year_of_release]])</f>
        <v>0</v>
      </c>
      <c r="Y3888" s="4">
        <v>500125528</v>
      </c>
      <c r="Z3888" s="4">
        <v>432552540</v>
      </c>
      <c r="AA3888" s="4">
        <v>127718000</v>
      </c>
      <c r="AB3888" s="1">
        <f>Table1[[#This Row],[na_sales]]/Table1[[#This Row],[NA population]]</f>
        <v>2.7992972196372269E-4</v>
      </c>
      <c r="AC3888" s="1">
        <f>Table1[[#This Row],[eu_sales]]/Table1[[#This Row],[Eu population]]</f>
        <v>1.1559289421812204E-4</v>
      </c>
      <c r="AD3888" s="1">
        <f>Table1[[#This Row],[jp_sales]]/Table1[[#This Row],[Jp population]]</f>
        <v>0</v>
      </c>
    </row>
    <row r="3889" spans="1:30" x14ac:dyDescent="0.25">
      <c r="A3889" t="s">
        <v>3346</v>
      </c>
      <c r="B3889" t="s">
        <v>45</v>
      </c>
      <c r="C3889">
        <v>2006</v>
      </c>
      <c r="D3889" t="s">
        <v>65</v>
      </c>
      <c r="E3889" t="s">
        <v>2014</v>
      </c>
      <c r="F3889" s="4">
        <v>70000</v>
      </c>
      <c r="G3889" s="4">
        <v>60000</v>
      </c>
      <c r="H3889" s="4">
        <v>40000</v>
      </c>
      <c r="I3889" s="4">
        <v>20000</v>
      </c>
      <c r="J3889">
        <v>7.5</v>
      </c>
      <c r="K3889">
        <v>30</v>
      </c>
      <c r="L3889">
        <v>8.5</v>
      </c>
      <c r="M3889" s="4">
        <v>15</v>
      </c>
      <c r="N3889" t="s">
        <v>2683</v>
      </c>
      <c r="O3889" t="s">
        <v>67</v>
      </c>
      <c r="P3889" s="4">
        <v>190000</v>
      </c>
      <c r="Q3889" s="3">
        <f>AVERAGE(Table1[[#This Row],[critic_score]],Table1[[#This Row],[user_score]])</f>
        <v>8</v>
      </c>
      <c r="R3889" s="4">
        <f>Table1[[#This Row],[user_count]]+Table1[[#This Row],[critic_count]]</f>
        <v>45</v>
      </c>
      <c r="S3889" s="2">
        <f>100000*Table1[[#This Row],[review_count]]/Table1[[#This Row],[total sales]]</f>
        <v>23.684210526315791</v>
      </c>
      <c r="T3889" s="2">
        <f>Table1[[#This Row],[total sales]]/(2017-Table1[[#This Row],[year_of_release]])</f>
        <v>17272.727272727272</v>
      </c>
      <c r="U3889" s="9">
        <f>Table1[[#This Row],[na_sales]]/(2017-Table1[[#This Row],[year_of_release]])</f>
        <v>6363.636363636364</v>
      </c>
      <c r="V3889" s="6">
        <f>Table1[[#This Row],[eu_sales]]/(2017-Table1[[#This Row],[year_of_release]])</f>
        <v>5454.545454545455</v>
      </c>
      <c r="W3889" s="6">
        <f>Table1[[#This Row],[jp_sales]]/(2017-Table1[[#This Row],[year_of_release]])</f>
        <v>3636.3636363636365</v>
      </c>
      <c r="X3889" s="6">
        <f>Table1[[#This Row],[other_sales]]/(2017-Table1[[#This Row],[year_of_release]])</f>
        <v>1818.1818181818182</v>
      </c>
      <c r="Y3889" s="4">
        <v>516818555</v>
      </c>
      <c r="Z3889" s="4">
        <v>437126892</v>
      </c>
      <c r="AA3889" s="4">
        <v>127854000</v>
      </c>
      <c r="AB3889" s="1">
        <f>Table1[[#This Row],[na_sales]]/Table1[[#This Row],[NA population]]</f>
        <v>1.3544405347443457E-4</v>
      </c>
      <c r="AC3889" s="1">
        <f>Table1[[#This Row],[eu_sales]]/Table1[[#This Row],[Eu population]]</f>
        <v>1.3725991490818644E-4</v>
      </c>
      <c r="AD3889" s="1">
        <f>Table1[[#This Row],[jp_sales]]/Table1[[#This Row],[Jp population]]</f>
        <v>3.1285685234720852E-4</v>
      </c>
    </row>
    <row r="3890" spans="1:30" x14ac:dyDescent="0.25">
      <c r="A3890" t="s">
        <v>3349</v>
      </c>
      <c r="B3890" t="s">
        <v>45</v>
      </c>
      <c r="C3890">
        <v>2005</v>
      </c>
      <c r="D3890" t="s">
        <v>54</v>
      </c>
      <c r="E3890" t="s">
        <v>83</v>
      </c>
      <c r="F3890" s="4">
        <v>100000</v>
      </c>
      <c r="G3890" s="4">
        <v>70000</v>
      </c>
      <c r="H3890" s="4">
        <v>0</v>
      </c>
      <c r="I3890" s="4">
        <v>20000</v>
      </c>
      <c r="J3890">
        <v>7.6</v>
      </c>
      <c r="K3890">
        <v>21</v>
      </c>
      <c r="L3890">
        <v>8.9</v>
      </c>
      <c r="M3890" s="4">
        <v>36</v>
      </c>
      <c r="N3890" t="s">
        <v>812</v>
      </c>
      <c r="O3890" t="s">
        <v>43</v>
      </c>
      <c r="P3890" s="4">
        <v>190000</v>
      </c>
      <c r="Q3890" s="3">
        <f>AVERAGE(Table1[[#This Row],[critic_score]],Table1[[#This Row],[user_score]])</f>
        <v>8.25</v>
      </c>
      <c r="R3890" s="4">
        <f>Table1[[#This Row],[user_count]]+Table1[[#This Row],[critic_count]]</f>
        <v>57</v>
      </c>
      <c r="S3890" s="2">
        <f>100000*Table1[[#This Row],[review_count]]/Table1[[#This Row],[total sales]]</f>
        <v>30</v>
      </c>
      <c r="T3890" s="2">
        <f>Table1[[#This Row],[total sales]]/(2017-Table1[[#This Row],[year_of_release]])</f>
        <v>15833.333333333334</v>
      </c>
      <c r="U3890" s="9">
        <f>Table1[[#This Row],[na_sales]]/(2017-Table1[[#This Row],[year_of_release]])</f>
        <v>8333.3333333333339</v>
      </c>
      <c r="V3890" s="6">
        <f>Table1[[#This Row],[eu_sales]]/(2017-Table1[[#This Row],[year_of_release]])</f>
        <v>5833.333333333333</v>
      </c>
      <c r="W3890" s="6">
        <f>Table1[[#This Row],[jp_sales]]/(2017-Table1[[#This Row],[year_of_release]])</f>
        <v>0</v>
      </c>
      <c r="X3890" s="6">
        <f>Table1[[#This Row],[other_sales]]/(2017-Table1[[#This Row],[year_of_release]])</f>
        <v>1666.6666666666667</v>
      </c>
      <c r="Y3890" s="4">
        <v>511054143</v>
      </c>
      <c r="Z3890" s="4">
        <v>435713800</v>
      </c>
      <c r="AA3890" s="4">
        <v>127773000</v>
      </c>
      <c r="AB3890" s="1">
        <f>Table1[[#This Row],[na_sales]]/Table1[[#This Row],[NA population]]</f>
        <v>1.9567398360764292E-4</v>
      </c>
      <c r="AC3890" s="1">
        <f>Table1[[#This Row],[eu_sales]]/Table1[[#This Row],[Eu population]]</f>
        <v>1.6065591679675971E-4</v>
      </c>
      <c r="AD3890" s="1">
        <f>Table1[[#This Row],[jp_sales]]/Table1[[#This Row],[Jp population]]</f>
        <v>0</v>
      </c>
    </row>
    <row r="3891" spans="1:30" x14ac:dyDescent="0.25">
      <c r="A3891" t="s">
        <v>1815</v>
      </c>
      <c r="B3891" t="s">
        <v>118</v>
      </c>
      <c r="C3891">
        <v>2005</v>
      </c>
      <c r="D3891" t="s">
        <v>40</v>
      </c>
      <c r="E3891" t="s">
        <v>100</v>
      </c>
      <c r="F3891" s="4">
        <v>170000</v>
      </c>
      <c r="G3891" s="4">
        <v>0</v>
      </c>
      <c r="H3891" s="4">
        <v>0</v>
      </c>
      <c r="I3891" s="4">
        <v>20000</v>
      </c>
      <c r="J3891">
        <v>7</v>
      </c>
      <c r="K3891">
        <v>13</v>
      </c>
      <c r="L3891">
        <v>7.4</v>
      </c>
      <c r="M3891" s="4">
        <v>16</v>
      </c>
      <c r="N3891" t="s">
        <v>100</v>
      </c>
      <c r="O3891" t="s">
        <v>84</v>
      </c>
      <c r="P3891" s="4">
        <v>190000</v>
      </c>
      <c r="Q3891" s="3">
        <f>AVERAGE(Table1[[#This Row],[critic_score]],Table1[[#This Row],[user_score]])</f>
        <v>7.2</v>
      </c>
      <c r="R3891" s="4">
        <f>Table1[[#This Row],[user_count]]+Table1[[#This Row],[critic_count]]</f>
        <v>29</v>
      </c>
      <c r="S3891" s="2">
        <f>100000*Table1[[#This Row],[review_count]]/Table1[[#This Row],[total sales]]</f>
        <v>15.263157894736842</v>
      </c>
      <c r="T3891" s="2">
        <f>Table1[[#This Row],[total sales]]/(2017-Table1[[#This Row],[year_of_release]])</f>
        <v>15833.333333333334</v>
      </c>
      <c r="U3891" s="9">
        <f>Table1[[#This Row],[na_sales]]/(2017-Table1[[#This Row],[year_of_release]])</f>
        <v>14166.666666666666</v>
      </c>
      <c r="V3891" s="6">
        <f>Table1[[#This Row],[eu_sales]]/(2017-Table1[[#This Row],[year_of_release]])</f>
        <v>0</v>
      </c>
      <c r="W3891" s="6">
        <f>Table1[[#This Row],[jp_sales]]/(2017-Table1[[#This Row],[year_of_release]])</f>
        <v>0</v>
      </c>
      <c r="X3891" s="6">
        <f>Table1[[#This Row],[other_sales]]/(2017-Table1[[#This Row],[year_of_release]])</f>
        <v>1666.6666666666667</v>
      </c>
      <c r="Y3891" s="4">
        <v>511054143</v>
      </c>
      <c r="Z3891" s="4">
        <v>435713800</v>
      </c>
      <c r="AA3891" s="4">
        <v>127773000</v>
      </c>
      <c r="AB3891" s="1">
        <f>Table1[[#This Row],[na_sales]]/Table1[[#This Row],[NA population]]</f>
        <v>3.3264577213299297E-4</v>
      </c>
      <c r="AC3891" s="1">
        <f>Table1[[#This Row],[eu_sales]]/Table1[[#This Row],[Eu population]]</f>
        <v>0</v>
      </c>
      <c r="AD3891" s="1">
        <f>Table1[[#This Row],[jp_sales]]/Table1[[#This Row],[Jp population]]</f>
        <v>0</v>
      </c>
    </row>
    <row r="3892" spans="1:30" x14ac:dyDescent="0.25">
      <c r="A3892" t="s">
        <v>3350</v>
      </c>
      <c r="B3892" t="s">
        <v>159</v>
      </c>
      <c r="C3892">
        <v>2001</v>
      </c>
      <c r="D3892" t="s">
        <v>96</v>
      </c>
      <c r="E3892" t="s">
        <v>83</v>
      </c>
      <c r="F3892" s="4">
        <v>140000</v>
      </c>
      <c r="G3892" s="4">
        <v>50000</v>
      </c>
      <c r="H3892" s="4">
        <v>0</v>
      </c>
      <c r="I3892" s="4">
        <v>0</v>
      </c>
      <c r="J3892">
        <v>8.1</v>
      </c>
      <c r="K3892">
        <v>16</v>
      </c>
      <c r="L3892">
        <v>8.8000000000000007</v>
      </c>
      <c r="M3892" s="4">
        <v>16</v>
      </c>
      <c r="N3892" t="s">
        <v>196</v>
      </c>
      <c r="O3892" t="s">
        <v>21</v>
      </c>
      <c r="P3892" s="4">
        <v>190000</v>
      </c>
      <c r="Q3892" s="3">
        <f>AVERAGE(Table1[[#This Row],[critic_score]],Table1[[#This Row],[user_score]])</f>
        <v>8.4499999999999993</v>
      </c>
      <c r="R3892" s="4">
        <f>Table1[[#This Row],[user_count]]+Table1[[#This Row],[critic_count]]</f>
        <v>32</v>
      </c>
      <c r="S3892" s="2">
        <f>100000*Table1[[#This Row],[review_count]]/Table1[[#This Row],[total sales]]</f>
        <v>16.842105263157894</v>
      </c>
      <c r="T3892" s="2">
        <f>Table1[[#This Row],[total sales]]/(2017-Table1[[#This Row],[year_of_release]])</f>
        <v>11875</v>
      </c>
      <c r="U3892" s="9">
        <f>Table1[[#This Row],[na_sales]]/(2017-Table1[[#This Row],[year_of_release]])</f>
        <v>8750</v>
      </c>
      <c r="V3892" s="6">
        <f>Table1[[#This Row],[eu_sales]]/(2017-Table1[[#This Row],[year_of_release]])</f>
        <v>3125</v>
      </c>
      <c r="W3892" s="6">
        <f>Table1[[#This Row],[jp_sales]]/(2017-Table1[[#This Row],[year_of_release]])</f>
        <v>0</v>
      </c>
      <c r="X3892" s="6">
        <f>Table1[[#This Row],[other_sales]]/(2017-Table1[[#This Row],[year_of_release]])</f>
        <v>0</v>
      </c>
      <c r="Y3892" s="4">
        <v>489752572</v>
      </c>
      <c r="Z3892" s="4">
        <v>430035992</v>
      </c>
      <c r="AA3892" s="4">
        <v>127149000</v>
      </c>
      <c r="AB3892" s="1">
        <f>Table1[[#This Row],[na_sales]]/Table1[[#This Row],[NA population]]</f>
        <v>2.8585863148871836E-4</v>
      </c>
      <c r="AC3892" s="1">
        <f>Table1[[#This Row],[eu_sales]]/Table1[[#This Row],[Eu population]]</f>
        <v>1.1626933775347808E-4</v>
      </c>
      <c r="AD3892" s="1">
        <f>Table1[[#This Row],[jp_sales]]/Table1[[#This Row],[Jp population]]</f>
        <v>0</v>
      </c>
    </row>
    <row r="3893" spans="1:30" x14ac:dyDescent="0.25">
      <c r="A3893" t="s">
        <v>1603</v>
      </c>
      <c r="B3893" t="s">
        <v>39</v>
      </c>
      <c r="C3893">
        <v>2011</v>
      </c>
      <c r="D3893" t="s">
        <v>19</v>
      </c>
      <c r="E3893" t="s">
        <v>425</v>
      </c>
      <c r="F3893" s="4">
        <v>80000</v>
      </c>
      <c r="G3893" s="4">
        <v>80000</v>
      </c>
      <c r="H3893" s="4">
        <v>0</v>
      </c>
      <c r="I3893" s="4">
        <v>30000</v>
      </c>
      <c r="J3893">
        <v>6.5</v>
      </c>
      <c r="K3893">
        <v>8</v>
      </c>
      <c r="L3893">
        <v>2.4</v>
      </c>
      <c r="M3893" s="4">
        <v>5</v>
      </c>
      <c r="N3893" t="s">
        <v>425</v>
      </c>
      <c r="O3893" t="s">
        <v>21</v>
      </c>
      <c r="P3893" s="4">
        <v>190000</v>
      </c>
      <c r="Q3893" s="3">
        <f>AVERAGE(Table1[[#This Row],[critic_score]],Table1[[#This Row],[user_score]])</f>
        <v>4.45</v>
      </c>
      <c r="R3893" s="4">
        <f>Table1[[#This Row],[user_count]]+Table1[[#This Row],[critic_count]]</f>
        <v>13</v>
      </c>
      <c r="S3893" s="2">
        <f>100000*Table1[[#This Row],[review_count]]/Table1[[#This Row],[total sales]]</f>
        <v>6.8421052631578947</v>
      </c>
      <c r="T3893" s="2">
        <f>Table1[[#This Row],[total sales]]/(2017-Table1[[#This Row],[year_of_release]])</f>
        <v>31666.666666666668</v>
      </c>
      <c r="U3893" s="9">
        <f>Table1[[#This Row],[na_sales]]/(2017-Table1[[#This Row],[year_of_release]])</f>
        <v>13333.333333333334</v>
      </c>
      <c r="V3893" s="6">
        <f>Table1[[#This Row],[eu_sales]]/(2017-Table1[[#This Row],[year_of_release]])</f>
        <v>13333.333333333334</v>
      </c>
      <c r="W3893" s="6">
        <f>Table1[[#This Row],[jp_sales]]/(2017-Table1[[#This Row],[year_of_release]])</f>
        <v>0</v>
      </c>
      <c r="X3893" s="6">
        <f>Table1[[#This Row],[other_sales]]/(2017-Table1[[#This Row],[year_of_release]])</f>
        <v>5000</v>
      </c>
      <c r="Y3893" s="4">
        <v>545961365</v>
      </c>
      <c r="Z3893" s="4">
        <v>440756453</v>
      </c>
      <c r="AA3893" s="4">
        <v>127833000</v>
      </c>
      <c r="AB3893" s="1">
        <f>Table1[[#This Row],[na_sales]]/Table1[[#This Row],[NA population]]</f>
        <v>1.4653051503012488E-4</v>
      </c>
      <c r="AC3893" s="1">
        <f>Table1[[#This Row],[eu_sales]]/Table1[[#This Row],[Eu population]]</f>
        <v>1.8150613440933558E-4</v>
      </c>
      <c r="AD3893" s="1">
        <f>Table1[[#This Row],[jp_sales]]/Table1[[#This Row],[Jp population]]</f>
        <v>0</v>
      </c>
    </row>
    <row r="3894" spans="1:30" x14ac:dyDescent="0.25">
      <c r="A3894" t="s">
        <v>2651</v>
      </c>
      <c r="B3894" t="s">
        <v>34</v>
      </c>
      <c r="C3894">
        <v>2007</v>
      </c>
      <c r="D3894" t="s">
        <v>40</v>
      </c>
      <c r="E3894" t="s">
        <v>425</v>
      </c>
      <c r="F3894" s="4">
        <v>160000</v>
      </c>
      <c r="G3894" s="4">
        <v>20000</v>
      </c>
      <c r="H3894" s="4">
        <v>0</v>
      </c>
      <c r="I3894" s="4">
        <v>10000</v>
      </c>
      <c r="J3894">
        <v>6.9</v>
      </c>
      <c r="K3894">
        <v>49</v>
      </c>
      <c r="L3894">
        <v>7.3</v>
      </c>
      <c r="M3894" s="4">
        <v>67</v>
      </c>
      <c r="N3894" t="s">
        <v>930</v>
      </c>
      <c r="O3894" t="s">
        <v>43</v>
      </c>
      <c r="P3894" s="4">
        <v>190000</v>
      </c>
      <c r="Q3894" s="3">
        <f>AVERAGE(Table1[[#This Row],[critic_score]],Table1[[#This Row],[user_score]])</f>
        <v>7.1</v>
      </c>
      <c r="R3894" s="4">
        <f>Table1[[#This Row],[user_count]]+Table1[[#This Row],[critic_count]]</f>
        <v>116</v>
      </c>
      <c r="S3894" s="2">
        <f>100000*Table1[[#This Row],[review_count]]/Table1[[#This Row],[total sales]]</f>
        <v>61.05263157894737</v>
      </c>
      <c r="T3894" s="2">
        <f>Table1[[#This Row],[total sales]]/(2017-Table1[[#This Row],[year_of_release]])</f>
        <v>19000</v>
      </c>
      <c r="U3894" s="9">
        <f>Table1[[#This Row],[na_sales]]/(2017-Table1[[#This Row],[year_of_release]])</f>
        <v>16000</v>
      </c>
      <c r="V3894" s="6">
        <f>Table1[[#This Row],[eu_sales]]/(2017-Table1[[#This Row],[year_of_release]])</f>
        <v>2000</v>
      </c>
      <c r="W3894" s="6">
        <f>Table1[[#This Row],[jp_sales]]/(2017-Table1[[#This Row],[year_of_release]])</f>
        <v>0</v>
      </c>
      <c r="X3894" s="6">
        <f>Table1[[#This Row],[other_sales]]/(2017-Table1[[#This Row],[year_of_release]])</f>
        <v>1000</v>
      </c>
      <c r="Y3894" s="4">
        <v>522751172</v>
      </c>
      <c r="Z3894" s="4">
        <v>438594184</v>
      </c>
      <c r="AA3894" s="4">
        <v>128001000</v>
      </c>
      <c r="AB3894" s="1">
        <f>Table1[[#This Row],[na_sales]]/Table1[[#This Row],[NA population]]</f>
        <v>3.0607296275942162E-4</v>
      </c>
      <c r="AC3894" s="1">
        <f>Table1[[#This Row],[eu_sales]]/Table1[[#This Row],[Eu population]]</f>
        <v>4.560023987914988E-5</v>
      </c>
      <c r="AD3894" s="1">
        <f>Table1[[#This Row],[jp_sales]]/Table1[[#This Row],[Jp population]]</f>
        <v>0</v>
      </c>
    </row>
    <row r="3895" spans="1:30" x14ac:dyDescent="0.25">
      <c r="A3895" t="s">
        <v>1268</v>
      </c>
      <c r="B3895" t="s">
        <v>113</v>
      </c>
      <c r="C3895">
        <v>2010</v>
      </c>
      <c r="D3895" t="s">
        <v>54</v>
      </c>
      <c r="E3895" t="s">
        <v>403</v>
      </c>
      <c r="F3895" s="4">
        <v>0</v>
      </c>
      <c r="G3895" s="4">
        <v>170000</v>
      </c>
      <c r="H3895" s="4">
        <v>0</v>
      </c>
      <c r="I3895" s="4">
        <v>20000</v>
      </c>
      <c r="J3895">
        <v>6.8</v>
      </c>
      <c r="K3895">
        <v>35</v>
      </c>
      <c r="L3895">
        <v>7.4</v>
      </c>
      <c r="M3895" s="4">
        <v>985</v>
      </c>
      <c r="N3895" t="s">
        <v>812</v>
      </c>
      <c r="O3895" t="s">
        <v>43</v>
      </c>
      <c r="P3895" s="4">
        <v>190000</v>
      </c>
      <c r="Q3895" s="3">
        <f>AVERAGE(Table1[[#This Row],[critic_score]],Table1[[#This Row],[user_score]])</f>
        <v>7.1</v>
      </c>
      <c r="R3895" s="4">
        <f>Table1[[#This Row],[user_count]]+Table1[[#This Row],[critic_count]]</f>
        <v>1020</v>
      </c>
      <c r="S3895" s="2">
        <f>100000*Table1[[#This Row],[review_count]]/Table1[[#This Row],[total sales]]</f>
        <v>536.84210526315792</v>
      </c>
      <c r="T3895" s="2">
        <f>Table1[[#This Row],[total sales]]/(2017-Table1[[#This Row],[year_of_release]])</f>
        <v>27142.857142857141</v>
      </c>
      <c r="U3895" s="9">
        <f>Table1[[#This Row],[na_sales]]/(2017-Table1[[#This Row],[year_of_release]])</f>
        <v>0</v>
      </c>
      <c r="V3895" s="6">
        <f>Table1[[#This Row],[eu_sales]]/(2017-Table1[[#This Row],[year_of_release]])</f>
        <v>24285.714285714286</v>
      </c>
      <c r="W3895" s="6">
        <f>Table1[[#This Row],[jp_sales]]/(2017-Table1[[#This Row],[year_of_release]])</f>
        <v>0</v>
      </c>
      <c r="X3895" s="6">
        <f>Table1[[#This Row],[other_sales]]/(2017-Table1[[#This Row],[year_of_release]])</f>
        <v>2857.1428571428573</v>
      </c>
      <c r="Y3895" s="4">
        <v>540520772</v>
      </c>
      <c r="Z3895" s="4">
        <v>441654761</v>
      </c>
      <c r="AA3895" s="4">
        <v>128070000</v>
      </c>
      <c r="AB3895" s="1">
        <f>Table1[[#This Row],[na_sales]]/Table1[[#This Row],[NA population]]</f>
        <v>0</v>
      </c>
      <c r="AC3895" s="1">
        <f>Table1[[#This Row],[eu_sales]]/Table1[[#This Row],[Eu population]]</f>
        <v>3.8491603626118276E-4</v>
      </c>
      <c r="AD3895" s="1">
        <f>Table1[[#This Row],[jp_sales]]/Table1[[#This Row],[Jp population]]</f>
        <v>0</v>
      </c>
    </row>
    <row r="3896" spans="1:30" x14ac:dyDescent="0.25">
      <c r="A3896" t="s">
        <v>3353</v>
      </c>
      <c r="B3896" t="s">
        <v>39</v>
      </c>
      <c r="C3896">
        <v>2011</v>
      </c>
      <c r="D3896" t="s">
        <v>40</v>
      </c>
      <c r="E3896" t="s">
        <v>403</v>
      </c>
      <c r="F3896" s="4">
        <v>100000</v>
      </c>
      <c r="G3896" s="4">
        <v>60000</v>
      </c>
      <c r="H3896" s="4">
        <v>0</v>
      </c>
      <c r="I3896" s="4">
        <v>30000</v>
      </c>
      <c r="J3896">
        <v>6.1</v>
      </c>
      <c r="K3896">
        <v>34</v>
      </c>
      <c r="L3896">
        <v>7.3</v>
      </c>
      <c r="M3896" s="4">
        <v>40</v>
      </c>
      <c r="N3896" t="s">
        <v>243</v>
      </c>
      <c r="O3896" t="s">
        <v>67</v>
      </c>
      <c r="P3896" s="4">
        <v>190000</v>
      </c>
      <c r="Q3896" s="3">
        <f>AVERAGE(Table1[[#This Row],[critic_score]],Table1[[#This Row],[user_score]])</f>
        <v>6.6999999999999993</v>
      </c>
      <c r="R3896" s="4">
        <f>Table1[[#This Row],[user_count]]+Table1[[#This Row],[critic_count]]</f>
        <v>74</v>
      </c>
      <c r="S3896" s="2">
        <f>100000*Table1[[#This Row],[review_count]]/Table1[[#This Row],[total sales]]</f>
        <v>38.94736842105263</v>
      </c>
      <c r="T3896" s="2">
        <f>Table1[[#This Row],[total sales]]/(2017-Table1[[#This Row],[year_of_release]])</f>
        <v>31666.666666666668</v>
      </c>
      <c r="U3896" s="9">
        <f>Table1[[#This Row],[na_sales]]/(2017-Table1[[#This Row],[year_of_release]])</f>
        <v>16666.666666666668</v>
      </c>
      <c r="V3896" s="6">
        <f>Table1[[#This Row],[eu_sales]]/(2017-Table1[[#This Row],[year_of_release]])</f>
        <v>10000</v>
      </c>
      <c r="W3896" s="6">
        <f>Table1[[#This Row],[jp_sales]]/(2017-Table1[[#This Row],[year_of_release]])</f>
        <v>0</v>
      </c>
      <c r="X3896" s="6">
        <f>Table1[[#This Row],[other_sales]]/(2017-Table1[[#This Row],[year_of_release]])</f>
        <v>5000</v>
      </c>
      <c r="Y3896" s="4">
        <v>545961365</v>
      </c>
      <c r="Z3896" s="4">
        <v>440756453</v>
      </c>
      <c r="AA3896" s="4">
        <v>127833000</v>
      </c>
      <c r="AB3896" s="1">
        <f>Table1[[#This Row],[na_sales]]/Table1[[#This Row],[NA population]]</f>
        <v>1.8316314378765612E-4</v>
      </c>
      <c r="AC3896" s="1">
        <f>Table1[[#This Row],[eu_sales]]/Table1[[#This Row],[Eu population]]</f>
        <v>1.3612960080700169E-4</v>
      </c>
      <c r="AD3896" s="1">
        <f>Table1[[#This Row],[jp_sales]]/Table1[[#This Row],[Jp population]]</f>
        <v>0</v>
      </c>
    </row>
    <row r="3897" spans="1:30" x14ac:dyDescent="0.25">
      <c r="A3897" t="s">
        <v>1061</v>
      </c>
      <c r="B3897" t="s">
        <v>103</v>
      </c>
      <c r="C3897">
        <v>2004</v>
      </c>
      <c r="D3897" t="s">
        <v>40</v>
      </c>
      <c r="E3897" t="s">
        <v>41</v>
      </c>
      <c r="F3897" s="4">
        <v>140000</v>
      </c>
      <c r="G3897" s="4">
        <v>40000</v>
      </c>
      <c r="H3897" s="4">
        <v>0</v>
      </c>
      <c r="I3897" s="4">
        <v>10000</v>
      </c>
      <c r="J3897">
        <v>7.4</v>
      </c>
      <c r="K3897">
        <v>37</v>
      </c>
      <c r="L3897">
        <v>7.9</v>
      </c>
      <c r="M3897" s="4">
        <v>19</v>
      </c>
      <c r="N3897" t="s">
        <v>42</v>
      </c>
      <c r="O3897" t="s">
        <v>43</v>
      </c>
      <c r="P3897" s="4">
        <v>190000</v>
      </c>
      <c r="Q3897" s="3">
        <f>AVERAGE(Table1[[#This Row],[critic_score]],Table1[[#This Row],[user_score]])</f>
        <v>7.65</v>
      </c>
      <c r="R3897" s="4">
        <f>Table1[[#This Row],[user_count]]+Table1[[#This Row],[critic_count]]</f>
        <v>56</v>
      </c>
      <c r="S3897" s="2">
        <f>100000*Table1[[#This Row],[review_count]]/Table1[[#This Row],[total sales]]</f>
        <v>29.473684210526315</v>
      </c>
      <c r="T3897" s="2">
        <f>Table1[[#This Row],[total sales]]/(2017-Table1[[#This Row],[year_of_release]])</f>
        <v>14615.384615384615</v>
      </c>
      <c r="U3897" s="9">
        <f>Table1[[#This Row],[na_sales]]/(2017-Table1[[#This Row],[year_of_release]])</f>
        <v>10769.23076923077</v>
      </c>
      <c r="V3897" s="6">
        <f>Table1[[#This Row],[eu_sales]]/(2017-Table1[[#This Row],[year_of_release]])</f>
        <v>3076.9230769230771</v>
      </c>
      <c r="W3897" s="6">
        <f>Table1[[#This Row],[jp_sales]]/(2017-Table1[[#This Row],[year_of_release]])</f>
        <v>0</v>
      </c>
      <c r="X3897" s="6">
        <f>Table1[[#This Row],[other_sales]]/(2017-Table1[[#This Row],[year_of_release]])</f>
        <v>769.23076923076928</v>
      </c>
      <c r="Y3897" s="4">
        <v>505524224</v>
      </c>
      <c r="Z3897" s="4">
        <v>434174638</v>
      </c>
      <c r="AA3897" s="4">
        <v>127761000</v>
      </c>
      <c r="AB3897" s="1">
        <f>Table1[[#This Row],[na_sales]]/Table1[[#This Row],[NA population]]</f>
        <v>2.7694024015751219E-4</v>
      </c>
      <c r="AC3897" s="1">
        <f>Table1[[#This Row],[eu_sales]]/Table1[[#This Row],[Eu population]]</f>
        <v>9.2128826741832854E-5</v>
      </c>
      <c r="AD3897" s="1">
        <f>Table1[[#This Row],[jp_sales]]/Table1[[#This Row],[Jp population]]</f>
        <v>0</v>
      </c>
    </row>
    <row r="3898" spans="1:30" x14ac:dyDescent="0.25">
      <c r="A3898" t="s">
        <v>2203</v>
      </c>
      <c r="B3898" t="s">
        <v>34</v>
      </c>
      <c r="C3898">
        <v>2008</v>
      </c>
      <c r="D3898" t="s">
        <v>40</v>
      </c>
      <c r="E3898" t="s">
        <v>267</v>
      </c>
      <c r="F3898" s="4">
        <v>70000</v>
      </c>
      <c r="G3898" s="4">
        <v>30000</v>
      </c>
      <c r="H3898" s="4">
        <v>80000</v>
      </c>
      <c r="I3898" s="4">
        <v>10000</v>
      </c>
      <c r="J3898">
        <v>4.9000000000000004</v>
      </c>
      <c r="K3898">
        <v>30</v>
      </c>
      <c r="L3898">
        <v>7</v>
      </c>
      <c r="M3898" s="4">
        <v>18</v>
      </c>
      <c r="N3898" t="s">
        <v>643</v>
      </c>
      <c r="O3898" t="s">
        <v>67</v>
      </c>
      <c r="P3898" s="4">
        <v>190000</v>
      </c>
      <c r="Q3898" s="3">
        <f>AVERAGE(Table1[[#This Row],[critic_score]],Table1[[#This Row],[user_score]])</f>
        <v>5.95</v>
      </c>
      <c r="R3898" s="4">
        <f>Table1[[#This Row],[user_count]]+Table1[[#This Row],[critic_count]]</f>
        <v>48</v>
      </c>
      <c r="S3898" s="2">
        <f>100000*Table1[[#This Row],[review_count]]/Table1[[#This Row],[total sales]]</f>
        <v>25.263157894736842</v>
      </c>
      <c r="T3898" s="2">
        <f>Table1[[#This Row],[total sales]]/(2017-Table1[[#This Row],[year_of_release]])</f>
        <v>21111.111111111109</v>
      </c>
      <c r="U3898" s="9">
        <f>Table1[[#This Row],[na_sales]]/(2017-Table1[[#This Row],[year_of_release]])</f>
        <v>7777.7777777777774</v>
      </c>
      <c r="V3898" s="6">
        <f>Table1[[#This Row],[eu_sales]]/(2017-Table1[[#This Row],[year_of_release]])</f>
        <v>3333.3333333333335</v>
      </c>
      <c r="W3898" s="6">
        <f>Table1[[#This Row],[jp_sales]]/(2017-Table1[[#This Row],[year_of_release]])</f>
        <v>8888.8888888888887</v>
      </c>
      <c r="X3898" s="6">
        <f>Table1[[#This Row],[other_sales]]/(2017-Table1[[#This Row],[year_of_release]])</f>
        <v>1111.1111111111111</v>
      </c>
      <c r="Y3898" s="4">
        <v>528816311</v>
      </c>
      <c r="Z3898" s="4">
        <v>440001482</v>
      </c>
      <c r="AA3898" s="4">
        <v>128063000</v>
      </c>
      <c r="AB3898" s="1">
        <f>Table1[[#This Row],[na_sales]]/Table1[[#This Row],[NA population]]</f>
        <v>1.3237110607959291E-4</v>
      </c>
      <c r="AC3898" s="1">
        <f>Table1[[#This Row],[eu_sales]]/Table1[[#This Row],[Eu population]]</f>
        <v>6.8181588533831346E-5</v>
      </c>
      <c r="AD3898" s="1">
        <f>Table1[[#This Row],[jp_sales]]/Table1[[#This Row],[Jp population]]</f>
        <v>6.2469253414335134E-4</v>
      </c>
    </row>
    <row r="3899" spans="1:30" x14ac:dyDescent="0.25">
      <c r="A3899" t="s">
        <v>3071</v>
      </c>
      <c r="B3899" t="s">
        <v>69</v>
      </c>
      <c r="C3899">
        <v>2015</v>
      </c>
      <c r="D3899" t="s">
        <v>96</v>
      </c>
      <c r="E3899" t="s">
        <v>1208</v>
      </c>
      <c r="F3899" s="4">
        <v>160000</v>
      </c>
      <c r="G3899" s="4">
        <v>10000</v>
      </c>
      <c r="H3899" s="4">
        <v>50000</v>
      </c>
      <c r="I3899" s="4">
        <v>20000</v>
      </c>
      <c r="J3899">
        <v>7.9</v>
      </c>
      <c r="K3899">
        <v>32</v>
      </c>
      <c r="L3899">
        <v>8.6999999999999993</v>
      </c>
      <c r="M3899" s="4">
        <v>82</v>
      </c>
      <c r="N3899" t="s">
        <v>2771</v>
      </c>
      <c r="O3899" t="s">
        <v>67</v>
      </c>
      <c r="P3899" s="4">
        <v>240000</v>
      </c>
      <c r="Q3899" s="3">
        <f>AVERAGE(Table1[[#This Row],[critic_score]],Table1[[#This Row],[user_score]])</f>
        <v>8.3000000000000007</v>
      </c>
      <c r="R3899" s="4">
        <f>Table1[[#This Row],[user_count]]+Table1[[#This Row],[critic_count]]</f>
        <v>114</v>
      </c>
      <c r="S3899" s="2">
        <f>100000*Table1[[#This Row],[review_count]]/Table1[[#This Row],[total sales]]</f>
        <v>47.5</v>
      </c>
      <c r="T3899" s="2">
        <f>Table1[[#This Row],[total sales]]/(2017-Table1[[#This Row],[year_of_release]])</f>
        <v>120000</v>
      </c>
      <c r="U3899" s="9">
        <f>Table1[[#This Row],[na_sales]]/(2017-Table1[[#This Row],[year_of_release]])</f>
        <v>80000</v>
      </c>
      <c r="V3899" s="6">
        <f>Table1[[#This Row],[eu_sales]]/(2017-Table1[[#This Row],[year_of_release]])</f>
        <v>5000</v>
      </c>
      <c r="W3899" s="6">
        <f>Table1[[#This Row],[jp_sales]]/(2017-Table1[[#This Row],[year_of_release]])</f>
        <v>25000</v>
      </c>
      <c r="X3899" s="6">
        <f>Table1[[#This Row],[other_sales]]/(2017-Table1[[#This Row],[year_of_release]])</f>
        <v>10000</v>
      </c>
      <c r="Y3899" s="4">
        <v>567732286</v>
      </c>
      <c r="Z3899" s="4">
        <v>444588718</v>
      </c>
      <c r="AA3899" s="4">
        <v>127141000</v>
      </c>
      <c r="AB3899" s="1">
        <f>Table1[[#This Row],[na_sales]]/Table1[[#This Row],[NA population]]</f>
        <v>2.8182297175186543E-4</v>
      </c>
      <c r="AC3899" s="1">
        <f>Table1[[#This Row],[eu_sales]]/Table1[[#This Row],[Eu population]]</f>
        <v>2.2492698521423118E-5</v>
      </c>
      <c r="AD3899" s="1">
        <f>Table1[[#This Row],[jp_sales]]/Table1[[#This Row],[Jp population]]</f>
        <v>3.9326417127441186E-4</v>
      </c>
    </row>
    <row r="3900" spans="1:30" x14ac:dyDescent="0.25">
      <c r="A3900" t="s">
        <v>3362</v>
      </c>
      <c r="B3900" t="s">
        <v>26</v>
      </c>
      <c r="C3900">
        <v>2009</v>
      </c>
      <c r="D3900" t="s">
        <v>73</v>
      </c>
      <c r="E3900" t="s">
        <v>100</v>
      </c>
      <c r="F3900" s="4">
        <v>180000</v>
      </c>
      <c r="G3900" s="4">
        <v>0</v>
      </c>
      <c r="H3900" s="4">
        <v>0</v>
      </c>
      <c r="I3900" s="4">
        <v>10000</v>
      </c>
      <c r="J3900">
        <v>4.9000000000000004</v>
      </c>
      <c r="K3900">
        <v>11</v>
      </c>
      <c r="L3900">
        <v>2.6</v>
      </c>
      <c r="M3900" s="4">
        <v>8</v>
      </c>
      <c r="N3900" t="s">
        <v>660</v>
      </c>
      <c r="O3900" t="s">
        <v>21</v>
      </c>
      <c r="P3900" s="4">
        <v>190000</v>
      </c>
      <c r="Q3900" s="3">
        <f>AVERAGE(Table1[[#This Row],[critic_score]],Table1[[#This Row],[user_score]])</f>
        <v>3.75</v>
      </c>
      <c r="R3900" s="4">
        <f>Table1[[#This Row],[user_count]]+Table1[[#This Row],[critic_count]]</f>
        <v>19</v>
      </c>
      <c r="S3900" s="2">
        <f>100000*Table1[[#This Row],[review_count]]/Table1[[#This Row],[total sales]]</f>
        <v>10</v>
      </c>
      <c r="T3900" s="2">
        <f>Table1[[#This Row],[total sales]]/(2017-Table1[[#This Row],[year_of_release]])</f>
        <v>23750</v>
      </c>
      <c r="U3900" s="9">
        <f>Table1[[#This Row],[na_sales]]/(2017-Table1[[#This Row],[year_of_release]])</f>
        <v>22500</v>
      </c>
      <c r="V3900" s="6">
        <f>Table1[[#This Row],[eu_sales]]/(2017-Table1[[#This Row],[year_of_release]])</f>
        <v>0</v>
      </c>
      <c r="W3900" s="6">
        <f>Table1[[#This Row],[jp_sales]]/(2017-Table1[[#This Row],[year_of_release]])</f>
        <v>0</v>
      </c>
      <c r="X3900" s="6">
        <f>Table1[[#This Row],[other_sales]]/(2017-Table1[[#This Row],[year_of_release]])</f>
        <v>1250</v>
      </c>
      <c r="Y3900" s="4">
        <v>534740514</v>
      </c>
      <c r="Z3900" s="4">
        <v>441041694</v>
      </c>
      <c r="AA3900" s="4">
        <v>128047000</v>
      </c>
      <c r="AB3900" s="1">
        <f>Table1[[#This Row],[na_sales]]/Table1[[#This Row],[NA population]]</f>
        <v>3.3661186180480802E-4</v>
      </c>
      <c r="AC3900" s="1">
        <f>Table1[[#This Row],[eu_sales]]/Table1[[#This Row],[Eu population]]</f>
        <v>0</v>
      </c>
      <c r="AD3900" s="1">
        <f>Table1[[#This Row],[jp_sales]]/Table1[[#This Row],[Jp population]]</f>
        <v>0</v>
      </c>
    </row>
    <row r="3901" spans="1:30" x14ac:dyDescent="0.25">
      <c r="A3901" t="s">
        <v>3364</v>
      </c>
      <c r="B3901" t="s">
        <v>34</v>
      </c>
      <c r="C3901">
        <v>2008</v>
      </c>
      <c r="D3901" t="s">
        <v>54</v>
      </c>
      <c r="E3901" t="s">
        <v>270</v>
      </c>
      <c r="F3901" s="4">
        <v>80000</v>
      </c>
      <c r="G3901" s="4">
        <v>90000</v>
      </c>
      <c r="H3901" s="4">
        <v>0</v>
      </c>
      <c r="I3901" s="4">
        <v>20000</v>
      </c>
      <c r="J3901">
        <v>5.2</v>
      </c>
      <c r="K3901">
        <v>35</v>
      </c>
      <c r="L3901">
        <v>4.9000000000000004</v>
      </c>
      <c r="M3901" s="4">
        <v>22</v>
      </c>
      <c r="N3901" t="s">
        <v>3365</v>
      </c>
      <c r="O3901" t="s">
        <v>43</v>
      </c>
      <c r="P3901" s="4">
        <v>190000</v>
      </c>
      <c r="Q3901" s="3">
        <f>AVERAGE(Table1[[#This Row],[critic_score]],Table1[[#This Row],[user_score]])</f>
        <v>5.0500000000000007</v>
      </c>
      <c r="R3901" s="4">
        <f>Table1[[#This Row],[user_count]]+Table1[[#This Row],[critic_count]]</f>
        <v>57</v>
      </c>
      <c r="S3901" s="2">
        <f>100000*Table1[[#This Row],[review_count]]/Table1[[#This Row],[total sales]]</f>
        <v>30</v>
      </c>
      <c r="T3901" s="2">
        <f>Table1[[#This Row],[total sales]]/(2017-Table1[[#This Row],[year_of_release]])</f>
        <v>21111.111111111109</v>
      </c>
      <c r="U3901" s="9">
        <f>Table1[[#This Row],[na_sales]]/(2017-Table1[[#This Row],[year_of_release]])</f>
        <v>8888.8888888888887</v>
      </c>
      <c r="V3901" s="6">
        <f>Table1[[#This Row],[eu_sales]]/(2017-Table1[[#This Row],[year_of_release]])</f>
        <v>10000</v>
      </c>
      <c r="W3901" s="6">
        <f>Table1[[#This Row],[jp_sales]]/(2017-Table1[[#This Row],[year_of_release]])</f>
        <v>0</v>
      </c>
      <c r="X3901" s="6">
        <f>Table1[[#This Row],[other_sales]]/(2017-Table1[[#This Row],[year_of_release]])</f>
        <v>2222.2222222222222</v>
      </c>
      <c r="Y3901" s="4">
        <v>528816311</v>
      </c>
      <c r="Z3901" s="4">
        <v>440001482</v>
      </c>
      <c r="AA3901" s="4">
        <v>128063000</v>
      </c>
      <c r="AB3901" s="1">
        <f>Table1[[#This Row],[na_sales]]/Table1[[#This Row],[NA population]]</f>
        <v>1.5128126409096334E-4</v>
      </c>
      <c r="AC3901" s="1">
        <f>Table1[[#This Row],[eu_sales]]/Table1[[#This Row],[Eu population]]</f>
        <v>2.0454476560149404E-4</v>
      </c>
      <c r="AD3901" s="1">
        <f>Table1[[#This Row],[jp_sales]]/Table1[[#This Row],[Jp population]]</f>
        <v>0</v>
      </c>
    </row>
    <row r="3902" spans="1:30" x14ac:dyDescent="0.25">
      <c r="A3902" t="s">
        <v>2091</v>
      </c>
      <c r="B3902" t="s">
        <v>103</v>
      </c>
      <c r="C3902">
        <v>2003</v>
      </c>
      <c r="D3902" t="s">
        <v>40</v>
      </c>
      <c r="E3902" t="s">
        <v>270</v>
      </c>
      <c r="F3902" s="4">
        <v>140000</v>
      </c>
      <c r="G3902" s="4">
        <v>40000</v>
      </c>
      <c r="H3902" s="4">
        <v>0</v>
      </c>
      <c r="I3902" s="4">
        <v>10000</v>
      </c>
      <c r="J3902">
        <v>7.4</v>
      </c>
      <c r="K3902">
        <v>30</v>
      </c>
      <c r="L3902">
        <v>7.9</v>
      </c>
      <c r="M3902" s="4">
        <v>21</v>
      </c>
      <c r="N3902" t="s">
        <v>991</v>
      </c>
      <c r="O3902" t="s">
        <v>43</v>
      </c>
      <c r="P3902" s="4">
        <v>190000</v>
      </c>
      <c r="Q3902" s="3">
        <f>AVERAGE(Table1[[#This Row],[critic_score]],Table1[[#This Row],[user_score]])</f>
        <v>7.65</v>
      </c>
      <c r="R3902" s="4">
        <f>Table1[[#This Row],[user_count]]+Table1[[#This Row],[critic_count]]</f>
        <v>51</v>
      </c>
      <c r="S3902" s="2">
        <f>100000*Table1[[#This Row],[review_count]]/Table1[[#This Row],[total sales]]</f>
        <v>26.842105263157894</v>
      </c>
      <c r="T3902" s="2">
        <f>Table1[[#This Row],[total sales]]/(2017-Table1[[#This Row],[year_of_release]])</f>
        <v>13571.428571428571</v>
      </c>
      <c r="U3902" s="9">
        <f>Table1[[#This Row],[na_sales]]/(2017-Table1[[#This Row],[year_of_release]])</f>
        <v>10000</v>
      </c>
      <c r="V3902" s="6">
        <f>Table1[[#This Row],[eu_sales]]/(2017-Table1[[#This Row],[year_of_release]])</f>
        <v>2857.1428571428573</v>
      </c>
      <c r="W3902" s="6">
        <f>Table1[[#This Row],[jp_sales]]/(2017-Table1[[#This Row],[year_of_release]])</f>
        <v>0</v>
      </c>
      <c r="X3902" s="6">
        <f>Table1[[#This Row],[other_sales]]/(2017-Table1[[#This Row],[year_of_release]])</f>
        <v>714.28571428571433</v>
      </c>
      <c r="Y3902" s="4">
        <v>500125528</v>
      </c>
      <c r="Z3902" s="4">
        <v>432552540</v>
      </c>
      <c r="AA3902" s="4">
        <v>127718000</v>
      </c>
      <c r="AB3902" s="1">
        <f>Table1[[#This Row],[na_sales]]/Table1[[#This Row],[NA population]]</f>
        <v>2.7992972196372269E-4</v>
      </c>
      <c r="AC3902" s="1">
        <f>Table1[[#This Row],[eu_sales]]/Table1[[#This Row],[Eu population]]</f>
        <v>9.2474315374497631E-5</v>
      </c>
      <c r="AD3902" s="1">
        <f>Table1[[#This Row],[jp_sales]]/Table1[[#This Row],[Jp population]]</f>
        <v>0</v>
      </c>
    </row>
    <row r="3903" spans="1:30" x14ac:dyDescent="0.25">
      <c r="A3903" t="s">
        <v>3367</v>
      </c>
      <c r="B3903" t="s">
        <v>34</v>
      </c>
      <c r="C3903">
        <v>2006</v>
      </c>
      <c r="D3903" t="s">
        <v>96</v>
      </c>
      <c r="E3903" t="s">
        <v>176</v>
      </c>
      <c r="F3903" s="4">
        <v>170000</v>
      </c>
      <c r="G3903" s="4">
        <v>10000</v>
      </c>
      <c r="H3903" s="4">
        <v>0</v>
      </c>
      <c r="I3903" s="4">
        <v>10000</v>
      </c>
      <c r="J3903">
        <v>6.6</v>
      </c>
      <c r="K3903">
        <v>25</v>
      </c>
      <c r="L3903">
        <v>6.5</v>
      </c>
      <c r="M3903" s="4">
        <v>33</v>
      </c>
      <c r="N3903" t="s">
        <v>176</v>
      </c>
      <c r="O3903" t="s">
        <v>67</v>
      </c>
      <c r="P3903" s="4">
        <v>190000</v>
      </c>
      <c r="Q3903" s="3">
        <f>AVERAGE(Table1[[#This Row],[critic_score]],Table1[[#This Row],[user_score]])</f>
        <v>6.55</v>
      </c>
      <c r="R3903" s="4">
        <f>Table1[[#This Row],[user_count]]+Table1[[#This Row],[critic_count]]</f>
        <v>58</v>
      </c>
      <c r="S3903" s="2">
        <f>100000*Table1[[#This Row],[review_count]]/Table1[[#This Row],[total sales]]</f>
        <v>30.526315789473685</v>
      </c>
      <c r="T3903" s="2">
        <f>Table1[[#This Row],[total sales]]/(2017-Table1[[#This Row],[year_of_release]])</f>
        <v>17272.727272727272</v>
      </c>
      <c r="U3903" s="9">
        <f>Table1[[#This Row],[na_sales]]/(2017-Table1[[#This Row],[year_of_release]])</f>
        <v>15454.545454545454</v>
      </c>
      <c r="V3903" s="6">
        <f>Table1[[#This Row],[eu_sales]]/(2017-Table1[[#This Row],[year_of_release]])</f>
        <v>909.09090909090912</v>
      </c>
      <c r="W3903" s="6">
        <f>Table1[[#This Row],[jp_sales]]/(2017-Table1[[#This Row],[year_of_release]])</f>
        <v>0</v>
      </c>
      <c r="X3903" s="6">
        <f>Table1[[#This Row],[other_sales]]/(2017-Table1[[#This Row],[year_of_release]])</f>
        <v>909.09090909090912</v>
      </c>
      <c r="Y3903" s="4">
        <v>516818555</v>
      </c>
      <c r="Z3903" s="4">
        <v>437126892</v>
      </c>
      <c r="AA3903" s="4">
        <v>127854000</v>
      </c>
      <c r="AB3903" s="1">
        <f>Table1[[#This Row],[na_sales]]/Table1[[#This Row],[NA population]]</f>
        <v>3.2893555843791248E-4</v>
      </c>
      <c r="AC3903" s="1">
        <f>Table1[[#This Row],[eu_sales]]/Table1[[#This Row],[Eu population]]</f>
        <v>2.2876652484697737E-5</v>
      </c>
      <c r="AD3903" s="1">
        <f>Table1[[#This Row],[jp_sales]]/Table1[[#This Row],[Jp population]]</f>
        <v>0</v>
      </c>
    </row>
    <row r="3904" spans="1:30" x14ac:dyDescent="0.25">
      <c r="A3904" t="s">
        <v>670</v>
      </c>
      <c r="B3904" t="s">
        <v>118</v>
      </c>
      <c r="C3904">
        <v>2005</v>
      </c>
      <c r="D3904" t="s">
        <v>40</v>
      </c>
      <c r="E3904" t="s">
        <v>83</v>
      </c>
      <c r="F3904" s="4">
        <v>160000</v>
      </c>
      <c r="G3904" s="4">
        <v>10000</v>
      </c>
      <c r="H3904" s="4">
        <v>0</v>
      </c>
      <c r="I3904" s="4">
        <v>20000</v>
      </c>
      <c r="J3904">
        <v>5.6</v>
      </c>
      <c r="K3904">
        <v>10</v>
      </c>
      <c r="L3904">
        <v>6.4</v>
      </c>
      <c r="M3904" s="4">
        <v>22</v>
      </c>
      <c r="N3904" t="s">
        <v>3368</v>
      </c>
      <c r="O3904" t="s">
        <v>67</v>
      </c>
      <c r="P3904" s="4">
        <v>190000</v>
      </c>
      <c r="Q3904" s="3">
        <f>AVERAGE(Table1[[#This Row],[critic_score]],Table1[[#This Row],[user_score]])</f>
        <v>6</v>
      </c>
      <c r="R3904" s="4">
        <f>Table1[[#This Row],[user_count]]+Table1[[#This Row],[critic_count]]</f>
        <v>32</v>
      </c>
      <c r="S3904" s="2">
        <f>100000*Table1[[#This Row],[review_count]]/Table1[[#This Row],[total sales]]</f>
        <v>16.842105263157894</v>
      </c>
      <c r="T3904" s="2">
        <f>Table1[[#This Row],[total sales]]/(2017-Table1[[#This Row],[year_of_release]])</f>
        <v>15833.333333333334</v>
      </c>
      <c r="U3904" s="9">
        <f>Table1[[#This Row],[na_sales]]/(2017-Table1[[#This Row],[year_of_release]])</f>
        <v>13333.333333333334</v>
      </c>
      <c r="V3904" s="6">
        <f>Table1[[#This Row],[eu_sales]]/(2017-Table1[[#This Row],[year_of_release]])</f>
        <v>833.33333333333337</v>
      </c>
      <c r="W3904" s="6">
        <f>Table1[[#This Row],[jp_sales]]/(2017-Table1[[#This Row],[year_of_release]])</f>
        <v>0</v>
      </c>
      <c r="X3904" s="6">
        <f>Table1[[#This Row],[other_sales]]/(2017-Table1[[#This Row],[year_of_release]])</f>
        <v>1666.6666666666667</v>
      </c>
      <c r="Y3904" s="4">
        <v>511054143</v>
      </c>
      <c r="Z3904" s="4">
        <v>435713800</v>
      </c>
      <c r="AA3904" s="4">
        <v>127773000</v>
      </c>
      <c r="AB3904" s="1">
        <f>Table1[[#This Row],[na_sales]]/Table1[[#This Row],[NA population]]</f>
        <v>3.1307837377222866E-4</v>
      </c>
      <c r="AC3904" s="1">
        <f>Table1[[#This Row],[eu_sales]]/Table1[[#This Row],[Eu population]]</f>
        <v>2.2950845256679959E-5</v>
      </c>
      <c r="AD3904" s="1">
        <f>Table1[[#This Row],[jp_sales]]/Table1[[#This Row],[Jp population]]</f>
        <v>0</v>
      </c>
    </row>
    <row r="3905" spans="1:30" x14ac:dyDescent="0.25">
      <c r="A3905" t="s">
        <v>3062</v>
      </c>
      <c r="B3905" t="s">
        <v>118</v>
      </c>
      <c r="C3905">
        <v>2009</v>
      </c>
      <c r="D3905" t="s">
        <v>40</v>
      </c>
      <c r="E3905" t="s">
        <v>55</v>
      </c>
      <c r="F3905" s="4">
        <v>130000</v>
      </c>
      <c r="G3905" s="4">
        <v>30000</v>
      </c>
      <c r="H3905" s="4">
        <v>0</v>
      </c>
      <c r="I3905" s="4">
        <v>30000</v>
      </c>
      <c r="J3905">
        <v>6</v>
      </c>
      <c r="K3905">
        <v>6</v>
      </c>
      <c r="L3905">
        <v>7.5</v>
      </c>
      <c r="M3905" s="4">
        <v>12</v>
      </c>
      <c r="N3905" t="s">
        <v>803</v>
      </c>
      <c r="O3905" t="s">
        <v>67</v>
      </c>
      <c r="P3905" s="4">
        <v>190000</v>
      </c>
      <c r="Q3905" s="3">
        <f>AVERAGE(Table1[[#This Row],[critic_score]],Table1[[#This Row],[user_score]])</f>
        <v>6.75</v>
      </c>
      <c r="R3905" s="4">
        <f>Table1[[#This Row],[user_count]]+Table1[[#This Row],[critic_count]]</f>
        <v>18</v>
      </c>
      <c r="S3905" s="2">
        <f>100000*Table1[[#This Row],[review_count]]/Table1[[#This Row],[total sales]]</f>
        <v>9.473684210526315</v>
      </c>
      <c r="T3905" s="2">
        <f>Table1[[#This Row],[total sales]]/(2017-Table1[[#This Row],[year_of_release]])</f>
        <v>23750</v>
      </c>
      <c r="U3905" s="9">
        <f>Table1[[#This Row],[na_sales]]/(2017-Table1[[#This Row],[year_of_release]])</f>
        <v>16250</v>
      </c>
      <c r="V3905" s="6">
        <f>Table1[[#This Row],[eu_sales]]/(2017-Table1[[#This Row],[year_of_release]])</f>
        <v>3750</v>
      </c>
      <c r="W3905" s="6">
        <f>Table1[[#This Row],[jp_sales]]/(2017-Table1[[#This Row],[year_of_release]])</f>
        <v>0</v>
      </c>
      <c r="X3905" s="6">
        <f>Table1[[#This Row],[other_sales]]/(2017-Table1[[#This Row],[year_of_release]])</f>
        <v>3750</v>
      </c>
      <c r="Y3905" s="4">
        <v>534740514</v>
      </c>
      <c r="Z3905" s="4">
        <v>441041694</v>
      </c>
      <c r="AA3905" s="4">
        <v>128047000</v>
      </c>
      <c r="AB3905" s="1">
        <f>Table1[[#This Row],[na_sales]]/Table1[[#This Row],[NA population]]</f>
        <v>2.43108566859028E-4</v>
      </c>
      <c r="AC3905" s="1">
        <f>Table1[[#This Row],[eu_sales]]/Table1[[#This Row],[Eu population]]</f>
        <v>6.802077991293041E-5</v>
      </c>
      <c r="AD3905" s="1">
        <f>Table1[[#This Row],[jp_sales]]/Table1[[#This Row],[Jp population]]</f>
        <v>0</v>
      </c>
    </row>
    <row r="3906" spans="1:30" x14ac:dyDescent="0.25">
      <c r="A3906" t="s">
        <v>3374</v>
      </c>
      <c r="B3906" t="s">
        <v>26</v>
      </c>
      <c r="C3906">
        <v>2009</v>
      </c>
      <c r="D3906" t="s">
        <v>54</v>
      </c>
      <c r="E3906" t="s">
        <v>176</v>
      </c>
      <c r="F3906" s="4">
        <v>170000</v>
      </c>
      <c r="G3906" s="4">
        <v>10000</v>
      </c>
      <c r="H3906" s="4">
        <v>0</v>
      </c>
      <c r="I3906" s="4">
        <v>10000</v>
      </c>
      <c r="J3906">
        <v>8.1999999999999993</v>
      </c>
      <c r="K3906">
        <v>38</v>
      </c>
      <c r="L3906">
        <v>7.1</v>
      </c>
      <c r="M3906" s="4">
        <v>8</v>
      </c>
      <c r="N3906" t="s">
        <v>187</v>
      </c>
      <c r="O3906" t="s">
        <v>21</v>
      </c>
      <c r="P3906" s="4">
        <v>190000</v>
      </c>
      <c r="Q3906" s="3">
        <f>AVERAGE(Table1[[#This Row],[critic_score]],Table1[[#This Row],[user_score]])</f>
        <v>7.6499999999999995</v>
      </c>
      <c r="R3906" s="4">
        <f>Table1[[#This Row],[user_count]]+Table1[[#This Row],[critic_count]]</f>
        <v>46</v>
      </c>
      <c r="S3906" s="2">
        <f>100000*Table1[[#This Row],[review_count]]/Table1[[#This Row],[total sales]]</f>
        <v>24.210526315789473</v>
      </c>
      <c r="T3906" s="2">
        <f>Table1[[#This Row],[total sales]]/(2017-Table1[[#This Row],[year_of_release]])</f>
        <v>23750</v>
      </c>
      <c r="U3906" s="9">
        <f>Table1[[#This Row],[na_sales]]/(2017-Table1[[#This Row],[year_of_release]])</f>
        <v>21250</v>
      </c>
      <c r="V3906" s="6">
        <f>Table1[[#This Row],[eu_sales]]/(2017-Table1[[#This Row],[year_of_release]])</f>
        <v>1250</v>
      </c>
      <c r="W3906" s="6">
        <f>Table1[[#This Row],[jp_sales]]/(2017-Table1[[#This Row],[year_of_release]])</f>
        <v>0</v>
      </c>
      <c r="X3906" s="6">
        <f>Table1[[#This Row],[other_sales]]/(2017-Table1[[#This Row],[year_of_release]])</f>
        <v>1250</v>
      </c>
      <c r="Y3906" s="4">
        <v>534740514</v>
      </c>
      <c r="Z3906" s="4">
        <v>441041694</v>
      </c>
      <c r="AA3906" s="4">
        <v>128047000</v>
      </c>
      <c r="AB3906" s="1">
        <f>Table1[[#This Row],[na_sales]]/Table1[[#This Row],[NA population]]</f>
        <v>3.1791120281565201E-4</v>
      </c>
      <c r="AC3906" s="1">
        <f>Table1[[#This Row],[eu_sales]]/Table1[[#This Row],[Eu population]]</f>
        <v>2.2673593304310136E-5</v>
      </c>
      <c r="AD3906" s="1">
        <f>Table1[[#This Row],[jp_sales]]/Table1[[#This Row],[Jp population]]</f>
        <v>0</v>
      </c>
    </row>
    <row r="3907" spans="1:30" x14ac:dyDescent="0.25">
      <c r="A3907" t="s">
        <v>2642</v>
      </c>
      <c r="B3907" t="s">
        <v>113</v>
      </c>
      <c r="C3907">
        <v>2010</v>
      </c>
      <c r="D3907" t="s">
        <v>225</v>
      </c>
      <c r="E3907" t="s">
        <v>176</v>
      </c>
      <c r="F3907" s="4">
        <v>0</v>
      </c>
      <c r="G3907" s="4">
        <v>150000</v>
      </c>
      <c r="H3907" s="4">
        <v>0</v>
      </c>
      <c r="I3907" s="4">
        <v>40000</v>
      </c>
      <c r="J3907">
        <v>7.7</v>
      </c>
      <c r="K3907">
        <v>54</v>
      </c>
      <c r="L3907">
        <v>6.2</v>
      </c>
      <c r="M3907" s="4">
        <v>803</v>
      </c>
      <c r="N3907" t="s">
        <v>2643</v>
      </c>
      <c r="O3907" t="s">
        <v>84</v>
      </c>
      <c r="P3907" s="4">
        <v>190000</v>
      </c>
      <c r="Q3907" s="3">
        <f>AVERAGE(Table1[[#This Row],[critic_score]],Table1[[#This Row],[user_score]])</f>
        <v>6.95</v>
      </c>
      <c r="R3907" s="4">
        <f>Table1[[#This Row],[user_count]]+Table1[[#This Row],[critic_count]]</f>
        <v>857</v>
      </c>
      <c r="S3907" s="2">
        <f>100000*Table1[[#This Row],[review_count]]/Table1[[#This Row],[total sales]]</f>
        <v>451.05263157894734</v>
      </c>
      <c r="T3907" s="2">
        <f>Table1[[#This Row],[total sales]]/(2017-Table1[[#This Row],[year_of_release]])</f>
        <v>27142.857142857141</v>
      </c>
      <c r="U3907" s="9">
        <f>Table1[[#This Row],[na_sales]]/(2017-Table1[[#This Row],[year_of_release]])</f>
        <v>0</v>
      </c>
      <c r="V3907" s="6">
        <f>Table1[[#This Row],[eu_sales]]/(2017-Table1[[#This Row],[year_of_release]])</f>
        <v>21428.571428571428</v>
      </c>
      <c r="W3907" s="6">
        <f>Table1[[#This Row],[jp_sales]]/(2017-Table1[[#This Row],[year_of_release]])</f>
        <v>0</v>
      </c>
      <c r="X3907" s="6">
        <f>Table1[[#This Row],[other_sales]]/(2017-Table1[[#This Row],[year_of_release]])</f>
        <v>5714.2857142857147</v>
      </c>
      <c r="Y3907" s="4">
        <v>540520772</v>
      </c>
      <c r="Z3907" s="4">
        <v>441654761</v>
      </c>
      <c r="AA3907" s="4">
        <v>128070000</v>
      </c>
      <c r="AB3907" s="1">
        <f>Table1[[#This Row],[na_sales]]/Table1[[#This Row],[NA population]]</f>
        <v>0</v>
      </c>
      <c r="AC3907" s="1">
        <f>Table1[[#This Row],[eu_sales]]/Table1[[#This Row],[Eu population]]</f>
        <v>3.3963179670104359E-4</v>
      </c>
      <c r="AD3907" s="1">
        <f>Table1[[#This Row],[jp_sales]]/Table1[[#This Row],[Jp population]]</f>
        <v>0</v>
      </c>
    </row>
    <row r="3908" spans="1:30" x14ac:dyDescent="0.25">
      <c r="A3908" t="s">
        <v>3375</v>
      </c>
      <c r="B3908" t="s">
        <v>39</v>
      </c>
      <c r="C3908">
        <v>2010</v>
      </c>
      <c r="D3908" t="s">
        <v>54</v>
      </c>
      <c r="E3908" t="s">
        <v>642</v>
      </c>
      <c r="F3908" s="4">
        <v>50000</v>
      </c>
      <c r="G3908" s="4">
        <v>90000</v>
      </c>
      <c r="H3908" s="4">
        <v>20000</v>
      </c>
      <c r="I3908" s="4">
        <v>30000</v>
      </c>
      <c r="J3908">
        <v>4.3</v>
      </c>
      <c r="K3908">
        <v>34</v>
      </c>
      <c r="L3908">
        <v>5.3</v>
      </c>
      <c r="M3908" s="4">
        <v>21</v>
      </c>
      <c r="N3908" t="s">
        <v>2582</v>
      </c>
      <c r="O3908" t="s">
        <v>43</v>
      </c>
      <c r="P3908" s="4">
        <v>190000</v>
      </c>
      <c r="Q3908" s="3">
        <f>AVERAGE(Table1[[#This Row],[critic_score]],Table1[[#This Row],[user_score]])</f>
        <v>4.8</v>
      </c>
      <c r="R3908" s="4">
        <f>Table1[[#This Row],[user_count]]+Table1[[#This Row],[critic_count]]</f>
        <v>55</v>
      </c>
      <c r="S3908" s="2">
        <f>100000*Table1[[#This Row],[review_count]]/Table1[[#This Row],[total sales]]</f>
        <v>28.94736842105263</v>
      </c>
      <c r="T3908" s="2">
        <f>Table1[[#This Row],[total sales]]/(2017-Table1[[#This Row],[year_of_release]])</f>
        <v>27142.857142857141</v>
      </c>
      <c r="U3908" s="9">
        <f>Table1[[#This Row],[na_sales]]/(2017-Table1[[#This Row],[year_of_release]])</f>
        <v>7142.8571428571431</v>
      </c>
      <c r="V3908" s="6">
        <f>Table1[[#This Row],[eu_sales]]/(2017-Table1[[#This Row],[year_of_release]])</f>
        <v>12857.142857142857</v>
      </c>
      <c r="W3908" s="6">
        <f>Table1[[#This Row],[jp_sales]]/(2017-Table1[[#This Row],[year_of_release]])</f>
        <v>2857.1428571428573</v>
      </c>
      <c r="X3908" s="6">
        <f>Table1[[#This Row],[other_sales]]/(2017-Table1[[#This Row],[year_of_release]])</f>
        <v>4285.7142857142853</v>
      </c>
      <c r="Y3908" s="4">
        <v>540520772</v>
      </c>
      <c r="Z3908" s="4">
        <v>441654761</v>
      </c>
      <c r="AA3908" s="4">
        <v>128070000</v>
      </c>
      <c r="AB3908" s="1">
        <f>Table1[[#This Row],[na_sales]]/Table1[[#This Row],[NA population]]</f>
        <v>9.250338301522295E-5</v>
      </c>
      <c r="AC3908" s="1">
        <f>Table1[[#This Row],[eu_sales]]/Table1[[#This Row],[Eu population]]</f>
        <v>2.0377907802062616E-4</v>
      </c>
      <c r="AD3908" s="1">
        <f>Table1[[#This Row],[jp_sales]]/Table1[[#This Row],[Jp population]]</f>
        <v>1.5616459748574998E-4</v>
      </c>
    </row>
    <row r="3909" spans="1:30" x14ac:dyDescent="0.25">
      <c r="A3909" t="s">
        <v>1502</v>
      </c>
      <c r="B3909" t="s">
        <v>136</v>
      </c>
      <c r="C3909">
        <v>2015</v>
      </c>
      <c r="D3909" t="s">
        <v>29</v>
      </c>
      <c r="E3909" t="s">
        <v>55</v>
      </c>
      <c r="F3909" s="4">
        <v>120000</v>
      </c>
      <c r="G3909" s="4">
        <v>50000</v>
      </c>
      <c r="H3909" s="4">
        <v>0</v>
      </c>
      <c r="I3909" s="4">
        <v>20000</v>
      </c>
      <c r="J3909">
        <v>8.4</v>
      </c>
      <c r="K3909">
        <v>4</v>
      </c>
      <c r="L3909">
        <v>6.1</v>
      </c>
      <c r="M3909" s="4">
        <v>36</v>
      </c>
      <c r="N3909" t="s">
        <v>3377</v>
      </c>
      <c r="O3909" t="s">
        <v>67</v>
      </c>
      <c r="P3909" s="4">
        <v>190000</v>
      </c>
      <c r="Q3909" s="3">
        <f>AVERAGE(Table1[[#This Row],[critic_score]],Table1[[#This Row],[user_score]])</f>
        <v>7.25</v>
      </c>
      <c r="R3909" s="4">
        <f>Table1[[#This Row],[user_count]]+Table1[[#This Row],[critic_count]]</f>
        <v>40</v>
      </c>
      <c r="S3909" s="2">
        <f>100000*Table1[[#This Row],[review_count]]/Table1[[#This Row],[total sales]]</f>
        <v>21.05263157894737</v>
      </c>
      <c r="T3909" s="2">
        <f>Table1[[#This Row],[total sales]]/(2017-Table1[[#This Row],[year_of_release]])</f>
        <v>95000</v>
      </c>
      <c r="U3909" s="9">
        <f>Table1[[#This Row],[na_sales]]/(2017-Table1[[#This Row],[year_of_release]])</f>
        <v>60000</v>
      </c>
      <c r="V3909" s="6">
        <f>Table1[[#This Row],[eu_sales]]/(2017-Table1[[#This Row],[year_of_release]])</f>
        <v>25000</v>
      </c>
      <c r="W3909" s="6">
        <f>Table1[[#This Row],[jp_sales]]/(2017-Table1[[#This Row],[year_of_release]])</f>
        <v>0</v>
      </c>
      <c r="X3909" s="6">
        <f>Table1[[#This Row],[other_sales]]/(2017-Table1[[#This Row],[year_of_release]])</f>
        <v>10000</v>
      </c>
      <c r="Y3909" s="4">
        <v>567732286</v>
      </c>
      <c r="Z3909" s="4">
        <v>444588718</v>
      </c>
      <c r="AA3909" s="4">
        <v>127141000</v>
      </c>
      <c r="AB3909" s="1">
        <f>Table1[[#This Row],[na_sales]]/Table1[[#This Row],[NA population]]</f>
        <v>2.113672288138991E-4</v>
      </c>
      <c r="AC3909" s="1">
        <f>Table1[[#This Row],[eu_sales]]/Table1[[#This Row],[Eu population]]</f>
        <v>1.1246349260711559E-4</v>
      </c>
      <c r="AD3909" s="1">
        <f>Table1[[#This Row],[jp_sales]]/Table1[[#This Row],[Jp population]]</f>
        <v>0</v>
      </c>
    </row>
    <row r="3910" spans="1:30" x14ac:dyDescent="0.25">
      <c r="A3910" t="s">
        <v>3379</v>
      </c>
      <c r="B3910" t="s">
        <v>71</v>
      </c>
      <c r="C3910">
        <v>2014</v>
      </c>
      <c r="D3910" t="s">
        <v>40</v>
      </c>
      <c r="E3910" t="s">
        <v>642</v>
      </c>
      <c r="F3910" s="4">
        <v>60000</v>
      </c>
      <c r="G3910" s="4">
        <v>70000</v>
      </c>
      <c r="H3910" s="4">
        <v>30000</v>
      </c>
      <c r="I3910" s="4">
        <v>30000</v>
      </c>
      <c r="J3910">
        <v>6.3</v>
      </c>
      <c r="K3910">
        <v>30</v>
      </c>
      <c r="L3910">
        <v>7.5</v>
      </c>
      <c r="M3910" s="4">
        <v>42</v>
      </c>
      <c r="N3910" t="s">
        <v>643</v>
      </c>
      <c r="O3910" t="s">
        <v>67</v>
      </c>
      <c r="P3910" s="4">
        <v>190000</v>
      </c>
      <c r="Q3910" s="3">
        <f>AVERAGE(Table1[[#This Row],[critic_score]],Table1[[#This Row],[user_score]])</f>
        <v>6.9</v>
      </c>
      <c r="R3910" s="4">
        <f>Table1[[#This Row],[user_count]]+Table1[[#This Row],[critic_count]]</f>
        <v>72</v>
      </c>
      <c r="S3910" s="2">
        <f>100000*Table1[[#This Row],[review_count]]/Table1[[#This Row],[total sales]]</f>
        <v>37.89473684210526</v>
      </c>
      <c r="T3910" s="2">
        <f>Table1[[#This Row],[total sales]]/(2017-Table1[[#This Row],[year_of_release]])</f>
        <v>63333.333333333336</v>
      </c>
      <c r="U3910" s="9">
        <f>Table1[[#This Row],[na_sales]]/(2017-Table1[[#This Row],[year_of_release]])</f>
        <v>20000</v>
      </c>
      <c r="V3910" s="6">
        <f>Table1[[#This Row],[eu_sales]]/(2017-Table1[[#This Row],[year_of_release]])</f>
        <v>23333.333333333332</v>
      </c>
      <c r="W3910" s="6">
        <f>Table1[[#This Row],[jp_sales]]/(2017-Table1[[#This Row],[year_of_release]])</f>
        <v>10000</v>
      </c>
      <c r="X3910" s="6">
        <f>Table1[[#This Row],[other_sales]]/(2017-Table1[[#This Row],[year_of_release]])</f>
        <v>10000</v>
      </c>
      <c r="Y3910" s="4">
        <v>562338430</v>
      </c>
      <c r="Z3910" s="4">
        <v>443580712</v>
      </c>
      <c r="AA3910" s="4">
        <v>127276000</v>
      </c>
      <c r="AB3910" s="1">
        <f>Table1[[#This Row],[na_sales]]/Table1[[#This Row],[NA population]]</f>
        <v>1.0669731392890933E-4</v>
      </c>
      <c r="AC3910" s="1">
        <f>Table1[[#This Row],[eu_sales]]/Table1[[#This Row],[Eu population]]</f>
        <v>1.5780668118860859E-4</v>
      </c>
      <c r="AD3910" s="1">
        <f>Table1[[#This Row],[jp_sales]]/Table1[[#This Row],[Jp population]]</f>
        <v>2.3570822464565196E-4</v>
      </c>
    </row>
    <row r="3911" spans="1:30" x14ac:dyDescent="0.25">
      <c r="A3911" t="s">
        <v>1918</v>
      </c>
      <c r="B3911" t="s">
        <v>103</v>
      </c>
      <c r="C3911">
        <v>2002</v>
      </c>
      <c r="D3911" t="s">
        <v>19</v>
      </c>
      <c r="E3911" t="s">
        <v>100</v>
      </c>
      <c r="F3911" s="4">
        <v>140000</v>
      </c>
      <c r="G3911" s="4">
        <v>40000</v>
      </c>
      <c r="H3911" s="4">
        <v>0</v>
      </c>
      <c r="I3911" s="4">
        <v>10000</v>
      </c>
      <c r="J3911">
        <v>7.9</v>
      </c>
      <c r="K3911">
        <v>17</v>
      </c>
      <c r="L3911">
        <v>9</v>
      </c>
      <c r="M3911" s="4">
        <v>4</v>
      </c>
      <c r="N3911" t="s">
        <v>3380</v>
      </c>
      <c r="O3911" t="s">
        <v>21</v>
      </c>
      <c r="P3911" s="4">
        <v>190000</v>
      </c>
      <c r="Q3911" s="3">
        <f>AVERAGE(Table1[[#This Row],[critic_score]],Table1[[#This Row],[user_score]])</f>
        <v>8.4499999999999993</v>
      </c>
      <c r="R3911" s="4">
        <f>Table1[[#This Row],[user_count]]+Table1[[#This Row],[critic_count]]</f>
        <v>21</v>
      </c>
      <c r="S3911" s="2">
        <f>100000*Table1[[#This Row],[review_count]]/Table1[[#This Row],[total sales]]</f>
        <v>11.052631578947368</v>
      </c>
      <c r="T3911" s="2">
        <f>Table1[[#This Row],[total sales]]/(2017-Table1[[#This Row],[year_of_release]])</f>
        <v>12666.666666666666</v>
      </c>
      <c r="U3911" s="9">
        <f>Table1[[#This Row],[na_sales]]/(2017-Table1[[#This Row],[year_of_release]])</f>
        <v>9333.3333333333339</v>
      </c>
      <c r="V3911" s="6">
        <f>Table1[[#This Row],[eu_sales]]/(2017-Table1[[#This Row],[year_of_release]])</f>
        <v>2666.6666666666665</v>
      </c>
      <c r="W3911" s="6">
        <f>Table1[[#This Row],[jp_sales]]/(2017-Table1[[#This Row],[year_of_release]])</f>
        <v>0</v>
      </c>
      <c r="X3911" s="6">
        <f>Table1[[#This Row],[other_sales]]/(2017-Table1[[#This Row],[year_of_release]])</f>
        <v>666.66666666666663</v>
      </c>
      <c r="Y3911" s="4">
        <v>495013192</v>
      </c>
      <c r="Z3911" s="4">
        <v>431019772</v>
      </c>
      <c r="AA3911" s="4">
        <v>127445000</v>
      </c>
      <c r="AB3911" s="1">
        <f>Table1[[#This Row],[na_sales]]/Table1[[#This Row],[NA population]]</f>
        <v>2.8282074551257618E-4</v>
      </c>
      <c r="AC3911" s="1">
        <f>Table1[[#This Row],[eu_sales]]/Table1[[#This Row],[Eu population]]</f>
        <v>9.2803167275583819E-5</v>
      </c>
      <c r="AD3911" s="1">
        <f>Table1[[#This Row],[jp_sales]]/Table1[[#This Row],[Jp population]]</f>
        <v>0</v>
      </c>
    </row>
    <row r="3912" spans="1:30" x14ac:dyDescent="0.25">
      <c r="A3912" t="s">
        <v>3382</v>
      </c>
      <c r="B3912" t="s">
        <v>103</v>
      </c>
      <c r="C3912">
        <v>2004</v>
      </c>
      <c r="D3912" t="s">
        <v>96</v>
      </c>
      <c r="E3912" t="s">
        <v>35</v>
      </c>
      <c r="F3912" s="4">
        <v>140000</v>
      </c>
      <c r="G3912" s="4">
        <v>40000</v>
      </c>
      <c r="H3912" s="4">
        <v>0</v>
      </c>
      <c r="I3912" s="4">
        <v>10000</v>
      </c>
      <c r="J3912">
        <v>7.2</v>
      </c>
      <c r="K3912">
        <v>75</v>
      </c>
      <c r="L3912">
        <v>8.4</v>
      </c>
      <c r="M3912" s="4">
        <v>49</v>
      </c>
      <c r="N3912" t="s">
        <v>1915</v>
      </c>
      <c r="O3912" t="s">
        <v>43</v>
      </c>
      <c r="P3912" s="4">
        <v>190000</v>
      </c>
      <c r="Q3912" s="3">
        <f>AVERAGE(Table1[[#This Row],[critic_score]],Table1[[#This Row],[user_score]])</f>
        <v>7.8000000000000007</v>
      </c>
      <c r="R3912" s="4">
        <f>Table1[[#This Row],[user_count]]+Table1[[#This Row],[critic_count]]</f>
        <v>124</v>
      </c>
      <c r="S3912" s="2">
        <f>100000*Table1[[#This Row],[review_count]]/Table1[[#This Row],[total sales]]</f>
        <v>65.263157894736835</v>
      </c>
      <c r="T3912" s="2">
        <f>Table1[[#This Row],[total sales]]/(2017-Table1[[#This Row],[year_of_release]])</f>
        <v>14615.384615384615</v>
      </c>
      <c r="U3912" s="9">
        <f>Table1[[#This Row],[na_sales]]/(2017-Table1[[#This Row],[year_of_release]])</f>
        <v>10769.23076923077</v>
      </c>
      <c r="V3912" s="6">
        <f>Table1[[#This Row],[eu_sales]]/(2017-Table1[[#This Row],[year_of_release]])</f>
        <v>3076.9230769230771</v>
      </c>
      <c r="W3912" s="6">
        <f>Table1[[#This Row],[jp_sales]]/(2017-Table1[[#This Row],[year_of_release]])</f>
        <v>0</v>
      </c>
      <c r="X3912" s="6">
        <f>Table1[[#This Row],[other_sales]]/(2017-Table1[[#This Row],[year_of_release]])</f>
        <v>769.23076923076928</v>
      </c>
      <c r="Y3912" s="4">
        <v>505524224</v>
      </c>
      <c r="Z3912" s="4">
        <v>434174638</v>
      </c>
      <c r="AA3912" s="4">
        <v>127761000</v>
      </c>
      <c r="AB3912" s="1">
        <f>Table1[[#This Row],[na_sales]]/Table1[[#This Row],[NA population]]</f>
        <v>2.7694024015751219E-4</v>
      </c>
      <c r="AC3912" s="1">
        <f>Table1[[#This Row],[eu_sales]]/Table1[[#This Row],[Eu population]]</f>
        <v>9.2128826741832854E-5</v>
      </c>
      <c r="AD3912" s="1">
        <f>Table1[[#This Row],[jp_sales]]/Table1[[#This Row],[Jp population]]</f>
        <v>0</v>
      </c>
    </row>
    <row r="3913" spans="1:30" x14ac:dyDescent="0.25">
      <c r="A3913" t="s">
        <v>4604</v>
      </c>
      <c r="B3913" t="s">
        <v>892</v>
      </c>
      <c r="C3913">
        <v>2015</v>
      </c>
      <c r="D3913" t="s">
        <v>96</v>
      </c>
      <c r="E3913" t="s">
        <v>1685</v>
      </c>
      <c r="F3913" s="4">
        <v>20000</v>
      </c>
      <c r="G3913" s="4">
        <v>0</v>
      </c>
      <c r="H3913" s="4">
        <v>0</v>
      </c>
      <c r="I3913" s="4">
        <v>10000</v>
      </c>
      <c r="J3913">
        <v>7.1</v>
      </c>
      <c r="K3913">
        <v>24</v>
      </c>
      <c r="L3913">
        <v>8</v>
      </c>
      <c r="M3913" s="4">
        <v>30</v>
      </c>
      <c r="N3913" t="s">
        <v>3516</v>
      </c>
      <c r="O3913" t="s">
        <v>67</v>
      </c>
      <c r="P3913" s="4">
        <v>30000</v>
      </c>
      <c r="Q3913" s="3">
        <f>AVERAGE(Table1[[#This Row],[critic_score]],Table1[[#This Row],[user_score]])</f>
        <v>7.55</v>
      </c>
      <c r="R3913" s="4">
        <f>Table1[[#This Row],[user_count]]+Table1[[#This Row],[critic_count]]</f>
        <v>54</v>
      </c>
      <c r="S3913" s="2">
        <f>100000*Table1[[#This Row],[review_count]]/Table1[[#This Row],[total sales]]</f>
        <v>180</v>
      </c>
      <c r="T3913" s="2">
        <f>Table1[[#This Row],[total sales]]/(2017-Table1[[#This Row],[year_of_release]])</f>
        <v>15000</v>
      </c>
      <c r="U3913" s="9">
        <f>Table1[[#This Row],[na_sales]]/(2017-Table1[[#This Row],[year_of_release]])</f>
        <v>10000</v>
      </c>
      <c r="V3913" s="6">
        <f>Table1[[#This Row],[eu_sales]]/(2017-Table1[[#This Row],[year_of_release]])</f>
        <v>0</v>
      </c>
      <c r="W3913" s="6">
        <f>Table1[[#This Row],[jp_sales]]/(2017-Table1[[#This Row],[year_of_release]])</f>
        <v>0</v>
      </c>
      <c r="X3913" s="6">
        <f>Table1[[#This Row],[other_sales]]/(2017-Table1[[#This Row],[year_of_release]])</f>
        <v>5000</v>
      </c>
      <c r="Y3913" s="4">
        <v>567732286</v>
      </c>
      <c r="Z3913" s="4">
        <v>444588718</v>
      </c>
      <c r="AA3913" s="4">
        <v>127141000</v>
      </c>
      <c r="AB3913" s="1">
        <f>Table1[[#This Row],[na_sales]]/Table1[[#This Row],[NA population]]</f>
        <v>3.5227871468983179E-5</v>
      </c>
      <c r="AC3913" s="1">
        <f>Table1[[#This Row],[eu_sales]]/Table1[[#This Row],[Eu population]]</f>
        <v>0</v>
      </c>
      <c r="AD3913" s="1">
        <f>Table1[[#This Row],[jp_sales]]/Table1[[#This Row],[Jp population]]</f>
        <v>0</v>
      </c>
    </row>
    <row r="3914" spans="1:30" x14ac:dyDescent="0.25">
      <c r="A3914" t="s">
        <v>1429</v>
      </c>
      <c r="B3914" t="s">
        <v>892</v>
      </c>
      <c r="C3914">
        <v>2012</v>
      </c>
      <c r="D3914" t="s">
        <v>19</v>
      </c>
      <c r="E3914" t="s">
        <v>51</v>
      </c>
      <c r="F3914" s="4">
        <v>170000</v>
      </c>
      <c r="G3914" s="4">
        <v>0</v>
      </c>
      <c r="H3914" s="4">
        <v>0</v>
      </c>
      <c r="I3914" s="4">
        <v>20000</v>
      </c>
      <c r="J3914">
        <v>7.6</v>
      </c>
      <c r="K3914">
        <v>15</v>
      </c>
      <c r="L3914">
        <v>7.8</v>
      </c>
      <c r="M3914" s="4">
        <v>42</v>
      </c>
      <c r="N3914" t="s">
        <v>1404</v>
      </c>
      <c r="O3914" t="s">
        <v>21</v>
      </c>
      <c r="P3914" s="4">
        <v>190000</v>
      </c>
      <c r="Q3914" s="3">
        <f>AVERAGE(Table1[[#This Row],[critic_score]],Table1[[#This Row],[user_score]])</f>
        <v>7.6999999999999993</v>
      </c>
      <c r="R3914" s="4">
        <f>Table1[[#This Row],[user_count]]+Table1[[#This Row],[critic_count]]</f>
        <v>57</v>
      </c>
      <c r="S3914" s="2">
        <f>100000*Table1[[#This Row],[review_count]]/Table1[[#This Row],[total sales]]</f>
        <v>30</v>
      </c>
      <c r="T3914" s="2">
        <f>Table1[[#This Row],[total sales]]/(2017-Table1[[#This Row],[year_of_release]])</f>
        <v>38000</v>
      </c>
      <c r="U3914" s="9">
        <f>Table1[[#This Row],[na_sales]]/(2017-Table1[[#This Row],[year_of_release]])</f>
        <v>34000</v>
      </c>
      <c r="V3914" s="6">
        <f>Table1[[#This Row],[eu_sales]]/(2017-Table1[[#This Row],[year_of_release]])</f>
        <v>0</v>
      </c>
      <c r="W3914" s="6">
        <f>Table1[[#This Row],[jp_sales]]/(2017-Table1[[#This Row],[year_of_release]])</f>
        <v>0</v>
      </c>
      <c r="X3914" s="6">
        <f>Table1[[#This Row],[other_sales]]/(2017-Table1[[#This Row],[year_of_release]])</f>
        <v>4000</v>
      </c>
      <c r="Y3914" s="4">
        <v>551484507</v>
      </c>
      <c r="Z3914" s="4">
        <v>441417242</v>
      </c>
      <c r="AA3914" s="4">
        <v>127629000</v>
      </c>
      <c r="AB3914" s="1">
        <f>Table1[[#This Row],[na_sales]]/Table1[[#This Row],[NA population]]</f>
        <v>3.0825888640965938E-4</v>
      </c>
      <c r="AC3914" s="1">
        <f>Table1[[#This Row],[eu_sales]]/Table1[[#This Row],[Eu population]]</f>
        <v>0</v>
      </c>
      <c r="AD3914" s="1">
        <f>Table1[[#This Row],[jp_sales]]/Table1[[#This Row],[Jp population]]</f>
        <v>0</v>
      </c>
    </row>
    <row r="3915" spans="1:30" x14ac:dyDescent="0.25">
      <c r="A3915" t="s">
        <v>648</v>
      </c>
      <c r="B3915" t="s">
        <v>113</v>
      </c>
      <c r="C3915">
        <v>2010</v>
      </c>
      <c r="D3915" t="s">
        <v>40</v>
      </c>
      <c r="E3915" t="s">
        <v>41</v>
      </c>
      <c r="F3915" s="4">
        <v>180000</v>
      </c>
      <c r="G3915" s="4">
        <v>0</v>
      </c>
      <c r="H3915" s="4">
        <v>0</v>
      </c>
      <c r="I3915" s="4">
        <v>10000</v>
      </c>
      <c r="J3915">
        <v>8.1999999999999993</v>
      </c>
      <c r="K3915">
        <v>6</v>
      </c>
      <c r="L3915">
        <v>8.6</v>
      </c>
      <c r="M3915" s="4">
        <v>37</v>
      </c>
      <c r="N3915" t="s">
        <v>306</v>
      </c>
      <c r="O3915" t="s">
        <v>21</v>
      </c>
      <c r="P3915" s="4">
        <v>190000</v>
      </c>
      <c r="Q3915" s="3">
        <f>AVERAGE(Table1[[#This Row],[critic_score]],Table1[[#This Row],[user_score]])</f>
        <v>8.3999999999999986</v>
      </c>
      <c r="R3915" s="4">
        <f>Table1[[#This Row],[user_count]]+Table1[[#This Row],[critic_count]]</f>
        <v>43</v>
      </c>
      <c r="S3915" s="2">
        <f>100000*Table1[[#This Row],[review_count]]/Table1[[#This Row],[total sales]]</f>
        <v>22.631578947368421</v>
      </c>
      <c r="T3915" s="2">
        <f>Table1[[#This Row],[total sales]]/(2017-Table1[[#This Row],[year_of_release]])</f>
        <v>27142.857142857141</v>
      </c>
      <c r="U3915" s="9">
        <f>Table1[[#This Row],[na_sales]]/(2017-Table1[[#This Row],[year_of_release]])</f>
        <v>25714.285714285714</v>
      </c>
      <c r="V3915" s="6">
        <f>Table1[[#This Row],[eu_sales]]/(2017-Table1[[#This Row],[year_of_release]])</f>
        <v>0</v>
      </c>
      <c r="W3915" s="6">
        <f>Table1[[#This Row],[jp_sales]]/(2017-Table1[[#This Row],[year_of_release]])</f>
        <v>0</v>
      </c>
      <c r="X3915" s="6">
        <f>Table1[[#This Row],[other_sales]]/(2017-Table1[[#This Row],[year_of_release]])</f>
        <v>1428.5714285714287</v>
      </c>
      <c r="Y3915" s="4">
        <v>540520772</v>
      </c>
      <c r="Z3915" s="4">
        <v>441654761</v>
      </c>
      <c r="AA3915" s="4">
        <v>128070000</v>
      </c>
      <c r="AB3915" s="1">
        <f>Table1[[#This Row],[na_sales]]/Table1[[#This Row],[NA population]]</f>
        <v>3.3301217885480265E-4</v>
      </c>
      <c r="AC3915" s="1">
        <f>Table1[[#This Row],[eu_sales]]/Table1[[#This Row],[Eu population]]</f>
        <v>0</v>
      </c>
      <c r="AD3915" s="1">
        <f>Table1[[#This Row],[jp_sales]]/Table1[[#This Row],[Jp population]]</f>
        <v>0</v>
      </c>
    </row>
    <row r="3916" spans="1:30" x14ac:dyDescent="0.25">
      <c r="A3916" t="s">
        <v>2440</v>
      </c>
      <c r="B3916" t="s">
        <v>18</v>
      </c>
      <c r="C3916">
        <v>2011</v>
      </c>
      <c r="D3916" t="s">
        <v>65</v>
      </c>
      <c r="E3916" t="s">
        <v>425</v>
      </c>
      <c r="F3916" s="4">
        <v>100000</v>
      </c>
      <c r="G3916" s="4">
        <v>70000</v>
      </c>
      <c r="H3916" s="4">
        <v>0</v>
      </c>
      <c r="I3916" s="4">
        <v>20000</v>
      </c>
      <c r="J3916">
        <v>6.8</v>
      </c>
      <c r="K3916">
        <v>11</v>
      </c>
      <c r="L3916">
        <v>7</v>
      </c>
      <c r="M3916" s="4">
        <v>8</v>
      </c>
      <c r="N3916" t="s">
        <v>425</v>
      </c>
      <c r="O3916" t="s">
        <v>67</v>
      </c>
      <c r="P3916" s="4">
        <v>190000</v>
      </c>
      <c r="Q3916" s="3">
        <f>AVERAGE(Table1[[#This Row],[critic_score]],Table1[[#This Row],[user_score]])</f>
        <v>6.9</v>
      </c>
      <c r="R3916" s="4">
        <f>Table1[[#This Row],[user_count]]+Table1[[#This Row],[critic_count]]</f>
        <v>19</v>
      </c>
      <c r="S3916" s="2">
        <f>100000*Table1[[#This Row],[review_count]]/Table1[[#This Row],[total sales]]</f>
        <v>10</v>
      </c>
      <c r="T3916" s="2">
        <f>Table1[[#This Row],[total sales]]/(2017-Table1[[#This Row],[year_of_release]])</f>
        <v>31666.666666666668</v>
      </c>
      <c r="U3916" s="9">
        <f>Table1[[#This Row],[na_sales]]/(2017-Table1[[#This Row],[year_of_release]])</f>
        <v>16666.666666666668</v>
      </c>
      <c r="V3916" s="6">
        <f>Table1[[#This Row],[eu_sales]]/(2017-Table1[[#This Row],[year_of_release]])</f>
        <v>11666.666666666666</v>
      </c>
      <c r="W3916" s="6">
        <f>Table1[[#This Row],[jp_sales]]/(2017-Table1[[#This Row],[year_of_release]])</f>
        <v>0</v>
      </c>
      <c r="X3916" s="6">
        <f>Table1[[#This Row],[other_sales]]/(2017-Table1[[#This Row],[year_of_release]])</f>
        <v>3333.3333333333335</v>
      </c>
      <c r="Y3916" s="4">
        <v>545961365</v>
      </c>
      <c r="Z3916" s="4">
        <v>440756453</v>
      </c>
      <c r="AA3916" s="4">
        <v>127833000</v>
      </c>
      <c r="AB3916" s="1">
        <f>Table1[[#This Row],[na_sales]]/Table1[[#This Row],[NA population]]</f>
        <v>1.8316314378765612E-4</v>
      </c>
      <c r="AC3916" s="1">
        <f>Table1[[#This Row],[eu_sales]]/Table1[[#This Row],[Eu population]]</f>
        <v>1.5881786760816864E-4</v>
      </c>
      <c r="AD3916" s="1">
        <f>Table1[[#This Row],[jp_sales]]/Table1[[#This Row],[Jp population]]</f>
        <v>0</v>
      </c>
    </row>
    <row r="3917" spans="1:30" x14ac:dyDescent="0.25">
      <c r="A3917" t="s">
        <v>3384</v>
      </c>
      <c r="B3917" t="s">
        <v>26</v>
      </c>
      <c r="C3917">
        <v>2006</v>
      </c>
      <c r="D3917" t="s">
        <v>65</v>
      </c>
      <c r="E3917" t="s">
        <v>267</v>
      </c>
      <c r="F3917" s="4">
        <v>20000</v>
      </c>
      <c r="G3917" s="4">
        <v>10000</v>
      </c>
      <c r="H3917" s="4">
        <v>160000</v>
      </c>
      <c r="I3917" s="4">
        <v>0</v>
      </c>
      <c r="J3917">
        <v>6.1</v>
      </c>
      <c r="K3917">
        <v>22</v>
      </c>
      <c r="L3917">
        <v>4.4000000000000004</v>
      </c>
      <c r="M3917" s="4">
        <v>10</v>
      </c>
      <c r="N3917" t="s">
        <v>3385</v>
      </c>
      <c r="O3917" t="s">
        <v>67</v>
      </c>
      <c r="P3917" s="4">
        <v>190000</v>
      </c>
      <c r="Q3917" s="3">
        <f>AVERAGE(Table1[[#This Row],[critic_score]],Table1[[#This Row],[user_score]])</f>
        <v>5.25</v>
      </c>
      <c r="R3917" s="4">
        <f>Table1[[#This Row],[user_count]]+Table1[[#This Row],[critic_count]]</f>
        <v>32</v>
      </c>
      <c r="S3917" s="2">
        <f>100000*Table1[[#This Row],[review_count]]/Table1[[#This Row],[total sales]]</f>
        <v>16.842105263157894</v>
      </c>
      <c r="T3917" s="2">
        <f>Table1[[#This Row],[total sales]]/(2017-Table1[[#This Row],[year_of_release]])</f>
        <v>17272.727272727272</v>
      </c>
      <c r="U3917" s="9">
        <f>Table1[[#This Row],[na_sales]]/(2017-Table1[[#This Row],[year_of_release]])</f>
        <v>1818.1818181818182</v>
      </c>
      <c r="V3917" s="6">
        <f>Table1[[#This Row],[eu_sales]]/(2017-Table1[[#This Row],[year_of_release]])</f>
        <v>909.09090909090912</v>
      </c>
      <c r="W3917" s="6">
        <f>Table1[[#This Row],[jp_sales]]/(2017-Table1[[#This Row],[year_of_release]])</f>
        <v>14545.454545454546</v>
      </c>
      <c r="X3917" s="6">
        <f>Table1[[#This Row],[other_sales]]/(2017-Table1[[#This Row],[year_of_release]])</f>
        <v>0</v>
      </c>
      <c r="Y3917" s="4">
        <v>516818555</v>
      </c>
      <c r="Z3917" s="4">
        <v>437126892</v>
      </c>
      <c r="AA3917" s="4">
        <v>127854000</v>
      </c>
      <c r="AB3917" s="1">
        <f>Table1[[#This Row],[na_sales]]/Table1[[#This Row],[NA population]]</f>
        <v>3.8698300992695592E-5</v>
      </c>
      <c r="AC3917" s="1">
        <f>Table1[[#This Row],[eu_sales]]/Table1[[#This Row],[Eu population]]</f>
        <v>2.2876652484697737E-5</v>
      </c>
      <c r="AD3917" s="1">
        <f>Table1[[#This Row],[jp_sales]]/Table1[[#This Row],[Jp population]]</f>
        <v>1.2514274093888341E-3</v>
      </c>
    </row>
    <row r="3918" spans="1:30" x14ac:dyDescent="0.25">
      <c r="A3918" t="s">
        <v>3386</v>
      </c>
      <c r="B3918" t="s">
        <v>34</v>
      </c>
      <c r="C3918">
        <v>2008</v>
      </c>
      <c r="D3918" t="s">
        <v>65</v>
      </c>
      <c r="E3918" t="s">
        <v>100</v>
      </c>
      <c r="F3918" s="4">
        <v>150000</v>
      </c>
      <c r="G3918" s="4">
        <v>20000</v>
      </c>
      <c r="H3918" s="4">
        <v>0</v>
      </c>
      <c r="I3918" s="4">
        <v>20000</v>
      </c>
      <c r="J3918">
        <v>5.4</v>
      </c>
      <c r="K3918">
        <v>57</v>
      </c>
      <c r="L3918">
        <v>6.3</v>
      </c>
      <c r="M3918" s="4">
        <v>19</v>
      </c>
      <c r="N3918" t="s">
        <v>141</v>
      </c>
      <c r="O3918" t="s">
        <v>67</v>
      </c>
      <c r="P3918" s="4">
        <v>190000</v>
      </c>
      <c r="Q3918" s="3">
        <f>AVERAGE(Table1[[#This Row],[critic_score]],Table1[[#This Row],[user_score]])</f>
        <v>5.85</v>
      </c>
      <c r="R3918" s="4">
        <f>Table1[[#This Row],[user_count]]+Table1[[#This Row],[critic_count]]</f>
        <v>76</v>
      </c>
      <c r="S3918" s="2">
        <f>100000*Table1[[#This Row],[review_count]]/Table1[[#This Row],[total sales]]</f>
        <v>40</v>
      </c>
      <c r="T3918" s="2">
        <f>Table1[[#This Row],[total sales]]/(2017-Table1[[#This Row],[year_of_release]])</f>
        <v>21111.111111111109</v>
      </c>
      <c r="U3918" s="9">
        <f>Table1[[#This Row],[na_sales]]/(2017-Table1[[#This Row],[year_of_release]])</f>
        <v>16666.666666666668</v>
      </c>
      <c r="V3918" s="6">
        <f>Table1[[#This Row],[eu_sales]]/(2017-Table1[[#This Row],[year_of_release]])</f>
        <v>2222.2222222222222</v>
      </c>
      <c r="W3918" s="6">
        <f>Table1[[#This Row],[jp_sales]]/(2017-Table1[[#This Row],[year_of_release]])</f>
        <v>0</v>
      </c>
      <c r="X3918" s="6">
        <f>Table1[[#This Row],[other_sales]]/(2017-Table1[[#This Row],[year_of_release]])</f>
        <v>2222.2222222222222</v>
      </c>
      <c r="Y3918" s="4">
        <v>528816311</v>
      </c>
      <c r="Z3918" s="4">
        <v>440001482</v>
      </c>
      <c r="AA3918" s="4">
        <v>128063000</v>
      </c>
      <c r="AB3918" s="1">
        <f>Table1[[#This Row],[na_sales]]/Table1[[#This Row],[NA population]]</f>
        <v>2.8365237017055628E-4</v>
      </c>
      <c r="AC3918" s="1">
        <f>Table1[[#This Row],[eu_sales]]/Table1[[#This Row],[Eu population]]</f>
        <v>4.5454392355887562E-5</v>
      </c>
      <c r="AD3918" s="1">
        <f>Table1[[#This Row],[jp_sales]]/Table1[[#This Row],[Jp population]]</f>
        <v>0</v>
      </c>
    </row>
    <row r="3919" spans="1:30" x14ac:dyDescent="0.25">
      <c r="A3919" t="s">
        <v>2349</v>
      </c>
      <c r="B3919" t="s">
        <v>26</v>
      </c>
      <c r="C3919">
        <v>2010</v>
      </c>
      <c r="D3919" t="s">
        <v>40</v>
      </c>
      <c r="E3919" t="s">
        <v>55</v>
      </c>
      <c r="F3919" s="4">
        <v>170000</v>
      </c>
      <c r="G3919" s="4">
        <v>10000</v>
      </c>
      <c r="H3919" s="4">
        <v>0</v>
      </c>
      <c r="I3919" s="4">
        <v>10000</v>
      </c>
      <c r="J3919">
        <v>7.3</v>
      </c>
      <c r="K3919">
        <v>13</v>
      </c>
      <c r="L3919">
        <v>7</v>
      </c>
      <c r="M3919" s="4">
        <v>6</v>
      </c>
      <c r="N3919" t="s">
        <v>803</v>
      </c>
      <c r="O3919" t="s">
        <v>84</v>
      </c>
      <c r="P3919" s="4">
        <v>190000</v>
      </c>
      <c r="Q3919" s="3">
        <f>AVERAGE(Table1[[#This Row],[critic_score]],Table1[[#This Row],[user_score]])</f>
        <v>7.15</v>
      </c>
      <c r="R3919" s="4">
        <f>Table1[[#This Row],[user_count]]+Table1[[#This Row],[critic_count]]</f>
        <v>19</v>
      </c>
      <c r="S3919" s="2">
        <f>100000*Table1[[#This Row],[review_count]]/Table1[[#This Row],[total sales]]</f>
        <v>10</v>
      </c>
      <c r="T3919" s="2">
        <f>Table1[[#This Row],[total sales]]/(2017-Table1[[#This Row],[year_of_release]])</f>
        <v>27142.857142857141</v>
      </c>
      <c r="U3919" s="9">
        <f>Table1[[#This Row],[na_sales]]/(2017-Table1[[#This Row],[year_of_release]])</f>
        <v>24285.714285714286</v>
      </c>
      <c r="V3919" s="6">
        <f>Table1[[#This Row],[eu_sales]]/(2017-Table1[[#This Row],[year_of_release]])</f>
        <v>1428.5714285714287</v>
      </c>
      <c r="W3919" s="6">
        <f>Table1[[#This Row],[jp_sales]]/(2017-Table1[[#This Row],[year_of_release]])</f>
        <v>0</v>
      </c>
      <c r="X3919" s="6">
        <f>Table1[[#This Row],[other_sales]]/(2017-Table1[[#This Row],[year_of_release]])</f>
        <v>1428.5714285714287</v>
      </c>
      <c r="Y3919" s="4">
        <v>540520772</v>
      </c>
      <c r="Z3919" s="4">
        <v>441654761</v>
      </c>
      <c r="AA3919" s="4">
        <v>128070000</v>
      </c>
      <c r="AB3919" s="1">
        <f>Table1[[#This Row],[na_sales]]/Table1[[#This Row],[NA population]]</f>
        <v>3.1451150225175804E-4</v>
      </c>
      <c r="AC3919" s="1">
        <f>Table1[[#This Row],[eu_sales]]/Table1[[#This Row],[Eu population]]</f>
        <v>2.2642119780069575E-5</v>
      </c>
      <c r="AD3919" s="1">
        <f>Table1[[#This Row],[jp_sales]]/Table1[[#This Row],[Jp population]]</f>
        <v>0</v>
      </c>
    </row>
    <row r="3920" spans="1:30" x14ac:dyDescent="0.25">
      <c r="A3920" t="s">
        <v>985</v>
      </c>
      <c r="B3920" t="s">
        <v>136</v>
      </c>
      <c r="C3920">
        <v>2013</v>
      </c>
      <c r="D3920" t="s">
        <v>65</v>
      </c>
      <c r="E3920" t="s">
        <v>198</v>
      </c>
      <c r="F3920" s="4">
        <v>90000</v>
      </c>
      <c r="G3920" s="4">
        <v>80000</v>
      </c>
      <c r="H3920" s="4">
        <v>0</v>
      </c>
      <c r="I3920" s="4">
        <v>20000</v>
      </c>
      <c r="J3920">
        <v>8.1999999999999993</v>
      </c>
      <c r="K3920">
        <v>5</v>
      </c>
      <c r="L3920">
        <v>7.9</v>
      </c>
      <c r="M3920" s="4">
        <v>112</v>
      </c>
      <c r="N3920" t="s">
        <v>469</v>
      </c>
      <c r="O3920" t="s">
        <v>67</v>
      </c>
      <c r="P3920" s="4">
        <v>190000</v>
      </c>
      <c r="Q3920" s="3">
        <f>AVERAGE(Table1[[#This Row],[critic_score]],Table1[[#This Row],[user_score]])</f>
        <v>8.0500000000000007</v>
      </c>
      <c r="R3920" s="4">
        <f>Table1[[#This Row],[user_count]]+Table1[[#This Row],[critic_count]]</f>
        <v>117</v>
      </c>
      <c r="S3920" s="2">
        <f>100000*Table1[[#This Row],[review_count]]/Table1[[#This Row],[total sales]]</f>
        <v>61.578947368421055</v>
      </c>
      <c r="T3920" s="2">
        <f>Table1[[#This Row],[total sales]]/(2017-Table1[[#This Row],[year_of_release]])</f>
        <v>47500</v>
      </c>
      <c r="U3920" s="9">
        <f>Table1[[#This Row],[na_sales]]/(2017-Table1[[#This Row],[year_of_release]])</f>
        <v>22500</v>
      </c>
      <c r="V3920" s="6">
        <f>Table1[[#This Row],[eu_sales]]/(2017-Table1[[#This Row],[year_of_release]])</f>
        <v>20000</v>
      </c>
      <c r="W3920" s="6">
        <f>Table1[[#This Row],[jp_sales]]/(2017-Table1[[#This Row],[year_of_release]])</f>
        <v>0</v>
      </c>
      <c r="X3920" s="6">
        <f>Table1[[#This Row],[other_sales]]/(2017-Table1[[#This Row],[year_of_release]])</f>
        <v>5000</v>
      </c>
      <c r="Y3920" s="4">
        <v>556861736</v>
      </c>
      <c r="Z3920" s="4">
        <v>442492884</v>
      </c>
      <c r="AA3920" s="4">
        <v>127445000</v>
      </c>
      <c r="AB3920" s="1">
        <f>Table1[[#This Row],[na_sales]]/Table1[[#This Row],[NA population]]</f>
        <v>1.6162001118353014E-4</v>
      </c>
      <c r="AC3920" s="1">
        <f>Table1[[#This Row],[eu_sales]]/Table1[[#This Row],[Eu population]]</f>
        <v>1.8079386786251685E-4</v>
      </c>
      <c r="AD3920" s="1">
        <f>Table1[[#This Row],[jp_sales]]/Table1[[#This Row],[Jp population]]</f>
        <v>0</v>
      </c>
    </row>
    <row r="3921" spans="1:30" x14ac:dyDescent="0.25">
      <c r="A3921" t="s">
        <v>3391</v>
      </c>
      <c r="B3921" t="s">
        <v>45</v>
      </c>
      <c r="C3921">
        <v>2006</v>
      </c>
      <c r="D3921" t="s">
        <v>96</v>
      </c>
      <c r="E3921" t="s">
        <v>403</v>
      </c>
      <c r="F3921" s="4">
        <v>0</v>
      </c>
      <c r="G3921" s="4">
        <v>0</v>
      </c>
      <c r="H3921" s="4">
        <v>190000</v>
      </c>
      <c r="I3921" s="4">
        <v>0</v>
      </c>
      <c r="J3921">
        <v>6.8</v>
      </c>
      <c r="K3921">
        <v>18</v>
      </c>
      <c r="L3921">
        <v>8.5</v>
      </c>
      <c r="M3921" s="4">
        <v>23</v>
      </c>
      <c r="N3921" t="s">
        <v>444</v>
      </c>
      <c r="O3921" t="s">
        <v>67</v>
      </c>
      <c r="P3921" s="4">
        <v>190000</v>
      </c>
      <c r="Q3921" s="3">
        <f>AVERAGE(Table1[[#This Row],[critic_score]],Table1[[#This Row],[user_score]])</f>
        <v>7.65</v>
      </c>
      <c r="R3921" s="4">
        <f>Table1[[#This Row],[user_count]]+Table1[[#This Row],[critic_count]]</f>
        <v>41</v>
      </c>
      <c r="S3921" s="2">
        <f>100000*Table1[[#This Row],[review_count]]/Table1[[#This Row],[total sales]]</f>
        <v>21.578947368421051</v>
      </c>
      <c r="T3921" s="2">
        <f>Table1[[#This Row],[total sales]]/(2017-Table1[[#This Row],[year_of_release]])</f>
        <v>17272.727272727272</v>
      </c>
      <c r="U3921" s="9">
        <f>Table1[[#This Row],[na_sales]]/(2017-Table1[[#This Row],[year_of_release]])</f>
        <v>0</v>
      </c>
      <c r="V3921" s="6">
        <f>Table1[[#This Row],[eu_sales]]/(2017-Table1[[#This Row],[year_of_release]])</f>
        <v>0</v>
      </c>
      <c r="W3921" s="6">
        <f>Table1[[#This Row],[jp_sales]]/(2017-Table1[[#This Row],[year_of_release]])</f>
        <v>17272.727272727272</v>
      </c>
      <c r="X3921" s="6">
        <f>Table1[[#This Row],[other_sales]]/(2017-Table1[[#This Row],[year_of_release]])</f>
        <v>0</v>
      </c>
      <c r="Y3921" s="4">
        <v>516818555</v>
      </c>
      <c r="Z3921" s="4">
        <v>437126892</v>
      </c>
      <c r="AA3921" s="4">
        <v>127854000</v>
      </c>
      <c r="AB3921" s="1">
        <f>Table1[[#This Row],[na_sales]]/Table1[[#This Row],[NA population]]</f>
        <v>0</v>
      </c>
      <c r="AC3921" s="1">
        <f>Table1[[#This Row],[eu_sales]]/Table1[[#This Row],[Eu population]]</f>
        <v>0</v>
      </c>
      <c r="AD3921" s="1">
        <f>Table1[[#This Row],[jp_sales]]/Table1[[#This Row],[Jp population]]</f>
        <v>1.4860700486492406E-3</v>
      </c>
    </row>
    <row r="3922" spans="1:30" x14ac:dyDescent="0.25">
      <c r="A3922" t="s">
        <v>3396</v>
      </c>
      <c r="B3922" t="s">
        <v>113</v>
      </c>
      <c r="C3922">
        <v>2013</v>
      </c>
      <c r="D3922" t="s">
        <v>40</v>
      </c>
      <c r="E3922" t="s">
        <v>572</v>
      </c>
      <c r="F3922" s="4">
        <v>60000</v>
      </c>
      <c r="G3922" s="4">
        <v>110000</v>
      </c>
      <c r="H3922" s="4">
        <v>0</v>
      </c>
      <c r="I3922" s="4">
        <v>20000</v>
      </c>
      <c r="J3922">
        <v>8.1999999999999993</v>
      </c>
      <c r="K3922">
        <v>71</v>
      </c>
      <c r="L3922">
        <v>8.6</v>
      </c>
      <c r="M3922" s="4">
        <v>2654</v>
      </c>
      <c r="N3922" t="s">
        <v>2064</v>
      </c>
      <c r="O3922" t="s">
        <v>43</v>
      </c>
      <c r="P3922" s="4">
        <v>190000</v>
      </c>
      <c r="Q3922" s="3">
        <f>AVERAGE(Table1[[#This Row],[critic_score]],Table1[[#This Row],[user_score]])</f>
        <v>8.3999999999999986</v>
      </c>
      <c r="R3922" s="4">
        <f>Table1[[#This Row],[user_count]]+Table1[[#This Row],[critic_count]]</f>
        <v>2725</v>
      </c>
      <c r="S3922" s="2">
        <f>100000*Table1[[#This Row],[review_count]]/Table1[[#This Row],[total sales]]</f>
        <v>1434.2105263157894</v>
      </c>
      <c r="T3922" s="2">
        <f>Table1[[#This Row],[total sales]]/(2017-Table1[[#This Row],[year_of_release]])</f>
        <v>47500</v>
      </c>
      <c r="U3922" s="9">
        <f>Table1[[#This Row],[na_sales]]/(2017-Table1[[#This Row],[year_of_release]])</f>
        <v>15000</v>
      </c>
      <c r="V3922" s="6">
        <f>Table1[[#This Row],[eu_sales]]/(2017-Table1[[#This Row],[year_of_release]])</f>
        <v>27500</v>
      </c>
      <c r="W3922" s="6">
        <f>Table1[[#This Row],[jp_sales]]/(2017-Table1[[#This Row],[year_of_release]])</f>
        <v>0</v>
      </c>
      <c r="X3922" s="6">
        <f>Table1[[#This Row],[other_sales]]/(2017-Table1[[#This Row],[year_of_release]])</f>
        <v>5000</v>
      </c>
      <c r="Y3922" s="4">
        <v>556861736</v>
      </c>
      <c r="Z3922" s="4">
        <v>442492884</v>
      </c>
      <c r="AA3922" s="4">
        <v>127445000</v>
      </c>
      <c r="AB3922" s="1">
        <f>Table1[[#This Row],[na_sales]]/Table1[[#This Row],[NA population]]</f>
        <v>1.0774667412235342E-4</v>
      </c>
      <c r="AC3922" s="1">
        <f>Table1[[#This Row],[eu_sales]]/Table1[[#This Row],[Eu population]]</f>
        <v>2.4859156831096067E-4</v>
      </c>
      <c r="AD3922" s="1">
        <f>Table1[[#This Row],[jp_sales]]/Table1[[#This Row],[Jp population]]</f>
        <v>0</v>
      </c>
    </row>
    <row r="3923" spans="1:30" x14ac:dyDescent="0.25">
      <c r="A3923" t="s">
        <v>3397</v>
      </c>
      <c r="B3923" t="s">
        <v>39</v>
      </c>
      <c r="C3923">
        <v>2008</v>
      </c>
      <c r="D3923" t="s">
        <v>73</v>
      </c>
      <c r="E3923" t="s">
        <v>83</v>
      </c>
      <c r="F3923" s="4">
        <v>60000</v>
      </c>
      <c r="G3923" s="4">
        <v>20000</v>
      </c>
      <c r="H3923" s="4">
        <v>100000</v>
      </c>
      <c r="I3923" s="4">
        <v>10000</v>
      </c>
      <c r="J3923">
        <v>6.2</v>
      </c>
      <c r="K3923">
        <v>22</v>
      </c>
      <c r="L3923">
        <v>7.6</v>
      </c>
      <c r="M3923" s="4">
        <v>31</v>
      </c>
      <c r="N3923" t="s">
        <v>553</v>
      </c>
      <c r="O3923" t="s">
        <v>67</v>
      </c>
      <c r="P3923" s="4">
        <v>190000</v>
      </c>
      <c r="Q3923" s="3">
        <f>AVERAGE(Table1[[#This Row],[critic_score]],Table1[[#This Row],[user_score]])</f>
        <v>6.9</v>
      </c>
      <c r="R3923" s="4">
        <f>Table1[[#This Row],[user_count]]+Table1[[#This Row],[critic_count]]</f>
        <v>53</v>
      </c>
      <c r="S3923" s="2">
        <f>100000*Table1[[#This Row],[review_count]]/Table1[[#This Row],[total sales]]</f>
        <v>27.894736842105264</v>
      </c>
      <c r="T3923" s="2">
        <f>Table1[[#This Row],[total sales]]/(2017-Table1[[#This Row],[year_of_release]])</f>
        <v>21111.111111111109</v>
      </c>
      <c r="U3923" s="9">
        <f>Table1[[#This Row],[na_sales]]/(2017-Table1[[#This Row],[year_of_release]])</f>
        <v>6666.666666666667</v>
      </c>
      <c r="V3923" s="6">
        <f>Table1[[#This Row],[eu_sales]]/(2017-Table1[[#This Row],[year_of_release]])</f>
        <v>2222.2222222222222</v>
      </c>
      <c r="W3923" s="6">
        <f>Table1[[#This Row],[jp_sales]]/(2017-Table1[[#This Row],[year_of_release]])</f>
        <v>11111.111111111111</v>
      </c>
      <c r="X3923" s="6">
        <f>Table1[[#This Row],[other_sales]]/(2017-Table1[[#This Row],[year_of_release]])</f>
        <v>1111.1111111111111</v>
      </c>
      <c r="Y3923" s="4">
        <v>528816311</v>
      </c>
      <c r="Z3923" s="4">
        <v>440001482</v>
      </c>
      <c r="AA3923" s="4">
        <v>128063000</v>
      </c>
      <c r="AB3923" s="1">
        <f>Table1[[#This Row],[na_sales]]/Table1[[#This Row],[NA population]]</f>
        <v>1.1346094806822251E-4</v>
      </c>
      <c r="AC3923" s="1">
        <f>Table1[[#This Row],[eu_sales]]/Table1[[#This Row],[Eu population]]</f>
        <v>4.5454392355887562E-5</v>
      </c>
      <c r="AD3923" s="1">
        <f>Table1[[#This Row],[jp_sales]]/Table1[[#This Row],[Jp population]]</f>
        <v>7.8086566767918912E-4</v>
      </c>
    </row>
    <row r="3924" spans="1:30" x14ac:dyDescent="0.25">
      <c r="A3924" t="s">
        <v>1320</v>
      </c>
      <c r="B3924" t="s">
        <v>103</v>
      </c>
      <c r="C3924">
        <v>2004</v>
      </c>
      <c r="D3924" t="s">
        <v>40</v>
      </c>
      <c r="E3924" t="s">
        <v>100</v>
      </c>
      <c r="F3924" s="4">
        <v>140000</v>
      </c>
      <c r="G3924" s="4">
        <v>40000</v>
      </c>
      <c r="H3924" s="4">
        <v>0</v>
      </c>
      <c r="I3924" s="4">
        <v>10000</v>
      </c>
      <c r="J3924">
        <v>6.7</v>
      </c>
      <c r="K3924">
        <v>23</v>
      </c>
      <c r="L3924">
        <v>8.8000000000000007</v>
      </c>
      <c r="M3924" s="4">
        <v>10</v>
      </c>
      <c r="N3924" t="s">
        <v>381</v>
      </c>
      <c r="O3924" t="s">
        <v>21</v>
      </c>
      <c r="P3924" s="4">
        <v>190000</v>
      </c>
      <c r="Q3924" s="3">
        <f>AVERAGE(Table1[[#This Row],[critic_score]],Table1[[#This Row],[user_score]])</f>
        <v>7.75</v>
      </c>
      <c r="R3924" s="4">
        <f>Table1[[#This Row],[user_count]]+Table1[[#This Row],[critic_count]]</f>
        <v>33</v>
      </c>
      <c r="S3924" s="2">
        <f>100000*Table1[[#This Row],[review_count]]/Table1[[#This Row],[total sales]]</f>
        <v>17.368421052631579</v>
      </c>
      <c r="T3924" s="2">
        <f>Table1[[#This Row],[total sales]]/(2017-Table1[[#This Row],[year_of_release]])</f>
        <v>14615.384615384615</v>
      </c>
      <c r="U3924" s="9">
        <f>Table1[[#This Row],[na_sales]]/(2017-Table1[[#This Row],[year_of_release]])</f>
        <v>10769.23076923077</v>
      </c>
      <c r="V3924" s="6">
        <f>Table1[[#This Row],[eu_sales]]/(2017-Table1[[#This Row],[year_of_release]])</f>
        <v>3076.9230769230771</v>
      </c>
      <c r="W3924" s="6">
        <f>Table1[[#This Row],[jp_sales]]/(2017-Table1[[#This Row],[year_of_release]])</f>
        <v>0</v>
      </c>
      <c r="X3924" s="6">
        <f>Table1[[#This Row],[other_sales]]/(2017-Table1[[#This Row],[year_of_release]])</f>
        <v>769.23076923076928</v>
      </c>
      <c r="Y3924" s="4">
        <v>505524224</v>
      </c>
      <c r="Z3924" s="4">
        <v>434174638</v>
      </c>
      <c r="AA3924" s="4">
        <v>127761000</v>
      </c>
      <c r="AB3924" s="1">
        <f>Table1[[#This Row],[na_sales]]/Table1[[#This Row],[NA population]]</f>
        <v>2.7694024015751219E-4</v>
      </c>
      <c r="AC3924" s="1">
        <f>Table1[[#This Row],[eu_sales]]/Table1[[#This Row],[Eu population]]</f>
        <v>9.2128826741832854E-5</v>
      </c>
      <c r="AD3924" s="1">
        <f>Table1[[#This Row],[jp_sales]]/Table1[[#This Row],[Jp population]]</f>
        <v>0</v>
      </c>
    </row>
    <row r="3925" spans="1:30" x14ac:dyDescent="0.25">
      <c r="A3925" t="s">
        <v>2584</v>
      </c>
      <c r="B3925" t="s">
        <v>892</v>
      </c>
      <c r="C3925">
        <v>2015</v>
      </c>
      <c r="D3925" t="s">
        <v>96</v>
      </c>
      <c r="E3925" t="s">
        <v>267</v>
      </c>
      <c r="F3925" s="4">
        <v>60000</v>
      </c>
      <c r="G3925" s="4">
        <v>40000</v>
      </c>
      <c r="H3925" s="4">
        <v>230000</v>
      </c>
      <c r="I3925" s="4">
        <v>30000</v>
      </c>
      <c r="J3925">
        <v>7</v>
      </c>
      <c r="K3925">
        <v>4</v>
      </c>
      <c r="L3925">
        <v>7.1</v>
      </c>
      <c r="M3925" s="4">
        <v>27</v>
      </c>
      <c r="N3925" t="s">
        <v>2585</v>
      </c>
      <c r="O3925" t="s">
        <v>67</v>
      </c>
      <c r="P3925" s="4">
        <v>360000</v>
      </c>
      <c r="Q3925" s="3">
        <f>AVERAGE(Table1[[#This Row],[critic_score]],Table1[[#This Row],[user_score]])</f>
        <v>7.05</v>
      </c>
      <c r="R3925" s="4">
        <f>Table1[[#This Row],[user_count]]+Table1[[#This Row],[critic_count]]</f>
        <v>31</v>
      </c>
      <c r="S3925" s="2">
        <f>100000*Table1[[#This Row],[review_count]]/Table1[[#This Row],[total sales]]</f>
        <v>8.6111111111111107</v>
      </c>
      <c r="T3925" s="2">
        <f>Table1[[#This Row],[total sales]]/(2017-Table1[[#This Row],[year_of_release]])</f>
        <v>180000</v>
      </c>
      <c r="U3925" s="9">
        <f>Table1[[#This Row],[na_sales]]/(2017-Table1[[#This Row],[year_of_release]])</f>
        <v>30000</v>
      </c>
      <c r="V3925" s="6">
        <f>Table1[[#This Row],[eu_sales]]/(2017-Table1[[#This Row],[year_of_release]])</f>
        <v>20000</v>
      </c>
      <c r="W3925" s="6">
        <f>Table1[[#This Row],[jp_sales]]/(2017-Table1[[#This Row],[year_of_release]])</f>
        <v>115000</v>
      </c>
      <c r="X3925" s="6">
        <f>Table1[[#This Row],[other_sales]]/(2017-Table1[[#This Row],[year_of_release]])</f>
        <v>15000</v>
      </c>
      <c r="Y3925" s="4">
        <v>567732286</v>
      </c>
      <c r="Z3925" s="4">
        <v>444588718</v>
      </c>
      <c r="AA3925" s="4">
        <v>127141000</v>
      </c>
      <c r="AB3925" s="1">
        <f>Table1[[#This Row],[na_sales]]/Table1[[#This Row],[NA population]]</f>
        <v>1.0568361440694955E-4</v>
      </c>
      <c r="AC3925" s="1">
        <f>Table1[[#This Row],[eu_sales]]/Table1[[#This Row],[Eu population]]</f>
        <v>8.9970794085692473E-5</v>
      </c>
      <c r="AD3925" s="1">
        <f>Table1[[#This Row],[jp_sales]]/Table1[[#This Row],[Jp population]]</f>
        <v>1.8090151878622947E-3</v>
      </c>
    </row>
    <row r="3926" spans="1:30" x14ac:dyDescent="0.25">
      <c r="A3926" t="s">
        <v>3402</v>
      </c>
      <c r="B3926" t="s">
        <v>26</v>
      </c>
      <c r="C3926">
        <v>2008</v>
      </c>
      <c r="D3926" t="s">
        <v>96</v>
      </c>
      <c r="E3926" t="s">
        <v>642</v>
      </c>
      <c r="F3926" s="4">
        <v>160000</v>
      </c>
      <c r="G3926" s="4">
        <v>0</v>
      </c>
      <c r="H3926" s="4">
        <v>20000</v>
      </c>
      <c r="I3926" s="4">
        <v>10000</v>
      </c>
      <c r="J3926">
        <v>7.2</v>
      </c>
      <c r="K3926">
        <v>36</v>
      </c>
      <c r="L3926">
        <v>7.6</v>
      </c>
      <c r="M3926" s="4">
        <v>19</v>
      </c>
      <c r="N3926" t="s">
        <v>655</v>
      </c>
      <c r="O3926" t="s">
        <v>84</v>
      </c>
      <c r="P3926" s="4">
        <v>190000</v>
      </c>
      <c r="Q3926" s="3">
        <f>AVERAGE(Table1[[#This Row],[critic_score]],Table1[[#This Row],[user_score]])</f>
        <v>7.4</v>
      </c>
      <c r="R3926" s="4">
        <f>Table1[[#This Row],[user_count]]+Table1[[#This Row],[critic_count]]</f>
        <v>55</v>
      </c>
      <c r="S3926" s="2">
        <f>100000*Table1[[#This Row],[review_count]]/Table1[[#This Row],[total sales]]</f>
        <v>28.94736842105263</v>
      </c>
      <c r="T3926" s="2">
        <f>Table1[[#This Row],[total sales]]/(2017-Table1[[#This Row],[year_of_release]])</f>
        <v>21111.111111111109</v>
      </c>
      <c r="U3926" s="9">
        <f>Table1[[#This Row],[na_sales]]/(2017-Table1[[#This Row],[year_of_release]])</f>
        <v>17777.777777777777</v>
      </c>
      <c r="V3926" s="6">
        <f>Table1[[#This Row],[eu_sales]]/(2017-Table1[[#This Row],[year_of_release]])</f>
        <v>0</v>
      </c>
      <c r="W3926" s="6">
        <f>Table1[[#This Row],[jp_sales]]/(2017-Table1[[#This Row],[year_of_release]])</f>
        <v>2222.2222222222222</v>
      </c>
      <c r="X3926" s="6">
        <f>Table1[[#This Row],[other_sales]]/(2017-Table1[[#This Row],[year_of_release]])</f>
        <v>1111.1111111111111</v>
      </c>
      <c r="Y3926" s="4">
        <v>528816311</v>
      </c>
      <c r="Z3926" s="4">
        <v>440001482</v>
      </c>
      <c r="AA3926" s="4">
        <v>128063000</v>
      </c>
      <c r="AB3926" s="1">
        <f>Table1[[#This Row],[na_sales]]/Table1[[#This Row],[NA population]]</f>
        <v>3.0256252818192667E-4</v>
      </c>
      <c r="AC3926" s="1">
        <f>Table1[[#This Row],[eu_sales]]/Table1[[#This Row],[Eu population]]</f>
        <v>0</v>
      </c>
      <c r="AD3926" s="1">
        <f>Table1[[#This Row],[jp_sales]]/Table1[[#This Row],[Jp population]]</f>
        <v>1.5617313353583783E-4</v>
      </c>
    </row>
    <row r="3927" spans="1:30" x14ac:dyDescent="0.25">
      <c r="A3927" t="s">
        <v>2250</v>
      </c>
      <c r="B3927" t="s">
        <v>34</v>
      </c>
      <c r="C3927">
        <v>2007</v>
      </c>
      <c r="D3927" t="s">
        <v>40</v>
      </c>
      <c r="E3927" t="s">
        <v>267</v>
      </c>
      <c r="F3927" s="4">
        <v>150000</v>
      </c>
      <c r="G3927" s="4">
        <v>10000</v>
      </c>
      <c r="H3927" s="4">
        <v>20000</v>
      </c>
      <c r="I3927" s="4">
        <v>10000</v>
      </c>
      <c r="J3927">
        <v>5.5</v>
      </c>
      <c r="K3927">
        <v>34</v>
      </c>
      <c r="L3927">
        <v>6.8</v>
      </c>
      <c r="M3927" s="4">
        <v>20</v>
      </c>
      <c r="N3927" t="s">
        <v>1710</v>
      </c>
      <c r="O3927" t="s">
        <v>67</v>
      </c>
      <c r="P3927" s="4">
        <v>190000</v>
      </c>
      <c r="Q3927" s="3">
        <f>AVERAGE(Table1[[#This Row],[critic_score]],Table1[[#This Row],[user_score]])</f>
        <v>6.15</v>
      </c>
      <c r="R3927" s="4">
        <f>Table1[[#This Row],[user_count]]+Table1[[#This Row],[critic_count]]</f>
        <v>54</v>
      </c>
      <c r="S3927" s="2">
        <f>100000*Table1[[#This Row],[review_count]]/Table1[[#This Row],[total sales]]</f>
        <v>28.421052631578949</v>
      </c>
      <c r="T3927" s="2">
        <f>Table1[[#This Row],[total sales]]/(2017-Table1[[#This Row],[year_of_release]])</f>
        <v>19000</v>
      </c>
      <c r="U3927" s="9">
        <f>Table1[[#This Row],[na_sales]]/(2017-Table1[[#This Row],[year_of_release]])</f>
        <v>15000</v>
      </c>
      <c r="V3927" s="6">
        <f>Table1[[#This Row],[eu_sales]]/(2017-Table1[[#This Row],[year_of_release]])</f>
        <v>1000</v>
      </c>
      <c r="W3927" s="6">
        <f>Table1[[#This Row],[jp_sales]]/(2017-Table1[[#This Row],[year_of_release]])</f>
        <v>2000</v>
      </c>
      <c r="X3927" s="6">
        <f>Table1[[#This Row],[other_sales]]/(2017-Table1[[#This Row],[year_of_release]])</f>
        <v>1000</v>
      </c>
      <c r="Y3927" s="4">
        <v>522751172</v>
      </c>
      <c r="Z3927" s="4">
        <v>438594184</v>
      </c>
      <c r="AA3927" s="4">
        <v>128001000</v>
      </c>
      <c r="AB3927" s="1">
        <f>Table1[[#This Row],[na_sales]]/Table1[[#This Row],[NA population]]</f>
        <v>2.8694340258695776E-4</v>
      </c>
      <c r="AC3927" s="1">
        <f>Table1[[#This Row],[eu_sales]]/Table1[[#This Row],[Eu population]]</f>
        <v>2.280011993957494E-5</v>
      </c>
      <c r="AD3927" s="1">
        <f>Table1[[#This Row],[jp_sales]]/Table1[[#This Row],[Jp population]]</f>
        <v>1.5624877930641166E-4</v>
      </c>
    </row>
    <row r="3928" spans="1:30" x14ac:dyDescent="0.25">
      <c r="A3928" t="s">
        <v>3403</v>
      </c>
      <c r="B3928" t="s">
        <v>26</v>
      </c>
      <c r="C3928">
        <v>2007</v>
      </c>
      <c r="D3928" t="s">
        <v>191</v>
      </c>
      <c r="E3928" t="s">
        <v>1413</v>
      </c>
      <c r="F3928" s="4">
        <v>0</v>
      </c>
      <c r="G3928" s="4">
        <v>0</v>
      </c>
      <c r="H3928" s="4">
        <v>190000</v>
      </c>
      <c r="I3928" s="4">
        <v>0</v>
      </c>
      <c r="J3928">
        <v>7.8</v>
      </c>
      <c r="K3928">
        <v>14</v>
      </c>
      <c r="L3928">
        <v>7.5</v>
      </c>
      <c r="M3928" s="4">
        <v>13</v>
      </c>
      <c r="N3928" t="s">
        <v>3404</v>
      </c>
      <c r="O3928" t="s">
        <v>21</v>
      </c>
      <c r="P3928" s="4">
        <v>190000</v>
      </c>
      <c r="Q3928" s="3">
        <f>AVERAGE(Table1[[#This Row],[critic_score]],Table1[[#This Row],[user_score]])</f>
        <v>7.65</v>
      </c>
      <c r="R3928" s="4">
        <f>Table1[[#This Row],[user_count]]+Table1[[#This Row],[critic_count]]</f>
        <v>27</v>
      </c>
      <c r="S3928" s="2">
        <f>100000*Table1[[#This Row],[review_count]]/Table1[[#This Row],[total sales]]</f>
        <v>14.210526315789474</v>
      </c>
      <c r="T3928" s="2">
        <f>Table1[[#This Row],[total sales]]/(2017-Table1[[#This Row],[year_of_release]])</f>
        <v>19000</v>
      </c>
      <c r="U3928" s="9">
        <f>Table1[[#This Row],[na_sales]]/(2017-Table1[[#This Row],[year_of_release]])</f>
        <v>0</v>
      </c>
      <c r="V3928" s="6">
        <f>Table1[[#This Row],[eu_sales]]/(2017-Table1[[#This Row],[year_of_release]])</f>
        <v>0</v>
      </c>
      <c r="W3928" s="6">
        <f>Table1[[#This Row],[jp_sales]]/(2017-Table1[[#This Row],[year_of_release]])</f>
        <v>19000</v>
      </c>
      <c r="X3928" s="6">
        <f>Table1[[#This Row],[other_sales]]/(2017-Table1[[#This Row],[year_of_release]])</f>
        <v>0</v>
      </c>
      <c r="Y3928" s="4">
        <v>522751172</v>
      </c>
      <c r="Z3928" s="4">
        <v>438594184</v>
      </c>
      <c r="AA3928" s="4">
        <v>128001000</v>
      </c>
      <c r="AB3928" s="1">
        <f>Table1[[#This Row],[na_sales]]/Table1[[#This Row],[NA population]]</f>
        <v>0</v>
      </c>
      <c r="AC3928" s="1">
        <f>Table1[[#This Row],[eu_sales]]/Table1[[#This Row],[Eu population]]</f>
        <v>0</v>
      </c>
      <c r="AD3928" s="1">
        <f>Table1[[#This Row],[jp_sales]]/Table1[[#This Row],[Jp population]]</f>
        <v>1.4843634034109108E-3</v>
      </c>
    </row>
    <row r="3929" spans="1:30" x14ac:dyDescent="0.25">
      <c r="A3929" t="s">
        <v>3405</v>
      </c>
      <c r="B3929" t="s">
        <v>18</v>
      </c>
      <c r="C3929">
        <v>2007</v>
      </c>
      <c r="D3929" t="s">
        <v>191</v>
      </c>
      <c r="E3929" t="s">
        <v>267</v>
      </c>
      <c r="F3929" s="4">
        <v>70000</v>
      </c>
      <c r="G3929" s="4">
        <v>0</v>
      </c>
      <c r="H3929" s="4">
        <v>110000</v>
      </c>
      <c r="I3929" s="4">
        <v>10000</v>
      </c>
      <c r="J3929">
        <v>6.7</v>
      </c>
      <c r="K3929">
        <v>17</v>
      </c>
      <c r="L3929">
        <v>8.5</v>
      </c>
      <c r="M3929" s="4">
        <v>32</v>
      </c>
      <c r="N3929" t="s">
        <v>2509</v>
      </c>
      <c r="O3929" t="s">
        <v>67</v>
      </c>
      <c r="P3929" s="4">
        <v>190000</v>
      </c>
      <c r="Q3929" s="3">
        <f>AVERAGE(Table1[[#This Row],[critic_score]],Table1[[#This Row],[user_score]])</f>
        <v>7.6</v>
      </c>
      <c r="R3929" s="4">
        <f>Table1[[#This Row],[user_count]]+Table1[[#This Row],[critic_count]]</f>
        <v>49</v>
      </c>
      <c r="S3929" s="2">
        <f>100000*Table1[[#This Row],[review_count]]/Table1[[#This Row],[total sales]]</f>
        <v>25.789473684210527</v>
      </c>
      <c r="T3929" s="2">
        <f>Table1[[#This Row],[total sales]]/(2017-Table1[[#This Row],[year_of_release]])</f>
        <v>19000</v>
      </c>
      <c r="U3929" s="9">
        <f>Table1[[#This Row],[na_sales]]/(2017-Table1[[#This Row],[year_of_release]])</f>
        <v>7000</v>
      </c>
      <c r="V3929" s="6">
        <f>Table1[[#This Row],[eu_sales]]/(2017-Table1[[#This Row],[year_of_release]])</f>
        <v>0</v>
      </c>
      <c r="W3929" s="6">
        <f>Table1[[#This Row],[jp_sales]]/(2017-Table1[[#This Row],[year_of_release]])</f>
        <v>11000</v>
      </c>
      <c r="X3929" s="6">
        <f>Table1[[#This Row],[other_sales]]/(2017-Table1[[#This Row],[year_of_release]])</f>
        <v>1000</v>
      </c>
      <c r="Y3929" s="4">
        <v>522751172</v>
      </c>
      <c r="Z3929" s="4">
        <v>438594184</v>
      </c>
      <c r="AA3929" s="4">
        <v>128001000</v>
      </c>
      <c r="AB3929" s="1">
        <f>Table1[[#This Row],[na_sales]]/Table1[[#This Row],[NA population]]</f>
        <v>1.3390692120724695E-4</v>
      </c>
      <c r="AC3929" s="1">
        <f>Table1[[#This Row],[eu_sales]]/Table1[[#This Row],[Eu population]]</f>
        <v>0</v>
      </c>
      <c r="AD3929" s="1">
        <f>Table1[[#This Row],[jp_sales]]/Table1[[#This Row],[Jp population]]</f>
        <v>8.5936828618526418E-4</v>
      </c>
    </row>
    <row r="3930" spans="1:30" x14ac:dyDescent="0.25">
      <c r="A3930" t="s">
        <v>3406</v>
      </c>
      <c r="B3930" t="s">
        <v>39</v>
      </c>
      <c r="C3930">
        <v>2010</v>
      </c>
      <c r="D3930" t="s">
        <v>19</v>
      </c>
      <c r="E3930" t="s">
        <v>83</v>
      </c>
      <c r="F3930" s="4">
        <v>110000</v>
      </c>
      <c r="G3930" s="4">
        <v>50000</v>
      </c>
      <c r="H3930" s="4">
        <v>0</v>
      </c>
      <c r="I3930" s="4">
        <v>30000</v>
      </c>
      <c r="J3930">
        <v>6.1</v>
      </c>
      <c r="K3930">
        <v>26</v>
      </c>
      <c r="L3930">
        <v>6.5</v>
      </c>
      <c r="M3930" s="4">
        <v>8</v>
      </c>
      <c r="N3930" t="s">
        <v>189</v>
      </c>
      <c r="O3930" t="s">
        <v>67</v>
      </c>
      <c r="P3930" s="4">
        <v>190000</v>
      </c>
      <c r="Q3930" s="3">
        <f>AVERAGE(Table1[[#This Row],[critic_score]],Table1[[#This Row],[user_score]])</f>
        <v>6.3</v>
      </c>
      <c r="R3930" s="4">
        <f>Table1[[#This Row],[user_count]]+Table1[[#This Row],[critic_count]]</f>
        <v>34</v>
      </c>
      <c r="S3930" s="2">
        <f>100000*Table1[[#This Row],[review_count]]/Table1[[#This Row],[total sales]]</f>
        <v>17.894736842105264</v>
      </c>
      <c r="T3930" s="2">
        <f>Table1[[#This Row],[total sales]]/(2017-Table1[[#This Row],[year_of_release]])</f>
        <v>27142.857142857141</v>
      </c>
      <c r="U3930" s="9">
        <f>Table1[[#This Row],[na_sales]]/(2017-Table1[[#This Row],[year_of_release]])</f>
        <v>15714.285714285714</v>
      </c>
      <c r="V3930" s="6">
        <f>Table1[[#This Row],[eu_sales]]/(2017-Table1[[#This Row],[year_of_release]])</f>
        <v>7142.8571428571431</v>
      </c>
      <c r="W3930" s="6">
        <f>Table1[[#This Row],[jp_sales]]/(2017-Table1[[#This Row],[year_of_release]])</f>
        <v>0</v>
      </c>
      <c r="X3930" s="6">
        <f>Table1[[#This Row],[other_sales]]/(2017-Table1[[#This Row],[year_of_release]])</f>
        <v>4285.7142857142853</v>
      </c>
      <c r="Y3930" s="4">
        <v>540520772</v>
      </c>
      <c r="Z3930" s="4">
        <v>441654761</v>
      </c>
      <c r="AA3930" s="4">
        <v>128070000</v>
      </c>
      <c r="AB3930" s="1">
        <f>Table1[[#This Row],[na_sales]]/Table1[[#This Row],[NA population]]</f>
        <v>2.035074426334905E-4</v>
      </c>
      <c r="AC3930" s="1">
        <f>Table1[[#This Row],[eu_sales]]/Table1[[#This Row],[Eu population]]</f>
        <v>1.1321059890034786E-4</v>
      </c>
      <c r="AD3930" s="1">
        <f>Table1[[#This Row],[jp_sales]]/Table1[[#This Row],[Jp population]]</f>
        <v>0</v>
      </c>
    </row>
    <row r="3931" spans="1:30" x14ac:dyDescent="0.25">
      <c r="A3931" t="s">
        <v>2709</v>
      </c>
      <c r="B3931" t="s">
        <v>34</v>
      </c>
      <c r="C3931">
        <v>2012</v>
      </c>
      <c r="D3931" t="s">
        <v>40</v>
      </c>
      <c r="E3931" t="s">
        <v>403</v>
      </c>
      <c r="F3931" s="4">
        <v>90000</v>
      </c>
      <c r="G3931" s="4">
        <v>60000</v>
      </c>
      <c r="H3931" s="4">
        <v>20000</v>
      </c>
      <c r="I3931" s="4">
        <v>20000</v>
      </c>
      <c r="J3931">
        <v>7.4</v>
      </c>
      <c r="K3931">
        <v>43</v>
      </c>
      <c r="L3931">
        <v>8</v>
      </c>
      <c r="M3931" s="4">
        <v>185</v>
      </c>
      <c r="N3931" t="s">
        <v>403</v>
      </c>
      <c r="O3931" t="s">
        <v>43</v>
      </c>
      <c r="P3931" s="4">
        <v>190000</v>
      </c>
      <c r="Q3931" s="3">
        <f>AVERAGE(Table1[[#This Row],[critic_score]],Table1[[#This Row],[user_score]])</f>
        <v>7.7</v>
      </c>
      <c r="R3931" s="4">
        <f>Table1[[#This Row],[user_count]]+Table1[[#This Row],[critic_count]]</f>
        <v>228</v>
      </c>
      <c r="S3931" s="2">
        <f>100000*Table1[[#This Row],[review_count]]/Table1[[#This Row],[total sales]]</f>
        <v>120</v>
      </c>
      <c r="T3931" s="2">
        <f>Table1[[#This Row],[total sales]]/(2017-Table1[[#This Row],[year_of_release]])</f>
        <v>38000</v>
      </c>
      <c r="U3931" s="9">
        <f>Table1[[#This Row],[na_sales]]/(2017-Table1[[#This Row],[year_of_release]])</f>
        <v>18000</v>
      </c>
      <c r="V3931" s="6">
        <f>Table1[[#This Row],[eu_sales]]/(2017-Table1[[#This Row],[year_of_release]])</f>
        <v>12000</v>
      </c>
      <c r="W3931" s="6">
        <f>Table1[[#This Row],[jp_sales]]/(2017-Table1[[#This Row],[year_of_release]])</f>
        <v>4000</v>
      </c>
      <c r="X3931" s="6">
        <f>Table1[[#This Row],[other_sales]]/(2017-Table1[[#This Row],[year_of_release]])</f>
        <v>4000</v>
      </c>
      <c r="Y3931" s="4">
        <v>551484507</v>
      </c>
      <c r="Z3931" s="4">
        <v>441417242</v>
      </c>
      <c r="AA3931" s="4">
        <v>127629000</v>
      </c>
      <c r="AB3931" s="1">
        <f>Table1[[#This Row],[na_sales]]/Table1[[#This Row],[NA population]]</f>
        <v>1.6319588104040791E-4</v>
      </c>
      <c r="AC3931" s="1">
        <f>Table1[[#This Row],[eu_sales]]/Table1[[#This Row],[Eu population]]</f>
        <v>1.3592581868381118E-4</v>
      </c>
      <c r="AD3931" s="1">
        <f>Table1[[#This Row],[jp_sales]]/Table1[[#This Row],[Jp population]]</f>
        <v>1.5670419732192526E-4</v>
      </c>
    </row>
    <row r="3932" spans="1:30" x14ac:dyDescent="0.25">
      <c r="A3932" t="s">
        <v>3409</v>
      </c>
      <c r="B3932" t="s">
        <v>103</v>
      </c>
      <c r="C3932">
        <v>2002</v>
      </c>
      <c r="D3932" t="s">
        <v>23</v>
      </c>
      <c r="E3932" t="s">
        <v>403</v>
      </c>
      <c r="F3932" s="4">
        <v>120000</v>
      </c>
      <c r="G3932" s="4">
        <v>30000</v>
      </c>
      <c r="H3932" s="4">
        <v>30000</v>
      </c>
      <c r="I3932" s="4">
        <v>10000</v>
      </c>
      <c r="J3932">
        <v>8.1999999999999993</v>
      </c>
      <c r="K3932">
        <v>24</v>
      </c>
      <c r="L3932">
        <v>8.1999999999999993</v>
      </c>
      <c r="M3932" s="4">
        <v>24</v>
      </c>
      <c r="N3932" t="s">
        <v>2487</v>
      </c>
      <c r="O3932" t="s">
        <v>21</v>
      </c>
      <c r="P3932" s="4">
        <v>190000</v>
      </c>
      <c r="Q3932" s="3">
        <f>AVERAGE(Table1[[#This Row],[critic_score]],Table1[[#This Row],[user_score]])</f>
        <v>8.1999999999999993</v>
      </c>
      <c r="R3932" s="4">
        <f>Table1[[#This Row],[user_count]]+Table1[[#This Row],[critic_count]]</f>
        <v>48</v>
      </c>
      <c r="S3932" s="2">
        <f>100000*Table1[[#This Row],[review_count]]/Table1[[#This Row],[total sales]]</f>
        <v>25.263157894736842</v>
      </c>
      <c r="T3932" s="2">
        <f>Table1[[#This Row],[total sales]]/(2017-Table1[[#This Row],[year_of_release]])</f>
        <v>12666.666666666666</v>
      </c>
      <c r="U3932" s="9">
        <f>Table1[[#This Row],[na_sales]]/(2017-Table1[[#This Row],[year_of_release]])</f>
        <v>8000</v>
      </c>
      <c r="V3932" s="6">
        <f>Table1[[#This Row],[eu_sales]]/(2017-Table1[[#This Row],[year_of_release]])</f>
        <v>2000</v>
      </c>
      <c r="W3932" s="6">
        <f>Table1[[#This Row],[jp_sales]]/(2017-Table1[[#This Row],[year_of_release]])</f>
        <v>2000</v>
      </c>
      <c r="X3932" s="6">
        <f>Table1[[#This Row],[other_sales]]/(2017-Table1[[#This Row],[year_of_release]])</f>
        <v>666.66666666666663</v>
      </c>
      <c r="Y3932" s="4">
        <v>495013192</v>
      </c>
      <c r="Z3932" s="4">
        <v>431019772</v>
      </c>
      <c r="AA3932" s="4">
        <v>127445000</v>
      </c>
      <c r="AB3932" s="1">
        <f>Table1[[#This Row],[na_sales]]/Table1[[#This Row],[NA population]]</f>
        <v>2.4241778186792241E-4</v>
      </c>
      <c r="AC3932" s="1">
        <f>Table1[[#This Row],[eu_sales]]/Table1[[#This Row],[Eu population]]</f>
        <v>6.9602375456687864E-5</v>
      </c>
      <c r="AD3932" s="1">
        <f>Table1[[#This Row],[jp_sales]]/Table1[[#This Row],[Jp population]]</f>
        <v>2.3539566087331791E-4</v>
      </c>
    </row>
    <row r="3933" spans="1:30" x14ac:dyDescent="0.25">
      <c r="A3933" t="s">
        <v>1139</v>
      </c>
      <c r="B3933" t="s">
        <v>113</v>
      </c>
      <c r="C3933">
        <v>2011</v>
      </c>
      <c r="D3933" t="s">
        <v>23</v>
      </c>
      <c r="E3933" t="s">
        <v>981</v>
      </c>
      <c r="F3933" s="4">
        <v>0</v>
      </c>
      <c r="G3933" s="4">
        <v>150000</v>
      </c>
      <c r="H3933" s="4">
        <v>0</v>
      </c>
      <c r="I3933" s="4">
        <v>40000</v>
      </c>
      <c r="J3933">
        <v>8.3000000000000007</v>
      </c>
      <c r="K3933">
        <v>10</v>
      </c>
      <c r="L3933">
        <v>7.2</v>
      </c>
      <c r="M3933" s="4">
        <v>83</v>
      </c>
      <c r="N3933" t="s">
        <v>981</v>
      </c>
      <c r="O3933" t="s">
        <v>21</v>
      </c>
      <c r="P3933" s="4">
        <v>190000</v>
      </c>
      <c r="Q3933" s="3">
        <f>AVERAGE(Table1[[#This Row],[critic_score]],Table1[[#This Row],[user_score]])</f>
        <v>7.75</v>
      </c>
      <c r="R3933" s="4">
        <f>Table1[[#This Row],[user_count]]+Table1[[#This Row],[critic_count]]</f>
        <v>93</v>
      </c>
      <c r="S3933" s="2">
        <f>100000*Table1[[#This Row],[review_count]]/Table1[[#This Row],[total sales]]</f>
        <v>48.94736842105263</v>
      </c>
      <c r="T3933" s="2">
        <f>Table1[[#This Row],[total sales]]/(2017-Table1[[#This Row],[year_of_release]])</f>
        <v>31666.666666666668</v>
      </c>
      <c r="U3933" s="9">
        <f>Table1[[#This Row],[na_sales]]/(2017-Table1[[#This Row],[year_of_release]])</f>
        <v>0</v>
      </c>
      <c r="V3933" s="6">
        <f>Table1[[#This Row],[eu_sales]]/(2017-Table1[[#This Row],[year_of_release]])</f>
        <v>25000</v>
      </c>
      <c r="W3933" s="6">
        <f>Table1[[#This Row],[jp_sales]]/(2017-Table1[[#This Row],[year_of_release]])</f>
        <v>0</v>
      </c>
      <c r="X3933" s="6">
        <f>Table1[[#This Row],[other_sales]]/(2017-Table1[[#This Row],[year_of_release]])</f>
        <v>6666.666666666667</v>
      </c>
      <c r="Y3933" s="4">
        <v>545961365</v>
      </c>
      <c r="Z3933" s="4">
        <v>440756453</v>
      </c>
      <c r="AA3933" s="4">
        <v>127833000</v>
      </c>
      <c r="AB3933" s="1">
        <f>Table1[[#This Row],[na_sales]]/Table1[[#This Row],[NA population]]</f>
        <v>0</v>
      </c>
      <c r="AC3933" s="1">
        <f>Table1[[#This Row],[eu_sales]]/Table1[[#This Row],[Eu population]]</f>
        <v>3.403240020175042E-4</v>
      </c>
      <c r="AD3933" s="1">
        <f>Table1[[#This Row],[jp_sales]]/Table1[[#This Row],[Jp population]]</f>
        <v>0</v>
      </c>
    </row>
    <row r="3934" spans="1:30" x14ac:dyDescent="0.25">
      <c r="A3934" t="s">
        <v>3411</v>
      </c>
      <c r="B3934" t="s">
        <v>45</v>
      </c>
      <c r="C3934">
        <v>2006</v>
      </c>
      <c r="D3934" t="s">
        <v>40</v>
      </c>
      <c r="E3934" t="s">
        <v>642</v>
      </c>
      <c r="F3934" s="4">
        <v>0</v>
      </c>
      <c r="G3934" s="4">
        <v>0</v>
      </c>
      <c r="H3934" s="4">
        <v>190000</v>
      </c>
      <c r="I3934" s="4">
        <v>0</v>
      </c>
      <c r="J3934">
        <v>5.5</v>
      </c>
      <c r="K3934">
        <v>20</v>
      </c>
      <c r="L3934">
        <v>7.3</v>
      </c>
      <c r="M3934" s="4">
        <v>7</v>
      </c>
      <c r="N3934" t="s">
        <v>643</v>
      </c>
      <c r="O3934" t="s">
        <v>67</v>
      </c>
      <c r="P3934" s="4">
        <v>190000</v>
      </c>
      <c r="Q3934" s="3">
        <f>AVERAGE(Table1[[#This Row],[critic_score]],Table1[[#This Row],[user_score]])</f>
        <v>6.4</v>
      </c>
      <c r="R3934" s="4">
        <f>Table1[[#This Row],[user_count]]+Table1[[#This Row],[critic_count]]</f>
        <v>27</v>
      </c>
      <c r="S3934" s="2">
        <f>100000*Table1[[#This Row],[review_count]]/Table1[[#This Row],[total sales]]</f>
        <v>14.210526315789474</v>
      </c>
      <c r="T3934" s="2">
        <f>Table1[[#This Row],[total sales]]/(2017-Table1[[#This Row],[year_of_release]])</f>
        <v>17272.727272727272</v>
      </c>
      <c r="U3934" s="9">
        <f>Table1[[#This Row],[na_sales]]/(2017-Table1[[#This Row],[year_of_release]])</f>
        <v>0</v>
      </c>
      <c r="V3934" s="6">
        <f>Table1[[#This Row],[eu_sales]]/(2017-Table1[[#This Row],[year_of_release]])</f>
        <v>0</v>
      </c>
      <c r="W3934" s="6">
        <f>Table1[[#This Row],[jp_sales]]/(2017-Table1[[#This Row],[year_of_release]])</f>
        <v>17272.727272727272</v>
      </c>
      <c r="X3934" s="6">
        <f>Table1[[#This Row],[other_sales]]/(2017-Table1[[#This Row],[year_of_release]])</f>
        <v>0</v>
      </c>
      <c r="Y3934" s="4">
        <v>516818555</v>
      </c>
      <c r="Z3934" s="4">
        <v>437126892</v>
      </c>
      <c r="AA3934" s="4">
        <v>127854000</v>
      </c>
      <c r="AB3934" s="1">
        <f>Table1[[#This Row],[na_sales]]/Table1[[#This Row],[NA population]]</f>
        <v>0</v>
      </c>
      <c r="AC3934" s="1">
        <f>Table1[[#This Row],[eu_sales]]/Table1[[#This Row],[Eu population]]</f>
        <v>0</v>
      </c>
      <c r="AD3934" s="1">
        <f>Table1[[#This Row],[jp_sales]]/Table1[[#This Row],[Jp population]]</f>
        <v>1.4860700486492406E-3</v>
      </c>
    </row>
    <row r="3935" spans="1:30" x14ac:dyDescent="0.25">
      <c r="A3935" t="s">
        <v>2500</v>
      </c>
      <c r="B3935" t="s">
        <v>103</v>
      </c>
      <c r="C3935">
        <v>2002</v>
      </c>
      <c r="D3935" t="s">
        <v>40</v>
      </c>
      <c r="E3935" t="s">
        <v>270</v>
      </c>
      <c r="F3935" s="4">
        <v>140000</v>
      </c>
      <c r="G3935" s="4">
        <v>40000</v>
      </c>
      <c r="H3935" s="4">
        <v>0</v>
      </c>
      <c r="I3935" s="4">
        <v>10000</v>
      </c>
      <c r="J3935">
        <v>7.6</v>
      </c>
      <c r="K3935">
        <v>22</v>
      </c>
      <c r="L3935">
        <v>9</v>
      </c>
      <c r="M3935" s="4">
        <v>9</v>
      </c>
      <c r="N3935" t="s">
        <v>991</v>
      </c>
      <c r="O3935" t="s">
        <v>43</v>
      </c>
      <c r="P3935" s="4">
        <v>190000</v>
      </c>
      <c r="Q3935" s="3">
        <f>AVERAGE(Table1[[#This Row],[critic_score]],Table1[[#This Row],[user_score]])</f>
        <v>8.3000000000000007</v>
      </c>
      <c r="R3935" s="4">
        <f>Table1[[#This Row],[user_count]]+Table1[[#This Row],[critic_count]]</f>
        <v>31</v>
      </c>
      <c r="S3935" s="2">
        <f>100000*Table1[[#This Row],[review_count]]/Table1[[#This Row],[total sales]]</f>
        <v>16.315789473684209</v>
      </c>
      <c r="T3935" s="2">
        <f>Table1[[#This Row],[total sales]]/(2017-Table1[[#This Row],[year_of_release]])</f>
        <v>12666.666666666666</v>
      </c>
      <c r="U3935" s="9">
        <f>Table1[[#This Row],[na_sales]]/(2017-Table1[[#This Row],[year_of_release]])</f>
        <v>9333.3333333333339</v>
      </c>
      <c r="V3935" s="6">
        <f>Table1[[#This Row],[eu_sales]]/(2017-Table1[[#This Row],[year_of_release]])</f>
        <v>2666.6666666666665</v>
      </c>
      <c r="W3935" s="6">
        <f>Table1[[#This Row],[jp_sales]]/(2017-Table1[[#This Row],[year_of_release]])</f>
        <v>0</v>
      </c>
      <c r="X3935" s="6">
        <f>Table1[[#This Row],[other_sales]]/(2017-Table1[[#This Row],[year_of_release]])</f>
        <v>666.66666666666663</v>
      </c>
      <c r="Y3935" s="4">
        <v>495013192</v>
      </c>
      <c r="Z3935" s="4">
        <v>431019772</v>
      </c>
      <c r="AA3935" s="4">
        <v>127445000</v>
      </c>
      <c r="AB3935" s="1">
        <f>Table1[[#This Row],[na_sales]]/Table1[[#This Row],[NA population]]</f>
        <v>2.8282074551257618E-4</v>
      </c>
      <c r="AC3935" s="1">
        <f>Table1[[#This Row],[eu_sales]]/Table1[[#This Row],[Eu population]]</f>
        <v>9.2803167275583819E-5</v>
      </c>
      <c r="AD3935" s="1">
        <f>Table1[[#This Row],[jp_sales]]/Table1[[#This Row],[Jp population]]</f>
        <v>0</v>
      </c>
    </row>
    <row r="3936" spans="1:30" x14ac:dyDescent="0.25">
      <c r="A3936" t="s">
        <v>829</v>
      </c>
      <c r="B3936" t="s">
        <v>113</v>
      </c>
      <c r="C3936">
        <v>2013</v>
      </c>
      <c r="D3936" t="s">
        <v>40</v>
      </c>
      <c r="E3936" t="s">
        <v>572</v>
      </c>
      <c r="F3936" s="4">
        <v>110000</v>
      </c>
      <c r="G3936" s="4">
        <v>60000</v>
      </c>
      <c r="H3936" s="4">
        <v>0</v>
      </c>
      <c r="I3936" s="4">
        <v>20000</v>
      </c>
      <c r="J3936">
        <v>8.6</v>
      </c>
      <c r="K3936">
        <v>45</v>
      </c>
      <c r="L3936">
        <v>7.4</v>
      </c>
      <c r="M3936" s="4">
        <v>1543</v>
      </c>
      <c r="N3936" t="s">
        <v>426</v>
      </c>
      <c r="O3936" t="s">
        <v>43</v>
      </c>
      <c r="P3936" s="4">
        <v>190000</v>
      </c>
      <c r="Q3936" s="3">
        <f>AVERAGE(Table1[[#This Row],[critic_score]],Table1[[#This Row],[user_score]])</f>
        <v>8</v>
      </c>
      <c r="R3936" s="4">
        <f>Table1[[#This Row],[user_count]]+Table1[[#This Row],[critic_count]]</f>
        <v>1588</v>
      </c>
      <c r="S3936" s="2">
        <f>100000*Table1[[#This Row],[review_count]]/Table1[[#This Row],[total sales]]</f>
        <v>835.78947368421052</v>
      </c>
      <c r="T3936" s="2">
        <f>Table1[[#This Row],[total sales]]/(2017-Table1[[#This Row],[year_of_release]])</f>
        <v>47500</v>
      </c>
      <c r="U3936" s="9">
        <f>Table1[[#This Row],[na_sales]]/(2017-Table1[[#This Row],[year_of_release]])</f>
        <v>27500</v>
      </c>
      <c r="V3936" s="6">
        <f>Table1[[#This Row],[eu_sales]]/(2017-Table1[[#This Row],[year_of_release]])</f>
        <v>15000</v>
      </c>
      <c r="W3936" s="6">
        <f>Table1[[#This Row],[jp_sales]]/(2017-Table1[[#This Row],[year_of_release]])</f>
        <v>0</v>
      </c>
      <c r="X3936" s="6">
        <f>Table1[[#This Row],[other_sales]]/(2017-Table1[[#This Row],[year_of_release]])</f>
        <v>5000</v>
      </c>
      <c r="Y3936" s="4">
        <v>556861736</v>
      </c>
      <c r="Z3936" s="4">
        <v>442492884</v>
      </c>
      <c r="AA3936" s="4">
        <v>127445000</v>
      </c>
      <c r="AB3936" s="1">
        <f>Table1[[#This Row],[na_sales]]/Table1[[#This Row],[NA population]]</f>
        <v>1.9753556922431459E-4</v>
      </c>
      <c r="AC3936" s="1">
        <f>Table1[[#This Row],[eu_sales]]/Table1[[#This Row],[Eu population]]</f>
        <v>1.3559540089688765E-4</v>
      </c>
      <c r="AD3936" s="1">
        <f>Table1[[#This Row],[jp_sales]]/Table1[[#This Row],[Jp population]]</f>
        <v>0</v>
      </c>
    </row>
    <row r="3937" spans="1:30" x14ac:dyDescent="0.25">
      <c r="A3937" t="s">
        <v>1456</v>
      </c>
      <c r="B3937" t="s">
        <v>103</v>
      </c>
      <c r="C3937">
        <v>2003</v>
      </c>
      <c r="D3937" t="s">
        <v>19</v>
      </c>
      <c r="E3937" t="s">
        <v>100</v>
      </c>
      <c r="F3937" s="4">
        <v>140000</v>
      </c>
      <c r="G3937" s="4">
        <v>40000</v>
      </c>
      <c r="H3937" s="4">
        <v>0</v>
      </c>
      <c r="I3937" s="4">
        <v>10000</v>
      </c>
      <c r="J3937">
        <v>6.9</v>
      </c>
      <c r="K3937">
        <v>14</v>
      </c>
      <c r="L3937">
        <v>7.5</v>
      </c>
      <c r="M3937" s="4">
        <v>4</v>
      </c>
      <c r="N3937" t="s">
        <v>100</v>
      </c>
      <c r="O3937" t="s">
        <v>21</v>
      </c>
      <c r="P3937" s="4">
        <v>190000</v>
      </c>
      <c r="Q3937" s="3">
        <f>AVERAGE(Table1[[#This Row],[critic_score]],Table1[[#This Row],[user_score]])</f>
        <v>7.2</v>
      </c>
      <c r="R3937" s="4">
        <f>Table1[[#This Row],[user_count]]+Table1[[#This Row],[critic_count]]</f>
        <v>18</v>
      </c>
      <c r="S3937" s="2">
        <f>100000*Table1[[#This Row],[review_count]]/Table1[[#This Row],[total sales]]</f>
        <v>9.473684210526315</v>
      </c>
      <c r="T3937" s="2">
        <f>Table1[[#This Row],[total sales]]/(2017-Table1[[#This Row],[year_of_release]])</f>
        <v>13571.428571428571</v>
      </c>
      <c r="U3937" s="9">
        <f>Table1[[#This Row],[na_sales]]/(2017-Table1[[#This Row],[year_of_release]])</f>
        <v>10000</v>
      </c>
      <c r="V3937" s="6">
        <f>Table1[[#This Row],[eu_sales]]/(2017-Table1[[#This Row],[year_of_release]])</f>
        <v>2857.1428571428573</v>
      </c>
      <c r="W3937" s="6">
        <f>Table1[[#This Row],[jp_sales]]/(2017-Table1[[#This Row],[year_of_release]])</f>
        <v>0</v>
      </c>
      <c r="X3937" s="6">
        <f>Table1[[#This Row],[other_sales]]/(2017-Table1[[#This Row],[year_of_release]])</f>
        <v>714.28571428571433</v>
      </c>
      <c r="Y3937" s="4">
        <v>500125528</v>
      </c>
      <c r="Z3937" s="4">
        <v>432552540</v>
      </c>
      <c r="AA3937" s="4">
        <v>127718000</v>
      </c>
      <c r="AB3937" s="1">
        <f>Table1[[#This Row],[na_sales]]/Table1[[#This Row],[NA population]]</f>
        <v>2.7992972196372269E-4</v>
      </c>
      <c r="AC3937" s="1">
        <f>Table1[[#This Row],[eu_sales]]/Table1[[#This Row],[Eu population]]</f>
        <v>9.2474315374497631E-5</v>
      </c>
      <c r="AD3937" s="1">
        <f>Table1[[#This Row],[jp_sales]]/Table1[[#This Row],[Jp population]]</f>
        <v>0</v>
      </c>
    </row>
    <row r="3938" spans="1:30" x14ac:dyDescent="0.25">
      <c r="A3938" t="s">
        <v>3413</v>
      </c>
      <c r="B3938" t="s">
        <v>39</v>
      </c>
      <c r="C3938">
        <v>2011</v>
      </c>
      <c r="D3938" t="s">
        <v>40</v>
      </c>
      <c r="E3938" t="s">
        <v>642</v>
      </c>
      <c r="F3938" s="4">
        <v>60000</v>
      </c>
      <c r="G3938" s="4">
        <v>40000</v>
      </c>
      <c r="H3938" s="4">
        <v>70000</v>
      </c>
      <c r="I3938" s="4">
        <v>20000</v>
      </c>
      <c r="J3938">
        <v>4.4000000000000004</v>
      </c>
      <c r="K3938">
        <v>22</v>
      </c>
      <c r="L3938">
        <v>7</v>
      </c>
      <c r="M3938" s="4">
        <v>24</v>
      </c>
      <c r="N3938" t="s">
        <v>3414</v>
      </c>
      <c r="O3938" t="s">
        <v>43</v>
      </c>
      <c r="P3938" s="4">
        <v>190000</v>
      </c>
      <c r="Q3938" s="3">
        <f>AVERAGE(Table1[[#This Row],[critic_score]],Table1[[#This Row],[user_score]])</f>
        <v>5.7</v>
      </c>
      <c r="R3938" s="4">
        <f>Table1[[#This Row],[user_count]]+Table1[[#This Row],[critic_count]]</f>
        <v>46</v>
      </c>
      <c r="S3938" s="2">
        <f>100000*Table1[[#This Row],[review_count]]/Table1[[#This Row],[total sales]]</f>
        <v>24.210526315789473</v>
      </c>
      <c r="T3938" s="2">
        <f>Table1[[#This Row],[total sales]]/(2017-Table1[[#This Row],[year_of_release]])</f>
        <v>31666.666666666668</v>
      </c>
      <c r="U3938" s="9">
        <f>Table1[[#This Row],[na_sales]]/(2017-Table1[[#This Row],[year_of_release]])</f>
        <v>10000</v>
      </c>
      <c r="V3938" s="6">
        <f>Table1[[#This Row],[eu_sales]]/(2017-Table1[[#This Row],[year_of_release]])</f>
        <v>6666.666666666667</v>
      </c>
      <c r="W3938" s="6">
        <f>Table1[[#This Row],[jp_sales]]/(2017-Table1[[#This Row],[year_of_release]])</f>
        <v>11666.666666666666</v>
      </c>
      <c r="X3938" s="6">
        <f>Table1[[#This Row],[other_sales]]/(2017-Table1[[#This Row],[year_of_release]])</f>
        <v>3333.3333333333335</v>
      </c>
      <c r="Y3938" s="4">
        <v>545961365</v>
      </c>
      <c r="Z3938" s="4">
        <v>440756453</v>
      </c>
      <c r="AA3938" s="4">
        <v>127833000</v>
      </c>
      <c r="AB3938" s="1">
        <f>Table1[[#This Row],[na_sales]]/Table1[[#This Row],[NA population]]</f>
        <v>1.0989788627259367E-4</v>
      </c>
      <c r="AC3938" s="1">
        <f>Table1[[#This Row],[eu_sales]]/Table1[[#This Row],[Eu population]]</f>
        <v>9.0753067204667792E-5</v>
      </c>
      <c r="AD3938" s="1">
        <f>Table1[[#This Row],[jp_sales]]/Table1[[#This Row],[Jp population]]</f>
        <v>5.4758943308848263E-4</v>
      </c>
    </row>
    <row r="3939" spans="1:30" x14ac:dyDescent="0.25">
      <c r="A3939" t="s">
        <v>1683</v>
      </c>
      <c r="B3939" t="s">
        <v>103</v>
      </c>
      <c r="C3939">
        <v>2006</v>
      </c>
      <c r="D3939" t="s">
        <v>19</v>
      </c>
      <c r="E3939" t="s">
        <v>100</v>
      </c>
      <c r="F3939" s="4">
        <v>130000</v>
      </c>
      <c r="G3939" s="4">
        <v>50000</v>
      </c>
      <c r="H3939" s="4">
        <v>0</v>
      </c>
      <c r="I3939" s="4">
        <v>10000</v>
      </c>
      <c r="J3939">
        <v>8.1</v>
      </c>
      <c r="K3939">
        <v>21</v>
      </c>
      <c r="L3939">
        <v>6.8</v>
      </c>
      <c r="M3939" s="4">
        <v>6</v>
      </c>
      <c r="N3939" t="s">
        <v>351</v>
      </c>
      <c r="O3939" t="s">
        <v>21</v>
      </c>
      <c r="P3939" s="4">
        <v>190000</v>
      </c>
      <c r="Q3939" s="3">
        <f>AVERAGE(Table1[[#This Row],[critic_score]],Table1[[#This Row],[user_score]])</f>
        <v>7.4499999999999993</v>
      </c>
      <c r="R3939" s="4">
        <f>Table1[[#This Row],[user_count]]+Table1[[#This Row],[critic_count]]</f>
        <v>27</v>
      </c>
      <c r="S3939" s="2">
        <f>100000*Table1[[#This Row],[review_count]]/Table1[[#This Row],[total sales]]</f>
        <v>14.210526315789474</v>
      </c>
      <c r="T3939" s="2">
        <f>Table1[[#This Row],[total sales]]/(2017-Table1[[#This Row],[year_of_release]])</f>
        <v>17272.727272727272</v>
      </c>
      <c r="U3939" s="9">
        <f>Table1[[#This Row],[na_sales]]/(2017-Table1[[#This Row],[year_of_release]])</f>
        <v>11818.181818181818</v>
      </c>
      <c r="V3939" s="6">
        <f>Table1[[#This Row],[eu_sales]]/(2017-Table1[[#This Row],[year_of_release]])</f>
        <v>4545.454545454545</v>
      </c>
      <c r="W3939" s="6">
        <f>Table1[[#This Row],[jp_sales]]/(2017-Table1[[#This Row],[year_of_release]])</f>
        <v>0</v>
      </c>
      <c r="X3939" s="6">
        <f>Table1[[#This Row],[other_sales]]/(2017-Table1[[#This Row],[year_of_release]])</f>
        <v>909.09090909090912</v>
      </c>
      <c r="Y3939" s="4">
        <v>516818555</v>
      </c>
      <c r="Z3939" s="4">
        <v>437126892</v>
      </c>
      <c r="AA3939" s="4">
        <v>127854000</v>
      </c>
      <c r="AB3939" s="1">
        <f>Table1[[#This Row],[na_sales]]/Table1[[#This Row],[NA population]]</f>
        <v>2.5153895645252134E-4</v>
      </c>
      <c r="AC3939" s="1">
        <f>Table1[[#This Row],[eu_sales]]/Table1[[#This Row],[Eu population]]</f>
        <v>1.1438326242348869E-4</v>
      </c>
      <c r="AD3939" s="1">
        <f>Table1[[#This Row],[jp_sales]]/Table1[[#This Row],[Jp population]]</f>
        <v>0</v>
      </c>
    </row>
    <row r="3940" spans="1:30" x14ac:dyDescent="0.25">
      <c r="A3940" t="s">
        <v>3420</v>
      </c>
      <c r="B3940" t="s">
        <v>113</v>
      </c>
      <c r="C3940">
        <v>2011</v>
      </c>
      <c r="D3940" t="s">
        <v>40</v>
      </c>
      <c r="E3940" t="s">
        <v>198</v>
      </c>
      <c r="F3940" s="4">
        <v>50000</v>
      </c>
      <c r="G3940" s="4">
        <v>110000</v>
      </c>
      <c r="H3940" s="4">
        <v>0</v>
      </c>
      <c r="I3940" s="4">
        <v>30000</v>
      </c>
      <c r="J3940">
        <v>6.6</v>
      </c>
      <c r="K3940">
        <v>21</v>
      </c>
      <c r="L3940">
        <v>7.1</v>
      </c>
      <c r="M3940" s="4">
        <v>289</v>
      </c>
      <c r="N3940" t="s">
        <v>3171</v>
      </c>
      <c r="O3940" t="s">
        <v>43</v>
      </c>
      <c r="P3940" s="4">
        <v>190000</v>
      </c>
      <c r="Q3940" s="3">
        <f>AVERAGE(Table1[[#This Row],[critic_score]],Table1[[#This Row],[user_score]])</f>
        <v>6.85</v>
      </c>
      <c r="R3940" s="4">
        <f>Table1[[#This Row],[user_count]]+Table1[[#This Row],[critic_count]]</f>
        <v>310</v>
      </c>
      <c r="S3940" s="2">
        <f>100000*Table1[[#This Row],[review_count]]/Table1[[#This Row],[total sales]]</f>
        <v>163.15789473684211</v>
      </c>
      <c r="T3940" s="2">
        <f>Table1[[#This Row],[total sales]]/(2017-Table1[[#This Row],[year_of_release]])</f>
        <v>31666.666666666668</v>
      </c>
      <c r="U3940" s="9">
        <f>Table1[[#This Row],[na_sales]]/(2017-Table1[[#This Row],[year_of_release]])</f>
        <v>8333.3333333333339</v>
      </c>
      <c r="V3940" s="6">
        <f>Table1[[#This Row],[eu_sales]]/(2017-Table1[[#This Row],[year_of_release]])</f>
        <v>18333.333333333332</v>
      </c>
      <c r="W3940" s="6">
        <f>Table1[[#This Row],[jp_sales]]/(2017-Table1[[#This Row],[year_of_release]])</f>
        <v>0</v>
      </c>
      <c r="X3940" s="6">
        <f>Table1[[#This Row],[other_sales]]/(2017-Table1[[#This Row],[year_of_release]])</f>
        <v>5000</v>
      </c>
      <c r="Y3940" s="4">
        <v>545961365</v>
      </c>
      <c r="Z3940" s="4">
        <v>440756453</v>
      </c>
      <c r="AA3940" s="4">
        <v>127833000</v>
      </c>
      <c r="AB3940" s="1">
        <f>Table1[[#This Row],[na_sales]]/Table1[[#This Row],[NA population]]</f>
        <v>9.158157189382806E-5</v>
      </c>
      <c r="AC3940" s="1">
        <f>Table1[[#This Row],[eu_sales]]/Table1[[#This Row],[Eu population]]</f>
        <v>2.4957093481283642E-4</v>
      </c>
      <c r="AD3940" s="1">
        <f>Table1[[#This Row],[jp_sales]]/Table1[[#This Row],[Jp population]]</f>
        <v>0</v>
      </c>
    </row>
    <row r="3941" spans="1:30" x14ac:dyDescent="0.25">
      <c r="A3941" t="s">
        <v>3421</v>
      </c>
      <c r="B3941" t="s">
        <v>39</v>
      </c>
      <c r="C3941">
        <v>2011</v>
      </c>
      <c r="D3941" t="s">
        <v>40</v>
      </c>
      <c r="E3941" t="s">
        <v>100</v>
      </c>
      <c r="F3941" s="4">
        <v>70000</v>
      </c>
      <c r="G3941" s="4">
        <v>90000</v>
      </c>
      <c r="H3941" s="4">
        <v>0</v>
      </c>
      <c r="I3941" s="4">
        <v>30000</v>
      </c>
      <c r="J3941">
        <v>6.5</v>
      </c>
      <c r="K3941">
        <v>23</v>
      </c>
      <c r="L3941">
        <v>6.4</v>
      </c>
      <c r="M3941" s="4">
        <v>7</v>
      </c>
      <c r="N3941" t="s">
        <v>3300</v>
      </c>
      <c r="O3941" t="s">
        <v>84</v>
      </c>
      <c r="P3941" s="4">
        <v>190000</v>
      </c>
      <c r="Q3941" s="3">
        <f>AVERAGE(Table1[[#This Row],[critic_score]],Table1[[#This Row],[user_score]])</f>
        <v>6.45</v>
      </c>
      <c r="R3941" s="4">
        <f>Table1[[#This Row],[user_count]]+Table1[[#This Row],[critic_count]]</f>
        <v>30</v>
      </c>
      <c r="S3941" s="2">
        <f>100000*Table1[[#This Row],[review_count]]/Table1[[#This Row],[total sales]]</f>
        <v>15.789473684210526</v>
      </c>
      <c r="T3941" s="2">
        <f>Table1[[#This Row],[total sales]]/(2017-Table1[[#This Row],[year_of_release]])</f>
        <v>31666.666666666668</v>
      </c>
      <c r="U3941" s="9">
        <f>Table1[[#This Row],[na_sales]]/(2017-Table1[[#This Row],[year_of_release]])</f>
        <v>11666.666666666666</v>
      </c>
      <c r="V3941" s="6">
        <f>Table1[[#This Row],[eu_sales]]/(2017-Table1[[#This Row],[year_of_release]])</f>
        <v>15000</v>
      </c>
      <c r="W3941" s="6">
        <f>Table1[[#This Row],[jp_sales]]/(2017-Table1[[#This Row],[year_of_release]])</f>
        <v>0</v>
      </c>
      <c r="X3941" s="6">
        <f>Table1[[#This Row],[other_sales]]/(2017-Table1[[#This Row],[year_of_release]])</f>
        <v>5000</v>
      </c>
      <c r="Y3941" s="4">
        <v>545961365</v>
      </c>
      <c r="Z3941" s="4">
        <v>440756453</v>
      </c>
      <c r="AA3941" s="4">
        <v>127833000</v>
      </c>
      <c r="AB3941" s="1">
        <f>Table1[[#This Row],[na_sales]]/Table1[[#This Row],[NA population]]</f>
        <v>1.2821420065135927E-4</v>
      </c>
      <c r="AC3941" s="1">
        <f>Table1[[#This Row],[eu_sales]]/Table1[[#This Row],[Eu population]]</f>
        <v>2.0419440121050253E-4</v>
      </c>
      <c r="AD3941" s="1">
        <f>Table1[[#This Row],[jp_sales]]/Table1[[#This Row],[Jp population]]</f>
        <v>0</v>
      </c>
    </row>
    <row r="3942" spans="1:30" x14ac:dyDescent="0.25">
      <c r="A3942" t="s">
        <v>3422</v>
      </c>
      <c r="B3942" t="s">
        <v>39</v>
      </c>
      <c r="C3942">
        <v>2013</v>
      </c>
      <c r="D3942" t="s">
        <v>96</v>
      </c>
      <c r="E3942" t="s">
        <v>1685</v>
      </c>
      <c r="F3942" s="4">
        <v>50000</v>
      </c>
      <c r="G3942" s="4">
        <v>30000</v>
      </c>
      <c r="H3942" s="4">
        <v>90000</v>
      </c>
      <c r="I3942" s="4">
        <v>20000</v>
      </c>
      <c r="J3942">
        <v>6.5</v>
      </c>
      <c r="K3942">
        <v>31</v>
      </c>
      <c r="L3942">
        <v>7.4</v>
      </c>
      <c r="M3942" s="4">
        <v>50</v>
      </c>
      <c r="N3942" t="s">
        <v>3139</v>
      </c>
      <c r="O3942" t="s">
        <v>67</v>
      </c>
      <c r="P3942" s="4">
        <v>190000</v>
      </c>
      <c r="Q3942" s="3">
        <f>AVERAGE(Table1[[#This Row],[critic_score]],Table1[[#This Row],[user_score]])</f>
        <v>6.95</v>
      </c>
      <c r="R3942" s="4">
        <f>Table1[[#This Row],[user_count]]+Table1[[#This Row],[critic_count]]</f>
        <v>81</v>
      </c>
      <c r="S3942" s="2">
        <f>100000*Table1[[#This Row],[review_count]]/Table1[[#This Row],[total sales]]</f>
        <v>42.631578947368418</v>
      </c>
      <c r="T3942" s="2">
        <f>Table1[[#This Row],[total sales]]/(2017-Table1[[#This Row],[year_of_release]])</f>
        <v>47500</v>
      </c>
      <c r="U3942" s="9">
        <f>Table1[[#This Row],[na_sales]]/(2017-Table1[[#This Row],[year_of_release]])</f>
        <v>12500</v>
      </c>
      <c r="V3942" s="6">
        <f>Table1[[#This Row],[eu_sales]]/(2017-Table1[[#This Row],[year_of_release]])</f>
        <v>7500</v>
      </c>
      <c r="W3942" s="6">
        <f>Table1[[#This Row],[jp_sales]]/(2017-Table1[[#This Row],[year_of_release]])</f>
        <v>22500</v>
      </c>
      <c r="X3942" s="6">
        <f>Table1[[#This Row],[other_sales]]/(2017-Table1[[#This Row],[year_of_release]])</f>
        <v>5000</v>
      </c>
      <c r="Y3942" s="4">
        <v>556861736</v>
      </c>
      <c r="Z3942" s="4">
        <v>442492884</v>
      </c>
      <c r="AA3942" s="4">
        <v>127445000</v>
      </c>
      <c r="AB3942" s="1">
        <f>Table1[[#This Row],[na_sales]]/Table1[[#This Row],[NA population]]</f>
        <v>8.9788895101961181E-5</v>
      </c>
      <c r="AC3942" s="1">
        <f>Table1[[#This Row],[eu_sales]]/Table1[[#This Row],[Eu population]]</f>
        <v>6.7797700448443823E-5</v>
      </c>
      <c r="AD3942" s="1">
        <f>Table1[[#This Row],[jp_sales]]/Table1[[#This Row],[Jp population]]</f>
        <v>7.0618698261995375E-4</v>
      </c>
    </row>
    <row r="3943" spans="1:30" x14ac:dyDescent="0.25">
      <c r="A3943" t="s">
        <v>2958</v>
      </c>
      <c r="B3943" t="s">
        <v>34</v>
      </c>
      <c r="C3943">
        <v>2011</v>
      </c>
      <c r="D3943" t="s">
        <v>40</v>
      </c>
      <c r="E3943" t="s">
        <v>100</v>
      </c>
      <c r="F3943" s="4">
        <v>100000</v>
      </c>
      <c r="G3943" s="4">
        <v>60000</v>
      </c>
      <c r="H3943" s="4">
        <v>10000</v>
      </c>
      <c r="I3943" s="4">
        <v>20000</v>
      </c>
      <c r="J3943">
        <v>7.6</v>
      </c>
      <c r="K3943">
        <v>76</v>
      </c>
      <c r="L3943">
        <v>8.4</v>
      </c>
      <c r="M3943" s="4">
        <v>139</v>
      </c>
      <c r="N3943" t="s">
        <v>1793</v>
      </c>
      <c r="O3943" t="s">
        <v>43</v>
      </c>
      <c r="P3943" s="4">
        <v>190000</v>
      </c>
      <c r="Q3943" s="3">
        <f>AVERAGE(Table1[[#This Row],[critic_score]],Table1[[#This Row],[user_score]])</f>
        <v>8</v>
      </c>
      <c r="R3943" s="4">
        <f>Table1[[#This Row],[user_count]]+Table1[[#This Row],[critic_count]]</f>
        <v>215</v>
      </c>
      <c r="S3943" s="2">
        <f>100000*Table1[[#This Row],[review_count]]/Table1[[#This Row],[total sales]]</f>
        <v>113.15789473684211</v>
      </c>
      <c r="T3943" s="2">
        <f>Table1[[#This Row],[total sales]]/(2017-Table1[[#This Row],[year_of_release]])</f>
        <v>31666.666666666668</v>
      </c>
      <c r="U3943" s="9">
        <f>Table1[[#This Row],[na_sales]]/(2017-Table1[[#This Row],[year_of_release]])</f>
        <v>16666.666666666668</v>
      </c>
      <c r="V3943" s="6">
        <f>Table1[[#This Row],[eu_sales]]/(2017-Table1[[#This Row],[year_of_release]])</f>
        <v>10000</v>
      </c>
      <c r="W3943" s="6">
        <f>Table1[[#This Row],[jp_sales]]/(2017-Table1[[#This Row],[year_of_release]])</f>
        <v>1666.6666666666667</v>
      </c>
      <c r="X3943" s="6">
        <f>Table1[[#This Row],[other_sales]]/(2017-Table1[[#This Row],[year_of_release]])</f>
        <v>3333.3333333333335</v>
      </c>
      <c r="Y3943" s="4">
        <v>545961365</v>
      </c>
      <c r="Z3943" s="4">
        <v>440756453</v>
      </c>
      <c r="AA3943" s="4">
        <v>127833000</v>
      </c>
      <c r="AB3943" s="1">
        <f>Table1[[#This Row],[na_sales]]/Table1[[#This Row],[NA population]]</f>
        <v>1.8316314378765612E-4</v>
      </c>
      <c r="AC3943" s="1">
        <f>Table1[[#This Row],[eu_sales]]/Table1[[#This Row],[Eu population]]</f>
        <v>1.3612960080700169E-4</v>
      </c>
      <c r="AD3943" s="1">
        <f>Table1[[#This Row],[jp_sales]]/Table1[[#This Row],[Jp population]]</f>
        <v>7.8227061869783231E-5</v>
      </c>
    </row>
    <row r="3944" spans="1:30" x14ac:dyDescent="0.25">
      <c r="A3944" t="s">
        <v>3423</v>
      </c>
      <c r="B3944" t="s">
        <v>1229</v>
      </c>
      <c r="C3944">
        <v>2001</v>
      </c>
      <c r="D3944" t="s">
        <v>96</v>
      </c>
      <c r="E3944" t="s">
        <v>403</v>
      </c>
      <c r="F3944" s="4">
        <v>0</v>
      </c>
      <c r="G3944" s="4">
        <v>0</v>
      </c>
      <c r="H3944" s="4">
        <v>190000</v>
      </c>
      <c r="I3944" s="4">
        <v>0</v>
      </c>
      <c r="J3944">
        <v>8</v>
      </c>
      <c r="K3944">
        <v>10</v>
      </c>
      <c r="L3944">
        <v>8.9</v>
      </c>
      <c r="M3944" s="4">
        <v>18</v>
      </c>
      <c r="N3944" t="s">
        <v>444</v>
      </c>
      <c r="O3944" t="s">
        <v>67</v>
      </c>
      <c r="P3944" s="4">
        <v>190000</v>
      </c>
      <c r="Q3944" s="3">
        <f>AVERAGE(Table1[[#This Row],[critic_score]],Table1[[#This Row],[user_score]])</f>
        <v>8.4499999999999993</v>
      </c>
      <c r="R3944" s="4">
        <f>Table1[[#This Row],[user_count]]+Table1[[#This Row],[critic_count]]</f>
        <v>28</v>
      </c>
      <c r="S3944" s="2">
        <f>100000*Table1[[#This Row],[review_count]]/Table1[[#This Row],[total sales]]</f>
        <v>14.736842105263158</v>
      </c>
      <c r="T3944" s="2">
        <f>Table1[[#This Row],[total sales]]/(2017-Table1[[#This Row],[year_of_release]])</f>
        <v>11875</v>
      </c>
      <c r="U3944" s="9">
        <f>Table1[[#This Row],[na_sales]]/(2017-Table1[[#This Row],[year_of_release]])</f>
        <v>0</v>
      </c>
      <c r="V3944" s="6">
        <f>Table1[[#This Row],[eu_sales]]/(2017-Table1[[#This Row],[year_of_release]])</f>
        <v>0</v>
      </c>
      <c r="W3944" s="6">
        <f>Table1[[#This Row],[jp_sales]]/(2017-Table1[[#This Row],[year_of_release]])</f>
        <v>11875</v>
      </c>
      <c r="X3944" s="6">
        <f>Table1[[#This Row],[other_sales]]/(2017-Table1[[#This Row],[year_of_release]])</f>
        <v>0</v>
      </c>
      <c r="Y3944" s="4">
        <v>489752572</v>
      </c>
      <c r="Z3944" s="4">
        <v>430035992</v>
      </c>
      <c r="AA3944" s="4">
        <v>127149000</v>
      </c>
      <c r="AB3944" s="1">
        <f>Table1[[#This Row],[na_sales]]/Table1[[#This Row],[NA population]]</f>
        <v>0</v>
      </c>
      <c r="AC3944" s="1">
        <f>Table1[[#This Row],[eu_sales]]/Table1[[#This Row],[Eu population]]</f>
        <v>0</v>
      </c>
      <c r="AD3944" s="1">
        <f>Table1[[#This Row],[jp_sales]]/Table1[[#This Row],[Jp population]]</f>
        <v>1.4943098254803419E-3</v>
      </c>
    </row>
    <row r="3945" spans="1:30" x14ac:dyDescent="0.25">
      <c r="A3945" t="s">
        <v>3425</v>
      </c>
      <c r="B3945" t="s">
        <v>118</v>
      </c>
      <c r="C3945">
        <v>2005</v>
      </c>
      <c r="D3945" t="s">
        <v>40</v>
      </c>
      <c r="E3945" t="s">
        <v>642</v>
      </c>
      <c r="F3945" s="4">
        <v>70000</v>
      </c>
      <c r="G3945" s="4">
        <v>0</v>
      </c>
      <c r="H3945" s="4">
        <v>110000</v>
      </c>
      <c r="I3945" s="4">
        <v>10000</v>
      </c>
      <c r="J3945">
        <v>6.4</v>
      </c>
      <c r="K3945">
        <v>30</v>
      </c>
      <c r="L3945">
        <v>6.4</v>
      </c>
      <c r="M3945" s="4">
        <v>8</v>
      </c>
      <c r="N3945" t="s">
        <v>643</v>
      </c>
      <c r="O3945" t="s">
        <v>67</v>
      </c>
      <c r="P3945" s="4">
        <v>190000</v>
      </c>
      <c r="Q3945" s="3">
        <f>AVERAGE(Table1[[#This Row],[critic_score]],Table1[[#This Row],[user_score]])</f>
        <v>6.4</v>
      </c>
      <c r="R3945" s="4">
        <f>Table1[[#This Row],[user_count]]+Table1[[#This Row],[critic_count]]</f>
        <v>38</v>
      </c>
      <c r="S3945" s="2">
        <f>100000*Table1[[#This Row],[review_count]]/Table1[[#This Row],[total sales]]</f>
        <v>20</v>
      </c>
      <c r="T3945" s="2">
        <f>Table1[[#This Row],[total sales]]/(2017-Table1[[#This Row],[year_of_release]])</f>
        <v>15833.333333333334</v>
      </c>
      <c r="U3945" s="9">
        <f>Table1[[#This Row],[na_sales]]/(2017-Table1[[#This Row],[year_of_release]])</f>
        <v>5833.333333333333</v>
      </c>
      <c r="V3945" s="6">
        <f>Table1[[#This Row],[eu_sales]]/(2017-Table1[[#This Row],[year_of_release]])</f>
        <v>0</v>
      </c>
      <c r="W3945" s="6">
        <f>Table1[[#This Row],[jp_sales]]/(2017-Table1[[#This Row],[year_of_release]])</f>
        <v>9166.6666666666661</v>
      </c>
      <c r="X3945" s="6">
        <f>Table1[[#This Row],[other_sales]]/(2017-Table1[[#This Row],[year_of_release]])</f>
        <v>833.33333333333337</v>
      </c>
      <c r="Y3945" s="4">
        <v>511054143</v>
      </c>
      <c r="Z3945" s="4">
        <v>435713800</v>
      </c>
      <c r="AA3945" s="4">
        <v>127773000</v>
      </c>
      <c r="AB3945" s="1">
        <f>Table1[[#This Row],[na_sales]]/Table1[[#This Row],[NA population]]</f>
        <v>1.3697178852535005E-4</v>
      </c>
      <c r="AC3945" s="1">
        <f>Table1[[#This Row],[eu_sales]]/Table1[[#This Row],[Eu population]]</f>
        <v>0</v>
      </c>
      <c r="AD3945" s="1">
        <f>Table1[[#This Row],[jp_sales]]/Table1[[#This Row],[Jp population]]</f>
        <v>8.6090175545694317E-4</v>
      </c>
    </row>
    <row r="3946" spans="1:30" x14ac:dyDescent="0.25">
      <c r="A3946" t="s">
        <v>3428</v>
      </c>
      <c r="B3946" t="s">
        <v>103</v>
      </c>
      <c r="C3946">
        <v>2005</v>
      </c>
      <c r="D3946" t="s">
        <v>54</v>
      </c>
      <c r="E3946" t="s">
        <v>41</v>
      </c>
      <c r="F3946" s="4">
        <v>140000</v>
      </c>
      <c r="G3946" s="4">
        <v>40000</v>
      </c>
      <c r="H3946" s="4">
        <v>0</v>
      </c>
      <c r="I3946" s="4">
        <v>10000</v>
      </c>
      <c r="J3946">
        <v>6.9</v>
      </c>
      <c r="K3946">
        <v>46</v>
      </c>
      <c r="L3946">
        <v>7.8</v>
      </c>
      <c r="M3946" s="4">
        <v>10</v>
      </c>
      <c r="N3946" t="s">
        <v>2083</v>
      </c>
      <c r="O3946" t="s">
        <v>67</v>
      </c>
      <c r="P3946" s="4">
        <v>190000</v>
      </c>
      <c r="Q3946" s="3">
        <f>AVERAGE(Table1[[#This Row],[critic_score]],Table1[[#This Row],[user_score]])</f>
        <v>7.35</v>
      </c>
      <c r="R3946" s="4">
        <f>Table1[[#This Row],[user_count]]+Table1[[#This Row],[critic_count]]</f>
        <v>56</v>
      </c>
      <c r="S3946" s="2">
        <f>100000*Table1[[#This Row],[review_count]]/Table1[[#This Row],[total sales]]</f>
        <v>29.473684210526315</v>
      </c>
      <c r="T3946" s="2">
        <f>Table1[[#This Row],[total sales]]/(2017-Table1[[#This Row],[year_of_release]])</f>
        <v>15833.333333333334</v>
      </c>
      <c r="U3946" s="9">
        <f>Table1[[#This Row],[na_sales]]/(2017-Table1[[#This Row],[year_of_release]])</f>
        <v>11666.666666666666</v>
      </c>
      <c r="V3946" s="6">
        <f>Table1[[#This Row],[eu_sales]]/(2017-Table1[[#This Row],[year_of_release]])</f>
        <v>3333.3333333333335</v>
      </c>
      <c r="W3946" s="6">
        <f>Table1[[#This Row],[jp_sales]]/(2017-Table1[[#This Row],[year_of_release]])</f>
        <v>0</v>
      </c>
      <c r="X3946" s="6">
        <f>Table1[[#This Row],[other_sales]]/(2017-Table1[[#This Row],[year_of_release]])</f>
        <v>833.33333333333337</v>
      </c>
      <c r="Y3946" s="4">
        <v>511054143</v>
      </c>
      <c r="Z3946" s="4">
        <v>435713800</v>
      </c>
      <c r="AA3946" s="4">
        <v>127773000</v>
      </c>
      <c r="AB3946" s="1">
        <f>Table1[[#This Row],[na_sales]]/Table1[[#This Row],[NA population]]</f>
        <v>2.739435770507001E-4</v>
      </c>
      <c r="AC3946" s="1">
        <f>Table1[[#This Row],[eu_sales]]/Table1[[#This Row],[Eu population]]</f>
        <v>9.1803381026719835E-5</v>
      </c>
      <c r="AD3946" s="1">
        <f>Table1[[#This Row],[jp_sales]]/Table1[[#This Row],[Jp population]]</f>
        <v>0</v>
      </c>
    </row>
    <row r="3947" spans="1:30" x14ac:dyDescent="0.25">
      <c r="A3947" t="s">
        <v>3429</v>
      </c>
      <c r="B3947" t="s">
        <v>103</v>
      </c>
      <c r="C3947">
        <v>2003</v>
      </c>
      <c r="D3947" t="s">
        <v>40</v>
      </c>
      <c r="E3947" t="s">
        <v>183</v>
      </c>
      <c r="F3947" s="4">
        <v>140000</v>
      </c>
      <c r="G3947" s="4">
        <v>40000</v>
      </c>
      <c r="H3947" s="4">
        <v>0</v>
      </c>
      <c r="I3947" s="4">
        <v>10000</v>
      </c>
      <c r="J3947">
        <v>7.3</v>
      </c>
      <c r="K3947">
        <v>43</v>
      </c>
      <c r="L3947">
        <v>8.6</v>
      </c>
      <c r="M3947" s="4">
        <v>17</v>
      </c>
      <c r="N3947" t="s">
        <v>376</v>
      </c>
      <c r="O3947" t="s">
        <v>67</v>
      </c>
      <c r="P3947" s="4">
        <v>190000</v>
      </c>
      <c r="Q3947" s="3">
        <f>AVERAGE(Table1[[#This Row],[critic_score]],Table1[[#This Row],[user_score]])</f>
        <v>7.9499999999999993</v>
      </c>
      <c r="R3947" s="4">
        <f>Table1[[#This Row],[user_count]]+Table1[[#This Row],[critic_count]]</f>
        <v>60</v>
      </c>
      <c r="S3947" s="2">
        <f>100000*Table1[[#This Row],[review_count]]/Table1[[#This Row],[total sales]]</f>
        <v>31.578947368421051</v>
      </c>
      <c r="T3947" s="2">
        <f>Table1[[#This Row],[total sales]]/(2017-Table1[[#This Row],[year_of_release]])</f>
        <v>13571.428571428571</v>
      </c>
      <c r="U3947" s="9">
        <f>Table1[[#This Row],[na_sales]]/(2017-Table1[[#This Row],[year_of_release]])</f>
        <v>10000</v>
      </c>
      <c r="V3947" s="6">
        <f>Table1[[#This Row],[eu_sales]]/(2017-Table1[[#This Row],[year_of_release]])</f>
        <v>2857.1428571428573</v>
      </c>
      <c r="W3947" s="6">
        <f>Table1[[#This Row],[jp_sales]]/(2017-Table1[[#This Row],[year_of_release]])</f>
        <v>0</v>
      </c>
      <c r="X3947" s="6">
        <f>Table1[[#This Row],[other_sales]]/(2017-Table1[[#This Row],[year_of_release]])</f>
        <v>714.28571428571433</v>
      </c>
      <c r="Y3947" s="4">
        <v>500125528</v>
      </c>
      <c r="Z3947" s="4">
        <v>432552540</v>
      </c>
      <c r="AA3947" s="4">
        <v>127718000</v>
      </c>
      <c r="AB3947" s="1">
        <f>Table1[[#This Row],[na_sales]]/Table1[[#This Row],[NA population]]</f>
        <v>2.7992972196372269E-4</v>
      </c>
      <c r="AC3947" s="1">
        <f>Table1[[#This Row],[eu_sales]]/Table1[[#This Row],[Eu population]]</f>
        <v>9.2474315374497631E-5</v>
      </c>
      <c r="AD3947" s="1">
        <f>Table1[[#This Row],[jp_sales]]/Table1[[#This Row],[Jp population]]</f>
        <v>0</v>
      </c>
    </row>
    <row r="3948" spans="1:30" x14ac:dyDescent="0.25">
      <c r="A3948" t="s">
        <v>1152</v>
      </c>
      <c r="B3948" t="s">
        <v>103</v>
      </c>
      <c r="C3948">
        <v>2002</v>
      </c>
      <c r="D3948" t="s">
        <v>27</v>
      </c>
      <c r="E3948" t="s">
        <v>100</v>
      </c>
      <c r="F3948" s="4">
        <v>140000</v>
      </c>
      <c r="G3948" s="4">
        <v>40000</v>
      </c>
      <c r="H3948" s="4">
        <v>0</v>
      </c>
      <c r="I3948" s="4">
        <v>10000</v>
      </c>
      <c r="J3948">
        <v>6.8</v>
      </c>
      <c r="K3948">
        <v>13</v>
      </c>
      <c r="L3948">
        <v>8.5</v>
      </c>
      <c r="M3948" s="4">
        <v>11</v>
      </c>
      <c r="N3948" t="s">
        <v>728</v>
      </c>
      <c r="O3948" t="s">
        <v>21</v>
      </c>
      <c r="P3948" s="4">
        <v>190000</v>
      </c>
      <c r="Q3948" s="3">
        <f>AVERAGE(Table1[[#This Row],[critic_score]],Table1[[#This Row],[user_score]])</f>
        <v>7.65</v>
      </c>
      <c r="R3948" s="4">
        <f>Table1[[#This Row],[user_count]]+Table1[[#This Row],[critic_count]]</f>
        <v>24</v>
      </c>
      <c r="S3948" s="2">
        <f>100000*Table1[[#This Row],[review_count]]/Table1[[#This Row],[total sales]]</f>
        <v>12.631578947368421</v>
      </c>
      <c r="T3948" s="2">
        <f>Table1[[#This Row],[total sales]]/(2017-Table1[[#This Row],[year_of_release]])</f>
        <v>12666.666666666666</v>
      </c>
      <c r="U3948" s="9">
        <f>Table1[[#This Row],[na_sales]]/(2017-Table1[[#This Row],[year_of_release]])</f>
        <v>9333.3333333333339</v>
      </c>
      <c r="V3948" s="6">
        <f>Table1[[#This Row],[eu_sales]]/(2017-Table1[[#This Row],[year_of_release]])</f>
        <v>2666.6666666666665</v>
      </c>
      <c r="W3948" s="6">
        <f>Table1[[#This Row],[jp_sales]]/(2017-Table1[[#This Row],[year_of_release]])</f>
        <v>0</v>
      </c>
      <c r="X3948" s="6">
        <f>Table1[[#This Row],[other_sales]]/(2017-Table1[[#This Row],[year_of_release]])</f>
        <v>666.66666666666663</v>
      </c>
      <c r="Y3948" s="4">
        <v>495013192</v>
      </c>
      <c r="Z3948" s="4">
        <v>431019772</v>
      </c>
      <c r="AA3948" s="4">
        <v>127445000</v>
      </c>
      <c r="AB3948" s="1">
        <f>Table1[[#This Row],[na_sales]]/Table1[[#This Row],[NA population]]</f>
        <v>2.8282074551257618E-4</v>
      </c>
      <c r="AC3948" s="1">
        <f>Table1[[#This Row],[eu_sales]]/Table1[[#This Row],[Eu population]]</f>
        <v>9.2803167275583819E-5</v>
      </c>
      <c r="AD3948" s="1">
        <f>Table1[[#This Row],[jp_sales]]/Table1[[#This Row],[Jp population]]</f>
        <v>0</v>
      </c>
    </row>
    <row r="3949" spans="1:30" x14ac:dyDescent="0.25">
      <c r="A3949" t="s">
        <v>3431</v>
      </c>
      <c r="B3949" t="s">
        <v>39</v>
      </c>
      <c r="C3949">
        <v>2011</v>
      </c>
      <c r="D3949" t="s">
        <v>54</v>
      </c>
      <c r="E3949" t="s">
        <v>1413</v>
      </c>
      <c r="F3949" s="4">
        <v>170000</v>
      </c>
      <c r="G3949" s="4">
        <v>0</v>
      </c>
      <c r="H3949" s="4">
        <v>0</v>
      </c>
      <c r="I3949" s="4">
        <v>20000</v>
      </c>
      <c r="J3949">
        <v>3.9</v>
      </c>
      <c r="K3949">
        <v>5</v>
      </c>
      <c r="L3949">
        <v>3.3</v>
      </c>
      <c r="M3949" s="4">
        <v>16</v>
      </c>
      <c r="N3949" t="s">
        <v>3432</v>
      </c>
      <c r="O3949" t="s">
        <v>67</v>
      </c>
      <c r="P3949" s="4">
        <v>190000</v>
      </c>
      <c r="Q3949" s="3">
        <f>AVERAGE(Table1[[#This Row],[critic_score]],Table1[[#This Row],[user_score]])</f>
        <v>3.5999999999999996</v>
      </c>
      <c r="R3949" s="4">
        <f>Table1[[#This Row],[user_count]]+Table1[[#This Row],[critic_count]]</f>
        <v>21</v>
      </c>
      <c r="S3949" s="2">
        <f>100000*Table1[[#This Row],[review_count]]/Table1[[#This Row],[total sales]]</f>
        <v>11.052631578947368</v>
      </c>
      <c r="T3949" s="2">
        <f>Table1[[#This Row],[total sales]]/(2017-Table1[[#This Row],[year_of_release]])</f>
        <v>31666.666666666668</v>
      </c>
      <c r="U3949" s="9">
        <f>Table1[[#This Row],[na_sales]]/(2017-Table1[[#This Row],[year_of_release]])</f>
        <v>28333.333333333332</v>
      </c>
      <c r="V3949" s="6">
        <f>Table1[[#This Row],[eu_sales]]/(2017-Table1[[#This Row],[year_of_release]])</f>
        <v>0</v>
      </c>
      <c r="W3949" s="6">
        <f>Table1[[#This Row],[jp_sales]]/(2017-Table1[[#This Row],[year_of_release]])</f>
        <v>0</v>
      </c>
      <c r="X3949" s="6">
        <f>Table1[[#This Row],[other_sales]]/(2017-Table1[[#This Row],[year_of_release]])</f>
        <v>3333.3333333333335</v>
      </c>
      <c r="Y3949" s="4">
        <v>545961365</v>
      </c>
      <c r="Z3949" s="4">
        <v>440756453</v>
      </c>
      <c r="AA3949" s="4">
        <v>127833000</v>
      </c>
      <c r="AB3949" s="1">
        <f>Table1[[#This Row],[na_sales]]/Table1[[#This Row],[NA population]]</f>
        <v>3.1137734443901539E-4</v>
      </c>
      <c r="AC3949" s="1">
        <f>Table1[[#This Row],[eu_sales]]/Table1[[#This Row],[Eu population]]</f>
        <v>0</v>
      </c>
      <c r="AD3949" s="1">
        <f>Table1[[#This Row],[jp_sales]]/Table1[[#This Row],[Jp population]]</f>
        <v>0</v>
      </c>
    </row>
    <row r="3950" spans="1:30" x14ac:dyDescent="0.25">
      <c r="A3950" t="s">
        <v>2578</v>
      </c>
      <c r="B3950" t="s">
        <v>103</v>
      </c>
      <c r="C3950">
        <v>2005</v>
      </c>
      <c r="D3950" t="s">
        <v>54</v>
      </c>
      <c r="E3950" t="s">
        <v>549</v>
      </c>
      <c r="F3950" s="4">
        <v>140000</v>
      </c>
      <c r="G3950" s="4">
        <v>40000</v>
      </c>
      <c r="H3950" s="4">
        <v>0</v>
      </c>
      <c r="I3950" s="4">
        <v>10000</v>
      </c>
      <c r="J3950">
        <v>5.0999999999999996</v>
      </c>
      <c r="K3950">
        <v>27</v>
      </c>
      <c r="L3950">
        <v>2.8</v>
      </c>
      <c r="M3950" s="4">
        <v>6</v>
      </c>
      <c r="N3950" t="s">
        <v>2332</v>
      </c>
      <c r="O3950" t="s">
        <v>43</v>
      </c>
      <c r="P3950" s="4">
        <v>190000</v>
      </c>
      <c r="Q3950" s="3">
        <f>AVERAGE(Table1[[#This Row],[critic_score]],Table1[[#This Row],[user_score]])</f>
        <v>3.9499999999999997</v>
      </c>
      <c r="R3950" s="4">
        <f>Table1[[#This Row],[user_count]]+Table1[[#This Row],[critic_count]]</f>
        <v>33</v>
      </c>
      <c r="S3950" s="2">
        <f>100000*Table1[[#This Row],[review_count]]/Table1[[#This Row],[total sales]]</f>
        <v>17.368421052631579</v>
      </c>
      <c r="T3950" s="2">
        <f>Table1[[#This Row],[total sales]]/(2017-Table1[[#This Row],[year_of_release]])</f>
        <v>15833.333333333334</v>
      </c>
      <c r="U3950" s="9">
        <f>Table1[[#This Row],[na_sales]]/(2017-Table1[[#This Row],[year_of_release]])</f>
        <v>11666.666666666666</v>
      </c>
      <c r="V3950" s="6">
        <f>Table1[[#This Row],[eu_sales]]/(2017-Table1[[#This Row],[year_of_release]])</f>
        <v>3333.3333333333335</v>
      </c>
      <c r="W3950" s="6">
        <f>Table1[[#This Row],[jp_sales]]/(2017-Table1[[#This Row],[year_of_release]])</f>
        <v>0</v>
      </c>
      <c r="X3950" s="6">
        <f>Table1[[#This Row],[other_sales]]/(2017-Table1[[#This Row],[year_of_release]])</f>
        <v>833.33333333333337</v>
      </c>
      <c r="Y3950" s="4">
        <v>511054143</v>
      </c>
      <c r="Z3950" s="4">
        <v>435713800</v>
      </c>
      <c r="AA3950" s="4">
        <v>127773000</v>
      </c>
      <c r="AB3950" s="1">
        <f>Table1[[#This Row],[na_sales]]/Table1[[#This Row],[NA population]]</f>
        <v>2.739435770507001E-4</v>
      </c>
      <c r="AC3950" s="1">
        <f>Table1[[#This Row],[eu_sales]]/Table1[[#This Row],[Eu population]]</f>
        <v>9.1803381026719835E-5</v>
      </c>
      <c r="AD3950" s="1">
        <f>Table1[[#This Row],[jp_sales]]/Table1[[#This Row],[Jp population]]</f>
        <v>0</v>
      </c>
    </row>
    <row r="3951" spans="1:30" x14ac:dyDescent="0.25">
      <c r="A3951" t="s">
        <v>2456</v>
      </c>
      <c r="B3951" t="s">
        <v>103</v>
      </c>
      <c r="C3951">
        <v>2005</v>
      </c>
      <c r="D3951" t="s">
        <v>96</v>
      </c>
      <c r="E3951" t="s">
        <v>549</v>
      </c>
      <c r="F3951" s="4">
        <v>140000</v>
      </c>
      <c r="G3951" s="4">
        <v>40000</v>
      </c>
      <c r="H3951" s="4">
        <v>0</v>
      </c>
      <c r="I3951" s="4">
        <v>10000</v>
      </c>
      <c r="J3951">
        <v>6.1</v>
      </c>
      <c r="K3951">
        <v>36</v>
      </c>
      <c r="L3951">
        <v>7.8</v>
      </c>
      <c r="M3951" s="4">
        <v>4</v>
      </c>
      <c r="N3951" t="s">
        <v>550</v>
      </c>
      <c r="O3951" t="s">
        <v>67</v>
      </c>
      <c r="P3951" s="4">
        <v>190000</v>
      </c>
      <c r="Q3951" s="3">
        <f>AVERAGE(Table1[[#This Row],[critic_score]],Table1[[#This Row],[user_score]])</f>
        <v>6.9499999999999993</v>
      </c>
      <c r="R3951" s="4">
        <f>Table1[[#This Row],[user_count]]+Table1[[#This Row],[critic_count]]</f>
        <v>40</v>
      </c>
      <c r="S3951" s="2">
        <f>100000*Table1[[#This Row],[review_count]]/Table1[[#This Row],[total sales]]</f>
        <v>21.05263157894737</v>
      </c>
      <c r="T3951" s="2">
        <f>Table1[[#This Row],[total sales]]/(2017-Table1[[#This Row],[year_of_release]])</f>
        <v>15833.333333333334</v>
      </c>
      <c r="U3951" s="9">
        <f>Table1[[#This Row],[na_sales]]/(2017-Table1[[#This Row],[year_of_release]])</f>
        <v>11666.666666666666</v>
      </c>
      <c r="V3951" s="6">
        <f>Table1[[#This Row],[eu_sales]]/(2017-Table1[[#This Row],[year_of_release]])</f>
        <v>3333.3333333333335</v>
      </c>
      <c r="W3951" s="6">
        <f>Table1[[#This Row],[jp_sales]]/(2017-Table1[[#This Row],[year_of_release]])</f>
        <v>0</v>
      </c>
      <c r="X3951" s="6">
        <f>Table1[[#This Row],[other_sales]]/(2017-Table1[[#This Row],[year_of_release]])</f>
        <v>833.33333333333337</v>
      </c>
      <c r="Y3951" s="4">
        <v>511054143</v>
      </c>
      <c r="Z3951" s="4">
        <v>435713800</v>
      </c>
      <c r="AA3951" s="4">
        <v>127773000</v>
      </c>
      <c r="AB3951" s="1">
        <f>Table1[[#This Row],[na_sales]]/Table1[[#This Row],[NA population]]</f>
        <v>2.739435770507001E-4</v>
      </c>
      <c r="AC3951" s="1">
        <f>Table1[[#This Row],[eu_sales]]/Table1[[#This Row],[Eu population]]</f>
        <v>9.1803381026719835E-5</v>
      </c>
      <c r="AD3951" s="1">
        <f>Table1[[#This Row],[jp_sales]]/Table1[[#This Row],[Jp population]]</f>
        <v>0</v>
      </c>
    </row>
    <row r="3952" spans="1:30" x14ac:dyDescent="0.25">
      <c r="A3952" t="s">
        <v>3437</v>
      </c>
      <c r="B3952" t="s">
        <v>103</v>
      </c>
      <c r="C3952">
        <v>2001</v>
      </c>
      <c r="D3952" t="s">
        <v>54</v>
      </c>
      <c r="E3952" t="s">
        <v>171</v>
      </c>
      <c r="F3952" s="4">
        <v>140000</v>
      </c>
      <c r="G3952" s="4">
        <v>40000</v>
      </c>
      <c r="H3952" s="4">
        <v>0</v>
      </c>
      <c r="I3952" s="4">
        <v>10000</v>
      </c>
      <c r="J3952">
        <v>6.1</v>
      </c>
      <c r="K3952">
        <v>21</v>
      </c>
      <c r="L3952">
        <v>7.1</v>
      </c>
      <c r="M3952" s="4">
        <v>7</v>
      </c>
      <c r="N3952" t="s">
        <v>1421</v>
      </c>
      <c r="O3952" t="s">
        <v>21</v>
      </c>
      <c r="P3952" s="4">
        <v>190000</v>
      </c>
      <c r="Q3952" s="3">
        <f>AVERAGE(Table1[[#This Row],[critic_score]],Table1[[#This Row],[user_score]])</f>
        <v>6.6</v>
      </c>
      <c r="R3952" s="4">
        <f>Table1[[#This Row],[user_count]]+Table1[[#This Row],[critic_count]]</f>
        <v>28</v>
      </c>
      <c r="S3952" s="2">
        <f>100000*Table1[[#This Row],[review_count]]/Table1[[#This Row],[total sales]]</f>
        <v>14.736842105263158</v>
      </c>
      <c r="T3952" s="2">
        <f>Table1[[#This Row],[total sales]]/(2017-Table1[[#This Row],[year_of_release]])</f>
        <v>11875</v>
      </c>
      <c r="U3952" s="9">
        <f>Table1[[#This Row],[na_sales]]/(2017-Table1[[#This Row],[year_of_release]])</f>
        <v>8750</v>
      </c>
      <c r="V3952" s="6">
        <f>Table1[[#This Row],[eu_sales]]/(2017-Table1[[#This Row],[year_of_release]])</f>
        <v>2500</v>
      </c>
      <c r="W3952" s="6">
        <f>Table1[[#This Row],[jp_sales]]/(2017-Table1[[#This Row],[year_of_release]])</f>
        <v>0</v>
      </c>
      <c r="X3952" s="6">
        <f>Table1[[#This Row],[other_sales]]/(2017-Table1[[#This Row],[year_of_release]])</f>
        <v>625</v>
      </c>
      <c r="Y3952" s="4">
        <v>489752572</v>
      </c>
      <c r="Z3952" s="4">
        <v>430035992</v>
      </c>
      <c r="AA3952" s="4">
        <v>127149000</v>
      </c>
      <c r="AB3952" s="1">
        <f>Table1[[#This Row],[na_sales]]/Table1[[#This Row],[NA population]]</f>
        <v>2.8585863148871836E-4</v>
      </c>
      <c r="AC3952" s="1">
        <f>Table1[[#This Row],[eu_sales]]/Table1[[#This Row],[Eu population]]</f>
        <v>9.3015470202782475E-5</v>
      </c>
      <c r="AD3952" s="1">
        <f>Table1[[#This Row],[jp_sales]]/Table1[[#This Row],[Jp population]]</f>
        <v>0</v>
      </c>
    </row>
    <row r="3953" spans="1:30" x14ac:dyDescent="0.25">
      <c r="A3953" t="s">
        <v>126</v>
      </c>
      <c r="B3953" t="s">
        <v>113</v>
      </c>
      <c r="C3953">
        <v>2008</v>
      </c>
      <c r="D3953" t="s">
        <v>54</v>
      </c>
      <c r="E3953" t="s">
        <v>55</v>
      </c>
      <c r="F3953" s="4">
        <v>20000</v>
      </c>
      <c r="G3953" s="4">
        <v>140000</v>
      </c>
      <c r="H3953" s="4">
        <v>0</v>
      </c>
      <c r="I3953" s="4">
        <v>30000</v>
      </c>
      <c r="J3953">
        <v>8.3000000000000007</v>
      </c>
      <c r="K3953">
        <v>36</v>
      </c>
      <c r="L3953">
        <v>7.5</v>
      </c>
      <c r="M3953" s="4">
        <v>721</v>
      </c>
      <c r="N3953" t="s">
        <v>58</v>
      </c>
      <c r="O3953" t="s">
        <v>43</v>
      </c>
      <c r="P3953" s="4">
        <v>190000</v>
      </c>
      <c r="Q3953" s="3">
        <f>AVERAGE(Table1[[#This Row],[critic_score]],Table1[[#This Row],[user_score]])</f>
        <v>7.9</v>
      </c>
      <c r="R3953" s="4">
        <f>Table1[[#This Row],[user_count]]+Table1[[#This Row],[critic_count]]</f>
        <v>757</v>
      </c>
      <c r="S3953" s="2">
        <f>100000*Table1[[#This Row],[review_count]]/Table1[[#This Row],[total sales]]</f>
        <v>398.42105263157896</v>
      </c>
      <c r="T3953" s="2">
        <f>Table1[[#This Row],[total sales]]/(2017-Table1[[#This Row],[year_of_release]])</f>
        <v>21111.111111111109</v>
      </c>
      <c r="U3953" s="9">
        <f>Table1[[#This Row],[na_sales]]/(2017-Table1[[#This Row],[year_of_release]])</f>
        <v>2222.2222222222222</v>
      </c>
      <c r="V3953" s="6">
        <f>Table1[[#This Row],[eu_sales]]/(2017-Table1[[#This Row],[year_of_release]])</f>
        <v>15555.555555555555</v>
      </c>
      <c r="W3953" s="6">
        <f>Table1[[#This Row],[jp_sales]]/(2017-Table1[[#This Row],[year_of_release]])</f>
        <v>0</v>
      </c>
      <c r="X3953" s="6">
        <f>Table1[[#This Row],[other_sales]]/(2017-Table1[[#This Row],[year_of_release]])</f>
        <v>3333.3333333333335</v>
      </c>
      <c r="Y3953" s="4">
        <v>528816311</v>
      </c>
      <c r="Z3953" s="4">
        <v>440001482</v>
      </c>
      <c r="AA3953" s="4">
        <v>128063000</v>
      </c>
      <c r="AB3953" s="1">
        <f>Table1[[#This Row],[na_sales]]/Table1[[#This Row],[NA population]]</f>
        <v>3.7820316022740834E-5</v>
      </c>
      <c r="AC3953" s="1">
        <f>Table1[[#This Row],[eu_sales]]/Table1[[#This Row],[Eu population]]</f>
        <v>3.1818074649121297E-4</v>
      </c>
      <c r="AD3953" s="1">
        <f>Table1[[#This Row],[jp_sales]]/Table1[[#This Row],[Jp population]]</f>
        <v>0</v>
      </c>
    </row>
    <row r="3954" spans="1:30" x14ac:dyDescent="0.25">
      <c r="A3954" t="s">
        <v>1500</v>
      </c>
      <c r="B3954" t="s">
        <v>118</v>
      </c>
      <c r="C3954">
        <v>2009</v>
      </c>
      <c r="D3954" t="s">
        <v>40</v>
      </c>
      <c r="E3954" t="s">
        <v>231</v>
      </c>
      <c r="F3954" s="4">
        <v>160000</v>
      </c>
      <c r="G3954" s="4">
        <v>10000</v>
      </c>
      <c r="H3954" s="4">
        <v>0</v>
      </c>
      <c r="I3954" s="4">
        <v>20000</v>
      </c>
      <c r="J3954">
        <v>5.4</v>
      </c>
      <c r="K3954">
        <v>13</v>
      </c>
      <c r="L3954">
        <v>4.7</v>
      </c>
      <c r="M3954" s="4">
        <v>13</v>
      </c>
      <c r="N3954" t="s">
        <v>1501</v>
      </c>
      <c r="O3954" t="s">
        <v>84</v>
      </c>
      <c r="P3954" s="4">
        <v>190000</v>
      </c>
      <c r="Q3954" s="3">
        <f>AVERAGE(Table1[[#This Row],[critic_score]],Table1[[#This Row],[user_score]])</f>
        <v>5.0500000000000007</v>
      </c>
      <c r="R3954" s="4">
        <f>Table1[[#This Row],[user_count]]+Table1[[#This Row],[critic_count]]</f>
        <v>26</v>
      </c>
      <c r="S3954" s="2">
        <f>100000*Table1[[#This Row],[review_count]]/Table1[[#This Row],[total sales]]</f>
        <v>13.684210526315789</v>
      </c>
      <c r="T3954" s="2">
        <f>Table1[[#This Row],[total sales]]/(2017-Table1[[#This Row],[year_of_release]])</f>
        <v>23750</v>
      </c>
      <c r="U3954" s="9">
        <f>Table1[[#This Row],[na_sales]]/(2017-Table1[[#This Row],[year_of_release]])</f>
        <v>20000</v>
      </c>
      <c r="V3954" s="6">
        <f>Table1[[#This Row],[eu_sales]]/(2017-Table1[[#This Row],[year_of_release]])</f>
        <v>1250</v>
      </c>
      <c r="W3954" s="6">
        <f>Table1[[#This Row],[jp_sales]]/(2017-Table1[[#This Row],[year_of_release]])</f>
        <v>0</v>
      </c>
      <c r="X3954" s="6">
        <f>Table1[[#This Row],[other_sales]]/(2017-Table1[[#This Row],[year_of_release]])</f>
        <v>2500</v>
      </c>
      <c r="Y3954" s="4">
        <v>534740514</v>
      </c>
      <c r="Z3954" s="4">
        <v>441041694</v>
      </c>
      <c r="AA3954" s="4">
        <v>128047000</v>
      </c>
      <c r="AB3954" s="1">
        <f>Table1[[#This Row],[na_sales]]/Table1[[#This Row],[NA population]]</f>
        <v>2.9921054382649599E-4</v>
      </c>
      <c r="AC3954" s="1">
        <f>Table1[[#This Row],[eu_sales]]/Table1[[#This Row],[Eu population]]</f>
        <v>2.2673593304310136E-5</v>
      </c>
      <c r="AD3954" s="1">
        <f>Table1[[#This Row],[jp_sales]]/Table1[[#This Row],[Jp population]]</f>
        <v>0</v>
      </c>
    </row>
    <row r="3955" spans="1:30" x14ac:dyDescent="0.25">
      <c r="A3955" t="s">
        <v>2224</v>
      </c>
      <c r="B3955" t="s">
        <v>18</v>
      </c>
      <c r="C3955">
        <v>2008</v>
      </c>
      <c r="D3955" t="s">
        <v>191</v>
      </c>
      <c r="E3955" t="s">
        <v>231</v>
      </c>
      <c r="F3955" s="4">
        <v>90000</v>
      </c>
      <c r="G3955" s="4">
        <v>80000</v>
      </c>
      <c r="H3955" s="4">
        <v>0</v>
      </c>
      <c r="I3955" s="4">
        <v>20000</v>
      </c>
      <c r="J3955">
        <v>3.9</v>
      </c>
      <c r="K3955">
        <v>10</v>
      </c>
      <c r="L3955">
        <v>4.4000000000000004</v>
      </c>
      <c r="M3955" s="4">
        <v>34</v>
      </c>
      <c r="N3955" t="s">
        <v>3453</v>
      </c>
      <c r="O3955" t="s">
        <v>43</v>
      </c>
      <c r="P3955" s="4">
        <v>190000</v>
      </c>
      <c r="Q3955" s="3">
        <f>AVERAGE(Table1[[#This Row],[critic_score]],Table1[[#This Row],[user_score]])</f>
        <v>4.1500000000000004</v>
      </c>
      <c r="R3955" s="4">
        <f>Table1[[#This Row],[user_count]]+Table1[[#This Row],[critic_count]]</f>
        <v>44</v>
      </c>
      <c r="S3955" s="2">
        <f>100000*Table1[[#This Row],[review_count]]/Table1[[#This Row],[total sales]]</f>
        <v>23.157894736842106</v>
      </c>
      <c r="T3955" s="2">
        <f>Table1[[#This Row],[total sales]]/(2017-Table1[[#This Row],[year_of_release]])</f>
        <v>21111.111111111109</v>
      </c>
      <c r="U3955" s="9">
        <f>Table1[[#This Row],[na_sales]]/(2017-Table1[[#This Row],[year_of_release]])</f>
        <v>10000</v>
      </c>
      <c r="V3955" s="6">
        <f>Table1[[#This Row],[eu_sales]]/(2017-Table1[[#This Row],[year_of_release]])</f>
        <v>8888.8888888888887</v>
      </c>
      <c r="W3955" s="6">
        <f>Table1[[#This Row],[jp_sales]]/(2017-Table1[[#This Row],[year_of_release]])</f>
        <v>0</v>
      </c>
      <c r="X3955" s="6">
        <f>Table1[[#This Row],[other_sales]]/(2017-Table1[[#This Row],[year_of_release]])</f>
        <v>2222.2222222222222</v>
      </c>
      <c r="Y3955" s="4">
        <v>528816311</v>
      </c>
      <c r="Z3955" s="4">
        <v>440001482</v>
      </c>
      <c r="AA3955" s="4">
        <v>128063000</v>
      </c>
      <c r="AB3955" s="1">
        <f>Table1[[#This Row],[na_sales]]/Table1[[#This Row],[NA population]]</f>
        <v>1.7019142210233376E-4</v>
      </c>
      <c r="AC3955" s="1">
        <f>Table1[[#This Row],[eu_sales]]/Table1[[#This Row],[Eu population]]</f>
        <v>1.8181756942355025E-4</v>
      </c>
      <c r="AD3955" s="1">
        <f>Table1[[#This Row],[jp_sales]]/Table1[[#This Row],[Jp population]]</f>
        <v>0</v>
      </c>
    </row>
    <row r="3956" spans="1:30" x14ac:dyDescent="0.25">
      <c r="A3956" t="s">
        <v>2440</v>
      </c>
      <c r="B3956" t="s">
        <v>118</v>
      </c>
      <c r="C3956">
        <v>2011</v>
      </c>
      <c r="D3956" t="s">
        <v>65</v>
      </c>
      <c r="E3956" t="s">
        <v>425</v>
      </c>
      <c r="F3956" s="4">
        <v>120000</v>
      </c>
      <c r="G3956" s="4">
        <v>40000</v>
      </c>
      <c r="H3956" s="4">
        <v>0</v>
      </c>
      <c r="I3956" s="4">
        <v>30000</v>
      </c>
      <c r="J3956">
        <v>7</v>
      </c>
      <c r="K3956">
        <v>4</v>
      </c>
      <c r="L3956">
        <v>6.6</v>
      </c>
      <c r="M3956" s="4">
        <v>5</v>
      </c>
      <c r="N3956" t="s">
        <v>425</v>
      </c>
      <c r="O3956" t="s">
        <v>67</v>
      </c>
      <c r="P3956" s="4">
        <v>190000</v>
      </c>
      <c r="Q3956" s="3">
        <f>AVERAGE(Table1[[#This Row],[critic_score]],Table1[[#This Row],[user_score]])</f>
        <v>6.8</v>
      </c>
      <c r="R3956" s="4">
        <f>Table1[[#This Row],[user_count]]+Table1[[#This Row],[critic_count]]</f>
        <v>9</v>
      </c>
      <c r="S3956" s="2">
        <f>100000*Table1[[#This Row],[review_count]]/Table1[[#This Row],[total sales]]</f>
        <v>4.7368421052631575</v>
      </c>
      <c r="T3956" s="2">
        <f>Table1[[#This Row],[total sales]]/(2017-Table1[[#This Row],[year_of_release]])</f>
        <v>31666.666666666668</v>
      </c>
      <c r="U3956" s="9">
        <f>Table1[[#This Row],[na_sales]]/(2017-Table1[[#This Row],[year_of_release]])</f>
        <v>20000</v>
      </c>
      <c r="V3956" s="6">
        <f>Table1[[#This Row],[eu_sales]]/(2017-Table1[[#This Row],[year_of_release]])</f>
        <v>6666.666666666667</v>
      </c>
      <c r="W3956" s="6">
        <f>Table1[[#This Row],[jp_sales]]/(2017-Table1[[#This Row],[year_of_release]])</f>
        <v>0</v>
      </c>
      <c r="X3956" s="6">
        <f>Table1[[#This Row],[other_sales]]/(2017-Table1[[#This Row],[year_of_release]])</f>
        <v>5000</v>
      </c>
      <c r="Y3956" s="4">
        <v>545961365</v>
      </c>
      <c r="Z3956" s="4">
        <v>440756453</v>
      </c>
      <c r="AA3956" s="4">
        <v>127833000</v>
      </c>
      <c r="AB3956" s="1">
        <f>Table1[[#This Row],[na_sales]]/Table1[[#This Row],[NA population]]</f>
        <v>2.1979577254518733E-4</v>
      </c>
      <c r="AC3956" s="1">
        <f>Table1[[#This Row],[eu_sales]]/Table1[[#This Row],[Eu population]]</f>
        <v>9.0753067204667792E-5</v>
      </c>
      <c r="AD3956" s="1">
        <f>Table1[[#This Row],[jp_sales]]/Table1[[#This Row],[Jp population]]</f>
        <v>0</v>
      </c>
    </row>
    <row r="3957" spans="1:30" x14ac:dyDescent="0.25">
      <c r="A3957" t="s">
        <v>3263</v>
      </c>
      <c r="B3957" t="s">
        <v>18</v>
      </c>
      <c r="C3957">
        <v>2011</v>
      </c>
      <c r="D3957" t="s">
        <v>27</v>
      </c>
      <c r="E3957" t="s">
        <v>425</v>
      </c>
      <c r="F3957" s="4">
        <v>110000</v>
      </c>
      <c r="G3957" s="4">
        <v>60000</v>
      </c>
      <c r="H3957" s="4">
        <v>0</v>
      </c>
      <c r="I3957" s="4">
        <v>20000</v>
      </c>
      <c r="J3957">
        <v>7.9</v>
      </c>
      <c r="K3957">
        <v>20</v>
      </c>
      <c r="L3957">
        <v>8.1</v>
      </c>
      <c r="M3957" s="4">
        <v>26</v>
      </c>
      <c r="N3957" t="s">
        <v>1375</v>
      </c>
      <c r="O3957" t="s">
        <v>84</v>
      </c>
      <c r="P3957" s="4">
        <v>190000</v>
      </c>
      <c r="Q3957" s="3">
        <f>AVERAGE(Table1[[#This Row],[critic_score]],Table1[[#This Row],[user_score]])</f>
        <v>8</v>
      </c>
      <c r="R3957" s="4">
        <f>Table1[[#This Row],[user_count]]+Table1[[#This Row],[critic_count]]</f>
        <v>46</v>
      </c>
      <c r="S3957" s="2">
        <f>100000*Table1[[#This Row],[review_count]]/Table1[[#This Row],[total sales]]</f>
        <v>24.210526315789473</v>
      </c>
      <c r="T3957" s="2">
        <f>Table1[[#This Row],[total sales]]/(2017-Table1[[#This Row],[year_of_release]])</f>
        <v>31666.666666666668</v>
      </c>
      <c r="U3957" s="9">
        <f>Table1[[#This Row],[na_sales]]/(2017-Table1[[#This Row],[year_of_release]])</f>
        <v>18333.333333333332</v>
      </c>
      <c r="V3957" s="6">
        <f>Table1[[#This Row],[eu_sales]]/(2017-Table1[[#This Row],[year_of_release]])</f>
        <v>10000</v>
      </c>
      <c r="W3957" s="6">
        <f>Table1[[#This Row],[jp_sales]]/(2017-Table1[[#This Row],[year_of_release]])</f>
        <v>0</v>
      </c>
      <c r="X3957" s="6">
        <f>Table1[[#This Row],[other_sales]]/(2017-Table1[[#This Row],[year_of_release]])</f>
        <v>3333.3333333333335</v>
      </c>
      <c r="Y3957" s="4">
        <v>545961365</v>
      </c>
      <c r="Z3957" s="4">
        <v>440756453</v>
      </c>
      <c r="AA3957" s="4">
        <v>127833000</v>
      </c>
      <c r="AB3957" s="1">
        <f>Table1[[#This Row],[na_sales]]/Table1[[#This Row],[NA population]]</f>
        <v>2.0147945816642173E-4</v>
      </c>
      <c r="AC3957" s="1">
        <f>Table1[[#This Row],[eu_sales]]/Table1[[#This Row],[Eu population]]</f>
        <v>1.3612960080700169E-4</v>
      </c>
      <c r="AD3957" s="1">
        <f>Table1[[#This Row],[jp_sales]]/Table1[[#This Row],[Jp population]]</f>
        <v>0</v>
      </c>
    </row>
    <row r="3958" spans="1:30" x14ac:dyDescent="0.25">
      <c r="A3958" t="s">
        <v>2167</v>
      </c>
      <c r="B3958" t="s">
        <v>103</v>
      </c>
      <c r="C3958">
        <v>2004</v>
      </c>
      <c r="D3958" t="s">
        <v>40</v>
      </c>
      <c r="E3958" t="s">
        <v>171</v>
      </c>
      <c r="F3958" s="4">
        <v>140000</v>
      </c>
      <c r="G3958" s="4">
        <v>40000</v>
      </c>
      <c r="H3958" s="4">
        <v>0</v>
      </c>
      <c r="I3958" s="4">
        <v>10000</v>
      </c>
      <c r="J3958">
        <v>7.6</v>
      </c>
      <c r="K3958">
        <v>43</v>
      </c>
      <c r="L3958">
        <v>8.3000000000000007</v>
      </c>
      <c r="M3958" s="4">
        <v>26</v>
      </c>
      <c r="N3958" t="s">
        <v>311</v>
      </c>
      <c r="O3958" t="s">
        <v>43</v>
      </c>
      <c r="P3958" s="4">
        <v>190000</v>
      </c>
      <c r="Q3958" s="3">
        <f>AVERAGE(Table1[[#This Row],[critic_score]],Table1[[#This Row],[user_score]])</f>
        <v>7.95</v>
      </c>
      <c r="R3958" s="4">
        <f>Table1[[#This Row],[user_count]]+Table1[[#This Row],[critic_count]]</f>
        <v>69</v>
      </c>
      <c r="S3958" s="2">
        <f>100000*Table1[[#This Row],[review_count]]/Table1[[#This Row],[total sales]]</f>
        <v>36.315789473684212</v>
      </c>
      <c r="T3958" s="2">
        <f>Table1[[#This Row],[total sales]]/(2017-Table1[[#This Row],[year_of_release]])</f>
        <v>14615.384615384615</v>
      </c>
      <c r="U3958" s="9">
        <f>Table1[[#This Row],[na_sales]]/(2017-Table1[[#This Row],[year_of_release]])</f>
        <v>10769.23076923077</v>
      </c>
      <c r="V3958" s="6">
        <f>Table1[[#This Row],[eu_sales]]/(2017-Table1[[#This Row],[year_of_release]])</f>
        <v>3076.9230769230771</v>
      </c>
      <c r="W3958" s="6">
        <f>Table1[[#This Row],[jp_sales]]/(2017-Table1[[#This Row],[year_of_release]])</f>
        <v>0</v>
      </c>
      <c r="X3958" s="6">
        <f>Table1[[#This Row],[other_sales]]/(2017-Table1[[#This Row],[year_of_release]])</f>
        <v>769.23076923076928</v>
      </c>
      <c r="Y3958" s="4">
        <v>505524224</v>
      </c>
      <c r="Z3958" s="4">
        <v>434174638</v>
      </c>
      <c r="AA3958" s="4">
        <v>127761000</v>
      </c>
      <c r="AB3958" s="1">
        <f>Table1[[#This Row],[na_sales]]/Table1[[#This Row],[NA population]]</f>
        <v>2.7694024015751219E-4</v>
      </c>
      <c r="AC3958" s="1">
        <f>Table1[[#This Row],[eu_sales]]/Table1[[#This Row],[Eu population]]</f>
        <v>9.2128826741832854E-5</v>
      </c>
      <c r="AD3958" s="1">
        <f>Table1[[#This Row],[jp_sales]]/Table1[[#This Row],[Jp population]]</f>
        <v>0</v>
      </c>
    </row>
    <row r="3959" spans="1:30" x14ac:dyDescent="0.25">
      <c r="A3959" t="s">
        <v>3354</v>
      </c>
      <c r="B3959" t="s">
        <v>45</v>
      </c>
      <c r="C3959">
        <v>2002</v>
      </c>
      <c r="D3959" t="s">
        <v>19</v>
      </c>
      <c r="E3959" t="s">
        <v>51</v>
      </c>
      <c r="F3959" s="4">
        <v>90000</v>
      </c>
      <c r="G3959" s="4">
        <v>70000</v>
      </c>
      <c r="H3959" s="4">
        <v>0</v>
      </c>
      <c r="I3959" s="4">
        <v>20000</v>
      </c>
      <c r="J3959">
        <v>5.7</v>
      </c>
      <c r="K3959">
        <v>16</v>
      </c>
      <c r="L3959">
        <v>6</v>
      </c>
      <c r="M3959" s="4">
        <v>4</v>
      </c>
      <c r="N3959" t="s">
        <v>1448</v>
      </c>
      <c r="O3959" t="s">
        <v>21</v>
      </c>
      <c r="P3959" s="4">
        <v>180000</v>
      </c>
      <c r="Q3959" s="3">
        <f>AVERAGE(Table1[[#This Row],[critic_score]],Table1[[#This Row],[user_score]])</f>
        <v>5.85</v>
      </c>
      <c r="R3959" s="4">
        <f>Table1[[#This Row],[user_count]]+Table1[[#This Row],[critic_count]]</f>
        <v>20</v>
      </c>
      <c r="S3959" s="2">
        <f>100000*Table1[[#This Row],[review_count]]/Table1[[#This Row],[total sales]]</f>
        <v>11.111111111111111</v>
      </c>
      <c r="T3959" s="2">
        <f>Table1[[#This Row],[total sales]]/(2017-Table1[[#This Row],[year_of_release]])</f>
        <v>12000</v>
      </c>
      <c r="U3959" s="9">
        <f>Table1[[#This Row],[na_sales]]/(2017-Table1[[#This Row],[year_of_release]])</f>
        <v>6000</v>
      </c>
      <c r="V3959" s="6">
        <f>Table1[[#This Row],[eu_sales]]/(2017-Table1[[#This Row],[year_of_release]])</f>
        <v>4666.666666666667</v>
      </c>
      <c r="W3959" s="6">
        <f>Table1[[#This Row],[jp_sales]]/(2017-Table1[[#This Row],[year_of_release]])</f>
        <v>0</v>
      </c>
      <c r="X3959" s="6">
        <f>Table1[[#This Row],[other_sales]]/(2017-Table1[[#This Row],[year_of_release]])</f>
        <v>1333.3333333333333</v>
      </c>
      <c r="Y3959" s="4">
        <v>495013192</v>
      </c>
      <c r="Z3959" s="4">
        <v>431019772</v>
      </c>
      <c r="AA3959" s="4">
        <v>127445000</v>
      </c>
      <c r="AB3959" s="1">
        <f>Table1[[#This Row],[na_sales]]/Table1[[#This Row],[NA population]]</f>
        <v>1.8181333640094181E-4</v>
      </c>
      <c r="AC3959" s="1">
        <f>Table1[[#This Row],[eu_sales]]/Table1[[#This Row],[Eu population]]</f>
        <v>1.6240554273227168E-4</v>
      </c>
      <c r="AD3959" s="1">
        <f>Table1[[#This Row],[jp_sales]]/Table1[[#This Row],[Jp population]]</f>
        <v>0</v>
      </c>
    </row>
    <row r="3960" spans="1:30" x14ac:dyDescent="0.25">
      <c r="A3960" t="s">
        <v>3360</v>
      </c>
      <c r="B3960" t="s">
        <v>45</v>
      </c>
      <c r="C3960">
        <v>2002</v>
      </c>
      <c r="D3960" t="s">
        <v>96</v>
      </c>
      <c r="E3960" t="s">
        <v>196</v>
      </c>
      <c r="F3960" s="4">
        <v>90000</v>
      </c>
      <c r="G3960" s="4">
        <v>70000</v>
      </c>
      <c r="H3960" s="4">
        <v>0</v>
      </c>
      <c r="I3960" s="4">
        <v>20000</v>
      </c>
      <c r="J3960">
        <v>7.8</v>
      </c>
      <c r="K3960">
        <v>28</v>
      </c>
      <c r="L3960">
        <v>6.9</v>
      </c>
      <c r="M3960" s="4">
        <v>35</v>
      </c>
      <c r="N3960" t="s">
        <v>196</v>
      </c>
      <c r="O3960" t="s">
        <v>67</v>
      </c>
      <c r="P3960" s="4">
        <v>180000</v>
      </c>
      <c r="Q3960" s="3">
        <f>AVERAGE(Table1[[#This Row],[critic_score]],Table1[[#This Row],[user_score]])</f>
        <v>7.35</v>
      </c>
      <c r="R3960" s="4">
        <f>Table1[[#This Row],[user_count]]+Table1[[#This Row],[critic_count]]</f>
        <v>63</v>
      </c>
      <c r="S3960" s="2">
        <f>100000*Table1[[#This Row],[review_count]]/Table1[[#This Row],[total sales]]</f>
        <v>35</v>
      </c>
      <c r="T3960" s="2">
        <f>Table1[[#This Row],[total sales]]/(2017-Table1[[#This Row],[year_of_release]])</f>
        <v>12000</v>
      </c>
      <c r="U3960" s="9">
        <f>Table1[[#This Row],[na_sales]]/(2017-Table1[[#This Row],[year_of_release]])</f>
        <v>6000</v>
      </c>
      <c r="V3960" s="6">
        <f>Table1[[#This Row],[eu_sales]]/(2017-Table1[[#This Row],[year_of_release]])</f>
        <v>4666.666666666667</v>
      </c>
      <c r="W3960" s="6">
        <f>Table1[[#This Row],[jp_sales]]/(2017-Table1[[#This Row],[year_of_release]])</f>
        <v>0</v>
      </c>
      <c r="X3960" s="6">
        <f>Table1[[#This Row],[other_sales]]/(2017-Table1[[#This Row],[year_of_release]])</f>
        <v>1333.3333333333333</v>
      </c>
      <c r="Y3960" s="4">
        <v>495013192</v>
      </c>
      <c r="Z3960" s="4">
        <v>431019772</v>
      </c>
      <c r="AA3960" s="4">
        <v>127445000</v>
      </c>
      <c r="AB3960" s="1">
        <f>Table1[[#This Row],[na_sales]]/Table1[[#This Row],[NA population]]</f>
        <v>1.8181333640094181E-4</v>
      </c>
      <c r="AC3960" s="1">
        <f>Table1[[#This Row],[eu_sales]]/Table1[[#This Row],[Eu population]]</f>
        <v>1.6240554273227168E-4</v>
      </c>
      <c r="AD3960" s="1">
        <f>Table1[[#This Row],[jp_sales]]/Table1[[#This Row],[Jp population]]</f>
        <v>0</v>
      </c>
    </row>
    <row r="3961" spans="1:30" x14ac:dyDescent="0.25">
      <c r="A3961" t="s">
        <v>1668</v>
      </c>
      <c r="B3961" t="s">
        <v>69</v>
      </c>
      <c r="C3961">
        <v>2016</v>
      </c>
      <c r="D3961" t="s">
        <v>40</v>
      </c>
      <c r="E3961" t="s">
        <v>198</v>
      </c>
      <c r="F3961" s="4">
        <v>70000</v>
      </c>
      <c r="G3961" s="4">
        <v>90000</v>
      </c>
      <c r="H3961" s="4">
        <v>10000</v>
      </c>
      <c r="I3961" s="4">
        <v>10000</v>
      </c>
      <c r="J3961">
        <v>6</v>
      </c>
      <c r="K3961">
        <v>4</v>
      </c>
      <c r="L3961">
        <v>7.1</v>
      </c>
      <c r="M3961" s="4">
        <v>15</v>
      </c>
      <c r="N3961" t="s">
        <v>614</v>
      </c>
      <c r="O3961" t="s">
        <v>84</v>
      </c>
      <c r="P3961" s="4">
        <v>180000</v>
      </c>
      <c r="Q3961" s="3">
        <f>AVERAGE(Table1[[#This Row],[critic_score]],Table1[[#This Row],[user_score]])</f>
        <v>6.55</v>
      </c>
      <c r="R3961" s="4">
        <f>Table1[[#This Row],[user_count]]+Table1[[#This Row],[critic_count]]</f>
        <v>19</v>
      </c>
      <c r="S3961" s="2">
        <f>100000*Table1[[#This Row],[review_count]]/Table1[[#This Row],[total sales]]</f>
        <v>10.555555555555555</v>
      </c>
      <c r="T3961" s="2">
        <f>Table1[[#This Row],[total sales]]/(2017-Table1[[#This Row],[year_of_release]])</f>
        <v>180000</v>
      </c>
      <c r="U3961" s="9">
        <f>Table1[[#This Row],[na_sales]]/(2017-Table1[[#This Row],[year_of_release]])</f>
        <v>70000</v>
      </c>
      <c r="V3961" s="6">
        <f>Table1[[#This Row],[eu_sales]]/(2017-Table1[[#This Row],[year_of_release]])</f>
        <v>90000</v>
      </c>
      <c r="W3961" s="6">
        <f>Table1[[#This Row],[jp_sales]]/(2017-Table1[[#This Row],[year_of_release]])</f>
        <v>10000</v>
      </c>
      <c r="X3961" s="6">
        <f>Table1[[#This Row],[other_sales]]/(2017-Table1[[#This Row],[year_of_release]])</f>
        <v>10000</v>
      </c>
      <c r="Y3961" s="4">
        <v>573178249</v>
      </c>
      <c r="Z3961" s="4">
        <v>445623395</v>
      </c>
      <c r="AA3961" s="4">
        <v>126994511</v>
      </c>
      <c r="AB3961" s="1">
        <f>Table1[[#This Row],[na_sales]]/Table1[[#This Row],[NA population]]</f>
        <v>1.2212605785743975E-4</v>
      </c>
      <c r="AC3961" s="1">
        <f>Table1[[#This Row],[eu_sales]]/Table1[[#This Row],[Eu population]]</f>
        <v>2.019642617731055E-4</v>
      </c>
      <c r="AD3961" s="1">
        <f>Table1[[#This Row],[jp_sales]]/Table1[[#This Row],[Jp population]]</f>
        <v>7.8743560814215028E-5</v>
      </c>
    </row>
    <row r="3962" spans="1:30" x14ac:dyDescent="0.25">
      <c r="A3962" t="s">
        <v>3366</v>
      </c>
      <c r="B3962" t="s">
        <v>45</v>
      </c>
      <c r="C3962">
        <v>2003</v>
      </c>
      <c r="D3962" t="s">
        <v>54</v>
      </c>
      <c r="E3962" t="s">
        <v>100</v>
      </c>
      <c r="F3962" s="4">
        <v>90000</v>
      </c>
      <c r="G3962" s="4">
        <v>70000</v>
      </c>
      <c r="H3962" s="4">
        <v>0</v>
      </c>
      <c r="I3962" s="4">
        <v>20000</v>
      </c>
      <c r="J3962">
        <v>6.2</v>
      </c>
      <c r="K3962">
        <v>19</v>
      </c>
      <c r="L3962">
        <v>8.3000000000000007</v>
      </c>
      <c r="M3962" s="4">
        <v>7</v>
      </c>
      <c r="N3962" t="s">
        <v>2171</v>
      </c>
      <c r="O3962" t="s">
        <v>43</v>
      </c>
      <c r="P3962" s="4">
        <v>180000</v>
      </c>
      <c r="Q3962" s="3">
        <f>AVERAGE(Table1[[#This Row],[critic_score]],Table1[[#This Row],[user_score]])</f>
        <v>7.25</v>
      </c>
      <c r="R3962" s="4">
        <f>Table1[[#This Row],[user_count]]+Table1[[#This Row],[critic_count]]</f>
        <v>26</v>
      </c>
      <c r="S3962" s="2">
        <f>100000*Table1[[#This Row],[review_count]]/Table1[[#This Row],[total sales]]</f>
        <v>14.444444444444445</v>
      </c>
      <c r="T3962" s="2">
        <f>Table1[[#This Row],[total sales]]/(2017-Table1[[#This Row],[year_of_release]])</f>
        <v>12857.142857142857</v>
      </c>
      <c r="U3962" s="9">
        <f>Table1[[#This Row],[na_sales]]/(2017-Table1[[#This Row],[year_of_release]])</f>
        <v>6428.5714285714284</v>
      </c>
      <c r="V3962" s="6">
        <f>Table1[[#This Row],[eu_sales]]/(2017-Table1[[#This Row],[year_of_release]])</f>
        <v>5000</v>
      </c>
      <c r="W3962" s="6">
        <f>Table1[[#This Row],[jp_sales]]/(2017-Table1[[#This Row],[year_of_release]])</f>
        <v>0</v>
      </c>
      <c r="X3962" s="6">
        <f>Table1[[#This Row],[other_sales]]/(2017-Table1[[#This Row],[year_of_release]])</f>
        <v>1428.5714285714287</v>
      </c>
      <c r="Y3962" s="4">
        <v>500125528</v>
      </c>
      <c r="Z3962" s="4">
        <v>432552540</v>
      </c>
      <c r="AA3962" s="4">
        <v>127718000</v>
      </c>
      <c r="AB3962" s="1">
        <f>Table1[[#This Row],[na_sales]]/Table1[[#This Row],[NA population]]</f>
        <v>1.7995482126239315E-4</v>
      </c>
      <c r="AC3962" s="1">
        <f>Table1[[#This Row],[eu_sales]]/Table1[[#This Row],[Eu population]]</f>
        <v>1.6183005190537086E-4</v>
      </c>
      <c r="AD3962" s="1">
        <f>Table1[[#This Row],[jp_sales]]/Table1[[#This Row],[Jp population]]</f>
        <v>0</v>
      </c>
    </row>
    <row r="3963" spans="1:30" x14ac:dyDescent="0.25">
      <c r="A3963" t="s">
        <v>3370</v>
      </c>
      <c r="B3963" t="s">
        <v>45</v>
      </c>
      <c r="C3963">
        <v>2003</v>
      </c>
      <c r="D3963" t="s">
        <v>225</v>
      </c>
      <c r="E3963" t="s">
        <v>100</v>
      </c>
      <c r="F3963" s="4">
        <v>90000</v>
      </c>
      <c r="G3963" s="4">
        <v>70000</v>
      </c>
      <c r="H3963" s="4">
        <v>0</v>
      </c>
      <c r="I3963" s="4">
        <v>20000</v>
      </c>
      <c r="J3963">
        <v>6.6</v>
      </c>
      <c r="K3963">
        <v>17</v>
      </c>
      <c r="L3963">
        <v>8.4</v>
      </c>
      <c r="M3963" s="4">
        <v>30</v>
      </c>
      <c r="N3963" t="s">
        <v>3371</v>
      </c>
      <c r="O3963" t="s">
        <v>67</v>
      </c>
      <c r="P3963" s="4">
        <v>180000</v>
      </c>
      <c r="Q3963" s="3">
        <f>AVERAGE(Table1[[#This Row],[critic_score]],Table1[[#This Row],[user_score]])</f>
        <v>7.5</v>
      </c>
      <c r="R3963" s="4">
        <f>Table1[[#This Row],[user_count]]+Table1[[#This Row],[critic_count]]</f>
        <v>47</v>
      </c>
      <c r="S3963" s="2">
        <f>100000*Table1[[#This Row],[review_count]]/Table1[[#This Row],[total sales]]</f>
        <v>26.111111111111111</v>
      </c>
      <c r="T3963" s="2">
        <f>Table1[[#This Row],[total sales]]/(2017-Table1[[#This Row],[year_of_release]])</f>
        <v>12857.142857142857</v>
      </c>
      <c r="U3963" s="9">
        <f>Table1[[#This Row],[na_sales]]/(2017-Table1[[#This Row],[year_of_release]])</f>
        <v>6428.5714285714284</v>
      </c>
      <c r="V3963" s="6">
        <f>Table1[[#This Row],[eu_sales]]/(2017-Table1[[#This Row],[year_of_release]])</f>
        <v>5000</v>
      </c>
      <c r="W3963" s="6">
        <f>Table1[[#This Row],[jp_sales]]/(2017-Table1[[#This Row],[year_of_release]])</f>
        <v>0</v>
      </c>
      <c r="X3963" s="6">
        <f>Table1[[#This Row],[other_sales]]/(2017-Table1[[#This Row],[year_of_release]])</f>
        <v>1428.5714285714287</v>
      </c>
      <c r="Y3963" s="4">
        <v>500125528</v>
      </c>
      <c r="Z3963" s="4">
        <v>432552540</v>
      </c>
      <c r="AA3963" s="4">
        <v>127718000</v>
      </c>
      <c r="AB3963" s="1">
        <f>Table1[[#This Row],[na_sales]]/Table1[[#This Row],[NA population]]</f>
        <v>1.7995482126239315E-4</v>
      </c>
      <c r="AC3963" s="1">
        <f>Table1[[#This Row],[eu_sales]]/Table1[[#This Row],[Eu population]]</f>
        <v>1.6183005190537086E-4</v>
      </c>
      <c r="AD3963" s="1">
        <f>Table1[[#This Row],[jp_sales]]/Table1[[#This Row],[Jp population]]</f>
        <v>0</v>
      </c>
    </row>
    <row r="3964" spans="1:30" x14ac:dyDescent="0.25">
      <c r="A3964" t="s">
        <v>3373</v>
      </c>
      <c r="B3964" t="s">
        <v>45</v>
      </c>
      <c r="C3964">
        <v>2003</v>
      </c>
      <c r="D3964" t="s">
        <v>19</v>
      </c>
      <c r="E3964" t="s">
        <v>549</v>
      </c>
      <c r="F3964" s="4">
        <v>90000</v>
      </c>
      <c r="G3964" s="4">
        <v>70000</v>
      </c>
      <c r="H3964" s="4">
        <v>0</v>
      </c>
      <c r="I3964" s="4">
        <v>20000</v>
      </c>
      <c r="J3964">
        <v>7.9</v>
      </c>
      <c r="K3964">
        <v>23</v>
      </c>
      <c r="L3964">
        <v>8.9</v>
      </c>
      <c r="M3964" s="4">
        <v>13</v>
      </c>
      <c r="N3964" t="s">
        <v>243</v>
      </c>
      <c r="O3964" t="s">
        <v>21</v>
      </c>
      <c r="P3964" s="4">
        <v>180000</v>
      </c>
      <c r="Q3964" s="3">
        <f>AVERAGE(Table1[[#This Row],[critic_score]],Table1[[#This Row],[user_score]])</f>
        <v>8.4</v>
      </c>
      <c r="R3964" s="4">
        <f>Table1[[#This Row],[user_count]]+Table1[[#This Row],[critic_count]]</f>
        <v>36</v>
      </c>
      <c r="S3964" s="2">
        <f>100000*Table1[[#This Row],[review_count]]/Table1[[#This Row],[total sales]]</f>
        <v>20</v>
      </c>
      <c r="T3964" s="2">
        <f>Table1[[#This Row],[total sales]]/(2017-Table1[[#This Row],[year_of_release]])</f>
        <v>12857.142857142857</v>
      </c>
      <c r="U3964" s="9">
        <f>Table1[[#This Row],[na_sales]]/(2017-Table1[[#This Row],[year_of_release]])</f>
        <v>6428.5714285714284</v>
      </c>
      <c r="V3964" s="6">
        <f>Table1[[#This Row],[eu_sales]]/(2017-Table1[[#This Row],[year_of_release]])</f>
        <v>5000</v>
      </c>
      <c r="W3964" s="6">
        <f>Table1[[#This Row],[jp_sales]]/(2017-Table1[[#This Row],[year_of_release]])</f>
        <v>0</v>
      </c>
      <c r="X3964" s="6">
        <f>Table1[[#This Row],[other_sales]]/(2017-Table1[[#This Row],[year_of_release]])</f>
        <v>1428.5714285714287</v>
      </c>
      <c r="Y3964" s="4">
        <v>500125528</v>
      </c>
      <c r="Z3964" s="4">
        <v>432552540</v>
      </c>
      <c r="AA3964" s="4">
        <v>127718000</v>
      </c>
      <c r="AB3964" s="1">
        <f>Table1[[#This Row],[na_sales]]/Table1[[#This Row],[NA population]]</f>
        <v>1.7995482126239315E-4</v>
      </c>
      <c r="AC3964" s="1">
        <f>Table1[[#This Row],[eu_sales]]/Table1[[#This Row],[Eu population]]</f>
        <v>1.6183005190537086E-4</v>
      </c>
      <c r="AD3964" s="1">
        <f>Table1[[#This Row],[jp_sales]]/Table1[[#This Row],[Jp population]]</f>
        <v>0</v>
      </c>
    </row>
    <row r="3965" spans="1:30" x14ac:dyDescent="0.25">
      <c r="A3965" t="s">
        <v>3378</v>
      </c>
      <c r="B3965" t="s">
        <v>45</v>
      </c>
      <c r="C3965">
        <v>2001</v>
      </c>
      <c r="D3965" t="s">
        <v>29</v>
      </c>
      <c r="E3965" t="s">
        <v>51</v>
      </c>
      <c r="F3965" s="4">
        <v>90000</v>
      </c>
      <c r="G3965" s="4">
        <v>70000</v>
      </c>
      <c r="H3965" s="4">
        <v>0</v>
      </c>
      <c r="I3965" s="4">
        <v>20000</v>
      </c>
      <c r="J3965">
        <v>8.3000000000000007</v>
      </c>
      <c r="K3965">
        <v>26</v>
      </c>
      <c r="L3965">
        <v>9</v>
      </c>
      <c r="M3965" s="4">
        <v>29</v>
      </c>
      <c r="N3965" t="s">
        <v>617</v>
      </c>
      <c r="O3965" t="s">
        <v>21</v>
      </c>
      <c r="P3965" s="4">
        <v>180000</v>
      </c>
      <c r="Q3965" s="3">
        <f>AVERAGE(Table1[[#This Row],[critic_score]],Table1[[#This Row],[user_score]])</f>
        <v>8.65</v>
      </c>
      <c r="R3965" s="4">
        <f>Table1[[#This Row],[user_count]]+Table1[[#This Row],[critic_count]]</f>
        <v>55</v>
      </c>
      <c r="S3965" s="2">
        <f>100000*Table1[[#This Row],[review_count]]/Table1[[#This Row],[total sales]]</f>
        <v>30.555555555555557</v>
      </c>
      <c r="T3965" s="2">
        <f>Table1[[#This Row],[total sales]]/(2017-Table1[[#This Row],[year_of_release]])</f>
        <v>11250</v>
      </c>
      <c r="U3965" s="9">
        <f>Table1[[#This Row],[na_sales]]/(2017-Table1[[#This Row],[year_of_release]])</f>
        <v>5625</v>
      </c>
      <c r="V3965" s="6">
        <f>Table1[[#This Row],[eu_sales]]/(2017-Table1[[#This Row],[year_of_release]])</f>
        <v>4375</v>
      </c>
      <c r="W3965" s="6">
        <f>Table1[[#This Row],[jp_sales]]/(2017-Table1[[#This Row],[year_of_release]])</f>
        <v>0</v>
      </c>
      <c r="X3965" s="6">
        <f>Table1[[#This Row],[other_sales]]/(2017-Table1[[#This Row],[year_of_release]])</f>
        <v>1250</v>
      </c>
      <c r="Y3965" s="4">
        <v>489752572</v>
      </c>
      <c r="Z3965" s="4">
        <v>430035992</v>
      </c>
      <c r="AA3965" s="4">
        <v>127149000</v>
      </c>
      <c r="AB3965" s="1">
        <f>Table1[[#This Row],[na_sales]]/Table1[[#This Row],[NA population]]</f>
        <v>1.8376626309989037E-4</v>
      </c>
      <c r="AC3965" s="1">
        <f>Table1[[#This Row],[eu_sales]]/Table1[[#This Row],[Eu population]]</f>
        <v>1.6277707285486932E-4</v>
      </c>
      <c r="AD3965" s="1">
        <f>Table1[[#This Row],[jp_sales]]/Table1[[#This Row],[Jp population]]</f>
        <v>0</v>
      </c>
    </row>
    <row r="3966" spans="1:30" x14ac:dyDescent="0.25">
      <c r="A3966" t="s">
        <v>2886</v>
      </c>
      <c r="B3966" t="s">
        <v>34</v>
      </c>
      <c r="C3966">
        <v>2010</v>
      </c>
      <c r="D3966" t="s">
        <v>191</v>
      </c>
      <c r="E3966" t="s">
        <v>267</v>
      </c>
      <c r="F3966" s="4">
        <v>140000</v>
      </c>
      <c r="G3966" s="4">
        <v>30000</v>
      </c>
      <c r="H3966" s="4">
        <v>0</v>
      </c>
      <c r="I3966" s="4">
        <v>10000</v>
      </c>
      <c r="J3966">
        <v>7.4</v>
      </c>
      <c r="K3966">
        <v>46</v>
      </c>
      <c r="L3966">
        <v>8.1</v>
      </c>
      <c r="M3966" s="4">
        <v>24</v>
      </c>
      <c r="N3966" t="s">
        <v>1630</v>
      </c>
      <c r="O3966" t="s">
        <v>67</v>
      </c>
      <c r="P3966" s="4">
        <v>180000</v>
      </c>
      <c r="Q3966" s="3">
        <f>AVERAGE(Table1[[#This Row],[critic_score]],Table1[[#This Row],[user_score]])</f>
        <v>7.75</v>
      </c>
      <c r="R3966" s="4">
        <f>Table1[[#This Row],[user_count]]+Table1[[#This Row],[critic_count]]</f>
        <v>70</v>
      </c>
      <c r="S3966" s="2">
        <f>100000*Table1[[#This Row],[review_count]]/Table1[[#This Row],[total sales]]</f>
        <v>38.888888888888886</v>
      </c>
      <c r="T3966" s="2">
        <f>Table1[[#This Row],[total sales]]/(2017-Table1[[#This Row],[year_of_release]])</f>
        <v>25714.285714285714</v>
      </c>
      <c r="U3966" s="9">
        <f>Table1[[#This Row],[na_sales]]/(2017-Table1[[#This Row],[year_of_release]])</f>
        <v>20000</v>
      </c>
      <c r="V3966" s="6">
        <f>Table1[[#This Row],[eu_sales]]/(2017-Table1[[#This Row],[year_of_release]])</f>
        <v>4285.7142857142853</v>
      </c>
      <c r="W3966" s="6">
        <f>Table1[[#This Row],[jp_sales]]/(2017-Table1[[#This Row],[year_of_release]])</f>
        <v>0</v>
      </c>
      <c r="X3966" s="6">
        <f>Table1[[#This Row],[other_sales]]/(2017-Table1[[#This Row],[year_of_release]])</f>
        <v>1428.5714285714287</v>
      </c>
      <c r="Y3966" s="4">
        <v>540520772</v>
      </c>
      <c r="Z3966" s="4">
        <v>441654761</v>
      </c>
      <c r="AA3966" s="4">
        <v>128070000</v>
      </c>
      <c r="AB3966" s="1">
        <f>Table1[[#This Row],[na_sales]]/Table1[[#This Row],[NA population]]</f>
        <v>2.5900947244262429E-4</v>
      </c>
      <c r="AC3966" s="1">
        <f>Table1[[#This Row],[eu_sales]]/Table1[[#This Row],[Eu population]]</f>
        <v>6.7926359340208725E-5</v>
      </c>
      <c r="AD3966" s="1">
        <f>Table1[[#This Row],[jp_sales]]/Table1[[#This Row],[Jp population]]</f>
        <v>0</v>
      </c>
    </row>
    <row r="3967" spans="1:30" x14ac:dyDescent="0.25">
      <c r="A3967" t="s">
        <v>1428</v>
      </c>
      <c r="B3967" t="s">
        <v>113</v>
      </c>
      <c r="C3967">
        <v>2014</v>
      </c>
      <c r="D3967" t="s">
        <v>96</v>
      </c>
      <c r="E3967" t="s">
        <v>83</v>
      </c>
      <c r="F3967" s="4">
        <v>70000</v>
      </c>
      <c r="G3967" s="4">
        <v>100000</v>
      </c>
      <c r="H3967" s="4">
        <v>0</v>
      </c>
      <c r="I3967" s="4">
        <v>10000</v>
      </c>
      <c r="J3967">
        <v>8.5</v>
      </c>
      <c r="K3967">
        <v>48</v>
      </c>
      <c r="L3967">
        <v>8.6</v>
      </c>
      <c r="M3967" s="4">
        <v>1739</v>
      </c>
      <c r="N3967" t="s">
        <v>285</v>
      </c>
      <c r="O3967" t="s">
        <v>43</v>
      </c>
      <c r="P3967" s="4">
        <v>180000</v>
      </c>
      <c r="Q3967" s="3">
        <f>AVERAGE(Table1[[#This Row],[critic_score]],Table1[[#This Row],[user_score]])</f>
        <v>8.5500000000000007</v>
      </c>
      <c r="R3967" s="4">
        <f>Table1[[#This Row],[user_count]]+Table1[[#This Row],[critic_count]]</f>
        <v>1787</v>
      </c>
      <c r="S3967" s="2">
        <f>100000*Table1[[#This Row],[review_count]]/Table1[[#This Row],[total sales]]</f>
        <v>992.77777777777783</v>
      </c>
      <c r="T3967" s="2">
        <f>Table1[[#This Row],[total sales]]/(2017-Table1[[#This Row],[year_of_release]])</f>
        <v>60000</v>
      </c>
      <c r="U3967" s="9">
        <f>Table1[[#This Row],[na_sales]]/(2017-Table1[[#This Row],[year_of_release]])</f>
        <v>23333.333333333332</v>
      </c>
      <c r="V3967" s="6">
        <f>Table1[[#This Row],[eu_sales]]/(2017-Table1[[#This Row],[year_of_release]])</f>
        <v>33333.333333333336</v>
      </c>
      <c r="W3967" s="6">
        <f>Table1[[#This Row],[jp_sales]]/(2017-Table1[[#This Row],[year_of_release]])</f>
        <v>0</v>
      </c>
      <c r="X3967" s="6">
        <f>Table1[[#This Row],[other_sales]]/(2017-Table1[[#This Row],[year_of_release]])</f>
        <v>3333.3333333333335</v>
      </c>
      <c r="Y3967" s="4">
        <v>562338430</v>
      </c>
      <c r="Z3967" s="4">
        <v>443580712</v>
      </c>
      <c r="AA3967" s="4">
        <v>127276000</v>
      </c>
      <c r="AB3967" s="1">
        <f>Table1[[#This Row],[na_sales]]/Table1[[#This Row],[NA population]]</f>
        <v>1.2448019958372753E-4</v>
      </c>
      <c r="AC3967" s="1">
        <f>Table1[[#This Row],[eu_sales]]/Table1[[#This Row],[Eu population]]</f>
        <v>2.2543811598372653E-4</v>
      </c>
      <c r="AD3967" s="1">
        <f>Table1[[#This Row],[jp_sales]]/Table1[[#This Row],[Jp population]]</f>
        <v>0</v>
      </c>
    </row>
    <row r="3968" spans="1:30" x14ac:dyDescent="0.25">
      <c r="A3968" t="s">
        <v>3387</v>
      </c>
      <c r="B3968" t="s">
        <v>45</v>
      </c>
      <c r="C3968">
        <v>2005</v>
      </c>
      <c r="D3968" t="s">
        <v>54</v>
      </c>
      <c r="E3968" t="s">
        <v>270</v>
      </c>
      <c r="F3968" s="4">
        <v>90000</v>
      </c>
      <c r="G3968" s="4">
        <v>70000</v>
      </c>
      <c r="H3968" s="4">
        <v>0</v>
      </c>
      <c r="I3968" s="4">
        <v>20000</v>
      </c>
      <c r="J3968">
        <v>6.2</v>
      </c>
      <c r="K3968">
        <v>15</v>
      </c>
      <c r="L3968">
        <v>8.5</v>
      </c>
      <c r="M3968" s="4">
        <v>10</v>
      </c>
      <c r="N3968" t="s">
        <v>3365</v>
      </c>
      <c r="O3968" t="s">
        <v>43</v>
      </c>
      <c r="P3968" s="4">
        <v>180000</v>
      </c>
      <c r="Q3968" s="3">
        <f>AVERAGE(Table1[[#This Row],[critic_score]],Table1[[#This Row],[user_score]])</f>
        <v>7.35</v>
      </c>
      <c r="R3968" s="4">
        <f>Table1[[#This Row],[user_count]]+Table1[[#This Row],[critic_count]]</f>
        <v>25</v>
      </c>
      <c r="S3968" s="2">
        <f>100000*Table1[[#This Row],[review_count]]/Table1[[#This Row],[total sales]]</f>
        <v>13.888888888888889</v>
      </c>
      <c r="T3968" s="2">
        <f>Table1[[#This Row],[total sales]]/(2017-Table1[[#This Row],[year_of_release]])</f>
        <v>15000</v>
      </c>
      <c r="U3968" s="9">
        <f>Table1[[#This Row],[na_sales]]/(2017-Table1[[#This Row],[year_of_release]])</f>
        <v>7500</v>
      </c>
      <c r="V3968" s="6">
        <f>Table1[[#This Row],[eu_sales]]/(2017-Table1[[#This Row],[year_of_release]])</f>
        <v>5833.333333333333</v>
      </c>
      <c r="W3968" s="6">
        <f>Table1[[#This Row],[jp_sales]]/(2017-Table1[[#This Row],[year_of_release]])</f>
        <v>0</v>
      </c>
      <c r="X3968" s="6">
        <f>Table1[[#This Row],[other_sales]]/(2017-Table1[[#This Row],[year_of_release]])</f>
        <v>1666.6666666666667</v>
      </c>
      <c r="Y3968" s="4">
        <v>511054143</v>
      </c>
      <c r="Z3968" s="4">
        <v>435713800</v>
      </c>
      <c r="AA3968" s="4">
        <v>127773000</v>
      </c>
      <c r="AB3968" s="1">
        <f>Table1[[#This Row],[na_sales]]/Table1[[#This Row],[NA population]]</f>
        <v>1.7610658524687864E-4</v>
      </c>
      <c r="AC3968" s="1">
        <f>Table1[[#This Row],[eu_sales]]/Table1[[#This Row],[Eu population]]</f>
        <v>1.6065591679675971E-4</v>
      </c>
      <c r="AD3968" s="1">
        <f>Table1[[#This Row],[jp_sales]]/Table1[[#This Row],[Jp population]]</f>
        <v>0</v>
      </c>
    </row>
    <row r="3969" spans="1:30" x14ac:dyDescent="0.25">
      <c r="A3969" t="s">
        <v>1244</v>
      </c>
      <c r="B3969" t="s">
        <v>118</v>
      </c>
      <c r="C3969">
        <v>2010</v>
      </c>
      <c r="D3969" t="s">
        <v>40</v>
      </c>
      <c r="E3969" t="s">
        <v>100</v>
      </c>
      <c r="F3969" s="4">
        <v>120000</v>
      </c>
      <c r="G3969" s="4">
        <v>30000</v>
      </c>
      <c r="H3969" s="4">
        <v>10000</v>
      </c>
      <c r="I3969" s="4">
        <v>20000</v>
      </c>
      <c r="J3969">
        <v>7</v>
      </c>
      <c r="K3969">
        <v>14</v>
      </c>
      <c r="L3969">
        <v>8.1</v>
      </c>
      <c r="M3969" s="4">
        <v>46</v>
      </c>
      <c r="N3969" t="s">
        <v>3388</v>
      </c>
      <c r="O3969" t="s">
        <v>43</v>
      </c>
      <c r="P3969" s="4">
        <v>180000</v>
      </c>
      <c r="Q3969" s="3">
        <f>AVERAGE(Table1[[#This Row],[critic_score]],Table1[[#This Row],[user_score]])</f>
        <v>7.55</v>
      </c>
      <c r="R3969" s="4">
        <f>Table1[[#This Row],[user_count]]+Table1[[#This Row],[critic_count]]</f>
        <v>60</v>
      </c>
      <c r="S3969" s="2">
        <f>100000*Table1[[#This Row],[review_count]]/Table1[[#This Row],[total sales]]</f>
        <v>33.333333333333336</v>
      </c>
      <c r="T3969" s="2">
        <f>Table1[[#This Row],[total sales]]/(2017-Table1[[#This Row],[year_of_release]])</f>
        <v>25714.285714285714</v>
      </c>
      <c r="U3969" s="9">
        <f>Table1[[#This Row],[na_sales]]/(2017-Table1[[#This Row],[year_of_release]])</f>
        <v>17142.857142857141</v>
      </c>
      <c r="V3969" s="6">
        <f>Table1[[#This Row],[eu_sales]]/(2017-Table1[[#This Row],[year_of_release]])</f>
        <v>4285.7142857142853</v>
      </c>
      <c r="W3969" s="6">
        <f>Table1[[#This Row],[jp_sales]]/(2017-Table1[[#This Row],[year_of_release]])</f>
        <v>1428.5714285714287</v>
      </c>
      <c r="X3969" s="6">
        <f>Table1[[#This Row],[other_sales]]/(2017-Table1[[#This Row],[year_of_release]])</f>
        <v>2857.1428571428573</v>
      </c>
      <c r="Y3969" s="4">
        <v>540520772</v>
      </c>
      <c r="Z3969" s="4">
        <v>441654761</v>
      </c>
      <c r="AA3969" s="4">
        <v>128070000</v>
      </c>
      <c r="AB3969" s="1">
        <f>Table1[[#This Row],[na_sales]]/Table1[[#This Row],[NA population]]</f>
        <v>2.2200811923653511E-4</v>
      </c>
      <c r="AC3969" s="1">
        <f>Table1[[#This Row],[eu_sales]]/Table1[[#This Row],[Eu population]]</f>
        <v>6.7926359340208725E-5</v>
      </c>
      <c r="AD3969" s="1">
        <f>Table1[[#This Row],[jp_sales]]/Table1[[#This Row],[Jp population]]</f>
        <v>7.808229874287499E-5</v>
      </c>
    </row>
    <row r="3970" spans="1:30" x14ac:dyDescent="0.25">
      <c r="A3970" t="s">
        <v>1088</v>
      </c>
      <c r="B3970" t="s">
        <v>26</v>
      </c>
      <c r="C3970">
        <v>2008</v>
      </c>
      <c r="D3970" t="s">
        <v>40</v>
      </c>
      <c r="E3970" t="s">
        <v>270</v>
      </c>
      <c r="F3970" s="4">
        <v>150000</v>
      </c>
      <c r="G3970" s="4">
        <v>20000</v>
      </c>
      <c r="H3970" s="4">
        <v>0</v>
      </c>
      <c r="I3970" s="4">
        <v>10000</v>
      </c>
      <c r="J3970">
        <v>7</v>
      </c>
      <c r="K3970">
        <v>9</v>
      </c>
      <c r="L3970">
        <v>8.4</v>
      </c>
      <c r="M3970" s="4">
        <v>10</v>
      </c>
      <c r="N3970" t="s">
        <v>3389</v>
      </c>
      <c r="O3970" t="s">
        <v>67</v>
      </c>
      <c r="P3970" s="4">
        <v>180000</v>
      </c>
      <c r="Q3970" s="3">
        <f>AVERAGE(Table1[[#This Row],[critic_score]],Table1[[#This Row],[user_score]])</f>
        <v>7.7</v>
      </c>
      <c r="R3970" s="4">
        <f>Table1[[#This Row],[user_count]]+Table1[[#This Row],[critic_count]]</f>
        <v>19</v>
      </c>
      <c r="S3970" s="2">
        <f>100000*Table1[[#This Row],[review_count]]/Table1[[#This Row],[total sales]]</f>
        <v>10.555555555555555</v>
      </c>
      <c r="T3970" s="2">
        <f>Table1[[#This Row],[total sales]]/(2017-Table1[[#This Row],[year_of_release]])</f>
        <v>20000</v>
      </c>
      <c r="U3970" s="9">
        <f>Table1[[#This Row],[na_sales]]/(2017-Table1[[#This Row],[year_of_release]])</f>
        <v>16666.666666666668</v>
      </c>
      <c r="V3970" s="6">
        <f>Table1[[#This Row],[eu_sales]]/(2017-Table1[[#This Row],[year_of_release]])</f>
        <v>2222.2222222222222</v>
      </c>
      <c r="W3970" s="6">
        <f>Table1[[#This Row],[jp_sales]]/(2017-Table1[[#This Row],[year_of_release]])</f>
        <v>0</v>
      </c>
      <c r="X3970" s="6">
        <f>Table1[[#This Row],[other_sales]]/(2017-Table1[[#This Row],[year_of_release]])</f>
        <v>1111.1111111111111</v>
      </c>
      <c r="Y3970" s="4">
        <v>528816311</v>
      </c>
      <c r="Z3970" s="4">
        <v>440001482</v>
      </c>
      <c r="AA3970" s="4">
        <v>128063000</v>
      </c>
      <c r="AB3970" s="1">
        <f>Table1[[#This Row],[na_sales]]/Table1[[#This Row],[NA population]]</f>
        <v>2.8365237017055628E-4</v>
      </c>
      <c r="AC3970" s="1">
        <f>Table1[[#This Row],[eu_sales]]/Table1[[#This Row],[Eu population]]</f>
        <v>4.5454392355887562E-5</v>
      </c>
      <c r="AD3970" s="1">
        <f>Table1[[#This Row],[jp_sales]]/Table1[[#This Row],[Jp population]]</f>
        <v>0</v>
      </c>
    </row>
    <row r="3971" spans="1:30" x14ac:dyDescent="0.25">
      <c r="A3971" t="s">
        <v>3390</v>
      </c>
      <c r="B3971" t="s">
        <v>118</v>
      </c>
      <c r="C3971">
        <v>2005</v>
      </c>
      <c r="D3971" t="s">
        <v>27</v>
      </c>
      <c r="E3971" t="s">
        <v>171</v>
      </c>
      <c r="F3971" s="4">
        <v>170000</v>
      </c>
      <c r="G3971" s="4">
        <v>0</v>
      </c>
      <c r="H3971" s="4">
        <v>0</v>
      </c>
      <c r="I3971" s="4">
        <v>10000</v>
      </c>
      <c r="J3971">
        <v>6.1</v>
      </c>
      <c r="K3971">
        <v>40</v>
      </c>
      <c r="L3971">
        <v>7.3</v>
      </c>
      <c r="M3971" s="4">
        <v>21</v>
      </c>
      <c r="N3971" t="s">
        <v>599</v>
      </c>
      <c r="O3971" t="s">
        <v>67</v>
      </c>
      <c r="P3971" s="4">
        <v>180000</v>
      </c>
      <c r="Q3971" s="3">
        <f>AVERAGE(Table1[[#This Row],[critic_score]],Table1[[#This Row],[user_score]])</f>
        <v>6.6999999999999993</v>
      </c>
      <c r="R3971" s="4">
        <f>Table1[[#This Row],[user_count]]+Table1[[#This Row],[critic_count]]</f>
        <v>61</v>
      </c>
      <c r="S3971" s="2">
        <f>100000*Table1[[#This Row],[review_count]]/Table1[[#This Row],[total sales]]</f>
        <v>33.888888888888886</v>
      </c>
      <c r="T3971" s="2">
        <f>Table1[[#This Row],[total sales]]/(2017-Table1[[#This Row],[year_of_release]])</f>
        <v>15000</v>
      </c>
      <c r="U3971" s="9">
        <f>Table1[[#This Row],[na_sales]]/(2017-Table1[[#This Row],[year_of_release]])</f>
        <v>14166.666666666666</v>
      </c>
      <c r="V3971" s="6">
        <f>Table1[[#This Row],[eu_sales]]/(2017-Table1[[#This Row],[year_of_release]])</f>
        <v>0</v>
      </c>
      <c r="W3971" s="6">
        <f>Table1[[#This Row],[jp_sales]]/(2017-Table1[[#This Row],[year_of_release]])</f>
        <v>0</v>
      </c>
      <c r="X3971" s="6">
        <f>Table1[[#This Row],[other_sales]]/(2017-Table1[[#This Row],[year_of_release]])</f>
        <v>833.33333333333337</v>
      </c>
      <c r="Y3971" s="4">
        <v>511054143</v>
      </c>
      <c r="Z3971" s="4">
        <v>435713800</v>
      </c>
      <c r="AA3971" s="4">
        <v>127773000</v>
      </c>
      <c r="AB3971" s="1">
        <f>Table1[[#This Row],[na_sales]]/Table1[[#This Row],[NA population]]</f>
        <v>3.3264577213299297E-4</v>
      </c>
      <c r="AC3971" s="1">
        <f>Table1[[#This Row],[eu_sales]]/Table1[[#This Row],[Eu population]]</f>
        <v>0</v>
      </c>
      <c r="AD3971" s="1">
        <f>Table1[[#This Row],[jp_sales]]/Table1[[#This Row],[Jp population]]</f>
        <v>0</v>
      </c>
    </row>
    <row r="3972" spans="1:30" x14ac:dyDescent="0.25">
      <c r="A3972" t="s">
        <v>3392</v>
      </c>
      <c r="B3972" t="s">
        <v>45</v>
      </c>
      <c r="C3972">
        <v>2002</v>
      </c>
      <c r="D3972" t="s">
        <v>54</v>
      </c>
      <c r="E3972" t="s">
        <v>55</v>
      </c>
      <c r="F3972" s="4">
        <v>90000</v>
      </c>
      <c r="G3972" s="4">
        <v>70000</v>
      </c>
      <c r="H3972" s="4">
        <v>0</v>
      </c>
      <c r="I3972" s="4">
        <v>20000</v>
      </c>
      <c r="J3972">
        <v>6.5</v>
      </c>
      <c r="K3972">
        <v>28</v>
      </c>
      <c r="L3972">
        <v>8.6</v>
      </c>
      <c r="M3972" s="4">
        <v>16</v>
      </c>
      <c r="N3972" t="s">
        <v>3393</v>
      </c>
      <c r="O3972" t="s">
        <v>43</v>
      </c>
      <c r="P3972" s="4">
        <v>180000</v>
      </c>
      <c r="Q3972" s="3">
        <f>AVERAGE(Table1[[#This Row],[critic_score]],Table1[[#This Row],[user_score]])</f>
        <v>7.55</v>
      </c>
      <c r="R3972" s="4">
        <f>Table1[[#This Row],[user_count]]+Table1[[#This Row],[critic_count]]</f>
        <v>44</v>
      </c>
      <c r="S3972" s="2">
        <f>100000*Table1[[#This Row],[review_count]]/Table1[[#This Row],[total sales]]</f>
        <v>24.444444444444443</v>
      </c>
      <c r="T3972" s="2">
        <f>Table1[[#This Row],[total sales]]/(2017-Table1[[#This Row],[year_of_release]])</f>
        <v>12000</v>
      </c>
      <c r="U3972" s="9">
        <f>Table1[[#This Row],[na_sales]]/(2017-Table1[[#This Row],[year_of_release]])</f>
        <v>6000</v>
      </c>
      <c r="V3972" s="6">
        <f>Table1[[#This Row],[eu_sales]]/(2017-Table1[[#This Row],[year_of_release]])</f>
        <v>4666.666666666667</v>
      </c>
      <c r="W3972" s="6">
        <f>Table1[[#This Row],[jp_sales]]/(2017-Table1[[#This Row],[year_of_release]])</f>
        <v>0</v>
      </c>
      <c r="X3972" s="6">
        <f>Table1[[#This Row],[other_sales]]/(2017-Table1[[#This Row],[year_of_release]])</f>
        <v>1333.3333333333333</v>
      </c>
      <c r="Y3972" s="4">
        <v>495013192</v>
      </c>
      <c r="Z3972" s="4">
        <v>431019772</v>
      </c>
      <c r="AA3972" s="4">
        <v>127445000</v>
      </c>
      <c r="AB3972" s="1">
        <f>Table1[[#This Row],[na_sales]]/Table1[[#This Row],[NA population]]</f>
        <v>1.8181333640094181E-4</v>
      </c>
      <c r="AC3972" s="1">
        <f>Table1[[#This Row],[eu_sales]]/Table1[[#This Row],[Eu population]]</f>
        <v>1.6240554273227168E-4</v>
      </c>
      <c r="AD3972" s="1">
        <f>Table1[[#This Row],[jp_sales]]/Table1[[#This Row],[Jp population]]</f>
        <v>0</v>
      </c>
    </row>
    <row r="3973" spans="1:30" x14ac:dyDescent="0.25">
      <c r="A3973" t="s">
        <v>3394</v>
      </c>
      <c r="B3973" t="s">
        <v>45</v>
      </c>
      <c r="C3973">
        <v>2002</v>
      </c>
      <c r="D3973" t="s">
        <v>19</v>
      </c>
      <c r="E3973" t="s">
        <v>231</v>
      </c>
      <c r="F3973" s="4">
        <v>90000</v>
      </c>
      <c r="G3973" s="4">
        <v>70000</v>
      </c>
      <c r="H3973" s="4">
        <v>0</v>
      </c>
      <c r="I3973" s="4">
        <v>20000</v>
      </c>
      <c r="J3973">
        <v>7.6</v>
      </c>
      <c r="K3973">
        <v>15</v>
      </c>
      <c r="L3973">
        <v>8.5</v>
      </c>
      <c r="M3973" s="4">
        <v>6</v>
      </c>
      <c r="N3973" t="s">
        <v>152</v>
      </c>
      <c r="O3973" t="s">
        <v>67</v>
      </c>
      <c r="P3973" s="4">
        <v>180000</v>
      </c>
      <c r="Q3973" s="3">
        <f>AVERAGE(Table1[[#This Row],[critic_score]],Table1[[#This Row],[user_score]])</f>
        <v>8.0500000000000007</v>
      </c>
      <c r="R3973" s="4">
        <f>Table1[[#This Row],[user_count]]+Table1[[#This Row],[critic_count]]</f>
        <v>21</v>
      </c>
      <c r="S3973" s="2">
        <f>100000*Table1[[#This Row],[review_count]]/Table1[[#This Row],[total sales]]</f>
        <v>11.666666666666666</v>
      </c>
      <c r="T3973" s="2">
        <f>Table1[[#This Row],[total sales]]/(2017-Table1[[#This Row],[year_of_release]])</f>
        <v>12000</v>
      </c>
      <c r="U3973" s="9">
        <f>Table1[[#This Row],[na_sales]]/(2017-Table1[[#This Row],[year_of_release]])</f>
        <v>6000</v>
      </c>
      <c r="V3973" s="6">
        <f>Table1[[#This Row],[eu_sales]]/(2017-Table1[[#This Row],[year_of_release]])</f>
        <v>4666.666666666667</v>
      </c>
      <c r="W3973" s="6">
        <f>Table1[[#This Row],[jp_sales]]/(2017-Table1[[#This Row],[year_of_release]])</f>
        <v>0</v>
      </c>
      <c r="X3973" s="6">
        <f>Table1[[#This Row],[other_sales]]/(2017-Table1[[#This Row],[year_of_release]])</f>
        <v>1333.3333333333333</v>
      </c>
      <c r="Y3973" s="4">
        <v>495013192</v>
      </c>
      <c r="Z3973" s="4">
        <v>431019772</v>
      </c>
      <c r="AA3973" s="4">
        <v>127445000</v>
      </c>
      <c r="AB3973" s="1">
        <f>Table1[[#This Row],[na_sales]]/Table1[[#This Row],[NA population]]</f>
        <v>1.8181333640094181E-4</v>
      </c>
      <c r="AC3973" s="1">
        <f>Table1[[#This Row],[eu_sales]]/Table1[[#This Row],[Eu population]]</f>
        <v>1.6240554273227168E-4</v>
      </c>
      <c r="AD3973" s="1">
        <f>Table1[[#This Row],[jp_sales]]/Table1[[#This Row],[Jp population]]</f>
        <v>0</v>
      </c>
    </row>
    <row r="3974" spans="1:30" x14ac:dyDescent="0.25">
      <c r="A3974" t="s">
        <v>3395</v>
      </c>
      <c r="B3974" t="s">
        <v>45</v>
      </c>
      <c r="C3974">
        <v>2004</v>
      </c>
      <c r="D3974" t="s">
        <v>40</v>
      </c>
      <c r="E3974" t="s">
        <v>403</v>
      </c>
      <c r="F3974" s="4">
        <v>90000</v>
      </c>
      <c r="G3974" s="4">
        <v>70000</v>
      </c>
      <c r="H3974" s="4">
        <v>0</v>
      </c>
      <c r="I3974" s="4">
        <v>20000</v>
      </c>
      <c r="J3974">
        <v>5.8</v>
      </c>
      <c r="K3974">
        <v>33</v>
      </c>
      <c r="L3974">
        <v>8</v>
      </c>
      <c r="M3974" s="4">
        <v>24</v>
      </c>
      <c r="N3974" t="s">
        <v>1175</v>
      </c>
      <c r="O3974" t="s">
        <v>43</v>
      </c>
      <c r="P3974" s="4">
        <v>180000</v>
      </c>
      <c r="Q3974" s="3">
        <f>AVERAGE(Table1[[#This Row],[critic_score]],Table1[[#This Row],[user_score]])</f>
        <v>6.9</v>
      </c>
      <c r="R3974" s="4">
        <f>Table1[[#This Row],[user_count]]+Table1[[#This Row],[critic_count]]</f>
        <v>57</v>
      </c>
      <c r="S3974" s="2">
        <f>100000*Table1[[#This Row],[review_count]]/Table1[[#This Row],[total sales]]</f>
        <v>31.666666666666668</v>
      </c>
      <c r="T3974" s="2">
        <f>Table1[[#This Row],[total sales]]/(2017-Table1[[#This Row],[year_of_release]])</f>
        <v>13846.153846153846</v>
      </c>
      <c r="U3974" s="9">
        <f>Table1[[#This Row],[na_sales]]/(2017-Table1[[#This Row],[year_of_release]])</f>
        <v>6923.0769230769229</v>
      </c>
      <c r="V3974" s="6">
        <f>Table1[[#This Row],[eu_sales]]/(2017-Table1[[#This Row],[year_of_release]])</f>
        <v>5384.6153846153848</v>
      </c>
      <c r="W3974" s="6">
        <f>Table1[[#This Row],[jp_sales]]/(2017-Table1[[#This Row],[year_of_release]])</f>
        <v>0</v>
      </c>
      <c r="X3974" s="6">
        <f>Table1[[#This Row],[other_sales]]/(2017-Table1[[#This Row],[year_of_release]])</f>
        <v>1538.4615384615386</v>
      </c>
      <c r="Y3974" s="4">
        <v>505524224</v>
      </c>
      <c r="Z3974" s="4">
        <v>434174638</v>
      </c>
      <c r="AA3974" s="4">
        <v>127761000</v>
      </c>
      <c r="AB3974" s="1">
        <f>Table1[[#This Row],[na_sales]]/Table1[[#This Row],[NA population]]</f>
        <v>1.7803301152982928E-4</v>
      </c>
      <c r="AC3974" s="1">
        <f>Table1[[#This Row],[eu_sales]]/Table1[[#This Row],[Eu population]]</f>
        <v>1.6122544679820751E-4</v>
      </c>
      <c r="AD3974" s="1">
        <f>Table1[[#This Row],[jp_sales]]/Table1[[#This Row],[Jp population]]</f>
        <v>0</v>
      </c>
    </row>
    <row r="3975" spans="1:30" x14ac:dyDescent="0.25">
      <c r="A3975" t="s">
        <v>1480</v>
      </c>
      <c r="B3975" t="s">
        <v>136</v>
      </c>
      <c r="C3975">
        <v>2013</v>
      </c>
      <c r="D3975" t="s">
        <v>40</v>
      </c>
      <c r="E3975" t="s">
        <v>196</v>
      </c>
      <c r="F3975" s="4">
        <v>70000</v>
      </c>
      <c r="G3975" s="4">
        <v>70000</v>
      </c>
      <c r="H3975" s="4">
        <v>30000</v>
      </c>
      <c r="I3975" s="4">
        <v>10000</v>
      </c>
      <c r="J3975">
        <v>8</v>
      </c>
      <c r="K3975">
        <v>19</v>
      </c>
      <c r="L3975">
        <v>7.5</v>
      </c>
      <c r="M3975" s="4">
        <v>146</v>
      </c>
      <c r="N3975" t="s">
        <v>196</v>
      </c>
      <c r="O3975" t="s">
        <v>43</v>
      </c>
      <c r="P3975" s="4">
        <v>180000</v>
      </c>
      <c r="Q3975" s="3">
        <f>AVERAGE(Table1[[#This Row],[critic_score]],Table1[[#This Row],[user_score]])</f>
        <v>7.75</v>
      </c>
      <c r="R3975" s="4">
        <f>Table1[[#This Row],[user_count]]+Table1[[#This Row],[critic_count]]</f>
        <v>165</v>
      </c>
      <c r="S3975" s="2">
        <f>100000*Table1[[#This Row],[review_count]]/Table1[[#This Row],[total sales]]</f>
        <v>91.666666666666671</v>
      </c>
      <c r="T3975" s="2">
        <f>Table1[[#This Row],[total sales]]/(2017-Table1[[#This Row],[year_of_release]])</f>
        <v>45000</v>
      </c>
      <c r="U3975" s="9">
        <f>Table1[[#This Row],[na_sales]]/(2017-Table1[[#This Row],[year_of_release]])</f>
        <v>17500</v>
      </c>
      <c r="V3975" s="6">
        <f>Table1[[#This Row],[eu_sales]]/(2017-Table1[[#This Row],[year_of_release]])</f>
        <v>17500</v>
      </c>
      <c r="W3975" s="6">
        <f>Table1[[#This Row],[jp_sales]]/(2017-Table1[[#This Row],[year_of_release]])</f>
        <v>7500</v>
      </c>
      <c r="X3975" s="6">
        <f>Table1[[#This Row],[other_sales]]/(2017-Table1[[#This Row],[year_of_release]])</f>
        <v>2500</v>
      </c>
      <c r="Y3975" s="4">
        <v>556861736</v>
      </c>
      <c r="Z3975" s="4">
        <v>442492884</v>
      </c>
      <c r="AA3975" s="4">
        <v>127445000</v>
      </c>
      <c r="AB3975" s="1">
        <f>Table1[[#This Row],[na_sales]]/Table1[[#This Row],[NA population]]</f>
        <v>1.2570445314274566E-4</v>
      </c>
      <c r="AC3975" s="1">
        <f>Table1[[#This Row],[eu_sales]]/Table1[[#This Row],[Eu population]]</f>
        <v>1.5819463437970226E-4</v>
      </c>
      <c r="AD3975" s="1">
        <f>Table1[[#This Row],[jp_sales]]/Table1[[#This Row],[Jp population]]</f>
        <v>2.3539566087331791E-4</v>
      </c>
    </row>
    <row r="3976" spans="1:30" x14ac:dyDescent="0.25">
      <c r="A3976" t="s">
        <v>1540</v>
      </c>
      <c r="B3976" t="s">
        <v>892</v>
      </c>
      <c r="C3976">
        <v>2012</v>
      </c>
      <c r="D3976" t="s">
        <v>65</v>
      </c>
      <c r="E3976" t="s">
        <v>196</v>
      </c>
      <c r="F3976" s="4">
        <v>100000</v>
      </c>
      <c r="G3976" s="4">
        <v>40000</v>
      </c>
      <c r="H3976" s="4">
        <v>10000</v>
      </c>
      <c r="I3976" s="4">
        <v>30000</v>
      </c>
      <c r="J3976">
        <v>7.9</v>
      </c>
      <c r="K3976">
        <v>25</v>
      </c>
      <c r="L3976">
        <v>7.5</v>
      </c>
      <c r="M3976" s="4">
        <v>66</v>
      </c>
      <c r="N3976" t="s">
        <v>196</v>
      </c>
      <c r="O3976" t="s">
        <v>67</v>
      </c>
      <c r="P3976" s="4">
        <v>180000</v>
      </c>
      <c r="Q3976" s="3">
        <f>AVERAGE(Table1[[#This Row],[critic_score]],Table1[[#This Row],[user_score]])</f>
        <v>7.7</v>
      </c>
      <c r="R3976" s="4">
        <f>Table1[[#This Row],[user_count]]+Table1[[#This Row],[critic_count]]</f>
        <v>91</v>
      </c>
      <c r="S3976" s="2">
        <f>100000*Table1[[#This Row],[review_count]]/Table1[[#This Row],[total sales]]</f>
        <v>50.555555555555557</v>
      </c>
      <c r="T3976" s="2">
        <f>Table1[[#This Row],[total sales]]/(2017-Table1[[#This Row],[year_of_release]])</f>
        <v>36000</v>
      </c>
      <c r="U3976" s="9">
        <f>Table1[[#This Row],[na_sales]]/(2017-Table1[[#This Row],[year_of_release]])</f>
        <v>20000</v>
      </c>
      <c r="V3976" s="6">
        <f>Table1[[#This Row],[eu_sales]]/(2017-Table1[[#This Row],[year_of_release]])</f>
        <v>8000</v>
      </c>
      <c r="W3976" s="6">
        <f>Table1[[#This Row],[jp_sales]]/(2017-Table1[[#This Row],[year_of_release]])</f>
        <v>2000</v>
      </c>
      <c r="X3976" s="6">
        <f>Table1[[#This Row],[other_sales]]/(2017-Table1[[#This Row],[year_of_release]])</f>
        <v>6000</v>
      </c>
      <c r="Y3976" s="4">
        <v>551484507</v>
      </c>
      <c r="Z3976" s="4">
        <v>441417242</v>
      </c>
      <c r="AA3976" s="4">
        <v>127629000</v>
      </c>
      <c r="AB3976" s="1">
        <f>Table1[[#This Row],[na_sales]]/Table1[[#This Row],[NA population]]</f>
        <v>1.8132875671156434E-4</v>
      </c>
      <c r="AC3976" s="1">
        <f>Table1[[#This Row],[eu_sales]]/Table1[[#This Row],[Eu population]]</f>
        <v>9.0617212455874118E-5</v>
      </c>
      <c r="AD3976" s="1">
        <f>Table1[[#This Row],[jp_sales]]/Table1[[#This Row],[Jp population]]</f>
        <v>7.8352098660962631E-5</v>
      </c>
    </row>
    <row r="3977" spans="1:30" x14ac:dyDescent="0.25">
      <c r="A3977" t="s">
        <v>3398</v>
      </c>
      <c r="B3977" t="s">
        <v>892</v>
      </c>
      <c r="C3977">
        <v>2014</v>
      </c>
      <c r="D3977" t="s">
        <v>96</v>
      </c>
      <c r="E3977" t="s">
        <v>1685</v>
      </c>
      <c r="F3977" s="4">
        <v>20000</v>
      </c>
      <c r="G3977" s="4">
        <v>20000</v>
      </c>
      <c r="H3977" s="4">
        <v>130000</v>
      </c>
      <c r="I3977" s="4">
        <v>10000</v>
      </c>
      <c r="J3977">
        <v>8</v>
      </c>
      <c r="K3977">
        <v>23</v>
      </c>
      <c r="L3977">
        <v>7.3</v>
      </c>
      <c r="M3977" s="4">
        <v>73</v>
      </c>
      <c r="N3977" t="s">
        <v>3131</v>
      </c>
      <c r="O3977" t="s">
        <v>67</v>
      </c>
      <c r="P3977" s="4">
        <v>180000</v>
      </c>
      <c r="Q3977" s="3">
        <f>AVERAGE(Table1[[#This Row],[critic_score]],Table1[[#This Row],[user_score]])</f>
        <v>7.65</v>
      </c>
      <c r="R3977" s="4">
        <f>Table1[[#This Row],[user_count]]+Table1[[#This Row],[critic_count]]</f>
        <v>96</v>
      </c>
      <c r="S3977" s="2">
        <f>100000*Table1[[#This Row],[review_count]]/Table1[[#This Row],[total sales]]</f>
        <v>53.333333333333336</v>
      </c>
      <c r="T3977" s="2">
        <f>Table1[[#This Row],[total sales]]/(2017-Table1[[#This Row],[year_of_release]])</f>
        <v>60000</v>
      </c>
      <c r="U3977" s="9">
        <f>Table1[[#This Row],[na_sales]]/(2017-Table1[[#This Row],[year_of_release]])</f>
        <v>6666.666666666667</v>
      </c>
      <c r="V3977" s="6">
        <f>Table1[[#This Row],[eu_sales]]/(2017-Table1[[#This Row],[year_of_release]])</f>
        <v>6666.666666666667</v>
      </c>
      <c r="W3977" s="6">
        <f>Table1[[#This Row],[jp_sales]]/(2017-Table1[[#This Row],[year_of_release]])</f>
        <v>43333.333333333336</v>
      </c>
      <c r="X3977" s="6">
        <f>Table1[[#This Row],[other_sales]]/(2017-Table1[[#This Row],[year_of_release]])</f>
        <v>3333.3333333333335</v>
      </c>
      <c r="Y3977" s="4">
        <v>562338430</v>
      </c>
      <c r="Z3977" s="4">
        <v>443580712</v>
      </c>
      <c r="AA3977" s="4">
        <v>127276000</v>
      </c>
      <c r="AB3977" s="1">
        <f>Table1[[#This Row],[na_sales]]/Table1[[#This Row],[NA population]]</f>
        <v>3.5565771309636443E-5</v>
      </c>
      <c r="AC3977" s="1">
        <f>Table1[[#This Row],[eu_sales]]/Table1[[#This Row],[Eu population]]</f>
        <v>4.5087623196745311E-5</v>
      </c>
      <c r="AD3977" s="1">
        <f>Table1[[#This Row],[jp_sales]]/Table1[[#This Row],[Jp population]]</f>
        <v>1.0214023067978252E-3</v>
      </c>
    </row>
    <row r="3978" spans="1:30" x14ac:dyDescent="0.25">
      <c r="A3978" t="s">
        <v>3399</v>
      </c>
      <c r="B3978" t="s">
        <v>45</v>
      </c>
      <c r="C3978">
        <v>2005</v>
      </c>
      <c r="D3978" t="s">
        <v>40</v>
      </c>
      <c r="E3978" t="s">
        <v>51</v>
      </c>
      <c r="F3978" s="4">
        <v>90000</v>
      </c>
      <c r="G3978" s="4">
        <v>70000</v>
      </c>
      <c r="H3978" s="4">
        <v>0</v>
      </c>
      <c r="I3978" s="4">
        <v>20000</v>
      </c>
      <c r="J3978">
        <v>6.8</v>
      </c>
      <c r="K3978">
        <v>37</v>
      </c>
      <c r="L3978">
        <v>8</v>
      </c>
      <c r="M3978" s="4">
        <v>5</v>
      </c>
      <c r="N3978" t="s">
        <v>3400</v>
      </c>
      <c r="O3978" t="s">
        <v>43</v>
      </c>
      <c r="P3978" s="4">
        <v>180000</v>
      </c>
      <c r="Q3978" s="3">
        <f>AVERAGE(Table1[[#This Row],[critic_score]],Table1[[#This Row],[user_score]])</f>
        <v>7.4</v>
      </c>
      <c r="R3978" s="4">
        <f>Table1[[#This Row],[user_count]]+Table1[[#This Row],[critic_count]]</f>
        <v>42</v>
      </c>
      <c r="S3978" s="2">
        <f>100000*Table1[[#This Row],[review_count]]/Table1[[#This Row],[total sales]]</f>
        <v>23.333333333333332</v>
      </c>
      <c r="T3978" s="2">
        <f>Table1[[#This Row],[total sales]]/(2017-Table1[[#This Row],[year_of_release]])</f>
        <v>15000</v>
      </c>
      <c r="U3978" s="9">
        <f>Table1[[#This Row],[na_sales]]/(2017-Table1[[#This Row],[year_of_release]])</f>
        <v>7500</v>
      </c>
      <c r="V3978" s="6">
        <f>Table1[[#This Row],[eu_sales]]/(2017-Table1[[#This Row],[year_of_release]])</f>
        <v>5833.333333333333</v>
      </c>
      <c r="W3978" s="6">
        <f>Table1[[#This Row],[jp_sales]]/(2017-Table1[[#This Row],[year_of_release]])</f>
        <v>0</v>
      </c>
      <c r="X3978" s="6">
        <f>Table1[[#This Row],[other_sales]]/(2017-Table1[[#This Row],[year_of_release]])</f>
        <v>1666.6666666666667</v>
      </c>
      <c r="Y3978" s="4">
        <v>511054143</v>
      </c>
      <c r="Z3978" s="4">
        <v>435713800</v>
      </c>
      <c r="AA3978" s="4">
        <v>127773000</v>
      </c>
      <c r="AB3978" s="1">
        <f>Table1[[#This Row],[na_sales]]/Table1[[#This Row],[NA population]]</f>
        <v>1.7610658524687864E-4</v>
      </c>
      <c r="AC3978" s="1">
        <f>Table1[[#This Row],[eu_sales]]/Table1[[#This Row],[Eu population]]</f>
        <v>1.6065591679675971E-4</v>
      </c>
      <c r="AD3978" s="1">
        <f>Table1[[#This Row],[jp_sales]]/Table1[[#This Row],[Jp population]]</f>
        <v>0</v>
      </c>
    </row>
    <row r="3979" spans="1:30" x14ac:dyDescent="0.25">
      <c r="A3979" t="s">
        <v>1355</v>
      </c>
      <c r="B3979" t="s">
        <v>113</v>
      </c>
      <c r="C3979">
        <v>2013</v>
      </c>
      <c r="D3979" t="s">
        <v>40</v>
      </c>
      <c r="E3979" t="s">
        <v>83</v>
      </c>
      <c r="F3979" s="4">
        <v>40000</v>
      </c>
      <c r="G3979" s="4">
        <v>130000</v>
      </c>
      <c r="H3979" s="4">
        <v>0</v>
      </c>
      <c r="I3979" s="4">
        <v>10000</v>
      </c>
      <c r="J3979">
        <v>8.1999999999999993</v>
      </c>
      <c r="K3979">
        <v>13</v>
      </c>
      <c r="L3979">
        <v>7.4</v>
      </c>
      <c r="M3979" s="4">
        <v>754</v>
      </c>
      <c r="N3979" t="s">
        <v>1356</v>
      </c>
      <c r="O3979" t="s">
        <v>43</v>
      </c>
      <c r="P3979" s="4">
        <v>180000</v>
      </c>
      <c r="Q3979" s="3">
        <f>AVERAGE(Table1[[#This Row],[critic_score]],Table1[[#This Row],[user_score]])</f>
        <v>7.8</v>
      </c>
      <c r="R3979" s="4">
        <f>Table1[[#This Row],[user_count]]+Table1[[#This Row],[critic_count]]</f>
        <v>767</v>
      </c>
      <c r="S3979" s="2">
        <f>100000*Table1[[#This Row],[review_count]]/Table1[[#This Row],[total sales]]</f>
        <v>426.11111111111109</v>
      </c>
      <c r="T3979" s="2">
        <f>Table1[[#This Row],[total sales]]/(2017-Table1[[#This Row],[year_of_release]])</f>
        <v>45000</v>
      </c>
      <c r="U3979" s="9">
        <f>Table1[[#This Row],[na_sales]]/(2017-Table1[[#This Row],[year_of_release]])</f>
        <v>10000</v>
      </c>
      <c r="V3979" s="6">
        <f>Table1[[#This Row],[eu_sales]]/(2017-Table1[[#This Row],[year_of_release]])</f>
        <v>32500</v>
      </c>
      <c r="W3979" s="6">
        <f>Table1[[#This Row],[jp_sales]]/(2017-Table1[[#This Row],[year_of_release]])</f>
        <v>0</v>
      </c>
      <c r="X3979" s="6">
        <f>Table1[[#This Row],[other_sales]]/(2017-Table1[[#This Row],[year_of_release]])</f>
        <v>2500</v>
      </c>
      <c r="Y3979" s="4">
        <v>556861736</v>
      </c>
      <c r="Z3979" s="4">
        <v>442492884</v>
      </c>
      <c r="AA3979" s="4">
        <v>127445000</v>
      </c>
      <c r="AB3979" s="1">
        <f>Table1[[#This Row],[na_sales]]/Table1[[#This Row],[NA population]]</f>
        <v>7.1831116081568942E-5</v>
      </c>
      <c r="AC3979" s="1">
        <f>Table1[[#This Row],[eu_sales]]/Table1[[#This Row],[Eu population]]</f>
        <v>2.9379003527658991E-4</v>
      </c>
      <c r="AD3979" s="1">
        <f>Table1[[#This Row],[jp_sales]]/Table1[[#This Row],[Jp population]]</f>
        <v>0</v>
      </c>
    </row>
    <row r="3980" spans="1:30" x14ac:dyDescent="0.25">
      <c r="A3980" t="s">
        <v>3364</v>
      </c>
      <c r="B3980" t="s">
        <v>39</v>
      </c>
      <c r="C3980">
        <v>2008</v>
      </c>
      <c r="D3980" t="s">
        <v>54</v>
      </c>
      <c r="E3980" t="s">
        <v>270</v>
      </c>
      <c r="F3980" s="4">
        <v>50000</v>
      </c>
      <c r="G3980" s="4">
        <v>100000</v>
      </c>
      <c r="H3980" s="4">
        <v>0</v>
      </c>
      <c r="I3980" s="4">
        <v>30000</v>
      </c>
      <c r="J3980">
        <v>5.0999999999999996</v>
      </c>
      <c r="K3980">
        <v>28</v>
      </c>
      <c r="L3980">
        <v>3.1</v>
      </c>
      <c r="M3980" s="4">
        <v>25</v>
      </c>
      <c r="N3980" t="s">
        <v>3365</v>
      </c>
      <c r="O3980" t="s">
        <v>43</v>
      </c>
      <c r="P3980" s="4">
        <v>180000</v>
      </c>
      <c r="Q3980" s="3">
        <f>AVERAGE(Table1[[#This Row],[critic_score]],Table1[[#This Row],[user_score]])</f>
        <v>4.0999999999999996</v>
      </c>
      <c r="R3980" s="4">
        <f>Table1[[#This Row],[user_count]]+Table1[[#This Row],[critic_count]]</f>
        <v>53</v>
      </c>
      <c r="S3980" s="2">
        <f>100000*Table1[[#This Row],[review_count]]/Table1[[#This Row],[total sales]]</f>
        <v>29.444444444444443</v>
      </c>
      <c r="T3980" s="2">
        <f>Table1[[#This Row],[total sales]]/(2017-Table1[[#This Row],[year_of_release]])</f>
        <v>20000</v>
      </c>
      <c r="U3980" s="9">
        <f>Table1[[#This Row],[na_sales]]/(2017-Table1[[#This Row],[year_of_release]])</f>
        <v>5555.5555555555557</v>
      </c>
      <c r="V3980" s="6">
        <f>Table1[[#This Row],[eu_sales]]/(2017-Table1[[#This Row],[year_of_release]])</f>
        <v>11111.111111111111</v>
      </c>
      <c r="W3980" s="6">
        <f>Table1[[#This Row],[jp_sales]]/(2017-Table1[[#This Row],[year_of_release]])</f>
        <v>0</v>
      </c>
      <c r="X3980" s="6">
        <f>Table1[[#This Row],[other_sales]]/(2017-Table1[[#This Row],[year_of_release]])</f>
        <v>3333.3333333333335</v>
      </c>
      <c r="Y3980" s="4">
        <v>528816311</v>
      </c>
      <c r="Z3980" s="4">
        <v>440001482</v>
      </c>
      <c r="AA3980" s="4">
        <v>128063000</v>
      </c>
      <c r="AB3980" s="1">
        <f>Table1[[#This Row],[na_sales]]/Table1[[#This Row],[NA population]]</f>
        <v>9.4550790056852088E-5</v>
      </c>
      <c r="AC3980" s="1">
        <f>Table1[[#This Row],[eu_sales]]/Table1[[#This Row],[Eu population]]</f>
        <v>2.2727196177943783E-4</v>
      </c>
      <c r="AD3980" s="1">
        <f>Table1[[#This Row],[jp_sales]]/Table1[[#This Row],[Jp population]]</f>
        <v>0</v>
      </c>
    </row>
    <row r="3981" spans="1:30" x14ac:dyDescent="0.25">
      <c r="A3981" t="s">
        <v>2934</v>
      </c>
      <c r="B3981" t="s">
        <v>39</v>
      </c>
      <c r="C3981">
        <v>2009</v>
      </c>
      <c r="D3981" t="s">
        <v>40</v>
      </c>
      <c r="E3981" t="s">
        <v>55</v>
      </c>
      <c r="F3981" s="4">
        <v>130000</v>
      </c>
      <c r="G3981" s="4">
        <v>30000</v>
      </c>
      <c r="H3981" s="4">
        <v>0</v>
      </c>
      <c r="I3981" s="4">
        <v>20000</v>
      </c>
      <c r="J3981">
        <v>6.7</v>
      </c>
      <c r="K3981">
        <v>23</v>
      </c>
      <c r="L3981">
        <v>7.3</v>
      </c>
      <c r="M3981" s="4">
        <v>7</v>
      </c>
      <c r="N3981" t="s">
        <v>55</v>
      </c>
      <c r="O3981" t="s">
        <v>84</v>
      </c>
      <c r="P3981" s="4">
        <v>180000</v>
      </c>
      <c r="Q3981" s="3">
        <f>AVERAGE(Table1[[#This Row],[critic_score]],Table1[[#This Row],[user_score]])</f>
        <v>7</v>
      </c>
      <c r="R3981" s="4">
        <f>Table1[[#This Row],[user_count]]+Table1[[#This Row],[critic_count]]</f>
        <v>30</v>
      </c>
      <c r="S3981" s="2">
        <f>100000*Table1[[#This Row],[review_count]]/Table1[[#This Row],[total sales]]</f>
        <v>16.666666666666668</v>
      </c>
      <c r="T3981" s="2">
        <f>Table1[[#This Row],[total sales]]/(2017-Table1[[#This Row],[year_of_release]])</f>
        <v>22500</v>
      </c>
      <c r="U3981" s="9">
        <f>Table1[[#This Row],[na_sales]]/(2017-Table1[[#This Row],[year_of_release]])</f>
        <v>16250</v>
      </c>
      <c r="V3981" s="6">
        <f>Table1[[#This Row],[eu_sales]]/(2017-Table1[[#This Row],[year_of_release]])</f>
        <v>3750</v>
      </c>
      <c r="W3981" s="6">
        <f>Table1[[#This Row],[jp_sales]]/(2017-Table1[[#This Row],[year_of_release]])</f>
        <v>0</v>
      </c>
      <c r="X3981" s="6">
        <f>Table1[[#This Row],[other_sales]]/(2017-Table1[[#This Row],[year_of_release]])</f>
        <v>2500</v>
      </c>
      <c r="Y3981" s="4">
        <v>534740514</v>
      </c>
      <c r="Z3981" s="4">
        <v>441041694</v>
      </c>
      <c r="AA3981" s="4">
        <v>128047000</v>
      </c>
      <c r="AB3981" s="1">
        <f>Table1[[#This Row],[na_sales]]/Table1[[#This Row],[NA population]]</f>
        <v>2.43108566859028E-4</v>
      </c>
      <c r="AC3981" s="1">
        <f>Table1[[#This Row],[eu_sales]]/Table1[[#This Row],[Eu population]]</f>
        <v>6.802077991293041E-5</v>
      </c>
      <c r="AD3981" s="1">
        <f>Table1[[#This Row],[jp_sales]]/Table1[[#This Row],[Jp population]]</f>
        <v>0</v>
      </c>
    </row>
    <row r="3982" spans="1:30" x14ac:dyDescent="0.25">
      <c r="A3982" t="s">
        <v>3407</v>
      </c>
      <c r="B3982" t="s">
        <v>45</v>
      </c>
      <c r="C3982">
        <v>2003</v>
      </c>
      <c r="D3982" t="s">
        <v>225</v>
      </c>
      <c r="E3982" t="s">
        <v>196</v>
      </c>
      <c r="F3982" s="4">
        <v>90000</v>
      </c>
      <c r="G3982" s="4">
        <v>70000</v>
      </c>
      <c r="H3982" s="4">
        <v>0</v>
      </c>
      <c r="I3982" s="4">
        <v>20000</v>
      </c>
      <c r="J3982">
        <v>5.9</v>
      </c>
      <c r="K3982">
        <v>18</v>
      </c>
      <c r="L3982">
        <v>5.6</v>
      </c>
      <c r="M3982" s="4">
        <v>5</v>
      </c>
      <c r="N3982" t="s">
        <v>3408</v>
      </c>
      <c r="O3982" t="s">
        <v>67</v>
      </c>
      <c r="P3982" s="4">
        <v>180000</v>
      </c>
      <c r="Q3982" s="3">
        <f>AVERAGE(Table1[[#This Row],[critic_score]],Table1[[#This Row],[user_score]])</f>
        <v>5.75</v>
      </c>
      <c r="R3982" s="4">
        <f>Table1[[#This Row],[user_count]]+Table1[[#This Row],[critic_count]]</f>
        <v>23</v>
      </c>
      <c r="S3982" s="2">
        <f>100000*Table1[[#This Row],[review_count]]/Table1[[#This Row],[total sales]]</f>
        <v>12.777777777777779</v>
      </c>
      <c r="T3982" s="2">
        <f>Table1[[#This Row],[total sales]]/(2017-Table1[[#This Row],[year_of_release]])</f>
        <v>12857.142857142857</v>
      </c>
      <c r="U3982" s="9">
        <f>Table1[[#This Row],[na_sales]]/(2017-Table1[[#This Row],[year_of_release]])</f>
        <v>6428.5714285714284</v>
      </c>
      <c r="V3982" s="6">
        <f>Table1[[#This Row],[eu_sales]]/(2017-Table1[[#This Row],[year_of_release]])</f>
        <v>5000</v>
      </c>
      <c r="W3982" s="6">
        <f>Table1[[#This Row],[jp_sales]]/(2017-Table1[[#This Row],[year_of_release]])</f>
        <v>0</v>
      </c>
      <c r="X3982" s="6">
        <f>Table1[[#This Row],[other_sales]]/(2017-Table1[[#This Row],[year_of_release]])</f>
        <v>1428.5714285714287</v>
      </c>
      <c r="Y3982" s="4">
        <v>500125528</v>
      </c>
      <c r="Z3982" s="4">
        <v>432552540</v>
      </c>
      <c r="AA3982" s="4">
        <v>127718000</v>
      </c>
      <c r="AB3982" s="1">
        <f>Table1[[#This Row],[na_sales]]/Table1[[#This Row],[NA population]]</f>
        <v>1.7995482126239315E-4</v>
      </c>
      <c r="AC3982" s="1">
        <f>Table1[[#This Row],[eu_sales]]/Table1[[#This Row],[Eu population]]</f>
        <v>1.6183005190537086E-4</v>
      </c>
      <c r="AD3982" s="1">
        <f>Table1[[#This Row],[jp_sales]]/Table1[[#This Row],[Jp population]]</f>
        <v>0</v>
      </c>
    </row>
    <row r="3983" spans="1:30" x14ac:dyDescent="0.25">
      <c r="A3983" t="s">
        <v>1998</v>
      </c>
      <c r="B3983" t="s">
        <v>39</v>
      </c>
      <c r="C3983">
        <v>2008</v>
      </c>
      <c r="D3983" t="s">
        <v>191</v>
      </c>
      <c r="E3983" t="s">
        <v>431</v>
      </c>
      <c r="F3983" s="4">
        <v>120000</v>
      </c>
      <c r="G3983" s="4">
        <v>40000</v>
      </c>
      <c r="H3983" s="4">
        <v>0</v>
      </c>
      <c r="I3983" s="4">
        <v>20000</v>
      </c>
      <c r="J3983">
        <v>5.9</v>
      </c>
      <c r="K3983">
        <v>11</v>
      </c>
      <c r="L3983">
        <v>6.8</v>
      </c>
      <c r="M3983" s="4">
        <v>6</v>
      </c>
      <c r="N3983" t="s">
        <v>945</v>
      </c>
      <c r="O3983" t="s">
        <v>84</v>
      </c>
      <c r="P3983" s="4">
        <v>180000</v>
      </c>
      <c r="Q3983" s="3">
        <f>AVERAGE(Table1[[#This Row],[critic_score]],Table1[[#This Row],[user_score]])</f>
        <v>6.35</v>
      </c>
      <c r="R3983" s="4">
        <f>Table1[[#This Row],[user_count]]+Table1[[#This Row],[critic_count]]</f>
        <v>17</v>
      </c>
      <c r="S3983" s="2">
        <f>100000*Table1[[#This Row],[review_count]]/Table1[[#This Row],[total sales]]</f>
        <v>9.4444444444444446</v>
      </c>
      <c r="T3983" s="2">
        <f>Table1[[#This Row],[total sales]]/(2017-Table1[[#This Row],[year_of_release]])</f>
        <v>20000</v>
      </c>
      <c r="U3983" s="9">
        <f>Table1[[#This Row],[na_sales]]/(2017-Table1[[#This Row],[year_of_release]])</f>
        <v>13333.333333333334</v>
      </c>
      <c r="V3983" s="6">
        <f>Table1[[#This Row],[eu_sales]]/(2017-Table1[[#This Row],[year_of_release]])</f>
        <v>4444.4444444444443</v>
      </c>
      <c r="W3983" s="6">
        <f>Table1[[#This Row],[jp_sales]]/(2017-Table1[[#This Row],[year_of_release]])</f>
        <v>0</v>
      </c>
      <c r="X3983" s="6">
        <f>Table1[[#This Row],[other_sales]]/(2017-Table1[[#This Row],[year_of_release]])</f>
        <v>2222.2222222222222</v>
      </c>
      <c r="Y3983" s="4">
        <v>528816311</v>
      </c>
      <c r="Z3983" s="4">
        <v>440001482</v>
      </c>
      <c r="AA3983" s="4">
        <v>128063000</v>
      </c>
      <c r="AB3983" s="1">
        <f>Table1[[#This Row],[na_sales]]/Table1[[#This Row],[NA population]]</f>
        <v>2.2692189613644502E-4</v>
      </c>
      <c r="AC3983" s="1">
        <f>Table1[[#This Row],[eu_sales]]/Table1[[#This Row],[Eu population]]</f>
        <v>9.0908784711775124E-5</v>
      </c>
      <c r="AD3983" s="1">
        <f>Table1[[#This Row],[jp_sales]]/Table1[[#This Row],[Jp population]]</f>
        <v>0</v>
      </c>
    </row>
    <row r="3984" spans="1:30" x14ac:dyDescent="0.25">
      <c r="A3984" t="s">
        <v>3410</v>
      </c>
      <c r="B3984" t="s">
        <v>45</v>
      </c>
      <c r="C3984">
        <v>2005</v>
      </c>
      <c r="D3984" t="s">
        <v>40</v>
      </c>
      <c r="E3984" t="s">
        <v>55</v>
      </c>
      <c r="F3984" s="4">
        <v>90000</v>
      </c>
      <c r="G3984" s="4">
        <v>70000</v>
      </c>
      <c r="H3984" s="4">
        <v>0</v>
      </c>
      <c r="I3984" s="4">
        <v>20000</v>
      </c>
      <c r="J3984">
        <v>6.8</v>
      </c>
      <c r="K3984">
        <v>13</v>
      </c>
      <c r="L3984">
        <v>8.1</v>
      </c>
      <c r="M3984" s="4">
        <v>15</v>
      </c>
      <c r="N3984" t="s">
        <v>728</v>
      </c>
      <c r="O3984" t="s">
        <v>84</v>
      </c>
      <c r="P3984" s="4">
        <v>180000</v>
      </c>
      <c r="Q3984" s="3">
        <f>AVERAGE(Table1[[#This Row],[critic_score]],Table1[[#This Row],[user_score]])</f>
        <v>7.4499999999999993</v>
      </c>
      <c r="R3984" s="4">
        <f>Table1[[#This Row],[user_count]]+Table1[[#This Row],[critic_count]]</f>
        <v>28</v>
      </c>
      <c r="S3984" s="2">
        <f>100000*Table1[[#This Row],[review_count]]/Table1[[#This Row],[total sales]]</f>
        <v>15.555555555555555</v>
      </c>
      <c r="T3984" s="2">
        <f>Table1[[#This Row],[total sales]]/(2017-Table1[[#This Row],[year_of_release]])</f>
        <v>15000</v>
      </c>
      <c r="U3984" s="9">
        <f>Table1[[#This Row],[na_sales]]/(2017-Table1[[#This Row],[year_of_release]])</f>
        <v>7500</v>
      </c>
      <c r="V3984" s="6">
        <f>Table1[[#This Row],[eu_sales]]/(2017-Table1[[#This Row],[year_of_release]])</f>
        <v>5833.333333333333</v>
      </c>
      <c r="W3984" s="6">
        <f>Table1[[#This Row],[jp_sales]]/(2017-Table1[[#This Row],[year_of_release]])</f>
        <v>0</v>
      </c>
      <c r="X3984" s="6">
        <f>Table1[[#This Row],[other_sales]]/(2017-Table1[[#This Row],[year_of_release]])</f>
        <v>1666.6666666666667</v>
      </c>
      <c r="Y3984" s="4">
        <v>511054143</v>
      </c>
      <c r="Z3984" s="4">
        <v>435713800</v>
      </c>
      <c r="AA3984" s="4">
        <v>127773000</v>
      </c>
      <c r="AB3984" s="1">
        <f>Table1[[#This Row],[na_sales]]/Table1[[#This Row],[NA population]]</f>
        <v>1.7610658524687864E-4</v>
      </c>
      <c r="AC3984" s="1">
        <f>Table1[[#This Row],[eu_sales]]/Table1[[#This Row],[Eu population]]</f>
        <v>1.6065591679675971E-4</v>
      </c>
      <c r="AD3984" s="1">
        <f>Table1[[#This Row],[jp_sales]]/Table1[[#This Row],[Jp population]]</f>
        <v>0</v>
      </c>
    </row>
    <row r="3985" spans="1:30" x14ac:dyDescent="0.25">
      <c r="A3985" t="s">
        <v>3329</v>
      </c>
      <c r="B3985" t="s">
        <v>34</v>
      </c>
      <c r="C3985">
        <v>2011</v>
      </c>
      <c r="D3985" t="s">
        <v>54</v>
      </c>
      <c r="E3985" t="s">
        <v>1116</v>
      </c>
      <c r="F3985" s="4">
        <v>100000</v>
      </c>
      <c r="G3985" s="4">
        <v>40000</v>
      </c>
      <c r="H3985" s="4">
        <v>30000</v>
      </c>
      <c r="I3985" s="4">
        <v>10000</v>
      </c>
      <c r="J3985">
        <v>6.8</v>
      </c>
      <c r="K3985">
        <v>40</v>
      </c>
      <c r="L3985">
        <v>8.1999999999999993</v>
      </c>
      <c r="M3985" s="4">
        <v>45</v>
      </c>
      <c r="N3985" t="s">
        <v>2877</v>
      </c>
      <c r="O3985" t="s">
        <v>67</v>
      </c>
      <c r="P3985" s="4">
        <v>180000</v>
      </c>
      <c r="Q3985" s="3">
        <f>AVERAGE(Table1[[#This Row],[critic_score]],Table1[[#This Row],[user_score]])</f>
        <v>7.5</v>
      </c>
      <c r="R3985" s="4">
        <f>Table1[[#This Row],[user_count]]+Table1[[#This Row],[critic_count]]</f>
        <v>85</v>
      </c>
      <c r="S3985" s="2">
        <f>100000*Table1[[#This Row],[review_count]]/Table1[[#This Row],[total sales]]</f>
        <v>47.222222222222221</v>
      </c>
      <c r="T3985" s="2">
        <f>Table1[[#This Row],[total sales]]/(2017-Table1[[#This Row],[year_of_release]])</f>
        <v>30000</v>
      </c>
      <c r="U3985" s="9">
        <f>Table1[[#This Row],[na_sales]]/(2017-Table1[[#This Row],[year_of_release]])</f>
        <v>16666.666666666668</v>
      </c>
      <c r="V3985" s="6">
        <f>Table1[[#This Row],[eu_sales]]/(2017-Table1[[#This Row],[year_of_release]])</f>
        <v>6666.666666666667</v>
      </c>
      <c r="W3985" s="6">
        <f>Table1[[#This Row],[jp_sales]]/(2017-Table1[[#This Row],[year_of_release]])</f>
        <v>5000</v>
      </c>
      <c r="X3985" s="6">
        <f>Table1[[#This Row],[other_sales]]/(2017-Table1[[#This Row],[year_of_release]])</f>
        <v>1666.6666666666667</v>
      </c>
      <c r="Y3985" s="4">
        <v>545961365</v>
      </c>
      <c r="Z3985" s="4">
        <v>440756453</v>
      </c>
      <c r="AA3985" s="4">
        <v>127833000</v>
      </c>
      <c r="AB3985" s="1">
        <f>Table1[[#This Row],[na_sales]]/Table1[[#This Row],[NA population]]</f>
        <v>1.8316314378765612E-4</v>
      </c>
      <c r="AC3985" s="1">
        <f>Table1[[#This Row],[eu_sales]]/Table1[[#This Row],[Eu population]]</f>
        <v>9.0753067204667792E-5</v>
      </c>
      <c r="AD3985" s="1">
        <f>Table1[[#This Row],[jp_sales]]/Table1[[#This Row],[Jp population]]</f>
        <v>2.3468118560934971E-4</v>
      </c>
    </row>
    <row r="3986" spans="1:30" x14ac:dyDescent="0.25">
      <c r="A3986" t="s">
        <v>2157</v>
      </c>
      <c r="B3986" t="s">
        <v>39</v>
      </c>
      <c r="C3986">
        <v>2010</v>
      </c>
      <c r="D3986" t="s">
        <v>19</v>
      </c>
      <c r="E3986" t="s">
        <v>41</v>
      </c>
      <c r="F3986" s="4">
        <v>170000</v>
      </c>
      <c r="G3986" s="4">
        <v>0</v>
      </c>
      <c r="H3986" s="4">
        <v>0</v>
      </c>
      <c r="I3986" s="4">
        <v>10000</v>
      </c>
      <c r="J3986">
        <v>7.4</v>
      </c>
      <c r="K3986">
        <v>19</v>
      </c>
      <c r="L3986">
        <v>5.3</v>
      </c>
      <c r="M3986" s="4">
        <v>4</v>
      </c>
      <c r="N3986" t="s">
        <v>306</v>
      </c>
      <c r="O3986" t="s">
        <v>21</v>
      </c>
      <c r="P3986" s="4">
        <v>180000</v>
      </c>
      <c r="Q3986" s="3">
        <f>AVERAGE(Table1[[#This Row],[critic_score]],Table1[[#This Row],[user_score]])</f>
        <v>6.35</v>
      </c>
      <c r="R3986" s="4">
        <f>Table1[[#This Row],[user_count]]+Table1[[#This Row],[critic_count]]</f>
        <v>23</v>
      </c>
      <c r="S3986" s="2">
        <f>100000*Table1[[#This Row],[review_count]]/Table1[[#This Row],[total sales]]</f>
        <v>12.777777777777779</v>
      </c>
      <c r="T3986" s="2">
        <f>Table1[[#This Row],[total sales]]/(2017-Table1[[#This Row],[year_of_release]])</f>
        <v>25714.285714285714</v>
      </c>
      <c r="U3986" s="9">
        <f>Table1[[#This Row],[na_sales]]/(2017-Table1[[#This Row],[year_of_release]])</f>
        <v>24285.714285714286</v>
      </c>
      <c r="V3986" s="6">
        <f>Table1[[#This Row],[eu_sales]]/(2017-Table1[[#This Row],[year_of_release]])</f>
        <v>0</v>
      </c>
      <c r="W3986" s="6">
        <f>Table1[[#This Row],[jp_sales]]/(2017-Table1[[#This Row],[year_of_release]])</f>
        <v>0</v>
      </c>
      <c r="X3986" s="6">
        <f>Table1[[#This Row],[other_sales]]/(2017-Table1[[#This Row],[year_of_release]])</f>
        <v>1428.5714285714287</v>
      </c>
      <c r="Y3986" s="4">
        <v>540520772</v>
      </c>
      <c r="Z3986" s="4">
        <v>441654761</v>
      </c>
      <c r="AA3986" s="4">
        <v>128070000</v>
      </c>
      <c r="AB3986" s="1">
        <f>Table1[[#This Row],[na_sales]]/Table1[[#This Row],[NA population]]</f>
        <v>3.1451150225175804E-4</v>
      </c>
      <c r="AC3986" s="1">
        <f>Table1[[#This Row],[eu_sales]]/Table1[[#This Row],[Eu population]]</f>
        <v>0</v>
      </c>
      <c r="AD3986" s="1">
        <f>Table1[[#This Row],[jp_sales]]/Table1[[#This Row],[Jp population]]</f>
        <v>0</v>
      </c>
    </row>
    <row r="3987" spans="1:30" x14ac:dyDescent="0.25">
      <c r="A3987" t="s">
        <v>3412</v>
      </c>
      <c r="B3987" t="s">
        <v>200</v>
      </c>
      <c r="C3987">
        <v>2014</v>
      </c>
      <c r="D3987" t="s">
        <v>29</v>
      </c>
      <c r="E3987" t="s">
        <v>35</v>
      </c>
      <c r="F3987" s="4">
        <v>150000</v>
      </c>
      <c r="G3987" s="4">
        <v>30000</v>
      </c>
      <c r="H3987" s="4">
        <v>0</v>
      </c>
      <c r="I3987" s="4">
        <v>0</v>
      </c>
      <c r="J3987">
        <v>7.4</v>
      </c>
      <c r="K3987">
        <v>19</v>
      </c>
      <c r="L3987">
        <v>7</v>
      </c>
      <c r="M3987" s="4">
        <v>47</v>
      </c>
      <c r="N3987" t="s">
        <v>617</v>
      </c>
      <c r="O3987" t="s">
        <v>67</v>
      </c>
      <c r="P3987" s="4">
        <v>180000</v>
      </c>
      <c r="Q3987" s="3">
        <f>AVERAGE(Table1[[#This Row],[critic_score]],Table1[[#This Row],[user_score]])</f>
        <v>7.2</v>
      </c>
      <c r="R3987" s="4">
        <f>Table1[[#This Row],[user_count]]+Table1[[#This Row],[critic_count]]</f>
        <v>66</v>
      </c>
      <c r="S3987" s="2">
        <f>100000*Table1[[#This Row],[review_count]]/Table1[[#This Row],[total sales]]</f>
        <v>36.666666666666664</v>
      </c>
      <c r="T3987" s="2">
        <f>Table1[[#This Row],[total sales]]/(2017-Table1[[#This Row],[year_of_release]])</f>
        <v>60000</v>
      </c>
      <c r="U3987" s="9">
        <f>Table1[[#This Row],[na_sales]]/(2017-Table1[[#This Row],[year_of_release]])</f>
        <v>50000</v>
      </c>
      <c r="V3987" s="6">
        <f>Table1[[#This Row],[eu_sales]]/(2017-Table1[[#This Row],[year_of_release]])</f>
        <v>10000</v>
      </c>
      <c r="W3987" s="6">
        <f>Table1[[#This Row],[jp_sales]]/(2017-Table1[[#This Row],[year_of_release]])</f>
        <v>0</v>
      </c>
      <c r="X3987" s="6">
        <f>Table1[[#This Row],[other_sales]]/(2017-Table1[[#This Row],[year_of_release]])</f>
        <v>0</v>
      </c>
      <c r="Y3987" s="4">
        <v>562338430</v>
      </c>
      <c r="Z3987" s="4">
        <v>443580712</v>
      </c>
      <c r="AA3987" s="4">
        <v>127276000</v>
      </c>
      <c r="AB3987" s="1">
        <f>Table1[[#This Row],[na_sales]]/Table1[[#This Row],[NA population]]</f>
        <v>2.667432848222733E-4</v>
      </c>
      <c r="AC3987" s="1">
        <f>Table1[[#This Row],[eu_sales]]/Table1[[#This Row],[Eu population]]</f>
        <v>6.7631434795117963E-5</v>
      </c>
      <c r="AD3987" s="1">
        <f>Table1[[#This Row],[jp_sales]]/Table1[[#This Row],[Jp population]]</f>
        <v>0</v>
      </c>
    </row>
    <row r="3988" spans="1:30" x14ac:dyDescent="0.25">
      <c r="A3988" t="s">
        <v>3415</v>
      </c>
      <c r="B3988" t="s">
        <v>45</v>
      </c>
      <c r="C3988">
        <v>2002</v>
      </c>
      <c r="D3988" t="s">
        <v>96</v>
      </c>
      <c r="E3988" t="s">
        <v>642</v>
      </c>
      <c r="F3988" s="4">
        <v>90000</v>
      </c>
      <c r="G3988" s="4">
        <v>70000</v>
      </c>
      <c r="H3988" s="4">
        <v>0</v>
      </c>
      <c r="I3988" s="4">
        <v>20000</v>
      </c>
      <c r="J3988">
        <v>7.9</v>
      </c>
      <c r="K3988">
        <v>47</v>
      </c>
      <c r="L3988">
        <v>8.5</v>
      </c>
      <c r="M3988" s="4">
        <v>15</v>
      </c>
      <c r="N3988" t="s">
        <v>1685</v>
      </c>
      <c r="O3988" t="s">
        <v>67</v>
      </c>
      <c r="P3988" s="4">
        <v>180000</v>
      </c>
      <c r="Q3988" s="3">
        <f>AVERAGE(Table1[[#This Row],[critic_score]],Table1[[#This Row],[user_score]])</f>
        <v>8.1999999999999993</v>
      </c>
      <c r="R3988" s="4">
        <f>Table1[[#This Row],[user_count]]+Table1[[#This Row],[critic_count]]</f>
        <v>62</v>
      </c>
      <c r="S3988" s="2">
        <f>100000*Table1[[#This Row],[review_count]]/Table1[[#This Row],[total sales]]</f>
        <v>34.444444444444443</v>
      </c>
      <c r="T3988" s="2">
        <f>Table1[[#This Row],[total sales]]/(2017-Table1[[#This Row],[year_of_release]])</f>
        <v>12000</v>
      </c>
      <c r="U3988" s="9">
        <f>Table1[[#This Row],[na_sales]]/(2017-Table1[[#This Row],[year_of_release]])</f>
        <v>6000</v>
      </c>
      <c r="V3988" s="6">
        <f>Table1[[#This Row],[eu_sales]]/(2017-Table1[[#This Row],[year_of_release]])</f>
        <v>4666.666666666667</v>
      </c>
      <c r="W3988" s="6">
        <f>Table1[[#This Row],[jp_sales]]/(2017-Table1[[#This Row],[year_of_release]])</f>
        <v>0</v>
      </c>
      <c r="X3988" s="6">
        <f>Table1[[#This Row],[other_sales]]/(2017-Table1[[#This Row],[year_of_release]])</f>
        <v>1333.3333333333333</v>
      </c>
      <c r="Y3988" s="4">
        <v>495013192</v>
      </c>
      <c r="Z3988" s="4">
        <v>431019772</v>
      </c>
      <c r="AA3988" s="4">
        <v>127445000</v>
      </c>
      <c r="AB3988" s="1">
        <f>Table1[[#This Row],[na_sales]]/Table1[[#This Row],[NA population]]</f>
        <v>1.8181333640094181E-4</v>
      </c>
      <c r="AC3988" s="1">
        <f>Table1[[#This Row],[eu_sales]]/Table1[[#This Row],[Eu population]]</f>
        <v>1.6240554273227168E-4</v>
      </c>
      <c r="AD3988" s="1">
        <f>Table1[[#This Row],[jp_sales]]/Table1[[#This Row],[Jp population]]</f>
        <v>0</v>
      </c>
    </row>
    <row r="3989" spans="1:30" x14ac:dyDescent="0.25">
      <c r="A3989" t="s">
        <v>3416</v>
      </c>
      <c r="B3989" t="s">
        <v>34</v>
      </c>
      <c r="C3989">
        <v>2008</v>
      </c>
      <c r="D3989" t="s">
        <v>19</v>
      </c>
      <c r="E3989" t="s">
        <v>549</v>
      </c>
      <c r="F3989" s="4">
        <v>170000</v>
      </c>
      <c r="G3989" s="4">
        <v>0</v>
      </c>
      <c r="H3989" s="4">
        <v>0</v>
      </c>
      <c r="I3989" s="4">
        <v>10000</v>
      </c>
      <c r="J3989">
        <v>5.5</v>
      </c>
      <c r="K3989">
        <v>42</v>
      </c>
      <c r="L3989">
        <v>4.2</v>
      </c>
      <c r="M3989" s="4">
        <v>15</v>
      </c>
      <c r="N3989" t="s">
        <v>550</v>
      </c>
      <c r="O3989" t="s">
        <v>21</v>
      </c>
      <c r="P3989" s="4">
        <v>180000</v>
      </c>
      <c r="Q3989" s="3">
        <f>AVERAGE(Table1[[#This Row],[critic_score]],Table1[[#This Row],[user_score]])</f>
        <v>4.8499999999999996</v>
      </c>
      <c r="R3989" s="4">
        <f>Table1[[#This Row],[user_count]]+Table1[[#This Row],[critic_count]]</f>
        <v>57</v>
      </c>
      <c r="S3989" s="2">
        <f>100000*Table1[[#This Row],[review_count]]/Table1[[#This Row],[total sales]]</f>
        <v>31.666666666666668</v>
      </c>
      <c r="T3989" s="2">
        <f>Table1[[#This Row],[total sales]]/(2017-Table1[[#This Row],[year_of_release]])</f>
        <v>20000</v>
      </c>
      <c r="U3989" s="9">
        <f>Table1[[#This Row],[na_sales]]/(2017-Table1[[#This Row],[year_of_release]])</f>
        <v>18888.888888888891</v>
      </c>
      <c r="V3989" s="6">
        <f>Table1[[#This Row],[eu_sales]]/(2017-Table1[[#This Row],[year_of_release]])</f>
        <v>0</v>
      </c>
      <c r="W3989" s="6">
        <f>Table1[[#This Row],[jp_sales]]/(2017-Table1[[#This Row],[year_of_release]])</f>
        <v>0</v>
      </c>
      <c r="X3989" s="6">
        <f>Table1[[#This Row],[other_sales]]/(2017-Table1[[#This Row],[year_of_release]])</f>
        <v>1111.1111111111111</v>
      </c>
      <c r="Y3989" s="4">
        <v>528816311</v>
      </c>
      <c r="Z3989" s="4">
        <v>440001482</v>
      </c>
      <c r="AA3989" s="4">
        <v>128063000</v>
      </c>
      <c r="AB3989" s="1">
        <f>Table1[[#This Row],[na_sales]]/Table1[[#This Row],[NA population]]</f>
        <v>3.2147268619329706E-4</v>
      </c>
      <c r="AC3989" s="1">
        <f>Table1[[#This Row],[eu_sales]]/Table1[[#This Row],[Eu population]]</f>
        <v>0</v>
      </c>
      <c r="AD3989" s="1">
        <f>Table1[[#This Row],[jp_sales]]/Table1[[#This Row],[Jp population]]</f>
        <v>0</v>
      </c>
    </row>
    <row r="3990" spans="1:30" x14ac:dyDescent="0.25">
      <c r="A3990" t="s">
        <v>3417</v>
      </c>
      <c r="B3990" t="s">
        <v>18</v>
      </c>
      <c r="C3990">
        <v>2007</v>
      </c>
      <c r="D3990" t="s">
        <v>40</v>
      </c>
      <c r="E3990" t="s">
        <v>431</v>
      </c>
      <c r="F3990" s="4">
        <v>170000</v>
      </c>
      <c r="G3990" s="4">
        <v>0</v>
      </c>
      <c r="H3990" s="4">
        <v>0</v>
      </c>
      <c r="I3990" s="4">
        <v>10000</v>
      </c>
      <c r="J3990">
        <v>6.2</v>
      </c>
      <c r="K3990">
        <v>11</v>
      </c>
      <c r="L3990">
        <v>6.3</v>
      </c>
      <c r="M3990" s="4">
        <v>4</v>
      </c>
      <c r="N3990" t="s">
        <v>3418</v>
      </c>
      <c r="O3990" t="s">
        <v>84</v>
      </c>
      <c r="P3990" s="4">
        <v>180000</v>
      </c>
      <c r="Q3990" s="3">
        <f>AVERAGE(Table1[[#This Row],[critic_score]],Table1[[#This Row],[user_score]])</f>
        <v>6.25</v>
      </c>
      <c r="R3990" s="4">
        <f>Table1[[#This Row],[user_count]]+Table1[[#This Row],[critic_count]]</f>
        <v>15</v>
      </c>
      <c r="S3990" s="2">
        <f>100000*Table1[[#This Row],[review_count]]/Table1[[#This Row],[total sales]]</f>
        <v>8.3333333333333339</v>
      </c>
      <c r="T3990" s="2">
        <f>Table1[[#This Row],[total sales]]/(2017-Table1[[#This Row],[year_of_release]])</f>
        <v>18000</v>
      </c>
      <c r="U3990" s="9">
        <f>Table1[[#This Row],[na_sales]]/(2017-Table1[[#This Row],[year_of_release]])</f>
        <v>17000</v>
      </c>
      <c r="V3990" s="6">
        <f>Table1[[#This Row],[eu_sales]]/(2017-Table1[[#This Row],[year_of_release]])</f>
        <v>0</v>
      </c>
      <c r="W3990" s="6">
        <f>Table1[[#This Row],[jp_sales]]/(2017-Table1[[#This Row],[year_of_release]])</f>
        <v>0</v>
      </c>
      <c r="X3990" s="6">
        <f>Table1[[#This Row],[other_sales]]/(2017-Table1[[#This Row],[year_of_release]])</f>
        <v>1000</v>
      </c>
      <c r="Y3990" s="4">
        <v>522751172</v>
      </c>
      <c r="Z3990" s="4">
        <v>438594184</v>
      </c>
      <c r="AA3990" s="4">
        <v>128001000</v>
      </c>
      <c r="AB3990" s="1">
        <f>Table1[[#This Row],[na_sales]]/Table1[[#This Row],[NA population]]</f>
        <v>3.2520252293188548E-4</v>
      </c>
      <c r="AC3990" s="1">
        <f>Table1[[#This Row],[eu_sales]]/Table1[[#This Row],[Eu population]]</f>
        <v>0</v>
      </c>
      <c r="AD3990" s="1">
        <f>Table1[[#This Row],[jp_sales]]/Table1[[#This Row],[Jp population]]</f>
        <v>0</v>
      </c>
    </row>
    <row r="3991" spans="1:30" x14ac:dyDescent="0.25">
      <c r="A3991" t="s">
        <v>3424</v>
      </c>
      <c r="B3991" t="s">
        <v>45</v>
      </c>
      <c r="C3991">
        <v>2004</v>
      </c>
      <c r="D3991" t="s">
        <v>65</v>
      </c>
      <c r="E3991" t="s">
        <v>575</v>
      </c>
      <c r="F3991" s="4">
        <v>90000</v>
      </c>
      <c r="G3991" s="4">
        <v>70000</v>
      </c>
      <c r="H3991" s="4">
        <v>0</v>
      </c>
      <c r="I3991" s="4">
        <v>20000</v>
      </c>
      <c r="J3991">
        <v>3.6</v>
      </c>
      <c r="K3991">
        <v>28</v>
      </c>
      <c r="L3991">
        <v>4.4000000000000004</v>
      </c>
      <c r="M3991" s="4">
        <v>22</v>
      </c>
      <c r="N3991" t="s">
        <v>764</v>
      </c>
      <c r="O3991" t="s">
        <v>43</v>
      </c>
      <c r="P3991" s="4">
        <v>180000</v>
      </c>
      <c r="Q3991" s="3">
        <f>AVERAGE(Table1[[#This Row],[critic_score]],Table1[[#This Row],[user_score]])</f>
        <v>4</v>
      </c>
      <c r="R3991" s="4">
        <f>Table1[[#This Row],[user_count]]+Table1[[#This Row],[critic_count]]</f>
        <v>50</v>
      </c>
      <c r="S3991" s="2">
        <f>100000*Table1[[#This Row],[review_count]]/Table1[[#This Row],[total sales]]</f>
        <v>27.777777777777779</v>
      </c>
      <c r="T3991" s="2">
        <f>Table1[[#This Row],[total sales]]/(2017-Table1[[#This Row],[year_of_release]])</f>
        <v>13846.153846153846</v>
      </c>
      <c r="U3991" s="9">
        <f>Table1[[#This Row],[na_sales]]/(2017-Table1[[#This Row],[year_of_release]])</f>
        <v>6923.0769230769229</v>
      </c>
      <c r="V3991" s="6">
        <f>Table1[[#This Row],[eu_sales]]/(2017-Table1[[#This Row],[year_of_release]])</f>
        <v>5384.6153846153848</v>
      </c>
      <c r="W3991" s="6">
        <f>Table1[[#This Row],[jp_sales]]/(2017-Table1[[#This Row],[year_of_release]])</f>
        <v>0</v>
      </c>
      <c r="X3991" s="6">
        <f>Table1[[#This Row],[other_sales]]/(2017-Table1[[#This Row],[year_of_release]])</f>
        <v>1538.4615384615386</v>
      </c>
      <c r="Y3991" s="4">
        <v>505524224</v>
      </c>
      <c r="Z3991" s="4">
        <v>434174638</v>
      </c>
      <c r="AA3991" s="4">
        <v>127761000</v>
      </c>
      <c r="AB3991" s="1">
        <f>Table1[[#This Row],[na_sales]]/Table1[[#This Row],[NA population]]</f>
        <v>1.7803301152982928E-4</v>
      </c>
      <c r="AC3991" s="1">
        <f>Table1[[#This Row],[eu_sales]]/Table1[[#This Row],[Eu population]]</f>
        <v>1.6122544679820751E-4</v>
      </c>
      <c r="AD3991" s="1">
        <f>Table1[[#This Row],[jp_sales]]/Table1[[#This Row],[Jp population]]</f>
        <v>0</v>
      </c>
    </row>
    <row r="3992" spans="1:30" x14ac:dyDescent="0.25">
      <c r="A3992" t="s">
        <v>3426</v>
      </c>
      <c r="B3992" t="s">
        <v>18</v>
      </c>
      <c r="C3992">
        <v>2007</v>
      </c>
      <c r="D3992" t="s">
        <v>40</v>
      </c>
      <c r="E3992" t="s">
        <v>1116</v>
      </c>
      <c r="F3992" s="4">
        <v>170000</v>
      </c>
      <c r="G3992" s="4">
        <v>0</v>
      </c>
      <c r="H3992" s="4">
        <v>0</v>
      </c>
      <c r="I3992" s="4">
        <v>10000</v>
      </c>
      <c r="J3992">
        <v>5.0999999999999996</v>
      </c>
      <c r="K3992">
        <v>19</v>
      </c>
      <c r="L3992">
        <v>7.5</v>
      </c>
      <c r="M3992" s="4">
        <v>17</v>
      </c>
      <c r="N3992" t="s">
        <v>1116</v>
      </c>
      <c r="O3992" t="s">
        <v>67</v>
      </c>
      <c r="P3992" s="4">
        <v>180000</v>
      </c>
      <c r="Q3992" s="3">
        <f>AVERAGE(Table1[[#This Row],[critic_score]],Table1[[#This Row],[user_score]])</f>
        <v>6.3</v>
      </c>
      <c r="R3992" s="4">
        <f>Table1[[#This Row],[user_count]]+Table1[[#This Row],[critic_count]]</f>
        <v>36</v>
      </c>
      <c r="S3992" s="2">
        <f>100000*Table1[[#This Row],[review_count]]/Table1[[#This Row],[total sales]]</f>
        <v>20</v>
      </c>
      <c r="T3992" s="2">
        <f>Table1[[#This Row],[total sales]]/(2017-Table1[[#This Row],[year_of_release]])</f>
        <v>18000</v>
      </c>
      <c r="U3992" s="9">
        <f>Table1[[#This Row],[na_sales]]/(2017-Table1[[#This Row],[year_of_release]])</f>
        <v>17000</v>
      </c>
      <c r="V3992" s="6">
        <f>Table1[[#This Row],[eu_sales]]/(2017-Table1[[#This Row],[year_of_release]])</f>
        <v>0</v>
      </c>
      <c r="W3992" s="6">
        <f>Table1[[#This Row],[jp_sales]]/(2017-Table1[[#This Row],[year_of_release]])</f>
        <v>0</v>
      </c>
      <c r="X3992" s="6">
        <f>Table1[[#This Row],[other_sales]]/(2017-Table1[[#This Row],[year_of_release]])</f>
        <v>1000</v>
      </c>
      <c r="Y3992" s="4">
        <v>522751172</v>
      </c>
      <c r="Z3992" s="4">
        <v>438594184</v>
      </c>
      <c r="AA3992" s="4">
        <v>128001000</v>
      </c>
      <c r="AB3992" s="1">
        <f>Table1[[#This Row],[na_sales]]/Table1[[#This Row],[NA population]]</f>
        <v>3.2520252293188548E-4</v>
      </c>
      <c r="AC3992" s="1">
        <f>Table1[[#This Row],[eu_sales]]/Table1[[#This Row],[Eu population]]</f>
        <v>0</v>
      </c>
      <c r="AD3992" s="1">
        <f>Table1[[#This Row],[jp_sales]]/Table1[[#This Row],[Jp population]]</f>
        <v>0</v>
      </c>
    </row>
    <row r="3993" spans="1:30" x14ac:dyDescent="0.25">
      <c r="A3993" t="s">
        <v>3427</v>
      </c>
      <c r="B3993" t="s">
        <v>18</v>
      </c>
      <c r="C3993">
        <v>2009</v>
      </c>
      <c r="D3993" t="s">
        <v>40</v>
      </c>
      <c r="E3993" t="s">
        <v>267</v>
      </c>
      <c r="F3993" s="4">
        <v>170000</v>
      </c>
      <c r="G3993" s="4">
        <v>0</v>
      </c>
      <c r="H3993" s="4">
        <v>0</v>
      </c>
      <c r="I3993" s="4">
        <v>10000</v>
      </c>
      <c r="J3993">
        <v>7.1</v>
      </c>
      <c r="K3993">
        <v>33</v>
      </c>
      <c r="L3993">
        <v>8.1999999999999993</v>
      </c>
      <c r="M3993" s="4">
        <v>5</v>
      </c>
      <c r="N3993" t="s">
        <v>996</v>
      </c>
      <c r="O3993" t="s">
        <v>21</v>
      </c>
      <c r="P3993" s="4">
        <v>180000</v>
      </c>
      <c r="Q3993" s="3">
        <f>AVERAGE(Table1[[#This Row],[critic_score]],Table1[[#This Row],[user_score]])</f>
        <v>7.6499999999999995</v>
      </c>
      <c r="R3993" s="4">
        <f>Table1[[#This Row],[user_count]]+Table1[[#This Row],[critic_count]]</f>
        <v>38</v>
      </c>
      <c r="S3993" s="2">
        <f>100000*Table1[[#This Row],[review_count]]/Table1[[#This Row],[total sales]]</f>
        <v>21.111111111111111</v>
      </c>
      <c r="T3993" s="2">
        <f>Table1[[#This Row],[total sales]]/(2017-Table1[[#This Row],[year_of_release]])</f>
        <v>22500</v>
      </c>
      <c r="U3993" s="9">
        <f>Table1[[#This Row],[na_sales]]/(2017-Table1[[#This Row],[year_of_release]])</f>
        <v>21250</v>
      </c>
      <c r="V3993" s="6">
        <f>Table1[[#This Row],[eu_sales]]/(2017-Table1[[#This Row],[year_of_release]])</f>
        <v>0</v>
      </c>
      <c r="W3993" s="6">
        <f>Table1[[#This Row],[jp_sales]]/(2017-Table1[[#This Row],[year_of_release]])</f>
        <v>0</v>
      </c>
      <c r="X3993" s="6">
        <f>Table1[[#This Row],[other_sales]]/(2017-Table1[[#This Row],[year_of_release]])</f>
        <v>1250</v>
      </c>
      <c r="Y3993" s="4">
        <v>534740514</v>
      </c>
      <c r="Z3993" s="4">
        <v>441041694</v>
      </c>
      <c r="AA3993" s="4">
        <v>128047000</v>
      </c>
      <c r="AB3993" s="1">
        <f>Table1[[#This Row],[na_sales]]/Table1[[#This Row],[NA population]]</f>
        <v>3.1791120281565201E-4</v>
      </c>
      <c r="AC3993" s="1">
        <f>Table1[[#This Row],[eu_sales]]/Table1[[#This Row],[Eu population]]</f>
        <v>0</v>
      </c>
      <c r="AD3993" s="1">
        <f>Table1[[#This Row],[jp_sales]]/Table1[[#This Row],[Jp population]]</f>
        <v>0</v>
      </c>
    </row>
    <row r="3994" spans="1:30" x14ac:dyDescent="0.25">
      <c r="A3994" t="s">
        <v>3430</v>
      </c>
      <c r="B3994" t="s">
        <v>45</v>
      </c>
      <c r="C3994">
        <v>2003</v>
      </c>
      <c r="D3994" t="s">
        <v>40</v>
      </c>
      <c r="E3994" t="s">
        <v>575</v>
      </c>
      <c r="F3994" s="4">
        <v>90000</v>
      </c>
      <c r="G3994" s="4">
        <v>70000</v>
      </c>
      <c r="H3994" s="4">
        <v>0</v>
      </c>
      <c r="I3994" s="4">
        <v>20000</v>
      </c>
      <c r="J3994">
        <v>7.2</v>
      </c>
      <c r="K3994">
        <v>27</v>
      </c>
      <c r="L3994">
        <v>8.9</v>
      </c>
      <c r="M3994" s="4">
        <v>47</v>
      </c>
      <c r="N3994" t="s">
        <v>369</v>
      </c>
      <c r="O3994" t="s">
        <v>67</v>
      </c>
      <c r="P3994" s="4">
        <v>180000</v>
      </c>
      <c r="Q3994" s="3">
        <f>AVERAGE(Table1[[#This Row],[critic_score]],Table1[[#This Row],[user_score]])</f>
        <v>8.0500000000000007</v>
      </c>
      <c r="R3994" s="4">
        <f>Table1[[#This Row],[user_count]]+Table1[[#This Row],[critic_count]]</f>
        <v>74</v>
      </c>
      <c r="S3994" s="2">
        <f>100000*Table1[[#This Row],[review_count]]/Table1[[#This Row],[total sales]]</f>
        <v>41.111111111111114</v>
      </c>
      <c r="T3994" s="2">
        <f>Table1[[#This Row],[total sales]]/(2017-Table1[[#This Row],[year_of_release]])</f>
        <v>12857.142857142857</v>
      </c>
      <c r="U3994" s="9">
        <f>Table1[[#This Row],[na_sales]]/(2017-Table1[[#This Row],[year_of_release]])</f>
        <v>6428.5714285714284</v>
      </c>
      <c r="V3994" s="6">
        <f>Table1[[#This Row],[eu_sales]]/(2017-Table1[[#This Row],[year_of_release]])</f>
        <v>5000</v>
      </c>
      <c r="W3994" s="6">
        <f>Table1[[#This Row],[jp_sales]]/(2017-Table1[[#This Row],[year_of_release]])</f>
        <v>0</v>
      </c>
      <c r="X3994" s="6">
        <f>Table1[[#This Row],[other_sales]]/(2017-Table1[[#This Row],[year_of_release]])</f>
        <v>1428.5714285714287</v>
      </c>
      <c r="Y3994" s="4">
        <v>500125528</v>
      </c>
      <c r="Z3994" s="4">
        <v>432552540</v>
      </c>
      <c r="AA3994" s="4">
        <v>127718000</v>
      </c>
      <c r="AB3994" s="1">
        <f>Table1[[#This Row],[na_sales]]/Table1[[#This Row],[NA population]]</f>
        <v>1.7995482126239315E-4</v>
      </c>
      <c r="AC3994" s="1">
        <f>Table1[[#This Row],[eu_sales]]/Table1[[#This Row],[Eu population]]</f>
        <v>1.6183005190537086E-4</v>
      </c>
      <c r="AD3994" s="1">
        <f>Table1[[#This Row],[jp_sales]]/Table1[[#This Row],[Jp population]]</f>
        <v>0</v>
      </c>
    </row>
    <row r="3995" spans="1:30" x14ac:dyDescent="0.25">
      <c r="A3995" t="s">
        <v>3433</v>
      </c>
      <c r="B3995" t="s">
        <v>45</v>
      </c>
      <c r="C3995">
        <v>2003</v>
      </c>
      <c r="D3995" t="s">
        <v>191</v>
      </c>
      <c r="E3995" t="s">
        <v>51</v>
      </c>
      <c r="F3995" s="4">
        <v>90000</v>
      </c>
      <c r="G3995" s="4">
        <v>70000</v>
      </c>
      <c r="H3995" s="4">
        <v>0</v>
      </c>
      <c r="I3995" s="4">
        <v>20000</v>
      </c>
      <c r="J3995">
        <v>7.2</v>
      </c>
      <c r="K3995">
        <v>48</v>
      </c>
      <c r="L3995">
        <v>7.8</v>
      </c>
      <c r="M3995" s="4">
        <v>41</v>
      </c>
      <c r="N3995" t="s">
        <v>1177</v>
      </c>
      <c r="O3995" t="s">
        <v>43</v>
      </c>
      <c r="P3995" s="4">
        <v>180000</v>
      </c>
      <c r="Q3995" s="3">
        <f>AVERAGE(Table1[[#This Row],[critic_score]],Table1[[#This Row],[user_score]])</f>
        <v>7.5</v>
      </c>
      <c r="R3995" s="4">
        <f>Table1[[#This Row],[user_count]]+Table1[[#This Row],[critic_count]]</f>
        <v>89</v>
      </c>
      <c r="S3995" s="2">
        <f>100000*Table1[[#This Row],[review_count]]/Table1[[#This Row],[total sales]]</f>
        <v>49.444444444444443</v>
      </c>
      <c r="T3995" s="2">
        <f>Table1[[#This Row],[total sales]]/(2017-Table1[[#This Row],[year_of_release]])</f>
        <v>12857.142857142857</v>
      </c>
      <c r="U3995" s="9">
        <f>Table1[[#This Row],[na_sales]]/(2017-Table1[[#This Row],[year_of_release]])</f>
        <v>6428.5714285714284</v>
      </c>
      <c r="V3995" s="6">
        <f>Table1[[#This Row],[eu_sales]]/(2017-Table1[[#This Row],[year_of_release]])</f>
        <v>5000</v>
      </c>
      <c r="W3995" s="6">
        <f>Table1[[#This Row],[jp_sales]]/(2017-Table1[[#This Row],[year_of_release]])</f>
        <v>0</v>
      </c>
      <c r="X3995" s="6">
        <f>Table1[[#This Row],[other_sales]]/(2017-Table1[[#This Row],[year_of_release]])</f>
        <v>1428.5714285714287</v>
      </c>
      <c r="Y3995" s="4">
        <v>500125528</v>
      </c>
      <c r="Z3995" s="4">
        <v>432552540</v>
      </c>
      <c r="AA3995" s="4">
        <v>127718000</v>
      </c>
      <c r="AB3995" s="1">
        <f>Table1[[#This Row],[na_sales]]/Table1[[#This Row],[NA population]]</f>
        <v>1.7995482126239315E-4</v>
      </c>
      <c r="AC3995" s="1">
        <f>Table1[[#This Row],[eu_sales]]/Table1[[#This Row],[Eu population]]</f>
        <v>1.6183005190537086E-4</v>
      </c>
      <c r="AD3995" s="1">
        <f>Table1[[#This Row],[jp_sales]]/Table1[[#This Row],[Jp population]]</f>
        <v>0</v>
      </c>
    </row>
    <row r="3996" spans="1:30" x14ac:dyDescent="0.25">
      <c r="A3996" t="s">
        <v>1389</v>
      </c>
      <c r="B3996" t="s">
        <v>113</v>
      </c>
      <c r="C3996">
        <v>2011</v>
      </c>
      <c r="D3996" t="s">
        <v>23</v>
      </c>
      <c r="E3996" t="s">
        <v>83</v>
      </c>
      <c r="F3996" s="4">
        <v>50000</v>
      </c>
      <c r="G3996" s="4">
        <v>100000</v>
      </c>
      <c r="H3996" s="4">
        <v>0</v>
      </c>
      <c r="I3996" s="4">
        <v>30000</v>
      </c>
      <c r="J3996">
        <v>8</v>
      </c>
      <c r="K3996">
        <v>11</v>
      </c>
      <c r="L3996">
        <v>7</v>
      </c>
      <c r="M3996" s="4">
        <v>332</v>
      </c>
      <c r="N3996" t="s">
        <v>1390</v>
      </c>
      <c r="O3996" t="s">
        <v>67</v>
      </c>
      <c r="P3996" s="4">
        <v>180000</v>
      </c>
      <c r="Q3996" s="3">
        <f>AVERAGE(Table1[[#This Row],[critic_score]],Table1[[#This Row],[user_score]])</f>
        <v>7.5</v>
      </c>
      <c r="R3996" s="4">
        <f>Table1[[#This Row],[user_count]]+Table1[[#This Row],[critic_count]]</f>
        <v>343</v>
      </c>
      <c r="S3996" s="2">
        <f>100000*Table1[[#This Row],[review_count]]/Table1[[#This Row],[total sales]]</f>
        <v>190.55555555555554</v>
      </c>
      <c r="T3996" s="2">
        <f>Table1[[#This Row],[total sales]]/(2017-Table1[[#This Row],[year_of_release]])</f>
        <v>30000</v>
      </c>
      <c r="U3996" s="9">
        <f>Table1[[#This Row],[na_sales]]/(2017-Table1[[#This Row],[year_of_release]])</f>
        <v>8333.3333333333339</v>
      </c>
      <c r="V3996" s="6">
        <f>Table1[[#This Row],[eu_sales]]/(2017-Table1[[#This Row],[year_of_release]])</f>
        <v>16666.666666666668</v>
      </c>
      <c r="W3996" s="6">
        <f>Table1[[#This Row],[jp_sales]]/(2017-Table1[[#This Row],[year_of_release]])</f>
        <v>0</v>
      </c>
      <c r="X3996" s="6">
        <f>Table1[[#This Row],[other_sales]]/(2017-Table1[[#This Row],[year_of_release]])</f>
        <v>5000</v>
      </c>
      <c r="Y3996" s="4">
        <v>545961365</v>
      </c>
      <c r="Z3996" s="4">
        <v>440756453</v>
      </c>
      <c r="AA3996" s="4">
        <v>127833000</v>
      </c>
      <c r="AB3996" s="1">
        <f>Table1[[#This Row],[na_sales]]/Table1[[#This Row],[NA population]]</f>
        <v>9.158157189382806E-5</v>
      </c>
      <c r="AC3996" s="1">
        <f>Table1[[#This Row],[eu_sales]]/Table1[[#This Row],[Eu population]]</f>
        <v>2.2688266801166947E-4</v>
      </c>
      <c r="AD3996" s="1">
        <f>Table1[[#This Row],[jp_sales]]/Table1[[#This Row],[Jp population]]</f>
        <v>0</v>
      </c>
    </row>
    <row r="3997" spans="1:30" x14ac:dyDescent="0.25">
      <c r="A3997" t="s">
        <v>3434</v>
      </c>
      <c r="B3997" t="s">
        <v>200</v>
      </c>
      <c r="C3997">
        <v>2014</v>
      </c>
      <c r="D3997" t="s">
        <v>29</v>
      </c>
      <c r="E3997" t="s">
        <v>83</v>
      </c>
      <c r="F3997" s="4">
        <v>80000</v>
      </c>
      <c r="G3997" s="4">
        <v>90000</v>
      </c>
      <c r="H3997" s="4">
        <v>0</v>
      </c>
      <c r="I3997" s="4">
        <v>10000</v>
      </c>
      <c r="J3997">
        <v>5.8</v>
      </c>
      <c r="K3997">
        <v>6</v>
      </c>
      <c r="L3997">
        <v>8.3000000000000007</v>
      </c>
      <c r="M3997" s="4">
        <v>28</v>
      </c>
      <c r="N3997" t="s">
        <v>189</v>
      </c>
      <c r="O3997" t="s">
        <v>21</v>
      </c>
      <c r="P3997" s="4">
        <v>180000</v>
      </c>
      <c r="Q3997" s="3">
        <f>AVERAGE(Table1[[#This Row],[critic_score]],Table1[[#This Row],[user_score]])</f>
        <v>7.0500000000000007</v>
      </c>
      <c r="R3997" s="4">
        <f>Table1[[#This Row],[user_count]]+Table1[[#This Row],[critic_count]]</f>
        <v>34</v>
      </c>
      <c r="S3997" s="2">
        <f>100000*Table1[[#This Row],[review_count]]/Table1[[#This Row],[total sales]]</f>
        <v>18.888888888888889</v>
      </c>
      <c r="T3997" s="2">
        <f>Table1[[#This Row],[total sales]]/(2017-Table1[[#This Row],[year_of_release]])</f>
        <v>60000</v>
      </c>
      <c r="U3997" s="9">
        <f>Table1[[#This Row],[na_sales]]/(2017-Table1[[#This Row],[year_of_release]])</f>
        <v>26666.666666666668</v>
      </c>
      <c r="V3997" s="6">
        <f>Table1[[#This Row],[eu_sales]]/(2017-Table1[[#This Row],[year_of_release]])</f>
        <v>30000</v>
      </c>
      <c r="W3997" s="6">
        <f>Table1[[#This Row],[jp_sales]]/(2017-Table1[[#This Row],[year_of_release]])</f>
        <v>0</v>
      </c>
      <c r="X3997" s="6">
        <f>Table1[[#This Row],[other_sales]]/(2017-Table1[[#This Row],[year_of_release]])</f>
        <v>3333.3333333333335</v>
      </c>
      <c r="Y3997" s="4">
        <v>562338430</v>
      </c>
      <c r="Z3997" s="4">
        <v>443580712</v>
      </c>
      <c r="AA3997" s="4">
        <v>127276000</v>
      </c>
      <c r="AB3997" s="1">
        <f>Table1[[#This Row],[na_sales]]/Table1[[#This Row],[NA population]]</f>
        <v>1.4226308523854577E-4</v>
      </c>
      <c r="AC3997" s="1">
        <f>Table1[[#This Row],[eu_sales]]/Table1[[#This Row],[Eu population]]</f>
        <v>2.0289430438535388E-4</v>
      </c>
      <c r="AD3997" s="1">
        <f>Table1[[#This Row],[jp_sales]]/Table1[[#This Row],[Jp population]]</f>
        <v>0</v>
      </c>
    </row>
    <row r="3998" spans="1:30" x14ac:dyDescent="0.25">
      <c r="A3998" t="s">
        <v>3435</v>
      </c>
      <c r="B3998" t="s">
        <v>45</v>
      </c>
      <c r="C3998">
        <v>2003</v>
      </c>
      <c r="D3998" t="s">
        <v>29</v>
      </c>
      <c r="E3998" t="s">
        <v>51</v>
      </c>
      <c r="F3998" s="4">
        <v>90000</v>
      </c>
      <c r="G3998" s="4">
        <v>70000</v>
      </c>
      <c r="H3998" s="4">
        <v>0</v>
      </c>
      <c r="I3998" s="4">
        <v>20000</v>
      </c>
      <c r="J3998">
        <v>8.6</v>
      </c>
      <c r="K3998">
        <v>35</v>
      </c>
      <c r="L3998">
        <v>8.8000000000000007</v>
      </c>
      <c r="M3998" s="4">
        <v>26</v>
      </c>
      <c r="N3998" t="s">
        <v>617</v>
      </c>
      <c r="O3998" t="s">
        <v>67</v>
      </c>
      <c r="P3998" s="4">
        <v>180000</v>
      </c>
      <c r="Q3998" s="3">
        <f>AVERAGE(Table1[[#This Row],[critic_score]],Table1[[#This Row],[user_score]])</f>
        <v>8.6999999999999993</v>
      </c>
      <c r="R3998" s="4">
        <f>Table1[[#This Row],[user_count]]+Table1[[#This Row],[critic_count]]</f>
        <v>61</v>
      </c>
      <c r="S3998" s="2">
        <f>100000*Table1[[#This Row],[review_count]]/Table1[[#This Row],[total sales]]</f>
        <v>33.888888888888886</v>
      </c>
      <c r="T3998" s="2">
        <f>Table1[[#This Row],[total sales]]/(2017-Table1[[#This Row],[year_of_release]])</f>
        <v>12857.142857142857</v>
      </c>
      <c r="U3998" s="9">
        <f>Table1[[#This Row],[na_sales]]/(2017-Table1[[#This Row],[year_of_release]])</f>
        <v>6428.5714285714284</v>
      </c>
      <c r="V3998" s="6">
        <f>Table1[[#This Row],[eu_sales]]/(2017-Table1[[#This Row],[year_of_release]])</f>
        <v>5000</v>
      </c>
      <c r="W3998" s="6">
        <f>Table1[[#This Row],[jp_sales]]/(2017-Table1[[#This Row],[year_of_release]])</f>
        <v>0</v>
      </c>
      <c r="X3998" s="6">
        <f>Table1[[#This Row],[other_sales]]/(2017-Table1[[#This Row],[year_of_release]])</f>
        <v>1428.5714285714287</v>
      </c>
      <c r="Y3998" s="4">
        <v>500125528</v>
      </c>
      <c r="Z3998" s="4">
        <v>432552540</v>
      </c>
      <c r="AA3998" s="4">
        <v>127718000</v>
      </c>
      <c r="AB3998" s="1">
        <f>Table1[[#This Row],[na_sales]]/Table1[[#This Row],[NA population]]</f>
        <v>1.7995482126239315E-4</v>
      </c>
      <c r="AC3998" s="1">
        <f>Table1[[#This Row],[eu_sales]]/Table1[[#This Row],[Eu population]]</f>
        <v>1.6183005190537086E-4</v>
      </c>
      <c r="AD3998" s="1">
        <f>Table1[[#This Row],[jp_sales]]/Table1[[#This Row],[Jp population]]</f>
        <v>0</v>
      </c>
    </row>
    <row r="3999" spans="1:30" x14ac:dyDescent="0.25">
      <c r="A3999" t="s">
        <v>3436</v>
      </c>
      <c r="B3999" t="s">
        <v>26</v>
      </c>
      <c r="C3999">
        <v>2008</v>
      </c>
      <c r="D3999" t="s">
        <v>96</v>
      </c>
      <c r="E3999" t="s">
        <v>176</v>
      </c>
      <c r="F3999" s="4">
        <v>110000</v>
      </c>
      <c r="G3999" s="4">
        <v>10000</v>
      </c>
      <c r="H3999" s="4">
        <v>50000</v>
      </c>
      <c r="I3999" s="4">
        <v>10000</v>
      </c>
      <c r="J3999">
        <v>8.1999999999999993</v>
      </c>
      <c r="K3999">
        <v>32</v>
      </c>
      <c r="L3999">
        <v>7.5</v>
      </c>
      <c r="M3999" s="4">
        <v>35</v>
      </c>
      <c r="N3999" t="s">
        <v>1685</v>
      </c>
      <c r="O3999" t="s">
        <v>67</v>
      </c>
      <c r="P3999" s="4">
        <v>180000</v>
      </c>
      <c r="Q3999" s="3">
        <f>AVERAGE(Table1[[#This Row],[critic_score]],Table1[[#This Row],[user_score]])</f>
        <v>7.85</v>
      </c>
      <c r="R3999" s="4">
        <f>Table1[[#This Row],[user_count]]+Table1[[#This Row],[critic_count]]</f>
        <v>67</v>
      </c>
      <c r="S3999" s="2">
        <f>100000*Table1[[#This Row],[review_count]]/Table1[[#This Row],[total sales]]</f>
        <v>37.222222222222221</v>
      </c>
      <c r="T3999" s="2">
        <f>Table1[[#This Row],[total sales]]/(2017-Table1[[#This Row],[year_of_release]])</f>
        <v>20000</v>
      </c>
      <c r="U3999" s="9">
        <f>Table1[[#This Row],[na_sales]]/(2017-Table1[[#This Row],[year_of_release]])</f>
        <v>12222.222222222223</v>
      </c>
      <c r="V3999" s="6">
        <f>Table1[[#This Row],[eu_sales]]/(2017-Table1[[#This Row],[year_of_release]])</f>
        <v>1111.1111111111111</v>
      </c>
      <c r="W3999" s="6">
        <f>Table1[[#This Row],[jp_sales]]/(2017-Table1[[#This Row],[year_of_release]])</f>
        <v>5555.5555555555557</v>
      </c>
      <c r="X3999" s="6">
        <f>Table1[[#This Row],[other_sales]]/(2017-Table1[[#This Row],[year_of_release]])</f>
        <v>1111.1111111111111</v>
      </c>
      <c r="Y3999" s="4">
        <v>528816311</v>
      </c>
      <c r="Z3999" s="4">
        <v>440001482</v>
      </c>
      <c r="AA3999" s="4">
        <v>128063000</v>
      </c>
      <c r="AB3999" s="1">
        <f>Table1[[#This Row],[na_sales]]/Table1[[#This Row],[NA population]]</f>
        <v>2.080117381250746E-4</v>
      </c>
      <c r="AC3999" s="1">
        <f>Table1[[#This Row],[eu_sales]]/Table1[[#This Row],[Eu population]]</f>
        <v>2.2727196177943781E-5</v>
      </c>
      <c r="AD3999" s="1">
        <f>Table1[[#This Row],[jp_sales]]/Table1[[#This Row],[Jp population]]</f>
        <v>3.9043283383959456E-4</v>
      </c>
    </row>
    <row r="4000" spans="1:30" x14ac:dyDescent="0.25">
      <c r="A4000" t="s">
        <v>3438</v>
      </c>
      <c r="B4000" t="s">
        <v>230</v>
      </c>
      <c r="C4000">
        <v>2001</v>
      </c>
      <c r="D4000" t="s">
        <v>40</v>
      </c>
      <c r="E4000" t="s">
        <v>270</v>
      </c>
      <c r="F4000" s="4">
        <v>100000</v>
      </c>
      <c r="G4000" s="4">
        <v>70000</v>
      </c>
      <c r="H4000" s="4">
        <v>0</v>
      </c>
      <c r="I4000" s="4">
        <v>10000</v>
      </c>
      <c r="J4000">
        <v>8.4</v>
      </c>
      <c r="K4000">
        <v>15</v>
      </c>
      <c r="L4000">
        <v>8.9</v>
      </c>
      <c r="M4000" s="4">
        <v>17</v>
      </c>
      <c r="N4000" t="s">
        <v>3439</v>
      </c>
      <c r="O4000" t="s">
        <v>43</v>
      </c>
      <c r="P4000" s="4">
        <v>180000</v>
      </c>
      <c r="Q4000" s="3">
        <f>AVERAGE(Table1[[#This Row],[critic_score]],Table1[[#This Row],[user_score]])</f>
        <v>8.65</v>
      </c>
      <c r="R4000" s="4">
        <f>Table1[[#This Row],[user_count]]+Table1[[#This Row],[critic_count]]</f>
        <v>32</v>
      </c>
      <c r="S4000" s="2">
        <f>100000*Table1[[#This Row],[review_count]]/Table1[[#This Row],[total sales]]</f>
        <v>17.777777777777779</v>
      </c>
      <c r="T4000" s="2">
        <f>Table1[[#This Row],[total sales]]/(2017-Table1[[#This Row],[year_of_release]])</f>
        <v>11250</v>
      </c>
      <c r="U4000" s="9">
        <f>Table1[[#This Row],[na_sales]]/(2017-Table1[[#This Row],[year_of_release]])</f>
        <v>6250</v>
      </c>
      <c r="V4000" s="6">
        <f>Table1[[#This Row],[eu_sales]]/(2017-Table1[[#This Row],[year_of_release]])</f>
        <v>4375</v>
      </c>
      <c r="W4000" s="6">
        <f>Table1[[#This Row],[jp_sales]]/(2017-Table1[[#This Row],[year_of_release]])</f>
        <v>0</v>
      </c>
      <c r="X4000" s="6">
        <f>Table1[[#This Row],[other_sales]]/(2017-Table1[[#This Row],[year_of_release]])</f>
        <v>625</v>
      </c>
      <c r="Y4000" s="4">
        <v>489752572</v>
      </c>
      <c r="Z4000" s="4">
        <v>430035992</v>
      </c>
      <c r="AA4000" s="4">
        <v>127149000</v>
      </c>
      <c r="AB4000" s="1">
        <f>Table1[[#This Row],[na_sales]]/Table1[[#This Row],[NA population]]</f>
        <v>2.0418473677765597E-4</v>
      </c>
      <c r="AC4000" s="1">
        <f>Table1[[#This Row],[eu_sales]]/Table1[[#This Row],[Eu population]]</f>
        <v>1.6277707285486932E-4</v>
      </c>
      <c r="AD4000" s="1">
        <f>Table1[[#This Row],[jp_sales]]/Table1[[#This Row],[Jp population]]</f>
        <v>0</v>
      </c>
    </row>
    <row r="4001" spans="1:30" x14ac:dyDescent="0.25">
      <c r="A4001" t="s">
        <v>3440</v>
      </c>
      <c r="B4001" t="s">
        <v>39</v>
      </c>
      <c r="C4001">
        <v>2014</v>
      </c>
      <c r="D4001" t="s">
        <v>96</v>
      </c>
      <c r="E4001" t="s">
        <v>642</v>
      </c>
      <c r="F4001" s="4">
        <v>60000</v>
      </c>
      <c r="G4001" s="4">
        <v>20000</v>
      </c>
      <c r="H4001" s="4">
        <v>80000</v>
      </c>
      <c r="I4001" s="4">
        <v>20000</v>
      </c>
      <c r="J4001">
        <v>7.6</v>
      </c>
      <c r="K4001">
        <v>26</v>
      </c>
      <c r="L4001">
        <v>7.7</v>
      </c>
      <c r="M4001" s="4">
        <v>44</v>
      </c>
      <c r="N4001" t="s">
        <v>2387</v>
      </c>
      <c r="O4001" t="s">
        <v>84</v>
      </c>
      <c r="P4001" s="4">
        <v>180000</v>
      </c>
      <c r="Q4001" s="3">
        <f>AVERAGE(Table1[[#This Row],[critic_score]],Table1[[#This Row],[user_score]])</f>
        <v>7.65</v>
      </c>
      <c r="R4001" s="4">
        <f>Table1[[#This Row],[user_count]]+Table1[[#This Row],[critic_count]]</f>
        <v>70</v>
      </c>
      <c r="S4001" s="2">
        <f>100000*Table1[[#This Row],[review_count]]/Table1[[#This Row],[total sales]]</f>
        <v>38.888888888888886</v>
      </c>
      <c r="T4001" s="2">
        <f>Table1[[#This Row],[total sales]]/(2017-Table1[[#This Row],[year_of_release]])</f>
        <v>60000</v>
      </c>
      <c r="U4001" s="9">
        <f>Table1[[#This Row],[na_sales]]/(2017-Table1[[#This Row],[year_of_release]])</f>
        <v>20000</v>
      </c>
      <c r="V4001" s="6">
        <f>Table1[[#This Row],[eu_sales]]/(2017-Table1[[#This Row],[year_of_release]])</f>
        <v>6666.666666666667</v>
      </c>
      <c r="W4001" s="6">
        <f>Table1[[#This Row],[jp_sales]]/(2017-Table1[[#This Row],[year_of_release]])</f>
        <v>26666.666666666668</v>
      </c>
      <c r="X4001" s="6">
        <f>Table1[[#This Row],[other_sales]]/(2017-Table1[[#This Row],[year_of_release]])</f>
        <v>6666.666666666667</v>
      </c>
      <c r="Y4001" s="4">
        <v>562338430</v>
      </c>
      <c r="Z4001" s="4">
        <v>443580712</v>
      </c>
      <c r="AA4001" s="4">
        <v>127276000</v>
      </c>
      <c r="AB4001" s="1">
        <f>Table1[[#This Row],[na_sales]]/Table1[[#This Row],[NA population]]</f>
        <v>1.0669731392890933E-4</v>
      </c>
      <c r="AC4001" s="1">
        <f>Table1[[#This Row],[eu_sales]]/Table1[[#This Row],[Eu population]]</f>
        <v>4.5087623196745311E-5</v>
      </c>
      <c r="AD4001" s="1">
        <f>Table1[[#This Row],[jp_sales]]/Table1[[#This Row],[Jp population]]</f>
        <v>6.285552657217386E-4</v>
      </c>
    </row>
    <row r="4002" spans="1:30" x14ac:dyDescent="0.25">
      <c r="A4002" t="s">
        <v>3441</v>
      </c>
      <c r="B4002" t="s">
        <v>39</v>
      </c>
      <c r="C4002">
        <v>2010</v>
      </c>
      <c r="D4002" t="s">
        <v>191</v>
      </c>
      <c r="E4002" t="s">
        <v>83</v>
      </c>
      <c r="F4002" s="4">
        <v>110000</v>
      </c>
      <c r="G4002" s="4">
        <v>50000</v>
      </c>
      <c r="H4002" s="4">
        <v>0</v>
      </c>
      <c r="I4002" s="4">
        <v>20000</v>
      </c>
      <c r="J4002">
        <v>3.9</v>
      </c>
      <c r="K4002">
        <v>5</v>
      </c>
      <c r="L4002">
        <v>5.6</v>
      </c>
      <c r="M4002" s="4">
        <v>13</v>
      </c>
      <c r="N4002" t="s">
        <v>3442</v>
      </c>
      <c r="O4002" t="s">
        <v>43</v>
      </c>
      <c r="P4002" s="4">
        <v>180000</v>
      </c>
      <c r="Q4002" s="3">
        <f>AVERAGE(Table1[[#This Row],[critic_score]],Table1[[#This Row],[user_score]])</f>
        <v>4.75</v>
      </c>
      <c r="R4002" s="4">
        <f>Table1[[#This Row],[user_count]]+Table1[[#This Row],[critic_count]]</f>
        <v>18</v>
      </c>
      <c r="S4002" s="2">
        <f>100000*Table1[[#This Row],[review_count]]/Table1[[#This Row],[total sales]]</f>
        <v>10</v>
      </c>
      <c r="T4002" s="2">
        <f>Table1[[#This Row],[total sales]]/(2017-Table1[[#This Row],[year_of_release]])</f>
        <v>25714.285714285714</v>
      </c>
      <c r="U4002" s="9">
        <f>Table1[[#This Row],[na_sales]]/(2017-Table1[[#This Row],[year_of_release]])</f>
        <v>15714.285714285714</v>
      </c>
      <c r="V4002" s="6">
        <f>Table1[[#This Row],[eu_sales]]/(2017-Table1[[#This Row],[year_of_release]])</f>
        <v>7142.8571428571431</v>
      </c>
      <c r="W4002" s="6">
        <f>Table1[[#This Row],[jp_sales]]/(2017-Table1[[#This Row],[year_of_release]])</f>
        <v>0</v>
      </c>
      <c r="X4002" s="6">
        <f>Table1[[#This Row],[other_sales]]/(2017-Table1[[#This Row],[year_of_release]])</f>
        <v>2857.1428571428573</v>
      </c>
      <c r="Y4002" s="4">
        <v>540520772</v>
      </c>
      <c r="Z4002" s="4">
        <v>441654761</v>
      </c>
      <c r="AA4002" s="4">
        <v>128070000</v>
      </c>
      <c r="AB4002" s="1">
        <f>Table1[[#This Row],[na_sales]]/Table1[[#This Row],[NA population]]</f>
        <v>2.035074426334905E-4</v>
      </c>
      <c r="AC4002" s="1">
        <f>Table1[[#This Row],[eu_sales]]/Table1[[#This Row],[Eu population]]</f>
        <v>1.1321059890034786E-4</v>
      </c>
      <c r="AD4002" s="1">
        <f>Table1[[#This Row],[jp_sales]]/Table1[[#This Row],[Jp population]]</f>
        <v>0</v>
      </c>
    </row>
    <row r="4003" spans="1:30" x14ac:dyDescent="0.25">
      <c r="A4003" t="s">
        <v>3443</v>
      </c>
      <c r="B4003" t="s">
        <v>34</v>
      </c>
      <c r="C4003">
        <v>2012</v>
      </c>
      <c r="D4003" t="s">
        <v>54</v>
      </c>
      <c r="E4003" t="s">
        <v>100</v>
      </c>
      <c r="F4003" s="4">
        <v>100000</v>
      </c>
      <c r="G4003" s="4">
        <v>60000</v>
      </c>
      <c r="H4003" s="4">
        <v>0</v>
      </c>
      <c r="I4003" s="4">
        <v>20000</v>
      </c>
      <c r="J4003">
        <v>7.4</v>
      </c>
      <c r="K4003">
        <v>65</v>
      </c>
      <c r="L4003">
        <v>7.1</v>
      </c>
      <c r="M4003" s="4">
        <v>174</v>
      </c>
      <c r="N4003" t="s">
        <v>1782</v>
      </c>
      <c r="O4003" t="s">
        <v>43</v>
      </c>
      <c r="P4003" s="4">
        <v>180000</v>
      </c>
      <c r="Q4003" s="3">
        <f>AVERAGE(Table1[[#This Row],[critic_score]],Table1[[#This Row],[user_score]])</f>
        <v>7.25</v>
      </c>
      <c r="R4003" s="4">
        <f>Table1[[#This Row],[user_count]]+Table1[[#This Row],[critic_count]]</f>
        <v>239</v>
      </c>
      <c r="S4003" s="2">
        <f>100000*Table1[[#This Row],[review_count]]/Table1[[#This Row],[total sales]]</f>
        <v>132.77777777777777</v>
      </c>
      <c r="T4003" s="2">
        <f>Table1[[#This Row],[total sales]]/(2017-Table1[[#This Row],[year_of_release]])</f>
        <v>36000</v>
      </c>
      <c r="U4003" s="9">
        <f>Table1[[#This Row],[na_sales]]/(2017-Table1[[#This Row],[year_of_release]])</f>
        <v>20000</v>
      </c>
      <c r="V4003" s="6">
        <f>Table1[[#This Row],[eu_sales]]/(2017-Table1[[#This Row],[year_of_release]])</f>
        <v>12000</v>
      </c>
      <c r="W4003" s="6">
        <f>Table1[[#This Row],[jp_sales]]/(2017-Table1[[#This Row],[year_of_release]])</f>
        <v>0</v>
      </c>
      <c r="X4003" s="6">
        <f>Table1[[#This Row],[other_sales]]/(2017-Table1[[#This Row],[year_of_release]])</f>
        <v>4000</v>
      </c>
      <c r="Y4003" s="4">
        <v>551484507</v>
      </c>
      <c r="Z4003" s="4">
        <v>441417242</v>
      </c>
      <c r="AA4003" s="4">
        <v>127629000</v>
      </c>
      <c r="AB4003" s="1">
        <f>Table1[[#This Row],[na_sales]]/Table1[[#This Row],[NA population]]</f>
        <v>1.8132875671156434E-4</v>
      </c>
      <c r="AC4003" s="1">
        <f>Table1[[#This Row],[eu_sales]]/Table1[[#This Row],[Eu population]]</f>
        <v>1.3592581868381118E-4</v>
      </c>
      <c r="AD4003" s="1">
        <f>Table1[[#This Row],[jp_sales]]/Table1[[#This Row],[Jp population]]</f>
        <v>0</v>
      </c>
    </row>
    <row r="4004" spans="1:30" x14ac:dyDescent="0.25">
      <c r="A4004" t="s">
        <v>3444</v>
      </c>
      <c r="B4004" t="s">
        <v>34</v>
      </c>
      <c r="C4004">
        <v>2012</v>
      </c>
      <c r="D4004" t="s">
        <v>19</v>
      </c>
      <c r="E4004" t="s">
        <v>186</v>
      </c>
      <c r="F4004" s="4">
        <v>0</v>
      </c>
      <c r="G4004" s="4">
        <v>160000</v>
      </c>
      <c r="H4004" s="4">
        <v>0</v>
      </c>
      <c r="I4004" s="4">
        <v>20000</v>
      </c>
      <c r="J4004">
        <v>7.3</v>
      </c>
      <c r="K4004">
        <v>7</v>
      </c>
      <c r="L4004">
        <v>6.2</v>
      </c>
      <c r="M4004" s="4">
        <v>5</v>
      </c>
      <c r="N4004" t="s">
        <v>3445</v>
      </c>
      <c r="O4004" t="s">
        <v>84</v>
      </c>
      <c r="P4004" s="4">
        <v>180000</v>
      </c>
      <c r="Q4004" s="3">
        <f>AVERAGE(Table1[[#This Row],[critic_score]],Table1[[#This Row],[user_score]])</f>
        <v>6.75</v>
      </c>
      <c r="R4004" s="4">
        <f>Table1[[#This Row],[user_count]]+Table1[[#This Row],[critic_count]]</f>
        <v>12</v>
      </c>
      <c r="S4004" s="2">
        <f>100000*Table1[[#This Row],[review_count]]/Table1[[#This Row],[total sales]]</f>
        <v>6.666666666666667</v>
      </c>
      <c r="T4004" s="2">
        <f>Table1[[#This Row],[total sales]]/(2017-Table1[[#This Row],[year_of_release]])</f>
        <v>36000</v>
      </c>
      <c r="U4004" s="9">
        <f>Table1[[#This Row],[na_sales]]/(2017-Table1[[#This Row],[year_of_release]])</f>
        <v>0</v>
      </c>
      <c r="V4004" s="6">
        <f>Table1[[#This Row],[eu_sales]]/(2017-Table1[[#This Row],[year_of_release]])</f>
        <v>32000</v>
      </c>
      <c r="W4004" s="6">
        <f>Table1[[#This Row],[jp_sales]]/(2017-Table1[[#This Row],[year_of_release]])</f>
        <v>0</v>
      </c>
      <c r="X4004" s="6">
        <f>Table1[[#This Row],[other_sales]]/(2017-Table1[[#This Row],[year_of_release]])</f>
        <v>4000</v>
      </c>
      <c r="Y4004" s="4">
        <v>551484507</v>
      </c>
      <c r="Z4004" s="4">
        <v>441417242</v>
      </c>
      <c r="AA4004" s="4">
        <v>127629000</v>
      </c>
      <c r="AB4004" s="1">
        <f>Table1[[#This Row],[na_sales]]/Table1[[#This Row],[NA population]]</f>
        <v>0</v>
      </c>
      <c r="AC4004" s="1">
        <f>Table1[[#This Row],[eu_sales]]/Table1[[#This Row],[Eu population]]</f>
        <v>3.6246884982349647E-4</v>
      </c>
      <c r="AD4004" s="1">
        <f>Table1[[#This Row],[jp_sales]]/Table1[[#This Row],[Jp population]]</f>
        <v>0</v>
      </c>
    </row>
    <row r="4005" spans="1:30" x14ac:dyDescent="0.25">
      <c r="A4005" t="s">
        <v>3447</v>
      </c>
      <c r="B4005" t="s">
        <v>138</v>
      </c>
      <c r="C4005">
        <v>2002</v>
      </c>
      <c r="D4005" t="s">
        <v>65</v>
      </c>
      <c r="E4005" t="s">
        <v>55</v>
      </c>
      <c r="F4005" s="4">
        <v>140000</v>
      </c>
      <c r="G4005" s="4">
        <v>40000</v>
      </c>
      <c r="H4005" s="4">
        <v>0</v>
      </c>
      <c r="I4005" s="4">
        <v>0</v>
      </c>
      <c r="J4005">
        <v>7.5</v>
      </c>
      <c r="K4005">
        <v>27</v>
      </c>
      <c r="L4005">
        <v>8.5</v>
      </c>
      <c r="M4005" s="4">
        <v>20</v>
      </c>
      <c r="N4005" t="s">
        <v>3448</v>
      </c>
      <c r="O4005" t="s">
        <v>67</v>
      </c>
      <c r="P4005" s="4">
        <v>180000</v>
      </c>
      <c r="Q4005" s="3">
        <f>AVERAGE(Table1[[#This Row],[critic_score]],Table1[[#This Row],[user_score]])</f>
        <v>8</v>
      </c>
      <c r="R4005" s="4">
        <f>Table1[[#This Row],[user_count]]+Table1[[#This Row],[critic_count]]</f>
        <v>47</v>
      </c>
      <c r="S4005" s="2">
        <f>100000*Table1[[#This Row],[review_count]]/Table1[[#This Row],[total sales]]</f>
        <v>26.111111111111111</v>
      </c>
      <c r="T4005" s="2">
        <f>Table1[[#This Row],[total sales]]/(2017-Table1[[#This Row],[year_of_release]])</f>
        <v>12000</v>
      </c>
      <c r="U4005" s="9">
        <f>Table1[[#This Row],[na_sales]]/(2017-Table1[[#This Row],[year_of_release]])</f>
        <v>9333.3333333333339</v>
      </c>
      <c r="V4005" s="6">
        <f>Table1[[#This Row],[eu_sales]]/(2017-Table1[[#This Row],[year_of_release]])</f>
        <v>2666.6666666666665</v>
      </c>
      <c r="W4005" s="6">
        <f>Table1[[#This Row],[jp_sales]]/(2017-Table1[[#This Row],[year_of_release]])</f>
        <v>0</v>
      </c>
      <c r="X4005" s="6">
        <f>Table1[[#This Row],[other_sales]]/(2017-Table1[[#This Row],[year_of_release]])</f>
        <v>0</v>
      </c>
      <c r="Y4005" s="4">
        <v>495013192</v>
      </c>
      <c r="Z4005" s="4">
        <v>431019772</v>
      </c>
      <c r="AA4005" s="4">
        <v>127445000</v>
      </c>
      <c r="AB4005" s="1">
        <f>Table1[[#This Row],[na_sales]]/Table1[[#This Row],[NA population]]</f>
        <v>2.8282074551257618E-4</v>
      </c>
      <c r="AC4005" s="1">
        <f>Table1[[#This Row],[eu_sales]]/Table1[[#This Row],[Eu population]]</f>
        <v>9.2803167275583819E-5</v>
      </c>
      <c r="AD4005" s="1">
        <f>Table1[[#This Row],[jp_sales]]/Table1[[#This Row],[Jp population]]</f>
        <v>0</v>
      </c>
    </row>
    <row r="4006" spans="1:30" x14ac:dyDescent="0.25">
      <c r="A4006" t="s">
        <v>2957</v>
      </c>
      <c r="B4006" t="s">
        <v>18</v>
      </c>
      <c r="C4006">
        <v>2009</v>
      </c>
      <c r="D4006" t="s">
        <v>23</v>
      </c>
      <c r="E4006" t="s">
        <v>196</v>
      </c>
      <c r="F4006" s="4">
        <v>50000</v>
      </c>
      <c r="G4006" s="4">
        <v>110000</v>
      </c>
      <c r="H4006" s="4">
        <v>0</v>
      </c>
      <c r="I4006" s="4">
        <v>20000</v>
      </c>
      <c r="J4006">
        <v>4.4000000000000004</v>
      </c>
      <c r="K4006">
        <v>10</v>
      </c>
      <c r="L4006">
        <v>5.4</v>
      </c>
      <c r="M4006" s="4">
        <v>11</v>
      </c>
      <c r="N4006" t="s">
        <v>2511</v>
      </c>
      <c r="O4006" t="s">
        <v>21</v>
      </c>
      <c r="P4006" s="4">
        <v>180000</v>
      </c>
      <c r="Q4006" s="3">
        <f>AVERAGE(Table1[[#This Row],[critic_score]],Table1[[#This Row],[user_score]])</f>
        <v>4.9000000000000004</v>
      </c>
      <c r="R4006" s="4">
        <f>Table1[[#This Row],[user_count]]+Table1[[#This Row],[critic_count]]</f>
        <v>21</v>
      </c>
      <c r="S4006" s="2">
        <f>100000*Table1[[#This Row],[review_count]]/Table1[[#This Row],[total sales]]</f>
        <v>11.666666666666666</v>
      </c>
      <c r="T4006" s="2">
        <f>Table1[[#This Row],[total sales]]/(2017-Table1[[#This Row],[year_of_release]])</f>
        <v>22500</v>
      </c>
      <c r="U4006" s="9">
        <f>Table1[[#This Row],[na_sales]]/(2017-Table1[[#This Row],[year_of_release]])</f>
        <v>6250</v>
      </c>
      <c r="V4006" s="6">
        <f>Table1[[#This Row],[eu_sales]]/(2017-Table1[[#This Row],[year_of_release]])</f>
        <v>13750</v>
      </c>
      <c r="W4006" s="6">
        <f>Table1[[#This Row],[jp_sales]]/(2017-Table1[[#This Row],[year_of_release]])</f>
        <v>0</v>
      </c>
      <c r="X4006" s="6">
        <f>Table1[[#This Row],[other_sales]]/(2017-Table1[[#This Row],[year_of_release]])</f>
        <v>2500</v>
      </c>
      <c r="Y4006" s="4">
        <v>534740514</v>
      </c>
      <c r="Z4006" s="4">
        <v>441041694</v>
      </c>
      <c r="AA4006" s="4">
        <v>128047000</v>
      </c>
      <c r="AB4006" s="1">
        <f>Table1[[#This Row],[na_sales]]/Table1[[#This Row],[NA population]]</f>
        <v>9.3503294945780001E-5</v>
      </c>
      <c r="AC4006" s="1">
        <f>Table1[[#This Row],[eu_sales]]/Table1[[#This Row],[Eu population]]</f>
        <v>2.4940952634741148E-4</v>
      </c>
      <c r="AD4006" s="1">
        <f>Table1[[#This Row],[jp_sales]]/Table1[[#This Row],[Jp population]]</f>
        <v>0</v>
      </c>
    </row>
    <row r="4007" spans="1:30" x14ac:dyDescent="0.25">
      <c r="A4007" t="s">
        <v>3449</v>
      </c>
      <c r="B4007" t="s">
        <v>71</v>
      </c>
      <c r="C4007">
        <v>2015</v>
      </c>
      <c r="D4007" t="s">
        <v>65</v>
      </c>
      <c r="E4007" t="s">
        <v>267</v>
      </c>
      <c r="F4007" s="4">
        <v>0</v>
      </c>
      <c r="G4007" s="4">
        <v>120000</v>
      </c>
      <c r="H4007" s="4">
        <v>40000</v>
      </c>
      <c r="I4007" s="4">
        <v>20000</v>
      </c>
      <c r="J4007">
        <v>5.9</v>
      </c>
      <c r="K4007">
        <v>30</v>
      </c>
      <c r="L4007">
        <v>7.8</v>
      </c>
      <c r="M4007" s="4">
        <v>45</v>
      </c>
      <c r="N4007" t="s">
        <v>414</v>
      </c>
      <c r="O4007" t="s">
        <v>67</v>
      </c>
      <c r="P4007" s="4">
        <v>180000</v>
      </c>
      <c r="Q4007" s="3">
        <f>AVERAGE(Table1[[#This Row],[critic_score]],Table1[[#This Row],[user_score]])</f>
        <v>6.85</v>
      </c>
      <c r="R4007" s="4">
        <f>Table1[[#This Row],[user_count]]+Table1[[#This Row],[critic_count]]</f>
        <v>75</v>
      </c>
      <c r="S4007" s="2">
        <f>100000*Table1[[#This Row],[review_count]]/Table1[[#This Row],[total sales]]</f>
        <v>41.666666666666664</v>
      </c>
      <c r="T4007" s="2">
        <f>Table1[[#This Row],[total sales]]/(2017-Table1[[#This Row],[year_of_release]])</f>
        <v>90000</v>
      </c>
      <c r="U4007" s="9">
        <f>Table1[[#This Row],[na_sales]]/(2017-Table1[[#This Row],[year_of_release]])</f>
        <v>0</v>
      </c>
      <c r="V4007" s="6">
        <f>Table1[[#This Row],[eu_sales]]/(2017-Table1[[#This Row],[year_of_release]])</f>
        <v>60000</v>
      </c>
      <c r="W4007" s="6">
        <f>Table1[[#This Row],[jp_sales]]/(2017-Table1[[#This Row],[year_of_release]])</f>
        <v>20000</v>
      </c>
      <c r="X4007" s="6">
        <f>Table1[[#This Row],[other_sales]]/(2017-Table1[[#This Row],[year_of_release]])</f>
        <v>10000</v>
      </c>
      <c r="Y4007" s="4">
        <v>567732286</v>
      </c>
      <c r="Z4007" s="4">
        <v>444588718</v>
      </c>
      <c r="AA4007" s="4">
        <v>127141000</v>
      </c>
      <c r="AB4007" s="1">
        <f>Table1[[#This Row],[na_sales]]/Table1[[#This Row],[NA population]]</f>
        <v>0</v>
      </c>
      <c r="AC4007" s="1">
        <f>Table1[[#This Row],[eu_sales]]/Table1[[#This Row],[Eu population]]</f>
        <v>2.6991238225707742E-4</v>
      </c>
      <c r="AD4007" s="1">
        <f>Table1[[#This Row],[jp_sales]]/Table1[[#This Row],[Jp population]]</f>
        <v>3.1461133701952949E-4</v>
      </c>
    </row>
    <row r="4008" spans="1:30" x14ac:dyDescent="0.25">
      <c r="A4008" t="s">
        <v>3451</v>
      </c>
      <c r="B4008" t="s">
        <v>892</v>
      </c>
      <c r="C4008">
        <v>2014</v>
      </c>
      <c r="D4008" t="s">
        <v>191</v>
      </c>
      <c r="E4008" t="s">
        <v>2770</v>
      </c>
      <c r="F4008" s="4">
        <v>80000</v>
      </c>
      <c r="G4008" s="4">
        <v>10000</v>
      </c>
      <c r="H4008" s="4">
        <v>60000</v>
      </c>
      <c r="I4008" s="4">
        <v>30000</v>
      </c>
      <c r="J4008">
        <v>6</v>
      </c>
      <c r="K4008">
        <v>19</v>
      </c>
      <c r="L4008">
        <v>7.4</v>
      </c>
      <c r="M4008" s="4">
        <v>58</v>
      </c>
      <c r="N4008" t="s">
        <v>3452</v>
      </c>
      <c r="O4008" t="s">
        <v>43</v>
      </c>
      <c r="P4008" s="4">
        <v>180000</v>
      </c>
      <c r="Q4008" s="3">
        <f>AVERAGE(Table1[[#This Row],[critic_score]],Table1[[#This Row],[user_score]])</f>
        <v>6.7</v>
      </c>
      <c r="R4008" s="4">
        <f>Table1[[#This Row],[user_count]]+Table1[[#This Row],[critic_count]]</f>
        <v>77</v>
      </c>
      <c r="S4008" s="2">
        <f>100000*Table1[[#This Row],[review_count]]/Table1[[#This Row],[total sales]]</f>
        <v>42.777777777777779</v>
      </c>
      <c r="T4008" s="2">
        <f>Table1[[#This Row],[total sales]]/(2017-Table1[[#This Row],[year_of_release]])</f>
        <v>60000</v>
      </c>
      <c r="U4008" s="9">
        <f>Table1[[#This Row],[na_sales]]/(2017-Table1[[#This Row],[year_of_release]])</f>
        <v>26666.666666666668</v>
      </c>
      <c r="V4008" s="6">
        <f>Table1[[#This Row],[eu_sales]]/(2017-Table1[[#This Row],[year_of_release]])</f>
        <v>3333.3333333333335</v>
      </c>
      <c r="W4008" s="6">
        <f>Table1[[#This Row],[jp_sales]]/(2017-Table1[[#This Row],[year_of_release]])</f>
        <v>20000</v>
      </c>
      <c r="X4008" s="6">
        <f>Table1[[#This Row],[other_sales]]/(2017-Table1[[#This Row],[year_of_release]])</f>
        <v>10000</v>
      </c>
      <c r="Y4008" s="4">
        <v>562338430</v>
      </c>
      <c r="Z4008" s="4">
        <v>443580712</v>
      </c>
      <c r="AA4008" s="4">
        <v>127276000</v>
      </c>
      <c r="AB4008" s="1">
        <f>Table1[[#This Row],[na_sales]]/Table1[[#This Row],[NA population]]</f>
        <v>1.4226308523854577E-4</v>
      </c>
      <c r="AC4008" s="1">
        <f>Table1[[#This Row],[eu_sales]]/Table1[[#This Row],[Eu population]]</f>
        <v>2.2543811598372656E-5</v>
      </c>
      <c r="AD4008" s="1">
        <f>Table1[[#This Row],[jp_sales]]/Table1[[#This Row],[Jp population]]</f>
        <v>4.7141644929130392E-4</v>
      </c>
    </row>
    <row r="4009" spans="1:30" x14ac:dyDescent="0.25">
      <c r="A4009" t="s">
        <v>3271</v>
      </c>
      <c r="B4009" t="s">
        <v>26</v>
      </c>
      <c r="C4009">
        <v>2010</v>
      </c>
      <c r="D4009" t="s">
        <v>40</v>
      </c>
      <c r="E4009" t="s">
        <v>425</v>
      </c>
      <c r="F4009" s="4">
        <v>130000</v>
      </c>
      <c r="G4009" s="4">
        <v>40000</v>
      </c>
      <c r="H4009" s="4">
        <v>0</v>
      </c>
      <c r="I4009" s="4">
        <v>10000</v>
      </c>
      <c r="J4009">
        <v>6.9</v>
      </c>
      <c r="K4009">
        <v>6</v>
      </c>
      <c r="L4009">
        <v>7</v>
      </c>
      <c r="M4009" s="4">
        <v>4</v>
      </c>
      <c r="N4009" t="s">
        <v>425</v>
      </c>
      <c r="O4009" t="s">
        <v>84</v>
      </c>
      <c r="P4009" s="4">
        <v>180000</v>
      </c>
      <c r="Q4009" s="3">
        <f>AVERAGE(Table1[[#This Row],[critic_score]],Table1[[#This Row],[user_score]])</f>
        <v>6.95</v>
      </c>
      <c r="R4009" s="4">
        <f>Table1[[#This Row],[user_count]]+Table1[[#This Row],[critic_count]]</f>
        <v>10</v>
      </c>
      <c r="S4009" s="2">
        <f>100000*Table1[[#This Row],[review_count]]/Table1[[#This Row],[total sales]]</f>
        <v>5.5555555555555554</v>
      </c>
      <c r="T4009" s="2">
        <f>Table1[[#This Row],[total sales]]/(2017-Table1[[#This Row],[year_of_release]])</f>
        <v>25714.285714285714</v>
      </c>
      <c r="U4009" s="9">
        <f>Table1[[#This Row],[na_sales]]/(2017-Table1[[#This Row],[year_of_release]])</f>
        <v>18571.428571428572</v>
      </c>
      <c r="V4009" s="6">
        <f>Table1[[#This Row],[eu_sales]]/(2017-Table1[[#This Row],[year_of_release]])</f>
        <v>5714.2857142857147</v>
      </c>
      <c r="W4009" s="6">
        <f>Table1[[#This Row],[jp_sales]]/(2017-Table1[[#This Row],[year_of_release]])</f>
        <v>0</v>
      </c>
      <c r="X4009" s="6">
        <f>Table1[[#This Row],[other_sales]]/(2017-Table1[[#This Row],[year_of_release]])</f>
        <v>1428.5714285714287</v>
      </c>
      <c r="Y4009" s="4">
        <v>540520772</v>
      </c>
      <c r="Z4009" s="4">
        <v>441654761</v>
      </c>
      <c r="AA4009" s="4">
        <v>128070000</v>
      </c>
      <c r="AB4009" s="1">
        <f>Table1[[#This Row],[na_sales]]/Table1[[#This Row],[NA population]]</f>
        <v>2.4050879583957968E-4</v>
      </c>
      <c r="AC4009" s="1">
        <f>Table1[[#This Row],[eu_sales]]/Table1[[#This Row],[Eu population]]</f>
        <v>9.05684791202783E-5</v>
      </c>
      <c r="AD4009" s="1">
        <f>Table1[[#This Row],[jp_sales]]/Table1[[#This Row],[Jp population]]</f>
        <v>0</v>
      </c>
    </row>
    <row r="4010" spans="1:30" x14ac:dyDescent="0.25">
      <c r="A4010" t="s">
        <v>3454</v>
      </c>
      <c r="B4010" t="s">
        <v>45</v>
      </c>
      <c r="C4010">
        <v>2004</v>
      </c>
      <c r="D4010" t="s">
        <v>96</v>
      </c>
      <c r="E4010" t="s">
        <v>196</v>
      </c>
      <c r="F4010" s="4">
        <v>90000</v>
      </c>
      <c r="G4010" s="4">
        <v>70000</v>
      </c>
      <c r="H4010" s="4">
        <v>0</v>
      </c>
      <c r="I4010" s="4">
        <v>20000</v>
      </c>
      <c r="J4010">
        <v>6.9</v>
      </c>
      <c r="K4010">
        <v>27</v>
      </c>
      <c r="L4010">
        <v>7.1</v>
      </c>
      <c r="M4010" s="4">
        <v>18</v>
      </c>
      <c r="N4010" t="s">
        <v>1931</v>
      </c>
      <c r="O4010" t="s">
        <v>21</v>
      </c>
      <c r="P4010" s="4">
        <v>180000</v>
      </c>
      <c r="Q4010" s="3">
        <f>AVERAGE(Table1[[#This Row],[critic_score]],Table1[[#This Row],[user_score]])</f>
        <v>7</v>
      </c>
      <c r="R4010" s="4">
        <f>Table1[[#This Row],[user_count]]+Table1[[#This Row],[critic_count]]</f>
        <v>45</v>
      </c>
      <c r="S4010" s="2">
        <f>100000*Table1[[#This Row],[review_count]]/Table1[[#This Row],[total sales]]</f>
        <v>25</v>
      </c>
      <c r="T4010" s="2">
        <f>Table1[[#This Row],[total sales]]/(2017-Table1[[#This Row],[year_of_release]])</f>
        <v>13846.153846153846</v>
      </c>
      <c r="U4010" s="9">
        <f>Table1[[#This Row],[na_sales]]/(2017-Table1[[#This Row],[year_of_release]])</f>
        <v>6923.0769230769229</v>
      </c>
      <c r="V4010" s="6">
        <f>Table1[[#This Row],[eu_sales]]/(2017-Table1[[#This Row],[year_of_release]])</f>
        <v>5384.6153846153848</v>
      </c>
      <c r="W4010" s="6">
        <f>Table1[[#This Row],[jp_sales]]/(2017-Table1[[#This Row],[year_of_release]])</f>
        <v>0</v>
      </c>
      <c r="X4010" s="6">
        <f>Table1[[#This Row],[other_sales]]/(2017-Table1[[#This Row],[year_of_release]])</f>
        <v>1538.4615384615386</v>
      </c>
      <c r="Y4010" s="4">
        <v>505524224</v>
      </c>
      <c r="Z4010" s="4">
        <v>434174638</v>
      </c>
      <c r="AA4010" s="4">
        <v>127761000</v>
      </c>
      <c r="AB4010" s="1">
        <f>Table1[[#This Row],[na_sales]]/Table1[[#This Row],[NA population]]</f>
        <v>1.7803301152982928E-4</v>
      </c>
      <c r="AC4010" s="1">
        <f>Table1[[#This Row],[eu_sales]]/Table1[[#This Row],[Eu population]]</f>
        <v>1.6122544679820751E-4</v>
      </c>
      <c r="AD4010" s="1">
        <f>Table1[[#This Row],[jp_sales]]/Table1[[#This Row],[Jp population]]</f>
        <v>0</v>
      </c>
    </row>
    <row r="4011" spans="1:30" x14ac:dyDescent="0.25">
      <c r="A4011" t="s">
        <v>1995</v>
      </c>
      <c r="B4011" t="s">
        <v>103</v>
      </c>
      <c r="C4011">
        <v>2004</v>
      </c>
      <c r="D4011" t="s">
        <v>19</v>
      </c>
      <c r="E4011" t="s">
        <v>55</v>
      </c>
      <c r="F4011" s="4">
        <v>130000</v>
      </c>
      <c r="G4011" s="4">
        <v>40000</v>
      </c>
      <c r="H4011" s="4">
        <v>0</v>
      </c>
      <c r="I4011" s="4">
        <v>10000</v>
      </c>
      <c r="J4011">
        <v>6.5</v>
      </c>
      <c r="K4011">
        <v>5</v>
      </c>
      <c r="L4011">
        <v>8.3000000000000007</v>
      </c>
      <c r="M4011" s="4">
        <v>6</v>
      </c>
      <c r="N4011" t="s">
        <v>3455</v>
      </c>
      <c r="O4011" t="s">
        <v>67</v>
      </c>
      <c r="P4011" s="4">
        <v>180000</v>
      </c>
      <c r="Q4011" s="3">
        <f>AVERAGE(Table1[[#This Row],[critic_score]],Table1[[#This Row],[user_score]])</f>
        <v>7.4</v>
      </c>
      <c r="R4011" s="4">
        <f>Table1[[#This Row],[user_count]]+Table1[[#This Row],[critic_count]]</f>
        <v>11</v>
      </c>
      <c r="S4011" s="2">
        <f>100000*Table1[[#This Row],[review_count]]/Table1[[#This Row],[total sales]]</f>
        <v>6.1111111111111107</v>
      </c>
      <c r="T4011" s="2">
        <f>Table1[[#This Row],[total sales]]/(2017-Table1[[#This Row],[year_of_release]])</f>
        <v>13846.153846153846</v>
      </c>
      <c r="U4011" s="9">
        <f>Table1[[#This Row],[na_sales]]/(2017-Table1[[#This Row],[year_of_release]])</f>
        <v>10000</v>
      </c>
      <c r="V4011" s="6">
        <f>Table1[[#This Row],[eu_sales]]/(2017-Table1[[#This Row],[year_of_release]])</f>
        <v>3076.9230769230771</v>
      </c>
      <c r="W4011" s="6">
        <f>Table1[[#This Row],[jp_sales]]/(2017-Table1[[#This Row],[year_of_release]])</f>
        <v>0</v>
      </c>
      <c r="X4011" s="6">
        <f>Table1[[#This Row],[other_sales]]/(2017-Table1[[#This Row],[year_of_release]])</f>
        <v>769.23076923076928</v>
      </c>
      <c r="Y4011" s="4">
        <v>505524224</v>
      </c>
      <c r="Z4011" s="4">
        <v>434174638</v>
      </c>
      <c r="AA4011" s="4">
        <v>127761000</v>
      </c>
      <c r="AB4011" s="1">
        <f>Table1[[#This Row],[na_sales]]/Table1[[#This Row],[NA population]]</f>
        <v>2.5715879443197561E-4</v>
      </c>
      <c r="AC4011" s="1">
        <f>Table1[[#This Row],[eu_sales]]/Table1[[#This Row],[Eu population]]</f>
        <v>9.2128826741832854E-5</v>
      </c>
      <c r="AD4011" s="1">
        <f>Table1[[#This Row],[jp_sales]]/Table1[[#This Row],[Jp population]]</f>
        <v>0</v>
      </c>
    </row>
    <row r="4012" spans="1:30" x14ac:dyDescent="0.25">
      <c r="A4012" t="s">
        <v>3458</v>
      </c>
      <c r="B4012" t="s">
        <v>39</v>
      </c>
      <c r="C4012">
        <v>2014</v>
      </c>
      <c r="D4012" t="s">
        <v>23</v>
      </c>
      <c r="E4012" t="s">
        <v>981</v>
      </c>
      <c r="F4012" s="4">
        <v>50000</v>
      </c>
      <c r="G4012" s="4">
        <v>90000</v>
      </c>
      <c r="H4012" s="4">
        <v>10000</v>
      </c>
      <c r="I4012" s="4">
        <v>30000</v>
      </c>
      <c r="J4012">
        <v>7.5</v>
      </c>
      <c r="K4012">
        <v>35</v>
      </c>
      <c r="L4012">
        <v>6.8</v>
      </c>
      <c r="M4012" s="4">
        <v>62</v>
      </c>
      <c r="N4012" t="s">
        <v>981</v>
      </c>
      <c r="O4012" t="s">
        <v>21</v>
      </c>
      <c r="P4012" s="4">
        <v>180000</v>
      </c>
      <c r="Q4012" s="3">
        <f>AVERAGE(Table1[[#This Row],[critic_score]],Table1[[#This Row],[user_score]])</f>
        <v>7.15</v>
      </c>
      <c r="R4012" s="4">
        <f>Table1[[#This Row],[user_count]]+Table1[[#This Row],[critic_count]]</f>
        <v>97</v>
      </c>
      <c r="S4012" s="2">
        <f>100000*Table1[[#This Row],[review_count]]/Table1[[#This Row],[total sales]]</f>
        <v>53.888888888888886</v>
      </c>
      <c r="T4012" s="2">
        <f>Table1[[#This Row],[total sales]]/(2017-Table1[[#This Row],[year_of_release]])</f>
        <v>60000</v>
      </c>
      <c r="U4012" s="9">
        <f>Table1[[#This Row],[na_sales]]/(2017-Table1[[#This Row],[year_of_release]])</f>
        <v>16666.666666666668</v>
      </c>
      <c r="V4012" s="6">
        <f>Table1[[#This Row],[eu_sales]]/(2017-Table1[[#This Row],[year_of_release]])</f>
        <v>30000</v>
      </c>
      <c r="W4012" s="6">
        <f>Table1[[#This Row],[jp_sales]]/(2017-Table1[[#This Row],[year_of_release]])</f>
        <v>3333.3333333333335</v>
      </c>
      <c r="X4012" s="6">
        <f>Table1[[#This Row],[other_sales]]/(2017-Table1[[#This Row],[year_of_release]])</f>
        <v>10000</v>
      </c>
      <c r="Y4012" s="4">
        <v>562338430</v>
      </c>
      <c r="Z4012" s="4">
        <v>443580712</v>
      </c>
      <c r="AA4012" s="4">
        <v>127276000</v>
      </c>
      <c r="AB4012" s="1">
        <f>Table1[[#This Row],[na_sales]]/Table1[[#This Row],[NA population]]</f>
        <v>8.89144282740911E-5</v>
      </c>
      <c r="AC4012" s="1">
        <f>Table1[[#This Row],[eu_sales]]/Table1[[#This Row],[Eu population]]</f>
        <v>2.0289430438535388E-4</v>
      </c>
      <c r="AD4012" s="1">
        <f>Table1[[#This Row],[jp_sales]]/Table1[[#This Row],[Jp population]]</f>
        <v>7.8569408215217325E-5</v>
      </c>
    </row>
    <row r="4013" spans="1:30" x14ac:dyDescent="0.25">
      <c r="A4013" t="s">
        <v>1169</v>
      </c>
      <c r="B4013" t="s">
        <v>138</v>
      </c>
      <c r="C4013">
        <v>2002</v>
      </c>
      <c r="D4013" t="s">
        <v>40</v>
      </c>
      <c r="E4013" t="s">
        <v>549</v>
      </c>
      <c r="F4013" s="4">
        <v>140000</v>
      </c>
      <c r="G4013" s="4">
        <v>40000</v>
      </c>
      <c r="H4013" s="4">
        <v>0</v>
      </c>
      <c r="I4013" s="4">
        <v>0</v>
      </c>
      <c r="J4013">
        <v>6</v>
      </c>
      <c r="K4013">
        <v>20</v>
      </c>
      <c r="L4013">
        <v>9.1</v>
      </c>
      <c r="M4013" s="4">
        <v>16</v>
      </c>
      <c r="N4013" t="s">
        <v>550</v>
      </c>
      <c r="O4013" t="s">
        <v>67</v>
      </c>
      <c r="P4013" s="4">
        <v>180000</v>
      </c>
      <c r="Q4013" s="3">
        <f>AVERAGE(Table1[[#This Row],[critic_score]],Table1[[#This Row],[user_score]])</f>
        <v>7.55</v>
      </c>
      <c r="R4013" s="4">
        <f>Table1[[#This Row],[user_count]]+Table1[[#This Row],[critic_count]]</f>
        <v>36</v>
      </c>
      <c r="S4013" s="2">
        <f>100000*Table1[[#This Row],[review_count]]/Table1[[#This Row],[total sales]]</f>
        <v>20</v>
      </c>
      <c r="T4013" s="2">
        <f>Table1[[#This Row],[total sales]]/(2017-Table1[[#This Row],[year_of_release]])</f>
        <v>12000</v>
      </c>
      <c r="U4013" s="9">
        <f>Table1[[#This Row],[na_sales]]/(2017-Table1[[#This Row],[year_of_release]])</f>
        <v>9333.3333333333339</v>
      </c>
      <c r="V4013" s="6">
        <f>Table1[[#This Row],[eu_sales]]/(2017-Table1[[#This Row],[year_of_release]])</f>
        <v>2666.6666666666665</v>
      </c>
      <c r="W4013" s="6">
        <f>Table1[[#This Row],[jp_sales]]/(2017-Table1[[#This Row],[year_of_release]])</f>
        <v>0</v>
      </c>
      <c r="X4013" s="6">
        <f>Table1[[#This Row],[other_sales]]/(2017-Table1[[#This Row],[year_of_release]])</f>
        <v>0</v>
      </c>
      <c r="Y4013" s="4">
        <v>495013192</v>
      </c>
      <c r="Z4013" s="4">
        <v>431019772</v>
      </c>
      <c r="AA4013" s="4">
        <v>127445000</v>
      </c>
      <c r="AB4013" s="1">
        <f>Table1[[#This Row],[na_sales]]/Table1[[#This Row],[NA population]]</f>
        <v>2.8282074551257618E-4</v>
      </c>
      <c r="AC4013" s="1">
        <f>Table1[[#This Row],[eu_sales]]/Table1[[#This Row],[Eu population]]</f>
        <v>9.2803167275583819E-5</v>
      </c>
      <c r="AD4013" s="1">
        <f>Table1[[#This Row],[jp_sales]]/Table1[[#This Row],[Jp population]]</f>
        <v>0</v>
      </c>
    </row>
    <row r="4014" spans="1:30" x14ac:dyDescent="0.25">
      <c r="A4014" t="s">
        <v>2459</v>
      </c>
      <c r="B4014" t="s">
        <v>34</v>
      </c>
      <c r="C4014">
        <v>2008</v>
      </c>
      <c r="D4014" t="s">
        <v>40</v>
      </c>
      <c r="E4014" t="s">
        <v>431</v>
      </c>
      <c r="F4014" s="4">
        <v>160000</v>
      </c>
      <c r="G4014" s="4">
        <v>10000</v>
      </c>
      <c r="H4014" s="4">
        <v>0</v>
      </c>
      <c r="I4014" s="4">
        <v>10000</v>
      </c>
      <c r="J4014">
        <v>5.6</v>
      </c>
      <c r="K4014">
        <v>24</v>
      </c>
      <c r="L4014">
        <v>7.5</v>
      </c>
      <c r="M4014" s="4">
        <v>13</v>
      </c>
      <c r="N4014" t="s">
        <v>184</v>
      </c>
      <c r="O4014" t="s">
        <v>67</v>
      </c>
      <c r="P4014" s="4">
        <v>180000</v>
      </c>
      <c r="Q4014" s="3">
        <f>AVERAGE(Table1[[#This Row],[critic_score]],Table1[[#This Row],[user_score]])</f>
        <v>6.55</v>
      </c>
      <c r="R4014" s="4">
        <f>Table1[[#This Row],[user_count]]+Table1[[#This Row],[critic_count]]</f>
        <v>37</v>
      </c>
      <c r="S4014" s="2">
        <f>100000*Table1[[#This Row],[review_count]]/Table1[[#This Row],[total sales]]</f>
        <v>20.555555555555557</v>
      </c>
      <c r="T4014" s="2">
        <f>Table1[[#This Row],[total sales]]/(2017-Table1[[#This Row],[year_of_release]])</f>
        <v>20000</v>
      </c>
      <c r="U4014" s="9">
        <f>Table1[[#This Row],[na_sales]]/(2017-Table1[[#This Row],[year_of_release]])</f>
        <v>17777.777777777777</v>
      </c>
      <c r="V4014" s="6">
        <f>Table1[[#This Row],[eu_sales]]/(2017-Table1[[#This Row],[year_of_release]])</f>
        <v>1111.1111111111111</v>
      </c>
      <c r="W4014" s="6">
        <f>Table1[[#This Row],[jp_sales]]/(2017-Table1[[#This Row],[year_of_release]])</f>
        <v>0</v>
      </c>
      <c r="X4014" s="6">
        <f>Table1[[#This Row],[other_sales]]/(2017-Table1[[#This Row],[year_of_release]])</f>
        <v>1111.1111111111111</v>
      </c>
      <c r="Y4014" s="4">
        <v>528816311</v>
      </c>
      <c r="Z4014" s="4">
        <v>440001482</v>
      </c>
      <c r="AA4014" s="4">
        <v>128063000</v>
      </c>
      <c r="AB4014" s="1">
        <f>Table1[[#This Row],[na_sales]]/Table1[[#This Row],[NA population]]</f>
        <v>3.0256252818192667E-4</v>
      </c>
      <c r="AC4014" s="1">
        <f>Table1[[#This Row],[eu_sales]]/Table1[[#This Row],[Eu population]]</f>
        <v>2.2727196177943781E-5</v>
      </c>
      <c r="AD4014" s="1">
        <f>Table1[[#This Row],[jp_sales]]/Table1[[#This Row],[Jp population]]</f>
        <v>0</v>
      </c>
    </row>
    <row r="4015" spans="1:30" x14ac:dyDescent="0.25">
      <c r="A4015" t="s">
        <v>1345</v>
      </c>
      <c r="B4015" t="s">
        <v>103</v>
      </c>
      <c r="C4015">
        <v>2005</v>
      </c>
      <c r="D4015" t="s">
        <v>27</v>
      </c>
      <c r="E4015" t="s">
        <v>403</v>
      </c>
      <c r="F4015" s="4">
        <v>130000</v>
      </c>
      <c r="G4015" s="4">
        <v>40000</v>
      </c>
      <c r="H4015" s="4">
        <v>0</v>
      </c>
      <c r="I4015" s="4">
        <v>10000</v>
      </c>
      <c r="J4015">
        <v>4.9000000000000004</v>
      </c>
      <c r="K4015">
        <v>24</v>
      </c>
      <c r="L4015">
        <v>5.5</v>
      </c>
      <c r="M4015" s="4">
        <v>36</v>
      </c>
      <c r="N4015" t="s">
        <v>403</v>
      </c>
      <c r="O4015" t="s">
        <v>84</v>
      </c>
      <c r="P4015" s="4">
        <v>180000</v>
      </c>
      <c r="Q4015" s="3">
        <f>AVERAGE(Table1[[#This Row],[critic_score]],Table1[[#This Row],[user_score]])</f>
        <v>5.2</v>
      </c>
      <c r="R4015" s="4">
        <f>Table1[[#This Row],[user_count]]+Table1[[#This Row],[critic_count]]</f>
        <v>60</v>
      </c>
      <c r="S4015" s="2">
        <f>100000*Table1[[#This Row],[review_count]]/Table1[[#This Row],[total sales]]</f>
        <v>33.333333333333336</v>
      </c>
      <c r="T4015" s="2">
        <f>Table1[[#This Row],[total sales]]/(2017-Table1[[#This Row],[year_of_release]])</f>
        <v>15000</v>
      </c>
      <c r="U4015" s="9">
        <f>Table1[[#This Row],[na_sales]]/(2017-Table1[[#This Row],[year_of_release]])</f>
        <v>10833.333333333334</v>
      </c>
      <c r="V4015" s="6">
        <f>Table1[[#This Row],[eu_sales]]/(2017-Table1[[#This Row],[year_of_release]])</f>
        <v>3333.3333333333335</v>
      </c>
      <c r="W4015" s="6">
        <f>Table1[[#This Row],[jp_sales]]/(2017-Table1[[#This Row],[year_of_release]])</f>
        <v>0</v>
      </c>
      <c r="X4015" s="6">
        <f>Table1[[#This Row],[other_sales]]/(2017-Table1[[#This Row],[year_of_release]])</f>
        <v>833.33333333333337</v>
      </c>
      <c r="Y4015" s="4">
        <v>511054143</v>
      </c>
      <c r="Z4015" s="4">
        <v>435713800</v>
      </c>
      <c r="AA4015" s="4">
        <v>127773000</v>
      </c>
      <c r="AB4015" s="1">
        <f>Table1[[#This Row],[na_sales]]/Table1[[#This Row],[NA population]]</f>
        <v>2.5437617868993579E-4</v>
      </c>
      <c r="AC4015" s="1">
        <f>Table1[[#This Row],[eu_sales]]/Table1[[#This Row],[Eu population]]</f>
        <v>9.1803381026719835E-5</v>
      </c>
      <c r="AD4015" s="1">
        <f>Table1[[#This Row],[jp_sales]]/Table1[[#This Row],[Jp population]]</f>
        <v>0</v>
      </c>
    </row>
    <row r="4016" spans="1:30" x14ac:dyDescent="0.25">
      <c r="A4016" t="s">
        <v>3460</v>
      </c>
      <c r="B4016" t="s">
        <v>34</v>
      </c>
      <c r="C4016">
        <v>2010</v>
      </c>
      <c r="D4016" t="s">
        <v>23</v>
      </c>
      <c r="E4016" t="s">
        <v>425</v>
      </c>
      <c r="F4016" s="4">
        <v>170000</v>
      </c>
      <c r="G4016" s="4">
        <v>0</v>
      </c>
      <c r="H4016" s="4">
        <v>0</v>
      </c>
      <c r="I4016" s="4">
        <v>10000</v>
      </c>
      <c r="J4016">
        <v>5.7</v>
      </c>
      <c r="K4016">
        <v>4</v>
      </c>
      <c r="L4016">
        <v>8.1</v>
      </c>
      <c r="M4016" s="4">
        <v>10</v>
      </c>
      <c r="N4016" t="s">
        <v>3461</v>
      </c>
      <c r="O4016" t="s">
        <v>21</v>
      </c>
      <c r="P4016" s="4">
        <v>180000</v>
      </c>
      <c r="Q4016" s="3">
        <f>AVERAGE(Table1[[#This Row],[critic_score]],Table1[[#This Row],[user_score]])</f>
        <v>6.9</v>
      </c>
      <c r="R4016" s="4">
        <f>Table1[[#This Row],[user_count]]+Table1[[#This Row],[critic_count]]</f>
        <v>14</v>
      </c>
      <c r="S4016" s="2">
        <f>100000*Table1[[#This Row],[review_count]]/Table1[[#This Row],[total sales]]</f>
        <v>7.7777777777777777</v>
      </c>
      <c r="T4016" s="2">
        <f>Table1[[#This Row],[total sales]]/(2017-Table1[[#This Row],[year_of_release]])</f>
        <v>25714.285714285714</v>
      </c>
      <c r="U4016" s="9">
        <f>Table1[[#This Row],[na_sales]]/(2017-Table1[[#This Row],[year_of_release]])</f>
        <v>24285.714285714286</v>
      </c>
      <c r="V4016" s="6">
        <f>Table1[[#This Row],[eu_sales]]/(2017-Table1[[#This Row],[year_of_release]])</f>
        <v>0</v>
      </c>
      <c r="W4016" s="6">
        <f>Table1[[#This Row],[jp_sales]]/(2017-Table1[[#This Row],[year_of_release]])</f>
        <v>0</v>
      </c>
      <c r="X4016" s="6">
        <f>Table1[[#This Row],[other_sales]]/(2017-Table1[[#This Row],[year_of_release]])</f>
        <v>1428.5714285714287</v>
      </c>
      <c r="Y4016" s="4">
        <v>540520772</v>
      </c>
      <c r="Z4016" s="4">
        <v>441654761</v>
      </c>
      <c r="AA4016" s="4">
        <v>128070000</v>
      </c>
      <c r="AB4016" s="1">
        <f>Table1[[#This Row],[na_sales]]/Table1[[#This Row],[NA population]]</f>
        <v>3.1451150225175804E-4</v>
      </c>
      <c r="AC4016" s="1">
        <f>Table1[[#This Row],[eu_sales]]/Table1[[#This Row],[Eu population]]</f>
        <v>0</v>
      </c>
      <c r="AD4016" s="1">
        <f>Table1[[#This Row],[jp_sales]]/Table1[[#This Row],[Jp population]]</f>
        <v>0</v>
      </c>
    </row>
    <row r="4017" spans="1:30" x14ac:dyDescent="0.25">
      <c r="A4017" t="s">
        <v>2324</v>
      </c>
      <c r="B4017" t="s">
        <v>103</v>
      </c>
      <c r="C4017">
        <v>2007</v>
      </c>
      <c r="D4017" t="s">
        <v>40</v>
      </c>
      <c r="E4017" t="s">
        <v>55</v>
      </c>
      <c r="F4017" s="4">
        <v>130000</v>
      </c>
      <c r="G4017" s="4">
        <v>40000</v>
      </c>
      <c r="H4017" s="4">
        <v>0</v>
      </c>
      <c r="I4017" s="4">
        <v>10000</v>
      </c>
      <c r="J4017">
        <v>6.3</v>
      </c>
      <c r="K4017">
        <v>32</v>
      </c>
      <c r="L4017">
        <v>7.6</v>
      </c>
      <c r="M4017" s="4">
        <v>8</v>
      </c>
      <c r="N4017" t="s">
        <v>2325</v>
      </c>
      <c r="O4017" t="s">
        <v>67</v>
      </c>
      <c r="P4017" s="4">
        <v>180000</v>
      </c>
      <c r="Q4017" s="3">
        <f>AVERAGE(Table1[[#This Row],[critic_score]],Table1[[#This Row],[user_score]])</f>
        <v>6.9499999999999993</v>
      </c>
      <c r="R4017" s="4">
        <f>Table1[[#This Row],[user_count]]+Table1[[#This Row],[critic_count]]</f>
        <v>40</v>
      </c>
      <c r="S4017" s="2">
        <f>100000*Table1[[#This Row],[review_count]]/Table1[[#This Row],[total sales]]</f>
        <v>22.222222222222221</v>
      </c>
      <c r="T4017" s="2">
        <f>Table1[[#This Row],[total sales]]/(2017-Table1[[#This Row],[year_of_release]])</f>
        <v>18000</v>
      </c>
      <c r="U4017" s="9">
        <f>Table1[[#This Row],[na_sales]]/(2017-Table1[[#This Row],[year_of_release]])</f>
        <v>13000</v>
      </c>
      <c r="V4017" s="6">
        <f>Table1[[#This Row],[eu_sales]]/(2017-Table1[[#This Row],[year_of_release]])</f>
        <v>4000</v>
      </c>
      <c r="W4017" s="6">
        <f>Table1[[#This Row],[jp_sales]]/(2017-Table1[[#This Row],[year_of_release]])</f>
        <v>0</v>
      </c>
      <c r="X4017" s="6">
        <f>Table1[[#This Row],[other_sales]]/(2017-Table1[[#This Row],[year_of_release]])</f>
        <v>1000</v>
      </c>
      <c r="Y4017" s="4">
        <v>522751172</v>
      </c>
      <c r="Z4017" s="4">
        <v>438594184</v>
      </c>
      <c r="AA4017" s="4">
        <v>128001000</v>
      </c>
      <c r="AB4017" s="1">
        <f>Table1[[#This Row],[na_sales]]/Table1[[#This Row],[NA population]]</f>
        <v>2.4868428224203003E-4</v>
      </c>
      <c r="AC4017" s="1">
        <f>Table1[[#This Row],[eu_sales]]/Table1[[#This Row],[Eu population]]</f>
        <v>9.1200479758299759E-5</v>
      </c>
      <c r="AD4017" s="1">
        <f>Table1[[#This Row],[jp_sales]]/Table1[[#This Row],[Jp population]]</f>
        <v>0</v>
      </c>
    </row>
    <row r="4018" spans="1:30" x14ac:dyDescent="0.25">
      <c r="A4018" t="s">
        <v>3143</v>
      </c>
      <c r="B4018" t="s">
        <v>34</v>
      </c>
      <c r="C4018">
        <v>2012</v>
      </c>
      <c r="D4018" t="s">
        <v>19</v>
      </c>
      <c r="E4018" t="s">
        <v>100</v>
      </c>
      <c r="F4018" s="4">
        <v>100000</v>
      </c>
      <c r="G4018" s="4">
        <v>60000</v>
      </c>
      <c r="H4018" s="4">
        <v>0</v>
      </c>
      <c r="I4018" s="4">
        <v>20000</v>
      </c>
      <c r="J4018">
        <v>7.1</v>
      </c>
      <c r="K4018">
        <v>45</v>
      </c>
      <c r="L4018">
        <v>5.0999999999999996</v>
      </c>
      <c r="M4018" s="4">
        <v>14</v>
      </c>
      <c r="N4018" t="s">
        <v>101</v>
      </c>
      <c r="O4018" t="s">
        <v>21</v>
      </c>
      <c r="P4018" s="4">
        <v>180000</v>
      </c>
      <c r="Q4018" s="3">
        <f>AVERAGE(Table1[[#This Row],[critic_score]],Table1[[#This Row],[user_score]])</f>
        <v>6.1</v>
      </c>
      <c r="R4018" s="4">
        <f>Table1[[#This Row],[user_count]]+Table1[[#This Row],[critic_count]]</f>
        <v>59</v>
      </c>
      <c r="S4018" s="2">
        <f>100000*Table1[[#This Row],[review_count]]/Table1[[#This Row],[total sales]]</f>
        <v>32.777777777777779</v>
      </c>
      <c r="T4018" s="2">
        <f>Table1[[#This Row],[total sales]]/(2017-Table1[[#This Row],[year_of_release]])</f>
        <v>36000</v>
      </c>
      <c r="U4018" s="9">
        <f>Table1[[#This Row],[na_sales]]/(2017-Table1[[#This Row],[year_of_release]])</f>
        <v>20000</v>
      </c>
      <c r="V4018" s="6">
        <f>Table1[[#This Row],[eu_sales]]/(2017-Table1[[#This Row],[year_of_release]])</f>
        <v>12000</v>
      </c>
      <c r="W4018" s="6">
        <f>Table1[[#This Row],[jp_sales]]/(2017-Table1[[#This Row],[year_of_release]])</f>
        <v>0</v>
      </c>
      <c r="X4018" s="6">
        <f>Table1[[#This Row],[other_sales]]/(2017-Table1[[#This Row],[year_of_release]])</f>
        <v>4000</v>
      </c>
      <c r="Y4018" s="4">
        <v>551484507</v>
      </c>
      <c r="Z4018" s="4">
        <v>441417242</v>
      </c>
      <c r="AA4018" s="4">
        <v>127629000</v>
      </c>
      <c r="AB4018" s="1">
        <f>Table1[[#This Row],[na_sales]]/Table1[[#This Row],[NA population]]</f>
        <v>1.8132875671156434E-4</v>
      </c>
      <c r="AC4018" s="1">
        <f>Table1[[#This Row],[eu_sales]]/Table1[[#This Row],[Eu population]]</f>
        <v>1.3592581868381118E-4</v>
      </c>
      <c r="AD4018" s="1">
        <f>Table1[[#This Row],[jp_sales]]/Table1[[#This Row],[Jp population]]</f>
        <v>0</v>
      </c>
    </row>
    <row r="4019" spans="1:30" x14ac:dyDescent="0.25">
      <c r="A4019" t="s">
        <v>3462</v>
      </c>
      <c r="B4019" t="s">
        <v>34</v>
      </c>
      <c r="C4019">
        <v>2010</v>
      </c>
      <c r="D4019" t="s">
        <v>27</v>
      </c>
      <c r="E4019" t="s">
        <v>1116</v>
      </c>
      <c r="F4019" s="4">
        <v>100000</v>
      </c>
      <c r="G4019" s="4">
        <v>60000</v>
      </c>
      <c r="H4019" s="4">
        <v>0</v>
      </c>
      <c r="I4019" s="4">
        <v>20000</v>
      </c>
      <c r="J4019">
        <v>5.0999999999999996</v>
      </c>
      <c r="K4019">
        <v>5</v>
      </c>
      <c r="L4019">
        <v>5.3</v>
      </c>
      <c r="M4019" s="4">
        <v>4</v>
      </c>
      <c r="N4019" t="s">
        <v>724</v>
      </c>
      <c r="O4019" t="s">
        <v>84</v>
      </c>
      <c r="P4019" s="4">
        <v>180000</v>
      </c>
      <c r="Q4019" s="3">
        <f>AVERAGE(Table1[[#This Row],[critic_score]],Table1[[#This Row],[user_score]])</f>
        <v>5.1999999999999993</v>
      </c>
      <c r="R4019" s="4">
        <f>Table1[[#This Row],[user_count]]+Table1[[#This Row],[critic_count]]</f>
        <v>9</v>
      </c>
      <c r="S4019" s="2">
        <f>100000*Table1[[#This Row],[review_count]]/Table1[[#This Row],[total sales]]</f>
        <v>5</v>
      </c>
      <c r="T4019" s="2">
        <f>Table1[[#This Row],[total sales]]/(2017-Table1[[#This Row],[year_of_release]])</f>
        <v>25714.285714285714</v>
      </c>
      <c r="U4019" s="9">
        <f>Table1[[#This Row],[na_sales]]/(2017-Table1[[#This Row],[year_of_release]])</f>
        <v>14285.714285714286</v>
      </c>
      <c r="V4019" s="6">
        <f>Table1[[#This Row],[eu_sales]]/(2017-Table1[[#This Row],[year_of_release]])</f>
        <v>8571.4285714285706</v>
      </c>
      <c r="W4019" s="6">
        <f>Table1[[#This Row],[jp_sales]]/(2017-Table1[[#This Row],[year_of_release]])</f>
        <v>0</v>
      </c>
      <c r="X4019" s="6">
        <f>Table1[[#This Row],[other_sales]]/(2017-Table1[[#This Row],[year_of_release]])</f>
        <v>2857.1428571428573</v>
      </c>
      <c r="Y4019" s="4">
        <v>540520772</v>
      </c>
      <c r="Z4019" s="4">
        <v>441654761</v>
      </c>
      <c r="AA4019" s="4">
        <v>128070000</v>
      </c>
      <c r="AB4019" s="1">
        <f>Table1[[#This Row],[na_sales]]/Table1[[#This Row],[NA population]]</f>
        <v>1.850067660304459E-4</v>
      </c>
      <c r="AC4019" s="1">
        <f>Table1[[#This Row],[eu_sales]]/Table1[[#This Row],[Eu population]]</f>
        <v>1.3585271868041745E-4</v>
      </c>
      <c r="AD4019" s="1">
        <f>Table1[[#This Row],[jp_sales]]/Table1[[#This Row],[Jp population]]</f>
        <v>0</v>
      </c>
    </row>
    <row r="4020" spans="1:30" x14ac:dyDescent="0.25">
      <c r="A4020" t="s">
        <v>3114</v>
      </c>
      <c r="B4020" t="s">
        <v>34</v>
      </c>
      <c r="C4020">
        <v>2010</v>
      </c>
      <c r="D4020" t="s">
        <v>19</v>
      </c>
      <c r="E4020" t="s">
        <v>83</v>
      </c>
      <c r="F4020" s="4">
        <v>80000</v>
      </c>
      <c r="G4020" s="4">
        <v>80000</v>
      </c>
      <c r="H4020" s="4">
        <v>0</v>
      </c>
      <c r="I4020" s="4">
        <v>20000</v>
      </c>
      <c r="J4020">
        <v>3.8</v>
      </c>
      <c r="K4020">
        <v>20</v>
      </c>
      <c r="L4020">
        <v>7.9</v>
      </c>
      <c r="M4020" s="4">
        <v>29</v>
      </c>
      <c r="N4020" t="s">
        <v>2964</v>
      </c>
      <c r="O4020" t="s">
        <v>21</v>
      </c>
      <c r="P4020" s="4">
        <v>180000</v>
      </c>
      <c r="Q4020" s="3">
        <f>AVERAGE(Table1[[#This Row],[critic_score]],Table1[[#This Row],[user_score]])</f>
        <v>5.85</v>
      </c>
      <c r="R4020" s="4">
        <f>Table1[[#This Row],[user_count]]+Table1[[#This Row],[critic_count]]</f>
        <v>49</v>
      </c>
      <c r="S4020" s="2">
        <f>100000*Table1[[#This Row],[review_count]]/Table1[[#This Row],[total sales]]</f>
        <v>27.222222222222221</v>
      </c>
      <c r="T4020" s="2">
        <f>Table1[[#This Row],[total sales]]/(2017-Table1[[#This Row],[year_of_release]])</f>
        <v>25714.285714285714</v>
      </c>
      <c r="U4020" s="9">
        <f>Table1[[#This Row],[na_sales]]/(2017-Table1[[#This Row],[year_of_release]])</f>
        <v>11428.571428571429</v>
      </c>
      <c r="V4020" s="6">
        <f>Table1[[#This Row],[eu_sales]]/(2017-Table1[[#This Row],[year_of_release]])</f>
        <v>11428.571428571429</v>
      </c>
      <c r="W4020" s="6">
        <f>Table1[[#This Row],[jp_sales]]/(2017-Table1[[#This Row],[year_of_release]])</f>
        <v>0</v>
      </c>
      <c r="X4020" s="6">
        <f>Table1[[#This Row],[other_sales]]/(2017-Table1[[#This Row],[year_of_release]])</f>
        <v>2857.1428571428573</v>
      </c>
      <c r="Y4020" s="4">
        <v>540520772</v>
      </c>
      <c r="Z4020" s="4">
        <v>441654761</v>
      </c>
      <c r="AA4020" s="4">
        <v>128070000</v>
      </c>
      <c r="AB4020" s="1">
        <f>Table1[[#This Row],[na_sales]]/Table1[[#This Row],[NA population]]</f>
        <v>1.4800541282435672E-4</v>
      </c>
      <c r="AC4020" s="1">
        <f>Table1[[#This Row],[eu_sales]]/Table1[[#This Row],[Eu population]]</f>
        <v>1.811369582405566E-4</v>
      </c>
      <c r="AD4020" s="1">
        <f>Table1[[#This Row],[jp_sales]]/Table1[[#This Row],[Jp population]]</f>
        <v>0</v>
      </c>
    </row>
    <row r="4021" spans="1:30" x14ac:dyDescent="0.25">
      <c r="A4021" t="s">
        <v>1151</v>
      </c>
      <c r="B4021" t="s">
        <v>138</v>
      </c>
      <c r="C4021">
        <v>2005</v>
      </c>
      <c r="D4021" t="s">
        <v>54</v>
      </c>
      <c r="E4021" t="s">
        <v>55</v>
      </c>
      <c r="F4021" s="4">
        <v>140000</v>
      </c>
      <c r="G4021" s="4">
        <v>40000</v>
      </c>
      <c r="H4021" s="4">
        <v>0</v>
      </c>
      <c r="I4021" s="4">
        <v>0</v>
      </c>
      <c r="J4021">
        <v>7.7</v>
      </c>
      <c r="K4021">
        <v>27</v>
      </c>
      <c r="L4021">
        <v>8.6</v>
      </c>
      <c r="M4021" s="4">
        <v>8</v>
      </c>
      <c r="N4021" t="s">
        <v>234</v>
      </c>
      <c r="O4021" t="s">
        <v>43</v>
      </c>
      <c r="P4021" s="4">
        <v>180000</v>
      </c>
      <c r="Q4021" s="3">
        <f>AVERAGE(Table1[[#This Row],[critic_score]],Table1[[#This Row],[user_score]])</f>
        <v>8.15</v>
      </c>
      <c r="R4021" s="4">
        <f>Table1[[#This Row],[user_count]]+Table1[[#This Row],[critic_count]]</f>
        <v>35</v>
      </c>
      <c r="S4021" s="2">
        <f>100000*Table1[[#This Row],[review_count]]/Table1[[#This Row],[total sales]]</f>
        <v>19.444444444444443</v>
      </c>
      <c r="T4021" s="2">
        <f>Table1[[#This Row],[total sales]]/(2017-Table1[[#This Row],[year_of_release]])</f>
        <v>15000</v>
      </c>
      <c r="U4021" s="9">
        <f>Table1[[#This Row],[na_sales]]/(2017-Table1[[#This Row],[year_of_release]])</f>
        <v>11666.666666666666</v>
      </c>
      <c r="V4021" s="6">
        <f>Table1[[#This Row],[eu_sales]]/(2017-Table1[[#This Row],[year_of_release]])</f>
        <v>3333.3333333333335</v>
      </c>
      <c r="W4021" s="6">
        <f>Table1[[#This Row],[jp_sales]]/(2017-Table1[[#This Row],[year_of_release]])</f>
        <v>0</v>
      </c>
      <c r="X4021" s="6">
        <f>Table1[[#This Row],[other_sales]]/(2017-Table1[[#This Row],[year_of_release]])</f>
        <v>0</v>
      </c>
      <c r="Y4021" s="4">
        <v>511054143</v>
      </c>
      <c r="Z4021" s="4">
        <v>435713800</v>
      </c>
      <c r="AA4021" s="4">
        <v>127773000</v>
      </c>
      <c r="AB4021" s="1">
        <f>Table1[[#This Row],[na_sales]]/Table1[[#This Row],[NA population]]</f>
        <v>2.739435770507001E-4</v>
      </c>
      <c r="AC4021" s="1">
        <f>Table1[[#This Row],[eu_sales]]/Table1[[#This Row],[Eu population]]</f>
        <v>9.1803381026719835E-5</v>
      </c>
      <c r="AD4021" s="1">
        <f>Table1[[#This Row],[jp_sales]]/Table1[[#This Row],[Jp population]]</f>
        <v>0</v>
      </c>
    </row>
    <row r="4022" spans="1:30" x14ac:dyDescent="0.25">
      <c r="A4022" t="s">
        <v>3463</v>
      </c>
      <c r="B4022" t="s">
        <v>18</v>
      </c>
      <c r="C4022">
        <v>2007</v>
      </c>
      <c r="D4022" t="s">
        <v>40</v>
      </c>
      <c r="E4022" t="s">
        <v>267</v>
      </c>
      <c r="F4022" s="4">
        <v>160000</v>
      </c>
      <c r="G4022" s="4">
        <v>10000</v>
      </c>
      <c r="H4022" s="4">
        <v>0</v>
      </c>
      <c r="I4022" s="4">
        <v>10000</v>
      </c>
      <c r="J4022">
        <v>5.2</v>
      </c>
      <c r="K4022">
        <v>35</v>
      </c>
      <c r="L4022">
        <v>5.7</v>
      </c>
      <c r="M4022" s="4">
        <v>24</v>
      </c>
      <c r="N4022" t="s">
        <v>267</v>
      </c>
      <c r="O4022" t="s">
        <v>67</v>
      </c>
      <c r="P4022" s="4">
        <v>180000</v>
      </c>
      <c r="Q4022" s="3">
        <f>AVERAGE(Table1[[#This Row],[critic_score]],Table1[[#This Row],[user_score]])</f>
        <v>5.45</v>
      </c>
      <c r="R4022" s="4">
        <f>Table1[[#This Row],[user_count]]+Table1[[#This Row],[critic_count]]</f>
        <v>59</v>
      </c>
      <c r="S4022" s="2">
        <f>100000*Table1[[#This Row],[review_count]]/Table1[[#This Row],[total sales]]</f>
        <v>32.777777777777779</v>
      </c>
      <c r="T4022" s="2">
        <f>Table1[[#This Row],[total sales]]/(2017-Table1[[#This Row],[year_of_release]])</f>
        <v>18000</v>
      </c>
      <c r="U4022" s="9">
        <f>Table1[[#This Row],[na_sales]]/(2017-Table1[[#This Row],[year_of_release]])</f>
        <v>16000</v>
      </c>
      <c r="V4022" s="6">
        <f>Table1[[#This Row],[eu_sales]]/(2017-Table1[[#This Row],[year_of_release]])</f>
        <v>1000</v>
      </c>
      <c r="W4022" s="6">
        <f>Table1[[#This Row],[jp_sales]]/(2017-Table1[[#This Row],[year_of_release]])</f>
        <v>0</v>
      </c>
      <c r="X4022" s="6">
        <f>Table1[[#This Row],[other_sales]]/(2017-Table1[[#This Row],[year_of_release]])</f>
        <v>1000</v>
      </c>
      <c r="Y4022" s="4">
        <v>522751172</v>
      </c>
      <c r="Z4022" s="4">
        <v>438594184</v>
      </c>
      <c r="AA4022" s="4">
        <v>128001000</v>
      </c>
      <c r="AB4022" s="1">
        <f>Table1[[#This Row],[na_sales]]/Table1[[#This Row],[NA population]]</f>
        <v>3.0607296275942162E-4</v>
      </c>
      <c r="AC4022" s="1">
        <f>Table1[[#This Row],[eu_sales]]/Table1[[#This Row],[Eu population]]</f>
        <v>2.280011993957494E-5</v>
      </c>
      <c r="AD4022" s="1">
        <f>Table1[[#This Row],[jp_sales]]/Table1[[#This Row],[Jp population]]</f>
        <v>0</v>
      </c>
    </row>
    <row r="4023" spans="1:30" x14ac:dyDescent="0.25">
      <c r="A4023" t="s">
        <v>1596</v>
      </c>
      <c r="B4023" t="s">
        <v>113</v>
      </c>
      <c r="C4023">
        <v>2013</v>
      </c>
      <c r="D4023" t="s">
        <v>54</v>
      </c>
      <c r="E4023" t="s">
        <v>403</v>
      </c>
      <c r="F4023" s="4">
        <v>100000</v>
      </c>
      <c r="G4023" s="4">
        <v>60000</v>
      </c>
      <c r="H4023" s="4">
        <v>0</v>
      </c>
      <c r="I4023" s="4">
        <v>20000</v>
      </c>
      <c r="J4023">
        <v>4.5</v>
      </c>
      <c r="K4023">
        <v>40</v>
      </c>
      <c r="L4023">
        <v>3.5</v>
      </c>
      <c r="M4023" s="4">
        <v>1156</v>
      </c>
      <c r="N4023" t="s">
        <v>360</v>
      </c>
      <c r="O4023" t="s">
        <v>43</v>
      </c>
      <c r="P4023" s="4">
        <v>180000</v>
      </c>
      <c r="Q4023" s="3">
        <f>AVERAGE(Table1[[#This Row],[critic_score]],Table1[[#This Row],[user_score]])</f>
        <v>4</v>
      </c>
      <c r="R4023" s="4">
        <f>Table1[[#This Row],[user_count]]+Table1[[#This Row],[critic_count]]</f>
        <v>1196</v>
      </c>
      <c r="S4023" s="2">
        <f>100000*Table1[[#This Row],[review_count]]/Table1[[#This Row],[total sales]]</f>
        <v>664.44444444444446</v>
      </c>
      <c r="T4023" s="2">
        <f>Table1[[#This Row],[total sales]]/(2017-Table1[[#This Row],[year_of_release]])</f>
        <v>45000</v>
      </c>
      <c r="U4023" s="9">
        <f>Table1[[#This Row],[na_sales]]/(2017-Table1[[#This Row],[year_of_release]])</f>
        <v>25000</v>
      </c>
      <c r="V4023" s="6">
        <f>Table1[[#This Row],[eu_sales]]/(2017-Table1[[#This Row],[year_of_release]])</f>
        <v>15000</v>
      </c>
      <c r="W4023" s="6">
        <f>Table1[[#This Row],[jp_sales]]/(2017-Table1[[#This Row],[year_of_release]])</f>
        <v>0</v>
      </c>
      <c r="X4023" s="6">
        <f>Table1[[#This Row],[other_sales]]/(2017-Table1[[#This Row],[year_of_release]])</f>
        <v>5000</v>
      </c>
      <c r="Y4023" s="4">
        <v>556861736</v>
      </c>
      <c r="Z4023" s="4">
        <v>442492884</v>
      </c>
      <c r="AA4023" s="4">
        <v>127445000</v>
      </c>
      <c r="AB4023" s="1">
        <f>Table1[[#This Row],[na_sales]]/Table1[[#This Row],[NA population]]</f>
        <v>1.7957779020392236E-4</v>
      </c>
      <c r="AC4023" s="1">
        <f>Table1[[#This Row],[eu_sales]]/Table1[[#This Row],[Eu population]]</f>
        <v>1.3559540089688765E-4</v>
      </c>
      <c r="AD4023" s="1">
        <f>Table1[[#This Row],[jp_sales]]/Table1[[#This Row],[Jp population]]</f>
        <v>0</v>
      </c>
    </row>
    <row r="4024" spans="1:30" x14ac:dyDescent="0.25">
      <c r="A4024" t="s">
        <v>847</v>
      </c>
      <c r="B4024" t="s">
        <v>159</v>
      </c>
      <c r="C4024">
        <v>2003</v>
      </c>
      <c r="D4024" t="s">
        <v>19</v>
      </c>
      <c r="E4024" t="s">
        <v>100</v>
      </c>
      <c r="F4024" s="4">
        <v>130000</v>
      </c>
      <c r="G4024" s="4">
        <v>50000</v>
      </c>
      <c r="H4024" s="4">
        <v>0</v>
      </c>
      <c r="I4024" s="4">
        <v>0</v>
      </c>
      <c r="J4024">
        <v>7.5</v>
      </c>
      <c r="K4024">
        <v>5</v>
      </c>
      <c r="L4024">
        <v>7.5</v>
      </c>
      <c r="M4024" s="4">
        <v>4</v>
      </c>
      <c r="N4024" t="s">
        <v>3464</v>
      </c>
      <c r="O4024" t="s">
        <v>21</v>
      </c>
      <c r="P4024" s="4">
        <v>180000</v>
      </c>
      <c r="Q4024" s="3">
        <f>AVERAGE(Table1[[#This Row],[critic_score]],Table1[[#This Row],[user_score]])</f>
        <v>7.5</v>
      </c>
      <c r="R4024" s="4">
        <f>Table1[[#This Row],[user_count]]+Table1[[#This Row],[critic_count]]</f>
        <v>9</v>
      </c>
      <c r="S4024" s="2">
        <f>100000*Table1[[#This Row],[review_count]]/Table1[[#This Row],[total sales]]</f>
        <v>5</v>
      </c>
      <c r="T4024" s="2">
        <f>Table1[[#This Row],[total sales]]/(2017-Table1[[#This Row],[year_of_release]])</f>
        <v>12857.142857142857</v>
      </c>
      <c r="U4024" s="9">
        <f>Table1[[#This Row],[na_sales]]/(2017-Table1[[#This Row],[year_of_release]])</f>
        <v>9285.7142857142862</v>
      </c>
      <c r="V4024" s="6">
        <f>Table1[[#This Row],[eu_sales]]/(2017-Table1[[#This Row],[year_of_release]])</f>
        <v>3571.4285714285716</v>
      </c>
      <c r="W4024" s="6">
        <f>Table1[[#This Row],[jp_sales]]/(2017-Table1[[#This Row],[year_of_release]])</f>
        <v>0</v>
      </c>
      <c r="X4024" s="6">
        <f>Table1[[#This Row],[other_sales]]/(2017-Table1[[#This Row],[year_of_release]])</f>
        <v>0</v>
      </c>
      <c r="Y4024" s="4">
        <v>500125528</v>
      </c>
      <c r="Z4024" s="4">
        <v>432552540</v>
      </c>
      <c r="AA4024" s="4">
        <v>127718000</v>
      </c>
      <c r="AB4024" s="1">
        <f>Table1[[#This Row],[na_sales]]/Table1[[#This Row],[NA population]]</f>
        <v>2.599347418234568E-4</v>
      </c>
      <c r="AC4024" s="1">
        <f>Table1[[#This Row],[eu_sales]]/Table1[[#This Row],[Eu population]]</f>
        <v>1.1559289421812204E-4</v>
      </c>
      <c r="AD4024" s="1">
        <f>Table1[[#This Row],[jp_sales]]/Table1[[#This Row],[Jp population]]</f>
        <v>0</v>
      </c>
    </row>
    <row r="4025" spans="1:30" x14ac:dyDescent="0.25">
      <c r="A4025" t="s">
        <v>215</v>
      </c>
      <c r="B4025" t="s">
        <v>113</v>
      </c>
      <c r="C4025">
        <v>2010</v>
      </c>
      <c r="D4025" t="s">
        <v>19</v>
      </c>
      <c r="E4025" t="s">
        <v>100</v>
      </c>
      <c r="F4025" s="4">
        <v>0</v>
      </c>
      <c r="G4025" s="4">
        <v>140000</v>
      </c>
      <c r="H4025" s="4">
        <v>0</v>
      </c>
      <c r="I4025" s="4">
        <v>40000</v>
      </c>
      <c r="J4025">
        <v>8.3000000000000007</v>
      </c>
      <c r="K4025">
        <v>16</v>
      </c>
      <c r="L4025">
        <v>7.7</v>
      </c>
      <c r="M4025" s="4">
        <v>102</v>
      </c>
      <c r="N4025" t="s">
        <v>101</v>
      </c>
      <c r="O4025" t="s">
        <v>21</v>
      </c>
      <c r="P4025" s="4">
        <v>180000</v>
      </c>
      <c r="Q4025" s="3">
        <f>AVERAGE(Table1[[#This Row],[critic_score]],Table1[[#This Row],[user_score]])</f>
        <v>8</v>
      </c>
      <c r="R4025" s="4">
        <f>Table1[[#This Row],[user_count]]+Table1[[#This Row],[critic_count]]</f>
        <v>118</v>
      </c>
      <c r="S4025" s="2">
        <f>100000*Table1[[#This Row],[review_count]]/Table1[[#This Row],[total sales]]</f>
        <v>65.555555555555557</v>
      </c>
      <c r="T4025" s="2">
        <f>Table1[[#This Row],[total sales]]/(2017-Table1[[#This Row],[year_of_release]])</f>
        <v>25714.285714285714</v>
      </c>
      <c r="U4025" s="9">
        <f>Table1[[#This Row],[na_sales]]/(2017-Table1[[#This Row],[year_of_release]])</f>
        <v>0</v>
      </c>
      <c r="V4025" s="6">
        <f>Table1[[#This Row],[eu_sales]]/(2017-Table1[[#This Row],[year_of_release]])</f>
        <v>20000</v>
      </c>
      <c r="W4025" s="6">
        <f>Table1[[#This Row],[jp_sales]]/(2017-Table1[[#This Row],[year_of_release]])</f>
        <v>0</v>
      </c>
      <c r="X4025" s="6">
        <f>Table1[[#This Row],[other_sales]]/(2017-Table1[[#This Row],[year_of_release]])</f>
        <v>5714.2857142857147</v>
      </c>
      <c r="Y4025" s="4">
        <v>540520772</v>
      </c>
      <c r="Z4025" s="4">
        <v>441654761</v>
      </c>
      <c r="AA4025" s="4">
        <v>128070000</v>
      </c>
      <c r="AB4025" s="1">
        <f>Table1[[#This Row],[na_sales]]/Table1[[#This Row],[NA population]]</f>
        <v>0</v>
      </c>
      <c r="AC4025" s="1">
        <f>Table1[[#This Row],[eu_sales]]/Table1[[#This Row],[Eu population]]</f>
        <v>3.1698967692097402E-4</v>
      </c>
      <c r="AD4025" s="1">
        <f>Table1[[#This Row],[jp_sales]]/Table1[[#This Row],[Jp population]]</f>
        <v>0</v>
      </c>
    </row>
    <row r="4026" spans="1:30" x14ac:dyDescent="0.25">
      <c r="A4026" t="s">
        <v>359</v>
      </c>
      <c r="B4026" t="s">
        <v>113</v>
      </c>
      <c r="C4026">
        <v>2009</v>
      </c>
      <c r="D4026" t="s">
        <v>54</v>
      </c>
      <c r="E4026" t="s">
        <v>41</v>
      </c>
      <c r="F4026" s="4">
        <v>10000</v>
      </c>
      <c r="G4026" s="4">
        <v>140000</v>
      </c>
      <c r="H4026" s="4">
        <v>0</v>
      </c>
      <c r="I4026" s="4">
        <v>30000</v>
      </c>
      <c r="J4026">
        <v>8.1</v>
      </c>
      <c r="K4026">
        <v>37</v>
      </c>
      <c r="L4026">
        <v>7.8</v>
      </c>
      <c r="M4026" s="4">
        <v>1363</v>
      </c>
      <c r="N4026" t="s">
        <v>360</v>
      </c>
      <c r="O4026" t="s">
        <v>43</v>
      </c>
      <c r="P4026" s="4">
        <v>180000</v>
      </c>
      <c r="Q4026" s="3">
        <f>AVERAGE(Table1[[#This Row],[critic_score]],Table1[[#This Row],[user_score]])</f>
        <v>7.9499999999999993</v>
      </c>
      <c r="R4026" s="4">
        <f>Table1[[#This Row],[user_count]]+Table1[[#This Row],[critic_count]]</f>
        <v>1400</v>
      </c>
      <c r="S4026" s="2">
        <f>100000*Table1[[#This Row],[review_count]]/Table1[[#This Row],[total sales]]</f>
        <v>777.77777777777783</v>
      </c>
      <c r="T4026" s="2">
        <f>Table1[[#This Row],[total sales]]/(2017-Table1[[#This Row],[year_of_release]])</f>
        <v>22500</v>
      </c>
      <c r="U4026" s="9">
        <f>Table1[[#This Row],[na_sales]]/(2017-Table1[[#This Row],[year_of_release]])</f>
        <v>1250</v>
      </c>
      <c r="V4026" s="6">
        <f>Table1[[#This Row],[eu_sales]]/(2017-Table1[[#This Row],[year_of_release]])</f>
        <v>17500</v>
      </c>
      <c r="W4026" s="6">
        <f>Table1[[#This Row],[jp_sales]]/(2017-Table1[[#This Row],[year_of_release]])</f>
        <v>0</v>
      </c>
      <c r="X4026" s="6">
        <f>Table1[[#This Row],[other_sales]]/(2017-Table1[[#This Row],[year_of_release]])</f>
        <v>3750</v>
      </c>
      <c r="Y4026" s="4">
        <v>534740514</v>
      </c>
      <c r="Z4026" s="4">
        <v>441041694</v>
      </c>
      <c r="AA4026" s="4">
        <v>128047000</v>
      </c>
      <c r="AB4026" s="1">
        <f>Table1[[#This Row],[na_sales]]/Table1[[#This Row],[NA population]]</f>
        <v>1.8700658989155999E-5</v>
      </c>
      <c r="AC4026" s="1">
        <f>Table1[[#This Row],[eu_sales]]/Table1[[#This Row],[Eu population]]</f>
        <v>3.174303062603419E-4</v>
      </c>
      <c r="AD4026" s="1">
        <f>Table1[[#This Row],[jp_sales]]/Table1[[#This Row],[Jp population]]</f>
        <v>0</v>
      </c>
    </row>
    <row r="4027" spans="1:30" x14ac:dyDescent="0.25">
      <c r="A4027" t="s">
        <v>3465</v>
      </c>
      <c r="B4027" t="s">
        <v>45</v>
      </c>
      <c r="C4027">
        <v>2002</v>
      </c>
      <c r="D4027" t="s">
        <v>225</v>
      </c>
      <c r="E4027" t="s">
        <v>270</v>
      </c>
      <c r="F4027" s="4">
        <v>90000</v>
      </c>
      <c r="G4027" s="4">
        <v>70000</v>
      </c>
      <c r="H4027" s="4">
        <v>0</v>
      </c>
      <c r="I4027" s="4">
        <v>20000</v>
      </c>
      <c r="J4027">
        <v>6.7</v>
      </c>
      <c r="K4027">
        <v>19</v>
      </c>
      <c r="L4027">
        <v>6.8</v>
      </c>
      <c r="M4027" s="4">
        <v>11</v>
      </c>
      <c r="N4027" t="s">
        <v>3312</v>
      </c>
      <c r="O4027" t="s">
        <v>67</v>
      </c>
      <c r="P4027" s="4">
        <v>180000</v>
      </c>
      <c r="Q4027" s="3">
        <f>AVERAGE(Table1[[#This Row],[critic_score]],Table1[[#This Row],[user_score]])</f>
        <v>6.75</v>
      </c>
      <c r="R4027" s="4">
        <f>Table1[[#This Row],[user_count]]+Table1[[#This Row],[critic_count]]</f>
        <v>30</v>
      </c>
      <c r="S4027" s="2">
        <f>100000*Table1[[#This Row],[review_count]]/Table1[[#This Row],[total sales]]</f>
        <v>16.666666666666668</v>
      </c>
      <c r="T4027" s="2">
        <f>Table1[[#This Row],[total sales]]/(2017-Table1[[#This Row],[year_of_release]])</f>
        <v>12000</v>
      </c>
      <c r="U4027" s="9">
        <f>Table1[[#This Row],[na_sales]]/(2017-Table1[[#This Row],[year_of_release]])</f>
        <v>6000</v>
      </c>
      <c r="V4027" s="6">
        <f>Table1[[#This Row],[eu_sales]]/(2017-Table1[[#This Row],[year_of_release]])</f>
        <v>4666.666666666667</v>
      </c>
      <c r="W4027" s="6">
        <f>Table1[[#This Row],[jp_sales]]/(2017-Table1[[#This Row],[year_of_release]])</f>
        <v>0</v>
      </c>
      <c r="X4027" s="6">
        <f>Table1[[#This Row],[other_sales]]/(2017-Table1[[#This Row],[year_of_release]])</f>
        <v>1333.3333333333333</v>
      </c>
      <c r="Y4027" s="4">
        <v>495013192</v>
      </c>
      <c r="Z4027" s="4">
        <v>431019772</v>
      </c>
      <c r="AA4027" s="4">
        <v>127445000</v>
      </c>
      <c r="AB4027" s="1">
        <f>Table1[[#This Row],[na_sales]]/Table1[[#This Row],[NA population]]</f>
        <v>1.8181333640094181E-4</v>
      </c>
      <c r="AC4027" s="1">
        <f>Table1[[#This Row],[eu_sales]]/Table1[[#This Row],[Eu population]]</f>
        <v>1.6240554273227168E-4</v>
      </c>
      <c r="AD4027" s="1">
        <f>Table1[[#This Row],[jp_sales]]/Table1[[#This Row],[Jp population]]</f>
        <v>0</v>
      </c>
    </row>
    <row r="4028" spans="1:30" x14ac:dyDescent="0.25">
      <c r="A4028" t="s">
        <v>2722</v>
      </c>
      <c r="B4028" t="s">
        <v>34</v>
      </c>
      <c r="C4028">
        <v>2013</v>
      </c>
      <c r="D4028" t="s">
        <v>40</v>
      </c>
      <c r="E4028" t="s">
        <v>196</v>
      </c>
      <c r="F4028" s="4">
        <v>100000</v>
      </c>
      <c r="G4028" s="4">
        <v>60000</v>
      </c>
      <c r="H4028" s="4">
        <v>0</v>
      </c>
      <c r="I4028" s="4">
        <v>20000</v>
      </c>
      <c r="J4028">
        <v>7</v>
      </c>
      <c r="K4028">
        <v>42</v>
      </c>
      <c r="L4028">
        <v>7.5</v>
      </c>
      <c r="M4028" s="4">
        <v>267</v>
      </c>
      <c r="N4028" t="s">
        <v>2461</v>
      </c>
      <c r="O4028" t="s">
        <v>43</v>
      </c>
      <c r="P4028" s="4">
        <v>180000</v>
      </c>
      <c r="Q4028" s="3">
        <f>AVERAGE(Table1[[#This Row],[critic_score]],Table1[[#This Row],[user_score]])</f>
        <v>7.25</v>
      </c>
      <c r="R4028" s="4">
        <f>Table1[[#This Row],[user_count]]+Table1[[#This Row],[critic_count]]</f>
        <v>309</v>
      </c>
      <c r="S4028" s="2">
        <f>100000*Table1[[#This Row],[review_count]]/Table1[[#This Row],[total sales]]</f>
        <v>171.66666666666666</v>
      </c>
      <c r="T4028" s="2">
        <f>Table1[[#This Row],[total sales]]/(2017-Table1[[#This Row],[year_of_release]])</f>
        <v>45000</v>
      </c>
      <c r="U4028" s="9">
        <f>Table1[[#This Row],[na_sales]]/(2017-Table1[[#This Row],[year_of_release]])</f>
        <v>25000</v>
      </c>
      <c r="V4028" s="6">
        <f>Table1[[#This Row],[eu_sales]]/(2017-Table1[[#This Row],[year_of_release]])</f>
        <v>15000</v>
      </c>
      <c r="W4028" s="6">
        <f>Table1[[#This Row],[jp_sales]]/(2017-Table1[[#This Row],[year_of_release]])</f>
        <v>0</v>
      </c>
      <c r="X4028" s="6">
        <f>Table1[[#This Row],[other_sales]]/(2017-Table1[[#This Row],[year_of_release]])</f>
        <v>5000</v>
      </c>
      <c r="Y4028" s="4">
        <v>556861736</v>
      </c>
      <c r="Z4028" s="4">
        <v>442492884</v>
      </c>
      <c r="AA4028" s="4">
        <v>127445000</v>
      </c>
      <c r="AB4028" s="1">
        <f>Table1[[#This Row],[na_sales]]/Table1[[#This Row],[NA population]]</f>
        <v>1.7957779020392236E-4</v>
      </c>
      <c r="AC4028" s="1">
        <f>Table1[[#This Row],[eu_sales]]/Table1[[#This Row],[Eu population]]</f>
        <v>1.3559540089688765E-4</v>
      </c>
      <c r="AD4028" s="1">
        <f>Table1[[#This Row],[jp_sales]]/Table1[[#This Row],[Jp population]]</f>
        <v>0</v>
      </c>
    </row>
    <row r="4029" spans="1:30" x14ac:dyDescent="0.25">
      <c r="A4029" t="s">
        <v>1296</v>
      </c>
      <c r="B4029" t="s">
        <v>113</v>
      </c>
      <c r="C4029">
        <v>2011</v>
      </c>
      <c r="D4029" t="s">
        <v>54</v>
      </c>
      <c r="E4029" t="s">
        <v>97</v>
      </c>
      <c r="F4029" s="4">
        <v>60000</v>
      </c>
      <c r="G4029" s="4">
        <v>90000</v>
      </c>
      <c r="H4029" s="4">
        <v>0</v>
      </c>
      <c r="I4029" s="4">
        <v>30000</v>
      </c>
      <c r="J4029">
        <v>7</v>
      </c>
      <c r="K4029">
        <v>38</v>
      </c>
      <c r="L4029">
        <v>6</v>
      </c>
      <c r="M4029" s="4">
        <v>547</v>
      </c>
      <c r="N4029" t="s">
        <v>1297</v>
      </c>
      <c r="O4029" t="s">
        <v>67</v>
      </c>
      <c r="P4029" s="4">
        <v>180000</v>
      </c>
      <c r="Q4029" s="3">
        <f>AVERAGE(Table1[[#This Row],[critic_score]],Table1[[#This Row],[user_score]])</f>
        <v>6.5</v>
      </c>
      <c r="R4029" s="4">
        <f>Table1[[#This Row],[user_count]]+Table1[[#This Row],[critic_count]]</f>
        <v>585</v>
      </c>
      <c r="S4029" s="2">
        <f>100000*Table1[[#This Row],[review_count]]/Table1[[#This Row],[total sales]]</f>
        <v>325</v>
      </c>
      <c r="T4029" s="2">
        <f>Table1[[#This Row],[total sales]]/(2017-Table1[[#This Row],[year_of_release]])</f>
        <v>30000</v>
      </c>
      <c r="U4029" s="9">
        <f>Table1[[#This Row],[na_sales]]/(2017-Table1[[#This Row],[year_of_release]])</f>
        <v>10000</v>
      </c>
      <c r="V4029" s="6">
        <f>Table1[[#This Row],[eu_sales]]/(2017-Table1[[#This Row],[year_of_release]])</f>
        <v>15000</v>
      </c>
      <c r="W4029" s="6">
        <f>Table1[[#This Row],[jp_sales]]/(2017-Table1[[#This Row],[year_of_release]])</f>
        <v>0</v>
      </c>
      <c r="X4029" s="6">
        <f>Table1[[#This Row],[other_sales]]/(2017-Table1[[#This Row],[year_of_release]])</f>
        <v>5000</v>
      </c>
      <c r="Y4029" s="4">
        <v>545961365</v>
      </c>
      <c r="Z4029" s="4">
        <v>440756453</v>
      </c>
      <c r="AA4029" s="4">
        <v>127833000</v>
      </c>
      <c r="AB4029" s="1">
        <f>Table1[[#This Row],[na_sales]]/Table1[[#This Row],[NA population]]</f>
        <v>1.0989788627259367E-4</v>
      </c>
      <c r="AC4029" s="1">
        <f>Table1[[#This Row],[eu_sales]]/Table1[[#This Row],[Eu population]]</f>
        <v>2.0419440121050253E-4</v>
      </c>
      <c r="AD4029" s="1">
        <f>Table1[[#This Row],[jp_sales]]/Table1[[#This Row],[Jp population]]</f>
        <v>0</v>
      </c>
    </row>
    <row r="4030" spans="1:30" x14ac:dyDescent="0.25">
      <c r="A4030" t="s">
        <v>1850</v>
      </c>
      <c r="B4030" t="s">
        <v>138</v>
      </c>
      <c r="C4030">
        <v>2001</v>
      </c>
      <c r="D4030" t="s">
        <v>19</v>
      </c>
      <c r="E4030" t="s">
        <v>100</v>
      </c>
      <c r="F4030" s="4">
        <v>140000</v>
      </c>
      <c r="G4030" s="4">
        <v>40000</v>
      </c>
      <c r="H4030" s="4">
        <v>0</v>
      </c>
      <c r="I4030" s="4">
        <v>0</v>
      </c>
      <c r="J4030">
        <v>8.1</v>
      </c>
      <c r="K4030">
        <v>13</v>
      </c>
      <c r="L4030">
        <v>8</v>
      </c>
      <c r="M4030" s="4">
        <v>9</v>
      </c>
      <c r="N4030" t="s">
        <v>101</v>
      </c>
      <c r="O4030" t="s">
        <v>21</v>
      </c>
      <c r="P4030" s="4">
        <v>180000</v>
      </c>
      <c r="Q4030" s="3">
        <f>AVERAGE(Table1[[#This Row],[critic_score]],Table1[[#This Row],[user_score]])</f>
        <v>8.0500000000000007</v>
      </c>
      <c r="R4030" s="4">
        <f>Table1[[#This Row],[user_count]]+Table1[[#This Row],[critic_count]]</f>
        <v>22</v>
      </c>
      <c r="S4030" s="2">
        <f>100000*Table1[[#This Row],[review_count]]/Table1[[#This Row],[total sales]]</f>
        <v>12.222222222222221</v>
      </c>
      <c r="T4030" s="2">
        <f>Table1[[#This Row],[total sales]]/(2017-Table1[[#This Row],[year_of_release]])</f>
        <v>11250</v>
      </c>
      <c r="U4030" s="9">
        <f>Table1[[#This Row],[na_sales]]/(2017-Table1[[#This Row],[year_of_release]])</f>
        <v>8750</v>
      </c>
      <c r="V4030" s="6">
        <f>Table1[[#This Row],[eu_sales]]/(2017-Table1[[#This Row],[year_of_release]])</f>
        <v>2500</v>
      </c>
      <c r="W4030" s="6">
        <f>Table1[[#This Row],[jp_sales]]/(2017-Table1[[#This Row],[year_of_release]])</f>
        <v>0</v>
      </c>
      <c r="X4030" s="6">
        <f>Table1[[#This Row],[other_sales]]/(2017-Table1[[#This Row],[year_of_release]])</f>
        <v>0</v>
      </c>
      <c r="Y4030" s="4">
        <v>489752572</v>
      </c>
      <c r="Z4030" s="4">
        <v>430035992</v>
      </c>
      <c r="AA4030" s="4">
        <v>127149000</v>
      </c>
      <c r="AB4030" s="1">
        <f>Table1[[#This Row],[na_sales]]/Table1[[#This Row],[NA population]]</f>
        <v>2.8585863148871836E-4</v>
      </c>
      <c r="AC4030" s="1">
        <f>Table1[[#This Row],[eu_sales]]/Table1[[#This Row],[Eu population]]</f>
        <v>9.3015470202782475E-5</v>
      </c>
      <c r="AD4030" s="1">
        <f>Table1[[#This Row],[jp_sales]]/Table1[[#This Row],[Jp population]]</f>
        <v>0</v>
      </c>
    </row>
    <row r="4031" spans="1:30" x14ac:dyDescent="0.25">
      <c r="A4031" t="s">
        <v>2439</v>
      </c>
      <c r="B4031" t="s">
        <v>138</v>
      </c>
      <c r="C4031">
        <v>2001</v>
      </c>
      <c r="D4031" t="s">
        <v>27</v>
      </c>
      <c r="E4031" t="s">
        <v>83</v>
      </c>
      <c r="F4031" s="4">
        <v>140000</v>
      </c>
      <c r="G4031" s="4">
        <v>40000</v>
      </c>
      <c r="H4031" s="4">
        <v>0</v>
      </c>
      <c r="I4031" s="4">
        <v>0</v>
      </c>
      <c r="J4031">
        <v>6.1</v>
      </c>
      <c r="K4031">
        <v>11</v>
      </c>
      <c r="L4031">
        <v>7.4</v>
      </c>
      <c r="M4031" s="4">
        <v>8</v>
      </c>
      <c r="N4031" t="s">
        <v>189</v>
      </c>
      <c r="O4031" t="s">
        <v>21</v>
      </c>
      <c r="P4031" s="4">
        <v>180000</v>
      </c>
      <c r="Q4031" s="3">
        <f>AVERAGE(Table1[[#This Row],[critic_score]],Table1[[#This Row],[user_score]])</f>
        <v>6.75</v>
      </c>
      <c r="R4031" s="4">
        <f>Table1[[#This Row],[user_count]]+Table1[[#This Row],[critic_count]]</f>
        <v>19</v>
      </c>
      <c r="S4031" s="2">
        <f>100000*Table1[[#This Row],[review_count]]/Table1[[#This Row],[total sales]]</f>
        <v>10.555555555555555</v>
      </c>
      <c r="T4031" s="2">
        <f>Table1[[#This Row],[total sales]]/(2017-Table1[[#This Row],[year_of_release]])</f>
        <v>11250</v>
      </c>
      <c r="U4031" s="9">
        <f>Table1[[#This Row],[na_sales]]/(2017-Table1[[#This Row],[year_of_release]])</f>
        <v>8750</v>
      </c>
      <c r="V4031" s="6">
        <f>Table1[[#This Row],[eu_sales]]/(2017-Table1[[#This Row],[year_of_release]])</f>
        <v>2500</v>
      </c>
      <c r="W4031" s="6">
        <f>Table1[[#This Row],[jp_sales]]/(2017-Table1[[#This Row],[year_of_release]])</f>
        <v>0</v>
      </c>
      <c r="X4031" s="6">
        <f>Table1[[#This Row],[other_sales]]/(2017-Table1[[#This Row],[year_of_release]])</f>
        <v>0</v>
      </c>
      <c r="Y4031" s="4">
        <v>489752572</v>
      </c>
      <c r="Z4031" s="4">
        <v>430035992</v>
      </c>
      <c r="AA4031" s="4">
        <v>127149000</v>
      </c>
      <c r="AB4031" s="1">
        <f>Table1[[#This Row],[na_sales]]/Table1[[#This Row],[NA population]]</f>
        <v>2.8585863148871836E-4</v>
      </c>
      <c r="AC4031" s="1">
        <f>Table1[[#This Row],[eu_sales]]/Table1[[#This Row],[Eu population]]</f>
        <v>9.3015470202782475E-5</v>
      </c>
      <c r="AD4031" s="1">
        <f>Table1[[#This Row],[jp_sales]]/Table1[[#This Row],[Jp population]]</f>
        <v>0</v>
      </c>
    </row>
    <row r="4032" spans="1:30" x14ac:dyDescent="0.25">
      <c r="A4032" t="s">
        <v>3456</v>
      </c>
      <c r="B4032" t="s">
        <v>71</v>
      </c>
      <c r="C4032">
        <v>2015</v>
      </c>
      <c r="D4032" t="s">
        <v>40</v>
      </c>
      <c r="E4032" t="s">
        <v>2770</v>
      </c>
      <c r="F4032" s="4">
        <v>80000</v>
      </c>
      <c r="G4032" s="4">
        <v>0</v>
      </c>
      <c r="H4032" s="4">
        <v>80000</v>
      </c>
      <c r="I4032" s="4">
        <v>20000</v>
      </c>
      <c r="J4032">
        <v>6.7</v>
      </c>
      <c r="K4032">
        <v>25</v>
      </c>
      <c r="L4032">
        <v>8</v>
      </c>
      <c r="M4032" s="4">
        <v>96</v>
      </c>
      <c r="N4032" t="s">
        <v>3457</v>
      </c>
      <c r="O4032" t="s">
        <v>43</v>
      </c>
      <c r="P4032" s="4">
        <v>180000</v>
      </c>
      <c r="Q4032" s="3">
        <f>AVERAGE(Table1[[#This Row],[critic_score]],Table1[[#This Row],[user_score]])</f>
        <v>7.35</v>
      </c>
      <c r="R4032" s="4">
        <f>Table1[[#This Row],[user_count]]+Table1[[#This Row],[critic_count]]</f>
        <v>121</v>
      </c>
      <c r="S4032" s="2">
        <f>100000*Table1[[#This Row],[review_count]]/Table1[[#This Row],[total sales]]</f>
        <v>67.222222222222229</v>
      </c>
      <c r="T4032" s="2">
        <f>Table1[[#This Row],[total sales]]/(2017-Table1[[#This Row],[year_of_release]])</f>
        <v>90000</v>
      </c>
      <c r="U4032" s="9">
        <f>Table1[[#This Row],[na_sales]]/(2017-Table1[[#This Row],[year_of_release]])</f>
        <v>40000</v>
      </c>
      <c r="V4032" s="6">
        <f>Table1[[#This Row],[eu_sales]]/(2017-Table1[[#This Row],[year_of_release]])</f>
        <v>0</v>
      </c>
      <c r="W4032" s="6">
        <f>Table1[[#This Row],[jp_sales]]/(2017-Table1[[#This Row],[year_of_release]])</f>
        <v>40000</v>
      </c>
      <c r="X4032" s="6">
        <f>Table1[[#This Row],[other_sales]]/(2017-Table1[[#This Row],[year_of_release]])</f>
        <v>10000</v>
      </c>
      <c r="Y4032" s="4">
        <v>567732286</v>
      </c>
      <c r="Z4032" s="4">
        <v>444588718</v>
      </c>
      <c r="AA4032" s="4">
        <v>127141000</v>
      </c>
      <c r="AB4032" s="1">
        <f>Table1[[#This Row],[na_sales]]/Table1[[#This Row],[NA population]]</f>
        <v>1.4091148587593272E-4</v>
      </c>
      <c r="AC4032" s="1">
        <f>Table1[[#This Row],[eu_sales]]/Table1[[#This Row],[Eu population]]</f>
        <v>0</v>
      </c>
      <c r="AD4032" s="1">
        <f>Table1[[#This Row],[jp_sales]]/Table1[[#This Row],[Jp population]]</f>
        <v>6.2922267403905897E-4</v>
      </c>
    </row>
    <row r="4033" spans="1:30" x14ac:dyDescent="0.25">
      <c r="A4033" t="s">
        <v>3468</v>
      </c>
      <c r="B4033" t="s">
        <v>230</v>
      </c>
      <c r="C4033">
        <v>2000</v>
      </c>
      <c r="D4033" t="s">
        <v>40</v>
      </c>
      <c r="E4033" t="s">
        <v>41</v>
      </c>
      <c r="F4033" s="4">
        <v>100000</v>
      </c>
      <c r="G4033" s="4">
        <v>70000</v>
      </c>
      <c r="H4033" s="4">
        <v>0</v>
      </c>
      <c r="I4033" s="4">
        <v>10000</v>
      </c>
      <c r="J4033">
        <v>6.8</v>
      </c>
      <c r="K4033">
        <v>10</v>
      </c>
      <c r="L4033">
        <v>5.3</v>
      </c>
      <c r="M4033" s="4">
        <v>4</v>
      </c>
      <c r="N4033" t="s">
        <v>3469</v>
      </c>
      <c r="O4033" t="s">
        <v>21</v>
      </c>
      <c r="P4033" s="4">
        <v>180000</v>
      </c>
      <c r="Q4033" s="3">
        <f>AVERAGE(Table1[[#This Row],[critic_score]],Table1[[#This Row],[user_score]])</f>
        <v>6.05</v>
      </c>
      <c r="R4033" s="4">
        <f>Table1[[#This Row],[user_count]]+Table1[[#This Row],[critic_count]]</f>
        <v>14</v>
      </c>
      <c r="S4033" s="2">
        <f>100000*Table1[[#This Row],[review_count]]/Table1[[#This Row],[total sales]]</f>
        <v>7.7777777777777777</v>
      </c>
      <c r="T4033" s="2">
        <f>Table1[[#This Row],[total sales]]/(2017-Table1[[#This Row],[year_of_release]])</f>
        <v>10588.235294117647</v>
      </c>
      <c r="U4033" s="9">
        <f>Table1[[#This Row],[na_sales]]/(2017-Table1[[#This Row],[year_of_release]])</f>
        <v>5882.3529411764703</v>
      </c>
      <c r="V4033" s="6">
        <f>Table1[[#This Row],[eu_sales]]/(2017-Table1[[#This Row],[year_of_release]])</f>
        <v>4117.6470588235297</v>
      </c>
      <c r="W4033" s="6">
        <f>Table1[[#This Row],[jp_sales]]/(2017-Table1[[#This Row],[year_of_release]])</f>
        <v>0</v>
      </c>
      <c r="X4033" s="6">
        <f>Table1[[#This Row],[other_sales]]/(2017-Table1[[#This Row],[year_of_release]])</f>
        <v>588.23529411764707</v>
      </c>
      <c r="Y4033" s="4">
        <v>484244580</v>
      </c>
      <c r="Z4033" s="4">
        <v>429286318</v>
      </c>
      <c r="AA4033" s="4">
        <v>126843000</v>
      </c>
      <c r="AB4033" s="1">
        <f>Table1[[#This Row],[na_sales]]/Table1[[#This Row],[NA population]]</f>
        <v>2.0650721583708796E-4</v>
      </c>
      <c r="AC4033" s="1">
        <f>Table1[[#This Row],[eu_sales]]/Table1[[#This Row],[Eu population]]</f>
        <v>1.6306133474302807E-4</v>
      </c>
      <c r="AD4033" s="1">
        <f>Table1[[#This Row],[jp_sales]]/Table1[[#This Row],[Jp population]]</f>
        <v>0</v>
      </c>
    </row>
    <row r="4034" spans="1:30" x14ac:dyDescent="0.25">
      <c r="A4034" t="s">
        <v>3470</v>
      </c>
      <c r="B4034" t="s">
        <v>34</v>
      </c>
      <c r="C4034">
        <v>2010</v>
      </c>
      <c r="D4034" t="s">
        <v>40</v>
      </c>
      <c r="E4034" t="s">
        <v>267</v>
      </c>
      <c r="F4034" s="4">
        <v>140000</v>
      </c>
      <c r="G4034" s="4">
        <v>30000</v>
      </c>
      <c r="H4034" s="4">
        <v>0</v>
      </c>
      <c r="I4034" s="4">
        <v>10000</v>
      </c>
      <c r="J4034">
        <v>6.2</v>
      </c>
      <c r="K4034">
        <v>51</v>
      </c>
      <c r="L4034">
        <v>7.6</v>
      </c>
      <c r="M4034" s="4">
        <v>60</v>
      </c>
      <c r="N4034" t="s">
        <v>1049</v>
      </c>
      <c r="O4034" t="s">
        <v>43</v>
      </c>
      <c r="P4034" s="4">
        <v>180000</v>
      </c>
      <c r="Q4034" s="3">
        <f>AVERAGE(Table1[[#This Row],[critic_score]],Table1[[#This Row],[user_score]])</f>
        <v>6.9</v>
      </c>
      <c r="R4034" s="4">
        <f>Table1[[#This Row],[user_count]]+Table1[[#This Row],[critic_count]]</f>
        <v>111</v>
      </c>
      <c r="S4034" s="2">
        <f>100000*Table1[[#This Row],[review_count]]/Table1[[#This Row],[total sales]]</f>
        <v>61.666666666666664</v>
      </c>
      <c r="T4034" s="2">
        <f>Table1[[#This Row],[total sales]]/(2017-Table1[[#This Row],[year_of_release]])</f>
        <v>25714.285714285714</v>
      </c>
      <c r="U4034" s="9">
        <f>Table1[[#This Row],[na_sales]]/(2017-Table1[[#This Row],[year_of_release]])</f>
        <v>20000</v>
      </c>
      <c r="V4034" s="6">
        <f>Table1[[#This Row],[eu_sales]]/(2017-Table1[[#This Row],[year_of_release]])</f>
        <v>4285.7142857142853</v>
      </c>
      <c r="W4034" s="6">
        <f>Table1[[#This Row],[jp_sales]]/(2017-Table1[[#This Row],[year_of_release]])</f>
        <v>0</v>
      </c>
      <c r="X4034" s="6">
        <f>Table1[[#This Row],[other_sales]]/(2017-Table1[[#This Row],[year_of_release]])</f>
        <v>1428.5714285714287</v>
      </c>
      <c r="Y4034" s="4">
        <v>540520772</v>
      </c>
      <c r="Z4034" s="4">
        <v>441654761</v>
      </c>
      <c r="AA4034" s="4">
        <v>128070000</v>
      </c>
      <c r="AB4034" s="1">
        <f>Table1[[#This Row],[na_sales]]/Table1[[#This Row],[NA population]]</f>
        <v>2.5900947244262429E-4</v>
      </c>
      <c r="AC4034" s="1">
        <f>Table1[[#This Row],[eu_sales]]/Table1[[#This Row],[Eu population]]</f>
        <v>6.7926359340208725E-5</v>
      </c>
      <c r="AD4034" s="1">
        <f>Table1[[#This Row],[jp_sales]]/Table1[[#This Row],[Jp population]]</f>
        <v>0</v>
      </c>
    </row>
    <row r="4035" spans="1:30" x14ac:dyDescent="0.25">
      <c r="A4035" t="s">
        <v>3471</v>
      </c>
      <c r="B4035" t="s">
        <v>45</v>
      </c>
      <c r="C4035">
        <v>2003</v>
      </c>
      <c r="D4035" t="s">
        <v>29</v>
      </c>
      <c r="E4035" t="s">
        <v>51</v>
      </c>
      <c r="F4035" s="4">
        <v>90000</v>
      </c>
      <c r="G4035" s="4">
        <v>70000</v>
      </c>
      <c r="H4035" s="4">
        <v>0</v>
      </c>
      <c r="I4035" s="4">
        <v>20000</v>
      </c>
      <c r="J4035">
        <v>7.3</v>
      </c>
      <c r="K4035">
        <v>34</v>
      </c>
      <c r="L4035">
        <v>8</v>
      </c>
      <c r="M4035" s="4">
        <v>5</v>
      </c>
      <c r="N4035" t="s">
        <v>1256</v>
      </c>
      <c r="O4035" t="s">
        <v>21</v>
      </c>
      <c r="P4035" s="4">
        <v>180000</v>
      </c>
      <c r="Q4035" s="3">
        <f>AVERAGE(Table1[[#This Row],[critic_score]],Table1[[#This Row],[user_score]])</f>
        <v>7.65</v>
      </c>
      <c r="R4035" s="4">
        <f>Table1[[#This Row],[user_count]]+Table1[[#This Row],[critic_count]]</f>
        <v>39</v>
      </c>
      <c r="S4035" s="2">
        <f>100000*Table1[[#This Row],[review_count]]/Table1[[#This Row],[total sales]]</f>
        <v>21.666666666666668</v>
      </c>
      <c r="T4035" s="2">
        <f>Table1[[#This Row],[total sales]]/(2017-Table1[[#This Row],[year_of_release]])</f>
        <v>12857.142857142857</v>
      </c>
      <c r="U4035" s="9">
        <f>Table1[[#This Row],[na_sales]]/(2017-Table1[[#This Row],[year_of_release]])</f>
        <v>6428.5714285714284</v>
      </c>
      <c r="V4035" s="6">
        <f>Table1[[#This Row],[eu_sales]]/(2017-Table1[[#This Row],[year_of_release]])</f>
        <v>5000</v>
      </c>
      <c r="W4035" s="6">
        <f>Table1[[#This Row],[jp_sales]]/(2017-Table1[[#This Row],[year_of_release]])</f>
        <v>0</v>
      </c>
      <c r="X4035" s="6">
        <f>Table1[[#This Row],[other_sales]]/(2017-Table1[[#This Row],[year_of_release]])</f>
        <v>1428.5714285714287</v>
      </c>
      <c r="Y4035" s="4">
        <v>500125528</v>
      </c>
      <c r="Z4035" s="4">
        <v>432552540</v>
      </c>
      <c r="AA4035" s="4">
        <v>127718000</v>
      </c>
      <c r="AB4035" s="1">
        <f>Table1[[#This Row],[na_sales]]/Table1[[#This Row],[NA population]]</f>
        <v>1.7995482126239315E-4</v>
      </c>
      <c r="AC4035" s="1">
        <f>Table1[[#This Row],[eu_sales]]/Table1[[#This Row],[Eu population]]</f>
        <v>1.6183005190537086E-4</v>
      </c>
      <c r="AD4035" s="1">
        <f>Table1[[#This Row],[jp_sales]]/Table1[[#This Row],[Jp population]]</f>
        <v>0</v>
      </c>
    </row>
    <row r="4036" spans="1:30" x14ac:dyDescent="0.25">
      <c r="A4036" t="s">
        <v>3472</v>
      </c>
      <c r="B4036" t="s">
        <v>45</v>
      </c>
      <c r="C4036">
        <v>2005</v>
      </c>
      <c r="D4036" t="s">
        <v>73</v>
      </c>
      <c r="E4036" t="s">
        <v>186</v>
      </c>
      <c r="F4036" s="4">
        <v>50000</v>
      </c>
      <c r="G4036" s="4">
        <v>40000</v>
      </c>
      <c r="H4036" s="4">
        <v>80000</v>
      </c>
      <c r="I4036" s="4">
        <v>10000</v>
      </c>
      <c r="J4036">
        <v>5.9</v>
      </c>
      <c r="K4036">
        <v>16</v>
      </c>
      <c r="L4036">
        <v>8.9</v>
      </c>
      <c r="M4036" s="4">
        <v>14</v>
      </c>
      <c r="N4036" t="s">
        <v>553</v>
      </c>
      <c r="O4036" t="s">
        <v>67</v>
      </c>
      <c r="P4036" s="4">
        <v>180000</v>
      </c>
      <c r="Q4036" s="3">
        <f>AVERAGE(Table1[[#This Row],[critic_score]],Table1[[#This Row],[user_score]])</f>
        <v>7.4</v>
      </c>
      <c r="R4036" s="4">
        <f>Table1[[#This Row],[user_count]]+Table1[[#This Row],[critic_count]]</f>
        <v>30</v>
      </c>
      <c r="S4036" s="2">
        <f>100000*Table1[[#This Row],[review_count]]/Table1[[#This Row],[total sales]]</f>
        <v>16.666666666666668</v>
      </c>
      <c r="T4036" s="2">
        <f>Table1[[#This Row],[total sales]]/(2017-Table1[[#This Row],[year_of_release]])</f>
        <v>15000</v>
      </c>
      <c r="U4036" s="9">
        <f>Table1[[#This Row],[na_sales]]/(2017-Table1[[#This Row],[year_of_release]])</f>
        <v>4166.666666666667</v>
      </c>
      <c r="V4036" s="6">
        <f>Table1[[#This Row],[eu_sales]]/(2017-Table1[[#This Row],[year_of_release]])</f>
        <v>3333.3333333333335</v>
      </c>
      <c r="W4036" s="6">
        <f>Table1[[#This Row],[jp_sales]]/(2017-Table1[[#This Row],[year_of_release]])</f>
        <v>6666.666666666667</v>
      </c>
      <c r="X4036" s="6">
        <f>Table1[[#This Row],[other_sales]]/(2017-Table1[[#This Row],[year_of_release]])</f>
        <v>833.33333333333337</v>
      </c>
      <c r="Y4036" s="4">
        <v>511054143</v>
      </c>
      <c r="Z4036" s="4">
        <v>435713800</v>
      </c>
      <c r="AA4036" s="4">
        <v>127773000</v>
      </c>
      <c r="AB4036" s="1">
        <f>Table1[[#This Row],[na_sales]]/Table1[[#This Row],[NA population]]</f>
        <v>9.783699180382146E-5</v>
      </c>
      <c r="AC4036" s="1">
        <f>Table1[[#This Row],[eu_sales]]/Table1[[#This Row],[Eu population]]</f>
        <v>9.1803381026719835E-5</v>
      </c>
      <c r="AD4036" s="1">
        <f>Table1[[#This Row],[jp_sales]]/Table1[[#This Row],[Jp population]]</f>
        <v>6.2611036760504963E-4</v>
      </c>
    </row>
    <row r="4037" spans="1:30" x14ac:dyDescent="0.25">
      <c r="A4037" t="s">
        <v>1526</v>
      </c>
      <c r="B4037" t="s">
        <v>26</v>
      </c>
      <c r="C4037">
        <v>2005</v>
      </c>
      <c r="D4037" t="s">
        <v>23</v>
      </c>
      <c r="E4037" t="s">
        <v>100</v>
      </c>
      <c r="F4037" s="4">
        <v>150000</v>
      </c>
      <c r="G4037" s="4">
        <v>20000</v>
      </c>
      <c r="H4037" s="4">
        <v>0</v>
      </c>
      <c r="I4037" s="4">
        <v>10000</v>
      </c>
      <c r="J4037">
        <v>3.8</v>
      </c>
      <c r="K4037">
        <v>12</v>
      </c>
      <c r="L4037">
        <v>6</v>
      </c>
      <c r="M4037" s="4">
        <v>59</v>
      </c>
      <c r="N4037" t="s">
        <v>1524</v>
      </c>
      <c r="O4037" t="s">
        <v>21</v>
      </c>
      <c r="P4037" s="4">
        <v>180000</v>
      </c>
      <c r="Q4037" s="3">
        <f>AVERAGE(Table1[[#This Row],[critic_score]],Table1[[#This Row],[user_score]])</f>
        <v>4.9000000000000004</v>
      </c>
      <c r="R4037" s="4">
        <f>Table1[[#This Row],[user_count]]+Table1[[#This Row],[critic_count]]</f>
        <v>71</v>
      </c>
      <c r="S4037" s="2">
        <f>100000*Table1[[#This Row],[review_count]]/Table1[[#This Row],[total sales]]</f>
        <v>39.444444444444443</v>
      </c>
      <c r="T4037" s="2">
        <f>Table1[[#This Row],[total sales]]/(2017-Table1[[#This Row],[year_of_release]])</f>
        <v>15000</v>
      </c>
      <c r="U4037" s="9">
        <f>Table1[[#This Row],[na_sales]]/(2017-Table1[[#This Row],[year_of_release]])</f>
        <v>12500</v>
      </c>
      <c r="V4037" s="6">
        <f>Table1[[#This Row],[eu_sales]]/(2017-Table1[[#This Row],[year_of_release]])</f>
        <v>1666.6666666666667</v>
      </c>
      <c r="W4037" s="6">
        <f>Table1[[#This Row],[jp_sales]]/(2017-Table1[[#This Row],[year_of_release]])</f>
        <v>0</v>
      </c>
      <c r="X4037" s="6">
        <f>Table1[[#This Row],[other_sales]]/(2017-Table1[[#This Row],[year_of_release]])</f>
        <v>833.33333333333337</v>
      </c>
      <c r="Y4037" s="4">
        <v>511054143</v>
      </c>
      <c r="Z4037" s="4">
        <v>435713800</v>
      </c>
      <c r="AA4037" s="4">
        <v>127773000</v>
      </c>
      <c r="AB4037" s="1">
        <f>Table1[[#This Row],[na_sales]]/Table1[[#This Row],[NA population]]</f>
        <v>2.9351097541146435E-4</v>
      </c>
      <c r="AC4037" s="1">
        <f>Table1[[#This Row],[eu_sales]]/Table1[[#This Row],[Eu population]]</f>
        <v>4.5901690513359917E-5</v>
      </c>
      <c r="AD4037" s="1">
        <f>Table1[[#This Row],[jp_sales]]/Table1[[#This Row],[Jp population]]</f>
        <v>0</v>
      </c>
    </row>
    <row r="4038" spans="1:30" x14ac:dyDescent="0.25">
      <c r="A4038" t="s">
        <v>3473</v>
      </c>
      <c r="B4038" t="s">
        <v>45</v>
      </c>
      <c r="C4038">
        <v>2002</v>
      </c>
      <c r="D4038" t="s">
        <v>19</v>
      </c>
      <c r="E4038" t="s">
        <v>171</v>
      </c>
      <c r="F4038" s="4">
        <v>40000</v>
      </c>
      <c r="G4038" s="4">
        <v>30000</v>
      </c>
      <c r="H4038" s="4">
        <v>100000</v>
      </c>
      <c r="I4038" s="4">
        <v>10000</v>
      </c>
      <c r="J4038">
        <v>6.7</v>
      </c>
      <c r="K4038">
        <v>24</v>
      </c>
      <c r="L4038">
        <v>9</v>
      </c>
      <c r="M4038" s="4">
        <v>7</v>
      </c>
      <c r="N4038" t="s">
        <v>256</v>
      </c>
      <c r="O4038" t="s">
        <v>67</v>
      </c>
      <c r="P4038" s="4">
        <v>180000</v>
      </c>
      <c r="Q4038" s="3">
        <f>AVERAGE(Table1[[#This Row],[critic_score]],Table1[[#This Row],[user_score]])</f>
        <v>7.85</v>
      </c>
      <c r="R4038" s="4">
        <f>Table1[[#This Row],[user_count]]+Table1[[#This Row],[critic_count]]</f>
        <v>31</v>
      </c>
      <c r="S4038" s="2">
        <f>100000*Table1[[#This Row],[review_count]]/Table1[[#This Row],[total sales]]</f>
        <v>17.222222222222221</v>
      </c>
      <c r="T4038" s="2">
        <f>Table1[[#This Row],[total sales]]/(2017-Table1[[#This Row],[year_of_release]])</f>
        <v>12000</v>
      </c>
      <c r="U4038" s="9">
        <f>Table1[[#This Row],[na_sales]]/(2017-Table1[[#This Row],[year_of_release]])</f>
        <v>2666.6666666666665</v>
      </c>
      <c r="V4038" s="6">
        <f>Table1[[#This Row],[eu_sales]]/(2017-Table1[[#This Row],[year_of_release]])</f>
        <v>2000</v>
      </c>
      <c r="W4038" s="6">
        <f>Table1[[#This Row],[jp_sales]]/(2017-Table1[[#This Row],[year_of_release]])</f>
        <v>6666.666666666667</v>
      </c>
      <c r="X4038" s="6">
        <f>Table1[[#This Row],[other_sales]]/(2017-Table1[[#This Row],[year_of_release]])</f>
        <v>666.66666666666663</v>
      </c>
      <c r="Y4038" s="4">
        <v>495013192</v>
      </c>
      <c r="Z4038" s="4">
        <v>431019772</v>
      </c>
      <c r="AA4038" s="4">
        <v>127445000</v>
      </c>
      <c r="AB4038" s="1">
        <f>Table1[[#This Row],[na_sales]]/Table1[[#This Row],[NA population]]</f>
        <v>8.080592728930747E-5</v>
      </c>
      <c r="AC4038" s="1">
        <f>Table1[[#This Row],[eu_sales]]/Table1[[#This Row],[Eu population]]</f>
        <v>6.9602375456687864E-5</v>
      </c>
      <c r="AD4038" s="1">
        <f>Table1[[#This Row],[jp_sales]]/Table1[[#This Row],[Jp population]]</f>
        <v>7.8465220291105964E-4</v>
      </c>
    </row>
    <row r="4039" spans="1:30" x14ac:dyDescent="0.25">
      <c r="A4039" t="s">
        <v>2111</v>
      </c>
      <c r="B4039" t="s">
        <v>103</v>
      </c>
      <c r="C4039">
        <v>2005</v>
      </c>
      <c r="D4039" t="s">
        <v>23</v>
      </c>
      <c r="E4039" t="s">
        <v>425</v>
      </c>
      <c r="F4039" s="4">
        <v>130000</v>
      </c>
      <c r="G4039" s="4">
        <v>40000</v>
      </c>
      <c r="H4039" s="4">
        <v>0</v>
      </c>
      <c r="I4039" s="4">
        <v>10000</v>
      </c>
      <c r="J4039">
        <v>6.8</v>
      </c>
      <c r="K4039">
        <v>39</v>
      </c>
      <c r="L4039">
        <v>9.1</v>
      </c>
      <c r="M4039" s="4">
        <v>15</v>
      </c>
      <c r="N4039" t="s">
        <v>1841</v>
      </c>
      <c r="O4039" t="s">
        <v>67</v>
      </c>
      <c r="P4039" s="4">
        <v>180000</v>
      </c>
      <c r="Q4039" s="3">
        <f>AVERAGE(Table1[[#This Row],[critic_score]],Table1[[#This Row],[user_score]])</f>
        <v>7.9499999999999993</v>
      </c>
      <c r="R4039" s="4">
        <f>Table1[[#This Row],[user_count]]+Table1[[#This Row],[critic_count]]</f>
        <v>54</v>
      </c>
      <c r="S4039" s="2">
        <f>100000*Table1[[#This Row],[review_count]]/Table1[[#This Row],[total sales]]</f>
        <v>30</v>
      </c>
      <c r="T4039" s="2">
        <f>Table1[[#This Row],[total sales]]/(2017-Table1[[#This Row],[year_of_release]])</f>
        <v>15000</v>
      </c>
      <c r="U4039" s="9">
        <f>Table1[[#This Row],[na_sales]]/(2017-Table1[[#This Row],[year_of_release]])</f>
        <v>10833.333333333334</v>
      </c>
      <c r="V4039" s="6">
        <f>Table1[[#This Row],[eu_sales]]/(2017-Table1[[#This Row],[year_of_release]])</f>
        <v>3333.3333333333335</v>
      </c>
      <c r="W4039" s="6">
        <f>Table1[[#This Row],[jp_sales]]/(2017-Table1[[#This Row],[year_of_release]])</f>
        <v>0</v>
      </c>
      <c r="X4039" s="6">
        <f>Table1[[#This Row],[other_sales]]/(2017-Table1[[#This Row],[year_of_release]])</f>
        <v>833.33333333333337</v>
      </c>
      <c r="Y4039" s="4">
        <v>511054143</v>
      </c>
      <c r="Z4039" s="4">
        <v>435713800</v>
      </c>
      <c r="AA4039" s="4">
        <v>127773000</v>
      </c>
      <c r="AB4039" s="1">
        <f>Table1[[#This Row],[na_sales]]/Table1[[#This Row],[NA population]]</f>
        <v>2.5437617868993579E-4</v>
      </c>
      <c r="AC4039" s="1">
        <f>Table1[[#This Row],[eu_sales]]/Table1[[#This Row],[Eu population]]</f>
        <v>9.1803381026719835E-5</v>
      </c>
      <c r="AD4039" s="1">
        <f>Table1[[#This Row],[jp_sales]]/Table1[[#This Row],[Jp population]]</f>
        <v>0</v>
      </c>
    </row>
    <row r="4040" spans="1:30" x14ac:dyDescent="0.25">
      <c r="A4040" t="s">
        <v>3474</v>
      </c>
      <c r="B4040" t="s">
        <v>18</v>
      </c>
      <c r="C4040">
        <v>2009</v>
      </c>
      <c r="D4040" t="s">
        <v>40</v>
      </c>
      <c r="E4040" t="s">
        <v>186</v>
      </c>
      <c r="F4040" s="4">
        <v>110000</v>
      </c>
      <c r="G4040" s="4">
        <v>10000</v>
      </c>
      <c r="H4040" s="4">
        <v>50000</v>
      </c>
      <c r="I4040" s="4">
        <v>10000</v>
      </c>
      <c r="J4040">
        <v>3.8</v>
      </c>
      <c r="K4040">
        <v>14</v>
      </c>
      <c r="L4040">
        <v>3</v>
      </c>
      <c r="M4040" s="4">
        <v>12</v>
      </c>
      <c r="N4040" t="s">
        <v>3475</v>
      </c>
      <c r="O4040" t="s">
        <v>84</v>
      </c>
      <c r="P4040" s="4">
        <v>180000</v>
      </c>
      <c r="Q4040" s="3">
        <f>AVERAGE(Table1[[#This Row],[critic_score]],Table1[[#This Row],[user_score]])</f>
        <v>3.4</v>
      </c>
      <c r="R4040" s="4">
        <f>Table1[[#This Row],[user_count]]+Table1[[#This Row],[critic_count]]</f>
        <v>26</v>
      </c>
      <c r="S4040" s="2">
        <f>100000*Table1[[#This Row],[review_count]]/Table1[[#This Row],[total sales]]</f>
        <v>14.444444444444445</v>
      </c>
      <c r="T4040" s="2">
        <f>Table1[[#This Row],[total sales]]/(2017-Table1[[#This Row],[year_of_release]])</f>
        <v>22500</v>
      </c>
      <c r="U4040" s="9">
        <f>Table1[[#This Row],[na_sales]]/(2017-Table1[[#This Row],[year_of_release]])</f>
        <v>13750</v>
      </c>
      <c r="V4040" s="6">
        <f>Table1[[#This Row],[eu_sales]]/(2017-Table1[[#This Row],[year_of_release]])</f>
        <v>1250</v>
      </c>
      <c r="W4040" s="6">
        <f>Table1[[#This Row],[jp_sales]]/(2017-Table1[[#This Row],[year_of_release]])</f>
        <v>6250</v>
      </c>
      <c r="X4040" s="6">
        <f>Table1[[#This Row],[other_sales]]/(2017-Table1[[#This Row],[year_of_release]])</f>
        <v>1250</v>
      </c>
      <c r="Y4040" s="4">
        <v>534740514</v>
      </c>
      <c r="Z4040" s="4">
        <v>441041694</v>
      </c>
      <c r="AA4040" s="4">
        <v>128047000</v>
      </c>
      <c r="AB4040" s="1">
        <f>Table1[[#This Row],[na_sales]]/Table1[[#This Row],[NA population]]</f>
        <v>2.0570724888071599E-4</v>
      </c>
      <c r="AC4040" s="1">
        <f>Table1[[#This Row],[eu_sales]]/Table1[[#This Row],[Eu population]]</f>
        <v>2.2673593304310136E-5</v>
      </c>
      <c r="AD4040" s="1">
        <f>Table1[[#This Row],[jp_sales]]/Table1[[#This Row],[Jp population]]</f>
        <v>3.904816200301452E-4</v>
      </c>
    </row>
    <row r="4041" spans="1:30" x14ac:dyDescent="0.25">
      <c r="A4041" t="s">
        <v>1442</v>
      </c>
      <c r="B4041" t="s">
        <v>45</v>
      </c>
      <c r="C4041">
        <v>2008</v>
      </c>
      <c r="D4041" t="s">
        <v>23</v>
      </c>
      <c r="E4041" t="s">
        <v>403</v>
      </c>
      <c r="F4041" s="4">
        <v>90000</v>
      </c>
      <c r="G4041" s="4">
        <v>70000</v>
      </c>
      <c r="H4041" s="4">
        <v>0</v>
      </c>
      <c r="I4041" s="4">
        <v>20000</v>
      </c>
      <c r="J4041">
        <v>5.6</v>
      </c>
      <c r="K4041">
        <v>16</v>
      </c>
      <c r="L4041">
        <v>8.3000000000000007</v>
      </c>
      <c r="M4041" s="4">
        <v>27</v>
      </c>
      <c r="N4041" t="s">
        <v>444</v>
      </c>
      <c r="O4041" t="s">
        <v>21</v>
      </c>
      <c r="P4041" s="4">
        <v>180000</v>
      </c>
      <c r="Q4041" s="3">
        <f>AVERAGE(Table1[[#This Row],[critic_score]],Table1[[#This Row],[user_score]])</f>
        <v>6.95</v>
      </c>
      <c r="R4041" s="4">
        <f>Table1[[#This Row],[user_count]]+Table1[[#This Row],[critic_count]]</f>
        <v>43</v>
      </c>
      <c r="S4041" s="2">
        <f>100000*Table1[[#This Row],[review_count]]/Table1[[#This Row],[total sales]]</f>
        <v>23.888888888888889</v>
      </c>
      <c r="T4041" s="2">
        <f>Table1[[#This Row],[total sales]]/(2017-Table1[[#This Row],[year_of_release]])</f>
        <v>20000</v>
      </c>
      <c r="U4041" s="9">
        <f>Table1[[#This Row],[na_sales]]/(2017-Table1[[#This Row],[year_of_release]])</f>
        <v>10000</v>
      </c>
      <c r="V4041" s="6">
        <f>Table1[[#This Row],[eu_sales]]/(2017-Table1[[#This Row],[year_of_release]])</f>
        <v>7777.7777777777774</v>
      </c>
      <c r="W4041" s="6">
        <f>Table1[[#This Row],[jp_sales]]/(2017-Table1[[#This Row],[year_of_release]])</f>
        <v>0</v>
      </c>
      <c r="X4041" s="6">
        <f>Table1[[#This Row],[other_sales]]/(2017-Table1[[#This Row],[year_of_release]])</f>
        <v>2222.2222222222222</v>
      </c>
      <c r="Y4041" s="4">
        <v>528816311</v>
      </c>
      <c r="Z4041" s="4">
        <v>440001482</v>
      </c>
      <c r="AA4041" s="4">
        <v>128063000</v>
      </c>
      <c r="AB4041" s="1">
        <f>Table1[[#This Row],[na_sales]]/Table1[[#This Row],[NA population]]</f>
        <v>1.7019142210233376E-4</v>
      </c>
      <c r="AC4041" s="1">
        <f>Table1[[#This Row],[eu_sales]]/Table1[[#This Row],[Eu population]]</f>
        <v>1.5909037324560648E-4</v>
      </c>
      <c r="AD4041" s="1">
        <f>Table1[[#This Row],[jp_sales]]/Table1[[#This Row],[Jp population]]</f>
        <v>0</v>
      </c>
    </row>
    <row r="4042" spans="1:30" x14ac:dyDescent="0.25">
      <c r="A4042" t="s">
        <v>3476</v>
      </c>
      <c r="B4042" t="s">
        <v>39</v>
      </c>
      <c r="C4042">
        <v>2006</v>
      </c>
      <c r="D4042" t="s">
        <v>23</v>
      </c>
      <c r="E4042" t="s">
        <v>403</v>
      </c>
      <c r="F4042" s="4">
        <v>140000</v>
      </c>
      <c r="G4042" s="4">
        <v>20000</v>
      </c>
      <c r="H4042" s="4">
        <v>0</v>
      </c>
      <c r="I4042" s="4">
        <v>20000</v>
      </c>
      <c r="J4042">
        <v>6.7</v>
      </c>
      <c r="K4042">
        <v>43</v>
      </c>
      <c r="L4042">
        <v>7.6</v>
      </c>
      <c r="M4042" s="4">
        <v>25</v>
      </c>
      <c r="N4042" t="s">
        <v>3216</v>
      </c>
      <c r="O4042" t="s">
        <v>67</v>
      </c>
      <c r="P4042" s="4">
        <v>180000</v>
      </c>
      <c r="Q4042" s="3">
        <f>AVERAGE(Table1[[#This Row],[critic_score]],Table1[[#This Row],[user_score]])</f>
        <v>7.15</v>
      </c>
      <c r="R4042" s="4">
        <f>Table1[[#This Row],[user_count]]+Table1[[#This Row],[critic_count]]</f>
        <v>68</v>
      </c>
      <c r="S4042" s="2">
        <f>100000*Table1[[#This Row],[review_count]]/Table1[[#This Row],[total sales]]</f>
        <v>37.777777777777779</v>
      </c>
      <c r="T4042" s="2">
        <f>Table1[[#This Row],[total sales]]/(2017-Table1[[#This Row],[year_of_release]])</f>
        <v>16363.636363636364</v>
      </c>
      <c r="U4042" s="9">
        <f>Table1[[#This Row],[na_sales]]/(2017-Table1[[#This Row],[year_of_release]])</f>
        <v>12727.272727272728</v>
      </c>
      <c r="V4042" s="6">
        <f>Table1[[#This Row],[eu_sales]]/(2017-Table1[[#This Row],[year_of_release]])</f>
        <v>1818.1818181818182</v>
      </c>
      <c r="W4042" s="6">
        <f>Table1[[#This Row],[jp_sales]]/(2017-Table1[[#This Row],[year_of_release]])</f>
        <v>0</v>
      </c>
      <c r="X4042" s="6">
        <f>Table1[[#This Row],[other_sales]]/(2017-Table1[[#This Row],[year_of_release]])</f>
        <v>1818.1818181818182</v>
      </c>
      <c r="Y4042" s="4">
        <v>516818555</v>
      </c>
      <c r="Z4042" s="4">
        <v>437126892</v>
      </c>
      <c r="AA4042" s="4">
        <v>127854000</v>
      </c>
      <c r="AB4042" s="1">
        <f>Table1[[#This Row],[na_sales]]/Table1[[#This Row],[NA population]]</f>
        <v>2.7088810694886914E-4</v>
      </c>
      <c r="AC4042" s="1">
        <f>Table1[[#This Row],[eu_sales]]/Table1[[#This Row],[Eu population]]</f>
        <v>4.5753304969395475E-5</v>
      </c>
      <c r="AD4042" s="1">
        <f>Table1[[#This Row],[jp_sales]]/Table1[[#This Row],[Jp population]]</f>
        <v>0</v>
      </c>
    </row>
    <row r="4043" spans="1:30" x14ac:dyDescent="0.25">
      <c r="A4043" t="s">
        <v>1361</v>
      </c>
      <c r="B4043" t="s">
        <v>103</v>
      </c>
      <c r="C4043">
        <v>2003</v>
      </c>
      <c r="D4043" t="s">
        <v>19</v>
      </c>
      <c r="E4043" t="s">
        <v>100</v>
      </c>
      <c r="F4043" s="4">
        <v>130000</v>
      </c>
      <c r="G4043" s="4">
        <v>40000</v>
      </c>
      <c r="H4043" s="4">
        <v>0</v>
      </c>
      <c r="I4043" s="4">
        <v>10000</v>
      </c>
      <c r="J4043">
        <v>8.5</v>
      </c>
      <c r="K4043">
        <v>21</v>
      </c>
      <c r="L4043">
        <v>6.5</v>
      </c>
      <c r="M4043" s="4">
        <v>31</v>
      </c>
      <c r="N4043" t="s">
        <v>130</v>
      </c>
      <c r="O4043" t="s">
        <v>21</v>
      </c>
      <c r="P4043" s="4">
        <v>180000</v>
      </c>
      <c r="Q4043" s="3">
        <f>AVERAGE(Table1[[#This Row],[critic_score]],Table1[[#This Row],[user_score]])</f>
        <v>7.5</v>
      </c>
      <c r="R4043" s="4">
        <f>Table1[[#This Row],[user_count]]+Table1[[#This Row],[critic_count]]</f>
        <v>52</v>
      </c>
      <c r="S4043" s="2">
        <f>100000*Table1[[#This Row],[review_count]]/Table1[[#This Row],[total sales]]</f>
        <v>28.888888888888889</v>
      </c>
      <c r="T4043" s="2">
        <f>Table1[[#This Row],[total sales]]/(2017-Table1[[#This Row],[year_of_release]])</f>
        <v>12857.142857142857</v>
      </c>
      <c r="U4043" s="9">
        <f>Table1[[#This Row],[na_sales]]/(2017-Table1[[#This Row],[year_of_release]])</f>
        <v>9285.7142857142862</v>
      </c>
      <c r="V4043" s="6">
        <f>Table1[[#This Row],[eu_sales]]/(2017-Table1[[#This Row],[year_of_release]])</f>
        <v>2857.1428571428573</v>
      </c>
      <c r="W4043" s="6">
        <f>Table1[[#This Row],[jp_sales]]/(2017-Table1[[#This Row],[year_of_release]])</f>
        <v>0</v>
      </c>
      <c r="X4043" s="6">
        <f>Table1[[#This Row],[other_sales]]/(2017-Table1[[#This Row],[year_of_release]])</f>
        <v>714.28571428571433</v>
      </c>
      <c r="Y4043" s="4">
        <v>500125528</v>
      </c>
      <c r="Z4043" s="4">
        <v>432552540</v>
      </c>
      <c r="AA4043" s="4">
        <v>127718000</v>
      </c>
      <c r="AB4043" s="1">
        <f>Table1[[#This Row],[na_sales]]/Table1[[#This Row],[NA population]]</f>
        <v>2.599347418234568E-4</v>
      </c>
      <c r="AC4043" s="1">
        <f>Table1[[#This Row],[eu_sales]]/Table1[[#This Row],[Eu population]]</f>
        <v>9.2474315374497631E-5</v>
      </c>
      <c r="AD4043" s="1">
        <f>Table1[[#This Row],[jp_sales]]/Table1[[#This Row],[Jp population]]</f>
        <v>0</v>
      </c>
    </row>
    <row r="4044" spans="1:30" x14ac:dyDescent="0.25">
      <c r="A4044" t="s">
        <v>3481</v>
      </c>
      <c r="B4044" t="s">
        <v>45</v>
      </c>
      <c r="C4044">
        <v>2005</v>
      </c>
      <c r="D4044" t="s">
        <v>40</v>
      </c>
      <c r="E4044" t="s">
        <v>549</v>
      </c>
      <c r="F4044" s="4">
        <v>90000</v>
      </c>
      <c r="G4044" s="4">
        <v>70000</v>
      </c>
      <c r="H4044" s="4">
        <v>0</v>
      </c>
      <c r="I4044" s="4">
        <v>20000</v>
      </c>
      <c r="J4044">
        <v>7.5</v>
      </c>
      <c r="K4044">
        <v>37</v>
      </c>
      <c r="L4044">
        <v>8</v>
      </c>
      <c r="M4044" s="4">
        <v>23</v>
      </c>
      <c r="N4044" t="s">
        <v>2418</v>
      </c>
      <c r="O4044" t="s">
        <v>43</v>
      </c>
      <c r="P4044" s="4">
        <v>180000</v>
      </c>
      <c r="Q4044" s="3">
        <f>AVERAGE(Table1[[#This Row],[critic_score]],Table1[[#This Row],[user_score]])</f>
        <v>7.75</v>
      </c>
      <c r="R4044" s="4">
        <f>Table1[[#This Row],[user_count]]+Table1[[#This Row],[critic_count]]</f>
        <v>60</v>
      </c>
      <c r="S4044" s="2">
        <f>100000*Table1[[#This Row],[review_count]]/Table1[[#This Row],[total sales]]</f>
        <v>33.333333333333336</v>
      </c>
      <c r="T4044" s="2">
        <f>Table1[[#This Row],[total sales]]/(2017-Table1[[#This Row],[year_of_release]])</f>
        <v>15000</v>
      </c>
      <c r="U4044" s="9">
        <f>Table1[[#This Row],[na_sales]]/(2017-Table1[[#This Row],[year_of_release]])</f>
        <v>7500</v>
      </c>
      <c r="V4044" s="6">
        <f>Table1[[#This Row],[eu_sales]]/(2017-Table1[[#This Row],[year_of_release]])</f>
        <v>5833.333333333333</v>
      </c>
      <c r="W4044" s="6">
        <f>Table1[[#This Row],[jp_sales]]/(2017-Table1[[#This Row],[year_of_release]])</f>
        <v>0</v>
      </c>
      <c r="X4044" s="6">
        <f>Table1[[#This Row],[other_sales]]/(2017-Table1[[#This Row],[year_of_release]])</f>
        <v>1666.6666666666667</v>
      </c>
      <c r="Y4044" s="4">
        <v>511054143</v>
      </c>
      <c r="Z4044" s="4">
        <v>435713800</v>
      </c>
      <c r="AA4044" s="4">
        <v>127773000</v>
      </c>
      <c r="AB4044" s="1">
        <f>Table1[[#This Row],[na_sales]]/Table1[[#This Row],[NA population]]</f>
        <v>1.7610658524687864E-4</v>
      </c>
      <c r="AC4044" s="1">
        <f>Table1[[#This Row],[eu_sales]]/Table1[[#This Row],[Eu population]]</f>
        <v>1.6065591679675971E-4</v>
      </c>
      <c r="AD4044" s="1">
        <f>Table1[[#This Row],[jp_sales]]/Table1[[#This Row],[Jp population]]</f>
        <v>0</v>
      </c>
    </row>
    <row r="4045" spans="1:30" x14ac:dyDescent="0.25">
      <c r="A4045" t="s">
        <v>3482</v>
      </c>
      <c r="B4045" t="s">
        <v>45</v>
      </c>
      <c r="C4045">
        <v>2005</v>
      </c>
      <c r="D4045" t="s">
        <v>19</v>
      </c>
      <c r="E4045" t="s">
        <v>51</v>
      </c>
      <c r="F4045" s="4">
        <v>90000</v>
      </c>
      <c r="G4045" s="4">
        <v>70000</v>
      </c>
      <c r="H4045" s="4">
        <v>0</v>
      </c>
      <c r="I4045" s="4">
        <v>20000</v>
      </c>
      <c r="J4045">
        <v>7.8</v>
      </c>
      <c r="K4045">
        <v>32</v>
      </c>
      <c r="L4045">
        <v>8.3000000000000007</v>
      </c>
      <c r="M4045" s="4">
        <v>11</v>
      </c>
      <c r="N4045" t="s">
        <v>762</v>
      </c>
      <c r="O4045" t="s">
        <v>21</v>
      </c>
      <c r="P4045" s="4">
        <v>180000</v>
      </c>
      <c r="Q4045" s="3">
        <f>AVERAGE(Table1[[#This Row],[critic_score]],Table1[[#This Row],[user_score]])</f>
        <v>8.0500000000000007</v>
      </c>
      <c r="R4045" s="4">
        <f>Table1[[#This Row],[user_count]]+Table1[[#This Row],[critic_count]]</f>
        <v>43</v>
      </c>
      <c r="S4045" s="2">
        <f>100000*Table1[[#This Row],[review_count]]/Table1[[#This Row],[total sales]]</f>
        <v>23.888888888888889</v>
      </c>
      <c r="T4045" s="2">
        <f>Table1[[#This Row],[total sales]]/(2017-Table1[[#This Row],[year_of_release]])</f>
        <v>15000</v>
      </c>
      <c r="U4045" s="9">
        <f>Table1[[#This Row],[na_sales]]/(2017-Table1[[#This Row],[year_of_release]])</f>
        <v>7500</v>
      </c>
      <c r="V4045" s="6">
        <f>Table1[[#This Row],[eu_sales]]/(2017-Table1[[#This Row],[year_of_release]])</f>
        <v>5833.333333333333</v>
      </c>
      <c r="W4045" s="6">
        <f>Table1[[#This Row],[jp_sales]]/(2017-Table1[[#This Row],[year_of_release]])</f>
        <v>0</v>
      </c>
      <c r="X4045" s="6">
        <f>Table1[[#This Row],[other_sales]]/(2017-Table1[[#This Row],[year_of_release]])</f>
        <v>1666.6666666666667</v>
      </c>
      <c r="Y4045" s="4">
        <v>511054143</v>
      </c>
      <c r="Z4045" s="4">
        <v>435713800</v>
      </c>
      <c r="AA4045" s="4">
        <v>127773000</v>
      </c>
      <c r="AB4045" s="1">
        <f>Table1[[#This Row],[na_sales]]/Table1[[#This Row],[NA population]]</f>
        <v>1.7610658524687864E-4</v>
      </c>
      <c r="AC4045" s="1">
        <f>Table1[[#This Row],[eu_sales]]/Table1[[#This Row],[Eu population]]</f>
        <v>1.6065591679675971E-4</v>
      </c>
      <c r="AD4045" s="1">
        <f>Table1[[#This Row],[jp_sales]]/Table1[[#This Row],[Jp population]]</f>
        <v>0</v>
      </c>
    </row>
    <row r="4046" spans="1:30" x14ac:dyDescent="0.25">
      <c r="A4046" t="s">
        <v>3483</v>
      </c>
      <c r="B4046" t="s">
        <v>200</v>
      </c>
      <c r="C4046">
        <v>2014</v>
      </c>
      <c r="D4046" t="s">
        <v>29</v>
      </c>
      <c r="E4046" t="s">
        <v>35</v>
      </c>
      <c r="F4046" s="4">
        <v>110000</v>
      </c>
      <c r="G4046" s="4">
        <v>50000</v>
      </c>
      <c r="H4046" s="4">
        <v>0</v>
      </c>
      <c r="I4046" s="4">
        <v>20000</v>
      </c>
      <c r="J4046">
        <v>7.3</v>
      </c>
      <c r="K4046">
        <v>26</v>
      </c>
      <c r="L4046">
        <v>7</v>
      </c>
      <c r="M4046" s="4">
        <v>151</v>
      </c>
      <c r="N4046" t="s">
        <v>35</v>
      </c>
      <c r="O4046" t="s">
        <v>84</v>
      </c>
      <c r="P4046" s="4">
        <v>180000</v>
      </c>
      <c r="Q4046" s="3">
        <f>AVERAGE(Table1[[#This Row],[critic_score]],Table1[[#This Row],[user_score]])</f>
        <v>7.15</v>
      </c>
      <c r="R4046" s="4">
        <f>Table1[[#This Row],[user_count]]+Table1[[#This Row],[critic_count]]</f>
        <v>177</v>
      </c>
      <c r="S4046" s="2">
        <f>100000*Table1[[#This Row],[review_count]]/Table1[[#This Row],[total sales]]</f>
        <v>98.333333333333329</v>
      </c>
      <c r="T4046" s="2">
        <f>Table1[[#This Row],[total sales]]/(2017-Table1[[#This Row],[year_of_release]])</f>
        <v>60000</v>
      </c>
      <c r="U4046" s="9">
        <f>Table1[[#This Row],[na_sales]]/(2017-Table1[[#This Row],[year_of_release]])</f>
        <v>36666.666666666664</v>
      </c>
      <c r="V4046" s="6">
        <f>Table1[[#This Row],[eu_sales]]/(2017-Table1[[#This Row],[year_of_release]])</f>
        <v>16666.666666666668</v>
      </c>
      <c r="W4046" s="6">
        <f>Table1[[#This Row],[jp_sales]]/(2017-Table1[[#This Row],[year_of_release]])</f>
        <v>0</v>
      </c>
      <c r="X4046" s="6">
        <f>Table1[[#This Row],[other_sales]]/(2017-Table1[[#This Row],[year_of_release]])</f>
        <v>6666.666666666667</v>
      </c>
      <c r="Y4046" s="4">
        <v>562338430</v>
      </c>
      <c r="Z4046" s="4">
        <v>443580712</v>
      </c>
      <c r="AA4046" s="4">
        <v>127276000</v>
      </c>
      <c r="AB4046" s="1">
        <f>Table1[[#This Row],[na_sales]]/Table1[[#This Row],[NA population]]</f>
        <v>1.9561174220300042E-4</v>
      </c>
      <c r="AC4046" s="1">
        <f>Table1[[#This Row],[eu_sales]]/Table1[[#This Row],[Eu population]]</f>
        <v>1.1271905799186327E-4</v>
      </c>
      <c r="AD4046" s="1">
        <f>Table1[[#This Row],[jp_sales]]/Table1[[#This Row],[Jp population]]</f>
        <v>0</v>
      </c>
    </row>
    <row r="4047" spans="1:30" x14ac:dyDescent="0.25">
      <c r="A4047" t="s">
        <v>3489</v>
      </c>
      <c r="B4047" t="s">
        <v>103</v>
      </c>
      <c r="C4047">
        <v>2003</v>
      </c>
      <c r="D4047" t="s">
        <v>19</v>
      </c>
      <c r="E4047" t="s">
        <v>35</v>
      </c>
      <c r="F4047" s="4">
        <v>130000</v>
      </c>
      <c r="G4047" s="4">
        <v>40000</v>
      </c>
      <c r="H4047" s="4">
        <v>0</v>
      </c>
      <c r="I4047" s="4">
        <v>10000</v>
      </c>
      <c r="J4047">
        <v>7.1</v>
      </c>
      <c r="K4047">
        <v>31</v>
      </c>
      <c r="L4047">
        <v>8.1999999999999993</v>
      </c>
      <c r="M4047" s="4">
        <v>11</v>
      </c>
      <c r="N4047" t="s">
        <v>1117</v>
      </c>
      <c r="O4047" t="s">
        <v>21</v>
      </c>
      <c r="P4047" s="4">
        <v>180000</v>
      </c>
      <c r="Q4047" s="3">
        <f>AVERAGE(Table1[[#This Row],[critic_score]],Table1[[#This Row],[user_score]])</f>
        <v>7.6499999999999995</v>
      </c>
      <c r="R4047" s="4">
        <f>Table1[[#This Row],[user_count]]+Table1[[#This Row],[critic_count]]</f>
        <v>42</v>
      </c>
      <c r="S4047" s="2">
        <f>100000*Table1[[#This Row],[review_count]]/Table1[[#This Row],[total sales]]</f>
        <v>23.333333333333332</v>
      </c>
      <c r="T4047" s="2">
        <f>Table1[[#This Row],[total sales]]/(2017-Table1[[#This Row],[year_of_release]])</f>
        <v>12857.142857142857</v>
      </c>
      <c r="U4047" s="9">
        <f>Table1[[#This Row],[na_sales]]/(2017-Table1[[#This Row],[year_of_release]])</f>
        <v>9285.7142857142862</v>
      </c>
      <c r="V4047" s="6">
        <f>Table1[[#This Row],[eu_sales]]/(2017-Table1[[#This Row],[year_of_release]])</f>
        <v>2857.1428571428573</v>
      </c>
      <c r="W4047" s="6">
        <f>Table1[[#This Row],[jp_sales]]/(2017-Table1[[#This Row],[year_of_release]])</f>
        <v>0</v>
      </c>
      <c r="X4047" s="6">
        <f>Table1[[#This Row],[other_sales]]/(2017-Table1[[#This Row],[year_of_release]])</f>
        <v>714.28571428571433</v>
      </c>
      <c r="Y4047" s="4">
        <v>500125528</v>
      </c>
      <c r="Z4047" s="4">
        <v>432552540</v>
      </c>
      <c r="AA4047" s="4">
        <v>127718000</v>
      </c>
      <c r="AB4047" s="1">
        <f>Table1[[#This Row],[na_sales]]/Table1[[#This Row],[NA population]]</f>
        <v>2.599347418234568E-4</v>
      </c>
      <c r="AC4047" s="1">
        <f>Table1[[#This Row],[eu_sales]]/Table1[[#This Row],[Eu population]]</f>
        <v>9.2474315374497631E-5</v>
      </c>
      <c r="AD4047" s="1">
        <f>Table1[[#This Row],[jp_sales]]/Table1[[#This Row],[Jp population]]</f>
        <v>0</v>
      </c>
    </row>
    <row r="4048" spans="1:30" x14ac:dyDescent="0.25">
      <c r="A4048" t="s">
        <v>2584</v>
      </c>
      <c r="B4048" t="s">
        <v>71</v>
      </c>
      <c r="C4048">
        <v>2015</v>
      </c>
      <c r="D4048" t="s">
        <v>96</v>
      </c>
      <c r="E4048" t="s">
        <v>267</v>
      </c>
      <c r="F4048" s="4">
        <v>100000</v>
      </c>
      <c r="G4048" s="4">
        <v>110000</v>
      </c>
      <c r="H4048" s="4">
        <v>0</v>
      </c>
      <c r="I4048" s="4">
        <v>40000</v>
      </c>
      <c r="J4048">
        <v>6.3</v>
      </c>
      <c r="K4048">
        <v>32</v>
      </c>
      <c r="L4048">
        <v>6.3</v>
      </c>
      <c r="M4048" s="4">
        <v>60</v>
      </c>
      <c r="N4048" t="s">
        <v>2585</v>
      </c>
      <c r="O4048" t="s">
        <v>67</v>
      </c>
      <c r="P4048" s="4">
        <v>250000</v>
      </c>
      <c r="Q4048" s="3">
        <f>AVERAGE(Table1[[#This Row],[critic_score]],Table1[[#This Row],[user_score]])</f>
        <v>6.3</v>
      </c>
      <c r="R4048" s="4">
        <f>Table1[[#This Row],[user_count]]+Table1[[#This Row],[critic_count]]</f>
        <v>92</v>
      </c>
      <c r="S4048" s="2">
        <f>100000*Table1[[#This Row],[review_count]]/Table1[[#This Row],[total sales]]</f>
        <v>36.799999999999997</v>
      </c>
      <c r="T4048" s="2">
        <f>Table1[[#This Row],[total sales]]/(2017-Table1[[#This Row],[year_of_release]])</f>
        <v>125000</v>
      </c>
      <c r="U4048" s="9">
        <f>Table1[[#This Row],[na_sales]]/(2017-Table1[[#This Row],[year_of_release]])</f>
        <v>50000</v>
      </c>
      <c r="V4048" s="6">
        <f>Table1[[#This Row],[eu_sales]]/(2017-Table1[[#This Row],[year_of_release]])</f>
        <v>55000</v>
      </c>
      <c r="W4048" s="6">
        <f>Table1[[#This Row],[jp_sales]]/(2017-Table1[[#This Row],[year_of_release]])</f>
        <v>0</v>
      </c>
      <c r="X4048" s="6">
        <f>Table1[[#This Row],[other_sales]]/(2017-Table1[[#This Row],[year_of_release]])</f>
        <v>20000</v>
      </c>
      <c r="Y4048" s="4">
        <v>567732286</v>
      </c>
      <c r="Z4048" s="4">
        <v>444588718</v>
      </c>
      <c r="AA4048" s="4">
        <v>127141000</v>
      </c>
      <c r="AB4048" s="1">
        <f>Table1[[#This Row],[na_sales]]/Table1[[#This Row],[NA population]]</f>
        <v>1.7613935734491591E-4</v>
      </c>
      <c r="AC4048" s="1">
        <f>Table1[[#This Row],[eu_sales]]/Table1[[#This Row],[Eu population]]</f>
        <v>2.4741968373565433E-4</v>
      </c>
      <c r="AD4048" s="1">
        <f>Table1[[#This Row],[jp_sales]]/Table1[[#This Row],[Jp population]]</f>
        <v>0</v>
      </c>
    </row>
    <row r="4049" spans="1:30" x14ac:dyDescent="0.25">
      <c r="A4049" t="s">
        <v>2631</v>
      </c>
      <c r="B4049" t="s">
        <v>103</v>
      </c>
      <c r="C4049">
        <v>2003</v>
      </c>
      <c r="D4049" t="s">
        <v>54</v>
      </c>
      <c r="E4049" t="s">
        <v>575</v>
      </c>
      <c r="F4049" s="4">
        <v>130000</v>
      </c>
      <c r="G4049" s="4">
        <v>40000</v>
      </c>
      <c r="H4049" s="4">
        <v>0</v>
      </c>
      <c r="I4049" s="4">
        <v>10000</v>
      </c>
      <c r="J4049">
        <v>8.1999999999999993</v>
      </c>
      <c r="K4049">
        <v>35</v>
      </c>
      <c r="L4049">
        <v>8.6999999999999993</v>
      </c>
      <c r="M4049" s="4">
        <v>15</v>
      </c>
      <c r="N4049" t="s">
        <v>3491</v>
      </c>
      <c r="O4049" t="s">
        <v>67</v>
      </c>
      <c r="P4049" s="4">
        <v>180000</v>
      </c>
      <c r="Q4049" s="3">
        <f>AVERAGE(Table1[[#This Row],[critic_score]],Table1[[#This Row],[user_score]])</f>
        <v>8.4499999999999993</v>
      </c>
      <c r="R4049" s="4">
        <f>Table1[[#This Row],[user_count]]+Table1[[#This Row],[critic_count]]</f>
        <v>50</v>
      </c>
      <c r="S4049" s="2">
        <f>100000*Table1[[#This Row],[review_count]]/Table1[[#This Row],[total sales]]</f>
        <v>27.777777777777779</v>
      </c>
      <c r="T4049" s="2">
        <f>Table1[[#This Row],[total sales]]/(2017-Table1[[#This Row],[year_of_release]])</f>
        <v>12857.142857142857</v>
      </c>
      <c r="U4049" s="9">
        <f>Table1[[#This Row],[na_sales]]/(2017-Table1[[#This Row],[year_of_release]])</f>
        <v>9285.7142857142862</v>
      </c>
      <c r="V4049" s="6">
        <f>Table1[[#This Row],[eu_sales]]/(2017-Table1[[#This Row],[year_of_release]])</f>
        <v>2857.1428571428573</v>
      </c>
      <c r="W4049" s="6">
        <f>Table1[[#This Row],[jp_sales]]/(2017-Table1[[#This Row],[year_of_release]])</f>
        <v>0</v>
      </c>
      <c r="X4049" s="6">
        <f>Table1[[#This Row],[other_sales]]/(2017-Table1[[#This Row],[year_of_release]])</f>
        <v>714.28571428571433</v>
      </c>
      <c r="Y4049" s="4">
        <v>500125528</v>
      </c>
      <c r="Z4049" s="4">
        <v>432552540</v>
      </c>
      <c r="AA4049" s="4">
        <v>127718000</v>
      </c>
      <c r="AB4049" s="1">
        <f>Table1[[#This Row],[na_sales]]/Table1[[#This Row],[NA population]]</f>
        <v>2.599347418234568E-4</v>
      </c>
      <c r="AC4049" s="1">
        <f>Table1[[#This Row],[eu_sales]]/Table1[[#This Row],[Eu population]]</f>
        <v>9.2474315374497631E-5</v>
      </c>
      <c r="AD4049" s="1">
        <f>Table1[[#This Row],[jp_sales]]/Table1[[#This Row],[Jp population]]</f>
        <v>0</v>
      </c>
    </row>
    <row r="4050" spans="1:30" x14ac:dyDescent="0.25">
      <c r="A4050" t="s">
        <v>3493</v>
      </c>
      <c r="B4050" t="s">
        <v>230</v>
      </c>
      <c r="C4050">
        <v>2001</v>
      </c>
      <c r="D4050" t="s">
        <v>27</v>
      </c>
      <c r="E4050" t="s">
        <v>51</v>
      </c>
      <c r="F4050" s="4">
        <v>100000</v>
      </c>
      <c r="G4050" s="4">
        <v>70000</v>
      </c>
      <c r="H4050" s="4">
        <v>0</v>
      </c>
      <c r="I4050" s="4">
        <v>10000</v>
      </c>
      <c r="J4050">
        <v>7.3</v>
      </c>
      <c r="K4050">
        <v>7</v>
      </c>
      <c r="L4050">
        <v>8.5</v>
      </c>
      <c r="M4050" s="4">
        <v>6</v>
      </c>
      <c r="N4050" t="s">
        <v>369</v>
      </c>
      <c r="O4050" t="s">
        <v>21</v>
      </c>
      <c r="P4050" s="4">
        <v>180000</v>
      </c>
      <c r="Q4050" s="3">
        <f>AVERAGE(Table1[[#This Row],[critic_score]],Table1[[#This Row],[user_score]])</f>
        <v>7.9</v>
      </c>
      <c r="R4050" s="4">
        <f>Table1[[#This Row],[user_count]]+Table1[[#This Row],[critic_count]]</f>
        <v>13</v>
      </c>
      <c r="S4050" s="2">
        <f>100000*Table1[[#This Row],[review_count]]/Table1[[#This Row],[total sales]]</f>
        <v>7.2222222222222223</v>
      </c>
      <c r="T4050" s="2">
        <f>Table1[[#This Row],[total sales]]/(2017-Table1[[#This Row],[year_of_release]])</f>
        <v>11250</v>
      </c>
      <c r="U4050" s="9">
        <f>Table1[[#This Row],[na_sales]]/(2017-Table1[[#This Row],[year_of_release]])</f>
        <v>6250</v>
      </c>
      <c r="V4050" s="6">
        <f>Table1[[#This Row],[eu_sales]]/(2017-Table1[[#This Row],[year_of_release]])</f>
        <v>4375</v>
      </c>
      <c r="W4050" s="6">
        <f>Table1[[#This Row],[jp_sales]]/(2017-Table1[[#This Row],[year_of_release]])</f>
        <v>0</v>
      </c>
      <c r="X4050" s="6">
        <f>Table1[[#This Row],[other_sales]]/(2017-Table1[[#This Row],[year_of_release]])</f>
        <v>625</v>
      </c>
      <c r="Y4050" s="4">
        <v>489752572</v>
      </c>
      <c r="Z4050" s="4">
        <v>430035992</v>
      </c>
      <c r="AA4050" s="4">
        <v>127149000</v>
      </c>
      <c r="AB4050" s="1">
        <f>Table1[[#This Row],[na_sales]]/Table1[[#This Row],[NA population]]</f>
        <v>2.0418473677765597E-4</v>
      </c>
      <c r="AC4050" s="1">
        <f>Table1[[#This Row],[eu_sales]]/Table1[[#This Row],[Eu population]]</f>
        <v>1.6277707285486932E-4</v>
      </c>
      <c r="AD4050" s="1">
        <f>Table1[[#This Row],[jp_sales]]/Table1[[#This Row],[Jp population]]</f>
        <v>0</v>
      </c>
    </row>
    <row r="4051" spans="1:30" x14ac:dyDescent="0.25">
      <c r="A4051" t="s">
        <v>2882</v>
      </c>
      <c r="B4051" t="s">
        <v>103</v>
      </c>
      <c r="C4051">
        <v>2004</v>
      </c>
      <c r="D4051" t="s">
        <v>54</v>
      </c>
      <c r="E4051" t="s">
        <v>549</v>
      </c>
      <c r="F4051" s="4">
        <v>130000</v>
      </c>
      <c r="G4051" s="4">
        <v>40000</v>
      </c>
      <c r="H4051" s="4">
        <v>0</v>
      </c>
      <c r="I4051" s="4">
        <v>10000</v>
      </c>
      <c r="J4051">
        <v>8.4</v>
      </c>
      <c r="K4051">
        <v>55</v>
      </c>
      <c r="L4051">
        <v>7.9</v>
      </c>
      <c r="M4051" s="4">
        <v>18</v>
      </c>
      <c r="N4051" t="s">
        <v>550</v>
      </c>
      <c r="O4051" t="s">
        <v>43</v>
      </c>
      <c r="P4051" s="4">
        <v>180000</v>
      </c>
      <c r="Q4051" s="3">
        <f>AVERAGE(Table1[[#This Row],[critic_score]],Table1[[#This Row],[user_score]])</f>
        <v>8.15</v>
      </c>
      <c r="R4051" s="4">
        <f>Table1[[#This Row],[user_count]]+Table1[[#This Row],[critic_count]]</f>
        <v>73</v>
      </c>
      <c r="S4051" s="2">
        <f>100000*Table1[[#This Row],[review_count]]/Table1[[#This Row],[total sales]]</f>
        <v>40.555555555555557</v>
      </c>
      <c r="T4051" s="2">
        <f>Table1[[#This Row],[total sales]]/(2017-Table1[[#This Row],[year_of_release]])</f>
        <v>13846.153846153846</v>
      </c>
      <c r="U4051" s="9">
        <f>Table1[[#This Row],[na_sales]]/(2017-Table1[[#This Row],[year_of_release]])</f>
        <v>10000</v>
      </c>
      <c r="V4051" s="6">
        <f>Table1[[#This Row],[eu_sales]]/(2017-Table1[[#This Row],[year_of_release]])</f>
        <v>3076.9230769230771</v>
      </c>
      <c r="W4051" s="6">
        <f>Table1[[#This Row],[jp_sales]]/(2017-Table1[[#This Row],[year_of_release]])</f>
        <v>0</v>
      </c>
      <c r="X4051" s="6">
        <f>Table1[[#This Row],[other_sales]]/(2017-Table1[[#This Row],[year_of_release]])</f>
        <v>769.23076923076928</v>
      </c>
      <c r="Y4051" s="4">
        <v>505524224</v>
      </c>
      <c r="Z4051" s="4">
        <v>434174638</v>
      </c>
      <c r="AA4051" s="4">
        <v>127761000</v>
      </c>
      <c r="AB4051" s="1">
        <f>Table1[[#This Row],[na_sales]]/Table1[[#This Row],[NA population]]</f>
        <v>2.5715879443197561E-4</v>
      </c>
      <c r="AC4051" s="1">
        <f>Table1[[#This Row],[eu_sales]]/Table1[[#This Row],[Eu population]]</f>
        <v>9.2128826741832854E-5</v>
      </c>
      <c r="AD4051" s="1">
        <f>Table1[[#This Row],[jp_sales]]/Table1[[#This Row],[Jp population]]</f>
        <v>0</v>
      </c>
    </row>
    <row r="4052" spans="1:30" x14ac:dyDescent="0.25">
      <c r="A4052" t="s">
        <v>2714</v>
      </c>
      <c r="B4052" t="s">
        <v>103</v>
      </c>
      <c r="C4052">
        <v>2003</v>
      </c>
      <c r="D4052" t="s">
        <v>54</v>
      </c>
      <c r="E4052" t="s">
        <v>575</v>
      </c>
      <c r="F4052" s="4">
        <v>130000</v>
      </c>
      <c r="G4052" s="4">
        <v>40000</v>
      </c>
      <c r="H4052" s="4">
        <v>0</v>
      </c>
      <c r="I4052" s="4">
        <v>10000</v>
      </c>
      <c r="J4052">
        <v>6.9</v>
      </c>
      <c r="K4052">
        <v>22</v>
      </c>
      <c r="L4052">
        <v>6.3</v>
      </c>
      <c r="M4052" s="4">
        <v>7</v>
      </c>
      <c r="N4052" t="s">
        <v>323</v>
      </c>
      <c r="O4052" t="s">
        <v>43</v>
      </c>
      <c r="P4052" s="4">
        <v>180000</v>
      </c>
      <c r="Q4052" s="3">
        <f>AVERAGE(Table1[[#This Row],[critic_score]],Table1[[#This Row],[user_score]])</f>
        <v>6.6</v>
      </c>
      <c r="R4052" s="4">
        <f>Table1[[#This Row],[user_count]]+Table1[[#This Row],[critic_count]]</f>
        <v>29</v>
      </c>
      <c r="S4052" s="2">
        <f>100000*Table1[[#This Row],[review_count]]/Table1[[#This Row],[total sales]]</f>
        <v>16.111111111111111</v>
      </c>
      <c r="T4052" s="2">
        <f>Table1[[#This Row],[total sales]]/(2017-Table1[[#This Row],[year_of_release]])</f>
        <v>12857.142857142857</v>
      </c>
      <c r="U4052" s="9">
        <f>Table1[[#This Row],[na_sales]]/(2017-Table1[[#This Row],[year_of_release]])</f>
        <v>9285.7142857142862</v>
      </c>
      <c r="V4052" s="6">
        <f>Table1[[#This Row],[eu_sales]]/(2017-Table1[[#This Row],[year_of_release]])</f>
        <v>2857.1428571428573</v>
      </c>
      <c r="W4052" s="6">
        <f>Table1[[#This Row],[jp_sales]]/(2017-Table1[[#This Row],[year_of_release]])</f>
        <v>0</v>
      </c>
      <c r="X4052" s="6">
        <f>Table1[[#This Row],[other_sales]]/(2017-Table1[[#This Row],[year_of_release]])</f>
        <v>714.28571428571433</v>
      </c>
      <c r="Y4052" s="4">
        <v>500125528</v>
      </c>
      <c r="Z4052" s="4">
        <v>432552540</v>
      </c>
      <c r="AA4052" s="4">
        <v>127718000</v>
      </c>
      <c r="AB4052" s="1">
        <f>Table1[[#This Row],[na_sales]]/Table1[[#This Row],[NA population]]</f>
        <v>2.599347418234568E-4</v>
      </c>
      <c r="AC4052" s="1">
        <f>Table1[[#This Row],[eu_sales]]/Table1[[#This Row],[Eu population]]</f>
        <v>9.2474315374497631E-5</v>
      </c>
      <c r="AD4052" s="1">
        <f>Table1[[#This Row],[jp_sales]]/Table1[[#This Row],[Jp population]]</f>
        <v>0</v>
      </c>
    </row>
    <row r="4053" spans="1:30" x14ac:dyDescent="0.25">
      <c r="A4053" t="s">
        <v>3499</v>
      </c>
      <c r="B4053" t="s">
        <v>103</v>
      </c>
      <c r="C4053">
        <v>2004</v>
      </c>
      <c r="D4053" t="s">
        <v>40</v>
      </c>
      <c r="E4053" t="s">
        <v>270</v>
      </c>
      <c r="F4053" s="4">
        <v>130000</v>
      </c>
      <c r="G4053" s="4">
        <v>40000</v>
      </c>
      <c r="H4053" s="4">
        <v>0</v>
      </c>
      <c r="I4053" s="4">
        <v>10000</v>
      </c>
      <c r="J4053">
        <v>8.1999999999999993</v>
      </c>
      <c r="K4053">
        <v>61</v>
      </c>
      <c r="L4053">
        <v>7.3</v>
      </c>
      <c r="M4053" s="4">
        <v>12</v>
      </c>
      <c r="N4053" t="s">
        <v>2681</v>
      </c>
      <c r="O4053" t="s">
        <v>43</v>
      </c>
      <c r="P4053" s="4">
        <v>180000</v>
      </c>
      <c r="Q4053" s="3">
        <f>AVERAGE(Table1[[#This Row],[critic_score]],Table1[[#This Row],[user_score]])</f>
        <v>7.75</v>
      </c>
      <c r="R4053" s="4">
        <f>Table1[[#This Row],[user_count]]+Table1[[#This Row],[critic_count]]</f>
        <v>73</v>
      </c>
      <c r="S4053" s="2">
        <f>100000*Table1[[#This Row],[review_count]]/Table1[[#This Row],[total sales]]</f>
        <v>40.555555555555557</v>
      </c>
      <c r="T4053" s="2">
        <f>Table1[[#This Row],[total sales]]/(2017-Table1[[#This Row],[year_of_release]])</f>
        <v>13846.153846153846</v>
      </c>
      <c r="U4053" s="9">
        <f>Table1[[#This Row],[na_sales]]/(2017-Table1[[#This Row],[year_of_release]])</f>
        <v>10000</v>
      </c>
      <c r="V4053" s="6">
        <f>Table1[[#This Row],[eu_sales]]/(2017-Table1[[#This Row],[year_of_release]])</f>
        <v>3076.9230769230771</v>
      </c>
      <c r="W4053" s="6">
        <f>Table1[[#This Row],[jp_sales]]/(2017-Table1[[#This Row],[year_of_release]])</f>
        <v>0</v>
      </c>
      <c r="X4053" s="6">
        <f>Table1[[#This Row],[other_sales]]/(2017-Table1[[#This Row],[year_of_release]])</f>
        <v>769.23076923076928</v>
      </c>
      <c r="Y4053" s="4">
        <v>505524224</v>
      </c>
      <c r="Z4053" s="4">
        <v>434174638</v>
      </c>
      <c r="AA4053" s="4">
        <v>127761000</v>
      </c>
      <c r="AB4053" s="1">
        <f>Table1[[#This Row],[na_sales]]/Table1[[#This Row],[NA population]]</f>
        <v>2.5715879443197561E-4</v>
      </c>
      <c r="AC4053" s="1">
        <f>Table1[[#This Row],[eu_sales]]/Table1[[#This Row],[Eu population]]</f>
        <v>9.2128826741832854E-5</v>
      </c>
      <c r="AD4053" s="1">
        <f>Table1[[#This Row],[jp_sales]]/Table1[[#This Row],[Jp population]]</f>
        <v>0</v>
      </c>
    </row>
    <row r="4054" spans="1:30" x14ac:dyDescent="0.25">
      <c r="A4054" t="s">
        <v>2331</v>
      </c>
      <c r="B4054" t="s">
        <v>103</v>
      </c>
      <c r="C4054">
        <v>2003</v>
      </c>
      <c r="D4054" t="s">
        <v>40</v>
      </c>
      <c r="E4054" t="s">
        <v>100</v>
      </c>
      <c r="F4054" s="4">
        <v>130000</v>
      </c>
      <c r="G4054" s="4">
        <v>40000</v>
      </c>
      <c r="H4054" s="4">
        <v>0</v>
      </c>
      <c r="I4054" s="4">
        <v>10000</v>
      </c>
      <c r="J4054">
        <v>5.7</v>
      </c>
      <c r="K4054">
        <v>27</v>
      </c>
      <c r="L4054">
        <v>9.1999999999999993</v>
      </c>
      <c r="M4054" s="4">
        <v>5</v>
      </c>
      <c r="N4054" t="s">
        <v>2332</v>
      </c>
      <c r="O4054" t="s">
        <v>43</v>
      </c>
      <c r="P4054" s="4">
        <v>180000</v>
      </c>
      <c r="Q4054" s="3">
        <f>AVERAGE(Table1[[#This Row],[critic_score]],Table1[[#This Row],[user_score]])</f>
        <v>7.4499999999999993</v>
      </c>
      <c r="R4054" s="4">
        <f>Table1[[#This Row],[user_count]]+Table1[[#This Row],[critic_count]]</f>
        <v>32</v>
      </c>
      <c r="S4054" s="2">
        <f>100000*Table1[[#This Row],[review_count]]/Table1[[#This Row],[total sales]]</f>
        <v>17.777777777777779</v>
      </c>
      <c r="T4054" s="2">
        <f>Table1[[#This Row],[total sales]]/(2017-Table1[[#This Row],[year_of_release]])</f>
        <v>12857.142857142857</v>
      </c>
      <c r="U4054" s="9">
        <f>Table1[[#This Row],[na_sales]]/(2017-Table1[[#This Row],[year_of_release]])</f>
        <v>9285.7142857142862</v>
      </c>
      <c r="V4054" s="6">
        <f>Table1[[#This Row],[eu_sales]]/(2017-Table1[[#This Row],[year_of_release]])</f>
        <v>2857.1428571428573</v>
      </c>
      <c r="W4054" s="6">
        <f>Table1[[#This Row],[jp_sales]]/(2017-Table1[[#This Row],[year_of_release]])</f>
        <v>0</v>
      </c>
      <c r="X4054" s="6">
        <f>Table1[[#This Row],[other_sales]]/(2017-Table1[[#This Row],[year_of_release]])</f>
        <v>714.28571428571433</v>
      </c>
      <c r="Y4054" s="4">
        <v>500125528</v>
      </c>
      <c r="Z4054" s="4">
        <v>432552540</v>
      </c>
      <c r="AA4054" s="4">
        <v>127718000</v>
      </c>
      <c r="AB4054" s="1">
        <f>Table1[[#This Row],[na_sales]]/Table1[[#This Row],[NA population]]</f>
        <v>2.599347418234568E-4</v>
      </c>
      <c r="AC4054" s="1">
        <f>Table1[[#This Row],[eu_sales]]/Table1[[#This Row],[Eu population]]</f>
        <v>9.2474315374497631E-5</v>
      </c>
      <c r="AD4054" s="1">
        <f>Table1[[#This Row],[jp_sales]]/Table1[[#This Row],[Jp population]]</f>
        <v>0</v>
      </c>
    </row>
    <row r="4055" spans="1:30" x14ac:dyDescent="0.25">
      <c r="A4055" t="s">
        <v>3504</v>
      </c>
      <c r="B4055" t="s">
        <v>18</v>
      </c>
      <c r="C4055">
        <v>2008</v>
      </c>
      <c r="D4055" t="s">
        <v>49</v>
      </c>
      <c r="E4055" t="s">
        <v>572</v>
      </c>
      <c r="F4055" s="4">
        <v>40000</v>
      </c>
      <c r="G4055" s="4">
        <v>120000</v>
      </c>
      <c r="H4055" s="4">
        <v>0</v>
      </c>
      <c r="I4055" s="4">
        <v>20000</v>
      </c>
      <c r="J4055">
        <v>6.3</v>
      </c>
      <c r="K4055">
        <v>12</v>
      </c>
      <c r="L4055">
        <v>7.7</v>
      </c>
      <c r="M4055" s="4">
        <v>7</v>
      </c>
      <c r="N4055" t="s">
        <v>572</v>
      </c>
      <c r="O4055" t="s">
        <v>21</v>
      </c>
      <c r="P4055" s="4">
        <v>180000</v>
      </c>
      <c r="Q4055" s="3">
        <f>AVERAGE(Table1[[#This Row],[critic_score]],Table1[[#This Row],[user_score]])</f>
        <v>7</v>
      </c>
      <c r="R4055" s="4">
        <f>Table1[[#This Row],[user_count]]+Table1[[#This Row],[critic_count]]</f>
        <v>19</v>
      </c>
      <c r="S4055" s="2">
        <f>100000*Table1[[#This Row],[review_count]]/Table1[[#This Row],[total sales]]</f>
        <v>10.555555555555555</v>
      </c>
      <c r="T4055" s="2">
        <f>Table1[[#This Row],[total sales]]/(2017-Table1[[#This Row],[year_of_release]])</f>
        <v>20000</v>
      </c>
      <c r="U4055" s="9">
        <f>Table1[[#This Row],[na_sales]]/(2017-Table1[[#This Row],[year_of_release]])</f>
        <v>4444.4444444444443</v>
      </c>
      <c r="V4055" s="6">
        <f>Table1[[#This Row],[eu_sales]]/(2017-Table1[[#This Row],[year_of_release]])</f>
        <v>13333.333333333334</v>
      </c>
      <c r="W4055" s="6">
        <f>Table1[[#This Row],[jp_sales]]/(2017-Table1[[#This Row],[year_of_release]])</f>
        <v>0</v>
      </c>
      <c r="X4055" s="6">
        <f>Table1[[#This Row],[other_sales]]/(2017-Table1[[#This Row],[year_of_release]])</f>
        <v>2222.2222222222222</v>
      </c>
      <c r="Y4055" s="4">
        <v>528816311</v>
      </c>
      <c r="Z4055" s="4">
        <v>440001482</v>
      </c>
      <c r="AA4055" s="4">
        <v>128063000</v>
      </c>
      <c r="AB4055" s="1">
        <f>Table1[[#This Row],[na_sales]]/Table1[[#This Row],[NA population]]</f>
        <v>7.5640632045481668E-5</v>
      </c>
      <c r="AC4055" s="1">
        <f>Table1[[#This Row],[eu_sales]]/Table1[[#This Row],[Eu population]]</f>
        <v>2.7272635413532538E-4</v>
      </c>
      <c r="AD4055" s="1">
        <f>Table1[[#This Row],[jp_sales]]/Table1[[#This Row],[Jp population]]</f>
        <v>0</v>
      </c>
    </row>
    <row r="4056" spans="1:30" x14ac:dyDescent="0.25">
      <c r="A4056" t="s">
        <v>3192</v>
      </c>
      <c r="B4056" t="s">
        <v>34</v>
      </c>
      <c r="C4056">
        <v>2010</v>
      </c>
      <c r="D4056" t="s">
        <v>23</v>
      </c>
      <c r="E4056" t="s">
        <v>196</v>
      </c>
      <c r="F4056" s="4">
        <v>70000</v>
      </c>
      <c r="G4056" s="4">
        <v>90000</v>
      </c>
      <c r="H4056" s="4">
        <v>0</v>
      </c>
      <c r="I4056" s="4">
        <v>20000</v>
      </c>
      <c r="J4056">
        <v>6.9</v>
      </c>
      <c r="K4056">
        <v>41</v>
      </c>
      <c r="L4056">
        <v>5.7</v>
      </c>
      <c r="M4056" s="4">
        <v>41</v>
      </c>
      <c r="N4056" t="s">
        <v>3193</v>
      </c>
      <c r="O4056" t="s">
        <v>21</v>
      </c>
      <c r="P4056" s="4">
        <v>180000</v>
      </c>
      <c r="Q4056" s="3">
        <f>AVERAGE(Table1[[#This Row],[critic_score]],Table1[[#This Row],[user_score]])</f>
        <v>6.3000000000000007</v>
      </c>
      <c r="R4056" s="4">
        <f>Table1[[#This Row],[user_count]]+Table1[[#This Row],[critic_count]]</f>
        <v>82</v>
      </c>
      <c r="S4056" s="2">
        <f>100000*Table1[[#This Row],[review_count]]/Table1[[#This Row],[total sales]]</f>
        <v>45.555555555555557</v>
      </c>
      <c r="T4056" s="2">
        <f>Table1[[#This Row],[total sales]]/(2017-Table1[[#This Row],[year_of_release]])</f>
        <v>25714.285714285714</v>
      </c>
      <c r="U4056" s="9">
        <f>Table1[[#This Row],[na_sales]]/(2017-Table1[[#This Row],[year_of_release]])</f>
        <v>10000</v>
      </c>
      <c r="V4056" s="6">
        <f>Table1[[#This Row],[eu_sales]]/(2017-Table1[[#This Row],[year_of_release]])</f>
        <v>12857.142857142857</v>
      </c>
      <c r="W4056" s="6">
        <f>Table1[[#This Row],[jp_sales]]/(2017-Table1[[#This Row],[year_of_release]])</f>
        <v>0</v>
      </c>
      <c r="X4056" s="6">
        <f>Table1[[#This Row],[other_sales]]/(2017-Table1[[#This Row],[year_of_release]])</f>
        <v>2857.1428571428573</v>
      </c>
      <c r="Y4056" s="4">
        <v>540520772</v>
      </c>
      <c r="Z4056" s="4">
        <v>441654761</v>
      </c>
      <c r="AA4056" s="4">
        <v>128070000</v>
      </c>
      <c r="AB4056" s="1">
        <f>Table1[[#This Row],[na_sales]]/Table1[[#This Row],[NA population]]</f>
        <v>1.2950473622131214E-4</v>
      </c>
      <c r="AC4056" s="1">
        <f>Table1[[#This Row],[eu_sales]]/Table1[[#This Row],[Eu population]]</f>
        <v>2.0377907802062616E-4</v>
      </c>
      <c r="AD4056" s="1">
        <f>Table1[[#This Row],[jp_sales]]/Table1[[#This Row],[Jp population]]</f>
        <v>0</v>
      </c>
    </row>
    <row r="4057" spans="1:30" x14ac:dyDescent="0.25">
      <c r="A4057" t="s">
        <v>774</v>
      </c>
      <c r="B4057" t="s">
        <v>103</v>
      </c>
      <c r="C4057">
        <v>2003</v>
      </c>
      <c r="D4057" t="s">
        <v>40</v>
      </c>
      <c r="E4057" t="s">
        <v>41</v>
      </c>
      <c r="F4057" s="4">
        <v>130000</v>
      </c>
      <c r="G4057" s="4">
        <v>40000</v>
      </c>
      <c r="H4057" s="4">
        <v>0</v>
      </c>
      <c r="I4057" s="4">
        <v>10000</v>
      </c>
      <c r="J4057">
        <v>6.7</v>
      </c>
      <c r="K4057">
        <v>21</v>
      </c>
      <c r="L4057">
        <v>6.3</v>
      </c>
      <c r="M4057" s="4">
        <v>11</v>
      </c>
      <c r="N4057" t="s">
        <v>775</v>
      </c>
      <c r="O4057" t="s">
        <v>43</v>
      </c>
      <c r="P4057" s="4">
        <v>180000</v>
      </c>
      <c r="Q4057" s="3">
        <f>AVERAGE(Table1[[#This Row],[critic_score]],Table1[[#This Row],[user_score]])</f>
        <v>6.5</v>
      </c>
      <c r="R4057" s="4">
        <f>Table1[[#This Row],[user_count]]+Table1[[#This Row],[critic_count]]</f>
        <v>32</v>
      </c>
      <c r="S4057" s="2">
        <f>100000*Table1[[#This Row],[review_count]]/Table1[[#This Row],[total sales]]</f>
        <v>17.777777777777779</v>
      </c>
      <c r="T4057" s="2">
        <f>Table1[[#This Row],[total sales]]/(2017-Table1[[#This Row],[year_of_release]])</f>
        <v>12857.142857142857</v>
      </c>
      <c r="U4057" s="9">
        <f>Table1[[#This Row],[na_sales]]/(2017-Table1[[#This Row],[year_of_release]])</f>
        <v>9285.7142857142862</v>
      </c>
      <c r="V4057" s="6">
        <f>Table1[[#This Row],[eu_sales]]/(2017-Table1[[#This Row],[year_of_release]])</f>
        <v>2857.1428571428573</v>
      </c>
      <c r="W4057" s="6">
        <f>Table1[[#This Row],[jp_sales]]/(2017-Table1[[#This Row],[year_of_release]])</f>
        <v>0</v>
      </c>
      <c r="X4057" s="6">
        <f>Table1[[#This Row],[other_sales]]/(2017-Table1[[#This Row],[year_of_release]])</f>
        <v>714.28571428571433</v>
      </c>
      <c r="Y4057" s="4">
        <v>500125528</v>
      </c>
      <c r="Z4057" s="4">
        <v>432552540</v>
      </c>
      <c r="AA4057" s="4">
        <v>127718000</v>
      </c>
      <c r="AB4057" s="1">
        <f>Table1[[#This Row],[na_sales]]/Table1[[#This Row],[NA population]]</f>
        <v>2.599347418234568E-4</v>
      </c>
      <c r="AC4057" s="1">
        <f>Table1[[#This Row],[eu_sales]]/Table1[[#This Row],[Eu population]]</f>
        <v>9.2474315374497631E-5</v>
      </c>
      <c r="AD4057" s="1">
        <f>Table1[[#This Row],[jp_sales]]/Table1[[#This Row],[Jp population]]</f>
        <v>0</v>
      </c>
    </row>
    <row r="4058" spans="1:30" x14ac:dyDescent="0.25">
      <c r="A4058" t="s">
        <v>1895</v>
      </c>
      <c r="B4058" t="s">
        <v>103</v>
      </c>
      <c r="C4058">
        <v>2003</v>
      </c>
      <c r="D4058" t="s">
        <v>65</v>
      </c>
      <c r="E4058" t="s">
        <v>270</v>
      </c>
      <c r="F4058" s="4">
        <v>130000</v>
      </c>
      <c r="G4058" s="4">
        <v>40000</v>
      </c>
      <c r="H4058" s="4">
        <v>0</v>
      </c>
      <c r="I4058" s="4">
        <v>10000</v>
      </c>
      <c r="J4058">
        <v>5</v>
      </c>
      <c r="K4058">
        <v>15</v>
      </c>
      <c r="L4058">
        <v>5</v>
      </c>
      <c r="M4058" s="4">
        <v>7</v>
      </c>
      <c r="N4058" t="s">
        <v>1687</v>
      </c>
      <c r="O4058" t="s">
        <v>43</v>
      </c>
      <c r="P4058" s="4">
        <v>180000</v>
      </c>
      <c r="Q4058" s="3">
        <f>AVERAGE(Table1[[#This Row],[critic_score]],Table1[[#This Row],[user_score]])</f>
        <v>5</v>
      </c>
      <c r="R4058" s="4">
        <f>Table1[[#This Row],[user_count]]+Table1[[#This Row],[critic_count]]</f>
        <v>22</v>
      </c>
      <c r="S4058" s="2">
        <f>100000*Table1[[#This Row],[review_count]]/Table1[[#This Row],[total sales]]</f>
        <v>12.222222222222221</v>
      </c>
      <c r="T4058" s="2">
        <f>Table1[[#This Row],[total sales]]/(2017-Table1[[#This Row],[year_of_release]])</f>
        <v>12857.142857142857</v>
      </c>
      <c r="U4058" s="9">
        <f>Table1[[#This Row],[na_sales]]/(2017-Table1[[#This Row],[year_of_release]])</f>
        <v>9285.7142857142862</v>
      </c>
      <c r="V4058" s="6">
        <f>Table1[[#This Row],[eu_sales]]/(2017-Table1[[#This Row],[year_of_release]])</f>
        <v>2857.1428571428573</v>
      </c>
      <c r="W4058" s="6">
        <f>Table1[[#This Row],[jp_sales]]/(2017-Table1[[#This Row],[year_of_release]])</f>
        <v>0</v>
      </c>
      <c r="X4058" s="6">
        <f>Table1[[#This Row],[other_sales]]/(2017-Table1[[#This Row],[year_of_release]])</f>
        <v>714.28571428571433</v>
      </c>
      <c r="Y4058" s="4">
        <v>500125528</v>
      </c>
      <c r="Z4058" s="4">
        <v>432552540</v>
      </c>
      <c r="AA4058" s="4">
        <v>127718000</v>
      </c>
      <c r="AB4058" s="1">
        <f>Table1[[#This Row],[na_sales]]/Table1[[#This Row],[NA population]]</f>
        <v>2.599347418234568E-4</v>
      </c>
      <c r="AC4058" s="1">
        <f>Table1[[#This Row],[eu_sales]]/Table1[[#This Row],[Eu population]]</f>
        <v>9.2474315374497631E-5</v>
      </c>
      <c r="AD4058" s="1">
        <f>Table1[[#This Row],[jp_sales]]/Table1[[#This Row],[Jp population]]</f>
        <v>0</v>
      </c>
    </row>
    <row r="4059" spans="1:30" x14ac:dyDescent="0.25">
      <c r="A4059" t="s">
        <v>1169</v>
      </c>
      <c r="B4059" t="s">
        <v>103</v>
      </c>
      <c r="C4059">
        <v>2002</v>
      </c>
      <c r="D4059" t="s">
        <v>40</v>
      </c>
      <c r="E4059" t="s">
        <v>549</v>
      </c>
      <c r="F4059" s="4">
        <v>130000</v>
      </c>
      <c r="G4059" s="4">
        <v>40000</v>
      </c>
      <c r="H4059" s="4">
        <v>0</v>
      </c>
      <c r="I4059" s="4">
        <v>10000</v>
      </c>
      <c r="J4059">
        <v>5.4</v>
      </c>
      <c r="K4059">
        <v>9</v>
      </c>
      <c r="L4059">
        <v>8.9</v>
      </c>
      <c r="M4059" s="4">
        <v>10</v>
      </c>
      <c r="N4059" t="s">
        <v>550</v>
      </c>
      <c r="O4059" t="s">
        <v>67</v>
      </c>
      <c r="P4059" s="4">
        <v>180000</v>
      </c>
      <c r="Q4059" s="3">
        <f>AVERAGE(Table1[[#This Row],[critic_score]],Table1[[#This Row],[user_score]])</f>
        <v>7.15</v>
      </c>
      <c r="R4059" s="4">
        <f>Table1[[#This Row],[user_count]]+Table1[[#This Row],[critic_count]]</f>
        <v>19</v>
      </c>
      <c r="S4059" s="2">
        <f>100000*Table1[[#This Row],[review_count]]/Table1[[#This Row],[total sales]]</f>
        <v>10.555555555555555</v>
      </c>
      <c r="T4059" s="2">
        <f>Table1[[#This Row],[total sales]]/(2017-Table1[[#This Row],[year_of_release]])</f>
        <v>12000</v>
      </c>
      <c r="U4059" s="9">
        <f>Table1[[#This Row],[na_sales]]/(2017-Table1[[#This Row],[year_of_release]])</f>
        <v>8666.6666666666661</v>
      </c>
      <c r="V4059" s="6">
        <f>Table1[[#This Row],[eu_sales]]/(2017-Table1[[#This Row],[year_of_release]])</f>
        <v>2666.6666666666665</v>
      </c>
      <c r="W4059" s="6">
        <f>Table1[[#This Row],[jp_sales]]/(2017-Table1[[#This Row],[year_of_release]])</f>
        <v>0</v>
      </c>
      <c r="X4059" s="6">
        <f>Table1[[#This Row],[other_sales]]/(2017-Table1[[#This Row],[year_of_release]])</f>
        <v>666.66666666666663</v>
      </c>
      <c r="Y4059" s="4">
        <v>495013192</v>
      </c>
      <c r="Z4059" s="4">
        <v>431019772</v>
      </c>
      <c r="AA4059" s="4">
        <v>127445000</v>
      </c>
      <c r="AB4059" s="1">
        <f>Table1[[#This Row],[na_sales]]/Table1[[#This Row],[NA population]]</f>
        <v>2.6261926369024928E-4</v>
      </c>
      <c r="AC4059" s="1">
        <f>Table1[[#This Row],[eu_sales]]/Table1[[#This Row],[Eu population]]</f>
        <v>9.2803167275583819E-5</v>
      </c>
      <c r="AD4059" s="1">
        <f>Table1[[#This Row],[jp_sales]]/Table1[[#This Row],[Jp population]]</f>
        <v>0</v>
      </c>
    </row>
    <row r="4060" spans="1:30" x14ac:dyDescent="0.25">
      <c r="A4060" t="s">
        <v>3446</v>
      </c>
      <c r="B4060" t="s">
        <v>34</v>
      </c>
      <c r="C4060">
        <v>2007</v>
      </c>
      <c r="D4060" t="s">
        <v>54</v>
      </c>
      <c r="E4060" t="s">
        <v>83</v>
      </c>
      <c r="F4060" s="4">
        <v>140000</v>
      </c>
      <c r="G4060" s="4">
        <v>20000</v>
      </c>
      <c r="H4060" s="4">
        <v>0</v>
      </c>
      <c r="I4060" s="4">
        <v>10000</v>
      </c>
      <c r="J4060">
        <v>7.1</v>
      </c>
      <c r="K4060">
        <v>37</v>
      </c>
      <c r="L4060">
        <v>6.9</v>
      </c>
      <c r="M4060" s="4">
        <v>46</v>
      </c>
      <c r="N4060" t="s">
        <v>573</v>
      </c>
      <c r="O4060" t="s">
        <v>43</v>
      </c>
      <c r="P4060" s="4">
        <v>170000</v>
      </c>
      <c r="Q4060" s="3">
        <f>AVERAGE(Table1[[#This Row],[critic_score]],Table1[[#This Row],[user_score]])</f>
        <v>7</v>
      </c>
      <c r="R4060" s="4">
        <f>Table1[[#This Row],[user_count]]+Table1[[#This Row],[critic_count]]</f>
        <v>83</v>
      </c>
      <c r="S4060" s="2">
        <f>100000*Table1[[#This Row],[review_count]]/Table1[[#This Row],[total sales]]</f>
        <v>48.823529411764703</v>
      </c>
      <c r="T4060" s="2">
        <f>Table1[[#This Row],[total sales]]/(2017-Table1[[#This Row],[year_of_release]])</f>
        <v>17000</v>
      </c>
      <c r="U4060" s="9">
        <f>Table1[[#This Row],[na_sales]]/(2017-Table1[[#This Row],[year_of_release]])</f>
        <v>14000</v>
      </c>
      <c r="V4060" s="6">
        <f>Table1[[#This Row],[eu_sales]]/(2017-Table1[[#This Row],[year_of_release]])</f>
        <v>2000</v>
      </c>
      <c r="W4060" s="6">
        <f>Table1[[#This Row],[jp_sales]]/(2017-Table1[[#This Row],[year_of_release]])</f>
        <v>0</v>
      </c>
      <c r="X4060" s="6">
        <f>Table1[[#This Row],[other_sales]]/(2017-Table1[[#This Row],[year_of_release]])</f>
        <v>1000</v>
      </c>
      <c r="Y4060" s="4">
        <v>522751172</v>
      </c>
      <c r="Z4060" s="4">
        <v>438594184</v>
      </c>
      <c r="AA4060" s="4">
        <v>128001000</v>
      </c>
      <c r="AB4060" s="1">
        <f>Table1[[#This Row],[na_sales]]/Table1[[#This Row],[NA population]]</f>
        <v>2.6781384241449389E-4</v>
      </c>
      <c r="AC4060" s="1">
        <f>Table1[[#This Row],[eu_sales]]/Table1[[#This Row],[Eu population]]</f>
        <v>4.560023987914988E-5</v>
      </c>
      <c r="AD4060" s="1">
        <f>Table1[[#This Row],[jp_sales]]/Table1[[#This Row],[Jp population]]</f>
        <v>0</v>
      </c>
    </row>
    <row r="4061" spans="1:30" x14ac:dyDescent="0.25">
      <c r="A4061" t="s">
        <v>3450</v>
      </c>
      <c r="B4061" t="s">
        <v>892</v>
      </c>
      <c r="C4061">
        <v>2012</v>
      </c>
      <c r="D4061" t="s">
        <v>40</v>
      </c>
      <c r="E4061" t="s">
        <v>198</v>
      </c>
      <c r="F4061" s="4">
        <v>70000</v>
      </c>
      <c r="G4061" s="4">
        <v>70000</v>
      </c>
      <c r="H4061" s="4">
        <v>0</v>
      </c>
      <c r="I4061" s="4">
        <v>30000</v>
      </c>
      <c r="J4061">
        <v>6.4</v>
      </c>
      <c r="K4061">
        <v>19</v>
      </c>
      <c r="L4061">
        <v>6.8</v>
      </c>
      <c r="M4061" s="4">
        <v>21</v>
      </c>
      <c r="N4061" t="s">
        <v>184</v>
      </c>
      <c r="O4061" t="s">
        <v>84</v>
      </c>
      <c r="P4061" s="4">
        <v>170000</v>
      </c>
      <c r="Q4061" s="3">
        <f>AVERAGE(Table1[[#This Row],[critic_score]],Table1[[#This Row],[user_score]])</f>
        <v>6.6</v>
      </c>
      <c r="R4061" s="4">
        <f>Table1[[#This Row],[user_count]]+Table1[[#This Row],[critic_count]]</f>
        <v>40</v>
      </c>
      <c r="S4061" s="2">
        <f>100000*Table1[[#This Row],[review_count]]/Table1[[#This Row],[total sales]]</f>
        <v>23.529411764705884</v>
      </c>
      <c r="T4061" s="2">
        <f>Table1[[#This Row],[total sales]]/(2017-Table1[[#This Row],[year_of_release]])</f>
        <v>34000</v>
      </c>
      <c r="U4061" s="9">
        <f>Table1[[#This Row],[na_sales]]/(2017-Table1[[#This Row],[year_of_release]])</f>
        <v>14000</v>
      </c>
      <c r="V4061" s="6">
        <f>Table1[[#This Row],[eu_sales]]/(2017-Table1[[#This Row],[year_of_release]])</f>
        <v>14000</v>
      </c>
      <c r="W4061" s="6">
        <f>Table1[[#This Row],[jp_sales]]/(2017-Table1[[#This Row],[year_of_release]])</f>
        <v>0</v>
      </c>
      <c r="X4061" s="6">
        <f>Table1[[#This Row],[other_sales]]/(2017-Table1[[#This Row],[year_of_release]])</f>
        <v>6000</v>
      </c>
      <c r="Y4061" s="4">
        <v>551484507</v>
      </c>
      <c r="Z4061" s="4">
        <v>441417242</v>
      </c>
      <c r="AA4061" s="4">
        <v>127629000</v>
      </c>
      <c r="AB4061" s="1">
        <f>Table1[[#This Row],[na_sales]]/Table1[[#This Row],[NA population]]</f>
        <v>1.2693012969809504E-4</v>
      </c>
      <c r="AC4061" s="1">
        <f>Table1[[#This Row],[eu_sales]]/Table1[[#This Row],[Eu population]]</f>
        <v>1.585801217977797E-4</v>
      </c>
      <c r="AD4061" s="1">
        <f>Table1[[#This Row],[jp_sales]]/Table1[[#This Row],[Jp population]]</f>
        <v>0</v>
      </c>
    </row>
    <row r="4062" spans="1:30" x14ac:dyDescent="0.25">
      <c r="A4062" t="s">
        <v>2357</v>
      </c>
      <c r="B4062" t="s">
        <v>26</v>
      </c>
      <c r="C4062">
        <v>2005</v>
      </c>
      <c r="D4062" t="s">
        <v>40</v>
      </c>
      <c r="E4062" t="s">
        <v>431</v>
      </c>
      <c r="F4062" s="4">
        <v>150000</v>
      </c>
      <c r="G4062" s="4">
        <v>10000</v>
      </c>
      <c r="H4062" s="4">
        <v>0</v>
      </c>
      <c r="I4062" s="4">
        <v>10000</v>
      </c>
      <c r="J4062">
        <v>6.5</v>
      </c>
      <c r="K4062">
        <v>20</v>
      </c>
      <c r="L4062">
        <v>7.5</v>
      </c>
      <c r="M4062" s="4">
        <v>4</v>
      </c>
      <c r="N4062" t="s">
        <v>635</v>
      </c>
      <c r="O4062" t="s">
        <v>84</v>
      </c>
      <c r="P4062" s="4">
        <v>170000</v>
      </c>
      <c r="Q4062" s="3">
        <f>AVERAGE(Table1[[#This Row],[critic_score]],Table1[[#This Row],[user_score]])</f>
        <v>7</v>
      </c>
      <c r="R4062" s="4">
        <f>Table1[[#This Row],[user_count]]+Table1[[#This Row],[critic_count]]</f>
        <v>24</v>
      </c>
      <c r="S4062" s="2">
        <f>100000*Table1[[#This Row],[review_count]]/Table1[[#This Row],[total sales]]</f>
        <v>14.117647058823529</v>
      </c>
      <c r="T4062" s="2">
        <f>Table1[[#This Row],[total sales]]/(2017-Table1[[#This Row],[year_of_release]])</f>
        <v>14166.666666666666</v>
      </c>
      <c r="U4062" s="9">
        <f>Table1[[#This Row],[na_sales]]/(2017-Table1[[#This Row],[year_of_release]])</f>
        <v>12500</v>
      </c>
      <c r="V4062" s="6">
        <f>Table1[[#This Row],[eu_sales]]/(2017-Table1[[#This Row],[year_of_release]])</f>
        <v>833.33333333333337</v>
      </c>
      <c r="W4062" s="6">
        <f>Table1[[#This Row],[jp_sales]]/(2017-Table1[[#This Row],[year_of_release]])</f>
        <v>0</v>
      </c>
      <c r="X4062" s="6">
        <f>Table1[[#This Row],[other_sales]]/(2017-Table1[[#This Row],[year_of_release]])</f>
        <v>833.33333333333337</v>
      </c>
      <c r="Y4062" s="4">
        <v>511054143</v>
      </c>
      <c r="Z4062" s="4">
        <v>435713800</v>
      </c>
      <c r="AA4062" s="4">
        <v>127773000</v>
      </c>
      <c r="AB4062" s="1">
        <f>Table1[[#This Row],[na_sales]]/Table1[[#This Row],[NA population]]</f>
        <v>2.9351097541146435E-4</v>
      </c>
      <c r="AC4062" s="1">
        <f>Table1[[#This Row],[eu_sales]]/Table1[[#This Row],[Eu population]]</f>
        <v>2.2950845256679959E-5</v>
      </c>
      <c r="AD4062" s="1">
        <f>Table1[[#This Row],[jp_sales]]/Table1[[#This Row],[Jp population]]</f>
        <v>0</v>
      </c>
    </row>
    <row r="4063" spans="1:30" x14ac:dyDescent="0.25">
      <c r="A4063" t="s">
        <v>3456</v>
      </c>
      <c r="B4063" t="s">
        <v>892</v>
      </c>
      <c r="C4063">
        <v>2015</v>
      </c>
      <c r="D4063" t="s">
        <v>40</v>
      </c>
      <c r="E4063" t="s">
        <v>2770</v>
      </c>
      <c r="F4063" s="4">
        <v>40000</v>
      </c>
      <c r="G4063" s="4">
        <v>20000</v>
      </c>
      <c r="H4063" s="4">
        <v>90000</v>
      </c>
      <c r="I4063" s="4">
        <v>20000</v>
      </c>
      <c r="J4063">
        <v>7.1</v>
      </c>
      <c r="K4063">
        <v>4</v>
      </c>
      <c r="L4063">
        <v>7.4</v>
      </c>
      <c r="M4063" s="4">
        <v>34</v>
      </c>
      <c r="N4063" t="s">
        <v>3457</v>
      </c>
      <c r="O4063" t="s">
        <v>43</v>
      </c>
      <c r="P4063" s="4">
        <v>170000</v>
      </c>
      <c r="Q4063" s="3">
        <f>AVERAGE(Table1[[#This Row],[critic_score]],Table1[[#This Row],[user_score]])</f>
        <v>7.25</v>
      </c>
      <c r="R4063" s="4">
        <f>Table1[[#This Row],[user_count]]+Table1[[#This Row],[critic_count]]</f>
        <v>38</v>
      </c>
      <c r="S4063" s="2">
        <f>100000*Table1[[#This Row],[review_count]]/Table1[[#This Row],[total sales]]</f>
        <v>22.352941176470587</v>
      </c>
      <c r="T4063" s="2">
        <f>Table1[[#This Row],[total sales]]/(2017-Table1[[#This Row],[year_of_release]])</f>
        <v>85000</v>
      </c>
      <c r="U4063" s="9">
        <f>Table1[[#This Row],[na_sales]]/(2017-Table1[[#This Row],[year_of_release]])</f>
        <v>20000</v>
      </c>
      <c r="V4063" s="6">
        <f>Table1[[#This Row],[eu_sales]]/(2017-Table1[[#This Row],[year_of_release]])</f>
        <v>10000</v>
      </c>
      <c r="W4063" s="6">
        <f>Table1[[#This Row],[jp_sales]]/(2017-Table1[[#This Row],[year_of_release]])</f>
        <v>45000</v>
      </c>
      <c r="X4063" s="6">
        <f>Table1[[#This Row],[other_sales]]/(2017-Table1[[#This Row],[year_of_release]])</f>
        <v>10000</v>
      </c>
      <c r="Y4063" s="4">
        <v>567732286</v>
      </c>
      <c r="Z4063" s="4">
        <v>444588718</v>
      </c>
      <c r="AA4063" s="4">
        <v>127141000</v>
      </c>
      <c r="AB4063" s="1">
        <f>Table1[[#This Row],[na_sales]]/Table1[[#This Row],[NA population]]</f>
        <v>7.0455742937966358E-5</v>
      </c>
      <c r="AC4063" s="1">
        <f>Table1[[#This Row],[eu_sales]]/Table1[[#This Row],[Eu population]]</f>
        <v>4.4985397042846236E-5</v>
      </c>
      <c r="AD4063" s="1">
        <f>Table1[[#This Row],[jp_sales]]/Table1[[#This Row],[Jp population]]</f>
        <v>7.078755082939414E-4</v>
      </c>
    </row>
    <row r="4064" spans="1:30" x14ac:dyDescent="0.25">
      <c r="A4064" t="s">
        <v>1542</v>
      </c>
      <c r="B4064" t="s">
        <v>69</v>
      </c>
      <c r="C4064">
        <v>2011</v>
      </c>
      <c r="D4064" t="s">
        <v>96</v>
      </c>
      <c r="E4064" t="s">
        <v>267</v>
      </c>
      <c r="F4064" s="4">
        <v>430000</v>
      </c>
      <c r="G4064" s="4">
        <v>190000</v>
      </c>
      <c r="H4064" s="4">
        <v>140000</v>
      </c>
      <c r="I4064" s="4">
        <v>60000</v>
      </c>
      <c r="J4064">
        <v>7.5</v>
      </c>
      <c r="K4064">
        <v>33</v>
      </c>
      <c r="L4064">
        <v>7.6</v>
      </c>
      <c r="M4064" s="4">
        <v>197</v>
      </c>
      <c r="N4064" t="s">
        <v>810</v>
      </c>
      <c r="O4064" t="s">
        <v>67</v>
      </c>
      <c r="P4064" s="4">
        <v>820000</v>
      </c>
      <c r="Q4064" s="3">
        <f>AVERAGE(Table1[[#This Row],[critic_score]],Table1[[#This Row],[user_score]])</f>
        <v>7.55</v>
      </c>
      <c r="R4064" s="4">
        <f>Table1[[#This Row],[user_count]]+Table1[[#This Row],[critic_count]]</f>
        <v>230</v>
      </c>
      <c r="S4064" s="2">
        <f>100000*Table1[[#This Row],[review_count]]/Table1[[#This Row],[total sales]]</f>
        <v>28.048780487804876</v>
      </c>
      <c r="T4064" s="2">
        <f>Table1[[#This Row],[total sales]]/(2017-Table1[[#This Row],[year_of_release]])</f>
        <v>136666.66666666666</v>
      </c>
      <c r="U4064" s="9">
        <f>Table1[[#This Row],[na_sales]]/(2017-Table1[[#This Row],[year_of_release]])</f>
        <v>71666.666666666672</v>
      </c>
      <c r="V4064" s="6">
        <f>Table1[[#This Row],[eu_sales]]/(2017-Table1[[#This Row],[year_of_release]])</f>
        <v>31666.666666666668</v>
      </c>
      <c r="W4064" s="6">
        <f>Table1[[#This Row],[jp_sales]]/(2017-Table1[[#This Row],[year_of_release]])</f>
        <v>23333.333333333332</v>
      </c>
      <c r="X4064" s="6">
        <f>Table1[[#This Row],[other_sales]]/(2017-Table1[[#This Row],[year_of_release]])</f>
        <v>10000</v>
      </c>
      <c r="Y4064" s="4">
        <v>545961365</v>
      </c>
      <c r="Z4064" s="4">
        <v>440756453</v>
      </c>
      <c r="AA4064" s="4">
        <v>127833000</v>
      </c>
      <c r="AB4064" s="1">
        <f>Table1[[#This Row],[na_sales]]/Table1[[#This Row],[NA population]]</f>
        <v>7.8760151828692127E-4</v>
      </c>
      <c r="AC4064" s="1">
        <f>Table1[[#This Row],[eu_sales]]/Table1[[#This Row],[Eu population]]</f>
        <v>4.3107706922217203E-4</v>
      </c>
      <c r="AD4064" s="1">
        <f>Table1[[#This Row],[jp_sales]]/Table1[[#This Row],[Jp population]]</f>
        <v>1.0951788661769653E-3</v>
      </c>
    </row>
    <row r="4065" spans="1:30" x14ac:dyDescent="0.25">
      <c r="A4065" t="s">
        <v>2546</v>
      </c>
      <c r="B4065" t="s">
        <v>118</v>
      </c>
      <c r="C4065">
        <v>2007</v>
      </c>
      <c r="D4065" t="s">
        <v>40</v>
      </c>
      <c r="E4065" t="s">
        <v>55</v>
      </c>
      <c r="F4065" s="4">
        <v>160000</v>
      </c>
      <c r="G4065" s="4">
        <v>0</v>
      </c>
      <c r="H4065" s="4">
        <v>0</v>
      </c>
      <c r="I4065" s="4">
        <v>10000</v>
      </c>
      <c r="J4065">
        <v>5.8</v>
      </c>
      <c r="K4065">
        <v>7</v>
      </c>
      <c r="L4065">
        <v>4.4000000000000004</v>
      </c>
      <c r="M4065" s="4">
        <v>9</v>
      </c>
      <c r="N4065" t="s">
        <v>1534</v>
      </c>
      <c r="O4065" t="s">
        <v>84</v>
      </c>
      <c r="P4065" s="4">
        <v>170000</v>
      </c>
      <c r="Q4065" s="3">
        <f>AVERAGE(Table1[[#This Row],[critic_score]],Table1[[#This Row],[user_score]])</f>
        <v>5.0999999999999996</v>
      </c>
      <c r="R4065" s="4">
        <f>Table1[[#This Row],[user_count]]+Table1[[#This Row],[critic_count]]</f>
        <v>16</v>
      </c>
      <c r="S4065" s="2">
        <f>100000*Table1[[#This Row],[review_count]]/Table1[[#This Row],[total sales]]</f>
        <v>9.4117647058823533</v>
      </c>
      <c r="T4065" s="2">
        <f>Table1[[#This Row],[total sales]]/(2017-Table1[[#This Row],[year_of_release]])</f>
        <v>17000</v>
      </c>
      <c r="U4065" s="9">
        <f>Table1[[#This Row],[na_sales]]/(2017-Table1[[#This Row],[year_of_release]])</f>
        <v>16000</v>
      </c>
      <c r="V4065" s="6">
        <f>Table1[[#This Row],[eu_sales]]/(2017-Table1[[#This Row],[year_of_release]])</f>
        <v>0</v>
      </c>
      <c r="W4065" s="6">
        <f>Table1[[#This Row],[jp_sales]]/(2017-Table1[[#This Row],[year_of_release]])</f>
        <v>0</v>
      </c>
      <c r="X4065" s="6">
        <f>Table1[[#This Row],[other_sales]]/(2017-Table1[[#This Row],[year_of_release]])</f>
        <v>1000</v>
      </c>
      <c r="Y4065" s="4">
        <v>522751172</v>
      </c>
      <c r="Z4065" s="4">
        <v>438594184</v>
      </c>
      <c r="AA4065" s="4">
        <v>128001000</v>
      </c>
      <c r="AB4065" s="1">
        <f>Table1[[#This Row],[na_sales]]/Table1[[#This Row],[NA population]]</f>
        <v>3.0607296275942162E-4</v>
      </c>
      <c r="AC4065" s="1">
        <f>Table1[[#This Row],[eu_sales]]/Table1[[#This Row],[Eu population]]</f>
        <v>0</v>
      </c>
      <c r="AD4065" s="1">
        <f>Table1[[#This Row],[jp_sales]]/Table1[[#This Row],[Jp population]]</f>
        <v>0</v>
      </c>
    </row>
    <row r="4066" spans="1:30" x14ac:dyDescent="0.25">
      <c r="A4066" t="s">
        <v>1119</v>
      </c>
      <c r="B4066" t="s">
        <v>39</v>
      </c>
      <c r="C4066">
        <v>2011</v>
      </c>
      <c r="D4066" t="s">
        <v>96</v>
      </c>
      <c r="E4066" t="s">
        <v>267</v>
      </c>
      <c r="F4066" s="4">
        <v>290000</v>
      </c>
      <c r="G4066" s="4">
        <v>180000</v>
      </c>
      <c r="H4066" s="4">
        <v>670000</v>
      </c>
      <c r="I4066" s="4">
        <v>90000</v>
      </c>
      <c r="J4066">
        <v>7.8</v>
      </c>
      <c r="K4066">
        <v>65</v>
      </c>
      <c r="L4066">
        <v>8.1999999999999993</v>
      </c>
      <c r="M4066" s="4">
        <v>468</v>
      </c>
      <c r="N4066" t="s">
        <v>810</v>
      </c>
      <c r="O4066" t="s">
        <v>67</v>
      </c>
      <c r="P4066" s="4">
        <v>1230000</v>
      </c>
      <c r="Q4066" s="3">
        <f>AVERAGE(Table1[[#This Row],[critic_score]],Table1[[#This Row],[user_score]])</f>
        <v>8</v>
      </c>
      <c r="R4066" s="4">
        <f>Table1[[#This Row],[user_count]]+Table1[[#This Row],[critic_count]]</f>
        <v>533</v>
      </c>
      <c r="S4066" s="2">
        <f>100000*Table1[[#This Row],[review_count]]/Table1[[#This Row],[total sales]]</f>
        <v>43.333333333333336</v>
      </c>
      <c r="T4066" s="2">
        <f>Table1[[#This Row],[total sales]]/(2017-Table1[[#This Row],[year_of_release]])</f>
        <v>205000</v>
      </c>
      <c r="U4066" s="9">
        <f>Table1[[#This Row],[na_sales]]/(2017-Table1[[#This Row],[year_of_release]])</f>
        <v>48333.333333333336</v>
      </c>
      <c r="V4066" s="6">
        <f>Table1[[#This Row],[eu_sales]]/(2017-Table1[[#This Row],[year_of_release]])</f>
        <v>30000</v>
      </c>
      <c r="W4066" s="6">
        <f>Table1[[#This Row],[jp_sales]]/(2017-Table1[[#This Row],[year_of_release]])</f>
        <v>111666.66666666667</v>
      </c>
      <c r="X4066" s="6">
        <f>Table1[[#This Row],[other_sales]]/(2017-Table1[[#This Row],[year_of_release]])</f>
        <v>15000</v>
      </c>
      <c r="Y4066" s="4">
        <v>545961365</v>
      </c>
      <c r="Z4066" s="4">
        <v>440756453</v>
      </c>
      <c r="AA4066" s="4">
        <v>127833000</v>
      </c>
      <c r="AB4066" s="1">
        <f>Table1[[#This Row],[na_sales]]/Table1[[#This Row],[NA population]]</f>
        <v>5.3117311698420273E-4</v>
      </c>
      <c r="AC4066" s="1">
        <f>Table1[[#This Row],[eu_sales]]/Table1[[#This Row],[Eu population]]</f>
        <v>4.0838880242100506E-4</v>
      </c>
      <c r="AD4066" s="1">
        <f>Table1[[#This Row],[jp_sales]]/Table1[[#This Row],[Jp population]]</f>
        <v>5.2412131452754763E-3</v>
      </c>
    </row>
    <row r="4067" spans="1:30" x14ac:dyDescent="0.25">
      <c r="A4067" t="s">
        <v>3267</v>
      </c>
      <c r="B4067" t="s">
        <v>39</v>
      </c>
      <c r="C4067">
        <v>2011</v>
      </c>
      <c r="D4067" t="s">
        <v>29</v>
      </c>
      <c r="E4067" t="s">
        <v>425</v>
      </c>
      <c r="F4067" s="4">
        <v>160000</v>
      </c>
      <c r="G4067" s="4">
        <v>0</v>
      </c>
      <c r="H4067" s="4">
        <v>0</v>
      </c>
      <c r="I4067" s="4">
        <v>10000</v>
      </c>
      <c r="J4067">
        <v>8.1999999999999993</v>
      </c>
      <c r="K4067">
        <v>11</v>
      </c>
      <c r="L4067">
        <v>7.3</v>
      </c>
      <c r="M4067" s="4">
        <v>18</v>
      </c>
      <c r="N4067" t="s">
        <v>3268</v>
      </c>
      <c r="O4067" t="s">
        <v>67</v>
      </c>
      <c r="P4067" s="4">
        <v>170000</v>
      </c>
      <c r="Q4067" s="3">
        <f>AVERAGE(Table1[[#This Row],[critic_score]],Table1[[#This Row],[user_score]])</f>
        <v>7.75</v>
      </c>
      <c r="R4067" s="4">
        <f>Table1[[#This Row],[user_count]]+Table1[[#This Row],[critic_count]]</f>
        <v>29</v>
      </c>
      <c r="S4067" s="2">
        <f>100000*Table1[[#This Row],[review_count]]/Table1[[#This Row],[total sales]]</f>
        <v>17.058823529411764</v>
      </c>
      <c r="T4067" s="2">
        <f>Table1[[#This Row],[total sales]]/(2017-Table1[[#This Row],[year_of_release]])</f>
        <v>28333.333333333332</v>
      </c>
      <c r="U4067" s="9">
        <f>Table1[[#This Row],[na_sales]]/(2017-Table1[[#This Row],[year_of_release]])</f>
        <v>26666.666666666668</v>
      </c>
      <c r="V4067" s="6">
        <f>Table1[[#This Row],[eu_sales]]/(2017-Table1[[#This Row],[year_of_release]])</f>
        <v>0</v>
      </c>
      <c r="W4067" s="6">
        <f>Table1[[#This Row],[jp_sales]]/(2017-Table1[[#This Row],[year_of_release]])</f>
        <v>0</v>
      </c>
      <c r="X4067" s="6">
        <f>Table1[[#This Row],[other_sales]]/(2017-Table1[[#This Row],[year_of_release]])</f>
        <v>1666.6666666666667</v>
      </c>
      <c r="Y4067" s="4">
        <v>545961365</v>
      </c>
      <c r="Z4067" s="4">
        <v>440756453</v>
      </c>
      <c r="AA4067" s="4">
        <v>127833000</v>
      </c>
      <c r="AB4067" s="1">
        <f>Table1[[#This Row],[na_sales]]/Table1[[#This Row],[NA population]]</f>
        <v>2.9306103006024976E-4</v>
      </c>
      <c r="AC4067" s="1">
        <f>Table1[[#This Row],[eu_sales]]/Table1[[#This Row],[Eu population]]</f>
        <v>0</v>
      </c>
      <c r="AD4067" s="1">
        <f>Table1[[#This Row],[jp_sales]]/Table1[[#This Row],[Jp population]]</f>
        <v>0</v>
      </c>
    </row>
    <row r="4068" spans="1:30" x14ac:dyDescent="0.25">
      <c r="A4068" t="s">
        <v>3225</v>
      </c>
      <c r="B4068" t="s">
        <v>39</v>
      </c>
      <c r="C4068">
        <v>2007</v>
      </c>
      <c r="D4068" t="s">
        <v>19</v>
      </c>
      <c r="E4068" t="s">
        <v>41</v>
      </c>
      <c r="F4068" s="4">
        <v>160000</v>
      </c>
      <c r="G4068" s="4">
        <v>0</v>
      </c>
      <c r="H4068" s="4">
        <v>0</v>
      </c>
      <c r="I4068" s="4">
        <v>10000</v>
      </c>
      <c r="J4068">
        <v>8.1</v>
      </c>
      <c r="K4068">
        <v>9</v>
      </c>
      <c r="L4068">
        <v>7.1</v>
      </c>
      <c r="M4068" s="4">
        <v>8</v>
      </c>
      <c r="N4068" t="s">
        <v>2393</v>
      </c>
      <c r="O4068" t="s">
        <v>21</v>
      </c>
      <c r="P4068" s="4">
        <v>170000</v>
      </c>
      <c r="Q4068" s="3">
        <f>AVERAGE(Table1[[#This Row],[critic_score]],Table1[[#This Row],[user_score]])</f>
        <v>7.6</v>
      </c>
      <c r="R4068" s="4">
        <f>Table1[[#This Row],[user_count]]+Table1[[#This Row],[critic_count]]</f>
        <v>17</v>
      </c>
      <c r="S4068" s="2">
        <f>100000*Table1[[#This Row],[review_count]]/Table1[[#This Row],[total sales]]</f>
        <v>10</v>
      </c>
      <c r="T4068" s="2">
        <f>Table1[[#This Row],[total sales]]/(2017-Table1[[#This Row],[year_of_release]])</f>
        <v>17000</v>
      </c>
      <c r="U4068" s="9">
        <f>Table1[[#This Row],[na_sales]]/(2017-Table1[[#This Row],[year_of_release]])</f>
        <v>16000</v>
      </c>
      <c r="V4068" s="6">
        <f>Table1[[#This Row],[eu_sales]]/(2017-Table1[[#This Row],[year_of_release]])</f>
        <v>0</v>
      </c>
      <c r="W4068" s="6">
        <f>Table1[[#This Row],[jp_sales]]/(2017-Table1[[#This Row],[year_of_release]])</f>
        <v>0</v>
      </c>
      <c r="X4068" s="6">
        <f>Table1[[#This Row],[other_sales]]/(2017-Table1[[#This Row],[year_of_release]])</f>
        <v>1000</v>
      </c>
      <c r="Y4068" s="4">
        <v>522751172</v>
      </c>
      <c r="Z4068" s="4">
        <v>438594184</v>
      </c>
      <c r="AA4068" s="4">
        <v>128001000</v>
      </c>
      <c r="AB4068" s="1">
        <f>Table1[[#This Row],[na_sales]]/Table1[[#This Row],[NA population]]</f>
        <v>3.0607296275942162E-4</v>
      </c>
      <c r="AC4068" s="1">
        <f>Table1[[#This Row],[eu_sales]]/Table1[[#This Row],[Eu population]]</f>
        <v>0</v>
      </c>
      <c r="AD4068" s="1">
        <f>Table1[[#This Row],[jp_sales]]/Table1[[#This Row],[Jp population]]</f>
        <v>0</v>
      </c>
    </row>
    <row r="4069" spans="1:30" x14ac:dyDescent="0.25">
      <c r="A4069" t="s">
        <v>3136</v>
      </c>
      <c r="B4069" t="s">
        <v>39</v>
      </c>
      <c r="C4069">
        <v>2012</v>
      </c>
      <c r="D4069" t="s">
        <v>23</v>
      </c>
      <c r="E4069" t="s">
        <v>981</v>
      </c>
      <c r="F4069" s="4">
        <v>20000</v>
      </c>
      <c r="G4069" s="4">
        <v>120000</v>
      </c>
      <c r="H4069" s="4">
        <v>0</v>
      </c>
      <c r="I4069" s="4">
        <v>30000</v>
      </c>
      <c r="J4069">
        <v>7.5</v>
      </c>
      <c r="K4069">
        <v>27</v>
      </c>
      <c r="L4069">
        <v>6.3</v>
      </c>
      <c r="M4069" s="4">
        <v>43</v>
      </c>
      <c r="N4069" t="s">
        <v>981</v>
      </c>
      <c r="O4069" t="s">
        <v>84</v>
      </c>
      <c r="P4069" s="4">
        <v>170000</v>
      </c>
      <c r="Q4069" s="3">
        <f>AVERAGE(Table1[[#This Row],[critic_score]],Table1[[#This Row],[user_score]])</f>
        <v>6.9</v>
      </c>
      <c r="R4069" s="4">
        <f>Table1[[#This Row],[user_count]]+Table1[[#This Row],[critic_count]]</f>
        <v>70</v>
      </c>
      <c r="S4069" s="2">
        <f>100000*Table1[[#This Row],[review_count]]/Table1[[#This Row],[total sales]]</f>
        <v>41.176470588235297</v>
      </c>
      <c r="T4069" s="2">
        <f>Table1[[#This Row],[total sales]]/(2017-Table1[[#This Row],[year_of_release]])</f>
        <v>34000</v>
      </c>
      <c r="U4069" s="9">
        <f>Table1[[#This Row],[na_sales]]/(2017-Table1[[#This Row],[year_of_release]])</f>
        <v>4000</v>
      </c>
      <c r="V4069" s="6">
        <f>Table1[[#This Row],[eu_sales]]/(2017-Table1[[#This Row],[year_of_release]])</f>
        <v>24000</v>
      </c>
      <c r="W4069" s="6">
        <f>Table1[[#This Row],[jp_sales]]/(2017-Table1[[#This Row],[year_of_release]])</f>
        <v>0</v>
      </c>
      <c r="X4069" s="6">
        <f>Table1[[#This Row],[other_sales]]/(2017-Table1[[#This Row],[year_of_release]])</f>
        <v>6000</v>
      </c>
      <c r="Y4069" s="4">
        <v>551484507</v>
      </c>
      <c r="Z4069" s="4">
        <v>441417242</v>
      </c>
      <c r="AA4069" s="4">
        <v>127629000</v>
      </c>
      <c r="AB4069" s="1">
        <f>Table1[[#This Row],[na_sales]]/Table1[[#This Row],[NA population]]</f>
        <v>3.6265751342312869E-5</v>
      </c>
      <c r="AC4069" s="1">
        <f>Table1[[#This Row],[eu_sales]]/Table1[[#This Row],[Eu population]]</f>
        <v>2.7185163736762237E-4</v>
      </c>
      <c r="AD4069" s="1">
        <f>Table1[[#This Row],[jp_sales]]/Table1[[#This Row],[Jp population]]</f>
        <v>0</v>
      </c>
    </row>
    <row r="4070" spans="1:30" x14ac:dyDescent="0.25">
      <c r="A4070" t="s">
        <v>3477</v>
      </c>
      <c r="B4070" t="s">
        <v>34</v>
      </c>
      <c r="C4070">
        <v>2007</v>
      </c>
      <c r="D4070" t="s">
        <v>19</v>
      </c>
      <c r="E4070" t="s">
        <v>41</v>
      </c>
      <c r="F4070" s="4">
        <v>160000</v>
      </c>
      <c r="G4070" s="4">
        <v>0</v>
      </c>
      <c r="H4070" s="4">
        <v>0</v>
      </c>
      <c r="I4070" s="4">
        <v>10000</v>
      </c>
      <c r="J4070">
        <v>8.1</v>
      </c>
      <c r="K4070">
        <v>21</v>
      </c>
      <c r="L4070">
        <v>6.9</v>
      </c>
      <c r="M4070" s="4">
        <v>16</v>
      </c>
      <c r="N4070" t="s">
        <v>306</v>
      </c>
      <c r="O4070" t="s">
        <v>21</v>
      </c>
      <c r="P4070" s="4">
        <v>170000</v>
      </c>
      <c r="Q4070" s="3">
        <f>AVERAGE(Table1[[#This Row],[critic_score]],Table1[[#This Row],[user_score]])</f>
        <v>7.5</v>
      </c>
      <c r="R4070" s="4">
        <f>Table1[[#This Row],[user_count]]+Table1[[#This Row],[critic_count]]</f>
        <v>37</v>
      </c>
      <c r="S4070" s="2">
        <f>100000*Table1[[#This Row],[review_count]]/Table1[[#This Row],[total sales]]</f>
        <v>21.764705882352942</v>
      </c>
      <c r="T4070" s="2">
        <f>Table1[[#This Row],[total sales]]/(2017-Table1[[#This Row],[year_of_release]])</f>
        <v>17000</v>
      </c>
      <c r="U4070" s="9">
        <f>Table1[[#This Row],[na_sales]]/(2017-Table1[[#This Row],[year_of_release]])</f>
        <v>16000</v>
      </c>
      <c r="V4070" s="6">
        <f>Table1[[#This Row],[eu_sales]]/(2017-Table1[[#This Row],[year_of_release]])</f>
        <v>0</v>
      </c>
      <c r="W4070" s="6">
        <f>Table1[[#This Row],[jp_sales]]/(2017-Table1[[#This Row],[year_of_release]])</f>
        <v>0</v>
      </c>
      <c r="X4070" s="6">
        <f>Table1[[#This Row],[other_sales]]/(2017-Table1[[#This Row],[year_of_release]])</f>
        <v>1000</v>
      </c>
      <c r="Y4070" s="4">
        <v>522751172</v>
      </c>
      <c r="Z4070" s="4">
        <v>438594184</v>
      </c>
      <c r="AA4070" s="4">
        <v>128001000</v>
      </c>
      <c r="AB4070" s="1">
        <f>Table1[[#This Row],[na_sales]]/Table1[[#This Row],[NA population]]</f>
        <v>3.0607296275942162E-4</v>
      </c>
      <c r="AC4070" s="1">
        <f>Table1[[#This Row],[eu_sales]]/Table1[[#This Row],[Eu population]]</f>
        <v>0</v>
      </c>
      <c r="AD4070" s="1">
        <f>Table1[[#This Row],[jp_sales]]/Table1[[#This Row],[Jp population]]</f>
        <v>0</v>
      </c>
    </row>
    <row r="4071" spans="1:30" x14ac:dyDescent="0.25">
      <c r="A4071" t="s">
        <v>2407</v>
      </c>
      <c r="B4071" t="s">
        <v>39</v>
      </c>
      <c r="C4071">
        <v>2010</v>
      </c>
      <c r="D4071" t="s">
        <v>40</v>
      </c>
      <c r="E4071" t="s">
        <v>55</v>
      </c>
      <c r="F4071" s="4">
        <v>120000</v>
      </c>
      <c r="G4071" s="4">
        <v>30000</v>
      </c>
      <c r="H4071" s="4">
        <v>0</v>
      </c>
      <c r="I4071" s="4">
        <v>20000</v>
      </c>
      <c r="J4071">
        <v>5.0999999999999996</v>
      </c>
      <c r="K4071">
        <v>18</v>
      </c>
      <c r="L4071">
        <v>7</v>
      </c>
      <c r="M4071" s="4">
        <v>6</v>
      </c>
      <c r="N4071" t="s">
        <v>1989</v>
      </c>
      <c r="O4071" t="s">
        <v>84</v>
      </c>
      <c r="P4071" s="4">
        <v>170000</v>
      </c>
      <c r="Q4071" s="3">
        <f>AVERAGE(Table1[[#This Row],[critic_score]],Table1[[#This Row],[user_score]])</f>
        <v>6.05</v>
      </c>
      <c r="R4071" s="4">
        <f>Table1[[#This Row],[user_count]]+Table1[[#This Row],[critic_count]]</f>
        <v>24</v>
      </c>
      <c r="S4071" s="2">
        <f>100000*Table1[[#This Row],[review_count]]/Table1[[#This Row],[total sales]]</f>
        <v>14.117647058823529</v>
      </c>
      <c r="T4071" s="2">
        <f>Table1[[#This Row],[total sales]]/(2017-Table1[[#This Row],[year_of_release]])</f>
        <v>24285.714285714286</v>
      </c>
      <c r="U4071" s="9">
        <f>Table1[[#This Row],[na_sales]]/(2017-Table1[[#This Row],[year_of_release]])</f>
        <v>17142.857142857141</v>
      </c>
      <c r="V4071" s="6">
        <f>Table1[[#This Row],[eu_sales]]/(2017-Table1[[#This Row],[year_of_release]])</f>
        <v>4285.7142857142853</v>
      </c>
      <c r="W4071" s="6">
        <f>Table1[[#This Row],[jp_sales]]/(2017-Table1[[#This Row],[year_of_release]])</f>
        <v>0</v>
      </c>
      <c r="X4071" s="6">
        <f>Table1[[#This Row],[other_sales]]/(2017-Table1[[#This Row],[year_of_release]])</f>
        <v>2857.1428571428573</v>
      </c>
      <c r="Y4071" s="4">
        <v>540520772</v>
      </c>
      <c r="Z4071" s="4">
        <v>441654761</v>
      </c>
      <c r="AA4071" s="4">
        <v>128070000</v>
      </c>
      <c r="AB4071" s="1">
        <f>Table1[[#This Row],[na_sales]]/Table1[[#This Row],[NA population]]</f>
        <v>2.2200811923653511E-4</v>
      </c>
      <c r="AC4071" s="1">
        <f>Table1[[#This Row],[eu_sales]]/Table1[[#This Row],[Eu population]]</f>
        <v>6.7926359340208725E-5</v>
      </c>
      <c r="AD4071" s="1">
        <f>Table1[[#This Row],[jp_sales]]/Table1[[#This Row],[Jp population]]</f>
        <v>0</v>
      </c>
    </row>
    <row r="4072" spans="1:30" x14ac:dyDescent="0.25">
      <c r="A4072" t="s">
        <v>2060</v>
      </c>
      <c r="B4072" t="s">
        <v>34</v>
      </c>
      <c r="C4072">
        <v>2010</v>
      </c>
      <c r="D4072" t="s">
        <v>40</v>
      </c>
      <c r="E4072" t="s">
        <v>642</v>
      </c>
      <c r="F4072" s="4">
        <v>110000</v>
      </c>
      <c r="G4072" s="4">
        <v>30000</v>
      </c>
      <c r="H4072" s="4">
        <v>20000</v>
      </c>
      <c r="I4072" s="4">
        <v>10000</v>
      </c>
      <c r="J4072">
        <v>6.5</v>
      </c>
      <c r="K4072">
        <v>27</v>
      </c>
      <c r="L4072">
        <v>7.8</v>
      </c>
      <c r="M4072" s="4">
        <v>20</v>
      </c>
      <c r="N4072" t="s">
        <v>3478</v>
      </c>
      <c r="O4072" t="s">
        <v>67</v>
      </c>
      <c r="P4072" s="4">
        <v>170000</v>
      </c>
      <c r="Q4072" s="3">
        <f>AVERAGE(Table1[[#This Row],[critic_score]],Table1[[#This Row],[user_score]])</f>
        <v>7.15</v>
      </c>
      <c r="R4072" s="4">
        <f>Table1[[#This Row],[user_count]]+Table1[[#This Row],[critic_count]]</f>
        <v>47</v>
      </c>
      <c r="S4072" s="2">
        <f>100000*Table1[[#This Row],[review_count]]/Table1[[#This Row],[total sales]]</f>
        <v>27.647058823529413</v>
      </c>
      <c r="T4072" s="2">
        <f>Table1[[#This Row],[total sales]]/(2017-Table1[[#This Row],[year_of_release]])</f>
        <v>24285.714285714286</v>
      </c>
      <c r="U4072" s="9">
        <f>Table1[[#This Row],[na_sales]]/(2017-Table1[[#This Row],[year_of_release]])</f>
        <v>15714.285714285714</v>
      </c>
      <c r="V4072" s="6">
        <f>Table1[[#This Row],[eu_sales]]/(2017-Table1[[#This Row],[year_of_release]])</f>
        <v>4285.7142857142853</v>
      </c>
      <c r="W4072" s="6">
        <f>Table1[[#This Row],[jp_sales]]/(2017-Table1[[#This Row],[year_of_release]])</f>
        <v>2857.1428571428573</v>
      </c>
      <c r="X4072" s="6">
        <f>Table1[[#This Row],[other_sales]]/(2017-Table1[[#This Row],[year_of_release]])</f>
        <v>1428.5714285714287</v>
      </c>
      <c r="Y4072" s="4">
        <v>540520772</v>
      </c>
      <c r="Z4072" s="4">
        <v>441654761</v>
      </c>
      <c r="AA4072" s="4">
        <v>128070000</v>
      </c>
      <c r="AB4072" s="1">
        <f>Table1[[#This Row],[na_sales]]/Table1[[#This Row],[NA population]]</f>
        <v>2.035074426334905E-4</v>
      </c>
      <c r="AC4072" s="1">
        <f>Table1[[#This Row],[eu_sales]]/Table1[[#This Row],[Eu population]]</f>
        <v>6.7926359340208725E-5</v>
      </c>
      <c r="AD4072" s="1">
        <f>Table1[[#This Row],[jp_sales]]/Table1[[#This Row],[Jp population]]</f>
        <v>1.5616459748574998E-4</v>
      </c>
    </row>
    <row r="4073" spans="1:30" x14ac:dyDescent="0.25">
      <c r="A4073" t="s">
        <v>3479</v>
      </c>
      <c r="B4073" t="s">
        <v>39</v>
      </c>
      <c r="C4073">
        <v>2011</v>
      </c>
      <c r="D4073" t="s">
        <v>54</v>
      </c>
      <c r="E4073" t="s">
        <v>176</v>
      </c>
      <c r="F4073" s="4">
        <v>70000</v>
      </c>
      <c r="G4073" s="4">
        <v>70000</v>
      </c>
      <c r="H4073" s="4">
        <v>0</v>
      </c>
      <c r="I4073" s="4">
        <v>30000</v>
      </c>
      <c r="J4073">
        <v>4.4000000000000004</v>
      </c>
      <c r="K4073">
        <v>31</v>
      </c>
      <c r="L4073">
        <v>1.7</v>
      </c>
      <c r="M4073" s="4">
        <v>46</v>
      </c>
      <c r="N4073" t="s">
        <v>3352</v>
      </c>
      <c r="O4073" t="s">
        <v>43</v>
      </c>
      <c r="P4073" s="4">
        <v>170000</v>
      </c>
      <c r="Q4073" s="3">
        <f>AVERAGE(Table1[[#This Row],[critic_score]],Table1[[#This Row],[user_score]])</f>
        <v>3.0500000000000003</v>
      </c>
      <c r="R4073" s="4">
        <f>Table1[[#This Row],[user_count]]+Table1[[#This Row],[critic_count]]</f>
        <v>77</v>
      </c>
      <c r="S4073" s="2">
        <f>100000*Table1[[#This Row],[review_count]]/Table1[[#This Row],[total sales]]</f>
        <v>45.294117647058826</v>
      </c>
      <c r="T4073" s="2">
        <f>Table1[[#This Row],[total sales]]/(2017-Table1[[#This Row],[year_of_release]])</f>
        <v>28333.333333333332</v>
      </c>
      <c r="U4073" s="9">
        <f>Table1[[#This Row],[na_sales]]/(2017-Table1[[#This Row],[year_of_release]])</f>
        <v>11666.666666666666</v>
      </c>
      <c r="V4073" s="6">
        <f>Table1[[#This Row],[eu_sales]]/(2017-Table1[[#This Row],[year_of_release]])</f>
        <v>11666.666666666666</v>
      </c>
      <c r="W4073" s="6">
        <f>Table1[[#This Row],[jp_sales]]/(2017-Table1[[#This Row],[year_of_release]])</f>
        <v>0</v>
      </c>
      <c r="X4073" s="6">
        <f>Table1[[#This Row],[other_sales]]/(2017-Table1[[#This Row],[year_of_release]])</f>
        <v>5000</v>
      </c>
      <c r="Y4073" s="4">
        <v>545961365</v>
      </c>
      <c r="Z4073" s="4">
        <v>440756453</v>
      </c>
      <c r="AA4073" s="4">
        <v>127833000</v>
      </c>
      <c r="AB4073" s="1">
        <f>Table1[[#This Row],[na_sales]]/Table1[[#This Row],[NA population]]</f>
        <v>1.2821420065135927E-4</v>
      </c>
      <c r="AC4073" s="1">
        <f>Table1[[#This Row],[eu_sales]]/Table1[[#This Row],[Eu population]]</f>
        <v>1.5881786760816864E-4</v>
      </c>
      <c r="AD4073" s="1">
        <f>Table1[[#This Row],[jp_sales]]/Table1[[#This Row],[Jp population]]</f>
        <v>0</v>
      </c>
    </row>
    <row r="4074" spans="1:30" x14ac:dyDescent="0.25">
      <c r="A4074" t="s">
        <v>3480</v>
      </c>
      <c r="B4074" t="s">
        <v>71</v>
      </c>
      <c r="C4074">
        <v>2015</v>
      </c>
      <c r="D4074" t="s">
        <v>19</v>
      </c>
      <c r="E4074" t="s">
        <v>100</v>
      </c>
      <c r="F4074" s="4">
        <v>100000</v>
      </c>
      <c r="G4074" s="4">
        <v>40000</v>
      </c>
      <c r="H4074" s="4">
        <v>0</v>
      </c>
      <c r="I4074" s="4">
        <v>30000</v>
      </c>
      <c r="J4074">
        <v>5.9</v>
      </c>
      <c r="K4074">
        <v>27</v>
      </c>
      <c r="L4074">
        <v>6.1</v>
      </c>
      <c r="M4074" s="4">
        <v>70</v>
      </c>
      <c r="N4074" t="s">
        <v>101</v>
      </c>
      <c r="O4074" t="s">
        <v>21</v>
      </c>
      <c r="P4074" s="4">
        <v>170000</v>
      </c>
      <c r="Q4074" s="3">
        <f>AVERAGE(Table1[[#This Row],[critic_score]],Table1[[#This Row],[user_score]])</f>
        <v>6</v>
      </c>
      <c r="R4074" s="4">
        <f>Table1[[#This Row],[user_count]]+Table1[[#This Row],[critic_count]]</f>
        <v>97</v>
      </c>
      <c r="S4074" s="2">
        <f>100000*Table1[[#This Row],[review_count]]/Table1[[#This Row],[total sales]]</f>
        <v>57.058823529411768</v>
      </c>
      <c r="T4074" s="2">
        <f>Table1[[#This Row],[total sales]]/(2017-Table1[[#This Row],[year_of_release]])</f>
        <v>85000</v>
      </c>
      <c r="U4074" s="9">
        <f>Table1[[#This Row],[na_sales]]/(2017-Table1[[#This Row],[year_of_release]])</f>
        <v>50000</v>
      </c>
      <c r="V4074" s="6">
        <f>Table1[[#This Row],[eu_sales]]/(2017-Table1[[#This Row],[year_of_release]])</f>
        <v>20000</v>
      </c>
      <c r="W4074" s="6">
        <f>Table1[[#This Row],[jp_sales]]/(2017-Table1[[#This Row],[year_of_release]])</f>
        <v>0</v>
      </c>
      <c r="X4074" s="6">
        <f>Table1[[#This Row],[other_sales]]/(2017-Table1[[#This Row],[year_of_release]])</f>
        <v>15000</v>
      </c>
      <c r="Y4074" s="4">
        <v>567732286</v>
      </c>
      <c r="Z4074" s="4">
        <v>444588718</v>
      </c>
      <c r="AA4074" s="4">
        <v>127141000</v>
      </c>
      <c r="AB4074" s="1">
        <f>Table1[[#This Row],[na_sales]]/Table1[[#This Row],[NA population]]</f>
        <v>1.7613935734491591E-4</v>
      </c>
      <c r="AC4074" s="1">
        <f>Table1[[#This Row],[eu_sales]]/Table1[[#This Row],[Eu population]]</f>
        <v>8.9970794085692473E-5</v>
      </c>
      <c r="AD4074" s="1">
        <f>Table1[[#This Row],[jp_sales]]/Table1[[#This Row],[Jp population]]</f>
        <v>0</v>
      </c>
    </row>
    <row r="4075" spans="1:30" x14ac:dyDescent="0.25">
      <c r="A4075" t="s">
        <v>1106</v>
      </c>
      <c r="B4075" t="s">
        <v>26</v>
      </c>
      <c r="C4075">
        <v>2008</v>
      </c>
      <c r="D4075" t="s">
        <v>65</v>
      </c>
      <c r="E4075" t="s">
        <v>425</v>
      </c>
      <c r="F4075" s="4">
        <v>140000</v>
      </c>
      <c r="G4075" s="4">
        <v>20000</v>
      </c>
      <c r="H4075" s="4">
        <v>0</v>
      </c>
      <c r="I4075" s="4">
        <v>10000</v>
      </c>
      <c r="J4075">
        <v>5.8</v>
      </c>
      <c r="K4075">
        <v>15</v>
      </c>
      <c r="L4075">
        <v>7.8</v>
      </c>
      <c r="M4075" s="4">
        <v>6</v>
      </c>
      <c r="N4075" t="s">
        <v>330</v>
      </c>
      <c r="O4075" t="s">
        <v>67</v>
      </c>
      <c r="P4075" s="4">
        <v>170000</v>
      </c>
      <c r="Q4075" s="3">
        <f>AVERAGE(Table1[[#This Row],[critic_score]],Table1[[#This Row],[user_score]])</f>
        <v>6.8</v>
      </c>
      <c r="R4075" s="4">
        <f>Table1[[#This Row],[user_count]]+Table1[[#This Row],[critic_count]]</f>
        <v>21</v>
      </c>
      <c r="S4075" s="2">
        <f>100000*Table1[[#This Row],[review_count]]/Table1[[#This Row],[total sales]]</f>
        <v>12.352941176470589</v>
      </c>
      <c r="T4075" s="2">
        <f>Table1[[#This Row],[total sales]]/(2017-Table1[[#This Row],[year_of_release]])</f>
        <v>18888.888888888891</v>
      </c>
      <c r="U4075" s="9">
        <f>Table1[[#This Row],[na_sales]]/(2017-Table1[[#This Row],[year_of_release]])</f>
        <v>15555.555555555555</v>
      </c>
      <c r="V4075" s="6">
        <f>Table1[[#This Row],[eu_sales]]/(2017-Table1[[#This Row],[year_of_release]])</f>
        <v>2222.2222222222222</v>
      </c>
      <c r="W4075" s="6">
        <f>Table1[[#This Row],[jp_sales]]/(2017-Table1[[#This Row],[year_of_release]])</f>
        <v>0</v>
      </c>
      <c r="X4075" s="6">
        <f>Table1[[#This Row],[other_sales]]/(2017-Table1[[#This Row],[year_of_release]])</f>
        <v>1111.1111111111111</v>
      </c>
      <c r="Y4075" s="4">
        <v>528816311</v>
      </c>
      <c r="Z4075" s="4">
        <v>440001482</v>
      </c>
      <c r="AA4075" s="4">
        <v>128063000</v>
      </c>
      <c r="AB4075" s="1">
        <f>Table1[[#This Row],[na_sales]]/Table1[[#This Row],[NA population]]</f>
        <v>2.6474221215918583E-4</v>
      </c>
      <c r="AC4075" s="1">
        <f>Table1[[#This Row],[eu_sales]]/Table1[[#This Row],[Eu population]]</f>
        <v>4.5454392355887562E-5</v>
      </c>
      <c r="AD4075" s="1">
        <f>Table1[[#This Row],[jp_sales]]/Table1[[#This Row],[Jp population]]</f>
        <v>0</v>
      </c>
    </row>
    <row r="4076" spans="1:30" x14ac:dyDescent="0.25">
      <c r="A4076" t="s">
        <v>1066</v>
      </c>
      <c r="B4076" t="s">
        <v>113</v>
      </c>
      <c r="C4076">
        <v>2014</v>
      </c>
      <c r="D4076" t="s">
        <v>96</v>
      </c>
      <c r="E4076" t="s">
        <v>267</v>
      </c>
      <c r="F4076" s="4">
        <v>80000</v>
      </c>
      <c r="G4076" s="4">
        <v>80000</v>
      </c>
      <c r="H4076" s="4">
        <v>0</v>
      </c>
      <c r="I4076" s="4">
        <v>10000</v>
      </c>
      <c r="J4076">
        <v>9.1</v>
      </c>
      <c r="K4076">
        <v>36</v>
      </c>
      <c r="L4076">
        <v>7.1</v>
      </c>
      <c r="M4076" s="4">
        <v>2318</v>
      </c>
      <c r="N4076" t="s">
        <v>553</v>
      </c>
      <c r="O4076" t="s">
        <v>67</v>
      </c>
      <c r="P4076" s="4">
        <v>170000</v>
      </c>
      <c r="Q4076" s="3">
        <f>AVERAGE(Table1[[#This Row],[critic_score]],Table1[[#This Row],[user_score]])</f>
        <v>8.1</v>
      </c>
      <c r="R4076" s="4">
        <f>Table1[[#This Row],[user_count]]+Table1[[#This Row],[critic_count]]</f>
        <v>2354</v>
      </c>
      <c r="S4076" s="2">
        <f>100000*Table1[[#This Row],[review_count]]/Table1[[#This Row],[total sales]]</f>
        <v>1384.7058823529412</v>
      </c>
      <c r="T4076" s="2">
        <f>Table1[[#This Row],[total sales]]/(2017-Table1[[#This Row],[year_of_release]])</f>
        <v>56666.666666666664</v>
      </c>
      <c r="U4076" s="9">
        <f>Table1[[#This Row],[na_sales]]/(2017-Table1[[#This Row],[year_of_release]])</f>
        <v>26666.666666666668</v>
      </c>
      <c r="V4076" s="6">
        <f>Table1[[#This Row],[eu_sales]]/(2017-Table1[[#This Row],[year_of_release]])</f>
        <v>26666.666666666668</v>
      </c>
      <c r="W4076" s="6">
        <f>Table1[[#This Row],[jp_sales]]/(2017-Table1[[#This Row],[year_of_release]])</f>
        <v>0</v>
      </c>
      <c r="X4076" s="6">
        <f>Table1[[#This Row],[other_sales]]/(2017-Table1[[#This Row],[year_of_release]])</f>
        <v>3333.3333333333335</v>
      </c>
      <c r="Y4076" s="4">
        <v>562338430</v>
      </c>
      <c r="Z4076" s="4">
        <v>443580712</v>
      </c>
      <c r="AA4076" s="4">
        <v>127276000</v>
      </c>
      <c r="AB4076" s="1">
        <f>Table1[[#This Row],[na_sales]]/Table1[[#This Row],[NA population]]</f>
        <v>1.4226308523854577E-4</v>
      </c>
      <c r="AC4076" s="1">
        <f>Table1[[#This Row],[eu_sales]]/Table1[[#This Row],[Eu population]]</f>
        <v>1.8035049278698124E-4</v>
      </c>
      <c r="AD4076" s="1">
        <f>Table1[[#This Row],[jp_sales]]/Table1[[#This Row],[Jp population]]</f>
        <v>0</v>
      </c>
    </row>
    <row r="4077" spans="1:30" x14ac:dyDescent="0.25">
      <c r="A4077" t="s">
        <v>255</v>
      </c>
      <c r="B4077" t="s">
        <v>26</v>
      </c>
      <c r="C4077">
        <v>2006</v>
      </c>
      <c r="D4077" t="s">
        <v>19</v>
      </c>
      <c r="E4077" t="s">
        <v>171</v>
      </c>
      <c r="F4077" s="4">
        <v>0</v>
      </c>
      <c r="G4077" s="4">
        <v>0</v>
      </c>
      <c r="H4077" s="4">
        <v>170000</v>
      </c>
      <c r="I4077" s="4">
        <v>0</v>
      </c>
      <c r="J4077">
        <v>6.3</v>
      </c>
      <c r="K4077">
        <v>5</v>
      </c>
      <c r="L4077">
        <v>7.9</v>
      </c>
      <c r="M4077" s="4">
        <v>12</v>
      </c>
      <c r="N4077" t="s">
        <v>311</v>
      </c>
      <c r="O4077" t="s">
        <v>21</v>
      </c>
      <c r="P4077" s="4">
        <v>170000</v>
      </c>
      <c r="Q4077" s="3">
        <f>AVERAGE(Table1[[#This Row],[critic_score]],Table1[[#This Row],[user_score]])</f>
        <v>7.1</v>
      </c>
      <c r="R4077" s="4">
        <f>Table1[[#This Row],[user_count]]+Table1[[#This Row],[critic_count]]</f>
        <v>17</v>
      </c>
      <c r="S4077" s="2">
        <f>100000*Table1[[#This Row],[review_count]]/Table1[[#This Row],[total sales]]</f>
        <v>10</v>
      </c>
      <c r="T4077" s="2">
        <f>Table1[[#This Row],[total sales]]/(2017-Table1[[#This Row],[year_of_release]])</f>
        <v>15454.545454545454</v>
      </c>
      <c r="U4077" s="9">
        <f>Table1[[#This Row],[na_sales]]/(2017-Table1[[#This Row],[year_of_release]])</f>
        <v>0</v>
      </c>
      <c r="V4077" s="6">
        <f>Table1[[#This Row],[eu_sales]]/(2017-Table1[[#This Row],[year_of_release]])</f>
        <v>0</v>
      </c>
      <c r="W4077" s="6">
        <f>Table1[[#This Row],[jp_sales]]/(2017-Table1[[#This Row],[year_of_release]])</f>
        <v>15454.545454545454</v>
      </c>
      <c r="X4077" s="6">
        <f>Table1[[#This Row],[other_sales]]/(2017-Table1[[#This Row],[year_of_release]])</f>
        <v>0</v>
      </c>
      <c r="Y4077" s="4">
        <v>516818555</v>
      </c>
      <c r="Z4077" s="4">
        <v>437126892</v>
      </c>
      <c r="AA4077" s="4">
        <v>127854000</v>
      </c>
      <c r="AB4077" s="1">
        <f>Table1[[#This Row],[na_sales]]/Table1[[#This Row],[NA population]]</f>
        <v>0</v>
      </c>
      <c r="AC4077" s="1">
        <f>Table1[[#This Row],[eu_sales]]/Table1[[#This Row],[Eu population]]</f>
        <v>0</v>
      </c>
      <c r="AD4077" s="1">
        <f>Table1[[#This Row],[jp_sales]]/Table1[[#This Row],[Jp population]]</f>
        <v>1.3296416224756363E-3</v>
      </c>
    </row>
    <row r="4078" spans="1:30" x14ac:dyDescent="0.25">
      <c r="A4078" t="s">
        <v>3484</v>
      </c>
      <c r="B4078" t="s">
        <v>39</v>
      </c>
      <c r="C4078">
        <v>2008</v>
      </c>
      <c r="D4078" t="s">
        <v>19</v>
      </c>
      <c r="E4078" t="s">
        <v>55</v>
      </c>
      <c r="F4078" s="4">
        <v>160000</v>
      </c>
      <c r="G4078" s="4">
        <v>0</v>
      </c>
      <c r="H4078" s="4">
        <v>0</v>
      </c>
      <c r="I4078" s="4">
        <v>10000</v>
      </c>
      <c r="J4078">
        <v>3.1</v>
      </c>
      <c r="K4078">
        <v>4</v>
      </c>
      <c r="L4078">
        <v>4.4000000000000004</v>
      </c>
      <c r="M4078" s="4">
        <v>9</v>
      </c>
      <c r="N4078" t="s">
        <v>3455</v>
      </c>
      <c r="O4078" t="s">
        <v>21</v>
      </c>
      <c r="P4078" s="4">
        <v>170000</v>
      </c>
      <c r="Q4078" s="3">
        <f>AVERAGE(Table1[[#This Row],[critic_score]],Table1[[#This Row],[user_score]])</f>
        <v>3.75</v>
      </c>
      <c r="R4078" s="4">
        <f>Table1[[#This Row],[user_count]]+Table1[[#This Row],[critic_count]]</f>
        <v>13</v>
      </c>
      <c r="S4078" s="2">
        <f>100000*Table1[[#This Row],[review_count]]/Table1[[#This Row],[total sales]]</f>
        <v>7.6470588235294121</v>
      </c>
      <c r="T4078" s="2">
        <f>Table1[[#This Row],[total sales]]/(2017-Table1[[#This Row],[year_of_release]])</f>
        <v>18888.888888888891</v>
      </c>
      <c r="U4078" s="9">
        <f>Table1[[#This Row],[na_sales]]/(2017-Table1[[#This Row],[year_of_release]])</f>
        <v>17777.777777777777</v>
      </c>
      <c r="V4078" s="6">
        <f>Table1[[#This Row],[eu_sales]]/(2017-Table1[[#This Row],[year_of_release]])</f>
        <v>0</v>
      </c>
      <c r="W4078" s="6">
        <f>Table1[[#This Row],[jp_sales]]/(2017-Table1[[#This Row],[year_of_release]])</f>
        <v>0</v>
      </c>
      <c r="X4078" s="6">
        <f>Table1[[#This Row],[other_sales]]/(2017-Table1[[#This Row],[year_of_release]])</f>
        <v>1111.1111111111111</v>
      </c>
      <c r="Y4078" s="4">
        <v>528816311</v>
      </c>
      <c r="Z4078" s="4">
        <v>440001482</v>
      </c>
      <c r="AA4078" s="4">
        <v>128063000</v>
      </c>
      <c r="AB4078" s="1">
        <f>Table1[[#This Row],[na_sales]]/Table1[[#This Row],[NA population]]</f>
        <v>3.0256252818192667E-4</v>
      </c>
      <c r="AC4078" s="1">
        <f>Table1[[#This Row],[eu_sales]]/Table1[[#This Row],[Eu population]]</f>
        <v>0</v>
      </c>
      <c r="AD4078" s="1">
        <f>Table1[[#This Row],[jp_sales]]/Table1[[#This Row],[Jp population]]</f>
        <v>0</v>
      </c>
    </row>
    <row r="4079" spans="1:30" x14ac:dyDescent="0.25">
      <c r="A4079" t="s">
        <v>978</v>
      </c>
      <c r="B4079" t="s">
        <v>892</v>
      </c>
      <c r="C4079">
        <v>2011</v>
      </c>
      <c r="D4079" t="s">
        <v>23</v>
      </c>
      <c r="E4079" t="s">
        <v>267</v>
      </c>
      <c r="F4079" s="4">
        <v>30000</v>
      </c>
      <c r="G4079" s="4">
        <v>70000</v>
      </c>
      <c r="H4079" s="4">
        <v>50000</v>
      </c>
      <c r="I4079" s="4">
        <v>20000</v>
      </c>
      <c r="J4079">
        <v>4.4000000000000004</v>
      </c>
      <c r="K4079">
        <v>39</v>
      </c>
      <c r="L4079">
        <v>3.7</v>
      </c>
      <c r="M4079" s="4">
        <v>59</v>
      </c>
      <c r="N4079" t="s">
        <v>3485</v>
      </c>
      <c r="O4079" t="s">
        <v>84</v>
      </c>
      <c r="P4079" s="4">
        <v>170000</v>
      </c>
      <c r="Q4079" s="3">
        <f>AVERAGE(Table1[[#This Row],[critic_score]],Table1[[#This Row],[user_score]])</f>
        <v>4.0500000000000007</v>
      </c>
      <c r="R4079" s="4">
        <f>Table1[[#This Row],[user_count]]+Table1[[#This Row],[critic_count]]</f>
        <v>98</v>
      </c>
      <c r="S4079" s="2">
        <f>100000*Table1[[#This Row],[review_count]]/Table1[[#This Row],[total sales]]</f>
        <v>57.647058823529413</v>
      </c>
      <c r="T4079" s="2">
        <f>Table1[[#This Row],[total sales]]/(2017-Table1[[#This Row],[year_of_release]])</f>
        <v>28333.333333333332</v>
      </c>
      <c r="U4079" s="9">
        <f>Table1[[#This Row],[na_sales]]/(2017-Table1[[#This Row],[year_of_release]])</f>
        <v>5000</v>
      </c>
      <c r="V4079" s="6">
        <f>Table1[[#This Row],[eu_sales]]/(2017-Table1[[#This Row],[year_of_release]])</f>
        <v>11666.666666666666</v>
      </c>
      <c r="W4079" s="6">
        <f>Table1[[#This Row],[jp_sales]]/(2017-Table1[[#This Row],[year_of_release]])</f>
        <v>8333.3333333333339</v>
      </c>
      <c r="X4079" s="6">
        <f>Table1[[#This Row],[other_sales]]/(2017-Table1[[#This Row],[year_of_release]])</f>
        <v>3333.3333333333335</v>
      </c>
      <c r="Y4079" s="4">
        <v>545961365</v>
      </c>
      <c r="Z4079" s="4">
        <v>440756453</v>
      </c>
      <c r="AA4079" s="4">
        <v>127833000</v>
      </c>
      <c r="AB4079" s="1">
        <f>Table1[[#This Row],[na_sales]]/Table1[[#This Row],[NA population]]</f>
        <v>5.4948943136296833E-5</v>
      </c>
      <c r="AC4079" s="1">
        <f>Table1[[#This Row],[eu_sales]]/Table1[[#This Row],[Eu population]]</f>
        <v>1.5881786760816864E-4</v>
      </c>
      <c r="AD4079" s="1">
        <f>Table1[[#This Row],[jp_sales]]/Table1[[#This Row],[Jp population]]</f>
        <v>3.9113530934891614E-4</v>
      </c>
    </row>
    <row r="4080" spans="1:30" x14ac:dyDescent="0.25">
      <c r="A4080" t="s">
        <v>3486</v>
      </c>
      <c r="B4080" t="s">
        <v>45</v>
      </c>
      <c r="C4080">
        <v>2002</v>
      </c>
      <c r="D4080" t="s">
        <v>19</v>
      </c>
      <c r="E4080" t="s">
        <v>51</v>
      </c>
      <c r="F4080" s="4">
        <v>80000</v>
      </c>
      <c r="G4080" s="4">
        <v>70000</v>
      </c>
      <c r="H4080" s="4">
        <v>0</v>
      </c>
      <c r="I4080" s="4">
        <v>20000</v>
      </c>
      <c r="J4080">
        <v>7.3</v>
      </c>
      <c r="K4080">
        <v>15</v>
      </c>
      <c r="L4080">
        <v>7.4</v>
      </c>
      <c r="M4080" s="4">
        <v>10</v>
      </c>
      <c r="N4080" t="s">
        <v>291</v>
      </c>
      <c r="O4080" t="s">
        <v>21</v>
      </c>
      <c r="P4080" s="4">
        <v>170000</v>
      </c>
      <c r="Q4080" s="3">
        <f>AVERAGE(Table1[[#This Row],[critic_score]],Table1[[#This Row],[user_score]])</f>
        <v>7.35</v>
      </c>
      <c r="R4080" s="4">
        <f>Table1[[#This Row],[user_count]]+Table1[[#This Row],[critic_count]]</f>
        <v>25</v>
      </c>
      <c r="S4080" s="2">
        <f>100000*Table1[[#This Row],[review_count]]/Table1[[#This Row],[total sales]]</f>
        <v>14.705882352941176</v>
      </c>
      <c r="T4080" s="2">
        <f>Table1[[#This Row],[total sales]]/(2017-Table1[[#This Row],[year_of_release]])</f>
        <v>11333.333333333334</v>
      </c>
      <c r="U4080" s="9">
        <f>Table1[[#This Row],[na_sales]]/(2017-Table1[[#This Row],[year_of_release]])</f>
        <v>5333.333333333333</v>
      </c>
      <c r="V4080" s="6">
        <f>Table1[[#This Row],[eu_sales]]/(2017-Table1[[#This Row],[year_of_release]])</f>
        <v>4666.666666666667</v>
      </c>
      <c r="W4080" s="6">
        <f>Table1[[#This Row],[jp_sales]]/(2017-Table1[[#This Row],[year_of_release]])</f>
        <v>0</v>
      </c>
      <c r="X4080" s="6">
        <f>Table1[[#This Row],[other_sales]]/(2017-Table1[[#This Row],[year_of_release]])</f>
        <v>1333.3333333333333</v>
      </c>
      <c r="Y4080" s="4">
        <v>495013192</v>
      </c>
      <c r="Z4080" s="4">
        <v>431019772</v>
      </c>
      <c r="AA4080" s="4">
        <v>127445000</v>
      </c>
      <c r="AB4080" s="1">
        <f>Table1[[#This Row],[na_sales]]/Table1[[#This Row],[NA population]]</f>
        <v>1.6161185457861494E-4</v>
      </c>
      <c r="AC4080" s="1">
        <f>Table1[[#This Row],[eu_sales]]/Table1[[#This Row],[Eu population]]</f>
        <v>1.6240554273227168E-4</v>
      </c>
      <c r="AD4080" s="1">
        <f>Table1[[#This Row],[jp_sales]]/Table1[[#This Row],[Jp population]]</f>
        <v>0</v>
      </c>
    </row>
    <row r="4081" spans="1:30" x14ac:dyDescent="0.25">
      <c r="A4081" t="s">
        <v>3487</v>
      </c>
      <c r="B4081" t="s">
        <v>34</v>
      </c>
      <c r="C4081">
        <v>2009</v>
      </c>
      <c r="D4081" t="s">
        <v>23</v>
      </c>
      <c r="E4081" t="s">
        <v>231</v>
      </c>
      <c r="F4081" s="4">
        <v>60000</v>
      </c>
      <c r="G4081" s="4">
        <v>90000</v>
      </c>
      <c r="H4081" s="4">
        <v>0</v>
      </c>
      <c r="I4081" s="4">
        <v>20000</v>
      </c>
      <c r="J4081">
        <v>7.2</v>
      </c>
      <c r="K4081">
        <v>54</v>
      </c>
      <c r="L4081">
        <v>7</v>
      </c>
      <c r="M4081" s="4">
        <v>60</v>
      </c>
      <c r="N4081" t="s">
        <v>3488</v>
      </c>
      <c r="O4081" t="s">
        <v>21</v>
      </c>
      <c r="P4081" s="4">
        <v>170000</v>
      </c>
      <c r="Q4081" s="3">
        <f>AVERAGE(Table1[[#This Row],[critic_score]],Table1[[#This Row],[user_score]])</f>
        <v>7.1</v>
      </c>
      <c r="R4081" s="4">
        <f>Table1[[#This Row],[user_count]]+Table1[[#This Row],[critic_count]]</f>
        <v>114</v>
      </c>
      <c r="S4081" s="2">
        <f>100000*Table1[[#This Row],[review_count]]/Table1[[#This Row],[total sales]]</f>
        <v>67.058823529411768</v>
      </c>
      <c r="T4081" s="2">
        <f>Table1[[#This Row],[total sales]]/(2017-Table1[[#This Row],[year_of_release]])</f>
        <v>21250</v>
      </c>
      <c r="U4081" s="9">
        <f>Table1[[#This Row],[na_sales]]/(2017-Table1[[#This Row],[year_of_release]])</f>
        <v>7500</v>
      </c>
      <c r="V4081" s="6">
        <f>Table1[[#This Row],[eu_sales]]/(2017-Table1[[#This Row],[year_of_release]])</f>
        <v>11250</v>
      </c>
      <c r="W4081" s="6">
        <f>Table1[[#This Row],[jp_sales]]/(2017-Table1[[#This Row],[year_of_release]])</f>
        <v>0</v>
      </c>
      <c r="X4081" s="6">
        <f>Table1[[#This Row],[other_sales]]/(2017-Table1[[#This Row],[year_of_release]])</f>
        <v>2500</v>
      </c>
      <c r="Y4081" s="4">
        <v>534740514</v>
      </c>
      <c r="Z4081" s="4">
        <v>441041694</v>
      </c>
      <c r="AA4081" s="4">
        <v>128047000</v>
      </c>
      <c r="AB4081" s="1">
        <f>Table1[[#This Row],[na_sales]]/Table1[[#This Row],[NA population]]</f>
        <v>1.12203953934936E-4</v>
      </c>
      <c r="AC4081" s="1">
        <f>Table1[[#This Row],[eu_sales]]/Table1[[#This Row],[Eu population]]</f>
        <v>2.0406233973879122E-4</v>
      </c>
      <c r="AD4081" s="1">
        <f>Table1[[#This Row],[jp_sales]]/Table1[[#This Row],[Jp population]]</f>
        <v>0</v>
      </c>
    </row>
    <row r="4082" spans="1:30" x14ac:dyDescent="0.25">
      <c r="A4082" t="s">
        <v>3490</v>
      </c>
      <c r="B4082" t="s">
        <v>45</v>
      </c>
      <c r="C4082">
        <v>2004</v>
      </c>
      <c r="D4082" t="s">
        <v>19</v>
      </c>
      <c r="E4082" t="s">
        <v>51</v>
      </c>
      <c r="F4082" s="4">
        <v>80000</v>
      </c>
      <c r="G4082" s="4">
        <v>70000</v>
      </c>
      <c r="H4082" s="4">
        <v>0</v>
      </c>
      <c r="I4082" s="4">
        <v>20000</v>
      </c>
      <c r="J4082">
        <v>6.6</v>
      </c>
      <c r="K4082">
        <v>24</v>
      </c>
      <c r="L4082">
        <v>9.1</v>
      </c>
      <c r="M4082" s="4">
        <v>14</v>
      </c>
      <c r="N4082" t="s">
        <v>1261</v>
      </c>
      <c r="O4082" t="s">
        <v>21</v>
      </c>
      <c r="P4082" s="4">
        <v>170000</v>
      </c>
      <c r="Q4082" s="3">
        <f>AVERAGE(Table1[[#This Row],[critic_score]],Table1[[#This Row],[user_score]])</f>
        <v>7.85</v>
      </c>
      <c r="R4082" s="4">
        <f>Table1[[#This Row],[user_count]]+Table1[[#This Row],[critic_count]]</f>
        <v>38</v>
      </c>
      <c r="S4082" s="2">
        <f>100000*Table1[[#This Row],[review_count]]/Table1[[#This Row],[total sales]]</f>
        <v>22.352941176470587</v>
      </c>
      <c r="T4082" s="2">
        <f>Table1[[#This Row],[total sales]]/(2017-Table1[[#This Row],[year_of_release]])</f>
        <v>13076.923076923076</v>
      </c>
      <c r="U4082" s="9">
        <f>Table1[[#This Row],[na_sales]]/(2017-Table1[[#This Row],[year_of_release]])</f>
        <v>6153.8461538461543</v>
      </c>
      <c r="V4082" s="6">
        <f>Table1[[#This Row],[eu_sales]]/(2017-Table1[[#This Row],[year_of_release]])</f>
        <v>5384.6153846153848</v>
      </c>
      <c r="W4082" s="6">
        <f>Table1[[#This Row],[jp_sales]]/(2017-Table1[[#This Row],[year_of_release]])</f>
        <v>0</v>
      </c>
      <c r="X4082" s="6">
        <f>Table1[[#This Row],[other_sales]]/(2017-Table1[[#This Row],[year_of_release]])</f>
        <v>1538.4615384615386</v>
      </c>
      <c r="Y4082" s="4">
        <v>505524224</v>
      </c>
      <c r="Z4082" s="4">
        <v>434174638</v>
      </c>
      <c r="AA4082" s="4">
        <v>127761000</v>
      </c>
      <c r="AB4082" s="1">
        <f>Table1[[#This Row],[na_sales]]/Table1[[#This Row],[NA population]]</f>
        <v>1.582515658042927E-4</v>
      </c>
      <c r="AC4082" s="1">
        <f>Table1[[#This Row],[eu_sales]]/Table1[[#This Row],[Eu population]]</f>
        <v>1.6122544679820751E-4</v>
      </c>
      <c r="AD4082" s="1">
        <f>Table1[[#This Row],[jp_sales]]/Table1[[#This Row],[Jp population]]</f>
        <v>0</v>
      </c>
    </row>
    <row r="4083" spans="1:30" x14ac:dyDescent="0.25">
      <c r="A4083" t="s">
        <v>1959</v>
      </c>
      <c r="B4083" t="s">
        <v>26</v>
      </c>
      <c r="C4083">
        <v>2008</v>
      </c>
      <c r="D4083" t="s">
        <v>19</v>
      </c>
      <c r="E4083" t="s">
        <v>100</v>
      </c>
      <c r="F4083" s="4">
        <v>140000</v>
      </c>
      <c r="G4083" s="4">
        <v>20000</v>
      </c>
      <c r="H4083" s="4">
        <v>0</v>
      </c>
      <c r="I4083" s="4">
        <v>10000</v>
      </c>
      <c r="J4083">
        <v>7.2</v>
      </c>
      <c r="K4083">
        <v>13</v>
      </c>
      <c r="L4083">
        <v>7.8</v>
      </c>
      <c r="M4083" s="4">
        <v>12</v>
      </c>
      <c r="N4083" t="s">
        <v>1623</v>
      </c>
      <c r="O4083" t="s">
        <v>21</v>
      </c>
      <c r="P4083" s="4">
        <v>170000</v>
      </c>
      <c r="Q4083" s="3">
        <f>AVERAGE(Table1[[#This Row],[critic_score]],Table1[[#This Row],[user_score]])</f>
        <v>7.5</v>
      </c>
      <c r="R4083" s="4">
        <f>Table1[[#This Row],[user_count]]+Table1[[#This Row],[critic_count]]</f>
        <v>25</v>
      </c>
      <c r="S4083" s="2">
        <f>100000*Table1[[#This Row],[review_count]]/Table1[[#This Row],[total sales]]</f>
        <v>14.705882352941176</v>
      </c>
      <c r="T4083" s="2">
        <f>Table1[[#This Row],[total sales]]/(2017-Table1[[#This Row],[year_of_release]])</f>
        <v>18888.888888888891</v>
      </c>
      <c r="U4083" s="9">
        <f>Table1[[#This Row],[na_sales]]/(2017-Table1[[#This Row],[year_of_release]])</f>
        <v>15555.555555555555</v>
      </c>
      <c r="V4083" s="6">
        <f>Table1[[#This Row],[eu_sales]]/(2017-Table1[[#This Row],[year_of_release]])</f>
        <v>2222.2222222222222</v>
      </c>
      <c r="W4083" s="6">
        <f>Table1[[#This Row],[jp_sales]]/(2017-Table1[[#This Row],[year_of_release]])</f>
        <v>0</v>
      </c>
      <c r="X4083" s="6">
        <f>Table1[[#This Row],[other_sales]]/(2017-Table1[[#This Row],[year_of_release]])</f>
        <v>1111.1111111111111</v>
      </c>
      <c r="Y4083" s="4">
        <v>528816311</v>
      </c>
      <c r="Z4083" s="4">
        <v>440001482</v>
      </c>
      <c r="AA4083" s="4">
        <v>128063000</v>
      </c>
      <c r="AB4083" s="1">
        <f>Table1[[#This Row],[na_sales]]/Table1[[#This Row],[NA population]]</f>
        <v>2.6474221215918583E-4</v>
      </c>
      <c r="AC4083" s="1">
        <f>Table1[[#This Row],[eu_sales]]/Table1[[#This Row],[Eu population]]</f>
        <v>4.5454392355887562E-5</v>
      </c>
      <c r="AD4083" s="1">
        <f>Table1[[#This Row],[jp_sales]]/Table1[[#This Row],[Jp population]]</f>
        <v>0</v>
      </c>
    </row>
    <row r="4084" spans="1:30" x14ac:dyDescent="0.25">
      <c r="A4084" t="s">
        <v>3492</v>
      </c>
      <c r="B4084" t="s">
        <v>34</v>
      </c>
      <c r="C4084">
        <v>2008</v>
      </c>
      <c r="D4084" t="s">
        <v>19</v>
      </c>
      <c r="E4084" t="s">
        <v>41</v>
      </c>
      <c r="F4084" s="4">
        <v>150000</v>
      </c>
      <c r="G4084" s="4">
        <v>10000</v>
      </c>
      <c r="H4084" s="4">
        <v>0</v>
      </c>
      <c r="I4084" s="4">
        <v>10000</v>
      </c>
      <c r="J4084">
        <v>6.9</v>
      </c>
      <c r="K4084">
        <v>33</v>
      </c>
      <c r="L4084">
        <v>6.7</v>
      </c>
      <c r="M4084" s="4">
        <v>7</v>
      </c>
      <c r="N4084" t="s">
        <v>306</v>
      </c>
      <c r="O4084" t="s">
        <v>84</v>
      </c>
      <c r="P4084" s="4">
        <v>170000</v>
      </c>
      <c r="Q4084" s="3">
        <f>AVERAGE(Table1[[#This Row],[critic_score]],Table1[[#This Row],[user_score]])</f>
        <v>6.8000000000000007</v>
      </c>
      <c r="R4084" s="4">
        <f>Table1[[#This Row],[user_count]]+Table1[[#This Row],[critic_count]]</f>
        <v>40</v>
      </c>
      <c r="S4084" s="2">
        <f>100000*Table1[[#This Row],[review_count]]/Table1[[#This Row],[total sales]]</f>
        <v>23.529411764705884</v>
      </c>
      <c r="T4084" s="2">
        <f>Table1[[#This Row],[total sales]]/(2017-Table1[[#This Row],[year_of_release]])</f>
        <v>18888.888888888891</v>
      </c>
      <c r="U4084" s="9">
        <f>Table1[[#This Row],[na_sales]]/(2017-Table1[[#This Row],[year_of_release]])</f>
        <v>16666.666666666668</v>
      </c>
      <c r="V4084" s="6">
        <f>Table1[[#This Row],[eu_sales]]/(2017-Table1[[#This Row],[year_of_release]])</f>
        <v>1111.1111111111111</v>
      </c>
      <c r="W4084" s="6">
        <f>Table1[[#This Row],[jp_sales]]/(2017-Table1[[#This Row],[year_of_release]])</f>
        <v>0</v>
      </c>
      <c r="X4084" s="6">
        <f>Table1[[#This Row],[other_sales]]/(2017-Table1[[#This Row],[year_of_release]])</f>
        <v>1111.1111111111111</v>
      </c>
      <c r="Y4084" s="4">
        <v>528816311</v>
      </c>
      <c r="Z4084" s="4">
        <v>440001482</v>
      </c>
      <c r="AA4084" s="4">
        <v>128063000</v>
      </c>
      <c r="AB4084" s="1">
        <f>Table1[[#This Row],[na_sales]]/Table1[[#This Row],[NA population]]</f>
        <v>2.8365237017055628E-4</v>
      </c>
      <c r="AC4084" s="1">
        <f>Table1[[#This Row],[eu_sales]]/Table1[[#This Row],[Eu population]]</f>
        <v>2.2727196177943781E-5</v>
      </c>
      <c r="AD4084" s="1">
        <f>Table1[[#This Row],[jp_sales]]/Table1[[#This Row],[Jp population]]</f>
        <v>0</v>
      </c>
    </row>
    <row r="4085" spans="1:30" x14ac:dyDescent="0.25">
      <c r="A4085" t="s">
        <v>3494</v>
      </c>
      <c r="B4085" t="s">
        <v>39</v>
      </c>
      <c r="C4085">
        <v>2009</v>
      </c>
      <c r="D4085" t="s">
        <v>225</v>
      </c>
      <c r="E4085" t="s">
        <v>403</v>
      </c>
      <c r="F4085" s="4">
        <v>130000</v>
      </c>
      <c r="G4085" s="4">
        <v>20000</v>
      </c>
      <c r="H4085" s="4">
        <v>0</v>
      </c>
      <c r="I4085" s="4">
        <v>20000</v>
      </c>
      <c r="J4085">
        <v>5.0999999999999996</v>
      </c>
      <c r="K4085">
        <v>28</v>
      </c>
      <c r="L4085">
        <v>5.3</v>
      </c>
      <c r="M4085" s="4">
        <v>20</v>
      </c>
      <c r="N4085" t="s">
        <v>743</v>
      </c>
      <c r="O4085" t="s">
        <v>43</v>
      </c>
      <c r="P4085" s="4">
        <v>170000</v>
      </c>
      <c r="Q4085" s="3">
        <f>AVERAGE(Table1[[#This Row],[critic_score]],Table1[[#This Row],[user_score]])</f>
        <v>5.1999999999999993</v>
      </c>
      <c r="R4085" s="4">
        <f>Table1[[#This Row],[user_count]]+Table1[[#This Row],[critic_count]]</f>
        <v>48</v>
      </c>
      <c r="S4085" s="2">
        <f>100000*Table1[[#This Row],[review_count]]/Table1[[#This Row],[total sales]]</f>
        <v>28.235294117647058</v>
      </c>
      <c r="T4085" s="2">
        <f>Table1[[#This Row],[total sales]]/(2017-Table1[[#This Row],[year_of_release]])</f>
        <v>21250</v>
      </c>
      <c r="U4085" s="9">
        <f>Table1[[#This Row],[na_sales]]/(2017-Table1[[#This Row],[year_of_release]])</f>
        <v>16250</v>
      </c>
      <c r="V4085" s="6">
        <f>Table1[[#This Row],[eu_sales]]/(2017-Table1[[#This Row],[year_of_release]])</f>
        <v>2500</v>
      </c>
      <c r="W4085" s="6">
        <f>Table1[[#This Row],[jp_sales]]/(2017-Table1[[#This Row],[year_of_release]])</f>
        <v>0</v>
      </c>
      <c r="X4085" s="6">
        <f>Table1[[#This Row],[other_sales]]/(2017-Table1[[#This Row],[year_of_release]])</f>
        <v>2500</v>
      </c>
      <c r="Y4085" s="4">
        <v>534740514</v>
      </c>
      <c r="Z4085" s="4">
        <v>441041694</v>
      </c>
      <c r="AA4085" s="4">
        <v>128047000</v>
      </c>
      <c r="AB4085" s="1">
        <f>Table1[[#This Row],[na_sales]]/Table1[[#This Row],[NA population]]</f>
        <v>2.43108566859028E-4</v>
      </c>
      <c r="AC4085" s="1">
        <f>Table1[[#This Row],[eu_sales]]/Table1[[#This Row],[Eu population]]</f>
        <v>4.5347186608620271E-5</v>
      </c>
      <c r="AD4085" s="1">
        <f>Table1[[#This Row],[jp_sales]]/Table1[[#This Row],[Jp population]]</f>
        <v>0</v>
      </c>
    </row>
    <row r="4086" spans="1:30" x14ac:dyDescent="0.25">
      <c r="A4086" t="s">
        <v>2430</v>
      </c>
      <c r="B4086" t="s">
        <v>34</v>
      </c>
      <c r="C4086">
        <v>2006</v>
      </c>
      <c r="D4086" t="s">
        <v>40</v>
      </c>
      <c r="E4086" t="s">
        <v>55</v>
      </c>
      <c r="F4086" s="4">
        <v>160000</v>
      </c>
      <c r="G4086" s="4">
        <v>0</v>
      </c>
      <c r="H4086" s="4">
        <v>0</v>
      </c>
      <c r="I4086" s="4">
        <v>10000</v>
      </c>
      <c r="J4086">
        <v>5.2</v>
      </c>
      <c r="K4086">
        <v>57</v>
      </c>
      <c r="L4086">
        <v>6.1</v>
      </c>
      <c r="M4086" s="4">
        <v>20</v>
      </c>
      <c r="N4086" t="s">
        <v>994</v>
      </c>
      <c r="O4086" t="s">
        <v>67</v>
      </c>
      <c r="P4086" s="4">
        <v>170000</v>
      </c>
      <c r="Q4086" s="3">
        <f>AVERAGE(Table1[[#This Row],[critic_score]],Table1[[#This Row],[user_score]])</f>
        <v>5.65</v>
      </c>
      <c r="R4086" s="4">
        <f>Table1[[#This Row],[user_count]]+Table1[[#This Row],[critic_count]]</f>
        <v>77</v>
      </c>
      <c r="S4086" s="2">
        <f>100000*Table1[[#This Row],[review_count]]/Table1[[#This Row],[total sales]]</f>
        <v>45.294117647058826</v>
      </c>
      <c r="T4086" s="2">
        <f>Table1[[#This Row],[total sales]]/(2017-Table1[[#This Row],[year_of_release]])</f>
        <v>15454.545454545454</v>
      </c>
      <c r="U4086" s="9">
        <f>Table1[[#This Row],[na_sales]]/(2017-Table1[[#This Row],[year_of_release]])</f>
        <v>14545.454545454546</v>
      </c>
      <c r="V4086" s="6">
        <f>Table1[[#This Row],[eu_sales]]/(2017-Table1[[#This Row],[year_of_release]])</f>
        <v>0</v>
      </c>
      <c r="W4086" s="6">
        <f>Table1[[#This Row],[jp_sales]]/(2017-Table1[[#This Row],[year_of_release]])</f>
        <v>0</v>
      </c>
      <c r="X4086" s="6">
        <f>Table1[[#This Row],[other_sales]]/(2017-Table1[[#This Row],[year_of_release]])</f>
        <v>909.09090909090912</v>
      </c>
      <c r="Y4086" s="4">
        <v>516818555</v>
      </c>
      <c r="Z4086" s="4">
        <v>437126892</v>
      </c>
      <c r="AA4086" s="4">
        <v>127854000</v>
      </c>
      <c r="AB4086" s="1">
        <f>Table1[[#This Row],[na_sales]]/Table1[[#This Row],[NA population]]</f>
        <v>3.0958640794156474E-4</v>
      </c>
      <c r="AC4086" s="1">
        <f>Table1[[#This Row],[eu_sales]]/Table1[[#This Row],[Eu population]]</f>
        <v>0</v>
      </c>
      <c r="AD4086" s="1">
        <f>Table1[[#This Row],[jp_sales]]/Table1[[#This Row],[Jp population]]</f>
        <v>0</v>
      </c>
    </row>
    <row r="4087" spans="1:30" x14ac:dyDescent="0.25">
      <c r="A4087" t="s">
        <v>3261</v>
      </c>
      <c r="B4087" t="s">
        <v>34</v>
      </c>
      <c r="C4087">
        <v>2013</v>
      </c>
      <c r="D4087" t="s">
        <v>40</v>
      </c>
      <c r="E4087" t="s">
        <v>176</v>
      </c>
      <c r="F4087" s="4">
        <v>70000</v>
      </c>
      <c r="G4087" s="4">
        <v>80000</v>
      </c>
      <c r="H4087" s="4">
        <v>0</v>
      </c>
      <c r="I4087" s="4">
        <v>20000</v>
      </c>
      <c r="J4087">
        <v>6.9</v>
      </c>
      <c r="K4087">
        <v>14</v>
      </c>
      <c r="L4087">
        <v>7.2</v>
      </c>
      <c r="M4087" s="4">
        <v>45</v>
      </c>
      <c r="N4087" t="s">
        <v>446</v>
      </c>
      <c r="O4087" t="s">
        <v>43</v>
      </c>
      <c r="P4087" s="4">
        <v>170000</v>
      </c>
      <c r="Q4087" s="3">
        <f>AVERAGE(Table1[[#This Row],[critic_score]],Table1[[#This Row],[user_score]])</f>
        <v>7.0500000000000007</v>
      </c>
      <c r="R4087" s="4">
        <f>Table1[[#This Row],[user_count]]+Table1[[#This Row],[critic_count]]</f>
        <v>59</v>
      </c>
      <c r="S4087" s="2">
        <f>100000*Table1[[#This Row],[review_count]]/Table1[[#This Row],[total sales]]</f>
        <v>34.705882352941174</v>
      </c>
      <c r="T4087" s="2">
        <f>Table1[[#This Row],[total sales]]/(2017-Table1[[#This Row],[year_of_release]])</f>
        <v>42500</v>
      </c>
      <c r="U4087" s="9">
        <f>Table1[[#This Row],[na_sales]]/(2017-Table1[[#This Row],[year_of_release]])</f>
        <v>17500</v>
      </c>
      <c r="V4087" s="6">
        <f>Table1[[#This Row],[eu_sales]]/(2017-Table1[[#This Row],[year_of_release]])</f>
        <v>20000</v>
      </c>
      <c r="W4087" s="6">
        <f>Table1[[#This Row],[jp_sales]]/(2017-Table1[[#This Row],[year_of_release]])</f>
        <v>0</v>
      </c>
      <c r="X4087" s="6">
        <f>Table1[[#This Row],[other_sales]]/(2017-Table1[[#This Row],[year_of_release]])</f>
        <v>5000</v>
      </c>
      <c r="Y4087" s="4">
        <v>556861736</v>
      </c>
      <c r="Z4087" s="4">
        <v>442492884</v>
      </c>
      <c r="AA4087" s="4">
        <v>127445000</v>
      </c>
      <c r="AB4087" s="1">
        <f>Table1[[#This Row],[na_sales]]/Table1[[#This Row],[NA population]]</f>
        <v>1.2570445314274566E-4</v>
      </c>
      <c r="AC4087" s="1">
        <f>Table1[[#This Row],[eu_sales]]/Table1[[#This Row],[Eu population]]</f>
        <v>1.8079386786251685E-4</v>
      </c>
      <c r="AD4087" s="1">
        <f>Table1[[#This Row],[jp_sales]]/Table1[[#This Row],[Jp population]]</f>
        <v>0</v>
      </c>
    </row>
    <row r="4088" spans="1:30" x14ac:dyDescent="0.25">
      <c r="A4088" t="s">
        <v>931</v>
      </c>
      <c r="B4088" t="s">
        <v>113</v>
      </c>
      <c r="C4088">
        <v>2012</v>
      </c>
      <c r="D4088" t="s">
        <v>54</v>
      </c>
      <c r="E4088" t="s">
        <v>83</v>
      </c>
      <c r="F4088" s="4">
        <v>50000</v>
      </c>
      <c r="G4088" s="4">
        <v>100000</v>
      </c>
      <c r="H4088" s="4">
        <v>0</v>
      </c>
      <c r="I4088" s="4">
        <v>20000</v>
      </c>
      <c r="J4088">
        <v>7.1</v>
      </c>
      <c r="K4088">
        <v>13</v>
      </c>
      <c r="L4088">
        <v>4.9000000000000004</v>
      </c>
      <c r="M4088" s="4">
        <v>368</v>
      </c>
      <c r="N4088" t="s">
        <v>132</v>
      </c>
      <c r="O4088" t="s">
        <v>43</v>
      </c>
      <c r="P4088" s="4">
        <v>170000</v>
      </c>
      <c r="Q4088" s="3">
        <f>AVERAGE(Table1[[#This Row],[critic_score]],Table1[[#This Row],[user_score]])</f>
        <v>6</v>
      </c>
      <c r="R4088" s="4">
        <f>Table1[[#This Row],[user_count]]+Table1[[#This Row],[critic_count]]</f>
        <v>381</v>
      </c>
      <c r="S4088" s="2">
        <f>100000*Table1[[#This Row],[review_count]]/Table1[[#This Row],[total sales]]</f>
        <v>224.11764705882354</v>
      </c>
      <c r="T4088" s="2">
        <f>Table1[[#This Row],[total sales]]/(2017-Table1[[#This Row],[year_of_release]])</f>
        <v>34000</v>
      </c>
      <c r="U4088" s="9">
        <f>Table1[[#This Row],[na_sales]]/(2017-Table1[[#This Row],[year_of_release]])</f>
        <v>10000</v>
      </c>
      <c r="V4088" s="6">
        <f>Table1[[#This Row],[eu_sales]]/(2017-Table1[[#This Row],[year_of_release]])</f>
        <v>20000</v>
      </c>
      <c r="W4088" s="6">
        <f>Table1[[#This Row],[jp_sales]]/(2017-Table1[[#This Row],[year_of_release]])</f>
        <v>0</v>
      </c>
      <c r="X4088" s="6">
        <f>Table1[[#This Row],[other_sales]]/(2017-Table1[[#This Row],[year_of_release]])</f>
        <v>4000</v>
      </c>
      <c r="Y4088" s="4">
        <v>551484507</v>
      </c>
      <c r="Z4088" s="4">
        <v>441417242</v>
      </c>
      <c r="AA4088" s="4">
        <v>127629000</v>
      </c>
      <c r="AB4088" s="1">
        <f>Table1[[#This Row],[na_sales]]/Table1[[#This Row],[NA population]]</f>
        <v>9.0664378355782168E-5</v>
      </c>
      <c r="AC4088" s="1">
        <f>Table1[[#This Row],[eu_sales]]/Table1[[#This Row],[Eu population]]</f>
        <v>2.2654303113968529E-4</v>
      </c>
      <c r="AD4088" s="1">
        <f>Table1[[#This Row],[jp_sales]]/Table1[[#This Row],[Jp population]]</f>
        <v>0</v>
      </c>
    </row>
    <row r="4089" spans="1:30" x14ac:dyDescent="0.25">
      <c r="A4089" t="s">
        <v>3495</v>
      </c>
      <c r="B4089" t="s">
        <v>39</v>
      </c>
      <c r="C4089">
        <v>2011</v>
      </c>
      <c r="D4089" t="s">
        <v>27</v>
      </c>
      <c r="E4089" t="s">
        <v>51</v>
      </c>
      <c r="F4089" s="4">
        <v>80000</v>
      </c>
      <c r="G4089" s="4">
        <v>60000</v>
      </c>
      <c r="H4089" s="4">
        <v>0</v>
      </c>
      <c r="I4089" s="4">
        <v>30000</v>
      </c>
      <c r="J4089">
        <v>5.3</v>
      </c>
      <c r="K4089">
        <v>39</v>
      </c>
      <c r="L4089">
        <v>6.1</v>
      </c>
      <c r="M4089" s="4">
        <v>16</v>
      </c>
      <c r="N4089" t="s">
        <v>930</v>
      </c>
      <c r="O4089" t="s">
        <v>84</v>
      </c>
      <c r="P4089" s="4">
        <v>170000</v>
      </c>
      <c r="Q4089" s="3">
        <f>AVERAGE(Table1[[#This Row],[critic_score]],Table1[[#This Row],[user_score]])</f>
        <v>5.6999999999999993</v>
      </c>
      <c r="R4089" s="4">
        <f>Table1[[#This Row],[user_count]]+Table1[[#This Row],[critic_count]]</f>
        <v>55</v>
      </c>
      <c r="S4089" s="2">
        <f>100000*Table1[[#This Row],[review_count]]/Table1[[#This Row],[total sales]]</f>
        <v>32.352941176470587</v>
      </c>
      <c r="T4089" s="2">
        <f>Table1[[#This Row],[total sales]]/(2017-Table1[[#This Row],[year_of_release]])</f>
        <v>28333.333333333332</v>
      </c>
      <c r="U4089" s="9">
        <f>Table1[[#This Row],[na_sales]]/(2017-Table1[[#This Row],[year_of_release]])</f>
        <v>13333.333333333334</v>
      </c>
      <c r="V4089" s="6">
        <f>Table1[[#This Row],[eu_sales]]/(2017-Table1[[#This Row],[year_of_release]])</f>
        <v>10000</v>
      </c>
      <c r="W4089" s="6">
        <f>Table1[[#This Row],[jp_sales]]/(2017-Table1[[#This Row],[year_of_release]])</f>
        <v>0</v>
      </c>
      <c r="X4089" s="6">
        <f>Table1[[#This Row],[other_sales]]/(2017-Table1[[#This Row],[year_of_release]])</f>
        <v>5000</v>
      </c>
      <c r="Y4089" s="4">
        <v>545961365</v>
      </c>
      <c r="Z4089" s="4">
        <v>440756453</v>
      </c>
      <c r="AA4089" s="4">
        <v>127833000</v>
      </c>
      <c r="AB4089" s="1">
        <f>Table1[[#This Row],[na_sales]]/Table1[[#This Row],[NA population]]</f>
        <v>1.4653051503012488E-4</v>
      </c>
      <c r="AC4089" s="1">
        <f>Table1[[#This Row],[eu_sales]]/Table1[[#This Row],[Eu population]]</f>
        <v>1.3612960080700169E-4</v>
      </c>
      <c r="AD4089" s="1">
        <f>Table1[[#This Row],[jp_sales]]/Table1[[#This Row],[Jp population]]</f>
        <v>0</v>
      </c>
    </row>
    <row r="4090" spans="1:30" x14ac:dyDescent="0.25">
      <c r="A4090" t="s">
        <v>3496</v>
      </c>
      <c r="B4090" t="s">
        <v>45</v>
      </c>
      <c r="C4090">
        <v>2003</v>
      </c>
      <c r="D4090" t="s">
        <v>40</v>
      </c>
      <c r="E4090" t="s">
        <v>549</v>
      </c>
      <c r="F4090" s="4">
        <v>80000</v>
      </c>
      <c r="G4090" s="4">
        <v>70000</v>
      </c>
      <c r="H4090" s="4">
        <v>0</v>
      </c>
      <c r="I4090" s="4">
        <v>20000</v>
      </c>
      <c r="J4090">
        <v>7.1</v>
      </c>
      <c r="K4090">
        <v>27</v>
      </c>
      <c r="L4090">
        <v>7.9</v>
      </c>
      <c r="M4090" s="4">
        <v>11</v>
      </c>
      <c r="N4090" t="s">
        <v>787</v>
      </c>
      <c r="O4090" t="s">
        <v>43</v>
      </c>
      <c r="P4090" s="4">
        <v>170000</v>
      </c>
      <c r="Q4090" s="3">
        <f>AVERAGE(Table1[[#This Row],[critic_score]],Table1[[#This Row],[user_score]])</f>
        <v>7.5</v>
      </c>
      <c r="R4090" s="4">
        <f>Table1[[#This Row],[user_count]]+Table1[[#This Row],[critic_count]]</f>
        <v>38</v>
      </c>
      <c r="S4090" s="2">
        <f>100000*Table1[[#This Row],[review_count]]/Table1[[#This Row],[total sales]]</f>
        <v>22.352941176470587</v>
      </c>
      <c r="T4090" s="2">
        <f>Table1[[#This Row],[total sales]]/(2017-Table1[[#This Row],[year_of_release]])</f>
        <v>12142.857142857143</v>
      </c>
      <c r="U4090" s="9">
        <f>Table1[[#This Row],[na_sales]]/(2017-Table1[[#This Row],[year_of_release]])</f>
        <v>5714.2857142857147</v>
      </c>
      <c r="V4090" s="6">
        <f>Table1[[#This Row],[eu_sales]]/(2017-Table1[[#This Row],[year_of_release]])</f>
        <v>5000</v>
      </c>
      <c r="W4090" s="6">
        <f>Table1[[#This Row],[jp_sales]]/(2017-Table1[[#This Row],[year_of_release]])</f>
        <v>0</v>
      </c>
      <c r="X4090" s="6">
        <f>Table1[[#This Row],[other_sales]]/(2017-Table1[[#This Row],[year_of_release]])</f>
        <v>1428.5714285714287</v>
      </c>
      <c r="Y4090" s="4">
        <v>500125528</v>
      </c>
      <c r="Z4090" s="4">
        <v>432552540</v>
      </c>
      <c r="AA4090" s="4">
        <v>127718000</v>
      </c>
      <c r="AB4090" s="1">
        <f>Table1[[#This Row],[na_sales]]/Table1[[#This Row],[NA population]]</f>
        <v>1.5995984112212723E-4</v>
      </c>
      <c r="AC4090" s="1">
        <f>Table1[[#This Row],[eu_sales]]/Table1[[#This Row],[Eu population]]</f>
        <v>1.6183005190537086E-4</v>
      </c>
      <c r="AD4090" s="1">
        <f>Table1[[#This Row],[jp_sales]]/Table1[[#This Row],[Jp population]]</f>
        <v>0</v>
      </c>
    </row>
    <row r="4091" spans="1:30" x14ac:dyDescent="0.25">
      <c r="A4091" t="s">
        <v>2459</v>
      </c>
      <c r="B4091" t="s">
        <v>39</v>
      </c>
      <c r="C4091">
        <v>2008</v>
      </c>
      <c r="D4091" t="s">
        <v>40</v>
      </c>
      <c r="E4091" t="s">
        <v>431</v>
      </c>
      <c r="F4091" s="4">
        <v>140000</v>
      </c>
      <c r="G4091" s="4">
        <v>10000</v>
      </c>
      <c r="H4091" s="4">
        <v>0</v>
      </c>
      <c r="I4091" s="4">
        <v>20000</v>
      </c>
      <c r="J4091">
        <v>5.6</v>
      </c>
      <c r="K4091">
        <v>16</v>
      </c>
      <c r="L4091">
        <v>5.6</v>
      </c>
      <c r="M4091" s="4">
        <v>8</v>
      </c>
      <c r="N4091" t="s">
        <v>184</v>
      </c>
      <c r="O4091" t="s">
        <v>67</v>
      </c>
      <c r="P4091" s="4">
        <v>170000</v>
      </c>
      <c r="Q4091" s="3">
        <f>AVERAGE(Table1[[#This Row],[critic_score]],Table1[[#This Row],[user_score]])</f>
        <v>5.6</v>
      </c>
      <c r="R4091" s="4">
        <f>Table1[[#This Row],[user_count]]+Table1[[#This Row],[critic_count]]</f>
        <v>24</v>
      </c>
      <c r="S4091" s="2">
        <f>100000*Table1[[#This Row],[review_count]]/Table1[[#This Row],[total sales]]</f>
        <v>14.117647058823529</v>
      </c>
      <c r="T4091" s="2">
        <f>Table1[[#This Row],[total sales]]/(2017-Table1[[#This Row],[year_of_release]])</f>
        <v>18888.888888888891</v>
      </c>
      <c r="U4091" s="9">
        <f>Table1[[#This Row],[na_sales]]/(2017-Table1[[#This Row],[year_of_release]])</f>
        <v>15555.555555555555</v>
      </c>
      <c r="V4091" s="6">
        <f>Table1[[#This Row],[eu_sales]]/(2017-Table1[[#This Row],[year_of_release]])</f>
        <v>1111.1111111111111</v>
      </c>
      <c r="W4091" s="6">
        <f>Table1[[#This Row],[jp_sales]]/(2017-Table1[[#This Row],[year_of_release]])</f>
        <v>0</v>
      </c>
      <c r="X4091" s="6">
        <f>Table1[[#This Row],[other_sales]]/(2017-Table1[[#This Row],[year_of_release]])</f>
        <v>2222.2222222222222</v>
      </c>
      <c r="Y4091" s="4">
        <v>528816311</v>
      </c>
      <c r="Z4091" s="4">
        <v>440001482</v>
      </c>
      <c r="AA4091" s="4">
        <v>128063000</v>
      </c>
      <c r="AB4091" s="1">
        <f>Table1[[#This Row],[na_sales]]/Table1[[#This Row],[NA population]]</f>
        <v>2.6474221215918583E-4</v>
      </c>
      <c r="AC4091" s="1">
        <f>Table1[[#This Row],[eu_sales]]/Table1[[#This Row],[Eu population]]</f>
        <v>2.2727196177943781E-5</v>
      </c>
      <c r="AD4091" s="1">
        <f>Table1[[#This Row],[jp_sales]]/Table1[[#This Row],[Jp population]]</f>
        <v>0</v>
      </c>
    </row>
    <row r="4092" spans="1:30" x14ac:dyDescent="0.25">
      <c r="A4092" t="s">
        <v>3353</v>
      </c>
      <c r="B4092" t="s">
        <v>34</v>
      </c>
      <c r="C4092">
        <v>2011</v>
      </c>
      <c r="D4092" t="s">
        <v>40</v>
      </c>
      <c r="E4092" t="s">
        <v>403</v>
      </c>
      <c r="F4092" s="4">
        <v>110000</v>
      </c>
      <c r="G4092" s="4">
        <v>50000</v>
      </c>
      <c r="H4092" s="4">
        <v>0</v>
      </c>
      <c r="I4092" s="4">
        <v>10000</v>
      </c>
      <c r="J4092">
        <v>6</v>
      </c>
      <c r="K4092">
        <v>48</v>
      </c>
      <c r="L4092">
        <v>6.4</v>
      </c>
      <c r="M4092" s="4">
        <v>37</v>
      </c>
      <c r="N4092" t="s">
        <v>243</v>
      </c>
      <c r="O4092" t="s">
        <v>67</v>
      </c>
      <c r="P4092" s="4">
        <v>170000</v>
      </c>
      <c r="Q4092" s="3">
        <f>AVERAGE(Table1[[#This Row],[critic_score]],Table1[[#This Row],[user_score]])</f>
        <v>6.2</v>
      </c>
      <c r="R4092" s="4">
        <f>Table1[[#This Row],[user_count]]+Table1[[#This Row],[critic_count]]</f>
        <v>85</v>
      </c>
      <c r="S4092" s="2">
        <f>100000*Table1[[#This Row],[review_count]]/Table1[[#This Row],[total sales]]</f>
        <v>50</v>
      </c>
      <c r="T4092" s="2">
        <f>Table1[[#This Row],[total sales]]/(2017-Table1[[#This Row],[year_of_release]])</f>
        <v>28333.333333333332</v>
      </c>
      <c r="U4092" s="9">
        <f>Table1[[#This Row],[na_sales]]/(2017-Table1[[#This Row],[year_of_release]])</f>
        <v>18333.333333333332</v>
      </c>
      <c r="V4092" s="6">
        <f>Table1[[#This Row],[eu_sales]]/(2017-Table1[[#This Row],[year_of_release]])</f>
        <v>8333.3333333333339</v>
      </c>
      <c r="W4092" s="6">
        <f>Table1[[#This Row],[jp_sales]]/(2017-Table1[[#This Row],[year_of_release]])</f>
        <v>0</v>
      </c>
      <c r="X4092" s="6">
        <f>Table1[[#This Row],[other_sales]]/(2017-Table1[[#This Row],[year_of_release]])</f>
        <v>1666.6666666666667</v>
      </c>
      <c r="Y4092" s="4">
        <v>545961365</v>
      </c>
      <c r="Z4092" s="4">
        <v>440756453</v>
      </c>
      <c r="AA4092" s="4">
        <v>127833000</v>
      </c>
      <c r="AB4092" s="1">
        <f>Table1[[#This Row],[na_sales]]/Table1[[#This Row],[NA population]]</f>
        <v>2.0147945816642173E-4</v>
      </c>
      <c r="AC4092" s="1">
        <f>Table1[[#This Row],[eu_sales]]/Table1[[#This Row],[Eu population]]</f>
        <v>1.1344133400583474E-4</v>
      </c>
      <c r="AD4092" s="1">
        <f>Table1[[#This Row],[jp_sales]]/Table1[[#This Row],[Jp population]]</f>
        <v>0</v>
      </c>
    </row>
    <row r="4093" spans="1:30" x14ac:dyDescent="0.25">
      <c r="A4093" t="s">
        <v>3498</v>
      </c>
      <c r="B4093" t="s">
        <v>892</v>
      </c>
      <c r="C4093">
        <v>2014</v>
      </c>
      <c r="D4093" t="s">
        <v>29</v>
      </c>
      <c r="E4093" t="s">
        <v>1685</v>
      </c>
      <c r="F4093" s="4">
        <v>80000</v>
      </c>
      <c r="G4093" s="4">
        <v>50000</v>
      </c>
      <c r="H4093" s="4">
        <v>0</v>
      </c>
      <c r="I4093" s="4">
        <v>40000</v>
      </c>
      <c r="J4093">
        <v>8.1</v>
      </c>
      <c r="K4093">
        <v>50</v>
      </c>
      <c r="L4093">
        <v>8.6999999999999993</v>
      </c>
      <c r="M4093" s="4">
        <v>140</v>
      </c>
      <c r="N4093" t="s">
        <v>2619</v>
      </c>
      <c r="O4093" t="s">
        <v>43</v>
      </c>
      <c r="P4093" s="4">
        <v>170000</v>
      </c>
      <c r="Q4093" s="3">
        <f>AVERAGE(Table1[[#This Row],[critic_score]],Table1[[#This Row],[user_score]])</f>
        <v>8.3999999999999986</v>
      </c>
      <c r="R4093" s="4">
        <f>Table1[[#This Row],[user_count]]+Table1[[#This Row],[critic_count]]</f>
        <v>190</v>
      </c>
      <c r="S4093" s="2">
        <f>100000*Table1[[#This Row],[review_count]]/Table1[[#This Row],[total sales]]</f>
        <v>111.76470588235294</v>
      </c>
      <c r="T4093" s="2">
        <f>Table1[[#This Row],[total sales]]/(2017-Table1[[#This Row],[year_of_release]])</f>
        <v>56666.666666666664</v>
      </c>
      <c r="U4093" s="9">
        <f>Table1[[#This Row],[na_sales]]/(2017-Table1[[#This Row],[year_of_release]])</f>
        <v>26666.666666666668</v>
      </c>
      <c r="V4093" s="6">
        <f>Table1[[#This Row],[eu_sales]]/(2017-Table1[[#This Row],[year_of_release]])</f>
        <v>16666.666666666668</v>
      </c>
      <c r="W4093" s="6">
        <f>Table1[[#This Row],[jp_sales]]/(2017-Table1[[#This Row],[year_of_release]])</f>
        <v>0</v>
      </c>
      <c r="X4093" s="6">
        <f>Table1[[#This Row],[other_sales]]/(2017-Table1[[#This Row],[year_of_release]])</f>
        <v>13333.333333333334</v>
      </c>
      <c r="Y4093" s="4">
        <v>562338430</v>
      </c>
      <c r="Z4093" s="4">
        <v>443580712</v>
      </c>
      <c r="AA4093" s="4">
        <v>127276000</v>
      </c>
      <c r="AB4093" s="1">
        <f>Table1[[#This Row],[na_sales]]/Table1[[#This Row],[NA population]]</f>
        <v>1.4226308523854577E-4</v>
      </c>
      <c r="AC4093" s="1">
        <f>Table1[[#This Row],[eu_sales]]/Table1[[#This Row],[Eu population]]</f>
        <v>1.1271905799186327E-4</v>
      </c>
      <c r="AD4093" s="1">
        <f>Table1[[#This Row],[jp_sales]]/Table1[[#This Row],[Jp population]]</f>
        <v>0</v>
      </c>
    </row>
    <row r="4094" spans="1:30" x14ac:dyDescent="0.25">
      <c r="A4094" t="s">
        <v>3500</v>
      </c>
      <c r="B4094" t="s">
        <v>39</v>
      </c>
      <c r="C4094">
        <v>2011</v>
      </c>
      <c r="D4094" t="s">
        <v>23</v>
      </c>
      <c r="E4094" t="s">
        <v>196</v>
      </c>
      <c r="F4094" s="4">
        <v>40000</v>
      </c>
      <c r="G4094" s="4">
        <v>100000</v>
      </c>
      <c r="H4094" s="4">
        <v>0</v>
      </c>
      <c r="I4094" s="4">
        <v>30000</v>
      </c>
      <c r="J4094">
        <v>6.8</v>
      </c>
      <c r="K4094">
        <v>32</v>
      </c>
      <c r="L4094">
        <v>6.1</v>
      </c>
      <c r="M4094" s="4">
        <v>23</v>
      </c>
      <c r="N4094" t="s">
        <v>3193</v>
      </c>
      <c r="O4094" t="s">
        <v>21</v>
      </c>
      <c r="P4094" s="4">
        <v>170000</v>
      </c>
      <c r="Q4094" s="3">
        <f>AVERAGE(Table1[[#This Row],[critic_score]],Table1[[#This Row],[user_score]])</f>
        <v>6.4499999999999993</v>
      </c>
      <c r="R4094" s="4">
        <f>Table1[[#This Row],[user_count]]+Table1[[#This Row],[critic_count]]</f>
        <v>55</v>
      </c>
      <c r="S4094" s="2">
        <f>100000*Table1[[#This Row],[review_count]]/Table1[[#This Row],[total sales]]</f>
        <v>32.352941176470587</v>
      </c>
      <c r="T4094" s="2">
        <f>Table1[[#This Row],[total sales]]/(2017-Table1[[#This Row],[year_of_release]])</f>
        <v>28333.333333333332</v>
      </c>
      <c r="U4094" s="9">
        <f>Table1[[#This Row],[na_sales]]/(2017-Table1[[#This Row],[year_of_release]])</f>
        <v>6666.666666666667</v>
      </c>
      <c r="V4094" s="6">
        <f>Table1[[#This Row],[eu_sales]]/(2017-Table1[[#This Row],[year_of_release]])</f>
        <v>16666.666666666668</v>
      </c>
      <c r="W4094" s="6">
        <f>Table1[[#This Row],[jp_sales]]/(2017-Table1[[#This Row],[year_of_release]])</f>
        <v>0</v>
      </c>
      <c r="X4094" s="6">
        <f>Table1[[#This Row],[other_sales]]/(2017-Table1[[#This Row],[year_of_release]])</f>
        <v>5000</v>
      </c>
      <c r="Y4094" s="4">
        <v>545961365</v>
      </c>
      <c r="Z4094" s="4">
        <v>440756453</v>
      </c>
      <c r="AA4094" s="4">
        <v>127833000</v>
      </c>
      <c r="AB4094" s="1">
        <f>Table1[[#This Row],[na_sales]]/Table1[[#This Row],[NA population]]</f>
        <v>7.326525751506244E-5</v>
      </c>
      <c r="AC4094" s="1">
        <f>Table1[[#This Row],[eu_sales]]/Table1[[#This Row],[Eu population]]</f>
        <v>2.2688266801166947E-4</v>
      </c>
      <c r="AD4094" s="1">
        <f>Table1[[#This Row],[jp_sales]]/Table1[[#This Row],[Jp population]]</f>
        <v>0</v>
      </c>
    </row>
    <row r="4095" spans="1:30" x14ac:dyDescent="0.25">
      <c r="A4095" t="s">
        <v>3501</v>
      </c>
      <c r="B4095" t="s">
        <v>118</v>
      </c>
      <c r="C4095">
        <v>2008</v>
      </c>
      <c r="D4095" t="s">
        <v>19</v>
      </c>
      <c r="E4095" t="s">
        <v>51</v>
      </c>
      <c r="F4095" s="4">
        <v>160000</v>
      </c>
      <c r="G4095" s="4">
        <v>0</v>
      </c>
      <c r="H4095" s="4">
        <v>0</v>
      </c>
      <c r="I4095" s="4">
        <v>10000</v>
      </c>
      <c r="J4095">
        <v>7.9</v>
      </c>
      <c r="K4095">
        <v>9</v>
      </c>
      <c r="L4095">
        <v>7.4</v>
      </c>
      <c r="M4095" s="4">
        <v>7</v>
      </c>
      <c r="N4095" t="s">
        <v>1404</v>
      </c>
      <c r="O4095" t="s">
        <v>21</v>
      </c>
      <c r="P4095" s="4">
        <v>170000</v>
      </c>
      <c r="Q4095" s="3">
        <f>AVERAGE(Table1[[#This Row],[critic_score]],Table1[[#This Row],[user_score]])</f>
        <v>7.65</v>
      </c>
      <c r="R4095" s="4">
        <f>Table1[[#This Row],[user_count]]+Table1[[#This Row],[critic_count]]</f>
        <v>16</v>
      </c>
      <c r="S4095" s="2">
        <f>100000*Table1[[#This Row],[review_count]]/Table1[[#This Row],[total sales]]</f>
        <v>9.4117647058823533</v>
      </c>
      <c r="T4095" s="2">
        <f>Table1[[#This Row],[total sales]]/(2017-Table1[[#This Row],[year_of_release]])</f>
        <v>18888.888888888891</v>
      </c>
      <c r="U4095" s="9">
        <f>Table1[[#This Row],[na_sales]]/(2017-Table1[[#This Row],[year_of_release]])</f>
        <v>17777.777777777777</v>
      </c>
      <c r="V4095" s="6">
        <f>Table1[[#This Row],[eu_sales]]/(2017-Table1[[#This Row],[year_of_release]])</f>
        <v>0</v>
      </c>
      <c r="W4095" s="6">
        <f>Table1[[#This Row],[jp_sales]]/(2017-Table1[[#This Row],[year_of_release]])</f>
        <v>0</v>
      </c>
      <c r="X4095" s="6">
        <f>Table1[[#This Row],[other_sales]]/(2017-Table1[[#This Row],[year_of_release]])</f>
        <v>1111.1111111111111</v>
      </c>
      <c r="Y4095" s="4">
        <v>528816311</v>
      </c>
      <c r="Z4095" s="4">
        <v>440001482</v>
      </c>
      <c r="AA4095" s="4">
        <v>128063000</v>
      </c>
      <c r="AB4095" s="1">
        <f>Table1[[#This Row],[na_sales]]/Table1[[#This Row],[NA population]]</f>
        <v>3.0256252818192667E-4</v>
      </c>
      <c r="AC4095" s="1">
        <f>Table1[[#This Row],[eu_sales]]/Table1[[#This Row],[Eu population]]</f>
        <v>0</v>
      </c>
      <c r="AD4095" s="1">
        <f>Table1[[#This Row],[jp_sales]]/Table1[[#This Row],[Jp population]]</f>
        <v>0</v>
      </c>
    </row>
    <row r="4096" spans="1:30" x14ac:dyDescent="0.25">
      <c r="A4096" t="s">
        <v>2004</v>
      </c>
      <c r="B4096" t="s">
        <v>159</v>
      </c>
      <c r="C4096">
        <v>2005</v>
      </c>
      <c r="D4096" t="s">
        <v>40</v>
      </c>
      <c r="E4096" t="s">
        <v>100</v>
      </c>
      <c r="F4096" s="4">
        <v>120000</v>
      </c>
      <c r="G4096" s="4">
        <v>50000</v>
      </c>
      <c r="H4096" s="4">
        <v>0</v>
      </c>
      <c r="I4096" s="4">
        <v>0</v>
      </c>
      <c r="J4096">
        <v>6.1</v>
      </c>
      <c r="K4096">
        <v>5</v>
      </c>
      <c r="L4096">
        <v>6.9</v>
      </c>
      <c r="M4096" s="4">
        <v>9</v>
      </c>
      <c r="N4096" t="s">
        <v>241</v>
      </c>
      <c r="O4096" t="s">
        <v>84</v>
      </c>
      <c r="P4096" s="4">
        <v>170000</v>
      </c>
      <c r="Q4096" s="3">
        <f>AVERAGE(Table1[[#This Row],[critic_score]],Table1[[#This Row],[user_score]])</f>
        <v>6.5</v>
      </c>
      <c r="R4096" s="4">
        <f>Table1[[#This Row],[user_count]]+Table1[[#This Row],[critic_count]]</f>
        <v>14</v>
      </c>
      <c r="S4096" s="2">
        <f>100000*Table1[[#This Row],[review_count]]/Table1[[#This Row],[total sales]]</f>
        <v>8.235294117647058</v>
      </c>
      <c r="T4096" s="2">
        <f>Table1[[#This Row],[total sales]]/(2017-Table1[[#This Row],[year_of_release]])</f>
        <v>14166.666666666666</v>
      </c>
      <c r="U4096" s="9">
        <f>Table1[[#This Row],[na_sales]]/(2017-Table1[[#This Row],[year_of_release]])</f>
        <v>10000</v>
      </c>
      <c r="V4096" s="6">
        <f>Table1[[#This Row],[eu_sales]]/(2017-Table1[[#This Row],[year_of_release]])</f>
        <v>4166.666666666667</v>
      </c>
      <c r="W4096" s="6">
        <f>Table1[[#This Row],[jp_sales]]/(2017-Table1[[#This Row],[year_of_release]])</f>
        <v>0</v>
      </c>
      <c r="X4096" s="6">
        <f>Table1[[#This Row],[other_sales]]/(2017-Table1[[#This Row],[year_of_release]])</f>
        <v>0</v>
      </c>
      <c r="Y4096" s="4">
        <v>511054143</v>
      </c>
      <c r="Z4096" s="4">
        <v>435713800</v>
      </c>
      <c r="AA4096" s="4">
        <v>127773000</v>
      </c>
      <c r="AB4096" s="1">
        <f>Table1[[#This Row],[na_sales]]/Table1[[#This Row],[NA population]]</f>
        <v>2.3480878032917151E-4</v>
      </c>
      <c r="AC4096" s="1">
        <f>Table1[[#This Row],[eu_sales]]/Table1[[#This Row],[Eu population]]</f>
        <v>1.1475422628339979E-4</v>
      </c>
      <c r="AD4096" s="1">
        <f>Table1[[#This Row],[jp_sales]]/Table1[[#This Row],[Jp population]]</f>
        <v>0</v>
      </c>
    </row>
    <row r="4097" spans="1:30" x14ac:dyDescent="0.25">
      <c r="A4097" t="s">
        <v>3502</v>
      </c>
      <c r="B4097" t="s">
        <v>18</v>
      </c>
      <c r="C4097">
        <v>2007</v>
      </c>
      <c r="D4097" t="s">
        <v>40</v>
      </c>
      <c r="E4097" t="s">
        <v>2014</v>
      </c>
      <c r="F4097" s="4">
        <v>160000</v>
      </c>
      <c r="G4097" s="4">
        <v>0</v>
      </c>
      <c r="H4097" s="4">
        <v>0</v>
      </c>
      <c r="I4097" s="4">
        <v>10000</v>
      </c>
      <c r="J4097">
        <v>7.7</v>
      </c>
      <c r="K4097">
        <v>41</v>
      </c>
      <c r="L4097">
        <v>7.4</v>
      </c>
      <c r="M4097" s="4">
        <v>16</v>
      </c>
      <c r="N4097" t="s">
        <v>2014</v>
      </c>
      <c r="O4097" t="s">
        <v>21</v>
      </c>
      <c r="P4097" s="4">
        <v>170000</v>
      </c>
      <c r="Q4097" s="3">
        <f>AVERAGE(Table1[[#This Row],[critic_score]],Table1[[#This Row],[user_score]])</f>
        <v>7.5500000000000007</v>
      </c>
      <c r="R4097" s="4">
        <f>Table1[[#This Row],[user_count]]+Table1[[#This Row],[critic_count]]</f>
        <v>57</v>
      </c>
      <c r="S4097" s="2">
        <f>100000*Table1[[#This Row],[review_count]]/Table1[[#This Row],[total sales]]</f>
        <v>33.529411764705884</v>
      </c>
      <c r="T4097" s="2">
        <f>Table1[[#This Row],[total sales]]/(2017-Table1[[#This Row],[year_of_release]])</f>
        <v>17000</v>
      </c>
      <c r="U4097" s="9">
        <f>Table1[[#This Row],[na_sales]]/(2017-Table1[[#This Row],[year_of_release]])</f>
        <v>16000</v>
      </c>
      <c r="V4097" s="6">
        <f>Table1[[#This Row],[eu_sales]]/(2017-Table1[[#This Row],[year_of_release]])</f>
        <v>0</v>
      </c>
      <c r="W4097" s="6">
        <f>Table1[[#This Row],[jp_sales]]/(2017-Table1[[#This Row],[year_of_release]])</f>
        <v>0</v>
      </c>
      <c r="X4097" s="6">
        <f>Table1[[#This Row],[other_sales]]/(2017-Table1[[#This Row],[year_of_release]])</f>
        <v>1000</v>
      </c>
      <c r="Y4097" s="4">
        <v>522751172</v>
      </c>
      <c r="Z4097" s="4">
        <v>438594184</v>
      </c>
      <c r="AA4097" s="4">
        <v>128001000</v>
      </c>
      <c r="AB4097" s="1">
        <f>Table1[[#This Row],[na_sales]]/Table1[[#This Row],[NA population]]</f>
        <v>3.0607296275942162E-4</v>
      </c>
      <c r="AC4097" s="1">
        <f>Table1[[#This Row],[eu_sales]]/Table1[[#This Row],[Eu population]]</f>
        <v>0</v>
      </c>
      <c r="AD4097" s="1">
        <f>Table1[[#This Row],[jp_sales]]/Table1[[#This Row],[Jp population]]</f>
        <v>0</v>
      </c>
    </row>
    <row r="4098" spans="1:30" x14ac:dyDescent="0.25">
      <c r="A4098" t="s">
        <v>3503</v>
      </c>
      <c r="B4098" t="s">
        <v>18</v>
      </c>
      <c r="C4098">
        <v>2008</v>
      </c>
      <c r="D4098" t="s">
        <v>29</v>
      </c>
      <c r="E4098" t="s">
        <v>403</v>
      </c>
      <c r="F4098" s="4">
        <v>80000</v>
      </c>
      <c r="G4098" s="4">
        <v>60000</v>
      </c>
      <c r="H4098" s="4">
        <v>10000</v>
      </c>
      <c r="I4098" s="4">
        <v>20000</v>
      </c>
      <c r="J4098">
        <v>7</v>
      </c>
      <c r="K4098">
        <v>47</v>
      </c>
      <c r="L4098">
        <v>6.6</v>
      </c>
      <c r="M4098" s="4">
        <v>11</v>
      </c>
      <c r="N4098" t="s">
        <v>2484</v>
      </c>
      <c r="O4098" t="s">
        <v>21</v>
      </c>
      <c r="P4098" s="4">
        <v>170000</v>
      </c>
      <c r="Q4098" s="3">
        <f>AVERAGE(Table1[[#This Row],[critic_score]],Table1[[#This Row],[user_score]])</f>
        <v>6.8</v>
      </c>
      <c r="R4098" s="4">
        <f>Table1[[#This Row],[user_count]]+Table1[[#This Row],[critic_count]]</f>
        <v>58</v>
      </c>
      <c r="S4098" s="2">
        <f>100000*Table1[[#This Row],[review_count]]/Table1[[#This Row],[total sales]]</f>
        <v>34.117647058823529</v>
      </c>
      <c r="T4098" s="2">
        <f>Table1[[#This Row],[total sales]]/(2017-Table1[[#This Row],[year_of_release]])</f>
        <v>18888.888888888891</v>
      </c>
      <c r="U4098" s="9">
        <f>Table1[[#This Row],[na_sales]]/(2017-Table1[[#This Row],[year_of_release]])</f>
        <v>8888.8888888888887</v>
      </c>
      <c r="V4098" s="6">
        <f>Table1[[#This Row],[eu_sales]]/(2017-Table1[[#This Row],[year_of_release]])</f>
        <v>6666.666666666667</v>
      </c>
      <c r="W4098" s="6">
        <f>Table1[[#This Row],[jp_sales]]/(2017-Table1[[#This Row],[year_of_release]])</f>
        <v>1111.1111111111111</v>
      </c>
      <c r="X4098" s="6">
        <f>Table1[[#This Row],[other_sales]]/(2017-Table1[[#This Row],[year_of_release]])</f>
        <v>2222.2222222222222</v>
      </c>
      <c r="Y4098" s="4">
        <v>528816311</v>
      </c>
      <c r="Z4098" s="4">
        <v>440001482</v>
      </c>
      <c r="AA4098" s="4">
        <v>128063000</v>
      </c>
      <c r="AB4098" s="1">
        <f>Table1[[#This Row],[na_sales]]/Table1[[#This Row],[NA population]]</f>
        <v>1.5128126409096334E-4</v>
      </c>
      <c r="AC4098" s="1">
        <f>Table1[[#This Row],[eu_sales]]/Table1[[#This Row],[Eu population]]</f>
        <v>1.3636317706766269E-4</v>
      </c>
      <c r="AD4098" s="1">
        <f>Table1[[#This Row],[jp_sales]]/Table1[[#This Row],[Jp population]]</f>
        <v>7.8086566767918917E-5</v>
      </c>
    </row>
    <row r="4099" spans="1:30" x14ac:dyDescent="0.25">
      <c r="A4099" t="s">
        <v>2686</v>
      </c>
      <c r="B4099" t="s">
        <v>34</v>
      </c>
      <c r="C4099">
        <v>2007</v>
      </c>
      <c r="D4099" t="s">
        <v>40</v>
      </c>
      <c r="E4099" t="s">
        <v>55</v>
      </c>
      <c r="F4099" s="4">
        <v>160000</v>
      </c>
      <c r="G4099" s="4">
        <v>0</v>
      </c>
      <c r="H4099" s="4">
        <v>0</v>
      </c>
      <c r="I4099" s="4">
        <v>10000</v>
      </c>
      <c r="J4099">
        <v>7.1</v>
      </c>
      <c r="K4099">
        <v>25</v>
      </c>
      <c r="L4099">
        <v>5.8</v>
      </c>
      <c r="M4099" s="4">
        <v>13</v>
      </c>
      <c r="N4099" t="s">
        <v>1944</v>
      </c>
      <c r="O4099" t="s">
        <v>21</v>
      </c>
      <c r="P4099" s="4">
        <v>170000</v>
      </c>
      <c r="Q4099" s="3">
        <f>AVERAGE(Table1[[#This Row],[critic_score]],Table1[[#This Row],[user_score]])</f>
        <v>6.4499999999999993</v>
      </c>
      <c r="R4099" s="4">
        <f>Table1[[#This Row],[user_count]]+Table1[[#This Row],[critic_count]]</f>
        <v>38</v>
      </c>
      <c r="S4099" s="2">
        <f>100000*Table1[[#This Row],[review_count]]/Table1[[#This Row],[total sales]]</f>
        <v>22.352941176470587</v>
      </c>
      <c r="T4099" s="2">
        <f>Table1[[#This Row],[total sales]]/(2017-Table1[[#This Row],[year_of_release]])</f>
        <v>17000</v>
      </c>
      <c r="U4099" s="9">
        <f>Table1[[#This Row],[na_sales]]/(2017-Table1[[#This Row],[year_of_release]])</f>
        <v>16000</v>
      </c>
      <c r="V4099" s="6">
        <f>Table1[[#This Row],[eu_sales]]/(2017-Table1[[#This Row],[year_of_release]])</f>
        <v>0</v>
      </c>
      <c r="W4099" s="6">
        <f>Table1[[#This Row],[jp_sales]]/(2017-Table1[[#This Row],[year_of_release]])</f>
        <v>0</v>
      </c>
      <c r="X4099" s="6">
        <f>Table1[[#This Row],[other_sales]]/(2017-Table1[[#This Row],[year_of_release]])</f>
        <v>1000</v>
      </c>
      <c r="Y4099" s="4">
        <v>522751172</v>
      </c>
      <c r="Z4099" s="4">
        <v>438594184</v>
      </c>
      <c r="AA4099" s="4">
        <v>128001000</v>
      </c>
      <c r="AB4099" s="1">
        <f>Table1[[#This Row],[na_sales]]/Table1[[#This Row],[NA population]]</f>
        <v>3.0607296275942162E-4</v>
      </c>
      <c r="AC4099" s="1">
        <f>Table1[[#This Row],[eu_sales]]/Table1[[#This Row],[Eu population]]</f>
        <v>0</v>
      </c>
      <c r="AD4099" s="1">
        <f>Table1[[#This Row],[jp_sales]]/Table1[[#This Row],[Jp population]]</f>
        <v>0</v>
      </c>
    </row>
    <row r="4100" spans="1:30" x14ac:dyDescent="0.25">
      <c r="A4100" t="s">
        <v>3386</v>
      </c>
      <c r="B4100" t="s">
        <v>39</v>
      </c>
      <c r="C4100">
        <v>2008</v>
      </c>
      <c r="D4100" t="s">
        <v>65</v>
      </c>
      <c r="E4100" t="s">
        <v>100</v>
      </c>
      <c r="F4100" s="4">
        <v>130000</v>
      </c>
      <c r="G4100" s="4">
        <v>20000</v>
      </c>
      <c r="H4100" s="4">
        <v>0</v>
      </c>
      <c r="I4100" s="4">
        <v>20000</v>
      </c>
      <c r="J4100">
        <v>5.3</v>
      </c>
      <c r="K4100">
        <v>37</v>
      </c>
      <c r="L4100">
        <v>3.8</v>
      </c>
      <c r="M4100" s="4">
        <v>20</v>
      </c>
      <c r="N4100" t="s">
        <v>141</v>
      </c>
      <c r="O4100" t="s">
        <v>67</v>
      </c>
      <c r="P4100" s="4">
        <v>170000</v>
      </c>
      <c r="Q4100" s="3">
        <f>AVERAGE(Table1[[#This Row],[critic_score]],Table1[[#This Row],[user_score]])</f>
        <v>4.55</v>
      </c>
      <c r="R4100" s="4">
        <f>Table1[[#This Row],[user_count]]+Table1[[#This Row],[critic_count]]</f>
        <v>57</v>
      </c>
      <c r="S4100" s="2">
        <f>100000*Table1[[#This Row],[review_count]]/Table1[[#This Row],[total sales]]</f>
        <v>33.529411764705884</v>
      </c>
      <c r="T4100" s="2">
        <f>Table1[[#This Row],[total sales]]/(2017-Table1[[#This Row],[year_of_release]])</f>
        <v>18888.888888888891</v>
      </c>
      <c r="U4100" s="9">
        <f>Table1[[#This Row],[na_sales]]/(2017-Table1[[#This Row],[year_of_release]])</f>
        <v>14444.444444444445</v>
      </c>
      <c r="V4100" s="6">
        <f>Table1[[#This Row],[eu_sales]]/(2017-Table1[[#This Row],[year_of_release]])</f>
        <v>2222.2222222222222</v>
      </c>
      <c r="W4100" s="6">
        <f>Table1[[#This Row],[jp_sales]]/(2017-Table1[[#This Row],[year_of_release]])</f>
        <v>0</v>
      </c>
      <c r="X4100" s="6">
        <f>Table1[[#This Row],[other_sales]]/(2017-Table1[[#This Row],[year_of_release]])</f>
        <v>2222.2222222222222</v>
      </c>
      <c r="Y4100" s="4">
        <v>528816311</v>
      </c>
      <c r="Z4100" s="4">
        <v>440001482</v>
      </c>
      <c r="AA4100" s="4">
        <v>128063000</v>
      </c>
      <c r="AB4100" s="1">
        <f>Table1[[#This Row],[na_sales]]/Table1[[#This Row],[NA population]]</f>
        <v>2.4583205414781544E-4</v>
      </c>
      <c r="AC4100" s="1">
        <f>Table1[[#This Row],[eu_sales]]/Table1[[#This Row],[Eu population]]</f>
        <v>4.5454392355887562E-5</v>
      </c>
      <c r="AD4100" s="1">
        <f>Table1[[#This Row],[jp_sales]]/Table1[[#This Row],[Jp population]]</f>
        <v>0</v>
      </c>
    </row>
    <row r="4101" spans="1:30" x14ac:dyDescent="0.25">
      <c r="A4101" t="s">
        <v>345</v>
      </c>
      <c r="B4101" t="s">
        <v>113</v>
      </c>
      <c r="C4101">
        <v>2005</v>
      </c>
      <c r="D4101" t="s">
        <v>54</v>
      </c>
      <c r="E4101" t="s">
        <v>183</v>
      </c>
      <c r="F4101" s="4">
        <v>20000</v>
      </c>
      <c r="G4101" s="4">
        <v>130000</v>
      </c>
      <c r="H4101" s="4">
        <v>0</v>
      </c>
      <c r="I4101" s="4">
        <v>20000</v>
      </c>
      <c r="J4101">
        <v>7.8</v>
      </c>
      <c r="K4101">
        <v>23</v>
      </c>
      <c r="L4101">
        <v>8.8000000000000007</v>
      </c>
      <c r="M4101" s="4">
        <v>431</v>
      </c>
      <c r="N4101" t="s">
        <v>340</v>
      </c>
      <c r="O4101" t="s">
        <v>67</v>
      </c>
      <c r="P4101" s="4">
        <v>170000</v>
      </c>
      <c r="Q4101" s="3">
        <f>AVERAGE(Table1[[#This Row],[critic_score]],Table1[[#This Row],[user_score]])</f>
        <v>8.3000000000000007</v>
      </c>
      <c r="R4101" s="4">
        <f>Table1[[#This Row],[user_count]]+Table1[[#This Row],[critic_count]]</f>
        <v>454</v>
      </c>
      <c r="S4101" s="2">
        <f>100000*Table1[[#This Row],[review_count]]/Table1[[#This Row],[total sales]]</f>
        <v>267.05882352941177</v>
      </c>
      <c r="T4101" s="2">
        <f>Table1[[#This Row],[total sales]]/(2017-Table1[[#This Row],[year_of_release]])</f>
        <v>14166.666666666666</v>
      </c>
      <c r="U4101" s="9">
        <f>Table1[[#This Row],[na_sales]]/(2017-Table1[[#This Row],[year_of_release]])</f>
        <v>1666.6666666666667</v>
      </c>
      <c r="V4101" s="6">
        <f>Table1[[#This Row],[eu_sales]]/(2017-Table1[[#This Row],[year_of_release]])</f>
        <v>10833.333333333334</v>
      </c>
      <c r="W4101" s="6">
        <f>Table1[[#This Row],[jp_sales]]/(2017-Table1[[#This Row],[year_of_release]])</f>
        <v>0</v>
      </c>
      <c r="X4101" s="6">
        <f>Table1[[#This Row],[other_sales]]/(2017-Table1[[#This Row],[year_of_release]])</f>
        <v>1666.6666666666667</v>
      </c>
      <c r="Y4101" s="4">
        <v>511054143</v>
      </c>
      <c r="Z4101" s="4">
        <v>435713800</v>
      </c>
      <c r="AA4101" s="4">
        <v>127773000</v>
      </c>
      <c r="AB4101" s="1">
        <f>Table1[[#This Row],[na_sales]]/Table1[[#This Row],[NA population]]</f>
        <v>3.9134796721528583E-5</v>
      </c>
      <c r="AC4101" s="1">
        <f>Table1[[#This Row],[eu_sales]]/Table1[[#This Row],[Eu population]]</f>
        <v>2.9836098833683946E-4</v>
      </c>
      <c r="AD4101" s="1">
        <f>Table1[[#This Row],[jp_sales]]/Table1[[#This Row],[Jp population]]</f>
        <v>0</v>
      </c>
    </row>
    <row r="4102" spans="1:30" x14ac:dyDescent="0.25">
      <c r="A4102" t="s">
        <v>3506</v>
      </c>
      <c r="B4102" t="s">
        <v>39</v>
      </c>
      <c r="C4102">
        <v>2008</v>
      </c>
      <c r="D4102" t="s">
        <v>40</v>
      </c>
      <c r="E4102" t="s">
        <v>171</v>
      </c>
      <c r="F4102" s="4">
        <v>130000</v>
      </c>
      <c r="G4102" s="4">
        <v>20000</v>
      </c>
      <c r="H4102" s="4">
        <v>0</v>
      </c>
      <c r="I4102" s="4">
        <v>20000</v>
      </c>
      <c r="J4102">
        <v>4.7</v>
      </c>
      <c r="K4102">
        <v>23</v>
      </c>
      <c r="L4102">
        <v>6.1</v>
      </c>
      <c r="M4102" s="4">
        <v>10</v>
      </c>
      <c r="N4102" t="s">
        <v>728</v>
      </c>
      <c r="O4102" t="s">
        <v>67</v>
      </c>
      <c r="P4102" s="4">
        <v>170000</v>
      </c>
      <c r="Q4102" s="3">
        <f>AVERAGE(Table1[[#This Row],[critic_score]],Table1[[#This Row],[user_score]])</f>
        <v>5.4</v>
      </c>
      <c r="R4102" s="4">
        <f>Table1[[#This Row],[user_count]]+Table1[[#This Row],[critic_count]]</f>
        <v>33</v>
      </c>
      <c r="S4102" s="2">
        <f>100000*Table1[[#This Row],[review_count]]/Table1[[#This Row],[total sales]]</f>
        <v>19.411764705882351</v>
      </c>
      <c r="T4102" s="2">
        <f>Table1[[#This Row],[total sales]]/(2017-Table1[[#This Row],[year_of_release]])</f>
        <v>18888.888888888891</v>
      </c>
      <c r="U4102" s="9">
        <f>Table1[[#This Row],[na_sales]]/(2017-Table1[[#This Row],[year_of_release]])</f>
        <v>14444.444444444445</v>
      </c>
      <c r="V4102" s="6">
        <f>Table1[[#This Row],[eu_sales]]/(2017-Table1[[#This Row],[year_of_release]])</f>
        <v>2222.2222222222222</v>
      </c>
      <c r="W4102" s="6">
        <f>Table1[[#This Row],[jp_sales]]/(2017-Table1[[#This Row],[year_of_release]])</f>
        <v>0</v>
      </c>
      <c r="X4102" s="6">
        <f>Table1[[#This Row],[other_sales]]/(2017-Table1[[#This Row],[year_of_release]])</f>
        <v>2222.2222222222222</v>
      </c>
      <c r="Y4102" s="4">
        <v>528816311</v>
      </c>
      <c r="Z4102" s="4">
        <v>440001482</v>
      </c>
      <c r="AA4102" s="4">
        <v>128063000</v>
      </c>
      <c r="AB4102" s="1">
        <f>Table1[[#This Row],[na_sales]]/Table1[[#This Row],[NA population]]</f>
        <v>2.4583205414781544E-4</v>
      </c>
      <c r="AC4102" s="1">
        <f>Table1[[#This Row],[eu_sales]]/Table1[[#This Row],[Eu population]]</f>
        <v>4.5454392355887562E-5</v>
      </c>
      <c r="AD4102" s="1">
        <f>Table1[[#This Row],[jp_sales]]/Table1[[#This Row],[Jp population]]</f>
        <v>0</v>
      </c>
    </row>
    <row r="4103" spans="1:30" x14ac:dyDescent="0.25">
      <c r="A4103" t="s">
        <v>3508</v>
      </c>
      <c r="B4103" t="s">
        <v>45</v>
      </c>
      <c r="C4103">
        <v>2005</v>
      </c>
      <c r="D4103" t="s">
        <v>40</v>
      </c>
      <c r="E4103" t="s">
        <v>196</v>
      </c>
      <c r="F4103" s="4">
        <v>40000</v>
      </c>
      <c r="G4103" s="4">
        <v>30000</v>
      </c>
      <c r="H4103" s="4">
        <v>90000</v>
      </c>
      <c r="I4103" s="4">
        <v>10000</v>
      </c>
      <c r="J4103">
        <v>4.8</v>
      </c>
      <c r="K4103">
        <v>33</v>
      </c>
      <c r="L4103">
        <v>8.1</v>
      </c>
      <c r="M4103" s="4">
        <v>12</v>
      </c>
      <c r="N4103" t="s">
        <v>898</v>
      </c>
      <c r="O4103" t="s">
        <v>43</v>
      </c>
      <c r="P4103" s="4">
        <v>170000</v>
      </c>
      <c r="Q4103" s="3">
        <f>AVERAGE(Table1[[#This Row],[critic_score]],Table1[[#This Row],[user_score]])</f>
        <v>6.4499999999999993</v>
      </c>
      <c r="R4103" s="4">
        <f>Table1[[#This Row],[user_count]]+Table1[[#This Row],[critic_count]]</f>
        <v>45</v>
      </c>
      <c r="S4103" s="2">
        <f>100000*Table1[[#This Row],[review_count]]/Table1[[#This Row],[total sales]]</f>
        <v>26.470588235294116</v>
      </c>
      <c r="T4103" s="2">
        <f>Table1[[#This Row],[total sales]]/(2017-Table1[[#This Row],[year_of_release]])</f>
        <v>14166.666666666666</v>
      </c>
      <c r="U4103" s="9">
        <f>Table1[[#This Row],[na_sales]]/(2017-Table1[[#This Row],[year_of_release]])</f>
        <v>3333.3333333333335</v>
      </c>
      <c r="V4103" s="6">
        <f>Table1[[#This Row],[eu_sales]]/(2017-Table1[[#This Row],[year_of_release]])</f>
        <v>2500</v>
      </c>
      <c r="W4103" s="6">
        <f>Table1[[#This Row],[jp_sales]]/(2017-Table1[[#This Row],[year_of_release]])</f>
        <v>7500</v>
      </c>
      <c r="X4103" s="6">
        <f>Table1[[#This Row],[other_sales]]/(2017-Table1[[#This Row],[year_of_release]])</f>
        <v>833.33333333333337</v>
      </c>
      <c r="Y4103" s="4">
        <v>511054143</v>
      </c>
      <c r="Z4103" s="4">
        <v>435713800</v>
      </c>
      <c r="AA4103" s="4">
        <v>127773000</v>
      </c>
      <c r="AB4103" s="1">
        <f>Table1[[#This Row],[na_sales]]/Table1[[#This Row],[NA population]]</f>
        <v>7.8269593443057166E-5</v>
      </c>
      <c r="AC4103" s="1">
        <f>Table1[[#This Row],[eu_sales]]/Table1[[#This Row],[Eu population]]</f>
        <v>6.8852535770039876E-5</v>
      </c>
      <c r="AD4103" s="1">
        <f>Table1[[#This Row],[jp_sales]]/Table1[[#This Row],[Jp population]]</f>
        <v>7.0437416355568073E-4</v>
      </c>
    </row>
    <row r="4104" spans="1:30" x14ac:dyDescent="0.25">
      <c r="A4104" t="s">
        <v>3292</v>
      </c>
      <c r="B4104" t="s">
        <v>34</v>
      </c>
      <c r="C4104">
        <v>2012</v>
      </c>
      <c r="D4104" t="s">
        <v>40</v>
      </c>
      <c r="E4104" t="s">
        <v>403</v>
      </c>
      <c r="F4104" s="4">
        <v>120000</v>
      </c>
      <c r="G4104" s="4">
        <v>20000</v>
      </c>
      <c r="H4104" s="4">
        <v>20000</v>
      </c>
      <c r="I4104" s="4">
        <v>10000</v>
      </c>
      <c r="J4104">
        <v>7.3</v>
      </c>
      <c r="K4104">
        <v>38</v>
      </c>
      <c r="L4104">
        <v>7.9</v>
      </c>
      <c r="M4104" s="4">
        <v>105</v>
      </c>
      <c r="N4104" t="s">
        <v>968</v>
      </c>
      <c r="O4104" t="s">
        <v>43</v>
      </c>
      <c r="P4104" s="4">
        <v>170000</v>
      </c>
      <c r="Q4104" s="3">
        <f>AVERAGE(Table1[[#This Row],[critic_score]],Table1[[#This Row],[user_score]])</f>
        <v>7.6</v>
      </c>
      <c r="R4104" s="4">
        <f>Table1[[#This Row],[user_count]]+Table1[[#This Row],[critic_count]]</f>
        <v>143</v>
      </c>
      <c r="S4104" s="2">
        <f>100000*Table1[[#This Row],[review_count]]/Table1[[#This Row],[total sales]]</f>
        <v>84.117647058823536</v>
      </c>
      <c r="T4104" s="2">
        <f>Table1[[#This Row],[total sales]]/(2017-Table1[[#This Row],[year_of_release]])</f>
        <v>34000</v>
      </c>
      <c r="U4104" s="9">
        <f>Table1[[#This Row],[na_sales]]/(2017-Table1[[#This Row],[year_of_release]])</f>
        <v>24000</v>
      </c>
      <c r="V4104" s="6">
        <f>Table1[[#This Row],[eu_sales]]/(2017-Table1[[#This Row],[year_of_release]])</f>
        <v>4000</v>
      </c>
      <c r="W4104" s="6">
        <f>Table1[[#This Row],[jp_sales]]/(2017-Table1[[#This Row],[year_of_release]])</f>
        <v>4000</v>
      </c>
      <c r="X4104" s="6">
        <f>Table1[[#This Row],[other_sales]]/(2017-Table1[[#This Row],[year_of_release]])</f>
        <v>2000</v>
      </c>
      <c r="Y4104" s="4">
        <v>551484507</v>
      </c>
      <c r="Z4104" s="4">
        <v>441417242</v>
      </c>
      <c r="AA4104" s="4">
        <v>127629000</v>
      </c>
      <c r="AB4104" s="1">
        <f>Table1[[#This Row],[na_sales]]/Table1[[#This Row],[NA population]]</f>
        <v>2.175945080538772E-4</v>
      </c>
      <c r="AC4104" s="1">
        <f>Table1[[#This Row],[eu_sales]]/Table1[[#This Row],[Eu population]]</f>
        <v>4.5308606227937059E-5</v>
      </c>
      <c r="AD4104" s="1">
        <f>Table1[[#This Row],[jp_sales]]/Table1[[#This Row],[Jp population]]</f>
        <v>1.5670419732192526E-4</v>
      </c>
    </row>
    <row r="4105" spans="1:30" x14ac:dyDescent="0.25">
      <c r="A4105" t="s">
        <v>3510</v>
      </c>
      <c r="B4105" t="s">
        <v>71</v>
      </c>
      <c r="C4105">
        <v>2015</v>
      </c>
      <c r="D4105" t="s">
        <v>40</v>
      </c>
      <c r="E4105" t="s">
        <v>642</v>
      </c>
      <c r="F4105" s="4">
        <v>80000</v>
      </c>
      <c r="G4105" s="4">
        <v>40000</v>
      </c>
      <c r="H4105" s="4">
        <v>30000</v>
      </c>
      <c r="I4105" s="4">
        <v>20000</v>
      </c>
      <c r="J4105">
        <v>5.8</v>
      </c>
      <c r="K4105">
        <v>33</v>
      </c>
      <c r="L4105">
        <v>6.5</v>
      </c>
      <c r="M4105" s="4">
        <v>21</v>
      </c>
      <c r="N4105" t="s">
        <v>643</v>
      </c>
      <c r="O4105" t="s">
        <v>67</v>
      </c>
      <c r="P4105" s="4">
        <v>170000</v>
      </c>
      <c r="Q4105" s="3">
        <f>AVERAGE(Table1[[#This Row],[critic_score]],Table1[[#This Row],[user_score]])</f>
        <v>6.15</v>
      </c>
      <c r="R4105" s="4">
        <f>Table1[[#This Row],[user_count]]+Table1[[#This Row],[critic_count]]</f>
        <v>54</v>
      </c>
      <c r="S4105" s="2">
        <f>100000*Table1[[#This Row],[review_count]]/Table1[[#This Row],[total sales]]</f>
        <v>31.764705882352942</v>
      </c>
      <c r="T4105" s="2">
        <f>Table1[[#This Row],[total sales]]/(2017-Table1[[#This Row],[year_of_release]])</f>
        <v>85000</v>
      </c>
      <c r="U4105" s="9">
        <f>Table1[[#This Row],[na_sales]]/(2017-Table1[[#This Row],[year_of_release]])</f>
        <v>40000</v>
      </c>
      <c r="V4105" s="6">
        <f>Table1[[#This Row],[eu_sales]]/(2017-Table1[[#This Row],[year_of_release]])</f>
        <v>20000</v>
      </c>
      <c r="W4105" s="6">
        <f>Table1[[#This Row],[jp_sales]]/(2017-Table1[[#This Row],[year_of_release]])</f>
        <v>15000</v>
      </c>
      <c r="X4105" s="6">
        <f>Table1[[#This Row],[other_sales]]/(2017-Table1[[#This Row],[year_of_release]])</f>
        <v>10000</v>
      </c>
      <c r="Y4105" s="4">
        <v>567732286</v>
      </c>
      <c r="Z4105" s="4">
        <v>444588718</v>
      </c>
      <c r="AA4105" s="4">
        <v>127141000</v>
      </c>
      <c r="AB4105" s="1">
        <f>Table1[[#This Row],[na_sales]]/Table1[[#This Row],[NA population]]</f>
        <v>1.4091148587593272E-4</v>
      </c>
      <c r="AC4105" s="1">
        <f>Table1[[#This Row],[eu_sales]]/Table1[[#This Row],[Eu population]]</f>
        <v>8.9970794085692473E-5</v>
      </c>
      <c r="AD4105" s="1">
        <f>Table1[[#This Row],[jp_sales]]/Table1[[#This Row],[Jp population]]</f>
        <v>2.3595850276464711E-4</v>
      </c>
    </row>
    <row r="4106" spans="1:30" x14ac:dyDescent="0.25">
      <c r="A4106" t="s">
        <v>613</v>
      </c>
      <c r="B4106" t="s">
        <v>113</v>
      </c>
      <c r="C4106">
        <v>2013</v>
      </c>
      <c r="D4106" t="s">
        <v>40</v>
      </c>
      <c r="E4106" t="s">
        <v>198</v>
      </c>
      <c r="F4106" s="4">
        <v>40000</v>
      </c>
      <c r="G4106" s="4">
        <v>120000</v>
      </c>
      <c r="H4106" s="4">
        <v>0</v>
      </c>
      <c r="I4106" s="4">
        <v>10000</v>
      </c>
      <c r="J4106">
        <v>7.8</v>
      </c>
      <c r="K4106">
        <v>7</v>
      </c>
      <c r="L4106">
        <v>8.1</v>
      </c>
      <c r="M4106" s="4">
        <v>124</v>
      </c>
      <c r="N4106" t="s">
        <v>614</v>
      </c>
      <c r="O4106" t="s">
        <v>84</v>
      </c>
      <c r="P4106" s="4">
        <v>170000</v>
      </c>
      <c r="Q4106" s="3">
        <f>AVERAGE(Table1[[#This Row],[critic_score]],Table1[[#This Row],[user_score]])</f>
        <v>7.9499999999999993</v>
      </c>
      <c r="R4106" s="4">
        <f>Table1[[#This Row],[user_count]]+Table1[[#This Row],[critic_count]]</f>
        <v>131</v>
      </c>
      <c r="S4106" s="2">
        <f>100000*Table1[[#This Row],[review_count]]/Table1[[#This Row],[total sales]]</f>
        <v>77.058823529411768</v>
      </c>
      <c r="T4106" s="2">
        <f>Table1[[#This Row],[total sales]]/(2017-Table1[[#This Row],[year_of_release]])</f>
        <v>42500</v>
      </c>
      <c r="U4106" s="9">
        <f>Table1[[#This Row],[na_sales]]/(2017-Table1[[#This Row],[year_of_release]])</f>
        <v>10000</v>
      </c>
      <c r="V4106" s="6">
        <f>Table1[[#This Row],[eu_sales]]/(2017-Table1[[#This Row],[year_of_release]])</f>
        <v>30000</v>
      </c>
      <c r="W4106" s="6">
        <f>Table1[[#This Row],[jp_sales]]/(2017-Table1[[#This Row],[year_of_release]])</f>
        <v>0</v>
      </c>
      <c r="X4106" s="6">
        <f>Table1[[#This Row],[other_sales]]/(2017-Table1[[#This Row],[year_of_release]])</f>
        <v>2500</v>
      </c>
      <c r="Y4106" s="4">
        <v>556861736</v>
      </c>
      <c r="Z4106" s="4">
        <v>442492884</v>
      </c>
      <c r="AA4106" s="4">
        <v>127445000</v>
      </c>
      <c r="AB4106" s="1">
        <f>Table1[[#This Row],[na_sales]]/Table1[[#This Row],[NA population]]</f>
        <v>7.1831116081568942E-5</v>
      </c>
      <c r="AC4106" s="1">
        <f>Table1[[#This Row],[eu_sales]]/Table1[[#This Row],[Eu population]]</f>
        <v>2.7119080179377529E-4</v>
      </c>
      <c r="AD4106" s="1">
        <f>Table1[[#This Row],[jp_sales]]/Table1[[#This Row],[Jp population]]</f>
        <v>0</v>
      </c>
    </row>
    <row r="4107" spans="1:30" x14ac:dyDescent="0.25">
      <c r="A4107" t="s">
        <v>3512</v>
      </c>
      <c r="B4107" t="s">
        <v>45</v>
      </c>
      <c r="C4107">
        <v>2002</v>
      </c>
      <c r="D4107" t="s">
        <v>19</v>
      </c>
      <c r="E4107" t="s">
        <v>100</v>
      </c>
      <c r="F4107" s="4">
        <v>70000</v>
      </c>
      <c r="G4107" s="4">
        <v>60000</v>
      </c>
      <c r="H4107" s="4">
        <v>20000</v>
      </c>
      <c r="I4107" s="4">
        <v>20000</v>
      </c>
      <c r="J4107">
        <v>7.2</v>
      </c>
      <c r="K4107">
        <v>10</v>
      </c>
      <c r="L4107">
        <v>8.3000000000000007</v>
      </c>
      <c r="M4107" s="4">
        <v>7</v>
      </c>
      <c r="N4107" t="s">
        <v>3513</v>
      </c>
      <c r="O4107" t="s">
        <v>21</v>
      </c>
      <c r="P4107" s="4">
        <v>170000</v>
      </c>
      <c r="Q4107" s="3">
        <f>AVERAGE(Table1[[#This Row],[critic_score]],Table1[[#This Row],[user_score]])</f>
        <v>7.75</v>
      </c>
      <c r="R4107" s="4">
        <f>Table1[[#This Row],[user_count]]+Table1[[#This Row],[critic_count]]</f>
        <v>17</v>
      </c>
      <c r="S4107" s="2">
        <f>100000*Table1[[#This Row],[review_count]]/Table1[[#This Row],[total sales]]</f>
        <v>10</v>
      </c>
      <c r="T4107" s="2">
        <f>Table1[[#This Row],[total sales]]/(2017-Table1[[#This Row],[year_of_release]])</f>
        <v>11333.333333333334</v>
      </c>
      <c r="U4107" s="9">
        <f>Table1[[#This Row],[na_sales]]/(2017-Table1[[#This Row],[year_of_release]])</f>
        <v>4666.666666666667</v>
      </c>
      <c r="V4107" s="6">
        <f>Table1[[#This Row],[eu_sales]]/(2017-Table1[[#This Row],[year_of_release]])</f>
        <v>4000</v>
      </c>
      <c r="W4107" s="6">
        <f>Table1[[#This Row],[jp_sales]]/(2017-Table1[[#This Row],[year_of_release]])</f>
        <v>1333.3333333333333</v>
      </c>
      <c r="X4107" s="6">
        <f>Table1[[#This Row],[other_sales]]/(2017-Table1[[#This Row],[year_of_release]])</f>
        <v>1333.3333333333333</v>
      </c>
      <c r="Y4107" s="4">
        <v>495013192</v>
      </c>
      <c r="Z4107" s="4">
        <v>431019772</v>
      </c>
      <c r="AA4107" s="4">
        <v>127445000</v>
      </c>
      <c r="AB4107" s="1">
        <f>Table1[[#This Row],[na_sales]]/Table1[[#This Row],[NA population]]</f>
        <v>1.4141037275628809E-4</v>
      </c>
      <c r="AC4107" s="1">
        <f>Table1[[#This Row],[eu_sales]]/Table1[[#This Row],[Eu population]]</f>
        <v>1.3920475091337573E-4</v>
      </c>
      <c r="AD4107" s="1">
        <f>Table1[[#This Row],[jp_sales]]/Table1[[#This Row],[Jp population]]</f>
        <v>1.5693044058221194E-4</v>
      </c>
    </row>
    <row r="4108" spans="1:30" x14ac:dyDescent="0.25">
      <c r="A4108" t="s">
        <v>2337</v>
      </c>
      <c r="B4108" t="s">
        <v>34</v>
      </c>
      <c r="C4108">
        <v>2009</v>
      </c>
      <c r="D4108" t="s">
        <v>40</v>
      </c>
      <c r="E4108" t="s">
        <v>431</v>
      </c>
      <c r="F4108" s="4">
        <v>110000</v>
      </c>
      <c r="G4108" s="4">
        <v>50000</v>
      </c>
      <c r="H4108" s="4">
        <v>0</v>
      </c>
      <c r="I4108" s="4">
        <v>10000</v>
      </c>
      <c r="J4108">
        <v>6.8</v>
      </c>
      <c r="K4108">
        <v>33</v>
      </c>
      <c r="L4108">
        <v>7</v>
      </c>
      <c r="M4108" s="4">
        <v>9</v>
      </c>
      <c r="N4108" t="s">
        <v>369</v>
      </c>
      <c r="O4108" t="s">
        <v>84</v>
      </c>
      <c r="P4108" s="4">
        <v>170000</v>
      </c>
      <c r="Q4108" s="3">
        <f>AVERAGE(Table1[[#This Row],[critic_score]],Table1[[#This Row],[user_score]])</f>
        <v>6.9</v>
      </c>
      <c r="R4108" s="4">
        <f>Table1[[#This Row],[user_count]]+Table1[[#This Row],[critic_count]]</f>
        <v>42</v>
      </c>
      <c r="S4108" s="2">
        <f>100000*Table1[[#This Row],[review_count]]/Table1[[#This Row],[total sales]]</f>
        <v>24.705882352941178</v>
      </c>
      <c r="T4108" s="2">
        <f>Table1[[#This Row],[total sales]]/(2017-Table1[[#This Row],[year_of_release]])</f>
        <v>21250</v>
      </c>
      <c r="U4108" s="9">
        <f>Table1[[#This Row],[na_sales]]/(2017-Table1[[#This Row],[year_of_release]])</f>
        <v>13750</v>
      </c>
      <c r="V4108" s="6">
        <f>Table1[[#This Row],[eu_sales]]/(2017-Table1[[#This Row],[year_of_release]])</f>
        <v>6250</v>
      </c>
      <c r="W4108" s="6">
        <f>Table1[[#This Row],[jp_sales]]/(2017-Table1[[#This Row],[year_of_release]])</f>
        <v>0</v>
      </c>
      <c r="X4108" s="6">
        <f>Table1[[#This Row],[other_sales]]/(2017-Table1[[#This Row],[year_of_release]])</f>
        <v>1250</v>
      </c>
      <c r="Y4108" s="4">
        <v>534740514</v>
      </c>
      <c r="Z4108" s="4">
        <v>441041694</v>
      </c>
      <c r="AA4108" s="4">
        <v>128047000</v>
      </c>
      <c r="AB4108" s="1">
        <f>Table1[[#This Row],[na_sales]]/Table1[[#This Row],[NA population]]</f>
        <v>2.0570724888071599E-4</v>
      </c>
      <c r="AC4108" s="1">
        <f>Table1[[#This Row],[eu_sales]]/Table1[[#This Row],[Eu population]]</f>
        <v>1.1336796652155069E-4</v>
      </c>
      <c r="AD4108" s="1">
        <f>Table1[[#This Row],[jp_sales]]/Table1[[#This Row],[Jp population]]</f>
        <v>0</v>
      </c>
    </row>
    <row r="4109" spans="1:30" x14ac:dyDescent="0.25">
      <c r="A4109" t="s">
        <v>3519</v>
      </c>
      <c r="B4109" t="s">
        <v>39</v>
      </c>
      <c r="C4109">
        <v>2012</v>
      </c>
      <c r="D4109" t="s">
        <v>96</v>
      </c>
      <c r="E4109" t="s">
        <v>1685</v>
      </c>
      <c r="F4109" s="4">
        <v>60000</v>
      </c>
      <c r="G4109" s="4">
        <v>30000</v>
      </c>
      <c r="H4109" s="4">
        <v>60000</v>
      </c>
      <c r="I4109" s="4">
        <v>20000</v>
      </c>
      <c r="J4109">
        <v>4.2</v>
      </c>
      <c r="K4109">
        <v>40</v>
      </c>
      <c r="L4109">
        <v>5</v>
      </c>
      <c r="M4109" s="4">
        <v>78</v>
      </c>
      <c r="N4109" t="s">
        <v>2771</v>
      </c>
      <c r="O4109" t="s">
        <v>67</v>
      </c>
      <c r="P4109" s="4">
        <v>170000</v>
      </c>
      <c r="Q4109" s="3">
        <f>AVERAGE(Table1[[#This Row],[critic_score]],Table1[[#This Row],[user_score]])</f>
        <v>4.5999999999999996</v>
      </c>
      <c r="R4109" s="4">
        <f>Table1[[#This Row],[user_count]]+Table1[[#This Row],[critic_count]]</f>
        <v>118</v>
      </c>
      <c r="S4109" s="2">
        <f>100000*Table1[[#This Row],[review_count]]/Table1[[#This Row],[total sales]]</f>
        <v>69.411764705882348</v>
      </c>
      <c r="T4109" s="2">
        <f>Table1[[#This Row],[total sales]]/(2017-Table1[[#This Row],[year_of_release]])</f>
        <v>34000</v>
      </c>
      <c r="U4109" s="9">
        <f>Table1[[#This Row],[na_sales]]/(2017-Table1[[#This Row],[year_of_release]])</f>
        <v>12000</v>
      </c>
      <c r="V4109" s="6">
        <f>Table1[[#This Row],[eu_sales]]/(2017-Table1[[#This Row],[year_of_release]])</f>
        <v>6000</v>
      </c>
      <c r="W4109" s="6">
        <f>Table1[[#This Row],[jp_sales]]/(2017-Table1[[#This Row],[year_of_release]])</f>
        <v>12000</v>
      </c>
      <c r="X4109" s="6">
        <f>Table1[[#This Row],[other_sales]]/(2017-Table1[[#This Row],[year_of_release]])</f>
        <v>4000</v>
      </c>
      <c r="Y4109" s="4">
        <v>551484507</v>
      </c>
      <c r="Z4109" s="4">
        <v>441417242</v>
      </c>
      <c r="AA4109" s="4">
        <v>127629000</v>
      </c>
      <c r="AB4109" s="1">
        <f>Table1[[#This Row],[na_sales]]/Table1[[#This Row],[NA population]]</f>
        <v>1.087972540269386E-4</v>
      </c>
      <c r="AC4109" s="1">
        <f>Table1[[#This Row],[eu_sales]]/Table1[[#This Row],[Eu population]]</f>
        <v>6.7962909341905592E-5</v>
      </c>
      <c r="AD4109" s="1">
        <f>Table1[[#This Row],[jp_sales]]/Table1[[#This Row],[Jp population]]</f>
        <v>4.7011259196577578E-4</v>
      </c>
    </row>
    <row r="4110" spans="1:30" x14ac:dyDescent="0.25">
      <c r="A4110" t="s">
        <v>3522</v>
      </c>
      <c r="B4110" t="s">
        <v>39</v>
      </c>
      <c r="C4110">
        <v>2012</v>
      </c>
      <c r="D4110" t="s">
        <v>23</v>
      </c>
      <c r="E4110" t="s">
        <v>267</v>
      </c>
      <c r="F4110" s="4">
        <v>50000</v>
      </c>
      <c r="G4110" s="4">
        <v>90000</v>
      </c>
      <c r="H4110" s="4">
        <v>0</v>
      </c>
      <c r="I4110" s="4">
        <v>30000</v>
      </c>
      <c r="J4110">
        <v>7.2</v>
      </c>
      <c r="K4110">
        <v>20</v>
      </c>
      <c r="L4110">
        <v>6</v>
      </c>
      <c r="M4110" s="4">
        <v>29</v>
      </c>
      <c r="N4110" t="s">
        <v>3027</v>
      </c>
      <c r="O4110" t="s">
        <v>67</v>
      </c>
      <c r="P4110" s="4">
        <v>170000</v>
      </c>
      <c r="Q4110" s="3">
        <f>AVERAGE(Table1[[#This Row],[critic_score]],Table1[[#This Row],[user_score]])</f>
        <v>6.6</v>
      </c>
      <c r="R4110" s="4">
        <f>Table1[[#This Row],[user_count]]+Table1[[#This Row],[critic_count]]</f>
        <v>49</v>
      </c>
      <c r="S4110" s="2">
        <f>100000*Table1[[#This Row],[review_count]]/Table1[[#This Row],[total sales]]</f>
        <v>28.823529411764707</v>
      </c>
      <c r="T4110" s="2">
        <f>Table1[[#This Row],[total sales]]/(2017-Table1[[#This Row],[year_of_release]])</f>
        <v>34000</v>
      </c>
      <c r="U4110" s="9">
        <f>Table1[[#This Row],[na_sales]]/(2017-Table1[[#This Row],[year_of_release]])</f>
        <v>10000</v>
      </c>
      <c r="V4110" s="6">
        <f>Table1[[#This Row],[eu_sales]]/(2017-Table1[[#This Row],[year_of_release]])</f>
        <v>18000</v>
      </c>
      <c r="W4110" s="6">
        <f>Table1[[#This Row],[jp_sales]]/(2017-Table1[[#This Row],[year_of_release]])</f>
        <v>0</v>
      </c>
      <c r="X4110" s="6">
        <f>Table1[[#This Row],[other_sales]]/(2017-Table1[[#This Row],[year_of_release]])</f>
        <v>6000</v>
      </c>
      <c r="Y4110" s="4">
        <v>551484507</v>
      </c>
      <c r="Z4110" s="4">
        <v>441417242</v>
      </c>
      <c r="AA4110" s="4">
        <v>127629000</v>
      </c>
      <c r="AB4110" s="1">
        <f>Table1[[#This Row],[na_sales]]/Table1[[#This Row],[NA population]]</f>
        <v>9.0664378355782168E-5</v>
      </c>
      <c r="AC4110" s="1">
        <f>Table1[[#This Row],[eu_sales]]/Table1[[#This Row],[Eu population]]</f>
        <v>2.0388872802571678E-4</v>
      </c>
      <c r="AD4110" s="1">
        <f>Table1[[#This Row],[jp_sales]]/Table1[[#This Row],[Jp population]]</f>
        <v>0</v>
      </c>
    </row>
    <row r="4111" spans="1:30" x14ac:dyDescent="0.25">
      <c r="A4111" t="s">
        <v>2163</v>
      </c>
      <c r="B4111" t="s">
        <v>118</v>
      </c>
      <c r="C4111">
        <v>2006</v>
      </c>
      <c r="D4111" t="s">
        <v>19</v>
      </c>
      <c r="E4111" t="s">
        <v>100</v>
      </c>
      <c r="F4111" s="4">
        <v>130000</v>
      </c>
      <c r="G4111" s="4">
        <v>20000</v>
      </c>
      <c r="H4111" s="4">
        <v>0</v>
      </c>
      <c r="I4111" s="4">
        <v>20000</v>
      </c>
      <c r="J4111">
        <v>7.6</v>
      </c>
      <c r="K4111">
        <v>7</v>
      </c>
      <c r="L4111">
        <v>6.6</v>
      </c>
      <c r="M4111" s="4">
        <v>23</v>
      </c>
      <c r="N4111" t="s">
        <v>101</v>
      </c>
      <c r="O4111" t="s">
        <v>84</v>
      </c>
      <c r="P4111" s="4">
        <v>170000</v>
      </c>
      <c r="Q4111" s="3">
        <f>AVERAGE(Table1[[#This Row],[critic_score]],Table1[[#This Row],[user_score]])</f>
        <v>7.1</v>
      </c>
      <c r="R4111" s="4">
        <f>Table1[[#This Row],[user_count]]+Table1[[#This Row],[critic_count]]</f>
        <v>30</v>
      </c>
      <c r="S4111" s="2">
        <f>100000*Table1[[#This Row],[review_count]]/Table1[[#This Row],[total sales]]</f>
        <v>17.647058823529413</v>
      </c>
      <c r="T4111" s="2">
        <f>Table1[[#This Row],[total sales]]/(2017-Table1[[#This Row],[year_of_release]])</f>
        <v>15454.545454545454</v>
      </c>
      <c r="U4111" s="9">
        <f>Table1[[#This Row],[na_sales]]/(2017-Table1[[#This Row],[year_of_release]])</f>
        <v>11818.181818181818</v>
      </c>
      <c r="V4111" s="6">
        <f>Table1[[#This Row],[eu_sales]]/(2017-Table1[[#This Row],[year_of_release]])</f>
        <v>1818.1818181818182</v>
      </c>
      <c r="W4111" s="6">
        <f>Table1[[#This Row],[jp_sales]]/(2017-Table1[[#This Row],[year_of_release]])</f>
        <v>0</v>
      </c>
      <c r="X4111" s="6">
        <f>Table1[[#This Row],[other_sales]]/(2017-Table1[[#This Row],[year_of_release]])</f>
        <v>1818.1818181818182</v>
      </c>
      <c r="Y4111" s="4">
        <v>516818555</v>
      </c>
      <c r="Z4111" s="4">
        <v>437126892</v>
      </c>
      <c r="AA4111" s="4">
        <v>127854000</v>
      </c>
      <c r="AB4111" s="1">
        <f>Table1[[#This Row],[na_sales]]/Table1[[#This Row],[NA population]]</f>
        <v>2.5153895645252134E-4</v>
      </c>
      <c r="AC4111" s="1">
        <f>Table1[[#This Row],[eu_sales]]/Table1[[#This Row],[Eu population]]</f>
        <v>4.5753304969395475E-5</v>
      </c>
      <c r="AD4111" s="1">
        <f>Table1[[#This Row],[jp_sales]]/Table1[[#This Row],[Jp population]]</f>
        <v>0</v>
      </c>
    </row>
    <row r="4112" spans="1:30" x14ac:dyDescent="0.25">
      <c r="A4112" t="s">
        <v>3523</v>
      </c>
      <c r="B4112" t="s">
        <v>892</v>
      </c>
      <c r="C4112">
        <v>2015</v>
      </c>
      <c r="D4112" t="s">
        <v>40</v>
      </c>
      <c r="E4112" t="s">
        <v>267</v>
      </c>
      <c r="F4112" s="4">
        <v>0</v>
      </c>
      <c r="G4112" s="4">
        <v>0</v>
      </c>
      <c r="H4112" s="4">
        <v>170000</v>
      </c>
      <c r="I4112" s="4">
        <v>0</v>
      </c>
      <c r="J4112">
        <v>5.7</v>
      </c>
      <c r="K4112">
        <v>25</v>
      </c>
      <c r="L4112">
        <v>7.3</v>
      </c>
      <c r="M4112" s="4">
        <v>15</v>
      </c>
      <c r="N4112" t="s">
        <v>810</v>
      </c>
      <c r="O4112" t="s">
        <v>84</v>
      </c>
      <c r="P4112" s="4">
        <v>170000</v>
      </c>
      <c r="Q4112" s="3">
        <f>AVERAGE(Table1[[#This Row],[critic_score]],Table1[[#This Row],[user_score]])</f>
        <v>6.5</v>
      </c>
      <c r="R4112" s="4">
        <f>Table1[[#This Row],[user_count]]+Table1[[#This Row],[critic_count]]</f>
        <v>40</v>
      </c>
      <c r="S4112" s="2">
        <f>100000*Table1[[#This Row],[review_count]]/Table1[[#This Row],[total sales]]</f>
        <v>23.529411764705884</v>
      </c>
      <c r="T4112" s="2">
        <f>Table1[[#This Row],[total sales]]/(2017-Table1[[#This Row],[year_of_release]])</f>
        <v>85000</v>
      </c>
      <c r="U4112" s="9">
        <f>Table1[[#This Row],[na_sales]]/(2017-Table1[[#This Row],[year_of_release]])</f>
        <v>0</v>
      </c>
      <c r="V4112" s="6">
        <f>Table1[[#This Row],[eu_sales]]/(2017-Table1[[#This Row],[year_of_release]])</f>
        <v>0</v>
      </c>
      <c r="W4112" s="6">
        <f>Table1[[#This Row],[jp_sales]]/(2017-Table1[[#This Row],[year_of_release]])</f>
        <v>85000</v>
      </c>
      <c r="X4112" s="6">
        <f>Table1[[#This Row],[other_sales]]/(2017-Table1[[#This Row],[year_of_release]])</f>
        <v>0</v>
      </c>
      <c r="Y4112" s="4">
        <v>567732286</v>
      </c>
      <c r="Z4112" s="4">
        <v>444588718</v>
      </c>
      <c r="AA4112" s="4">
        <v>127141000</v>
      </c>
      <c r="AB4112" s="1">
        <f>Table1[[#This Row],[na_sales]]/Table1[[#This Row],[NA population]]</f>
        <v>0</v>
      </c>
      <c r="AC4112" s="1">
        <f>Table1[[#This Row],[eu_sales]]/Table1[[#This Row],[Eu population]]</f>
        <v>0</v>
      </c>
      <c r="AD4112" s="1">
        <f>Table1[[#This Row],[jp_sales]]/Table1[[#This Row],[Jp population]]</f>
        <v>1.3370981823330004E-3</v>
      </c>
    </row>
    <row r="4113" spans="1:30" x14ac:dyDescent="0.25">
      <c r="A4113" t="s">
        <v>3524</v>
      </c>
      <c r="B4113" t="s">
        <v>34</v>
      </c>
      <c r="C4113">
        <v>2014</v>
      </c>
      <c r="D4113" t="s">
        <v>23</v>
      </c>
      <c r="E4113" t="s">
        <v>572</v>
      </c>
      <c r="F4113" s="4">
        <v>150000</v>
      </c>
      <c r="G4113" s="4">
        <v>0</v>
      </c>
      <c r="H4113" s="4">
        <v>0</v>
      </c>
      <c r="I4113" s="4">
        <v>20000</v>
      </c>
      <c r="J4113">
        <v>6.5</v>
      </c>
      <c r="K4113">
        <v>4</v>
      </c>
      <c r="L4113">
        <v>5.0999999999999996</v>
      </c>
      <c r="M4113" s="4">
        <v>14</v>
      </c>
      <c r="N4113" t="s">
        <v>572</v>
      </c>
      <c r="O4113" t="s">
        <v>21</v>
      </c>
      <c r="P4113" s="4">
        <v>170000</v>
      </c>
      <c r="Q4113" s="3">
        <f>AVERAGE(Table1[[#This Row],[critic_score]],Table1[[#This Row],[user_score]])</f>
        <v>5.8</v>
      </c>
      <c r="R4113" s="4">
        <f>Table1[[#This Row],[user_count]]+Table1[[#This Row],[critic_count]]</f>
        <v>18</v>
      </c>
      <c r="S4113" s="2">
        <f>100000*Table1[[#This Row],[review_count]]/Table1[[#This Row],[total sales]]</f>
        <v>10.588235294117647</v>
      </c>
      <c r="T4113" s="2">
        <f>Table1[[#This Row],[total sales]]/(2017-Table1[[#This Row],[year_of_release]])</f>
        <v>56666.666666666664</v>
      </c>
      <c r="U4113" s="9">
        <f>Table1[[#This Row],[na_sales]]/(2017-Table1[[#This Row],[year_of_release]])</f>
        <v>50000</v>
      </c>
      <c r="V4113" s="6">
        <f>Table1[[#This Row],[eu_sales]]/(2017-Table1[[#This Row],[year_of_release]])</f>
        <v>0</v>
      </c>
      <c r="W4113" s="6">
        <f>Table1[[#This Row],[jp_sales]]/(2017-Table1[[#This Row],[year_of_release]])</f>
        <v>0</v>
      </c>
      <c r="X4113" s="6">
        <f>Table1[[#This Row],[other_sales]]/(2017-Table1[[#This Row],[year_of_release]])</f>
        <v>6666.666666666667</v>
      </c>
      <c r="Y4113" s="4">
        <v>562338430</v>
      </c>
      <c r="Z4113" s="4">
        <v>443580712</v>
      </c>
      <c r="AA4113" s="4">
        <v>127276000</v>
      </c>
      <c r="AB4113" s="1">
        <f>Table1[[#This Row],[na_sales]]/Table1[[#This Row],[NA population]]</f>
        <v>2.667432848222733E-4</v>
      </c>
      <c r="AC4113" s="1">
        <f>Table1[[#This Row],[eu_sales]]/Table1[[#This Row],[Eu population]]</f>
        <v>0</v>
      </c>
      <c r="AD4113" s="1">
        <f>Table1[[#This Row],[jp_sales]]/Table1[[#This Row],[Jp population]]</f>
        <v>0</v>
      </c>
    </row>
    <row r="4114" spans="1:30" x14ac:dyDescent="0.25">
      <c r="A4114" t="s">
        <v>2390</v>
      </c>
      <c r="B4114" t="s">
        <v>103</v>
      </c>
      <c r="C4114">
        <v>2006</v>
      </c>
      <c r="D4114" t="s">
        <v>54</v>
      </c>
      <c r="E4114" t="s">
        <v>270</v>
      </c>
      <c r="F4114" s="4">
        <v>120000</v>
      </c>
      <c r="G4114" s="4">
        <v>40000</v>
      </c>
      <c r="H4114" s="4">
        <v>0</v>
      </c>
      <c r="I4114" s="4">
        <v>10000</v>
      </c>
      <c r="J4114">
        <v>4.0999999999999996</v>
      </c>
      <c r="K4114">
        <v>20</v>
      </c>
      <c r="L4114">
        <v>7.2</v>
      </c>
      <c r="M4114" s="4">
        <v>13</v>
      </c>
      <c r="N4114" t="s">
        <v>2391</v>
      </c>
      <c r="O4114" t="s">
        <v>43</v>
      </c>
      <c r="P4114" s="4">
        <v>170000</v>
      </c>
      <c r="Q4114" s="3">
        <f>AVERAGE(Table1[[#This Row],[critic_score]],Table1[[#This Row],[user_score]])</f>
        <v>5.65</v>
      </c>
      <c r="R4114" s="4">
        <f>Table1[[#This Row],[user_count]]+Table1[[#This Row],[critic_count]]</f>
        <v>33</v>
      </c>
      <c r="S4114" s="2">
        <f>100000*Table1[[#This Row],[review_count]]/Table1[[#This Row],[total sales]]</f>
        <v>19.411764705882351</v>
      </c>
      <c r="T4114" s="2">
        <f>Table1[[#This Row],[total sales]]/(2017-Table1[[#This Row],[year_of_release]])</f>
        <v>15454.545454545454</v>
      </c>
      <c r="U4114" s="9">
        <f>Table1[[#This Row],[na_sales]]/(2017-Table1[[#This Row],[year_of_release]])</f>
        <v>10909.09090909091</v>
      </c>
      <c r="V4114" s="6">
        <f>Table1[[#This Row],[eu_sales]]/(2017-Table1[[#This Row],[year_of_release]])</f>
        <v>3636.3636363636365</v>
      </c>
      <c r="W4114" s="6">
        <f>Table1[[#This Row],[jp_sales]]/(2017-Table1[[#This Row],[year_of_release]])</f>
        <v>0</v>
      </c>
      <c r="X4114" s="6">
        <f>Table1[[#This Row],[other_sales]]/(2017-Table1[[#This Row],[year_of_release]])</f>
        <v>909.09090909090912</v>
      </c>
      <c r="Y4114" s="4">
        <v>516818555</v>
      </c>
      <c r="Z4114" s="4">
        <v>437126892</v>
      </c>
      <c r="AA4114" s="4">
        <v>127854000</v>
      </c>
      <c r="AB4114" s="1">
        <f>Table1[[#This Row],[na_sales]]/Table1[[#This Row],[NA population]]</f>
        <v>2.3218980595617354E-4</v>
      </c>
      <c r="AC4114" s="1">
        <f>Table1[[#This Row],[eu_sales]]/Table1[[#This Row],[Eu population]]</f>
        <v>9.1506609938790949E-5</v>
      </c>
      <c r="AD4114" s="1">
        <f>Table1[[#This Row],[jp_sales]]/Table1[[#This Row],[Jp population]]</f>
        <v>0</v>
      </c>
    </row>
    <row r="4115" spans="1:30" x14ac:dyDescent="0.25">
      <c r="A4115" t="s">
        <v>3526</v>
      </c>
      <c r="B4115" t="s">
        <v>34</v>
      </c>
      <c r="C4115">
        <v>2010</v>
      </c>
      <c r="D4115" t="s">
        <v>73</v>
      </c>
      <c r="E4115" t="s">
        <v>186</v>
      </c>
      <c r="F4115" s="4">
        <v>80000</v>
      </c>
      <c r="G4115" s="4">
        <v>70000</v>
      </c>
      <c r="H4115" s="4">
        <v>0</v>
      </c>
      <c r="I4115" s="4">
        <v>20000</v>
      </c>
      <c r="J4115">
        <v>4</v>
      </c>
      <c r="K4115">
        <v>11</v>
      </c>
      <c r="L4115">
        <v>4.2</v>
      </c>
      <c r="M4115" s="4">
        <v>5</v>
      </c>
      <c r="N4115" t="s">
        <v>3527</v>
      </c>
      <c r="O4115" t="s">
        <v>67</v>
      </c>
      <c r="P4115" s="4">
        <v>170000</v>
      </c>
      <c r="Q4115" s="3">
        <f>AVERAGE(Table1[[#This Row],[critic_score]],Table1[[#This Row],[user_score]])</f>
        <v>4.0999999999999996</v>
      </c>
      <c r="R4115" s="4">
        <f>Table1[[#This Row],[user_count]]+Table1[[#This Row],[critic_count]]</f>
        <v>16</v>
      </c>
      <c r="S4115" s="2">
        <f>100000*Table1[[#This Row],[review_count]]/Table1[[#This Row],[total sales]]</f>
        <v>9.4117647058823533</v>
      </c>
      <c r="T4115" s="2">
        <f>Table1[[#This Row],[total sales]]/(2017-Table1[[#This Row],[year_of_release]])</f>
        <v>24285.714285714286</v>
      </c>
      <c r="U4115" s="9">
        <f>Table1[[#This Row],[na_sales]]/(2017-Table1[[#This Row],[year_of_release]])</f>
        <v>11428.571428571429</v>
      </c>
      <c r="V4115" s="6">
        <f>Table1[[#This Row],[eu_sales]]/(2017-Table1[[#This Row],[year_of_release]])</f>
        <v>10000</v>
      </c>
      <c r="W4115" s="6">
        <f>Table1[[#This Row],[jp_sales]]/(2017-Table1[[#This Row],[year_of_release]])</f>
        <v>0</v>
      </c>
      <c r="X4115" s="6">
        <f>Table1[[#This Row],[other_sales]]/(2017-Table1[[#This Row],[year_of_release]])</f>
        <v>2857.1428571428573</v>
      </c>
      <c r="Y4115" s="4">
        <v>540520772</v>
      </c>
      <c r="Z4115" s="4">
        <v>441654761</v>
      </c>
      <c r="AA4115" s="4">
        <v>128070000</v>
      </c>
      <c r="AB4115" s="1">
        <f>Table1[[#This Row],[na_sales]]/Table1[[#This Row],[NA population]]</f>
        <v>1.4800541282435672E-4</v>
      </c>
      <c r="AC4115" s="1">
        <f>Table1[[#This Row],[eu_sales]]/Table1[[#This Row],[Eu population]]</f>
        <v>1.5849483846048701E-4</v>
      </c>
      <c r="AD4115" s="1">
        <f>Table1[[#This Row],[jp_sales]]/Table1[[#This Row],[Jp population]]</f>
        <v>0</v>
      </c>
    </row>
    <row r="4116" spans="1:30" x14ac:dyDescent="0.25">
      <c r="A4116" t="s">
        <v>1940</v>
      </c>
      <c r="B4116" t="s">
        <v>118</v>
      </c>
      <c r="C4116">
        <v>2011</v>
      </c>
      <c r="D4116" t="s">
        <v>19</v>
      </c>
      <c r="E4116" t="s">
        <v>51</v>
      </c>
      <c r="F4116" s="4">
        <v>150000</v>
      </c>
      <c r="G4116" s="4">
        <v>0</v>
      </c>
      <c r="H4116" s="4">
        <v>0</v>
      </c>
      <c r="I4116" s="4">
        <v>20000</v>
      </c>
      <c r="J4116">
        <v>7.7</v>
      </c>
      <c r="K4116">
        <v>9</v>
      </c>
      <c r="L4116">
        <v>6</v>
      </c>
      <c r="M4116" s="4">
        <v>5</v>
      </c>
      <c r="N4116" t="s">
        <v>1404</v>
      </c>
      <c r="O4116" t="s">
        <v>21</v>
      </c>
      <c r="P4116" s="4">
        <v>170000</v>
      </c>
      <c r="Q4116" s="3">
        <f>AVERAGE(Table1[[#This Row],[critic_score]],Table1[[#This Row],[user_score]])</f>
        <v>6.85</v>
      </c>
      <c r="R4116" s="4">
        <f>Table1[[#This Row],[user_count]]+Table1[[#This Row],[critic_count]]</f>
        <v>14</v>
      </c>
      <c r="S4116" s="2">
        <f>100000*Table1[[#This Row],[review_count]]/Table1[[#This Row],[total sales]]</f>
        <v>8.235294117647058</v>
      </c>
      <c r="T4116" s="2">
        <f>Table1[[#This Row],[total sales]]/(2017-Table1[[#This Row],[year_of_release]])</f>
        <v>28333.333333333332</v>
      </c>
      <c r="U4116" s="9">
        <f>Table1[[#This Row],[na_sales]]/(2017-Table1[[#This Row],[year_of_release]])</f>
        <v>25000</v>
      </c>
      <c r="V4116" s="6">
        <f>Table1[[#This Row],[eu_sales]]/(2017-Table1[[#This Row],[year_of_release]])</f>
        <v>0</v>
      </c>
      <c r="W4116" s="6">
        <f>Table1[[#This Row],[jp_sales]]/(2017-Table1[[#This Row],[year_of_release]])</f>
        <v>0</v>
      </c>
      <c r="X4116" s="6">
        <f>Table1[[#This Row],[other_sales]]/(2017-Table1[[#This Row],[year_of_release]])</f>
        <v>3333.3333333333335</v>
      </c>
      <c r="Y4116" s="4">
        <v>545961365</v>
      </c>
      <c r="Z4116" s="4">
        <v>440756453</v>
      </c>
      <c r="AA4116" s="4">
        <v>127833000</v>
      </c>
      <c r="AB4116" s="1">
        <f>Table1[[#This Row],[na_sales]]/Table1[[#This Row],[NA population]]</f>
        <v>2.7474471568148418E-4</v>
      </c>
      <c r="AC4116" s="1">
        <f>Table1[[#This Row],[eu_sales]]/Table1[[#This Row],[Eu population]]</f>
        <v>0</v>
      </c>
      <c r="AD4116" s="1">
        <f>Table1[[#This Row],[jp_sales]]/Table1[[#This Row],[Jp population]]</f>
        <v>0</v>
      </c>
    </row>
    <row r="4117" spans="1:30" x14ac:dyDescent="0.25">
      <c r="A4117" t="s">
        <v>2652</v>
      </c>
      <c r="B4117" t="s">
        <v>103</v>
      </c>
      <c r="C4117">
        <v>2004</v>
      </c>
      <c r="D4117" t="s">
        <v>191</v>
      </c>
      <c r="E4117" t="s">
        <v>575</v>
      </c>
      <c r="F4117" s="4">
        <v>120000</v>
      </c>
      <c r="G4117" s="4">
        <v>40000</v>
      </c>
      <c r="H4117" s="4">
        <v>0</v>
      </c>
      <c r="I4117" s="4">
        <v>10000</v>
      </c>
      <c r="J4117">
        <v>6.2</v>
      </c>
      <c r="K4117">
        <v>49</v>
      </c>
      <c r="L4117">
        <v>6.4</v>
      </c>
      <c r="M4117" s="4">
        <v>13</v>
      </c>
      <c r="N4117" t="s">
        <v>1117</v>
      </c>
      <c r="O4117" t="s">
        <v>43</v>
      </c>
      <c r="P4117" s="4">
        <v>170000</v>
      </c>
      <c r="Q4117" s="3">
        <f>AVERAGE(Table1[[#This Row],[critic_score]],Table1[[#This Row],[user_score]])</f>
        <v>6.3000000000000007</v>
      </c>
      <c r="R4117" s="4">
        <f>Table1[[#This Row],[user_count]]+Table1[[#This Row],[critic_count]]</f>
        <v>62</v>
      </c>
      <c r="S4117" s="2">
        <f>100000*Table1[[#This Row],[review_count]]/Table1[[#This Row],[total sales]]</f>
        <v>36.470588235294116</v>
      </c>
      <c r="T4117" s="2">
        <f>Table1[[#This Row],[total sales]]/(2017-Table1[[#This Row],[year_of_release]])</f>
        <v>13076.923076923076</v>
      </c>
      <c r="U4117" s="9">
        <f>Table1[[#This Row],[na_sales]]/(2017-Table1[[#This Row],[year_of_release]])</f>
        <v>9230.7692307692305</v>
      </c>
      <c r="V4117" s="6">
        <f>Table1[[#This Row],[eu_sales]]/(2017-Table1[[#This Row],[year_of_release]])</f>
        <v>3076.9230769230771</v>
      </c>
      <c r="W4117" s="6">
        <f>Table1[[#This Row],[jp_sales]]/(2017-Table1[[#This Row],[year_of_release]])</f>
        <v>0</v>
      </c>
      <c r="X4117" s="6">
        <f>Table1[[#This Row],[other_sales]]/(2017-Table1[[#This Row],[year_of_release]])</f>
        <v>769.23076923076928</v>
      </c>
      <c r="Y4117" s="4">
        <v>505524224</v>
      </c>
      <c r="Z4117" s="4">
        <v>434174638</v>
      </c>
      <c r="AA4117" s="4">
        <v>127761000</v>
      </c>
      <c r="AB4117" s="1">
        <f>Table1[[#This Row],[na_sales]]/Table1[[#This Row],[NA population]]</f>
        <v>2.3737734870643904E-4</v>
      </c>
      <c r="AC4117" s="1">
        <f>Table1[[#This Row],[eu_sales]]/Table1[[#This Row],[Eu population]]</f>
        <v>9.2128826741832854E-5</v>
      </c>
      <c r="AD4117" s="1">
        <f>Table1[[#This Row],[jp_sales]]/Table1[[#This Row],[Jp population]]</f>
        <v>0</v>
      </c>
    </row>
    <row r="4118" spans="1:30" x14ac:dyDescent="0.25">
      <c r="A4118" t="s">
        <v>2278</v>
      </c>
      <c r="B4118" t="s">
        <v>892</v>
      </c>
      <c r="C4118">
        <v>2015</v>
      </c>
      <c r="D4118" t="s">
        <v>40</v>
      </c>
      <c r="E4118" t="s">
        <v>267</v>
      </c>
      <c r="F4118" s="4">
        <v>0</v>
      </c>
      <c r="G4118" s="4">
        <v>30000</v>
      </c>
      <c r="H4118" s="4">
        <v>130000</v>
      </c>
      <c r="I4118" s="4">
        <v>10000</v>
      </c>
      <c r="J4118">
        <v>7.6</v>
      </c>
      <c r="K4118">
        <v>4</v>
      </c>
      <c r="L4118">
        <v>6.3</v>
      </c>
      <c r="M4118" s="4">
        <v>17</v>
      </c>
      <c r="N4118" t="s">
        <v>643</v>
      </c>
      <c r="O4118" t="s">
        <v>67</v>
      </c>
      <c r="P4118" s="4">
        <v>170000</v>
      </c>
      <c r="Q4118" s="3">
        <f>AVERAGE(Table1[[#This Row],[critic_score]],Table1[[#This Row],[user_score]])</f>
        <v>6.9499999999999993</v>
      </c>
      <c r="R4118" s="4">
        <f>Table1[[#This Row],[user_count]]+Table1[[#This Row],[critic_count]]</f>
        <v>21</v>
      </c>
      <c r="S4118" s="2">
        <f>100000*Table1[[#This Row],[review_count]]/Table1[[#This Row],[total sales]]</f>
        <v>12.352941176470589</v>
      </c>
      <c r="T4118" s="2">
        <f>Table1[[#This Row],[total sales]]/(2017-Table1[[#This Row],[year_of_release]])</f>
        <v>85000</v>
      </c>
      <c r="U4118" s="9">
        <f>Table1[[#This Row],[na_sales]]/(2017-Table1[[#This Row],[year_of_release]])</f>
        <v>0</v>
      </c>
      <c r="V4118" s="6">
        <f>Table1[[#This Row],[eu_sales]]/(2017-Table1[[#This Row],[year_of_release]])</f>
        <v>15000</v>
      </c>
      <c r="W4118" s="6">
        <f>Table1[[#This Row],[jp_sales]]/(2017-Table1[[#This Row],[year_of_release]])</f>
        <v>65000</v>
      </c>
      <c r="X4118" s="6">
        <f>Table1[[#This Row],[other_sales]]/(2017-Table1[[#This Row],[year_of_release]])</f>
        <v>5000</v>
      </c>
      <c r="Y4118" s="4">
        <v>567732286</v>
      </c>
      <c r="Z4118" s="4">
        <v>444588718</v>
      </c>
      <c r="AA4118" s="4">
        <v>127141000</v>
      </c>
      <c r="AB4118" s="1">
        <f>Table1[[#This Row],[na_sales]]/Table1[[#This Row],[NA population]]</f>
        <v>0</v>
      </c>
      <c r="AC4118" s="1">
        <f>Table1[[#This Row],[eu_sales]]/Table1[[#This Row],[Eu population]]</f>
        <v>6.7478095564269355E-5</v>
      </c>
      <c r="AD4118" s="1">
        <f>Table1[[#This Row],[jp_sales]]/Table1[[#This Row],[Jp population]]</f>
        <v>1.0224868453134709E-3</v>
      </c>
    </row>
    <row r="4119" spans="1:30" x14ac:dyDescent="0.25">
      <c r="A4119" t="s">
        <v>3536</v>
      </c>
      <c r="B4119" t="s">
        <v>113</v>
      </c>
      <c r="C4119">
        <v>2005</v>
      </c>
      <c r="D4119" t="s">
        <v>225</v>
      </c>
      <c r="E4119" t="s">
        <v>41</v>
      </c>
      <c r="F4119" s="4">
        <v>20000</v>
      </c>
      <c r="G4119" s="4">
        <v>120000</v>
      </c>
      <c r="H4119" s="4">
        <v>0</v>
      </c>
      <c r="I4119" s="4">
        <v>30000</v>
      </c>
      <c r="J4119">
        <v>9.4</v>
      </c>
      <c r="K4119">
        <v>50</v>
      </c>
      <c r="L4119">
        <v>8.3000000000000007</v>
      </c>
      <c r="M4119" s="4">
        <v>909</v>
      </c>
      <c r="N4119" t="s">
        <v>806</v>
      </c>
      <c r="O4119" t="s">
        <v>84</v>
      </c>
      <c r="P4119" s="4">
        <v>170000</v>
      </c>
      <c r="Q4119" s="3">
        <f>AVERAGE(Table1[[#This Row],[critic_score]],Table1[[#This Row],[user_score]])</f>
        <v>8.8500000000000014</v>
      </c>
      <c r="R4119" s="4">
        <f>Table1[[#This Row],[user_count]]+Table1[[#This Row],[critic_count]]</f>
        <v>959</v>
      </c>
      <c r="S4119" s="2">
        <f>100000*Table1[[#This Row],[review_count]]/Table1[[#This Row],[total sales]]</f>
        <v>564.11764705882354</v>
      </c>
      <c r="T4119" s="2">
        <f>Table1[[#This Row],[total sales]]/(2017-Table1[[#This Row],[year_of_release]])</f>
        <v>14166.666666666666</v>
      </c>
      <c r="U4119" s="9">
        <f>Table1[[#This Row],[na_sales]]/(2017-Table1[[#This Row],[year_of_release]])</f>
        <v>1666.6666666666667</v>
      </c>
      <c r="V4119" s="6">
        <f>Table1[[#This Row],[eu_sales]]/(2017-Table1[[#This Row],[year_of_release]])</f>
        <v>10000</v>
      </c>
      <c r="W4119" s="6">
        <f>Table1[[#This Row],[jp_sales]]/(2017-Table1[[#This Row],[year_of_release]])</f>
        <v>0</v>
      </c>
      <c r="X4119" s="6">
        <f>Table1[[#This Row],[other_sales]]/(2017-Table1[[#This Row],[year_of_release]])</f>
        <v>2500</v>
      </c>
      <c r="Y4119" s="4">
        <v>511054143</v>
      </c>
      <c r="Z4119" s="4">
        <v>435713800</v>
      </c>
      <c r="AA4119" s="4">
        <v>127773000</v>
      </c>
      <c r="AB4119" s="1">
        <f>Table1[[#This Row],[na_sales]]/Table1[[#This Row],[NA population]]</f>
        <v>3.9134796721528583E-5</v>
      </c>
      <c r="AC4119" s="1">
        <f>Table1[[#This Row],[eu_sales]]/Table1[[#This Row],[Eu population]]</f>
        <v>2.754101430801595E-4</v>
      </c>
      <c r="AD4119" s="1">
        <f>Table1[[#This Row],[jp_sales]]/Table1[[#This Row],[Jp population]]</f>
        <v>0</v>
      </c>
    </row>
    <row r="4120" spans="1:30" x14ac:dyDescent="0.25">
      <c r="A4120" t="s">
        <v>3537</v>
      </c>
      <c r="B4120" t="s">
        <v>26</v>
      </c>
      <c r="C4120">
        <v>2004</v>
      </c>
      <c r="D4120" t="s">
        <v>49</v>
      </c>
      <c r="E4120" t="s">
        <v>2014</v>
      </c>
      <c r="F4120" s="4">
        <v>100000</v>
      </c>
      <c r="G4120" s="4">
        <v>10000</v>
      </c>
      <c r="H4120" s="4">
        <v>50000</v>
      </c>
      <c r="I4120" s="4">
        <v>10000</v>
      </c>
      <c r="J4120">
        <v>7.4</v>
      </c>
      <c r="K4120">
        <v>40</v>
      </c>
      <c r="L4120">
        <v>7.5</v>
      </c>
      <c r="M4120" s="4">
        <v>13</v>
      </c>
      <c r="N4120" t="s">
        <v>3538</v>
      </c>
      <c r="O4120" t="s">
        <v>21</v>
      </c>
      <c r="P4120" s="4">
        <v>170000</v>
      </c>
      <c r="Q4120" s="3">
        <f>AVERAGE(Table1[[#This Row],[critic_score]],Table1[[#This Row],[user_score]])</f>
        <v>7.45</v>
      </c>
      <c r="R4120" s="4">
        <f>Table1[[#This Row],[user_count]]+Table1[[#This Row],[critic_count]]</f>
        <v>53</v>
      </c>
      <c r="S4120" s="2">
        <f>100000*Table1[[#This Row],[review_count]]/Table1[[#This Row],[total sales]]</f>
        <v>31.176470588235293</v>
      </c>
      <c r="T4120" s="2">
        <f>Table1[[#This Row],[total sales]]/(2017-Table1[[#This Row],[year_of_release]])</f>
        <v>13076.923076923076</v>
      </c>
      <c r="U4120" s="9">
        <f>Table1[[#This Row],[na_sales]]/(2017-Table1[[#This Row],[year_of_release]])</f>
        <v>7692.3076923076924</v>
      </c>
      <c r="V4120" s="6">
        <f>Table1[[#This Row],[eu_sales]]/(2017-Table1[[#This Row],[year_of_release]])</f>
        <v>769.23076923076928</v>
      </c>
      <c r="W4120" s="6">
        <f>Table1[[#This Row],[jp_sales]]/(2017-Table1[[#This Row],[year_of_release]])</f>
        <v>3846.1538461538462</v>
      </c>
      <c r="X4120" s="6">
        <f>Table1[[#This Row],[other_sales]]/(2017-Table1[[#This Row],[year_of_release]])</f>
        <v>769.23076923076928</v>
      </c>
      <c r="Y4120" s="4">
        <v>505524224</v>
      </c>
      <c r="Z4120" s="4">
        <v>434174638</v>
      </c>
      <c r="AA4120" s="4">
        <v>127761000</v>
      </c>
      <c r="AB4120" s="1">
        <f>Table1[[#This Row],[na_sales]]/Table1[[#This Row],[NA population]]</f>
        <v>1.9781445725536585E-4</v>
      </c>
      <c r="AC4120" s="1">
        <f>Table1[[#This Row],[eu_sales]]/Table1[[#This Row],[Eu population]]</f>
        <v>2.3032206685458213E-5</v>
      </c>
      <c r="AD4120" s="1">
        <f>Table1[[#This Row],[jp_sales]]/Table1[[#This Row],[Jp population]]</f>
        <v>3.9135573453557816E-4</v>
      </c>
    </row>
    <row r="4121" spans="1:30" x14ac:dyDescent="0.25">
      <c r="A4121" t="s">
        <v>1389</v>
      </c>
      <c r="B4121" t="s">
        <v>18</v>
      </c>
      <c r="C4121">
        <v>2011</v>
      </c>
      <c r="D4121" t="s">
        <v>23</v>
      </c>
      <c r="E4121" t="s">
        <v>83</v>
      </c>
      <c r="F4121" s="4">
        <v>60000</v>
      </c>
      <c r="G4121" s="4">
        <v>90000</v>
      </c>
      <c r="H4121" s="4">
        <v>0</v>
      </c>
      <c r="I4121" s="4">
        <v>20000</v>
      </c>
      <c r="J4121">
        <v>6.4</v>
      </c>
      <c r="K4121">
        <v>7</v>
      </c>
      <c r="L4121">
        <v>6.2</v>
      </c>
      <c r="M4121" s="4">
        <v>10</v>
      </c>
      <c r="N4121" t="s">
        <v>1390</v>
      </c>
      <c r="O4121" t="s">
        <v>67</v>
      </c>
      <c r="P4121" s="4">
        <v>170000</v>
      </c>
      <c r="Q4121" s="3">
        <f>AVERAGE(Table1[[#This Row],[critic_score]],Table1[[#This Row],[user_score]])</f>
        <v>6.3000000000000007</v>
      </c>
      <c r="R4121" s="4">
        <f>Table1[[#This Row],[user_count]]+Table1[[#This Row],[critic_count]]</f>
        <v>17</v>
      </c>
      <c r="S4121" s="2">
        <f>100000*Table1[[#This Row],[review_count]]/Table1[[#This Row],[total sales]]</f>
        <v>10</v>
      </c>
      <c r="T4121" s="2">
        <f>Table1[[#This Row],[total sales]]/(2017-Table1[[#This Row],[year_of_release]])</f>
        <v>28333.333333333332</v>
      </c>
      <c r="U4121" s="9">
        <f>Table1[[#This Row],[na_sales]]/(2017-Table1[[#This Row],[year_of_release]])</f>
        <v>10000</v>
      </c>
      <c r="V4121" s="6">
        <f>Table1[[#This Row],[eu_sales]]/(2017-Table1[[#This Row],[year_of_release]])</f>
        <v>15000</v>
      </c>
      <c r="W4121" s="6">
        <f>Table1[[#This Row],[jp_sales]]/(2017-Table1[[#This Row],[year_of_release]])</f>
        <v>0</v>
      </c>
      <c r="X4121" s="6">
        <f>Table1[[#This Row],[other_sales]]/(2017-Table1[[#This Row],[year_of_release]])</f>
        <v>3333.3333333333335</v>
      </c>
      <c r="Y4121" s="4">
        <v>545961365</v>
      </c>
      <c r="Z4121" s="4">
        <v>440756453</v>
      </c>
      <c r="AA4121" s="4">
        <v>127833000</v>
      </c>
      <c r="AB4121" s="1">
        <f>Table1[[#This Row],[na_sales]]/Table1[[#This Row],[NA population]]</f>
        <v>1.0989788627259367E-4</v>
      </c>
      <c r="AC4121" s="1">
        <f>Table1[[#This Row],[eu_sales]]/Table1[[#This Row],[Eu population]]</f>
        <v>2.0419440121050253E-4</v>
      </c>
      <c r="AD4121" s="1">
        <f>Table1[[#This Row],[jp_sales]]/Table1[[#This Row],[Jp population]]</f>
        <v>0</v>
      </c>
    </row>
    <row r="4122" spans="1:30" x14ac:dyDescent="0.25">
      <c r="A4122" t="s">
        <v>1139</v>
      </c>
      <c r="B4122" t="s">
        <v>69</v>
      </c>
      <c r="C4122">
        <v>2011</v>
      </c>
      <c r="D4122" t="s">
        <v>23</v>
      </c>
      <c r="E4122" t="s">
        <v>981</v>
      </c>
      <c r="F4122" s="4">
        <v>70000</v>
      </c>
      <c r="G4122" s="4">
        <v>80000</v>
      </c>
      <c r="H4122" s="4">
        <v>0</v>
      </c>
      <c r="I4122" s="4">
        <v>20000</v>
      </c>
      <c r="J4122">
        <v>5.9</v>
      </c>
      <c r="K4122">
        <v>15</v>
      </c>
      <c r="L4122">
        <v>6.8</v>
      </c>
      <c r="M4122" s="4">
        <v>13</v>
      </c>
      <c r="N4122" t="s">
        <v>981</v>
      </c>
      <c r="O4122" t="s">
        <v>21</v>
      </c>
      <c r="P4122" s="4">
        <v>170000</v>
      </c>
      <c r="Q4122" s="3">
        <f>AVERAGE(Table1[[#This Row],[critic_score]],Table1[[#This Row],[user_score]])</f>
        <v>6.35</v>
      </c>
      <c r="R4122" s="4">
        <f>Table1[[#This Row],[user_count]]+Table1[[#This Row],[critic_count]]</f>
        <v>28</v>
      </c>
      <c r="S4122" s="2">
        <f>100000*Table1[[#This Row],[review_count]]/Table1[[#This Row],[total sales]]</f>
        <v>16.470588235294116</v>
      </c>
      <c r="T4122" s="2">
        <f>Table1[[#This Row],[total sales]]/(2017-Table1[[#This Row],[year_of_release]])</f>
        <v>28333.333333333332</v>
      </c>
      <c r="U4122" s="9">
        <f>Table1[[#This Row],[na_sales]]/(2017-Table1[[#This Row],[year_of_release]])</f>
        <v>11666.666666666666</v>
      </c>
      <c r="V4122" s="6">
        <f>Table1[[#This Row],[eu_sales]]/(2017-Table1[[#This Row],[year_of_release]])</f>
        <v>13333.333333333334</v>
      </c>
      <c r="W4122" s="6">
        <f>Table1[[#This Row],[jp_sales]]/(2017-Table1[[#This Row],[year_of_release]])</f>
        <v>0</v>
      </c>
      <c r="X4122" s="6">
        <f>Table1[[#This Row],[other_sales]]/(2017-Table1[[#This Row],[year_of_release]])</f>
        <v>3333.3333333333335</v>
      </c>
      <c r="Y4122" s="4">
        <v>545961365</v>
      </c>
      <c r="Z4122" s="4">
        <v>440756453</v>
      </c>
      <c r="AA4122" s="4">
        <v>127833000</v>
      </c>
      <c r="AB4122" s="1">
        <f>Table1[[#This Row],[na_sales]]/Table1[[#This Row],[NA population]]</f>
        <v>1.2821420065135927E-4</v>
      </c>
      <c r="AC4122" s="1">
        <f>Table1[[#This Row],[eu_sales]]/Table1[[#This Row],[Eu population]]</f>
        <v>1.8150613440933558E-4</v>
      </c>
      <c r="AD4122" s="1">
        <f>Table1[[#This Row],[jp_sales]]/Table1[[#This Row],[Jp population]]</f>
        <v>0</v>
      </c>
    </row>
    <row r="4123" spans="1:30" x14ac:dyDescent="0.25">
      <c r="A4123" t="s">
        <v>1851</v>
      </c>
      <c r="B4123" t="s">
        <v>39</v>
      </c>
      <c r="C4123">
        <v>2012</v>
      </c>
      <c r="D4123" t="s">
        <v>40</v>
      </c>
      <c r="E4123" t="s">
        <v>55</v>
      </c>
      <c r="F4123" s="4">
        <v>120000</v>
      </c>
      <c r="G4123" s="4">
        <v>20000</v>
      </c>
      <c r="H4123" s="4">
        <v>0</v>
      </c>
      <c r="I4123" s="4">
        <v>30000</v>
      </c>
      <c r="J4123">
        <v>6.6</v>
      </c>
      <c r="K4123">
        <v>8</v>
      </c>
      <c r="L4123">
        <v>3.7</v>
      </c>
      <c r="M4123" s="4">
        <v>20</v>
      </c>
      <c r="N4123" t="s">
        <v>2994</v>
      </c>
      <c r="O4123" t="s">
        <v>21</v>
      </c>
      <c r="P4123" s="4">
        <v>170000</v>
      </c>
      <c r="Q4123" s="3">
        <f>AVERAGE(Table1[[#This Row],[critic_score]],Table1[[#This Row],[user_score]])</f>
        <v>5.15</v>
      </c>
      <c r="R4123" s="4">
        <f>Table1[[#This Row],[user_count]]+Table1[[#This Row],[critic_count]]</f>
        <v>28</v>
      </c>
      <c r="S4123" s="2">
        <f>100000*Table1[[#This Row],[review_count]]/Table1[[#This Row],[total sales]]</f>
        <v>16.470588235294116</v>
      </c>
      <c r="T4123" s="2">
        <f>Table1[[#This Row],[total sales]]/(2017-Table1[[#This Row],[year_of_release]])</f>
        <v>34000</v>
      </c>
      <c r="U4123" s="9">
        <f>Table1[[#This Row],[na_sales]]/(2017-Table1[[#This Row],[year_of_release]])</f>
        <v>24000</v>
      </c>
      <c r="V4123" s="6">
        <f>Table1[[#This Row],[eu_sales]]/(2017-Table1[[#This Row],[year_of_release]])</f>
        <v>4000</v>
      </c>
      <c r="W4123" s="6">
        <f>Table1[[#This Row],[jp_sales]]/(2017-Table1[[#This Row],[year_of_release]])</f>
        <v>0</v>
      </c>
      <c r="X4123" s="6">
        <f>Table1[[#This Row],[other_sales]]/(2017-Table1[[#This Row],[year_of_release]])</f>
        <v>6000</v>
      </c>
      <c r="Y4123" s="4">
        <v>551484507</v>
      </c>
      <c r="Z4123" s="4">
        <v>441417242</v>
      </c>
      <c r="AA4123" s="4">
        <v>127629000</v>
      </c>
      <c r="AB4123" s="1">
        <f>Table1[[#This Row],[na_sales]]/Table1[[#This Row],[NA population]]</f>
        <v>2.175945080538772E-4</v>
      </c>
      <c r="AC4123" s="1">
        <f>Table1[[#This Row],[eu_sales]]/Table1[[#This Row],[Eu population]]</f>
        <v>4.5308606227937059E-5</v>
      </c>
      <c r="AD4123" s="1">
        <f>Table1[[#This Row],[jp_sales]]/Table1[[#This Row],[Jp population]]</f>
        <v>0</v>
      </c>
    </row>
    <row r="4124" spans="1:30" x14ac:dyDescent="0.25">
      <c r="A4124" t="s">
        <v>2684</v>
      </c>
      <c r="B4124" t="s">
        <v>39</v>
      </c>
      <c r="C4124">
        <v>2008</v>
      </c>
      <c r="D4124" t="s">
        <v>54</v>
      </c>
      <c r="E4124" t="s">
        <v>183</v>
      </c>
      <c r="F4124" s="4">
        <v>110000</v>
      </c>
      <c r="G4124" s="4">
        <v>40000</v>
      </c>
      <c r="H4124" s="4">
        <v>0</v>
      </c>
      <c r="I4124" s="4">
        <v>20000</v>
      </c>
      <c r="J4124">
        <v>6.2</v>
      </c>
      <c r="K4124">
        <v>40</v>
      </c>
      <c r="L4124">
        <v>5.8</v>
      </c>
      <c r="M4124" s="4">
        <v>18</v>
      </c>
      <c r="N4124" t="s">
        <v>1189</v>
      </c>
      <c r="O4124" t="s">
        <v>67</v>
      </c>
      <c r="P4124" s="4">
        <v>170000</v>
      </c>
      <c r="Q4124" s="3">
        <f>AVERAGE(Table1[[#This Row],[critic_score]],Table1[[#This Row],[user_score]])</f>
        <v>6</v>
      </c>
      <c r="R4124" s="4">
        <f>Table1[[#This Row],[user_count]]+Table1[[#This Row],[critic_count]]</f>
        <v>58</v>
      </c>
      <c r="S4124" s="2">
        <f>100000*Table1[[#This Row],[review_count]]/Table1[[#This Row],[total sales]]</f>
        <v>34.117647058823529</v>
      </c>
      <c r="T4124" s="2">
        <f>Table1[[#This Row],[total sales]]/(2017-Table1[[#This Row],[year_of_release]])</f>
        <v>18888.888888888891</v>
      </c>
      <c r="U4124" s="9">
        <f>Table1[[#This Row],[na_sales]]/(2017-Table1[[#This Row],[year_of_release]])</f>
        <v>12222.222222222223</v>
      </c>
      <c r="V4124" s="6">
        <f>Table1[[#This Row],[eu_sales]]/(2017-Table1[[#This Row],[year_of_release]])</f>
        <v>4444.4444444444443</v>
      </c>
      <c r="W4124" s="6">
        <f>Table1[[#This Row],[jp_sales]]/(2017-Table1[[#This Row],[year_of_release]])</f>
        <v>0</v>
      </c>
      <c r="X4124" s="6">
        <f>Table1[[#This Row],[other_sales]]/(2017-Table1[[#This Row],[year_of_release]])</f>
        <v>2222.2222222222222</v>
      </c>
      <c r="Y4124" s="4">
        <v>528816311</v>
      </c>
      <c r="Z4124" s="4">
        <v>440001482</v>
      </c>
      <c r="AA4124" s="4">
        <v>128063000</v>
      </c>
      <c r="AB4124" s="1">
        <f>Table1[[#This Row],[na_sales]]/Table1[[#This Row],[NA population]]</f>
        <v>2.080117381250746E-4</v>
      </c>
      <c r="AC4124" s="1">
        <f>Table1[[#This Row],[eu_sales]]/Table1[[#This Row],[Eu population]]</f>
        <v>9.0908784711775124E-5</v>
      </c>
      <c r="AD4124" s="1">
        <f>Table1[[#This Row],[jp_sales]]/Table1[[#This Row],[Jp population]]</f>
        <v>0</v>
      </c>
    </row>
    <row r="4125" spans="1:30" x14ac:dyDescent="0.25">
      <c r="A4125" t="s">
        <v>3563</v>
      </c>
      <c r="B4125" t="s">
        <v>118</v>
      </c>
      <c r="C4125">
        <v>2006</v>
      </c>
      <c r="D4125" t="s">
        <v>96</v>
      </c>
      <c r="E4125" t="s">
        <v>41</v>
      </c>
      <c r="F4125" s="4">
        <v>130000</v>
      </c>
      <c r="G4125" s="4">
        <v>20000</v>
      </c>
      <c r="H4125" s="4">
        <v>0</v>
      </c>
      <c r="I4125" s="4">
        <v>20000</v>
      </c>
      <c r="J4125">
        <v>7.4</v>
      </c>
      <c r="K4125">
        <v>32</v>
      </c>
      <c r="L4125">
        <v>8.1</v>
      </c>
      <c r="M4125" s="4">
        <v>21</v>
      </c>
      <c r="N4125" t="s">
        <v>3564</v>
      </c>
      <c r="O4125" t="s">
        <v>67</v>
      </c>
      <c r="P4125" s="4">
        <v>170000</v>
      </c>
      <c r="Q4125" s="3">
        <f>AVERAGE(Table1[[#This Row],[critic_score]],Table1[[#This Row],[user_score]])</f>
        <v>7.75</v>
      </c>
      <c r="R4125" s="4">
        <f>Table1[[#This Row],[user_count]]+Table1[[#This Row],[critic_count]]</f>
        <v>53</v>
      </c>
      <c r="S4125" s="2">
        <f>100000*Table1[[#This Row],[review_count]]/Table1[[#This Row],[total sales]]</f>
        <v>31.176470588235293</v>
      </c>
      <c r="T4125" s="2">
        <f>Table1[[#This Row],[total sales]]/(2017-Table1[[#This Row],[year_of_release]])</f>
        <v>15454.545454545454</v>
      </c>
      <c r="U4125" s="9">
        <f>Table1[[#This Row],[na_sales]]/(2017-Table1[[#This Row],[year_of_release]])</f>
        <v>11818.181818181818</v>
      </c>
      <c r="V4125" s="6">
        <f>Table1[[#This Row],[eu_sales]]/(2017-Table1[[#This Row],[year_of_release]])</f>
        <v>1818.1818181818182</v>
      </c>
      <c r="W4125" s="6">
        <f>Table1[[#This Row],[jp_sales]]/(2017-Table1[[#This Row],[year_of_release]])</f>
        <v>0</v>
      </c>
      <c r="X4125" s="6">
        <f>Table1[[#This Row],[other_sales]]/(2017-Table1[[#This Row],[year_of_release]])</f>
        <v>1818.1818181818182</v>
      </c>
      <c r="Y4125" s="4">
        <v>516818555</v>
      </c>
      <c r="Z4125" s="4">
        <v>437126892</v>
      </c>
      <c r="AA4125" s="4">
        <v>127854000</v>
      </c>
      <c r="AB4125" s="1">
        <f>Table1[[#This Row],[na_sales]]/Table1[[#This Row],[NA population]]</f>
        <v>2.5153895645252134E-4</v>
      </c>
      <c r="AC4125" s="1">
        <f>Table1[[#This Row],[eu_sales]]/Table1[[#This Row],[Eu population]]</f>
        <v>4.5753304969395475E-5</v>
      </c>
      <c r="AD4125" s="1">
        <f>Table1[[#This Row],[jp_sales]]/Table1[[#This Row],[Jp population]]</f>
        <v>0</v>
      </c>
    </row>
    <row r="4126" spans="1:30" x14ac:dyDescent="0.25">
      <c r="A4126" t="s">
        <v>2875</v>
      </c>
      <c r="B4126" t="s">
        <v>200</v>
      </c>
      <c r="C4126">
        <v>2013</v>
      </c>
      <c r="D4126" t="s">
        <v>225</v>
      </c>
      <c r="E4126" t="s">
        <v>55</v>
      </c>
      <c r="F4126" s="4">
        <v>110000</v>
      </c>
      <c r="G4126" s="4">
        <v>40000</v>
      </c>
      <c r="H4126" s="4">
        <v>0</v>
      </c>
      <c r="I4126" s="4">
        <v>20000</v>
      </c>
      <c r="J4126">
        <v>5.3</v>
      </c>
      <c r="K4126">
        <v>4</v>
      </c>
      <c r="L4126">
        <v>6.9</v>
      </c>
      <c r="M4126" s="4">
        <v>63</v>
      </c>
      <c r="N4126" t="s">
        <v>1623</v>
      </c>
      <c r="O4126" t="s">
        <v>21</v>
      </c>
      <c r="P4126" s="4">
        <v>170000</v>
      </c>
      <c r="Q4126" s="3">
        <f>AVERAGE(Table1[[#This Row],[critic_score]],Table1[[#This Row],[user_score]])</f>
        <v>6.1</v>
      </c>
      <c r="R4126" s="4">
        <f>Table1[[#This Row],[user_count]]+Table1[[#This Row],[critic_count]]</f>
        <v>67</v>
      </c>
      <c r="S4126" s="2">
        <f>100000*Table1[[#This Row],[review_count]]/Table1[[#This Row],[total sales]]</f>
        <v>39.411764705882355</v>
      </c>
      <c r="T4126" s="2">
        <f>Table1[[#This Row],[total sales]]/(2017-Table1[[#This Row],[year_of_release]])</f>
        <v>42500</v>
      </c>
      <c r="U4126" s="9">
        <f>Table1[[#This Row],[na_sales]]/(2017-Table1[[#This Row],[year_of_release]])</f>
        <v>27500</v>
      </c>
      <c r="V4126" s="6">
        <f>Table1[[#This Row],[eu_sales]]/(2017-Table1[[#This Row],[year_of_release]])</f>
        <v>10000</v>
      </c>
      <c r="W4126" s="6">
        <f>Table1[[#This Row],[jp_sales]]/(2017-Table1[[#This Row],[year_of_release]])</f>
        <v>0</v>
      </c>
      <c r="X4126" s="6">
        <f>Table1[[#This Row],[other_sales]]/(2017-Table1[[#This Row],[year_of_release]])</f>
        <v>5000</v>
      </c>
      <c r="Y4126" s="4">
        <v>556861736</v>
      </c>
      <c r="Z4126" s="4">
        <v>442492884</v>
      </c>
      <c r="AA4126" s="4">
        <v>127445000</v>
      </c>
      <c r="AB4126" s="1">
        <f>Table1[[#This Row],[na_sales]]/Table1[[#This Row],[NA population]]</f>
        <v>1.9753556922431459E-4</v>
      </c>
      <c r="AC4126" s="1">
        <f>Table1[[#This Row],[eu_sales]]/Table1[[#This Row],[Eu population]]</f>
        <v>9.0396933931258426E-5</v>
      </c>
      <c r="AD4126" s="1">
        <f>Table1[[#This Row],[jp_sales]]/Table1[[#This Row],[Jp population]]</f>
        <v>0</v>
      </c>
    </row>
    <row r="4127" spans="1:30" x14ac:dyDescent="0.25">
      <c r="A4127" t="s">
        <v>2076</v>
      </c>
      <c r="B4127" t="s">
        <v>138</v>
      </c>
      <c r="C4127">
        <v>2003</v>
      </c>
      <c r="D4127" t="s">
        <v>27</v>
      </c>
      <c r="E4127" t="s">
        <v>575</v>
      </c>
      <c r="F4127" s="4">
        <v>130000</v>
      </c>
      <c r="G4127" s="4">
        <v>30000</v>
      </c>
      <c r="H4127" s="4">
        <v>0</v>
      </c>
      <c r="I4127" s="4">
        <v>0</v>
      </c>
      <c r="J4127">
        <v>6.1</v>
      </c>
      <c r="K4127">
        <v>17</v>
      </c>
      <c r="L4127">
        <v>7.3</v>
      </c>
      <c r="M4127" s="4">
        <v>8</v>
      </c>
      <c r="N4127" t="s">
        <v>2077</v>
      </c>
      <c r="O4127" t="s">
        <v>21</v>
      </c>
      <c r="P4127" s="4">
        <v>160000</v>
      </c>
      <c r="Q4127" s="3">
        <f>AVERAGE(Table1[[#This Row],[critic_score]],Table1[[#This Row],[user_score]])</f>
        <v>6.6999999999999993</v>
      </c>
      <c r="R4127" s="4">
        <f>Table1[[#This Row],[user_count]]+Table1[[#This Row],[critic_count]]</f>
        <v>25</v>
      </c>
      <c r="S4127" s="2">
        <f>100000*Table1[[#This Row],[review_count]]/Table1[[#This Row],[total sales]]</f>
        <v>15.625</v>
      </c>
      <c r="T4127" s="2">
        <f>Table1[[#This Row],[total sales]]/(2017-Table1[[#This Row],[year_of_release]])</f>
        <v>11428.571428571429</v>
      </c>
      <c r="U4127" s="9">
        <f>Table1[[#This Row],[na_sales]]/(2017-Table1[[#This Row],[year_of_release]])</f>
        <v>9285.7142857142862</v>
      </c>
      <c r="V4127" s="6">
        <f>Table1[[#This Row],[eu_sales]]/(2017-Table1[[#This Row],[year_of_release]])</f>
        <v>2142.8571428571427</v>
      </c>
      <c r="W4127" s="6">
        <f>Table1[[#This Row],[jp_sales]]/(2017-Table1[[#This Row],[year_of_release]])</f>
        <v>0</v>
      </c>
      <c r="X4127" s="6">
        <f>Table1[[#This Row],[other_sales]]/(2017-Table1[[#This Row],[year_of_release]])</f>
        <v>0</v>
      </c>
      <c r="Y4127" s="4">
        <v>500125528</v>
      </c>
      <c r="Z4127" s="4">
        <v>432552540</v>
      </c>
      <c r="AA4127" s="4">
        <v>127718000</v>
      </c>
      <c r="AB4127" s="1">
        <f>Table1[[#This Row],[na_sales]]/Table1[[#This Row],[NA population]]</f>
        <v>2.599347418234568E-4</v>
      </c>
      <c r="AC4127" s="1">
        <f>Table1[[#This Row],[eu_sales]]/Table1[[#This Row],[Eu population]]</f>
        <v>6.9355736530873227E-5</v>
      </c>
      <c r="AD4127" s="1">
        <f>Table1[[#This Row],[jp_sales]]/Table1[[#This Row],[Jp population]]</f>
        <v>0</v>
      </c>
    </row>
    <row r="4128" spans="1:30" x14ac:dyDescent="0.25">
      <c r="A4128" t="s">
        <v>2926</v>
      </c>
      <c r="B4128" t="s">
        <v>138</v>
      </c>
      <c r="C4128">
        <v>2005</v>
      </c>
      <c r="D4128" t="s">
        <v>40</v>
      </c>
      <c r="E4128" t="s">
        <v>55</v>
      </c>
      <c r="F4128" s="4">
        <v>130000</v>
      </c>
      <c r="G4128" s="4">
        <v>30000</v>
      </c>
      <c r="H4128" s="4">
        <v>0</v>
      </c>
      <c r="I4128" s="4">
        <v>0</v>
      </c>
      <c r="J4128">
        <v>5.9</v>
      </c>
      <c r="K4128">
        <v>25</v>
      </c>
      <c r="L4128">
        <v>8.8000000000000007</v>
      </c>
      <c r="M4128" s="4">
        <v>24</v>
      </c>
      <c r="N4128" t="s">
        <v>704</v>
      </c>
      <c r="O4128" t="s">
        <v>43</v>
      </c>
      <c r="P4128" s="4">
        <v>160000</v>
      </c>
      <c r="Q4128" s="3">
        <f>AVERAGE(Table1[[#This Row],[critic_score]],Table1[[#This Row],[user_score]])</f>
        <v>7.3500000000000005</v>
      </c>
      <c r="R4128" s="4">
        <f>Table1[[#This Row],[user_count]]+Table1[[#This Row],[critic_count]]</f>
        <v>49</v>
      </c>
      <c r="S4128" s="2">
        <f>100000*Table1[[#This Row],[review_count]]/Table1[[#This Row],[total sales]]</f>
        <v>30.625</v>
      </c>
      <c r="T4128" s="2">
        <f>Table1[[#This Row],[total sales]]/(2017-Table1[[#This Row],[year_of_release]])</f>
        <v>13333.333333333334</v>
      </c>
      <c r="U4128" s="9">
        <f>Table1[[#This Row],[na_sales]]/(2017-Table1[[#This Row],[year_of_release]])</f>
        <v>10833.333333333334</v>
      </c>
      <c r="V4128" s="6">
        <f>Table1[[#This Row],[eu_sales]]/(2017-Table1[[#This Row],[year_of_release]])</f>
        <v>2500</v>
      </c>
      <c r="W4128" s="6">
        <f>Table1[[#This Row],[jp_sales]]/(2017-Table1[[#This Row],[year_of_release]])</f>
        <v>0</v>
      </c>
      <c r="X4128" s="6">
        <f>Table1[[#This Row],[other_sales]]/(2017-Table1[[#This Row],[year_of_release]])</f>
        <v>0</v>
      </c>
      <c r="Y4128" s="4">
        <v>511054143</v>
      </c>
      <c r="Z4128" s="4">
        <v>435713800</v>
      </c>
      <c r="AA4128" s="4">
        <v>127773000</v>
      </c>
      <c r="AB4128" s="1">
        <f>Table1[[#This Row],[na_sales]]/Table1[[#This Row],[NA population]]</f>
        <v>2.5437617868993579E-4</v>
      </c>
      <c r="AC4128" s="1">
        <f>Table1[[#This Row],[eu_sales]]/Table1[[#This Row],[Eu population]]</f>
        <v>6.8852535770039876E-5</v>
      </c>
      <c r="AD4128" s="1">
        <f>Table1[[#This Row],[jp_sales]]/Table1[[#This Row],[Jp population]]</f>
        <v>0</v>
      </c>
    </row>
    <row r="4129" spans="1:30" x14ac:dyDescent="0.25">
      <c r="A4129" t="s">
        <v>3159</v>
      </c>
      <c r="B4129" t="s">
        <v>71</v>
      </c>
      <c r="C4129">
        <v>2015</v>
      </c>
      <c r="D4129" t="s">
        <v>40</v>
      </c>
      <c r="E4129" t="s">
        <v>642</v>
      </c>
      <c r="F4129" s="4">
        <v>50000</v>
      </c>
      <c r="G4129" s="4">
        <v>70000</v>
      </c>
      <c r="H4129" s="4">
        <v>20000</v>
      </c>
      <c r="I4129" s="4">
        <v>20000</v>
      </c>
      <c r="J4129">
        <v>7.4</v>
      </c>
      <c r="K4129">
        <v>35</v>
      </c>
      <c r="L4129">
        <v>7.6</v>
      </c>
      <c r="M4129" s="4">
        <v>74</v>
      </c>
      <c r="N4129" t="s">
        <v>3478</v>
      </c>
      <c r="O4129" t="s">
        <v>67</v>
      </c>
      <c r="P4129" s="4">
        <v>160000</v>
      </c>
      <c r="Q4129" s="3">
        <f>AVERAGE(Table1[[#This Row],[critic_score]],Table1[[#This Row],[user_score]])</f>
        <v>7.5</v>
      </c>
      <c r="R4129" s="4">
        <f>Table1[[#This Row],[user_count]]+Table1[[#This Row],[critic_count]]</f>
        <v>109</v>
      </c>
      <c r="S4129" s="2">
        <f>100000*Table1[[#This Row],[review_count]]/Table1[[#This Row],[total sales]]</f>
        <v>68.125</v>
      </c>
      <c r="T4129" s="2">
        <f>Table1[[#This Row],[total sales]]/(2017-Table1[[#This Row],[year_of_release]])</f>
        <v>80000</v>
      </c>
      <c r="U4129" s="9">
        <f>Table1[[#This Row],[na_sales]]/(2017-Table1[[#This Row],[year_of_release]])</f>
        <v>25000</v>
      </c>
      <c r="V4129" s="6">
        <f>Table1[[#This Row],[eu_sales]]/(2017-Table1[[#This Row],[year_of_release]])</f>
        <v>35000</v>
      </c>
      <c r="W4129" s="6">
        <f>Table1[[#This Row],[jp_sales]]/(2017-Table1[[#This Row],[year_of_release]])</f>
        <v>10000</v>
      </c>
      <c r="X4129" s="6">
        <f>Table1[[#This Row],[other_sales]]/(2017-Table1[[#This Row],[year_of_release]])</f>
        <v>10000</v>
      </c>
      <c r="Y4129" s="4">
        <v>567732286</v>
      </c>
      <c r="Z4129" s="4">
        <v>444588718</v>
      </c>
      <c r="AA4129" s="4">
        <v>127141000</v>
      </c>
      <c r="AB4129" s="1">
        <f>Table1[[#This Row],[na_sales]]/Table1[[#This Row],[NA population]]</f>
        <v>8.8069678672457954E-5</v>
      </c>
      <c r="AC4129" s="1">
        <f>Table1[[#This Row],[eu_sales]]/Table1[[#This Row],[Eu population]]</f>
        <v>1.5744888964996183E-4</v>
      </c>
      <c r="AD4129" s="1">
        <f>Table1[[#This Row],[jp_sales]]/Table1[[#This Row],[Jp population]]</f>
        <v>1.5730566850976474E-4</v>
      </c>
    </row>
    <row r="4130" spans="1:30" x14ac:dyDescent="0.25">
      <c r="A4130" t="s">
        <v>1495</v>
      </c>
      <c r="B4130" t="s">
        <v>138</v>
      </c>
      <c r="C4130">
        <v>2005</v>
      </c>
      <c r="D4130" t="s">
        <v>65</v>
      </c>
      <c r="E4130" t="s">
        <v>100</v>
      </c>
      <c r="F4130" s="4">
        <v>130000</v>
      </c>
      <c r="G4130" s="4">
        <v>30000</v>
      </c>
      <c r="H4130" s="4">
        <v>0</v>
      </c>
      <c r="I4130" s="4">
        <v>0</v>
      </c>
      <c r="J4130">
        <v>8.6999999999999993</v>
      </c>
      <c r="K4130">
        <v>32</v>
      </c>
      <c r="L4130">
        <v>7.9</v>
      </c>
      <c r="M4130" s="4">
        <v>7</v>
      </c>
      <c r="N4130" t="s">
        <v>101</v>
      </c>
      <c r="O4130" t="s">
        <v>67</v>
      </c>
      <c r="P4130" s="4">
        <v>160000</v>
      </c>
      <c r="Q4130" s="3">
        <f>AVERAGE(Table1[[#This Row],[critic_score]],Table1[[#This Row],[user_score]])</f>
        <v>8.3000000000000007</v>
      </c>
      <c r="R4130" s="4">
        <f>Table1[[#This Row],[user_count]]+Table1[[#This Row],[critic_count]]</f>
        <v>39</v>
      </c>
      <c r="S4130" s="2">
        <f>100000*Table1[[#This Row],[review_count]]/Table1[[#This Row],[total sales]]</f>
        <v>24.375</v>
      </c>
      <c r="T4130" s="2">
        <f>Table1[[#This Row],[total sales]]/(2017-Table1[[#This Row],[year_of_release]])</f>
        <v>13333.333333333334</v>
      </c>
      <c r="U4130" s="9">
        <f>Table1[[#This Row],[na_sales]]/(2017-Table1[[#This Row],[year_of_release]])</f>
        <v>10833.333333333334</v>
      </c>
      <c r="V4130" s="6">
        <f>Table1[[#This Row],[eu_sales]]/(2017-Table1[[#This Row],[year_of_release]])</f>
        <v>2500</v>
      </c>
      <c r="W4130" s="6">
        <f>Table1[[#This Row],[jp_sales]]/(2017-Table1[[#This Row],[year_of_release]])</f>
        <v>0</v>
      </c>
      <c r="X4130" s="6">
        <f>Table1[[#This Row],[other_sales]]/(2017-Table1[[#This Row],[year_of_release]])</f>
        <v>0</v>
      </c>
      <c r="Y4130" s="4">
        <v>511054143</v>
      </c>
      <c r="Z4130" s="4">
        <v>435713800</v>
      </c>
      <c r="AA4130" s="4">
        <v>127773000</v>
      </c>
      <c r="AB4130" s="1">
        <f>Table1[[#This Row],[na_sales]]/Table1[[#This Row],[NA population]]</f>
        <v>2.5437617868993579E-4</v>
      </c>
      <c r="AC4130" s="1">
        <f>Table1[[#This Row],[eu_sales]]/Table1[[#This Row],[Eu population]]</f>
        <v>6.8852535770039876E-5</v>
      </c>
      <c r="AD4130" s="1">
        <f>Table1[[#This Row],[jp_sales]]/Table1[[#This Row],[Jp population]]</f>
        <v>0</v>
      </c>
    </row>
    <row r="4131" spans="1:30" x14ac:dyDescent="0.25">
      <c r="A4131" t="s">
        <v>2170</v>
      </c>
      <c r="B4131" t="s">
        <v>138</v>
      </c>
      <c r="C4131">
        <v>2003</v>
      </c>
      <c r="D4131" t="s">
        <v>27</v>
      </c>
      <c r="E4131" t="s">
        <v>198</v>
      </c>
      <c r="F4131" s="4">
        <v>130000</v>
      </c>
      <c r="G4131" s="4">
        <v>30000</v>
      </c>
      <c r="H4131" s="4">
        <v>0</v>
      </c>
      <c r="I4131" s="4">
        <v>0</v>
      </c>
      <c r="J4131">
        <v>6.4</v>
      </c>
      <c r="K4131">
        <v>6</v>
      </c>
      <c r="L4131">
        <v>5</v>
      </c>
      <c r="M4131" s="4">
        <v>4</v>
      </c>
      <c r="N4131" t="s">
        <v>2171</v>
      </c>
      <c r="O4131" t="s">
        <v>21</v>
      </c>
      <c r="P4131" s="4">
        <v>160000</v>
      </c>
      <c r="Q4131" s="3">
        <f>AVERAGE(Table1[[#This Row],[critic_score]],Table1[[#This Row],[user_score]])</f>
        <v>5.7</v>
      </c>
      <c r="R4131" s="4">
        <f>Table1[[#This Row],[user_count]]+Table1[[#This Row],[critic_count]]</f>
        <v>10</v>
      </c>
      <c r="S4131" s="2">
        <f>100000*Table1[[#This Row],[review_count]]/Table1[[#This Row],[total sales]]</f>
        <v>6.25</v>
      </c>
      <c r="T4131" s="2">
        <f>Table1[[#This Row],[total sales]]/(2017-Table1[[#This Row],[year_of_release]])</f>
        <v>11428.571428571429</v>
      </c>
      <c r="U4131" s="9">
        <f>Table1[[#This Row],[na_sales]]/(2017-Table1[[#This Row],[year_of_release]])</f>
        <v>9285.7142857142862</v>
      </c>
      <c r="V4131" s="6">
        <f>Table1[[#This Row],[eu_sales]]/(2017-Table1[[#This Row],[year_of_release]])</f>
        <v>2142.8571428571427</v>
      </c>
      <c r="W4131" s="6">
        <f>Table1[[#This Row],[jp_sales]]/(2017-Table1[[#This Row],[year_of_release]])</f>
        <v>0</v>
      </c>
      <c r="X4131" s="6">
        <f>Table1[[#This Row],[other_sales]]/(2017-Table1[[#This Row],[year_of_release]])</f>
        <v>0</v>
      </c>
      <c r="Y4131" s="4">
        <v>500125528</v>
      </c>
      <c r="Z4131" s="4">
        <v>432552540</v>
      </c>
      <c r="AA4131" s="4">
        <v>127718000</v>
      </c>
      <c r="AB4131" s="1">
        <f>Table1[[#This Row],[na_sales]]/Table1[[#This Row],[NA population]]</f>
        <v>2.599347418234568E-4</v>
      </c>
      <c r="AC4131" s="1">
        <f>Table1[[#This Row],[eu_sales]]/Table1[[#This Row],[Eu population]]</f>
        <v>6.9355736530873227E-5</v>
      </c>
      <c r="AD4131" s="1">
        <f>Table1[[#This Row],[jp_sales]]/Table1[[#This Row],[Jp population]]</f>
        <v>0</v>
      </c>
    </row>
    <row r="4132" spans="1:30" x14ac:dyDescent="0.25">
      <c r="A4132" t="s">
        <v>3497</v>
      </c>
      <c r="B4132" t="s">
        <v>34</v>
      </c>
      <c r="C4132">
        <v>2006</v>
      </c>
      <c r="D4132" t="s">
        <v>19</v>
      </c>
      <c r="E4132" t="s">
        <v>41</v>
      </c>
      <c r="F4132" s="4">
        <v>150000</v>
      </c>
      <c r="G4132" s="4">
        <v>0</v>
      </c>
      <c r="H4132" s="4">
        <v>0</v>
      </c>
      <c r="I4132" s="4">
        <v>10000</v>
      </c>
      <c r="J4132">
        <v>7.5</v>
      </c>
      <c r="K4132">
        <v>52</v>
      </c>
      <c r="L4132">
        <v>6.8</v>
      </c>
      <c r="M4132" s="4">
        <v>25</v>
      </c>
      <c r="N4132" t="s">
        <v>1936</v>
      </c>
      <c r="O4132" t="s">
        <v>21</v>
      </c>
      <c r="P4132" s="4">
        <v>160000</v>
      </c>
      <c r="Q4132" s="3">
        <f>AVERAGE(Table1[[#This Row],[critic_score]],Table1[[#This Row],[user_score]])</f>
        <v>7.15</v>
      </c>
      <c r="R4132" s="4">
        <f>Table1[[#This Row],[user_count]]+Table1[[#This Row],[critic_count]]</f>
        <v>77</v>
      </c>
      <c r="S4132" s="2">
        <f>100000*Table1[[#This Row],[review_count]]/Table1[[#This Row],[total sales]]</f>
        <v>48.125</v>
      </c>
      <c r="T4132" s="2">
        <f>Table1[[#This Row],[total sales]]/(2017-Table1[[#This Row],[year_of_release]])</f>
        <v>14545.454545454546</v>
      </c>
      <c r="U4132" s="9">
        <f>Table1[[#This Row],[na_sales]]/(2017-Table1[[#This Row],[year_of_release]])</f>
        <v>13636.363636363636</v>
      </c>
      <c r="V4132" s="6">
        <f>Table1[[#This Row],[eu_sales]]/(2017-Table1[[#This Row],[year_of_release]])</f>
        <v>0</v>
      </c>
      <c r="W4132" s="6">
        <f>Table1[[#This Row],[jp_sales]]/(2017-Table1[[#This Row],[year_of_release]])</f>
        <v>0</v>
      </c>
      <c r="X4132" s="6">
        <f>Table1[[#This Row],[other_sales]]/(2017-Table1[[#This Row],[year_of_release]])</f>
        <v>909.09090909090912</v>
      </c>
      <c r="Y4132" s="4">
        <v>516818555</v>
      </c>
      <c r="Z4132" s="4">
        <v>437126892</v>
      </c>
      <c r="AA4132" s="4">
        <v>127854000</v>
      </c>
      <c r="AB4132" s="1">
        <f>Table1[[#This Row],[na_sales]]/Table1[[#This Row],[NA population]]</f>
        <v>2.9023725744521694E-4</v>
      </c>
      <c r="AC4132" s="1">
        <f>Table1[[#This Row],[eu_sales]]/Table1[[#This Row],[Eu population]]</f>
        <v>0</v>
      </c>
      <c r="AD4132" s="1">
        <f>Table1[[#This Row],[jp_sales]]/Table1[[#This Row],[Jp population]]</f>
        <v>0</v>
      </c>
    </row>
    <row r="4133" spans="1:30" x14ac:dyDescent="0.25">
      <c r="A4133" t="s">
        <v>3140</v>
      </c>
      <c r="B4133" t="s">
        <v>39</v>
      </c>
      <c r="C4133">
        <v>2010</v>
      </c>
      <c r="D4133" t="s">
        <v>40</v>
      </c>
      <c r="E4133" t="s">
        <v>198</v>
      </c>
      <c r="F4133" s="4">
        <v>100000</v>
      </c>
      <c r="G4133" s="4">
        <v>40000</v>
      </c>
      <c r="H4133" s="4">
        <v>0</v>
      </c>
      <c r="I4133" s="4">
        <v>20000</v>
      </c>
      <c r="J4133">
        <v>5.8</v>
      </c>
      <c r="K4133">
        <v>12</v>
      </c>
      <c r="L4133">
        <v>6</v>
      </c>
      <c r="M4133" s="4">
        <v>8</v>
      </c>
      <c r="N4133" t="s">
        <v>228</v>
      </c>
      <c r="O4133" t="s">
        <v>67</v>
      </c>
      <c r="P4133" s="4">
        <v>160000</v>
      </c>
      <c r="Q4133" s="3">
        <f>AVERAGE(Table1[[#This Row],[critic_score]],Table1[[#This Row],[user_score]])</f>
        <v>5.9</v>
      </c>
      <c r="R4133" s="4">
        <f>Table1[[#This Row],[user_count]]+Table1[[#This Row],[critic_count]]</f>
        <v>20</v>
      </c>
      <c r="S4133" s="2">
        <f>100000*Table1[[#This Row],[review_count]]/Table1[[#This Row],[total sales]]</f>
        <v>12.5</v>
      </c>
      <c r="T4133" s="2">
        <f>Table1[[#This Row],[total sales]]/(2017-Table1[[#This Row],[year_of_release]])</f>
        <v>22857.142857142859</v>
      </c>
      <c r="U4133" s="9">
        <f>Table1[[#This Row],[na_sales]]/(2017-Table1[[#This Row],[year_of_release]])</f>
        <v>14285.714285714286</v>
      </c>
      <c r="V4133" s="6">
        <f>Table1[[#This Row],[eu_sales]]/(2017-Table1[[#This Row],[year_of_release]])</f>
        <v>5714.2857142857147</v>
      </c>
      <c r="W4133" s="6">
        <f>Table1[[#This Row],[jp_sales]]/(2017-Table1[[#This Row],[year_of_release]])</f>
        <v>0</v>
      </c>
      <c r="X4133" s="6">
        <f>Table1[[#This Row],[other_sales]]/(2017-Table1[[#This Row],[year_of_release]])</f>
        <v>2857.1428571428573</v>
      </c>
      <c r="Y4133" s="4">
        <v>540520772</v>
      </c>
      <c r="Z4133" s="4">
        <v>441654761</v>
      </c>
      <c r="AA4133" s="4">
        <v>128070000</v>
      </c>
      <c r="AB4133" s="1">
        <f>Table1[[#This Row],[na_sales]]/Table1[[#This Row],[NA population]]</f>
        <v>1.850067660304459E-4</v>
      </c>
      <c r="AC4133" s="1">
        <f>Table1[[#This Row],[eu_sales]]/Table1[[#This Row],[Eu population]]</f>
        <v>9.05684791202783E-5</v>
      </c>
      <c r="AD4133" s="1">
        <f>Table1[[#This Row],[jp_sales]]/Table1[[#This Row],[Jp population]]</f>
        <v>0</v>
      </c>
    </row>
    <row r="4134" spans="1:30" x14ac:dyDescent="0.25">
      <c r="A4134" t="s">
        <v>2524</v>
      </c>
      <c r="B4134" t="s">
        <v>200</v>
      </c>
      <c r="C4134">
        <v>2016</v>
      </c>
      <c r="D4134" t="s">
        <v>96</v>
      </c>
      <c r="E4134" t="s">
        <v>176</v>
      </c>
      <c r="F4134" s="4">
        <v>90000</v>
      </c>
      <c r="G4134" s="4">
        <v>60000</v>
      </c>
      <c r="H4134" s="4">
        <v>0</v>
      </c>
      <c r="I4134" s="4">
        <v>10000</v>
      </c>
      <c r="J4134">
        <v>8.3000000000000007</v>
      </c>
      <c r="K4134">
        <v>18</v>
      </c>
      <c r="L4134">
        <v>7.2</v>
      </c>
      <c r="M4134" s="4">
        <v>175</v>
      </c>
      <c r="N4134" t="s">
        <v>998</v>
      </c>
      <c r="O4134" t="s">
        <v>43</v>
      </c>
      <c r="P4134" s="4">
        <v>160000</v>
      </c>
      <c r="Q4134" s="3">
        <f>AVERAGE(Table1[[#This Row],[critic_score]],Table1[[#This Row],[user_score]])</f>
        <v>7.75</v>
      </c>
      <c r="R4134" s="4">
        <f>Table1[[#This Row],[user_count]]+Table1[[#This Row],[critic_count]]</f>
        <v>193</v>
      </c>
      <c r="S4134" s="2">
        <f>100000*Table1[[#This Row],[review_count]]/Table1[[#This Row],[total sales]]</f>
        <v>120.625</v>
      </c>
      <c r="T4134" s="2">
        <f>Table1[[#This Row],[total sales]]/(2017-Table1[[#This Row],[year_of_release]])</f>
        <v>160000</v>
      </c>
      <c r="U4134" s="9">
        <f>Table1[[#This Row],[na_sales]]/(2017-Table1[[#This Row],[year_of_release]])</f>
        <v>90000</v>
      </c>
      <c r="V4134" s="6">
        <f>Table1[[#This Row],[eu_sales]]/(2017-Table1[[#This Row],[year_of_release]])</f>
        <v>60000</v>
      </c>
      <c r="W4134" s="6">
        <f>Table1[[#This Row],[jp_sales]]/(2017-Table1[[#This Row],[year_of_release]])</f>
        <v>0</v>
      </c>
      <c r="X4134" s="6">
        <f>Table1[[#This Row],[other_sales]]/(2017-Table1[[#This Row],[year_of_release]])</f>
        <v>10000</v>
      </c>
      <c r="Y4134" s="4">
        <v>573178249</v>
      </c>
      <c r="Z4134" s="4">
        <v>445623395</v>
      </c>
      <c r="AA4134" s="4">
        <v>126994511</v>
      </c>
      <c r="AB4134" s="1">
        <f>Table1[[#This Row],[na_sales]]/Table1[[#This Row],[NA population]]</f>
        <v>1.5701921724527965E-4</v>
      </c>
      <c r="AC4134" s="1">
        <f>Table1[[#This Row],[eu_sales]]/Table1[[#This Row],[Eu population]]</f>
        <v>1.3464284118207035E-4</v>
      </c>
      <c r="AD4134" s="1">
        <f>Table1[[#This Row],[jp_sales]]/Table1[[#This Row],[Jp population]]</f>
        <v>0</v>
      </c>
    </row>
    <row r="4135" spans="1:30" x14ac:dyDescent="0.25">
      <c r="A4135" t="s">
        <v>3505</v>
      </c>
      <c r="B4135" t="s">
        <v>45</v>
      </c>
      <c r="C4135">
        <v>2001</v>
      </c>
      <c r="D4135" t="s">
        <v>19</v>
      </c>
      <c r="E4135" t="s">
        <v>642</v>
      </c>
      <c r="F4135" s="4">
        <v>50000</v>
      </c>
      <c r="G4135" s="4">
        <v>40000</v>
      </c>
      <c r="H4135" s="4">
        <v>60000</v>
      </c>
      <c r="I4135" s="4">
        <v>10000</v>
      </c>
      <c r="J4135">
        <v>7.1</v>
      </c>
      <c r="K4135">
        <v>11</v>
      </c>
      <c r="L4135">
        <v>9.1</v>
      </c>
      <c r="M4135" s="4">
        <v>56</v>
      </c>
      <c r="N4135" t="s">
        <v>2582</v>
      </c>
      <c r="O4135" t="s">
        <v>21</v>
      </c>
      <c r="P4135" s="4">
        <v>160000</v>
      </c>
      <c r="Q4135" s="3">
        <f>AVERAGE(Table1[[#This Row],[critic_score]],Table1[[#This Row],[user_score]])</f>
        <v>8.1</v>
      </c>
      <c r="R4135" s="4">
        <f>Table1[[#This Row],[user_count]]+Table1[[#This Row],[critic_count]]</f>
        <v>67</v>
      </c>
      <c r="S4135" s="2">
        <f>100000*Table1[[#This Row],[review_count]]/Table1[[#This Row],[total sales]]</f>
        <v>41.875</v>
      </c>
      <c r="T4135" s="2">
        <f>Table1[[#This Row],[total sales]]/(2017-Table1[[#This Row],[year_of_release]])</f>
        <v>10000</v>
      </c>
      <c r="U4135" s="9">
        <f>Table1[[#This Row],[na_sales]]/(2017-Table1[[#This Row],[year_of_release]])</f>
        <v>3125</v>
      </c>
      <c r="V4135" s="6">
        <f>Table1[[#This Row],[eu_sales]]/(2017-Table1[[#This Row],[year_of_release]])</f>
        <v>2500</v>
      </c>
      <c r="W4135" s="6">
        <f>Table1[[#This Row],[jp_sales]]/(2017-Table1[[#This Row],[year_of_release]])</f>
        <v>3750</v>
      </c>
      <c r="X4135" s="6">
        <f>Table1[[#This Row],[other_sales]]/(2017-Table1[[#This Row],[year_of_release]])</f>
        <v>625</v>
      </c>
      <c r="Y4135" s="4">
        <v>489752572</v>
      </c>
      <c r="Z4135" s="4">
        <v>430035992</v>
      </c>
      <c r="AA4135" s="4">
        <v>127149000</v>
      </c>
      <c r="AB4135" s="1">
        <f>Table1[[#This Row],[na_sales]]/Table1[[#This Row],[NA population]]</f>
        <v>1.0209236838882799E-4</v>
      </c>
      <c r="AC4135" s="1">
        <f>Table1[[#This Row],[eu_sales]]/Table1[[#This Row],[Eu population]]</f>
        <v>9.3015470202782475E-5</v>
      </c>
      <c r="AD4135" s="1">
        <f>Table1[[#This Row],[jp_sales]]/Table1[[#This Row],[Jp population]]</f>
        <v>4.7188731330958167E-4</v>
      </c>
    </row>
    <row r="4136" spans="1:30" x14ac:dyDescent="0.25">
      <c r="A4136" t="s">
        <v>3507</v>
      </c>
      <c r="B4136" t="s">
        <v>45</v>
      </c>
      <c r="C4136">
        <v>2004</v>
      </c>
      <c r="D4136" t="s">
        <v>40</v>
      </c>
      <c r="E4136" t="s">
        <v>100</v>
      </c>
      <c r="F4136" s="4">
        <v>80000</v>
      </c>
      <c r="G4136" s="4">
        <v>60000</v>
      </c>
      <c r="H4136" s="4">
        <v>0</v>
      </c>
      <c r="I4136" s="4">
        <v>20000</v>
      </c>
      <c r="J4136">
        <v>4.5999999999999996</v>
      </c>
      <c r="K4136">
        <v>35</v>
      </c>
      <c r="L4136">
        <v>6.9</v>
      </c>
      <c r="M4136" s="4">
        <v>13</v>
      </c>
      <c r="N4136" t="s">
        <v>323</v>
      </c>
      <c r="O4136" t="s">
        <v>67</v>
      </c>
      <c r="P4136" s="4">
        <v>160000</v>
      </c>
      <c r="Q4136" s="3">
        <f>AVERAGE(Table1[[#This Row],[critic_score]],Table1[[#This Row],[user_score]])</f>
        <v>5.75</v>
      </c>
      <c r="R4136" s="4">
        <f>Table1[[#This Row],[user_count]]+Table1[[#This Row],[critic_count]]</f>
        <v>48</v>
      </c>
      <c r="S4136" s="2">
        <f>100000*Table1[[#This Row],[review_count]]/Table1[[#This Row],[total sales]]</f>
        <v>30</v>
      </c>
      <c r="T4136" s="2">
        <f>Table1[[#This Row],[total sales]]/(2017-Table1[[#This Row],[year_of_release]])</f>
        <v>12307.692307692309</v>
      </c>
      <c r="U4136" s="9">
        <f>Table1[[#This Row],[na_sales]]/(2017-Table1[[#This Row],[year_of_release]])</f>
        <v>6153.8461538461543</v>
      </c>
      <c r="V4136" s="6">
        <f>Table1[[#This Row],[eu_sales]]/(2017-Table1[[#This Row],[year_of_release]])</f>
        <v>4615.3846153846152</v>
      </c>
      <c r="W4136" s="6">
        <f>Table1[[#This Row],[jp_sales]]/(2017-Table1[[#This Row],[year_of_release]])</f>
        <v>0</v>
      </c>
      <c r="X4136" s="6">
        <f>Table1[[#This Row],[other_sales]]/(2017-Table1[[#This Row],[year_of_release]])</f>
        <v>1538.4615384615386</v>
      </c>
      <c r="Y4136" s="4">
        <v>505524224</v>
      </c>
      <c r="Z4136" s="4">
        <v>434174638</v>
      </c>
      <c r="AA4136" s="4">
        <v>127761000</v>
      </c>
      <c r="AB4136" s="1">
        <f>Table1[[#This Row],[na_sales]]/Table1[[#This Row],[NA population]]</f>
        <v>1.582515658042927E-4</v>
      </c>
      <c r="AC4136" s="1">
        <f>Table1[[#This Row],[eu_sales]]/Table1[[#This Row],[Eu population]]</f>
        <v>1.3819324011274929E-4</v>
      </c>
      <c r="AD4136" s="1">
        <f>Table1[[#This Row],[jp_sales]]/Table1[[#This Row],[Jp population]]</f>
        <v>0</v>
      </c>
    </row>
    <row r="4137" spans="1:30" x14ac:dyDescent="0.25">
      <c r="A4137" t="s">
        <v>2805</v>
      </c>
      <c r="B4137" t="s">
        <v>34</v>
      </c>
      <c r="C4137">
        <v>2009</v>
      </c>
      <c r="D4137" t="s">
        <v>40</v>
      </c>
      <c r="E4137" t="s">
        <v>55</v>
      </c>
      <c r="F4137" s="4">
        <v>120000</v>
      </c>
      <c r="G4137" s="4">
        <v>30000</v>
      </c>
      <c r="H4137" s="4">
        <v>0</v>
      </c>
      <c r="I4137" s="4">
        <v>10000</v>
      </c>
      <c r="J4137">
        <v>6.3</v>
      </c>
      <c r="K4137">
        <v>31</v>
      </c>
      <c r="L4137">
        <v>6.6</v>
      </c>
      <c r="M4137" s="4">
        <v>7</v>
      </c>
      <c r="N4137" t="s">
        <v>1944</v>
      </c>
      <c r="O4137" t="s">
        <v>84</v>
      </c>
      <c r="P4137" s="4">
        <v>160000</v>
      </c>
      <c r="Q4137" s="3">
        <f>AVERAGE(Table1[[#This Row],[critic_score]],Table1[[#This Row],[user_score]])</f>
        <v>6.4499999999999993</v>
      </c>
      <c r="R4137" s="4">
        <f>Table1[[#This Row],[user_count]]+Table1[[#This Row],[critic_count]]</f>
        <v>38</v>
      </c>
      <c r="S4137" s="2">
        <f>100000*Table1[[#This Row],[review_count]]/Table1[[#This Row],[total sales]]</f>
        <v>23.75</v>
      </c>
      <c r="T4137" s="2">
        <f>Table1[[#This Row],[total sales]]/(2017-Table1[[#This Row],[year_of_release]])</f>
        <v>20000</v>
      </c>
      <c r="U4137" s="9">
        <f>Table1[[#This Row],[na_sales]]/(2017-Table1[[#This Row],[year_of_release]])</f>
        <v>15000</v>
      </c>
      <c r="V4137" s="6">
        <f>Table1[[#This Row],[eu_sales]]/(2017-Table1[[#This Row],[year_of_release]])</f>
        <v>3750</v>
      </c>
      <c r="W4137" s="6">
        <f>Table1[[#This Row],[jp_sales]]/(2017-Table1[[#This Row],[year_of_release]])</f>
        <v>0</v>
      </c>
      <c r="X4137" s="6">
        <f>Table1[[#This Row],[other_sales]]/(2017-Table1[[#This Row],[year_of_release]])</f>
        <v>1250</v>
      </c>
      <c r="Y4137" s="4">
        <v>534740514</v>
      </c>
      <c r="Z4137" s="4">
        <v>441041694</v>
      </c>
      <c r="AA4137" s="4">
        <v>128047000</v>
      </c>
      <c r="AB4137" s="1">
        <f>Table1[[#This Row],[na_sales]]/Table1[[#This Row],[NA population]]</f>
        <v>2.2440790786987201E-4</v>
      </c>
      <c r="AC4137" s="1">
        <f>Table1[[#This Row],[eu_sales]]/Table1[[#This Row],[Eu population]]</f>
        <v>6.802077991293041E-5</v>
      </c>
      <c r="AD4137" s="1">
        <f>Table1[[#This Row],[jp_sales]]/Table1[[#This Row],[Jp population]]</f>
        <v>0</v>
      </c>
    </row>
    <row r="4138" spans="1:30" x14ac:dyDescent="0.25">
      <c r="A4138" t="s">
        <v>3509</v>
      </c>
      <c r="B4138" t="s">
        <v>45</v>
      </c>
      <c r="C4138">
        <v>2004</v>
      </c>
      <c r="D4138" t="s">
        <v>54</v>
      </c>
      <c r="E4138" t="s">
        <v>231</v>
      </c>
      <c r="F4138" s="4">
        <v>80000</v>
      </c>
      <c r="G4138" s="4">
        <v>60000</v>
      </c>
      <c r="H4138" s="4">
        <v>0</v>
      </c>
      <c r="I4138" s="4">
        <v>20000</v>
      </c>
      <c r="J4138">
        <v>6.8</v>
      </c>
      <c r="K4138">
        <v>29</v>
      </c>
      <c r="L4138">
        <v>8</v>
      </c>
      <c r="M4138" s="4">
        <v>11</v>
      </c>
      <c r="N4138" t="s">
        <v>817</v>
      </c>
      <c r="O4138" t="s">
        <v>67</v>
      </c>
      <c r="P4138" s="4">
        <v>160000</v>
      </c>
      <c r="Q4138" s="3">
        <f>AVERAGE(Table1[[#This Row],[critic_score]],Table1[[#This Row],[user_score]])</f>
        <v>7.4</v>
      </c>
      <c r="R4138" s="4">
        <f>Table1[[#This Row],[user_count]]+Table1[[#This Row],[critic_count]]</f>
        <v>40</v>
      </c>
      <c r="S4138" s="2">
        <f>100000*Table1[[#This Row],[review_count]]/Table1[[#This Row],[total sales]]</f>
        <v>25</v>
      </c>
      <c r="T4138" s="2">
        <f>Table1[[#This Row],[total sales]]/(2017-Table1[[#This Row],[year_of_release]])</f>
        <v>12307.692307692309</v>
      </c>
      <c r="U4138" s="9">
        <f>Table1[[#This Row],[na_sales]]/(2017-Table1[[#This Row],[year_of_release]])</f>
        <v>6153.8461538461543</v>
      </c>
      <c r="V4138" s="6">
        <f>Table1[[#This Row],[eu_sales]]/(2017-Table1[[#This Row],[year_of_release]])</f>
        <v>4615.3846153846152</v>
      </c>
      <c r="W4138" s="6">
        <f>Table1[[#This Row],[jp_sales]]/(2017-Table1[[#This Row],[year_of_release]])</f>
        <v>0</v>
      </c>
      <c r="X4138" s="6">
        <f>Table1[[#This Row],[other_sales]]/(2017-Table1[[#This Row],[year_of_release]])</f>
        <v>1538.4615384615386</v>
      </c>
      <c r="Y4138" s="4">
        <v>505524224</v>
      </c>
      <c r="Z4138" s="4">
        <v>434174638</v>
      </c>
      <c r="AA4138" s="4">
        <v>127761000</v>
      </c>
      <c r="AB4138" s="1">
        <f>Table1[[#This Row],[na_sales]]/Table1[[#This Row],[NA population]]</f>
        <v>1.582515658042927E-4</v>
      </c>
      <c r="AC4138" s="1">
        <f>Table1[[#This Row],[eu_sales]]/Table1[[#This Row],[Eu population]]</f>
        <v>1.3819324011274929E-4</v>
      </c>
      <c r="AD4138" s="1">
        <f>Table1[[#This Row],[jp_sales]]/Table1[[#This Row],[Jp population]]</f>
        <v>0</v>
      </c>
    </row>
    <row r="4139" spans="1:30" x14ac:dyDescent="0.25">
      <c r="A4139" t="s">
        <v>2139</v>
      </c>
      <c r="B4139" t="s">
        <v>138</v>
      </c>
      <c r="C4139">
        <v>2005</v>
      </c>
      <c r="D4139" t="s">
        <v>19</v>
      </c>
      <c r="E4139" t="s">
        <v>100</v>
      </c>
      <c r="F4139" s="4">
        <v>130000</v>
      </c>
      <c r="G4139" s="4">
        <v>30000</v>
      </c>
      <c r="H4139" s="4">
        <v>0</v>
      </c>
      <c r="I4139" s="4">
        <v>0</v>
      </c>
      <c r="J4139">
        <v>8</v>
      </c>
      <c r="K4139">
        <v>27</v>
      </c>
      <c r="L4139">
        <v>7.5</v>
      </c>
      <c r="M4139" s="4">
        <v>14</v>
      </c>
      <c r="N4139" t="s">
        <v>141</v>
      </c>
      <c r="O4139" t="s">
        <v>21</v>
      </c>
      <c r="P4139" s="4">
        <v>160000</v>
      </c>
      <c r="Q4139" s="3">
        <f>AVERAGE(Table1[[#This Row],[critic_score]],Table1[[#This Row],[user_score]])</f>
        <v>7.75</v>
      </c>
      <c r="R4139" s="4">
        <f>Table1[[#This Row],[user_count]]+Table1[[#This Row],[critic_count]]</f>
        <v>41</v>
      </c>
      <c r="S4139" s="2">
        <f>100000*Table1[[#This Row],[review_count]]/Table1[[#This Row],[total sales]]</f>
        <v>25.625</v>
      </c>
      <c r="T4139" s="2">
        <f>Table1[[#This Row],[total sales]]/(2017-Table1[[#This Row],[year_of_release]])</f>
        <v>13333.333333333334</v>
      </c>
      <c r="U4139" s="9">
        <f>Table1[[#This Row],[na_sales]]/(2017-Table1[[#This Row],[year_of_release]])</f>
        <v>10833.333333333334</v>
      </c>
      <c r="V4139" s="6">
        <f>Table1[[#This Row],[eu_sales]]/(2017-Table1[[#This Row],[year_of_release]])</f>
        <v>2500</v>
      </c>
      <c r="W4139" s="6">
        <f>Table1[[#This Row],[jp_sales]]/(2017-Table1[[#This Row],[year_of_release]])</f>
        <v>0</v>
      </c>
      <c r="X4139" s="6">
        <f>Table1[[#This Row],[other_sales]]/(2017-Table1[[#This Row],[year_of_release]])</f>
        <v>0</v>
      </c>
      <c r="Y4139" s="4">
        <v>511054143</v>
      </c>
      <c r="Z4139" s="4">
        <v>435713800</v>
      </c>
      <c r="AA4139" s="4">
        <v>127773000</v>
      </c>
      <c r="AB4139" s="1">
        <f>Table1[[#This Row],[na_sales]]/Table1[[#This Row],[NA population]]</f>
        <v>2.5437617868993579E-4</v>
      </c>
      <c r="AC4139" s="1">
        <f>Table1[[#This Row],[eu_sales]]/Table1[[#This Row],[Eu population]]</f>
        <v>6.8852535770039876E-5</v>
      </c>
      <c r="AD4139" s="1">
        <f>Table1[[#This Row],[jp_sales]]/Table1[[#This Row],[Jp population]]</f>
        <v>0</v>
      </c>
    </row>
    <row r="4140" spans="1:30" x14ac:dyDescent="0.25">
      <c r="A4140" t="s">
        <v>589</v>
      </c>
      <c r="B4140" t="s">
        <v>159</v>
      </c>
      <c r="C4140">
        <v>2003</v>
      </c>
      <c r="D4140" t="s">
        <v>54</v>
      </c>
      <c r="E4140" t="s">
        <v>100</v>
      </c>
      <c r="F4140" s="4">
        <v>120000</v>
      </c>
      <c r="G4140" s="4">
        <v>40000</v>
      </c>
      <c r="H4140" s="4">
        <v>0</v>
      </c>
      <c r="I4140" s="4">
        <v>0</v>
      </c>
      <c r="J4140">
        <v>7.3</v>
      </c>
      <c r="K4140">
        <v>17</v>
      </c>
      <c r="L4140">
        <v>8.3000000000000007</v>
      </c>
      <c r="M4140" s="4">
        <v>11</v>
      </c>
      <c r="N4140" t="s">
        <v>803</v>
      </c>
      <c r="O4140" t="s">
        <v>67</v>
      </c>
      <c r="P4140" s="4">
        <v>160000</v>
      </c>
      <c r="Q4140" s="3">
        <f>AVERAGE(Table1[[#This Row],[critic_score]],Table1[[#This Row],[user_score]])</f>
        <v>7.8000000000000007</v>
      </c>
      <c r="R4140" s="4">
        <f>Table1[[#This Row],[user_count]]+Table1[[#This Row],[critic_count]]</f>
        <v>28</v>
      </c>
      <c r="S4140" s="2">
        <f>100000*Table1[[#This Row],[review_count]]/Table1[[#This Row],[total sales]]</f>
        <v>17.5</v>
      </c>
      <c r="T4140" s="2">
        <f>Table1[[#This Row],[total sales]]/(2017-Table1[[#This Row],[year_of_release]])</f>
        <v>11428.571428571429</v>
      </c>
      <c r="U4140" s="9">
        <f>Table1[[#This Row],[na_sales]]/(2017-Table1[[#This Row],[year_of_release]])</f>
        <v>8571.4285714285706</v>
      </c>
      <c r="V4140" s="6">
        <f>Table1[[#This Row],[eu_sales]]/(2017-Table1[[#This Row],[year_of_release]])</f>
        <v>2857.1428571428573</v>
      </c>
      <c r="W4140" s="6">
        <f>Table1[[#This Row],[jp_sales]]/(2017-Table1[[#This Row],[year_of_release]])</f>
        <v>0</v>
      </c>
      <c r="X4140" s="6">
        <f>Table1[[#This Row],[other_sales]]/(2017-Table1[[#This Row],[year_of_release]])</f>
        <v>0</v>
      </c>
      <c r="Y4140" s="4">
        <v>500125528</v>
      </c>
      <c r="Z4140" s="4">
        <v>432552540</v>
      </c>
      <c r="AA4140" s="4">
        <v>127718000</v>
      </c>
      <c r="AB4140" s="1">
        <f>Table1[[#This Row],[na_sales]]/Table1[[#This Row],[NA population]]</f>
        <v>2.3993976168319085E-4</v>
      </c>
      <c r="AC4140" s="1">
        <f>Table1[[#This Row],[eu_sales]]/Table1[[#This Row],[Eu population]]</f>
        <v>9.2474315374497631E-5</v>
      </c>
      <c r="AD4140" s="1">
        <f>Table1[[#This Row],[jp_sales]]/Table1[[#This Row],[Jp population]]</f>
        <v>0</v>
      </c>
    </row>
    <row r="4141" spans="1:30" x14ac:dyDescent="0.25">
      <c r="A4141" t="s">
        <v>3511</v>
      </c>
      <c r="B4141" t="s">
        <v>45</v>
      </c>
      <c r="C4141">
        <v>2004</v>
      </c>
      <c r="D4141" t="s">
        <v>19</v>
      </c>
      <c r="E4141" t="s">
        <v>51</v>
      </c>
      <c r="F4141" s="4">
        <v>80000</v>
      </c>
      <c r="G4141" s="4">
        <v>60000</v>
      </c>
      <c r="H4141" s="4">
        <v>0</v>
      </c>
      <c r="I4141" s="4">
        <v>20000</v>
      </c>
      <c r="J4141">
        <v>5.6</v>
      </c>
      <c r="K4141">
        <v>20</v>
      </c>
      <c r="L4141">
        <v>6</v>
      </c>
      <c r="M4141" s="4">
        <v>7</v>
      </c>
      <c r="N4141" t="s">
        <v>762</v>
      </c>
      <c r="O4141" t="s">
        <v>21</v>
      </c>
      <c r="P4141" s="4">
        <v>160000</v>
      </c>
      <c r="Q4141" s="3">
        <f>AVERAGE(Table1[[#This Row],[critic_score]],Table1[[#This Row],[user_score]])</f>
        <v>5.8</v>
      </c>
      <c r="R4141" s="4">
        <f>Table1[[#This Row],[user_count]]+Table1[[#This Row],[critic_count]]</f>
        <v>27</v>
      </c>
      <c r="S4141" s="2">
        <f>100000*Table1[[#This Row],[review_count]]/Table1[[#This Row],[total sales]]</f>
        <v>16.875</v>
      </c>
      <c r="T4141" s="2">
        <f>Table1[[#This Row],[total sales]]/(2017-Table1[[#This Row],[year_of_release]])</f>
        <v>12307.692307692309</v>
      </c>
      <c r="U4141" s="9">
        <f>Table1[[#This Row],[na_sales]]/(2017-Table1[[#This Row],[year_of_release]])</f>
        <v>6153.8461538461543</v>
      </c>
      <c r="V4141" s="6">
        <f>Table1[[#This Row],[eu_sales]]/(2017-Table1[[#This Row],[year_of_release]])</f>
        <v>4615.3846153846152</v>
      </c>
      <c r="W4141" s="6">
        <f>Table1[[#This Row],[jp_sales]]/(2017-Table1[[#This Row],[year_of_release]])</f>
        <v>0</v>
      </c>
      <c r="X4141" s="6">
        <f>Table1[[#This Row],[other_sales]]/(2017-Table1[[#This Row],[year_of_release]])</f>
        <v>1538.4615384615386</v>
      </c>
      <c r="Y4141" s="4">
        <v>505524224</v>
      </c>
      <c r="Z4141" s="4">
        <v>434174638</v>
      </c>
      <c r="AA4141" s="4">
        <v>127761000</v>
      </c>
      <c r="AB4141" s="1">
        <f>Table1[[#This Row],[na_sales]]/Table1[[#This Row],[NA population]]</f>
        <v>1.582515658042927E-4</v>
      </c>
      <c r="AC4141" s="1">
        <f>Table1[[#This Row],[eu_sales]]/Table1[[#This Row],[Eu population]]</f>
        <v>1.3819324011274929E-4</v>
      </c>
      <c r="AD4141" s="1">
        <f>Table1[[#This Row],[jp_sales]]/Table1[[#This Row],[Jp population]]</f>
        <v>0</v>
      </c>
    </row>
    <row r="4142" spans="1:30" x14ac:dyDescent="0.25">
      <c r="A4142" t="s">
        <v>3514</v>
      </c>
      <c r="B4142" t="s">
        <v>34</v>
      </c>
      <c r="C4142">
        <v>2007</v>
      </c>
      <c r="D4142" t="s">
        <v>29</v>
      </c>
      <c r="E4142" t="s">
        <v>35</v>
      </c>
      <c r="F4142" s="4">
        <v>140000</v>
      </c>
      <c r="G4142" s="4">
        <v>10000</v>
      </c>
      <c r="H4142" s="4">
        <v>0</v>
      </c>
      <c r="I4142" s="4">
        <v>10000</v>
      </c>
      <c r="J4142">
        <v>4.9000000000000004</v>
      </c>
      <c r="K4142">
        <v>47</v>
      </c>
      <c r="L4142">
        <v>5.2</v>
      </c>
      <c r="M4142" s="4">
        <v>31</v>
      </c>
      <c r="N4142" t="s">
        <v>94</v>
      </c>
      <c r="O4142" t="s">
        <v>84</v>
      </c>
      <c r="P4142" s="4">
        <v>160000</v>
      </c>
      <c r="Q4142" s="3">
        <f>AVERAGE(Table1[[#This Row],[critic_score]],Table1[[#This Row],[user_score]])</f>
        <v>5.0500000000000007</v>
      </c>
      <c r="R4142" s="4">
        <f>Table1[[#This Row],[user_count]]+Table1[[#This Row],[critic_count]]</f>
        <v>78</v>
      </c>
      <c r="S4142" s="2">
        <f>100000*Table1[[#This Row],[review_count]]/Table1[[#This Row],[total sales]]</f>
        <v>48.75</v>
      </c>
      <c r="T4142" s="2">
        <f>Table1[[#This Row],[total sales]]/(2017-Table1[[#This Row],[year_of_release]])</f>
        <v>16000</v>
      </c>
      <c r="U4142" s="9">
        <f>Table1[[#This Row],[na_sales]]/(2017-Table1[[#This Row],[year_of_release]])</f>
        <v>14000</v>
      </c>
      <c r="V4142" s="6">
        <f>Table1[[#This Row],[eu_sales]]/(2017-Table1[[#This Row],[year_of_release]])</f>
        <v>1000</v>
      </c>
      <c r="W4142" s="6">
        <f>Table1[[#This Row],[jp_sales]]/(2017-Table1[[#This Row],[year_of_release]])</f>
        <v>0</v>
      </c>
      <c r="X4142" s="6">
        <f>Table1[[#This Row],[other_sales]]/(2017-Table1[[#This Row],[year_of_release]])</f>
        <v>1000</v>
      </c>
      <c r="Y4142" s="4">
        <v>522751172</v>
      </c>
      <c r="Z4142" s="4">
        <v>438594184</v>
      </c>
      <c r="AA4142" s="4">
        <v>128001000</v>
      </c>
      <c r="AB4142" s="1">
        <f>Table1[[#This Row],[na_sales]]/Table1[[#This Row],[NA population]]</f>
        <v>2.6781384241449389E-4</v>
      </c>
      <c r="AC4142" s="1">
        <f>Table1[[#This Row],[eu_sales]]/Table1[[#This Row],[Eu population]]</f>
        <v>2.280011993957494E-5</v>
      </c>
      <c r="AD4142" s="1">
        <f>Table1[[#This Row],[jp_sales]]/Table1[[#This Row],[Jp population]]</f>
        <v>0</v>
      </c>
    </row>
    <row r="4143" spans="1:30" x14ac:dyDescent="0.25">
      <c r="A4143" t="s">
        <v>3515</v>
      </c>
      <c r="B4143" t="s">
        <v>892</v>
      </c>
      <c r="C4143">
        <v>2013</v>
      </c>
      <c r="D4143" t="s">
        <v>96</v>
      </c>
      <c r="E4143" t="s">
        <v>1685</v>
      </c>
      <c r="F4143" s="4">
        <v>40000</v>
      </c>
      <c r="G4143" s="4">
        <v>20000</v>
      </c>
      <c r="H4143" s="4">
        <v>80000</v>
      </c>
      <c r="I4143" s="4">
        <v>20000</v>
      </c>
      <c r="J4143">
        <v>7</v>
      </c>
      <c r="K4143">
        <v>38</v>
      </c>
      <c r="L4143">
        <v>7.4</v>
      </c>
      <c r="M4143" s="4">
        <v>129</v>
      </c>
      <c r="N4143" t="s">
        <v>3516</v>
      </c>
      <c r="O4143" t="s">
        <v>67</v>
      </c>
      <c r="P4143" s="4">
        <v>160000</v>
      </c>
      <c r="Q4143" s="3">
        <f>AVERAGE(Table1[[#This Row],[critic_score]],Table1[[#This Row],[user_score]])</f>
        <v>7.2</v>
      </c>
      <c r="R4143" s="4">
        <f>Table1[[#This Row],[user_count]]+Table1[[#This Row],[critic_count]]</f>
        <v>167</v>
      </c>
      <c r="S4143" s="2">
        <f>100000*Table1[[#This Row],[review_count]]/Table1[[#This Row],[total sales]]</f>
        <v>104.375</v>
      </c>
      <c r="T4143" s="2">
        <f>Table1[[#This Row],[total sales]]/(2017-Table1[[#This Row],[year_of_release]])</f>
        <v>40000</v>
      </c>
      <c r="U4143" s="9">
        <f>Table1[[#This Row],[na_sales]]/(2017-Table1[[#This Row],[year_of_release]])</f>
        <v>10000</v>
      </c>
      <c r="V4143" s="6">
        <f>Table1[[#This Row],[eu_sales]]/(2017-Table1[[#This Row],[year_of_release]])</f>
        <v>5000</v>
      </c>
      <c r="W4143" s="6">
        <f>Table1[[#This Row],[jp_sales]]/(2017-Table1[[#This Row],[year_of_release]])</f>
        <v>20000</v>
      </c>
      <c r="X4143" s="6">
        <f>Table1[[#This Row],[other_sales]]/(2017-Table1[[#This Row],[year_of_release]])</f>
        <v>5000</v>
      </c>
      <c r="Y4143" s="4">
        <v>556861736</v>
      </c>
      <c r="Z4143" s="4">
        <v>442492884</v>
      </c>
      <c r="AA4143" s="4">
        <v>127445000</v>
      </c>
      <c r="AB4143" s="1">
        <f>Table1[[#This Row],[na_sales]]/Table1[[#This Row],[NA population]]</f>
        <v>7.1831116081568942E-5</v>
      </c>
      <c r="AC4143" s="1">
        <f>Table1[[#This Row],[eu_sales]]/Table1[[#This Row],[Eu population]]</f>
        <v>4.5198466965629213E-5</v>
      </c>
      <c r="AD4143" s="1">
        <f>Table1[[#This Row],[jp_sales]]/Table1[[#This Row],[Jp population]]</f>
        <v>6.2772176232884776E-4</v>
      </c>
    </row>
    <row r="4144" spans="1:30" x14ac:dyDescent="0.25">
      <c r="A4144" t="s">
        <v>3441</v>
      </c>
      <c r="B4144" t="s">
        <v>34</v>
      </c>
      <c r="C4144">
        <v>2010</v>
      </c>
      <c r="D4144" t="s">
        <v>191</v>
      </c>
      <c r="E4144" t="s">
        <v>83</v>
      </c>
      <c r="F4144" s="4">
        <v>110000</v>
      </c>
      <c r="G4144" s="4">
        <v>40000</v>
      </c>
      <c r="H4144" s="4">
        <v>0</v>
      </c>
      <c r="I4144" s="4">
        <v>10000</v>
      </c>
      <c r="J4144">
        <v>4.2</v>
      </c>
      <c r="K4144">
        <v>9</v>
      </c>
      <c r="L4144">
        <v>4.8</v>
      </c>
      <c r="M4144" s="4">
        <v>4</v>
      </c>
      <c r="N4144" t="s">
        <v>3442</v>
      </c>
      <c r="O4144" t="s">
        <v>43</v>
      </c>
      <c r="P4144" s="4">
        <v>160000</v>
      </c>
      <c r="Q4144" s="3">
        <f>AVERAGE(Table1[[#This Row],[critic_score]],Table1[[#This Row],[user_score]])</f>
        <v>4.5</v>
      </c>
      <c r="R4144" s="4">
        <f>Table1[[#This Row],[user_count]]+Table1[[#This Row],[critic_count]]</f>
        <v>13</v>
      </c>
      <c r="S4144" s="2">
        <f>100000*Table1[[#This Row],[review_count]]/Table1[[#This Row],[total sales]]</f>
        <v>8.125</v>
      </c>
      <c r="T4144" s="2">
        <f>Table1[[#This Row],[total sales]]/(2017-Table1[[#This Row],[year_of_release]])</f>
        <v>22857.142857142859</v>
      </c>
      <c r="U4144" s="9">
        <f>Table1[[#This Row],[na_sales]]/(2017-Table1[[#This Row],[year_of_release]])</f>
        <v>15714.285714285714</v>
      </c>
      <c r="V4144" s="6">
        <f>Table1[[#This Row],[eu_sales]]/(2017-Table1[[#This Row],[year_of_release]])</f>
        <v>5714.2857142857147</v>
      </c>
      <c r="W4144" s="6">
        <f>Table1[[#This Row],[jp_sales]]/(2017-Table1[[#This Row],[year_of_release]])</f>
        <v>0</v>
      </c>
      <c r="X4144" s="6">
        <f>Table1[[#This Row],[other_sales]]/(2017-Table1[[#This Row],[year_of_release]])</f>
        <v>1428.5714285714287</v>
      </c>
      <c r="Y4144" s="4">
        <v>540520772</v>
      </c>
      <c r="Z4144" s="4">
        <v>441654761</v>
      </c>
      <c r="AA4144" s="4">
        <v>128070000</v>
      </c>
      <c r="AB4144" s="1">
        <f>Table1[[#This Row],[na_sales]]/Table1[[#This Row],[NA population]]</f>
        <v>2.035074426334905E-4</v>
      </c>
      <c r="AC4144" s="1">
        <f>Table1[[#This Row],[eu_sales]]/Table1[[#This Row],[Eu population]]</f>
        <v>9.05684791202783E-5</v>
      </c>
      <c r="AD4144" s="1">
        <f>Table1[[#This Row],[jp_sales]]/Table1[[#This Row],[Jp population]]</f>
        <v>0</v>
      </c>
    </row>
    <row r="4145" spans="1:30" x14ac:dyDescent="0.25">
      <c r="A4145" t="s">
        <v>3517</v>
      </c>
      <c r="B4145" t="s">
        <v>138</v>
      </c>
      <c r="C4145">
        <v>2003</v>
      </c>
      <c r="D4145" t="s">
        <v>27</v>
      </c>
      <c r="E4145" t="s">
        <v>196</v>
      </c>
      <c r="F4145" s="4">
        <v>130000</v>
      </c>
      <c r="G4145" s="4">
        <v>30000</v>
      </c>
      <c r="H4145" s="4">
        <v>0</v>
      </c>
      <c r="I4145" s="4">
        <v>0</v>
      </c>
      <c r="J4145">
        <v>6.5</v>
      </c>
      <c r="K4145">
        <v>28</v>
      </c>
      <c r="L4145">
        <v>7.6</v>
      </c>
      <c r="M4145" s="4">
        <v>13</v>
      </c>
      <c r="N4145" t="s">
        <v>1272</v>
      </c>
      <c r="O4145" t="s">
        <v>21</v>
      </c>
      <c r="P4145" s="4">
        <v>160000</v>
      </c>
      <c r="Q4145" s="3">
        <f>AVERAGE(Table1[[#This Row],[critic_score]],Table1[[#This Row],[user_score]])</f>
        <v>7.05</v>
      </c>
      <c r="R4145" s="4">
        <f>Table1[[#This Row],[user_count]]+Table1[[#This Row],[critic_count]]</f>
        <v>41</v>
      </c>
      <c r="S4145" s="2">
        <f>100000*Table1[[#This Row],[review_count]]/Table1[[#This Row],[total sales]]</f>
        <v>25.625</v>
      </c>
      <c r="T4145" s="2">
        <f>Table1[[#This Row],[total sales]]/(2017-Table1[[#This Row],[year_of_release]])</f>
        <v>11428.571428571429</v>
      </c>
      <c r="U4145" s="9">
        <f>Table1[[#This Row],[na_sales]]/(2017-Table1[[#This Row],[year_of_release]])</f>
        <v>9285.7142857142862</v>
      </c>
      <c r="V4145" s="6">
        <f>Table1[[#This Row],[eu_sales]]/(2017-Table1[[#This Row],[year_of_release]])</f>
        <v>2142.8571428571427</v>
      </c>
      <c r="W4145" s="6">
        <f>Table1[[#This Row],[jp_sales]]/(2017-Table1[[#This Row],[year_of_release]])</f>
        <v>0</v>
      </c>
      <c r="X4145" s="6">
        <f>Table1[[#This Row],[other_sales]]/(2017-Table1[[#This Row],[year_of_release]])</f>
        <v>0</v>
      </c>
      <c r="Y4145" s="4">
        <v>500125528</v>
      </c>
      <c r="Z4145" s="4">
        <v>432552540</v>
      </c>
      <c r="AA4145" s="4">
        <v>127718000</v>
      </c>
      <c r="AB4145" s="1">
        <f>Table1[[#This Row],[na_sales]]/Table1[[#This Row],[NA population]]</f>
        <v>2.599347418234568E-4</v>
      </c>
      <c r="AC4145" s="1">
        <f>Table1[[#This Row],[eu_sales]]/Table1[[#This Row],[Eu population]]</f>
        <v>6.9355736530873227E-5</v>
      </c>
      <c r="AD4145" s="1">
        <f>Table1[[#This Row],[jp_sales]]/Table1[[#This Row],[Jp population]]</f>
        <v>0</v>
      </c>
    </row>
    <row r="4146" spans="1:30" x14ac:dyDescent="0.25">
      <c r="A4146" t="s">
        <v>3518</v>
      </c>
      <c r="B4146" t="s">
        <v>45</v>
      </c>
      <c r="C4146">
        <v>2000</v>
      </c>
      <c r="D4146" t="s">
        <v>23</v>
      </c>
      <c r="E4146" t="s">
        <v>538</v>
      </c>
      <c r="F4146" s="4">
        <v>80000</v>
      </c>
      <c r="G4146" s="4">
        <v>60000</v>
      </c>
      <c r="H4146" s="4">
        <v>0</v>
      </c>
      <c r="I4146" s="4">
        <v>20000</v>
      </c>
      <c r="J4146">
        <v>4.9000000000000004</v>
      </c>
      <c r="K4146">
        <v>13</v>
      </c>
      <c r="L4146">
        <v>7.6</v>
      </c>
      <c r="M4146" s="4">
        <v>7</v>
      </c>
      <c r="N4146" t="s">
        <v>1041</v>
      </c>
      <c r="O4146" t="s">
        <v>21</v>
      </c>
      <c r="P4146" s="4">
        <v>160000</v>
      </c>
      <c r="Q4146" s="3">
        <f>AVERAGE(Table1[[#This Row],[critic_score]],Table1[[#This Row],[user_score]])</f>
        <v>6.25</v>
      </c>
      <c r="R4146" s="4">
        <f>Table1[[#This Row],[user_count]]+Table1[[#This Row],[critic_count]]</f>
        <v>20</v>
      </c>
      <c r="S4146" s="2">
        <f>100000*Table1[[#This Row],[review_count]]/Table1[[#This Row],[total sales]]</f>
        <v>12.5</v>
      </c>
      <c r="T4146" s="2">
        <f>Table1[[#This Row],[total sales]]/(2017-Table1[[#This Row],[year_of_release]])</f>
        <v>9411.7647058823532</v>
      </c>
      <c r="U4146" s="9">
        <f>Table1[[#This Row],[na_sales]]/(2017-Table1[[#This Row],[year_of_release]])</f>
        <v>4705.8823529411766</v>
      </c>
      <c r="V4146" s="6">
        <f>Table1[[#This Row],[eu_sales]]/(2017-Table1[[#This Row],[year_of_release]])</f>
        <v>3529.4117647058824</v>
      </c>
      <c r="W4146" s="6">
        <f>Table1[[#This Row],[jp_sales]]/(2017-Table1[[#This Row],[year_of_release]])</f>
        <v>0</v>
      </c>
      <c r="X4146" s="6">
        <f>Table1[[#This Row],[other_sales]]/(2017-Table1[[#This Row],[year_of_release]])</f>
        <v>1176.4705882352941</v>
      </c>
      <c r="Y4146" s="4">
        <v>484244580</v>
      </c>
      <c r="Z4146" s="4">
        <v>429286318</v>
      </c>
      <c r="AA4146" s="4">
        <v>126843000</v>
      </c>
      <c r="AB4146" s="1">
        <f>Table1[[#This Row],[na_sales]]/Table1[[#This Row],[NA population]]</f>
        <v>1.6520577266967035E-4</v>
      </c>
      <c r="AC4146" s="1">
        <f>Table1[[#This Row],[eu_sales]]/Table1[[#This Row],[Eu population]]</f>
        <v>1.3976685835116693E-4</v>
      </c>
      <c r="AD4146" s="1">
        <f>Table1[[#This Row],[jp_sales]]/Table1[[#This Row],[Jp population]]</f>
        <v>0</v>
      </c>
    </row>
    <row r="4147" spans="1:30" x14ac:dyDescent="0.25">
      <c r="A4147" t="s">
        <v>3520</v>
      </c>
      <c r="B4147" t="s">
        <v>138</v>
      </c>
      <c r="C4147">
        <v>2002</v>
      </c>
      <c r="D4147" t="s">
        <v>96</v>
      </c>
      <c r="E4147" t="s">
        <v>55</v>
      </c>
      <c r="F4147" s="4">
        <v>100000</v>
      </c>
      <c r="G4147" s="4">
        <v>20000</v>
      </c>
      <c r="H4147" s="4">
        <v>40000</v>
      </c>
      <c r="I4147" s="4">
        <v>0</v>
      </c>
      <c r="J4147">
        <v>7.2</v>
      </c>
      <c r="K4147">
        <v>22</v>
      </c>
      <c r="L4147">
        <v>8</v>
      </c>
      <c r="M4147" s="4">
        <v>15</v>
      </c>
      <c r="N4147" t="s">
        <v>553</v>
      </c>
      <c r="O4147" t="s">
        <v>67</v>
      </c>
      <c r="P4147" s="4">
        <v>160000</v>
      </c>
      <c r="Q4147" s="3">
        <f>AVERAGE(Table1[[#This Row],[critic_score]],Table1[[#This Row],[user_score]])</f>
        <v>7.6</v>
      </c>
      <c r="R4147" s="4">
        <f>Table1[[#This Row],[user_count]]+Table1[[#This Row],[critic_count]]</f>
        <v>37</v>
      </c>
      <c r="S4147" s="2">
        <f>100000*Table1[[#This Row],[review_count]]/Table1[[#This Row],[total sales]]</f>
        <v>23.125</v>
      </c>
      <c r="T4147" s="2">
        <f>Table1[[#This Row],[total sales]]/(2017-Table1[[#This Row],[year_of_release]])</f>
        <v>10666.666666666666</v>
      </c>
      <c r="U4147" s="9">
        <f>Table1[[#This Row],[na_sales]]/(2017-Table1[[#This Row],[year_of_release]])</f>
        <v>6666.666666666667</v>
      </c>
      <c r="V4147" s="6">
        <f>Table1[[#This Row],[eu_sales]]/(2017-Table1[[#This Row],[year_of_release]])</f>
        <v>1333.3333333333333</v>
      </c>
      <c r="W4147" s="6">
        <f>Table1[[#This Row],[jp_sales]]/(2017-Table1[[#This Row],[year_of_release]])</f>
        <v>2666.6666666666665</v>
      </c>
      <c r="X4147" s="6">
        <f>Table1[[#This Row],[other_sales]]/(2017-Table1[[#This Row],[year_of_release]])</f>
        <v>0</v>
      </c>
      <c r="Y4147" s="4">
        <v>495013192</v>
      </c>
      <c r="Z4147" s="4">
        <v>431019772</v>
      </c>
      <c r="AA4147" s="4">
        <v>127445000</v>
      </c>
      <c r="AB4147" s="1">
        <f>Table1[[#This Row],[na_sales]]/Table1[[#This Row],[NA population]]</f>
        <v>2.0201481822326869E-4</v>
      </c>
      <c r="AC4147" s="1">
        <f>Table1[[#This Row],[eu_sales]]/Table1[[#This Row],[Eu population]]</f>
        <v>4.6401583637791909E-5</v>
      </c>
      <c r="AD4147" s="1">
        <f>Table1[[#This Row],[jp_sales]]/Table1[[#This Row],[Jp population]]</f>
        <v>3.1386088116442388E-4</v>
      </c>
    </row>
    <row r="4148" spans="1:30" x14ac:dyDescent="0.25">
      <c r="A4148" t="s">
        <v>3521</v>
      </c>
      <c r="B4148" t="s">
        <v>118</v>
      </c>
      <c r="C4148">
        <v>2007</v>
      </c>
      <c r="D4148" t="s">
        <v>40</v>
      </c>
      <c r="E4148" t="s">
        <v>51</v>
      </c>
      <c r="F4148" s="4">
        <v>70000</v>
      </c>
      <c r="G4148" s="4">
        <v>60000</v>
      </c>
      <c r="H4148" s="4">
        <v>0</v>
      </c>
      <c r="I4148" s="4">
        <v>30000</v>
      </c>
      <c r="J4148">
        <v>7.3</v>
      </c>
      <c r="K4148">
        <v>44</v>
      </c>
      <c r="L4148">
        <v>7.6</v>
      </c>
      <c r="M4148" s="4">
        <v>11</v>
      </c>
      <c r="N4148" t="s">
        <v>1311</v>
      </c>
      <c r="O4148" t="s">
        <v>67</v>
      </c>
      <c r="P4148" s="4">
        <v>160000</v>
      </c>
      <c r="Q4148" s="3">
        <f>AVERAGE(Table1[[#This Row],[critic_score]],Table1[[#This Row],[user_score]])</f>
        <v>7.4499999999999993</v>
      </c>
      <c r="R4148" s="4">
        <f>Table1[[#This Row],[user_count]]+Table1[[#This Row],[critic_count]]</f>
        <v>55</v>
      </c>
      <c r="S4148" s="2">
        <f>100000*Table1[[#This Row],[review_count]]/Table1[[#This Row],[total sales]]</f>
        <v>34.375</v>
      </c>
      <c r="T4148" s="2">
        <f>Table1[[#This Row],[total sales]]/(2017-Table1[[#This Row],[year_of_release]])</f>
        <v>16000</v>
      </c>
      <c r="U4148" s="9">
        <f>Table1[[#This Row],[na_sales]]/(2017-Table1[[#This Row],[year_of_release]])</f>
        <v>7000</v>
      </c>
      <c r="V4148" s="6">
        <f>Table1[[#This Row],[eu_sales]]/(2017-Table1[[#This Row],[year_of_release]])</f>
        <v>6000</v>
      </c>
      <c r="W4148" s="6">
        <f>Table1[[#This Row],[jp_sales]]/(2017-Table1[[#This Row],[year_of_release]])</f>
        <v>0</v>
      </c>
      <c r="X4148" s="6">
        <f>Table1[[#This Row],[other_sales]]/(2017-Table1[[#This Row],[year_of_release]])</f>
        <v>3000</v>
      </c>
      <c r="Y4148" s="4">
        <v>522751172</v>
      </c>
      <c r="Z4148" s="4">
        <v>438594184</v>
      </c>
      <c r="AA4148" s="4">
        <v>128001000</v>
      </c>
      <c r="AB4148" s="1">
        <f>Table1[[#This Row],[na_sales]]/Table1[[#This Row],[NA population]]</f>
        <v>1.3390692120724695E-4</v>
      </c>
      <c r="AC4148" s="1">
        <f>Table1[[#This Row],[eu_sales]]/Table1[[#This Row],[Eu population]]</f>
        <v>1.3680071963744964E-4</v>
      </c>
      <c r="AD4148" s="1">
        <f>Table1[[#This Row],[jp_sales]]/Table1[[#This Row],[Jp population]]</f>
        <v>0</v>
      </c>
    </row>
    <row r="4149" spans="1:30" x14ac:dyDescent="0.25">
      <c r="A4149" t="s">
        <v>3525</v>
      </c>
      <c r="B4149" t="s">
        <v>39</v>
      </c>
      <c r="C4149">
        <v>2011</v>
      </c>
      <c r="D4149" t="s">
        <v>40</v>
      </c>
      <c r="E4149" t="s">
        <v>198</v>
      </c>
      <c r="F4149" s="4">
        <v>90000</v>
      </c>
      <c r="G4149" s="4">
        <v>50000</v>
      </c>
      <c r="H4149" s="4">
        <v>0</v>
      </c>
      <c r="I4149" s="4">
        <v>20000</v>
      </c>
      <c r="J4149">
        <v>6.1</v>
      </c>
      <c r="K4149">
        <v>12</v>
      </c>
      <c r="L4149">
        <v>6.7</v>
      </c>
      <c r="M4149" s="4">
        <v>17</v>
      </c>
      <c r="N4149" t="s">
        <v>376</v>
      </c>
      <c r="O4149" t="s">
        <v>67</v>
      </c>
      <c r="P4149" s="4">
        <v>160000</v>
      </c>
      <c r="Q4149" s="3">
        <f>AVERAGE(Table1[[#This Row],[critic_score]],Table1[[#This Row],[user_score]])</f>
        <v>6.4</v>
      </c>
      <c r="R4149" s="4">
        <f>Table1[[#This Row],[user_count]]+Table1[[#This Row],[critic_count]]</f>
        <v>29</v>
      </c>
      <c r="S4149" s="2">
        <f>100000*Table1[[#This Row],[review_count]]/Table1[[#This Row],[total sales]]</f>
        <v>18.125</v>
      </c>
      <c r="T4149" s="2">
        <f>Table1[[#This Row],[total sales]]/(2017-Table1[[#This Row],[year_of_release]])</f>
        <v>26666.666666666668</v>
      </c>
      <c r="U4149" s="9">
        <f>Table1[[#This Row],[na_sales]]/(2017-Table1[[#This Row],[year_of_release]])</f>
        <v>15000</v>
      </c>
      <c r="V4149" s="6">
        <f>Table1[[#This Row],[eu_sales]]/(2017-Table1[[#This Row],[year_of_release]])</f>
        <v>8333.3333333333339</v>
      </c>
      <c r="W4149" s="6">
        <f>Table1[[#This Row],[jp_sales]]/(2017-Table1[[#This Row],[year_of_release]])</f>
        <v>0</v>
      </c>
      <c r="X4149" s="6">
        <f>Table1[[#This Row],[other_sales]]/(2017-Table1[[#This Row],[year_of_release]])</f>
        <v>3333.3333333333335</v>
      </c>
      <c r="Y4149" s="4">
        <v>545961365</v>
      </c>
      <c r="Z4149" s="4">
        <v>440756453</v>
      </c>
      <c r="AA4149" s="4">
        <v>127833000</v>
      </c>
      <c r="AB4149" s="1">
        <f>Table1[[#This Row],[na_sales]]/Table1[[#This Row],[NA population]]</f>
        <v>1.6484682940889049E-4</v>
      </c>
      <c r="AC4149" s="1">
        <f>Table1[[#This Row],[eu_sales]]/Table1[[#This Row],[Eu population]]</f>
        <v>1.1344133400583474E-4</v>
      </c>
      <c r="AD4149" s="1">
        <f>Table1[[#This Row],[jp_sales]]/Table1[[#This Row],[Jp population]]</f>
        <v>0</v>
      </c>
    </row>
    <row r="4150" spans="1:30" x14ac:dyDescent="0.25">
      <c r="A4150" t="s">
        <v>3528</v>
      </c>
      <c r="B4150" t="s">
        <v>45</v>
      </c>
      <c r="C4150">
        <v>2004</v>
      </c>
      <c r="D4150" t="s">
        <v>29</v>
      </c>
      <c r="E4150" t="s">
        <v>403</v>
      </c>
      <c r="F4150" s="4">
        <v>80000</v>
      </c>
      <c r="G4150" s="4">
        <v>60000</v>
      </c>
      <c r="H4150" s="4">
        <v>0</v>
      </c>
      <c r="I4150" s="4">
        <v>20000</v>
      </c>
      <c r="J4150">
        <v>7.2</v>
      </c>
      <c r="K4150">
        <v>28</v>
      </c>
      <c r="L4150">
        <v>7</v>
      </c>
      <c r="M4150" s="4">
        <v>5</v>
      </c>
      <c r="N4150" t="s">
        <v>444</v>
      </c>
      <c r="O4150" t="s">
        <v>67</v>
      </c>
      <c r="P4150" s="4">
        <v>160000</v>
      </c>
      <c r="Q4150" s="3">
        <f>AVERAGE(Table1[[#This Row],[critic_score]],Table1[[#This Row],[user_score]])</f>
        <v>7.1</v>
      </c>
      <c r="R4150" s="4">
        <f>Table1[[#This Row],[user_count]]+Table1[[#This Row],[critic_count]]</f>
        <v>33</v>
      </c>
      <c r="S4150" s="2">
        <f>100000*Table1[[#This Row],[review_count]]/Table1[[#This Row],[total sales]]</f>
        <v>20.625</v>
      </c>
      <c r="T4150" s="2">
        <f>Table1[[#This Row],[total sales]]/(2017-Table1[[#This Row],[year_of_release]])</f>
        <v>12307.692307692309</v>
      </c>
      <c r="U4150" s="9">
        <f>Table1[[#This Row],[na_sales]]/(2017-Table1[[#This Row],[year_of_release]])</f>
        <v>6153.8461538461543</v>
      </c>
      <c r="V4150" s="6">
        <f>Table1[[#This Row],[eu_sales]]/(2017-Table1[[#This Row],[year_of_release]])</f>
        <v>4615.3846153846152</v>
      </c>
      <c r="W4150" s="6">
        <f>Table1[[#This Row],[jp_sales]]/(2017-Table1[[#This Row],[year_of_release]])</f>
        <v>0</v>
      </c>
      <c r="X4150" s="6">
        <f>Table1[[#This Row],[other_sales]]/(2017-Table1[[#This Row],[year_of_release]])</f>
        <v>1538.4615384615386</v>
      </c>
      <c r="Y4150" s="4">
        <v>505524224</v>
      </c>
      <c r="Z4150" s="4">
        <v>434174638</v>
      </c>
      <c r="AA4150" s="4">
        <v>127761000</v>
      </c>
      <c r="AB4150" s="1">
        <f>Table1[[#This Row],[na_sales]]/Table1[[#This Row],[NA population]]</f>
        <v>1.582515658042927E-4</v>
      </c>
      <c r="AC4150" s="1">
        <f>Table1[[#This Row],[eu_sales]]/Table1[[#This Row],[Eu population]]</f>
        <v>1.3819324011274929E-4</v>
      </c>
      <c r="AD4150" s="1">
        <f>Table1[[#This Row],[jp_sales]]/Table1[[#This Row],[Jp population]]</f>
        <v>0</v>
      </c>
    </row>
    <row r="4151" spans="1:30" x14ac:dyDescent="0.25">
      <c r="A4151" t="s">
        <v>3529</v>
      </c>
      <c r="B4151" t="s">
        <v>18</v>
      </c>
      <c r="C4151">
        <v>2007</v>
      </c>
      <c r="D4151" t="s">
        <v>29</v>
      </c>
      <c r="E4151" t="s">
        <v>1546</v>
      </c>
      <c r="F4151" s="4">
        <v>110000</v>
      </c>
      <c r="G4151" s="4">
        <v>10000</v>
      </c>
      <c r="H4151" s="4">
        <v>30000</v>
      </c>
      <c r="I4151" s="4">
        <v>10000</v>
      </c>
      <c r="J4151">
        <v>5.7</v>
      </c>
      <c r="K4151">
        <v>23</v>
      </c>
      <c r="L4151">
        <v>8</v>
      </c>
      <c r="M4151" s="4">
        <v>10</v>
      </c>
      <c r="N4151" t="s">
        <v>2003</v>
      </c>
      <c r="O4151" t="s">
        <v>21</v>
      </c>
      <c r="P4151" s="4">
        <v>160000</v>
      </c>
      <c r="Q4151" s="3">
        <f>AVERAGE(Table1[[#This Row],[critic_score]],Table1[[#This Row],[user_score]])</f>
        <v>6.85</v>
      </c>
      <c r="R4151" s="4">
        <f>Table1[[#This Row],[user_count]]+Table1[[#This Row],[critic_count]]</f>
        <v>33</v>
      </c>
      <c r="S4151" s="2">
        <f>100000*Table1[[#This Row],[review_count]]/Table1[[#This Row],[total sales]]</f>
        <v>20.625</v>
      </c>
      <c r="T4151" s="2">
        <f>Table1[[#This Row],[total sales]]/(2017-Table1[[#This Row],[year_of_release]])</f>
        <v>16000</v>
      </c>
      <c r="U4151" s="9">
        <f>Table1[[#This Row],[na_sales]]/(2017-Table1[[#This Row],[year_of_release]])</f>
        <v>11000</v>
      </c>
      <c r="V4151" s="6">
        <f>Table1[[#This Row],[eu_sales]]/(2017-Table1[[#This Row],[year_of_release]])</f>
        <v>1000</v>
      </c>
      <c r="W4151" s="6">
        <f>Table1[[#This Row],[jp_sales]]/(2017-Table1[[#This Row],[year_of_release]])</f>
        <v>3000</v>
      </c>
      <c r="X4151" s="6">
        <f>Table1[[#This Row],[other_sales]]/(2017-Table1[[#This Row],[year_of_release]])</f>
        <v>1000</v>
      </c>
      <c r="Y4151" s="4">
        <v>522751172</v>
      </c>
      <c r="Z4151" s="4">
        <v>438594184</v>
      </c>
      <c r="AA4151" s="4">
        <v>128001000</v>
      </c>
      <c r="AB4151" s="1">
        <f>Table1[[#This Row],[na_sales]]/Table1[[#This Row],[NA population]]</f>
        <v>2.1042516189710236E-4</v>
      </c>
      <c r="AC4151" s="1">
        <f>Table1[[#This Row],[eu_sales]]/Table1[[#This Row],[Eu population]]</f>
        <v>2.280011993957494E-5</v>
      </c>
      <c r="AD4151" s="1">
        <f>Table1[[#This Row],[jp_sales]]/Table1[[#This Row],[Jp population]]</f>
        <v>2.343731689596175E-4</v>
      </c>
    </row>
    <row r="4152" spans="1:30" x14ac:dyDescent="0.25">
      <c r="A4152" t="s">
        <v>3530</v>
      </c>
      <c r="B4152" t="s">
        <v>138</v>
      </c>
      <c r="C4152">
        <v>2003</v>
      </c>
      <c r="D4152" t="s">
        <v>29</v>
      </c>
      <c r="E4152" t="s">
        <v>549</v>
      </c>
      <c r="F4152" s="4">
        <v>130000</v>
      </c>
      <c r="G4152" s="4">
        <v>30000</v>
      </c>
      <c r="H4152" s="4">
        <v>0</v>
      </c>
      <c r="I4152" s="4">
        <v>0</v>
      </c>
      <c r="J4152">
        <v>7.2</v>
      </c>
      <c r="K4152">
        <v>11</v>
      </c>
      <c r="L4152">
        <v>8.1999999999999993</v>
      </c>
      <c r="M4152" s="4">
        <v>5</v>
      </c>
      <c r="N4152" t="s">
        <v>550</v>
      </c>
      <c r="O4152" t="s">
        <v>67</v>
      </c>
      <c r="P4152" s="4">
        <v>160000</v>
      </c>
      <c r="Q4152" s="3">
        <f>AVERAGE(Table1[[#This Row],[critic_score]],Table1[[#This Row],[user_score]])</f>
        <v>7.6999999999999993</v>
      </c>
      <c r="R4152" s="4">
        <f>Table1[[#This Row],[user_count]]+Table1[[#This Row],[critic_count]]</f>
        <v>16</v>
      </c>
      <c r="S4152" s="2">
        <f>100000*Table1[[#This Row],[review_count]]/Table1[[#This Row],[total sales]]</f>
        <v>10</v>
      </c>
      <c r="T4152" s="2">
        <f>Table1[[#This Row],[total sales]]/(2017-Table1[[#This Row],[year_of_release]])</f>
        <v>11428.571428571429</v>
      </c>
      <c r="U4152" s="9">
        <f>Table1[[#This Row],[na_sales]]/(2017-Table1[[#This Row],[year_of_release]])</f>
        <v>9285.7142857142862</v>
      </c>
      <c r="V4152" s="6">
        <f>Table1[[#This Row],[eu_sales]]/(2017-Table1[[#This Row],[year_of_release]])</f>
        <v>2142.8571428571427</v>
      </c>
      <c r="W4152" s="6">
        <f>Table1[[#This Row],[jp_sales]]/(2017-Table1[[#This Row],[year_of_release]])</f>
        <v>0</v>
      </c>
      <c r="X4152" s="6">
        <f>Table1[[#This Row],[other_sales]]/(2017-Table1[[#This Row],[year_of_release]])</f>
        <v>0</v>
      </c>
      <c r="Y4152" s="4">
        <v>500125528</v>
      </c>
      <c r="Z4152" s="4">
        <v>432552540</v>
      </c>
      <c r="AA4152" s="4">
        <v>127718000</v>
      </c>
      <c r="AB4152" s="1">
        <f>Table1[[#This Row],[na_sales]]/Table1[[#This Row],[NA population]]</f>
        <v>2.599347418234568E-4</v>
      </c>
      <c r="AC4152" s="1">
        <f>Table1[[#This Row],[eu_sales]]/Table1[[#This Row],[Eu population]]</f>
        <v>6.9355736530873227E-5</v>
      </c>
      <c r="AD4152" s="1">
        <f>Table1[[#This Row],[jp_sales]]/Table1[[#This Row],[Jp population]]</f>
        <v>0</v>
      </c>
    </row>
    <row r="4153" spans="1:30" x14ac:dyDescent="0.25">
      <c r="A4153" t="s">
        <v>3531</v>
      </c>
      <c r="B4153" t="s">
        <v>138</v>
      </c>
      <c r="C4153">
        <v>2002</v>
      </c>
      <c r="D4153" t="s">
        <v>191</v>
      </c>
      <c r="E4153" t="s">
        <v>20</v>
      </c>
      <c r="F4153" s="4">
        <v>10000</v>
      </c>
      <c r="G4153" s="4">
        <v>0</v>
      </c>
      <c r="H4153" s="4">
        <v>150000</v>
      </c>
      <c r="I4153" s="4">
        <v>0</v>
      </c>
      <c r="J4153">
        <v>7.1</v>
      </c>
      <c r="K4153">
        <v>12</v>
      </c>
      <c r="L4153">
        <v>8.5</v>
      </c>
      <c r="M4153" s="4">
        <v>21</v>
      </c>
      <c r="N4153" t="s">
        <v>20</v>
      </c>
      <c r="O4153" t="s">
        <v>21</v>
      </c>
      <c r="P4153" s="4">
        <v>160000</v>
      </c>
      <c r="Q4153" s="3">
        <f>AVERAGE(Table1[[#This Row],[critic_score]],Table1[[#This Row],[user_score]])</f>
        <v>7.8</v>
      </c>
      <c r="R4153" s="4">
        <f>Table1[[#This Row],[user_count]]+Table1[[#This Row],[critic_count]]</f>
        <v>33</v>
      </c>
      <c r="S4153" s="2">
        <f>100000*Table1[[#This Row],[review_count]]/Table1[[#This Row],[total sales]]</f>
        <v>20.625</v>
      </c>
      <c r="T4153" s="2">
        <f>Table1[[#This Row],[total sales]]/(2017-Table1[[#This Row],[year_of_release]])</f>
        <v>10666.666666666666</v>
      </c>
      <c r="U4153" s="9">
        <f>Table1[[#This Row],[na_sales]]/(2017-Table1[[#This Row],[year_of_release]])</f>
        <v>666.66666666666663</v>
      </c>
      <c r="V4153" s="6">
        <f>Table1[[#This Row],[eu_sales]]/(2017-Table1[[#This Row],[year_of_release]])</f>
        <v>0</v>
      </c>
      <c r="W4153" s="6">
        <f>Table1[[#This Row],[jp_sales]]/(2017-Table1[[#This Row],[year_of_release]])</f>
        <v>10000</v>
      </c>
      <c r="X4153" s="6">
        <f>Table1[[#This Row],[other_sales]]/(2017-Table1[[#This Row],[year_of_release]])</f>
        <v>0</v>
      </c>
      <c r="Y4153" s="4">
        <v>495013192</v>
      </c>
      <c r="Z4153" s="4">
        <v>431019772</v>
      </c>
      <c r="AA4153" s="4">
        <v>127445000</v>
      </c>
      <c r="AB4153" s="1">
        <f>Table1[[#This Row],[na_sales]]/Table1[[#This Row],[NA population]]</f>
        <v>2.0201481822326867E-5</v>
      </c>
      <c r="AC4153" s="1">
        <f>Table1[[#This Row],[eu_sales]]/Table1[[#This Row],[Eu population]]</f>
        <v>0</v>
      </c>
      <c r="AD4153" s="1">
        <f>Table1[[#This Row],[jp_sales]]/Table1[[#This Row],[Jp population]]</f>
        <v>1.1769783043665894E-3</v>
      </c>
    </row>
    <row r="4154" spans="1:30" x14ac:dyDescent="0.25">
      <c r="A4154" t="s">
        <v>2453</v>
      </c>
      <c r="B4154" t="s">
        <v>71</v>
      </c>
      <c r="C4154">
        <v>2015</v>
      </c>
      <c r="D4154" t="s">
        <v>96</v>
      </c>
      <c r="E4154" t="s">
        <v>267</v>
      </c>
      <c r="F4154" s="4">
        <v>170000</v>
      </c>
      <c r="G4154" s="4">
        <v>150000</v>
      </c>
      <c r="H4154" s="4">
        <v>20000</v>
      </c>
      <c r="I4154" s="4">
        <v>60000</v>
      </c>
      <c r="J4154">
        <v>7.2</v>
      </c>
      <c r="K4154">
        <v>59</v>
      </c>
      <c r="L4154">
        <v>6.8</v>
      </c>
      <c r="M4154" s="4">
        <v>315</v>
      </c>
      <c r="N4154" t="s">
        <v>810</v>
      </c>
      <c r="O4154" t="s">
        <v>67</v>
      </c>
      <c r="P4154" s="4">
        <v>400000</v>
      </c>
      <c r="Q4154" s="3">
        <f>AVERAGE(Table1[[#This Row],[critic_score]],Table1[[#This Row],[user_score]])</f>
        <v>7</v>
      </c>
      <c r="R4154" s="4">
        <f>Table1[[#This Row],[user_count]]+Table1[[#This Row],[critic_count]]</f>
        <v>374</v>
      </c>
      <c r="S4154" s="2">
        <f>100000*Table1[[#This Row],[review_count]]/Table1[[#This Row],[total sales]]</f>
        <v>93.5</v>
      </c>
      <c r="T4154" s="2">
        <f>Table1[[#This Row],[total sales]]/(2017-Table1[[#This Row],[year_of_release]])</f>
        <v>200000</v>
      </c>
      <c r="U4154" s="9">
        <f>Table1[[#This Row],[na_sales]]/(2017-Table1[[#This Row],[year_of_release]])</f>
        <v>85000</v>
      </c>
      <c r="V4154" s="6">
        <f>Table1[[#This Row],[eu_sales]]/(2017-Table1[[#This Row],[year_of_release]])</f>
        <v>75000</v>
      </c>
      <c r="W4154" s="6">
        <f>Table1[[#This Row],[jp_sales]]/(2017-Table1[[#This Row],[year_of_release]])</f>
        <v>10000</v>
      </c>
      <c r="X4154" s="6">
        <f>Table1[[#This Row],[other_sales]]/(2017-Table1[[#This Row],[year_of_release]])</f>
        <v>30000</v>
      </c>
      <c r="Y4154" s="4">
        <v>567732286</v>
      </c>
      <c r="Z4154" s="4">
        <v>444588718</v>
      </c>
      <c r="AA4154" s="4">
        <v>127141000</v>
      </c>
      <c r="AB4154" s="1">
        <f>Table1[[#This Row],[na_sales]]/Table1[[#This Row],[NA population]]</f>
        <v>2.9943690748635704E-4</v>
      </c>
      <c r="AC4154" s="1">
        <f>Table1[[#This Row],[eu_sales]]/Table1[[#This Row],[Eu population]]</f>
        <v>3.373904778213468E-4</v>
      </c>
      <c r="AD4154" s="1">
        <f>Table1[[#This Row],[jp_sales]]/Table1[[#This Row],[Jp population]]</f>
        <v>1.5730566850976474E-4</v>
      </c>
    </row>
    <row r="4155" spans="1:30" x14ac:dyDescent="0.25">
      <c r="A4155" t="s">
        <v>3533</v>
      </c>
      <c r="B4155" t="s">
        <v>34</v>
      </c>
      <c r="C4155">
        <v>2009</v>
      </c>
      <c r="D4155" t="s">
        <v>19</v>
      </c>
      <c r="E4155" t="s">
        <v>1370</v>
      </c>
      <c r="F4155" s="4">
        <v>130000</v>
      </c>
      <c r="G4155" s="4">
        <v>20000</v>
      </c>
      <c r="H4155" s="4">
        <v>0</v>
      </c>
      <c r="I4155" s="4">
        <v>10000</v>
      </c>
      <c r="J4155">
        <v>6.1</v>
      </c>
      <c r="K4155">
        <v>28</v>
      </c>
      <c r="L4155">
        <v>5.0999999999999996</v>
      </c>
      <c r="M4155" s="4">
        <v>19</v>
      </c>
      <c r="N4155" t="s">
        <v>3534</v>
      </c>
      <c r="O4155" t="s">
        <v>67</v>
      </c>
      <c r="P4155" s="4">
        <v>160000</v>
      </c>
      <c r="Q4155" s="3">
        <f>AVERAGE(Table1[[#This Row],[critic_score]],Table1[[#This Row],[user_score]])</f>
        <v>5.6</v>
      </c>
      <c r="R4155" s="4">
        <f>Table1[[#This Row],[user_count]]+Table1[[#This Row],[critic_count]]</f>
        <v>47</v>
      </c>
      <c r="S4155" s="2">
        <f>100000*Table1[[#This Row],[review_count]]/Table1[[#This Row],[total sales]]</f>
        <v>29.375</v>
      </c>
      <c r="T4155" s="2">
        <f>Table1[[#This Row],[total sales]]/(2017-Table1[[#This Row],[year_of_release]])</f>
        <v>20000</v>
      </c>
      <c r="U4155" s="9">
        <f>Table1[[#This Row],[na_sales]]/(2017-Table1[[#This Row],[year_of_release]])</f>
        <v>16250</v>
      </c>
      <c r="V4155" s="6">
        <f>Table1[[#This Row],[eu_sales]]/(2017-Table1[[#This Row],[year_of_release]])</f>
        <v>2500</v>
      </c>
      <c r="W4155" s="6">
        <f>Table1[[#This Row],[jp_sales]]/(2017-Table1[[#This Row],[year_of_release]])</f>
        <v>0</v>
      </c>
      <c r="X4155" s="6">
        <f>Table1[[#This Row],[other_sales]]/(2017-Table1[[#This Row],[year_of_release]])</f>
        <v>1250</v>
      </c>
      <c r="Y4155" s="4">
        <v>534740514</v>
      </c>
      <c r="Z4155" s="4">
        <v>441041694</v>
      </c>
      <c r="AA4155" s="4">
        <v>128047000</v>
      </c>
      <c r="AB4155" s="1">
        <f>Table1[[#This Row],[na_sales]]/Table1[[#This Row],[NA population]]</f>
        <v>2.43108566859028E-4</v>
      </c>
      <c r="AC4155" s="1">
        <f>Table1[[#This Row],[eu_sales]]/Table1[[#This Row],[Eu population]]</f>
        <v>4.5347186608620271E-5</v>
      </c>
      <c r="AD4155" s="1">
        <f>Table1[[#This Row],[jp_sales]]/Table1[[#This Row],[Jp population]]</f>
        <v>0</v>
      </c>
    </row>
    <row r="4156" spans="1:30" x14ac:dyDescent="0.25">
      <c r="A4156" t="s">
        <v>3535</v>
      </c>
      <c r="B4156" t="s">
        <v>45</v>
      </c>
      <c r="C4156">
        <v>2002</v>
      </c>
      <c r="D4156" t="s">
        <v>27</v>
      </c>
      <c r="E4156" t="s">
        <v>231</v>
      </c>
      <c r="F4156" s="4">
        <v>80000</v>
      </c>
      <c r="G4156" s="4">
        <v>60000</v>
      </c>
      <c r="H4156" s="4">
        <v>0</v>
      </c>
      <c r="I4156" s="4">
        <v>20000</v>
      </c>
      <c r="J4156">
        <v>6.5</v>
      </c>
      <c r="K4156">
        <v>7</v>
      </c>
      <c r="L4156">
        <v>8.6999999999999993</v>
      </c>
      <c r="M4156" s="4">
        <v>9</v>
      </c>
      <c r="N4156" t="s">
        <v>1127</v>
      </c>
      <c r="O4156" t="s">
        <v>21</v>
      </c>
      <c r="P4156" s="4">
        <v>160000</v>
      </c>
      <c r="Q4156" s="3">
        <f>AVERAGE(Table1[[#This Row],[critic_score]],Table1[[#This Row],[user_score]])</f>
        <v>7.6</v>
      </c>
      <c r="R4156" s="4">
        <f>Table1[[#This Row],[user_count]]+Table1[[#This Row],[critic_count]]</f>
        <v>16</v>
      </c>
      <c r="S4156" s="2">
        <f>100000*Table1[[#This Row],[review_count]]/Table1[[#This Row],[total sales]]</f>
        <v>10</v>
      </c>
      <c r="T4156" s="2">
        <f>Table1[[#This Row],[total sales]]/(2017-Table1[[#This Row],[year_of_release]])</f>
        <v>10666.666666666666</v>
      </c>
      <c r="U4156" s="9">
        <f>Table1[[#This Row],[na_sales]]/(2017-Table1[[#This Row],[year_of_release]])</f>
        <v>5333.333333333333</v>
      </c>
      <c r="V4156" s="6">
        <f>Table1[[#This Row],[eu_sales]]/(2017-Table1[[#This Row],[year_of_release]])</f>
        <v>4000</v>
      </c>
      <c r="W4156" s="6">
        <f>Table1[[#This Row],[jp_sales]]/(2017-Table1[[#This Row],[year_of_release]])</f>
        <v>0</v>
      </c>
      <c r="X4156" s="6">
        <f>Table1[[#This Row],[other_sales]]/(2017-Table1[[#This Row],[year_of_release]])</f>
        <v>1333.3333333333333</v>
      </c>
      <c r="Y4156" s="4">
        <v>495013192</v>
      </c>
      <c r="Z4156" s="4">
        <v>431019772</v>
      </c>
      <c r="AA4156" s="4">
        <v>127445000</v>
      </c>
      <c r="AB4156" s="1">
        <f>Table1[[#This Row],[na_sales]]/Table1[[#This Row],[NA population]]</f>
        <v>1.6161185457861494E-4</v>
      </c>
      <c r="AC4156" s="1">
        <f>Table1[[#This Row],[eu_sales]]/Table1[[#This Row],[Eu population]]</f>
        <v>1.3920475091337573E-4</v>
      </c>
      <c r="AD4156" s="1">
        <f>Table1[[#This Row],[jp_sales]]/Table1[[#This Row],[Jp population]]</f>
        <v>0</v>
      </c>
    </row>
    <row r="4157" spans="1:30" x14ac:dyDescent="0.25">
      <c r="A4157" t="s">
        <v>600</v>
      </c>
      <c r="B4157" t="s">
        <v>113</v>
      </c>
      <c r="C4157">
        <v>2016</v>
      </c>
      <c r="D4157" t="s">
        <v>40</v>
      </c>
      <c r="E4157" t="s">
        <v>83</v>
      </c>
      <c r="F4157" s="4">
        <v>40000</v>
      </c>
      <c r="G4157" s="4">
        <v>110000</v>
      </c>
      <c r="H4157" s="4">
        <v>0</v>
      </c>
      <c r="I4157" s="4">
        <v>10000</v>
      </c>
      <c r="J4157">
        <v>7.4</v>
      </c>
      <c r="K4157">
        <v>18</v>
      </c>
      <c r="L4157">
        <v>4.8</v>
      </c>
      <c r="M4157" s="4">
        <v>368</v>
      </c>
      <c r="N4157" t="s">
        <v>189</v>
      </c>
      <c r="O4157" t="s">
        <v>43</v>
      </c>
      <c r="P4157" s="4">
        <v>160000</v>
      </c>
      <c r="Q4157" s="3">
        <f>AVERAGE(Table1[[#This Row],[critic_score]],Table1[[#This Row],[user_score]])</f>
        <v>6.1</v>
      </c>
      <c r="R4157" s="4">
        <f>Table1[[#This Row],[user_count]]+Table1[[#This Row],[critic_count]]</f>
        <v>386</v>
      </c>
      <c r="S4157" s="2">
        <f>100000*Table1[[#This Row],[review_count]]/Table1[[#This Row],[total sales]]</f>
        <v>241.25</v>
      </c>
      <c r="T4157" s="2">
        <f>Table1[[#This Row],[total sales]]/(2017-Table1[[#This Row],[year_of_release]])</f>
        <v>160000</v>
      </c>
      <c r="U4157" s="9">
        <f>Table1[[#This Row],[na_sales]]/(2017-Table1[[#This Row],[year_of_release]])</f>
        <v>40000</v>
      </c>
      <c r="V4157" s="6">
        <f>Table1[[#This Row],[eu_sales]]/(2017-Table1[[#This Row],[year_of_release]])</f>
        <v>110000</v>
      </c>
      <c r="W4157" s="6">
        <f>Table1[[#This Row],[jp_sales]]/(2017-Table1[[#This Row],[year_of_release]])</f>
        <v>0</v>
      </c>
      <c r="X4157" s="6">
        <f>Table1[[#This Row],[other_sales]]/(2017-Table1[[#This Row],[year_of_release]])</f>
        <v>10000</v>
      </c>
      <c r="Y4157" s="4">
        <v>573178249</v>
      </c>
      <c r="Z4157" s="4">
        <v>445623395</v>
      </c>
      <c r="AA4157" s="4">
        <v>126994511</v>
      </c>
      <c r="AB4157" s="1">
        <f>Table1[[#This Row],[na_sales]]/Table1[[#This Row],[NA population]]</f>
        <v>6.9786318775679856E-5</v>
      </c>
      <c r="AC4157" s="1">
        <f>Table1[[#This Row],[eu_sales]]/Table1[[#This Row],[Eu population]]</f>
        <v>2.4684520883379562E-4</v>
      </c>
      <c r="AD4157" s="1">
        <f>Table1[[#This Row],[jp_sales]]/Table1[[#This Row],[Jp population]]</f>
        <v>0</v>
      </c>
    </row>
    <row r="4158" spans="1:30" x14ac:dyDescent="0.25">
      <c r="A4158" t="s">
        <v>3539</v>
      </c>
      <c r="B4158" t="s">
        <v>118</v>
      </c>
      <c r="C4158">
        <v>2005</v>
      </c>
      <c r="D4158" t="s">
        <v>23</v>
      </c>
      <c r="E4158" t="s">
        <v>51</v>
      </c>
      <c r="F4158" s="4">
        <v>140000</v>
      </c>
      <c r="G4158" s="4">
        <v>10000</v>
      </c>
      <c r="H4158" s="4">
        <v>0</v>
      </c>
      <c r="I4158" s="4">
        <v>10000</v>
      </c>
      <c r="J4158">
        <v>7.5</v>
      </c>
      <c r="K4158">
        <v>59</v>
      </c>
      <c r="L4158">
        <v>7.8</v>
      </c>
      <c r="M4158" s="4">
        <v>26</v>
      </c>
      <c r="N4158" t="s">
        <v>1311</v>
      </c>
      <c r="O4158" t="s">
        <v>67</v>
      </c>
      <c r="P4158" s="4">
        <v>160000</v>
      </c>
      <c r="Q4158" s="3">
        <f>AVERAGE(Table1[[#This Row],[critic_score]],Table1[[#This Row],[user_score]])</f>
        <v>7.65</v>
      </c>
      <c r="R4158" s="4">
        <f>Table1[[#This Row],[user_count]]+Table1[[#This Row],[critic_count]]</f>
        <v>85</v>
      </c>
      <c r="S4158" s="2">
        <f>100000*Table1[[#This Row],[review_count]]/Table1[[#This Row],[total sales]]</f>
        <v>53.125</v>
      </c>
      <c r="T4158" s="2">
        <f>Table1[[#This Row],[total sales]]/(2017-Table1[[#This Row],[year_of_release]])</f>
        <v>13333.333333333334</v>
      </c>
      <c r="U4158" s="9">
        <f>Table1[[#This Row],[na_sales]]/(2017-Table1[[#This Row],[year_of_release]])</f>
        <v>11666.666666666666</v>
      </c>
      <c r="V4158" s="6">
        <f>Table1[[#This Row],[eu_sales]]/(2017-Table1[[#This Row],[year_of_release]])</f>
        <v>833.33333333333337</v>
      </c>
      <c r="W4158" s="6">
        <f>Table1[[#This Row],[jp_sales]]/(2017-Table1[[#This Row],[year_of_release]])</f>
        <v>0</v>
      </c>
      <c r="X4158" s="6">
        <f>Table1[[#This Row],[other_sales]]/(2017-Table1[[#This Row],[year_of_release]])</f>
        <v>833.33333333333337</v>
      </c>
      <c r="Y4158" s="4">
        <v>511054143</v>
      </c>
      <c r="Z4158" s="4">
        <v>435713800</v>
      </c>
      <c r="AA4158" s="4">
        <v>127773000</v>
      </c>
      <c r="AB4158" s="1">
        <f>Table1[[#This Row],[na_sales]]/Table1[[#This Row],[NA population]]</f>
        <v>2.739435770507001E-4</v>
      </c>
      <c r="AC4158" s="1">
        <f>Table1[[#This Row],[eu_sales]]/Table1[[#This Row],[Eu population]]</f>
        <v>2.2950845256679959E-5</v>
      </c>
      <c r="AD4158" s="1">
        <f>Table1[[#This Row],[jp_sales]]/Table1[[#This Row],[Jp population]]</f>
        <v>0</v>
      </c>
    </row>
    <row r="4159" spans="1:30" x14ac:dyDescent="0.25">
      <c r="A4159" t="s">
        <v>3540</v>
      </c>
      <c r="B4159" t="s">
        <v>45</v>
      </c>
      <c r="C4159">
        <v>2001</v>
      </c>
      <c r="D4159" t="s">
        <v>23</v>
      </c>
      <c r="E4159" t="s">
        <v>183</v>
      </c>
      <c r="F4159" s="4">
        <v>80000</v>
      </c>
      <c r="G4159" s="4">
        <v>60000</v>
      </c>
      <c r="H4159" s="4">
        <v>0</v>
      </c>
      <c r="I4159" s="4">
        <v>20000</v>
      </c>
      <c r="J4159">
        <v>7.1</v>
      </c>
      <c r="K4159">
        <v>21</v>
      </c>
      <c r="L4159">
        <v>4.9000000000000004</v>
      </c>
      <c r="M4159" s="4">
        <v>8</v>
      </c>
      <c r="N4159" t="s">
        <v>3541</v>
      </c>
      <c r="O4159" t="s">
        <v>21</v>
      </c>
      <c r="P4159" s="4">
        <v>160000</v>
      </c>
      <c r="Q4159" s="3">
        <f>AVERAGE(Table1[[#This Row],[critic_score]],Table1[[#This Row],[user_score]])</f>
        <v>6</v>
      </c>
      <c r="R4159" s="4">
        <f>Table1[[#This Row],[user_count]]+Table1[[#This Row],[critic_count]]</f>
        <v>29</v>
      </c>
      <c r="S4159" s="2">
        <f>100000*Table1[[#This Row],[review_count]]/Table1[[#This Row],[total sales]]</f>
        <v>18.125</v>
      </c>
      <c r="T4159" s="2">
        <f>Table1[[#This Row],[total sales]]/(2017-Table1[[#This Row],[year_of_release]])</f>
        <v>10000</v>
      </c>
      <c r="U4159" s="9">
        <f>Table1[[#This Row],[na_sales]]/(2017-Table1[[#This Row],[year_of_release]])</f>
        <v>5000</v>
      </c>
      <c r="V4159" s="6">
        <f>Table1[[#This Row],[eu_sales]]/(2017-Table1[[#This Row],[year_of_release]])</f>
        <v>3750</v>
      </c>
      <c r="W4159" s="6">
        <f>Table1[[#This Row],[jp_sales]]/(2017-Table1[[#This Row],[year_of_release]])</f>
        <v>0</v>
      </c>
      <c r="X4159" s="6">
        <f>Table1[[#This Row],[other_sales]]/(2017-Table1[[#This Row],[year_of_release]])</f>
        <v>1250</v>
      </c>
      <c r="Y4159" s="4">
        <v>489752572</v>
      </c>
      <c r="Z4159" s="4">
        <v>430035992</v>
      </c>
      <c r="AA4159" s="4">
        <v>127149000</v>
      </c>
      <c r="AB4159" s="1">
        <f>Table1[[#This Row],[na_sales]]/Table1[[#This Row],[NA population]]</f>
        <v>1.6334778942212478E-4</v>
      </c>
      <c r="AC4159" s="1">
        <f>Table1[[#This Row],[eu_sales]]/Table1[[#This Row],[Eu population]]</f>
        <v>1.3952320530417371E-4</v>
      </c>
      <c r="AD4159" s="1">
        <f>Table1[[#This Row],[jp_sales]]/Table1[[#This Row],[Jp population]]</f>
        <v>0</v>
      </c>
    </row>
    <row r="4160" spans="1:30" x14ac:dyDescent="0.25">
      <c r="A4160" t="s">
        <v>3542</v>
      </c>
      <c r="B4160" t="s">
        <v>45</v>
      </c>
      <c r="C4160">
        <v>2004</v>
      </c>
      <c r="D4160" t="s">
        <v>19</v>
      </c>
      <c r="E4160" t="s">
        <v>51</v>
      </c>
      <c r="F4160" s="4">
        <v>80000</v>
      </c>
      <c r="G4160" s="4">
        <v>60000</v>
      </c>
      <c r="H4160" s="4">
        <v>0</v>
      </c>
      <c r="I4160" s="4">
        <v>20000</v>
      </c>
      <c r="J4160">
        <v>6.8</v>
      </c>
      <c r="K4160">
        <v>28</v>
      </c>
      <c r="L4160">
        <v>9</v>
      </c>
      <c r="M4160" s="4">
        <v>6</v>
      </c>
      <c r="N4160" t="s">
        <v>762</v>
      </c>
      <c r="O4160" t="s">
        <v>21</v>
      </c>
      <c r="P4160" s="4">
        <v>160000</v>
      </c>
      <c r="Q4160" s="3">
        <f>AVERAGE(Table1[[#This Row],[critic_score]],Table1[[#This Row],[user_score]])</f>
        <v>7.9</v>
      </c>
      <c r="R4160" s="4">
        <f>Table1[[#This Row],[user_count]]+Table1[[#This Row],[critic_count]]</f>
        <v>34</v>
      </c>
      <c r="S4160" s="2">
        <f>100000*Table1[[#This Row],[review_count]]/Table1[[#This Row],[total sales]]</f>
        <v>21.25</v>
      </c>
      <c r="T4160" s="2">
        <f>Table1[[#This Row],[total sales]]/(2017-Table1[[#This Row],[year_of_release]])</f>
        <v>12307.692307692309</v>
      </c>
      <c r="U4160" s="9">
        <f>Table1[[#This Row],[na_sales]]/(2017-Table1[[#This Row],[year_of_release]])</f>
        <v>6153.8461538461543</v>
      </c>
      <c r="V4160" s="6">
        <f>Table1[[#This Row],[eu_sales]]/(2017-Table1[[#This Row],[year_of_release]])</f>
        <v>4615.3846153846152</v>
      </c>
      <c r="W4160" s="6">
        <f>Table1[[#This Row],[jp_sales]]/(2017-Table1[[#This Row],[year_of_release]])</f>
        <v>0</v>
      </c>
      <c r="X4160" s="6">
        <f>Table1[[#This Row],[other_sales]]/(2017-Table1[[#This Row],[year_of_release]])</f>
        <v>1538.4615384615386</v>
      </c>
      <c r="Y4160" s="4">
        <v>505524224</v>
      </c>
      <c r="Z4160" s="4">
        <v>434174638</v>
      </c>
      <c r="AA4160" s="4">
        <v>127761000</v>
      </c>
      <c r="AB4160" s="1">
        <f>Table1[[#This Row],[na_sales]]/Table1[[#This Row],[NA population]]</f>
        <v>1.582515658042927E-4</v>
      </c>
      <c r="AC4160" s="1">
        <f>Table1[[#This Row],[eu_sales]]/Table1[[#This Row],[Eu population]]</f>
        <v>1.3819324011274929E-4</v>
      </c>
      <c r="AD4160" s="1">
        <f>Table1[[#This Row],[jp_sales]]/Table1[[#This Row],[Jp population]]</f>
        <v>0</v>
      </c>
    </row>
    <row r="4161" spans="1:30" x14ac:dyDescent="0.25">
      <c r="A4161" t="s">
        <v>3543</v>
      </c>
      <c r="B4161" t="s">
        <v>45</v>
      </c>
      <c r="C4161">
        <v>2003</v>
      </c>
      <c r="D4161" t="s">
        <v>19</v>
      </c>
      <c r="E4161" t="s">
        <v>403</v>
      </c>
      <c r="F4161" s="4">
        <v>80000</v>
      </c>
      <c r="G4161" s="4">
        <v>60000</v>
      </c>
      <c r="H4161" s="4">
        <v>0</v>
      </c>
      <c r="I4161" s="4">
        <v>20000</v>
      </c>
      <c r="J4161">
        <v>8.3000000000000007</v>
      </c>
      <c r="K4161">
        <v>14</v>
      </c>
      <c r="L4161">
        <v>8.5</v>
      </c>
      <c r="M4161" s="4">
        <v>8</v>
      </c>
      <c r="N4161" t="s">
        <v>306</v>
      </c>
      <c r="O4161" t="s">
        <v>21</v>
      </c>
      <c r="P4161" s="4">
        <v>160000</v>
      </c>
      <c r="Q4161" s="3">
        <f>AVERAGE(Table1[[#This Row],[critic_score]],Table1[[#This Row],[user_score]])</f>
        <v>8.4</v>
      </c>
      <c r="R4161" s="4">
        <f>Table1[[#This Row],[user_count]]+Table1[[#This Row],[critic_count]]</f>
        <v>22</v>
      </c>
      <c r="S4161" s="2">
        <f>100000*Table1[[#This Row],[review_count]]/Table1[[#This Row],[total sales]]</f>
        <v>13.75</v>
      </c>
      <c r="T4161" s="2">
        <f>Table1[[#This Row],[total sales]]/(2017-Table1[[#This Row],[year_of_release]])</f>
        <v>11428.571428571429</v>
      </c>
      <c r="U4161" s="9">
        <f>Table1[[#This Row],[na_sales]]/(2017-Table1[[#This Row],[year_of_release]])</f>
        <v>5714.2857142857147</v>
      </c>
      <c r="V4161" s="6">
        <f>Table1[[#This Row],[eu_sales]]/(2017-Table1[[#This Row],[year_of_release]])</f>
        <v>4285.7142857142853</v>
      </c>
      <c r="W4161" s="6">
        <f>Table1[[#This Row],[jp_sales]]/(2017-Table1[[#This Row],[year_of_release]])</f>
        <v>0</v>
      </c>
      <c r="X4161" s="6">
        <f>Table1[[#This Row],[other_sales]]/(2017-Table1[[#This Row],[year_of_release]])</f>
        <v>1428.5714285714287</v>
      </c>
      <c r="Y4161" s="4">
        <v>500125528</v>
      </c>
      <c r="Z4161" s="4">
        <v>432552540</v>
      </c>
      <c r="AA4161" s="4">
        <v>127718000</v>
      </c>
      <c r="AB4161" s="1">
        <f>Table1[[#This Row],[na_sales]]/Table1[[#This Row],[NA population]]</f>
        <v>1.5995984112212723E-4</v>
      </c>
      <c r="AC4161" s="1">
        <f>Table1[[#This Row],[eu_sales]]/Table1[[#This Row],[Eu population]]</f>
        <v>1.3871147306174645E-4</v>
      </c>
      <c r="AD4161" s="1">
        <f>Table1[[#This Row],[jp_sales]]/Table1[[#This Row],[Jp population]]</f>
        <v>0</v>
      </c>
    </row>
    <row r="4162" spans="1:30" x14ac:dyDescent="0.25">
      <c r="A4162" t="s">
        <v>3546</v>
      </c>
      <c r="B4162" t="s">
        <v>34</v>
      </c>
      <c r="C4162">
        <v>2009</v>
      </c>
      <c r="D4162" t="s">
        <v>191</v>
      </c>
      <c r="E4162" t="s">
        <v>981</v>
      </c>
      <c r="F4162" s="4">
        <v>140000</v>
      </c>
      <c r="G4162" s="4">
        <v>10000</v>
      </c>
      <c r="H4162" s="4">
        <v>0</v>
      </c>
      <c r="I4162" s="4">
        <v>10000</v>
      </c>
      <c r="J4162">
        <v>2.5</v>
      </c>
      <c r="K4162">
        <v>27</v>
      </c>
      <c r="L4162">
        <v>2.5</v>
      </c>
      <c r="M4162" s="4">
        <v>41</v>
      </c>
      <c r="N4162" t="s">
        <v>1505</v>
      </c>
      <c r="O4162" t="s">
        <v>43</v>
      </c>
      <c r="P4162" s="4">
        <v>160000</v>
      </c>
      <c r="Q4162" s="3">
        <f>AVERAGE(Table1[[#This Row],[critic_score]],Table1[[#This Row],[user_score]])</f>
        <v>2.5</v>
      </c>
      <c r="R4162" s="4">
        <f>Table1[[#This Row],[user_count]]+Table1[[#This Row],[critic_count]]</f>
        <v>68</v>
      </c>
      <c r="S4162" s="2">
        <f>100000*Table1[[#This Row],[review_count]]/Table1[[#This Row],[total sales]]</f>
        <v>42.5</v>
      </c>
      <c r="T4162" s="2">
        <f>Table1[[#This Row],[total sales]]/(2017-Table1[[#This Row],[year_of_release]])</f>
        <v>20000</v>
      </c>
      <c r="U4162" s="9">
        <f>Table1[[#This Row],[na_sales]]/(2017-Table1[[#This Row],[year_of_release]])</f>
        <v>17500</v>
      </c>
      <c r="V4162" s="6">
        <f>Table1[[#This Row],[eu_sales]]/(2017-Table1[[#This Row],[year_of_release]])</f>
        <v>1250</v>
      </c>
      <c r="W4162" s="6">
        <f>Table1[[#This Row],[jp_sales]]/(2017-Table1[[#This Row],[year_of_release]])</f>
        <v>0</v>
      </c>
      <c r="X4162" s="6">
        <f>Table1[[#This Row],[other_sales]]/(2017-Table1[[#This Row],[year_of_release]])</f>
        <v>1250</v>
      </c>
      <c r="Y4162" s="4">
        <v>534740514</v>
      </c>
      <c r="Z4162" s="4">
        <v>441041694</v>
      </c>
      <c r="AA4162" s="4">
        <v>128047000</v>
      </c>
      <c r="AB4162" s="1">
        <f>Table1[[#This Row],[na_sales]]/Table1[[#This Row],[NA population]]</f>
        <v>2.6180922584818401E-4</v>
      </c>
      <c r="AC4162" s="1">
        <f>Table1[[#This Row],[eu_sales]]/Table1[[#This Row],[Eu population]]</f>
        <v>2.2673593304310136E-5</v>
      </c>
      <c r="AD4162" s="1">
        <f>Table1[[#This Row],[jp_sales]]/Table1[[#This Row],[Jp population]]</f>
        <v>0</v>
      </c>
    </row>
    <row r="4163" spans="1:30" x14ac:dyDescent="0.25">
      <c r="A4163" t="s">
        <v>2785</v>
      </c>
      <c r="B4163" t="s">
        <v>34</v>
      </c>
      <c r="C4163">
        <v>2010</v>
      </c>
      <c r="D4163" t="s">
        <v>40</v>
      </c>
      <c r="E4163" t="s">
        <v>267</v>
      </c>
      <c r="F4163" s="4">
        <v>80000</v>
      </c>
      <c r="G4163" s="4">
        <v>60000</v>
      </c>
      <c r="H4163" s="4">
        <v>0</v>
      </c>
      <c r="I4163" s="4">
        <v>20000</v>
      </c>
      <c r="J4163">
        <v>4.2</v>
      </c>
      <c r="K4163">
        <v>31</v>
      </c>
      <c r="L4163">
        <v>4.0999999999999996</v>
      </c>
      <c r="M4163" s="4">
        <v>17</v>
      </c>
      <c r="N4163" t="s">
        <v>1630</v>
      </c>
      <c r="O4163" t="s">
        <v>67</v>
      </c>
      <c r="P4163" s="4">
        <v>160000</v>
      </c>
      <c r="Q4163" s="3">
        <f>AVERAGE(Table1[[#This Row],[critic_score]],Table1[[#This Row],[user_score]])</f>
        <v>4.1500000000000004</v>
      </c>
      <c r="R4163" s="4">
        <f>Table1[[#This Row],[user_count]]+Table1[[#This Row],[critic_count]]</f>
        <v>48</v>
      </c>
      <c r="S4163" s="2">
        <f>100000*Table1[[#This Row],[review_count]]/Table1[[#This Row],[total sales]]</f>
        <v>30</v>
      </c>
      <c r="T4163" s="2">
        <f>Table1[[#This Row],[total sales]]/(2017-Table1[[#This Row],[year_of_release]])</f>
        <v>22857.142857142859</v>
      </c>
      <c r="U4163" s="9">
        <f>Table1[[#This Row],[na_sales]]/(2017-Table1[[#This Row],[year_of_release]])</f>
        <v>11428.571428571429</v>
      </c>
      <c r="V4163" s="6">
        <f>Table1[[#This Row],[eu_sales]]/(2017-Table1[[#This Row],[year_of_release]])</f>
        <v>8571.4285714285706</v>
      </c>
      <c r="W4163" s="6">
        <f>Table1[[#This Row],[jp_sales]]/(2017-Table1[[#This Row],[year_of_release]])</f>
        <v>0</v>
      </c>
      <c r="X4163" s="6">
        <f>Table1[[#This Row],[other_sales]]/(2017-Table1[[#This Row],[year_of_release]])</f>
        <v>2857.1428571428573</v>
      </c>
      <c r="Y4163" s="4">
        <v>540520772</v>
      </c>
      <c r="Z4163" s="4">
        <v>441654761</v>
      </c>
      <c r="AA4163" s="4">
        <v>128070000</v>
      </c>
      <c r="AB4163" s="1">
        <f>Table1[[#This Row],[na_sales]]/Table1[[#This Row],[NA population]]</f>
        <v>1.4800541282435672E-4</v>
      </c>
      <c r="AC4163" s="1">
        <f>Table1[[#This Row],[eu_sales]]/Table1[[#This Row],[Eu population]]</f>
        <v>1.3585271868041745E-4</v>
      </c>
      <c r="AD4163" s="1">
        <f>Table1[[#This Row],[jp_sales]]/Table1[[#This Row],[Jp population]]</f>
        <v>0</v>
      </c>
    </row>
    <row r="4164" spans="1:30" x14ac:dyDescent="0.25">
      <c r="A4164" t="s">
        <v>3547</v>
      </c>
      <c r="B4164" t="s">
        <v>45</v>
      </c>
      <c r="C4164">
        <v>2003</v>
      </c>
      <c r="D4164" t="s">
        <v>191</v>
      </c>
      <c r="E4164" t="s">
        <v>231</v>
      </c>
      <c r="F4164" s="4">
        <v>80000</v>
      </c>
      <c r="G4164" s="4">
        <v>60000</v>
      </c>
      <c r="H4164" s="4">
        <v>0</v>
      </c>
      <c r="I4164" s="4">
        <v>20000</v>
      </c>
      <c r="J4164">
        <v>6.9</v>
      </c>
      <c r="K4164">
        <v>25</v>
      </c>
      <c r="L4164">
        <v>8.9</v>
      </c>
      <c r="M4164" s="4">
        <v>28</v>
      </c>
      <c r="N4164" t="s">
        <v>2225</v>
      </c>
      <c r="O4164" t="s">
        <v>67</v>
      </c>
      <c r="P4164" s="4">
        <v>160000</v>
      </c>
      <c r="Q4164" s="3">
        <f>AVERAGE(Table1[[#This Row],[critic_score]],Table1[[#This Row],[user_score]])</f>
        <v>7.9</v>
      </c>
      <c r="R4164" s="4">
        <f>Table1[[#This Row],[user_count]]+Table1[[#This Row],[critic_count]]</f>
        <v>53</v>
      </c>
      <c r="S4164" s="2">
        <f>100000*Table1[[#This Row],[review_count]]/Table1[[#This Row],[total sales]]</f>
        <v>33.125</v>
      </c>
      <c r="T4164" s="2">
        <f>Table1[[#This Row],[total sales]]/(2017-Table1[[#This Row],[year_of_release]])</f>
        <v>11428.571428571429</v>
      </c>
      <c r="U4164" s="9">
        <f>Table1[[#This Row],[na_sales]]/(2017-Table1[[#This Row],[year_of_release]])</f>
        <v>5714.2857142857147</v>
      </c>
      <c r="V4164" s="6">
        <f>Table1[[#This Row],[eu_sales]]/(2017-Table1[[#This Row],[year_of_release]])</f>
        <v>4285.7142857142853</v>
      </c>
      <c r="W4164" s="6">
        <f>Table1[[#This Row],[jp_sales]]/(2017-Table1[[#This Row],[year_of_release]])</f>
        <v>0</v>
      </c>
      <c r="X4164" s="6">
        <f>Table1[[#This Row],[other_sales]]/(2017-Table1[[#This Row],[year_of_release]])</f>
        <v>1428.5714285714287</v>
      </c>
      <c r="Y4164" s="4">
        <v>500125528</v>
      </c>
      <c r="Z4164" s="4">
        <v>432552540</v>
      </c>
      <c r="AA4164" s="4">
        <v>127718000</v>
      </c>
      <c r="AB4164" s="1">
        <f>Table1[[#This Row],[na_sales]]/Table1[[#This Row],[NA population]]</f>
        <v>1.5995984112212723E-4</v>
      </c>
      <c r="AC4164" s="1">
        <f>Table1[[#This Row],[eu_sales]]/Table1[[#This Row],[Eu population]]</f>
        <v>1.3871147306174645E-4</v>
      </c>
      <c r="AD4164" s="1">
        <f>Table1[[#This Row],[jp_sales]]/Table1[[#This Row],[Jp population]]</f>
        <v>0</v>
      </c>
    </row>
    <row r="4165" spans="1:30" x14ac:dyDescent="0.25">
      <c r="A4165" t="s">
        <v>2629</v>
      </c>
      <c r="B4165" t="s">
        <v>200</v>
      </c>
      <c r="C4165">
        <v>2016</v>
      </c>
      <c r="D4165" t="s">
        <v>27</v>
      </c>
      <c r="E4165" t="s">
        <v>100</v>
      </c>
      <c r="F4165" s="4">
        <v>90000</v>
      </c>
      <c r="G4165" s="4">
        <v>60000</v>
      </c>
      <c r="H4165" s="4">
        <v>0</v>
      </c>
      <c r="I4165" s="4">
        <v>10000</v>
      </c>
      <c r="J4165">
        <v>7.2</v>
      </c>
      <c r="K4165">
        <v>46</v>
      </c>
      <c r="L4165">
        <v>4.4000000000000004</v>
      </c>
      <c r="M4165" s="4">
        <v>266</v>
      </c>
      <c r="N4165" t="s">
        <v>128</v>
      </c>
      <c r="O4165" t="s">
        <v>67</v>
      </c>
      <c r="P4165" s="4">
        <v>160000</v>
      </c>
      <c r="Q4165" s="3">
        <f>AVERAGE(Table1[[#This Row],[critic_score]],Table1[[#This Row],[user_score]])</f>
        <v>5.8000000000000007</v>
      </c>
      <c r="R4165" s="4">
        <f>Table1[[#This Row],[user_count]]+Table1[[#This Row],[critic_count]]</f>
        <v>312</v>
      </c>
      <c r="S4165" s="2">
        <f>100000*Table1[[#This Row],[review_count]]/Table1[[#This Row],[total sales]]</f>
        <v>195</v>
      </c>
      <c r="T4165" s="2">
        <f>Table1[[#This Row],[total sales]]/(2017-Table1[[#This Row],[year_of_release]])</f>
        <v>160000</v>
      </c>
      <c r="U4165" s="9">
        <f>Table1[[#This Row],[na_sales]]/(2017-Table1[[#This Row],[year_of_release]])</f>
        <v>90000</v>
      </c>
      <c r="V4165" s="6">
        <f>Table1[[#This Row],[eu_sales]]/(2017-Table1[[#This Row],[year_of_release]])</f>
        <v>60000</v>
      </c>
      <c r="W4165" s="6">
        <f>Table1[[#This Row],[jp_sales]]/(2017-Table1[[#This Row],[year_of_release]])</f>
        <v>0</v>
      </c>
      <c r="X4165" s="6">
        <f>Table1[[#This Row],[other_sales]]/(2017-Table1[[#This Row],[year_of_release]])</f>
        <v>10000</v>
      </c>
      <c r="Y4165" s="4">
        <v>573178249</v>
      </c>
      <c r="Z4165" s="4">
        <v>445623395</v>
      </c>
      <c r="AA4165" s="4">
        <v>126994511</v>
      </c>
      <c r="AB4165" s="1">
        <f>Table1[[#This Row],[na_sales]]/Table1[[#This Row],[NA population]]</f>
        <v>1.5701921724527965E-4</v>
      </c>
      <c r="AC4165" s="1">
        <f>Table1[[#This Row],[eu_sales]]/Table1[[#This Row],[Eu population]]</f>
        <v>1.3464284118207035E-4</v>
      </c>
      <c r="AD4165" s="1">
        <f>Table1[[#This Row],[jp_sales]]/Table1[[#This Row],[Jp population]]</f>
        <v>0</v>
      </c>
    </row>
    <row r="4166" spans="1:30" x14ac:dyDescent="0.25">
      <c r="A4166" t="s">
        <v>3548</v>
      </c>
      <c r="B4166" t="s">
        <v>118</v>
      </c>
      <c r="C4166">
        <v>2006</v>
      </c>
      <c r="D4166" t="s">
        <v>65</v>
      </c>
      <c r="E4166" t="s">
        <v>1879</v>
      </c>
      <c r="F4166" s="4">
        <v>130000</v>
      </c>
      <c r="G4166" s="4">
        <v>0</v>
      </c>
      <c r="H4166" s="4">
        <v>20000</v>
      </c>
      <c r="I4166" s="4">
        <v>10000</v>
      </c>
      <c r="J4166">
        <v>7.7</v>
      </c>
      <c r="K4166">
        <v>17</v>
      </c>
      <c r="L4166">
        <v>6.6</v>
      </c>
      <c r="M4166" s="4">
        <v>8</v>
      </c>
      <c r="N4166" t="s">
        <v>1665</v>
      </c>
      <c r="O4166" t="s">
        <v>67</v>
      </c>
      <c r="P4166" s="4">
        <v>160000</v>
      </c>
      <c r="Q4166" s="3">
        <f>AVERAGE(Table1[[#This Row],[critic_score]],Table1[[#This Row],[user_score]])</f>
        <v>7.15</v>
      </c>
      <c r="R4166" s="4">
        <f>Table1[[#This Row],[user_count]]+Table1[[#This Row],[critic_count]]</f>
        <v>25</v>
      </c>
      <c r="S4166" s="2">
        <f>100000*Table1[[#This Row],[review_count]]/Table1[[#This Row],[total sales]]</f>
        <v>15.625</v>
      </c>
      <c r="T4166" s="2">
        <f>Table1[[#This Row],[total sales]]/(2017-Table1[[#This Row],[year_of_release]])</f>
        <v>14545.454545454546</v>
      </c>
      <c r="U4166" s="9">
        <f>Table1[[#This Row],[na_sales]]/(2017-Table1[[#This Row],[year_of_release]])</f>
        <v>11818.181818181818</v>
      </c>
      <c r="V4166" s="6">
        <f>Table1[[#This Row],[eu_sales]]/(2017-Table1[[#This Row],[year_of_release]])</f>
        <v>0</v>
      </c>
      <c r="W4166" s="6">
        <f>Table1[[#This Row],[jp_sales]]/(2017-Table1[[#This Row],[year_of_release]])</f>
        <v>1818.1818181818182</v>
      </c>
      <c r="X4166" s="6">
        <f>Table1[[#This Row],[other_sales]]/(2017-Table1[[#This Row],[year_of_release]])</f>
        <v>909.09090909090912</v>
      </c>
      <c r="Y4166" s="4">
        <v>516818555</v>
      </c>
      <c r="Z4166" s="4">
        <v>437126892</v>
      </c>
      <c r="AA4166" s="4">
        <v>127854000</v>
      </c>
      <c r="AB4166" s="1">
        <f>Table1[[#This Row],[na_sales]]/Table1[[#This Row],[NA population]]</f>
        <v>2.5153895645252134E-4</v>
      </c>
      <c r="AC4166" s="1">
        <f>Table1[[#This Row],[eu_sales]]/Table1[[#This Row],[Eu population]]</f>
        <v>0</v>
      </c>
      <c r="AD4166" s="1">
        <f>Table1[[#This Row],[jp_sales]]/Table1[[#This Row],[Jp population]]</f>
        <v>1.5642842617360426E-4</v>
      </c>
    </row>
    <row r="4167" spans="1:30" x14ac:dyDescent="0.25">
      <c r="A4167" t="s">
        <v>3549</v>
      </c>
      <c r="B4167" t="s">
        <v>18</v>
      </c>
      <c r="C4167">
        <v>2008</v>
      </c>
      <c r="D4167" t="s">
        <v>19</v>
      </c>
      <c r="E4167" t="s">
        <v>100</v>
      </c>
      <c r="F4167" s="4">
        <v>150000</v>
      </c>
      <c r="G4167" s="4">
        <v>0</v>
      </c>
      <c r="H4167" s="4">
        <v>0</v>
      </c>
      <c r="I4167" s="4">
        <v>10000</v>
      </c>
      <c r="J4167">
        <v>4.9000000000000004</v>
      </c>
      <c r="K4167">
        <v>5</v>
      </c>
      <c r="L4167">
        <v>5.8</v>
      </c>
      <c r="M4167" s="4">
        <v>32</v>
      </c>
      <c r="N4167" t="s">
        <v>141</v>
      </c>
      <c r="O4167" t="s">
        <v>21</v>
      </c>
      <c r="P4167" s="4">
        <v>160000</v>
      </c>
      <c r="Q4167" s="3">
        <f>AVERAGE(Table1[[#This Row],[critic_score]],Table1[[#This Row],[user_score]])</f>
        <v>5.35</v>
      </c>
      <c r="R4167" s="4">
        <f>Table1[[#This Row],[user_count]]+Table1[[#This Row],[critic_count]]</f>
        <v>37</v>
      </c>
      <c r="S4167" s="2">
        <f>100000*Table1[[#This Row],[review_count]]/Table1[[#This Row],[total sales]]</f>
        <v>23.125</v>
      </c>
      <c r="T4167" s="2">
        <f>Table1[[#This Row],[total sales]]/(2017-Table1[[#This Row],[year_of_release]])</f>
        <v>17777.777777777777</v>
      </c>
      <c r="U4167" s="9">
        <f>Table1[[#This Row],[na_sales]]/(2017-Table1[[#This Row],[year_of_release]])</f>
        <v>16666.666666666668</v>
      </c>
      <c r="V4167" s="6">
        <f>Table1[[#This Row],[eu_sales]]/(2017-Table1[[#This Row],[year_of_release]])</f>
        <v>0</v>
      </c>
      <c r="W4167" s="6">
        <f>Table1[[#This Row],[jp_sales]]/(2017-Table1[[#This Row],[year_of_release]])</f>
        <v>0</v>
      </c>
      <c r="X4167" s="6">
        <f>Table1[[#This Row],[other_sales]]/(2017-Table1[[#This Row],[year_of_release]])</f>
        <v>1111.1111111111111</v>
      </c>
      <c r="Y4167" s="4">
        <v>528816311</v>
      </c>
      <c r="Z4167" s="4">
        <v>440001482</v>
      </c>
      <c r="AA4167" s="4">
        <v>128063000</v>
      </c>
      <c r="AB4167" s="1">
        <f>Table1[[#This Row],[na_sales]]/Table1[[#This Row],[NA population]]</f>
        <v>2.8365237017055628E-4</v>
      </c>
      <c r="AC4167" s="1">
        <f>Table1[[#This Row],[eu_sales]]/Table1[[#This Row],[Eu population]]</f>
        <v>0</v>
      </c>
      <c r="AD4167" s="1">
        <f>Table1[[#This Row],[jp_sales]]/Table1[[#This Row],[Jp population]]</f>
        <v>0</v>
      </c>
    </row>
    <row r="4168" spans="1:30" x14ac:dyDescent="0.25">
      <c r="A4168" t="s">
        <v>3550</v>
      </c>
      <c r="B4168" t="s">
        <v>69</v>
      </c>
      <c r="C4168">
        <v>2011</v>
      </c>
      <c r="D4168" t="s">
        <v>191</v>
      </c>
      <c r="E4168" t="s">
        <v>171</v>
      </c>
      <c r="F4168" s="4">
        <v>70000</v>
      </c>
      <c r="G4168" s="4">
        <v>50000</v>
      </c>
      <c r="H4168" s="4">
        <v>30000</v>
      </c>
      <c r="I4168" s="4">
        <v>10000</v>
      </c>
      <c r="J4168">
        <v>5.3</v>
      </c>
      <c r="K4168">
        <v>19</v>
      </c>
      <c r="L4168">
        <v>6.1</v>
      </c>
      <c r="M4168" s="4">
        <v>8</v>
      </c>
      <c r="N4168" t="s">
        <v>3551</v>
      </c>
      <c r="O4168" t="s">
        <v>84</v>
      </c>
      <c r="P4168" s="4">
        <v>160000</v>
      </c>
      <c r="Q4168" s="3">
        <f>AVERAGE(Table1[[#This Row],[critic_score]],Table1[[#This Row],[user_score]])</f>
        <v>5.6999999999999993</v>
      </c>
      <c r="R4168" s="4">
        <f>Table1[[#This Row],[user_count]]+Table1[[#This Row],[critic_count]]</f>
        <v>27</v>
      </c>
      <c r="S4168" s="2">
        <f>100000*Table1[[#This Row],[review_count]]/Table1[[#This Row],[total sales]]</f>
        <v>16.875</v>
      </c>
      <c r="T4168" s="2">
        <f>Table1[[#This Row],[total sales]]/(2017-Table1[[#This Row],[year_of_release]])</f>
        <v>26666.666666666668</v>
      </c>
      <c r="U4168" s="9">
        <f>Table1[[#This Row],[na_sales]]/(2017-Table1[[#This Row],[year_of_release]])</f>
        <v>11666.666666666666</v>
      </c>
      <c r="V4168" s="6">
        <f>Table1[[#This Row],[eu_sales]]/(2017-Table1[[#This Row],[year_of_release]])</f>
        <v>8333.3333333333339</v>
      </c>
      <c r="W4168" s="6">
        <f>Table1[[#This Row],[jp_sales]]/(2017-Table1[[#This Row],[year_of_release]])</f>
        <v>5000</v>
      </c>
      <c r="X4168" s="6">
        <f>Table1[[#This Row],[other_sales]]/(2017-Table1[[#This Row],[year_of_release]])</f>
        <v>1666.6666666666667</v>
      </c>
      <c r="Y4168" s="4">
        <v>545961365</v>
      </c>
      <c r="Z4168" s="4">
        <v>440756453</v>
      </c>
      <c r="AA4168" s="4">
        <v>127833000</v>
      </c>
      <c r="AB4168" s="1">
        <f>Table1[[#This Row],[na_sales]]/Table1[[#This Row],[NA population]]</f>
        <v>1.2821420065135927E-4</v>
      </c>
      <c r="AC4168" s="1">
        <f>Table1[[#This Row],[eu_sales]]/Table1[[#This Row],[Eu population]]</f>
        <v>1.1344133400583474E-4</v>
      </c>
      <c r="AD4168" s="1">
        <f>Table1[[#This Row],[jp_sales]]/Table1[[#This Row],[Jp population]]</f>
        <v>2.3468118560934971E-4</v>
      </c>
    </row>
    <row r="4169" spans="1:30" x14ac:dyDescent="0.25">
      <c r="A4169" t="s">
        <v>2399</v>
      </c>
      <c r="B4169" t="s">
        <v>138</v>
      </c>
      <c r="C4169">
        <v>2003</v>
      </c>
      <c r="D4169" t="s">
        <v>23</v>
      </c>
      <c r="E4169" t="s">
        <v>425</v>
      </c>
      <c r="F4169" s="4">
        <v>130000</v>
      </c>
      <c r="G4169" s="4">
        <v>30000</v>
      </c>
      <c r="H4169" s="4">
        <v>0</v>
      </c>
      <c r="I4169" s="4">
        <v>0</v>
      </c>
      <c r="J4169">
        <v>5.9</v>
      </c>
      <c r="K4169">
        <v>5</v>
      </c>
      <c r="L4169">
        <v>7</v>
      </c>
      <c r="M4169" s="4">
        <v>5</v>
      </c>
      <c r="N4169" t="s">
        <v>1915</v>
      </c>
      <c r="O4169" t="s">
        <v>21</v>
      </c>
      <c r="P4169" s="4">
        <v>160000</v>
      </c>
      <c r="Q4169" s="3">
        <f>AVERAGE(Table1[[#This Row],[critic_score]],Table1[[#This Row],[user_score]])</f>
        <v>6.45</v>
      </c>
      <c r="R4169" s="4">
        <f>Table1[[#This Row],[user_count]]+Table1[[#This Row],[critic_count]]</f>
        <v>10</v>
      </c>
      <c r="S4169" s="2">
        <f>100000*Table1[[#This Row],[review_count]]/Table1[[#This Row],[total sales]]</f>
        <v>6.25</v>
      </c>
      <c r="T4169" s="2">
        <f>Table1[[#This Row],[total sales]]/(2017-Table1[[#This Row],[year_of_release]])</f>
        <v>11428.571428571429</v>
      </c>
      <c r="U4169" s="9">
        <f>Table1[[#This Row],[na_sales]]/(2017-Table1[[#This Row],[year_of_release]])</f>
        <v>9285.7142857142862</v>
      </c>
      <c r="V4169" s="6">
        <f>Table1[[#This Row],[eu_sales]]/(2017-Table1[[#This Row],[year_of_release]])</f>
        <v>2142.8571428571427</v>
      </c>
      <c r="W4169" s="6">
        <f>Table1[[#This Row],[jp_sales]]/(2017-Table1[[#This Row],[year_of_release]])</f>
        <v>0</v>
      </c>
      <c r="X4169" s="6">
        <f>Table1[[#This Row],[other_sales]]/(2017-Table1[[#This Row],[year_of_release]])</f>
        <v>0</v>
      </c>
      <c r="Y4169" s="4">
        <v>500125528</v>
      </c>
      <c r="Z4169" s="4">
        <v>432552540</v>
      </c>
      <c r="AA4169" s="4">
        <v>127718000</v>
      </c>
      <c r="AB4169" s="1">
        <f>Table1[[#This Row],[na_sales]]/Table1[[#This Row],[NA population]]</f>
        <v>2.599347418234568E-4</v>
      </c>
      <c r="AC4169" s="1">
        <f>Table1[[#This Row],[eu_sales]]/Table1[[#This Row],[Eu population]]</f>
        <v>6.9355736530873227E-5</v>
      </c>
      <c r="AD4169" s="1">
        <f>Table1[[#This Row],[jp_sales]]/Table1[[#This Row],[Jp population]]</f>
        <v>0</v>
      </c>
    </row>
    <row r="4170" spans="1:30" x14ac:dyDescent="0.25">
      <c r="A4170" t="s">
        <v>3552</v>
      </c>
      <c r="B4170" t="s">
        <v>18</v>
      </c>
      <c r="C4170">
        <v>2008</v>
      </c>
      <c r="D4170" t="s">
        <v>65</v>
      </c>
      <c r="E4170" t="s">
        <v>171</v>
      </c>
      <c r="F4170" s="4">
        <v>120000</v>
      </c>
      <c r="G4170" s="4">
        <v>20000</v>
      </c>
      <c r="H4170" s="4">
        <v>10000</v>
      </c>
      <c r="I4170" s="4">
        <v>10000</v>
      </c>
      <c r="J4170">
        <v>4.9000000000000004</v>
      </c>
      <c r="K4170">
        <v>33</v>
      </c>
      <c r="L4170">
        <v>5.9</v>
      </c>
      <c r="M4170" s="4">
        <v>56</v>
      </c>
      <c r="N4170" t="s">
        <v>2088</v>
      </c>
      <c r="O4170" t="s">
        <v>67</v>
      </c>
      <c r="P4170" s="4">
        <v>160000</v>
      </c>
      <c r="Q4170" s="3">
        <f>AVERAGE(Table1[[#This Row],[critic_score]],Table1[[#This Row],[user_score]])</f>
        <v>5.4</v>
      </c>
      <c r="R4170" s="4">
        <f>Table1[[#This Row],[user_count]]+Table1[[#This Row],[critic_count]]</f>
        <v>89</v>
      </c>
      <c r="S4170" s="2">
        <f>100000*Table1[[#This Row],[review_count]]/Table1[[#This Row],[total sales]]</f>
        <v>55.625</v>
      </c>
      <c r="T4170" s="2">
        <f>Table1[[#This Row],[total sales]]/(2017-Table1[[#This Row],[year_of_release]])</f>
        <v>17777.777777777777</v>
      </c>
      <c r="U4170" s="9">
        <f>Table1[[#This Row],[na_sales]]/(2017-Table1[[#This Row],[year_of_release]])</f>
        <v>13333.333333333334</v>
      </c>
      <c r="V4170" s="6">
        <f>Table1[[#This Row],[eu_sales]]/(2017-Table1[[#This Row],[year_of_release]])</f>
        <v>2222.2222222222222</v>
      </c>
      <c r="W4170" s="6">
        <f>Table1[[#This Row],[jp_sales]]/(2017-Table1[[#This Row],[year_of_release]])</f>
        <v>1111.1111111111111</v>
      </c>
      <c r="X4170" s="6">
        <f>Table1[[#This Row],[other_sales]]/(2017-Table1[[#This Row],[year_of_release]])</f>
        <v>1111.1111111111111</v>
      </c>
      <c r="Y4170" s="4">
        <v>528816311</v>
      </c>
      <c r="Z4170" s="4">
        <v>440001482</v>
      </c>
      <c r="AA4170" s="4">
        <v>128063000</v>
      </c>
      <c r="AB4170" s="1">
        <f>Table1[[#This Row],[na_sales]]/Table1[[#This Row],[NA population]]</f>
        <v>2.2692189613644502E-4</v>
      </c>
      <c r="AC4170" s="1">
        <f>Table1[[#This Row],[eu_sales]]/Table1[[#This Row],[Eu population]]</f>
        <v>4.5454392355887562E-5</v>
      </c>
      <c r="AD4170" s="1">
        <f>Table1[[#This Row],[jp_sales]]/Table1[[#This Row],[Jp population]]</f>
        <v>7.8086566767918917E-5</v>
      </c>
    </row>
    <row r="4171" spans="1:30" x14ac:dyDescent="0.25">
      <c r="A4171" t="s">
        <v>3325</v>
      </c>
      <c r="B4171" t="s">
        <v>34</v>
      </c>
      <c r="C4171">
        <v>2010</v>
      </c>
      <c r="D4171" t="s">
        <v>73</v>
      </c>
      <c r="E4171" t="s">
        <v>55</v>
      </c>
      <c r="F4171" s="4">
        <v>120000</v>
      </c>
      <c r="G4171" s="4">
        <v>30000</v>
      </c>
      <c r="H4171" s="4">
        <v>0</v>
      </c>
      <c r="I4171" s="4">
        <v>10000</v>
      </c>
      <c r="J4171">
        <v>7</v>
      </c>
      <c r="K4171">
        <v>26</v>
      </c>
      <c r="L4171">
        <v>6.4</v>
      </c>
      <c r="M4171" s="4">
        <v>31</v>
      </c>
      <c r="N4171" t="s">
        <v>1753</v>
      </c>
      <c r="O4171" t="s">
        <v>67</v>
      </c>
      <c r="P4171" s="4">
        <v>160000</v>
      </c>
      <c r="Q4171" s="3">
        <f>AVERAGE(Table1[[#This Row],[critic_score]],Table1[[#This Row],[user_score]])</f>
        <v>6.7</v>
      </c>
      <c r="R4171" s="4">
        <f>Table1[[#This Row],[user_count]]+Table1[[#This Row],[critic_count]]</f>
        <v>57</v>
      </c>
      <c r="S4171" s="2">
        <f>100000*Table1[[#This Row],[review_count]]/Table1[[#This Row],[total sales]]</f>
        <v>35.625</v>
      </c>
      <c r="T4171" s="2">
        <f>Table1[[#This Row],[total sales]]/(2017-Table1[[#This Row],[year_of_release]])</f>
        <v>22857.142857142859</v>
      </c>
      <c r="U4171" s="9">
        <f>Table1[[#This Row],[na_sales]]/(2017-Table1[[#This Row],[year_of_release]])</f>
        <v>17142.857142857141</v>
      </c>
      <c r="V4171" s="6">
        <f>Table1[[#This Row],[eu_sales]]/(2017-Table1[[#This Row],[year_of_release]])</f>
        <v>4285.7142857142853</v>
      </c>
      <c r="W4171" s="6">
        <f>Table1[[#This Row],[jp_sales]]/(2017-Table1[[#This Row],[year_of_release]])</f>
        <v>0</v>
      </c>
      <c r="X4171" s="6">
        <f>Table1[[#This Row],[other_sales]]/(2017-Table1[[#This Row],[year_of_release]])</f>
        <v>1428.5714285714287</v>
      </c>
      <c r="Y4171" s="4">
        <v>540520772</v>
      </c>
      <c r="Z4171" s="4">
        <v>441654761</v>
      </c>
      <c r="AA4171" s="4">
        <v>128070000</v>
      </c>
      <c r="AB4171" s="1">
        <f>Table1[[#This Row],[na_sales]]/Table1[[#This Row],[NA population]]</f>
        <v>2.2200811923653511E-4</v>
      </c>
      <c r="AC4171" s="1">
        <f>Table1[[#This Row],[eu_sales]]/Table1[[#This Row],[Eu population]]</f>
        <v>6.7926359340208725E-5</v>
      </c>
      <c r="AD4171" s="1">
        <f>Table1[[#This Row],[jp_sales]]/Table1[[#This Row],[Jp population]]</f>
        <v>0</v>
      </c>
    </row>
    <row r="4172" spans="1:30" x14ac:dyDescent="0.25">
      <c r="A4172" t="s">
        <v>3553</v>
      </c>
      <c r="B4172" t="s">
        <v>26</v>
      </c>
      <c r="C4172">
        <v>2011</v>
      </c>
      <c r="D4172" t="s">
        <v>40</v>
      </c>
      <c r="E4172" t="s">
        <v>403</v>
      </c>
      <c r="F4172" s="4">
        <v>90000</v>
      </c>
      <c r="G4172" s="4">
        <v>50000</v>
      </c>
      <c r="H4172" s="4">
        <v>0</v>
      </c>
      <c r="I4172" s="4">
        <v>20000</v>
      </c>
      <c r="J4172">
        <v>7.6</v>
      </c>
      <c r="K4172">
        <v>43</v>
      </c>
      <c r="L4172">
        <v>8.1999999999999993</v>
      </c>
      <c r="M4172" s="4">
        <v>29</v>
      </c>
      <c r="N4172" t="s">
        <v>3554</v>
      </c>
      <c r="O4172" t="s">
        <v>67</v>
      </c>
      <c r="P4172" s="4">
        <v>160000</v>
      </c>
      <c r="Q4172" s="3">
        <f>AVERAGE(Table1[[#This Row],[critic_score]],Table1[[#This Row],[user_score]])</f>
        <v>7.8999999999999995</v>
      </c>
      <c r="R4172" s="4">
        <f>Table1[[#This Row],[user_count]]+Table1[[#This Row],[critic_count]]</f>
        <v>72</v>
      </c>
      <c r="S4172" s="2">
        <f>100000*Table1[[#This Row],[review_count]]/Table1[[#This Row],[total sales]]</f>
        <v>45</v>
      </c>
      <c r="T4172" s="2">
        <f>Table1[[#This Row],[total sales]]/(2017-Table1[[#This Row],[year_of_release]])</f>
        <v>26666.666666666668</v>
      </c>
      <c r="U4172" s="9">
        <f>Table1[[#This Row],[na_sales]]/(2017-Table1[[#This Row],[year_of_release]])</f>
        <v>15000</v>
      </c>
      <c r="V4172" s="6">
        <f>Table1[[#This Row],[eu_sales]]/(2017-Table1[[#This Row],[year_of_release]])</f>
        <v>8333.3333333333339</v>
      </c>
      <c r="W4172" s="6">
        <f>Table1[[#This Row],[jp_sales]]/(2017-Table1[[#This Row],[year_of_release]])</f>
        <v>0</v>
      </c>
      <c r="X4172" s="6">
        <f>Table1[[#This Row],[other_sales]]/(2017-Table1[[#This Row],[year_of_release]])</f>
        <v>3333.3333333333335</v>
      </c>
      <c r="Y4172" s="4">
        <v>545961365</v>
      </c>
      <c r="Z4172" s="4">
        <v>440756453</v>
      </c>
      <c r="AA4172" s="4">
        <v>127833000</v>
      </c>
      <c r="AB4172" s="1">
        <f>Table1[[#This Row],[na_sales]]/Table1[[#This Row],[NA population]]</f>
        <v>1.6484682940889049E-4</v>
      </c>
      <c r="AC4172" s="1">
        <f>Table1[[#This Row],[eu_sales]]/Table1[[#This Row],[Eu population]]</f>
        <v>1.1344133400583474E-4</v>
      </c>
      <c r="AD4172" s="1">
        <f>Table1[[#This Row],[jp_sales]]/Table1[[#This Row],[Jp population]]</f>
        <v>0</v>
      </c>
    </row>
    <row r="4173" spans="1:30" x14ac:dyDescent="0.25">
      <c r="A4173" t="s">
        <v>2915</v>
      </c>
      <c r="B4173" t="s">
        <v>34</v>
      </c>
      <c r="C4173">
        <v>2011</v>
      </c>
      <c r="D4173" t="s">
        <v>40</v>
      </c>
      <c r="E4173" t="s">
        <v>2014</v>
      </c>
      <c r="F4173" s="4">
        <v>70000</v>
      </c>
      <c r="G4173" s="4">
        <v>50000</v>
      </c>
      <c r="H4173" s="4">
        <v>30000</v>
      </c>
      <c r="I4173" s="4">
        <v>10000</v>
      </c>
      <c r="J4173">
        <v>7.5</v>
      </c>
      <c r="K4173">
        <v>44</v>
      </c>
      <c r="L4173">
        <v>7</v>
      </c>
      <c r="M4173" s="4">
        <v>47</v>
      </c>
      <c r="N4173" t="s">
        <v>2014</v>
      </c>
      <c r="O4173" t="s">
        <v>67</v>
      </c>
      <c r="P4173" s="4">
        <v>160000</v>
      </c>
      <c r="Q4173" s="3">
        <f>AVERAGE(Table1[[#This Row],[critic_score]],Table1[[#This Row],[user_score]])</f>
        <v>7.25</v>
      </c>
      <c r="R4173" s="4">
        <f>Table1[[#This Row],[user_count]]+Table1[[#This Row],[critic_count]]</f>
        <v>91</v>
      </c>
      <c r="S4173" s="2">
        <f>100000*Table1[[#This Row],[review_count]]/Table1[[#This Row],[total sales]]</f>
        <v>56.875</v>
      </c>
      <c r="T4173" s="2">
        <f>Table1[[#This Row],[total sales]]/(2017-Table1[[#This Row],[year_of_release]])</f>
        <v>26666.666666666668</v>
      </c>
      <c r="U4173" s="9">
        <f>Table1[[#This Row],[na_sales]]/(2017-Table1[[#This Row],[year_of_release]])</f>
        <v>11666.666666666666</v>
      </c>
      <c r="V4173" s="6">
        <f>Table1[[#This Row],[eu_sales]]/(2017-Table1[[#This Row],[year_of_release]])</f>
        <v>8333.3333333333339</v>
      </c>
      <c r="W4173" s="6">
        <f>Table1[[#This Row],[jp_sales]]/(2017-Table1[[#This Row],[year_of_release]])</f>
        <v>5000</v>
      </c>
      <c r="X4173" s="6">
        <f>Table1[[#This Row],[other_sales]]/(2017-Table1[[#This Row],[year_of_release]])</f>
        <v>1666.6666666666667</v>
      </c>
      <c r="Y4173" s="4">
        <v>545961365</v>
      </c>
      <c r="Z4173" s="4">
        <v>440756453</v>
      </c>
      <c r="AA4173" s="4">
        <v>127833000</v>
      </c>
      <c r="AB4173" s="1">
        <f>Table1[[#This Row],[na_sales]]/Table1[[#This Row],[NA population]]</f>
        <v>1.2821420065135927E-4</v>
      </c>
      <c r="AC4173" s="1">
        <f>Table1[[#This Row],[eu_sales]]/Table1[[#This Row],[Eu population]]</f>
        <v>1.1344133400583474E-4</v>
      </c>
      <c r="AD4173" s="1">
        <f>Table1[[#This Row],[jp_sales]]/Table1[[#This Row],[Jp population]]</f>
        <v>2.3468118560934971E-4</v>
      </c>
    </row>
    <row r="4174" spans="1:30" x14ac:dyDescent="0.25">
      <c r="A4174" t="s">
        <v>3555</v>
      </c>
      <c r="B4174" t="s">
        <v>26</v>
      </c>
      <c r="C4174">
        <v>2005</v>
      </c>
      <c r="D4174" t="s">
        <v>19</v>
      </c>
      <c r="E4174" t="s">
        <v>20</v>
      </c>
      <c r="F4174" s="4">
        <v>110000</v>
      </c>
      <c r="G4174" s="4">
        <v>0</v>
      </c>
      <c r="H4174" s="4">
        <v>40000</v>
      </c>
      <c r="I4174" s="4">
        <v>10000</v>
      </c>
      <c r="J4174">
        <v>6.6</v>
      </c>
      <c r="K4174">
        <v>32</v>
      </c>
      <c r="L4174">
        <v>7.7</v>
      </c>
      <c r="M4174" s="4">
        <v>11</v>
      </c>
      <c r="N4174" t="s">
        <v>3513</v>
      </c>
      <c r="O4174" t="s">
        <v>21</v>
      </c>
      <c r="P4174" s="4">
        <v>160000</v>
      </c>
      <c r="Q4174" s="3">
        <f>AVERAGE(Table1[[#This Row],[critic_score]],Table1[[#This Row],[user_score]])</f>
        <v>7.15</v>
      </c>
      <c r="R4174" s="4">
        <f>Table1[[#This Row],[user_count]]+Table1[[#This Row],[critic_count]]</f>
        <v>43</v>
      </c>
      <c r="S4174" s="2">
        <f>100000*Table1[[#This Row],[review_count]]/Table1[[#This Row],[total sales]]</f>
        <v>26.875</v>
      </c>
      <c r="T4174" s="2">
        <f>Table1[[#This Row],[total sales]]/(2017-Table1[[#This Row],[year_of_release]])</f>
        <v>13333.333333333334</v>
      </c>
      <c r="U4174" s="9">
        <f>Table1[[#This Row],[na_sales]]/(2017-Table1[[#This Row],[year_of_release]])</f>
        <v>9166.6666666666661</v>
      </c>
      <c r="V4174" s="6">
        <f>Table1[[#This Row],[eu_sales]]/(2017-Table1[[#This Row],[year_of_release]])</f>
        <v>0</v>
      </c>
      <c r="W4174" s="6">
        <f>Table1[[#This Row],[jp_sales]]/(2017-Table1[[#This Row],[year_of_release]])</f>
        <v>3333.3333333333335</v>
      </c>
      <c r="X4174" s="6">
        <f>Table1[[#This Row],[other_sales]]/(2017-Table1[[#This Row],[year_of_release]])</f>
        <v>833.33333333333337</v>
      </c>
      <c r="Y4174" s="4">
        <v>511054143</v>
      </c>
      <c r="Z4174" s="4">
        <v>435713800</v>
      </c>
      <c r="AA4174" s="4">
        <v>127773000</v>
      </c>
      <c r="AB4174" s="1">
        <f>Table1[[#This Row],[na_sales]]/Table1[[#This Row],[NA population]]</f>
        <v>2.152413819684072E-4</v>
      </c>
      <c r="AC4174" s="1">
        <f>Table1[[#This Row],[eu_sales]]/Table1[[#This Row],[Eu population]]</f>
        <v>0</v>
      </c>
      <c r="AD4174" s="1">
        <f>Table1[[#This Row],[jp_sales]]/Table1[[#This Row],[Jp population]]</f>
        <v>3.1305518380252481E-4</v>
      </c>
    </row>
    <row r="4175" spans="1:30" x14ac:dyDescent="0.25">
      <c r="A4175" t="s">
        <v>3081</v>
      </c>
      <c r="B4175" t="s">
        <v>103</v>
      </c>
      <c r="C4175">
        <v>2005</v>
      </c>
      <c r="D4175" t="s">
        <v>54</v>
      </c>
      <c r="E4175" t="s">
        <v>100</v>
      </c>
      <c r="F4175" s="4">
        <v>120000</v>
      </c>
      <c r="G4175" s="4">
        <v>30000</v>
      </c>
      <c r="H4175" s="4">
        <v>0</v>
      </c>
      <c r="I4175" s="4">
        <v>10000</v>
      </c>
      <c r="J4175">
        <v>8.3000000000000007</v>
      </c>
      <c r="K4175">
        <v>54</v>
      </c>
      <c r="L4175">
        <v>8.9</v>
      </c>
      <c r="M4175" s="4">
        <v>35</v>
      </c>
      <c r="N4175" t="s">
        <v>1341</v>
      </c>
      <c r="O4175" t="s">
        <v>43</v>
      </c>
      <c r="P4175" s="4">
        <v>160000</v>
      </c>
      <c r="Q4175" s="3">
        <f>AVERAGE(Table1[[#This Row],[critic_score]],Table1[[#This Row],[user_score]])</f>
        <v>8.6000000000000014</v>
      </c>
      <c r="R4175" s="4">
        <f>Table1[[#This Row],[user_count]]+Table1[[#This Row],[critic_count]]</f>
        <v>89</v>
      </c>
      <c r="S4175" s="2">
        <f>100000*Table1[[#This Row],[review_count]]/Table1[[#This Row],[total sales]]</f>
        <v>55.625</v>
      </c>
      <c r="T4175" s="2">
        <f>Table1[[#This Row],[total sales]]/(2017-Table1[[#This Row],[year_of_release]])</f>
        <v>13333.333333333334</v>
      </c>
      <c r="U4175" s="9">
        <f>Table1[[#This Row],[na_sales]]/(2017-Table1[[#This Row],[year_of_release]])</f>
        <v>10000</v>
      </c>
      <c r="V4175" s="6">
        <f>Table1[[#This Row],[eu_sales]]/(2017-Table1[[#This Row],[year_of_release]])</f>
        <v>2500</v>
      </c>
      <c r="W4175" s="6">
        <f>Table1[[#This Row],[jp_sales]]/(2017-Table1[[#This Row],[year_of_release]])</f>
        <v>0</v>
      </c>
      <c r="X4175" s="6">
        <f>Table1[[#This Row],[other_sales]]/(2017-Table1[[#This Row],[year_of_release]])</f>
        <v>833.33333333333337</v>
      </c>
      <c r="Y4175" s="4">
        <v>511054143</v>
      </c>
      <c r="Z4175" s="4">
        <v>435713800</v>
      </c>
      <c r="AA4175" s="4">
        <v>127773000</v>
      </c>
      <c r="AB4175" s="1">
        <f>Table1[[#This Row],[na_sales]]/Table1[[#This Row],[NA population]]</f>
        <v>2.3480878032917151E-4</v>
      </c>
      <c r="AC4175" s="1">
        <f>Table1[[#This Row],[eu_sales]]/Table1[[#This Row],[Eu population]]</f>
        <v>6.8852535770039876E-5</v>
      </c>
      <c r="AD4175" s="1">
        <f>Table1[[#This Row],[jp_sales]]/Table1[[#This Row],[Jp population]]</f>
        <v>0</v>
      </c>
    </row>
    <row r="4176" spans="1:30" x14ac:dyDescent="0.25">
      <c r="A4176" t="s">
        <v>2346</v>
      </c>
      <c r="B4176" t="s">
        <v>34</v>
      </c>
      <c r="C4176">
        <v>2007</v>
      </c>
      <c r="D4176" t="s">
        <v>225</v>
      </c>
      <c r="E4176" t="s">
        <v>183</v>
      </c>
      <c r="F4176" s="4">
        <v>130000</v>
      </c>
      <c r="G4176" s="4">
        <v>20000</v>
      </c>
      <c r="H4176" s="4">
        <v>0</v>
      </c>
      <c r="I4176" s="4">
        <v>10000</v>
      </c>
      <c r="J4176">
        <v>7.3</v>
      </c>
      <c r="K4176">
        <v>24</v>
      </c>
      <c r="L4176">
        <v>2.8</v>
      </c>
      <c r="M4176" s="4">
        <v>34</v>
      </c>
      <c r="N4176" t="s">
        <v>582</v>
      </c>
      <c r="O4176" t="s">
        <v>84</v>
      </c>
      <c r="P4176" s="4">
        <v>160000</v>
      </c>
      <c r="Q4176" s="3">
        <f>AVERAGE(Table1[[#This Row],[critic_score]],Table1[[#This Row],[user_score]])</f>
        <v>5.05</v>
      </c>
      <c r="R4176" s="4">
        <f>Table1[[#This Row],[user_count]]+Table1[[#This Row],[critic_count]]</f>
        <v>58</v>
      </c>
      <c r="S4176" s="2">
        <f>100000*Table1[[#This Row],[review_count]]/Table1[[#This Row],[total sales]]</f>
        <v>36.25</v>
      </c>
      <c r="T4176" s="2">
        <f>Table1[[#This Row],[total sales]]/(2017-Table1[[#This Row],[year_of_release]])</f>
        <v>16000</v>
      </c>
      <c r="U4176" s="9">
        <f>Table1[[#This Row],[na_sales]]/(2017-Table1[[#This Row],[year_of_release]])</f>
        <v>13000</v>
      </c>
      <c r="V4176" s="6">
        <f>Table1[[#This Row],[eu_sales]]/(2017-Table1[[#This Row],[year_of_release]])</f>
        <v>2000</v>
      </c>
      <c r="W4176" s="6">
        <f>Table1[[#This Row],[jp_sales]]/(2017-Table1[[#This Row],[year_of_release]])</f>
        <v>0</v>
      </c>
      <c r="X4176" s="6">
        <f>Table1[[#This Row],[other_sales]]/(2017-Table1[[#This Row],[year_of_release]])</f>
        <v>1000</v>
      </c>
      <c r="Y4176" s="4">
        <v>522751172</v>
      </c>
      <c r="Z4176" s="4">
        <v>438594184</v>
      </c>
      <c r="AA4176" s="4">
        <v>128001000</v>
      </c>
      <c r="AB4176" s="1">
        <f>Table1[[#This Row],[na_sales]]/Table1[[#This Row],[NA population]]</f>
        <v>2.4868428224203003E-4</v>
      </c>
      <c r="AC4176" s="1">
        <f>Table1[[#This Row],[eu_sales]]/Table1[[#This Row],[Eu population]]</f>
        <v>4.560023987914988E-5</v>
      </c>
      <c r="AD4176" s="1">
        <f>Table1[[#This Row],[jp_sales]]/Table1[[#This Row],[Jp population]]</f>
        <v>0</v>
      </c>
    </row>
    <row r="4177" spans="1:30" x14ac:dyDescent="0.25">
      <c r="A4177" t="s">
        <v>3556</v>
      </c>
      <c r="B4177" t="s">
        <v>45</v>
      </c>
      <c r="C4177">
        <v>2003</v>
      </c>
      <c r="D4177" t="s">
        <v>40</v>
      </c>
      <c r="E4177" t="s">
        <v>83</v>
      </c>
      <c r="F4177" s="4">
        <v>80000</v>
      </c>
      <c r="G4177" s="4">
        <v>60000</v>
      </c>
      <c r="H4177" s="4">
        <v>0</v>
      </c>
      <c r="I4177" s="4">
        <v>20000</v>
      </c>
      <c r="J4177">
        <v>8.1</v>
      </c>
      <c r="K4177">
        <v>40</v>
      </c>
      <c r="L4177">
        <v>9.1999999999999993</v>
      </c>
      <c r="M4177" s="4">
        <v>100</v>
      </c>
      <c r="N4177" t="s">
        <v>2582</v>
      </c>
      <c r="O4177" t="s">
        <v>43</v>
      </c>
      <c r="P4177" s="4">
        <v>160000</v>
      </c>
      <c r="Q4177" s="3">
        <f>AVERAGE(Table1[[#This Row],[critic_score]],Table1[[#This Row],[user_score]])</f>
        <v>8.6499999999999986</v>
      </c>
      <c r="R4177" s="4">
        <f>Table1[[#This Row],[user_count]]+Table1[[#This Row],[critic_count]]</f>
        <v>140</v>
      </c>
      <c r="S4177" s="2">
        <f>100000*Table1[[#This Row],[review_count]]/Table1[[#This Row],[total sales]]</f>
        <v>87.5</v>
      </c>
      <c r="T4177" s="2">
        <f>Table1[[#This Row],[total sales]]/(2017-Table1[[#This Row],[year_of_release]])</f>
        <v>11428.571428571429</v>
      </c>
      <c r="U4177" s="9">
        <f>Table1[[#This Row],[na_sales]]/(2017-Table1[[#This Row],[year_of_release]])</f>
        <v>5714.2857142857147</v>
      </c>
      <c r="V4177" s="6">
        <f>Table1[[#This Row],[eu_sales]]/(2017-Table1[[#This Row],[year_of_release]])</f>
        <v>4285.7142857142853</v>
      </c>
      <c r="W4177" s="6">
        <f>Table1[[#This Row],[jp_sales]]/(2017-Table1[[#This Row],[year_of_release]])</f>
        <v>0</v>
      </c>
      <c r="X4177" s="6">
        <f>Table1[[#This Row],[other_sales]]/(2017-Table1[[#This Row],[year_of_release]])</f>
        <v>1428.5714285714287</v>
      </c>
      <c r="Y4177" s="4">
        <v>500125528</v>
      </c>
      <c r="Z4177" s="4">
        <v>432552540</v>
      </c>
      <c r="AA4177" s="4">
        <v>127718000</v>
      </c>
      <c r="AB4177" s="1">
        <f>Table1[[#This Row],[na_sales]]/Table1[[#This Row],[NA population]]</f>
        <v>1.5995984112212723E-4</v>
      </c>
      <c r="AC4177" s="1">
        <f>Table1[[#This Row],[eu_sales]]/Table1[[#This Row],[Eu population]]</f>
        <v>1.3871147306174645E-4</v>
      </c>
      <c r="AD4177" s="1">
        <f>Table1[[#This Row],[jp_sales]]/Table1[[#This Row],[Jp population]]</f>
        <v>0</v>
      </c>
    </row>
    <row r="4178" spans="1:30" x14ac:dyDescent="0.25">
      <c r="A4178" t="s">
        <v>2751</v>
      </c>
      <c r="B4178" t="s">
        <v>200</v>
      </c>
      <c r="C4178">
        <v>2014</v>
      </c>
      <c r="D4178" t="s">
        <v>40</v>
      </c>
      <c r="E4178" t="s">
        <v>176</v>
      </c>
      <c r="F4178" s="4">
        <v>80000</v>
      </c>
      <c r="G4178" s="4">
        <v>70000</v>
      </c>
      <c r="H4178" s="4">
        <v>0</v>
      </c>
      <c r="I4178" s="4">
        <v>10000</v>
      </c>
      <c r="J4178">
        <v>5.0999999999999996</v>
      </c>
      <c r="K4178">
        <v>17</v>
      </c>
      <c r="L4178">
        <v>7</v>
      </c>
      <c r="M4178" s="4">
        <v>130</v>
      </c>
      <c r="N4178" t="s">
        <v>2612</v>
      </c>
      <c r="O4178" t="s">
        <v>43</v>
      </c>
      <c r="P4178" s="4">
        <v>160000</v>
      </c>
      <c r="Q4178" s="3">
        <f>AVERAGE(Table1[[#This Row],[critic_score]],Table1[[#This Row],[user_score]])</f>
        <v>6.05</v>
      </c>
      <c r="R4178" s="4">
        <f>Table1[[#This Row],[user_count]]+Table1[[#This Row],[critic_count]]</f>
        <v>147</v>
      </c>
      <c r="S4178" s="2">
        <f>100000*Table1[[#This Row],[review_count]]/Table1[[#This Row],[total sales]]</f>
        <v>91.875</v>
      </c>
      <c r="T4178" s="2">
        <f>Table1[[#This Row],[total sales]]/(2017-Table1[[#This Row],[year_of_release]])</f>
        <v>53333.333333333336</v>
      </c>
      <c r="U4178" s="9">
        <f>Table1[[#This Row],[na_sales]]/(2017-Table1[[#This Row],[year_of_release]])</f>
        <v>26666.666666666668</v>
      </c>
      <c r="V4178" s="6">
        <f>Table1[[#This Row],[eu_sales]]/(2017-Table1[[#This Row],[year_of_release]])</f>
        <v>23333.333333333332</v>
      </c>
      <c r="W4178" s="6">
        <f>Table1[[#This Row],[jp_sales]]/(2017-Table1[[#This Row],[year_of_release]])</f>
        <v>0</v>
      </c>
      <c r="X4178" s="6">
        <f>Table1[[#This Row],[other_sales]]/(2017-Table1[[#This Row],[year_of_release]])</f>
        <v>3333.3333333333335</v>
      </c>
      <c r="Y4178" s="4">
        <v>562338430</v>
      </c>
      <c r="Z4178" s="4">
        <v>443580712</v>
      </c>
      <c r="AA4178" s="4">
        <v>127276000</v>
      </c>
      <c r="AB4178" s="1">
        <f>Table1[[#This Row],[na_sales]]/Table1[[#This Row],[NA population]]</f>
        <v>1.4226308523854577E-4</v>
      </c>
      <c r="AC4178" s="1">
        <f>Table1[[#This Row],[eu_sales]]/Table1[[#This Row],[Eu population]]</f>
        <v>1.5780668118860859E-4</v>
      </c>
      <c r="AD4178" s="1">
        <f>Table1[[#This Row],[jp_sales]]/Table1[[#This Row],[Jp population]]</f>
        <v>0</v>
      </c>
    </row>
    <row r="4179" spans="1:30" x14ac:dyDescent="0.25">
      <c r="A4179" t="s">
        <v>3557</v>
      </c>
      <c r="B4179" t="s">
        <v>45</v>
      </c>
      <c r="C4179">
        <v>2002</v>
      </c>
      <c r="D4179" t="s">
        <v>191</v>
      </c>
      <c r="E4179" t="s">
        <v>538</v>
      </c>
      <c r="F4179" s="4">
        <v>80000</v>
      </c>
      <c r="G4179" s="4">
        <v>60000</v>
      </c>
      <c r="H4179" s="4">
        <v>0</v>
      </c>
      <c r="I4179" s="4">
        <v>20000</v>
      </c>
      <c r="J4179">
        <v>6.8</v>
      </c>
      <c r="K4179">
        <v>24</v>
      </c>
      <c r="L4179">
        <v>7.6</v>
      </c>
      <c r="M4179" s="4">
        <v>8</v>
      </c>
      <c r="N4179" t="s">
        <v>1041</v>
      </c>
      <c r="O4179" t="s">
        <v>43</v>
      </c>
      <c r="P4179" s="4">
        <v>160000</v>
      </c>
      <c r="Q4179" s="3">
        <f>AVERAGE(Table1[[#This Row],[critic_score]],Table1[[#This Row],[user_score]])</f>
        <v>7.1999999999999993</v>
      </c>
      <c r="R4179" s="4">
        <f>Table1[[#This Row],[user_count]]+Table1[[#This Row],[critic_count]]</f>
        <v>32</v>
      </c>
      <c r="S4179" s="2">
        <f>100000*Table1[[#This Row],[review_count]]/Table1[[#This Row],[total sales]]</f>
        <v>20</v>
      </c>
      <c r="T4179" s="2">
        <f>Table1[[#This Row],[total sales]]/(2017-Table1[[#This Row],[year_of_release]])</f>
        <v>10666.666666666666</v>
      </c>
      <c r="U4179" s="9">
        <f>Table1[[#This Row],[na_sales]]/(2017-Table1[[#This Row],[year_of_release]])</f>
        <v>5333.333333333333</v>
      </c>
      <c r="V4179" s="6">
        <f>Table1[[#This Row],[eu_sales]]/(2017-Table1[[#This Row],[year_of_release]])</f>
        <v>4000</v>
      </c>
      <c r="W4179" s="6">
        <f>Table1[[#This Row],[jp_sales]]/(2017-Table1[[#This Row],[year_of_release]])</f>
        <v>0</v>
      </c>
      <c r="X4179" s="6">
        <f>Table1[[#This Row],[other_sales]]/(2017-Table1[[#This Row],[year_of_release]])</f>
        <v>1333.3333333333333</v>
      </c>
      <c r="Y4179" s="4">
        <v>495013192</v>
      </c>
      <c r="Z4179" s="4">
        <v>431019772</v>
      </c>
      <c r="AA4179" s="4">
        <v>127445000</v>
      </c>
      <c r="AB4179" s="1">
        <f>Table1[[#This Row],[na_sales]]/Table1[[#This Row],[NA population]]</f>
        <v>1.6161185457861494E-4</v>
      </c>
      <c r="AC4179" s="1">
        <f>Table1[[#This Row],[eu_sales]]/Table1[[#This Row],[Eu population]]</f>
        <v>1.3920475091337573E-4</v>
      </c>
      <c r="AD4179" s="1">
        <f>Table1[[#This Row],[jp_sales]]/Table1[[#This Row],[Jp population]]</f>
        <v>0</v>
      </c>
    </row>
    <row r="4180" spans="1:30" x14ac:dyDescent="0.25">
      <c r="A4180" t="s">
        <v>641</v>
      </c>
      <c r="B4180" t="s">
        <v>103</v>
      </c>
      <c r="C4180">
        <v>2003</v>
      </c>
      <c r="D4180" t="s">
        <v>40</v>
      </c>
      <c r="E4180" t="s">
        <v>642</v>
      </c>
      <c r="F4180" s="4">
        <v>120000</v>
      </c>
      <c r="G4180" s="4">
        <v>30000</v>
      </c>
      <c r="H4180" s="4">
        <v>0</v>
      </c>
      <c r="I4180" s="4">
        <v>10000</v>
      </c>
      <c r="J4180">
        <v>7.5</v>
      </c>
      <c r="K4180">
        <v>18</v>
      </c>
      <c r="L4180">
        <v>8.8000000000000007</v>
      </c>
      <c r="M4180" s="4">
        <v>18</v>
      </c>
      <c r="N4180" t="s">
        <v>643</v>
      </c>
      <c r="O4180" t="s">
        <v>67</v>
      </c>
      <c r="P4180" s="4">
        <v>160000</v>
      </c>
      <c r="Q4180" s="3">
        <f>AVERAGE(Table1[[#This Row],[critic_score]],Table1[[#This Row],[user_score]])</f>
        <v>8.15</v>
      </c>
      <c r="R4180" s="4">
        <f>Table1[[#This Row],[user_count]]+Table1[[#This Row],[critic_count]]</f>
        <v>36</v>
      </c>
      <c r="S4180" s="2">
        <f>100000*Table1[[#This Row],[review_count]]/Table1[[#This Row],[total sales]]</f>
        <v>22.5</v>
      </c>
      <c r="T4180" s="2">
        <f>Table1[[#This Row],[total sales]]/(2017-Table1[[#This Row],[year_of_release]])</f>
        <v>11428.571428571429</v>
      </c>
      <c r="U4180" s="9">
        <f>Table1[[#This Row],[na_sales]]/(2017-Table1[[#This Row],[year_of_release]])</f>
        <v>8571.4285714285706</v>
      </c>
      <c r="V4180" s="6">
        <f>Table1[[#This Row],[eu_sales]]/(2017-Table1[[#This Row],[year_of_release]])</f>
        <v>2142.8571428571427</v>
      </c>
      <c r="W4180" s="6">
        <f>Table1[[#This Row],[jp_sales]]/(2017-Table1[[#This Row],[year_of_release]])</f>
        <v>0</v>
      </c>
      <c r="X4180" s="6">
        <f>Table1[[#This Row],[other_sales]]/(2017-Table1[[#This Row],[year_of_release]])</f>
        <v>714.28571428571433</v>
      </c>
      <c r="Y4180" s="4">
        <v>500125528</v>
      </c>
      <c r="Z4180" s="4">
        <v>432552540</v>
      </c>
      <c r="AA4180" s="4">
        <v>127718000</v>
      </c>
      <c r="AB4180" s="1">
        <f>Table1[[#This Row],[na_sales]]/Table1[[#This Row],[NA population]]</f>
        <v>2.3993976168319085E-4</v>
      </c>
      <c r="AC4180" s="1">
        <f>Table1[[#This Row],[eu_sales]]/Table1[[#This Row],[Eu population]]</f>
        <v>6.9355736530873227E-5</v>
      </c>
      <c r="AD4180" s="1">
        <f>Table1[[#This Row],[jp_sales]]/Table1[[#This Row],[Jp population]]</f>
        <v>0</v>
      </c>
    </row>
    <row r="4181" spans="1:30" x14ac:dyDescent="0.25">
      <c r="A4181" t="s">
        <v>3558</v>
      </c>
      <c r="B4181" t="s">
        <v>45</v>
      </c>
      <c r="C4181">
        <v>2003</v>
      </c>
      <c r="D4181" t="s">
        <v>19</v>
      </c>
      <c r="E4181" t="s">
        <v>55</v>
      </c>
      <c r="F4181" s="4">
        <v>80000</v>
      </c>
      <c r="G4181" s="4">
        <v>60000</v>
      </c>
      <c r="H4181" s="4">
        <v>0</v>
      </c>
      <c r="I4181" s="4">
        <v>20000</v>
      </c>
      <c r="J4181">
        <v>8.3000000000000007</v>
      </c>
      <c r="K4181">
        <v>23</v>
      </c>
      <c r="L4181">
        <v>9</v>
      </c>
      <c r="M4181" s="4">
        <v>12</v>
      </c>
      <c r="N4181" t="s">
        <v>815</v>
      </c>
      <c r="O4181" t="s">
        <v>21</v>
      </c>
      <c r="P4181" s="4">
        <v>160000</v>
      </c>
      <c r="Q4181" s="3">
        <f>AVERAGE(Table1[[#This Row],[critic_score]],Table1[[#This Row],[user_score]])</f>
        <v>8.65</v>
      </c>
      <c r="R4181" s="4">
        <f>Table1[[#This Row],[user_count]]+Table1[[#This Row],[critic_count]]</f>
        <v>35</v>
      </c>
      <c r="S4181" s="2">
        <f>100000*Table1[[#This Row],[review_count]]/Table1[[#This Row],[total sales]]</f>
        <v>21.875</v>
      </c>
      <c r="T4181" s="2">
        <f>Table1[[#This Row],[total sales]]/(2017-Table1[[#This Row],[year_of_release]])</f>
        <v>11428.571428571429</v>
      </c>
      <c r="U4181" s="9">
        <f>Table1[[#This Row],[na_sales]]/(2017-Table1[[#This Row],[year_of_release]])</f>
        <v>5714.2857142857147</v>
      </c>
      <c r="V4181" s="6">
        <f>Table1[[#This Row],[eu_sales]]/(2017-Table1[[#This Row],[year_of_release]])</f>
        <v>4285.7142857142853</v>
      </c>
      <c r="W4181" s="6">
        <f>Table1[[#This Row],[jp_sales]]/(2017-Table1[[#This Row],[year_of_release]])</f>
        <v>0</v>
      </c>
      <c r="X4181" s="6">
        <f>Table1[[#This Row],[other_sales]]/(2017-Table1[[#This Row],[year_of_release]])</f>
        <v>1428.5714285714287</v>
      </c>
      <c r="Y4181" s="4">
        <v>500125528</v>
      </c>
      <c r="Z4181" s="4">
        <v>432552540</v>
      </c>
      <c r="AA4181" s="4">
        <v>127718000</v>
      </c>
      <c r="AB4181" s="1">
        <f>Table1[[#This Row],[na_sales]]/Table1[[#This Row],[NA population]]</f>
        <v>1.5995984112212723E-4</v>
      </c>
      <c r="AC4181" s="1">
        <f>Table1[[#This Row],[eu_sales]]/Table1[[#This Row],[Eu population]]</f>
        <v>1.3871147306174645E-4</v>
      </c>
      <c r="AD4181" s="1">
        <f>Table1[[#This Row],[jp_sales]]/Table1[[#This Row],[Jp population]]</f>
        <v>0</v>
      </c>
    </row>
    <row r="4182" spans="1:30" x14ac:dyDescent="0.25">
      <c r="A4182" t="s">
        <v>2450</v>
      </c>
      <c r="B4182" t="s">
        <v>39</v>
      </c>
      <c r="C4182">
        <v>2007</v>
      </c>
      <c r="D4182" t="s">
        <v>40</v>
      </c>
      <c r="E4182" t="s">
        <v>83</v>
      </c>
      <c r="F4182" s="4">
        <v>140000</v>
      </c>
      <c r="G4182" s="4">
        <v>10000</v>
      </c>
      <c r="H4182" s="4">
        <v>0</v>
      </c>
      <c r="I4182" s="4">
        <v>10000</v>
      </c>
      <c r="J4182">
        <v>5.0999999999999996</v>
      </c>
      <c r="K4182">
        <v>18</v>
      </c>
      <c r="L4182">
        <v>5.2</v>
      </c>
      <c r="M4182" s="4">
        <v>17</v>
      </c>
      <c r="N4182" t="s">
        <v>83</v>
      </c>
      <c r="O4182" t="s">
        <v>43</v>
      </c>
      <c r="P4182" s="4">
        <v>160000</v>
      </c>
      <c r="Q4182" s="3">
        <f>AVERAGE(Table1[[#This Row],[critic_score]],Table1[[#This Row],[user_score]])</f>
        <v>5.15</v>
      </c>
      <c r="R4182" s="4">
        <f>Table1[[#This Row],[user_count]]+Table1[[#This Row],[critic_count]]</f>
        <v>35</v>
      </c>
      <c r="S4182" s="2">
        <f>100000*Table1[[#This Row],[review_count]]/Table1[[#This Row],[total sales]]</f>
        <v>21.875</v>
      </c>
      <c r="T4182" s="2">
        <f>Table1[[#This Row],[total sales]]/(2017-Table1[[#This Row],[year_of_release]])</f>
        <v>16000</v>
      </c>
      <c r="U4182" s="9">
        <f>Table1[[#This Row],[na_sales]]/(2017-Table1[[#This Row],[year_of_release]])</f>
        <v>14000</v>
      </c>
      <c r="V4182" s="6">
        <f>Table1[[#This Row],[eu_sales]]/(2017-Table1[[#This Row],[year_of_release]])</f>
        <v>1000</v>
      </c>
      <c r="W4182" s="6">
        <f>Table1[[#This Row],[jp_sales]]/(2017-Table1[[#This Row],[year_of_release]])</f>
        <v>0</v>
      </c>
      <c r="X4182" s="6">
        <f>Table1[[#This Row],[other_sales]]/(2017-Table1[[#This Row],[year_of_release]])</f>
        <v>1000</v>
      </c>
      <c r="Y4182" s="4">
        <v>522751172</v>
      </c>
      <c r="Z4182" s="4">
        <v>438594184</v>
      </c>
      <c r="AA4182" s="4">
        <v>128001000</v>
      </c>
      <c r="AB4182" s="1">
        <f>Table1[[#This Row],[na_sales]]/Table1[[#This Row],[NA population]]</f>
        <v>2.6781384241449389E-4</v>
      </c>
      <c r="AC4182" s="1">
        <f>Table1[[#This Row],[eu_sales]]/Table1[[#This Row],[Eu population]]</f>
        <v>2.280011993957494E-5</v>
      </c>
      <c r="AD4182" s="1">
        <f>Table1[[#This Row],[jp_sales]]/Table1[[#This Row],[Jp population]]</f>
        <v>0</v>
      </c>
    </row>
    <row r="4183" spans="1:30" x14ac:dyDescent="0.25">
      <c r="A4183" t="s">
        <v>3559</v>
      </c>
      <c r="B4183" t="s">
        <v>18</v>
      </c>
      <c r="C4183">
        <v>2007</v>
      </c>
      <c r="D4183" t="s">
        <v>27</v>
      </c>
      <c r="E4183" t="s">
        <v>171</v>
      </c>
      <c r="F4183" s="4">
        <v>140000</v>
      </c>
      <c r="G4183" s="4">
        <v>0</v>
      </c>
      <c r="H4183" s="4">
        <v>10000</v>
      </c>
      <c r="I4183" s="4">
        <v>10000</v>
      </c>
      <c r="J4183">
        <v>6.7</v>
      </c>
      <c r="K4183">
        <v>29</v>
      </c>
      <c r="L4183">
        <v>6.3</v>
      </c>
      <c r="M4183" s="4">
        <v>15</v>
      </c>
      <c r="N4183" t="s">
        <v>256</v>
      </c>
      <c r="O4183" t="s">
        <v>21</v>
      </c>
      <c r="P4183" s="4">
        <v>160000</v>
      </c>
      <c r="Q4183" s="3">
        <f>AVERAGE(Table1[[#This Row],[critic_score]],Table1[[#This Row],[user_score]])</f>
        <v>6.5</v>
      </c>
      <c r="R4183" s="4">
        <f>Table1[[#This Row],[user_count]]+Table1[[#This Row],[critic_count]]</f>
        <v>44</v>
      </c>
      <c r="S4183" s="2">
        <f>100000*Table1[[#This Row],[review_count]]/Table1[[#This Row],[total sales]]</f>
        <v>27.5</v>
      </c>
      <c r="T4183" s="2">
        <f>Table1[[#This Row],[total sales]]/(2017-Table1[[#This Row],[year_of_release]])</f>
        <v>16000</v>
      </c>
      <c r="U4183" s="9">
        <f>Table1[[#This Row],[na_sales]]/(2017-Table1[[#This Row],[year_of_release]])</f>
        <v>14000</v>
      </c>
      <c r="V4183" s="6">
        <f>Table1[[#This Row],[eu_sales]]/(2017-Table1[[#This Row],[year_of_release]])</f>
        <v>0</v>
      </c>
      <c r="W4183" s="6">
        <f>Table1[[#This Row],[jp_sales]]/(2017-Table1[[#This Row],[year_of_release]])</f>
        <v>1000</v>
      </c>
      <c r="X4183" s="6">
        <f>Table1[[#This Row],[other_sales]]/(2017-Table1[[#This Row],[year_of_release]])</f>
        <v>1000</v>
      </c>
      <c r="Y4183" s="4">
        <v>522751172</v>
      </c>
      <c r="Z4183" s="4">
        <v>438594184</v>
      </c>
      <c r="AA4183" s="4">
        <v>128001000</v>
      </c>
      <c r="AB4183" s="1">
        <f>Table1[[#This Row],[na_sales]]/Table1[[#This Row],[NA population]]</f>
        <v>2.6781384241449389E-4</v>
      </c>
      <c r="AC4183" s="1">
        <f>Table1[[#This Row],[eu_sales]]/Table1[[#This Row],[Eu population]]</f>
        <v>0</v>
      </c>
      <c r="AD4183" s="1">
        <f>Table1[[#This Row],[jp_sales]]/Table1[[#This Row],[Jp population]]</f>
        <v>7.8124389653205832E-5</v>
      </c>
    </row>
    <row r="4184" spans="1:30" x14ac:dyDescent="0.25">
      <c r="A4184" t="s">
        <v>2165</v>
      </c>
      <c r="B4184" t="s">
        <v>39</v>
      </c>
      <c r="C4184">
        <v>2007</v>
      </c>
      <c r="D4184" t="s">
        <v>19</v>
      </c>
      <c r="E4184" t="s">
        <v>41</v>
      </c>
      <c r="F4184" s="4">
        <v>150000</v>
      </c>
      <c r="G4184" s="4">
        <v>0</v>
      </c>
      <c r="H4184" s="4">
        <v>0</v>
      </c>
      <c r="I4184" s="4">
        <v>10000</v>
      </c>
      <c r="J4184">
        <v>7.7</v>
      </c>
      <c r="K4184">
        <v>19</v>
      </c>
      <c r="L4184">
        <v>7.2</v>
      </c>
      <c r="M4184" s="4">
        <v>12</v>
      </c>
      <c r="N4184" t="s">
        <v>919</v>
      </c>
      <c r="O4184" t="s">
        <v>21</v>
      </c>
      <c r="P4184" s="4">
        <v>160000</v>
      </c>
      <c r="Q4184" s="3">
        <f>AVERAGE(Table1[[#This Row],[critic_score]],Table1[[#This Row],[user_score]])</f>
        <v>7.45</v>
      </c>
      <c r="R4184" s="4">
        <f>Table1[[#This Row],[user_count]]+Table1[[#This Row],[critic_count]]</f>
        <v>31</v>
      </c>
      <c r="S4184" s="2">
        <f>100000*Table1[[#This Row],[review_count]]/Table1[[#This Row],[total sales]]</f>
        <v>19.375</v>
      </c>
      <c r="T4184" s="2">
        <f>Table1[[#This Row],[total sales]]/(2017-Table1[[#This Row],[year_of_release]])</f>
        <v>16000</v>
      </c>
      <c r="U4184" s="9">
        <f>Table1[[#This Row],[na_sales]]/(2017-Table1[[#This Row],[year_of_release]])</f>
        <v>15000</v>
      </c>
      <c r="V4184" s="6">
        <f>Table1[[#This Row],[eu_sales]]/(2017-Table1[[#This Row],[year_of_release]])</f>
        <v>0</v>
      </c>
      <c r="W4184" s="6">
        <f>Table1[[#This Row],[jp_sales]]/(2017-Table1[[#This Row],[year_of_release]])</f>
        <v>0</v>
      </c>
      <c r="X4184" s="6">
        <f>Table1[[#This Row],[other_sales]]/(2017-Table1[[#This Row],[year_of_release]])</f>
        <v>1000</v>
      </c>
      <c r="Y4184" s="4">
        <v>522751172</v>
      </c>
      <c r="Z4184" s="4">
        <v>438594184</v>
      </c>
      <c r="AA4184" s="4">
        <v>128001000</v>
      </c>
      <c r="AB4184" s="1">
        <f>Table1[[#This Row],[na_sales]]/Table1[[#This Row],[NA population]]</f>
        <v>2.8694340258695776E-4</v>
      </c>
      <c r="AC4184" s="1">
        <f>Table1[[#This Row],[eu_sales]]/Table1[[#This Row],[Eu population]]</f>
        <v>0</v>
      </c>
      <c r="AD4184" s="1">
        <f>Table1[[#This Row],[jp_sales]]/Table1[[#This Row],[Jp population]]</f>
        <v>0</v>
      </c>
    </row>
    <row r="4185" spans="1:30" x14ac:dyDescent="0.25">
      <c r="A4185" t="s">
        <v>3562</v>
      </c>
      <c r="B4185" t="s">
        <v>39</v>
      </c>
      <c r="C4185">
        <v>2009</v>
      </c>
      <c r="D4185" t="s">
        <v>65</v>
      </c>
      <c r="E4185" t="s">
        <v>2014</v>
      </c>
      <c r="F4185" s="4">
        <v>110000</v>
      </c>
      <c r="G4185" s="4">
        <v>10000</v>
      </c>
      <c r="H4185" s="4">
        <v>30000</v>
      </c>
      <c r="I4185" s="4">
        <v>10000</v>
      </c>
      <c r="J4185">
        <v>5.7</v>
      </c>
      <c r="K4185">
        <v>48</v>
      </c>
      <c r="L4185">
        <v>5.3</v>
      </c>
      <c r="M4185" s="4">
        <v>46</v>
      </c>
      <c r="N4185" t="s">
        <v>2683</v>
      </c>
      <c r="O4185" t="s">
        <v>67</v>
      </c>
      <c r="P4185" s="4">
        <v>160000</v>
      </c>
      <c r="Q4185" s="3">
        <f>AVERAGE(Table1[[#This Row],[critic_score]],Table1[[#This Row],[user_score]])</f>
        <v>5.5</v>
      </c>
      <c r="R4185" s="4">
        <f>Table1[[#This Row],[user_count]]+Table1[[#This Row],[critic_count]]</f>
        <v>94</v>
      </c>
      <c r="S4185" s="2">
        <f>100000*Table1[[#This Row],[review_count]]/Table1[[#This Row],[total sales]]</f>
        <v>58.75</v>
      </c>
      <c r="T4185" s="2">
        <f>Table1[[#This Row],[total sales]]/(2017-Table1[[#This Row],[year_of_release]])</f>
        <v>20000</v>
      </c>
      <c r="U4185" s="9">
        <f>Table1[[#This Row],[na_sales]]/(2017-Table1[[#This Row],[year_of_release]])</f>
        <v>13750</v>
      </c>
      <c r="V4185" s="6">
        <f>Table1[[#This Row],[eu_sales]]/(2017-Table1[[#This Row],[year_of_release]])</f>
        <v>1250</v>
      </c>
      <c r="W4185" s="6">
        <f>Table1[[#This Row],[jp_sales]]/(2017-Table1[[#This Row],[year_of_release]])</f>
        <v>3750</v>
      </c>
      <c r="X4185" s="6">
        <f>Table1[[#This Row],[other_sales]]/(2017-Table1[[#This Row],[year_of_release]])</f>
        <v>1250</v>
      </c>
      <c r="Y4185" s="4">
        <v>534740514</v>
      </c>
      <c r="Z4185" s="4">
        <v>441041694</v>
      </c>
      <c r="AA4185" s="4">
        <v>128047000</v>
      </c>
      <c r="AB4185" s="1">
        <f>Table1[[#This Row],[na_sales]]/Table1[[#This Row],[NA population]]</f>
        <v>2.0570724888071599E-4</v>
      </c>
      <c r="AC4185" s="1">
        <f>Table1[[#This Row],[eu_sales]]/Table1[[#This Row],[Eu population]]</f>
        <v>2.2673593304310136E-5</v>
      </c>
      <c r="AD4185" s="1">
        <f>Table1[[#This Row],[jp_sales]]/Table1[[#This Row],[Jp population]]</f>
        <v>2.3428897201808712E-4</v>
      </c>
    </row>
    <row r="4186" spans="1:30" x14ac:dyDescent="0.25">
      <c r="A4186" t="s">
        <v>3565</v>
      </c>
      <c r="B4186" t="s">
        <v>34</v>
      </c>
      <c r="C4186">
        <v>2006</v>
      </c>
      <c r="D4186" t="s">
        <v>96</v>
      </c>
      <c r="E4186" t="s">
        <v>267</v>
      </c>
      <c r="F4186" s="4">
        <v>120000</v>
      </c>
      <c r="G4186" s="4">
        <v>0</v>
      </c>
      <c r="H4186" s="4">
        <v>30000</v>
      </c>
      <c r="I4186" s="4">
        <v>10000</v>
      </c>
      <c r="J4186">
        <v>7.5</v>
      </c>
      <c r="K4186">
        <v>33</v>
      </c>
      <c r="L4186">
        <v>8.6999999999999993</v>
      </c>
      <c r="M4186" s="4">
        <v>49</v>
      </c>
      <c r="N4186" t="s">
        <v>3566</v>
      </c>
      <c r="O4186" t="s">
        <v>67</v>
      </c>
      <c r="P4186" s="4">
        <v>160000</v>
      </c>
      <c r="Q4186" s="3">
        <f>AVERAGE(Table1[[#This Row],[critic_score]],Table1[[#This Row],[user_score]])</f>
        <v>8.1</v>
      </c>
      <c r="R4186" s="4">
        <f>Table1[[#This Row],[user_count]]+Table1[[#This Row],[critic_count]]</f>
        <v>82</v>
      </c>
      <c r="S4186" s="2">
        <f>100000*Table1[[#This Row],[review_count]]/Table1[[#This Row],[total sales]]</f>
        <v>51.25</v>
      </c>
      <c r="T4186" s="2">
        <f>Table1[[#This Row],[total sales]]/(2017-Table1[[#This Row],[year_of_release]])</f>
        <v>14545.454545454546</v>
      </c>
      <c r="U4186" s="9">
        <f>Table1[[#This Row],[na_sales]]/(2017-Table1[[#This Row],[year_of_release]])</f>
        <v>10909.09090909091</v>
      </c>
      <c r="V4186" s="6">
        <f>Table1[[#This Row],[eu_sales]]/(2017-Table1[[#This Row],[year_of_release]])</f>
        <v>0</v>
      </c>
      <c r="W4186" s="6">
        <f>Table1[[#This Row],[jp_sales]]/(2017-Table1[[#This Row],[year_of_release]])</f>
        <v>2727.2727272727275</v>
      </c>
      <c r="X4186" s="6">
        <f>Table1[[#This Row],[other_sales]]/(2017-Table1[[#This Row],[year_of_release]])</f>
        <v>909.09090909090912</v>
      </c>
      <c r="Y4186" s="4">
        <v>516818555</v>
      </c>
      <c r="Z4186" s="4">
        <v>437126892</v>
      </c>
      <c r="AA4186" s="4">
        <v>127854000</v>
      </c>
      <c r="AB4186" s="1">
        <f>Table1[[#This Row],[na_sales]]/Table1[[#This Row],[NA population]]</f>
        <v>2.3218980595617354E-4</v>
      </c>
      <c r="AC4186" s="1">
        <f>Table1[[#This Row],[eu_sales]]/Table1[[#This Row],[Eu population]]</f>
        <v>0</v>
      </c>
      <c r="AD4186" s="1">
        <f>Table1[[#This Row],[jp_sales]]/Table1[[#This Row],[Jp population]]</f>
        <v>2.346426392604064E-4</v>
      </c>
    </row>
    <row r="4187" spans="1:30" x14ac:dyDescent="0.25">
      <c r="A4187" t="s">
        <v>794</v>
      </c>
      <c r="B4187" t="s">
        <v>113</v>
      </c>
      <c r="C4187">
        <v>2014</v>
      </c>
      <c r="D4187" t="s">
        <v>23</v>
      </c>
      <c r="E4187" t="s">
        <v>83</v>
      </c>
      <c r="F4187" s="4">
        <v>0</v>
      </c>
      <c r="G4187" s="4">
        <v>150000</v>
      </c>
      <c r="H4187" s="4">
        <v>0</v>
      </c>
      <c r="I4187" s="4">
        <v>10000</v>
      </c>
      <c r="J4187">
        <v>7.1</v>
      </c>
      <c r="K4187">
        <v>12</v>
      </c>
      <c r="L4187">
        <v>6.4</v>
      </c>
      <c r="M4187" s="4">
        <v>463</v>
      </c>
      <c r="N4187" t="s">
        <v>795</v>
      </c>
      <c r="O4187" t="s">
        <v>67</v>
      </c>
      <c r="P4187" s="4">
        <v>160000</v>
      </c>
      <c r="Q4187" s="3">
        <f>AVERAGE(Table1[[#This Row],[critic_score]],Table1[[#This Row],[user_score]])</f>
        <v>6.75</v>
      </c>
      <c r="R4187" s="4">
        <f>Table1[[#This Row],[user_count]]+Table1[[#This Row],[critic_count]]</f>
        <v>475</v>
      </c>
      <c r="S4187" s="2">
        <f>100000*Table1[[#This Row],[review_count]]/Table1[[#This Row],[total sales]]</f>
        <v>296.875</v>
      </c>
      <c r="T4187" s="2">
        <f>Table1[[#This Row],[total sales]]/(2017-Table1[[#This Row],[year_of_release]])</f>
        <v>53333.333333333336</v>
      </c>
      <c r="U4187" s="9">
        <f>Table1[[#This Row],[na_sales]]/(2017-Table1[[#This Row],[year_of_release]])</f>
        <v>0</v>
      </c>
      <c r="V4187" s="6">
        <f>Table1[[#This Row],[eu_sales]]/(2017-Table1[[#This Row],[year_of_release]])</f>
        <v>50000</v>
      </c>
      <c r="W4187" s="6">
        <f>Table1[[#This Row],[jp_sales]]/(2017-Table1[[#This Row],[year_of_release]])</f>
        <v>0</v>
      </c>
      <c r="X4187" s="6">
        <f>Table1[[#This Row],[other_sales]]/(2017-Table1[[#This Row],[year_of_release]])</f>
        <v>3333.3333333333335</v>
      </c>
      <c r="Y4187" s="4">
        <v>562338430</v>
      </c>
      <c r="Z4187" s="4">
        <v>443580712</v>
      </c>
      <c r="AA4187" s="4">
        <v>127276000</v>
      </c>
      <c r="AB4187" s="1">
        <f>Table1[[#This Row],[na_sales]]/Table1[[#This Row],[NA population]]</f>
        <v>0</v>
      </c>
      <c r="AC4187" s="1">
        <f>Table1[[#This Row],[eu_sales]]/Table1[[#This Row],[Eu population]]</f>
        <v>3.381571739755898E-4</v>
      </c>
      <c r="AD4187" s="1">
        <f>Table1[[#This Row],[jp_sales]]/Table1[[#This Row],[Jp population]]</f>
        <v>0</v>
      </c>
    </row>
    <row r="4188" spans="1:30" x14ac:dyDescent="0.25">
      <c r="A4188" t="s">
        <v>3567</v>
      </c>
      <c r="B4188" t="s">
        <v>39</v>
      </c>
      <c r="C4188">
        <v>2010</v>
      </c>
      <c r="D4188" t="s">
        <v>40</v>
      </c>
      <c r="E4188" t="s">
        <v>100</v>
      </c>
      <c r="F4188" s="4">
        <v>110000</v>
      </c>
      <c r="G4188" s="4">
        <v>30000</v>
      </c>
      <c r="H4188" s="4">
        <v>0</v>
      </c>
      <c r="I4188" s="4">
        <v>20000</v>
      </c>
      <c r="J4188">
        <v>6.1</v>
      </c>
      <c r="K4188">
        <v>23</v>
      </c>
      <c r="L4188">
        <v>5.2</v>
      </c>
      <c r="M4188" s="4">
        <v>5</v>
      </c>
      <c r="N4188" t="s">
        <v>957</v>
      </c>
      <c r="O4188" t="s">
        <v>21</v>
      </c>
      <c r="P4188" s="4">
        <v>160000</v>
      </c>
      <c r="Q4188" s="3">
        <f>AVERAGE(Table1[[#This Row],[critic_score]],Table1[[#This Row],[user_score]])</f>
        <v>5.65</v>
      </c>
      <c r="R4188" s="4">
        <f>Table1[[#This Row],[user_count]]+Table1[[#This Row],[critic_count]]</f>
        <v>28</v>
      </c>
      <c r="S4188" s="2">
        <f>100000*Table1[[#This Row],[review_count]]/Table1[[#This Row],[total sales]]</f>
        <v>17.5</v>
      </c>
      <c r="T4188" s="2">
        <f>Table1[[#This Row],[total sales]]/(2017-Table1[[#This Row],[year_of_release]])</f>
        <v>22857.142857142859</v>
      </c>
      <c r="U4188" s="9">
        <f>Table1[[#This Row],[na_sales]]/(2017-Table1[[#This Row],[year_of_release]])</f>
        <v>15714.285714285714</v>
      </c>
      <c r="V4188" s="6">
        <f>Table1[[#This Row],[eu_sales]]/(2017-Table1[[#This Row],[year_of_release]])</f>
        <v>4285.7142857142853</v>
      </c>
      <c r="W4188" s="6">
        <f>Table1[[#This Row],[jp_sales]]/(2017-Table1[[#This Row],[year_of_release]])</f>
        <v>0</v>
      </c>
      <c r="X4188" s="6">
        <f>Table1[[#This Row],[other_sales]]/(2017-Table1[[#This Row],[year_of_release]])</f>
        <v>2857.1428571428573</v>
      </c>
      <c r="Y4188" s="4">
        <v>540520772</v>
      </c>
      <c r="Z4188" s="4">
        <v>441654761</v>
      </c>
      <c r="AA4188" s="4">
        <v>128070000</v>
      </c>
      <c r="AB4188" s="1">
        <f>Table1[[#This Row],[na_sales]]/Table1[[#This Row],[NA population]]</f>
        <v>2.035074426334905E-4</v>
      </c>
      <c r="AC4188" s="1">
        <f>Table1[[#This Row],[eu_sales]]/Table1[[#This Row],[Eu population]]</f>
        <v>6.7926359340208725E-5</v>
      </c>
      <c r="AD4188" s="1">
        <f>Table1[[#This Row],[jp_sales]]/Table1[[#This Row],[Jp population]]</f>
        <v>0</v>
      </c>
    </row>
    <row r="4189" spans="1:30" x14ac:dyDescent="0.25">
      <c r="A4189" t="s">
        <v>3568</v>
      </c>
      <c r="B4189" t="s">
        <v>26</v>
      </c>
      <c r="C4189">
        <v>2006</v>
      </c>
      <c r="D4189" t="s">
        <v>40</v>
      </c>
      <c r="E4189" t="s">
        <v>575</v>
      </c>
      <c r="F4189" s="4">
        <v>130000</v>
      </c>
      <c r="G4189" s="4">
        <v>20000</v>
      </c>
      <c r="H4189" s="4">
        <v>0</v>
      </c>
      <c r="I4189" s="4">
        <v>10000</v>
      </c>
      <c r="J4189">
        <v>6.3</v>
      </c>
      <c r="K4189">
        <v>17</v>
      </c>
      <c r="L4189">
        <v>7.6</v>
      </c>
      <c r="M4189" s="4">
        <v>13</v>
      </c>
      <c r="N4189" t="s">
        <v>635</v>
      </c>
      <c r="O4189" t="s">
        <v>67</v>
      </c>
      <c r="P4189" s="4">
        <v>160000</v>
      </c>
      <c r="Q4189" s="3">
        <f>AVERAGE(Table1[[#This Row],[critic_score]],Table1[[#This Row],[user_score]])</f>
        <v>6.9499999999999993</v>
      </c>
      <c r="R4189" s="4">
        <f>Table1[[#This Row],[user_count]]+Table1[[#This Row],[critic_count]]</f>
        <v>30</v>
      </c>
      <c r="S4189" s="2">
        <f>100000*Table1[[#This Row],[review_count]]/Table1[[#This Row],[total sales]]</f>
        <v>18.75</v>
      </c>
      <c r="T4189" s="2">
        <f>Table1[[#This Row],[total sales]]/(2017-Table1[[#This Row],[year_of_release]])</f>
        <v>14545.454545454546</v>
      </c>
      <c r="U4189" s="9">
        <f>Table1[[#This Row],[na_sales]]/(2017-Table1[[#This Row],[year_of_release]])</f>
        <v>11818.181818181818</v>
      </c>
      <c r="V4189" s="6">
        <f>Table1[[#This Row],[eu_sales]]/(2017-Table1[[#This Row],[year_of_release]])</f>
        <v>1818.1818181818182</v>
      </c>
      <c r="W4189" s="6">
        <f>Table1[[#This Row],[jp_sales]]/(2017-Table1[[#This Row],[year_of_release]])</f>
        <v>0</v>
      </c>
      <c r="X4189" s="6">
        <f>Table1[[#This Row],[other_sales]]/(2017-Table1[[#This Row],[year_of_release]])</f>
        <v>909.09090909090912</v>
      </c>
      <c r="Y4189" s="4">
        <v>516818555</v>
      </c>
      <c r="Z4189" s="4">
        <v>437126892</v>
      </c>
      <c r="AA4189" s="4">
        <v>127854000</v>
      </c>
      <c r="AB4189" s="1">
        <f>Table1[[#This Row],[na_sales]]/Table1[[#This Row],[NA population]]</f>
        <v>2.5153895645252134E-4</v>
      </c>
      <c r="AC4189" s="1">
        <f>Table1[[#This Row],[eu_sales]]/Table1[[#This Row],[Eu population]]</f>
        <v>4.5753304969395475E-5</v>
      </c>
      <c r="AD4189" s="1">
        <f>Table1[[#This Row],[jp_sales]]/Table1[[#This Row],[Jp population]]</f>
        <v>0</v>
      </c>
    </row>
    <row r="4190" spans="1:30" x14ac:dyDescent="0.25">
      <c r="A4190" t="s">
        <v>3569</v>
      </c>
      <c r="B4190" t="s">
        <v>26</v>
      </c>
      <c r="C4190">
        <v>2005</v>
      </c>
      <c r="D4190" t="s">
        <v>40</v>
      </c>
      <c r="E4190" t="s">
        <v>575</v>
      </c>
      <c r="F4190" s="4">
        <v>140000</v>
      </c>
      <c r="G4190" s="4">
        <v>10000</v>
      </c>
      <c r="H4190" s="4">
        <v>0</v>
      </c>
      <c r="I4190" s="4">
        <v>10000</v>
      </c>
      <c r="J4190">
        <v>5</v>
      </c>
      <c r="K4190">
        <v>18</v>
      </c>
      <c r="L4190">
        <v>5.7</v>
      </c>
      <c r="M4190" s="4">
        <v>16</v>
      </c>
      <c r="N4190" t="s">
        <v>635</v>
      </c>
      <c r="O4190" t="s">
        <v>21</v>
      </c>
      <c r="P4190" s="4">
        <v>160000</v>
      </c>
      <c r="Q4190" s="3">
        <f>AVERAGE(Table1[[#This Row],[critic_score]],Table1[[#This Row],[user_score]])</f>
        <v>5.35</v>
      </c>
      <c r="R4190" s="4">
        <f>Table1[[#This Row],[user_count]]+Table1[[#This Row],[critic_count]]</f>
        <v>34</v>
      </c>
      <c r="S4190" s="2">
        <f>100000*Table1[[#This Row],[review_count]]/Table1[[#This Row],[total sales]]</f>
        <v>21.25</v>
      </c>
      <c r="T4190" s="2">
        <f>Table1[[#This Row],[total sales]]/(2017-Table1[[#This Row],[year_of_release]])</f>
        <v>13333.333333333334</v>
      </c>
      <c r="U4190" s="9">
        <f>Table1[[#This Row],[na_sales]]/(2017-Table1[[#This Row],[year_of_release]])</f>
        <v>11666.666666666666</v>
      </c>
      <c r="V4190" s="6">
        <f>Table1[[#This Row],[eu_sales]]/(2017-Table1[[#This Row],[year_of_release]])</f>
        <v>833.33333333333337</v>
      </c>
      <c r="W4190" s="6">
        <f>Table1[[#This Row],[jp_sales]]/(2017-Table1[[#This Row],[year_of_release]])</f>
        <v>0</v>
      </c>
      <c r="X4190" s="6">
        <f>Table1[[#This Row],[other_sales]]/(2017-Table1[[#This Row],[year_of_release]])</f>
        <v>833.33333333333337</v>
      </c>
      <c r="Y4190" s="4">
        <v>511054143</v>
      </c>
      <c r="Z4190" s="4">
        <v>435713800</v>
      </c>
      <c r="AA4190" s="4">
        <v>127773000</v>
      </c>
      <c r="AB4190" s="1">
        <f>Table1[[#This Row],[na_sales]]/Table1[[#This Row],[NA population]]</f>
        <v>2.739435770507001E-4</v>
      </c>
      <c r="AC4190" s="1">
        <f>Table1[[#This Row],[eu_sales]]/Table1[[#This Row],[Eu population]]</f>
        <v>2.2950845256679959E-5</v>
      </c>
      <c r="AD4190" s="1">
        <f>Table1[[#This Row],[jp_sales]]/Table1[[#This Row],[Jp population]]</f>
        <v>0</v>
      </c>
    </row>
    <row r="4191" spans="1:30" x14ac:dyDescent="0.25">
      <c r="A4191" t="s">
        <v>3571</v>
      </c>
      <c r="B4191" t="s">
        <v>118</v>
      </c>
      <c r="C4191">
        <v>2006</v>
      </c>
      <c r="D4191" t="s">
        <v>225</v>
      </c>
      <c r="E4191" t="s">
        <v>575</v>
      </c>
      <c r="F4191" s="4">
        <v>150000</v>
      </c>
      <c r="G4191" s="4">
        <v>0</v>
      </c>
      <c r="H4191" s="4">
        <v>0</v>
      </c>
      <c r="I4191" s="4">
        <v>10000</v>
      </c>
      <c r="J4191">
        <v>5.8</v>
      </c>
      <c r="K4191">
        <v>12</v>
      </c>
      <c r="L4191">
        <v>3.1</v>
      </c>
      <c r="M4191" s="4">
        <v>15</v>
      </c>
      <c r="N4191" t="s">
        <v>1043</v>
      </c>
      <c r="O4191" t="s">
        <v>43</v>
      </c>
      <c r="P4191" s="4">
        <v>160000</v>
      </c>
      <c r="Q4191" s="3">
        <f>AVERAGE(Table1[[#This Row],[critic_score]],Table1[[#This Row],[user_score]])</f>
        <v>4.45</v>
      </c>
      <c r="R4191" s="4">
        <f>Table1[[#This Row],[user_count]]+Table1[[#This Row],[critic_count]]</f>
        <v>27</v>
      </c>
      <c r="S4191" s="2">
        <f>100000*Table1[[#This Row],[review_count]]/Table1[[#This Row],[total sales]]</f>
        <v>16.875</v>
      </c>
      <c r="T4191" s="2">
        <f>Table1[[#This Row],[total sales]]/(2017-Table1[[#This Row],[year_of_release]])</f>
        <v>14545.454545454546</v>
      </c>
      <c r="U4191" s="9">
        <f>Table1[[#This Row],[na_sales]]/(2017-Table1[[#This Row],[year_of_release]])</f>
        <v>13636.363636363636</v>
      </c>
      <c r="V4191" s="6">
        <f>Table1[[#This Row],[eu_sales]]/(2017-Table1[[#This Row],[year_of_release]])</f>
        <v>0</v>
      </c>
      <c r="W4191" s="6">
        <f>Table1[[#This Row],[jp_sales]]/(2017-Table1[[#This Row],[year_of_release]])</f>
        <v>0</v>
      </c>
      <c r="X4191" s="6">
        <f>Table1[[#This Row],[other_sales]]/(2017-Table1[[#This Row],[year_of_release]])</f>
        <v>909.09090909090912</v>
      </c>
      <c r="Y4191" s="4">
        <v>516818555</v>
      </c>
      <c r="Z4191" s="4">
        <v>437126892</v>
      </c>
      <c r="AA4191" s="4">
        <v>127854000</v>
      </c>
      <c r="AB4191" s="1">
        <f>Table1[[#This Row],[na_sales]]/Table1[[#This Row],[NA population]]</f>
        <v>2.9023725744521694E-4</v>
      </c>
      <c r="AC4191" s="1">
        <f>Table1[[#This Row],[eu_sales]]/Table1[[#This Row],[Eu population]]</f>
        <v>0</v>
      </c>
      <c r="AD4191" s="1">
        <f>Table1[[#This Row],[jp_sales]]/Table1[[#This Row],[Jp population]]</f>
        <v>0</v>
      </c>
    </row>
    <row r="4192" spans="1:30" x14ac:dyDescent="0.25">
      <c r="A4192" t="s">
        <v>1458</v>
      </c>
      <c r="B4192" t="s">
        <v>34</v>
      </c>
      <c r="C4192">
        <v>2006</v>
      </c>
      <c r="D4192" t="s">
        <v>19</v>
      </c>
      <c r="E4192" t="s">
        <v>549</v>
      </c>
      <c r="F4192" s="4">
        <v>150000</v>
      </c>
      <c r="G4192" s="4">
        <v>0</v>
      </c>
      <c r="H4192" s="4">
        <v>0</v>
      </c>
      <c r="I4192" s="4">
        <v>10000</v>
      </c>
      <c r="J4192">
        <v>6.9</v>
      </c>
      <c r="K4192">
        <v>23</v>
      </c>
      <c r="L4192">
        <v>6.5</v>
      </c>
      <c r="M4192" s="4">
        <v>14</v>
      </c>
      <c r="N4192" t="s">
        <v>550</v>
      </c>
      <c r="O4192" t="s">
        <v>43</v>
      </c>
      <c r="P4192" s="4">
        <v>160000</v>
      </c>
      <c r="Q4192" s="3">
        <f>AVERAGE(Table1[[#This Row],[critic_score]],Table1[[#This Row],[user_score]])</f>
        <v>6.7</v>
      </c>
      <c r="R4192" s="4">
        <f>Table1[[#This Row],[user_count]]+Table1[[#This Row],[critic_count]]</f>
        <v>37</v>
      </c>
      <c r="S4192" s="2">
        <f>100000*Table1[[#This Row],[review_count]]/Table1[[#This Row],[total sales]]</f>
        <v>23.125</v>
      </c>
      <c r="T4192" s="2">
        <f>Table1[[#This Row],[total sales]]/(2017-Table1[[#This Row],[year_of_release]])</f>
        <v>14545.454545454546</v>
      </c>
      <c r="U4192" s="9">
        <f>Table1[[#This Row],[na_sales]]/(2017-Table1[[#This Row],[year_of_release]])</f>
        <v>13636.363636363636</v>
      </c>
      <c r="V4192" s="6">
        <f>Table1[[#This Row],[eu_sales]]/(2017-Table1[[#This Row],[year_of_release]])</f>
        <v>0</v>
      </c>
      <c r="W4192" s="6">
        <f>Table1[[#This Row],[jp_sales]]/(2017-Table1[[#This Row],[year_of_release]])</f>
        <v>0</v>
      </c>
      <c r="X4192" s="6">
        <f>Table1[[#This Row],[other_sales]]/(2017-Table1[[#This Row],[year_of_release]])</f>
        <v>909.09090909090912</v>
      </c>
      <c r="Y4192" s="4">
        <v>516818555</v>
      </c>
      <c r="Z4192" s="4">
        <v>437126892</v>
      </c>
      <c r="AA4192" s="4">
        <v>127854000</v>
      </c>
      <c r="AB4192" s="1">
        <f>Table1[[#This Row],[na_sales]]/Table1[[#This Row],[NA population]]</f>
        <v>2.9023725744521694E-4</v>
      </c>
      <c r="AC4192" s="1">
        <f>Table1[[#This Row],[eu_sales]]/Table1[[#This Row],[Eu population]]</f>
        <v>0</v>
      </c>
      <c r="AD4192" s="1">
        <f>Table1[[#This Row],[jp_sales]]/Table1[[#This Row],[Jp population]]</f>
        <v>0</v>
      </c>
    </row>
    <row r="4193" spans="1:30" x14ac:dyDescent="0.25">
      <c r="A4193" t="s">
        <v>519</v>
      </c>
      <c r="B4193" t="s">
        <v>113</v>
      </c>
      <c r="C4193">
        <v>2011</v>
      </c>
      <c r="D4193" t="s">
        <v>19</v>
      </c>
      <c r="E4193" t="s">
        <v>41</v>
      </c>
      <c r="F4193" s="4">
        <v>90000</v>
      </c>
      <c r="G4193" s="4">
        <v>50000</v>
      </c>
      <c r="H4193" s="4">
        <v>0</v>
      </c>
      <c r="I4193" s="4">
        <v>20000</v>
      </c>
      <c r="J4193">
        <v>8.6</v>
      </c>
      <c r="K4193">
        <v>5</v>
      </c>
      <c r="L4193">
        <v>7.1</v>
      </c>
      <c r="M4193" s="4">
        <v>66</v>
      </c>
      <c r="N4193" t="s">
        <v>306</v>
      </c>
      <c r="O4193" t="s">
        <v>21</v>
      </c>
      <c r="P4193" s="4">
        <v>160000</v>
      </c>
      <c r="Q4193" s="3">
        <f>AVERAGE(Table1[[#This Row],[critic_score]],Table1[[#This Row],[user_score]])</f>
        <v>7.85</v>
      </c>
      <c r="R4193" s="4">
        <f>Table1[[#This Row],[user_count]]+Table1[[#This Row],[critic_count]]</f>
        <v>71</v>
      </c>
      <c r="S4193" s="2">
        <f>100000*Table1[[#This Row],[review_count]]/Table1[[#This Row],[total sales]]</f>
        <v>44.375</v>
      </c>
      <c r="T4193" s="2">
        <f>Table1[[#This Row],[total sales]]/(2017-Table1[[#This Row],[year_of_release]])</f>
        <v>26666.666666666668</v>
      </c>
      <c r="U4193" s="9">
        <f>Table1[[#This Row],[na_sales]]/(2017-Table1[[#This Row],[year_of_release]])</f>
        <v>15000</v>
      </c>
      <c r="V4193" s="6">
        <f>Table1[[#This Row],[eu_sales]]/(2017-Table1[[#This Row],[year_of_release]])</f>
        <v>8333.3333333333339</v>
      </c>
      <c r="W4193" s="6">
        <f>Table1[[#This Row],[jp_sales]]/(2017-Table1[[#This Row],[year_of_release]])</f>
        <v>0</v>
      </c>
      <c r="X4193" s="6">
        <f>Table1[[#This Row],[other_sales]]/(2017-Table1[[#This Row],[year_of_release]])</f>
        <v>3333.3333333333335</v>
      </c>
      <c r="Y4193" s="4">
        <v>545961365</v>
      </c>
      <c r="Z4193" s="4">
        <v>440756453</v>
      </c>
      <c r="AA4193" s="4">
        <v>127833000</v>
      </c>
      <c r="AB4193" s="1">
        <f>Table1[[#This Row],[na_sales]]/Table1[[#This Row],[NA population]]</f>
        <v>1.6484682940889049E-4</v>
      </c>
      <c r="AC4193" s="1">
        <f>Table1[[#This Row],[eu_sales]]/Table1[[#This Row],[Eu population]]</f>
        <v>1.1344133400583474E-4</v>
      </c>
      <c r="AD4193" s="1">
        <f>Table1[[#This Row],[jp_sales]]/Table1[[#This Row],[Jp population]]</f>
        <v>0</v>
      </c>
    </row>
    <row r="4194" spans="1:30" x14ac:dyDescent="0.25">
      <c r="A4194" t="s">
        <v>3573</v>
      </c>
      <c r="B4194" t="s">
        <v>39</v>
      </c>
      <c r="C4194">
        <v>2009</v>
      </c>
      <c r="D4194" t="s">
        <v>73</v>
      </c>
      <c r="E4194" t="s">
        <v>83</v>
      </c>
      <c r="F4194" s="4">
        <v>120000</v>
      </c>
      <c r="G4194" s="4">
        <v>20000</v>
      </c>
      <c r="H4194" s="4">
        <v>0</v>
      </c>
      <c r="I4194" s="4">
        <v>20000</v>
      </c>
      <c r="J4194">
        <v>6.2</v>
      </c>
      <c r="K4194">
        <v>34</v>
      </c>
      <c r="L4194">
        <v>7</v>
      </c>
      <c r="M4194" s="4">
        <v>16</v>
      </c>
      <c r="N4194" t="s">
        <v>3574</v>
      </c>
      <c r="O4194" t="s">
        <v>67</v>
      </c>
      <c r="P4194" s="4">
        <v>160000</v>
      </c>
      <c r="Q4194" s="3">
        <f>AVERAGE(Table1[[#This Row],[critic_score]],Table1[[#This Row],[user_score]])</f>
        <v>6.6</v>
      </c>
      <c r="R4194" s="4">
        <f>Table1[[#This Row],[user_count]]+Table1[[#This Row],[critic_count]]</f>
        <v>50</v>
      </c>
      <c r="S4194" s="2">
        <f>100000*Table1[[#This Row],[review_count]]/Table1[[#This Row],[total sales]]</f>
        <v>31.25</v>
      </c>
      <c r="T4194" s="2">
        <f>Table1[[#This Row],[total sales]]/(2017-Table1[[#This Row],[year_of_release]])</f>
        <v>20000</v>
      </c>
      <c r="U4194" s="9">
        <f>Table1[[#This Row],[na_sales]]/(2017-Table1[[#This Row],[year_of_release]])</f>
        <v>15000</v>
      </c>
      <c r="V4194" s="6">
        <f>Table1[[#This Row],[eu_sales]]/(2017-Table1[[#This Row],[year_of_release]])</f>
        <v>2500</v>
      </c>
      <c r="W4194" s="6">
        <f>Table1[[#This Row],[jp_sales]]/(2017-Table1[[#This Row],[year_of_release]])</f>
        <v>0</v>
      </c>
      <c r="X4194" s="6">
        <f>Table1[[#This Row],[other_sales]]/(2017-Table1[[#This Row],[year_of_release]])</f>
        <v>2500</v>
      </c>
      <c r="Y4194" s="4">
        <v>534740514</v>
      </c>
      <c r="Z4194" s="4">
        <v>441041694</v>
      </c>
      <c r="AA4194" s="4">
        <v>128047000</v>
      </c>
      <c r="AB4194" s="1">
        <f>Table1[[#This Row],[na_sales]]/Table1[[#This Row],[NA population]]</f>
        <v>2.2440790786987201E-4</v>
      </c>
      <c r="AC4194" s="1">
        <f>Table1[[#This Row],[eu_sales]]/Table1[[#This Row],[Eu population]]</f>
        <v>4.5347186608620271E-5</v>
      </c>
      <c r="AD4194" s="1">
        <f>Table1[[#This Row],[jp_sales]]/Table1[[#This Row],[Jp population]]</f>
        <v>0</v>
      </c>
    </row>
    <row r="4195" spans="1:30" x14ac:dyDescent="0.25">
      <c r="A4195" t="s">
        <v>3576</v>
      </c>
      <c r="B4195" t="s">
        <v>18</v>
      </c>
      <c r="C4195">
        <v>2008</v>
      </c>
      <c r="D4195" t="s">
        <v>27</v>
      </c>
      <c r="E4195" t="s">
        <v>267</v>
      </c>
      <c r="F4195" s="4">
        <v>100000</v>
      </c>
      <c r="G4195" s="4">
        <v>20000</v>
      </c>
      <c r="H4195" s="4">
        <v>30000</v>
      </c>
      <c r="I4195" s="4">
        <v>10000</v>
      </c>
      <c r="J4195">
        <v>7.7</v>
      </c>
      <c r="K4195">
        <v>37</v>
      </c>
      <c r="L4195">
        <v>8.6</v>
      </c>
      <c r="M4195" s="4">
        <v>39</v>
      </c>
      <c r="N4195" t="s">
        <v>1863</v>
      </c>
      <c r="O4195" t="s">
        <v>84</v>
      </c>
      <c r="P4195" s="4">
        <v>160000</v>
      </c>
      <c r="Q4195" s="3">
        <f>AVERAGE(Table1[[#This Row],[critic_score]],Table1[[#This Row],[user_score]])</f>
        <v>8.15</v>
      </c>
      <c r="R4195" s="4">
        <f>Table1[[#This Row],[user_count]]+Table1[[#This Row],[critic_count]]</f>
        <v>76</v>
      </c>
      <c r="S4195" s="2">
        <f>100000*Table1[[#This Row],[review_count]]/Table1[[#This Row],[total sales]]</f>
        <v>47.5</v>
      </c>
      <c r="T4195" s="2">
        <f>Table1[[#This Row],[total sales]]/(2017-Table1[[#This Row],[year_of_release]])</f>
        <v>17777.777777777777</v>
      </c>
      <c r="U4195" s="9">
        <f>Table1[[#This Row],[na_sales]]/(2017-Table1[[#This Row],[year_of_release]])</f>
        <v>11111.111111111111</v>
      </c>
      <c r="V4195" s="6">
        <f>Table1[[#This Row],[eu_sales]]/(2017-Table1[[#This Row],[year_of_release]])</f>
        <v>2222.2222222222222</v>
      </c>
      <c r="W4195" s="6">
        <f>Table1[[#This Row],[jp_sales]]/(2017-Table1[[#This Row],[year_of_release]])</f>
        <v>3333.3333333333335</v>
      </c>
      <c r="X4195" s="6">
        <f>Table1[[#This Row],[other_sales]]/(2017-Table1[[#This Row],[year_of_release]])</f>
        <v>1111.1111111111111</v>
      </c>
      <c r="Y4195" s="4">
        <v>528816311</v>
      </c>
      <c r="Z4195" s="4">
        <v>440001482</v>
      </c>
      <c r="AA4195" s="4">
        <v>128063000</v>
      </c>
      <c r="AB4195" s="1">
        <f>Table1[[#This Row],[na_sales]]/Table1[[#This Row],[NA population]]</f>
        <v>1.8910158011370418E-4</v>
      </c>
      <c r="AC4195" s="1">
        <f>Table1[[#This Row],[eu_sales]]/Table1[[#This Row],[Eu population]]</f>
        <v>4.5454392355887562E-5</v>
      </c>
      <c r="AD4195" s="1">
        <f>Table1[[#This Row],[jp_sales]]/Table1[[#This Row],[Jp population]]</f>
        <v>2.3425970030375675E-4</v>
      </c>
    </row>
    <row r="4196" spans="1:30" x14ac:dyDescent="0.25">
      <c r="A4196" t="s">
        <v>1317</v>
      </c>
      <c r="B4196" t="s">
        <v>113</v>
      </c>
      <c r="C4196">
        <v>2011</v>
      </c>
      <c r="D4196" t="s">
        <v>54</v>
      </c>
      <c r="E4196" t="s">
        <v>100</v>
      </c>
      <c r="F4196" s="4">
        <v>70000</v>
      </c>
      <c r="G4196" s="4">
        <v>70000</v>
      </c>
      <c r="H4196" s="4">
        <v>0</v>
      </c>
      <c r="I4196" s="4">
        <v>20000</v>
      </c>
      <c r="J4196">
        <v>8.1999999999999993</v>
      </c>
      <c r="K4196">
        <v>34</v>
      </c>
      <c r="L4196">
        <v>7.7</v>
      </c>
      <c r="M4196" s="4">
        <v>768</v>
      </c>
      <c r="N4196" t="s">
        <v>1318</v>
      </c>
      <c r="O4196" t="s">
        <v>43</v>
      </c>
      <c r="P4196" s="4">
        <v>160000</v>
      </c>
      <c r="Q4196" s="3">
        <f>AVERAGE(Table1[[#This Row],[critic_score]],Table1[[#This Row],[user_score]])</f>
        <v>7.9499999999999993</v>
      </c>
      <c r="R4196" s="4">
        <f>Table1[[#This Row],[user_count]]+Table1[[#This Row],[critic_count]]</f>
        <v>802</v>
      </c>
      <c r="S4196" s="2">
        <f>100000*Table1[[#This Row],[review_count]]/Table1[[#This Row],[total sales]]</f>
        <v>501.25</v>
      </c>
      <c r="T4196" s="2">
        <f>Table1[[#This Row],[total sales]]/(2017-Table1[[#This Row],[year_of_release]])</f>
        <v>26666.666666666668</v>
      </c>
      <c r="U4196" s="9">
        <f>Table1[[#This Row],[na_sales]]/(2017-Table1[[#This Row],[year_of_release]])</f>
        <v>11666.666666666666</v>
      </c>
      <c r="V4196" s="6">
        <f>Table1[[#This Row],[eu_sales]]/(2017-Table1[[#This Row],[year_of_release]])</f>
        <v>11666.666666666666</v>
      </c>
      <c r="W4196" s="6">
        <f>Table1[[#This Row],[jp_sales]]/(2017-Table1[[#This Row],[year_of_release]])</f>
        <v>0</v>
      </c>
      <c r="X4196" s="6">
        <f>Table1[[#This Row],[other_sales]]/(2017-Table1[[#This Row],[year_of_release]])</f>
        <v>3333.3333333333335</v>
      </c>
      <c r="Y4196" s="4">
        <v>545961365</v>
      </c>
      <c r="Z4196" s="4">
        <v>440756453</v>
      </c>
      <c r="AA4196" s="4">
        <v>127833000</v>
      </c>
      <c r="AB4196" s="1">
        <f>Table1[[#This Row],[na_sales]]/Table1[[#This Row],[NA population]]</f>
        <v>1.2821420065135927E-4</v>
      </c>
      <c r="AC4196" s="1">
        <f>Table1[[#This Row],[eu_sales]]/Table1[[#This Row],[Eu population]]</f>
        <v>1.5881786760816864E-4</v>
      </c>
      <c r="AD4196" s="1">
        <f>Table1[[#This Row],[jp_sales]]/Table1[[#This Row],[Jp population]]</f>
        <v>0</v>
      </c>
    </row>
    <row r="4197" spans="1:30" x14ac:dyDescent="0.25">
      <c r="A4197" t="s">
        <v>3578</v>
      </c>
      <c r="B4197" t="s">
        <v>39</v>
      </c>
      <c r="C4197">
        <v>2014</v>
      </c>
      <c r="D4197" t="s">
        <v>96</v>
      </c>
      <c r="E4197" t="s">
        <v>642</v>
      </c>
      <c r="F4197" s="4">
        <v>50000</v>
      </c>
      <c r="G4197" s="4">
        <v>30000</v>
      </c>
      <c r="H4197" s="4">
        <v>60000</v>
      </c>
      <c r="I4197" s="4">
        <v>20000</v>
      </c>
      <c r="J4197">
        <v>6.7</v>
      </c>
      <c r="K4197">
        <v>23</v>
      </c>
      <c r="L4197">
        <v>7.8</v>
      </c>
      <c r="M4197" s="4">
        <v>49</v>
      </c>
      <c r="N4197" t="s">
        <v>2387</v>
      </c>
      <c r="O4197" t="s">
        <v>67</v>
      </c>
      <c r="P4197" s="4">
        <v>160000</v>
      </c>
      <c r="Q4197" s="3">
        <f>AVERAGE(Table1[[#This Row],[critic_score]],Table1[[#This Row],[user_score]])</f>
        <v>7.25</v>
      </c>
      <c r="R4197" s="4">
        <f>Table1[[#This Row],[user_count]]+Table1[[#This Row],[critic_count]]</f>
        <v>72</v>
      </c>
      <c r="S4197" s="2">
        <f>100000*Table1[[#This Row],[review_count]]/Table1[[#This Row],[total sales]]</f>
        <v>45</v>
      </c>
      <c r="T4197" s="2">
        <f>Table1[[#This Row],[total sales]]/(2017-Table1[[#This Row],[year_of_release]])</f>
        <v>53333.333333333336</v>
      </c>
      <c r="U4197" s="9">
        <f>Table1[[#This Row],[na_sales]]/(2017-Table1[[#This Row],[year_of_release]])</f>
        <v>16666.666666666668</v>
      </c>
      <c r="V4197" s="6">
        <f>Table1[[#This Row],[eu_sales]]/(2017-Table1[[#This Row],[year_of_release]])</f>
        <v>10000</v>
      </c>
      <c r="W4197" s="6">
        <f>Table1[[#This Row],[jp_sales]]/(2017-Table1[[#This Row],[year_of_release]])</f>
        <v>20000</v>
      </c>
      <c r="X4197" s="6">
        <f>Table1[[#This Row],[other_sales]]/(2017-Table1[[#This Row],[year_of_release]])</f>
        <v>6666.666666666667</v>
      </c>
      <c r="Y4197" s="4">
        <v>562338430</v>
      </c>
      <c r="Z4197" s="4">
        <v>443580712</v>
      </c>
      <c r="AA4197" s="4">
        <v>127276000</v>
      </c>
      <c r="AB4197" s="1">
        <f>Table1[[#This Row],[na_sales]]/Table1[[#This Row],[NA population]]</f>
        <v>8.89144282740911E-5</v>
      </c>
      <c r="AC4197" s="1">
        <f>Table1[[#This Row],[eu_sales]]/Table1[[#This Row],[Eu population]]</f>
        <v>6.7631434795117963E-5</v>
      </c>
      <c r="AD4197" s="1">
        <f>Table1[[#This Row],[jp_sales]]/Table1[[#This Row],[Jp population]]</f>
        <v>4.7141644929130392E-4</v>
      </c>
    </row>
    <row r="4198" spans="1:30" x14ac:dyDescent="0.25">
      <c r="A4198" t="s">
        <v>3406</v>
      </c>
      <c r="B4198" t="s">
        <v>34</v>
      </c>
      <c r="C4198">
        <v>2010</v>
      </c>
      <c r="D4198" t="s">
        <v>19</v>
      </c>
      <c r="E4198" t="s">
        <v>83</v>
      </c>
      <c r="F4198" s="4">
        <v>100000</v>
      </c>
      <c r="G4198" s="4">
        <v>50000</v>
      </c>
      <c r="H4198" s="4">
        <v>0</v>
      </c>
      <c r="I4198" s="4">
        <v>10000</v>
      </c>
      <c r="J4198">
        <v>6.1</v>
      </c>
      <c r="K4198">
        <v>34</v>
      </c>
      <c r="L4198">
        <v>5.3</v>
      </c>
      <c r="M4198" s="4">
        <v>7</v>
      </c>
      <c r="N4198" t="s">
        <v>189</v>
      </c>
      <c r="O4198" t="s">
        <v>67</v>
      </c>
      <c r="P4198" s="4">
        <v>160000</v>
      </c>
      <c r="Q4198" s="3">
        <f>AVERAGE(Table1[[#This Row],[critic_score]],Table1[[#This Row],[user_score]])</f>
        <v>5.6999999999999993</v>
      </c>
      <c r="R4198" s="4">
        <f>Table1[[#This Row],[user_count]]+Table1[[#This Row],[critic_count]]</f>
        <v>41</v>
      </c>
      <c r="S4198" s="2">
        <f>100000*Table1[[#This Row],[review_count]]/Table1[[#This Row],[total sales]]</f>
        <v>25.625</v>
      </c>
      <c r="T4198" s="2">
        <f>Table1[[#This Row],[total sales]]/(2017-Table1[[#This Row],[year_of_release]])</f>
        <v>22857.142857142859</v>
      </c>
      <c r="U4198" s="9">
        <f>Table1[[#This Row],[na_sales]]/(2017-Table1[[#This Row],[year_of_release]])</f>
        <v>14285.714285714286</v>
      </c>
      <c r="V4198" s="6">
        <f>Table1[[#This Row],[eu_sales]]/(2017-Table1[[#This Row],[year_of_release]])</f>
        <v>7142.8571428571431</v>
      </c>
      <c r="W4198" s="6">
        <f>Table1[[#This Row],[jp_sales]]/(2017-Table1[[#This Row],[year_of_release]])</f>
        <v>0</v>
      </c>
      <c r="X4198" s="6">
        <f>Table1[[#This Row],[other_sales]]/(2017-Table1[[#This Row],[year_of_release]])</f>
        <v>1428.5714285714287</v>
      </c>
      <c r="Y4198" s="4">
        <v>540520772</v>
      </c>
      <c r="Z4198" s="4">
        <v>441654761</v>
      </c>
      <c r="AA4198" s="4">
        <v>128070000</v>
      </c>
      <c r="AB4198" s="1">
        <f>Table1[[#This Row],[na_sales]]/Table1[[#This Row],[NA population]]</f>
        <v>1.850067660304459E-4</v>
      </c>
      <c r="AC4198" s="1">
        <f>Table1[[#This Row],[eu_sales]]/Table1[[#This Row],[Eu population]]</f>
        <v>1.1321059890034786E-4</v>
      </c>
      <c r="AD4198" s="1">
        <f>Table1[[#This Row],[jp_sales]]/Table1[[#This Row],[Jp population]]</f>
        <v>0</v>
      </c>
    </row>
    <row r="4199" spans="1:30" x14ac:dyDescent="0.25">
      <c r="A4199" t="s">
        <v>3579</v>
      </c>
      <c r="B4199" t="s">
        <v>34</v>
      </c>
      <c r="C4199">
        <v>2005</v>
      </c>
      <c r="D4199" t="s">
        <v>19</v>
      </c>
      <c r="E4199" t="s">
        <v>41</v>
      </c>
      <c r="F4199" s="4">
        <v>130000</v>
      </c>
      <c r="G4199" s="4">
        <v>20000</v>
      </c>
      <c r="H4199" s="4">
        <v>0</v>
      </c>
      <c r="I4199" s="4">
        <v>10000</v>
      </c>
      <c r="J4199">
        <v>7.2</v>
      </c>
      <c r="K4199">
        <v>49</v>
      </c>
      <c r="L4199">
        <v>7.1</v>
      </c>
      <c r="M4199" s="4">
        <v>36</v>
      </c>
      <c r="N4199" t="s">
        <v>2393</v>
      </c>
      <c r="O4199" t="s">
        <v>67</v>
      </c>
      <c r="P4199" s="4">
        <v>160000</v>
      </c>
      <c r="Q4199" s="3">
        <f>AVERAGE(Table1[[#This Row],[critic_score]],Table1[[#This Row],[user_score]])</f>
        <v>7.15</v>
      </c>
      <c r="R4199" s="4">
        <f>Table1[[#This Row],[user_count]]+Table1[[#This Row],[critic_count]]</f>
        <v>85</v>
      </c>
      <c r="S4199" s="2">
        <f>100000*Table1[[#This Row],[review_count]]/Table1[[#This Row],[total sales]]</f>
        <v>53.125</v>
      </c>
      <c r="T4199" s="2">
        <f>Table1[[#This Row],[total sales]]/(2017-Table1[[#This Row],[year_of_release]])</f>
        <v>13333.333333333334</v>
      </c>
      <c r="U4199" s="9">
        <f>Table1[[#This Row],[na_sales]]/(2017-Table1[[#This Row],[year_of_release]])</f>
        <v>10833.333333333334</v>
      </c>
      <c r="V4199" s="6">
        <f>Table1[[#This Row],[eu_sales]]/(2017-Table1[[#This Row],[year_of_release]])</f>
        <v>1666.6666666666667</v>
      </c>
      <c r="W4199" s="6">
        <f>Table1[[#This Row],[jp_sales]]/(2017-Table1[[#This Row],[year_of_release]])</f>
        <v>0</v>
      </c>
      <c r="X4199" s="6">
        <f>Table1[[#This Row],[other_sales]]/(2017-Table1[[#This Row],[year_of_release]])</f>
        <v>833.33333333333337</v>
      </c>
      <c r="Y4199" s="4">
        <v>511054143</v>
      </c>
      <c r="Z4199" s="4">
        <v>435713800</v>
      </c>
      <c r="AA4199" s="4">
        <v>127773000</v>
      </c>
      <c r="AB4199" s="1">
        <f>Table1[[#This Row],[na_sales]]/Table1[[#This Row],[NA population]]</f>
        <v>2.5437617868993579E-4</v>
      </c>
      <c r="AC4199" s="1">
        <f>Table1[[#This Row],[eu_sales]]/Table1[[#This Row],[Eu population]]</f>
        <v>4.5901690513359917E-5</v>
      </c>
      <c r="AD4199" s="1">
        <f>Table1[[#This Row],[jp_sales]]/Table1[[#This Row],[Jp population]]</f>
        <v>0</v>
      </c>
    </row>
    <row r="4200" spans="1:30" x14ac:dyDescent="0.25">
      <c r="A4200" t="s">
        <v>3580</v>
      </c>
      <c r="B4200" t="s">
        <v>118</v>
      </c>
      <c r="C4200">
        <v>2006</v>
      </c>
      <c r="D4200" t="s">
        <v>73</v>
      </c>
      <c r="E4200" t="s">
        <v>1546</v>
      </c>
      <c r="F4200" s="4">
        <v>80000</v>
      </c>
      <c r="G4200" s="4">
        <v>30000</v>
      </c>
      <c r="H4200" s="4">
        <v>30000</v>
      </c>
      <c r="I4200" s="4">
        <v>20000</v>
      </c>
      <c r="J4200">
        <v>6.7</v>
      </c>
      <c r="K4200">
        <v>22</v>
      </c>
      <c r="L4200">
        <v>7.8</v>
      </c>
      <c r="M4200" s="4">
        <v>23</v>
      </c>
      <c r="N4200" t="s">
        <v>793</v>
      </c>
      <c r="O4200" t="s">
        <v>21</v>
      </c>
      <c r="P4200" s="4">
        <v>160000</v>
      </c>
      <c r="Q4200" s="3">
        <f>AVERAGE(Table1[[#This Row],[critic_score]],Table1[[#This Row],[user_score]])</f>
        <v>7.25</v>
      </c>
      <c r="R4200" s="4">
        <f>Table1[[#This Row],[user_count]]+Table1[[#This Row],[critic_count]]</f>
        <v>45</v>
      </c>
      <c r="S4200" s="2">
        <f>100000*Table1[[#This Row],[review_count]]/Table1[[#This Row],[total sales]]</f>
        <v>28.125</v>
      </c>
      <c r="T4200" s="2">
        <f>Table1[[#This Row],[total sales]]/(2017-Table1[[#This Row],[year_of_release]])</f>
        <v>14545.454545454546</v>
      </c>
      <c r="U4200" s="9">
        <f>Table1[[#This Row],[na_sales]]/(2017-Table1[[#This Row],[year_of_release]])</f>
        <v>7272.727272727273</v>
      </c>
      <c r="V4200" s="6">
        <f>Table1[[#This Row],[eu_sales]]/(2017-Table1[[#This Row],[year_of_release]])</f>
        <v>2727.2727272727275</v>
      </c>
      <c r="W4200" s="6">
        <f>Table1[[#This Row],[jp_sales]]/(2017-Table1[[#This Row],[year_of_release]])</f>
        <v>2727.2727272727275</v>
      </c>
      <c r="X4200" s="6">
        <f>Table1[[#This Row],[other_sales]]/(2017-Table1[[#This Row],[year_of_release]])</f>
        <v>1818.1818181818182</v>
      </c>
      <c r="Y4200" s="4">
        <v>516818555</v>
      </c>
      <c r="Z4200" s="4">
        <v>437126892</v>
      </c>
      <c r="AA4200" s="4">
        <v>127854000</v>
      </c>
      <c r="AB4200" s="1">
        <f>Table1[[#This Row],[na_sales]]/Table1[[#This Row],[NA population]]</f>
        <v>1.5479320397078237E-4</v>
      </c>
      <c r="AC4200" s="1">
        <f>Table1[[#This Row],[eu_sales]]/Table1[[#This Row],[Eu population]]</f>
        <v>6.8629957454093219E-5</v>
      </c>
      <c r="AD4200" s="1">
        <f>Table1[[#This Row],[jp_sales]]/Table1[[#This Row],[Jp population]]</f>
        <v>2.346426392604064E-4</v>
      </c>
    </row>
    <row r="4201" spans="1:30" x14ac:dyDescent="0.25">
      <c r="A4201" t="s">
        <v>2298</v>
      </c>
      <c r="B4201" t="s">
        <v>103</v>
      </c>
      <c r="C4201">
        <v>2004</v>
      </c>
      <c r="D4201" t="s">
        <v>19</v>
      </c>
      <c r="E4201" t="s">
        <v>100</v>
      </c>
      <c r="F4201" s="4">
        <v>120000</v>
      </c>
      <c r="G4201" s="4">
        <v>30000</v>
      </c>
      <c r="H4201" s="4">
        <v>0</v>
      </c>
      <c r="I4201" s="4">
        <v>10000</v>
      </c>
      <c r="J4201">
        <v>7.7</v>
      </c>
      <c r="K4201">
        <v>27</v>
      </c>
      <c r="L4201">
        <v>6.2</v>
      </c>
      <c r="M4201" s="4">
        <v>11</v>
      </c>
      <c r="N4201" t="s">
        <v>101</v>
      </c>
      <c r="O4201" t="s">
        <v>21</v>
      </c>
      <c r="P4201" s="4">
        <v>160000</v>
      </c>
      <c r="Q4201" s="3">
        <f>AVERAGE(Table1[[#This Row],[critic_score]],Table1[[#This Row],[user_score]])</f>
        <v>6.95</v>
      </c>
      <c r="R4201" s="4">
        <f>Table1[[#This Row],[user_count]]+Table1[[#This Row],[critic_count]]</f>
        <v>38</v>
      </c>
      <c r="S4201" s="2">
        <f>100000*Table1[[#This Row],[review_count]]/Table1[[#This Row],[total sales]]</f>
        <v>23.75</v>
      </c>
      <c r="T4201" s="2">
        <f>Table1[[#This Row],[total sales]]/(2017-Table1[[#This Row],[year_of_release]])</f>
        <v>12307.692307692309</v>
      </c>
      <c r="U4201" s="9">
        <f>Table1[[#This Row],[na_sales]]/(2017-Table1[[#This Row],[year_of_release]])</f>
        <v>9230.7692307692305</v>
      </c>
      <c r="V4201" s="6">
        <f>Table1[[#This Row],[eu_sales]]/(2017-Table1[[#This Row],[year_of_release]])</f>
        <v>2307.6923076923076</v>
      </c>
      <c r="W4201" s="6">
        <f>Table1[[#This Row],[jp_sales]]/(2017-Table1[[#This Row],[year_of_release]])</f>
        <v>0</v>
      </c>
      <c r="X4201" s="6">
        <f>Table1[[#This Row],[other_sales]]/(2017-Table1[[#This Row],[year_of_release]])</f>
        <v>769.23076923076928</v>
      </c>
      <c r="Y4201" s="4">
        <v>505524224</v>
      </c>
      <c r="Z4201" s="4">
        <v>434174638</v>
      </c>
      <c r="AA4201" s="4">
        <v>127761000</v>
      </c>
      <c r="AB4201" s="1">
        <f>Table1[[#This Row],[na_sales]]/Table1[[#This Row],[NA population]]</f>
        <v>2.3737734870643904E-4</v>
      </c>
      <c r="AC4201" s="1">
        <f>Table1[[#This Row],[eu_sales]]/Table1[[#This Row],[Eu population]]</f>
        <v>6.9096620056374644E-5</v>
      </c>
      <c r="AD4201" s="1">
        <f>Table1[[#This Row],[jp_sales]]/Table1[[#This Row],[Jp population]]</f>
        <v>0</v>
      </c>
    </row>
    <row r="4202" spans="1:30" x14ac:dyDescent="0.25">
      <c r="A4202" t="s">
        <v>3581</v>
      </c>
      <c r="B4202" t="s">
        <v>45</v>
      </c>
      <c r="C4202">
        <v>2003</v>
      </c>
      <c r="D4202" t="s">
        <v>54</v>
      </c>
      <c r="E4202" t="s">
        <v>575</v>
      </c>
      <c r="F4202" s="4">
        <v>80000</v>
      </c>
      <c r="G4202" s="4">
        <v>60000</v>
      </c>
      <c r="H4202" s="4">
        <v>0</v>
      </c>
      <c r="I4202" s="4">
        <v>20000</v>
      </c>
      <c r="J4202">
        <v>6.6</v>
      </c>
      <c r="K4202">
        <v>22</v>
      </c>
      <c r="L4202">
        <v>6.8</v>
      </c>
      <c r="M4202" s="4">
        <v>6</v>
      </c>
      <c r="N4202" t="s">
        <v>2171</v>
      </c>
      <c r="O4202" t="s">
        <v>67</v>
      </c>
      <c r="P4202" s="4">
        <v>160000</v>
      </c>
      <c r="Q4202" s="3">
        <f>AVERAGE(Table1[[#This Row],[critic_score]],Table1[[#This Row],[user_score]])</f>
        <v>6.6999999999999993</v>
      </c>
      <c r="R4202" s="4">
        <f>Table1[[#This Row],[user_count]]+Table1[[#This Row],[critic_count]]</f>
        <v>28</v>
      </c>
      <c r="S4202" s="2">
        <f>100000*Table1[[#This Row],[review_count]]/Table1[[#This Row],[total sales]]</f>
        <v>17.5</v>
      </c>
      <c r="T4202" s="2">
        <f>Table1[[#This Row],[total sales]]/(2017-Table1[[#This Row],[year_of_release]])</f>
        <v>11428.571428571429</v>
      </c>
      <c r="U4202" s="9">
        <f>Table1[[#This Row],[na_sales]]/(2017-Table1[[#This Row],[year_of_release]])</f>
        <v>5714.2857142857147</v>
      </c>
      <c r="V4202" s="6">
        <f>Table1[[#This Row],[eu_sales]]/(2017-Table1[[#This Row],[year_of_release]])</f>
        <v>4285.7142857142853</v>
      </c>
      <c r="W4202" s="6">
        <f>Table1[[#This Row],[jp_sales]]/(2017-Table1[[#This Row],[year_of_release]])</f>
        <v>0</v>
      </c>
      <c r="X4202" s="6">
        <f>Table1[[#This Row],[other_sales]]/(2017-Table1[[#This Row],[year_of_release]])</f>
        <v>1428.5714285714287</v>
      </c>
      <c r="Y4202" s="4">
        <v>500125528</v>
      </c>
      <c r="Z4202" s="4">
        <v>432552540</v>
      </c>
      <c r="AA4202" s="4">
        <v>127718000</v>
      </c>
      <c r="AB4202" s="1">
        <f>Table1[[#This Row],[na_sales]]/Table1[[#This Row],[NA population]]</f>
        <v>1.5995984112212723E-4</v>
      </c>
      <c r="AC4202" s="1">
        <f>Table1[[#This Row],[eu_sales]]/Table1[[#This Row],[Eu population]]</f>
        <v>1.3871147306174645E-4</v>
      </c>
      <c r="AD4202" s="1">
        <f>Table1[[#This Row],[jp_sales]]/Table1[[#This Row],[Jp population]]</f>
        <v>0</v>
      </c>
    </row>
    <row r="4203" spans="1:30" x14ac:dyDescent="0.25">
      <c r="A4203" t="s">
        <v>3585</v>
      </c>
      <c r="B4203" t="s">
        <v>39</v>
      </c>
      <c r="C4203">
        <v>2013</v>
      </c>
      <c r="D4203" t="s">
        <v>40</v>
      </c>
      <c r="E4203" t="s">
        <v>642</v>
      </c>
      <c r="F4203" s="4">
        <v>20000</v>
      </c>
      <c r="G4203" s="4">
        <v>20000</v>
      </c>
      <c r="H4203" s="4">
        <v>110000</v>
      </c>
      <c r="I4203" s="4">
        <v>10000</v>
      </c>
      <c r="J4203">
        <v>6.8</v>
      </c>
      <c r="K4203">
        <v>4</v>
      </c>
      <c r="L4203">
        <v>6.8</v>
      </c>
      <c r="M4203" s="4">
        <v>9</v>
      </c>
      <c r="N4203" t="s">
        <v>643</v>
      </c>
      <c r="O4203" t="s">
        <v>67</v>
      </c>
      <c r="P4203" s="4">
        <v>160000</v>
      </c>
      <c r="Q4203" s="3">
        <f>AVERAGE(Table1[[#This Row],[critic_score]],Table1[[#This Row],[user_score]])</f>
        <v>6.8</v>
      </c>
      <c r="R4203" s="4">
        <f>Table1[[#This Row],[user_count]]+Table1[[#This Row],[critic_count]]</f>
        <v>13</v>
      </c>
      <c r="S4203" s="2">
        <f>100000*Table1[[#This Row],[review_count]]/Table1[[#This Row],[total sales]]</f>
        <v>8.125</v>
      </c>
      <c r="T4203" s="2">
        <f>Table1[[#This Row],[total sales]]/(2017-Table1[[#This Row],[year_of_release]])</f>
        <v>40000</v>
      </c>
      <c r="U4203" s="9">
        <f>Table1[[#This Row],[na_sales]]/(2017-Table1[[#This Row],[year_of_release]])</f>
        <v>5000</v>
      </c>
      <c r="V4203" s="6">
        <f>Table1[[#This Row],[eu_sales]]/(2017-Table1[[#This Row],[year_of_release]])</f>
        <v>5000</v>
      </c>
      <c r="W4203" s="6">
        <f>Table1[[#This Row],[jp_sales]]/(2017-Table1[[#This Row],[year_of_release]])</f>
        <v>27500</v>
      </c>
      <c r="X4203" s="6">
        <f>Table1[[#This Row],[other_sales]]/(2017-Table1[[#This Row],[year_of_release]])</f>
        <v>2500</v>
      </c>
      <c r="Y4203" s="4">
        <v>556861736</v>
      </c>
      <c r="Z4203" s="4">
        <v>442492884</v>
      </c>
      <c r="AA4203" s="4">
        <v>127445000</v>
      </c>
      <c r="AB4203" s="1">
        <f>Table1[[#This Row],[na_sales]]/Table1[[#This Row],[NA population]]</f>
        <v>3.5915558040784471E-5</v>
      </c>
      <c r="AC4203" s="1">
        <f>Table1[[#This Row],[eu_sales]]/Table1[[#This Row],[Eu population]]</f>
        <v>4.5198466965629213E-5</v>
      </c>
      <c r="AD4203" s="1">
        <f>Table1[[#This Row],[jp_sales]]/Table1[[#This Row],[Jp population]]</f>
        <v>8.6311742320216564E-4</v>
      </c>
    </row>
    <row r="4204" spans="1:30" x14ac:dyDescent="0.25">
      <c r="A4204" t="s">
        <v>3590</v>
      </c>
      <c r="B4204" t="s">
        <v>45</v>
      </c>
      <c r="C4204">
        <v>2003</v>
      </c>
      <c r="D4204" t="s">
        <v>54</v>
      </c>
      <c r="E4204" t="s">
        <v>425</v>
      </c>
      <c r="F4204" s="4">
        <v>80000</v>
      </c>
      <c r="G4204" s="4">
        <v>60000</v>
      </c>
      <c r="H4204" s="4">
        <v>0</v>
      </c>
      <c r="I4204" s="4">
        <v>20000</v>
      </c>
      <c r="J4204">
        <v>6.4</v>
      </c>
      <c r="K4204">
        <v>23</v>
      </c>
      <c r="L4204">
        <v>8.3000000000000007</v>
      </c>
      <c r="M4204" s="4">
        <v>63</v>
      </c>
      <c r="N4204" t="s">
        <v>2463</v>
      </c>
      <c r="O4204" t="s">
        <v>43</v>
      </c>
      <c r="P4204" s="4">
        <v>160000</v>
      </c>
      <c r="Q4204" s="3">
        <f>AVERAGE(Table1[[#This Row],[critic_score]],Table1[[#This Row],[user_score]])</f>
        <v>7.3500000000000005</v>
      </c>
      <c r="R4204" s="4">
        <f>Table1[[#This Row],[user_count]]+Table1[[#This Row],[critic_count]]</f>
        <v>86</v>
      </c>
      <c r="S4204" s="2">
        <f>100000*Table1[[#This Row],[review_count]]/Table1[[#This Row],[total sales]]</f>
        <v>53.75</v>
      </c>
      <c r="T4204" s="2">
        <f>Table1[[#This Row],[total sales]]/(2017-Table1[[#This Row],[year_of_release]])</f>
        <v>11428.571428571429</v>
      </c>
      <c r="U4204" s="9">
        <f>Table1[[#This Row],[na_sales]]/(2017-Table1[[#This Row],[year_of_release]])</f>
        <v>5714.2857142857147</v>
      </c>
      <c r="V4204" s="6">
        <f>Table1[[#This Row],[eu_sales]]/(2017-Table1[[#This Row],[year_of_release]])</f>
        <v>4285.7142857142853</v>
      </c>
      <c r="W4204" s="6">
        <f>Table1[[#This Row],[jp_sales]]/(2017-Table1[[#This Row],[year_of_release]])</f>
        <v>0</v>
      </c>
      <c r="X4204" s="6">
        <f>Table1[[#This Row],[other_sales]]/(2017-Table1[[#This Row],[year_of_release]])</f>
        <v>1428.5714285714287</v>
      </c>
      <c r="Y4204" s="4">
        <v>500125528</v>
      </c>
      <c r="Z4204" s="4">
        <v>432552540</v>
      </c>
      <c r="AA4204" s="4">
        <v>127718000</v>
      </c>
      <c r="AB4204" s="1">
        <f>Table1[[#This Row],[na_sales]]/Table1[[#This Row],[NA population]]</f>
        <v>1.5995984112212723E-4</v>
      </c>
      <c r="AC4204" s="1">
        <f>Table1[[#This Row],[eu_sales]]/Table1[[#This Row],[Eu population]]</f>
        <v>1.3871147306174645E-4</v>
      </c>
      <c r="AD4204" s="1">
        <f>Table1[[#This Row],[jp_sales]]/Table1[[#This Row],[Jp population]]</f>
        <v>0</v>
      </c>
    </row>
    <row r="4205" spans="1:30" x14ac:dyDescent="0.25">
      <c r="A4205" t="s">
        <v>3592</v>
      </c>
      <c r="B4205" t="s">
        <v>45</v>
      </c>
      <c r="C4205">
        <v>2001</v>
      </c>
      <c r="D4205" t="s">
        <v>29</v>
      </c>
      <c r="E4205" t="s">
        <v>981</v>
      </c>
      <c r="F4205" s="4">
        <v>80000</v>
      </c>
      <c r="G4205" s="4">
        <v>60000</v>
      </c>
      <c r="H4205" s="4">
        <v>0</v>
      </c>
      <c r="I4205" s="4">
        <v>20000</v>
      </c>
      <c r="J4205">
        <v>7.7</v>
      </c>
      <c r="K4205">
        <v>16</v>
      </c>
      <c r="L4205">
        <v>8.5</v>
      </c>
      <c r="M4205" s="4">
        <v>11</v>
      </c>
      <c r="N4205" t="s">
        <v>3593</v>
      </c>
      <c r="O4205" t="s">
        <v>67</v>
      </c>
      <c r="P4205" s="4">
        <v>160000</v>
      </c>
      <c r="Q4205" s="3">
        <f>AVERAGE(Table1[[#This Row],[critic_score]],Table1[[#This Row],[user_score]])</f>
        <v>8.1</v>
      </c>
      <c r="R4205" s="4">
        <f>Table1[[#This Row],[user_count]]+Table1[[#This Row],[critic_count]]</f>
        <v>27</v>
      </c>
      <c r="S4205" s="2">
        <f>100000*Table1[[#This Row],[review_count]]/Table1[[#This Row],[total sales]]</f>
        <v>16.875</v>
      </c>
      <c r="T4205" s="2">
        <f>Table1[[#This Row],[total sales]]/(2017-Table1[[#This Row],[year_of_release]])</f>
        <v>10000</v>
      </c>
      <c r="U4205" s="9">
        <f>Table1[[#This Row],[na_sales]]/(2017-Table1[[#This Row],[year_of_release]])</f>
        <v>5000</v>
      </c>
      <c r="V4205" s="6">
        <f>Table1[[#This Row],[eu_sales]]/(2017-Table1[[#This Row],[year_of_release]])</f>
        <v>3750</v>
      </c>
      <c r="W4205" s="6">
        <f>Table1[[#This Row],[jp_sales]]/(2017-Table1[[#This Row],[year_of_release]])</f>
        <v>0</v>
      </c>
      <c r="X4205" s="6">
        <f>Table1[[#This Row],[other_sales]]/(2017-Table1[[#This Row],[year_of_release]])</f>
        <v>1250</v>
      </c>
      <c r="Y4205" s="4">
        <v>489752572</v>
      </c>
      <c r="Z4205" s="4">
        <v>430035992</v>
      </c>
      <c r="AA4205" s="4">
        <v>127149000</v>
      </c>
      <c r="AB4205" s="1">
        <f>Table1[[#This Row],[na_sales]]/Table1[[#This Row],[NA population]]</f>
        <v>1.6334778942212478E-4</v>
      </c>
      <c r="AC4205" s="1">
        <f>Table1[[#This Row],[eu_sales]]/Table1[[#This Row],[Eu population]]</f>
        <v>1.3952320530417371E-4</v>
      </c>
      <c r="AD4205" s="1">
        <f>Table1[[#This Row],[jp_sales]]/Table1[[#This Row],[Jp population]]</f>
        <v>0</v>
      </c>
    </row>
    <row r="4206" spans="1:30" x14ac:dyDescent="0.25">
      <c r="A4206" t="s">
        <v>3596</v>
      </c>
      <c r="B4206" t="s">
        <v>45</v>
      </c>
      <c r="C4206">
        <v>2001</v>
      </c>
      <c r="D4206" t="s">
        <v>23</v>
      </c>
      <c r="E4206" t="s">
        <v>538</v>
      </c>
      <c r="F4206" s="4">
        <v>80000</v>
      </c>
      <c r="G4206" s="4">
        <v>60000</v>
      </c>
      <c r="H4206" s="4">
        <v>0</v>
      </c>
      <c r="I4206" s="4">
        <v>20000</v>
      </c>
      <c r="J4206">
        <v>3.6</v>
      </c>
      <c r="K4206">
        <v>6</v>
      </c>
      <c r="L4206">
        <v>3.9</v>
      </c>
      <c r="M4206" s="4">
        <v>15</v>
      </c>
      <c r="N4206" t="s">
        <v>3597</v>
      </c>
      <c r="O4206" t="s">
        <v>21</v>
      </c>
      <c r="P4206" s="4">
        <v>160000</v>
      </c>
      <c r="Q4206" s="3">
        <f>AVERAGE(Table1[[#This Row],[critic_score]],Table1[[#This Row],[user_score]])</f>
        <v>3.75</v>
      </c>
      <c r="R4206" s="4">
        <f>Table1[[#This Row],[user_count]]+Table1[[#This Row],[critic_count]]</f>
        <v>21</v>
      </c>
      <c r="S4206" s="2">
        <f>100000*Table1[[#This Row],[review_count]]/Table1[[#This Row],[total sales]]</f>
        <v>13.125</v>
      </c>
      <c r="T4206" s="2">
        <f>Table1[[#This Row],[total sales]]/(2017-Table1[[#This Row],[year_of_release]])</f>
        <v>10000</v>
      </c>
      <c r="U4206" s="9">
        <f>Table1[[#This Row],[na_sales]]/(2017-Table1[[#This Row],[year_of_release]])</f>
        <v>5000</v>
      </c>
      <c r="V4206" s="6">
        <f>Table1[[#This Row],[eu_sales]]/(2017-Table1[[#This Row],[year_of_release]])</f>
        <v>3750</v>
      </c>
      <c r="W4206" s="6">
        <f>Table1[[#This Row],[jp_sales]]/(2017-Table1[[#This Row],[year_of_release]])</f>
        <v>0</v>
      </c>
      <c r="X4206" s="6">
        <f>Table1[[#This Row],[other_sales]]/(2017-Table1[[#This Row],[year_of_release]])</f>
        <v>1250</v>
      </c>
      <c r="Y4206" s="4">
        <v>489752572</v>
      </c>
      <c r="Z4206" s="4">
        <v>430035992</v>
      </c>
      <c r="AA4206" s="4">
        <v>127149000</v>
      </c>
      <c r="AB4206" s="1">
        <f>Table1[[#This Row],[na_sales]]/Table1[[#This Row],[NA population]]</f>
        <v>1.6334778942212478E-4</v>
      </c>
      <c r="AC4206" s="1">
        <f>Table1[[#This Row],[eu_sales]]/Table1[[#This Row],[Eu population]]</f>
        <v>1.3952320530417371E-4</v>
      </c>
      <c r="AD4206" s="1">
        <f>Table1[[#This Row],[jp_sales]]/Table1[[#This Row],[Jp population]]</f>
        <v>0</v>
      </c>
    </row>
    <row r="4207" spans="1:30" x14ac:dyDescent="0.25">
      <c r="A4207" t="s">
        <v>3598</v>
      </c>
      <c r="B4207" t="s">
        <v>45</v>
      </c>
      <c r="C4207">
        <v>2004</v>
      </c>
      <c r="D4207" t="s">
        <v>96</v>
      </c>
      <c r="E4207" t="s">
        <v>642</v>
      </c>
      <c r="F4207" s="4">
        <v>80000</v>
      </c>
      <c r="G4207" s="4">
        <v>60000</v>
      </c>
      <c r="H4207" s="4">
        <v>0</v>
      </c>
      <c r="I4207" s="4">
        <v>20000</v>
      </c>
      <c r="J4207">
        <v>7.4</v>
      </c>
      <c r="K4207">
        <v>38</v>
      </c>
      <c r="L4207">
        <v>7.7</v>
      </c>
      <c r="M4207" s="4">
        <v>38</v>
      </c>
      <c r="N4207" t="s">
        <v>2387</v>
      </c>
      <c r="O4207" t="s">
        <v>67</v>
      </c>
      <c r="P4207" s="4">
        <v>160000</v>
      </c>
      <c r="Q4207" s="3">
        <f>AVERAGE(Table1[[#This Row],[critic_score]],Table1[[#This Row],[user_score]])</f>
        <v>7.5500000000000007</v>
      </c>
      <c r="R4207" s="4">
        <f>Table1[[#This Row],[user_count]]+Table1[[#This Row],[critic_count]]</f>
        <v>76</v>
      </c>
      <c r="S4207" s="2">
        <f>100000*Table1[[#This Row],[review_count]]/Table1[[#This Row],[total sales]]</f>
        <v>47.5</v>
      </c>
      <c r="T4207" s="2">
        <f>Table1[[#This Row],[total sales]]/(2017-Table1[[#This Row],[year_of_release]])</f>
        <v>12307.692307692309</v>
      </c>
      <c r="U4207" s="9">
        <f>Table1[[#This Row],[na_sales]]/(2017-Table1[[#This Row],[year_of_release]])</f>
        <v>6153.8461538461543</v>
      </c>
      <c r="V4207" s="6">
        <f>Table1[[#This Row],[eu_sales]]/(2017-Table1[[#This Row],[year_of_release]])</f>
        <v>4615.3846153846152</v>
      </c>
      <c r="W4207" s="6">
        <f>Table1[[#This Row],[jp_sales]]/(2017-Table1[[#This Row],[year_of_release]])</f>
        <v>0</v>
      </c>
      <c r="X4207" s="6">
        <f>Table1[[#This Row],[other_sales]]/(2017-Table1[[#This Row],[year_of_release]])</f>
        <v>1538.4615384615386</v>
      </c>
      <c r="Y4207" s="4">
        <v>505524224</v>
      </c>
      <c r="Z4207" s="4">
        <v>434174638</v>
      </c>
      <c r="AA4207" s="4">
        <v>127761000</v>
      </c>
      <c r="AB4207" s="1">
        <f>Table1[[#This Row],[na_sales]]/Table1[[#This Row],[NA population]]</f>
        <v>1.582515658042927E-4</v>
      </c>
      <c r="AC4207" s="1">
        <f>Table1[[#This Row],[eu_sales]]/Table1[[#This Row],[Eu population]]</f>
        <v>1.3819324011274929E-4</v>
      </c>
      <c r="AD4207" s="1">
        <f>Table1[[#This Row],[jp_sales]]/Table1[[#This Row],[Jp population]]</f>
        <v>0</v>
      </c>
    </row>
    <row r="4208" spans="1:30" x14ac:dyDescent="0.25">
      <c r="A4208" t="s">
        <v>3604</v>
      </c>
      <c r="B4208" t="s">
        <v>45</v>
      </c>
      <c r="C4208">
        <v>2005</v>
      </c>
      <c r="D4208" t="s">
        <v>96</v>
      </c>
      <c r="E4208" t="s">
        <v>231</v>
      </c>
      <c r="F4208" s="4">
        <v>80000</v>
      </c>
      <c r="G4208" s="4">
        <v>60000</v>
      </c>
      <c r="H4208" s="4">
        <v>0</v>
      </c>
      <c r="I4208" s="4">
        <v>20000</v>
      </c>
      <c r="J4208">
        <v>4.8</v>
      </c>
      <c r="K4208">
        <v>7</v>
      </c>
      <c r="L4208">
        <v>6.9</v>
      </c>
      <c r="M4208" s="4">
        <v>37</v>
      </c>
      <c r="N4208" t="s">
        <v>1695</v>
      </c>
      <c r="O4208" t="s">
        <v>21</v>
      </c>
      <c r="P4208" s="4">
        <v>160000</v>
      </c>
      <c r="Q4208" s="3">
        <f>AVERAGE(Table1[[#This Row],[critic_score]],Table1[[#This Row],[user_score]])</f>
        <v>5.85</v>
      </c>
      <c r="R4208" s="4">
        <f>Table1[[#This Row],[user_count]]+Table1[[#This Row],[critic_count]]</f>
        <v>44</v>
      </c>
      <c r="S4208" s="2">
        <f>100000*Table1[[#This Row],[review_count]]/Table1[[#This Row],[total sales]]</f>
        <v>27.5</v>
      </c>
      <c r="T4208" s="2">
        <f>Table1[[#This Row],[total sales]]/(2017-Table1[[#This Row],[year_of_release]])</f>
        <v>13333.333333333334</v>
      </c>
      <c r="U4208" s="9">
        <f>Table1[[#This Row],[na_sales]]/(2017-Table1[[#This Row],[year_of_release]])</f>
        <v>6666.666666666667</v>
      </c>
      <c r="V4208" s="6">
        <f>Table1[[#This Row],[eu_sales]]/(2017-Table1[[#This Row],[year_of_release]])</f>
        <v>5000</v>
      </c>
      <c r="W4208" s="6">
        <f>Table1[[#This Row],[jp_sales]]/(2017-Table1[[#This Row],[year_of_release]])</f>
        <v>0</v>
      </c>
      <c r="X4208" s="6">
        <f>Table1[[#This Row],[other_sales]]/(2017-Table1[[#This Row],[year_of_release]])</f>
        <v>1666.6666666666667</v>
      </c>
      <c r="Y4208" s="4">
        <v>511054143</v>
      </c>
      <c r="Z4208" s="4">
        <v>435713800</v>
      </c>
      <c r="AA4208" s="4">
        <v>127773000</v>
      </c>
      <c r="AB4208" s="1">
        <f>Table1[[#This Row],[na_sales]]/Table1[[#This Row],[NA population]]</f>
        <v>1.5653918688611433E-4</v>
      </c>
      <c r="AC4208" s="1">
        <f>Table1[[#This Row],[eu_sales]]/Table1[[#This Row],[Eu population]]</f>
        <v>1.3770507154007975E-4</v>
      </c>
      <c r="AD4208" s="1">
        <f>Table1[[#This Row],[jp_sales]]/Table1[[#This Row],[Jp population]]</f>
        <v>0</v>
      </c>
    </row>
    <row r="4209" spans="1:30" x14ac:dyDescent="0.25">
      <c r="A4209" t="s">
        <v>2988</v>
      </c>
      <c r="B4209" t="s">
        <v>69</v>
      </c>
      <c r="C4209">
        <v>2011</v>
      </c>
      <c r="D4209" t="s">
        <v>40</v>
      </c>
      <c r="E4209" t="s">
        <v>83</v>
      </c>
      <c r="F4209" s="4">
        <v>50000</v>
      </c>
      <c r="G4209" s="4">
        <v>90000</v>
      </c>
      <c r="H4209" s="4">
        <v>0</v>
      </c>
      <c r="I4209" s="4">
        <v>20000</v>
      </c>
      <c r="J4209">
        <v>5.6</v>
      </c>
      <c r="K4209">
        <v>8</v>
      </c>
      <c r="L4209">
        <v>5.7</v>
      </c>
      <c r="M4209" s="4">
        <v>12</v>
      </c>
      <c r="N4209" t="s">
        <v>671</v>
      </c>
      <c r="O4209" t="s">
        <v>84</v>
      </c>
      <c r="P4209" s="4">
        <v>160000</v>
      </c>
      <c r="Q4209" s="3">
        <f>AVERAGE(Table1[[#This Row],[critic_score]],Table1[[#This Row],[user_score]])</f>
        <v>5.65</v>
      </c>
      <c r="R4209" s="4">
        <f>Table1[[#This Row],[user_count]]+Table1[[#This Row],[critic_count]]</f>
        <v>20</v>
      </c>
      <c r="S4209" s="2">
        <f>100000*Table1[[#This Row],[review_count]]/Table1[[#This Row],[total sales]]</f>
        <v>12.5</v>
      </c>
      <c r="T4209" s="2">
        <f>Table1[[#This Row],[total sales]]/(2017-Table1[[#This Row],[year_of_release]])</f>
        <v>26666.666666666668</v>
      </c>
      <c r="U4209" s="9">
        <f>Table1[[#This Row],[na_sales]]/(2017-Table1[[#This Row],[year_of_release]])</f>
        <v>8333.3333333333339</v>
      </c>
      <c r="V4209" s="6">
        <f>Table1[[#This Row],[eu_sales]]/(2017-Table1[[#This Row],[year_of_release]])</f>
        <v>15000</v>
      </c>
      <c r="W4209" s="6">
        <f>Table1[[#This Row],[jp_sales]]/(2017-Table1[[#This Row],[year_of_release]])</f>
        <v>0</v>
      </c>
      <c r="X4209" s="6">
        <f>Table1[[#This Row],[other_sales]]/(2017-Table1[[#This Row],[year_of_release]])</f>
        <v>3333.3333333333335</v>
      </c>
      <c r="Y4209" s="4">
        <v>545961365</v>
      </c>
      <c r="Z4209" s="4">
        <v>440756453</v>
      </c>
      <c r="AA4209" s="4">
        <v>127833000</v>
      </c>
      <c r="AB4209" s="1">
        <f>Table1[[#This Row],[na_sales]]/Table1[[#This Row],[NA population]]</f>
        <v>9.158157189382806E-5</v>
      </c>
      <c r="AC4209" s="1">
        <f>Table1[[#This Row],[eu_sales]]/Table1[[#This Row],[Eu population]]</f>
        <v>2.0419440121050253E-4</v>
      </c>
      <c r="AD4209" s="1">
        <f>Table1[[#This Row],[jp_sales]]/Table1[[#This Row],[Jp population]]</f>
        <v>0</v>
      </c>
    </row>
    <row r="4210" spans="1:30" x14ac:dyDescent="0.25">
      <c r="A4210" t="s">
        <v>3609</v>
      </c>
      <c r="B4210" t="s">
        <v>34</v>
      </c>
      <c r="C4210">
        <v>2009</v>
      </c>
      <c r="D4210" t="s">
        <v>23</v>
      </c>
      <c r="E4210" t="s">
        <v>425</v>
      </c>
      <c r="F4210" s="4">
        <v>140000</v>
      </c>
      <c r="G4210" s="4">
        <v>10000</v>
      </c>
      <c r="H4210" s="4">
        <v>0</v>
      </c>
      <c r="I4210" s="4">
        <v>10000</v>
      </c>
      <c r="J4210">
        <v>5.4</v>
      </c>
      <c r="K4210">
        <v>8</v>
      </c>
      <c r="L4210">
        <v>5.8</v>
      </c>
      <c r="M4210" s="4">
        <v>5</v>
      </c>
      <c r="N4210" t="s">
        <v>2108</v>
      </c>
      <c r="O4210" t="s">
        <v>21</v>
      </c>
      <c r="P4210" s="4">
        <v>160000</v>
      </c>
      <c r="Q4210" s="3">
        <f>AVERAGE(Table1[[#This Row],[critic_score]],Table1[[#This Row],[user_score]])</f>
        <v>5.6</v>
      </c>
      <c r="R4210" s="4">
        <f>Table1[[#This Row],[user_count]]+Table1[[#This Row],[critic_count]]</f>
        <v>13</v>
      </c>
      <c r="S4210" s="2">
        <f>100000*Table1[[#This Row],[review_count]]/Table1[[#This Row],[total sales]]</f>
        <v>8.125</v>
      </c>
      <c r="T4210" s="2">
        <f>Table1[[#This Row],[total sales]]/(2017-Table1[[#This Row],[year_of_release]])</f>
        <v>20000</v>
      </c>
      <c r="U4210" s="9">
        <f>Table1[[#This Row],[na_sales]]/(2017-Table1[[#This Row],[year_of_release]])</f>
        <v>17500</v>
      </c>
      <c r="V4210" s="6">
        <f>Table1[[#This Row],[eu_sales]]/(2017-Table1[[#This Row],[year_of_release]])</f>
        <v>1250</v>
      </c>
      <c r="W4210" s="6">
        <f>Table1[[#This Row],[jp_sales]]/(2017-Table1[[#This Row],[year_of_release]])</f>
        <v>0</v>
      </c>
      <c r="X4210" s="6">
        <f>Table1[[#This Row],[other_sales]]/(2017-Table1[[#This Row],[year_of_release]])</f>
        <v>1250</v>
      </c>
      <c r="Y4210" s="4">
        <v>534740514</v>
      </c>
      <c r="Z4210" s="4">
        <v>441041694</v>
      </c>
      <c r="AA4210" s="4">
        <v>128047000</v>
      </c>
      <c r="AB4210" s="1">
        <f>Table1[[#This Row],[na_sales]]/Table1[[#This Row],[NA population]]</f>
        <v>2.6180922584818401E-4</v>
      </c>
      <c r="AC4210" s="1">
        <f>Table1[[#This Row],[eu_sales]]/Table1[[#This Row],[Eu population]]</f>
        <v>2.2673593304310136E-5</v>
      </c>
      <c r="AD4210" s="1">
        <f>Table1[[#This Row],[jp_sales]]/Table1[[#This Row],[Jp population]]</f>
        <v>0</v>
      </c>
    </row>
    <row r="4211" spans="1:30" x14ac:dyDescent="0.25">
      <c r="A4211" t="s">
        <v>1277</v>
      </c>
      <c r="B4211" t="s">
        <v>113</v>
      </c>
      <c r="C4211">
        <v>2011</v>
      </c>
      <c r="D4211" t="s">
        <v>23</v>
      </c>
      <c r="E4211" t="s">
        <v>981</v>
      </c>
      <c r="F4211" s="4">
        <v>0</v>
      </c>
      <c r="G4211" s="4">
        <v>130000</v>
      </c>
      <c r="H4211" s="4">
        <v>0</v>
      </c>
      <c r="I4211" s="4">
        <v>30000</v>
      </c>
      <c r="J4211">
        <v>8.6</v>
      </c>
      <c r="K4211">
        <v>23</v>
      </c>
      <c r="L4211">
        <v>6.9</v>
      </c>
      <c r="M4211" s="4">
        <v>433</v>
      </c>
      <c r="N4211" t="s">
        <v>981</v>
      </c>
      <c r="O4211" t="s">
        <v>67</v>
      </c>
      <c r="P4211" s="4">
        <v>160000</v>
      </c>
      <c r="Q4211" s="3">
        <f>AVERAGE(Table1[[#This Row],[critic_score]],Table1[[#This Row],[user_score]])</f>
        <v>7.75</v>
      </c>
      <c r="R4211" s="4">
        <f>Table1[[#This Row],[user_count]]+Table1[[#This Row],[critic_count]]</f>
        <v>456</v>
      </c>
      <c r="S4211" s="2">
        <f>100000*Table1[[#This Row],[review_count]]/Table1[[#This Row],[total sales]]</f>
        <v>285</v>
      </c>
      <c r="T4211" s="2">
        <f>Table1[[#This Row],[total sales]]/(2017-Table1[[#This Row],[year_of_release]])</f>
        <v>26666.666666666668</v>
      </c>
      <c r="U4211" s="9">
        <f>Table1[[#This Row],[na_sales]]/(2017-Table1[[#This Row],[year_of_release]])</f>
        <v>0</v>
      </c>
      <c r="V4211" s="6">
        <f>Table1[[#This Row],[eu_sales]]/(2017-Table1[[#This Row],[year_of_release]])</f>
        <v>21666.666666666668</v>
      </c>
      <c r="W4211" s="6">
        <f>Table1[[#This Row],[jp_sales]]/(2017-Table1[[#This Row],[year_of_release]])</f>
        <v>0</v>
      </c>
      <c r="X4211" s="6">
        <f>Table1[[#This Row],[other_sales]]/(2017-Table1[[#This Row],[year_of_release]])</f>
        <v>5000</v>
      </c>
      <c r="Y4211" s="4">
        <v>545961365</v>
      </c>
      <c r="Z4211" s="4">
        <v>440756453</v>
      </c>
      <c r="AA4211" s="4">
        <v>127833000</v>
      </c>
      <c r="AB4211" s="1">
        <f>Table1[[#This Row],[na_sales]]/Table1[[#This Row],[NA population]]</f>
        <v>0</v>
      </c>
      <c r="AC4211" s="1">
        <f>Table1[[#This Row],[eu_sales]]/Table1[[#This Row],[Eu population]]</f>
        <v>2.9494746841517031E-4</v>
      </c>
      <c r="AD4211" s="1">
        <f>Table1[[#This Row],[jp_sales]]/Table1[[#This Row],[Jp population]]</f>
        <v>0</v>
      </c>
    </row>
    <row r="4212" spans="1:30" x14ac:dyDescent="0.25">
      <c r="A4212" t="s">
        <v>3612</v>
      </c>
      <c r="B4212" t="s">
        <v>34</v>
      </c>
      <c r="C4212">
        <v>2006</v>
      </c>
      <c r="D4212" t="s">
        <v>54</v>
      </c>
      <c r="E4212" t="s">
        <v>35</v>
      </c>
      <c r="F4212" s="4">
        <v>120000</v>
      </c>
      <c r="G4212" s="4">
        <v>10000</v>
      </c>
      <c r="H4212" s="4">
        <v>20000</v>
      </c>
      <c r="I4212" s="4">
        <v>10000</v>
      </c>
      <c r="J4212">
        <v>6.4</v>
      </c>
      <c r="K4212">
        <v>45</v>
      </c>
      <c r="L4212">
        <v>8.6</v>
      </c>
      <c r="M4212" s="4">
        <v>24</v>
      </c>
      <c r="N4212" t="s">
        <v>3613</v>
      </c>
      <c r="O4212" t="s">
        <v>67</v>
      </c>
      <c r="P4212" s="4">
        <v>160000</v>
      </c>
      <c r="Q4212" s="3">
        <f>AVERAGE(Table1[[#This Row],[critic_score]],Table1[[#This Row],[user_score]])</f>
        <v>7.5</v>
      </c>
      <c r="R4212" s="4">
        <f>Table1[[#This Row],[user_count]]+Table1[[#This Row],[critic_count]]</f>
        <v>69</v>
      </c>
      <c r="S4212" s="2">
        <f>100000*Table1[[#This Row],[review_count]]/Table1[[#This Row],[total sales]]</f>
        <v>43.125</v>
      </c>
      <c r="T4212" s="2">
        <f>Table1[[#This Row],[total sales]]/(2017-Table1[[#This Row],[year_of_release]])</f>
        <v>14545.454545454546</v>
      </c>
      <c r="U4212" s="9">
        <f>Table1[[#This Row],[na_sales]]/(2017-Table1[[#This Row],[year_of_release]])</f>
        <v>10909.09090909091</v>
      </c>
      <c r="V4212" s="6">
        <f>Table1[[#This Row],[eu_sales]]/(2017-Table1[[#This Row],[year_of_release]])</f>
        <v>909.09090909090912</v>
      </c>
      <c r="W4212" s="6">
        <f>Table1[[#This Row],[jp_sales]]/(2017-Table1[[#This Row],[year_of_release]])</f>
        <v>1818.1818181818182</v>
      </c>
      <c r="X4212" s="6">
        <f>Table1[[#This Row],[other_sales]]/(2017-Table1[[#This Row],[year_of_release]])</f>
        <v>909.09090909090912</v>
      </c>
      <c r="Y4212" s="4">
        <v>516818555</v>
      </c>
      <c r="Z4212" s="4">
        <v>437126892</v>
      </c>
      <c r="AA4212" s="4">
        <v>127854000</v>
      </c>
      <c r="AB4212" s="1">
        <f>Table1[[#This Row],[na_sales]]/Table1[[#This Row],[NA population]]</f>
        <v>2.3218980595617354E-4</v>
      </c>
      <c r="AC4212" s="1">
        <f>Table1[[#This Row],[eu_sales]]/Table1[[#This Row],[Eu population]]</f>
        <v>2.2876652484697737E-5</v>
      </c>
      <c r="AD4212" s="1">
        <f>Table1[[#This Row],[jp_sales]]/Table1[[#This Row],[Jp population]]</f>
        <v>1.5642842617360426E-4</v>
      </c>
    </row>
    <row r="4213" spans="1:30" x14ac:dyDescent="0.25">
      <c r="A4213" t="s">
        <v>3615</v>
      </c>
      <c r="B4213" t="s">
        <v>39</v>
      </c>
      <c r="C4213">
        <v>2013</v>
      </c>
      <c r="D4213" t="s">
        <v>96</v>
      </c>
      <c r="E4213" t="s">
        <v>1685</v>
      </c>
      <c r="F4213" s="4">
        <v>70000</v>
      </c>
      <c r="G4213" s="4">
        <v>10000</v>
      </c>
      <c r="H4213" s="4">
        <v>60000</v>
      </c>
      <c r="I4213" s="4">
        <v>20000</v>
      </c>
      <c r="J4213">
        <v>6.5</v>
      </c>
      <c r="K4213">
        <v>18</v>
      </c>
      <c r="L4213">
        <v>8.6999999999999993</v>
      </c>
      <c r="M4213" s="4">
        <v>41</v>
      </c>
      <c r="N4213" t="s">
        <v>3616</v>
      </c>
      <c r="O4213" t="s">
        <v>67</v>
      </c>
      <c r="P4213" s="4">
        <v>160000</v>
      </c>
      <c r="Q4213" s="3">
        <f>AVERAGE(Table1[[#This Row],[critic_score]],Table1[[#This Row],[user_score]])</f>
        <v>7.6</v>
      </c>
      <c r="R4213" s="4">
        <f>Table1[[#This Row],[user_count]]+Table1[[#This Row],[critic_count]]</f>
        <v>59</v>
      </c>
      <c r="S4213" s="2">
        <f>100000*Table1[[#This Row],[review_count]]/Table1[[#This Row],[total sales]]</f>
        <v>36.875</v>
      </c>
      <c r="T4213" s="2">
        <f>Table1[[#This Row],[total sales]]/(2017-Table1[[#This Row],[year_of_release]])</f>
        <v>40000</v>
      </c>
      <c r="U4213" s="9">
        <f>Table1[[#This Row],[na_sales]]/(2017-Table1[[#This Row],[year_of_release]])</f>
        <v>17500</v>
      </c>
      <c r="V4213" s="6">
        <f>Table1[[#This Row],[eu_sales]]/(2017-Table1[[#This Row],[year_of_release]])</f>
        <v>2500</v>
      </c>
      <c r="W4213" s="6">
        <f>Table1[[#This Row],[jp_sales]]/(2017-Table1[[#This Row],[year_of_release]])</f>
        <v>15000</v>
      </c>
      <c r="X4213" s="6">
        <f>Table1[[#This Row],[other_sales]]/(2017-Table1[[#This Row],[year_of_release]])</f>
        <v>5000</v>
      </c>
      <c r="Y4213" s="4">
        <v>556861736</v>
      </c>
      <c r="Z4213" s="4">
        <v>442492884</v>
      </c>
      <c r="AA4213" s="4">
        <v>127445000</v>
      </c>
      <c r="AB4213" s="1">
        <f>Table1[[#This Row],[na_sales]]/Table1[[#This Row],[NA population]]</f>
        <v>1.2570445314274566E-4</v>
      </c>
      <c r="AC4213" s="1">
        <f>Table1[[#This Row],[eu_sales]]/Table1[[#This Row],[Eu population]]</f>
        <v>2.2599233482814607E-5</v>
      </c>
      <c r="AD4213" s="1">
        <f>Table1[[#This Row],[jp_sales]]/Table1[[#This Row],[Jp population]]</f>
        <v>4.7079132174663582E-4</v>
      </c>
    </row>
    <row r="4214" spans="1:30" x14ac:dyDescent="0.25">
      <c r="A4214" t="s">
        <v>3620</v>
      </c>
      <c r="B4214" t="s">
        <v>18</v>
      </c>
      <c r="C4214">
        <v>2007</v>
      </c>
      <c r="D4214" t="s">
        <v>40</v>
      </c>
      <c r="E4214" t="s">
        <v>642</v>
      </c>
      <c r="F4214" s="4">
        <v>110000</v>
      </c>
      <c r="G4214" s="4">
        <v>0</v>
      </c>
      <c r="H4214" s="4">
        <v>40000</v>
      </c>
      <c r="I4214" s="4">
        <v>10000</v>
      </c>
      <c r="J4214">
        <v>5.3</v>
      </c>
      <c r="K4214">
        <v>30</v>
      </c>
      <c r="L4214">
        <v>6.8</v>
      </c>
      <c r="M4214" s="4">
        <v>6</v>
      </c>
      <c r="N4214" t="s">
        <v>1710</v>
      </c>
      <c r="O4214" t="s">
        <v>67</v>
      </c>
      <c r="P4214" s="4">
        <v>160000</v>
      </c>
      <c r="Q4214" s="3">
        <f>AVERAGE(Table1[[#This Row],[critic_score]],Table1[[#This Row],[user_score]])</f>
        <v>6.05</v>
      </c>
      <c r="R4214" s="4">
        <f>Table1[[#This Row],[user_count]]+Table1[[#This Row],[critic_count]]</f>
        <v>36</v>
      </c>
      <c r="S4214" s="2">
        <f>100000*Table1[[#This Row],[review_count]]/Table1[[#This Row],[total sales]]</f>
        <v>22.5</v>
      </c>
      <c r="T4214" s="2">
        <f>Table1[[#This Row],[total sales]]/(2017-Table1[[#This Row],[year_of_release]])</f>
        <v>16000</v>
      </c>
      <c r="U4214" s="9">
        <f>Table1[[#This Row],[na_sales]]/(2017-Table1[[#This Row],[year_of_release]])</f>
        <v>11000</v>
      </c>
      <c r="V4214" s="6">
        <f>Table1[[#This Row],[eu_sales]]/(2017-Table1[[#This Row],[year_of_release]])</f>
        <v>0</v>
      </c>
      <c r="W4214" s="6">
        <f>Table1[[#This Row],[jp_sales]]/(2017-Table1[[#This Row],[year_of_release]])</f>
        <v>4000</v>
      </c>
      <c r="X4214" s="6">
        <f>Table1[[#This Row],[other_sales]]/(2017-Table1[[#This Row],[year_of_release]])</f>
        <v>1000</v>
      </c>
      <c r="Y4214" s="4">
        <v>522751172</v>
      </c>
      <c r="Z4214" s="4">
        <v>438594184</v>
      </c>
      <c r="AA4214" s="4">
        <v>128001000</v>
      </c>
      <c r="AB4214" s="1">
        <f>Table1[[#This Row],[na_sales]]/Table1[[#This Row],[NA population]]</f>
        <v>2.1042516189710236E-4</v>
      </c>
      <c r="AC4214" s="1">
        <f>Table1[[#This Row],[eu_sales]]/Table1[[#This Row],[Eu population]]</f>
        <v>0</v>
      </c>
      <c r="AD4214" s="1">
        <f>Table1[[#This Row],[jp_sales]]/Table1[[#This Row],[Jp population]]</f>
        <v>3.1249755861282333E-4</v>
      </c>
    </row>
    <row r="4215" spans="1:30" x14ac:dyDescent="0.25">
      <c r="A4215" t="s">
        <v>1748</v>
      </c>
      <c r="B4215" t="s">
        <v>26</v>
      </c>
      <c r="C4215">
        <v>2010</v>
      </c>
      <c r="D4215" t="s">
        <v>40</v>
      </c>
      <c r="E4215" t="s">
        <v>83</v>
      </c>
      <c r="F4215" s="4">
        <v>140000</v>
      </c>
      <c r="G4215" s="4">
        <v>10000</v>
      </c>
      <c r="H4215" s="4">
        <v>0</v>
      </c>
      <c r="I4215" s="4">
        <v>10000</v>
      </c>
      <c r="J4215">
        <v>5.7</v>
      </c>
      <c r="K4215">
        <v>7</v>
      </c>
      <c r="L4215">
        <v>6.3</v>
      </c>
      <c r="M4215" s="4">
        <v>6</v>
      </c>
      <c r="N4215" t="s">
        <v>1827</v>
      </c>
      <c r="O4215" t="s">
        <v>84</v>
      </c>
      <c r="P4215" s="4">
        <v>160000</v>
      </c>
      <c r="Q4215" s="3">
        <f>AVERAGE(Table1[[#This Row],[critic_score]],Table1[[#This Row],[user_score]])</f>
        <v>6</v>
      </c>
      <c r="R4215" s="4">
        <f>Table1[[#This Row],[user_count]]+Table1[[#This Row],[critic_count]]</f>
        <v>13</v>
      </c>
      <c r="S4215" s="2">
        <f>100000*Table1[[#This Row],[review_count]]/Table1[[#This Row],[total sales]]</f>
        <v>8.125</v>
      </c>
      <c r="T4215" s="2">
        <f>Table1[[#This Row],[total sales]]/(2017-Table1[[#This Row],[year_of_release]])</f>
        <v>22857.142857142859</v>
      </c>
      <c r="U4215" s="9">
        <f>Table1[[#This Row],[na_sales]]/(2017-Table1[[#This Row],[year_of_release]])</f>
        <v>20000</v>
      </c>
      <c r="V4215" s="6">
        <f>Table1[[#This Row],[eu_sales]]/(2017-Table1[[#This Row],[year_of_release]])</f>
        <v>1428.5714285714287</v>
      </c>
      <c r="W4215" s="6">
        <f>Table1[[#This Row],[jp_sales]]/(2017-Table1[[#This Row],[year_of_release]])</f>
        <v>0</v>
      </c>
      <c r="X4215" s="6">
        <f>Table1[[#This Row],[other_sales]]/(2017-Table1[[#This Row],[year_of_release]])</f>
        <v>1428.5714285714287</v>
      </c>
      <c r="Y4215" s="4">
        <v>540520772</v>
      </c>
      <c r="Z4215" s="4">
        <v>441654761</v>
      </c>
      <c r="AA4215" s="4">
        <v>128070000</v>
      </c>
      <c r="AB4215" s="1">
        <f>Table1[[#This Row],[na_sales]]/Table1[[#This Row],[NA population]]</f>
        <v>2.5900947244262429E-4</v>
      </c>
      <c r="AC4215" s="1">
        <f>Table1[[#This Row],[eu_sales]]/Table1[[#This Row],[Eu population]]</f>
        <v>2.2642119780069575E-5</v>
      </c>
      <c r="AD4215" s="1">
        <f>Table1[[#This Row],[jp_sales]]/Table1[[#This Row],[Jp population]]</f>
        <v>0</v>
      </c>
    </row>
    <row r="4216" spans="1:30" x14ac:dyDescent="0.25">
      <c r="A4216" t="s">
        <v>2481</v>
      </c>
      <c r="B4216" t="s">
        <v>39</v>
      </c>
      <c r="C4216">
        <v>2007</v>
      </c>
      <c r="D4216" t="s">
        <v>40</v>
      </c>
      <c r="E4216" t="s">
        <v>41</v>
      </c>
      <c r="F4216" s="4">
        <v>120000</v>
      </c>
      <c r="G4216" s="4">
        <v>20000</v>
      </c>
      <c r="H4216" s="4">
        <v>0</v>
      </c>
      <c r="I4216" s="4">
        <v>20000</v>
      </c>
      <c r="J4216">
        <v>4.7</v>
      </c>
      <c r="K4216">
        <v>26</v>
      </c>
      <c r="L4216">
        <v>6.2</v>
      </c>
      <c r="M4216" s="4">
        <v>10</v>
      </c>
      <c r="N4216" t="s">
        <v>306</v>
      </c>
      <c r="O4216" t="s">
        <v>67</v>
      </c>
      <c r="P4216" s="4">
        <v>160000</v>
      </c>
      <c r="Q4216" s="3">
        <f>AVERAGE(Table1[[#This Row],[critic_score]],Table1[[#This Row],[user_score]])</f>
        <v>5.45</v>
      </c>
      <c r="R4216" s="4">
        <f>Table1[[#This Row],[user_count]]+Table1[[#This Row],[critic_count]]</f>
        <v>36</v>
      </c>
      <c r="S4216" s="2">
        <f>100000*Table1[[#This Row],[review_count]]/Table1[[#This Row],[total sales]]</f>
        <v>22.5</v>
      </c>
      <c r="T4216" s="2">
        <f>Table1[[#This Row],[total sales]]/(2017-Table1[[#This Row],[year_of_release]])</f>
        <v>16000</v>
      </c>
      <c r="U4216" s="9">
        <f>Table1[[#This Row],[na_sales]]/(2017-Table1[[#This Row],[year_of_release]])</f>
        <v>12000</v>
      </c>
      <c r="V4216" s="6">
        <f>Table1[[#This Row],[eu_sales]]/(2017-Table1[[#This Row],[year_of_release]])</f>
        <v>2000</v>
      </c>
      <c r="W4216" s="6">
        <f>Table1[[#This Row],[jp_sales]]/(2017-Table1[[#This Row],[year_of_release]])</f>
        <v>0</v>
      </c>
      <c r="X4216" s="6">
        <f>Table1[[#This Row],[other_sales]]/(2017-Table1[[#This Row],[year_of_release]])</f>
        <v>2000</v>
      </c>
      <c r="Y4216" s="4">
        <v>522751172</v>
      </c>
      <c r="Z4216" s="4">
        <v>438594184</v>
      </c>
      <c r="AA4216" s="4">
        <v>128001000</v>
      </c>
      <c r="AB4216" s="1">
        <f>Table1[[#This Row],[na_sales]]/Table1[[#This Row],[NA population]]</f>
        <v>2.295547220695662E-4</v>
      </c>
      <c r="AC4216" s="1">
        <f>Table1[[#This Row],[eu_sales]]/Table1[[#This Row],[Eu population]]</f>
        <v>4.560023987914988E-5</v>
      </c>
      <c r="AD4216" s="1">
        <f>Table1[[#This Row],[jp_sales]]/Table1[[#This Row],[Jp population]]</f>
        <v>0</v>
      </c>
    </row>
    <row r="4217" spans="1:30" x14ac:dyDescent="0.25">
      <c r="A4217" t="s">
        <v>3398</v>
      </c>
      <c r="B4217" t="s">
        <v>39</v>
      </c>
      <c r="C4217">
        <v>2014</v>
      </c>
      <c r="D4217" t="s">
        <v>96</v>
      </c>
      <c r="E4217" t="s">
        <v>1685</v>
      </c>
      <c r="F4217" s="4">
        <v>20000</v>
      </c>
      <c r="G4217" s="4">
        <v>20000</v>
      </c>
      <c r="H4217" s="4">
        <v>110000</v>
      </c>
      <c r="I4217" s="4">
        <v>10000</v>
      </c>
      <c r="J4217">
        <v>9</v>
      </c>
      <c r="K4217">
        <v>4</v>
      </c>
      <c r="L4217">
        <v>7.8</v>
      </c>
      <c r="M4217" s="4">
        <v>71</v>
      </c>
      <c r="N4217" t="s">
        <v>3131</v>
      </c>
      <c r="O4217" t="s">
        <v>67</v>
      </c>
      <c r="P4217" s="4">
        <v>160000</v>
      </c>
      <c r="Q4217" s="3">
        <f>AVERAGE(Table1[[#This Row],[critic_score]],Table1[[#This Row],[user_score]])</f>
        <v>8.4</v>
      </c>
      <c r="R4217" s="4">
        <f>Table1[[#This Row],[user_count]]+Table1[[#This Row],[critic_count]]</f>
        <v>75</v>
      </c>
      <c r="S4217" s="2">
        <f>100000*Table1[[#This Row],[review_count]]/Table1[[#This Row],[total sales]]</f>
        <v>46.875</v>
      </c>
      <c r="T4217" s="2">
        <f>Table1[[#This Row],[total sales]]/(2017-Table1[[#This Row],[year_of_release]])</f>
        <v>53333.333333333336</v>
      </c>
      <c r="U4217" s="9">
        <f>Table1[[#This Row],[na_sales]]/(2017-Table1[[#This Row],[year_of_release]])</f>
        <v>6666.666666666667</v>
      </c>
      <c r="V4217" s="6">
        <f>Table1[[#This Row],[eu_sales]]/(2017-Table1[[#This Row],[year_of_release]])</f>
        <v>6666.666666666667</v>
      </c>
      <c r="W4217" s="6">
        <f>Table1[[#This Row],[jp_sales]]/(2017-Table1[[#This Row],[year_of_release]])</f>
        <v>36666.666666666664</v>
      </c>
      <c r="X4217" s="6">
        <f>Table1[[#This Row],[other_sales]]/(2017-Table1[[#This Row],[year_of_release]])</f>
        <v>3333.3333333333335</v>
      </c>
      <c r="Y4217" s="4">
        <v>562338430</v>
      </c>
      <c r="Z4217" s="4">
        <v>443580712</v>
      </c>
      <c r="AA4217" s="4">
        <v>127276000</v>
      </c>
      <c r="AB4217" s="1">
        <f>Table1[[#This Row],[na_sales]]/Table1[[#This Row],[NA population]]</f>
        <v>3.5565771309636443E-5</v>
      </c>
      <c r="AC4217" s="1">
        <f>Table1[[#This Row],[eu_sales]]/Table1[[#This Row],[Eu population]]</f>
        <v>4.5087623196745311E-5</v>
      </c>
      <c r="AD4217" s="1">
        <f>Table1[[#This Row],[jp_sales]]/Table1[[#This Row],[Jp population]]</f>
        <v>8.6426349036739056E-4</v>
      </c>
    </row>
    <row r="4218" spans="1:30" x14ac:dyDescent="0.25">
      <c r="A4218" t="s">
        <v>3544</v>
      </c>
      <c r="B4218" t="s">
        <v>39</v>
      </c>
      <c r="C4218">
        <v>2014</v>
      </c>
      <c r="D4218" t="s">
        <v>65</v>
      </c>
      <c r="E4218" t="s">
        <v>403</v>
      </c>
      <c r="F4218" s="4">
        <v>50000</v>
      </c>
      <c r="G4218" s="4">
        <v>0</v>
      </c>
      <c r="H4218" s="4">
        <v>90000</v>
      </c>
      <c r="I4218" s="4">
        <v>10000</v>
      </c>
      <c r="J4218">
        <v>6.6</v>
      </c>
      <c r="K4218">
        <v>13</v>
      </c>
      <c r="L4218">
        <v>8.1999999999999993</v>
      </c>
      <c r="M4218" s="4">
        <v>29</v>
      </c>
      <c r="N4218" t="s">
        <v>3545</v>
      </c>
      <c r="O4218" t="s">
        <v>67</v>
      </c>
      <c r="P4218" s="4">
        <v>150000</v>
      </c>
      <c r="Q4218" s="3">
        <f>AVERAGE(Table1[[#This Row],[critic_score]],Table1[[#This Row],[user_score]])</f>
        <v>7.3999999999999995</v>
      </c>
      <c r="R4218" s="4">
        <f>Table1[[#This Row],[user_count]]+Table1[[#This Row],[critic_count]]</f>
        <v>42</v>
      </c>
      <c r="S4218" s="2">
        <f>100000*Table1[[#This Row],[review_count]]/Table1[[#This Row],[total sales]]</f>
        <v>28</v>
      </c>
      <c r="T4218" s="2">
        <f>Table1[[#This Row],[total sales]]/(2017-Table1[[#This Row],[year_of_release]])</f>
        <v>50000</v>
      </c>
      <c r="U4218" s="9">
        <f>Table1[[#This Row],[na_sales]]/(2017-Table1[[#This Row],[year_of_release]])</f>
        <v>16666.666666666668</v>
      </c>
      <c r="V4218" s="6">
        <f>Table1[[#This Row],[eu_sales]]/(2017-Table1[[#This Row],[year_of_release]])</f>
        <v>0</v>
      </c>
      <c r="W4218" s="6">
        <f>Table1[[#This Row],[jp_sales]]/(2017-Table1[[#This Row],[year_of_release]])</f>
        <v>30000</v>
      </c>
      <c r="X4218" s="6">
        <f>Table1[[#This Row],[other_sales]]/(2017-Table1[[#This Row],[year_of_release]])</f>
        <v>3333.3333333333335</v>
      </c>
      <c r="Y4218" s="4">
        <v>562338430</v>
      </c>
      <c r="Z4218" s="4">
        <v>443580712</v>
      </c>
      <c r="AA4218" s="4">
        <v>127276000</v>
      </c>
      <c r="AB4218" s="1">
        <f>Table1[[#This Row],[na_sales]]/Table1[[#This Row],[NA population]]</f>
        <v>8.89144282740911E-5</v>
      </c>
      <c r="AC4218" s="1">
        <f>Table1[[#This Row],[eu_sales]]/Table1[[#This Row],[Eu population]]</f>
        <v>0</v>
      </c>
      <c r="AD4218" s="1">
        <f>Table1[[#This Row],[jp_sales]]/Table1[[#This Row],[Jp population]]</f>
        <v>7.0712467393695588E-4</v>
      </c>
    </row>
    <row r="4219" spans="1:30" x14ac:dyDescent="0.25">
      <c r="A4219" t="s">
        <v>2055</v>
      </c>
      <c r="B4219" t="s">
        <v>138</v>
      </c>
      <c r="C4219">
        <v>2005</v>
      </c>
      <c r="D4219" t="s">
        <v>23</v>
      </c>
      <c r="E4219" t="s">
        <v>575</v>
      </c>
      <c r="F4219" s="4">
        <v>120000</v>
      </c>
      <c r="G4219" s="4">
        <v>30000</v>
      </c>
      <c r="H4219" s="4">
        <v>0</v>
      </c>
      <c r="I4219" s="4">
        <v>0</v>
      </c>
      <c r="J4219">
        <v>6.6</v>
      </c>
      <c r="K4219">
        <v>14</v>
      </c>
      <c r="L4219">
        <v>7.3</v>
      </c>
      <c r="M4219" s="4">
        <v>11</v>
      </c>
      <c r="N4219" t="s">
        <v>1043</v>
      </c>
      <c r="O4219" t="s">
        <v>84</v>
      </c>
      <c r="P4219" s="4">
        <v>150000</v>
      </c>
      <c r="Q4219" s="3">
        <f>AVERAGE(Table1[[#This Row],[critic_score]],Table1[[#This Row],[user_score]])</f>
        <v>6.9499999999999993</v>
      </c>
      <c r="R4219" s="4">
        <f>Table1[[#This Row],[user_count]]+Table1[[#This Row],[critic_count]]</f>
        <v>25</v>
      </c>
      <c r="S4219" s="2">
        <f>100000*Table1[[#This Row],[review_count]]/Table1[[#This Row],[total sales]]</f>
        <v>16.666666666666668</v>
      </c>
      <c r="T4219" s="2">
        <f>Table1[[#This Row],[total sales]]/(2017-Table1[[#This Row],[year_of_release]])</f>
        <v>12500</v>
      </c>
      <c r="U4219" s="9">
        <f>Table1[[#This Row],[na_sales]]/(2017-Table1[[#This Row],[year_of_release]])</f>
        <v>10000</v>
      </c>
      <c r="V4219" s="6">
        <f>Table1[[#This Row],[eu_sales]]/(2017-Table1[[#This Row],[year_of_release]])</f>
        <v>2500</v>
      </c>
      <c r="W4219" s="6">
        <f>Table1[[#This Row],[jp_sales]]/(2017-Table1[[#This Row],[year_of_release]])</f>
        <v>0</v>
      </c>
      <c r="X4219" s="6">
        <f>Table1[[#This Row],[other_sales]]/(2017-Table1[[#This Row],[year_of_release]])</f>
        <v>0</v>
      </c>
      <c r="Y4219" s="4">
        <v>511054143</v>
      </c>
      <c r="Z4219" s="4">
        <v>435713800</v>
      </c>
      <c r="AA4219" s="4">
        <v>127773000</v>
      </c>
      <c r="AB4219" s="1">
        <f>Table1[[#This Row],[na_sales]]/Table1[[#This Row],[NA population]]</f>
        <v>2.3480878032917151E-4</v>
      </c>
      <c r="AC4219" s="1">
        <f>Table1[[#This Row],[eu_sales]]/Table1[[#This Row],[Eu population]]</f>
        <v>6.8852535770039876E-5</v>
      </c>
      <c r="AD4219" s="1">
        <f>Table1[[#This Row],[jp_sales]]/Table1[[#This Row],[Jp population]]</f>
        <v>0</v>
      </c>
    </row>
    <row r="4220" spans="1:30" x14ac:dyDescent="0.25">
      <c r="A4220" t="s">
        <v>2583</v>
      </c>
      <c r="B4220" t="s">
        <v>138</v>
      </c>
      <c r="C4220">
        <v>2005</v>
      </c>
      <c r="D4220" t="s">
        <v>40</v>
      </c>
      <c r="E4220" t="s">
        <v>425</v>
      </c>
      <c r="F4220" s="4">
        <v>120000</v>
      </c>
      <c r="G4220" s="4">
        <v>30000</v>
      </c>
      <c r="H4220" s="4">
        <v>0</v>
      </c>
      <c r="I4220" s="4">
        <v>0</v>
      </c>
      <c r="J4220">
        <v>6.7</v>
      </c>
      <c r="K4220">
        <v>7</v>
      </c>
      <c r="L4220">
        <v>6.6</v>
      </c>
      <c r="M4220" s="4">
        <v>7</v>
      </c>
      <c r="N4220" t="s">
        <v>577</v>
      </c>
      <c r="O4220" t="s">
        <v>84</v>
      </c>
      <c r="P4220" s="4">
        <v>150000</v>
      </c>
      <c r="Q4220" s="3">
        <f>AVERAGE(Table1[[#This Row],[critic_score]],Table1[[#This Row],[user_score]])</f>
        <v>6.65</v>
      </c>
      <c r="R4220" s="4">
        <f>Table1[[#This Row],[user_count]]+Table1[[#This Row],[critic_count]]</f>
        <v>14</v>
      </c>
      <c r="S4220" s="2">
        <f>100000*Table1[[#This Row],[review_count]]/Table1[[#This Row],[total sales]]</f>
        <v>9.3333333333333339</v>
      </c>
      <c r="T4220" s="2">
        <f>Table1[[#This Row],[total sales]]/(2017-Table1[[#This Row],[year_of_release]])</f>
        <v>12500</v>
      </c>
      <c r="U4220" s="9">
        <f>Table1[[#This Row],[na_sales]]/(2017-Table1[[#This Row],[year_of_release]])</f>
        <v>10000</v>
      </c>
      <c r="V4220" s="6">
        <f>Table1[[#This Row],[eu_sales]]/(2017-Table1[[#This Row],[year_of_release]])</f>
        <v>2500</v>
      </c>
      <c r="W4220" s="6">
        <f>Table1[[#This Row],[jp_sales]]/(2017-Table1[[#This Row],[year_of_release]])</f>
        <v>0</v>
      </c>
      <c r="X4220" s="6">
        <f>Table1[[#This Row],[other_sales]]/(2017-Table1[[#This Row],[year_of_release]])</f>
        <v>0</v>
      </c>
      <c r="Y4220" s="4">
        <v>511054143</v>
      </c>
      <c r="Z4220" s="4">
        <v>435713800</v>
      </c>
      <c r="AA4220" s="4">
        <v>127773000</v>
      </c>
      <c r="AB4220" s="1">
        <f>Table1[[#This Row],[na_sales]]/Table1[[#This Row],[NA population]]</f>
        <v>2.3480878032917151E-4</v>
      </c>
      <c r="AC4220" s="1">
        <f>Table1[[#This Row],[eu_sales]]/Table1[[#This Row],[Eu population]]</f>
        <v>6.8852535770039876E-5</v>
      </c>
      <c r="AD4220" s="1">
        <f>Table1[[#This Row],[jp_sales]]/Table1[[#This Row],[Jp population]]</f>
        <v>0</v>
      </c>
    </row>
    <row r="4221" spans="1:30" x14ac:dyDescent="0.25">
      <c r="A4221" t="s">
        <v>1680</v>
      </c>
      <c r="B4221" t="s">
        <v>18</v>
      </c>
      <c r="C4221">
        <v>2007</v>
      </c>
      <c r="D4221" t="s">
        <v>19</v>
      </c>
      <c r="E4221" t="s">
        <v>100</v>
      </c>
      <c r="F4221" s="4">
        <v>140000</v>
      </c>
      <c r="G4221" s="4">
        <v>0</v>
      </c>
      <c r="H4221" s="4">
        <v>0</v>
      </c>
      <c r="I4221" s="4">
        <v>10000</v>
      </c>
      <c r="J4221">
        <v>5.2</v>
      </c>
      <c r="K4221">
        <v>11</v>
      </c>
      <c r="L4221">
        <v>7.1</v>
      </c>
      <c r="M4221" s="4">
        <v>21</v>
      </c>
      <c r="N4221" t="s">
        <v>141</v>
      </c>
      <c r="O4221" t="s">
        <v>21</v>
      </c>
      <c r="P4221" s="4">
        <v>150000</v>
      </c>
      <c r="Q4221" s="3">
        <f>AVERAGE(Table1[[#This Row],[critic_score]],Table1[[#This Row],[user_score]])</f>
        <v>6.15</v>
      </c>
      <c r="R4221" s="4">
        <f>Table1[[#This Row],[user_count]]+Table1[[#This Row],[critic_count]]</f>
        <v>32</v>
      </c>
      <c r="S4221" s="2">
        <f>100000*Table1[[#This Row],[review_count]]/Table1[[#This Row],[total sales]]</f>
        <v>21.333333333333332</v>
      </c>
      <c r="T4221" s="2">
        <f>Table1[[#This Row],[total sales]]/(2017-Table1[[#This Row],[year_of_release]])</f>
        <v>15000</v>
      </c>
      <c r="U4221" s="9">
        <f>Table1[[#This Row],[na_sales]]/(2017-Table1[[#This Row],[year_of_release]])</f>
        <v>14000</v>
      </c>
      <c r="V4221" s="6">
        <f>Table1[[#This Row],[eu_sales]]/(2017-Table1[[#This Row],[year_of_release]])</f>
        <v>0</v>
      </c>
      <c r="W4221" s="6">
        <f>Table1[[#This Row],[jp_sales]]/(2017-Table1[[#This Row],[year_of_release]])</f>
        <v>0</v>
      </c>
      <c r="X4221" s="6">
        <f>Table1[[#This Row],[other_sales]]/(2017-Table1[[#This Row],[year_of_release]])</f>
        <v>1000</v>
      </c>
      <c r="Y4221" s="4">
        <v>522751172</v>
      </c>
      <c r="Z4221" s="4">
        <v>438594184</v>
      </c>
      <c r="AA4221" s="4">
        <v>128001000</v>
      </c>
      <c r="AB4221" s="1">
        <f>Table1[[#This Row],[na_sales]]/Table1[[#This Row],[NA population]]</f>
        <v>2.6781384241449389E-4</v>
      </c>
      <c r="AC4221" s="1">
        <f>Table1[[#This Row],[eu_sales]]/Table1[[#This Row],[Eu population]]</f>
        <v>0</v>
      </c>
      <c r="AD4221" s="1">
        <f>Table1[[#This Row],[jp_sales]]/Table1[[#This Row],[Jp population]]</f>
        <v>0</v>
      </c>
    </row>
    <row r="4222" spans="1:30" x14ac:dyDescent="0.25">
      <c r="A4222" t="s">
        <v>3560</v>
      </c>
      <c r="B4222" t="s">
        <v>18</v>
      </c>
      <c r="C4222">
        <v>2009</v>
      </c>
      <c r="D4222" t="s">
        <v>49</v>
      </c>
      <c r="E4222" t="s">
        <v>171</v>
      </c>
      <c r="F4222" s="4">
        <v>90000</v>
      </c>
      <c r="G4222" s="4">
        <v>50000</v>
      </c>
      <c r="H4222" s="4">
        <v>0</v>
      </c>
      <c r="I4222" s="4">
        <v>10000</v>
      </c>
      <c r="J4222">
        <v>7.4</v>
      </c>
      <c r="K4222">
        <v>16</v>
      </c>
      <c r="L4222">
        <v>7.3</v>
      </c>
      <c r="M4222" s="4">
        <v>6</v>
      </c>
      <c r="N4222" t="s">
        <v>3561</v>
      </c>
      <c r="O4222" t="s">
        <v>21</v>
      </c>
      <c r="P4222" s="4">
        <v>150000</v>
      </c>
      <c r="Q4222" s="3">
        <f>AVERAGE(Table1[[#This Row],[critic_score]],Table1[[#This Row],[user_score]])</f>
        <v>7.35</v>
      </c>
      <c r="R4222" s="4">
        <f>Table1[[#This Row],[user_count]]+Table1[[#This Row],[critic_count]]</f>
        <v>22</v>
      </c>
      <c r="S4222" s="2">
        <f>100000*Table1[[#This Row],[review_count]]/Table1[[#This Row],[total sales]]</f>
        <v>14.666666666666666</v>
      </c>
      <c r="T4222" s="2">
        <f>Table1[[#This Row],[total sales]]/(2017-Table1[[#This Row],[year_of_release]])</f>
        <v>18750</v>
      </c>
      <c r="U4222" s="9">
        <f>Table1[[#This Row],[na_sales]]/(2017-Table1[[#This Row],[year_of_release]])</f>
        <v>11250</v>
      </c>
      <c r="V4222" s="6">
        <f>Table1[[#This Row],[eu_sales]]/(2017-Table1[[#This Row],[year_of_release]])</f>
        <v>6250</v>
      </c>
      <c r="W4222" s="6">
        <f>Table1[[#This Row],[jp_sales]]/(2017-Table1[[#This Row],[year_of_release]])</f>
        <v>0</v>
      </c>
      <c r="X4222" s="6">
        <f>Table1[[#This Row],[other_sales]]/(2017-Table1[[#This Row],[year_of_release]])</f>
        <v>1250</v>
      </c>
      <c r="Y4222" s="4">
        <v>534740514</v>
      </c>
      <c r="Z4222" s="4">
        <v>441041694</v>
      </c>
      <c r="AA4222" s="4">
        <v>128047000</v>
      </c>
      <c r="AB4222" s="1">
        <f>Table1[[#This Row],[na_sales]]/Table1[[#This Row],[NA population]]</f>
        <v>1.6830593090240401E-4</v>
      </c>
      <c r="AC4222" s="1">
        <f>Table1[[#This Row],[eu_sales]]/Table1[[#This Row],[Eu population]]</f>
        <v>1.1336796652155069E-4</v>
      </c>
      <c r="AD4222" s="1">
        <f>Table1[[#This Row],[jp_sales]]/Table1[[#This Row],[Jp population]]</f>
        <v>0</v>
      </c>
    </row>
    <row r="4223" spans="1:30" x14ac:dyDescent="0.25">
      <c r="A4223" t="s">
        <v>2425</v>
      </c>
      <c r="B4223" t="s">
        <v>39</v>
      </c>
      <c r="C4223">
        <v>2007</v>
      </c>
      <c r="D4223" t="s">
        <v>54</v>
      </c>
      <c r="E4223" t="s">
        <v>575</v>
      </c>
      <c r="F4223" s="4">
        <v>140000</v>
      </c>
      <c r="G4223" s="4">
        <v>0</v>
      </c>
      <c r="H4223" s="4">
        <v>0</v>
      </c>
      <c r="I4223" s="4">
        <v>10000</v>
      </c>
      <c r="J4223">
        <v>7</v>
      </c>
      <c r="K4223">
        <v>16</v>
      </c>
      <c r="L4223">
        <v>6.3</v>
      </c>
      <c r="M4223" s="4">
        <v>27</v>
      </c>
      <c r="N4223" t="s">
        <v>2426</v>
      </c>
      <c r="O4223" t="s">
        <v>43</v>
      </c>
      <c r="P4223" s="4">
        <v>150000</v>
      </c>
      <c r="Q4223" s="3">
        <f>AVERAGE(Table1[[#This Row],[critic_score]],Table1[[#This Row],[user_score]])</f>
        <v>6.65</v>
      </c>
      <c r="R4223" s="4">
        <f>Table1[[#This Row],[user_count]]+Table1[[#This Row],[critic_count]]</f>
        <v>43</v>
      </c>
      <c r="S4223" s="2">
        <f>100000*Table1[[#This Row],[review_count]]/Table1[[#This Row],[total sales]]</f>
        <v>28.666666666666668</v>
      </c>
      <c r="T4223" s="2">
        <f>Table1[[#This Row],[total sales]]/(2017-Table1[[#This Row],[year_of_release]])</f>
        <v>15000</v>
      </c>
      <c r="U4223" s="9">
        <f>Table1[[#This Row],[na_sales]]/(2017-Table1[[#This Row],[year_of_release]])</f>
        <v>14000</v>
      </c>
      <c r="V4223" s="6">
        <f>Table1[[#This Row],[eu_sales]]/(2017-Table1[[#This Row],[year_of_release]])</f>
        <v>0</v>
      </c>
      <c r="W4223" s="6">
        <f>Table1[[#This Row],[jp_sales]]/(2017-Table1[[#This Row],[year_of_release]])</f>
        <v>0</v>
      </c>
      <c r="X4223" s="6">
        <f>Table1[[#This Row],[other_sales]]/(2017-Table1[[#This Row],[year_of_release]])</f>
        <v>1000</v>
      </c>
      <c r="Y4223" s="4">
        <v>522751172</v>
      </c>
      <c r="Z4223" s="4">
        <v>438594184</v>
      </c>
      <c r="AA4223" s="4">
        <v>128001000</v>
      </c>
      <c r="AB4223" s="1">
        <f>Table1[[#This Row],[na_sales]]/Table1[[#This Row],[NA population]]</f>
        <v>2.6781384241449389E-4</v>
      </c>
      <c r="AC4223" s="1">
        <f>Table1[[#This Row],[eu_sales]]/Table1[[#This Row],[Eu population]]</f>
        <v>0</v>
      </c>
      <c r="AD4223" s="1">
        <f>Table1[[#This Row],[jp_sales]]/Table1[[#This Row],[Jp population]]</f>
        <v>0</v>
      </c>
    </row>
    <row r="4224" spans="1:30" x14ac:dyDescent="0.25">
      <c r="A4224" t="s">
        <v>3570</v>
      </c>
      <c r="B4224" t="s">
        <v>113</v>
      </c>
      <c r="C4224">
        <v>2012</v>
      </c>
      <c r="D4224" t="s">
        <v>73</v>
      </c>
      <c r="E4224" t="s">
        <v>100</v>
      </c>
      <c r="F4224" s="4">
        <v>0</v>
      </c>
      <c r="G4224" s="4">
        <v>130000</v>
      </c>
      <c r="H4224" s="4">
        <v>0</v>
      </c>
      <c r="I4224" s="4">
        <v>20000</v>
      </c>
      <c r="J4224">
        <v>7.3</v>
      </c>
      <c r="K4224">
        <v>12</v>
      </c>
      <c r="L4224">
        <v>7.5</v>
      </c>
      <c r="M4224" s="4">
        <v>48</v>
      </c>
      <c r="N4224" t="s">
        <v>114</v>
      </c>
      <c r="O4224" t="s">
        <v>67</v>
      </c>
      <c r="P4224" s="4">
        <v>150000</v>
      </c>
      <c r="Q4224" s="3">
        <f>AVERAGE(Table1[[#This Row],[critic_score]],Table1[[#This Row],[user_score]])</f>
        <v>7.4</v>
      </c>
      <c r="R4224" s="4">
        <f>Table1[[#This Row],[user_count]]+Table1[[#This Row],[critic_count]]</f>
        <v>60</v>
      </c>
      <c r="S4224" s="2">
        <f>100000*Table1[[#This Row],[review_count]]/Table1[[#This Row],[total sales]]</f>
        <v>40</v>
      </c>
      <c r="T4224" s="2">
        <f>Table1[[#This Row],[total sales]]/(2017-Table1[[#This Row],[year_of_release]])</f>
        <v>30000</v>
      </c>
      <c r="U4224" s="9">
        <f>Table1[[#This Row],[na_sales]]/(2017-Table1[[#This Row],[year_of_release]])</f>
        <v>0</v>
      </c>
      <c r="V4224" s="6">
        <f>Table1[[#This Row],[eu_sales]]/(2017-Table1[[#This Row],[year_of_release]])</f>
        <v>26000</v>
      </c>
      <c r="W4224" s="6">
        <f>Table1[[#This Row],[jp_sales]]/(2017-Table1[[#This Row],[year_of_release]])</f>
        <v>0</v>
      </c>
      <c r="X4224" s="6">
        <f>Table1[[#This Row],[other_sales]]/(2017-Table1[[#This Row],[year_of_release]])</f>
        <v>4000</v>
      </c>
      <c r="Y4224" s="4">
        <v>551484507</v>
      </c>
      <c r="Z4224" s="4">
        <v>441417242</v>
      </c>
      <c r="AA4224" s="4">
        <v>127629000</v>
      </c>
      <c r="AB4224" s="1">
        <f>Table1[[#This Row],[na_sales]]/Table1[[#This Row],[NA population]]</f>
        <v>0</v>
      </c>
      <c r="AC4224" s="1">
        <f>Table1[[#This Row],[eu_sales]]/Table1[[#This Row],[Eu population]]</f>
        <v>2.9450594048159091E-4</v>
      </c>
      <c r="AD4224" s="1">
        <f>Table1[[#This Row],[jp_sales]]/Table1[[#This Row],[Jp population]]</f>
        <v>0</v>
      </c>
    </row>
    <row r="4225" spans="1:30" x14ac:dyDescent="0.25">
      <c r="A4225" t="s">
        <v>3572</v>
      </c>
      <c r="B4225" t="s">
        <v>118</v>
      </c>
      <c r="C4225">
        <v>2006</v>
      </c>
      <c r="D4225" t="s">
        <v>65</v>
      </c>
      <c r="E4225" t="s">
        <v>231</v>
      </c>
      <c r="F4225" s="4">
        <v>140000</v>
      </c>
      <c r="G4225" s="4">
        <v>0</v>
      </c>
      <c r="H4225" s="4">
        <v>0</v>
      </c>
      <c r="I4225" s="4">
        <v>10000</v>
      </c>
      <c r="J4225">
        <v>6.4</v>
      </c>
      <c r="K4225">
        <v>20</v>
      </c>
      <c r="L4225">
        <v>7.8</v>
      </c>
      <c r="M4225" s="4">
        <v>17</v>
      </c>
      <c r="N4225" t="s">
        <v>1074</v>
      </c>
      <c r="O4225" t="s">
        <v>67</v>
      </c>
      <c r="P4225" s="4">
        <v>150000</v>
      </c>
      <c r="Q4225" s="3">
        <f>AVERAGE(Table1[[#This Row],[critic_score]],Table1[[#This Row],[user_score]])</f>
        <v>7.1</v>
      </c>
      <c r="R4225" s="4">
        <f>Table1[[#This Row],[user_count]]+Table1[[#This Row],[critic_count]]</f>
        <v>37</v>
      </c>
      <c r="S4225" s="2">
        <f>100000*Table1[[#This Row],[review_count]]/Table1[[#This Row],[total sales]]</f>
        <v>24.666666666666668</v>
      </c>
      <c r="T4225" s="2">
        <f>Table1[[#This Row],[total sales]]/(2017-Table1[[#This Row],[year_of_release]])</f>
        <v>13636.363636363636</v>
      </c>
      <c r="U4225" s="9">
        <f>Table1[[#This Row],[na_sales]]/(2017-Table1[[#This Row],[year_of_release]])</f>
        <v>12727.272727272728</v>
      </c>
      <c r="V4225" s="6">
        <f>Table1[[#This Row],[eu_sales]]/(2017-Table1[[#This Row],[year_of_release]])</f>
        <v>0</v>
      </c>
      <c r="W4225" s="6">
        <f>Table1[[#This Row],[jp_sales]]/(2017-Table1[[#This Row],[year_of_release]])</f>
        <v>0</v>
      </c>
      <c r="X4225" s="6">
        <f>Table1[[#This Row],[other_sales]]/(2017-Table1[[#This Row],[year_of_release]])</f>
        <v>909.09090909090912</v>
      </c>
      <c r="Y4225" s="4">
        <v>516818555</v>
      </c>
      <c r="Z4225" s="4">
        <v>437126892</v>
      </c>
      <c r="AA4225" s="4">
        <v>127854000</v>
      </c>
      <c r="AB4225" s="1">
        <f>Table1[[#This Row],[na_sales]]/Table1[[#This Row],[NA population]]</f>
        <v>2.7088810694886914E-4</v>
      </c>
      <c r="AC4225" s="1">
        <f>Table1[[#This Row],[eu_sales]]/Table1[[#This Row],[Eu population]]</f>
        <v>0</v>
      </c>
      <c r="AD4225" s="1">
        <f>Table1[[#This Row],[jp_sales]]/Table1[[#This Row],[Jp population]]</f>
        <v>0</v>
      </c>
    </row>
    <row r="4226" spans="1:30" x14ac:dyDescent="0.25">
      <c r="A4226" t="s">
        <v>2553</v>
      </c>
      <c r="B4226" t="s">
        <v>200</v>
      </c>
      <c r="C4226">
        <v>2016</v>
      </c>
      <c r="D4226" t="s">
        <v>54</v>
      </c>
      <c r="E4226" t="s">
        <v>41</v>
      </c>
      <c r="F4226" s="4">
        <v>80000</v>
      </c>
      <c r="G4226" s="4">
        <v>60000</v>
      </c>
      <c r="H4226" s="4">
        <v>0</v>
      </c>
      <c r="I4226" s="4">
        <v>10000</v>
      </c>
      <c r="J4226">
        <v>8.4</v>
      </c>
      <c r="K4226">
        <v>16</v>
      </c>
      <c r="L4226">
        <v>8.3000000000000007</v>
      </c>
      <c r="M4226" s="4">
        <v>79</v>
      </c>
      <c r="N4226" t="s">
        <v>2554</v>
      </c>
      <c r="O4226" t="s">
        <v>43</v>
      </c>
      <c r="P4226" s="4">
        <v>150000</v>
      </c>
      <c r="Q4226" s="3">
        <f>AVERAGE(Table1[[#This Row],[critic_score]],Table1[[#This Row],[user_score]])</f>
        <v>8.3500000000000014</v>
      </c>
      <c r="R4226" s="4">
        <f>Table1[[#This Row],[user_count]]+Table1[[#This Row],[critic_count]]</f>
        <v>95</v>
      </c>
      <c r="S4226" s="2">
        <f>100000*Table1[[#This Row],[review_count]]/Table1[[#This Row],[total sales]]</f>
        <v>63.333333333333336</v>
      </c>
      <c r="T4226" s="2">
        <f>Table1[[#This Row],[total sales]]/(2017-Table1[[#This Row],[year_of_release]])</f>
        <v>150000</v>
      </c>
      <c r="U4226" s="9">
        <f>Table1[[#This Row],[na_sales]]/(2017-Table1[[#This Row],[year_of_release]])</f>
        <v>80000</v>
      </c>
      <c r="V4226" s="6">
        <f>Table1[[#This Row],[eu_sales]]/(2017-Table1[[#This Row],[year_of_release]])</f>
        <v>60000</v>
      </c>
      <c r="W4226" s="6">
        <f>Table1[[#This Row],[jp_sales]]/(2017-Table1[[#This Row],[year_of_release]])</f>
        <v>0</v>
      </c>
      <c r="X4226" s="6">
        <f>Table1[[#This Row],[other_sales]]/(2017-Table1[[#This Row],[year_of_release]])</f>
        <v>10000</v>
      </c>
      <c r="Y4226" s="4">
        <v>573178249</v>
      </c>
      <c r="Z4226" s="4">
        <v>445623395</v>
      </c>
      <c r="AA4226" s="4">
        <v>126994511</v>
      </c>
      <c r="AB4226" s="1">
        <f>Table1[[#This Row],[na_sales]]/Table1[[#This Row],[NA population]]</f>
        <v>1.3957263755135971E-4</v>
      </c>
      <c r="AC4226" s="1">
        <f>Table1[[#This Row],[eu_sales]]/Table1[[#This Row],[Eu population]]</f>
        <v>1.3464284118207035E-4</v>
      </c>
      <c r="AD4226" s="1">
        <f>Table1[[#This Row],[jp_sales]]/Table1[[#This Row],[Jp population]]</f>
        <v>0</v>
      </c>
    </row>
    <row r="4227" spans="1:30" x14ac:dyDescent="0.25">
      <c r="A4227" t="s">
        <v>3575</v>
      </c>
      <c r="B4227" t="s">
        <v>159</v>
      </c>
      <c r="C4227">
        <v>2003</v>
      </c>
      <c r="D4227" t="s">
        <v>23</v>
      </c>
      <c r="E4227" t="s">
        <v>20</v>
      </c>
      <c r="F4227" s="4">
        <v>110000</v>
      </c>
      <c r="G4227" s="4">
        <v>40000</v>
      </c>
      <c r="H4227" s="4">
        <v>0</v>
      </c>
      <c r="I4227" s="4">
        <v>0</v>
      </c>
      <c r="J4227">
        <v>7.7</v>
      </c>
      <c r="K4227">
        <v>31</v>
      </c>
      <c r="L4227">
        <v>8.5</v>
      </c>
      <c r="M4227" s="4">
        <v>18</v>
      </c>
      <c r="N4227" t="s">
        <v>1812</v>
      </c>
      <c r="O4227" t="s">
        <v>21</v>
      </c>
      <c r="P4227" s="4">
        <v>150000</v>
      </c>
      <c r="Q4227" s="3">
        <f>AVERAGE(Table1[[#This Row],[critic_score]],Table1[[#This Row],[user_score]])</f>
        <v>8.1</v>
      </c>
      <c r="R4227" s="4">
        <f>Table1[[#This Row],[user_count]]+Table1[[#This Row],[critic_count]]</f>
        <v>49</v>
      </c>
      <c r="S4227" s="2">
        <f>100000*Table1[[#This Row],[review_count]]/Table1[[#This Row],[total sales]]</f>
        <v>32.666666666666664</v>
      </c>
      <c r="T4227" s="2">
        <f>Table1[[#This Row],[total sales]]/(2017-Table1[[#This Row],[year_of_release]])</f>
        <v>10714.285714285714</v>
      </c>
      <c r="U4227" s="9">
        <f>Table1[[#This Row],[na_sales]]/(2017-Table1[[#This Row],[year_of_release]])</f>
        <v>7857.1428571428569</v>
      </c>
      <c r="V4227" s="6">
        <f>Table1[[#This Row],[eu_sales]]/(2017-Table1[[#This Row],[year_of_release]])</f>
        <v>2857.1428571428573</v>
      </c>
      <c r="W4227" s="6">
        <f>Table1[[#This Row],[jp_sales]]/(2017-Table1[[#This Row],[year_of_release]])</f>
        <v>0</v>
      </c>
      <c r="X4227" s="6">
        <f>Table1[[#This Row],[other_sales]]/(2017-Table1[[#This Row],[year_of_release]])</f>
        <v>0</v>
      </c>
      <c r="Y4227" s="4">
        <v>500125528</v>
      </c>
      <c r="Z4227" s="4">
        <v>432552540</v>
      </c>
      <c r="AA4227" s="4">
        <v>127718000</v>
      </c>
      <c r="AB4227" s="1">
        <f>Table1[[#This Row],[na_sales]]/Table1[[#This Row],[NA population]]</f>
        <v>2.1994478154292496E-4</v>
      </c>
      <c r="AC4227" s="1">
        <f>Table1[[#This Row],[eu_sales]]/Table1[[#This Row],[Eu population]]</f>
        <v>9.2474315374497631E-5</v>
      </c>
      <c r="AD4227" s="1">
        <f>Table1[[#This Row],[jp_sales]]/Table1[[#This Row],[Jp population]]</f>
        <v>0</v>
      </c>
    </row>
    <row r="4228" spans="1:30" x14ac:dyDescent="0.25">
      <c r="A4228" t="s">
        <v>3577</v>
      </c>
      <c r="B4228" t="s">
        <v>26</v>
      </c>
      <c r="C4228">
        <v>2006</v>
      </c>
      <c r="D4228" t="s">
        <v>65</v>
      </c>
      <c r="E4228" t="s">
        <v>20</v>
      </c>
      <c r="F4228" s="4">
        <v>10000</v>
      </c>
      <c r="G4228" s="4">
        <v>20000</v>
      </c>
      <c r="H4228" s="4">
        <v>120000</v>
      </c>
      <c r="I4228" s="4">
        <v>0</v>
      </c>
      <c r="J4228">
        <v>7.4</v>
      </c>
      <c r="K4228">
        <v>22</v>
      </c>
      <c r="L4228">
        <v>8.3000000000000007</v>
      </c>
      <c r="M4228" s="4">
        <v>27</v>
      </c>
      <c r="N4228" t="s">
        <v>2552</v>
      </c>
      <c r="O4228" t="s">
        <v>84</v>
      </c>
      <c r="P4228" s="4">
        <v>150000</v>
      </c>
      <c r="Q4228" s="3">
        <f>AVERAGE(Table1[[#This Row],[critic_score]],Table1[[#This Row],[user_score]])</f>
        <v>7.8500000000000005</v>
      </c>
      <c r="R4228" s="4">
        <f>Table1[[#This Row],[user_count]]+Table1[[#This Row],[critic_count]]</f>
        <v>49</v>
      </c>
      <c r="S4228" s="2">
        <f>100000*Table1[[#This Row],[review_count]]/Table1[[#This Row],[total sales]]</f>
        <v>32.666666666666664</v>
      </c>
      <c r="T4228" s="2">
        <f>Table1[[#This Row],[total sales]]/(2017-Table1[[#This Row],[year_of_release]])</f>
        <v>13636.363636363636</v>
      </c>
      <c r="U4228" s="9">
        <f>Table1[[#This Row],[na_sales]]/(2017-Table1[[#This Row],[year_of_release]])</f>
        <v>909.09090909090912</v>
      </c>
      <c r="V4228" s="6">
        <f>Table1[[#This Row],[eu_sales]]/(2017-Table1[[#This Row],[year_of_release]])</f>
        <v>1818.1818181818182</v>
      </c>
      <c r="W4228" s="6">
        <f>Table1[[#This Row],[jp_sales]]/(2017-Table1[[#This Row],[year_of_release]])</f>
        <v>10909.09090909091</v>
      </c>
      <c r="X4228" s="6">
        <f>Table1[[#This Row],[other_sales]]/(2017-Table1[[#This Row],[year_of_release]])</f>
        <v>0</v>
      </c>
      <c r="Y4228" s="4">
        <v>516818555</v>
      </c>
      <c r="Z4228" s="4">
        <v>437126892</v>
      </c>
      <c r="AA4228" s="4">
        <v>127854000</v>
      </c>
      <c r="AB4228" s="1">
        <f>Table1[[#This Row],[na_sales]]/Table1[[#This Row],[NA population]]</f>
        <v>1.9349150496347796E-5</v>
      </c>
      <c r="AC4228" s="1">
        <f>Table1[[#This Row],[eu_sales]]/Table1[[#This Row],[Eu population]]</f>
        <v>4.5753304969395475E-5</v>
      </c>
      <c r="AD4228" s="1">
        <f>Table1[[#This Row],[jp_sales]]/Table1[[#This Row],[Jp population]]</f>
        <v>9.3857055704162562E-4</v>
      </c>
    </row>
    <row r="4229" spans="1:30" x14ac:dyDescent="0.25">
      <c r="A4229" t="s">
        <v>847</v>
      </c>
      <c r="B4229" t="s">
        <v>138</v>
      </c>
      <c r="C4229">
        <v>2003</v>
      </c>
      <c r="D4229" t="s">
        <v>19</v>
      </c>
      <c r="E4229" t="s">
        <v>100</v>
      </c>
      <c r="F4229" s="4">
        <v>120000</v>
      </c>
      <c r="G4229" s="4">
        <v>30000</v>
      </c>
      <c r="H4229" s="4">
        <v>0</v>
      </c>
      <c r="I4229" s="4">
        <v>0</v>
      </c>
      <c r="J4229">
        <v>8.9</v>
      </c>
      <c r="K4229">
        <v>16</v>
      </c>
      <c r="L4229">
        <v>7.8</v>
      </c>
      <c r="M4229" s="4">
        <v>6</v>
      </c>
      <c r="N4229" t="s">
        <v>101</v>
      </c>
      <c r="O4229" t="s">
        <v>21</v>
      </c>
      <c r="P4229" s="4">
        <v>150000</v>
      </c>
      <c r="Q4229" s="3">
        <f>AVERAGE(Table1[[#This Row],[critic_score]],Table1[[#This Row],[user_score]])</f>
        <v>8.35</v>
      </c>
      <c r="R4229" s="4">
        <f>Table1[[#This Row],[user_count]]+Table1[[#This Row],[critic_count]]</f>
        <v>22</v>
      </c>
      <c r="S4229" s="2">
        <f>100000*Table1[[#This Row],[review_count]]/Table1[[#This Row],[total sales]]</f>
        <v>14.666666666666666</v>
      </c>
      <c r="T4229" s="2">
        <f>Table1[[#This Row],[total sales]]/(2017-Table1[[#This Row],[year_of_release]])</f>
        <v>10714.285714285714</v>
      </c>
      <c r="U4229" s="9">
        <f>Table1[[#This Row],[na_sales]]/(2017-Table1[[#This Row],[year_of_release]])</f>
        <v>8571.4285714285706</v>
      </c>
      <c r="V4229" s="6">
        <f>Table1[[#This Row],[eu_sales]]/(2017-Table1[[#This Row],[year_of_release]])</f>
        <v>2142.8571428571427</v>
      </c>
      <c r="W4229" s="6">
        <f>Table1[[#This Row],[jp_sales]]/(2017-Table1[[#This Row],[year_of_release]])</f>
        <v>0</v>
      </c>
      <c r="X4229" s="6">
        <f>Table1[[#This Row],[other_sales]]/(2017-Table1[[#This Row],[year_of_release]])</f>
        <v>0</v>
      </c>
      <c r="Y4229" s="4">
        <v>500125528</v>
      </c>
      <c r="Z4229" s="4">
        <v>432552540</v>
      </c>
      <c r="AA4229" s="4">
        <v>127718000</v>
      </c>
      <c r="AB4229" s="1">
        <f>Table1[[#This Row],[na_sales]]/Table1[[#This Row],[NA population]]</f>
        <v>2.3993976168319085E-4</v>
      </c>
      <c r="AC4229" s="1">
        <f>Table1[[#This Row],[eu_sales]]/Table1[[#This Row],[Eu population]]</f>
        <v>6.9355736530873227E-5</v>
      </c>
      <c r="AD4229" s="1">
        <f>Table1[[#This Row],[jp_sales]]/Table1[[#This Row],[Jp population]]</f>
        <v>0</v>
      </c>
    </row>
    <row r="4230" spans="1:30" x14ac:dyDescent="0.25">
      <c r="A4230" t="s">
        <v>3582</v>
      </c>
      <c r="B4230" t="s">
        <v>26</v>
      </c>
      <c r="C4230">
        <v>2008</v>
      </c>
      <c r="D4230" t="s">
        <v>191</v>
      </c>
      <c r="E4230" t="s">
        <v>171</v>
      </c>
      <c r="F4230" s="4">
        <v>30000</v>
      </c>
      <c r="G4230" s="4">
        <v>10000</v>
      </c>
      <c r="H4230" s="4">
        <v>110000</v>
      </c>
      <c r="I4230" s="4">
        <v>0</v>
      </c>
      <c r="J4230">
        <v>6.4</v>
      </c>
      <c r="K4230">
        <v>24</v>
      </c>
      <c r="L4230">
        <v>7.8</v>
      </c>
      <c r="M4230" s="4">
        <v>21</v>
      </c>
      <c r="N4230" t="s">
        <v>3583</v>
      </c>
      <c r="O4230" t="s">
        <v>67</v>
      </c>
      <c r="P4230" s="4">
        <v>150000</v>
      </c>
      <c r="Q4230" s="3">
        <f>AVERAGE(Table1[[#This Row],[critic_score]],Table1[[#This Row],[user_score]])</f>
        <v>7.1</v>
      </c>
      <c r="R4230" s="4">
        <f>Table1[[#This Row],[user_count]]+Table1[[#This Row],[critic_count]]</f>
        <v>45</v>
      </c>
      <c r="S4230" s="2">
        <f>100000*Table1[[#This Row],[review_count]]/Table1[[#This Row],[total sales]]</f>
        <v>30</v>
      </c>
      <c r="T4230" s="2">
        <f>Table1[[#This Row],[total sales]]/(2017-Table1[[#This Row],[year_of_release]])</f>
        <v>16666.666666666668</v>
      </c>
      <c r="U4230" s="9">
        <f>Table1[[#This Row],[na_sales]]/(2017-Table1[[#This Row],[year_of_release]])</f>
        <v>3333.3333333333335</v>
      </c>
      <c r="V4230" s="6">
        <f>Table1[[#This Row],[eu_sales]]/(2017-Table1[[#This Row],[year_of_release]])</f>
        <v>1111.1111111111111</v>
      </c>
      <c r="W4230" s="6">
        <f>Table1[[#This Row],[jp_sales]]/(2017-Table1[[#This Row],[year_of_release]])</f>
        <v>12222.222222222223</v>
      </c>
      <c r="X4230" s="6">
        <f>Table1[[#This Row],[other_sales]]/(2017-Table1[[#This Row],[year_of_release]])</f>
        <v>0</v>
      </c>
      <c r="Y4230" s="4">
        <v>528816311</v>
      </c>
      <c r="Z4230" s="4">
        <v>440001482</v>
      </c>
      <c r="AA4230" s="4">
        <v>128063000</v>
      </c>
      <c r="AB4230" s="1">
        <f>Table1[[#This Row],[na_sales]]/Table1[[#This Row],[NA population]]</f>
        <v>5.6730474034111254E-5</v>
      </c>
      <c r="AC4230" s="1">
        <f>Table1[[#This Row],[eu_sales]]/Table1[[#This Row],[Eu population]]</f>
        <v>2.2727196177943781E-5</v>
      </c>
      <c r="AD4230" s="1">
        <f>Table1[[#This Row],[jp_sales]]/Table1[[#This Row],[Jp population]]</f>
        <v>8.5895223444710806E-4</v>
      </c>
    </row>
    <row r="4231" spans="1:30" x14ac:dyDescent="0.25">
      <c r="A4231" t="s">
        <v>3584</v>
      </c>
      <c r="B4231" t="s">
        <v>18</v>
      </c>
      <c r="C4231">
        <v>2008</v>
      </c>
      <c r="D4231" t="s">
        <v>40</v>
      </c>
      <c r="E4231" t="s">
        <v>425</v>
      </c>
      <c r="F4231" s="4">
        <v>140000</v>
      </c>
      <c r="G4231" s="4">
        <v>0</v>
      </c>
      <c r="H4231" s="4">
        <v>0</v>
      </c>
      <c r="I4231" s="4">
        <v>10000</v>
      </c>
      <c r="J4231">
        <v>6.3</v>
      </c>
      <c r="K4231">
        <v>5</v>
      </c>
      <c r="L4231">
        <v>8</v>
      </c>
      <c r="M4231" s="4">
        <v>5</v>
      </c>
      <c r="N4231" t="s">
        <v>425</v>
      </c>
      <c r="O4231" t="s">
        <v>84</v>
      </c>
      <c r="P4231" s="4">
        <v>150000</v>
      </c>
      <c r="Q4231" s="3">
        <f>AVERAGE(Table1[[#This Row],[critic_score]],Table1[[#This Row],[user_score]])</f>
        <v>7.15</v>
      </c>
      <c r="R4231" s="4">
        <f>Table1[[#This Row],[user_count]]+Table1[[#This Row],[critic_count]]</f>
        <v>10</v>
      </c>
      <c r="S4231" s="2">
        <f>100000*Table1[[#This Row],[review_count]]/Table1[[#This Row],[total sales]]</f>
        <v>6.666666666666667</v>
      </c>
      <c r="T4231" s="2">
        <f>Table1[[#This Row],[total sales]]/(2017-Table1[[#This Row],[year_of_release]])</f>
        <v>16666.666666666668</v>
      </c>
      <c r="U4231" s="9">
        <f>Table1[[#This Row],[na_sales]]/(2017-Table1[[#This Row],[year_of_release]])</f>
        <v>15555.555555555555</v>
      </c>
      <c r="V4231" s="6">
        <f>Table1[[#This Row],[eu_sales]]/(2017-Table1[[#This Row],[year_of_release]])</f>
        <v>0</v>
      </c>
      <c r="W4231" s="6">
        <f>Table1[[#This Row],[jp_sales]]/(2017-Table1[[#This Row],[year_of_release]])</f>
        <v>0</v>
      </c>
      <c r="X4231" s="6">
        <f>Table1[[#This Row],[other_sales]]/(2017-Table1[[#This Row],[year_of_release]])</f>
        <v>1111.1111111111111</v>
      </c>
      <c r="Y4231" s="4">
        <v>528816311</v>
      </c>
      <c r="Z4231" s="4">
        <v>440001482</v>
      </c>
      <c r="AA4231" s="4">
        <v>128063000</v>
      </c>
      <c r="AB4231" s="1">
        <f>Table1[[#This Row],[na_sales]]/Table1[[#This Row],[NA population]]</f>
        <v>2.6474221215918583E-4</v>
      </c>
      <c r="AC4231" s="1">
        <f>Table1[[#This Row],[eu_sales]]/Table1[[#This Row],[Eu population]]</f>
        <v>0</v>
      </c>
      <c r="AD4231" s="1">
        <f>Table1[[#This Row],[jp_sales]]/Table1[[#This Row],[Jp population]]</f>
        <v>0</v>
      </c>
    </row>
    <row r="4232" spans="1:30" x14ac:dyDescent="0.25">
      <c r="A4232" t="s">
        <v>3586</v>
      </c>
      <c r="B4232" t="s">
        <v>18</v>
      </c>
      <c r="C4232">
        <v>2007</v>
      </c>
      <c r="D4232" t="s">
        <v>65</v>
      </c>
      <c r="E4232" t="s">
        <v>231</v>
      </c>
      <c r="F4232" s="4">
        <v>140000</v>
      </c>
      <c r="G4232" s="4">
        <v>0</v>
      </c>
      <c r="H4232" s="4">
        <v>0</v>
      </c>
      <c r="I4232" s="4">
        <v>10000</v>
      </c>
      <c r="J4232">
        <v>4.4000000000000004</v>
      </c>
      <c r="K4232">
        <v>31</v>
      </c>
      <c r="L4232">
        <v>7.2</v>
      </c>
      <c r="M4232" s="4">
        <v>37</v>
      </c>
      <c r="N4232" t="s">
        <v>580</v>
      </c>
      <c r="O4232" t="s">
        <v>84</v>
      </c>
      <c r="P4232" s="4">
        <v>150000</v>
      </c>
      <c r="Q4232" s="3">
        <f>AVERAGE(Table1[[#This Row],[critic_score]],Table1[[#This Row],[user_score]])</f>
        <v>5.8000000000000007</v>
      </c>
      <c r="R4232" s="4">
        <f>Table1[[#This Row],[user_count]]+Table1[[#This Row],[critic_count]]</f>
        <v>68</v>
      </c>
      <c r="S4232" s="2">
        <f>100000*Table1[[#This Row],[review_count]]/Table1[[#This Row],[total sales]]</f>
        <v>45.333333333333336</v>
      </c>
      <c r="T4232" s="2">
        <f>Table1[[#This Row],[total sales]]/(2017-Table1[[#This Row],[year_of_release]])</f>
        <v>15000</v>
      </c>
      <c r="U4232" s="9">
        <f>Table1[[#This Row],[na_sales]]/(2017-Table1[[#This Row],[year_of_release]])</f>
        <v>14000</v>
      </c>
      <c r="V4232" s="6">
        <f>Table1[[#This Row],[eu_sales]]/(2017-Table1[[#This Row],[year_of_release]])</f>
        <v>0</v>
      </c>
      <c r="W4232" s="6">
        <f>Table1[[#This Row],[jp_sales]]/(2017-Table1[[#This Row],[year_of_release]])</f>
        <v>0</v>
      </c>
      <c r="X4232" s="6">
        <f>Table1[[#This Row],[other_sales]]/(2017-Table1[[#This Row],[year_of_release]])</f>
        <v>1000</v>
      </c>
      <c r="Y4232" s="4">
        <v>522751172</v>
      </c>
      <c r="Z4232" s="4">
        <v>438594184</v>
      </c>
      <c r="AA4232" s="4">
        <v>128001000</v>
      </c>
      <c r="AB4232" s="1">
        <f>Table1[[#This Row],[na_sales]]/Table1[[#This Row],[NA population]]</f>
        <v>2.6781384241449389E-4</v>
      </c>
      <c r="AC4232" s="1">
        <f>Table1[[#This Row],[eu_sales]]/Table1[[#This Row],[Eu population]]</f>
        <v>0</v>
      </c>
      <c r="AD4232" s="1">
        <f>Table1[[#This Row],[jp_sales]]/Table1[[#This Row],[Jp population]]</f>
        <v>0</v>
      </c>
    </row>
    <row r="4233" spans="1:30" x14ac:dyDescent="0.25">
      <c r="A4233" t="s">
        <v>3587</v>
      </c>
      <c r="B4233" t="s">
        <v>34</v>
      </c>
      <c r="C4233">
        <v>2009</v>
      </c>
      <c r="D4233" t="s">
        <v>191</v>
      </c>
      <c r="E4233" t="s">
        <v>1370</v>
      </c>
      <c r="F4233" s="4">
        <v>110000</v>
      </c>
      <c r="G4233" s="4">
        <v>30000</v>
      </c>
      <c r="H4233" s="4">
        <v>0</v>
      </c>
      <c r="I4233" s="4">
        <v>10000</v>
      </c>
      <c r="J4233">
        <v>6.2</v>
      </c>
      <c r="K4233">
        <v>24</v>
      </c>
      <c r="L4233">
        <v>6.8</v>
      </c>
      <c r="M4233" s="4">
        <v>14</v>
      </c>
      <c r="N4233" t="s">
        <v>3111</v>
      </c>
      <c r="O4233" t="s">
        <v>67</v>
      </c>
      <c r="P4233" s="4">
        <v>150000</v>
      </c>
      <c r="Q4233" s="3">
        <f>AVERAGE(Table1[[#This Row],[critic_score]],Table1[[#This Row],[user_score]])</f>
        <v>6.5</v>
      </c>
      <c r="R4233" s="4">
        <f>Table1[[#This Row],[user_count]]+Table1[[#This Row],[critic_count]]</f>
        <v>38</v>
      </c>
      <c r="S4233" s="2">
        <f>100000*Table1[[#This Row],[review_count]]/Table1[[#This Row],[total sales]]</f>
        <v>25.333333333333332</v>
      </c>
      <c r="T4233" s="2">
        <f>Table1[[#This Row],[total sales]]/(2017-Table1[[#This Row],[year_of_release]])</f>
        <v>18750</v>
      </c>
      <c r="U4233" s="9">
        <f>Table1[[#This Row],[na_sales]]/(2017-Table1[[#This Row],[year_of_release]])</f>
        <v>13750</v>
      </c>
      <c r="V4233" s="6">
        <f>Table1[[#This Row],[eu_sales]]/(2017-Table1[[#This Row],[year_of_release]])</f>
        <v>3750</v>
      </c>
      <c r="W4233" s="6">
        <f>Table1[[#This Row],[jp_sales]]/(2017-Table1[[#This Row],[year_of_release]])</f>
        <v>0</v>
      </c>
      <c r="X4233" s="6">
        <f>Table1[[#This Row],[other_sales]]/(2017-Table1[[#This Row],[year_of_release]])</f>
        <v>1250</v>
      </c>
      <c r="Y4233" s="4">
        <v>534740514</v>
      </c>
      <c r="Z4233" s="4">
        <v>441041694</v>
      </c>
      <c r="AA4233" s="4">
        <v>128047000</v>
      </c>
      <c r="AB4233" s="1">
        <f>Table1[[#This Row],[na_sales]]/Table1[[#This Row],[NA population]]</f>
        <v>2.0570724888071599E-4</v>
      </c>
      <c r="AC4233" s="1">
        <f>Table1[[#This Row],[eu_sales]]/Table1[[#This Row],[Eu population]]</f>
        <v>6.802077991293041E-5</v>
      </c>
      <c r="AD4233" s="1">
        <f>Table1[[#This Row],[jp_sales]]/Table1[[#This Row],[Jp population]]</f>
        <v>0</v>
      </c>
    </row>
    <row r="4234" spans="1:30" x14ac:dyDescent="0.25">
      <c r="A4234" t="s">
        <v>3588</v>
      </c>
      <c r="B4234" t="s">
        <v>34</v>
      </c>
      <c r="C4234">
        <v>2009</v>
      </c>
      <c r="D4234" t="s">
        <v>40</v>
      </c>
      <c r="E4234" t="s">
        <v>55</v>
      </c>
      <c r="F4234" s="4">
        <v>140000</v>
      </c>
      <c r="G4234" s="4">
        <v>0</v>
      </c>
      <c r="H4234" s="4">
        <v>0</v>
      </c>
      <c r="I4234" s="4">
        <v>10000</v>
      </c>
      <c r="J4234">
        <v>6</v>
      </c>
      <c r="K4234">
        <v>4</v>
      </c>
      <c r="L4234">
        <v>5</v>
      </c>
      <c r="M4234" s="4">
        <v>4</v>
      </c>
      <c r="N4234" t="s">
        <v>3455</v>
      </c>
      <c r="O4234" t="s">
        <v>84</v>
      </c>
      <c r="P4234" s="4">
        <v>150000</v>
      </c>
      <c r="Q4234" s="3">
        <f>AVERAGE(Table1[[#This Row],[critic_score]],Table1[[#This Row],[user_score]])</f>
        <v>5.5</v>
      </c>
      <c r="R4234" s="4">
        <f>Table1[[#This Row],[user_count]]+Table1[[#This Row],[critic_count]]</f>
        <v>8</v>
      </c>
      <c r="S4234" s="2">
        <f>100000*Table1[[#This Row],[review_count]]/Table1[[#This Row],[total sales]]</f>
        <v>5.333333333333333</v>
      </c>
      <c r="T4234" s="2">
        <f>Table1[[#This Row],[total sales]]/(2017-Table1[[#This Row],[year_of_release]])</f>
        <v>18750</v>
      </c>
      <c r="U4234" s="9">
        <f>Table1[[#This Row],[na_sales]]/(2017-Table1[[#This Row],[year_of_release]])</f>
        <v>17500</v>
      </c>
      <c r="V4234" s="6">
        <f>Table1[[#This Row],[eu_sales]]/(2017-Table1[[#This Row],[year_of_release]])</f>
        <v>0</v>
      </c>
      <c r="W4234" s="6">
        <f>Table1[[#This Row],[jp_sales]]/(2017-Table1[[#This Row],[year_of_release]])</f>
        <v>0</v>
      </c>
      <c r="X4234" s="6">
        <f>Table1[[#This Row],[other_sales]]/(2017-Table1[[#This Row],[year_of_release]])</f>
        <v>1250</v>
      </c>
      <c r="Y4234" s="4">
        <v>534740514</v>
      </c>
      <c r="Z4234" s="4">
        <v>441041694</v>
      </c>
      <c r="AA4234" s="4">
        <v>128047000</v>
      </c>
      <c r="AB4234" s="1">
        <f>Table1[[#This Row],[na_sales]]/Table1[[#This Row],[NA population]]</f>
        <v>2.6180922584818401E-4</v>
      </c>
      <c r="AC4234" s="1">
        <f>Table1[[#This Row],[eu_sales]]/Table1[[#This Row],[Eu population]]</f>
        <v>0</v>
      </c>
      <c r="AD4234" s="1">
        <f>Table1[[#This Row],[jp_sales]]/Table1[[#This Row],[Jp population]]</f>
        <v>0</v>
      </c>
    </row>
    <row r="4235" spans="1:30" x14ac:dyDescent="0.25">
      <c r="A4235" t="s">
        <v>3589</v>
      </c>
      <c r="B4235" t="s">
        <v>69</v>
      </c>
      <c r="C4235">
        <v>2011</v>
      </c>
      <c r="D4235" t="s">
        <v>191</v>
      </c>
      <c r="E4235" t="s">
        <v>83</v>
      </c>
      <c r="F4235" s="4">
        <v>70000</v>
      </c>
      <c r="G4235" s="4">
        <v>70000</v>
      </c>
      <c r="H4235" s="4">
        <v>0</v>
      </c>
      <c r="I4235" s="4">
        <v>10000</v>
      </c>
      <c r="J4235">
        <v>6</v>
      </c>
      <c r="K4235">
        <v>22</v>
      </c>
      <c r="L4235">
        <v>6.6</v>
      </c>
      <c r="M4235" s="4">
        <v>5</v>
      </c>
      <c r="N4235" t="s">
        <v>83</v>
      </c>
      <c r="O4235" t="s">
        <v>67</v>
      </c>
      <c r="P4235" s="4">
        <v>150000</v>
      </c>
      <c r="Q4235" s="3">
        <f>AVERAGE(Table1[[#This Row],[critic_score]],Table1[[#This Row],[user_score]])</f>
        <v>6.3</v>
      </c>
      <c r="R4235" s="4">
        <f>Table1[[#This Row],[user_count]]+Table1[[#This Row],[critic_count]]</f>
        <v>27</v>
      </c>
      <c r="S4235" s="2">
        <f>100000*Table1[[#This Row],[review_count]]/Table1[[#This Row],[total sales]]</f>
        <v>18</v>
      </c>
      <c r="T4235" s="2">
        <f>Table1[[#This Row],[total sales]]/(2017-Table1[[#This Row],[year_of_release]])</f>
        <v>25000</v>
      </c>
      <c r="U4235" s="9">
        <f>Table1[[#This Row],[na_sales]]/(2017-Table1[[#This Row],[year_of_release]])</f>
        <v>11666.666666666666</v>
      </c>
      <c r="V4235" s="6">
        <f>Table1[[#This Row],[eu_sales]]/(2017-Table1[[#This Row],[year_of_release]])</f>
        <v>11666.666666666666</v>
      </c>
      <c r="W4235" s="6">
        <f>Table1[[#This Row],[jp_sales]]/(2017-Table1[[#This Row],[year_of_release]])</f>
        <v>0</v>
      </c>
      <c r="X4235" s="6">
        <f>Table1[[#This Row],[other_sales]]/(2017-Table1[[#This Row],[year_of_release]])</f>
        <v>1666.6666666666667</v>
      </c>
      <c r="Y4235" s="4">
        <v>545961365</v>
      </c>
      <c r="Z4235" s="4">
        <v>440756453</v>
      </c>
      <c r="AA4235" s="4">
        <v>127833000</v>
      </c>
      <c r="AB4235" s="1">
        <f>Table1[[#This Row],[na_sales]]/Table1[[#This Row],[NA population]]</f>
        <v>1.2821420065135927E-4</v>
      </c>
      <c r="AC4235" s="1">
        <f>Table1[[#This Row],[eu_sales]]/Table1[[#This Row],[Eu population]]</f>
        <v>1.5881786760816864E-4</v>
      </c>
      <c r="AD4235" s="1">
        <f>Table1[[#This Row],[jp_sales]]/Table1[[#This Row],[Jp population]]</f>
        <v>0</v>
      </c>
    </row>
    <row r="4236" spans="1:30" x14ac:dyDescent="0.25">
      <c r="A4236" t="s">
        <v>2969</v>
      </c>
      <c r="B4236" t="s">
        <v>39</v>
      </c>
      <c r="C4236">
        <v>2007</v>
      </c>
      <c r="D4236" t="s">
        <v>19</v>
      </c>
      <c r="E4236" t="s">
        <v>41</v>
      </c>
      <c r="F4236" s="4">
        <v>140000</v>
      </c>
      <c r="G4236" s="4">
        <v>0</v>
      </c>
      <c r="H4236" s="4">
        <v>0</v>
      </c>
      <c r="I4236" s="4">
        <v>10000</v>
      </c>
      <c r="J4236">
        <v>7.3</v>
      </c>
      <c r="K4236">
        <v>23</v>
      </c>
      <c r="L4236">
        <v>7.3</v>
      </c>
      <c r="M4236" s="4">
        <v>21</v>
      </c>
      <c r="N4236" t="s">
        <v>306</v>
      </c>
      <c r="O4236" t="s">
        <v>84</v>
      </c>
      <c r="P4236" s="4">
        <v>150000</v>
      </c>
      <c r="Q4236" s="3">
        <f>AVERAGE(Table1[[#This Row],[critic_score]],Table1[[#This Row],[user_score]])</f>
        <v>7.3</v>
      </c>
      <c r="R4236" s="4">
        <f>Table1[[#This Row],[user_count]]+Table1[[#This Row],[critic_count]]</f>
        <v>44</v>
      </c>
      <c r="S4236" s="2">
        <f>100000*Table1[[#This Row],[review_count]]/Table1[[#This Row],[total sales]]</f>
        <v>29.333333333333332</v>
      </c>
      <c r="T4236" s="2">
        <f>Table1[[#This Row],[total sales]]/(2017-Table1[[#This Row],[year_of_release]])</f>
        <v>15000</v>
      </c>
      <c r="U4236" s="9">
        <f>Table1[[#This Row],[na_sales]]/(2017-Table1[[#This Row],[year_of_release]])</f>
        <v>14000</v>
      </c>
      <c r="V4236" s="6">
        <f>Table1[[#This Row],[eu_sales]]/(2017-Table1[[#This Row],[year_of_release]])</f>
        <v>0</v>
      </c>
      <c r="W4236" s="6">
        <f>Table1[[#This Row],[jp_sales]]/(2017-Table1[[#This Row],[year_of_release]])</f>
        <v>0</v>
      </c>
      <c r="X4236" s="6">
        <f>Table1[[#This Row],[other_sales]]/(2017-Table1[[#This Row],[year_of_release]])</f>
        <v>1000</v>
      </c>
      <c r="Y4236" s="4">
        <v>522751172</v>
      </c>
      <c r="Z4236" s="4">
        <v>438594184</v>
      </c>
      <c r="AA4236" s="4">
        <v>128001000</v>
      </c>
      <c r="AB4236" s="1">
        <f>Table1[[#This Row],[na_sales]]/Table1[[#This Row],[NA population]]</f>
        <v>2.6781384241449389E-4</v>
      </c>
      <c r="AC4236" s="1">
        <f>Table1[[#This Row],[eu_sales]]/Table1[[#This Row],[Eu population]]</f>
        <v>0</v>
      </c>
      <c r="AD4236" s="1">
        <f>Table1[[#This Row],[jp_sales]]/Table1[[#This Row],[Jp population]]</f>
        <v>0</v>
      </c>
    </row>
    <row r="4237" spans="1:30" x14ac:dyDescent="0.25">
      <c r="A4237" t="s">
        <v>3591</v>
      </c>
      <c r="B4237" t="s">
        <v>26</v>
      </c>
      <c r="C4237">
        <v>2010</v>
      </c>
      <c r="D4237" t="s">
        <v>96</v>
      </c>
      <c r="E4237" t="s">
        <v>176</v>
      </c>
      <c r="F4237" s="4">
        <v>110000</v>
      </c>
      <c r="G4237" s="4">
        <v>0</v>
      </c>
      <c r="H4237" s="4">
        <v>30000</v>
      </c>
      <c r="I4237" s="4">
        <v>10000</v>
      </c>
      <c r="J4237">
        <v>8</v>
      </c>
      <c r="K4237">
        <v>8</v>
      </c>
      <c r="L4237">
        <v>8</v>
      </c>
      <c r="M4237" s="4">
        <v>13</v>
      </c>
      <c r="N4237" t="s">
        <v>2090</v>
      </c>
      <c r="O4237" t="s">
        <v>84</v>
      </c>
      <c r="P4237" s="4">
        <v>150000</v>
      </c>
      <c r="Q4237" s="3">
        <f>AVERAGE(Table1[[#This Row],[critic_score]],Table1[[#This Row],[user_score]])</f>
        <v>8</v>
      </c>
      <c r="R4237" s="4">
        <f>Table1[[#This Row],[user_count]]+Table1[[#This Row],[critic_count]]</f>
        <v>21</v>
      </c>
      <c r="S4237" s="2">
        <f>100000*Table1[[#This Row],[review_count]]/Table1[[#This Row],[total sales]]</f>
        <v>14</v>
      </c>
      <c r="T4237" s="2">
        <f>Table1[[#This Row],[total sales]]/(2017-Table1[[#This Row],[year_of_release]])</f>
        <v>21428.571428571428</v>
      </c>
      <c r="U4237" s="9">
        <f>Table1[[#This Row],[na_sales]]/(2017-Table1[[#This Row],[year_of_release]])</f>
        <v>15714.285714285714</v>
      </c>
      <c r="V4237" s="6">
        <f>Table1[[#This Row],[eu_sales]]/(2017-Table1[[#This Row],[year_of_release]])</f>
        <v>0</v>
      </c>
      <c r="W4237" s="6">
        <f>Table1[[#This Row],[jp_sales]]/(2017-Table1[[#This Row],[year_of_release]])</f>
        <v>4285.7142857142853</v>
      </c>
      <c r="X4237" s="6">
        <f>Table1[[#This Row],[other_sales]]/(2017-Table1[[#This Row],[year_of_release]])</f>
        <v>1428.5714285714287</v>
      </c>
      <c r="Y4237" s="4">
        <v>540520772</v>
      </c>
      <c r="Z4237" s="4">
        <v>441654761</v>
      </c>
      <c r="AA4237" s="4">
        <v>128070000</v>
      </c>
      <c r="AB4237" s="1">
        <f>Table1[[#This Row],[na_sales]]/Table1[[#This Row],[NA population]]</f>
        <v>2.035074426334905E-4</v>
      </c>
      <c r="AC4237" s="1">
        <f>Table1[[#This Row],[eu_sales]]/Table1[[#This Row],[Eu population]]</f>
        <v>0</v>
      </c>
      <c r="AD4237" s="1">
        <f>Table1[[#This Row],[jp_sales]]/Table1[[#This Row],[Jp population]]</f>
        <v>2.3424689622862497E-4</v>
      </c>
    </row>
    <row r="4238" spans="1:30" x14ac:dyDescent="0.25">
      <c r="A4238" t="s">
        <v>3594</v>
      </c>
      <c r="B4238" t="s">
        <v>39</v>
      </c>
      <c r="C4238">
        <v>2012</v>
      </c>
      <c r="D4238" t="s">
        <v>96</v>
      </c>
      <c r="E4238" t="s">
        <v>1685</v>
      </c>
      <c r="F4238" s="4">
        <v>40000</v>
      </c>
      <c r="G4238" s="4">
        <v>20000</v>
      </c>
      <c r="H4238" s="4">
        <v>80000</v>
      </c>
      <c r="I4238" s="4">
        <v>10000</v>
      </c>
      <c r="J4238">
        <v>5.5</v>
      </c>
      <c r="K4238">
        <v>24</v>
      </c>
      <c r="L4238">
        <v>7.3</v>
      </c>
      <c r="M4238" s="4">
        <v>35</v>
      </c>
      <c r="N4238" t="s">
        <v>3595</v>
      </c>
      <c r="O4238" t="s">
        <v>67</v>
      </c>
      <c r="P4238" s="4">
        <v>150000</v>
      </c>
      <c r="Q4238" s="3">
        <f>AVERAGE(Table1[[#This Row],[critic_score]],Table1[[#This Row],[user_score]])</f>
        <v>6.4</v>
      </c>
      <c r="R4238" s="4">
        <f>Table1[[#This Row],[user_count]]+Table1[[#This Row],[critic_count]]</f>
        <v>59</v>
      </c>
      <c r="S4238" s="2">
        <f>100000*Table1[[#This Row],[review_count]]/Table1[[#This Row],[total sales]]</f>
        <v>39.333333333333336</v>
      </c>
      <c r="T4238" s="2">
        <f>Table1[[#This Row],[total sales]]/(2017-Table1[[#This Row],[year_of_release]])</f>
        <v>30000</v>
      </c>
      <c r="U4238" s="9">
        <f>Table1[[#This Row],[na_sales]]/(2017-Table1[[#This Row],[year_of_release]])</f>
        <v>8000</v>
      </c>
      <c r="V4238" s="6">
        <f>Table1[[#This Row],[eu_sales]]/(2017-Table1[[#This Row],[year_of_release]])</f>
        <v>4000</v>
      </c>
      <c r="W4238" s="6">
        <f>Table1[[#This Row],[jp_sales]]/(2017-Table1[[#This Row],[year_of_release]])</f>
        <v>16000</v>
      </c>
      <c r="X4238" s="6">
        <f>Table1[[#This Row],[other_sales]]/(2017-Table1[[#This Row],[year_of_release]])</f>
        <v>2000</v>
      </c>
      <c r="Y4238" s="4">
        <v>551484507</v>
      </c>
      <c r="Z4238" s="4">
        <v>441417242</v>
      </c>
      <c r="AA4238" s="4">
        <v>127629000</v>
      </c>
      <c r="AB4238" s="1">
        <f>Table1[[#This Row],[na_sales]]/Table1[[#This Row],[NA population]]</f>
        <v>7.2531502684625737E-5</v>
      </c>
      <c r="AC4238" s="1">
        <f>Table1[[#This Row],[eu_sales]]/Table1[[#This Row],[Eu population]]</f>
        <v>4.5308606227937059E-5</v>
      </c>
      <c r="AD4238" s="1">
        <f>Table1[[#This Row],[jp_sales]]/Table1[[#This Row],[Jp population]]</f>
        <v>6.2681678928770104E-4</v>
      </c>
    </row>
    <row r="4239" spans="1:30" x14ac:dyDescent="0.25">
      <c r="A4239" t="s">
        <v>1677</v>
      </c>
      <c r="B4239" t="s">
        <v>26</v>
      </c>
      <c r="C4239">
        <v>2005</v>
      </c>
      <c r="D4239" t="s">
        <v>40</v>
      </c>
      <c r="E4239" t="s">
        <v>55</v>
      </c>
      <c r="F4239" s="4">
        <v>140000</v>
      </c>
      <c r="G4239" s="4">
        <v>0</v>
      </c>
      <c r="H4239" s="4">
        <v>0</v>
      </c>
      <c r="I4239" s="4">
        <v>10000</v>
      </c>
      <c r="J4239">
        <v>7.8</v>
      </c>
      <c r="K4239">
        <v>17</v>
      </c>
      <c r="L4239">
        <v>7.7</v>
      </c>
      <c r="M4239" s="4">
        <v>10</v>
      </c>
      <c r="N4239" t="s">
        <v>241</v>
      </c>
      <c r="O4239" t="s">
        <v>84</v>
      </c>
      <c r="P4239" s="4">
        <v>150000</v>
      </c>
      <c r="Q4239" s="3">
        <f>AVERAGE(Table1[[#This Row],[critic_score]],Table1[[#This Row],[user_score]])</f>
        <v>7.75</v>
      </c>
      <c r="R4239" s="4">
        <f>Table1[[#This Row],[user_count]]+Table1[[#This Row],[critic_count]]</f>
        <v>27</v>
      </c>
      <c r="S4239" s="2">
        <f>100000*Table1[[#This Row],[review_count]]/Table1[[#This Row],[total sales]]</f>
        <v>18</v>
      </c>
      <c r="T4239" s="2">
        <f>Table1[[#This Row],[total sales]]/(2017-Table1[[#This Row],[year_of_release]])</f>
        <v>12500</v>
      </c>
      <c r="U4239" s="9">
        <f>Table1[[#This Row],[na_sales]]/(2017-Table1[[#This Row],[year_of_release]])</f>
        <v>11666.666666666666</v>
      </c>
      <c r="V4239" s="6">
        <f>Table1[[#This Row],[eu_sales]]/(2017-Table1[[#This Row],[year_of_release]])</f>
        <v>0</v>
      </c>
      <c r="W4239" s="6">
        <f>Table1[[#This Row],[jp_sales]]/(2017-Table1[[#This Row],[year_of_release]])</f>
        <v>0</v>
      </c>
      <c r="X4239" s="6">
        <f>Table1[[#This Row],[other_sales]]/(2017-Table1[[#This Row],[year_of_release]])</f>
        <v>833.33333333333337</v>
      </c>
      <c r="Y4239" s="4">
        <v>511054143</v>
      </c>
      <c r="Z4239" s="4">
        <v>435713800</v>
      </c>
      <c r="AA4239" s="4">
        <v>127773000</v>
      </c>
      <c r="AB4239" s="1">
        <f>Table1[[#This Row],[na_sales]]/Table1[[#This Row],[NA population]]</f>
        <v>2.739435770507001E-4</v>
      </c>
      <c r="AC4239" s="1">
        <f>Table1[[#This Row],[eu_sales]]/Table1[[#This Row],[Eu population]]</f>
        <v>0</v>
      </c>
      <c r="AD4239" s="1">
        <f>Table1[[#This Row],[jp_sales]]/Table1[[#This Row],[Jp population]]</f>
        <v>0</v>
      </c>
    </row>
    <row r="4240" spans="1:30" x14ac:dyDescent="0.25">
      <c r="A4240" t="s">
        <v>1514</v>
      </c>
      <c r="B4240" t="s">
        <v>138</v>
      </c>
      <c r="C4240">
        <v>2003</v>
      </c>
      <c r="D4240" t="s">
        <v>23</v>
      </c>
      <c r="E4240" t="s">
        <v>538</v>
      </c>
      <c r="F4240" s="4">
        <v>120000</v>
      </c>
      <c r="G4240" s="4">
        <v>30000</v>
      </c>
      <c r="H4240" s="4">
        <v>0</v>
      </c>
      <c r="I4240" s="4">
        <v>0</v>
      </c>
      <c r="J4240">
        <v>8.9</v>
      </c>
      <c r="K4240">
        <v>24</v>
      </c>
      <c r="L4240">
        <v>8.5</v>
      </c>
      <c r="M4240" s="4">
        <v>18</v>
      </c>
      <c r="N4240" t="s">
        <v>481</v>
      </c>
      <c r="O4240" t="s">
        <v>21</v>
      </c>
      <c r="P4240" s="4">
        <v>150000</v>
      </c>
      <c r="Q4240" s="3">
        <f>AVERAGE(Table1[[#This Row],[critic_score]],Table1[[#This Row],[user_score]])</f>
        <v>8.6999999999999993</v>
      </c>
      <c r="R4240" s="4">
        <f>Table1[[#This Row],[user_count]]+Table1[[#This Row],[critic_count]]</f>
        <v>42</v>
      </c>
      <c r="S4240" s="2">
        <f>100000*Table1[[#This Row],[review_count]]/Table1[[#This Row],[total sales]]</f>
        <v>28</v>
      </c>
      <c r="T4240" s="2">
        <f>Table1[[#This Row],[total sales]]/(2017-Table1[[#This Row],[year_of_release]])</f>
        <v>10714.285714285714</v>
      </c>
      <c r="U4240" s="9">
        <f>Table1[[#This Row],[na_sales]]/(2017-Table1[[#This Row],[year_of_release]])</f>
        <v>8571.4285714285706</v>
      </c>
      <c r="V4240" s="6">
        <f>Table1[[#This Row],[eu_sales]]/(2017-Table1[[#This Row],[year_of_release]])</f>
        <v>2142.8571428571427</v>
      </c>
      <c r="W4240" s="6">
        <f>Table1[[#This Row],[jp_sales]]/(2017-Table1[[#This Row],[year_of_release]])</f>
        <v>0</v>
      </c>
      <c r="X4240" s="6">
        <f>Table1[[#This Row],[other_sales]]/(2017-Table1[[#This Row],[year_of_release]])</f>
        <v>0</v>
      </c>
      <c r="Y4240" s="4">
        <v>500125528</v>
      </c>
      <c r="Z4240" s="4">
        <v>432552540</v>
      </c>
      <c r="AA4240" s="4">
        <v>127718000</v>
      </c>
      <c r="AB4240" s="1">
        <f>Table1[[#This Row],[na_sales]]/Table1[[#This Row],[NA population]]</f>
        <v>2.3993976168319085E-4</v>
      </c>
      <c r="AC4240" s="1">
        <f>Table1[[#This Row],[eu_sales]]/Table1[[#This Row],[Eu population]]</f>
        <v>6.9355736530873227E-5</v>
      </c>
      <c r="AD4240" s="1">
        <f>Table1[[#This Row],[jp_sales]]/Table1[[#This Row],[Jp population]]</f>
        <v>0</v>
      </c>
    </row>
    <row r="4241" spans="1:30" x14ac:dyDescent="0.25">
      <c r="A4241" t="s">
        <v>2310</v>
      </c>
      <c r="B4241" t="s">
        <v>113</v>
      </c>
      <c r="C4241">
        <v>2011</v>
      </c>
      <c r="D4241" t="s">
        <v>54</v>
      </c>
      <c r="E4241" t="s">
        <v>198</v>
      </c>
      <c r="F4241" s="4">
        <v>40000</v>
      </c>
      <c r="G4241" s="4">
        <v>80000</v>
      </c>
      <c r="H4241" s="4">
        <v>0</v>
      </c>
      <c r="I4241" s="4">
        <v>30000</v>
      </c>
      <c r="J4241">
        <v>7.4</v>
      </c>
      <c r="K4241">
        <v>34</v>
      </c>
      <c r="L4241">
        <v>5.9</v>
      </c>
      <c r="M4241" s="4">
        <v>420</v>
      </c>
      <c r="N4241" t="s">
        <v>1189</v>
      </c>
      <c r="O4241" t="s">
        <v>43</v>
      </c>
      <c r="P4241" s="4">
        <v>150000</v>
      </c>
      <c r="Q4241" s="3">
        <f>AVERAGE(Table1[[#This Row],[critic_score]],Table1[[#This Row],[user_score]])</f>
        <v>6.65</v>
      </c>
      <c r="R4241" s="4">
        <f>Table1[[#This Row],[user_count]]+Table1[[#This Row],[critic_count]]</f>
        <v>454</v>
      </c>
      <c r="S4241" s="2">
        <f>100000*Table1[[#This Row],[review_count]]/Table1[[#This Row],[total sales]]</f>
        <v>302.66666666666669</v>
      </c>
      <c r="T4241" s="2">
        <f>Table1[[#This Row],[total sales]]/(2017-Table1[[#This Row],[year_of_release]])</f>
        <v>25000</v>
      </c>
      <c r="U4241" s="9">
        <f>Table1[[#This Row],[na_sales]]/(2017-Table1[[#This Row],[year_of_release]])</f>
        <v>6666.666666666667</v>
      </c>
      <c r="V4241" s="6">
        <f>Table1[[#This Row],[eu_sales]]/(2017-Table1[[#This Row],[year_of_release]])</f>
        <v>13333.333333333334</v>
      </c>
      <c r="W4241" s="6">
        <f>Table1[[#This Row],[jp_sales]]/(2017-Table1[[#This Row],[year_of_release]])</f>
        <v>0</v>
      </c>
      <c r="X4241" s="6">
        <f>Table1[[#This Row],[other_sales]]/(2017-Table1[[#This Row],[year_of_release]])</f>
        <v>5000</v>
      </c>
      <c r="Y4241" s="4">
        <v>545961365</v>
      </c>
      <c r="Z4241" s="4">
        <v>440756453</v>
      </c>
      <c r="AA4241" s="4">
        <v>127833000</v>
      </c>
      <c r="AB4241" s="1">
        <f>Table1[[#This Row],[na_sales]]/Table1[[#This Row],[NA population]]</f>
        <v>7.326525751506244E-5</v>
      </c>
      <c r="AC4241" s="1">
        <f>Table1[[#This Row],[eu_sales]]/Table1[[#This Row],[Eu population]]</f>
        <v>1.8150613440933558E-4</v>
      </c>
      <c r="AD4241" s="1">
        <f>Table1[[#This Row],[jp_sales]]/Table1[[#This Row],[Jp population]]</f>
        <v>0</v>
      </c>
    </row>
    <row r="4242" spans="1:30" x14ac:dyDescent="0.25">
      <c r="A4242" t="s">
        <v>3599</v>
      </c>
      <c r="B4242" t="s">
        <v>138</v>
      </c>
      <c r="C4242">
        <v>2005</v>
      </c>
      <c r="D4242" t="s">
        <v>27</v>
      </c>
      <c r="E4242" t="s">
        <v>425</v>
      </c>
      <c r="F4242" s="4">
        <v>120000</v>
      </c>
      <c r="G4242" s="4">
        <v>30000</v>
      </c>
      <c r="H4242" s="4">
        <v>0</v>
      </c>
      <c r="I4242" s="4">
        <v>0</v>
      </c>
      <c r="J4242">
        <v>7.5</v>
      </c>
      <c r="K4242">
        <v>17</v>
      </c>
      <c r="L4242">
        <v>9.3000000000000007</v>
      </c>
      <c r="M4242" s="4">
        <v>4</v>
      </c>
      <c r="N4242" t="s">
        <v>945</v>
      </c>
      <c r="O4242" t="s">
        <v>21</v>
      </c>
      <c r="P4242" s="4">
        <v>150000</v>
      </c>
      <c r="Q4242" s="3">
        <f>AVERAGE(Table1[[#This Row],[critic_score]],Table1[[#This Row],[user_score]])</f>
        <v>8.4</v>
      </c>
      <c r="R4242" s="4">
        <f>Table1[[#This Row],[user_count]]+Table1[[#This Row],[critic_count]]</f>
        <v>21</v>
      </c>
      <c r="S4242" s="2">
        <f>100000*Table1[[#This Row],[review_count]]/Table1[[#This Row],[total sales]]</f>
        <v>14</v>
      </c>
      <c r="T4242" s="2">
        <f>Table1[[#This Row],[total sales]]/(2017-Table1[[#This Row],[year_of_release]])</f>
        <v>12500</v>
      </c>
      <c r="U4242" s="9">
        <f>Table1[[#This Row],[na_sales]]/(2017-Table1[[#This Row],[year_of_release]])</f>
        <v>10000</v>
      </c>
      <c r="V4242" s="6">
        <f>Table1[[#This Row],[eu_sales]]/(2017-Table1[[#This Row],[year_of_release]])</f>
        <v>2500</v>
      </c>
      <c r="W4242" s="6">
        <f>Table1[[#This Row],[jp_sales]]/(2017-Table1[[#This Row],[year_of_release]])</f>
        <v>0</v>
      </c>
      <c r="X4242" s="6">
        <f>Table1[[#This Row],[other_sales]]/(2017-Table1[[#This Row],[year_of_release]])</f>
        <v>0</v>
      </c>
      <c r="Y4242" s="4">
        <v>511054143</v>
      </c>
      <c r="Z4242" s="4">
        <v>435713800</v>
      </c>
      <c r="AA4242" s="4">
        <v>127773000</v>
      </c>
      <c r="AB4242" s="1">
        <f>Table1[[#This Row],[na_sales]]/Table1[[#This Row],[NA population]]</f>
        <v>2.3480878032917151E-4</v>
      </c>
      <c r="AC4242" s="1">
        <f>Table1[[#This Row],[eu_sales]]/Table1[[#This Row],[Eu population]]</f>
        <v>6.8852535770039876E-5</v>
      </c>
      <c r="AD4242" s="1">
        <f>Table1[[#This Row],[jp_sales]]/Table1[[#This Row],[Jp population]]</f>
        <v>0</v>
      </c>
    </row>
    <row r="4243" spans="1:30" x14ac:dyDescent="0.25">
      <c r="A4243" t="s">
        <v>3600</v>
      </c>
      <c r="B4243" t="s">
        <v>200</v>
      </c>
      <c r="C4243">
        <v>2014</v>
      </c>
      <c r="D4243" t="s">
        <v>29</v>
      </c>
      <c r="E4243" t="s">
        <v>431</v>
      </c>
      <c r="F4243" s="4">
        <v>110000</v>
      </c>
      <c r="G4243" s="4">
        <v>30000</v>
      </c>
      <c r="H4243" s="4">
        <v>0</v>
      </c>
      <c r="I4243" s="4">
        <v>10000</v>
      </c>
      <c r="J4243">
        <v>7.7</v>
      </c>
      <c r="K4243">
        <v>48</v>
      </c>
      <c r="L4243">
        <v>7.5</v>
      </c>
      <c r="M4243" s="4">
        <v>67</v>
      </c>
      <c r="N4243" t="s">
        <v>617</v>
      </c>
      <c r="O4243" t="s">
        <v>84</v>
      </c>
      <c r="P4243" s="4">
        <v>150000</v>
      </c>
      <c r="Q4243" s="3">
        <f>AVERAGE(Table1[[#This Row],[critic_score]],Table1[[#This Row],[user_score]])</f>
        <v>7.6</v>
      </c>
      <c r="R4243" s="4">
        <f>Table1[[#This Row],[user_count]]+Table1[[#This Row],[critic_count]]</f>
        <v>115</v>
      </c>
      <c r="S4243" s="2">
        <f>100000*Table1[[#This Row],[review_count]]/Table1[[#This Row],[total sales]]</f>
        <v>76.666666666666671</v>
      </c>
      <c r="T4243" s="2">
        <f>Table1[[#This Row],[total sales]]/(2017-Table1[[#This Row],[year_of_release]])</f>
        <v>50000</v>
      </c>
      <c r="U4243" s="9">
        <f>Table1[[#This Row],[na_sales]]/(2017-Table1[[#This Row],[year_of_release]])</f>
        <v>36666.666666666664</v>
      </c>
      <c r="V4243" s="6">
        <f>Table1[[#This Row],[eu_sales]]/(2017-Table1[[#This Row],[year_of_release]])</f>
        <v>10000</v>
      </c>
      <c r="W4243" s="6">
        <f>Table1[[#This Row],[jp_sales]]/(2017-Table1[[#This Row],[year_of_release]])</f>
        <v>0</v>
      </c>
      <c r="X4243" s="6">
        <f>Table1[[#This Row],[other_sales]]/(2017-Table1[[#This Row],[year_of_release]])</f>
        <v>3333.3333333333335</v>
      </c>
      <c r="Y4243" s="4">
        <v>562338430</v>
      </c>
      <c r="Z4243" s="4">
        <v>443580712</v>
      </c>
      <c r="AA4243" s="4">
        <v>127276000</v>
      </c>
      <c r="AB4243" s="1">
        <f>Table1[[#This Row],[na_sales]]/Table1[[#This Row],[NA population]]</f>
        <v>1.9561174220300042E-4</v>
      </c>
      <c r="AC4243" s="1">
        <f>Table1[[#This Row],[eu_sales]]/Table1[[#This Row],[Eu population]]</f>
        <v>6.7631434795117963E-5</v>
      </c>
      <c r="AD4243" s="1">
        <f>Table1[[#This Row],[jp_sales]]/Table1[[#This Row],[Jp population]]</f>
        <v>0</v>
      </c>
    </row>
    <row r="4244" spans="1:30" x14ac:dyDescent="0.25">
      <c r="A4244" t="s">
        <v>3601</v>
      </c>
      <c r="B4244" t="s">
        <v>138</v>
      </c>
      <c r="C4244">
        <v>2002</v>
      </c>
      <c r="D4244" t="s">
        <v>19</v>
      </c>
      <c r="E4244" t="s">
        <v>100</v>
      </c>
      <c r="F4244" s="4">
        <v>120000</v>
      </c>
      <c r="G4244" s="4">
        <v>30000</v>
      </c>
      <c r="H4244" s="4">
        <v>0</v>
      </c>
      <c r="I4244" s="4">
        <v>0</v>
      </c>
      <c r="J4244">
        <v>7.8</v>
      </c>
      <c r="K4244">
        <v>13</v>
      </c>
      <c r="L4244">
        <v>6.5</v>
      </c>
      <c r="M4244" s="4">
        <v>4</v>
      </c>
      <c r="N4244" t="s">
        <v>101</v>
      </c>
      <c r="O4244" t="s">
        <v>67</v>
      </c>
      <c r="P4244" s="4">
        <v>150000</v>
      </c>
      <c r="Q4244" s="3">
        <f>AVERAGE(Table1[[#This Row],[critic_score]],Table1[[#This Row],[user_score]])</f>
        <v>7.15</v>
      </c>
      <c r="R4244" s="4">
        <f>Table1[[#This Row],[user_count]]+Table1[[#This Row],[critic_count]]</f>
        <v>17</v>
      </c>
      <c r="S4244" s="2">
        <f>100000*Table1[[#This Row],[review_count]]/Table1[[#This Row],[total sales]]</f>
        <v>11.333333333333334</v>
      </c>
      <c r="T4244" s="2">
        <f>Table1[[#This Row],[total sales]]/(2017-Table1[[#This Row],[year_of_release]])</f>
        <v>10000</v>
      </c>
      <c r="U4244" s="9">
        <f>Table1[[#This Row],[na_sales]]/(2017-Table1[[#This Row],[year_of_release]])</f>
        <v>8000</v>
      </c>
      <c r="V4244" s="6">
        <f>Table1[[#This Row],[eu_sales]]/(2017-Table1[[#This Row],[year_of_release]])</f>
        <v>2000</v>
      </c>
      <c r="W4244" s="6">
        <f>Table1[[#This Row],[jp_sales]]/(2017-Table1[[#This Row],[year_of_release]])</f>
        <v>0</v>
      </c>
      <c r="X4244" s="6">
        <f>Table1[[#This Row],[other_sales]]/(2017-Table1[[#This Row],[year_of_release]])</f>
        <v>0</v>
      </c>
      <c r="Y4244" s="4">
        <v>495013192</v>
      </c>
      <c r="Z4244" s="4">
        <v>431019772</v>
      </c>
      <c r="AA4244" s="4">
        <v>127445000</v>
      </c>
      <c r="AB4244" s="1">
        <f>Table1[[#This Row],[na_sales]]/Table1[[#This Row],[NA population]]</f>
        <v>2.4241778186792241E-4</v>
      </c>
      <c r="AC4244" s="1">
        <f>Table1[[#This Row],[eu_sales]]/Table1[[#This Row],[Eu population]]</f>
        <v>6.9602375456687864E-5</v>
      </c>
      <c r="AD4244" s="1">
        <f>Table1[[#This Row],[jp_sales]]/Table1[[#This Row],[Jp population]]</f>
        <v>0</v>
      </c>
    </row>
    <row r="4245" spans="1:30" x14ac:dyDescent="0.25">
      <c r="A4245" t="s">
        <v>3602</v>
      </c>
      <c r="B4245" t="s">
        <v>118</v>
      </c>
      <c r="C4245">
        <v>2006</v>
      </c>
      <c r="D4245" t="s">
        <v>49</v>
      </c>
      <c r="E4245" t="s">
        <v>171</v>
      </c>
      <c r="F4245" s="4">
        <v>140000</v>
      </c>
      <c r="G4245" s="4">
        <v>0</v>
      </c>
      <c r="H4245" s="4">
        <v>0</v>
      </c>
      <c r="I4245" s="4">
        <v>10000</v>
      </c>
      <c r="J4245">
        <v>7.3</v>
      </c>
      <c r="K4245">
        <v>30</v>
      </c>
      <c r="L4245">
        <v>7</v>
      </c>
      <c r="M4245" s="4">
        <v>7</v>
      </c>
      <c r="N4245" t="s">
        <v>108</v>
      </c>
      <c r="O4245" t="s">
        <v>21</v>
      </c>
      <c r="P4245" s="4">
        <v>150000</v>
      </c>
      <c r="Q4245" s="3">
        <f>AVERAGE(Table1[[#This Row],[critic_score]],Table1[[#This Row],[user_score]])</f>
        <v>7.15</v>
      </c>
      <c r="R4245" s="4">
        <f>Table1[[#This Row],[user_count]]+Table1[[#This Row],[critic_count]]</f>
        <v>37</v>
      </c>
      <c r="S4245" s="2">
        <f>100000*Table1[[#This Row],[review_count]]/Table1[[#This Row],[total sales]]</f>
        <v>24.666666666666668</v>
      </c>
      <c r="T4245" s="2">
        <f>Table1[[#This Row],[total sales]]/(2017-Table1[[#This Row],[year_of_release]])</f>
        <v>13636.363636363636</v>
      </c>
      <c r="U4245" s="9">
        <f>Table1[[#This Row],[na_sales]]/(2017-Table1[[#This Row],[year_of_release]])</f>
        <v>12727.272727272728</v>
      </c>
      <c r="V4245" s="6">
        <f>Table1[[#This Row],[eu_sales]]/(2017-Table1[[#This Row],[year_of_release]])</f>
        <v>0</v>
      </c>
      <c r="W4245" s="6">
        <f>Table1[[#This Row],[jp_sales]]/(2017-Table1[[#This Row],[year_of_release]])</f>
        <v>0</v>
      </c>
      <c r="X4245" s="6">
        <f>Table1[[#This Row],[other_sales]]/(2017-Table1[[#This Row],[year_of_release]])</f>
        <v>909.09090909090912</v>
      </c>
      <c r="Y4245" s="4">
        <v>516818555</v>
      </c>
      <c r="Z4245" s="4">
        <v>437126892</v>
      </c>
      <c r="AA4245" s="4">
        <v>127854000</v>
      </c>
      <c r="AB4245" s="1">
        <f>Table1[[#This Row],[na_sales]]/Table1[[#This Row],[NA population]]</f>
        <v>2.7088810694886914E-4</v>
      </c>
      <c r="AC4245" s="1">
        <f>Table1[[#This Row],[eu_sales]]/Table1[[#This Row],[Eu population]]</f>
        <v>0</v>
      </c>
      <c r="AD4245" s="1">
        <f>Table1[[#This Row],[jp_sales]]/Table1[[#This Row],[Jp population]]</f>
        <v>0</v>
      </c>
    </row>
    <row r="4246" spans="1:30" x14ac:dyDescent="0.25">
      <c r="A4246" t="s">
        <v>818</v>
      </c>
      <c r="B4246" t="s">
        <v>138</v>
      </c>
      <c r="C4246">
        <v>2003</v>
      </c>
      <c r="D4246" t="s">
        <v>19</v>
      </c>
      <c r="E4246" t="s">
        <v>100</v>
      </c>
      <c r="F4246" s="4">
        <v>120000</v>
      </c>
      <c r="G4246" s="4">
        <v>30000</v>
      </c>
      <c r="H4246" s="4">
        <v>0</v>
      </c>
      <c r="I4246" s="4">
        <v>0</v>
      </c>
      <c r="J4246">
        <v>8.9</v>
      </c>
      <c r="K4246">
        <v>16</v>
      </c>
      <c r="L4246">
        <v>7.5</v>
      </c>
      <c r="M4246" s="4">
        <v>6</v>
      </c>
      <c r="N4246" t="s">
        <v>101</v>
      </c>
      <c r="O4246" t="s">
        <v>21</v>
      </c>
      <c r="P4246" s="4">
        <v>150000</v>
      </c>
      <c r="Q4246" s="3">
        <f>AVERAGE(Table1[[#This Row],[critic_score]],Table1[[#This Row],[user_score]])</f>
        <v>8.1999999999999993</v>
      </c>
      <c r="R4246" s="4">
        <f>Table1[[#This Row],[user_count]]+Table1[[#This Row],[critic_count]]</f>
        <v>22</v>
      </c>
      <c r="S4246" s="2">
        <f>100000*Table1[[#This Row],[review_count]]/Table1[[#This Row],[total sales]]</f>
        <v>14.666666666666666</v>
      </c>
      <c r="T4246" s="2">
        <f>Table1[[#This Row],[total sales]]/(2017-Table1[[#This Row],[year_of_release]])</f>
        <v>10714.285714285714</v>
      </c>
      <c r="U4246" s="9">
        <f>Table1[[#This Row],[na_sales]]/(2017-Table1[[#This Row],[year_of_release]])</f>
        <v>8571.4285714285706</v>
      </c>
      <c r="V4246" s="6">
        <f>Table1[[#This Row],[eu_sales]]/(2017-Table1[[#This Row],[year_of_release]])</f>
        <v>2142.8571428571427</v>
      </c>
      <c r="W4246" s="6">
        <f>Table1[[#This Row],[jp_sales]]/(2017-Table1[[#This Row],[year_of_release]])</f>
        <v>0</v>
      </c>
      <c r="X4246" s="6">
        <f>Table1[[#This Row],[other_sales]]/(2017-Table1[[#This Row],[year_of_release]])</f>
        <v>0</v>
      </c>
      <c r="Y4246" s="4">
        <v>500125528</v>
      </c>
      <c r="Z4246" s="4">
        <v>432552540</v>
      </c>
      <c r="AA4246" s="4">
        <v>127718000</v>
      </c>
      <c r="AB4246" s="1">
        <f>Table1[[#This Row],[na_sales]]/Table1[[#This Row],[NA population]]</f>
        <v>2.3993976168319085E-4</v>
      </c>
      <c r="AC4246" s="1">
        <f>Table1[[#This Row],[eu_sales]]/Table1[[#This Row],[Eu population]]</f>
        <v>6.9355736530873227E-5</v>
      </c>
      <c r="AD4246" s="1">
        <f>Table1[[#This Row],[jp_sales]]/Table1[[#This Row],[Jp population]]</f>
        <v>0</v>
      </c>
    </row>
    <row r="4247" spans="1:30" x14ac:dyDescent="0.25">
      <c r="A4247" t="s">
        <v>3603</v>
      </c>
      <c r="B4247" t="s">
        <v>138</v>
      </c>
      <c r="C4247">
        <v>2001</v>
      </c>
      <c r="D4247" t="s">
        <v>23</v>
      </c>
      <c r="E4247" t="s">
        <v>538</v>
      </c>
      <c r="F4247" s="4">
        <v>120000</v>
      </c>
      <c r="G4247" s="4">
        <v>30000</v>
      </c>
      <c r="H4247" s="4">
        <v>0</v>
      </c>
      <c r="I4247" s="4">
        <v>0</v>
      </c>
      <c r="J4247">
        <v>8.3000000000000007</v>
      </c>
      <c r="K4247">
        <v>21</v>
      </c>
      <c r="L4247">
        <v>7.8</v>
      </c>
      <c r="M4247" s="4">
        <v>14</v>
      </c>
      <c r="N4247" t="s">
        <v>1041</v>
      </c>
      <c r="O4247" t="s">
        <v>21</v>
      </c>
      <c r="P4247" s="4">
        <v>150000</v>
      </c>
      <c r="Q4247" s="3">
        <f>AVERAGE(Table1[[#This Row],[critic_score]],Table1[[#This Row],[user_score]])</f>
        <v>8.0500000000000007</v>
      </c>
      <c r="R4247" s="4">
        <f>Table1[[#This Row],[user_count]]+Table1[[#This Row],[critic_count]]</f>
        <v>35</v>
      </c>
      <c r="S4247" s="2">
        <f>100000*Table1[[#This Row],[review_count]]/Table1[[#This Row],[total sales]]</f>
        <v>23.333333333333332</v>
      </c>
      <c r="T4247" s="2">
        <f>Table1[[#This Row],[total sales]]/(2017-Table1[[#This Row],[year_of_release]])</f>
        <v>9375</v>
      </c>
      <c r="U4247" s="9">
        <f>Table1[[#This Row],[na_sales]]/(2017-Table1[[#This Row],[year_of_release]])</f>
        <v>7500</v>
      </c>
      <c r="V4247" s="6">
        <f>Table1[[#This Row],[eu_sales]]/(2017-Table1[[#This Row],[year_of_release]])</f>
        <v>1875</v>
      </c>
      <c r="W4247" s="6">
        <f>Table1[[#This Row],[jp_sales]]/(2017-Table1[[#This Row],[year_of_release]])</f>
        <v>0</v>
      </c>
      <c r="X4247" s="6">
        <f>Table1[[#This Row],[other_sales]]/(2017-Table1[[#This Row],[year_of_release]])</f>
        <v>0</v>
      </c>
      <c r="Y4247" s="4">
        <v>489752572</v>
      </c>
      <c r="Z4247" s="4">
        <v>430035992</v>
      </c>
      <c r="AA4247" s="4">
        <v>127149000</v>
      </c>
      <c r="AB4247" s="1">
        <f>Table1[[#This Row],[na_sales]]/Table1[[#This Row],[NA population]]</f>
        <v>2.4502168413318716E-4</v>
      </c>
      <c r="AC4247" s="1">
        <f>Table1[[#This Row],[eu_sales]]/Table1[[#This Row],[Eu population]]</f>
        <v>6.9761602652086856E-5</v>
      </c>
      <c r="AD4247" s="1">
        <f>Table1[[#This Row],[jp_sales]]/Table1[[#This Row],[Jp population]]</f>
        <v>0</v>
      </c>
    </row>
    <row r="4248" spans="1:30" x14ac:dyDescent="0.25">
      <c r="A4248" t="s">
        <v>3494</v>
      </c>
      <c r="B4248" t="s">
        <v>34</v>
      </c>
      <c r="C4248">
        <v>2009</v>
      </c>
      <c r="D4248" t="s">
        <v>225</v>
      </c>
      <c r="E4248" t="s">
        <v>403</v>
      </c>
      <c r="F4248" s="4">
        <v>110000</v>
      </c>
      <c r="G4248" s="4">
        <v>30000</v>
      </c>
      <c r="H4248" s="4">
        <v>0</v>
      </c>
      <c r="I4248" s="4">
        <v>10000</v>
      </c>
      <c r="J4248">
        <v>4.8</v>
      </c>
      <c r="K4248">
        <v>36</v>
      </c>
      <c r="L4248">
        <v>6.8</v>
      </c>
      <c r="M4248" s="4">
        <v>17</v>
      </c>
      <c r="N4248" t="s">
        <v>743</v>
      </c>
      <c r="O4248" t="s">
        <v>43</v>
      </c>
      <c r="P4248" s="4">
        <v>150000</v>
      </c>
      <c r="Q4248" s="3">
        <f>AVERAGE(Table1[[#This Row],[critic_score]],Table1[[#This Row],[user_score]])</f>
        <v>5.8</v>
      </c>
      <c r="R4248" s="4">
        <f>Table1[[#This Row],[user_count]]+Table1[[#This Row],[critic_count]]</f>
        <v>53</v>
      </c>
      <c r="S4248" s="2">
        <f>100000*Table1[[#This Row],[review_count]]/Table1[[#This Row],[total sales]]</f>
        <v>35.333333333333336</v>
      </c>
      <c r="T4248" s="2">
        <f>Table1[[#This Row],[total sales]]/(2017-Table1[[#This Row],[year_of_release]])</f>
        <v>18750</v>
      </c>
      <c r="U4248" s="9">
        <f>Table1[[#This Row],[na_sales]]/(2017-Table1[[#This Row],[year_of_release]])</f>
        <v>13750</v>
      </c>
      <c r="V4248" s="6">
        <f>Table1[[#This Row],[eu_sales]]/(2017-Table1[[#This Row],[year_of_release]])</f>
        <v>3750</v>
      </c>
      <c r="W4248" s="6">
        <f>Table1[[#This Row],[jp_sales]]/(2017-Table1[[#This Row],[year_of_release]])</f>
        <v>0</v>
      </c>
      <c r="X4248" s="6">
        <f>Table1[[#This Row],[other_sales]]/(2017-Table1[[#This Row],[year_of_release]])</f>
        <v>1250</v>
      </c>
      <c r="Y4248" s="4">
        <v>534740514</v>
      </c>
      <c r="Z4248" s="4">
        <v>441041694</v>
      </c>
      <c r="AA4248" s="4">
        <v>128047000</v>
      </c>
      <c r="AB4248" s="1">
        <f>Table1[[#This Row],[na_sales]]/Table1[[#This Row],[NA population]]</f>
        <v>2.0570724888071599E-4</v>
      </c>
      <c r="AC4248" s="1">
        <f>Table1[[#This Row],[eu_sales]]/Table1[[#This Row],[Eu population]]</f>
        <v>6.802077991293041E-5</v>
      </c>
      <c r="AD4248" s="1">
        <f>Table1[[#This Row],[jp_sales]]/Table1[[#This Row],[Jp population]]</f>
        <v>0</v>
      </c>
    </row>
    <row r="4249" spans="1:30" x14ac:dyDescent="0.25">
      <c r="A4249" t="s">
        <v>3605</v>
      </c>
      <c r="B4249" t="s">
        <v>18</v>
      </c>
      <c r="C4249">
        <v>2007</v>
      </c>
      <c r="D4249" t="s">
        <v>191</v>
      </c>
      <c r="E4249" t="s">
        <v>100</v>
      </c>
      <c r="F4249" s="4">
        <v>140000</v>
      </c>
      <c r="G4249" s="4">
        <v>0</v>
      </c>
      <c r="H4249" s="4">
        <v>0</v>
      </c>
      <c r="I4249" s="4">
        <v>10000</v>
      </c>
      <c r="J4249">
        <v>7.7</v>
      </c>
      <c r="K4249">
        <v>38</v>
      </c>
      <c r="L4249">
        <v>8.5</v>
      </c>
      <c r="M4249" s="4">
        <v>48</v>
      </c>
      <c r="N4249" t="s">
        <v>351</v>
      </c>
      <c r="O4249" t="s">
        <v>43</v>
      </c>
      <c r="P4249" s="4">
        <v>150000</v>
      </c>
      <c r="Q4249" s="3">
        <f>AVERAGE(Table1[[#This Row],[critic_score]],Table1[[#This Row],[user_score]])</f>
        <v>8.1</v>
      </c>
      <c r="R4249" s="4">
        <f>Table1[[#This Row],[user_count]]+Table1[[#This Row],[critic_count]]</f>
        <v>86</v>
      </c>
      <c r="S4249" s="2">
        <f>100000*Table1[[#This Row],[review_count]]/Table1[[#This Row],[total sales]]</f>
        <v>57.333333333333336</v>
      </c>
      <c r="T4249" s="2">
        <f>Table1[[#This Row],[total sales]]/(2017-Table1[[#This Row],[year_of_release]])</f>
        <v>15000</v>
      </c>
      <c r="U4249" s="9">
        <f>Table1[[#This Row],[na_sales]]/(2017-Table1[[#This Row],[year_of_release]])</f>
        <v>14000</v>
      </c>
      <c r="V4249" s="6">
        <f>Table1[[#This Row],[eu_sales]]/(2017-Table1[[#This Row],[year_of_release]])</f>
        <v>0</v>
      </c>
      <c r="W4249" s="6">
        <f>Table1[[#This Row],[jp_sales]]/(2017-Table1[[#This Row],[year_of_release]])</f>
        <v>0</v>
      </c>
      <c r="X4249" s="6">
        <f>Table1[[#This Row],[other_sales]]/(2017-Table1[[#This Row],[year_of_release]])</f>
        <v>1000</v>
      </c>
      <c r="Y4249" s="4">
        <v>522751172</v>
      </c>
      <c r="Z4249" s="4">
        <v>438594184</v>
      </c>
      <c r="AA4249" s="4">
        <v>128001000</v>
      </c>
      <c r="AB4249" s="1">
        <f>Table1[[#This Row],[na_sales]]/Table1[[#This Row],[NA population]]</f>
        <v>2.6781384241449389E-4</v>
      </c>
      <c r="AC4249" s="1">
        <f>Table1[[#This Row],[eu_sales]]/Table1[[#This Row],[Eu population]]</f>
        <v>0</v>
      </c>
      <c r="AD4249" s="1">
        <f>Table1[[#This Row],[jp_sales]]/Table1[[#This Row],[Jp population]]</f>
        <v>0</v>
      </c>
    </row>
    <row r="4250" spans="1:30" x14ac:dyDescent="0.25">
      <c r="A4250" t="s">
        <v>3606</v>
      </c>
      <c r="B4250" t="s">
        <v>69</v>
      </c>
      <c r="C4250">
        <v>2012</v>
      </c>
      <c r="D4250" t="s">
        <v>27</v>
      </c>
      <c r="E4250" t="s">
        <v>267</v>
      </c>
      <c r="F4250" s="4">
        <v>80000</v>
      </c>
      <c r="G4250" s="4">
        <v>20000</v>
      </c>
      <c r="H4250" s="4">
        <v>40000</v>
      </c>
      <c r="I4250" s="4">
        <v>10000</v>
      </c>
      <c r="J4250">
        <v>7.1</v>
      </c>
      <c r="K4250">
        <v>13</v>
      </c>
      <c r="L4250">
        <v>5.4</v>
      </c>
      <c r="M4250" s="4">
        <v>19</v>
      </c>
      <c r="N4250" t="s">
        <v>2671</v>
      </c>
      <c r="O4250" t="s">
        <v>84</v>
      </c>
      <c r="P4250" s="4">
        <v>150000</v>
      </c>
      <c r="Q4250" s="3">
        <f>AVERAGE(Table1[[#This Row],[critic_score]],Table1[[#This Row],[user_score]])</f>
        <v>6.25</v>
      </c>
      <c r="R4250" s="4">
        <f>Table1[[#This Row],[user_count]]+Table1[[#This Row],[critic_count]]</f>
        <v>32</v>
      </c>
      <c r="S4250" s="2">
        <f>100000*Table1[[#This Row],[review_count]]/Table1[[#This Row],[total sales]]</f>
        <v>21.333333333333332</v>
      </c>
      <c r="T4250" s="2">
        <f>Table1[[#This Row],[total sales]]/(2017-Table1[[#This Row],[year_of_release]])</f>
        <v>30000</v>
      </c>
      <c r="U4250" s="9">
        <f>Table1[[#This Row],[na_sales]]/(2017-Table1[[#This Row],[year_of_release]])</f>
        <v>16000</v>
      </c>
      <c r="V4250" s="6">
        <f>Table1[[#This Row],[eu_sales]]/(2017-Table1[[#This Row],[year_of_release]])</f>
        <v>4000</v>
      </c>
      <c r="W4250" s="6">
        <f>Table1[[#This Row],[jp_sales]]/(2017-Table1[[#This Row],[year_of_release]])</f>
        <v>8000</v>
      </c>
      <c r="X4250" s="6">
        <f>Table1[[#This Row],[other_sales]]/(2017-Table1[[#This Row],[year_of_release]])</f>
        <v>2000</v>
      </c>
      <c r="Y4250" s="4">
        <v>551484507</v>
      </c>
      <c r="Z4250" s="4">
        <v>441417242</v>
      </c>
      <c r="AA4250" s="4">
        <v>127629000</v>
      </c>
      <c r="AB4250" s="1">
        <f>Table1[[#This Row],[na_sales]]/Table1[[#This Row],[NA population]]</f>
        <v>1.4506300536925147E-4</v>
      </c>
      <c r="AC4250" s="1">
        <f>Table1[[#This Row],[eu_sales]]/Table1[[#This Row],[Eu population]]</f>
        <v>4.5308606227937059E-5</v>
      </c>
      <c r="AD4250" s="1">
        <f>Table1[[#This Row],[jp_sales]]/Table1[[#This Row],[Jp population]]</f>
        <v>3.1340839464385052E-4</v>
      </c>
    </row>
    <row r="4251" spans="1:30" x14ac:dyDescent="0.25">
      <c r="A4251" t="s">
        <v>2403</v>
      </c>
      <c r="B4251" t="s">
        <v>103</v>
      </c>
      <c r="C4251">
        <v>2004</v>
      </c>
      <c r="D4251" t="s">
        <v>23</v>
      </c>
      <c r="E4251" t="s">
        <v>1156</v>
      </c>
      <c r="F4251" s="4">
        <v>110000</v>
      </c>
      <c r="G4251" s="4">
        <v>30000</v>
      </c>
      <c r="H4251" s="4">
        <v>0</v>
      </c>
      <c r="I4251" s="4">
        <v>10000</v>
      </c>
      <c r="J4251">
        <v>4.4000000000000004</v>
      </c>
      <c r="K4251">
        <v>6</v>
      </c>
      <c r="L4251">
        <v>5.9</v>
      </c>
      <c r="M4251" s="4">
        <v>9</v>
      </c>
      <c r="N4251" t="s">
        <v>2404</v>
      </c>
      <c r="O4251" t="s">
        <v>67</v>
      </c>
      <c r="P4251" s="4">
        <v>150000</v>
      </c>
      <c r="Q4251" s="3">
        <f>AVERAGE(Table1[[#This Row],[critic_score]],Table1[[#This Row],[user_score]])</f>
        <v>5.15</v>
      </c>
      <c r="R4251" s="4">
        <f>Table1[[#This Row],[user_count]]+Table1[[#This Row],[critic_count]]</f>
        <v>15</v>
      </c>
      <c r="S4251" s="2">
        <f>100000*Table1[[#This Row],[review_count]]/Table1[[#This Row],[total sales]]</f>
        <v>10</v>
      </c>
      <c r="T4251" s="2">
        <f>Table1[[#This Row],[total sales]]/(2017-Table1[[#This Row],[year_of_release]])</f>
        <v>11538.461538461539</v>
      </c>
      <c r="U4251" s="9">
        <f>Table1[[#This Row],[na_sales]]/(2017-Table1[[#This Row],[year_of_release]])</f>
        <v>8461.538461538461</v>
      </c>
      <c r="V4251" s="6">
        <f>Table1[[#This Row],[eu_sales]]/(2017-Table1[[#This Row],[year_of_release]])</f>
        <v>2307.6923076923076</v>
      </c>
      <c r="W4251" s="6">
        <f>Table1[[#This Row],[jp_sales]]/(2017-Table1[[#This Row],[year_of_release]])</f>
        <v>0</v>
      </c>
      <c r="X4251" s="6">
        <f>Table1[[#This Row],[other_sales]]/(2017-Table1[[#This Row],[year_of_release]])</f>
        <v>769.23076923076928</v>
      </c>
      <c r="Y4251" s="4">
        <v>505524224</v>
      </c>
      <c r="Z4251" s="4">
        <v>434174638</v>
      </c>
      <c r="AA4251" s="4">
        <v>127761000</v>
      </c>
      <c r="AB4251" s="1">
        <f>Table1[[#This Row],[na_sales]]/Table1[[#This Row],[NA population]]</f>
        <v>2.1759590298090246E-4</v>
      </c>
      <c r="AC4251" s="1">
        <f>Table1[[#This Row],[eu_sales]]/Table1[[#This Row],[Eu population]]</f>
        <v>6.9096620056374644E-5</v>
      </c>
      <c r="AD4251" s="1">
        <f>Table1[[#This Row],[jp_sales]]/Table1[[#This Row],[Jp population]]</f>
        <v>0</v>
      </c>
    </row>
    <row r="4252" spans="1:30" x14ac:dyDescent="0.25">
      <c r="A4252" t="s">
        <v>1898</v>
      </c>
      <c r="B4252" t="s">
        <v>34</v>
      </c>
      <c r="C4252">
        <v>2013</v>
      </c>
      <c r="D4252" t="s">
        <v>40</v>
      </c>
      <c r="E4252" t="s">
        <v>642</v>
      </c>
      <c r="F4252" s="4">
        <v>90000</v>
      </c>
      <c r="G4252" s="4">
        <v>50000</v>
      </c>
      <c r="H4252" s="4">
        <v>0</v>
      </c>
      <c r="I4252" s="4">
        <v>10000</v>
      </c>
      <c r="J4252">
        <v>6.5</v>
      </c>
      <c r="K4252">
        <v>21</v>
      </c>
      <c r="L4252">
        <v>7.5</v>
      </c>
      <c r="M4252" s="4">
        <v>35</v>
      </c>
      <c r="N4252" t="s">
        <v>643</v>
      </c>
      <c r="O4252" t="s">
        <v>67</v>
      </c>
      <c r="P4252" s="4">
        <v>150000</v>
      </c>
      <c r="Q4252" s="3">
        <f>AVERAGE(Table1[[#This Row],[critic_score]],Table1[[#This Row],[user_score]])</f>
        <v>7</v>
      </c>
      <c r="R4252" s="4">
        <f>Table1[[#This Row],[user_count]]+Table1[[#This Row],[critic_count]]</f>
        <v>56</v>
      </c>
      <c r="S4252" s="2">
        <f>100000*Table1[[#This Row],[review_count]]/Table1[[#This Row],[total sales]]</f>
        <v>37.333333333333336</v>
      </c>
      <c r="T4252" s="2">
        <f>Table1[[#This Row],[total sales]]/(2017-Table1[[#This Row],[year_of_release]])</f>
        <v>37500</v>
      </c>
      <c r="U4252" s="9">
        <f>Table1[[#This Row],[na_sales]]/(2017-Table1[[#This Row],[year_of_release]])</f>
        <v>22500</v>
      </c>
      <c r="V4252" s="6">
        <f>Table1[[#This Row],[eu_sales]]/(2017-Table1[[#This Row],[year_of_release]])</f>
        <v>12500</v>
      </c>
      <c r="W4252" s="6">
        <f>Table1[[#This Row],[jp_sales]]/(2017-Table1[[#This Row],[year_of_release]])</f>
        <v>0</v>
      </c>
      <c r="X4252" s="6">
        <f>Table1[[#This Row],[other_sales]]/(2017-Table1[[#This Row],[year_of_release]])</f>
        <v>2500</v>
      </c>
      <c r="Y4252" s="4">
        <v>556861736</v>
      </c>
      <c r="Z4252" s="4">
        <v>442492884</v>
      </c>
      <c r="AA4252" s="4">
        <v>127445000</v>
      </c>
      <c r="AB4252" s="1">
        <f>Table1[[#This Row],[na_sales]]/Table1[[#This Row],[NA population]]</f>
        <v>1.6162001118353014E-4</v>
      </c>
      <c r="AC4252" s="1">
        <f>Table1[[#This Row],[eu_sales]]/Table1[[#This Row],[Eu population]]</f>
        <v>1.1299616741407304E-4</v>
      </c>
      <c r="AD4252" s="1">
        <f>Table1[[#This Row],[jp_sales]]/Table1[[#This Row],[Jp population]]</f>
        <v>0</v>
      </c>
    </row>
    <row r="4253" spans="1:30" x14ac:dyDescent="0.25">
      <c r="A4253" t="s">
        <v>3607</v>
      </c>
      <c r="B4253" t="s">
        <v>103</v>
      </c>
      <c r="C4253">
        <v>2005</v>
      </c>
      <c r="D4253" t="s">
        <v>225</v>
      </c>
      <c r="E4253" t="s">
        <v>572</v>
      </c>
      <c r="F4253" s="4">
        <v>110000</v>
      </c>
      <c r="G4253" s="4">
        <v>30000</v>
      </c>
      <c r="H4253" s="4">
        <v>0</v>
      </c>
      <c r="I4253" s="4">
        <v>10000</v>
      </c>
      <c r="J4253">
        <v>7.8</v>
      </c>
      <c r="K4253">
        <v>55</v>
      </c>
      <c r="L4253">
        <v>7.5</v>
      </c>
      <c r="M4253" s="4">
        <v>23</v>
      </c>
      <c r="N4253" t="s">
        <v>2754</v>
      </c>
      <c r="O4253" t="s">
        <v>43</v>
      </c>
      <c r="P4253" s="4">
        <v>150000</v>
      </c>
      <c r="Q4253" s="3">
        <f>AVERAGE(Table1[[#This Row],[critic_score]],Table1[[#This Row],[user_score]])</f>
        <v>7.65</v>
      </c>
      <c r="R4253" s="4">
        <f>Table1[[#This Row],[user_count]]+Table1[[#This Row],[critic_count]]</f>
        <v>78</v>
      </c>
      <c r="S4253" s="2">
        <f>100000*Table1[[#This Row],[review_count]]/Table1[[#This Row],[total sales]]</f>
        <v>52</v>
      </c>
      <c r="T4253" s="2">
        <f>Table1[[#This Row],[total sales]]/(2017-Table1[[#This Row],[year_of_release]])</f>
        <v>12500</v>
      </c>
      <c r="U4253" s="9">
        <f>Table1[[#This Row],[na_sales]]/(2017-Table1[[#This Row],[year_of_release]])</f>
        <v>9166.6666666666661</v>
      </c>
      <c r="V4253" s="6">
        <f>Table1[[#This Row],[eu_sales]]/(2017-Table1[[#This Row],[year_of_release]])</f>
        <v>2500</v>
      </c>
      <c r="W4253" s="6">
        <f>Table1[[#This Row],[jp_sales]]/(2017-Table1[[#This Row],[year_of_release]])</f>
        <v>0</v>
      </c>
      <c r="X4253" s="6">
        <f>Table1[[#This Row],[other_sales]]/(2017-Table1[[#This Row],[year_of_release]])</f>
        <v>833.33333333333337</v>
      </c>
      <c r="Y4253" s="4">
        <v>511054143</v>
      </c>
      <c r="Z4253" s="4">
        <v>435713800</v>
      </c>
      <c r="AA4253" s="4">
        <v>127773000</v>
      </c>
      <c r="AB4253" s="1">
        <f>Table1[[#This Row],[na_sales]]/Table1[[#This Row],[NA population]]</f>
        <v>2.152413819684072E-4</v>
      </c>
      <c r="AC4253" s="1">
        <f>Table1[[#This Row],[eu_sales]]/Table1[[#This Row],[Eu population]]</f>
        <v>6.8852535770039876E-5</v>
      </c>
      <c r="AD4253" s="1">
        <f>Table1[[#This Row],[jp_sales]]/Table1[[#This Row],[Jp population]]</f>
        <v>0</v>
      </c>
    </row>
    <row r="4254" spans="1:30" x14ac:dyDescent="0.25">
      <c r="A4254" t="s">
        <v>2436</v>
      </c>
      <c r="B4254" t="s">
        <v>103</v>
      </c>
      <c r="C4254">
        <v>2002</v>
      </c>
      <c r="D4254" t="s">
        <v>40</v>
      </c>
      <c r="E4254" t="s">
        <v>231</v>
      </c>
      <c r="F4254" s="4">
        <v>110000</v>
      </c>
      <c r="G4254" s="4">
        <v>30000</v>
      </c>
      <c r="H4254" s="4">
        <v>0</v>
      </c>
      <c r="I4254" s="4">
        <v>10000</v>
      </c>
      <c r="J4254">
        <v>5.3</v>
      </c>
      <c r="K4254">
        <v>19</v>
      </c>
      <c r="L4254">
        <v>5.2</v>
      </c>
      <c r="M4254" s="4">
        <v>5</v>
      </c>
      <c r="N4254" t="s">
        <v>817</v>
      </c>
      <c r="O4254" t="s">
        <v>67</v>
      </c>
      <c r="P4254" s="4">
        <v>150000</v>
      </c>
      <c r="Q4254" s="3">
        <f>AVERAGE(Table1[[#This Row],[critic_score]],Table1[[#This Row],[user_score]])</f>
        <v>5.25</v>
      </c>
      <c r="R4254" s="4">
        <f>Table1[[#This Row],[user_count]]+Table1[[#This Row],[critic_count]]</f>
        <v>24</v>
      </c>
      <c r="S4254" s="2">
        <f>100000*Table1[[#This Row],[review_count]]/Table1[[#This Row],[total sales]]</f>
        <v>16</v>
      </c>
      <c r="T4254" s="2">
        <f>Table1[[#This Row],[total sales]]/(2017-Table1[[#This Row],[year_of_release]])</f>
        <v>10000</v>
      </c>
      <c r="U4254" s="9">
        <f>Table1[[#This Row],[na_sales]]/(2017-Table1[[#This Row],[year_of_release]])</f>
        <v>7333.333333333333</v>
      </c>
      <c r="V4254" s="6">
        <f>Table1[[#This Row],[eu_sales]]/(2017-Table1[[#This Row],[year_of_release]])</f>
        <v>2000</v>
      </c>
      <c r="W4254" s="6">
        <f>Table1[[#This Row],[jp_sales]]/(2017-Table1[[#This Row],[year_of_release]])</f>
        <v>0</v>
      </c>
      <c r="X4254" s="6">
        <f>Table1[[#This Row],[other_sales]]/(2017-Table1[[#This Row],[year_of_release]])</f>
        <v>666.66666666666663</v>
      </c>
      <c r="Y4254" s="4">
        <v>495013192</v>
      </c>
      <c r="Z4254" s="4">
        <v>431019772</v>
      </c>
      <c r="AA4254" s="4">
        <v>127445000</v>
      </c>
      <c r="AB4254" s="1">
        <f>Table1[[#This Row],[na_sales]]/Table1[[#This Row],[NA population]]</f>
        <v>2.2221630004559556E-4</v>
      </c>
      <c r="AC4254" s="1">
        <f>Table1[[#This Row],[eu_sales]]/Table1[[#This Row],[Eu population]]</f>
        <v>6.9602375456687864E-5</v>
      </c>
      <c r="AD4254" s="1">
        <f>Table1[[#This Row],[jp_sales]]/Table1[[#This Row],[Jp population]]</f>
        <v>0</v>
      </c>
    </row>
    <row r="4255" spans="1:30" x14ac:dyDescent="0.25">
      <c r="A4255" t="s">
        <v>3608</v>
      </c>
      <c r="B4255" t="s">
        <v>118</v>
      </c>
      <c r="C4255">
        <v>2005</v>
      </c>
      <c r="D4255" t="s">
        <v>54</v>
      </c>
      <c r="E4255" t="s">
        <v>425</v>
      </c>
      <c r="F4255" s="4">
        <v>140000</v>
      </c>
      <c r="G4255" s="4">
        <v>0</v>
      </c>
      <c r="H4255" s="4">
        <v>0</v>
      </c>
      <c r="I4255" s="4">
        <v>10000</v>
      </c>
      <c r="J4255">
        <v>7.4</v>
      </c>
      <c r="K4255">
        <v>49</v>
      </c>
      <c r="L4255">
        <v>8.3000000000000007</v>
      </c>
      <c r="M4255" s="4">
        <v>30</v>
      </c>
      <c r="N4255" t="s">
        <v>952</v>
      </c>
      <c r="O4255" t="s">
        <v>43</v>
      </c>
      <c r="P4255" s="4">
        <v>150000</v>
      </c>
      <c r="Q4255" s="3">
        <f>AVERAGE(Table1[[#This Row],[critic_score]],Table1[[#This Row],[user_score]])</f>
        <v>7.8500000000000005</v>
      </c>
      <c r="R4255" s="4">
        <f>Table1[[#This Row],[user_count]]+Table1[[#This Row],[critic_count]]</f>
        <v>79</v>
      </c>
      <c r="S4255" s="2">
        <f>100000*Table1[[#This Row],[review_count]]/Table1[[#This Row],[total sales]]</f>
        <v>52.666666666666664</v>
      </c>
      <c r="T4255" s="2">
        <f>Table1[[#This Row],[total sales]]/(2017-Table1[[#This Row],[year_of_release]])</f>
        <v>12500</v>
      </c>
      <c r="U4255" s="9">
        <f>Table1[[#This Row],[na_sales]]/(2017-Table1[[#This Row],[year_of_release]])</f>
        <v>11666.666666666666</v>
      </c>
      <c r="V4255" s="6">
        <f>Table1[[#This Row],[eu_sales]]/(2017-Table1[[#This Row],[year_of_release]])</f>
        <v>0</v>
      </c>
      <c r="W4255" s="6">
        <f>Table1[[#This Row],[jp_sales]]/(2017-Table1[[#This Row],[year_of_release]])</f>
        <v>0</v>
      </c>
      <c r="X4255" s="6">
        <f>Table1[[#This Row],[other_sales]]/(2017-Table1[[#This Row],[year_of_release]])</f>
        <v>833.33333333333337</v>
      </c>
      <c r="Y4255" s="4">
        <v>511054143</v>
      </c>
      <c r="Z4255" s="4">
        <v>435713800</v>
      </c>
      <c r="AA4255" s="4">
        <v>127773000</v>
      </c>
      <c r="AB4255" s="1">
        <f>Table1[[#This Row],[na_sales]]/Table1[[#This Row],[NA population]]</f>
        <v>2.739435770507001E-4</v>
      </c>
      <c r="AC4255" s="1">
        <f>Table1[[#This Row],[eu_sales]]/Table1[[#This Row],[Eu population]]</f>
        <v>0</v>
      </c>
      <c r="AD4255" s="1">
        <f>Table1[[#This Row],[jp_sales]]/Table1[[#This Row],[Jp population]]</f>
        <v>0</v>
      </c>
    </row>
    <row r="4256" spans="1:30" x14ac:dyDescent="0.25">
      <c r="A4256" t="s">
        <v>3119</v>
      </c>
      <c r="B4256" t="s">
        <v>34</v>
      </c>
      <c r="C4256">
        <v>2012</v>
      </c>
      <c r="D4256" t="s">
        <v>73</v>
      </c>
      <c r="E4256" t="s">
        <v>171</v>
      </c>
      <c r="F4256" s="4">
        <v>110000</v>
      </c>
      <c r="G4256" s="4">
        <v>30000</v>
      </c>
      <c r="H4256" s="4">
        <v>0</v>
      </c>
      <c r="I4256" s="4">
        <v>10000</v>
      </c>
      <c r="J4256">
        <v>7.7</v>
      </c>
      <c r="K4256">
        <v>18</v>
      </c>
      <c r="L4256">
        <v>8.9</v>
      </c>
      <c r="M4256" s="4">
        <v>18</v>
      </c>
      <c r="N4256" t="s">
        <v>1753</v>
      </c>
      <c r="O4256" t="s">
        <v>67</v>
      </c>
      <c r="P4256" s="4">
        <v>150000</v>
      </c>
      <c r="Q4256" s="3">
        <f>AVERAGE(Table1[[#This Row],[critic_score]],Table1[[#This Row],[user_score]])</f>
        <v>8.3000000000000007</v>
      </c>
      <c r="R4256" s="4">
        <f>Table1[[#This Row],[user_count]]+Table1[[#This Row],[critic_count]]</f>
        <v>36</v>
      </c>
      <c r="S4256" s="2">
        <f>100000*Table1[[#This Row],[review_count]]/Table1[[#This Row],[total sales]]</f>
        <v>24</v>
      </c>
      <c r="T4256" s="2">
        <f>Table1[[#This Row],[total sales]]/(2017-Table1[[#This Row],[year_of_release]])</f>
        <v>30000</v>
      </c>
      <c r="U4256" s="9">
        <f>Table1[[#This Row],[na_sales]]/(2017-Table1[[#This Row],[year_of_release]])</f>
        <v>22000</v>
      </c>
      <c r="V4256" s="6">
        <f>Table1[[#This Row],[eu_sales]]/(2017-Table1[[#This Row],[year_of_release]])</f>
        <v>6000</v>
      </c>
      <c r="W4256" s="6">
        <f>Table1[[#This Row],[jp_sales]]/(2017-Table1[[#This Row],[year_of_release]])</f>
        <v>0</v>
      </c>
      <c r="X4256" s="6">
        <f>Table1[[#This Row],[other_sales]]/(2017-Table1[[#This Row],[year_of_release]])</f>
        <v>2000</v>
      </c>
      <c r="Y4256" s="4">
        <v>551484507</v>
      </c>
      <c r="Z4256" s="4">
        <v>441417242</v>
      </c>
      <c r="AA4256" s="4">
        <v>127629000</v>
      </c>
      <c r="AB4256" s="1">
        <f>Table1[[#This Row],[na_sales]]/Table1[[#This Row],[NA population]]</f>
        <v>1.9946163238272077E-4</v>
      </c>
      <c r="AC4256" s="1">
        <f>Table1[[#This Row],[eu_sales]]/Table1[[#This Row],[Eu population]]</f>
        <v>6.7962909341905592E-5</v>
      </c>
      <c r="AD4256" s="1">
        <f>Table1[[#This Row],[jp_sales]]/Table1[[#This Row],[Jp population]]</f>
        <v>0</v>
      </c>
    </row>
    <row r="4257" spans="1:30" x14ac:dyDescent="0.25">
      <c r="A4257" t="s">
        <v>2195</v>
      </c>
      <c r="B4257" t="s">
        <v>39</v>
      </c>
      <c r="C4257">
        <v>2007</v>
      </c>
      <c r="D4257" t="s">
        <v>19</v>
      </c>
      <c r="E4257" t="s">
        <v>100</v>
      </c>
      <c r="F4257" s="4">
        <v>120000</v>
      </c>
      <c r="G4257" s="4">
        <v>10000</v>
      </c>
      <c r="H4257" s="4">
        <v>0</v>
      </c>
      <c r="I4257" s="4">
        <v>20000</v>
      </c>
      <c r="J4257">
        <v>8.1</v>
      </c>
      <c r="K4257">
        <v>31</v>
      </c>
      <c r="L4257">
        <v>6.5</v>
      </c>
      <c r="M4257" s="4">
        <v>16</v>
      </c>
      <c r="N4257" t="s">
        <v>141</v>
      </c>
      <c r="O4257" t="s">
        <v>21</v>
      </c>
      <c r="P4257" s="4">
        <v>150000</v>
      </c>
      <c r="Q4257" s="3">
        <f>AVERAGE(Table1[[#This Row],[critic_score]],Table1[[#This Row],[user_score]])</f>
        <v>7.3</v>
      </c>
      <c r="R4257" s="4">
        <f>Table1[[#This Row],[user_count]]+Table1[[#This Row],[critic_count]]</f>
        <v>47</v>
      </c>
      <c r="S4257" s="2">
        <f>100000*Table1[[#This Row],[review_count]]/Table1[[#This Row],[total sales]]</f>
        <v>31.333333333333332</v>
      </c>
      <c r="T4257" s="2">
        <f>Table1[[#This Row],[total sales]]/(2017-Table1[[#This Row],[year_of_release]])</f>
        <v>15000</v>
      </c>
      <c r="U4257" s="9">
        <f>Table1[[#This Row],[na_sales]]/(2017-Table1[[#This Row],[year_of_release]])</f>
        <v>12000</v>
      </c>
      <c r="V4257" s="6">
        <f>Table1[[#This Row],[eu_sales]]/(2017-Table1[[#This Row],[year_of_release]])</f>
        <v>1000</v>
      </c>
      <c r="W4257" s="6">
        <f>Table1[[#This Row],[jp_sales]]/(2017-Table1[[#This Row],[year_of_release]])</f>
        <v>0</v>
      </c>
      <c r="X4257" s="6">
        <f>Table1[[#This Row],[other_sales]]/(2017-Table1[[#This Row],[year_of_release]])</f>
        <v>2000</v>
      </c>
      <c r="Y4257" s="4">
        <v>522751172</v>
      </c>
      <c r="Z4257" s="4">
        <v>438594184</v>
      </c>
      <c r="AA4257" s="4">
        <v>128001000</v>
      </c>
      <c r="AB4257" s="1">
        <f>Table1[[#This Row],[na_sales]]/Table1[[#This Row],[NA population]]</f>
        <v>2.295547220695662E-4</v>
      </c>
      <c r="AC4257" s="1">
        <f>Table1[[#This Row],[eu_sales]]/Table1[[#This Row],[Eu population]]</f>
        <v>2.280011993957494E-5</v>
      </c>
      <c r="AD4257" s="1">
        <f>Table1[[#This Row],[jp_sales]]/Table1[[#This Row],[Jp population]]</f>
        <v>0</v>
      </c>
    </row>
    <row r="4258" spans="1:30" x14ac:dyDescent="0.25">
      <c r="A4258" t="s">
        <v>3610</v>
      </c>
      <c r="B4258" t="s">
        <v>45</v>
      </c>
      <c r="C4258">
        <v>2005</v>
      </c>
      <c r="D4258" t="s">
        <v>23</v>
      </c>
      <c r="E4258" t="s">
        <v>171</v>
      </c>
      <c r="F4258" s="4">
        <v>70000</v>
      </c>
      <c r="G4258" s="4">
        <v>60000</v>
      </c>
      <c r="H4258" s="4">
        <v>0</v>
      </c>
      <c r="I4258" s="4">
        <v>20000</v>
      </c>
      <c r="J4258">
        <v>7</v>
      </c>
      <c r="K4258">
        <v>43</v>
      </c>
      <c r="L4258">
        <v>7.6</v>
      </c>
      <c r="M4258" s="4">
        <v>17</v>
      </c>
      <c r="N4258" t="s">
        <v>256</v>
      </c>
      <c r="O4258" t="s">
        <v>21</v>
      </c>
      <c r="P4258" s="4">
        <v>150000</v>
      </c>
      <c r="Q4258" s="3">
        <f>AVERAGE(Table1[[#This Row],[critic_score]],Table1[[#This Row],[user_score]])</f>
        <v>7.3</v>
      </c>
      <c r="R4258" s="4">
        <f>Table1[[#This Row],[user_count]]+Table1[[#This Row],[critic_count]]</f>
        <v>60</v>
      </c>
      <c r="S4258" s="2">
        <f>100000*Table1[[#This Row],[review_count]]/Table1[[#This Row],[total sales]]</f>
        <v>40</v>
      </c>
      <c r="T4258" s="2">
        <f>Table1[[#This Row],[total sales]]/(2017-Table1[[#This Row],[year_of_release]])</f>
        <v>12500</v>
      </c>
      <c r="U4258" s="9">
        <f>Table1[[#This Row],[na_sales]]/(2017-Table1[[#This Row],[year_of_release]])</f>
        <v>5833.333333333333</v>
      </c>
      <c r="V4258" s="6">
        <f>Table1[[#This Row],[eu_sales]]/(2017-Table1[[#This Row],[year_of_release]])</f>
        <v>5000</v>
      </c>
      <c r="W4258" s="6">
        <f>Table1[[#This Row],[jp_sales]]/(2017-Table1[[#This Row],[year_of_release]])</f>
        <v>0</v>
      </c>
      <c r="X4258" s="6">
        <f>Table1[[#This Row],[other_sales]]/(2017-Table1[[#This Row],[year_of_release]])</f>
        <v>1666.6666666666667</v>
      </c>
      <c r="Y4258" s="4">
        <v>511054143</v>
      </c>
      <c r="Z4258" s="4">
        <v>435713800</v>
      </c>
      <c r="AA4258" s="4">
        <v>127773000</v>
      </c>
      <c r="AB4258" s="1">
        <f>Table1[[#This Row],[na_sales]]/Table1[[#This Row],[NA population]]</f>
        <v>1.3697178852535005E-4</v>
      </c>
      <c r="AC4258" s="1">
        <f>Table1[[#This Row],[eu_sales]]/Table1[[#This Row],[Eu population]]</f>
        <v>1.3770507154007975E-4</v>
      </c>
      <c r="AD4258" s="1">
        <f>Table1[[#This Row],[jp_sales]]/Table1[[#This Row],[Jp population]]</f>
        <v>0</v>
      </c>
    </row>
    <row r="4259" spans="1:30" x14ac:dyDescent="0.25">
      <c r="A4259" t="s">
        <v>3611</v>
      </c>
      <c r="B4259" t="s">
        <v>45</v>
      </c>
      <c r="C4259">
        <v>2004</v>
      </c>
      <c r="D4259" t="s">
        <v>29</v>
      </c>
      <c r="E4259" t="s">
        <v>270</v>
      </c>
      <c r="F4259" s="4">
        <v>70000</v>
      </c>
      <c r="G4259" s="4">
        <v>60000</v>
      </c>
      <c r="H4259" s="4">
        <v>0</v>
      </c>
      <c r="I4259" s="4">
        <v>20000</v>
      </c>
      <c r="J4259">
        <v>4.9000000000000004</v>
      </c>
      <c r="K4259">
        <v>29</v>
      </c>
      <c r="L4259">
        <v>6.3</v>
      </c>
      <c r="M4259" s="4">
        <v>7</v>
      </c>
      <c r="N4259" t="s">
        <v>1534</v>
      </c>
      <c r="O4259" t="s">
        <v>67</v>
      </c>
      <c r="P4259" s="4">
        <v>150000</v>
      </c>
      <c r="Q4259" s="3">
        <f>AVERAGE(Table1[[#This Row],[critic_score]],Table1[[#This Row],[user_score]])</f>
        <v>5.6</v>
      </c>
      <c r="R4259" s="4">
        <f>Table1[[#This Row],[user_count]]+Table1[[#This Row],[critic_count]]</f>
        <v>36</v>
      </c>
      <c r="S4259" s="2">
        <f>100000*Table1[[#This Row],[review_count]]/Table1[[#This Row],[total sales]]</f>
        <v>24</v>
      </c>
      <c r="T4259" s="2">
        <f>Table1[[#This Row],[total sales]]/(2017-Table1[[#This Row],[year_of_release]])</f>
        <v>11538.461538461539</v>
      </c>
      <c r="U4259" s="9">
        <f>Table1[[#This Row],[na_sales]]/(2017-Table1[[#This Row],[year_of_release]])</f>
        <v>5384.6153846153848</v>
      </c>
      <c r="V4259" s="6">
        <f>Table1[[#This Row],[eu_sales]]/(2017-Table1[[#This Row],[year_of_release]])</f>
        <v>4615.3846153846152</v>
      </c>
      <c r="W4259" s="6">
        <f>Table1[[#This Row],[jp_sales]]/(2017-Table1[[#This Row],[year_of_release]])</f>
        <v>0</v>
      </c>
      <c r="X4259" s="6">
        <f>Table1[[#This Row],[other_sales]]/(2017-Table1[[#This Row],[year_of_release]])</f>
        <v>1538.4615384615386</v>
      </c>
      <c r="Y4259" s="4">
        <v>505524224</v>
      </c>
      <c r="Z4259" s="4">
        <v>434174638</v>
      </c>
      <c r="AA4259" s="4">
        <v>127761000</v>
      </c>
      <c r="AB4259" s="1">
        <f>Table1[[#This Row],[na_sales]]/Table1[[#This Row],[NA population]]</f>
        <v>1.384701200787561E-4</v>
      </c>
      <c r="AC4259" s="1">
        <f>Table1[[#This Row],[eu_sales]]/Table1[[#This Row],[Eu population]]</f>
        <v>1.3819324011274929E-4</v>
      </c>
      <c r="AD4259" s="1">
        <f>Table1[[#This Row],[jp_sales]]/Table1[[#This Row],[Jp population]]</f>
        <v>0</v>
      </c>
    </row>
    <row r="4260" spans="1:30" x14ac:dyDescent="0.25">
      <c r="A4260" t="s">
        <v>1518</v>
      </c>
      <c r="B4260" t="s">
        <v>136</v>
      </c>
      <c r="C4260">
        <v>2012</v>
      </c>
      <c r="D4260" t="s">
        <v>40</v>
      </c>
      <c r="E4260" t="s">
        <v>425</v>
      </c>
      <c r="F4260" s="4">
        <v>70000</v>
      </c>
      <c r="G4260" s="4">
        <v>70000</v>
      </c>
      <c r="H4260" s="4">
        <v>0</v>
      </c>
      <c r="I4260" s="4">
        <v>10000</v>
      </c>
      <c r="J4260">
        <v>8.5</v>
      </c>
      <c r="K4260">
        <v>36</v>
      </c>
      <c r="L4260">
        <v>8.1999999999999993</v>
      </c>
      <c r="M4260" s="4">
        <v>153</v>
      </c>
      <c r="N4260" t="s">
        <v>1274</v>
      </c>
      <c r="O4260" t="s">
        <v>43</v>
      </c>
      <c r="P4260" s="4">
        <v>150000</v>
      </c>
      <c r="Q4260" s="3">
        <f>AVERAGE(Table1[[#This Row],[critic_score]],Table1[[#This Row],[user_score]])</f>
        <v>8.35</v>
      </c>
      <c r="R4260" s="4">
        <f>Table1[[#This Row],[user_count]]+Table1[[#This Row],[critic_count]]</f>
        <v>189</v>
      </c>
      <c r="S4260" s="2">
        <f>100000*Table1[[#This Row],[review_count]]/Table1[[#This Row],[total sales]]</f>
        <v>126</v>
      </c>
      <c r="T4260" s="2">
        <f>Table1[[#This Row],[total sales]]/(2017-Table1[[#This Row],[year_of_release]])</f>
        <v>30000</v>
      </c>
      <c r="U4260" s="9">
        <f>Table1[[#This Row],[na_sales]]/(2017-Table1[[#This Row],[year_of_release]])</f>
        <v>14000</v>
      </c>
      <c r="V4260" s="6">
        <f>Table1[[#This Row],[eu_sales]]/(2017-Table1[[#This Row],[year_of_release]])</f>
        <v>14000</v>
      </c>
      <c r="W4260" s="6">
        <f>Table1[[#This Row],[jp_sales]]/(2017-Table1[[#This Row],[year_of_release]])</f>
        <v>0</v>
      </c>
      <c r="X4260" s="6">
        <f>Table1[[#This Row],[other_sales]]/(2017-Table1[[#This Row],[year_of_release]])</f>
        <v>2000</v>
      </c>
      <c r="Y4260" s="4">
        <v>551484507</v>
      </c>
      <c r="Z4260" s="4">
        <v>441417242</v>
      </c>
      <c r="AA4260" s="4">
        <v>127629000</v>
      </c>
      <c r="AB4260" s="1">
        <f>Table1[[#This Row],[na_sales]]/Table1[[#This Row],[NA population]]</f>
        <v>1.2693012969809504E-4</v>
      </c>
      <c r="AC4260" s="1">
        <f>Table1[[#This Row],[eu_sales]]/Table1[[#This Row],[Eu population]]</f>
        <v>1.585801217977797E-4</v>
      </c>
      <c r="AD4260" s="1">
        <f>Table1[[#This Row],[jp_sales]]/Table1[[#This Row],[Jp population]]</f>
        <v>0</v>
      </c>
    </row>
    <row r="4261" spans="1:30" x14ac:dyDescent="0.25">
      <c r="A4261" t="s">
        <v>2613</v>
      </c>
      <c r="B4261" t="s">
        <v>39</v>
      </c>
      <c r="C4261">
        <v>2009</v>
      </c>
      <c r="D4261" t="s">
        <v>19</v>
      </c>
      <c r="E4261" t="s">
        <v>41</v>
      </c>
      <c r="F4261" s="4">
        <v>130000</v>
      </c>
      <c r="G4261" s="4">
        <v>10000</v>
      </c>
      <c r="H4261" s="4">
        <v>0</v>
      </c>
      <c r="I4261" s="4">
        <v>10000</v>
      </c>
      <c r="J4261">
        <v>6.6</v>
      </c>
      <c r="K4261">
        <v>23</v>
      </c>
      <c r="L4261">
        <v>7.1</v>
      </c>
      <c r="M4261" s="4">
        <v>8</v>
      </c>
      <c r="N4261" t="s">
        <v>41</v>
      </c>
      <c r="O4261" t="s">
        <v>84</v>
      </c>
      <c r="P4261" s="4">
        <v>150000</v>
      </c>
      <c r="Q4261" s="3">
        <f>AVERAGE(Table1[[#This Row],[critic_score]],Table1[[#This Row],[user_score]])</f>
        <v>6.85</v>
      </c>
      <c r="R4261" s="4">
        <f>Table1[[#This Row],[user_count]]+Table1[[#This Row],[critic_count]]</f>
        <v>31</v>
      </c>
      <c r="S4261" s="2">
        <f>100000*Table1[[#This Row],[review_count]]/Table1[[#This Row],[total sales]]</f>
        <v>20.666666666666668</v>
      </c>
      <c r="T4261" s="2">
        <f>Table1[[#This Row],[total sales]]/(2017-Table1[[#This Row],[year_of_release]])</f>
        <v>18750</v>
      </c>
      <c r="U4261" s="9">
        <f>Table1[[#This Row],[na_sales]]/(2017-Table1[[#This Row],[year_of_release]])</f>
        <v>16250</v>
      </c>
      <c r="V4261" s="6">
        <f>Table1[[#This Row],[eu_sales]]/(2017-Table1[[#This Row],[year_of_release]])</f>
        <v>1250</v>
      </c>
      <c r="W4261" s="6">
        <f>Table1[[#This Row],[jp_sales]]/(2017-Table1[[#This Row],[year_of_release]])</f>
        <v>0</v>
      </c>
      <c r="X4261" s="6">
        <f>Table1[[#This Row],[other_sales]]/(2017-Table1[[#This Row],[year_of_release]])</f>
        <v>1250</v>
      </c>
      <c r="Y4261" s="4">
        <v>534740514</v>
      </c>
      <c r="Z4261" s="4">
        <v>441041694</v>
      </c>
      <c r="AA4261" s="4">
        <v>128047000</v>
      </c>
      <c r="AB4261" s="1">
        <f>Table1[[#This Row],[na_sales]]/Table1[[#This Row],[NA population]]</f>
        <v>2.43108566859028E-4</v>
      </c>
      <c r="AC4261" s="1">
        <f>Table1[[#This Row],[eu_sales]]/Table1[[#This Row],[Eu population]]</f>
        <v>2.2673593304310136E-5</v>
      </c>
      <c r="AD4261" s="1">
        <f>Table1[[#This Row],[jp_sales]]/Table1[[#This Row],[Jp population]]</f>
        <v>0</v>
      </c>
    </row>
    <row r="4262" spans="1:30" x14ac:dyDescent="0.25">
      <c r="A4262" t="s">
        <v>3614</v>
      </c>
      <c r="B4262" t="s">
        <v>45</v>
      </c>
      <c r="C4262">
        <v>2008</v>
      </c>
      <c r="D4262" t="s">
        <v>19</v>
      </c>
      <c r="E4262" t="s">
        <v>171</v>
      </c>
      <c r="F4262" s="4">
        <v>50000</v>
      </c>
      <c r="G4262" s="4">
        <v>40000</v>
      </c>
      <c r="H4262" s="4">
        <v>50000</v>
      </c>
      <c r="I4262" s="4">
        <v>10000</v>
      </c>
      <c r="J4262">
        <v>6.7</v>
      </c>
      <c r="K4262">
        <v>9</v>
      </c>
      <c r="L4262">
        <v>8.5</v>
      </c>
      <c r="M4262" s="4">
        <v>8</v>
      </c>
      <c r="N4262" t="s">
        <v>256</v>
      </c>
      <c r="O4262" t="s">
        <v>21</v>
      </c>
      <c r="P4262" s="4">
        <v>150000</v>
      </c>
      <c r="Q4262" s="3">
        <f>AVERAGE(Table1[[#This Row],[critic_score]],Table1[[#This Row],[user_score]])</f>
        <v>7.6</v>
      </c>
      <c r="R4262" s="4">
        <f>Table1[[#This Row],[user_count]]+Table1[[#This Row],[critic_count]]</f>
        <v>17</v>
      </c>
      <c r="S4262" s="2">
        <f>100000*Table1[[#This Row],[review_count]]/Table1[[#This Row],[total sales]]</f>
        <v>11.333333333333334</v>
      </c>
      <c r="T4262" s="2">
        <f>Table1[[#This Row],[total sales]]/(2017-Table1[[#This Row],[year_of_release]])</f>
        <v>16666.666666666668</v>
      </c>
      <c r="U4262" s="9">
        <f>Table1[[#This Row],[na_sales]]/(2017-Table1[[#This Row],[year_of_release]])</f>
        <v>5555.5555555555557</v>
      </c>
      <c r="V4262" s="6">
        <f>Table1[[#This Row],[eu_sales]]/(2017-Table1[[#This Row],[year_of_release]])</f>
        <v>4444.4444444444443</v>
      </c>
      <c r="W4262" s="6">
        <f>Table1[[#This Row],[jp_sales]]/(2017-Table1[[#This Row],[year_of_release]])</f>
        <v>5555.5555555555557</v>
      </c>
      <c r="X4262" s="6">
        <f>Table1[[#This Row],[other_sales]]/(2017-Table1[[#This Row],[year_of_release]])</f>
        <v>1111.1111111111111</v>
      </c>
      <c r="Y4262" s="4">
        <v>528816311</v>
      </c>
      <c r="Z4262" s="4">
        <v>440001482</v>
      </c>
      <c r="AA4262" s="4">
        <v>128063000</v>
      </c>
      <c r="AB4262" s="1">
        <f>Table1[[#This Row],[na_sales]]/Table1[[#This Row],[NA population]]</f>
        <v>9.4550790056852088E-5</v>
      </c>
      <c r="AC4262" s="1">
        <f>Table1[[#This Row],[eu_sales]]/Table1[[#This Row],[Eu population]]</f>
        <v>9.0908784711775124E-5</v>
      </c>
      <c r="AD4262" s="1">
        <f>Table1[[#This Row],[jp_sales]]/Table1[[#This Row],[Jp population]]</f>
        <v>3.9043283383959456E-4</v>
      </c>
    </row>
    <row r="4263" spans="1:30" x14ac:dyDescent="0.25">
      <c r="A4263" t="s">
        <v>3617</v>
      </c>
      <c r="B4263" t="s">
        <v>26</v>
      </c>
      <c r="C4263">
        <v>2009</v>
      </c>
      <c r="D4263" t="s">
        <v>49</v>
      </c>
      <c r="E4263" t="s">
        <v>1116</v>
      </c>
      <c r="F4263" s="4">
        <v>140000</v>
      </c>
      <c r="G4263" s="4">
        <v>0</v>
      </c>
      <c r="H4263" s="4">
        <v>0</v>
      </c>
      <c r="I4263" s="4">
        <v>10000</v>
      </c>
      <c r="J4263">
        <v>7.5</v>
      </c>
      <c r="K4263">
        <v>33</v>
      </c>
      <c r="L4263">
        <v>6.7</v>
      </c>
      <c r="M4263" s="4">
        <v>6</v>
      </c>
      <c r="N4263" t="s">
        <v>3618</v>
      </c>
      <c r="O4263" t="s">
        <v>84</v>
      </c>
      <c r="P4263" s="4">
        <v>150000</v>
      </c>
      <c r="Q4263" s="3">
        <f>AVERAGE(Table1[[#This Row],[critic_score]],Table1[[#This Row],[user_score]])</f>
        <v>7.1</v>
      </c>
      <c r="R4263" s="4">
        <f>Table1[[#This Row],[user_count]]+Table1[[#This Row],[critic_count]]</f>
        <v>39</v>
      </c>
      <c r="S4263" s="2">
        <f>100000*Table1[[#This Row],[review_count]]/Table1[[#This Row],[total sales]]</f>
        <v>26</v>
      </c>
      <c r="T4263" s="2">
        <f>Table1[[#This Row],[total sales]]/(2017-Table1[[#This Row],[year_of_release]])</f>
        <v>18750</v>
      </c>
      <c r="U4263" s="9">
        <f>Table1[[#This Row],[na_sales]]/(2017-Table1[[#This Row],[year_of_release]])</f>
        <v>17500</v>
      </c>
      <c r="V4263" s="6">
        <f>Table1[[#This Row],[eu_sales]]/(2017-Table1[[#This Row],[year_of_release]])</f>
        <v>0</v>
      </c>
      <c r="W4263" s="6">
        <f>Table1[[#This Row],[jp_sales]]/(2017-Table1[[#This Row],[year_of_release]])</f>
        <v>0</v>
      </c>
      <c r="X4263" s="6">
        <f>Table1[[#This Row],[other_sales]]/(2017-Table1[[#This Row],[year_of_release]])</f>
        <v>1250</v>
      </c>
      <c r="Y4263" s="4">
        <v>534740514</v>
      </c>
      <c r="Z4263" s="4">
        <v>441041694</v>
      </c>
      <c r="AA4263" s="4">
        <v>128047000</v>
      </c>
      <c r="AB4263" s="1">
        <f>Table1[[#This Row],[na_sales]]/Table1[[#This Row],[NA population]]</f>
        <v>2.6180922584818401E-4</v>
      </c>
      <c r="AC4263" s="1">
        <f>Table1[[#This Row],[eu_sales]]/Table1[[#This Row],[Eu population]]</f>
        <v>0</v>
      </c>
      <c r="AD4263" s="1">
        <f>Table1[[#This Row],[jp_sales]]/Table1[[#This Row],[Jp population]]</f>
        <v>0</v>
      </c>
    </row>
    <row r="4264" spans="1:30" x14ac:dyDescent="0.25">
      <c r="A4264" t="s">
        <v>3263</v>
      </c>
      <c r="B4264" t="s">
        <v>34</v>
      </c>
      <c r="C4264">
        <v>2011</v>
      </c>
      <c r="D4264" t="s">
        <v>27</v>
      </c>
      <c r="E4264" t="s">
        <v>425</v>
      </c>
      <c r="F4264" s="4">
        <v>100000</v>
      </c>
      <c r="G4264" s="4">
        <v>40000</v>
      </c>
      <c r="H4264" s="4">
        <v>0</v>
      </c>
      <c r="I4264" s="4">
        <v>10000</v>
      </c>
      <c r="J4264">
        <v>7.7</v>
      </c>
      <c r="K4264">
        <v>54</v>
      </c>
      <c r="L4264">
        <v>7.5</v>
      </c>
      <c r="M4264" s="4">
        <v>23</v>
      </c>
      <c r="N4264" t="s">
        <v>1375</v>
      </c>
      <c r="O4264" t="s">
        <v>84</v>
      </c>
      <c r="P4264" s="4">
        <v>150000</v>
      </c>
      <c r="Q4264" s="3">
        <f>AVERAGE(Table1[[#This Row],[critic_score]],Table1[[#This Row],[user_score]])</f>
        <v>7.6</v>
      </c>
      <c r="R4264" s="4">
        <f>Table1[[#This Row],[user_count]]+Table1[[#This Row],[critic_count]]</f>
        <v>77</v>
      </c>
      <c r="S4264" s="2">
        <f>100000*Table1[[#This Row],[review_count]]/Table1[[#This Row],[total sales]]</f>
        <v>51.333333333333336</v>
      </c>
      <c r="T4264" s="2">
        <f>Table1[[#This Row],[total sales]]/(2017-Table1[[#This Row],[year_of_release]])</f>
        <v>25000</v>
      </c>
      <c r="U4264" s="9">
        <f>Table1[[#This Row],[na_sales]]/(2017-Table1[[#This Row],[year_of_release]])</f>
        <v>16666.666666666668</v>
      </c>
      <c r="V4264" s="6">
        <f>Table1[[#This Row],[eu_sales]]/(2017-Table1[[#This Row],[year_of_release]])</f>
        <v>6666.666666666667</v>
      </c>
      <c r="W4264" s="6">
        <f>Table1[[#This Row],[jp_sales]]/(2017-Table1[[#This Row],[year_of_release]])</f>
        <v>0</v>
      </c>
      <c r="X4264" s="6">
        <f>Table1[[#This Row],[other_sales]]/(2017-Table1[[#This Row],[year_of_release]])</f>
        <v>1666.6666666666667</v>
      </c>
      <c r="Y4264" s="4">
        <v>545961365</v>
      </c>
      <c r="Z4264" s="4">
        <v>440756453</v>
      </c>
      <c r="AA4264" s="4">
        <v>127833000</v>
      </c>
      <c r="AB4264" s="1">
        <f>Table1[[#This Row],[na_sales]]/Table1[[#This Row],[NA population]]</f>
        <v>1.8316314378765612E-4</v>
      </c>
      <c r="AC4264" s="1">
        <f>Table1[[#This Row],[eu_sales]]/Table1[[#This Row],[Eu population]]</f>
        <v>9.0753067204667792E-5</v>
      </c>
      <c r="AD4264" s="1">
        <f>Table1[[#This Row],[jp_sales]]/Table1[[#This Row],[Jp population]]</f>
        <v>0</v>
      </c>
    </row>
    <row r="4265" spans="1:30" x14ac:dyDescent="0.25">
      <c r="A4265" t="s">
        <v>3619</v>
      </c>
      <c r="B4265" t="s">
        <v>230</v>
      </c>
      <c r="C4265">
        <v>2000</v>
      </c>
      <c r="D4265" t="s">
        <v>40</v>
      </c>
      <c r="E4265" t="s">
        <v>55</v>
      </c>
      <c r="F4265" s="4">
        <v>80000</v>
      </c>
      <c r="G4265" s="4">
        <v>60000</v>
      </c>
      <c r="H4265" s="4">
        <v>0</v>
      </c>
      <c r="I4265" s="4">
        <v>10000</v>
      </c>
      <c r="J4265">
        <v>3</v>
      </c>
      <c r="K4265">
        <v>5</v>
      </c>
      <c r="L4265">
        <v>6.9</v>
      </c>
      <c r="M4265" s="4">
        <v>9</v>
      </c>
      <c r="N4265" t="s">
        <v>1687</v>
      </c>
      <c r="O4265" t="s">
        <v>21</v>
      </c>
      <c r="P4265" s="4">
        <v>150000</v>
      </c>
      <c r="Q4265" s="3">
        <f>AVERAGE(Table1[[#This Row],[critic_score]],Table1[[#This Row],[user_score]])</f>
        <v>4.95</v>
      </c>
      <c r="R4265" s="4">
        <f>Table1[[#This Row],[user_count]]+Table1[[#This Row],[critic_count]]</f>
        <v>14</v>
      </c>
      <c r="S4265" s="2">
        <f>100000*Table1[[#This Row],[review_count]]/Table1[[#This Row],[total sales]]</f>
        <v>9.3333333333333339</v>
      </c>
      <c r="T4265" s="2">
        <f>Table1[[#This Row],[total sales]]/(2017-Table1[[#This Row],[year_of_release]])</f>
        <v>8823.5294117647063</v>
      </c>
      <c r="U4265" s="9">
        <f>Table1[[#This Row],[na_sales]]/(2017-Table1[[#This Row],[year_of_release]])</f>
        <v>4705.8823529411766</v>
      </c>
      <c r="V4265" s="6">
        <f>Table1[[#This Row],[eu_sales]]/(2017-Table1[[#This Row],[year_of_release]])</f>
        <v>3529.4117647058824</v>
      </c>
      <c r="W4265" s="6">
        <f>Table1[[#This Row],[jp_sales]]/(2017-Table1[[#This Row],[year_of_release]])</f>
        <v>0</v>
      </c>
      <c r="X4265" s="6">
        <f>Table1[[#This Row],[other_sales]]/(2017-Table1[[#This Row],[year_of_release]])</f>
        <v>588.23529411764707</v>
      </c>
      <c r="Y4265" s="4">
        <v>484244580</v>
      </c>
      <c r="Z4265" s="4">
        <v>429286318</v>
      </c>
      <c r="AA4265" s="4">
        <v>126843000</v>
      </c>
      <c r="AB4265" s="1">
        <f>Table1[[#This Row],[na_sales]]/Table1[[#This Row],[NA population]]</f>
        <v>1.6520577266967035E-4</v>
      </c>
      <c r="AC4265" s="1">
        <f>Table1[[#This Row],[eu_sales]]/Table1[[#This Row],[Eu population]]</f>
        <v>1.3976685835116693E-4</v>
      </c>
      <c r="AD4265" s="1">
        <f>Table1[[#This Row],[jp_sales]]/Table1[[#This Row],[Jp population]]</f>
        <v>0</v>
      </c>
    </row>
    <row r="4266" spans="1:30" x14ac:dyDescent="0.25">
      <c r="A4266" t="s">
        <v>3501</v>
      </c>
      <c r="B4266" t="s">
        <v>39</v>
      </c>
      <c r="C4266">
        <v>2008</v>
      </c>
      <c r="D4266" t="s">
        <v>19</v>
      </c>
      <c r="E4266" t="s">
        <v>51</v>
      </c>
      <c r="F4266" s="4">
        <v>140000</v>
      </c>
      <c r="G4266" s="4">
        <v>0</v>
      </c>
      <c r="H4266" s="4">
        <v>0</v>
      </c>
      <c r="I4266" s="4">
        <v>10000</v>
      </c>
      <c r="J4266">
        <v>6.3</v>
      </c>
      <c r="K4266">
        <v>17</v>
      </c>
      <c r="L4266">
        <v>5.0999999999999996</v>
      </c>
      <c r="M4266" s="4">
        <v>7</v>
      </c>
      <c r="N4266" t="s">
        <v>1404</v>
      </c>
      <c r="O4266" t="s">
        <v>21</v>
      </c>
      <c r="P4266" s="4">
        <v>150000</v>
      </c>
      <c r="Q4266" s="3">
        <f>AVERAGE(Table1[[#This Row],[critic_score]],Table1[[#This Row],[user_score]])</f>
        <v>5.6999999999999993</v>
      </c>
      <c r="R4266" s="4">
        <f>Table1[[#This Row],[user_count]]+Table1[[#This Row],[critic_count]]</f>
        <v>24</v>
      </c>
      <c r="S4266" s="2">
        <f>100000*Table1[[#This Row],[review_count]]/Table1[[#This Row],[total sales]]</f>
        <v>16</v>
      </c>
      <c r="T4266" s="2">
        <f>Table1[[#This Row],[total sales]]/(2017-Table1[[#This Row],[year_of_release]])</f>
        <v>16666.666666666668</v>
      </c>
      <c r="U4266" s="9">
        <f>Table1[[#This Row],[na_sales]]/(2017-Table1[[#This Row],[year_of_release]])</f>
        <v>15555.555555555555</v>
      </c>
      <c r="V4266" s="6">
        <f>Table1[[#This Row],[eu_sales]]/(2017-Table1[[#This Row],[year_of_release]])</f>
        <v>0</v>
      </c>
      <c r="W4266" s="6">
        <f>Table1[[#This Row],[jp_sales]]/(2017-Table1[[#This Row],[year_of_release]])</f>
        <v>0</v>
      </c>
      <c r="X4266" s="6">
        <f>Table1[[#This Row],[other_sales]]/(2017-Table1[[#This Row],[year_of_release]])</f>
        <v>1111.1111111111111</v>
      </c>
      <c r="Y4266" s="4">
        <v>528816311</v>
      </c>
      <c r="Z4266" s="4">
        <v>440001482</v>
      </c>
      <c r="AA4266" s="4">
        <v>128063000</v>
      </c>
      <c r="AB4266" s="1">
        <f>Table1[[#This Row],[na_sales]]/Table1[[#This Row],[NA population]]</f>
        <v>2.6474221215918583E-4</v>
      </c>
      <c r="AC4266" s="1">
        <f>Table1[[#This Row],[eu_sales]]/Table1[[#This Row],[Eu population]]</f>
        <v>0</v>
      </c>
      <c r="AD4266" s="1">
        <f>Table1[[#This Row],[jp_sales]]/Table1[[#This Row],[Jp population]]</f>
        <v>0</v>
      </c>
    </row>
    <row r="4267" spans="1:30" x14ac:dyDescent="0.25">
      <c r="A4267" t="s">
        <v>3621</v>
      </c>
      <c r="B4267" t="s">
        <v>118</v>
      </c>
      <c r="C4267">
        <v>2005</v>
      </c>
      <c r="D4267" t="s">
        <v>96</v>
      </c>
      <c r="E4267" t="s">
        <v>51</v>
      </c>
      <c r="F4267" s="4">
        <v>140000</v>
      </c>
      <c r="G4267" s="4">
        <v>0</v>
      </c>
      <c r="H4267" s="4">
        <v>0</v>
      </c>
      <c r="I4267" s="4">
        <v>10000</v>
      </c>
      <c r="J4267">
        <v>7.2</v>
      </c>
      <c r="K4267">
        <v>38</v>
      </c>
      <c r="L4267">
        <v>7.5</v>
      </c>
      <c r="M4267" s="4">
        <v>19</v>
      </c>
      <c r="N4267" t="s">
        <v>3195</v>
      </c>
      <c r="O4267" t="s">
        <v>67</v>
      </c>
      <c r="P4267" s="4">
        <v>150000</v>
      </c>
      <c r="Q4267" s="3">
        <f>AVERAGE(Table1[[#This Row],[critic_score]],Table1[[#This Row],[user_score]])</f>
        <v>7.35</v>
      </c>
      <c r="R4267" s="4">
        <f>Table1[[#This Row],[user_count]]+Table1[[#This Row],[critic_count]]</f>
        <v>57</v>
      </c>
      <c r="S4267" s="2">
        <f>100000*Table1[[#This Row],[review_count]]/Table1[[#This Row],[total sales]]</f>
        <v>38</v>
      </c>
      <c r="T4267" s="2">
        <f>Table1[[#This Row],[total sales]]/(2017-Table1[[#This Row],[year_of_release]])</f>
        <v>12500</v>
      </c>
      <c r="U4267" s="9">
        <f>Table1[[#This Row],[na_sales]]/(2017-Table1[[#This Row],[year_of_release]])</f>
        <v>11666.666666666666</v>
      </c>
      <c r="V4267" s="6">
        <f>Table1[[#This Row],[eu_sales]]/(2017-Table1[[#This Row],[year_of_release]])</f>
        <v>0</v>
      </c>
      <c r="W4267" s="6">
        <f>Table1[[#This Row],[jp_sales]]/(2017-Table1[[#This Row],[year_of_release]])</f>
        <v>0</v>
      </c>
      <c r="X4267" s="6">
        <f>Table1[[#This Row],[other_sales]]/(2017-Table1[[#This Row],[year_of_release]])</f>
        <v>833.33333333333337</v>
      </c>
      <c r="Y4267" s="4">
        <v>511054143</v>
      </c>
      <c r="Z4267" s="4">
        <v>435713800</v>
      </c>
      <c r="AA4267" s="4">
        <v>127773000</v>
      </c>
      <c r="AB4267" s="1">
        <f>Table1[[#This Row],[na_sales]]/Table1[[#This Row],[NA population]]</f>
        <v>2.739435770507001E-4</v>
      </c>
      <c r="AC4267" s="1">
        <f>Table1[[#This Row],[eu_sales]]/Table1[[#This Row],[Eu population]]</f>
        <v>0</v>
      </c>
      <c r="AD4267" s="1">
        <f>Table1[[#This Row],[jp_sales]]/Table1[[#This Row],[Jp population]]</f>
        <v>0</v>
      </c>
    </row>
    <row r="4268" spans="1:30" x14ac:dyDescent="0.25">
      <c r="A4268" t="s">
        <v>3622</v>
      </c>
      <c r="B4268" t="s">
        <v>118</v>
      </c>
      <c r="C4268">
        <v>2009</v>
      </c>
      <c r="D4268" t="s">
        <v>65</v>
      </c>
      <c r="E4268" t="s">
        <v>267</v>
      </c>
      <c r="F4268" s="4">
        <v>140000</v>
      </c>
      <c r="G4268" s="4">
        <v>0</v>
      </c>
      <c r="H4268" s="4">
        <v>0</v>
      </c>
      <c r="I4268" s="4">
        <v>10000</v>
      </c>
      <c r="J4268">
        <v>6</v>
      </c>
      <c r="K4268">
        <v>15</v>
      </c>
      <c r="L4268">
        <v>6.2</v>
      </c>
      <c r="M4268" s="4">
        <v>10</v>
      </c>
      <c r="N4268" t="s">
        <v>2003</v>
      </c>
      <c r="O4268" t="s">
        <v>67</v>
      </c>
      <c r="P4268" s="4">
        <v>150000</v>
      </c>
      <c r="Q4268" s="3">
        <f>AVERAGE(Table1[[#This Row],[critic_score]],Table1[[#This Row],[user_score]])</f>
        <v>6.1</v>
      </c>
      <c r="R4268" s="4">
        <f>Table1[[#This Row],[user_count]]+Table1[[#This Row],[critic_count]]</f>
        <v>25</v>
      </c>
      <c r="S4268" s="2">
        <f>100000*Table1[[#This Row],[review_count]]/Table1[[#This Row],[total sales]]</f>
        <v>16.666666666666668</v>
      </c>
      <c r="T4268" s="2">
        <f>Table1[[#This Row],[total sales]]/(2017-Table1[[#This Row],[year_of_release]])</f>
        <v>18750</v>
      </c>
      <c r="U4268" s="9">
        <f>Table1[[#This Row],[na_sales]]/(2017-Table1[[#This Row],[year_of_release]])</f>
        <v>17500</v>
      </c>
      <c r="V4268" s="6">
        <f>Table1[[#This Row],[eu_sales]]/(2017-Table1[[#This Row],[year_of_release]])</f>
        <v>0</v>
      </c>
      <c r="W4268" s="6">
        <f>Table1[[#This Row],[jp_sales]]/(2017-Table1[[#This Row],[year_of_release]])</f>
        <v>0</v>
      </c>
      <c r="X4268" s="6">
        <f>Table1[[#This Row],[other_sales]]/(2017-Table1[[#This Row],[year_of_release]])</f>
        <v>1250</v>
      </c>
      <c r="Y4268" s="4">
        <v>534740514</v>
      </c>
      <c r="Z4268" s="4">
        <v>441041694</v>
      </c>
      <c r="AA4268" s="4">
        <v>128047000</v>
      </c>
      <c r="AB4268" s="1">
        <f>Table1[[#This Row],[na_sales]]/Table1[[#This Row],[NA population]]</f>
        <v>2.6180922584818401E-4</v>
      </c>
      <c r="AC4268" s="1">
        <f>Table1[[#This Row],[eu_sales]]/Table1[[#This Row],[Eu population]]</f>
        <v>0</v>
      </c>
      <c r="AD4268" s="1">
        <f>Table1[[#This Row],[jp_sales]]/Table1[[#This Row],[Jp population]]</f>
        <v>0</v>
      </c>
    </row>
    <row r="4269" spans="1:30" x14ac:dyDescent="0.25">
      <c r="A4269" t="s">
        <v>3623</v>
      </c>
      <c r="B4269" t="s">
        <v>34</v>
      </c>
      <c r="C4269">
        <v>2010</v>
      </c>
      <c r="D4269" t="s">
        <v>40</v>
      </c>
      <c r="E4269" t="s">
        <v>425</v>
      </c>
      <c r="F4269" s="4">
        <v>120000</v>
      </c>
      <c r="G4269" s="4">
        <v>20000</v>
      </c>
      <c r="H4269" s="4">
        <v>0</v>
      </c>
      <c r="I4269" s="4">
        <v>10000</v>
      </c>
      <c r="J4269">
        <v>5.5</v>
      </c>
      <c r="K4269">
        <v>10</v>
      </c>
      <c r="L4269">
        <v>6.3</v>
      </c>
      <c r="M4269" s="4">
        <v>6</v>
      </c>
      <c r="N4269" t="s">
        <v>425</v>
      </c>
      <c r="O4269" t="s">
        <v>84</v>
      </c>
      <c r="P4269" s="4">
        <v>150000</v>
      </c>
      <c r="Q4269" s="3">
        <f>AVERAGE(Table1[[#This Row],[critic_score]],Table1[[#This Row],[user_score]])</f>
        <v>5.9</v>
      </c>
      <c r="R4269" s="4">
        <f>Table1[[#This Row],[user_count]]+Table1[[#This Row],[critic_count]]</f>
        <v>16</v>
      </c>
      <c r="S4269" s="2">
        <f>100000*Table1[[#This Row],[review_count]]/Table1[[#This Row],[total sales]]</f>
        <v>10.666666666666666</v>
      </c>
      <c r="T4269" s="2">
        <f>Table1[[#This Row],[total sales]]/(2017-Table1[[#This Row],[year_of_release]])</f>
        <v>21428.571428571428</v>
      </c>
      <c r="U4269" s="9">
        <f>Table1[[#This Row],[na_sales]]/(2017-Table1[[#This Row],[year_of_release]])</f>
        <v>17142.857142857141</v>
      </c>
      <c r="V4269" s="6">
        <f>Table1[[#This Row],[eu_sales]]/(2017-Table1[[#This Row],[year_of_release]])</f>
        <v>2857.1428571428573</v>
      </c>
      <c r="W4269" s="6">
        <f>Table1[[#This Row],[jp_sales]]/(2017-Table1[[#This Row],[year_of_release]])</f>
        <v>0</v>
      </c>
      <c r="X4269" s="6">
        <f>Table1[[#This Row],[other_sales]]/(2017-Table1[[#This Row],[year_of_release]])</f>
        <v>1428.5714285714287</v>
      </c>
      <c r="Y4269" s="4">
        <v>540520772</v>
      </c>
      <c r="Z4269" s="4">
        <v>441654761</v>
      </c>
      <c r="AA4269" s="4">
        <v>128070000</v>
      </c>
      <c r="AB4269" s="1">
        <f>Table1[[#This Row],[na_sales]]/Table1[[#This Row],[NA population]]</f>
        <v>2.2200811923653511E-4</v>
      </c>
      <c r="AC4269" s="1">
        <f>Table1[[#This Row],[eu_sales]]/Table1[[#This Row],[Eu population]]</f>
        <v>4.528423956013915E-5</v>
      </c>
      <c r="AD4269" s="1">
        <f>Table1[[#This Row],[jp_sales]]/Table1[[#This Row],[Jp population]]</f>
        <v>0</v>
      </c>
    </row>
    <row r="4270" spans="1:30" x14ac:dyDescent="0.25">
      <c r="A4270" t="s">
        <v>3624</v>
      </c>
      <c r="B4270" t="s">
        <v>26</v>
      </c>
      <c r="C4270">
        <v>2007</v>
      </c>
      <c r="D4270" t="s">
        <v>65</v>
      </c>
      <c r="E4270" t="s">
        <v>403</v>
      </c>
      <c r="F4270" s="4">
        <v>120000</v>
      </c>
      <c r="G4270" s="4">
        <v>20000</v>
      </c>
      <c r="H4270" s="4">
        <v>0</v>
      </c>
      <c r="I4270" s="4">
        <v>10000</v>
      </c>
      <c r="J4270">
        <v>8.1999999999999993</v>
      </c>
      <c r="K4270">
        <v>28</v>
      </c>
      <c r="L4270">
        <v>7.9</v>
      </c>
      <c r="M4270" s="4">
        <v>14</v>
      </c>
      <c r="N4270" t="s">
        <v>2295</v>
      </c>
      <c r="O4270" t="s">
        <v>67</v>
      </c>
      <c r="P4270" s="4">
        <v>150000</v>
      </c>
      <c r="Q4270" s="3">
        <f>AVERAGE(Table1[[#This Row],[critic_score]],Table1[[#This Row],[user_score]])</f>
        <v>8.0500000000000007</v>
      </c>
      <c r="R4270" s="4">
        <f>Table1[[#This Row],[user_count]]+Table1[[#This Row],[critic_count]]</f>
        <v>42</v>
      </c>
      <c r="S4270" s="2">
        <f>100000*Table1[[#This Row],[review_count]]/Table1[[#This Row],[total sales]]</f>
        <v>28</v>
      </c>
      <c r="T4270" s="2">
        <f>Table1[[#This Row],[total sales]]/(2017-Table1[[#This Row],[year_of_release]])</f>
        <v>15000</v>
      </c>
      <c r="U4270" s="9">
        <f>Table1[[#This Row],[na_sales]]/(2017-Table1[[#This Row],[year_of_release]])</f>
        <v>12000</v>
      </c>
      <c r="V4270" s="6">
        <f>Table1[[#This Row],[eu_sales]]/(2017-Table1[[#This Row],[year_of_release]])</f>
        <v>2000</v>
      </c>
      <c r="W4270" s="6">
        <f>Table1[[#This Row],[jp_sales]]/(2017-Table1[[#This Row],[year_of_release]])</f>
        <v>0</v>
      </c>
      <c r="X4270" s="6">
        <f>Table1[[#This Row],[other_sales]]/(2017-Table1[[#This Row],[year_of_release]])</f>
        <v>1000</v>
      </c>
      <c r="Y4270" s="4">
        <v>522751172</v>
      </c>
      <c r="Z4270" s="4">
        <v>438594184</v>
      </c>
      <c r="AA4270" s="4">
        <v>128001000</v>
      </c>
      <c r="AB4270" s="1">
        <f>Table1[[#This Row],[na_sales]]/Table1[[#This Row],[NA population]]</f>
        <v>2.295547220695662E-4</v>
      </c>
      <c r="AC4270" s="1">
        <f>Table1[[#This Row],[eu_sales]]/Table1[[#This Row],[Eu population]]</f>
        <v>4.560023987914988E-5</v>
      </c>
      <c r="AD4270" s="1">
        <f>Table1[[#This Row],[jp_sales]]/Table1[[#This Row],[Jp population]]</f>
        <v>0</v>
      </c>
    </row>
    <row r="4271" spans="1:30" x14ac:dyDescent="0.25">
      <c r="A4271" t="s">
        <v>611</v>
      </c>
      <c r="B4271" t="s">
        <v>159</v>
      </c>
      <c r="C4271">
        <v>2003</v>
      </c>
      <c r="D4271" t="s">
        <v>40</v>
      </c>
      <c r="E4271" t="s">
        <v>83</v>
      </c>
      <c r="F4271" s="4">
        <v>110000</v>
      </c>
      <c r="G4271" s="4">
        <v>40000</v>
      </c>
      <c r="H4271" s="4">
        <v>0</v>
      </c>
      <c r="I4271" s="4">
        <v>0</v>
      </c>
      <c r="J4271">
        <v>7.5</v>
      </c>
      <c r="K4271">
        <v>25</v>
      </c>
      <c r="L4271">
        <v>8.8000000000000007</v>
      </c>
      <c r="M4271" s="4">
        <v>5</v>
      </c>
      <c r="N4271" t="s">
        <v>189</v>
      </c>
      <c r="O4271" t="s">
        <v>67</v>
      </c>
      <c r="P4271" s="4">
        <v>150000</v>
      </c>
      <c r="Q4271" s="3">
        <f>AVERAGE(Table1[[#This Row],[critic_score]],Table1[[#This Row],[user_score]])</f>
        <v>8.15</v>
      </c>
      <c r="R4271" s="4">
        <f>Table1[[#This Row],[user_count]]+Table1[[#This Row],[critic_count]]</f>
        <v>30</v>
      </c>
      <c r="S4271" s="2">
        <f>100000*Table1[[#This Row],[review_count]]/Table1[[#This Row],[total sales]]</f>
        <v>20</v>
      </c>
      <c r="T4271" s="2">
        <f>Table1[[#This Row],[total sales]]/(2017-Table1[[#This Row],[year_of_release]])</f>
        <v>10714.285714285714</v>
      </c>
      <c r="U4271" s="9">
        <f>Table1[[#This Row],[na_sales]]/(2017-Table1[[#This Row],[year_of_release]])</f>
        <v>7857.1428571428569</v>
      </c>
      <c r="V4271" s="6">
        <f>Table1[[#This Row],[eu_sales]]/(2017-Table1[[#This Row],[year_of_release]])</f>
        <v>2857.1428571428573</v>
      </c>
      <c r="W4271" s="6">
        <f>Table1[[#This Row],[jp_sales]]/(2017-Table1[[#This Row],[year_of_release]])</f>
        <v>0</v>
      </c>
      <c r="X4271" s="6">
        <f>Table1[[#This Row],[other_sales]]/(2017-Table1[[#This Row],[year_of_release]])</f>
        <v>0</v>
      </c>
      <c r="Y4271" s="4">
        <v>500125528</v>
      </c>
      <c r="Z4271" s="4">
        <v>432552540</v>
      </c>
      <c r="AA4271" s="4">
        <v>127718000</v>
      </c>
      <c r="AB4271" s="1">
        <f>Table1[[#This Row],[na_sales]]/Table1[[#This Row],[NA population]]</f>
        <v>2.1994478154292496E-4</v>
      </c>
      <c r="AC4271" s="1">
        <f>Table1[[#This Row],[eu_sales]]/Table1[[#This Row],[Eu population]]</f>
        <v>9.2474315374497631E-5</v>
      </c>
      <c r="AD4271" s="1">
        <f>Table1[[#This Row],[jp_sales]]/Table1[[#This Row],[Jp population]]</f>
        <v>0</v>
      </c>
    </row>
    <row r="4272" spans="1:30" x14ac:dyDescent="0.25">
      <c r="A4272" t="s">
        <v>3052</v>
      </c>
      <c r="B4272" t="s">
        <v>103</v>
      </c>
      <c r="C4272">
        <v>2003</v>
      </c>
      <c r="D4272" t="s">
        <v>19</v>
      </c>
      <c r="E4272" t="s">
        <v>403</v>
      </c>
      <c r="F4272" s="4">
        <v>110000</v>
      </c>
      <c r="G4272" s="4">
        <v>30000</v>
      </c>
      <c r="H4272" s="4">
        <v>0</v>
      </c>
      <c r="I4272" s="4">
        <v>10000</v>
      </c>
      <c r="J4272">
        <v>8.9</v>
      </c>
      <c r="K4272">
        <v>22</v>
      </c>
      <c r="L4272">
        <v>8.6</v>
      </c>
      <c r="M4272" s="4">
        <v>14</v>
      </c>
      <c r="N4272" t="s">
        <v>2983</v>
      </c>
      <c r="O4272" t="s">
        <v>21</v>
      </c>
      <c r="P4272" s="4">
        <v>150000</v>
      </c>
      <c r="Q4272" s="3">
        <f>AVERAGE(Table1[[#This Row],[critic_score]],Table1[[#This Row],[user_score]])</f>
        <v>8.75</v>
      </c>
      <c r="R4272" s="4">
        <f>Table1[[#This Row],[user_count]]+Table1[[#This Row],[critic_count]]</f>
        <v>36</v>
      </c>
      <c r="S4272" s="2">
        <f>100000*Table1[[#This Row],[review_count]]/Table1[[#This Row],[total sales]]</f>
        <v>24</v>
      </c>
      <c r="T4272" s="2">
        <f>Table1[[#This Row],[total sales]]/(2017-Table1[[#This Row],[year_of_release]])</f>
        <v>10714.285714285714</v>
      </c>
      <c r="U4272" s="9">
        <f>Table1[[#This Row],[na_sales]]/(2017-Table1[[#This Row],[year_of_release]])</f>
        <v>7857.1428571428569</v>
      </c>
      <c r="V4272" s="6">
        <f>Table1[[#This Row],[eu_sales]]/(2017-Table1[[#This Row],[year_of_release]])</f>
        <v>2142.8571428571427</v>
      </c>
      <c r="W4272" s="6">
        <f>Table1[[#This Row],[jp_sales]]/(2017-Table1[[#This Row],[year_of_release]])</f>
        <v>0</v>
      </c>
      <c r="X4272" s="6">
        <f>Table1[[#This Row],[other_sales]]/(2017-Table1[[#This Row],[year_of_release]])</f>
        <v>714.28571428571433</v>
      </c>
      <c r="Y4272" s="4">
        <v>500125528</v>
      </c>
      <c r="Z4272" s="4">
        <v>432552540</v>
      </c>
      <c r="AA4272" s="4">
        <v>127718000</v>
      </c>
      <c r="AB4272" s="1">
        <f>Table1[[#This Row],[na_sales]]/Table1[[#This Row],[NA population]]</f>
        <v>2.1994478154292496E-4</v>
      </c>
      <c r="AC4272" s="1">
        <f>Table1[[#This Row],[eu_sales]]/Table1[[#This Row],[Eu population]]</f>
        <v>6.9355736530873227E-5</v>
      </c>
      <c r="AD4272" s="1">
        <f>Table1[[#This Row],[jp_sales]]/Table1[[#This Row],[Jp population]]</f>
        <v>0</v>
      </c>
    </row>
    <row r="4273" spans="1:30" x14ac:dyDescent="0.25">
      <c r="A4273" t="s">
        <v>3625</v>
      </c>
      <c r="B4273" t="s">
        <v>103</v>
      </c>
      <c r="C4273">
        <v>2002</v>
      </c>
      <c r="D4273" t="s">
        <v>54</v>
      </c>
      <c r="E4273" t="s">
        <v>41</v>
      </c>
      <c r="F4273" s="4">
        <v>110000</v>
      </c>
      <c r="G4273" s="4">
        <v>30000</v>
      </c>
      <c r="H4273" s="4">
        <v>0</v>
      </c>
      <c r="I4273" s="4">
        <v>10000</v>
      </c>
      <c r="J4273">
        <v>7.5</v>
      </c>
      <c r="K4273">
        <v>22</v>
      </c>
      <c r="L4273">
        <v>8.1999999999999993</v>
      </c>
      <c r="M4273" s="4">
        <v>16</v>
      </c>
      <c r="N4273" t="s">
        <v>3626</v>
      </c>
      <c r="O4273" t="s">
        <v>43</v>
      </c>
      <c r="P4273" s="4">
        <v>150000</v>
      </c>
      <c r="Q4273" s="3">
        <f>AVERAGE(Table1[[#This Row],[critic_score]],Table1[[#This Row],[user_score]])</f>
        <v>7.85</v>
      </c>
      <c r="R4273" s="4">
        <f>Table1[[#This Row],[user_count]]+Table1[[#This Row],[critic_count]]</f>
        <v>38</v>
      </c>
      <c r="S4273" s="2">
        <f>100000*Table1[[#This Row],[review_count]]/Table1[[#This Row],[total sales]]</f>
        <v>25.333333333333332</v>
      </c>
      <c r="T4273" s="2">
        <f>Table1[[#This Row],[total sales]]/(2017-Table1[[#This Row],[year_of_release]])</f>
        <v>10000</v>
      </c>
      <c r="U4273" s="9">
        <f>Table1[[#This Row],[na_sales]]/(2017-Table1[[#This Row],[year_of_release]])</f>
        <v>7333.333333333333</v>
      </c>
      <c r="V4273" s="6">
        <f>Table1[[#This Row],[eu_sales]]/(2017-Table1[[#This Row],[year_of_release]])</f>
        <v>2000</v>
      </c>
      <c r="W4273" s="6">
        <f>Table1[[#This Row],[jp_sales]]/(2017-Table1[[#This Row],[year_of_release]])</f>
        <v>0</v>
      </c>
      <c r="X4273" s="6">
        <f>Table1[[#This Row],[other_sales]]/(2017-Table1[[#This Row],[year_of_release]])</f>
        <v>666.66666666666663</v>
      </c>
      <c r="Y4273" s="4">
        <v>495013192</v>
      </c>
      <c r="Z4273" s="4">
        <v>431019772</v>
      </c>
      <c r="AA4273" s="4">
        <v>127445000</v>
      </c>
      <c r="AB4273" s="1">
        <f>Table1[[#This Row],[na_sales]]/Table1[[#This Row],[NA population]]</f>
        <v>2.2221630004559556E-4</v>
      </c>
      <c r="AC4273" s="1">
        <f>Table1[[#This Row],[eu_sales]]/Table1[[#This Row],[Eu population]]</f>
        <v>6.9602375456687864E-5</v>
      </c>
      <c r="AD4273" s="1">
        <f>Table1[[#This Row],[jp_sales]]/Table1[[#This Row],[Jp population]]</f>
        <v>0</v>
      </c>
    </row>
    <row r="4274" spans="1:30" x14ac:dyDescent="0.25">
      <c r="A4274" t="s">
        <v>3602</v>
      </c>
      <c r="B4274" t="s">
        <v>26</v>
      </c>
      <c r="C4274">
        <v>2005</v>
      </c>
      <c r="D4274" t="s">
        <v>49</v>
      </c>
      <c r="E4274" t="s">
        <v>83</v>
      </c>
      <c r="F4274" s="4">
        <v>100000</v>
      </c>
      <c r="G4274" s="4">
        <v>10000</v>
      </c>
      <c r="H4274" s="4">
        <v>30000</v>
      </c>
      <c r="I4274" s="4">
        <v>10000</v>
      </c>
      <c r="J4274">
        <v>7.5</v>
      </c>
      <c r="K4274">
        <v>30</v>
      </c>
      <c r="L4274">
        <v>7</v>
      </c>
      <c r="M4274" s="4">
        <v>12</v>
      </c>
      <c r="N4274" t="s">
        <v>2003</v>
      </c>
      <c r="O4274" t="s">
        <v>21</v>
      </c>
      <c r="P4274" s="4">
        <v>150000</v>
      </c>
      <c r="Q4274" s="3">
        <f>AVERAGE(Table1[[#This Row],[critic_score]],Table1[[#This Row],[user_score]])</f>
        <v>7.25</v>
      </c>
      <c r="R4274" s="4">
        <f>Table1[[#This Row],[user_count]]+Table1[[#This Row],[critic_count]]</f>
        <v>42</v>
      </c>
      <c r="S4274" s="2">
        <f>100000*Table1[[#This Row],[review_count]]/Table1[[#This Row],[total sales]]</f>
        <v>28</v>
      </c>
      <c r="T4274" s="2">
        <f>Table1[[#This Row],[total sales]]/(2017-Table1[[#This Row],[year_of_release]])</f>
        <v>12500</v>
      </c>
      <c r="U4274" s="9">
        <f>Table1[[#This Row],[na_sales]]/(2017-Table1[[#This Row],[year_of_release]])</f>
        <v>8333.3333333333339</v>
      </c>
      <c r="V4274" s="6">
        <f>Table1[[#This Row],[eu_sales]]/(2017-Table1[[#This Row],[year_of_release]])</f>
        <v>833.33333333333337</v>
      </c>
      <c r="W4274" s="6">
        <f>Table1[[#This Row],[jp_sales]]/(2017-Table1[[#This Row],[year_of_release]])</f>
        <v>2500</v>
      </c>
      <c r="X4274" s="6">
        <f>Table1[[#This Row],[other_sales]]/(2017-Table1[[#This Row],[year_of_release]])</f>
        <v>833.33333333333337</v>
      </c>
      <c r="Y4274" s="4">
        <v>511054143</v>
      </c>
      <c r="Z4274" s="4">
        <v>435713800</v>
      </c>
      <c r="AA4274" s="4">
        <v>127773000</v>
      </c>
      <c r="AB4274" s="1">
        <f>Table1[[#This Row],[na_sales]]/Table1[[#This Row],[NA population]]</f>
        <v>1.9567398360764292E-4</v>
      </c>
      <c r="AC4274" s="1">
        <f>Table1[[#This Row],[eu_sales]]/Table1[[#This Row],[Eu population]]</f>
        <v>2.2950845256679959E-5</v>
      </c>
      <c r="AD4274" s="1">
        <f>Table1[[#This Row],[jp_sales]]/Table1[[#This Row],[Jp population]]</f>
        <v>2.347913878518936E-4</v>
      </c>
    </row>
    <row r="4275" spans="1:30" x14ac:dyDescent="0.25">
      <c r="A4275" t="s">
        <v>3627</v>
      </c>
      <c r="B4275" t="s">
        <v>138</v>
      </c>
      <c r="C4275">
        <v>2005</v>
      </c>
      <c r="D4275" t="s">
        <v>40</v>
      </c>
      <c r="E4275" t="s">
        <v>196</v>
      </c>
      <c r="F4275" s="4">
        <v>120000</v>
      </c>
      <c r="G4275" s="4">
        <v>30000</v>
      </c>
      <c r="H4275" s="4">
        <v>0</v>
      </c>
      <c r="I4275" s="4">
        <v>0</v>
      </c>
      <c r="J4275">
        <v>7.4</v>
      </c>
      <c r="K4275">
        <v>57</v>
      </c>
      <c r="L4275">
        <v>8.5</v>
      </c>
      <c r="M4275" s="4">
        <v>64</v>
      </c>
      <c r="N4275" t="s">
        <v>1793</v>
      </c>
      <c r="O4275" t="s">
        <v>43</v>
      </c>
      <c r="P4275" s="4">
        <v>150000</v>
      </c>
      <c r="Q4275" s="3">
        <f>AVERAGE(Table1[[#This Row],[critic_score]],Table1[[#This Row],[user_score]])</f>
        <v>7.95</v>
      </c>
      <c r="R4275" s="4">
        <f>Table1[[#This Row],[user_count]]+Table1[[#This Row],[critic_count]]</f>
        <v>121</v>
      </c>
      <c r="S4275" s="2">
        <f>100000*Table1[[#This Row],[review_count]]/Table1[[#This Row],[total sales]]</f>
        <v>80.666666666666671</v>
      </c>
      <c r="T4275" s="2">
        <f>Table1[[#This Row],[total sales]]/(2017-Table1[[#This Row],[year_of_release]])</f>
        <v>12500</v>
      </c>
      <c r="U4275" s="9">
        <f>Table1[[#This Row],[na_sales]]/(2017-Table1[[#This Row],[year_of_release]])</f>
        <v>10000</v>
      </c>
      <c r="V4275" s="6">
        <f>Table1[[#This Row],[eu_sales]]/(2017-Table1[[#This Row],[year_of_release]])</f>
        <v>2500</v>
      </c>
      <c r="W4275" s="6">
        <f>Table1[[#This Row],[jp_sales]]/(2017-Table1[[#This Row],[year_of_release]])</f>
        <v>0</v>
      </c>
      <c r="X4275" s="6">
        <f>Table1[[#This Row],[other_sales]]/(2017-Table1[[#This Row],[year_of_release]])</f>
        <v>0</v>
      </c>
      <c r="Y4275" s="4">
        <v>511054143</v>
      </c>
      <c r="Z4275" s="4">
        <v>435713800</v>
      </c>
      <c r="AA4275" s="4">
        <v>127773000</v>
      </c>
      <c r="AB4275" s="1">
        <f>Table1[[#This Row],[na_sales]]/Table1[[#This Row],[NA population]]</f>
        <v>2.3480878032917151E-4</v>
      </c>
      <c r="AC4275" s="1">
        <f>Table1[[#This Row],[eu_sales]]/Table1[[#This Row],[Eu population]]</f>
        <v>6.8852535770039876E-5</v>
      </c>
      <c r="AD4275" s="1">
        <f>Table1[[#This Row],[jp_sales]]/Table1[[#This Row],[Jp population]]</f>
        <v>0</v>
      </c>
    </row>
    <row r="4276" spans="1:30" x14ac:dyDescent="0.25">
      <c r="A4276" t="s">
        <v>3628</v>
      </c>
      <c r="B4276" t="s">
        <v>138</v>
      </c>
      <c r="C4276">
        <v>2006</v>
      </c>
      <c r="D4276" t="s">
        <v>27</v>
      </c>
      <c r="E4276" t="s">
        <v>403</v>
      </c>
      <c r="F4276" s="4">
        <v>120000</v>
      </c>
      <c r="G4276" s="4">
        <v>30000</v>
      </c>
      <c r="H4276" s="4">
        <v>0</v>
      </c>
      <c r="I4276" s="4">
        <v>0</v>
      </c>
      <c r="J4276">
        <v>5.0999999999999996</v>
      </c>
      <c r="K4276">
        <v>24</v>
      </c>
      <c r="L4276">
        <v>7.2</v>
      </c>
      <c r="M4276" s="4">
        <v>9</v>
      </c>
      <c r="N4276" t="s">
        <v>614</v>
      </c>
      <c r="O4276" t="s">
        <v>21</v>
      </c>
      <c r="P4276" s="4">
        <v>150000</v>
      </c>
      <c r="Q4276" s="3">
        <f>AVERAGE(Table1[[#This Row],[critic_score]],Table1[[#This Row],[user_score]])</f>
        <v>6.15</v>
      </c>
      <c r="R4276" s="4">
        <f>Table1[[#This Row],[user_count]]+Table1[[#This Row],[critic_count]]</f>
        <v>33</v>
      </c>
      <c r="S4276" s="2">
        <f>100000*Table1[[#This Row],[review_count]]/Table1[[#This Row],[total sales]]</f>
        <v>22</v>
      </c>
      <c r="T4276" s="2">
        <f>Table1[[#This Row],[total sales]]/(2017-Table1[[#This Row],[year_of_release]])</f>
        <v>13636.363636363636</v>
      </c>
      <c r="U4276" s="9">
        <f>Table1[[#This Row],[na_sales]]/(2017-Table1[[#This Row],[year_of_release]])</f>
        <v>10909.09090909091</v>
      </c>
      <c r="V4276" s="6">
        <f>Table1[[#This Row],[eu_sales]]/(2017-Table1[[#This Row],[year_of_release]])</f>
        <v>2727.2727272727275</v>
      </c>
      <c r="W4276" s="6">
        <f>Table1[[#This Row],[jp_sales]]/(2017-Table1[[#This Row],[year_of_release]])</f>
        <v>0</v>
      </c>
      <c r="X4276" s="6">
        <f>Table1[[#This Row],[other_sales]]/(2017-Table1[[#This Row],[year_of_release]])</f>
        <v>0</v>
      </c>
      <c r="Y4276" s="4">
        <v>516818555</v>
      </c>
      <c r="Z4276" s="4">
        <v>437126892</v>
      </c>
      <c r="AA4276" s="4">
        <v>127854000</v>
      </c>
      <c r="AB4276" s="1">
        <f>Table1[[#This Row],[na_sales]]/Table1[[#This Row],[NA population]]</f>
        <v>2.3218980595617354E-4</v>
      </c>
      <c r="AC4276" s="1">
        <f>Table1[[#This Row],[eu_sales]]/Table1[[#This Row],[Eu population]]</f>
        <v>6.8629957454093219E-5</v>
      </c>
      <c r="AD4276" s="1">
        <f>Table1[[#This Row],[jp_sales]]/Table1[[#This Row],[Jp population]]</f>
        <v>0</v>
      </c>
    </row>
    <row r="4277" spans="1:30" x14ac:dyDescent="0.25">
      <c r="A4277" t="s">
        <v>1850</v>
      </c>
      <c r="B4277" t="s">
        <v>230</v>
      </c>
      <c r="C4277">
        <v>2001</v>
      </c>
      <c r="D4277" t="s">
        <v>19</v>
      </c>
      <c r="E4277" t="s">
        <v>100</v>
      </c>
      <c r="F4277" s="4">
        <v>80000</v>
      </c>
      <c r="G4277" s="4">
        <v>60000</v>
      </c>
      <c r="H4277" s="4">
        <v>0</v>
      </c>
      <c r="I4277" s="4">
        <v>10000</v>
      </c>
      <c r="J4277">
        <v>8.1</v>
      </c>
      <c r="K4277">
        <v>8</v>
      </c>
      <c r="L4277">
        <v>6.4</v>
      </c>
      <c r="M4277" s="4">
        <v>5</v>
      </c>
      <c r="N4277" t="s">
        <v>101</v>
      </c>
      <c r="O4277" t="s">
        <v>21</v>
      </c>
      <c r="P4277" s="4">
        <v>150000</v>
      </c>
      <c r="Q4277" s="3">
        <f>AVERAGE(Table1[[#This Row],[critic_score]],Table1[[#This Row],[user_score]])</f>
        <v>7.25</v>
      </c>
      <c r="R4277" s="4">
        <f>Table1[[#This Row],[user_count]]+Table1[[#This Row],[critic_count]]</f>
        <v>13</v>
      </c>
      <c r="S4277" s="2">
        <f>100000*Table1[[#This Row],[review_count]]/Table1[[#This Row],[total sales]]</f>
        <v>8.6666666666666661</v>
      </c>
      <c r="T4277" s="2">
        <f>Table1[[#This Row],[total sales]]/(2017-Table1[[#This Row],[year_of_release]])</f>
        <v>9375</v>
      </c>
      <c r="U4277" s="9">
        <f>Table1[[#This Row],[na_sales]]/(2017-Table1[[#This Row],[year_of_release]])</f>
        <v>5000</v>
      </c>
      <c r="V4277" s="6">
        <f>Table1[[#This Row],[eu_sales]]/(2017-Table1[[#This Row],[year_of_release]])</f>
        <v>3750</v>
      </c>
      <c r="W4277" s="6">
        <f>Table1[[#This Row],[jp_sales]]/(2017-Table1[[#This Row],[year_of_release]])</f>
        <v>0</v>
      </c>
      <c r="X4277" s="6">
        <f>Table1[[#This Row],[other_sales]]/(2017-Table1[[#This Row],[year_of_release]])</f>
        <v>625</v>
      </c>
      <c r="Y4277" s="4">
        <v>489752572</v>
      </c>
      <c r="Z4277" s="4">
        <v>430035992</v>
      </c>
      <c r="AA4277" s="4">
        <v>127149000</v>
      </c>
      <c r="AB4277" s="1">
        <f>Table1[[#This Row],[na_sales]]/Table1[[#This Row],[NA population]]</f>
        <v>1.6334778942212478E-4</v>
      </c>
      <c r="AC4277" s="1">
        <f>Table1[[#This Row],[eu_sales]]/Table1[[#This Row],[Eu population]]</f>
        <v>1.3952320530417371E-4</v>
      </c>
      <c r="AD4277" s="1">
        <f>Table1[[#This Row],[jp_sales]]/Table1[[#This Row],[Jp population]]</f>
        <v>0</v>
      </c>
    </row>
    <row r="4278" spans="1:30" x14ac:dyDescent="0.25">
      <c r="A4278" t="s">
        <v>1789</v>
      </c>
      <c r="B4278" t="s">
        <v>103</v>
      </c>
      <c r="C4278">
        <v>2004</v>
      </c>
      <c r="D4278" t="s">
        <v>65</v>
      </c>
      <c r="E4278" t="s">
        <v>196</v>
      </c>
      <c r="F4278" s="4">
        <v>110000</v>
      </c>
      <c r="G4278" s="4">
        <v>30000</v>
      </c>
      <c r="H4278" s="4">
        <v>0</v>
      </c>
      <c r="I4278" s="4">
        <v>10000</v>
      </c>
      <c r="J4278">
        <v>7.9</v>
      </c>
      <c r="K4278">
        <v>33</v>
      </c>
      <c r="L4278">
        <v>6.4</v>
      </c>
      <c r="M4278" s="4">
        <v>9</v>
      </c>
      <c r="N4278" t="s">
        <v>196</v>
      </c>
      <c r="O4278" t="s">
        <v>67</v>
      </c>
      <c r="P4278" s="4">
        <v>150000</v>
      </c>
      <c r="Q4278" s="3">
        <f>AVERAGE(Table1[[#This Row],[critic_score]],Table1[[#This Row],[user_score]])</f>
        <v>7.15</v>
      </c>
      <c r="R4278" s="4">
        <f>Table1[[#This Row],[user_count]]+Table1[[#This Row],[critic_count]]</f>
        <v>42</v>
      </c>
      <c r="S4278" s="2">
        <f>100000*Table1[[#This Row],[review_count]]/Table1[[#This Row],[total sales]]</f>
        <v>28</v>
      </c>
      <c r="T4278" s="2">
        <f>Table1[[#This Row],[total sales]]/(2017-Table1[[#This Row],[year_of_release]])</f>
        <v>11538.461538461539</v>
      </c>
      <c r="U4278" s="9">
        <f>Table1[[#This Row],[na_sales]]/(2017-Table1[[#This Row],[year_of_release]])</f>
        <v>8461.538461538461</v>
      </c>
      <c r="V4278" s="6">
        <f>Table1[[#This Row],[eu_sales]]/(2017-Table1[[#This Row],[year_of_release]])</f>
        <v>2307.6923076923076</v>
      </c>
      <c r="W4278" s="6">
        <f>Table1[[#This Row],[jp_sales]]/(2017-Table1[[#This Row],[year_of_release]])</f>
        <v>0</v>
      </c>
      <c r="X4278" s="6">
        <f>Table1[[#This Row],[other_sales]]/(2017-Table1[[#This Row],[year_of_release]])</f>
        <v>769.23076923076928</v>
      </c>
      <c r="Y4278" s="4">
        <v>505524224</v>
      </c>
      <c r="Z4278" s="4">
        <v>434174638</v>
      </c>
      <c r="AA4278" s="4">
        <v>127761000</v>
      </c>
      <c r="AB4278" s="1">
        <f>Table1[[#This Row],[na_sales]]/Table1[[#This Row],[NA population]]</f>
        <v>2.1759590298090246E-4</v>
      </c>
      <c r="AC4278" s="1">
        <f>Table1[[#This Row],[eu_sales]]/Table1[[#This Row],[Eu population]]</f>
        <v>6.9096620056374644E-5</v>
      </c>
      <c r="AD4278" s="1">
        <f>Table1[[#This Row],[jp_sales]]/Table1[[#This Row],[Jp population]]</f>
        <v>0</v>
      </c>
    </row>
    <row r="4279" spans="1:30" x14ac:dyDescent="0.25">
      <c r="A4279" t="s">
        <v>3629</v>
      </c>
      <c r="B4279" t="s">
        <v>103</v>
      </c>
      <c r="C4279">
        <v>2004</v>
      </c>
      <c r="D4279" t="s">
        <v>54</v>
      </c>
      <c r="E4279" t="s">
        <v>231</v>
      </c>
      <c r="F4279" s="4">
        <v>110000</v>
      </c>
      <c r="G4279" s="4">
        <v>30000</v>
      </c>
      <c r="H4279" s="4">
        <v>0</v>
      </c>
      <c r="I4279" s="4">
        <v>10000</v>
      </c>
      <c r="J4279">
        <v>6.1</v>
      </c>
      <c r="K4279">
        <v>45</v>
      </c>
      <c r="L4279">
        <v>6.1</v>
      </c>
      <c r="M4279" s="4">
        <v>14</v>
      </c>
      <c r="N4279" t="s">
        <v>3630</v>
      </c>
      <c r="O4279" t="s">
        <v>67</v>
      </c>
      <c r="P4279" s="4">
        <v>150000</v>
      </c>
      <c r="Q4279" s="3">
        <f>AVERAGE(Table1[[#This Row],[critic_score]],Table1[[#This Row],[user_score]])</f>
        <v>6.1</v>
      </c>
      <c r="R4279" s="4">
        <f>Table1[[#This Row],[user_count]]+Table1[[#This Row],[critic_count]]</f>
        <v>59</v>
      </c>
      <c r="S4279" s="2">
        <f>100000*Table1[[#This Row],[review_count]]/Table1[[#This Row],[total sales]]</f>
        <v>39.333333333333336</v>
      </c>
      <c r="T4279" s="2">
        <f>Table1[[#This Row],[total sales]]/(2017-Table1[[#This Row],[year_of_release]])</f>
        <v>11538.461538461539</v>
      </c>
      <c r="U4279" s="9">
        <f>Table1[[#This Row],[na_sales]]/(2017-Table1[[#This Row],[year_of_release]])</f>
        <v>8461.538461538461</v>
      </c>
      <c r="V4279" s="6">
        <f>Table1[[#This Row],[eu_sales]]/(2017-Table1[[#This Row],[year_of_release]])</f>
        <v>2307.6923076923076</v>
      </c>
      <c r="W4279" s="6">
        <f>Table1[[#This Row],[jp_sales]]/(2017-Table1[[#This Row],[year_of_release]])</f>
        <v>0</v>
      </c>
      <c r="X4279" s="6">
        <f>Table1[[#This Row],[other_sales]]/(2017-Table1[[#This Row],[year_of_release]])</f>
        <v>769.23076923076928</v>
      </c>
      <c r="Y4279" s="4">
        <v>505524224</v>
      </c>
      <c r="Z4279" s="4">
        <v>434174638</v>
      </c>
      <c r="AA4279" s="4">
        <v>127761000</v>
      </c>
      <c r="AB4279" s="1">
        <f>Table1[[#This Row],[na_sales]]/Table1[[#This Row],[NA population]]</f>
        <v>2.1759590298090246E-4</v>
      </c>
      <c r="AC4279" s="1">
        <f>Table1[[#This Row],[eu_sales]]/Table1[[#This Row],[Eu population]]</f>
        <v>6.9096620056374644E-5</v>
      </c>
      <c r="AD4279" s="1">
        <f>Table1[[#This Row],[jp_sales]]/Table1[[#This Row],[Jp population]]</f>
        <v>0</v>
      </c>
    </row>
    <row r="4280" spans="1:30" x14ac:dyDescent="0.25">
      <c r="A4280" t="s">
        <v>3631</v>
      </c>
      <c r="B4280" t="s">
        <v>45</v>
      </c>
      <c r="C4280">
        <v>2005</v>
      </c>
      <c r="D4280" t="s">
        <v>191</v>
      </c>
      <c r="E4280" t="s">
        <v>231</v>
      </c>
      <c r="F4280" s="4">
        <v>70000</v>
      </c>
      <c r="G4280" s="4">
        <v>60000</v>
      </c>
      <c r="H4280" s="4">
        <v>0</v>
      </c>
      <c r="I4280" s="4">
        <v>20000</v>
      </c>
      <c r="J4280">
        <v>8.3000000000000007</v>
      </c>
      <c r="K4280">
        <v>47</v>
      </c>
      <c r="L4280">
        <v>7.8</v>
      </c>
      <c r="M4280" s="4">
        <v>104</v>
      </c>
      <c r="N4280" t="s">
        <v>423</v>
      </c>
      <c r="O4280" t="s">
        <v>43</v>
      </c>
      <c r="P4280" s="4">
        <v>150000</v>
      </c>
      <c r="Q4280" s="3">
        <f>AVERAGE(Table1[[#This Row],[critic_score]],Table1[[#This Row],[user_score]])</f>
        <v>8.0500000000000007</v>
      </c>
      <c r="R4280" s="4">
        <f>Table1[[#This Row],[user_count]]+Table1[[#This Row],[critic_count]]</f>
        <v>151</v>
      </c>
      <c r="S4280" s="2">
        <f>100000*Table1[[#This Row],[review_count]]/Table1[[#This Row],[total sales]]</f>
        <v>100.66666666666667</v>
      </c>
      <c r="T4280" s="2">
        <f>Table1[[#This Row],[total sales]]/(2017-Table1[[#This Row],[year_of_release]])</f>
        <v>12500</v>
      </c>
      <c r="U4280" s="9">
        <f>Table1[[#This Row],[na_sales]]/(2017-Table1[[#This Row],[year_of_release]])</f>
        <v>5833.333333333333</v>
      </c>
      <c r="V4280" s="6">
        <f>Table1[[#This Row],[eu_sales]]/(2017-Table1[[#This Row],[year_of_release]])</f>
        <v>5000</v>
      </c>
      <c r="W4280" s="6">
        <f>Table1[[#This Row],[jp_sales]]/(2017-Table1[[#This Row],[year_of_release]])</f>
        <v>0</v>
      </c>
      <c r="X4280" s="6">
        <f>Table1[[#This Row],[other_sales]]/(2017-Table1[[#This Row],[year_of_release]])</f>
        <v>1666.6666666666667</v>
      </c>
      <c r="Y4280" s="4">
        <v>511054143</v>
      </c>
      <c r="Z4280" s="4">
        <v>435713800</v>
      </c>
      <c r="AA4280" s="4">
        <v>127773000</v>
      </c>
      <c r="AB4280" s="1">
        <f>Table1[[#This Row],[na_sales]]/Table1[[#This Row],[NA population]]</f>
        <v>1.3697178852535005E-4</v>
      </c>
      <c r="AC4280" s="1">
        <f>Table1[[#This Row],[eu_sales]]/Table1[[#This Row],[Eu population]]</f>
        <v>1.3770507154007975E-4</v>
      </c>
      <c r="AD4280" s="1">
        <f>Table1[[#This Row],[jp_sales]]/Table1[[#This Row],[Jp population]]</f>
        <v>0</v>
      </c>
    </row>
    <row r="4281" spans="1:30" x14ac:dyDescent="0.25">
      <c r="A4281" t="s">
        <v>3632</v>
      </c>
      <c r="B4281" t="s">
        <v>34</v>
      </c>
      <c r="C4281">
        <v>2005</v>
      </c>
      <c r="D4281" t="s">
        <v>19</v>
      </c>
      <c r="E4281" t="s">
        <v>100</v>
      </c>
      <c r="F4281" s="4">
        <v>110000</v>
      </c>
      <c r="G4281" s="4">
        <v>20000</v>
      </c>
      <c r="H4281" s="4">
        <v>10000</v>
      </c>
      <c r="I4281" s="4">
        <v>10000</v>
      </c>
      <c r="J4281">
        <v>6.2</v>
      </c>
      <c r="K4281">
        <v>39</v>
      </c>
      <c r="L4281">
        <v>6</v>
      </c>
      <c r="M4281" s="4">
        <v>34</v>
      </c>
      <c r="N4281" t="s">
        <v>141</v>
      </c>
      <c r="O4281" t="s">
        <v>21</v>
      </c>
      <c r="P4281" s="4">
        <v>150000</v>
      </c>
      <c r="Q4281" s="3">
        <f>AVERAGE(Table1[[#This Row],[critic_score]],Table1[[#This Row],[user_score]])</f>
        <v>6.1</v>
      </c>
      <c r="R4281" s="4">
        <f>Table1[[#This Row],[user_count]]+Table1[[#This Row],[critic_count]]</f>
        <v>73</v>
      </c>
      <c r="S4281" s="2">
        <f>100000*Table1[[#This Row],[review_count]]/Table1[[#This Row],[total sales]]</f>
        <v>48.666666666666664</v>
      </c>
      <c r="T4281" s="2">
        <f>Table1[[#This Row],[total sales]]/(2017-Table1[[#This Row],[year_of_release]])</f>
        <v>12500</v>
      </c>
      <c r="U4281" s="9">
        <f>Table1[[#This Row],[na_sales]]/(2017-Table1[[#This Row],[year_of_release]])</f>
        <v>9166.6666666666661</v>
      </c>
      <c r="V4281" s="6">
        <f>Table1[[#This Row],[eu_sales]]/(2017-Table1[[#This Row],[year_of_release]])</f>
        <v>1666.6666666666667</v>
      </c>
      <c r="W4281" s="6">
        <f>Table1[[#This Row],[jp_sales]]/(2017-Table1[[#This Row],[year_of_release]])</f>
        <v>833.33333333333337</v>
      </c>
      <c r="X4281" s="6">
        <f>Table1[[#This Row],[other_sales]]/(2017-Table1[[#This Row],[year_of_release]])</f>
        <v>833.33333333333337</v>
      </c>
      <c r="Y4281" s="4">
        <v>511054143</v>
      </c>
      <c r="Z4281" s="4">
        <v>435713800</v>
      </c>
      <c r="AA4281" s="4">
        <v>127773000</v>
      </c>
      <c r="AB4281" s="1">
        <f>Table1[[#This Row],[na_sales]]/Table1[[#This Row],[NA population]]</f>
        <v>2.152413819684072E-4</v>
      </c>
      <c r="AC4281" s="1">
        <f>Table1[[#This Row],[eu_sales]]/Table1[[#This Row],[Eu population]]</f>
        <v>4.5901690513359917E-5</v>
      </c>
      <c r="AD4281" s="1">
        <f>Table1[[#This Row],[jp_sales]]/Table1[[#This Row],[Jp population]]</f>
        <v>7.8263795950631203E-5</v>
      </c>
    </row>
    <row r="4282" spans="1:30" x14ac:dyDescent="0.25">
      <c r="A4282" t="s">
        <v>3633</v>
      </c>
      <c r="B4282" t="s">
        <v>45</v>
      </c>
      <c r="C4282">
        <v>2005</v>
      </c>
      <c r="D4282" t="s">
        <v>96</v>
      </c>
      <c r="E4282" t="s">
        <v>231</v>
      </c>
      <c r="F4282" s="4">
        <v>70000</v>
      </c>
      <c r="G4282" s="4">
        <v>60000</v>
      </c>
      <c r="H4282" s="4">
        <v>0</v>
      </c>
      <c r="I4282" s="4">
        <v>20000</v>
      </c>
      <c r="J4282">
        <v>6.4</v>
      </c>
      <c r="K4282">
        <v>47</v>
      </c>
      <c r="L4282">
        <v>8.9</v>
      </c>
      <c r="M4282" s="4">
        <v>9</v>
      </c>
      <c r="N4282" t="s">
        <v>176</v>
      </c>
      <c r="O4282" t="s">
        <v>67</v>
      </c>
      <c r="P4282" s="4">
        <v>150000</v>
      </c>
      <c r="Q4282" s="3">
        <f>AVERAGE(Table1[[#This Row],[critic_score]],Table1[[#This Row],[user_score]])</f>
        <v>7.65</v>
      </c>
      <c r="R4282" s="4">
        <f>Table1[[#This Row],[user_count]]+Table1[[#This Row],[critic_count]]</f>
        <v>56</v>
      </c>
      <c r="S4282" s="2">
        <f>100000*Table1[[#This Row],[review_count]]/Table1[[#This Row],[total sales]]</f>
        <v>37.333333333333336</v>
      </c>
      <c r="T4282" s="2">
        <f>Table1[[#This Row],[total sales]]/(2017-Table1[[#This Row],[year_of_release]])</f>
        <v>12500</v>
      </c>
      <c r="U4282" s="9">
        <f>Table1[[#This Row],[na_sales]]/(2017-Table1[[#This Row],[year_of_release]])</f>
        <v>5833.333333333333</v>
      </c>
      <c r="V4282" s="6">
        <f>Table1[[#This Row],[eu_sales]]/(2017-Table1[[#This Row],[year_of_release]])</f>
        <v>5000</v>
      </c>
      <c r="W4282" s="6">
        <f>Table1[[#This Row],[jp_sales]]/(2017-Table1[[#This Row],[year_of_release]])</f>
        <v>0</v>
      </c>
      <c r="X4282" s="6">
        <f>Table1[[#This Row],[other_sales]]/(2017-Table1[[#This Row],[year_of_release]])</f>
        <v>1666.6666666666667</v>
      </c>
      <c r="Y4282" s="4">
        <v>511054143</v>
      </c>
      <c r="Z4282" s="4">
        <v>435713800</v>
      </c>
      <c r="AA4282" s="4">
        <v>127773000</v>
      </c>
      <c r="AB4282" s="1">
        <f>Table1[[#This Row],[na_sales]]/Table1[[#This Row],[NA population]]</f>
        <v>1.3697178852535005E-4</v>
      </c>
      <c r="AC4282" s="1">
        <f>Table1[[#This Row],[eu_sales]]/Table1[[#This Row],[Eu population]]</f>
        <v>1.3770507154007975E-4</v>
      </c>
      <c r="AD4282" s="1">
        <f>Table1[[#This Row],[jp_sales]]/Table1[[#This Row],[Jp population]]</f>
        <v>0</v>
      </c>
    </row>
    <row r="4283" spans="1:30" x14ac:dyDescent="0.25">
      <c r="A4283" t="s">
        <v>3634</v>
      </c>
      <c r="B4283" t="s">
        <v>892</v>
      </c>
      <c r="C4283">
        <v>2014</v>
      </c>
      <c r="D4283" t="s">
        <v>96</v>
      </c>
      <c r="E4283" t="s">
        <v>51</v>
      </c>
      <c r="F4283" s="4">
        <v>0</v>
      </c>
      <c r="G4283" s="4">
        <v>0</v>
      </c>
      <c r="H4283" s="4">
        <v>150000</v>
      </c>
      <c r="I4283" s="4">
        <v>0</v>
      </c>
      <c r="J4283">
        <v>7.8</v>
      </c>
      <c r="K4283">
        <v>26</v>
      </c>
      <c r="L4283">
        <v>8</v>
      </c>
      <c r="M4283" s="4">
        <v>84</v>
      </c>
      <c r="N4283" t="s">
        <v>1397</v>
      </c>
      <c r="O4283" t="s">
        <v>67</v>
      </c>
      <c r="P4283" s="4">
        <v>150000</v>
      </c>
      <c r="Q4283" s="3">
        <f>AVERAGE(Table1[[#This Row],[critic_score]],Table1[[#This Row],[user_score]])</f>
        <v>7.9</v>
      </c>
      <c r="R4283" s="4">
        <f>Table1[[#This Row],[user_count]]+Table1[[#This Row],[critic_count]]</f>
        <v>110</v>
      </c>
      <c r="S4283" s="2">
        <f>100000*Table1[[#This Row],[review_count]]/Table1[[#This Row],[total sales]]</f>
        <v>73.333333333333329</v>
      </c>
      <c r="T4283" s="2">
        <f>Table1[[#This Row],[total sales]]/(2017-Table1[[#This Row],[year_of_release]])</f>
        <v>50000</v>
      </c>
      <c r="U4283" s="9">
        <f>Table1[[#This Row],[na_sales]]/(2017-Table1[[#This Row],[year_of_release]])</f>
        <v>0</v>
      </c>
      <c r="V4283" s="6">
        <f>Table1[[#This Row],[eu_sales]]/(2017-Table1[[#This Row],[year_of_release]])</f>
        <v>0</v>
      </c>
      <c r="W4283" s="6">
        <f>Table1[[#This Row],[jp_sales]]/(2017-Table1[[#This Row],[year_of_release]])</f>
        <v>50000</v>
      </c>
      <c r="X4283" s="6">
        <f>Table1[[#This Row],[other_sales]]/(2017-Table1[[#This Row],[year_of_release]])</f>
        <v>0</v>
      </c>
      <c r="Y4283" s="4">
        <v>562338430</v>
      </c>
      <c r="Z4283" s="4">
        <v>443580712</v>
      </c>
      <c r="AA4283" s="4">
        <v>127276000</v>
      </c>
      <c r="AB4283" s="1">
        <f>Table1[[#This Row],[na_sales]]/Table1[[#This Row],[NA population]]</f>
        <v>0</v>
      </c>
      <c r="AC4283" s="1">
        <f>Table1[[#This Row],[eu_sales]]/Table1[[#This Row],[Eu population]]</f>
        <v>0</v>
      </c>
      <c r="AD4283" s="1">
        <f>Table1[[#This Row],[jp_sales]]/Table1[[#This Row],[Jp population]]</f>
        <v>1.1785411232282598E-3</v>
      </c>
    </row>
    <row r="4284" spans="1:30" x14ac:dyDescent="0.25">
      <c r="A4284" t="s">
        <v>3635</v>
      </c>
      <c r="B4284" t="s">
        <v>45</v>
      </c>
      <c r="C4284">
        <v>2001</v>
      </c>
      <c r="D4284" t="s">
        <v>23</v>
      </c>
      <c r="E4284" t="s">
        <v>100</v>
      </c>
      <c r="F4284" s="4">
        <v>70000</v>
      </c>
      <c r="G4284" s="4">
        <v>60000</v>
      </c>
      <c r="H4284" s="4">
        <v>0</v>
      </c>
      <c r="I4284" s="4">
        <v>20000</v>
      </c>
      <c r="J4284">
        <v>8.3000000000000007</v>
      </c>
      <c r="K4284">
        <v>13</v>
      </c>
      <c r="L4284">
        <v>8.3000000000000007</v>
      </c>
      <c r="M4284" s="4">
        <v>9</v>
      </c>
      <c r="N4284" t="s">
        <v>101</v>
      </c>
      <c r="O4284" t="s">
        <v>21</v>
      </c>
      <c r="P4284" s="4">
        <v>150000</v>
      </c>
      <c r="Q4284" s="3">
        <f>AVERAGE(Table1[[#This Row],[critic_score]],Table1[[#This Row],[user_score]])</f>
        <v>8.3000000000000007</v>
      </c>
      <c r="R4284" s="4">
        <f>Table1[[#This Row],[user_count]]+Table1[[#This Row],[critic_count]]</f>
        <v>22</v>
      </c>
      <c r="S4284" s="2">
        <f>100000*Table1[[#This Row],[review_count]]/Table1[[#This Row],[total sales]]</f>
        <v>14.666666666666666</v>
      </c>
      <c r="T4284" s="2">
        <f>Table1[[#This Row],[total sales]]/(2017-Table1[[#This Row],[year_of_release]])</f>
        <v>9375</v>
      </c>
      <c r="U4284" s="9">
        <f>Table1[[#This Row],[na_sales]]/(2017-Table1[[#This Row],[year_of_release]])</f>
        <v>4375</v>
      </c>
      <c r="V4284" s="6">
        <f>Table1[[#This Row],[eu_sales]]/(2017-Table1[[#This Row],[year_of_release]])</f>
        <v>3750</v>
      </c>
      <c r="W4284" s="6">
        <f>Table1[[#This Row],[jp_sales]]/(2017-Table1[[#This Row],[year_of_release]])</f>
        <v>0</v>
      </c>
      <c r="X4284" s="6">
        <f>Table1[[#This Row],[other_sales]]/(2017-Table1[[#This Row],[year_of_release]])</f>
        <v>1250</v>
      </c>
      <c r="Y4284" s="4">
        <v>489752572</v>
      </c>
      <c r="Z4284" s="4">
        <v>430035992</v>
      </c>
      <c r="AA4284" s="4">
        <v>127149000</v>
      </c>
      <c r="AB4284" s="1">
        <f>Table1[[#This Row],[na_sales]]/Table1[[#This Row],[NA population]]</f>
        <v>1.4292931574435918E-4</v>
      </c>
      <c r="AC4284" s="1">
        <f>Table1[[#This Row],[eu_sales]]/Table1[[#This Row],[Eu population]]</f>
        <v>1.3952320530417371E-4</v>
      </c>
      <c r="AD4284" s="1">
        <f>Table1[[#This Row],[jp_sales]]/Table1[[#This Row],[Jp population]]</f>
        <v>0</v>
      </c>
    </row>
    <row r="4285" spans="1:30" x14ac:dyDescent="0.25">
      <c r="A4285" t="s">
        <v>1273</v>
      </c>
      <c r="B4285" t="s">
        <v>113</v>
      </c>
      <c r="C4285">
        <v>2010</v>
      </c>
      <c r="D4285" t="s">
        <v>40</v>
      </c>
      <c r="E4285" t="s">
        <v>425</v>
      </c>
      <c r="F4285" s="4">
        <v>70000</v>
      </c>
      <c r="G4285" s="4">
        <v>60000</v>
      </c>
      <c r="H4285" s="4">
        <v>0</v>
      </c>
      <c r="I4285" s="4">
        <v>20000</v>
      </c>
      <c r="J4285">
        <v>8.3000000000000007</v>
      </c>
      <c r="K4285">
        <v>18</v>
      </c>
      <c r="L4285">
        <v>7.8</v>
      </c>
      <c r="M4285" s="4">
        <v>603</v>
      </c>
      <c r="N4285" t="s">
        <v>1274</v>
      </c>
      <c r="O4285" t="s">
        <v>43</v>
      </c>
      <c r="P4285" s="4">
        <v>150000</v>
      </c>
      <c r="Q4285" s="3">
        <f>AVERAGE(Table1[[#This Row],[critic_score]],Table1[[#This Row],[user_score]])</f>
        <v>8.0500000000000007</v>
      </c>
      <c r="R4285" s="4">
        <f>Table1[[#This Row],[user_count]]+Table1[[#This Row],[critic_count]]</f>
        <v>621</v>
      </c>
      <c r="S4285" s="2">
        <f>100000*Table1[[#This Row],[review_count]]/Table1[[#This Row],[total sales]]</f>
        <v>414</v>
      </c>
      <c r="T4285" s="2">
        <f>Table1[[#This Row],[total sales]]/(2017-Table1[[#This Row],[year_of_release]])</f>
        <v>21428.571428571428</v>
      </c>
      <c r="U4285" s="9">
        <f>Table1[[#This Row],[na_sales]]/(2017-Table1[[#This Row],[year_of_release]])</f>
        <v>10000</v>
      </c>
      <c r="V4285" s="6">
        <f>Table1[[#This Row],[eu_sales]]/(2017-Table1[[#This Row],[year_of_release]])</f>
        <v>8571.4285714285706</v>
      </c>
      <c r="W4285" s="6">
        <f>Table1[[#This Row],[jp_sales]]/(2017-Table1[[#This Row],[year_of_release]])</f>
        <v>0</v>
      </c>
      <c r="X4285" s="6">
        <f>Table1[[#This Row],[other_sales]]/(2017-Table1[[#This Row],[year_of_release]])</f>
        <v>2857.1428571428573</v>
      </c>
      <c r="Y4285" s="4">
        <v>540520772</v>
      </c>
      <c r="Z4285" s="4">
        <v>441654761</v>
      </c>
      <c r="AA4285" s="4">
        <v>128070000</v>
      </c>
      <c r="AB4285" s="1">
        <f>Table1[[#This Row],[na_sales]]/Table1[[#This Row],[NA population]]</f>
        <v>1.2950473622131214E-4</v>
      </c>
      <c r="AC4285" s="1">
        <f>Table1[[#This Row],[eu_sales]]/Table1[[#This Row],[Eu population]]</f>
        <v>1.3585271868041745E-4</v>
      </c>
      <c r="AD4285" s="1">
        <f>Table1[[#This Row],[jp_sales]]/Table1[[#This Row],[Jp population]]</f>
        <v>0</v>
      </c>
    </row>
    <row r="4286" spans="1:30" x14ac:dyDescent="0.25">
      <c r="A4286" t="s">
        <v>1611</v>
      </c>
      <c r="B4286" t="s">
        <v>138</v>
      </c>
      <c r="C4286">
        <v>2002</v>
      </c>
      <c r="D4286" t="s">
        <v>19</v>
      </c>
      <c r="E4286" t="s">
        <v>538</v>
      </c>
      <c r="F4286" s="4">
        <v>120000</v>
      </c>
      <c r="G4286" s="4">
        <v>30000</v>
      </c>
      <c r="H4286" s="4">
        <v>0</v>
      </c>
      <c r="I4286" s="4">
        <v>0</v>
      </c>
      <c r="J4286">
        <v>8.3000000000000007</v>
      </c>
      <c r="K4286">
        <v>16</v>
      </c>
      <c r="L4286">
        <v>8</v>
      </c>
      <c r="M4286" s="4">
        <v>6</v>
      </c>
      <c r="N4286" t="s">
        <v>1041</v>
      </c>
      <c r="O4286" t="s">
        <v>21</v>
      </c>
      <c r="P4286" s="4">
        <v>150000</v>
      </c>
      <c r="Q4286" s="3">
        <f>AVERAGE(Table1[[#This Row],[critic_score]],Table1[[#This Row],[user_score]])</f>
        <v>8.15</v>
      </c>
      <c r="R4286" s="4">
        <f>Table1[[#This Row],[user_count]]+Table1[[#This Row],[critic_count]]</f>
        <v>22</v>
      </c>
      <c r="S4286" s="2">
        <f>100000*Table1[[#This Row],[review_count]]/Table1[[#This Row],[total sales]]</f>
        <v>14.666666666666666</v>
      </c>
      <c r="T4286" s="2">
        <f>Table1[[#This Row],[total sales]]/(2017-Table1[[#This Row],[year_of_release]])</f>
        <v>10000</v>
      </c>
      <c r="U4286" s="9">
        <f>Table1[[#This Row],[na_sales]]/(2017-Table1[[#This Row],[year_of_release]])</f>
        <v>8000</v>
      </c>
      <c r="V4286" s="6">
        <f>Table1[[#This Row],[eu_sales]]/(2017-Table1[[#This Row],[year_of_release]])</f>
        <v>2000</v>
      </c>
      <c r="W4286" s="6">
        <f>Table1[[#This Row],[jp_sales]]/(2017-Table1[[#This Row],[year_of_release]])</f>
        <v>0</v>
      </c>
      <c r="X4286" s="6">
        <f>Table1[[#This Row],[other_sales]]/(2017-Table1[[#This Row],[year_of_release]])</f>
        <v>0</v>
      </c>
      <c r="Y4286" s="4">
        <v>495013192</v>
      </c>
      <c r="Z4286" s="4">
        <v>431019772</v>
      </c>
      <c r="AA4286" s="4">
        <v>127445000</v>
      </c>
      <c r="AB4286" s="1">
        <f>Table1[[#This Row],[na_sales]]/Table1[[#This Row],[NA population]]</f>
        <v>2.4241778186792241E-4</v>
      </c>
      <c r="AC4286" s="1">
        <f>Table1[[#This Row],[eu_sales]]/Table1[[#This Row],[Eu population]]</f>
        <v>6.9602375456687864E-5</v>
      </c>
      <c r="AD4286" s="1">
        <f>Table1[[#This Row],[jp_sales]]/Table1[[#This Row],[Jp population]]</f>
        <v>0</v>
      </c>
    </row>
    <row r="4287" spans="1:30" x14ac:dyDescent="0.25">
      <c r="A4287" t="s">
        <v>3638</v>
      </c>
      <c r="B4287" t="s">
        <v>26</v>
      </c>
      <c r="C4287">
        <v>2008</v>
      </c>
      <c r="D4287" t="s">
        <v>54</v>
      </c>
      <c r="E4287" t="s">
        <v>176</v>
      </c>
      <c r="F4287" s="4">
        <v>120000</v>
      </c>
      <c r="G4287" s="4">
        <v>10000</v>
      </c>
      <c r="H4287" s="4">
        <v>10000</v>
      </c>
      <c r="I4287" s="4">
        <v>10000</v>
      </c>
      <c r="J4287">
        <v>8.5</v>
      </c>
      <c r="K4287">
        <v>41</v>
      </c>
      <c r="L4287">
        <v>7.6</v>
      </c>
      <c r="M4287" s="4">
        <v>16</v>
      </c>
      <c r="N4287" t="s">
        <v>187</v>
      </c>
      <c r="O4287" t="s">
        <v>21</v>
      </c>
      <c r="P4287" s="4">
        <v>150000</v>
      </c>
      <c r="Q4287" s="3">
        <f>AVERAGE(Table1[[#This Row],[critic_score]],Table1[[#This Row],[user_score]])</f>
        <v>8.0500000000000007</v>
      </c>
      <c r="R4287" s="4">
        <f>Table1[[#This Row],[user_count]]+Table1[[#This Row],[critic_count]]</f>
        <v>57</v>
      </c>
      <c r="S4287" s="2">
        <f>100000*Table1[[#This Row],[review_count]]/Table1[[#This Row],[total sales]]</f>
        <v>38</v>
      </c>
      <c r="T4287" s="2">
        <f>Table1[[#This Row],[total sales]]/(2017-Table1[[#This Row],[year_of_release]])</f>
        <v>16666.666666666668</v>
      </c>
      <c r="U4287" s="9">
        <f>Table1[[#This Row],[na_sales]]/(2017-Table1[[#This Row],[year_of_release]])</f>
        <v>13333.333333333334</v>
      </c>
      <c r="V4287" s="6">
        <f>Table1[[#This Row],[eu_sales]]/(2017-Table1[[#This Row],[year_of_release]])</f>
        <v>1111.1111111111111</v>
      </c>
      <c r="W4287" s="6">
        <f>Table1[[#This Row],[jp_sales]]/(2017-Table1[[#This Row],[year_of_release]])</f>
        <v>1111.1111111111111</v>
      </c>
      <c r="X4287" s="6">
        <f>Table1[[#This Row],[other_sales]]/(2017-Table1[[#This Row],[year_of_release]])</f>
        <v>1111.1111111111111</v>
      </c>
      <c r="Y4287" s="4">
        <v>528816311</v>
      </c>
      <c r="Z4287" s="4">
        <v>440001482</v>
      </c>
      <c r="AA4287" s="4">
        <v>128063000</v>
      </c>
      <c r="AB4287" s="1">
        <f>Table1[[#This Row],[na_sales]]/Table1[[#This Row],[NA population]]</f>
        <v>2.2692189613644502E-4</v>
      </c>
      <c r="AC4287" s="1">
        <f>Table1[[#This Row],[eu_sales]]/Table1[[#This Row],[Eu population]]</f>
        <v>2.2727196177943781E-5</v>
      </c>
      <c r="AD4287" s="1">
        <f>Table1[[#This Row],[jp_sales]]/Table1[[#This Row],[Jp population]]</f>
        <v>7.8086566767918917E-5</v>
      </c>
    </row>
    <row r="4288" spans="1:30" x14ac:dyDescent="0.25">
      <c r="A4288" t="s">
        <v>3639</v>
      </c>
      <c r="B4288" t="s">
        <v>18</v>
      </c>
      <c r="C4288">
        <v>2011</v>
      </c>
      <c r="D4288" t="s">
        <v>40</v>
      </c>
      <c r="E4288" t="s">
        <v>403</v>
      </c>
      <c r="F4288" s="4">
        <v>100000</v>
      </c>
      <c r="G4288" s="4">
        <v>40000</v>
      </c>
      <c r="H4288" s="4">
        <v>0</v>
      </c>
      <c r="I4288" s="4">
        <v>10000</v>
      </c>
      <c r="J4288">
        <v>5.6</v>
      </c>
      <c r="K4288">
        <v>14</v>
      </c>
      <c r="L4288">
        <v>8</v>
      </c>
      <c r="M4288" s="4">
        <v>9</v>
      </c>
      <c r="N4288" t="s">
        <v>1501</v>
      </c>
      <c r="O4288" t="s">
        <v>67</v>
      </c>
      <c r="P4288" s="4">
        <v>150000</v>
      </c>
      <c r="Q4288" s="3">
        <f>AVERAGE(Table1[[#This Row],[critic_score]],Table1[[#This Row],[user_score]])</f>
        <v>6.8</v>
      </c>
      <c r="R4288" s="4">
        <f>Table1[[#This Row],[user_count]]+Table1[[#This Row],[critic_count]]</f>
        <v>23</v>
      </c>
      <c r="S4288" s="2">
        <f>100000*Table1[[#This Row],[review_count]]/Table1[[#This Row],[total sales]]</f>
        <v>15.333333333333334</v>
      </c>
      <c r="T4288" s="2">
        <f>Table1[[#This Row],[total sales]]/(2017-Table1[[#This Row],[year_of_release]])</f>
        <v>25000</v>
      </c>
      <c r="U4288" s="9">
        <f>Table1[[#This Row],[na_sales]]/(2017-Table1[[#This Row],[year_of_release]])</f>
        <v>16666.666666666668</v>
      </c>
      <c r="V4288" s="6">
        <f>Table1[[#This Row],[eu_sales]]/(2017-Table1[[#This Row],[year_of_release]])</f>
        <v>6666.666666666667</v>
      </c>
      <c r="W4288" s="6">
        <f>Table1[[#This Row],[jp_sales]]/(2017-Table1[[#This Row],[year_of_release]])</f>
        <v>0</v>
      </c>
      <c r="X4288" s="6">
        <f>Table1[[#This Row],[other_sales]]/(2017-Table1[[#This Row],[year_of_release]])</f>
        <v>1666.6666666666667</v>
      </c>
      <c r="Y4288" s="4">
        <v>545961365</v>
      </c>
      <c r="Z4288" s="4">
        <v>440756453</v>
      </c>
      <c r="AA4288" s="4">
        <v>127833000</v>
      </c>
      <c r="AB4288" s="1">
        <f>Table1[[#This Row],[na_sales]]/Table1[[#This Row],[NA population]]</f>
        <v>1.8316314378765612E-4</v>
      </c>
      <c r="AC4288" s="1">
        <f>Table1[[#This Row],[eu_sales]]/Table1[[#This Row],[Eu population]]</f>
        <v>9.0753067204667792E-5</v>
      </c>
      <c r="AD4288" s="1">
        <f>Table1[[#This Row],[jp_sales]]/Table1[[#This Row],[Jp population]]</f>
        <v>0</v>
      </c>
    </row>
    <row r="4289" spans="1:30" x14ac:dyDescent="0.25">
      <c r="A4289" t="s">
        <v>2952</v>
      </c>
      <c r="B4289" t="s">
        <v>103</v>
      </c>
      <c r="C4289">
        <v>2004</v>
      </c>
      <c r="D4289" t="s">
        <v>54</v>
      </c>
      <c r="E4289" t="s">
        <v>425</v>
      </c>
      <c r="F4289" s="4">
        <v>110000</v>
      </c>
      <c r="G4289" s="4">
        <v>30000</v>
      </c>
      <c r="H4289" s="4">
        <v>0</v>
      </c>
      <c r="I4289" s="4">
        <v>10000</v>
      </c>
      <c r="J4289">
        <v>7.1</v>
      </c>
      <c r="K4289">
        <v>35</v>
      </c>
      <c r="L4289">
        <v>8.5</v>
      </c>
      <c r="M4289" s="4">
        <v>4</v>
      </c>
      <c r="N4289" t="s">
        <v>787</v>
      </c>
      <c r="O4289" t="s">
        <v>43</v>
      </c>
      <c r="P4289" s="4">
        <v>150000</v>
      </c>
      <c r="Q4289" s="3">
        <f>AVERAGE(Table1[[#This Row],[critic_score]],Table1[[#This Row],[user_score]])</f>
        <v>7.8</v>
      </c>
      <c r="R4289" s="4">
        <f>Table1[[#This Row],[user_count]]+Table1[[#This Row],[critic_count]]</f>
        <v>39</v>
      </c>
      <c r="S4289" s="2">
        <f>100000*Table1[[#This Row],[review_count]]/Table1[[#This Row],[total sales]]</f>
        <v>26</v>
      </c>
      <c r="T4289" s="2">
        <f>Table1[[#This Row],[total sales]]/(2017-Table1[[#This Row],[year_of_release]])</f>
        <v>11538.461538461539</v>
      </c>
      <c r="U4289" s="9">
        <f>Table1[[#This Row],[na_sales]]/(2017-Table1[[#This Row],[year_of_release]])</f>
        <v>8461.538461538461</v>
      </c>
      <c r="V4289" s="6">
        <f>Table1[[#This Row],[eu_sales]]/(2017-Table1[[#This Row],[year_of_release]])</f>
        <v>2307.6923076923076</v>
      </c>
      <c r="W4289" s="6">
        <f>Table1[[#This Row],[jp_sales]]/(2017-Table1[[#This Row],[year_of_release]])</f>
        <v>0</v>
      </c>
      <c r="X4289" s="6">
        <f>Table1[[#This Row],[other_sales]]/(2017-Table1[[#This Row],[year_of_release]])</f>
        <v>769.23076923076928</v>
      </c>
      <c r="Y4289" s="4">
        <v>505524224</v>
      </c>
      <c r="Z4289" s="4">
        <v>434174638</v>
      </c>
      <c r="AA4289" s="4">
        <v>127761000</v>
      </c>
      <c r="AB4289" s="1">
        <f>Table1[[#This Row],[na_sales]]/Table1[[#This Row],[NA population]]</f>
        <v>2.1759590298090246E-4</v>
      </c>
      <c r="AC4289" s="1">
        <f>Table1[[#This Row],[eu_sales]]/Table1[[#This Row],[Eu population]]</f>
        <v>6.9096620056374644E-5</v>
      </c>
      <c r="AD4289" s="1">
        <f>Table1[[#This Row],[jp_sales]]/Table1[[#This Row],[Jp population]]</f>
        <v>0</v>
      </c>
    </row>
    <row r="4290" spans="1:30" x14ac:dyDescent="0.25">
      <c r="A4290" t="s">
        <v>1902</v>
      </c>
      <c r="B4290" t="s">
        <v>103</v>
      </c>
      <c r="C4290">
        <v>2006</v>
      </c>
      <c r="D4290" t="s">
        <v>40</v>
      </c>
      <c r="E4290" t="s">
        <v>425</v>
      </c>
      <c r="F4290" s="4">
        <v>110000</v>
      </c>
      <c r="G4290" s="4">
        <v>30000</v>
      </c>
      <c r="H4290" s="4">
        <v>0</v>
      </c>
      <c r="I4290" s="4">
        <v>10000</v>
      </c>
      <c r="J4290">
        <v>5.0999999999999996</v>
      </c>
      <c r="K4290">
        <v>29</v>
      </c>
      <c r="L4290">
        <v>6.2</v>
      </c>
      <c r="M4290" s="4">
        <v>9</v>
      </c>
      <c r="N4290" t="s">
        <v>1903</v>
      </c>
      <c r="O4290" t="s">
        <v>43</v>
      </c>
      <c r="P4290" s="4">
        <v>150000</v>
      </c>
      <c r="Q4290" s="3">
        <f>AVERAGE(Table1[[#This Row],[critic_score]],Table1[[#This Row],[user_score]])</f>
        <v>5.65</v>
      </c>
      <c r="R4290" s="4">
        <f>Table1[[#This Row],[user_count]]+Table1[[#This Row],[critic_count]]</f>
        <v>38</v>
      </c>
      <c r="S4290" s="2">
        <f>100000*Table1[[#This Row],[review_count]]/Table1[[#This Row],[total sales]]</f>
        <v>25.333333333333332</v>
      </c>
      <c r="T4290" s="2">
        <f>Table1[[#This Row],[total sales]]/(2017-Table1[[#This Row],[year_of_release]])</f>
        <v>13636.363636363636</v>
      </c>
      <c r="U4290" s="9">
        <f>Table1[[#This Row],[na_sales]]/(2017-Table1[[#This Row],[year_of_release]])</f>
        <v>10000</v>
      </c>
      <c r="V4290" s="6">
        <f>Table1[[#This Row],[eu_sales]]/(2017-Table1[[#This Row],[year_of_release]])</f>
        <v>2727.2727272727275</v>
      </c>
      <c r="W4290" s="6">
        <f>Table1[[#This Row],[jp_sales]]/(2017-Table1[[#This Row],[year_of_release]])</f>
        <v>0</v>
      </c>
      <c r="X4290" s="6">
        <f>Table1[[#This Row],[other_sales]]/(2017-Table1[[#This Row],[year_of_release]])</f>
        <v>909.09090909090912</v>
      </c>
      <c r="Y4290" s="4">
        <v>516818555</v>
      </c>
      <c r="Z4290" s="4">
        <v>437126892</v>
      </c>
      <c r="AA4290" s="4">
        <v>127854000</v>
      </c>
      <c r="AB4290" s="1">
        <f>Table1[[#This Row],[na_sales]]/Table1[[#This Row],[NA population]]</f>
        <v>2.1284065545982574E-4</v>
      </c>
      <c r="AC4290" s="1">
        <f>Table1[[#This Row],[eu_sales]]/Table1[[#This Row],[Eu population]]</f>
        <v>6.8629957454093219E-5</v>
      </c>
      <c r="AD4290" s="1">
        <f>Table1[[#This Row],[jp_sales]]/Table1[[#This Row],[Jp population]]</f>
        <v>0</v>
      </c>
    </row>
    <row r="4291" spans="1:30" x14ac:dyDescent="0.25">
      <c r="A4291" t="s">
        <v>3640</v>
      </c>
      <c r="B4291" t="s">
        <v>45</v>
      </c>
      <c r="C4291">
        <v>2001</v>
      </c>
      <c r="D4291" t="s">
        <v>54</v>
      </c>
      <c r="E4291" t="s">
        <v>981</v>
      </c>
      <c r="F4291" s="4">
        <v>70000</v>
      </c>
      <c r="G4291" s="4">
        <v>60000</v>
      </c>
      <c r="H4291" s="4">
        <v>0</v>
      </c>
      <c r="I4291" s="4">
        <v>20000</v>
      </c>
      <c r="J4291">
        <v>5.2</v>
      </c>
      <c r="K4291">
        <v>12</v>
      </c>
      <c r="L4291">
        <v>6.4</v>
      </c>
      <c r="M4291" s="4">
        <v>5</v>
      </c>
      <c r="N4291" t="s">
        <v>2018</v>
      </c>
      <c r="O4291" t="s">
        <v>67</v>
      </c>
      <c r="P4291" s="4">
        <v>150000</v>
      </c>
      <c r="Q4291" s="3">
        <f>AVERAGE(Table1[[#This Row],[critic_score]],Table1[[#This Row],[user_score]])</f>
        <v>5.8000000000000007</v>
      </c>
      <c r="R4291" s="4">
        <f>Table1[[#This Row],[user_count]]+Table1[[#This Row],[critic_count]]</f>
        <v>17</v>
      </c>
      <c r="S4291" s="2">
        <f>100000*Table1[[#This Row],[review_count]]/Table1[[#This Row],[total sales]]</f>
        <v>11.333333333333334</v>
      </c>
      <c r="T4291" s="2">
        <f>Table1[[#This Row],[total sales]]/(2017-Table1[[#This Row],[year_of_release]])</f>
        <v>9375</v>
      </c>
      <c r="U4291" s="9">
        <f>Table1[[#This Row],[na_sales]]/(2017-Table1[[#This Row],[year_of_release]])</f>
        <v>4375</v>
      </c>
      <c r="V4291" s="6">
        <f>Table1[[#This Row],[eu_sales]]/(2017-Table1[[#This Row],[year_of_release]])</f>
        <v>3750</v>
      </c>
      <c r="W4291" s="6">
        <f>Table1[[#This Row],[jp_sales]]/(2017-Table1[[#This Row],[year_of_release]])</f>
        <v>0</v>
      </c>
      <c r="X4291" s="6">
        <f>Table1[[#This Row],[other_sales]]/(2017-Table1[[#This Row],[year_of_release]])</f>
        <v>1250</v>
      </c>
      <c r="Y4291" s="4">
        <v>489752572</v>
      </c>
      <c r="Z4291" s="4">
        <v>430035992</v>
      </c>
      <c r="AA4291" s="4">
        <v>127149000</v>
      </c>
      <c r="AB4291" s="1">
        <f>Table1[[#This Row],[na_sales]]/Table1[[#This Row],[NA population]]</f>
        <v>1.4292931574435918E-4</v>
      </c>
      <c r="AC4291" s="1">
        <f>Table1[[#This Row],[eu_sales]]/Table1[[#This Row],[Eu population]]</f>
        <v>1.3952320530417371E-4</v>
      </c>
      <c r="AD4291" s="1">
        <f>Table1[[#This Row],[jp_sales]]/Table1[[#This Row],[Jp population]]</f>
        <v>0</v>
      </c>
    </row>
    <row r="4292" spans="1:30" x14ac:dyDescent="0.25">
      <c r="A4292" t="s">
        <v>2430</v>
      </c>
      <c r="B4292" t="s">
        <v>138</v>
      </c>
      <c r="C4292">
        <v>2006</v>
      </c>
      <c r="D4292" t="s">
        <v>40</v>
      </c>
      <c r="E4292" t="s">
        <v>55</v>
      </c>
      <c r="F4292" s="4">
        <v>120000</v>
      </c>
      <c r="G4292" s="4">
        <v>30000</v>
      </c>
      <c r="H4292" s="4">
        <v>0</v>
      </c>
      <c r="I4292" s="4">
        <v>0</v>
      </c>
      <c r="J4292">
        <v>5</v>
      </c>
      <c r="K4292">
        <v>31</v>
      </c>
      <c r="L4292">
        <v>6.3</v>
      </c>
      <c r="M4292" s="4">
        <v>8</v>
      </c>
      <c r="N4292" t="s">
        <v>3641</v>
      </c>
      <c r="O4292" t="s">
        <v>67</v>
      </c>
      <c r="P4292" s="4">
        <v>150000</v>
      </c>
      <c r="Q4292" s="3">
        <f>AVERAGE(Table1[[#This Row],[critic_score]],Table1[[#This Row],[user_score]])</f>
        <v>5.65</v>
      </c>
      <c r="R4292" s="4">
        <f>Table1[[#This Row],[user_count]]+Table1[[#This Row],[critic_count]]</f>
        <v>39</v>
      </c>
      <c r="S4292" s="2">
        <f>100000*Table1[[#This Row],[review_count]]/Table1[[#This Row],[total sales]]</f>
        <v>26</v>
      </c>
      <c r="T4292" s="2">
        <f>Table1[[#This Row],[total sales]]/(2017-Table1[[#This Row],[year_of_release]])</f>
        <v>13636.363636363636</v>
      </c>
      <c r="U4292" s="9">
        <f>Table1[[#This Row],[na_sales]]/(2017-Table1[[#This Row],[year_of_release]])</f>
        <v>10909.09090909091</v>
      </c>
      <c r="V4292" s="6">
        <f>Table1[[#This Row],[eu_sales]]/(2017-Table1[[#This Row],[year_of_release]])</f>
        <v>2727.2727272727275</v>
      </c>
      <c r="W4292" s="6">
        <f>Table1[[#This Row],[jp_sales]]/(2017-Table1[[#This Row],[year_of_release]])</f>
        <v>0</v>
      </c>
      <c r="X4292" s="6">
        <f>Table1[[#This Row],[other_sales]]/(2017-Table1[[#This Row],[year_of_release]])</f>
        <v>0</v>
      </c>
      <c r="Y4292" s="4">
        <v>516818555</v>
      </c>
      <c r="Z4292" s="4">
        <v>437126892</v>
      </c>
      <c r="AA4292" s="4">
        <v>127854000</v>
      </c>
      <c r="AB4292" s="1">
        <f>Table1[[#This Row],[na_sales]]/Table1[[#This Row],[NA population]]</f>
        <v>2.3218980595617354E-4</v>
      </c>
      <c r="AC4292" s="1">
        <f>Table1[[#This Row],[eu_sales]]/Table1[[#This Row],[Eu population]]</f>
        <v>6.8629957454093219E-5</v>
      </c>
      <c r="AD4292" s="1">
        <f>Table1[[#This Row],[jp_sales]]/Table1[[#This Row],[Jp population]]</f>
        <v>0</v>
      </c>
    </row>
    <row r="4293" spans="1:30" x14ac:dyDescent="0.25">
      <c r="A4293" t="s">
        <v>3642</v>
      </c>
      <c r="B4293" t="s">
        <v>45</v>
      </c>
      <c r="C4293">
        <v>2005</v>
      </c>
      <c r="D4293" t="s">
        <v>23</v>
      </c>
      <c r="E4293" t="s">
        <v>83</v>
      </c>
      <c r="F4293" s="4">
        <v>70000</v>
      </c>
      <c r="G4293" s="4">
        <v>60000</v>
      </c>
      <c r="H4293" s="4">
        <v>0</v>
      </c>
      <c r="I4293" s="4">
        <v>20000</v>
      </c>
      <c r="J4293">
        <v>5.2</v>
      </c>
      <c r="K4293">
        <v>33</v>
      </c>
      <c r="L4293">
        <v>6.8</v>
      </c>
      <c r="M4293" s="4">
        <v>12</v>
      </c>
      <c r="N4293" t="s">
        <v>83</v>
      </c>
      <c r="O4293" t="s">
        <v>43</v>
      </c>
      <c r="P4293" s="4">
        <v>150000</v>
      </c>
      <c r="Q4293" s="3">
        <f>AVERAGE(Table1[[#This Row],[critic_score]],Table1[[#This Row],[user_score]])</f>
        <v>6</v>
      </c>
      <c r="R4293" s="4">
        <f>Table1[[#This Row],[user_count]]+Table1[[#This Row],[critic_count]]</f>
        <v>45</v>
      </c>
      <c r="S4293" s="2">
        <f>100000*Table1[[#This Row],[review_count]]/Table1[[#This Row],[total sales]]</f>
        <v>30</v>
      </c>
      <c r="T4293" s="2">
        <f>Table1[[#This Row],[total sales]]/(2017-Table1[[#This Row],[year_of_release]])</f>
        <v>12500</v>
      </c>
      <c r="U4293" s="9">
        <f>Table1[[#This Row],[na_sales]]/(2017-Table1[[#This Row],[year_of_release]])</f>
        <v>5833.333333333333</v>
      </c>
      <c r="V4293" s="6">
        <f>Table1[[#This Row],[eu_sales]]/(2017-Table1[[#This Row],[year_of_release]])</f>
        <v>5000</v>
      </c>
      <c r="W4293" s="6">
        <f>Table1[[#This Row],[jp_sales]]/(2017-Table1[[#This Row],[year_of_release]])</f>
        <v>0</v>
      </c>
      <c r="X4293" s="6">
        <f>Table1[[#This Row],[other_sales]]/(2017-Table1[[#This Row],[year_of_release]])</f>
        <v>1666.6666666666667</v>
      </c>
      <c r="Y4293" s="4">
        <v>511054143</v>
      </c>
      <c r="Z4293" s="4">
        <v>435713800</v>
      </c>
      <c r="AA4293" s="4">
        <v>127773000</v>
      </c>
      <c r="AB4293" s="1">
        <f>Table1[[#This Row],[na_sales]]/Table1[[#This Row],[NA population]]</f>
        <v>1.3697178852535005E-4</v>
      </c>
      <c r="AC4293" s="1">
        <f>Table1[[#This Row],[eu_sales]]/Table1[[#This Row],[Eu population]]</f>
        <v>1.3770507154007975E-4</v>
      </c>
      <c r="AD4293" s="1">
        <f>Table1[[#This Row],[jp_sales]]/Table1[[#This Row],[Jp population]]</f>
        <v>0</v>
      </c>
    </row>
    <row r="4294" spans="1:30" x14ac:dyDescent="0.25">
      <c r="A4294" t="s">
        <v>3005</v>
      </c>
      <c r="B4294" t="s">
        <v>200</v>
      </c>
      <c r="C4294">
        <v>2016</v>
      </c>
      <c r="D4294" t="s">
        <v>54</v>
      </c>
      <c r="E4294" t="s">
        <v>41</v>
      </c>
      <c r="F4294" s="4">
        <v>100000</v>
      </c>
      <c r="G4294" s="4">
        <v>40000</v>
      </c>
      <c r="H4294" s="4">
        <v>0</v>
      </c>
      <c r="I4294" s="4">
        <v>10000</v>
      </c>
      <c r="J4294">
        <v>7.1</v>
      </c>
      <c r="K4294">
        <v>20</v>
      </c>
      <c r="L4294">
        <v>7.2</v>
      </c>
      <c r="M4294" s="4">
        <v>171</v>
      </c>
      <c r="N4294" t="s">
        <v>360</v>
      </c>
      <c r="O4294" t="s">
        <v>67</v>
      </c>
      <c r="P4294" s="4">
        <v>150000</v>
      </c>
      <c r="Q4294" s="3">
        <f>AVERAGE(Table1[[#This Row],[critic_score]],Table1[[#This Row],[user_score]])</f>
        <v>7.15</v>
      </c>
      <c r="R4294" s="4">
        <f>Table1[[#This Row],[user_count]]+Table1[[#This Row],[critic_count]]</f>
        <v>191</v>
      </c>
      <c r="S4294" s="2">
        <f>100000*Table1[[#This Row],[review_count]]/Table1[[#This Row],[total sales]]</f>
        <v>127.33333333333333</v>
      </c>
      <c r="T4294" s="2">
        <f>Table1[[#This Row],[total sales]]/(2017-Table1[[#This Row],[year_of_release]])</f>
        <v>150000</v>
      </c>
      <c r="U4294" s="9">
        <f>Table1[[#This Row],[na_sales]]/(2017-Table1[[#This Row],[year_of_release]])</f>
        <v>100000</v>
      </c>
      <c r="V4294" s="6">
        <f>Table1[[#This Row],[eu_sales]]/(2017-Table1[[#This Row],[year_of_release]])</f>
        <v>40000</v>
      </c>
      <c r="W4294" s="6">
        <f>Table1[[#This Row],[jp_sales]]/(2017-Table1[[#This Row],[year_of_release]])</f>
        <v>0</v>
      </c>
      <c r="X4294" s="6">
        <f>Table1[[#This Row],[other_sales]]/(2017-Table1[[#This Row],[year_of_release]])</f>
        <v>10000</v>
      </c>
      <c r="Y4294" s="4">
        <v>573178249</v>
      </c>
      <c r="Z4294" s="4">
        <v>445623395</v>
      </c>
      <c r="AA4294" s="4">
        <v>126994511</v>
      </c>
      <c r="AB4294" s="1">
        <f>Table1[[#This Row],[na_sales]]/Table1[[#This Row],[NA population]]</f>
        <v>1.7446579693919961E-4</v>
      </c>
      <c r="AC4294" s="1">
        <f>Table1[[#This Row],[eu_sales]]/Table1[[#This Row],[Eu population]]</f>
        <v>8.976189412138023E-5</v>
      </c>
      <c r="AD4294" s="1">
        <f>Table1[[#This Row],[jp_sales]]/Table1[[#This Row],[Jp population]]</f>
        <v>0</v>
      </c>
    </row>
    <row r="4295" spans="1:30" x14ac:dyDescent="0.25">
      <c r="A4295" t="s">
        <v>3644</v>
      </c>
      <c r="B4295" t="s">
        <v>71</v>
      </c>
      <c r="C4295">
        <v>2016</v>
      </c>
      <c r="D4295" t="s">
        <v>65</v>
      </c>
      <c r="E4295" t="s">
        <v>572</v>
      </c>
      <c r="F4295" s="4">
        <v>70000</v>
      </c>
      <c r="G4295" s="4">
        <v>20000</v>
      </c>
      <c r="H4295" s="4">
        <v>40000</v>
      </c>
      <c r="I4295" s="4">
        <v>20000</v>
      </c>
      <c r="J4295">
        <v>7.9</v>
      </c>
      <c r="K4295">
        <v>54</v>
      </c>
      <c r="L4295">
        <v>8.6999999999999993</v>
      </c>
      <c r="M4295" s="4">
        <v>208</v>
      </c>
      <c r="N4295" t="s">
        <v>2683</v>
      </c>
      <c r="O4295" t="s">
        <v>67</v>
      </c>
      <c r="P4295" s="4">
        <v>150000</v>
      </c>
      <c r="Q4295" s="3">
        <f>AVERAGE(Table1[[#This Row],[critic_score]],Table1[[#This Row],[user_score]])</f>
        <v>8.3000000000000007</v>
      </c>
      <c r="R4295" s="4">
        <f>Table1[[#This Row],[user_count]]+Table1[[#This Row],[critic_count]]</f>
        <v>262</v>
      </c>
      <c r="S4295" s="2">
        <f>100000*Table1[[#This Row],[review_count]]/Table1[[#This Row],[total sales]]</f>
        <v>174.66666666666666</v>
      </c>
      <c r="T4295" s="2">
        <f>Table1[[#This Row],[total sales]]/(2017-Table1[[#This Row],[year_of_release]])</f>
        <v>150000</v>
      </c>
      <c r="U4295" s="9">
        <f>Table1[[#This Row],[na_sales]]/(2017-Table1[[#This Row],[year_of_release]])</f>
        <v>70000</v>
      </c>
      <c r="V4295" s="6">
        <f>Table1[[#This Row],[eu_sales]]/(2017-Table1[[#This Row],[year_of_release]])</f>
        <v>20000</v>
      </c>
      <c r="W4295" s="6">
        <f>Table1[[#This Row],[jp_sales]]/(2017-Table1[[#This Row],[year_of_release]])</f>
        <v>40000</v>
      </c>
      <c r="X4295" s="6">
        <f>Table1[[#This Row],[other_sales]]/(2017-Table1[[#This Row],[year_of_release]])</f>
        <v>20000</v>
      </c>
      <c r="Y4295" s="4">
        <v>573178249</v>
      </c>
      <c r="Z4295" s="4">
        <v>445623395</v>
      </c>
      <c r="AA4295" s="4">
        <v>126994511</v>
      </c>
      <c r="AB4295" s="1">
        <f>Table1[[#This Row],[na_sales]]/Table1[[#This Row],[NA population]]</f>
        <v>1.2212605785743975E-4</v>
      </c>
      <c r="AC4295" s="1">
        <f>Table1[[#This Row],[eu_sales]]/Table1[[#This Row],[Eu population]]</f>
        <v>4.4880947060690115E-5</v>
      </c>
      <c r="AD4295" s="1">
        <f>Table1[[#This Row],[jp_sales]]/Table1[[#This Row],[Jp population]]</f>
        <v>3.1497424325686011E-4</v>
      </c>
    </row>
    <row r="4296" spans="1:30" x14ac:dyDescent="0.25">
      <c r="A4296" t="s">
        <v>3419</v>
      </c>
      <c r="B4296" t="s">
        <v>892</v>
      </c>
      <c r="C4296">
        <v>2016</v>
      </c>
      <c r="D4296" t="s">
        <v>96</v>
      </c>
      <c r="E4296" t="s">
        <v>267</v>
      </c>
      <c r="F4296" s="4">
        <v>0</v>
      </c>
      <c r="G4296" s="4">
        <v>40000</v>
      </c>
      <c r="H4296" s="4">
        <v>100000</v>
      </c>
      <c r="I4296" s="4">
        <v>10000</v>
      </c>
      <c r="J4296">
        <v>6</v>
      </c>
      <c r="K4296">
        <v>5</v>
      </c>
      <c r="L4296">
        <v>7</v>
      </c>
      <c r="M4296" s="4">
        <v>8</v>
      </c>
      <c r="N4296" t="s">
        <v>810</v>
      </c>
      <c r="O4296" t="s">
        <v>67</v>
      </c>
      <c r="P4296" s="4">
        <v>150000</v>
      </c>
      <c r="Q4296" s="3">
        <f>AVERAGE(Table1[[#This Row],[critic_score]],Table1[[#This Row],[user_score]])</f>
        <v>6.5</v>
      </c>
      <c r="R4296" s="4">
        <f>Table1[[#This Row],[user_count]]+Table1[[#This Row],[critic_count]]</f>
        <v>13</v>
      </c>
      <c r="S4296" s="2">
        <f>100000*Table1[[#This Row],[review_count]]/Table1[[#This Row],[total sales]]</f>
        <v>8.6666666666666661</v>
      </c>
      <c r="T4296" s="2">
        <f>Table1[[#This Row],[total sales]]/(2017-Table1[[#This Row],[year_of_release]])</f>
        <v>150000</v>
      </c>
      <c r="U4296" s="9">
        <f>Table1[[#This Row],[na_sales]]/(2017-Table1[[#This Row],[year_of_release]])</f>
        <v>0</v>
      </c>
      <c r="V4296" s="6">
        <f>Table1[[#This Row],[eu_sales]]/(2017-Table1[[#This Row],[year_of_release]])</f>
        <v>40000</v>
      </c>
      <c r="W4296" s="6">
        <f>Table1[[#This Row],[jp_sales]]/(2017-Table1[[#This Row],[year_of_release]])</f>
        <v>100000</v>
      </c>
      <c r="X4296" s="6">
        <f>Table1[[#This Row],[other_sales]]/(2017-Table1[[#This Row],[year_of_release]])</f>
        <v>10000</v>
      </c>
      <c r="Y4296" s="4">
        <v>573178249</v>
      </c>
      <c r="Z4296" s="4">
        <v>445623395</v>
      </c>
      <c r="AA4296" s="4">
        <v>126994511</v>
      </c>
      <c r="AB4296" s="1">
        <f>Table1[[#This Row],[na_sales]]/Table1[[#This Row],[NA population]]</f>
        <v>0</v>
      </c>
      <c r="AC4296" s="1">
        <f>Table1[[#This Row],[eu_sales]]/Table1[[#This Row],[Eu population]]</f>
        <v>8.976189412138023E-5</v>
      </c>
      <c r="AD4296" s="1">
        <f>Table1[[#This Row],[jp_sales]]/Table1[[#This Row],[Jp population]]</f>
        <v>7.8743560814215031E-4</v>
      </c>
    </row>
    <row r="4297" spans="1:30" x14ac:dyDescent="0.25">
      <c r="A4297" t="s">
        <v>3645</v>
      </c>
      <c r="B4297" t="s">
        <v>159</v>
      </c>
      <c r="C4297">
        <v>2002</v>
      </c>
      <c r="D4297" t="s">
        <v>65</v>
      </c>
      <c r="E4297" t="s">
        <v>196</v>
      </c>
      <c r="F4297" s="4">
        <v>110000</v>
      </c>
      <c r="G4297" s="4">
        <v>40000</v>
      </c>
      <c r="H4297" s="4">
        <v>0</v>
      </c>
      <c r="I4297" s="4">
        <v>0</v>
      </c>
      <c r="J4297">
        <v>8.3000000000000007</v>
      </c>
      <c r="K4297">
        <v>17</v>
      </c>
      <c r="L4297">
        <v>7.8</v>
      </c>
      <c r="M4297" s="4">
        <v>10</v>
      </c>
      <c r="N4297" t="s">
        <v>3646</v>
      </c>
      <c r="O4297" t="s">
        <v>67</v>
      </c>
      <c r="P4297" s="4">
        <v>150000</v>
      </c>
      <c r="Q4297" s="3">
        <f>AVERAGE(Table1[[#This Row],[critic_score]],Table1[[#This Row],[user_score]])</f>
        <v>8.0500000000000007</v>
      </c>
      <c r="R4297" s="4">
        <f>Table1[[#This Row],[user_count]]+Table1[[#This Row],[critic_count]]</f>
        <v>27</v>
      </c>
      <c r="S4297" s="2">
        <f>100000*Table1[[#This Row],[review_count]]/Table1[[#This Row],[total sales]]</f>
        <v>18</v>
      </c>
      <c r="T4297" s="2">
        <f>Table1[[#This Row],[total sales]]/(2017-Table1[[#This Row],[year_of_release]])</f>
        <v>10000</v>
      </c>
      <c r="U4297" s="9">
        <f>Table1[[#This Row],[na_sales]]/(2017-Table1[[#This Row],[year_of_release]])</f>
        <v>7333.333333333333</v>
      </c>
      <c r="V4297" s="6">
        <f>Table1[[#This Row],[eu_sales]]/(2017-Table1[[#This Row],[year_of_release]])</f>
        <v>2666.6666666666665</v>
      </c>
      <c r="W4297" s="6">
        <f>Table1[[#This Row],[jp_sales]]/(2017-Table1[[#This Row],[year_of_release]])</f>
        <v>0</v>
      </c>
      <c r="X4297" s="6">
        <f>Table1[[#This Row],[other_sales]]/(2017-Table1[[#This Row],[year_of_release]])</f>
        <v>0</v>
      </c>
      <c r="Y4297" s="4">
        <v>495013192</v>
      </c>
      <c r="Z4297" s="4">
        <v>431019772</v>
      </c>
      <c r="AA4297" s="4">
        <v>127445000</v>
      </c>
      <c r="AB4297" s="1">
        <f>Table1[[#This Row],[na_sales]]/Table1[[#This Row],[NA population]]</f>
        <v>2.2221630004559556E-4</v>
      </c>
      <c r="AC4297" s="1">
        <f>Table1[[#This Row],[eu_sales]]/Table1[[#This Row],[Eu population]]</f>
        <v>9.2803167275583819E-5</v>
      </c>
      <c r="AD4297" s="1">
        <f>Table1[[#This Row],[jp_sales]]/Table1[[#This Row],[Jp population]]</f>
        <v>0</v>
      </c>
    </row>
    <row r="4298" spans="1:30" x14ac:dyDescent="0.25">
      <c r="A4298" t="s">
        <v>3647</v>
      </c>
      <c r="B4298" t="s">
        <v>26</v>
      </c>
      <c r="C4298">
        <v>2004</v>
      </c>
      <c r="D4298" t="s">
        <v>23</v>
      </c>
      <c r="E4298" t="s">
        <v>267</v>
      </c>
      <c r="F4298" s="4">
        <v>140000</v>
      </c>
      <c r="G4298" s="4">
        <v>0</v>
      </c>
      <c r="H4298" s="4">
        <v>0</v>
      </c>
      <c r="I4298" s="4">
        <v>10000</v>
      </c>
      <c r="J4298">
        <v>6.3</v>
      </c>
      <c r="K4298">
        <v>35</v>
      </c>
      <c r="L4298">
        <v>6.7</v>
      </c>
      <c r="M4298" s="4">
        <v>7</v>
      </c>
      <c r="N4298" t="s">
        <v>291</v>
      </c>
      <c r="O4298" t="s">
        <v>21</v>
      </c>
      <c r="P4298" s="4">
        <v>150000</v>
      </c>
      <c r="Q4298" s="3">
        <f>AVERAGE(Table1[[#This Row],[critic_score]],Table1[[#This Row],[user_score]])</f>
        <v>6.5</v>
      </c>
      <c r="R4298" s="4">
        <f>Table1[[#This Row],[user_count]]+Table1[[#This Row],[critic_count]]</f>
        <v>42</v>
      </c>
      <c r="S4298" s="2">
        <f>100000*Table1[[#This Row],[review_count]]/Table1[[#This Row],[total sales]]</f>
        <v>28</v>
      </c>
      <c r="T4298" s="2">
        <f>Table1[[#This Row],[total sales]]/(2017-Table1[[#This Row],[year_of_release]])</f>
        <v>11538.461538461539</v>
      </c>
      <c r="U4298" s="9">
        <f>Table1[[#This Row],[na_sales]]/(2017-Table1[[#This Row],[year_of_release]])</f>
        <v>10769.23076923077</v>
      </c>
      <c r="V4298" s="6">
        <f>Table1[[#This Row],[eu_sales]]/(2017-Table1[[#This Row],[year_of_release]])</f>
        <v>0</v>
      </c>
      <c r="W4298" s="6">
        <f>Table1[[#This Row],[jp_sales]]/(2017-Table1[[#This Row],[year_of_release]])</f>
        <v>0</v>
      </c>
      <c r="X4298" s="6">
        <f>Table1[[#This Row],[other_sales]]/(2017-Table1[[#This Row],[year_of_release]])</f>
        <v>769.23076923076928</v>
      </c>
      <c r="Y4298" s="4">
        <v>505524224</v>
      </c>
      <c r="Z4298" s="4">
        <v>434174638</v>
      </c>
      <c r="AA4298" s="4">
        <v>127761000</v>
      </c>
      <c r="AB4298" s="1">
        <f>Table1[[#This Row],[na_sales]]/Table1[[#This Row],[NA population]]</f>
        <v>2.7694024015751219E-4</v>
      </c>
      <c r="AC4298" s="1">
        <f>Table1[[#This Row],[eu_sales]]/Table1[[#This Row],[Eu population]]</f>
        <v>0</v>
      </c>
      <c r="AD4298" s="1">
        <f>Table1[[#This Row],[jp_sales]]/Table1[[#This Row],[Jp population]]</f>
        <v>0</v>
      </c>
    </row>
    <row r="4299" spans="1:30" x14ac:dyDescent="0.25">
      <c r="A4299" t="s">
        <v>3650</v>
      </c>
      <c r="B4299" t="s">
        <v>26</v>
      </c>
      <c r="C4299">
        <v>2005</v>
      </c>
      <c r="D4299" t="s">
        <v>49</v>
      </c>
      <c r="E4299" t="s">
        <v>186</v>
      </c>
      <c r="F4299" s="4">
        <v>140000</v>
      </c>
      <c r="G4299" s="4">
        <v>0</v>
      </c>
      <c r="H4299" s="4">
        <v>0</v>
      </c>
      <c r="I4299" s="4">
        <v>10000</v>
      </c>
      <c r="J4299">
        <v>3.9</v>
      </c>
      <c r="K4299">
        <v>12</v>
      </c>
      <c r="L4299">
        <v>2.5</v>
      </c>
      <c r="M4299" s="4">
        <v>4</v>
      </c>
      <c r="N4299" t="s">
        <v>3651</v>
      </c>
      <c r="O4299" t="s">
        <v>21</v>
      </c>
      <c r="P4299" s="4">
        <v>150000</v>
      </c>
      <c r="Q4299" s="3">
        <f>AVERAGE(Table1[[#This Row],[critic_score]],Table1[[#This Row],[user_score]])</f>
        <v>3.2</v>
      </c>
      <c r="R4299" s="4">
        <f>Table1[[#This Row],[user_count]]+Table1[[#This Row],[critic_count]]</f>
        <v>16</v>
      </c>
      <c r="S4299" s="2">
        <f>100000*Table1[[#This Row],[review_count]]/Table1[[#This Row],[total sales]]</f>
        <v>10.666666666666666</v>
      </c>
      <c r="T4299" s="2">
        <f>Table1[[#This Row],[total sales]]/(2017-Table1[[#This Row],[year_of_release]])</f>
        <v>12500</v>
      </c>
      <c r="U4299" s="9">
        <f>Table1[[#This Row],[na_sales]]/(2017-Table1[[#This Row],[year_of_release]])</f>
        <v>11666.666666666666</v>
      </c>
      <c r="V4299" s="6">
        <f>Table1[[#This Row],[eu_sales]]/(2017-Table1[[#This Row],[year_of_release]])</f>
        <v>0</v>
      </c>
      <c r="W4299" s="6">
        <f>Table1[[#This Row],[jp_sales]]/(2017-Table1[[#This Row],[year_of_release]])</f>
        <v>0</v>
      </c>
      <c r="X4299" s="6">
        <f>Table1[[#This Row],[other_sales]]/(2017-Table1[[#This Row],[year_of_release]])</f>
        <v>833.33333333333337</v>
      </c>
      <c r="Y4299" s="4">
        <v>511054143</v>
      </c>
      <c r="Z4299" s="4">
        <v>435713800</v>
      </c>
      <c r="AA4299" s="4">
        <v>127773000</v>
      </c>
      <c r="AB4299" s="1">
        <f>Table1[[#This Row],[na_sales]]/Table1[[#This Row],[NA population]]</f>
        <v>2.739435770507001E-4</v>
      </c>
      <c r="AC4299" s="1">
        <f>Table1[[#This Row],[eu_sales]]/Table1[[#This Row],[Eu population]]</f>
        <v>0</v>
      </c>
      <c r="AD4299" s="1">
        <f>Table1[[#This Row],[jp_sales]]/Table1[[#This Row],[Jp population]]</f>
        <v>0</v>
      </c>
    </row>
    <row r="4300" spans="1:30" x14ac:dyDescent="0.25">
      <c r="A4300" t="s">
        <v>2762</v>
      </c>
      <c r="B4300" t="s">
        <v>1229</v>
      </c>
      <c r="C4300">
        <v>2001</v>
      </c>
      <c r="D4300" t="s">
        <v>191</v>
      </c>
      <c r="E4300" t="s">
        <v>403</v>
      </c>
      <c r="F4300" s="4">
        <v>0</v>
      </c>
      <c r="G4300" s="4">
        <v>0</v>
      </c>
      <c r="H4300" s="4">
        <v>150000</v>
      </c>
      <c r="I4300" s="4">
        <v>0</v>
      </c>
      <c r="J4300">
        <v>8.8000000000000007</v>
      </c>
      <c r="K4300">
        <v>9</v>
      </c>
      <c r="L4300">
        <v>9.4</v>
      </c>
      <c r="M4300" s="4">
        <v>201</v>
      </c>
      <c r="N4300" t="s">
        <v>751</v>
      </c>
      <c r="O4300" t="s">
        <v>67</v>
      </c>
      <c r="P4300" s="4">
        <v>150000</v>
      </c>
      <c r="Q4300" s="3">
        <f>AVERAGE(Table1[[#This Row],[critic_score]],Table1[[#This Row],[user_score]])</f>
        <v>9.1000000000000014</v>
      </c>
      <c r="R4300" s="4">
        <f>Table1[[#This Row],[user_count]]+Table1[[#This Row],[critic_count]]</f>
        <v>210</v>
      </c>
      <c r="S4300" s="2">
        <f>100000*Table1[[#This Row],[review_count]]/Table1[[#This Row],[total sales]]</f>
        <v>140</v>
      </c>
      <c r="T4300" s="2">
        <f>Table1[[#This Row],[total sales]]/(2017-Table1[[#This Row],[year_of_release]])</f>
        <v>9375</v>
      </c>
      <c r="U4300" s="9">
        <f>Table1[[#This Row],[na_sales]]/(2017-Table1[[#This Row],[year_of_release]])</f>
        <v>0</v>
      </c>
      <c r="V4300" s="6">
        <f>Table1[[#This Row],[eu_sales]]/(2017-Table1[[#This Row],[year_of_release]])</f>
        <v>0</v>
      </c>
      <c r="W4300" s="6">
        <f>Table1[[#This Row],[jp_sales]]/(2017-Table1[[#This Row],[year_of_release]])</f>
        <v>9375</v>
      </c>
      <c r="X4300" s="6">
        <f>Table1[[#This Row],[other_sales]]/(2017-Table1[[#This Row],[year_of_release]])</f>
        <v>0</v>
      </c>
      <c r="Y4300" s="4">
        <v>489752572</v>
      </c>
      <c r="Z4300" s="4">
        <v>430035992</v>
      </c>
      <c r="AA4300" s="4">
        <v>127149000</v>
      </c>
      <c r="AB4300" s="1">
        <f>Table1[[#This Row],[na_sales]]/Table1[[#This Row],[NA population]]</f>
        <v>0</v>
      </c>
      <c r="AC4300" s="1">
        <f>Table1[[#This Row],[eu_sales]]/Table1[[#This Row],[Eu population]]</f>
        <v>0</v>
      </c>
      <c r="AD4300" s="1">
        <f>Table1[[#This Row],[jp_sales]]/Table1[[#This Row],[Jp population]]</f>
        <v>1.1797182832739542E-3</v>
      </c>
    </row>
    <row r="4301" spans="1:30" x14ac:dyDescent="0.25">
      <c r="A4301" t="s">
        <v>3397</v>
      </c>
      <c r="B4301" t="s">
        <v>34</v>
      </c>
      <c r="C4301">
        <v>2008</v>
      </c>
      <c r="D4301" t="s">
        <v>73</v>
      </c>
      <c r="E4301" t="s">
        <v>83</v>
      </c>
      <c r="F4301" s="4">
        <v>60000</v>
      </c>
      <c r="G4301" s="4">
        <v>10000</v>
      </c>
      <c r="H4301" s="4">
        <v>70000</v>
      </c>
      <c r="I4301" s="4">
        <v>10000</v>
      </c>
      <c r="J4301">
        <v>6.4</v>
      </c>
      <c r="K4301">
        <v>22</v>
      </c>
      <c r="L4301">
        <v>7.7</v>
      </c>
      <c r="M4301" s="4">
        <v>38</v>
      </c>
      <c r="N4301" t="s">
        <v>553</v>
      </c>
      <c r="O4301" t="s">
        <v>67</v>
      </c>
      <c r="P4301" s="4">
        <v>150000</v>
      </c>
      <c r="Q4301" s="3">
        <f>AVERAGE(Table1[[#This Row],[critic_score]],Table1[[#This Row],[user_score]])</f>
        <v>7.0500000000000007</v>
      </c>
      <c r="R4301" s="4">
        <f>Table1[[#This Row],[user_count]]+Table1[[#This Row],[critic_count]]</f>
        <v>60</v>
      </c>
      <c r="S4301" s="2">
        <f>100000*Table1[[#This Row],[review_count]]/Table1[[#This Row],[total sales]]</f>
        <v>40</v>
      </c>
      <c r="T4301" s="2">
        <f>Table1[[#This Row],[total sales]]/(2017-Table1[[#This Row],[year_of_release]])</f>
        <v>16666.666666666668</v>
      </c>
      <c r="U4301" s="9">
        <f>Table1[[#This Row],[na_sales]]/(2017-Table1[[#This Row],[year_of_release]])</f>
        <v>6666.666666666667</v>
      </c>
      <c r="V4301" s="6">
        <f>Table1[[#This Row],[eu_sales]]/(2017-Table1[[#This Row],[year_of_release]])</f>
        <v>1111.1111111111111</v>
      </c>
      <c r="W4301" s="6">
        <f>Table1[[#This Row],[jp_sales]]/(2017-Table1[[#This Row],[year_of_release]])</f>
        <v>7777.7777777777774</v>
      </c>
      <c r="X4301" s="6">
        <f>Table1[[#This Row],[other_sales]]/(2017-Table1[[#This Row],[year_of_release]])</f>
        <v>1111.1111111111111</v>
      </c>
      <c r="Y4301" s="4">
        <v>528816311</v>
      </c>
      <c r="Z4301" s="4">
        <v>440001482</v>
      </c>
      <c r="AA4301" s="4">
        <v>128063000</v>
      </c>
      <c r="AB4301" s="1">
        <f>Table1[[#This Row],[na_sales]]/Table1[[#This Row],[NA population]]</f>
        <v>1.1346094806822251E-4</v>
      </c>
      <c r="AC4301" s="1">
        <f>Table1[[#This Row],[eu_sales]]/Table1[[#This Row],[Eu population]]</f>
        <v>2.2727196177943781E-5</v>
      </c>
      <c r="AD4301" s="1">
        <f>Table1[[#This Row],[jp_sales]]/Table1[[#This Row],[Jp population]]</f>
        <v>5.4660596737543239E-4</v>
      </c>
    </row>
    <row r="4302" spans="1:30" x14ac:dyDescent="0.25">
      <c r="A4302" t="s">
        <v>3652</v>
      </c>
      <c r="B4302" t="s">
        <v>39</v>
      </c>
      <c r="C4302">
        <v>2007</v>
      </c>
      <c r="D4302" t="s">
        <v>73</v>
      </c>
      <c r="E4302" t="s">
        <v>83</v>
      </c>
      <c r="F4302" s="4">
        <v>100000</v>
      </c>
      <c r="G4302" s="4">
        <v>30000</v>
      </c>
      <c r="H4302" s="4">
        <v>0</v>
      </c>
      <c r="I4302" s="4">
        <v>20000</v>
      </c>
      <c r="J4302">
        <v>7</v>
      </c>
      <c r="K4302">
        <v>10</v>
      </c>
      <c r="L4302">
        <v>7.2</v>
      </c>
      <c r="M4302" s="4">
        <v>12</v>
      </c>
      <c r="N4302" t="s">
        <v>1946</v>
      </c>
      <c r="O4302" t="s">
        <v>67</v>
      </c>
      <c r="P4302" s="4">
        <v>150000</v>
      </c>
      <c r="Q4302" s="3">
        <f>AVERAGE(Table1[[#This Row],[critic_score]],Table1[[#This Row],[user_score]])</f>
        <v>7.1</v>
      </c>
      <c r="R4302" s="4">
        <f>Table1[[#This Row],[user_count]]+Table1[[#This Row],[critic_count]]</f>
        <v>22</v>
      </c>
      <c r="S4302" s="2">
        <f>100000*Table1[[#This Row],[review_count]]/Table1[[#This Row],[total sales]]</f>
        <v>14.666666666666666</v>
      </c>
      <c r="T4302" s="2">
        <f>Table1[[#This Row],[total sales]]/(2017-Table1[[#This Row],[year_of_release]])</f>
        <v>15000</v>
      </c>
      <c r="U4302" s="9">
        <f>Table1[[#This Row],[na_sales]]/(2017-Table1[[#This Row],[year_of_release]])</f>
        <v>10000</v>
      </c>
      <c r="V4302" s="6">
        <f>Table1[[#This Row],[eu_sales]]/(2017-Table1[[#This Row],[year_of_release]])</f>
        <v>3000</v>
      </c>
      <c r="W4302" s="6">
        <f>Table1[[#This Row],[jp_sales]]/(2017-Table1[[#This Row],[year_of_release]])</f>
        <v>0</v>
      </c>
      <c r="X4302" s="6">
        <f>Table1[[#This Row],[other_sales]]/(2017-Table1[[#This Row],[year_of_release]])</f>
        <v>2000</v>
      </c>
      <c r="Y4302" s="4">
        <v>522751172</v>
      </c>
      <c r="Z4302" s="4">
        <v>438594184</v>
      </c>
      <c r="AA4302" s="4">
        <v>128001000</v>
      </c>
      <c r="AB4302" s="1">
        <f>Table1[[#This Row],[na_sales]]/Table1[[#This Row],[NA population]]</f>
        <v>1.912956017246385E-4</v>
      </c>
      <c r="AC4302" s="1">
        <f>Table1[[#This Row],[eu_sales]]/Table1[[#This Row],[Eu population]]</f>
        <v>6.8400359818724819E-5</v>
      </c>
      <c r="AD4302" s="1">
        <f>Table1[[#This Row],[jp_sales]]/Table1[[#This Row],[Jp population]]</f>
        <v>0</v>
      </c>
    </row>
    <row r="4303" spans="1:30" x14ac:dyDescent="0.25">
      <c r="A4303" t="s">
        <v>3653</v>
      </c>
      <c r="B4303" t="s">
        <v>230</v>
      </c>
      <c r="C4303">
        <v>2001</v>
      </c>
      <c r="D4303" t="s">
        <v>23</v>
      </c>
      <c r="E4303" t="s">
        <v>55</v>
      </c>
      <c r="F4303" s="4">
        <v>80000</v>
      </c>
      <c r="G4303" s="4">
        <v>60000</v>
      </c>
      <c r="H4303" s="4">
        <v>0</v>
      </c>
      <c r="I4303" s="4">
        <v>10000</v>
      </c>
      <c r="J4303">
        <v>7.6</v>
      </c>
      <c r="K4303">
        <v>8</v>
      </c>
      <c r="L4303">
        <v>8.6999999999999993</v>
      </c>
      <c r="M4303" s="4">
        <v>9</v>
      </c>
      <c r="N4303" t="s">
        <v>184</v>
      </c>
      <c r="O4303" t="s">
        <v>21</v>
      </c>
      <c r="P4303" s="4">
        <v>150000</v>
      </c>
      <c r="Q4303" s="3">
        <f>AVERAGE(Table1[[#This Row],[critic_score]],Table1[[#This Row],[user_score]])</f>
        <v>8.1499999999999986</v>
      </c>
      <c r="R4303" s="4">
        <f>Table1[[#This Row],[user_count]]+Table1[[#This Row],[critic_count]]</f>
        <v>17</v>
      </c>
      <c r="S4303" s="2">
        <f>100000*Table1[[#This Row],[review_count]]/Table1[[#This Row],[total sales]]</f>
        <v>11.333333333333334</v>
      </c>
      <c r="T4303" s="2">
        <f>Table1[[#This Row],[total sales]]/(2017-Table1[[#This Row],[year_of_release]])</f>
        <v>9375</v>
      </c>
      <c r="U4303" s="9">
        <f>Table1[[#This Row],[na_sales]]/(2017-Table1[[#This Row],[year_of_release]])</f>
        <v>5000</v>
      </c>
      <c r="V4303" s="6">
        <f>Table1[[#This Row],[eu_sales]]/(2017-Table1[[#This Row],[year_of_release]])</f>
        <v>3750</v>
      </c>
      <c r="W4303" s="6">
        <f>Table1[[#This Row],[jp_sales]]/(2017-Table1[[#This Row],[year_of_release]])</f>
        <v>0</v>
      </c>
      <c r="X4303" s="6">
        <f>Table1[[#This Row],[other_sales]]/(2017-Table1[[#This Row],[year_of_release]])</f>
        <v>625</v>
      </c>
      <c r="Y4303" s="4">
        <v>489752572</v>
      </c>
      <c r="Z4303" s="4">
        <v>430035992</v>
      </c>
      <c r="AA4303" s="4">
        <v>127149000</v>
      </c>
      <c r="AB4303" s="1">
        <f>Table1[[#This Row],[na_sales]]/Table1[[#This Row],[NA population]]</f>
        <v>1.6334778942212478E-4</v>
      </c>
      <c r="AC4303" s="1">
        <f>Table1[[#This Row],[eu_sales]]/Table1[[#This Row],[Eu population]]</f>
        <v>1.3952320530417371E-4</v>
      </c>
      <c r="AD4303" s="1">
        <f>Table1[[#This Row],[jp_sales]]/Table1[[#This Row],[Jp population]]</f>
        <v>0</v>
      </c>
    </row>
    <row r="4304" spans="1:30" x14ac:dyDescent="0.25">
      <c r="A4304" t="s">
        <v>3654</v>
      </c>
      <c r="B4304" t="s">
        <v>230</v>
      </c>
      <c r="C4304">
        <v>2000</v>
      </c>
      <c r="D4304" t="s">
        <v>27</v>
      </c>
      <c r="E4304" t="s">
        <v>83</v>
      </c>
      <c r="F4304" s="4">
        <v>80000</v>
      </c>
      <c r="G4304" s="4">
        <v>60000</v>
      </c>
      <c r="H4304" s="4">
        <v>0</v>
      </c>
      <c r="I4304" s="4">
        <v>10000</v>
      </c>
      <c r="J4304">
        <v>6.5</v>
      </c>
      <c r="K4304">
        <v>4</v>
      </c>
      <c r="L4304">
        <v>7</v>
      </c>
      <c r="M4304" s="4">
        <v>10</v>
      </c>
      <c r="N4304" t="s">
        <v>507</v>
      </c>
      <c r="O4304" t="s">
        <v>21</v>
      </c>
      <c r="P4304" s="4">
        <v>150000</v>
      </c>
      <c r="Q4304" s="3">
        <f>AVERAGE(Table1[[#This Row],[critic_score]],Table1[[#This Row],[user_score]])</f>
        <v>6.75</v>
      </c>
      <c r="R4304" s="4">
        <f>Table1[[#This Row],[user_count]]+Table1[[#This Row],[critic_count]]</f>
        <v>14</v>
      </c>
      <c r="S4304" s="2">
        <f>100000*Table1[[#This Row],[review_count]]/Table1[[#This Row],[total sales]]</f>
        <v>9.3333333333333339</v>
      </c>
      <c r="T4304" s="2">
        <f>Table1[[#This Row],[total sales]]/(2017-Table1[[#This Row],[year_of_release]])</f>
        <v>8823.5294117647063</v>
      </c>
      <c r="U4304" s="9">
        <f>Table1[[#This Row],[na_sales]]/(2017-Table1[[#This Row],[year_of_release]])</f>
        <v>4705.8823529411766</v>
      </c>
      <c r="V4304" s="6">
        <f>Table1[[#This Row],[eu_sales]]/(2017-Table1[[#This Row],[year_of_release]])</f>
        <v>3529.4117647058824</v>
      </c>
      <c r="W4304" s="6">
        <f>Table1[[#This Row],[jp_sales]]/(2017-Table1[[#This Row],[year_of_release]])</f>
        <v>0</v>
      </c>
      <c r="X4304" s="6">
        <f>Table1[[#This Row],[other_sales]]/(2017-Table1[[#This Row],[year_of_release]])</f>
        <v>588.23529411764707</v>
      </c>
      <c r="Y4304" s="4">
        <v>484244580</v>
      </c>
      <c r="Z4304" s="4">
        <v>429286318</v>
      </c>
      <c r="AA4304" s="4">
        <v>126843000</v>
      </c>
      <c r="AB4304" s="1">
        <f>Table1[[#This Row],[na_sales]]/Table1[[#This Row],[NA population]]</f>
        <v>1.6520577266967035E-4</v>
      </c>
      <c r="AC4304" s="1">
        <f>Table1[[#This Row],[eu_sales]]/Table1[[#This Row],[Eu population]]</f>
        <v>1.3976685835116693E-4</v>
      </c>
      <c r="AD4304" s="1">
        <f>Table1[[#This Row],[jp_sales]]/Table1[[#This Row],[Jp population]]</f>
        <v>0</v>
      </c>
    </row>
    <row r="4305" spans="1:30" x14ac:dyDescent="0.25">
      <c r="A4305" t="s">
        <v>1820</v>
      </c>
      <c r="B4305" t="s">
        <v>103</v>
      </c>
      <c r="C4305">
        <v>2004</v>
      </c>
      <c r="D4305" t="s">
        <v>27</v>
      </c>
      <c r="E4305" t="s">
        <v>575</v>
      </c>
      <c r="F4305" s="4">
        <v>110000</v>
      </c>
      <c r="G4305" s="4">
        <v>30000</v>
      </c>
      <c r="H4305" s="4">
        <v>0</v>
      </c>
      <c r="I4305" s="4">
        <v>10000</v>
      </c>
      <c r="J4305">
        <v>6.6</v>
      </c>
      <c r="K4305">
        <v>30</v>
      </c>
      <c r="L4305">
        <v>8.6999999999999993</v>
      </c>
      <c r="M4305" s="4">
        <v>29</v>
      </c>
      <c r="N4305" t="s">
        <v>184</v>
      </c>
      <c r="O4305" t="s">
        <v>21</v>
      </c>
      <c r="P4305" s="4">
        <v>150000</v>
      </c>
      <c r="Q4305" s="3">
        <f>AVERAGE(Table1[[#This Row],[critic_score]],Table1[[#This Row],[user_score]])</f>
        <v>7.6499999999999995</v>
      </c>
      <c r="R4305" s="4">
        <f>Table1[[#This Row],[user_count]]+Table1[[#This Row],[critic_count]]</f>
        <v>59</v>
      </c>
      <c r="S4305" s="2">
        <f>100000*Table1[[#This Row],[review_count]]/Table1[[#This Row],[total sales]]</f>
        <v>39.333333333333336</v>
      </c>
      <c r="T4305" s="2">
        <f>Table1[[#This Row],[total sales]]/(2017-Table1[[#This Row],[year_of_release]])</f>
        <v>11538.461538461539</v>
      </c>
      <c r="U4305" s="9">
        <f>Table1[[#This Row],[na_sales]]/(2017-Table1[[#This Row],[year_of_release]])</f>
        <v>8461.538461538461</v>
      </c>
      <c r="V4305" s="6">
        <f>Table1[[#This Row],[eu_sales]]/(2017-Table1[[#This Row],[year_of_release]])</f>
        <v>2307.6923076923076</v>
      </c>
      <c r="W4305" s="6">
        <f>Table1[[#This Row],[jp_sales]]/(2017-Table1[[#This Row],[year_of_release]])</f>
        <v>0</v>
      </c>
      <c r="X4305" s="6">
        <f>Table1[[#This Row],[other_sales]]/(2017-Table1[[#This Row],[year_of_release]])</f>
        <v>769.23076923076928</v>
      </c>
      <c r="Y4305" s="4">
        <v>505524224</v>
      </c>
      <c r="Z4305" s="4">
        <v>434174638</v>
      </c>
      <c r="AA4305" s="4">
        <v>127761000</v>
      </c>
      <c r="AB4305" s="1">
        <f>Table1[[#This Row],[na_sales]]/Table1[[#This Row],[NA population]]</f>
        <v>2.1759590298090246E-4</v>
      </c>
      <c r="AC4305" s="1">
        <f>Table1[[#This Row],[eu_sales]]/Table1[[#This Row],[Eu population]]</f>
        <v>6.9096620056374644E-5</v>
      </c>
      <c r="AD4305" s="1">
        <f>Table1[[#This Row],[jp_sales]]/Table1[[#This Row],[Jp population]]</f>
        <v>0</v>
      </c>
    </row>
    <row r="4306" spans="1:30" x14ac:dyDescent="0.25">
      <c r="A4306" t="s">
        <v>1986</v>
      </c>
      <c r="B4306" t="s">
        <v>103</v>
      </c>
      <c r="C4306">
        <v>2006</v>
      </c>
      <c r="D4306" t="s">
        <v>19</v>
      </c>
      <c r="E4306" t="s">
        <v>100</v>
      </c>
      <c r="F4306" s="4">
        <v>110000</v>
      </c>
      <c r="G4306" s="4">
        <v>30000</v>
      </c>
      <c r="H4306" s="4">
        <v>0</v>
      </c>
      <c r="I4306" s="4">
        <v>10000</v>
      </c>
      <c r="J4306">
        <v>6.5</v>
      </c>
      <c r="K4306">
        <v>17</v>
      </c>
      <c r="L4306">
        <v>8.5</v>
      </c>
      <c r="M4306" s="4">
        <v>10</v>
      </c>
      <c r="N4306" t="s">
        <v>246</v>
      </c>
      <c r="O4306" t="s">
        <v>84</v>
      </c>
      <c r="P4306" s="4">
        <v>150000</v>
      </c>
      <c r="Q4306" s="3">
        <f>AVERAGE(Table1[[#This Row],[critic_score]],Table1[[#This Row],[user_score]])</f>
        <v>7.5</v>
      </c>
      <c r="R4306" s="4">
        <f>Table1[[#This Row],[user_count]]+Table1[[#This Row],[critic_count]]</f>
        <v>27</v>
      </c>
      <c r="S4306" s="2">
        <f>100000*Table1[[#This Row],[review_count]]/Table1[[#This Row],[total sales]]</f>
        <v>18</v>
      </c>
      <c r="T4306" s="2">
        <f>Table1[[#This Row],[total sales]]/(2017-Table1[[#This Row],[year_of_release]])</f>
        <v>13636.363636363636</v>
      </c>
      <c r="U4306" s="9">
        <f>Table1[[#This Row],[na_sales]]/(2017-Table1[[#This Row],[year_of_release]])</f>
        <v>10000</v>
      </c>
      <c r="V4306" s="6">
        <f>Table1[[#This Row],[eu_sales]]/(2017-Table1[[#This Row],[year_of_release]])</f>
        <v>2727.2727272727275</v>
      </c>
      <c r="W4306" s="6">
        <f>Table1[[#This Row],[jp_sales]]/(2017-Table1[[#This Row],[year_of_release]])</f>
        <v>0</v>
      </c>
      <c r="X4306" s="6">
        <f>Table1[[#This Row],[other_sales]]/(2017-Table1[[#This Row],[year_of_release]])</f>
        <v>909.09090909090912</v>
      </c>
      <c r="Y4306" s="4">
        <v>516818555</v>
      </c>
      <c r="Z4306" s="4">
        <v>437126892</v>
      </c>
      <c r="AA4306" s="4">
        <v>127854000</v>
      </c>
      <c r="AB4306" s="1">
        <f>Table1[[#This Row],[na_sales]]/Table1[[#This Row],[NA population]]</f>
        <v>2.1284065545982574E-4</v>
      </c>
      <c r="AC4306" s="1">
        <f>Table1[[#This Row],[eu_sales]]/Table1[[#This Row],[Eu population]]</f>
        <v>6.8629957454093219E-5</v>
      </c>
      <c r="AD4306" s="1">
        <f>Table1[[#This Row],[jp_sales]]/Table1[[#This Row],[Jp population]]</f>
        <v>0</v>
      </c>
    </row>
    <row r="4307" spans="1:30" x14ac:dyDescent="0.25">
      <c r="A4307" t="s">
        <v>3655</v>
      </c>
      <c r="B4307" t="s">
        <v>159</v>
      </c>
      <c r="C4307">
        <v>2003</v>
      </c>
      <c r="D4307" t="s">
        <v>54</v>
      </c>
      <c r="E4307" t="s">
        <v>100</v>
      </c>
      <c r="F4307" s="4">
        <v>110000</v>
      </c>
      <c r="G4307" s="4">
        <v>40000</v>
      </c>
      <c r="H4307" s="4">
        <v>0</v>
      </c>
      <c r="I4307" s="4">
        <v>0</v>
      </c>
      <c r="J4307">
        <v>8</v>
      </c>
      <c r="K4307">
        <v>19</v>
      </c>
      <c r="L4307">
        <v>7.2</v>
      </c>
      <c r="M4307" s="4">
        <v>12</v>
      </c>
      <c r="N4307" t="s">
        <v>3656</v>
      </c>
      <c r="O4307" t="s">
        <v>67</v>
      </c>
      <c r="P4307" s="4">
        <v>150000</v>
      </c>
      <c r="Q4307" s="3">
        <f>AVERAGE(Table1[[#This Row],[critic_score]],Table1[[#This Row],[user_score]])</f>
        <v>7.6</v>
      </c>
      <c r="R4307" s="4">
        <f>Table1[[#This Row],[user_count]]+Table1[[#This Row],[critic_count]]</f>
        <v>31</v>
      </c>
      <c r="S4307" s="2">
        <f>100000*Table1[[#This Row],[review_count]]/Table1[[#This Row],[total sales]]</f>
        <v>20.666666666666668</v>
      </c>
      <c r="T4307" s="2">
        <f>Table1[[#This Row],[total sales]]/(2017-Table1[[#This Row],[year_of_release]])</f>
        <v>10714.285714285714</v>
      </c>
      <c r="U4307" s="9">
        <f>Table1[[#This Row],[na_sales]]/(2017-Table1[[#This Row],[year_of_release]])</f>
        <v>7857.1428571428569</v>
      </c>
      <c r="V4307" s="6">
        <f>Table1[[#This Row],[eu_sales]]/(2017-Table1[[#This Row],[year_of_release]])</f>
        <v>2857.1428571428573</v>
      </c>
      <c r="W4307" s="6">
        <f>Table1[[#This Row],[jp_sales]]/(2017-Table1[[#This Row],[year_of_release]])</f>
        <v>0</v>
      </c>
      <c r="X4307" s="6">
        <f>Table1[[#This Row],[other_sales]]/(2017-Table1[[#This Row],[year_of_release]])</f>
        <v>0</v>
      </c>
      <c r="Y4307" s="4">
        <v>500125528</v>
      </c>
      <c r="Z4307" s="4">
        <v>432552540</v>
      </c>
      <c r="AA4307" s="4">
        <v>127718000</v>
      </c>
      <c r="AB4307" s="1">
        <f>Table1[[#This Row],[na_sales]]/Table1[[#This Row],[NA population]]</f>
        <v>2.1994478154292496E-4</v>
      </c>
      <c r="AC4307" s="1">
        <f>Table1[[#This Row],[eu_sales]]/Table1[[#This Row],[Eu population]]</f>
        <v>9.2474315374497631E-5</v>
      </c>
      <c r="AD4307" s="1">
        <f>Table1[[#This Row],[jp_sales]]/Table1[[#This Row],[Jp population]]</f>
        <v>0</v>
      </c>
    </row>
    <row r="4308" spans="1:30" x14ac:dyDescent="0.25">
      <c r="A4308" t="s">
        <v>1724</v>
      </c>
      <c r="B4308" t="s">
        <v>136</v>
      </c>
      <c r="C4308">
        <v>2016</v>
      </c>
      <c r="D4308" t="s">
        <v>40</v>
      </c>
      <c r="E4308" t="s">
        <v>198</v>
      </c>
      <c r="F4308" s="4">
        <v>60000</v>
      </c>
      <c r="G4308" s="4">
        <v>70000</v>
      </c>
      <c r="H4308" s="4">
        <v>10000</v>
      </c>
      <c r="I4308" s="4">
        <v>10000</v>
      </c>
      <c r="J4308">
        <v>7.4</v>
      </c>
      <c r="K4308">
        <v>6</v>
      </c>
      <c r="L4308">
        <v>8</v>
      </c>
      <c r="M4308" s="4">
        <v>11</v>
      </c>
      <c r="N4308" t="s">
        <v>614</v>
      </c>
      <c r="O4308" t="s">
        <v>84</v>
      </c>
      <c r="P4308" s="4">
        <v>150000</v>
      </c>
      <c r="Q4308" s="3">
        <f>AVERAGE(Table1[[#This Row],[critic_score]],Table1[[#This Row],[user_score]])</f>
        <v>7.7</v>
      </c>
      <c r="R4308" s="4">
        <f>Table1[[#This Row],[user_count]]+Table1[[#This Row],[critic_count]]</f>
        <v>17</v>
      </c>
      <c r="S4308" s="2">
        <f>100000*Table1[[#This Row],[review_count]]/Table1[[#This Row],[total sales]]</f>
        <v>11.333333333333334</v>
      </c>
      <c r="T4308" s="2">
        <f>Table1[[#This Row],[total sales]]/(2017-Table1[[#This Row],[year_of_release]])</f>
        <v>150000</v>
      </c>
      <c r="U4308" s="9">
        <f>Table1[[#This Row],[na_sales]]/(2017-Table1[[#This Row],[year_of_release]])</f>
        <v>60000</v>
      </c>
      <c r="V4308" s="6">
        <f>Table1[[#This Row],[eu_sales]]/(2017-Table1[[#This Row],[year_of_release]])</f>
        <v>70000</v>
      </c>
      <c r="W4308" s="6">
        <f>Table1[[#This Row],[jp_sales]]/(2017-Table1[[#This Row],[year_of_release]])</f>
        <v>10000</v>
      </c>
      <c r="X4308" s="6">
        <f>Table1[[#This Row],[other_sales]]/(2017-Table1[[#This Row],[year_of_release]])</f>
        <v>10000</v>
      </c>
      <c r="Y4308" s="4">
        <v>573178249</v>
      </c>
      <c r="Z4308" s="4">
        <v>445623395</v>
      </c>
      <c r="AA4308" s="4">
        <v>126994511</v>
      </c>
      <c r="AB4308" s="1">
        <f>Table1[[#This Row],[na_sales]]/Table1[[#This Row],[NA population]]</f>
        <v>1.0467947816351977E-4</v>
      </c>
      <c r="AC4308" s="1">
        <f>Table1[[#This Row],[eu_sales]]/Table1[[#This Row],[Eu population]]</f>
        <v>1.5708331471241539E-4</v>
      </c>
      <c r="AD4308" s="1">
        <f>Table1[[#This Row],[jp_sales]]/Table1[[#This Row],[Jp population]]</f>
        <v>7.8743560814215028E-5</v>
      </c>
    </row>
    <row r="4309" spans="1:30" x14ac:dyDescent="0.25">
      <c r="A4309" t="s">
        <v>3086</v>
      </c>
      <c r="B4309" t="s">
        <v>103</v>
      </c>
      <c r="C4309">
        <v>2005</v>
      </c>
      <c r="D4309" t="s">
        <v>29</v>
      </c>
      <c r="E4309" t="s">
        <v>403</v>
      </c>
      <c r="F4309" s="4">
        <v>110000</v>
      </c>
      <c r="G4309" s="4">
        <v>30000</v>
      </c>
      <c r="H4309" s="4">
        <v>0</v>
      </c>
      <c r="I4309" s="4">
        <v>10000</v>
      </c>
      <c r="J4309">
        <v>8.1</v>
      </c>
      <c r="K4309">
        <v>25</v>
      </c>
      <c r="L4309">
        <v>8.1999999999999993</v>
      </c>
      <c r="M4309" s="4">
        <v>9</v>
      </c>
      <c r="N4309" t="s">
        <v>403</v>
      </c>
      <c r="O4309" t="s">
        <v>21</v>
      </c>
      <c r="P4309" s="4">
        <v>150000</v>
      </c>
      <c r="Q4309" s="3">
        <f>AVERAGE(Table1[[#This Row],[critic_score]],Table1[[#This Row],[user_score]])</f>
        <v>8.1499999999999986</v>
      </c>
      <c r="R4309" s="4">
        <f>Table1[[#This Row],[user_count]]+Table1[[#This Row],[critic_count]]</f>
        <v>34</v>
      </c>
      <c r="S4309" s="2">
        <f>100000*Table1[[#This Row],[review_count]]/Table1[[#This Row],[total sales]]</f>
        <v>22.666666666666668</v>
      </c>
      <c r="T4309" s="2">
        <f>Table1[[#This Row],[total sales]]/(2017-Table1[[#This Row],[year_of_release]])</f>
        <v>12500</v>
      </c>
      <c r="U4309" s="9">
        <f>Table1[[#This Row],[na_sales]]/(2017-Table1[[#This Row],[year_of_release]])</f>
        <v>9166.6666666666661</v>
      </c>
      <c r="V4309" s="6">
        <f>Table1[[#This Row],[eu_sales]]/(2017-Table1[[#This Row],[year_of_release]])</f>
        <v>2500</v>
      </c>
      <c r="W4309" s="6">
        <f>Table1[[#This Row],[jp_sales]]/(2017-Table1[[#This Row],[year_of_release]])</f>
        <v>0</v>
      </c>
      <c r="X4309" s="6">
        <f>Table1[[#This Row],[other_sales]]/(2017-Table1[[#This Row],[year_of_release]])</f>
        <v>833.33333333333337</v>
      </c>
      <c r="Y4309" s="4">
        <v>511054143</v>
      </c>
      <c r="Z4309" s="4">
        <v>435713800</v>
      </c>
      <c r="AA4309" s="4">
        <v>127773000</v>
      </c>
      <c r="AB4309" s="1">
        <f>Table1[[#This Row],[na_sales]]/Table1[[#This Row],[NA population]]</f>
        <v>2.152413819684072E-4</v>
      </c>
      <c r="AC4309" s="1">
        <f>Table1[[#This Row],[eu_sales]]/Table1[[#This Row],[Eu population]]</f>
        <v>6.8852535770039876E-5</v>
      </c>
      <c r="AD4309" s="1">
        <f>Table1[[#This Row],[jp_sales]]/Table1[[#This Row],[Jp population]]</f>
        <v>0</v>
      </c>
    </row>
    <row r="4310" spans="1:30" x14ac:dyDescent="0.25">
      <c r="A4310" t="s">
        <v>2605</v>
      </c>
      <c r="B4310" t="s">
        <v>34</v>
      </c>
      <c r="C4310">
        <v>2013</v>
      </c>
      <c r="D4310" t="s">
        <v>54</v>
      </c>
      <c r="E4310" t="s">
        <v>1116</v>
      </c>
      <c r="F4310" s="4">
        <v>60000</v>
      </c>
      <c r="G4310" s="4">
        <v>30000</v>
      </c>
      <c r="H4310" s="4">
        <v>50000</v>
      </c>
      <c r="I4310" s="4">
        <v>10000</v>
      </c>
      <c r="J4310">
        <v>6.8</v>
      </c>
      <c r="K4310">
        <v>25</v>
      </c>
      <c r="L4310">
        <v>8.1</v>
      </c>
      <c r="M4310" s="4">
        <v>63</v>
      </c>
      <c r="N4310" t="s">
        <v>2606</v>
      </c>
      <c r="O4310" t="s">
        <v>43</v>
      </c>
      <c r="P4310" s="4">
        <v>150000</v>
      </c>
      <c r="Q4310" s="3">
        <f>AVERAGE(Table1[[#This Row],[critic_score]],Table1[[#This Row],[user_score]])</f>
        <v>7.4499999999999993</v>
      </c>
      <c r="R4310" s="4">
        <f>Table1[[#This Row],[user_count]]+Table1[[#This Row],[critic_count]]</f>
        <v>88</v>
      </c>
      <c r="S4310" s="2">
        <f>100000*Table1[[#This Row],[review_count]]/Table1[[#This Row],[total sales]]</f>
        <v>58.666666666666664</v>
      </c>
      <c r="T4310" s="2">
        <f>Table1[[#This Row],[total sales]]/(2017-Table1[[#This Row],[year_of_release]])</f>
        <v>37500</v>
      </c>
      <c r="U4310" s="9">
        <f>Table1[[#This Row],[na_sales]]/(2017-Table1[[#This Row],[year_of_release]])</f>
        <v>15000</v>
      </c>
      <c r="V4310" s="6">
        <f>Table1[[#This Row],[eu_sales]]/(2017-Table1[[#This Row],[year_of_release]])</f>
        <v>7500</v>
      </c>
      <c r="W4310" s="6">
        <f>Table1[[#This Row],[jp_sales]]/(2017-Table1[[#This Row],[year_of_release]])</f>
        <v>12500</v>
      </c>
      <c r="X4310" s="6">
        <f>Table1[[#This Row],[other_sales]]/(2017-Table1[[#This Row],[year_of_release]])</f>
        <v>2500</v>
      </c>
      <c r="Y4310" s="4">
        <v>556861736</v>
      </c>
      <c r="Z4310" s="4">
        <v>442492884</v>
      </c>
      <c r="AA4310" s="4">
        <v>127445000</v>
      </c>
      <c r="AB4310" s="1">
        <f>Table1[[#This Row],[na_sales]]/Table1[[#This Row],[NA population]]</f>
        <v>1.0774667412235342E-4</v>
      </c>
      <c r="AC4310" s="1">
        <f>Table1[[#This Row],[eu_sales]]/Table1[[#This Row],[Eu population]]</f>
        <v>6.7797700448443823E-5</v>
      </c>
      <c r="AD4310" s="1">
        <f>Table1[[#This Row],[jp_sales]]/Table1[[#This Row],[Jp population]]</f>
        <v>3.9232610145552982E-4</v>
      </c>
    </row>
    <row r="4311" spans="1:30" x14ac:dyDescent="0.25">
      <c r="A4311" t="s">
        <v>3660</v>
      </c>
      <c r="B4311" t="s">
        <v>103</v>
      </c>
      <c r="C4311">
        <v>2001</v>
      </c>
      <c r="D4311" t="s">
        <v>23</v>
      </c>
      <c r="E4311" t="s">
        <v>270</v>
      </c>
      <c r="F4311" s="4">
        <v>110000</v>
      </c>
      <c r="G4311" s="4">
        <v>30000</v>
      </c>
      <c r="H4311" s="4">
        <v>0</v>
      </c>
      <c r="I4311" s="4">
        <v>10000</v>
      </c>
      <c r="J4311">
        <v>6.5</v>
      </c>
      <c r="K4311">
        <v>21</v>
      </c>
      <c r="L4311">
        <v>7.7</v>
      </c>
      <c r="M4311" s="4">
        <v>6</v>
      </c>
      <c r="N4311" t="s">
        <v>991</v>
      </c>
      <c r="O4311" t="s">
        <v>67</v>
      </c>
      <c r="P4311" s="4">
        <v>150000</v>
      </c>
      <c r="Q4311" s="3">
        <f>AVERAGE(Table1[[#This Row],[critic_score]],Table1[[#This Row],[user_score]])</f>
        <v>7.1</v>
      </c>
      <c r="R4311" s="4">
        <f>Table1[[#This Row],[user_count]]+Table1[[#This Row],[critic_count]]</f>
        <v>27</v>
      </c>
      <c r="S4311" s="2">
        <f>100000*Table1[[#This Row],[review_count]]/Table1[[#This Row],[total sales]]</f>
        <v>18</v>
      </c>
      <c r="T4311" s="2">
        <f>Table1[[#This Row],[total sales]]/(2017-Table1[[#This Row],[year_of_release]])</f>
        <v>9375</v>
      </c>
      <c r="U4311" s="9">
        <f>Table1[[#This Row],[na_sales]]/(2017-Table1[[#This Row],[year_of_release]])</f>
        <v>6875</v>
      </c>
      <c r="V4311" s="6">
        <f>Table1[[#This Row],[eu_sales]]/(2017-Table1[[#This Row],[year_of_release]])</f>
        <v>1875</v>
      </c>
      <c r="W4311" s="6">
        <f>Table1[[#This Row],[jp_sales]]/(2017-Table1[[#This Row],[year_of_release]])</f>
        <v>0</v>
      </c>
      <c r="X4311" s="6">
        <f>Table1[[#This Row],[other_sales]]/(2017-Table1[[#This Row],[year_of_release]])</f>
        <v>625</v>
      </c>
      <c r="Y4311" s="4">
        <v>489752572</v>
      </c>
      <c r="Z4311" s="4">
        <v>430035992</v>
      </c>
      <c r="AA4311" s="4">
        <v>127149000</v>
      </c>
      <c r="AB4311" s="1">
        <f>Table1[[#This Row],[na_sales]]/Table1[[#This Row],[NA population]]</f>
        <v>2.2460321045542157E-4</v>
      </c>
      <c r="AC4311" s="1">
        <f>Table1[[#This Row],[eu_sales]]/Table1[[#This Row],[Eu population]]</f>
        <v>6.9761602652086856E-5</v>
      </c>
      <c r="AD4311" s="1">
        <f>Table1[[#This Row],[jp_sales]]/Table1[[#This Row],[Jp population]]</f>
        <v>0</v>
      </c>
    </row>
    <row r="4312" spans="1:30" x14ac:dyDescent="0.25">
      <c r="A4312" t="s">
        <v>1334</v>
      </c>
      <c r="B4312" t="s">
        <v>69</v>
      </c>
      <c r="C4312">
        <v>2012</v>
      </c>
      <c r="D4312" t="s">
        <v>27</v>
      </c>
      <c r="E4312" t="s">
        <v>83</v>
      </c>
      <c r="F4312" s="4">
        <v>60000</v>
      </c>
      <c r="G4312" s="4">
        <v>80000</v>
      </c>
      <c r="H4312" s="4">
        <v>0</v>
      </c>
      <c r="I4312" s="4">
        <v>10000</v>
      </c>
      <c r="J4312">
        <v>7.1</v>
      </c>
      <c r="K4312">
        <v>8</v>
      </c>
      <c r="L4312">
        <v>6.3</v>
      </c>
      <c r="M4312" s="4">
        <v>65</v>
      </c>
      <c r="N4312" t="s">
        <v>1335</v>
      </c>
      <c r="O4312" t="s">
        <v>84</v>
      </c>
      <c r="P4312" s="4">
        <v>150000</v>
      </c>
      <c r="Q4312" s="3">
        <f>AVERAGE(Table1[[#This Row],[critic_score]],Table1[[#This Row],[user_score]])</f>
        <v>6.6999999999999993</v>
      </c>
      <c r="R4312" s="4">
        <f>Table1[[#This Row],[user_count]]+Table1[[#This Row],[critic_count]]</f>
        <v>73</v>
      </c>
      <c r="S4312" s="2">
        <f>100000*Table1[[#This Row],[review_count]]/Table1[[#This Row],[total sales]]</f>
        <v>48.666666666666664</v>
      </c>
      <c r="T4312" s="2">
        <f>Table1[[#This Row],[total sales]]/(2017-Table1[[#This Row],[year_of_release]])</f>
        <v>30000</v>
      </c>
      <c r="U4312" s="9">
        <f>Table1[[#This Row],[na_sales]]/(2017-Table1[[#This Row],[year_of_release]])</f>
        <v>12000</v>
      </c>
      <c r="V4312" s="6">
        <f>Table1[[#This Row],[eu_sales]]/(2017-Table1[[#This Row],[year_of_release]])</f>
        <v>16000</v>
      </c>
      <c r="W4312" s="6">
        <f>Table1[[#This Row],[jp_sales]]/(2017-Table1[[#This Row],[year_of_release]])</f>
        <v>0</v>
      </c>
      <c r="X4312" s="6">
        <f>Table1[[#This Row],[other_sales]]/(2017-Table1[[#This Row],[year_of_release]])</f>
        <v>2000</v>
      </c>
      <c r="Y4312" s="4">
        <v>551484507</v>
      </c>
      <c r="Z4312" s="4">
        <v>441417242</v>
      </c>
      <c r="AA4312" s="4">
        <v>127629000</v>
      </c>
      <c r="AB4312" s="1">
        <f>Table1[[#This Row],[na_sales]]/Table1[[#This Row],[NA population]]</f>
        <v>1.087972540269386E-4</v>
      </c>
      <c r="AC4312" s="1">
        <f>Table1[[#This Row],[eu_sales]]/Table1[[#This Row],[Eu population]]</f>
        <v>1.8123442491174824E-4</v>
      </c>
      <c r="AD4312" s="1">
        <f>Table1[[#This Row],[jp_sales]]/Table1[[#This Row],[Jp population]]</f>
        <v>0</v>
      </c>
    </row>
    <row r="4313" spans="1:30" x14ac:dyDescent="0.25">
      <c r="A4313" t="s">
        <v>3661</v>
      </c>
      <c r="B4313" t="s">
        <v>118</v>
      </c>
      <c r="C4313">
        <v>2013</v>
      </c>
      <c r="D4313" t="s">
        <v>96</v>
      </c>
      <c r="E4313" t="s">
        <v>267</v>
      </c>
      <c r="F4313" s="4">
        <v>0</v>
      </c>
      <c r="G4313" s="4">
        <v>0</v>
      </c>
      <c r="H4313" s="4">
        <v>150000</v>
      </c>
      <c r="I4313" s="4">
        <v>0</v>
      </c>
      <c r="J4313">
        <v>7.4</v>
      </c>
      <c r="K4313">
        <v>7</v>
      </c>
      <c r="L4313">
        <v>8.3000000000000007</v>
      </c>
      <c r="M4313" s="4">
        <v>6</v>
      </c>
      <c r="N4313" t="s">
        <v>3662</v>
      </c>
      <c r="O4313" t="s">
        <v>67</v>
      </c>
      <c r="P4313" s="4">
        <v>150000</v>
      </c>
      <c r="Q4313" s="3">
        <f>AVERAGE(Table1[[#This Row],[critic_score]],Table1[[#This Row],[user_score]])</f>
        <v>7.8500000000000005</v>
      </c>
      <c r="R4313" s="4">
        <f>Table1[[#This Row],[user_count]]+Table1[[#This Row],[critic_count]]</f>
        <v>13</v>
      </c>
      <c r="S4313" s="2">
        <f>100000*Table1[[#This Row],[review_count]]/Table1[[#This Row],[total sales]]</f>
        <v>8.6666666666666661</v>
      </c>
      <c r="T4313" s="2">
        <f>Table1[[#This Row],[total sales]]/(2017-Table1[[#This Row],[year_of_release]])</f>
        <v>37500</v>
      </c>
      <c r="U4313" s="9">
        <f>Table1[[#This Row],[na_sales]]/(2017-Table1[[#This Row],[year_of_release]])</f>
        <v>0</v>
      </c>
      <c r="V4313" s="6">
        <f>Table1[[#This Row],[eu_sales]]/(2017-Table1[[#This Row],[year_of_release]])</f>
        <v>0</v>
      </c>
      <c r="W4313" s="6">
        <f>Table1[[#This Row],[jp_sales]]/(2017-Table1[[#This Row],[year_of_release]])</f>
        <v>37500</v>
      </c>
      <c r="X4313" s="6">
        <f>Table1[[#This Row],[other_sales]]/(2017-Table1[[#This Row],[year_of_release]])</f>
        <v>0</v>
      </c>
      <c r="Y4313" s="4">
        <v>556861736</v>
      </c>
      <c r="Z4313" s="4">
        <v>442492884</v>
      </c>
      <c r="AA4313" s="4">
        <v>127445000</v>
      </c>
      <c r="AB4313" s="1">
        <f>Table1[[#This Row],[na_sales]]/Table1[[#This Row],[NA population]]</f>
        <v>0</v>
      </c>
      <c r="AC4313" s="1">
        <f>Table1[[#This Row],[eu_sales]]/Table1[[#This Row],[Eu population]]</f>
        <v>0</v>
      </c>
      <c r="AD4313" s="1">
        <f>Table1[[#This Row],[jp_sales]]/Table1[[#This Row],[Jp population]]</f>
        <v>1.1769783043665894E-3</v>
      </c>
    </row>
    <row r="4314" spans="1:30" x14ac:dyDescent="0.25">
      <c r="A4314" t="s">
        <v>1059</v>
      </c>
      <c r="B4314" t="s">
        <v>200</v>
      </c>
      <c r="C4314">
        <v>2015</v>
      </c>
      <c r="D4314" t="s">
        <v>96</v>
      </c>
      <c r="E4314" t="s">
        <v>97</v>
      </c>
      <c r="F4314" s="4">
        <v>780000</v>
      </c>
      <c r="G4314" s="4">
        <v>380000</v>
      </c>
      <c r="H4314" s="4">
        <v>0</v>
      </c>
      <c r="I4314" s="4">
        <v>120000</v>
      </c>
      <c r="J4314">
        <v>7.7</v>
      </c>
      <c r="K4314">
        <v>11</v>
      </c>
      <c r="L4314">
        <v>8.4</v>
      </c>
      <c r="M4314" s="4">
        <v>613</v>
      </c>
      <c r="N4314" t="s">
        <v>1060</v>
      </c>
      <c r="O4314" t="s">
        <v>43</v>
      </c>
      <c r="P4314" s="4">
        <v>1280000</v>
      </c>
      <c r="Q4314" s="3">
        <f>AVERAGE(Table1[[#This Row],[critic_score]],Table1[[#This Row],[user_score]])</f>
        <v>8.0500000000000007</v>
      </c>
      <c r="R4314" s="4">
        <f>Table1[[#This Row],[user_count]]+Table1[[#This Row],[critic_count]]</f>
        <v>624</v>
      </c>
      <c r="S4314" s="2">
        <f>100000*Table1[[#This Row],[review_count]]/Table1[[#This Row],[total sales]]</f>
        <v>48.75</v>
      </c>
      <c r="T4314" s="2">
        <f>Table1[[#This Row],[total sales]]/(2017-Table1[[#This Row],[year_of_release]])</f>
        <v>640000</v>
      </c>
      <c r="U4314" s="9">
        <f>Table1[[#This Row],[na_sales]]/(2017-Table1[[#This Row],[year_of_release]])</f>
        <v>390000</v>
      </c>
      <c r="V4314" s="6">
        <f>Table1[[#This Row],[eu_sales]]/(2017-Table1[[#This Row],[year_of_release]])</f>
        <v>190000</v>
      </c>
      <c r="W4314" s="6">
        <f>Table1[[#This Row],[jp_sales]]/(2017-Table1[[#This Row],[year_of_release]])</f>
        <v>0</v>
      </c>
      <c r="X4314" s="6">
        <f>Table1[[#This Row],[other_sales]]/(2017-Table1[[#This Row],[year_of_release]])</f>
        <v>60000</v>
      </c>
      <c r="Y4314" s="4">
        <v>567732286</v>
      </c>
      <c r="Z4314" s="4">
        <v>444588718</v>
      </c>
      <c r="AA4314" s="4">
        <v>127141000</v>
      </c>
      <c r="AB4314" s="1">
        <f>Table1[[#This Row],[na_sales]]/Table1[[#This Row],[NA population]]</f>
        <v>1.373886987290344E-3</v>
      </c>
      <c r="AC4314" s="1">
        <f>Table1[[#This Row],[eu_sales]]/Table1[[#This Row],[Eu population]]</f>
        <v>8.5472254381407855E-4</v>
      </c>
      <c r="AD4314" s="1">
        <f>Table1[[#This Row],[jp_sales]]/Table1[[#This Row],[Jp population]]</f>
        <v>0</v>
      </c>
    </row>
    <row r="4315" spans="1:30" x14ac:dyDescent="0.25">
      <c r="A4315" t="s">
        <v>3664</v>
      </c>
      <c r="B4315" t="s">
        <v>45</v>
      </c>
      <c r="C4315">
        <v>2002</v>
      </c>
      <c r="D4315" t="s">
        <v>19</v>
      </c>
      <c r="E4315" t="s">
        <v>538</v>
      </c>
      <c r="F4315" s="4">
        <v>70000</v>
      </c>
      <c r="G4315" s="4">
        <v>60000</v>
      </c>
      <c r="H4315" s="4">
        <v>0</v>
      </c>
      <c r="I4315" s="4">
        <v>20000</v>
      </c>
      <c r="J4315">
        <v>5.4</v>
      </c>
      <c r="K4315">
        <v>14</v>
      </c>
      <c r="L4315">
        <v>4.5999999999999996</v>
      </c>
      <c r="M4315" s="4">
        <v>17</v>
      </c>
      <c r="N4315" t="s">
        <v>994</v>
      </c>
      <c r="O4315" t="s">
        <v>43</v>
      </c>
      <c r="P4315" s="4">
        <v>150000</v>
      </c>
      <c r="Q4315" s="3">
        <f>AVERAGE(Table1[[#This Row],[critic_score]],Table1[[#This Row],[user_score]])</f>
        <v>5</v>
      </c>
      <c r="R4315" s="4">
        <f>Table1[[#This Row],[user_count]]+Table1[[#This Row],[critic_count]]</f>
        <v>31</v>
      </c>
      <c r="S4315" s="2">
        <f>100000*Table1[[#This Row],[review_count]]/Table1[[#This Row],[total sales]]</f>
        <v>20.666666666666668</v>
      </c>
      <c r="T4315" s="2">
        <f>Table1[[#This Row],[total sales]]/(2017-Table1[[#This Row],[year_of_release]])</f>
        <v>10000</v>
      </c>
      <c r="U4315" s="9">
        <f>Table1[[#This Row],[na_sales]]/(2017-Table1[[#This Row],[year_of_release]])</f>
        <v>4666.666666666667</v>
      </c>
      <c r="V4315" s="6">
        <f>Table1[[#This Row],[eu_sales]]/(2017-Table1[[#This Row],[year_of_release]])</f>
        <v>4000</v>
      </c>
      <c r="W4315" s="6">
        <f>Table1[[#This Row],[jp_sales]]/(2017-Table1[[#This Row],[year_of_release]])</f>
        <v>0</v>
      </c>
      <c r="X4315" s="6">
        <f>Table1[[#This Row],[other_sales]]/(2017-Table1[[#This Row],[year_of_release]])</f>
        <v>1333.3333333333333</v>
      </c>
      <c r="Y4315" s="4">
        <v>495013192</v>
      </c>
      <c r="Z4315" s="4">
        <v>431019772</v>
      </c>
      <c r="AA4315" s="4">
        <v>127445000</v>
      </c>
      <c r="AB4315" s="1">
        <f>Table1[[#This Row],[na_sales]]/Table1[[#This Row],[NA population]]</f>
        <v>1.4141037275628809E-4</v>
      </c>
      <c r="AC4315" s="1">
        <f>Table1[[#This Row],[eu_sales]]/Table1[[#This Row],[Eu population]]</f>
        <v>1.3920475091337573E-4</v>
      </c>
      <c r="AD4315" s="1">
        <f>Table1[[#This Row],[jp_sales]]/Table1[[#This Row],[Jp population]]</f>
        <v>0</v>
      </c>
    </row>
    <row r="4316" spans="1:30" x14ac:dyDescent="0.25">
      <c r="A4316" t="s">
        <v>3666</v>
      </c>
      <c r="B4316" t="s">
        <v>103</v>
      </c>
      <c r="C4316">
        <v>2004</v>
      </c>
      <c r="D4316" t="s">
        <v>65</v>
      </c>
      <c r="E4316" t="s">
        <v>1156</v>
      </c>
      <c r="F4316" s="4">
        <v>110000</v>
      </c>
      <c r="G4316" s="4">
        <v>30000</v>
      </c>
      <c r="H4316" s="4">
        <v>0</v>
      </c>
      <c r="I4316" s="4">
        <v>10000</v>
      </c>
      <c r="J4316">
        <v>8.6</v>
      </c>
      <c r="K4316">
        <v>34</v>
      </c>
      <c r="L4316">
        <v>7.6</v>
      </c>
      <c r="M4316" s="4">
        <v>12</v>
      </c>
      <c r="N4316" t="s">
        <v>1665</v>
      </c>
      <c r="O4316" t="s">
        <v>67</v>
      </c>
      <c r="P4316" s="4">
        <v>150000</v>
      </c>
      <c r="Q4316" s="3">
        <f>AVERAGE(Table1[[#This Row],[critic_score]],Table1[[#This Row],[user_score]])</f>
        <v>8.1</v>
      </c>
      <c r="R4316" s="4">
        <f>Table1[[#This Row],[user_count]]+Table1[[#This Row],[critic_count]]</f>
        <v>46</v>
      </c>
      <c r="S4316" s="2">
        <f>100000*Table1[[#This Row],[review_count]]/Table1[[#This Row],[total sales]]</f>
        <v>30.666666666666668</v>
      </c>
      <c r="T4316" s="2">
        <f>Table1[[#This Row],[total sales]]/(2017-Table1[[#This Row],[year_of_release]])</f>
        <v>11538.461538461539</v>
      </c>
      <c r="U4316" s="9">
        <f>Table1[[#This Row],[na_sales]]/(2017-Table1[[#This Row],[year_of_release]])</f>
        <v>8461.538461538461</v>
      </c>
      <c r="V4316" s="6">
        <f>Table1[[#This Row],[eu_sales]]/(2017-Table1[[#This Row],[year_of_release]])</f>
        <v>2307.6923076923076</v>
      </c>
      <c r="W4316" s="6">
        <f>Table1[[#This Row],[jp_sales]]/(2017-Table1[[#This Row],[year_of_release]])</f>
        <v>0</v>
      </c>
      <c r="X4316" s="6">
        <f>Table1[[#This Row],[other_sales]]/(2017-Table1[[#This Row],[year_of_release]])</f>
        <v>769.23076923076928</v>
      </c>
      <c r="Y4316" s="4">
        <v>505524224</v>
      </c>
      <c r="Z4316" s="4">
        <v>434174638</v>
      </c>
      <c r="AA4316" s="4">
        <v>127761000</v>
      </c>
      <c r="AB4316" s="1">
        <f>Table1[[#This Row],[na_sales]]/Table1[[#This Row],[NA population]]</f>
        <v>2.1759590298090246E-4</v>
      </c>
      <c r="AC4316" s="1">
        <f>Table1[[#This Row],[eu_sales]]/Table1[[#This Row],[Eu population]]</f>
        <v>6.9096620056374644E-5</v>
      </c>
      <c r="AD4316" s="1">
        <f>Table1[[#This Row],[jp_sales]]/Table1[[#This Row],[Jp population]]</f>
        <v>0</v>
      </c>
    </row>
    <row r="4317" spans="1:30" x14ac:dyDescent="0.25">
      <c r="A4317" t="s">
        <v>3334</v>
      </c>
      <c r="B4317" t="s">
        <v>39</v>
      </c>
      <c r="C4317">
        <v>2007</v>
      </c>
      <c r="D4317" t="s">
        <v>54</v>
      </c>
      <c r="E4317" t="s">
        <v>55</v>
      </c>
      <c r="F4317" s="4">
        <v>120000</v>
      </c>
      <c r="G4317" s="4">
        <v>20000</v>
      </c>
      <c r="H4317" s="4">
        <v>0</v>
      </c>
      <c r="I4317" s="4">
        <v>10000</v>
      </c>
      <c r="J4317">
        <v>5</v>
      </c>
      <c r="K4317">
        <v>14</v>
      </c>
      <c r="L4317">
        <v>5.4</v>
      </c>
      <c r="M4317" s="4">
        <v>13</v>
      </c>
      <c r="N4317" t="s">
        <v>3335</v>
      </c>
      <c r="O4317" t="s">
        <v>43</v>
      </c>
      <c r="P4317" s="4">
        <v>150000</v>
      </c>
      <c r="Q4317" s="3">
        <f>AVERAGE(Table1[[#This Row],[critic_score]],Table1[[#This Row],[user_score]])</f>
        <v>5.2</v>
      </c>
      <c r="R4317" s="4">
        <f>Table1[[#This Row],[user_count]]+Table1[[#This Row],[critic_count]]</f>
        <v>27</v>
      </c>
      <c r="S4317" s="2">
        <f>100000*Table1[[#This Row],[review_count]]/Table1[[#This Row],[total sales]]</f>
        <v>18</v>
      </c>
      <c r="T4317" s="2">
        <f>Table1[[#This Row],[total sales]]/(2017-Table1[[#This Row],[year_of_release]])</f>
        <v>15000</v>
      </c>
      <c r="U4317" s="9">
        <f>Table1[[#This Row],[na_sales]]/(2017-Table1[[#This Row],[year_of_release]])</f>
        <v>12000</v>
      </c>
      <c r="V4317" s="6">
        <f>Table1[[#This Row],[eu_sales]]/(2017-Table1[[#This Row],[year_of_release]])</f>
        <v>2000</v>
      </c>
      <c r="W4317" s="6">
        <f>Table1[[#This Row],[jp_sales]]/(2017-Table1[[#This Row],[year_of_release]])</f>
        <v>0</v>
      </c>
      <c r="X4317" s="6">
        <f>Table1[[#This Row],[other_sales]]/(2017-Table1[[#This Row],[year_of_release]])</f>
        <v>1000</v>
      </c>
      <c r="Y4317" s="4">
        <v>522751172</v>
      </c>
      <c r="Z4317" s="4">
        <v>438594184</v>
      </c>
      <c r="AA4317" s="4">
        <v>128001000</v>
      </c>
      <c r="AB4317" s="1">
        <f>Table1[[#This Row],[na_sales]]/Table1[[#This Row],[NA population]]</f>
        <v>2.295547220695662E-4</v>
      </c>
      <c r="AC4317" s="1">
        <f>Table1[[#This Row],[eu_sales]]/Table1[[#This Row],[Eu population]]</f>
        <v>4.560023987914988E-5</v>
      </c>
      <c r="AD4317" s="1">
        <f>Table1[[#This Row],[jp_sales]]/Table1[[#This Row],[Jp population]]</f>
        <v>0</v>
      </c>
    </row>
    <row r="4318" spans="1:30" x14ac:dyDescent="0.25">
      <c r="A4318" t="s">
        <v>3670</v>
      </c>
      <c r="B4318" t="s">
        <v>103</v>
      </c>
      <c r="C4318">
        <v>2003</v>
      </c>
      <c r="D4318" t="s">
        <v>40</v>
      </c>
      <c r="E4318" t="s">
        <v>35</v>
      </c>
      <c r="F4318" s="4">
        <v>110000</v>
      </c>
      <c r="G4318" s="4">
        <v>30000</v>
      </c>
      <c r="H4318" s="4">
        <v>0</v>
      </c>
      <c r="I4318" s="4">
        <v>10000</v>
      </c>
      <c r="J4318">
        <v>6.6</v>
      </c>
      <c r="K4318">
        <v>42</v>
      </c>
      <c r="L4318">
        <v>7.3</v>
      </c>
      <c r="M4318" s="4">
        <v>28</v>
      </c>
      <c r="N4318" t="s">
        <v>167</v>
      </c>
      <c r="O4318" t="s">
        <v>21</v>
      </c>
      <c r="P4318" s="4">
        <v>150000</v>
      </c>
      <c r="Q4318" s="3">
        <f>AVERAGE(Table1[[#This Row],[critic_score]],Table1[[#This Row],[user_score]])</f>
        <v>6.9499999999999993</v>
      </c>
      <c r="R4318" s="4">
        <f>Table1[[#This Row],[user_count]]+Table1[[#This Row],[critic_count]]</f>
        <v>70</v>
      </c>
      <c r="S4318" s="2">
        <f>100000*Table1[[#This Row],[review_count]]/Table1[[#This Row],[total sales]]</f>
        <v>46.666666666666664</v>
      </c>
      <c r="T4318" s="2">
        <f>Table1[[#This Row],[total sales]]/(2017-Table1[[#This Row],[year_of_release]])</f>
        <v>10714.285714285714</v>
      </c>
      <c r="U4318" s="9">
        <f>Table1[[#This Row],[na_sales]]/(2017-Table1[[#This Row],[year_of_release]])</f>
        <v>7857.1428571428569</v>
      </c>
      <c r="V4318" s="6">
        <f>Table1[[#This Row],[eu_sales]]/(2017-Table1[[#This Row],[year_of_release]])</f>
        <v>2142.8571428571427</v>
      </c>
      <c r="W4318" s="6">
        <f>Table1[[#This Row],[jp_sales]]/(2017-Table1[[#This Row],[year_of_release]])</f>
        <v>0</v>
      </c>
      <c r="X4318" s="6">
        <f>Table1[[#This Row],[other_sales]]/(2017-Table1[[#This Row],[year_of_release]])</f>
        <v>714.28571428571433</v>
      </c>
      <c r="Y4318" s="4">
        <v>500125528</v>
      </c>
      <c r="Z4318" s="4">
        <v>432552540</v>
      </c>
      <c r="AA4318" s="4">
        <v>127718000</v>
      </c>
      <c r="AB4318" s="1">
        <f>Table1[[#This Row],[na_sales]]/Table1[[#This Row],[NA population]]</f>
        <v>2.1994478154292496E-4</v>
      </c>
      <c r="AC4318" s="1">
        <f>Table1[[#This Row],[eu_sales]]/Table1[[#This Row],[Eu population]]</f>
        <v>6.9355736530873227E-5</v>
      </c>
      <c r="AD4318" s="1">
        <f>Table1[[#This Row],[jp_sales]]/Table1[[#This Row],[Jp population]]</f>
        <v>0</v>
      </c>
    </row>
    <row r="4319" spans="1:30" x14ac:dyDescent="0.25">
      <c r="A4319" t="s">
        <v>969</v>
      </c>
      <c r="B4319" t="s">
        <v>26</v>
      </c>
      <c r="C4319">
        <v>2007</v>
      </c>
      <c r="D4319" t="s">
        <v>29</v>
      </c>
      <c r="E4319" t="s">
        <v>83</v>
      </c>
      <c r="F4319" s="4">
        <v>130000</v>
      </c>
      <c r="G4319" s="4">
        <v>10000</v>
      </c>
      <c r="H4319" s="4">
        <v>0</v>
      </c>
      <c r="I4319" s="4">
        <v>10000</v>
      </c>
      <c r="J4319">
        <v>5.6</v>
      </c>
      <c r="K4319">
        <v>13</v>
      </c>
      <c r="L4319">
        <v>6.1</v>
      </c>
      <c r="M4319" s="4">
        <v>8</v>
      </c>
      <c r="N4319" t="s">
        <v>3671</v>
      </c>
      <c r="O4319" t="s">
        <v>21</v>
      </c>
      <c r="P4319" s="4">
        <v>150000</v>
      </c>
      <c r="Q4319" s="3">
        <f>AVERAGE(Table1[[#This Row],[critic_score]],Table1[[#This Row],[user_score]])</f>
        <v>5.85</v>
      </c>
      <c r="R4319" s="4">
        <f>Table1[[#This Row],[user_count]]+Table1[[#This Row],[critic_count]]</f>
        <v>21</v>
      </c>
      <c r="S4319" s="2">
        <f>100000*Table1[[#This Row],[review_count]]/Table1[[#This Row],[total sales]]</f>
        <v>14</v>
      </c>
      <c r="T4319" s="2">
        <f>Table1[[#This Row],[total sales]]/(2017-Table1[[#This Row],[year_of_release]])</f>
        <v>15000</v>
      </c>
      <c r="U4319" s="9">
        <f>Table1[[#This Row],[na_sales]]/(2017-Table1[[#This Row],[year_of_release]])</f>
        <v>13000</v>
      </c>
      <c r="V4319" s="6">
        <f>Table1[[#This Row],[eu_sales]]/(2017-Table1[[#This Row],[year_of_release]])</f>
        <v>1000</v>
      </c>
      <c r="W4319" s="6">
        <f>Table1[[#This Row],[jp_sales]]/(2017-Table1[[#This Row],[year_of_release]])</f>
        <v>0</v>
      </c>
      <c r="X4319" s="6">
        <f>Table1[[#This Row],[other_sales]]/(2017-Table1[[#This Row],[year_of_release]])</f>
        <v>1000</v>
      </c>
      <c r="Y4319" s="4">
        <v>522751172</v>
      </c>
      <c r="Z4319" s="4">
        <v>438594184</v>
      </c>
      <c r="AA4319" s="4">
        <v>128001000</v>
      </c>
      <c r="AB4319" s="1">
        <f>Table1[[#This Row],[na_sales]]/Table1[[#This Row],[NA population]]</f>
        <v>2.4868428224203003E-4</v>
      </c>
      <c r="AC4319" s="1">
        <f>Table1[[#This Row],[eu_sales]]/Table1[[#This Row],[Eu population]]</f>
        <v>2.280011993957494E-5</v>
      </c>
      <c r="AD4319" s="1">
        <f>Table1[[#This Row],[jp_sales]]/Table1[[#This Row],[Jp population]]</f>
        <v>0</v>
      </c>
    </row>
    <row r="4320" spans="1:30" x14ac:dyDescent="0.25">
      <c r="A4320" t="s">
        <v>2255</v>
      </c>
      <c r="B4320" t="s">
        <v>103</v>
      </c>
      <c r="C4320">
        <v>2005</v>
      </c>
      <c r="D4320" t="s">
        <v>23</v>
      </c>
      <c r="E4320" t="s">
        <v>549</v>
      </c>
      <c r="F4320" s="4">
        <v>110000</v>
      </c>
      <c r="G4320" s="4">
        <v>30000</v>
      </c>
      <c r="H4320" s="4">
        <v>0</v>
      </c>
      <c r="I4320" s="4">
        <v>10000</v>
      </c>
      <c r="J4320">
        <v>5.9</v>
      </c>
      <c r="K4320">
        <v>36</v>
      </c>
      <c r="L4320">
        <v>3</v>
      </c>
      <c r="M4320" s="4">
        <v>4</v>
      </c>
      <c r="N4320" t="s">
        <v>550</v>
      </c>
      <c r="O4320" t="s">
        <v>67</v>
      </c>
      <c r="P4320" s="4">
        <v>150000</v>
      </c>
      <c r="Q4320" s="3">
        <f>AVERAGE(Table1[[#This Row],[critic_score]],Table1[[#This Row],[user_score]])</f>
        <v>4.45</v>
      </c>
      <c r="R4320" s="4">
        <f>Table1[[#This Row],[user_count]]+Table1[[#This Row],[critic_count]]</f>
        <v>40</v>
      </c>
      <c r="S4320" s="2">
        <f>100000*Table1[[#This Row],[review_count]]/Table1[[#This Row],[total sales]]</f>
        <v>26.666666666666668</v>
      </c>
      <c r="T4320" s="2">
        <f>Table1[[#This Row],[total sales]]/(2017-Table1[[#This Row],[year_of_release]])</f>
        <v>12500</v>
      </c>
      <c r="U4320" s="9">
        <f>Table1[[#This Row],[na_sales]]/(2017-Table1[[#This Row],[year_of_release]])</f>
        <v>9166.6666666666661</v>
      </c>
      <c r="V4320" s="6">
        <f>Table1[[#This Row],[eu_sales]]/(2017-Table1[[#This Row],[year_of_release]])</f>
        <v>2500</v>
      </c>
      <c r="W4320" s="6">
        <f>Table1[[#This Row],[jp_sales]]/(2017-Table1[[#This Row],[year_of_release]])</f>
        <v>0</v>
      </c>
      <c r="X4320" s="6">
        <f>Table1[[#This Row],[other_sales]]/(2017-Table1[[#This Row],[year_of_release]])</f>
        <v>833.33333333333337</v>
      </c>
      <c r="Y4320" s="4">
        <v>511054143</v>
      </c>
      <c r="Z4320" s="4">
        <v>435713800</v>
      </c>
      <c r="AA4320" s="4">
        <v>127773000</v>
      </c>
      <c r="AB4320" s="1">
        <f>Table1[[#This Row],[na_sales]]/Table1[[#This Row],[NA population]]</f>
        <v>2.152413819684072E-4</v>
      </c>
      <c r="AC4320" s="1">
        <f>Table1[[#This Row],[eu_sales]]/Table1[[#This Row],[Eu population]]</f>
        <v>6.8852535770039876E-5</v>
      </c>
      <c r="AD4320" s="1">
        <f>Table1[[#This Row],[jp_sales]]/Table1[[#This Row],[Jp population]]</f>
        <v>0</v>
      </c>
    </row>
    <row r="4321" spans="1:30" x14ac:dyDescent="0.25">
      <c r="A4321" t="s">
        <v>3674</v>
      </c>
      <c r="B4321" t="s">
        <v>45</v>
      </c>
      <c r="C4321">
        <v>2005</v>
      </c>
      <c r="D4321" t="s">
        <v>96</v>
      </c>
      <c r="E4321" t="s">
        <v>186</v>
      </c>
      <c r="F4321" s="4">
        <v>70000</v>
      </c>
      <c r="G4321" s="4">
        <v>60000</v>
      </c>
      <c r="H4321" s="4">
        <v>0</v>
      </c>
      <c r="I4321" s="4">
        <v>20000</v>
      </c>
      <c r="J4321">
        <v>6.9</v>
      </c>
      <c r="K4321">
        <v>38</v>
      </c>
      <c r="L4321">
        <v>7.3</v>
      </c>
      <c r="M4321" s="4">
        <v>17</v>
      </c>
      <c r="N4321" t="s">
        <v>2913</v>
      </c>
      <c r="O4321" t="s">
        <v>67</v>
      </c>
      <c r="P4321" s="4">
        <v>150000</v>
      </c>
      <c r="Q4321" s="3">
        <f>AVERAGE(Table1[[#This Row],[critic_score]],Table1[[#This Row],[user_score]])</f>
        <v>7.1</v>
      </c>
      <c r="R4321" s="4">
        <f>Table1[[#This Row],[user_count]]+Table1[[#This Row],[critic_count]]</f>
        <v>55</v>
      </c>
      <c r="S4321" s="2">
        <f>100000*Table1[[#This Row],[review_count]]/Table1[[#This Row],[total sales]]</f>
        <v>36.666666666666664</v>
      </c>
      <c r="T4321" s="2">
        <f>Table1[[#This Row],[total sales]]/(2017-Table1[[#This Row],[year_of_release]])</f>
        <v>12500</v>
      </c>
      <c r="U4321" s="9">
        <f>Table1[[#This Row],[na_sales]]/(2017-Table1[[#This Row],[year_of_release]])</f>
        <v>5833.333333333333</v>
      </c>
      <c r="V4321" s="6">
        <f>Table1[[#This Row],[eu_sales]]/(2017-Table1[[#This Row],[year_of_release]])</f>
        <v>5000</v>
      </c>
      <c r="W4321" s="6">
        <f>Table1[[#This Row],[jp_sales]]/(2017-Table1[[#This Row],[year_of_release]])</f>
        <v>0</v>
      </c>
      <c r="X4321" s="6">
        <f>Table1[[#This Row],[other_sales]]/(2017-Table1[[#This Row],[year_of_release]])</f>
        <v>1666.6666666666667</v>
      </c>
      <c r="Y4321" s="4">
        <v>511054143</v>
      </c>
      <c r="Z4321" s="4">
        <v>435713800</v>
      </c>
      <c r="AA4321" s="4">
        <v>127773000</v>
      </c>
      <c r="AB4321" s="1">
        <f>Table1[[#This Row],[na_sales]]/Table1[[#This Row],[NA population]]</f>
        <v>1.3697178852535005E-4</v>
      </c>
      <c r="AC4321" s="1">
        <f>Table1[[#This Row],[eu_sales]]/Table1[[#This Row],[Eu population]]</f>
        <v>1.3770507154007975E-4</v>
      </c>
      <c r="AD4321" s="1">
        <f>Table1[[#This Row],[jp_sales]]/Table1[[#This Row],[Jp population]]</f>
        <v>0</v>
      </c>
    </row>
    <row r="4322" spans="1:30" x14ac:dyDescent="0.25">
      <c r="A4322" t="s">
        <v>3678</v>
      </c>
      <c r="B4322" t="s">
        <v>118</v>
      </c>
      <c r="C4322">
        <v>2006</v>
      </c>
      <c r="D4322" t="s">
        <v>27</v>
      </c>
      <c r="E4322" t="s">
        <v>196</v>
      </c>
      <c r="F4322" s="4">
        <v>120000</v>
      </c>
      <c r="G4322" s="4">
        <v>10000</v>
      </c>
      <c r="H4322" s="4">
        <v>0</v>
      </c>
      <c r="I4322" s="4">
        <v>20000</v>
      </c>
      <c r="J4322">
        <v>8.1999999999999993</v>
      </c>
      <c r="K4322">
        <v>28</v>
      </c>
      <c r="L4322">
        <v>7.5</v>
      </c>
      <c r="M4322" s="4">
        <v>36</v>
      </c>
      <c r="N4322" t="s">
        <v>196</v>
      </c>
      <c r="O4322" t="s">
        <v>21</v>
      </c>
      <c r="P4322" s="4">
        <v>150000</v>
      </c>
      <c r="Q4322" s="3">
        <f>AVERAGE(Table1[[#This Row],[critic_score]],Table1[[#This Row],[user_score]])</f>
        <v>7.85</v>
      </c>
      <c r="R4322" s="4">
        <f>Table1[[#This Row],[user_count]]+Table1[[#This Row],[critic_count]]</f>
        <v>64</v>
      </c>
      <c r="S4322" s="2">
        <f>100000*Table1[[#This Row],[review_count]]/Table1[[#This Row],[total sales]]</f>
        <v>42.666666666666664</v>
      </c>
      <c r="T4322" s="2">
        <f>Table1[[#This Row],[total sales]]/(2017-Table1[[#This Row],[year_of_release]])</f>
        <v>13636.363636363636</v>
      </c>
      <c r="U4322" s="9">
        <f>Table1[[#This Row],[na_sales]]/(2017-Table1[[#This Row],[year_of_release]])</f>
        <v>10909.09090909091</v>
      </c>
      <c r="V4322" s="6">
        <f>Table1[[#This Row],[eu_sales]]/(2017-Table1[[#This Row],[year_of_release]])</f>
        <v>909.09090909090912</v>
      </c>
      <c r="W4322" s="6">
        <f>Table1[[#This Row],[jp_sales]]/(2017-Table1[[#This Row],[year_of_release]])</f>
        <v>0</v>
      </c>
      <c r="X4322" s="6">
        <f>Table1[[#This Row],[other_sales]]/(2017-Table1[[#This Row],[year_of_release]])</f>
        <v>1818.1818181818182</v>
      </c>
      <c r="Y4322" s="4">
        <v>516818555</v>
      </c>
      <c r="Z4322" s="4">
        <v>437126892</v>
      </c>
      <c r="AA4322" s="4">
        <v>127854000</v>
      </c>
      <c r="AB4322" s="1">
        <f>Table1[[#This Row],[na_sales]]/Table1[[#This Row],[NA population]]</f>
        <v>2.3218980595617354E-4</v>
      </c>
      <c r="AC4322" s="1">
        <f>Table1[[#This Row],[eu_sales]]/Table1[[#This Row],[Eu population]]</f>
        <v>2.2876652484697737E-5</v>
      </c>
      <c r="AD4322" s="1">
        <f>Table1[[#This Row],[jp_sales]]/Table1[[#This Row],[Jp population]]</f>
        <v>0</v>
      </c>
    </row>
    <row r="4323" spans="1:30" x14ac:dyDescent="0.25">
      <c r="A4323" t="s">
        <v>1193</v>
      </c>
      <c r="B4323" t="s">
        <v>113</v>
      </c>
      <c r="C4323">
        <v>2014</v>
      </c>
      <c r="D4323" t="s">
        <v>54</v>
      </c>
      <c r="E4323" t="s">
        <v>403</v>
      </c>
      <c r="F4323" s="4">
        <v>0</v>
      </c>
      <c r="G4323" s="4">
        <v>140000</v>
      </c>
      <c r="H4323" s="4">
        <v>0</v>
      </c>
      <c r="I4323" s="4">
        <v>10000</v>
      </c>
      <c r="J4323">
        <v>8.1</v>
      </c>
      <c r="K4323">
        <v>41</v>
      </c>
      <c r="L4323">
        <v>8.4</v>
      </c>
      <c r="M4323" s="4">
        <v>1588</v>
      </c>
      <c r="N4323" t="s">
        <v>743</v>
      </c>
      <c r="O4323" t="s">
        <v>43</v>
      </c>
      <c r="P4323" s="4">
        <v>150000</v>
      </c>
      <c r="Q4323" s="3">
        <f>AVERAGE(Table1[[#This Row],[critic_score]],Table1[[#This Row],[user_score]])</f>
        <v>8.25</v>
      </c>
      <c r="R4323" s="4">
        <f>Table1[[#This Row],[user_count]]+Table1[[#This Row],[critic_count]]</f>
        <v>1629</v>
      </c>
      <c r="S4323" s="2">
        <f>100000*Table1[[#This Row],[review_count]]/Table1[[#This Row],[total sales]]</f>
        <v>1086</v>
      </c>
      <c r="T4323" s="2">
        <f>Table1[[#This Row],[total sales]]/(2017-Table1[[#This Row],[year_of_release]])</f>
        <v>50000</v>
      </c>
      <c r="U4323" s="9">
        <f>Table1[[#This Row],[na_sales]]/(2017-Table1[[#This Row],[year_of_release]])</f>
        <v>0</v>
      </c>
      <c r="V4323" s="6">
        <f>Table1[[#This Row],[eu_sales]]/(2017-Table1[[#This Row],[year_of_release]])</f>
        <v>46666.666666666664</v>
      </c>
      <c r="W4323" s="6">
        <f>Table1[[#This Row],[jp_sales]]/(2017-Table1[[#This Row],[year_of_release]])</f>
        <v>0</v>
      </c>
      <c r="X4323" s="6">
        <f>Table1[[#This Row],[other_sales]]/(2017-Table1[[#This Row],[year_of_release]])</f>
        <v>3333.3333333333335</v>
      </c>
      <c r="Y4323" s="4">
        <v>562338430</v>
      </c>
      <c r="Z4323" s="4">
        <v>443580712</v>
      </c>
      <c r="AA4323" s="4">
        <v>127276000</v>
      </c>
      <c r="AB4323" s="1">
        <f>Table1[[#This Row],[na_sales]]/Table1[[#This Row],[NA population]]</f>
        <v>0</v>
      </c>
      <c r="AC4323" s="1">
        <f>Table1[[#This Row],[eu_sales]]/Table1[[#This Row],[Eu population]]</f>
        <v>3.1561336237721717E-4</v>
      </c>
      <c r="AD4323" s="1">
        <f>Table1[[#This Row],[jp_sales]]/Table1[[#This Row],[Jp population]]</f>
        <v>0</v>
      </c>
    </row>
    <row r="4324" spans="1:30" x14ac:dyDescent="0.25">
      <c r="A4324" t="s">
        <v>730</v>
      </c>
      <c r="B4324" t="s">
        <v>113</v>
      </c>
      <c r="C4324">
        <v>2015</v>
      </c>
      <c r="D4324" t="s">
        <v>40</v>
      </c>
      <c r="E4324" t="s">
        <v>176</v>
      </c>
      <c r="F4324" s="4">
        <v>30000</v>
      </c>
      <c r="G4324" s="4">
        <v>110000</v>
      </c>
      <c r="H4324" s="4">
        <v>0</v>
      </c>
      <c r="I4324" s="4">
        <v>10000</v>
      </c>
      <c r="J4324">
        <v>7.4</v>
      </c>
      <c r="K4324">
        <v>50</v>
      </c>
      <c r="L4324">
        <v>5.3</v>
      </c>
      <c r="M4324" s="4">
        <v>529</v>
      </c>
      <c r="N4324" t="s">
        <v>731</v>
      </c>
      <c r="O4324" t="s">
        <v>43</v>
      </c>
      <c r="P4324" s="4">
        <v>150000</v>
      </c>
      <c r="Q4324" s="3">
        <f>AVERAGE(Table1[[#This Row],[critic_score]],Table1[[#This Row],[user_score]])</f>
        <v>6.35</v>
      </c>
      <c r="R4324" s="4">
        <f>Table1[[#This Row],[user_count]]+Table1[[#This Row],[critic_count]]</f>
        <v>579</v>
      </c>
      <c r="S4324" s="2">
        <f>100000*Table1[[#This Row],[review_count]]/Table1[[#This Row],[total sales]]</f>
        <v>386</v>
      </c>
      <c r="T4324" s="2">
        <f>Table1[[#This Row],[total sales]]/(2017-Table1[[#This Row],[year_of_release]])</f>
        <v>75000</v>
      </c>
      <c r="U4324" s="9">
        <f>Table1[[#This Row],[na_sales]]/(2017-Table1[[#This Row],[year_of_release]])</f>
        <v>15000</v>
      </c>
      <c r="V4324" s="6">
        <f>Table1[[#This Row],[eu_sales]]/(2017-Table1[[#This Row],[year_of_release]])</f>
        <v>55000</v>
      </c>
      <c r="W4324" s="6">
        <f>Table1[[#This Row],[jp_sales]]/(2017-Table1[[#This Row],[year_of_release]])</f>
        <v>0</v>
      </c>
      <c r="X4324" s="6">
        <f>Table1[[#This Row],[other_sales]]/(2017-Table1[[#This Row],[year_of_release]])</f>
        <v>5000</v>
      </c>
      <c r="Y4324" s="4">
        <v>567732286</v>
      </c>
      <c r="Z4324" s="4">
        <v>444588718</v>
      </c>
      <c r="AA4324" s="4">
        <v>127141000</v>
      </c>
      <c r="AB4324" s="1">
        <f>Table1[[#This Row],[na_sales]]/Table1[[#This Row],[NA population]]</f>
        <v>5.2841807203474775E-5</v>
      </c>
      <c r="AC4324" s="1">
        <f>Table1[[#This Row],[eu_sales]]/Table1[[#This Row],[Eu population]]</f>
        <v>2.4741968373565433E-4</v>
      </c>
      <c r="AD4324" s="1">
        <f>Table1[[#This Row],[jp_sales]]/Table1[[#This Row],[Jp population]]</f>
        <v>0</v>
      </c>
    </row>
    <row r="4325" spans="1:30" x14ac:dyDescent="0.25">
      <c r="A4325" t="s">
        <v>3682</v>
      </c>
      <c r="B4325" t="s">
        <v>118</v>
      </c>
      <c r="C4325">
        <v>2009</v>
      </c>
      <c r="D4325" t="s">
        <v>73</v>
      </c>
      <c r="E4325" t="s">
        <v>1546</v>
      </c>
      <c r="F4325" s="4">
        <v>70000</v>
      </c>
      <c r="G4325" s="4">
        <v>20000</v>
      </c>
      <c r="H4325" s="4">
        <v>50000</v>
      </c>
      <c r="I4325" s="4">
        <v>10000</v>
      </c>
      <c r="J4325">
        <v>7.4</v>
      </c>
      <c r="K4325">
        <v>6</v>
      </c>
      <c r="L4325">
        <v>7.9</v>
      </c>
      <c r="M4325" s="4">
        <v>12</v>
      </c>
      <c r="N4325" t="s">
        <v>1547</v>
      </c>
      <c r="O4325" t="s">
        <v>21</v>
      </c>
      <c r="P4325" s="4">
        <v>150000</v>
      </c>
      <c r="Q4325" s="3">
        <f>AVERAGE(Table1[[#This Row],[critic_score]],Table1[[#This Row],[user_score]])</f>
        <v>7.65</v>
      </c>
      <c r="R4325" s="4">
        <f>Table1[[#This Row],[user_count]]+Table1[[#This Row],[critic_count]]</f>
        <v>18</v>
      </c>
      <c r="S4325" s="2">
        <f>100000*Table1[[#This Row],[review_count]]/Table1[[#This Row],[total sales]]</f>
        <v>12</v>
      </c>
      <c r="T4325" s="2">
        <f>Table1[[#This Row],[total sales]]/(2017-Table1[[#This Row],[year_of_release]])</f>
        <v>18750</v>
      </c>
      <c r="U4325" s="9">
        <f>Table1[[#This Row],[na_sales]]/(2017-Table1[[#This Row],[year_of_release]])</f>
        <v>8750</v>
      </c>
      <c r="V4325" s="6">
        <f>Table1[[#This Row],[eu_sales]]/(2017-Table1[[#This Row],[year_of_release]])</f>
        <v>2500</v>
      </c>
      <c r="W4325" s="6">
        <f>Table1[[#This Row],[jp_sales]]/(2017-Table1[[#This Row],[year_of_release]])</f>
        <v>6250</v>
      </c>
      <c r="X4325" s="6">
        <f>Table1[[#This Row],[other_sales]]/(2017-Table1[[#This Row],[year_of_release]])</f>
        <v>1250</v>
      </c>
      <c r="Y4325" s="4">
        <v>534740514</v>
      </c>
      <c r="Z4325" s="4">
        <v>441041694</v>
      </c>
      <c r="AA4325" s="4">
        <v>128047000</v>
      </c>
      <c r="AB4325" s="1">
        <f>Table1[[#This Row],[na_sales]]/Table1[[#This Row],[NA population]]</f>
        <v>1.3090461292409201E-4</v>
      </c>
      <c r="AC4325" s="1">
        <f>Table1[[#This Row],[eu_sales]]/Table1[[#This Row],[Eu population]]</f>
        <v>4.5347186608620271E-5</v>
      </c>
      <c r="AD4325" s="1">
        <f>Table1[[#This Row],[jp_sales]]/Table1[[#This Row],[Jp population]]</f>
        <v>3.904816200301452E-4</v>
      </c>
    </row>
    <row r="4326" spans="1:30" x14ac:dyDescent="0.25">
      <c r="A4326" t="s">
        <v>1942</v>
      </c>
      <c r="B4326" t="s">
        <v>103</v>
      </c>
      <c r="C4326">
        <v>2003</v>
      </c>
      <c r="D4326" t="s">
        <v>40</v>
      </c>
      <c r="E4326" t="s">
        <v>231</v>
      </c>
      <c r="F4326" s="4">
        <v>110000</v>
      </c>
      <c r="G4326" s="4">
        <v>30000</v>
      </c>
      <c r="H4326" s="4">
        <v>0</v>
      </c>
      <c r="I4326" s="4">
        <v>10000</v>
      </c>
      <c r="J4326">
        <v>3.5</v>
      </c>
      <c r="K4326">
        <v>24</v>
      </c>
      <c r="L4326">
        <v>2</v>
      </c>
      <c r="M4326" s="4">
        <v>10</v>
      </c>
      <c r="N4326" t="s">
        <v>1425</v>
      </c>
      <c r="O4326" t="s">
        <v>67</v>
      </c>
      <c r="P4326" s="4">
        <v>150000</v>
      </c>
      <c r="Q4326" s="3">
        <f>AVERAGE(Table1[[#This Row],[critic_score]],Table1[[#This Row],[user_score]])</f>
        <v>2.75</v>
      </c>
      <c r="R4326" s="4">
        <f>Table1[[#This Row],[user_count]]+Table1[[#This Row],[critic_count]]</f>
        <v>34</v>
      </c>
      <c r="S4326" s="2">
        <f>100000*Table1[[#This Row],[review_count]]/Table1[[#This Row],[total sales]]</f>
        <v>22.666666666666668</v>
      </c>
      <c r="T4326" s="2">
        <f>Table1[[#This Row],[total sales]]/(2017-Table1[[#This Row],[year_of_release]])</f>
        <v>10714.285714285714</v>
      </c>
      <c r="U4326" s="9">
        <f>Table1[[#This Row],[na_sales]]/(2017-Table1[[#This Row],[year_of_release]])</f>
        <v>7857.1428571428569</v>
      </c>
      <c r="V4326" s="6">
        <f>Table1[[#This Row],[eu_sales]]/(2017-Table1[[#This Row],[year_of_release]])</f>
        <v>2142.8571428571427</v>
      </c>
      <c r="W4326" s="6">
        <f>Table1[[#This Row],[jp_sales]]/(2017-Table1[[#This Row],[year_of_release]])</f>
        <v>0</v>
      </c>
      <c r="X4326" s="6">
        <f>Table1[[#This Row],[other_sales]]/(2017-Table1[[#This Row],[year_of_release]])</f>
        <v>714.28571428571433</v>
      </c>
      <c r="Y4326" s="4">
        <v>500125528</v>
      </c>
      <c r="Z4326" s="4">
        <v>432552540</v>
      </c>
      <c r="AA4326" s="4">
        <v>127718000</v>
      </c>
      <c r="AB4326" s="1">
        <f>Table1[[#This Row],[na_sales]]/Table1[[#This Row],[NA population]]</f>
        <v>2.1994478154292496E-4</v>
      </c>
      <c r="AC4326" s="1">
        <f>Table1[[#This Row],[eu_sales]]/Table1[[#This Row],[Eu population]]</f>
        <v>6.9355736530873227E-5</v>
      </c>
      <c r="AD4326" s="1">
        <f>Table1[[#This Row],[jp_sales]]/Table1[[#This Row],[Jp population]]</f>
        <v>0</v>
      </c>
    </row>
    <row r="4327" spans="1:30" x14ac:dyDescent="0.25">
      <c r="A4327" t="s">
        <v>2139</v>
      </c>
      <c r="B4327" t="s">
        <v>103</v>
      </c>
      <c r="C4327">
        <v>2005</v>
      </c>
      <c r="D4327" t="s">
        <v>19</v>
      </c>
      <c r="E4327" t="s">
        <v>100</v>
      </c>
      <c r="F4327" s="4">
        <v>110000</v>
      </c>
      <c r="G4327" s="4">
        <v>30000</v>
      </c>
      <c r="H4327" s="4">
        <v>0</v>
      </c>
      <c r="I4327" s="4">
        <v>10000</v>
      </c>
      <c r="J4327">
        <v>8.1</v>
      </c>
      <c r="K4327">
        <v>35</v>
      </c>
      <c r="L4327">
        <v>8.1</v>
      </c>
      <c r="M4327" s="4">
        <v>10</v>
      </c>
      <c r="N4327" t="s">
        <v>141</v>
      </c>
      <c r="O4327" t="s">
        <v>21</v>
      </c>
      <c r="P4327" s="4">
        <v>150000</v>
      </c>
      <c r="Q4327" s="3">
        <f>AVERAGE(Table1[[#This Row],[critic_score]],Table1[[#This Row],[user_score]])</f>
        <v>8.1</v>
      </c>
      <c r="R4327" s="4">
        <f>Table1[[#This Row],[user_count]]+Table1[[#This Row],[critic_count]]</f>
        <v>45</v>
      </c>
      <c r="S4327" s="2">
        <f>100000*Table1[[#This Row],[review_count]]/Table1[[#This Row],[total sales]]</f>
        <v>30</v>
      </c>
      <c r="T4327" s="2">
        <f>Table1[[#This Row],[total sales]]/(2017-Table1[[#This Row],[year_of_release]])</f>
        <v>12500</v>
      </c>
      <c r="U4327" s="9">
        <f>Table1[[#This Row],[na_sales]]/(2017-Table1[[#This Row],[year_of_release]])</f>
        <v>9166.6666666666661</v>
      </c>
      <c r="V4327" s="6">
        <f>Table1[[#This Row],[eu_sales]]/(2017-Table1[[#This Row],[year_of_release]])</f>
        <v>2500</v>
      </c>
      <c r="W4327" s="6">
        <f>Table1[[#This Row],[jp_sales]]/(2017-Table1[[#This Row],[year_of_release]])</f>
        <v>0</v>
      </c>
      <c r="X4327" s="6">
        <f>Table1[[#This Row],[other_sales]]/(2017-Table1[[#This Row],[year_of_release]])</f>
        <v>833.33333333333337</v>
      </c>
      <c r="Y4327" s="4">
        <v>511054143</v>
      </c>
      <c r="Z4327" s="4">
        <v>435713800</v>
      </c>
      <c r="AA4327" s="4">
        <v>127773000</v>
      </c>
      <c r="AB4327" s="1">
        <f>Table1[[#This Row],[na_sales]]/Table1[[#This Row],[NA population]]</f>
        <v>2.152413819684072E-4</v>
      </c>
      <c r="AC4327" s="1">
        <f>Table1[[#This Row],[eu_sales]]/Table1[[#This Row],[Eu population]]</f>
        <v>6.8852535770039876E-5</v>
      </c>
      <c r="AD4327" s="1">
        <f>Table1[[#This Row],[jp_sales]]/Table1[[#This Row],[Jp population]]</f>
        <v>0</v>
      </c>
    </row>
    <row r="4328" spans="1:30" x14ac:dyDescent="0.25">
      <c r="A4328" t="s">
        <v>3092</v>
      </c>
      <c r="B4328" t="s">
        <v>103</v>
      </c>
      <c r="C4328">
        <v>2002</v>
      </c>
      <c r="D4328" t="s">
        <v>19</v>
      </c>
      <c r="E4328" t="s">
        <v>403</v>
      </c>
      <c r="F4328" s="4">
        <v>110000</v>
      </c>
      <c r="G4328" s="4">
        <v>30000</v>
      </c>
      <c r="H4328" s="4">
        <v>0</v>
      </c>
      <c r="I4328" s="4">
        <v>10000</v>
      </c>
      <c r="J4328">
        <v>8.4</v>
      </c>
      <c r="K4328">
        <v>12</v>
      </c>
      <c r="L4328">
        <v>8.4</v>
      </c>
      <c r="M4328" s="4">
        <v>5</v>
      </c>
      <c r="N4328" t="s">
        <v>926</v>
      </c>
      <c r="O4328" t="s">
        <v>21</v>
      </c>
      <c r="P4328" s="4">
        <v>150000</v>
      </c>
      <c r="Q4328" s="3">
        <f>AVERAGE(Table1[[#This Row],[critic_score]],Table1[[#This Row],[user_score]])</f>
        <v>8.4</v>
      </c>
      <c r="R4328" s="4">
        <f>Table1[[#This Row],[user_count]]+Table1[[#This Row],[critic_count]]</f>
        <v>17</v>
      </c>
      <c r="S4328" s="2">
        <f>100000*Table1[[#This Row],[review_count]]/Table1[[#This Row],[total sales]]</f>
        <v>11.333333333333334</v>
      </c>
      <c r="T4328" s="2">
        <f>Table1[[#This Row],[total sales]]/(2017-Table1[[#This Row],[year_of_release]])</f>
        <v>10000</v>
      </c>
      <c r="U4328" s="9">
        <f>Table1[[#This Row],[na_sales]]/(2017-Table1[[#This Row],[year_of_release]])</f>
        <v>7333.333333333333</v>
      </c>
      <c r="V4328" s="6">
        <f>Table1[[#This Row],[eu_sales]]/(2017-Table1[[#This Row],[year_of_release]])</f>
        <v>2000</v>
      </c>
      <c r="W4328" s="6">
        <f>Table1[[#This Row],[jp_sales]]/(2017-Table1[[#This Row],[year_of_release]])</f>
        <v>0</v>
      </c>
      <c r="X4328" s="6">
        <f>Table1[[#This Row],[other_sales]]/(2017-Table1[[#This Row],[year_of_release]])</f>
        <v>666.66666666666663</v>
      </c>
      <c r="Y4328" s="4">
        <v>495013192</v>
      </c>
      <c r="Z4328" s="4">
        <v>431019772</v>
      </c>
      <c r="AA4328" s="4">
        <v>127445000</v>
      </c>
      <c r="AB4328" s="1">
        <f>Table1[[#This Row],[na_sales]]/Table1[[#This Row],[NA population]]</f>
        <v>2.2221630004559556E-4</v>
      </c>
      <c r="AC4328" s="1">
        <f>Table1[[#This Row],[eu_sales]]/Table1[[#This Row],[Eu population]]</f>
        <v>6.9602375456687864E-5</v>
      </c>
      <c r="AD4328" s="1">
        <f>Table1[[#This Row],[jp_sales]]/Table1[[#This Row],[Jp population]]</f>
        <v>0</v>
      </c>
    </row>
    <row r="4329" spans="1:30" x14ac:dyDescent="0.25">
      <c r="A4329" t="s">
        <v>2175</v>
      </c>
      <c r="B4329" t="s">
        <v>103</v>
      </c>
      <c r="C4329">
        <v>2006</v>
      </c>
      <c r="D4329" t="s">
        <v>40</v>
      </c>
      <c r="E4329" t="s">
        <v>270</v>
      </c>
      <c r="F4329" s="4">
        <v>110000</v>
      </c>
      <c r="G4329" s="4">
        <v>30000</v>
      </c>
      <c r="H4329" s="4">
        <v>0</v>
      </c>
      <c r="I4329" s="4">
        <v>10000</v>
      </c>
      <c r="J4329">
        <v>8.1</v>
      </c>
      <c r="K4329">
        <v>27</v>
      </c>
      <c r="L4329">
        <v>9.1</v>
      </c>
      <c r="M4329" s="4">
        <v>32</v>
      </c>
      <c r="N4329" t="s">
        <v>446</v>
      </c>
      <c r="O4329" t="s">
        <v>43</v>
      </c>
      <c r="P4329" s="4">
        <v>150000</v>
      </c>
      <c r="Q4329" s="3">
        <f>AVERAGE(Table1[[#This Row],[critic_score]],Table1[[#This Row],[user_score]])</f>
        <v>8.6</v>
      </c>
      <c r="R4329" s="4">
        <f>Table1[[#This Row],[user_count]]+Table1[[#This Row],[critic_count]]</f>
        <v>59</v>
      </c>
      <c r="S4329" s="2">
        <f>100000*Table1[[#This Row],[review_count]]/Table1[[#This Row],[total sales]]</f>
        <v>39.333333333333336</v>
      </c>
      <c r="T4329" s="2">
        <f>Table1[[#This Row],[total sales]]/(2017-Table1[[#This Row],[year_of_release]])</f>
        <v>13636.363636363636</v>
      </c>
      <c r="U4329" s="9">
        <f>Table1[[#This Row],[na_sales]]/(2017-Table1[[#This Row],[year_of_release]])</f>
        <v>10000</v>
      </c>
      <c r="V4329" s="6">
        <f>Table1[[#This Row],[eu_sales]]/(2017-Table1[[#This Row],[year_of_release]])</f>
        <v>2727.2727272727275</v>
      </c>
      <c r="W4329" s="6">
        <f>Table1[[#This Row],[jp_sales]]/(2017-Table1[[#This Row],[year_of_release]])</f>
        <v>0</v>
      </c>
      <c r="X4329" s="6">
        <f>Table1[[#This Row],[other_sales]]/(2017-Table1[[#This Row],[year_of_release]])</f>
        <v>909.09090909090912</v>
      </c>
      <c r="Y4329" s="4">
        <v>516818555</v>
      </c>
      <c r="Z4329" s="4">
        <v>437126892</v>
      </c>
      <c r="AA4329" s="4">
        <v>127854000</v>
      </c>
      <c r="AB4329" s="1">
        <f>Table1[[#This Row],[na_sales]]/Table1[[#This Row],[NA population]]</f>
        <v>2.1284065545982574E-4</v>
      </c>
      <c r="AC4329" s="1">
        <f>Table1[[#This Row],[eu_sales]]/Table1[[#This Row],[Eu population]]</f>
        <v>6.8629957454093219E-5</v>
      </c>
      <c r="AD4329" s="1">
        <f>Table1[[#This Row],[jp_sales]]/Table1[[#This Row],[Jp population]]</f>
        <v>0</v>
      </c>
    </row>
    <row r="4330" spans="1:30" x14ac:dyDescent="0.25">
      <c r="A4330" t="s">
        <v>2350</v>
      </c>
      <c r="B4330" t="s">
        <v>103</v>
      </c>
      <c r="C4330">
        <v>2002</v>
      </c>
      <c r="D4330" t="s">
        <v>19</v>
      </c>
      <c r="E4330" t="s">
        <v>549</v>
      </c>
      <c r="F4330" s="4">
        <v>110000</v>
      </c>
      <c r="G4330" s="4">
        <v>30000</v>
      </c>
      <c r="H4330" s="4">
        <v>0</v>
      </c>
      <c r="I4330" s="4">
        <v>10000</v>
      </c>
      <c r="J4330">
        <v>7.2</v>
      </c>
      <c r="K4330">
        <v>12</v>
      </c>
      <c r="L4330">
        <v>7.8</v>
      </c>
      <c r="M4330" s="4">
        <v>4</v>
      </c>
      <c r="N4330" t="s">
        <v>2332</v>
      </c>
      <c r="O4330" t="s">
        <v>21</v>
      </c>
      <c r="P4330" s="4">
        <v>150000</v>
      </c>
      <c r="Q4330" s="3">
        <f>AVERAGE(Table1[[#This Row],[critic_score]],Table1[[#This Row],[user_score]])</f>
        <v>7.5</v>
      </c>
      <c r="R4330" s="4">
        <f>Table1[[#This Row],[user_count]]+Table1[[#This Row],[critic_count]]</f>
        <v>16</v>
      </c>
      <c r="S4330" s="2">
        <f>100000*Table1[[#This Row],[review_count]]/Table1[[#This Row],[total sales]]</f>
        <v>10.666666666666666</v>
      </c>
      <c r="T4330" s="2">
        <f>Table1[[#This Row],[total sales]]/(2017-Table1[[#This Row],[year_of_release]])</f>
        <v>10000</v>
      </c>
      <c r="U4330" s="9">
        <f>Table1[[#This Row],[na_sales]]/(2017-Table1[[#This Row],[year_of_release]])</f>
        <v>7333.333333333333</v>
      </c>
      <c r="V4330" s="6">
        <f>Table1[[#This Row],[eu_sales]]/(2017-Table1[[#This Row],[year_of_release]])</f>
        <v>2000</v>
      </c>
      <c r="W4330" s="6">
        <f>Table1[[#This Row],[jp_sales]]/(2017-Table1[[#This Row],[year_of_release]])</f>
        <v>0</v>
      </c>
      <c r="X4330" s="6">
        <f>Table1[[#This Row],[other_sales]]/(2017-Table1[[#This Row],[year_of_release]])</f>
        <v>666.66666666666663</v>
      </c>
      <c r="Y4330" s="4">
        <v>495013192</v>
      </c>
      <c r="Z4330" s="4">
        <v>431019772</v>
      </c>
      <c r="AA4330" s="4">
        <v>127445000</v>
      </c>
      <c r="AB4330" s="1">
        <f>Table1[[#This Row],[na_sales]]/Table1[[#This Row],[NA population]]</f>
        <v>2.2221630004559556E-4</v>
      </c>
      <c r="AC4330" s="1">
        <f>Table1[[#This Row],[eu_sales]]/Table1[[#This Row],[Eu population]]</f>
        <v>6.9602375456687864E-5</v>
      </c>
      <c r="AD4330" s="1">
        <f>Table1[[#This Row],[jp_sales]]/Table1[[#This Row],[Jp population]]</f>
        <v>0</v>
      </c>
    </row>
    <row r="4331" spans="1:30" x14ac:dyDescent="0.25">
      <c r="A4331" t="s">
        <v>3694</v>
      </c>
      <c r="B4331" t="s">
        <v>118</v>
      </c>
      <c r="C4331">
        <v>2006</v>
      </c>
      <c r="D4331" t="s">
        <v>29</v>
      </c>
      <c r="E4331" t="s">
        <v>51</v>
      </c>
      <c r="F4331" s="4">
        <v>110000</v>
      </c>
      <c r="G4331" s="4">
        <v>0</v>
      </c>
      <c r="H4331" s="4">
        <v>20000</v>
      </c>
      <c r="I4331" s="4">
        <v>20000</v>
      </c>
      <c r="J4331">
        <v>6.7</v>
      </c>
      <c r="K4331">
        <v>43</v>
      </c>
      <c r="L4331">
        <v>5.2</v>
      </c>
      <c r="M4331" s="4">
        <v>16</v>
      </c>
      <c r="N4331" t="s">
        <v>3695</v>
      </c>
      <c r="O4331" t="s">
        <v>21</v>
      </c>
      <c r="P4331" s="4">
        <v>150000</v>
      </c>
      <c r="Q4331" s="3">
        <f>AVERAGE(Table1[[#This Row],[critic_score]],Table1[[#This Row],[user_score]])</f>
        <v>5.95</v>
      </c>
      <c r="R4331" s="4">
        <f>Table1[[#This Row],[user_count]]+Table1[[#This Row],[critic_count]]</f>
        <v>59</v>
      </c>
      <c r="S4331" s="2">
        <f>100000*Table1[[#This Row],[review_count]]/Table1[[#This Row],[total sales]]</f>
        <v>39.333333333333336</v>
      </c>
      <c r="T4331" s="2">
        <f>Table1[[#This Row],[total sales]]/(2017-Table1[[#This Row],[year_of_release]])</f>
        <v>13636.363636363636</v>
      </c>
      <c r="U4331" s="9">
        <f>Table1[[#This Row],[na_sales]]/(2017-Table1[[#This Row],[year_of_release]])</f>
        <v>10000</v>
      </c>
      <c r="V4331" s="6">
        <f>Table1[[#This Row],[eu_sales]]/(2017-Table1[[#This Row],[year_of_release]])</f>
        <v>0</v>
      </c>
      <c r="W4331" s="6">
        <f>Table1[[#This Row],[jp_sales]]/(2017-Table1[[#This Row],[year_of_release]])</f>
        <v>1818.1818181818182</v>
      </c>
      <c r="X4331" s="6">
        <f>Table1[[#This Row],[other_sales]]/(2017-Table1[[#This Row],[year_of_release]])</f>
        <v>1818.1818181818182</v>
      </c>
      <c r="Y4331" s="4">
        <v>516818555</v>
      </c>
      <c r="Z4331" s="4">
        <v>437126892</v>
      </c>
      <c r="AA4331" s="4">
        <v>127854000</v>
      </c>
      <c r="AB4331" s="1">
        <f>Table1[[#This Row],[na_sales]]/Table1[[#This Row],[NA population]]</f>
        <v>2.1284065545982574E-4</v>
      </c>
      <c r="AC4331" s="1">
        <f>Table1[[#This Row],[eu_sales]]/Table1[[#This Row],[Eu population]]</f>
        <v>0</v>
      </c>
      <c r="AD4331" s="1">
        <f>Table1[[#This Row],[jp_sales]]/Table1[[#This Row],[Jp population]]</f>
        <v>1.5642842617360426E-4</v>
      </c>
    </row>
    <row r="4332" spans="1:30" x14ac:dyDescent="0.25">
      <c r="A4332" t="s">
        <v>1819</v>
      </c>
      <c r="B4332" t="s">
        <v>103</v>
      </c>
      <c r="C4332">
        <v>2004</v>
      </c>
      <c r="D4332" t="s">
        <v>27</v>
      </c>
      <c r="E4332" t="s">
        <v>575</v>
      </c>
      <c r="F4332" s="4">
        <v>110000</v>
      </c>
      <c r="G4332" s="4">
        <v>30000</v>
      </c>
      <c r="H4332" s="4">
        <v>0</v>
      </c>
      <c r="I4332" s="4">
        <v>10000</v>
      </c>
      <c r="J4332">
        <v>6.4</v>
      </c>
      <c r="K4332">
        <v>17</v>
      </c>
      <c r="L4332">
        <v>9.1</v>
      </c>
      <c r="M4332" s="4">
        <v>10</v>
      </c>
      <c r="N4332" t="s">
        <v>369</v>
      </c>
      <c r="O4332" t="s">
        <v>21</v>
      </c>
      <c r="P4332" s="4">
        <v>150000</v>
      </c>
      <c r="Q4332" s="3">
        <f>AVERAGE(Table1[[#This Row],[critic_score]],Table1[[#This Row],[user_score]])</f>
        <v>7.75</v>
      </c>
      <c r="R4332" s="4">
        <f>Table1[[#This Row],[user_count]]+Table1[[#This Row],[critic_count]]</f>
        <v>27</v>
      </c>
      <c r="S4332" s="2">
        <f>100000*Table1[[#This Row],[review_count]]/Table1[[#This Row],[total sales]]</f>
        <v>18</v>
      </c>
      <c r="T4332" s="2">
        <f>Table1[[#This Row],[total sales]]/(2017-Table1[[#This Row],[year_of_release]])</f>
        <v>11538.461538461539</v>
      </c>
      <c r="U4332" s="9">
        <f>Table1[[#This Row],[na_sales]]/(2017-Table1[[#This Row],[year_of_release]])</f>
        <v>8461.538461538461</v>
      </c>
      <c r="V4332" s="6">
        <f>Table1[[#This Row],[eu_sales]]/(2017-Table1[[#This Row],[year_of_release]])</f>
        <v>2307.6923076923076</v>
      </c>
      <c r="W4332" s="6">
        <f>Table1[[#This Row],[jp_sales]]/(2017-Table1[[#This Row],[year_of_release]])</f>
        <v>0</v>
      </c>
      <c r="X4332" s="6">
        <f>Table1[[#This Row],[other_sales]]/(2017-Table1[[#This Row],[year_of_release]])</f>
        <v>769.23076923076928</v>
      </c>
      <c r="Y4332" s="4">
        <v>505524224</v>
      </c>
      <c r="Z4332" s="4">
        <v>434174638</v>
      </c>
      <c r="AA4332" s="4">
        <v>127761000</v>
      </c>
      <c r="AB4332" s="1">
        <f>Table1[[#This Row],[na_sales]]/Table1[[#This Row],[NA population]]</f>
        <v>2.1759590298090246E-4</v>
      </c>
      <c r="AC4332" s="1">
        <f>Table1[[#This Row],[eu_sales]]/Table1[[#This Row],[Eu population]]</f>
        <v>6.9096620056374644E-5</v>
      </c>
      <c r="AD4332" s="1">
        <f>Table1[[#This Row],[jp_sales]]/Table1[[#This Row],[Jp population]]</f>
        <v>0</v>
      </c>
    </row>
    <row r="4333" spans="1:30" x14ac:dyDescent="0.25">
      <c r="A4333" t="s">
        <v>3715</v>
      </c>
      <c r="B4333" t="s">
        <v>34</v>
      </c>
      <c r="C4333">
        <v>2006</v>
      </c>
      <c r="D4333" t="s">
        <v>40</v>
      </c>
      <c r="E4333" t="s">
        <v>270</v>
      </c>
      <c r="F4333" s="4">
        <v>100000</v>
      </c>
      <c r="G4333" s="4">
        <v>30000</v>
      </c>
      <c r="H4333" s="4">
        <v>10000</v>
      </c>
      <c r="I4333" s="4">
        <v>10000</v>
      </c>
      <c r="J4333">
        <v>7.3</v>
      </c>
      <c r="K4333">
        <v>57</v>
      </c>
      <c r="L4333">
        <v>7.2</v>
      </c>
      <c r="M4333" s="4">
        <v>52</v>
      </c>
      <c r="N4333" t="s">
        <v>731</v>
      </c>
      <c r="O4333" t="s">
        <v>43</v>
      </c>
      <c r="P4333" s="4">
        <v>150000</v>
      </c>
      <c r="Q4333" s="3">
        <f>AVERAGE(Table1[[#This Row],[critic_score]],Table1[[#This Row],[user_score]])</f>
        <v>7.25</v>
      </c>
      <c r="R4333" s="4">
        <f>Table1[[#This Row],[user_count]]+Table1[[#This Row],[critic_count]]</f>
        <v>109</v>
      </c>
      <c r="S4333" s="2">
        <f>100000*Table1[[#This Row],[review_count]]/Table1[[#This Row],[total sales]]</f>
        <v>72.666666666666671</v>
      </c>
      <c r="T4333" s="2">
        <f>Table1[[#This Row],[total sales]]/(2017-Table1[[#This Row],[year_of_release]])</f>
        <v>13636.363636363636</v>
      </c>
      <c r="U4333" s="9">
        <f>Table1[[#This Row],[na_sales]]/(2017-Table1[[#This Row],[year_of_release]])</f>
        <v>9090.9090909090901</v>
      </c>
      <c r="V4333" s="6">
        <f>Table1[[#This Row],[eu_sales]]/(2017-Table1[[#This Row],[year_of_release]])</f>
        <v>2727.2727272727275</v>
      </c>
      <c r="W4333" s="6">
        <f>Table1[[#This Row],[jp_sales]]/(2017-Table1[[#This Row],[year_of_release]])</f>
        <v>909.09090909090912</v>
      </c>
      <c r="X4333" s="6">
        <f>Table1[[#This Row],[other_sales]]/(2017-Table1[[#This Row],[year_of_release]])</f>
        <v>909.09090909090912</v>
      </c>
      <c r="Y4333" s="4">
        <v>516818555</v>
      </c>
      <c r="Z4333" s="4">
        <v>437126892</v>
      </c>
      <c r="AA4333" s="4">
        <v>127854000</v>
      </c>
      <c r="AB4333" s="1">
        <f>Table1[[#This Row],[na_sales]]/Table1[[#This Row],[NA population]]</f>
        <v>1.9349150496347794E-4</v>
      </c>
      <c r="AC4333" s="1">
        <f>Table1[[#This Row],[eu_sales]]/Table1[[#This Row],[Eu population]]</f>
        <v>6.8629957454093219E-5</v>
      </c>
      <c r="AD4333" s="1">
        <f>Table1[[#This Row],[jp_sales]]/Table1[[#This Row],[Jp population]]</f>
        <v>7.821421308680213E-5</v>
      </c>
    </row>
    <row r="4334" spans="1:30" x14ac:dyDescent="0.25">
      <c r="A4334" t="s">
        <v>3636</v>
      </c>
      <c r="B4334" t="s">
        <v>39</v>
      </c>
      <c r="C4334">
        <v>2010</v>
      </c>
      <c r="D4334" t="s">
        <v>40</v>
      </c>
      <c r="E4334" t="s">
        <v>425</v>
      </c>
      <c r="F4334" s="4">
        <v>70000</v>
      </c>
      <c r="G4334" s="4">
        <v>50000</v>
      </c>
      <c r="H4334" s="4">
        <v>0</v>
      </c>
      <c r="I4334" s="4">
        <v>20000</v>
      </c>
      <c r="J4334">
        <v>4.3</v>
      </c>
      <c r="K4334">
        <v>5</v>
      </c>
      <c r="L4334">
        <v>4.2</v>
      </c>
      <c r="M4334" s="4">
        <v>6</v>
      </c>
      <c r="N4334" t="s">
        <v>3637</v>
      </c>
      <c r="O4334" t="s">
        <v>84</v>
      </c>
      <c r="P4334" s="4">
        <v>140000</v>
      </c>
      <c r="Q4334" s="3">
        <f>AVERAGE(Table1[[#This Row],[critic_score]],Table1[[#This Row],[user_score]])</f>
        <v>4.25</v>
      </c>
      <c r="R4334" s="4">
        <f>Table1[[#This Row],[user_count]]+Table1[[#This Row],[critic_count]]</f>
        <v>11</v>
      </c>
      <c r="S4334" s="2">
        <f>100000*Table1[[#This Row],[review_count]]/Table1[[#This Row],[total sales]]</f>
        <v>7.8571428571428568</v>
      </c>
      <c r="T4334" s="2">
        <f>Table1[[#This Row],[total sales]]/(2017-Table1[[#This Row],[year_of_release]])</f>
        <v>20000</v>
      </c>
      <c r="U4334" s="9">
        <f>Table1[[#This Row],[na_sales]]/(2017-Table1[[#This Row],[year_of_release]])</f>
        <v>10000</v>
      </c>
      <c r="V4334" s="6">
        <f>Table1[[#This Row],[eu_sales]]/(2017-Table1[[#This Row],[year_of_release]])</f>
        <v>7142.8571428571431</v>
      </c>
      <c r="W4334" s="6">
        <f>Table1[[#This Row],[jp_sales]]/(2017-Table1[[#This Row],[year_of_release]])</f>
        <v>0</v>
      </c>
      <c r="X4334" s="6">
        <f>Table1[[#This Row],[other_sales]]/(2017-Table1[[#This Row],[year_of_release]])</f>
        <v>2857.1428571428573</v>
      </c>
      <c r="Y4334" s="4">
        <v>540520772</v>
      </c>
      <c r="Z4334" s="4">
        <v>441654761</v>
      </c>
      <c r="AA4334" s="4">
        <v>128070000</v>
      </c>
      <c r="AB4334" s="1">
        <f>Table1[[#This Row],[na_sales]]/Table1[[#This Row],[NA population]]</f>
        <v>1.2950473622131214E-4</v>
      </c>
      <c r="AC4334" s="1">
        <f>Table1[[#This Row],[eu_sales]]/Table1[[#This Row],[Eu population]]</f>
        <v>1.1321059890034786E-4</v>
      </c>
      <c r="AD4334" s="1">
        <f>Table1[[#This Row],[jp_sales]]/Table1[[#This Row],[Jp population]]</f>
        <v>0</v>
      </c>
    </row>
    <row r="4335" spans="1:30" x14ac:dyDescent="0.25">
      <c r="A4335" t="s">
        <v>3643</v>
      </c>
      <c r="B4335" t="s">
        <v>138</v>
      </c>
      <c r="C4335">
        <v>2005</v>
      </c>
      <c r="D4335" t="s">
        <v>191</v>
      </c>
      <c r="E4335" t="s">
        <v>20</v>
      </c>
      <c r="F4335" s="4">
        <v>110000</v>
      </c>
      <c r="G4335" s="4">
        <v>30000</v>
      </c>
      <c r="H4335" s="4">
        <v>0</v>
      </c>
      <c r="I4335" s="4">
        <v>0</v>
      </c>
      <c r="J4335">
        <v>6.6</v>
      </c>
      <c r="K4335">
        <v>43</v>
      </c>
      <c r="L4335">
        <v>8.5</v>
      </c>
      <c r="M4335" s="4">
        <v>23</v>
      </c>
      <c r="N4335" t="s">
        <v>1279</v>
      </c>
      <c r="O4335" t="s">
        <v>43</v>
      </c>
      <c r="P4335" s="4">
        <v>140000</v>
      </c>
      <c r="Q4335" s="3">
        <f>AVERAGE(Table1[[#This Row],[critic_score]],Table1[[#This Row],[user_score]])</f>
        <v>7.55</v>
      </c>
      <c r="R4335" s="4">
        <f>Table1[[#This Row],[user_count]]+Table1[[#This Row],[critic_count]]</f>
        <v>66</v>
      </c>
      <c r="S4335" s="2">
        <f>100000*Table1[[#This Row],[review_count]]/Table1[[#This Row],[total sales]]</f>
        <v>47.142857142857146</v>
      </c>
      <c r="T4335" s="2">
        <f>Table1[[#This Row],[total sales]]/(2017-Table1[[#This Row],[year_of_release]])</f>
        <v>11666.666666666666</v>
      </c>
      <c r="U4335" s="9">
        <f>Table1[[#This Row],[na_sales]]/(2017-Table1[[#This Row],[year_of_release]])</f>
        <v>9166.6666666666661</v>
      </c>
      <c r="V4335" s="6">
        <f>Table1[[#This Row],[eu_sales]]/(2017-Table1[[#This Row],[year_of_release]])</f>
        <v>2500</v>
      </c>
      <c r="W4335" s="6">
        <f>Table1[[#This Row],[jp_sales]]/(2017-Table1[[#This Row],[year_of_release]])</f>
        <v>0</v>
      </c>
      <c r="X4335" s="6">
        <f>Table1[[#This Row],[other_sales]]/(2017-Table1[[#This Row],[year_of_release]])</f>
        <v>0</v>
      </c>
      <c r="Y4335" s="4">
        <v>511054143</v>
      </c>
      <c r="Z4335" s="4">
        <v>435713800</v>
      </c>
      <c r="AA4335" s="4">
        <v>127773000</v>
      </c>
      <c r="AB4335" s="1">
        <f>Table1[[#This Row],[na_sales]]/Table1[[#This Row],[NA population]]</f>
        <v>2.152413819684072E-4</v>
      </c>
      <c r="AC4335" s="1">
        <f>Table1[[#This Row],[eu_sales]]/Table1[[#This Row],[Eu population]]</f>
        <v>6.8852535770039876E-5</v>
      </c>
      <c r="AD4335" s="1">
        <f>Table1[[#This Row],[jp_sales]]/Table1[[#This Row],[Jp population]]</f>
        <v>0</v>
      </c>
    </row>
    <row r="4336" spans="1:30" x14ac:dyDescent="0.25">
      <c r="A4336" t="s">
        <v>3648</v>
      </c>
      <c r="B4336" t="s">
        <v>39</v>
      </c>
      <c r="C4336">
        <v>2010</v>
      </c>
      <c r="D4336" t="s">
        <v>19</v>
      </c>
      <c r="E4336" t="s">
        <v>51</v>
      </c>
      <c r="F4336" s="4">
        <v>130000</v>
      </c>
      <c r="G4336" s="4">
        <v>0</v>
      </c>
      <c r="H4336" s="4">
        <v>0</v>
      </c>
      <c r="I4336" s="4">
        <v>10000</v>
      </c>
      <c r="J4336">
        <v>6.6</v>
      </c>
      <c r="K4336">
        <v>14</v>
      </c>
      <c r="L4336">
        <v>8.1</v>
      </c>
      <c r="M4336" s="4">
        <v>23</v>
      </c>
      <c r="N4336" t="s">
        <v>1048</v>
      </c>
      <c r="O4336" t="s">
        <v>84</v>
      </c>
      <c r="P4336" s="4">
        <v>140000</v>
      </c>
      <c r="Q4336" s="3">
        <f>AVERAGE(Table1[[#This Row],[critic_score]],Table1[[#This Row],[user_score]])</f>
        <v>7.35</v>
      </c>
      <c r="R4336" s="4">
        <f>Table1[[#This Row],[user_count]]+Table1[[#This Row],[critic_count]]</f>
        <v>37</v>
      </c>
      <c r="S4336" s="2">
        <f>100000*Table1[[#This Row],[review_count]]/Table1[[#This Row],[total sales]]</f>
        <v>26.428571428571427</v>
      </c>
      <c r="T4336" s="2">
        <f>Table1[[#This Row],[total sales]]/(2017-Table1[[#This Row],[year_of_release]])</f>
        <v>20000</v>
      </c>
      <c r="U4336" s="9">
        <f>Table1[[#This Row],[na_sales]]/(2017-Table1[[#This Row],[year_of_release]])</f>
        <v>18571.428571428572</v>
      </c>
      <c r="V4336" s="6">
        <f>Table1[[#This Row],[eu_sales]]/(2017-Table1[[#This Row],[year_of_release]])</f>
        <v>0</v>
      </c>
      <c r="W4336" s="6">
        <f>Table1[[#This Row],[jp_sales]]/(2017-Table1[[#This Row],[year_of_release]])</f>
        <v>0</v>
      </c>
      <c r="X4336" s="6">
        <f>Table1[[#This Row],[other_sales]]/(2017-Table1[[#This Row],[year_of_release]])</f>
        <v>1428.5714285714287</v>
      </c>
      <c r="Y4336" s="4">
        <v>540520772</v>
      </c>
      <c r="Z4336" s="4">
        <v>441654761</v>
      </c>
      <c r="AA4336" s="4">
        <v>128070000</v>
      </c>
      <c r="AB4336" s="1">
        <f>Table1[[#This Row],[na_sales]]/Table1[[#This Row],[NA population]]</f>
        <v>2.4050879583957968E-4</v>
      </c>
      <c r="AC4336" s="1">
        <f>Table1[[#This Row],[eu_sales]]/Table1[[#This Row],[Eu population]]</f>
        <v>0</v>
      </c>
      <c r="AD4336" s="1">
        <f>Table1[[#This Row],[jp_sales]]/Table1[[#This Row],[Jp population]]</f>
        <v>0</v>
      </c>
    </row>
    <row r="4337" spans="1:30" x14ac:dyDescent="0.25">
      <c r="A4337" t="s">
        <v>3649</v>
      </c>
      <c r="B4337" t="s">
        <v>71</v>
      </c>
      <c r="C4337">
        <v>2016</v>
      </c>
      <c r="D4337" t="s">
        <v>40</v>
      </c>
      <c r="E4337" t="s">
        <v>198</v>
      </c>
      <c r="F4337" s="4">
        <v>10000</v>
      </c>
      <c r="G4337" s="4">
        <v>110000</v>
      </c>
      <c r="H4337" s="4">
        <v>0</v>
      </c>
      <c r="I4337" s="4">
        <v>20000</v>
      </c>
      <c r="J4337">
        <v>7.3</v>
      </c>
      <c r="K4337">
        <v>16</v>
      </c>
      <c r="L4337">
        <v>8.1</v>
      </c>
      <c r="M4337" s="4">
        <v>7</v>
      </c>
      <c r="N4337" t="s">
        <v>198</v>
      </c>
      <c r="O4337" t="s">
        <v>84</v>
      </c>
      <c r="P4337" s="4">
        <v>140000</v>
      </c>
      <c r="Q4337" s="3">
        <f>AVERAGE(Table1[[#This Row],[critic_score]],Table1[[#This Row],[user_score]])</f>
        <v>7.6999999999999993</v>
      </c>
      <c r="R4337" s="4">
        <f>Table1[[#This Row],[user_count]]+Table1[[#This Row],[critic_count]]</f>
        <v>23</v>
      </c>
      <c r="S4337" s="2">
        <f>100000*Table1[[#This Row],[review_count]]/Table1[[#This Row],[total sales]]</f>
        <v>16.428571428571427</v>
      </c>
      <c r="T4337" s="2">
        <f>Table1[[#This Row],[total sales]]/(2017-Table1[[#This Row],[year_of_release]])</f>
        <v>140000</v>
      </c>
      <c r="U4337" s="9">
        <f>Table1[[#This Row],[na_sales]]/(2017-Table1[[#This Row],[year_of_release]])</f>
        <v>10000</v>
      </c>
      <c r="V4337" s="6">
        <f>Table1[[#This Row],[eu_sales]]/(2017-Table1[[#This Row],[year_of_release]])</f>
        <v>110000</v>
      </c>
      <c r="W4337" s="6">
        <f>Table1[[#This Row],[jp_sales]]/(2017-Table1[[#This Row],[year_of_release]])</f>
        <v>0</v>
      </c>
      <c r="X4337" s="6">
        <f>Table1[[#This Row],[other_sales]]/(2017-Table1[[#This Row],[year_of_release]])</f>
        <v>20000</v>
      </c>
      <c r="Y4337" s="4">
        <v>573178249</v>
      </c>
      <c r="Z4337" s="4">
        <v>445623395</v>
      </c>
      <c r="AA4337" s="4">
        <v>126994511</v>
      </c>
      <c r="AB4337" s="1">
        <f>Table1[[#This Row],[na_sales]]/Table1[[#This Row],[NA population]]</f>
        <v>1.7446579693919964E-5</v>
      </c>
      <c r="AC4337" s="1">
        <f>Table1[[#This Row],[eu_sales]]/Table1[[#This Row],[Eu population]]</f>
        <v>2.4684520883379562E-4</v>
      </c>
      <c r="AD4337" s="1">
        <f>Table1[[#This Row],[jp_sales]]/Table1[[#This Row],[Jp population]]</f>
        <v>0</v>
      </c>
    </row>
    <row r="4338" spans="1:30" x14ac:dyDescent="0.25">
      <c r="A4338" t="s">
        <v>2080</v>
      </c>
      <c r="B4338" t="s">
        <v>138</v>
      </c>
      <c r="C4338">
        <v>2005</v>
      </c>
      <c r="D4338" t="s">
        <v>40</v>
      </c>
      <c r="E4338" t="s">
        <v>575</v>
      </c>
      <c r="F4338" s="4">
        <v>110000</v>
      </c>
      <c r="G4338" s="4">
        <v>30000</v>
      </c>
      <c r="H4338" s="4">
        <v>0</v>
      </c>
      <c r="I4338" s="4">
        <v>0</v>
      </c>
      <c r="J4338">
        <v>8.4</v>
      </c>
      <c r="K4338">
        <v>30</v>
      </c>
      <c r="L4338">
        <v>9.1</v>
      </c>
      <c r="M4338" s="4">
        <v>14</v>
      </c>
      <c r="N4338" t="s">
        <v>1043</v>
      </c>
      <c r="O4338" t="s">
        <v>67</v>
      </c>
      <c r="P4338" s="4">
        <v>140000</v>
      </c>
      <c r="Q4338" s="3">
        <f>AVERAGE(Table1[[#This Row],[critic_score]],Table1[[#This Row],[user_score]])</f>
        <v>8.75</v>
      </c>
      <c r="R4338" s="4">
        <f>Table1[[#This Row],[user_count]]+Table1[[#This Row],[critic_count]]</f>
        <v>44</v>
      </c>
      <c r="S4338" s="2">
        <f>100000*Table1[[#This Row],[review_count]]/Table1[[#This Row],[total sales]]</f>
        <v>31.428571428571427</v>
      </c>
      <c r="T4338" s="2">
        <f>Table1[[#This Row],[total sales]]/(2017-Table1[[#This Row],[year_of_release]])</f>
        <v>11666.666666666666</v>
      </c>
      <c r="U4338" s="9">
        <f>Table1[[#This Row],[na_sales]]/(2017-Table1[[#This Row],[year_of_release]])</f>
        <v>9166.6666666666661</v>
      </c>
      <c r="V4338" s="6">
        <f>Table1[[#This Row],[eu_sales]]/(2017-Table1[[#This Row],[year_of_release]])</f>
        <v>2500</v>
      </c>
      <c r="W4338" s="6">
        <f>Table1[[#This Row],[jp_sales]]/(2017-Table1[[#This Row],[year_of_release]])</f>
        <v>0</v>
      </c>
      <c r="X4338" s="6">
        <f>Table1[[#This Row],[other_sales]]/(2017-Table1[[#This Row],[year_of_release]])</f>
        <v>0</v>
      </c>
      <c r="Y4338" s="4">
        <v>511054143</v>
      </c>
      <c r="Z4338" s="4">
        <v>435713800</v>
      </c>
      <c r="AA4338" s="4">
        <v>127773000</v>
      </c>
      <c r="AB4338" s="1">
        <f>Table1[[#This Row],[na_sales]]/Table1[[#This Row],[NA population]]</f>
        <v>2.152413819684072E-4</v>
      </c>
      <c r="AC4338" s="1">
        <f>Table1[[#This Row],[eu_sales]]/Table1[[#This Row],[Eu population]]</f>
        <v>6.8852535770039876E-5</v>
      </c>
      <c r="AD4338" s="1">
        <f>Table1[[#This Row],[jp_sales]]/Table1[[#This Row],[Jp population]]</f>
        <v>0</v>
      </c>
    </row>
    <row r="4339" spans="1:30" x14ac:dyDescent="0.25">
      <c r="A4339" t="s">
        <v>1759</v>
      </c>
      <c r="B4339" t="s">
        <v>138</v>
      </c>
      <c r="C4339">
        <v>2005</v>
      </c>
      <c r="D4339" t="s">
        <v>40</v>
      </c>
      <c r="E4339" t="s">
        <v>83</v>
      </c>
      <c r="F4339" s="4">
        <v>110000</v>
      </c>
      <c r="G4339" s="4">
        <v>30000</v>
      </c>
      <c r="H4339" s="4">
        <v>0</v>
      </c>
      <c r="I4339" s="4">
        <v>0</v>
      </c>
      <c r="J4339">
        <v>8.4</v>
      </c>
      <c r="K4339">
        <v>34</v>
      </c>
      <c r="L4339">
        <v>8.1</v>
      </c>
      <c r="M4339" s="4">
        <v>22</v>
      </c>
      <c r="N4339" t="s">
        <v>83</v>
      </c>
      <c r="O4339" t="s">
        <v>43</v>
      </c>
      <c r="P4339" s="4">
        <v>140000</v>
      </c>
      <c r="Q4339" s="3">
        <f>AVERAGE(Table1[[#This Row],[critic_score]],Table1[[#This Row],[user_score]])</f>
        <v>8.25</v>
      </c>
      <c r="R4339" s="4">
        <f>Table1[[#This Row],[user_count]]+Table1[[#This Row],[critic_count]]</f>
        <v>56</v>
      </c>
      <c r="S4339" s="2">
        <f>100000*Table1[[#This Row],[review_count]]/Table1[[#This Row],[total sales]]</f>
        <v>40</v>
      </c>
      <c r="T4339" s="2">
        <f>Table1[[#This Row],[total sales]]/(2017-Table1[[#This Row],[year_of_release]])</f>
        <v>11666.666666666666</v>
      </c>
      <c r="U4339" s="9">
        <f>Table1[[#This Row],[na_sales]]/(2017-Table1[[#This Row],[year_of_release]])</f>
        <v>9166.6666666666661</v>
      </c>
      <c r="V4339" s="6">
        <f>Table1[[#This Row],[eu_sales]]/(2017-Table1[[#This Row],[year_of_release]])</f>
        <v>2500</v>
      </c>
      <c r="W4339" s="6">
        <f>Table1[[#This Row],[jp_sales]]/(2017-Table1[[#This Row],[year_of_release]])</f>
        <v>0</v>
      </c>
      <c r="X4339" s="6">
        <f>Table1[[#This Row],[other_sales]]/(2017-Table1[[#This Row],[year_of_release]])</f>
        <v>0</v>
      </c>
      <c r="Y4339" s="4">
        <v>511054143</v>
      </c>
      <c r="Z4339" s="4">
        <v>435713800</v>
      </c>
      <c r="AA4339" s="4">
        <v>127773000</v>
      </c>
      <c r="AB4339" s="1">
        <f>Table1[[#This Row],[na_sales]]/Table1[[#This Row],[NA population]]</f>
        <v>2.152413819684072E-4</v>
      </c>
      <c r="AC4339" s="1">
        <f>Table1[[#This Row],[eu_sales]]/Table1[[#This Row],[Eu population]]</f>
        <v>6.8852535770039876E-5</v>
      </c>
      <c r="AD4339" s="1">
        <f>Table1[[#This Row],[jp_sales]]/Table1[[#This Row],[Jp population]]</f>
        <v>0</v>
      </c>
    </row>
    <row r="4340" spans="1:30" x14ac:dyDescent="0.25">
      <c r="A4340" t="s">
        <v>2004</v>
      </c>
      <c r="B4340" t="s">
        <v>138</v>
      </c>
      <c r="C4340">
        <v>2005</v>
      </c>
      <c r="D4340" t="s">
        <v>40</v>
      </c>
      <c r="E4340" t="s">
        <v>100</v>
      </c>
      <c r="F4340" s="4">
        <v>110000</v>
      </c>
      <c r="G4340" s="4">
        <v>30000</v>
      </c>
      <c r="H4340" s="4">
        <v>0</v>
      </c>
      <c r="I4340" s="4">
        <v>0</v>
      </c>
      <c r="J4340">
        <v>6.6</v>
      </c>
      <c r="K4340">
        <v>38</v>
      </c>
      <c r="L4340">
        <v>7.2</v>
      </c>
      <c r="M4340" s="4">
        <v>10</v>
      </c>
      <c r="N4340" t="s">
        <v>369</v>
      </c>
      <c r="O4340" t="s">
        <v>67</v>
      </c>
      <c r="P4340" s="4">
        <v>140000</v>
      </c>
      <c r="Q4340" s="3">
        <f>AVERAGE(Table1[[#This Row],[critic_score]],Table1[[#This Row],[user_score]])</f>
        <v>6.9</v>
      </c>
      <c r="R4340" s="4">
        <f>Table1[[#This Row],[user_count]]+Table1[[#This Row],[critic_count]]</f>
        <v>48</v>
      </c>
      <c r="S4340" s="2">
        <f>100000*Table1[[#This Row],[review_count]]/Table1[[#This Row],[total sales]]</f>
        <v>34.285714285714285</v>
      </c>
      <c r="T4340" s="2">
        <f>Table1[[#This Row],[total sales]]/(2017-Table1[[#This Row],[year_of_release]])</f>
        <v>11666.666666666666</v>
      </c>
      <c r="U4340" s="9">
        <f>Table1[[#This Row],[na_sales]]/(2017-Table1[[#This Row],[year_of_release]])</f>
        <v>9166.6666666666661</v>
      </c>
      <c r="V4340" s="6">
        <f>Table1[[#This Row],[eu_sales]]/(2017-Table1[[#This Row],[year_of_release]])</f>
        <v>2500</v>
      </c>
      <c r="W4340" s="6">
        <f>Table1[[#This Row],[jp_sales]]/(2017-Table1[[#This Row],[year_of_release]])</f>
        <v>0</v>
      </c>
      <c r="X4340" s="6">
        <f>Table1[[#This Row],[other_sales]]/(2017-Table1[[#This Row],[year_of_release]])</f>
        <v>0</v>
      </c>
      <c r="Y4340" s="4">
        <v>511054143</v>
      </c>
      <c r="Z4340" s="4">
        <v>435713800</v>
      </c>
      <c r="AA4340" s="4">
        <v>127773000</v>
      </c>
      <c r="AB4340" s="1">
        <f>Table1[[#This Row],[na_sales]]/Table1[[#This Row],[NA population]]</f>
        <v>2.152413819684072E-4</v>
      </c>
      <c r="AC4340" s="1">
        <f>Table1[[#This Row],[eu_sales]]/Table1[[#This Row],[Eu population]]</f>
        <v>6.8852535770039876E-5</v>
      </c>
      <c r="AD4340" s="1">
        <f>Table1[[#This Row],[jp_sales]]/Table1[[#This Row],[Jp population]]</f>
        <v>0</v>
      </c>
    </row>
    <row r="4341" spans="1:30" x14ac:dyDescent="0.25">
      <c r="A4341" t="s">
        <v>3657</v>
      </c>
      <c r="B4341" t="s">
        <v>26</v>
      </c>
      <c r="C4341">
        <v>2008</v>
      </c>
      <c r="D4341" t="s">
        <v>96</v>
      </c>
      <c r="E4341" t="s">
        <v>1116</v>
      </c>
      <c r="F4341" s="4">
        <v>130000</v>
      </c>
      <c r="G4341" s="4">
        <v>0</v>
      </c>
      <c r="H4341" s="4">
        <v>0</v>
      </c>
      <c r="I4341" s="4">
        <v>10000</v>
      </c>
      <c r="J4341">
        <v>6.8</v>
      </c>
      <c r="K4341">
        <v>18</v>
      </c>
      <c r="L4341">
        <v>6</v>
      </c>
      <c r="M4341" s="4">
        <v>4</v>
      </c>
      <c r="N4341" t="s">
        <v>2913</v>
      </c>
      <c r="O4341" t="s">
        <v>21</v>
      </c>
      <c r="P4341" s="4">
        <v>140000</v>
      </c>
      <c r="Q4341" s="3">
        <f>AVERAGE(Table1[[#This Row],[critic_score]],Table1[[#This Row],[user_score]])</f>
        <v>6.4</v>
      </c>
      <c r="R4341" s="4">
        <f>Table1[[#This Row],[user_count]]+Table1[[#This Row],[critic_count]]</f>
        <v>22</v>
      </c>
      <c r="S4341" s="2">
        <f>100000*Table1[[#This Row],[review_count]]/Table1[[#This Row],[total sales]]</f>
        <v>15.714285714285714</v>
      </c>
      <c r="T4341" s="2">
        <f>Table1[[#This Row],[total sales]]/(2017-Table1[[#This Row],[year_of_release]])</f>
        <v>15555.555555555555</v>
      </c>
      <c r="U4341" s="9">
        <f>Table1[[#This Row],[na_sales]]/(2017-Table1[[#This Row],[year_of_release]])</f>
        <v>14444.444444444445</v>
      </c>
      <c r="V4341" s="6">
        <f>Table1[[#This Row],[eu_sales]]/(2017-Table1[[#This Row],[year_of_release]])</f>
        <v>0</v>
      </c>
      <c r="W4341" s="6">
        <f>Table1[[#This Row],[jp_sales]]/(2017-Table1[[#This Row],[year_of_release]])</f>
        <v>0</v>
      </c>
      <c r="X4341" s="6">
        <f>Table1[[#This Row],[other_sales]]/(2017-Table1[[#This Row],[year_of_release]])</f>
        <v>1111.1111111111111</v>
      </c>
      <c r="Y4341" s="4">
        <v>528816311</v>
      </c>
      <c r="Z4341" s="4">
        <v>440001482</v>
      </c>
      <c r="AA4341" s="4">
        <v>128063000</v>
      </c>
      <c r="AB4341" s="1">
        <f>Table1[[#This Row],[na_sales]]/Table1[[#This Row],[NA population]]</f>
        <v>2.4583205414781544E-4</v>
      </c>
      <c r="AC4341" s="1">
        <f>Table1[[#This Row],[eu_sales]]/Table1[[#This Row],[Eu population]]</f>
        <v>0</v>
      </c>
      <c r="AD4341" s="1">
        <f>Table1[[#This Row],[jp_sales]]/Table1[[#This Row],[Jp population]]</f>
        <v>0</v>
      </c>
    </row>
    <row r="4342" spans="1:30" x14ac:dyDescent="0.25">
      <c r="A4342" t="s">
        <v>2613</v>
      </c>
      <c r="B4342" t="s">
        <v>34</v>
      </c>
      <c r="C4342">
        <v>2009</v>
      </c>
      <c r="D4342" t="s">
        <v>19</v>
      </c>
      <c r="E4342" t="s">
        <v>41</v>
      </c>
      <c r="F4342" s="4">
        <v>110000</v>
      </c>
      <c r="G4342" s="4">
        <v>20000</v>
      </c>
      <c r="H4342" s="4">
        <v>0</v>
      </c>
      <c r="I4342" s="4">
        <v>10000</v>
      </c>
      <c r="J4342">
        <v>6.9</v>
      </c>
      <c r="K4342">
        <v>31</v>
      </c>
      <c r="L4342">
        <v>7.9</v>
      </c>
      <c r="M4342" s="4">
        <v>15</v>
      </c>
      <c r="N4342" t="s">
        <v>41</v>
      </c>
      <c r="O4342" t="s">
        <v>84</v>
      </c>
      <c r="P4342" s="4">
        <v>140000</v>
      </c>
      <c r="Q4342" s="3">
        <f>AVERAGE(Table1[[#This Row],[critic_score]],Table1[[#This Row],[user_score]])</f>
        <v>7.4</v>
      </c>
      <c r="R4342" s="4">
        <f>Table1[[#This Row],[user_count]]+Table1[[#This Row],[critic_count]]</f>
        <v>46</v>
      </c>
      <c r="S4342" s="2">
        <f>100000*Table1[[#This Row],[review_count]]/Table1[[#This Row],[total sales]]</f>
        <v>32.857142857142854</v>
      </c>
      <c r="T4342" s="2">
        <f>Table1[[#This Row],[total sales]]/(2017-Table1[[#This Row],[year_of_release]])</f>
        <v>17500</v>
      </c>
      <c r="U4342" s="9">
        <f>Table1[[#This Row],[na_sales]]/(2017-Table1[[#This Row],[year_of_release]])</f>
        <v>13750</v>
      </c>
      <c r="V4342" s="6">
        <f>Table1[[#This Row],[eu_sales]]/(2017-Table1[[#This Row],[year_of_release]])</f>
        <v>2500</v>
      </c>
      <c r="W4342" s="6">
        <f>Table1[[#This Row],[jp_sales]]/(2017-Table1[[#This Row],[year_of_release]])</f>
        <v>0</v>
      </c>
      <c r="X4342" s="6">
        <f>Table1[[#This Row],[other_sales]]/(2017-Table1[[#This Row],[year_of_release]])</f>
        <v>1250</v>
      </c>
      <c r="Y4342" s="4">
        <v>534740514</v>
      </c>
      <c r="Z4342" s="4">
        <v>441041694</v>
      </c>
      <c r="AA4342" s="4">
        <v>128047000</v>
      </c>
      <c r="AB4342" s="1">
        <f>Table1[[#This Row],[na_sales]]/Table1[[#This Row],[NA population]]</f>
        <v>2.0570724888071599E-4</v>
      </c>
      <c r="AC4342" s="1">
        <f>Table1[[#This Row],[eu_sales]]/Table1[[#This Row],[Eu population]]</f>
        <v>4.5347186608620271E-5</v>
      </c>
      <c r="AD4342" s="1">
        <f>Table1[[#This Row],[jp_sales]]/Table1[[#This Row],[Jp population]]</f>
        <v>0</v>
      </c>
    </row>
    <row r="4343" spans="1:30" x14ac:dyDescent="0.25">
      <c r="A4343" t="s">
        <v>705</v>
      </c>
      <c r="B4343" t="s">
        <v>138</v>
      </c>
      <c r="C4343">
        <v>2003</v>
      </c>
      <c r="D4343" t="s">
        <v>54</v>
      </c>
      <c r="E4343" t="s">
        <v>83</v>
      </c>
      <c r="F4343" s="4">
        <v>110000</v>
      </c>
      <c r="G4343" s="4">
        <v>30000</v>
      </c>
      <c r="H4343" s="4">
        <v>0</v>
      </c>
      <c r="I4343" s="4">
        <v>0</v>
      </c>
      <c r="J4343">
        <v>5.9</v>
      </c>
      <c r="K4343">
        <v>15</v>
      </c>
      <c r="L4343">
        <v>5.4</v>
      </c>
      <c r="M4343" s="4">
        <v>17</v>
      </c>
      <c r="N4343" t="s">
        <v>773</v>
      </c>
      <c r="O4343" t="s">
        <v>43</v>
      </c>
      <c r="P4343" s="4">
        <v>140000</v>
      </c>
      <c r="Q4343" s="3">
        <f>AVERAGE(Table1[[#This Row],[critic_score]],Table1[[#This Row],[user_score]])</f>
        <v>5.65</v>
      </c>
      <c r="R4343" s="4">
        <f>Table1[[#This Row],[user_count]]+Table1[[#This Row],[critic_count]]</f>
        <v>32</v>
      </c>
      <c r="S4343" s="2">
        <f>100000*Table1[[#This Row],[review_count]]/Table1[[#This Row],[total sales]]</f>
        <v>22.857142857142858</v>
      </c>
      <c r="T4343" s="2">
        <f>Table1[[#This Row],[total sales]]/(2017-Table1[[#This Row],[year_of_release]])</f>
        <v>10000</v>
      </c>
      <c r="U4343" s="9">
        <f>Table1[[#This Row],[na_sales]]/(2017-Table1[[#This Row],[year_of_release]])</f>
        <v>7857.1428571428569</v>
      </c>
      <c r="V4343" s="6">
        <f>Table1[[#This Row],[eu_sales]]/(2017-Table1[[#This Row],[year_of_release]])</f>
        <v>2142.8571428571427</v>
      </c>
      <c r="W4343" s="6">
        <f>Table1[[#This Row],[jp_sales]]/(2017-Table1[[#This Row],[year_of_release]])</f>
        <v>0</v>
      </c>
      <c r="X4343" s="6">
        <f>Table1[[#This Row],[other_sales]]/(2017-Table1[[#This Row],[year_of_release]])</f>
        <v>0</v>
      </c>
      <c r="Y4343" s="4">
        <v>500125528</v>
      </c>
      <c r="Z4343" s="4">
        <v>432552540</v>
      </c>
      <c r="AA4343" s="4">
        <v>127718000</v>
      </c>
      <c r="AB4343" s="1">
        <f>Table1[[#This Row],[na_sales]]/Table1[[#This Row],[NA population]]</f>
        <v>2.1994478154292496E-4</v>
      </c>
      <c r="AC4343" s="1">
        <f>Table1[[#This Row],[eu_sales]]/Table1[[#This Row],[Eu population]]</f>
        <v>6.9355736530873227E-5</v>
      </c>
      <c r="AD4343" s="1">
        <f>Table1[[#This Row],[jp_sales]]/Table1[[#This Row],[Jp population]]</f>
        <v>0</v>
      </c>
    </row>
    <row r="4344" spans="1:30" x14ac:dyDescent="0.25">
      <c r="A4344" t="s">
        <v>3658</v>
      </c>
      <c r="B4344" t="s">
        <v>69</v>
      </c>
      <c r="C4344">
        <v>2011</v>
      </c>
      <c r="D4344" t="s">
        <v>29</v>
      </c>
      <c r="E4344" t="s">
        <v>267</v>
      </c>
      <c r="F4344" s="4">
        <v>90000</v>
      </c>
      <c r="G4344" s="4">
        <v>40000</v>
      </c>
      <c r="H4344" s="4">
        <v>0</v>
      </c>
      <c r="I4344" s="4">
        <v>10000</v>
      </c>
      <c r="J4344">
        <v>4.3</v>
      </c>
      <c r="K4344">
        <v>11</v>
      </c>
      <c r="L4344">
        <v>5.4</v>
      </c>
      <c r="M4344" s="4">
        <v>11</v>
      </c>
      <c r="N4344" t="s">
        <v>267</v>
      </c>
      <c r="O4344" t="s">
        <v>21</v>
      </c>
      <c r="P4344" s="4">
        <v>140000</v>
      </c>
      <c r="Q4344" s="3">
        <f>AVERAGE(Table1[[#This Row],[critic_score]],Table1[[#This Row],[user_score]])</f>
        <v>4.8499999999999996</v>
      </c>
      <c r="R4344" s="4">
        <f>Table1[[#This Row],[user_count]]+Table1[[#This Row],[critic_count]]</f>
        <v>22</v>
      </c>
      <c r="S4344" s="2">
        <f>100000*Table1[[#This Row],[review_count]]/Table1[[#This Row],[total sales]]</f>
        <v>15.714285714285714</v>
      </c>
      <c r="T4344" s="2">
        <f>Table1[[#This Row],[total sales]]/(2017-Table1[[#This Row],[year_of_release]])</f>
        <v>23333.333333333332</v>
      </c>
      <c r="U4344" s="9">
        <f>Table1[[#This Row],[na_sales]]/(2017-Table1[[#This Row],[year_of_release]])</f>
        <v>15000</v>
      </c>
      <c r="V4344" s="6">
        <f>Table1[[#This Row],[eu_sales]]/(2017-Table1[[#This Row],[year_of_release]])</f>
        <v>6666.666666666667</v>
      </c>
      <c r="W4344" s="6">
        <f>Table1[[#This Row],[jp_sales]]/(2017-Table1[[#This Row],[year_of_release]])</f>
        <v>0</v>
      </c>
      <c r="X4344" s="6">
        <f>Table1[[#This Row],[other_sales]]/(2017-Table1[[#This Row],[year_of_release]])</f>
        <v>1666.6666666666667</v>
      </c>
      <c r="Y4344" s="4">
        <v>545961365</v>
      </c>
      <c r="Z4344" s="4">
        <v>440756453</v>
      </c>
      <c r="AA4344" s="4">
        <v>127833000</v>
      </c>
      <c r="AB4344" s="1">
        <f>Table1[[#This Row],[na_sales]]/Table1[[#This Row],[NA population]]</f>
        <v>1.6484682940889049E-4</v>
      </c>
      <c r="AC4344" s="1">
        <f>Table1[[#This Row],[eu_sales]]/Table1[[#This Row],[Eu population]]</f>
        <v>9.0753067204667792E-5</v>
      </c>
      <c r="AD4344" s="1">
        <f>Table1[[#This Row],[jp_sales]]/Table1[[#This Row],[Jp population]]</f>
        <v>0</v>
      </c>
    </row>
    <row r="4345" spans="1:30" x14ac:dyDescent="0.25">
      <c r="A4345" t="s">
        <v>3659</v>
      </c>
      <c r="B4345" t="s">
        <v>118</v>
      </c>
      <c r="C4345">
        <v>2004</v>
      </c>
      <c r="D4345" t="s">
        <v>65</v>
      </c>
      <c r="E4345" t="s">
        <v>196</v>
      </c>
      <c r="F4345" s="4">
        <v>130000</v>
      </c>
      <c r="G4345" s="4">
        <v>0</v>
      </c>
      <c r="H4345" s="4">
        <v>0</v>
      </c>
      <c r="I4345" s="4">
        <v>10000</v>
      </c>
      <c r="J4345">
        <v>7.4</v>
      </c>
      <c r="K4345">
        <v>27</v>
      </c>
      <c r="L4345">
        <v>7.9</v>
      </c>
      <c r="M4345" s="4">
        <v>25</v>
      </c>
      <c r="N4345" t="s">
        <v>196</v>
      </c>
      <c r="O4345" t="s">
        <v>67</v>
      </c>
      <c r="P4345" s="4">
        <v>140000</v>
      </c>
      <c r="Q4345" s="3">
        <f>AVERAGE(Table1[[#This Row],[critic_score]],Table1[[#This Row],[user_score]])</f>
        <v>7.65</v>
      </c>
      <c r="R4345" s="4">
        <f>Table1[[#This Row],[user_count]]+Table1[[#This Row],[critic_count]]</f>
        <v>52</v>
      </c>
      <c r="S4345" s="2">
        <f>100000*Table1[[#This Row],[review_count]]/Table1[[#This Row],[total sales]]</f>
        <v>37.142857142857146</v>
      </c>
      <c r="T4345" s="2">
        <f>Table1[[#This Row],[total sales]]/(2017-Table1[[#This Row],[year_of_release]])</f>
        <v>10769.23076923077</v>
      </c>
      <c r="U4345" s="9">
        <f>Table1[[#This Row],[na_sales]]/(2017-Table1[[#This Row],[year_of_release]])</f>
        <v>10000</v>
      </c>
      <c r="V4345" s="6">
        <f>Table1[[#This Row],[eu_sales]]/(2017-Table1[[#This Row],[year_of_release]])</f>
        <v>0</v>
      </c>
      <c r="W4345" s="6">
        <f>Table1[[#This Row],[jp_sales]]/(2017-Table1[[#This Row],[year_of_release]])</f>
        <v>0</v>
      </c>
      <c r="X4345" s="6">
        <f>Table1[[#This Row],[other_sales]]/(2017-Table1[[#This Row],[year_of_release]])</f>
        <v>769.23076923076928</v>
      </c>
      <c r="Y4345" s="4">
        <v>505524224</v>
      </c>
      <c r="Z4345" s="4">
        <v>434174638</v>
      </c>
      <c r="AA4345" s="4">
        <v>127761000</v>
      </c>
      <c r="AB4345" s="1">
        <f>Table1[[#This Row],[na_sales]]/Table1[[#This Row],[NA population]]</f>
        <v>2.5715879443197561E-4</v>
      </c>
      <c r="AC4345" s="1">
        <f>Table1[[#This Row],[eu_sales]]/Table1[[#This Row],[Eu population]]</f>
        <v>0</v>
      </c>
      <c r="AD4345" s="1">
        <f>Table1[[#This Row],[jp_sales]]/Table1[[#This Row],[Jp population]]</f>
        <v>0</v>
      </c>
    </row>
    <row r="4346" spans="1:30" x14ac:dyDescent="0.25">
      <c r="A4346" t="s">
        <v>1007</v>
      </c>
      <c r="B4346" t="s">
        <v>18</v>
      </c>
      <c r="C4346">
        <v>2012</v>
      </c>
      <c r="D4346" t="s">
        <v>40</v>
      </c>
      <c r="E4346" t="s">
        <v>425</v>
      </c>
      <c r="F4346" s="4">
        <v>110000</v>
      </c>
      <c r="G4346" s="4">
        <v>20000</v>
      </c>
      <c r="H4346" s="4">
        <v>0</v>
      </c>
      <c r="I4346" s="4">
        <v>10000</v>
      </c>
      <c r="J4346">
        <v>7.4</v>
      </c>
      <c r="K4346">
        <v>4</v>
      </c>
      <c r="L4346">
        <v>6</v>
      </c>
      <c r="M4346" s="4">
        <v>9</v>
      </c>
      <c r="N4346" t="s">
        <v>425</v>
      </c>
      <c r="O4346" t="s">
        <v>67</v>
      </c>
      <c r="P4346" s="4">
        <v>140000</v>
      </c>
      <c r="Q4346" s="3">
        <f>AVERAGE(Table1[[#This Row],[critic_score]],Table1[[#This Row],[user_score]])</f>
        <v>6.7</v>
      </c>
      <c r="R4346" s="4">
        <f>Table1[[#This Row],[user_count]]+Table1[[#This Row],[critic_count]]</f>
        <v>13</v>
      </c>
      <c r="S4346" s="2">
        <f>100000*Table1[[#This Row],[review_count]]/Table1[[#This Row],[total sales]]</f>
        <v>9.2857142857142865</v>
      </c>
      <c r="T4346" s="2">
        <f>Table1[[#This Row],[total sales]]/(2017-Table1[[#This Row],[year_of_release]])</f>
        <v>28000</v>
      </c>
      <c r="U4346" s="9">
        <f>Table1[[#This Row],[na_sales]]/(2017-Table1[[#This Row],[year_of_release]])</f>
        <v>22000</v>
      </c>
      <c r="V4346" s="6">
        <f>Table1[[#This Row],[eu_sales]]/(2017-Table1[[#This Row],[year_of_release]])</f>
        <v>4000</v>
      </c>
      <c r="W4346" s="6">
        <f>Table1[[#This Row],[jp_sales]]/(2017-Table1[[#This Row],[year_of_release]])</f>
        <v>0</v>
      </c>
      <c r="X4346" s="6">
        <f>Table1[[#This Row],[other_sales]]/(2017-Table1[[#This Row],[year_of_release]])</f>
        <v>2000</v>
      </c>
      <c r="Y4346" s="4">
        <v>551484507</v>
      </c>
      <c r="Z4346" s="4">
        <v>441417242</v>
      </c>
      <c r="AA4346" s="4">
        <v>127629000</v>
      </c>
      <c r="AB4346" s="1">
        <f>Table1[[#This Row],[na_sales]]/Table1[[#This Row],[NA population]]</f>
        <v>1.9946163238272077E-4</v>
      </c>
      <c r="AC4346" s="1">
        <f>Table1[[#This Row],[eu_sales]]/Table1[[#This Row],[Eu population]]</f>
        <v>4.5308606227937059E-5</v>
      </c>
      <c r="AD4346" s="1">
        <f>Table1[[#This Row],[jp_sales]]/Table1[[#This Row],[Jp population]]</f>
        <v>0</v>
      </c>
    </row>
    <row r="4347" spans="1:30" x14ac:dyDescent="0.25">
      <c r="A4347" t="s">
        <v>3665</v>
      </c>
      <c r="B4347" t="s">
        <v>159</v>
      </c>
      <c r="C4347">
        <v>2003</v>
      </c>
      <c r="D4347" t="s">
        <v>96</v>
      </c>
      <c r="E4347" t="s">
        <v>171</v>
      </c>
      <c r="F4347" s="4">
        <v>100000</v>
      </c>
      <c r="G4347" s="4">
        <v>40000</v>
      </c>
      <c r="H4347" s="4">
        <v>0</v>
      </c>
      <c r="I4347" s="4">
        <v>0</v>
      </c>
      <c r="J4347">
        <v>8.3000000000000007</v>
      </c>
      <c r="K4347">
        <v>31</v>
      </c>
      <c r="L4347">
        <v>9.6</v>
      </c>
      <c r="M4347" s="4">
        <v>16</v>
      </c>
      <c r="N4347" t="s">
        <v>172</v>
      </c>
      <c r="O4347" t="s">
        <v>21</v>
      </c>
      <c r="P4347" s="4">
        <v>140000</v>
      </c>
      <c r="Q4347" s="3">
        <f>AVERAGE(Table1[[#This Row],[critic_score]],Table1[[#This Row],[user_score]])</f>
        <v>8.9499999999999993</v>
      </c>
      <c r="R4347" s="4">
        <f>Table1[[#This Row],[user_count]]+Table1[[#This Row],[critic_count]]</f>
        <v>47</v>
      </c>
      <c r="S4347" s="2">
        <f>100000*Table1[[#This Row],[review_count]]/Table1[[#This Row],[total sales]]</f>
        <v>33.571428571428569</v>
      </c>
      <c r="T4347" s="2">
        <f>Table1[[#This Row],[total sales]]/(2017-Table1[[#This Row],[year_of_release]])</f>
        <v>10000</v>
      </c>
      <c r="U4347" s="9">
        <f>Table1[[#This Row],[na_sales]]/(2017-Table1[[#This Row],[year_of_release]])</f>
        <v>7142.8571428571431</v>
      </c>
      <c r="V4347" s="6">
        <f>Table1[[#This Row],[eu_sales]]/(2017-Table1[[#This Row],[year_of_release]])</f>
        <v>2857.1428571428573</v>
      </c>
      <c r="W4347" s="6">
        <f>Table1[[#This Row],[jp_sales]]/(2017-Table1[[#This Row],[year_of_release]])</f>
        <v>0</v>
      </c>
      <c r="X4347" s="6">
        <f>Table1[[#This Row],[other_sales]]/(2017-Table1[[#This Row],[year_of_release]])</f>
        <v>0</v>
      </c>
      <c r="Y4347" s="4">
        <v>500125528</v>
      </c>
      <c r="Z4347" s="4">
        <v>432552540</v>
      </c>
      <c r="AA4347" s="4">
        <v>127718000</v>
      </c>
      <c r="AB4347" s="1">
        <f>Table1[[#This Row],[na_sales]]/Table1[[#This Row],[NA population]]</f>
        <v>1.9994980140265904E-4</v>
      </c>
      <c r="AC4347" s="1">
        <f>Table1[[#This Row],[eu_sales]]/Table1[[#This Row],[Eu population]]</f>
        <v>9.2474315374497631E-5</v>
      </c>
      <c r="AD4347" s="1">
        <f>Table1[[#This Row],[jp_sales]]/Table1[[#This Row],[Jp population]]</f>
        <v>0</v>
      </c>
    </row>
    <row r="4348" spans="1:30" x14ac:dyDescent="0.25">
      <c r="A4348" t="s">
        <v>3667</v>
      </c>
      <c r="B4348" t="s">
        <v>200</v>
      </c>
      <c r="C4348">
        <v>2016</v>
      </c>
      <c r="D4348" t="s">
        <v>40</v>
      </c>
      <c r="E4348" t="s">
        <v>35</v>
      </c>
      <c r="F4348" s="4">
        <v>80000</v>
      </c>
      <c r="G4348" s="4">
        <v>50000</v>
      </c>
      <c r="H4348" s="4">
        <v>0</v>
      </c>
      <c r="I4348" s="4">
        <v>10000</v>
      </c>
      <c r="J4348">
        <v>6.3</v>
      </c>
      <c r="K4348">
        <v>75</v>
      </c>
      <c r="L4348">
        <v>6.6</v>
      </c>
      <c r="M4348" s="4">
        <v>445</v>
      </c>
      <c r="N4348" t="s">
        <v>3668</v>
      </c>
      <c r="O4348" t="s">
        <v>67</v>
      </c>
      <c r="P4348" s="4">
        <v>140000</v>
      </c>
      <c r="Q4348" s="3">
        <f>AVERAGE(Table1[[#This Row],[critic_score]],Table1[[#This Row],[user_score]])</f>
        <v>6.4499999999999993</v>
      </c>
      <c r="R4348" s="4">
        <f>Table1[[#This Row],[user_count]]+Table1[[#This Row],[critic_count]]</f>
        <v>520</v>
      </c>
      <c r="S4348" s="2">
        <f>100000*Table1[[#This Row],[review_count]]/Table1[[#This Row],[total sales]]</f>
        <v>371.42857142857144</v>
      </c>
      <c r="T4348" s="2">
        <f>Table1[[#This Row],[total sales]]/(2017-Table1[[#This Row],[year_of_release]])</f>
        <v>140000</v>
      </c>
      <c r="U4348" s="9">
        <f>Table1[[#This Row],[na_sales]]/(2017-Table1[[#This Row],[year_of_release]])</f>
        <v>80000</v>
      </c>
      <c r="V4348" s="6">
        <f>Table1[[#This Row],[eu_sales]]/(2017-Table1[[#This Row],[year_of_release]])</f>
        <v>50000</v>
      </c>
      <c r="W4348" s="6">
        <f>Table1[[#This Row],[jp_sales]]/(2017-Table1[[#This Row],[year_of_release]])</f>
        <v>0</v>
      </c>
      <c r="X4348" s="6">
        <f>Table1[[#This Row],[other_sales]]/(2017-Table1[[#This Row],[year_of_release]])</f>
        <v>10000</v>
      </c>
      <c r="Y4348" s="4">
        <v>573178249</v>
      </c>
      <c r="Z4348" s="4">
        <v>445623395</v>
      </c>
      <c r="AA4348" s="4">
        <v>126994511</v>
      </c>
      <c r="AB4348" s="1">
        <f>Table1[[#This Row],[na_sales]]/Table1[[#This Row],[NA population]]</f>
        <v>1.3957263755135971E-4</v>
      </c>
      <c r="AC4348" s="1">
        <f>Table1[[#This Row],[eu_sales]]/Table1[[#This Row],[Eu population]]</f>
        <v>1.1220236765172529E-4</v>
      </c>
      <c r="AD4348" s="1">
        <f>Table1[[#This Row],[jp_sales]]/Table1[[#This Row],[Jp population]]</f>
        <v>0</v>
      </c>
    </row>
    <row r="4349" spans="1:30" x14ac:dyDescent="0.25">
      <c r="A4349" t="s">
        <v>1295</v>
      </c>
      <c r="B4349" t="s">
        <v>113</v>
      </c>
      <c r="C4349">
        <v>2012</v>
      </c>
      <c r="D4349" t="s">
        <v>23</v>
      </c>
      <c r="E4349" t="s">
        <v>981</v>
      </c>
      <c r="F4349" s="4">
        <v>10000</v>
      </c>
      <c r="G4349" s="4">
        <v>110000</v>
      </c>
      <c r="H4349" s="4">
        <v>0</v>
      </c>
      <c r="I4349" s="4">
        <v>20000</v>
      </c>
      <c r="J4349">
        <v>8</v>
      </c>
      <c r="K4349">
        <v>15</v>
      </c>
      <c r="L4349">
        <v>6.9</v>
      </c>
      <c r="M4349" s="4">
        <v>115</v>
      </c>
      <c r="N4349" t="s">
        <v>981</v>
      </c>
      <c r="O4349" t="s">
        <v>21</v>
      </c>
      <c r="P4349" s="4">
        <v>140000</v>
      </c>
      <c r="Q4349" s="3">
        <f>AVERAGE(Table1[[#This Row],[critic_score]],Table1[[#This Row],[user_score]])</f>
        <v>7.45</v>
      </c>
      <c r="R4349" s="4">
        <f>Table1[[#This Row],[user_count]]+Table1[[#This Row],[critic_count]]</f>
        <v>130</v>
      </c>
      <c r="S4349" s="2">
        <f>100000*Table1[[#This Row],[review_count]]/Table1[[#This Row],[total sales]]</f>
        <v>92.857142857142861</v>
      </c>
      <c r="T4349" s="2">
        <f>Table1[[#This Row],[total sales]]/(2017-Table1[[#This Row],[year_of_release]])</f>
        <v>28000</v>
      </c>
      <c r="U4349" s="9">
        <f>Table1[[#This Row],[na_sales]]/(2017-Table1[[#This Row],[year_of_release]])</f>
        <v>2000</v>
      </c>
      <c r="V4349" s="6">
        <f>Table1[[#This Row],[eu_sales]]/(2017-Table1[[#This Row],[year_of_release]])</f>
        <v>22000</v>
      </c>
      <c r="W4349" s="6">
        <f>Table1[[#This Row],[jp_sales]]/(2017-Table1[[#This Row],[year_of_release]])</f>
        <v>0</v>
      </c>
      <c r="X4349" s="6">
        <f>Table1[[#This Row],[other_sales]]/(2017-Table1[[#This Row],[year_of_release]])</f>
        <v>4000</v>
      </c>
      <c r="Y4349" s="4">
        <v>551484507</v>
      </c>
      <c r="Z4349" s="4">
        <v>441417242</v>
      </c>
      <c r="AA4349" s="4">
        <v>127629000</v>
      </c>
      <c r="AB4349" s="1">
        <f>Table1[[#This Row],[na_sales]]/Table1[[#This Row],[NA population]]</f>
        <v>1.8132875671156434E-5</v>
      </c>
      <c r="AC4349" s="1">
        <f>Table1[[#This Row],[eu_sales]]/Table1[[#This Row],[Eu population]]</f>
        <v>2.4919733425365383E-4</v>
      </c>
      <c r="AD4349" s="1">
        <f>Table1[[#This Row],[jp_sales]]/Table1[[#This Row],[Jp population]]</f>
        <v>0</v>
      </c>
    </row>
    <row r="4350" spans="1:30" x14ac:dyDescent="0.25">
      <c r="A4350" t="s">
        <v>3301</v>
      </c>
      <c r="B4350" t="s">
        <v>138</v>
      </c>
      <c r="C4350">
        <v>2002</v>
      </c>
      <c r="D4350" t="s">
        <v>19</v>
      </c>
      <c r="E4350" t="s">
        <v>549</v>
      </c>
      <c r="F4350" s="4">
        <v>110000</v>
      </c>
      <c r="G4350" s="4">
        <v>30000</v>
      </c>
      <c r="H4350" s="4">
        <v>0</v>
      </c>
      <c r="I4350" s="4">
        <v>0</v>
      </c>
      <c r="J4350">
        <v>8</v>
      </c>
      <c r="K4350">
        <v>10</v>
      </c>
      <c r="L4350">
        <v>7.5</v>
      </c>
      <c r="M4350" s="4">
        <v>4</v>
      </c>
      <c r="N4350" t="s">
        <v>3152</v>
      </c>
      <c r="O4350" t="s">
        <v>21</v>
      </c>
      <c r="P4350" s="4">
        <v>140000</v>
      </c>
      <c r="Q4350" s="3">
        <f>AVERAGE(Table1[[#This Row],[critic_score]],Table1[[#This Row],[user_score]])</f>
        <v>7.75</v>
      </c>
      <c r="R4350" s="4">
        <f>Table1[[#This Row],[user_count]]+Table1[[#This Row],[critic_count]]</f>
        <v>14</v>
      </c>
      <c r="S4350" s="2">
        <f>100000*Table1[[#This Row],[review_count]]/Table1[[#This Row],[total sales]]</f>
        <v>10</v>
      </c>
      <c r="T4350" s="2">
        <f>Table1[[#This Row],[total sales]]/(2017-Table1[[#This Row],[year_of_release]])</f>
        <v>9333.3333333333339</v>
      </c>
      <c r="U4350" s="9">
        <f>Table1[[#This Row],[na_sales]]/(2017-Table1[[#This Row],[year_of_release]])</f>
        <v>7333.333333333333</v>
      </c>
      <c r="V4350" s="6">
        <f>Table1[[#This Row],[eu_sales]]/(2017-Table1[[#This Row],[year_of_release]])</f>
        <v>2000</v>
      </c>
      <c r="W4350" s="6">
        <f>Table1[[#This Row],[jp_sales]]/(2017-Table1[[#This Row],[year_of_release]])</f>
        <v>0</v>
      </c>
      <c r="X4350" s="6">
        <f>Table1[[#This Row],[other_sales]]/(2017-Table1[[#This Row],[year_of_release]])</f>
        <v>0</v>
      </c>
      <c r="Y4350" s="4">
        <v>495013192</v>
      </c>
      <c r="Z4350" s="4">
        <v>431019772</v>
      </c>
      <c r="AA4350" s="4">
        <v>127445000</v>
      </c>
      <c r="AB4350" s="1">
        <f>Table1[[#This Row],[na_sales]]/Table1[[#This Row],[NA population]]</f>
        <v>2.2221630004559556E-4</v>
      </c>
      <c r="AC4350" s="1">
        <f>Table1[[#This Row],[eu_sales]]/Table1[[#This Row],[Eu population]]</f>
        <v>6.9602375456687864E-5</v>
      </c>
      <c r="AD4350" s="1">
        <f>Table1[[#This Row],[jp_sales]]/Table1[[#This Row],[Jp population]]</f>
        <v>0</v>
      </c>
    </row>
    <row r="4351" spans="1:30" x14ac:dyDescent="0.25">
      <c r="A4351" t="s">
        <v>3274</v>
      </c>
      <c r="B4351" t="s">
        <v>26</v>
      </c>
      <c r="C4351">
        <v>2004</v>
      </c>
      <c r="D4351" t="s">
        <v>19</v>
      </c>
      <c r="E4351" t="s">
        <v>100</v>
      </c>
      <c r="F4351" s="4">
        <v>130000</v>
      </c>
      <c r="G4351" s="4">
        <v>0</v>
      </c>
      <c r="H4351" s="4">
        <v>0</v>
      </c>
      <c r="I4351" s="4">
        <v>10000</v>
      </c>
      <c r="J4351">
        <v>6.4</v>
      </c>
      <c r="K4351">
        <v>21</v>
      </c>
      <c r="L4351">
        <v>7.4</v>
      </c>
      <c r="M4351" s="4">
        <v>7</v>
      </c>
      <c r="N4351" t="s">
        <v>3669</v>
      </c>
      <c r="O4351" t="s">
        <v>21</v>
      </c>
      <c r="P4351" s="4">
        <v>140000</v>
      </c>
      <c r="Q4351" s="3">
        <f>AVERAGE(Table1[[#This Row],[critic_score]],Table1[[#This Row],[user_score]])</f>
        <v>6.9</v>
      </c>
      <c r="R4351" s="4">
        <f>Table1[[#This Row],[user_count]]+Table1[[#This Row],[critic_count]]</f>
        <v>28</v>
      </c>
      <c r="S4351" s="2">
        <f>100000*Table1[[#This Row],[review_count]]/Table1[[#This Row],[total sales]]</f>
        <v>20</v>
      </c>
      <c r="T4351" s="2">
        <f>Table1[[#This Row],[total sales]]/(2017-Table1[[#This Row],[year_of_release]])</f>
        <v>10769.23076923077</v>
      </c>
      <c r="U4351" s="9">
        <f>Table1[[#This Row],[na_sales]]/(2017-Table1[[#This Row],[year_of_release]])</f>
        <v>10000</v>
      </c>
      <c r="V4351" s="6">
        <f>Table1[[#This Row],[eu_sales]]/(2017-Table1[[#This Row],[year_of_release]])</f>
        <v>0</v>
      </c>
      <c r="W4351" s="6">
        <f>Table1[[#This Row],[jp_sales]]/(2017-Table1[[#This Row],[year_of_release]])</f>
        <v>0</v>
      </c>
      <c r="X4351" s="6">
        <f>Table1[[#This Row],[other_sales]]/(2017-Table1[[#This Row],[year_of_release]])</f>
        <v>769.23076923076928</v>
      </c>
      <c r="Y4351" s="4">
        <v>505524224</v>
      </c>
      <c r="Z4351" s="4">
        <v>434174638</v>
      </c>
      <c r="AA4351" s="4">
        <v>127761000</v>
      </c>
      <c r="AB4351" s="1">
        <f>Table1[[#This Row],[na_sales]]/Table1[[#This Row],[NA population]]</f>
        <v>2.5715879443197561E-4</v>
      </c>
      <c r="AC4351" s="1">
        <f>Table1[[#This Row],[eu_sales]]/Table1[[#This Row],[Eu population]]</f>
        <v>0</v>
      </c>
      <c r="AD4351" s="1">
        <f>Table1[[#This Row],[jp_sales]]/Table1[[#This Row],[Jp population]]</f>
        <v>0</v>
      </c>
    </row>
    <row r="4352" spans="1:30" x14ac:dyDescent="0.25">
      <c r="A4352" t="s">
        <v>1764</v>
      </c>
      <c r="B4352" t="s">
        <v>34</v>
      </c>
      <c r="C4352">
        <v>2007</v>
      </c>
      <c r="D4352" t="s">
        <v>23</v>
      </c>
      <c r="E4352" t="s">
        <v>425</v>
      </c>
      <c r="F4352" s="4">
        <v>130000</v>
      </c>
      <c r="G4352" s="4">
        <v>0</v>
      </c>
      <c r="H4352" s="4">
        <v>0</v>
      </c>
      <c r="I4352" s="4">
        <v>10000</v>
      </c>
      <c r="J4352">
        <v>5.8</v>
      </c>
      <c r="K4352">
        <v>9</v>
      </c>
      <c r="L4352">
        <v>7.8</v>
      </c>
      <c r="M4352" s="4">
        <v>6</v>
      </c>
      <c r="N4352" t="s">
        <v>567</v>
      </c>
      <c r="O4352" t="s">
        <v>21</v>
      </c>
      <c r="P4352" s="4">
        <v>140000</v>
      </c>
      <c r="Q4352" s="3">
        <f>AVERAGE(Table1[[#This Row],[critic_score]],Table1[[#This Row],[user_score]])</f>
        <v>6.8</v>
      </c>
      <c r="R4352" s="4">
        <f>Table1[[#This Row],[user_count]]+Table1[[#This Row],[critic_count]]</f>
        <v>15</v>
      </c>
      <c r="S4352" s="2">
        <f>100000*Table1[[#This Row],[review_count]]/Table1[[#This Row],[total sales]]</f>
        <v>10.714285714285714</v>
      </c>
      <c r="T4352" s="2">
        <f>Table1[[#This Row],[total sales]]/(2017-Table1[[#This Row],[year_of_release]])</f>
        <v>14000</v>
      </c>
      <c r="U4352" s="9">
        <f>Table1[[#This Row],[na_sales]]/(2017-Table1[[#This Row],[year_of_release]])</f>
        <v>13000</v>
      </c>
      <c r="V4352" s="6">
        <f>Table1[[#This Row],[eu_sales]]/(2017-Table1[[#This Row],[year_of_release]])</f>
        <v>0</v>
      </c>
      <c r="W4352" s="6">
        <f>Table1[[#This Row],[jp_sales]]/(2017-Table1[[#This Row],[year_of_release]])</f>
        <v>0</v>
      </c>
      <c r="X4352" s="6">
        <f>Table1[[#This Row],[other_sales]]/(2017-Table1[[#This Row],[year_of_release]])</f>
        <v>1000</v>
      </c>
      <c r="Y4352" s="4">
        <v>522751172</v>
      </c>
      <c r="Z4352" s="4">
        <v>438594184</v>
      </c>
      <c r="AA4352" s="4">
        <v>128001000</v>
      </c>
      <c r="AB4352" s="1">
        <f>Table1[[#This Row],[na_sales]]/Table1[[#This Row],[NA population]]</f>
        <v>2.4868428224203003E-4</v>
      </c>
      <c r="AC4352" s="1">
        <f>Table1[[#This Row],[eu_sales]]/Table1[[#This Row],[Eu population]]</f>
        <v>0</v>
      </c>
      <c r="AD4352" s="1">
        <f>Table1[[#This Row],[jp_sales]]/Table1[[#This Row],[Jp population]]</f>
        <v>0</v>
      </c>
    </row>
    <row r="4353" spans="1:30" x14ac:dyDescent="0.25">
      <c r="A4353" t="s">
        <v>1772</v>
      </c>
      <c r="B4353" t="s">
        <v>113</v>
      </c>
      <c r="C4353">
        <v>2011</v>
      </c>
      <c r="D4353" t="s">
        <v>40</v>
      </c>
      <c r="E4353" t="s">
        <v>1413</v>
      </c>
      <c r="F4353" s="4">
        <v>0</v>
      </c>
      <c r="G4353" s="4">
        <v>130000</v>
      </c>
      <c r="H4353" s="4">
        <v>0</v>
      </c>
      <c r="I4353" s="4">
        <v>10000</v>
      </c>
      <c r="J4353">
        <v>8.3000000000000007</v>
      </c>
      <c r="K4353">
        <v>29</v>
      </c>
      <c r="L4353">
        <v>8.5</v>
      </c>
      <c r="M4353" s="4">
        <v>1613</v>
      </c>
      <c r="N4353" t="s">
        <v>3672</v>
      </c>
      <c r="O4353" t="s">
        <v>67</v>
      </c>
      <c r="P4353" s="4">
        <v>140000</v>
      </c>
      <c r="Q4353" s="3">
        <f>AVERAGE(Table1[[#This Row],[critic_score]],Table1[[#This Row],[user_score]])</f>
        <v>8.4</v>
      </c>
      <c r="R4353" s="4">
        <f>Table1[[#This Row],[user_count]]+Table1[[#This Row],[critic_count]]</f>
        <v>1642</v>
      </c>
      <c r="S4353" s="2">
        <f>100000*Table1[[#This Row],[review_count]]/Table1[[#This Row],[total sales]]</f>
        <v>1172.8571428571429</v>
      </c>
      <c r="T4353" s="2">
        <f>Table1[[#This Row],[total sales]]/(2017-Table1[[#This Row],[year_of_release]])</f>
        <v>23333.333333333332</v>
      </c>
      <c r="U4353" s="9">
        <f>Table1[[#This Row],[na_sales]]/(2017-Table1[[#This Row],[year_of_release]])</f>
        <v>0</v>
      </c>
      <c r="V4353" s="6">
        <f>Table1[[#This Row],[eu_sales]]/(2017-Table1[[#This Row],[year_of_release]])</f>
        <v>21666.666666666668</v>
      </c>
      <c r="W4353" s="6">
        <f>Table1[[#This Row],[jp_sales]]/(2017-Table1[[#This Row],[year_of_release]])</f>
        <v>0</v>
      </c>
      <c r="X4353" s="6">
        <f>Table1[[#This Row],[other_sales]]/(2017-Table1[[#This Row],[year_of_release]])</f>
        <v>1666.6666666666667</v>
      </c>
      <c r="Y4353" s="4">
        <v>545961365</v>
      </c>
      <c r="Z4353" s="4">
        <v>440756453</v>
      </c>
      <c r="AA4353" s="4">
        <v>127833000</v>
      </c>
      <c r="AB4353" s="1">
        <f>Table1[[#This Row],[na_sales]]/Table1[[#This Row],[NA population]]</f>
        <v>0</v>
      </c>
      <c r="AC4353" s="1">
        <f>Table1[[#This Row],[eu_sales]]/Table1[[#This Row],[Eu population]]</f>
        <v>2.9494746841517031E-4</v>
      </c>
      <c r="AD4353" s="1">
        <f>Table1[[#This Row],[jp_sales]]/Table1[[#This Row],[Jp population]]</f>
        <v>0</v>
      </c>
    </row>
    <row r="4354" spans="1:30" x14ac:dyDescent="0.25">
      <c r="A4354" t="s">
        <v>543</v>
      </c>
      <c r="B4354" t="s">
        <v>69</v>
      </c>
      <c r="C4354">
        <v>2012</v>
      </c>
      <c r="D4354" t="s">
        <v>40</v>
      </c>
      <c r="E4354" t="s">
        <v>55</v>
      </c>
      <c r="F4354" s="4">
        <v>120000</v>
      </c>
      <c r="G4354" s="4">
        <v>10000</v>
      </c>
      <c r="H4354" s="4">
        <v>0</v>
      </c>
      <c r="I4354" s="4">
        <v>10000</v>
      </c>
      <c r="J4354">
        <v>5.9</v>
      </c>
      <c r="K4354">
        <v>9</v>
      </c>
      <c r="L4354">
        <v>5</v>
      </c>
      <c r="M4354" s="4">
        <v>13</v>
      </c>
      <c r="N4354" t="s">
        <v>1279</v>
      </c>
      <c r="O4354" t="s">
        <v>84</v>
      </c>
      <c r="P4354" s="4">
        <v>140000</v>
      </c>
      <c r="Q4354" s="3">
        <f>AVERAGE(Table1[[#This Row],[critic_score]],Table1[[#This Row],[user_score]])</f>
        <v>5.45</v>
      </c>
      <c r="R4354" s="4">
        <f>Table1[[#This Row],[user_count]]+Table1[[#This Row],[critic_count]]</f>
        <v>22</v>
      </c>
      <c r="S4354" s="2">
        <f>100000*Table1[[#This Row],[review_count]]/Table1[[#This Row],[total sales]]</f>
        <v>15.714285714285714</v>
      </c>
      <c r="T4354" s="2">
        <f>Table1[[#This Row],[total sales]]/(2017-Table1[[#This Row],[year_of_release]])</f>
        <v>28000</v>
      </c>
      <c r="U4354" s="9">
        <f>Table1[[#This Row],[na_sales]]/(2017-Table1[[#This Row],[year_of_release]])</f>
        <v>24000</v>
      </c>
      <c r="V4354" s="6">
        <f>Table1[[#This Row],[eu_sales]]/(2017-Table1[[#This Row],[year_of_release]])</f>
        <v>2000</v>
      </c>
      <c r="W4354" s="6">
        <f>Table1[[#This Row],[jp_sales]]/(2017-Table1[[#This Row],[year_of_release]])</f>
        <v>0</v>
      </c>
      <c r="X4354" s="6">
        <f>Table1[[#This Row],[other_sales]]/(2017-Table1[[#This Row],[year_of_release]])</f>
        <v>2000</v>
      </c>
      <c r="Y4354" s="4">
        <v>551484507</v>
      </c>
      <c r="Z4354" s="4">
        <v>441417242</v>
      </c>
      <c r="AA4354" s="4">
        <v>127629000</v>
      </c>
      <c r="AB4354" s="1">
        <f>Table1[[#This Row],[na_sales]]/Table1[[#This Row],[NA population]]</f>
        <v>2.175945080538772E-4</v>
      </c>
      <c r="AC4354" s="1">
        <f>Table1[[#This Row],[eu_sales]]/Table1[[#This Row],[Eu population]]</f>
        <v>2.265430311396853E-5</v>
      </c>
      <c r="AD4354" s="1">
        <f>Table1[[#This Row],[jp_sales]]/Table1[[#This Row],[Jp population]]</f>
        <v>0</v>
      </c>
    </row>
    <row r="4355" spans="1:30" x14ac:dyDescent="0.25">
      <c r="A4355" t="s">
        <v>2546</v>
      </c>
      <c r="B4355" t="s">
        <v>18</v>
      </c>
      <c r="C4355">
        <v>2007</v>
      </c>
      <c r="D4355" t="s">
        <v>40</v>
      </c>
      <c r="E4355" t="s">
        <v>55</v>
      </c>
      <c r="F4355" s="4">
        <v>130000</v>
      </c>
      <c r="G4355" s="4">
        <v>0</v>
      </c>
      <c r="H4355" s="4">
        <v>0</v>
      </c>
      <c r="I4355" s="4">
        <v>10000</v>
      </c>
      <c r="J4355">
        <v>5.9</v>
      </c>
      <c r="K4355">
        <v>29</v>
      </c>
      <c r="L4355">
        <v>8</v>
      </c>
      <c r="M4355" s="4">
        <v>6</v>
      </c>
      <c r="N4355" t="s">
        <v>243</v>
      </c>
      <c r="O4355" t="s">
        <v>84</v>
      </c>
      <c r="P4355" s="4">
        <v>140000</v>
      </c>
      <c r="Q4355" s="3">
        <f>AVERAGE(Table1[[#This Row],[critic_score]],Table1[[#This Row],[user_score]])</f>
        <v>6.95</v>
      </c>
      <c r="R4355" s="4">
        <f>Table1[[#This Row],[user_count]]+Table1[[#This Row],[critic_count]]</f>
        <v>35</v>
      </c>
      <c r="S4355" s="2">
        <f>100000*Table1[[#This Row],[review_count]]/Table1[[#This Row],[total sales]]</f>
        <v>25</v>
      </c>
      <c r="T4355" s="2">
        <f>Table1[[#This Row],[total sales]]/(2017-Table1[[#This Row],[year_of_release]])</f>
        <v>14000</v>
      </c>
      <c r="U4355" s="9">
        <f>Table1[[#This Row],[na_sales]]/(2017-Table1[[#This Row],[year_of_release]])</f>
        <v>13000</v>
      </c>
      <c r="V4355" s="6">
        <f>Table1[[#This Row],[eu_sales]]/(2017-Table1[[#This Row],[year_of_release]])</f>
        <v>0</v>
      </c>
      <c r="W4355" s="6">
        <f>Table1[[#This Row],[jp_sales]]/(2017-Table1[[#This Row],[year_of_release]])</f>
        <v>0</v>
      </c>
      <c r="X4355" s="6">
        <f>Table1[[#This Row],[other_sales]]/(2017-Table1[[#This Row],[year_of_release]])</f>
        <v>1000</v>
      </c>
      <c r="Y4355" s="4">
        <v>522751172</v>
      </c>
      <c r="Z4355" s="4">
        <v>438594184</v>
      </c>
      <c r="AA4355" s="4">
        <v>128001000</v>
      </c>
      <c r="AB4355" s="1">
        <f>Table1[[#This Row],[na_sales]]/Table1[[#This Row],[NA population]]</f>
        <v>2.4868428224203003E-4</v>
      </c>
      <c r="AC4355" s="1">
        <f>Table1[[#This Row],[eu_sales]]/Table1[[#This Row],[Eu population]]</f>
        <v>0</v>
      </c>
      <c r="AD4355" s="1">
        <f>Table1[[#This Row],[jp_sales]]/Table1[[#This Row],[Jp population]]</f>
        <v>0</v>
      </c>
    </row>
    <row r="4356" spans="1:30" x14ac:dyDescent="0.25">
      <c r="A4356" t="s">
        <v>3673</v>
      </c>
      <c r="B4356" t="s">
        <v>159</v>
      </c>
      <c r="C4356">
        <v>2003</v>
      </c>
      <c r="D4356" t="s">
        <v>27</v>
      </c>
      <c r="E4356" t="s">
        <v>83</v>
      </c>
      <c r="F4356" s="4">
        <v>100000</v>
      </c>
      <c r="G4356" s="4">
        <v>40000</v>
      </c>
      <c r="H4356" s="4">
        <v>0</v>
      </c>
      <c r="I4356" s="4">
        <v>0</v>
      </c>
      <c r="J4356">
        <v>8.3000000000000007</v>
      </c>
      <c r="K4356">
        <v>21</v>
      </c>
      <c r="L4356">
        <v>7.8</v>
      </c>
      <c r="M4356" s="4">
        <v>8</v>
      </c>
      <c r="N4356" t="s">
        <v>83</v>
      </c>
      <c r="O4356" t="s">
        <v>21</v>
      </c>
      <c r="P4356" s="4">
        <v>140000</v>
      </c>
      <c r="Q4356" s="3">
        <f>AVERAGE(Table1[[#This Row],[critic_score]],Table1[[#This Row],[user_score]])</f>
        <v>8.0500000000000007</v>
      </c>
      <c r="R4356" s="4">
        <f>Table1[[#This Row],[user_count]]+Table1[[#This Row],[critic_count]]</f>
        <v>29</v>
      </c>
      <c r="S4356" s="2">
        <f>100000*Table1[[#This Row],[review_count]]/Table1[[#This Row],[total sales]]</f>
        <v>20.714285714285715</v>
      </c>
      <c r="T4356" s="2">
        <f>Table1[[#This Row],[total sales]]/(2017-Table1[[#This Row],[year_of_release]])</f>
        <v>10000</v>
      </c>
      <c r="U4356" s="9">
        <f>Table1[[#This Row],[na_sales]]/(2017-Table1[[#This Row],[year_of_release]])</f>
        <v>7142.8571428571431</v>
      </c>
      <c r="V4356" s="6">
        <f>Table1[[#This Row],[eu_sales]]/(2017-Table1[[#This Row],[year_of_release]])</f>
        <v>2857.1428571428573</v>
      </c>
      <c r="W4356" s="6">
        <f>Table1[[#This Row],[jp_sales]]/(2017-Table1[[#This Row],[year_of_release]])</f>
        <v>0</v>
      </c>
      <c r="X4356" s="6">
        <f>Table1[[#This Row],[other_sales]]/(2017-Table1[[#This Row],[year_of_release]])</f>
        <v>0</v>
      </c>
      <c r="Y4356" s="4">
        <v>500125528</v>
      </c>
      <c r="Z4356" s="4">
        <v>432552540</v>
      </c>
      <c r="AA4356" s="4">
        <v>127718000</v>
      </c>
      <c r="AB4356" s="1">
        <f>Table1[[#This Row],[na_sales]]/Table1[[#This Row],[NA population]]</f>
        <v>1.9994980140265904E-4</v>
      </c>
      <c r="AC4356" s="1">
        <f>Table1[[#This Row],[eu_sales]]/Table1[[#This Row],[Eu population]]</f>
        <v>9.2474315374497631E-5</v>
      </c>
      <c r="AD4356" s="1">
        <f>Table1[[#This Row],[jp_sales]]/Table1[[#This Row],[Jp population]]</f>
        <v>0</v>
      </c>
    </row>
    <row r="4357" spans="1:30" x14ac:dyDescent="0.25">
      <c r="A4357" t="s">
        <v>1512</v>
      </c>
      <c r="B4357" t="s">
        <v>138</v>
      </c>
      <c r="C4357">
        <v>2007</v>
      </c>
      <c r="D4357" t="s">
        <v>40</v>
      </c>
      <c r="E4357" t="s">
        <v>425</v>
      </c>
      <c r="F4357" s="4">
        <v>110000</v>
      </c>
      <c r="G4357" s="4">
        <v>30000</v>
      </c>
      <c r="H4357" s="4">
        <v>0</v>
      </c>
      <c r="I4357" s="4">
        <v>0</v>
      </c>
      <c r="J4357">
        <v>6</v>
      </c>
      <c r="K4357">
        <v>7</v>
      </c>
      <c r="L4357">
        <v>5.6</v>
      </c>
      <c r="M4357" s="4">
        <v>7</v>
      </c>
      <c r="N4357" t="s">
        <v>1513</v>
      </c>
      <c r="O4357" t="s">
        <v>21</v>
      </c>
      <c r="P4357" s="4">
        <v>140000</v>
      </c>
      <c r="Q4357" s="3">
        <f>AVERAGE(Table1[[#This Row],[critic_score]],Table1[[#This Row],[user_score]])</f>
        <v>5.8</v>
      </c>
      <c r="R4357" s="4">
        <f>Table1[[#This Row],[user_count]]+Table1[[#This Row],[critic_count]]</f>
        <v>14</v>
      </c>
      <c r="S4357" s="2">
        <f>100000*Table1[[#This Row],[review_count]]/Table1[[#This Row],[total sales]]</f>
        <v>10</v>
      </c>
      <c r="T4357" s="2">
        <f>Table1[[#This Row],[total sales]]/(2017-Table1[[#This Row],[year_of_release]])</f>
        <v>14000</v>
      </c>
      <c r="U4357" s="9">
        <f>Table1[[#This Row],[na_sales]]/(2017-Table1[[#This Row],[year_of_release]])</f>
        <v>11000</v>
      </c>
      <c r="V4357" s="6">
        <f>Table1[[#This Row],[eu_sales]]/(2017-Table1[[#This Row],[year_of_release]])</f>
        <v>3000</v>
      </c>
      <c r="W4357" s="6">
        <f>Table1[[#This Row],[jp_sales]]/(2017-Table1[[#This Row],[year_of_release]])</f>
        <v>0</v>
      </c>
      <c r="X4357" s="6">
        <f>Table1[[#This Row],[other_sales]]/(2017-Table1[[#This Row],[year_of_release]])</f>
        <v>0</v>
      </c>
      <c r="Y4357" s="4">
        <v>522751172</v>
      </c>
      <c r="Z4357" s="4">
        <v>438594184</v>
      </c>
      <c r="AA4357" s="4">
        <v>128001000</v>
      </c>
      <c r="AB4357" s="1">
        <f>Table1[[#This Row],[na_sales]]/Table1[[#This Row],[NA population]]</f>
        <v>2.1042516189710236E-4</v>
      </c>
      <c r="AC4357" s="1">
        <f>Table1[[#This Row],[eu_sales]]/Table1[[#This Row],[Eu population]]</f>
        <v>6.8400359818724819E-5</v>
      </c>
      <c r="AD4357" s="1">
        <f>Table1[[#This Row],[jp_sales]]/Table1[[#This Row],[Jp population]]</f>
        <v>0</v>
      </c>
    </row>
    <row r="4358" spans="1:30" x14ac:dyDescent="0.25">
      <c r="A4358" t="s">
        <v>3113</v>
      </c>
      <c r="B4358" t="s">
        <v>45</v>
      </c>
      <c r="C4358">
        <v>2009</v>
      </c>
      <c r="D4358" t="s">
        <v>40</v>
      </c>
      <c r="E4358" t="s">
        <v>100</v>
      </c>
      <c r="F4358" s="4">
        <v>110000</v>
      </c>
      <c r="G4358" s="4">
        <v>0</v>
      </c>
      <c r="H4358" s="4">
        <v>0</v>
      </c>
      <c r="I4358" s="4">
        <v>30000</v>
      </c>
      <c r="J4358">
        <v>5</v>
      </c>
      <c r="K4358">
        <v>4</v>
      </c>
      <c r="L4358">
        <v>2.2999999999999998</v>
      </c>
      <c r="M4358" s="4">
        <v>6</v>
      </c>
      <c r="N4358" t="s">
        <v>376</v>
      </c>
      <c r="O4358" t="s">
        <v>67</v>
      </c>
      <c r="P4358" s="4">
        <v>140000</v>
      </c>
      <c r="Q4358" s="3">
        <f>AVERAGE(Table1[[#This Row],[critic_score]],Table1[[#This Row],[user_score]])</f>
        <v>3.65</v>
      </c>
      <c r="R4358" s="4">
        <f>Table1[[#This Row],[user_count]]+Table1[[#This Row],[critic_count]]</f>
        <v>10</v>
      </c>
      <c r="S4358" s="2">
        <f>100000*Table1[[#This Row],[review_count]]/Table1[[#This Row],[total sales]]</f>
        <v>7.1428571428571432</v>
      </c>
      <c r="T4358" s="2">
        <f>Table1[[#This Row],[total sales]]/(2017-Table1[[#This Row],[year_of_release]])</f>
        <v>17500</v>
      </c>
      <c r="U4358" s="9">
        <f>Table1[[#This Row],[na_sales]]/(2017-Table1[[#This Row],[year_of_release]])</f>
        <v>13750</v>
      </c>
      <c r="V4358" s="6">
        <f>Table1[[#This Row],[eu_sales]]/(2017-Table1[[#This Row],[year_of_release]])</f>
        <v>0</v>
      </c>
      <c r="W4358" s="6">
        <f>Table1[[#This Row],[jp_sales]]/(2017-Table1[[#This Row],[year_of_release]])</f>
        <v>0</v>
      </c>
      <c r="X4358" s="6">
        <f>Table1[[#This Row],[other_sales]]/(2017-Table1[[#This Row],[year_of_release]])</f>
        <v>3750</v>
      </c>
      <c r="Y4358" s="4">
        <v>534740514</v>
      </c>
      <c r="Z4358" s="4">
        <v>441041694</v>
      </c>
      <c r="AA4358" s="4">
        <v>128047000</v>
      </c>
      <c r="AB4358" s="1">
        <f>Table1[[#This Row],[na_sales]]/Table1[[#This Row],[NA population]]</f>
        <v>2.0570724888071599E-4</v>
      </c>
      <c r="AC4358" s="1">
        <f>Table1[[#This Row],[eu_sales]]/Table1[[#This Row],[Eu population]]</f>
        <v>0</v>
      </c>
      <c r="AD4358" s="1">
        <f>Table1[[#This Row],[jp_sales]]/Table1[[#This Row],[Jp population]]</f>
        <v>0</v>
      </c>
    </row>
    <row r="4359" spans="1:30" x14ac:dyDescent="0.25">
      <c r="A4359" t="s">
        <v>3675</v>
      </c>
      <c r="B4359" t="s">
        <v>26</v>
      </c>
      <c r="C4359">
        <v>2007</v>
      </c>
      <c r="D4359" t="s">
        <v>54</v>
      </c>
      <c r="E4359" t="s">
        <v>575</v>
      </c>
      <c r="F4359" s="4">
        <v>130000</v>
      </c>
      <c r="G4359" s="4">
        <v>0</v>
      </c>
      <c r="H4359" s="4">
        <v>0</v>
      </c>
      <c r="I4359" s="4">
        <v>10000</v>
      </c>
      <c r="J4359">
        <v>7.9</v>
      </c>
      <c r="K4359">
        <v>36</v>
      </c>
      <c r="L4359">
        <v>7.9</v>
      </c>
      <c r="M4359" s="4">
        <v>26</v>
      </c>
      <c r="N4359" t="s">
        <v>2463</v>
      </c>
      <c r="O4359" t="s">
        <v>21</v>
      </c>
      <c r="P4359" s="4">
        <v>140000</v>
      </c>
      <c r="Q4359" s="3">
        <f>AVERAGE(Table1[[#This Row],[critic_score]],Table1[[#This Row],[user_score]])</f>
        <v>7.9</v>
      </c>
      <c r="R4359" s="4">
        <f>Table1[[#This Row],[user_count]]+Table1[[#This Row],[critic_count]]</f>
        <v>62</v>
      </c>
      <c r="S4359" s="2">
        <f>100000*Table1[[#This Row],[review_count]]/Table1[[#This Row],[total sales]]</f>
        <v>44.285714285714285</v>
      </c>
      <c r="T4359" s="2">
        <f>Table1[[#This Row],[total sales]]/(2017-Table1[[#This Row],[year_of_release]])</f>
        <v>14000</v>
      </c>
      <c r="U4359" s="9">
        <f>Table1[[#This Row],[na_sales]]/(2017-Table1[[#This Row],[year_of_release]])</f>
        <v>13000</v>
      </c>
      <c r="V4359" s="6">
        <f>Table1[[#This Row],[eu_sales]]/(2017-Table1[[#This Row],[year_of_release]])</f>
        <v>0</v>
      </c>
      <c r="W4359" s="6">
        <f>Table1[[#This Row],[jp_sales]]/(2017-Table1[[#This Row],[year_of_release]])</f>
        <v>0</v>
      </c>
      <c r="X4359" s="6">
        <f>Table1[[#This Row],[other_sales]]/(2017-Table1[[#This Row],[year_of_release]])</f>
        <v>1000</v>
      </c>
      <c r="Y4359" s="4">
        <v>522751172</v>
      </c>
      <c r="Z4359" s="4">
        <v>438594184</v>
      </c>
      <c r="AA4359" s="4">
        <v>128001000</v>
      </c>
      <c r="AB4359" s="1">
        <f>Table1[[#This Row],[na_sales]]/Table1[[#This Row],[NA population]]</f>
        <v>2.4868428224203003E-4</v>
      </c>
      <c r="AC4359" s="1">
        <f>Table1[[#This Row],[eu_sales]]/Table1[[#This Row],[Eu population]]</f>
        <v>0</v>
      </c>
      <c r="AD4359" s="1">
        <f>Table1[[#This Row],[jp_sales]]/Table1[[#This Row],[Jp population]]</f>
        <v>0</v>
      </c>
    </row>
    <row r="4360" spans="1:30" x14ac:dyDescent="0.25">
      <c r="A4360" t="s">
        <v>3676</v>
      </c>
      <c r="B4360" t="s">
        <v>69</v>
      </c>
      <c r="C4360">
        <v>2011</v>
      </c>
      <c r="D4360" t="s">
        <v>27</v>
      </c>
      <c r="E4360" t="s">
        <v>1685</v>
      </c>
      <c r="F4360" s="4">
        <v>90000</v>
      </c>
      <c r="G4360" s="4">
        <v>30000</v>
      </c>
      <c r="H4360" s="4">
        <v>10000</v>
      </c>
      <c r="I4360" s="4">
        <v>10000</v>
      </c>
      <c r="J4360">
        <v>8.1999999999999993</v>
      </c>
      <c r="K4360">
        <v>29</v>
      </c>
      <c r="L4360">
        <v>7.7</v>
      </c>
      <c r="M4360" s="4">
        <v>72</v>
      </c>
      <c r="N4360" t="s">
        <v>3677</v>
      </c>
      <c r="O4360" t="s">
        <v>84</v>
      </c>
      <c r="P4360" s="4">
        <v>140000</v>
      </c>
      <c r="Q4360" s="3">
        <f>AVERAGE(Table1[[#This Row],[critic_score]],Table1[[#This Row],[user_score]])</f>
        <v>7.9499999999999993</v>
      </c>
      <c r="R4360" s="4">
        <f>Table1[[#This Row],[user_count]]+Table1[[#This Row],[critic_count]]</f>
        <v>101</v>
      </c>
      <c r="S4360" s="2">
        <f>100000*Table1[[#This Row],[review_count]]/Table1[[#This Row],[total sales]]</f>
        <v>72.142857142857139</v>
      </c>
      <c r="T4360" s="2">
        <f>Table1[[#This Row],[total sales]]/(2017-Table1[[#This Row],[year_of_release]])</f>
        <v>23333.333333333332</v>
      </c>
      <c r="U4360" s="9">
        <f>Table1[[#This Row],[na_sales]]/(2017-Table1[[#This Row],[year_of_release]])</f>
        <v>15000</v>
      </c>
      <c r="V4360" s="6">
        <f>Table1[[#This Row],[eu_sales]]/(2017-Table1[[#This Row],[year_of_release]])</f>
        <v>5000</v>
      </c>
      <c r="W4360" s="6">
        <f>Table1[[#This Row],[jp_sales]]/(2017-Table1[[#This Row],[year_of_release]])</f>
        <v>1666.6666666666667</v>
      </c>
      <c r="X4360" s="6">
        <f>Table1[[#This Row],[other_sales]]/(2017-Table1[[#This Row],[year_of_release]])</f>
        <v>1666.6666666666667</v>
      </c>
      <c r="Y4360" s="4">
        <v>545961365</v>
      </c>
      <c r="Z4360" s="4">
        <v>440756453</v>
      </c>
      <c r="AA4360" s="4">
        <v>127833000</v>
      </c>
      <c r="AB4360" s="1">
        <f>Table1[[#This Row],[na_sales]]/Table1[[#This Row],[NA population]]</f>
        <v>1.6484682940889049E-4</v>
      </c>
      <c r="AC4360" s="1">
        <f>Table1[[#This Row],[eu_sales]]/Table1[[#This Row],[Eu population]]</f>
        <v>6.8064800403500847E-5</v>
      </c>
      <c r="AD4360" s="1">
        <f>Table1[[#This Row],[jp_sales]]/Table1[[#This Row],[Jp population]]</f>
        <v>7.8227061869783231E-5</v>
      </c>
    </row>
    <row r="4361" spans="1:30" x14ac:dyDescent="0.25">
      <c r="A4361" t="s">
        <v>3679</v>
      </c>
      <c r="B4361" t="s">
        <v>45</v>
      </c>
      <c r="C4361">
        <v>2004</v>
      </c>
      <c r="D4361" t="s">
        <v>191</v>
      </c>
      <c r="E4361" t="s">
        <v>981</v>
      </c>
      <c r="F4361" s="4">
        <v>70000</v>
      </c>
      <c r="G4361" s="4">
        <v>50000</v>
      </c>
      <c r="H4361" s="4">
        <v>0</v>
      </c>
      <c r="I4361" s="4">
        <v>20000</v>
      </c>
      <c r="J4361">
        <v>7.6</v>
      </c>
      <c r="K4361">
        <v>48</v>
      </c>
      <c r="L4361">
        <v>8</v>
      </c>
      <c r="M4361" s="4">
        <v>23</v>
      </c>
      <c r="N4361" t="s">
        <v>1341</v>
      </c>
      <c r="O4361" t="s">
        <v>67</v>
      </c>
      <c r="P4361" s="4">
        <v>140000</v>
      </c>
      <c r="Q4361" s="3">
        <f>AVERAGE(Table1[[#This Row],[critic_score]],Table1[[#This Row],[user_score]])</f>
        <v>7.8</v>
      </c>
      <c r="R4361" s="4">
        <f>Table1[[#This Row],[user_count]]+Table1[[#This Row],[critic_count]]</f>
        <v>71</v>
      </c>
      <c r="S4361" s="2">
        <f>100000*Table1[[#This Row],[review_count]]/Table1[[#This Row],[total sales]]</f>
        <v>50.714285714285715</v>
      </c>
      <c r="T4361" s="2">
        <f>Table1[[#This Row],[total sales]]/(2017-Table1[[#This Row],[year_of_release]])</f>
        <v>10769.23076923077</v>
      </c>
      <c r="U4361" s="9">
        <f>Table1[[#This Row],[na_sales]]/(2017-Table1[[#This Row],[year_of_release]])</f>
        <v>5384.6153846153848</v>
      </c>
      <c r="V4361" s="6">
        <f>Table1[[#This Row],[eu_sales]]/(2017-Table1[[#This Row],[year_of_release]])</f>
        <v>3846.1538461538462</v>
      </c>
      <c r="W4361" s="6">
        <f>Table1[[#This Row],[jp_sales]]/(2017-Table1[[#This Row],[year_of_release]])</f>
        <v>0</v>
      </c>
      <c r="X4361" s="6">
        <f>Table1[[#This Row],[other_sales]]/(2017-Table1[[#This Row],[year_of_release]])</f>
        <v>1538.4615384615386</v>
      </c>
      <c r="Y4361" s="4">
        <v>505524224</v>
      </c>
      <c r="Z4361" s="4">
        <v>434174638</v>
      </c>
      <c r="AA4361" s="4">
        <v>127761000</v>
      </c>
      <c r="AB4361" s="1">
        <f>Table1[[#This Row],[na_sales]]/Table1[[#This Row],[NA population]]</f>
        <v>1.384701200787561E-4</v>
      </c>
      <c r="AC4361" s="1">
        <f>Table1[[#This Row],[eu_sales]]/Table1[[#This Row],[Eu population]]</f>
        <v>1.1516103342729108E-4</v>
      </c>
      <c r="AD4361" s="1">
        <f>Table1[[#This Row],[jp_sales]]/Table1[[#This Row],[Jp population]]</f>
        <v>0</v>
      </c>
    </row>
    <row r="4362" spans="1:30" x14ac:dyDescent="0.25">
      <c r="A4362" t="s">
        <v>3680</v>
      </c>
      <c r="B4362" t="s">
        <v>45</v>
      </c>
      <c r="C4362">
        <v>2004</v>
      </c>
      <c r="D4362" t="s">
        <v>96</v>
      </c>
      <c r="E4362" t="s">
        <v>642</v>
      </c>
      <c r="F4362" s="4">
        <v>70000</v>
      </c>
      <c r="G4362" s="4">
        <v>50000</v>
      </c>
      <c r="H4362" s="4">
        <v>0</v>
      </c>
      <c r="I4362" s="4">
        <v>20000</v>
      </c>
      <c r="J4362">
        <v>8.1</v>
      </c>
      <c r="K4362">
        <v>40</v>
      </c>
      <c r="L4362">
        <v>7.9</v>
      </c>
      <c r="M4362" s="4">
        <v>22</v>
      </c>
      <c r="N4362" t="s">
        <v>1685</v>
      </c>
      <c r="O4362" t="s">
        <v>67</v>
      </c>
      <c r="P4362" s="4">
        <v>140000</v>
      </c>
      <c r="Q4362" s="3">
        <f>AVERAGE(Table1[[#This Row],[critic_score]],Table1[[#This Row],[user_score]])</f>
        <v>8</v>
      </c>
      <c r="R4362" s="4">
        <f>Table1[[#This Row],[user_count]]+Table1[[#This Row],[critic_count]]</f>
        <v>62</v>
      </c>
      <c r="S4362" s="2">
        <f>100000*Table1[[#This Row],[review_count]]/Table1[[#This Row],[total sales]]</f>
        <v>44.285714285714285</v>
      </c>
      <c r="T4362" s="2">
        <f>Table1[[#This Row],[total sales]]/(2017-Table1[[#This Row],[year_of_release]])</f>
        <v>10769.23076923077</v>
      </c>
      <c r="U4362" s="9">
        <f>Table1[[#This Row],[na_sales]]/(2017-Table1[[#This Row],[year_of_release]])</f>
        <v>5384.6153846153848</v>
      </c>
      <c r="V4362" s="6">
        <f>Table1[[#This Row],[eu_sales]]/(2017-Table1[[#This Row],[year_of_release]])</f>
        <v>3846.1538461538462</v>
      </c>
      <c r="W4362" s="6">
        <f>Table1[[#This Row],[jp_sales]]/(2017-Table1[[#This Row],[year_of_release]])</f>
        <v>0</v>
      </c>
      <c r="X4362" s="6">
        <f>Table1[[#This Row],[other_sales]]/(2017-Table1[[#This Row],[year_of_release]])</f>
        <v>1538.4615384615386</v>
      </c>
      <c r="Y4362" s="4">
        <v>505524224</v>
      </c>
      <c r="Z4362" s="4">
        <v>434174638</v>
      </c>
      <c r="AA4362" s="4">
        <v>127761000</v>
      </c>
      <c r="AB4362" s="1">
        <f>Table1[[#This Row],[na_sales]]/Table1[[#This Row],[NA population]]</f>
        <v>1.384701200787561E-4</v>
      </c>
      <c r="AC4362" s="1">
        <f>Table1[[#This Row],[eu_sales]]/Table1[[#This Row],[Eu population]]</f>
        <v>1.1516103342729108E-4</v>
      </c>
      <c r="AD4362" s="1">
        <f>Table1[[#This Row],[jp_sales]]/Table1[[#This Row],[Jp population]]</f>
        <v>0</v>
      </c>
    </row>
    <row r="4363" spans="1:30" x14ac:dyDescent="0.25">
      <c r="A4363" t="s">
        <v>3639</v>
      </c>
      <c r="B4363" t="s">
        <v>34</v>
      </c>
      <c r="C4363">
        <v>2011</v>
      </c>
      <c r="D4363" t="s">
        <v>40</v>
      </c>
      <c r="E4363" t="s">
        <v>403</v>
      </c>
      <c r="F4363" s="4">
        <v>90000</v>
      </c>
      <c r="G4363" s="4">
        <v>40000</v>
      </c>
      <c r="H4363" s="4">
        <v>0</v>
      </c>
      <c r="I4363" s="4">
        <v>10000</v>
      </c>
      <c r="J4363">
        <v>3.8</v>
      </c>
      <c r="K4363">
        <v>40</v>
      </c>
      <c r="L4363">
        <v>5.7</v>
      </c>
      <c r="M4363" s="4">
        <v>22</v>
      </c>
      <c r="N4363" t="s">
        <v>3681</v>
      </c>
      <c r="O4363" t="s">
        <v>67</v>
      </c>
      <c r="P4363" s="4">
        <v>140000</v>
      </c>
      <c r="Q4363" s="3">
        <f>AVERAGE(Table1[[#This Row],[critic_score]],Table1[[#This Row],[user_score]])</f>
        <v>4.75</v>
      </c>
      <c r="R4363" s="4">
        <f>Table1[[#This Row],[user_count]]+Table1[[#This Row],[critic_count]]</f>
        <v>62</v>
      </c>
      <c r="S4363" s="2">
        <f>100000*Table1[[#This Row],[review_count]]/Table1[[#This Row],[total sales]]</f>
        <v>44.285714285714285</v>
      </c>
      <c r="T4363" s="2">
        <f>Table1[[#This Row],[total sales]]/(2017-Table1[[#This Row],[year_of_release]])</f>
        <v>23333.333333333332</v>
      </c>
      <c r="U4363" s="9">
        <f>Table1[[#This Row],[na_sales]]/(2017-Table1[[#This Row],[year_of_release]])</f>
        <v>15000</v>
      </c>
      <c r="V4363" s="6">
        <f>Table1[[#This Row],[eu_sales]]/(2017-Table1[[#This Row],[year_of_release]])</f>
        <v>6666.666666666667</v>
      </c>
      <c r="W4363" s="6">
        <f>Table1[[#This Row],[jp_sales]]/(2017-Table1[[#This Row],[year_of_release]])</f>
        <v>0</v>
      </c>
      <c r="X4363" s="6">
        <f>Table1[[#This Row],[other_sales]]/(2017-Table1[[#This Row],[year_of_release]])</f>
        <v>1666.6666666666667</v>
      </c>
      <c r="Y4363" s="4">
        <v>545961365</v>
      </c>
      <c r="Z4363" s="4">
        <v>440756453</v>
      </c>
      <c r="AA4363" s="4">
        <v>127833000</v>
      </c>
      <c r="AB4363" s="1">
        <f>Table1[[#This Row],[na_sales]]/Table1[[#This Row],[NA population]]</f>
        <v>1.6484682940889049E-4</v>
      </c>
      <c r="AC4363" s="1">
        <f>Table1[[#This Row],[eu_sales]]/Table1[[#This Row],[Eu population]]</f>
        <v>9.0753067204667792E-5</v>
      </c>
      <c r="AD4363" s="1">
        <f>Table1[[#This Row],[jp_sales]]/Table1[[#This Row],[Jp population]]</f>
        <v>0</v>
      </c>
    </row>
    <row r="4364" spans="1:30" x14ac:dyDescent="0.25">
      <c r="A4364" t="s">
        <v>327</v>
      </c>
      <c r="B4364" t="s">
        <v>138</v>
      </c>
      <c r="C4364">
        <v>2004</v>
      </c>
      <c r="D4364" t="s">
        <v>19</v>
      </c>
      <c r="E4364" t="s">
        <v>100</v>
      </c>
      <c r="F4364" s="4">
        <v>110000</v>
      </c>
      <c r="G4364" s="4">
        <v>30000</v>
      </c>
      <c r="H4364" s="4">
        <v>0</v>
      </c>
      <c r="I4364" s="4">
        <v>0</v>
      </c>
      <c r="J4364">
        <v>7.8</v>
      </c>
      <c r="K4364">
        <v>22</v>
      </c>
      <c r="L4364">
        <v>8.5</v>
      </c>
      <c r="M4364" s="4">
        <v>6</v>
      </c>
      <c r="N4364" t="s">
        <v>141</v>
      </c>
      <c r="O4364" t="s">
        <v>21</v>
      </c>
      <c r="P4364" s="4">
        <v>140000</v>
      </c>
      <c r="Q4364" s="3">
        <f>AVERAGE(Table1[[#This Row],[critic_score]],Table1[[#This Row],[user_score]])</f>
        <v>8.15</v>
      </c>
      <c r="R4364" s="4">
        <f>Table1[[#This Row],[user_count]]+Table1[[#This Row],[critic_count]]</f>
        <v>28</v>
      </c>
      <c r="S4364" s="2">
        <f>100000*Table1[[#This Row],[review_count]]/Table1[[#This Row],[total sales]]</f>
        <v>20</v>
      </c>
      <c r="T4364" s="2">
        <f>Table1[[#This Row],[total sales]]/(2017-Table1[[#This Row],[year_of_release]])</f>
        <v>10769.23076923077</v>
      </c>
      <c r="U4364" s="9">
        <f>Table1[[#This Row],[na_sales]]/(2017-Table1[[#This Row],[year_of_release]])</f>
        <v>8461.538461538461</v>
      </c>
      <c r="V4364" s="6">
        <f>Table1[[#This Row],[eu_sales]]/(2017-Table1[[#This Row],[year_of_release]])</f>
        <v>2307.6923076923076</v>
      </c>
      <c r="W4364" s="6">
        <f>Table1[[#This Row],[jp_sales]]/(2017-Table1[[#This Row],[year_of_release]])</f>
        <v>0</v>
      </c>
      <c r="X4364" s="6">
        <f>Table1[[#This Row],[other_sales]]/(2017-Table1[[#This Row],[year_of_release]])</f>
        <v>0</v>
      </c>
      <c r="Y4364" s="4">
        <v>505524224</v>
      </c>
      <c r="Z4364" s="4">
        <v>434174638</v>
      </c>
      <c r="AA4364" s="4">
        <v>127761000</v>
      </c>
      <c r="AB4364" s="1">
        <f>Table1[[#This Row],[na_sales]]/Table1[[#This Row],[NA population]]</f>
        <v>2.1759590298090246E-4</v>
      </c>
      <c r="AC4364" s="1">
        <f>Table1[[#This Row],[eu_sales]]/Table1[[#This Row],[Eu population]]</f>
        <v>6.9096620056374644E-5</v>
      </c>
      <c r="AD4364" s="1">
        <f>Table1[[#This Row],[jp_sales]]/Table1[[#This Row],[Jp population]]</f>
        <v>0</v>
      </c>
    </row>
    <row r="4365" spans="1:30" x14ac:dyDescent="0.25">
      <c r="A4365" t="s">
        <v>95</v>
      </c>
      <c r="B4365" t="s">
        <v>34</v>
      </c>
      <c r="C4365">
        <v>2011</v>
      </c>
      <c r="D4365" t="s">
        <v>96</v>
      </c>
      <c r="E4365" t="s">
        <v>97</v>
      </c>
      <c r="F4365" s="4">
        <v>5050000</v>
      </c>
      <c r="G4365" s="4">
        <v>2790000</v>
      </c>
      <c r="H4365" s="4">
        <v>100000</v>
      </c>
      <c r="I4365" s="4">
        <v>850000</v>
      </c>
      <c r="J4365">
        <v>9.6</v>
      </c>
      <c r="K4365">
        <v>89</v>
      </c>
      <c r="L4365">
        <v>8.4</v>
      </c>
      <c r="M4365" s="4">
        <v>3589</v>
      </c>
      <c r="N4365" t="s">
        <v>98</v>
      </c>
      <c r="O4365" t="s">
        <v>43</v>
      </c>
      <c r="P4365" s="4">
        <v>8790000</v>
      </c>
      <c r="Q4365" s="3">
        <f>AVERAGE(Table1[[#This Row],[critic_score]],Table1[[#This Row],[user_score]])</f>
        <v>9</v>
      </c>
      <c r="R4365" s="4">
        <f>Table1[[#This Row],[user_count]]+Table1[[#This Row],[critic_count]]</f>
        <v>3678</v>
      </c>
      <c r="S4365" s="2">
        <f>100000*Table1[[#This Row],[review_count]]/Table1[[#This Row],[total sales]]</f>
        <v>41.843003412969281</v>
      </c>
      <c r="T4365" s="2">
        <f>Table1[[#This Row],[total sales]]/(2017-Table1[[#This Row],[year_of_release]])</f>
        <v>1465000</v>
      </c>
      <c r="U4365" s="9">
        <f>Table1[[#This Row],[na_sales]]/(2017-Table1[[#This Row],[year_of_release]])</f>
        <v>841666.66666666663</v>
      </c>
      <c r="V4365" s="6">
        <f>Table1[[#This Row],[eu_sales]]/(2017-Table1[[#This Row],[year_of_release]])</f>
        <v>465000</v>
      </c>
      <c r="W4365" s="6">
        <f>Table1[[#This Row],[jp_sales]]/(2017-Table1[[#This Row],[year_of_release]])</f>
        <v>16666.666666666668</v>
      </c>
      <c r="X4365" s="6">
        <f>Table1[[#This Row],[other_sales]]/(2017-Table1[[#This Row],[year_of_release]])</f>
        <v>141666.66666666666</v>
      </c>
      <c r="Y4365" s="4">
        <v>545961365</v>
      </c>
      <c r="Z4365" s="4">
        <v>440756453</v>
      </c>
      <c r="AA4365" s="4">
        <v>127833000</v>
      </c>
      <c r="AB4365" s="1">
        <f>Table1[[#This Row],[na_sales]]/Table1[[#This Row],[NA population]]</f>
        <v>9.2497387612766341E-3</v>
      </c>
      <c r="AC4365" s="1">
        <f>Table1[[#This Row],[eu_sales]]/Table1[[#This Row],[Eu population]]</f>
        <v>6.3300264375255781E-3</v>
      </c>
      <c r="AD4365" s="1">
        <f>Table1[[#This Row],[jp_sales]]/Table1[[#This Row],[Jp population]]</f>
        <v>7.8227061869783228E-4</v>
      </c>
    </row>
    <row r="4366" spans="1:30" x14ac:dyDescent="0.25">
      <c r="A4366" t="s">
        <v>3685</v>
      </c>
      <c r="B4366" t="s">
        <v>45</v>
      </c>
      <c r="C4366">
        <v>2004</v>
      </c>
      <c r="D4366" t="s">
        <v>29</v>
      </c>
      <c r="E4366" t="s">
        <v>981</v>
      </c>
      <c r="F4366" s="4">
        <v>70000</v>
      </c>
      <c r="G4366" s="4">
        <v>50000</v>
      </c>
      <c r="H4366" s="4">
        <v>0</v>
      </c>
      <c r="I4366" s="4">
        <v>20000</v>
      </c>
      <c r="J4366">
        <v>7.9</v>
      </c>
      <c r="K4366">
        <v>28</v>
      </c>
      <c r="L4366">
        <v>8.6</v>
      </c>
      <c r="M4366" s="4">
        <v>8</v>
      </c>
      <c r="N4366" t="s">
        <v>3686</v>
      </c>
      <c r="O4366" t="s">
        <v>67</v>
      </c>
      <c r="P4366" s="4">
        <v>140000</v>
      </c>
      <c r="Q4366" s="3">
        <f>AVERAGE(Table1[[#This Row],[critic_score]],Table1[[#This Row],[user_score]])</f>
        <v>8.25</v>
      </c>
      <c r="R4366" s="4">
        <f>Table1[[#This Row],[user_count]]+Table1[[#This Row],[critic_count]]</f>
        <v>36</v>
      </c>
      <c r="S4366" s="2">
        <f>100000*Table1[[#This Row],[review_count]]/Table1[[#This Row],[total sales]]</f>
        <v>25.714285714285715</v>
      </c>
      <c r="T4366" s="2">
        <f>Table1[[#This Row],[total sales]]/(2017-Table1[[#This Row],[year_of_release]])</f>
        <v>10769.23076923077</v>
      </c>
      <c r="U4366" s="9">
        <f>Table1[[#This Row],[na_sales]]/(2017-Table1[[#This Row],[year_of_release]])</f>
        <v>5384.6153846153848</v>
      </c>
      <c r="V4366" s="6">
        <f>Table1[[#This Row],[eu_sales]]/(2017-Table1[[#This Row],[year_of_release]])</f>
        <v>3846.1538461538462</v>
      </c>
      <c r="W4366" s="6">
        <f>Table1[[#This Row],[jp_sales]]/(2017-Table1[[#This Row],[year_of_release]])</f>
        <v>0</v>
      </c>
      <c r="X4366" s="6">
        <f>Table1[[#This Row],[other_sales]]/(2017-Table1[[#This Row],[year_of_release]])</f>
        <v>1538.4615384615386</v>
      </c>
      <c r="Y4366" s="4">
        <v>505524224</v>
      </c>
      <c r="Z4366" s="4">
        <v>434174638</v>
      </c>
      <c r="AA4366" s="4">
        <v>127761000</v>
      </c>
      <c r="AB4366" s="1">
        <f>Table1[[#This Row],[na_sales]]/Table1[[#This Row],[NA population]]</f>
        <v>1.384701200787561E-4</v>
      </c>
      <c r="AC4366" s="1">
        <f>Table1[[#This Row],[eu_sales]]/Table1[[#This Row],[Eu population]]</f>
        <v>1.1516103342729108E-4</v>
      </c>
      <c r="AD4366" s="1">
        <f>Table1[[#This Row],[jp_sales]]/Table1[[#This Row],[Jp population]]</f>
        <v>0</v>
      </c>
    </row>
    <row r="4367" spans="1:30" x14ac:dyDescent="0.25">
      <c r="A4367" t="s">
        <v>3687</v>
      </c>
      <c r="B4367" t="s">
        <v>18</v>
      </c>
      <c r="C4367">
        <v>2007</v>
      </c>
      <c r="D4367" t="s">
        <v>65</v>
      </c>
      <c r="E4367" t="s">
        <v>83</v>
      </c>
      <c r="F4367" s="4">
        <v>70000</v>
      </c>
      <c r="G4367" s="4">
        <v>0</v>
      </c>
      <c r="H4367" s="4">
        <v>60000</v>
      </c>
      <c r="I4367" s="4">
        <v>10000</v>
      </c>
      <c r="J4367">
        <v>5.9</v>
      </c>
      <c r="K4367">
        <v>26</v>
      </c>
      <c r="L4367">
        <v>5.4</v>
      </c>
      <c r="M4367" s="4">
        <v>8</v>
      </c>
      <c r="N4367" t="s">
        <v>898</v>
      </c>
      <c r="O4367" t="s">
        <v>67</v>
      </c>
      <c r="P4367" s="4">
        <v>140000</v>
      </c>
      <c r="Q4367" s="3">
        <f>AVERAGE(Table1[[#This Row],[critic_score]],Table1[[#This Row],[user_score]])</f>
        <v>5.65</v>
      </c>
      <c r="R4367" s="4">
        <f>Table1[[#This Row],[user_count]]+Table1[[#This Row],[critic_count]]</f>
        <v>34</v>
      </c>
      <c r="S4367" s="2">
        <f>100000*Table1[[#This Row],[review_count]]/Table1[[#This Row],[total sales]]</f>
        <v>24.285714285714285</v>
      </c>
      <c r="T4367" s="2">
        <f>Table1[[#This Row],[total sales]]/(2017-Table1[[#This Row],[year_of_release]])</f>
        <v>14000</v>
      </c>
      <c r="U4367" s="9">
        <f>Table1[[#This Row],[na_sales]]/(2017-Table1[[#This Row],[year_of_release]])</f>
        <v>7000</v>
      </c>
      <c r="V4367" s="6">
        <f>Table1[[#This Row],[eu_sales]]/(2017-Table1[[#This Row],[year_of_release]])</f>
        <v>0</v>
      </c>
      <c r="W4367" s="6">
        <f>Table1[[#This Row],[jp_sales]]/(2017-Table1[[#This Row],[year_of_release]])</f>
        <v>6000</v>
      </c>
      <c r="X4367" s="6">
        <f>Table1[[#This Row],[other_sales]]/(2017-Table1[[#This Row],[year_of_release]])</f>
        <v>1000</v>
      </c>
      <c r="Y4367" s="4">
        <v>522751172</v>
      </c>
      <c r="Z4367" s="4">
        <v>438594184</v>
      </c>
      <c r="AA4367" s="4">
        <v>128001000</v>
      </c>
      <c r="AB4367" s="1">
        <f>Table1[[#This Row],[na_sales]]/Table1[[#This Row],[NA population]]</f>
        <v>1.3390692120724695E-4</v>
      </c>
      <c r="AC4367" s="1">
        <f>Table1[[#This Row],[eu_sales]]/Table1[[#This Row],[Eu population]]</f>
        <v>0</v>
      </c>
      <c r="AD4367" s="1">
        <f>Table1[[#This Row],[jp_sales]]/Table1[[#This Row],[Jp population]]</f>
        <v>4.6874633791923499E-4</v>
      </c>
    </row>
    <row r="4368" spans="1:30" x14ac:dyDescent="0.25">
      <c r="A4368" t="s">
        <v>3688</v>
      </c>
      <c r="B4368" t="s">
        <v>118</v>
      </c>
      <c r="C4368">
        <v>2004</v>
      </c>
      <c r="D4368" t="s">
        <v>96</v>
      </c>
      <c r="E4368" t="s">
        <v>267</v>
      </c>
      <c r="F4368" s="4">
        <v>30000</v>
      </c>
      <c r="G4368" s="4">
        <v>0</v>
      </c>
      <c r="H4368" s="4">
        <v>110000</v>
      </c>
      <c r="I4368" s="4">
        <v>0</v>
      </c>
      <c r="J4368">
        <v>6.3</v>
      </c>
      <c r="K4368">
        <v>25</v>
      </c>
      <c r="L4368">
        <v>6.9</v>
      </c>
      <c r="M4368" s="4">
        <v>11</v>
      </c>
      <c r="N4368" t="s">
        <v>3689</v>
      </c>
      <c r="O4368" t="s">
        <v>84</v>
      </c>
      <c r="P4368" s="4">
        <v>140000</v>
      </c>
      <c r="Q4368" s="3">
        <f>AVERAGE(Table1[[#This Row],[critic_score]],Table1[[#This Row],[user_score]])</f>
        <v>6.6</v>
      </c>
      <c r="R4368" s="4">
        <f>Table1[[#This Row],[user_count]]+Table1[[#This Row],[critic_count]]</f>
        <v>36</v>
      </c>
      <c r="S4368" s="2">
        <f>100000*Table1[[#This Row],[review_count]]/Table1[[#This Row],[total sales]]</f>
        <v>25.714285714285715</v>
      </c>
      <c r="T4368" s="2">
        <f>Table1[[#This Row],[total sales]]/(2017-Table1[[#This Row],[year_of_release]])</f>
        <v>10769.23076923077</v>
      </c>
      <c r="U4368" s="9">
        <f>Table1[[#This Row],[na_sales]]/(2017-Table1[[#This Row],[year_of_release]])</f>
        <v>2307.6923076923076</v>
      </c>
      <c r="V4368" s="6">
        <f>Table1[[#This Row],[eu_sales]]/(2017-Table1[[#This Row],[year_of_release]])</f>
        <v>0</v>
      </c>
      <c r="W4368" s="6">
        <f>Table1[[#This Row],[jp_sales]]/(2017-Table1[[#This Row],[year_of_release]])</f>
        <v>8461.538461538461</v>
      </c>
      <c r="X4368" s="6">
        <f>Table1[[#This Row],[other_sales]]/(2017-Table1[[#This Row],[year_of_release]])</f>
        <v>0</v>
      </c>
      <c r="Y4368" s="4">
        <v>505524224</v>
      </c>
      <c r="Z4368" s="4">
        <v>434174638</v>
      </c>
      <c r="AA4368" s="4">
        <v>127761000</v>
      </c>
      <c r="AB4368" s="1">
        <f>Table1[[#This Row],[na_sales]]/Table1[[#This Row],[NA population]]</f>
        <v>5.9344337176609759E-5</v>
      </c>
      <c r="AC4368" s="1">
        <f>Table1[[#This Row],[eu_sales]]/Table1[[#This Row],[Eu population]]</f>
        <v>0</v>
      </c>
      <c r="AD4368" s="1">
        <f>Table1[[#This Row],[jp_sales]]/Table1[[#This Row],[Jp population]]</f>
        <v>8.6098261597827191E-4</v>
      </c>
    </row>
    <row r="4369" spans="1:30" x14ac:dyDescent="0.25">
      <c r="A4369" t="s">
        <v>3690</v>
      </c>
      <c r="B4369" t="s">
        <v>159</v>
      </c>
      <c r="C4369">
        <v>2001</v>
      </c>
      <c r="D4369" t="s">
        <v>54</v>
      </c>
      <c r="E4369" t="s">
        <v>55</v>
      </c>
      <c r="F4369" s="4">
        <v>100000</v>
      </c>
      <c r="G4369" s="4">
        <v>40000</v>
      </c>
      <c r="H4369" s="4">
        <v>0</v>
      </c>
      <c r="I4369" s="4">
        <v>0</v>
      </c>
      <c r="J4369">
        <v>8.1</v>
      </c>
      <c r="K4369">
        <v>24</v>
      </c>
      <c r="L4369">
        <v>8.5</v>
      </c>
      <c r="M4369" s="4">
        <v>15</v>
      </c>
      <c r="N4369" t="s">
        <v>1606</v>
      </c>
      <c r="O4369" t="s">
        <v>67</v>
      </c>
      <c r="P4369" s="4">
        <v>140000</v>
      </c>
      <c r="Q4369" s="3">
        <f>AVERAGE(Table1[[#This Row],[critic_score]],Table1[[#This Row],[user_score]])</f>
        <v>8.3000000000000007</v>
      </c>
      <c r="R4369" s="4">
        <f>Table1[[#This Row],[user_count]]+Table1[[#This Row],[critic_count]]</f>
        <v>39</v>
      </c>
      <c r="S4369" s="2">
        <f>100000*Table1[[#This Row],[review_count]]/Table1[[#This Row],[total sales]]</f>
        <v>27.857142857142858</v>
      </c>
      <c r="T4369" s="2">
        <f>Table1[[#This Row],[total sales]]/(2017-Table1[[#This Row],[year_of_release]])</f>
        <v>8750</v>
      </c>
      <c r="U4369" s="9">
        <f>Table1[[#This Row],[na_sales]]/(2017-Table1[[#This Row],[year_of_release]])</f>
        <v>6250</v>
      </c>
      <c r="V4369" s="6">
        <f>Table1[[#This Row],[eu_sales]]/(2017-Table1[[#This Row],[year_of_release]])</f>
        <v>2500</v>
      </c>
      <c r="W4369" s="6">
        <f>Table1[[#This Row],[jp_sales]]/(2017-Table1[[#This Row],[year_of_release]])</f>
        <v>0</v>
      </c>
      <c r="X4369" s="6">
        <f>Table1[[#This Row],[other_sales]]/(2017-Table1[[#This Row],[year_of_release]])</f>
        <v>0</v>
      </c>
      <c r="Y4369" s="4">
        <v>489752572</v>
      </c>
      <c r="Z4369" s="4">
        <v>430035992</v>
      </c>
      <c r="AA4369" s="4">
        <v>127149000</v>
      </c>
      <c r="AB4369" s="1">
        <f>Table1[[#This Row],[na_sales]]/Table1[[#This Row],[NA population]]</f>
        <v>2.0418473677765597E-4</v>
      </c>
      <c r="AC4369" s="1">
        <f>Table1[[#This Row],[eu_sales]]/Table1[[#This Row],[Eu population]]</f>
        <v>9.3015470202782475E-5</v>
      </c>
      <c r="AD4369" s="1">
        <f>Table1[[#This Row],[jp_sales]]/Table1[[#This Row],[Jp population]]</f>
        <v>0</v>
      </c>
    </row>
    <row r="4370" spans="1:30" x14ac:dyDescent="0.25">
      <c r="A4370" t="s">
        <v>3691</v>
      </c>
      <c r="B4370" t="s">
        <v>45</v>
      </c>
      <c r="C4370">
        <v>2001</v>
      </c>
      <c r="D4370" t="s">
        <v>29</v>
      </c>
      <c r="E4370" t="s">
        <v>51</v>
      </c>
      <c r="F4370" s="4">
        <v>70000</v>
      </c>
      <c r="G4370" s="4">
        <v>50000</v>
      </c>
      <c r="H4370" s="4">
        <v>0</v>
      </c>
      <c r="I4370" s="4">
        <v>20000</v>
      </c>
      <c r="J4370">
        <v>6.7</v>
      </c>
      <c r="K4370">
        <v>26</v>
      </c>
      <c r="L4370">
        <v>6.6</v>
      </c>
      <c r="M4370" s="4">
        <v>26</v>
      </c>
      <c r="N4370" t="s">
        <v>1087</v>
      </c>
      <c r="O4370" t="s">
        <v>21</v>
      </c>
      <c r="P4370" s="4">
        <v>140000</v>
      </c>
      <c r="Q4370" s="3">
        <f>AVERAGE(Table1[[#This Row],[critic_score]],Table1[[#This Row],[user_score]])</f>
        <v>6.65</v>
      </c>
      <c r="R4370" s="4">
        <f>Table1[[#This Row],[user_count]]+Table1[[#This Row],[critic_count]]</f>
        <v>52</v>
      </c>
      <c r="S4370" s="2">
        <f>100000*Table1[[#This Row],[review_count]]/Table1[[#This Row],[total sales]]</f>
        <v>37.142857142857146</v>
      </c>
      <c r="T4370" s="2">
        <f>Table1[[#This Row],[total sales]]/(2017-Table1[[#This Row],[year_of_release]])</f>
        <v>8750</v>
      </c>
      <c r="U4370" s="9">
        <f>Table1[[#This Row],[na_sales]]/(2017-Table1[[#This Row],[year_of_release]])</f>
        <v>4375</v>
      </c>
      <c r="V4370" s="6">
        <f>Table1[[#This Row],[eu_sales]]/(2017-Table1[[#This Row],[year_of_release]])</f>
        <v>3125</v>
      </c>
      <c r="W4370" s="6">
        <f>Table1[[#This Row],[jp_sales]]/(2017-Table1[[#This Row],[year_of_release]])</f>
        <v>0</v>
      </c>
      <c r="X4370" s="6">
        <f>Table1[[#This Row],[other_sales]]/(2017-Table1[[#This Row],[year_of_release]])</f>
        <v>1250</v>
      </c>
      <c r="Y4370" s="4">
        <v>489752572</v>
      </c>
      <c r="Z4370" s="4">
        <v>430035992</v>
      </c>
      <c r="AA4370" s="4">
        <v>127149000</v>
      </c>
      <c r="AB4370" s="1">
        <f>Table1[[#This Row],[na_sales]]/Table1[[#This Row],[NA population]]</f>
        <v>1.4292931574435918E-4</v>
      </c>
      <c r="AC4370" s="1">
        <f>Table1[[#This Row],[eu_sales]]/Table1[[#This Row],[Eu population]]</f>
        <v>1.1626933775347808E-4</v>
      </c>
      <c r="AD4370" s="1">
        <f>Table1[[#This Row],[jp_sales]]/Table1[[#This Row],[Jp population]]</f>
        <v>0</v>
      </c>
    </row>
    <row r="4371" spans="1:30" x14ac:dyDescent="0.25">
      <c r="A4371" t="s">
        <v>3692</v>
      </c>
      <c r="B4371" t="s">
        <v>39</v>
      </c>
      <c r="C4371">
        <v>2008</v>
      </c>
      <c r="D4371" t="s">
        <v>19</v>
      </c>
      <c r="E4371" t="s">
        <v>100</v>
      </c>
      <c r="F4371" s="4">
        <v>130000</v>
      </c>
      <c r="G4371" s="4">
        <v>0</v>
      </c>
      <c r="H4371" s="4">
        <v>0</v>
      </c>
      <c r="I4371" s="4">
        <v>10000</v>
      </c>
      <c r="J4371">
        <v>6.4</v>
      </c>
      <c r="K4371">
        <v>12</v>
      </c>
      <c r="L4371">
        <v>7.1</v>
      </c>
      <c r="M4371" s="4">
        <v>12</v>
      </c>
      <c r="N4371" t="s">
        <v>246</v>
      </c>
      <c r="O4371" t="s">
        <v>21</v>
      </c>
      <c r="P4371" s="4">
        <v>140000</v>
      </c>
      <c r="Q4371" s="3">
        <f>AVERAGE(Table1[[#This Row],[critic_score]],Table1[[#This Row],[user_score]])</f>
        <v>6.75</v>
      </c>
      <c r="R4371" s="4">
        <f>Table1[[#This Row],[user_count]]+Table1[[#This Row],[critic_count]]</f>
        <v>24</v>
      </c>
      <c r="S4371" s="2">
        <f>100000*Table1[[#This Row],[review_count]]/Table1[[#This Row],[total sales]]</f>
        <v>17.142857142857142</v>
      </c>
      <c r="T4371" s="2">
        <f>Table1[[#This Row],[total sales]]/(2017-Table1[[#This Row],[year_of_release]])</f>
        <v>15555.555555555555</v>
      </c>
      <c r="U4371" s="9">
        <f>Table1[[#This Row],[na_sales]]/(2017-Table1[[#This Row],[year_of_release]])</f>
        <v>14444.444444444445</v>
      </c>
      <c r="V4371" s="6">
        <f>Table1[[#This Row],[eu_sales]]/(2017-Table1[[#This Row],[year_of_release]])</f>
        <v>0</v>
      </c>
      <c r="W4371" s="6">
        <f>Table1[[#This Row],[jp_sales]]/(2017-Table1[[#This Row],[year_of_release]])</f>
        <v>0</v>
      </c>
      <c r="X4371" s="6">
        <f>Table1[[#This Row],[other_sales]]/(2017-Table1[[#This Row],[year_of_release]])</f>
        <v>1111.1111111111111</v>
      </c>
      <c r="Y4371" s="4">
        <v>528816311</v>
      </c>
      <c r="Z4371" s="4">
        <v>440001482</v>
      </c>
      <c r="AA4371" s="4">
        <v>128063000</v>
      </c>
      <c r="AB4371" s="1">
        <f>Table1[[#This Row],[na_sales]]/Table1[[#This Row],[NA population]]</f>
        <v>2.4583205414781544E-4</v>
      </c>
      <c r="AC4371" s="1">
        <f>Table1[[#This Row],[eu_sales]]/Table1[[#This Row],[Eu population]]</f>
        <v>0</v>
      </c>
      <c r="AD4371" s="1">
        <f>Table1[[#This Row],[jp_sales]]/Table1[[#This Row],[Jp population]]</f>
        <v>0</v>
      </c>
    </row>
    <row r="4372" spans="1:30" x14ac:dyDescent="0.25">
      <c r="A4372" t="s">
        <v>3693</v>
      </c>
      <c r="B4372" t="s">
        <v>118</v>
      </c>
      <c r="C4372">
        <v>2005</v>
      </c>
      <c r="D4372" t="s">
        <v>19</v>
      </c>
      <c r="E4372" t="s">
        <v>51</v>
      </c>
      <c r="F4372" s="4">
        <v>130000</v>
      </c>
      <c r="G4372" s="4">
        <v>0</v>
      </c>
      <c r="H4372" s="4">
        <v>0</v>
      </c>
      <c r="I4372" s="4">
        <v>10000</v>
      </c>
      <c r="J4372">
        <v>6.5</v>
      </c>
      <c r="K4372">
        <v>22</v>
      </c>
      <c r="L4372">
        <v>6.8</v>
      </c>
      <c r="M4372" s="4">
        <v>4</v>
      </c>
      <c r="N4372" t="s">
        <v>1261</v>
      </c>
      <c r="O4372" t="s">
        <v>84</v>
      </c>
      <c r="P4372" s="4">
        <v>140000</v>
      </c>
      <c r="Q4372" s="3">
        <f>AVERAGE(Table1[[#This Row],[critic_score]],Table1[[#This Row],[user_score]])</f>
        <v>6.65</v>
      </c>
      <c r="R4372" s="4">
        <f>Table1[[#This Row],[user_count]]+Table1[[#This Row],[critic_count]]</f>
        <v>26</v>
      </c>
      <c r="S4372" s="2">
        <f>100000*Table1[[#This Row],[review_count]]/Table1[[#This Row],[total sales]]</f>
        <v>18.571428571428573</v>
      </c>
      <c r="T4372" s="2">
        <f>Table1[[#This Row],[total sales]]/(2017-Table1[[#This Row],[year_of_release]])</f>
        <v>11666.666666666666</v>
      </c>
      <c r="U4372" s="9">
        <f>Table1[[#This Row],[na_sales]]/(2017-Table1[[#This Row],[year_of_release]])</f>
        <v>10833.333333333334</v>
      </c>
      <c r="V4372" s="6">
        <f>Table1[[#This Row],[eu_sales]]/(2017-Table1[[#This Row],[year_of_release]])</f>
        <v>0</v>
      </c>
      <c r="W4372" s="6">
        <f>Table1[[#This Row],[jp_sales]]/(2017-Table1[[#This Row],[year_of_release]])</f>
        <v>0</v>
      </c>
      <c r="X4372" s="6">
        <f>Table1[[#This Row],[other_sales]]/(2017-Table1[[#This Row],[year_of_release]])</f>
        <v>833.33333333333337</v>
      </c>
      <c r="Y4372" s="4">
        <v>511054143</v>
      </c>
      <c r="Z4372" s="4">
        <v>435713800</v>
      </c>
      <c r="AA4372" s="4">
        <v>127773000</v>
      </c>
      <c r="AB4372" s="1">
        <f>Table1[[#This Row],[na_sales]]/Table1[[#This Row],[NA population]]</f>
        <v>2.5437617868993579E-4</v>
      </c>
      <c r="AC4372" s="1">
        <f>Table1[[#This Row],[eu_sales]]/Table1[[#This Row],[Eu population]]</f>
        <v>0</v>
      </c>
      <c r="AD4372" s="1">
        <f>Table1[[#This Row],[jp_sales]]/Table1[[#This Row],[Jp population]]</f>
        <v>0</v>
      </c>
    </row>
    <row r="4373" spans="1:30" x14ac:dyDescent="0.25">
      <c r="A4373" t="s">
        <v>3696</v>
      </c>
      <c r="B4373" t="s">
        <v>45</v>
      </c>
      <c r="C4373">
        <v>2002</v>
      </c>
      <c r="D4373" t="s">
        <v>191</v>
      </c>
      <c r="E4373" t="s">
        <v>100</v>
      </c>
      <c r="F4373" s="4">
        <v>70000</v>
      </c>
      <c r="G4373" s="4">
        <v>50000</v>
      </c>
      <c r="H4373" s="4">
        <v>0</v>
      </c>
      <c r="I4373" s="4">
        <v>20000</v>
      </c>
      <c r="J4373">
        <v>7.2</v>
      </c>
      <c r="K4373">
        <v>24</v>
      </c>
      <c r="L4373">
        <v>7.9</v>
      </c>
      <c r="M4373" s="4">
        <v>8</v>
      </c>
      <c r="N4373" t="s">
        <v>3697</v>
      </c>
      <c r="O4373" t="s">
        <v>67</v>
      </c>
      <c r="P4373" s="4">
        <v>140000</v>
      </c>
      <c r="Q4373" s="3">
        <f>AVERAGE(Table1[[#This Row],[critic_score]],Table1[[#This Row],[user_score]])</f>
        <v>7.5500000000000007</v>
      </c>
      <c r="R4373" s="4">
        <f>Table1[[#This Row],[user_count]]+Table1[[#This Row],[critic_count]]</f>
        <v>32</v>
      </c>
      <c r="S4373" s="2">
        <f>100000*Table1[[#This Row],[review_count]]/Table1[[#This Row],[total sales]]</f>
        <v>22.857142857142858</v>
      </c>
      <c r="T4373" s="2">
        <f>Table1[[#This Row],[total sales]]/(2017-Table1[[#This Row],[year_of_release]])</f>
        <v>9333.3333333333339</v>
      </c>
      <c r="U4373" s="9">
        <f>Table1[[#This Row],[na_sales]]/(2017-Table1[[#This Row],[year_of_release]])</f>
        <v>4666.666666666667</v>
      </c>
      <c r="V4373" s="6">
        <f>Table1[[#This Row],[eu_sales]]/(2017-Table1[[#This Row],[year_of_release]])</f>
        <v>3333.3333333333335</v>
      </c>
      <c r="W4373" s="6">
        <f>Table1[[#This Row],[jp_sales]]/(2017-Table1[[#This Row],[year_of_release]])</f>
        <v>0</v>
      </c>
      <c r="X4373" s="6">
        <f>Table1[[#This Row],[other_sales]]/(2017-Table1[[#This Row],[year_of_release]])</f>
        <v>1333.3333333333333</v>
      </c>
      <c r="Y4373" s="4">
        <v>495013192</v>
      </c>
      <c r="Z4373" s="4">
        <v>431019772</v>
      </c>
      <c r="AA4373" s="4">
        <v>127445000</v>
      </c>
      <c r="AB4373" s="1">
        <f>Table1[[#This Row],[na_sales]]/Table1[[#This Row],[NA population]]</f>
        <v>1.4141037275628809E-4</v>
      </c>
      <c r="AC4373" s="1">
        <f>Table1[[#This Row],[eu_sales]]/Table1[[#This Row],[Eu population]]</f>
        <v>1.1600395909447977E-4</v>
      </c>
      <c r="AD4373" s="1">
        <f>Table1[[#This Row],[jp_sales]]/Table1[[#This Row],[Jp population]]</f>
        <v>0</v>
      </c>
    </row>
    <row r="4374" spans="1:30" x14ac:dyDescent="0.25">
      <c r="A4374" t="s">
        <v>3698</v>
      </c>
      <c r="B4374" t="s">
        <v>45</v>
      </c>
      <c r="C4374">
        <v>2001</v>
      </c>
      <c r="D4374" t="s">
        <v>40</v>
      </c>
      <c r="E4374" t="s">
        <v>538</v>
      </c>
      <c r="F4374" s="4">
        <v>70000</v>
      </c>
      <c r="G4374" s="4">
        <v>50000</v>
      </c>
      <c r="H4374" s="4">
        <v>0</v>
      </c>
      <c r="I4374" s="4">
        <v>20000</v>
      </c>
      <c r="J4374">
        <v>6.4</v>
      </c>
      <c r="K4374">
        <v>15</v>
      </c>
      <c r="L4374">
        <v>7.3</v>
      </c>
      <c r="M4374" s="4">
        <v>37</v>
      </c>
      <c r="N4374" t="s">
        <v>639</v>
      </c>
      <c r="O4374" t="s">
        <v>67</v>
      </c>
      <c r="P4374" s="4">
        <v>140000</v>
      </c>
      <c r="Q4374" s="3">
        <f>AVERAGE(Table1[[#This Row],[critic_score]],Table1[[#This Row],[user_score]])</f>
        <v>6.85</v>
      </c>
      <c r="R4374" s="4">
        <f>Table1[[#This Row],[user_count]]+Table1[[#This Row],[critic_count]]</f>
        <v>52</v>
      </c>
      <c r="S4374" s="2">
        <f>100000*Table1[[#This Row],[review_count]]/Table1[[#This Row],[total sales]]</f>
        <v>37.142857142857146</v>
      </c>
      <c r="T4374" s="2">
        <f>Table1[[#This Row],[total sales]]/(2017-Table1[[#This Row],[year_of_release]])</f>
        <v>8750</v>
      </c>
      <c r="U4374" s="9">
        <f>Table1[[#This Row],[na_sales]]/(2017-Table1[[#This Row],[year_of_release]])</f>
        <v>4375</v>
      </c>
      <c r="V4374" s="6">
        <f>Table1[[#This Row],[eu_sales]]/(2017-Table1[[#This Row],[year_of_release]])</f>
        <v>3125</v>
      </c>
      <c r="W4374" s="6">
        <f>Table1[[#This Row],[jp_sales]]/(2017-Table1[[#This Row],[year_of_release]])</f>
        <v>0</v>
      </c>
      <c r="X4374" s="6">
        <f>Table1[[#This Row],[other_sales]]/(2017-Table1[[#This Row],[year_of_release]])</f>
        <v>1250</v>
      </c>
      <c r="Y4374" s="4">
        <v>489752572</v>
      </c>
      <c r="Z4374" s="4">
        <v>430035992</v>
      </c>
      <c r="AA4374" s="4">
        <v>127149000</v>
      </c>
      <c r="AB4374" s="1">
        <f>Table1[[#This Row],[na_sales]]/Table1[[#This Row],[NA population]]</f>
        <v>1.4292931574435918E-4</v>
      </c>
      <c r="AC4374" s="1">
        <f>Table1[[#This Row],[eu_sales]]/Table1[[#This Row],[Eu population]]</f>
        <v>1.1626933775347808E-4</v>
      </c>
      <c r="AD4374" s="1">
        <f>Table1[[#This Row],[jp_sales]]/Table1[[#This Row],[Jp population]]</f>
        <v>0</v>
      </c>
    </row>
    <row r="4375" spans="1:30" x14ac:dyDescent="0.25">
      <c r="A4375" t="s">
        <v>3639</v>
      </c>
      <c r="B4375" t="s">
        <v>39</v>
      </c>
      <c r="C4375">
        <v>2011</v>
      </c>
      <c r="D4375" t="s">
        <v>40</v>
      </c>
      <c r="E4375" t="s">
        <v>403</v>
      </c>
      <c r="F4375" s="4">
        <v>70000</v>
      </c>
      <c r="G4375" s="4">
        <v>50000</v>
      </c>
      <c r="H4375" s="4">
        <v>0</v>
      </c>
      <c r="I4375" s="4">
        <v>20000</v>
      </c>
      <c r="J4375">
        <v>3.9</v>
      </c>
      <c r="K4375">
        <v>35</v>
      </c>
      <c r="L4375">
        <v>4.4000000000000004</v>
      </c>
      <c r="M4375" s="4">
        <v>19</v>
      </c>
      <c r="N4375" t="s">
        <v>3681</v>
      </c>
      <c r="O4375" t="s">
        <v>67</v>
      </c>
      <c r="P4375" s="4">
        <v>140000</v>
      </c>
      <c r="Q4375" s="3">
        <f>AVERAGE(Table1[[#This Row],[critic_score]],Table1[[#This Row],[user_score]])</f>
        <v>4.1500000000000004</v>
      </c>
      <c r="R4375" s="4">
        <f>Table1[[#This Row],[user_count]]+Table1[[#This Row],[critic_count]]</f>
        <v>54</v>
      </c>
      <c r="S4375" s="2">
        <f>100000*Table1[[#This Row],[review_count]]/Table1[[#This Row],[total sales]]</f>
        <v>38.571428571428569</v>
      </c>
      <c r="T4375" s="2">
        <f>Table1[[#This Row],[total sales]]/(2017-Table1[[#This Row],[year_of_release]])</f>
        <v>23333.333333333332</v>
      </c>
      <c r="U4375" s="9">
        <f>Table1[[#This Row],[na_sales]]/(2017-Table1[[#This Row],[year_of_release]])</f>
        <v>11666.666666666666</v>
      </c>
      <c r="V4375" s="6">
        <f>Table1[[#This Row],[eu_sales]]/(2017-Table1[[#This Row],[year_of_release]])</f>
        <v>8333.3333333333339</v>
      </c>
      <c r="W4375" s="6">
        <f>Table1[[#This Row],[jp_sales]]/(2017-Table1[[#This Row],[year_of_release]])</f>
        <v>0</v>
      </c>
      <c r="X4375" s="6">
        <f>Table1[[#This Row],[other_sales]]/(2017-Table1[[#This Row],[year_of_release]])</f>
        <v>3333.3333333333335</v>
      </c>
      <c r="Y4375" s="4">
        <v>545961365</v>
      </c>
      <c r="Z4375" s="4">
        <v>440756453</v>
      </c>
      <c r="AA4375" s="4">
        <v>127833000</v>
      </c>
      <c r="AB4375" s="1">
        <f>Table1[[#This Row],[na_sales]]/Table1[[#This Row],[NA population]]</f>
        <v>1.2821420065135927E-4</v>
      </c>
      <c r="AC4375" s="1">
        <f>Table1[[#This Row],[eu_sales]]/Table1[[#This Row],[Eu population]]</f>
        <v>1.1344133400583474E-4</v>
      </c>
      <c r="AD4375" s="1">
        <f>Table1[[#This Row],[jp_sales]]/Table1[[#This Row],[Jp population]]</f>
        <v>0</v>
      </c>
    </row>
    <row r="4376" spans="1:30" x14ac:dyDescent="0.25">
      <c r="A4376" t="s">
        <v>3699</v>
      </c>
      <c r="B4376" t="s">
        <v>71</v>
      </c>
      <c r="C4376">
        <v>2016</v>
      </c>
      <c r="D4376" t="s">
        <v>27</v>
      </c>
      <c r="E4376" t="s">
        <v>55</v>
      </c>
      <c r="F4376" s="4">
        <v>40000</v>
      </c>
      <c r="G4376" s="4">
        <v>80000</v>
      </c>
      <c r="H4376" s="4">
        <v>0</v>
      </c>
      <c r="I4376" s="4">
        <v>20000</v>
      </c>
      <c r="J4376">
        <v>8</v>
      </c>
      <c r="K4376">
        <v>47</v>
      </c>
      <c r="L4376">
        <v>5.5</v>
      </c>
      <c r="M4376" s="4">
        <v>17</v>
      </c>
      <c r="N4376" t="s">
        <v>483</v>
      </c>
      <c r="O4376" t="s">
        <v>84</v>
      </c>
      <c r="P4376" s="4">
        <v>140000</v>
      </c>
      <c r="Q4376" s="3">
        <f>AVERAGE(Table1[[#This Row],[critic_score]],Table1[[#This Row],[user_score]])</f>
        <v>6.75</v>
      </c>
      <c r="R4376" s="4">
        <f>Table1[[#This Row],[user_count]]+Table1[[#This Row],[critic_count]]</f>
        <v>64</v>
      </c>
      <c r="S4376" s="2">
        <f>100000*Table1[[#This Row],[review_count]]/Table1[[#This Row],[total sales]]</f>
        <v>45.714285714285715</v>
      </c>
      <c r="T4376" s="2">
        <f>Table1[[#This Row],[total sales]]/(2017-Table1[[#This Row],[year_of_release]])</f>
        <v>140000</v>
      </c>
      <c r="U4376" s="9">
        <f>Table1[[#This Row],[na_sales]]/(2017-Table1[[#This Row],[year_of_release]])</f>
        <v>40000</v>
      </c>
      <c r="V4376" s="6">
        <f>Table1[[#This Row],[eu_sales]]/(2017-Table1[[#This Row],[year_of_release]])</f>
        <v>80000</v>
      </c>
      <c r="W4376" s="6">
        <f>Table1[[#This Row],[jp_sales]]/(2017-Table1[[#This Row],[year_of_release]])</f>
        <v>0</v>
      </c>
      <c r="X4376" s="6">
        <f>Table1[[#This Row],[other_sales]]/(2017-Table1[[#This Row],[year_of_release]])</f>
        <v>20000</v>
      </c>
      <c r="Y4376" s="4">
        <v>573178249</v>
      </c>
      <c r="Z4376" s="4">
        <v>445623395</v>
      </c>
      <c r="AA4376" s="4">
        <v>126994511</v>
      </c>
      <c r="AB4376" s="1">
        <f>Table1[[#This Row],[na_sales]]/Table1[[#This Row],[NA population]]</f>
        <v>6.9786318775679856E-5</v>
      </c>
      <c r="AC4376" s="1">
        <f>Table1[[#This Row],[eu_sales]]/Table1[[#This Row],[Eu population]]</f>
        <v>1.7952378824276046E-4</v>
      </c>
      <c r="AD4376" s="1">
        <f>Table1[[#This Row],[jp_sales]]/Table1[[#This Row],[Jp population]]</f>
        <v>0</v>
      </c>
    </row>
    <row r="4377" spans="1:30" x14ac:dyDescent="0.25">
      <c r="A4377" t="s">
        <v>3700</v>
      </c>
      <c r="B4377" t="s">
        <v>45</v>
      </c>
      <c r="C4377">
        <v>2006</v>
      </c>
      <c r="D4377" t="s">
        <v>40</v>
      </c>
      <c r="E4377" t="s">
        <v>41</v>
      </c>
      <c r="F4377" s="4">
        <v>70000</v>
      </c>
      <c r="G4377" s="4">
        <v>50000</v>
      </c>
      <c r="H4377" s="4">
        <v>0</v>
      </c>
      <c r="I4377" s="4">
        <v>20000</v>
      </c>
      <c r="J4377">
        <v>5.4</v>
      </c>
      <c r="K4377">
        <v>43</v>
      </c>
      <c r="L4377">
        <v>8</v>
      </c>
      <c r="M4377" s="4">
        <v>24</v>
      </c>
      <c r="N4377" t="s">
        <v>376</v>
      </c>
      <c r="O4377" t="s">
        <v>67</v>
      </c>
      <c r="P4377" s="4">
        <v>140000</v>
      </c>
      <c r="Q4377" s="3">
        <f>AVERAGE(Table1[[#This Row],[critic_score]],Table1[[#This Row],[user_score]])</f>
        <v>6.7</v>
      </c>
      <c r="R4377" s="4">
        <f>Table1[[#This Row],[user_count]]+Table1[[#This Row],[critic_count]]</f>
        <v>67</v>
      </c>
      <c r="S4377" s="2">
        <f>100000*Table1[[#This Row],[review_count]]/Table1[[#This Row],[total sales]]</f>
        <v>47.857142857142854</v>
      </c>
      <c r="T4377" s="2">
        <f>Table1[[#This Row],[total sales]]/(2017-Table1[[#This Row],[year_of_release]])</f>
        <v>12727.272727272728</v>
      </c>
      <c r="U4377" s="9">
        <f>Table1[[#This Row],[na_sales]]/(2017-Table1[[#This Row],[year_of_release]])</f>
        <v>6363.636363636364</v>
      </c>
      <c r="V4377" s="6">
        <f>Table1[[#This Row],[eu_sales]]/(2017-Table1[[#This Row],[year_of_release]])</f>
        <v>4545.454545454545</v>
      </c>
      <c r="W4377" s="6">
        <f>Table1[[#This Row],[jp_sales]]/(2017-Table1[[#This Row],[year_of_release]])</f>
        <v>0</v>
      </c>
      <c r="X4377" s="6">
        <f>Table1[[#This Row],[other_sales]]/(2017-Table1[[#This Row],[year_of_release]])</f>
        <v>1818.1818181818182</v>
      </c>
      <c r="Y4377" s="4">
        <v>516818555</v>
      </c>
      <c r="Z4377" s="4">
        <v>437126892</v>
      </c>
      <c r="AA4377" s="4">
        <v>127854000</v>
      </c>
      <c r="AB4377" s="1">
        <f>Table1[[#This Row],[na_sales]]/Table1[[#This Row],[NA population]]</f>
        <v>1.3544405347443457E-4</v>
      </c>
      <c r="AC4377" s="1">
        <f>Table1[[#This Row],[eu_sales]]/Table1[[#This Row],[Eu population]]</f>
        <v>1.1438326242348869E-4</v>
      </c>
      <c r="AD4377" s="1">
        <f>Table1[[#This Row],[jp_sales]]/Table1[[#This Row],[Jp population]]</f>
        <v>0</v>
      </c>
    </row>
    <row r="4378" spans="1:30" x14ac:dyDescent="0.25">
      <c r="A4378" t="s">
        <v>2626</v>
      </c>
      <c r="B4378" t="s">
        <v>26</v>
      </c>
      <c r="C4378">
        <v>2007</v>
      </c>
      <c r="D4378" t="s">
        <v>40</v>
      </c>
      <c r="E4378" t="s">
        <v>1156</v>
      </c>
      <c r="F4378" s="4">
        <v>130000</v>
      </c>
      <c r="G4378" s="4">
        <v>0</v>
      </c>
      <c r="H4378" s="4">
        <v>0</v>
      </c>
      <c r="I4378" s="4">
        <v>10000</v>
      </c>
      <c r="J4378">
        <v>1.9</v>
      </c>
      <c r="K4378">
        <v>4</v>
      </c>
      <c r="L4378">
        <v>3.1</v>
      </c>
      <c r="M4378" s="4">
        <v>7</v>
      </c>
      <c r="N4378" t="s">
        <v>3701</v>
      </c>
      <c r="O4378" t="s">
        <v>84</v>
      </c>
      <c r="P4378" s="4">
        <v>140000</v>
      </c>
      <c r="Q4378" s="3">
        <f>AVERAGE(Table1[[#This Row],[critic_score]],Table1[[#This Row],[user_score]])</f>
        <v>2.5</v>
      </c>
      <c r="R4378" s="4">
        <f>Table1[[#This Row],[user_count]]+Table1[[#This Row],[critic_count]]</f>
        <v>11</v>
      </c>
      <c r="S4378" s="2">
        <f>100000*Table1[[#This Row],[review_count]]/Table1[[#This Row],[total sales]]</f>
        <v>7.8571428571428568</v>
      </c>
      <c r="T4378" s="2">
        <f>Table1[[#This Row],[total sales]]/(2017-Table1[[#This Row],[year_of_release]])</f>
        <v>14000</v>
      </c>
      <c r="U4378" s="9">
        <f>Table1[[#This Row],[na_sales]]/(2017-Table1[[#This Row],[year_of_release]])</f>
        <v>13000</v>
      </c>
      <c r="V4378" s="6">
        <f>Table1[[#This Row],[eu_sales]]/(2017-Table1[[#This Row],[year_of_release]])</f>
        <v>0</v>
      </c>
      <c r="W4378" s="6">
        <f>Table1[[#This Row],[jp_sales]]/(2017-Table1[[#This Row],[year_of_release]])</f>
        <v>0</v>
      </c>
      <c r="X4378" s="6">
        <f>Table1[[#This Row],[other_sales]]/(2017-Table1[[#This Row],[year_of_release]])</f>
        <v>1000</v>
      </c>
      <c r="Y4378" s="4">
        <v>522751172</v>
      </c>
      <c r="Z4378" s="4">
        <v>438594184</v>
      </c>
      <c r="AA4378" s="4">
        <v>128001000</v>
      </c>
      <c r="AB4378" s="1">
        <f>Table1[[#This Row],[na_sales]]/Table1[[#This Row],[NA population]]</f>
        <v>2.4868428224203003E-4</v>
      </c>
      <c r="AC4378" s="1">
        <f>Table1[[#This Row],[eu_sales]]/Table1[[#This Row],[Eu population]]</f>
        <v>0</v>
      </c>
      <c r="AD4378" s="1">
        <f>Table1[[#This Row],[jp_sales]]/Table1[[#This Row],[Jp population]]</f>
        <v>0</v>
      </c>
    </row>
    <row r="4379" spans="1:30" x14ac:dyDescent="0.25">
      <c r="A4379" t="s">
        <v>1006</v>
      </c>
      <c r="B4379" t="s">
        <v>138</v>
      </c>
      <c r="C4379">
        <v>2002</v>
      </c>
      <c r="D4379" t="s">
        <v>54</v>
      </c>
      <c r="E4379" t="s">
        <v>100</v>
      </c>
      <c r="F4379" s="4">
        <v>110000</v>
      </c>
      <c r="G4379" s="4">
        <v>30000</v>
      </c>
      <c r="H4379" s="4">
        <v>0</v>
      </c>
      <c r="I4379" s="4">
        <v>0</v>
      </c>
      <c r="J4379">
        <v>7.7</v>
      </c>
      <c r="K4379">
        <v>16</v>
      </c>
      <c r="L4379">
        <v>8.6999999999999993</v>
      </c>
      <c r="M4379" s="4">
        <v>7</v>
      </c>
      <c r="N4379" t="s">
        <v>291</v>
      </c>
      <c r="O4379" t="s">
        <v>43</v>
      </c>
      <c r="P4379" s="4">
        <v>140000</v>
      </c>
      <c r="Q4379" s="3">
        <f>AVERAGE(Table1[[#This Row],[critic_score]],Table1[[#This Row],[user_score]])</f>
        <v>8.1999999999999993</v>
      </c>
      <c r="R4379" s="4">
        <f>Table1[[#This Row],[user_count]]+Table1[[#This Row],[critic_count]]</f>
        <v>23</v>
      </c>
      <c r="S4379" s="2">
        <f>100000*Table1[[#This Row],[review_count]]/Table1[[#This Row],[total sales]]</f>
        <v>16.428571428571427</v>
      </c>
      <c r="T4379" s="2">
        <f>Table1[[#This Row],[total sales]]/(2017-Table1[[#This Row],[year_of_release]])</f>
        <v>9333.3333333333339</v>
      </c>
      <c r="U4379" s="9">
        <f>Table1[[#This Row],[na_sales]]/(2017-Table1[[#This Row],[year_of_release]])</f>
        <v>7333.333333333333</v>
      </c>
      <c r="V4379" s="6">
        <f>Table1[[#This Row],[eu_sales]]/(2017-Table1[[#This Row],[year_of_release]])</f>
        <v>2000</v>
      </c>
      <c r="W4379" s="6">
        <f>Table1[[#This Row],[jp_sales]]/(2017-Table1[[#This Row],[year_of_release]])</f>
        <v>0</v>
      </c>
      <c r="X4379" s="6">
        <f>Table1[[#This Row],[other_sales]]/(2017-Table1[[#This Row],[year_of_release]])</f>
        <v>0</v>
      </c>
      <c r="Y4379" s="4">
        <v>495013192</v>
      </c>
      <c r="Z4379" s="4">
        <v>431019772</v>
      </c>
      <c r="AA4379" s="4">
        <v>127445000</v>
      </c>
      <c r="AB4379" s="1">
        <f>Table1[[#This Row],[na_sales]]/Table1[[#This Row],[NA population]]</f>
        <v>2.2221630004559556E-4</v>
      </c>
      <c r="AC4379" s="1">
        <f>Table1[[#This Row],[eu_sales]]/Table1[[#This Row],[Eu population]]</f>
        <v>6.9602375456687864E-5</v>
      </c>
      <c r="AD4379" s="1">
        <f>Table1[[#This Row],[jp_sales]]/Table1[[#This Row],[Jp population]]</f>
        <v>0</v>
      </c>
    </row>
    <row r="4380" spans="1:30" x14ac:dyDescent="0.25">
      <c r="A4380" t="s">
        <v>1145</v>
      </c>
      <c r="B4380" t="s">
        <v>18</v>
      </c>
      <c r="C4380">
        <v>2007</v>
      </c>
      <c r="D4380" t="s">
        <v>40</v>
      </c>
      <c r="E4380" t="s">
        <v>575</v>
      </c>
      <c r="F4380" s="4">
        <v>120000</v>
      </c>
      <c r="G4380" s="4">
        <v>10000</v>
      </c>
      <c r="H4380" s="4">
        <v>0</v>
      </c>
      <c r="I4380" s="4">
        <v>10000</v>
      </c>
      <c r="J4380">
        <v>7.1</v>
      </c>
      <c r="K4380">
        <v>23</v>
      </c>
      <c r="L4380">
        <v>8.4</v>
      </c>
      <c r="M4380" s="4">
        <v>29</v>
      </c>
      <c r="N4380" t="s">
        <v>1043</v>
      </c>
      <c r="O4380" t="s">
        <v>43</v>
      </c>
      <c r="P4380" s="4">
        <v>140000</v>
      </c>
      <c r="Q4380" s="3">
        <f>AVERAGE(Table1[[#This Row],[critic_score]],Table1[[#This Row],[user_score]])</f>
        <v>7.75</v>
      </c>
      <c r="R4380" s="4">
        <f>Table1[[#This Row],[user_count]]+Table1[[#This Row],[critic_count]]</f>
        <v>52</v>
      </c>
      <c r="S4380" s="2">
        <f>100000*Table1[[#This Row],[review_count]]/Table1[[#This Row],[total sales]]</f>
        <v>37.142857142857146</v>
      </c>
      <c r="T4380" s="2">
        <f>Table1[[#This Row],[total sales]]/(2017-Table1[[#This Row],[year_of_release]])</f>
        <v>14000</v>
      </c>
      <c r="U4380" s="9">
        <f>Table1[[#This Row],[na_sales]]/(2017-Table1[[#This Row],[year_of_release]])</f>
        <v>12000</v>
      </c>
      <c r="V4380" s="6">
        <f>Table1[[#This Row],[eu_sales]]/(2017-Table1[[#This Row],[year_of_release]])</f>
        <v>1000</v>
      </c>
      <c r="W4380" s="6">
        <f>Table1[[#This Row],[jp_sales]]/(2017-Table1[[#This Row],[year_of_release]])</f>
        <v>0</v>
      </c>
      <c r="X4380" s="6">
        <f>Table1[[#This Row],[other_sales]]/(2017-Table1[[#This Row],[year_of_release]])</f>
        <v>1000</v>
      </c>
      <c r="Y4380" s="4">
        <v>522751172</v>
      </c>
      <c r="Z4380" s="4">
        <v>438594184</v>
      </c>
      <c r="AA4380" s="4">
        <v>128001000</v>
      </c>
      <c r="AB4380" s="1">
        <f>Table1[[#This Row],[na_sales]]/Table1[[#This Row],[NA population]]</f>
        <v>2.295547220695662E-4</v>
      </c>
      <c r="AC4380" s="1">
        <f>Table1[[#This Row],[eu_sales]]/Table1[[#This Row],[Eu population]]</f>
        <v>2.280011993957494E-5</v>
      </c>
      <c r="AD4380" s="1">
        <f>Table1[[#This Row],[jp_sales]]/Table1[[#This Row],[Jp population]]</f>
        <v>0</v>
      </c>
    </row>
    <row r="4381" spans="1:30" x14ac:dyDescent="0.25">
      <c r="A4381" t="s">
        <v>1751</v>
      </c>
      <c r="B4381" t="s">
        <v>18</v>
      </c>
      <c r="C4381">
        <v>2011</v>
      </c>
      <c r="D4381" t="s">
        <v>19</v>
      </c>
      <c r="E4381" t="s">
        <v>41</v>
      </c>
      <c r="F4381" s="4">
        <v>40000</v>
      </c>
      <c r="G4381" s="4">
        <v>80000</v>
      </c>
      <c r="H4381" s="4">
        <v>0</v>
      </c>
      <c r="I4381" s="4">
        <v>20000</v>
      </c>
      <c r="J4381">
        <v>5.4</v>
      </c>
      <c r="K4381">
        <v>8</v>
      </c>
      <c r="L4381">
        <v>7.4</v>
      </c>
      <c r="M4381" s="4">
        <v>7</v>
      </c>
      <c r="N4381" t="s">
        <v>2554</v>
      </c>
      <c r="O4381" t="s">
        <v>21</v>
      </c>
      <c r="P4381" s="4">
        <v>140000</v>
      </c>
      <c r="Q4381" s="3">
        <f>AVERAGE(Table1[[#This Row],[critic_score]],Table1[[#This Row],[user_score]])</f>
        <v>6.4</v>
      </c>
      <c r="R4381" s="4">
        <f>Table1[[#This Row],[user_count]]+Table1[[#This Row],[critic_count]]</f>
        <v>15</v>
      </c>
      <c r="S4381" s="2">
        <f>100000*Table1[[#This Row],[review_count]]/Table1[[#This Row],[total sales]]</f>
        <v>10.714285714285714</v>
      </c>
      <c r="T4381" s="2">
        <f>Table1[[#This Row],[total sales]]/(2017-Table1[[#This Row],[year_of_release]])</f>
        <v>23333.333333333332</v>
      </c>
      <c r="U4381" s="9">
        <f>Table1[[#This Row],[na_sales]]/(2017-Table1[[#This Row],[year_of_release]])</f>
        <v>6666.666666666667</v>
      </c>
      <c r="V4381" s="6">
        <f>Table1[[#This Row],[eu_sales]]/(2017-Table1[[#This Row],[year_of_release]])</f>
        <v>13333.333333333334</v>
      </c>
      <c r="W4381" s="6">
        <f>Table1[[#This Row],[jp_sales]]/(2017-Table1[[#This Row],[year_of_release]])</f>
        <v>0</v>
      </c>
      <c r="X4381" s="6">
        <f>Table1[[#This Row],[other_sales]]/(2017-Table1[[#This Row],[year_of_release]])</f>
        <v>3333.3333333333335</v>
      </c>
      <c r="Y4381" s="4">
        <v>545961365</v>
      </c>
      <c r="Z4381" s="4">
        <v>440756453</v>
      </c>
      <c r="AA4381" s="4">
        <v>127833000</v>
      </c>
      <c r="AB4381" s="1">
        <f>Table1[[#This Row],[na_sales]]/Table1[[#This Row],[NA population]]</f>
        <v>7.326525751506244E-5</v>
      </c>
      <c r="AC4381" s="1">
        <f>Table1[[#This Row],[eu_sales]]/Table1[[#This Row],[Eu population]]</f>
        <v>1.8150613440933558E-4</v>
      </c>
      <c r="AD4381" s="1">
        <f>Table1[[#This Row],[jp_sales]]/Table1[[#This Row],[Jp population]]</f>
        <v>0</v>
      </c>
    </row>
    <row r="4382" spans="1:30" x14ac:dyDescent="0.25">
      <c r="A4382" t="s">
        <v>3702</v>
      </c>
      <c r="B4382" t="s">
        <v>138</v>
      </c>
      <c r="C4382">
        <v>2003</v>
      </c>
      <c r="D4382" t="s">
        <v>40</v>
      </c>
      <c r="E4382" t="s">
        <v>425</v>
      </c>
      <c r="F4382" s="4">
        <v>110000</v>
      </c>
      <c r="G4382" s="4">
        <v>30000</v>
      </c>
      <c r="H4382" s="4">
        <v>0</v>
      </c>
      <c r="I4382" s="4">
        <v>0</v>
      </c>
      <c r="J4382">
        <v>7.9</v>
      </c>
      <c r="K4382">
        <v>22</v>
      </c>
      <c r="L4382">
        <v>8.8000000000000007</v>
      </c>
      <c r="M4382" s="4">
        <v>12</v>
      </c>
      <c r="N4382" t="s">
        <v>369</v>
      </c>
      <c r="O4382" t="s">
        <v>67</v>
      </c>
      <c r="P4382" s="4">
        <v>140000</v>
      </c>
      <c r="Q4382" s="3">
        <f>AVERAGE(Table1[[#This Row],[critic_score]],Table1[[#This Row],[user_score]])</f>
        <v>8.3500000000000014</v>
      </c>
      <c r="R4382" s="4">
        <f>Table1[[#This Row],[user_count]]+Table1[[#This Row],[critic_count]]</f>
        <v>34</v>
      </c>
      <c r="S4382" s="2">
        <f>100000*Table1[[#This Row],[review_count]]/Table1[[#This Row],[total sales]]</f>
        <v>24.285714285714285</v>
      </c>
      <c r="T4382" s="2">
        <f>Table1[[#This Row],[total sales]]/(2017-Table1[[#This Row],[year_of_release]])</f>
        <v>10000</v>
      </c>
      <c r="U4382" s="9">
        <f>Table1[[#This Row],[na_sales]]/(2017-Table1[[#This Row],[year_of_release]])</f>
        <v>7857.1428571428569</v>
      </c>
      <c r="V4382" s="6">
        <f>Table1[[#This Row],[eu_sales]]/(2017-Table1[[#This Row],[year_of_release]])</f>
        <v>2142.8571428571427</v>
      </c>
      <c r="W4382" s="6">
        <f>Table1[[#This Row],[jp_sales]]/(2017-Table1[[#This Row],[year_of_release]])</f>
        <v>0</v>
      </c>
      <c r="X4382" s="6">
        <f>Table1[[#This Row],[other_sales]]/(2017-Table1[[#This Row],[year_of_release]])</f>
        <v>0</v>
      </c>
      <c r="Y4382" s="4">
        <v>500125528</v>
      </c>
      <c r="Z4382" s="4">
        <v>432552540</v>
      </c>
      <c r="AA4382" s="4">
        <v>127718000</v>
      </c>
      <c r="AB4382" s="1">
        <f>Table1[[#This Row],[na_sales]]/Table1[[#This Row],[NA population]]</f>
        <v>2.1994478154292496E-4</v>
      </c>
      <c r="AC4382" s="1">
        <f>Table1[[#This Row],[eu_sales]]/Table1[[#This Row],[Eu population]]</f>
        <v>6.9355736530873227E-5</v>
      </c>
      <c r="AD4382" s="1">
        <f>Table1[[#This Row],[jp_sales]]/Table1[[#This Row],[Jp population]]</f>
        <v>0</v>
      </c>
    </row>
    <row r="4383" spans="1:30" x14ac:dyDescent="0.25">
      <c r="A4383" t="s">
        <v>3703</v>
      </c>
      <c r="B4383" t="s">
        <v>18</v>
      </c>
      <c r="C4383">
        <v>2007</v>
      </c>
      <c r="D4383" t="s">
        <v>29</v>
      </c>
      <c r="E4383" t="s">
        <v>83</v>
      </c>
      <c r="F4383" s="4">
        <v>130000</v>
      </c>
      <c r="G4383" s="4">
        <v>0</v>
      </c>
      <c r="H4383" s="4">
        <v>0</v>
      </c>
      <c r="I4383" s="4">
        <v>10000</v>
      </c>
      <c r="J4383">
        <v>6.4</v>
      </c>
      <c r="K4383">
        <v>9</v>
      </c>
      <c r="L4383">
        <v>5.4</v>
      </c>
      <c r="M4383" s="4">
        <v>13</v>
      </c>
      <c r="N4383" t="s">
        <v>371</v>
      </c>
      <c r="O4383" t="s">
        <v>21</v>
      </c>
      <c r="P4383" s="4">
        <v>140000</v>
      </c>
      <c r="Q4383" s="3">
        <f>AVERAGE(Table1[[#This Row],[critic_score]],Table1[[#This Row],[user_score]])</f>
        <v>5.9</v>
      </c>
      <c r="R4383" s="4">
        <f>Table1[[#This Row],[user_count]]+Table1[[#This Row],[critic_count]]</f>
        <v>22</v>
      </c>
      <c r="S4383" s="2">
        <f>100000*Table1[[#This Row],[review_count]]/Table1[[#This Row],[total sales]]</f>
        <v>15.714285714285714</v>
      </c>
      <c r="T4383" s="2">
        <f>Table1[[#This Row],[total sales]]/(2017-Table1[[#This Row],[year_of_release]])</f>
        <v>14000</v>
      </c>
      <c r="U4383" s="9">
        <f>Table1[[#This Row],[na_sales]]/(2017-Table1[[#This Row],[year_of_release]])</f>
        <v>13000</v>
      </c>
      <c r="V4383" s="6">
        <f>Table1[[#This Row],[eu_sales]]/(2017-Table1[[#This Row],[year_of_release]])</f>
        <v>0</v>
      </c>
      <c r="W4383" s="6">
        <f>Table1[[#This Row],[jp_sales]]/(2017-Table1[[#This Row],[year_of_release]])</f>
        <v>0</v>
      </c>
      <c r="X4383" s="6">
        <f>Table1[[#This Row],[other_sales]]/(2017-Table1[[#This Row],[year_of_release]])</f>
        <v>1000</v>
      </c>
      <c r="Y4383" s="4">
        <v>522751172</v>
      </c>
      <c r="Z4383" s="4">
        <v>438594184</v>
      </c>
      <c r="AA4383" s="4">
        <v>128001000</v>
      </c>
      <c r="AB4383" s="1">
        <f>Table1[[#This Row],[na_sales]]/Table1[[#This Row],[NA population]]</f>
        <v>2.4868428224203003E-4</v>
      </c>
      <c r="AC4383" s="1">
        <f>Table1[[#This Row],[eu_sales]]/Table1[[#This Row],[Eu population]]</f>
        <v>0</v>
      </c>
      <c r="AD4383" s="1">
        <f>Table1[[#This Row],[jp_sales]]/Table1[[#This Row],[Jp population]]</f>
        <v>0</v>
      </c>
    </row>
    <row r="4384" spans="1:30" x14ac:dyDescent="0.25">
      <c r="A4384" t="s">
        <v>3137</v>
      </c>
      <c r="B4384" t="s">
        <v>71</v>
      </c>
      <c r="C4384">
        <v>2016</v>
      </c>
      <c r="D4384" t="s">
        <v>225</v>
      </c>
      <c r="E4384" t="s">
        <v>41</v>
      </c>
      <c r="F4384" s="4">
        <v>40000</v>
      </c>
      <c r="G4384" s="4">
        <v>80000</v>
      </c>
      <c r="H4384" s="4">
        <v>0</v>
      </c>
      <c r="I4384" s="4">
        <v>20000</v>
      </c>
      <c r="J4384">
        <v>8.8000000000000007</v>
      </c>
      <c r="K4384">
        <v>28</v>
      </c>
      <c r="L4384">
        <v>8</v>
      </c>
      <c r="M4384" s="4">
        <v>116</v>
      </c>
      <c r="N4384" t="s">
        <v>806</v>
      </c>
      <c r="O4384" t="s">
        <v>67</v>
      </c>
      <c r="P4384" s="4">
        <v>140000</v>
      </c>
      <c r="Q4384" s="3">
        <f>AVERAGE(Table1[[#This Row],[critic_score]],Table1[[#This Row],[user_score]])</f>
        <v>8.4</v>
      </c>
      <c r="R4384" s="4">
        <f>Table1[[#This Row],[user_count]]+Table1[[#This Row],[critic_count]]</f>
        <v>144</v>
      </c>
      <c r="S4384" s="2">
        <f>100000*Table1[[#This Row],[review_count]]/Table1[[#This Row],[total sales]]</f>
        <v>102.85714285714286</v>
      </c>
      <c r="T4384" s="2">
        <f>Table1[[#This Row],[total sales]]/(2017-Table1[[#This Row],[year_of_release]])</f>
        <v>140000</v>
      </c>
      <c r="U4384" s="9">
        <f>Table1[[#This Row],[na_sales]]/(2017-Table1[[#This Row],[year_of_release]])</f>
        <v>40000</v>
      </c>
      <c r="V4384" s="6">
        <f>Table1[[#This Row],[eu_sales]]/(2017-Table1[[#This Row],[year_of_release]])</f>
        <v>80000</v>
      </c>
      <c r="W4384" s="6">
        <f>Table1[[#This Row],[jp_sales]]/(2017-Table1[[#This Row],[year_of_release]])</f>
        <v>0</v>
      </c>
      <c r="X4384" s="6">
        <f>Table1[[#This Row],[other_sales]]/(2017-Table1[[#This Row],[year_of_release]])</f>
        <v>20000</v>
      </c>
      <c r="Y4384" s="4">
        <v>573178249</v>
      </c>
      <c r="Z4384" s="4">
        <v>445623395</v>
      </c>
      <c r="AA4384" s="4">
        <v>126994511</v>
      </c>
      <c r="AB4384" s="1">
        <f>Table1[[#This Row],[na_sales]]/Table1[[#This Row],[NA population]]</f>
        <v>6.9786318775679856E-5</v>
      </c>
      <c r="AC4384" s="1">
        <f>Table1[[#This Row],[eu_sales]]/Table1[[#This Row],[Eu population]]</f>
        <v>1.7952378824276046E-4</v>
      </c>
      <c r="AD4384" s="1">
        <f>Table1[[#This Row],[jp_sales]]/Table1[[#This Row],[Jp population]]</f>
        <v>0</v>
      </c>
    </row>
    <row r="4385" spans="1:30" x14ac:dyDescent="0.25">
      <c r="A4385" t="s">
        <v>1637</v>
      </c>
      <c r="B4385" t="s">
        <v>200</v>
      </c>
      <c r="C4385">
        <v>2014</v>
      </c>
      <c r="D4385" t="s">
        <v>19</v>
      </c>
      <c r="E4385" t="s">
        <v>171</v>
      </c>
      <c r="F4385" s="4">
        <v>30000</v>
      </c>
      <c r="G4385" s="4">
        <v>100000</v>
      </c>
      <c r="H4385" s="4">
        <v>0</v>
      </c>
      <c r="I4385" s="4">
        <v>10000</v>
      </c>
      <c r="J4385">
        <v>7.9</v>
      </c>
      <c r="K4385">
        <v>9</v>
      </c>
      <c r="L4385">
        <v>7.3</v>
      </c>
      <c r="M4385" s="4">
        <v>65</v>
      </c>
      <c r="N4385" t="s">
        <v>256</v>
      </c>
      <c r="O4385" t="s">
        <v>21</v>
      </c>
      <c r="P4385" s="4">
        <v>140000</v>
      </c>
      <c r="Q4385" s="3">
        <f>AVERAGE(Table1[[#This Row],[critic_score]],Table1[[#This Row],[user_score]])</f>
        <v>7.6</v>
      </c>
      <c r="R4385" s="4">
        <f>Table1[[#This Row],[user_count]]+Table1[[#This Row],[critic_count]]</f>
        <v>74</v>
      </c>
      <c r="S4385" s="2">
        <f>100000*Table1[[#This Row],[review_count]]/Table1[[#This Row],[total sales]]</f>
        <v>52.857142857142854</v>
      </c>
      <c r="T4385" s="2">
        <f>Table1[[#This Row],[total sales]]/(2017-Table1[[#This Row],[year_of_release]])</f>
        <v>46666.666666666664</v>
      </c>
      <c r="U4385" s="9">
        <f>Table1[[#This Row],[na_sales]]/(2017-Table1[[#This Row],[year_of_release]])</f>
        <v>10000</v>
      </c>
      <c r="V4385" s="6">
        <f>Table1[[#This Row],[eu_sales]]/(2017-Table1[[#This Row],[year_of_release]])</f>
        <v>33333.333333333336</v>
      </c>
      <c r="W4385" s="6">
        <f>Table1[[#This Row],[jp_sales]]/(2017-Table1[[#This Row],[year_of_release]])</f>
        <v>0</v>
      </c>
      <c r="X4385" s="6">
        <f>Table1[[#This Row],[other_sales]]/(2017-Table1[[#This Row],[year_of_release]])</f>
        <v>3333.3333333333335</v>
      </c>
      <c r="Y4385" s="4">
        <v>562338430</v>
      </c>
      <c r="Z4385" s="4">
        <v>443580712</v>
      </c>
      <c r="AA4385" s="4">
        <v>127276000</v>
      </c>
      <c r="AB4385" s="1">
        <f>Table1[[#This Row],[na_sales]]/Table1[[#This Row],[NA population]]</f>
        <v>5.3348656964454664E-5</v>
      </c>
      <c r="AC4385" s="1">
        <f>Table1[[#This Row],[eu_sales]]/Table1[[#This Row],[Eu population]]</f>
        <v>2.2543811598372653E-4</v>
      </c>
      <c r="AD4385" s="1">
        <f>Table1[[#This Row],[jp_sales]]/Table1[[#This Row],[Jp population]]</f>
        <v>0</v>
      </c>
    </row>
    <row r="4386" spans="1:30" x14ac:dyDescent="0.25">
      <c r="A4386" t="s">
        <v>3704</v>
      </c>
      <c r="B4386" t="s">
        <v>230</v>
      </c>
      <c r="C4386">
        <v>2000</v>
      </c>
      <c r="D4386" t="s">
        <v>23</v>
      </c>
      <c r="E4386" t="s">
        <v>51</v>
      </c>
      <c r="F4386" s="4">
        <v>80000</v>
      </c>
      <c r="G4386" s="4">
        <v>50000</v>
      </c>
      <c r="H4386" s="4">
        <v>0</v>
      </c>
      <c r="I4386" s="4">
        <v>10000</v>
      </c>
      <c r="J4386">
        <v>6.9</v>
      </c>
      <c r="K4386">
        <v>9</v>
      </c>
      <c r="L4386">
        <v>7.3</v>
      </c>
      <c r="M4386" s="4">
        <v>14</v>
      </c>
      <c r="N4386" t="s">
        <v>3705</v>
      </c>
      <c r="O4386" t="s">
        <v>21</v>
      </c>
      <c r="P4386" s="4">
        <v>140000</v>
      </c>
      <c r="Q4386" s="3">
        <f>AVERAGE(Table1[[#This Row],[critic_score]],Table1[[#This Row],[user_score]])</f>
        <v>7.1</v>
      </c>
      <c r="R4386" s="4">
        <f>Table1[[#This Row],[user_count]]+Table1[[#This Row],[critic_count]]</f>
        <v>23</v>
      </c>
      <c r="S4386" s="2">
        <f>100000*Table1[[#This Row],[review_count]]/Table1[[#This Row],[total sales]]</f>
        <v>16.428571428571427</v>
      </c>
      <c r="T4386" s="2">
        <f>Table1[[#This Row],[total sales]]/(2017-Table1[[#This Row],[year_of_release]])</f>
        <v>8235.2941176470595</v>
      </c>
      <c r="U4386" s="9">
        <f>Table1[[#This Row],[na_sales]]/(2017-Table1[[#This Row],[year_of_release]])</f>
        <v>4705.8823529411766</v>
      </c>
      <c r="V4386" s="6">
        <f>Table1[[#This Row],[eu_sales]]/(2017-Table1[[#This Row],[year_of_release]])</f>
        <v>2941.1764705882351</v>
      </c>
      <c r="W4386" s="6">
        <f>Table1[[#This Row],[jp_sales]]/(2017-Table1[[#This Row],[year_of_release]])</f>
        <v>0</v>
      </c>
      <c r="X4386" s="6">
        <f>Table1[[#This Row],[other_sales]]/(2017-Table1[[#This Row],[year_of_release]])</f>
        <v>588.23529411764707</v>
      </c>
      <c r="Y4386" s="4">
        <v>484244580</v>
      </c>
      <c r="Z4386" s="4">
        <v>429286318</v>
      </c>
      <c r="AA4386" s="4">
        <v>126843000</v>
      </c>
      <c r="AB4386" s="1">
        <f>Table1[[#This Row],[na_sales]]/Table1[[#This Row],[NA population]]</f>
        <v>1.6520577266967035E-4</v>
      </c>
      <c r="AC4386" s="1">
        <f>Table1[[#This Row],[eu_sales]]/Table1[[#This Row],[Eu population]]</f>
        <v>1.1647238195930577E-4</v>
      </c>
      <c r="AD4386" s="1">
        <f>Table1[[#This Row],[jp_sales]]/Table1[[#This Row],[Jp population]]</f>
        <v>0</v>
      </c>
    </row>
    <row r="4387" spans="1:30" x14ac:dyDescent="0.25">
      <c r="A4387" t="s">
        <v>3176</v>
      </c>
      <c r="B4387" t="s">
        <v>34</v>
      </c>
      <c r="C4387">
        <v>2012</v>
      </c>
      <c r="D4387" t="s">
        <v>96</v>
      </c>
      <c r="E4387" t="s">
        <v>572</v>
      </c>
      <c r="F4387" s="4">
        <v>50000</v>
      </c>
      <c r="G4387" s="4">
        <v>80000</v>
      </c>
      <c r="H4387" s="4">
        <v>0</v>
      </c>
      <c r="I4387" s="4">
        <v>10000</v>
      </c>
      <c r="J4387">
        <v>6</v>
      </c>
      <c r="K4387">
        <v>18</v>
      </c>
      <c r="L4387">
        <v>6</v>
      </c>
      <c r="M4387" s="4">
        <v>58</v>
      </c>
      <c r="N4387" t="s">
        <v>3177</v>
      </c>
      <c r="O4387" t="s">
        <v>43</v>
      </c>
      <c r="P4387" s="4">
        <v>140000</v>
      </c>
      <c r="Q4387" s="3">
        <f>AVERAGE(Table1[[#This Row],[critic_score]],Table1[[#This Row],[user_score]])</f>
        <v>6</v>
      </c>
      <c r="R4387" s="4">
        <f>Table1[[#This Row],[user_count]]+Table1[[#This Row],[critic_count]]</f>
        <v>76</v>
      </c>
      <c r="S4387" s="2">
        <f>100000*Table1[[#This Row],[review_count]]/Table1[[#This Row],[total sales]]</f>
        <v>54.285714285714285</v>
      </c>
      <c r="T4387" s="2">
        <f>Table1[[#This Row],[total sales]]/(2017-Table1[[#This Row],[year_of_release]])</f>
        <v>28000</v>
      </c>
      <c r="U4387" s="9">
        <f>Table1[[#This Row],[na_sales]]/(2017-Table1[[#This Row],[year_of_release]])</f>
        <v>10000</v>
      </c>
      <c r="V4387" s="6">
        <f>Table1[[#This Row],[eu_sales]]/(2017-Table1[[#This Row],[year_of_release]])</f>
        <v>16000</v>
      </c>
      <c r="W4387" s="6">
        <f>Table1[[#This Row],[jp_sales]]/(2017-Table1[[#This Row],[year_of_release]])</f>
        <v>0</v>
      </c>
      <c r="X4387" s="6">
        <f>Table1[[#This Row],[other_sales]]/(2017-Table1[[#This Row],[year_of_release]])</f>
        <v>2000</v>
      </c>
      <c r="Y4387" s="4">
        <v>551484507</v>
      </c>
      <c r="Z4387" s="4">
        <v>441417242</v>
      </c>
      <c r="AA4387" s="4">
        <v>127629000</v>
      </c>
      <c r="AB4387" s="1">
        <f>Table1[[#This Row],[na_sales]]/Table1[[#This Row],[NA population]]</f>
        <v>9.0664378355782168E-5</v>
      </c>
      <c r="AC4387" s="1">
        <f>Table1[[#This Row],[eu_sales]]/Table1[[#This Row],[Eu population]]</f>
        <v>1.8123442491174824E-4</v>
      </c>
      <c r="AD4387" s="1">
        <f>Table1[[#This Row],[jp_sales]]/Table1[[#This Row],[Jp population]]</f>
        <v>0</v>
      </c>
    </row>
    <row r="4388" spans="1:30" x14ac:dyDescent="0.25">
      <c r="A4388" t="s">
        <v>3706</v>
      </c>
      <c r="B4388" t="s">
        <v>45</v>
      </c>
      <c r="C4388">
        <v>2002</v>
      </c>
      <c r="D4388" t="s">
        <v>19</v>
      </c>
      <c r="E4388" t="s">
        <v>51</v>
      </c>
      <c r="F4388" s="4">
        <v>70000</v>
      </c>
      <c r="G4388" s="4">
        <v>50000</v>
      </c>
      <c r="H4388" s="4">
        <v>0</v>
      </c>
      <c r="I4388" s="4">
        <v>20000</v>
      </c>
      <c r="J4388">
        <v>7.8</v>
      </c>
      <c r="K4388">
        <v>21</v>
      </c>
      <c r="L4388">
        <v>8.3000000000000007</v>
      </c>
      <c r="M4388" s="4">
        <v>7</v>
      </c>
      <c r="N4388" t="s">
        <v>762</v>
      </c>
      <c r="O4388" t="s">
        <v>21</v>
      </c>
      <c r="P4388" s="4">
        <v>140000</v>
      </c>
      <c r="Q4388" s="3">
        <f>AVERAGE(Table1[[#This Row],[critic_score]],Table1[[#This Row],[user_score]])</f>
        <v>8.0500000000000007</v>
      </c>
      <c r="R4388" s="4">
        <f>Table1[[#This Row],[user_count]]+Table1[[#This Row],[critic_count]]</f>
        <v>28</v>
      </c>
      <c r="S4388" s="2">
        <f>100000*Table1[[#This Row],[review_count]]/Table1[[#This Row],[total sales]]</f>
        <v>20</v>
      </c>
      <c r="T4388" s="2">
        <f>Table1[[#This Row],[total sales]]/(2017-Table1[[#This Row],[year_of_release]])</f>
        <v>9333.3333333333339</v>
      </c>
      <c r="U4388" s="9">
        <f>Table1[[#This Row],[na_sales]]/(2017-Table1[[#This Row],[year_of_release]])</f>
        <v>4666.666666666667</v>
      </c>
      <c r="V4388" s="6">
        <f>Table1[[#This Row],[eu_sales]]/(2017-Table1[[#This Row],[year_of_release]])</f>
        <v>3333.3333333333335</v>
      </c>
      <c r="W4388" s="6">
        <f>Table1[[#This Row],[jp_sales]]/(2017-Table1[[#This Row],[year_of_release]])</f>
        <v>0</v>
      </c>
      <c r="X4388" s="6">
        <f>Table1[[#This Row],[other_sales]]/(2017-Table1[[#This Row],[year_of_release]])</f>
        <v>1333.3333333333333</v>
      </c>
      <c r="Y4388" s="4">
        <v>495013192</v>
      </c>
      <c r="Z4388" s="4">
        <v>431019772</v>
      </c>
      <c r="AA4388" s="4">
        <v>127445000</v>
      </c>
      <c r="AB4388" s="1">
        <f>Table1[[#This Row],[na_sales]]/Table1[[#This Row],[NA population]]</f>
        <v>1.4141037275628809E-4</v>
      </c>
      <c r="AC4388" s="1">
        <f>Table1[[#This Row],[eu_sales]]/Table1[[#This Row],[Eu population]]</f>
        <v>1.1600395909447977E-4</v>
      </c>
      <c r="AD4388" s="1">
        <f>Table1[[#This Row],[jp_sales]]/Table1[[#This Row],[Jp population]]</f>
        <v>0</v>
      </c>
    </row>
    <row r="4389" spans="1:30" x14ac:dyDescent="0.25">
      <c r="A4389" t="s">
        <v>3707</v>
      </c>
      <c r="B4389" t="s">
        <v>113</v>
      </c>
      <c r="C4389">
        <v>2009</v>
      </c>
      <c r="D4389" t="s">
        <v>54</v>
      </c>
      <c r="E4389" t="s">
        <v>186</v>
      </c>
      <c r="F4389" s="4">
        <v>0</v>
      </c>
      <c r="G4389" s="4">
        <v>120000</v>
      </c>
      <c r="H4389" s="4">
        <v>0</v>
      </c>
      <c r="I4389" s="4">
        <v>20000</v>
      </c>
      <c r="J4389">
        <v>7.7</v>
      </c>
      <c r="K4389">
        <v>38</v>
      </c>
      <c r="L4389">
        <v>7.5</v>
      </c>
      <c r="M4389" s="4">
        <v>589</v>
      </c>
      <c r="N4389" t="s">
        <v>3708</v>
      </c>
      <c r="O4389" t="s">
        <v>43</v>
      </c>
      <c r="P4389" s="4">
        <v>140000</v>
      </c>
      <c r="Q4389" s="3">
        <f>AVERAGE(Table1[[#This Row],[critic_score]],Table1[[#This Row],[user_score]])</f>
        <v>7.6</v>
      </c>
      <c r="R4389" s="4">
        <f>Table1[[#This Row],[user_count]]+Table1[[#This Row],[critic_count]]</f>
        <v>627</v>
      </c>
      <c r="S4389" s="2">
        <f>100000*Table1[[#This Row],[review_count]]/Table1[[#This Row],[total sales]]</f>
        <v>447.85714285714283</v>
      </c>
      <c r="T4389" s="2">
        <f>Table1[[#This Row],[total sales]]/(2017-Table1[[#This Row],[year_of_release]])</f>
        <v>17500</v>
      </c>
      <c r="U4389" s="9">
        <f>Table1[[#This Row],[na_sales]]/(2017-Table1[[#This Row],[year_of_release]])</f>
        <v>0</v>
      </c>
      <c r="V4389" s="6">
        <f>Table1[[#This Row],[eu_sales]]/(2017-Table1[[#This Row],[year_of_release]])</f>
        <v>15000</v>
      </c>
      <c r="W4389" s="6">
        <f>Table1[[#This Row],[jp_sales]]/(2017-Table1[[#This Row],[year_of_release]])</f>
        <v>0</v>
      </c>
      <c r="X4389" s="6">
        <f>Table1[[#This Row],[other_sales]]/(2017-Table1[[#This Row],[year_of_release]])</f>
        <v>2500</v>
      </c>
      <c r="Y4389" s="4">
        <v>534740514</v>
      </c>
      <c r="Z4389" s="4">
        <v>441041694</v>
      </c>
      <c r="AA4389" s="4">
        <v>128047000</v>
      </c>
      <c r="AB4389" s="1">
        <f>Table1[[#This Row],[na_sales]]/Table1[[#This Row],[NA population]]</f>
        <v>0</v>
      </c>
      <c r="AC4389" s="1">
        <f>Table1[[#This Row],[eu_sales]]/Table1[[#This Row],[Eu population]]</f>
        <v>2.7208311965172164E-4</v>
      </c>
      <c r="AD4389" s="1">
        <f>Table1[[#This Row],[jp_sales]]/Table1[[#This Row],[Jp population]]</f>
        <v>0</v>
      </c>
    </row>
    <row r="4390" spans="1:30" x14ac:dyDescent="0.25">
      <c r="A4390" t="s">
        <v>3709</v>
      </c>
      <c r="B4390" t="s">
        <v>18</v>
      </c>
      <c r="C4390">
        <v>2006</v>
      </c>
      <c r="D4390" t="s">
        <v>54</v>
      </c>
      <c r="E4390" t="s">
        <v>2014</v>
      </c>
      <c r="F4390" s="4">
        <v>120000</v>
      </c>
      <c r="G4390" s="4">
        <v>10000</v>
      </c>
      <c r="H4390" s="4">
        <v>0</v>
      </c>
      <c r="I4390" s="4">
        <v>10000</v>
      </c>
      <c r="J4390">
        <v>7.3</v>
      </c>
      <c r="K4390">
        <v>38</v>
      </c>
      <c r="L4390">
        <v>8</v>
      </c>
      <c r="M4390" s="4">
        <v>22</v>
      </c>
      <c r="N4390" t="s">
        <v>787</v>
      </c>
      <c r="O4390" t="s">
        <v>67</v>
      </c>
      <c r="P4390" s="4">
        <v>140000</v>
      </c>
      <c r="Q4390" s="3">
        <f>AVERAGE(Table1[[#This Row],[critic_score]],Table1[[#This Row],[user_score]])</f>
        <v>7.65</v>
      </c>
      <c r="R4390" s="4">
        <f>Table1[[#This Row],[user_count]]+Table1[[#This Row],[critic_count]]</f>
        <v>60</v>
      </c>
      <c r="S4390" s="2">
        <f>100000*Table1[[#This Row],[review_count]]/Table1[[#This Row],[total sales]]</f>
        <v>42.857142857142854</v>
      </c>
      <c r="T4390" s="2">
        <f>Table1[[#This Row],[total sales]]/(2017-Table1[[#This Row],[year_of_release]])</f>
        <v>12727.272727272728</v>
      </c>
      <c r="U4390" s="9">
        <f>Table1[[#This Row],[na_sales]]/(2017-Table1[[#This Row],[year_of_release]])</f>
        <v>10909.09090909091</v>
      </c>
      <c r="V4390" s="6">
        <f>Table1[[#This Row],[eu_sales]]/(2017-Table1[[#This Row],[year_of_release]])</f>
        <v>909.09090909090912</v>
      </c>
      <c r="W4390" s="6">
        <f>Table1[[#This Row],[jp_sales]]/(2017-Table1[[#This Row],[year_of_release]])</f>
        <v>0</v>
      </c>
      <c r="X4390" s="6">
        <f>Table1[[#This Row],[other_sales]]/(2017-Table1[[#This Row],[year_of_release]])</f>
        <v>909.09090909090912</v>
      </c>
      <c r="Y4390" s="4">
        <v>516818555</v>
      </c>
      <c r="Z4390" s="4">
        <v>437126892</v>
      </c>
      <c r="AA4390" s="4">
        <v>127854000</v>
      </c>
      <c r="AB4390" s="1">
        <f>Table1[[#This Row],[na_sales]]/Table1[[#This Row],[NA population]]</f>
        <v>2.3218980595617354E-4</v>
      </c>
      <c r="AC4390" s="1">
        <f>Table1[[#This Row],[eu_sales]]/Table1[[#This Row],[Eu population]]</f>
        <v>2.2876652484697737E-5</v>
      </c>
      <c r="AD4390" s="1">
        <f>Table1[[#This Row],[jp_sales]]/Table1[[#This Row],[Jp population]]</f>
        <v>0</v>
      </c>
    </row>
    <row r="4391" spans="1:30" x14ac:dyDescent="0.25">
      <c r="A4391" t="s">
        <v>748</v>
      </c>
      <c r="B4391" t="s">
        <v>113</v>
      </c>
      <c r="C4391">
        <v>2007</v>
      </c>
      <c r="D4391" t="s">
        <v>54</v>
      </c>
      <c r="E4391" t="s">
        <v>100</v>
      </c>
      <c r="F4391" s="4">
        <v>0</v>
      </c>
      <c r="G4391" s="4">
        <v>110000</v>
      </c>
      <c r="H4391" s="4">
        <v>0</v>
      </c>
      <c r="I4391" s="4">
        <v>30000</v>
      </c>
      <c r="J4391">
        <v>9.6</v>
      </c>
      <c r="K4391">
        <v>34</v>
      </c>
      <c r="L4391">
        <v>9.3000000000000007</v>
      </c>
      <c r="M4391" s="4">
        <v>1495</v>
      </c>
      <c r="N4391" t="s">
        <v>294</v>
      </c>
      <c r="O4391" t="s">
        <v>43</v>
      </c>
      <c r="P4391" s="4">
        <v>140000</v>
      </c>
      <c r="Q4391" s="3">
        <f>AVERAGE(Table1[[#This Row],[critic_score]],Table1[[#This Row],[user_score]])</f>
        <v>9.4499999999999993</v>
      </c>
      <c r="R4391" s="4">
        <f>Table1[[#This Row],[user_count]]+Table1[[#This Row],[critic_count]]</f>
        <v>1529</v>
      </c>
      <c r="S4391" s="2">
        <f>100000*Table1[[#This Row],[review_count]]/Table1[[#This Row],[total sales]]</f>
        <v>1092.1428571428571</v>
      </c>
      <c r="T4391" s="2">
        <f>Table1[[#This Row],[total sales]]/(2017-Table1[[#This Row],[year_of_release]])</f>
        <v>14000</v>
      </c>
      <c r="U4391" s="9">
        <f>Table1[[#This Row],[na_sales]]/(2017-Table1[[#This Row],[year_of_release]])</f>
        <v>0</v>
      </c>
      <c r="V4391" s="6">
        <f>Table1[[#This Row],[eu_sales]]/(2017-Table1[[#This Row],[year_of_release]])</f>
        <v>11000</v>
      </c>
      <c r="W4391" s="6">
        <f>Table1[[#This Row],[jp_sales]]/(2017-Table1[[#This Row],[year_of_release]])</f>
        <v>0</v>
      </c>
      <c r="X4391" s="6">
        <f>Table1[[#This Row],[other_sales]]/(2017-Table1[[#This Row],[year_of_release]])</f>
        <v>3000</v>
      </c>
      <c r="Y4391" s="4">
        <v>522751172</v>
      </c>
      <c r="Z4391" s="4">
        <v>438594184</v>
      </c>
      <c r="AA4391" s="4">
        <v>128001000</v>
      </c>
      <c r="AB4391" s="1">
        <f>Table1[[#This Row],[na_sales]]/Table1[[#This Row],[NA population]]</f>
        <v>0</v>
      </c>
      <c r="AC4391" s="1">
        <f>Table1[[#This Row],[eu_sales]]/Table1[[#This Row],[Eu population]]</f>
        <v>2.5080131933532434E-4</v>
      </c>
      <c r="AD4391" s="1">
        <f>Table1[[#This Row],[jp_sales]]/Table1[[#This Row],[Jp population]]</f>
        <v>0</v>
      </c>
    </row>
    <row r="4392" spans="1:30" x14ac:dyDescent="0.25">
      <c r="A4392" t="s">
        <v>3710</v>
      </c>
      <c r="B4392" t="s">
        <v>39</v>
      </c>
      <c r="C4392">
        <v>2010</v>
      </c>
      <c r="D4392" t="s">
        <v>29</v>
      </c>
      <c r="E4392" t="s">
        <v>1413</v>
      </c>
      <c r="F4392" s="4">
        <v>130000</v>
      </c>
      <c r="G4392" s="4">
        <v>0</v>
      </c>
      <c r="H4392" s="4">
        <v>0</v>
      </c>
      <c r="I4392" s="4">
        <v>10000</v>
      </c>
      <c r="J4392">
        <v>3.6</v>
      </c>
      <c r="K4392">
        <v>10</v>
      </c>
      <c r="L4392">
        <v>0.5</v>
      </c>
      <c r="M4392" s="4">
        <v>4</v>
      </c>
      <c r="N4392" t="s">
        <v>3711</v>
      </c>
      <c r="O4392" t="s">
        <v>67</v>
      </c>
      <c r="P4392" s="4">
        <v>140000</v>
      </c>
      <c r="Q4392" s="3">
        <f>AVERAGE(Table1[[#This Row],[critic_score]],Table1[[#This Row],[user_score]])</f>
        <v>2.0499999999999998</v>
      </c>
      <c r="R4392" s="4">
        <f>Table1[[#This Row],[user_count]]+Table1[[#This Row],[critic_count]]</f>
        <v>14</v>
      </c>
      <c r="S4392" s="2">
        <f>100000*Table1[[#This Row],[review_count]]/Table1[[#This Row],[total sales]]</f>
        <v>10</v>
      </c>
      <c r="T4392" s="2">
        <f>Table1[[#This Row],[total sales]]/(2017-Table1[[#This Row],[year_of_release]])</f>
        <v>20000</v>
      </c>
      <c r="U4392" s="9">
        <f>Table1[[#This Row],[na_sales]]/(2017-Table1[[#This Row],[year_of_release]])</f>
        <v>18571.428571428572</v>
      </c>
      <c r="V4392" s="6">
        <f>Table1[[#This Row],[eu_sales]]/(2017-Table1[[#This Row],[year_of_release]])</f>
        <v>0</v>
      </c>
      <c r="W4392" s="6">
        <f>Table1[[#This Row],[jp_sales]]/(2017-Table1[[#This Row],[year_of_release]])</f>
        <v>0</v>
      </c>
      <c r="X4392" s="6">
        <f>Table1[[#This Row],[other_sales]]/(2017-Table1[[#This Row],[year_of_release]])</f>
        <v>1428.5714285714287</v>
      </c>
      <c r="Y4392" s="4">
        <v>540520772</v>
      </c>
      <c r="Z4392" s="4">
        <v>441654761</v>
      </c>
      <c r="AA4392" s="4">
        <v>128070000</v>
      </c>
      <c r="AB4392" s="1">
        <f>Table1[[#This Row],[na_sales]]/Table1[[#This Row],[NA population]]</f>
        <v>2.4050879583957968E-4</v>
      </c>
      <c r="AC4392" s="1">
        <f>Table1[[#This Row],[eu_sales]]/Table1[[#This Row],[Eu population]]</f>
        <v>0</v>
      </c>
      <c r="AD4392" s="1">
        <f>Table1[[#This Row],[jp_sales]]/Table1[[#This Row],[Jp population]]</f>
        <v>0</v>
      </c>
    </row>
    <row r="4393" spans="1:30" x14ac:dyDescent="0.25">
      <c r="A4393" t="s">
        <v>3712</v>
      </c>
      <c r="B4393" t="s">
        <v>26</v>
      </c>
      <c r="C4393">
        <v>2004</v>
      </c>
      <c r="D4393" t="s">
        <v>49</v>
      </c>
      <c r="E4393" t="s">
        <v>20</v>
      </c>
      <c r="F4393" s="4">
        <v>80000</v>
      </c>
      <c r="G4393" s="4">
        <v>0</v>
      </c>
      <c r="H4393" s="4">
        <v>50000</v>
      </c>
      <c r="I4393" s="4">
        <v>10000</v>
      </c>
      <c r="J4393">
        <v>7</v>
      </c>
      <c r="K4393">
        <v>35</v>
      </c>
      <c r="L4393">
        <v>8.9</v>
      </c>
      <c r="M4393" s="4">
        <v>9</v>
      </c>
      <c r="N4393" t="s">
        <v>291</v>
      </c>
      <c r="O4393" t="s">
        <v>21</v>
      </c>
      <c r="P4393" s="4">
        <v>140000</v>
      </c>
      <c r="Q4393" s="3">
        <f>AVERAGE(Table1[[#This Row],[critic_score]],Table1[[#This Row],[user_score]])</f>
        <v>7.95</v>
      </c>
      <c r="R4393" s="4">
        <f>Table1[[#This Row],[user_count]]+Table1[[#This Row],[critic_count]]</f>
        <v>44</v>
      </c>
      <c r="S4393" s="2">
        <f>100000*Table1[[#This Row],[review_count]]/Table1[[#This Row],[total sales]]</f>
        <v>31.428571428571427</v>
      </c>
      <c r="T4393" s="2">
        <f>Table1[[#This Row],[total sales]]/(2017-Table1[[#This Row],[year_of_release]])</f>
        <v>10769.23076923077</v>
      </c>
      <c r="U4393" s="9">
        <f>Table1[[#This Row],[na_sales]]/(2017-Table1[[#This Row],[year_of_release]])</f>
        <v>6153.8461538461543</v>
      </c>
      <c r="V4393" s="6">
        <f>Table1[[#This Row],[eu_sales]]/(2017-Table1[[#This Row],[year_of_release]])</f>
        <v>0</v>
      </c>
      <c r="W4393" s="6">
        <f>Table1[[#This Row],[jp_sales]]/(2017-Table1[[#This Row],[year_of_release]])</f>
        <v>3846.1538461538462</v>
      </c>
      <c r="X4393" s="6">
        <f>Table1[[#This Row],[other_sales]]/(2017-Table1[[#This Row],[year_of_release]])</f>
        <v>769.23076923076928</v>
      </c>
      <c r="Y4393" s="4">
        <v>505524224</v>
      </c>
      <c r="Z4393" s="4">
        <v>434174638</v>
      </c>
      <c r="AA4393" s="4">
        <v>127761000</v>
      </c>
      <c r="AB4393" s="1">
        <f>Table1[[#This Row],[na_sales]]/Table1[[#This Row],[NA population]]</f>
        <v>1.582515658042927E-4</v>
      </c>
      <c r="AC4393" s="1">
        <f>Table1[[#This Row],[eu_sales]]/Table1[[#This Row],[Eu population]]</f>
        <v>0</v>
      </c>
      <c r="AD4393" s="1">
        <f>Table1[[#This Row],[jp_sales]]/Table1[[#This Row],[Jp population]]</f>
        <v>3.9135573453557816E-4</v>
      </c>
    </row>
    <row r="4394" spans="1:30" x14ac:dyDescent="0.25">
      <c r="A4394" t="s">
        <v>3713</v>
      </c>
      <c r="B4394" t="s">
        <v>45</v>
      </c>
      <c r="C4394">
        <v>2002</v>
      </c>
      <c r="D4394" t="s">
        <v>54</v>
      </c>
      <c r="E4394" t="s">
        <v>100</v>
      </c>
      <c r="F4394" s="4">
        <v>70000</v>
      </c>
      <c r="G4394" s="4">
        <v>50000</v>
      </c>
      <c r="H4394" s="4">
        <v>0</v>
      </c>
      <c r="I4394" s="4">
        <v>20000</v>
      </c>
      <c r="J4394">
        <v>6.7</v>
      </c>
      <c r="K4394">
        <v>23</v>
      </c>
      <c r="L4394">
        <v>8</v>
      </c>
      <c r="M4394" s="4">
        <v>16</v>
      </c>
      <c r="N4394" t="s">
        <v>442</v>
      </c>
      <c r="O4394" t="s">
        <v>67</v>
      </c>
      <c r="P4394" s="4">
        <v>140000</v>
      </c>
      <c r="Q4394" s="3">
        <f>AVERAGE(Table1[[#This Row],[critic_score]],Table1[[#This Row],[user_score]])</f>
        <v>7.35</v>
      </c>
      <c r="R4394" s="4">
        <f>Table1[[#This Row],[user_count]]+Table1[[#This Row],[critic_count]]</f>
        <v>39</v>
      </c>
      <c r="S4394" s="2">
        <f>100000*Table1[[#This Row],[review_count]]/Table1[[#This Row],[total sales]]</f>
        <v>27.857142857142858</v>
      </c>
      <c r="T4394" s="2">
        <f>Table1[[#This Row],[total sales]]/(2017-Table1[[#This Row],[year_of_release]])</f>
        <v>9333.3333333333339</v>
      </c>
      <c r="U4394" s="9">
        <f>Table1[[#This Row],[na_sales]]/(2017-Table1[[#This Row],[year_of_release]])</f>
        <v>4666.666666666667</v>
      </c>
      <c r="V4394" s="6">
        <f>Table1[[#This Row],[eu_sales]]/(2017-Table1[[#This Row],[year_of_release]])</f>
        <v>3333.3333333333335</v>
      </c>
      <c r="W4394" s="6">
        <f>Table1[[#This Row],[jp_sales]]/(2017-Table1[[#This Row],[year_of_release]])</f>
        <v>0</v>
      </c>
      <c r="X4394" s="6">
        <f>Table1[[#This Row],[other_sales]]/(2017-Table1[[#This Row],[year_of_release]])</f>
        <v>1333.3333333333333</v>
      </c>
      <c r="Y4394" s="4">
        <v>495013192</v>
      </c>
      <c r="Z4394" s="4">
        <v>431019772</v>
      </c>
      <c r="AA4394" s="4">
        <v>127445000</v>
      </c>
      <c r="AB4394" s="1">
        <f>Table1[[#This Row],[na_sales]]/Table1[[#This Row],[NA population]]</f>
        <v>1.4141037275628809E-4</v>
      </c>
      <c r="AC4394" s="1">
        <f>Table1[[#This Row],[eu_sales]]/Table1[[#This Row],[Eu population]]</f>
        <v>1.1600395909447977E-4</v>
      </c>
      <c r="AD4394" s="1">
        <f>Table1[[#This Row],[jp_sales]]/Table1[[#This Row],[Jp population]]</f>
        <v>0</v>
      </c>
    </row>
    <row r="4395" spans="1:30" x14ac:dyDescent="0.25">
      <c r="A4395" t="s">
        <v>3714</v>
      </c>
      <c r="B4395" t="s">
        <v>45</v>
      </c>
      <c r="C4395">
        <v>2002</v>
      </c>
      <c r="D4395" t="s">
        <v>191</v>
      </c>
      <c r="E4395" t="s">
        <v>51</v>
      </c>
      <c r="F4395" s="4">
        <v>70000</v>
      </c>
      <c r="G4395" s="4">
        <v>50000</v>
      </c>
      <c r="H4395" s="4">
        <v>0</v>
      </c>
      <c r="I4395" s="4">
        <v>20000</v>
      </c>
      <c r="J4395">
        <v>7.1</v>
      </c>
      <c r="K4395">
        <v>17</v>
      </c>
      <c r="L4395">
        <v>8.5</v>
      </c>
      <c r="M4395" s="4">
        <v>11</v>
      </c>
      <c r="N4395" t="s">
        <v>1903</v>
      </c>
      <c r="O4395" t="s">
        <v>21</v>
      </c>
      <c r="P4395" s="4">
        <v>140000</v>
      </c>
      <c r="Q4395" s="3">
        <f>AVERAGE(Table1[[#This Row],[critic_score]],Table1[[#This Row],[user_score]])</f>
        <v>7.8</v>
      </c>
      <c r="R4395" s="4">
        <f>Table1[[#This Row],[user_count]]+Table1[[#This Row],[critic_count]]</f>
        <v>28</v>
      </c>
      <c r="S4395" s="2">
        <f>100000*Table1[[#This Row],[review_count]]/Table1[[#This Row],[total sales]]</f>
        <v>20</v>
      </c>
      <c r="T4395" s="2">
        <f>Table1[[#This Row],[total sales]]/(2017-Table1[[#This Row],[year_of_release]])</f>
        <v>9333.3333333333339</v>
      </c>
      <c r="U4395" s="9">
        <f>Table1[[#This Row],[na_sales]]/(2017-Table1[[#This Row],[year_of_release]])</f>
        <v>4666.666666666667</v>
      </c>
      <c r="V4395" s="6">
        <f>Table1[[#This Row],[eu_sales]]/(2017-Table1[[#This Row],[year_of_release]])</f>
        <v>3333.3333333333335</v>
      </c>
      <c r="W4395" s="6">
        <f>Table1[[#This Row],[jp_sales]]/(2017-Table1[[#This Row],[year_of_release]])</f>
        <v>0</v>
      </c>
      <c r="X4395" s="6">
        <f>Table1[[#This Row],[other_sales]]/(2017-Table1[[#This Row],[year_of_release]])</f>
        <v>1333.3333333333333</v>
      </c>
      <c r="Y4395" s="4">
        <v>495013192</v>
      </c>
      <c r="Z4395" s="4">
        <v>431019772</v>
      </c>
      <c r="AA4395" s="4">
        <v>127445000</v>
      </c>
      <c r="AB4395" s="1">
        <f>Table1[[#This Row],[na_sales]]/Table1[[#This Row],[NA population]]</f>
        <v>1.4141037275628809E-4</v>
      </c>
      <c r="AC4395" s="1">
        <f>Table1[[#This Row],[eu_sales]]/Table1[[#This Row],[Eu population]]</f>
        <v>1.1600395909447977E-4</v>
      </c>
      <c r="AD4395" s="1">
        <f>Table1[[#This Row],[jp_sales]]/Table1[[#This Row],[Jp population]]</f>
        <v>0</v>
      </c>
    </row>
    <row r="4396" spans="1:30" x14ac:dyDescent="0.25">
      <c r="A4396" t="s">
        <v>3316</v>
      </c>
      <c r="B4396" t="s">
        <v>892</v>
      </c>
      <c r="C4396">
        <v>2016</v>
      </c>
      <c r="D4396" t="s">
        <v>96</v>
      </c>
      <c r="E4396" t="s">
        <v>1685</v>
      </c>
      <c r="F4396" s="4">
        <v>20000</v>
      </c>
      <c r="G4396" s="4">
        <v>20000</v>
      </c>
      <c r="H4396" s="4">
        <v>90000</v>
      </c>
      <c r="I4396" s="4">
        <v>10000</v>
      </c>
      <c r="J4396">
        <v>9.3000000000000007</v>
      </c>
      <c r="K4396">
        <v>5</v>
      </c>
      <c r="L4396">
        <v>7.9</v>
      </c>
      <c r="M4396" s="4">
        <v>83</v>
      </c>
      <c r="N4396" t="s">
        <v>1908</v>
      </c>
      <c r="O4396" t="s">
        <v>67</v>
      </c>
      <c r="P4396" s="4">
        <v>140000</v>
      </c>
      <c r="Q4396" s="3">
        <f>AVERAGE(Table1[[#This Row],[critic_score]],Table1[[#This Row],[user_score]])</f>
        <v>8.6000000000000014</v>
      </c>
      <c r="R4396" s="4">
        <f>Table1[[#This Row],[user_count]]+Table1[[#This Row],[critic_count]]</f>
        <v>88</v>
      </c>
      <c r="S4396" s="2">
        <f>100000*Table1[[#This Row],[review_count]]/Table1[[#This Row],[total sales]]</f>
        <v>62.857142857142854</v>
      </c>
      <c r="T4396" s="2">
        <f>Table1[[#This Row],[total sales]]/(2017-Table1[[#This Row],[year_of_release]])</f>
        <v>140000</v>
      </c>
      <c r="U4396" s="9">
        <f>Table1[[#This Row],[na_sales]]/(2017-Table1[[#This Row],[year_of_release]])</f>
        <v>20000</v>
      </c>
      <c r="V4396" s="6">
        <f>Table1[[#This Row],[eu_sales]]/(2017-Table1[[#This Row],[year_of_release]])</f>
        <v>20000</v>
      </c>
      <c r="W4396" s="6">
        <f>Table1[[#This Row],[jp_sales]]/(2017-Table1[[#This Row],[year_of_release]])</f>
        <v>90000</v>
      </c>
      <c r="X4396" s="6">
        <f>Table1[[#This Row],[other_sales]]/(2017-Table1[[#This Row],[year_of_release]])</f>
        <v>10000</v>
      </c>
      <c r="Y4396" s="4">
        <v>573178249</v>
      </c>
      <c r="Z4396" s="4">
        <v>445623395</v>
      </c>
      <c r="AA4396" s="4">
        <v>126994511</v>
      </c>
      <c r="AB4396" s="1">
        <f>Table1[[#This Row],[na_sales]]/Table1[[#This Row],[NA population]]</f>
        <v>3.4893159387839928E-5</v>
      </c>
      <c r="AC4396" s="1">
        <f>Table1[[#This Row],[eu_sales]]/Table1[[#This Row],[Eu population]]</f>
        <v>4.4880947060690115E-5</v>
      </c>
      <c r="AD4396" s="1">
        <f>Table1[[#This Row],[jp_sales]]/Table1[[#This Row],[Jp population]]</f>
        <v>7.0869204732793532E-4</v>
      </c>
    </row>
    <row r="4397" spans="1:30" x14ac:dyDescent="0.25">
      <c r="A4397" t="s">
        <v>2616</v>
      </c>
      <c r="B4397" t="s">
        <v>200</v>
      </c>
      <c r="C4397">
        <v>2016</v>
      </c>
      <c r="D4397" t="s">
        <v>54</v>
      </c>
      <c r="E4397" t="s">
        <v>572</v>
      </c>
      <c r="F4397" s="4">
        <v>60000</v>
      </c>
      <c r="G4397" s="4">
        <v>70000</v>
      </c>
      <c r="H4397" s="4">
        <v>0</v>
      </c>
      <c r="I4397" s="4">
        <v>10000</v>
      </c>
      <c r="J4397">
        <v>4.9000000000000004</v>
      </c>
      <c r="K4397">
        <v>12</v>
      </c>
      <c r="L4397">
        <v>4.0999999999999996</v>
      </c>
      <c r="M4397" s="4">
        <v>106</v>
      </c>
      <c r="N4397" t="s">
        <v>2617</v>
      </c>
      <c r="O4397" t="s">
        <v>43</v>
      </c>
      <c r="P4397" s="4">
        <v>140000</v>
      </c>
      <c r="Q4397" s="3">
        <f>AVERAGE(Table1[[#This Row],[critic_score]],Table1[[#This Row],[user_score]])</f>
        <v>4.5</v>
      </c>
      <c r="R4397" s="4">
        <f>Table1[[#This Row],[user_count]]+Table1[[#This Row],[critic_count]]</f>
        <v>118</v>
      </c>
      <c r="S4397" s="2">
        <f>100000*Table1[[#This Row],[review_count]]/Table1[[#This Row],[total sales]]</f>
        <v>84.285714285714292</v>
      </c>
      <c r="T4397" s="2">
        <f>Table1[[#This Row],[total sales]]/(2017-Table1[[#This Row],[year_of_release]])</f>
        <v>140000</v>
      </c>
      <c r="U4397" s="9">
        <f>Table1[[#This Row],[na_sales]]/(2017-Table1[[#This Row],[year_of_release]])</f>
        <v>60000</v>
      </c>
      <c r="V4397" s="6">
        <f>Table1[[#This Row],[eu_sales]]/(2017-Table1[[#This Row],[year_of_release]])</f>
        <v>70000</v>
      </c>
      <c r="W4397" s="6">
        <f>Table1[[#This Row],[jp_sales]]/(2017-Table1[[#This Row],[year_of_release]])</f>
        <v>0</v>
      </c>
      <c r="X4397" s="6">
        <f>Table1[[#This Row],[other_sales]]/(2017-Table1[[#This Row],[year_of_release]])</f>
        <v>10000</v>
      </c>
      <c r="Y4397" s="4">
        <v>573178249</v>
      </c>
      <c r="Z4397" s="4">
        <v>445623395</v>
      </c>
      <c r="AA4397" s="4">
        <v>126994511</v>
      </c>
      <c r="AB4397" s="1">
        <f>Table1[[#This Row],[na_sales]]/Table1[[#This Row],[NA population]]</f>
        <v>1.0467947816351977E-4</v>
      </c>
      <c r="AC4397" s="1">
        <f>Table1[[#This Row],[eu_sales]]/Table1[[#This Row],[Eu population]]</f>
        <v>1.5708331471241539E-4</v>
      </c>
      <c r="AD4397" s="1">
        <f>Table1[[#This Row],[jp_sales]]/Table1[[#This Row],[Jp population]]</f>
        <v>0</v>
      </c>
    </row>
    <row r="4398" spans="1:30" x14ac:dyDescent="0.25">
      <c r="A4398" t="s">
        <v>2328</v>
      </c>
      <c r="B4398" t="s">
        <v>18</v>
      </c>
      <c r="C4398">
        <v>2011</v>
      </c>
      <c r="D4398" t="s">
        <v>19</v>
      </c>
      <c r="E4398" t="s">
        <v>403</v>
      </c>
      <c r="F4398" s="4">
        <v>50000</v>
      </c>
      <c r="G4398" s="4">
        <v>80000</v>
      </c>
      <c r="H4398" s="4">
        <v>0</v>
      </c>
      <c r="I4398" s="4">
        <v>10000</v>
      </c>
      <c r="J4398">
        <v>6.5</v>
      </c>
      <c r="K4398">
        <v>15</v>
      </c>
      <c r="L4398">
        <v>7.5</v>
      </c>
      <c r="M4398" s="4">
        <v>4</v>
      </c>
      <c r="N4398" t="s">
        <v>403</v>
      </c>
      <c r="O4398" t="s">
        <v>21</v>
      </c>
      <c r="P4398" s="4">
        <v>140000</v>
      </c>
      <c r="Q4398" s="3">
        <f>AVERAGE(Table1[[#This Row],[critic_score]],Table1[[#This Row],[user_score]])</f>
        <v>7</v>
      </c>
      <c r="R4398" s="4">
        <f>Table1[[#This Row],[user_count]]+Table1[[#This Row],[critic_count]]</f>
        <v>19</v>
      </c>
      <c r="S4398" s="2">
        <f>100000*Table1[[#This Row],[review_count]]/Table1[[#This Row],[total sales]]</f>
        <v>13.571428571428571</v>
      </c>
      <c r="T4398" s="2">
        <f>Table1[[#This Row],[total sales]]/(2017-Table1[[#This Row],[year_of_release]])</f>
        <v>23333.333333333332</v>
      </c>
      <c r="U4398" s="9">
        <f>Table1[[#This Row],[na_sales]]/(2017-Table1[[#This Row],[year_of_release]])</f>
        <v>8333.3333333333339</v>
      </c>
      <c r="V4398" s="6">
        <f>Table1[[#This Row],[eu_sales]]/(2017-Table1[[#This Row],[year_of_release]])</f>
        <v>13333.333333333334</v>
      </c>
      <c r="W4398" s="6">
        <f>Table1[[#This Row],[jp_sales]]/(2017-Table1[[#This Row],[year_of_release]])</f>
        <v>0</v>
      </c>
      <c r="X4398" s="6">
        <f>Table1[[#This Row],[other_sales]]/(2017-Table1[[#This Row],[year_of_release]])</f>
        <v>1666.6666666666667</v>
      </c>
      <c r="Y4398" s="4">
        <v>545961365</v>
      </c>
      <c r="Z4398" s="4">
        <v>440756453</v>
      </c>
      <c r="AA4398" s="4">
        <v>127833000</v>
      </c>
      <c r="AB4398" s="1">
        <f>Table1[[#This Row],[na_sales]]/Table1[[#This Row],[NA population]]</f>
        <v>9.158157189382806E-5</v>
      </c>
      <c r="AC4398" s="1">
        <f>Table1[[#This Row],[eu_sales]]/Table1[[#This Row],[Eu population]]</f>
        <v>1.8150613440933558E-4</v>
      </c>
      <c r="AD4398" s="1">
        <f>Table1[[#This Row],[jp_sales]]/Table1[[#This Row],[Jp population]]</f>
        <v>0</v>
      </c>
    </row>
    <row r="4399" spans="1:30" x14ac:dyDescent="0.25">
      <c r="A4399" t="s">
        <v>3716</v>
      </c>
      <c r="B4399" t="s">
        <v>159</v>
      </c>
      <c r="C4399">
        <v>2005</v>
      </c>
      <c r="D4399" t="s">
        <v>27</v>
      </c>
      <c r="E4399" t="s">
        <v>431</v>
      </c>
      <c r="F4399" s="4">
        <v>100000</v>
      </c>
      <c r="G4399" s="4">
        <v>40000</v>
      </c>
      <c r="H4399" s="4">
        <v>0</v>
      </c>
      <c r="I4399" s="4">
        <v>0</v>
      </c>
      <c r="J4399">
        <v>7.1</v>
      </c>
      <c r="K4399">
        <v>5</v>
      </c>
      <c r="L4399">
        <v>5.5</v>
      </c>
      <c r="M4399" s="4">
        <v>6</v>
      </c>
      <c r="N4399" t="s">
        <v>330</v>
      </c>
      <c r="O4399" t="s">
        <v>84</v>
      </c>
      <c r="P4399" s="4">
        <v>140000</v>
      </c>
      <c r="Q4399" s="3">
        <f>AVERAGE(Table1[[#This Row],[critic_score]],Table1[[#This Row],[user_score]])</f>
        <v>6.3</v>
      </c>
      <c r="R4399" s="4">
        <f>Table1[[#This Row],[user_count]]+Table1[[#This Row],[critic_count]]</f>
        <v>11</v>
      </c>
      <c r="S4399" s="2">
        <f>100000*Table1[[#This Row],[review_count]]/Table1[[#This Row],[total sales]]</f>
        <v>7.8571428571428568</v>
      </c>
      <c r="T4399" s="2">
        <f>Table1[[#This Row],[total sales]]/(2017-Table1[[#This Row],[year_of_release]])</f>
        <v>11666.666666666666</v>
      </c>
      <c r="U4399" s="9">
        <f>Table1[[#This Row],[na_sales]]/(2017-Table1[[#This Row],[year_of_release]])</f>
        <v>8333.3333333333339</v>
      </c>
      <c r="V4399" s="6">
        <f>Table1[[#This Row],[eu_sales]]/(2017-Table1[[#This Row],[year_of_release]])</f>
        <v>3333.3333333333335</v>
      </c>
      <c r="W4399" s="6">
        <f>Table1[[#This Row],[jp_sales]]/(2017-Table1[[#This Row],[year_of_release]])</f>
        <v>0</v>
      </c>
      <c r="X4399" s="6">
        <f>Table1[[#This Row],[other_sales]]/(2017-Table1[[#This Row],[year_of_release]])</f>
        <v>0</v>
      </c>
      <c r="Y4399" s="4">
        <v>511054143</v>
      </c>
      <c r="Z4399" s="4">
        <v>435713800</v>
      </c>
      <c r="AA4399" s="4">
        <v>127773000</v>
      </c>
      <c r="AB4399" s="1">
        <f>Table1[[#This Row],[na_sales]]/Table1[[#This Row],[NA population]]</f>
        <v>1.9567398360764292E-4</v>
      </c>
      <c r="AC4399" s="1">
        <f>Table1[[#This Row],[eu_sales]]/Table1[[#This Row],[Eu population]]</f>
        <v>9.1803381026719835E-5</v>
      </c>
      <c r="AD4399" s="1">
        <f>Table1[[#This Row],[jp_sales]]/Table1[[#This Row],[Jp population]]</f>
        <v>0</v>
      </c>
    </row>
    <row r="4400" spans="1:30" x14ac:dyDescent="0.25">
      <c r="A4400" t="s">
        <v>3717</v>
      </c>
      <c r="B4400" t="s">
        <v>118</v>
      </c>
      <c r="C4400">
        <v>2007</v>
      </c>
      <c r="D4400" t="s">
        <v>96</v>
      </c>
      <c r="E4400" t="s">
        <v>186</v>
      </c>
      <c r="F4400" s="4">
        <v>70000</v>
      </c>
      <c r="G4400" s="4">
        <v>0</v>
      </c>
      <c r="H4400" s="4">
        <v>60000</v>
      </c>
      <c r="I4400" s="4">
        <v>10000</v>
      </c>
      <c r="J4400">
        <v>6.4</v>
      </c>
      <c r="K4400">
        <v>22</v>
      </c>
      <c r="L4400">
        <v>6.6</v>
      </c>
      <c r="M4400" s="4">
        <v>19</v>
      </c>
      <c r="N4400" t="s">
        <v>2913</v>
      </c>
      <c r="O4400" t="s">
        <v>84</v>
      </c>
      <c r="P4400" s="4">
        <v>140000</v>
      </c>
      <c r="Q4400" s="3">
        <f>AVERAGE(Table1[[#This Row],[critic_score]],Table1[[#This Row],[user_score]])</f>
        <v>6.5</v>
      </c>
      <c r="R4400" s="4">
        <f>Table1[[#This Row],[user_count]]+Table1[[#This Row],[critic_count]]</f>
        <v>41</v>
      </c>
      <c r="S4400" s="2">
        <f>100000*Table1[[#This Row],[review_count]]/Table1[[#This Row],[total sales]]</f>
        <v>29.285714285714285</v>
      </c>
      <c r="T4400" s="2">
        <f>Table1[[#This Row],[total sales]]/(2017-Table1[[#This Row],[year_of_release]])</f>
        <v>14000</v>
      </c>
      <c r="U4400" s="9">
        <f>Table1[[#This Row],[na_sales]]/(2017-Table1[[#This Row],[year_of_release]])</f>
        <v>7000</v>
      </c>
      <c r="V4400" s="6">
        <f>Table1[[#This Row],[eu_sales]]/(2017-Table1[[#This Row],[year_of_release]])</f>
        <v>0</v>
      </c>
      <c r="W4400" s="6">
        <f>Table1[[#This Row],[jp_sales]]/(2017-Table1[[#This Row],[year_of_release]])</f>
        <v>6000</v>
      </c>
      <c r="X4400" s="6">
        <f>Table1[[#This Row],[other_sales]]/(2017-Table1[[#This Row],[year_of_release]])</f>
        <v>1000</v>
      </c>
      <c r="Y4400" s="4">
        <v>522751172</v>
      </c>
      <c r="Z4400" s="4">
        <v>438594184</v>
      </c>
      <c r="AA4400" s="4">
        <v>128001000</v>
      </c>
      <c r="AB4400" s="1">
        <f>Table1[[#This Row],[na_sales]]/Table1[[#This Row],[NA population]]</f>
        <v>1.3390692120724695E-4</v>
      </c>
      <c r="AC4400" s="1">
        <f>Table1[[#This Row],[eu_sales]]/Table1[[#This Row],[Eu population]]</f>
        <v>0</v>
      </c>
      <c r="AD4400" s="1">
        <f>Table1[[#This Row],[jp_sales]]/Table1[[#This Row],[Jp population]]</f>
        <v>4.6874633791923499E-4</v>
      </c>
    </row>
    <row r="4401" spans="1:30" x14ac:dyDescent="0.25">
      <c r="A4401" t="s">
        <v>1328</v>
      </c>
      <c r="B4401" t="s">
        <v>892</v>
      </c>
      <c r="C4401">
        <v>2014</v>
      </c>
      <c r="D4401" t="s">
        <v>27</v>
      </c>
      <c r="E4401" t="s">
        <v>83</v>
      </c>
      <c r="F4401" s="4">
        <v>10000</v>
      </c>
      <c r="G4401" s="4">
        <v>100000</v>
      </c>
      <c r="H4401" s="4">
        <v>0</v>
      </c>
      <c r="I4401" s="4">
        <v>30000</v>
      </c>
      <c r="J4401">
        <v>8.6999999999999993</v>
      </c>
      <c r="K4401">
        <v>8</v>
      </c>
      <c r="L4401">
        <v>8.4</v>
      </c>
      <c r="M4401" s="4">
        <v>159</v>
      </c>
      <c r="N4401" t="s">
        <v>671</v>
      </c>
      <c r="O4401" t="s">
        <v>84</v>
      </c>
      <c r="P4401" s="4">
        <v>140000</v>
      </c>
      <c r="Q4401" s="3">
        <f>AVERAGE(Table1[[#This Row],[critic_score]],Table1[[#This Row],[user_score]])</f>
        <v>8.5500000000000007</v>
      </c>
      <c r="R4401" s="4">
        <f>Table1[[#This Row],[user_count]]+Table1[[#This Row],[critic_count]]</f>
        <v>167</v>
      </c>
      <c r="S4401" s="2">
        <f>100000*Table1[[#This Row],[review_count]]/Table1[[#This Row],[total sales]]</f>
        <v>119.28571428571429</v>
      </c>
      <c r="T4401" s="2">
        <f>Table1[[#This Row],[total sales]]/(2017-Table1[[#This Row],[year_of_release]])</f>
        <v>46666.666666666664</v>
      </c>
      <c r="U4401" s="9">
        <f>Table1[[#This Row],[na_sales]]/(2017-Table1[[#This Row],[year_of_release]])</f>
        <v>3333.3333333333335</v>
      </c>
      <c r="V4401" s="6">
        <f>Table1[[#This Row],[eu_sales]]/(2017-Table1[[#This Row],[year_of_release]])</f>
        <v>33333.333333333336</v>
      </c>
      <c r="W4401" s="6">
        <f>Table1[[#This Row],[jp_sales]]/(2017-Table1[[#This Row],[year_of_release]])</f>
        <v>0</v>
      </c>
      <c r="X4401" s="6">
        <f>Table1[[#This Row],[other_sales]]/(2017-Table1[[#This Row],[year_of_release]])</f>
        <v>10000</v>
      </c>
      <c r="Y4401" s="4">
        <v>562338430</v>
      </c>
      <c r="Z4401" s="4">
        <v>443580712</v>
      </c>
      <c r="AA4401" s="4">
        <v>127276000</v>
      </c>
      <c r="AB4401" s="1">
        <f>Table1[[#This Row],[na_sales]]/Table1[[#This Row],[NA population]]</f>
        <v>1.7782885654818221E-5</v>
      </c>
      <c r="AC4401" s="1">
        <f>Table1[[#This Row],[eu_sales]]/Table1[[#This Row],[Eu population]]</f>
        <v>2.2543811598372653E-4</v>
      </c>
      <c r="AD4401" s="1">
        <f>Table1[[#This Row],[jp_sales]]/Table1[[#This Row],[Jp population]]</f>
        <v>0</v>
      </c>
    </row>
    <row r="4402" spans="1:30" x14ac:dyDescent="0.25">
      <c r="A4402" t="s">
        <v>3718</v>
      </c>
      <c r="B4402" t="s">
        <v>103</v>
      </c>
      <c r="C4402">
        <v>2003</v>
      </c>
      <c r="D4402" t="s">
        <v>40</v>
      </c>
      <c r="E4402" t="s">
        <v>196</v>
      </c>
      <c r="F4402" s="4">
        <v>80000</v>
      </c>
      <c r="G4402" s="4">
        <v>30000</v>
      </c>
      <c r="H4402" s="4">
        <v>30000</v>
      </c>
      <c r="I4402" s="4">
        <v>0</v>
      </c>
      <c r="J4402">
        <v>5.0999999999999996</v>
      </c>
      <c r="K4402">
        <v>28</v>
      </c>
      <c r="L4402">
        <v>4.0999999999999996</v>
      </c>
      <c r="M4402" s="4">
        <v>22</v>
      </c>
      <c r="N4402" t="s">
        <v>196</v>
      </c>
      <c r="O4402" t="s">
        <v>43</v>
      </c>
      <c r="P4402" s="4">
        <v>140000</v>
      </c>
      <c r="Q4402" s="3">
        <f>AVERAGE(Table1[[#This Row],[critic_score]],Table1[[#This Row],[user_score]])</f>
        <v>4.5999999999999996</v>
      </c>
      <c r="R4402" s="4">
        <f>Table1[[#This Row],[user_count]]+Table1[[#This Row],[critic_count]]</f>
        <v>50</v>
      </c>
      <c r="S4402" s="2">
        <f>100000*Table1[[#This Row],[review_count]]/Table1[[#This Row],[total sales]]</f>
        <v>35.714285714285715</v>
      </c>
      <c r="T4402" s="2">
        <f>Table1[[#This Row],[total sales]]/(2017-Table1[[#This Row],[year_of_release]])</f>
        <v>10000</v>
      </c>
      <c r="U4402" s="9">
        <f>Table1[[#This Row],[na_sales]]/(2017-Table1[[#This Row],[year_of_release]])</f>
        <v>5714.2857142857147</v>
      </c>
      <c r="V4402" s="6">
        <f>Table1[[#This Row],[eu_sales]]/(2017-Table1[[#This Row],[year_of_release]])</f>
        <v>2142.8571428571427</v>
      </c>
      <c r="W4402" s="6">
        <f>Table1[[#This Row],[jp_sales]]/(2017-Table1[[#This Row],[year_of_release]])</f>
        <v>2142.8571428571427</v>
      </c>
      <c r="X4402" s="6">
        <f>Table1[[#This Row],[other_sales]]/(2017-Table1[[#This Row],[year_of_release]])</f>
        <v>0</v>
      </c>
      <c r="Y4402" s="4">
        <v>500125528</v>
      </c>
      <c r="Z4402" s="4">
        <v>432552540</v>
      </c>
      <c r="AA4402" s="4">
        <v>127718000</v>
      </c>
      <c r="AB4402" s="1">
        <f>Table1[[#This Row],[na_sales]]/Table1[[#This Row],[NA population]]</f>
        <v>1.5995984112212723E-4</v>
      </c>
      <c r="AC4402" s="1">
        <f>Table1[[#This Row],[eu_sales]]/Table1[[#This Row],[Eu population]]</f>
        <v>6.9355736530873227E-5</v>
      </c>
      <c r="AD4402" s="1">
        <f>Table1[[#This Row],[jp_sales]]/Table1[[#This Row],[Jp population]]</f>
        <v>2.3489249753362877E-4</v>
      </c>
    </row>
    <row r="4403" spans="1:30" x14ac:dyDescent="0.25">
      <c r="A4403" t="s">
        <v>3477</v>
      </c>
      <c r="B4403" t="s">
        <v>39</v>
      </c>
      <c r="C4403">
        <v>2007</v>
      </c>
      <c r="D4403" t="s">
        <v>19</v>
      </c>
      <c r="E4403" t="s">
        <v>41</v>
      </c>
      <c r="F4403" s="4">
        <v>130000</v>
      </c>
      <c r="G4403" s="4">
        <v>0</v>
      </c>
      <c r="H4403" s="4">
        <v>0</v>
      </c>
      <c r="I4403" s="4">
        <v>10000</v>
      </c>
      <c r="J4403">
        <v>8.1999999999999993</v>
      </c>
      <c r="K4403">
        <v>18</v>
      </c>
      <c r="L4403">
        <v>5.2</v>
      </c>
      <c r="M4403" s="4">
        <v>6</v>
      </c>
      <c r="N4403" t="s">
        <v>306</v>
      </c>
      <c r="O4403" t="s">
        <v>21</v>
      </c>
      <c r="P4403" s="4">
        <v>140000</v>
      </c>
      <c r="Q4403" s="3">
        <f>AVERAGE(Table1[[#This Row],[critic_score]],Table1[[#This Row],[user_score]])</f>
        <v>6.6999999999999993</v>
      </c>
      <c r="R4403" s="4">
        <f>Table1[[#This Row],[user_count]]+Table1[[#This Row],[critic_count]]</f>
        <v>24</v>
      </c>
      <c r="S4403" s="2">
        <f>100000*Table1[[#This Row],[review_count]]/Table1[[#This Row],[total sales]]</f>
        <v>17.142857142857142</v>
      </c>
      <c r="T4403" s="2">
        <f>Table1[[#This Row],[total sales]]/(2017-Table1[[#This Row],[year_of_release]])</f>
        <v>14000</v>
      </c>
      <c r="U4403" s="9">
        <f>Table1[[#This Row],[na_sales]]/(2017-Table1[[#This Row],[year_of_release]])</f>
        <v>13000</v>
      </c>
      <c r="V4403" s="6">
        <f>Table1[[#This Row],[eu_sales]]/(2017-Table1[[#This Row],[year_of_release]])</f>
        <v>0</v>
      </c>
      <c r="W4403" s="6">
        <f>Table1[[#This Row],[jp_sales]]/(2017-Table1[[#This Row],[year_of_release]])</f>
        <v>0</v>
      </c>
      <c r="X4403" s="6">
        <f>Table1[[#This Row],[other_sales]]/(2017-Table1[[#This Row],[year_of_release]])</f>
        <v>1000</v>
      </c>
      <c r="Y4403" s="4">
        <v>522751172</v>
      </c>
      <c r="Z4403" s="4">
        <v>438594184</v>
      </c>
      <c r="AA4403" s="4">
        <v>128001000</v>
      </c>
      <c r="AB4403" s="1">
        <f>Table1[[#This Row],[na_sales]]/Table1[[#This Row],[NA population]]</f>
        <v>2.4868428224203003E-4</v>
      </c>
      <c r="AC4403" s="1">
        <f>Table1[[#This Row],[eu_sales]]/Table1[[#This Row],[Eu population]]</f>
        <v>0</v>
      </c>
      <c r="AD4403" s="1">
        <f>Table1[[#This Row],[jp_sales]]/Table1[[#This Row],[Jp population]]</f>
        <v>0</v>
      </c>
    </row>
    <row r="4404" spans="1:30" x14ac:dyDescent="0.25">
      <c r="A4404" t="s">
        <v>3155</v>
      </c>
      <c r="B4404" t="s">
        <v>200</v>
      </c>
      <c r="C4404">
        <v>2015</v>
      </c>
      <c r="D4404" t="s">
        <v>40</v>
      </c>
      <c r="E4404" t="s">
        <v>55</v>
      </c>
      <c r="F4404" s="4">
        <v>90000</v>
      </c>
      <c r="G4404" s="4">
        <v>40000</v>
      </c>
      <c r="H4404" s="4">
        <v>0</v>
      </c>
      <c r="I4404" s="4">
        <v>10000</v>
      </c>
      <c r="J4404">
        <v>7.5</v>
      </c>
      <c r="K4404">
        <v>25</v>
      </c>
      <c r="L4404">
        <v>7.9</v>
      </c>
      <c r="M4404" s="4">
        <v>55</v>
      </c>
      <c r="N4404" t="s">
        <v>968</v>
      </c>
      <c r="O4404" t="s">
        <v>67</v>
      </c>
      <c r="P4404" s="4">
        <v>140000</v>
      </c>
      <c r="Q4404" s="3">
        <f>AVERAGE(Table1[[#This Row],[critic_score]],Table1[[#This Row],[user_score]])</f>
        <v>7.7</v>
      </c>
      <c r="R4404" s="4">
        <f>Table1[[#This Row],[user_count]]+Table1[[#This Row],[critic_count]]</f>
        <v>80</v>
      </c>
      <c r="S4404" s="2">
        <f>100000*Table1[[#This Row],[review_count]]/Table1[[#This Row],[total sales]]</f>
        <v>57.142857142857146</v>
      </c>
      <c r="T4404" s="2">
        <f>Table1[[#This Row],[total sales]]/(2017-Table1[[#This Row],[year_of_release]])</f>
        <v>70000</v>
      </c>
      <c r="U4404" s="9">
        <f>Table1[[#This Row],[na_sales]]/(2017-Table1[[#This Row],[year_of_release]])</f>
        <v>45000</v>
      </c>
      <c r="V4404" s="6">
        <f>Table1[[#This Row],[eu_sales]]/(2017-Table1[[#This Row],[year_of_release]])</f>
        <v>20000</v>
      </c>
      <c r="W4404" s="6">
        <f>Table1[[#This Row],[jp_sales]]/(2017-Table1[[#This Row],[year_of_release]])</f>
        <v>0</v>
      </c>
      <c r="X4404" s="6">
        <f>Table1[[#This Row],[other_sales]]/(2017-Table1[[#This Row],[year_of_release]])</f>
        <v>5000</v>
      </c>
      <c r="Y4404" s="4">
        <v>567732286</v>
      </c>
      <c r="Z4404" s="4">
        <v>444588718</v>
      </c>
      <c r="AA4404" s="4">
        <v>127141000</v>
      </c>
      <c r="AB4404" s="1">
        <f>Table1[[#This Row],[na_sales]]/Table1[[#This Row],[NA population]]</f>
        <v>1.5852542161042432E-4</v>
      </c>
      <c r="AC4404" s="1">
        <f>Table1[[#This Row],[eu_sales]]/Table1[[#This Row],[Eu population]]</f>
        <v>8.9970794085692473E-5</v>
      </c>
      <c r="AD4404" s="1">
        <f>Table1[[#This Row],[jp_sales]]/Table1[[#This Row],[Jp population]]</f>
        <v>0</v>
      </c>
    </row>
    <row r="4405" spans="1:30" x14ac:dyDescent="0.25">
      <c r="A4405" t="s">
        <v>2502</v>
      </c>
      <c r="B4405" t="s">
        <v>113</v>
      </c>
      <c r="C4405">
        <v>2012</v>
      </c>
      <c r="D4405" t="s">
        <v>54</v>
      </c>
      <c r="E4405" t="s">
        <v>41</v>
      </c>
      <c r="F4405" s="4">
        <v>100000</v>
      </c>
      <c r="G4405" s="4">
        <v>30000</v>
      </c>
      <c r="H4405" s="4">
        <v>0</v>
      </c>
      <c r="I4405" s="4">
        <v>10000</v>
      </c>
      <c r="J4405">
        <v>7.7</v>
      </c>
      <c r="K4405">
        <v>20</v>
      </c>
      <c r="L4405">
        <v>7.6</v>
      </c>
      <c r="M4405" s="4">
        <v>448</v>
      </c>
      <c r="N4405" t="s">
        <v>1650</v>
      </c>
      <c r="O4405" t="s">
        <v>43</v>
      </c>
      <c r="P4405" s="4">
        <v>140000</v>
      </c>
      <c r="Q4405" s="3">
        <f>AVERAGE(Table1[[#This Row],[critic_score]],Table1[[#This Row],[user_score]])</f>
        <v>7.65</v>
      </c>
      <c r="R4405" s="4">
        <f>Table1[[#This Row],[user_count]]+Table1[[#This Row],[critic_count]]</f>
        <v>468</v>
      </c>
      <c r="S4405" s="2">
        <f>100000*Table1[[#This Row],[review_count]]/Table1[[#This Row],[total sales]]</f>
        <v>334.28571428571428</v>
      </c>
      <c r="T4405" s="2">
        <f>Table1[[#This Row],[total sales]]/(2017-Table1[[#This Row],[year_of_release]])</f>
        <v>28000</v>
      </c>
      <c r="U4405" s="9">
        <f>Table1[[#This Row],[na_sales]]/(2017-Table1[[#This Row],[year_of_release]])</f>
        <v>20000</v>
      </c>
      <c r="V4405" s="6">
        <f>Table1[[#This Row],[eu_sales]]/(2017-Table1[[#This Row],[year_of_release]])</f>
        <v>6000</v>
      </c>
      <c r="W4405" s="6">
        <f>Table1[[#This Row],[jp_sales]]/(2017-Table1[[#This Row],[year_of_release]])</f>
        <v>0</v>
      </c>
      <c r="X4405" s="6">
        <f>Table1[[#This Row],[other_sales]]/(2017-Table1[[#This Row],[year_of_release]])</f>
        <v>2000</v>
      </c>
      <c r="Y4405" s="4">
        <v>551484507</v>
      </c>
      <c r="Z4405" s="4">
        <v>441417242</v>
      </c>
      <c r="AA4405" s="4">
        <v>127629000</v>
      </c>
      <c r="AB4405" s="1">
        <f>Table1[[#This Row],[na_sales]]/Table1[[#This Row],[NA population]]</f>
        <v>1.8132875671156434E-4</v>
      </c>
      <c r="AC4405" s="1">
        <f>Table1[[#This Row],[eu_sales]]/Table1[[#This Row],[Eu population]]</f>
        <v>6.7962909341905592E-5</v>
      </c>
      <c r="AD4405" s="1">
        <f>Table1[[#This Row],[jp_sales]]/Table1[[#This Row],[Jp population]]</f>
        <v>0</v>
      </c>
    </row>
    <row r="4406" spans="1:30" x14ac:dyDescent="0.25">
      <c r="A4406" t="s">
        <v>3568</v>
      </c>
      <c r="B4406" t="s">
        <v>34</v>
      </c>
      <c r="C4406">
        <v>2006</v>
      </c>
      <c r="D4406" t="s">
        <v>40</v>
      </c>
      <c r="E4406" t="s">
        <v>575</v>
      </c>
      <c r="F4406" s="4">
        <v>120000</v>
      </c>
      <c r="G4406" s="4">
        <v>10000</v>
      </c>
      <c r="H4406" s="4">
        <v>0</v>
      </c>
      <c r="I4406" s="4">
        <v>10000</v>
      </c>
      <c r="J4406">
        <v>4.8</v>
      </c>
      <c r="K4406">
        <v>32</v>
      </c>
      <c r="L4406">
        <v>5.7</v>
      </c>
      <c r="M4406" s="4">
        <v>24</v>
      </c>
      <c r="N4406" t="s">
        <v>236</v>
      </c>
      <c r="O4406" t="s">
        <v>67</v>
      </c>
      <c r="P4406" s="4">
        <v>140000</v>
      </c>
      <c r="Q4406" s="3">
        <f>AVERAGE(Table1[[#This Row],[critic_score]],Table1[[#This Row],[user_score]])</f>
        <v>5.25</v>
      </c>
      <c r="R4406" s="4">
        <f>Table1[[#This Row],[user_count]]+Table1[[#This Row],[critic_count]]</f>
        <v>56</v>
      </c>
      <c r="S4406" s="2">
        <f>100000*Table1[[#This Row],[review_count]]/Table1[[#This Row],[total sales]]</f>
        <v>40</v>
      </c>
      <c r="T4406" s="2">
        <f>Table1[[#This Row],[total sales]]/(2017-Table1[[#This Row],[year_of_release]])</f>
        <v>12727.272727272728</v>
      </c>
      <c r="U4406" s="9">
        <f>Table1[[#This Row],[na_sales]]/(2017-Table1[[#This Row],[year_of_release]])</f>
        <v>10909.09090909091</v>
      </c>
      <c r="V4406" s="6">
        <f>Table1[[#This Row],[eu_sales]]/(2017-Table1[[#This Row],[year_of_release]])</f>
        <v>909.09090909090912</v>
      </c>
      <c r="W4406" s="6">
        <f>Table1[[#This Row],[jp_sales]]/(2017-Table1[[#This Row],[year_of_release]])</f>
        <v>0</v>
      </c>
      <c r="X4406" s="6">
        <f>Table1[[#This Row],[other_sales]]/(2017-Table1[[#This Row],[year_of_release]])</f>
        <v>909.09090909090912</v>
      </c>
      <c r="Y4406" s="4">
        <v>516818555</v>
      </c>
      <c r="Z4406" s="4">
        <v>437126892</v>
      </c>
      <c r="AA4406" s="4">
        <v>127854000</v>
      </c>
      <c r="AB4406" s="1">
        <f>Table1[[#This Row],[na_sales]]/Table1[[#This Row],[NA population]]</f>
        <v>2.3218980595617354E-4</v>
      </c>
      <c r="AC4406" s="1">
        <f>Table1[[#This Row],[eu_sales]]/Table1[[#This Row],[Eu population]]</f>
        <v>2.2876652484697737E-5</v>
      </c>
      <c r="AD4406" s="1">
        <f>Table1[[#This Row],[jp_sales]]/Table1[[#This Row],[Jp population]]</f>
        <v>0</v>
      </c>
    </row>
    <row r="4407" spans="1:30" x14ac:dyDescent="0.25">
      <c r="A4407" t="s">
        <v>3652</v>
      </c>
      <c r="B4407" t="s">
        <v>34</v>
      </c>
      <c r="C4407">
        <v>2007</v>
      </c>
      <c r="D4407" t="s">
        <v>73</v>
      </c>
      <c r="E4407" t="s">
        <v>83</v>
      </c>
      <c r="F4407" s="4">
        <v>110000</v>
      </c>
      <c r="G4407" s="4">
        <v>20000</v>
      </c>
      <c r="H4407" s="4">
        <v>0</v>
      </c>
      <c r="I4407" s="4">
        <v>10000</v>
      </c>
      <c r="J4407">
        <v>7.2</v>
      </c>
      <c r="K4407">
        <v>24</v>
      </c>
      <c r="L4407">
        <v>7.8</v>
      </c>
      <c r="M4407" s="4">
        <v>12</v>
      </c>
      <c r="N4407" t="s">
        <v>1946</v>
      </c>
      <c r="O4407" t="s">
        <v>67</v>
      </c>
      <c r="P4407" s="4">
        <v>140000</v>
      </c>
      <c r="Q4407" s="3">
        <f>AVERAGE(Table1[[#This Row],[critic_score]],Table1[[#This Row],[user_score]])</f>
        <v>7.5</v>
      </c>
      <c r="R4407" s="4">
        <f>Table1[[#This Row],[user_count]]+Table1[[#This Row],[critic_count]]</f>
        <v>36</v>
      </c>
      <c r="S4407" s="2">
        <f>100000*Table1[[#This Row],[review_count]]/Table1[[#This Row],[total sales]]</f>
        <v>25.714285714285715</v>
      </c>
      <c r="T4407" s="2">
        <f>Table1[[#This Row],[total sales]]/(2017-Table1[[#This Row],[year_of_release]])</f>
        <v>14000</v>
      </c>
      <c r="U4407" s="9">
        <f>Table1[[#This Row],[na_sales]]/(2017-Table1[[#This Row],[year_of_release]])</f>
        <v>11000</v>
      </c>
      <c r="V4407" s="6">
        <f>Table1[[#This Row],[eu_sales]]/(2017-Table1[[#This Row],[year_of_release]])</f>
        <v>2000</v>
      </c>
      <c r="W4407" s="6">
        <f>Table1[[#This Row],[jp_sales]]/(2017-Table1[[#This Row],[year_of_release]])</f>
        <v>0</v>
      </c>
      <c r="X4407" s="6">
        <f>Table1[[#This Row],[other_sales]]/(2017-Table1[[#This Row],[year_of_release]])</f>
        <v>1000</v>
      </c>
      <c r="Y4407" s="4">
        <v>522751172</v>
      </c>
      <c r="Z4407" s="4">
        <v>438594184</v>
      </c>
      <c r="AA4407" s="4">
        <v>128001000</v>
      </c>
      <c r="AB4407" s="1">
        <f>Table1[[#This Row],[na_sales]]/Table1[[#This Row],[NA population]]</f>
        <v>2.1042516189710236E-4</v>
      </c>
      <c r="AC4407" s="1">
        <f>Table1[[#This Row],[eu_sales]]/Table1[[#This Row],[Eu population]]</f>
        <v>4.560023987914988E-5</v>
      </c>
      <c r="AD4407" s="1">
        <f>Table1[[#This Row],[jp_sales]]/Table1[[#This Row],[Jp population]]</f>
        <v>0</v>
      </c>
    </row>
    <row r="4408" spans="1:30" x14ac:dyDescent="0.25">
      <c r="A4408" t="s">
        <v>1901</v>
      </c>
      <c r="B4408" t="s">
        <v>138</v>
      </c>
      <c r="C4408">
        <v>2002</v>
      </c>
      <c r="D4408" t="s">
        <v>23</v>
      </c>
      <c r="E4408" t="s">
        <v>83</v>
      </c>
      <c r="F4408" s="4">
        <v>110000</v>
      </c>
      <c r="G4408" s="4">
        <v>30000</v>
      </c>
      <c r="H4408" s="4">
        <v>0</v>
      </c>
      <c r="I4408" s="4">
        <v>0</v>
      </c>
      <c r="J4408">
        <v>6</v>
      </c>
      <c r="K4408">
        <v>10</v>
      </c>
      <c r="L4408">
        <v>7.2</v>
      </c>
      <c r="M4408" s="4">
        <v>6</v>
      </c>
      <c r="N4408" t="s">
        <v>83</v>
      </c>
      <c r="O4408" t="s">
        <v>21</v>
      </c>
      <c r="P4408" s="4">
        <v>140000</v>
      </c>
      <c r="Q4408" s="3">
        <f>AVERAGE(Table1[[#This Row],[critic_score]],Table1[[#This Row],[user_score]])</f>
        <v>6.6</v>
      </c>
      <c r="R4408" s="4">
        <f>Table1[[#This Row],[user_count]]+Table1[[#This Row],[critic_count]]</f>
        <v>16</v>
      </c>
      <c r="S4408" s="2">
        <f>100000*Table1[[#This Row],[review_count]]/Table1[[#This Row],[total sales]]</f>
        <v>11.428571428571429</v>
      </c>
      <c r="T4408" s="2">
        <f>Table1[[#This Row],[total sales]]/(2017-Table1[[#This Row],[year_of_release]])</f>
        <v>9333.3333333333339</v>
      </c>
      <c r="U4408" s="9">
        <f>Table1[[#This Row],[na_sales]]/(2017-Table1[[#This Row],[year_of_release]])</f>
        <v>7333.333333333333</v>
      </c>
      <c r="V4408" s="6">
        <f>Table1[[#This Row],[eu_sales]]/(2017-Table1[[#This Row],[year_of_release]])</f>
        <v>2000</v>
      </c>
      <c r="W4408" s="6">
        <f>Table1[[#This Row],[jp_sales]]/(2017-Table1[[#This Row],[year_of_release]])</f>
        <v>0</v>
      </c>
      <c r="X4408" s="6">
        <f>Table1[[#This Row],[other_sales]]/(2017-Table1[[#This Row],[year_of_release]])</f>
        <v>0</v>
      </c>
      <c r="Y4408" s="4">
        <v>495013192</v>
      </c>
      <c r="Z4408" s="4">
        <v>431019772</v>
      </c>
      <c r="AA4408" s="4">
        <v>127445000</v>
      </c>
      <c r="AB4408" s="1">
        <f>Table1[[#This Row],[na_sales]]/Table1[[#This Row],[NA population]]</f>
        <v>2.2221630004559556E-4</v>
      </c>
      <c r="AC4408" s="1">
        <f>Table1[[#This Row],[eu_sales]]/Table1[[#This Row],[Eu population]]</f>
        <v>6.9602375456687864E-5</v>
      </c>
      <c r="AD4408" s="1">
        <f>Table1[[#This Row],[jp_sales]]/Table1[[#This Row],[Jp population]]</f>
        <v>0</v>
      </c>
    </row>
    <row r="4409" spans="1:30" x14ac:dyDescent="0.25">
      <c r="A4409" t="s">
        <v>2407</v>
      </c>
      <c r="B4409" t="s">
        <v>34</v>
      </c>
      <c r="C4409">
        <v>2010</v>
      </c>
      <c r="D4409" t="s">
        <v>40</v>
      </c>
      <c r="E4409" t="s">
        <v>55</v>
      </c>
      <c r="F4409" s="4">
        <v>110000</v>
      </c>
      <c r="G4409" s="4">
        <v>20000</v>
      </c>
      <c r="H4409" s="4">
        <v>0</v>
      </c>
      <c r="I4409" s="4">
        <v>10000</v>
      </c>
      <c r="J4409">
        <v>5.8</v>
      </c>
      <c r="K4409">
        <v>23</v>
      </c>
      <c r="L4409">
        <v>7.6</v>
      </c>
      <c r="M4409" s="4">
        <v>10</v>
      </c>
      <c r="N4409" t="s">
        <v>1989</v>
      </c>
      <c r="O4409" t="s">
        <v>84</v>
      </c>
      <c r="P4409" s="4">
        <v>140000</v>
      </c>
      <c r="Q4409" s="3">
        <f>AVERAGE(Table1[[#This Row],[critic_score]],Table1[[#This Row],[user_score]])</f>
        <v>6.6999999999999993</v>
      </c>
      <c r="R4409" s="4">
        <f>Table1[[#This Row],[user_count]]+Table1[[#This Row],[critic_count]]</f>
        <v>33</v>
      </c>
      <c r="S4409" s="2">
        <f>100000*Table1[[#This Row],[review_count]]/Table1[[#This Row],[total sales]]</f>
        <v>23.571428571428573</v>
      </c>
      <c r="T4409" s="2">
        <f>Table1[[#This Row],[total sales]]/(2017-Table1[[#This Row],[year_of_release]])</f>
        <v>20000</v>
      </c>
      <c r="U4409" s="9">
        <f>Table1[[#This Row],[na_sales]]/(2017-Table1[[#This Row],[year_of_release]])</f>
        <v>15714.285714285714</v>
      </c>
      <c r="V4409" s="6">
        <f>Table1[[#This Row],[eu_sales]]/(2017-Table1[[#This Row],[year_of_release]])</f>
        <v>2857.1428571428573</v>
      </c>
      <c r="W4409" s="6">
        <f>Table1[[#This Row],[jp_sales]]/(2017-Table1[[#This Row],[year_of_release]])</f>
        <v>0</v>
      </c>
      <c r="X4409" s="6">
        <f>Table1[[#This Row],[other_sales]]/(2017-Table1[[#This Row],[year_of_release]])</f>
        <v>1428.5714285714287</v>
      </c>
      <c r="Y4409" s="4">
        <v>540520772</v>
      </c>
      <c r="Z4409" s="4">
        <v>441654761</v>
      </c>
      <c r="AA4409" s="4">
        <v>128070000</v>
      </c>
      <c r="AB4409" s="1">
        <f>Table1[[#This Row],[na_sales]]/Table1[[#This Row],[NA population]]</f>
        <v>2.035074426334905E-4</v>
      </c>
      <c r="AC4409" s="1">
        <f>Table1[[#This Row],[eu_sales]]/Table1[[#This Row],[Eu population]]</f>
        <v>4.528423956013915E-5</v>
      </c>
      <c r="AD4409" s="1">
        <f>Table1[[#This Row],[jp_sales]]/Table1[[#This Row],[Jp population]]</f>
        <v>0</v>
      </c>
    </row>
    <row r="4410" spans="1:30" x14ac:dyDescent="0.25">
      <c r="A4410" t="s">
        <v>645</v>
      </c>
      <c r="B4410" t="s">
        <v>113</v>
      </c>
      <c r="C4410">
        <v>2015</v>
      </c>
      <c r="D4410" t="s">
        <v>54</v>
      </c>
      <c r="E4410" t="s">
        <v>100</v>
      </c>
      <c r="F4410" s="4">
        <v>0</v>
      </c>
      <c r="G4410" s="4">
        <v>130000</v>
      </c>
      <c r="H4410" s="4">
        <v>0</v>
      </c>
      <c r="I4410" s="4">
        <v>10000</v>
      </c>
      <c r="J4410">
        <v>7.1</v>
      </c>
      <c r="K4410">
        <v>31</v>
      </c>
      <c r="L4410">
        <v>3.8</v>
      </c>
      <c r="M4410" s="4">
        <v>773</v>
      </c>
      <c r="N4410" t="s">
        <v>646</v>
      </c>
      <c r="O4410" t="s">
        <v>43</v>
      </c>
      <c r="P4410" s="4">
        <v>140000</v>
      </c>
      <c r="Q4410" s="3">
        <f>AVERAGE(Table1[[#This Row],[critic_score]],Table1[[#This Row],[user_score]])</f>
        <v>5.4499999999999993</v>
      </c>
      <c r="R4410" s="4">
        <f>Table1[[#This Row],[user_count]]+Table1[[#This Row],[critic_count]]</f>
        <v>804</v>
      </c>
      <c r="S4410" s="2">
        <f>100000*Table1[[#This Row],[review_count]]/Table1[[#This Row],[total sales]]</f>
        <v>574.28571428571433</v>
      </c>
      <c r="T4410" s="2">
        <f>Table1[[#This Row],[total sales]]/(2017-Table1[[#This Row],[year_of_release]])</f>
        <v>70000</v>
      </c>
      <c r="U4410" s="9">
        <f>Table1[[#This Row],[na_sales]]/(2017-Table1[[#This Row],[year_of_release]])</f>
        <v>0</v>
      </c>
      <c r="V4410" s="6">
        <f>Table1[[#This Row],[eu_sales]]/(2017-Table1[[#This Row],[year_of_release]])</f>
        <v>65000</v>
      </c>
      <c r="W4410" s="6">
        <f>Table1[[#This Row],[jp_sales]]/(2017-Table1[[#This Row],[year_of_release]])</f>
        <v>0</v>
      </c>
      <c r="X4410" s="6">
        <f>Table1[[#This Row],[other_sales]]/(2017-Table1[[#This Row],[year_of_release]])</f>
        <v>5000</v>
      </c>
      <c r="Y4410" s="4">
        <v>567732286</v>
      </c>
      <c r="Z4410" s="4">
        <v>444588718</v>
      </c>
      <c r="AA4410" s="4">
        <v>127141000</v>
      </c>
      <c r="AB4410" s="1">
        <f>Table1[[#This Row],[na_sales]]/Table1[[#This Row],[NA population]]</f>
        <v>0</v>
      </c>
      <c r="AC4410" s="1">
        <f>Table1[[#This Row],[eu_sales]]/Table1[[#This Row],[Eu population]]</f>
        <v>2.9240508077850056E-4</v>
      </c>
      <c r="AD4410" s="1">
        <f>Table1[[#This Row],[jp_sales]]/Table1[[#This Row],[Jp population]]</f>
        <v>0</v>
      </c>
    </row>
    <row r="4411" spans="1:30" x14ac:dyDescent="0.25">
      <c r="A4411" t="s">
        <v>3567</v>
      </c>
      <c r="B4411" t="s">
        <v>34</v>
      </c>
      <c r="C4411">
        <v>2010</v>
      </c>
      <c r="D4411" t="s">
        <v>40</v>
      </c>
      <c r="E4411" t="s">
        <v>100</v>
      </c>
      <c r="F4411" s="4">
        <v>100000</v>
      </c>
      <c r="G4411" s="4">
        <v>30000</v>
      </c>
      <c r="H4411" s="4">
        <v>0</v>
      </c>
      <c r="I4411" s="4">
        <v>10000</v>
      </c>
      <c r="J4411">
        <v>6</v>
      </c>
      <c r="K4411">
        <v>19</v>
      </c>
      <c r="L4411">
        <v>5.8</v>
      </c>
      <c r="M4411" s="4">
        <v>10</v>
      </c>
      <c r="N4411" t="s">
        <v>957</v>
      </c>
      <c r="O4411" t="s">
        <v>21</v>
      </c>
      <c r="P4411" s="4">
        <v>140000</v>
      </c>
      <c r="Q4411" s="3">
        <f>AVERAGE(Table1[[#This Row],[critic_score]],Table1[[#This Row],[user_score]])</f>
        <v>5.9</v>
      </c>
      <c r="R4411" s="4">
        <f>Table1[[#This Row],[user_count]]+Table1[[#This Row],[critic_count]]</f>
        <v>29</v>
      </c>
      <c r="S4411" s="2">
        <f>100000*Table1[[#This Row],[review_count]]/Table1[[#This Row],[total sales]]</f>
        <v>20.714285714285715</v>
      </c>
      <c r="T4411" s="2">
        <f>Table1[[#This Row],[total sales]]/(2017-Table1[[#This Row],[year_of_release]])</f>
        <v>20000</v>
      </c>
      <c r="U4411" s="9">
        <f>Table1[[#This Row],[na_sales]]/(2017-Table1[[#This Row],[year_of_release]])</f>
        <v>14285.714285714286</v>
      </c>
      <c r="V4411" s="6">
        <f>Table1[[#This Row],[eu_sales]]/(2017-Table1[[#This Row],[year_of_release]])</f>
        <v>4285.7142857142853</v>
      </c>
      <c r="W4411" s="6">
        <f>Table1[[#This Row],[jp_sales]]/(2017-Table1[[#This Row],[year_of_release]])</f>
        <v>0</v>
      </c>
      <c r="X4411" s="6">
        <f>Table1[[#This Row],[other_sales]]/(2017-Table1[[#This Row],[year_of_release]])</f>
        <v>1428.5714285714287</v>
      </c>
      <c r="Y4411" s="4">
        <v>540520772</v>
      </c>
      <c r="Z4411" s="4">
        <v>441654761</v>
      </c>
      <c r="AA4411" s="4">
        <v>128070000</v>
      </c>
      <c r="AB4411" s="1">
        <f>Table1[[#This Row],[na_sales]]/Table1[[#This Row],[NA population]]</f>
        <v>1.850067660304459E-4</v>
      </c>
      <c r="AC4411" s="1">
        <f>Table1[[#This Row],[eu_sales]]/Table1[[#This Row],[Eu population]]</f>
        <v>6.7926359340208725E-5</v>
      </c>
      <c r="AD4411" s="1">
        <f>Table1[[#This Row],[jp_sales]]/Table1[[#This Row],[Jp population]]</f>
        <v>0</v>
      </c>
    </row>
    <row r="4412" spans="1:30" x14ac:dyDescent="0.25">
      <c r="A4412" t="s">
        <v>3724</v>
      </c>
      <c r="B4412" t="s">
        <v>45</v>
      </c>
      <c r="C4412">
        <v>2004</v>
      </c>
      <c r="D4412" t="s">
        <v>19</v>
      </c>
      <c r="E4412" t="s">
        <v>100</v>
      </c>
      <c r="F4412" s="4">
        <v>70000</v>
      </c>
      <c r="G4412" s="4">
        <v>50000</v>
      </c>
      <c r="H4412" s="4">
        <v>0</v>
      </c>
      <c r="I4412" s="4">
        <v>20000</v>
      </c>
      <c r="J4412">
        <v>7.6</v>
      </c>
      <c r="K4412">
        <v>21</v>
      </c>
      <c r="L4412">
        <v>6.4</v>
      </c>
      <c r="M4412" s="4">
        <v>18</v>
      </c>
      <c r="N4412" t="s">
        <v>141</v>
      </c>
      <c r="O4412" t="s">
        <v>21</v>
      </c>
      <c r="P4412" s="4">
        <v>140000</v>
      </c>
      <c r="Q4412" s="3">
        <f>AVERAGE(Table1[[#This Row],[critic_score]],Table1[[#This Row],[user_score]])</f>
        <v>7</v>
      </c>
      <c r="R4412" s="4">
        <f>Table1[[#This Row],[user_count]]+Table1[[#This Row],[critic_count]]</f>
        <v>39</v>
      </c>
      <c r="S4412" s="2">
        <f>100000*Table1[[#This Row],[review_count]]/Table1[[#This Row],[total sales]]</f>
        <v>27.857142857142858</v>
      </c>
      <c r="T4412" s="2">
        <f>Table1[[#This Row],[total sales]]/(2017-Table1[[#This Row],[year_of_release]])</f>
        <v>10769.23076923077</v>
      </c>
      <c r="U4412" s="9">
        <f>Table1[[#This Row],[na_sales]]/(2017-Table1[[#This Row],[year_of_release]])</f>
        <v>5384.6153846153848</v>
      </c>
      <c r="V4412" s="6">
        <f>Table1[[#This Row],[eu_sales]]/(2017-Table1[[#This Row],[year_of_release]])</f>
        <v>3846.1538461538462</v>
      </c>
      <c r="W4412" s="6">
        <f>Table1[[#This Row],[jp_sales]]/(2017-Table1[[#This Row],[year_of_release]])</f>
        <v>0</v>
      </c>
      <c r="X4412" s="6">
        <f>Table1[[#This Row],[other_sales]]/(2017-Table1[[#This Row],[year_of_release]])</f>
        <v>1538.4615384615386</v>
      </c>
      <c r="Y4412" s="4">
        <v>505524224</v>
      </c>
      <c r="Z4412" s="4">
        <v>434174638</v>
      </c>
      <c r="AA4412" s="4">
        <v>127761000</v>
      </c>
      <c r="AB4412" s="1">
        <f>Table1[[#This Row],[na_sales]]/Table1[[#This Row],[NA population]]</f>
        <v>1.384701200787561E-4</v>
      </c>
      <c r="AC4412" s="1">
        <f>Table1[[#This Row],[eu_sales]]/Table1[[#This Row],[Eu population]]</f>
        <v>1.1516103342729108E-4</v>
      </c>
      <c r="AD4412" s="1">
        <f>Table1[[#This Row],[jp_sales]]/Table1[[#This Row],[Jp population]]</f>
        <v>0</v>
      </c>
    </row>
    <row r="4413" spans="1:30" x14ac:dyDescent="0.25">
      <c r="A4413" t="s">
        <v>3726</v>
      </c>
      <c r="B4413" t="s">
        <v>45</v>
      </c>
      <c r="C4413">
        <v>2001</v>
      </c>
      <c r="D4413" t="s">
        <v>19</v>
      </c>
      <c r="E4413" t="s">
        <v>51</v>
      </c>
      <c r="F4413" s="4">
        <v>70000</v>
      </c>
      <c r="G4413" s="4">
        <v>50000</v>
      </c>
      <c r="H4413" s="4">
        <v>0</v>
      </c>
      <c r="I4413" s="4">
        <v>20000</v>
      </c>
      <c r="J4413">
        <v>7.7</v>
      </c>
      <c r="K4413">
        <v>21</v>
      </c>
      <c r="L4413">
        <v>7.5</v>
      </c>
      <c r="M4413" s="4">
        <v>10</v>
      </c>
      <c r="N4413" t="s">
        <v>762</v>
      </c>
      <c r="O4413" t="s">
        <v>21</v>
      </c>
      <c r="P4413" s="4">
        <v>140000</v>
      </c>
      <c r="Q4413" s="3">
        <f>AVERAGE(Table1[[#This Row],[critic_score]],Table1[[#This Row],[user_score]])</f>
        <v>7.6</v>
      </c>
      <c r="R4413" s="4">
        <f>Table1[[#This Row],[user_count]]+Table1[[#This Row],[critic_count]]</f>
        <v>31</v>
      </c>
      <c r="S4413" s="2">
        <f>100000*Table1[[#This Row],[review_count]]/Table1[[#This Row],[total sales]]</f>
        <v>22.142857142857142</v>
      </c>
      <c r="T4413" s="2">
        <f>Table1[[#This Row],[total sales]]/(2017-Table1[[#This Row],[year_of_release]])</f>
        <v>8750</v>
      </c>
      <c r="U4413" s="9">
        <f>Table1[[#This Row],[na_sales]]/(2017-Table1[[#This Row],[year_of_release]])</f>
        <v>4375</v>
      </c>
      <c r="V4413" s="6">
        <f>Table1[[#This Row],[eu_sales]]/(2017-Table1[[#This Row],[year_of_release]])</f>
        <v>3125</v>
      </c>
      <c r="W4413" s="6">
        <f>Table1[[#This Row],[jp_sales]]/(2017-Table1[[#This Row],[year_of_release]])</f>
        <v>0</v>
      </c>
      <c r="X4413" s="6">
        <f>Table1[[#This Row],[other_sales]]/(2017-Table1[[#This Row],[year_of_release]])</f>
        <v>1250</v>
      </c>
      <c r="Y4413" s="4">
        <v>489752572</v>
      </c>
      <c r="Z4413" s="4">
        <v>430035992</v>
      </c>
      <c r="AA4413" s="4">
        <v>127149000</v>
      </c>
      <c r="AB4413" s="1">
        <f>Table1[[#This Row],[na_sales]]/Table1[[#This Row],[NA population]]</f>
        <v>1.4292931574435918E-4</v>
      </c>
      <c r="AC4413" s="1">
        <f>Table1[[#This Row],[eu_sales]]/Table1[[#This Row],[Eu population]]</f>
        <v>1.1626933775347808E-4</v>
      </c>
      <c r="AD4413" s="1">
        <f>Table1[[#This Row],[jp_sales]]/Table1[[#This Row],[Jp population]]</f>
        <v>0</v>
      </c>
    </row>
    <row r="4414" spans="1:30" x14ac:dyDescent="0.25">
      <c r="A4414" t="s">
        <v>3730</v>
      </c>
      <c r="B4414" t="s">
        <v>159</v>
      </c>
      <c r="C4414">
        <v>2002</v>
      </c>
      <c r="D4414" t="s">
        <v>40</v>
      </c>
      <c r="E4414" t="s">
        <v>83</v>
      </c>
      <c r="F4414" s="4">
        <v>100000</v>
      </c>
      <c r="G4414" s="4">
        <v>40000</v>
      </c>
      <c r="H4414" s="4">
        <v>0</v>
      </c>
      <c r="I4414" s="4">
        <v>0</v>
      </c>
      <c r="J4414">
        <v>6.6</v>
      </c>
      <c r="K4414">
        <v>20</v>
      </c>
      <c r="L4414">
        <v>8.8000000000000007</v>
      </c>
      <c r="M4414" s="4">
        <v>13</v>
      </c>
      <c r="N4414" t="s">
        <v>1742</v>
      </c>
      <c r="O4414" t="s">
        <v>67</v>
      </c>
      <c r="P4414" s="4">
        <v>140000</v>
      </c>
      <c r="Q4414" s="3">
        <f>AVERAGE(Table1[[#This Row],[critic_score]],Table1[[#This Row],[user_score]])</f>
        <v>7.7</v>
      </c>
      <c r="R4414" s="4">
        <f>Table1[[#This Row],[user_count]]+Table1[[#This Row],[critic_count]]</f>
        <v>33</v>
      </c>
      <c r="S4414" s="2">
        <f>100000*Table1[[#This Row],[review_count]]/Table1[[#This Row],[total sales]]</f>
        <v>23.571428571428573</v>
      </c>
      <c r="T4414" s="2">
        <f>Table1[[#This Row],[total sales]]/(2017-Table1[[#This Row],[year_of_release]])</f>
        <v>9333.3333333333339</v>
      </c>
      <c r="U4414" s="9">
        <f>Table1[[#This Row],[na_sales]]/(2017-Table1[[#This Row],[year_of_release]])</f>
        <v>6666.666666666667</v>
      </c>
      <c r="V4414" s="6">
        <f>Table1[[#This Row],[eu_sales]]/(2017-Table1[[#This Row],[year_of_release]])</f>
        <v>2666.6666666666665</v>
      </c>
      <c r="W4414" s="6">
        <f>Table1[[#This Row],[jp_sales]]/(2017-Table1[[#This Row],[year_of_release]])</f>
        <v>0</v>
      </c>
      <c r="X4414" s="6">
        <f>Table1[[#This Row],[other_sales]]/(2017-Table1[[#This Row],[year_of_release]])</f>
        <v>0</v>
      </c>
      <c r="Y4414" s="4">
        <v>495013192</v>
      </c>
      <c r="Z4414" s="4">
        <v>431019772</v>
      </c>
      <c r="AA4414" s="4">
        <v>127445000</v>
      </c>
      <c r="AB4414" s="1">
        <f>Table1[[#This Row],[na_sales]]/Table1[[#This Row],[NA population]]</f>
        <v>2.0201481822326869E-4</v>
      </c>
      <c r="AC4414" s="1">
        <f>Table1[[#This Row],[eu_sales]]/Table1[[#This Row],[Eu population]]</f>
        <v>9.2803167275583819E-5</v>
      </c>
      <c r="AD4414" s="1">
        <f>Table1[[#This Row],[jp_sales]]/Table1[[#This Row],[Jp population]]</f>
        <v>0</v>
      </c>
    </row>
    <row r="4415" spans="1:30" x14ac:dyDescent="0.25">
      <c r="A4415" t="s">
        <v>3731</v>
      </c>
      <c r="B4415" t="s">
        <v>45</v>
      </c>
      <c r="C4415">
        <v>2001</v>
      </c>
      <c r="D4415" t="s">
        <v>54</v>
      </c>
      <c r="E4415" t="s">
        <v>51</v>
      </c>
      <c r="F4415" s="4">
        <v>70000</v>
      </c>
      <c r="G4415" s="4">
        <v>50000</v>
      </c>
      <c r="H4415" s="4">
        <v>0</v>
      </c>
      <c r="I4415" s="4">
        <v>20000</v>
      </c>
      <c r="J4415">
        <v>6.5</v>
      </c>
      <c r="K4415">
        <v>18</v>
      </c>
      <c r="L4415">
        <v>8</v>
      </c>
      <c r="M4415" s="4">
        <v>5</v>
      </c>
      <c r="N4415" t="s">
        <v>2487</v>
      </c>
      <c r="O4415" t="s">
        <v>67</v>
      </c>
      <c r="P4415" s="4">
        <v>140000</v>
      </c>
      <c r="Q4415" s="3">
        <f>AVERAGE(Table1[[#This Row],[critic_score]],Table1[[#This Row],[user_score]])</f>
        <v>7.25</v>
      </c>
      <c r="R4415" s="4">
        <f>Table1[[#This Row],[user_count]]+Table1[[#This Row],[critic_count]]</f>
        <v>23</v>
      </c>
      <c r="S4415" s="2">
        <f>100000*Table1[[#This Row],[review_count]]/Table1[[#This Row],[total sales]]</f>
        <v>16.428571428571427</v>
      </c>
      <c r="T4415" s="2">
        <f>Table1[[#This Row],[total sales]]/(2017-Table1[[#This Row],[year_of_release]])</f>
        <v>8750</v>
      </c>
      <c r="U4415" s="9">
        <f>Table1[[#This Row],[na_sales]]/(2017-Table1[[#This Row],[year_of_release]])</f>
        <v>4375</v>
      </c>
      <c r="V4415" s="6">
        <f>Table1[[#This Row],[eu_sales]]/(2017-Table1[[#This Row],[year_of_release]])</f>
        <v>3125</v>
      </c>
      <c r="W4415" s="6">
        <f>Table1[[#This Row],[jp_sales]]/(2017-Table1[[#This Row],[year_of_release]])</f>
        <v>0</v>
      </c>
      <c r="X4415" s="6">
        <f>Table1[[#This Row],[other_sales]]/(2017-Table1[[#This Row],[year_of_release]])</f>
        <v>1250</v>
      </c>
      <c r="Y4415" s="4">
        <v>489752572</v>
      </c>
      <c r="Z4415" s="4">
        <v>430035992</v>
      </c>
      <c r="AA4415" s="4">
        <v>127149000</v>
      </c>
      <c r="AB4415" s="1">
        <f>Table1[[#This Row],[na_sales]]/Table1[[#This Row],[NA population]]</f>
        <v>1.4292931574435918E-4</v>
      </c>
      <c r="AC4415" s="1">
        <f>Table1[[#This Row],[eu_sales]]/Table1[[#This Row],[Eu population]]</f>
        <v>1.1626933775347808E-4</v>
      </c>
      <c r="AD4415" s="1">
        <f>Table1[[#This Row],[jp_sales]]/Table1[[#This Row],[Jp population]]</f>
        <v>0</v>
      </c>
    </row>
    <row r="4416" spans="1:30" x14ac:dyDescent="0.25">
      <c r="A4416" t="s">
        <v>3736</v>
      </c>
      <c r="B4416" t="s">
        <v>69</v>
      </c>
      <c r="C4416">
        <v>2011</v>
      </c>
      <c r="D4416" t="s">
        <v>29</v>
      </c>
      <c r="E4416" t="s">
        <v>1546</v>
      </c>
      <c r="F4416" s="4">
        <v>90000</v>
      </c>
      <c r="G4416" s="4">
        <v>40000</v>
      </c>
      <c r="H4416" s="4">
        <v>0</v>
      </c>
      <c r="I4416" s="4">
        <v>10000</v>
      </c>
      <c r="J4416">
        <v>7.5</v>
      </c>
      <c r="K4416">
        <v>21</v>
      </c>
      <c r="L4416">
        <v>7.8</v>
      </c>
      <c r="M4416" s="4">
        <v>24</v>
      </c>
      <c r="N4416" t="s">
        <v>3737</v>
      </c>
      <c r="O4416" t="s">
        <v>21</v>
      </c>
      <c r="P4416" s="4">
        <v>140000</v>
      </c>
      <c r="Q4416" s="3">
        <f>AVERAGE(Table1[[#This Row],[critic_score]],Table1[[#This Row],[user_score]])</f>
        <v>7.65</v>
      </c>
      <c r="R4416" s="4">
        <f>Table1[[#This Row],[user_count]]+Table1[[#This Row],[critic_count]]</f>
        <v>45</v>
      </c>
      <c r="S4416" s="2">
        <f>100000*Table1[[#This Row],[review_count]]/Table1[[#This Row],[total sales]]</f>
        <v>32.142857142857146</v>
      </c>
      <c r="T4416" s="2">
        <f>Table1[[#This Row],[total sales]]/(2017-Table1[[#This Row],[year_of_release]])</f>
        <v>23333.333333333332</v>
      </c>
      <c r="U4416" s="9">
        <f>Table1[[#This Row],[na_sales]]/(2017-Table1[[#This Row],[year_of_release]])</f>
        <v>15000</v>
      </c>
      <c r="V4416" s="6">
        <f>Table1[[#This Row],[eu_sales]]/(2017-Table1[[#This Row],[year_of_release]])</f>
        <v>6666.666666666667</v>
      </c>
      <c r="W4416" s="6">
        <f>Table1[[#This Row],[jp_sales]]/(2017-Table1[[#This Row],[year_of_release]])</f>
        <v>0</v>
      </c>
      <c r="X4416" s="6">
        <f>Table1[[#This Row],[other_sales]]/(2017-Table1[[#This Row],[year_of_release]])</f>
        <v>1666.6666666666667</v>
      </c>
      <c r="Y4416" s="4">
        <v>545961365</v>
      </c>
      <c r="Z4416" s="4">
        <v>440756453</v>
      </c>
      <c r="AA4416" s="4">
        <v>127833000</v>
      </c>
      <c r="AB4416" s="1">
        <f>Table1[[#This Row],[na_sales]]/Table1[[#This Row],[NA population]]</f>
        <v>1.6484682940889049E-4</v>
      </c>
      <c r="AC4416" s="1">
        <f>Table1[[#This Row],[eu_sales]]/Table1[[#This Row],[Eu population]]</f>
        <v>9.0753067204667792E-5</v>
      </c>
      <c r="AD4416" s="1">
        <f>Table1[[#This Row],[jp_sales]]/Table1[[#This Row],[Jp population]]</f>
        <v>0</v>
      </c>
    </row>
    <row r="4417" spans="1:30" x14ac:dyDescent="0.25">
      <c r="A4417" t="s">
        <v>3738</v>
      </c>
      <c r="B4417" t="s">
        <v>26</v>
      </c>
      <c r="C4417">
        <v>2008</v>
      </c>
      <c r="D4417" t="s">
        <v>54</v>
      </c>
      <c r="E4417" t="s">
        <v>2014</v>
      </c>
      <c r="F4417" s="4">
        <v>120000</v>
      </c>
      <c r="G4417" s="4">
        <v>0</v>
      </c>
      <c r="H4417" s="4">
        <v>10000</v>
      </c>
      <c r="I4417" s="4">
        <v>10000</v>
      </c>
      <c r="J4417">
        <v>7</v>
      </c>
      <c r="K4417">
        <v>38</v>
      </c>
      <c r="L4417">
        <v>7.4</v>
      </c>
      <c r="M4417" s="4">
        <v>13</v>
      </c>
      <c r="N4417" t="s">
        <v>2683</v>
      </c>
      <c r="O4417" t="s">
        <v>67</v>
      </c>
      <c r="P4417" s="4">
        <v>140000</v>
      </c>
      <c r="Q4417" s="3">
        <f>AVERAGE(Table1[[#This Row],[critic_score]],Table1[[#This Row],[user_score]])</f>
        <v>7.2</v>
      </c>
      <c r="R4417" s="4">
        <f>Table1[[#This Row],[user_count]]+Table1[[#This Row],[critic_count]]</f>
        <v>51</v>
      </c>
      <c r="S4417" s="2">
        <f>100000*Table1[[#This Row],[review_count]]/Table1[[#This Row],[total sales]]</f>
        <v>36.428571428571431</v>
      </c>
      <c r="T4417" s="2">
        <f>Table1[[#This Row],[total sales]]/(2017-Table1[[#This Row],[year_of_release]])</f>
        <v>15555.555555555555</v>
      </c>
      <c r="U4417" s="9">
        <f>Table1[[#This Row],[na_sales]]/(2017-Table1[[#This Row],[year_of_release]])</f>
        <v>13333.333333333334</v>
      </c>
      <c r="V4417" s="6">
        <f>Table1[[#This Row],[eu_sales]]/(2017-Table1[[#This Row],[year_of_release]])</f>
        <v>0</v>
      </c>
      <c r="W4417" s="6">
        <f>Table1[[#This Row],[jp_sales]]/(2017-Table1[[#This Row],[year_of_release]])</f>
        <v>1111.1111111111111</v>
      </c>
      <c r="X4417" s="6">
        <f>Table1[[#This Row],[other_sales]]/(2017-Table1[[#This Row],[year_of_release]])</f>
        <v>1111.1111111111111</v>
      </c>
      <c r="Y4417" s="4">
        <v>528816311</v>
      </c>
      <c r="Z4417" s="4">
        <v>440001482</v>
      </c>
      <c r="AA4417" s="4">
        <v>128063000</v>
      </c>
      <c r="AB4417" s="1">
        <f>Table1[[#This Row],[na_sales]]/Table1[[#This Row],[NA population]]</f>
        <v>2.2692189613644502E-4</v>
      </c>
      <c r="AC4417" s="1">
        <f>Table1[[#This Row],[eu_sales]]/Table1[[#This Row],[Eu population]]</f>
        <v>0</v>
      </c>
      <c r="AD4417" s="1">
        <f>Table1[[#This Row],[jp_sales]]/Table1[[#This Row],[Jp population]]</f>
        <v>7.8086566767918917E-5</v>
      </c>
    </row>
    <row r="4418" spans="1:30" x14ac:dyDescent="0.25">
      <c r="A4418" t="s">
        <v>3740</v>
      </c>
      <c r="B4418" t="s">
        <v>45</v>
      </c>
      <c r="C4418">
        <v>2002</v>
      </c>
      <c r="D4418" t="s">
        <v>19</v>
      </c>
      <c r="E4418" t="s">
        <v>270</v>
      </c>
      <c r="F4418" s="4">
        <v>70000</v>
      </c>
      <c r="G4418" s="4">
        <v>50000</v>
      </c>
      <c r="H4418" s="4">
        <v>0</v>
      </c>
      <c r="I4418" s="4">
        <v>20000</v>
      </c>
      <c r="J4418">
        <v>4.9000000000000004</v>
      </c>
      <c r="K4418">
        <v>11</v>
      </c>
      <c r="L4418">
        <v>3.5</v>
      </c>
      <c r="M4418" s="4">
        <v>6</v>
      </c>
      <c r="N4418" t="s">
        <v>3741</v>
      </c>
      <c r="O4418" t="s">
        <v>21</v>
      </c>
      <c r="P4418" s="4">
        <v>140000</v>
      </c>
      <c r="Q4418" s="3">
        <f>AVERAGE(Table1[[#This Row],[critic_score]],Table1[[#This Row],[user_score]])</f>
        <v>4.2</v>
      </c>
      <c r="R4418" s="4">
        <f>Table1[[#This Row],[user_count]]+Table1[[#This Row],[critic_count]]</f>
        <v>17</v>
      </c>
      <c r="S4418" s="2">
        <f>100000*Table1[[#This Row],[review_count]]/Table1[[#This Row],[total sales]]</f>
        <v>12.142857142857142</v>
      </c>
      <c r="T4418" s="2">
        <f>Table1[[#This Row],[total sales]]/(2017-Table1[[#This Row],[year_of_release]])</f>
        <v>9333.3333333333339</v>
      </c>
      <c r="U4418" s="9">
        <f>Table1[[#This Row],[na_sales]]/(2017-Table1[[#This Row],[year_of_release]])</f>
        <v>4666.666666666667</v>
      </c>
      <c r="V4418" s="6">
        <f>Table1[[#This Row],[eu_sales]]/(2017-Table1[[#This Row],[year_of_release]])</f>
        <v>3333.3333333333335</v>
      </c>
      <c r="W4418" s="6">
        <f>Table1[[#This Row],[jp_sales]]/(2017-Table1[[#This Row],[year_of_release]])</f>
        <v>0</v>
      </c>
      <c r="X4418" s="6">
        <f>Table1[[#This Row],[other_sales]]/(2017-Table1[[#This Row],[year_of_release]])</f>
        <v>1333.3333333333333</v>
      </c>
      <c r="Y4418" s="4">
        <v>495013192</v>
      </c>
      <c r="Z4418" s="4">
        <v>431019772</v>
      </c>
      <c r="AA4418" s="4">
        <v>127445000</v>
      </c>
      <c r="AB4418" s="1">
        <f>Table1[[#This Row],[na_sales]]/Table1[[#This Row],[NA population]]</f>
        <v>1.4141037275628809E-4</v>
      </c>
      <c r="AC4418" s="1">
        <f>Table1[[#This Row],[eu_sales]]/Table1[[#This Row],[Eu population]]</f>
        <v>1.1600395909447977E-4</v>
      </c>
      <c r="AD4418" s="1">
        <f>Table1[[#This Row],[jp_sales]]/Table1[[#This Row],[Jp population]]</f>
        <v>0</v>
      </c>
    </row>
    <row r="4419" spans="1:30" x14ac:dyDescent="0.25">
      <c r="A4419" t="s">
        <v>3744</v>
      </c>
      <c r="B4419" t="s">
        <v>136</v>
      </c>
      <c r="C4419">
        <v>2012</v>
      </c>
      <c r="D4419" t="s">
        <v>40</v>
      </c>
      <c r="E4419" t="s">
        <v>83</v>
      </c>
      <c r="F4419" s="4">
        <v>60000</v>
      </c>
      <c r="G4419" s="4">
        <v>70000</v>
      </c>
      <c r="H4419" s="4">
        <v>0</v>
      </c>
      <c r="I4419" s="4">
        <v>10000</v>
      </c>
      <c r="J4419">
        <v>7.6</v>
      </c>
      <c r="K4419">
        <v>8</v>
      </c>
      <c r="L4419">
        <v>6.3</v>
      </c>
      <c r="M4419" s="4">
        <v>16</v>
      </c>
      <c r="N4419" t="s">
        <v>2778</v>
      </c>
      <c r="O4419" t="s">
        <v>84</v>
      </c>
      <c r="P4419" s="4">
        <v>140000</v>
      </c>
      <c r="Q4419" s="3">
        <f>AVERAGE(Table1[[#This Row],[critic_score]],Table1[[#This Row],[user_score]])</f>
        <v>6.9499999999999993</v>
      </c>
      <c r="R4419" s="4">
        <f>Table1[[#This Row],[user_count]]+Table1[[#This Row],[critic_count]]</f>
        <v>24</v>
      </c>
      <c r="S4419" s="2">
        <f>100000*Table1[[#This Row],[review_count]]/Table1[[#This Row],[total sales]]</f>
        <v>17.142857142857142</v>
      </c>
      <c r="T4419" s="2">
        <f>Table1[[#This Row],[total sales]]/(2017-Table1[[#This Row],[year_of_release]])</f>
        <v>28000</v>
      </c>
      <c r="U4419" s="9">
        <f>Table1[[#This Row],[na_sales]]/(2017-Table1[[#This Row],[year_of_release]])</f>
        <v>12000</v>
      </c>
      <c r="V4419" s="6">
        <f>Table1[[#This Row],[eu_sales]]/(2017-Table1[[#This Row],[year_of_release]])</f>
        <v>14000</v>
      </c>
      <c r="W4419" s="6">
        <f>Table1[[#This Row],[jp_sales]]/(2017-Table1[[#This Row],[year_of_release]])</f>
        <v>0</v>
      </c>
      <c r="X4419" s="6">
        <f>Table1[[#This Row],[other_sales]]/(2017-Table1[[#This Row],[year_of_release]])</f>
        <v>2000</v>
      </c>
      <c r="Y4419" s="4">
        <v>551484507</v>
      </c>
      <c r="Z4419" s="4">
        <v>441417242</v>
      </c>
      <c r="AA4419" s="4">
        <v>127629000</v>
      </c>
      <c r="AB4419" s="1">
        <f>Table1[[#This Row],[na_sales]]/Table1[[#This Row],[NA population]]</f>
        <v>1.087972540269386E-4</v>
      </c>
      <c r="AC4419" s="1">
        <f>Table1[[#This Row],[eu_sales]]/Table1[[#This Row],[Eu population]]</f>
        <v>1.585801217977797E-4</v>
      </c>
      <c r="AD4419" s="1">
        <f>Table1[[#This Row],[jp_sales]]/Table1[[#This Row],[Jp population]]</f>
        <v>0</v>
      </c>
    </row>
    <row r="4420" spans="1:30" x14ac:dyDescent="0.25">
      <c r="A4420" t="s">
        <v>374</v>
      </c>
      <c r="B4420" t="s">
        <v>159</v>
      </c>
      <c r="C4420">
        <v>2003</v>
      </c>
      <c r="D4420" t="s">
        <v>54</v>
      </c>
      <c r="E4420" t="s">
        <v>100</v>
      </c>
      <c r="F4420" s="4">
        <v>100000</v>
      </c>
      <c r="G4420" s="4">
        <v>40000</v>
      </c>
      <c r="H4420" s="4">
        <v>0</v>
      </c>
      <c r="I4420" s="4">
        <v>0</v>
      </c>
      <c r="J4420">
        <v>6.6</v>
      </c>
      <c r="K4420">
        <v>6</v>
      </c>
      <c r="L4420">
        <v>8.1</v>
      </c>
      <c r="M4420" s="4">
        <v>9</v>
      </c>
      <c r="N4420" t="s">
        <v>3745</v>
      </c>
      <c r="O4420" t="s">
        <v>67</v>
      </c>
      <c r="P4420" s="4">
        <v>140000</v>
      </c>
      <c r="Q4420" s="3">
        <f>AVERAGE(Table1[[#This Row],[critic_score]],Table1[[#This Row],[user_score]])</f>
        <v>7.35</v>
      </c>
      <c r="R4420" s="4">
        <f>Table1[[#This Row],[user_count]]+Table1[[#This Row],[critic_count]]</f>
        <v>15</v>
      </c>
      <c r="S4420" s="2">
        <f>100000*Table1[[#This Row],[review_count]]/Table1[[#This Row],[total sales]]</f>
        <v>10.714285714285714</v>
      </c>
      <c r="T4420" s="2">
        <f>Table1[[#This Row],[total sales]]/(2017-Table1[[#This Row],[year_of_release]])</f>
        <v>10000</v>
      </c>
      <c r="U4420" s="9">
        <f>Table1[[#This Row],[na_sales]]/(2017-Table1[[#This Row],[year_of_release]])</f>
        <v>7142.8571428571431</v>
      </c>
      <c r="V4420" s="6">
        <f>Table1[[#This Row],[eu_sales]]/(2017-Table1[[#This Row],[year_of_release]])</f>
        <v>2857.1428571428573</v>
      </c>
      <c r="W4420" s="6">
        <f>Table1[[#This Row],[jp_sales]]/(2017-Table1[[#This Row],[year_of_release]])</f>
        <v>0</v>
      </c>
      <c r="X4420" s="6">
        <f>Table1[[#This Row],[other_sales]]/(2017-Table1[[#This Row],[year_of_release]])</f>
        <v>0</v>
      </c>
      <c r="Y4420" s="4">
        <v>500125528</v>
      </c>
      <c r="Z4420" s="4">
        <v>432552540</v>
      </c>
      <c r="AA4420" s="4">
        <v>127718000</v>
      </c>
      <c r="AB4420" s="1">
        <f>Table1[[#This Row],[na_sales]]/Table1[[#This Row],[NA population]]</f>
        <v>1.9994980140265904E-4</v>
      </c>
      <c r="AC4420" s="1">
        <f>Table1[[#This Row],[eu_sales]]/Table1[[#This Row],[Eu population]]</f>
        <v>9.2474315374497631E-5</v>
      </c>
      <c r="AD4420" s="1">
        <f>Table1[[#This Row],[jp_sales]]/Table1[[#This Row],[Jp population]]</f>
        <v>0</v>
      </c>
    </row>
    <row r="4421" spans="1:30" x14ac:dyDescent="0.25">
      <c r="A4421" t="s">
        <v>3747</v>
      </c>
      <c r="B4421" t="s">
        <v>45</v>
      </c>
      <c r="C4421">
        <v>2004</v>
      </c>
      <c r="D4421" t="s">
        <v>40</v>
      </c>
      <c r="E4421" t="s">
        <v>171</v>
      </c>
      <c r="F4421" s="4">
        <v>70000</v>
      </c>
      <c r="G4421" s="4">
        <v>50000</v>
      </c>
      <c r="H4421" s="4">
        <v>0</v>
      </c>
      <c r="I4421" s="4">
        <v>20000</v>
      </c>
      <c r="J4421">
        <v>5.9</v>
      </c>
      <c r="K4421">
        <v>22</v>
      </c>
      <c r="L4421">
        <v>8</v>
      </c>
      <c r="M4421" s="4">
        <v>10</v>
      </c>
      <c r="N4421" t="s">
        <v>728</v>
      </c>
      <c r="O4421" t="s">
        <v>67</v>
      </c>
      <c r="P4421" s="4">
        <v>140000</v>
      </c>
      <c r="Q4421" s="3">
        <f>AVERAGE(Table1[[#This Row],[critic_score]],Table1[[#This Row],[user_score]])</f>
        <v>6.95</v>
      </c>
      <c r="R4421" s="4">
        <f>Table1[[#This Row],[user_count]]+Table1[[#This Row],[critic_count]]</f>
        <v>32</v>
      </c>
      <c r="S4421" s="2">
        <f>100000*Table1[[#This Row],[review_count]]/Table1[[#This Row],[total sales]]</f>
        <v>22.857142857142858</v>
      </c>
      <c r="T4421" s="2">
        <f>Table1[[#This Row],[total sales]]/(2017-Table1[[#This Row],[year_of_release]])</f>
        <v>10769.23076923077</v>
      </c>
      <c r="U4421" s="9">
        <f>Table1[[#This Row],[na_sales]]/(2017-Table1[[#This Row],[year_of_release]])</f>
        <v>5384.6153846153848</v>
      </c>
      <c r="V4421" s="6">
        <f>Table1[[#This Row],[eu_sales]]/(2017-Table1[[#This Row],[year_of_release]])</f>
        <v>3846.1538461538462</v>
      </c>
      <c r="W4421" s="6">
        <f>Table1[[#This Row],[jp_sales]]/(2017-Table1[[#This Row],[year_of_release]])</f>
        <v>0</v>
      </c>
      <c r="X4421" s="6">
        <f>Table1[[#This Row],[other_sales]]/(2017-Table1[[#This Row],[year_of_release]])</f>
        <v>1538.4615384615386</v>
      </c>
      <c r="Y4421" s="4">
        <v>505524224</v>
      </c>
      <c r="Z4421" s="4">
        <v>434174638</v>
      </c>
      <c r="AA4421" s="4">
        <v>127761000</v>
      </c>
      <c r="AB4421" s="1">
        <f>Table1[[#This Row],[na_sales]]/Table1[[#This Row],[NA population]]</f>
        <v>1.384701200787561E-4</v>
      </c>
      <c r="AC4421" s="1">
        <f>Table1[[#This Row],[eu_sales]]/Table1[[#This Row],[Eu population]]</f>
        <v>1.1516103342729108E-4</v>
      </c>
      <c r="AD4421" s="1">
        <f>Table1[[#This Row],[jp_sales]]/Table1[[#This Row],[Jp population]]</f>
        <v>0</v>
      </c>
    </row>
    <row r="4422" spans="1:30" x14ac:dyDescent="0.25">
      <c r="A4422" t="s">
        <v>2561</v>
      </c>
      <c r="B4422" t="s">
        <v>118</v>
      </c>
      <c r="C4422">
        <v>2006</v>
      </c>
      <c r="D4422" t="s">
        <v>19</v>
      </c>
      <c r="E4422" t="s">
        <v>100</v>
      </c>
      <c r="F4422" s="4">
        <v>70000</v>
      </c>
      <c r="G4422" s="4">
        <v>50000</v>
      </c>
      <c r="H4422" s="4">
        <v>0</v>
      </c>
      <c r="I4422" s="4">
        <v>20000</v>
      </c>
      <c r="J4422">
        <v>5.8</v>
      </c>
      <c r="K4422">
        <v>6</v>
      </c>
      <c r="L4422">
        <v>6.9</v>
      </c>
      <c r="M4422" s="4">
        <v>17</v>
      </c>
      <c r="N4422" t="s">
        <v>141</v>
      </c>
      <c r="O4422" t="s">
        <v>21</v>
      </c>
      <c r="P4422" s="4">
        <v>140000</v>
      </c>
      <c r="Q4422" s="3">
        <f>AVERAGE(Table1[[#This Row],[critic_score]],Table1[[#This Row],[user_score]])</f>
        <v>6.35</v>
      </c>
      <c r="R4422" s="4">
        <f>Table1[[#This Row],[user_count]]+Table1[[#This Row],[critic_count]]</f>
        <v>23</v>
      </c>
      <c r="S4422" s="2">
        <f>100000*Table1[[#This Row],[review_count]]/Table1[[#This Row],[total sales]]</f>
        <v>16.428571428571427</v>
      </c>
      <c r="T4422" s="2">
        <f>Table1[[#This Row],[total sales]]/(2017-Table1[[#This Row],[year_of_release]])</f>
        <v>12727.272727272728</v>
      </c>
      <c r="U4422" s="9">
        <f>Table1[[#This Row],[na_sales]]/(2017-Table1[[#This Row],[year_of_release]])</f>
        <v>6363.636363636364</v>
      </c>
      <c r="V4422" s="6">
        <f>Table1[[#This Row],[eu_sales]]/(2017-Table1[[#This Row],[year_of_release]])</f>
        <v>4545.454545454545</v>
      </c>
      <c r="W4422" s="6">
        <f>Table1[[#This Row],[jp_sales]]/(2017-Table1[[#This Row],[year_of_release]])</f>
        <v>0</v>
      </c>
      <c r="X4422" s="6">
        <f>Table1[[#This Row],[other_sales]]/(2017-Table1[[#This Row],[year_of_release]])</f>
        <v>1818.1818181818182</v>
      </c>
      <c r="Y4422" s="4">
        <v>516818555</v>
      </c>
      <c r="Z4422" s="4">
        <v>437126892</v>
      </c>
      <c r="AA4422" s="4">
        <v>127854000</v>
      </c>
      <c r="AB4422" s="1">
        <f>Table1[[#This Row],[na_sales]]/Table1[[#This Row],[NA population]]</f>
        <v>1.3544405347443457E-4</v>
      </c>
      <c r="AC4422" s="1">
        <f>Table1[[#This Row],[eu_sales]]/Table1[[#This Row],[Eu population]]</f>
        <v>1.1438326242348869E-4</v>
      </c>
      <c r="AD4422" s="1">
        <f>Table1[[#This Row],[jp_sales]]/Table1[[#This Row],[Jp population]]</f>
        <v>0</v>
      </c>
    </row>
    <row r="4423" spans="1:30" x14ac:dyDescent="0.25">
      <c r="A4423" t="s">
        <v>3749</v>
      </c>
      <c r="B4423" t="s">
        <v>159</v>
      </c>
      <c r="C4423">
        <v>2002</v>
      </c>
      <c r="D4423" t="s">
        <v>19</v>
      </c>
      <c r="E4423" t="s">
        <v>403</v>
      </c>
      <c r="F4423" s="4">
        <v>100000</v>
      </c>
      <c r="G4423" s="4">
        <v>40000</v>
      </c>
      <c r="H4423" s="4">
        <v>0</v>
      </c>
      <c r="I4423" s="4">
        <v>0</v>
      </c>
      <c r="J4423">
        <v>8</v>
      </c>
      <c r="K4423">
        <v>16</v>
      </c>
      <c r="L4423">
        <v>7.8</v>
      </c>
      <c r="M4423" s="4">
        <v>5</v>
      </c>
      <c r="N4423" t="s">
        <v>2976</v>
      </c>
      <c r="O4423" t="s">
        <v>21</v>
      </c>
      <c r="P4423" s="4">
        <v>140000</v>
      </c>
      <c r="Q4423" s="3">
        <f>AVERAGE(Table1[[#This Row],[critic_score]],Table1[[#This Row],[user_score]])</f>
        <v>7.9</v>
      </c>
      <c r="R4423" s="4">
        <f>Table1[[#This Row],[user_count]]+Table1[[#This Row],[critic_count]]</f>
        <v>21</v>
      </c>
      <c r="S4423" s="2">
        <f>100000*Table1[[#This Row],[review_count]]/Table1[[#This Row],[total sales]]</f>
        <v>15</v>
      </c>
      <c r="T4423" s="2">
        <f>Table1[[#This Row],[total sales]]/(2017-Table1[[#This Row],[year_of_release]])</f>
        <v>9333.3333333333339</v>
      </c>
      <c r="U4423" s="9">
        <f>Table1[[#This Row],[na_sales]]/(2017-Table1[[#This Row],[year_of_release]])</f>
        <v>6666.666666666667</v>
      </c>
      <c r="V4423" s="6">
        <f>Table1[[#This Row],[eu_sales]]/(2017-Table1[[#This Row],[year_of_release]])</f>
        <v>2666.6666666666665</v>
      </c>
      <c r="W4423" s="6">
        <f>Table1[[#This Row],[jp_sales]]/(2017-Table1[[#This Row],[year_of_release]])</f>
        <v>0</v>
      </c>
      <c r="X4423" s="6">
        <f>Table1[[#This Row],[other_sales]]/(2017-Table1[[#This Row],[year_of_release]])</f>
        <v>0</v>
      </c>
      <c r="Y4423" s="4">
        <v>495013192</v>
      </c>
      <c r="Z4423" s="4">
        <v>431019772</v>
      </c>
      <c r="AA4423" s="4">
        <v>127445000</v>
      </c>
      <c r="AB4423" s="1">
        <f>Table1[[#This Row],[na_sales]]/Table1[[#This Row],[NA population]]</f>
        <v>2.0201481822326869E-4</v>
      </c>
      <c r="AC4423" s="1">
        <f>Table1[[#This Row],[eu_sales]]/Table1[[#This Row],[Eu population]]</f>
        <v>9.2803167275583819E-5</v>
      </c>
      <c r="AD4423" s="1">
        <f>Table1[[#This Row],[jp_sales]]/Table1[[#This Row],[Jp population]]</f>
        <v>0</v>
      </c>
    </row>
    <row r="4424" spans="1:30" x14ac:dyDescent="0.25">
      <c r="A4424" t="s">
        <v>140</v>
      </c>
      <c r="B4424" t="s">
        <v>26</v>
      </c>
      <c r="C4424">
        <v>2005</v>
      </c>
      <c r="D4424" t="s">
        <v>23</v>
      </c>
      <c r="E4424" t="s">
        <v>100</v>
      </c>
      <c r="F4424" s="4">
        <v>110000</v>
      </c>
      <c r="G4424" s="4">
        <v>20000</v>
      </c>
      <c r="H4424" s="4">
        <v>0</v>
      </c>
      <c r="I4424" s="4">
        <v>10000</v>
      </c>
      <c r="J4424">
        <v>6.5</v>
      </c>
      <c r="K4424">
        <v>13</v>
      </c>
      <c r="L4424">
        <v>7</v>
      </c>
      <c r="M4424" s="4">
        <v>25</v>
      </c>
      <c r="N4424" t="s">
        <v>141</v>
      </c>
      <c r="O4424" t="s">
        <v>21</v>
      </c>
      <c r="P4424" s="4">
        <v>140000</v>
      </c>
      <c r="Q4424" s="3">
        <f>AVERAGE(Table1[[#This Row],[critic_score]],Table1[[#This Row],[user_score]])</f>
        <v>6.75</v>
      </c>
      <c r="R4424" s="4">
        <f>Table1[[#This Row],[user_count]]+Table1[[#This Row],[critic_count]]</f>
        <v>38</v>
      </c>
      <c r="S4424" s="2">
        <f>100000*Table1[[#This Row],[review_count]]/Table1[[#This Row],[total sales]]</f>
        <v>27.142857142857142</v>
      </c>
      <c r="T4424" s="2">
        <f>Table1[[#This Row],[total sales]]/(2017-Table1[[#This Row],[year_of_release]])</f>
        <v>11666.666666666666</v>
      </c>
      <c r="U4424" s="9">
        <f>Table1[[#This Row],[na_sales]]/(2017-Table1[[#This Row],[year_of_release]])</f>
        <v>9166.6666666666661</v>
      </c>
      <c r="V4424" s="6">
        <f>Table1[[#This Row],[eu_sales]]/(2017-Table1[[#This Row],[year_of_release]])</f>
        <v>1666.6666666666667</v>
      </c>
      <c r="W4424" s="6">
        <f>Table1[[#This Row],[jp_sales]]/(2017-Table1[[#This Row],[year_of_release]])</f>
        <v>0</v>
      </c>
      <c r="X4424" s="6">
        <f>Table1[[#This Row],[other_sales]]/(2017-Table1[[#This Row],[year_of_release]])</f>
        <v>833.33333333333337</v>
      </c>
      <c r="Y4424" s="4">
        <v>511054143</v>
      </c>
      <c r="Z4424" s="4">
        <v>435713800</v>
      </c>
      <c r="AA4424" s="4">
        <v>127773000</v>
      </c>
      <c r="AB4424" s="1">
        <f>Table1[[#This Row],[na_sales]]/Table1[[#This Row],[NA population]]</f>
        <v>2.152413819684072E-4</v>
      </c>
      <c r="AC4424" s="1">
        <f>Table1[[#This Row],[eu_sales]]/Table1[[#This Row],[Eu population]]</f>
        <v>4.5901690513359917E-5</v>
      </c>
      <c r="AD4424" s="1">
        <f>Table1[[#This Row],[jp_sales]]/Table1[[#This Row],[Jp population]]</f>
        <v>0</v>
      </c>
    </row>
    <row r="4425" spans="1:30" x14ac:dyDescent="0.25">
      <c r="A4425" t="s">
        <v>3755</v>
      </c>
      <c r="B4425" t="s">
        <v>45</v>
      </c>
      <c r="C4425">
        <v>2005</v>
      </c>
      <c r="D4425" t="s">
        <v>96</v>
      </c>
      <c r="E4425" t="s">
        <v>171</v>
      </c>
      <c r="F4425" s="4">
        <v>70000</v>
      </c>
      <c r="G4425" s="4">
        <v>50000</v>
      </c>
      <c r="H4425" s="4">
        <v>0</v>
      </c>
      <c r="I4425" s="4">
        <v>20000</v>
      </c>
      <c r="J4425">
        <v>7.2</v>
      </c>
      <c r="K4425">
        <v>35</v>
      </c>
      <c r="L4425">
        <v>8.8000000000000007</v>
      </c>
      <c r="M4425" s="4">
        <v>14</v>
      </c>
      <c r="N4425" t="s">
        <v>3131</v>
      </c>
      <c r="O4425" t="s">
        <v>67</v>
      </c>
      <c r="P4425" s="4">
        <v>140000</v>
      </c>
      <c r="Q4425" s="3">
        <f>AVERAGE(Table1[[#This Row],[critic_score]],Table1[[#This Row],[user_score]])</f>
        <v>8</v>
      </c>
      <c r="R4425" s="4">
        <f>Table1[[#This Row],[user_count]]+Table1[[#This Row],[critic_count]]</f>
        <v>49</v>
      </c>
      <c r="S4425" s="2">
        <f>100000*Table1[[#This Row],[review_count]]/Table1[[#This Row],[total sales]]</f>
        <v>35</v>
      </c>
      <c r="T4425" s="2">
        <f>Table1[[#This Row],[total sales]]/(2017-Table1[[#This Row],[year_of_release]])</f>
        <v>11666.666666666666</v>
      </c>
      <c r="U4425" s="9">
        <f>Table1[[#This Row],[na_sales]]/(2017-Table1[[#This Row],[year_of_release]])</f>
        <v>5833.333333333333</v>
      </c>
      <c r="V4425" s="6">
        <f>Table1[[#This Row],[eu_sales]]/(2017-Table1[[#This Row],[year_of_release]])</f>
        <v>4166.666666666667</v>
      </c>
      <c r="W4425" s="6">
        <f>Table1[[#This Row],[jp_sales]]/(2017-Table1[[#This Row],[year_of_release]])</f>
        <v>0</v>
      </c>
      <c r="X4425" s="6">
        <f>Table1[[#This Row],[other_sales]]/(2017-Table1[[#This Row],[year_of_release]])</f>
        <v>1666.6666666666667</v>
      </c>
      <c r="Y4425" s="4">
        <v>511054143</v>
      </c>
      <c r="Z4425" s="4">
        <v>435713800</v>
      </c>
      <c r="AA4425" s="4">
        <v>127773000</v>
      </c>
      <c r="AB4425" s="1">
        <f>Table1[[#This Row],[na_sales]]/Table1[[#This Row],[NA population]]</f>
        <v>1.3697178852535005E-4</v>
      </c>
      <c r="AC4425" s="1">
        <f>Table1[[#This Row],[eu_sales]]/Table1[[#This Row],[Eu population]]</f>
        <v>1.1475422628339979E-4</v>
      </c>
      <c r="AD4425" s="1">
        <f>Table1[[#This Row],[jp_sales]]/Table1[[#This Row],[Jp population]]</f>
        <v>0</v>
      </c>
    </row>
    <row r="4426" spans="1:30" x14ac:dyDescent="0.25">
      <c r="A4426" t="s">
        <v>3756</v>
      </c>
      <c r="B4426" t="s">
        <v>34</v>
      </c>
      <c r="C4426">
        <v>2010</v>
      </c>
      <c r="D4426" t="s">
        <v>96</v>
      </c>
      <c r="E4426" t="s">
        <v>1370</v>
      </c>
      <c r="F4426" s="4">
        <v>110000</v>
      </c>
      <c r="G4426" s="4">
        <v>20000</v>
      </c>
      <c r="H4426" s="4">
        <v>0</v>
      </c>
      <c r="I4426" s="4">
        <v>10000</v>
      </c>
      <c r="J4426">
        <v>7.2</v>
      </c>
      <c r="K4426">
        <v>13</v>
      </c>
      <c r="L4426">
        <v>7.8</v>
      </c>
      <c r="M4426" s="4">
        <v>50</v>
      </c>
      <c r="N4426" t="s">
        <v>3757</v>
      </c>
      <c r="O4426" t="s">
        <v>43</v>
      </c>
      <c r="P4426" s="4">
        <v>140000</v>
      </c>
      <c r="Q4426" s="3">
        <f>AVERAGE(Table1[[#This Row],[critic_score]],Table1[[#This Row],[user_score]])</f>
        <v>7.5</v>
      </c>
      <c r="R4426" s="4">
        <f>Table1[[#This Row],[user_count]]+Table1[[#This Row],[critic_count]]</f>
        <v>63</v>
      </c>
      <c r="S4426" s="2">
        <f>100000*Table1[[#This Row],[review_count]]/Table1[[#This Row],[total sales]]</f>
        <v>45</v>
      </c>
      <c r="T4426" s="2">
        <f>Table1[[#This Row],[total sales]]/(2017-Table1[[#This Row],[year_of_release]])</f>
        <v>20000</v>
      </c>
      <c r="U4426" s="9">
        <f>Table1[[#This Row],[na_sales]]/(2017-Table1[[#This Row],[year_of_release]])</f>
        <v>15714.285714285714</v>
      </c>
      <c r="V4426" s="6">
        <f>Table1[[#This Row],[eu_sales]]/(2017-Table1[[#This Row],[year_of_release]])</f>
        <v>2857.1428571428573</v>
      </c>
      <c r="W4426" s="6">
        <f>Table1[[#This Row],[jp_sales]]/(2017-Table1[[#This Row],[year_of_release]])</f>
        <v>0</v>
      </c>
      <c r="X4426" s="6">
        <f>Table1[[#This Row],[other_sales]]/(2017-Table1[[#This Row],[year_of_release]])</f>
        <v>1428.5714285714287</v>
      </c>
      <c r="Y4426" s="4">
        <v>540520772</v>
      </c>
      <c r="Z4426" s="4">
        <v>441654761</v>
      </c>
      <c r="AA4426" s="4">
        <v>128070000</v>
      </c>
      <c r="AB4426" s="1">
        <f>Table1[[#This Row],[na_sales]]/Table1[[#This Row],[NA population]]</f>
        <v>2.035074426334905E-4</v>
      </c>
      <c r="AC4426" s="1">
        <f>Table1[[#This Row],[eu_sales]]/Table1[[#This Row],[Eu population]]</f>
        <v>4.528423956013915E-5</v>
      </c>
      <c r="AD4426" s="1">
        <f>Table1[[#This Row],[jp_sales]]/Table1[[#This Row],[Jp population]]</f>
        <v>0</v>
      </c>
    </row>
    <row r="4427" spans="1:30" x14ac:dyDescent="0.25">
      <c r="A4427" t="s">
        <v>3760</v>
      </c>
      <c r="B4427" t="s">
        <v>45</v>
      </c>
      <c r="C4427">
        <v>2008</v>
      </c>
      <c r="D4427" t="s">
        <v>96</v>
      </c>
      <c r="E4427" t="s">
        <v>1208</v>
      </c>
      <c r="F4427" s="4">
        <v>70000</v>
      </c>
      <c r="G4427" s="4">
        <v>50000</v>
      </c>
      <c r="H4427" s="4">
        <v>0</v>
      </c>
      <c r="I4427" s="4">
        <v>20000</v>
      </c>
      <c r="J4427">
        <v>7.9</v>
      </c>
      <c r="K4427">
        <v>23</v>
      </c>
      <c r="L4427">
        <v>8.6999999999999993</v>
      </c>
      <c r="M4427" s="4">
        <v>26</v>
      </c>
      <c r="N4427" t="s">
        <v>1554</v>
      </c>
      <c r="O4427" t="s">
        <v>43</v>
      </c>
      <c r="P4427" s="4">
        <v>140000</v>
      </c>
      <c r="Q4427" s="3">
        <f>AVERAGE(Table1[[#This Row],[critic_score]],Table1[[#This Row],[user_score]])</f>
        <v>8.3000000000000007</v>
      </c>
      <c r="R4427" s="4">
        <f>Table1[[#This Row],[user_count]]+Table1[[#This Row],[critic_count]]</f>
        <v>49</v>
      </c>
      <c r="S4427" s="2">
        <f>100000*Table1[[#This Row],[review_count]]/Table1[[#This Row],[total sales]]</f>
        <v>35</v>
      </c>
      <c r="T4427" s="2">
        <f>Table1[[#This Row],[total sales]]/(2017-Table1[[#This Row],[year_of_release]])</f>
        <v>15555.555555555555</v>
      </c>
      <c r="U4427" s="9">
        <f>Table1[[#This Row],[na_sales]]/(2017-Table1[[#This Row],[year_of_release]])</f>
        <v>7777.7777777777774</v>
      </c>
      <c r="V4427" s="6">
        <f>Table1[[#This Row],[eu_sales]]/(2017-Table1[[#This Row],[year_of_release]])</f>
        <v>5555.5555555555557</v>
      </c>
      <c r="W4427" s="6">
        <f>Table1[[#This Row],[jp_sales]]/(2017-Table1[[#This Row],[year_of_release]])</f>
        <v>0</v>
      </c>
      <c r="X4427" s="6">
        <f>Table1[[#This Row],[other_sales]]/(2017-Table1[[#This Row],[year_of_release]])</f>
        <v>2222.2222222222222</v>
      </c>
      <c r="Y4427" s="4">
        <v>528816311</v>
      </c>
      <c r="Z4427" s="4">
        <v>440001482</v>
      </c>
      <c r="AA4427" s="4">
        <v>128063000</v>
      </c>
      <c r="AB4427" s="1">
        <f>Table1[[#This Row],[na_sales]]/Table1[[#This Row],[NA population]]</f>
        <v>1.3237110607959291E-4</v>
      </c>
      <c r="AC4427" s="1">
        <f>Table1[[#This Row],[eu_sales]]/Table1[[#This Row],[Eu population]]</f>
        <v>1.1363598088971891E-4</v>
      </c>
      <c r="AD4427" s="1">
        <f>Table1[[#This Row],[jp_sales]]/Table1[[#This Row],[Jp population]]</f>
        <v>0</v>
      </c>
    </row>
    <row r="4428" spans="1:30" x14ac:dyDescent="0.25">
      <c r="A4428" t="s">
        <v>3763</v>
      </c>
      <c r="B4428" t="s">
        <v>18</v>
      </c>
      <c r="C4428">
        <v>2006</v>
      </c>
      <c r="D4428" t="s">
        <v>49</v>
      </c>
      <c r="E4428" t="s">
        <v>20</v>
      </c>
      <c r="F4428" s="4">
        <v>80000</v>
      </c>
      <c r="G4428" s="4">
        <v>20000</v>
      </c>
      <c r="H4428" s="4">
        <v>30000</v>
      </c>
      <c r="I4428" s="4">
        <v>10000</v>
      </c>
      <c r="J4428">
        <v>6.9</v>
      </c>
      <c r="K4428">
        <v>39</v>
      </c>
      <c r="L4428">
        <v>8.6999999999999993</v>
      </c>
      <c r="M4428" s="4">
        <v>21</v>
      </c>
      <c r="N4428" t="s">
        <v>108</v>
      </c>
      <c r="O4428" t="s">
        <v>21</v>
      </c>
      <c r="P4428" s="4">
        <v>140000</v>
      </c>
      <c r="Q4428" s="3">
        <f>AVERAGE(Table1[[#This Row],[critic_score]],Table1[[#This Row],[user_score]])</f>
        <v>7.8</v>
      </c>
      <c r="R4428" s="4">
        <f>Table1[[#This Row],[user_count]]+Table1[[#This Row],[critic_count]]</f>
        <v>60</v>
      </c>
      <c r="S4428" s="2">
        <f>100000*Table1[[#This Row],[review_count]]/Table1[[#This Row],[total sales]]</f>
        <v>42.857142857142854</v>
      </c>
      <c r="T4428" s="2">
        <f>Table1[[#This Row],[total sales]]/(2017-Table1[[#This Row],[year_of_release]])</f>
        <v>12727.272727272728</v>
      </c>
      <c r="U4428" s="9">
        <f>Table1[[#This Row],[na_sales]]/(2017-Table1[[#This Row],[year_of_release]])</f>
        <v>7272.727272727273</v>
      </c>
      <c r="V4428" s="6">
        <f>Table1[[#This Row],[eu_sales]]/(2017-Table1[[#This Row],[year_of_release]])</f>
        <v>1818.1818181818182</v>
      </c>
      <c r="W4428" s="6">
        <f>Table1[[#This Row],[jp_sales]]/(2017-Table1[[#This Row],[year_of_release]])</f>
        <v>2727.2727272727275</v>
      </c>
      <c r="X4428" s="6">
        <f>Table1[[#This Row],[other_sales]]/(2017-Table1[[#This Row],[year_of_release]])</f>
        <v>909.09090909090912</v>
      </c>
      <c r="Y4428" s="4">
        <v>516818555</v>
      </c>
      <c r="Z4428" s="4">
        <v>437126892</v>
      </c>
      <c r="AA4428" s="4">
        <v>127854000</v>
      </c>
      <c r="AB4428" s="1">
        <f>Table1[[#This Row],[na_sales]]/Table1[[#This Row],[NA population]]</f>
        <v>1.5479320397078237E-4</v>
      </c>
      <c r="AC4428" s="1">
        <f>Table1[[#This Row],[eu_sales]]/Table1[[#This Row],[Eu population]]</f>
        <v>4.5753304969395475E-5</v>
      </c>
      <c r="AD4428" s="1">
        <f>Table1[[#This Row],[jp_sales]]/Table1[[#This Row],[Jp population]]</f>
        <v>2.346426392604064E-4</v>
      </c>
    </row>
    <row r="4429" spans="1:30" x14ac:dyDescent="0.25">
      <c r="A4429" t="s">
        <v>95</v>
      </c>
      <c r="B4429" t="s">
        <v>39</v>
      </c>
      <c r="C4429">
        <v>2011</v>
      </c>
      <c r="D4429" t="s">
        <v>96</v>
      </c>
      <c r="E4429" t="s">
        <v>97</v>
      </c>
      <c r="F4429" s="4">
        <v>2550000</v>
      </c>
      <c r="G4429" s="4">
        <v>2600000</v>
      </c>
      <c r="H4429" s="4">
        <v>250000</v>
      </c>
      <c r="I4429" s="4">
        <v>1000000</v>
      </c>
      <c r="J4429">
        <v>9.1999999999999993</v>
      </c>
      <c r="K4429">
        <v>16</v>
      </c>
      <c r="L4429">
        <v>6.4</v>
      </c>
      <c r="M4429" s="4">
        <v>2527</v>
      </c>
      <c r="N4429" t="s">
        <v>98</v>
      </c>
      <c r="O4429" t="s">
        <v>43</v>
      </c>
      <c r="P4429" s="4">
        <v>6400000</v>
      </c>
      <c r="Q4429" s="3">
        <f>AVERAGE(Table1[[#This Row],[critic_score]],Table1[[#This Row],[user_score]])</f>
        <v>7.8</v>
      </c>
      <c r="R4429" s="4">
        <f>Table1[[#This Row],[user_count]]+Table1[[#This Row],[critic_count]]</f>
        <v>2543</v>
      </c>
      <c r="S4429" s="2">
        <f>100000*Table1[[#This Row],[review_count]]/Table1[[#This Row],[total sales]]</f>
        <v>39.734375</v>
      </c>
      <c r="T4429" s="2">
        <f>Table1[[#This Row],[total sales]]/(2017-Table1[[#This Row],[year_of_release]])</f>
        <v>1066666.6666666667</v>
      </c>
      <c r="U4429" s="9">
        <f>Table1[[#This Row],[na_sales]]/(2017-Table1[[#This Row],[year_of_release]])</f>
        <v>425000</v>
      </c>
      <c r="V4429" s="6">
        <f>Table1[[#This Row],[eu_sales]]/(2017-Table1[[#This Row],[year_of_release]])</f>
        <v>433333.33333333331</v>
      </c>
      <c r="W4429" s="6">
        <f>Table1[[#This Row],[jp_sales]]/(2017-Table1[[#This Row],[year_of_release]])</f>
        <v>41666.666666666664</v>
      </c>
      <c r="X4429" s="6">
        <f>Table1[[#This Row],[other_sales]]/(2017-Table1[[#This Row],[year_of_release]])</f>
        <v>166666.66666666666</v>
      </c>
      <c r="Y4429" s="4">
        <v>545961365</v>
      </c>
      <c r="Z4429" s="4">
        <v>440756453</v>
      </c>
      <c r="AA4429" s="4">
        <v>127833000</v>
      </c>
      <c r="AB4429" s="1">
        <f>Table1[[#This Row],[na_sales]]/Table1[[#This Row],[NA population]]</f>
        <v>4.6706601665852309E-3</v>
      </c>
      <c r="AC4429" s="1">
        <f>Table1[[#This Row],[eu_sales]]/Table1[[#This Row],[Eu population]]</f>
        <v>5.8989493683034066E-3</v>
      </c>
      <c r="AD4429" s="1">
        <f>Table1[[#This Row],[jp_sales]]/Table1[[#This Row],[Jp population]]</f>
        <v>1.955676546744581E-3</v>
      </c>
    </row>
    <row r="4430" spans="1:30" x14ac:dyDescent="0.25">
      <c r="A4430" t="s">
        <v>3768</v>
      </c>
      <c r="B4430" t="s">
        <v>113</v>
      </c>
      <c r="C4430">
        <v>2002</v>
      </c>
      <c r="D4430" t="s">
        <v>225</v>
      </c>
      <c r="E4430" t="s">
        <v>575</v>
      </c>
      <c r="F4430" s="4">
        <v>30000</v>
      </c>
      <c r="G4430" s="4">
        <v>90000</v>
      </c>
      <c r="H4430" s="4">
        <v>0</v>
      </c>
      <c r="I4430" s="4">
        <v>20000</v>
      </c>
      <c r="J4430">
        <v>9.1999999999999993</v>
      </c>
      <c r="K4430">
        <v>40</v>
      </c>
      <c r="L4430">
        <v>9.1</v>
      </c>
      <c r="M4430" s="4">
        <v>1023</v>
      </c>
      <c r="N4430" t="s">
        <v>164</v>
      </c>
      <c r="O4430" t="s">
        <v>67</v>
      </c>
      <c r="P4430" s="4">
        <v>140000</v>
      </c>
      <c r="Q4430" s="3">
        <f>AVERAGE(Table1[[#This Row],[critic_score]],Table1[[#This Row],[user_score]])</f>
        <v>9.1499999999999986</v>
      </c>
      <c r="R4430" s="4">
        <f>Table1[[#This Row],[user_count]]+Table1[[#This Row],[critic_count]]</f>
        <v>1063</v>
      </c>
      <c r="S4430" s="2">
        <f>100000*Table1[[#This Row],[review_count]]/Table1[[#This Row],[total sales]]</f>
        <v>759.28571428571433</v>
      </c>
      <c r="T4430" s="2">
        <f>Table1[[#This Row],[total sales]]/(2017-Table1[[#This Row],[year_of_release]])</f>
        <v>9333.3333333333339</v>
      </c>
      <c r="U4430" s="9">
        <f>Table1[[#This Row],[na_sales]]/(2017-Table1[[#This Row],[year_of_release]])</f>
        <v>2000</v>
      </c>
      <c r="V4430" s="6">
        <f>Table1[[#This Row],[eu_sales]]/(2017-Table1[[#This Row],[year_of_release]])</f>
        <v>6000</v>
      </c>
      <c r="W4430" s="6">
        <f>Table1[[#This Row],[jp_sales]]/(2017-Table1[[#This Row],[year_of_release]])</f>
        <v>0</v>
      </c>
      <c r="X4430" s="6">
        <f>Table1[[#This Row],[other_sales]]/(2017-Table1[[#This Row],[year_of_release]])</f>
        <v>1333.3333333333333</v>
      </c>
      <c r="Y4430" s="4">
        <v>495013192</v>
      </c>
      <c r="Z4430" s="4">
        <v>431019772</v>
      </c>
      <c r="AA4430" s="4">
        <v>127445000</v>
      </c>
      <c r="AB4430" s="1">
        <f>Table1[[#This Row],[na_sales]]/Table1[[#This Row],[NA population]]</f>
        <v>6.0604445466980602E-5</v>
      </c>
      <c r="AC4430" s="1">
        <f>Table1[[#This Row],[eu_sales]]/Table1[[#This Row],[Eu population]]</f>
        <v>2.0880712637006359E-4</v>
      </c>
      <c r="AD4430" s="1">
        <f>Table1[[#This Row],[jp_sales]]/Table1[[#This Row],[Jp population]]</f>
        <v>0</v>
      </c>
    </row>
    <row r="4431" spans="1:30" x14ac:dyDescent="0.25">
      <c r="A4431" t="s">
        <v>3770</v>
      </c>
      <c r="B4431" t="s">
        <v>39</v>
      </c>
      <c r="C4431">
        <v>2008</v>
      </c>
      <c r="D4431" t="s">
        <v>191</v>
      </c>
      <c r="E4431" t="s">
        <v>231</v>
      </c>
      <c r="F4431" s="4">
        <v>90000</v>
      </c>
      <c r="G4431" s="4">
        <v>30000</v>
      </c>
      <c r="H4431" s="4">
        <v>0</v>
      </c>
      <c r="I4431" s="4">
        <v>20000</v>
      </c>
      <c r="J4431">
        <v>6.9</v>
      </c>
      <c r="K4431">
        <v>25</v>
      </c>
      <c r="L4431">
        <v>5.6</v>
      </c>
      <c r="M4431" s="4">
        <v>50</v>
      </c>
      <c r="N4431" t="s">
        <v>2225</v>
      </c>
      <c r="O4431" t="s">
        <v>43</v>
      </c>
      <c r="P4431" s="4">
        <v>140000</v>
      </c>
      <c r="Q4431" s="3">
        <f>AVERAGE(Table1[[#This Row],[critic_score]],Table1[[#This Row],[user_score]])</f>
        <v>6.25</v>
      </c>
      <c r="R4431" s="4">
        <f>Table1[[#This Row],[user_count]]+Table1[[#This Row],[critic_count]]</f>
        <v>75</v>
      </c>
      <c r="S4431" s="2">
        <f>100000*Table1[[#This Row],[review_count]]/Table1[[#This Row],[total sales]]</f>
        <v>53.571428571428569</v>
      </c>
      <c r="T4431" s="2">
        <f>Table1[[#This Row],[total sales]]/(2017-Table1[[#This Row],[year_of_release]])</f>
        <v>15555.555555555555</v>
      </c>
      <c r="U4431" s="9">
        <f>Table1[[#This Row],[na_sales]]/(2017-Table1[[#This Row],[year_of_release]])</f>
        <v>10000</v>
      </c>
      <c r="V4431" s="6">
        <f>Table1[[#This Row],[eu_sales]]/(2017-Table1[[#This Row],[year_of_release]])</f>
        <v>3333.3333333333335</v>
      </c>
      <c r="W4431" s="6">
        <f>Table1[[#This Row],[jp_sales]]/(2017-Table1[[#This Row],[year_of_release]])</f>
        <v>0</v>
      </c>
      <c r="X4431" s="6">
        <f>Table1[[#This Row],[other_sales]]/(2017-Table1[[#This Row],[year_of_release]])</f>
        <v>2222.2222222222222</v>
      </c>
      <c r="Y4431" s="4">
        <v>528816311</v>
      </c>
      <c r="Z4431" s="4">
        <v>440001482</v>
      </c>
      <c r="AA4431" s="4">
        <v>128063000</v>
      </c>
      <c r="AB4431" s="1">
        <f>Table1[[#This Row],[na_sales]]/Table1[[#This Row],[NA population]]</f>
        <v>1.7019142210233376E-4</v>
      </c>
      <c r="AC4431" s="1">
        <f>Table1[[#This Row],[eu_sales]]/Table1[[#This Row],[Eu population]]</f>
        <v>6.8181588533831346E-5</v>
      </c>
      <c r="AD4431" s="1">
        <f>Table1[[#This Row],[jp_sales]]/Table1[[#This Row],[Jp population]]</f>
        <v>0</v>
      </c>
    </row>
    <row r="4432" spans="1:30" x14ac:dyDescent="0.25">
      <c r="A4432" t="s">
        <v>1369</v>
      </c>
      <c r="B4432" t="s">
        <v>39</v>
      </c>
      <c r="C4432">
        <v>2013</v>
      </c>
      <c r="D4432" t="s">
        <v>73</v>
      </c>
      <c r="E4432" t="s">
        <v>1370</v>
      </c>
      <c r="F4432" s="4">
        <v>0</v>
      </c>
      <c r="G4432" s="4">
        <v>90000</v>
      </c>
      <c r="H4432" s="4">
        <v>20000</v>
      </c>
      <c r="I4432" s="4">
        <v>20000</v>
      </c>
      <c r="J4432">
        <v>4</v>
      </c>
      <c r="K4432">
        <v>17</v>
      </c>
      <c r="L4432">
        <v>2.9</v>
      </c>
      <c r="M4432" s="4">
        <v>9</v>
      </c>
      <c r="N4432" t="s">
        <v>1371</v>
      </c>
      <c r="O4432" t="s">
        <v>21</v>
      </c>
      <c r="P4432" s="4">
        <v>130000</v>
      </c>
      <c r="Q4432" s="3">
        <f>AVERAGE(Table1[[#This Row],[critic_score]],Table1[[#This Row],[user_score]])</f>
        <v>3.45</v>
      </c>
      <c r="R4432" s="4">
        <f>Table1[[#This Row],[user_count]]+Table1[[#This Row],[critic_count]]</f>
        <v>26</v>
      </c>
      <c r="S4432" s="2">
        <f>100000*Table1[[#This Row],[review_count]]/Table1[[#This Row],[total sales]]</f>
        <v>20</v>
      </c>
      <c r="T4432" s="2">
        <f>Table1[[#This Row],[total sales]]/(2017-Table1[[#This Row],[year_of_release]])</f>
        <v>32500</v>
      </c>
      <c r="U4432" s="9">
        <f>Table1[[#This Row],[na_sales]]/(2017-Table1[[#This Row],[year_of_release]])</f>
        <v>0</v>
      </c>
      <c r="V4432" s="6">
        <f>Table1[[#This Row],[eu_sales]]/(2017-Table1[[#This Row],[year_of_release]])</f>
        <v>22500</v>
      </c>
      <c r="W4432" s="6">
        <f>Table1[[#This Row],[jp_sales]]/(2017-Table1[[#This Row],[year_of_release]])</f>
        <v>5000</v>
      </c>
      <c r="X4432" s="6">
        <f>Table1[[#This Row],[other_sales]]/(2017-Table1[[#This Row],[year_of_release]])</f>
        <v>5000</v>
      </c>
      <c r="Y4432" s="4">
        <v>556861736</v>
      </c>
      <c r="Z4432" s="4">
        <v>442492884</v>
      </c>
      <c r="AA4432" s="4">
        <v>127445000</v>
      </c>
      <c r="AB4432" s="1">
        <f>Table1[[#This Row],[na_sales]]/Table1[[#This Row],[NA population]]</f>
        <v>0</v>
      </c>
      <c r="AC4432" s="1">
        <f>Table1[[#This Row],[eu_sales]]/Table1[[#This Row],[Eu population]]</f>
        <v>2.0339310134533147E-4</v>
      </c>
      <c r="AD4432" s="1">
        <f>Table1[[#This Row],[jp_sales]]/Table1[[#This Row],[Jp population]]</f>
        <v>1.5693044058221194E-4</v>
      </c>
    </row>
    <row r="4433" spans="1:30" x14ac:dyDescent="0.25">
      <c r="A4433" t="s">
        <v>622</v>
      </c>
      <c r="B4433" t="s">
        <v>113</v>
      </c>
      <c r="C4433">
        <v>2003</v>
      </c>
      <c r="D4433" t="s">
        <v>96</v>
      </c>
      <c r="E4433" t="s">
        <v>183</v>
      </c>
      <c r="F4433" s="4">
        <v>10000</v>
      </c>
      <c r="G4433" s="4">
        <v>100000</v>
      </c>
      <c r="H4433" s="4">
        <v>0</v>
      </c>
      <c r="I4433" s="4">
        <v>20000</v>
      </c>
      <c r="J4433">
        <v>9.3000000000000007</v>
      </c>
      <c r="K4433">
        <v>33</v>
      </c>
      <c r="L4433">
        <v>9</v>
      </c>
      <c r="M4433" s="4">
        <v>1497</v>
      </c>
      <c r="N4433" t="s">
        <v>412</v>
      </c>
      <c r="O4433" t="s">
        <v>67</v>
      </c>
      <c r="P4433" s="4">
        <v>130000</v>
      </c>
      <c r="Q4433" s="3">
        <f>AVERAGE(Table1[[#This Row],[critic_score]],Table1[[#This Row],[user_score]])</f>
        <v>9.15</v>
      </c>
      <c r="R4433" s="4">
        <f>Table1[[#This Row],[user_count]]+Table1[[#This Row],[critic_count]]</f>
        <v>1530</v>
      </c>
      <c r="S4433" s="2">
        <f>100000*Table1[[#This Row],[review_count]]/Table1[[#This Row],[total sales]]</f>
        <v>1176.9230769230769</v>
      </c>
      <c r="T4433" s="2">
        <f>Table1[[#This Row],[total sales]]/(2017-Table1[[#This Row],[year_of_release]])</f>
        <v>9285.7142857142862</v>
      </c>
      <c r="U4433" s="9">
        <f>Table1[[#This Row],[na_sales]]/(2017-Table1[[#This Row],[year_of_release]])</f>
        <v>714.28571428571433</v>
      </c>
      <c r="V4433" s="6">
        <f>Table1[[#This Row],[eu_sales]]/(2017-Table1[[#This Row],[year_of_release]])</f>
        <v>7142.8571428571431</v>
      </c>
      <c r="W4433" s="6">
        <f>Table1[[#This Row],[jp_sales]]/(2017-Table1[[#This Row],[year_of_release]])</f>
        <v>0</v>
      </c>
      <c r="X4433" s="6">
        <f>Table1[[#This Row],[other_sales]]/(2017-Table1[[#This Row],[year_of_release]])</f>
        <v>1428.5714285714287</v>
      </c>
      <c r="Y4433" s="4">
        <v>500125528</v>
      </c>
      <c r="Z4433" s="4">
        <v>432552540</v>
      </c>
      <c r="AA4433" s="4">
        <v>127718000</v>
      </c>
      <c r="AB4433" s="1">
        <f>Table1[[#This Row],[na_sales]]/Table1[[#This Row],[NA population]]</f>
        <v>1.9994980140265904E-5</v>
      </c>
      <c r="AC4433" s="1">
        <f>Table1[[#This Row],[eu_sales]]/Table1[[#This Row],[Eu population]]</f>
        <v>2.3118578843624407E-4</v>
      </c>
      <c r="AD4433" s="1">
        <f>Table1[[#This Row],[jp_sales]]/Table1[[#This Row],[Jp population]]</f>
        <v>0</v>
      </c>
    </row>
    <row r="4434" spans="1:30" x14ac:dyDescent="0.25">
      <c r="A4434" t="s">
        <v>2272</v>
      </c>
      <c r="B4434" t="s">
        <v>103</v>
      </c>
      <c r="C4434">
        <v>2004</v>
      </c>
      <c r="D4434" t="s">
        <v>65</v>
      </c>
      <c r="E4434" t="s">
        <v>231</v>
      </c>
      <c r="F4434" s="4">
        <v>100000</v>
      </c>
      <c r="G4434" s="4">
        <v>30000</v>
      </c>
      <c r="H4434" s="4">
        <v>0</v>
      </c>
      <c r="I4434" s="4">
        <v>0</v>
      </c>
      <c r="J4434">
        <v>6.3</v>
      </c>
      <c r="K4434">
        <v>22</v>
      </c>
      <c r="L4434">
        <v>8.1999999999999993</v>
      </c>
      <c r="M4434" s="4">
        <v>6</v>
      </c>
      <c r="N4434" t="s">
        <v>580</v>
      </c>
      <c r="O4434" t="s">
        <v>67</v>
      </c>
      <c r="P4434" s="4">
        <v>130000</v>
      </c>
      <c r="Q4434" s="3">
        <f>AVERAGE(Table1[[#This Row],[critic_score]],Table1[[#This Row],[user_score]])</f>
        <v>7.25</v>
      </c>
      <c r="R4434" s="4">
        <f>Table1[[#This Row],[user_count]]+Table1[[#This Row],[critic_count]]</f>
        <v>28</v>
      </c>
      <c r="S4434" s="2">
        <f>100000*Table1[[#This Row],[review_count]]/Table1[[#This Row],[total sales]]</f>
        <v>21.53846153846154</v>
      </c>
      <c r="T4434" s="2">
        <f>Table1[[#This Row],[total sales]]/(2017-Table1[[#This Row],[year_of_release]])</f>
        <v>10000</v>
      </c>
      <c r="U4434" s="9">
        <f>Table1[[#This Row],[na_sales]]/(2017-Table1[[#This Row],[year_of_release]])</f>
        <v>7692.3076923076924</v>
      </c>
      <c r="V4434" s="6">
        <f>Table1[[#This Row],[eu_sales]]/(2017-Table1[[#This Row],[year_of_release]])</f>
        <v>2307.6923076923076</v>
      </c>
      <c r="W4434" s="6">
        <f>Table1[[#This Row],[jp_sales]]/(2017-Table1[[#This Row],[year_of_release]])</f>
        <v>0</v>
      </c>
      <c r="X4434" s="6">
        <f>Table1[[#This Row],[other_sales]]/(2017-Table1[[#This Row],[year_of_release]])</f>
        <v>0</v>
      </c>
      <c r="Y4434" s="4">
        <v>505524224</v>
      </c>
      <c r="Z4434" s="4">
        <v>434174638</v>
      </c>
      <c r="AA4434" s="4">
        <v>127761000</v>
      </c>
      <c r="AB4434" s="1">
        <f>Table1[[#This Row],[na_sales]]/Table1[[#This Row],[NA population]]</f>
        <v>1.9781445725536585E-4</v>
      </c>
      <c r="AC4434" s="1">
        <f>Table1[[#This Row],[eu_sales]]/Table1[[#This Row],[Eu population]]</f>
        <v>6.9096620056374644E-5</v>
      </c>
      <c r="AD4434" s="1">
        <f>Table1[[#This Row],[jp_sales]]/Table1[[#This Row],[Jp population]]</f>
        <v>0</v>
      </c>
    </row>
    <row r="4435" spans="1:30" x14ac:dyDescent="0.25">
      <c r="A4435" t="s">
        <v>95</v>
      </c>
      <c r="B4435" t="s">
        <v>113</v>
      </c>
      <c r="C4435">
        <v>2011</v>
      </c>
      <c r="D4435" t="s">
        <v>96</v>
      </c>
      <c r="E4435" t="s">
        <v>97</v>
      </c>
      <c r="F4435" s="4">
        <v>1160000</v>
      </c>
      <c r="G4435" s="4">
        <v>2120000</v>
      </c>
      <c r="H4435" s="4">
        <v>0</v>
      </c>
      <c r="I4435" s="4">
        <v>600000</v>
      </c>
      <c r="J4435">
        <v>9.4</v>
      </c>
      <c r="K4435">
        <v>32</v>
      </c>
      <c r="L4435">
        <v>8.1</v>
      </c>
      <c r="M4435" s="4">
        <v>9073</v>
      </c>
      <c r="N4435" t="s">
        <v>98</v>
      </c>
      <c r="O4435" t="s">
        <v>43</v>
      </c>
      <c r="P4435" s="4">
        <v>3880000</v>
      </c>
      <c r="Q4435" s="3">
        <f>AVERAGE(Table1[[#This Row],[critic_score]],Table1[[#This Row],[user_score]])</f>
        <v>8.75</v>
      </c>
      <c r="R4435" s="4">
        <f>Table1[[#This Row],[user_count]]+Table1[[#This Row],[critic_count]]</f>
        <v>9105</v>
      </c>
      <c r="S4435" s="2">
        <f>100000*Table1[[#This Row],[review_count]]/Table1[[#This Row],[total sales]]</f>
        <v>234.66494845360825</v>
      </c>
      <c r="T4435" s="2">
        <f>Table1[[#This Row],[total sales]]/(2017-Table1[[#This Row],[year_of_release]])</f>
        <v>646666.66666666663</v>
      </c>
      <c r="U4435" s="9">
        <f>Table1[[#This Row],[na_sales]]/(2017-Table1[[#This Row],[year_of_release]])</f>
        <v>193333.33333333334</v>
      </c>
      <c r="V4435" s="6">
        <f>Table1[[#This Row],[eu_sales]]/(2017-Table1[[#This Row],[year_of_release]])</f>
        <v>353333.33333333331</v>
      </c>
      <c r="W4435" s="6">
        <f>Table1[[#This Row],[jp_sales]]/(2017-Table1[[#This Row],[year_of_release]])</f>
        <v>0</v>
      </c>
      <c r="X4435" s="6">
        <f>Table1[[#This Row],[other_sales]]/(2017-Table1[[#This Row],[year_of_release]])</f>
        <v>100000</v>
      </c>
      <c r="Y4435" s="4">
        <v>545961365</v>
      </c>
      <c r="Z4435" s="4">
        <v>440756453</v>
      </c>
      <c r="AA4435" s="4">
        <v>127833000</v>
      </c>
      <c r="AB4435" s="1">
        <f>Table1[[#This Row],[na_sales]]/Table1[[#This Row],[NA population]]</f>
        <v>2.1246924679368109E-3</v>
      </c>
      <c r="AC4435" s="1">
        <f>Table1[[#This Row],[eu_sales]]/Table1[[#This Row],[Eu population]]</f>
        <v>4.8099125618473928E-3</v>
      </c>
      <c r="AD4435" s="1">
        <f>Table1[[#This Row],[jp_sales]]/Table1[[#This Row],[Jp population]]</f>
        <v>0</v>
      </c>
    </row>
    <row r="4436" spans="1:30" x14ac:dyDescent="0.25">
      <c r="A4436" t="s">
        <v>3719</v>
      </c>
      <c r="B4436" t="s">
        <v>71</v>
      </c>
      <c r="C4436">
        <v>2016</v>
      </c>
      <c r="D4436" t="s">
        <v>40</v>
      </c>
      <c r="E4436" t="s">
        <v>572</v>
      </c>
      <c r="F4436" s="4">
        <v>30000</v>
      </c>
      <c r="G4436" s="4">
        <v>70000</v>
      </c>
      <c r="H4436" s="4">
        <v>10000</v>
      </c>
      <c r="I4436" s="4">
        <v>20000</v>
      </c>
      <c r="J4436">
        <v>6.3</v>
      </c>
      <c r="K4436">
        <v>32</v>
      </c>
      <c r="L4436">
        <v>6.4</v>
      </c>
      <c r="M4436" s="4">
        <v>45</v>
      </c>
      <c r="N4436" t="s">
        <v>573</v>
      </c>
      <c r="O4436" t="s">
        <v>43</v>
      </c>
      <c r="P4436" s="4">
        <v>130000</v>
      </c>
      <c r="Q4436" s="3">
        <f>AVERAGE(Table1[[#This Row],[critic_score]],Table1[[#This Row],[user_score]])</f>
        <v>6.35</v>
      </c>
      <c r="R4436" s="4">
        <f>Table1[[#This Row],[user_count]]+Table1[[#This Row],[critic_count]]</f>
        <v>77</v>
      </c>
      <c r="S4436" s="2">
        <f>100000*Table1[[#This Row],[review_count]]/Table1[[#This Row],[total sales]]</f>
        <v>59.230769230769234</v>
      </c>
      <c r="T4436" s="2">
        <f>Table1[[#This Row],[total sales]]/(2017-Table1[[#This Row],[year_of_release]])</f>
        <v>130000</v>
      </c>
      <c r="U4436" s="9">
        <f>Table1[[#This Row],[na_sales]]/(2017-Table1[[#This Row],[year_of_release]])</f>
        <v>30000</v>
      </c>
      <c r="V4436" s="6">
        <f>Table1[[#This Row],[eu_sales]]/(2017-Table1[[#This Row],[year_of_release]])</f>
        <v>70000</v>
      </c>
      <c r="W4436" s="6">
        <f>Table1[[#This Row],[jp_sales]]/(2017-Table1[[#This Row],[year_of_release]])</f>
        <v>10000</v>
      </c>
      <c r="X4436" s="6">
        <f>Table1[[#This Row],[other_sales]]/(2017-Table1[[#This Row],[year_of_release]])</f>
        <v>20000</v>
      </c>
      <c r="Y4436" s="4">
        <v>573178249</v>
      </c>
      <c r="Z4436" s="4">
        <v>445623395</v>
      </c>
      <c r="AA4436" s="4">
        <v>126994511</v>
      </c>
      <c r="AB4436" s="1">
        <f>Table1[[#This Row],[na_sales]]/Table1[[#This Row],[NA population]]</f>
        <v>5.2339739081759885E-5</v>
      </c>
      <c r="AC4436" s="1">
        <f>Table1[[#This Row],[eu_sales]]/Table1[[#This Row],[Eu population]]</f>
        <v>1.5708331471241539E-4</v>
      </c>
      <c r="AD4436" s="1">
        <f>Table1[[#This Row],[jp_sales]]/Table1[[#This Row],[Jp population]]</f>
        <v>7.8743560814215028E-5</v>
      </c>
    </row>
    <row r="4437" spans="1:30" x14ac:dyDescent="0.25">
      <c r="A4437" t="s">
        <v>3720</v>
      </c>
      <c r="B4437" t="s">
        <v>159</v>
      </c>
      <c r="C4437">
        <v>2002</v>
      </c>
      <c r="D4437" t="s">
        <v>96</v>
      </c>
      <c r="E4437" t="s">
        <v>231</v>
      </c>
      <c r="F4437" s="4">
        <v>30000</v>
      </c>
      <c r="G4437" s="4">
        <v>10000</v>
      </c>
      <c r="H4437" s="4">
        <v>90000</v>
      </c>
      <c r="I4437" s="4">
        <v>0</v>
      </c>
      <c r="J4437">
        <v>5.8</v>
      </c>
      <c r="K4437">
        <v>13</v>
      </c>
      <c r="L4437">
        <v>8.5</v>
      </c>
      <c r="M4437" s="4">
        <v>8</v>
      </c>
      <c r="N4437" t="s">
        <v>3721</v>
      </c>
      <c r="O4437" t="s">
        <v>21</v>
      </c>
      <c r="P4437" s="4">
        <v>130000</v>
      </c>
      <c r="Q4437" s="3">
        <f>AVERAGE(Table1[[#This Row],[critic_score]],Table1[[#This Row],[user_score]])</f>
        <v>7.15</v>
      </c>
      <c r="R4437" s="4">
        <f>Table1[[#This Row],[user_count]]+Table1[[#This Row],[critic_count]]</f>
        <v>21</v>
      </c>
      <c r="S4437" s="2">
        <f>100000*Table1[[#This Row],[review_count]]/Table1[[#This Row],[total sales]]</f>
        <v>16.153846153846153</v>
      </c>
      <c r="T4437" s="2">
        <f>Table1[[#This Row],[total sales]]/(2017-Table1[[#This Row],[year_of_release]])</f>
        <v>8666.6666666666661</v>
      </c>
      <c r="U4437" s="9">
        <f>Table1[[#This Row],[na_sales]]/(2017-Table1[[#This Row],[year_of_release]])</f>
        <v>2000</v>
      </c>
      <c r="V4437" s="6">
        <f>Table1[[#This Row],[eu_sales]]/(2017-Table1[[#This Row],[year_of_release]])</f>
        <v>666.66666666666663</v>
      </c>
      <c r="W4437" s="6">
        <f>Table1[[#This Row],[jp_sales]]/(2017-Table1[[#This Row],[year_of_release]])</f>
        <v>6000</v>
      </c>
      <c r="X4437" s="6">
        <f>Table1[[#This Row],[other_sales]]/(2017-Table1[[#This Row],[year_of_release]])</f>
        <v>0</v>
      </c>
      <c r="Y4437" s="4">
        <v>495013192</v>
      </c>
      <c r="Z4437" s="4">
        <v>431019772</v>
      </c>
      <c r="AA4437" s="4">
        <v>127445000</v>
      </c>
      <c r="AB4437" s="1">
        <f>Table1[[#This Row],[na_sales]]/Table1[[#This Row],[NA population]]</f>
        <v>6.0604445466980602E-5</v>
      </c>
      <c r="AC4437" s="1">
        <f>Table1[[#This Row],[eu_sales]]/Table1[[#This Row],[Eu population]]</f>
        <v>2.3200791818895955E-5</v>
      </c>
      <c r="AD4437" s="1">
        <f>Table1[[#This Row],[jp_sales]]/Table1[[#This Row],[Jp population]]</f>
        <v>7.0618698261995375E-4</v>
      </c>
    </row>
    <row r="4438" spans="1:30" x14ac:dyDescent="0.25">
      <c r="A4438" t="s">
        <v>3722</v>
      </c>
      <c r="B4438" t="s">
        <v>71</v>
      </c>
      <c r="C4438">
        <v>2015</v>
      </c>
      <c r="D4438" t="s">
        <v>191</v>
      </c>
      <c r="E4438" t="s">
        <v>186</v>
      </c>
      <c r="F4438" s="4">
        <v>30000</v>
      </c>
      <c r="G4438" s="4">
        <v>80000</v>
      </c>
      <c r="H4438" s="4">
        <v>0</v>
      </c>
      <c r="I4438" s="4">
        <v>20000</v>
      </c>
      <c r="J4438">
        <v>8.1</v>
      </c>
      <c r="K4438">
        <v>10</v>
      </c>
      <c r="L4438">
        <v>8.6</v>
      </c>
      <c r="M4438" s="4">
        <v>73</v>
      </c>
      <c r="N4438" t="s">
        <v>1782</v>
      </c>
      <c r="O4438" t="s">
        <v>67</v>
      </c>
      <c r="P4438" s="4">
        <v>130000</v>
      </c>
      <c r="Q4438" s="3">
        <f>AVERAGE(Table1[[#This Row],[critic_score]],Table1[[#This Row],[user_score]])</f>
        <v>8.35</v>
      </c>
      <c r="R4438" s="4">
        <f>Table1[[#This Row],[user_count]]+Table1[[#This Row],[critic_count]]</f>
        <v>83</v>
      </c>
      <c r="S4438" s="2">
        <f>100000*Table1[[#This Row],[review_count]]/Table1[[#This Row],[total sales]]</f>
        <v>63.846153846153847</v>
      </c>
      <c r="T4438" s="2">
        <f>Table1[[#This Row],[total sales]]/(2017-Table1[[#This Row],[year_of_release]])</f>
        <v>65000</v>
      </c>
      <c r="U4438" s="9">
        <f>Table1[[#This Row],[na_sales]]/(2017-Table1[[#This Row],[year_of_release]])</f>
        <v>15000</v>
      </c>
      <c r="V4438" s="6">
        <f>Table1[[#This Row],[eu_sales]]/(2017-Table1[[#This Row],[year_of_release]])</f>
        <v>40000</v>
      </c>
      <c r="W4438" s="6">
        <f>Table1[[#This Row],[jp_sales]]/(2017-Table1[[#This Row],[year_of_release]])</f>
        <v>0</v>
      </c>
      <c r="X4438" s="6">
        <f>Table1[[#This Row],[other_sales]]/(2017-Table1[[#This Row],[year_of_release]])</f>
        <v>10000</v>
      </c>
      <c r="Y4438" s="4">
        <v>567732286</v>
      </c>
      <c r="Z4438" s="4">
        <v>444588718</v>
      </c>
      <c r="AA4438" s="4">
        <v>127141000</v>
      </c>
      <c r="AB4438" s="1">
        <f>Table1[[#This Row],[na_sales]]/Table1[[#This Row],[NA population]]</f>
        <v>5.2841807203474775E-5</v>
      </c>
      <c r="AC4438" s="1">
        <f>Table1[[#This Row],[eu_sales]]/Table1[[#This Row],[Eu population]]</f>
        <v>1.7994158817138495E-4</v>
      </c>
      <c r="AD4438" s="1">
        <f>Table1[[#This Row],[jp_sales]]/Table1[[#This Row],[Jp population]]</f>
        <v>0</v>
      </c>
    </row>
    <row r="4439" spans="1:30" x14ac:dyDescent="0.25">
      <c r="A4439" t="s">
        <v>918</v>
      </c>
      <c r="B4439" t="s">
        <v>113</v>
      </c>
      <c r="C4439">
        <v>2010</v>
      </c>
      <c r="D4439" t="s">
        <v>40</v>
      </c>
      <c r="E4439" t="s">
        <v>196</v>
      </c>
      <c r="F4439" s="4">
        <v>100000</v>
      </c>
      <c r="G4439" s="4">
        <v>20000</v>
      </c>
      <c r="H4439" s="4">
        <v>0</v>
      </c>
      <c r="I4439" s="4">
        <v>10000</v>
      </c>
      <c r="J4439">
        <v>7.8</v>
      </c>
      <c r="K4439">
        <v>17</v>
      </c>
      <c r="L4439">
        <v>6.3</v>
      </c>
      <c r="M4439" s="4">
        <v>211</v>
      </c>
      <c r="N4439" t="s">
        <v>919</v>
      </c>
      <c r="O4439" t="s">
        <v>43</v>
      </c>
      <c r="P4439" s="4">
        <v>130000</v>
      </c>
      <c r="Q4439" s="3">
        <f>AVERAGE(Table1[[#This Row],[critic_score]],Table1[[#This Row],[user_score]])</f>
        <v>7.05</v>
      </c>
      <c r="R4439" s="4">
        <f>Table1[[#This Row],[user_count]]+Table1[[#This Row],[critic_count]]</f>
        <v>228</v>
      </c>
      <c r="S4439" s="2">
        <f>100000*Table1[[#This Row],[review_count]]/Table1[[#This Row],[total sales]]</f>
        <v>175.38461538461539</v>
      </c>
      <c r="T4439" s="2">
        <f>Table1[[#This Row],[total sales]]/(2017-Table1[[#This Row],[year_of_release]])</f>
        <v>18571.428571428572</v>
      </c>
      <c r="U4439" s="9">
        <f>Table1[[#This Row],[na_sales]]/(2017-Table1[[#This Row],[year_of_release]])</f>
        <v>14285.714285714286</v>
      </c>
      <c r="V4439" s="6">
        <f>Table1[[#This Row],[eu_sales]]/(2017-Table1[[#This Row],[year_of_release]])</f>
        <v>2857.1428571428573</v>
      </c>
      <c r="W4439" s="6">
        <f>Table1[[#This Row],[jp_sales]]/(2017-Table1[[#This Row],[year_of_release]])</f>
        <v>0</v>
      </c>
      <c r="X4439" s="6">
        <f>Table1[[#This Row],[other_sales]]/(2017-Table1[[#This Row],[year_of_release]])</f>
        <v>1428.5714285714287</v>
      </c>
      <c r="Y4439" s="4">
        <v>540520772</v>
      </c>
      <c r="Z4439" s="4">
        <v>441654761</v>
      </c>
      <c r="AA4439" s="4">
        <v>128070000</v>
      </c>
      <c r="AB4439" s="1">
        <f>Table1[[#This Row],[na_sales]]/Table1[[#This Row],[NA population]]</f>
        <v>1.850067660304459E-4</v>
      </c>
      <c r="AC4439" s="1">
        <f>Table1[[#This Row],[eu_sales]]/Table1[[#This Row],[Eu population]]</f>
        <v>4.528423956013915E-5</v>
      </c>
      <c r="AD4439" s="1">
        <f>Table1[[#This Row],[jp_sales]]/Table1[[#This Row],[Jp population]]</f>
        <v>0</v>
      </c>
    </row>
    <row r="4440" spans="1:30" x14ac:dyDescent="0.25">
      <c r="A4440" t="s">
        <v>3573</v>
      </c>
      <c r="B4440" t="s">
        <v>34</v>
      </c>
      <c r="C4440">
        <v>2009</v>
      </c>
      <c r="D4440" t="s">
        <v>73</v>
      </c>
      <c r="E4440" t="s">
        <v>83</v>
      </c>
      <c r="F4440" s="4">
        <v>100000</v>
      </c>
      <c r="G4440" s="4">
        <v>20000</v>
      </c>
      <c r="H4440" s="4">
        <v>0</v>
      </c>
      <c r="I4440" s="4">
        <v>10000</v>
      </c>
      <c r="J4440">
        <v>6.2</v>
      </c>
      <c r="K4440">
        <v>39</v>
      </c>
      <c r="L4440">
        <v>8.1</v>
      </c>
      <c r="M4440" s="4">
        <v>9</v>
      </c>
      <c r="N4440" t="s">
        <v>3723</v>
      </c>
      <c r="O4440" t="s">
        <v>67</v>
      </c>
      <c r="P4440" s="4">
        <v>130000</v>
      </c>
      <c r="Q4440" s="3">
        <f>AVERAGE(Table1[[#This Row],[critic_score]],Table1[[#This Row],[user_score]])</f>
        <v>7.15</v>
      </c>
      <c r="R4440" s="4">
        <f>Table1[[#This Row],[user_count]]+Table1[[#This Row],[critic_count]]</f>
        <v>48</v>
      </c>
      <c r="S4440" s="2">
        <f>100000*Table1[[#This Row],[review_count]]/Table1[[#This Row],[total sales]]</f>
        <v>36.92307692307692</v>
      </c>
      <c r="T4440" s="2">
        <f>Table1[[#This Row],[total sales]]/(2017-Table1[[#This Row],[year_of_release]])</f>
        <v>16250</v>
      </c>
      <c r="U4440" s="9">
        <f>Table1[[#This Row],[na_sales]]/(2017-Table1[[#This Row],[year_of_release]])</f>
        <v>12500</v>
      </c>
      <c r="V4440" s="6">
        <f>Table1[[#This Row],[eu_sales]]/(2017-Table1[[#This Row],[year_of_release]])</f>
        <v>2500</v>
      </c>
      <c r="W4440" s="6">
        <f>Table1[[#This Row],[jp_sales]]/(2017-Table1[[#This Row],[year_of_release]])</f>
        <v>0</v>
      </c>
      <c r="X4440" s="6">
        <f>Table1[[#This Row],[other_sales]]/(2017-Table1[[#This Row],[year_of_release]])</f>
        <v>1250</v>
      </c>
      <c r="Y4440" s="4">
        <v>534740514</v>
      </c>
      <c r="Z4440" s="4">
        <v>441041694</v>
      </c>
      <c r="AA4440" s="4">
        <v>128047000</v>
      </c>
      <c r="AB4440" s="1">
        <f>Table1[[#This Row],[na_sales]]/Table1[[#This Row],[NA population]]</f>
        <v>1.8700658989156E-4</v>
      </c>
      <c r="AC4440" s="1">
        <f>Table1[[#This Row],[eu_sales]]/Table1[[#This Row],[Eu population]]</f>
        <v>4.5347186608620271E-5</v>
      </c>
      <c r="AD4440" s="1">
        <f>Table1[[#This Row],[jp_sales]]/Table1[[#This Row],[Jp population]]</f>
        <v>0</v>
      </c>
    </row>
    <row r="4441" spans="1:30" x14ac:dyDescent="0.25">
      <c r="A4441" t="s">
        <v>3725</v>
      </c>
      <c r="B4441" t="s">
        <v>18</v>
      </c>
      <c r="C4441">
        <v>2006</v>
      </c>
      <c r="D4441" t="s">
        <v>40</v>
      </c>
      <c r="E4441" t="s">
        <v>549</v>
      </c>
      <c r="F4441" s="4">
        <v>120000</v>
      </c>
      <c r="G4441" s="4">
        <v>0</v>
      </c>
      <c r="H4441" s="4">
        <v>0</v>
      </c>
      <c r="I4441" s="4">
        <v>10000</v>
      </c>
      <c r="J4441">
        <v>4.5999999999999996</v>
      </c>
      <c r="K4441">
        <v>11</v>
      </c>
      <c r="L4441">
        <v>6.7</v>
      </c>
      <c r="M4441" s="4">
        <v>16</v>
      </c>
      <c r="N4441" t="s">
        <v>1534</v>
      </c>
      <c r="O4441" t="s">
        <v>21</v>
      </c>
      <c r="P4441" s="4">
        <v>130000</v>
      </c>
      <c r="Q4441" s="3">
        <f>AVERAGE(Table1[[#This Row],[critic_score]],Table1[[#This Row],[user_score]])</f>
        <v>5.65</v>
      </c>
      <c r="R4441" s="4">
        <f>Table1[[#This Row],[user_count]]+Table1[[#This Row],[critic_count]]</f>
        <v>27</v>
      </c>
      <c r="S4441" s="2">
        <f>100000*Table1[[#This Row],[review_count]]/Table1[[#This Row],[total sales]]</f>
        <v>20.76923076923077</v>
      </c>
      <c r="T4441" s="2">
        <f>Table1[[#This Row],[total sales]]/(2017-Table1[[#This Row],[year_of_release]])</f>
        <v>11818.181818181818</v>
      </c>
      <c r="U4441" s="9">
        <f>Table1[[#This Row],[na_sales]]/(2017-Table1[[#This Row],[year_of_release]])</f>
        <v>10909.09090909091</v>
      </c>
      <c r="V4441" s="6">
        <f>Table1[[#This Row],[eu_sales]]/(2017-Table1[[#This Row],[year_of_release]])</f>
        <v>0</v>
      </c>
      <c r="W4441" s="6">
        <f>Table1[[#This Row],[jp_sales]]/(2017-Table1[[#This Row],[year_of_release]])</f>
        <v>0</v>
      </c>
      <c r="X4441" s="6">
        <f>Table1[[#This Row],[other_sales]]/(2017-Table1[[#This Row],[year_of_release]])</f>
        <v>909.09090909090912</v>
      </c>
      <c r="Y4441" s="4">
        <v>516818555</v>
      </c>
      <c r="Z4441" s="4">
        <v>437126892</v>
      </c>
      <c r="AA4441" s="4">
        <v>127854000</v>
      </c>
      <c r="AB4441" s="1">
        <f>Table1[[#This Row],[na_sales]]/Table1[[#This Row],[NA population]]</f>
        <v>2.3218980595617354E-4</v>
      </c>
      <c r="AC4441" s="1">
        <f>Table1[[#This Row],[eu_sales]]/Table1[[#This Row],[Eu population]]</f>
        <v>0</v>
      </c>
      <c r="AD4441" s="1">
        <f>Table1[[#This Row],[jp_sales]]/Table1[[#This Row],[Jp population]]</f>
        <v>0</v>
      </c>
    </row>
    <row r="4442" spans="1:30" x14ac:dyDescent="0.25">
      <c r="A4442" t="s">
        <v>2451</v>
      </c>
      <c r="B4442" t="s">
        <v>103</v>
      </c>
      <c r="C4442">
        <v>2003</v>
      </c>
      <c r="D4442" t="s">
        <v>19</v>
      </c>
      <c r="E4442" t="s">
        <v>538</v>
      </c>
      <c r="F4442" s="4">
        <v>100000</v>
      </c>
      <c r="G4442" s="4">
        <v>30000</v>
      </c>
      <c r="H4442" s="4">
        <v>0</v>
      </c>
      <c r="I4442" s="4">
        <v>0</v>
      </c>
      <c r="J4442">
        <v>6.8</v>
      </c>
      <c r="K4442">
        <v>17</v>
      </c>
      <c r="L4442">
        <v>9.1</v>
      </c>
      <c r="M4442" s="4">
        <v>7</v>
      </c>
      <c r="N4442" t="s">
        <v>1041</v>
      </c>
      <c r="O4442" t="s">
        <v>21</v>
      </c>
      <c r="P4442" s="4">
        <v>130000</v>
      </c>
      <c r="Q4442" s="3">
        <f>AVERAGE(Table1[[#This Row],[critic_score]],Table1[[#This Row],[user_score]])</f>
        <v>7.9499999999999993</v>
      </c>
      <c r="R4442" s="4">
        <f>Table1[[#This Row],[user_count]]+Table1[[#This Row],[critic_count]]</f>
        <v>24</v>
      </c>
      <c r="S4442" s="2">
        <f>100000*Table1[[#This Row],[review_count]]/Table1[[#This Row],[total sales]]</f>
        <v>18.46153846153846</v>
      </c>
      <c r="T4442" s="2">
        <f>Table1[[#This Row],[total sales]]/(2017-Table1[[#This Row],[year_of_release]])</f>
        <v>9285.7142857142862</v>
      </c>
      <c r="U4442" s="9">
        <f>Table1[[#This Row],[na_sales]]/(2017-Table1[[#This Row],[year_of_release]])</f>
        <v>7142.8571428571431</v>
      </c>
      <c r="V4442" s="6">
        <f>Table1[[#This Row],[eu_sales]]/(2017-Table1[[#This Row],[year_of_release]])</f>
        <v>2142.8571428571427</v>
      </c>
      <c r="W4442" s="6">
        <f>Table1[[#This Row],[jp_sales]]/(2017-Table1[[#This Row],[year_of_release]])</f>
        <v>0</v>
      </c>
      <c r="X4442" s="6">
        <f>Table1[[#This Row],[other_sales]]/(2017-Table1[[#This Row],[year_of_release]])</f>
        <v>0</v>
      </c>
      <c r="Y4442" s="4">
        <v>500125528</v>
      </c>
      <c r="Z4442" s="4">
        <v>432552540</v>
      </c>
      <c r="AA4442" s="4">
        <v>127718000</v>
      </c>
      <c r="AB4442" s="1">
        <f>Table1[[#This Row],[na_sales]]/Table1[[#This Row],[NA population]]</f>
        <v>1.9994980140265904E-4</v>
      </c>
      <c r="AC4442" s="1">
        <f>Table1[[#This Row],[eu_sales]]/Table1[[#This Row],[Eu population]]</f>
        <v>6.9355736530873227E-5</v>
      </c>
      <c r="AD4442" s="1">
        <f>Table1[[#This Row],[jp_sales]]/Table1[[#This Row],[Jp population]]</f>
        <v>0</v>
      </c>
    </row>
    <row r="4443" spans="1:30" x14ac:dyDescent="0.25">
      <c r="A4443" t="s">
        <v>3416</v>
      </c>
      <c r="B4443" t="s">
        <v>39</v>
      </c>
      <c r="C4443">
        <v>2008</v>
      </c>
      <c r="D4443" t="s">
        <v>19</v>
      </c>
      <c r="E4443" t="s">
        <v>549</v>
      </c>
      <c r="F4443" s="4">
        <v>120000</v>
      </c>
      <c r="G4443" s="4">
        <v>0</v>
      </c>
      <c r="H4443" s="4">
        <v>0</v>
      </c>
      <c r="I4443" s="4">
        <v>10000</v>
      </c>
      <c r="J4443">
        <v>5.4</v>
      </c>
      <c r="K4443">
        <v>23</v>
      </c>
      <c r="L4443">
        <v>6.5</v>
      </c>
      <c r="M4443" s="4">
        <v>4</v>
      </c>
      <c r="N4443" t="s">
        <v>550</v>
      </c>
      <c r="O4443" t="s">
        <v>21</v>
      </c>
      <c r="P4443" s="4">
        <v>130000</v>
      </c>
      <c r="Q4443" s="3">
        <f>AVERAGE(Table1[[#This Row],[critic_score]],Table1[[#This Row],[user_score]])</f>
        <v>5.95</v>
      </c>
      <c r="R4443" s="4">
        <f>Table1[[#This Row],[user_count]]+Table1[[#This Row],[critic_count]]</f>
        <v>27</v>
      </c>
      <c r="S4443" s="2">
        <f>100000*Table1[[#This Row],[review_count]]/Table1[[#This Row],[total sales]]</f>
        <v>20.76923076923077</v>
      </c>
      <c r="T4443" s="2">
        <f>Table1[[#This Row],[total sales]]/(2017-Table1[[#This Row],[year_of_release]])</f>
        <v>14444.444444444445</v>
      </c>
      <c r="U4443" s="9">
        <f>Table1[[#This Row],[na_sales]]/(2017-Table1[[#This Row],[year_of_release]])</f>
        <v>13333.333333333334</v>
      </c>
      <c r="V4443" s="6">
        <f>Table1[[#This Row],[eu_sales]]/(2017-Table1[[#This Row],[year_of_release]])</f>
        <v>0</v>
      </c>
      <c r="W4443" s="6">
        <f>Table1[[#This Row],[jp_sales]]/(2017-Table1[[#This Row],[year_of_release]])</f>
        <v>0</v>
      </c>
      <c r="X4443" s="6">
        <f>Table1[[#This Row],[other_sales]]/(2017-Table1[[#This Row],[year_of_release]])</f>
        <v>1111.1111111111111</v>
      </c>
      <c r="Y4443" s="4">
        <v>528816311</v>
      </c>
      <c r="Z4443" s="4">
        <v>440001482</v>
      </c>
      <c r="AA4443" s="4">
        <v>128063000</v>
      </c>
      <c r="AB4443" s="1">
        <f>Table1[[#This Row],[na_sales]]/Table1[[#This Row],[NA population]]</f>
        <v>2.2692189613644502E-4</v>
      </c>
      <c r="AC4443" s="1">
        <f>Table1[[#This Row],[eu_sales]]/Table1[[#This Row],[Eu population]]</f>
        <v>0</v>
      </c>
      <c r="AD4443" s="1">
        <f>Table1[[#This Row],[jp_sales]]/Table1[[#This Row],[Jp population]]</f>
        <v>0</v>
      </c>
    </row>
    <row r="4444" spans="1:30" x14ac:dyDescent="0.25">
      <c r="A4444" t="s">
        <v>3727</v>
      </c>
      <c r="B4444" t="s">
        <v>34</v>
      </c>
      <c r="C4444">
        <v>2011</v>
      </c>
      <c r="D4444" t="s">
        <v>191</v>
      </c>
      <c r="E4444" t="s">
        <v>83</v>
      </c>
      <c r="F4444" s="4">
        <v>100000</v>
      </c>
      <c r="G4444" s="4">
        <v>20000</v>
      </c>
      <c r="H4444" s="4">
        <v>0</v>
      </c>
      <c r="I4444" s="4">
        <v>10000</v>
      </c>
      <c r="J4444">
        <v>3.5</v>
      </c>
      <c r="K4444">
        <v>11</v>
      </c>
      <c r="L4444">
        <v>4.7</v>
      </c>
      <c r="M4444" s="4">
        <v>7</v>
      </c>
      <c r="N4444" t="s">
        <v>83</v>
      </c>
      <c r="O4444" t="s">
        <v>67</v>
      </c>
      <c r="P4444" s="4">
        <v>130000</v>
      </c>
      <c r="Q4444" s="3">
        <f>AVERAGE(Table1[[#This Row],[critic_score]],Table1[[#This Row],[user_score]])</f>
        <v>4.0999999999999996</v>
      </c>
      <c r="R4444" s="4">
        <f>Table1[[#This Row],[user_count]]+Table1[[#This Row],[critic_count]]</f>
        <v>18</v>
      </c>
      <c r="S4444" s="2">
        <f>100000*Table1[[#This Row],[review_count]]/Table1[[#This Row],[total sales]]</f>
        <v>13.846153846153847</v>
      </c>
      <c r="T4444" s="2">
        <f>Table1[[#This Row],[total sales]]/(2017-Table1[[#This Row],[year_of_release]])</f>
        <v>21666.666666666668</v>
      </c>
      <c r="U4444" s="9">
        <f>Table1[[#This Row],[na_sales]]/(2017-Table1[[#This Row],[year_of_release]])</f>
        <v>16666.666666666668</v>
      </c>
      <c r="V4444" s="6">
        <f>Table1[[#This Row],[eu_sales]]/(2017-Table1[[#This Row],[year_of_release]])</f>
        <v>3333.3333333333335</v>
      </c>
      <c r="W4444" s="6">
        <f>Table1[[#This Row],[jp_sales]]/(2017-Table1[[#This Row],[year_of_release]])</f>
        <v>0</v>
      </c>
      <c r="X4444" s="6">
        <f>Table1[[#This Row],[other_sales]]/(2017-Table1[[#This Row],[year_of_release]])</f>
        <v>1666.6666666666667</v>
      </c>
      <c r="Y4444" s="4">
        <v>545961365</v>
      </c>
      <c r="Z4444" s="4">
        <v>440756453</v>
      </c>
      <c r="AA4444" s="4">
        <v>127833000</v>
      </c>
      <c r="AB4444" s="1">
        <f>Table1[[#This Row],[na_sales]]/Table1[[#This Row],[NA population]]</f>
        <v>1.8316314378765612E-4</v>
      </c>
      <c r="AC4444" s="1">
        <f>Table1[[#This Row],[eu_sales]]/Table1[[#This Row],[Eu population]]</f>
        <v>4.5376533602333896E-5</v>
      </c>
      <c r="AD4444" s="1">
        <f>Table1[[#This Row],[jp_sales]]/Table1[[#This Row],[Jp population]]</f>
        <v>0</v>
      </c>
    </row>
    <row r="4445" spans="1:30" x14ac:dyDescent="0.25">
      <c r="A4445" t="s">
        <v>3728</v>
      </c>
      <c r="B4445" t="s">
        <v>103</v>
      </c>
      <c r="C4445">
        <v>2003</v>
      </c>
      <c r="D4445" t="s">
        <v>23</v>
      </c>
      <c r="E4445" t="s">
        <v>231</v>
      </c>
      <c r="F4445" s="4">
        <v>100000</v>
      </c>
      <c r="G4445" s="4">
        <v>30000</v>
      </c>
      <c r="H4445" s="4">
        <v>0</v>
      </c>
      <c r="I4445" s="4">
        <v>0</v>
      </c>
      <c r="J4445">
        <v>7.4</v>
      </c>
      <c r="K4445">
        <v>26</v>
      </c>
      <c r="L4445">
        <v>9.1</v>
      </c>
      <c r="M4445" s="4">
        <v>7</v>
      </c>
      <c r="N4445" t="s">
        <v>2511</v>
      </c>
      <c r="O4445" t="s">
        <v>21</v>
      </c>
      <c r="P4445" s="4">
        <v>130000</v>
      </c>
      <c r="Q4445" s="3">
        <f>AVERAGE(Table1[[#This Row],[critic_score]],Table1[[#This Row],[user_score]])</f>
        <v>8.25</v>
      </c>
      <c r="R4445" s="4">
        <f>Table1[[#This Row],[user_count]]+Table1[[#This Row],[critic_count]]</f>
        <v>33</v>
      </c>
      <c r="S4445" s="2">
        <f>100000*Table1[[#This Row],[review_count]]/Table1[[#This Row],[total sales]]</f>
        <v>25.384615384615383</v>
      </c>
      <c r="T4445" s="2">
        <f>Table1[[#This Row],[total sales]]/(2017-Table1[[#This Row],[year_of_release]])</f>
        <v>9285.7142857142862</v>
      </c>
      <c r="U4445" s="9">
        <f>Table1[[#This Row],[na_sales]]/(2017-Table1[[#This Row],[year_of_release]])</f>
        <v>7142.8571428571431</v>
      </c>
      <c r="V4445" s="6">
        <f>Table1[[#This Row],[eu_sales]]/(2017-Table1[[#This Row],[year_of_release]])</f>
        <v>2142.8571428571427</v>
      </c>
      <c r="W4445" s="6">
        <f>Table1[[#This Row],[jp_sales]]/(2017-Table1[[#This Row],[year_of_release]])</f>
        <v>0</v>
      </c>
      <c r="X4445" s="6">
        <f>Table1[[#This Row],[other_sales]]/(2017-Table1[[#This Row],[year_of_release]])</f>
        <v>0</v>
      </c>
      <c r="Y4445" s="4">
        <v>500125528</v>
      </c>
      <c r="Z4445" s="4">
        <v>432552540</v>
      </c>
      <c r="AA4445" s="4">
        <v>127718000</v>
      </c>
      <c r="AB4445" s="1">
        <f>Table1[[#This Row],[na_sales]]/Table1[[#This Row],[NA population]]</f>
        <v>1.9994980140265904E-4</v>
      </c>
      <c r="AC4445" s="1">
        <f>Table1[[#This Row],[eu_sales]]/Table1[[#This Row],[Eu population]]</f>
        <v>6.9355736530873227E-5</v>
      </c>
      <c r="AD4445" s="1">
        <f>Table1[[#This Row],[jp_sales]]/Table1[[#This Row],[Jp population]]</f>
        <v>0</v>
      </c>
    </row>
    <row r="4446" spans="1:30" x14ac:dyDescent="0.25">
      <c r="A4446" t="s">
        <v>3729</v>
      </c>
      <c r="B4446" t="s">
        <v>39</v>
      </c>
      <c r="C4446">
        <v>2014</v>
      </c>
      <c r="D4446" t="s">
        <v>65</v>
      </c>
      <c r="E4446" t="s">
        <v>1208</v>
      </c>
      <c r="F4446" s="4">
        <v>0</v>
      </c>
      <c r="G4446" s="4">
        <v>0</v>
      </c>
      <c r="H4446" s="4">
        <v>130000</v>
      </c>
      <c r="I4446" s="4">
        <v>0</v>
      </c>
      <c r="J4446">
        <v>8.4</v>
      </c>
      <c r="K4446">
        <v>38</v>
      </c>
      <c r="L4446">
        <v>8.1</v>
      </c>
      <c r="M4446" s="4">
        <v>85</v>
      </c>
      <c r="N4446" t="s">
        <v>1665</v>
      </c>
      <c r="O4446" t="s">
        <v>67</v>
      </c>
      <c r="P4446" s="4">
        <v>130000</v>
      </c>
      <c r="Q4446" s="3">
        <f>AVERAGE(Table1[[#This Row],[critic_score]],Table1[[#This Row],[user_score]])</f>
        <v>8.25</v>
      </c>
      <c r="R4446" s="4">
        <f>Table1[[#This Row],[user_count]]+Table1[[#This Row],[critic_count]]</f>
        <v>123</v>
      </c>
      <c r="S4446" s="2">
        <f>100000*Table1[[#This Row],[review_count]]/Table1[[#This Row],[total sales]]</f>
        <v>94.615384615384613</v>
      </c>
      <c r="T4446" s="2">
        <f>Table1[[#This Row],[total sales]]/(2017-Table1[[#This Row],[year_of_release]])</f>
        <v>43333.333333333336</v>
      </c>
      <c r="U4446" s="9">
        <f>Table1[[#This Row],[na_sales]]/(2017-Table1[[#This Row],[year_of_release]])</f>
        <v>0</v>
      </c>
      <c r="V4446" s="6">
        <f>Table1[[#This Row],[eu_sales]]/(2017-Table1[[#This Row],[year_of_release]])</f>
        <v>0</v>
      </c>
      <c r="W4446" s="6">
        <f>Table1[[#This Row],[jp_sales]]/(2017-Table1[[#This Row],[year_of_release]])</f>
        <v>43333.333333333336</v>
      </c>
      <c r="X4446" s="6">
        <f>Table1[[#This Row],[other_sales]]/(2017-Table1[[#This Row],[year_of_release]])</f>
        <v>0</v>
      </c>
      <c r="Y4446" s="4">
        <v>562338430</v>
      </c>
      <c r="Z4446" s="4">
        <v>443580712</v>
      </c>
      <c r="AA4446" s="4">
        <v>127276000</v>
      </c>
      <c r="AB4446" s="1">
        <f>Table1[[#This Row],[na_sales]]/Table1[[#This Row],[NA population]]</f>
        <v>0</v>
      </c>
      <c r="AC4446" s="1">
        <f>Table1[[#This Row],[eu_sales]]/Table1[[#This Row],[Eu population]]</f>
        <v>0</v>
      </c>
      <c r="AD4446" s="1">
        <f>Table1[[#This Row],[jp_sales]]/Table1[[#This Row],[Jp population]]</f>
        <v>1.0214023067978252E-3</v>
      </c>
    </row>
    <row r="4447" spans="1:30" x14ac:dyDescent="0.25">
      <c r="A4447" t="s">
        <v>1755</v>
      </c>
      <c r="B4447" t="s">
        <v>113</v>
      </c>
      <c r="C4447">
        <v>2009</v>
      </c>
      <c r="D4447" t="s">
        <v>96</v>
      </c>
      <c r="E4447" t="s">
        <v>176</v>
      </c>
      <c r="F4447" s="4">
        <v>0</v>
      </c>
      <c r="G4447" s="4">
        <v>10000</v>
      </c>
      <c r="H4447" s="4">
        <v>0</v>
      </c>
      <c r="I4447" s="4">
        <v>0</v>
      </c>
      <c r="J4447">
        <v>6.6</v>
      </c>
      <c r="K4447">
        <v>23</v>
      </c>
      <c r="L4447">
        <v>8.3000000000000007</v>
      </c>
      <c r="M4447" s="4">
        <v>240</v>
      </c>
      <c r="N4447" t="s">
        <v>176</v>
      </c>
      <c r="O4447" t="s">
        <v>43</v>
      </c>
      <c r="P4447" s="4">
        <v>10000</v>
      </c>
      <c r="Q4447" s="3">
        <f>AVERAGE(Table1[[#This Row],[critic_score]],Table1[[#This Row],[user_score]])</f>
        <v>7.45</v>
      </c>
      <c r="R4447" s="4">
        <f>Table1[[#This Row],[user_count]]+Table1[[#This Row],[critic_count]]</f>
        <v>263</v>
      </c>
      <c r="S4447" s="2">
        <f>100000*Table1[[#This Row],[review_count]]/Table1[[#This Row],[total sales]]</f>
        <v>2630</v>
      </c>
      <c r="T4447" s="2">
        <f>Table1[[#This Row],[total sales]]/(2017-Table1[[#This Row],[year_of_release]])</f>
        <v>1250</v>
      </c>
      <c r="U4447" s="9">
        <f>Table1[[#This Row],[na_sales]]/(2017-Table1[[#This Row],[year_of_release]])</f>
        <v>0</v>
      </c>
      <c r="V4447" s="6">
        <f>Table1[[#This Row],[eu_sales]]/(2017-Table1[[#This Row],[year_of_release]])</f>
        <v>1250</v>
      </c>
      <c r="W4447" s="6">
        <f>Table1[[#This Row],[jp_sales]]/(2017-Table1[[#This Row],[year_of_release]])</f>
        <v>0</v>
      </c>
      <c r="X4447" s="6">
        <f>Table1[[#This Row],[other_sales]]/(2017-Table1[[#This Row],[year_of_release]])</f>
        <v>0</v>
      </c>
      <c r="Y4447" s="4">
        <v>534740514</v>
      </c>
      <c r="Z4447" s="4">
        <v>441041694</v>
      </c>
      <c r="AA4447" s="4">
        <v>128047000</v>
      </c>
      <c r="AB4447" s="1">
        <f>Table1[[#This Row],[na_sales]]/Table1[[#This Row],[NA population]]</f>
        <v>0</v>
      </c>
      <c r="AC4447" s="1">
        <f>Table1[[#This Row],[eu_sales]]/Table1[[#This Row],[Eu population]]</f>
        <v>2.2673593304310136E-5</v>
      </c>
      <c r="AD4447" s="1">
        <f>Table1[[#This Row],[jp_sales]]/Table1[[#This Row],[Jp population]]</f>
        <v>0</v>
      </c>
    </row>
    <row r="4448" spans="1:30" x14ac:dyDescent="0.25">
      <c r="A4448" t="s">
        <v>3734</v>
      </c>
      <c r="B4448" t="s">
        <v>118</v>
      </c>
      <c r="C4448">
        <v>2005</v>
      </c>
      <c r="D4448" t="s">
        <v>29</v>
      </c>
      <c r="E4448" t="s">
        <v>186</v>
      </c>
      <c r="F4448" s="4">
        <v>120000</v>
      </c>
      <c r="G4448" s="4">
        <v>0</v>
      </c>
      <c r="H4448" s="4">
        <v>0</v>
      </c>
      <c r="I4448" s="4">
        <v>10000</v>
      </c>
      <c r="J4448">
        <v>6.5</v>
      </c>
      <c r="K4448">
        <v>17</v>
      </c>
      <c r="L4448">
        <v>2.8</v>
      </c>
      <c r="M4448" s="4">
        <v>17</v>
      </c>
      <c r="N4448" t="s">
        <v>3735</v>
      </c>
      <c r="O4448" t="s">
        <v>67</v>
      </c>
      <c r="P4448" s="4">
        <v>130000</v>
      </c>
      <c r="Q4448" s="3">
        <f>AVERAGE(Table1[[#This Row],[critic_score]],Table1[[#This Row],[user_score]])</f>
        <v>4.6500000000000004</v>
      </c>
      <c r="R4448" s="4">
        <f>Table1[[#This Row],[user_count]]+Table1[[#This Row],[critic_count]]</f>
        <v>34</v>
      </c>
      <c r="S4448" s="2">
        <f>100000*Table1[[#This Row],[review_count]]/Table1[[#This Row],[total sales]]</f>
        <v>26.153846153846153</v>
      </c>
      <c r="T4448" s="2">
        <f>Table1[[#This Row],[total sales]]/(2017-Table1[[#This Row],[year_of_release]])</f>
        <v>10833.333333333334</v>
      </c>
      <c r="U4448" s="9">
        <f>Table1[[#This Row],[na_sales]]/(2017-Table1[[#This Row],[year_of_release]])</f>
        <v>10000</v>
      </c>
      <c r="V4448" s="6">
        <f>Table1[[#This Row],[eu_sales]]/(2017-Table1[[#This Row],[year_of_release]])</f>
        <v>0</v>
      </c>
      <c r="W4448" s="6">
        <f>Table1[[#This Row],[jp_sales]]/(2017-Table1[[#This Row],[year_of_release]])</f>
        <v>0</v>
      </c>
      <c r="X4448" s="6">
        <f>Table1[[#This Row],[other_sales]]/(2017-Table1[[#This Row],[year_of_release]])</f>
        <v>833.33333333333337</v>
      </c>
      <c r="Y4448" s="4">
        <v>511054143</v>
      </c>
      <c r="Z4448" s="4">
        <v>435713800</v>
      </c>
      <c r="AA4448" s="4">
        <v>127773000</v>
      </c>
      <c r="AB4448" s="1">
        <f>Table1[[#This Row],[na_sales]]/Table1[[#This Row],[NA population]]</f>
        <v>2.3480878032917151E-4</v>
      </c>
      <c r="AC4448" s="1">
        <f>Table1[[#This Row],[eu_sales]]/Table1[[#This Row],[Eu population]]</f>
        <v>0</v>
      </c>
      <c r="AD4448" s="1">
        <f>Table1[[#This Row],[jp_sales]]/Table1[[#This Row],[Jp population]]</f>
        <v>0</v>
      </c>
    </row>
    <row r="4449" spans="1:30" x14ac:dyDescent="0.25">
      <c r="A4449" t="s">
        <v>250</v>
      </c>
      <c r="B4449" t="s">
        <v>113</v>
      </c>
      <c r="C4449">
        <v>2016</v>
      </c>
      <c r="D4449" t="s">
        <v>54</v>
      </c>
      <c r="E4449" t="s">
        <v>55</v>
      </c>
      <c r="F4449" s="4">
        <v>40000</v>
      </c>
      <c r="G4449" s="4">
        <v>80000</v>
      </c>
      <c r="H4449" s="4">
        <v>0</v>
      </c>
      <c r="I4449" s="4">
        <v>10000</v>
      </c>
      <c r="J4449">
        <v>7.3</v>
      </c>
      <c r="K4449">
        <v>16</v>
      </c>
      <c r="L4449">
        <v>3</v>
      </c>
      <c r="M4449" s="4">
        <v>440</v>
      </c>
      <c r="N4449" t="s">
        <v>61</v>
      </c>
      <c r="O4449" t="s">
        <v>43</v>
      </c>
      <c r="P4449" s="4">
        <v>130000</v>
      </c>
      <c r="Q4449" s="3">
        <f>AVERAGE(Table1[[#This Row],[critic_score]],Table1[[#This Row],[user_score]])</f>
        <v>5.15</v>
      </c>
      <c r="R4449" s="4">
        <f>Table1[[#This Row],[user_count]]+Table1[[#This Row],[critic_count]]</f>
        <v>456</v>
      </c>
      <c r="S4449" s="2">
        <f>100000*Table1[[#This Row],[review_count]]/Table1[[#This Row],[total sales]]</f>
        <v>350.76923076923077</v>
      </c>
      <c r="T4449" s="2">
        <f>Table1[[#This Row],[total sales]]/(2017-Table1[[#This Row],[year_of_release]])</f>
        <v>130000</v>
      </c>
      <c r="U4449" s="9">
        <f>Table1[[#This Row],[na_sales]]/(2017-Table1[[#This Row],[year_of_release]])</f>
        <v>40000</v>
      </c>
      <c r="V4449" s="6">
        <f>Table1[[#This Row],[eu_sales]]/(2017-Table1[[#This Row],[year_of_release]])</f>
        <v>80000</v>
      </c>
      <c r="W4449" s="6">
        <f>Table1[[#This Row],[jp_sales]]/(2017-Table1[[#This Row],[year_of_release]])</f>
        <v>0</v>
      </c>
      <c r="X4449" s="6">
        <f>Table1[[#This Row],[other_sales]]/(2017-Table1[[#This Row],[year_of_release]])</f>
        <v>10000</v>
      </c>
      <c r="Y4449" s="4">
        <v>573178249</v>
      </c>
      <c r="Z4449" s="4">
        <v>445623395</v>
      </c>
      <c r="AA4449" s="4">
        <v>126994511</v>
      </c>
      <c r="AB4449" s="1">
        <f>Table1[[#This Row],[na_sales]]/Table1[[#This Row],[NA population]]</f>
        <v>6.9786318775679856E-5</v>
      </c>
      <c r="AC4449" s="1">
        <f>Table1[[#This Row],[eu_sales]]/Table1[[#This Row],[Eu population]]</f>
        <v>1.7952378824276046E-4</v>
      </c>
      <c r="AD4449" s="1">
        <f>Table1[[#This Row],[jp_sales]]/Table1[[#This Row],[Jp population]]</f>
        <v>0</v>
      </c>
    </row>
    <row r="4450" spans="1:30" x14ac:dyDescent="0.25">
      <c r="A4450" t="s">
        <v>3739</v>
      </c>
      <c r="B4450" t="s">
        <v>34</v>
      </c>
      <c r="C4450">
        <v>2006</v>
      </c>
      <c r="D4450" t="s">
        <v>23</v>
      </c>
      <c r="E4450" t="s">
        <v>425</v>
      </c>
      <c r="F4450" s="4">
        <v>110000</v>
      </c>
      <c r="G4450" s="4">
        <v>10000</v>
      </c>
      <c r="H4450" s="4">
        <v>0</v>
      </c>
      <c r="I4450" s="4">
        <v>10000</v>
      </c>
      <c r="J4450">
        <v>8</v>
      </c>
      <c r="K4450">
        <v>50</v>
      </c>
      <c r="L4450">
        <v>7.7</v>
      </c>
      <c r="M4450" s="4">
        <v>13</v>
      </c>
      <c r="N4450" t="s">
        <v>2136</v>
      </c>
      <c r="O4450" t="s">
        <v>21</v>
      </c>
      <c r="P4450" s="4">
        <v>130000</v>
      </c>
      <c r="Q4450" s="3">
        <f>AVERAGE(Table1[[#This Row],[critic_score]],Table1[[#This Row],[user_score]])</f>
        <v>7.85</v>
      </c>
      <c r="R4450" s="4">
        <f>Table1[[#This Row],[user_count]]+Table1[[#This Row],[critic_count]]</f>
        <v>63</v>
      </c>
      <c r="S4450" s="2">
        <f>100000*Table1[[#This Row],[review_count]]/Table1[[#This Row],[total sales]]</f>
        <v>48.46153846153846</v>
      </c>
      <c r="T4450" s="2">
        <f>Table1[[#This Row],[total sales]]/(2017-Table1[[#This Row],[year_of_release]])</f>
        <v>11818.181818181818</v>
      </c>
      <c r="U4450" s="9">
        <f>Table1[[#This Row],[na_sales]]/(2017-Table1[[#This Row],[year_of_release]])</f>
        <v>10000</v>
      </c>
      <c r="V4450" s="6">
        <f>Table1[[#This Row],[eu_sales]]/(2017-Table1[[#This Row],[year_of_release]])</f>
        <v>909.09090909090912</v>
      </c>
      <c r="W4450" s="6">
        <f>Table1[[#This Row],[jp_sales]]/(2017-Table1[[#This Row],[year_of_release]])</f>
        <v>0</v>
      </c>
      <c r="X4450" s="6">
        <f>Table1[[#This Row],[other_sales]]/(2017-Table1[[#This Row],[year_of_release]])</f>
        <v>909.09090909090912</v>
      </c>
      <c r="Y4450" s="4">
        <v>516818555</v>
      </c>
      <c r="Z4450" s="4">
        <v>437126892</v>
      </c>
      <c r="AA4450" s="4">
        <v>127854000</v>
      </c>
      <c r="AB4450" s="1">
        <f>Table1[[#This Row],[na_sales]]/Table1[[#This Row],[NA population]]</f>
        <v>2.1284065545982574E-4</v>
      </c>
      <c r="AC4450" s="1">
        <f>Table1[[#This Row],[eu_sales]]/Table1[[#This Row],[Eu population]]</f>
        <v>2.2876652484697737E-5</v>
      </c>
      <c r="AD4450" s="1">
        <f>Table1[[#This Row],[jp_sales]]/Table1[[#This Row],[Jp population]]</f>
        <v>0</v>
      </c>
    </row>
    <row r="4451" spans="1:30" x14ac:dyDescent="0.25">
      <c r="A4451" t="s">
        <v>3113</v>
      </c>
      <c r="B4451" t="s">
        <v>26</v>
      </c>
      <c r="C4451">
        <v>2009</v>
      </c>
      <c r="D4451" t="s">
        <v>40</v>
      </c>
      <c r="E4451" t="s">
        <v>100</v>
      </c>
      <c r="F4451" s="4">
        <v>110000</v>
      </c>
      <c r="G4451" s="4">
        <v>10000</v>
      </c>
      <c r="H4451" s="4">
        <v>0</v>
      </c>
      <c r="I4451" s="4">
        <v>10000</v>
      </c>
      <c r="J4451">
        <v>4.7</v>
      </c>
      <c r="K4451">
        <v>16</v>
      </c>
      <c r="L4451">
        <v>7.5</v>
      </c>
      <c r="M4451" s="4">
        <v>4</v>
      </c>
      <c r="N4451" t="s">
        <v>599</v>
      </c>
      <c r="O4451" t="s">
        <v>84</v>
      </c>
      <c r="P4451" s="4">
        <v>130000</v>
      </c>
      <c r="Q4451" s="3">
        <f>AVERAGE(Table1[[#This Row],[critic_score]],Table1[[#This Row],[user_score]])</f>
        <v>6.1</v>
      </c>
      <c r="R4451" s="4">
        <f>Table1[[#This Row],[user_count]]+Table1[[#This Row],[critic_count]]</f>
        <v>20</v>
      </c>
      <c r="S4451" s="2">
        <f>100000*Table1[[#This Row],[review_count]]/Table1[[#This Row],[total sales]]</f>
        <v>15.384615384615385</v>
      </c>
      <c r="T4451" s="2">
        <f>Table1[[#This Row],[total sales]]/(2017-Table1[[#This Row],[year_of_release]])</f>
        <v>16250</v>
      </c>
      <c r="U4451" s="9">
        <f>Table1[[#This Row],[na_sales]]/(2017-Table1[[#This Row],[year_of_release]])</f>
        <v>13750</v>
      </c>
      <c r="V4451" s="6">
        <f>Table1[[#This Row],[eu_sales]]/(2017-Table1[[#This Row],[year_of_release]])</f>
        <v>1250</v>
      </c>
      <c r="W4451" s="6">
        <f>Table1[[#This Row],[jp_sales]]/(2017-Table1[[#This Row],[year_of_release]])</f>
        <v>0</v>
      </c>
      <c r="X4451" s="6">
        <f>Table1[[#This Row],[other_sales]]/(2017-Table1[[#This Row],[year_of_release]])</f>
        <v>1250</v>
      </c>
      <c r="Y4451" s="4">
        <v>534740514</v>
      </c>
      <c r="Z4451" s="4">
        <v>441041694</v>
      </c>
      <c r="AA4451" s="4">
        <v>128047000</v>
      </c>
      <c r="AB4451" s="1">
        <f>Table1[[#This Row],[na_sales]]/Table1[[#This Row],[NA population]]</f>
        <v>2.0570724888071599E-4</v>
      </c>
      <c r="AC4451" s="1">
        <f>Table1[[#This Row],[eu_sales]]/Table1[[#This Row],[Eu population]]</f>
        <v>2.2673593304310136E-5</v>
      </c>
      <c r="AD4451" s="1">
        <f>Table1[[#This Row],[jp_sales]]/Table1[[#This Row],[Jp population]]</f>
        <v>0</v>
      </c>
    </row>
    <row r="4452" spans="1:30" x14ac:dyDescent="0.25">
      <c r="A4452" t="s">
        <v>3328</v>
      </c>
      <c r="B4452" t="s">
        <v>103</v>
      </c>
      <c r="C4452">
        <v>2003</v>
      </c>
      <c r="D4452" t="s">
        <v>225</v>
      </c>
      <c r="E4452" t="s">
        <v>55</v>
      </c>
      <c r="F4452" s="4">
        <v>100000</v>
      </c>
      <c r="G4452" s="4">
        <v>30000</v>
      </c>
      <c r="H4452" s="4">
        <v>0</v>
      </c>
      <c r="I4452" s="4">
        <v>0</v>
      </c>
      <c r="J4452">
        <v>7.9</v>
      </c>
      <c r="K4452">
        <v>31</v>
      </c>
      <c r="L4452">
        <v>8.5</v>
      </c>
      <c r="M4452" s="4">
        <v>22</v>
      </c>
      <c r="N4452" t="s">
        <v>183</v>
      </c>
      <c r="O4452" t="s">
        <v>67</v>
      </c>
      <c r="P4452" s="4">
        <v>130000</v>
      </c>
      <c r="Q4452" s="3">
        <f>AVERAGE(Table1[[#This Row],[critic_score]],Table1[[#This Row],[user_score]])</f>
        <v>8.1999999999999993</v>
      </c>
      <c r="R4452" s="4">
        <f>Table1[[#This Row],[user_count]]+Table1[[#This Row],[critic_count]]</f>
        <v>53</v>
      </c>
      <c r="S4452" s="2">
        <f>100000*Table1[[#This Row],[review_count]]/Table1[[#This Row],[total sales]]</f>
        <v>40.769230769230766</v>
      </c>
      <c r="T4452" s="2">
        <f>Table1[[#This Row],[total sales]]/(2017-Table1[[#This Row],[year_of_release]])</f>
        <v>9285.7142857142862</v>
      </c>
      <c r="U4452" s="9">
        <f>Table1[[#This Row],[na_sales]]/(2017-Table1[[#This Row],[year_of_release]])</f>
        <v>7142.8571428571431</v>
      </c>
      <c r="V4452" s="6">
        <f>Table1[[#This Row],[eu_sales]]/(2017-Table1[[#This Row],[year_of_release]])</f>
        <v>2142.8571428571427</v>
      </c>
      <c r="W4452" s="6">
        <f>Table1[[#This Row],[jp_sales]]/(2017-Table1[[#This Row],[year_of_release]])</f>
        <v>0</v>
      </c>
      <c r="X4452" s="6">
        <f>Table1[[#This Row],[other_sales]]/(2017-Table1[[#This Row],[year_of_release]])</f>
        <v>0</v>
      </c>
      <c r="Y4452" s="4">
        <v>500125528</v>
      </c>
      <c r="Z4452" s="4">
        <v>432552540</v>
      </c>
      <c r="AA4452" s="4">
        <v>127718000</v>
      </c>
      <c r="AB4452" s="1">
        <f>Table1[[#This Row],[na_sales]]/Table1[[#This Row],[NA population]]</f>
        <v>1.9994980140265904E-4</v>
      </c>
      <c r="AC4452" s="1">
        <f>Table1[[#This Row],[eu_sales]]/Table1[[#This Row],[Eu population]]</f>
        <v>6.9355736530873227E-5</v>
      </c>
      <c r="AD4452" s="1">
        <f>Table1[[#This Row],[jp_sales]]/Table1[[#This Row],[Jp population]]</f>
        <v>0</v>
      </c>
    </row>
    <row r="4453" spans="1:30" x14ac:dyDescent="0.25">
      <c r="A4453" t="s">
        <v>3742</v>
      </c>
      <c r="B4453" t="s">
        <v>103</v>
      </c>
      <c r="C4453">
        <v>2002</v>
      </c>
      <c r="D4453" t="s">
        <v>65</v>
      </c>
      <c r="E4453" t="s">
        <v>538</v>
      </c>
      <c r="F4453" s="4">
        <v>100000</v>
      </c>
      <c r="G4453" s="4">
        <v>30000</v>
      </c>
      <c r="H4453" s="4">
        <v>0</v>
      </c>
      <c r="I4453" s="4">
        <v>0</v>
      </c>
      <c r="J4453">
        <v>6.5</v>
      </c>
      <c r="K4453">
        <v>10</v>
      </c>
      <c r="L4453">
        <v>5.8</v>
      </c>
      <c r="M4453" s="4">
        <v>4</v>
      </c>
      <c r="N4453" t="s">
        <v>1041</v>
      </c>
      <c r="O4453" t="s">
        <v>67</v>
      </c>
      <c r="P4453" s="4">
        <v>130000</v>
      </c>
      <c r="Q4453" s="3">
        <f>AVERAGE(Table1[[#This Row],[critic_score]],Table1[[#This Row],[user_score]])</f>
        <v>6.15</v>
      </c>
      <c r="R4453" s="4">
        <f>Table1[[#This Row],[user_count]]+Table1[[#This Row],[critic_count]]</f>
        <v>14</v>
      </c>
      <c r="S4453" s="2">
        <f>100000*Table1[[#This Row],[review_count]]/Table1[[#This Row],[total sales]]</f>
        <v>10.76923076923077</v>
      </c>
      <c r="T4453" s="2">
        <f>Table1[[#This Row],[total sales]]/(2017-Table1[[#This Row],[year_of_release]])</f>
        <v>8666.6666666666661</v>
      </c>
      <c r="U4453" s="9">
        <f>Table1[[#This Row],[na_sales]]/(2017-Table1[[#This Row],[year_of_release]])</f>
        <v>6666.666666666667</v>
      </c>
      <c r="V4453" s="6">
        <f>Table1[[#This Row],[eu_sales]]/(2017-Table1[[#This Row],[year_of_release]])</f>
        <v>2000</v>
      </c>
      <c r="W4453" s="6">
        <f>Table1[[#This Row],[jp_sales]]/(2017-Table1[[#This Row],[year_of_release]])</f>
        <v>0</v>
      </c>
      <c r="X4453" s="6">
        <f>Table1[[#This Row],[other_sales]]/(2017-Table1[[#This Row],[year_of_release]])</f>
        <v>0</v>
      </c>
      <c r="Y4453" s="4">
        <v>495013192</v>
      </c>
      <c r="Z4453" s="4">
        <v>431019772</v>
      </c>
      <c r="AA4453" s="4">
        <v>127445000</v>
      </c>
      <c r="AB4453" s="1">
        <f>Table1[[#This Row],[na_sales]]/Table1[[#This Row],[NA population]]</f>
        <v>2.0201481822326869E-4</v>
      </c>
      <c r="AC4453" s="1">
        <f>Table1[[#This Row],[eu_sales]]/Table1[[#This Row],[Eu population]]</f>
        <v>6.9602375456687864E-5</v>
      </c>
      <c r="AD4453" s="1">
        <f>Table1[[#This Row],[jp_sales]]/Table1[[#This Row],[Jp population]]</f>
        <v>0</v>
      </c>
    </row>
    <row r="4454" spans="1:30" x14ac:dyDescent="0.25">
      <c r="A4454" t="s">
        <v>3743</v>
      </c>
      <c r="B4454" t="s">
        <v>26</v>
      </c>
      <c r="C4454">
        <v>2006</v>
      </c>
      <c r="D4454" t="s">
        <v>49</v>
      </c>
      <c r="E4454" t="s">
        <v>20</v>
      </c>
      <c r="F4454" s="4">
        <v>80000</v>
      </c>
      <c r="G4454" s="4">
        <v>10000</v>
      </c>
      <c r="H4454" s="4">
        <v>30000</v>
      </c>
      <c r="I4454" s="4">
        <v>10000</v>
      </c>
      <c r="J4454">
        <v>6.8</v>
      </c>
      <c r="K4454">
        <v>33</v>
      </c>
      <c r="L4454">
        <v>8.1</v>
      </c>
      <c r="M4454" s="4">
        <v>11</v>
      </c>
      <c r="N4454" t="s">
        <v>3023</v>
      </c>
      <c r="O4454" t="s">
        <v>21</v>
      </c>
      <c r="P4454" s="4">
        <v>130000</v>
      </c>
      <c r="Q4454" s="3">
        <f>AVERAGE(Table1[[#This Row],[critic_score]],Table1[[#This Row],[user_score]])</f>
        <v>7.4499999999999993</v>
      </c>
      <c r="R4454" s="4">
        <f>Table1[[#This Row],[user_count]]+Table1[[#This Row],[critic_count]]</f>
        <v>44</v>
      </c>
      <c r="S4454" s="2">
        <f>100000*Table1[[#This Row],[review_count]]/Table1[[#This Row],[total sales]]</f>
        <v>33.846153846153847</v>
      </c>
      <c r="T4454" s="2">
        <f>Table1[[#This Row],[total sales]]/(2017-Table1[[#This Row],[year_of_release]])</f>
        <v>11818.181818181818</v>
      </c>
      <c r="U4454" s="9">
        <f>Table1[[#This Row],[na_sales]]/(2017-Table1[[#This Row],[year_of_release]])</f>
        <v>7272.727272727273</v>
      </c>
      <c r="V4454" s="6">
        <f>Table1[[#This Row],[eu_sales]]/(2017-Table1[[#This Row],[year_of_release]])</f>
        <v>909.09090909090912</v>
      </c>
      <c r="W4454" s="6">
        <f>Table1[[#This Row],[jp_sales]]/(2017-Table1[[#This Row],[year_of_release]])</f>
        <v>2727.2727272727275</v>
      </c>
      <c r="X4454" s="6">
        <f>Table1[[#This Row],[other_sales]]/(2017-Table1[[#This Row],[year_of_release]])</f>
        <v>909.09090909090912</v>
      </c>
      <c r="Y4454" s="4">
        <v>516818555</v>
      </c>
      <c r="Z4454" s="4">
        <v>437126892</v>
      </c>
      <c r="AA4454" s="4">
        <v>127854000</v>
      </c>
      <c r="AB4454" s="1">
        <f>Table1[[#This Row],[na_sales]]/Table1[[#This Row],[NA population]]</f>
        <v>1.5479320397078237E-4</v>
      </c>
      <c r="AC4454" s="1">
        <f>Table1[[#This Row],[eu_sales]]/Table1[[#This Row],[Eu population]]</f>
        <v>2.2876652484697737E-5</v>
      </c>
      <c r="AD4454" s="1">
        <f>Table1[[#This Row],[jp_sales]]/Table1[[#This Row],[Jp population]]</f>
        <v>2.346426392604064E-4</v>
      </c>
    </row>
    <row r="4455" spans="1:30" x14ac:dyDescent="0.25">
      <c r="A4455" t="s">
        <v>3746</v>
      </c>
      <c r="B4455" t="s">
        <v>230</v>
      </c>
      <c r="C4455">
        <v>2001</v>
      </c>
      <c r="D4455" t="s">
        <v>27</v>
      </c>
      <c r="E4455" t="s">
        <v>171</v>
      </c>
      <c r="F4455" s="4">
        <v>70000</v>
      </c>
      <c r="G4455" s="4">
        <v>50000</v>
      </c>
      <c r="H4455" s="4">
        <v>0</v>
      </c>
      <c r="I4455" s="4">
        <v>10000</v>
      </c>
      <c r="J4455">
        <v>6.9</v>
      </c>
      <c r="K4455">
        <v>16</v>
      </c>
      <c r="L4455">
        <v>7</v>
      </c>
      <c r="M4455" s="4">
        <v>13</v>
      </c>
      <c r="N4455" t="s">
        <v>256</v>
      </c>
      <c r="O4455" t="s">
        <v>67</v>
      </c>
      <c r="P4455" s="4">
        <v>130000</v>
      </c>
      <c r="Q4455" s="3">
        <f>AVERAGE(Table1[[#This Row],[critic_score]],Table1[[#This Row],[user_score]])</f>
        <v>6.95</v>
      </c>
      <c r="R4455" s="4">
        <f>Table1[[#This Row],[user_count]]+Table1[[#This Row],[critic_count]]</f>
        <v>29</v>
      </c>
      <c r="S4455" s="2">
        <f>100000*Table1[[#This Row],[review_count]]/Table1[[#This Row],[total sales]]</f>
        <v>22.307692307692307</v>
      </c>
      <c r="T4455" s="2">
        <f>Table1[[#This Row],[total sales]]/(2017-Table1[[#This Row],[year_of_release]])</f>
        <v>8125</v>
      </c>
      <c r="U4455" s="9">
        <f>Table1[[#This Row],[na_sales]]/(2017-Table1[[#This Row],[year_of_release]])</f>
        <v>4375</v>
      </c>
      <c r="V4455" s="6">
        <f>Table1[[#This Row],[eu_sales]]/(2017-Table1[[#This Row],[year_of_release]])</f>
        <v>3125</v>
      </c>
      <c r="W4455" s="6">
        <f>Table1[[#This Row],[jp_sales]]/(2017-Table1[[#This Row],[year_of_release]])</f>
        <v>0</v>
      </c>
      <c r="X4455" s="6">
        <f>Table1[[#This Row],[other_sales]]/(2017-Table1[[#This Row],[year_of_release]])</f>
        <v>625</v>
      </c>
      <c r="Y4455" s="4">
        <v>489752572</v>
      </c>
      <c r="Z4455" s="4">
        <v>430035992</v>
      </c>
      <c r="AA4455" s="4">
        <v>127149000</v>
      </c>
      <c r="AB4455" s="1">
        <f>Table1[[#This Row],[na_sales]]/Table1[[#This Row],[NA population]]</f>
        <v>1.4292931574435918E-4</v>
      </c>
      <c r="AC4455" s="1">
        <f>Table1[[#This Row],[eu_sales]]/Table1[[#This Row],[Eu population]]</f>
        <v>1.1626933775347808E-4</v>
      </c>
      <c r="AD4455" s="1">
        <f>Table1[[#This Row],[jp_sales]]/Table1[[#This Row],[Jp population]]</f>
        <v>0</v>
      </c>
    </row>
    <row r="4456" spans="1:30" x14ac:dyDescent="0.25">
      <c r="A4456" t="s">
        <v>2794</v>
      </c>
      <c r="B4456" t="s">
        <v>103</v>
      </c>
      <c r="C4456">
        <v>2002</v>
      </c>
      <c r="D4456" t="s">
        <v>40</v>
      </c>
      <c r="E4456" t="s">
        <v>55</v>
      </c>
      <c r="F4456" s="4">
        <v>100000</v>
      </c>
      <c r="G4456" s="4">
        <v>30000</v>
      </c>
      <c r="H4456" s="4">
        <v>0</v>
      </c>
      <c r="I4456" s="4">
        <v>0</v>
      </c>
      <c r="J4456">
        <v>5.3</v>
      </c>
      <c r="K4456">
        <v>20</v>
      </c>
      <c r="L4456">
        <v>4</v>
      </c>
      <c r="M4456" s="4">
        <v>4</v>
      </c>
      <c r="N4456" t="s">
        <v>2795</v>
      </c>
      <c r="O4456" t="s">
        <v>43</v>
      </c>
      <c r="P4456" s="4">
        <v>130000</v>
      </c>
      <c r="Q4456" s="3">
        <f>AVERAGE(Table1[[#This Row],[critic_score]],Table1[[#This Row],[user_score]])</f>
        <v>4.6500000000000004</v>
      </c>
      <c r="R4456" s="4">
        <f>Table1[[#This Row],[user_count]]+Table1[[#This Row],[critic_count]]</f>
        <v>24</v>
      </c>
      <c r="S4456" s="2">
        <f>100000*Table1[[#This Row],[review_count]]/Table1[[#This Row],[total sales]]</f>
        <v>18.46153846153846</v>
      </c>
      <c r="T4456" s="2">
        <f>Table1[[#This Row],[total sales]]/(2017-Table1[[#This Row],[year_of_release]])</f>
        <v>8666.6666666666661</v>
      </c>
      <c r="U4456" s="9">
        <f>Table1[[#This Row],[na_sales]]/(2017-Table1[[#This Row],[year_of_release]])</f>
        <v>6666.666666666667</v>
      </c>
      <c r="V4456" s="6">
        <f>Table1[[#This Row],[eu_sales]]/(2017-Table1[[#This Row],[year_of_release]])</f>
        <v>2000</v>
      </c>
      <c r="W4456" s="6">
        <f>Table1[[#This Row],[jp_sales]]/(2017-Table1[[#This Row],[year_of_release]])</f>
        <v>0</v>
      </c>
      <c r="X4456" s="6">
        <f>Table1[[#This Row],[other_sales]]/(2017-Table1[[#This Row],[year_of_release]])</f>
        <v>0</v>
      </c>
      <c r="Y4456" s="4">
        <v>495013192</v>
      </c>
      <c r="Z4456" s="4">
        <v>431019772</v>
      </c>
      <c r="AA4456" s="4">
        <v>127445000</v>
      </c>
      <c r="AB4456" s="1">
        <f>Table1[[#This Row],[na_sales]]/Table1[[#This Row],[NA population]]</f>
        <v>2.0201481822326869E-4</v>
      </c>
      <c r="AC4456" s="1">
        <f>Table1[[#This Row],[eu_sales]]/Table1[[#This Row],[Eu population]]</f>
        <v>6.9602375456687864E-5</v>
      </c>
      <c r="AD4456" s="1">
        <f>Table1[[#This Row],[jp_sales]]/Table1[[#This Row],[Jp population]]</f>
        <v>0</v>
      </c>
    </row>
    <row r="4457" spans="1:30" x14ac:dyDescent="0.25">
      <c r="A4457" t="s">
        <v>3748</v>
      </c>
      <c r="B4457" t="s">
        <v>39</v>
      </c>
      <c r="C4457">
        <v>2009</v>
      </c>
      <c r="D4457" t="s">
        <v>54</v>
      </c>
      <c r="E4457" t="s">
        <v>97</v>
      </c>
      <c r="F4457" s="4">
        <v>110000</v>
      </c>
      <c r="G4457" s="4">
        <v>10000</v>
      </c>
      <c r="H4457" s="4">
        <v>0</v>
      </c>
      <c r="I4457" s="4">
        <v>10000</v>
      </c>
      <c r="J4457">
        <v>2.7</v>
      </c>
      <c r="K4457">
        <v>24</v>
      </c>
      <c r="L4457">
        <v>2.8</v>
      </c>
      <c r="M4457" s="4">
        <v>66</v>
      </c>
      <c r="N4457" t="s">
        <v>812</v>
      </c>
      <c r="O4457" t="s">
        <v>43</v>
      </c>
      <c r="P4457" s="4">
        <v>130000</v>
      </c>
      <c r="Q4457" s="3">
        <f>AVERAGE(Table1[[#This Row],[critic_score]],Table1[[#This Row],[user_score]])</f>
        <v>2.75</v>
      </c>
      <c r="R4457" s="4">
        <f>Table1[[#This Row],[user_count]]+Table1[[#This Row],[critic_count]]</f>
        <v>90</v>
      </c>
      <c r="S4457" s="2">
        <f>100000*Table1[[#This Row],[review_count]]/Table1[[#This Row],[total sales]]</f>
        <v>69.230769230769226</v>
      </c>
      <c r="T4457" s="2">
        <f>Table1[[#This Row],[total sales]]/(2017-Table1[[#This Row],[year_of_release]])</f>
        <v>16250</v>
      </c>
      <c r="U4457" s="9">
        <f>Table1[[#This Row],[na_sales]]/(2017-Table1[[#This Row],[year_of_release]])</f>
        <v>13750</v>
      </c>
      <c r="V4457" s="6">
        <f>Table1[[#This Row],[eu_sales]]/(2017-Table1[[#This Row],[year_of_release]])</f>
        <v>1250</v>
      </c>
      <c r="W4457" s="6">
        <f>Table1[[#This Row],[jp_sales]]/(2017-Table1[[#This Row],[year_of_release]])</f>
        <v>0</v>
      </c>
      <c r="X4457" s="6">
        <f>Table1[[#This Row],[other_sales]]/(2017-Table1[[#This Row],[year_of_release]])</f>
        <v>1250</v>
      </c>
      <c r="Y4457" s="4">
        <v>534740514</v>
      </c>
      <c r="Z4457" s="4">
        <v>441041694</v>
      </c>
      <c r="AA4457" s="4">
        <v>128047000</v>
      </c>
      <c r="AB4457" s="1">
        <f>Table1[[#This Row],[na_sales]]/Table1[[#This Row],[NA population]]</f>
        <v>2.0570724888071599E-4</v>
      </c>
      <c r="AC4457" s="1">
        <f>Table1[[#This Row],[eu_sales]]/Table1[[#This Row],[Eu population]]</f>
        <v>2.2673593304310136E-5</v>
      </c>
      <c r="AD4457" s="1">
        <f>Table1[[#This Row],[jp_sales]]/Table1[[#This Row],[Jp population]]</f>
        <v>0</v>
      </c>
    </row>
    <row r="4458" spans="1:30" x14ac:dyDescent="0.25">
      <c r="A4458" t="s">
        <v>3750</v>
      </c>
      <c r="B4458" t="s">
        <v>18</v>
      </c>
      <c r="C4458">
        <v>2008</v>
      </c>
      <c r="D4458" t="s">
        <v>23</v>
      </c>
      <c r="E4458" t="s">
        <v>83</v>
      </c>
      <c r="F4458" s="4">
        <v>110000</v>
      </c>
      <c r="G4458" s="4">
        <v>10000</v>
      </c>
      <c r="H4458" s="4">
        <v>0</v>
      </c>
      <c r="I4458" s="4">
        <v>10000</v>
      </c>
      <c r="J4458">
        <v>4.9000000000000004</v>
      </c>
      <c r="K4458">
        <v>22</v>
      </c>
      <c r="L4458">
        <v>7.1</v>
      </c>
      <c r="M4458" s="4">
        <v>7</v>
      </c>
      <c r="N4458" t="s">
        <v>3014</v>
      </c>
      <c r="O4458" t="s">
        <v>84</v>
      </c>
      <c r="P4458" s="4">
        <v>130000</v>
      </c>
      <c r="Q4458" s="3">
        <f>AVERAGE(Table1[[#This Row],[critic_score]],Table1[[#This Row],[user_score]])</f>
        <v>6</v>
      </c>
      <c r="R4458" s="4">
        <f>Table1[[#This Row],[user_count]]+Table1[[#This Row],[critic_count]]</f>
        <v>29</v>
      </c>
      <c r="S4458" s="2">
        <f>100000*Table1[[#This Row],[review_count]]/Table1[[#This Row],[total sales]]</f>
        <v>22.307692307692307</v>
      </c>
      <c r="T4458" s="2">
        <f>Table1[[#This Row],[total sales]]/(2017-Table1[[#This Row],[year_of_release]])</f>
        <v>14444.444444444445</v>
      </c>
      <c r="U4458" s="9">
        <f>Table1[[#This Row],[na_sales]]/(2017-Table1[[#This Row],[year_of_release]])</f>
        <v>12222.222222222223</v>
      </c>
      <c r="V4458" s="6">
        <f>Table1[[#This Row],[eu_sales]]/(2017-Table1[[#This Row],[year_of_release]])</f>
        <v>1111.1111111111111</v>
      </c>
      <c r="W4458" s="6">
        <f>Table1[[#This Row],[jp_sales]]/(2017-Table1[[#This Row],[year_of_release]])</f>
        <v>0</v>
      </c>
      <c r="X4458" s="6">
        <f>Table1[[#This Row],[other_sales]]/(2017-Table1[[#This Row],[year_of_release]])</f>
        <v>1111.1111111111111</v>
      </c>
      <c r="Y4458" s="4">
        <v>528816311</v>
      </c>
      <c r="Z4458" s="4">
        <v>440001482</v>
      </c>
      <c r="AA4458" s="4">
        <v>128063000</v>
      </c>
      <c r="AB4458" s="1">
        <f>Table1[[#This Row],[na_sales]]/Table1[[#This Row],[NA population]]</f>
        <v>2.080117381250746E-4</v>
      </c>
      <c r="AC4458" s="1">
        <f>Table1[[#This Row],[eu_sales]]/Table1[[#This Row],[Eu population]]</f>
        <v>2.2727196177943781E-5</v>
      </c>
      <c r="AD4458" s="1">
        <f>Table1[[#This Row],[jp_sales]]/Table1[[#This Row],[Jp population]]</f>
        <v>0</v>
      </c>
    </row>
    <row r="4459" spans="1:30" x14ac:dyDescent="0.25">
      <c r="A4459" t="s">
        <v>3751</v>
      </c>
      <c r="B4459" t="s">
        <v>34</v>
      </c>
      <c r="C4459">
        <v>2011</v>
      </c>
      <c r="D4459" t="s">
        <v>65</v>
      </c>
      <c r="E4459" t="s">
        <v>186</v>
      </c>
      <c r="F4459" s="4">
        <v>100000</v>
      </c>
      <c r="G4459" s="4">
        <v>20000</v>
      </c>
      <c r="H4459" s="4">
        <v>0</v>
      </c>
      <c r="I4459" s="4">
        <v>10000</v>
      </c>
      <c r="J4459">
        <v>2.6</v>
      </c>
      <c r="K4459">
        <v>4</v>
      </c>
      <c r="L4459">
        <v>2.2000000000000002</v>
      </c>
      <c r="M4459" s="4">
        <v>20</v>
      </c>
      <c r="N4459" t="s">
        <v>3752</v>
      </c>
      <c r="O4459" t="s">
        <v>67</v>
      </c>
      <c r="P4459" s="4">
        <v>130000</v>
      </c>
      <c r="Q4459" s="3">
        <f>AVERAGE(Table1[[#This Row],[critic_score]],Table1[[#This Row],[user_score]])</f>
        <v>2.4000000000000004</v>
      </c>
      <c r="R4459" s="4">
        <f>Table1[[#This Row],[user_count]]+Table1[[#This Row],[critic_count]]</f>
        <v>24</v>
      </c>
      <c r="S4459" s="2">
        <f>100000*Table1[[#This Row],[review_count]]/Table1[[#This Row],[total sales]]</f>
        <v>18.46153846153846</v>
      </c>
      <c r="T4459" s="2">
        <f>Table1[[#This Row],[total sales]]/(2017-Table1[[#This Row],[year_of_release]])</f>
        <v>21666.666666666668</v>
      </c>
      <c r="U4459" s="9">
        <f>Table1[[#This Row],[na_sales]]/(2017-Table1[[#This Row],[year_of_release]])</f>
        <v>16666.666666666668</v>
      </c>
      <c r="V4459" s="6">
        <f>Table1[[#This Row],[eu_sales]]/(2017-Table1[[#This Row],[year_of_release]])</f>
        <v>3333.3333333333335</v>
      </c>
      <c r="W4459" s="6">
        <f>Table1[[#This Row],[jp_sales]]/(2017-Table1[[#This Row],[year_of_release]])</f>
        <v>0</v>
      </c>
      <c r="X4459" s="6">
        <f>Table1[[#This Row],[other_sales]]/(2017-Table1[[#This Row],[year_of_release]])</f>
        <v>1666.6666666666667</v>
      </c>
      <c r="Y4459" s="4">
        <v>545961365</v>
      </c>
      <c r="Z4459" s="4">
        <v>440756453</v>
      </c>
      <c r="AA4459" s="4">
        <v>127833000</v>
      </c>
      <c r="AB4459" s="1">
        <f>Table1[[#This Row],[na_sales]]/Table1[[#This Row],[NA population]]</f>
        <v>1.8316314378765612E-4</v>
      </c>
      <c r="AC4459" s="1">
        <f>Table1[[#This Row],[eu_sales]]/Table1[[#This Row],[Eu population]]</f>
        <v>4.5376533602333896E-5</v>
      </c>
      <c r="AD4459" s="1">
        <f>Table1[[#This Row],[jp_sales]]/Table1[[#This Row],[Jp population]]</f>
        <v>0</v>
      </c>
    </row>
    <row r="4460" spans="1:30" x14ac:dyDescent="0.25">
      <c r="A4460" t="s">
        <v>3753</v>
      </c>
      <c r="B4460" t="s">
        <v>26</v>
      </c>
      <c r="C4460">
        <v>2005</v>
      </c>
      <c r="D4460" t="s">
        <v>29</v>
      </c>
      <c r="E4460" t="s">
        <v>231</v>
      </c>
      <c r="F4460" s="4">
        <v>120000</v>
      </c>
      <c r="G4460" s="4">
        <v>0</v>
      </c>
      <c r="H4460" s="4">
        <v>0</v>
      </c>
      <c r="I4460" s="4">
        <v>10000</v>
      </c>
      <c r="J4460">
        <v>5.0999999999999996</v>
      </c>
      <c r="K4460">
        <v>17</v>
      </c>
      <c r="L4460">
        <v>3.7</v>
      </c>
      <c r="M4460" s="4">
        <v>7</v>
      </c>
      <c r="N4460" t="s">
        <v>3754</v>
      </c>
      <c r="O4460" t="s">
        <v>21</v>
      </c>
      <c r="P4460" s="4">
        <v>130000</v>
      </c>
      <c r="Q4460" s="3">
        <f>AVERAGE(Table1[[#This Row],[critic_score]],Table1[[#This Row],[user_score]])</f>
        <v>4.4000000000000004</v>
      </c>
      <c r="R4460" s="4">
        <f>Table1[[#This Row],[user_count]]+Table1[[#This Row],[critic_count]]</f>
        <v>24</v>
      </c>
      <c r="S4460" s="2">
        <f>100000*Table1[[#This Row],[review_count]]/Table1[[#This Row],[total sales]]</f>
        <v>18.46153846153846</v>
      </c>
      <c r="T4460" s="2">
        <f>Table1[[#This Row],[total sales]]/(2017-Table1[[#This Row],[year_of_release]])</f>
        <v>10833.333333333334</v>
      </c>
      <c r="U4460" s="9">
        <f>Table1[[#This Row],[na_sales]]/(2017-Table1[[#This Row],[year_of_release]])</f>
        <v>10000</v>
      </c>
      <c r="V4460" s="6">
        <f>Table1[[#This Row],[eu_sales]]/(2017-Table1[[#This Row],[year_of_release]])</f>
        <v>0</v>
      </c>
      <c r="W4460" s="6">
        <f>Table1[[#This Row],[jp_sales]]/(2017-Table1[[#This Row],[year_of_release]])</f>
        <v>0</v>
      </c>
      <c r="X4460" s="6">
        <f>Table1[[#This Row],[other_sales]]/(2017-Table1[[#This Row],[year_of_release]])</f>
        <v>833.33333333333337</v>
      </c>
      <c r="Y4460" s="4">
        <v>511054143</v>
      </c>
      <c r="Z4460" s="4">
        <v>435713800</v>
      </c>
      <c r="AA4460" s="4">
        <v>127773000</v>
      </c>
      <c r="AB4460" s="1">
        <f>Table1[[#This Row],[na_sales]]/Table1[[#This Row],[NA population]]</f>
        <v>2.3480878032917151E-4</v>
      </c>
      <c r="AC4460" s="1">
        <f>Table1[[#This Row],[eu_sales]]/Table1[[#This Row],[Eu population]]</f>
        <v>0</v>
      </c>
      <c r="AD4460" s="1">
        <f>Table1[[#This Row],[jp_sales]]/Table1[[#This Row],[Jp population]]</f>
        <v>0</v>
      </c>
    </row>
    <row r="4461" spans="1:30" x14ac:dyDescent="0.25">
      <c r="A4461" t="s">
        <v>3758</v>
      </c>
      <c r="B4461" t="s">
        <v>34</v>
      </c>
      <c r="C4461">
        <v>2007</v>
      </c>
      <c r="D4461" t="s">
        <v>19</v>
      </c>
      <c r="E4461" t="s">
        <v>41</v>
      </c>
      <c r="F4461" s="4">
        <v>110000</v>
      </c>
      <c r="G4461" s="4">
        <v>10000</v>
      </c>
      <c r="H4461" s="4">
        <v>0</v>
      </c>
      <c r="I4461" s="4">
        <v>10000</v>
      </c>
      <c r="J4461">
        <v>7.1</v>
      </c>
      <c r="K4461">
        <v>43</v>
      </c>
      <c r="L4461">
        <v>7.4</v>
      </c>
      <c r="M4461" s="4">
        <v>16</v>
      </c>
      <c r="N4461" t="s">
        <v>926</v>
      </c>
      <c r="O4461" t="s">
        <v>84</v>
      </c>
      <c r="P4461" s="4">
        <v>130000</v>
      </c>
      <c r="Q4461" s="3">
        <f>AVERAGE(Table1[[#This Row],[critic_score]],Table1[[#This Row],[user_score]])</f>
        <v>7.25</v>
      </c>
      <c r="R4461" s="4">
        <f>Table1[[#This Row],[user_count]]+Table1[[#This Row],[critic_count]]</f>
        <v>59</v>
      </c>
      <c r="S4461" s="2">
        <f>100000*Table1[[#This Row],[review_count]]/Table1[[#This Row],[total sales]]</f>
        <v>45.384615384615387</v>
      </c>
      <c r="T4461" s="2">
        <f>Table1[[#This Row],[total sales]]/(2017-Table1[[#This Row],[year_of_release]])</f>
        <v>13000</v>
      </c>
      <c r="U4461" s="9">
        <f>Table1[[#This Row],[na_sales]]/(2017-Table1[[#This Row],[year_of_release]])</f>
        <v>11000</v>
      </c>
      <c r="V4461" s="6">
        <f>Table1[[#This Row],[eu_sales]]/(2017-Table1[[#This Row],[year_of_release]])</f>
        <v>1000</v>
      </c>
      <c r="W4461" s="6">
        <f>Table1[[#This Row],[jp_sales]]/(2017-Table1[[#This Row],[year_of_release]])</f>
        <v>0</v>
      </c>
      <c r="X4461" s="6">
        <f>Table1[[#This Row],[other_sales]]/(2017-Table1[[#This Row],[year_of_release]])</f>
        <v>1000</v>
      </c>
      <c r="Y4461" s="4">
        <v>522751172</v>
      </c>
      <c r="Z4461" s="4">
        <v>438594184</v>
      </c>
      <c r="AA4461" s="4">
        <v>128001000</v>
      </c>
      <c r="AB4461" s="1">
        <f>Table1[[#This Row],[na_sales]]/Table1[[#This Row],[NA population]]</f>
        <v>2.1042516189710236E-4</v>
      </c>
      <c r="AC4461" s="1">
        <f>Table1[[#This Row],[eu_sales]]/Table1[[#This Row],[Eu population]]</f>
        <v>2.280011993957494E-5</v>
      </c>
      <c r="AD4461" s="1">
        <f>Table1[[#This Row],[jp_sales]]/Table1[[#This Row],[Jp population]]</f>
        <v>0</v>
      </c>
    </row>
    <row r="4462" spans="1:30" x14ac:dyDescent="0.25">
      <c r="A4462" t="s">
        <v>3759</v>
      </c>
      <c r="B4462" t="s">
        <v>26</v>
      </c>
      <c r="C4462">
        <v>2009</v>
      </c>
      <c r="D4462" t="s">
        <v>49</v>
      </c>
      <c r="E4462" t="s">
        <v>1156</v>
      </c>
      <c r="F4462" s="4">
        <v>120000</v>
      </c>
      <c r="G4462" s="4">
        <v>0</v>
      </c>
      <c r="H4462" s="4">
        <v>0</v>
      </c>
      <c r="I4462" s="4">
        <v>10000</v>
      </c>
      <c r="J4462">
        <v>6.4</v>
      </c>
      <c r="K4462">
        <v>12</v>
      </c>
      <c r="L4462">
        <v>6.3</v>
      </c>
      <c r="M4462" s="4">
        <v>4</v>
      </c>
      <c r="N4462" t="s">
        <v>3618</v>
      </c>
      <c r="O4462" t="s">
        <v>84</v>
      </c>
      <c r="P4462" s="4">
        <v>130000</v>
      </c>
      <c r="Q4462" s="3">
        <f>AVERAGE(Table1[[#This Row],[critic_score]],Table1[[#This Row],[user_score]])</f>
        <v>6.35</v>
      </c>
      <c r="R4462" s="4">
        <f>Table1[[#This Row],[user_count]]+Table1[[#This Row],[critic_count]]</f>
        <v>16</v>
      </c>
      <c r="S4462" s="2">
        <f>100000*Table1[[#This Row],[review_count]]/Table1[[#This Row],[total sales]]</f>
        <v>12.307692307692308</v>
      </c>
      <c r="T4462" s="2">
        <f>Table1[[#This Row],[total sales]]/(2017-Table1[[#This Row],[year_of_release]])</f>
        <v>16250</v>
      </c>
      <c r="U4462" s="9">
        <f>Table1[[#This Row],[na_sales]]/(2017-Table1[[#This Row],[year_of_release]])</f>
        <v>15000</v>
      </c>
      <c r="V4462" s="6">
        <f>Table1[[#This Row],[eu_sales]]/(2017-Table1[[#This Row],[year_of_release]])</f>
        <v>0</v>
      </c>
      <c r="W4462" s="6">
        <f>Table1[[#This Row],[jp_sales]]/(2017-Table1[[#This Row],[year_of_release]])</f>
        <v>0</v>
      </c>
      <c r="X4462" s="6">
        <f>Table1[[#This Row],[other_sales]]/(2017-Table1[[#This Row],[year_of_release]])</f>
        <v>1250</v>
      </c>
      <c r="Y4462" s="4">
        <v>534740514</v>
      </c>
      <c r="Z4462" s="4">
        <v>441041694</v>
      </c>
      <c r="AA4462" s="4">
        <v>128047000</v>
      </c>
      <c r="AB4462" s="1">
        <f>Table1[[#This Row],[na_sales]]/Table1[[#This Row],[NA population]]</f>
        <v>2.2440790786987201E-4</v>
      </c>
      <c r="AC4462" s="1">
        <f>Table1[[#This Row],[eu_sales]]/Table1[[#This Row],[Eu population]]</f>
        <v>0</v>
      </c>
      <c r="AD4462" s="1">
        <f>Table1[[#This Row],[jp_sales]]/Table1[[#This Row],[Jp population]]</f>
        <v>0</v>
      </c>
    </row>
    <row r="4463" spans="1:30" x14ac:dyDescent="0.25">
      <c r="A4463" t="s">
        <v>2460</v>
      </c>
      <c r="B4463" t="s">
        <v>200</v>
      </c>
      <c r="C4463">
        <v>2016</v>
      </c>
      <c r="D4463" t="s">
        <v>191</v>
      </c>
      <c r="E4463" t="s">
        <v>176</v>
      </c>
      <c r="F4463" s="4">
        <v>90000</v>
      </c>
      <c r="G4463" s="4">
        <v>30000</v>
      </c>
      <c r="H4463" s="4">
        <v>0</v>
      </c>
      <c r="I4463" s="4">
        <v>10000</v>
      </c>
      <c r="J4463">
        <v>8.5</v>
      </c>
      <c r="K4463">
        <v>4</v>
      </c>
      <c r="L4463">
        <v>8.6999999999999993</v>
      </c>
      <c r="M4463" s="4">
        <v>123</v>
      </c>
      <c r="N4463" t="s">
        <v>2461</v>
      </c>
      <c r="O4463" t="s">
        <v>43</v>
      </c>
      <c r="P4463" s="4">
        <v>130000</v>
      </c>
      <c r="Q4463" s="3">
        <f>AVERAGE(Table1[[#This Row],[critic_score]],Table1[[#This Row],[user_score]])</f>
        <v>8.6</v>
      </c>
      <c r="R4463" s="4">
        <f>Table1[[#This Row],[user_count]]+Table1[[#This Row],[critic_count]]</f>
        <v>127</v>
      </c>
      <c r="S4463" s="2">
        <f>100000*Table1[[#This Row],[review_count]]/Table1[[#This Row],[total sales]]</f>
        <v>97.692307692307693</v>
      </c>
      <c r="T4463" s="2">
        <f>Table1[[#This Row],[total sales]]/(2017-Table1[[#This Row],[year_of_release]])</f>
        <v>130000</v>
      </c>
      <c r="U4463" s="9">
        <f>Table1[[#This Row],[na_sales]]/(2017-Table1[[#This Row],[year_of_release]])</f>
        <v>90000</v>
      </c>
      <c r="V4463" s="6">
        <f>Table1[[#This Row],[eu_sales]]/(2017-Table1[[#This Row],[year_of_release]])</f>
        <v>30000</v>
      </c>
      <c r="W4463" s="6">
        <f>Table1[[#This Row],[jp_sales]]/(2017-Table1[[#This Row],[year_of_release]])</f>
        <v>0</v>
      </c>
      <c r="X4463" s="6">
        <f>Table1[[#This Row],[other_sales]]/(2017-Table1[[#This Row],[year_of_release]])</f>
        <v>10000</v>
      </c>
      <c r="Y4463" s="4">
        <v>573178249</v>
      </c>
      <c r="Z4463" s="4">
        <v>445623395</v>
      </c>
      <c r="AA4463" s="4">
        <v>126994511</v>
      </c>
      <c r="AB4463" s="1">
        <f>Table1[[#This Row],[na_sales]]/Table1[[#This Row],[NA population]]</f>
        <v>1.5701921724527965E-4</v>
      </c>
      <c r="AC4463" s="1">
        <f>Table1[[#This Row],[eu_sales]]/Table1[[#This Row],[Eu population]]</f>
        <v>6.7321420591035173E-5</v>
      </c>
      <c r="AD4463" s="1">
        <f>Table1[[#This Row],[jp_sales]]/Table1[[#This Row],[Jp population]]</f>
        <v>0</v>
      </c>
    </row>
    <row r="4464" spans="1:30" x14ac:dyDescent="0.25">
      <c r="A4464" t="s">
        <v>2501</v>
      </c>
      <c r="B4464" t="s">
        <v>103</v>
      </c>
      <c r="C4464">
        <v>2004</v>
      </c>
      <c r="D4464" t="s">
        <v>29</v>
      </c>
      <c r="E4464" t="s">
        <v>83</v>
      </c>
      <c r="F4464" s="4">
        <v>100000</v>
      </c>
      <c r="G4464" s="4">
        <v>30000</v>
      </c>
      <c r="H4464" s="4">
        <v>0</v>
      </c>
      <c r="I4464" s="4">
        <v>0</v>
      </c>
      <c r="J4464">
        <v>7.9</v>
      </c>
      <c r="K4464">
        <v>12</v>
      </c>
      <c r="L4464">
        <v>9</v>
      </c>
      <c r="M4464" s="4">
        <v>6</v>
      </c>
      <c r="N4464" t="s">
        <v>83</v>
      </c>
      <c r="O4464" t="s">
        <v>21</v>
      </c>
      <c r="P4464" s="4">
        <v>130000</v>
      </c>
      <c r="Q4464" s="3">
        <f>AVERAGE(Table1[[#This Row],[critic_score]],Table1[[#This Row],[user_score]])</f>
        <v>8.4499999999999993</v>
      </c>
      <c r="R4464" s="4">
        <f>Table1[[#This Row],[user_count]]+Table1[[#This Row],[critic_count]]</f>
        <v>18</v>
      </c>
      <c r="S4464" s="2">
        <f>100000*Table1[[#This Row],[review_count]]/Table1[[#This Row],[total sales]]</f>
        <v>13.846153846153847</v>
      </c>
      <c r="T4464" s="2">
        <f>Table1[[#This Row],[total sales]]/(2017-Table1[[#This Row],[year_of_release]])</f>
        <v>10000</v>
      </c>
      <c r="U4464" s="9">
        <f>Table1[[#This Row],[na_sales]]/(2017-Table1[[#This Row],[year_of_release]])</f>
        <v>7692.3076923076924</v>
      </c>
      <c r="V4464" s="6">
        <f>Table1[[#This Row],[eu_sales]]/(2017-Table1[[#This Row],[year_of_release]])</f>
        <v>2307.6923076923076</v>
      </c>
      <c r="W4464" s="6">
        <f>Table1[[#This Row],[jp_sales]]/(2017-Table1[[#This Row],[year_of_release]])</f>
        <v>0</v>
      </c>
      <c r="X4464" s="6">
        <f>Table1[[#This Row],[other_sales]]/(2017-Table1[[#This Row],[year_of_release]])</f>
        <v>0</v>
      </c>
      <c r="Y4464" s="4">
        <v>505524224</v>
      </c>
      <c r="Z4464" s="4">
        <v>434174638</v>
      </c>
      <c r="AA4464" s="4">
        <v>127761000</v>
      </c>
      <c r="AB4464" s="1">
        <f>Table1[[#This Row],[na_sales]]/Table1[[#This Row],[NA population]]</f>
        <v>1.9781445725536585E-4</v>
      </c>
      <c r="AC4464" s="1">
        <f>Table1[[#This Row],[eu_sales]]/Table1[[#This Row],[Eu population]]</f>
        <v>6.9096620056374644E-5</v>
      </c>
      <c r="AD4464" s="1">
        <f>Table1[[#This Row],[jp_sales]]/Table1[[#This Row],[Jp population]]</f>
        <v>0</v>
      </c>
    </row>
    <row r="4465" spans="1:30" x14ac:dyDescent="0.25">
      <c r="A4465" t="s">
        <v>670</v>
      </c>
      <c r="B4465" t="s">
        <v>26</v>
      </c>
      <c r="C4465">
        <v>2005</v>
      </c>
      <c r="D4465" t="s">
        <v>40</v>
      </c>
      <c r="E4465" t="s">
        <v>83</v>
      </c>
      <c r="F4465" s="4">
        <v>120000</v>
      </c>
      <c r="G4465" s="4">
        <v>0</v>
      </c>
      <c r="H4465" s="4">
        <v>0</v>
      </c>
      <c r="I4465" s="4">
        <v>10000</v>
      </c>
      <c r="J4465">
        <v>2.8</v>
      </c>
      <c r="K4465">
        <v>5</v>
      </c>
      <c r="L4465">
        <v>3.2</v>
      </c>
      <c r="M4465" s="4">
        <v>32</v>
      </c>
      <c r="N4465" t="s">
        <v>1827</v>
      </c>
      <c r="O4465" t="s">
        <v>67</v>
      </c>
      <c r="P4465" s="4">
        <v>130000</v>
      </c>
      <c r="Q4465" s="3">
        <f>AVERAGE(Table1[[#This Row],[critic_score]],Table1[[#This Row],[user_score]])</f>
        <v>3</v>
      </c>
      <c r="R4465" s="4">
        <f>Table1[[#This Row],[user_count]]+Table1[[#This Row],[critic_count]]</f>
        <v>37</v>
      </c>
      <c r="S4465" s="2">
        <f>100000*Table1[[#This Row],[review_count]]/Table1[[#This Row],[total sales]]</f>
        <v>28.46153846153846</v>
      </c>
      <c r="T4465" s="2">
        <f>Table1[[#This Row],[total sales]]/(2017-Table1[[#This Row],[year_of_release]])</f>
        <v>10833.333333333334</v>
      </c>
      <c r="U4465" s="9">
        <f>Table1[[#This Row],[na_sales]]/(2017-Table1[[#This Row],[year_of_release]])</f>
        <v>10000</v>
      </c>
      <c r="V4465" s="6">
        <f>Table1[[#This Row],[eu_sales]]/(2017-Table1[[#This Row],[year_of_release]])</f>
        <v>0</v>
      </c>
      <c r="W4465" s="6">
        <f>Table1[[#This Row],[jp_sales]]/(2017-Table1[[#This Row],[year_of_release]])</f>
        <v>0</v>
      </c>
      <c r="X4465" s="6">
        <f>Table1[[#This Row],[other_sales]]/(2017-Table1[[#This Row],[year_of_release]])</f>
        <v>833.33333333333337</v>
      </c>
      <c r="Y4465" s="4">
        <v>511054143</v>
      </c>
      <c r="Z4465" s="4">
        <v>435713800</v>
      </c>
      <c r="AA4465" s="4">
        <v>127773000</v>
      </c>
      <c r="AB4465" s="1">
        <f>Table1[[#This Row],[na_sales]]/Table1[[#This Row],[NA population]]</f>
        <v>2.3480878032917151E-4</v>
      </c>
      <c r="AC4465" s="1">
        <f>Table1[[#This Row],[eu_sales]]/Table1[[#This Row],[Eu population]]</f>
        <v>0</v>
      </c>
      <c r="AD4465" s="1">
        <f>Table1[[#This Row],[jp_sales]]/Table1[[#This Row],[Jp population]]</f>
        <v>0</v>
      </c>
    </row>
    <row r="4466" spans="1:30" x14ac:dyDescent="0.25">
      <c r="A4466" t="s">
        <v>3761</v>
      </c>
      <c r="B4466" t="s">
        <v>103</v>
      </c>
      <c r="C4466">
        <v>2002</v>
      </c>
      <c r="D4466" t="s">
        <v>40</v>
      </c>
      <c r="E4466" t="s">
        <v>231</v>
      </c>
      <c r="F4466" s="4">
        <v>100000</v>
      </c>
      <c r="G4466" s="4">
        <v>30000</v>
      </c>
      <c r="H4466" s="4">
        <v>0</v>
      </c>
      <c r="I4466" s="4">
        <v>0</v>
      </c>
      <c r="J4466">
        <v>4.4000000000000004</v>
      </c>
      <c r="K4466">
        <v>19</v>
      </c>
      <c r="L4466">
        <v>6</v>
      </c>
      <c r="M4466" s="4">
        <v>11</v>
      </c>
      <c r="N4466" t="s">
        <v>3762</v>
      </c>
      <c r="O4466" t="s">
        <v>67</v>
      </c>
      <c r="P4466" s="4">
        <v>130000</v>
      </c>
      <c r="Q4466" s="3">
        <f>AVERAGE(Table1[[#This Row],[critic_score]],Table1[[#This Row],[user_score]])</f>
        <v>5.2</v>
      </c>
      <c r="R4466" s="4">
        <f>Table1[[#This Row],[user_count]]+Table1[[#This Row],[critic_count]]</f>
        <v>30</v>
      </c>
      <c r="S4466" s="2">
        <f>100000*Table1[[#This Row],[review_count]]/Table1[[#This Row],[total sales]]</f>
        <v>23.076923076923077</v>
      </c>
      <c r="T4466" s="2">
        <f>Table1[[#This Row],[total sales]]/(2017-Table1[[#This Row],[year_of_release]])</f>
        <v>8666.6666666666661</v>
      </c>
      <c r="U4466" s="9">
        <f>Table1[[#This Row],[na_sales]]/(2017-Table1[[#This Row],[year_of_release]])</f>
        <v>6666.666666666667</v>
      </c>
      <c r="V4466" s="6">
        <f>Table1[[#This Row],[eu_sales]]/(2017-Table1[[#This Row],[year_of_release]])</f>
        <v>2000</v>
      </c>
      <c r="W4466" s="6">
        <f>Table1[[#This Row],[jp_sales]]/(2017-Table1[[#This Row],[year_of_release]])</f>
        <v>0</v>
      </c>
      <c r="X4466" s="6">
        <f>Table1[[#This Row],[other_sales]]/(2017-Table1[[#This Row],[year_of_release]])</f>
        <v>0</v>
      </c>
      <c r="Y4466" s="4">
        <v>495013192</v>
      </c>
      <c r="Z4466" s="4">
        <v>431019772</v>
      </c>
      <c r="AA4466" s="4">
        <v>127445000</v>
      </c>
      <c r="AB4466" s="1">
        <f>Table1[[#This Row],[na_sales]]/Table1[[#This Row],[NA population]]</f>
        <v>2.0201481822326869E-4</v>
      </c>
      <c r="AC4466" s="1">
        <f>Table1[[#This Row],[eu_sales]]/Table1[[#This Row],[Eu population]]</f>
        <v>6.9602375456687864E-5</v>
      </c>
      <c r="AD4466" s="1">
        <f>Table1[[#This Row],[jp_sales]]/Table1[[#This Row],[Jp population]]</f>
        <v>0</v>
      </c>
    </row>
    <row r="4467" spans="1:30" x14ac:dyDescent="0.25">
      <c r="A4467" t="s">
        <v>1405</v>
      </c>
      <c r="B4467" t="s">
        <v>138</v>
      </c>
      <c r="C4467">
        <v>2002</v>
      </c>
      <c r="D4467" t="s">
        <v>19</v>
      </c>
      <c r="E4467" t="s">
        <v>100</v>
      </c>
      <c r="F4467" s="4">
        <v>100000</v>
      </c>
      <c r="G4467" s="4">
        <v>30000</v>
      </c>
      <c r="H4467" s="4">
        <v>0</v>
      </c>
      <c r="I4467" s="4">
        <v>0</v>
      </c>
      <c r="J4467">
        <v>7.9</v>
      </c>
      <c r="K4467">
        <v>13</v>
      </c>
      <c r="L4467">
        <v>6.3</v>
      </c>
      <c r="M4467" s="4">
        <v>4</v>
      </c>
      <c r="N4467" t="s">
        <v>101</v>
      </c>
      <c r="O4467" t="s">
        <v>21</v>
      </c>
      <c r="P4467" s="4">
        <v>130000</v>
      </c>
      <c r="Q4467" s="3">
        <f>AVERAGE(Table1[[#This Row],[critic_score]],Table1[[#This Row],[user_score]])</f>
        <v>7.1</v>
      </c>
      <c r="R4467" s="4">
        <f>Table1[[#This Row],[user_count]]+Table1[[#This Row],[critic_count]]</f>
        <v>17</v>
      </c>
      <c r="S4467" s="2">
        <f>100000*Table1[[#This Row],[review_count]]/Table1[[#This Row],[total sales]]</f>
        <v>13.076923076923077</v>
      </c>
      <c r="T4467" s="2">
        <f>Table1[[#This Row],[total sales]]/(2017-Table1[[#This Row],[year_of_release]])</f>
        <v>8666.6666666666661</v>
      </c>
      <c r="U4467" s="9">
        <f>Table1[[#This Row],[na_sales]]/(2017-Table1[[#This Row],[year_of_release]])</f>
        <v>6666.666666666667</v>
      </c>
      <c r="V4467" s="6">
        <f>Table1[[#This Row],[eu_sales]]/(2017-Table1[[#This Row],[year_of_release]])</f>
        <v>2000</v>
      </c>
      <c r="W4467" s="6">
        <f>Table1[[#This Row],[jp_sales]]/(2017-Table1[[#This Row],[year_of_release]])</f>
        <v>0</v>
      </c>
      <c r="X4467" s="6">
        <f>Table1[[#This Row],[other_sales]]/(2017-Table1[[#This Row],[year_of_release]])</f>
        <v>0</v>
      </c>
      <c r="Y4467" s="4">
        <v>495013192</v>
      </c>
      <c r="Z4467" s="4">
        <v>431019772</v>
      </c>
      <c r="AA4467" s="4">
        <v>127445000</v>
      </c>
      <c r="AB4467" s="1">
        <f>Table1[[#This Row],[na_sales]]/Table1[[#This Row],[NA population]]</f>
        <v>2.0201481822326869E-4</v>
      </c>
      <c r="AC4467" s="1">
        <f>Table1[[#This Row],[eu_sales]]/Table1[[#This Row],[Eu population]]</f>
        <v>6.9602375456687864E-5</v>
      </c>
      <c r="AD4467" s="1">
        <f>Table1[[#This Row],[jp_sales]]/Table1[[#This Row],[Jp population]]</f>
        <v>0</v>
      </c>
    </row>
    <row r="4468" spans="1:30" x14ac:dyDescent="0.25">
      <c r="A4468" t="s">
        <v>3764</v>
      </c>
      <c r="B4468" t="s">
        <v>230</v>
      </c>
      <c r="C4468">
        <v>2000</v>
      </c>
      <c r="D4468" t="s">
        <v>191</v>
      </c>
      <c r="E4468" t="s">
        <v>270</v>
      </c>
      <c r="F4468" s="4">
        <v>70000</v>
      </c>
      <c r="G4468" s="4">
        <v>50000</v>
      </c>
      <c r="H4468" s="4">
        <v>0</v>
      </c>
      <c r="I4468" s="4">
        <v>10000</v>
      </c>
      <c r="J4468">
        <v>7.5</v>
      </c>
      <c r="K4468">
        <v>7</v>
      </c>
      <c r="L4468">
        <v>6.2</v>
      </c>
      <c r="M4468" s="4">
        <v>6</v>
      </c>
      <c r="N4468" t="s">
        <v>1127</v>
      </c>
      <c r="O4468" t="s">
        <v>21</v>
      </c>
      <c r="P4468" s="4">
        <v>130000</v>
      </c>
      <c r="Q4468" s="3">
        <f>AVERAGE(Table1[[#This Row],[critic_score]],Table1[[#This Row],[user_score]])</f>
        <v>6.85</v>
      </c>
      <c r="R4468" s="4">
        <f>Table1[[#This Row],[user_count]]+Table1[[#This Row],[critic_count]]</f>
        <v>13</v>
      </c>
      <c r="S4468" s="2">
        <f>100000*Table1[[#This Row],[review_count]]/Table1[[#This Row],[total sales]]</f>
        <v>10</v>
      </c>
      <c r="T4468" s="2">
        <f>Table1[[#This Row],[total sales]]/(2017-Table1[[#This Row],[year_of_release]])</f>
        <v>7647.0588235294117</v>
      </c>
      <c r="U4468" s="9">
        <f>Table1[[#This Row],[na_sales]]/(2017-Table1[[#This Row],[year_of_release]])</f>
        <v>4117.6470588235297</v>
      </c>
      <c r="V4468" s="6">
        <f>Table1[[#This Row],[eu_sales]]/(2017-Table1[[#This Row],[year_of_release]])</f>
        <v>2941.1764705882351</v>
      </c>
      <c r="W4468" s="6">
        <f>Table1[[#This Row],[jp_sales]]/(2017-Table1[[#This Row],[year_of_release]])</f>
        <v>0</v>
      </c>
      <c r="X4468" s="6">
        <f>Table1[[#This Row],[other_sales]]/(2017-Table1[[#This Row],[year_of_release]])</f>
        <v>588.23529411764707</v>
      </c>
      <c r="Y4468" s="4">
        <v>484244580</v>
      </c>
      <c r="Z4468" s="4">
        <v>429286318</v>
      </c>
      <c r="AA4468" s="4">
        <v>126843000</v>
      </c>
      <c r="AB4468" s="1">
        <f>Table1[[#This Row],[na_sales]]/Table1[[#This Row],[NA population]]</f>
        <v>1.4455505108596157E-4</v>
      </c>
      <c r="AC4468" s="1">
        <f>Table1[[#This Row],[eu_sales]]/Table1[[#This Row],[Eu population]]</f>
        <v>1.1647238195930577E-4</v>
      </c>
      <c r="AD4468" s="1">
        <f>Table1[[#This Row],[jp_sales]]/Table1[[#This Row],[Jp population]]</f>
        <v>0</v>
      </c>
    </row>
    <row r="4469" spans="1:30" x14ac:dyDescent="0.25">
      <c r="A4469" t="s">
        <v>3765</v>
      </c>
      <c r="B4469" t="s">
        <v>34</v>
      </c>
      <c r="C4469">
        <v>2007</v>
      </c>
      <c r="D4469" t="s">
        <v>23</v>
      </c>
      <c r="E4469" t="s">
        <v>642</v>
      </c>
      <c r="F4469" s="4">
        <v>120000</v>
      </c>
      <c r="G4469" s="4">
        <v>0</v>
      </c>
      <c r="H4469" s="4">
        <v>0</v>
      </c>
      <c r="I4469" s="4">
        <v>10000</v>
      </c>
      <c r="J4469">
        <v>6.1</v>
      </c>
      <c r="K4469">
        <v>30</v>
      </c>
      <c r="L4469">
        <v>4.2</v>
      </c>
      <c r="M4469" s="4">
        <v>19</v>
      </c>
      <c r="N4469" t="s">
        <v>1322</v>
      </c>
      <c r="O4469" t="s">
        <v>84</v>
      </c>
      <c r="P4469" s="4">
        <v>130000</v>
      </c>
      <c r="Q4469" s="3">
        <f>AVERAGE(Table1[[#This Row],[critic_score]],Table1[[#This Row],[user_score]])</f>
        <v>5.15</v>
      </c>
      <c r="R4469" s="4">
        <f>Table1[[#This Row],[user_count]]+Table1[[#This Row],[critic_count]]</f>
        <v>49</v>
      </c>
      <c r="S4469" s="2">
        <f>100000*Table1[[#This Row],[review_count]]/Table1[[#This Row],[total sales]]</f>
        <v>37.692307692307693</v>
      </c>
      <c r="T4469" s="2">
        <f>Table1[[#This Row],[total sales]]/(2017-Table1[[#This Row],[year_of_release]])</f>
        <v>13000</v>
      </c>
      <c r="U4469" s="9">
        <f>Table1[[#This Row],[na_sales]]/(2017-Table1[[#This Row],[year_of_release]])</f>
        <v>12000</v>
      </c>
      <c r="V4469" s="6">
        <f>Table1[[#This Row],[eu_sales]]/(2017-Table1[[#This Row],[year_of_release]])</f>
        <v>0</v>
      </c>
      <c r="W4469" s="6">
        <f>Table1[[#This Row],[jp_sales]]/(2017-Table1[[#This Row],[year_of_release]])</f>
        <v>0</v>
      </c>
      <c r="X4469" s="6">
        <f>Table1[[#This Row],[other_sales]]/(2017-Table1[[#This Row],[year_of_release]])</f>
        <v>1000</v>
      </c>
      <c r="Y4469" s="4">
        <v>522751172</v>
      </c>
      <c r="Z4469" s="4">
        <v>438594184</v>
      </c>
      <c r="AA4469" s="4">
        <v>128001000</v>
      </c>
      <c r="AB4469" s="1">
        <f>Table1[[#This Row],[na_sales]]/Table1[[#This Row],[NA population]]</f>
        <v>2.295547220695662E-4</v>
      </c>
      <c r="AC4469" s="1">
        <f>Table1[[#This Row],[eu_sales]]/Table1[[#This Row],[Eu population]]</f>
        <v>0</v>
      </c>
      <c r="AD4469" s="1">
        <f>Table1[[#This Row],[jp_sales]]/Table1[[#This Row],[Jp population]]</f>
        <v>0</v>
      </c>
    </row>
    <row r="4470" spans="1:30" x14ac:dyDescent="0.25">
      <c r="A4470" t="s">
        <v>3767</v>
      </c>
      <c r="B4470" t="s">
        <v>159</v>
      </c>
      <c r="C4470">
        <v>2004</v>
      </c>
      <c r="D4470" t="s">
        <v>65</v>
      </c>
      <c r="E4470" t="s">
        <v>425</v>
      </c>
      <c r="F4470" s="4">
        <v>90000</v>
      </c>
      <c r="G4470" s="4">
        <v>40000</v>
      </c>
      <c r="H4470" s="4">
        <v>0</v>
      </c>
      <c r="I4470" s="4">
        <v>0</v>
      </c>
      <c r="J4470">
        <v>5.5</v>
      </c>
      <c r="K4470">
        <v>12</v>
      </c>
      <c r="L4470">
        <v>8.1999999999999993</v>
      </c>
      <c r="M4470" s="4">
        <v>5</v>
      </c>
      <c r="N4470" t="s">
        <v>1660</v>
      </c>
      <c r="O4470" t="s">
        <v>67</v>
      </c>
      <c r="P4470" s="4">
        <v>130000</v>
      </c>
      <c r="Q4470" s="3">
        <f>AVERAGE(Table1[[#This Row],[critic_score]],Table1[[#This Row],[user_score]])</f>
        <v>6.85</v>
      </c>
      <c r="R4470" s="4">
        <f>Table1[[#This Row],[user_count]]+Table1[[#This Row],[critic_count]]</f>
        <v>17</v>
      </c>
      <c r="S4470" s="2">
        <f>100000*Table1[[#This Row],[review_count]]/Table1[[#This Row],[total sales]]</f>
        <v>13.076923076923077</v>
      </c>
      <c r="T4470" s="2">
        <f>Table1[[#This Row],[total sales]]/(2017-Table1[[#This Row],[year_of_release]])</f>
        <v>10000</v>
      </c>
      <c r="U4470" s="9">
        <f>Table1[[#This Row],[na_sales]]/(2017-Table1[[#This Row],[year_of_release]])</f>
        <v>6923.0769230769229</v>
      </c>
      <c r="V4470" s="6">
        <f>Table1[[#This Row],[eu_sales]]/(2017-Table1[[#This Row],[year_of_release]])</f>
        <v>3076.9230769230771</v>
      </c>
      <c r="W4470" s="6">
        <f>Table1[[#This Row],[jp_sales]]/(2017-Table1[[#This Row],[year_of_release]])</f>
        <v>0</v>
      </c>
      <c r="X4470" s="6">
        <f>Table1[[#This Row],[other_sales]]/(2017-Table1[[#This Row],[year_of_release]])</f>
        <v>0</v>
      </c>
      <c r="Y4470" s="4">
        <v>505524224</v>
      </c>
      <c r="Z4470" s="4">
        <v>434174638</v>
      </c>
      <c r="AA4470" s="4">
        <v>127761000</v>
      </c>
      <c r="AB4470" s="1">
        <f>Table1[[#This Row],[na_sales]]/Table1[[#This Row],[NA population]]</f>
        <v>1.7803301152982928E-4</v>
      </c>
      <c r="AC4470" s="1">
        <f>Table1[[#This Row],[eu_sales]]/Table1[[#This Row],[Eu population]]</f>
        <v>9.2128826741832854E-5</v>
      </c>
      <c r="AD4470" s="1">
        <f>Table1[[#This Row],[jp_sales]]/Table1[[#This Row],[Jp population]]</f>
        <v>0</v>
      </c>
    </row>
    <row r="4471" spans="1:30" x14ac:dyDescent="0.25">
      <c r="A4471" t="s">
        <v>2133</v>
      </c>
      <c r="B4471" t="s">
        <v>103</v>
      </c>
      <c r="C4471">
        <v>2006</v>
      </c>
      <c r="D4471" t="s">
        <v>40</v>
      </c>
      <c r="E4471" t="s">
        <v>270</v>
      </c>
      <c r="F4471" s="4">
        <v>100000</v>
      </c>
      <c r="G4471" s="4">
        <v>30000</v>
      </c>
      <c r="H4471" s="4">
        <v>0</v>
      </c>
      <c r="I4471" s="4">
        <v>0</v>
      </c>
      <c r="J4471">
        <v>8.1999999999999993</v>
      </c>
      <c r="K4471">
        <v>40</v>
      </c>
      <c r="L4471">
        <v>7.2</v>
      </c>
      <c r="M4471" s="4">
        <v>13</v>
      </c>
      <c r="N4471" t="s">
        <v>991</v>
      </c>
      <c r="O4471" t="s">
        <v>67</v>
      </c>
      <c r="P4471" s="4">
        <v>130000</v>
      </c>
      <c r="Q4471" s="3">
        <f>AVERAGE(Table1[[#This Row],[critic_score]],Table1[[#This Row],[user_score]])</f>
        <v>7.6999999999999993</v>
      </c>
      <c r="R4471" s="4">
        <f>Table1[[#This Row],[user_count]]+Table1[[#This Row],[critic_count]]</f>
        <v>53</v>
      </c>
      <c r="S4471" s="2">
        <f>100000*Table1[[#This Row],[review_count]]/Table1[[#This Row],[total sales]]</f>
        <v>40.769230769230766</v>
      </c>
      <c r="T4471" s="2">
        <f>Table1[[#This Row],[total sales]]/(2017-Table1[[#This Row],[year_of_release]])</f>
        <v>11818.181818181818</v>
      </c>
      <c r="U4471" s="9">
        <f>Table1[[#This Row],[na_sales]]/(2017-Table1[[#This Row],[year_of_release]])</f>
        <v>9090.9090909090901</v>
      </c>
      <c r="V4471" s="6">
        <f>Table1[[#This Row],[eu_sales]]/(2017-Table1[[#This Row],[year_of_release]])</f>
        <v>2727.2727272727275</v>
      </c>
      <c r="W4471" s="6">
        <f>Table1[[#This Row],[jp_sales]]/(2017-Table1[[#This Row],[year_of_release]])</f>
        <v>0</v>
      </c>
      <c r="X4471" s="6">
        <f>Table1[[#This Row],[other_sales]]/(2017-Table1[[#This Row],[year_of_release]])</f>
        <v>0</v>
      </c>
      <c r="Y4471" s="4">
        <v>516818555</v>
      </c>
      <c r="Z4471" s="4">
        <v>437126892</v>
      </c>
      <c r="AA4471" s="4">
        <v>127854000</v>
      </c>
      <c r="AB4471" s="1">
        <f>Table1[[#This Row],[na_sales]]/Table1[[#This Row],[NA population]]</f>
        <v>1.9349150496347794E-4</v>
      </c>
      <c r="AC4471" s="1">
        <f>Table1[[#This Row],[eu_sales]]/Table1[[#This Row],[Eu population]]</f>
        <v>6.8629957454093219E-5</v>
      </c>
      <c r="AD4471" s="1">
        <f>Table1[[#This Row],[jp_sales]]/Table1[[#This Row],[Jp population]]</f>
        <v>0</v>
      </c>
    </row>
    <row r="4472" spans="1:30" x14ac:dyDescent="0.25">
      <c r="A4472" t="s">
        <v>3769</v>
      </c>
      <c r="B4472" t="s">
        <v>138</v>
      </c>
      <c r="C4472">
        <v>2002</v>
      </c>
      <c r="D4472" t="s">
        <v>27</v>
      </c>
      <c r="E4472" t="s">
        <v>171</v>
      </c>
      <c r="F4472" s="4">
        <v>100000</v>
      </c>
      <c r="G4472" s="4">
        <v>30000</v>
      </c>
      <c r="H4472" s="4">
        <v>0</v>
      </c>
      <c r="I4472" s="4">
        <v>0</v>
      </c>
      <c r="J4472">
        <v>6</v>
      </c>
      <c r="K4472">
        <v>6</v>
      </c>
      <c r="L4472">
        <v>7.2</v>
      </c>
      <c r="M4472" s="4">
        <v>5</v>
      </c>
      <c r="N4472" t="s">
        <v>256</v>
      </c>
      <c r="O4472" t="s">
        <v>21</v>
      </c>
      <c r="P4472" s="4">
        <v>130000</v>
      </c>
      <c r="Q4472" s="3">
        <f>AVERAGE(Table1[[#This Row],[critic_score]],Table1[[#This Row],[user_score]])</f>
        <v>6.6</v>
      </c>
      <c r="R4472" s="4">
        <f>Table1[[#This Row],[user_count]]+Table1[[#This Row],[critic_count]]</f>
        <v>11</v>
      </c>
      <c r="S4472" s="2">
        <f>100000*Table1[[#This Row],[review_count]]/Table1[[#This Row],[total sales]]</f>
        <v>8.4615384615384617</v>
      </c>
      <c r="T4472" s="2">
        <f>Table1[[#This Row],[total sales]]/(2017-Table1[[#This Row],[year_of_release]])</f>
        <v>8666.6666666666661</v>
      </c>
      <c r="U4472" s="9">
        <f>Table1[[#This Row],[na_sales]]/(2017-Table1[[#This Row],[year_of_release]])</f>
        <v>6666.666666666667</v>
      </c>
      <c r="V4472" s="6">
        <f>Table1[[#This Row],[eu_sales]]/(2017-Table1[[#This Row],[year_of_release]])</f>
        <v>2000</v>
      </c>
      <c r="W4472" s="6">
        <f>Table1[[#This Row],[jp_sales]]/(2017-Table1[[#This Row],[year_of_release]])</f>
        <v>0</v>
      </c>
      <c r="X4472" s="6">
        <f>Table1[[#This Row],[other_sales]]/(2017-Table1[[#This Row],[year_of_release]])</f>
        <v>0</v>
      </c>
      <c r="Y4472" s="4">
        <v>495013192</v>
      </c>
      <c r="Z4472" s="4">
        <v>431019772</v>
      </c>
      <c r="AA4472" s="4">
        <v>127445000</v>
      </c>
      <c r="AB4472" s="1">
        <f>Table1[[#This Row],[na_sales]]/Table1[[#This Row],[NA population]]</f>
        <v>2.0201481822326869E-4</v>
      </c>
      <c r="AC4472" s="1">
        <f>Table1[[#This Row],[eu_sales]]/Table1[[#This Row],[Eu population]]</f>
        <v>6.9602375456687864E-5</v>
      </c>
      <c r="AD4472" s="1">
        <f>Table1[[#This Row],[jp_sales]]/Table1[[#This Row],[Jp population]]</f>
        <v>0</v>
      </c>
    </row>
    <row r="4473" spans="1:30" x14ac:dyDescent="0.25">
      <c r="A4473" t="s">
        <v>3772</v>
      </c>
      <c r="B4473" t="s">
        <v>45</v>
      </c>
      <c r="C4473">
        <v>2004</v>
      </c>
      <c r="D4473" t="s">
        <v>23</v>
      </c>
      <c r="E4473" t="s">
        <v>51</v>
      </c>
      <c r="F4473" s="4">
        <v>60000</v>
      </c>
      <c r="G4473" s="4">
        <v>50000</v>
      </c>
      <c r="H4473" s="4">
        <v>0</v>
      </c>
      <c r="I4473" s="4">
        <v>20000</v>
      </c>
      <c r="J4473">
        <v>5.7</v>
      </c>
      <c r="K4473">
        <v>27</v>
      </c>
      <c r="L4473">
        <v>7.8</v>
      </c>
      <c r="M4473" s="4">
        <v>14</v>
      </c>
      <c r="N4473" t="s">
        <v>3705</v>
      </c>
      <c r="O4473" t="s">
        <v>67</v>
      </c>
      <c r="P4473" s="4">
        <v>130000</v>
      </c>
      <c r="Q4473" s="3">
        <f>AVERAGE(Table1[[#This Row],[critic_score]],Table1[[#This Row],[user_score]])</f>
        <v>6.75</v>
      </c>
      <c r="R4473" s="4">
        <f>Table1[[#This Row],[user_count]]+Table1[[#This Row],[critic_count]]</f>
        <v>41</v>
      </c>
      <c r="S4473" s="2">
        <f>100000*Table1[[#This Row],[review_count]]/Table1[[#This Row],[total sales]]</f>
        <v>31.53846153846154</v>
      </c>
      <c r="T4473" s="2">
        <f>Table1[[#This Row],[total sales]]/(2017-Table1[[#This Row],[year_of_release]])</f>
        <v>10000</v>
      </c>
      <c r="U4473" s="9">
        <f>Table1[[#This Row],[na_sales]]/(2017-Table1[[#This Row],[year_of_release]])</f>
        <v>4615.3846153846152</v>
      </c>
      <c r="V4473" s="6">
        <f>Table1[[#This Row],[eu_sales]]/(2017-Table1[[#This Row],[year_of_release]])</f>
        <v>3846.1538461538462</v>
      </c>
      <c r="W4473" s="6">
        <f>Table1[[#This Row],[jp_sales]]/(2017-Table1[[#This Row],[year_of_release]])</f>
        <v>0</v>
      </c>
      <c r="X4473" s="6">
        <f>Table1[[#This Row],[other_sales]]/(2017-Table1[[#This Row],[year_of_release]])</f>
        <v>1538.4615384615386</v>
      </c>
      <c r="Y4473" s="4">
        <v>505524224</v>
      </c>
      <c r="Z4473" s="4">
        <v>434174638</v>
      </c>
      <c r="AA4473" s="4">
        <v>127761000</v>
      </c>
      <c r="AB4473" s="1">
        <f>Table1[[#This Row],[na_sales]]/Table1[[#This Row],[NA population]]</f>
        <v>1.1868867435321952E-4</v>
      </c>
      <c r="AC4473" s="1">
        <f>Table1[[#This Row],[eu_sales]]/Table1[[#This Row],[Eu population]]</f>
        <v>1.1516103342729108E-4</v>
      </c>
      <c r="AD4473" s="1">
        <f>Table1[[#This Row],[jp_sales]]/Table1[[#This Row],[Jp population]]</f>
        <v>0</v>
      </c>
    </row>
    <row r="4474" spans="1:30" x14ac:dyDescent="0.25">
      <c r="A4474" t="s">
        <v>3544</v>
      </c>
      <c r="B4474" t="s">
        <v>892</v>
      </c>
      <c r="C4474">
        <v>2014</v>
      </c>
      <c r="D4474" t="s">
        <v>65</v>
      </c>
      <c r="E4474" t="s">
        <v>403</v>
      </c>
      <c r="F4474" s="4">
        <v>40000</v>
      </c>
      <c r="G4474" s="4">
        <v>0</v>
      </c>
      <c r="H4474" s="4">
        <v>80000</v>
      </c>
      <c r="I4474" s="4">
        <v>10000</v>
      </c>
      <c r="J4474">
        <v>7.5</v>
      </c>
      <c r="K4474">
        <v>7</v>
      </c>
      <c r="L4474">
        <v>8.5</v>
      </c>
      <c r="M4474" s="4">
        <v>28</v>
      </c>
      <c r="N4474" t="s">
        <v>403</v>
      </c>
      <c r="O4474" t="s">
        <v>67</v>
      </c>
      <c r="P4474" s="4">
        <v>130000</v>
      </c>
      <c r="Q4474" s="3">
        <f>AVERAGE(Table1[[#This Row],[critic_score]],Table1[[#This Row],[user_score]])</f>
        <v>8</v>
      </c>
      <c r="R4474" s="4">
        <f>Table1[[#This Row],[user_count]]+Table1[[#This Row],[critic_count]]</f>
        <v>35</v>
      </c>
      <c r="S4474" s="2">
        <f>100000*Table1[[#This Row],[review_count]]/Table1[[#This Row],[total sales]]</f>
        <v>26.923076923076923</v>
      </c>
      <c r="T4474" s="2">
        <f>Table1[[#This Row],[total sales]]/(2017-Table1[[#This Row],[year_of_release]])</f>
        <v>43333.333333333336</v>
      </c>
      <c r="U4474" s="9">
        <f>Table1[[#This Row],[na_sales]]/(2017-Table1[[#This Row],[year_of_release]])</f>
        <v>13333.333333333334</v>
      </c>
      <c r="V4474" s="6">
        <f>Table1[[#This Row],[eu_sales]]/(2017-Table1[[#This Row],[year_of_release]])</f>
        <v>0</v>
      </c>
      <c r="W4474" s="6">
        <f>Table1[[#This Row],[jp_sales]]/(2017-Table1[[#This Row],[year_of_release]])</f>
        <v>26666.666666666668</v>
      </c>
      <c r="X4474" s="6">
        <f>Table1[[#This Row],[other_sales]]/(2017-Table1[[#This Row],[year_of_release]])</f>
        <v>3333.3333333333335</v>
      </c>
      <c r="Y4474" s="4">
        <v>562338430</v>
      </c>
      <c r="Z4474" s="4">
        <v>443580712</v>
      </c>
      <c r="AA4474" s="4">
        <v>127276000</v>
      </c>
      <c r="AB4474" s="1">
        <f>Table1[[#This Row],[na_sales]]/Table1[[#This Row],[NA population]]</f>
        <v>7.1131542619272886E-5</v>
      </c>
      <c r="AC4474" s="1">
        <f>Table1[[#This Row],[eu_sales]]/Table1[[#This Row],[Eu population]]</f>
        <v>0</v>
      </c>
      <c r="AD4474" s="1">
        <f>Table1[[#This Row],[jp_sales]]/Table1[[#This Row],[Jp population]]</f>
        <v>6.285552657217386E-4</v>
      </c>
    </row>
    <row r="4475" spans="1:30" x14ac:dyDescent="0.25">
      <c r="A4475" t="s">
        <v>3614</v>
      </c>
      <c r="B4475" t="s">
        <v>18</v>
      </c>
      <c r="C4475">
        <v>2008</v>
      </c>
      <c r="D4475" t="s">
        <v>19</v>
      </c>
      <c r="E4475" t="s">
        <v>171</v>
      </c>
      <c r="F4475" s="4">
        <v>110000</v>
      </c>
      <c r="G4475" s="4">
        <v>0</v>
      </c>
      <c r="H4475" s="4">
        <v>10000</v>
      </c>
      <c r="I4475" s="4">
        <v>10000</v>
      </c>
      <c r="J4475">
        <v>7.9</v>
      </c>
      <c r="K4475">
        <v>16</v>
      </c>
      <c r="L4475">
        <v>8.6999999999999993</v>
      </c>
      <c r="M4475" s="4">
        <v>21</v>
      </c>
      <c r="N4475" t="s">
        <v>256</v>
      </c>
      <c r="O4475" t="s">
        <v>21</v>
      </c>
      <c r="P4475" s="4">
        <v>130000</v>
      </c>
      <c r="Q4475" s="3">
        <f>AVERAGE(Table1[[#This Row],[critic_score]],Table1[[#This Row],[user_score]])</f>
        <v>8.3000000000000007</v>
      </c>
      <c r="R4475" s="4">
        <f>Table1[[#This Row],[user_count]]+Table1[[#This Row],[critic_count]]</f>
        <v>37</v>
      </c>
      <c r="S4475" s="2">
        <f>100000*Table1[[#This Row],[review_count]]/Table1[[#This Row],[total sales]]</f>
        <v>28.46153846153846</v>
      </c>
      <c r="T4475" s="2">
        <f>Table1[[#This Row],[total sales]]/(2017-Table1[[#This Row],[year_of_release]])</f>
        <v>14444.444444444445</v>
      </c>
      <c r="U4475" s="9">
        <f>Table1[[#This Row],[na_sales]]/(2017-Table1[[#This Row],[year_of_release]])</f>
        <v>12222.222222222223</v>
      </c>
      <c r="V4475" s="6">
        <f>Table1[[#This Row],[eu_sales]]/(2017-Table1[[#This Row],[year_of_release]])</f>
        <v>0</v>
      </c>
      <c r="W4475" s="6">
        <f>Table1[[#This Row],[jp_sales]]/(2017-Table1[[#This Row],[year_of_release]])</f>
        <v>1111.1111111111111</v>
      </c>
      <c r="X4475" s="6">
        <f>Table1[[#This Row],[other_sales]]/(2017-Table1[[#This Row],[year_of_release]])</f>
        <v>1111.1111111111111</v>
      </c>
      <c r="Y4475" s="4">
        <v>528816311</v>
      </c>
      <c r="Z4475" s="4">
        <v>440001482</v>
      </c>
      <c r="AA4475" s="4">
        <v>128063000</v>
      </c>
      <c r="AB4475" s="1">
        <f>Table1[[#This Row],[na_sales]]/Table1[[#This Row],[NA population]]</f>
        <v>2.080117381250746E-4</v>
      </c>
      <c r="AC4475" s="1">
        <f>Table1[[#This Row],[eu_sales]]/Table1[[#This Row],[Eu population]]</f>
        <v>0</v>
      </c>
      <c r="AD4475" s="1">
        <f>Table1[[#This Row],[jp_sales]]/Table1[[#This Row],[Jp population]]</f>
        <v>7.8086566767918917E-5</v>
      </c>
    </row>
    <row r="4476" spans="1:30" x14ac:dyDescent="0.25">
      <c r="A4476" t="s">
        <v>3773</v>
      </c>
      <c r="B4476" t="s">
        <v>34</v>
      </c>
      <c r="C4476">
        <v>2006</v>
      </c>
      <c r="D4476" t="s">
        <v>65</v>
      </c>
      <c r="E4476" t="s">
        <v>171</v>
      </c>
      <c r="F4476" s="4">
        <v>70000</v>
      </c>
      <c r="G4476" s="4">
        <v>10000</v>
      </c>
      <c r="H4476" s="4">
        <v>40000</v>
      </c>
      <c r="I4476" s="4">
        <v>10000</v>
      </c>
      <c r="J4476">
        <v>6.2</v>
      </c>
      <c r="K4476">
        <v>54</v>
      </c>
      <c r="L4476">
        <v>6.6</v>
      </c>
      <c r="M4476" s="4">
        <v>28</v>
      </c>
      <c r="N4476" t="s">
        <v>256</v>
      </c>
      <c r="O4476" t="s">
        <v>43</v>
      </c>
      <c r="P4476" s="4">
        <v>130000</v>
      </c>
      <c r="Q4476" s="3">
        <f>AVERAGE(Table1[[#This Row],[critic_score]],Table1[[#This Row],[user_score]])</f>
        <v>6.4</v>
      </c>
      <c r="R4476" s="4">
        <f>Table1[[#This Row],[user_count]]+Table1[[#This Row],[critic_count]]</f>
        <v>82</v>
      </c>
      <c r="S4476" s="2">
        <f>100000*Table1[[#This Row],[review_count]]/Table1[[#This Row],[total sales]]</f>
        <v>63.07692307692308</v>
      </c>
      <c r="T4476" s="2">
        <f>Table1[[#This Row],[total sales]]/(2017-Table1[[#This Row],[year_of_release]])</f>
        <v>11818.181818181818</v>
      </c>
      <c r="U4476" s="9">
        <f>Table1[[#This Row],[na_sales]]/(2017-Table1[[#This Row],[year_of_release]])</f>
        <v>6363.636363636364</v>
      </c>
      <c r="V4476" s="6">
        <f>Table1[[#This Row],[eu_sales]]/(2017-Table1[[#This Row],[year_of_release]])</f>
        <v>909.09090909090912</v>
      </c>
      <c r="W4476" s="6">
        <f>Table1[[#This Row],[jp_sales]]/(2017-Table1[[#This Row],[year_of_release]])</f>
        <v>3636.3636363636365</v>
      </c>
      <c r="X4476" s="6">
        <f>Table1[[#This Row],[other_sales]]/(2017-Table1[[#This Row],[year_of_release]])</f>
        <v>909.09090909090912</v>
      </c>
      <c r="Y4476" s="4">
        <v>516818555</v>
      </c>
      <c r="Z4476" s="4">
        <v>437126892</v>
      </c>
      <c r="AA4476" s="4">
        <v>127854000</v>
      </c>
      <c r="AB4476" s="1">
        <f>Table1[[#This Row],[na_sales]]/Table1[[#This Row],[NA population]]</f>
        <v>1.3544405347443457E-4</v>
      </c>
      <c r="AC4476" s="1">
        <f>Table1[[#This Row],[eu_sales]]/Table1[[#This Row],[Eu population]]</f>
        <v>2.2876652484697737E-5</v>
      </c>
      <c r="AD4476" s="1">
        <f>Table1[[#This Row],[jp_sales]]/Table1[[#This Row],[Jp population]]</f>
        <v>3.1285685234720852E-4</v>
      </c>
    </row>
    <row r="4477" spans="1:30" x14ac:dyDescent="0.25">
      <c r="A4477" t="s">
        <v>3774</v>
      </c>
      <c r="B4477" t="s">
        <v>113</v>
      </c>
      <c r="C4477">
        <v>2016</v>
      </c>
      <c r="D4477" t="s">
        <v>225</v>
      </c>
      <c r="E4477" t="s">
        <v>403</v>
      </c>
      <c r="F4477" s="4">
        <v>0</v>
      </c>
      <c r="G4477" s="4">
        <v>120000</v>
      </c>
      <c r="H4477" s="4">
        <v>0</v>
      </c>
      <c r="I4477" s="4">
        <v>10000</v>
      </c>
      <c r="J4477">
        <v>8.6</v>
      </c>
      <c r="K4477">
        <v>77</v>
      </c>
      <c r="L4477">
        <v>7.3</v>
      </c>
      <c r="M4477" s="4">
        <v>556</v>
      </c>
      <c r="N4477" t="s">
        <v>743</v>
      </c>
      <c r="O4477" t="s">
        <v>67</v>
      </c>
      <c r="P4477" s="4">
        <v>130000</v>
      </c>
      <c r="Q4477" s="3">
        <f>AVERAGE(Table1[[#This Row],[critic_score]],Table1[[#This Row],[user_score]])</f>
        <v>7.9499999999999993</v>
      </c>
      <c r="R4477" s="4">
        <f>Table1[[#This Row],[user_count]]+Table1[[#This Row],[critic_count]]</f>
        <v>633</v>
      </c>
      <c r="S4477" s="2">
        <f>100000*Table1[[#This Row],[review_count]]/Table1[[#This Row],[total sales]]</f>
        <v>486.92307692307691</v>
      </c>
      <c r="T4477" s="2">
        <f>Table1[[#This Row],[total sales]]/(2017-Table1[[#This Row],[year_of_release]])</f>
        <v>130000</v>
      </c>
      <c r="U4477" s="9">
        <f>Table1[[#This Row],[na_sales]]/(2017-Table1[[#This Row],[year_of_release]])</f>
        <v>0</v>
      </c>
      <c r="V4477" s="6">
        <f>Table1[[#This Row],[eu_sales]]/(2017-Table1[[#This Row],[year_of_release]])</f>
        <v>120000</v>
      </c>
      <c r="W4477" s="6">
        <f>Table1[[#This Row],[jp_sales]]/(2017-Table1[[#This Row],[year_of_release]])</f>
        <v>0</v>
      </c>
      <c r="X4477" s="6">
        <f>Table1[[#This Row],[other_sales]]/(2017-Table1[[#This Row],[year_of_release]])</f>
        <v>10000</v>
      </c>
      <c r="Y4477" s="4">
        <v>573178249</v>
      </c>
      <c r="Z4477" s="4">
        <v>445623395</v>
      </c>
      <c r="AA4477" s="4">
        <v>126994511</v>
      </c>
      <c r="AB4477" s="1">
        <f>Table1[[#This Row],[na_sales]]/Table1[[#This Row],[NA population]]</f>
        <v>0</v>
      </c>
      <c r="AC4477" s="1">
        <f>Table1[[#This Row],[eu_sales]]/Table1[[#This Row],[Eu population]]</f>
        <v>2.6928568236414069E-4</v>
      </c>
      <c r="AD4477" s="1">
        <f>Table1[[#This Row],[jp_sales]]/Table1[[#This Row],[Jp population]]</f>
        <v>0</v>
      </c>
    </row>
    <row r="4478" spans="1:30" x14ac:dyDescent="0.25">
      <c r="A4478" t="s">
        <v>3775</v>
      </c>
      <c r="B4478" t="s">
        <v>45</v>
      </c>
      <c r="C4478">
        <v>2004</v>
      </c>
      <c r="D4478" t="s">
        <v>191</v>
      </c>
      <c r="E4478" t="s">
        <v>171</v>
      </c>
      <c r="F4478" s="4">
        <v>60000</v>
      </c>
      <c r="G4478" s="4">
        <v>50000</v>
      </c>
      <c r="H4478" s="4">
        <v>0</v>
      </c>
      <c r="I4478" s="4">
        <v>20000</v>
      </c>
      <c r="J4478">
        <v>5.4</v>
      </c>
      <c r="K4478">
        <v>9</v>
      </c>
      <c r="L4478">
        <v>8.1999999999999993</v>
      </c>
      <c r="M4478" s="4">
        <v>17</v>
      </c>
      <c r="N4478" t="s">
        <v>3551</v>
      </c>
      <c r="O4478" t="s">
        <v>67</v>
      </c>
      <c r="P4478" s="4">
        <v>130000</v>
      </c>
      <c r="Q4478" s="3">
        <f>AVERAGE(Table1[[#This Row],[critic_score]],Table1[[#This Row],[user_score]])</f>
        <v>6.8</v>
      </c>
      <c r="R4478" s="4">
        <f>Table1[[#This Row],[user_count]]+Table1[[#This Row],[critic_count]]</f>
        <v>26</v>
      </c>
      <c r="S4478" s="2">
        <f>100000*Table1[[#This Row],[review_count]]/Table1[[#This Row],[total sales]]</f>
        <v>20</v>
      </c>
      <c r="T4478" s="2">
        <f>Table1[[#This Row],[total sales]]/(2017-Table1[[#This Row],[year_of_release]])</f>
        <v>10000</v>
      </c>
      <c r="U4478" s="9">
        <f>Table1[[#This Row],[na_sales]]/(2017-Table1[[#This Row],[year_of_release]])</f>
        <v>4615.3846153846152</v>
      </c>
      <c r="V4478" s="6">
        <f>Table1[[#This Row],[eu_sales]]/(2017-Table1[[#This Row],[year_of_release]])</f>
        <v>3846.1538461538462</v>
      </c>
      <c r="W4478" s="6">
        <f>Table1[[#This Row],[jp_sales]]/(2017-Table1[[#This Row],[year_of_release]])</f>
        <v>0</v>
      </c>
      <c r="X4478" s="6">
        <f>Table1[[#This Row],[other_sales]]/(2017-Table1[[#This Row],[year_of_release]])</f>
        <v>1538.4615384615386</v>
      </c>
      <c r="Y4478" s="4">
        <v>505524224</v>
      </c>
      <c r="Z4478" s="4">
        <v>434174638</v>
      </c>
      <c r="AA4478" s="4">
        <v>127761000</v>
      </c>
      <c r="AB4478" s="1">
        <f>Table1[[#This Row],[na_sales]]/Table1[[#This Row],[NA population]]</f>
        <v>1.1868867435321952E-4</v>
      </c>
      <c r="AC4478" s="1">
        <f>Table1[[#This Row],[eu_sales]]/Table1[[#This Row],[Eu population]]</f>
        <v>1.1516103342729108E-4</v>
      </c>
      <c r="AD4478" s="1">
        <f>Table1[[#This Row],[jp_sales]]/Table1[[#This Row],[Jp population]]</f>
        <v>0</v>
      </c>
    </row>
    <row r="4479" spans="1:30" x14ac:dyDescent="0.25">
      <c r="A4479" t="s">
        <v>2868</v>
      </c>
      <c r="B4479" t="s">
        <v>39</v>
      </c>
      <c r="C4479">
        <v>2009</v>
      </c>
      <c r="D4479" t="s">
        <v>19</v>
      </c>
      <c r="E4479" t="s">
        <v>41</v>
      </c>
      <c r="F4479" s="4">
        <v>120000</v>
      </c>
      <c r="G4479" s="4">
        <v>0</v>
      </c>
      <c r="H4479" s="4">
        <v>0</v>
      </c>
      <c r="I4479" s="4">
        <v>10000</v>
      </c>
      <c r="J4479">
        <v>8</v>
      </c>
      <c r="K4479">
        <v>18</v>
      </c>
      <c r="L4479">
        <v>7.6</v>
      </c>
      <c r="M4479" s="4">
        <v>16</v>
      </c>
      <c r="N4479" t="s">
        <v>919</v>
      </c>
      <c r="O4479" t="s">
        <v>84</v>
      </c>
      <c r="P4479" s="4">
        <v>130000</v>
      </c>
      <c r="Q4479" s="3">
        <f>AVERAGE(Table1[[#This Row],[critic_score]],Table1[[#This Row],[user_score]])</f>
        <v>7.8</v>
      </c>
      <c r="R4479" s="4">
        <f>Table1[[#This Row],[user_count]]+Table1[[#This Row],[critic_count]]</f>
        <v>34</v>
      </c>
      <c r="S4479" s="2">
        <f>100000*Table1[[#This Row],[review_count]]/Table1[[#This Row],[total sales]]</f>
        <v>26.153846153846153</v>
      </c>
      <c r="T4479" s="2">
        <f>Table1[[#This Row],[total sales]]/(2017-Table1[[#This Row],[year_of_release]])</f>
        <v>16250</v>
      </c>
      <c r="U4479" s="9">
        <f>Table1[[#This Row],[na_sales]]/(2017-Table1[[#This Row],[year_of_release]])</f>
        <v>15000</v>
      </c>
      <c r="V4479" s="6">
        <f>Table1[[#This Row],[eu_sales]]/(2017-Table1[[#This Row],[year_of_release]])</f>
        <v>0</v>
      </c>
      <c r="W4479" s="6">
        <f>Table1[[#This Row],[jp_sales]]/(2017-Table1[[#This Row],[year_of_release]])</f>
        <v>0</v>
      </c>
      <c r="X4479" s="6">
        <f>Table1[[#This Row],[other_sales]]/(2017-Table1[[#This Row],[year_of_release]])</f>
        <v>1250</v>
      </c>
      <c r="Y4479" s="4">
        <v>534740514</v>
      </c>
      <c r="Z4479" s="4">
        <v>441041694</v>
      </c>
      <c r="AA4479" s="4">
        <v>128047000</v>
      </c>
      <c r="AB4479" s="1">
        <f>Table1[[#This Row],[na_sales]]/Table1[[#This Row],[NA population]]</f>
        <v>2.2440790786987201E-4</v>
      </c>
      <c r="AC4479" s="1">
        <f>Table1[[#This Row],[eu_sales]]/Table1[[#This Row],[Eu population]]</f>
        <v>0</v>
      </c>
      <c r="AD4479" s="1">
        <f>Table1[[#This Row],[jp_sales]]/Table1[[#This Row],[Jp population]]</f>
        <v>0</v>
      </c>
    </row>
    <row r="4480" spans="1:30" x14ac:dyDescent="0.25">
      <c r="A4480" t="s">
        <v>2783</v>
      </c>
      <c r="B4480" t="s">
        <v>892</v>
      </c>
      <c r="C4480">
        <v>2013</v>
      </c>
      <c r="D4480" t="s">
        <v>191</v>
      </c>
      <c r="E4480" t="s">
        <v>198</v>
      </c>
      <c r="F4480" s="4">
        <v>10000</v>
      </c>
      <c r="G4480" s="4">
        <v>90000</v>
      </c>
      <c r="H4480" s="4">
        <v>0</v>
      </c>
      <c r="I4480" s="4">
        <v>30000</v>
      </c>
      <c r="J4480">
        <v>6.4</v>
      </c>
      <c r="K4480">
        <v>5</v>
      </c>
      <c r="L4480">
        <v>6.6</v>
      </c>
      <c r="M4480" s="4">
        <v>8</v>
      </c>
      <c r="N4480" t="s">
        <v>614</v>
      </c>
      <c r="O4480" t="s">
        <v>84</v>
      </c>
      <c r="P4480" s="4">
        <v>130000</v>
      </c>
      <c r="Q4480" s="3">
        <f>AVERAGE(Table1[[#This Row],[critic_score]],Table1[[#This Row],[user_score]])</f>
        <v>6.5</v>
      </c>
      <c r="R4480" s="4">
        <f>Table1[[#This Row],[user_count]]+Table1[[#This Row],[critic_count]]</f>
        <v>13</v>
      </c>
      <c r="S4480" s="2">
        <f>100000*Table1[[#This Row],[review_count]]/Table1[[#This Row],[total sales]]</f>
        <v>10</v>
      </c>
      <c r="T4480" s="2">
        <f>Table1[[#This Row],[total sales]]/(2017-Table1[[#This Row],[year_of_release]])</f>
        <v>32500</v>
      </c>
      <c r="U4480" s="9">
        <f>Table1[[#This Row],[na_sales]]/(2017-Table1[[#This Row],[year_of_release]])</f>
        <v>2500</v>
      </c>
      <c r="V4480" s="6">
        <f>Table1[[#This Row],[eu_sales]]/(2017-Table1[[#This Row],[year_of_release]])</f>
        <v>22500</v>
      </c>
      <c r="W4480" s="6">
        <f>Table1[[#This Row],[jp_sales]]/(2017-Table1[[#This Row],[year_of_release]])</f>
        <v>0</v>
      </c>
      <c r="X4480" s="6">
        <f>Table1[[#This Row],[other_sales]]/(2017-Table1[[#This Row],[year_of_release]])</f>
        <v>7500</v>
      </c>
      <c r="Y4480" s="4">
        <v>556861736</v>
      </c>
      <c r="Z4480" s="4">
        <v>442492884</v>
      </c>
      <c r="AA4480" s="4">
        <v>127445000</v>
      </c>
      <c r="AB4480" s="1">
        <f>Table1[[#This Row],[na_sales]]/Table1[[#This Row],[NA population]]</f>
        <v>1.7957779020392236E-5</v>
      </c>
      <c r="AC4480" s="1">
        <f>Table1[[#This Row],[eu_sales]]/Table1[[#This Row],[Eu population]]</f>
        <v>2.0339310134533147E-4</v>
      </c>
      <c r="AD4480" s="1">
        <f>Table1[[#This Row],[jp_sales]]/Table1[[#This Row],[Jp population]]</f>
        <v>0</v>
      </c>
    </row>
    <row r="4481" spans="1:30" x14ac:dyDescent="0.25">
      <c r="A4481" t="s">
        <v>3776</v>
      </c>
      <c r="B4481" t="s">
        <v>118</v>
      </c>
      <c r="C4481">
        <v>2005</v>
      </c>
      <c r="D4481" t="s">
        <v>54</v>
      </c>
      <c r="E4481" t="s">
        <v>100</v>
      </c>
      <c r="F4481" s="4">
        <v>120000</v>
      </c>
      <c r="G4481" s="4">
        <v>0</v>
      </c>
      <c r="H4481" s="4">
        <v>0</v>
      </c>
      <c r="I4481" s="4">
        <v>10000</v>
      </c>
      <c r="J4481">
        <v>5.4</v>
      </c>
      <c r="K4481">
        <v>26</v>
      </c>
      <c r="L4481">
        <v>7.2</v>
      </c>
      <c r="M4481" s="4">
        <v>22</v>
      </c>
      <c r="N4481" t="s">
        <v>812</v>
      </c>
      <c r="O4481" t="s">
        <v>43</v>
      </c>
      <c r="P4481" s="4">
        <v>130000</v>
      </c>
      <c r="Q4481" s="3">
        <f>AVERAGE(Table1[[#This Row],[critic_score]],Table1[[#This Row],[user_score]])</f>
        <v>6.3000000000000007</v>
      </c>
      <c r="R4481" s="4">
        <f>Table1[[#This Row],[user_count]]+Table1[[#This Row],[critic_count]]</f>
        <v>48</v>
      </c>
      <c r="S4481" s="2">
        <f>100000*Table1[[#This Row],[review_count]]/Table1[[#This Row],[total sales]]</f>
        <v>36.92307692307692</v>
      </c>
      <c r="T4481" s="2">
        <f>Table1[[#This Row],[total sales]]/(2017-Table1[[#This Row],[year_of_release]])</f>
        <v>10833.333333333334</v>
      </c>
      <c r="U4481" s="9">
        <f>Table1[[#This Row],[na_sales]]/(2017-Table1[[#This Row],[year_of_release]])</f>
        <v>10000</v>
      </c>
      <c r="V4481" s="6">
        <f>Table1[[#This Row],[eu_sales]]/(2017-Table1[[#This Row],[year_of_release]])</f>
        <v>0</v>
      </c>
      <c r="W4481" s="6">
        <f>Table1[[#This Row],[jp_sales]]/(2017-Table1[[#This Row],[year_of_release]])</f>
        <v>0</v>
      </c>
      <c r="X4481" s="6">
        <f>Table1[[#This Row],[other_sales]]/(2017-Table1[[#This Row],[year_of_release]])</f>
        <v>833.33333333333337</v>
      </c>
      <c r="Y4481" s="4">
        <v>511054143</v>
      </c>
      <c r="Z4481" s="4">
        <v>435713800</v>
      </c>
      <c r="AA4481" s="4">
        <v>127773000</v>
      </c>
      <c r="AB4481" s="1">
        <f>Table1[[#This Row],[na_sales]]/Table1[[#This Row],[NA population]]</f>
        <v>2.3480878032917151E-4</v>
      </c>
      <c r="AC4481" s="1">
        <f>Table1[[#This Row],[eu_sales]]/Table1[[#This Row],[Eu population]]</f>
        <v>0</v>
      </c>
      <c r="AD4481" s="1">
        <f>Table1[[#This Row],[jp_sales]]/Table1[[#This Row],[Jp population]]</f>
        <v>0</v>
      </c>
    </row>
    <row r="4482" spans="1:30" x14ac:dyDescent="0.25">
      <c r="A4482" t="s">
        <v>3777</v>
      </c>
      <c r="B4482" t="s">
        <v>39</v>
      </c>
      <c r="C4482">
        <v>2007</v>
      </c>
      <c r="D4482" t="s">
        <v>19</v>
      </c>
      <c r="E4482" t="s">
        <v>51</v>
      </c>
      <c r="F4482" s="4">
        <v>120000</v>
      </c>
      <c r="G4482" s="4">
        <v>0</v>
      </c>
      <c r="H4482" s="4">
        <v>0</v>
      </c>
      <c r="I4482" s="4">
        <v>10000</v>
      </c>
      <c r="J4482">
        <v>6.3</v>
      </c>
      <c r="K4482">
        <v>37</v>
      </c>
      <c r="L4482">
        <v>6</v>
      </c>
      <c r="M4482" s="4">
        <v>4</v>
      </c>
      <c r="N4482" t="s">
        <v>1404</v>
      </c>
      <c r="O4482" t="s">
        <v>21</v>
      </c>
      <c r="P4482" s="4">
        <v>130000</v>
      </c>
      <c r="Q4482" s="3">
        <f>AVERAGE(Table1[[#This Row],[critic_score]],Table1[[#This Row],[user_score]])</f>
        <v>6.15</v>
      </c>
      <c r="R4482" s="4">
        <f>Table1[[#This Row],[user_count]]+Table1[[#This Row],[critic_count]]</f>
        <v>41</v>
      </c>
      <c r="S4482" s="2">
        <f>100000*Table1[[#This Row],[review_count]]/Table1[[#This Row],[total sales]]</f>
        <v>31.53846153846154</v>
      </c>
      <c r="T4482" s="2">
        <f>Table1[[#This Row],[total sales]]/(2017-Table1[[#This Row],[year_of_release]])</f>
        <v>13000</v>
      </c>
      <c r="U4482" s="9">
        <f>Table1[[#This Row],[na_sales]]/(2017-Table1[[#This Row],[year_of_release]])</f>
        <v>12000</v>
      </c>
      <c r="V4482" s="6">
        <f>Table1[[#This Row],[eu_sales]]/(2017-Table1[[#This Row],[year_of_release]])</f>
        <v>0</v>
      </c>
      <c r="W4482" s="6">
        <f>Table1[[#This Row],[jp_sales]]/(2017-Table1[[#This Row],[year_of_release]])</f>
        <v>0</v>
      </c>
      <c r="X4482" s="6">
        <f>Table1[[#This Row],[other_sales]]/(2017-Table1[[#This Row],[year_of_release]])</f>
        <v>1000</v>
      </c>
      <c r="Y4482" s="4">
        <v>522751172</v>
      </c>
      <c r="Z4482" s="4">
        <v>438594184</v>
      </c>
      <c r="AA4482" s="4">
        <v>128001000</v>
      </c>
      <c r="AB4482" s="1">
        <f>Table1[[#This Row],[na_sales]]/Table1[[#This Row],[NA population]]</f>
        <v>2.295547220695662E-4</v>
      </c>
      <c r="AC4482" s="1">
        <f>Table1[[#This Row],[eu_sales]]/Table1[[#This Row],[Eu population]]</f>
        <v>0</v>
      </c>
      <c r="AD4482" s="1">
        <f>Table1[[#This Row],[jp_sales]]/Table1[[#This Row],[Jp population]]</f>
        <v>0</v>
      </c>
    </row>
    <row r="4483" spans="1:30" x14ac:dyDescent="0.25">
      <c r="A4483" t="s">
        <v>2906</v>
      </c>
      <c r="B4483" t="s">
        <v>103</v>
      </c>
      <c r="C4483">
        <v>2003</v>
      </c>
      <c r="D4483" t="s">
        <v>27</v>
      </c>
      <c r="E4483" t="s">
        <v>231</v>
      </c>
      <c r="F4483" s="4">
        <v>100000</v>
      </c>
      <c r="G4483" s="4">
        <v>30000</v>
      </c>
      <c r="H4483" s="4">
        <v>0</v>
      </c>
      <c r="I4483" s="4">
        <v>0</v>
      </c>
      <c r="J4483">
        <v>6.7</v>
      </c>
      <c r="K4483">
        <v>27</v>
      </c>
      <c r="L4483">
        <v>6.8</v>
      </c>
      <c r="M4483" s="4">
        <v>4</v>
      </c>
      <c r="N4483" t="s">
        <v>817</v>
      </c>
      <c r="O4483" t="s">
        <v>67</v>
      </c>
      <c r="P4483" s="4">
        <v>130000</v>
      </c>
      <c r="Q4483" s="3">
        <f>AVERAGE(Table1[[#This Row],[critic_score]],Table1[[#This Row],[user_score]])</f>
        <v>6.75</v>
      </c>
      <c r="R4483" s="4">
        <f>Table1[[#This Row],[user_count]]+Table1[[#This Row],[critic_count]]</f>
        <v>31</v>
      </c>
      <c r="S4483" s="2">
        <f>100000*Table1[[#This Row],[review_count]]/Table1[[#This Row],[total sales]]</f>
        <v>23.846153846153847</v>
      </c>
      <c r="T4483" s="2">
        <f>Table1[[#This Row],[total sales]]/(2017-Table1[[#This Row],[year_of_release]])</f>
        <v>9285.7142857142862</v>
      </c>
      <c r="U4483" s="9">
        <f>Table1[[#This Row],[na_sales]]/(2017-Table1[[#This Row],[year_of_release]])</f>
        <v>7142.8571428571431</v>
      </c>
      <c r="V4483" s="6">
        <f>Table1[[#This Row],[eu_sales]]/(2017-Table1[[#This Row],[year_of_release]])</f>
        <v>2142.8571428571427</v>
      </c>
      <c r="W4483" s="6">
        <f>Table1[[#This Row],[jp_sales]]/(2017-Table1[[#This Row],[year_of_release]])</f>
        <v>0</v>
      </c>
      <c r="X4483" s="6">
        <f>Table1[[#This Row],[other_sales]]/(2017-Table1[[#This Row],[year_of_release]])</f>
        <v>0</v>
      </c>
      <c r="Y4483" s="4">
        <v>500125528</v>
      </c>
      <c r="Z4483" s="4">
        <v>432552540</v>
      </c>
      <c r="AA4483" s="4">
        <v>127718000</v>
      </c>
      <c r="AB4483" s="1">
        <f>Table1[[#This Row],[na_sales]]/Table1[[#This Row],[NA population]]</f>
        <v>1.9994980140265904E-4</v>
      </c>
      <c r="AC4483" s="1">
        <f>Table1[[#This Row],[eu_sales]]/Table1[[#This Row],[Eu population]]</f>
        <v>6.9355736530873227E-5</v>
      </c>
      <c r="AD4483" s="1">
        <f>Table1[[#This Row],[jp_sales]]/Table1[[#This Row],[Jp population]]</f>
        <v>0</v>
      </c>
    </row>
    <row r="4484" spans="1:30" x14ac:dyDescent="0.25">
      <c r="A4484" t="s">
        <v>3010</v>
      </c>
      <c r="B4484" t="s">
        <v>39</v>
      </c>
      <c r="C4484">
        <v>2008</v>
      </c>
      <c r="D4484" t="s">
        <v>54</v>
      </c>
      <c r="E4484" t="s">
        <v>231</v>
      </c>
      <c r="F4484" s="4">
        <v>80000</v>
      </c>
      <c r="G4484" s="4">
        <v>30000</v>
      </c>
      <c r="H4484" s="4">
        <v>0</v>
      </c>
      <c r="I4484" s="4">
        <v>20000</v>
      </c>
      <c r="J4484">
        <v>5</v>
      </c>
      <c r="K4484">
        <v>31</v>
      </c>
      <c r="L4484">
        <v>7.1</v>
      </c>
      <c r="M4484" s="4">
        <v>31</v>
      </c>
      <c r="N4484" t="s">
        <v>464</v>
      </c>
      <c r="O4484" t="s">
        <v>43</v>
      </c>
      <c r="P4484" s="4">
        <v>130000</v>
      </c>
      <c r="Q4484" s="3">
        <f>AVERAGE(Table1[[#This Row],[critic_score]],Table1[[#This Row],[user_score]])</f>
        <v>6.05</v>
      </c>
      <c r="R4484" s="4">
        <f>Table1[[#This Row],[user_count]]+Table1[[#This Row],[critic_count]]</f>
        <v>62</v>
      </c>
      <c r="S4484" s="2">
        <f>100000*Table1[[#This Row],[review_count]]/Table1[[#This Row],[total sales]]</f>
        <v>47.692307692307693</v>
      </c>
      <c r="T4484" s="2">
        <f>Table1[[#This Row],[total sales]]/(2017-Table1[[#This Row],[year_of_release]])</f>
        <v>14444.444444444445</v>
      </c>
      <c r="U4484" s="9">
        <f>Table1[[#This Row],[na_sales]]/(2017-Table1[[#This Row],[year_of_release]])</f>
        <v>8888.8888888888887</v>
      </c>
      <c r="V4484" s="6">
        <f>Table1[[#This Row],[eu_sales]]/(2017-Table1[[#This Row],[year_of_release]])</f>
        <v>3333.3333333333335</v>
      </c>
      <c r="W4484" s="6">
        <f>Table1[[#This Row],[jp_sales]]/(2017-Table1[[#This Row],[year_of_release]])</f>
        <v>0</v>
      </c>
      <c r="X4484" s="6">
        <f>Table1[[#This Row],[other_sales]]/(2017-Table1[[#This Row],[year_of_release]])</f>
        <v>2222.2222222222222</v>
      </c>
      <c r="Y4484" s="4">
        <v>528816311</v>
      </c>
      <c r="Z4484" s="4">
        <v>440001482</v>
      </c>
      <c r="AA4484" s="4">
        <v>128063000</v>
      </c>
      <c r="AB4484" s="1">
        <f>Table1[[#This Row],[na_sales]]/Table1[[#This Row],[NA population]]</f>
        <v>1.5128126409096334E-4</v>
      </c>
      <c r="AC4484" s="1">
        <f>Table1[[#This Row],[eu_sales]]/Table1[[#This Row],[Eu population]]</f>
        <v>6.8181588533831346E-5</v>
      </c>
      <c r="AD4484" s="1">
        <f>Table1[[#This Row],[jp_sales]]/Table1[[#This Row],[Jp population]]</f>
        <v>0</v>
      </c>
    </row>
    <row r="4485" spans="1:30" x14ac:dyDescent="0.25">
      <c r="A4485" t="s">
        <v>299</v>
      </c>
      <c r="B4485" t="s">
        <v>113</v>
      </c>
      <c r="C4485">
        <v>2015</v>
      </c>
      <c r="D4485" t="s">
        <v>40</v>
      </c>
      <c r="E4485" t="s">
        <v>198</v>
      </c>
      <c r="F4485" s="4">
        <v>90000</v>
      </c>
      <c r="G4485" s="4">
        <v>30000</v>
      </c>
      <c r="H4485" s="4">
        <v>0</v>
      </c>
      <c r="I4485" s="4">
        <v>10000</v>
      </c>
      <c r="J4485">
        <v>7</v>
      </c>
      <c r="K4485">
        <v>14</v>
      </c>
      <c r="L4485">
        <v>2.5</v>
      </c>
      <c r="M4485" s="4">
        <v>1967</v>
      </c>
      <c r="N4485" t="s">
        <v>3778</v>
      </c>
      <c r="O4485" t="s">
        <v>43</v>
      </c>
      <c r="P4485" s="4">
        <v>130000</v>
      </c>
      <c r="Q4485" s="3">
        <f>AVERAGE(Table1[[#This Row],[critic_score]],Table1[[#This Row],[user_score]])</f>
        <v>4.75</v>
      </c>
      <c r="R4485" s="4">
        <f>Table1[[#This Row],[user_count]]+Table1[[#This Row],[critic_count]]</f>
        <v>1981</v>
      </c>
      <c r="S4485" s="2">
        <f>100000*Table1[[#This Row],[review_count]]/Table1[[#This Row],[total sales]]</f>
        <v>1523.8461538461538</v>
      </c>
      <c r="T4485" s="2">
        <f>Table1[[#This Row],[total sales]]/(2017-Table1[[#This Row],[year_of_release]])</f>
        <v>65000</v>
      </c>
      <c r="U4485" s="9">
        <f>Table1[[#This Row],[na_sales]]/(2017-Table1[[#This Row],[year_of_release]])</f>
        <v>45000</v>
      </c>
      <c r="V4485" s="6">
        <f>Table1[[#This Row],[eu_sales]]/(2017-Table1[[#This Row],[year_of_release]])</f>
        <v>15000</v>
      </c>
      <c r="W4485" s="6">
        <f>Table1[[#This Row],[jp_sales]]/(2017-Table1[[#This Row],[year_of_release]])</f>
        <v>0</v>
      </c>
      <c r="X4485" s="6">
        <f>Table1[[#This Row],[other_sales]]/(2017-Table1[[#This Row],[year_of_release]])</f>
        <v>5000</v>
      </c>
      <c r="Y4485" s="4">
        <v>567732286</v>
      </c>
      <c r="Z4485" s="4">
        <v>444588718</v>
      </c>
      <c r="AA4485" s="4">
        <v>127141000</v>
      </c>
      <c r="AB4485" s="1">
        <f>Table1[[#This Row],[na_sales]]/Table1[[#This Row],[NA population]]</f>
        <v>1.5852542161042432E-4</v>
      </c>
      <c r="AC4485" s="1">
        <f>Table1[[#This Row],[eu_sales]]/Table1[[#This Row],[Eu population]]</f>
        <v>6.7478095564269355E-5</v>
      </c>
      <c r="AD4485" s="1">
        <f>Table1[[#This Row],[jp_sales]]/Table1[[#This Row],[Jp population]]</f>
        <v>0</v>
      </c>
    </row>
    <row r="4486" spans="1:30" x14ac:dyDescent="0.25">
      <c r="A4486" t="s">
        <v>3779</v>
      </c>
      <c r="B4486" t="s">
        <v>26</v>
      </c>
      <c r="C4486">
        <v>2005</v>
      </c>
      <c r="D4486" t="s">
        <v>27</v>
      </c>
      <c r="E4486" t="s">
        <v>431</v>
      </c>
      <c r="F4486" s="4">
        <v>110000</v>
      </c>
      <c r="G4486" s="4">
        <v>10000</v>
      </c>
      <c r="H4486" s="4">
        <v>0</v>
      </c>
      <c r="I4486" s="4">
        <v>10000</v>
      </c>
      <c r="J4486">
        <v>6.1</v>
      </c>
      <c r="K4486">
        <v>14</v>
      </c>
      <c r="L4486">
        <v>7.5</v>
      </c>
      <c r="M4486" s="4">
        <v>4</v>
      </c>
      <c r="N4486" t="s">
        <v>1534</v>
      </c>
      <c r="O4486" t="s">
        <v>21</v>
      </c>
      <c r="P4486" s="4">
        <v>130000</v>
      </c>
      <c r="Q4486" s="3">
        <f>AVERAGE(Table1[[#This Row],[critic_score]],Table1[[#This Row],[user_score]])</f>
        <v>6.8</v>
      </c>
      <c r="R4486" s="4">
        <f>Table1[[#This Row],[user_count]]+Table1[[#This Row],[critic_count]]</f>
        <v>18</v>
      </c>
      <c r="S4486" s="2">
        <f>100000*Table1[[#This Row],[review_count]]/Table1[[#This Row],[total sales]]</f>
        <v>13.846153846153847</v>
      </c>
      <c r="T4486" s="2">
        <f>Table1[[#This Row],[total sales]]/(2017-Table1[[#This Row],[year_of_release]])</f>
        <v>10833.333333333334</v>
      </c>
      <c r="U4486" s="9">
        <f>Table1[[#This Row],[na_sales]]/(2017-Table1[[#This Row],[year_of_release]])</f>
        <v>9166.6666666666661</v>
      </c>
      <c r="V4486" s="6">
        <f>Table1[[#This Row],[eu_sales]]/(2017-Table1[[#This Row],[year_of_release]])</f>
        <v>833.33333333333337</v>
      </c>
      <c r="W4486" s="6">
        <f>Table1[[#This Row],[jp_sales]]/(2017-Table1[[#This Row],[year_of_release]])</f>
        <v>0</v>
      </c>
      <c r="X4486" s="6">
        <f>Table1[[#This Row],[other_sales]]/(2017-Table1[[#This Row],[year_of_release]])</f>
        <v>833.33333333333337</v>
      </c>
      <c r="Y4486" s="4">
        <v>511054143</v>
      </c>
      <c r="Z4486" s="4">
        <v>435713800</v>
      </c>
      <c r="AA4486" s="4">
        <v>127773000</v>
      </c>
      <c r="AB4486" s="1">
        <f>Table1[[#This Row],[na_sales]]/Table1[[#This Row],[NA population]]</f>
        <v>2.152413819684072E-4</v>
      </c>
      <c r="AC4486" s="1">
        <f>Table1[[#This Row],[eu_sales]]/Table1[[#This Row],[Eu population]]</f>
        <v>2.2950845256679959E-5</v>
      </c>
      <c r="AD4486" s="1">
        <f>Table1[[#This Row],[jp_sales]]/Table1[[#This Row],[Jp population]]</f>
        <v>0</v>
      </c>
    </row>
    <row r="4487" spans="1:30" x14ac:dyDescent="0.25">
      <c r="A4487" t="s">
        <v>1923</v>
      </c>
      <c r="B4487" t="s">
        <v>103</v>
      </c>
      <c r="C4487">
        <v>2005</v>
      </c>
      <c r="D4487" t="s">
        <v>27</v>
      </c>
      <c r="E4487" t="s">
        <v>196</v>
      </c>
      <c r="F4487" s="4">
        <v>100000</v>
      </c>
      <c r="G4487" s="4">
        <v>30000</v>
      </c>
      <c r="H4487" s="4">
        <v>0</v>
      </c>
      <c r="I4487" s="4">
        <v>0</v>
      </c>
      <c r="J4487">
        <v>8</v>
      </c>
      <c r="K4487">
        <v>12</v>
      </c>
      <c r="L4487">
        <v>9.1999999999999993</v>
      </c>
      <c r="M4487" s="4">
        <v>5</v>
      </c>
      <c r="N4487" t="s">
        <v>1924</v>
      </c>
      <c r="O4487" t="s">
        <v>21</v>
      </c>
      <c r="P4487" s="4">
        <v>130000</v>
      </c>
      <c r="Q4487" s="3">
        <f>AVERAGE(Table1[[#This Row],[critic_score]],Table1[[#This Row],[user_score]])</f>
        <v>8.6</v>
      </c>
      <c r="R4487" s="4">
        <f>Table1[[#This Row],[user_count]]+Table1[[#This Row],[critic_count]]</f>
        <v>17</v>
      </c>
      <c r="S4487" s="2">
        <f>100000*Table1[[#This Row],[review_count]]/Table1[[#This Row],[total sales]]</f>
        <v>13.076923076923077</v>
      </c>
      <c r="T4487" s="2">
        <f>Table1[[#This Row],[total sales]]/(2017-Table1[[#This Row],[year_of_release]])</f>
        <v>10833.333333333334</v>
      </c>
      <c r="U4487" s="9">
        <f>Table1[[#This Row],[na_sales]]/(2017-Table1[[#This Row],[year_of_release]])</f>
        <v>8333.3333333333339</v>
      </c>
      <c r="V4487" s="6">
        <f>Table1[[#This Row],[eu_sales]]/(2017-Table1[[#This Row],[year_of_release]])</f>
        <v>2500</v>
      </c>
      <c r="W4487" s="6">
        <f>Table1[[#This Row],[jp_sales]]/(2017-Table1[[#This Row],[year_of_release]])</f>
        <v>0</v>
      </c>
      <c r="X4487" s="6">
        <f>Table1[[#This Row],[other_sales]]/(2017-Table1[[#This Row],[year_of_release]])</f>
        <v>0</v>
      </c>
      <c r="Y4487" s="4">
        <v>511054143</v>
      </c>
      <c r="Z4487" s="4">
        <v>435713800</v>
      </c>
      <c r="AA4487" s="4">
        <v>127773000</v>
      </c>
      <c r="AB4487" s="1">
        <f>Table1[[#This Row],[na_sales]]/Table1[[#This Row],[NA population]]</f>
        <v>1.9567398360764292E-4</v>
      </c>
      <c r="AC4487" s="1">
        <f>Table1[[#This Row],[eu_sales]]/Table1[[#This Row],[Eu population]]</f>
        <v>6.8852535770039876E-5</v>
      </c>
      <c r="AD4487" s="1">
        <f>Table1[[#This Row],[jp_sales]]/Table1[[#This Row],[Jp population]]</f>
        <v>0</v>
      </c>
    </row>
    <row r="4488" spans="1:30" x14ac:dyDescent="0.25">
      <c r="A4488" t="s">
        <v>1139</v>
      </c>
      <c r="B4488" t="s">
        <v>892</v>
      </c>
      <c r="C4488">
        <v>2011</v>
      </c>
      <c r="D4488" t="s">
        <v>23</v>
      </c>
      <c r="E4488" t="s">
        <v>981</v>
      </c>
      <c r="F4488" s="4">
        <v>30000</v>
      </c>
      <c r="G4488" s="4">
        <v>70000</v>
      </c>
      <c r="H4488" s="4">
        <v>10000</v>
      </c>
      <c r="I4488" s="4">
        <v>20000</v>
      </c>
      <c r="J4488">
        <v>6.6</v>
      </c>
      <c r="K4488">
        <v>27</v>
      </c>
      <c r="L4488">
        <v>6.2</v>
      </c>
      <c r="M4488" s="4">
        <v>25</v>
      </c>
      <c r="N4488" t="s">
        <v>981</v>
      </c>
      <c r="O4488" t="s">
        <v>21</v>
      </c>
      <c r="P4488" s="4">
        <v>130000</v>
      </c>
      <c r="Q4488" s="3">
        <f>AVERAGE(Table1[[#This Row],[critic_score]],Table1[[#This Row],[user_score]])</f>
        <v>6.4</v>
      </c>
      <c r="R4488" s="4">
        <f>Table1[[#This Row],[user_count]]+Table1[[#This Row],[critic_count]]</f>
        <v>52</v>
      </c>
      <c r="S4488" s="2">
        <f>100000*Table1[[#This Row],[review_count]]/Table1[[#This Row],[total sales]]</f>
        <v>40</v>
      </c>
      <c r="T4488" s="2">
        <f>Table1[[#This Row],[total sales]]/(2017-Table1[[#This Row],[year_of_release]])</f>
        <v>21666.666666666668</v>
      </c>
      <c r="U4488" s="9">
        <f>Table1[[#This Row],[na_sales]]/(2017-Table1[[#This Row],[year_of_release]])</f>
        <v>5000</v>
      </c>
      <c r="V4488" s="6">
        <f>Table1[[#This Row],[eu_sales]]/(2017-Table1[[#This Row],[year_of_release]])</f>
        <v>11666.666666666666</v>
      </c>
      <c r="W4488" s="6">
        <f>Table1[[#This Row],[jp_sales]]/(2017-Table1[[#This Row],[year_of_release]])</f>
        <v>1666.6666666666667</v>
      </c>
      <c r="X4488" s="6">
        <f>Table1[[#This Row],[other_sales]]/(2017-Table1[[#This Row],[year_of_release]])</f>
        <v>3333.3333333333335</v>
      </c>
      <c r="Y4488" s="4">
        <v>545961365</v>
      </c>
      <c r="Z4488" s="4">
        <v>440756453</v>
      </c>
      <c r="AA4488" s="4">
        <v>127833000</v>
      </c>
      <c r="AB4488" s="1">
        <f>Table1[[#This Row],[na_sales]]/Table1[[#This Row],[NA population]]</f>
        <v>5.4948943136296833E-5</v>
      </c>
      <c r="AC4488" s="1">
        <f>Table1[[#This Row],[eu_sales]]/Table1[[#This Row],[Eu population]]</f>
        <v>1.5881786760816864E-4</v>
      </c>
      <c r="AD4488" s="1">
        <f>Table1[[#This Row],[jp_sales]]/Table1[[#This Row],[Jp population]]</f>
        <v>7.8227061869783231E-5</v>
      </c>
    </row>
    <row r="4489" spans="1:30" x14ac:dyDescent="0.25">
      <c r="A4489" t="s">
        <v>3780</v>
      </c>
      <c r="B4489" t="s">
        <v>45</v>
      </c>
      <c r="C4489">
        <v>2005</v>
      </c>
      <c r="D4489" t="s">
        <v>96</v>
      </c>
      <c r="E4489" t="s">
        <v>83</v>
      </c>
      <c r="F4489" s="4">
        <v>60000</v>
      </c>
      <c r="G4489" s="4">
        <v>50000</v>
      </c>
      <c r="H4489" s="4">
        <v>0</v>
      </c>
      <c r="I4489" s="4">
        <v>20000</v>
      </c>
      <c r="J4489">
        <v>5.8</v>
      </c>
      <c r="K4489">
        <v>34</v>
      </c>
      <c r="L4489">
        <v>5.5</v>
      </c>
      <c r="M4489" s="4">
        <v>49</v>
      </c>
      <c r="N4489" t="s">
        <v>898</v>
      </c>
      <c r="O4489" t="s">
        <v>43</v>
      </c>
      <c r="P4489" s="4">
        <v>130000</v>
      </c>
      <c r="Q4489" s="3">
        <f>AVERAGE(Table1[[#This Row],[critic_score]],Table1[[#This Row],[user_score]])</f>
        <v>5.65</v>
      </c>
      <c r="R4489" s="4">
        <f>Table1[[#This Row],[user_count]]+Table1[[#This Row],[critic_count]]</f>
        <v>83</v>
      </c>
      <c r="S4489" s="2">
        <f>100000*Table1[[#This Row],[review_count]]/Table1[[#This Row],[total sales]]</f>
        <v>63.846153846153847</v>
      </c>
      <c r="T4489" s="2">
        <f>Table1[[#This Row],[total sales]]/(2017-Table1[[#This Row],[year_of_release]])</f>
        <v>10833.333333333334</v>
      </c>
      <c r="U4489" s="9">
        <f>Table1[[#This Row],[na_sales]]/(2017-Table1[[#This Row],[year_of_release]])</f>
        <v>5000</v>
      </c>
      <c r="V4489" s="6">
        <f>Table1[[#This Row],[eu_sales]]/(2017-Table1[[#This Row],[year_of_release]])</f>
        <v>4166.666666666667</v>
      </c>
      <c r="W4489" s="6">
        <f>Table1[[#This Row],[jp_sales]]/(2017-Table1[[#This Row],[year_of_release]])</f>
        <v>0</v>
      </c>
      <c r="X4489" s="6">
        <f>Table1[[#This Row],[other_sales]]/(2017-Table1[[#This Row],[year_of_release]])</f>
        <v>1666.6666666666667</v>
      </c>
      <c r="Y4489" s="4">
        <v>511054143</v>
      </c>
      <c r="Z4489" s="4">
        <v>435713800</v>
      </c>
      <c r="AA4489" s="4">
        <v>127773000</v>
      </c>
      <c r="AB4489" s="1">
        <f>Table1[[#This Row],[na_sales]]/Table1[[#This Row],[NA population]]</f>
        <v>1.1740439016458576E-4</v>
      </c>
      <c r="AC4489" s="1">
        <f>Table1[[#This Row],[eu_sales]]/Table1[[#This Row],[Eu population]]</f>
        <v>1.1475422628339979E-4</v>
      </c>
      <c r="AD4489" s="1">
        <f>Table1[[#This Row],[jp_sales]]/Table1[[#This Row],[Jp population]]</f>
        <v>0</v>
      </c>
    </row>
    <row r="4490" spans="1:30" x14ac:dyDescent="0.25">
      <c r="A4490" t="s">
        <v>1433</v>
      </c>
      <c r="B4490" t="s">
        <v>103</v>
      </c>
      <c r="C4490">
        <v>2006</v>
      </c>
      <c r="D4490" t="s">
        <v>23</v>
      </c>
      <c r="E4490" t="s">
        <v>403</v>
      </c>
      <c r="F4490" s="4">
        <v>100000</v>
      </c>
      <c r="G4490" s="4">
        <v>30000</v>
      </c>
      <c r="H4490" s="4">
        <v>0</v>
      </c>
      <c r="I4490" s="4">
        <v>0</v>
      </c>
      <c r="J4490">
        <v>5.6</v>
      </c>
      <c r="K4490">
        <v>33</v>
      </c>
      <c r="L4490">
        <v>8.1</v>
      </c>
      <c r="M4490" s="4">
        <v>7</v>
      </c>
      <c r="N4490" t="s">
        <v>444</v>
      </c>
      <c r="O4490" t="s">
        <v>21</v>
      </c>
      <c r="P4490" s="4">
        <v>130000</v>
      </c>
      <c r="Q4490" s="3">
        <f>AVERAGE(Table1[[#This Row],[critic_score]],Table1[[#This Row],[user_score]])</f>
        <v>6.85</v>
      </c>
      <c r="R4490" s="4">
        <f>Table1[[#This Row],[user_count]]+Table1[[#This Row],[critic_count]]</f>
        <v>40</v>
      </c>
      <c r="S4490" s="2">
        <f>100000*Table1[[#This Row],[review_count]]/Table1[[#This Row],[total sales]]</f>
        <v>30.76923076923077</v>
      </c>
      <c r="T4490" s="2">
        <f>Table1[[#This Row],[total sales]]/(2017-Table1[[#This Row],[year_of_release]])</f>
        <v>11818.181818181818</v>
      </c>
      <c r="U4490" s="9">
        <f>Table1[[#This Row],[na_sales]]/(2017-Table1[[#This Row],[year_of_release]])</f>
        <v>9090.9090909090901</v>
      </c>
      <c r="V4490" s="6">
        <f>Table1[[#This Row],[eu_sales]]/(2017-Table1[[#This Row],[year_of_release]])</f>
        <v>2727.2727272727275</v>
      </c>
      <c r="W4490" s="6">
        <f>Table1[[#This Row],[jp_sales]]/(2017-Table1[[#This Row],[year_of_release]])</f>
        <v>0</v>
      </c>
      <c r="X4490" s="6">
        <f>Table1[[#This Row],[other_sales]]/(2017-Table1[[#This Row],[year_of_release]])</f>
        <v>0</v>
      </c>
      <c r="Y4490" s="4">
        <v>516818555</v>
      </c>
      <c r="Z4490" s="4">
        <v>437126892</v>
      </c>
      <c r="AA4490" s="4">
        <v>127854000</v>
      </c>
      <c r="AB4490" s="1">
        <f>Table1[[#This Row],[na_sales]]/Table1[[#This Row],[NA population]]</f>
        <v>1.9349150496347794E-4</v>
      </c>
      <c r="AC4490" s="1">
        <f>Table1[[#This Row],[eu_sales]]/Table1[[#This Row],[Eu population]]</f>
        <v>6.8629957454093219E-5</v>
      </c>
      <c r="AD4490" s="1">
        <f>Table1[[#This Row],[jp_sales]]/Table1[[#This Row],[Jp population]]</f>
        <v>0</v>
      </c>
    </row>
    <row r="4491" spans="1:30" x14ac:dyDescent="0.25">
      <c r="A4491" t="s">
        <v>1664</v>
      </c>
      <c r="B4491" t="s">
        <v>34</v>
      </c>
      <c r="C4491">
        <v>2012</v>
      </c>
      <c r="D4491" t="s">
        <v>65</v>
      </c>
      <c r="E4491" t="s">
        <v>1208</v>
      </c>
      <c r="F4491" s="4">
        <v>80000</v>
      </c>
      <c r="G4491" s="4">
        <v>10000</v>
      </c>
      <c r="H4491" s="4">
        <v>30000</v>
      </c>
      <c r="I4491" s="4">
        <v>10000</v>
      </c>
      <c r="J4491">
        <v>8.3000000000000007</v>
      </c>
      <c r="K4491">
        <v>21</v>
      </c>
      <c r="L4491">
        <v>7.3</v>
      </c>
      <c r="M4491" s="4">
        <v>60</v>
      </c>
      <c r="N4491" t="s">
        <v>1665</v>
      </c>
      <c r="O4491" t="s">
        <v>67</v>
      </c>
      <c r="P4491" s="4">
        <v>130000</v>
      </c>
      <c r="Q4491" s="3">
        <f>AVERAGE(Table1[[#This Row],[critic_score]],Table1[[#This Row],[user_score]])</f>
        <v>7.8000000000000007</v>
      </c>
      <c r="R4491" s="4">
        <f>Table1[[#This Row],[user_count]]+Table1[[#This Row],[critic_count]]</f>
        <v>81</v>
      </c>
      <c r="S4491" s="2">
        <f>100000*Table1[[#This Row],[review_count]]/Table1[[#This Row],[total sales]]</f>
        <v>62.307692307692307</v>
      </c>
      <c r="T4491" s="2">
        <f>Table1[[#This Row],[total sales]]/(2017-Table1[[#This Row],[year_of_release]])</f>
        <v>26000</v>
      </c>
      <c r="U4491" s="9">
        <f>Table1[[#This Row],[na_sales]]/(2017-Table1[[#This Row],[year_of_release]])</f>
        <v>16000</v>
      </c>
      <c r="V4491" s="6">
        <f>Table1[[#This Row],[eu_sales]]/(2017-Table1[[#This Row],[year_of_release]])</f>
        <v>2000</v>
      </c>
      <c r="W4491" s="6">
        <f>Table1[[#This Row],[jp_sales]]/(2017-Table1[[#This Row],[year_of_release]])</f>
        <v>6000</v>
      </c>
      <c r="X4491" s="6">
        <f>Table1[[#This Row],[other_sales]]/(2017-Table1[[#This Row],[year_of_release]])</f>
        <v>2000</v>
      </c>
      <c r="Y4491" s="4">
        <v>551484507</v>
      </c>
      <c r="Z4491" s="4">
        <v>441417242</v>
      </c>
      <c r="AA4491" s="4">
        <v>127629000</v>
      </c>
      <c r="AB4491" s="1">
        <f>Table1[[#This Row],[na_sales]]/Table1[[#This Row],[NA population]]</f>
        <v>1.4506300536925147E-4</v>
      </c>
      <c r="AC4491" s="1">
        <f>Table1[[#This Row],[eu_sales]]/Table1[[#This Row],[Eu population]]</f>
        <v>2.265430311396853E-5</v>
      </c>
      <c r="AD4491" s="1">
        <f>Table1[[#This Row],[jp_sales]]/Table1[[#This Row],[Jp population]]</f>
        <v>2.3505629598288789E-4</v>
      </c>
    </row>
    <row r="4492" spans="1:30" x14ac:dyDescent="0.25">
      <c r="A4492" t="s">
        <v>3781</v>
      </c>
      <c r="B4492" t="s">
        <v>34</v>
      </c>
      <c r="C4492">
        <v>2006</v>
      </c>
      <c r="D4492" t="s">
        <v>19</v>
      </c>
      <c r="E4492" t="s">
        <v>55</v>
      </c>
      <c r="F4492" s="4">
        <v>120000</v>
      </c>
      <c r="G4492" s="4">
        <v>0</v>
      </c>
      <c r="H4492" s="4">
        <v>0</v>
      </c>
      <c r="I4492" s="4">
        <v>10000</v>
      </c>
      <c r="J4492">
        <v>4.8</v>
      </c>
      <c r="K4492">
        <v>11</v>
      </c>
      <c r="L4492">
        <v>5.6</v>
      </c>
      <c r="M4492" s="4">
        <v>17</v>
      </c>
      <c r="N4492" t="s">
        <v>3455</v>
      </c>
      <c r="O4492" t="s">
        <v>67</v>
      </c>
      <c r="P4492" s="4">
        <v>130000</v>
      </c>
      <c r="Q4492" s="3">
        <f>AVERAGE(Table1[[#This Row],[critic_score]],Table1[[#This Row],[user_score]])</f>
        <v>5.1999999999999993</v>
      </c>
      <c r="R4492" s="4">
        <f>Table1[[#This Row],[user_count]]+Table1[[#This Row],[critic_count]]</f>
        <v>28</v>
      </c>
      <c r="S4492" s="2">
        <f>100000*Table1[[#This Row],[review_count]]/Table1[[#This Row],[total sales]]</f>
        <v>21.53846153846154</v>
      </c>
      <c r="T4492" s="2">
        <f>Table1[[#This Row],[total sales]]/(2017-Table1[[#This Row],[year_of_release]])</f>
        <v>11818.181818181818</v>
      </c>
      <c r="U4492" s="9">
        <f>Table1[[#This Row],[na_sales]]/(2017-Table1[[#This Row],[year_of_release]])</f>
        <v>10909.09090909091</v>
      </c>
      <c r="V4492" s="6">
        <f>Table1[[#This Row],[eu_sales]]/(2017-Table1[[#This Row],[year_of_release]])</f>
        <v>0</v>
      </c>
      <c r="W4492" s="6">
        <f>Table1[[#This Row],[jp_sales]]/(2017-Table1[[#This Row],[year_of_release]])</f>
        <v>0</v>
      </c>
      <c r="X4492" s="6">
        <f>Table1[[#This Row],[other_sales]]/(2017-Table1[[#This Row],[year_of_release]])</f>
        <v>909.09090909090912</v>
      </c>
      <c r="Y4492" s="4">
        <v>516818555</v>
      </c>
      <c r="Z4492" s="4">
        <v>437126892</v>
      </c>
      <c r="AA4492" s="4">
        <v>127854000</v>
      </c>
      <c r="AB4492" s="1">
        <f>Table1[[#This Row],[na_sales]]/Table1[[#This Row],[NA population]]</f>
        <v>2.3218980595617354E-4</v>
      </c>
      <c r="AC4492" s="1">
        <f>Table1[[#This Row],[eu_sales]]/Table1[[#This Row],[Eu population]]</f>
        <v>0</v>
      </c>
      <c r="AD4492" s="1">
        <f>Table1[[#This Row],[jp_sales]]/Table1[[#This Row],[Jp population]]</f>
        <v>0</v>
      </c>
    </row>
    <row r="4493" spans="1:30" x14ac:dyDescent="0.25">
      <c r="A4493" t="s">
        <v>2858</v>
      </c>
      <c r="B4493" t="s">
        <v>103</v>
      </c>
      <c r="C4493">
        <v>2005</v>
      </c>
      <c r="D4493" t="s">
        <v>73</v>
      </c>
      <c r="E4493" t="s">
        <v>981</v>
      </c>
      <c r="F4493" s="4">
        <v>100000</v>
      </c>
      <c r="G4493" s="4">
        <v>30000</v>
      </c>
      <c r="H4493" s="4">
        <v>0</v>
      </c>
      <c r="I4493" s="4">
        <v>0</v>
      </c>
      <c r="J4493">
        <v>7.6</v>
      </c>
      <c r="K4493">
        <v>33</v>
      </c>
      <c r="L4493">
        <v>8.1999999999999993</v>
      </c>
      <c r="M4493" s="4">
        <v>5</v>
      </c>
      <c r="N4493" t="s">
        <v>3782</v>
      </c>
      <c r="O4493" t="s">
        <v>67</v>
      </c>
      <c r="P4493" s="4">
        <v>130000</v>
      </c>
      <c r="Q4493" s="3">
        <f>AVERAGE(Table1[[#This Row],[critic_score]],Table1[[#This Row],[user_score]])</f>
        <v>7.8999999999999995</v>
      </c>
      <c r="R4493" s="4">
        <f>Table1[[#This Row],[user_count]]+Table1[[#This Row],[critic_count]]</f>
        <v>38</v>
      </c>
      <c r="S4493" s="2">
        <f>100000*Table1[[#This Row],[review_count]]/Table1[[#This Row],[total sales]]</f>
        <v>29.23076923076923</v>
      </c>
      <c r="T4493" s="2">
        <f>Table1[[#This Row],[total sales]]/(2017-Table1[[#This Row],[year_of_release]])</f>
        <v>10833.333333333334</v>
      </c>
      <c r="U4493" s="9">
        <f>Table1[[#This Row],[na_sales]]/(2017-Table1[[#This Row],[year_of_release]])</f>
        <v>8333.3333333333339</v>
      </c>
      <c r="V4493" s="6">
        <f>Table1[[#This Row],[eu_sales]]/(2017-Table1[[#This Row],[year_of_release]])</f>
        <v>2500</v>
      </c>
      <c r="W4493" s="6">
        <f>Table1[[#This Row],[jp_sales]]/(2017-Table1[[#This Row],[year_of_release]])</f>
        <v>0</v>
      </c>
      <c r="X4493" s="6">
        <f>Table1[[#This Row],[other_sales]]/(2017-Table1[[#This Row],[year_of_release]])</f>
        <v>0</v>
      </c>
      <c r="Y4493" s="4">
        <v>511054143</v>
      </c>
      <c r="Z4493" s="4">
        <v>435713800</v>
      </c>
      <c r="AA4493" s="4">
        <v>127773000</v>
      </c>
      <c r="AB4493" s="1">
        <f>Table1[[#This Row],[na_sales]]/Table1[[#This Row],[NA population]]</f>
        <v>1.9567398360764292E-4</v>
      </c>
      <c r="AC4493" s="1">
        <f>Table1[[#This Row],[eu_sales]]/Table1[[#This Row],[Eu population]]</f>
        <v>6.8852535770039876E-5</v>
      </c>
      <c r="AD4493" s="1">
        <f>Table1[[#This Row],[jp_sales]]/Table1[[#This Row],[Jp population]]</f>
        <v>0</v>
      </c>
    </row>
    <row r="4494" spans="1:30" x14ac:dyDescent="0.25">
      <c r="A4494" t="s">
        <v>3783</v>
      </c>
      <c r="B4494" t="s">
        <v>103</v>
      </c>
      <c r="C4494">
        <v>2003</v>
      </c>
      <c r="D4494" t="s">
        <v>225</v>
      </c>
      <c r="E4494" t="s">
        <v>231</v>
      </c>
      <c r="F4494" s="4">
        <v>100000</v>
      </c>
      <c r="G4494" s="4">
        <v>30000</v>
      </c>
      <c r="H4494" s="4">
        <v>0</v>
      </c>
      <c r="I4494" s="4">
        <v>0</v>
      </c>
      <c r="J4494">
        <v>6.2</v>
      </c>
      <c r="K4494">
        <v>8</v>
      </c>
      <c r="L4494">
        <v>8.3000000000000007</v>
      </c>
      <c r="M4494" s="4">
        <v>12</v>
      </c>
      <c r="N4494" t="s">
        <v>231</v>
      </c>
      <c r="O4494" t="s">
        <v>21</v>
      </c>
      <c r="P4494" s="4">
        <v>130000</v>
      </c>
      <c r="Q4494" s="3">
        <f>AVERAGE(Table1[[#This Row],[critic_score]],Table1[[#This Row],[user_score]])</f>
        <v>7.25</v>
      </c>
      <c r="R4494" s="4">
        <f>Table1[[#This Row],[user_count]]+Table1[[#This Row],[critic_count]]</f>
        <v>20</v>
      </c>
      <c r="S4494" s="2">
        <f>100000*Table1[[#This Row],[review_count]]/Table1[[#This Row],[total sales]]</f>
        <v>15.384615384615385</v>
      </c>
      <c r="T4494" s="2">
        <f>Table1[[#This Row],[total sales]]/(2017-Table1[[#This Row],[year_of_release]])</f>
        <v>9285.7142857142862</v>
      </c>
      <c r="U4494" s="9">
        <f>Table1[[#This Row],[na_sales]]/(2017-Table1[[#This Row],[year_of_release]])</f>
        <v>7142.8571428571431</v>
      </c>
      <c r="V4494" s="6">
        <f>Table1[[#This Row],[eu_sales]]/(2017-Table1[[#This Row],[year_of_release]])</f>
        <v>2142.8571428571427</v>
      </c>
      <c r="W4494" s="6">
        <f>Table1[[#This Row],[jp_sales]]/(2017-Table1[[#This Row],[year_of_release]])</f>
        <v>0</v>
      </c>
      <c r="X4494" s="6">
        <f>Table1[[#This Row],[other_sales]]/(2017-Table1[[#This Row],[year_of_release]])</f>
        <v>0</v>
      </c>
      <c r="Y4494" s="4">
        <v>500125528</v>
      </c>
      <c r="Z4494" s="4">
        <v>432552540</v>
      </c>
      <c r="AA4494" s="4">
        <v>127718000</v>
      </c>
      <c r="AB4494" s="1">
        <f>Table1[[#This Row],[na_sales]]/Table1[[#This Row],[NA population]]</f>
        <v>1.9994980140265904E-4</v>
      </c>
      <c r="AC4494" s="1">
        <f>Table1[[#This Row],[eu_sales]]/Table1[[#This Row],[Eu population]]</f>
        <v>6.9355736530873227E-5</v>
      </c>
      <c r="AD4494" s="1">
        <f>Table1[[#This Row],[jp_sales]]/Table1[[#This Row],[Jp population]]</f>
        <v>0</v>
      </c>
    </row>
    <row r="4495" spans="1:30" x14ac:dyDescent="0.25">
      <c r="A4495" t="s">
        <v>3784</v>
      </c>
      <c r="B4495" t="s">
        <v>103</v>
      </c>
      <c r="C4495">
        <v>2002</v>
      </c>
      <c r="D4495" t="s">
        <v>40</v>
      </c>
      <c r="E4495" t="s">
        <v>35</v>
      </c>
      <c r="F4495" s="4">
        <v>100000</v>
      </c>
      <c r="G4495" s="4">
        <v>30000</v>
      </c>
      <c r="H4495" s="4">
        <v>0</v>
      </c>
      <c r="I4495" s="4">
        <v>0</v>
      </c>
      <c r="J4495">
        <v>6.1</v>
      </c>
      <c r="K4495">
        <v>27</v>
      </c>
      <c r="L4495">
        <v>5.7</v>
      </c>
      <c r="M4495" s="4">
        <v>7</v>
      </c>
      <c r="N4495" t="s">
        <v>3785</v>
      </c>
      <c r="O4495" t="s">
        <v>67</v>
      </c>
      <c r="P4495" s="4">
        <v>130000</v>
      </c>
      <c r="Q4495" s="3">
        <f>AVERAGE(Table1[[#This Row],[critic_score]],Table1[[#This Row],[user_score]])</f>
        <v>5.9</v>
      </c>
      <c r="R4495" s="4">
        <f>Table1[[#This Row],[user_count]]+Table1[[#This Row],[critic_count]]</f>
        <v>34</v>
      </c>
      <c r="S4495" s="2">
        <f>100000*Table1[[#This Row],[review_count]]/Table1[[#This Row],[total sales]]</f>
        <v>26.153846153846153</v>
      </c>
      <c r="T4495" s="2">
        <f>Table1[[#This Row],[total sales]]/(2017-Table1[[#This Row],[year_of_release]])</f>
        <v>8666.6666666666661</v>
      </c>
      <c r="U4495" s="9">
        <f>Table1[[#This Row],[na_sales]]/(2017-Table1[[#This Row],[year_of_release]])</f>
        <v>6666.666666666667</v>
      </c>
      <c r="V4495" s="6">
        <f>Table1[[#This Row],[eu_sales]]/(2017-Table1[[#This Row],[year_of_release]])</f>
        <v>2000</v>
      </c>
      <c r="W4495" s="6">
        <f>Table1[[#This Row],[jp_sales]]/(2017-Table1[[#This Row],[year_of_release]])</f>
        <v>0</v>
      </c>
      <c r="X4495" s="6">
        <f>Table1[[#This Row],[other_sales]]/(2017-Table1[[#This Row],[year_of_release]])</f>
        <v>0</v>
      </c>
      <c r="Y4495" s="4">
        <v>495013192</v>
      </c>
      <c r="Z4495" s="4">
        <v>431019772</v>
      </c>
      <c r="AA4495" s="4">
        <v>127445000</v>
      </c>
      <c r="AB4495" s="1">
        <f>Table1[[#This Row],[na_sales]]/Table1[[#This Row],[NA population]]</f>
        <v>2.0201481822326869E-4</v>
      </c>
      <c r="AC4495" s="1">
        <f>Table1[[#This Row],[eu_sales]]/Table1[[#This Row],[Eu population]]</f>
        <v>6.9602375456687864E-5</v>
      </c>
      <c r="AD4495" s="1">
        <f>Table1[[#This Row],[jp_sales]]/Table1[[#This Row],[Jp population]]</f>
        <v>0</v>
      </c>
    </row>
    <row r="4496" spans="1:30" x14ac:dyDescent="0.25">
      <c r="A4496" t="s">
        <v>1971</v>
      </c>
      <c r="B4496" t="s">
        <v>138</v>
      </c>
      <c r="C4496">
        <v>2006</v>
      </c>
      <c r="D4496" t="s">
        <v>19</v>
      </c>
      <c r="E4496" t="s">
        <v>100</v>
      </c>
      <c r="F4496" s="4">
        <v>100000</v>
      </c>
      <c r="G4496" s="4">
        <v>30000</v>
      </c>
      <c r="H4496" s="4">
        <v>0</v>
      </c>
      <c r="I4496" s="4">
        <v>0</v>
      </c>
      <c r="J4496">
        <v>7.6</v>
      </c>
      <c r="K4496">
        <v>17</v>
      </c>
      <c r="L4496">
        <v>6.2</v>
      </c>
      <c r="M4496" s="4">
        <v>5</v>
      </c>
      <c r="N4496" t="s">
        <v>141</v>
      </c>
      <c r="O4496" t="s">
        <v>21</v>
      </c>
      <c r="P4496" s="4">
        <v>130000</v>
      </c>
      <c r="Q4496" s="3">
        <f>AVERAGE(Table1[[#This Row],[critic_score]],Table1[[#This Row],[user_score]])</f>
        <v>6.9</v>
      </c>
      <c r="R4496" s="4">
        <f>Table1[[#This Row],[user_count]]+Table1[[#This Row],[critic_count]]</f>
        <v>22</v>
      </c>
      <c r="S4496" s="2">
        <f>100000*Table1[[#This Row],[review_count]]/Table1[[#This Row],[total sales]]</f>
        <v>16.923076923076923</v>
      </c>
      <c r="T4496" s="2">
        <f>Table1[[#This Row],[total sales]]/(2017-Table1[[#This Row],[year_of_release]])</f>
        <v>11818.181818181818</v>
      </c>
      <c r="U4496" s="9">
        <f>Table1[[#This Row],[na_sales]]/(2017-Table1[[#This Row],[year_of_release]])</f>
        <v>9090.9090909090901</v>
      </c>
      <c r="V4496" s="6">
        <f>Table1[[#This Row],[eu_sales]]/(2017-Table1[[#This Row],[year_of_release]])</f>
        <v>2727.2727272727275</v>
      </c>
      <c r="W4496" s="6">
        <f>Table1[[#This Row],[jp_sales]]/(2017-Table1[[#This Row],[year_of_release]])</f>
        <v>0</v>
      </c>
      <c r="X4496" s="6">
        <f>Table1[[#This Row],[other_sales]]/(2017-Table1[[#This Row],[year_of_release]])</f>
        <v>0</v>
      </c>
      <c r="Y4496" s="4">
        <v>516818555</v>
      </c>
      <c r="Z4496" s="4">
        <v>437126892</v>
      </c>
      <c r="AA4496" s="4">
        <v>127854000</v>
      </c>
      <c r="AB4496" s="1">
        <f>Table1[[#This Row],[na_sales]]/Table1[[#This Row],[NA population]]</f>
        <v>1.9349150496347794E-4</v>
      </c>
      <c r="AC4496" s="1">
        <f>Table1[[#This Row],[eu_sales]]/Table1[[#This Row],[Eu population]]</f>
        <v>6.8629957454093219E-5</v>
      </c>
      <c r="AD4496" s="1">
        <f>Table1[[#This Row],[jp_sales]]/Table1[[#This Row],[Jp population]]</f>
        <v>0</v>
      </c>
    </row>
    <row r="4497" spans="1:30" x14ac:dyDescent="0.25">
      <c r="A4497" t="s">
        <v>445</v>
      </c>
      <c r="B4497" t="s">
        <v>138</v>
      </c>
      <c r="C4497">
        <v>2003</v>
      </c>
      <c r="D4497" t="s">
        <v>40</v>
      </c>
      <c r="E4497" t="s">
        <v>270</v>
      </c>
      <c r="F4497" s="4">
        <v>100000</v>
      </c>
      <c r="G4497" s="4">
        <v>30000</v>
      </c>
      <c r="H4497" s="4">
        <v>0</v>
      </c>
      <c r="I4497" s="4">
        <v>0</v>
      </c>
      <c r="J4497">
        <v>8.3000000000000007</v>
      </c>
      <c r="K4497">
        <v>17</v>
      </c>
      <c r="L4497">
        <v>5.5</v>
      </c>
      <c r="M4497" s="4">
        <v>8</v>
      </c>
      <c r="N4497" t="s">
        <v>446</v>
      </c>
      <c r="O4497" t="s">
        <v>43</v>
      </c>
      <c r="P4497" s="4">
        <v>130000</v>
      </c>
      <c r="Q4497" s="3">
        <f>AVERAGE(Table1[[#This Row],[critic_score]],Table1[[#This Row],[user_score]])</f>
        <v>6.9</v>
      </c>
      <c r="R4497" s="4">
        <f>Table1[[#This Row],[user_count]]+Table1[[#This Row],[critic_count]]</f>
        <v>25</v>
      </c>
      <c r="S4497" s="2">
        <f>100000*Table1[[#This Row],[review_count]]/Table1[[#This Row],[total sales]]</f>
        <v>19.23076923076923</v>
      </c>
      <c r="T4497" s="2">
        <f>Table1[[#This Row],[total sales]]/(2017-Table1[[#This Row],[year_of_release]])</f>
        <v>9285.7142857142862</v>
      </c>
      <c r="U4497" s="9">
        <f>Table1[[#This Row],[na_sales]]/(2017-Table1[[#This Row],[year_of_release]])</f>
        <v>7142.8571428571431</v>
      </c>
      <c r="V4497" s="6">
        <f>Table1[[#This Row],[eu_sales]]/(2017-Table1[[#This Row],[year_of_release]])</f>
        <v>2142.8571428571427</v>
      </c>
      <c r="W4497" s="6">
        <f>Table1[[#This Row],[jp_sales]]/(2017-Table1[[#This Row],[year_of_release]])</f>
        <v>0</v>
      </c>
      <c r="X4497" s="6">
        <f>Table1[[#This Row],[other_sales]]/(2017-Table1[[#This Row],[year_of_release]])</f>
        <v>0</v>
      </c>
      <c r="Y4497" s="4">
        <v>500125528</v>
      </c>
      <c r="Z4497" s="4">
        <v>432552540</v>
      </c>
      <c r="AA4497" s="4">
        <v>127718000</v>
      </c>
      <c r="AB4497" s="1">
        <f>Table1[[#This Row],[na_sales]]/Table1[[#This Row],[NA population]]</f>
        <v>1.9994980140265904E-4</v>
      </c>
      <c r="AC4497" s="1">
        <f>Table1[[#This Row],[eu_sales]]/Table1[[#This Row],[Eu population]]</f>
        <v>6.9355736530873227E-5</v>
      </c>
      <c r="AD4497" s="1">
        <f>Table1[[#This Row],[jp_sales]]/Table1[[#This Row],[Jp population]]</f>
        <v>0</v>
      </c>
    </row>
    <row r="4498" spans="1:30" x14ac:dyDescent="0.25">
      <c r="A4498" t="s">
        <v>3786</v>
      </c>
      <c r="B4498" t="s">
        <v>45</v>
      </c>
      <c r="C4498">
        <v>2005</v>
      </c>
      <c r="D4498" t="s">
        <v>27</v>
      </c>
      <c r="E4498" t="s">
        <v>51</v>
      </c>
      <c r="F4498" s="4">
        <v>60000</v>
      </c>
      <c r="G4498" s="4">
        <v>50000</v>
      </c>
      <c r="H4498" s="4">
        <v>0</v>
      </c>
      <c r="I4498" s="4">
        <v>20000</v>
      </c>
      <c r="J4498">
        <v>7.7</v>
      </c>
      <c r="K4498">
        <v>51</v>
      </c>
      <c r="L4498">
        <v>8.5</v>
      </c>
      <c r="M4498" s="4">
        <v>22</v>
      </c>
      <c r="N4498" t="s">
        <v>1177</v>
      </c>
      <c r="O4498" t="s">
        <v>84</v>
      </c>
      <c r="P4498" s="4">
        <v>130000</v>
      </c>
      <c r="Q4498" s="3">
        <f>AVERAGE(Table1[[#This Row],[critic_score]],Table1[[#This Row],[user_score]])</f>
        <v>8.1</v>
      </c>
      <c r="R4498" s="4">
        <f>Table1[[#This Row],[user_count]]+Table1[[#This Row],[critic_count]]</f>
        <v>73</v>
      </c>
      <c r="S4498" s="2">
        <f>100000*Table1[[#This Row],[review_count]]/Table1[[#This Row],[total sales]]</f>
        <v>56.153846153846153</v>
      </c>
      <c r="T4498" s="2">
        <f>Table1[[#This Row],[total sales]]/(2017-Table1[[#This Row],[year_of_release]])</f>
        <v>10833.333333333334</v>
      </c>
      <c r="U4498" s="9">
        <f>Table1[[#This Row],[na_sales]]/(2017-Table1[[#This Row],[year_of_release]])</f>
        <v>5000</v>
      </c>
      <c r="V4498" s="6">
        <f>Table1[[#This Row],[eu_sales]]/(2017-Table1[[#This Row],[year_of_release]])</f>
        <v>4166.666666666667</v>
      </c>
      <c r="W4498" s="6">
        <f>Table1[[#This Row],[jp_sales]]/(2017-Table1[[#This Row],[year_of_release]])</f>
        <v>0</v>
      </c>
      <c r="X4498" s="6">
        <f>Table1[[#This Row],[other_sales]]/(2017-Table1[[#This Row],[year_of_release]])</f>
        <v>1666.6666666666667</v>
      </c>
      <c r="Y4498" s="4">
        <v>511054143</v>
      </c>
      <c r="Z4498" s="4">
        <v>435713800</v>
      </c>
      <c r="AA4498" s="4">
        <v>127773000</v>
      </c>
      <c r="AB4498" s="1">
        <f>Table1[[#This Row],[na_sales]]/Table1[[#This Row],[NA population]]</f>
        <v>1.1740439016458576E-4</v>
      </c>
      <c r="AC4498" s="1">
        <f>Table1[[#This Row],[eu_sales]]/Table1[[#This Row],[Eu population]]</f>
        <v>1.1475422628339979E-4</v>
      </c>
      <c r="AD4498" s="1">
        <f>Table1[[#This Row],[jp_sales]]/Table1[[#This Row],[Jp population]]</f>
        <v>0</v>
      </c>
    </row>
    <row r="4499" spans="1:30" x14ac:dyDescent="0.25">
      <c r="A4499" t="s">
        <v>3787</v>
      </c>
      <c r="B4499" t="s">
        <v>45</v>
      </c>
      <c r="C4499">
        <v>2003</v>
      </c>
      <c r="D4499" t="s">
        <v>40</v>
      </c>
      <c r="E4499" t="s">
        <v>83</v>
      </c>
      <c r="F4499" s="4">
        <v>60000</v>
      </c>
      <c r="G4499" s="4">
        <v>50000</v>
      </c>
      <c r="H4499" s="4">
        <v>0</v>
      </c>
      <c r="I4499" s="4">
        <v>20000</v>
      </c>
      <c r="J4499">
        <v>4.8</v>
      </c>
      <c r="K4499">
        <v>26</v>
      </c>
      <c r="L4499">
        <v>3.7</v>
      </c>
      <c r="M4499" s="4">
        <v>6</v>
      </c>
      <c r="N4499" t="s">
        <v>2499</v>
      </c>
      <c r="O4499" t="s">
        <v>67</v>
      </c>
      <c r="P4499" s="4">
        <v>130000</v>
      </c>
      <c r="Q4499" s="3">
        <f>AVERAGE(Table1[[#This Row],[critic_score]],Table1[[#This Row],[user_score]])</f>
        <v>4.25</v>
      </c>
      <c r="R4499" s="4">
        <f>Table1[[#This Row],[user_count]]+Table1[[#This Row],[critic_count]]</f>
        <v>32</v>
      </c>
      <c r="S4499" s="2">
        <f>100000*Table1[[#This Row],[review_count]]/Table1[[#This Row],[total sales]]</f>
        <v>24.615384615384617</v>
      </c>
      <c r="T4499" s="2">
        <f>Table1[[#This Row],[total sales]]/(2017-Table1[[#This Row],[year_of_release]])</f>
        <v>9285.7142857142862</v>
      </c>
      <c r="U4499" s="9">
        <f>Table1[[#This Row],[na_sales]]/(2017-Table1[[#This Row],[year_of_release]])</f>
        <v>4285.7142857142853</v>
      </c>
      <c r="V4499" s="6">
        <f>Table1[[#This Row],[eu_sales]]/(2017-Table1[[#This Row],[year_of_release]])</f>
        <v>3571.4285714285716</v>
      </c>
      <c r="W4499" s="6">
        <f>Table1[[#This Row],[jp_sales]]/(2017-Table1[[#This Row],[year_of_release]])</f>
        <v>0</v>
      </c>
      <c r="X4499" s="6">
        <f>Table1[[#This Row],[other_sales]]/(2017-Table1[[#This Row],[year_of_release]])</f>
        <v>1428.5714285714287</v>
      </c>
      <c r="Y4499" s="4">
        <v>500125528</v>
      </c>
      <c r="Z4499" s="4">
        <v>432552540</v>
      </c>
      <c r="AA4499" s="4">
        <v>127718000</v>
      </c>
      <c r="AB4499" s="1">
        <f>Table1[[#This Row],[na_sales]]/Table1[[#This Row],[NA population]]</f>
        <v>1.1996988084159543E-4</v>
      </c>
      <c r="AC4499" s="1">
        <f>Table1[[#This Row],[eu_sales]]/Table1[[#This Row],[Eu population]]</f>
        <v>1.1559289421812204E-4</v>
      </c>
      <c r="AD4499" s="1">
        <f>Table1[[#This Row],[jp_sales]]/Table1[[#This Row],[Jp population]]</f>
        <v>0</v>
      </c>
    </row>
    <row r="4500" spans="1:30" x14ac:dyDescent="0.25">
      <c r="A4500" t="s">
        <v>3788</v>
      </c>
      <c r="B4500" t="s">
        <v>71</v>
      </c>
      <c r="C4500">
        <v>2015</v>
      </c>
      <c r="D4500" t="s">
        <v>40</v>
      </c>
      <c r="E4500" t="s">
        <v>176</v>
      </c>
      <c r="F4500" s="4">
        <v>0</v>
      </c>
      <c r="G4500" s="4">
        <v>60000</v>
      </c>
      <c r="H4500" s="4">
        <v>60000</v>
      </c>
      <c r="I4500" s="4">
        <v>10000</v>
      </c>
      <c r="J4500">
        <v>8.6</v>
      </c>
      <c r="K4500">
        <v>20</v>
      </c>
      <c r="L4500">
        <v>7.6</v>
      </c>
      <c r="M4500" s="4">
        <v>225</v>
      </c>
      <c r="N4500" t="s">
        <v>176</v>
      </c>
      <c r="O4500" t="s">
        <v>67</v>
      </c>
      <c r="P4500" s="4">
        <v>130000</v>
      </c>
      <c r="Q4500" s="3">
        <f>AVERAGE(Table1[[#This Row],[critic_score]],Table1[[#This Row],[user_score]])</f>
        <v>8.1</v>
      </c>
      <c r="R4500" s="4">
        <f>Table1[[#This Row],[user_count]]+Table1[[#This Row],[critic_count]]</f>
        <v>245</v>
      </c>
      <c r="S4500" s="2">
        <f>100000*Table1[[#This Row],[review_count]]/Table1[[#This Row],[total sales]]</f>
        <v>188.46153846153845</v>
      </c>
      <c r="T4500" s="2">
        <f>Table1[[#This Row],[total sales]]/(2017-Table1[[#This Row],[year_of_release]])</f>
        <v>65000</v>
      </c>
      <c r="U4500" s="9">
        <f>Table1[[#This Row],[na_sales]]/(2017-Table1[[#This Row],[year_of_release]])</f>
        <v>0</v>
      </c>
      <c r="V4500" s="6">
        <f>Table1[[#This Row],[eu_sales]]/(2017-Table1[[#This Row],[year_of_release]])</f>
        <v>30000</v>
      </c>
      <c r="W4500" s="6">
        <f>Table1[[#This Row],[jp_sales]]/(2017-Table1[[#This Row],[year_of_release]])</f>
        <v>30000</v>
      </c>
      <c r="X4500" s="6">
        <f>Table1[[#This Row],[other_sales]]/(2017-Table1[[#This Row],[year_of_release]])</f>
        <v>5000</v>
      </c>
      <c r="Y4500" s="4">
        <v>567732286</v>
      </c>
      <c r="Z4500" s="4">
        <v>444588718</v>
      </c>
      <c r="AA4500" s="4">
        <v>127141000</v>
      </c>
      <c r="AB4500" s="1">
        <f>Table1[[#This Row],[na_sales]]/Table1[[#This Row],[NA population]]</f>
        <v>0</v>
      </c>
      <c r="AC4500" s="1">
        <f>Table1[[#This Row],[eu_sales]]/Table1[[#This Row],[Eu population]]</f>
        <v>1.3495619112853871E-4</v>
      </c>
      <c r="AD4500" s="1">
        <f>Table1[[#This Row],[jp_sales]]/Table1[[#This Row],[Jp population]]</f>
        <v>4.7191700552929423E-4</v>
      </c>
    </row>
    <row r="4501" spans="1:30" x14ac:dyDescent="0.25">
      <c r="A4501" t="s">
        <v>1899</v>
      </c>
      <c r="B4501" t="s">
        <v>118</v>
      </c>
      <c r="C4501">
        <v>2008</v>
      </c>
      <c r="D4501" t="s">
        <v>27</v>
      </c>
      <c r="E4501" t="s">
        <v>51</v>
      </c>
      <c r="F4501" s="4">
        <v>40000</v>
      </c>
      <c r="G4501" s="4">
        <v>30000</v>
      </c>
      <c r="H4501" s="4">
        <v>40000</v>
      </c>
      <c r="I4501" s="4">
        <v>20000</v>
      </c>
      <c r="J4501">
        <v>7.2</v>
      </c>
      <c r="K4501">
        <v>56</v>
      </c>
      <c r="L4501">
        <v>7.8</v>
      </c>
      <c r="M4501" s="4">
        <v>35</v>
      </c>
      <c r="N4501" t="s">
        <v>1877</v>
      </c>
      <c r="O4501" t="s">
        <v>84</v>
      </c>
      <c r="P4501" s="4">
        <v>130000</v>
      </c>
      <c r="Q4501" s="3">
        <f>AVERAGE(Table1[[#This Row],[critic_score]],Table1[[#This Row],[user_score]])</f>
        <v>7.5</v>
      </c>
      <c r="R4501" s="4">
        <f>Table1[[#This Row],[user_count]]+Table1[[#This Row],[critic_count]]</f>
        <v>91</v>
      </c>
      <c r="S4501" s="2">
        <f>100000*Table1[[#This Row],[review_count]]/Table1[[#This Row],[total sales]]</f>
        <v>70</v>
      </c>
      <c r="T4501" s="2">
        <f>Table1[[#This Row],[total sales]]/(2017-Table1[[#This Row],[year_of_release]])</f>
        <v>14444.444444444445</v>
      </c>
      <c r="U4501" s="9">
        <f>Table1[[#This Row],[na_sales]]/(2017-Table1[[#This Row],[year_of_release]])</f>
        <v>4444.4444444444443</v>
      </c>
      <c r="V4501" s="6">
        <f>Table1[[#This Row],[eu_sales]]/(2017-Table1[[#This Row],[year_of_release]])</f>
        <v>3333.3333333333335</v>
      </c>
      <c r="W4501" s="6">
        <f>Table1[[#This Row],[jp_sales]]/(2017-Table1[[#This Row],[year_of_release]])</f>
        <v>4444.4444444444443</v>
      </c>
      <c r="X4501" s="6">
        <f>Table1[[#This Row],[other_sales]]/(2017-Table1[[#This Row],[year_of_release]])</f>
        <v>2222.2222222222222</v>
      </c>
      <c r="Y4501" s="4">
        <v>528816311</v>
      </c>
      <c r="Z4501" s="4">
        <v>440001482</v>
      </c>
      <c r="AA4501" s="4">
        <v>128063000</v>
      </c>
      <c r="AB4501" s="1">
        <f>Table1[[#This Row],[na_sales]]/Table1[[#This Row],[NA population]]</f>
        <v>7.5640632045481668E-5</v>
      </c>
      <c r="AC4501" s="1">
        <f>Table1[[#This Row],[eu_sales]]/Table1[[#This Row],[Eu population]]</f>
        <v>6.8181588533831346E-5</v>
      </c>
      <c r="AD4501" s="1">
        <f>Table1[[#This Row],[jp_sales]]/Table1[[#This Row],[Jp population]]</f>
        <v>3.1234626707167567E-4</v>
      </c>
    </row>
    <row r="4502" spans="1:30" x14ac:dyDescent="0.25">
      <c r="A4502" t="s">
        <v>3789</v>
      </c>
      <c r="B4502" t="s">
        <v>45</v>
      </c>
      <c r="C4502">
        <v>2003</v>
      </c>
      <c r="D4502" t="s">
        <v>23</v>
      </c>
      <c r="E4502" t="s">
        <v>270</v>
      </c>
      <c r="F4502" s="4">
        <v>60000</v>
      </c>
      <c r="G4502" s="4">
        <v>50000</v>
      </c>
      <c r="H4502" s="4">
        <v>0</v>
      </c>
      <c r="I4502" s="4">
        <v>20000</v>
      </c>
      <c r="J4502">
        <v>6.6</v>
      </c>
      <c r="K4502">
        <v>32</v>
      </c>
      <c r="L4502">
        <v>8.6999999999999993</v>
      </c>
      <c r="M4502" s="4">
        <v>15</v>
      </c>
      <c r="N4502" t="s">
        <v>991</v>
      </c>
      <c r="O4502" t="s">
        <v>67</v>
      </c>
      <c r="P4502" s="4">
        <v>130000</v>
      </c>
      <c r="Q4502" s="3">
        <f>AVERAGE(Table1[[#This Row],[critic_score]],Table1[[#This Row],[user_score]])</f>
        <v>7.6499999999999995</v>
      </c>
      <c r="R4502" s="4">
        <f>Table1[[#This Row],[user_count]]+Table1[[#This Row],[critic_count]]</f>
        <v>47</v>
      </c>
      <c r="S4502" s="2">
        <f>100000*Table1[[#This Row],[review_count]]/Table1[[#This Row],[total sales]]</f>
        <v>36.153846153846153</v>
      </c>
      <c r="T4502" s="2">
        <f>Table1[[#This Row],[total sales]]/(2017-Table1[[#This Row],[year_of_release]])</f>
        <v>9285.7142857142862</v>
      </c>
      <c r="U4502" s="9">
        <f>Table1[[#This Row],[na_sales]]/(2017-Table1[[#This Row],[year_of_release]])</f>
        <v>4285.7142857142853</v>
      </c>
      <c r="V4502" s="6">
        <f>Table1[[#This Row],[eu_sales]]/(2017-Table1[[#This Row],[year_of_release]])</f>
        <v>3571.4285714285716</v>
      </c>
      <c r="W4502" s="6">
        <f>Table1[[#This Row],[jp_sales]]/(2017-Table1[[#This Row],[year_of_release]])</f>
        <v>0</v>
      </c>
      <c r="X4502" s="6">
        <f>Table1[[#This Row],[other_sales]]/(2017-Table1[[#This Row],[year_of_release]])</f>
        <v>1428.5714285714287</v>
      </c>
      <c r="Y4502" s="4">
        <v>500125528</v>
      </c>
      <c r="Z4502" s="4">
        <v>432552540</v>
      </c>
      <c r="AA4502" s="4">
        <v>127718000</v>
      </c>
      <c r="AB4502" s="1">
        <f>Table1[[#This Row],[na_sales]]/Table1[[#This Row],[NA population]]</f>
        <v>1.1996988084159543E-4</v>
      </c>
      <c r="AC4502" s="1">
        <f>Table1[[#This Row],[eu_sales]]/Table1[[#This Row],[Eu population]]</f>
        <v>1.1559289421812204E-4</v>
      </c>
      <c r="AD4502" s="1">
        <f>Table1[[#This Row],[jp_sales]]/Table1[[#This Row],[Jp population]]</f>
        <v>0</v>
      </c>
    </row>
    <row r="4503" spans="1:30" x14ac:dyDescent="0.25">
      <c r="A4503" t="s">
        <v>289</v>
      </c>
      <c r="B4503" t="s">
        <v>136</v>
      </c>
      <c r="C4503">
        <v>2014</v>
      </c>
      <c r="D4503" t="s">
        <v>40</v>
      </c>
      <c r="E4503" t="s">
        <v>83</v>
      </c>
      <c r="F4503" s="4">
        <v>70000</v>
      </c>
      <c r="G4503" s="4">
        <v>50000</v>
      </c>
      <c r="H4503" s="4">
        <v>0</v>
      </c>
      <c r="I4503" s="4">
        <v>10000</v>
      </c>
      <c r="J4503">
        <v>6.2</v>
      </c>
      <c r="K4503">
        <v>15</v>
      </c>
      <c r="L4503">
        <v>6.4</v>
      </c>
      <c r="M4503" s="4">
        <v>162</v>
      </c>
      <c r="N4503" t="s">
        <v>1946</v>
      </c>
      <c r="O4503" t="s">
        <v>43</v>
      </c>
      <c r="P4503" s="4">
        <v>130000</v>
      </c>
      <c r="Q4503" s="3">
        <f>AVERAGE(Table1[[#This Row],[critic_score]],Table1[[#This Row],[user_score]])</f>
        <v>6.3000000000000007</v>
      </c>
      <c r="R4503" s="4">
        <f>Table1[[#This Row],[user_count]]+Table1[[#This Row],[critic_count]]</f>
        <v>177</v>
      </c>
      <c r="S4503" s="2">
        <f>100000*Table1[[#This Row],[review_count]]/Table1[[#This Row],[total sales]]</f>
        <v>136.15384615384616</v>
      </c>
      <c r="T4503" s="2">
        <f>Table1[[#This Row],[total sales]]/(2017-Table1[[#This Row],[year_of_release]])</f>
        <v>43333.333333333336</v>
      </c>
      <c r="U4503" s="9">
        <f>Table1[[#This Row],[na_sales]]/(2017-Table1[[#This Row],[year_of_release]])</f>
        <v>23333.333333333332</v>
      </c>
      <c r="V4503" s="6">
        <f>Table1[[#This Row],[eu_sales]]/(2017-Table1[[#This Row],[year_of_release]])</f>
        <v>16666.666666666668</v>
      </c>
      <c r="W4503" s="6">
        <f>Table1[[#This Row],[jp_sales]]/(2017-Table1[[#This Row],[year_of_release]])</f>
        <v>0</v>
      </c>
      <c r="X4503" s="6">
        <f>Table1[[#This Row],[other_sales]]/(2017-Table1[[#This Row],[year_of_release]])</f>
        <v>3333.3333333333335</v>
      </c>
      <c r="Y4503" s="4">
        <v>562338430</v>
      </c>
      <c r="Z4503" s="4">
        <v>443580712</v>
      </c>
      <c r="AA4503" s="4">
        <v>127276000</v>
      </c>
      <c r="AB4503" s="1">
        <f>Table1[[#This Row],[na_sales]]/Table1[[#This Row],[NA population]]</f>
        <v>1.2448019958372753E-4</v>
      </c>
      <c r="AC4503" s="1">
        <f>Table1[[#This Row],[eu_sales]]/Table1[[#This Row],[Eu population]]</f>
        <v>1.1271905799186327E-4</v>
      </c>
      <c r="AD4503" s="1">
        <f>Table1[[#This Row],[jp_sales]]/Table1[[#This Row],[Jp population]]</f>
        <v>0</v>
      </c>
    </row>
    <row r="4504" spans="1:30" x14ac:dyDescent="0.25">
      <c r="A4504" t="s">
        <v>3790</v>
      </c>
      <c r="B4504" t="s">
        <v>26</v>
      </c>
      <c r="C4504">
        <v>2006</v>
      </c>
      <c r="D4504" t="s">
        <v>27</v>
      </c>
      <c r="E4504" t="s">
        <v>55</v>
      </c>
      <c r="F4504" s="4">
        <v>120000</v>
      </c>
      <c r="G4504" s="4">
        <v>0</v>
      </c>
      <c r="H4504" s="4">
        <v>0</v>
      </c>
      <c r="I4504" s="4">
        <v>10000</v>
      </c>
      <c r="J4504">
        <v>6.8</v>
      </c>
      <c r="K4504">
        <v>13</v>
      </c>
      <c r="L4504">
        <v>6.9</v>
      </c>
      <c r="M4504" s="4">
        <v>8</v>
      </c>
      <c r="N4504" t="s">
        <v>3321</v>
      </c>
      <c r="O4504" t="s">
        <v>84</v>
      </c>
      <c r="P4504" s="4">
        <v>130000</v>
      </c>
      <c r="Q4504" s="3">
        <f>AVERAGE(Table1[[#This Row],[critic_score]],Table1[[#This Row],[user_score]])</f>
        <v>6.85</v>
      </c>
      <c r="R4504" s="4">
        <f>Table1[[#This Row],[user_count]]+Table1[[#This Row],[critic_count]]</f>
        <v>21</v>
      </c>
      <c r="S4504" s="2">
        <f>100000*Table1[[#This Row],[review_count]]/Table1[[#This Row],[total sales]]</f>
        <v>16.153846153846153</v>
      </c>
      <c r="T4504" s="2">
        <f>Table1[[#This Row],[total sales]]/(2017-Table1[[#This Row],[year_of_release]])</f>
        <v>11818.181818181818</v>
      </c>
      <c r="U4504" s="9">
        <f>Table1[[#This Row],[na_sales]]/(2017-Table1[[#This Row],[year_of_release]])</f>
        <v>10909.09090909091</v>
      </c>
      <c r="V4504" s="6">
        <f>Table1[[#This Row],[eu_sales]]/(2017-Table1[[#This Row],[year_of_release]])</f>
        <v>0</v>
      </c>
      <c r="W4504" s="6">
        <f>Table1[[#This Row],[jp_sales]]/(2017-Table1[[#This Row],[year_of_release]])</f>
        <v>0</v>
      </c>
      <c r="X4504" s="6">
        <f>Table1[[#This Row],[other_sales]]/(2017-Table1[[#This Row],[year_of_release]])</f>
        <v>909.09090909090912</v>
      </c>
      <c r="Y4504" s="4">
        <v>516818555</v>
      </c>
      <c r="Z4504" s="4">
        <v>437126892</v>
      </c>
      <c r="AA4504" s="4">
        <v>127854000</v>
      </c>
      <c r="AB4504" s="1">
        <f>Table1[[#This Row],[na_sales]]/Table1[[#This Row],[NA population]]</f>
        <v>2.3218980595617354E-4</v>
      </c>
      <c r="AC4504" s="1">
        <f>Table1[[#This Row],[eu_sales]]/Table1[[#This Row],[Eu population]]</f>
        <v>0</v>
      </c>
      <c r="AD4504" s="1">
        <f>Table1[[#This Row],[jp_sales]]/Table1[[#This Row],[Jp population]]</f>
        <v>0</v>
      </c>
    </row>
    <row r="4505" spans="1:30" x14ac:dyDescent="0.25">
      <c r="A4505" t="s">
        <v>3791</v>
      </c>
      <c r="B4505" t="s">
        <v>136</v>
      </c>
      <c r="C4505">
        <v>2012</v>
      </c>
      <c r="D4505" t="s">
        <v>40</v>
      </c>
      <c r="E4505" t="s">
        <v>198</v>
      </c>
      <c r="F4505" s="4">
        <v>90000</v>
      </c>
      <c r="G4505" s="4">
        <v>30000</v>
      </c>
      <c r="H4505" s="4">
        <v>0</v>
      </c>
      <c r="I4505" s="4">
        <v>10000</v>
      </c>
      <c r="J4505">
        <v>2.4</v>
      </c>
      <c r="K4505">
        <v>8</v>
      </c>
      <c r="L4505">
        <v>3.5</v>
      </c>
      <c r="M4505" s="4">
        <v>21</v>
      </c>
      <c r="N4505" t="s">
        <v>3792</v>
      </c>
      <c r="O4505" t="s">
        <v>21</v>
      </c>
      <c r="P4505" s="4">
        <v>130000</v>
      </c>
      <c r="Q4505" s="3">
        <f>AVERAGE(Table1[[#This Row],[critic_score]],Table1[[#This Row],[user_score]])</f>
        <v>2.95</v>
      </c>
      <c r="R4505" s="4">
        <f>Table1[[#This Row],[user_count]]+Table1[[#This Row],[critic_count]]</f>
        <v>29</v>
      </c>
      <c r="S4505" s="2">
        <f>100000*Table1[[#This Row],[review_count]]/Table1[[#This Row],[total sales]]</f>
        <v>22.307692307692307</v>
      </c>
      <c r="T4505" s="2">
        <f>Table1[[#This Row],[total sales]]/(2017-Table1[[#This Row],[year_of_release]])</f>
        <v>26000</v>
      </c>
      <c r="U4505" s="9">
        <f>Table1[[#This Row],[na_sales]]/(2017-Table1[[#This Row],[year_of_release]])</f>
        <v>18000</v>
      </c>
      <c r="V4505" s="6">
        <f>Table1[[#This Row],[eu_sales]]/(2017-Table1[[#This Row],[year_of_release]])</f>
        <v>6000</v>
      </c>
      <c r="W4505" s="6">
        <f>Table1[[#This Row],[jp_sales]]/(2017-Table1[[#This Row],[year_of_release]])</f>
        <v>0</v>
      </c>
      <c r="X4505" s="6">
        <f>Table1[[#This Row],[other_sales]]/(2017-Table1[[#This Row],[year_of_release]])</f>
        <v>2000</v>
      </c>
      <c r="Y4505" s="4">
        <v>551484507</v>
      </c>
      <c r="Z4505" s="4">
        <v>441417242</v>
      </c>
      <c r="AA4505" s="4">
        <v>127629000</v>
      </c>
      <c r="AB4505" s="1">
        <f>Table1[[#This Row],[na_sales]]/Table1[[#This Row],[NA population]]</f>
        <v>1.6319588104040791E-4</v>
      </c>
      <c r="AC4505" s="1">
        <f>Table1[[#This Row],[eu_sales]]/Table1[[#This Row],[Eu population]]</f>
        <v>6.7962909341905592E-5</v>
      </c>
      <c r="AD4505" s="1">
        <f>Table1[[#This Row],[jp_sales]]/Table1[[#This Row],[Jp population]]</f>
        <v>0</v>
      </c>
    </row>
    <row r="4506" spans="1:30" x14ac:dyDescent="0.25">
      <c r="A4506" t="s">
        <v>3793</v>
      </c>
      <c r="B4506" t="s">
        <v>103</v>
      </c>
      <c r="C4506">
        <v>2002</v>
      </c>
      <c r="D4506" t="s">
        <v>40</v>
      </c>
      <c r="E4506" t="s">
        <v>403</v>
      </c>
      <c r="F4506" s="4">
        <v>80000</v>
      </c>
      <c r="G4506" s="4">
        <v>20000</v>
      </c>
      <c r="H4506" s="4">
        <v>30000</v>
      </c>
      <c r="I4506" s="4">
        <v>0</v>
      </c>
      <c r="J4506">
        <v>8</v>
      </c>
      <c r="K4506">
        <v>40</v>
      </c>
      <c r="L4506">
        <v>8.5</v>
      </c>
      <c r="M4506" s="4">
        <v>28</v>
      </c>
      <c r="N4506" t="s">
        <v>553</v>
      </c>
      <c r="O4506" t="s">
        <v>67</v>
      </c>
      <c r="P4506" s="4">
        <v>130000</v>
      </c>
      <c r="Q4506" s="3">
        <f>AVERAGE(Table1[[#This Row],[critic_score]],Table1[[#This Row],[user_score]])</f>
        <v>8.25</v>
      </c>
      <c r="R4506" s="4">
        <f>Table1[[#This Row],[user_count]]+Table1[[#This Row],[critic_count]]</f>
        <v>68</v>
      </c>
      <c r="S4506" s="2">
        <f>100000*Table1[[#This Row],[review_count]]/Table1[[#This Row],[total sales]]</f>
        <v>52.307692307692307</v>
      </c>
      <c r="T4506" s="2">
        <f>Table1[[#This Row],[total sales]]/(2017-Table1[[#This Row],[year_of_release]])</f>
        <v>8666.6666666666661</v>
      </c>
      <c r="U4506" s="9">
        <f>Table1[[#This Row],[na_sales]]/(2017-Table1[[#This Row],[year_of_release]])</f>
        <v>5333.333333333333</v>
      </c>
      <c r="V4506" s="6">
        <f>Table1[[#This Row],[eu_sales]]/(2017-Table1[[#This Row],[year_of_release]])</f>
        <v>1333.3333333333333</v>
      </c>
      <c r="W4506" s="6">
        <f>Table1[[#This Row],[jp_sales]]/(2017-Table1[[#This Row],[year_of_release]])</f>
        <v>2000</v>
      </c>
      <c r="X4506" s="6">
        <f>Table1[[#This Row],[other_sales]]/(2017-Table1[[#This Row],[year_of_release]])</f>
        <v>0</v>
      </c>
      <c r="Y4506" s="4">
        <v>495013192</v>
      </c>
      <c r="Z4506" s="4">
        <v>431019772</v>
      </c>
      <c r="AA4506" s="4">
        <v>127445000</v>
      </c>
      <c r="AB4506" s="1">
        <f>Table1[[#This Row],[na_sales]]/Table1[[#This Row],[NA population]]</f>
        <v>1.6161185457861494E-4</v>
      </c>
      <c r="AC4506" s="1">
        <f>Table1[[#This Row],[eu_sales]]/Table1[[#This Row],[Eu population]]</f>
        <v>4.6401583637791909E-5</v>
      </c>
      <c r="AD4506" s="1">
        <f>Table1[[#This Row],[jp_sales]]/Table1[[#This Row],[Jp population]]</f>
        <v>2.3539566087331791E-4</v>
      </c>
    </row>
    <row r="4507" spans="1:30" x14ac:dyDescent="0.25">
      <c r="A4507" t="s">
        <v>3794</v>
      </c>
      <c r="B4507" t="s">
        <v>45</v>
      </c>
      <c r="C4507">
        <v>2003</v>
      </c>
      <c r="D4507" t="s">
        <v>54</v>
      </c>
      <c r="E4507" t="s">
        <v>425</v>
      </c>
      <c r="F4507" s="4">
        <v>60000</v>
      </c>
      <c r="G4507" s="4">
        <v>50000</v>
      </c>
      <c r="H4507" s="4">
        <v>0</v>
      </c>
      <c r="I4507" s="4">
        <v>20000</v>
      </c>
      <c r="J4507">
        <v>6.2</v>
      </c>
      <c r="K4507">
        <v>26</v>
      </c>
      <c r="L4507">
        <v>7</v>
      </c>
      <c r="M4507" s="4">
        <v>9</v>
      </c>
      <c r="N4507" t="s">
        <v>3795</v>
      </c>
      <c r="O4507" t="s">
        <v>67</v>
      </c>
      <c r="P4507" s="4">
        <v>130000</v>
      </c>
      <c r="Q4507" s="3">
        <f>AVERAGE(Table1[[#This Row],[critic_score]],Table1[[#This Row],[user_score]])</f>
        <v>6.6</v>
      </c>
      <c r="R4507" s="4">
        <f>Table1[[#This Row],[user_count]]+Table1[[#This Row],[critic_count]]</f>
        <v>35</v>
      </c>
      <c r="S4507" s="2">
        <f>100000*Table1[[#This Row],[review_count]]/Table1[[#This Row],[total sales]]</f>
        <v>26.923076923076923</v>
      </c>
      <c r="T4507" s="2">
        <f>Table1[[#This Row],[total sales]]/(2017-Table1[[#This Row],[year_of_release]])</f>
        <v>9285.7142857142862</v>
      </c>
      <c r="U4507" s="9">
        <f>Table1[[#This Row],[na_sales]]/(2017-Table1[[#This Row],[year_of_release]])</f>
        <v>4285.7142857142853</v>
      </c>
      <c r="V4507" s="6">
        <f>Table1[[#This Row],[eu_sales]]/(2017-Table1[[#This Row],[year_of_release]])</f>
        <v>3571.4285714285716</v>
      </c>
      <c r="W4507" s="6">
        <f>Table1[[#This Row],[jp_sales]]/(2017-Table1[[#This Row],[year_of_release]])</f>
        <v>0</v>
      </c>
      <c r="X4507" s="6">
        <f>Table1[[#This Row],[other_sales]]/(2017-Table1[[#This Row],[year_of_release]])</f>
        <v>1428.5714285714287</v>
      </c>
      <c r="Y4507" s="4">
        <v>500125528</v>
      </c>
      <c r="Z4507" s="4">
        <v>432552540</v>
      </c>
      <c r="AA4507" s="4">
        <v>127718000</v>
      </c>
      <c r="AB4507" s="1">
        <f>Table1[[#This Row],[na_sales]]/Table1[[#This Row],[NA population]]</f>
        <v>1.1996988084159543E-4</v>
      </c>
      <c r="AC4507" s="1">
        <f>Table1[[#This Row],[eu_sales]]/Table1[[#This Row],[Eu population]]</f>
        <v>1.1559289421812204E-4</v>
      </c>
      <c r="AD4507" s="1">
        <f>Table1[[#This Row],[jp_sales]]/Table1[[#This Row],[Jp population]]</f>
        <v>0</v>
      </c>
    </row>
    <row r="4508" spans="1:30" x14ac:dyDescent="0.25">
      <c r="A4508" t="s">
        <v>3525</v>
      </c>
      <c r="B4508" t="s">
        <v>69</v>
      </c>
      <c r="C4508">
        <v>2011</v>
      </c>
      <c r="D4508" t="s">
        <v>40</v>
      </c>
      <c r="E4508" t="s">
        <v>198</v>
      </c>
      <c r="F4508" s="4">
        <v>90000</v>
      </c>
      <c r="G4508" s="4">
        <v>30000</v>
      </c>
      <c r="H4508" s="4">
        <v>0</v>
      </c>
      <c r="I4508" s="4">
        <v>10000</v>
      </c>
      <c r="J4508">
        <v>4.2</v>
      </c>
      <c r="K4508">
        <v>6</v>
      </c>
      <c r="L4508">
        <v>3.9</v>
      </c>
      <c r="M4508" s="4">
        <v>7</v>
      </c>
      <c r="N4508" t="s">
        <v>803</v>
      </c>
      <c r="O4508" t="s">
        <v>84</v>
      </c>
      <c r="P4508" s="4">
        <v>130000</v>
      </c>
      <c r="Q4508" s="3">
        <f>AVERAGE(Table1[[#This Row],[critic_score]],Table1[[#This Row],[user_score]])</f>
        <v>4.05</v>
      </c>
      <c r="R4508" s="4">
        <f>Table1[[#This Row],[user_count]]+Table1[[#This Row],[critic_count]]</f>
        <v>13</v>
      </c>
      <c r="S4508" s="2">
        <f>100000*Table1[[#This Row],[review_count]]/Table1[[#This Row],[total sales]]</f>
        <v>10</v>
      </c>
      <c r="T4508" s="2">
        <f>Table1[[#This Row],[total sales]]/(2017-Table1[[#This Row],[year_of_release]])</f>
        <v>21666.666666666668</v>
      </c>
      <c r="U4508" s="9">
        <f>Table1[[#This Row],[na_sales]]/(2017-Table1[[#This Row],[year_of_release]])</f>
        <v>15000</v>
      </c>
      <c r="V4508" s="6">
        <f>Table1[[#This Row],[eu_sales]]/(2017-Table1[[#This Row],[year_of_release]])</f>
        <v>5000</v>
      </c>
      <c r="W4508" s="6">
        <f>Table1[[#This Row],[jp_sales]]/(2017-Table1[[#This Row],[year_of_release]])</f>
        <v>0</v>
      </c>
      <c r="X4508" s="6">
        <f>Table1[[#This Row],[other_sales]]/(2017-Table1[[#This Row],[year_of_release]])</f>
        <v>1666.6666666666667</v>
      </c>
      <c r="Y4508" s="4">
        <v>545961365</v>
      </c>
      <c r="Z4508" s="4">
        <v>440756453</v>
      </c>
      <c r="AA4508" s="4">
        <v>127833000</v>
      </c>
      <c r="AB4508" s="1">
        <f>Table1[[#This Row],[na_sales]]/Table1[[#This Row],[NA population]]</f>
        <v>1.6484682940889049E-4</v>
      </c>
      <c r="AC4508" s="1">
        <f>Table1[[#This Row],[eu_sales]]/Table1[[#This Row],[Eu population]]</f>
        <v>6.8064800403500847E-5</v>
      </c>
      <c r="AD4508" s="1">
        <f>Table1[[#This Row],[jp_sales]]/Table1[[#This Row],[Jp population]]</f>
        <v>0</v>
      </c>
    </row>
    <row r="4509" spans="1:30" x14ac:dyDescent="0.25">
      <c r="A4509" t="s">
        <v>3421</v>
      </c>
      <c r="B4509" t="s">
        <v>34</v>
      </c>
      <c r="C4509">
        <v>2011</v>
      </c>
      <c r="D4509" t="s">
        <v>40</v>
      </c>
      <c r="E4509" t="s">
        <v>100</v>
      </c>
      <c r="F4509" s="4">
        <v>60000</v>
      </c>
      <c r="G4509" s="4">
        <v>60000</v>
      </c>
      <c r="H4509" s="4">
        <v>0</v>
      </c>
      <c r="I4509" s="4">
        <v>10000</v>
      </c>
      <c r="J4509">
        <v>6.8</v>
      </c>
      <c r="K4509">
        <v>25</v>
      </c>
      <c r="L4509">
        <v>8</v>
      </c>
      <c r="M4509" s="4">
        <v>9</v>
      </c>
      <c r="N4509" t="s">
        <v>3300</v>
      </c>
      <c r="O4509" t="s">
        <v>84</v>
      </c>
      <c r="P4509" s="4">
        <v>130000</v>
      </c>
      <c r="Q4509" s="3">
        <f>AVERAGE(Table1[[#This Row],[critic_score]],Table1[[#This Row],[user_score]])</f>
        <v>7.4</v>
      </c>
      <c r="R4509" s="4">
        <f>Table1[[#This Row],[user_count]]+Table1[[#This Row],[critic_count]]</f>
        <v>34</v>
      </c>
      <c r="S4509" s="2">
        <f>100000*Table1[[#This Row],[review_count]]/Table1[[#This Row],[total sales]]</f>
        <v>26.153846153846153</v>
      </c>
      <c r="T4509" s="2">
        <f>Table1[[#This Row],[total sales]]/(2017-Table1[[#This Row],[year_of_release]])</f>
        <v>21666.666666666668</v>
      </c>
      <c r="U4509" s="9">
        <f>Table1[[#This Row],[na_sales]]/(2017-Table1[[#This Row],[year_of_release]])</f>
        <v>10000</v>
      </c>
      <c r="V4509" s="6">
        <f>Table1[[#This Row],[eu_sales]]/(2017-Table1[[#This Row],[year_of_release]])</f>
        <v>10000</v>
      </c>
      <c r="W4509" s="6">
        <f>Table1[[#This Row],[jp_sales]]/(2017-Table1[[#This Row],[year_of_release]])</f>
        <v>0</v>
      </c>
      <c r="X4509" s="6">
        <f>Table1[[#This Row],[other_sales]]/(2017-Table1[[#This Row],[year_of_release]])</f>
        <v>1666.6666666666667</v>
      </c>
      <c r="Y4509" s="4">
        <v>545961365</v>
      </c>
      <c r="Z4509" s="4">
        <v>440756453</v>
      </c>
      <c r="AA4509" s="4">
        <v>127833000</v>
      </c>
      <c r="AB4509" s="1">
        <f>Table1[[#This Row],[na_sales]]/Table1[[#This Row],[NA population]]</f>
        <v>1.0989788627259367E-4</v>
      </c>
      <c r="AC4509" s="1">
        <f>Table1[[#This Row],[eu_sales]]/Table1[[#This Row],[Eu population]]</f>
        <v>1.3612960080700169E-4</v>
      </c>
      <c r="AD4509" s="1">
        <f>Table1[[#This Row],[jp_sales]]/Table1[[#This Row],[Jp population]]</f>
        <v>0</v>
      </c>
    </row>
    <row r="4510" spans="1:30" x14ac:dyDescent="0.25">
      <c r="A4510" t="s">
        <v>2508</v>
      </c>
      <c r="B4510" t="s">
        <v>892</v>
      </c>
      <c r="C4510">
        <v>2014</v>
      </c>
      <c r="D4510" t="s">
        <v>40</v>
      </c>
      <c r="E4510" t="s">
        <v>267</v>
      </c>
      <c r="F4510" s="4">
        <v>30000</v>
      </c>
      <c r="G4510" s="4">
        <v>40000</v>
      </c>
      <c r="H4510" s="4">
        <v>40000</v>
      </c>
      <c r="I4510" s="4">
        <v>20000</v>
      </c>
      <c r="J4510">
        <v>6.7</v>
      </c>
      <c r="K4510">
        <v>4</v>
      </c>
      <c r="L4510">
        <v>7.8</v>
      </c>
      <c r="M4510" s="4">
        <v>25</v>
      </c>
      <c r="N4510" t="s">
        <v>2509</v>
      </c>
      <c r="O4510" t="s">
        <v>67</v>
      </c>
      <c r="P4510" s="4">
        <v>130000</v>
      </c>
      <c r="Q4510" s="3">
        <f>AVERAGE(Table1[[#This Row],[critic_score]],Table1[[#This Row],[user_score]])</f>
        <v>7.25</v>
      </c>
      <c r="R4510" s="4">
        <f>Table1[[#This Row],[user_count]]+Table1[[#This Row],[critic_count]]</f>
        <v>29</v>
      </c>
      <c r="S4510" s="2">
        <f>100000*Table1[[#This Row],[review_count]]/Table1[[#This Row],[total sales]]</f>
        <v>22.307692307692307</v>
      </c>
      <c r="T4510" s="2">
        <f>Table1[[#This Row],[total sales]]/(2017-Table1[[#This Row],[year_of_release]])</f>
        <v>43333.333333333336</v>
      </c>
      <c r="U4510" s="9">
        <f>Table1[[#This Row],[na_sales]]/(2017-Table1[[#This Row],[year_of_release]])</f>
        <v>10000</v>
      </c>
      <c r="V4510" s="6">
        <f>Table1[[#This Row],[eu_sales]]/(2017-Table1[[#This Row],[year_of_release]])</f>
        <v>13333.333333333334</v>
      </c>
      <c r="W4510" s="6">
        <f>Table1[[#This Row],[jp_sales]]/(2017-Table1[[#This Row],[year_of_release]])</f>
        <v>13333.333333333334</v>
      </c>
      <c r="X4510" s="6">
        <f>Table1[[#This Row],[other_sales]]/(2017-Table1[[#This Row],[year_of_release]])</f>
        <v>6666.666666666667</v>
      </c>
      <c r="Y4510" s="4">
        <v>562338430</v>
      </c>
      <c r="Z4510" s="4">
        <v>443580712</v>
      </c>
      <c r="AA4510" s="4">
        <v>127276000</v>
      </c>
      <c r="AB4510" s="1">
        <f>Table1[[#This Row],[na_sales]]/Table1[[#This Row],[NA population]]</f>
        <v>5.3348656964454664E-5</v>
      </c>
      <c r="AC4510" s="1">
        <f>Table1[[#This Row],[eu_sales]]/Table1[[#This Row],[Eu population]]</f>
        <v>9.0175246393490622E-5</v>
      </c>
      <c r="AD4510" s="1">
        <f>Table1[[#This Row],[jp_sales]]/Table1[[#This Row],[Jp population]]</f>
        <v>3.142776328608693E-4</v>
      </c>
    </row>
    <row r="4511" spans="1:30" x14ac:dyDescent="0.25">
      <c r="A4511" t="s">
        <v>2321</v>
      </c>
      <c r="B4511" t="s">
        <v>103</v>
      </c>
      <c r="C4511">
        <v>2004</v>
      </c>
      <c r="D4511" t="s">
        <v>40</v>
      </c>
      <c r="E4511" t="s">
        <v>171</v>
      </c>
      <c r="F4511" s="4">
        <v>100000</v>
      </c>
      <c r="G4511" s="4">
        <v>30000</v>
      </c>
      <c r="H4511" s="4">
        <v>0</v>
      </c>
      <c r="I4511" s="4">
        <v>0</v>
      </c>
      <c r="J4511">
        <v>4.8</v>
      </c>
      <c r="K4511">
        <v>20</v>
      </c>
      <c r="L4511">
        <v>5.6</v>
      </c>
      <c r="M4511" s="4">
        <v>8</v>
      </c>
      <c r="N4511" t="s">
        <v>256</v>
      </c>
      <c r="O4511" t="s">
        <v>67</v>
      </c>
      <c r="P4511" s="4">
        <v>130000</v>
      </c>
      <c r="Q4511" s="3">
        <f>AVERAGE(Table1[[#This Row],[critic_score]],Table1[[#This Row],[user_score]])</f>
        <v>5.1999999999999993</v>
      </c>
      <c r="R4511" s="4">
        <f>Table1[[#This Row],[user_count]]+Table1[[#This Row],[critic_count]]</f>
        <v>28</v>
      </c>
      <c r="S4511" s="2">
        <f>100000*Table1[[#This Row],[review_count]]/Table1[[#This Row],[total sales]]</f>
        <v>21.53846153846154</v>
      </c>
      <c r="T4511" s="2">
        <f>Table1[[#This Row],[total sales]]/(2017-Table1[[#This Row],[year_of_release]])</f>
        <v>10000</v>
      </c>
      <c r="U4511" s="9">
        <f>Table1[[#This Row],[na_sales]]/(2017-Table1[[#This Row],[year_of_release]])</f>
        <v>7692.3076923076924</v>
      </c>
      <c r="V4511" s="6">
        <f>Table1[[#This Row],[eu_sales]]/(2017-Table1[[#This Row],[year_of_release]])</f>
        <v>2307.6923076923076</v>
      </c>
      <c r="W4511" s="6">
        <f>Table1[[#This Row],[jp_sales]]/(2017-Table1[[#This Row],[year_of_release]])</f>
        <v>0</v>
      </c>
      <c r="X4511" s="6">
        <f>Table1[[#This Row],[other_sales]]/(2017-Table1[[#This Row],[year_of_release]])</f>
        <v>0</v>
      </c>
      <c r="Y4511" s="4">
        <v>505524224</v>
      </c>
      <c r="Z4511" s="4">
        <v>434174638</v>
      </c>
      <c r="AA4511" s="4">
        <v>127761000</v>
      </c>
      <c r="AB4511" s="1">
        <f>Table1[[#This Row],[na_sales]]/Table1[[#This Row],[NA population]]</f>
        <v>1.9781445725536585E-4</v>
      </c>
      <c r="AC4511" s="1">
        <f>Table1[[#This Row],[eu_sales]]/Table1[[#This Row],[Eu population]]</f>
        <v>6.9096620056374644E-5</v>
      </c>
      <c r="AD4511" s="1">
        <f>Table1[[#This Row],[jp_sales]]/Table1[[#This Row],[Jp population]]</f>
        <v>0</v>
      </c>
    </row>
    <row r="4512" spans="1:30" x14ac:dyDescent="0.25">
      <c r="A4512" t="s">
        <v>3798</v>
      </c>
      <c r="B4512" t="s">
        <v>118</v>
      </c>
      <c r="C4512">
        <v>2006</v>
      </c>
      <c r="D4512" t="s">
        <v>40</v>
      </c>
      <c r="E4512" t="s">
        <v>83</v>
      </c>
      <c r="F4512" s="4">
        <v>110000</v>
      </c>
      <c r="G4512" s="4">
        <v>10000</v>
      </c>
      <c r="H4512" s="4">
        <v>0</v>
      </c>
      <c r="I4512" s="4">
        <v>10000</v>
      </c>
      <c r="J4512">
        <v>6.1</v>
      </c>
      <c r="K4512">
        <v>31</v>
      </c>
      <c r="L4512">
        <v>7</v>
      </c>
      <c r="M4512" s="4">
        <v>7</v>
      </c>
      <c r="N4512" t="s">
        <v>189</v>
      </c>
      <c r="O4512" t="s">
        <v>67</v>
      </c>
      <c r="P4512" s="4">
        <v>130000</v>
      </c>
      <c r="Q4512" s="3">
        <f>AVERAGE(Table1[[#This Row],[critic_score]],Table1[[#This Row],[user_score]])</f>
        <v>6.55</v>
      </c>
      <c r="R4512" s="4">
        <f>Table1[[#This Row],[user_count]]+Table1[[#This Row],[critic_count]]</f>
        <v>38</v>
      </c>
      <c r="S4512" s="2">
        <f>100000*Table1[[#This Row],[review_count]]/Table1[[#This Row],[total sales]]</f>
        <v>29.23076923076923</v>
      </c>
      <c r="T4512" s="2">
        <f>Table1[[#This Row],[total sales]]/(2017-Table1[[#This Row],[year_of_release]])</f>
        <v>11818.181818181818</v>
      </c>
      <c r="U4512" s="9">
        <f>Table1[[#This Row],[na_sales]]/(2017-Table1[[#This Row],[year_of_release]])</f>
        <v>10000</v>
      </c>
      <c r="V4512" s="6">
        <f>Table1[[#This Row],[eu_sales]]/(2017-Table1[[#This Row],[year_of_release]])</f>
        <v>909.09090909090912</v>
      </c>
      <c r="W4512" s="6">
        <f>Table1[[#This Row],[jp_sales]]/(2017-Table1[[#This Row],[year_of_release]])</f>
        <v>0</v>
      </c>
      <c r="X4512" s="6">
        <f>Table1[[#This Row],[other_sales]]/(2017-Table1[[#This Row],[year_of_release]])</f>
        <v>909.09090909090912</v>
      </c>
      <c r="Y4512" s="4">
        <v>516818555</v>
      </c>
      <c r="Z4512" s="4">
        <v>437126892</v>
      </c>
      <c r="AA4512" s="4">
        <v>127854000</v>
      </c>
      <c r="AB4512" s="1">
        <f>Table1[[#This Row],[na_sales]]/Table1[[#This Row],[NA population]]</f>
        <v>2.1284065545982574E-4</v>
      </c>
      <c r="AC4512" s="1">
        <f>Table1[[#This Row],[eu_sales]]/Table1[[#This Row],[Eu population]]</f>
        <v>2.2876652484697737E-5</v>
      </c>
      <c r="AD4512" s="1">
        <f>Table1[[#This Row],[jp_sales]]/Table1[[#This Row],[Jp population]]</f>
        <v>0</v>
      </c>
    </row>
    <row r="4513" spans="1:30" x14ac:dyDescent="0.25">
      <c r="A4513" t="s">
        <v>3801</v>
      </c>
      <c r="B4513" t="s">
        <v>1229</v>
      </c>
      <c r="C4513">
        <v>2000</v>
      </c>
      <c r="D4513" t="s">
        <v>23</v>
      </c>
      <c r="E4513" t="s">
        <v>403</v>
      </c>
      <c r="F4513" s="4">
        <v>0</v>
      </c>
      <c r="G4513" s="4">
        <v>0</v>
      </c>
      <c r="H4513" s="4">
        <v>130000</v>
      </c>
      <c r="I4513" s="4">
        <v>0</v>
      </c>
      <c r="J4513">
        <v>8.4</v>
      </c>
      <c r="K4513">
        <v>25</v>
      </c>
      <c r="L4513">
        <v>7.7</v>
      </c>
      <c r="M4513" s="4">
        <v>11</v>
      </c>
      <c r="N4513" t="s">
        <v>330</v>
      </c>
      <c r="O4513" t="s">
        <v>21</v>
      </c>
      <c r="P4513" s="4">
        <v>130000</v>
      </c>
      <c r="Q4513" s="3">
        <f>AVERAGE(Table1[[#This Row],[critic_score]],Table1[[#This Row],[user_score]])</f>
        <v>8.0500000000000007</v>
      </c>
      <c r="R4513" s="4">
        <f>Table1[[#This Row],[user_count]]+Table1[[#This Row],[critic_count]]</f>
        <v>36</v>
      </c>
      <c r="S4513" s="2">
        <f>100000*Table1[[#This Row],[review_count]]/Table1[[#This Row],[total sales]]</f>
        <v>27.692307692307693</v>
      </c>
      <c r="T4513" s="2">
        <f>Table1[[#This Row],[total sales]]/(2017-Table1[[#This Row],[year_of_release]])</f>
        <v>7647.0588235294117</v>
      </c>
      <c r="U4513" s="9">
        <f>Table1[[#This Row],[na_sales]]/(2017-Table1[[#This Row],[year_of_release]])</f>
        <v>0</v>
      </c>
      <c r="V4513" s="6">
        <f>Table1[[#This Row],[eu_sales]]/(2017-Table1[[#This Row],[year_of_release]])</f>
        <v>0</v>
      </c>
      <c r="W4513" s="6">
        <f>Table1[[#This Row],[jp_sales]]/(2017-Table1[[#This Row],[year_of_release]])</f>
        <v>7647.0588235294117</v>
      </c>
      <c r="X4513" s="6">
        <f>Table1[[#This Row],[other_sales]]/(2017-Table1[[#This Row],[year_of_release]])</f>
        <v>0</v>
      </c>
      <c r="Y4513" s="4">
        <v>484244580</v>
      </c>
      <c r="Z4513" s="4">
        <v>429286318</v>
      </c>
      <c r="AA4513" s="4">
        <v>126843000</v>
      </c>
      <c r="AB4513" s="1">
        <f>Table1[[#This Row],[na_sales]]/Table1[[#This Row],[NA population]]</f>
        <v>0</v>
      </c>
      <c r="AC4513" s="1">
        <f>Table1[[#This Row],[eu_sales]]/Table1[[#This Row],[Eu population]]</f>
        <v>0</v>
      </c>
      <c r="AD4513" s="1">
        <f>Table1[[#This Row],[jp_sales]]/Table1[[#This Row],[Jp population]]</f>
        <v>1.0248890360524427E-3</v>
      </c>
    </row>
    <row r="4514" spans="1:30" x14ac:dyDescent="0.25">
      <c r="A4514" t="s">
        <v>3802</v>
      </c>
      <c r="B4514" t="s">
        <v>34</v>
      </c>
      <c r="C4514">
        <v>2012</v>
      </c>
      <c r="D4514" t="s">
        <v>29</v>
      </c>
      <c r="E4514" t="s">
        <v>196</v>
      </c>
      <c r="F4514" s="4">
        <v>80000</v>
      </c>
      <c r="G4514" s="4">
        <v>20000</v>
      </c>
      <c r="H4514" s="4">
        <v>20000</v>
      </c>
      <c r="I4514" s="4">
        <v>10000</v>
      </c>
      <c r="J4514">
        <v>3.8</v>
      </c>
      <c r="K4514">
        <v>58</v>
      </c>
      <c r="L4514">
        <v>2.4</v>
      </c>
      <c r="M4514" s="4">
        <v>92</v>
      </c>
      <c r="N4514" t="s">
        <v>553</v>
      </c>
      <c r="O4514" t="s">
        <v>43</v>
      </c>
      <c r="P4514" s="4">
        <v>130000</v>
      </c>
      <c r="Q4514" s="3">
        <f>AVERAGE(Table1[[#This Row],[critic_score]],Table1[[#This Row],[user_score]])</f>
        <v>3.0999999999999996</v>
      </c>
      <c r="R4514" s="4">
        <f>Table1[[#This Row],[user_count]]+Table1[[#This Row],[critic_count]]</f>
        <v>150</v>
      </c>
      <c r="S4514" s="2">
        <f>100000*Table1[[#This Row],[review_count]]/Table1[[#This Row],[total sales]]</f>
        <v>115.38461538461539</v>
      </c>
      <c r="T4514" s="2">
        <f>Table1[[#This Row],[total sales]]/(2017-Table1[[#This Row],[year_of_release]])</f>
        <v>26000</v>
      </c>
      <c r="U4514" s="9">
        <f>Table1[[#This Row],[na_sales]]/(2017-Table1[[#This Row],[year_of_release]])</f>
        <v>16000</v>
      </c>
      <c r="V4514" s="6">
        <f>Table1[[#This Row],[eu_sales]]/(2017-Table1[[#This Row],[year_of_release]])</f>
        <v>4000</v>
      </c>
      <c r="W4514" s="6">
        <f>Table1[[#This Row],[jp_sales]]/(2017-Table1[[#This Row],[year_of_release]])</f>
        <v>4000</v>
      </c>
      <c r="X4514" s="6">
        <f>Table1[[#This Row],[other_sales]]/(2017-Table1[[#This Row],[year_of_release]])</f>
        <v>2000</v>
      </c>
      <c r="Y4514" s="4">
        <v>551484507</v>
      </c>
      <c r="Z4514" s="4">
        <v>441417242</v>
      </c>
      <c r="AA4514" s="4">
        <v>127629000</v>
      </c>
      <c r="AB4514" s="1">
        <f>Table1[[#This Row],[na_sales]]/Table1[[#This Row],[NA population]]</f>
        <v>1.4506300536925147E-4</v>
      </c>
      <c r="AC4514" s="1">
        <f>Table1[[#This Row],[eu_sales]]/Table1[[#This Row],[Eu population]]</f>
        <v>4.5308606227937059E-5</v>
      </c>
      <c r="AD4514" s="1">
        <f>Table1[[#This Row],[jp_sales]]/Table1[[#This Row],[Jp population]]</f>
        <v>1.5670419732192526E-4</v>
      </c>
    </row>
    <row r="4515" spans="1:30" x14ac:dyDescent="0.25">
      <c r="A4515" t="s">
        <v>3742</v>
      </c>
      <c r="B4515" t="s">
        <v>138</v>
      </c>
      <c r="C4515">
        <v>2002</v>
      </c>
      <c r="D4515" t="s">
        <v>65</v>
      </c>
      <c r="E4515" t="s">
        <v>538</v>
      </c>
      <c r="F4515" s="4">
        <v>100000</v>
      </c>
      <c r="G4515" s="4">
        <v>30000</v>
      </c>
      <c r="H4515" s="4">
        <v>0</v>
      </c>
      <c r="I4515" s="4">
        <v>0</v>
      </c>
      <c r="J4515">
        <v>5</v>
      </c>
      <c r="K4515">
        <v>18</v>
      </c>
      <c r="L4515">
        <v>6.8</v>
      </c>
      <c r="M4515" s="4">
        <v>4</v>
      </c>
      <c r="N4515" t="s">
        <v>1041</v>
      </c>
      <c r="O4515" t="s">
        <v>67</v>
      </c>
      <c r="P4515" s="4">
        <v>130000</v>
      </c>
      <c r="Q4515" s="3">
        <f>AVERAGE(Table1[[#This Row],[critic_score]],Table1[[#This Row],[user_score]])</f>
        <v>5.9</v>
      </c>
      <c r="R4515" s="4">
        <f>Table1[[#This Row],[user_count]]+Table1[[#This Row],[critic_count]]</f>
        <v>22</v>
      </c>
      <c r="S4515" s="2">
        <f>100000*Table1[[#This Row],[review_count]]/Table1[[#This Row],[total sales]]</f>
        <v>16.923076923076923</v>
      </c>
      <c r="T4515" s="2">
        <f>Table1[[#This Row],[total sales]]/(2017-Table1[[#This Row],[year_of_release]])</f>
        <v>8666.6666666666661</v>
      </c>
      <c r="U4515" s="9">
        <f>Table1[[#This Row],[na_sales]]/(2017-Table1[[#This Row],[year_of_release]])</f>
        <v>6666.666666666667</v>
      </c>
      <c r="V4515" s="6">
        <f>Table1[[#This Row],[eu_sales]]/(2017-Table1[[#This Row],[year_of_release]])</f>
        <v>2000</v>
      </c>
      <c r="W4515" s="6">
        <f>Table1[[#This Row],[jp_sales]]/(2017-Table1[[#This Row],[year_of_release]])</f>
        <v>0</v>
      </c>
      <c r="X4515" s="6">
        <f>Table1[[#This Row],[other_sales]]/(2017-Table1[[#This Row],[year_of_release]])</f>
        <v>0</v>
      </c>
      <c r="Y4515" s="4">
        <v>495013192</v>
      </c>
      <c r="Z4515" s="4">
        <v>431019772</v>
      </c>
      <c r="AA4515" s="4">
        <v>127445000</v>
      </c>
      <c r="AB4515" s="1">
        <f>Table1[[#This Row],[na_sales]]/Table1[[#This Row],[NA population]]</f>
        <v>2.0201481822326869E-4</v>
      </c>
      <c r="AC4515" s="1">
        <f>Table1[[#This Row],[eu_sales]]/Table1[[#This Row],[Eu population]]</f>
        <v>6.9602375456687864E-5</v>
      </c>
      <c r="AD4515" s="1">
        <f>Table1[[#This Row],[jp_sales]]/Table1[[#This Row],[Jp population]]</f>
        <v>0</v>
      </c>
    </row>
    <row r="4516" spans="1:30" x14ac:dyDescent="0.25">
      <c r="A4516" t="s">
        <v>2395</v>
      </c>
      <c r="B4516" t="s">
        <v>103</v>
      </c>
      <c r="C4516">
        <v>2003</v>
      </c>
      <c r="D4516" t="s">
        <v>19</v>
      </c>
      <c r="E4516" t="s">
        <v>538</v>
      </c>
      <c r="F4516" s="4">
        <v>100000</v>
      </c>
      <c r="G4516" s="4">
        <v>30000</v>
      </c>
      <c r="H4516" s="4">
        <v>0</v>
      </c>
      <c r="I4516" s="4">
        <v>0</v>
      </c>
      <c r="J4516">
        <v>7.4</v>
      </c>
      <c r="K4516">
        <v>20</v>
      </c>
      <c r="L4516">
        <v>8.4</v>
      </c>
      <c r="M4516" s="4">
        <v>7</v>
      </c>
      <c r="N4516" t="s">
        <v>1041</v>
      </c>
      <c r="O4516" t="s">
        <v>21</v>
      </c>
      <c r="P4516" s="4">
        <v>130000</v>
      </c>
      <c r="Q4516" s="3">
        <f>AVERAGE(Table1[[#This Row],[critic_score]],Table1[[#This Row],[user_score]])</f>
        <v>7.9</v>
      </c>
      <c r="R4516" s="4">
        <f>Table1[[#This Row],[user_count]]+Table1[[#This Row],[critic_count]]</f>
        <v>27</v>
      </c>
      <c r="S4516" s="2">
        <f>100000*Table1[[#This Row],[review_count]]/Table1[[#This Row],[total sales]]</f>
        <v>20.76923076923077</v>
      </c>
      <c r="T4516" s="2">
        <f>Table1[[#This Row],[total sales]]/(2017-Table1[[#This Row],[year_of_release]])</f>
        <v>9285.7142857142862</v>
      </c>
      <c r="U4516" s="9">
        <f>Table1[[#This Row],[na_sales]]/(2017-Table1[[#This Row],[year_of_release]])</f>
        <v>7142.8571428571431</v>
      </c>
      <c r="V4516" s="6">
        <f>Table1[[#This Row],[eu_sales]]/(2017-Table1[[#This Row],[year_of_release]])</f>
        <v>2142.8571428571427</v>
      </c>
      <c r="W4516" s="6">
        <f>Table1[[#This Row],[jp_sales]]/(2017-Table1[[#This Row],[year_of_release]])</f>
        <v>0</v>
      </c>
      <c r="X4516" s="6">
        <f>Table1[[#This Row],[other_sales]]/(2017-Table1[[#This Row],[year_of_release]])</f>
        <v>0</v>
      </c>
      <c r="Y4516" s="4">
        <v>500125528</v>
      </c>
      <c r="Z4516" s="4">
        <v>432552540</v>
      </c>
      <c r="AA4516" s="4">
        <v>127718000</v>
      </c>
      <c r="AB4516" s="1">
        <f>Table1[[#This Row],[na_sales]]/Table1[[#This Row],[NA population]]</f>
        <v>1.9994980140265904E-4</v>
      </c>
      <c r="AC4516" s="1">
        <f>Table1[[#This Row],[eu_sales]]/Table1[[#This Row],[Eu population]]</f>
        <v>6.9355736530873227E-5</v>
      </c>
      <c r="AD4516" s="1">
        <f>Table1[[#This Row],[jp_sales]]/Table1[[#This Row],[Jp population]]</f>
        <v>0</v>
      </c>
    </row>
    <row r="4517" spans="1:30" x14ac:dyDescent="0.25">
      <c r="A4517" t="s">
        <v>3803</v>
      </c>
      <c r="B4517" t="s">
        <v>34</v>
      </c>
      <c r="C4517">
        <v>2006</v>
      </c>
      <c r="D4517" t="s">
        <v>40</v>
      </c>
      <c r="E4517" t="s">
        <v>1116</v>
      </c>
      <c r="F4517" s="4">
        <v>110000</v>
      </c>
      <c r="G4517" s="4">
        <v>10000</v>
      </c>
      <c r="H4517" s="4">
        <v>0</v>
      </c>
      <c r="I4517" s="4">
        <v>10000</v>
      </c>
      <c r="J4517">
        <v>3.9</v>
      </c>
      <c r="K4517">
        <v>39</v>
      </c>
      <c r="L4517">
        <v>6.4</v>
      </c>
      <c r="M4517" s="4">
        <v>55</v>
      </c>
      <c r="N4517" t="s">
        <v>3804</v>
      </c>
      <c r="O4517" t="s">
        <v>43</v>
      </c>
      <c r="P4517" s="4">
        <v>130000</v>
      </c>
      <c r="Q4517" s="3">
        <f>AVERAGE(Table1[[#This Row],[critic_score]],Table1[[#This Row],[user_score]])</f>
        <v>5.15</v>
      </c>
      <c r="R4517" s="4">
        <f>Table1[[#This Row],[user_count]]+Table1[[#This Row],[critic_count]]</f>
        <v>94</v>
      </c>
      <c r="S4517" s="2">
        <f>100000*Table1[[#This Row],[review_count]]/Table1[[#This Row],[total sales]]</f>
        <v>72.307692307692307</v>
      </c>
      <c r="T4517" s="2">
        <f>Table1[[#This Row],[total sales]]/(2017-Table1[[#This Row],[year_of_release]])</f>
        <v>11818.181818181818</v>
      </c>
      <c r="U4517" s="9">
        <f>Table1[[#This Row],[na_sales]]/(2017-Table1[[#This Row],[year_of_release]])</f>
        <v>10000</v>
      </c>
      <c r="V4517" s="6">
        <f>Table1[[#This Row],[eu_sales]]/(2017-Table1[[#This Row],[year_of_release]])</f>
        <v>909.09090909090912</v>
      </c>
      <c r="W4517" s="6">
        <f>Table1[[#This Row],[jp_sales]]/(2017-Table1[[#This Row],[year_of_release]])</f>
        <v>0</v>
      </c>
      <c r="X4517" s="6">
        <f>Table1[[#This Row],[other_sales]]/(2017-Table1[[#This Row],[year_of_release]])</f>
        <v>909.09090909090912</v>
      </c>
      <c r="Y4517" s="4">
        <v>516818555</v>
      </c>
      <c r="Z4517" s="4">
        <v>437126892</v>
      </c>
      <c r="AA4517" s="4">
        <v>127854000</v>
      </c>
      <c r="AB4517" s="1">
        <f>Table1[[#This Row],[na_sales]]/Table1[[#This Row],[NA population]]</f>
        <v>2.1284065545982574E-4</v>
      </c>
      <c r="AC4517" s="1">
        <f>Table1[[#This Row],[eu_sales]]/Table1[[#This Row],[Eu population]]</f>
        <v>2.2876652484697737E-5</v>
      </c>
      <c r="AD4517" s="1">
        <f>Table1[[#This Row],[jp_sales]]/Table1[[#This Row],[Jp population]]</f>
        <v>0</v>
      </c>
    </row>
    <row r="4518" spans="1:30" x14ac:dyDescent="0.25">
      <c r="A4518" t="s">
        <v>2880</v>
      </c>
      <c r="B4518" t="s">
        <v>45</v>
      </c>
      <c r="C4518">
        <v>2008</v>
      </c>
      <c r="D4518" t="s">
        <v>40</v>
      </c>
      <c r="E4518" t="s">
        <v>642</v>
      </c>
      <c r="F4518" s="4">
        <v>60000</v>
      </c>
      <c r="G4518" s="4">
        <v>50000</v>
      </c>
      <c r="H4518" s="4">
        <v>0</v>
      </c>
      <c r="I4518" s="4">
        <v>20000</v>
      </c>
      <c r="J4518">
        <v>5.2</v>
      </c>
      <c r="K4518">
        <v>9</v>
      </c>
      <c r="L4518">
        <v>8.5</v>
      </c>
      <c r="M4518" s="4">
        <v>13</v>
      </c>
      <c r="N4518" t="s">
        <v>643</v>
      </c>
      <c r="O4518" t="s">
        <v>67</v>
      </c>
      <c r="P4518" s="4">
        <v>130000</v>
      </c>
      <c r="Q4518" s="3">
        <f>AVERAGE(Table1[[#This Row],[critic_score]],Table1[[#This Row],[user_score]])</f>
        <v>6.85</v>
      </c>
      <c r="R4518" s="4">
        <f>Table1[[#This Row],[user_count]]+Table1[[#This Row],[critic_count]]</f>
        <v>22</v>
      </c>
      <c r="S4518" s="2">
        <f>100000*Table1[[#This Row],[review_count]]/Table1[[#This Row],[total sales]]</f>
        <v>16.923076923076923</v>
      </c>
      <c r="T4518" s="2">
        <f>Table1[[#This Row],[total sales]]/(2017-Table1[[#This Row],[year_of_release]])</f>
        <v>14444.444444444445</v>
      </c>
      <c r="U4518" s="9">
        <f>Table1[[#This Row],[na_sales]]/(2017-Table1[[#This Row],[year_of_release]])</f>
        <v>6666.666666666667</v>
      </c>
      <c r="V4518" s="6">
        <f>Table1[[#This Row],[eu_sales]]/(2017-Table1[[#This Row],[year_of_release]])</f>
        <v>5555.5555555555557</v>
      </c>
      <c r="W4518" s="6">
        <f>Table1[[#This Row],[jp_sales]]/(2017-Table1[[#This Row],[year_of_release]])</f>
        <v>0</v>
      </c>
      <c r="X4518" s="6">
        <f>Table1[[#This Row],[other_sales]]/(2017-Table1[[#This Row],[year_of_release]])</f>
        <v>2222.2222222222222</v>
      </c>
      <c r="Y4518" s="4">
        <v>528816311</v>
      </c>
      <c r="Z4518" s="4">
        <v>440001482</v>
      </c>
      <c r="AA4518" s="4">
        <v>128063000</v>
      </c>
      <c r="AB4518" s="1">
        <f>Table1[[#This Row],[na_sales]]/Table1[[#This Row],[NA population]]</f>
        <v>1.1346094806822251E-4</v>
      </c>
      <c r="AC4518" s="1">
        <f>Table1[[#This Row],[eu_sales]]/Table1[[#This Row],[Eu population]]</f>
        <v>1.1363598088971891E-4</v>
      </c>
      <c r="AD4518" s="1">
        <f>Table1[[#This Row],[jp_sales]]/Table1[[#This Row],[Jp population]]</f>
        <v>0</v>
      </c>
    </row>
    <row r="4519" spans="1:30" x14ac:dyDescent="0.25">
      <c r="A4519" t="s">
        <v>3805</v>
      </c>
      <c r="B4519" t="s">
        <v>892</v>
      </c>
      <c r="C4519">
        <v>2014</v>
      </c>
      <c r="D4519" t="s">
        <v>96</v>
      </c>
      <c r="E4519" t="s">
        <v>3806</v>
      </c>
      <c r="F4519" s="4">
        <v>40000</v>
      </c>
      <c r="G4519" s="4">
        <v>10000</v>
      </c>
      <c r="H4519" s="4">
        <v>60000</v>
      </c>
      <c r="I4519" s="4">
        <v>20000</v>
      </c>
      <c r="J4519">
        <v>6.8</v>
      </c>
      <c r="K4519">
        <v>24</v>
      </c>
      <c r="L4519">
        <v>7.1</v>
      </c>
      <c r="M4519" s="4">
        <v>36</v>
      </c>
      <c r="N4519" t="s">
        <v>3684</v>
      </c>
      <c r="O4519" t="s">
        <v>67</v>
      </c>
      <c r="P4519" s="4">
        <v>130000</v>
      </c>
      <c r="Q4519" s="3">
        <f>AVERAGE(Table1[[#This Row],[critic_score]],Table1[[#This Row],[user_score]])</f>
        <v>6.9499999999999993</v>
      </c>
      <c r="R4519" s="4">
        <f>Table1[[#This Row],[user_count]]+Table1[[#This Row],[critic_count]]</f>
        <v>60</v>
      </c>
      <c r="S4519" s="2">
        <f>100000*Table1[[#This Row],[review_count]]/Table1[[#This Row],[total sales]]</f>
        <v>46.153846153846153</v>
      </c>
      <c r="T4519" s="2">
        <f>Table1[[#This Row],[total sales]]/(2017-Table1[[#This Row],[year_of_release]])</f>
        <v>43333.333333333336</v>
      </c>
      <c r="U4519" s="9">
        <f>Table1[[#This Row],[na_sales]]/(2017-Table1[[#This Row],[year_of_release]])</f>
        <v>13333.333333333334</v>
      </c>
      <c r="V4519" s="6">
        <f>Table1[[#This Row],[eu_sales]]/(2017-Table1[[#This Row],[year_of_release]])</f>
        <v>3333.3333333333335</v>
      </c>
      <c r="W4519" s="6">
        <f>Table1[[#This Row],[jp_sales]]/(2017-Table1[[#This Row],[year_of_release]])</f>
        <v>20000</v>
      </c>
      <c r="X4519" s="6">
        <f>Table1[[#This Row],[other_sales]]/(2017-Table1[[#This Row],[year_of_release]])</f>
        <v>6666.666666666667</v>
      </c>
      <c r="Y4519" s="4">
        <v>562338430</v>
      </c>
      <c r="Z4519" s="4">
        <v>443580712</v>
      </c>
      <c r="AA4519" s="4">
        <v>127276000</v>
      </c>
      <c r="AB4519" s="1">
        <f>Table1[[#This Row],[na_sales]]/Table1[[#This Row],[NA population]]</f>
        <v>7.1131542619272886E-5</v>
      </c>
      <c r="AC4519" s="1">
        <f>Table1[[#This Row],[eu_sales]]/Table1[[#This Row],[Eu population]]</f>
        <v>2.2543811598372656E-5</v>
      </c>
      <c r="AD4519" s="1">
        <f>Table1[[#This Row],[jp_sales]]/Table1[[#This Row],[Jp population]]</f>
        <v>4.7141644929130392E-4</v>
      </c>
    </row>
    <row r="4520" spans="1:30" x14ac:dyDescent="0.25">
      <c r="A4520" t="s">
        <v>3169</v>
      </c>
      <c r="B4520" t="s">
        <v>103</v>
      </c>
      <c r="C4520">
        <v>2005</v>
      </c>
      <c r="D4520" t="s">
        <v>40</v>
      </c>
      <c r="E4520" t="s">
        <v>403</v>
      </c>
      <c r="F4520" s="4">
        <v>100000</v>
      </c>
      <c r="G4520" s="4">
        <v>30000</v>
      </c>
      <c r="H4520" s="4">
        <v>0</v>
      </c>
      <c r="I4520" s="4">
        <v>0</v>
      </c>
      <c r="J4520">
        <v>7.3</v>
      </c>
      <c r="K4520">
        <v>36</v>
      </c>
      <c r="L4520">
        <v>8.8000000000000007</v>
      </c>
      <c r="M4520" s="4">
        <v>12</v>
      </c>
      <c r="N4520" t="s">
        <v>743</v>
      </c>
      <c r="O4520" t="s">
        <v>43</v>
      </c>
      <c r="P4520" s="4">
        <v>130000</v>
      </c>
      <c r="Q4520" s="3">
        <f>AVERAGE(Table1[[#This Row],[critic_score]],Table1[[#This Row],[user_score]])</f>
        <v>8.0500000000000007</v>
      </c>
      <c r="R4520" s="4">
        <f>Table1[[#This Row],[user_count]]+Table1[[#This Row],[critic_count]]</f>
        <v>48</v>
      </c>
      <c r="S4520" s="2">
        <f>100000*Table1[[#This Row],[review_count]]/Table1[[#This Row],[total sales]]</f>
        <v>36.92307692307692</v>
      </c>
      <c r="T4520" s="2">
        <f>Table1[[#This Row],[total sales]]/(2017-Table1[[#This Row],[year_of_release]])</f>
        <v>10833.333333333334</v>
      </c>
      <c r="U4520" s="9">
        <f>Table1[[#This Row],[na_sales]]/(2017-Table1[[#This Row],[year_of_release]])</f>
        <v>8333.3333333333339</v>
      </c>
      <c r="V4520" s="6">
        <f>Table1[[#This Row],[eu_sales]]/(2017-Table1[[#This Row],[year_of_release]])</f>
        <v>2500</v>
      </c>
      <c r="W4520" s="6">
        <f>Table1[[#This Row],[jp_sales]]/(2017-Table1[[#This Row],[year_of_release]])</f>
        <v>0</v>
      </c>
      <c r="X4520" s="6">
        <f>Table1[[#This Row],[other_sales]]/(2017-Table1[[#This Row],[year_of_release]])</f>
        <v>0</v>
      </c>
      <c r="Y4520" s="4">
        <v>511054143</v>
      </c>
      <c r="Z4520" s="4">
        <v>435713800</v>
      </c>
      <c r="AA4520" s="4">
        <v>127773000</v>
      </c>
      <c r="AB4520" s="1">
        <f>Table1[[#This Row],[na_sales]]/Table1[[#This Row],[NA population]]</f>
        <v>1.9567398360764292E-4</v>
      </c>
      <c r="AC4520" s="1">
        <f>Table1[[#This Row],[eu_sales]]/Table1[[#This Row],[Eu population]]</f>
        <v>6.8852535770039876E-5</v>
      </c>
      <c r="AD4520" s="1">
        <f>Table1[[#This Row],[jp_sales]]/Table1[[#This Row],[Jp population]]</f>
        <v>0</v>
      </c>
    </row>
    <row r="4521" spans="1:30" x14ac:dyDescent="0.25">
      <c r="A4521" t="s">
        <v>3807</v>
      </c>
      <c r="B4521" t="s">
        <v>45</v>
      </c>
      <c r="C4521">
        <v>2001</v>
      </c>
      <c r="D4521" t="s">
        <v>73</v>
      </c>
      <c r="E4521" t="s">
        <v>41</v>
      </c>
      <c r="F4521" s="4">
        <v>60000</v>
      </c>
      <c r="G4521" s="4">
        <v>50000</v>
      </c>
      <c r="H4521" s="4">
        <v>0</v>
      </c>
      <c r="I4521" s="4">
        <v>20000</v>
      </c>
      <c r="J4521">
        <v>6.3</v>
      </c>
      <c r="K4521">
        <v>20</v>
      </c>
      <c r="L4521">
        <v>6.2</v>
      </c>
      <c r="M4521" s="4">
        <v>5</v>
      </c>
      <c r="N4521" t="s">
        <v>3808</v>
      </c>
      <c r="O4521" t="s">
        <v>21</v>
      </c>
      <c r="P4521" s="4">
        <v>130000</v>
      </c>
      <c r="Q4521" s="3">
        <f>AVERAGE(Table1[[#This Row],[critic_score]],Table1[[#This Row],[user_score]])</f>
        <v>6.25</v>
      </c>
      <c r="R4521" s="4">
        <f>Table1[[#This Row],[user_count]]+Table1[[#This Row],[critic_count]]</f>
        <v>25</v>
      </c>
      <c r="S4521" s="2">
        <f>100000*Table1[[#This Row],[review_count]]/Table1[[#This Row],[total sales]]</f>
        <v>19.23076923076923</v>
      </c>
      <c r="T4521" s="2">
        <f>Table1[[#This Row],[total sales]]/(2017-Table1[[#This Row],[year_of_release]])</f>
        <v>8125</v>
      </c>
      <c r="U4521" s="9">
        <f>Table1[[#This Row],[na_sales]]/(2017-Table1[[#This Row],[year_of_release]])</f>
        <v>3750</v>
      </c>
      <c r="V4521" s="6">
        <f>Table1[[#This Row],[eu_sales]]/(2017-Table1[[#This Row],[year_of_release]])</f>
        <v>3125</v>
      </c>
      <c r="W4521" s="6">
        <f>Table1[[#This Row],[jp_sales]]/(2017-Table1[[#This Row],[year_of_release]])</f>
        <v>0</v>
      </c>
      <c r="X4521" s="6">
        <f>Table1[[#This Row],[other_sales]]/(2017-Table1[[#This Row],[year_of_release]])</f>
        <v>1250</v>
      </c>
      <c r="Y4521" s="4">
        <v>489752572</v>
      </c>
      <c r="Z4521" s="4">
        <v>430035992</v>
      </c>
      <c r="AA4521" s="4">
        <v>127149000</v>
      </c>
      <c r="AB4521" s="1">
        <f>Table1[[#This Row],[na_sales]]/Table1[[#This Row],[NA population]]</f>
        <v>1.2251084206659358E-4</v>
      </c>
      <c r="AC4521" s="1">
        <f>Table1[[#This Row],[eu_sales]]/Table1[[#This Row],[Eu population]]</f>
        <v>1.1626933775347808E-4</v>
      </c>
      <c r="AD4521" s="1">
        <f>Table1[[#This Row],[jp_sales]]/Table1[[#This Row],[Jp population]]</f>
        <v>0</v>
      </c>
    </row>
    <row r="4522" spans="1:30" x14ac:dyDescent="0.25">
      <c r="A4522" t="s">
        <v>3809</v>
      </c>
      <c r="B4522" t="s">
        <v>103</v>
      </c>
      <c r="C4522">
        <v>2005</v>
      </c>
      <c r="D4522" t="s">
        <v>40</v>
      </c>
      <c r="E4522" t="s">
        <v>425</v>
      </c>
      <c r="F4522" s="4">
        <v>100000</v>
      </c>
      <c r="G4522" s="4">
        <v>30000</v>
      </c>
      <c r="H4522" s="4">
        <v>0</v>
      </c>
      <c r="I4522" s="4">
        <v>0</v>
      </c>
      <c r="J4522">
        <v>6.8</v>
      </c>
      <c r="K4522">
        <v>50</v>
      </c>
      <c r="L4522">
        <v>7.5</v>
      </c>
      <c r="M4522" s="4">
        <v>68</v>
      </c>
      <c r="N4522" t="s">
        <v>3810</v>
      </c>
      <c r="O4522" t="s">
        <v>67</v>
      </c>
      <c r="P4522" s="4">
        <v>130000</v>
      </c>
      <c r="Q4522" s="3">
        <f>AVERAGE(Table1[[#This Row],[critic_score]],Table1[[#This Row],[user_score]])</f>
        <v>7.15</v>
      </c>
      <c r="R4522" s="4">
        <f>Table1[[#This Row],[user_count]]+Table1[[#This Row],[critic_count]]</f>
        <v>118</v>
      </c>
      <c r="S4522" s="2">
        <f>100000*Table1[[#This Row],[review_count]]/Table1[[#This Row],[total sales]]</f>
        <v>90.769230769230774</v>
      </c>
      <c r="T4522" s="2">
        <f>Table1[[#This Row],[total sales]]/(2017-Table1[[#This Row],[year_of_release]])</f>
        <v>10833.333333333334</v>
      </c>
      <c r="U4522" s="9">
        <f>Table1[[#This Row],[na_sales]]/(2017-Table1[[#This Row],[year_of_release]])</f>
        <v>8333.3333333333339</v>
      </c>
      <c r="V4522" s="6">
        <f>Table1[[#This Row],[eu_sales]]/(2017-Table1[[#This Row],[year_of_release]])</f>
        <v>2500</v>
      </c>
      <c r="W4522" s="6">
        <f>Table1[[#This Row],[jp_sales]]/(2017-Table1[[#This Row],[year_of_release]])</f>
        <v>0</v>
      </c>
      <c r="X4522" s="6">
        <f>Table1[[#This Row],[other_sales]]/(2017-Table1[[#This Row],[year_of_release]])</f>
        <v>0</v>
      </c>
      <c r="Y4522" s="4">
        <v>511054143</v>
      </c>
      <c r="Z4522" s="4">
        <v>435713800</v>
      </c>
      <c r="AA4522" s="4">
        <v>127773000</v>
      </c>
      <c r="AB4522" s="1">
        <f>Table1[[#This Row],[na_sales]]/Table1[[#This Row],[NA population]]</f>
        <v>1.9567398360764292E-4</v>
      </c>
      <c r="AC4522" s="1">
        <f>Table1[[#This Row],[eu_sales]]/Table1[[#This Row],[Eu population]]</f>
        <v>6.8852535770039876E-5</v>
      </c>
      <c r="AD4522" s="1">
        <f>Table1[[#This Row],[jp_sales]]/Table1[[#This Row],[Jp population]]</f>
        <v>0</v>
      </c>
    </row>
    <row r="4523" spans="1:30" x14ac:dyDescent="0.25">
      <c r="A4523" t="s">
        <v>2249</v>
      </c>
      <c r="B4523" t="s">
        <v>138</v>
      </c>
      <c r="C4523">
        <v>2002</v>
      </c>
      <c r="D4523" t="s">
        <v>65</v>
      </c>
      <c r="E4523" t="s">
        <v>55</v>
      </c>
      <c r="F4523" s="4">
        <v>100000</v>
      </c>
      <c r="G4523" s="4">
        <v>30000</v>
      </c>
      <c r="H4523" s="4">
        <v>0</v>
      </c>
      <c r="I4523" s="4">
        <v>0</v>
      </c>
      <c r="J4523">
        <v>6.3</v>
      </c>
      <c r="K4523">
        <v>17</v>
      </c>
      <c r="L4523">
        <v>8.1999999999999993</v>
      </c>
      <c r="M4523" s="4">
        <v>11</v>
      </c>
      <c r="N4523" t="s">
        <v>704</v>
      </c>
      <c r="O4523" t="s">
        <v>67</v>
      </c>
      <c r="P4523" s="4">
        <v>130000</v>
      </c>
      <c r="Q4523" s="3">
        <f>AVERAGE(Table1[[#This Row],[critic_score]],Table1[[#This Row],[user_score]])</f>
        <v>7.25</v>
      </c>
      <c r="R4523" s="4">
        <f>Table1[[#This Row],[user_count]]+Table1[[#This Row],[critic_count]]</f>
        <v>28</v>
      </c>
      <c r="S4523" s="2">
        <f>100000*Table1[[#This Row],[review_count]]/Table1[[#This Row],[total sales]]</f>
        <v>21.53846153846154</v>
      </c>
      <c r="T4523" s="2">
        <f>Table1[[#This Row],[total sales]]/(2017-Table1[[#This Row],[year_of_release]])</f>
        <v>8666.6666666666661</v>
      </c>
      <c r="U4523" s="9">
        <f>Table1[[#This Row],[na_sales]]/(2017-Table1[[#This Row],[year_of_release]])</f>
        <v>6666.666666666667</v>
      </c>
      <c r="V4523" s="6">
        <f>Table1[[#This Row],[eu_sales]]/(2017-Table1[[#This Row],[year_of_release]])</f>
        <v>2000</v>
      </c>
      <c r="W4523" s="6">
        <f>Table1[[#This Row],[jp_sales]]/(2017-Table1[[#This Row],[year_of_release]])</f>
        <v>0</v>
      </c>
      <c r="X4523" s="6">
        <f>Table1[[#This Row],[other_sales]]/(2017-Table1[[#This Row],[year_of_release]])</f>
        <v>0</v>
      </c>
      <c r="Y4523" s="4">
        <v>495013192</v>
      </c>
      <c r="Z4523" s="4">
        <v>431019772</v>
      </c>
      <c r="AA4523" s="4">
        <v>127445000</v>
      </c>
      <c r="AB4523" s="1">
        <f>Table1[[#This Row],[na_sales]]/Table1[[#This Row],[NA population]]</f>
        <v>2.0201481822326869E-4</v>
      </c>
      <c r="AC4523" s="1">
        <f>Table1[[#This Row],[eu_sales]]/Table1[[#This Row],[Eu population]]</f>
        <v>6.9602375456687864E-5</v>
      </c>
      <c r="AD4523" s="1">
        <f>Table1[[#This Row],[jp_sales]]/Table1[[#This Row],[Jp population]]</f>
        <v>0</v>
      </c>
    </row>
    <row r="4524" spans="1:30" x14ac:dyDescent="0.25">
      <c r="A4524" t="s">
        <v>2635</v>
      </c>
      <c r="B4524" t="s">
        <v>34</v>
      </c>
      <c r="C4524">
        <v>2006</v>
      </c>
      <c r="D4524" t="s">
        <v>40</v>
      </c>
      <c r="E4524" t="s">
        <v>642</v>
      </c>
      <c r="F4524" s="4">
        <v>110000</v>
      </c>
      <c r="G4524" s="4">
        <v>10000</v>
      </c>
      <c r="H4524" s="4">
        <v>0</v>
      </c>
      <c r="I4524" s="4">
        <v>10000</v>
      </c>
      <c r="J4524">
        <v>6.1</v>
      </c>
      <c r="K4524">
        <v>40</v>
      </c>
      <c r="L4524">
        <v>8.1999999999999993</v>
      </c>
      <c r="M4524" s="4">
        <v>19</v>
      </c>
      <c r="N4524" t="s">
        <v>643</v>
      </c>
      <c r="O4524" t="s">
        <v>67</v>
      </c>
      <c r="P4524" s="4">
        <v>130000</v>
      </c>
      <c r="Q4524" s="3">
        <f>AVERAGE(Table1[[#This Row],[critic_score]],Table1[[#This Row],[user_score]])</f>
        <v>7.1499999999999995</v>
      </c>
      <c r="R4524" s="4">
        <f>Table1[[#This Row],[user_count]]+Table1[[#This Row],[critic_count]]</f>
        <v>59</v>
      </c>
      <c r="S4524" s="2">
        <f>100000*Table1[[#This Row],[review_count]]/Table1[[#This Row],[total sales]]</f>
        <v>45.384615384615387</v>
      </c>
      <c r="T4524" s="2">
        <f>Table1[[#This Row],[total sales]]/(2017-Table1[[#This Row],[year_of_release]])</f>
        <v>11818.181818181818</v>
      </c>
      <c r="U4524" s="9">
        <f>Table1[[#This Row],[na_sales]]/(2017-Table1[[#This Row],[year_of_release]])</f>
        <v>10000</v>
      </c>
      <c r="V4524" s="6">
        <f>Table1[[#This Row],[eu_sales]]/(2017-Table1[[#This Row],[year_of_release]])</f>
        <v>909.09090909090912</v>
      </c>
      <c r="W4524" s="6">
        <f>Table1[[#This Row],[jp_sales]]/(2017-Table1[[#This Row],[year_of_release]])</f>
        <v>0</v>
      </c>
      <c r="X4524" s="6">
        <f>Table1[[#This Row],[other_sales]]/(2017-Table1[[#This Row],[year_of_release]])</f>
        <v>909.09090909090912</v>
      </c>
      <c r="Y4524" s="4">
        <v>516818555</v>
      </c>
      <c r="Z4524" s="4">
        <v>437126892</v>
      </c>
      <c r="AA4524" s="4">
        <v>127854000</v>
      </c>
      <c r="AB4524" s="1">
        <f>Table1[[#This Row],[na_sales]]/Table1[[#This Row],[NA population]]</f>
        <v>2.1284065545982574E-4</v>
      </c>
      <c r="AC4524" s="1">
        <f>Table1[[#This Row],[eu_sales]]/Table1[[#This Row],[Eu population]]</f>
        <v>2.2876652484697737E-5</v>
      </c>
      <c r="AD4524" s="1">
        <f>Table1[[#This Row],[jp_sales]]/Table1[[#This Row],[Jp population]]</f>
        <v>0</v>
      </c>
    </row>
    <row r="4525" spans="1:30" x14ac:dyDescent="0.25">
      <c r="A4525" t="s">
        <v>3812</v>
      </c>
      <c r="B4525" t="s">
        <v>34</v>
      </c>
      <c r="C4525">
        <v>2009</v>
      </c>
      <c r="D4525" t="s">
        <v>54</v>
      </c>
      <c r="E4525" t="s">
        <v>55</v>
      </c>
      <c r="F4525" s="4">
        <v>120000</v>
      </c>
      <c r="G4525" s="4">
        <v>0</v>
      </c>
      <c r="H4525" s="4">
        <v>0</v>
      </c>
      <c r="I4525" s="4">
        <v>10000</v>
      </c>
      <c r="J4525">
        <v>6</v>
      </c>
      <c r="K4525">
        <v>4</v>
      </c>
      <c r="L4525">
        <v>7.2</v>
      </c>
      <c r="M4525" s="4">
        <v>21</v>
      </c>
      <c r="N4525" t="s">
        <v>55</v>
      </c>
      <c r="O4525" t="s">
        <v>67</v>
      </c>
      <c r="P4525" s="4">
        <v>130000</v>
      </c>
      <c r="Q4525" s="3">
        <f>AVERAGE(Table1[[#This Row],[critic_score]],Table1[[#This Row],[user_score]])</f>
        <v>6.6</v>
      </c>
      <c r="R4525" s="4">
        <f>Table1[[#This Row],[user_count]]+Table1[[#This Row],[critic_count]]</f>
        <v>25</v>
      </c>
      <c r="S4525" s="2">
        <f>100000*Table1[[#This Row],[review_count]]/Table1[[#This Row],[total sales]]</f>
        <v>19.23076923076923</v>
      </c>
      <c r="T4525" s="2">
        <f>Table1[[#This Row],[total sales]]/(2017-Table1[[#This Row],[year_of_release]])</f>
        <v>16250</v>
      </c>
      <c r="U4525" s="9">
        <f>Table1[[#This Row],[na_sales]]/(2017-Table1[[#This Row],[year_of_release]])</f>
        <v>15000</v>
      </c>
      <c r="V4525" s="6">
        <f>Table1[[#This Row],[eu_sales]]/(2017-Table1[[#This Row],[year_of_release]])</f>
        <v>0</v>
      </c>
      <c r="W4525" s="6">
        <f>Table1[[#This Row],[jp_sales]]/(2017-Table1[[#This Row],[year_of_release]])</f>
        <v>0</v>
      </c>
      <c r="X4525" s="6">
        <f>Table1[[#This Row],[other_sales]]/(2017-Table1[[#This Row],[year_of_release]])</f>
        <v>1250</v>
      </c>
      <c r="Y4525" s="4">
        <v>534740514</v>
      </c>
      <c r="Z4525" s="4">
        <v>441041694</v>
      </c>
      <c r="AA4525" s="4">
        <v>128047000</v>
      </c>
      <c r="AB4525" s="1">
        <f>Table1[[#This Row],[na_sales]]/Table1[[#This Row],[NA population]]</f>
        <v>2.2440790786987201E-4</v>
      </c>
      <c r="AC4525" s="1">
        <f>Table1[[#This Row],[eu_sales]]/Table1[[#This Row],[Eu population]]</f>
        <v>0</v>
      </c>
      <c r="AD4525" s="1">
        <f>Table1[[#This Row],[jp_sales]]/Table1[[#This Row],[Jp population]]</f>
        <v>0</v>
      </c>
    </row>
    <row r="4526" spans="1:30" x14ac:dyDescent="0.25">
      <c r="A4526" t="s">
        <v>2134</v>
      </c>
      <c r="B4526" t="s">
        <v>138</v>
      </c>
      <c r="C4526">
        <v>2003</v>
      </c>
      <c r="D4526" t="s">
        <v>54</v>
      </c>
      <c r="E4526" t="s">
        <v>100</v>
      </c>
      <c r="F4526" s="4">
        <v>100000</v>
      </c>
      <c r="G4526" s="4">
        <v>30000</v>
      </c>
      <c r="H4526" s="4">
        <v>0</v>
      </c>
      <c r="I4526" s="4">
        <v>0</v>
      </c>
      <c r="J4526">
        <v>8.3000000000000007</v>
      </c>
      <c r="K4526">
        <v>15</v>
      </c>
      <c r="L4526">
        <v>7.8</v>
      </c>
      <c r="M4526" s="4">
        <v>12</v>
      </c>
      <c r="N4526" t="s">
        <v>446</v>
      </c>
      <c r="O4526" t="s">
        <v>67</v>
      </c>
      <c r="P4526" s="4">
        <v>130000</v>
      </c>
      <c r="Q4526" s="3">
        <f>AVERAGE(Table1[[#This Row],[critic_score]],Table1[[#This Row],[user_score]])</f>
        <v>8.0500000000000007</v>
      </c>
      <c r="R4526" s="4">
        <f>Table1[[#This Row],[user_count]]+Table1[[#This Row],[critic_count]]</f>
        <v>27</v>
      </c>
      <c r="S4526" s="2">
        <f>100000*Table1[[#This Row],[review_count]]/Table1[[#This Row],[total sales]]</f>
        <v>20.76923076923077</v>
      </c>
      <c r="T4526" s="2">
        <f>Table1[[#This Row],[total sales]]/(2017-Table1[[#This Row],[year_of_release]])</f>
        <v>9285.7142857142862</v>
      </c>
      <c r="U4526" s="9">
        <f>Table1[[#This Row],[na_sales]]/(2017-Table1[[#This Row],[year_of_release]])</f>
        <v>7142.8571428571431</v>
      </c>
      <c r="V4526" s="6">
        <f>Table1[[#This Row],[eu_sales]]/(2017-Table1[[#This Row],[year_of_release]])</f>
        <v>2142.8571428571427</v>
      </c>
      <c r="W4526" s="6">
        <f>Table1[[#This Row],[jp_sales]]/(2017-Table1[[#This Row],[year_of_release]])</f>
        <v>0</v>
      </c>
      <c r="X4526" s="6">
        <f>Table1[[#This Row],[other_sales]]/(2017-Table1[[#This Row],[year_of_release]])</f>
        <v>0</v>
      </c>
      <c r="Y4526" s="4">
        <v>500125528</v>
      </c>
      <c r="Z4526" s="4">
        <v>432552540</v>
      </c>
      <c r="AA4526" s="4">
        <v>127718000</v>
      </c>
      <c r="AB4526" s="1">
        <f>Table1[[#This Row],[na_sales]]/Table1[[#This Row],[NA population]]</f>
        <v>1.9994980140265904E-4</v>
      </c>
      <c r="AC4526" s="1">
        <f>Table1[[#This Row],[eu_sales]]/Table1[[#This Row],[Eu population]]</f>
        <v>6.9355736530873227E-5</v>
      </c>
      <c r="AD4526" s="1">
        <f>Table1[[#This Row],[jp_sales]]/Table1[[#This Row],[Jp population]]</f>
        <v>0</v>
      </c>
    </row>
    <row r="4527" spans="1:30" x14ac:dyDescent="0.25">
      <c r="A4527" t="s">
        <v>3815</v>
      </c>
      <c r="B4527" t="s">
        <v>138</v>
      </c>
      <c r="C4527">
        <v>2006</v>
      </c>
      <c r="D4527" t="s">
        <v>29</v>
      </c>
      <c r="E4527" t="s">
        <v>196</v>
      </c>
      <c r="F4527" s="4">
        <v>100000</v>
      </c>
      <c r="G4527" s="4">
        <v>30000</v>
      </c>
      <c r="H4527" s="4">
        <v>0</v>
      </c>
      <c r="I4527" s="4">
        <v>0</v>
      </c>
      <c r="J4527">
        <v>7.5</v>
      </c>
      <c r="K4527">
        <v>23</v>
      </c>
      <c r="L4527">
        <v>9.1999999999999993</v>
      </c>
      <c r="M4527" s="4">
        <v>12</v>
      </c>
      <c r="N4527" t="s">
        <v>196</v>
      </c>
      <c r="O4527" t="s">
        <v>21</v>
      </c>
      <c r="P4527" s="4">
        <v>130000</v>
      </c>
      <c r="Q4527" s="3">
        <f>AVERAGE(Table1[[#This Row],[critic_score]],Table1[[#This Row],[user_score]])</f>
        <v>8.35</v>
      </c>
      <c r="R4527" s="4">
        <f>Table1[[#This Row],[user_count]]+Table1[[#This Row],[critic_count]]</f>
        <v>35</v>
      </c>
      <c r="S4527" s="2">
        <f>100000*Table1[[#This Row],[review_count]]/Table1[[#This Row],[total sales]]</f>
        <v>26.923076923076923</v>
      </c>
      <c r="T4527" s="2">
        <f>Table1[[#This Row],[total sales]]/(2017-Table1[[#This Row],[year_of_release]])</f>
        <v>11818.181818181818</v>
      </c>
      <c r="U4527" s="9">
        <f>Table1[[#This Row],[na_sales]]/(2017-Table1[[#This Row],[year_of_release]])</f>
        <v>9090.9090909090901</v>
      </c>
      <c r="V4527" s="6">
        <f>Table1[[#This Row],[eu_sales]]/(2017-Table1[[#This Row],[year_of_release]])</f>
        <v>2727.2727272727275</v>
      </c>
      <c r="W4527" s="6">
        <f>Table1[[#This Row],[jp_sales]]/(2017-Table1[[#This Row],[year_of_release]])</f>
        <v>0</v>
      </c>
      <c r="X4527" s="6">
        <f>Table1[[#This Row],[other_sales]]/(2017-Table1[[#This Row],[year_of_release]])</f>
        <v>0</v>
      </c>
      <c r="Y4527" s="4">
        <v>516818555</v>
      </c>
      <c r="Z4527" s="4">
        <v>437126892</v>
      </c>
      <c r="AA4527" s="4">
        <v>127854000</v>
      </c>
      <c r="AB4527" s="1">
        <f>Table1[[#This Row],[na_sales]]/Table1[[#This Row],[NA population]]</f>
        <v>1.9349150496347794E-4</v>
      </c>
      <c r="AC4527" s="1">
        <f>Table1[[#This Row],[eu_sales]]/Table1[[#This Row],[Eu population]]</f>
        <v>6.8629957454093219E-5</v>
      </c>
      <c r="AD4527" s="1">
        <f>Table1[[#This Row],[jp_sales]]/Table1[[#This Row],[Jp population]]</f>
        <v>0</v>
      </c>
    </row>
    <row r="4528" spans="1:30" x14ac:dyDescent="0.25">
      <c r="A4528" t="s">
        <v>3818</v>
      </c>
      <c r="B4528" t="s">
        <v>45</v>
      </c>
      <c r="C4528">
        <v>2004</v>
      </c>
      <c r="D4528" t="s">
        <v>19</v>
      </c>
      <c r="E4528" t="s">
        <v>51</v>
      </c>
      <c r="F4528" s="4">
        <v>60000</v>
      </c>
      <c r="G4528" s="4">
        <v>50000</v>
      </c>
      <c r="H4528" s="4">
        <v>0</v>
      </c>
      <c r="I4528" s="4">
        <v>20000</v>
      </c>
      <c r="J4528">
        <v>7.4</v>
      </c>
      <c r="K4528">
        <v>41</v>
      </c>
      <c r="L4528">
        <v>9.1</v>
      </c>
      <c r="M4528" s="4">
        <v>12</v>
      </c>
      <c r="N4528" t="s">
        <v>291</v>
      </c>
      <c r="O4528" t="s">
        <v>21</v>
      </c>
      <c r="P4528" s="4">
        <v>130000</v>
      </c>
      <c r="Q4528" s="3">
        <f>AVERAGE(Table1[[#This Row],[critic_score]],Table1[[#This Row],[user_score]])</f>
        <v>8.25</v>
      </c>
      <c r="R4528" s="4">
        <f>Table1[[#This Row],[user_count]]+Table1[[#This Row],[critic_count]]</f>
        <v>53</v>
      </c>
      <c r="S4528" s="2">
        <f>100000*Table1[[#This Row],[review_count]]/Table1[[#This Row],[total sales]]</f>
        <v>40.769230769230766</v>
      </c>
      <c r="T4528" s="2">
        <f>Table1[[#This Row],[total sales]]/(2017-Table1[[#This Row],[year_of_release]])</f>
        <v>10000</v>
      </c>
      <c r="U4528" s="9">
        <f>Table1[[#This Row],[na_sales]]/(2017-Table1[[#This Row],[year_of_release]])</f>
        <v>4615.3846153846152</v>
      </c>
      <c r="V4528" s="6">
        <f>Table1[[#This Row],[eu_sales]]/(2017-Table1[[#This Row],[year_of_release]])</f>
        <v>3846.1538461538462</v>
      </c>
      <c r="W4528" s="6">
        <f>Table1[[#This Row],[jp_sales]]/(2017-Table1[[#This Row],[year_of_release]])</f>
        <v>0</v>
      </c>
      <c r="X4528" s="6">
        <f>Table1[[#This Row],[other_sales]]/(2017-Table1[[#This Row],[year_of_release]])</f>
        <v>1538.4615384615386</v>
      </c>
      <c r="Y4528" s="4">
        <v>505524224</v>
      </c>
      <c r="Z4528" s="4">
        <v>434174638</v>
      </c>
      <c r="AA4528" s="4">
        <v>127761000</v>
      </c>
      <c r="AB4528" s="1">
        <f>Table1[[#This Row],[na_sales]]/Table1[[#This Row],[NA population]]</f>
        <v>1.1868867435321952E-4</v>
      </c>
      <c r="AC4528" s="1">
        <f>Table1[[#This Row],[eu_sales]]/Table1[[#This Row],[Eu population]]</f>
        <v>1.1516103342729108E-4</v>
      </c>
      <c r="AD4528" s="1">
        <f>Table1[[#This Row],[jp_sales]]/Table1[[#This Row],[Jp population]]</f>
        <v>0</v>
      </c>
    </row>
    <row r="4529" spans="1:30" x14ac:dyDescent="0.25">
      <c r="A4529" t="s">
        <v>3821</v>
      </c>
      <c r="B4529" t="s">
        <v>26</v>
      </c>
      <c r="C4529">
        <v>2009</v>
      </c>
      <c r="D4529" t="s">
        <v>40</v>
      </c>
      <c r="E4529" t="s">
        <v>83</v>
      </c>
      <c r="F4529" s="4">
        <v>120000</v>
      </c>
      <c r="G4529" s="4">
        <v>0</v>
      </c>
      <c r="H4529" s="4">
        <v>0</v>
      </c>
      <c r="I4529" s="4">
        <v>10000</v>
      </c>
      <c r="J4529">
        <v>3.6</v>
      </c>
      <c r="K4529">
        <v>8</v>
      </c>
      <c r="L4529">
        <v>4.8</v>
      </c>
      <c r="M4529" s="4">
        <v>4</v>
      </c>
      <c r="N4529" t="s">
        <v>83</v>
      </c>
      <c r="O4529" t="s">
        <v>84</v>
      </c>
      <c r="P4529" s="4">
        <v>130000</v>
      </c>
      <c r="Q4529" s="3">
        <f>AVERAGE(Table1[[#This Row],[critic_score]],Table1[[#This Row],[user_score]])</f>
        <v>4.2</v>
      </c>
      <c r="R4529" s="4">
        <f>Table1[[#This Row],[user_count]]+Table1[[#This Row],[critic_count]]</f>
        <v>12</v>
      </c>
      <c r="S4529" s="2">
        <f>100000*Table1[[#This Row],[review_count]]/Table1[[#This Row],[total sales]]</f>
        <v>9.2307692307692299</v>
      </c>
      <c r="T4529" s="2">
        <f>Table1[[#This Row],[total sales]]/(2017-Table1[[#This Row],[year_of_release]])</f>
        <v>16250</v>
      </c>
      <c r="U4529" s="9">
        <f>Table1[[#This Row],[na_sales]]/(2017-Table1[[#This Row],[year_of_release]])</f>
        <v>15000</v>
      </c>
      <c r="V4529" s="6">
        <f>Table1[[#This Row],[eu_sales]]/(2017-Table1[[#This Row],[year_of_release]])</f>
        <v>0</v>
      </c>
      <c r="W4529" s="6">
        <f>Table1[[#This Row],[jp_sales]]/(2017-Table1[[#This Row],[year_of_release]])</f>
        <v>0</v>
      </c>
      <c r="X4529" s="6">
        <f>Table1[[#This Row],[other_sales]]/(2017-Table1[[#This Row],[year_of_release]])</f>
        <v>1250</v>
      </c>
      <c r="Y4529" s="4">
        <v>534740514</v>
      </c>
      <c r="Z4529" s="4">
        <v>441041694</v>
      </c>
      <c r="AA4529" s="4">
        <v>128047000</v>
      </c>
      <c r="AB4529" s="1">
        <f>Table1[[#This Row],[na_sales]]/Table1[[#This Row],[NA population]]</f>
        <v>2.2440790786987201E-4</v>
      </c>
      <c r="AC4529" s="1">
        <f>Table1[[#This Row],[eu_sales]]/Table1[[#This Row],[Eu population]]</f>
        <v>0</v>
      </c>
      <c r="AD4529" s="1">
        <f>Table1[[#This Row],[jp_sales]]/Table1[[#This Row],[Jp population]]</f>
        <v>0</v>
      </c>
    </row>
    <row r="4530" spans="1:30" x14ac:dyDescent="0.25">
      <c r="A4530" t="s">
        <v>3823</v>
      </c>
      <c r="B4530" t="s">
        <v>39</v>
      </c>
      <c r="C4530">
        <v>2012</v>
      </c>
      <c r="D4530" t="s">
        <v>54</v>
      </c>
      <c r="E4530" t="s">
        <v>171</v>
      </c>
      <c r="F4530" s="4">
        <v>60000</v>
      </c>
      <c r="G4530" s="4">
        <v>40000</v>
      </c>
      <c r="H4530" s="4">
        <v>10000</v>
      </c>
      <c r="I4530" s="4">
        <v>20000</v>
      </c>
      <c r="J4530">
        <v>5</v>
      </c>
      <c r="K4530">
        <v>32</v>
      </c>
      <c r="L4530">
        <v>4.7</v>
      </c>
      <c r="M4530" s="4">
        <v>47</v>
      </c>
      <c r="N4530" t="s">
        <v>812</v>
      </c>
      <c r="O4530" t="s">
        <v>43</v>
      </c>
      <c r="P4530" s="4">
        <v>130000</v>
      </c>
      <c r="Q4530" s="3">
        <f>AVERAGE(Table1[[#This Row],[critic_score]],Table1[[#This Row],[user_score]])</f>
        <v>4.8499999999999996</v>
      </c>
      <c r="R4530" s="4">
        <f>Table1[[#This Row],[user_count]]+Table1[[#This Row],[critic_count]]</f>
        <v>79</v>
      </c>
      <c r="S4530" s="2">
        <f>100000*Table1[[#This Row],[review_count]]/Table1[[#This Row],[total sales]]</f>
        <v>60.769230769230766</v>
      </c>
      <c r="T4530" s="2">
        <f>Table1[[#This Row],[total sales]]/(2017-Table1[[#This Row],[year_of_release]])</f>
        <v>26000</v>
      </c>
      <c r="U4530" s="9">
        <f>Table1[[#This Row],[na_sales]]/(2017-Table1[[#This Row],[year_of_release]])</f>
        <v>12000</v>
      </c>
      <c r="V4530" s="6">
        <f>Table1[[#This Row],[eu_sales]]/(2017-Table1[[#This Row],[year_of_release]])</f>
        <v>8000</v>
      </c>
      <c r="W4530" s="6">
        <f>Table1[[#This Row],[jp_sales]]/(2017-Table1[[#This Row],[year_of_release]])</f>
        <v>2000</v>
      </c>
      <c r="X4530" s="6">
        <f>Table1[[#This Row],[other_sales]]/(2017-Table1[[#This Row],[year_of_release]])</f>
        <v>4000</v>
      </c>
      <c r="Y4530" s="4">
        <v>551484507</v>
      </c>
      <c r="Z4530" s="4">
        <v>441417242</v>
      </c>
      <c r="AA4530" s="4">
        <v>127629000</v>
      </c>
      <c r="AB4530" s="1">
        <f>Table1[[#This Row],[na_sales]]/Table1[[#This Row],[NA population]]</f>
        <v>1.087972540269386E-4</v>
      </c>
      <c r="AC4530" s="1">
        <f>Table1[[#This Row],[eu_sales]]/Table1[[#This Row],[Eu population]]</f>
        <v>9.0617212455874118E-5</v>
      </c>
      <c r="AD4530" s="1">
        <f>Table1[[#This Row],[jp_sales]]/Table1[[#This Row],[Jp population]]</f>
        <v>7.8352098660962631E-5</v>
      </c>
    </row>
    <row r="4531" spans="1:30" x14ac:dyDescent="0.25">
      <c r="A4531" t="s">
        <v>568</v>
      </c>
      <c r="B4531" t="s">
        <v>26</v>
      </c>
      <c r="C4531">
        <v>2007</v>
      </c>
      <c r="D4531" t="s">
        <v>23</v>
      </c>
      <c r="E4531" t="s">
        <v>100</v>
      </c>
      <c r="F4531" s="4">
        <v>110000</v>
      </c>
      <c r="G4531" s="4">
        <v>10000</v>
      </c>
      <c r="H4531" s="4">
        <v>0</v>
      </c>
      <c r="I4531" s="4">
        <v>10000</v>
      </c>
      <c r="J4531">
        <v>7.4</v>
      </c>
      <c r="K4531">
        <v>8</v>
      </c>
      <c r="L4531">
        <v>7.4</v>
      </c>
      <c r="M4531" s="4">
        <v>10</v>
      </c>
      <c r="N4531" t="s">
        <v>1623</v>
      </c>
      <c r="O4531" t="s">
        <v>21</v>
      </c>
      <c r="P4531" s="4">
        <v>130000</v>
      </c>
      <c r="Q4531" s="3">
        <f>AVERAGE(Table1[[#This Row],[critic_score]],Table1[[#This Row],[user_score]])</f>
        <v>7.4</v>
      </c>
      <c r="R4531" s="4">
        <f>Table1[[#This Row],[user_count]]+Table1[[#This Row],[critic_count]]</f>
        <v>18</v>
      </c>
      <c r="S4531" s="2">
        <f>100000*Table1[[#This Row],[review_count]]/Table1[[#This Row],[total sales]]</f>
        <v>13.846153846153847</v>
      </c>
      <c r="T4531" s="2">
        <f>Table1[[#This Row],[total sales]]/(2017-Table1[[#This Row],[year_of_release]])</f>
        <v>13000</v>
      </c>
      <c r="U4531" s="9">
        <f>Table1[[#This Row],[na_sales]]/(2017-Table1[[#This Row],[year_of_release]])</f>
        <v>11000</v>
      </c>
      <c r="V4531" s="6">
        <f>Table1[[#This Row],[eu_sales]]/(2017-Table1[[#This Row],[year_of_release]])</f>
        <v>1000</v>
      </c>
      <c r="W4531" s="6">
        <f>Table1[[#This Row],[jp_sales]]/(2017-Table1[[#This Row],[year_of_release]])</f>
        <v>0</v>
      </c>
      <c r="X4531" s="6">
        <f>Table1[[#This Row],[other_sales]]/(2017-Table1[[#This Row],[year_of_release]])</f>
        <v>1000</v>
      </c>
      <c r="Y4531" s="4">
        <v>522751172</v>
      </c>
      <c r="Z4531" s="4">
        <v>438594184</v>
      </c>
      <c r="AA4531" s="4">
        <v>128001000</v>
      </c>
      <c r="AB4531" s="1">
        <f>Table1[[#This Row],[na_sales]]/Table1[[#This Row],[NA population]]</f>
        <v>2.1042516189710236E-4</v>
      </c>
      <c r="AC4531" s="1">
        <f>Table1[[#This Row],[eu_sales]]/Table1[[#This Row],[Eu population]]</f>
        <v>2.280011993957494E-5</v>
      </c>
      <c r="AD4531" s="1">
        <f>Table1[[#This Row],[jp_sales]]/Table1[[#This Row],[Jp population]]</f>
        <v>0</v>
      </c>
    </row>
    <row r="4532" spans="1:30" x14ac:dyDescent="0.25">
      <c r="A4532" t="s">
        <v>2559</v>
      </c>
      <c r="B4532" t="s">
        <v>200</v>
      </c>
      <c r="C4532">
        <v>2016</v>
      </c>
      <c r="D4532" t="s">
        <v>23</v>
      </c>
      <c r="E4532" t="s">
        <v>981</v>
      </c>
      <c r="F4532" s="4">
        <v>40000</v>
      </c>
      <c r="G4532" s="4">
        <v>80000</v>
      </c>
      <c r="H4532" s="4">
        <v>0</v>
      </c>
      <c r="I4532" s="4">
        <v>10000</v>
      </c>
      <c r="J4532">
        <v>8.6</v>
      </c>
      <c r="K4532">
        <v>17</v>
      </c>
      <c r="L4532">
        <v>8</v>
      </c>
      <c r="M4532" s="4">
        <v>60</v>
      </c>
      <c r="N4532" t="s">
        <v>981</v>
      </c>
      <c r="O4532" t="s">
        <v>21</v>
      </c>
      <c r="P4532" s="4">
        <v>130000</v>
      </c>
      <c r="Q4532" s="3">
        <f>AVERAGE(Table1[[#This Row],[critic_score]],Table1[[#This Row],[user_score]])</f>
        <v>8.3000000000000007</v>
      </c>
      <c r="R4532" s="4">
        <f>Table1[[#This Row],[user_count]]+Table1[[#This Row],[critic_count]]</f>
        <v>77</v>
      </c>
      <c r="S4532" s="2">
        <f>100000*Table1[[#This Row],[review_count]]/Table1[[#This Row],[total sales]]</f>
        <v>59.230769230769234</v>
      </c>
      <c r="T4532" s="2">
        <f>Table1[[#This Row],[total sales]]/(2017-Table1[[#This Row],[year_of_release]])</f>
        <v>130000</v>
      </c>
      <c r="U4532" s="9">
        <f>Table1[[#This Row],[na_sales]]/(2017-Table1[[#This Row],[year_of_release]])</f>
        <v>40000</v>
      </c>
      <c r="V4532" s="6">
        <f>Table1[[#This Row],[eu_sales]]/(2017-Table1[[#This Row],[year_of_release]])</f>
        <v>80000</v>
      </c>
      <c r="W4532" s="6">
        <f>Table1[[#This Row],[jp_sales]]/(2017-Table1[[#This Row],[year_of_release]])</f>
        <v>0</v>
      </c>
      <c r="X4532" s="6">
        <f>Table1[[#This Row],[other_sales]]/(2017-Table1[[#This Row],[year_of_release]])</f>
        <v>10000</v>
      </c>
      <c r="Y4532" s="4">
        <v>573178249</v>
      </c>
      <c r="Z4532" s="4">
        <v>445623395</v>
      </c>
      <c r="AA4532" s="4">
        <v>126994511</v>
      </c>
      <c r="AB4532" s="1">
        <f>Table1[[#This Row],[na_sales]]/Table1[[#This Row],[NA population]]</f>
        <v>6.9786318775679856E-5</v>
      </c>
      <c r="AC4532" s="1">
        <f>Table1[[#This Row],[eu_sales]]/Table1[[#This Row],[Eu population]]</f>
        <v>1.7952378824276046E-4</v>
      </c>
      <c r="AD4532" s="1">
        <f>Table1[[#This Row],[jp_sales]]/Table1[[#This Row],[Jp population]]</f>
        <v>0</v>
      </c>
    </row>
    <row r="4533" spans="1:30" x14ac:dyDescent="0.25">
      <c r="A4533" t="s">
        <v>3825</v>
      </c>
      <c r="B4533" t="s">
        <v>45</v>
      </c>
      <c r="C4533">
        <v>2003</v>
      </c>
      <c r="D4533" t="s">
        <v>225</v>
      </c>
      <c r="E4533" t="s">
        <v>403</v>
      </c>
      <c r="F4533" s="4">
        <v>60000</v>
      </c>
      <c r="G4533" s="4">
        <v>50000</v>
      </c>
      <c r="H4533" s="4">
        <v>0</v>
      </c>
      <c r="I4533" s="4">
        <v>20000</v>
      </c>
      <c r="J4533">
        <v>7</v>
      </c>
      <c r="K4533">
        <v>31</v>
      </c>
      <c r="L4533">
        <v>7.8</v>
      </c>
      <c r="M4533" s="4">
        <v>22</v>
      </c>
      <c r="N4533" t="s">
        <v>1505</v>
      </c>
      <c r="O4533" t="s">
        <v>67</v>
      </c>
      <c r="P4533" s="4">
        <v>130000</v>
      </c>
      <c r="Q4533" s="3">
        <f>AVERAGE(Table1[[#This Row],[critic_score]],Table1[[#This Row],[user_score]])</f>
        <v>7.4</v>
      </c>
      <c r="R4533" s="4">
        <f>Table1[[#This Row],[user_count]]+Table1[[#This Row],[critic_count]]</f>
        <v>53</v>
      </c>
      <c r="S4533" s="2">
        <f>100000*Table1[[#This Row],[review_count]]/Table1[[#This Row],[total sales]]</f>
        <v>40.769230769230766</v>
      </c>
      <c r="T4533" s="2">
        <f>Table1[[#This Row],[total sales]]/(2017-Table1[[#This Row],[year_of_release]])</f>
        <v>9285.7142857142862</v>
      </c>
      <c r="U4533" s="9">
        <f>Table1[[#This Row],[na_sales]]/(2017-Table1[[#This Row],[year_of_release]])</f>
        <v>4285.7142857142853</v>
      </c>
      <c r="V4533" s="6">
        <f>Table1[[#This Row],[eu_sales]]/(2017-Table1[[#This Row],[year_of_release]])</f>
        <v>3571.4285714285716</v>
      </c>
      <c r="W4533" s="6">
        <f>Table1[[#This Row],[jp_sales]]/(2017-Table1[[#This Row],[year_of_release]])</f>
        <v>0</v>
      </c>
      <c r="X4533" s="6">
        <f>Table1[[#This Row],[other_sales]]/(2017-Table1[[#This Row],[year_of_release]])</f>
        <v>1428.5714285714287</v>
      </c>
      <c r="Y4533" s="4">
        <v>500125528</v>
      </c>
      <c r="Z4533" s="4">
        <v>432552540</v>
      </c>
      <c r="AA4533" s="4">
        <v>127718000</v>
      </c>
      <c r="AB4533" s="1">
        <f>Table1[[#This Row],[na_sales]]/Table1[[#This Row],[NA population]]</f>
        <v>1.1996988084159543E-4</v>
      </c>
      <c r="AC4533" s="1">
        <f>Table1[[#This Row],[eu_sales]]/Table1[[#This Row],[Eu population]]</f>
        <v>1.1559289421812204E-4</v>
      </c>
      <c r="AD4533" s="1">
        <f>Table1[[#This Row],[jp_sales]]/Table1[[#This Row],[Jp population]]</f>
        <v>0</v>
      </c>
    </row>
    <row r="4534" spans="1:30" x14ac:dyDescent="0.25">
      <c r="A4534" t="s">
        <v>3826</v>
      </c>
      <c r="B4534" t="s">
        <v>45</v>
      </c>
      <c r="C4534">
        <v>2002</v>
      </c>
      <c r="D4534" t="s">
        <v>27</v>
      </c>
      <c r="E4534" t="s">
        <v>83</v>
      </c>
      <c r="F4534" s="4">
        <v>60000</v>
      </c>
      <c r="G4534" s="4">
        <v>50000</v>
      </c>
      <c r="H4534" s="4">
        <v>0</v>
      </c>
      <c r="I4534" s="4">
        <v>20000</v>
      </c>
      <c r="J4534">
        <v>4.9000000000000004</v>
      </c>
      <c r="K4534">
        <v>14</v>
      </c>
      <c r="L4534">
        <v>5</v>
      </c>
      <c r="M4534" s="4">
        <v>4</v>
      </c>
      <c r="N4534" t="s">
        <v>83</v>
      </c>
      <c r="O4534" t="s">
        <v>21</v>
      </c>
      <c r="P4534" s="4">
        <v>130000</v>
      </c>
      <c r="Q4534" s="3">
        <f>AVERAGE(Table1[[#This Row],[critic_score]],Table1[[#This Row],[user_score]])</f>
        <v>4.95</v>
      </c>
      <c r="R4534" s="4">
        <f>Table1[[#This Row],[user_count]]+Table1[[#This Row],[critic_count]]</f>
        <v>18</v>
      </c>
      <c r="S4534" s="2">
        <f>100000*Table1[[#This Row],[review_count]]/Table1[[#This Row],[total sales]]</f>
        <v>13.846153846153847</v>
      </c>
      <c r="T4534" s="2">
        <f>Table1[[#This Row],[total sales]]/(2017-Table1[[#This Row],[year_of_release]])</f>
        <v>8666.6666666666661</v>
      </c>
      <c r="U4534" s="9">
        <f>Table1[[#This Row],[na_sales]]/(2017-Table1[[#This Row],[year_of_release]])</f>
        <v>4000</v>
      </c>
      <c r="V4534" s="6">
        <f>Table1[[#This Row],[eu_sales]]/(2017-Table1[[#This Row],[year_of_release]])</f>
        <v>3333.3333333333335</v>
      </c>
      <c r="W4534" s="6">
        <f>Table1[[#This Row],[jp_sales]]/(2017-Table1[[#This Row],[year_of_release]])</f>
        <v>0</v>
      </c>
      <c r="X4534" s="6">
        <f>Table1[[#This Row],[other_sales]]/(2017-Table1[[#This Row],[year_of_release]])</f>
        <v>1333.3333333333333</v>
      </c>
      <c r="Y4534" s="4">
        <v>495013192</v>
      </c>
      <c r="Z4534" s="4">
        <v>431019772</v>
      </c>
      <c r="AA4534" s="4">
        <v>127445000</v>
      </c>
      <c r="AB4534" s="1">
        <f>Table1[[#This Row],[na_sales]]/Table1[[#This Row],[NA population]]</f>
        <v>1.212088909339612E-4</v>
      </c>
      <c r="AC4534" s="1">
        <f>Table1[[#This Row],[eu_sales]]/Table1[[#This Row],[Eu population]]</f>
        <v>1.1600395909447977E-4</v>
      </c>
      <c r="AD4534" s="1">
        <f>Table1[[#This Row],[jp_sales]]/Table1[[#This Row],[Jp population]]</f>
        <v>0</v>
      </c>
    </row>
    <row r="4535" spans="1:30" x14ac:dyDescent="0.25">
      <c r="A4535" t="s">
        <v>2661</v>
      </c>
      <c r="B4535" t="s">
        <v>45</v>
      </c>
      <c r="C4535">
        <v>2007</v>
      </c>
      <c r="D4535" t="s">
        <v>49</v>
      </c>
      <c r="E4535" t="s">
        <v>1116</v>
      </c>
      <c r="F4535" s="4">
        <v>60000</v>
      </c>
      <c r="G4535" s="4">
        <v>50000</v>
      </c>
      <c r="H4535" s="4">
        <v>0</v>
      </c>
      <c r="I4535" s="4">
        <v>20000</v>
      </c>
      <c r="J4535">
        <v>7.8</v>
      </c>
      <c r="K4535">
        <v>11</v>
      </c>
      <c r="L4535">
        <v>7</v>
      </c>
      <c r="M4535" s="4">
        <v>6</v>
      </c>
      <c r="N4535" t="s">
        <v>3618</v>
      </c>
      <c r="O4535" t="s">
        <v>84</v>
      </c>
      <c r="P4535" s="4">
        <v>130000</v>
      </c>
      <c r="Q4535" s="3">
        <f>AVERAGE(Table1[[#This Row],[critic_score]],Table1[[#This Row],[user_score]])</f>
        <v>7.4</v>
      </c>
      <c r="R4535" s="4">
        <f>Table1[[#This Row],[user_count]]+Table1[[#This Row],[critic_count]]</f>
        <v>17</v>
      </c>
      <c r="S4535" s="2">
        <f>100000*Table1[[#This Row],[review_count]]/Table1[[#This Row],[total sales]]</f>
        <v>13.076923076923077</v>
      </c>
      <c r="T4535" s="2">
        <f>Table1[[#This Row],[total sales]]/(2017-Table1[[#This Row],[year_of_release]])</f>
        <v>13000</v>
      </c>
      <c r="U4535" s="9">
        <f>Table1[[#This Row],[na_sales]]/(2017-Table1[[#This Row],[year_of_release]])</f>
        <v>6000</v>
      </c>
      <c r="V4535" s="6">
        <f>Table1[[#This Row],[eu_sales]]/(2017-Table1[[#This Row],[year_of_release]])</f>
        <v>5000</v>
      </c>
      <c r="W4535" s="6">
        <f>Table1[[#This Row],[jp_sales]]/(2017-Table1[[#This Row],[year_of_release]])</f>
        <v>0</v>
      </c>
      <c r="X4535" s="6">
        <f>Table1[[#This Row],[other_sales]]/(2017-Table1[[#This Row],[year_of_release]])</f>
        <v>2000</v>
      </c>
      <c r="Y4535" s="4">
        <v>522751172</v>
      </c>
      <c r="Z4535" s="4">
        <v>438594184</v>
      </c>
      <c r="AA4535" s="4">
        <v>128001000</v>
      </c>
      <c r="AB4535" s="1">
        <f>Table1[[#This Row],[na_sales]]/Table1[[#This Row],[NA population]]</f>
        <v>1.147773610347831E-4</v>
      </c>
      <c r="AC4535" s="1">
        <f>Table1[[#This Row],[eu_sales]]/Table1[[#This Row],[Eu population]]</f>
        <v>1.140005996978747E-4</v>
      </c>
      <c r="AD4535" s="1">
        <f>Table1[[#This Row],[jp_sales]]/Table1[[#This Row],[Jp population]]</f>
        <v>0</v>
      </c>
    </row>
    <row r="4536" spans="1:30" x14ac:dyDescent="0.25">
      <c r="A4536" t="s">
        <v>3828</v>
      </c>
      <c r="B4536" t="s">
        <v>45</v>
      </c>
      <c r="C4536">
        <v>2005</v>
      </c>
      <c r="D4536" t="s">
        <v>96</v>
      </c>
      <c r="E4536" t="s">
        <v>642</v>
      </c>
      <c r="F4536" s="4">
        <v>60000</v>
      </c>
      <c r="G4536" s="4">
        <v>50000</v>
      </c>
      <c r="H4536" s="4">
        <v>0</v>
      </c>
      <c r="I4536" s="4">
        <v>20000</v>
      </c>
      <c r="J4536">
        <v>7.7</v>
      </c>
      <c r="K4536">
        <v>41</v>
      </c>
      <c r="L4536">
        <v>7.3</v>
      </c>
      <c r="M4536" s="4">
        <v>12</v>
      </c>
      <c r="N4536" t="s">
        <v>1685</v>
      </c>
      <c r="O4536" t="s">
        <v>67</v>
      </c>
      <c r="P4536" s="4">
        <v>130000</v>
      </c>
      <c r="Q4536" s="3">
        <f>AVERAGE(Table1[[#This Row],[critic_score]],Table1[[#This Row],[user_score]])</f>
        <v>7.5</v>
      </c>
      <c r="R4536" s="4">
        <f>Table1[[#This Row],[user_count]]+Table1[[#This Row],[critic_count]]</f>
        <v>53</v>
      </c>
      <c r="S4536" s="2">
        <f>100000*Table1[[#This Row],[review_count]]/Table1[[#This Row],[total sales]]</f>
        <v>40.769230769230766</v>
      </c>
      <c r="T4536" s="2">
        <f>Table1[[#This Row],[total sales]]/(2017-Table1[[#This Row],[year_of_release]])</f>
        <v>10833.333333333334</v>
      </c>
      <c r="U4536" s="9">
        <f>Table1[[#This Row],[na_sales]]/(2017-Table1[[#This Row],[year_of_release]])</f>
        <v>5000</v>
      </c>
      <c r="V4536" s="6">
        <f>Table1[[#This Row],[eu_sales]]/(2017-Table1[[#This Row],[year_of_release]])</f>
        <v>4166.666666666667</v>
      </c>
      <c r="W4536" s="6">
        <f>Table1[[#This Row],[jp_sales]]/(2017-Table1[[#This Row],[year_of_release]])</f>
        <v>0</v>
      </c>
      <c r="X4536" s="6">
        <f>Table1[[#This Row],[other_sales]]/(2017-Table1[[#This Row],[year_of_release]])</f>
        <v>1666.6666666666667</v>
      </c>
      <c r="Y4536" s="4">
        <v>511054143</v>
      </c>
      <c r="Z4536" s="4">
        <v>435713800</v>
      </c>
      <c r="AA4536" s="4">
        <v>127773000</v>
      </c>
      <c r="AB4536" s="1">
        <f>Table1[[#This Row],[na_sales]]/Table1[[#This Row],[NA population]]</f>
        <v>1.1740439016458576E-4</v>
      </c>
      <c r="AC4536" s="1">
        <f>Table1[[#This Row],[eu_sales]]/Table1[[#This Row],[Eu population]]</f>
        <v>1.1475422628339979E-4</v>
      </c>
      <c r="AD4536" s="1">
        <f>Table1[[#This Row],[jp_sales]]/Table1[[#This Row],[Jp population]]</f>
        <v>0</v>
      </c>
    </row>
    <row r="4537" spans="1:30" x14ac:dyDescent="0.25">
      <c r="A4537" t="s">
        <v>3830</v>
      </c>
      <c r="B4537" t="s">
        <v>18</v>
      </c>
      <c r="C4537">
        <v>2007</v>
      </c>
      <c r="D4537" t="s">
        <v>225</v>
      </c>
      <c r="E4537" t="s">
        <v>97</v>
      </c>
      <c r="F4537" s="4">
        <v>110000</v>
      </c>
      <c r="G4537" s="4">
        <v>10000</v>
      </c>
      <c r="H4537" s="4">
        <v>0</v>
      </c>
      <c r="I4537" s="4">
        <v>10000</v>
      </c>
      <c r="J4537">
        <v>4.9000000000000004</v>
      </c>
      <c r="K4537">
        <v>18</v>
      </c>
      <c r="L4537">
        <v>4.9000000000000004</v>
      </c>
      <c r="M4537" s="4">
        <v>11</v>
      </c>
      <c r="N4537" t="s">
        <v>408</v>
      </c>
      <c r="O4537" t="s">
        <v>21</v>
      </c>
      <c r="P4537" s="4">
        <v>130000</v>
      </c>
      <c r="Q4537" s="3">
        <f>AVERAGE(Table1[[#This Row],[critic_score]],Table1[[#This Row],[user_score]])</f>
        <v>4.9000000000000004</v>
      </c>
      <c r="R4537" s="4">
        <f>Table1[[#This Row],[user_count]]+Table1[[#This Row],[critic_count]]</f>
        <v>29</v>
      </c>
      <c r="S4537" s="2">
        <f>100000*Table1[[#This Row],[review_count]]/Table1[[#This Row],[total sales]]</f>
        <v>22.307692307692307</v>
      </c>
      <c r="T4537" s="2">
        <f>Table1[[#This Row],[total sales]]/(2017-Table1[[#This Row],[year_of_release]])</f>
        <v>13000</v>
      </c>
      <c r="U4537" s="9">
        <f>Table1[[#This Row],[na_sales]]/(2017-Table1[[#This Row],[year_of_release]])</f>
        <v>11000</v>
      </c>
      <c r="V4537" s="6">
        <f>Table1[[#This Row],[eu_sales]]/(2017-Table1[[#This Row],[year_of_release]])</f>
        <v>1000</v>
      </c>
      <c r="W4537" s="6">
        <f>Table1[[#This Row],[jp_sales]]/(2017-Table1[[#This Row],[year_of_release]])</f>
        <v>0</v>
      </c>
      <c r="X4537" s="6">
        <f>Table1[[#This Row],[other_sales]]/(2017-Table1[[#This Row],[year_of_release]])</f>
        <v>1000</v>
      </c>
      <c r="Y4537" s="4">
        <v>522751172</v>
      </c>
      <c r="Z4537" s="4">
        <v>438594184</v>
      </c>
      <c r="AA4537" s="4">
        <v>128001000</v>
      </c>
      <c r="AB4537" s="1">
        <f>Table1[[#This Row],[na_sales]]/Table1[[#This Row],[NA population]]</f>
        <v>2.1042516189710236E-4</v>
      </c>
      <c r="AC4537" s="1">
        <f>Table1[[#This Row],[eu_sales]]/Table1[[#This Row],[Eu population]]</f>
        <v>2.280011993957494E-5</v>
      </c>
      <c r="AD4537" s="1">
        <f>Table1[[#This Row],[jp_sales]]/Table1[[#This Row],[Jp population]]</f>
        <v>0</v>
      </c>
    </row>
    <row r="4538" spans="1:30" x14ac:dyDescent="0.25">
      <c r="A4538" t="s">
        <v>3837</v>
      </c>
      <c r="B4538" t="s">
        <v>45</v>
      </c>
      <c r="C4538">
        <v>2004</v>
      </c>
      <c r="D4538" t="s">
        <v>191</v>
      </c>
      <c r="E4538" t="s">
        <v>575</v>
      </c>
      <c r="F4538" s="4">
        <v>60000</v>
      </c>
      <c r="G4538" s="4">
        <v>50000</v>
      </c>
      <c r="H4538" s="4">
        <v>0</v>
      </c>
      <c r="I4538" s="4">
        <v>20000</v>
      </c>
      <c r="J4538">
        <v>6.7</v>
      </c>
      <c r="K4538">
        <v>31</v>
      </c>
      <c r="L4538">
        <v>8.4</v>
      </c>
      <c r="M4538" s="4">
        <v>8</v>
      </c>
      <c r="N4538" t="s">
        <v>1425</v>
      </c>
      <c r="O4538" t="s">
        <v>43</v>
      </c>
      <c r="P4538" s="4">
        <v>130000</v>
      </c>
      <c r="Q4538" s="3">
        <f>AVERAGE(Table1[[#This Row],[critic_score]],Table1[[#This Row],[user_score]])</f>
        <v>7.5500000000000007</v>
      </c>
      <c r="R4538" s="4">
        <f>Table1[[#This Row],[user_count]]+Table1[[#This Row],[critic_count]]</f>
        <v>39</v>
      </c>
      <c r="S4538" s="2">
        <f>100000*Table1[[#This Row],[review_count]]/Table1[[#This Row],[total sales]]</f>
        <v>30</v>
      </c>
      <c r="T4538" s="2">
        <f>Table1[[#This Row],[total sales]]/(2017-Table1[[#This Row],[year_of_release]])</f>
        <v>10000</v>
      </c>
      <c r="U4538" s="9">
        <f>Table1[[#This Row],[na_sales]]/(2017-Table1[[#This Row],[year_of_release]])</f>
        <v>4615.3846153846152</v>
      </c>
      <c r="V4538" s="6">
        <f>Table1[[#This Row],[eu_sales]]/(2017-Table1[[#This Row],[year_of_release]])</f>
        <v>3846.1538461538462</v>
      </c>
      <c r="W4538" s="6">
        <f>Table1[[#This Row],[jp_sales]]/(2017-Table1[[#This Row],[year_of_release]])</f>
        <v>0</v>
      </c>
      <c r="X4538" s="6">
        <f>Table1[[#This Row],[other_sales]]/(2017-Table1[[#This Row],[year_of_release]])</f>
        <v>1538.4615384615386</v>
      </c>
      <c r="Y4538" s="4">
        <v>505524224</v>
      </c>
      <c r="Z4538" s="4">
        <v>434174638</v>
      </c>
      <c r="AA4538" s="4">
        <v>127761000</v>
      </c>
      <c r="AB4538" s="1">
        <f>Table1[[#This Row],[na_sales]]/Table1[[#This Row],[NA population]]</f>
        <v>1.1868867435321952E-4</v>
      </c>
      <c r="AC4538" s="1">
        <f>Table1[[#This Row],[eu_sales]]/Table1[[#This Row],[Eu population]]</f>
        <v>1.1516103342729108E-4</v>
      </c>
      <c r="AD4538" s="1">
        <f>Table1[[#This Row],[jp_sales]]/Table1[[#This Row],[Jp population]]</f>
        <v>0</v>
      </c>
    </row>
    <row r="4539" spans="1:30" x14ac:dyDescent="0.25">
      <c r="A4539" t="s">
        <v>3840</v>
      </c>
      <c r="B4539" t="s">
        <v>45</v>
      </c>
      <c r="C4539">
        <v>2006</v>
      </c>
      <c r="D4539" t="s">
        <v>40</v>
      </c>
      <c r="E4539" t="s">
        <v>267</v>
      </c>
      <c r="F4539" s="4">
        <v>60000</v>
      </c>
      <c r="G4539" s="4">
        <v>50000</v>
      </c>
      <c r="H4539" s="4">
        <v>0</v>
      </c>
      <c r="I4539" s="4">
        <v>20000</v>
      </c>
      <c r="J4539">
        <v>5.3</v>
      </c>
      <c r="K4539">
        <v>13</v>
      </c>
      <c r="L4539">
        <v>7.7</v>
      </c>
      <c r="M4539" s="4">
        <v>6</v>
      </c>
      <c r="N4539" t="s">
        <v>3841</v>
      </c>
      <c r="O4539" t="s">
        <v>21</v>
      </c>
      <c r="P4539" s="4">
        <v>130000</v>
      </c>
      <c r="Q4539" s="3">
        <f>AVERAGE(Table1[[#This Row],[critic_score]],Table1[[#This Row],[user_score]])</f>
        <v>6.5</v>
      </c>
      <c r="R4539" s="4">
        <f>Table1[[#This Row],[user_count]]+Table1[[#This Row],[critic_count]]</f>
        <v>19</v>
      </c>
      <c r="S4539" s="2">
        <f>100000*Table1[[#This Row],[review_count]]/Table1[[#This Row],[total sales]]</f>
        <v>14.615384615384615</v>
      </c>
      <c r="T4539" s="2">
        <f>Table1[[#This Row],[total sales]]/(2017-Table1[[#This Row],[year_of_release]])</f>
        <v>11818.181818181818</v>
      </c>
      <c r="U4539" s="9">
        <f>Table1[[#This Row],[na_sales]]/(2017-Table1[[#This Row],[year_of_release]])</f>
        <v>5454.545454545455</v>
      </c>
      <c r="V4539" s="6">
        <f>Table1[[#This Row],[eu_sales]]/(2017-Table1[[#This Row],[year_of_release]])</f>
        <v>4545.454545454545</v>
      </c>
      <c r="W4539" s="6">
        <f>Table1[[#This Row],[jp_sales]]/(2017-Table1[[#This Row],[year_of_release]])</f>
        <v>0</v>
      </c>
      <c r="X4539" s="6">
        <f>Table1[[#This Row],[other_sales]]/(2017-Table1[[#This Row],[year_of_release]])</f>
        <v>1818.1818181818182</v>
      </c>
      <c r="Y4539" s="4">
        <v>516818555</v>
      </c>
      <c r="Z4539" s="4">
        <v>437126892</v>
      </c>
      <c r="AA4539" s="4">
        <v>127854000</v>
      </c>
      <c r="AB4539" s="1">
        <f>Table1[[#This Row],[na_sales]]/Table1[[#This Row],[NA population]]</f>
        <v>1.1609490297808677E-4</v>
      </c>
      <c r="AC4539" s="1">
        <f>Table1[[#This Row],[eu_sales]]/Table1[[#This Row],[Eu population]]</f>
        <v>1.1438326242348869E-4</v>
      </c>
      <c r="AD4539" s="1">
        <f>Table1[[#This Row],[jp_sales]]/Table1[[#This Row],[Jp population]]</f>
        <v>0</v>
      </c>
    </row>
    <row r="4540" spans="1:30" x14ac:dyDescent="0.25">
      <c r="A4540" t="s">
        <v>3842</v>
      </c>
      <c r="B4540" t="s">
        <v>45</v>
      </c>
      <c r="C4540">
        <v>2005</v>
      </c>
      <c r="D4540" t="s">
        <v>191</v>
      </c>
      <c r="E4540" t="s">
        <v>41</v>
      </c>
      <c r="F4540" s="4">
        <v>60000</v>
      </c>
      <c r="G4540" s="4">
        <v>50000</v>
      </c>
      <c r="H4540" s="4">
        <v>0</v>
      </c>
      <c r="I4540" s="4">
        <v>20000</v>
      </c>
      <c r="J4540">
        <v>4.3</v>
      </c>
      <c r="K4540">
        <v>16</v>
      </c>
      <c r="L4540">
        <v>2</v>
      </c>
      <c r="M4540" s="4">
        <v>5</v>
      </c>
      <c r="N4540" t="s">
        <v>1117</v>
      </c>
      <c r="O4540" t="s">
        <v>84</v>
      </c>
      <c r="P4540" s="4">
        <v>130000</v>
      </c>
      <c r="Q4540" s="3">
        <f>AVERAGE(Table1[[#This Row],[critic_score]],Table1[[#This Row],[user_score]])</f>
        <v>3.15</v>
      </c>
      <c r="R4540" s="4">
        <f>Table1[[#This Row],[user_count]]+Table1[[#This Row],[critic_count]]</f>
        <v>21</v>
      </c>
      <c r="S4540" s="2">
        <f>100000*Table1[[#This Row],[review_count]]/Table1[[#This Row],[total sales]]</f>
        <v>16.153846153846153</v>
      </c>
      <c r="T4540" s="2">
        <f>Table1[[#This Row],[total sales]]/(2017-Table1[[#This Row],[year_of_release]])</f>
        <v>10833.333333333334</v>
      </c>
      <c r="U4540" s="9">
        <f>Table1[[#This Row],[na_sales]]/(2017-Table1[[#This Row],[year_of_release]])</f>
        <v>5000</v>
      </c>
      <c r="V4540" s="6">
        <f>Table1[[#This Row],[eu_sales]]/(2017-Table1[[#This Row],[year_of_release]])</f>
        <v>4166.666666666667</v>
      </c>
      <c r="W4540" s="6">
        <f>Table1[[#This Row],[jp_sales]]/(2017-Table1[[#This Row],[year_of_release]])</f>
        <v>0</v>
      </c>
      <c r="X4540" s="6">
        <f>Table1[[#This Row],[other_sales]]/(2017-Table1[[#This Row],[year_of_release]])</f>
        <v>1666.6666666666667</v>
      </c>
      <c r="Y4540" s="4">
        <v>511054143</v>
      </c>
      <c r="Z4540" s="4">
        <v>435713800</v>
      </c>
      <c r="AA4540" s="4">
        <v>127773000</v>
      </c>
      <c r="AB4540" s="1">
        <f>Table1[[#This Row],[na_sales]]/Table1[[#This Row],[NA population]]</f>
        <v>1.1740439016458576E-4</v>
      </c>
      <c r="AC4540" s="1">
        <f>Table1[[#This Row],[eu_sales]]/Table1[[#This Row],[Eu population]]</f>
        <v>1.1475422628339979E-4</v>
      </c>
      <c r="AD4540" s="1">
        <f>Table1[[#This Row],[jp_sales]]/Table1[[#This Row],[Jp population]]</f>
        <v>0</v>
      </c>
    </row>
    <row r="4541" spans="1:30" x14ac:dyDescent="0.25">
      <c r="A4541" t="s">
        <v>3727</v>
      </c>
      <c r="B4541" t="s">
        <v>39</v>
      </c>
      <c r="C4541">
        <v>2011</v>
      </c>
      <c r="D4541" t="s">
        <v>191</v>
      </c>
      <c r="E4541" t="s">
        <v>83</v>
      </c>
      <c r="F4541" s="4">
        <v>70000</v>
      </c>
      <c r="G4541" s="4">
        <v>40000</v>
      </c>
      <c r="H4541" s="4">
        <v>0</v>
      </c>
      <c r="I4541" s="4">
        <v>20000</v>
      </c>
      <c r="J4541">
        <v>5</v>
      </c>
      <c r="K4541">
        <v>4</v>
      </c>
      <c r="L4541">
        <v>4</v>
      </c>
      <c r="M4541" s="4">
        <v>4</v>
      </c>
      <c r="N4541" t="s">
        <v>83</v>
      </c>
      <c r="O4541" t="s">
        <v>67</v>
      </c>
      <c r="P4541" s="4">
        <v>130000</v>
      </c>
      <c r="Q4541" s="3">
        <f>AVERAGE(Table1[[#This Row],[critic_score]],Table1[[#This Row],[user_score]])</f>
        <v>4.5</v>
      </c>
      <c r="R4541" s="4">
        <f>Table1[[#This Row],[user_count]]+Table1[[#This Row],[critic_count]]</f>
        <v>8</v>
      </c>
      <c r="S4541" s="2">
        <f>100000*Table1[[#This Row],[review_count]]/Table1[[#This Row],[total sales]]</f>
        <v>6.1538461538461542</v>
      </c>
      <c r="T4541" s="2">
        <f>Table1[[#This Row],[total sales]]/(2017-Table1[[#This Row],[year_of_release]])</f>
        <v>21666.666666666668</v>
      </c>
      <c r="U4541" s="9">
        <f>Table1[[#This Row],[na_sales]]/(2017-Table1[[#This Row],[year_of_release]])</f>
        <v>11666.666666666666</v>
      </c>
      <c r="V4541" s="6">
        <f>Table1[[#This Row],[eu_sales]]/(2017-Table1[[#This Row],[year_of_release]])</f>
        <v>6666.666666666667</v>
      </c>
      <c r="W4541" s="6">
        <f>Table1[[#This Row],[jp_sales]]/(2017-Table1[[#This Row],[year_of_release]])</f>
        <v>0</v>
      </c>
      <c r="X4541" s="6">
        <f>Table1[[#This Row],[other_sales]]/(2017-Table1[[#This Row],[year_of_release]])</f>
        <v>3333.3333333333335</v>
      </c>
      <c r="Y4541" s="4">
        <v>545961365</v>
      </c>
      <c r="Z4541" s="4">
        <v>440756453</v>
      </c>
      <c r="AA4541" s="4">
        <v>127833000</v>
      </c>
      <c r="AB4541" s="1">
        <f>Table1[[#This Row],[na_sales]]/Table1[[#This Row],[NA population]]</f>
        <v>1.2821420065135927E-4</v>
      </c>
      <c r="AC4541" s="1">
        <f>Table1[[#This Row],[eu_sales]]/Table1[[#This Row],[Eu population]]</f>
        <v>9.0753067204667792E-5</v>
      </c>
      <c r="AD4541" s="1">
        <f>Table1[[#This Row],[jp_sales]]/Table1[[#This Row],[Jp population]]</f>
        <v>0</v>
      </c>
    </row>
    <row r="4542" spans="1:30" x14ac:dyDescent="0.25">
      <c r="A4542" t="s">
        <v>3859</v>
      </c>
      <c r="B4542" t="s">
        <v>45</v>
      </c>
      <c r="C4542">
        <v>2003</v>
      </c>
      <c r="D4542" t="s">
        <v>40</v>
      </c>
      <c r="E4542" t="s">
        <v>538</v>
      </c>
      <c r="F4542" s="4">
        <v>60000</v>
      </c>
      <c r="G4542" s="4">
        <v>50000</v>
      </c>
      <c r="H4542" s="4">
        <v>0</v>
      </c>
      <c r="I4542" s="4">
        <v>20000</v>
      </c>
      <c r="J4542">
        <v>6.5</v>
      </c>
      <c r="K4542">
        <v>19</v>
      </c>
      <c r="L4542">
        <v>5.8</v>
      </c>
      <c r="M4542" s="4">
        <v>8</v>
      </c>
      <c r="N4542" t="s">
        <v>3860</v>
      </c>
      <c r="O4542" t="s">
        <v>43</v>
      </c>
      <c r="P4542" s="4">
        <v>130000</v>
      </c>
      <c r="Q4542" s="3">
        <f>AVERAGE(Table1[[#This Row],[critic_score]],Table1[[#This Row],[user_score]])</f>
        <v>6.15</v>
      </c>
      <c r="R4542" s="4">
        <f>Table1[[#This Row],[user_count]]+Table1[[#This Row],[critic_count]]</f>
        <v>27</v>
      </c>
      <c r="S4542" s="2">
        <f>100000*Table1[[#This Row],[review_count]]/Table1[[#This Row],[total sales]]</f>
        <v>20.76923076923077</v>
      </c>
      <c r="T4542" s="2">
        <f>Table1[[#This Row],[total sales]]/(2017-Table1[[#This Row],[year_of_release]])</f>
        <v>9285.7142857142862</v>
      </c>
      <c r="U4542" s="9">
        <f>Table1[[#This Row],[na_sales]]/(2017-Table1[[#This Row],[year_of_release]])</f>
        <v>4285.7142857142853</v>
      </c>
      <c r="V4542" s="6">
        <f>Table1[[#This Row],[eu_sales]]/(2017-Table1[[#This Row],[year_of_release]])</f>
        <v>3571.4285714285716</v>
      </c>
      <c r="W4542" s="6">
        <f>Table1[[#This Row],[jp_sales]]/(2017-Table1[[#This Row],[year_of_release]])</f>
        <v>0</v>
      </c>
      <c r="X4542" s="6">
        <f>Table1[[#This Row],[other_sales]]/(2017-Table1[[#This Row],[year_of_release]])</f>
        <v>1428.5714285714287</v>
      </c>
      <c r="Y4542" s="4">
        <v>500125528</v>
      </c>
      <c r="Z4542" s="4">
        <v>432552540</v>
      </c>
      <c r="AA4542" s="4">
        <v>127718000</v>
      </c>
      <c r="AB4542" s="1">
        <f>Table1[[#This Row],[na_sales]]/Table1[[#This Row],[NA population]]</f>
        <v>1.1996988084159543E-4</v>
      </c>
      <c r="AC4542" s="1">
        <f>Table1[[#This Row],[eu_sales]]/Table1[[#This Row],[Eu population]]</f>
        <v>1.1559289421812204E-4</v>
      </c>
      <c r="AD4542" s="1">
        <f>Table1[[#This Row],[jp_sales]]/Table1[[#This Row],[Jp population]]</f>
        <v>0</v>
      </c>
    </row>
    <row r="4543" spans="1:30" x14ac:dyDescent="0.25">
      <c r="A4543" t="s">
        <v>3865</v>
      </c>
      <c r="B4543" t="s">
        <v>45</v>
      </c>
      <c r="C4543">
        <v>2003</v>
      </c>
      <c r="D4543" t="s">
        <v>65</v>
      </c>
      <c r="E4543" t="s">
        <v>196</v>
      </c>
      <c r="F4543" s="4">
        <v>60000</v>
      </c>
      <c r="G4543" s="4">
        <v>50000</v>
      </c>
      <c r="H4543" s="4">
        <v>0</v>
      </c>
      <c r="I4543" s="4">
        <v>20000</v>
      </c>
      <c r="J4543">
        <v>6.5</v>
      </c>
      <c r="K4543">
        <v>33</v>
      </c>
      <c r="L4543">
        <v>6.9</v>
      </c>
      <c r="M4543" s="4">
        <v>7</v>
      </c>
      <c r="N4543" t="s">
        <v>196</v>
      </c>
      <c r="O4543" t="s">
        <v>67</v>
      </c>
      <c r="P4543" s="4">
        <v>130000</v>
      </c>
      <c r="Q4543" s="3">
        <f>AVERAGE(Table1[[#This Row],[critic_score]],Table1[[#This Row],[user_score]])</f>
        <v>6.7</v>
      </c>
      <c r="R4543" s="4">
        <f>Table1[[#This Row],[user_count]]+Table1[[#This Row],[critic_count]]</f>
        <v>40</v>
      </c>
      <c r="S4543" s="2">
        <f>100000*Table1[[#This Row],[review_count]]/Table1[[#This Row],[total sales]]</f>
        <v>30.76923076923077</v>
      </c>
      <c r="T4543" s="2">
        <f>Table1[[#This Row],[total sales]]/(2017-Table1[[#This Row],[year_of_release]])</f>
        <v>9285.7142857142862</v>
      </c>
      <c r="U4543" s="9">
        <f>Table1[[#This Row],[na_sales]]/(2017-Table1[[#This Row],[year_of_release]])</f>
        <v>4285.7142857142853</v>
      </c>
      <c r="V4543" s="6">
        <f>Table1[[#This Row],[eu_sales]]/(2017-Table1[[#This Row],[year_of_release]])</f>
        <v>3571.4285714285716</v>
      </c>
      <c r="W4543" s="6">
        <f>Table1[[#This Row],[jp_sales]]/(2017-Table1[[#This Row],[year_of_release]])</f>
        <v>0</v>
      </c>
      <c r="X4543" s="6">
        <f>Table1[[#This Row],[other_sales]]/(2017-Table1[[#This Row],[year_of_release]])</f>
        <v>1428.5714285714287</v>
      </c>
      <c r="Y4543" s="4">
        <v>500125528</v>
      </c>
      <c r="Z4543" s="4">
        <v>432552540</v>
      </c>
      <c r="AA4543" s="4">
        <v>127718000</v>
      </c>
      <c r="AB4543" s="1">
        <f>Table1[[#This Row],[na_sales]]/Table1[[#This Row],[NA population]]</f>
        <v>1.1996988084159543E-4</v>
      </c>
      <c r="AC4543" s="1">
        <f>Table1[[#This Row],[eu_sales]]/Table1[[#This Row],[Eu population]]</f>
        <v>1.1559289421812204E-4</v>
      </c>
      <c r="AD4543" s="1">
        <f>Table1[[#This Row],[jp_sales]]/Table1[[#This Row],[Jp population]]</f>
        <v>0</v>
      </c>
    </row>
    <row r="4544" spans="1:30" x14ac:dyDescent="0.25">
      <c r="A4544" t="s">
        <v>3771</v>
      </c>
      <c r="B4544" t="s">
        <v>71</v>
      </c>
      <c r="C4544">
        <v>2015</v>
      </c>
      <c r="D4544" t="s">
        <v>40</v>
      </c>
      <c r="E4544" t="s">
        <v>51</v>
      </c>
      <c r="F4544" s="4">
        <v>20000</v>
      </c>
      <c r="G4544" s="4">
        <v>50000</v>
      </c>
      <c r="H4544" s="4">
        <v>40000</v>
      </c>
      <c r="I4544" s="4">
        <v>10000</v>
      </c>
      <c r="J4544">
        <v>8</v>
      </c>
      <c r="K4544">
        <v>62</v>
      </c>
      <c r="L4544">
        <v>8.1999999999999993</v>
      </c>
      <c r="M4544" s="4">
        <v>153</v>
      </c>
      <c r="N4544" t="s">
        <v>239</v>
      </c>
      <c r="O4544" t="s">
        <v>67</v>
      </c>
      <c r="P4544" s="4">
        <v>120000</v>
      </c>
      <c r="Q4544" s="3">
        <f>AVERAGE(Table1[[#This Row],[critic_score]],Table1[[#This Row],[user_score]])</f>
        <v>8.1</v>
      </c>
      <c r="R4544" s="4">
        <f>Table1[[#This Row],[user_count]]+Table1[[#This Row],[critic_count]]</f>
        <v>215</v>
      </c>
      <c r="S4544" s="2">
        <f>100000*Table1[[#This Row],[review_count]]/Table1[[#This Row],[total sales]]</f>
        <v>179.16666666666666</v>
      </c>
      <c r="T4544" s="2">
        <f>Table1[[#This Row],[total sales]]/(2017-Table1[[#This Row],[year_of_release]])</f>
        <v>60000</v>
      </c>
      <c r="U4544" s="9">
        <f>Table1[[#This Row],[na_sales]]/(2017-Table1[[#This Row],[year_of_release]])</f>
        <v>10000</v>
      </c>
      <c r="V4544" s="6">
        <f>Table1[[#This Row],[eu_sales]]/(2017-Table1[[#This Row],[year_of_release]])</f>
        <v>25000</v>
      </c>
      <c r="W4544" s="6">
        <f>Table1[[#This Row],[jp_sales]]/(2017-Table1[[#This Row],[year_of_release]])</f>
        <v>20000</v>
      </c>
      <c r="X4544" s="6">
        <f>Table1[[#This Row],[other_sales]]/(2017-Table1[[#This Row],[year_of_release]])</f>
        <v>5000</v>
      </c>
      <c r="Y4544" s="4">
        <v>567732286</v>
      </c>
      <c r="Z4544" s="4">
        <v>444588718</v>
      </c>
      <c r="AA4544" s="4">
        <v>127141000</v>
      </c>
      <c r="AB4544" s="1">
        <f>Table1[[#This Row],[na_sales]]/Table1[[#This Row],[NA population]]</f>
        <v>3.5227871468983179E-5</v>
      </c>
      <c r="AC4544" s="1">
        <f>Table1[[#This Row],[eu_sales]]/Table1[[#This Row],[Eu population]]</f>
        <v>1.1246349260711559E-4</v>
      </c>
      <c r="AD4544" s="1">
        <f>Table1[[#This Row],[jp_sales]]/Table1[[#This Row],[Jp population]]</f>
        <v>3.1461133701952949E-4</v>
      </c>
    </row>
    <row r="4545" spans="1:30" x14ac:dyDescent="0.25">
      <c r="A4545" t="s">
        <v>3796</v>
      </c>
      <c r="B4545" t="s">
        <v>892</v>
      </c>
      <c r="C4545">
        <v>2014</v>
      </c>
      <c r="D4545" t="s">
        <v>40</v>
      </c>
      <c r="E4545" t="s">
        <v>642</v>
      </c>
      <c r="F4545" s="4">
        <v>20000</v>
      </c>
      <c r="G4545" s="4">
        <v>20000</v>
      </c>
      <c r="H4545" s="4">
        <v>70000</v>
      </c>
      <c r="I4545" s="4">
        <v>10000</v>
      </c>
      <c r="J4545">
        <v>6.7</v>
      </c>
      <c r="K4545">
        <v>19</v>
      </c>
      <c r="L4545">
        <v>7.5</v>
      </c>
      <c r="M4545" s="4">
        <v>61</v>
      </c>
      <c r="N4545" t="s">
        <v>3478</v>
      </c>
      <c r="O4545" t="s">
        <v>43</v>
      </c>
      <c r="P4545" s="4">
        <v>120000</v>
      </c>
      <c r="Q4545" s="3">
        <f>AVERAGE(Table1[[#This Row],[critic_score]],Table1[[#This Row],[user_score]])</f>
        <v>7.1</v>
      </c>
      <c r="R4545" s="4">
        <f>Table1[[#This Row],[user_count]]+Table1[[#This Row],[critic_count]]</f>
        <v>80</v>
      </c>
      <c r="S4545" s="2">
        <f>100000*Table1[[#This Row],[review_count]]/Table1[[#This Row],[total sales]]</f>
        <v>66.666666666666671</v>
      </c>
      <c r="T4545" s="2">
        <f>Table1[[#This Row],[total sales]]/(2017-Table1[[#This Row],[year_of_release]])</f>
        <v>40000</v>
      </c>
      <c r="U4545" s="9">
        <f>Table1[[#This Row],[na_sales]]/(2017-Table1[[#This Row],[year_of_release]])</f>
        <v>6666.666666666667</v>
      </c>
      <c r="V4545" s="6">
        <f>Table1[[#This Row],[eu_sales]]/(2017-Table1[[#This Row],[year_of_release]])</f>
        <v>6666.666666666667</v>
      </c>
      <c r="W4545" s="6">
        <f>Table1[[#This Row],[jp_sales]]/(2017-Table1[[#This Row],[year_of_release]])</f>
        <v>23333.333333333332</v>
      </c>
      <c r="X4545" s="6">
        <f>Table1[[#This Row],[other_sales]]/(2017-Table1[[#This Row],[year_of_release]])</f>
        <v>3333.3333333333335</v>
      </c>
      <c r="Y4545" s="4">
        <v>562338430</v>
      </c>
      <c r="Z4545" s="4">
        <v>443580712</v>
      </c>
      <c r="AA4545" s="4">
        <v>127276000</v>
      </c>
      <c r="AB4545" s="1">
        <f>Table1[[#This Row],[na_sales]]/Table1[[#This Row],[NA population]]</f>
        <v>3.5565771309636443E-5</v>
      </c>
      <c r="AC4545" s="1">
        <f>Table1[[#This Row],[eu_sales]]/Table1[[#This Row],[Eu population]]</f>
        <v>4.5087623196745311E-5</v>
      </c>
      <c r="AD4545" s="1">
        <f>Table1[[#This Row],[jp_sales]]/Table1[[#This Row],[Jp population]]</f>
        <v>5.4998585750652121E-4</v>
      </c>
    </row>
    <row r="4546" spans="1:30" x14ac:dyDescent="0.25">
      <c r="A4546" t="s">
        <v>1587</v>
      </c>
      <c r="B4546" t="s">
        <v>18</v>
      </c>
      <c r="C4546">
        <v>2006</v>
      </c>
      <c r="D4546" t="s">
        <v>40</v>
      </c>
      <c r="E4546" t="s">
        <v>83</v>
      </c>
      <c r="F4546" s="4">
        <v>100000</v>
      </c>
      <c r="G4546" s="4">
        <v>10000</v>
      </c>
      <c r="H4546" s="4">
        <v>0</v>
      </c>
      <c r="I4546" s="4">
        <v>10000</v>
      </c>
      <c r="J4546">
        <v>6.1</v>
      </c>
      <c r="K4546">
        <v>12</v>
      </c>
      <c r="L4546">
        <v>7.4</v>
      </c>
      <c r="M4546" s="4">
        <v>16</v>
      </c>
      <c r="N4546" t="s">
        <v>507</v>
      </c>
      <c r="O4546" t="s">
        <v>43</v>
      </c>
      <c r="P4546" s="4">
        <v>120000</v>
      </c>
      <c r="Q4546" s="3">
        <f>AVERAGE(Table1[[#This Row],[critic_score]],Table1[[#This Row],[user_score]])</f>
        <v>6.75</v>
      </c>
      <c r="R4546" s="4">
        <f>Table1[[#This Row],[user_count]]+Table1[[#This Row],[critic_count]]</f>
        <v>28</v>
      </c>
      <c r="S4546" s="2">
        <f>100000*Table1[[#This Row],[review_count]]/Table1[[#This Row],[total sales]]</f>
        <v>23.333333333333332</v>
      </c>
      <c r="T4546" s="2">
        <f>Table1[[#This Row],[total sales]]/(2017-Table1[[#This Row],[year_of_release]])</f>
        <v>10909.09090909091</v>
      </c>
      <c r="U4546" s="9">
        <f>Table1[[#This Row],[na_sales]]/(2017-Table1[[#This Row],[year_of_release]])</f>
        <v>9090.9090909090901</v>
      </c>
      <c r="V4546" s="6">
        <f>Table1[[#This Row],[eu_sales]]/(2017-Table1[[#This Row],[year_of_release]])</f>
        <v>909.09090909090912</v>
      </c>
      <c r="W4546" s="6">
        <f>Table1[[#This Row],[jp_sales]]/(2017-Table1[[#This Row],[year_of_release]])</f>
        <v>0</v>
      </c>
      <c r="X4546" s="6">
        <f>Table1[[#This Row],[other_sales]]/(2017-Table1[[#This Row],[year_of_release]])</f>
        <v>909.09090909090912</v>
      </c>
      <c r="Y4546" s="4">
        <v>516818555</v>
      </c>
      <c r="Z4546" s="4">
        <v>437126892</v>
      </c>
      <c r="AA4546" s="4">
        <v>127854000</v>
      </c>
      <c r="AB4546" s="1">
        <f>Table1[[#This Row],[na_sales]]/Table1[[#This Row],[NA population]]</f>
        <v>1.9349150496347794E-4</v>
      </c>
      <c r="AC4546" s="1">
        <f>Table1[[#This Row],[eu_sales]]/Table1[[#This Row],[Eu population]]</f>
        <v>2.2876652484697737E-5</v>
      </c>
      <c r="AD4546" s="1">
        <f>Table1[[#This Row],[jp_sales]]/Table1[[#This Row],[Jp population]]</f>
        <v>0</v>
      </c>
    </row>
    <row r="4547" spans="1:30" x14ac:dyDescent="0.25">
      <c r="A4547" t="s">
        <v>3797</v>
      </c>
      <c r="B4547" t="s">
        <v>39</v>
      </c>
      <c r="C4547">
        <v>2009</v>
      </c>
      <c r="D4547" t="s">
        <v>54</v>
      </c>
      <c r="E4547" t="s">
        <v>1116</v>
      </c>
      <c r="F4547" s="4">
        <v>90000</v>
      </c>
      <c r="G4547" s="4">
        <v>20000</v>
      </c>
      <c r="H4547" s="4">
        <v>0</v>
      </c>
      <c r="I4547" s="4">
        <v>10000</v>
      </c>
      <c r="J4547">
        <v>5.0999999999999996</v>
      </c>
      <c r="K4547">
        <v>38</v>
      </c>
      <c r="L4547">
        <v>6.5</v>
      </c>
      <c r="M4547" s="4">
        <v>21</v>
      </c>
      <c r="N4547" t="s">
        <v>2877</v>
      </c>
      <c r="O4547" t="s">
        <v>67</v>
      </c>
      <c r="P4547" s="4">
        <v>120000</v>
      </c>
      <c r="Q4547" s="3">
        <f>AVERAGE(Table1[[#This Row],[critic_score]],Table1[[#This Row],[user_score]])</f>
        <v>5.8</v>
      </c>
      <c r="R4547" s="4">
        <f>Table1[[#This Row],[user_count]]+Table1[[#This Row],[critic_count]]</f>
        <v>59</v>
      </c>
      <c r="S4547" s="2">
        <f>100000*Table1[[#This Row],[review_count]]/Table1[[#This Row],[total sales]]</f>
        <v>49.166666666666664</v>
      </c>
      <c r="T4547" s="2">
        <f>Table1[[#This Row],[total sales]]/(2017-Table1[[#This Row],[year_of_release]])</f>
        <v>15000</v>
      </c>
      <c r="U4547" s="9">
        <f>Table1[[#This Row],[na_sales]]/(2017-Table1[[#This Row],[year_of_release]])</f>
        <v>11250</v>
      </c>
      <c r="V4547" s="6">
        <f>Table1[[#This Row],[eu_sales]]/(2017-Table1[[#This Row],[year_of_release]])</f>
        <v>2500</v>
      </c>
      <c r="W4547" s="6">
        <f>Table1[[#This Row],[jp_sales]]/(2017-Table1[[#This Row],[year_of_release]])</f>
        <v>0</v>
      </c>
      <c r="X4547" s="6">
        <f>Table1[[#This Row],[other_sales]]/(2017-Table1[[#This Row],[year_of_release]])</f>
        <v>1250</v>
      </c>
      <c r="Y4547" s="4">
        <v>534740514</v>
      </c>
      <c r="Z4547" s="4">
        <v>441041694</v>
      </c>
      <c r="AA4547" s="4">
        <v>128047000</v>
      </c>
      <c r="AB4547" s="1">
        <f>Table1[[#This Row],[na_sales]]/Table1[[#This Row],[NA population]]</f>
        <v>1.6830593090240401E-4</v>
      </c>
      <c r="AC4547" s="1">
        <f>Table1[[#This Row],[eu_sales]]/Table1[[#This Row],[Eu population]]</f>
        <v>4.5347186608620271E-5</v>
      </c>
      <c r="AD4547" s="1">
        <f>Table1[[#This Row],[jp_sales]]/Table1[[#This Row],[Jp population]]</f>
        <v>0</v>
      </c>
    </row>
    <row r="4548" spans="1:30" x14ac:dyDescent="0.25">
      <c r="A4548" t="s">
        <v>3799</v>
      </c>
      <c r="B4548" t="s">
        <v>118</v>
      </c>
      <c r="C4548">
        <v>2010</v>
      </c>
      <c r="D4548" t="s">
        <v>40</v>
      </c>
      <c r="E4548" t="s">
        <v>267</v>
      </c>
      <c r="F4548" s="4">
        <v>40000</v>
      </c>
      <c r="G4548" s="4">
        <v>20000</v>
      </c>
      <c r="H4548" s="4">
        <v>50000</v>
      </c>
      <c r="I4548" s="4">
        <v>10000</v>
      </c>
      <c r="J4548">
        <v>5.7</v>
      </c>
      <c r="K4548">
        <v>22</v>
      </c>
      <c r="L4548">
        <v>5</v>
      </c>
      <c r="M4548" s="4">
        <v>6</v>
      </c>
      <c r="N4548" t="s">
        <v>3800</v>
      </c>
      <c r="O4548" t="s">
        <v>67</v>
      </c>
      <c r="P4548" s="4">
        <v>120000</v>
      </c>
      <c r="Q4548" s="3">
        <f>AVERAGE(Table1[[#This Row],[critic_score]],Table1[[#This Row],[user_score]])</f>
        <v>5.35</v>
      </c>
      <c r="R4548" s="4">
        <f>Table1[[#This Row],[user_count]]+Table1[[#This Row],[critic_count]]</f>
        <v>28</v>
      </c>
      <c r="S4548" s="2">
        <f>100000*Table1[[#This Row],[review_count]]/Table1[[#This Row],[total sales]]</f>
        <v>23.333333333333332</v>
      </c>
      <c r="T4548" s="2">
        <f>Table1[[#This Row],[total sales]]/(2017-Table1[[#This Row],[year_of_release]])</f>
        <v>17142.857142857141</v>
      </c>
      <c r="U4548" s="9">
        <f>Table1[[#This Row],[na_sales]]/(2017-Table1[[#This Row],[year_of_release]])</f>
        <v>5714.2857142857147</v>
      </c>
      <c r="V4548" s="6">
        <f>Table1[[#This Row],[eu_sales]]/(2017-Table1[[#This Row],[year_of_release]])</f>
        <v>2857.1428571428573</v>
      </c>
      <c r="W4548" s="6">
        <f>Table1[[#This Row],[jp_sales]]/(2017-Table1[[#This Row],[year_of_release]])</f>
        <v>7142.8571428571431</v>
      </c>
      <c r="X4548" s="6">
        <f>Table1[[#This Row],[other_sales]]/(2017-Table1[[#This Row],[year_of_release]])</f>
        <v>1428.5714285714287</v>
      </c>
      <c r="Y4548" s="4">
        <v>540520772</v>
      </c>
      <c r="Z4548" s="4">
        <v>441654761</v>
      </c>
      <c r="AA4548" s="4">
        <v>128070000</v>
      </c>
      <c r="AB4548" s="1">
        <f>Table1[[#This Row],[na_sales]]/Table1[[#This Row],[NA population]]</f>
        <v>7.400270641217836E-5</v>
      </c>
      <c r="AC4548" s="1">
        <f>Table1[[#This Row],[eu_sales]]/Table1[[#This Row],[Eu population]]</f>
        <v>4.528423956013915E-5</v>
      </c>
      <c r="AD4548" s="1">
        <f>Table1[[#This Row],[jp_sales]]/Table1[[#This Row],[Jp population]]</f>
        <v>3.9041149371437495E-4</v>
      </c>
    </row>
    <row r="4549" spans="1:30" x14ac:dyDescent="0.25">
      <c r="A4549" t="s">
        <v>3525</v>
      </c>
      <c r="B4549" t="s">
        <v>34</v>
      </c>
      <c r="C4549">
        <v>2011</v>
      </c>
      <c r="D4549" t="s">
        <v>40</v>
      </c>
      <c r="E4549" t="s">
        <v>198</v>
      </c>
      <c r="F4549" s="4">
        <v>70000</v>
      </c>
      <c r="G4549" s="4">
        <v>40000</v>
      </c>
      <c r="H4549" s="4">
        <v>0</v>
      </c>
      <c r="I4549" s="4">
        <v>10000</v>
      </c>
      <c r="J4549">
        <v>5.9</v>
      </c>
      <c r="K4549">
        <v>17</v>
      </c>
      <c r="L4549">
        <v>7.2</v>
      </c>
      <c r="M4549" s="4">
        <v>23</v>
      </c>
      <c r="N4549" t="s">
        <v>376</v>
      </c>
      <c r="O4549" t="s">
        <v>67</v>
      </c>
      <c r="P4549" s="4">
        <v>120000</v>
      </c>
      <c r="Q4549" s="3">
        <f>AVERAGE(Table1[[#This Row],[critic_score]],Table1[[#This Row],[user_score]])</f>
        <v>6.5500000000000007</v>
      </c>
      <c r="R4549" s="4">
        <f>Table1[[#This Row],[user_count]]+Table1[[#This Row],[critic_count]]</f>
        <v>40</v>
      </c>
      <c r="S4549" s="2">
        <f>100000*Table1[[#This Row],[review_count]]/Table1[[#This Row],[total sales]]</f>
        <v>33.333333333333336</v>
      </c>
      <c r="T4549" s="2">
        <f>Table1[[#This Row],[total sales]]/(2017-Table1[[#This Row],[year_of_release]])</f>
        <v>20000</v>
      </c>
      <c r="U4549" s="9">
        <f>Table1[[#This Row],[na_sales]]/(2017-Table1[[#This Row],[year_of_release]])</f>
        <v>11666.666666666666</v>
      </c>
      <c r="V4549" s="6">
        <f>Table1[[#This Row],[eu_sales]]/(2017-Table1[[#This Row],[year_of_release]])</f>
        <v>6666.666666666667</v>
      </c>
      <c r="W4549" s="6">
        <f>Table1[[#This Row],[jp_sales]]/(2017-Table1[[#This Row],[year_of_release]])</f>
        <v>0</v>
      </c>
      <c r="X4549" s="6">
        <f>Table1[[#This Row],[other_sales]]/(2017-Table1[[#This Row],[year_of_release]])</f>
        <v>1666.6666666666667</v>
      </c>
      <c r="Y4549" s="4">
        <v>545961365</v>
      </c>
      <c r="Z4549" s="4">
        <v>440756453</v>
      </c>
      <c r="AA4549" s="4">
        <v>127833000</v>
      </c>
      <c r="AB4549" s="1">
        <f>Table1[[#This Row],[na_sales]]/Table1[[#This Row],[NA population]]</f>
        <v>1.2821420065135927E-4</v>
      </c>
      <c r="AC4549" s="1">
        <f>Table1[[#This Row],[eu_sales]]/Table1[[#This Row],[Eu population]]</f>
        <v>9.0753067204667792E-5</v>
      </c>
      <c r="AD4549" s="1">
        <f>Table1[[#This Row],[jp_sales]]/Table1[[#This Row],[Jp population]]</f>
        <v>0</v>
      </c>
    </row>
    <row r="4550" spans="1:30" x14ac:dyDescent="0.25">
      <c r="A4550" t="s">
        <v>433</v>
      </c>
      <c r="B4550" t="s">
        <v>136</v>
      </c>
      <c r="C4550">
        <v>2012</v>
      </c>
      <c r="D4550" t="s">
        <v>19</v>
      </c>
      <c r="E4550" t="s">
        <v>41</v>
      </c>
      <c r="F4550" s="4">
        <v>70000</v>
      </c>
      <c r="G4550" s="4">
        <v>40000</v>
      </c>
      <c r="H4550" s="4">
        <v>0</v>
      </c>
      <c r="I4550" s="4">
        <v>10000</v>
      </c>
      <c r="J4550">
        <v>8.5</v>
      </c>
      <c r="K4550">
        <v>17</v>
      </c>
      <c r="L4550">
        <v>7</v>
      </c>
      <c r="M4550" s="4">
        <v>43</v>
      </c>
      <c r="N4550" t="s">
        <v>306</v>
      </c>
      <c r="O4550" t="s">
        <v>21</v>
      </c>
      <c r="P4550" s="4">
        <v>120000</v>
      </c>
      <c r="Q4550" s="3">
        <f>AVERAGE(Table1[[#This Row],[critic_score]],Table1[[#This Row],[user_score]])</f>
        <v>7.75</v>
      </c>
      <c r="R4550" s="4">
        <f>Table1[[#This Row],[user_count]]+Table1[[#This Row],[critic_count]]</f>
        <v>60</v>
      </c>
      <c r="S4550" s="2">
        <f>100000*Table1[[#This Row],[review_count]]/Table1[[#This Row],[total sales]]</f>
        <v>50</v>
      </c>
      <c r="T4550" s="2">
        <f>Table1[[#This Row],[total sales]]/(2017-Table1[[#This Row],[year_of_release]])</f>
        <v>24000</v>
      </c>
      <c r="U4550" s="9">
        <f>Table1[[#This Row],[na_sales]]/(2017-Table1[[#This Row],[year_of_release]])</f>
        <v>14000</v>
      </c>
      <c r="V4550" s="6">
        <f>Table1[[#This Row],[eu_sales]]/(2017-Table1[[#This Row],[year_of_release]])</f>
        <v>8000</v>
      </c>
      <c r="W4550" s="6">
        <f>Table1[[#This Row],[jp_sales]]/(2017-Table1[[#This Row],[year_of_release]])</f>
        <v>0</v>
      </c>
      <c r="X4550" s="6">
        <f>Table1[[#This Row],[other_sales]]/(2017-Table1[[#This Row],[year_of_release]])</f>
        <v>2000</v>
      </c>
      <c r="Y4550" s="4">
        <v>551484507</v>
      </c>
      <c r="Z4550" s="4">
        <v>441417242</v>
      </c>
      <c r="AA4550" s="4">
        <v>127629000</v>
      </c>
      <c r="AB4550" s="1">
        <f>Table1[[#This Row],[na_sales]]/Table1[[#This Row],[NA population]]</f>
        <v>1.2693012969809504E-4</v>
      </c>
      <c r="AC4550" s="1">
        <f>Table1[[#This Row],[eu_sales]]/Table1[[#This Row],[Eu population]]</f>
        <v>9.0617212455874118E-5</v>
      </c>
      <c r="AD4550" s="1">
        <f>Table1[[#This Row],[jp_sales]]/Table1[[#This Row],[Jp population]]</f>
        <v>0</v>
      </c>
    </row>
    <row r="4551" spans="1:30" x14ac:dyDescent="0.25">
      <c r="A4551" t="s">
        <v>1644</v>
      </c>
      <c r="B4551" t="s">
        <v>103</v>
      </c>
      <c r="C4551">
        <v>2002</v>
      </c>
      <c r="D4551" t="s">
        <v>23</v>
      </c>
      <c r="E4551" t="s">
        <v>538</v>
      </c>
      <c r="F4551" s="4">
        <v>90000</v>
      </c>
      <c r="G4551" s="4">
        <v>30000</v>
      </c>
      <c r="H4551" s="4">
        <v>0</v>
      </c>
      <c r="I4551" s="4">
        <v>0</v>
      </c>
      <c r="J4551">
        <v>7.5</v>
      </c>
      <c r="K4551">
        <v>13</v>
      </c>
      <c r="L4551">
        <v>6.6</v>
      </c>
      <c r="M4551" s="4">
        <v>12</v>
      </c>
      <c r="N4551" t="s">
        <v>481</v>
      </c>
      <c r="O4551" t="s">
        <v>21</v>
      </c>
      <c r="P4551" s="4">
        <v>120000</v>
      </c>
      <c r="Q4551" s="3">
        <f>AVERAGE(Table1[[#This Row],[critic_score]],Table1[[#This Row],[user_score]])</f>
        <v>7.05</v>
      </c>
      <c r="R4551" s="4">
        <f>Table1[[#This Row],[user_count]]+Table1[[#This Row],[critic_count]]</f>
        <v>25</v>
      </c>
      <c r="S4551" s="2">
        <f>100000*Table1[[#This Row],[review_count]]/Table1[[#This Row],[total sales]]</f>
        <v>20.833333333333332</v>
      </c>
      <c r="T4551" s="2">
        <f>Table1[[#This Row],[total sales]]/(2017-Table1[[#This Row],[year_of_release]])</f>
        <v>8000</v>
      </c>
      <c r="U4551" s="9">
        <f>Table1[[#This Row],[na_sales]]/(2017-Table1[[#This Row],[year_of_release]])</f>
        <v>6000</v>
      </c>
      <c r="V4551" s="6">
        <f>Table1[[#This Row],[eu_sales]]/(2017-Table1[[#This Row],[year_of_release]])</f>
        <v>2000</v>
      </c>
      <c r="W4551" s="6">
        <f>Table1[[#This Row],[jp_sales]]/(2017-Table1[[#This Row],[year_of_release]])</f>
        <v>0</v>
      </c>
      <c r="X4551" s="6">
        <f>Table1[[#This Row],[other_sales]]/(2017-Table1[[#This Row],[year_of_release]])</f>
        <v>0</v>
      </c>
      <c r="Y4551" s="4">
        <v>495013192</v>
      </c>
      <c r="Z4551" s="4">
        <v>431019772</v>
      </c>
      <c r="AA4551" s="4">
        <v>127445000</v>
      </c>
      <c r="AB4551" s="1">
        <f>Table1[[#This Row],[na_sales]]/Table1[[#This Row],[NA population]]</f>
        <v>1.8181333640094181E-4</v>
      </c>
      <c r="AC4551" s="1">
        <f>Table1[[#This Row],[eu_sales]]/Table1[[#This Row],[Eu population]]</f>
        <v>6.9602375456687864E-5</v>
      </c>
      <c r="AD4551" s="1">
        <f>Table1[[#This Row],[jp_sales]]/Table1[[#This Row],[Jp population]]</f>
        <v>0</v>
      </c>
    </row>
    <row r="4552" spans="1:30" x14ac:dyDescent="0.25">
      <c r="A4552" t="s">
        <v>3811</v>
      </c>
      <c r="B4552" t="s">
        <v>45</v>
      </c>
      <c r="C4552">
        <v>2007</v>
      </c>
      <c r="D4552" t="s">
        <v>96</v>
      </c>
      <c r="E4552" t="s">
        <v>1546</v>
      </c>
      <c r="F4552" s="4">
        <v>50000</v>
      </c>
      <c r="G4552" s="4">
        <v>40000</v>
      </c>
      <c r="H4552" s="4">
        <v>20000</v>
      </c>
      <c r="I4552" s="4">
        <v>10000</v>
      </c>
      <c r="J4552">
        <v>6</v>
      </c>
      <c r="K4552">
        <v>6</v>
      </c>
      <c r="L4552">
        <v>8.8000000000000007</v>
      </c>
      <c r="M4552" s="4">
        <v>44</v>
      </c>
      <c r="N4552" t="s">
        <v>3684</v>
      </c>
      <c r="O4552" t="s">
        <v>67</v>
      </c>
      <c r="P4552" s="4">
        <v>120000</v>
      </c>
      <c r="Q4552" s="3">
        <f>AVERAGE(Table1[[#This Row],[critic_score]],Table1[[#This Row],[user_score]])</f>
        <v>7.4</v>
      </c>
      <c r="R4552" s="4">
        <f>Table1[[#This Row],[user_count]]+Table1[[#This Row],[critic_count]]</f>
        <v>50</v>
      </c>
      <c r="S4552" s="2">
        <f>100000*Table1[[#This Row],[review_count]]/Table1[[#This Row],[total sales]]</f>
        <v>41.666666666666664</v>
      </c>
      <c r="T4552" s="2">
        <f>Table1[[#This Row],[total sales]]/(2017-Table1[[#This Row],[year_of_release]])</f>
        <v>12000</v>
      </c>
      <c r="U4552" s="9">
        <f>Table1[[#This Row],[na_sales]]/(2017-Table1[[#This Row],[year_of_release]])</f>
        <v>5000</v>
      </c>
      <c r="V4552" s="6">
        <f>Table1[[#This Row],[eu_sales]]/(2017-Table1[[#This Row],[year_of_release]])</f>
        <v>4000</v>
      </c>
      <c r="W4552" s="6">
        <f>Table1[[#This Row],[jp_sales]]/(2017-Table1[[#This Row],[year_of_release]])</f>
        <v>2000</v>
      </c>
      <c r="X4552" s="6">
        <f>Table1[[#This Row],[other_sales]]/(2017-Table1[[#This Row],[year_of_release]])</f>
        <v>1000</v>
      </c>
      <c r="Y4552" s="4">
        <v>522751172</v>
      </c>
      <c r="Z4552" s="4">
        <v>438594184</v>
      </c>
      <c r="AA4552" s="4">
        <v>128001000</v>
      </c>
      <c r="AB4552" s="1">
        <f>Table1[[#This Row],[na_sales]]/Table1[[#This Row],[NA population]]</f>
        <v>9.5647800862319252E-5</v>
      </c>
      <c r="AC4552" s="1">
        <f>Table1[[#This Row],[eu_sales]]/Table1[[#This Row],[Eu population]]</f>
        <v>9.1200479758299759E-5</v>
      </c>
      <c r="AD4552" s="1">
        <f>Table1[[#This Row],[jp_sales]]/Table1[[#This Row],[Jp population]]</f>
        <v>1.5624877930641166E-4</v>
      </c>
    </row>
    <row r="4553" spans="1:30" x14ac:dyDescent="0.25">
      <c r="A4553" t="s">
        <v>3813</v>
      </c>
      <c r="B4553" t="s">
        <v>34</v>
      </c>
      <c r="C4553">
        <v>2007</v>
      </c>
      <c r="D4553" t="s">
        <v>54</v>
      </c>
      <c r="E4553" t="s">
        <v>549</v>
      </c>
      <c r="F4553" s="4">
        <v>100000</v>
      </c>
      <c r="G4553" s="4">
        <v>10000</v>
      </c>
      <c r="H4553" s="4">
        <v>0</v>
      </c>
      <c r="I4553" s="4">
        <v>10000</v>
      </c>
      <c r="J4553">
        <v>3.7</v>
      </c>
      <c r="K4553">
        <v>33</v>
      </c>
      <c r="L4553">
        <v>3</v>
      </c>
      <c r="M4553" s="4">
        <v>40</v>
      </c>
      <c r="N4553" t="s">
        <v>3814</v>
      </c>
      <c r="O4553" t="s">
        <v>67</v>
      </c>
      <c r="P4553" s="4">
        <v>120000</v>
      </c>
      <c r="Q4553" s="3">
        <f>AVERAGE(Table1[[#This Row],[critic_score]],Table1[[#This Row],[user_score]])</f>
        <v>3.35</v>
      </c>
      <c r="R4553" s="4">
        <f>Table1[[#This Row],[user_count]]+Table1[[#This Row],[critic_count]]</f>
        <v>73</v>
      </c>
      <c r="S4553" s="2">
        <f>100000*Table1[[#This Row],[review_count]]/Table1[[#This Row],[total sales]]</f>
        <v>60.833333333333336</v>
      </c>
      <c r="T4553" s="2">
        <f>Table1[[#This Row],[total sales]]/(2017-Table1[[#This Row],[year_of_release]])</f>
        <v>12000</v>
      </c>
      <c r="U4553" s="9">
        <f>Table1[[#This Row],[na_sales]]/(2017-Table1[[#This Row],[year_of_release]])</f>
        <v>10000</v>
      </c>
      <c r="V4553" s="6">
        <f>Table1[[#This Row],[eu_sales]]/(2017-Table1[[#This Row],[year_of_release]])</f>
        <v>1000</v>
      </c>
      <c r="W4553" s="6">
        <f>Table1[[#This Row],[jp_sales]]/(2017-Table1[[#This Row],[year_of_release]])</f>
        <v>0</v>
      </c>
      <c r="X4553" s="6">
        <f>Table1[[#This Row],[other_sales]]/(2017-Table1[[#This Row],[year_of_release]])</f>
        <v>1000</v>
      </c>
      <c r="Y4553" s="4">
        <v>522751172</v>
      </c>
      <c r="Z4553" s="4">
        <v>438594184</v>
      </c>
      <c r="AA4553" s="4">
        <v>128001000</v>
      </c>
      <c r="AB4553" s="1">
        <f>Table1[[#This Row],[na_sales]]/Table1[[#This Row],[NA population]]</f>
        <v>1.912956017246385E-4</v>
      </c>
      <c r="AC4553" s="1">
        <f>Table1[[#This Row],[eu_sales]]/Table1[[#This Row],[Eu population]]</f>
        <v>2.280011993957494E-5</v>
      </c>
      <c r="AD4553" s="1">
        <f>Table1[[#This Row],[jp_sales]]/Table1[[#This Row],[Jp population]]</f>
        <v>0</v>
      </c>
    </row>
    <row r="4554" spans="1:30" x14ac:dyDescent="0.25">
      <c r="A4554" t="s">
        <v>2055</v>
      </c>
      <c r="B4554" t="s">
        <v>103</v>
      </c>
      <c r="C4554">
        <v>2005</v>
      </c>
      <c r="D4554" t="s">
        <v>23</v>
      </c>
      <c r="E4554" t="s">
        <v>575</v>
      </c>
      <c r="F4554" s="4">
        <v>90000</v>
      </c>
      <c r="G4554" s="4">
        <v>30000</v>
      </c>
      <c r="H4554" s="4">
        <v>0</v>
      </c>
      <c r="I4554" s="4">
        <v>0</v>
      </c>
      <c r="J4554">
        <v>6.9</v>
      </c>
      <c r="K4554">
        <v>17</v>
      </c>
      <c r="L4554">
        <v>7.8</v>
      </c>
      <c r="M4554" s="4">
        <v>11</v>
      </c>
      <c r="N4554" t="s">
        <v>1043</v>
      </c>
      <c r="O4554" t="s">
        <v>84</v>
      </c>
      <c r="P4554" s="4">
        <v>120000</v>
      </c>
      <c r="Q4554" s="3">
        <f>AVERAGE(Table1[[#This Row],[critic_score]],Table1[[#This Row],[user_score]])</f>
        <v>7.35</v>
      </c>
      <c r="R4554" s="4">
        <f>Table1[[#This Row],[user_count]]+Table1[[#This Row],[critic_count]]</f>
        <v>28</v>
      </c>
      <c r="S4554" s="2">
        <f>100000*Table1[[#This Row],[review_count]]/Table1[[#This Row],[total sales]]</f>
        <v>23.333333333333332</v>
      </c>
      <c r="T4554" s="2">
        <f>Table1[[#This Row],[total sales]]/(2017-Table1[[#This Row],[year_of_release]])</f>
        <v>10000</v>
      </c>
      <c r="U4554" s="9">
        <f>Table1[[#This Row],[na_sales]]/(2017-Table1[[#This Row],[year_of_release]])</f>
        <v>7500</v>
      </c>
      <c r="V4554" s="6">
        <f>Table1[[#This Row],[eu_sales]]/(2017-Table1[[#This Row],[year_of_release]])</f>
        <v>2500</v>
      </c>
      <c r="W4554" s="6">
        <f>Table1[[#This Row],[jp_sales]]/(2017-Table1[[#This Row],[year_of_release]])</f>
        <v>0</v>
      </c>
      <c r="X4554" s="6">
        <f>Table1[[#This Row],[other_sales]]/(2017-Table1[[#This Row],[year_of_release]])</f>
        <v>0</v>
      </c>
      <c r="Y4554" s="4">
        <v>511054143</v>
      </c>
      <c r="Z4554" s="4">
        <v>435713800</v>
      </c>
      <c r="AA4554" s="4">
        <v>127773000</v>
      </c>
      <c r="AB4554" s="1">
        <f>Table1[[#This Row],[na_sales]]/Table1[[#This Row],[NA population]]</f>
        <v>1.7610658524687864E-4</v>
      </c>
      <c r="AC4554" s="1">
        <f>Table1[[#This Row],[eu_sales]]/Table1[[#This Row],[Eu population]]</f>
        <v>6.8852535770039876E-5</v>
      </c>
      <c r="AD4554" s="1">
        <f>Table1[[#This Row],[jp_sales]]/Table1[[#This Row],[Jp population]]</f>
        <v>0</v>
      </c>
    </row>
    <row r="4555" spans="1:30" x14ac:dyDescent="0.25">
      <c r="A4555" t="s">
        <v>3816</v>
      </c>
      <c r="B4555" t="s">
        <v>103</v>
      </c>
      <c r="C4555">
        <v>2002</v>
      </c>
      <c r="D4555" t="s">
        <v>23</v>
      </c>
      <c r="E4555" t="s">
        <v>35</v>
      </c>
      <c r="F4555" s="4">
        <v>90000</v>
      </c>
      <c r="G4555" s="4">
        <v>30000</v>
      </c>
      <c r="H4555" s="4">
        <v>0</v>
      </c>
      <c r="I4555" s="4">
        <v>0</v>
      </c>
      <c r="J4555">
        <v>7</v>
      </c>
      <c r="K4555">
        <v>21</v>
      </c>
      <c r="L4555">
        <v>8.1</v>
      </c>
      <c r="M4555" s="4">
        <v>15</v>
      </c>
      <c r="N4555" t="s">
        <v>3817</v>
      </c>
      <c r="O4555" t="s">
        <v>67</v>
      </c>
      <c r="P4555" s="4">
        <v>120000</v>
      </c>
      <c r="Q4555" s="3">
        <f>AVERAGE(Table1[[#This Row],[critic_score]],Table1[[#This Row],[user_score]])</f>
        <v>7.55</v>
      </c>
      <c r="R4555" s="4">
        <f>Table1[[#This Row],[user_count]]+Table1[[#This Row],[critic_count]]</f>
        <v>36</v>
      </c>
      <c r="S4555" s="2">
        <f>100000*Table1[[#This Row],[review_count]]/Table1[[#This Row],[total sales]]</f>
        <v>30</v>
      </c>
      <c r="T4555" s="2">
        <f>Table1[[#This Row],[total sales]]/(2017-Table1[[#This Row],[year_of_release]])</f>
        <v>8000</v>
      </c>
      <c r="U4555" s="9">
        <f>Table1[[#This Row],[na_sales]]/(2017-Table1[[#This Row],[year_of_release]])</f>
        <v>6000</v>
      </c>
      <c r="V4555" s="6">
        <f>Table1[[#This Row],[eu_sales]]/(2017-Table1[[#This Row],[year_of_release]])</f>
        <v>2000</v>
      </c>
      <c r="W4555" s="6">
        <f>Table1[[#This Row],[jp_sales]]/(2017-Table1[[#This Row],[year_of_release]])</f>
        <v>0</v>
      </c>
      <c r="X4555" s="6">
        <f>Table1[[#This Row],[other_sales]]/(2017-Table1[[#This Row],[year_of_release]])</f>
        <v>0</v>
      </c>
      <c r="Y4555" s="4">
        <v>495013192</v>
      </c>
      <c r="Z4555" s="4">
        <v>431019772</v>
      </c>
      <c r="AA4555" s="4">
        <v>127445000</v>
      </c>
      <c r="AB4555" s="1">
        <f>Table1[[#This Row],[na_sales]]/Table1[[#This Row],[NA population]]</f>
        <v>1.8181333640094181E-4</v>
      </c>
      <c r="AC4555" s="1">
        <f>Table1[[#This Row],[eu_sales]]/Table1[[#This Row],[Eu population]]</f>
        <v>6.9602375456687864E-5</v>
      </c>
      <c r="AD4555" s="1">
        <f>Table1[[#This Row],[jp_sales]]/Table1[[#This Row],[Jp population]]</f>
        <v>0</v>
      </c>
    </row>
    <row r="4556" spans="1:30" x14ac:dyDescent="0.25">
      <c r="A4556" t="s">
        <v>3819</v>
      </c>
      <c r="B4556" t="s">
        <v>18</v>
      </c>
      <c r="C4556">
        <v>2008</v>
      </c>
      <c r="D4556" t="s">
        <v>54</v>
      </c>
      <c r="E4556" t="s">
        <v>83</v>
      </c>
      <c r="F4556" s="4">
        <v>110000</v>
      </c>
      <c r="G4556" s="4">
        <v>0</v>
      </c>
      <c r="H4556" s="4">
        <v>0</v>
      </c>
      <c r="I4556" s="4">
        <v>10000</v>
      </c>
      <c r="J4556">
        <v>4.5</v>
      </c>
      <c r="K4556">
        <v>13</v>
      </c>
      <c r="L4556">
        <v>6.6</v>
      </c>
      <c r="M4556" s="4">
        <v>17</v>
      </c>
      <c r="N4556" t="s">
        <v>360</v>
      </c>
      <c r="O4556" t="s">
        <v>43</v>
      </c>
      <c r="P4556" s="4">
        <v>120000</v>
      </c>
      <c r="Q4556" s="3">
        <f>AVERAGE(Table1[[#This Row],[critic_score]],Table1[[#This Row],[user_score]])</f>
        <v>5.55</v>
      </c>
      <c r="R4556" s="4">
        <f>Table1[[#This Row],[user_count]]+Table1[[#This Row],[critic_count]]</f>
        <v>30</v>
      </c>
      <c r="S4556" s="2">
        <f>100000*Table1[[#This Row],[review_count]]/Table1[[#This Row],[total sales]]</f>
        <v>25</v>
      </c>
      <c r="T4556" s="2">
        <f>Table1[[#This Row],[total sales]]/(2017-Table1[[#This Row],[year_of_release]])</f>
        <v>13333.333333333334</v>
      </c>
      <c r="U4556" s="9">
        <f>Table1[[#This Row],[na_sales]]/(2017-Table1[[#This Row],[year_of_release]])</f>
        <v>12222.222222222223</v>
      </c>
      <c r="V4556" s="6">
        <f>Table1[[#This Row],[eu_sales]]/(2017-Table1[[#This Row],[year_of_release]])</f>
        <v>0</v>
      </c>
      <c r="W4556" s="6">
        <f>Table1[[#This Row],[jp_sales]]/(2017-Table1[[#This Row],[year_of_release]])</f>
        <v>0</v>
      </c>
      <c r="X4556" s="6">
        <f>Table1[[#This Row],[other_sales]]/(2017-Table1[[#This Row],[year_of_release]])</f>
        <v>1111.1111111111111</v>
      </c>
      <c r="Y4556" s="4">
        <v>528816311</v>
      </c>
      <c r="Z4556" s="4">
        <v>440001482</v>
      </c>
      <c r="AA4556" s="4">
        <v>128063000</v>
      </c>
      <c r="AB4556" s="1">
        <f>Table1[[#This Row],[na_sales]]/Table1[[#This Row],[NA population]]</f>
        <v>2.080117381250746E-4</v>
      </c>
      <c r="AC4556" s="1">
        <f>Table1[[#This Row],[eu_sales]]/Table1[[#This Row],[Eu population]]</f>
        <v>0</v>
      </c>
      <c r="AD4556" s="1">
        <f>Table1[[#This Row],[jp_sales]]/Table1[[#This Row],[Jp population]]</f>
        <v>0</v>
      </c>
    </row>
    <row r="4557" spans="1:30" x14ac:dyDescent="0.25">
      <c r="A4557" t="s">
        <v>3820</v>
      </c>
      <c r="B4557" t="s">
        <v>103</v>
      </c>
      <c r="C4557">
        <v>2003</v>
      </c>
      <c r="D4557" t="s">
        <v>54</v>
      </c>
      <c r="E4557" t="s">
        <v>183</v>
      </c>
      <c r="F4557" s="4">
        <v>90000</v>
      </c>
      <c r="G4557" s="4">
        <v>30000</v>
      </c>
      <c r="H4557" s="4">
        <v>0</v>
      </c>
      <c r="I4557" s="4">
        <v>0</v>
      </c>
      <c r="J4557">
        <v>7.9</v>
      </c>
      <c r="K4557">
        <v>41</v>
      </c>
      <c r="L4557">
        <v>7.2</v>
      </c>
      <c r="M4557" s="4">
        <v>15</v>
      </c>
      <c r="N4557" t="s">
        <v>952</v>
      </c>
      <c r="O4557" t="s">
        <v>67</v>
      </c>
      <c r="P4557" s="4">
        <v>120000</v>
      </c>
      <c r="Q4557" s="3">
        <f>AVERAGE(Table1[[#This Row],[critic_score]],Table1[[#This Row],[user_score]])</f>
        <v>7.5500000000000007</v>
      </c>
      <c r="R4557" s="4">
        <f>Table1[[#This Row],[user_count]]+Table1[[#This Row],[critic_count]]</f>
        <v>56</v>
      </c>
      <c r="S4557" s="2">
        <f>100000*Table1[[#This Row],[review_count]]/Table1[[#This Row],[total sales]]</f>
        <v>46.666666666666664</v>
      </c>
      <c r="T4557" s="2">
        <f>Table1[[#This Row],[total sales]]/(2017-Table1[[#This Row],[year_of_release]])</f>
        <v>8571.4285714285706</v>
      </c>
      <c r="U4557" s="9">
        <f>Table1[[#This Row],[na_sales]]/(2017-Table1[[#This Row],[year_of_release]])</f>
        <v>6428.5714285714284</v>
      </c>
      <c r="V4557" s="6">
        <f>Table1[[#This Row],[eu_sales]]/(2017-Table1[[#This Row],[year_of_release]])</f>
        <v>2142.8571428571427</v>
      </c>
      <c r="W4557" s="6">
        <f>Table1[[#This Row],[jp_sales]]/(2017-Table1[[#This Row],[year_of_release]])</f>
        <v>0</v>
      </c>
      <c r="X4557" s="6">
        <f>Table1[[#This Row],[other_sales]]/(2017-Table1[[#This Row],[year_of_release]])</f>
        <v>0</v>
      </c>
      <c r="Y4557" s="4">
        <v>500125528</v>
      </c>
      <c r="Z4557" s="4">
        <v>432552540</v>
      </c>
      <c r="AA4557" s="4">
        <v>127718000</v>
      </c>
      <c r="AB4557" s="1">
        <f>Table1[[#This Row],[na_sales]]/Table1[[#This Row],[NA population]]</f>
        <v>1.7995482126239315E-4</v>
      </c>
      <c r="AC4557" s="1">
        <f>Table1[[#This Row],[eu_sales]]/Table1[[#This Row],[Eu population]]</f>
        <v>6.9355736530873227E-5</v>
      </c>
      <c r="AD4557" s="1">
        <f>Table1[[#This Row],[jp_sales]]/Table1[[#This Row],[Jp population]]</f>
        <v>0</v>
      </c>
    </row>
    <row r="4558" spans="1:30" x14ac:dyDescent="0.25">
      <c r="A4558" t="s">
        <v>779</v>
      </c>
      <c r="B4558" t="s">
        <v>113</v>
      </c>
      <c r="C4558">
        <v>2010</v>
      </c>
      <c r="D4558" t="s">
        <v>40</v>
      </c>
      <c r="E4558" t="s">
        <v>176</v>
      </c>
      <c r="F4558" s="4">
        <v>0</v>
      </c>
      <c r="G4558" s="4">
        <v>100000</v>
      </c>
      <c r="H4558" s="4">
        <v>0</v>
      </c>
      <c r="I4558" s="4">
        <v>20000</v>
      </c>
      <c r="J4558">
        <v>8.4</v>
      </c>
      <c r="K4558">
        <v>33</v>
      </c>
      <c r="L4558">
        <v>7.7</v>
      </c>
      <c r="M4558" s="4">
        <v>838</v>
      </c>
      <c r="N4558" t="s">
        <v>731</v>
      </c>
      <c r="O4558" t="s">
        <v>43</v>
      </c>
      <c r="P4558" s="4">
        <v>120000</v>
      </c>
      <c r="Q4558" s="3">
        <f>AVERAGE(Table1[[#This Row],[critic_score]],Table1[[#This Row],[user_score]])</f>
        <v>8.0500000000000007</v>
      </c>
      <c r="R4558" s="4">
        <f>Table1[[#This Row],[user_count]]+Table1[[#This Row],[critic_count]]</f>
        <v>871</v>
      </c>
      <c r="S4558" s="2">
        <f>100000*Table1[[#This Row],[review_count]]/Table1[[#This Row],[total sales]]</f>
        <v>725.83333333333337</v>
      </c>
      <c r="T4558" s="2">
        <f>Table1[[#This Row],[total sales]]/(2017-Table1[[#This Row],[year_of_release]])</f>
        <v>17142.857142857141</v>
      </c>
      <c r="U4558" s="9">
        <f>Table1[[#This Row],[na_sales]]/(2017-Table1[[#This Row],[year_of_release]])</f>
        <v>0</v>
      </c>
      <c r="V4558" s="6">
        <f>Table1[[#This Row],[eu_sales]]/(2017-Table1[[#This Row],[year_of_release]])</f>
        <v>14285.714285714286</v>
      </c>
      <c r="W4558" s="6">
        <f>Table1[[#This Row],[jp_sales]]/(2017-Table1[[#This Row],[year_of_release]])</f>
        <v>0</v>
      </c>
      <c r="X4558" s="6">
        <f>Table1[[#This Row],[other_sales]]/(2017-Table1[[#This Row],[year_of_release]])</f>
        <v>2857.1428571428573</v>
      </c>
      <c r="Y4558" s="4">
        <v>540520772</v>
      </c>
      <c r="Z4558" s="4">
        <v>441654761</v>
      </c>
      <c r="AA4558" s="4">
        <v>128070000</v>
      </c>
      <c r="AB4558" s="1">
        <f>Table1[[#This Row],[na_sales]]/Table1[[#This Row],[NA population]]</f>
        <v>0</v>
      </c>
      <c r="AC4558" s="1">
        <f>Table1[[#This Row],[eu_sales]]/Table1[[#This Row],[Eu population]]</f>
        <v>2.2642119780069572E-4</v>
      </c>
      <c r="AD4558" s="1">
        <f>Table1[[#This Row],[jp_sales]]/Table1[[#This Row],[Jp population]]</f>
        <v>0</v>
      </c>
    </row>
    <row r="4559" spans="1:30" x14ac:dyDescent="0.25">
      <c r="A4559" t="s">
        <v>3822</v>
      </c>
      <c r="B4559" t="s">
        <v>69</v>
      </c>
      <c r="C4559">
        <v>2012</v>
      </c>
      <c r="D4559" t="s">
        <v>27</v>
      </c>
      <c r="E4559" t="s">
        <v>403</v>
      </c>
      <c r="F4559" s="4">
        <v>70000</v>
      </c>
      <c r="G4559" s="4">
        <v>40000</v>
      </c>
      <c r="H4559" s="4">
        <v>0</v>
      </c>
      <c r="I4559" s="4">
        <v>10000</v>
      </c>
      <c r="J4559">
        <v>7.1</v>
      </c>
      <c r="K4559">
        <v>32</v>
      </c>
      <c r="L4559">
        <v>7.4</v>
      </c>
      <c r="M4559" s="4">
        <v>16</v>
      </c>
      <c r="N4559" t="s">
        <v>2231</v>
      </c>
      <c r="O4559" t="s">
        <v>84</v>
      </c>
      <c r="P4559" s="4">
        <v>120000</v>
      </c>
      <c r="Q4559" s="3">
        <f>AVERAGE(Table1[[#This Row],[critic_score]],Table1[[#This Row],[user_score]])</f>
        <v>7.25</v>
      </c>
      <c r="R4559" s="4">
        <f>Table1[[#This Row],[user_count]]+Table1[[#This Row],[critic_count]]</f>
        <v>48</v>
      </c>
      <c r="S4559" s="2">
        <f>100000*Table1[[#This Row],[review_count]]/Table1[[#This Row],[total sales]]</f>
        <v>40</v>
      </c>
      <c r="T4559" s="2">
        <f>Table1[[#This Row],[total sales]]/(2017-Table1[[#This Row],[year_of_release]])</f>
        <v>24000</v>
      </c>
      <c r="U4559" s="9">
        <f>Table1[[#This Row],[na_sales]]/(2017-Table1[[#This Row],[year_of_release]])</f>
        <v>14000</v>
      </c>
      <c r="V4559" s="6">
        <f>Table1[[#This Row],[eu_sales]]/(2017-Table1[[#This Row],[year_of_release]])</f>
        <v>8000</v>
      </c>
      <c r="W4559" s="6">
        <f>Table1[[#This Row],[jp_sales]]/(2017-Table1[[#This Row],[year_of_release]])</f>
        <v>0</v>
      </c>
      <c r="X4559" s="6">
        <f>Table1[[#This Row],[other_sales]]/(2017-Table1[[#This Row],[year_of_release]])</f>
        <v>2000</v>
      </c>
      <c r="Y4559" s="4">
        <v>551484507</v>
      </c>
      <c r="Z4559" s="4">
        <v>441417242</v>
      </c>
      <c r="AA4559" s="4">
        <v>127629000</v>
      </c>
      <c r="AB4559" s="1">
        <f>Table1[[#This Row],[na_sales]]/Table1[[#This Row],[NA population]]</f>
        <v>1.2693012969809504E-4</v>
      </c>
      <c r="AC4559" s="1">
        <f>Table1[[#This Row],[eu_sales]]/Table1[[#This Row],[Eu population]]</f>
        <v>9.0617212455874118E-5</v>
      </c>
      <c r="AD4559" s="1">
        <f>Table1[[#This Row],[jp_sales]]/Table1[[#This Row],[Jp population]]</f>
        <v>0</v>
      </c>
    </row>
    <row r="4560" spans="1:30" x14ac:dyDescent="0.25">
      <c r="A4560" t="s">
        <v>3454</v>
      </c>
      <c r="B4560" t="s">
        <v>138</v>
      </c>
      <c r="C4560">
        <v>2004</v>
      </c>
      <c r="D4560" t="s">
        <v>96</v>
      </c>
      <c r="E4560" t="s">
        <v>196</v>
      </c>
      <c r="F4560" s="4">
        <v>100000</v>
      </c>
      <c r="G4560" s="4">
        <v>20000</v>
      </c>
      <c r="H4560" s="4">
        <v>0</v>
      </c>
      <c r="I4560" s="4">
        <v>0</v>
      </c>
      <c r="J4560">
        <v>6.7</v>
      </c>
      <c r="K4560">
        <v>21</v>
      </c>
      <c r="L4560">
        <v>7.3</v>
      </c>
      <c r="M4560" s="4">
        <v>12</v>
      </c>
      <c r="N4560" t="s">
        <v>196</v>
      </c>
      <c r="O4560" t="s">
        <v>21</v>
      </c>
      <c r="P4560" s="4">
        <v>120000</v>
      </c>
      <c r="Q4560" s="3">
        <f>AVERAGE(Table1[[#This Row],[critic_score]],Table1[[#This Row],[user_score]])</f>
        <v>7</v>
      </c>
      <c r="R4560" s="4">
        <f>Table1[[#This Row],[user_count]]+Table1[[#This Row],[critic_count]]</f>
        <v>33</v>
      </c>
      <c r="S4560" s="2">
        <f>100000*Table1[[#This Row],[review_count]]/Table1[[#This Row],[total sales]]</f>
        <v>27.5</v>
      </c>
      <c r="T4560" s="2">
        <f>Table1[[#This Row],[total sales]]/(2017-Table1[[#This Row],[year_of_release]])</f>
        <v>9230.7692307692305</v>
      </c>
      <c r="U4560" s="9">
        <f>Table1[[#This Row],[na_sales]]/(2017-Table1[[#This Row],[year_of_release]])</f>
        <v>7692.3076923076924</v>
      </c>
      <c r="V4560" s="6">
        <f>Table1[[#This Row],[eu_sales]]/(2017-Table1[[#This Row],[year_of_release]])</f>
        <v>1538.4615384615386</v>
      </c>
      <c r="W4560" s="6">
        <f>Table1[[#This Row],[jp_sales]]/(2017-Table1[[#This Row],[year_of_release]])</f>
        <v>0</v>
      </c>
      <c r="X4560" s="6">
        <f>Table1[[#This Row],[other_sales]]/(2017-Table1[[#This Row],[year_of_release]])</f>
        <v>0</v>
      </c>
      <c r="Y4560" s="4">
        <v>505524224</v>
      </c>
      <c r="Z4560" s="4">
        <v>434174638</v>
      </c>
      <c r="AA4560" s="4">
        <v>127761000</v>
      </c>
      <c r="AB4560" s="1">
        <f>Table1[[#This Row],[na_sales]]/Table1[[#This Row],[NA population]]</f>
        <v>1.9781445725536585E-4</v>
      </c>
      <c r="AC4560" s="1">
        <f>Table1[[#This Row],[eu_sales]]/Table1[[#This Row],[Eu population]]</f>
        <v>4.6064413370916427E-5</v>
      </c>
      <c r="AD4560" s="1">
        <f>Table1[[#This Row],[jp_sales]]/Table1[[#This Row],[Jp population]]</f>
        <v>0</v>
      </c>
    </row>
    <row r="4561" spans="1:30" x14ac:dyDescent="0.25">
      <c r="A4561" t="s">
        <v>3824</v>
      </c>
      <c r="B4561" t="s">
        <v>39</v>
      </c>
      <c r="C4561">
        <v>2006</v>
      </c>
      <c r="D4561" t="s">
        <v>19</v>
      </c>
      <c r="E4561" t="s">
        <v>41</v>
      </c>
      <c r="F4561" s="4">
        <v>110000</v>
      </c>
      <c r="G4561" s="4">
        <v>0</v>
      </c>
      <c r="H4561" s="4">
        <v>0</v>
      </c>
      <c r="I4561" s="4">
        <v>10000</v>
      </c>
      <c r="J4561">
        <v>7.9</v>
      </c>
      <c r="K4561">
        <v>24</v>
      </c>
      <c r="L4561">
        <v>6.6</v>
      </c>
      <c r="M4561" s="4">
        <v>5</v>
      </c>
      <c r="N4561" t="s">
        <v>926</v>
      </c>
      <c r="O4561" t="s">
        <v>84</v>
      </c>
      <c r="P4561" s="4">
        <v>120000</v>
      </c>
      <c r="Q4561" s="3">
        <f>AVERAGE(Table1[[#This Row],[critic_score]],Table1[[#This Row],[user_score]])</f>
        <v>7.25</v>
      </c>
      <c r="R4561" s="4">
        <f>Table1[[#This Row],[user_count]]+Table1[[#This Row],[critic_count]]</f>
        <v>29</v>
      </c>
      <c r="S4561" s="2">
        <f>100000*Table1[[#This Row],[review_count]]/Table1[[#This Row],[total sales]]</f>
        <v>24.166666666666668</v>
      </c>
      <c r="T4561" s="2">
        <f>Table1[[#This Row],[total sales]]/(2017-Table1[[#This Row],[year_of_release]])</f>
        <v>10909.09090909091</v>
      </c>
      <c r="U4561" s="9">
        <f>Table1[[#This Row],[na_sales]]/(2017-Table1[[#This Row],[year_of_release]])</f>
        <v>10000</v>
      </c>
      <c r="V4561" s="6">
        <f>Table1[[#This Row],[eu_sales]]/(2017-Table1[[#This Row],[year_of_release]])</f>
        <v>0</v>
      </c>
      <c r="W4561" s="6">
        <f>Table1[[#This Row],[jp_sales]]/(2017-Table1[[#This Row],[year_of_release]])</f>
        <v>0</v>
      </c>
      <c r="X4561" s="6">
        <f>Table1[[#This Row],[other_sales]]/(2017-Table1[[#This Row],[year_of_release]])</f>
        <v>909.09090909090912</v>
      </c>
      <c r="Y4561" s="4">
        <v>516818555</v>
      </c>
      <c r="Z4561" s="4">
        <v>437126892</v>
      </c>
      <c r="AA4561" s="4">
        <v>127854000</v>
      </c>
      <c r="AB4561" s="1">
        <f>Table1[[#This Row],[na_sales]]/Table1[[#This Row],[NA population]]</f>
        <v>2.1284065545982574E-4</v>
      </c>
      <c r="AC4561" s="1">
        <f>Table1[[#This Row],[eu_sales]]/Table1[[#This Row],[Eu population]]</f>
        <v>0</v>
      </c>
      <c r="AD4561" s="1">
        <f>Table1[[#This Row],[jp_sales]]/Table1[[#This Row],[Jp population]]</f>
        <v>0</v>
      </c>
    </row>
    <row r="4562" spans="1:30" x14ac:dyDescent="0.25">
      <c r="A4562" t="s">
        <v>3797</v>
      </c>
      <c r="B4562" t="s">
        <v>34</v>
      </c>
      <c r="C4562">
        <v>2009</v>
      </c>
      <c r="D4562" t="s">
        <v>54</v>
      </c>
      <c r="E4562" t="s">
        <v>1116</v>
      </c>
      <c r="F4562" s="4">
        <v>100000</v>
      </c>
      <c r="G4562" s="4">
        <v>10000</v>
      </c>
      <c r="H4562" s="4">
        <v>0</v>
      </c>
      <c r="I4562" s="4">
        <v>10000</v>
      </c>
      <c r="J4562">
        <v>5.3</v>
      </c>
      <c r="K4562">
        <v>53</v>
      </c>
      <c r="L4562">
        <v>7</v>
      </c>
      <c r="M4562" s="4">
        <v>27</v>
      </c>
      <c r="N4562" t="s">
        <v>2877</v>
      </c>
      <c r="O4562" t="s">
        <v>67</v>
      </c>
      <c r="P4562" s="4">
        <v>120000</v>
      </c>
      <c r="Q4562" s="3">
        <f>AVERAGE(Table1[[#This Row],[critic_score]],Table1[[#This Row],[user_score]])</f>
        <v>6.15</v>
      </c>
      <c r="R4562" s="4">
        <f>Table1[[#This Row],[user_count]]+Table1[[#This Row],[critic_count]]</f>
        <v>80</v>
      </c>
      <c r="S4562" s="2">
        <f>100000*Table1[[#This Row],[review_count]]/Table1[[#This Row],[total sales]]</f>
        <v>66.666666666666671</v>
      </c>
      <c r="T4562" s="2">
        <f>Table1[[#This Row],[total sales]]/(2017-Table1[[#This Row],[year_of_release]])</f>
        <v>15000</v>
      </c>
      <c r="U4562" s="9">
        <f>Table1[[#This Row],[na_sales]]/(2017-Table1[[#This Row],[year_of_release]])</f>
        <v>12500</v>
      </c>
      <c r="V4562" s="6">
        <f>Table1[[#This Row],[eu_sales]]/(2017-Table1[[#This Row],[year_of_release]])</f>
        <v>1250</v>
      </c>
      <c r="W4562" s="6">
        <f>Table1[[#This Row],[jp_sales]]/(2017-Table1[[#This Row],[year_of_release]])</f>
        <v>0</v>
      </c>
      <c r="X4562" s="6">
        <f>Table1[[#This Row],[other_sales]]/(2017-Table1[[#This Row],[year_of_release]])</f>
        <v>1250</v>
      </c>
      <c r="Y4562" s="4">
        <v>534740514</v>
      </c>
      <c r="Z4562" s="4">
        <v>441041694</v>
      </c>
      <c r="AA4562" s="4">
        <v>128047000</v>
      </c>
      <c r="AB4562" s="1">
        <f>Table1[[#This Row],[na_sales]]/Table1[[#This Row],[NA population]]</f>
        <v>1.8700658989156E-4</v>
      </c>
      <c r="AC4562" s="1">
        <f>Table1[[#This Row],[eu_sales]]/Table1[[#This Row],[Eu population]]</f>
        <v>2.2673593304310136E-5</v>
      </c>
      <c r="AD4562" s="1">
        <f>Table1[[#This Row],[jp_sales]]/Table1[[#This Row],[Jp population]]</f>
        <v>0</v>
      </c>
    </row>
    <row r="4563" spans="1:30" x14ac:dyDescent="0.25">
      <c r="A4563" t="s">
        <v>3827</v>
      </c>
      <c r="B4563" t="s">
        <v>118</v>
      </c>
      <c r="C4563">
        <v>2008</v>
      </c>
      <c r="D4563" t="s">
        <v>29</v>
      </c>
      <c r="E4563" t="s">
        <v>83</v>
      </c>
      <c r="F4563" s="4">
        <v>110000</v>
      </c>
      <c r="G4563" s="4">
        <v>0</v>
      </c>
      <c r="H4563" s="4">
        <v>0</v>
      </c>
      <c r="I4563" s="4">
        <v>10000</v>
      </c>
      <c r="J4563">
        <v>6.4</v>
      </c>
      <c r="K4563">
        <v>4</v>
      </c>
      <c r="L4563">
        <v>8.4</v>
      </c>
      <c r="M4563" s="4">
        <v>18</v>
      </c>
      <c r="N4563" t="s">
        <v>83</v>
      </c>
      <c r="O4563" t="s">
        <v>21</v>
      </c>
      <c r="P4563" s="4">
        <v>120000</v>
      </c>
      <c r="Q4563" s="3">
        <f>AVERAGE(Table1[[#This Row],[critic_score]],Table1[[#This Row],[user_score]])</f>
        <v>7.4</v>
      </c>
      <c r="R4563" s="4">
        <f>Table1[[#This Row],[user_count]]+Table1[[#This Row],[critic_count]]</f>
        <v>22</v>
      </c>
      <c r="S4563" s="2">
        <f>100000*Table1[[#This Row],[review_count]]/Table1[[#This Row],[total sales]]</f>
        <v>18.333333333333332</v>
      </c>
      <c r="T4563" s="2">
        <f>Table1[[#This Row],[total sales]]/(2017-Table1[[#This Row],[year_of_release]])</f>
        <v>13333.333333333334</v>
      </c>
      <c r="U4563" s="9">
        <f>Table1[[#This Row],[na_sales]]/(2017-Table1[[#This Row],[year_of_release]])</f>
        <v>12222.222222222223</v>
      </c>
      <c r="V4563" s="6">
        <f>Table1[[#This Row],[eu_sales]]/(2017-Table1[[#This Row],[year_of_release]])</f>
        <v>0</v>
      </c>
      <c r="W4563" s="6">
        <f>Table1[[#This Row],[jp_sales]]/(2017-Table1[[#This Row],[year_of_release]])</f>
        <v>0</v>
      </c>
      <c r="X4563" s="6">
        <f>Table1[[#This Row],[other_sales]]/(2017-Table1[[#This Row],[year_of_release]])</f>
        <v>1111.1111111111111</v>
      </c>
      <c r="Y4563" s="4">
        <v>528816311</v>
      </c>
      <c r="Z4563" s="4">
        <v>440001482</v>
      </c>
      <c r="AA4563" s="4">
        <v>128063000</v>
      </c>
      <c r="AB4563" s="1">
        <f>Table1[[#This Row],[na_sales]]/Table1[[#This Row],[NA population]]</f>
        <v>2.080117381250746E-4</v>
      </c>
      <c r="AC4563" s="1">
        <f>Table1[[#This Row],[eu_sales]]/Table1[[#This Row],[Eu population]]</f>
        <v>0</v>
      </c>
      <c r="AD4563" s="1">
        <f>Table1[[#This Row],[jp_sales]]/Table1[[#This Row],[Jp population]]</f>
        <v>0</v>
      </c>
    </row>
    <row r="4564" spans="1:30" x14ac:dyDescent="0.25">
      <c r="A4564" t="s">
        <v>1834</v>
      </c>
      <c r="B4564" t="s">
        <v>103</v>
      </c>
      <c r="C4564">
        <v>2004</v>
      </c>
      <c r="D4564" t="s">
        <v>27</v>
      </c>
      <c r="E4564" t="s">
        <v>55</v>
      </c>
      <c r="F4564" s="4">
        <v>90000</v>
      </c>
      <c r="G4564" s="4">
        <v>30000</v>
      </c>
      <c r="H4564" s="4">
        <v>0</v>
      </c>
      <c r="I4564" s="4">
        <v>0</v>
      </c>
      <c r="J4564">
        <v>7</v>
      </c>
      <c r="K4564">
        <v>17</v>
      </c>
      <c r="L4564">
        <v>7.2</v>
      </c>
      <c r="M4564" s="4">
        <v>5</v>
      </c>
      <c r="N4564" t="s">
        <v>55</v>
      </c>
      <c r="O4564" t="s">
        <v>21</v>
      </c>
      <c r="P4564" s="4">
        <v>120000</v>
      </c>
      <c r="Q4564" s="3">
        <f>AVERAGE(Table1[[#This Row],[critic_score]],Table1[[#This Row],[user_score]])</f>
        <v>7.1</v>
      </c>
      <c r="R4564" s="4">
        <f>Table1[[#This Row],[user_count]]+Table1[[#This Row],[critic_count]]</f>
        <v>22</v>
      </c>
      <c r="S4564" s="2">
        <f>100000*Table1[[#This Row],[review_count]]/Table1[[#This Row],[total sales]]</f>
        <v>18.333333333333332</v>
      </c>
      <c r="T4564" s="2">
        <f>Table1[[#This Row],[total sales]]/(2017-Table1[[#This Row],[year_of_release]])</f>
        <v>9230.7692307692305</v>
      </c>
      <c r="U4564" s="9">
        <f>Table1[[#This Row],[na_sales]]/(2017-Table1[[#This Row],[year_of_release]])</f>
        <v>6923.0769230769229</v>
      </c>
      <c r="V4564" s="6">
        <f>Table1[[#This Row],[eu_sales]]/(2017-Table1[[#This Row],[year_of_release]])</f>
        <v>2307.6923076923076</v>
      </c>
      <c r="W4564" s="6">
        <f>Table1[[#This Row],[jp_sales]]/(2017-Table1[[#This Row],[year_of_release]])</f>
        <v>0</v>
      </c>
      <c r="X4564" s="6">
        <f>Table1[[#This Row],[other_sales]]/(2017-Table1[[#This Row],[year_of_release]])</f>
        <v>0</v>
      </c>
      <c r="Y4564" s="4">
        <v>505524224</v>
      </c>
      <c r="Z4564" s="4">
        <v>434174638</v>
      </c>
      <c r="AA4564" s="4">
        <v>127761000</v>
      </c>
      <c r="AB4564" s="1">
        <f>Table1[[#This Row],[na_sales]]/Table1[[#This Row],[NA population]]</f>
        <v>1.7803301152982928E-4</v>
      </c>
      <c r="AC4564" s="1">
        <f>Table1[[#This Row],[eu_sales]]/Table1[[#This Row],[Eu population]]</f>
        <v>6.9096620056374644E-5</v>
      </c>
      <c r="AD4564" s="1">
        <f>Table1[[#This Row],[jp_sales]]/Table1[[#This Row],[Jp population]]</f>
        <v>0</v>
      </c>
    </row>
    <row r="4565" spans="1:30" x14ac:dyDescent="0.25">
      <c r="A4565" t="s">
        <v>3829</v>
      </c>
      <c r="B4565" t="s">
        <v>118</v>
      </c>
      <c r="C4565">
        <v>2006</v>
      </c>
      <c r="D4565" t="s">
        <v>191</v>
      </c>
      <c r="E4565" t="s">
        <v>51</v>
      </c>
      <c r="F4565" s="4">
        <v>110000</v>
      </c>
      <c r="G4565" s="4">
        <v>0</v>
      </c>
      <c r="H4565" s="4">
        <v>0</v>
      </c>
      <c r="I4565" s="4">
        <v>10000</v>
      </c>
      <c r="J4565">
        <v>6.6</v>
      </c>
      <c r="K4565">
        <v>21</v>
      </c>
      <c r="L4565">
        <v>7.7</v>
      </c>
      <c r="M4565" s="4">
        <v>6</v>
      </c>
      <c r="N4565" t="s">
        <v>1048</v>
      </c>
      <c r="O4565" t="s">
        <v>21</v>
      </c>
      <c r="P4565" s="4">
        <v>120000</v>
      </c>
      <c r="Q4565" s="3">
        <f>AVERAGE(Table1[[#This Row],[critic_score]],Table1[[#This Row],[user_score]])</f>
        <v>7.15</v>
      </c>
      <c r="R4565" s="4">
        <f>Table1[[#This Row],[user_count]]+Table1[[#This Row],[critic_count]]</f>
        <v>27</v>
      </c>
      <c r="S4565" s="2">
        <f>100000*Table1[[#This Row],[review_count]]/Table1[[#This Row],[total sales]]</f>
        <v>22.5</v>
      </c>
      <c r="T4565" s="2">
        <f>Table1[[#This Row],[total sales]]/(2017-Table1[[#This Row],[year_of_release]])</f>
        <v>10909.09090909091</v>
      </c>
      <c r="U4565" s="9">
        <f>Table1[[#This Row],[na_sales]]/(2017-Table1[[#This Row],[year_of_release]])</f>
        <v>10000</v>
      </c>
      <c r="V4565" s="6">
        <f>Table1[[#This Row],[eu_sales]]/(2017-Table1[[#This Row],[year_of_release]])</f>
        <v>0</v>
      </c>
      <c r="W4565" s="6">
        <f>Table1[[#This Row],[jp_sales]]/(2017-Table1[[#This Row],[year_of_release]])</f>
        <v>0</v>
      </c>
      <c r="X4565" s="6">
        <f>Table1[[#This Row],[other_sales]]/(2017-Table1[[#This Row],[year_of_release]])</f>
        <v>909.09090909090912</v>
      </c>
      <c r="Y4565" s="4">
        <v>516818555</v>
      </c>
      <c r="Z4565" s="4">
        <v>437126892</v>
      </c>
      <c r="AA4565" s="4">
        <v>127854000</v>
      </c>
      <c r="AB4565" s="1">
        <f>Table1[[#This Row],[na_sales]]/Table1[[#This Row],[NA population]]</f>
        <v>2.1284065545982574E-4</v>
      </c>
      <c r="AC4565" s="1">
        <f>Table1[[#This Row],[eu_sales]]/Table1[[#This Row],[Eu population]]</f>
        <v>0</v>
      </c>
      <c r="AD4565" s="1">
        <f>Table1[[#This Row],[jp_sales]]/Table1[[#This Row],[Jp population]]</f>
        <v>0</v>
      </c>
    </row>
    <row r="4566" spans="1:30" x14ac:dyDescent="0.25">
      <c r="A4566" t="s">
        <v>2934</v>
      </c>
      <c r="B4566" t="s">
        <v>34</v>
      </c>
      <c r="C4566">
        <v>2009</v>
      </c>
      <c r="D4566" t="s">
        <v>40</v>
      </c>
      <c r="E4566" t="s">
        <v>55</v>
      </c>
      <c r="F4566" s="4">
        <v>90000</v>
      </c>
      <c r="G4566" s="4">
        <v>20000</v>
      </c>
      <c r="H4566" s="4">
        <v>0</v>
      </c>
      <c r="I4566" s="4">
        <v>10000</v>
      </c>
      <c r="J4566">
        <v>6.8</v>
      </c>
      <c r="K4566">
        <v>28</v>
      </c>
      <c r="L4566">
        <v>7.5</v>
      </c>
      <c r="M4566" s="4">
        <v>6</v>
      </c>
      <c r="N4566" t="s">
        <v>55</v>
      </c>
      <c r="O4566" t="s">
        <v>84</v>
      </c>
      <c r="P4566" s="4">
        <v>120000</v>
      </c>
      <c r="Q4566" s="3">
        <f>AVERAGE(Table1[[#This Row],[critic_score]],Table1[[#This Row],[user_score]])</f>
        <v>7.15</v>
      </c>
      <c r="R4566" s="4">
        <f>Table1[[#This Row],[user_count]]+Table1[[#This Row],[critic_count]]</f>
        <v>34</v>
      </c>
      <c r="S4566" s="2">
        <f>100000*Table1[[#This Row],[review_count]]/Table1[[#This Row],[total sales]]</f>
        <v>28.333333333333332</v>
      </c>
      <c r="T4566" s="2">
        <f>Table1[[#This Row],[total sales]]/(2017-Table1[[#This Row],[year_of_release]])</f>
        <v>15000</v>
      </c>
      <c r="U4566" s="9">
        <f>Table1[[#This Row],[na_sales]]/(2017-Table1[[#This Row],[year_of_release]])</f>
        <v>11250</v>
      </c>
      <c r="V4566" s="6">
        <f>Table1[[#This Row],[eu_sales]]/(2017-Table1[[#This Row],[year_of_release]])</f>
        <v>2500</v>
      </c>
      <c r="W4566" s="6">
        <f>Table1[[#This Row],[jp_sales]]/(2017-Table1[[#This Row],[year_of_release]])</f>
        <v>0</v>
      </c>
      <c r="X4566" s="6">
        <f>Table1[[#This Row],[other_sales]]/(2017-Table1[[#This Row],[year_of_release]])</f>
        <v>1250</v>
      </c>
      <c r="Y4566" s="4">
        <v>534740514</v>
      </c>
      <c r="Z4566" s="4">
        <v>441041694</v>
      </c>
      <c r="AA4566" s="4">
        <v>128047000</v>
      </c>
      <c r="AB4566" s="1">
        <f>Table1[[#This Row],[na_sales]]/Table1[[#This Row],[NA population]]</f>
        <v>1.6830593090240401E-4</v>
      </c>
      <c r="AC4566" s="1">
        <f>Table1[[#This Row],[eu_sales]]/Table1[[#This Row],[Eu population]]</f>
        <v>4.5347186608620271E-5</v>
      </c>
      <c r="AD4566" s="1">
        <f>Table1[[#This Row],[jp_sales]]/Table1[[#This Row],[Jp population]]</f>
        <v>0</v>
      </c>
    </row>
    <row r="4567" spans="1:30" x14ac:dyDescent="0.25">
      <c r="A4567" t="s">
        <v>3831</v>
      </c>
      <c r="B4567" t="s">
        <v>26</v>
      </c>
      <c r="C4567">
        <v>2008</v>
      </c>
      <c r="D4567" t="s">
        <v>19</v>
      </c>
      <c r="E4567" t="s">
        <v>41</v>
      </c>
      <c r="F4567" s="4">
        <v>110000</v>
      </c>
      <c r="G4567" s="4">
        <v>0</v>
      </c>
      <c r="H4567" s="4">
        <v>0</v>
      </c>
      <c r="I4567" s="4">
        <v>10000</v>
      </c>
      <c r="J4567">
        <v>5.9</v>
      </c>
      <c r="K4567">
        <v>8</v>
      </c>
      <c r="L4567">
        <v>7</v>
      </c>
      <c r="M4567" s="4">
        <v>6</v>
      </c>
      <c r="N4567" t="s">
        <v>3832</v>
      </c>
      <c r="O4567" t="s">
        <v>21</v>
      </c>
      <c r="P4567" s="4">
        <v>120000</v>
      </c>
      <c r="Q4567" s="3">
        <f>AVERAGE(Table1[[#This Row],[critic_score]],Table1[[#This Row],[user_score]])</f>
        <v>6.45</v>
      </c>
      <c r="R4567" s="4">
        <f>Table1[[#This Row],[user_count]]+Table1[[#This Row],[critic_count]]</f>
        <v>14</v>
      </c>
      <c r="S4567" s="2">
        <f>100000*Table1[[#This Row],[review_count]]/Table1[[#This Row],[total sales]]</f>
        <v>11.666666666666666</v>
      </c>
      <c r="T4567" s="2">
        <f>Table1[[#This Row],[total sales]]/(2017-Table1[[#This Row],[year_of_release]])</f>
        <v>13333.333333333334</v>
      </c>
      <c r="U4567" s="9">
        <f>Table1[[#This Row],[na_sales]]/(2017-Table1[[#This Row],[year_of_release]])</f>
        <v>12222.222222222223</v>
      </c>
      <c r="V4567" s="6">
        <f>Table1[[#This Row],[eu_sales]]/(2017-Table1[[#This Row],[year_of_release]])</f>
        <v>0</v>
      </c>
      <c r="W4567" s="6">
        <f>Table1[[#This Row],[jp_sales]]/(2017-Table1[[#This Row],[year_of_release]])</f>
        <v>0</v>
      </c>
      <c r="X4567" s="6">
        <f>Table1[[#This Row],[other_sales]]/(2017-Table1[[#This Row],[year_of_release]])</f>
        <v>1111.1111111111111</v>
      </c>
      <c r="Y4567" s="4">
        <v>528816311</v>
      </c>
      <c r="Z4567" s="4">
        <v>440001482</v>
      </c>
      <c r="AA4567" s="4">
        <v>128063000</v>
      </c>
      <c r="AB4567" s="1">
        <f>Table1[[#This Row],[na_sales]]/Table1[[#This Row],[NA population]]</f>
        <v>2.080117381250746E-4</v>
      </c>
      <c r="AC4567" s="1">
        <f>Table1[[#This Row],[eu_sales]]/Table1[[#This Row],[Eu population]]</f>
        <v>0</v>
      </c>
      <c r="AD4567" s="1">
        <f>Table1[[#This Row],[jp_sales]]/Table1[[#This Row],[Jp population]]</f>
        <v>0</v>
      </c>
    </row>
    <row r="4568" spans="1:30" x14ac:dyDescent="0.25">
      <c r="A4568" t="s">
        <v>223</v>
      </c>
      <c r="B4568" t="s">
        <v>26</v>
      </c>
      <c r="C4568">
        <v>2005</v>
      </c>
      <c r="D4568" t="s">
        <v>19</v>
      </c>
      <c r="E4568" t="s">
        <v>100</v>
      </c>
      <c r="F4568" s="4">
        <v>110000</v>
      </c>
      <c r="G4568" s="4">
        <v>0</v>
      </c>
      <c r="H4568" s="4">
        <v>0</v>
      </c>
      <c r="I4568" s="4">
        <v>10000</v>
      </c>
      <c r="J4568">
        <v>6.6</v>
      </c>
      <c r="K4568">
        <v>9</v>
      </c>
      <c r="L4568">
        <v>6.3</v>
      </c>
      <c r="M4568" s="4">
        <v>12</v>
      </c>
      <c r="N4568" t="s">
        <v>1623</v>
      </c>
      <c r="O4568" t="s">
        <v>21</v>
      </c>
      <c r="P4568" s="4">
        <v>120000</v>
      </c>
      <c r="Q4568" s="3">
        <f>AVERAGE(Table1[[#This Row],[critic_score]],Table1[[#This Row],[user_score]])</f>
        <v>6.4499999999999993</v>
      </c>
      <c r="R4568" s="4">
        <f>Table1[[#This Row],[user_count]]+Table1[[#This Row],[critic_count]]</f>
        <v>21</v>
      </c>
      <c r="S4568" s="2">
        <f>100000*Table1[[#This Row],[review_count]]/Table1[[#This Row],[total sales]]</f>
        <v>17.5</v>
      </c>
      <c r="T4568" s="2">
        <f>Table1[[#This Row],[total sales]]/(2017-Table1[[#This Row],[year_of_release]])</f>
        <v>10000</v>
      </c>
      <c r="U4568" s="9">
        <f>Table1[[#This Row],[na_sales]]/(2017-Table1[[#This Row],[year_of_release]])</f>
        <v>9166.6666666666661</v>
      </c>
      <c r="V4568" s="6">
        <f>Table1[[#This Row],[eu_sales]]/(2017-Table1[[#This Row],[year_of_release]])</f>
        <v>0</v>
      </c>
      <c r="W4568" s="6">
        <f>Table1[[#This Row],[jp_sales]]/(2017-Table1[[#This Row],[year_of_release]])</f>
        <v>0</v>
      </c>
      <c r="X4568" s="6">
        <f>Table1[[#This Row],[other_sales]]/(2017-Table1[[#This Row],[year_of_release]])</f>
        <v>833.33333333333337</v>
      </c>
      <c r="Y4568" s="4">
        <v>511054143</v>
      </c>
      <c r="Z4568" s="4">
        <v>435713800</v>
      </c>
      <c r="AA4568" s="4">
        <v>127773000</v>
      </c>
      <c r="AB4568" s="1">
        <f>Table1[[#This Row],[na_sales]]/Table1[[#This Row],[NA population]]</f>
        <v>2.152413819684072E-4</v>
      </c>
      <c r="AC4568" s="1">
        <f>Table1[[#This Row],[eu_sales]]/Table1[[#This Row],[Eu population]]</f>
        <v>0</v>
      </c>
      <c r="AD4568" s="1">
        <f>Table1[[#This Row],[jp_sales]]/Table1[[#This Row],[Jp population]]</f>
        <v>0</v>
      </c>
    </row>
    <row r="4569" spans="1:30" x14ac:dyDescent="0.25">
      <c r="A4569" t="s">
        <v>915</v>
      </c>
      <c r="B4569" t="s">
        <v>103</v>
      </c>
      <c r="C4569">
        <v>2003</v>
      </c>
      <c r="D4569" t="s">
        <v>54</v>
      </c>
      <c r="E4569" t="s">
        <v>425</v>
      </c>
      <c r="F4569" s="4">
        <v>90000</v>
      </c>
      <c r="G4569" s="4">
        <v>30000</v>
      </c>
      <c r="H4569" s="4">
        <v>0</v>
      </c>
      <c r="I4569" s="4">
        <v>0</v>
      </c>
      <c r="J4569">
        <v>7.4</v>
      </c>
      <c r="K4569">
        <v>20</v>
      </c>
      <c r="L4569">
        <v>5.8</v>
      </c>
      <c r="M4569" s="4">
        <v>11</v>
      </c>
      <c r="N4569" t="s">
        <v>3795</v>
      </c>
      <c r="O4569" t="s">
        <v>43</v>
      </c>
      <c r="P4569" s="4">
        <v>120000</v>
      </c>
      <c r="Q4569" s="3">
        <f>AVERAGE(Table1[[#This Row],[critic_score]],Table1[[#This Row],[user_score]])</f>
        <v>6.6</v>
      </c>
      <c r="R4569" s="4">
        <f>Table1[[#This Row],[user_count]]+Table1[[#This Row],[critic_count]]</f>
        <v>31</v>
      </c>
      <c r="S4569" s="2">
        <f>100000*Table1[[#This Row],[review_count]]/Table1[[#This Row],[total sales]]</f>
        <v>25.833333333333332</v>
      </c>
      <c r="T4569" s="2">
        <f>Table1[[#This Row],[total sales]]/(2017-Table1[[#This Row],[year_of_release]])</f>
        <v>8571.4285714285706</v>
      </c>
      <c r="U4569" s="9">
        <f>Table1[[#This Row],[na_sales]]/(2017-Table1[[#This Row],[year_of_release]])</f>
        <v>6428.5714285714284</v>
      </c>
      <c r="V4569" s="6">
        <f>Table1[[#This Row],[eu_sales]]/(2017-Table1[[#This Row],[year_of_release]])</f>
        <v>2142.8571428571427</v>
      </c>
      <c r="W4569" s="6">
        <f>Table1[[#This Row],[jp_sales]]/(2017-Table1[[#This Row],[year_of_release]])</f>
        <v>0</v>
      </c>
      <c r="X4569" s="6">
        <f>Table1[[#This Row],[other_sales]]/(2017-Table1[[#This Row],[year_of_release]])</f>
        <v>0</v>
      </c>
      <c r="Y4569" s="4">
        <v>500125528</v>
      </c>
      <c r="Z4569" s="4">
        <v>432552540</v>
      </c>
      <c r="AA4569" s="4">
        <v>127718000</v>
      </c>
      <c r="AB4569" s="1">
        <f>Table1[[#This Row],[na_sales]]/Table1[[#This Row],[NA population]]</f>
        <v>1.7995482126239315E-4</v>
      </c>
      <c r="AC4569" s="1">
        <f>Table1[[#This Row],[eu_sales]]/Table1[[#This Row],[Eu population]]</f>
        <v>6.9355736530873227E-5</v>
      </c>
      <c r="AD4569" s="1">
        <f>Table1[[#This Row],[jp_sales]]/Table1[[#This Row],[Jp population]]</f>
        <v>0</v>
      </c>
    </row>
    <row r="4570" spans="1:30" x14ac:dyDescent="0.25">
      <c r="A4570" t="s">
        <v>3833</v>
      </c>
      <c r="B4570" t="s">
        <v>103</v>
      </c>
      <c r="C4570">
        <v>2003</v>
      </c>
      <c r="D4570" t="s">
        <v>27</v>
      </c>
      <c r="E4570" t="s">
        <v>35</v>
      </c>
      <c r="F4570" s="4">
        <v>90000</v>
      </c>
      <c r="G4570" s="4">
        <v>30000</v>
      </c>
      <c r="H4570" s="4">
        <v>0</v>
      </c>
      <c r="I4570" s="4">
        <v>0</v>
      </c>
      <c r="J4570">
        <v>7.3</v>
      </c>
      <c r="K4570">
        <v>38</v>
      </c>
      <c r="L4570">
        <v>8.4</v>
      </c>
      <c r="M4570" s="4">
        <v>22</v>
      </c>
      <c r="N4570" t="s">
        <v>3834</v>
      </c>
      <c r="O4570" t="s">
        <v>67</v>
      </c>
      <c r="P4570" s="4">
        <v>120000</v>
      </c>
      <c r="Q4570" s="3">
        <f>AVERAGE(Table1[[#This Row],[critic_score]],Table1[[#This Row],[user_score]])</f>
        <v>7.85</v>
      </c>
      <c r="R4570" s="4">
        <f>Table1[[#This Row],[user_count]]+Table1[[#This Row],[critic_count]]</f>
        <v>60</v>
      </c>
      <c r="S4570" s="2">
        <f>100000*Table1[[#This Row],[review_count]]/Table1[[#This Row],[total sales]]</f>
        <v>50</v>
      </c>
      <c r="T4570" s="2">
        <f>Table1[[#This Row],[total sales]]/(2017-Table1[[#This Row],[year_of_release]])</f>
        <v>8571.4285714285706</v>
      </c>
      <c r="U4570" s="9">
        <f>Table1[[#This Row],[na_sales]]/(2017-Table1[[#This Row],[year_of_release]])</f>
        <v>6428.5714285714284</v>
      </c>
      <c r="V4570" s="6">
        <f>Table1[[#This Row],[eu_sales]]/(2017-Table1[[#This Row],[year_of_release]])</f>
        <v>2142.8571428571427</v>
      </c>
      <c r="W4570" s="6">
        <f>Table1[[#This Row],[jp_sales]]/(2017-Table1[[#This Row],[year_of_release]])</f>
        <v>0</v>
      </c>
      <c r="X4570" s="6">
        <f>Table1[[#This Row],[other_sales]]/(2017-Table1[[#This Row],[year_of_release]])</f>
        <v>0</v>
      </c>
      <c r="Y4570" s="4">
        <v>500125528</v>
      </c>
      <c r="Z4570" s="4">
        <v>432552540</v>
      </c>
      <c r="AA4570" s="4">
        <v>127718000</v>
      </c>
      <c r="AB4570" s="1">
        <f>Table1[[#This Row],[na_sales]]/Table1[[#This Row],[NA population]]</f>
        <v>1.7995482126239315E-4</v>
      </c>
      <c r="AC4570" s="1">
        <f>Table1[[#This Row],[eu_sales]]/Table1[[#This Row],[Eu population]]</f>
        <v>6.9355736530873227E-5</v>
      </c>
      <c r="AD4570" s="1">
        <f>Table1[[#This Row],[jp_sales]]/Table1[[#This Row],[Jp population]]</f>
        <v>0</v>
      </c>
    </row>
    <row r="4571" spans="1:30" x14ac:dyDescent="0.25">
      <c r="A4571" t="s">
        <v>3835</v>
      </c>
      <c r="B4571" t="s">
        <v>39</v>
      </c>
      <c r="C4571">
        <v>2011</v>
      </c>
      <c r="D4571" t="s">
        <v>29</v>
      </c>
      <c r="E4571" t="s">
        <v>51</v>
      </c>
      <c r="F4571" s="4">
        <v>110000</v>
      </c>
      <c r="G4571" s="4">
        <v>0</v>
      </c>
      <c r="H4571" s="4">
        <v>0</v>
      </c>
      <c r="I4571" s="4">
        <v>10000</v>
      </c>
      <c r="J4571">
        <v>6.6</v>
      </c>
      <c r="K4571">
        <v>5</v>
      </c>
      <c r="L4571">
        <v>6.8</v>
      </c>
      <c r="M4571" s="4">
        <v>8</v>
      </c>
      <c r="N4571" t="s">
        <v>1256</v>
      </c>
      <c r="O4571" t="s">
        <v>67</v>
      </c>
      <c r="P4571" s="4">
        <v>120000</v>
      </c>
      <c r="Q4571" s="3">
        <f>AVERAGE(Table1[[#This Row],[critic_score]],Table1[[#This Row],[user_score]])</f>
        <v>6.6999999999999993</v>
      </c>
      <c r="R4571" s="4">
        <f>Table1[[#This Row],[user_count]]+Table1[[#This Row],[critic_count]]</f>
        <v>13</v>
      </c>
      <c r="S4571" s="2">
        <f>100000*Table1[[#This Row],[review_count]]/Table1[[#This Row],[total sales]]</f>
        <v>10.833333333333334</v>
      </c>
      <c r="T4571" s="2">
        <f>Table1[[#This Row],[total sales]]/(2017-Table1[[#This Row],[year_of_release]])</f>
        <v>20000</v>
      </c>
      <c r="U4571" s="9">
        <f>Table1[[#This Row],[na_sales]]/(2017-Table1[[#This Row],[year_of_release]])</f>
        <v>18333.333333333332</v>
      </c>
      <c r="V4571" s="6">
        <f>Table1[[#This Row],[eu_sales]]/(2017-Table1[[#This Row],[year_of_release]])</f>
        <v>0</v>
      </c>
      <c r="W4571" s="6">
        <f>Table1[[#This Row],[jp_sales]]/(2017-Table1[[#This Row],[year_of_release]])</f>
        <v>0</v>
      </c>
      <c r="X4571" s="6">
        <f>Table1[[#This Row],[other_sales]]/(2017-Table1[[#This Row],[year_of_release]])</f>
        <v>1666.6666666666667</v>
      </c>
      <c r="Y4571" s="4">
        <v>545961365</v>
      </c>
      <c r="Z4571" s="4">
        <v>440756453</v>
      </c>
      <c r="AA4571" s="4">
        <v>127833000</v>
      </c>
      <c r="AB4571" s="1">
        <f>Table1[[#This Row],[na_sales]]/Table1[[#This Row],[NA population]]</f>
        <v>2.0147945816642173E-4</v>
      </c>
      <c r="AC4571" s="1">
        <f>Table1[[#This Row],[eu_sales]]/Table1[[#This Row],[Eu population]]</f>
        <v>0</v>
      </c>
      <c r="AD4571" s="1">
        <f>Table1[[#This Row],[jp_sales]]/Table1[[#This Row],[Jp population]]</f>
        <v>0</v>
      </c>
    </row>
    <row r="4572" spans="1:30" x14ac:dyDescent="0.25">
      <c r="A4572" t="s">
        <v>3836</v>
      </c>
      <c r="B4572" t="s">
        <v>34</v>
      </c>
      <c r="C4572">
        <v>2011</v>
      </c>
      <c r="D4572" t="s">
        <v>54</v>
      </c>
      <c r="E4572" t="s">
        <v>186</v>
      </c>
      <c r="F4572" s="4">
        <v>90000</v>
      </c>
      <c r="G4572" s="4">
        <v>20000</v>
      </c>
      <c r="H4572" s="4">
        <v>0</v>
      </c>
      <c r="I4572" s="4">
        <v>10000</v>
      </c>
      <c r="J4572">
        <v>3.7</v>
      </c>
      <c r="K4572">
        <v>12</v>
      </c>
      <c r="L4572">
        <v>4.5</v>
      </c>
      <c r="M4572" s="4">
        <v>14</v>
      </c>
      <c r="N4572" t="s">
        <v>2576</v>
      </c>
      <c r="O4572" t="s">
        <v>67</v>
      </c>
      <c r="P4572" s="4">
        <v>120000</v>
      </c>
      <c r="Q4572" s="3">
        <f>AVERAGE(Table1[[#This Row],[critic_score]],Table1[[#This Row],[user_score]])</f>
        <v>4.0999999999999996</v>
      </c>
      <c r="R4572" s="4">
        <f>Table1[[#This Row],[user_count]]+Table1[[#This Row],[critic_count]]</f>
        <v>26</v>
      </c>
      <c r="S4572" s="2">
        <f>100000*Table1[[#This Row],[review_count]]/Table1[[#This Row],[total sales]]</f>
        <v>21.666666666666668</v>
      </c>
      <c r="T4572" s="2">
        <f>Table1[[#This Row],[total sales]]/(2017-Table1[[#This Row],[year_of_release]])</f>
        <v>20000</v>
      </c>
      <c r="U4572" s="9">
        <f>Table1[[#This Row],[na_sales]]/(2017-Table1[[#This Row],[year_of_release]])</f>
        <v>15000</v>
      </c>
      <c r="V4572" s="6">
        <f>Table1[[#This Row],[eu_sales]]/(2017-Table1[[#This Row],[year_of_release]])</f>
        <v>3333.3333333333335</v>
      </c>
      <c r="W4572" s="6">
        <f>Table1[[#This Row],[jp_sales]]/(2017-Table1[[#This Row],[year_of_release]])</f>
        <v>0</v>
      </c>
      <c r="X4572" s="6">
        <f>Table1[[#This Row],[other_sales]]/(2017-Table1[[#This Row],[year_of_release]])</f>
        <v>1666.6666666666667</v>
      </c>
      <c r="Y4572" s="4">
        <v>545961365</v>
      </c>
      <c r="Z4572" s="4">
        <v>440756453</v>
      </c>
      <c r="AA4572" s="4">
        <v>127833000</v>
      </c>
      <c r="AB4572" s="1">
        <f>Table1[[#This Row],[na_sales]]/Table1[[#This Row],[NA population]]</f>
        <v>1.6484682940889049E-4</v>
      </c>
      <c r="AC4572" s="1">
        <f>Table1[[#This Row],[eu_sales]]/Table1[[#This Row],[Eu population]]</f>
        <v>4.5376533602333896E-5</v>
      </c>
      <c r="AD4572" s="1">
        <f>Table1[[#This Row],[jp_sales]]/Table1[[#This Row],[Jp population]]</f>
        <v>0</v>
      </c>
    </row>
    <row r="4573" spans="1:30" x14ac:dyDescent="0.25">
      <c r="A4573" t="s">
        <v>705</v>
      </c>
      <c r="B4573" t="s">
        <v>18</v>
      </c>
      <c r="C4573">
        <v>2010</v>
      </c>
      <c r="D4573" t="s">
        <v>54</v>
      </c>
      <c r="E4573" t="s">
        <v>83</v>
      </c>
      <c r="F4573" s="4">
        <v>100000</v>
      </c>
      <c r="G4573" s="4">
        <v>10000</v>
      </c>
      <c r="H4573" s="4">
        <v>0</v>
      </c>
      <c r="I4573" s="4">
        <v>10000</v>
      </c>
      <c r="J4573">
        <v>4.5999999999999996</v>
      </c>
      <c r="K4573">
        <v>21</v>
      </c>
      <c r="L4573">
        <v>6.8</v>
      </c>
      <c r="M4573" s="4">
        <v>8</v>
      </c>
      <c r="N4573" t="s">
        <v>243</v>
      </c>
      <c r="O4573" t="s">
        <v>67</v>
      </c>
      <c r="P4573" s="4">
        <v>120000</v>
      </c>
      <c r="Q4573" s="3">
        <f>AVERAGE(Table1[[#This Row],[critic_score]],Table1[[#This Row],[user_score]])</f>
        <v>5.6999999999999993</v>
      </c>
      <c r="R4573" s="4">
        <f>Table1[[#This Row],[user_count]]+Table1[[#This Row],[critic_count]]</f>
        <v>29</v>
      </c>
      <c r="S4573" s="2">
        <f>100000*Table1[[#This Row],[review_count]]/Table1[[#This Row],[total sales]]</f>
        <v>24.166666666666668</v>
      </c>
      <c r="T4573" s="2">
        <f>Table1[[#This Row],[total sales]]/(2017-Table1[[#This Row],[year_of_release]])</f>
        <v>17142.857142857141</v>
      </c>
      <c r="U4573" s="9">
        <f>Table1[[#This Row],[na_sales]]/(2017-Table1[[#This Row],[year_of_release]])</f>
        <v>14285.714285714286</v>
      </c>
      <c r="V4573" s="6">
        <f>Table1[[#This Row],[eu_sales]]/(2017-Table1[[#This Row],[year_of_release]])</f>
        <v>1428.5714285714287</v>
      </c>
      <c r="W4573" s="6">
        <f>Table1[[#This Row],[jp_sales]]/(2017-Table1[[#This Row],[year_of_release]])</f>
        <v>0</v>
      </c>
      <c r="X4573" s="6">
        <f>Table1[[#This Row],[other_sales]]/(2017-Table1[[#This Row],[year_of_release]])</f>
        <v>1428.5714285714287</v>
      </c>
      <c r="Y4573" s="4">
        <v>540520772</v>
      </c>
      <c r="Z4573" s="4">
        <v>441654761</v>
      </c>
      <c r="AA4573" s="4">
        <v>128070000</v>
      </c>
      <c r="AB4573" s="1">
        <f>Table1[[#This Row],[na_sales]]/Table1[[#This Row],[NA population]]</f>
        <v>1.850067660304459E-4</v>
      </c>
      <c r="AC4573" s="1">
        <f>Table1[[#This Row],[eu_sales]]/Table1[[#This Row],[Eu population]]</f>
        <v>2.2642119780069575E-5</v>
      </c>
      <c r="AD4573" s="1">
        <f>Table1[[#This Row],[jp_sales]]/Table1[[#This Row],[Jp population]]</f>
        <v>0</v>
      </c>
    </row>
    <row r="4574" spans="1:30" x14ac:dyDescent="0.25">
      <c r="A4574" t="s">
        <v>3639</v>
      </c>
      <c r="B4574" t="s">
        <v>26</v>
      </c>
      <c r="C4574">
        <v>2011</v>
      </c>
      <c r="D4574" t="s">
        <v>40</v>
      </c>
      <c r="E4574" t="s">
        <v>403</v>
      </c>
      <c r="F4574" s="4">
        <v>80000</v>
      </c>
      <c r="G4574" s="4">
        <v>30000</v>
      </c>
      <c r="H4574" s="4">
        <v>0</v>
      </c>
      <c r="I4574" s="4">
        <v>10000</v>
      </c>
      <c r="J4574">
        <v>6.4</v>
      </c>
      <c r="K4574">
        <v>18</v>
      </c>
      <c r="L4574">
        <v>7.2</v>
      </c>
      <c r="M4574" s="4">
        <v>9</v>
      </c>
      <c r="N4574" t="s">
        <v>2216</v>
      </c>
      <c r="O4574" t="s">
        <v>84</v>
      </c>
      <c r="P4574" s="4">
        <v>120000</v>
      </c>
      <c r="Q4574" s="3">
        <f>AVERAGE(Table1[[#This Row],[critic_score]],Table1[[#This Row],[user_score]])</f>
        <v>6.8000000000000007</v>
      </c>
      <c r="R4574" s="4">
        <f>Table1[[#This Row],[user_count]]+Table1[[#This Row],[critic_count]]</f>
        <v>27</v>
      </c>
      <c r="S4574" s="2">
        <f>100000*Table1[[#This Row],[review_count]]/Table1[[#This Row],[total sales]]</f>
        <v>22.5</v>
      </c>
      <c r="T4574" s="2">
        <f>Table1[[#This Row],[total sales]]/(2017-Table1[[#This Row],[year_of_release]])</f>
        <v>20000</v>
      </c>
      <c r="U4574" s="9">
        <f>Table1[[#This Row],[na_sales]]/(2017-Table1[[#This Row],[year_of_release]])</f>
        <v>13333.333333333334</v>
      </c>
      <c r="V4574" s="6">
        <f>Table1[[#This Row],[eu_sales]]/(2017-Table1[[#This Row],[year_of_release]])</f>
        <v>5000</v>
      </c>
      <c r="W4574" s="6">
        <f>Table1[[#This Row],[jp_sales]]/(2017-Table1[[#This Row],[year_of_release]])</f>
        <v>0</v>
      </c>
      <c r="X4574" s="6">
        <f>Table1[[#This Row],[other_sales]]/(2017-Table1[[#This Row],[year_of_release]])</f>
        <v>1666.6666666666667</v>
      </c>
      <c r="Y4574" s="4">
        <v>545961365</v>
      </c>
      <c r="Z4574" s="4">
        <v>440756453</v>
      </c>
      <c r="AA4574" s="4">
        <v>127833000</v>
      </c>
      <c r="AB4574" s="1">
        <f>Table1[[#This Row],[na_sales]]/Table1[[#This Row],[NA population]]</f>
        <v>1.4653051503012488E-4</v>
      </c>
      <c r="AC4574" s="1">
        <f>Table1[[#This Row],[eu_sales]]/Table1[[#This Row],[Eu population]]</f>
        <v>6.8064800403500847E-5</v>
      </c>
      <c r="AD4574" s="1">
        <f>Table1[[#This Row],[jp_sales]]/Table1[[#This Row],[Jp population]]</f>
        <v>0</v>
      </c>
    </row>
    <row r="4575" spans="1:30" x14ac:dyDescent="0.25">
      <c r="A4575" t="s">
        <v>3838</v>
      </c>
      <c r="B4575" t="s">
        <v>892</v>
      </c>
      <c r="C4575">
        <v>2011</v>
      </c>
      <c r="D4575" t="s">
        <v>49</v>
      </c>
      <c r="E4575" t="s">
        <v>267</v>
      </c>
      <c r="F4575" s="4">
        <v>70000</v>
      </c>
      <c r="G4575" s="4">
        <v>30000</v>
      </c>
      <c r="H4575" s="4">
        <v>0</v>
      </c>
      <c r="I4575" s="4">
        <v>20000</v>
      </c>
      <c r="J4575">
        <v>6.9</v>
      </c>
      <c r="K4575">
        <v>41</v>
      </c>
      <c r="L4575">
        <v>7.4</v>
      </c>
      <c r="M4575" s="4">
        <v>51</v>
      </c>
      <c r="N4575" t="s">
        <v>810</v>
      </c>
      <c r="O4575" t="s">
        <v>84</v>
      </c>
      <c r="P4575" s="4">
        <v>120000</v>
      </c>
      <c r="Q4575" s="3">
        <f>AVERAGE(Table1[[#This Row],[critic_score]],Table1[[#This Row],[user_score]])</f>
        <v>7.15</v>
      </c>
      <c r="R4575" s="4">
        <f>Table1[[#This Row],[user_count]]+Table1[[#This Row],[critic_count]]</f>
        <v>92</v>
      </c>
      <c r="S4575" s="2">
        <f>100000*Table1[[#This Row],[review_count]]/Table1[[#This Row],[total sales]]</f>
        <v>76.666666666666671</v>
      </c>
      <c r="T4575" s="2">
        <f>Table1[[#This Row],[total sales]]/(2017-Table1[[#This Row],[year_of_release]])</f>
        <v>20000</v>
      </c>
      <c r="U4575" s="9">
        <f>Table1[[#This Row],[na_sales]]/(2017-Table1[[#This Row],[year_of_release]])</f>
        <v>11666.666666666666</v>
      </c>
      <c r="V4575" s="6">
        <f>Table1[[#This Row],[eu_sales]]/(2017-Table1[[#This Row],[year_of_release]])</f>
        <v>5000</v>
      </c>
      <c r="W4575" s="6">
        <f>Table1[[#This Row],[jp_sales]]/(2017-Table1[[#This Row],[year_of_release]])</f>
        <v>0</v>
      </c>
      <c r="X4575" s="6">
        <f>Table1[[#This Row],[other_sales]]/(2017-Table1[[#This Row],[year_of_release]])</f>
        <v>3333.3333333333335</v>
      </c>
      <c r="Y4575" s="4">
        <v>545961365</v>
      </c>
      <c r="Z4575" s="4">
        <v>440756453</v>
      </c>
      <c r="AA4575" s="4">
        <v>127833000</v>
      </c>
      <c r="AB4575" s="1">
        <f>Table1[[#This Row],[na_sales]]/Table1[[#This Row],[NA population]]</f>
        <v>1.2821420065135927E-4</v>
      </c>
      <c r="AC4575" s="1">
        <f>Table1[[#This Row],[eu_sales]]/Table1[[#This Row],[Eu population]]</f>
        <v>6.8064800403500847E-5</v>
      </c>
      <c r="AD4575" s="1">
        <f>Table1[[#This Row],[jp_sales]]/Table1[[#This Row],[Jp population]]</f>
        <v>0</v>
      </c>
    </row>
    <row r="4576" spans="1:30" x14ac:dyDescent="0.25">
      <c r="A4576" t="s">
        <v>3839</v>
      </c>
      <c r="B4576" t="s">
        <v>118</v>
      </c>
      <c r="C4576">
        <v>2010</v>
      </c>
      <c r="D4576" t="s">
        <v>225</v>
      </c>
      <c r="E4576" t="s">
        <v>51</v>
      </c>
      <c r="F4576" s="4">
        <v>110000</v>
      </c>
      <c r="G4576" s="4">
        <v>0</v>
      </c>
      <c r="H4576" s="4">
        <v>0</v>
      </c>
      <c r="I4576" s="4">
        <v>10000</v>
      </c>
      <c r="J4576">
        <v>8.6</v>
      </c>
      <c r="K4576">
        <v>27</v>
      </c>
      <c r="L4576">
        <v>7.9</v>
      </c>
      <c r="M4576" s="4">
        <v>32</v>
      </c>
      <c r="N4576" t="s">
        <v>2114</v>
      </c>
      <c r="O4576" t="s">
        <v>21</v>
      </c>
      <c r="P4576" s="4">
        <v>120000</v>
      </c>
      <c r="Q4576" s="3">
        <f>AVERAGE(Table1[[#This Row],[critic_score]],Table1[[#This Row],[user_score]])</f>
        <v>8.25</v>
      </c>
      <c r="R4576" s="4">
        <f>Table1[[#This Row],[user_count]]+Table1[[#This Row],[critic_count]]</f>
        <v>59</v>
      </c>
      <c r="S4576" s="2">
        <f>100000*Table1[[#This Row],[review_count]]/Table1[[#This Row],[total sales]]</f>
        <v>49.166666666666664</v>
      </c>
      <c r="T4576" s="2">
        <f>Table1[[#This Row],[total sales]]/(2017-Table1[[#This Row],[year_of_release]])</f>
        <v>17142.857142857141</v>
      </c>
      <c r="U4576" s="9">
        <f>Table1[[#This Row],[na_sales]]/(2017-Table1[[#This Row],[year_of_release]])</f>
        <v>15714.285714285714</v>
      </c>
      <c r="V4576" s="6">
        <f>Table1[[#This Row],[eu_sales]]/(2017-Table1[[#This Row],[year_of_release]])</f>
        <v>0</v>
      </c>
      <c r="W4576" s="6">
        <f>Table1[[#This Row],[jp_sales]]/(2017-Table1[[#This Row],[year_of_release]])</f>
        <v>0</v>
      </c>
      <c r="X4576" s="6">
        <f>Table1[[#This Row],[other_sales]]/(2017-Table1[[#This Row],[year_of_release]])</f>
        <v>1428.5714285714287</v>
      </c>
      <c r="Y4576" s="4">
        <v>540520772</v>
      </c>
      <c r="Z4576" s="4">
        <v>441654761</v>
      </c>
      <c r="AA4576" s="4">
        <v>128070000</v>
      </c>
      <c r="AB4576" s="1">
        <f>Table1[[#This Row],[na_sales]]/Table1[[#This Row],[NA population]]</f>
        <v>2.035074426334905E-4</v>
      </c>
      <c r="AC4576" s="1">
        <f>Table1[[#This Row],[eu_sales]]/Table1[[#This Row],[Eu population]]</f>
        <v>0</v>
      </c>
      <c r="AD4576" s="1">
        <f>Table1[[#This Row],[jp_sales]]/Table1[[#This Row],[Jp population]]</f>
        <v>0</v>
      </c>
    </row>
    <row r="4577" spans="1:30" x14ac:dyDescent="0.25">
      <c r="A4577" t="s">
        <v>3167</v>
      </c>
      <c r="B4577" t="s">
        <v>34</v>
      </c>
      <c r="C4577">
        <v>2013</v>
      </c>
      <c r="D4577" t="s">
        <v>40</v>
      </c>
      <c r="E4577" t="s">
        <v>572</v>
      </c>
      <c r="F4577" s="4">
        <v>80000</v>
      </c>
      <c r="G4577" s="4">
        <v>20000</v>
      </c>
      <c r="H4577" s="4">
        <v>10000</v>
      </c>
      <c r="I4577" s="4">
        <v>10000</v>
      </c>
      <c r="J4577">
        <v>6.4</v>
      </c>
      <c r="K4577">
        <v>38</v>
      </c>
      <c r="L4577">
        <v>7.2</v>
      </c>
      <c r="M4577" s="4">
        <v>144</v>
      </c>
      <c r="N4577" t="s">
        <v>1793</v>
      </c>
      <c r="O4577" t="s">
        <v>43</v>
      </c>
      <c r="P4577" s="4">
        <v>120000</v>
      </c>
      <c r="Q4577" s="3">
        <f>AVERAGE(Table1[[#This Row],[critic_score]],Table1[[#This Row],[user_score]])</f>
        <v>6.8000000000000007</v>
      </c>
      <c r="R4577" s="4">
        <f>Table1[[#This Row],[user_count]]+Table1[[#This Row],[critic_count]]</f>
        <v>182</v>
      </c>
      <c r="S4577" s="2">
        <f>100000*Table1[[#This Row],[review_count]]/Table1[[#This Row],[total sales]]</f>
        <v>151.66666666666666</v>
      </c>
      <c r="T4577" s="2">
        <f>Table1[[#This Row],[total sales]]/(2017-Table1[[#This Row],[year_of_release]])</f>
        <v>30000</v>
      </c>
      <c r="U4577" s="9">
        <f>Table1[[#This Row],[na_sales]]/(2017-Table1[[#This Row],[year_of_release]])</f>
        <v>20000</v>
      </c>
      <c r="V4577" s="6">
        <f>Table1[[#This Row],[eu_sales]]/(2017-Table1[[#This Row],[year_of_release]])</f>
        <v>5000</v>
      </c>
      <c r="W4577" s="6">
        <f>Table1[[#This Row],[jp_sales]]/(2017-Table1[[#This Row],[year_of_release]])</f>
        <v>2500</v>
      </c>
      <c r="X4577" s="6">
        <f>Table1[[#This Row],[other_sales]]/(2017-Table1[[#This Row],[year_of_release]])</f>
        <v>2500</v>
      </c>
      <c r="Y4577" s="4">
        <v>556861736</v>
      </c>
      <c r="Z4577" s="4">
        <v>442492884</v>
      </c>
      <c r="AA4577" s="4">
        <v>127445000</v>
      </c>
      <c r="AB4577" s="1">
        <f>Table1[[#This Row],[na_sales]]/Table1[[#This Row],[NA population]]</f>
        <v>1.4366223216313788E-4</v>
      </c>
      <c r="AC4577" s="1">
        <f>Table1[[#This Row],[eu_sales]]/Table1[[#This Row],[Eu population]]</f>
        <v>4.5198466965629213E-5</v>
      </c>
      <c r="AD4577" s="1">
        <f>Table1[[#This Row],[jp_sales]]/Table1[[#This Row],[Jp population]]</f>
        <v>7.8465220291105969E-5</v>
      </c>
    </row>
    <row r="4578" spans="1:30" x14ac:dyDescent="0.25">
      <c r="A4578" t="s">
        <v>3636</v>
      </c>
      <c r="B4578" t="s">
        <v>34</v>
      </c>
      <c r="C4578">
        <v>2010</v>
      </c>
      <c r="D4578" t="s">
        <v>40</v>
      </c>
      <c r="E4578" t="s">
        <v>425</v>
      </c>
      <c r="F4578" s="4">
        <v>70000</v>
      </c>
      <c r="G4578" s="4">
        <v>40000</v>
      </c>
      <c r="H4578" s="4">
        <v>0</v>
      </c>
      <c r="I4578" s="4">
        <v>10000</v>
      </c>
      <c r="J4578">
        <v>3.3</v>
      </c>
      <c r="K4578">
        <v>7</v>
      </c>
      <c r="L4578">
        <v>4.3</v>
      </c>
      <c r="M4578" s="4">
        <v>6</v>
      </c>
      <c r="N4578" t="s">
        <v>3637</v>
      </c>
      <c r="O4578" t="s">
        <v>84</v>
      </c>
      <c r="P4578" s="4">
        <v>120000</v>
      </c>
      <c r="Q4578" s="3">
        <f>AVERAGE(Table1[[#This Row],[critic_score]],Table1[[#This Row],[user_score]])</f>
        <v>3.8</v>
      </c>
      <c r="R4578" s="4">
        <f>Table1[[#This Row],[user_count]]+Table1[[#This Row],[critic_count]]</f>
        <v>13</v>
      </c>
      <c r="S4578" s="2">
        <f>100000*Table1[[#This Row],[review_count]]/Table1[[#This Row],[total sales]]</f>
        <v>10.833333333333334</v>
      </c>
      <c r="T4578" s="2">
        <f>Table1[[#This Row],[total sales]]/(2017-Table1[[#This Row],[year_of_release]])</f>
        <v>17142.857142857141</v>
      </c>
      <c r="U4578" s="9">
        <f>Table1[[#This Row],[na_sales]]/(2017-Table1[[#This Row],[year_of_release]])</f>
        <v>10000</v>
      </c>
      <c r="V4578" s="6">
        <f>Table1[[#This Row],[eu_sales]]/(2017-Table1[[#This Row],[year_of_release]])</f>
        <v>5714.2857142857147</v>
      </c>
      <c r="W4578" s="6">
        <f>Table1[[#This Row],[jp_sales]]/(2017-Table1[[#This Row],[year_of_release]])</f>
        <v>0</v>
      </c>
      <c r="X4578" s="6">
        <f>Table1[[#This Row],[other_sales]]/(2017-Table1[[#This Row],[year_of_release]])</f>
        <v>1428.5714285714287</v>
      </c>
      <c r="Y4578" s="4">
        <v>540520772</v>
      </c>
      <c r="Z4578" s="4">
        <v>441654761</v>
      </c>
      <c r="AA4578" s="4">
        <v>128070000</v>
      </c>
      <c r="AB4578" s="1">
        <f>Table1[[#This Row],[na_sales]]/Table1[[#This Row],[NA population]]</f>
        <v>1.2950473622131214E-4</v>
      </c>
      <c r="AC4578" s="1">
        <f>Table1[[#This Row],[eu_sales]]/Table1[[#This Row],[Eu population]]</f>
        <v>9.05684791202783E-5</v>
      </c>
      <c r="AD4578" s="1">
        <f>Table1[[#This Row],[jp_sales]]/Table1[[#This Row],[Jp population]]</f>
        <v>0</v>
      </c>
    </row>
    <row r="4579" spans="1:30" x14ac:dyDescent="0.25">
      <c r="A4579" t="s">
        <v>3843</v>
      </c>
      <c r="B4579" t="s">
        <v>118</v>
      </c>
      <c r="C4579">
        <v>2009</v>
      </c>
      <c r="D4579" t="s">
        <v>225</v>
      </c>
      <c r="E4579" t="s">
        <v>572</v>
      </c>
      <c r="F4579" s="4">
        <v>80000</v>
      </c>
      <c r="G4579" s="4">
        <v>20000</v>
      </c>
      <c r="H4579" s="4">
        <v>0</v>
      </c>
      <c r="I4579" s="4">
        <v>20000</v>
      </c>
      <c r="J4579">
        <v>6.8</v>
      </c>
      <c r="K4579">
        <v>16</v>
      </c>
      <c r="L4579">
        <v>8.8000000000000007</v>
      </c>
      <c r="M4579" s="4">
        <v>4</v>
      </c>
      <c r="N4579" t="s">
        <v>3844</v>
      </c>
      <c r="O4579" t="s">
        <v>67</v>
      </c>
      <c r="P4579" s="4">
        <v>120000</v>
      </c>
      <c r="Q4579" s="3">
        <f>AVERAGE(Table1[[#This Row],[critic_score]],Table1[[#This Row],[user_score]])</f>
        <v>7.8000000000000007</v>
      </c>
      <c r="R4579" s="4">
        <f>Table1[[#This Row],[user_count]]+Table1[[#This Row],[critic_count]]</f>
        <v>20</v>
      </c>
      <c r="S4579" s="2">
        <f>100000*Table1[[#This Row],[review_count]]/Table1[[#This Row],[total sales]]</f>
        <v>16.666666666666668</v>
      </c>
      <c r="T4579" s="2">
        <f>Table1[[#This Row],[total sales]]/(2017-Table1[[#This Row],[year_of_release]])</f>
        <v>15000</v>
      </c>
      <c r="U4579" s="9">
        <f>Table1[[#This Row],[na_sales]]/(2017-Table1[[#This Row],[year_of_release]])</f>
        <v>10000</v>
      </c>
      <c r="V4579" s="6">
        <f>Table1[[#This Row],[eu_sales]]/(2017-Table1[[#This Row],[year_of_release]])</f>
        <v>2500</v>
      </c>
      <c r="W4579" s="6">
        <f>Table1[[#This Row],[jp_sales]]/(2017-Table1[[#This Row],[year_of_release]])</f>
        <v>0</v>
      </c>
      <c r="X4579" s="6">
        <f>Table1[[#This Row],[other_sales]]/(2017-Table1[[#This Row],[year_of_release]])</f>
        <v>2500</v>
      </c>
      <c r="Y4579" s="4">
        <v>534740514</v>
      </c>
      <c r="Z4579" s="4">
        <v>441041694</v>
      </c>
      <c r="AA4579" s="4">
        <v>128047000</v>
      </c>
      <c r="AB4579" s="1">
        <f>Table1[[#This Row],[na_sales]]/Table1[[#This Row],[NA population]]</f>
        <v>1.49605271913248E-4</v>
      </c>
      <c r="AC4579" s="1">
        <f>Table1[[#This Row],[eu_sales]]/Table1[[#This Row],[Eu population]]</f>
        <v>4.5347186608620271E-5</v>
      </c>
      <c r="AD4579" s="1">
        <f>Table1[[#This Row],[jp_sales]]/Table1[[#This Row],[Jp population]]</f>
        <v>0</v>
      </c>
    </row>
    <row r="4580" spans="1:30" x14ac:dyDescent="0.25">
      <c r="A4580" t="s">
        <v>3845</v>
      </c>
      <c r="B4580" t="s">
        <v>18</v>
      </c>
      <c r="C4580">
        <v>2008</v>
      </c>
      <c r="D4580" t="s">
        <v>40</v>
      </c>
      <c r="E4580" t="s">
        <v>100</v>
      </c>
      <c r="F4580" s="4">
        <v>110000</v>
      </c>
      <c r="G4580" s="4">
        <v>0</v>
      </c>
      <c r="H4580" s="4">
        <v>0</v>
      </c>
      <c r="I4580" s="4">
        <v>10000</v>
      </c>
      <c r="J4580">
        <v>4.9000000000000004</v>
      </c>
      <c r="K4580">
        <v>26</v>
      </c>
      <c r="L4580">
        <v>6</v>
      </c>
      <c r="M4580" s="4">
        <v>11</v>
      </c>
      <c r="N4580" t="s">
        <v>1757</v>
      </c>
      <c r="O4580" t="s">
        <v>84</v>
      </c>
      <c r="P4580" s="4">
        <v>120000</v>
      </c>
      <c r="Q4580" s="3">
        <f>AVERAGE(Table1[[#This Row],[critic_score]],Table1[[#This Row],[user_score]])</f>
        <v>5.45</v>
      </c>
      <c r="R4580" s="4">
        <f>Table1[[#This Row],[user_count]]+Table1[[#This Row],[critic_count]]</f>
        <v>37</v>
      </c>
      <c r="S4580" s="2">
        <f>100000*Table1[[#This Row],[review_count]]/Table1[[#This Row],[total sales]]</f>
        <v>30.833333333333332</v>
      </c>
      <c r="T4580" s="2">
        <f>Table1[[#This Row],[total sales]]/(2017-Table1[[#This Row],[year_of_release]])</f>
        <v>13333.333333333334</v>
      </c>
      <c r="U4580" s="9">
        <f>Table1[[#This Row],[na_sales]]/(2017-Table1[[#This Row],[year_of_release]])</f>
        <v>12222.222222222223</v>
      </c>
      <c r="V4580" s="6">
        <f>Table1[[#This Row],[eu_sales]]/(2017-Table1[[#This Row],[year_of_release]])</f>
        <v>0</v>
      </c>
      <c r="W4580" s="6">
        <f>Table1[[#This Row],[jp_sales]]/(2017-Table1[[#This Row],[year_of_release]])</f>
        <v>0</v>
      </c>
      <c r="X4580" s="6">
        <f>Table1[[#This Row],[other_sales]]/(2017-Table1[[#This Row],[year_of_release]])</f>
        <v>1111.1111111111111</v>
      </c>
      <c r="Y4580" s="4">
        <v>528816311</v>
      </c>
      <c r="Z4580" s="4">
        <v>440001482</v>
      </c>
      <c r="AA4580" s="4">
        <v>128063000</v>
      </c>
      <c r="AB4580" s="1">
        <f>Table1[[#This Row],[na_sales]]/Table1[[#This Row],[NA population]]</f>
        <v>2.080117381250746E-4</v>
      </c>
      <c r="AC4580" s="1">
        <f>Table1[[#This Row],[eu_sales]]/Table1[[#This Row],[Eu population]]</f>
        <v>0</v>
      </c>
      <c r="AD4580" s="1">
        <f>Table1[[#This Row],[jp_sales]]/Table1[[#This Row],[Jp population]]</f>
        <v>0</v>
      </c>
    </row>
    <row r="4581" spans="1:30" x14ac:dyDescent="0.25">
      <c r="A4581" t="s">
        <v>3846</v>
      </c>
      <c r="B4581" t="s">
        <v>103</v>
      </c>
      <c r="C4581">
        <v>2001</v>
      </c>
      <c r="D4581" t="s">
        <v>23</v>
      </c>
      <c r="E4581" t="s">
        <v>100</v>
      </c>
      <c r="F4581" s="4">
        <v>90000</v>
      </c>
      <c r="G4581" s="4">
        <v>30000</v>
      </c>
      <c r="H4581" s="4">
        <v>0</v>
      </c>
      <c r="I4581" s="4">
        <v>0</v>
      </c>
      <c r="J4581">
        <v>6.5</v>
      </c>
      <c r="K4581">
        <v>24</v>
      </c>
      <c r="L4581">
        <v>8.4</v>
      </c>
      <c r="M4581" s="4">
        <v>7</v>
      </c>
      <c r="N4581" t="s">
        <v>3216</v>
      </c>
      <c r="O4581" t="s">
        <v>67</v>
      </c>
      <c r="P4581" s="4">
        <v>120000</v>
      </c>
      <c r="Q4581" s="3">
        <f>AVERAGE(Table1[[#This Row],[critic_score]],Table1[[#This Row],[user_score]])</f>
        <v>7.45</v>
      </c>
      <c r="R4581" s="4">
        <f>Table1[[#This Row],[user_count]]+Table1[[#This Row],[critic_count]]</f>
        <v>31</v>
      </c>
      <c r="S4581" s="2">
        <f>100000*Table1[[#This Row],[review_count]]/Table1[[#This Row],[total sales]]</f>
        <v>25.833333333333332</v>
      </c>
      <c r="T4581" s="2">
        <f>Table1[[#This Row],[total sales]]/(2017-Table1[[#This Row],[year_of_release]])</f>
        <v>7500</v>
      </c>
      <c r="U4581" s="9">
        <f>Table1[[#This Row],[na_sales]]/(2017-Table1[[#This Row],[year_of_release]])</f>
        <v>5625</v>
      </c>
      <c r="V4581" s="6">
        <f>Table1[[#This Row],[eu_sales]]/(2017-Table1[[#This Row],[year_of_release]])</f>
        <v>1875</v>
      </c>
      <c r="W4581" s="6">
        <f>Table1[[#This Row],[jp_sales]]/(2017-Table1[[#This Row],[year_of_release]])</f>
        <v>0</v>
      </c>
      <c r="X4581" s="6">
        <f>Table1[[#This Row],[other_sales]]/(2017-Table1[[#This Row],[year_of_release]])</f>
        <v>0</v>
      </c>
      <c r="Y4581" s="4">
        <v>489752572</v>
      </c>
      <c r="Z4581" s="4">
        <v>430035992</v>
      </c>
      <c r="AA4581" s="4">
        <v>127149000</v>
      </c>
      <c r="AB4581" s="1">
        <f>Table1[[#This Row],[na_sales]]/Table1[[#This Row],[NA population]]</f>
        <v>1.8376626309989037E-4</v>
      </c>
      <c r="AC4581" s="1">
        <f>Table1[[#This Row],[eu_sales]]/Table1[[#This Row],[Eu population]]</f>
        <v>6.9761602652086856E-5</v>
      </c>
      <c r="AD4581" s="1">
        <f>Table1[[#This Row],[jp_sales]]/Table1[[#This Row],[Jp population]]</f>
        <v>0</v>
      </c>
    </row>
    <row r="4582" spans="1:30" x14ac:dyDescent="0.25">
      <c r="A4582" t="s">
        <v>3847</v>
      </c>
      <c r="B4582" t="s">
        <v>39</v>
      </c>
      <c r="C4582">
        <v>2011</v>
      </c>
      <c r="D4582" t="s">
        <v>65</v>
      </c>
      <c r="E4582" t="s">
        <v>186</v>
      </c>
      <c r="F4582" s="4">
        <v>70000</v>
      </c>
      <c r="G4582" s="4">
        <v>30000</v>
      </c>
      <c r="H4582" s="4">
        <v>0</v>
      </c>
      <c r="I4582" s="4">
        <v>20000</v>
      </c>
      <c r="J4582">
        <v>4.7</v>
      </c>
      <c r="K4582">
        <v>17</v>
      </c>
      <c r="L4582">
        <v>6.5</v>
      </c>
      <c r="M4582" s="4">
        <v>4</v>
      </c>
      <c r="N4582" t="s">
        <v>3848</v>
      </c>
      <c r="O4582" t="s">
        <v>43</v>
      </c>
      <c r="P4582" s="4">
        <v>120000</v>
      </c>
      <c r="Q4582" s="3">
        <f>AVERAGE(Table1[[#This Row],[critic_score]],Table1[[#This Row],[user_score]])</f>
        <v>5.6</v>
      </c>
      <c r="R4582" s="4">
        <f>Table1[[#This Row],[user_count]]+Table1[[#This Row],[critic_count]]</f>
        <v>21</v>
      </c>
      <c r="S4582" s="2">
        <f>100000*Table1[[#This Row],[review_count]]/Table1[[#This Row],[total sales]]</f>
        <v>17.5</v>
      </c>
      <c r="T4582" s="2">
        <f>Table1[[#This Row],[total sales]]/(2017-Table1[[#This Row],[year_of_release]])</f>
        <v>20000</v>
      </c>
      <c r="U4582" s="9">
        <f>Table1[[#This Row],[na_sales]]/(2017-Table1[[#This Row],[year_of_release]])</f>
        <v>11666.666666666666</v>
      </c>
      <c r="V4582" s="6">
        <f>Table1[[#This Row],[eu_sales]]/(2017-Table1[[#This Row],[year_of_release]])</f>
        <v>5000</v>
      </c>
      <c r="W4582" s="6">
        <f>Table1[[#This Row],[jp_sales]]/(2017-Table1[[#This Row],[year_of_release]])</f>
        <v>0</v>
      </c>
      <c r="X4582" s="6">
        <f>Table1[[#This Row],[other_sales]]/(2017-Table1[[#This Row],[year_of_release]])</f>
        <v>3333.3333333333335</v>
      </c>
      <c r="Y4582" s="4">
        <v>545961365</v>
      </c>
      <c r="Z4582" s="4">
        <v>440756453</v>
      </c>
      <c r="AA4582" s="4">
        <v>127833000</v>
      </c>
      <c r="AB4582" s="1">
        <f>Table1[[#This Row],[na_sales]]/Table1[[#This Row],[NA population]]</f>
        <v>1.2821420065135927E-4</v>
      </c>
      <c r="AC4582" s="1">
        <f>Table1[[#This Row],[eu_sales]]/Table1[[#This Row],[Eu population]]</f>
        <v>6.8064800403500847E-5</v>
      </c>
      <c r="AD4582" s="1">
        <f>Table1[[#This Row],[jp_sales]]/Table1[[#This Row],[Jp population]]</f>
        <v>0</v>
      </c>
    </row>
    <row r="4583" spans="1:30" x14ac:dyDescent="0.25">
      <c r="A4583" t="s">
        <v>3849</v>
      </c>
      <c r="B4583" t="s">
        <v>26</v>
      </c>
      <c r="C4583">
        <v>2005</v>
      </c>
      <c r="D4583" t="s">
        <v>96</v>
      </c>
      <c r="E4583" t="s">
        <v>1546</v>
      </c>
      <c r="F4583" s="4">
        <v>110000</v>
      </c>
      <c r="G4583" s="4">
        <v>0</v>
      </c>
      <c r="H4583" s="4">
        <v>0</v>
      </c>
      <c r="I4583" s="4">
        <v>10000</v>
      </c>
      <c r="J4583">
        <v>5.9</v>
      </c>
      <c r="K4583">
        <v>30</v>
      </c>
      <c r="L4583">
        <v>6.2</v>
      </c>
      <c r="M4583" s="4">
        <v>17</v>
      </c>
      <c r="N4583" t="s">
        <v>3850</v>
      </c>
      <c r="O4583" t="s">
        <v>84</v>
      </c>
      <c r="P4583" s="4">
        <v>120000</v>
      </c>
      <c r="Q4583" s="3">
        <f>AVERAGE(Table1[[#This Row],[critic_score]],Table1[[#This Row],[user_score]])</f>
        <v>6.0500000000000007</v>
      </c>
      <c r="R4583" s="4">
        <f>Table1[[#This Row],[user_count]]+Table1[[#This Row],[critic_count]]</f>
        <v>47</v>
      </c>
      <c r="S4583" s="2">
        <f>100000*Table1[[#This Row],[review_count]]/Table1[[#This Row],[total sales]]</f>
        <v>39.166666666666664</v>
      </c>
      <c r="T4583" s="2">
        <f>Table1[[#This Row],[total sales]]/(2017-Table1[[#This Row],[year_of_release]])</f>
        <v>10000</v>
      </c>
      <c r="U4583" s="9">
        <f>Table1[[#This Row],[na_sales]]/(2017-Table1[[#This Row],[year_of_release]])</f>
        <v>9166.6666666666661</v>
      </c>
      <c r="V4583" s="6">
        <f>Table1[[#This Row],[eu_sales]]/(2017-Table1[[#This Row],[year_of_release]])</f>
        <v>0</v>
      </c>
      <c r="W4583" s="6">
        <f>Table1[[#This Row],[jp_sales]]/(2017-Table1[[#This Row],[year_of_release]])</f>
        <v>0</v>
      </c>
      <c r="X4583" s="6">
        <f>Table1[[#This Row],[other_sales]]/(2017-Table1[[#This Row],[year_of_release]])</f>
        <v>833.33333333333337</v>
      </c>
      <c r="Y4583" s="4">
        <v>511054143</v>
      </c>
      <c r="Z4583" s="4">
        <v>435713800</v>
      </c>
      <c r="AA4583" s="4">
        <v>127773000</v>
      </c>
      <c r="AB4583" s="1">
        <f>Table1[[#This Row],[na_sales]]/Table1[[#This Row],[NA population]]</f>
        <v>2.152413819684072E-4</v>
      </c>
      <c r="AC4583" s="1">
        <f>Table1[[#This Row],[eu_sales]]/Table1[[#This Row],[Eu population]]</f>
        <v>0</v>
      </c>
      <c r="AD4583" s="1">
        <f>Table1[[#This Row],[jp_sales]]/Table1[[#This Row],[Jp population]]</f>
        <v>0</v>
      </c>
    </row>
    <row r="4584" spans="1:30" x14ac:dyDescent="0.25">
      <c r="A4584" t="s">
        <v>3851</v>
      </c>
      <c r="B4584" t="s">
        <v>103</v>
      </c>
      <c r="C4584">
        <v>2004</v>
      </c>
      <c r="D4584" t="s">
        <v>191</v>
      </c>
      <c r="E4584" t="s">
        <v>100</v>
      </c>
      <c r="F4584" s="4">
        <v>90000</v>
      </c>
      <c r="G4584" s="4">
        <v>30000</v>
      </c>
      <c r="H4584" s="4">
        <v>0</v>
      </c>
      <c r="I4584" s="4">
        <v>0</v>
      </c>
      <c r="J4584">
        <v>7.1</v>
      </c>
      <c r="K4584">
        <v>62</v>
      </c>
      <c r="L4584">
        <v>8.1999999999999993</v>
      </c>
      <c r="M4584" s="4">
        <v>17</v>
      </c>
      <c r="N4584" t="s">
        <v>291</v>
      </c>
      <c r="O4584" t="s">
        <v>43</v>
      </c>
      <c r="P4584" s="4">
        <v>120000</v>
      </c>
      <c r="Q4584" s="3">
        <f>AVERAGE(Table1[[#This Row],[critic_score]],Table1[[#This Row],[user_score]])</f>
        <v>7.6499999999999995</v>
      </c>
      <c r="R4584" s="4">
        <f>Table1[[#This Row],[user_count]]+Table1[[#This Row],[critic_count]]</f>
        <v>79</v>
      </c>
      <c r="S4584" s="2">
        <f>100000*Table1[[#This Row],[review_count]]/Table1[[#This Row],[total sales]]</f>
        <v>65.833333333333329</v>
      </c>
      <c r="T4584" s="2">
        <f>Table1[[#This Row],[total sales]]/(2017-Table1[[#This Row],[year_of_release]])</f>
        <v>9230.7692307692305</v>
      </c>
      <c r="U4584" s="9">
        <f>Table1[[#This Row],[na_sales]]/(2017-Table1[[#This Row],[year_of_release]])</f>
        <v>6923.0769230769229</v>
      </c>
      <c r="V4584" s="6">
        <f>Table1[[#This Row],[eu_sales]]/(2017-Table1[[#This Row],[year_of_release]])</f>
        <v>2307.6923076923076</v>
      </c>
      <c r="W4584" s="6">
        <f>Table1[[#This Row],[jp_sales]]/(2017-Table1[[#This Row],[year_of_release]])</f>
        <v>0</v>
      </c>
      <c r="X4584" s="6">
        <f>Table1[[#This Row],[other_sales]]/(2017-Table1[[#This Row],[year_of_release]])</f>
        <v>0</v>
      </c>
      <c r="Y4584" s="4">
        <v>505524224</v>
      </c>
      <c r="Z4584" s="4">
        <v>434174638</v>
      </c>
      <c r="AA4584" s="4">
        <v>127761000</v>
      </c>
      <c r="AB4584" s="1">
        <f>Table1[[#This Row],[na_sales]]/Table1[[#This Row],[NA population]]</f>
        <v>1.7803301152982928E-4</v>
      </c>
      <c r="AC4584" s="1">
        <f>Table1[[#This Row],[eu_sales]]/Table1[[#This Row],[Eu population]]</f>
        <v>6.9096620056374644E-5</v>
      </c>
      <c r="AD4584" s="1">
        <f>Table1[[#This Row],[jp_sales]]/Table1[[#This Row],[Jp population]]</f>
        <v>0</v>
      </c>
    </row>
    <row r="4585" spans="1:30" x14ac:dyDescent="0.25">
      <c r="A4585" t="s">
        <v>3675</v>
      </c>
      <c r="B4585" t="s">
        <v>18</v>
      </c>
      <c r="C4585">
        <v>2007</v>
      </c>
      <c r="D4585" t="s">
        <v>54</v>
      </c>
      <c r="E4585" t="s">
        <v>575</v>
      </c>
      <c r="F4585" s="4">
        <v>110000</v>
      </c>
      <c r="G4585" s="4">
        <v>0</v>
      </c>
      <c r="H4585" s="4">
        <v>0</v>
      </c>
      <c r="I4585" s="4">
        <v>10000</v>
      </c>
      <c r="J4585">
        <v>8</v>
      </c>
      <c r="K4585">
        <v>55</v>
      </c>
      <c r="L4585">
        <v>8.1999999999999993</v>
      </c>
      <c r="M4585" s="4">
        <v>26</v>
      </c>
      <c r="N4585" t="s">
        <v>2463</v>
      </c>
      <c r="O4585" t="s">
        <v>21</v>
      </c>
      <c r="P4585" s="4">
        <v>120000</v>
      </c>
      <c r="Q4585" s="3">
        <f>AVERAGE(Table1[[#This Row],[critic_score]],Table1[[#This Row],[user_score]])</f>
        <v>8.1</v>
      </c>
      <c r="R4585" s="4">
        <f>Table1[[#This Row],[user_count]]+Table1[[#This Row],[critic_count]]</f>
        <v>81</v>
      </c>
      <c r="S4585" s="2">
        <f>100000*Table1[[#This Row],[review_count]]/Table1[[#This Row],[total sales]]</f>
        <v>67.5</v>
      </c>
      <c r="T4585" s="2">
        <f>Table1[[#This Row],[total sales]]/(2017-Table1[[#This Row],[year_of_release]])</f>
        <v>12000</v>
      </c>
      <c r="U4585" s="9">
        <f>Table1[[#This Row],[na_sales]]/(2017-Table1[[#This Row],[year_of_release]])</f>
        <v>11000</v>
      </c>
      <c r="V4585" s="6">
        <f>Table1[[#This Row],[eu_sales]]/(2017-Table1[[#This Row],[year_of_release]])</f>
        <v>0</v>
      </c>
      <c r="W4585" s="6">
        <f>Table1[[#This Row],[jp_sales]]/(2017-Table1[[#This Row],[year_of_release]])</f>
        <v>0</v>
      </c>
      <c r="X4585" s="6">
        <f>Table1[[#This Row],[other_sales]]/(2017-Table1[[#This Row],[year_of_release]])</f>
        <v>1000</v>
      </c>
      <c r="Y4585" s="4">
        <v>522751172</v>
      </c>
      <c r="Z4585" s="4">
        <v>438594184</v>
      </c>
      <c r="AA4585" s="4">
        <v>128001000</v>
      </c>
      <c r="AB4585" s="1">
        <f>Table1[[#This Row],[na_sales]]/Table1[[#This Row],[NA population]]</f>
        <v>2.1042516189710236E-4</v>
      </c>
      <c r="AC4585" s="1">
        <f>Table1[[#This Row],[eu_sales]]/Table1[[#This Row],[Eu population]]</f>
        <v>0</v>
      </c>
      <c r="AD4585" s="1">
        <f>Table1[[#This Row],[jp_sales]]/Table1[[#This Row],[Jp population]]</f>
        <v>0</v>
      </c>
    </row>
    <row r="4586" spans="1:30" x14ac:dyDescent="0.25">
      <c r="A4586" t="s">
        <v>3852</v>
      </c>
      <c r="B4586" t="s">
        <v>18</v>
      </c>
      <c r="C4586">
        <v>2011</v>
      </c>
      <c r="D4586" t="s">
        <v>54</v>
      </c>
      <c r="E4586" t="s">
        <v>403</v>
      </c>
      <c r="F4586" s="4">
        <v>70000</v>
      </c>
      <c r="G4586" s="4">
        <v>40000</v>
      </c>
      <c r="H4586" s="4">
        <v>0</v>
      </c>
      <c r="I4586" s="4">
        <v>10000</v>
      </c>
      <c r="J4586">
        <v>6.4</v>
      </c>
      <c r="K4586">
        <v>51</v>
      </c>
      <c r="L4586">
        <v>7.6</v>
      </c>
      <c r="M4586" s="4">
        <v>60</v>
      </c>
      <c r="N4586" t="s">
        <v>1117</v>
      </c>
      <c r="O4586" t="s">
        <v>67</v>
      </c>
      <c r="P4586" s="4">
        <v>120000</v>
      </c>
      <c r="Q4586" s="3">
        <f>AVERAGE(Table1[[#This Row],[critic_score]],Table1[[#This Row],[user_score]])</f>
        <v>7</v>
      </c>
      <c r="R4586" s="4">
        <f>Table1[[#This Row],[user_count]]+Table1[[#This Row],[critic_count]]</f>
        <v>111</v>
      </c>
      <c r="S4586" s="2">
        <f>100000*Table1[[#This Row],[review_count]]/Table1[[#This Row],[total sales]]</f>
        <v>92.5</v>
      </c>
      <c r="T4586" s="2">
        <f>Table1[[#This Row],[total sales]]/(2017-Table1[[#This Row],[year_of_release]])</f>
        <v>20000</v>
      </c>
      <c r="U4586" s="9">
        <f>Table1[[#This Row],[na_sales]]/(2017-Table1[[#This Row],[year_of_release]])</f>
        <v>11666.666666666666</v>
      </c>
      <c r="V4586" s="6">
        <f>Table1[[#This Row],[eu_sales]]/(2017-Table1[[#This Row],[year_of_release]])</f>
        <v>6666.666666666667</v>
      </c>
      <c r="W4586" s="6">
        <f>Table1[[#This Row],[jp_sales]]/(2017-Table1[[#This Row],[year_of_release]])</f>
        <v>0</v>
      </c>
      <c r="X4586" s="6">
        <f>Table1[[#This Row],[other_sales]]/(2017-Table1[[#This Row],[year_of_release]])</f>
        <v>1666.6666666666667</v>
      </c>
      <c r="Y4586" s="4">
        <v>545961365</v>
      </c>
      <c r="Z4586" s="4">
        <v>440756453</v>
      </c>
      <c r="AA4586" s="4">
        <v>127833000</v>
      </c>
      <c r="AB4586" s="1">
        <f>Table1[[#This Row],[na_sales]]/Table1[[#This Row],[NA population]]</f>
        <v>1.2821420065135927E-4</v>
      </c>
      <c r="AC4586" s="1">
        <f>Table1[[#This Row],[eu_sales]]/Table1[[#This Row],[Eu population]]</f>
        <v>9.0753067204667792E-5</v>
      </c>
      <c r="AD4586" s="1">
        <f>Table1[[#This Row],[jp_sales]]/Table1[[#This Row],[Jp population]]</f>
        <v>0</v>
      </c>
    </row>
    <row r="4587" spans="1:30" x14ac:dyDescent="0.25">
      <c r="A4587" t="s">
        <v>990</v>
      </c>
      <c r="B4587" t="s">
        <v>113</v>
      </c>
      <c r="C4587">
        <v>2016</v>
      </c>
      <c r="D4587" t="s">
        <v>191</v>
      </c>
      <c r="E4587" t="s">
        <v>176</v>
      </c>
      <c r="F4587" s="4">
        <v>0</v>
      </c>
      <c r="G4587" s="4">
        <v>110000</v>
      </c>
      <c r="H4587" s="4">
        <v>0</v>
      </c>
      <c r="I4587" s="4">
        <v>10000</v>
      </c>
      <c r="J4587">
        <v>8.6</v>
      </c>
      <c r="K4587">
        <v>45</v>
      </c>
      <c r="L4587">
        <v>7.9</v>
      </c>
      <c r="M4587" s="4">
        <v>915</v>
      </c>
      <c r="N4587" t="s">
        <v>3853</v>
      </c>
      <c r="O4587" t="s">
        <v>43</v>
      </c>
      <c r="P4587" s="4">
        <v>120000</v>
      </c>
      <c r="Q4587" s="3">
        <f>AVERAGE(Table1[[#This Row],[critic_score]],Table1[[#This Row],[user_score]])</f>
        <v>8.25</v>
      </c>
      <c r="R4587" s="4">
        <f>Table1[[#This Row],[user_count]]+Table1[[#This Row],[critic_count]]</f>
        <v>960</v>
      </c>
      <c r="S4587" s="2">
        <f>100000*Table1[[#This Row],[review_count]]/Table1[[#This Row],[total sales]]</f>
        <v>800</v>
      </c>
      <c r="T4587" s="2">
        <f>Table1[[#This Row],[total sales]]/(2017-Table1[[#This Row],[year_of_release]])</f>
        <v>120000</v>
      </c>
      <c r="U4587" s="9">
        <f>Table1[[#This Row],[na_sales]]/(2017-Table1[[#This Row],[year_of_release]])</f>
        <v>0</v>
      </c>
      <c r="V4587" s="6">
        <f>Table1[[#This Row],[eu_sales]]/(2017-Table1[[#This Row],[year_of_release]])</f>
        <v>110000</v>
      </c>
      <c r="W4587" s="6">
        <f>Table1[[#This Row],[jp_sales]]/(2017-Table1[[#This Row],[year_of_release]])</f>
        <v>0</v>
      </c>
      <c r="X4587" s="6">
        <f>Table1[[#This Row],[other_sales]]/(2017-Table1[[#This Row],[year_of_release]])</f>
        <v>10000</v>
      </c>
      <c r="Y4587" s="4">
        <v>573178249</v>
      </c>
      <c r="Z4587" s="4">
        <v>445623395</v>
      </c>
      <c r="AA4587" s="4">
        <v>126994511</v>
      </c>
      <c r="AB4587" s="1">
        <f>Table1[[#This Row],[na_sales]]/Table1[[#This Row],[NA population]]</f>
        <v>0</v>
      </c>
      <c r="AC4587" s="1">
        <f>Table1[[#This Row],[eu_sales]]/Table1[[#This Row],[Eu population]]</f>
        <v>2.4684520883379562E-4</v>
      </c>
      <c r="AD4587" s="1">
        <f>Table1[[#This Row],[jp_sales]]/Table1[[#This Row],[Jp population]]</f>
        <v>0</v>
      </c>
    </row>
    <row r="4588" spans="1:30" x14ac:dyDescent="0.25">
      <c r="A4588" t="s">
        <v>3855</v>
      </c>
      <c r="B4588" t="s">
        <v>26</v>
      </c>
      <c r="C4588">
        <v>2007</v>
      </c>
      <c r="D4588" t="s">
        <v>40</v>
      </c>
      <c r="E4588" t="s">
        <v>231</v>
      </c>
      <c r="F4588" s="4">
        <v>110000</v>
      </c>
      <c r="G4588" s="4">
        <v>0</v>
      </c>
      <c r="H4588" s="4">
        <v>0</v>
      </c>
      <c r="I4588" s="4">
        <v>10000</v>
      </c>
      <c r="J4588">
        <v>2.8</v>
      </c>
      <c r="K4588">
        <v>18</v>
      </c>
      <c r="L4588">
        <v>4.9000000000000004</v>
      </c>
      <c r="M4588" s="4">
        <v>8</v>
      </c>
      <c r="N4588" t="s">
        <v>3389</v>
      </c>
      <c r="O4588" t="s">
        <v>21</v>
      </c>
      <c r="P4588" s="4">
        <v>120000</v>
      </c>
      <c r="Q4588" s="3">
        <f>AVERAGE(Table1[[#This Row],[critic_score]],Table1[[#This Row],[user_score]])</f>
        <v>3.85</v>
      </c>
      <c r="R4588" s="4">
        <f>Table1[[#This Row],[user_count]]+Table1[[#This Row],[critic_count]]</f>
        <v>26</v>
      </c>
      <c r="S4588" s="2">
        <f>100000*Table1[[#This Row],[review_count]]/Table1[[#This Row],[total sales]]</f>
        <v>21.666666666666668</v>
      </c>
      <c r="T4588" s="2">
        <f>Table1[[#This Row],[total sales]]/(2017-Table1[[#This Row],[year_of_release]])</f>
        <v>12000</v>
      </c>
      <c r="U4588" s="9">
        <f>Table1[[#This Row],[na_sales]]/(2017-Table1[[#This Row],[year_of_release]])</f>
        <v>11000</v>
      </c>
      <c r="V4588" s="6">
        <f>Table1[[#This Row],[eu_sales]]/(2017-Table1[[#This Row],[year_of_release]])</f>
        <v>0</v>
      </c>
      <c r="W4588" s="6">
        <f>Table1[[#This Row],[jp_sales]]/(2017-Table1[[#This Row],[year_of_release]])</f>
        <v>0</v>
      </c>
      <c r="X4588" s="6">
        <f>Table1[[#This Row],[other_sales]]/(2017-Table1[[#This Row],[year_of_release]])</f>
        <v>1000</v>
      </c>
      <c r="Y4588" s="4">
        <v>522751172</v>
      </c>
      <c r="Z4588" s="4">
        <v>438594184</v>
      </c>
      <c r="AA4588" s="4">
        <v>128001000</v>
      </c>
      <c r="AB4588" s="1">
        <f>Table1[[#This Row],[na_sales]]/Table1[[#This Row],[NA population]]</f>
        <v>2.1042516189710236E-4</v>
      </c>
      <c r="AC4588" s="1">
        <f>Table1[[#This Row],[eu_sales]]/Table1[[#This Row],[Eu population]]</f>
        <v>0</v>
      </c>
      <c r="AD4588" s="1">
        <f>Table1[[#This Row],[jp_sales]]/Table1[[#This Row],[Jp population]]</f>
        <v>0</v>
      </c>
    </row>
    <row r="4589" spans="1:30" x14ac:dyDescent="0.25">
      <c r="A4589" t="s">
        <v>1832</v>
      </c>
      <c r="B4589" t="s">
        <v>113</v>
      </c>
      <c r="C4589">
        <v>2016</v>
      </c>
      <c r="D4589" t="s">
        <v>40</v>
      </c>
      <c r="E4589" t="s">
        <v>97</v>
      </c>
      <c r="F4589" s="4">
        <v>40000</v>
      </c>
      <c r="G4589" s="4">
        <v>70000</v>
      </c>
      <c r="H4589" s="4">
        <v>0</v>
      </c>
      <c r="I4589" s="4">
        <v>10000</v>
      </c>
      <c r="J4589">
        <v>8.6</v>
      </c>
      <c r="K4589">
        <v>37</v>
      </c>
      <c r="L4589">
        <v>6</v>
      </c>
      <c r="M4589" s="4">
        <v>383</v>
      </c>
      <c r="N4589" t="s">
        <v>799</v>
      </c>
      <c r="O4589" t="s">
        <v>43</v>
      </c>
      <c r="P4589" s="4">
        <v>120000</v>
      </c>
      <c r="Q4589" s="3">
        <f>AVERAGE(Table1[[#This Row],[critic_score]],Table1[[#This Row],[user_score]])</f>
        <v>7.3</v>
      </c>
      <c r="R4589" s="4">
        <f>Table1[[#This Row],[user_count]]+Table1[[#This Row],[critic_count]]</f>
        <v>420</v>
      </c>
      <c r="S4589" s="2">
        <f>100000*Table1[[#This Row],[review_count]]/Table1[[#This Row],[total sales]]</f>
        <v>350</v>
      </c>
      <c r="T4589" s="2">
        <f>Table1[[#This Row],[total sales]]/(2017-Table1[[#This Row],[year_of_release]])</f>
        <v>120000</v>
      </c>
      <c r="U4589" s="9">
        <f>Table1[[#This Row],[na_sales]]/(2017-Table1[[#This Row],[year_of_release]])</f>
        <v>40000</v>
      </c>
      <c r="V4589" s="6">
        <f>Table1[[#This Row],[eu_sales]]/(2017-Table1[[#This Row],[year_of_release]])</f>
        <v>70000</v>
      </c>
      <c r="W4589" s="6">
        <f>Table1[[#This Row],[jp_sales]]/(2017-Table1[[#This Row],[year_of_release]])</f>
        <v>0</v>
      </c>
      <c r="X4589" s="6">
        <f>Table1[[#This Row],[other_sales]]/(2017-Table1[[#This Row],[year_of_release]])</f>
        <v>10000</v>
      </c>
      <c r="Y4589" s="4">
        <v>573178249</v>
      </c>
      <c r="Z4589" s="4">
        <v>445623395</v>
      </c>
      <c r="AA4589" s="4">
        <v>126994511</v>
      </c>
      <c r="AB4589" s="1">
        <f>Table1[[#This Row],[na_sales]]/Table1[[#This Row],[NA population]]</f>
        <v>6.9786318775679856E-5</v>
      </c>
      <c r="AC4589" s="1">
        <f>Table1[[#This Row],[eu_sales]]/Table1[[#This Row],[Eu population]]</f>
        <v>1.5708331471241539E-4</v>
      </c>
      <c r="AD4589" s="1">
        <f>Table1[[#This Row],[jp_sales]]/Table1[[#This Row],[Jp population]]</f>
        <v>0</v>
      </c>
    </row>
    <row r="4590" spans="1:30" x14ac:dyDescent="0.25">
      <c r="A4590" t="s">
        <v>583</v>
      </c>
      <c r="B4590" t="s">
        <v>26</v>
      </c>
      <c r="C4590">
        <v>2007</v>
      </c>
      <c r="D4590" t="s">
        <v>65</v>
      </c>
      <c r="E4590" t="s">
        <v>425</v>
      </c>
      <c r="F4590" s="4">
        <v>110000</v>
      </c>
      <c r="G4590" s="4">
        <v>0</v>
      </c>
      <c r="H4590" s="4">
        <v>0</v>
      </c>
      <c r="I4590" s="4">
        <v>10000</v>
      </c>
      <c r="J4590">
        <v>6.1</v>
      </c>
      <c r="K4590">
        <v>12</v>
      </c>
      <c r="L4590">
        <v>6.6</v>
      </c>
      <c r="M4590" s="4">
        <v>13</v>
      </c>
      <c r="N4590" t="s">
        <v>635</v>
      </c>
      <c r="O4590" t="s">
        <v>67</v>
      </c>
      <c r="P4590" s="4">
        <v>120000</v>
      </c>
      <c r="Q4590" s="3">
        <f>AVERAGE(Table1[[#This Row],[critic_score]],Table1[[#This Row],[user_score]])</f>
        <v>6.35</v>
      </c>
      <c r="R4590" s="4">
        <f>Table1[[#This Row],[user_count]]+Table1[[#This Row],[critic_count]]</f>
        <v>25</v>
      </c>
      <c r="S4590" s="2">
        <f>100000*Table1[[#This Row],[review_count]]/Table1[[#This Row],[total sales]]</f>
        <v>20.833333333333332</v>
      </c>
      <c r="T4590" s="2">
        <f>Table1[[#This Row],[total sales]]/(2017-Table1[[#This Row],[year_of_release]])</f>
        <v>12000</v>
      </c>
      <c r="U4590" s="9">
        <f>Table1[[#This Row],[na_sales]]/(2017-Table1[[#This Row],[year_of_release]])</f>
        <v>11000</v>
      </c>
      <c r="V4590" s="6">
        <f>Table1[[#This Row],[eu_sales]]/(2017-Table1[[#This Row],[year_of_release]])</f>
        <v>0</v>
      </c>
      <c r="W4590" s="6">
        <f>Table1[[#This Row],[jp_sales]]/(2017-Table1[[#This Row],[year_of_release]])</f>
        <v>0</v>
      </c>
      <c r="X4590" s="6">
        <f>Table1[[#This Row],[other_sales]]/(2017-Table1[[#This Row],[year_of_release]])</f>
        <v>1000</v>
      </c>
      <c r="Y4590" s="4">
        <v>522751172</v>
      </c>
      <c r="Z4590" s="4">
        <v>438594184</v>
      </c>
      <c r="AA4590" s="4">
        <v>128001000</v>
      </c>
      <c r="AB4590" s="1">
        <f>Table1[[#This Row],[na_sales]]/Table1[[#This Row],[NA population]]</f>
        <v>2.1042516189710236E-4</v>
      </c>
      <c r="AC4590" s="1">
        <f>Table1[[#This Row],[eu_sales]]/Table1[[#This Row],[Eu population]]</f>
        <v>0</v>
      </c>
      <c r="AD4590" s="1">
        <f>Table1[[#This Row],[jp_sales]]/Table1[[#This Row],[Jp population]]</f>
        <v>0</v>
      </c>
    </row>
    <row r="4591" spans="1:30" x14ac:dyDescent="0.25">
      <c r="A4591" t="s">
        <v>3856</v>
      </c>
      <c r="B4591" t="s">
        <v>34</v>
      </c>
      <c r="C4591">
        <v>2006</v>
      </c>
      <c r="D4591" t="s">
        <v>19</v>
      </c>
      <c r="E4591" t="s">
        <v>41</v>
      </c>
      <c r="F4591" s="4">
        <v>110000</v>
      </c>
      <c r="G4591" s="4">
        <v>0</v>
      </c>
      <c r="H4591" s="4">
        <v>0</v>
      </c>
      <c r="I4591" s="4">
        <v>10000</v>
      </c>
      <c r="J4591">
        <v>7</v>
      </c>
      <c r="K4591">
        <v>17</v>
      </c>
      <c r="L4591">
        <v>7.3</v>
      </c>
      <c r="M4591" s="4">
        <v>11</v>
      </c>
      <c r="N4591" t="s">
        <v>2393</v>
      </c>
      <c r="O4591" t="s">
        <v>21</v>
      </c>
      <c r="P4591" s="4">
        <v>120000</v>
      </c>
      <c r="Q4591" s="3">
        <f>AVERAGE(Table1[[#This Row],[critic_score]],Table1[[#This Row],[user_score]])</f>
        <v>7.15</v>
      </c>
      <c r="R4591" s="4">
        <f>Table1[[#This Row],[user_count]]+Table1[[#This Row],[critic_count]]</f>
        <v>28</v>
      </c>
      <c r="S4591" s="2">
        <f>100000*Table1[[#This Row],[review_count]]/Table1[[#This Row],[total sales]]</f>
        <v>23.333333333333332</v>
      </c>
      <c r="T4591" s="2">
        <f>Table1[[#This Row],[total sales]]/(2017-Table1[[#This Row],[year_of_release]])</f>
        <v>10909.09090909091</v>
      </c>
      <c r="U4591" s="9">
        <f>Table1[[#This Row],[na_sales]]/(2017-Table1[[#This Row],[year_of_release]])</f>
        <v>10000</v>
      </c>
      <c r="V4591" s="6">
        <f>Table1[[#This Row],[eu_sales]]/(2017-Table1[[#This Row],[year_of_release]])</f>
        <v>0</v>
      </c>
      <c r="W4591" s="6">
        <f>Table1[[#This Row],[jp_sales]]/(2017-Table1[[#This Row],[year_of_release]])</f>
        <v>0</v>
      </c>
      <c r="X4591" s="6">
        <f>Table1[[#This Row],[other_sales]]/(2017-Table1[[#This Row],[year_of_release]])</f>
        <v>909.09090909090912</v>
      </c>
      <c r="Y4591" s="4">
        <v>516818555</v>
      </c>
      <c r="Z4591" s="4">
        <v>437126892</v>
      </c>
      <c r="AA4591" s="4">
        <v>127854000</v>
      </c>
      <c r="AB4591" s="1">
        <f>Table1[[#This Row],[na_sales]]/Table1[[#This Row],[NA population]]</f>
        <v>2.1284065545982574E-4</v>
      </c>
      <c r="AC4591" s="1">
        <f>Table1[[#This Row],[eu_sales]]/Table1[[#This Row],[Eu population]]</f>
        <v>0</v>
      </c>
      <c r="AD4591" s="1">
        <f>Table1[[#This Row],[jp_sales]]/Table1[[#This Row],[Jp population]]</f>
        <v>0</v>
      </c>
    </row>
    <row r="4592" spans="1:30" x14ac:dyDescent="0.25">
      <c r="A4592" t="s">
        <v>3857</v>
      </c>
      <c r="B4592" t="s">
        <v>118</v>
      </c>
      <c r="C4592">
        <v>2010</v>
      </c>
      <c r="D4592" t="s">
        <v>40</v>
      </c>
      <c r="E4592" t="s">
        <v>51</v>
      </c>
      <c r="F4592" s="4">
        <v>80000</v>
      </c>
      <c r="G4592" s="4">
        <v>20000</v>
      </c>
      <c r="H4592" s="4">
        <v>0</v>
      </c>
      <c r="I4592" s="4">
        <v>20000</v>
      </c>
      <c r="J4592">
        <v>7.4</v>
      </c>
      <c r="K4592">
        <v>33</v>
      </c>
      <c r="L4592">
        <v>8.6999999999999993</v>
      </c>
      <c r="M4592" s="4">
        <v>25</v>
      </c>
      <c r="N4592" t="s">
        <v>3564</v>
      </c>
      <c r="O4592" t="s">
        <v>67</v>
      </c>
      <c r="P4592" s="4">
        <v>120000</v>
      </c>
      <c r="Q4592" s="3">
        <f>AVERAGE(Table1[[#This Row],[critic_score]],Table1[[#This Row],[user_score]])</f>
        <v>8.0500000000000007</v>
      </c>
      <c r="R4592" s="4">
        <f>Table1[[#This Row],[user_count]]+Table1[[#This Row],[critic_count]]</f>
        <v>58</v>
      </c>
      <c r="S4592" s="2">
        <f>100000*Table1[[#This Row],[review_count]]/Table1[[#This Row],[total sales]]</f>
        <v>48.333333333333336</v>
      </c>
      <c r="T4592" s="2">
        <f>Table1[[#This Row],[total sales]]/(2017-Table1[[#This Row],[year_of_release]])</f>
        <v>17142.857142857141</v>
      </c>
      <c r="U4592" s="9">
        <f>Table1[[#This Row],[na_sales]]/(2017-Table1[[#This Row],[year_of_release]])</f>
        <v>11428.571428571429</v>
      </c>
      <c r="V4592" s="6">
        <f>Table1[[#This Row],[eu_sales]]/(2017-Table1[[#This Row],[year_of_release]])</f>
        <v>2857.1428571428573</v>
      </c>
      <c r="W4592" s="6">
        <f>Table1[[#This Row],[jp_sales]]/(2017-Table1[[#This Row],[year_of_release]])</f>
        <v>0</v>
      </c>
      <c r="X4592" s="6">
        <f>Table1[[#This Row],[other_sales]]/(2017-Table1[[#This Row],[year_of_release]])</f>
        <v>2857.1428571428573</v>
      </c>
      <c r="Y4592" s="4">
        <v>540520772</v>
      </c>
      <c r="Z4592" s="4">
        <v>441654761</v>
      </c>
      <c r="AA4592" s="4">
        <v>128070000</v>
      </c>
      <c r="AB4592" s="1">
        <f>Table1[[#This Row],[na_sales]]/Table1[[#This Row],[NA population]]</f>
        <v>1.4800541282435672E-4</v>
      </c>
      <c r="AC4592" s="1">
        <f>Table1[[#This Row],[eu_sales]]/Table1[[#This Row],[Eu population]]</f>
        <v>4.528423956013915E-5</v>
      </c>
      <c r="AD4592" s="1">
        <f>Table1[[#This Row],[jp_sales]]/Table1[[#This Row],[Jp population]]</f>
        <v>0</v>
      </c>
    </row>
    <row r="4593" spans="1:30" x14ac:dyDescent="0.25">
      <c r="A4593" t="s">
        <v>3858</v>
      </c>
      <c r="B4593" t="s">
        <v>1229</v>
      </c>
      <c r="C4593">
        <v>2001</v>
      </c>
      <c r="D4593" t="s">
        <v>27</v>
      </c>
      <c r="E4593" t="s">
        <v>403</v>
      </c>
      <c r="F4593" s="4">
        <v>0</v>
      </c>
      <c r="G4593" s="4">
        <v>0</v>
      </c>
      <c r="H4593" s="4">
        <v>120000</v>
      </c>
      <c r="I4593" s="4">
        <v>0</v>
      </c>
      <c r="J4593">
        <v>8.9</v>
      </c>
      <c r="K4593">
        <v>18</v>
      </c>
      <c r="L4593">
        <v>8.6</v>
      </c>
      <c r="M4593" s="4">
        <v>236</v>
      </c>
      <c r="N4593" t="s">
        <v>444</v>
      </c>
      <c r="O4593" t="s">
        <v>21</v>
      </c>
      <c r="P4593" s="4">
        <v>120000</v>
      </c>
      <c r="Q4593" s="3">
        <f>AVERAGE(Table1[[#This Row],[critic_score]],Table1[[#This Row],[user_score]])</f>
        <v>8.75</v>
      </c>
      <c r="R4593" s="4">
        <f>Table1[[#This Row],[user_count]]+Table1[[#This Row],[critic_count]]</f>
        <v>254</v>
      </c>
      <c r="S4593" s="2">
        <f>100000*Table1[[#This Row],[review_count]]/Table1[[#This Row],[total sales]]</f>
        <v>211.66666666666666</v>
      </c>
      <c r="T4593" s="2">
        <f>Table1[[#This Row],[total sales]]/(2017-Table1[[#This Row],[year_of_release]])</f>
        <v>7500</v>
      </c>
      <c r="U4593" s="9">
        <f>Table1[[#This Row],[na_sales]]/(2017-Table1[[#This Row],[year_of_release]])</f>
        <v>0</v>
      </c>
      <c r="V4593" s="6">
        <f>Table1[[#This Row],[eu_sales]]/(2017-Table1[[#This Row],[year_of_release]])</f>
        <v>0</v>
      </c>
      <c r="W4593" s="6">
        <f>Table1[[#This Row],[jp_sales]]/(2017-Table1[[#This Row],[year_of_release]])</f>
        <v>7500</v>
      </c>
      <c r="X4593" s="6">
        <f>Table1[[#This Row],[other_sales]]/(2017-Table1[[#This Row],[year_of_release]])</f>
        <v>0</v>
      </c>
      <c r="Y4593" s="4">
        <v>489752572</v>
      </c>
      <c r="Z4593" s="4">
        <v>430035992</v>
      </c>
      <c r="AA4593" s="4">
        <v>127149000</v>
      </c>
      <c r="AB4593" s="1">
        <f>Table1[[#This Row],[na_sales]]/Table1[[#This Row],[NA population]]</f>
        <v>0</v>
      </c>
      <c r="AC4593" s="1">
        <f>Table1[[#This Row],[eu_sales]]/Table1[[#This Row],[Eu population]]</f>
        <v>0</v>
      </c>
      <c r="AD4593" s="1">
        <f>Table1[[#This Row],[jp_sales]]/Table1[[#This Row],[Jp population]]</f>
        <v>9.4377462661916333E-4</v>
      </c>
    </row>
    <row r="4594" spans="1:30" x14ac:dyDescent="0.25">
      <c r="A4594" t="s">
        <v>3278</v>
      </c>
      <c r="B4594" t="s">
        <v>200</v>
      </c>
      <c r="C4594">
        <v>2015</v>
      </c>
      <c r="D4594" t="s">
        <v>19</v>
      </c>
      <c r="E4594" t="s">
        <v>55</v>
      </c>
      <c r="F4594" s="4">
        <v>90000</v>
      </c>
      <c r="G4594" s="4">
        <v>20000</v>
      </c>
      <c r="H4594" s="4">
        <v>0</v>
      </c>
      <c r="I4594" s="4">
        <v>10000</v>
      </c>
      <c r="J4594">
        <v>3.9</v>
      </c>
      <c r="K4594">
        <v>18</v>
      </c>
      <c r="L4594">
        <v>2.1</v>
      </c>
      <c r="M4594" s="4">
        <v>132</v>
      </c>
      <c r="N4594" t="s">
        <v>1883</v>
      </c>
      <c r="O4594" t="s">
        <v>67</v>
      </c>
      <c r="P4594" s="4">
        <v>120000</v>
      </c>
      <c r="Q4594" s="3">
        <f>AVERAGE(Table1[[#This Row],[critic_score]],Table1[[#This Row],[user_score]])</f>
        <v>3</v>
      </c>
      <c r="R4594" s="4">
        <f>Table1[[#This Row],[user_count]]+Table1[[#This Row],[critic_count]]</f>
        <v>150</v>
      </c>
      <c r="S4594" s="2">
        <f>100000*Table1[[#This Row],[review_count]]/Table1[[#This Row],[total sales]]</f>
        <v>125</v>
      </c>
      <c r="T4594" s="2">
        <f>Table1[[#This Row],[total sales]]/(2017-Table1[[#This Row],[year_of_release]])</f>
        <v>60000</v>
      </c>
      <c r="U4594" s="9">
        <f>Table1[[#This Row],[na_sales]]/(2017-Table1[[#This Row],[year_of_release]])</f>
        <v>45000</v>
      </c>
      <c r="V4594" s="6">
        <f>Table1[[#This Row],[eu_sales]]/(2017-Table1[[#This Row],[year_of_release]])</f>
        <v>10000</v>
      </c>
      <c r="W4594" s="6">
        <f>Table1[[#This Row],[jp_sales]]/(2017-Table1[[#This Row],[year_of_release]])</f>
        <v>0</v>
      </c>
      <c r="X4594" s="6">
        <f>Table1[[#This Row],[other_sales]]/(2017-Table1[[#This Row],[year_of_release]])</f>
        <v>5000</v>
      </c>
      <c r="Y4594" s="4">
        <v>567732286</v>
      </c>
      <c r="Z4594" s="4">
        <v>444588718</v>
      </c>
      <c r="AA4594" s="4">
        <v>127141000</v>
      </c>
      <c r="AB4594" s="1">
        <f>Table1[[#This Row],[na_sales]]/Table1[[#This Row],[NA population]]</f>
        <v>1.5852542161042432E-4</v>
      </c>
      <c r="AC4594" s="1">
        <f>Table1[[#This Row],[eu_sales]]/Table1[[#This Row],[Eu population]]</f>
        <v>4.4985397042846236E-5</v>
      </c>
      <c r="AD4594" s="1">
        <f>Table1[[#This Row],[jp_sales]]/Table1[[#This Row],[Jp population]]</f>
        <v>0</v>
      </c>
    </row>
    <row r="4595" spans="1:30" x14ac:dyDescent="0.25">
      <c r="A4595" t="s">
        <v>3861</v>
      </c>
      <c r="B4595" t="s">
        <v>136</v>
      </c>
      <c r="C4595">
        <v>2015</v>
      </c>
      <c r="D4595" t="s">
        <v>40</v>
      </c>
      <c r="E4595" t="s">
        <v>1685</v>
      </c>
      <c r="F4595" s="4">
        <v>80000</v>
      </c>
      <c r="G4595" s="4">
        <v>20000</v>
      </c>
      <c r="H4595" s="4">
        <v>10000</v>
      </c>
      <c r="I4595" s="4">
        <v>10000</v>
      </c>
      <c r="J4595">
        <v>4.5</v>
      </c>
      <c r="K4595">
        <v>31</v>
      </c>
      <c r="L4595">
        <v>6.5</v>
      </c>
      <c r="M4595" s="4">
        <v>81</v>
      </c>
      <c r="N4595" t="s">
        <v>3862</v>
      </c>
      <c r="O4595" t="s">
        <v>84</v>
      </c>
      <c r="P4595" s="4">
        <v>120000</v>
      </c>
      <c r="Q4595" s="3">
        <f>AVERAGE(Table1[[#This Row],[critic_score]],Table1[[#This Row],[user_score]])</f>
        <v>5.5</v>
      </c>
      <c r="R4595" s="4">
        <f>Table1[[#This Row],[user_count]]+Table1[[#This Row],[critic_count]]</f>
        <v>112</v>
      </c>
      <c r="S4595" s="2">
        <f>100000*Table1[[#This Row],[review_count]]/Table1[[#This Row],[total sales]]</f>
        <v>93.333333333333329</v>
      </c>
      <c r="T4595" s="2">
        <f>Table1[[#This Row],[total sales]]/(2017-Table1[[#This Row],[year_of_release]])</f>
        <v>60000</v>
      </c>
      <c r="U4595" s="9">
        <f>Table1[[#This Row],[na_sales]]/(2017-Table1[[#This Row],[year_of_release]])</f>
        <v>40000</v>
      </c>
      <c r="V4595" s="6">
        <f>Table1[[#This Row],[eu_sales]]/(2017-Table1[[#This Row],[year_of_release]])</f>
        <v>10000</v>
      </c>
      <c r="W4595" s="6">
        <f>Table1[[#This Row],[jp_sales]]/(2017-Table1[[#This Row],[year_of_release]])</f>
        <v>5000</v>
      </c>
      <c r="X4595" s="6">
        <f>Table1[[#This Row],[other_sales]]/(2017-Table1[[#This Row],[year_of_release]])</f>
        <v>5000</v>
      </c>
      <c r="Y4595" s="4">
        <v>567732286</v>
      </c>
      <c r="Z4595" s="4">
        <v>444588718</v>
      </c>
      <c r="AA4595" s="4">
        <v>127141000</v>
      </c>
      <c r="AB4595" s="1">
        <f>Table1[[#This Row],[na_sales]]/Table1[[#This Row],[NA population]]</f>
        <v>1.4091148587593272E-4</v>
      </c>
      <c r="AC4595" s="1">
        <f>Table1[[#This Row],[eu_sales]]/Table1[[#This Row],[Eu population]]</f>
        <v>4.4985397042846236E-5</v>
      </c>
      <c r="AD4595" s="1">
        <f>Table1[[#This Row],[jp_sales]]/Table1[[#This Row],[Jp population]]</f>
        <v>7.8652834254882371E-5</v>
      </c>
    </row>
    <row r="4596" spans="1:30" x14ac:dyDescent="0.25">
      <c r="A4596" t="s">
        <v>3203</v>
      </c>
      <c r="B4596" t="s">
        <v>34</v>
      </c>
      <c r="C4596">
        <v>2009</v>
      </c>
      <c r="D4596" t="s">
        <v>29</v>
      </c>
      <c r="E4596" t="s">
        <v>913</v>
      </c>
      <c r="F4596" s="4">
        <v>110000</v>
      </c>
      <c r="G4596" s="4">
        <v>0</v>
      </c>
      <c r="H4596" s="4">
        <v>0</v>
      </c>
      <c r="I4596" s="4">
        <v>10000</v>
      </c>
      <c r="J4596">
        <v>8.3000000000000007</v>
      </c>
      <c r="K4596">
        <v>18</v>
      </c>
      <c r="L4596">
        <v>8.3000000000000007</v>
      </c>
      <c r="M4596" s="4">
        <v>16</v>
      </c>
      <c r="N4596" t="s">
        <v>1938</v>
      </c>
      <c r="O4596" t="s">
        <v>84</v>
      </c>
      <c r="P4596" s="4">
        <v>120000</v>
      </c>
      <c r="Q4596" s="3">
        <f>AVERAGE(Table1[[#This Row],[critic_score]],Table1[[#This Row],[user_score]])</f>
        <v>8.3000000000000007</v>
      </c>
      <c r="R4596" s="4">
        <f>Table1[[#This Row],[user_count]]+Table1[[#This Row],[critic_count]]</f>
        <v>34</v>
      </c>
      <c r="S4596" s="2">
        <f>100000*Table1[[#This Row],[review_count]]/Table1[[#This Row],[total sales]]</f>
        <v>28.333333333333332</v>
      </c>
      <c r="T4596" s="2">
        <f>Table1[[#This Row],[total sales]]/(2017-Table1[[#This Row],[year_of_release]])</f>
        <v>15000</v>
      </c>
      <c r="U4596" s="9">
        <f>Table1[[#This Row],[na_sales]]/(2017-Table1[[#This Row],[year_of_release]])</f>
        <v>13750</v>
      </c>
      <c r="V4596" s="6">
        <f>Table1[[#This Row],[eu_sales]]/(2017-Table1[[#This Row],[year_of_release]])</f>
        <v>0</v>
      </c>
      <c r="W4596" s="6">
        <f>Table1[[#This Row],[jp_sales]]/(2017-Table1[[#This Row],[year_of_release]])</f>
        <v>0</v>
      </c>
      <c r="X4596" s="6">
        <f>Table1[[#This Row],[other_sales]]/(2017-Table1[[#This Row],[year_of_release]])</f>
        <v>1250</v>
      </c>
      <c r="Y4596" s="4">
        <v>534740514</v>
      </c>
      <c r="Z4596" s="4">
        <v>441041694</v>
      </c>
      <c r="AA4596" s="4">
        <v>128047000</v>
      </c>
      <c r="AB4596" s="1">
        <f>Table1[[#This Row],[na_sales]]/Table1[[#This Row],[NA population]]</f>
        <v>2.0570724888071599E-4</v>
      </c>
      <c r="AC4596" s="1">
        <f>Table1[[#This Row],[eu_sales]]/Table1[[#This Row],[Eu population]]</f>
        <v>0</v>
      </c>
      <c r="AD4596" s="1">
        <f>Table1[[#This Row],[jp_sales]]/Table1[[#This Row],[Jp population]]</f>
        <v>0</v>
      </c>
    </row>
    <row r="4597" spans="1:30" x14ac:dyDescent="0.25">
      <c r="A4597" t="s">
        <v>3863</v>
      </c>
      <c r="B4597" t="s">
        <v>18</v>
      </c>
      <c r="C4597">
        <v>2009</v>
      </c>
      <c r="D4597" t="s">
        <v>19</v>
      </c>
      <c r="E4597" t="s">
        <v>83</v>
      </c>
      <c r="F4597" s="4">
        <v>90000</v>
      </c>
      <c r="G4597" s="4">
        <v>20000</v>
      </c>
      <c r="H4597" s="4">
        <v>0</v>
      </c>
      <c r="I4597" s="4">
        <v>10000</v>
      </c>
      <c r="J4597">
        <v>6.4</v>
      </c>
      <c r="K4597">
        <v>20</v>
      </c>
      <c r="L4597">
        <v>6.8</v>
      </c>
      <c r="M4597" s="4">
        <v>14</v>
      </c>
      <c r="N4597" t="s">
        <v>2964</v>
      </c>
      <c r="O4597" t="s">
        <v>21</v>
      </c>
      <c r="P4597" s="4">
        <v>120000</v>
      </c>
      <c r="Q4597" s="3">
        <f>AVERAGE(Table1[[#This Row],[critic_score]],Table1[[#This Row],[user_score]])</f>
        <v>6.6</v>
      </c>
      <c r="R4597" s="4">
        <f>Table1[[#This Row],[user_count]]+Table1[[#This Row],[critic_count]]</f>
        <v>34</v>
      </c>
      <c r="S4597" s="2">
        <f>100000*Table1[[#This Row],[review_count]]/Table1[[#This Row],[total sales]]</f>
        <v>28.333333333333332</v>
      </c>
      <c r="T4597" s="2">
        <f>Table1[[#This Row],[total sales]]/(2017-Table1[[#This Row],[year_of_release]])</f>
        <v>15000</v>
      </c>
      <c r="U4597" s="9">
        <f>Table1[[#This Row],[na_sales]]/(2017-Table1[[#This Row],[year_of_release]])</f>
        <v>11250</v>
      </c>
      <c r="V4597" s="6">
        <f>Table1[[#This Row],[eu_sales]]/(2017-Table1[[#This Row],[year_of_release]])</f>
        <v>2500</v>
      </c>
      <c r="W4597" s="6">
        <f>Table1[[#This Row],[jp_sales]]/(2017-Table1[[#This Row],[year_of_release]])</f>
        <v>0</v>
      </c>
      <c r="X4597" s="6">
        <f>Table1[[#This Row],[other_sales]]/(2017-Table1[[#This Row],[year_of_release]])</f>
        <v>1250</v>
      </c>
      <c r="Y4597" s="4">
        <v>534740514</v>
      </c>
      <c r="Z4597" s="4">
        <v>441041694</v>
      </c>
      <c r="AA4597" s="4">
        <v>128047000</v>
      </c>
      <c r="AB4597" s="1">
        <f>Table1[[#This Row],[na_sales]]/Table1[[#This Row],[NA population]]</f>
        <v>1.6830593090240401E-4</v>
      </c>
      <c r="AC4597" s="1">
        <f>Table1[[#This Row],[eu_sales]]/Table1[[#This Row],[Eu population]]</f>
        <v>4.5347186608620271E-5</v>
      </c>
      <c r="AD4597" s="1">
        <f>Table1[[#This Row],[jp_sales]]/Table1[[#This Row],[Jp population]]</f>
        <v>0</v>
      </c>
    </row>
    <row r="4598" spans="1:30" x14ac:dyDescent="0.25">
      <c r="A4598" t="s">
        <v>3864</v>
      </c>
      <c r="B4598" t="s">
        <v>39</v>
      </c>
      <c r="C4598">
        <v>2008</v>
      </c>
      <c r="D4598" t="s">
        <v>40</v>
      </c>
      <c r="E4598" t="s">
        <v>981</v>
      </c>
      <c r="F4598" s="4">
        <v>70000</v>
      </c>
      <c r="G4598" s="4">
        <v>30000</v>
      </c>
      <c r="H4598" s="4">
        <v>0</v>
      </c>
      <c r="I4598" s="4">
        <v>20000</v>
      </c>
      <c r="J4598">
        <v>7.2</v>
      </c>
      <c r="K4598">
        <v>35</v>
      </c>
      <c r="L4598">
        <v>7.7</v>
      </c>
      <c r="M4598" s="4">
        <v>27</v>
      </c>
      <c r="N4598" t="s">
        <v>408</v>
      </c>
      <c r="O4598" t="s">
        <v>67</v>
      </c>
      <c r="P4598" s="4">
        <v>120000</v>
      </c>
      <c r="Q4598" s="3">
        <f>AVERAGE(Table1[[#This Row],[critic_score]],Table1[[#This Row],[user_score]])</f>
        <v>7.45</v>
      </c>
      <c r="R4598" s="4">
        <f>Table1[[#This Row],[user_count]]+Table1[[#This Row],[critic_count]]</f>
        <v>62</v>
      </c>
      <c r="S4598" s="2">
        <f>100000*Table1[[#This Row],[review_count]]/Table1[[#This Row],[total sales]]</f>
        <v>51.666666666666664</v>
      </c>
      <c r="T4598" s="2">
        <f>Table1[[#This Row],[total sales]]/(2017-Table1[[#This Row],[year_of_release]])</f>
        <v>13333.333333333334</v>
      </c>
      <c r="U4598" s="9">
        <f>Table1[[#This Row],[na_sales]]/(2017-Table1[[#This Row],[year_of_release]])</f>
        <v>7777.7777777777774</v>
      </c>
      <c r="V4598" s="6">
        <f>Table1[[#This Row],[eu_sales]]/(2017-Table1[[#This Row],[year_of_release]])</f>
        <v>3333.3333333333335</v>
      </c>
      <c r="W4598" s="6">
        <f>Table1[[#This Row],[jp_sales]]/(2017-Table1[[#This Row],[year_of_release]])</f>
        <v>0</v>
      </c>
      <c r="X4598" s="6">
        <f>Table1[[#This Row],[other_sales]]/(2017-Table1[[#This Row],[year_of_release]])</f>
        <v>2222.2222222222222</v>
      </c>
      <c r="Y4598" s="4">
        <v>528816311</v>
      </c>
      <c r="Z4598" s="4">
        <v>440001482</v>
      </c>
      <c r="AA4598" s="4">
        <v>128063000</v>
      </c>
      <c r="AB4598" s="1">
        <f>Table1[[#This Row],[na_sales]]/Table1[[#This Row],[NA population]]</f>
        <v>1.3237110607959291E-4</v>
      </c>
      <c r="AC4598" s="1">
        <f>Table1[[#This Row],[eu_sales]]/Table1[[#This Row],[Eu population]]</f>
        <v>6.8181588533831346E-5</v>
      </c>
      <c r="AD4598" s="1">
        <f>Table1[[#This Row],[jp_sales]]/Table1[[#This Row],[Jp population]]</f>
        <v>0</v>
      </c>
    </row>
    <row r="4599" spans="1:30" x14ac:dyDescent="0.25">
      <c r="A4599" t="s">
        <v>3710</v>
      </c>
      <c r="B4599" t="s">
        <v>34</v>
      </c>
      <c r="C4599">
        <v>2010</v>
      </c>
      <c r="D4599" t="s">
        <v>29</v>
      </c>
      <c r="E4599" t="s">
        <v>1413</v>
      </c>
      <c r="F4599" s="4">
        <v>110000</v>
      </c>
      <c r="G4599" s="4">
        <v>0</v>
      </c>
      <c r="H4599" s="4">
        <v>0</v>
      </c>
      <c r="I4599" s="4">
        <v>10000</v>
      </c>
      <c r="J4599">
        <v>3.6</v>
      </c>
      <c r="K4599">
        <v>20</v>
      </c>
      <c r="L4599">
        <v>2.1</v>
      </c>
      <c r="M4599" s="4">
        <v>17</v>
      </c>
      <c r="N4599" t="s">
        <v>3711</v>
      </c>
      <c r="O4599" t="s">
        <v>67</v>
      </c>
      <c r="P4599" s="4">
        <v>120000</v>
      </c>
      <c r="Q4599" s="3">
        <f>AVERAGE(Table1[[#This Row],[critic_score]],Table1[[#This Row],[user_score]])</f>
        <v>2.85</v>
      </c>
      <c r="R4599" s="4">
        <f>Table1[[#This Row],[user_count]]+Table1[[#This Row],[critic_count]]</f>
        <v>37</v>
      </c>
      <c r="S4599" s="2">
        <f>100000*Table1[[#This Row],[review_count]]/Table1[[#This Row],[total sales]]</f>
        <v>30.833333333333332</v>
      </c>
      <c r="T4599" s="2">
        <f>Table1[[#This Row],[total sales]]/(2017-Table1[[#This Row],[year_of_release]])</f>
        <v>17142.857142857141</v>
      </c>
      <c r="U4599" s="9">
        <f>Table1[[#This Row],[na_sales]]/(2017-Table1[[#This Row],[year_of_release]])</f>
        <v>15714.285714285714</v>
      </c>
      <c r="V4599" s="6">
        <f>Table1[[#This Row],[eu_sales]]/(2017-Table1[[#This Row],[year_of_release]])</f>
        <v>0</v>
      </c>
      <c r="W4599" s="6">
        <f>Table1[[#This Row],[jp_sales]]/(2017-Table1[[#This Row],[year_of_release]])</f>
        <v>0</v>
      </c>
      <c r="X4599" s="6">
        <f>Table1[[#This Row],[other_sales]]/(2017-Table1[[#This Row],[year_of_release]])</f>
        <v>1428.5714285714287</v>
      </c>
      <c r="Y4599" s="4">
        <v>540520772</v>
      </c>
      <c r="Z4599" s="4">
        <v>441654761</v>
      </c>
      <c r="AA4599" s="4">
        <v>128070000</v>
      </c>
      <c r="AB4599" s="1">
        <f>Table1[[#This Row],[na_sales]]/Table1[[#This Row],[NA population]]</f>
        <v>2.035074426334905E-4</v>
      </c>
      <c r="AC4599" s="1">
        <f>Table1[[#This Row],[eu_sales]]/Table1[[#This Row],[Eu population]]</f>
        <v>0</v>
      </c>
      <c r="AD4599" s="1">
        <f>Table1[[#This Row],[jp_sales]]/Table1[[#This Row],[Jp population]]</f>
        <v>0</v>
      </c>
    </row>
    <row r="4600" spans="1:30" x14ac:dyDescent="0.25">
      <c r="A4600" t="s">
        <v>2296</v>
      </c>
      <c r="B4600" t="s">
        <v>103</v>
      </c>
      <c r="C4600">
        <v>2006</v>
      </c>
      <c r="D4600" t="s">
        <v>19</v>
      </c>
      <c r="E4600" t="s">
        <v>100</v>
      </c>
      <c r="F4600" s="4">
        <v>90000</v>
      </c>
      <c r="G4600" s="4">
        <v>30000</v>
      </c>
      <c r="H4600" s="4">
        <v>0</v>
      </c>
      <c r="I4600" s="4">
        <v>0</v>
      </c>
      <c r="J4600">
        <v>6.9</v>
      </c>
      <c r="K4600">
        <v>26</v>
      </c>
      <c r="L4600">
        <v>7.1</v>
      </c>
      <c r="M4600" s="4">
        <v>9</v>
      </c>
      <c r="N4600" t="s">
        <v>246</v>
      </c>
      <c r="O4600" t="s">
        <v>21</v>
      </c>
      <c r="P4600" s="4">
        <v>120000</v>
      </c>
      <c r="Q4600" s="3">
        <f>AVERAGE(Table1[[#This Row],[critic_score]],Table1[[#This Row],[user_score]])</f>
        <v>7</v>
      </c>
      <c r="R4600" s="4">
        <f>Table1[[#This Row],[user_count]]+Table1[[#This Row],[critic_count]]</f>
        <v>35</v>
      </c>
      <c r="S4600" s="2">
        <f>100000*Table1[[#This Row],[review_count]]/Table1[[#This Row],[total sales]]</f>
        <v>29.166666666666668</v>
      </c>
      <c r="T4600" s="2">
        <f>Table1[[#This Row],[total sales]]/(2017-Table1[[#This Row],[year_of_release]])</f>
        <v>10909.09090909091</v>
      </c>
      <c r="U4600" s="9">
        <f>Table1[[#This Row],[na_sales]]/(2017-Table1[[#This Row],[year_of_release]])</f>
        <v>8181.818181818182</v>
      </c>
      <c r="V4600" s="6">
        <f>Table1[[#This Row],[eu_sales]]/(2017-Table1[[#This Row],[year_of_release]])</f>
        <v>2727.2727272727275</v>
      </c>
      <c r="W4600" s="6">
        <f>Table1[[#This Row],[jp_sales]]/(2017-Table1[[#This Row],[year_of_release]])</f>
        <v>0</v>
      </c>
      <c r="X4600" s="6">
        <f>Table1[[#This Row],[other_sales]]/(2017-Table1[[#This Row],[year_of_release]])</f>
        <v>0</v>
      </c>
      <c r="Y4600" s="4">
        <v>516818555</v>
      </c>
      <c r="Z4600" s="4">
        <v>437126892</v>
      </c>
      <c r="AA4600" s="4">
        <v>127854000</v>
      </c>
      <c r="AB4600" s="1">
        <f>Table1[[#This Row],[na_sales]]/Table1[[#This Row],[NA population]]</f>
        <v>1.7414235446713014E-4</v>
      </c>
      <c r="AC4600" s="1">
        <f>Table1[[#This Row],[eu_sales]]/Table1[[#This Row],[Eu population]]</f>
        <v>6.8629957454093219E-5</v>
      </c>
      <c r="AD4600" s="1">
        <f>Table1[[#This Row],[jp_sales]]/Table1[[#This Row],[Jp population]]</f>
        <v>0</v>
      </c>
    </row>
    <row r="4601" spans="1:30" x14ac:dyDescent="0.25">
      <c r="A4601" t="s">
        <v>3866</v>
      </c>
      <c r="B4601" t="s">
        <v>103</v>
      </c>
      <c r="C4601">
        <v>2005</v>
      </c>
      <c r="D4601" t="s">
        <v>27</v>
      </c>
      <c r="E4601" t="s">
        <v>425</v>
      </c>
      <c r="F4601" s="4">
        <v>90000</v>
      </c>
      <c r="G4601" s="4">
        <v>30000</v>
      </c>
      <c r="H4601" s="4">
        <v>0</v>
      </c>
      <c r="I4601" s="4">
        <v>0</v>
      </c>
      <c r="J4601">
        <v>8.8000000000000007</v>
      </c>
      <c r="K4601">
        <v>54</v>
      </c>
      <c r="L4601">
        <v>9</v>
      </c>
      <c r="M4601" s="4">
        <v>71</v>
      </c>
      <c r="N4601" t="s">
        <v>1360</v>
      </c>
      <c r="O4601" t="s">
        <v>67</v>
      </c>
      <c r="P4601" s="4">
        <v>120000</v>
      </c>
      <c r="Q4601" s="3">
        <f>AVERAGE(Table1[[#This Row],[critic_score]],Table1[[#This Row],[user_score]])</f>
        <v>8.9</v>
      </c>
      <c r="R4601" s="4">
        <f>Table1[[#This Row],[user_count]]+Table1[[#This Row],[critic_count]]</f>
        <v>125</v>
      </c>
      <c r="S4601" s="2">
        <f>100000*Table1[[#This Row],[review_count]]/Table1[[#This Row],[total sales]]</f>
        <v>104.16666666666667</v>
      </c>
      <c r="T4601" s="2">
        <f>Table1[[#This Row],[total sales]]/(2017-Table1[[#This Row],[year_of_release]])</f>
        <v>10000</v>
      </c>
      <c r="U4601" s="9">
        <f>Table1[[#This Row],[na_sales]]/(2017-Table1[[#This Row],[year_of_release]])</f>
        <v>7500</v>
      </c>
      <c r="V4601" s="6">
        <f>Table1[[#This Row],[eu_sales]]/(2017-Table1[[#This Row],[year_of_release]])</f>
        <v>2500</v>
      </c>
      <c r="W4601" s="6">
        <f>Table1[[#This Row],[jp_sales]]/(2017-Table1[[#This Row],[year_of_release]])</f>
        <v>0</v>
      </c>
      <c r="X4601" s="6">
        <f>Table1[[#This Row],[other_sales]]/(2017-Table1[[#This Row],[year_of_release]])</f>
        <v>0</v>
      </c>
      <c r="Y4601" s="4">
        <v>511054143</v>
      </c>
      <c r="Z4601" s="4">
        <v>435713800</v>
      </c>
      <c r="AA4601" s="4">
        <v>127773000</v>
      </c>
      <c r="AB4601" s="1">
        <f>Table1[[#This Row],[na_sales]]/Table1[[#This Row],[NA population]]</f>
        <v>1.7610658524687864E-4</v>
      </c>
      <c r="AC4601" s="1">
        <f>Table1[[#This Row],[eu_sales]]/Table1[[#This Row],[Eu population]]</f>
        <v>6.8852535770039876E-5</v>
      </c>
      <c r="AD4601" s="1">
        <f>Table1[[#This Row],[jp_sales]]/Table1[[#This Row],[Jp population]]</f>
        <v>0</v>
      </c>
    </row>
    <row r="4602" spans="1:30" x14ac:dyDescent="0.25">
      <c r="A4602" t="s">
        <v>3867</v>
      </c>
      <c r="B4602" t="s">
        <v>18</v>
      </c>
      <c r="C4602">
        <v>2008</v>
      </c>
      <c r="D4602" t="s">
        <v>73</v>
      </c>
      <c r="E4602" t="s">
        <v>267</v>
      </c>
      <c r="F4602" s="4">
        <v>80000</v>
      </c>
      <c r="G4602" s="4">
        <v>20000</v>
      </c>
      <c r="H4602" s="4">
        <v>10000</v>
      </c>
      <c r="I4602" s="4">
        <v>10000</v>
      </c>
      <c r="J4602">
        <v>7.4</v>
      </c>
      <c r="K4602">
        <v>42</v>
      </c>
      <c r="L4602">
        <v>7.9</v>
      </c>
      <c r="M4602" s="4">
        <v>13</v>
      </c>
      <c r="N4602" t="s">
        <v>2760</v>
      </c>
      <c r="O4602" t="s">
        <v>67</v>
      </c>
      <c r="P4602" s="4">
        <v>120000</v>
      </c>
      <c r="Q4602" s="3">
        <f>AVERAGE(Table1[[#This Row],[critic_score]],Table1[[#This Row],[user_score]])</f>
        <v>7.65</v>
      </c>
      <c r="R4602" s="4">
        <f>Table1[[#This Row],[user_count]]+Table1[[#This Row],[critic_count]]</f>
        <v>55</v>
      </c>
      <c r="S4602" s="2">
        <f>100000*Table1[[#This Row],[review_count]]/Table1[[#This Row],[total sales]]</f>
        <v>45.833333333333336</v>
      </c>
      <c r="T4602" s="2">
        <f>Table1[[#This Row],[total sales]]/(2017-Table1[[#This Row],[year_of_release]])</f>
        <v>13333.333333333334</v>
      </c>
      <c r="U4602" s="9">
        <f>Table1[[#This Row],[na_sales]]/(2017-Table1[[#This Row],[year_of_release]])</f>
        <v>8888.8888888888887</v>
      </c>
      <c r="V4602" s="6">
        <f>Table1[[#This Row],[eu_sales]]/(2017-Table1[[#This Row],[year_of_release]])</f>
        <v>2222.2222222222222</v>
      </c>
      <c r="W4602" s="6">
        <f>Table1[[#This Row],[jp_sales]]/(2017-Table1[[#This Row],[year_of_release]])</f>
        <v>1111.1111111111111</v>
      </c>
      <c r="X4602" s="6">
        <f>Table1[[#This Row],[other_sales]]/(2017-Table1[[#This Row],[year_of_release]])</f>
        <v>1111.1111111111111</v>
      </c>
      <c r="Y4602" s="4">
        <v>528816311</v>
      </c>
      <c r="Z4602" s="4">
        <v>440001482</v>
      </c>
      <c r="AA4602" s="4">
        <v>128063000</v>
      </c>
      <c r="AB4602" s="1">
        <f>Table1[[#This Row],[na_sales]]/Table1[[#This Row],[NA population]]</f>
        <v>1.5128126409096334E-4</v>
      </c>
      <c r="AC4602" s="1">
        <f>Table1[[#This Row],[eu_sales]]/Table1[[#This Row],[Eu population]]</f>
        <v>4.5454392355887562E-5</v>
      </c>
      <c r="AD4602" s="1">
        <f>Table1[[#This Row],[jp_sales]]/Table1[[#This Row],[Jp population]]</f>
        <v>7.8086566767918917E-5</v>
      </c>
    </row>
    <row r="4603" spans="1:30" x14ac:dyDescent="0.25">
      <c r="A4603" t="s">
        <v>3868</v>
      </c>
      <c r="B4603" t="s">
        <v>39</v>
      </c>
      <c r="C4603">
        <v>2010</v>
      </c>
      <c r="D4603" t="s">
        <v>23</v>
      </c>
      <c r="E4603" t="s">
        <v>572</v>
      </c>
      <c r="F4603" s="4">
        <v>80000</v>
      </c>
      <c r="G4603" s="4">
        <v>20000</v>
      </c>
      <c r="H4603" s="4">
        <v>0</v>
      </c>
      <c r="I4603" s="4">
        <v>20000</v>
      </c>
      <c r="J4603">
        <v>6.6</v>
      </c>
      <c r="K4603">
        <v>36</v>
      </c>
      <c r="L4603">
        <v>6.2</v>
      </c>
      <c r="M4603" s="4">
        <v>13</v>
      </c>
      <c r="N4603" t="s">
        <v>573</v>
      </c>
      <c r="O4603" t="s">
        <v>84</v>
      </c>
      <c r="P4603" s="4">
        <v>120000</v>
      </c>
      <c r="Q4603" s="3">
        <f>AVERAGE(Table1[[#This Row],[critic_score]],Table1[[#This Row],[user_score]])</f>
        <v>6.4</v>
      </c>
      <c r="R4603" s="4">
        <f>Table1[[#This Row],[user_count]]+Table1[[#This Row],[critic_count]]</f>
        <v>49</v>
      </c>
      <c r="S4603" s="2">
        <f>100000*Table1[[#This Row],[review_count]]/Table1[[#This Row],[total sales]]</f>
        <v>40.833333333333336</v>
      </c>
      <c r="T4603" s="2">
        <f>Table1[[#This Row],[total sales]]/(2017-Table1[[#This Row],[year_of_release]])</f>
        <v>17142.857142857141</v>
      </c>
      <c r="U4603" s="9">
        <f>Table1[[#This Row],[na_sales]]/(2017-Table1[[#This Row],[year_of_release]])</f>
        <v>11428.571428571429</v>
      </c>
      <c r="V4603" s="6">
        <f>Table1[[#This Row],[eu_sales]]/(2017-Table1[[#This Row],[year_of_release]])</f>
        <v>2857.1428571428573</v>
      </c>
      <c r="W4603" s="6">
        <f>Table1[[#This Row],[jp_sales]]/(2017-Table1[[#This Row],[year_of_release]])</f>
        <v>0</v>
      </c>
      <c r="X4603" s="6">
        <f>Table1[[#This Row],[other_sales]]/(2017-Table1[[#This Row],[year_of_release]])</f>
        <v>2857.1428571428573</v>
      </c>
      <c r="Y4603" s="4">
        <v>540520772</v>
      </c>
      <c r="Z4603" s="4">
        <v>441654761</v>
      </c>
      <c r="AA4603" s="4">
        <v>128070000</v>
      </c>
      <c r="AB4603" s="1">
        <f>Table1[[#This Row],[na_sales]]/Table1[[#This Row],[NA population]]</f>
        <v>1.4800541282435672E-4</v>
      </c>
      <c r="AC4603" s="1">
        <f>Table1[[#This Row],[eu_sales]]/Table1[[#This Row],[Eu population]]</f>
        <v>4.528423956013915E-5</v>
      </c>
      <c r="AD4603" s="1">
        <f>Table1[[#This Row],[jp_sales]]/Table1[[#This Row],[Jp population]]</f>
        <v>0</v>
      </c>
    </row>
    <row r="4604" spans="1:30" x14ac:dyDescent="0.25">
      <c r="A4604" t="s">
        <v>3869</v>
      </c>
      <c r="B4604" t="s">
        <v>26</v>
      </c>
      <c r="C4604">
        <v>2006</v>
      </c>
      <c r="D4604" t="s">
        <v>96</v>
      </c>
      <c r="E4604" t="s">
        <v>83</v>
      </c>
      <c r="F4604" s="4">
        <v>90000</v>
      </c>
      <c r="G4604" s="4">
        <v>0</v>
      </c>
      <c r="H4604" s="4">
        <v>20000</v>
      </c>
      <c r="I4604" s="4">
        <v>10000</v>
      </c>
      <c r="J4604">
        <v>6.8</v>
      </c>
      <c r="K4604">
        <v>44</v>
      </c>
      <c r="L4604">
        <v>8.1999999999999993</v>
      </c>
      <c r="M4604" s="4">
        <v>32</v>
      </c>
      <c r="N4604" t="s">
        <v>187</v>
      </c>
      <c r="O4604" t="s">
        <v>21</v>
      </c>
      <c r="P4604" s="4">
        <v>120000</v>
      </c>
      <c r="Q4604" s="3">
        <f>AVERAGE(Table1[[#This Row],[critic_score]],Table1[[#This Row],[user_score]])</f>
        <v>7.5</v>
      </c>
      <c r="R4604" s="4">
        <f>Table1[[#This Row],[user_count]]+Table1[[#This Row],[critic_count]]</f>
        <v>76</v>
      </c>
      <c r="S4604" s="2">
        <f>100000*Table1[[#This Row],[review_count]]/Table1[[#This Row],[total sales]]</f>
        <v>63.333333333333336</v>
      </c>
      <c r="T4604" s="2">
        <f>Table1[[#This Row],[total sales]]/(2017-Table1[[#This Row],[year_of_release]])</f>
        <v>10909.09090909091</v>
      </c>
      <c r="U4604" s="9">
        <f>Table1[[#This Row],[na_sales]]/(2017-Table1[[#This Row],[year_of_release]])</f>
        <v>8181.818181818182</v>
      </c>
      <c r="V4604" s="6">
        <f>Table1[[#This Row],[eu_sales]]/(2017-Table1[[#This Row],[year_of_release]])</f>
        <v>0</v>
      </c>
      <c r="W4604" s="6">
        <f>Table1[[#This Row],[jp_sales]]/(2017-Table1[[#This Row],[year_of_release]])</f>
        <v>1818.1818181818182</v>
      </c>
      <c r="X4604" s="6">
        <f>Table1[[#This Row],[other_sales]]/(2017-Table1[[#This Row],[year_of_release]])</f>
        <v>909.09090909090912</v>
      </c>
      <c r="Y4604" s="4">
        <v>516818555</v>
      </c>
      <c r="Z4604" s="4">
        <v>437126892</v>
      </c>
      <c r="AA4604" s="4">
        <v>127854000</v>
      </c>
      <c r="AB4604" s="1">
        <f>Table1[[#This Row],[na_sales]]/Table1[[#This Row],[NA population]]</f>
        <v>1.7414235446713014E-4</v>
      </c>
      <c r="AC4604" s="1">
        <f>Table1[[#This Row],[eu_sales]]/Table1[[#This Row],[Eu population]]</f>
        <v>0</v>
      </c>
      <c r="AD4604" s="1">
        <f>Table1[[#This Row],[jp_sales]]/Table1[[#This Row],[Jp population]]</f>
        <v>1.5642842617360426E-4</v>
      </c>
    </row>
    <row r="4605" spans="1:30" x14ac:dyDescent="0.25">
      <c r="A4605" t="s">
        <v>1947</v>
      </c>
      <c r="B4605" t="s">
        <v>113</v>
      </c>
      <c r="C4605">
        <v>2011</v>
      </c>
      <c r="D4605" t="s">
        <v>191</v>
      </c>
      <c r="E4605" t="s">
        <v>100</v>
      </c>
      <c r="F4605" s="4">
        <v>0</v>
      </c>
      <c r="G4605" s="4">
        <v>100000</v>
      </c>
      <c r="H4605" s="4">
        <v>0</v>
      </c>
      <c r="I4605" s="4">
        <v>20000</v>
      </c>
      <c r="J4605">
        <v>7.5</v>
      </c>
      <c r="K4605">
        <v>29</v>
      </c>
      <c r="L4605">
        <v>8.4</v>
      </c>
      <c r="M4605" s="4">
        <v>559</v>
      </c>
      <c r="N4605" t="s">
        <v>1948</v>
      </c>
      <c r="O4605" t="s">
        <v>43</v>
      </c>
      <c r="P4605" s="4">
        <v>120000</v>
      </c>
      <c r="Q4605" s="3">
        <f>AVERAGE(Table1[[#This Row],[critic_score]],Table1[[#This Row],[user_score]])</f>
        <v>7.95</v>
      </c>
      <c r="R4605" s="4">
        <f>Table1[[#This Row],[user_count]]+Table1[[#This Row],[critic_count]]</f>
        <v>588</v>
      </c>
      <c r="S4605" s="2">
        <f>100000*Table1[[#This Row],[review_count]]/Table1[[#This Row],[total sales]]</f>
        <v>490</v>
      </c>
      <c r="T4605" s="2">
        <f>Table1[[#This Row],[total sales]]/(2017-Table1[[#This Row],[year_of_release]])</f>
        <v>20000</v>
      </c>
      <c r="U4605" s="9">
        <f>Table1[[#This Row],[na_sales]]/(2017-Table1[[#This Row],[year_of_release]])</f>
        <v>0</v>
      </c>
      <c r="V4605" s="6">
        <f>Table1[[#This Row],[eu_sales]]/(2017-Table1[[#This Row],[year_of_release]])</f>
        <v>16666.666666666668</v>
      </c>
      <c r="W4605" s="6">
        <f>Table1[[#This Row],[jp_sales]]/(2017-Table1[[#This Row],[year_of_release]])</f>
        <v>0</v>
      </c>
      <c r="X4605" s="6">
        <f>Table1[[#This Row],[other_sales]]/(2017-Table1[[#This Row],[year_of_release]])</f>
        <v>3333.3333333333335</v>
      </c>
      <c r="Y4605" s="4">
        <v>545961365</v>
      </c>
      <c r="Z4605" s="4">
        <v>440756453</v>
      </c>
      <c r="AA4605" s="4">
        <v>127833000</v>
      </c>
      <c r="AB4605" s="1">
        <f>Table1[[#This Row],[na_sales]]/Table1[[#This Row],[NA population]]</f>
        <v>0</v>
      </c>
      <c r="AC4605" s="1">
        <f>Table1[[#This Row],[eu_sales]]/Table1[[#This Row],[Eu population]]</f>
        <v>2.2688266801166947E-4</v>
      </c>
      <c r="AD4605" s="1">
        <f>Table1[[#This Row],[jp_sales]]/Table1[[#This Row],[Jp population]]</f>
        <v>0</v>
      </c>
    </row>
    <row r="4606" spans="1:30" x14ac:dyDescent="0.25">
      <c r="A4606" t="s">
        <v>1355</v>
      </c>
      <c r="B4606" t="s">
        <v>136</v>
      </c>
      <c r="C4606">
        <v>2013</v>
      </c>
      <c r="D4606" t="s">
        <v>40</v>
      </c>
      <c r="E4606" t="s">
        <v>83</v>
      </c>
      <c r="F4606" s="4">
        <v>40000</v>
      </c>
      <c r="G4606" s="4">
        <v>70000</v>
      </c>
      <c r="H4606" s="4">
        <v>0</v>
      </c>
      <c r="I4606" s="4">
        <v>10000</v>
      </c>
      <c r="J4606">
        <v>7.5</v>
      </c>
      <c r="K4606">
        <v>5</v>
      </c>
      <c r="L4606">
        <v>7.8</v>
      </c>
      <c r="M4606" s="4">
        <v>148</v>
      </c>
      <c r="N4606" t="s">
        <v>1356</v>
      </c>
      <c r="O4606" t="s">
        <v>43</v>
      </c>
      <c r="P4606" s="4">
        <v>120000</v>
      </c>
      <c r="Q4606" s="3">
        <f>AVERAGE(Table1[[#This Row],[critic_score]],Table1[[#This Row],[user_score]])</f>
        <v>7.65</v>
      </c>
      <c r="R4606" s="4">
        <f>Table1[[#This Row],[user_count]]+Table1[[#This Row],[critic_count]]</f>
        <v>153</v>
      </c>
      <c r="S4606" s="2">
        <f>100000*Table1[[#This Row],[review_count]]/Table1[[#This Row],[total sales]]</f>
        <v>127.5</v>
      </c>
      <c r="T4606" s="2">
        <f>Table1[[#This Row],[total sales]]/(2017-Table1[[#This Row],[year_of_release]])</f>
        <v>30000</v>
      </c>
      <c r="U4606" s="9">
        <f>Table1[[#This Row],[na_sales]]/(2017-Table1[[#This Row],[year_of_release]])</f>
        <v>10000</v>
      </c>
      <c r="V4606" s="6">
        <f>Table1[[#This Row],[eu_sales]]/(2017-Table1[[#This Row],[year_of_release]])</f>
        <v>17500</v>
      </c>
      <c r="W4606" s="6">
        <f>Table1[[#This Row],[jp_sales]]/(2017-Table1[[#This Row],[year_of_release]])</f>
        <v>0</v>
      </c>
      <c r="X4606" s="6">
        <f>Table1[[#This Row],[other_sales]]/(2017-Table1[[#This Row],[year_of_release]])</f>
        <v>2500</v>
      </c>
      <c r="Y4606" s="4">
        <v>556861736</v>
      </c>
      <c r="Z4606" s="4">
        <v>442492884</v>
      </c>
      <c r="AA4606" s="4">
        <v>127445000</v>
      </c>
      <c r="AB4606" s="1">
        <f>Table1[[#This Row],[na_sales]]/Table1[[#This Row],[NA population]]</f>
        <v>7.1831116081568942E-5</v>
      </c>
      <c r="AC4606" s="1">
        <f>Table1[[#This Row],[eu_sales]]/Table1[[#This Row],[Eu population]]</f>
        <v>1.5819463437970226E-4</v>
      </c>
      <c r="AD4606" s="1">
        <f>Table1[[#This Row],[jp_sales]]/Table1[[#This Row],[Jp population]]</f>
        <v>0</v>
      </c>
    </row>
    <row r="4607" spans="1:30" x14ac:dyDescent="0.25">
      <c r="A4607" t="s">
        <v>3057</v>
      </c>
      <c r="B4607" t="s">
        <v>69</v>
      </c>
      <c r="C4607">
        <v>2011</v>
      </c>
      <c r="D4607" t="s">
        <v>40</v>
      </c>
      <c r="E4607" t="s">
        <v>55</v>
      </c>
      <c r="F4607" s="4">
        <v>80000</v>
      </c>
      <c r="G4607" s="4">
        <v>30000</v>
      </c>
      <c r="H4607" s="4">
        <v>0</v>
      </c>
      <c r="I4607" s="4">
        <v>10000</v>
      </c>
      <c r="J4607">
        <v>5</v>
      </c>
      <c r="K4607">
        <v>7</v>
      </c>
      <c r="L4607">
        <v>6.4</v>
      </c>
      <c r="M4607" s="4">
        <v>12</v>
      </c>
      <c r="N4607" t="s">
        <v>1944</v>
      </c>
      <c r="O4607" t="s">
        <v>67</v>
      </c>
      <c r="P4607" s="4">
        <v>120000</v>
      </c>
      <c r="Q4607" s="3">
        <f>AVERAGE(Table1[[#This Row],[critic_score]],Table1[[#This Row],[user_score]])</f>
        <v>5.7</v>
      </c>
      <c r="R4607" s="4">
        <f>Table1[[#This Row],[user_count]]+Table1[[#This Row],[critic_count]]</f>
        <v>19</v>
      </c>
      <c r="S4607" s="2">
        <f>100000*Table1[[#This Row],[review_count]]/Table1[[#This Row],[total sales]]</f>
        <v>15.833333333333334</v>
      </c>
      <c r="T4607" s="2">
        <f>Table1[[#This Row],[total sales]]/(2017-Table1[[#This Row],[year_of_release]])</f>
        <v>20000</v>
      </c>
      <c r="U4607" s="9">
        <f>Table1[[#This Row],[na_sales]]/(2017-Table1[[#This Row],[year_of_release]])</f>
        <v>13333.333333333334</v>
      </c>
      <c r="V4607" s="6">
        <f>Table1[[#This Row],[eu_sales]]/(2017-Table1[[#This Row],[year_of_release]])</f>
        <v>5000</v>
      </c>
      <c r="W4607" s="6">
        <f>Table1[[#This Row],[jp_sales]]/(2017-Table1[[#This Row],[year_of_release]])</f>
        <v>0</v>
      </c>
      <c r="X4607" s="6">
        <f>Table1[[#This Row],[other_sales]]/(2017-Table1[[#This Row],[year_of_release]])</f>
        <v>1666.6666666666667</v>
      </c>
      <c r="Y4607" s="4">
        <v>545961365</v>
      </c>
      <c r="Z4607" s="4">
        <v>440756453</v>
      </c>
      <c r="AA4607" s="4">
        <v>127833000</v>
      </c>
      <c r="AB4607" s="1">
        <f>Table1[[#This Row],[na_sales]]/Table1[[#This Row],[NA population]]</f>
        <v>1.4653051503012488E-4</v>
      </c>
      <c r="AC4607" s="1">
        <f>Table1[[#This Row],[eu_sales]]/Table1[[#This Row],[Eu population]]</f>
        <v>6.8064800403500847E-5</v>
      </c>
      <c r="AD4607" s="1">
        <f>Table1[[#This Row],[jp_sales]]/Table1[[#This Row],[Jp population]]</f>
        <v>0</v>
      </c>
    </row>
    <row r="4608" spans="1:30" x14ac:dyDescent="0.25">
      <c r="A4608" t="s">
        <v>3871</v>
      </c>
      <c r="B4608" t="s">
        <v>18</v>
      </c>
      <c r="C4608">
        <v>2007</v>
      </c>
      <c r="D4608" t="s">
        <v>23</v>
      </c>
      <c r="E4608" t="s">
        <v>549</v>
      </c>
      <c r="F4608" s="4">
        <v>100000</v>
      </c>
      <c r="G4608" s="4">
        <v>10000</v>
      </c>
      <c r="H4608" s="4">
        <v>0</v>
      </c>
      <c r="I4608" s="4">
        <v>10000</v>
      </c>
      <c r="J4608">
        <v>2.5</v>
      </c>
      <c r="K4608">
        <v>7</v>
      </c>
      <c r="L4608">
        <v>3.7</v>
      </c>
      <c r="M4608" s="4">
        <v>18</v>
      </c>
      <c r="N4608" t="s">
        <v>686</v>
      </c>
      <c r="O4608" t="s">
        <v>21</v>
      </c>
      <c r="P4608" s="4">
        <v>120000</v>
      </c>
      <c r="Q4608" s="3">
        <f>AVERAGE(Table1[[#This Row],[critic_score]],Table1[[#This Row],[user_score]])</f>
        <v>3.1</v>
      </c>
      <c r="R4608" s="4">
        <f>Table1[[#This Row],[user_count]]+Table1[[#This Row],[critic_count]]</f>
        <v>25</v>
      </c>
      <c r="S4608" s="2">
        <f>100000*Table1[[#This Row],[review_count]]/Table1[[#This Row],[total sales]]</f>
        <v>20.833333333333332</v>
      </c>
      <c r="T4608" s="2">
        <f>Table1[[#This Row],[total sales]]/(2017-Table1[[#This Row],[year_of_release]])</f>
        <v>12000</v>
      </c>
      <c r="U4608" s="9">
        <f>Table1[[#This Row],[na_sales]]/(2017-Table1[[#This Row],[year_of_release]])</f>
        <v>10000</v>
      </c>
      <c r="V4608" s="6">
        <f>Table1[[#This Row],[eu_sales]]/(2017-Table1[[#This Row],[year_of_release]])</f>
        <v>1000</v>
      </c>
      <c r="W4608" s="6">
        <f>Table1[[#This Row],[jp_sales]]/(2017-Table1[[#This Row],[year_of_release]])</f>
        <v>0</v>
      </c>
      <c r="X4608" s="6">
        <f>Table1[[#This Row],[other_sales]]/(2017-Table1[[#This Row],[year_of_release]])</f>
        <v>1000</v>
      </c>
      <c r="Y4608" s="4">
        <v>522751172</v>
      </c>
      <c r="Z4608" s="4">
        <v>438594184</v>
      </c>
      <c r="AA4608" s="4">
        <v>128001000</v>
      </c>
      <c r="AB4608" s="1">
        <f>Table1[[#This Row],[na_sales]]/Table1[[#This Row],[NA population]]</f>
        <v>1.912956017246385E-4</v>
      </c>
      <c r="AC4608" s="1">
        <f>Table1[[#This Row],[eu_sales]]/Table1[[#This Row],[Eu population]]</f>
        <v>2.280011993957494E-5</v>
      </c>
      <c r="AD4608" s="1">
        <f>Table1[[#This Row],[jp_sales]]/Table1[[#This Row],[Jp population]]</f>
        <v>0</v>
      </c>
    </row>
    <row r="4609" spans="1:30" x14ac:dyDescent="0.25">
      <c r="A4609" t="s">
        <v>3872</v>
      </c>
      <c r="B4609" t="s">
        <v>71</v>
      </c>
      <c r="C4609">
        <v>2015</v>
      </c>
      <c r="D4609" t="s">
        <v>40</v>
      </c>
      <c r="E4609" t="s">
        <v>642</v>
      </c>
      <c r="F4609" s="4">
        <v>30000</v>
      </c>
      <c r="G4609" s="4">
        <v>20000</v>
      </c>
      <c r="H4609" s="4">
        <v>60000</v>
      </c>
      <c r="I4609" s="4">
        <v>10000</v>
      </c>
      <c r="J4609">
        <v>7.3</v>
      </c>
      <c r="K4609">
        <v>26</v>
      </c>
      <c r="L4609">
        <v>7.3</v>
      </c>
      <c r="M4609" s="4">
        <v>24</v>
      </c>
      <c r="N4609" t="s">
        <v>643</v>
      </c>
      <c r="O4609" t="s">
        <v>67</v>
      </c>
      <c r="P4609" s="4">
        <v>120000</v>
      </c>
      <c r="Q4609" s="3">
        <f>AVERAGE(Table1[[#This Row],[critic_score]],Table1[[#This Row],[user_score]])</f>
        <v>7.3</v>
      </c>
      <c r="R4609" s="4">
        <f>Table1[[#This Row],[user_count]]+Table1[[#This Row],[critic_count]]</f>
        <v>50</v>
      </c>
      <c r="S4609" s="2">
        <f>100000*Table1[[#This Row],[review_count]]/Table1[[#This Row],[total sales]]</f>
        <v>41.666666666666664</v>
      </c>
      <c r="T4609" s="2">
        <f>Table1[[#This Row],[total sales]]/(2017-Table1[[#This Row],[year_of_release]])</f>
        <v>60000</v>
      </c>
      <c r="U4609" s="9">
        <f>Table1[[#This Row],[na_sales]]/(2017-Table1[[#This Row],[year_of_release]])</f>
        <v>15000</v>
      </c>
      <c r="V4609" s="6">
        <f>Table1[[#This Row],[eu_sales]]/(2017-Table1[[#This Row],[year_of_release]])</f>
        <v>10000</v>
      </c>
      <c r="W4609" s="6">
        <f>Table1[[#This Row],[jp_sales]]/(2017-Table1[[#This Row],[year_of_release]])</f>
        <v>30000</v>
      </c>
      <c r="X4609" s="6">
        <f>Table1[[#This Row],[other_sales]]/(2017-Table1[[#This Row],[year_of_release]])</f>
        <v>5000</v>
      </c>
      <c r="Y4609" s="4">
        <v>567732286</v>
      </c>
      <c r="Z4609" s="4">
        <v>444588718</v>
      </c>
      <c r="AA4609" s="4">
        <v>127141000</v>
      </c>
      <c r="AB4609" s="1">
        <f>Table1[[#This Row],[na_sales]]/Table1[[#This Row],[NA population]]</f>
        <v>5.2841807203474775E-5</v>
      </c>
      <c r="AC4609" s="1">
        <f>Table1[[#This Row],[eu_sales]]/Table1[[#This Row],[Eu population]]</f>
        <v>4.4985397042846236E-5</v>
      </c>
      <c r="AD4609" s="1">
        <f>Table1[[#This Row],[jp_sales]]/Table1[[#This Row],[Jp population]]</f>
        <v>4.7191700552929423E-4</v>
      </c>
    </row>
    <row r="4610" spans="1:30" x14ac:dyDescent="0.25">
      <c r="A4610" t="s">
        <v>2410</v>
      </c>
      <c r="B4610" t="s">
        <v>103</v>
      </c>
      <c r="C4610">
        <v>2005</v>
      </c>
      <c r="D4610" t="s">
        <v>40</v>
      </c>
      <c r="E4610" t="s">
        <v>171</v>
      </c>
      <c r="F4610" s="4">
        <v>90000</v>
      </c>
      <c r="G4610" s="4">
        <v>30000</v>
      </c>
      <c r="H4610" s="4">
        <v>0</v>
      </c>
      <c r="I4610" s="4">
        <v>0</v>
      </c>
      <c r="J4610">
        <v>7.4</v>
      </c>
      <c r="K4610">
        <v>26</v>
      </c>
      <c r="L4610">
        <v>7</v>
      </c>
      <c r="M4610" s="4">
        <v>13</v>
      </c>
      <c r="N4610" t="s">
        <v>256</v>
      </c>
      <c r="O4610" t="s">
        <v>43</v>
      </c>
      <c r="P4610" s="4">
        <v>120000</v>
      </c>
      <c r="Q4610" s="3">
        <f>AVERAGE(Table1[[#This Row],[critic_score]],Table1[[#This Row],[user_score]])</f>
        <v>7.2</v>
      </c>
      <c r="R4610" s="4">
        <f>Table1[[#This Row],[user_count]]+Table1[[#This Row],[critic_count]]</f>
        <v>39</v>
      </c>
      <c r="S4610" s="2">
        <f>100000*Table1[[#This Row],[review_count]]/Table1[[#This Row],[total sales]]</f>
        <v>32.5</v>
      </c>
      <c r="T4610" s="2">
        <f>Table1[[#This Row],[total sales]]/(2017-Table1[[#This Row],[year_of_release]])</f>
        <v>10000</v>
      </c>
      <c r="U4610" s="9">
        <f>Table1[[#This Row],[na_sales]]/(2017-Table1[[#This Row],[year_of_release]])</f>
        <v>7500</v>
      </c>
      <c r="V4610" s="6">
        <f>Table1[[#This Row],[eu_sales]]/(2017-Table1[[#This Row],[year_of_release]])</f>
        <v>2500</v>
      </c>
      <c r="W4610" s="6">
        <f>Table1[[#This Row],[jp_sales]]/(2017-Table1[[#This Row],[year_of_release]])</f>
        <v>0</v>
      </c>
      <c r="X4610" s="6">
        <f>Table1[[#This Row],[other_sales]]/(2017-Table1[[#This Row],[year_of_release]])</f>
        <v>0</v>
      </c>
      <c r="Y4610" s="4">
        <v>511054143</v>
      </c>
      <c r="Z4610" s="4">
        <v>435713800</v>
      </c>
      <c r="AA4610" s="4">
        <v>127773000</v>
      </c>
      <c r="AB4610" s="1">
        <f>Table1[[#This Row],[na_sales]]/Table1[[#This Row],[NA population]]</f>
        <v>1.7610658524687864E-4</v>
      </c>
      <c r="AC4610" s="1">
        <f>Table1[[#This Row],[eu_sales]]/Table1[[#This Row],[Eu population]]</f>
        <v>6.8852535770039876E-5</v>
      </c>
      <c r="AD4610" s="1">
        <f>Table1[[#This Row],[jp_sales]]/Table1[[#This Row],[Jp population]]</f>
        <v>0</v>
      </c>
    </row>
    <row r="4611" spans="1:30" x14ac:dyDescent="0.25">
      <c r="A4611" t="s">
        <v>3287</v>
      </c>
      <c r="B4611" t="s">
        <v>34</v>
      </c>
      <c r="C4611">
        <v>2013</v>
      </c>
      <c r="D4611" t="s">
        <v>54</v>
      </c>
      <c r="E4611" t="s">
        <v>196</v>
      </c>
      <c r="F4611" s="4">
        <v>70000</v>
      </c>
      <c r="G4611" s="4">
        <v>30000</v>
      </c>
      <c r="H4611" s="4">
        <v>10000</v>
      </c>
      <c r="I4611" s="4">
        <v>10000</v>
      </c>
      <c r="J4611">
        <v>5.8</v>
      </c>
      <c r="K4611">
        <v>43</v>
      </c>
      <c r="L4611">
        <v>5.8</v>
      </c>
      <c r="M4611" s="4">
        <v>142</v>
      </c>
      <c r="N4611" t="s">
        <v>464</v>
      </c>
      <c r="O4611" t="s">
        <v>67</v>
      </c>
      <c r="P4611" s="4">
        <v>120000</v>
      </c>
      <c r="Q4611" s="3">
        <f>AVERAGE(Table1[[#This Row],[critic_score]],Table1[[#This Row],[user_score]])</f>
        <v>5.8</v>
      </c>
      <c r="R4611" s="4">
        <f>Table1[[#This Row],[user_count]]+Table1[[#This Row],[critic_count]]</f>
        <v>185</v>
      </c>
      <c r="S4611" s="2">
        <f>100000*Table1[[#This Row],[review_count]]/Table1[[#This Row],[total sales]]</f>
        <v>154.16666666666666</v>
      </c>
      <c r="T4611" s="2">
        <f>Table1[[#This Row],[total sales]]/(2017-Table1[[#This Row],[year_of_release]])</f>
        <v>30000</v>
      </c>
      <c r="U4611" s="9">
        <f>Table1[[#This Row],[na_sales]]/(2017-Table1[[#This Row],[year_of_release]])</f>
        <v>17500</v>
      </c>
      <c r="V4611" s="6">
        <f>Table1[[#This Row],[eu_sales]]/(2017-Table1[[#This Row],[year_of_release]])</f>
        <v>7500</v>
      </c>
      <c r="W4611" s="6">
        <f>Table1[[#This Row],[jp_sales]]/(2017-Table1[[#This Row],[year_of_release]])</f>
        <v>2500</v>
      </c>
      <c r="X4611" s="6">
        <f>Table1[[#This Row],[other_sales]]/(2017-Table1[[#This Row],[year_of_release]])</f>
        <v>2500</v>
      </c>
      <c r="Y4611" s="4">
        <v>556861736</v>
      </c>
      <c r="Z4611" s="4">
        <v>442492884</v>
      </c>
      <c r="AA4611" s="4">
        <v>127445000</v>
      </c>
      <c r="AB4611" s="1">
        <f>Table1[[#This Row],[na_sales]]/Table1[[#This Row],[NA population]]</f>
        <v>1.2570445314274566E-4</v>
      </c>
      <c r="AC4611" s="1">
        <f>Table1[[#This Row],[eu_sales]]/Table1[[#This Row],[Eu population]]</f>
        <v>6.7797700448443823E-5</v>
      </c>
      <c r="AD4611" s="1">
        <f>Table1[[#This Row],[jp_sales]]/Table1[[#This Row],[Jp population]]</f>
        <v>7.8465220291105969E-5</v>
      </c>
    </row>
    <row r="4612" spans="1:30" x14ac:dyDescent="0.25">
      <c r="A4612" t="s">
        <v>3873</v>
      </c>
      <c r="B4612" t="s">
        <v>26</v>
      </c>
      <c r="C4612">
        <v>2005</v>
      </c>
      <c r="D4612" t="s">
        <v>225</v>
      </c>
      <c r="E4612" t="s">
        <v>83</v>
      </c>
      <c r="F4612" s="4">
        <v>100000</v>
      </c>
      <c r="G4612" s="4">
        <v>10000</v>
      </c>
      <c r="H4612" s="4">
        <v>0</v>
      </c>
      <c r="I4612" s="4">
        <v>10000</v>
      </c>
      <c r="J4612">
        <v>6.4</v>
      </c>
      <c r="K4612">
        <v>16</v>
      </c>
      <c r="L4612">
        <v>7.7</v>
      </c>
      <c r="M4612" s="4">
        <v>14</v>
      </c>
      <c r="N4612" t="s">
        <v>189</v>
      </c>
      <c r="O4612" t="s">
        <v>84</v>
      </c>
      <c r="P4612" s="4">
        <v>120000</v>
      </c>
      <c r="Q4612" s="3">
        <f>AVERAGE(Table1[[#This Row],[critic_score]],Table1[[#This Row],[user_score]])</f>
        <v>7.0500000000000007</v>
      </c>
      <c r="R4612" s="4">
        <f>Table1[[#This Row],[user_count]]+Table1[[#This Row],[critic_count]]</f>
        <v>30</v>
      </c>
      <c r="S4612" s="2">
        <f>100000*Table1[[#This Row],[review_count]]/Table1[[#This Row],[total sales]]</f>
        <v>25</v>
      </c>
      <c r="T4612" s="2">
        <f>Table1[[#This Row],[total sales]]/(2017-Table1[[#This Row],[year_of_release]])</f>
        <v>10000</v>
      </c>
      <c r="U4612" s="9">
        <f>Table1[[#This Row],[na_sales]]/(2017-Table1[[#This Row],[year_of_release]])</f>
        <v>8333.3333333333339</v>
      </c>
      <c r="V4612" s="6">
        <f>Table1[[#This Row],[eu_sales]]/(2017-Table1[[#This Row],[year_of_release]])</f>
        <v>833.33333333333337</v>
      </c>
      <c r="W4612" s="6">
        <f>Table1[[#This Row],[jp_sales]]/(2017-Table1[[#This Row],[year_of_release]])</f>
        <v>0</v>
      </c>
      <c r="X4612" s="6">
        <f>Table1[[#This Row],[other_sales]]/(2017-Table1[[#This Row],[year_of_release]])</f>
        <v>833.33333333333337</v>
      </c>
      <c r="Y4612" s="4">
        <v>511054143</v>
      </c>
      <c r="Z4612" s="4">
        <v>435713800</v>
      </c>
      <c r="AA4612" s="4">
        <v>127773000</v>
      </c>
      <c r="AB4612" s="1">
        <f>Table1[[#This Row],[na_sales]]/Table1[[#This Row],[NA population]]</f>
        <v>1.9567398360764292E-4</v>
      </c>
      <c r="AC4612" s="1">
        <f>Table1[[#This Row],[eu_sales]]/Table1[[#This Row],[Eu population]]</f>
        <v>2.2950845256679959E-5</v>
      </c>
      <c r="AD4612" s="1">
        <f>Table1[[#This Row],[jp_sales]]/Table1[[#This Row],[Jp population]]</f>
        <v>0</v>
      </c>
    </row>
    <row r="4613" spans="1:30" x14ac:dyDescent="0.25">
      <c r="A4613" t="s">
        <v>3875</v>
      </c>
      <c r="B4613" t="s">
        <v>26</v>
      </c>
      <c r="C4613">
        <v>2007</v>
      </c>
      <c r="D4613" t="s">
        <v>29</v>
      </c>
      <c r="E4613" t="s">
        <v>171</v>
      </c>
      <c r="F4613" s="4">
        <v>110000</v>
      </c>
      <c r="G4613" s="4">
        <v>0</v>
      </c>
      <c r="H4613" s="4">
        <v>0</v>
      </c>
      <c r="I4613" s="4">
        <v>10000</v>
      </c>
      <c r="J4613">
        <v>6.1</v>
      </c>
      <c r="K4613">
        <v>17</v>
      </c>
      <c r="L4613">
        <v>4.9000000000000004</v>
      </c>
      <c r="M4613" s="4">
        <v>7</v>
      </c>
      <c r="N4613" t="s">
        <v>2662</v>
      </c>
      <c r="O4613" t="s">
        <v>67</v>
      </c>
      <c r="P4613" s="4">
        <v>120000</v>
      </c>
      <c r="Q4613" s="3">
        <f>AVERAGE(Table1[[#This Row],[critic_score]],Table1[[#This Row],[user_score]])</f>
        <v>5.5</v>
      </c>
      <c r="R4613" s="4">
        <f>Table1[[#This Row],[user_count]]+Table1[[#This Row],[critic_count]]</f>
        <v>24</v>
      </c>
      <c r="S4613" s="2">
        <f>100000*Table1[[#This Row],[review_count]]/Table1[[#This Row],[total sales]]</f>
        <v>20</v>
      </c>
      <c r="T4613" s="2">
        <f>Table1[[#This Row],[total sales]]/(2017-Table1[[#This Row],[year_of_release]])</f>
        <v>12000</v>
      </c>
      <c r="U4613" s="9">
        <f>Table1[[#This Row],[na_sales]]/(2017-Table1[[#This Row],[year_of_release]])</f>
        <v>11000</v>
      </c>
      <c r="V4613" s="6">
        <f>Table1[[#This Row],[eu_sales]]/(2017-Table1[[#This Row],[year_of_release]])</f>
        <v>0</v>
      </c>
      <c r="W4613" s="6">
        <f>Table1[[#This Row],[jp_sales]]/(2017-Table1[[#This Row],[year_of_release]])</f>
        <v>0</v>
      </c>
      <c r="X4613" s="6">
        <f>Table1[[#This Row],[other_sales]]/(2017-Table1[[#This Row],[year_of_release]])</f>
        <v>1000</v>
      </c>
      <c r="Y4613" s="4">
        <v>522751172</v>
      </c>
      <c r="Z4613" s="4">
        <v>438594184</v>
      </c>
      <c r="AA4613" s="4">
        <v>128001000</v>
      </c>
      <c r="AB4613" s="1">
        <f>Table1[[#This Row],[na_sales]]/Table1[[#This Row],[NA population]]</f>
        <v>2.1042516189710236E-4</v>
      </c>
      <c r="AC4613" s="1">
        <f>Table1[[#This Row],[eu_sales]]/Table1[[#This Row],[Eu population]]</f>
        <v>0</v>
      </c>
      <c r="AD4613" s="1">
        <f>Table1[[#This Row],[jp_sales]]/Table1[[#This Row],[Jp population]]</f>
        <v>0</v>
      </c>
    </row>
    <row r="4614" spans="1:30" x14ac:dyDescent="0.25">
      <c r="A4614" t="s">
        <v>3877</v>
      </c>
      <c r="B4614" t="s">
        <v>103</v>
      </c>
      <c r="C4614">
        <v>2004</v>
      </c>
      <c r="D4614" t="s">
        <v>191</v>
      </c>
      <c r="E4614" t="s">
        <v>83</v>
      </c>
      <c r="F4614" s="4">
        <v>90000</v>
      </c>
      <c r="G4614" s="4">
        <v>30000</v>
      </c>
      <c r="H4614" s="4">
        <v>0</v>
      </c>
      <c r="I4614" s="4">
        <v>0</v>
      </c>
      <c r="J4614">
        <v>4.5</v>
      </c>
      <c r="K4614">
        <v>14</v>
      </c>
      <c r="L4614">
        <v>7.3</v>
      </c>
      <c r="M4614" s="4">
        <v>4</v>
      </c>
      <c r="N4614" t="s">
        <v>3878</v>
      </c>
      <c r="O4614" t="s">
        <v>43</v>
      </c>
      <c r="P4614" s="4">
        <v>120000</v>
      </c>
      <c r="Q4614" s="3">
        <f>AVERAGE(Table1[[#This Row],[critic_score]],Table1[[#This Row],[user_score]])</f>
        <v>5.9</v>
      </c>
      <c r="R4614" s="4">
        <f>Table1[[#This Row],[user_count]]+Table1[[#This Row],[critic_count]]</f>
        <v>18</v>
      </c>
      <c r="S4614" s="2">
        <f>100000*Table1[[#This Row],[review_count]]/Table1[[#This Row],[total sales]]</f>
        <v>15</v>
      </c>
      <c r="T4614" s="2">
        <f>Table1[[#This Row],[total sales]]/(2017-Table1[[#This Row],[year_of_release]])</f>
        <v>9230.7692307692305</v>
      </c>
      <c r="U4614" s="9">
        <f>Table1[[#This Row],[na_sales]]/(2017-Table1[[#This Row],[year_of_release]])</f>
        <v>6923.0769230769229</v>
      </c>
      <c r="V4614" s="6">
        <f>Table1[[#This Row],[eu_sales]]/(2017-Table1[[#This Row],[year_of_release]])</f>
        <v>2307.6923076923076</v>
      </c>
      <c r="W4614" s="6">
        <f>Table1[[#This Row],[jp_sales]]/(2017-Table1[[#This Row],[year_of_release]])</f>
        <v>0</v>
      </c>
      <c r="X4614" s="6">
        <f>Table1[[#This Row],[other_sales]]/(2017-Table1[[#This Row],[year_of_release]])</f>
        <v>0</v>
      </c>
      <c r="Y4614" s="4">
        <v>505524224</v>
      </c>
      <c r="Z4614" s="4">
        <v>434174638</v>
      </c>
      <c r="AA4614" s="4">
        <v>127761000</v>
      </c>
      <c r="AB4614" s="1">
        <f>Table1[[#This Row],[na_sales]]/Table1[[#This Row],[NA population]]</f>
        <v>1.7803301152982928E-4</v>
      </c>
      <c r="AC4614" s="1">
        <f>Table1[[#This Row],[eu_sales]]/Table1[[#This Row],[Eu population]]</f>
        <v>6.9096620056374644E-5</v>
      </c>
      <c r="AD4614" s="1">
        <f>Table1[[#This Row],[jp_sales]]/Table1[[#This Row],[Jp population]]</f>
        <v>0</v>
      </c>
    </row>
    <row r="4615" spans="1:30" x14ac:dyDescent="0.25">
      <c r="A4615" t="s">
        <v>3430</v>
      </c>
      <c r="B4615" t="s">
        <v>103</v>
      </c>
      <c r="C4615">
        <v>2003</v>
      </c>
      <c r="D4615" t="s">
        <v>40</v>
      </c>
      <c r="E4615" t="s">
        <v>575</v>
      </c>
      <c r="F4615" s="4">
        <v>90000</v>
      </c>
      <c r="G4615" s="4">
        <v>30000</v>
      </c>
      <c r="H4615" s="4">
        <v>0</v>
      </c>
      <c r="I4615" s="4">
        <v>0</v>
      </c>
      <c r="J4615">
        <v>7.3</v>
      </c>
      <c r="K4615">
        <v>26</v>
      </c>
      <c r="L4615">
        <v>8.4</v>
      </c>
      <c r="M4615" s="4">
        <v>14</v>
      </c>
      <c r="N4615" t="s">
        <v>369</v>
      </c>
      <c r="O4615" t="s">
        <v>67</v>
      </c>
      <c r="P4615" s="4">
        <v>120000</v>
      </c>
      <c r="Q4615" s="3">
        <f>AVERAGE(Table1[[#This Row],[critic_score]],Table1[[#This Row],[user_score]])</f>
        <v>7.85</v>
      </c>
      <c r="R4615" s="4">
        <f>Table1[[#This Row],[user_count]]+Table1[[#This Row],[critic_count]]</f>
        <v>40</v>
      </c>
      <c r="S4615" s="2">
        <f>100000*Table1[[#This Row],[review_count]]/Table1[[#This Row],[total sales]]</f>
        <v>33.333333333333336</v>
      </c>
      <c r="T4615" s="2">
        <f>Table1[[#This Row],[total sales]]/(2017-Table1[[#This Row],[year_of_release]])</f>
        <v>8571.4285714285706</v>
      </c>
      <c r="U4615" s="9">
        <f>Table1[[#This Row],[na_sales]]/(2017-Table1[[#This Row],[year_of_release]])</f>
        <v>6428.5714285714284</v>
      </c>
      <c r="V4615" s="6">
        <f>Table1[[#This Row],[eu_sales]]/(2017-Table1[[#This Row],[year_of_release]])</f>
        <v>2142.8571428571427</v>
      </c>
      <c r="W4615" s="6">
        <f>Table1[[#This Row],[jp_sales]]/(2017-Table1[[#This Row],[year_of_release]])</f>
        <v>0</v>
      </c>
      <c r="X4615" s="6">
        <f>Table1[[#This Row],[other_sales]]/(2017-Table1[[#This Row],[year_of_release]])</f>
        <v>0</v>
      </c>
      <c r="Y4615" s="4">
        <v>500125528</v>
      </c>
      <c r="Z4615" s="4">
        <v>432552540</v>
      </c>
      <c r="AA4615" s="4">
        <v>127718000</v>
      </c>
      <c r="AB4615" s="1">
        <f>Table1[[#This Row],[na_sales]]/Table1[[#This Row],[NA population]]</f>
        <v>1.7995482126239315E-4</v>
      </c>
      <c r="AC4615" s="1">
        <f>Table1[[#This Row],[eu_sales]]/Table1[[#This Row],[Eu population]]</f>
        <v>6.9355736530873227E-5</v>
      </c>
      <c r="AD4615" s="1">
        <f>Table1[[#This Row],[jp_sales]]/Table1[[#This Row],[Jp population]]</f>
        <v>0</v>
      </c>
    </row>
    <row r="4616" spans="1:30" x14ac:dyDescent="0.25">
      <c r="A4616" t="s">
        <v>3879</v>
      </c>
      <c r="B4616" t="s">
        <v>18</v>
      </c>
      <c r="C4616">
        <v>2008</v>
      </c>
      <c r="D4616" t="s">
        <v>40</v>
      </c>
      <c r="E4616" t="s">
        <v>1116</v>
      </c>
      <c r="F4616" s="4">
        <v>110000</v>
      </c>
      <c r="G4616" s="4">
        <v>0</v>
      </c>
      <c r="H4616" s="4">
        <v>0</v>
      </c>
      <c r="I4616" s="4">
        <v>10000</v>
      </c>
      <c r="J4616">
        <v>5.5</v>
      </c>
      <c r="K4616">
        <v>24</v>
      </c>
      <c r="L4616">
        <v>8</v>
      </c>
      <c r="M4616" s="4">
        <v>20</v>
      </c>
      <c r="N4616" t="s">
        <v>3804</v>
      </c>
      <c r="O4616" t="s">
        <v>43</v>
      </c>
      <c r="P4616" s="4">
        <v>120000</v>
      </c>
      <c r="Q4616" s="3">
        <f>AVERAGE(Table1[[#This Row],[critic_score]],Table1[[#This Row],[user_score]])</f>
        <v>6.75</v>
      </c>
      <c r="R4616" s="4">
        <f>Table1[[#This Row],[user_count]]+Table1[[#This Row],[critic_count]]</f>
        <v>44</v>
      </c>
      <c r="S4616" s="2">
        <f>100000*Table1[[#This Row],[review_count]]/Table1[[#This Row],[total sales]]</f>
        <v>36.666666666666664</v>
      </c>
      <c r="T4616" s="2">
        <f>Table1[[#This Row],[total sales]]/(2017-Table1[[#This Row],[year_of_release]])</f>
        <v>13333.333333333334</v>
      </c>
      <c r="U4616" s="9">
        <f>Table1[[#This Row],[na_sales]]/(2017-Table1[[#This Row],[year_of_release]])</f>
        <v>12222.222222222223</v>
      </c>
      <c r="V4616" s="6">
        <f>Table1[[#This Row],[eu_sales]]/(2017-Table1[[#This Row],[year_of_release]])</f>
        <v>0</v>
      </c>
      <c r="W4616" s="6">
        <f>Table1[[#This Row],[jp_sales]]/(2017-Table1[[#This Row],[year_of_release]])</f>
        <v>0</v>
      </c>
      <c r="X4616" s="6">
        <f>Table1[[#This Row],[other_sales]]/(2017-Table1[[#This Row],[year_of_release]])</f>
        <v>1111.1111111111111</v>
      </c>
      <c r="Y4616" s="4">
        <v>528816311</v>
      </c>
      <c r="Z4616" s="4">
        <v>440001482</v>
      </c>
      <c r="AA4616" s="4">
        <v>128063000</v>
      </c>
      <c r="AB4616" s="1">
        <f>Table1[[#This Row],[na_sales]]/Table1[[#This Row],[NA population]]</f>
        <v>2.080117381250746E-4</v>
      </c>
      <c r="AC4616" s="1">
        <f>Table1[[#This Row],[eu_sales]]/Table1[[#This Row],[Eu population]]</f>
        <v>0</v>
      </c>
      <c r="AD4616" s="1">
        <f>Table1[[#This Row],[jp_sales]]/Table1[[#This Row],[Jp population]]</f>
        <v>0</v>
      </c>
    </row>
    <row r="4617" spans="1:30" x14ac:dyDescent="0.25">
      <c r="A4617" t="s">
        <v>3880</v>
      </c>
      <c r="B4617" t="s">
        <v>892</v>
      </c>
      <c r="C4617">
        <v>2012</v>
      </c>
      <c r="D4617" t="s">
        <v>65</v>
      </c>
      <c r="E4617" t="s">
        <v>51</v>
      </c>
      <c r="F4617" s="4">
        <v>50000</v>
      </c>
      <c r="G4617" s="4">
        <v>50000</v>
      </c>
      <c r="H4617" s="4">
        <v>0</v>
      </c>
      <c r="I4617" s="4">
        <v>20000</v>
      </c>
      <c r="J4617">
        <v>5.4</v>
      </c>
      <c r="K4617">
        <v>39</v>
      </c>
      <c r="L4617">
        <v>3.8</v>
      </c>
      <c r="M4617" s="4">
        <v>30</v>
      </c>
      <c r="N4617" t="s">
        <v>1584</v>
      </c>
      <c r="O4617" t="s">
        <v>67</v>
      </c>
      <c r="P4617" s="4">
        <v>120000</v>
      </c>
      <c r="Q4617" s="3">
        <f>AVERAGE(Table1[[#This Row],[critic_score]],Table1[[#This Row],[user_score]])</f>
        <v>4.5999999999999996</v>
      </c>
      <c r="R4617" s="4">
        <f>Table1[[#This Row],[user_count]]+Table1[[#This Row],[critic_count]]</f>
        <v>69</v>
      </c>
      <c r="S4617" s="2">
        <f>100000*Table1[[#This Row],[review_count]]/Table1[[#This Row],[total sales]]</f>
        <v>57.5</v>
      </c>
      <c r="T4617" s="2">
        <f>Table1[[#This Row],[total sales]]/(2017-Table1[[#This Row],[year_of_release]])</f>
        <v>24000</v>
      </c>
      <c r="U4617" s="9">
        <f>Table1[[#This Row],[na_sales]]/(2017-Table1[[#This Row],[year_of_release]])</f>
        <v>10000</v>
      </c>
      <c r="V4617" s="6">
        <f>Table1[[#This Row],[eu_sales]]/(2017-Table1[[#This Row],[year_of_release]])</f>
        <v>10000</v>
      </c>
      <c r="W4617" s="6">
        <f>Table1[[#This Row],[jp_sales]]/(2017-Table1[[#This Row],[year_of_release]])</f>
        <v>0</v>
      </c>
      <c r="X4617" s="6">
        <f>Table1[[#This Row],[other_sales]]/(2017-Table1[[#This Row],[year_of_release]])</f>
        <v>4000</v>
      </c>
      <c r="Y4617" s="4">
        <v>551484507</v>
      </c>
      <c r="Z4617" s="4">
        <v>441417242</v>
      </c>
      <c r="AA4617" s="4">
        <v>127629000</v>
      </c>
      <c r="AB4617" s="1">
        <f>Table1[[#This Row],[na_sales]]/Table1[[#This Row],[NA population]]</f>
        <v>9.0664378355782168E-5</v>
      </c>
      <c r="AC4617" s="1">
        <f>Table1[[#This Row],[eu_sales]]/Table1[[#This Row],[Eu population]]</f>
        <v>1.1327151556984264E-4</v>
      </c>
      <c r="AD4617" s="1">
        <f>Table1[[#This Row],[jp_sales]]/Table1[[#This Row],[Jp population]]</f>
        <v>0</v>
      </c>
    </row>
    <row r="4618" spans="1:30" x14ac:dyDescent="0.25">
      <c r="A4618" t="s">
        <v>122</v>
      </c>
      <c r="B4618" t="s">
        <v>113</v>
      </c>
      <c r="C4618">
        <v>2016</v>
      </c>
      <c r="D4618" t="s">
        <v>19</v>
      </c>
      <c r="E4618" t="s">
        <v>100</v>
      </c>
      <c r="F4618" s="4">
        <v>0</v>
      </c>
      <c r="G4618" s="4">
        <v>110000</v>
      </c>
      <c r="H4618" s="4">
        <v>0</v>
      </c>
      <c r="I4618" s="4">
        <v>10000</v>
      </c>
      <c r="J4618">
        <v>8.4</v>
      </c>
      <c r="K4618">
        <v>12</v>
      </c>
      <c r="L4618">
        <v>4.2</v>
      </c>
      <c r="M4618" s="4">
        <v>160</v>
      </c>
      <c r="N4618" t="s">
        <v>123</v>
      </c>
      <c r="O4618" t="s">
        <v>21</v>
      </c>
      <c r="P4618" s="4">
        <v>120000</v>
      </c>
      <c r="Q4618" s="3">
        <f>AVERAGE(Table1[[#This Row],[critic_score]],Table1[[#This Row],[user_score]])</f>
        <v>6.3000000000000007</v>
      </c>
      <c r="R4618" s="4">
        <f>Table1[[#This Row],[user_count]]+Table1[[#This Row],[critic_count]]</f>
        <v>172</v>
      </c>
      <c r="S4618" s="2">
        <f>100000*Table1[[#This Row],[review_count]]/Table1[[#This Row],[total sales]]</f>
        <v>143.33333333333334</v>
      </c>
      <c r="T4618" s="2">
        <f>Table1[[#This Row],[total sales]]/(2017-Table1[[#This Row],[year_of_release]])</f>
        <v>120000</v>
      </c>
      <c r="U4618" s="9">
        <f>Table1[[#This Row],[na_sales]]/(2017-Table1[[#This Row],[year_of_release]])</f>
        <v>0</v>
      </c>
      <c r="V4618" s="6">
        <f>Table1[[#This Row],[eu_sales]]/(2017-Table1[[#This Row],[year_of_release]])</f>
        <v>110000</v>
      </c>
      <c r="W4618" s="6">
        <f>Table1[[#This Row],[jp_sales]]/(2017-Table1[[#This Row],[year_of_release]])</f>
        <v>0</v>
      </c>
      <c r="X4618" s="6">
        <f>Table1[[#This Row],[other_sales]]/(2017-Table1[[#This Row],[year_of_release]])</f>
        <v>10000</v>
      </c>
      <c r="Y4618" s="4">
        <v>573178249</v>
      </c>
      <c r="Z4618" s="4">
        <v>445623395</v>
      </c>
      <c r="AA4618" s="4">
        <v>126994511</v>
      </c>
      <c r="AB4618" s="1">
        <f>Table1[[#This Row],[na_sales]]/Table1[[#This Row],[NA population]]</f>
        <v>0</v>
      </c>
      <c r="AC4618" s="1">
        <f>Table1[[#This Row],[eu_sales]]/Table1[[#This Row],[Eu population]]</f>
        <v>2.4684520883379562E-4</v>
      </c>
      <c r="AD4618" s="1">
        <f>Table1[[#This Row],[jp_sales]]/Table1[[#This Row],[Jp population]]</f>
        <v>0</v>
      </c>
    </row>
    <row r="4619" spans="1:30" x14ac:dyDescent="0.25">
      <c r="A4619" t="s">
        <v>3883</v>
      </c>
      <c r="B4619" t="s">
        <v>45</v>
      </c>
      <c r="C4619">
        <v>2002</v>
      </c>
      <c r="D4619" t="s">
        <v>23</v>
      </c>
      <c r="E4619" t="s">
        <v>100</v>
      </c>
      <c r="F4619" s="4">
        <v>50000</v>
      </c>
      <c r="G4619" s="4">
        <v>40000</v>
      </c>
      <c r="H4619" s="4">
        <v>20000</v>
      </c>
      <c r="I4619" s="4">
        <v>10000</v>
      </c>
      <c r="J4619">
        <v>8.1</v>
      </c>
      <c r="K4619">
        <v>11</v>
      </c>
      <c r="L4619">
        <v>6.4</v>
      </c>
      <c r="M4619" s="4">
        <v>10</v>
      </c>
      <c r="N4619" t="s">
        <v>3884</v>
      </c>
      <c r="O4619" t="s">
        <v>21</v>
      </c>
      <c r="P4619" s="4">
        <v>120000</v>
      </c>
      <c r="Q4619" s="3">
        <f>AVERAGE(Table1[[#This Row],[critic_score]],Table1[[#This Row],[user_score]])</f>
        <v>7.25</v>
      </c>
      <c r="R4619" s="4">
        <f>Table1[[#This Row],[user_count]]+Table1[[#This Row],[critic_count]]</f>
        <v>21</v>
      </c>
      <c r="S4619" s="2">
        <f>100000*Table1[[#This Row],[review_count]]/Table1[[#This Row],[total sales]]</f>
        <v>17.5</v>
      </c>
      <c r="T4619" s="2">
        <f>Table1[[#This Row],[total sales]]/(2017-Table1[[#This Row],[year_of_release]])</f>
        <v>8000</v>
      </c>
      <c r="U4619" s="9">
        <f>Table1[[#This Row],[na_sales]]/(2017-Table1[[#This Row],[year_of_release]])</f>
        <v>3333.3333333333335</v>
      </c>
      <c r="V4619" s="6">
        <f>Table1[[#This Row],[eu_sales]]/(2017-Table1[[#This Row],[year_of_release]])</f>
        <v>2666.6666666666665</v>
      </c>
      <c r="W4619" s="6">
        <f>Table1[[#This Row],[jp_sales]]/(2017-Table1[[#This Row],[year_of_release]])</f>
        <v>1333.3333333333333</v>
      </c>
      <c r="X4619" s="6">
        <f>Table1[[#This Row],[other_sales]]/(2017-Table1[[#This Row],[year_of_release]])</f>
        <v>666.66666666666663</v>
      </c>
      <c r="Y4619" s="4">
        <v>495013192</v>
      </c>
      <c r="Z4619" s="4">
        <v>431019772</v>
      </c>
      <c r="AA4619" s="4">
        <v>127445000</v>
      </c>
      <c r="AB4619" s="1">
        <f>Table1[[#This Row],[na_sales]]/Table1[[#This Row],[NA population]]</f>
        <v>1.0100740911163434E-4</v>
      </c>
      <c r="AC4619" s="1">
        <f>Table1[[#This Row],[eu_sales]]/Table1[[#This Row],[Eu population]]</f>
        <v>9.2803167275583819E-5</v>
      </c>
      <c r="AD4619" s="1">
        <f>Table1[[#This Row],[jp_sales]]/Table1[[#This Row],[Jp population]]</f>
        <v>1.5693044058221194E-4</v>
      </c>
    </row>
    <row r="4620" spans="1:30" x14ac:dyDescent="0.25">
      <c r="A4620" t="s">
        <v>1954</v>
      </c>
      <c r="B4620" t="s">
        <v>118</v>
      </c>
      <c r="C4620">
        <v>2005</v>
      </c>
      <c r="D4620" t="s">
        <v>19</v>
      </c>
      <c r="E4620" t="s">
        <v>100</v>
      </c>
      <c r="F4620" s="4">
        <v>110000</v>
      </c>
      <c r="G4620" s="4">
        <v>0</v>
      </c>
      <c r="H4620" s="4">
        <v>0</v>
      </c>
      <c r="I4620" s="4">
        <v>10000</v>
      </c>
      <c r="J4620">
        <v>7.3</v>
      </c>
      <c r="K4620">
        <v>23</v>
      </c>
      <c r="L4620">
        <v>7.7</v>
      </c>
      <c r="M4620" s="4">
        <v>22</v>
      </c>
      <c r="N4620" t="s">
        <v>141</v>
      </c>
      <c r="O4620" t="s">
        <v>21</v>
      </c>
      <c r="P4620" s="4">
        <v>120000</v>
      </c>
      <c r="Q4620" s="3">
        <f>AVERAGE(Table1[[#This Row],[critic_score]],Table1[[#This Row],[user_score]])</f>
        <v>7.5</v>
      </c>
      <c r="R4620" s="4">
        <f>Table1[[#This Row],[user_count]]+Table1[[#This Row],[critic_count]]</f>
        <v>45</v>
      </c>
      <c r="S4620" s="2">
        <f>100000*Table1[[#This Row],[review_count]]/Table1[[#This Row],[total sales]]</f>
        <v>37.5</v>
      </c>
      <c r="T4620" s="2">
        <f>Table1[[#This Row],[total sales]]/(2017-Table1[[#This Row],[year_of_release]])</f>
        <v>10000</v>
      </c>
      <c r="U4620" s="9">
        <f>Table1[[#This Row],[na_sales]]/(2017-Table1[[#This Row],[year_of_release]])</f>
        <v>9166.6666666666661</v>
      </c>
      <c r="V4620" s="6">
        <f>Table1[[#This Row],[eu_sales]]/(2017-Table1[[#This Row],[year_of_release]])</f>
        <v>0</v>
      </c>
      <c r="W4620" s="6">
        <f>Table1[[#This Row],[jp_sales]]/(2017-Table1[[#This Row],[year_of_release]])</f>
        <v>0</v>
      </c>
      <c r="X4620" s="6">
        <f>Table1[[#This Row],[other_sales]]/(2017-Table1[[#This Row],[year_of_release]])</f>
        <v>833.33333333333337</v>
      </c>
      <c r="Y4620" s="4">
        <v>511054143</v>
      </c>
      <c r="Z4620" s="4">
        <v>435713800</v>
      </c>
      <c r="AA4620" s="4">
        <v>127773000</v>
      </c>
      <c r="AB4620" s="1">
        <f>Table1[[#This Row],[na_sales]]/Table1[[#This Row],[NA population]]</f>
        <v>2.152413819684072E-4</v>
      </c>
      <c r="AC4620" s="1">
        <f>Table1[[#This Row],[eu_sales]]/Table1[[#This Row],[Eu population]]</f>
        <v>0</v>
      </c>
      <c r="AD4620" s="1">
        <f>Table1[[#This Row],[jp_sales]]/Table1[[#This Row],[Jp population]]</f>
        <v>0</v>
      </c>
    </row>
    <row r="4621" spans="1:30" x14ac:dyDescent="0.25">
      <c r="A4621" t="s">
        <v>3887</v>
      </c>
      <c r="B4621" t="s">
        <v>34</v>
      </c>
      <c r="C4621">
        <v>2011</v>
      </c>
      <c r="D4621" t="s">
        <v>19</v>
      </c>
      <c r="E4621" t="s">
        <v>83</v>
      </c>
      <c r="F4621" s="4">
        <v>80000</v>
      </c>
      <c r="G4621" s="4">
        <v>30000</v>
      </c>
      <c r="H4621" s="4">
        <v>0</v>
      </c>
      <c r="I4621" s="4">
        <v>10000</v>
      </c>
      <c r="J4621">
        <v>2.1</v>
      </c>
      <c r="K4621">
        <v>5</v>
      </c>
      <c r="L4621">
        <v>5</v>
      </c>
      <c r="M4621" s="4">
        <v>25</v>
      </c>
      <c r="N4621" t="s">
        <v>83</v>
      </c>
      <c r="O4621" t="s">
        <v>67</v>
      </c>
      <c r="P4621" s="4">
        <v>120000</v>
      </c>
      <c r="Q4621" s="3">
        <f>AVERAGE(Table1[[#This Row],[critic_score]],Table1[[#This Row],[user_score]])</f>
        <v>3.55</v>
      </c>
      <c r="R4621" s="4">
        <f>Table1[[#This Row],[user_count]]+Table1[[#This Row],[critic_count]]</f>
        <v>30</v>
      </c>
      <c r="S4621" s="2">
        <f>100000*Table1[[#This Row],[review_count]]/Table1[[#This Row],[total sales]]</f>
        <v>25</v>
      </c>
      <c r="T4621" s="2">
        <f>Table1[[#This Row],[total sales]]/(2017-Table1[[#This Row],[year_of_release]])</f>
        <v>20000</v>
      </c>
      <c r="U4621" s="9">
        <f>Table1[[#This Row],[na_sales]]/(2017-Table1[[#This Row],[year_of_release]])</f>
        <v>13333.333333333334</v>
      </c>
      <c r="V4621" s="6">
        <f>Table1[[#This Row],[eu_sales]]/(2017-Table1[[#This Row],[year_of_release]])</f>
        <v>5000</v>
      </c>
      <c r="W4621" s="6">
        <f>Table1[[#This Row],[jp_sales]]/(2017-Table1[[#This Row],[year_of_release]])</f>
        <v>0</v>
      </c>
      <c r="X4621" s="6">
        <f>Table1[[#This Row],[other_sales]]/(2017-Table1[[#This Row],[year_of_release]])</f>
        <v>1666.6666666666667</v>
      </c>
      <c r="Y4621" s="4">
        <v>545961365</v>
      </c>
      <c r="Z4621" s="4">
        <v>440756453</v>
      </c>
      <c r="AA4621" s="4">
        <v>127833000</v>
      </c>
      <c r="AB4621" s="1">
        <f>Table1[[#This Row],[na_sales]]/Table1[[#This Row],[NA population]]</f>
        <v>1.4653051503012488E-4</v>
      </c>
      <c r="AC4621" s="1">
        <f>Table1[[#This Row],[eu_sales]]/Table1[[#This Row],[Eu population]]</f>
        <v>6.8064800403500847E-5</v>
      </c>
      <c r="AD4621" s="1">
        <f>Table1[[#This Row],[jp_sales]]/Table1[[#This Row],[Jp population]]</f>
        <v>0</v>
      </c>
    </row>
    <row r="4622" spans="1:30" x14ac:dyDescent="0.25">
      <c r="A4622" t="s">
        <v>3796</v>
      </c>
      <c r="B4622" t="s">
        <v>39</v>
      </c>
      <c r="C4622">
        <v>2014</v>
      </c>
      <c r="D4622" t="s">
        <v>40</v>
      </c>
      <c r="E4622" t="s">
        <v>642</v>
      </c>
      <c r="F4622" s="4">
        <v>30000</v>
      </c>
      <c r="G4622" s="4">
        <v>20000</v>
      </c>
      <c r="H4622" s="4">
        <v>60000</v>
      </c>
      <c r="I4622" s="4">
        <v>10000</v>
      </c>
      <c r="J4622">
        <v>7</v>
      </c>
      <c r="K4622">
        <v>19</v>
      </c>
      <c r="L4622">
        <v>8.1999999999999993</v>
      </c>
      <c r="M4622" s="4">
        <v>27</v>
      </c>
      <c r="N4622" t="s">
        <v>3478</v>
      </c>
      <c r="O4622" t="s">
        <v>43</v>
      </c>
      <c r="P4622" s="4">
        <v>120000</v>
      </c>
      <c r="Q4622" s="3">
        <f>AVERAGE(Table1[[#This Row],[critic_score]],Table1[[#This Row],[user_score]])</f>
        <v>7.6</v>
      </c>
      <c r="R4622" s="4">
        <f>Table1[[#This Row],[user_count]]+Table1[[#This Row],[critic_count]]</f>
        <v>46</v>
      </c>
      <c r="S4622" s="2">
        <f>100000*Table1[[#This Row],[review_count]]/Table1[[#This Row],[total sales]]</f>
        <v>38.333333333333336</v>
      </c>
      <c r="T4622" s="2">
        <f>Table1[[#This Row],[total sales]]/(2017-Table1[[#This Row],[year_of_release]])</f>
        <v>40000</v>
      </c>
      <c r="U4622" s="9">
        <f>Table1[[#This Row],[na_sales]]/(2017-Table1[[#This Row],[year_of_release]])</f>
        <v>10000</v>
      </c>
      <c r="V4622" s="6">
        <f>Table1[[#This Row],[eu_sales]]/(2017-Table1[[#This Row],[year_of_release]])</f>
        <v>6666.666666666667</v>
      </c>
      <c r="W4622" s="6">
        <f>Table1[[#This Row],[jp_sales]]/(2017-Table1[[#This Row],[year_of_release]])</f>
        <v>20000</v>
      </c>
      <c r="X4622" s="6">
        <f>Table1[[#This Row],[other_sales]]/(2017-Table1[[#This Row],[year_of_release]])</f>
        <v>3333.3333333333335</v>
      </c>
      <c r="Y4622" s="4">
        <v>562338430</v>
      </c>
      <c r="Z4622" s="4">
        <v>443580712</v>
      </c>
      <c r="AA4622" s="4">
        <v>127276000</v>
      </c>
      <c r="AB4622" s="1">
        <f>Table1[[#This Row],[na_sales]]/Table1[[#This Row],[NA population]]</f>
        <v>5.3348656964454664E-5</v>
      </c>
      <c r="AC4622" s="1">
        <f>Table1[[#This Row],[eu_sales]]/Table1[[#This Row],[Eu population]]</f>
        <v>4.5087623196745311E-5</v>
      </c>
      <c r="AD4622" s="1">
        <f>Table1[[#This Row],[jp_sales]]/Table1[[#This Row],[Jp population]]</f>
        <v>4.7141644929130392E-4</v>
      </c>
    </row>
    <row r="4623" spans="1:30" x14ac:dyDescent="0.25">
      <c r="A4623" t="s">
        <v>3892</v>
      </c>
      <c r="B4623" t="s">
        <v>26</v>
      </c>
      <c r="C4623">
        <v>2008</v>
      </c>
      <c r="D4623" t="s">
        <v>19</v>
      </c>
      <c r="E4623" t="s">
        <v>642</v>
      </c>
      <c r="F4623" s="4">
        <v>110000</v>
      </c>
      <c r="G4623" s="4">
        <v>0</v>
      </c>
      <c r="H4623" s="4">
        <v>0</v>
      </c>
      <c r="I4623" s="4">
        <v>10000</v>
      </c>
      <c r="J4623">
        <v>6.6</v>
      </c>
      <c r="K4623">
        <v>21</v>
      </c>
      <c r="L4623">
        <v>7.3</v>
      </c>
      <c r="M4623" s="4">
        <v>8</v>
      </c>
      <c r="N4623" t="s">
        <v>2733</v>
      </c>
      <c r="O4623" t="s">
        <v>21</v>
      </c>
      <c r="P4623" s="4">
        <v>120000</v>
      </c>
      <c r="Q4623" s="3">
        <f>AVERAGE(Table1[[#This Row],[critic_score]],Table1[[#This Row],[user_score]])</f>
        <v>6.9499999999999993</v>
      </c>
      <c r="R4623" s="4">
        <f>Table1[[#This Row],[user_count]]+Table1[[#This Row],[critic_count]]</f>
        <v>29</v>
      </c>
      <c r="S4623" s="2">
        <f>100000*Table1[[#This Row],[review_count]]/Table1[[#This Row],[total sales]]</f>
        <v>24.166666666666668</v>
      </c>
      <c r="T4623" s="2">
        <f>Table1[[#This Row],[total sales]]/(2017-Table1[[#This Row],[year_of_release]])</f>
        <v>13333.333333333334</v>
      </c>
      <c r="U4623" s="9">
        <f>Table1[[#This Row],[na_sales]]/(2017-Table1[[#This Row],[year_of_release]])</f>
        <v>12222.222222222223</v>
      </c>
      <c r="V4623" s="6">
        <f>Table1[[#This Row],[eu_sales]]/(2017-Table1[[#This Row],[year_of_release]])</f>
        <v>0</v>
      </c>
      <c r="W4623" s="6">
        <f>Table1[[#This Row],[jp_sales]]/(2017-Table1[[#This Row],[year_of_release]])</f>
        <v>0</v>
      </c>
      <c r="X4623" s="6">
        <f>Table1[[#This Row],[other_sales]]/(2017-Table1[[#This Row],[year_of_release]])</f>
        <v>1111.1111111111111</v>
      </c>
      <c r="Y4623" s="4">
        <v>528816311</v>
      </c>
      <c r="Z4623" s="4">
        <v>440001482</v>
      </c>
      <c r="AA4623" s="4">
        <v>128063000</v>
      </c>
      <c r="AB4623" s="1">
        <f>Table1[[#This Row],[na_sales]]/Table1[[#This Row],[NA population]]</f>
        <v>2.080117381250746E-4</v>
      </c>
      <c r="AC4623" s="1">
        <f>Table1[[#This Row],[eu_sales]]/Table1[[#This Row],[Eu population]]</f>
        <v>0</v>
      </c>
      <c r="AD4623" s="1">
        <f>Table1[[#This Row],[jp_sales]]/Table1[[#This Row],[Jp population]]</f>
        <v>0</v>
      </c>
    </row>
    <row r="4624" spans="1:30" x14ac:dyDescent="0.25">
      <c r="A4624" t="s">
        <v>3893</v>
      </c>
      <c r="B4624" t="s">
        <v>113</v>
      </c>
      <c r="C4624">
        <v>2010</v>
      </c>
      <c r="D4624" t="s">
        <v>191</v>
      </c>
      <c r="E4624" t="s">
        <v>572</v>
      </c>
      <c r="F4624" s="4">
        <v>0</v>
      </c>
      <c r="G4624" s="4">
        <v>100000</v>
      </c>
      <c r="H4624" s="4">
        <v>0</v>
      </c>
      <c r="I4624" s="4">
        <v>20000</v>
      </c>
      <c r="J4624">
        <v>7.7</v>
      </c>
      <c r="K4624">
        <v>24</v>
      </c>
      <c r="L4624">
        <v>7.9</v>
      </c>
      <c r="M4624" s="4">
        <v>27</v>
      </c>
      <c r="N4624" t="s">
        <v>3894</v>
      </c>
      <c r="O4624" t="s">
        <v>67</v>
      </c>
      <c r="P4624" s="4">
        <v>120000</v>
      </c>
      <c r="Q4624" s="3">
        <f>AVERAGE(Table1[[#This Row],[critic_score]],Table1[[#This Row],[user_score]])</f>
        <v>7.8000000000000007</v>
      </c>
      <c r="R4624" s="4">
        <f>Table1[[#This Row],[user_count]]+Table1[[#This Row],[critic_count]]</f>
        <v>51</v>
      </c>
      <c r="S4624" s="2">
        <f>100000*Table1[[#This Row],[review_count]]/Table1[[#This Row],[total sales]]</f>
        <v>42.5</v>
      </c>
      <c r="T4624" s="2">
        <f>Table1[[#This Row],[total sales]]/(2017-Table1[[#This Row],[year_of_release]])</f>
        <v>17142.857142857141</v>
      </c>
      <c r="U4624" s="9">
        <f>Table1[[#This Row],[na_sales]]/(2017-Table1[[#This Row],[year_of_release]])</f>
        <v>0</v>
      </c>
      <c r="V4624" s="6">
        <f>Table1[[#This Row],[eu_sales]]/(2017-Table1[[#This Row],[year_of_release]])</f>
        <v>14285.714285714286</v>
      </c>
      <c r="W4624" s="6">
        <f>Table1[[#This Row],[jp_sales]]/(2017-Table1[[#This Row],[year_of_release]])</f>
        <v>0</v>
      </c>
      <c r="X4624" s="6">
        <f>Table1[[#This Row],[other_sales]]/(2017-Table1[[#This Row],[year_of_release]])</f>
        <v>2857.1428571428573</v>
      </c>
      <c r="Y4624" s="4">
        <v>540520772</v>
      </c>
      <c r="Z4624" s="4">
        <v>441654761</v>
      </c>
      <c r="AA4624" s="4">
        <v>128070000</v>
      </c>
      <c r="AB4624" s="1">
        <f>Table1[[#This Row],[na_sales]]/Table1[[#This Row],[NA population]]</f>
        <v>0</v>
      </c>
      <c r="AC4624" s="1">
        <f>Table1[[#This Row],[eu_sales]]/Table1[[#This Row],[Eu population]]</f>
        <v>2.2642119780069572E-4</v>
      </c>
      <c r="AD4624" s="1">
        <f>Table1[[#This Row],[jp_sales]]/Table1[[#This Row],[Jp population]]</f>
        <v>0</v>
      </c>
    </row>
    <row r="4625" spans="1:30" x14ac:dyDescent="0.25">
      <c r="A4625" t="s">
        <v>1813</v>
      </c>
      <c r="B4625" t="s">
        <v>18</v>
      </c>
      <c r="C4625">
        <v>2011</v>
      </c>
      <c r="D4625" t="s">
        <v>96</v>
      </c>
      <c r="E4625" t="s">
        <v>20</v>
      </c>
      <c r="F4625" s="4">
        <v>300000</v>
      </c>
      <c r="G4625" s="4">
        <v>130000</v>
      </c>
      <c r="H4625" s="4">
        <v>180000</v>
      </c>
      <c r="I4625" s="4">
        <v>40000</v>
      </c>
      <c r="J4625">
        <v>8</v>
      </c>
      <c r="K4625">
        <v>61</v>
      </c>
      <c r="L4625">
        <v>8.4</v>
      </c>
      <c r="M4625" s="4">
        <v>179</v>
      </c>
      <c r="N4625" t="s">
        <v>1435</v>
      </c>
      <c r="O4625" t="s">
        <v>67</v>
      </c>
      <c r="P4625" s="4">
        <v>650000</v>
      </c>
      <c r="Q4625" s="3">
        <f>AVERAGE(Table1[[#This Row],[critic_score]],Table1[[#This Row],[user_score]])</f>
        <v>8.1999999999999993</v>
      </c>
      <c r="R4625" s="4">
        <f>Table1[[#This Row],[user_count]]+Table1[[#This Row],[critic_count]]</f>
        <v>240</v>
      </c>
      <c r="S4625" s="2">
        <f>100000*Table1[[#This Row],[review_count]]/Table1[[#This Row],[total sales]]</f>
        <v>36.92307692307692</v>
      </c>
      <c r="T4625" s="2">
        <f>Table1[[#This Row],[total sales]]/(2017-Table1[[#This Row],[year_of_release]])</f>
        <v>108333.33333333333</v>
      </c>
      <c r="U4625" s="9">
        <f>Table1[[#This Row],[na_sales]]/(2017-Table1[[#This Row],[year_of_release]])</f>
        <v>50000</v>
      </c>
      <c r="V4625" s="6">
        <f>Table1[[#This Row],[eu_sales]]/(2017-Table1[[#This Row],[year_of_release]])</f>
        <v>21666.666666666668</v>
      </c>
      <c r="W4625" s="6">
        <f>Table1[[#This Row],[jp_sales]]/(2017-Table1[[#This Row],[year_of_release]])</f>
        <v>30000</v>
      </c>
      <c r="X4625" s="6">
        <f>Table1[[#This Row],[other_sales]]/(2017-Table1[[#This Row],[year_of_release]])</f>
        <v>6666.666666666667</v>
      </c>
      <c r="Y4625" s="4">
        <v>545961365</v>
      </c>
      <c r="Z4625" s="4">
        <v>440756453</v>
      </c>
      <c r="AA4625" s="4">
        <v>127833000</v>
      </c>
      <c r="AB4625" s="1">
        <f>Table1[[#This Row],[na_sales]]/Table1[[#This Row],[NA population]]</f>
        <v>5.4948943136296836E-4</v>
      </c>
      <c r="AC4625" s="1">
        <f>Table1[[#This Row],[eu_sales]]/Table1[[#This Row],[Eu population]]</f>
        <v>2.9494746841517031E-4</v>
      </c>
      <c r="AD4625" s="1">
        <f>Table1[[#This Row],[jp_sales]]/Table1[[#This Row],[Jp population]]</f>
        <v>1.4080871136560981E-3</v>
      </c>
    </row>
    <row r="4626" spans="1:30" x14ac:dyDescent="0.25">
      <c r="A4626" t="s">
        <v>2481</v>
      </c>
      <c r="B4626" t="s">
        <v>34</v>
      </c>
      <c r="C4626">
        <v>2007</v>
      </c>
      <c r="D4626" t="s">
        <v>40</v>
      </c>
      <c r="E4626" t="s">
        <v>41</v>
      </c>
      <c r="F4626" s="4">
        <v>100000</v>
      </c>
      <c r="G4626" s="4">
        <v>10000</v>
      </c>
      <c r="H4626" s="4">
        <v>0</v>
      </c>
      <c r="I4626" s="4">
        <v>10000</v>
      </c>
      <c r="J4626">
        <v>4.5</v>
      </c>
      <c r="K4626">
        <v>30</v>
      </c>
      <c r="L4626">
        <v>5.4</v>
      </c>
      <c r="M4626" s="4">
        <v>16</v>
      </c>
      <c r="N4626" t="s">
        <v>306</v>
      </c>
      <c r="O4626" t="s">
        <v>67</v>
      </c>
      <c r="P4626" s="4">
        <v>120000</v>
      </c>
      <c r="Q4626" s="3">
        <f>AVERAGE(Table1[[#This Row],[critic_score]],Table1[[#This Row],[user_score]])</f>
        <v>4.95</v>
      </c>
      <c r="R4626" s="4">
        <f>Table1[[#This Row],[user_count]]+Table1[[#This Row],[critic_count]]</f>
        <v>46</v>
      </c>
      <c r="S4626" s="2">
        <f>100000*Table1[[#This Row],[review_count]]/Table1[[#This Row],[total sales]]</f>
        <v>38.333333333333336</v>
      </c>
      <c r="T4626" s="2">
        <f>Table1[[#This Row],[total sales]]/(2017-Table1[[#This Row],[year_of_release]])</f>
        <v>12000</v>
      </c>
      <c r="U4626" s="9">
        <f>Table1[[#This Row],[na_sales]]/(2017-Table1[[#This Row],[year_of_release]])</f>
        <v>10000</v>
      </c>
      <c r="V4626" s="6">
        <f>Table1[[#This Row],[eu_sales]]/(2017-Table1[[#This Row],[year_of_release]])</f>
        <v>1000</v>
      </c>
      <c r="W4626" s="6">
        <f>Table1[[#This Row],[jp_sales]]/(2017-Table1[[#This Row],[year_of_release]])</f>
        <v>0</v>
      </c>
      <c r="X4626" s="6">
        <f>Table1[[#This Row],[other_sales]]/(2017-Table1[[#This Row],[year_of_release]])</f>
        <v>1000</v>
      </c>
      <c r="Y4626" s="4">
        <v>522751172</v>
      </c>
      <c r="Z4626" s="4">
        <v>438594184</v>
      </c>
      <c r="AA4626" s="4">
        <v>128001000</v>
      </c>
      <c r="AB4626" s="1">
        <f>Table1[[#This Row],[na_sales]]/Table1[[#This Row],[NA population]]</f>
        <v>1.912956017246385E-4</v>
      </c>
      <c r="AC4626" s="1">
        <f>Table1[[#This Row],[eu_sales]]/Table1[[#This Row],[Eu population]]</f>
        <v>2.280011993957494E-5</v>
      </c>
      <c r="AD4626" s="1">
        <f>Table1[[#This Row],[jp_sales]]/Table1[[#This Row],[Jp population]]</f>
        <v>0</v>
      </c>
    </row>
    <row r="4627" spans="1:30" x14ac:dyDescent="0.25">
      <c r="A4627" t="s">
        <v>1438</v>
      </c>
      <c r="B4627" t="s">
        <v>118</v>
      </c>
      <c r="C4627">
        <v>2008</v>
      </c>
      <c r="D4627" t="s">
        <v>225</v>
      </c>
      <c r="E4627" t="s">
        <v>83</v>
      </c>
      <c r="F4627" s="4">
        <v>100000</v>
      </c>
      <c r="G4627" s="4">
        <v>10000</v>
      </c>
      <c r="H4627" s="4">
        <v>0</v>
      </c>
      <c r="I4627" s="4">
        <v>10000</v>
      </c>
      <c r="J4627">
        <v>6.8</v>
      </c>
      <c r="K4627">
        <v>7</v>
      </c>
      <c r="L4627">
        <v>5.9</v>
      </c>
      <c r="M4627" s="4">
        <v>8</v>
      </c>
      <c r="N4627" t="s">
        <v>3902</v>
      </c>
      <c r="O4627" t="s">
        <v>67</v>
      </c>
      <c r="P4627" s="4">
        <v>120000</v>
      </c>
      <c r="Q4627" s="3">
        <f>AVERAGE(Table1[[#This Row],[critic_score]],Table1[[#This Row],[user_score]])</f>
        <v>6.35</v>
      </c>
      <c r="R4627" s="4">
        <f>Table1[[#This Row],[user_count]]+Table1[[#This Row],[critic_count]]</f>
        <v>15</v>
      </c>
      <c r="S4627" s="2">
        <f>100000*Table1[[#This Row],[review_count]]/Table1[[#This Row],[total sales]]</f>
        <v>12.5</v>
      </c>
      <c r="T4627" s="2">
        <f>Table1[[#This Row],[total sales]]/(2017-Table1[[#This Row],[year_of_release]])</f>
        <v>13333.333333333334</v>
      </c>
      <c r="U4627" s="9">
        <f>Table1[[#This Row],[na_sales]]/(2017-Table1[[#This Row],[year_of_release]])</f>
        <v>11111.111111111111</v>
      </c>
      <c r="V4627" s="6">
        <f>Table1[[#This Row],[eu_sales]]/(2017-Table1[[#This Row],[year_of_release]])</f>
        <v>1111.1111111111111</v>
      </c>
      <c r="W4627" s="6">
        <f>Table1[[#This Row],[jp_sales]]/(2017-Table1[[#This Row],[year_of_release]])</f>
        <v>0</v>
      </c>
      <c r="X4627" s="6">
        <f>Table1[[#This Row],[other_sales]]/(2017-Table1[[#This Row],[year_of_release]])</f>
        <v>1111.1111111111111</v>
      </c>
      <c r="Y4627" s="4">
        <v>528816311</v>
      </c>
      <c r="Z4627" s="4">
        <v>440001482</v>
      </c>
      <c r="AA4627" s="4">
        <v>128063000</v>
      </c>
      <c r="AB4627" s="1">
        <f>Table1[[#This Row],[na_sales]]/Table1[[#This Row],[NA population]]</f>
        <v>1.8910158011370418E-4</v>
      </c>
      <c r="AC4627" s="1">
        <f>Table1[[#This Row],[eu_sales]]/Table1[[#This Row],[Eu population]]</f>
        <v>2.2727196177943781E-5</v>
      </c>
      <c r="AD4627" s="1">
        <f>Table1[[#This Row],[jp_sales]]/Table1[[#This Row],[Jp population]]</f>
        <v>0</v>
      </c>
    </row>
    <row r="4628" spans="1:30" x14ac:dyDescent="0.25">
      <c r="A4628" t="s">
        <v>3692</v>
      </c>
      <c r="B4628" t="s">
        <v>34</v>
      </c>
      <c r="C4628">
        <v>2008</v>
      </c>
      <c r="D4628" t="s">
        <v>19</v>
      </c>
      <c r="E4628" t="s">
        <v>100</v>
      </c>
      <c r="F4628" s="4">
        <v>110000</v>
      </c>
      <c r="G4628" s="4">
        <v>0</v>
      </c>
      <c r="H4628" s="4">
        <v>0</v>
      </c>
      <c r="I4628" s="4">
        <v>10000</v>
      </c>
      <c r="J4628">
        <v>6.7</v>
      </c>
      <c r="K4628">
        <v>14</v>
      </c>
      <c r="L4628">
        <v>8.4</v>
      </c>
      <c r="M4628" s="4">
        <v>28</v>
      </c>
      <c r="N4628" t="s">
        <v>246</v>
      </c>
      <c r="O4628" t="s">
        <v>21</v>
      </c>
      <c r="P4628" s="4">
        <v>120000</v>
      </c>
      <c r="Q4628" s="3">
        <f>AVERAGE(Table1[[#This Row],[critic_score]],Table1[[#This Row],[user_score]])</f>
        <v>7.5500000000000007</v>
      </c>
      <c r="R4628" s="4">
        <f>Table1[[#This Row],[user_count]]+Table1[[#This Row],[critic_count]]</f>
        <v>42</v>
      </c>
      <c r="S4628" s="2">
        <f>100000*Table1[[#This Row],[review_count]]/Table1[[#This Row],[total sales]]</f>
        <v>35</v>
      </c>
      <c r="T4628" s="2">
        <f>Table1[[#This Row],[total sales]]/(2017-Table1[[#This Row],[year_of_release]])</f>
        <v>13333.333333333334</v>
      </c>
      <c r="U4628" s="9">
        <f>Table1[[#This Row],[na_sales]]/(2017-Table1[[#This Row],[year_of_release]])</f>
        <v>12222.222222222223</v>
      </c>
      <c r="V4628" s="6">
        <f>Table1[[#This Row],[eu_sales]]/(2017-Table1[[#This Row],[year_of_release]])</f>
        <v>0</v>
      </c>
      <c r="W4628" s="6">
        <f>Table1[[#This Row],[jp_sales]]/(2017-Table1[[#This Row],[year_of_release]])</f>
        <v>0</v>
      </c>
      <c r="X4628" s="6">
        <f>Table1[[#This Row],[other_sales]]/(2017-Table1[[#This Row],[year_of_release]])</f>
        <v>1111.1111111111111</v>
      </c>
      <c r="Y4628" s="4">
        <v>528816311</v>
      </c>
      <c r="Z4628" s="4">
        <v>440001482</v>
      </c>
      <c r="AA4628" s="4">
        <v>128063000</v>
      </c>
      <c r="AB4628" s="1">
        <f>Table1[[#This Row],[na_sales]]/Table1[[#This Row],[NA population]]</f>
        <v>2.080117381250746E-4</v>
      </c>
      <c r="AC4628" s="1">
        <f>Table1[[#This Row],[eu_sales]]/Table1[[#This Row],[Eu population]]</f>
        <v>0</v>
      </c>
      <c r="AD4628" s="1">
        <f>Table1[[#This Row],[jp_sales]]/Table1[[#This Row],[Jp population]]</f>
        <v>0</v>
      </c>
    </row>
    <row r="4629" spans="1:30" x14ac:dyDescent="0.25">
      <c r="A4629" t="s">
        <v>1652</v>
      </c>
      <c r="B4629" t="s">
        <v>892</v>
      </c>
      <c r="C4629">
        <v>2013</v>
      </c>
      <c r="D4629" t="s">
        <v>19</v>
      </c>
      <c r="E4629" t="s">
        <v>51</v>
      </c>
      <c r="F4629" s="4">
        <v>100000</v>
      </c>
      <c r="G4629" s="4">
        <v>0</v>
      </c>
      <c r="H4629" s="4">
        <v>0</v>
      </c>
      <c r="I4629" s="4">
        <v>20000</v>
      </c>
      <c r="J4629">
        <v>7.5</v>
      </c>
      <c r="K4629">
        <v>7</v>
      </c>
      <c r="L4629">
        <v>7.5</v>
      </c>
      <c r="M4629" s="4">
        <v>21</v>
      </c>
      <c r="N4629" t="s">
        <v>1404</v>
      </c>
      <c r="O4629" t="s">
        <v>21</v>
      </c>
      <c r="P4629" s="4">
        <v>120000</v>
      </c>
      <c r="Q4629" s="3">
        <f>AVERAGE(Table1[[#This Row],[critic_score]],Table1[[#This Row],[user_score]])</f>
        <v>7.5</v>
      </c>
      <c r="R4629" s="4">
        <f>Table1[[#This Row],[user_count]]+Table1[[#This Row],[critic_count]]</f>
        <v>28</v>
      </c>
      <c r="S4629" s="2">
        <f>100000*Table1[[#This Row],[review_count]]/Table1[[#This Row],[total sales]]</f>
        <v>23.333333333333332</v>
      </c>
      <c r="T4629" s="2">
        <f>Table1[[#This Row],[total sales]]/(2017-Table1[[#This Row],[year_of_release]])</f>
        <v>30000</v>
      </c>
      <c r="U4629" s="9">
        <f>Table1[[#This Row],[na_sales]]/(2017-Table1[[#This Row],[year_of_release]])</f>
        <v>25000</v>
      </c>
      <c r="V4629" s="6">
        <f>Table1[[#This Row],[eu_sales]]/(2017-Table1[[#This Row],[year_of_release]])</f>
        <v>0</v>
      </c>
      <c r="W4629" s="6">
        <f>Table1[[#This Row],[jp_sales]]/(2017-Table1[[#This Row],[year_of_release]])</f>
        <v>0</v>
      </c>
      <c r="X4629" s="6">
        <f>Table1[[#This Row],[other_sales]]/(2017-Table1[[#This Row],[year_of_release]])</f>
        <v>5000</v>
      </c>
      <c r="Y4629" s="4">
        <v>556861736</v>
      </c>
      <c r="Z4629" s="4">
        <v>442492884</v>
      </c>
      <c r="AA4629" s="4">
        <v>127445000</v>
      </c>
      <c r="AB4629" s="1">
        <f>Table1[[#This Row],[na_sales]]/Table1[[#This Row],[NA population]]</f>
        <v>1.7957779020392236E-4</v>
      </c>
      <c r="AC4629" s="1">
        <f>Table1[[#This Row],[eu_sales]]/Table1[[#This Row],[Eu population]]</f>
        <v>0</v>
      </c>
      <c r="AD4629" s="1">
        <f>Table1[[#This Row],[jp_sales]]/Table1[[#This Row],[Jp population]]</f>
        <v>0</v>
      </c>
    </row>
    <row r="4630" spans="1:30" x14ac:dyDescent="0.25">
      <c r="A4630" t="s">
        <v>1905</v>
      </c>
      <c r="B4630" t="s">
        <v>118</v>
      </c>
      <c r="C4630">
        <v>2010</v>
      </c>
      <c r="D4630" t="s">
        <v>23</v>
      </c>
      <c r="E4630" t="s">
        <v>431</v>
      </c>
      <c r="F4630" s="4">
        <v>80000</v>
      </c>
      <c r="G4630" s="4">
        <v>20000</v>
      </c>
      <c r="H4630" s="4">
        <v>0</v>
      </c>
      <c r="I4630" s="4">
        <v>20000</v>
      </c>
      <c r="J4630">
        <v>6.3</v>
      </c>
      <c r="K4630">
        <v>16</v>
      </c>
      <c r="L4630">
        <v>6.7</v>
      </c>
      <c r="M4630" s="4">
        <v>15</v>
      </c>
      <c r="N4630" t="s">
        <v>556</v>
      </c>
      <c r="O4630" t="s">
        <v>84</v>
      </c>
      <c r="P4630" s="4">
        <v>120000</v>
      </c>
      <c r="Q4630" s="3">
        <f>AVERAGE(Table1[[#This Row],[critic_score]],Table1[[#This Row],[user_score]])</f>
        <v>6.5</v>
      </c>
      <c r="R4630" s="4">
        <f>Table1[[#This Row],[user_count]]+Table1[[#This Row],[critic_count]]</f>
        <v>31</v>
      </c>
      <c r="S4630" s="2">
        <f>100000*Table1[[#This Row],[review_count]]/Table1[[#This Row],[total sales]]</f>
        <v>25.833333333333332</v>
      </c>
      <c r="T4630" s="2">
        <f>Table1[[#This Row],[total sales]]/(2017-Table1[[#This Row],[year_of_release]])</f>
        <v>17142.857142857141</v>
      </c>
      <c r="U4630" s="9">
        <f>Table1[[#This Row],[na_sales]]/(2017-Table1[[#This Row],[year_of_release]])</f>
        <v>11428.571428571429</v>
      </c>
      <c r="V4630" s="6">
        <f>Table1[[#This Row],[eu_sales]]/(2017-Table1[[#This Row],[year_of_release]])</f>
        <v>2857.1428571428573</v>
      </c>
      <c r="W4630" s="6">
        <f>Table1[[#This Row],[jp_sales]]/(2017-Table1[[#This Row],[year_of_release]])</f>
        <v>0</v>
      </c>
      <c r="X4630" s="6">
        <f>Table1[[#This Row],[other_sales]]/(2017-Table1[[#This Row],[year_of_release]])</f>
        <v>2857.1428571428573</v>
      </c>
      <c r="Y4630" s="4">
        <v>540520772</v>
      </c>
      <c r="Z4630" s="4">
        <v>441654761</v>
      </c>
      <c r="AA4630" s="4">
        <v>128070000</v>
      </c>
      <c r="AB4630" s="1">
        <f>Table1[[#This Row],[na_sales]]/Table1[[#This Row],[NA population]]</f>
        <v>1.4800541282435672E-4</v>
      </c>
      <c r="AC4630" s="1">
        <f>Table1[[#This Row],[eu_sales]]/Table1[[#This Row],[Eu population]]</f>
        <v>4.528423956013915E-5</v>
      </c>
      <c r="AD4630" s="1">
        <f>Table1[[#This Row],[jp_sales]]/Table1[[#This Row],[Jp population]]</f>
        <v>0</v>
      </c>
    </row>
    <row r="4631" spans="1:30" x14ac:dyDescent="0.25">
      <c r="A4631" t="s">
        <v>3914</v>
      </c>
      <c r="B4631" t="s">
        <v>34</v>
      </c>
      <c r="C4631">
        <v>2008</v>
      </c>
      <c r="D4631" t="s">
        <v>225</v>
      </c>
      <c r="E4631" t="s">
        <v>572</v>
      </c>
      <c r="F4631" s="4">
        <v>90000</v>
      </c>
      <c r="G4631" s="4">
        <v>20000</v>
      </c>
      <c r="H4631" s="4">
        <v>0</v>
      </c>
      <c r="I4631" s="4">
        <v>10000</v>
      </c>
      <c r="J4631">
        <v>5.5</v>
      </c>
      <c r="K4631">
        <v>30</v>
      </c>
      <c r="L4631">
        <v>6.7</v>
      </c>
      <c r="M4631" s="4">
        <v>20</v>
      </c>
      <c r="N4631" t="s">
        <v>3915</v>
      </c>
      <c r="O4631" t="s">
        <v>43</v>
      </c>
      <c r="P4631" s="4">
        <v>120000</v>
      </c>
      <c r="Q4631" s="3">
        <f>AVERAGE(Table1[[#This Row],[critic_score]],Table1[[#This Row],[user_score]])</f>
        <v>6.1</v>
      </c>
      <c r="R4631" s="4">
        <f>Table1[[#This Row],[user_count]]+Table1[[#This Row],[critic_count]]</f>
        <v>50</v>
      </c>
      <c r="S4631" s="2">
        <f>100000*Table1[[#This Row],[review_count]]/Table1[[#This Row],[total sales]]</f>
        <v>41.666666666666664</v>
      </c>
      <c r="T4631" s="2">
        <f>Table1[[#This Row],[total sales]]/(2017-Table1[[#This Row],[year_of_release]])</f>
        <v>13333.333333333334</v>
      </c>
      <c r="U4631" s="9">
        <f>Table1[[#This Row],[na_sales]]/(2017-Table1[[#This Row],[year_of_release]])</f>
        <v>10000</v>
      </c>
      <c r="V4631" s="6">
        <f>Table1[[#This Row],[eu_sales]]/(2017-Table1[[#This Row],[year_of_release]])</f>
        <v>2222.2222222222222</v>
      </c>
      <c r="W4631" s="6">
        <f>Table1[[#This Row],[jp_sales]]/(2017-Table1[[#This Row],[year_of_release]])</f>
        <v>0</v>
      </c>
      <c r="X4631" s="6">
        <f>Table1[[#This Row],[other_sales]]/(2017-Table1[[#This Row],[year_of_release]])</f>
        <v>1111.1111111111111</v>
      </c>
      <c r="Y4631" s="4">
        <v>528816311</v>
      </c>
      <c r="Z4631" s="4">
        <v>440001482</v>
      </c>
      <c r="AA4631" s="4">
        <v>128063000</v>
      </c>
      <c r="AB4631" s="1">
        <f>Table1[[#This Row],[na_sales]]/Table1[[#This Row],[NA population]]</f>
        <v>1.7019142210233376E-4</v>
      </c>
      <c r="AC4631" s="1">
        <f>Table1[[#This Row],[eu_sales]]/Table1[[#This Row],[Eu population]]</f>
        <v>4.5454392355887562E-5</v>
      </c>
      <c r="AD4631" s="1">
        <f>Table1[[#This Row],[jp_sales]]/Table1[[#This Row],[Jp population]]</f>
        <v>0</v>
      </c>
    </row>
    <row r="4632" spans="1:30" x14ac:dyDescent="0.25">
      <c r="A4632" t="s">
        <v>3931</v>
      </c>
      <c r="B4632" t="s">
        <v>71</v>
      </c>
      <c r="C4632">
        <v>2016</v>
      </c>
      <c r="D4632" t="s">
        <v>96</v>
      </c>
      <c r="E4632" t="s">
        <v>267</v>
      </c>
      <c r="F4632" s="4">
        <v>0</v>
      </c>
      <c r="G4632" s="4">
        <v>100000</v>
      </c>
      <c r="H4632" s="4">
        <v>0</v>
      </c>
      <c r="I4632" s="4">
        <v>20000</v>
      </c>
      <c r="J4632">
        <v>7.5</v>
      </c>
      <c r="K4632">
        <v>45</v>
      </c>
      <c r="L4632">
        <v>8.5</v>
      </c>
      <c r="M4632" s="4">
        <v>289</v>
      </c>
      <c r="N4632" t="s">
        <v>2913</v>
      </c>
      <c r="O4632" t="s">
        <v>67</v>
      </c>
      <c r="P4632" s="4">
        <v>120000</v>
      </c>
      <c r="Q4632" s="3">
        <f>AVERAGE(Table1[[#This Row],[critic_score]],Table1[[#This Row],[user_score]])</f>
        <v>8</v>
      </c>
      <c r="R4632" s="4">
        <f>Table1[[#This Row],[user_count]]+Table1[[#This Row],[critic_count]]</f>
        <v>334</v>
      </c>
      <c r="S4632" s="2">
        <f>100000*Table1[[#This Row],[review_count]]/Table1[[#This Row],[total sales]]</f>
        <v>278.33333333333331</v>
      </c>
      <c r="T4632" s="2">
        <f>Table1[[#This Row],[total sales]]/(2017-Table1[[#This Row],[year_of_release]])</f>
        <v>120000</v>
      </c>
      <c r="U4632" s="9">
        <f>Table1[[#This Row],[na_sales]]/(2017-Table1[[#This Row],[year_of_release]])</f>
        <v>0</v>
      </c>
      <c r="V4632" s="6">
        <f>Table1[[#This Row],[eu_sales]]/(2017-Table1[[#This Row],[year_of_release]])</f>
        <v>100000</v>
      </c>
      <c r="W4632" s="6">
        <f>Table1[[#This Row],[jp_sales]]/(2017-Table1[[#This Row],[year_of_release]])</f>
        <v>0</v>
      </c>
      <c r="X4632" s="6">
        <f>Table1[[#This Row],[other_sales]]/(2017-Table1[[#This Row],[year_of_release]])</f>
        <v>20000</v>
      </c>
      <c r="Y4632" s="4">
        <v>573178249</v>
      </c>
      <c r="Z4632" s="4">
        <v>445623395</v>
      </c>
      <c r="AA4632" s="4">
        <v>126994511</v>
      </c>
      <c r="AB4632" s="1">
        <f>Table1[[#This Row],[na_sales]]/Table1[[#This Row],[NA population]]</f>
        <v>0</v>
      </c>
      <c r="AC4632" s="1">
        <f>Table1[[#This Row],[eu_sales]]/Table1[[#This Row],[Eu population]]</f>
        <v>2.2440473530345058E-4</v>
      </c>
      <c r="AD4632" s="1">
        <f>Table1[[#This Row],[jp_sales]]/Table1[[#This Row],[Jp population]]</f>
        <v>0</v>
      </c>
    </row>
    <row r="4633" spans="1:30" x14ac:dyDescent="0.25">
      <c r="A4633" t="s">
        <v>3947</v>
      </c>
      <c r="B4633" t="s">
        <v>39</v>
      </c>
      <c r="C4633">
        <v>2011</v>
      </c>
      <c r="D4633" t="s">
        <v>54</v>
      </c>
      <c r="E4633" t="s">
        <v>981</v>
      </c>
      <c r="F4633" s="4">
        <v>50000</v>
      </c>
      <c r="G4633" s="4">
        <v>50000</v>
      </c>
      <c r="H4633" s="4">
        <v>0</v>
      </c>
      <c r="I4633" s="4">
        <v>20000</v>
      </c>
      <c r="J4633">
        <v>5</v>
      </c>
      <c r="K4633">
        <v>40</v>
      </c>
      <c r="L4633">
        <v>3.5</v>
      </c>
      <c r="M4633" s="4">
        <v>28</v>
      </c>
      <c r="N4633" t="s">
        <v>3948</v>
      </c>
      <c r="O4633" t="s">
        <v>43</v>
      </c>
      <c r="P4633" s="4">
        <v>120000</v>
      </c>
      <c r="Q4633" s="3">
        <f>AVERAGE(Table1[[#This Row],[critic_score]],Table1[[#This Row],[user_score]])</f>
        <v>4.25</v>
      </c>
      <c r="R4633" s="4">
        <f>Table1[[#This Row],[user_count]]+Table1[[#This Row],[critic_count]]</f>
        <v>68</v>
      </c>
      <c r="S4633" s="2">
        <f>100000*Table1[[#This Row],[review_count]]/Table1[[#This Row],[total sales]]</f>
        <v>56.666666666666664</v>
      </c>
      <c r="T4633" s="2">
        <f>Table1[[#This Row],[total sales]]/(2017-Table1[[#This Row],[year_of_release]])</f>
        <v>20000</v>
      </c>
      <c r="U4633" s="9">
        <f>Table1[[#This Row],[na_sales]]/(2017-Table1[[#This Row],[year_of_release]])</f>
        <v>8333.3333333333339</v>
      </c>
      <c r="V4633" s="6">
        <f>Table1[[#This Row],[eu_sales]]/(2017-Table1[[#This Row],[year_of_release]])</f>
        <v>8333.3333333333339</v>
      </c>
      <c r="W4633" s="6">
        <f>Table1[[#This Row],[jp_sales]]/(2017-Table1[[#This Row],[year_of_release]])</f>
        <v>0</v>
      </c>
      <c r="X4633" s="6">
        <f>Table1[[#This Row],[other_sales]]/(2017-Table1[[#This Row],[year_of_release]])</f>
        <v>3333.3333333333335</v>
      </c>
      <c r="Y4633" s="4">
        <v>545961365</v>
      </c>
      <c r="Z4633" s="4">
        <v>440756453</v>
      </c>
      <c r="AA4633" s="4">
        <v>127833000</v>
      </c>
      <c r="AB4633" s="1">
        <f>Table1[[#This Row],[na_sales]]/Table1[[#This Row],[NA population]]</f>
        <v>9.158157189382806E-5</v>
      </c>
      <c r="AC4633" s="1">
        <f>Table1[[#This Row],[eu_sales]]/Table1[[#This Row],[Eu population]]</f>
        <v>1.1344133400583474E-4</v>
      </c>
      <c r="AD4633" s="1">
        <f>Table1[[#This Row],[jp_sales]]/Table1[[#This Row],[Jp population]]</f>
        <v>0</v>
      </c>
    </row>
    <row r="4634" spans="1:30" x14ac:dyDescent="0.25">
      <c r="A4634" t="s">
        <v>3958</v>
      </c>
      <c r="B4634" t="s">
        <v>26</v>
      </c>
      <c r="C4634">
        <v>2005</v>
      </c>
      <c r="D4634" t="s">
        <v>191</v>
      </c>
      <c r="E4634" t="s">
        <v>171</v>
      </c>
      <c r="F4634" s="4">
        <v>70000</v>
      </c>
      <c r="G4634" s="4">
        <v>20000</v>
      </c>
      <c r="H4634" s="4">
        <v>20000</v>
      </c>
      <c r="I4634" s="4">
        <v>10000</v>
      </c>
      <c r="J4634">
        <v>6.9</v>
      </c>
      <c r="K4634">
        <v>33</v>
      </c>
      <c r="L4634">
        <v>7.8</v>
      </c>
      <c r="M4634" s="4">
        <v>21</v>
      </c>
      <c r="N4634" t="s">
        <v>1183</v>
      </c>
      <c r="O4634" t="s">
        <v>84</v>
      </c>
      <c r="P4634" s="4">
        <v>120000</v>
      </c>
      <c r="Q4634" s="3">
        <f>AVERAGE(Table1[[#This Row],[critic_score]],Table1[[#This Row],[user_score]])</f>
        <v>7.35</v>
      </c>
      <c r="R4634" s="4">
        <f>Table1[[#This Row],[user_count]]+Table1[[#This Row],[critic_count]]</f>
        <v>54</v>
      </c>
      <c r="S4634" s="2">
        <f>100000*Table1[[#This Row],[review_count]]/Table1[[#This Row],[total sales]]</f>
        <v>45</v>
      </c>
      <c r="T4634" s="2">
        <f>Table1[[#This Row],[total sales]]/(2017-Table1[[#This Row],[year_of_release]])</f>
        <v>10000</v>
      </c>
      <c r="U4634" s="9">
        <f>Table1[[#This Row],[na_sales]]/(2017-Table1[[#This Row],[year_of_release]])</f>
        <v>5833.333333333333</v>
      </c>
      <c r="V4634" s="6">
        <f>Table1[[#This Row],[eu_sales]]/(2017-Table1[[#This Row],[year_of_release]])</f>
        <v>1666.6666666666667</v>
      </c>
      <c r="W4634" s="6">
        <f>Table1[[#This Row],[jp_sales]]/(2017-Table1[[#This Row],[year_of_release]])</f>
        <v>1666.6666666666667</v>
      </c>
      <c r="X4634" s="6">
        <f>Table1[[#This Row],[other_sales]]/(2017-Table1[[#This Row],[year_of_release]])</f>
        <v>833.33333333333337</v>
      </c>
      <c r="Y4634" s="4">
        <v>511054143</v>
      </c>
      <c r="Z4634" s="4">
        <v>435713800</v>
      </c>
      <c r="AA4634" s="4">
        <v>127773000</v>
      </c>
      <c r="AB4634" s="1">
        <f>Table1[[#This Row],[na_sales]]/Table1[[#This Row],[NA population]]</f>
        <v>1.3697178852535005E-4</v>
      </c>
      <c r="AC4634" s="1">
        <f>Table1[[#This Row],[eu_sales]]/Table1[[#This Row],[Eu population]]</f>
        <v>4.5901690513359917E-5</v>
      </c>
      <c r="AD4634" s="1">
        <f>Table1[[#This Row],[jp_sales]]/Table1[[#This Row],[Jp population]]</f>
        <v>1.5652759190126241E-4</v>
      </c>
    </row>
    <row r="4635" spans="1:30" x14ac:dyDescent="0.25">
      <c r="A4635" t="s">
        <v>1823</v>
      </c>
      <c r="B4635" t="s">
        <v>138</v>
      </c>
      <c r="C4635">
        <v>2003</v>
      </c>
      <c r="D4635" t="s">
        <v>27</v>
      </c>
      <c r="E4635" t="s">
        <v>55</v>
      </c>
      <c r="F4635" s="4">
        <v>90000</v>
      </c>
      <c r="G4635" s="4">
        <v>20000</v>
      </c>
      <c r="H4635" s="4">
        <v>0</v>
      </c>
      <c r="I4635" s="4">
        <v>0</v>
      </c>
      <c r="J4635">
        <v>6.2</v>
      </c>
      <c r="K4635">
        <v>21</v>
      </c>
      <c r="L4635">
        <v>6.6</v>
      </c>
      <c r="M4635" s="4">
        <v>8</v>
      </c>
      <c r="N4635" t="s">
        <v>1824</v>
      </c>
      <c r="O4635" t="s">
        <v>67</v>
      </c>
      <c r="P4635" s="4">
        <v>110000</v>
      </c>
      <c r="Q4635" s="3">
        <f>AVERAGE(Table1[[#This Row],[critic_score]],Table1[[#This Row],[user_score]])</f>
        <v>6.4</v>
      </c>
      <c r="R4635" s="4">
        <f>Table1[[#This Row],[user_count]]+Table1[[#This Row],[critic_count]]</f>
        <v>29</v>
      </c>
      <c r="S4635" s="2">
        <f>100000*Table1[[#This Row],[review_count]]/Table1[[#This Row],[total sales]]</f>
        <v>26.363636363636363</v>
      </c>
      <c r="T4635" s="2">
        <f>Table1[[#This Row],[total sales]]/(2017-Table1[[#This Row],[year_of_release]])</f>
        <v>7857.1428571428569</v>
      </c>
      <c r="U4635" s="9">
        <f>Table1[[#This Row],[na_sales]]/(2017-Table1[[#This Row],[year_of_release]])</f>
        <v>6428.5714285714284</v>
      </c>
      <c r="V4635" s="6">
        <f>Table1[[#This Row],[eu_sales]]/(2017-Table1[[#This Row],[year_of_release]])</f>
        <v>1428.5714285714287</v>
      </c>
      <c r="W4635" s="6">
        <f>Table1[[#This Row],[jp_sales]]/(2017-Table1[[#This Row],[year_of_release]])</f>
        <v>0</v>
      </c>
      <c r="X4635" s="6">
        <f>Table1[[#This Row],[other_sales]]/(2017-Table1[[#This Row],[year_of_release]])</f>
        <v>0</v>
      </c>
      <c r="Y4635" s="4">
        <v>500125528</v>
      </c>
      <c r="Z4635" s="4">
        <v>432552540</v>
      </c>
      <c r="AA4635" s="4">
        <v>127718000</v>
      </c>
      <c r="AB4635" s="1">
        <f>Table1[[#This Row],[na_sales]]/Table1[[#This Row],[NA population]]</f>
        <v>1.7995482126239315E-4</v>
      </c>
      <c r="AC4635" s="1">
        <f>Table1[[#This Row],[eu_sales]]/Table1[[#This Row],[Eu population]]</f>
        <v>4.6237157687248816E-5</v>
      </c>
      <c r="AD4635" s="1">
        <f>Table1[[#This Row],[jp_sales]]/Table1[[#This Row],[Jp population]]</f>
        <v>0</v>
      </c>
    </row>
    <row r="4636" spans="1:30" x14ac:dyDescent="0.25">
      <c r="A4636" t="s">
        <v>3854</v>
      </c>
      <c r="B4636" t="s">
        <v>892</v>
      </c>
      <c r="C4636">
        <v>2016</v>
      </c>
      <c r="D4636" t="s">
        <v>29</v>
      </c>
      <c r="E4636" t="s">
        <v>403</v>
      </c>
      <c r="F4636" s="4">
        <v>10000</v>
      </c>
      <c r="G4636" s="4">
        <v>0</v>
      </c>
      <c r="H4636" s="4">
        <v>100000</v>
      </c>
      <c r="I4636" s="4">
        <v>0</v>
      </c>
      <c r="J4636">
        <v>8.3000000000000007</v>
      </c>
      <c r="K4636">
        <v>5</v>
      </c>
      <c r="L4636">
        <v>8</v>
      </c>
      <c r="M4636" s="4">
        <v>22</v>
      </c>
      <c r="N4636" t="s">
        <v>403</v>
      </c>
      <c r="O4636" t="s">
        <v>67</v>
      </c>
      <c r="P4636" s="4">
        <v>110000</v>
      </c>
      <c r="Q4636" s="3">
        <f>AVERAGE(Table1[[#This Row],[critic_score]],Table1[[#This Row],[user_score]])</f>
        <v>8.15</v>
      </c>
      <c r="R4636" s="4">
        <f>Table1[[#This Row],[user_count]]+Table1[[#This Row],[critic_count]]</f>
        <v>27</v>
      </c>
      <c r="S4636" s="2">
        <f>100000*Table1[[#This Row],[review_count]]/Table1[[#This Row],[total sales]]</f>
        <v>24.545454545454547</v>
      </c>
      <c r="T4636" s="2">
        <f>Table1[[#This Row],[total sales]]/(2017-Table1[[#This Row],[year_of_release]])</f>
        <v>110000</v>
      </c>
      <c r="U4636" s="9">
        <f>Table1[[#This Row],[na_sales]]/(2017-Table1[[#This Row],[year_of_release]])</f>
        <v>10000</v>
      </c>
      <c r="V4636" s="6">
        <f>Table1[[#This Row],[eu_sales]]/(2017-Table1[[#This Row],[year_of_release]])</f>
        <v>0</v>
      </c>
      <c r="W4636" s="6">
        <f>Table1[[#This Row],[jp_sales]]/(2017-Table1[[#This Row],[year_of_release]])</f>
        <v>100000</v>
      </c>
      <c r="X4636" s="6">
        <f>Table1[[#This Row],[other_sales]]/(2017-Table1[[#This Row],[year_of_release]])</f>
        <v>0</v>
      </c>
      <c r="Y4636" s="4">
        <v>573178249</v>
      </c>
      <c r="Z4636" s="4">
        <v>445623395</v>
      </c>
      <c r="AA4636" s="4">
        <v>126994511</v>
      </c>
      <c r="AB4636" s="1">
        <f>Table1[[#This Row],[na_sales]]/Table1[[#This Row],[NA population]]</f>
        <v>1.7446579693919964E-5</v>
      </c>
      <c r="AC4636" s="1">
        <f>Table1[[#This Row],[eu_sales]]/Table1[[#This Row],[Eu population]]</f>
        <v>0</v>
      </c>
      <c r="AD4636" s="1">
        <f>Table1[[#This Row],[jp_sales]]/Table1[[#This Row],[Jp population]]</f>
        <v>7.8743560814215031E-4</v>
      </c>
    </row>
    <row r="4637" spans="1:30" x14ac:dyDescent="0.25">
      <c r="A4637" t="s">
        <v>2746</v>
      </c>
      <c r="B4637" t="s">
        <v>138</v>
      </c>
      <c r="C4637">
        <v>2003</v>
      </c>
      <c r="D4637" t="s">
        <v>19</v>
      </c>
      <c r="E4637" t="s">
        <v>55</v>
      </c>
      <c r="F4637" s="4">
        <v>90000</v>
      </c>
      <c r="G4637" s="4">
        <v>20000</v>
      </c>
      <c r="H4637" s="4">
        <v>0</v>
      </c>
      <c r="I4637" s="4">
        <v>0</v>
      </c>
      <c r="J4637">
        <v>7.6</v>
      </c>
      <c r="K4637">
        <v>18</v>
      </c>
      <c r="L4637">
        <v>7.6</v>
      </c>
      <c r="M4637" s="4">
        <v>5</v>
      </c>
      <c r="N4637" t="s">
        <v>483</v>
      </c>
      <c r="O4637" t="s">
        <v>21</v>
      </c>
      <c r="P4637" s="4">
        <v>110000</v>
      </c>
      <c r="Q4637" s="3">
        <f>AVERAGE(Table1[[#This Row],[critic_score]],Table1[[#This Row],[user_score]])</f>
        <v>7.6</v>
      </c>
      <c r="R4637" s="4">
        <f>Table1[[#This Row],[user_count]]+Table1[[#This Row],[critic_count]]</f>
        <v>23</v>
      </c>
      <c r="S4637" s="2">
        <f>100000*Table1[[#This Row],[review_count]]/Table1[[#This Row],[total sales]]</f>
        <v>20.90909090909091</v>
      </c>
      <c r="T4637" s="2">
        <f>Table1[[#This Row],[total sales]]/(2017-Table1[[#This Row],[year_of_release]])</f>
        <v>7857.1428571428569</v>
      </c>
      <c r="U4637" s="9">
        <f>Table1[[#This Row],[na_sales]]/(2017-Table1[[#This Row],[year_of_release]])</f>
        <v>6428.5714285714284</v>
      </c>
      <c r="V4637" s="6">
        <f>Table1[[#This Row],[eu_sales]]/(2017-Table1[[#This Row],[year_of_release]])</f>
        <v>1428.5714285714287</v>
      </c>
      <c r="W4637" s="6">
        <f>Table1[[#This Row],[jp_sales]]/(2017-Table1[[#This Row],[year_of_release]])</f>
        <v>0</v>
      </c>
      <c r="X4637" s="6">
        <f>Table1[[#This Row],[other_sales]]/(2017-Table1[[#This Row],[year_of_release]])</f>
        <v>0</v>
      </c>
      <c r="Y4637" s="4">
        <v>500125528</v>
      </c>
      <c r="Z4637" s="4">
        <v>432552540</v>
      </c>
      <c r="AA4637" s="4">
        <v>127718000</v>
      </c>
      <c r="AB4637" s="1">
        <f>Table1[[#This Row],[na_sales]]/Table1[[#This Row],[NA population]]</f>
        <v>1.7995482126239315E-4</v>
      </c>
      <c r="AC4637" s="1">
        <f>Table1[[#This Row],[eu_sales]]/Table1[[#This Row],[Eu population]]</f>
        <v>4.6237157687248816E-5</v>
      </c>
      <c r="AD4637" s="1">
        <f>Table1[[#This Row],[jp_sales]]/Table1[[#This Row],[Jp population]]</f>
        <v>0</v>
      </c>
    </row>
    <row r="4638" spans="1:30" x14ac:dyDescent="0.25">
      <c r="A4638" t="s">
        <v>1124</v>
      </c>
      <c r="B4638" t="s">
        <v>138</v>
      </c>
      <c r="C4638">
        <v>2002</v>
      </c>
      <c r="D4638" t="s">
        <v>19</v>
      </c>
      <c r="E4638" t="s">
        <v>403</v>
      </c>
      <c r="F4638" s="4">
        <v>90000</v>
      </c>
      <c r="G4638" s="4">
        <v>20000</v>
      </c>
      <c r="H4638" s="4">
        <v>0</v>
      </c>
      <c r="I4638" s="4">
        <v>0</v>
      </c>
      <c r="J4638">
        <v>9</v>
      </c>
      <c r="K4638">
        <v>13</v>
      </c>
      <c r="L4638">
        <v>8</v>
      </c>
      <c r="M4638" s="4">
        <v>4</v>
      </c>
      <c r="N4638" t="s">
        <v>306</v>
      </c>
      <c r="O4638" t="s">
        <v>21</v>
      </c>
      <c r="P4638" s="4">
        <v>110000</v>
      </c>
      <c r="Q4638" s="3">
        <f>AVERAGE(Table1[[#This Row],[critic_score]],Table1[[#This Row],[user_score]])</f>
        <v>8.5</v>
      </c>
      <c r="R4638" s="4">
        <f>Table1[[#This Row],[user_count]]+Table1[[#This Row],[critic_count]]</f>
        <v>17</v>
      </c>
      <c r="S4638" s="2">
        <f>100000*Table1[[#This Row],[review_count]]/Table1[[#This Row],[total sales]]</f>
        <v>15.454545454545455</v>
      </c>
      <c r="T4638" s="2">
        <f>Table1[[#This Row],[total sales]]/(2017-Table1[[#This Row],[year_of_release]])</f>
        <v>7333.333333333333</v>
      </c>
      <c r="U4638" s="9">
        <f>Table1[[#This Row],[na_sales]]/(2017-Table1[[#This Row],[year_of_release]])</f>
        <v>6000</v>
      </c>
      <c r="V4638" s="6">
        <f>Table1[[#This Row],[eu_sales]]/(2017-Table1[[#This Row],[year_of_release]])</f>
        <v>1333.3333333333333</v>
      </c>
      <c r="W4638" s="6">
        <f>Table1[[#This Row],[jp_sales]]/(2017-Table1[[#This Row],[year_of_release]])</f>
        <v>0</v>
      </c>
      <c r="X4638" s="6">
        <f>Table1[[#This Row],[other_sales]]/(2017-Table1[[#This Row],[year_of_release]])</f>
        <v>0</v>
      </c>
      <c r="Y4638" s="4">
        <v>495013192</v>
      </c>
      <c r="Z4638" s="4">
        <v>431019772</v>
      </c>
      <c r="AA4638" s="4">
        <v>127445000</v>
      </c>
      <c r="AB4638" s="1">
        <f>Table1[[#This Row],[na_sales]]/Table1[[#This Row],[NA population]]</f>
        <v>1.8181333640094181E-4</v>
      </c>
      <c r="AC4638" s="1">
        <f>Table1[[#This Row],[eu_sales]]/Table1[[#This Row],[Eu population]]</f>
        <v>4.6401583637791909E-5</v>
      </c>
      <c r="AD4638" s="1">
        <f>Table1[[#This Row],[jp_sales]]/Table1[[#This Row],[Jp population]]</f>
        <v>0</v>
      </c>
    </row>
    <row r="4639" spans="1:30" x14ac:dyDescent="0.25">
      <c r="A4639" t="s">
        <v>3132</v>
      </c>
      <c r="B4639" t="s">
        <v>138</v>
      </c>
      <c r="C4639">
        <v>2002</v>
      </c>
      <c r="D4639" t="s">
        <v>23</v>
      </c>
      <c r="E4639" t="s">
        <v>538</v>
      </c>
      <c r="F4639" s="4">
        <v>90000</v>
      </c>
      <c r="G4639" s="4">
        <v>20000</v>
      </c>
      <c r="H4639" s="4">
        <v>0</v>
      </c>
      <c r="I4639" s="4">
        <v>0</v>
      </c>
      <c r="J4639">
        <v>3.6</v>
      </c>
      <c r="K4639">
        <v>14</v>
      </c>
      <c r="L4639">
        <v>5.6</v>
      </c>
      <c r="M4639" s="4">
        <v>5</v>
      </c>
      <c r="N4639" t="s">
        <v>1041</v>
      </c>
      <c r="O4639" t="s">
        <v>21</v>
      </c>
      <c r="P4639" s="4">
        <v>110000</v>
      </c>
      <c r="Q4639" s="3">
        <f>AVERAGE(Table1[[#This Row],[critic_score]],Table1[[#This Row],[user_score]])</f>
        <v>4.5999999999999996</v>
      </c>
      <c r="R4639" s="4">
        <f>Table1[[#This Row],[user_count]]+Table1[[#This Row],[critic_count]]</f>
        <v>19</v>
      </c>
      <c r="S4639" s="2">
        <f>100000*Table1[[#This Row],[review_count]]/Table1[[#This Row],[total sales]]</f>
        <v>17.272727272727273</v>
      </c>
      <c r="T4639" s="2">
        <f>Table1[[#This Row],[total sales]]/(2017-Table1[[#This Row],[year_of_release]])</f>
        <v>7333.333333333333</v>
      </c>
      <c r="U4639" s="9">
        <f>Table1[[#This Row],[na_sales]]/(2017-Table1[[#This Row],[year_of_release]])</f>
        <v>6000</v>
      </c>
      <c r="V4639" s="6">
        <f>Table1[[#This Row],[eu_sales]]/(2017-Table1[[#This Row],[year_of_release]])</f>
        <v>1333.3333333333333</v>
      </c>
      <c r="W4639" s="6">
        <f>Table1[[#This Row],[jp_sales]]/(2017-Table1[[#This Row],[year_of_release]])</f>
        <v>0</v>
      </c>
      <c r="X4639" s="6">
        <f>Table1[[#This Row],[other_sales]]/(2017-Table1[[#This Row],[year_of_release]])</f>
        <v>0</v>
      </c>
      <c r="Y4639" s="4">
        <v>495013192</v>
      </c>
      <c r="Z4639" s="4">
        <v>431019772</v>
      </c>
      <c r="AA4639" s="4">
        <v>127445000</v>
      </c>
      <c r="AB4639" s="1">
        <f>Table1[[#This Row],[na_sales]]/Table1[[#This Row],[NA population]]</f>
        <v>1.8181333640094181E-4</v>
      </c>
      <c r="AC4639" s="1">
        <f>Table1[[#This Row],[eu_sales]]/Table1[[#This Row],[Eu population]]</f>
        <v>4.6401583637791909E-5</v>
      </c>
      <c r="AD4639" s="1">
        <f>Table1[[#This Row],[jp_sales]]/Table1[[#This Row],[Jp population]]</f>
        <v>0</v>
      </c>
    </row>
    <row r="4640" spans="1:30" x14ac:dyDescent="0.25">
      <c r="A4640" t="s">
        <v>3870</v>
      </c>
      <c r="B4640" t="s">
        <v>136</v>
      </c>
      <c r="C4640">
        <v>2012</v>
      </c>
      <c r="D4640" t="s">
        <v>40</v>
      </c>
      <c r="E4640" t="s">
        <v>83</v>
      </c>
      <c r="F4640" s="4">
        <v>60000</v>
      </c>
      <c r="G4640" s="4">
        <v>40000</v>
      </c>
      <c r="H4640" s="4">
        <v>0</v>
      </c>
      <c r="I4640" s="4">
        <v>10000</v>
      </c>
      <c r="J4640">
        <v>5</v>
      </c>
      <c r="K4640">
        <v>10</v>
      </c>
      <c r="L4640">
        <v>5</v>
      </c>
      <c r="M4640" s="4">
        <v>25</v>
      </c>
      <c r="N4640" t="s">
        <v>371</v>
      </c>
      <c r="O4640" t="s">
        <v>67</v>
      </c>
      <c r="P4640" s="4">
        <v>110000</v>
      </c>
      <c r="Q4640" s="3">
        <f>AVERAGE(Table1[[#This Row],[critic_score]],Table1[[#This Row],[user_score]])</f>
        <v>5</v>
      </c>
      <c r="R4640" s="4">
        <f>Table1[[#This Row],[user_count]]+Table1[[#This Row],[critic_count]]</f>
        <v>35</v>
      </c>
      <c r="S4640" s="2">
        <f>100000*Table1[[#This Row],[review_count]]/Table1[[#This Row],[total sales]]</f>
        <v>31.818181818181817</v>
      </c>
      <c r="T4640" s="2">
        <f>Table1[[#This Row],[total sales]]/(2017-Table1[[#This Row],[year_of_release]])</f>
        <v>22000</v>
      </c>
      <c r="U4640" s="9">
        <f>Table1[[#This Row],[na_sales]]/(2017-Table1[[#This Row],[year_of_release]])</f>
        <v>12000</v>
      </c>
      <c r="V4640" s="6">
        <f>Table1[[#This Row],[eu_sales]]/(2017-Table1[[#This Row],[year_of_release]])</f>
        <v>8000</v>
      </c>
      <c r="W4640" s="6">
        <f>Table1[[#This Row],[jp_sales]]/(2017-Table1[[#This Row],[year_of_release]])</f>
        <v>0</v>
      </c>
      <c r="X4640" s="6">
        <f>Table1[[#This Row],[other_sales]]/(2017-Table1[[#This Row],[year_of_release]])</f>
        <v>2000</v>
      </c>
      <c r="Y4640" s="4">
        <v>551484507</v>
      </c>
      <c r="Z4640" s="4">
        <v>441417242</v>
      </c>
      <c r="AA4640" s="4">
        <v>127629000</v>
      </c>
      <c r="AB4640" s="1">
        <f>Table1[[#This Row],[na_sales]]/Table1[[#This Row],[NA population]]</f>
        <v>1.087972540269386E-4</v>
      </c>
      <c r="AC4640" s="1">
        <f>Table1[[#This Row],[eu_sales]]/Table1[[#This Row],[Eu population]]</f>
        <v>9.0617212455874118E-5</v>
      </c>
      <c r="AD4640" s="1">
        <f>Table1[[#This Row],[jp_sales]]/Table1[[#This Row],[Jp population]]</f>
        <v>0</v>
      </c>
    </row>
    <row r="4641" spans="1:30" x14ac:dyDescent="0.25">
      <c r="A4641" t="s">
        <v>3391</v>
      </c>
      <c r="B4641" t="s">
        <v>34</v>
      </c>
      <c r="C4641">
        <v>2006</v>
      </c>
      <c r="D4641" t="s">
        <v>96</v>
      </c>
      <c r="E4641" t="s">
        <v>403</v>
      </c>
      <c r="F4641" s="4">
        <v>90000</v>
      </c>
      <c r="G4641" s="4">
        <v>10000</v>
      </c>
      <c r="H4641" s="4">
        <v>0</v>
      </c>
      <c r="I4641" s="4">
        <v>10000</v>
      </c>
      <c r="J4641">
        <v>6.4</v>
      </c>
      <c r="K4641">
        <v>34</v>
      </c>
      <c r="L4641">
        <v>7.4</v>
      </c>
      <c r="M4641" s="4">
        <v>42</v>
      </c>
      <c r="N4641" t="s">
        <v>444</v>
      </c>
      <c r="O4641" t="s">
        <v>67</v>
      </c>
      <c r="P4641" s="4">
        <v>110000</v>
      </c>
      <c r="Q4641" s="3">
        <f>AVERAGE(Table1[[#This Row],[critic_score]],Table1[[#This Row],[user_score]])</f>
        <v>6.9</v>
      </c>
      <c r="R4641" s="4">
        <f>Table1[[#This Row],[user_count]]+Table1[[#This Row],[critic_count]]</f>
        <v>76</v>
      </c>
      <c r="S4641" s="2">
        <f>100000*Table1[[#This Row],[review_count]]/Table1[[#This Row],[total sales]]</f>
        <v>69.090909090909093</v>
      </c>
      <c r="T4641" s="2">
        <f>Table1[[#This Row],[total sales]]/(2017-Table1[[#This Row],[year_of_release]])</f>
        <v>10000</v>
      </c>
      <c r="U4641" s="9">
        <f>Table1[[#This Row],[na_sales]]/(2017-Table1[[#This Row],[year_of_release]])</f>
        <v>8181.818181818182</v>
      </c>
      <c r="V4641" s="6">
        <f>Table1[[#This Row],[eu_sales]]/(2017-Table1[[#This Row],[year_of_release]])</f>
        <v>909.09090909090912</v>
      </c>
      <c r="W4641" s="6">
        <f>Table1[[#This Row],[jp_sales]]/(2017-Table1[[#This Row],[year_of_release]])</f>
        <v>0</v>
      </c>
      <c r="X4641" s="6">
        <f>Table1[[#This Row],[other_sales]]/(2017-Table1[[#This Row],[year_of_release]])</f>
        <v>909.09090909090912</v>
      </c>
      <c r="Y4641" s="4">
        <v>516818555</v>
      </c>
      <c r="Z4641" s="4">
        <v>437126892</v>
      </c>
      <c r="AA4641" s="4">
        <v>127854000</v>
      </c>
      <c r="AB4641" s="1">
        <f>Table1[[#This Row],[na_sales]]/Table1[[#This Row],[NA population]]</f>
        <v>1.7414235446713014E-4</v>
      </c>
      <c r="AC4641" s="1">
        <f>Table1[[#This Row],[eu_sales]]/Table1[[#This Row],[Eu population]]</f>
        <v>2.2876652484697737E-5</v>
      </c>
      <c r="AD4641" s="1">
        <f>Table1[[#This Row],[jp_sales]]/Table1[[#This Row],[Jp population]]</f>
        <v>0</v>
      </c>
    </row>
    <row r="4642" spans="1:30" x14ac:dyDescent="0.25">
      <c r="A4642" t="s">
        <v>1040</v>
      </c>
      <c r="B4642" t="s">
        <v>159</v>
      </c>
      <c r="C4642">
        <v>2002</v>
      </c>
      <c r="D4642" t="s">
        <v>54</v>
      </c>
      <c r="E4642" t="s">
        <v>538</v>
      </c>
      <c r="F4642" s="4">
        <v>80000</v>
      </c>
      <c r="G4642" s="4">
        <v>30000</v>
      </c>
      <c r="H4642" s="4">
        <v>0</v>
      </c>
      <c r="I4642" s="4">
        <v>0</v>
      </c>
      <c r="J4642">
        <v>7.2</v>
      </c>
      <c r="K4642">
        <v>8</v>
      </c>
      <c r="L4642">
        <v>7</v>
      </c>
      <c r="M4642" s="4">
        <v>5</v>
      </c>
      <c r="N4642" t="s">
        <v>3874</v>
      </c>
      <c r="O4642" t="s">
        <v>67</v>
      </c>
      <c r="P4642" s="4">
        <v>110000</v>
      </c>
      <c r="Q4642" s="3">
        <f>AVERAGE(Table1[[#This Row],[critic_score]],Table1[[#This Row],[user_score]])</f>
        <v>7.1</v>
      </c>
      <c r="R4642" s="4">
        <f>Table1[[#This Row],[user_count]]+Table1[[#This Row],[critic_count]]</f>
        <v>13</v>
      </c>
      <c r="S4642" s="2">
        <f>100000*Table1[[#This Row],[review_count]]/Table1[[#This Row],[total sales]]</f>
        <v>11.818181818181818</v>
      </c>
      <c r="T4642" s="2">
        <f>Table1[[#This Row],[total sales]]/(2017-Table1[[#This Row],[year_of_release]])</f>
        <v>7333.333333333333</v>
      </c>
      <c r="U4642" s="9">
        <f>Table1[[#This Row],[na_sales]]/(2017-Table1[[#This Row],[year_of_release]])</f>
        <v>5333.333333333333</v>
      </c>
      <c r="V4642" s="6">
        <f>Table1[[#This Row],[eu_sales]]/(2017-Table1[[#This Row],[year_of_release]])</f>
        <v>2000</v>
      </c>
      <c r="W4642" s="6">
        <f>Table1[[#This Row],[jp_sales]]/(2017-Table1[[#This Row],[year_of_release]])</f>
        <v>0</v>
      </c>
      <c r="X4642" s="6">
        <f>Table1[[#This Row],[other_sales]]/(2017-Table1[[#This Row],[year_of_release]])</f>
        <v>0</v>
      </c>
      <c r="Y4642" s="4">
        <v>495013192</v>
      </c>
      <c r="Z4642" s="4">
        <v>431019772</v>
      </c>
      <c r="AA4642" s="4">
        <v>127445000</v>
      </c>
      <c r="AB4642" s="1">
        <f>Table1[[#This Row],[na_sales]]/Table1[[#This Row],[NA population]]</f>
        <v>1.6161185457861494E-4</v>
      </c>
      <c r="AC4642" s="1">
        <f>Table1[[#This Row],[eu_sales]]/Table1[[#This Row],[Eu population]]</f>
        <v>6.9602375456687864E-5</v>
      </c>
      <c r="AD4642" s="1">
        <f>Table1[[#This Row],[jp_sales]]/Table1[[#This Row],[Jp population]]</f>
        <v>0</v>
      </c>
    </row>
    <row r="4643" spans="1:30" x14ac:dyDescent="0.25">
      <c r="A4643" t="s">
        <v>3876</v>
      </c>
      <c r="B4643" t="s">
        <v>45</v>
      </c>
      <c r="C4643">
        <v>2003</v>
      </c>
      <c r="D4643" t="s">
        <v>40</v>
      </c>
      <c r="E4643" t="s">
        <v>403</v>
      </c>
      <c r="F4643" s="4">
        <v>60000</v>
      </c>
      <c r="G4643" s="4">
        <v>40000</v>
      </c>
      <c r="H4643" s="4">
        <v>0</v>
      </c>
      <c r="I4643" s="4">
        <v>10000</v>
      </c>
      <c r="J4643">
        <v>6.8</v>
      </c>
      <c r="K4643">
        <v>39</v>
      </c>
      <c r="L4643">
        <v>7.7</v>
      </c>
      <c r="M4643" s="4">
        <v>20</v>
      </c>
      <c r="N4643" t="s">
        <v>2487</v>
      </c>
      <c r="O4643" t="s">
        <v>43</v>
      </c>
      <c r="P4643" s="4">
        <v>110000</v>
      </c>
      <c r="Q4643" s="3">
        <f>AVERAGE(Table1[[#This Row],[critic_score]],Table1[[#This Row],[user_score]])</f>
        <v>7.25</v>
      </c>
      <c r="R4643" s="4">
        <f>Table1[[#This Row],[user_count]]+Table1[[#This Row],[critic_count]]</f>
        <v>59</v>
      </c>
      <c r="S4643" s="2">
        <f>100000*Table1[[#This Row],[review_count]]/Table1[[#This Row],[total sales]]</f>
        <v>53.636363636363633</v>
      </c>
      <c r="T4643" s="2">
        <f>Table1[[#This Row],[total sales]]/(2017-Table1[[#This Row],[year_of_release]])</f>
        <v>7857.1428571428569</v>
      </c>
      <c r="U4643" s="9">
        <f>Table1[[#This Row],[na_sales]]/(2017-Table1[[#This Row],[year_of_release]])</f>
        <v>4285.7142857142853</v>
      </c>
      <c r="V4643" s="6">
        <f>Table1[[#This Row],[eu_sales]]/(2017-Table1[[#This Row],[year_of_release]])</f>
        <v>2857.1428571428573</v>
      </c>
      <c r="W4643" s="6">
        <f>Table1[[#This Row],[jp_sales]]/(2017-Table1[[#This Row],[year_of_release]])</f>
        <v>0</v>
      </c>
      <c r="X4643" s="6">
        <f>Table1[[#This Row],[other_sales]]/(2017-Table1[[#This Row],[year_of_release]])</f>
        <v>714.28571428571433</v>
      </c>
      <c r="Y4643" s="4">
        <v>500125528</v>
      </c>
      <c r="Z4643" s="4">
        <v>432552540</v>
      </c>
      <c r="AA4643" s="4">
        <v>127718000</v>
      </c>
      <c r="AB4643" s="1">
        <f>Table1[[#This Row],[na_sales]]/Table1[[#This Row],[NA population]]</f>
        <v>1.1996988084159543E-4</v>
      </c>
      <c r="AC4643" s="1">
        <f>Table1[[#This Row],[eu_sales]]/Table1[[#This Row],[Eu population]]</f>
        <v>9.2474315374497631E-5</v>
      </c>
      <c r="AD4643" s="1">
        <f>Table1[[#This Row],[jp_sales]]/Table1[[#This Row],[Jp population]]</f>
        <v>0</v>
      </c>
    </row>
    <row r="4644" spans="1:30" x14ac:dyDescent="0.25">
      <c r="A4644" t="s">
        <v>831</v>
      </c>
      <c r="B4644" t="s">
        <v>136</v>
      </c>
      <c r="C4644">
        <v>2013</v>
      </c>
      <c r="D4644" t="s">
        <v>40</v>
      </c>
      <c r="E4644" t="s">
        <v>198</v>
      </c>
      <c r="F4644" s="4">
        <v>40000</v>
      </c>
      <c r="G4644" s="4">
        <v>60000</v>
      </c>
      <c r="H4644" s="4">
        <v>0</v>
      </c>
      <c r="I4644" s="4">
        <v>10000</v>
      </c>
      <c r="J4644">
        <v>7.7</v>
      </c>
      <c r="K4644">
        <v>7</v>
      </c>
      <c r="L4644">
        <v>7.3</v>
      </c>
      <c r="M4644" s="4">
        <v>31</v>
      </c>
      <c r="N4644" t="s">
        <v>614</v>
      </c>
      <c r="O4644" t="s">
        <v>84</v>
      </c>
      <c r="P4644" s="4">
        <v>110000</v>
      </c>
      <c r="Q4644" s="3">
        <f>AVERAGE(Table1[[#This Row],[critic_score]],Table1[[#This Row],[user_score]])</f>
        <v>7.5</v>
      </c>
      <c r="R4644" s="4">
        <f>Table1[[#This Row],[user_count]]+Table1[[#This Row],[critic_count]]</f>
        <v>38</v>
      </c>
      <c r="S4644" s="2">
        <f>100000*Table1[[#This Row],[review_count]]/Table1[[#This Row],[total sales]]</f>
        <v>34.545454545454547</v>
      </c>
      <c r="T4644" s="2">
        <f>Table1[[#This Row],[total sales]]/(2017-Table1[[#This Row],[year_of_release]])</f>
        <v>27500</v>
      </c>
      <c r="U4644" s="9">
        <f>Table1[[#This Row],[na_sales]]/(2017-Table1[[#This Row],[year_of_release]])</f>
        <v>10000</v>
      </c>
      <c r="V4644" s="6">
        <f>Table1[[#This Row],[eu_sales]]/(2017-Table1[[#This Row],[year_of_release]])</f>
        <v>15000</v>
      </c>
      <c r="W4644" s="6">
        <f>Table1[[#This Row],[jp_sales]]/(2017-Table1[[#This Row],[year_of_release]])</f>
        <v>0</v>
      </c>
      <c r="X4644" s="6">
        <f>Table1[[#This Row],[other_sales]]/(2017-Table1[[#This Row],[year_of_release]])</f>
        <v>2500</v>
      </c>
      <c r="Y4644" s="4">
        <v>556861736</v>
      </c>
      <c r="Z4644" s="4">
        <v>442492884</v>
      </c>
      <c r="AA4644" s="4">
        <v>127445000</v>
      </c>
      <c r="AB4644" s="1">
        <f>Table1[[#This Row],[na_sales]]/Table1[[#This Row],[NA population]]</f>
        <v>7.1831116081568942E-5</v>
      </c>
      <c r="AC4644" s="1">
        <f>Table1[[#This Row],[eu_sales]]/Table1[[#This Row],[Eu population]]</f>
        <v>1.3559540089688765E-4</v>
      </c>
      <c r="AD4644" s="1">
        <f>Table1[[#This Row],[jp_sales]]/Table1[[#This Row],[Jp population]]</f>
        <v>0</v>
      </c>
    </row>
    <row r="4645" spans="1:30" x14ac:dyDescent="0.25">
      <c r="A4645" t="s">
        <v>3881</v>
      </c>
      <c r="B4645" t="s">
        <v>26</v>
      </c>
      <c r="C4645">
        <v>2008</v>
      </c>
      <c r="D4645" t="s">
        <v>40</v>
      </c>
      <c r="E4645" t="s">
        <v>231</v>
      </c>
      <c r="F4645" s="4">
        <v>80000</v>
      </c>
      <c r="G4645" s="4">
        <v>20000</v>
      </c>
      <c r="H4645" s="4">
        <v>0</v>
      </c>
      <c r="I4645" s="4">
        <v>10000</v>
      </c>
      <c r="J4645">
        <v>7.8</v>
      </c>
      <c r="K4645">
        <v>18</v>
      </c>
      <c r="L4645">
        <v>7.5</v>
      </c>
      <c r="M4645" s="4">
        <v>15</v>
      </c>
      <c r="N4645" t="s">
        <v>1630</v>
      </c>
      <c r="O4645" t="s">
        <v>67</v>
      </c>
      <c r="P4645" s="4">
        <v>110000</v>
      </c>
      <c r="Q4645" s="3">
        <f>AVERAGE(Table1[[#This Row],[critic_score]],Table1[[#This Row],[user_score]])</f>
        <v>7.65</v>
      </c>
      <c r="R4645" s="4">
        <f>Table1[[#This Row],[user_count]]+Table1[[#This Row],[critic_count]]</f>
        <v>33</v>
      </c>
      <c r="S4645" s="2">
        <f>100000*Table1[[#This Row],[review_count]]/Table1[[#This Row],[total sales]]</f>
        <v>30</v>
      </c>
      <c r="T4645" s="2">
        <f>Table1[[#This Row],[total sales]]/(2017-Table1[[#This Row],[year_of_release]])</f>
        <v>12222.222222222223</v>
      </c>
      <c r="U4645" s="9">
        <f>Table1[[#This Row],[na_sales]]/(2017-Table1[[#This Row],[year_of_release]])</f>
        <v>8888.8888888888887</v>
      </c>
      <c r="V4645" s="6">
        <f>Table1[[#This Row],[eu_sales]]/(2017-Table1[[#This Row],[year_of_release]])</f>
        <v>2222.2222222222222</v>
      </c>
      <c r="W4645" s="6">
        <f>Table1[[#This Row],[jp_sales]]/(2017-Table1[[#This Row],[year_of_release]])</f>
        <v>0</v>
      </c>
      <c r="X4645" s="6">
        <f>Table1[[#This Row],[other_sales]]/(2017-Table1[[#This Row],[year_of_release]])</f>
        <v>1111.1111111111111</v>
      </c>
      <c r="Y4645" s="4">
        <v>528816311</v>
      </c>
      <c r="Z4645" s="4">
        <v>440001482</v>
      </c>
      <c r="AA4645" s="4">
        <v>128063000</v>
      </c>
      <c r="AB4645" s="1">
        <f>Table1[[#This Row],[na_sales]]/Table1[[#This Row],[NA population]]</f>
        <v>1.5128126409096334E-4</v>
      </c>
      <c r="AC4645" s="1">
        <f>Table1[[#This Row],[eu_sales]]/Table1[[#This Row],[Eu population]]</f>
        <v>4.5454392355887562E-5</v>
      </c>
      <c r="AD4645" s="1">
        <f>Table1[[#This Row],[jp_sales]]/Table1[[#This Row],[Jp population]]</f>
        <v>0</v>
      </c>
    </row>
    <row r="4646" spans="1:30" x14ac:dyDescent="0.25">
      <c r="A4646" t="s">
        <v>3882</v>
      </c>
      <c r="B4646" t="s">
        <v>18</v>
      </c>
      <c r="C4646">
        <v>2010</v>
      </c>
      <c r="D4646" t="s">
        <v>27</v>
      </c>
      <c r="E4646" t="s">
        <v>171</v>
      </c>
      <c r="F4646" s="4">
        <v>90000</v>
      </c>
      <c r="G4646" s="4">
        <v>0</v>
      </c>
      <c r="H4646" s="4">
        <v>10000</v>
      </c>
      <c r="I4646" s="4">
        <v>10000</v>
      </c>
      <c r="J4646">
        <v>6.8</v>
      </c>
      <c r="K4646">
        <v>38</v>
      </c>
      <c r="L4646">
        <v>8.6999999999999993</v>
      </c>
      <c r="M4646" s="4">
        <v>18</v>
      </c>
      <c r="N4646" t="s">
        <v>94</v>
      </c>
      <c r="O4646" t="s">
        <v>84</v>
      </c>
      <c r="P4646" s="4">
        <v>110000</v>
      </c>
      <c r="Q4646" s="3">
        <f>AVERAGE(Table1[[#This Row],[critic_score]],Table1[[#This Row],[user_score]])</f>
        <v>7.75</v>
      </c>
      <c r="R4646" s="4">
        <f>Table1[[#This Row],[user_count]]+Table1[[#This Row],[critic_count]]</f>
        <v>56</v>
      </c>
      <c r="S4646" s="2">
        <f>100000*Table1[[#This Row],[review_count]]/Table1[[#This Row],[total sales]]</f>
        <v>50.909090909090907</v>
      </c>
      <c r="T4646" s="2">
        <f>Table1[[#This Row],[total sales]]/(2017-Table1[[#This Row],[year_of_release]])</f>
        <v>15714.285714285714</v>
      </c>
      <c r="U4646" s="9">
        <f>Table1[[#This Row],[na_sales]]/(2017-Table1[[#This Row],[year_of_release]])</f>
        <v>12857.142857142857</v>
      </c>
      <c r="V4646" s="6">
        <f>Table1[[#This Row],[eu_sales]]/(2017-Table1[[#This Row],[year_of_release]])</f>
        <v>0</v>
      </c>
      <c r="W4646" s="6">
        <f>Table1[[#This Row],[jp_sales]]/(2017-Table1[[#This Row],[year_of_release]])</f>
        <v>1428.5714285714287</v>
      </c>
      <c r="X4646" s="6">
        <f>Table1[[#This Row],[other_sales]]/(2017-Table1[[#This Row],[year_of_release]])</f>
        <v>1428.5714285714287</v>
      </c>
      <c r="Y4646" s="4">
        <v>540520772</v>
      </c>
      <c r="Z4646" s="4">
        <v>441654761</v>
      </c>
      <c r="AA4646" s="4">
        <v>128070000</v>
      </c>
      <c r="AB4646" s="1">
        <f>Table1[[#This Row],[na_sales]]/Table1[[#This Row],[NA population]]</f>
        <v>1.6650608942740132E-4</v>
      </c>
      <c r="AC4646" s="1">
        <f>Table1[[#This Row],[eu_sales]]/Table1[[#This Row],[Eu population]]</f>
        <v>0</v>
      </c>
      <c r="AD4646" s="1">
        <f>Table1[[#This Row],[jp_sales]]/Table1[[#This Row],[Jp population]]</f>
        <v>7.808229874287499E-5</v>
      </c>
    </row>
    <row r="4647" spans="1:30" x14ac:dyDescent="0.25">
      <c r="A4647" t="s">
        <v>3275</v>
      </c>
      <c r="B4647" t="s">
        <v>103</v>
      </c>
      <c r="C4647">
        <v>2002</v>
      </c>
      <c r="D4647" t="s">
        <v>19</v>
      </c>
      <c r="E4647" t="s">
        <v>403</v>
      </c>
      <c r="F4647" s="4">
        <v>90000</v>
      </c>
      <c r="G4647" s="4">
        <v>20000</v>
      </c>
      <c r="H4647" s="4">
        <v>0</v>
      </c>
      <c r="I4647" s="4">
        <v>0</v>
      </c>
      <c r="J4647">
        <v>8.9</v>
      </c>
      <c r="K4647">
        <v>17</v>
      </c>
      <c r="L4647">
        <v>7.1</v>
      </c>
      <c r="M4647" s="4">
        <v>14</v>
      </c>
      <c r="N4647" t="s">
        <v>58</v>
      </c>
      <c r="O4647" t="s">
        <v>21</v>
      </c>
      <c r="P4647" s="4">
        <v>110000</v>
      </c>
      <c r="Q4647" s="3">
        <f>AVERAGE(Table1[[#This Row],[critic_score]],Table1[[#This Row],[user_score]])</f>
        <v>8</v>
      </c>
      <c r="R4647" s="4">
        <f>Table1[[#This Row],[user_count]]+Table1[[#This Row],[critic_count]]</f>
        <v>31</v>
      </c>
      <c r="S4647" s="2">
        <f>100000*Table1[[#This Row],[review_count]]/Table1[[#This Row],[total sales]]</f>
        <v>28.181818181818183</v>
      </c>
      <c r="T4647" s="2">
        <f>Table1[[#This Row],[total sales]]/(2017-Table1[[#This Row],[year_of_release]])</f>
        <v>7333.333333333333</v>
      </c>
      <c r="U4647" s="9">
        <f>Table1[[#This Row],[na_sales]]/(2017-Table1[[#This Row],[year_of_release]])</f>
        <v>6000</v>
      </c>
      <c r="V4647" s="6">
        <f>Table1[[#This Row],[eu_sales]]/(2017-Table1[[#This Row],[year_of_release]])</f>
        <v>1333.3333333333333</v>
      </c>
      <c r="W4647" s="6">
        <f>Table1[[#This Row],[jp_sales]]/(2017-Table1[[#This Row],[year_of_release]])</f>
        <v>0</v>
      </c>
      <c r="X4647" s="6">
        <f>Table1[[#This Row],[other_sales]]/(2017-Table1[[#This Row],[year_of_release]])</f>
        <v>0</v>
      </c>
      <c r="Y4647" s="4">
        <v>495013192</v>
      </c>
      <c r="Z4647" s="4">
        <v>431019772</v>
      </c>
      <c r="AA4647" s="4">
        <v>127445000</v>
      </c>
      <c r="AB4647" s="1">
        <f>Table1[[#This Row],[na_sales]]/Table1[[#This Row],[NA population]]</f>
        <v>1.8181333640094181E-4</v>
      </c>
      <c r="AC4647" s="1">
        <f>Table1[[#This Row],[eu_sales]]/Table1[[#This Row],[Eu population]]</f>
        <v>4.6401583637791909E-5</v>
      </c>
      <c r="AD4647" s="1">
        <f>Table1[[#This Row],[jp_sales]]/Table1[[#This Row],[Jp population]]</f>
        <v>0</v>
      </c>
    </row>
    <row r="4648" spans="1:30" x14ac:dyDescent="0.25">
      <c r="A4648" t="s">
        <v>3885</v>
      </c>
      <c r="B4648" t="s">
        <v>118</v>
      </c>
      <c r="C4648">
        <v>2006</v>
      </c>
      <c r="D4648" t="s">
        <v>54</v>
      </c>
      <c r="E4648" t="s">
        <v>431</v>
      </c>
      <c r="F4648" s="4">
        <v>100000</v>
      </c>
      <c r="G4648" s="4">
        <v>0</v>
      </c>
      <c r="H4648" s="4">
        <v>0</v>
      </c>
      <c r="I4648" s="4">
        <v>10000</v>
      </c>
      <c r="J4648">
        <v>7.4</v>
      </c>
      <c r="K4648">
        <v>45</v>
      </c>
      <c r="L4648">
        <v>7.3</v>
      </c>
      <c r="M4648" s="4">
        <v>9</v>
      </c>
      <c r="N4648" t="s">
        <v>2348</v>
      </c>
      <c r="O4648" t="s">
        <v>21</v>
      </c>
      <c r="P4648" s="4">
        <v>110000</v>
      </c>
      <c r="Q4648" s="3">
        <f>AVERAGE(Table1[[#This Row],[critic_score]],Table1[[#This Row],[user_score]])</f>
        <v>7.35</v>
      </c>
      <c r="R4648" s="4">
        <f>Table1[[#This Row],[user_count]]+Table1[[#This Row],[critic_count]]</f>
        <v>54</v>
      </c>
      <c r="S4648" s="2">
        <f>100000*Table1[[#This Row],[review_count]]/Table1[[#This Row],[total sales]]</f>
        <v>49.090909090909093</v>
      </c>
      <c r="T4648" s="2">
        <f>Table1[[#This Row],[total sales]]/(2017-Table1[[#This Row],[year_of_release]])</f>
        <v>10000</v>
      </c>
      <c r="U4648" s="9">
        <f>Table1[[#This Row],[na_sales]]/(2017-Table1[[#This Row],[year_of_release]])</f>
        <v>9090.9090909090901</v>
      </c>
      <c r="V4648" s="6">
        <f>Table1[[#This Row],[eu_sales]]/(2017-Table1[[#This Row],[year_of_release]])</f>
        <v>0</v>
      </c>
      <c r="W4648" s="6">
        <f>Table1[[#This Row],[jp_sales]]/(2017-Table1[[#This Row],[year_of_release]])</f>
        <v>0</v>
      </c>
      <c r="X4648" s="6">
        <f>Table1[[#This Row],[other_sales]]/(2017-Table1[[#This Row],[year_of_release]])</f>
        <v>909.09090909090912</v>
      </c>
      <c r="Y4648" s="4">
        <v>516818555</v>
      </c>
      <c r="Z4648" s="4">
        <v>437126892</v>
      </c>
      <c r="AA4648" s="4">
        <v>127854000</v>
      </c>
      <c r="AB4648" s="1">
        <f>Table1[[#This Row],[na_sales]]/Table1[[#This Row],[NA population]]</f>
        <v>1.9349150496347794E-4</v>
      </c>
      <c r="AC4648" s="1">
        <f>Table1[[#This Row],[eu_sales]]/Table1[[#This Row],[Eu population]]</f>
        <v>0</v>
      </c>
      <c r="AD4648" s="1">
        <f>Table1[[#This Row],[jp_sales]]/Table1[[#This Row],[Jp population]]</f>
        <v>0</v>
      </c>
    </row>
    <row r="4649" spans="1:30" x14ac:dyDescent="0.25">
      <c r="A4649" t="s">
        <v>295</v>
      </c>
      <c r="B4649" t="s">
        <v>71</v>
      </c>
      <c r="C4649">
        <v>2015</v>
      </c>
      <c r="D4649" t="s">
        <v>96</v>
      </c>
      <c r="E4649" t="s">
        <v>267</v>
      </c>
      <c r="F4649" s="4">
        <v>1020000</v>
      </c>
      <c r="G4649" s="4">
        <v>2130000</v>
      </c>
      <c r="H4649" s="4">
        <v>230000</v>
      </c>
      <c r="I4649" s="4">
        <v>590000</v>
      </c>
      <c r="J4649">
        <v>9.1999999999999993</v>
      </c>
      <c r="K4649">
        <v>79</v>
      </c>
      <c r="L4649">
        <v>9.1999999999999993</v>
      </c>
      <c r="M4649" s="4">
        <v>10179</v>
      </c>
      <c r="N4649" t="s">
        <v>296</v>
      </c>
      <c r="O4649" t="s">
        <v>43</v>
      </c>
      <c r="P4649" s="4">
        <v>3970000</v>
      </c>
      <c r="Q4649" s="3">
        <f>AVERAGE(Table1[[#This Row],[critic_score]],Table1[[#This Row],[user_score]])</f>
        <v>9.1999999999999993</v>
      </c>
      <c r="R4649" s="4">
        <f>Table1[[#This Row],[user_count]]+Table1[[#This Row],[critic_count]]</f>
        <v>10258</v>
      </c>
      <c r="S4649" s="2">
        <f>100000*Table1[[#This Row],[review_count]]/Table1[[#This Row],[total sales]]</f>
        <v>258.38790931989922</v>
      </c>
      <c r="T4649" s="2">
        <f>Table1[[#This Row],[total sales]]/(2017-Table1[[#This Row],[year_of_release]])</f>
        <v>1985000</v>
      </c>
      <c r="U4649" s="9">
        <f>Table1[[#This Row],[na_sales]]/(2017-Table1[[#This Row],[year_of_release]])</f>
        <v>510000</v>
      </c>
      <c r="V4649" s="6">
        <f>Table1[[#This Row],[eu_sales]]/(2017-Table1[[#This Row],[year_of_release]])</f>
        <v>1065000</v>
      </c>
      <c r="W4649" s="6">
        <f>Table1[[#This Row],[jp_sales]]/(2017-Table1[[#This Row],[year_of_release]])</f>
        <v>115000</v>
      </c>
      <c r="X4649" s="6">
        <f>Table1[[#This Row],[other_sales]]/(2017-Table1[[#This Row],[year_of_release]])</f>
        <v>295000</v>
      </c>
      <c r="Y4649" s="4">
        <v>567732286</v>
      </c>
      <c r="Z4649" s="4">
        <v>444588718</v>
      </c>
      <c r="AA4649" s="4">
        <v>127141000</v>
      </c>
      <c r="AB4649" s="1">
        <f>Table1[[#This Row],[na_sales]]/Table1[[#This Row],[NA population]]</f>
        <v>1.7966214449181422E-3</v>
      </c>
      <c r="AC4649" s="1">
        <f>Table1[[#This Row],[eu_sales]]/Table1[[#This Row],[Eu population]]</f>
        <v>4.790944785063124E-3</v>
      </c>
      <c r="AD4649" s="1">
        <f>Table1[[#This Row],[jp_sales]]/Table1[[#This Row],[Jp population]]</f>
        <v>1.8090151878622947E-3</v>
      </c>
    </row>
    <row r="4650" spans="1:30" x14ac:dyDescent="0.25">
      <c r="A4650" t="s">
        <v>3702</v>
      </c>
      <c r="B4650" t="s">
        <v>103</v>
      </c>
      <c r="C4650">
        <v>2003</v>
      </c>
      <c r="D4650" t="s">
        <v>40</v>
      </c>
      <c r="E4650" t="s">
        <v>425</v>
      </c>
      <c r="F4650" s="4">
        <v>90000</v>
      </c>
      <c r="G4650" s="4">
        <v>20000</v>
      </c>
      <c r="H4650" s="4">
        <v>0</v>
      </c>
      <c r="I4650" s="4">
        <v>0</v>
      </c>
      <c r="J4650">
        <v>7.9</v>
      </c>
      <c r="K4650">
        <v>21</v>
      </c>
      <c r="L4650">
        <v>9.1</v>
      </c>
      <c r="M4650" s="4">
        <v>11</v>
      </c>
      <c r="N4650" t="s">
        <v>369</v>
      </c>
      <c r="O4650" t="s">
        <v>67</v>
      </c>
      <c r="P4650" s="4">
        <v>110000</v>
      </c>
      <c r="Q4650" s="3">
        <f>AVERAGE(Table1[[#This Row],[critic_score]],Table1[[#This Row],[user_score]])</f>
        <v>8.5</v>
      </c>
      <c r="R4650" s="4">
        <f>Table1[[#This Row],[user_count]]+Table1[[#This Row],[critic_count]]</f>
        <v>32</v>
      </c>
      <c r="S4650" s="2">
        <f>100000*Table1[[#This Row],[review_count]]/Table1[[#This Row],[total sales]]</f>
        <v>29.09090909090909</v>
      </c>
      <c r="T4650" s="2">
        <f>Table1[[#This Row],[total sales]]/(2017-Table1[[#This Row],[year_of_release]])</f>
        <v>7857.1428571428569</v>
      </c>
      <c r="U4650" s="9">
        <f>Table1[[#This Row],[na_sales]]/(2017-Table1[[#This Row],[year_of_release]])</f>
        <v>6428.5714285714284</v>
      </c>
      <c r="V4650" s="6">
        <f>Table1[[#This Row],[eu_sales]]/(2017-Table1[[#This Row],[year_of_release]])</f>
        <v>1428.5714285714287</v>
      </c>
      <c r="W4650" s="6">
        <f>Table1[[#This Row],[jp_sales]]/(2017-Table1[[#This Row],[year_of_release]])</f>
        <v>0</v>
      </c>
      <c r="X4650" s="6">
        <f>Table1[[#This Row],[other_sales]]/(2017-Table1[[#This Row],[year_of_release]])</f>
        <v>0</v>
      </c>
      <c r="Y4650" s="4">
        <v>500125528</v>
      </c>
      <c r="Z4650" s="4">
        <v>432552540</v>
      </c>
      <c r="AA4650" s="4">
        <v>127718000</v>
      </c>
      <c r="AB4650" s="1">
        <f>Table1[[#This Row],[na_sales]]/Table1[[#This Row],[NA population]]</f>
        <v>1.7995482126239315E-4</v>
      </c>
      <c r="AC4650" s="1">
        <f>Table1[[#This Row],[eu_sales]]/Table1[[#This Row],[Eu population]]</f>
        <v>4.6237157687248816E-5</v>
      </c>
      <c r="AD4650" s="1">
        <f>Table1[[#This Row],[jp_sales]]/Table1[[#This Row],[Jp population]]</f>
        <v>0</v>
      </c>
    </row>
    <row r="4651" spans="1:30" x14ac:dyDescent="0.25">
      <c r="A4651" t="s">
        <v>3888</v>
      </c>
      <c r="B4651" t="s">
        <v>159</v>
      </c>
      <c r="C4651">
        <v>2001</v>
      </c>
      <c r="D4651" t="s">
        <v>23</v>
      </c>
      <c r="E4651" t="s">
        <v>425</v>
      </c>
      <c r="F4651" s="4">
        <v>80000</v>
      </c>
      <c r="G4651" s="4">
        <v>30000</v>
      </c>
      <c r="H4651" s="4">
        <v>0</v>
      </c>
      <c r="I4651" s="4">
        <v>0</v>
      </c>
      <c r="J4651">
        <v>7.7</v>
      </c>
      <c r="K4651">
        <v>12</v>
      </c>
      <c r="L4651">
        <v>6</v>
      </c>
      <c r="M4651" s="4">
        <v>4</v>
      </c>
      <c r="N4651" t="s">
        <v>2121</v>
      </c>
      <c r="O4651" t="s">
        <v>21</v>
      </c>
      <c r="P4651" s="4">
        <v>110000</v>
      </c>
      <c r="Q4651" s="3">
        <f>AVERAGE(Table1[[#This Row],[critic_score]],Table1[[#This Row],[user_score]])</f>
        <v>6.85</v>
      </c>
      <c r="R4651" s="4">
        <f>Table1[[#This Row],[user_count]]+Table1[[#This Row],[critic_count]]</f>
        <v>16</v>
      </c>
      <c r="S4651" s="2">
        <f>100000*Table1[[#This Row],[review_count]]/Table1[[#This Row],[total sales]]</f>
        <v>14.545454545454545</v>
      </c>
      <c r="T4651" s="2">
        <f>Table1[[#This Row],[total sales]]/(2017-Table1[[#This Row],[year_of_release]])</f>
        <v>6875</v>
      </c>
      <c r="U4651" s="9">
        <f>Table1[[#This Row],[na_sales]]/(2017-Table1[[#This Row],[year_of_release]])</f>
        <v>5000</v>
      </c>
      <c r="V4651" s="6">
        <f>Table1[[#This Row],[eu_sales]]/(2017-Table1[[#This Row],[year_of_release]])</f>
        <v>1875</v>
      </c>
      <c r="W4651" s="6">
        <f>Table1[[#This Row],[jp_sales]]/(2017-Table1[[#This Row],[year_of_release]])</f>
        <v>0</v>
      </c>
      <c r="X4651" s="6">
        <f>Table1[[#This Row],[other_sales]]/(2017-Table1[[#This Row],[year_of_release]])</f>
        <v>0</v>
      </c>
      <c r="Y4651" s="4">
        <v>489752572</v>
      </c>
      <c r="Z4651" s="4">
        <v>430035992</v>
      </c>
      <c r="AA4651" s="4">
        <v>127149000</v>
      </c>
      <c r="AB4651" s="1">
        <f>Table1[[#This Row],[na_sales]]/Table1[[#This Row],[NA population]]</f>
        <v>1.6334778942212478E-4</v>
      </c>
      <c r="AC4651" s="1">
        <f>Table1[[#This Row],[eu_sales]]/Table1[[#This Row],[Eu population]]</f>
        <v>6.9761602652086856E-5</v>
      </c>
      <c r="AD4651" s="1">
        <f>Table1[[#This Row],[jp_sales]]/Table1[[#This Row],[Jp population]]</f>
        <v>0</v>
      </c>
    </row>
    <row r="4652" spans="1:30" x14ac:dyDescent="0.25">
      <c r="A4652" t="s">
        <v>3286</v>
      </c>
      <c r="B4652" t="s">
        <v>118</v>
      </c>
      <c r="C4652">
        <v>2009</v>
      </c>
      <c r="D4652" t="s">
        <v>40</v>
      </c>
      <c r="E4652" t="s">
        <v>83</v>
      </c>
      <c r="F4652" s="4">
        <v>30000</v>
      </c>
      <c r="G4652" s="4">
        <v>20000</v>
      </c>
      <c r="H4652" s="4">
        <v>50000</v>
      </c>
      <c r="I4652" s="4">
        <v>10000</v>
      </c>
      <c r="J4652">
        <v>6.8</v>
      </c>
      <c r="K4652">
        <v>18</v>
      </c>
      <c r="L4652">
        <v>7.4</v>
      </c>
      <c r="M4652" s="4">
        <v>18</v>
      </c>
      <c r="N4652" t="s">
        <v>553</v>
      </c>
      <c r="O4652" t="s">
        <v>43</v>
      </c>
      <c r="P4652" s="4">
        <v>110000</v>
      </c>
      <c r="Q4652" s="3">
        <f>AVERAGE(Table1[[#This Row],[critic_score]],Table1[[#This Row],[user_score]])</f>
        <v>7.1</v>
      </c>
      <c r="R4652" s="4">
        <f>Table1[[#This Row],[user_count]]+Table1[[#This Row],[critic_count]]</f>
        <v>36</v>
      </c>
      <c r="S4652" s="2">
        <f>100000*Table1[[#This Row],[review_count]]/Table1[[#This Row],[total sales]]</f>
        <v>32.727272727272727</v>
      </c>
      <c r="T4652" s="2">
        <f>Table1[[#This Row],[total sales]]/(2017-Table1[[#This Row],[year_of_release]])</f>
        <v>13750</v>
      </c>
      <c r="U4652" s="9">
        <f>Table1[[#This Row],[na_sales]]/(2017-Table1[[#This Row],[year_of_release]])</f>
        <v>3750</v>
      </c>
      <c r="V4652" s="6">
        <f>Table1[[#This Row],[eu_sales]]/(2017-Table1[[#This Row],[year_of_release]])</f>
        <v>2500</v>
      </c>
      <c r="W4652" s="6">
        <f>Table1[[#This Row],[jp_sales]]/(2017-Table1[[#This Row],[year_of_release]])</f>
        <v>6250</v>
      </c>
      <c r="X4652" s="6">
        <f>Table1[[#This Row],[other_sales]]/(2017-Table1[[#This Row],[year_of_release]])</f>
        <v>1250</v>
      </c>
      <c r="Y4652" s="4">
        <v>534740514</v>
      </c>
      <c r="Z4652" s="4">
        <v>441041694</v>
      </c>
      <c r="AA4652" s="4">
        <v>128047000</v>
      </c>
      <c r="AB4652" s="1">
        <f>Table1[[#This Row],[na_sales]]/Table1[[#This Row],[NA population]]</f>
        <v>5.6101976967468002E-5</v>
      </c>
      <c r="AC4652" s="1">
        <f>Table1[[#This Row],[eu_sales]]/Table1[[#This Row],[Eu population]]</f>
        <v>4.5347186608620271E-5</v>
      </c>
      <c r="AD4652" s="1">
        <f>Table1[[#This Row],[jp_sales]]/Table1[[#This Row],[Jp population]]</f>
        <v>3.904816200301452E-4</v>
      </c>
    </row>
    <row r="4653" spans="1:30" x14ac:dyDescent="0.25">
      <c r="A4653" t="s">
        <v>3889</v>
      </c>
      <c r="B4653" t="s">
        <v>103</v>
      </c>
      <c r="C4653">
        <v>2004</v>
      </c>
      <c r="D4653" t="s">
        <v>19</v>
      </c>
      <c r="E4653" t="s">
        <v>55</v>
      </c>
      <c r="F4653" s="4">
        <v>90000</v>
      </c>
      <c r="G4653" s="4">
        <v>20000</v>
      </c>
      <c r="H4653" s="4">
        <v>0</v>
      </c>
      <c r="I4653" s="4">
        <v>0</v>
      </c>
      <c r="J4653">
        <v>5.9</v>
      </c>
      <c r="K4653">
        <v>5</v>
      </c>
      <c r="L4653">
        <v>7.5</v>
      </c>
      <c r="M4653" s="4">
        <v>6</v>
      </c>
      <c r="N4653" t="s">
        <v>961</v>
      </c>
      <c r="O4653" t="s">
        <v>67</v>
      </c>
      <c r="P4653" s="4">
        <v>110000</v>
      </c>
      <c r="Q4653" s="3">
        <f>AVERAGE(Table1[[#This Row],[critic_score]],Table1[[#This Row],[user_score]])</f>
        <v>6.7</v>
      </c>
      <c r="R4653" s="4">
        <f>Table1[[#This Row],[user_count]]+Table1[[#This Row],[critic_count]]</f>
        <v>11</v>
      </c>
      <c r="S4653" s="2">
        <f>100000*Table1[[#This Row],[review_count]]/Table1[[#This Row],[total sales]]</f>
        <v>10</v>
      </c>
      <c r="T4653" s="2">
        <f>Table1[[#This Row],[total sales]]/(2017-Table1[[#This Row],[year_of_release]])</f>
        <v>8461.538461538461</v>
      </c>
      <c r="U4653" s="9">
        <f>Table1[[#This Row],[na_sales]]/(2017-Table1[[#This Row],[year_of_release]])</f>
        <v>6923.0769230769229</v>
      </c>
      <c r="V4653" s="6">
        <f>Table1[[#This Row],[eu_sales]]/(2017-Table1[[#This Row],[year_of_release]])</f>
        <v>1538.4615384615386</v>
      </c>
      <c r="W4653" s="6">
        <f>Table1[[#This Row],[jp_sales]]/(2017-Table1[[#This Row],[year_of_release]])</f>
        <v>0</v>
      </c>
      <c r="X4653" s="6">
        <f>Table1[[#This Row],[other_sales]]/(2017-Table1[[#This Row],[year_of_release]])</f>
        <v>0</v>
      </c>
      <c r="Y4653" s="4">
        <v>505524224</v>
      </c>
      <c r="Z4653" s="4">
        <v>434174638</v>
      </c>
      <c r="AA4653" s="4">
        <v>127761000</v>
      </c>
      <c r="AB4653" s="1">
        <f>Table1[[#This Row],[na_sales]]/Table1[[#This Row],[NA population]]</f>
        <v>1.7803301152982928E-4</v>
      </c>
      <c r="AC4653" s="1">
        <f>Table1[[#This Row],[eu_sales]]/Table1[[#This Row],[Eu population]]</f>
        <v>4.6064413370916427E-5</v>
      </c>
      <c r="AD4653" s="1">
        <f>Table1[[#This Row],[jp_sales]]/Table1[[#This Row],[Jp population]]</f>
        <v>0</v>
      </c>
    </row>
    <row r="4654" spans="1:30" x14ac:dyDescent="0.25">
      <c r="A4654" t="s">
        <v>3890</v>
      </c>
      <c r="B4654" t="s">
        <v>103</v>
      </c>
      <c r="C4654">
        <v>2004</v>
      </c>
      <c r="D4654" t="s">
        <v>54</v>
      </c>
      <c r="E4654" t="s">
        <v>231</v>
      </c>
      <c r="F4654" s="4">
        <v>90000</v>
      </c>
      <c r="G4654" s="4">
        <v>20000</v>
      </c>
      <c r="H4654" s="4">
        <v>0</v>
      </c>
      <c r="I4654" s="4">
        <v>0</v>
      </c>
      <c r="J4654">
        <v>6.2</v>
      </c>
      <c r="K4654">
        <v>31</v>
      </c>
      <c r="L4654">
        <v>8.1</v>
      </c>
      <c r="M4654" s="4">
        <v>9</v>
      </c>
      <c r="N4654" t="s">
        <v>2774</v>
      </c>
      <c r="O4654" t="s">
        <v>67</v>
      </c>
      <c r="P4654" s="4">
        <v>110000</v>
      </c>
      <c r="Q4654" s="3">
        <f>AVERAGE(Table1[[#This Row],[critic_score]],Table1[[#This Row],[user_score]])</f>
        <v>7.15</v>
      </c>
      <c r="R4654" s="4">
        <f>Table1[[#This Row],[user_count]]+Table1[[#This Row],[critic_count]]</f>
        <v>40</v>
      </c>
      <c r="S4654" s="2">
        <f>100000*Table1[[#This Row],[review_count]]/Table1[[#This Row],[total sales]]</f>
        <v>36.363636363636367</v>
      </c>
      <c r="T4654" s="2">
        <f>Table1[[#This Row],[total sales]]/(2017-Table1[[#This Row],[year_of_release]])</f>
        <v>8461.538461538461</v>
      </c>
      <c r="U4654" s="9">
        <f>Table1[[#This Row],[na_sales]]/(2017-Table1[[#This Row],[year_of_release]])</f>
        <v>6923.0769230769229</v>
      </c>
      <c r="V4654" s="6">
        <f>Table1[[#This Row],[eu_sales]]/(2017-Table1[[#This Row],[year_of_release]])</f>
        <v>1538.4615384615386</v>
      </c>
      <c r="W4654" s="6">
        <f>Table1[[#This Row],[jp_sales]]/(2017-Table1[[#This Row],[year_of_release]])</f>
        <v>0</v>
      </c>
      <c r="X4654" s="6">
        <f>Table1[[#This Row],[other_sales]]/(2017-Table1[[#This Row],[year_of_release]])</f>
        <v>0</v>
      </c>
      <c r="Y4654" s="4">
        <v>505524224</v>
      </c>
      <c r="Z4654" s="4">
        <v>434174638</v>
      </c>
      <c r="AA4654" s="4">
        <v>127761000</v>
      </c>
      <c r="AB4654" s="1">
        <f>Table1[[#This Row],[na_sales]]/Table1[[#This Row],[NA population]]</f>
        <v>1.7803301152982928E-4</v>
      </c>
      <c r="AC4654" s="1">
        <f>Table1[[#This Row],[eu_sales]]/Table1[[#This Row],[Eu population]]</f>
        <v>4.6064413370916427E-5</v>
      </c>
      <c r="AD4654" s="1">
        <f>Table1[[#This Row],[jp_sales]]/Table1[[#This Row],[Jp population]]</f>
        <v>0</v>
      </c>
    </row>
    <row r="4655" spans="1:30" x14ac:dyDescent="0.25">
      <c r="A4655" t="s">
        <v>3891</v>
      </c>
      <c r="B4655" t="s">
        <v>45</v>
      </c>
      <c r="C4655">
        <v>2006</v>
      </c>
      <c r="D4655" t="s">
        <v>23</v>
      </c>
      <c r="E4655" t="s">
        <v>100</v>
      </c>
      <c r="F4655" s="4">
        <v>60000</v>
      </c>
      <c r="G4655" s="4">
        <v>40000</v>
      </c>
      <c r="H4655" s="4">
        <v>0</v>
      </c>
      <c r="I4655" s="4">
        <v>10000</v>
      </c>
      <c r="J4655">
        <v>6.8</v>
      </c>
      <c r="K4655">
        <v>26</v>
      </c>
      <c r="L4655">
        <v>8.9</v>
      </c>
      <c r="M4655" s="4">
        <v>16</v>
      </c>
      <c r="N4655" t="s">
        <v>246</v>
      </c>
      <c r="O4655" t="s">
        <v>21</v>
      </c>
      <c r="P4655" s="4">
        <v>110000</v>
      </c>
      <c r="Q4655" s="3">
        <f>AVERAGE(Table1[[#This Row],[critic_score]],Table1[[#This Row],[user_score]])</f>
        <v>7.85</v>
      </c>
      <c r="R4655" s="4">
        <f>Table1[[#This Row],[user_count]]+Table1[[#This Row],[critic_count]]</f>
        <v>42</v>
      </c>
      <c r="S4655" s="2">
        <f>100000*Table1[[#This Row],[review_count]]/Table1[[#This Row],[total sales]]</f>
        <v>38.18181818181818</v>
      </c>
      <c r="T4655" s="2">
        <f>Table1[[#This Row],[total sales]]/(2017-Table1[[#This Row],[year_of_release]])</f>
        <v>10000</v>
      </c>
      <c r="U4655" s="9">
        <f>Table1[[#This Row],[na_sales]]/(2017-Table1[[#This Row],[year_of_release]])</f>
        <v>5454.545454545455</v>
      </c>
      <c r="V4655" s="6">
        <f>Table1[[#This Row],[eu_sales]]/(2017-Table1[[#This Row],[year_of_release]])</f>
        <v>3636.3636363636365</v>
      </c>
      <c r="W4655" s="6">
        <f>Table1[[#This Row],[jp_sales]]/(2017-Table1[[#This Row],[year_of_release]])</f>
        <v>0</v>
      </c>
      <c r="X4655" s="6">
        <f>Table1[[#This Row],[other_sales]]/(2017-Table1[[#This Row],[year_of_release]])</f>
        <v>909.09090909090912</v>
      </c>
      <c r="Y4655" s="4">
        <v>516818555</v>
      </c>
      <c r="Z4655" s="4">
        <v>437126892</v>
      </c>
      <c r="AA4655" s="4">
        <v>127854000</v>
      </c>
      <c r="AB4655" s="1">
        <f>Table1[[#This Row],[na_sales]]/Table1[[#This Row],[NA population]]</f>
        <v>1.1609490297808677E-4</v>
      </c>
      <c r="AC4655" s="1">
        <f>Table1[[#This Row],[eu_sales]]/Table1[[#This Row],[Eu population]]</f>
        <v>9.1506609938790949E-5</v>
      </c>
      <c r="AD4655" s="1">
        <f>Table1[[#This Row],[jp_sales]]/Table1[[#This Row],[Jp population]]</f>
        <v>0</v>
      </c>
    </row>
    <row r="4656" spans="1:30" x14ac:dyDescent="0.25">
      <c r="A4656" t="s">
        <v>3895</v>
      </c>
      <c r="B4656" t="s">
        <v>26</v>
      </c>
      <c r="C4656">
        <v>2010</v>
      </c>
      <c r="D4656" t="s">
        <v>49</v>
      </c>
      <c r="E4656" t="s">
        <v>1116</v>
      </c>
      <c r="F4656" s="4">
        <v>100000</v>
      </c>
      <c r="G4656" s="4">
        <v>0</v>
      </c>
      <c r="H4656" s="4">
        <v>0</v>
      </c>
      <c r="I4656" s="4">
        <v>10000</v>
      </c>
      <c r="J4656">
        <v>7.4</v>
      </c>
      <c r="K4656">
        <v>27</v>
      </c>
      <c r="L4656">
        <v>5.8</v>
      </c>
      <c r="M4656" s="4">
        <v>11</v>
      </c>
      <c r="N4656" t="s">
        <v>3618</v>
      </c>
      <c r="O4656" t="s">
        <v>84</v>
      </c>
      <c r="P4656" s="4">
        <v>110000</v>
      </c>
      <c r="Q4656" s="3">
        <f>AVERAGE(Table1[[#This Row],[critic_score]],Table1[[#This Row],[user_score]])</f>
        <v>6.6</v>
      </c>
      <c r="R4656" s="4">
        <f>Table1[[#This Row],[user_count]]+Table1[[#This Row],[critic_count]]</f>
        <v>38</v>
      </c>
      <c r="S4656" s="2">
        <f>100000*Table1[[#This Row],[review_count]]/Table1[[#This Row],[total sales]]</f>
        <v>34.545454545454547</v>
      </c>
      <c r="T4656" s="2">
        <f>Table1[[#This Row],[total sales]]/(2017-Table1[[#This Row],[year_of_release]])</f>
        <v>15714.285714285714</v>
      </c>
      <c r="U4656" s="9">
        <f>Table1[[#This Row],[na_sales]]/(2017-Table1[[#This Row],[year_of_release]])</f>
        <v>14285.714285714286</v>
      </c>
      <c r="V4656" s="6">
        <f>Table1[[#This Row],[eu_sales]]/(2017-Table1[[#This Row],[year_of_release]])</f>
        <v>0</v>
      </c>
      <c r="W4656" s="6">
        <f>Table1[[#This Row],[jp_sales]]/(2017-Table1[[#This Row],[year_of_release]])</f>
        <v>0</v>
      </c>
      <c r="X4656" s="6">
        <f>Table1[[#This Row],[other_sales]]/(2017-Table1[[#This Row],[year_of_release]])</f>
        <v>1428.5714285714287</v>
      </c>
      <c r="Y4656" s="4">
        <v>540520772</v>
      </c>
      <c r="Z4656" s="4">
        <v>441654761</v>
      </c>
      <c r="AA4656" s="4">
        <v>128070000</v>
      </c>
      <c r="AB4656" s="1">
        <f>Table1[[#This Row],[na_sales]]/Table1[[#This Row],[NA population]]</f>
        <v>1.850067660304459E-4</v>
      </c>
      <c r="AC4656" s="1">
        <f>Table1[[#This Row],[eu_sales]]/Table1[[#This Row],[Eu population]]</f>
        <v>0</v>
      </c>
      <c r="AD4656" s="1">
        <f>Table1[[#This Row],[jp_sales]]/Table1[[#This Row],[Jp population]]</f>
        <v>0</v>
      </c>
    </row>
    <row r="4657" spans="1:30" x14ac:dyDescent="0.25">
      <c r="A4657" t="s">
        <v>3896</v>
      </c>
      <c r="B4657" t="s">
        <v>159</v>
      </c>
      <c r="C4657">
        <v>2002</v>
      </c>
      <c r="D4657" t="s">
        <v>96</v>
      </c>
      <c r="E4657" t="s">
        <v>231</v>
      </c>
      <c r="F4657" s="4">
        <v>80000</v>
      </c>
      <c r="G4657" s="4">
        <v>30000</v>
      </c>
      <c r="H4657" s="4">
        <v>0</v>
      </c>
      <c r="I4657" s="4">
        <v>0</v>
      </c>
      <c r="J4657">
        <v>7.6</v>
      </c>
      <c r="K4657">
        <v>20</v>
      </c>
      <c r="L4657">
        <v>8.1</v>
      </c>
      <c r="M4657" s="4">
        <v>7</v>
      </c>
      <c r="N4657" t="s">
        <v>608</v>
      </c>
      <c r="O4657" t="s">
        <v>21</v>
      </c>
      <c r="P4657" s="4">
        <v>110000</v>
      </c>
      <c r="Q4657" s="3">
        <f>AVERAGE(Table1[[#This Row],[critic_score]],Table1[[#This Row],[user_score]])</f>
        <v>7.85</v>
      </c>
      <c r="R4657" s="4">
        <f>Table1[[#This Row],[user_count]]+Table1[[#This Row],[critic_count]]</f>
        <v>27</v>
      </c>
      <c r="S4657" s="2">
        <f>100000*Table1[[#This Row],[review_count]]/Table1[[#This Row],[total sales]]</f>
        <v>24.545454545454547</v>
      </c>
      <c r="T4657" s="2">
        <f>Table1[[#This Row],[total sales]]/(2017-Table1[[#This Row],[year_of_release]])</f>
        <v>7333.333333333333</v>
      </c>
      <c r="U4657" s="9">
        <f>Table1[[#This Row],[na_sales]]/(2017-Table1[[#This Row],[year_of_release]])</f>
        <v>5333.333333333333</v>
      </c>
      <c r="V4657" s="6">
        <f>Table1[[#This Row],[eu_sales]]/(2017-Table1[[#This Row],[year_of_release]])</f>
        <v>2000</v>
      </c>
      <c r="W4657" s="6">
        <f>Table1[[#This Row],[jp_sales]]/(2017-Table1[[#This Row],[year_of_release]])</f>
        <v>0</v>
      </c>
      <c r="X4657" s="6">
        <f>Table1[[#This Row],[other_sales]]/(2017-Table1[[#This Row],[year_of_release]])</f>
        <v>0</v>
      </c>
      <c r="Y4657" s="4">
        <v>495013192</v>
      </c>
      <c r="Z4657" s="4">
        <v>431019772</v>
      </c>
      <c r="AA4657" s="4">
        <v>127445000</v>
      </c>
      <c r="AB4657" s="1">
        <f>Table1[[#This Row],[na_sales]]/Table1[[#This Row],[NA population]]</f>
        <v>1.6161185457861494E-4</v>
      </c>
      <c r="AC4657" s="1">
        <f>Table1[[#This Row],[eu_sales]]/Table1[[#This Row],[Eu population]]</f>
        <v>6.9602375456687864E-5</v>
      </c>
      <c r="AD4657" s="1">
        <f>Table1[[#This Row],[jp_sales]]/Table1[[#This Row],[Jp population]]</f>
        <v>0</v>
      </c>
    </row>
    <row r="4658" spans="1:30" x14ac:dyDescent="0.25">
      <c r="A4658" t="s">
        <v>3897</v>
      </c>
      <c r="B4658" t="s">
        <v>69</v>
      </c>
      <c r="C4658">
        <v>2016</v>
      </c>
      <c r="D4658" t="s">
        <v>40</v>
      </c>
      <c r="E4658" t="s">
        <v>20</v>
      </c>
      <c r="F4658" s="4">
        <v>20000</v>
      </c>
      <c r="G4658" s="4">
        <v>10000</v>
      </c>
      <c r="H4658" s="4">
        <v>80000</v>
      </c>
      <c r="I4658" s="4">
        <v>0</v>
      </c>
      <c r="J4658">
        <v>7.2</v>
      </c>
      <c r="K4658">
        <v>16</v>
      </c>
      <c r="L4658">
        <v>6.8</v>
      </c>
      <c r="M4658" s="4">
        <v>5</v>
      </c>
      <c r="N4658" t="s">
        <v>541</v>
      </c>
      <c r="O4658" t="s">
        <v>21</v>
      </c>
      <c r="P4658" s="4">
        <v>110000</v>
      </c>
      <c r="Q4658" s="3">
        <f>AVERAGE(Table1[[#This Row],[critic_score]],Table1[[#This Row],[user_score]])</f>
        <v>7</v>
      </c>
      <c r="R4658" s="4">
        <f>Table1[[#This Row],[user_count]]+Table1[[#This Row],[critic_count]]</f>
        <v>21</v>
      </c>
      <c r="S4658" s="2">
        <f>100000*Table1[[#This Row],[review_count]]/Table1[[#This Row],[total sales]]</f>
        <v>19.09090909090909</v>
      </c>
      <c r="T4658" s="2">
        <f>Table1[[#This Row],[total sales]]/(2017-Table1[[#This Row],[year_of_release]])</f>
        <v>110000</v>
      </c>
      <c r="U4658" s="9">
        <f>Table1[[#This Row],[na_sales]]/(2017-Table1[[#This Row],[year_of_release]])</f>
        <v>20000</v>
      </c>
      <c r="V4658" s="6">
        <f>Table1[[#This Row],[eu_sales]]/(2017-Table1[[#This Row],[year_of_release]])</f>
        <v>10000</v>
      </c>
      <c r="W4658" s="6">
        <f>Table1[[#This Row],[jp_sales]]/(2017-Table1[[#This Row],[year_of_release]])</f>
        <v>80000</v>
      </c>
      <c r="X4658" s="6">
        <f>Table1[[#This Row],[other_sales]]/(2017-Table1[[#This Row],[year_of_release]])</f>
        <v>0</v>
      </c>
      <c r="Y4658" s="4">
        <v>573178249</v>
      </c>
      <c r="Z4658" s="4">
        <v>445623395</v>
      </c>
      <c r="AA4658" s="4">
        <v>126994511</v>
      </c>
      <c r="AB4658" s="1">
        <f>Table1[[#This Row],[na_sales]]/Table1[[#This Row],[NA population]]</f>
        <v>3.4893159387839928E-5</v>
      </c>
      <c r="AC4658" s="1">
        <f>Table1[[#This Row],[eu_sales]]/Table1[[#This Row],[Eu population]]</f>
        <v>2.2440473530345058E-5</v>
      </c>
      <c r="AD4658" s="1">
        <f>Table1[[#This Row],[jp_sales]]/Table1[[#This Row],[Jp population]]</f>
        <v>6.2994848651372023E-4</v>
      </c>
    </row>
    <row r="4659" spans="1:30" x14ac:dyDescent="0.25">
      <c r="A4659" t="s">
        <v>3900</v>
      </c>
      <c r="B4659" t="s">
        <v>26</v>
      </c>
      <c r="C4659">
        <v>2007</v>
      </c>
      <c r="D4659" t="s">
        <v>40</v>
      </c>
      <c r="E4659" t="s">
        <v>267</v>
      </c>
      <c r="F4659" s="4">
        <v>0</v>
      </c>
      <c r="G4659" s="4">
        <v>0</v>
      </c>
      <c r="H4659" s="4">
        <v>110000</v>
      </c>
      <c r="I4659" s="4">
        <v>0</v>
      </c>
      <c r="J4659">
        <v>7.7</v>
      </c>
      <c r="K4659">
        <v>30</v>
      </c>
      <c r="L4659">
        <v>7.3</v>
      </c>
      <c r="M4659" s="4">
        <v>15</v>
      </c>
      <c r="N4659" t="s">
        <v>407</v>
      </c>
      <c r="O4659" t="s">
        <v>21</v>
      </c>
      <c r="P4659" s="4">
        <v>110000</v>
      </c>
      <c r="Q4659" s="3">
        <f>AVERAGE(Table1[[#This Row],[critic_score]],Table1[[#This Row],[user_score]])</f>
        <v>7.5</v>
      </c>
      <c r="R4659" s="4">
        <f>Table1[[#This Row],[user_count]]+Table1[[#This Row],[critic_count]]</f>
        <v>45</v>
      </c>
      <c r="S4659" s="2">
        <f>100000*Table1[[#This Row],[review_count]]/Table1[[#This Row],[total sales]]</f>
        <v>40.909090909090907</v>
      </c>
      <c r="T4659" s="2">
        <f>Table1[[#This Row],[total sales]]/(2017-Table1[[#This Row],[year_of_release]])</f>
        <v>11000</v>
      </c>
      <c r="U4659" s="9">
        <f>Table1[[#This Row],[na_sales]]/(2017-Table1[[#This Row],[year_of_release]])</f>
        <v>0</v>
      </c>
      <c r="V4659" s="6">
        <f>Table1[[#This Row],[eu_sales]]/(2017-Table1[[#This Row],[year_of_release]])</f>
        <v>0</v>
      </c>
      <c r="W4659" s="6">
        <f>Table1[[#This Row],[jp_sales]]/(2017-Table1[[#This Row],[year_of_release]])</f>
        <v>11000</v>
      </c>
      <c r="X4659" s="6">
        <f>Table1[[#This Row],[other_sales]]/(2017-Table1[[#This Row],[year_of_release]])</f>
        <v>0</v>
      </c>
      <c r="Y4659" s="4">
        <v>522751172</v>
      </c>
      <c r="Z4659" s="4">
        <v>438594184</v>
      </c>
      <c r="AA4659" s="4">
        <v>128001000</v>
      </c>
      <c r="AB4659" s="1">
        <f>Table1[[#This Row],[na_sales]]/Table1[[#This Row],[NA population]]</f>
        <v>0</v>
      </c>
      <c r="AC4659" s="1">
        <f>Table1[[#This Row],[eu_sales]]/Table1[[#This Row],[Eu population]]</f>
        <v>0</v>
      </c>
      <c r="AD4659" s="1">
        <f>Table1[[#This Row],[jp_sales]]/Table1[[#This Row],[Jp population]]</f>
        <v>8.5936828618526418E-4</v>
      </c>
    </row>
    <row r="4660" spans="1:30" x14ac:dyDescent="0.25">
      <c r="A4660" t="s">
        <v>3901</v>
      </c>
      <c r="B4660" t="s">
        <v>45</v>
      </c>
      <c r="C4660">
        <v>2005</v>
      </c>
      <c r="D4660" t="s">
        <v>96</v>
      </c>
      <c r="E4660" t="s">
        <v>403</v>
      </c>
      <c r="F4660" s="4">
        <v>60000</v>
      </c>
      <c r="G4660" s="4">
        <v>40000</v>
      </c>
      <c r="H4660" s="4">
        <v>0</v>
      </c>
      <c r="I4660" s="4">
        <v>10000</v>
      </c>
      <c r="J4660">
        <v>6.9</v>
      </c>
      <c r="K4660">
        <v>12</v>
      </c>
      <c r="L4660">
        <v>8.1</v>
      </c>
      <c r="M4660" s="4">
        <v>20</v>
      </c>
      <c r="N4660" t="s">
        <v>2090</v>
      </c>
      <c r="O4660" t="s">
        <v>67</v>
      </c>
      <c r="P4660" s="4">
        <v>110000</v>
      </c>
      <c r="Q4660" s="3">
        <f>AVERAGE(Table1[[#This Row],[critic_score]],Table1[[#This Row],[user_score]])</f>
        <v>7.5</v>
      </c>
      <c r="R4660" s="4">
        <f>Table1[[#This Row],[user_count]]+Table1[[#This Row],[critic_count]]</f>
        <v>32</v>
      </c>
      <c r="S4660" s="2">
        <f>100000*Table1[[#This Row],[review_count]]/Table1[[#This Row],[total sales]]</f>
        <v>29.09090909090909</v>
      </c>
      <c r="T4660" s="2">
        <f>Table1[[#This Row],[total sales]]/(2017-Table1[[#This Row],[year_of_release]])</f>
        <v>9166.6666666666661</v>
      </c>
      <c r="U4660" s="9">
        <f>Table1[[#This Row],[na_sales]]/(2017-Table1[[#This Row],[year_of_release]])</f>
        <v>5000</v>
      </c>
      <c r="V4660" s="6">
        <f>Table1[[#This Row],[eu_sales]]/(2017-Table1[[#This Row],[year_of_release]])</f>
        <v>3333.3333333333335</v>
      </c>
      <c r="W4660" s="6">
        <f>Table1[[#This Row],[jp_sales]]/(2017-Table1[[#This Row],[year_of_release]])</f>
        <v>0</v>
      </c>
      <c r="X4660" s="6">
        <f>Table1[[#This Row],[other_sales]]/(2017-Table1[[#This Row],[year_of_release]])</f>
        <v>833.33333333333337</v>
      </c>
      <c r="Y4660" s="4">
        <v>511054143</v>
      </c>
      <c r="Z4660" s="4">
        <v>435713800</v>
      </c>
      <c r="AA4660" s="4">
        <v>127773000</v>
      </c>
      <c r="AB4660" s="1">
        <f>Table1[[#This Row],[na_sales]]/Table1[[#This Row],[NA population]]</f>
        <v>1.1740439016458576E-4</v>
      </c>
      <c r="AC4660" s="1">
        <f>Table1[[#This Row],[eu_sales]]/Table1[[#This Row],[Eu population]]</f>
        <v>9.1803381026719835E-5</v>
      </c>
      <c r="AD4660" s="1">
        <f>Table1[[#This Row],[jp_sales]]/Table1[[#This Row],[Jp population]]</f>
        <v>0</v>
      </c>
    </row>
    <row r="4661" spans="1:30" x14ac:dyDescent="0.25">
      <c r="A4661" t="s">
        <v>2561</v>
      </c>
      <c r="B4661" t="s">
        <v>138</v>
      </c>
      <c r="C4661">
        <v>2006</v>
      </c>
      <c r="D4661" t="s">
        <v>19</v>
      </c>
      <c r="E4661" t="s">
        <v>100</v>
      </c>
      <c r="F4661" s="4">
        <v>90000</v>
      </c>
      <c r="G4661" s="4">
        <v>20000</v>
      </c>
      <c r="H4661" s="4">
        <v>0</v>
      </c>
      <c r="I4661" s="4">
        <v>0</v>
      </c>
      <c r="J4661">
        <v>6.3</v>
      </c>
      <c r="K4661">
        <v>16</v>
      </c>
      <c r="L4661">
        <v>5.7</v>
      </c>
      <c r="M4661" s="4">
        <v>7</v>
      </c>
      <c r="N4661" t="s">
        <v>141</v>
      </c>
      <c r="O4661" t="s">
        <v>21</v>
      </c>
      <c r="P4661" s="4">
        <v>110000</v>
      </c>
      <c r="Q4661" s="3">
        <f>AVERAGE(Table1[[#This Row],[critic_score]],Table1[[#This Row],[user_score]])</f>
        <v>6</v>
      </c>
      <c r="R4661" s="4">
        <f>Table1[[#This Row],[user_count]]+Table1[[#This Row],[critic_count]]</f>
        <v>23</v>
      </c>
      <c r="S4661" s="2">
        <f>100000*Table1[[#This Row],[review_count]]/Table1[[#This Row],[total sales]]</f>
        <v>20.90909090909091</v>
      </c>
      <c r="T4661" s="2">
        <f>Table1[[#This Row],[total sales]]/(2017-Table1[[#This Row],[year_of_release]])</f>
        <v>10000</v>
      </c>
      <c r="U4661" s="9">
        <f>Table1[[#This Row],[na_sales]]/(2017-Table1[[#This Row],[year_of_release]])</f>
        <v>8181.818181818182</v>
      </c>
      <c r="V4661" s="6">
        <f>Table1[[#This Row],[eu_sales]]/(2017-Table1[[#This Row],[year_of_release]])</f>
        <v>1818.1818181818182</v>
      </c>
      <c r="W4661" s="6">
        <f>Table1[[#This Row],[jp_sales]]/(2017-Table1[[#This Row],[year_of_release]])</f>
        <v>0</v>
      </c>
      <c r="X4661" s="6">
        <f>Table1[[#This Row],[other_sales]]/(2017-Table1[[#This Row],[year_of_release]])</f>
        <v>0</v>
      </c>
      <c r="Y4661" s="4">
        <v>516818555</v>
      </c>
      <c r="Z4661" s="4">
        <v>437126892</v>
      </c>
      <c r="AA4661" s="4">
        <v>127854000</v>
      </c>
      <c r="AB4661" s="1">
        <f>Table1[[#This Row],[na_sales]]/Table1[[#This Row],[NA population]]</f>
        <v>1.7414235446713014E-4</v>
      </c>
      <c r="AC4661" s="1">
        <f>Table1[[#This Row],[eu_sales]]/Table1[[#This Row],[Eu population]]</f>
        <v>4.5753304969395475E-5</v>
      </c>
      <c r="AD4661" s="1">
        <f>Table1[[#This Row],[jp_sales]]/Table1[[#This Row],[Jp population]]</f>
        <v>0</v>
      </c>
    </row>
    <row r="4662" spans="1:30" x14ac:dyDescent="0.25">
      <c r="A4662" t="s">
        <v>3903</v>
      </c>
      <c r="B4662" t="s">
        <v>34</v>
      </c>
      <c r="C4662">
        <v>2010</v>
      </c>
      <c r="D4662" t="s">
        <v>23</v>
      </c>
      <c r="E4662" t="s">
        <v>55</v>
      </c>
      <c r="F4662" s="4">
        <v>90000</v>
      </c>
      <c r="G4662" s="4">
        <v>10000</v>
      </c>
      <c r="H4662" s="4">
        <v>0</v>
      </c>
      <c r="I4662" s="4">
        <v>10000</v>
      </c>
      <c r="J4662">
        <v>4</v>
      </c>
      <c r="K4662">
        <v>21</v>
      </c>
      <c r="L4662">
        <v>6.5</v>
      </c>
      <c r="M4662" s="4">
        <v>10</v>
      </c>
      <c r="N4662" t="s">
        <v>3904</v>
      </c>
      <c r="O4662" t="s">
        <v>43</v>
      </c>
      <c r="P4662" s="4">
        <v>110000</v>
      </c>
      <c r="Q4662" s="3">
        <f>AVERAGE(Table1[[#This Row],[critic_score]],Table1[[#This Row],[user_score]])</f>
        <v>5.25</v>
      </c>
      <c r="R4662" s="4">
        <f>Table1[[#This Row],[user_count]]+Table1[[#This Row],[critic_count]]</f>
        <v>31</v>
      </c>
      <c r="S4662" s="2">
        <f>100000*Table1[[#This Row],[review_count]]/Table1[[#This Row],[total sales]]</f>
        <v>28.181818181818183</v>
      </c>
      <c r="T4662" s="2">
        <f>Table1[[#This Row],[total sales]]/(2017-Table1[[#This Row],[year_of_release]])</f>
        <v>15714.285714285714</v>
      </c>
      <c r="U4662" s="9">
        <f>Table1[[#This Row],[na_sales]]/(2017-Table1[[#This Row],[year_of_release]])</f>
        <v>12857.142857142857</v>
      </c>
      <c r="V4662" s="6">
        <f>Table1[[#This Row],[eu_sales]]/(2017-Table1[[#This Row],[year_of_release]])</f>
        <v>1428.5714285714287</v>
      </c>
      <c r="W4662" s="6">
        <f>Table1[[#This Row],[jp_sales]]/(2017-Table1[[#This Row],[year_of_release]])</f>
        <v>0</v>
      </c>
      <c r="X4662" s="6">
        <f>Table1[[#This Row],[other_sales]]/(2017-Table1[[#This Row],[year_of_release]])</f>
        <v>1428.5714285714287</v>
      </c>
      <c r="Y4662" s="4">
        <v>540520772</v>
      </c>
      <c r="Z4662" s="4">
        <v>441654761</v>
      </c>
      <c r="AA4662" s="4">
        <v>128070000</v>
      </c>
      <c r="AB4662" s="1">
        <f>Table1[[#This Row],[na_sales]]/Table1[[#This Row],[NA population]]</f>
        <v>1.6650608942740132E-4</v>
      </c>
      <c r="AC4662" s="1">
        <f>Table1[[#This Row],[eu_sales]]/Table1[[#This Row],[Eu population]]</f>
        <v>2.2642119780069575E-5</v>
      </c>
      <c r="AD4662" s="1">
        <f>Table1[[#This Row],[jp_sales]]/Table1[[#This Row],[Jp population]]</f>
        <v>0</v>
      </c>
    </row>
    <row r="4663" spans="1:30" x14ac:dyDescent="0.25">
      <c r="A4663" t="s">
        <v>3907</v>
      </c>
      <c r="B4663" t="s">
        <v>45</v>
      </c>
      <c r="C4663">
        <v>2003</v>
      </c>
      <c r="D4663" t="s">
        <v>96</v>
      </c>
      <c r="E4663" t="s">
        <v>1208</v>
      </c>
      <c r="F4663" s="4">
        <v>60000</v>
      </c>
      <c r="G4663" s="4">
        <v>40000</v>
      </c>
      <c r="H4663" s="4">
        <v>0</v>
      </c>
      <c r="I4663" s="4">
        <v>10000</v>
      </c>
      <c r="J4663">
        <v>8.1</v>
      </c>
      <c r="K4663">
        <v>19</v>
      </c>
      <c r="L4663">
        <v>7.7</v>
      </c>
      <c r="M4663" s="4">
        <v>19</v>
      </c>
      <c r="N4663" t="s">
        <v>3211</v>
      </c>
      <c r="O4663" t="s">
        <v>67</v>
      </c>
      <c r="P4663" s="4">
        <v>110000</v>
      </c>
      <c r="Q4663" s="3">
        <f>AVERAGE(Table1[[#This Row],[critic_score]],Table1[[#This Row],[user_score]])</f>
        <v>7.9</v>
      </c>
      <c r="R4663" s="4">
        <f>Table1[[#This Row],[user_count]]+Table1[[#This Row],[critic_count]]</f>
        <v>38</v>
      </c>
      <c r="S4663" s="2">
        <f>100000*Table1[[#This Row],[review_count]]/Table1[[#This Row],[total sales]]</f>
        <v>34.545454545454547</v>
      </c>
      <c r="T4663" s="2">
        <f>Table1[[#This Row],[total sales]]/(2017-Table1[[#This Row],[year_of_release]])</f>
        <v>7857.1428571428569</v>
      </c>
      <c r="U4663" s="9">
        <f>Table1[[#This Row],[na_sales]]/(2017-Table1[[#This Row],[year_of_release]])</f>
        <v>4285.7142857142853</v>
      </c>
      <c r="V4663" s="6">
        <f>Table1[[#This Row],[eu_sales]]/(2017-Table1[[#This Row],[year_of_release]])</f>
        <v>2857.1428571428573</v>
      </c>
      <c r="W4663" s="6">
        <f>Table1[[#This Row],[jp_sales]]/(2017-Table1[[#This Row],[year_of_release]])</f>
        <v>0</v>
      </c>
      <c r="X4663" s="6">
        <f>Table1[[#This Row],[other_sales]]/(2017-Table1[[#This Row],[year_of_release]])</f>
        <v>714.28571428571433</v>
      </c>
      <c r="Y4663" s="4">
        <v>500125528</v>
      </c>
      <c r="Z4663" s="4">
        <v>432552540</v>
      </c>
      <c r="AA4663" s="4">
        <v>127718000</v>
      </c>
      <c r="AB4663" s="1">
        <f>Table1[[#This Row],[na_sales]]/Table1[[#This Row],[NA population]]</f>
        <v>1.1996988084159543E-4</v>
      </c>
      <c r="AC4663" s="1">
        <f>Table1[[#This Row],[eu_sales]]/Table1[[#This Row],[Eu population]]</f>
        <v>9.2474315374497631E-5</v>
      </c>
      <c r="AD4663" s="1">
        <f>Table1[[#This Row],[jp_sales]]/Table1[[#This Row],[Jp population]]</f>
        <v>0</v>
      </c>
    </row>
    <row r="4664" spans="1:30" x14ac:dyDescent="0.25">
      <c r="A4664" t="s">
        <v>3908</v>
      </c>
      <c r="B4664" t="s">
        <v>159</v>
      </c>
      <c r="C4664">
        <v>2003</v>
      </c>
      <c r="D4664" t="s">
        <v>29</v>
      </c>
      <c r="E4664" t="s">
        <v>196</v>
      </c>
      <c r="F4664" s="4">
        <v>80000</v>
      </c>
      <c r="G4664" s="4">
        <v>30000</v>
      </c>
      <c r="H4664" s="4">
        <v>0</v>
      </c>
      <c r="I4664" s="4">
        <v>0</v>
      </c>
      <c r="J4664">
        <v>5.4</v>
      </c>
      <c r="K4664">
        <v>25</v>
      </c>
      <c r="L4664">
        <v>8.3000000000000007</v>
      </c>
      <c r="M4664" s="4">
        <v>8</v>
      </c>
      <c r="N4664" t="s">
        <v>196</v>
      </c>
      <c r="O4664" t="s">
        <v>21</v>
      </c>
      <c r="P4664" s="4">
        <v>110000</v>
      </c>
      <c r="Q4664" s="3">
        <f>AVERAGE(Table1[[#This Row],[critic_score]],Table1[[#This Row],[user_score]])</f>
        <v>6.8500000000000005</v>
      </c>
      <c r="R4664" s="4">
        <f>Table1[[#This Row],[user_count]]+Table1[[#This Row],[critic_count]]</f>
        <v>33</v>
      </c>
      <c r="S4664" s="2">
        <f>100000*Table1[[#This Row],[review_count]]/Table1[[#This Row],[total sales]]</f>
        <v>30</v>
      </c>
      <c r="T4664" s="2">
        <f>Table1[[#This Row],[total sales]]/(2017-Table1[[#This Row],[year_of_release]])</f>
        <v>7857.1428571428569</v>
      </c>
      <c r="U4664" s="9">
        <f>Table1[[#This Row],[na_sales]]/(2017-Table1[[#This Row],[year_of_release]])</f>
        <v>5714.2857142857147</v>
      </c>
      <c r="V4664" s="6">
        <f>Table1[[#This Row],[eu_sales]]/(2017-Table1[[#This Row],[year_of_release]])</f>
        <v>2142.8571428571427</v>
      </c>
      <c r="W4664" s="6">
        <f>Table1[[#This Row],[jp_sales]]/(2017-Table1[[#This Row],[year_of_release]])</f>
        <v>0</v>
      </c>
      <c r="X4664" s="6">
        <f>Table1[[#This Row],[other_sales]]/(2017-Table1[[#This Row],[year_of_release]])</f>
        <v>0</v>
      </c>
      <c r="Y4664" s="4">
        <v>500125528</v>
      </c>
      <c r="Z4664" s="4">
        <v>432552540</v>
      </c>
      <c r="AA4664" s="4">
        <v>127718000</v>
      </c>
      <c r="AB4664" s="1">
        <f>Table1[[#This Row],[na_sales]]/Table1[[#This Row],[NA population]]</f>
        <v>1.5995984112212723E-4</v>
      </c>
      <c r="AC4664" s="1">
        <f>Table1[[#This Row],[eu_sales]]/Table1[[#This Row],[Eu population]]</f>
        <v>6.9355736530873227E-5</v>
      </c>
      <c r="AD4664" s="1">
        <f>Table1[[#This Row],[jp_sales]]/Table1[[#This Row],[Jp population]]</f>
        <v>0</v>
      </c>
    </row>
    <row r="4665" spans="1:30" x14ac:dyDescent="0.25">
      <c r="A4665" t="s">
        <v>3909</v>
      </c>
      <c r="B4665" t="s">
        <v>136</v>
      </c>
      <c r="C4665">
        <v>2014</v>
      </c>
      <c r="D4665" t="s">
        <v>40</v>
      </c>
      <c r="E4665" t="s">
        <v>20</v>
      </c>
      <c r="F4665" s="4">
        <v>0</v>
      </c>
      <c r="G4665" s="4">
        <v>30000</v>
      </c>
      <c r="H4665" s="4">
        <v>80000</v>
      </c>
      <c r="I4665" s="4">
        <v>0</v>
      </c>
      <c r="J4665">
        <v>6.7</v>
      </c>
      <c r="K4665">
        <v>58</v>
      </c>
      <c r="L4665">
        <v>7.6</v>
      </c>
      <c r="M4665" s="4">
        <v>226</v>
      </c>
      <c r="N4665" t="s">
        <v>3478</v>
      </c>
      <c r="O4665" t="s">
        <v>43</v>
      </c>
      <c r="P4665" s="4">
        <v>110000</v>
      </c>
      <c r="Q4665" s="3">
        <f>AVERAGE(Table1[[#This Row],[critic_score]],Table1[[#This Row],[user_score]])</f>
        <v>7.15</v>
      </c>
      <c r="R4665" s="4">
        <f>Table1[[#This Row],[user_count]]+Table1[[#This Row],[critic_count]]</f>
        <v>284</v>
      </c>
      <c r="S4665" s="2">
        <f>100000*Table1[[#This Row],[review_count]]/Table1[[#This Row],[total sales]]</f>
        <v>258.18181818181819</v>
      </c>
      <c r="T4665" s="2">
        <f>Table1[[#This Row],[total sales]]/(2017-Table1[[#This Row],[year_of_release]])</f>
        <v>36666.666666666664</v>
      </c>
      <c r="U4665" s="9">
        <f>Table1[[#This Row],[na_sales]]/(2017-Table1[[#This Row],[year_of_release]])</f>
        <v>0</v>
      </c>
      <c r="V4665" s="6">
        <f>Table1[[#This Row],[eu_sales]]/(2017-Table1[[#This Row],[year_of_release]])</f>
        <v>10000</v>
      </c>
      <c r="W4665" s="6">
        <f>Table1[[#This Row],[jp_sales]]/(2017-Table1[[#This Row],[year_of_release]])</f>
        <v>26666.666666666668</v>
      </c>
      <c r="X4665" s="6">
        <f>Table1[[#This Row],[other_sales]]/(2017-Table1[[#This Row],[year_of_release]])</f>
        <v>0</v>
      </c>
      <c r="Y4665" s="4">
        <v>562338430</v>
      </c>
      <c r="Z4665" s="4">
        <v>443580712</v>
      </c>
      <c r="AA4665" s="4">
        <v>127276000</v>
      </c>
      <c r="AB4665" s="1">
        <f>Table1[[#This Row],[na_sales]]/Table1[[#This Row],[NA population]]</f>
        <v>0</v>
      </c>
      <c r="AC4665" s="1">
        <f>Table1[[#This Row],[eu_sales]]/Table1[[#This Row],[Eu population]]</f>
        <v>6.7631434795117963E-5</v>
      </c>
      <c r="AD4665" s="1">
        <f>Table1[[#This Row],[jp_sales]]/Table1[[#This Row],[Jp population]]</f>
        <v>6.285552657217386E-4</v>
      </c>
    </row>
    <row r="4666" spans="1:30" x14ac:dyDescent="0.25">
      <c r="A4666" t="s">
        <v>2860</v>
      </c>
      <c r="B4666" t="s">
        <v>118</v>
      </c>
      <c r="C4666">
        <v>2007</v>
      </c>
      <c r="D4666" t="s">
        <v>40</v>
      </c>
      <c r="E4666" t="s">
        <v>83</v>
      </c>
      <c r="F4666" s="4">
        <v>80000</v>
      </c>
      <c r="G4666" s="4">
        <v>20000</v>
      </c>
      <c r="H4666" s="4">
        <v>0</v>
      </c>
      <c r="I4666" s="4">
        <v>10000</v>
      </c>
      <c r="J4666">
        <v>7.4</v>
      </c>
      <c r="K4666">
        <v>16</v>
      </c>
      <c r="L4666">
        <v>8.1999999999999993</v>
      </c>
      <c r="M4666" s="4">
        <v>19</v>
      </c>
      <c r="N4666" t="s">
        <v>580</v>
      </c>
      <c r="O4666" t="s">
        <v>67</v>
      </c>
      <c r="P4666" s="4">
        <v>110000</v>
      </c>
      <c r="Q4666" s="3">
        <f>AVERAGE(Table1[[#This Row],[critic_score]],Table1[[#This Row],[user_score]])</f>
        <v>7.8</v>
      </c>
      <c r="R4666" s="4">
        <f>Table1[[#This Row],[user_count]]+Table1[[#This Row],[critic_count]]</f>
        <v>35</v>
      </c>
      <c r="S4666" s="2">
        <f>100000*Table1[[#This Row],[review_count]]/Table1[[#This Row],[total sales]]</f>
        <v>31.818181818181817</v>
      </c>
      <c r="T4666" s="2">
        <f>Table1[[#This Row],[total sales]]/(2017-Table1[[#This Row],[year_of_release]])</f>
        <v>11000</v>
      </c>
      <c r="U4666" s="9">
        <f>Table1[[#This Row],[na_sales]]/(2017-Table1[[#This Row],[year_of_release]])</f>
        <v>8000</v>
      </c>
      <c r="V4666" s="6">
        <f>Table1[[#This Row],[eu_sales]]/(2017-Table1[[#This Row],[year_of_release]])</f>
        <v>2000</v>
      </c>
      <c r="W4666" s="6">
        <f>Table1[[#This Row],[jp_sales]]/(2017-Table1[[#This Row],[year_of_release]])</f>
        <v>0</v>
      </c>
      <c r="X4666" s="6">
        <f>Table1[[#This Row],[other_sales]]/(2017-Table1[[#This Row],[year_of_release]])</f>
        <v>1000</v>
      </c>
      <c r="Y4666" s="4">
        <v>522751172</v>
      </c>
      <c r="Z4666" s="4">
        <v>438594184</v>
      </c>
      <c r="AA4666" s="4">
        <v>128001000</v>
      </c>
      <c r="AB4666" s="1">
        <f>Table1[[#This Row],[na_sales]]/Table1[[#This Row],[NA population]]</f>
        <v>1.5303648137971081E-4</v>
      </c>
      <c r="AC4666" s="1">
        <f>Table1[[#This Row],[eu_sales]]/Table1[[#This Row],[Eu population]]</f>
        <v>4.560023987914988E-5</v>
      </c>
      <c r="AD4666" s="1">
        <f>Table1[[#This Row],[jp_sales]]/Table1[[#This Row],[Jp population]]</f>
        <v>0</v>
      </c>
    </row>
    <row r="4667" spans="1:30" x14ac:dyDescent="0.25">
      <c r="A4667" t="s">
        <v>3910</v>
      </c>
      <c r="B4667" t="s">
        <v>45</v>
      </c>
      <c r="C4667">
        <v>2005</v>
      </c>
      <c r="D4667" t="s">
        <v>54</v>
      </c>
      <c r="E4667" t="s">
        <v>575</v>
      </c>
      <c r="F4667" s="4">
        <v>60000</v>
      </c>
      <c r="G4667" s="4">
        <v>40000</v>
      </c>
      <c r="H4667" s="4">
        <v>0</v>
      </c>
      <c r="I4667" s="4">
        <v>10000</v>
      </c>
      <c r="J4667">
        <v>7.3</v>
      </c>
      <c r="K4667">
        <v>41</v>
      </c>
      <c r="L4667">
        <v>8.1999999999999993</v>
      </c>
      <c r="M4667" s="4">
        <v>23</v>
      </c>
      <c r="N4667" t="s">
        <v>3239</v>
      </c>
      <c r="O4667" t="s">
        <v>43</v>
      </c>
      <c r="P4667" s="4">
        <v>110000</v>
      </c>
      <c r="Q4667" s="3">
        <f>AVERAGE(Table1[[#This Row],[critic_score]],Table1[[#This Row],[user_score]])</f>
        <v>7.75</v>
      </c>
      <c r="R4667" s="4">
        <f>Table1[[#This Row],[user_count]]+Table1[[#This Row],[critic_count]]</f>
        <v>64</v>
      </c>
      <c r="S4667" s="2">
        <f>100000*Table1[[#This Row],[review_count]]/Table1[[#This Row],[total sales]]</f>
        <v>58.18181818181818</v>
      </c>
      <c r="T4667" s="2">
        <f>Table1[[#This Row],[total sales]]/(2017-Table1[[#This Row],[year_of_release]])</f>
        <v>9166.6666666666661</v>
      </c>
      <c r="U4667" s="9">
        <f>Table1[[#This Row],[na_sales]]/(2017-Table1[[#This Row],[year_of_release]])</f>
        <v>5000</v>
      </c>
      <c r="V4667" s="6">
        <f>Table1[[#This Row],[eu_sales]]/(2017-Table1[[#This Row],[year_of_release]])</f>
        <v>3333.3333333333335</v>
      </c>
      <c r="W4667" s="6">
        <f>Table1[[#This Row],[jp_sales]]/(2017-Table1[[#This Row],[year_of_release]])</f>
        <v>0</v>
      </c>
      <c r="X4667" s="6">
        <f>Table1[[#This Row],[other_sales]]/(2017-Table1[[#This Row],[year_of_release]])</f>
        <v>833.33333333333337</v>
      </c>
      <c r="Y4667" s="4">
        <v>511054143</v>
      </c>
      <c r="Z4667" s="4">
        <v>435713800</v>
      </c>
      <c r="AA4667" s="4">
        <v>127773000</v>
      </c>
      <c r="AB4667" s="1">
        <f>Table1[[#This Row],[na_sales]]/Table1[[#This Row],[NA population]]</f>
        <v>1.1740439016458576E-4</v>
      </c>
      <c r="AC4667" s="1">
        <f>Table1[[#This Row],[eu_sales]]/Table1[[#This Row],[Eu population]]</f>
        <v>9.1803381026719835E-5</v>
      </c>
      <c r="AD4667" s="1">
        <f>Table1[[#This Row],[jp_sales]]/Table1[[#This Row],[Jp population]]</f>
        <v>0</v>
      </c>
    </row>
    <row r="4668" spans="1:30" x14ac:dyDescent="0.25">
      <c r="A4668" t="s">
        <v>3911</v>
      </c>
      <c r="B4668" t="s">
        <v>45</v>
      </c>
      <c r="C4668">
        <v>2000</v>
      </c>
      <c r="D4668" t="s">
        <v>225</v>
      </c>
      <c r="E4668" t="s">
        <v>171</v>
      </c>
      <c r="F4668" s="4">
        <v>60000</v>
      </c>
      <c r="G4668" s="4">
        <v>40000</v>
      </c>
      <c r="H4668" s="4">
        <v>0</v>
      </c>
      <c r="I4668" s="4">
        <v>10000</v>
      </c>
      <c r="J4668">
        <v>8.1999999999999993</v>
      </c>
      <c r="K4668">
        <v>15</v>
      </c>
      <c r="L4668">
        <v>8.6999999999999993</v>
      </c>
      <c r="M4668" s="4">
        <v>11</v>
      </c>
      <c r="N4668" t="s">
        <v>256</v>
      </c>
      <c r="O4668" t="s">
        <v>67</v>
      </c>
      <c r="P4668" s="4">
        <v>110000</v>
      </c>
      <c r="Q4668" s="3">
        <f>AVERAGE(Table1[[#This Row],[critic_score]],Table1[[#This Row],[user_score]])</f>
        <v>8.4499999999999993</v>
      </c>
      <c r="R4668" s="4">
        <f>Table1[[#This Row],[user_count]]+Table1[[#This Row],[critic_count]]</f>
        <v>26</v>
      </c>
      <c r="S4668" s="2">
        <f>100000*Table1[[#This Row],[review_count]]/Table1[[#This Row],[total sales]]</f>
        <v>23.636363636363637</v>
      </c>
      <c r="T4668" s="2">
        <f>Table1[[#This Row],[total sales]]/(2017-Table1[[#This Row],[year_of_release]])</f>
        <v>6470.588235294118</v>
      </c>
      <c r="U4668" s="9">
        <f>Table1[[#This Row],[na_sales]]/(2017-Table1[[#This Row],[year_of_release]])</f>
        <v>3529.4117647058824</v>
      </c>
      <c r="V4668" s="6">
        <f>Table1[[#This Row],[eu_sales]]/(2017-Table1[[#This Row],[year_of_release]])</f>
        <v>2352.9411764705883</v>
      </c>
      <c r="W4668" s="6">
        <f>Table1[[#This Row],[jp_sales]]/(2017-Table1[[#This Row],[year_of_release]])</f>
        <v>0</v>
      </c>
      <c r="X4668" s="6">
        <f>Table1[[#This Row],[other_sales]]/(2017-Table1[[#This Row],[year_of_release]])</f>
        <v>588.23529411764707</v>
      </c>
      <c r="Y4668" s="4">
        <v>484244580</v>
      </c>
      <c r="Z4668" s="4">
        <v>429286318</v>
      </c>
      <c r="AA4668" s="4">
        <v>126843000</v>
      </c>
      <c r="AB4668" s="1">
        <f>Table1[[#This Row],[na_sales]]/Table1[[#This Row],[NA population]]</f>
        <v>1.2390432950225278E-4</v>
      </c>
      <c r="AC4668" s="1">
        <f>Table1[[#This Row],[eu_sales]]/Table1[[#This Row],[Eu population]]</f>
        <v>9.3177905567444618E-5</v>
      </c>
      <c r="AD4668" s="1">
        <f>Table1[[#This Row],[jp_sales]]/Table1[[#This Row],[Jp population]]</f>
        <v>0</v>
      </c>
    </row>
    <row r="4669" spans="1:30" x14ac:dyDescent="0.25">
      <c r="A4669" t="s">
        <v>3913</v>
      </c>
      <c r="B4669" t="s">
        <v>26</v>
      </c>
      <c r="C4669">
        <v>2004</v>
      </c>
      <c r="D4669" t="s">
        <v>29</v>
      </c>
      <c r="E4669" t="s">
        <v>425</v>
      </c>
      <c r="F4669" s="4">
        <v>100000</v>
      </c>
      <c r="G4669" s="4">
        <v>0</v>
      </c>
      <c r="H4669" s="4">
        <v>0</v>
      </c>
      <c r="I4669" s="4">
        <v>10000</v>
      </c>
      <c r="J4669">
        <v>2.8</v>
      </c>
      <c r="K4669">
        <v>17</v>
      </c>
      <c r="L4669">
        <v>3.9</v>
      </c>
      <c r="M4669" s="4">
        <v>26</v>
      </c>
      <c r="N4669" t="s">
        <v>2216</v>
      </c>
      <c r="O4669" t="s">
        <v>21</v>
      </c>
      <c r="P4669" s="4">
        <v>110000</v>
      </c>
      <c r="Q4669" s="3">
        <f>AVERAGE(Table1[[#This Row],[critic_score]],Table1[[#This Row],[user_score]])</f>
        <v>3.3499999999999996</v>
      </c>
      <c r="R4669" s="4">
        <f>Table1[[#This Row],[user_count]]+Table1[[#This Row],[critic_count]]</f>
        <v>43</v>
      </c>
      <c r="S4669" s="2">
        <f>100000*Table1[[#This Row],[review_count]]/Table1[[#This Row],[total sales]]</f>
        <v>39.090909090909093</v>
      </c>
      <c r="T4669" s="2">
        <f>Table1[[#This Row],[total sales]]/(2017-Table1[[#This Row],[year_of_release]])</f>
        <v>8461.538461538461</v>
      </c>
      <c r="U4669" s="9">
        <f>Table1[[#This Row],[na_sales]]/(2017-Table1[[#This Row],[year_of_release]])</f>
        <v>7692.3076923076924</v>
      </c>
      <c r="V4669" s="6">
        <f>Table1[[#This Row],[eu_sales]]/(2017-Table1[[#This Row],[year_of_release]])</f>
        <v>0</v>
      </c>
      <c r="W4669" s="6">
        <f>Table1[[#This Row],[jp_sales]]/(2017-Table1[[#This Row],[year_of_release]])</f>
        <v>0</v>
      </c>
      <c r="X4669" s="6">
        <f>Table1[[#This Row],[other_sales]]/(2017-Table1[[#This Row],[year_of_release]])</f>
        <v>769.23076923076928</v>
      </c>
      <c r="Y4669" s="4">
        <v>505524224</v>
      </c>
      <c r="Z4669" s="4">
        <v>434174638</v>
      </c>
      <c r="AA4669" s="4">
        <v>127761000</v>
      </c>
      <c r="AB4669" s="1">
        <f>Table1[[#This Row],[na_sales]]/Table1[[#This Row],[NA population]]</f>
        <v>1.9781445725536585E-4</v>
      </c>
      <c r="AC4669" s="1">
        <f>Table1[[#This Row],[eu_sales]]/Table1[[#This Row],[Eu population]]</f>
        <v>0</v>
      </c>
      <c r="AD4669" s="1">
        <f>Table1[[#This Row],[jp_sales]]/Table1[[#This Row],[Jp population]]</f>
        <v>0</v>
      </c>
    </row>
    <row r="4670" spans="1:30" x14ac:dyDescent="0.25">
      <c r="A4670" t="s">
        <v>2466</v>
      </c>
      <c r="B4670" t="s">
        <v>138</v>
      </c>
      <c r="C4670">
        <v>2002</v>
      </c>
      <c r="D4670" t="s">
        <v>23</v>
      </c>
      <c r="E4670" t="s">
        <v>538</v>
      </c>
      <c r="F4670" s="4">
        <v>90000</v>
      </c>
      <c r="G4670" s="4">
        <v>20000</v>
      </c>
      <c r="H4670" s="4">
        <v>0</v>
      </c>
      <c r="I4670" s="4">
        <v>0</v>
      </c>
      <c r="J4670">
        <v>5.2</v>
      </c>
      <c r="K4670">
        <v>17</v>
      </c>
      <c r="L4670">
        <v>6.8</v>
      </c>
      <c r="M4670" s="4">
        <v>8</v>
      </c>
      <c r="N4670" t="s">
        <v>539</v>
      </c>
      <c r="O4670" t="s">
        <v>21</v>
      </c>
      <c r="P4670" s="4">
        <v>110000</v>
      </c>
      <c r="Q4670" s="3">
        <f>AVERAGE(Table1[[#This Row],[critic_score]],Table1[[#This Row],[user_score]])</f>
        <v>6</v>
      </c>
      <c r="R4670" s="4">
        <f>Table1[[#This Row],[user_count]]+Table1[[#This Row],[critic_count]]</f>
        <v>25</v>
      </c>
      <c r="S4670" s="2">
        <f>100000*Table1[[#This Row],[review_count]]/Table1[[#This Row],[total sales]]</f>
        <v>22.727272727272727</v>
      </c>
      <c r="T4670" s="2">
        <f>Table1[[#This Row],[total sales]]/(2017-Table1[[#This Row],[year_of_release]])</f>
        <v>7333.333333333333</v>
      </c>
      <c r="U4670" s="9">
        <f>Table1[[#This Row],[na_sales]]/(2017-Table1[[#This Row],[year_of_release]])</f>
        <v>6000</v>
      </c>
      <c r="V4670" s="6">
        <f>Table1[[#This Row],[eu_sales]]/(2017-Table1[[#This Row],[year_of_release]])</f>
        <v>1333.3333333333333</v>
      </c>
      <c r="W4670" s="6">
        <f>Table1[[#This Row],[jp_sales]]/(2017-Table1[[#This Row],[year_of_release]])</f>
        <v>0</v>
      </c>
      <c r="X4670" s="6">
        <f>Table1[[#This Row],[other_sales]]/(2017-Table1[[#This Row],[year_of_release]])</f>
        <v>0</v>
      </c>
      <c r="Y4670" s="4">
        <v>495013192</v>
      </c>
      <c r="Z4670" s="4">
        <v>431019772</v>
      </c>
      <c r="AA4670" s="4">
        <v>127445000</v>
      </c>
      <c r="AB4670" s="1">
        <f>Table1[[#This Row],[na_sales]]/Table1[[#This Row],[NA population]]</f>
        <v>1.8181333640094181E-4</v>
      </c>
      <c r="AC4670" s="1">
        <f>Table1[[#This Row],[eu_sales]]/Table1[[#This Row],[Eu population]]</f>
        <v>4.6401583637791909E-5</v>
      </c>
      <c r="AD4670" s="1">
        <f>Table1[[#This Row],[jp_sales]]/Table1[[#This Row],[Jp population]]</f>
        <v>0</v>
      </c>
    </row>
    <row r="4671" spans="1:30" x14ac:dyDescent="0.25">
      <c r="A4671" t="s">
        <v>3562</v>
      </c>
      <c r="B4671" t="s">
        <v>34</v>
      </c>
      <c r="C4671">
        <v>2009</v>
      </c>
      <c r="D4671" t="s">
        <v>65</v>
      </c>
      <c r="E4671" t="s">
        <v>2014</v>
      </c>
      <c r="F4671" s="4">
        <v>90000</v>
      </c>
      <c r="G4671" s="4">
        <v>0</v>
      </c>
      <c r="H4671" s="4">
        <v>10000</v>
      </c>
      <c r="I4671" s="4">
        <v>10000</v>
      </c>
      <c r="J4671">
        <v>6.3</v>
      </c>
      <c r="K4671">
        <v>57</v>
      </c>
      <c r="L4671">
        <v>4.2</v>
      </c>
      <c r="M4671" s="4">
        <v>33</v>
      </c>
      <c r="N4671" t="s">
        <v>2683</v>
      </c>
      <c r="O4671" t="s">
        <v>67</v>
      </c>
      <c r="P4671" s="4">
        <v>110000</v>
      </c>
      <c r="Q4671" s="3">
        <f>AVERAGE(Table1[[#This Row],[critic_score]],Table1[[#This Row],[user_score]])</f>
        <v>5.25</v>
      </c>
      <c r="R4671" s="4">
        <f>Table1[[#This Row],[user_count]]+Table1[[#This Row],[critic_count]]</f>
        <v>90</v>
      </c>
      <c r="S4671" s="2">
        <f>100000*Table1[[#This Row],[review_count]]/Table1[[#This Row],[total sales]]</f>
        <v>81.818181818181813</v>
      </c>
      <c r="T4671" s="2">
        <f>Table1[[#This Row],[total sales]]/(2017-Table1[[#This Row],[year_of_release]])</f>
        <v>13750</v>
      </c>
      <c r="U4671" s="9">
        <f>Table1[[#This Row],[na_sales]]/(2017-Table1[[#This Row],[year_of_release]])</f>
        <v>11250</v>
      </c>
      <c r="V4671" s="6">
        <f>Table1[[#This Row],[eu_sales]]/(2017-Table1[[#This Row],[year_of_release]])</f>
        <v>0</v>
      </c>
      <c r="W4671" s="6">
        <f>Table1[[#This Row],[jp_sales]]/(2017-Table1[[#This Row],[year_of_release]])</f>
        <v>1250</v>
      </c>
      <c r="X4671" s="6">
        <f>Table1[[#This Row],[other_sales]]/(2017-Table1[[#This Row],[year_of_release]])</f>
        <v>1250</v>
      </c>
      <c r="Y4671" s="4">
        <v>534740514</v>
      </c>
      <c r="Z4671" s="4">
        <v>441041694</v>
      </c>
      <c r="AA4671" s="4">
        <v>128047000</v>
      </c>
      <c r="AB4671" s="1">
        <f>Table1[[#This Row],[na_sales]]/Table1[[#This Row],[NA population]]</f>
        <v>1.6830593090240401E-4</v>
      </c>
      <c r="AC4671" s="1">
        <f>Table1[[#This Row],[eu_sales]]/Table1[[#This Row],[Eu population]]</f>
        <v>0</v>
      </c>
      <c r="AD4671" s="1">
        <f>Table1[[#This Row],[jp_sales]]/Table1[[#This Row],[Jp population]]</f>
        <v>7.809632400602903E-5</v>
      </c>
    </row>
    <row r="4672" spans="1:30" x14ac:dyDescent="0.25">
      <c r="A4672" t="s">
        <v>3916</v>
      </c>
      <c r="B4672" t="s">
        <v>45</v>
      </c>
      <c r="C4672">
        <v>2009</v>
      </c>
      <c r="D4672" t="s">
        <v>40</v>
      </c>
      <c r="E4672" t="s">
        <v>1116</v>
      </c>
      <c r="F4672" s="4">
        <v>60000</v>
      </c>
      <c r="G4672" s="4">
        <v>40000</v>
      </c>
      <c r="H4672" s="4">
        <v>0</v>
      </c>
      <c r="I4672" s="4">
        <v>10000</v>
      </c>
      <c r="J4672">
        <v>3.9</v>
      </c>
      <c r="K4672">
        <v>5</v>
      </c>
      <c r="L4672">
        <v>2</v>
      </c>
      <c r="M4672" s="4">
        <v>6</v>
      </c>
      <c r="N4672" t="s">
        <v>724</v>
      </c>
      <c r="O4672" t="s">
        <v>84</v>
      </c>
      <c r="P4672" s="4">
        <v>110000</v>
      </c>
      <c r="Q4672" s="3">
        <f>AVERAGE(Table1[[#This Row],[critic_score]],Table1[[#This Row],[user_score]])</f>
        <v>2.95</v>
      </c>
      <c r="R4672" s="4">
        <f>Table1[[#This Row],[user_count]]+Table1[[#This Row],[critic_count]]</f>
        <v>11</v>
      </c>
      <c r="S4672" s="2">
        <f>100000*Table1[[#This Row],[review_count]]/Table1[[#This Row],[total sales]]</f>
        <v>10</v>
      </c>
      <c r="T4672" s="2">
        <f>Table1[[#This Row],[total sales]]/(2017-Table1[[#This Row],[year_of_release]])</f>
        <v>13750</v>
      </c>
      <c r="U4672" s="9">
        <f>Table1[[#This Row],[na_sales]]/(2017-Table1[[#This Row],[year_of_release]])</f>
        <v>7500</v>
      </c>
      <c r="V4672" s="6">
        <f>Table1[[#This Row],[eu_sales]]/(2017-Table1[[#This Row],[year_of_release]])</f>
        <v>5000</v>
      </c>
      <c r="W4672" s="6">
        <f>Table1[[#This Row],[jp_sales]]/(2017-Table1[[#This Row],[year_of_release]])</f>
        <v>0</v>
      </c>
      <c r="X4672" s="6">
        <f>Table1[[#This Row],[other_sales]]/(2017-Table1[[#This Row],[year_of_release]])</f>
        <v>1250</v>
      </c>
      <c r="Y4672" s="4">
        <v>534740514</v>
      </c>
      <c r="Z4672" s="4">
        <v>441041694</v>
      </c>
      <c r="AA4672" s="4">
        <v>128047000</v>
      </c>
      <c r="AB4672" s="1">
        <f>Table1[[#This Row],[na_sales]]/Table1[[#This Row],[NA population]]</f>
        <v>1.12203953934936E-4</v>
      </c>
      <c r="AC4672" s="1">
        <f>Table1[[#This Row],[eu_sales]]/Table1[[#This Row],[Eu population]]</f>
        <v>9.0694373217240542E-5</v>
      </c>
      <c r="AD4672" s="1">
        <f>Table1[[#This Row],[jp_sales]]/Table1[[#This Row],[Jp population]]</f>
        <v>0</v>
      </c>
    </row>
    <row r="4673" spans="1:30" x14ac:dyDescent="0.25">
      <c r="A4673" t="s">
        <v>3917</v>
      </c>
      <c r="B4673" t="s">
        <v>45</v>
      </c>
      <c r="C4673">
        <v>2005</v>
      </c>
      <c r="D4673" t="s">
        <v>40</v>
      </c>
      <c r="E4673" t="s">
        <v>83</v>
      </c>
      <c r="F4673" s="4">
        <v>60000</v>
      </c>
      <c r="G4673" s="4">
        <v>40000</v>
      </c>
      <c r="H4673" s="4">
        <v>0</v>
      </c>
      <c r="I4673" s="4">
        <v>10000</v>
      </c>
      <c r="J4673">
        <v>6.8</v>
      </c>
      <c r="K4673">
        <v>39</v>
      </c>
      <c r="L4673">
        <v>7.7</v>
      </c>
      <c r="M4673" s="4">
        <v>27</v>
      </c>
      <c r="N4673" t="s">
        <v>3918</v>
      </c>
      <c r="O4673" t="s">
        <v>43</v>
      </c>
      <c r="P4673" s="4">
        <v>110000</v>
      </c>
      <c r="Q4673" s="3">
        <f>AVERAGE(Table1[[#This Row],[critic_score]],Table1[[#This Row],[user_score]])</f>
        <v>7.25</v>
      </c>
      <c r="R4673" s="4">
        <f>Table1[[#This Row],[user_count]]+Table1[[#This Row],[critic_count]]</f>
        <v>66</v>
      </c>
      <c r="S4673" s="2">
        <f>100000*Table1[[#This Row],[review_count]]/Table1[[#This Row],[total sales]]</f>
        <v>60</v>
      </c>
      <c r="T4673" s="2">
        <f>Table1[[#This Row],[total sales]]/(2017-Table1[[#This Row],[year_of_release]])</f>
        <v>9166.6666666666661</v>
      </c>
      <c r="U4673" s="9">
        <f>Table1[[#This Row],[na_sales]]/(2017-Table1[[#This Row],[year_of_release]])</f>
        <v>5000</v>
      </c>
      <c r="V4673" s="6">
        <f>Table1[[#This Row],[eu_sales]]/(2017-Table1[[#This Row],[year_of_release]])</f>
        <v>3333.3333333333335</v>
      </c>
      <c r="W4673" s="6">
        <f>Table1[[#This Row],[jp_sales]]/(2017-Table1[[#This Row],[year_of_release]])</f>
        <v>0</v>
      </c>
      <c r="X4673" s="6">
        <f>Table1[[#This Row],[other_sales]]/(2017-Table1[[#This Row],[year_of_release]])</f>
        <v>833.33333333333337</v>
      </c>
      <c r="Y4673" s="4">
        <v>511054143</v>
      </c>
      <c r="Z4673" s="4">
        <v>435713800</v>
      </c>
      <c r="AA4673" s="4">
        <v>127773000</v>
      </c>
      <c r="AB4673" s="1">
        <f>Table1[[#This Row],[na_sales]]/Table1[[#This Row],[NA population]]</f>
        <v>1.1740439016458576E-4</v>
      </c>
      <c r="AC4673" s="1">
        <f>Table1[[#This Row],[eu_sales]]/Table1[[#This Row],[Eu population]]</f>
        <v>9.1803381026719835E-5</v>
      </c>
      <c r="AD4673" s="1">
        <f>Table1[[#This Row],[jp_sales]]/Table1[[#This Row],[Jp population]]</f>
        <v>0</v>
      </c>
    </row>
    <row r="4674" spans="1:30" x14ac:dyDescent="0.25">
      <c r="A4674" t="s">
        <v>3919</v>
      </c>
      <c r="B4674" t="s">
        <v>26</v>
      </c>
      <c r="C4674">
        <v>2008</v>
      </c>
      <c r="D4674" t="s">
        <v>29</v>
      </c>
      <c r="E4674" t="s">
        <v>100</v>
      </c>
      <c r="F4674" s="4">
        <v>80000</v>
      </c>
      <c r="G4674" s="4">
        <v>20000</v>
      </c>
      <c r="H4674" s="4">
        <v>0</v>
      </c>
      <c r="I4674" s="4">
        <v>10000</v>
      </c>
      <c r="J4674">
        <v>7.5</v>
      </c>
      <c r="K4674">
        <v>19</v>
      </c>
      <c r="L4674">
        <v>7.6</v>
      </c>
      <c r="M4674" s="4">
        <v>75</v>
      </c>
      <c r="N4674" t="s">
        <v>957</v>
      </c>
      <c r="O4674" t="s">
        <v>84</v>
      </c>
      <c r="P4674" s="4">
        <v>110000</v>
      </c>
      <c r="Q4674" s="3">
        <f>AVERAGE(Table1[[#This Row],[critic_score]],Table1[[#This Row],[user_score]])</f>
        <v>7.55</v>
      </c>
      <c r="R4674" s="4">
        <f>Table1[[#This Row],[user_count]]+Table1[[#This Row],[critic_count]]</f>
        <v>94</v>
      </c>
      <c r="S4674" s="2">
        <f>100000*Table1[[#This Row],[review_count]]/Table1[[#This Row],[total sales]]</f>
        <v>85.454545454545453</v>
      </c>
      <c r="T4674" s="2">
        <f>Table1[[#This Row],[total sales]]/(2017-Table1[[#This Row],[year_of_release]])</f>
        <v>12222.222222222223</v>
      </c>
      <c r="U4674" s="9">
        <f>Table1[[#This Row],[na_sales]]/(2017-Table1[[#This Row],[year_of_release]])</f>
        <v>8888.8888888888887</v>
      </c>
      <c r="V4674" s="6">
        <f>Table1[[#This Row],[eu_sales]]/(2017-Table1[[#This Row],[year_of_release]])</f>
        <v>2222.2222222222222</v>
      </c>
      <c r="W4674" s="6">
        <f>Table1[[#This Row],[jp_sales]]/(2017-Table1[[#This Row],[year_of_release]])</f>
        <v>0</v>
      </c>
      <c r="X4674" s="6">
        <f>Table1[[#This Row],[other_sales]]/(2017-Table1[[#This Row],[year_of_release]])</f>
        <v>1111.1111111111111</v>
      </c>
      <c r="Y4674" s="4">
        <v>528816311</v>
      </c>
      <c r="Z4674" s="4">
        <v>440001482</v>
      </c>
      <c r="AA4674" s="4">
        <v>128063000</v>
      </c>
      <c r="AB4674" s="1">
        <f>Table1[[#This Row],[na_sales]]/Table1[[#This Row],[NA population]]</f>
        <v>1.5128126409096334E-4</v>
      </c>
      <c r="AC4674" s="1">
        <f>Table1[[#This Row],[eu_sales]]/Table1[[#This Row],[Eu population]]</f>
        <v>4.5454392355887562E-5</v>
      </c>
      <c r="AD4674" s="1">
        <f>Table1[[#This Row],[jp_sales]]/Table1[[#This Row],[Jp population]]</f>
        <v>0</v>
      </c>
    </row>
    <row r="4675" spans="1:30" x14ac:dyDescent="0.25">
      <c r="A4675" t="s">
        <v>3920</v>
      </c>
      <c r="B4675" t="s">
        <v>230</v>
      </c>
      <c r="C4675">
        <v>2002</v>
      </c>
      <c r="D4675" t="s">
        <v>65</v>
      </c>
      <c r="E4675" t="s">
        <v>267</v>
      </c>
      <c r="F4675" s="4">
        <v>0</v>
      </c>
      <c r="G4675" s="4">
        <v>0</v>
      </c>
      <c r="H4675" s="4">
        <v>100000</v>
      </c>
      <c r="I4675" s="4">
        <v>10000</v>
      </c>
      <c r="J4675">
        <v>6.9</v>
      </c>
      <c r="K4675">
        <v>5</v>
      </c>
      <c r="L4675">
        <v>9</v>
      </c>
      <c r="M4675" s="4">
        <v>74</v>
      </c>
      <c r="N4675" t="s">
        <v>414</v>
      </c>
      <c r="O4675" t="s">
        <v>67</v>
      </c>
      <c r="P4675" s="4">
        <v>110000</v>
      </c>
      <c r="Q4675" s="3">
        <f>AVERAGE(Table1[[#This Row],[critic_score]],Table1[[#This Row],[user_score]])</f>
        <v>7.95</v>
      </c>
      <c r="R4675" s="4">
        <f>Table1[[#This Row],[user_count]]+Table1[[#This Row],[critic_count]]</f>
        <v>79</v>
      </c>
      <c r="S4675" s="2">
        <f>100000*Table1[[#This Row],[review_count]]/Table1[[#This Row],[total sales]]</f>
        <v>71.818181818181813</v>
      </c>
      <c r="T4675" s="2">
        <f>Table1[[#This Row],[total sales]]/(2017-Table1[[#This Row],[year_of_release]])</f>
        <v>7333.333333333333</v>
      </c>
      <c r="U4675" s="9">
        <f>Table1[[#This Row],[na_sales]]/(2017-Table1[[#This Row],[year_of_release]])</f>
        <v>0</v>
      </c>
      <c r="V4675" s="6">
        <f>Table1[[#This Row],[eu_sales]]/(2017-Table1[[#This Row],[year_of_release]])</f>
        <v>0</v>
      </c>
      <c r="W4675" s="6">
        <f>Table1[[#This Row],[jp_sales]]/(2017-Table1[[#This Row],[year_of_release]])</f>
        <v>6666.666666666667</v>
      </c>
      <c r="X4675" s="6">
        <f>Table1[[#This Row],[other_sales]]/(2017-Table1[[#This Row],[year_of_release]])</f>
        <v>666.66666666666663</v>
      </c>
      <c r="Y4675" s="4">
        <v>495013192</v>
      </c>
      <c r="Z4675" s="4">
        <v>431019772</v>
      </c>
      <c r="AA4675" s="4">
        <v>127445000</v>
      </c>
      <c r="AB4675" s="1">
        <f>Table1[[#This Row],[na_sales]]/Table1[[#This Row],[NA population]]</f>
        <v>0</v>
      </c>
      <c r="AC4675" s="1">
        <f>Table1[[#This Row],[eu_sales]]/Table1[[#This Row],[Eu population]]</f>
        <v>0</v>
      </c>
      <c r="AD4675" s="1">
        <f>Table1[[#This Row],[jp_sales]]/Table1[[#This Row],[Jp population]]</f>
        <v>7.8465220291105964E-4</v>
      </c>
    </row>
    <row r="4676" spans="1:30" x14ac:dyDescent="0.25">
      <c r="A4676" t="s">
        <v>3921</v>
      </c>
      <c r="B4676" t="s">
        <v>34</v>
      </c>
      <c r="C4676">
        <v>2009</v>
      </c>
      <c r="D4676" t="s">
        <v>27</v>
      </c>
      <c r="E4676" t="s">
        <v>198</v>
      </c>
      <c r="F4676" s="4">
        <v>100000</v>
      </c>
      <c r="G4676" s="4">
        <v>0</v>
      </c>
      <c r="H4676" s="4">
        <v>0</v>
      </c>
      <c r="I4676" s="4">
        <v>10000</v>
      </c>
      <c r="J4676">
        <v>5.0999999999999996</v>
      </c>
      <c r="K4676">
        <v>10</v>
      </c>
      <c r="L4676">
        <v>5.4</v>
      </c>
      <c r="M4676" s="4">
        <v>5</v>
      </c>
      <c r="N4676" t="s">
        <v>803</v>
      </c>
      <c r="O4676" t="s">
        <v>84</v>
      </c>
      <c r="P4676" s="4">
        <v>110000</v>
      </c>
      <c r="Q4676" s="3">
        <f>AVERAGE(Table1[[#This Row],[critic_score]],Table1[[#This Row],[user_score]])</f>
        <v>5.25</v>
      </c>
      <c r="R4676" s="4">
        <f>Table1[[#This Row],[user_count]]+Table1[[#This Row],[critic_count]]</f>
        <v>15</v>
      </c>
      <c r="S4676" s="2">
        <f>100000*Table1[[#This Row],[review_count]]/Table1[[#This Row],[total sales]]</f>
        <v>13.636363636363637</v>
      </c>
      <c r="T4676" s="2">
        <f>Table1[[#This Row],[total sales]]/(2017-Table1[[#This Row],[year_of_release]])</f>
        <v>13750</v>
      </c>
      <c r="U4676" s="9">
        <f>Table1[[#This Row],[na_sales]]/(2017-Table1[[#This Row],[year_of_release]])</f>
        <v>12500</v>
      </c>
      <c r="V4676" s="6">
        <f>Table1[[#This Row],[eu_sales]]/(2017-Table1[[#This Row],[year_of_release]])</f>
        <v>0</v>
      </c>
      <c r="W4676" s="6">
        <f>Table1[[#This Row],[jp_sales]]/(2017-Table1[[#This Row],[year_of_release]])</f>
        <v>0</v>
      </c>
      <c r="X4676" s="6">
        <f>Table1[[#This Row],[other_sales]]/(2017-Table1[[#This Row],[year_of_release]])</f>
        <v>1250</v>
      </c>
      <c r="Y4676" s="4">
        <v>534740514</v>
      </c>
      <c r="Z4676" s="4">
        <v>441041694</v>
      </c>
      <c r="AA4676" s="4">
        <v>128047000</v>
      </c>
      <c r="AB4676" s="1">
        <f>Table1[[#This Row],[na_sales]]/Table1[[#This Row],[NA population]]</f>
        <v>1.8700658989156E-4</v>
      </c>
      <c r="AC4676" s="1">
        <f>Table1[[#This Row],[eu_sales]]/Table1[[#This Row],[Eu population]]</f>
        <v>0</v>
      </c>
      <c r="AD4676" s="1">
        <f>Table1[[#This Row],[jp_sales]]/Table1[[#This Row],[Jp population]]</f>
        <v>0</v>
      </c>
    </row>
    <row r="4677" spans="1:30" x14ac:dyDescent="0.25">
      <c r="A4677" t="s">
        <v>2016</v>
      </c>
      <c r="B4677" t="s">
        <v>118</v>
      </c>
      <c r="C4677">
        <v>2007</v>
      </c>
      <c r="D4677" t="s">
        <v>40</v>
      </c>
      <c r="E4677" t="s">
        <v>83</v>
      </c>
      <c r="F4677" s="4">
        <v>100000</v>
      </c>
      <c r="G4677" s="4">
        <v>0</v>
      </c>
      <c r="H4677" s="4">
        <v>0</v>
      </c>
      <c r="I4677" s="4">
        <v>10000</v>
      </c>
      <c r="J4677">
        <v>3.7</v>
      </c>
      <c r="K4677">
        <v>7</v>
      </c>
      <c r="L4677">
        <v>4.0999999999999996</v>
      </c>
      <c r="M4677" s="4">
        <v>12</v>
      </c>
      <c r="N4677" t="s">
        <v>189</v>
      </c>
      <c r="O4677" t="s">
        <v>84</v>
      </c>
      <c r="P4677" s="4">
        <v>110000</v>
      </c>
      <c r="Q4677" s="3">
        <f>AVERAGE(Table1[[#This Row],[critic_score]],Table1[[#This Row],[user_score]])</f>
        <v>3.9</v>
      </c>
      <c r="R4677" s="4">
        <f>Table1[[#This Row],[user_count]]+Table1[[#This Row],[critic_count]]</f>
        <v>19</v>
      </c>
      <c r="S4677" s="2">
        <f>100000*Table1[[#This Row],[review_count]]/Table1[[#This Row],[total sales]]</f>
        <v>17.272727272727273</v>
      </c>
      <c r="T4677" s="2">
        <f>Table1[[#This Row],[total sales]]/(2017-Table1[[#This Row],[year_of_release]])</f>
        <v>11000</v>
      </c>
      <c r="U4677" s="9">
        <f>Table1[[#This Row],[na_sales]]/(2017-Table1[[#This Row],[year_of_release]])</f>
        <v>10000</v>
      </c>
      <c r="V4677" s="6">
        <f>Table1[[#This Row],[eu_sales]]/(2017-Table1[[#This Row],[year_of_release]])</f>
        <v>0</v>
      </c>
      <c r="W4677" s="6">
        <f>Table1[[#This Row],[jp_sales]]/(2017-Table1[[#This Row],[year_of_release]])</f>
        <v>0</v>
      </c>
      <c r="X4677" s="6">
        <f>Table1[[#This Row],[other_sales]]/(2017-Table1[[#This Row],[year_of_release]])</f>
        <v>1000</v>
      </c>
      <c r="Y4677" s="4">
        <v>522751172</v>
      </c>
      <c r="Z4677" s="4">
        <v>438594184</v>
      </c>
      <c r="AA4677" s="4">
        <v>128001000</v>
      </c>
      <c r="AB4677" s="1">
        <f>Table1[[#This Row],[na_sales]]/Table1[[#This Row],[NA population]]</f>
        <v>1.912956017246385E-4</v>
      </c>
      <c r="AC4677" s="1">
        <f>Table1[[#This Row],[eu_sales]]/Table1[[#This Row],[Eu population]]</f>
        <v>0</v>
      </c>
      <c r="AD4677" s="1">
        <f>Table1[[#This Row],[jp_sales]]/Table1[[#This Row],[Jp population]]</f>
        <v>0</v>
      </c>
    </row>
    <row r="4678" spans="1:30" x14ac:dyDescent="0.25">
      <c r="A4678" t="s">
        <v>3922</v>
      </c>
      <c r="B4678" t="s">
        <v>159</v>
      </c>
      <c r="C4678">
        <v>2002</v>
      </c>
      <c r="D4678" t="s">
        <v>40</v>
      </c>
      <c r="E4678" t="s">
        <v>83</v>
      </c>
      <c r="F4678" s="4">
        <v>80000</v>
      </c>
      <c r="G4678" s="4">
        <v>30000</v>
      </c>
      <c r="H4678" s="4">
        <v>0</v>
      </c>
      <c r="I4678" s="4">
        <v>0</v>
      </c>
      <c r="J4678">
        <v>6.3</v>
      </c>
      <c r="K4678">
        <v>5</v>
      </c>
      <c r="L4678">
        <v>2.8</v>
      </c>
      <c r="M4678" s="4">
        <v>6</v>
      </c>
      <c r="N4678" t="s">
        <v>83</v>
      </c>
      <c r="O4678" t="s">
        <v>21</v>
      </c>
      <c r="P4678" s="4">
        <v>110000</v>
      </c>
      <c r="Q4678" s="3">
        <f>AVERAGE(Table1[[#This Row],[critic_score]],Table1[[#This Row],[user_score]])</f>
        <v>4.55</v>
      </c>
      <c r="R4678" s="4">
        <f>Table1[[#This Row],[user_count]]+Table1[[#This Row],[critic_count]]</f>
        <v>11</v>
      </c>
      <c r="S4678" s="2">
        <f>100000*Table1[[#This Row],[review_count]]/Table1[[#This Row],[total sales]]</f>
        <v>10</v>
      </c>
      <c r="T4678" s="2">
        <f>Table1[[#This Row],[total sales]]/(2017-Table1[[#This Row],[year_of_release]])</f>
        <v>7333.333333333333</v>
      </c>
      <c r="U4678" s="9">
        <f>Table1[[#This Row],[na_sales]]/(2017-Table1[[#This Row],[year_of_release]])</f>
        <v>5333.333333333333</v>
      </c>
      <c r="V4678" s="6">
        <f>Table1[[#This Row],[eu_sales]]/(2017-Table1[[#This Row],[year_of_release]])</f>
        <v>2000</v>
      </c>
      <c r="W4678" s="6">
        <f>Table1[[#This Row],[jp_sales]]/(2017-Table1[[#This Row],[year_of_release]])</f>
        <v>0</v>
      </c>
      <c r="X4678" s="6">
        <f>Table1[[#This Row],[other_sales]]/(2017-Table1[[#This Row],[year_of_release]])</f>
        <v>0</v>
      </c>
      <c r="Y4678" s="4">
        <v>495013192</v>
      </c>
      <c r="Z4678" s="4">
        <v>431019772</v>
      </c>
      <c r="AA4678" s="4">
        <v>127445000</v>
      </c>
      <c r="AB4678" s="1">
        <f>Table1[[#This Row],[na_sales]]/Table1[[#This Row],[NA population]]</f>
        <v>1.6161185457861494E-4</v>
      </c>
      <c r="AC4678" s="1">
        <f>Table1[[#This Row],[eu_sales]]/Table1[[#This Row],[Eu population]]</f>
        <v>6.9602375456687864E-5</v>
      </c>
      <c r="AD4678" s="1">
        <f>Table1[[#This Row],[jp_sales]]/Table1[[#This Row],[Jp population]]</f>
        <v>0</v>
      </c>
    </row>
    <row r="4679" spans="1:30" x14ac:dyDescent="0.25">
      <c r="A4679" t="s">
        <v>2871</v>
      </c>
      <c r="B4679" t="s">
        <v>45</v>
      </c>
      <c r="C4679">
        <v>2007</v>
      </c>
      <c r="D4679" t="s">
        <v>19</v>
      </c>
      <c r="E4679" t="s">
        <v>171</v>
      </c>
      <c r="F4679" s="4">
        <v>0</v>
      </c>
      <c r="G4679" s="4">
        <v>0</v>
      </c>
      <c r="H4679" s="4">
        <v>110000</v>
      </c>
      <c r="I4679" s="4">
        <v>0</v>
      </c>
      <c r="J4679">
        <v>8</v>
      </c>
      <c r="K4679">
        <v>10</v>
      </c>
      <c r="L4679">
        <v>8.8000000000000007</v>
      </c>
      <c r="M4679" s="4">
        <v>11</v>
      </c>
      <c r="N4679" t="s">
        <v>256</v>
      </c>
      <c r="O4679" t="s">
        <v>21</v>
      </c>
      <c r="P4679" s="4">
        <v>110000</v>
      </c>
      <c r="Q4679" s="3">
        <f>AVERAGE(Table1[[#This Row],[critic_score]],Table1[[#This Row],[user_score]])</f>
        <v>8.4</v>
      </c>
      <c r="R4679" s="4">
        <f>Table1[[#This Row],[user_count]]+Table1[[#This Row],[critic_count]]</f>
        <v>21</v>
      </c>
      <c r="S4679" s="2">
        <f>100000*Table1[[#This Row],[review_count]]/Table1[[#This Row],[total sales]]</f>
        <v>19.09090909090909</v>
      </c>
      <c r="T4679" s="2">
        <f>Table1[[#This Row],[total sales]]/(2017-Table1[[#This Row],[year_of_release]])</f>
        <v>11000</v>
      </c>
      <c r="U4679" s="9">
        <f>Table1[[#This Row],[na_sales]]/(2017-Table1[[#This Row],[year_of_release]])</f>
        <v>0</v>
      </c>
      <c r="V4679" s="6">
        <f>Table1[[#This Row],[eu_sales]]/(2017-Table1[[#This Row],[year_of_release]])</f>
        <v>0</v>
      </c>
      <c r="W4679" s="6">
        <f>Table1[[#This Row],[jp_sales]]/(2017-Table1[[#This Row],[year_of_release]])</f>
        <v>11000</v>
      </c>
      <c r="X4679" s="6">
        <f>Table1[[#This Row],[other_sales]]/(2017-Table1[[#This Row],[year_of_release]])</f>
        <v>0</v>
      </c>
      <c r="Y4679" s="4">
        <v>522751172</v>
      </c>
      <c r="Z4679" s="4">
        <v>438594184</v>
      </c>
      <c r="AA4679" s="4">
        <v>128001000</v>
      </c>
      <c r="AB4679" s="1">
        <f>Table1[[#This Row],[na_sales]]/Table1[[#This Row],[NA population]]</f>
        <v>0</v>
      </c>
      <c r="AC4679" s="1">
        <f>Table1[[#This Row],[eu_sales]]/Table1[[#This Row],[Eu population]]</f>
        <v>0</v>
      </c>
      <c r="AD4679" s="1">
        <f>Table1[[#This Row],[jp_sales]]/Table1[[#This Row],[Jp population]]</f>
        <v>8.5936828618526418E-4</v>
      </c>
    </row>
    <row r="4680" spans="1:30" x14ac:dyDescent="0.25">
      <c r="A4680" t="s">
        <v>1821</v>
      </c>
      <c r="B4680" t="s">
        <v>26</v>
      </c>
      <c r="C4680">
        <v>2005</v>
      </c>
      <c r="D4680" t="s">
        <v>54</v>
      </c>
      <c r="E4680" t="s">
        <v>100</v>
      </c>
      <c r="F4680" s="4">
        <v>100000</v>
      </c>
      <c r="G4680" s="4">
        <v>0</v>
      </c>
      <c r="H4680" s="4">
        <v>0</v>
      </c>
      <c r="I4680" s="4">
        <v>10000</v>
      </c>
      <c r="J4680">
        <v>5.8</v>
      </c>
      <c r="K4680">
        <v>25</v>
      </c>
      <c r="L4680">
        <v>7.5</v>
      </c>
      <c r="M4680" s="4">
        <v>18</v>
      </c>
      <c r="N4680" t="s">
        <v>3923</v>
      </c>
      <c r="O4680" t="s">
        <v>67</v>
      </c>
      <c r="P4680" s="4">
        <v>110000</v>
      </c>
      <c r="Q4680" s="3">
        <f>AVERAGE(Table1[[#This Row],[critic_score]],Table1[[#This Row],[user_score]])</f>
        <v>6.65</v>
      </c>
      <c r="R4680" s="4">
        <f>Table1[[#This Row],[user_count]]+Table1[[#This Row],[critic_count]]</f>
        <v>43</v>
      </c>
      <c r="S4680" s="2">
        <f>100000*Table1[[#This Row],[review_count]]/Table1[[#This Row],[total sales]]</f>
        <v>39.090909090909093</v>
      </c>
      <c r="T4680" s="2">
        <f>Table1[[#This Row],[total sales]]/(2017-Table1[[#This Row],[year_of_release]])</f>
        <v>9166.6666666666661</v>
      </c>
      <c r="U4680" s="9">
        <f>Table1[[#This Row],[na_sales]]/(2017-Table1[[#This Row],[year_of_release]])</f>
        <v>8333.3333333333339</v>
      </c>
      <c r="V4680" s="6">
        <f>Table1[[#This Row],[eu_sales]]/(2017-Table1[[#This Row],[year_of_release]])</f>
        <v>0</v>
      </c>
      <c r="W4680" s="6">
        <f>Table1[[#This Row],[jp_sales]]/(2017-Table1[[#This Row],[year_of_release]])</f>
        <v>0</v>
      </c>
      <c r="X4680" s="6">
        <f>Table1[[#This Row],[other_sales]]/(2017-Table1[[#This Row],[year_of_release]])</f>
        <v>833.33333333333337</v>
      </c>
      <c r="Y4680" s="4">
        <v>511054143</v>
      </c>
      <c r="Z4680" s="4">
        <v>435713800</v>
      </c>
      <c r="AA4680" s="4">
        <v>127773000</v>
      </c>
      <c r="AB4680" s="1">
        <f>Table1[[#This Row],[na_sales]]/Table1[[#This Row],[NA population]]</f>
        <v>1.9567398360764292E-4</v>
      </c>
      <c r="AC4680" s="1">
        <f>Table1[[#This Row],[eu_sales]]/Table1[[#This Row],[Eu population]]</f>
        <v>0</v>
      </c>
      <c r="AD4680" s="1">
        <f>Table1[[#This Row],[jp_sales]]/Table1[[#This Row],[Jp population]]</f>
        <v>0</v>
      </c>
    </row>
    <row r="4681" spans="1:30" x14ac:dyDescent="0.25">
      <c r="A4681" t="s">
        <v>3925</v>
      </c>
      <c r="B4681" t="s">
        <v>18</v>
      </c>
      <c r="C4681">
        <v>2008</v>
      </c>
      <c r="D4681" t="s">
        <v>23</v>
      </c>
      <c r="E4681" t="s">
        <v>55</v>
      </c>
      <c r="F4681" s="4">
        <v>100000</v>
      </c>
      <c r="G4681" s="4">
        <v>0</v>
      </c>
      <c r="H4681" s="4">
        <v>0</v>
      </c>
      <c r="I4681" s="4">
        <v>10000</v>
      </c>
      <c r="J4681">
        <v>2.6</v>
      </c>
      <c r="K4681">
        <v>4</v>
      </c>
      <c r="L4681">
        <v>3.8</v>
      </c>
      <c r="M4681" s="4">
        <v>8</v>
      </c>
      <c r="N4681" t="s">
        <v>2094</v>
      </c>
      <c r="O4681" t="s">
        <v>67</v>
      </c>
      <c r="P4681" s="4">
        <v>110000</v>
      </c>
      <c r="Q4681" s="3">
        <f>AVERAGE(Table1[[#This Row],[critic_score]],Table1[[#This Row],[user_score]])</f>
        <v>3.2</v>
      </c>
      <c r="R4681" s="4">
        <f>Table1[[#This Row],[user_count]]+Table1[[#This Row],[critic_count]]</f>
        <v>12</v>
      </c>
      <c r="S4681" s="2">
        <f>100000*Table1[[#This Row],[review_count]]/Table1[[#This Row],[total sales]]</f>
        <v>10.909090909090908</v>
      </c>
      <c r="T4681" s="2">
        <f>Table1[[#This Row],[total sales]]/(2017-Table1[[#This Row],[year_of_release]])</f>
        <v>12222.222222222223</v>
      </c>
      <c r="U4681" s="9">
        <f>Table1[[#This Row],[na_sales]]/(2017-Table1[[#This Row],[year_of_release]])</f>
        <v>11111.111111111111</v>
      </c>
      <c r="V4681" s="6">
        <f>Table1[[#This Row],[eu_sales]]/(2017-Table1[[#This Row],[year_of_release]])</f>
        <v>0</v>
      </c>
      <c r="W4681" s="6">
        <f>Table1[[#This Row],[jp_sales]]/(2017-Table1[[#This Row],[year_of_release]])</f>
        <v>0</v>
      </c>
      <c r="X4681" s="6">
        <f>Table1[[#This Row],[other_sales]]/(2017-Table1[[#This Row],[year_of_release]])</f>
        <v>1111.1111111111111</v>
      </c>
      <c r="Y4681" s="4">
        <v>528816311</v>
      </c>
      <c r="Z4681" s="4">
        <v>440001482</v>
      </c>
      <c r="AA4681" s="4">
        <v>128063000</v>
      </c>
      <c r="AB4681" s="1">
        <f>Table1[[#This Row],[na_sales]]/Table1[[#This Row],[NA population]]</f>
        <v>1.8910158011370418E-4</v>
      </c>
      <c r="AC4681" s="1">
        <f>Table1[[#This Row],[eu_sales]]/Table1[[#This Row],[Eu population]]</f>
        <v>0</v>
      </c>
      <c r="AD4681" s="1">
        <f>Table1[[#This Row],[jp_sales]]/Table1[[#This Row],[Jp population]]</f>
        <v>0</v>
      </c>
    </row>
    <row r="4682" spans="1:30" x14ac:dyDescent="0.25">
      <c r="A4682" t="s">
        <v>3926</v>
      </c>
      <c r="B4682" t="s">
        <v>138</v>
      </c>
      <c r="C4682">
        <v>2002</v>
      </c>
      <c r="D4682" t="s">
        <v>65</v>
      </c>
      <c r="E4682" t="s">
        <v>196</v>
      </c>
      <c r="F4682" s="4">
        <v>90000</v>
      </c>
      <c r="G4682" s="4">
        <v>20000</v>
      </c>
      <c r="H4682" s="4">
        <v>0</v>
      </c>
      <c r="I4682" s="4">
        <v>0</v>
      </c>
      <c r="J4682">
        <v>6.8</v>
      </c>
      <c r="K4682">
        <v>20</v>
      </c>
      <c r="L4682">
        <v>8.9</v>
      </c>
      <c r="M4682" s="4">
        <v>27</v>
      </c>
      <c r="N4682" t="s">
        <v>196</v>
      </c>
      <c r="O4682" t="s">
        <v>67</v>
      </c>
      <c r="P4682" s="4">
        <v>110000</v>
      </c>
      <c r="Q4682" s="3">
        <f>AVERAGE(Table1[[#This Row],[critic_score]],Table1[[#This Row],[user_score]])</f>
        <v>7.85</v>
      </c>
      <c r="R4682" s="4">
        <f>Table1[[#This Row],[user_count]]+Table1[[#This Row],[critic_count]]</f>
        <v>47</v>
      </c>
      <c r="S4682" s="2">
        <f>100000*Table1[[#This Row],[review_count]]/Table1[[#This Row],[total sales]]</f>
        <v>42.727272727272727</v>
      </c>
      <c r="T4682" s="2">
        <f>Table1[[#This Row],[total sales]]/(2017-Table1[[#This Row],[year_of_release]])</f>
        <v>7333.333333333333</v>
      </c>
      <c r="U4682" s="9">
        <f>Table1[[#This Row],[na_sales]]/(2017-Table1[[#This Row],[year_of_release]])</f>
        <v>6000</v>
      </c>
      <c r="V4682" s="6">
        <f>Table1[[#This Row],[eu_sales]]/(2017-Table1[[#This Row],[year_of_release]])</f>
        <v>1333.3333333333333</v>
      </c>
      <c r="W4682" s="6">
        <f>Table1[[#This Row],[jp_sales]]/(2017-Table1[[#This Row],[year_of_release]])</f>
        <v>0</v>
      </c>
      <c r="X4682" s="6">
        <f>Table1[[#This Row],[other_sales]]/(2017-Table1[[#This Row],[year_of_release]])</f>
        <v>0</v>
      </c>
      <c r="Y4682" s="4">
        <v>495013192</v>
      </c>
      <c r="Z4682" s="4">
        <v>431019772</v>
      </c>
      <c r="AA4682" s="4">
        <v>127445000</v>
      </c>
      <c r="AB4682" s="1">
        <f>Table1[[#This Row],[na_sales]]/Table1[[#This Row],[NA population]]</f>
        <v>1.8181333640094181E-4</v>
      </c>
      <c r="AC4682" s="1">
        <f>Table1[[#This Row],[eu_sales]]/Table1[[#This Row],[Eu population]]</f>
        <v>4.6401583637791909E-5</v>
      </c>
      <c r="AD4682" s="1">
        <f>Table1[[#This Row],[jp_sales]]/Table1[[#This Row],[Jp population]]</f>
        <v>0</v>
      </c>
    </row>
    <row r="4683" spans="1:30" x14ac:dyDescent="0.25">
      <c r="A4683" t="s">
        <v>2253</v>
      </c>
      <c r="B4683" t="s">
        <v>138</v>
      </c>
      <c r="C4683">
        <v>2002</v>
      </c>
      <c r="D4683" t="s">
        <v>23</v>
      </c>
      <c r="E4683" t="s">
        <v>425</v>
      </c>
      <c r="F4683" s="4">
        <v>90000</v>
      </c>
      <c r="G4683" s="4">
        <v>20000</v>
      </c>
      <c r="H4683" s="4">
        <v>0</v>
      </c>
      <c r="I4683" s="4">
        <v>0</v>
      </c>
      <c r="J4683">
        <v>5.5</v>
      </c>
      <c r="K4683">
        <v>4</v>
      </c>
      <c r="L4683">
        <v>6.4</v>
      </c>
      <c r="M4683" s="4">
        <v>5</v>
      </c>
      <c r="N4683" t="s">
        <v>2254</v>
      </c>
      <c r="O4683" t="s">
        <v>21</v>
      </c>
      <c r="P4683" s="4">
        <v>110000</v>
      </c>
      <c r="Q4683" s="3">
        <f>AVERAGE(Table1[[#This Row],[critic_score]],Table1[[#This Row],[user_score]])</f>
        <v>5.95</v>
      </c>
      <c r="R4683" s="4">
        <f>Table1[[#This Row],[user_count]]+Table1[[#This Row],[critic_count]]</f>
        <v>9</v>
      </c>
      <c r="S4683" s="2">
        <f>100000*Table1[[#This Row],[review_count]]/Table1[[#This Row],[total sales]]</f>
        <v>8.1818181818181817</v>
      </c>
      <c r="T4683" s="2">
        <f>Table1[[#This Row],[total sales]]/(2017-Table1[[#This Row],[year_of_release]])</f>
        <v>7333.333333333333</v>
      </c>
      <c r="U4683" s="9">
        <f>Table1[[#This Row],[na_sales]]/(2017-Table1[[#This Row],[year_of_release]])</f>
        <v>6000</v>
      </c>
      <c r="V4683" s="6">
        <f>Table1[[#This Row],[eu_sales]]/(2017-Table1[[#This Row],[year_of_release]])</f>
        <v>1333.3333333333333</v>
      </c>
      <c r="W4683" s="6">
        <f>Table1[[#This Row],[jp_sales]]/(2017-Table1[[#This Row],[year_of_release]])</f>
        <v>0</v>
      </c>
      <c r="X4683" s="6">
        <f>Table1[[#This Row],[other_sales]]/(2017-Table1[[#This Row],[year_of_release]])</f>
        <v>0</v>
      </c>
      <c r="Y4683" s="4">
        <v>495013192</v>
      </c>
      <c r="Z4683" s="4">
        <v>431019772</v>
      </c>
      <c r="AA4683" s="4">
        <v>127445000</v>
      </c>
      <c r="AB4683" s="1">
        <f>Table1[[#This Row],[na_sales]]/Table1[[#This Row],[NA population]]</f>
        <v>1.8181333640094181E-4</v>
      </c>
      <c r="AC4683" s="1">
        <f>Table1[[#This Row],[eu_sales]]/Table1[[#This Row],[Eu population]]</f>
        <v>4.6401583637791909E-5</v>
      </c>
      <c r="AD4683" s="1">
        <f>Table1[[#This Row],[jp_sales]]/Table1[[#This Row],[Jp population]]</f>
        <v>0</v>
      </c>
    </row>
    <row r="4684" spans="1:30" x14ac:dyDescent="0.25">
      <c r="A4684" t="s">
        <v>3927</v>
      </c>
      <c r="B4684" t="s">
        <v>34</v>
      </c>
      <c r="C4684">
        <v>2006</v>
      </c>
      <c r="D4684" t="s">
        <v>27</v>
      </c>
      <c r="E4684" t="s">
        <v>83</v>
      </c>
      <c r="F4684" s="4">
        <v>100000</v>
      </c>
      <c r="G4684" s="4">
        <v>0</v>
      </c>
      <c r="H4684" s="4">
        <v>0</v>
      </c>
      <c r="I4684" s="4">
        <v>10000</v>
      </c>
      <c r="J4684">
        <v>5.9</v>
      </c>
      <c r="K4684">
        <v>15</v>
      </c>
      <c r="L4684">
        <v>7.3</v>
      </c>
      <c r="M4684" s="4">
        <v>9</v>
      </c>
      <c r="N4684" t="s">
        <v>83</v>
      </c>
      <c r="O4684" t="s">
        <v>84</v>
      </c>
      <c r="P4684" s="4">
        <v>110000</v>
      </c>
      <c r="Q4684" s="3">
        <f>AVERAGE(Table1[[#This Row],[critic_score]],Table1[[#This Row],[user_score]])</f>
        <v>6.6</v>
      </c>
      <c r="R4684" s="4">
        <f>Table1[[#This Row],[user_count]]+Table1[[#This Row],[critic_count]]</f>
        <v>24</v>
      </c>
      <c r="S4684" s="2">
        <f>100000*Table1[[#This Row],[review_count]]/Table1[[#This Row],[total sales]]</f>
        <v>21.818181818181817</v>
      </c>
      <c r="T4684" s="2">
        <f>Table1[[#This Row],[total sales]]/(2017-Table1[[#This Row],[year_of_release]])</f>
        <v>10000</v>
      </c>
      <c r="U4684" s="9">
        <f>Table1[[#This Row],[na_sales]]/(2017-Table1[[#This Row],[year_of_release]])</f>
        <v>9090.9090909090901</v>
      </c>
      <c r="V4684" s="6">
        <f>Table1[[#This Row],[eu_sales]]/(2017-Table1[[#This Row],[year_of_release]])</f>
        <v>0</v>
      </c>
      <c r="W4684" s="6">
        <f>Table1[[#This Row],[jp_sales]]/(2017-Table1[[#This Row],[year_of_release]])</f>
        <v>0</v>
      </c>
      <c r="X4684" s="6">
        <f>Table1[[#This Row],[other_sales]]/(2017-Table1[[#This Row],[year_of_release]])</f>
        <v>909.09090909090912</v>
      </c>
      <c r="Y4684" s="4">
        <v>516818555</v>
      </c>
      <c r="Z4684" s="4">
        <v>437126892</v>
      </c>
      <c r="AA4684" s="4">
        <v>127854000</v>
      </c>
      <c r="AB4684" s="1">
        <f>Table1[[#This Row],[na_sales]]/Table1[[#This Row],[NA population]]</f>
        <v>1.9349150496347794E-4</v>
      </c>
      <c r="AC4684" s="1">
        <f>Table1[[#This Row],[eu_sales]]/Table1[[#This Row],[Eu population]]</f>
        <v>0</v>
      </c>
      <c r="AD4684" s="1">
        <f>Table1[[#This Row],[jp_sales]]/Table1[[#This Row],[Jp population]]</f>
        <v>0</v>
      </c>
    </row>
    <row r="4685" spans="1:30" x14ac:dyDescent="0.25">
      <c r="A4685" t="s">
        <v>3263</v>
      </c>
      <c r="B4685" t="s">
        <v>26</v>
      </c>
      <c r="C4685">
        <v>2011</v>
      </c>
      <c r="D4685" t="s">
        <v>27</v>
      </c>
      <c r="E4685" t="s">
        <v>425</v>
      </c>
      <c r="F4685" s="4">
        <v>80000</v>
      </c>
      <c r="G4685" s="4">
        <v>20000</v>
      </c>
      <c r="H4685" s="4">
        <v>0</v>
      </c>
      <c r="I4685" s="4">
        <v>10000</v>
      </c>
      <c r="J4685">
        <v>7.5</v>
      </c>
      <c r="K4685">
        <v>11</v>
      </c>
      <c r="L4685">
        <v>8.1999999999999993</v>
      </c>
      <c r="M4685" s="4">
        <v>6</v>
      </c>
      <c r="N4685" t="s">
        <v>3928</v>
      </c>
      <c r="O4685" t="s">
        <v>21</v>
      </c>
      <c r="P4685" s="4">
        <v>110000</v>
      </c>
      <c r="Q4685" s="3">
        <f>AVERAGE(Table1[[#This Row],[critic_score]],Table1[[#This Row],[user_score]])</f>
        <v>7.85</v>
      </c>
      <c r="R4685" s="4">
        <f>Table1[[#This Row],[user_count]]+Table1[[#This Row],[critic_count]]</f>
        <v>17</v>
      </c>
      <c r="S4685" s="2">
        <f>100000*Table1[[#This Row],[review_count]]/Table1[[#This Row],[total sales]]</f>
        <v>15.454545454545455</v>
      </c>
      <c r="T4685" s="2">
        <f>Table1[[#This Row],[total sales]]/(2017-Table1[[#This Row],[year_of_release]])</f>
        <v>18333.333333333332</v>
      </c>
      <c r="U4685" s="9">
        <f>Table1[[#This Row],[na_sales]]/(2017-Table1[[#This Row],[year_of_release]])</f>
        <v>13333.333333333334</v>
      </c>
      <c r="V4685" s="6">
        <f>Table1[[#This Row],[eu_sales]]/(2017-Table1[[#This Row],[year_of_release]])</f>
        <v>3333.3333333333335</v>
      </c>
      <c r="W4685" s="6">
        <f>Table1[[#This Row],[jp_sales]]/(2017-Table1[[#This Row],[year_of_release]])</f>
        <v>0</v>
      </c>
      <c r="X4685" s="6">
        <f>Table1[[#This Row],[other_sales]]/(2017-Table1[[#This Row],[year_of_release]])</f>
        <v>1666.6666666666667</v>
      </c>
      <c r="Y4685" s="4">
        <v>545961365</v>
      </c>
      <c r="Z4685" s="4">
        <v>440756453</v>
      </c>
      <c r="AA4685" s="4">
        <v>127833000</v>
      </c>
      <c r="AB4685" s="1">
        <f>Table1[[#This Row],[na_sales]]/Table1[[#This Row],[NA population]]</f>
        <v>1.4653051503012488E-4</v>
      </c>
      <c r="AC4685" s="1">
        <f>Table1[[#This Row],[eu_sales]]/Table1[[#This Row],[Eu population]]</f>
        <v>4.5376533602333896E-5</v>
      </c>
      <c r="AD4685" s="1">
        <f>Table1[[#This Row],[jp_sales]]/Table1[[#This Row],[Jp population]]</f>
        <v>0</v>
      </c>
    </row>
    <row r="4686" spans="1:30" x14ac:dyDescent="0.25">
      <c r="A4686" t="s">
        <v>2874</v>
      </c>
      <c r="B4686" t="s">
        <v>113</v>
      </c>
      <c r="C4686">
        <v>2011</v>
      </c>
      <c r="D4686" t="s">
        <v>54</v>
      </c>
      <c r="E4686" t="s">
        <v>83</v>
      </c>
      <c r="F4686" s="4">
        <v>50000</v>
      </c>
      <c r="G4686" s="4">
        <v>50000</v>
      </c>
      <c r="H4686" s="4">
        <v>0</v>
      </c>
      <c r="I4686" s="4">
        <v>10000</v>
      </c>
      <c r="J4686">
        <v>5.0999999999999996</v>
      </c>
      <c r="K4686">
        <v>12</v>
      </c>
      <c r="L4686">
        <v>3.3</v>
      </c>
      <c r="M4686" s="4">
        <v>126</v>
      </c>
      <c r="N4686" t="s">
        <v>83</v>
      </c>
      <c r="O4686" t="s">
        <v>43</v>
      </c>
      <c r="P4686" s="4">
        <v>110000</v>
      </c>
      <c r="Q4686" s="3">
        <f>AVERAGE(Table1[[#This Row],[critic_score]],Table1[[#This Row],[user_score]])</f>
        <v>4.1999999999999993</v>
      </c>
      <c r="R4686" s="4">
        <f>Table1[[#This Row],[user_count]]+Table1[[#This Row],[critic_count]]</f>
        <v>138</v>
      </c>
      <c r="S4686" s="2">
        <f>100000*Table1[[#This Row],[review_count]]/Table1[[#This Row],[total sales]]</f>
        <v>125.45454545454545</v>
      </c>
      <c r="T4686" s="2">
        <f>Table1[[#This Row],[total sales]]/(2017-Table1[[#This Row],[year_of_release]])</f>
        <v>18333.333333333332</v>
      </c>
      <c r="U4686" s="9">
        <f>Table1[[#This Row],[na_sales]]/(2017-Table1[[#This Row],[year_of_release]])</f>
        <v>8333.3333333333339</v>
      </c>
      <c r="V4686" s="6">
        <f>Table1[[#This Row],[eu_sales]]/(2017-Table1[[#This Row],[year_of_release]])</f>
        <v>8333.3333333333339</v>
      </c>
      <c r="W4686" s="6">
        <f>Table1[[#This Row],[jp_sales]]/(2017-Table1[[#This Row],[year_of_release]])</f>
        <v>0</v>
      </c>
      <c r="X4686" s="6">
        <f>Table1[[#This Row],[other_sales]]/(2017-Table1[[#This Row],[year_of_release]])</f>
        <v>1666.6666666666667</v>
      </c>
      <c r="Y4686" s="4">
        <v>545961365</v>
      </c>
      <c r="Z4686" s="4">
        <v>440756453</v>
      </c>
      <c r="AA4686" s="4">
        <v>127833000</v>
      </c>
      <c r="AB4686" s="1">
        <f>Table1[[#This Row],[na_sales]]/Table1[[#This Row],[NA population]]</f>
        <v>9.158157189382806E-5</v>
      </c>
      <c r="AC4686" s="1">
        <f>Table1[[#This Row],[eu_sales]]/Table1[[#This Row],[Eu population]]</f>
        <v>1.1344133400583474E-4</v>
      </c>
      <c r="AD4686" s="1">
        <f>Table1[[#This Row],[jp_sales]]/Table1[[#This Row],[Jp population]]</f>
        <v>0</v>
      </c>
    </row>
    <row r="4687" spans="1:30" x14ac:dyDescent="0.25">
      <c r="A4687" t="s">
        <v>275</v>
      </c>
      <c r="B4687" t="s">
        <v>118</v>
      </c>
      <c r="C4687">
        <v>2005</v>
      </c>
      <c r="D4687" t="s">
        <v>19</v>
      </c>
      <c r="E4687" t="s">
        <v>100</v>
      </c>
      <c r="F4687" s="4">
        <v>100000</v>
      </c>
      <c r="G4687" s="4">
        <v>0</v>
      </c>
      <c r="H4687" s="4">
        <v>0</v>
      </c>
      <c r="I4687" s="4">
        <v>10000</v>
      </c>
      <c r="J4687">
        <v>7.7</v>
      </c>
      <c r="K4687">
        <v>17</v>
      </c>
      <c r="L4687">
        <v>7.7</v>
      </c>
      <c r="M4687" s="4">
        <v>20</v>
      </c>
      <c r="N4687" t="s">
        <v>101</v>
      </c>
      <c r="O4687" t="s">
        <v>21</v>
      </c>
      <c r="P4687" s="4">
        <v>110000</v>
      </c>
      <c r="Q4687" s="3">
        <f>AVERAGE(Table1[[#This Row],[critic_score]],Table1[[#This Row],[user_score]])</f>
        <v>7.7</v>
      </c>
      <c r="R4687" s="4">
        <f>Table1[[#This Row],[user_count]]+Table1[[#This Row],[critic_count]]</f>
        <v>37</v>
      </c>
      <c r="S4687" s="2">
        <f>100000*Table1[[#This Row],[review_count]]/Table1[[#This Row],[total sales]]</f>
        <v>33.636363636363633</v>
      </c>
      <c r="T4687" s="2">
        <f>Table1[[#This Row],[total sales]]/(2017-Table1[[#This Row],[year_of_release]])</f>
        <v>9166.6666666666661</v>
      </c>
      <c r="U4687" s="9">
        <f>Table1[[#This Row],[na_sales]]/(2017-Table1[[#This Row],[year_of_release]])</f>
        <v>8333.3333333333339</v>
      </c>
      <c r="V4687" s="6">
        <f>Table1[[#This Row],[eu_sales]]/(2017-Table1[[#This Row],[year_of_release]])</f>
        <v>0</v>
      </c>
      <c r="W4687" s="6">
        <f>Table1[[#This Row],[jp_sales]]/(2017-Table1[[#This Row],[year_of_release]])</f>
        <v>0</v>
      </c>
      <c r="X4687" s="6">
        <f>Table1[[#This Row],[other_sales]]/(2017-Table1[[#This Row],[year_of_release]])</f>
        <v>833.33333333333337</v>
      </c>
      <c r="Y4687" s="4">
        <v>511054143</v>
      </c>
      <c r="Z4687" s="4">
        <v>435713800</v>
      </c>
      <c r="AA4687" s="4">
        <v>127773000</v>
      </c>
      <c r="AB4687" s="1">
        <f>Table1[[#This Row],[na_sales]]/Table1[[#This Row],[NA population]]</f>
        <v>1.9567398360764292E-4</v>
      </c>
      <c r="AC4687" s="1">
        <f>Table1[[#This Row],[eu_sales]]/Table1[[#This Row],[Eu population]]</f>
        <v>0</v>
      </c>
      <c r="AD4687" s="1">
        <f>Table1[[#This Row],[jp_sales]]/Table1[[#This Row],[Jp population]]</f>
        <v>0</v>
      </c>
    </row>
    <row r="4688" spans="1:30" x14ac:dyDescent="0.25">
      <c r="A4688" t="s">
        <v>3929</v>
      </c>
      <c r="B4688" t="s">
        <v>39</v>
      </c>
      <c r="C4688">
        <v>2011</v>
      </c>
      <c r="D4688" t="s">
        <v>73</v>
      </c>
      <c r="E4688" t="s">
        <v>572</v>
      </c>
      <c r="F4688" s="4">
        <v>70000</v>
      </c>
      <c r="G4688" s="4">
        <v>30000</v>
      </c>
      <c r="H4688" s="4">
        <v>0</v>
      </c>
      <c r="I4688" s="4">
        <v>10000</v>
      </c>
      <c r="J4688">
        <v>4.0999999999999996</v>
      </c>
      <c r="K4688">
        <v>7</v>
      </c>
      <c r="L4688">
        <v>3.1</v>
      </c>
      <c r="M4688" s="4">
        <v>7</v>
      </c>
      <c r="N4688" t="s">
        <v>3930</v>
      </c>
      <c r="O4688" t="s">
        <v>67</v>
      </c>
      <c r="P4688" s="4">
        <v>110000</v>
      </c>
      <c r="Q4688" s="3">
        <f>AVERAGE(Table1[[#This Row],[critic_score]],Table1[[#This Row],[user_score]])</f>
        <v>3.5999999999999996</v>
      </c>
      <c r="R4688" s="4">
        <f>Table1[[#This Row],[user_count]]+Table1[[#This Row],[critic_count]]</f>
        <v>14</v>
      </c>
      <c r="S4688" s="2">
        <f>100000*Table1[[#This Row],[review_count]]/Table1[[#This Row],[total sales]]</f>
        <v>12.727272727272727</v>
      </c>
      <c r="T4688" s="2">
        <f>Table1[[#This Row],[total sales]]/(2017-Table1[[#This Row],[year_of_release]])</f>
        <v>18333.333333333332</v>
      </c>
      <c r="U4688" s="9">
        <f>Table1[[#This Row],[na_sales]]/(2017-Table1[[#This Row],[year_of_release]])</f>
        <v>11666.666666666666</v>
      </c>
      <c r="V4688" s="6">
        <f>Table1[[#This Row],[eu_sales]]/(2017-Table1[[#This Row],[year_of_release]])</f>
        <v>5000</v>
      </c>
      <c r="W4688" s="6">
        <f>Table1[[#This Row],[jp_sales]]/(2017-Table1[[#This Row],[year_of_release]])</f>
        <v>0</v>
      </c>
      <c r="X4688" s="6">
        <f>Table1[[#This Row],[other_sales]]/(2017-Table1[[#This Row],[year_of_release]])</f>
        <v>1666.6666666666667</v>
      </c>
      <c r="Y4688" s="4">
        <v>545961365</v>
      </c>
      <c r="Z4688" s="4">
        <v>440756453</v>
      </c>
      <c r="AA4688" s="4">
        <v>127833000</v>
      </c>
      <c r="AB4688" s="1">
        <f>Table1[[#This Row],[na_sales]]/Table1[[#This Row],[NA population]]</f>
        <v>1.2821420065135927E-4</v>
      </c>
      <c r="AC4688" s="1">
        <f>Table1[[#This Row],[eu_sales]]/Table1[[#This Row],[Eu population]]</f>
        <v>6.8064800403500847E-5</v>
      </c>
      <c r="AD4688" s="1">
        <f>Table1[[#This Row],[jp_sales]]/Table1[[#This Row],[Jp population]]</f>
        <v>0</v>
      </c>
    </row>
    <row r="4689" spans="1:30" x14ac:dyDescent="0.25">
      <c r="A4689" t="s">
        <v>3932</v>
      </c>
      <c r="B4689" t="s">
        <v>18</v>
      </c>
      <c r="C4689">
        <v>2009</v>
      </c>
      <c r="D4689" t="s">
        <v>27</v>
      </c>
      <c r="E4689" t="s">
        <v>83</v>
      </c>
      <c r="F4689" s="4">
        <v>100000</v>
      </c>
      <c r="G4689" s="4">
        <v>0</v>
      </c>
      <c r="H4689" s="4">
        <v>0</v>
      </c>
      <c r="I4689" s="4">
        <v>10000</v>
      </c>
      <c r="J4689">
        <v>6.8</v>
      </c>
      <c r="K4689">
        <v>4</v>
      </c>
      <c r="L4689">
        <v>5.3</v>
      </c>
      <c r="M4689" s="4">
        <v>4</v>
      </c>
      <c r="N4689" t="s">
        <v>507</v>
      </c>
      <c r="O4689" t="s">
        <v>21</v>
      </c>
      <c r="P4689" s="4">
        <v>110000</v>
      </c>
      <c r="Q4689" s="3">
        <f>AVERAGE(Table1[[#This Row],[critic_score]],Table1[[#This Row],[user_score]])</f>
        <v>6.05</v>
      </c>
      <c r="R4689" s="4">
        <f>Table1[[#This Row],[user_count]]+Table1[[#This Row],[critic_count]]</f>
        <v>8</v>
      </c>
      <c r="S4689" s="2">
        <f>100000*Table1[[#This Row],[review_count]]/Table1[[#This Row],[total sales]]</f>
        <v>7.2727272727272725</v>
      </c>
      <c r="T4689" s="2">
        <f>Table1[[#This Row],[total sales]]/(2017-Table1[[#This Row],[year_of_release]])</f>
        <v>13750</v>
      </c>
      <c r="U4689" s="9">
        <f>Table1[[#This Row],[na_sales]]/(2017-Table1[[#This Row],[year_of_release]])</f>
        <v>12500</v>
      </c>
      <c r="V4689" s="6">
        <f>Table1[[#This Row],[eu_sales]]/(2017-Table1[[#This Row],[year_of_release]])</f>
        <v>0</v>
      </c>
      <c r="W4689" s="6">
        <f>Table1[[#This Row],[jp_sales]]/(2017-Table1[[#This Row],[year_of_release]])</f>
        <v>0</v>
      </c>
      <c r="X4689" s="6">
        <f>Table1[[#This Row],[other_sales]]/(2017-Table1[[#This Row],[year_of_release]])</f>
        <v>1250</v>
      </c>
      <c r="Y4689" s="4">
        <v>534740514</v>
      </c>
      <c r="Z4689" s="4">
        <v>441041694</v>
      </c>
      <c r="AA4689" s="4">
        <v>128047000</v>
      </c>
      <c r="AB4689" s="1">
        <f>Table1[[#This Row],[na_sales]]/Table1[[#This Row],[NA population]]</f>
        <v>1.8700658989156E-4</v>
      </c>
      <c r="AC4689" s="1">
        <f>Table1[[#This Row],[eu_sales]]/Table1[[#This Row],[Eu population]]</f>
        <v>0</v>
      </c>
      <c r="AD4689" s="1">
        <f>Table1[[#This Row],[jp_sales]]/Table1[[#This Row],[Jp population]]</f>
        <v>0</v>
      </c>
    </row>
    <row r="4690" spans="1:30" x14ac:dyDescent="0.25">
      <c r="A4690" t="s">
        <v>3933</v>
      </c>
      <c r="B4690" t="s">
        <v>26</v>
      </c>
      <c r="C4690">
        <v>2007</v>
      </c>
      <c r="D4690" t="s">
        <v>40</v>
      </c>
      <c r="E4690" t="s">
        <v>83</v>
      </c>
      <c r="F4690" s="4">
        <v>100000</v>
      </c>
      <c r="G4690" s="4">
        <v>0</v>
      </c>
      <c r="H4690" s="4">
        <v>0</v>
      </c>
      <c r="I4690" s="4">
        <v>10000</v>
      </c>
      <c r="J4690">
        <v>3.9</v>
      </c>
      <c r="K4690">
        <v>6</v>
      </c>
      <c r="L4690">
        <v>5.6</v>
      </c>
      <c r="M4690" s="4">
        <v>7</v>
      </c>
      <c r="N4690" t="s">
        <v>2778</v>
      </c>
      <c r="O4690" t="s">
        <v>21</v>
      </c>
      <c r="P4690" s="4">
        <v>110000</v>
      </c>
      <c r="Q4690" s="3">
        <f>AVERAGE(Table1[[#This Row],[critic_score]],Table1[[#This Row],[user_score]])</f>
        <v>4.75</v>
      </c>
      <c r="R4690" s="4">
        <f>Table1[[#This Row],[user_count]]+Table1[[#This Row],[critic_count]]</f>
        <v>13</v>
      </c>
      <c r="S4690" s="2">
        <f>100000*Table1[[#This Row],[review_count]]/Table1[[#This Row],[total sales]]</f>
        <v>11.818181818181818</v>
      </c>
      <c r="T4690" s="2">
        <f>Table1[[#This Row],[total sales]]/(2017-Table1[[#This Row],[year_of_release]])</f>
        <v>11000</v>
      </c>
      <c r="U4690" s="9">
        <f>Table1[[#This Row],[na_sales]]/(2017-Table1[[#This Row],[year_of_release]])</f>
        <v>10000</v>
      </c>
      <c r="V4690" s="6">
        <f>Table1[[#This Row],[eu_sales]]/(2017-Table1[[#This Row],[year_of_release]])</f>
        <v>0</v>
      </c>
      <c r="W4690" s="6">
        <f>Table1[[#This Row],[jp_sales]]/(2017-Table1[[#This Row],[year_of_release]])</f>
        <v>0</v>
      </c>
      <c r="X4690" s="6">
        <f>Table1[[#This Row],[other_sales]]/(2017-Table1[[#This Row],[year_of_release]])</f>
        <v>1000</v>
      </c>
      <c r="Y4690" s="4">
        <v>522751172</v>
      </c>
      <c r="Z4690" s="4">
        <v>438594184</v>
      </c>
      <c r="AA4690" s="4">
        <v>128001000</v>
      </c>
      <c r="AB4690" s="1">
        <f>Table1[[#This Row],[na_sales]]/Table1[[#This Row],[NA population]]</f>
        <v>1.912956017246385E-4</v>
      </c>
      <c r="AC4690" s="1">
        <f>Table1[[#This Row],[eu_sales]]/Table1[[#This Row],[Eu population]]</f>
        <v>0</v>
      </c>
      <c r="AD4690" s="1">
        <f>Table1[[#This Row],[jp_sales]]/Table1[[#This Row],[Jp population]]</f>
        <v>0</v>
      </c>
    </row>
    <row r="4691" spans="1:30" x14ac:dyDescent="0.25">
      <c r="A4691" t="s">
        <v>3522</v>
      </c>
      <c r="B4691" t="s">
        <v>34</v>
      </c>
      <c r="C4691">
        <v>2012</v>
      </c>
      <c r="D4691" t="s">
        <v>23</v>
      </c>
      <c r="E4691" t="s">
        <v>267</v>
      </c>
      <c r="F4691" s="4">
        <v>50000</v>
      </c>
      <c r="G4691" s="4">
        <v>50000</v>
      </c>
      <c r="H4691" s="4">
        <v>0</v>
      </c>
      <c r="I4691" s="4">
        <v>10000</v>
      </c>
      <c r="J4691">
        <v>7.1</v>
      </c>
      <c r="K4691">
        <v>59</v>
      </c>
      <c r="L4691">
        <v>7.7</v>
      </c>
      <c r="M4691" s="4">
        <v>56</v>
      </c>
      <c r="N4691" t="s">
        <v>3027</v>
      </c>
      <c r="O4691" t="s">
        <v>67</v>
      </c>
      <c r="P4691" s="4">
        <v>110000</v>
      </c>
      <c r="Q4691" s="3">
        <f>AVERAGE(Table1[[#This Row],[critic_score]],Table1[[#This Row],[user_score]])</f>
        <v>7.4</v>
      </c>
      <c r="R4691" s="4">
        <f>Table1[[#This Row],[user_count]]+Table1[[#This Row],[critic_count]]</f>
        <v>115</v>
      </c>
      <c r="S4691" s="2">
        <f>100000*Table1[[#This Row],[review_count]]/Table1[[#This Row],[total sales]]</f>
        <v>104.54545454545455</v>
      </c>
      <c r="T4691" s="2">
        <f>Table1[[#This Row],[total sales]]/(2017-Table1[[#This Row],[year_of_release]])</f>
        <v>22000</v>
      </c>
      <c r="U4691" s="9">
        <f>Table1[[#This Row],[na_sales]]/(2017-Table1[[#This Row],[year_of_release]])</f>
        <v>10000</v>
      </c>
      <c r="V4691" s="6">
        <f>Table1[[#This Row],[eu_sales]]/(2017-Table1[[#This Row],[year_of_release]])</f>
        <v>10000</v>
      </c>
      <c r="W4691" s="6">
        <f>Table1[[#This Row],[jp_sales]]/(2017-Table1[[#This Row],[year_of_release]])</f>
        <v>0</v>
      </c>
      <c r="X4691" s="6">
        <f>Table1[[#This Row],[other_sales]]/(2017-Table1[[#This Row],[year_of_release]])</f>
        <v>2000</v>
      </c>
      <c r="Y4691" s="4">
        <v>551484507</v>
      </c>
      <c r="Z4691" s="4">
        <v>441417242</v>
      </c>
      <c r="AA4691" s="4">
        <v>127629000</v>
      </c>
      <c r="AB4691" s="1">
        <f>Table1[[#This Row],[na_sales]]/Table1[[#This Row],[NA population]]</f>
        <v>9.0664378355782168E-5</v>
      </c>
      <c r="AC4691" s="1">
        <f>Table1[[#This Row],[eu_sales]]/Table1[[#This Row],[Eu population]]</f>
        <v>1.1327151556984264E-4</v>
      </c>
      <c r="AD4691" s="1">
        <f>Table1[[#This Row],[jp_sales]]/Table1[[#This Row],[Jp population]]</f>
        <v>0</v>
      </c>
    </row>
    <row r="4692" spans="1:30" x14ac:dyDescent="0.25">
      <c r="A4692" t="s">
        <v>721</v>
      </c>
      <c r="B4692" t="s">
        <v>138</v>
      </c>
      <c r="C4692">
        <v>2005</v>
      </c>
      <c r="D4692" t="s">
        <v>65</v>
      </c>
      <c r="E4692" t="s">
        <v>549</v>
      </c>
      <c r="F4692" s="4">
        <v>90000</v>
      </c>
      <c r="G4692" s="4">
        <v>20000</v>
      </c>
      <c r="H4692" s="4">
        <v>0</v>
      </c>
      <c r="I4692" s="4">
        <v>0</v>
      </c>
      <c r="J4692">
        <v>7.7</v>
      </c>
      <c r="K4692">
        <v>14</v>
      </c>
      <c r="L4692">
        <v>8.9</v>
      </c>
      <c r="M4692" s="4">
        <v>15</v>
      </c>
      <c r="N4692" t="s">
        <v>550</v>
      </c>
      <c r="O4692" t="s">
        <v>43</v>
      </c>
      <c r="P4692" s="4">
        <v>110000</v>
      </c>
      <c r="Q4692" s="3">
        <f>AVERAGE(Table1[[#This Row],[critic_score]],Table1[[#This Row],[user_score]])</f>
        <v>8.3000000000000007</v>
      </c>
      <c r="R4692" s="4">
        <f>Table1[[#This Row],[user_count]]+Table1[[#This Row],[critic_count]]</f>
        <v>29</v>
      </c>
      <c r="S4692" s="2">
        <f>100000*Table1[[#This Row],[review_count]]/Table1[[#This Row],[total sales]]</f>
        <v>26.363636363636363</v>
      </c>
      <c r="T4692" s="2">
        <f>Table1[[#This Row],[total sales]]/(2017-Table1[[#This Row],[year_of_release]])</f>
        <v>9166.6666666666661</v>
      </c>
      <c r="U4692" s="9">
        <f>Table1[[#This Row],[na_sales]]/(2017-Table1[[#This Row],[year_of_release]])</f>
        <v>7500</v>
      </c>
      <c r="V4692" s="6">
        <f>Table1[[#This Row],[eu_sales]]/(2017-Table1[[#This Row],[year_of_release]])</f>
        <v>1666.6666666666667</v>
      </c>
      <c r="W4692" s="6">
        <f>Table1[[#This Row],[jp_sales]]/(2017-Table1[[#This Row],[year_of_release]])</f>
        <v>0</v>
      </c>
      <c r="X4692" s="6">
        <f>Table1[[#This Row],[other_sales]]/(2017-Table1[[#This Row],[year_of_release]])</f>
        <v>0</v>
      </c>
      <c r="Y4692" s="4">
        <v>511054143</v>
      </c>
      <c r="Z4692" s="4">
        <v>435713800</v>
      </c>
      <c r="AA4692" s="4">
        <v>127773000</v>
      </c>
      <c r="AB4692" s="1">
        <f>Table1[[#This Row],[na_sales]]/Table1[[#This Row],[NA population]]</f>
        <v>1.7610658524687864E-4</v>
      </c>
      <c r="AC4692" s="1">
        <f>Table1[[#This Row],[eu_sales]]/Table1[[#This Row],[Eu population]]</f>
        <v>4.5901690513359917E-5</v>
      </c>
      <c r="AD4692" s="1">
        <f>Table1[[#This Row],[jp_sales]]/Table1[[#This Row],[Jp population]]</f>
        <v>0</v>
      </c>
    </row>
    <row r="4693" spans="1:30" x14ac:dyDescent="0.25">
      <c r="A4693" t="s">
        <v>3934</v>
      </c>
      <c r="B4693" t="s">
        <v>159</v>
      </c>
      <c r="C4693">
        <v>2002</v>
      </c>
      <c r="D4693" t="s">
        <v>40</v>
      </c>
      <c r="E4693" t="s">
        <v>55</v>
      </c>
      <c r="F4693" s="4">
        <v>80000</v>
      </c>
      <c r="G4693" s="4">
        <v>30000</v>
      </c>
      <c r="H4693" s="4">
        <v>0</v>
      </c>
      <c r="I4693" s="4">
        <v>0</v>
      </c>
      <c r="J4693">
        <v>5</v>
      </c>
      <c r="K4693">
        <v>13</v>
      </c>
      <c r="L4693">
        <v>5</v>
      </c>
      <c r="M4693" s="4">
        <v>4</v>
      </c>
      <c r="N4693" t="s">
        <v>608</v>
      </c>
      <c r="O4693" t="s">
        <v>21</v>
      </c>
      <c r="P4693" s="4">
        <v>110000</v>
      </c>
      <c r="Q4693" s="3">
        <f>AVERAGE(Table1[[#This Row],[critic_score]],Table1[[#This Row],[user_score]])</f>
        <v>5</v>
      </c>
      <c r="R4693" s="4">
        <f>Table1[[#This Row],[user_count]]+Table1[[#This Row],[critic_count]]</f>
        <v>17</v>
      </c>
      <c r="S4693" s="2">
        <f>100000*Table1[[#This Row],[review_count]]/Table1[[#This Row],[total sales]]</f>
        <v>15.454545454545455</v>
      </c>
      <c r="T4693" s="2">
        <f>Table1[[#This Row],[total sales]]/(2017-Table1[[#This Row],[year_of_release]])</f>
        <v>7333.333333333333</v>
      </c>
      <c r="U4693" s="9">
        <f>Table1[[#This Row],[na_sales]]/(2017-Table1[[#This Row],[year_of_release]])</f>
        <v>5333.333333333333</v>
      </c>
      <c r="V4693" s="6">
        <f>Table1[[#This Row],[eu_sales]]/(2017-Table1[[#This Row],[year_of_release]])</f>
        <v>2000</v>
      </c>
      <c r="W4693" s="6">
        <f>Table1[[#This Row],[jp_sales]]/(2017-Table1[[#This Row],[year_of_release]])</f>
        <v>0</v>
      </c>
      <c r="X4693" s="6">
        <f>Table1[[#This Row],[other_sales]]/(2017-Table1[[#This Row],[year_of_release]])</f>
        <v>0</v>
      </c>
      <c r="Y4693" s="4">
        <v>495013192</v>
      </c>
      <c r="Z4693" s="4">
        <v>431019772</v>
      </c>
      <c r="AA4693" s="4">
        <v>127445000</v>
      </c>
      <c r="AB4693" s="1">
        <f>Table1[[#This Row],[na_sales]]/Table1[[#This Row],[NA population]]</f>
        <v>1.6161185457861494E-4</v>
      </c>
      <c r="AC4693" s="1">
        <f>Table1[[#This Row],[eu_sales]]/Table1[[#This Row],[Eu population]]</f>
        <v>6.9602375456687864E-5</v>
      </c>
      <c r="AD4693" s="1">
        <f>Table1[[#This Row],[jp_sales]]/Table1[[#This Row],[Jp population]]</f>
        <v>0</v>
      </c>
    </row>
    <row r="4694" spans="1:30" x14ac:dyDescent="0.25">
      <c r="A4694" t="s">
        <v>3935</v>
      </c>
      <c r="B4694" t="s">
        <v>34</v>
      </c>
      <c r="C4694">
        <v>2010</v>
      </c>
      <c r="D4694" t="s">
        <v>29</v>
      </c>
      <c r="E4694" t="s">
        <v>425</v>
      </c>
      <c r="F4694" s="4">
        <v>70000</v>
      </c>
      <c r="G4694" s="4">
        <v>30000</v>
      </c>
      <c r="H4694" s="4">
        <v>0</v>
      </c>
      <c r="I4694" s="4">
        <v>10000</v>
      </c>
      <c r="J4694">
        <v>2.8</v>
      </c>
      <c r="K4694">
        <v>6</v>
      </c>
      <c r="L4694">
        <v>5.2</v>
      </c>
      <c r="M4694" s="4">
        <v>6</v>
      </c>
      <c r="N4694" t="s">
        <v>425</v>
      </c>
      <c r="O4694" t="s">
        <v>67</v>
      </c>
      <c r="P4694" s="4">
        <v>110000</v>
      </c>
      <c r="Q4694" s="3">
        <f>AVERAGE(Table1[[#This Row],[critic_score]],Table1[[#This Row],[user_score]])</f>
        <v>4</v>
      </c>
      <c r="R4694" s="4">
        <f>Table1[[#This Row],[user_count]]+Table1[[#This Row],[critic_count]]</f>
        <v>12</v>
      </c>
      <c r="S4694" s="2">
        <f>100000*Table1[[#This Row],[review_count]]/Table1[[#This Row],[total sales]]</f>
        <v>10.909090909090908</v>
      </c>
      <c r="T4694" s="2">
        <f>Table1[[#This Row],[total sales]]/(2017-Table1[[#This Row],[year_of_release]])</f>
        <v>15714.285714285714</v>
      </c>
      <c r="U4694" s="9">
        <f>Table1[[#This Row],[na_sales]]/(2017-Table1[[#This Row],[year_of_release]])</f>
        <v>10000</v>
      </c>
      <c r="V4694" s="6">
        <f>Table1[[#This Row],[eu_sales]]/(2017-Table1[[#This Row],[year_of_release]])</f>
        <v>4285.7142857142853</v>
      </c>
      <c r="W4694" s="6">
        <f>Table1[[#This Row],[jp_sales]]/(2017-Table1[[#This Row],[year_of_release]])</f>
        <v>0</v>
      </c>
      <c r="X4694" s="6">
        <f>Table1[[#This Row],[other_sales]]/(2017-Table1[[#This Row],[year_of_release]])</f>
        <v>1428.5714285714287</v>
      </c>
      <c r="Y4694" s="4">
        <v>540520772</v>
      </c>
      <c r="Z4694" s="4">
        <v>441654761</v>
      </c>
      <c r="AA4694" s="4">
        <v>128070000</v>
      </c>
      <c r="AB4694" s="1">
        <f>Table1[[#This Row],[na_sales]]/Table1[[#This Row],[NA population]]</f>
        <v>1.2950473622131214E-4</v>
      </c>
      <c r="AC4694" s="1">
        <f>Table1[[#This Row],[eu_sales]]/Table1[[#This Row],[Eu population]]</f>
        <v>6.7926359340208725E-5</v>
      </c>
      <c r="AD4694" s="1">
        <f>Table1[[#This Row],[jp_sales]]/Table1[[#This Row],[Jp population]]</f>
        <v>0</v>
      </c>
    </row>
    <row r="4695" spans="1:30" x14ac:dyDescent="0.25">
      <c r="A4695" t="s">
        <v>3938</v>
      </c>
      <c r="B4695" t="s">
        <v>26</v>
      </c>
      <c r="C4695">
        <v>2007</v>
      </c>
      <c r="D4695" t="s">
        <v>49</v>
      </c>
      <c r="E4695" t="s">
        <v>1879</v>
      </c>
      <c r="F4695" s="4">
        <v>90000</v>
      </c>
      <c r="G4695" s="4">
        <v>10000</v>
      </c>
      <c r="H4695" s="4">
        <v>0</v>
      </c>
      <c r="I4695" s="4">
        <v>10000</v>
      </c>
      <c r="J4695">
        <v>5.5</v>
      </c>
      <c r="K4695">
        <v>23</v>
      </c>
      <c r="L4695">
        <v>6.1</v>
      </c>
      <c r="M4695" s="4">
        <v>7</v>
      </c>
      <c r="N4695" t="s">
        <v>3939</v>
      </c>
      <c r="O4695" t="s">
        <v>21</v>
      </c>
      <c r="P4695" s="4">
        <v>110000</v>
      </c>
      <c r="Q4695" s="3">
        <f>AVERAGE(Table1[[#This Row],[critic_score]],Table1[[#This Row],[user_score]])</f>
        <v>5.8</v>
      </c>
      <c r="R4695" s="4">
        <f>Table1[[#This Row],[user_count]]+Table1[[#This Row],[critic_count]]</f>
        <v>30</v>
      </c>
      <c r="S4695" s="2">
        <f>100000*Table1[[#This Row],[review_count]]/Table1[[#This Row],[total sales]]</f>
        <v>27.272727272727273</v>
      </c>
      <c r="T4695" s="2">
        <f>Table1[[#This Row],[total sales]]/(2017-Table1[[#This Row],[year_of_release]])</f>
        <v>11000</v>
      </c>
      <c r="U4695" s="9">
        <f>Table1[[#This Row],[na_sales]]/(2017-Table1[[#This Row],[year_of_release]])</f>
        <v>9000</v>
      </c>
      <c r="V4695" s="6">
        <f>Table1[[#This Row],[eu_sales]]/(2017-Table1[[#This Row],[year_of_release]])</f>
        <v>1000</v>
      </c>
      <c r="W4695" s="6">
        <f>Table1[[#This Row],[jp_sales]]/(2017-Table1[[#This Row],[year_of_release]])</f>
        <v>0</v>
      </c>
      <c r="X4695" s="6">
        <f>Table1[[#This Row],[other_sales]]/(2017-Table1[[#This Row],[year_of_release]])</f>
        <v>1000</v>
      </c>
      <c r="Y4695" s="4">
        <v>522751172</v>
      </c>
      <c r="Z4695" s="4">
        <v>438594184</v>
      </c>
      <c r="AA4695" s="4">
        <v>128001000</v>
      </c>
      <c r="AB4695" s="1">
        <f>Table1[[#This Row],[na_sales]]/Table1[[#This Row],[NA population]]</f>
        <v>1.7216604155217464E-4</v>
      </c>
      <c r="AC4695" s="1">
        <f>Table1[[#This Row],[eu_sales]]/Table1[[#This Row],[Eu population]]</f>
        <v>2.280011993957494E-5</v>
      </c>
      <c r="AD4695" s="1">
        <f>Table1[[#This Row],[jp_sales]]/Table1[[#This Row],[Jp population]]</f>
        <v>0</v>
      </c>
    </row>
    <row r="4696" spans="1:30" x14ac:dyDescent="0.25">
      <c r="A4696" t="s">
        <v>3940</v>
      </c>
      <c r="B4696" t="s">
        <v>138</v>
      </c>
      <c r="C4696">
        <v>2006</v>
      </c>
      <c r="D4696" t="s">
        <v>29</v>
      </c>
      <c r="E4696" t="s">
        <v>20</v>
      </c>
      <c r="F4696" s="4">
        <v>70000</v>
      </c>
      <c r="G4696" s="4">
        <v>20000</v>
      </c>
      <c r="H4696" s="4">
        <v>20000</v>
      </c>
      <c r="I4696" s="4">
        <v>0</v>
      </c>
      <c r="J4696">
        <v>6.2</v>
      </c>
      <c r="K4696">
        <v>42</v>
      </c>
      <c r="L4696">
        <v>8</v>
      </c>
      <c r="M4696" s="4">
        <v>17</v>
      </c>
      <c r="N4696" t="s">
        <v>3941</v>
      </c>
      <c r="O4696" t="s">
        <v>84</v>
      </c>
      <c r="P4696" s="4">
        <v>110000</v>
      </c>
      <c r="Q4696" s="3">
        <f>AVERAGE(Table1[[#This Row],[critic_score]],Table1[[#This Row],[user_score]])</f>
        <v>7.1</v>
      </c>
      <c r="R4696" s="4">
        <f>Table1[[#This Row],[user_count]]+Table1[[#This Row],[critic_count]]</f>
        <v>59</v>
      </c>
      <c r="S4696" s="2">
        <f>100000*Table1[[#This Row],[review_count]]/Table1[[#This Row],[total sales]]</f>
        <v>53.636363636363633</v>
      </c>
      <c r="T4696" s="2">
        <f>Table1[[#This Row],[total sales]]/(2017-Table1[[#This Row],[year_of_release]])</f>
        <v>10000</v>
      </c>
      <c r="U4696" s="9">
        <f>Table1[[#This Row],[na_sales]]/(2017-Table1[[#This Row],[year_of_release]])</f>
        <v>6363.636363636364</v>
      </c>
      <c r="V4696" s="6">
        <f>Table1[[#This Row],[eu_sales]]/(2017-Table1[[#This Row],[year_of_release]])</f>
        <v>1818.1818181818182</v>
      </c>
      <c r="W4696" s="6">
        <f>Table1[[#This Row],[jp_sales]]/(2017-Table1[[#This Row],[year_of_release]])</f>
        <v>1818.1818181818182</v>
      </c>
      <c r="X4696" s="6">
        <f>Table1[[#This Row],[other_sales]]/(2017-Table1[[#This Row],[year_of_release]])</f>
        <v>0</v>
      </c>
      <c r="Y4696" s="4">
        <v>516818555</v>
      </c>
      <c r="Z4696" s="4">
        <v>437126892</v>
      </c>
      <c r="AA4696" s="4">
        <v>127854000</v>
      </c>
      <c r="AB4696" s="1">
        <f>Table1[[#This Row],[na_sales]]/Table1[[#This Row],[NA population]]</f>
        <v>1.3544405347443457E-4</v>
      </c>
      <c r="AC4696" s="1">
        <f>Table1[[#This Row],[eu_sales]]/Table1[[#This Row],[Eu population]]</f>
        <v>4.5753304969395475E-5</v>
      </c>
      <c r="AD4696" s="1">
        <f>Table1[[#This Row],[jp_sales]]/Table1[[#This Row],[Jp population]]</f>
        <v>1.5642842617360426E-4</v>
      </c>
    </row>
    <row r="4697" spans="1:30" x14ac:dyDescent="0.25">
      <c r="A4697" t="s">
        <v>3942</v>
      </c>
      <c r="B4697" t="s">
        <v>34</v>
      </c>
      <c r="C4697">
        <v>2008</v>
      </c>
      <c r="D4697" t="s">
        <v>29</v>
      </c>
      <c r="E4697" t="s">
        <v>171</v>
      </c>
      <c r="F4697" s="4">
        <v>100000</v>
      </c>
      <c r="G4697" s="4">
        <v>0</v>
      </c>
      <c r="H4697" s="4">
        <v>0</v>
      </c>
      <c r="I4697" s="4">
        <v>10000</v>
      </c>
      <c r="J4697">
        <v>7</v>
      </c>
      <c r="K4697">
        <v>7</v>
      </c>
      <c r="L4697">
        <v>7</v>
      </c>
      <c r="M4697" s="4">
        <v>6</v>
      </c>
      <c r="N4697" t="s">
        <v>1127</v>
      </c>
      <c r="O4697" t="s">
        <v>21</v>
      </c>
      <c r="P4697" s="4">
        <v>110000</v>
      </c>
      <c r="Q4697" s="3">
        <f>AVERAGE(Table1[[#This Row],[critic_score]],Table1[[#This Row],[user_score]])</f>
        <v>7</v>
      </c>
      <c r="R4697" s="4">
        <f>Table1[[#This Row],[user_count]]+Table1[[#This Row],[critic_count]]</f>
        <v>13</v>
      </c>
      <c r="S4697" s="2">
        <f>100000*Table1[[#This Row],[review_count]]/Table1[[#This Row],[total sales]]</f>
        <v>11.818181818181818</v>
      </c>
      <c r="T4697" s="2">
        <f>Table1[[#This Row],[total sales]]/(2017-Table1[[#This Row],[year_of_release]])</f>
        <v>12222.222222222223</v>
      </c>
      <c r="U4697" s="9">
        <f>Table1[[#This Row],[na_sales]]/(2017-Table1[[#This Row],[year_of_release]])</f>
        <v>11111.111111111111</v>
      </c>
      <c r="V4697" s="6">
        <f>Table1[[#This Row],[eu_sales]]/(2017-Table1[[#This Row],[year_of_release]])</f>
        <v>0</v>
      </c>
      <c r="W4697" s="6">
        <f>Table1[[#This Row],[jp_sales]]/(2017-Table1[[#This Row],[year_of_release]])</f>
        <v>0</v>
      </c>
      <c r="X4697" s="6">
        <f>Table1[[#This Row],[other_sales]]/(2017-Table1[[#This Row],[year_of_release]])</f>
        <v>1111.1111111111111</v>
      </c>
      <c r="Y4697" s="4">
        <v>528816311</v>
      </c>
      <c r="Z4697" s="4">
        <v>440001482</v>
      </c>
      <c r="AA4697" s="4">
        <v>128063000</v>
      </c>
      <c r="AB4697" s="1">
        <f>Table1[[#This Row],[na_sales]]/Table1[[#This Row],[NA population]]</f>
        <v>1.8910158011370418E-4</v>
      </c>
      <c r="AC4697" s="1">
        <f>Table1[[#This Row],[eu_sales]]/Table1[[#This Row],[Eu population]]</f>
        <v>0</v>
      </c>
      <c r="AD4697" s="1">
        <f>Table1[[#This Row],[jp_sales]]/Table1[[#This Row],[Jp population]]</f>
        <v>0</v>
      </c>
    </row>
    <row r="4698" spans="1:30" x14ac:dyDescent="0.25">
      <c r="A4698" t="s">
        <v>3079</v>
      </c>
      <c r="B4698" t="s">
        <v>892</v>
      </c>
      <c r="C4698">
        <v>2014</v>
      </c>
      <c r="D4698" t="s">
        <v>40</v>
      </c>
      <c r="E4698" t="s">
        <v>642</v>
      </c>
      <c r="F4698" s="4">
        <v>0</v>
      </c>
      <c r="G4698" s="4">
        <v>0</v>
      </c>
      <c r="H4698" s="4">
        <v>110000</v>
      </c>
      <c r="I4698" s="4">
        <v>0</v>
      </c>
      <c r="J4698">
        <v>7.6</v>
      </c>
      <c r="K4698">
        <v>5</v>
      </c>
      <c r="L4698">
        <v>8.6</v>
      </c>
      <c r="M4698" s="4">
        <v>18</v>
      </c>
      <c r="N4698" t="s">
        <v>643</v>
      </c>
      <c r="O4698" t="s">
        <v>67</v>
      </c>
      <c r="P4698" s="4">
        <v>110000</v>
      </c>
      <c r="Q4698" s="3">
        <f>AVERAGE(Table1[[#This Row],[critic_score]],Table1[[#This Row],[user_score]])</f>
        <v>8.1</v>
      </c>
      <c r="R4698" s="4">
        <f>Table1[[#This Row],[user_count]]+Table1[[#This Row],[critic_count]]</f>
        <v>23</v>
      </c>
      <c r="S4698" s="2">
        <f>100000*Table1[[#This Row],[review_count]]/Table1[[#This Row],[total sales]]</f>
        <v>20.90909090909091</v>
      </c>
      <c r="T4698" s="2">
        <f>Table1[[#This Row],[total sales]]/(2017-Table1[[#This Row],[year_of_release]])</f>
        <v>36666.666666666664</v>
      </c>
      <c r="U4698" s="9">
        <f>Table1[[#This Row],[na_sales]]/(2017-Table1[[#This Row],[year_of_release]])</f>
        <v>0</v>
      </c>
      <c r="V4698" s="6">
        <f>Table1[[#This Row],[eu_sales]]/(2017-Table1[[#This Row],[year_of_release]])</f>
        <v>0</v>
      </c>
      <c r="W4698" s="6">
        <f>Table1[[#This Row],[jp_sales]]/(2017-Table1[[#This Row],[year_of_release]])</f>
        <v>36666.666666666664</v>
      </c>
      <c r="X4698" s="6">
        <f>Table1[[#This Row],[other_sales]]/(2017-Table1[[#This Row],[year_of_release]])</f>
        <v>0</v>
      </c>
      <c r="Y4698" s="4">
        <v>562338430</v>
      </c>
      <c r="Z4698" s="4">
        <v>443580712</v>
      </c>
      <c r="AA4698" s="4">
        <v>127276000</v>
      </c>
      <c r="AB4698" s="1">
        <f>Table1[[#This Row],[na_sales]]/Table1[[#This Row],[NA population]]</f>
        <v>0</v>
      </c>
      <c r="AC4698" s="1">
        <f>Table1[[#This Row],[eu_sales]]/Table1[[#This Row],[Eu population]]</f>
        <v>0</v>
      </c>
      <c r="AD4698" s="1">
        <f>Table1[[#This Row],[jp_sales]]/Table1[[#This Row],[Jp population]]</f>
        <v>8.6426349036739056E-4</v>
      </c>
    </row>
    <row r="4699" spans="1:30" x14ac:dyDescent="0.25">
      <c r="A4699" t="s">
        <v>3951</v>
      </c>
      <c r="B4699" t="s">
        <v>18</v>
      </c>
      <c r="C4699">
        <v>2009</v>
      </c>
      <c r="D4699" t="s">
        <v>191</v>
      </c>
      <c r="E4699" t="s">
        <v>171</v>
      </c>
      <c r="F4699" s="4">
        <v>60000</v>
      </c>
      <c r="G4699" s="4">
        <v>40000</v>
      </c>
      <c r="H4699" s="4">
        <v>0</v>
      </c>
      <c r="I4699" s="4">
        <v>10000</v>
      </c>
      <c r="J4699">
        <v>4.9000000000000004</v>
      </c>
      <c r="K4699">
        <v>28</v>
      </c>
      <c r="L4699">
        <v>6.7</v>
      </c>
      <c r="M4699" s="4">
        <v>16</v>
      </c>
      <c r="N4699" t="s">
        <v>3561</v>
      </c>
      <c r="O4699" t="s">
        <v>67</v>
      </c>
      <c r="P4699" s="4">
        <v>110000</v>
      </c>
      <c r="Q4699" s="3">
        <f>AVERAGE(Table1[[#This Row],[critic_score]],Table1[[#This Row],[user_score]])</f>
        <v>5.8000000000000007</v>
      </c>
      <c r="R4699" s="4">
        <f>Table1[[#This Row],[user_count]]+Table1[[#This Row],[critic_count]]</f>
        <v>44</v>
      </c>
      <c r="S4699" s="2">
        <f>100000*Table1[[#This Row],[review_count]]/Table1[[#This Row],[total sales]]</f>
        <v>40</v>
      </c>
      <c r="T4699" s="2">
        <f>Table1[[#This Row],[total sales]]/(2017-Table1[[#This Row],[year_of_release]])</f>
        <v>13750</v>
      </c>
      <c r="U4699" s="9">
        <f>Table1[[#This Row],[na_sales]]/(2017-Table1[[#This Row],[year_of_release]])</f>
        <v>7500</v>
      </c>
      <c r="V4699" s="6">
        <f>Table1[[#This Row],[eu_sales]]/(2017-Table1[[#This Row],[year_of_release]])</f>
        <v>5000</v>
      </c>
      <c r="W4699" s="6">
        <f>Table1[[#This Row],[jp_sales]]/(2017-Table1[[#This Row],[year_of_release]])</f>
        <v>0</v>
      </c>
      <c r="X4699" s="6">
        <f>Table1[[#This Row],[other_sales]]/(2017-Table1[[#This Row],[year_of_release]])</f>
        <v>1250</v>
      </c>
      <c r="Y4699" s="4">
        <v>534740514</v>
      </c>
      <c r="Z4699" s="4">
        <v>441041694</v>
      </c>
      <c r="AA4699" s="4">
        <v>128047000</v>
      </c>
      <c r="AB4699" s="1">
        <f>Table1[[#This Row],[na_sales]]/Table1[[#This Row],[NA population]]</f>
        <v>1.12203953934936E-4</v>
      </c>
      <c r="AC4699" s="1">
        <f>Table1[[#This Row],[eu_sales]]/Table1[[#This Row],[Eu population]]</f>
        <v>9.0694373217240542E-5</v>
      </c>
      <c r="AD4699" s="1">
        <f>Table1[[#This Row],[jp_sales]]/Table1[[#This Row],[Jp population]]</f>
        <v>0</v>
      </c>
    </row>
    <row r="4700" spans="1:30" x14ac:dyDescent="0.25">
      <c r="A4700" t="s">
        <v>3952</v>
      </c>
      <c r="B4700" t="s">
        <v>34</v>
      </c>
      <c r="C4700">
        <v>2009</v>
      </c>
      <c r="D4700" t="s">
        <v>40</v>
      </c>
      <c r="E4700" t="s">
        <v>1879</v>
      </c>
      <c r="F4700" s="4">
        <v>70000</v>
      </c>
      <c r="G4700" s="4">
        <v>30000</v>
      </c>
      <c r="H4700" s="4">
        <v>0</v>
      </c>
      <c r="I4700" s="4">
        <v>10000</v>
      </c>
      <c r="J4700">
        <v>5</v>
      </c>
      <c r="K4700">
        <v>15</v>
      </c>
      <c r="L4700">
        <v>7.1</v>
      </c>
      <c r="M4700" s="4">
        <v>8</v>
      </c>
      <c r="N4700" t="s">
        <v>3445</v>
      </c>
      <c r="O4700" t="s">
        <v>84</v>
      </c>
      <c r="P4700" s="4">
        <v>110000</v>
      </c>
      <c r="Q4700" s="3">
        <f>AVERAGE(Table1[[#This Row],[critic_score]],Table1[[#This Row],[user_score]])</f>
        <v>6.05</v>
      </c>
      <c r="R4700" s="4">
        <f>Table1[[#This Row],[user_count]]+Table1[[#This Row],[critic_count]]</f>
        <v>23</v>
      </c>
      <c r="S4700" s="2">
        <f>100000*Table1[[#This Row],[review_count]]/Table1[[#This Row],[total sales]]</f>
        <v>20.90909090909091</v>
      </c>
      <c r="T4700" s="2">
        <f>Table1[[#This Row],[total sales]]/(2017-Table1[[#This Row],[year_of_release]])</f>
        <v>13750</v>
      </c>
      <c r="U4700" s="9">
        <f>Table1[[#This Row],[na_sales]]/(2017-Table1[[#This Row],[year_of_release]])</f>
        <v>8750</v>
      </c>
      <c r="V4700" s="6">
        <f>Table1[[#This Row],[eu_sales]]/(2017-Table1[[#This Row],[year_of_release]])</f>
        <v>3750</v>
      </c>
      <c r="W4700" s="6">
        <f>Table1[[#This Row],[jp_sales]]/(2017-Table1[[#This Row],[year_of_release]])</f>
        <v>0</v>
      </c>
      <c r="X4700" s="6">
        <f>Table1[[#This Row],[other_sales]]/(2017-Table1[[#This Row],[year_of_release]])</f>
        <v>1250</v>
      </c>
      <c r="Y4700" s="4">
        <v>534740514</v>
      </c>
      <c r="Z4700" s="4">
        <v>441041694</v>
      </c>
      <c r="AA4700" s="4">
        <v>128047000</v>
      </c>
      <c r="AB4700" s="1">
        <f>Table1[[#This Row],[na_sales]]/Table1[[#This Row],[NA population]]</f>
        <v>1.3090461292409201E-4</v>
      </c>
      <c r="AC4700" s="1">
        <f>Table1[[#This Row],[eu_sales]]/Table1[[#This Row],[Eu population]]</f>
        <v>6.802077991293041E-5</v>
      </c>
      <c r="AD4700" s="1">
        <f>Table1[[#This Row],[jp_sales]]/Table1[[#This Row],[Jp population]]</f>
        <v>0</v>
      </c>
    </row>
    <row r="4701" spans="1:30" x14ac:dyDescent="0.25">
      <c r="A4701" t="s">
        <v>3953</v>
      </c>
      <c r="B4701" t="s">
        <v>18</v>
      </c>
      <c r="C4701">
        <v>2009</v>
      </c>
      <c r="D4701" t="s">
        <v>40</v>
      </c>
      <c r="E4701" t="s">
        <v>196</v>
      </c>
      <c r="F4701" s="4">
        <v>90000</v>
      </c>
      <c r="G4701" s="4">
        <v>10000</v>
      </c>
      <c r="H4701" s="4">
        <v>0</v>
      </c>
      <c r="I4701" s="4">
        <v>10000</v>
      </c>
      <c r="J4701">
        <v>6.6</v>
      </c>
      <c r="K4701">
        <v>30</v>
      </c>
      <c r="L4701">
        <v>6.3</v>
      </c>
      <c r="M4701" s="4">
        <v>6</v>
      </c>
      <c r="N4701" t="s">
        <v>3954</v>
      </c>
      <c r="O4701" t="s">
        <v>67</v>
      </c>
      <c r="P4701" s="4">
        <v>110000</v>
      </c>
      <c r="Q4701" s="3">
        <f>AVERAGE(Table1[[#This Row],[critic_score]],Table1[[#This Row],[user_score]])</f>
        <v>6.4499999999999993</v>
      </c>
      <c r="R4701" s="4">
        <f>Table1[[#This Row],[user_count]]+Table1[[#This Row],[critic_count]]</f>
        <v>36</v>
      </c>
      <c r="S4701" s="2">
        <f>100000*Table1[[#This Row],[review_count]]/Table1[[#This Row],[total sales]]</f>
        <v>32.727272727272727</v>
      </c>
      <c r="T4701" s="2">
        <f>Table1[[#This Row],[total sales]]/(2017-Table1[[#This Row],[year_of_release]])</f>
        <v>13750</v>
      </c>
      <c r="U4701" s="9">
        <f>Table1[[#This Row],[na_sales]]/(2017-Table1[[#This Row],[year_of_release]])</f>
        <v>11250</v>
      </c>
      <c r="V4701" s="6">
        <f>Table1[[#This Row],[eu_sales]]/(2017-Table1[[#This Row],[year_of_release]])</f>
        <v>1250</v>
      </c>
      <c r="W4701" s="6">
        <f>Table1[[#This Row],[jp_sales]]/(2017-Table1[[#This Row],[year_of_release]])</f>
        <v>0</v>
      </c>
      <c r="X4701" s="6">
        <f>Table1[[#This Row],[other_sales]]/(2017-Table1[[#This Row],[year_of_release]])</f>
        <v>1250</v>
      </c>
      <c r="Y4701" s="4">
        <v>534740514</v>
      </c>
      <c r="Z4701" s="4">
        <v>441041694</v>
      </c>
      <c r="AA4701" s="4">
        <v>128047000</v>
      </c>
      <c r="AB4701" s="1">
        <f>Table1[[#This Row],[na_sales]]/Table1[[#This Row],[NA population]]</f>
        <v>1.6830593090240401E-4</v>
      </c>
      <c r="AC4701" s="1">
        <f>Table1[[#This Row],[eu_sales]]/Table1[[#This Row],[Eu population]]</f>
        <v>2.2673593304310136E-5</v>
      </c>
      <c r="AD4701" s="1">
        <f>Table1[[#This Row],[jp_sales]]/Table1[[#This Row],[Jp population]]</f>
        <v>0</v>
      </c>
    </row>
    <row r="4702" spans="1:30" x14ac:dyDescent="0.25">
      <c r="A4702" t="s">
        <v>3947</v>
      </c>
      <c r="B4702" t="s">
        <v>34</v>
      </c>
      <c r="C4702">
        <v>2011</v>
      </c>
      <c r="D4702" t="s">
        <v>54</v>
      </c>
      <c r="E4702" t="s">
        <v>981</v>
      </c>
      <c r="F4702" s="4">
        <v>70000</v>
      </c>
      <c r="G4702" s="4">
        <v>30000</v>
      </c>
      <c r="H4702" s="4">
        <v>0</v>
      </c>
      <c r="I4702" s="4">
        <v>10000</v>
      </c>
      <c r="J4702">
        <v>5.3</v>
      </c>
      <c r="K4702">
        <v>61</v>
      </c>
      <c r="L4702">
        <v>4.7</v>
      </c>
      <c r="M4702" s="4">
        <v>73</v>
      </c>
      <c r="N4702" t="s">
        <v>3948</v>
      </c>
      <c r="O4702" t="s">
        <v>43</v>
      </c>
      <c r="P4702" s="4">
        <v>110000</v>
      </c>
      <c r="Q4702" s="3">
        <f>AVERAGE(Table1[[#This Row],[critic_score]],Table1[[#This Row],[user_score]])</f>
        <v>5</v>
      </c>
      <c r="R4702" s="4">
        <f>Table1[[#This Row],[user_count]]+Table1[[#This Row],[critic_count]]</f>
        <v>134</v>
      </c>
      <c r="S4702" s="2">
        <f>100000*Table1[[#This Row],[review_count]]/Table1[[#This Row],[total sales]]</f>
        <v>121.81818181818181</v>
      </c>
      <c r="T4702" s="2">
        <f>Table1[[#This Row],[total sales]]/(2017-Table1[[#This Row],[year_of_release]])</f>
        <v>18333.333333333332</v>
      </c>
      <c r="U4702" s="9">
        <f>Table1[[#This Row],[na_sales]]/(2017-Table1[[#This Row],[year_of_release]])</f>
        <v>11666.666666666666</v>
      </c>
      <c r="V4702" s="6">
        <f>Table1[[#This Row],[eu_sales]]/(2017-Table1[[#This Row],[year_of_release]])</f>
        <v>5000</v>
      </c>
      <c r="W4702" s="6">
        <f>Table1[[#This Row],[jp_sales]]/(2017-Table1[[#This Row],[year_of_release]])</f>
        <v>0</v>
      </c>
      <c r="X4702" s="6">
        <f>Table1[[#This Row],[other_sales]]/(2017-Table1[[#This Row],[year_of_release]])</f>
        <v>1666.6666666666667</v>
      </c>
      <c r="Y4702" s="4">
        <v>545961365</v>
      </c>
      <c r="Z4702" s="4">
        <v>440756453</v>
      </c>
      <c r="AA4702" s="4">
        <v>127833000</v>
      </c>
      <c r="AB4702" s="1">
        <f>Table1[[#This Row],[na_sales]]/Table1[[#This Row],[NA population]]</f>
        <v>1.2821420065135927E-4</v>
      </c>
      <c r="AC4702" s="1">
        <f>Table1[[#This Row],[eu_sales]]/Table1[[#This Row],[Eu population]]</f>
        <v>6.8064800403500847E-5</v>
      </c>
      <c r="AD4702" s="1">
        <f>Table1[[#This Row],[jp_sales]]/Table1[[#This Row],[Jp population]]</f>
        <v>0</v>
      </c>
    </row>
    <row r="4703" spans="1:30" x14ac:dyDescent="0.25">
      <c r="A4703" t="s">
        <v>2173</v>
      </c>
      <c r="B4703" t="s">
        <v>118</v>
      </c>
      <c r="C4703">
        <v>2006</v>
      </c>
      <c r="D4703" t="s">
        <v>191</v>
      </c>
      <c r="E4703" t="s">
        <v>425</v>
      </c>
      <c r="F4703" s="4">
        <v>100000</v>
      </c>
      <c r="G4703" s="4">
        <v>0</v>
      </c>
      <c r="H4703" s="4">
        <v>0</v>
      </c>
      <c r="I4703" s="4">
        <v>10000</v>
      </c>
      <c r="J4703">
        <v>5.7</v>
      </c>
      <c r="K4703">
        <v>9</v>
      </c>
      <c r="L4703">
        <v>6.3</v>
      </c>
      <c r="M4703" s="4">
        <v>10</v>
      </c>
      <c r="N4703" t="s">
        <v>330</v>
      </c>
      <c r="O4703" t="s">
        <v>84</v>
      </c>
      <c r="P4703" s="4">
        <v>110000</v>
      </c>
      <c r="Q4703" s="3">
        <f>AVERAGE(Table1[[#This Row],[critic_score]],Table1[[#This Row],[user_score]])</f>
        <v>6</v>
      </c>
      <c r="R4703" s="4">
        <f>Table1[[#This Row],[user_count]]+Table1[[#This Row],[critic_count]]</f>
        <v>19</v>
      </c>
      <c r="S4703" s="2">
        <f>100000*Table1[[#This Row],[review_count]]/Table1[[#This Row],[total sales]]</f>
        <v>17.272727272727273</v>
      </c>
      <c r="T4703" s="2">
        <f>Table1[[#This Row],[total sales]]/(2017-Table1[[#This Row],[year_of_release]])</f>
        <v>10000</v>
      </c>
      <c r="U4703" s="9">
        <f>Table1[[#This Row],[na_sales]]/(2017-Table1[[#This Row],[year_of_release]])</f>
        <v>9090.9090909090901</v>
      </c>
      <c r="V4703" s="6">
        <f>Table1[[#This Row],[eu_sales]]/(2017-Table1[[#This Row],[year_of_release]])</f>
        <v>0</v>
      </c>
      <c r="W4703" s="6">
        <f>Table1[[#This Row],[jp_sales]]/(2017-Table1[[#This Row],[year_of_release]])</f>
        <v>0</v>
      </c>
      <c r="X4703" s="6">
        <f>Table1[[#This Row],[other_sales]]/(2017-Table1[[#This Row],[year_of_release]])</f>
        <v>909.09090909090912</v>
      </c>
      <c r="Y4703" s="4">
        <v>516818555</v>
      </c>
      <c r="Z4703" s="4">
        <v>437126892</v>
      </c>
      <c r="AA4703" s="4">
        <v>127854000</v>
      </c>
      <c r="AB4703" s="1">
        <f>Table1[[#This Row],[na_sales]]/Table1[[#This Row],[NA population]]</f>
        <v>1.9349150496347794E-4</v>
      </c>
      <c r="AC4703" s="1">
        <f>Table1[[#This Row],[eu_sales]]/Table1[[#This Row],[Eu population]]</f>
        <v>0</v>
      </c>
      <c r="AD4703" s="1">
        <f>Table1[[#This Row],[jp_sales]]/Table1[[#This Row],[Jp population]]</f>
        <v>0</v>
      </c>
    </row>
    <row r="4704" spans="1:30" x14ac:dyDescent="0.25">
      <c r="A4704" t="s">
        <v>3956</v>
      </c>
      <c r="B4704" t="s">
        <v>18</v>
      </c>
      <c r="C4704">
        <v>2008</v>
      </c>
      <c r="D4704" t="s">
        <v>27</v>
      </c>
      <c r="E4704" t="s">
        <v>270</v>
      </c>
      <c r="F4704" s="4">
        <v>100000</v>
      </c>
      <c r="G4704" s="4">
        <v>0</v>
      </c>
      <c r="H4704" s="4">
        <v>0</v>
      </c>
      <c r="I4704" s="4">
        <v>10000</v>
      </c>
      <c r="J4704">
        <v>7.1</v>
      </c>
      <c r="K4704">
        <v>14</v>
      </c>
      <c r="L4704">
        <v>8.1</v>
      </c>
      <c r="M4704" s="4">
        <v>14</v>
      </c>
      <c r="N4704" t="s">
        <v>599</v>
      </c>
      <c r="O4704" t="s">
        <v>67</v>
      </c>
      <c r="P4704" s="4">
        <v>110000</v>
      </c>
      <c r="Q4704" s="3">
        <f>AVERAGE(Table1[[#This Row],[critic_score]],Table1[[#This Row],[user_score]])</f>
        <v>7.6</v>
      </c>
      <c r="R4704" s="4">
        <f>Table1[[#This Row],[user_count]]+Table1[[#This Row],[critic_count]]</f>
        <v>28</v>
      </c>
      <c r="S4704" s="2">
        <f>100000*Table1[[#This Row],[review_count]]/Table1[[#This Row],[total sales]]</f>
        <v>25.454545454545453</v>
      </c>
      <c r="T4704" s="2">
        <f>Table1[[#This Row],[total sales]]/(2017-Table1[[#This Row],[year_of_release]])</f>
        <v>12222.222222222223</v>
      </c>
      <c r="U4704" s="9">
        <f>Table1[[#This Row],[na_sales]]/(2017-Table1[[#This Row],[year_of_release]])</f>
        <v>11111.111111111111</v>
      </c>
      <c r="V4704" s="6">
        <f>Table1[[#This Row],[eu_sales]]/(2017-Table1[[#This Row],[year_of_release]])</f>
        <v>0</v>
      </c>
      <c r="W4704" s="6">
        <f>Table1[[#This Row],[jp_sales]]/(2017-Table1[[#This Row],[year_of_release]])</f>
        <v>0</v>
      </c>
      <c r="X4704" s="6">
        <f>Table1[[#This Row],[other_sales]]/(2017-Table1[[#This Row],[year_of_release]])</f>
        <v>1111.1111111111111</v>
      </c>
      <c r="Y4704" s="4">
        <v>528816311</v>
      </c>
      <c r="Z4704" s="4">
        <v>440001482</v>
      </c>
      <c r="AA4704" s="4">
        <v>128063000</v>
      </c>
      <c r="AB4704" s="1">
        <f>Table1[[#This Row],[na_sales]]/Table1[[#This Row],[NA population]]</f>
        <v>1.8910158011370418E-4</v>
      </c>
      <c r="AC4704" s="1">
        <f>Table1[[#This Row],[eu_sales]]/Table1[[#This Row],[Eu population]]</f>
        <v>0</v>
      </c>
      <c r="AD4704" s="1">
        <f>Table1[[#This Row],[jp_sales]]/Table1[[#This Row],[Jp population]]</f>
        <v>0</v>
      </c>
    </row>
    <row r="4705" spans="1:30" x14ac:dyDescent="0.25">
      <c r="A4705" t="s">
        <v>3957</v>
      </c>
      <c r="B4705" t="s">
        <v>34</v>
      </c>
      <c r="C4705">
        <v>2011</v>
      </c>
      <c r="D4705" t="s">
        <v>19</v>
      </c>
      <c r="E4705" t="s">
        <v>186</v>
      </c>
      <c r="F4705" s="4">
        <v>90000</v>
      </c>
      <c r="G4705" s="4">
        <v>10000</v>
      </c>
      <c r="H4705" s="4">
        <v>0</v>
      </c>
      <c r="I4705" s="4">
        <v>10000</v>
      </c>
      <c r="J4705">
        <v>4.8</v>
      </c>
      <c r="K4705">
        <v>10</v>
      </c>
      <c r="L4705">
        <v>3.5</v>
      </c>
      <c r="M4705" s="4">
        <v>6</v>
      </c>
      <c r="N4705" t="s">
        <v>1127</v>
      </c>
      <c r="O4705" t="s">
        <v>21</v>
      </c>
      <c r="P4705" s="4">
        <v>110000</v>
      </c>
      <c r="Q4705" s="3">
        <f>AVERAGE(Table1[[#This Row],[critic_score]],Table1[[#This Row],[user_score]])</f>
        <v>4.1500000000000004</v>
      </c>
      <c r="R4705" s="4">
        <f>Table1[[#This Row],[user_count]]+Table1[[#This Row],[critic_count]]</f>
        <v>16</v>
      </c>
      <c r="S4705" s="2">
        <f>100000*Table1[[#This Row],[review_count]]/Table1[[#This Row],[total sales]]</f>
        <v>14.545454545454545</v>
      </c>
      <c r="T4705" s="2">
        <f>Table1[[#This Row],[total sales]]/(2017-Table1[[#This Row],[year_of_release]])</f>
        <v>18333.333333333332</v>
      </c>
      <c r="U4705" s="9">
        <f>Table1[[#This Row],[na_sales]]/(2017-Table1[[#This Row],[year_of_release]])</f>
        <v>15000</v>
      </c>
      <c r="V4705" s="6">
        <f>Table1[[#This Row],[eu_sales]]/(2017-Table1[[#This Row],[year_of_release]])</f>
        <v>1666.6666666666667</v>
      </c>
      <c r="W4705" s="6">
        <f>Table1[[#This Row],[jp_sales]]/(2017-Table1[[#This Row],[year_of_release]])</f>
        <v>0</v>
      </c>
      <c r="X4705" s="6">
        <f>Table1[[#This Row],[other_sales]]/(2017-Table1[[#This Row],[year_of_release]])</f>
        <v>1666.6666666666667</v>
      </c>
      <c r="Y4705" s="4">
        <v>545961365</v>
      </c>
      <c r="Z4705" s="4">
        <v>440756453</v>
      </c>
      <c r="AA4705" s="4">
        <v>127833000</v>
      </c>
      <c r="AB4705" s="1">
        <f>Table1[[#This Row],[na_sales]]/Table1[[#This Row],[NA population]]</f>
        <v>1.6484682940889049E-4</v>
      </c>
      <c r="AC4705" s="1">
        <f>Table1[[#This Row],[eu_sales]]/Table1[[#This Row],[Eu population]]</f>
        <v>2.2688266801166948E-5</v>
      </c>
      <c r="AD4705" s="1">
        <f>Table1[[#This Row],[jp_sales]]/Table1[[#This Row],[Jp population]]</f>
        <v>0</v>
      </c>
    </row>
    <row r="4706" spans="1:30" x14ac:dyDescent="0.25">
      <c r="A4706" t="s">
        <v>2972</v>
      </c>
      <c r="B4706" t="s">
        <v>200</v>
      </c>
      <c r="C4706">
        <v>2016</v>
      </c>
      <c r="D4706" t="s">
        <v>40</v>
      </c>
      <c r="E4706" t="s">
        <v>198</v>
      </c>
      <c r="F4706" s="4">
        <v>50000</v>
      </c>
      <c r="G4706" s="4">
        <v>50000</v>
      </c>
      <c r="H4706" s="4">
        <v>0</v>
      </c>
      <c r="I4706" s="4">
        <v>10000</v>
      </c>
      <c r="J4706">
        <v>7.7</v>
      </c>
      <c r="K4706">
        <v>6</v>
      </c>
      <c r="L4706">
        <v>8.1999999999999993</v>
      </c>
      <c r="M4706" s="4">
        <v>43</v>
      </c>
      <c r="N4706" t="s">
        <v>2973</v>
      </c>
      <c r="O4706" t="s">
        <v>67</v>
      </c>
      <c r="P4706" s="4">
        <v>110000</v>
      </c>
      <c r="Q4706" s="3">
        <f>AVERAGE(Table1[[#This Row],[critic_score]],Table1[[#This Row],[user_score]])</f>
        <v>7.9499999999999993</v>
      </c>
      <c r="R4706" s="4">
        <f>Table1[[#This Row],[user_count]]+Table1[[#This Row],[critic_count]]</f>
        <v>49</v>
      </c>
      <c r="S4706" s="2">
        <f>100000*Table1[[#This Row],[review_count]]/Table1[[#This Row],[total sales]]</f>
        <v>44.545454545454547</v>
      </c>
      <c r="T4706" s="2">
        <f>Table1[[#This Row],[total sales]]/(2017-Table1[[#This Row],[year_of_release]])</f>
        <v>110000</v>
      </c>
      <c r="U4706" s="9">
        <f>Table1[[#This Row],[na_sales]]/(2017-Table1[[#This Row],[year_of_release]])</f>
        <v>50000</v>
      </c>
      <c r="V4706" s="6">
        <f>Table1[[#This Row],[eu_sales]]/(2017-Table1[[#This Row],[year_of_release]])</f>
        <v>50000</v>
      </c>
      <c r="W4706" s="6">
        <f>Table1[[#This Row],[jp_sales]]/(2017-Table1[[#This Row],[year_of_release]])</f>
        <v>0</v>
      </c>
      <c r="X4706" s="6">
        <f>Table1[[#This Row],[other_sales]]/(2017-Table1[[#This Row],[year_of_release]])</f>
        <v>10000</v>
      </c>
      <c r="Y4706" s="4">
        <v>573178249</v>
      </c>
      <c r="Z4706" s="4">
        <v>445623395</v>
      </c>
      <c r="AA4706" s="4">
        <v>126994511</v>
      </c>
      <c r="AB4706" s="1">
        <f>Table1[[#This Row],[na_sales]]/Table1[[#This Row],[NA population]]</f>
        <v>8.7232898469599807E-5</v>
      </c>
      <c r="AC4706" s="1">
        <f>Table1[[#This Row],[eu_sales]]/Table1[[#This Row],[Eu population]]</f>
        <v>1.1220236765172529E-4</v>
      </c>
      <c r="AD4706" s="1">
        <f>Table1[[#This Row],[jp_sales]]/Table1[[#This Row],[Jp population]]</f>
        <v>0</v>
      </c>
    </row>
    <row r="4707" spans="1:30" x14ac:dyDescent="0.25">
      <c r="A4707" t="s">
        <v>3960</v>
      </c>
      <c r="B4707" t="s">
        <v>118</v>
      </c>
      <c r="C4707">
        <v>2005</v>
      </c>
      <c r="D4707" t="s">
        <v>27</v>
      </c>
      <c r="E4707" t="s">
        <v>171</v>
      </c>
      <c r="F4707" s="4">
        <v>100000</v>
      </c>
      <c r="G4707" s="4">
        <v>0</v>
      </c>
      <c r="H4707" s="4">
        <v>0</v>
      </c>
      <c r="I4707" s="4">
        <v>10000</v>
      </c>
      <c r="J4707">
        <v>6.6</v>
      </c>
      <c r="K4707">
        <v>18</v>
      </c>
      <c r="L4707">
        <v>6.4</v>
      </c>
      <c r="M4707" s="4">
        <v>5</v>
      </c>
      <c r="N4707" t="s">
        <v>1183</v>
      </c>
      <c r="O4707" t="s">
        <v>21</v>
      </c>
      <c r="P4707" s="4">
        <v>110000</v>
      </c>
      <c r="Q4707" s="3">
        <f>AVERAGE(Table1[[#This Row],[critic_score]],Table1[[#This Row],[user_score]])</f>
        <v>6.5</v>
      </c>
      <c r="R4707" s="4">
        <f>Table1[[#This Row],[user_count]]+Table1[[#This Row],[critic_count]]</f>
        <v>23</v>
      </c>
      <c r="S4707" s="2">
        <f>100000*Table1[[#This Row],[review_count]]/Table1[[#This Row],[total sales]]</f>
        <v>20.90909090909091</v>
      </c>
      <c r="T4707" s="2">
        <f>Table1[[#This Row],[total sales]]/(2017-Table1[[#This Row],[year_of_release]])</f>
        <v>9166.6666666666661</v>
      </c>
      <c r="U4707" s="9">
        <f>Table1[[#This Row],[na_sales]]/(2017-Table1[[#This Row],[year_of_release]])</f>
        <v>8333.3333333333339</v>
      </c>
      <c r="V4707" s="6">
        <f>Table1[[#This Row],[eu_sales]]/(2017-Table1[[#This Row],[year_of_release]])</f>
        <v>0</v>
      </c>
      <c r="W4707" s="6">
        <f>Table1[[#This Row],[jp_sales]]/(2017-Table1[[#This Row],[year_of_release]])</f>
        <v>0</v>
      </c>
      <c r="X4707" s="6">
        <f>Table1[[#This Row],[other_sales]]/(2017-Table1[[#This Row],[year_of_release]])</f>
        <v>833.33333333333337</v>
      </c>
      <c r="Y4707" s="4">
        <v>511054143</v>
      </c>
      <c r="Z4707" s="4">
        <v>435713800</v>
      </c>
      <c r="AA4707" s="4">
        <v>127773000</v>
      </c>
      <c r="AB4707" s="1">
        <f>Table1[[#This Row],[na_sales]]/Table1[[#This Row],[NA population]]</f>
        <v>1.9567398360764292E-4</v>
      </c>
      <c r="AC4707" s="1">
        <f>Table1[[#This Row],[eu_sales]]/Table1[[#This Row],[Eu population]]</f>
        <v>0</v>
      </c>
      <c r="AD4707" s="1">
        <f>Table1[[#This Row],[jp_sales]]/Table1[[#This Row],[Jp population]]</f>
        <v>0</v>
      </c>
    </row>
    <row r="4708" spans="1:30" x14ac:dyDescent="0.25">
      <c r="A4708" t="s">
        <v>3925</v>
      </c>
      <c r="B4708" t="s">
        <v>34</v>
      </c>
      <c r="C4708">
        <v>2006</v>
      </c>
      <c r="D4708" t="s">
        <v>23</v>
      </c>
      <c r="E4708" t="s">
        <v>55</v>
      </c>
      <c r="F4708" s="4">
        <v>100000</v>
      </c>
      <c r="G4708" s="4">
        <v>0</v>
      </c>
      <c r="H4708" s="4">
        <v>0</v>
      </c>
      <c r="I4708" s="4">
        <v>10000</v>
      </c>
      <c r="J4708">
        <v>3.8</v>
      </c>
      <c r="K4708">
        <v>14</v>
      </c>
      <c r="L4708">
        <v>3.8</v>
      </c>
      <c r="M4708" s="4">
        <v>29</v>
      </c>
      <c r="N4708" t="s">
        <v>2094</v>
      </c>
      <c r="O4708" t="s">
        <v>67</v>
      </c>
      <c r="P4708" s="4">
        <v>110000</v>
      </c>
      <c r="Q4708" s="3">
        <f>AVERAGE(Table1[[#This Row],[critic_score]],Table1[[#This Row],[user_score]])</f>
        <v>3.8</v>
      </c>
      <c r="R4708" s="4">
        <f>Table1[[#This Row],[user_count]]+Table1[[#This Row],[critic_count]]</f>
        <v>43</v>
      </c>
      <c r="S4708" s="2">
        <f>100000*Table1[[#This Row],[review_count]]/Table1[[#This Row],[total sales]]</f>
        <v>39.090909090909093</v>
      </c>
      <c r="T4708" s="2">
        <f>Table1[[#This Row],[total sales]]/(2017-Table1[[#This Row],[year_of_release]])</f>
        <v>10000</v>
      </c>
      <c r="U4708" s="9">
        <f>Table1[[#This Row],[na_sales]]/(2017-Table1[[#This Row],[year_of_release]])</f>
        <v>9090.9090909090901</v>
      </c>
      <c r="V4708" s="6">
        <f>Table1[[#This Row],[eu_sales]]/(2017-Table1[[#This Row],[year_of_release]])</f>
        <v>0</v>
      </c>
      <c r="W4708" s="6">
        <f>Table1[[#This Row],[jp_sales]]/(2017-Table1[[#This Row],[year_of_release]])</f>
        <v>0</v>
      </c>
      <c r="X4708" s="6">
        <f>Table1[[#This Row],[other_sales]]/(2017-Table1[[#This Row],[year_of_release]])</f>
        <v>909.09090909090912</v>
      </c>
      <c r="Y4708" s="4">
        <v>516818555</v>
      </c>
      <c r="Z4708" s="4">
        <v>437126892</v>
      </c>
      <c r="AA4708" s="4">
        <v>127854000</v>
      </c>
      <c r="AB4708" s="1">
        <f>Table1[[#This Row],[na_sales]]/Table1[[#This Row],[NA population]]</f>
        <v>1.9349150496347794E-4</v>
      </c>
      <c r="AC4708" s="1">
        <f>Table1[[#This Row],[eu_sales]]/Table1[[#This Row],[Eu population]]</f>
        <v>0</v>
      </c>
      <c r="AD4708" s="1">
        <f>Table1[[#This Row],[jp_sales]]/Table1[[#This Row],[Jp population]]</f>
        <v>0</v>
      </c>
    </row>
    <row r="4709" spans="1:30" x14ac:dyDescent="0.25">
      <c r="A4709" t="s">
        <v>3961</v>
      </c>
      <c r="B4709" t="s">
        <v>71</v>
      </c>
      <c r="C4709">
        <v>2016</v>
      </c>
      <c r="D4709" t="s">
        <v>40</v>
      </c>
      <c r="E4709" t="s">
        <v>51</v>
      </c>
      <c r="F4709" s="4">
        <v>30000</v>
      </c>
      <c r="G4709" s="4">
        <v>50000</v>
      </c>
      <c r="H4709" s="4">
        <v>10000</v>
      </c>
      <c r="I4709" s="4">
        <v>20000</v>
      </c>
      <c r="J4709">
        <v>7.9</v>
      </c>
      <c r="K4709">
        <v>42</v>
      </c>
      <c r="L4709">
        <v>7.9</v>
      </c>
      <c r="M4709" s="4">
        <v>76</v>
      </c>
      <c r="N4709" t="s">
        <v>3962</v>
      </c>
      <c r="O4709" t="s">
        <v>67</v>
      </c>
      <c r="P4709" s="4">
        <v>110000</v>
      </c>
      <c r="Q4709" s="3">
        <f>AVERAGE(Table1[[#This Row],[critic_score]],Table1[[#This Row],[user_score]])</f>
        <v>7.9</v>
      </c>
      <c r="R4709" s="4">
        <f>Table1[[#This Row],[user_count]]+Table1[[#This Row],[critic_count]]</f>
        <v>118</v>
      </c>
      <c r="S4709" s="2">
        <f>100000*Table1[[#This Row],[review_count]]/Table1[[#This Row],[total sales]]</f>
        <v>107.27272727272727</v>
      </c>
      <c r="T4709" s="2">
        <f>Table1[[#This Row],[total sales]]/(2017-Table1[[#This Row],[year_of_release]])</f>
        <v>110000</v>
      </c>
      <c r="U4709" s="9">
        <f>Table1[[#This Row],[na_sales]]/(2017-Table1[[#This Row],[year_of_release]])</f>
        <v>30000</v>
      </c>
      <c r="V4709" s="6">
        <f>Table1[[#This Row],[eu_sales]]/(2017-Table1[[#This Row],[year_of_release]])</f>
        <v>50000</v>
      </c>
      <c r="W4709" s="6">
        <f>Table1[[#This Row],[jp_sales]]/(2017-Table1[[#This Row],[year_of_release]])</f>
        <v>10000</v>
      </c>
      <c r="X4709" s="6">
        <f>Table1[[#This Row],[other_sales]]/(2017-Table1[[#This Row],[year_of_release]])</f>
        <v>20000</v>
      </c>
      <c r="Y4709" s="4">
        <v>573178249</v>
      </c>
      <c r="Z4709" s="4">
        <v>445623395</v>
      </c>
      <c r="AA4709" s="4">
        <v>126994511</v>
      </c>
      <c r="AB4709" s="1">
        <f>Table1[[#This Row],[na_sales]]/Table1[[#This Row],[NA population]]</f>
        <v>5.2339739081759885E-5</v>
      </c>
      <c r="AC4709" s="1">
        <f>Table1[[#This Row],[eu_sales]]/Table1[[#This Row],[Eu population]]</f>
        <v>1.1220236765172529E-4</v>
      </c>
      <c r="AD4709" s="1">
        <f>Table1[[#This Row],[jp_sales]]/Table1[[#This Row],[Jp population]]</f>
        <v>7.8743560814215028E-5</v>
      </c>
    </row>
    <row r="4710" spans="1:30" x14ac:dyDescent="0.25">
      <c r="A4710" t="s">
        <v>3506</v>
      </c>
      <c r="B4710" t="s">
        <v>34</v>
      </c>
      <c r="C4710">
        <v>2008</v>
      </c>
      <c r="D4710" t="s">
        <v>40</v>
      </c>
      <c r="E4710" t="s">
        <v>171</v>
      </c>
      <c r="F4710" s="4">
        <v>100000</v>
      </c>
      <c r="G4710" s="4">
        <v>0</v>
      </c>
      <c r="H4710" s="4">
        <v>0</v>
      </c>
      <c r="I4710" s="4">
        <v>10000</v>
      </c>
      <c r="J4710">
        <v>4.4000000000000004</v>
      </c>
      <c r="K4710">
        <v>31</v>
      </c>
      <c r="L4710">
        <v>5.7</v>
      </c>
      <c r="M4710" s="4">
        <v>9</v>
      </c>
      <c r="N4710" t="s">
        <v>728</v>
      </c>
      <c r="O4710" t="s">
        <v>67</v>
      </c>
      <c r="P4710" s="4">
        <v>110000</v>
      </c>
      <c r="Q4710" s="3">
        <f>AVERAGE(Table1[[#This Row],[critic_score]],Table1[[#This Row],[user_score]])</f>
        <v>5.0500000000000007</v>
      </c>
      <c r="R4710" s="4">
        <f>Table1[[#This Row],[user_count]]+Table1[[#This Row],[critic_count]]</f>
        <v>40</v>
      </c>
      <c r="S4710" s="2">
        <f>100000*Table1[[#This Row],[review_count]]/Table1[[#This Row],[total sales]]</f>
        <v>36.363636363636367</v>
      </c>
      <c r="T4710" s="2">
        <f>Table1[[#This Row],[total sales]]/(2017-Table1[[#This Row],[year_of_release]])</f>
        <v>12222.222222222223</v>
      </c>
      <c r="U4710" s="9">
        <f>Table1[[#This Row],[na_sales]]/(2017-Table1[[#This Row],[year_of_release]])</f>
        <v>11111.111111111111</v>
      </c>
      <c r="V4710" s="6">
        <f>Table1[[#This Row],[eu_sales]]/(2017-Table1[[#This Row],[year_of_release]])</f>
        <v>0</v>
      </c>
      <c r="W4710" s="6">
        <f>Table1[[#This Row],[jp_sales]]/(2017-Table1[[#This Row],[year_of_release]])</f>
        <v>0</v>
      </c>
      <c r="X4710" s="6">
        <f>Table1[[#This Row],[other_sales]]/(2017-Table1[[#This Row],[year_of_release]])</f>
        <v>1111.1111111111111</v>
      </c>
      <c r="Y4710" s="4">
        <v>528816311</v>
      </c>
      <c r="Z4710" s="4">
        <v>440001482</v>
      </c>
      <c r="AA4710" s="4">
        <v>128063000</v>
      </c>
      <c r="AB4710" s="1">
        <f>Table1[[#This Row],[na_sales]]/Table1[[#This Row],[NA population]]</f>
        <v>1.8910158011370418E-4</v>
      </c>
      <c r="AC4710" s="1">
        <f>Table1[[#This Row],[eu_sales]]/Table1[[#This Row],[Eu population]]</f>
        <v>0</v>
      </c>
      <c r="AD4710" s="1">
        <f>Table1[[#This Row],[jp_sales]]/Table1[[#This Row],[Jp population]]</f>
        <v>0</v>
      </c>
    </row>
    <row r="4711" spans="1:30" x14ac:dyDescent="0.25">
      <c r="A4711" t="s">
        <v>3480</v>
      </c>
      <c r="B4711" t="s">
        <v>200</v>
      </c>
      <c r="C4711">
        <v>2015</v>
      </c>
      <c r="D4711" t="s">
        <v>19</v>
      </c>
      <c r="E4711" t="s">
        <v>100</v>
      </c>
      <c r="F4711" s="4">
        <v>90000</v>
      </c>
      <c r="G4711" s="4">
        <v>10000</v>
      </c>
      <c r="H4711" s="4">
        <v>0</v>
      </c>
      <c r="I4711" s="4">
        <v>10000</v>
      </c>
      <c r="J4711">
        <v>6</v>
      </c>
      <c r="K4711">
        <v>17</v>
      </c>
      <c r="L4711">
        <v>5.6</v>
      </c>
      <c r="M4711" s="4">
        <v>62</v>
      </c>
      <c r="N4711" t="s">
        <v>101</v>
      </c>
      <c r="O4711" t="s">
        <v>21</v>
      </c>
      <c r="P4711" s="4">
        <v>110000</v>
      </c>
      <c r="Q4711" s="3">
        <f>AVERAGE(Table1[[#This Row],[critic_score]],Table1[[#This Row],[user_score]])</f>
        <v>5.8</v>
      </c>
      <c r="R4711" s="4">
        <f>Table1[[#This Row],[user_count]]+Table1[[#This Row],[critic_count]]</f>
        <v>79</v>
      </c>
      <c r="S4711" s="2">
        <f>100000*Table1[[#This Row],[review_count]]/Table1[[#This Row],[total sales]]</f>
        <v>71.818181818181813</v>
      </c>
      <c r="T4711" s="2">
        <f>Table1[[#This Row],[total sales]]/(2017-Table1[[#This Row],[year_of_release]])</f>
        <v>55000</v>
      </c>
      <c r="U4711" s="9">
        <f>Table1[[#This Row],[na_sales]]/(2017-Table1[[#This Row],[year_of_release]])</f>
        <v>45000</v>
      </c>
      <c r="V4711" s="6">
        <f>Table1[[#This Row],[eu_sales]]/(2017-Table1[[#This Row],[year_of_release]])</f>
        <v>5000</v>
      </c>
      <c r="W4711" s="6">
        <f>Table1[[#This Row],[jp_sales]]/(2017-Table1[[#This Row],[year_of_release]])</f>
        <v>0</v>
      </c>
      <c r="X4711" s="6">
        <f>Table1[[#This Row],[other_sales]]/(2017-Table1[[#This Row],[year_of_release]])</f>
        <v>5000</v>
      </c>
      <c r="Y4711" s="4">
        <v>567732286</v>
      </c>
      <c r="Z4711" s="4">
        <v>444588718</v>
      </c>
      <c r="AA4711" s="4">
        <v>127141000</v>
      </c>
      <c r="AB4711" s="1">
        <f>Table1[[#This Row],[na_sales]]/Table1[[#This Row],[NA population]]</f>
        <v>1.5852542161042432E-4</v>
      </c>
      <c r="AC4711" s="1">
        <f>Table1[[#This Row],[eu_sales]]/Table1[[#This Row],[Eu population]]</f>
        <v>2.2492698521423118E-5</v>
      </c>
      <c r="AD4711" s="1">
        <f>Table1[[#This Row],[jp_sales]]/Table1[[#This Row],[Jp population]]</f>
        <v>0</v>
      </c>
    </row>
    <row r="4712" spans="1:30" x14ac:dyDescent="0.25">
      <c r="A4712" t="s">
        <v>863</v>
      </c>
      <c r="B4712" t="s">
        <v>113</v>
      </c>
      <c r="C4712">
        <v>2011</v>
      </c>
      <c r="D4712" t="s">
        <v>27</v>
      </c>
      <c r="E4712" t="s">
        <v>403</v>
      </c>
      <c r="F4712" s="4">
        <v>20000</v>
      </c>
      <c r="G4712" s="4">
        <v>70000</v>
      </c>
      <c r="H4712" s="4">
        <v>0</v>
      </c>
      <c r="I4712" s="4">
        <v>20000</v>
      </c>
      <c r="J4712">
        <v>7.7</v>
      </c>
      <c r="K4712">
        <v>11</v>
      </c>
      <c r="L4712">
        <v>8.3000000000000007</v>
      </c>
      <c r="M4712" s="4">
        <v>337</v>
      </c>
      <c r="N4712" t="s">
        <v>403</v>
      </c>
      <c r="O4712" t="s">
        <v>21</v>
      </c>
      <c r="P4712" s="4">
        <v>110000</v>
      </c>
      <c r="Q4712" s="3">
        <f>AVERAGE(Table1[[#This Row],[critic_score]],Table1[[#This Row],[user_score]])</f>
        <v>8</v>
      </c>
      <c r="R4712" s="4">
        <f>Table1[[#This Row],[user_count]]+Table1[[#This Row],[critic_count]]</f>
        <v>348</v>
      </c>
      <c r="S4712" s="2">
        <f>100000*Table1[[#This Row],[review_count]]/Table1[[#This Row],[total sales]]</f>
        <v>316.36363636363637</v>
      </c>
      <c r="T4712" s="2">
        <f>Table1[[#This Row],[total sales]]/(2017-Table1[[#This Row],[year_of_release]])</f>
        <v>18333.333333333332</v>
      </c>
      <c r="U4712" s="9">
        <f>Table1[[#This Row],[na_sales]]/(2017-Table1[[#This Row],[year_of_release]])</f>
        <v>3333.3333333333335</v>
      </c>
      <c r="V4712" s="6">
        <f>Table1[[#This Row],[eu_sales]]/(2017-Table1[[#This Row],[year_of_release]])</f>
        <v>11666.666666666666</v>
      </c>
      <c r="W4712" s="6">
        <f>Table1[[#This Row],[jp_sales]]/(2017-Table1[[#This Row],[year_of_release]])</f>
        <v>0</v>
      </c>
      <c r="X4712" s="6">
        <f>Table1[[#This Row],[other_sales]]/(2017-Table1[[#This Row],[year_of_release]])</f>
        <v>3333.3333333333335</v>
      </c>
      <c r="Y4712" s="4">
        <v>545961365</v>
      </c>
      <c r="Z4712" s="4">
        <v>440756453</v>
      </c>
      <c r="AA4712" s="4">
        <v>127833000</v>
      </c>
      <c r="AB4712" s="1">
        <f>Table1[[#This Row],[na_sales]]/Table1[[#This Row],[NA population]]</f>
        <v>3.663262875753122E-5</v>
      </c>
      <c r="AC4712" s="1">
        <f>Table1[[#This Row],[eu_sales]]/Table1[[#This Row],[Eu population]]</f>
        <v>1.5881786760816864E-4</v>
      </c>
      <c r="AD4712" s="1">
        <f>Table1[[#This Row],[jp_sales]]/Table1[[#This Row],[Jp population]]</f>
        <v>0</v>
      </c>
    </row>
    <row r="4713" spans="1:30" x14ac:dyDescent="0.25">
      <c r="A4713" t="s">
        <v>3937</v>
      </c>
      <c r="B4713" t="s">
        <v>18</v>
      </c>
      <c r="C4713">
        <v>2009</v>
      </c>
      <c r="D4713" t="s">
        <v>40</v>
      </c>
      <c r="E4713" t="s">
        <v>1116</v>
      </c>
      <c r="F4713" s="4">
        <v>100000</v>
      </c>
      <c r="G4713" s="4">
        <v>0</v>
      </c>
      <c r="H4713" s="4">
        <v>0</v>
      </c>
      <c r="I4713" s="4">
        <v>10000</v>
      </c>
      <c r="J4713">
        <v>4.8</v>
      </c>
      <c r="K4713">
        <v>17</v>
      </c>
      <c r="L4713">
        <v>3.5</v>
      </c>
      <c r="M4713" s="4">
        <v>4</v>
      </c>
      <c r="N4713" t="s">
        <v>1117</v>
      </c>
      <c r="O4713" t="s">
        <v>84</v>
      </c>
      <c r="P4713" s="4">
        <v>110000</v>
      </c>
      <c r="Q4713" s="3">
        <f>AVERAGE(Table1[[#This Row],[critic_score]],Table1[[#This Row],[user_score]])</f>
        <v>4.1500000000000004</v>
      </c>
      <c r="R4713" s="4">
        <f>Table1[[#This Row],[user_count]]+Table1[[#This Row],[critic_count]]</f>
        <v>21</v>
      </c>
      <c r="S4713" s="2">
        <f>100000*Table1[[#This Row],[review_count]]/Table1[[#This Row],[total sales]]</f>
        <v>19.09090909090909</v>
      </c>
      <c r="T4713" s="2">
        <f>Table1[[#This Row],[total sales]]/(2017-Table1[[#This Row],[year_of_release]])</f>
        <v>13750</v>
      </c>
      <c r="U4713" s="9">
        <f>Table1[[#This Row],[na_sales]]/(2017-Table1[[#This Row],[year_of_release]])</f>
        <v>12500</v>
      </c>
      <c r="V4713" s="6">
        <f>Table1[[#This Row],[eu_sales]]/(2017-Table1[[#This Row],[year_of_release]])</f>
        <v>0</v>
      </c>
      <c r="W4713" s="6">
        <f>Table1[[#This Row],[jp_sales]]/(2017-Table1[[#This Row],[year_of_release]])</f>
        <v>0</v>
      </c>
      <c r="X4713" s="6">
        <f>Table1[[#This Row],[other_sales]]/(2017-Table1[[#This Row],[year_of_release]])</f>
        <v>1250</v>
      </c>
      <c r="Y4713" s="4">
        <v>534740514</v>
      </c>
      <c r="Z4713" s="4">
        <v>441041694</v>
      </c>
      <c r="AA4713" s="4">
        <v>128047000</v>
      </c>
      <c r="AB4713" s="1">
        <f>Table1[[#This Row],[na_sales]]/Table1[[#This Row],[NA population]]</f>
        <v>1.8700658989156E-4</v>
      </c>
      <c r="AC4713" s="1">
        <f>Table1[[#This Row],[eu_sales]]/Table1[[#This Row],[Eu population]]</f>
        <v>0</v>
      </c>
      <c r="AD4713" s="1">
        <f>Table1[[#This Row],[jp_sales]]/Table1[[#This Row],[Jp population]]</f>
        <v>0</v>
      </c>
    </row>
    <row r="4714" spans="1:30" x14ac:dyDescent="0.25">
      <c r="A4714" t="s">
        <v>1574</v>
      </c>
      <c r="B4714" t="s">
        <v>113</v>
      </c>
      <c r="C4714">
        <v>2012</v>
      </c>
      <c r="D4714" t="s">
        <v>40</v>
      </c>
      <c r="E4714" t="s">
        <v>55</v>
      </c>
      <c r="F4714" s="4">
        <v>70000</v>
      </c>
      <c r="G4714" s="4">
        <v>30000</v>
      </c>
      <c r="H4714" s="4">
        <v>0</v>
      </c>
      <c r="I4714" s="4">
        <v>10000</v>
      </c>
      <c r="J4714">
        <v>7.6</v>
      </c>
      <c r="K4714">
        <v>12</v>
      </c>
      <c r="L4714">
        <v>6.4</v>
      </c>
      <c r="M4714" s="4">
        <v>389</v>
      </c>
      <c r="N4714" t="s">
        <v>1043</v>
      </c>
      <c r="O4714" t="s">
        <v>43</v>
      </c>
      <c r="P4714" s="4">
        <v>110000</v>
      </c>
      <c r="Q4714" s="3">
        <f>AVERAGE(Table1[[#This Row],[critic_score]],Table1[[#This Row],[user_score]])</f>
        <v>7</v>
      </c>
      <c r="R4714" s="4">
        <f>Table1[[#This Row],[user_count]]+Table1[[#This Row],[critic_count]]</f>
        <v>401</v>
      </c>
      <c r="S4714" s="2">
        <f>100000*Table1[[#This Row],[review_count]]/Table1[[#This Row],[total sales]]</f>
        <v>364.54545454545456</v>
      </c>
      <c r="T4714" s="2">
        <f>Table1[[#This Row],[total sales]]/(2017-Table1[[#This Row],[year_of_release]])</f>
        <v>22000</v>
      </c>
      <c r="U4714" s="9">
        <f>Table1[[#This Row],[na_sales]]/(2017-Table1[[#This Row],[year_of_release]])</f>
        <v>14000</v>
      </c>
      <c r="V4714" s="6">
        <f>Table1[[#This Row],[eu_sales]]/(2017-Table1[[#This Row],[year_of_release]])</f>
        <v>6000</v>
      </c>
      <c r="W4714" s="6">
        <f>Table1[[#This Row],[jp_sales]]/(2017-Table1[[#This Row],[year_of_release]])</f>
        <v>0</v>
      </c>
      <c r="X4714" s="6">
        <f>Table1[[#This Row],[other_sales]]/(2017-Table1[[#This Row],[year_of_release]])</f>
        <v>2000</v>
      </c>
      <c r="Y4714" s="4">
        <v>551484507</v>
      </c>
      <c r="Z4714" s="4">
        <v>441417242</v>
      </c>
      <c r="AA4714" s="4">
        <v>127629000</v>
      </c>
      <c r="AB4714" s="1">
        <f>Table1[[#This Row],[na_sales]]/Table1[[#This Row],[NA population]]</f>
        <v>1.2693012969809504E-4</v>
      </c>
      <c r="AC4714" s="1">
        <f>Table1[[#This Row],[eu_sales]]/Table1[[#This Row],[Eu population]]</f>
        <v>6.7962909341905592E-5</v>
      </c>
      <c r="AD4714" s="1">
        <f>Table1[[#This Row],[jp_sales]]/Table1[[#This Row],[Jp population]]</f>
        <v>0</v>
      </c>
    </row>
    <row r="4715" spans="1:30" x14ac:dyDescent="0.25">
      <c r="A4715" t="s">
        <v>3963</v>
      </c>
      <c r="B4715" t="s">
        <v>34</v>
      </c>
      <c r="C4715">
        <v>2010</v>
      </c>
      <c r="D4715" t="s">
        <v>19</v>
      </c>
      <c r="E4715" t="s">
        <v>55</v>
      </c>
      <c r="F4715" s="4">
        <v>100000</v>
      </c>
      <c r="G4715" s="4">
        <v>0</v>
      </c>
      <c r="H4715" s="4">
        <v>0</v>
      </c>
      <c r="I4715" s="4">
        <v>10000</v>
      </c>
      <c r="J4715">
        <v>5.0999999999999996</v>
      </c>
      <c r="K4715">
        <v>5</v>
      </c>
      <c r="L4715">
        <v>9</v>
      </c>
      <c r="M4715" s="4">
        <v>4</v>
      </c>
      <c r="N4715" t="s">
        <v>3455</v>
      </c>
      <c r="O4715" t="s">
        <v>67</v>
      </c>
      <c r="P4715" s="4">
        <v>110000</v>
      </c>
      <c r="Q4715" s="3">
        <f>AVERAGE(Table1[[#This Row],[critic_score]],Table1[[#This Row],[user_score]])</f>
        <v>7.05</v>
      </c>
      <c r="R4715" s="4">
        <f>Table1[[#This Row],[user_count]]+Table1[[#This Row],[critic_count]]</f>
        <v>9</v>
      </c>
      <c r="S4715" s="2">
        <f>100000*Table1[[#This Row],[review_count]]/Table1[[#This Row],[total sales]]</f>
        <v>8.1818181818181817</v>
      </c>
      <c r="T4715" s="2">
        <f>Table1[[#This Row],[total sales]]/(2017-Table1[[#This Row],[year_of_release]])</f>
        <v>15714.285714285714</v>
      </c>
      <c r="U4715" s="9">
        <f>Table1[[#This Row],[na_sales]]/(2017-Table1[[#This Row],[year_of_release]])</f>
        <v>14285.714285714286</v>
      </c>
      <c r="V4715" s="6">
        <f>Table1[[#This Row],[eu_sales]]/(2017-Table1[[#This Row],[year_of_release]])</f>
        <v>0</v>
      </c>
      <c r="W4715" s="6">
        <f>Table1[[#This Row],[jp_sales]]/(2017-Table1[[#This Row],[year_of_release]])</f>
        <v>0</v>
      </c>
      <c r="X4715" s="6">
        <f>Table1[[#This Row],[other_sales]]/(2017-Table1[[#This Row],[year_of_release]])</f>
        <v>1428.5714285714287</v>
      </c>
      <c r="Y4715" s="4">
        <v>540520772</v>
      </c>
      <c r="Z4715" s="4">
        <v>441654761</v>
      </c>
      <c r="AA4715" s="4">
        <v>128070000</v>
      </c>
      <c r="AB4715" s="1">
        <f>Table1[[#This Row],[na_sales]]/Table1[[#This Row],[NA population]]</f>
        <v>1.850067660304459E-4</v>
      </c>
      <c r="AC4715" s="1">
        <f>Table1[[#This Row],[eu_sales]]/Table1[[#This Row],[Eu population]]</f>
        <v>0</v>
      </c>
      <c r="AD4715" s="1">
        <f>Table1[[#This Row],[jp_sales]]/Table1[[#This Row],[Jp population]]</f>
        <v>0</v>
      </c>
    </row>
    <row r="4716" spans="1:30" x14ac:dyDescent="0.25">
      <c r="A4716" t="s">
        <v>3964</v>
      </c>
      <c r="B4716" t="s">
        <v>118</v>
      </c>
      <c r="C4716">
        <v>2005</v>
      </c>
      <c r="D4716" t="s">
        <v>40</v>
      </c>
      <c r="E4716" t="s">
        <v>171</v>
      </c>
      <c r="F4716" s="4">
        <v>100000</v>
      </c>
      <c r="G4716" s="4">
        <v>0</v>
      </c>
      <c r="H4716" s="4">
        <v>0</v>
      </c>
      <c r="I4716" s="4">
        <v>10000</v>
      </c>
      <c r="J4716">
        <v>4.3</v>
      </c>
      <c r="K4716">
        <v>30</v>
      </c>
      <c r="L4716">
        <v>5.6</v>
      </c>
      <c r="M4716" s="4">
        <v>22</v>
      </c>
      <c r="N4716" t="s">
        <v>2090</v>
      </c>
      <c r="O4716" t="s">
        <v>43</v>
      </c>
      <c r="P4716" s="4">
        <v>110000</v>
      </c>
      <c r="Q4716" s="3">
        <f>AVERAGE(Table1[[#This Row],[critic_score]],Table1[[#This Row],[user_score]])</f>
        <v>4.9499999999999993</v>
      </c>
      <c r="R4716" s="4">
        <f>Table1[[#This Row],[user_count]]+Table1[[#This Row],[critic_count]]</f>
        <v>52</v>
      </c>
      <c r="S4716" s="2">
        <f>100000*Table1[[#This Row],[review_count]]/Table1[[#This Row],[total sales]]</f>
        <v>47.272727272727273</v>
      </c>
      <c r="T4716" s="2">
        <f>Table1[[#This Row],[total sales]]/(2017-Table1[[#This Row],[year_of_release]])</f>
        <v>9166.6666666666661</v>
      </c>
      <c r="U4716" s="9">
        <f>Table1[[#This Row],[na_sales]]/(2017-Table1[[#This Row],[year_of_release]])</f>
        <v>8333.3333333333339</v>
      </c>
      <c r="V4716" s="6">
        <f>Table1[[#This Row],[eu_sales]]/(2017-Table1[[#This Row],[year_of_release]])</f>
        <v>0</v>
      </c>
      <c r="W4716" s="6">
        <f>Table1[[#This Row],[jp_sales]]/(2017-Table1[[#This Row],[year_of_release]])</f>
        <v>0</v>
      </c>
      <c r="X4716" s="6">
        <f>Table1[[#This Row],[other_sales]]/(2017-Table1[[#This Row],[year_of_release]])</f>
        <v>833.33333333333337</v>
      </c>
      <c r="Y4716" s="4">
        <v>511054143</v>
      </c>
      <c r="Z4716" s="4">
        <v>435713800</v>
      </c>
      <c r="AA4716" s="4">
        <v>127773000</v>
      </c>
      <c r="AB4716" s="1">
        <f>Table1[[#This Row],[na_sales]]/Table1[[#This Row],[NA population]]</f>
        <v>1.9567398360764292E-4</v>
      </c>
      <c r="AC4716" s="1">
        <f>Table1[[#This Row],[eu_sales]]/Table1[[#This Row],[Eu population]]</f>
        <v>0</v>
      </c>
      <c r="AD4716" s="1">
        <f>Table1[[#This Row],[jp_sales]]/Table1[[#This Row],[Jp population]]</f>
        <v>0</v>
      </c>
    </row>
    <row r="4717" spans="1:30" x14ac:dyDescent="0.25">
      <c r="A4717" t="s">
        <v>3965</v>
      </c>
      <c r="B4717" t="s">
        <v>26</v>
      </c>
      <c r="C4717">
        <v>2005</v>
      </c>
      <c r="D4717" t="s">
        <v>49</v>
      </c>
      <c r="E4717" t="s">
        <v>186</v>
      </c>
      <c r="F4717" s="4">
        <v>80000</v>
      </c>
      <c r="G4717" s="4">
        <v>20000</v>
      </c>
      <c r="H4717" s="4">
        <v>0</v>
      </c>
      <c r="I4717" s="4">
        <v>10000</v>
      </c>
      <c r="J4717">
        <v>7.5</v>
      </c>
      <c r="K4717">
        <v>14</v>
      </c>
      <c r="L4717">
        <v>7</v>
      </c>
      <c r="M4717" s="4">
        <v>6</v>
      </c>
      <c r="N4717" t="s">
        <v>3966</v>
      </c>
      <c r="O4717" t="s">
        <v>21</v>
      </c>
      <c r="P4717" s="4">
        <v>110000</v>
      </c>
      <c r="Q4717" s="3">
        <f>AVERAGE(Table1[[#This Row],[critic_score]],Table1[[#This Row],[user_score]])</f>
        <v>7.25</v>
      </c>
      <c r="R4717" s="4">
        <f>Table1[[#This Row],[user_count]]+Table1[[#This Row],[critic_count]]</f>
        <v>20</v>
      </c>
      <c r="S4717" s="2">
        <f>100000*Table1[[#This Row],[review_count]]/Table1[[#This Row],[total sales]]</f>
        <v>18.181818181818183</v>
      </c>
      <c r="T4717" s="2">
        <f>Table1[[#This Row],[total sales]]/(2017-Table1[[#This Row],[year_of_release]])</f>
        <v>9166.6666666666661</v>
      </c>
      <c r="U4717" s="9">
        <f>Table1[[#This Row],[na_sales]]/(2017-Table1[[#This Row],[year_of_release]])</f>
        <v>6666.666666666667</v>
      </c>
      <c r="V4717" s="6">
        <f>Table1[[#This Row],[eu_sales]]/(2017-Table1[[#This Row],[year_of_release]])</f>
        <v>1666.6666666666667</v>
      </c>
      <c r="W4717" s="6">
        <f>Table1[[#This Row],[jp_sales]]/(2017-Table1[[#This Row],[year_of_release]])</f>
        <v>0</v>
      </c>
      <c r="X4717" s="6">
        <f>Table1[[#This Row],[other_sales]]/(2017-Table1[[#This Row],[year_of_release]])</f>
        <v>833.33333333333337</v>
      </c>
      <c r="Y4717" s="4">
        <v>511054143</v>
      </c>
      <c r="Z4717" s="4">
        <v>435713800</v>
      </c>
      <c r="AA4717" s="4">
        <v>127773000</v>
      </c>
      <c r="AB4717" s="1">
        <f>Table1[[#This Row],[na_sales]]/Table1[[#This Row],[NA population]]</f>
        <v>1.5653918688611433E-4</v>
      </c>
      <c r="AC4717" s="1">
        <f>Table1[[#This Row],[eu_sales]]/Table1[[#This Row],[Eu population]]</f>
        <v>4.5901690513359917E-5</v>
      </c>
      <c r="AD4717" s="1">
        <f>Table1[[#This Row],[jp_sales]]/Table1[[#This Row],[Jp population]]</f>
        <v>0</v>
      </c>
    </row>
    <row r="4718" spans="1:30" x14ac:dyDescent="0.25">
      <c r="A4718" t="s">
        <v>3968</v>
      </c>
      <c r="B4718" t="s">
        <v>159</v>
      </c>
      <c r="C4718">
        <v>2005</v>
      </c>
      <c r="D4718" t="s">
        <v>27</v>
      </c>
      <c r="E4718" t="s">
        <v>196</v>
      </c>
      <c r="F4718" s="4">
        <v>80000</v>
      </c>
      <c r="G4718" s="4">
        <v>30000</v>
      </c>
      <c r="H4718" s="4">
        <v>0</v>
      </c>
      <c r="I4718" s="4">
        <v>0</v>
      </c>
      <c r="J4718">
        <v>7.7</v>
      </c>
      <c r="K4718">
        <v>17</v>
      </c>
      <c r="L4718">
        <v>9.1</v>
      </c>
      <c r="M4718" s="4">
        <v>21</v>
      </c>
      <c r="N4718" t="s">
        <v>2036</v>
      </c>
      <c r="O4718" t="s">
        <v>21</v>
      </c>
      <c r="P4718" s="4">
        <v>110000</v>
      </c>
      <c r="Q4718" s="3">
        <f>AVERAGE(Table1[[#This Row],[critic_score]],Table1[[#This Row],[user_score]])</f>
        <v>8.4</v>
      </c>
      <c r="R4718" s="4">
        <f>Table1[[#This Row],[user_count]]+Table1[[#This Row],[critic_count]]</f>
        <v>38</v>
      </c>
      <c r="S4718" s="2">
        <f>100000*Table1[[#This Row],[review_count]]/Table1[[#This Row],[total sales]]</f>
        <v>34.545454545454547</v>
      </c>
      <c r="T4718" s="2">
        <f>Table1[[#This Row],[total sales]]/(2017-Table1[[#This Row],[year_of_release]])</f>
        <v>9166.6666666666661</v>
      </c>
      <c r="U4718" s="9">
        <f>Table1[[#This Row],[na_sales]]/(2017-Table1[[#This Row],[year_of_release]])</f>
        <v>6666.666666666667</v>
      </c>
      <c r="V4718" s="6">
        <f>Table1[[#This Row],[eu_sales]]/(2017-Table1[[#This Row],[year_of_release]])</f>
        <v>2500</v>
      </c>
      <c r="W4718" s="6">
        <f>Table1[[#This Row],[jp_sales]]/(2017-Table1[[#This Row],[year_of_release]])</f>
        <v>0</v>
      </c>
      <c r="X4718" s="6">
        <f>Table1[[#This Row],[other_sales]]/(2017-Table1[[#This Row],[year_of_release]])</f>
        <v>0</v>
      </c>
      <c r="Y4718" s="4">
        <v>511054143</v>
      </c>
      <c r="Z4718" s="4">
        <v>435713800</v>
      </c>
      <c r="AA4718" s="4">
        <v>127773000</v>
      </c>
      <c r="AB4718" s="1">
        <f>Table1[[#This Row],[na_sales]]/Table1[[#This Row],[NA population]]</f>
        <v>1.5653918688611433E-4</v>
      </c>
      <c r="AC4718" s="1">
        <f>Table1[[#This Row],[eu_sales]]/Table1[[#This Row],[Eu population]]</f>
        <v>6.8852535770039876E-5</v>
      </c>
      <c r="AD4718" s="1">
        <f>Table1[[#This Row],[jp_sales]]/Table1[[#This Row],[Jp population]]</f>
        <v>0</v>
      </c>
    </row>
    <row r="4719" spans="1:30" x14ac:dyDescent="0.25">
      <c r="A4719" t="s">
        <v>3524</v>
      </c>
      <c r="B4719" t="s">
        <v>39</v>
      </c>
      <c r="C4719">
        <v>2014</v>
      </c>
      <c r="D4719" t="s">
        <v>23</v>
      </c>
      <c r="E4719" t="s">
        <v>572</v>
      </c>
      <c r="F4719" s="4">
        <v>90000</v>
      </c>
      <c r="G4719" s="4">
        <v>0</v>
      </c>
      <c r="H4719" s="4">
        <v>0</v>
      </c>
      <c r="I4719" s="4">
        <v>20000</v>
      </c>
      <c r="J4719">
        <v>6.7</v>
      </c>
      <c r="K4719">
        <v>7</v>
      </c>
      <c r="L4719">
        <v>4.5999999999999996</v>
      </c>
      <c r="M4719" s="4">
        <v>20</v>
      </c>
      <c r="N4719" t="s">
        <v>2094</v>
      </c>
      <c r="O4719" t="s">
        <v>21</v>
      </c>
      <c r="P4719" s="4">
        <v>110000</v>
      </c>
      <c r="Q4719" s="3">
        <f>AVERAGE(Table1[[#This Row],[critic_score]],Table1[[#This Row],[user_score]])</f>
        <v>5.65</v>
      </c>
      <c r="R4719" s="4">
        <f>Table1[[#This Row],[user_count]]+Table1[[#This Row],[critic_count]]</f>
        <v>27</v>
      </c>
      <c r="S4719" s="2">
        <f>100000*Table1[[#This Row],[review_count]]/Table1[[#This Row],[total sales]]</f>
        <v>24.545454545454547</v>
      </c>
      <c r="T4719" s="2">
        <f>Table1[[#This Row],[total sales]]/(2017-Table1[[#This Row],[year_of_release]])</f>
        <v>36666.666666666664</v>
      </c>
      <c r="U4719" s="9">
        <f>Table1[[#This Row],[na_sales]]/(2017-Table1[[#This Row],[year_of_release]])</f>
        <v>30000</v>
      </c>
      <c r="V4719" s="6">
        <f>Table1[[#This Row],[eu_sales]]/(2017-Table1[[#This Row],[year_of_release]])</f>
        <v>0</v>
      </c>
      <c r="W4719" s="6">
        <f>Table1[[#This Row],[jp_sales]]/(2017-Table1[[#This Row],[year_of_release]])</f>
        <v>0</v>
      </c>
      <c r="X4719" s="6">
        <f>Table1[[#This Row],[other_sales]]/(2017-Table1[[#This Row],[year_of_release]])</f>
        <v>6666.666666666667</v>
      </c>
      <c r="Y4719" s="4">
        <v>562338430</v>
      </c>
      <c r="Z4719" s="4">
        <v>443580712</v>
      </c>
      <c r="AA4719" s="4">
        <v>127276000</v>
      </c>
      <c r="AB4719" s="1">
        <f>Table1[[#This Row],[na_sales]]/Table1[[#This Row],[NA population]]</f>
        <v>1.6004597089336399E-4</v>
      </c>
      <c r="AC4719" s="1">
        <f>Table1[[#This Row],[eu_sales]]/Table1[[#This Row],[Eu population]]</f>
        <v>0</v>
      </c>
      <c r="AD4719" s="1">
        <f>Table1[[#This Row],[jp_sales]]/Table1[[#This Row],[Jp population]]</f>
        <v>0</v>
      </c>
    </row>
    <row r="4720" spans="1:30" x14ac:dyDescent="0.25">
      <c r="A4720" t="s">
        <v>3921</v>
      </c>
      <c r="B4720" t="s">
        <v>39</v>
      </c>
      <c r="C4720">
        <v>2009</v>
      </c>
      <c r="D4720" t="s">
        <v>27</v>
      </c>
      <c r="E4720" t="s">
        <v>198</v>
      </c>
      <c r="F4720" s="4">
        <v>90000</v>
      </c>
      <c r="G4720" s="4">
        <v>10000</v>
      </c>
      <c r="H4720" s="4">
        <v>0</v>
      </c>
      <c r="I4720" s="4">
        <v>10000</v>
      </c>
      <c r="J4720">
        <v>5.3</v>
      </c>
      <c r="K4720">
        <v>8</v>
      </c>
      <c r="L4720">
        <v>4.8</v>
      </c>
      <c r="M4720" s="4">
        <v>4</v>
      </c>
      <c r="N4720" t="s">
        <v>803</v>
      </c>
      <c r="O4720" t="s">
        <v>84</v>
      </c>
      <c r="P4720" s="4">
        <v>110000</v>
      </c>
      <c r="Q4720" s="3">
        <f>AVERAGE(Table1[[#This Row],[critic_score]],Table1[[#This Row],[user_score]])</f>
        <v>5.05</v>
      </c>
      <c r="R4720" s="4">
        <f>Table1[[#This Row],[user_count]]+Table1[[#This Row],[critic_count]]</f>
        <v>12</v>
      </c>
      <c r="S4720" s="2">
        <f>100000*Table1[[#This Row],[review_count]]/Table1[[#This Row],[total sales]]</f>
        <v>10.909090909090908</v>
      </c>
      <c r="T4720" s="2">
        <f>Table1[[#This Row],[total sales]]/(2017-Table1[[#This Row],[year_of_release]])</f>
        <v>13750</v>
      </c>
      <c r="U4720" s="9">
        <f>Table1[[#This Row],[na_sales]]/(2017-Table1[[#This Row],[year_of_release]])</f>
        <v>11250</v>
      </c>
      <c r="V4720" s="6">
        <f>Table1[[#This Row],[eu_sales]]/(2017-Table1[[#This Row],[year_of_release]])</f>
        <v>1250</v>
      </c>
      <c r="W4720" s="6">
        <f>Table1[[#This Row],[jp_sales]]/(2017-Table1[[#This Row],[year_of_release]])</f>
        <v>0</v>
      </c>
      <c r="X4720" s="6">
        <f>Table1[[#This Row],[other_sales]]/(2017-Table1[[#This Row],[year_of_release]])</f>
        <v>1250</v>
      </c>
      <c r="Y4720" s="4">
        <v>534740514</v>
      </c>
      <c r="Z4720" s="4">
        <v>441041694</v>
      </c>
      <c r="AA4720" s="4">
        <v>128047000</v>
      </c>
      <c r="AB4720" s="1">
        <f>Table1[[#This Row],[na_sales]]/Table1[[#This Row],[NA population]]</f>
        <v>1.6830593090240401E-4</v>
      </c>
      <c r="AC4720" s="1">
        <f>Table1[[#This Row],[eu_sales]]/Table1[[#This Row],[Eu population]]</f>
        <v>2.2673593304310136E-5</v>
      </c>
      <c r="AD4720" s="1">
        <f>Table1[[#This Row],[jp_sales]]/Table1[[#This Row],[Jp population]]</f>
        <v>0</v>
      </c>
    </row>
    <row r="4721" spans="1:30" x14ac:dyDescent="0.25">
      <c r="A4721" t="s">
        <v>3372</v>
      </c>
      <c r="B4721" t="s">
        <v>34</v>
      </c>
      <c r="C4721">
        <v>2010</v>
      </c>
      <c r="D4721" t="s">
        <v>27</v>
      </c>
      <c r="E4721" t="s">
        <v>55</v>
      </c>
      <c r="F4721" s="4">
        <v>100000</v>
      </c>
      <c r="G4721" s="4">
        <v>0</v>
      </c>
      <c r="H4721" s="4">
        <v>0</v>
      </c>
      <c r="I4721" s="4">
        <v>10000</v>
      </c>
      <c r="J4721">
        <v>6.2</v>
      </c>
      <c r="K4721">
        <v>22</v>
      </c>
      <c r="L4721">
        <v>6.2</v>
      </c>
      <c r="M4721" s="4">
        <v>9</v>
      </c>
      <c r="N4721" t="s">
        <v>1436</v>
      </c>
      <c r="O4721" t="s">
        <v>84</v>
      </c>
      <c r="P4721" s="4">
        <v>110000</v>
      </c>
      <c r="Q4721" s="3">
        <f>AVERAGE(Table1[[#This Row],[critic_score]],Table1[[#This Row],[user_score]])</f>
        <v>6.2</v>
      </c>
      <c r="R4721" s="4">
        <f>Table1[[#This Row],[user_count]]+Table1[[#This Row],[critic_count]]</f>
        <v>31</v>
      </c>
      <c r="S4721" s="2">
        <f>100000*Table1[[#This Row],[review_count]]/Table1[[#This Row],[total sales]]</f>
        <v>28.181818181818183</v>
      </c>
      <c r="T4721" s="2">
        <f>Table1[[#This Row],[total sales]]/(2017-Table1[[#This Row],[year_of_release]])</f>
        <v>15714.285714285714</v>
      </c>
      <c r="U4721" s="9">
        <f>Table1[[#This Row],[na_sales]]/(2017-Table1[[#This Row],[year_of_release]])</f>
        <v>14285.714285714286</v>
      </c>
      <c r="V4721" s="6">
        <f>Table1[[#This Row],[eu_sales]]/(2017-Table1[[#This Row],[year_of_release]])</f>
        <v>0</v>
      </c>
      <c r="W4721" s="6">
        <f>Table1[[#This Row],[jp_sales]]/(2017-Table1[[#This Row],[year_of_release]])</f>
        <v>0</v>
      </c>
      <c r="X4721" s="6">
        <f>Table1[[#This Row],[other_sales]]/(2017-Table1[[#This Row],[year_of_release]])</f>
        <v>1428.5714285714287</v>
      </c>
      <c r="Y4721" s="4">
        <v>540520772</v>
      </c>
      <c r="Z4721" s="4">
        <v>441654761</v>
      </c>
      <c r="AA4721" s="4">
        <v>128070000</v>
      </c>
      <c r="AB4721" s="1">
        <f>Table1[[#This Row],[na_sales]]/Table1[[#This Row],[NA population]]</f>
        <v>1.850067660304459E-4</v>
      </c>
      <c r="AC4721" s="1">
        <f>Table1[[#This Row],[eu_sales]]/Table1[[#This Row],[Eu population]]</f>
        <v>0</v>
      </c>
      <c r="AD4721" s="1">
        <f>Table1[[#This Row],[jp_sales]]/Table1[[#This Row],[Jp population]]</f>
        <v>0</v>
      </c>
    </row>
    <row r="4722" spans="1:30" x14ac:dyDescent="0.25">
      <c r="A4722" t="s">
        <v>2527</v>
      </c>
      <c r="B4722" t="s">
        <v>26</v>
      </c>
      <c r="C4722">
        <v>2009</v>
      </c>
      <c r="D4722" t="s">
        <v>73</v>
      </c>
      <c r="E4722" t="s">
        <v>83</v>
      </c>
      <c r="F4722" s="4">
        <v>70000</v>
      </c>
      <c r="G4722" s="4">
        <v>30000</v>
      </c>
      <c r="H4722" s="4">
        <v>0</v>
      </c>
      <c r="I4722" s="4">
        <v>10000</v>
      </c>
      <c r="J4722">
        <v>8.1999999999999993</v>
      </c>
      <c r="K4722">
        <v>11</v>
      </c>
      <c r="L4722">
        <v>7.3</v>
      </c>
      <c r="M4722" s="4">
        <v>7</v>
      </c>
      <c r="N4722" t="s">
        <v>3376</v>
      </c>
      <c r="O4722" t="s">
        <v>21</v>
      </c>
      <c r="P4722" s="4">
        <v>110000</v>
      </c>
      <c r="Q4722" s="3">
        <f>AVERAGE(Table1[[#This Row],[critic_score]],Table1[[#This Row],[user_score]])</f>
        <v>7.75</v>
      </c>
      <c r="R4722" s="4">
        <f>Table1[[#This Row],[user_count]]+Table1[[#This Row],[critic_count]]</f>
        <v>18</v>
      </c>
      <c r="S4722" s="2">
        <f>100000*Table1[[#This Row],[review_count]]/Table1[[#This Row],[total sales]]</f>
        <v>16.363636363636363</v>
      </c>
      <c r="T4722" s="2">
        <f>Table1[[#This Row],[total sales]]/(2017-Table1[[#This Row],[year_of_release]])</f>
        <v>13750</v>
      </c>
      <c r="U4722" s="9">
        <f>Table1[[#This Row],[na_sales]]/(2017-Table1[[#This Row],[year_of_release]])</f>
        <v>8750</v>
      </c>
      <c r="V4722" s="6">
        <f>Table1[[#This Row],[eu_sales]]/(2017-Table1[[#This Row],[year_of_release]])</f>
        <v>3750</v>
      </c>
      <c r="W4722" s="6">
        <f>Table1[[#This Row],[jp_sales]]/(2017-Table1[[#This Row],[year_of_release]])</f>
        <v>0</v>
      </c>
      <c r="X4722" s="6">
        <f>Table1[[#This Row],[other_sales]]/(2017-Table1[[#This Row],[year_of_release]])</f>
        <v>1250</v>
      </c>
      <c r="Y4722" s="4">
        <v>534740514</v>
      </c>
      <c r="Z4722" s="4">
        <v>441041694</v>
      </c>
      <c r="AA4722" s="4">
        <v>128047000</v>
      </c>
      <c r="AB4722" s="1">
        <f>Table1[[#This Row],[na_sales]]/Table1[[#This Row],[NA population]]</f>
        <v>1.3090461292409201E-4</v>
      </c>
      <c r="AC4722" s="1">
        <f>Table1[[#This Row],[eu_sales]]/Table1[[#This Row],[Eu population]]</f>
        <v>6.802077991293041E-5</v>
      </c>
      <c r="AD4722" s="1">
        <f>Table1[[#This Row],[jp_sales]]/Table1[[#This Row],[Jp population]]</f>
        <v>0</v>
      </c>
    </row>
    <row r="4723" spans="1:30" x14ac:dyDescent="0.25">
      <c r="A4723" t="s">
        <v>1577</v>
      </c>
      <c r="B4723" t="s">
        <v>200</v>
      </c>
      <c r="C4723">
        <v>2015</v>
      </c>
      <c r="D4723" t="s">
        <v>19</v>
      </c>
      <c r="E4723" t="s">
        <v>171</v>
      </c>
      <c r="F4723" s="4">
        <v>40000</v>
      </c>
      <c r="G4723" s="4">
        <v>60000</v>
      </c>
      <c r="H4723" s="4">
        <v>0</v>
      </c>
      <c r="I4723" s="4">
        <v>10000</v>
      </c>
      <c r="J4723">
        <v>8.5</v>
      </c>
      <c r="K4723">
        <v>14</v>
      </c>
      <c r="L4723">
        <v>6.2</v>
      </c>
      <c r="M4723" s="4">
        <v>144</v>
      </c>
      <c r="N4723" t="s">
        <v>256</v>
      </c>
      <c r="O4723" t="s">
        <v>21</v>
      </c>
      <c r="P4723" s="4">
        <v>110000</v>
      </c>
      <c r="Q4723" s="3">
        <f>AVERAGE(Table1[[#This Row],[critic_score]],Table1[[#This Row],[user_score]])</f>
        <v>7.35</v>
      </c>
      <c r="R4723" s="4">
        <f>Table1[[#This Row],[user_count]]+Table1[[#This Row],[critic_count]]</f>
        <v>158</v>
      </c>
      <c r="S4723" s="2">
        <f>100000*Table1[[#This Row],[review_count]]/Table1[[#This Row],[total sales]]</f>
        <v>143.63636363636363</v>
      </c>
      <c r="T4723" s="2">
        <f>Table1[[#This Row],[total sales]]/(2017-Table1[[#This Row],[year_of_release]])</f>
        <v>55000</v>
      </c>
      <c r="U4723" s="9">
        <f>Table1[[#This Row],[na_sales]]/(2017-Table1[[#This Row],[year_of_release]])</f>
        <v>20000</v>
      </c>
      <c r="V4723" s="6">
        <f>Table1[[#This Row],[eu_sales]]/(2017-Table1[[#This Row],[year_of_release]])</f>
        <v>30000</v>
      </c>
      <c r="W4723" s="6">
        <f>Table1[[#This Row],[jp_sales]]/(2017-Table1[[#This Row],[year_of_release]])</f>
        <v>0</v>
      </c>
      <c r="X4723" s="6">
        <f>Table1[[#This Row],[other_sales]]/(2017-Table1[[#This Row],[year_of_release]])</f>
        <v>5000</v>
      </c>
      <c r="Y4723" s="4">
        <v>567732286</v>
      </c>
      <c r="Z4723" s="4">
        <v>444588718</v>
      </c>
      <c r="AA4723" s="4">
        <v>127141000</v>
      </c>
      <c r="AB4723" s="1">
        <f>Table1[[#This Row],[na_sales]]/Table1[[#This Row],[NA population]]</f>
        <v>7.0455742937966358E-5</v>
      </c>
      <c r="AC4723" s="1">
        <f>Table1[[#This Row],[eu_sales]]/Table1[[#This Row],[Eu population]]</f>
        <v>1.3495619112853871E-4</v>
      </c>
      <c r="AD4723" s="1">
        <f>Table1[[#This Row],[jp_sales]]/Table1[[#This Row],[Jp population]]</f>
        <v>0</v>
      </c>
    </row>
    <row r="4724" spans="1:30" x14ac:dyDescent="0.25">
      <c r="A4724" t="s">
        <v>1971</v>
      </c>
      <c r="B4724" t="s">
        <v>118</v>
      </c>
      <c r="C4724">
        <v>2006</v>
      </c>
      <c r="D4724" t="s">
        <v>19</v>
      </c>
      <c r="E4724" t="s">
        <v>100</v>
      </c>
      <c r="F4724" s="4">
        <v>100000</v>
      </c>
      <c r="G4724" s="4">
        <v>0</v>
      </c>
      <c r="H4724" s="4">
        <v>0</v>
      </c>
      <c r="I4724" s="4">
        <v>10000</v>
      </c>
      <c r="J4724">
        <v>7.2</v>
      </c>
      <c r="K4724">
        <v>15</v>
      </c>
      <c r="L4724">
        <v>7.3</v>
      </c>
      <c r="M4724" s="4">
        <v>8</v>
      </c>
      <c r="N4724" t="s">
        <v>141</v>
      </c>
      <c r="O4724" t="s">
        <v>21</v>
      </c>
      <c r="P4724" s="4">
        <v>110000</v>
      </c>
      <c r="Q4724" s="3">
        <f>AVERAGE(Table1[[#This Row],[critic_score]],Table1[[#This Row],[user_score]])</f>
        <v>7.25</v>
      </c>
      <c r="R4724" s="4">
        <f>Table1[[#This Row],[user_count]]+Table1[[#This Row],[critic_count]]</f>
        <v>23</v>
      </c>
      <c r="S4724" s="2">
        <f>100000*Table1[[#This Row],[review_count]]/Table1[[#This Row],[total sales]]</f>
        <v>20.90909090909091</v>
      </c>
      <c r="T4724" s="2">
        <f>Table1[[#This Row],[total sales]]/(2017-Table1[[#This Row],[year_of_release]])</f>
        <v>10000</v>
      </c>
      <c r="U4724" s="9">
        <f>Table1[[#This Row],[na_sales]]/(2017-Table1[[#This Row],[year_of_release]])</f>
        <v>9090.9090909090901</v>
      </c>
      <c r="V4724" s="6">
        <f>Table1[[#This Row],[eu_sales]]/(2017-Table1[[#This Row],[year_of_release]])</f>
        <v>0</v>
      </c>
      <c r="W4724" s="6">
        <f>Table1[[#This Row],[jp_sales]]/(2017-Table1[[#This Row],[year_of_release]])</f>
        <v>0</v>
      </c>
      <c r="X4724" s="6">
        <f>Table1[[#This Row],[other_sales]]/(2017-Table1[[#This Row],[year_of_release]])</f>
        <v>909.09090909090912</v>
      </c>
      <c r="Y4724" s="4">
        <v>516818555</v>
      </c>
      <c r="Z4724" s="4">
        <v>437126892</v>
      </c>
      <c r="AA4724" s="4">
        <v>127854000</v>
      </c>
      <c r="AB4724" s="1">
        <f>Table1[[#This Row],[na_sales]]/Table1[[#This Row],[NA population]]</f>
        <v>1.9349150496347794E-4</v>
      </c>
      <c r="AC4724" s="1">
        <f>Table1[[#This Row],[eu_sales]]/Table1[[#This Row],[Eu population]]</f>
        <v>0</v>
      </c>
      <c r="AD4724" s="1">
        <f>Table1[[#This Row],[jp_sales]]/Table1[[#This Row],[Jp population]]</f>
        <v>0</v>
      </c>
    </row>
    <row r="4725" spans="1:30" x14ac:dyDescent="0.25">
      <c r="A4725" t="s">
        <v>3748</v>
      </c>
      <c r="B4725" t="s">
        <v>34</v>
      </c>
      <c r="C4725">
        <v>2009</v>
      </c>
      <c r="D4725" t="s">
        <v>54</v>
      </c>
      <c r="E4725" t="s">
        <v>97</v>
      </c>
      <c r="F4725" s="4">
        <v>90000</v>
      </c>
      <c r="G4725" s="4">
        <v>10000</v>
      </c>
      <c r="H4725" s="4">
        <v>0</v>
      </c>
      <c r="I4725" s="4">
        <v>10000</v>
      </c>
      <c r="J4725">
        <v>2.8</v>
      </c>
      <c r="K4725">
        <v>33</v>
      </c>
      <c r="L4725">
        <v>2.8</v>
      </c>
      <c r="M4725" s="4">
        <v>64</v>
      </c>
      <c r="N4725" t="s">
        <v>812</v>
      </c>
      <c r="O4725" t="s">
        <v>43</v>
      </c>
      <c r="P4725" s="4">
        <v>110000</v>
      </c>
      <c r="Q4725" s="3">
        <f>AVERAGE(Table1[[#This Row],[critic_score]],Table1[[#This Row],[user_score]])</f>
        <v>2.8</v>
      </c>
      <c r="R4725" s="4">
        <f>Table1[[#This Row],[user_count]]+Table1[[#This Row],[critic_count]]</f>
        <v>97</v>
      </c>
      <c r="S4725" s="2">
        <f>100000*Table1[[#This Row],[review_count]]/Table1[[#This Row],[total sales]]</f>
        <v>88.181818181818187</v>
      </c>
      <c r="T4725" s="2">
        <f>Table1[[#This Row],[total sales]]/(2017-Table1[[#This Row],[year_of_release]])</f>
        <v>13750</v>
      </c>
      <c r="U4725" s="9">
        <f>Table1[[#This Row],[na_sales]]/(2017-Table1[[#This Row],[year_of_release]])</f>
        <v>11250</v>
      </c>
      <c r="V4725" s="6">
        <f>Table1[[#This Row],[eu_sales]]/(2017-Table1[[#This Row],[year_of_release]])</f>
        <v>1250</v>
      </c>
      <c r="W4725" s="6">
        <f>Table1[[#This Row],[jp_sales]]/(2017-Table1[[#This Row],[year_of_release]])</f>
        <v>0</v>
      </c>
      <c r="X4725" s="6">
        <f>Table1[[#This Row],[other_sales]]/(2017-Table1[[#This Row],[year_of_release]])</f>
        <v>1250</v>
      </c>
      <c r="Y4725" s="4">
        <v>534740514</v>
      </c>
      <c r="Z4725" s="4">
        <v>441041694</v>
      </c>
      <c r="AA4725" s="4">
        <v>128047000</v>
      </c>
      <c r="AB4725" s="1">
        <f>Table1[[#This Row],[na_sales]]/Table1[[#This Row],[NA population]]</f>
        <v>1.6830593090240401E-4</v>
      </c>
      <c r="AC4725" s="1">
        <f>Table1[[#This Row],[eu_sales]]/Table1[[#This Row],[Eu population]]</f>
        <v>2.2673593304310136E-5</v>
      </c>
      <c r="AD4725" s="1">
        <f>Table1[[#This Row],[jp_sales]]/Table1[[#This Row],[Jp population]]</f>
        <v>0</v>
      </c>
    </row>
    <row r="4726" spans="1:30" x14ac:dyDescent="0.25">
      <c r="A4726" t="s">
        <v>3969</v>
      </c>
      <c r="B4726" t="s">
        <v>230</v>
      </c>
      <c r="C4726">
        <v>2001</v>
      </c>
      <c r="D4726" t="s">
        <v>191</v>
      </c>
      <c r="E4726" t="s">
        <v>41</v>
      </c>
      <c r="F4726" s="4">
        <v>60000</v>
      </c>
      <c r="G4726" s="4">
        <v>40000</v>
      </c>
      <c r="H4726" s="4">
        <v>0</v>
      </c>
      <c r="I4726" s="4">
        <v>10000</v>
      </c>
      <c r="J4726">
        <v>6.4</v>
      </c>
      <c r="K4726">
        <v>4</v>
      </c>
      <c r="L4726">
        <v>6.1</v>
      </c>
      <c r="M4726" s="4">
        <v>16</v>
      </c>
      <c r="N4726" t="s">
        <v>3970</v>
      </c>
      <c r="O4726" t="s">
        <v>43</v>
      </c>
      <c r="P4726" s="4">
        <v>110000</v>
      </c>
      <c r="Q4726" s="3">
        <f>AVERAGE(Table1[[#This Row],[critic_score]],Table1[[#This Row],[user_score]])</f>
        <v>6.25</v>
      </c>
      <c r="R4726" s="4">
        <f>Table1[[#This Row],[user_count]]+Table1[[#This Row],[critic_count]]</f>
        <v>20</v>
      </c>
      <c r="S4726" s="2">
        <f>100000*Table1[[#This Row],[review_count]]/Table1[[#This Row],[total sales]]</f>
        <v>18.181818181818183</v>
      </c>
      <c r="T4726" s="2">
        <f>Table1[[#This Row],[total sales]]/(2017-Table1[[#This Row],[year_of_release]])</f>
        <v>6875</v>
      </c>
      <c r="U4726" s="9">
        <f>Table1[[#This Row],[na_sales]]/(2017-Table1[[#This Row],[year_of_release]])</f>
        <v>3750</v>
      </c>
      <c r="V4726" s="6">
        <f>Table1[[#This Row],[eu_sales]]/(2017-Table1[[#This Row],[year_of_release]])</f>
        <v>2500</v>
      </c>
      <c r="W4726" s="6">
        <f>Table1[[#This Row],[jp_sales]]/(2017-Table1[[#This Row],[year_of_release]])</f>
        <v>0</v>
      </c>
      <c r="X4726" s="6">
        <f>Table1[[#This Row],[other_sales]]/(2017-Table1[[#This Row],[year_of_release]])</f>
        <v>625</v>
      </c>
      <c r="Y4726" s="4">
        <v>489752572</v>
      </c>
      <c r="Z4726" s="4">
        <v>430035992</v>
      </c>
      <c r="AA4726" s="4">
        <v>127149000</v>
      </c>
      <c r="AB4726" s="1">
        <f>Table1[[#This Row],[na_sales]]/Table1[[#This Row],[NA population]]</f>
        <v>1.2251084206659358E-4</v>
      </c>
      <c r="AC4726" s="1">
        <f>Table1[[#This Row],[eu_sales]]/Table1[[#This Row],[Eu population]]</f>
        <v>9.3015470202782475E-5</v>
      </c>
      <c r="AD4726" s="1">
        <f>Table1[[#This Row],[jp_sales]]/Table1[[#This Row],[Jp population]]</f>
        <v>0</v>
      </c>
    </row>
    <row r="4727" spans="1:30" x14ac:dyDescent="0.25">
      <c r="A4727" t="s">
        <v>2798</v>
      </c>
      <c r="B4727" t="s">
        <v>892</v>
      </c>
      <c r="C4727">
        <v>2014</v>
      </c>
      <c r="D4727" t="s">
        <v>65</v>
      </c>
      <c r="E4727" t="s">
        <v>267</v>
      </c>
      <c r="F4727" s="4">
        <v>0</v>
      </c>
      <c r="G4727" s="4">
        <v>40000</v>
      </c>
      <c r="H4727" s="4">
        <v>60000</v>
      </c>
      <c r="I4727" s="4">
        <v>10000</v>
      </c>
      <c r="J4727">
        <v>6.6</v>
      </c>
      <c r="K4727">
        <v>7</v>
      </c>
      <c r="L4727">
        <v>7.5</v>
      </c>
      <c r="M4727" s="4">
        <v>54</v>
      </c>
      <c r="N4727" t="s">
        <v>2799</v>
      </c>
      <c r="O4727" t="s">
        <v>67</v>
      </c>
      <c r="P4727" s="4">
        <v>110000</v>
      </c>
      <c r="Q4727" s="3">
        <f>AVERAGE(Table1[[#This Row],[critic_score]],Table1[[#This Row],[user_score]])</f>
        <v>7.05</v>
      </c>
      <c r="R4727" s="4">
        <f>Table1[[#This Row],[user_count]]+Table1[[#This Row],[critic_count]]</f>
        <v>61</v>
      </c>
      <c r="S4727" s="2">
        <f>100000*Table1[[#This Row],[review_count]]/Table1[[#This Row],[total sales]]</f>
        <v>55.454545454545453</v>
      </c>
      <c r="T4727" s="2">
        <f>Table1[[#This Row],[total sales]]/(2017-Table1[[#This Row],[year_of_release]])</f>
        <v>36666.666666666664</v>
      </c>
      <c r="U4727" s="9">
        <f>Table1[[#This Row],[na_sales]]/(2017-Table1[[#This Row],[year_of_release]])</f>
        <v>0</v>
      </c>
      <c r="V4727" s="6">
        <f>Table1[[#This Row],[eu_sales]]/(2017-Table1[[#This Row],[year_of_release]])</f>
        <v>13333.333333333334</v>
      </c>
      <c r="W4727" s="6">
        <f>Table1[[#This Row],[jp_sales]]/(2017-Table1[[#This Row],[year_of_release]])</f>
        <v>20000</v>
      </c>
      <c r="X4727" s="6">
        <f>Table1[[#This Row],[other_sales]]/(2017-Table1[[#This Row],[year_of_release]])</f>
        <v>3333.3333333333335</v>
      </c>
      <c r="Y4727" s="4">
        <v>562338430</v>
      </c>
      <c r="Z4727" s="4">
        <v>443580712</v>
      </c>
      <c r="AA4727" s="4">
        <v>127276000</v>
      </c>
      <c r="AB4727" s="1">
        <f>Table1[[#This Row],[na_sales]]/Table1[[#This Row],[NA population]]</f>
        <v>0</v>
      </c>
      <c r="AC4727" s="1">
        <f>Table1[[#This Row],[eu_sales]]/Table1[[#This Row],[Eu population]]</f>
        <v>9.0175246393490622E-5</v>
      </c>
      <c r="AD4727" s="1">
        <f>Table1[[#This Row],[jp_sales]]/Table1[[#This Row],[Jp population]]</f>
        <v>4.7141644929130392E-4</v>
      </c>
    </row>
    <row r="4728" spans="1:30" x14ac:dyDescent="0.25">
      <c r="A4728" t="s">
        <v>3972</v>
      </c>
      <c r="B4728" t="s">
        <v>39</v>
      </c>
      <c r="C4728">
        <v>2010</v>
      </c>
      <c r="D4728" t="s">
        <v>65</v>
      </c>
      <c r="E4728" t="s">
        <v>171</v>
      </c>
      <c r="F4728" s="4">
        <v>100000</v>
      </c>
      <c r="G4728" s="4">
        <v>0</v>
      </c>
      <c r="H4728" s="4">
        <v>0</v>
      </c>
      <c r="I4728" s="4">
        <v>10000</v>
      </c>
      <c r="J4728">
        <v>5.4</v>
      </c>
      <c r="K4728">
        <v>6</v>
      </c>
      <c r="L4728">
        <v>7.1</v>
      </c>
      <c r="M4728" s="4">
        <v>10</v>
      </c>
      <c r="N4728" t="s">
        <v>3973</v>
      </c>
      <c r="O4728" t="s">
        <v>67</v>
      </c>
      <c r="P4728" s="4">
        <v>110000</v>
      </c>
      <c r="Q4728" s="3">
        <f>AVERAGE(Table1[[#This Row],[critic_score]],Table1[[#This Row],[user_score]])</f>
        <v>6.25</v>
      </c>
      <c r="R4728" s="4">
        <f>Table1[[#This Row],[user_count]]+Table1[[#This Row],[critic_count]]</f>
        <v>16</v>
      </c>
      <c r="S4728" s="2">
        <f>100000*Table1[[#This Row],[review_count]]/Table1[[#This Row],[total sales]]</f>
        <v>14.545454545454545</v>
      </c>
      <c r="T4728" s="2">
        <f>Table1[[#This Row],[total sales]]/(2017-Table1[[#This Row],[year_of_release]])</f>
        <v>15714.285714285714</v>
      </c>
      <c r="U4728" s="9">
        <f>Table1[[#This Row],[na_sales]]/(2017-Table1[[#This Row],[year_of_release]])</f>
        <v>14285.714285714286</v>
      </c>
      <c r="V4728" s="6">
        <f>Table1[[#This Row],[eu_sales]]/(2017-Table1[[#This Row],[year_of_release]])</f>
        <v>0</v>
      </c>
      <c r="W4728" s="6">
        <f>Table1[[#This Row],[jp_sales]]/(2017-Table1[[#This Row],[year_of_release]])</f>
        <v>0</v>
      </c>
      <c r="X4728" s="6">
        <f>Table1[[#This Row],[other_sales]]/(2017-Table1[[#This Row],[year_of_release]])</f>
        <v>1428.5714285714287</v>
      </c>
      <c r="Y4728" s="4">
        <v>540520772</v>
      </c>
      <c r="Z4728" s="4">
        <v>441654761</v>
      </c>
      <c r="AA4728" s="4">
        <v>128070000</v>
      </c>
      <c r="AB4728" s="1">
        <f>Table1[[#This Row],[na_sales]]/Table1[[#This Row],[NA population]]</f>
        <v>1.850067660304459E-4</v>
      </c>
      <c r="AC4728" s="1">
        <f>Table1[[#This Row],[eu_sales]]/Table1[[#This Row],[Eu population]]</f>
        <v>0</v>
      </c>
      <c r="AD4728" s="1">
        <f>Table1[[#This Row],[jp_sales]]/Table1[[#This Row],[Jp population]]</f>
        <v>0</v>
      </c>
    </row>
    <row r="4729" spans="1:30" x14ac:dyDescent="0.25">
      <c r="A4729" t="s">
        <v>3975</v>
      </c>
      <c r="B4729" t="s">
        <v>26</v>
      </c>
      <c r="C4729">
        <v>2008</v>
      </c>
      <c r="D4729" t="s">
        <v>73</v>
      </c>
      <c r="E4729" t="s">
        <v>1208</v>
      </c>
      <c r="F4729" s="4">
        <v>100000</v>
      </c>
      <c r="G4729" s="4">
        <v>0</v>
      </c>
      <c r="H4729" s="4">
        <v>0</v>
      </c>
      <c r="I4729" s="4">
        <v>10000</v>
      </c>
      <c r="J4729">
        <v>7.9</v>
      </c>
      <c r="K4729">
        <v>29</v>
      </c>
      <c r="L4729">
        <v>8.5</v>
      </c>
      <c r="M4729" s="4">
        <v>11</v>
      </c>
      <c r="N4729" t="s">
        <v>3976</v>
      </c>
      <c r="O4729" t="s">
        <v>67</v>
      </c>
      <c r="P4729" s="4">
        <v>110000</v>
      </c>
      <c r="Q4729" s="3">
        <f>AVERAGE(Table1[[#This Row],[critic_score]],Table1[[#This Row],[user_score]])</f>
        <v>8.1999999999999993</v>
      </c>
      <c r="R4729" s="4">
        <f>Table1[[#This Row],[user_count]]+Table1[[#This Row],[critic_count]]</f>
        <v>40</v>
      </c>
      <c r="S4729" s="2">
        <f>100000*Table1[[#This Row],[review_count]]/Table1[[#This Row],[total sales]]</f>
        <v>36.363636363636367</v>
      </c>
      <c r="T4729" s="2">
        <f>Table1[[#This Row],[total sales]]/(2017-Table1[[#This Row],[year_of_release]])</f>
        <v>12222.222222222223</v>
      </c>
      <c r="U4729" s="9">
        <f>Table1[[#This Row],[na_sales]]/(2017-Table1[[#This Row],[year_of_release]])</f>
        <v>11111.111111111111</v>
      </c>
      <c r="V4729" s="6">
        <f>Table1[[#This Row],[eu_sales]]/(2017-Table1[[#This Row],[year_of_release]])</f>
        <v>0</v>
      </c>
      <c r="W4729" s="6">
        <f>Table1[[#This Row],[jp_sales]]/(2017-Table1[[#This Row],[year_of_release]])</f>
        <v>0</v>
      </c>
      <c r="X4729" s="6">
        <f>Table1[[#This Row],[other_sales]]/(2017-Table1[[#This Row],[year_of_release]])</f>
        <v>1111.1111111111111</v>
      </c>
      <c r="Y4729" s="4">
        <v>528816311</v>
      </c>
      <c r="Z4729" s="4">
        <v>440001482</v>
      </c>
      <c r="AA4729" s="4">
        <v>128063000</v>
      </c>
      <c r="AB4729" s="1">
        <f>Table1[[#This Row],[na_sales]]/Table1[[#This Row],[NA population]]</f>
        <v>1.8910158011370418E-4</v>
      </c>
      <c r="AC4729" s="1">
        <f>Table1[[#This Row],[eu_sales]]/Table1[[#This Row],[Eu population]]</f>
        <v>0</v>
      </c>
      <c r="AD4729" s="1">
        <f>Table1[[#This Row],[jp_sales]]/Table1[[#This Row],[Jp population]]</f>
        <v>0</v>
      </c>
    </row>
    <row r="4730" spans="1:30" x14ac:dyDescent="0.25">
      <c r="A4730" t="s">
        <v>3977</v>
      </c>
      <c r="B4730" t="s">
        <v>159</v>
      </c>
      <c r="C4730">
        <v>2003</v>
      </c>
      <c r="D4730" t="s">
        <v>73</v>
      </c>
      <c r="E4730" t="s">
        <v>1156</v>
      </c>
      <c r="F4730" s="4">
        <v>80000</v>
      </c>
      <c r="G4730" s="4">
        <v>30000</v>
      </c>
      <c r="H4730" s="4">
        <v>0</v>
      </c>
      <c r="I4730" s="4">
        <v>0</v>
      </c>
      <c r="J4730">
        <v>6.2</v>
      </c>
      <c r="K4730">
        <v>9</v>
      </c>
      <c r="L4730">
        <v>7.8</v>
      </c>
      <c r="M4730" s="4">
        <v>11</v>
      </c>
      <c r="N4730" t="s">
        <v>3978</v>
      </c>
      <c r="O4730" t="s">
        <v>21</v>
      </c>
      <c r="P4730" s="4">
        <v>110000</v>
      </c>
      <c r="Q4730" s="3">
        <f>AVERAGE(Table1[[#This Row],[critic_score]],Table1[[#This Row],[user_score]])</f>
        <v>7</v>
      </c>
      <c r="R4730" s="4">
        <f>Table1[[#This Row],[user_count]]+Table1[[#This Row],[critic_count]]</f>
        <v>20</v>
      </c>
      <c r="S4730" s="2">
        <f>100000*Table1[[#This Row],[review_count]]/Table1[[#This Row],[total sales]]</f>
        <v>18.181818181818183</v>
      </c>
      <c r="T4730" s="2">
        <f>Table1[[#This Row],[total sales]]/(2017-Table1[[#This Row],[year_of_release]])</f>
        <v>7857.1428571428569</v>
      </c>
      <c r="U4730" s="9">
        <f>Table1[[#This Row],[na_sales]]/(2017-Table1[[#This Row],[year_of_release]])</f>
        <v>5714.2857142857147</v>
      </c>
      <c r="V4730" s="6">
        <f>Table1[[#This Row],[eu_sales]]/(2017-Table1[[#This Row],[year_of_release]])</f>
        <v>2142.8571428571427</v>
      </c>
      <c r="W4730" s="6">
        <f>Table1[[#This Row],[jp_sales]]/(2017-Table1[[#This Row],[year_of_release]])</f>
        <v>0</v>
      </c>
      <c r="X4730" s="6">
        <f>Table1[[#This Row],[other_sales]]/(2017-Table1[[#This Row],[year_of_release]])</f>
        <v>0</v>
      </c>
      <c r="Y4730" s="4">
        <v>500125528</v>
      </c>
      <c r="Z4730" s="4">
        <v>432552540</v>
      </c>
      <c r="AA4730" s="4">
        <v>127718000</v>
      </c>
      <c r="AB4730" s="1">
        <f>Table1[[#This Row],[na_sales]]/Table1[[#This Row],[NA population]]</f>
        <v>1.5995984112212723E-4</v>
      </c>
      <c r="AC4730" s="1">
        <f>Table1[[#This Row],[eu_sales]]/Table1[[#This Row],[Eu population]]</f>
        <v>6.9355736530873227E-5</v>
      </c>
      <c r="AD4730" s="1">
        <f>Table1[[#This Row],[jp_sales]]/Table1[[#This Row],[Jp population]]</f>
        <v>0</v>
      </c>
    </row>
    <row r="4731" spans="1:30" x14ac:dyDescent="0.25">
      <c r="A4731" t="s">
        <v>2430</v>
      </c>
      <c r="B4731" t="s">
        <v>26</v>
      </c>
      <c r="C4731">
        <v>2006</v>
      </c>
      <c r="D4731" t="s">
        <v>40</v>
      </c>
      <c r="E4731" t="s">
        <v>55</v>
      </c>
      <c r="F4731" s="4">
        <v>100000</v>
      </c>
      <c r="G4731" s="4">
        <v>0</v>
      </c>
      <c r="H4731" s="4">
        <v>0</v>
      </c>
      <c r="I4731" s="4">
        <v>10000</v>
      </c>
      <c r="J4731">
        <v>5</v>
      </c>
      <c r="K4731">
        <v>17</v>
      </c>
      <c r="L4731">
        <v>7.8</v>
      </c>
      <c r="M4731" s="4">
        <v>6</v>
      </c>
      <c r="N4731" t="s">
        <v>635</v>
      </c>
      <c r="O4731" t="s">
        <v>84</v>
      </c>
      <c r="P4731" s="4">
        <v>110000</v>
      </c>
      <c r="Q4731" s="3">
        <f>AVERAGE(Table1[[#This Row],[critic_score]],Table1[[#This Row],[user_score]])</f>
        <v>6.4</v>
      </c>
      <c r="R4731" s="4">
        <f>Table1[[#This Row],[user_count]]+Table1[[#This Row],[critic_count]]</f>
        <v>23</v>
      </c>
      <c r="S4731" s="2">
        <f>100000*Table1[[#This Row],[review_count]]/Table1[[#This Row],[total sales]]</f>
        <v>20.90909090909091</v>
      </c>
      <c r="T4731" s="2">
        <f>Table1[[#This Row],[total sales]]/(2017-Table1[[#This Row],[year_of_release]])</f>
        <v>10000</v>
      </c>
      <c r="U4731" s="9">
        <f>Table1[[#This Row],[na_sales]]/(2017-Table1[[#This Row],[year_of_release]])</f>
        <v>9090.9090909090901</v>
      </c>
      <c r="V4731" s="6">
        <f>Table1[[#This Row],[eu_sales]]/(2017-Table1[[#This Row],[year_of_release]])</f>
        <v>0</v>
      </c>
      <c r="W4731" s="6">
        <f>Table1[[#This Row],[jp_sales]]/(2017-Table1[[#This Row],[year_of_release]])</f>
        <v>0</v>
      </c>
      <c r="X4731" s="6">
        <f>Table1[[#This Row],[other_sales]]/(2017-Table1[[#This Row],[year_of_release]])</f>
        <v>909.09090909090912</v>
      </c>
      <c r="Y4731" s="4">
        <v>516818555</v>
      </c>
      <c r="Z4731" s="4">
        <v>437126892</v>
      </c>
      <c r="AA4731" s="4">
        <v>127854000</v>
      </c>
      <c r="AB4731" s="1">
        <f>Table1[[#This Row],[na_sales]]/Table1[[#This Row],[NA population]]</f>
        <v>1.9349150496347794E-4</v>
      </c>
      <c r="AC4731" s="1">
        <f>Table1[[#This Row],[eu_sales]]/Table1[[#This Row],[Eu population]]</f>
        <v>0</v>
      </c>
      <c r="AD4731" s="1">
        <f>Table1[[#This Row],[jp_sales]]/Table1[[#This Row],[Jp population]]</f>
        <v>0</v>
      </c>
    </row>
    <row r="4732" spans="1:30" x14ac:dyDescent="0.25">
      <c r="A4732" t="s">
        <v>3979</v>
      </c>
      <c r="B4732" t="s">
        <v>118</v>
      </c>
      <c r="C4732">
        <v>2007</v>
      </c>
      <c r="D4732" t="s">
        <v>19</v>
      </c>
      <c r="E4732" t="s">
        <v>83</v>
      </c>
      <c r="F4732" s="4">
        <v>10000</v>
      </c>
      <c r="G4732" s="4">
        <v>90000</v>
      </c>
      <c r="H4732" s="4">
        <v>0</v>
      </c>
      <c r="I4732" s="4">
        <v>10000</v>
      </c>
      <c r="J4732">
        <v>5.8</v>
      </c>
      <c r="K4732">
        <v>17</v>
      </c>
      <c r="L4732">
        <v>6.6</v>
      </c>
      <c r="M4732" s="4">
        <v>11</v>
      </c>
      <c r="N4732" t="s">
        <v>83</v>
      </c>
      <c r="O4732" t="s">
        <v>67</v>
      </c>
      <c r="P4732" s="4">
        <v>110000</v>
      </c>
      <c r="Q4732" s="3">
        <f>AVERAGE(Table1[[#This Row],[critic_score]],Table1[[#This Row],[user_score]])</f>
        <v>6.1999999999999993</v>
      </c>
      <c r="R4732" s="4">
        <f>Table1[[#This Row],[user_count]]+Table1[[#This Row],[critic_count]]</f>
        <v>28</v>
      </c>
      <c r="S4732" s="2">
        <f>100000*Table1[[#This Row],[review_count]]/Table1[[#This Row],[total sales]]</f>
        <v>25.454545454545453</v>
      </c>
      <c r="T4732" s="2">
        <f>Table1[[#This Row],[total sales]]/(2017-Table1[[#This Row],[year_of_release]])</f>
        <v>11000</v>
      </c>
      <c r="U4732" s="9">
        <f>Table1[[#This Row],[na_sales]]/(2017-Table1[[#This Row],[year_of_release]])</f>
        <v>1000</v>
      </c>
      <c r="V4732" s="6">
        <f>Table1[[#This Row],[eu_sales]]/(2017-Table1[[#This Row],[year_of_release]])</f>
        <v>9000</v>
      </c>
      <c r="W4732" s="6">
        <f>Table1[[#This Row],[jp_sales]]/(2017-Table1[[#This Row],[year_of_release]])</f>
        <v>0</v>
      </c>
      <c r="X4732" s="6">
        <f>Table1[[#This Row],[other_sales]]/(2017-Table1[[#This Row],[year_of_release]])</f>
        <v>1000</v>
      </c>
      <c r="Y4732" s="4">
        <v>522751172</v>
      </c>
      <c r="Z4732" s="4">
        <v>438594184</v>
      </c>
      <c r="AA4732" s="4">
        <v>128001000</v>
      </c>
      <c r="AB4732" s="1">
        <f>Table1[[#This Row],[na_sales]]/Table1[[#This Row],[NA population]]</f>
        <v>1.9129560172463851E-5</v>
      </c>
      <c r="AC4732" s="1">
        <f>Table1[[#This Row],[eu_sales]]/Table1[[#This Row],[Eu population]]</f>
        <v>2.0520107945617446E-4</v>
      </c>
      <c r="AD4732" s="1">
        <f>Table1[[#This Row],[jp_sales]]/Table1[[#This Row],[Jp population]]</f>
        <v>0</v>
      </c>
    </row>
    <row r="4733" spans="1:30" x14ac:dyDescent="0.25">
      <c r="A4733" t="s">
        <v>3981</v>
      </c>
      <c r="B4733" t="s">
        <v>34</v>
      </c>
      <c r="C4733">
        <v>2011</v>
      </c>
      <c r="D4733" t="s">
        <v>29</v>
      </c>
      <c r="E4733" t="s">
        <v>83</v>
      </c>
      <c r="F4733" s="4">
        <v>100000</v>
      </c>
      <c r="G4733" s="4">
        <v>0</v>
      </c>
      <c r="H4733" s="4">
        <v>0</v>
      </c>
      <c r="I4733" s="4">
        <v>10000</v>
      </c>
      <c r="J4733">
        <v>4.7</v>
      </c>
      <c r="K4733">
        <v>4</v>
      </c>
      <c r="L4733">
        <v>5.3</v>
      </c>
      <c r="M4733" s="4">
        <v>6</v>
      </c>
      <c r="N4733" t="s">
        <v>83</v>
      </c>
      <c r="O4733" t="s">
        <v>84</v>
      </c>
      <c r="P4733" s="4">
        <v>110000</v>
      </c>
      <c r="Q4733" s="3">
        <f>AVERAGE(Table1[[#This Row],[critic_score]],Table1[[#This Row],[user_score]])</f>
        <v>5</v>
      </c>
      <c r="R4733" s="4">
        <f>Table1[[#This Row],[user_count]]+Table1[[#This Row],[critic_count]]</f>
        <v>10</v>
      </c>
      <c r="S4733" s="2">
        <f>100000*Table1[[#This Row],[review_count]]/Table1[[#This Row],[total sales]]</f>
        <v>9.0909090909090917</v>
      </c>
      <c r="T4733" s="2">
        <f>Table1[[#This Row],[total sales]]/(2017-Table1[[#This Row],[year_of_release]])</f>
        <v>18333.333333333332</v>
      </c>
      <c r="U4733" s="9">
        <f>Table1[[#This Row],[na_sales]]/(2017-Table1[[#This Row],[year_of_release]])</f>
        <v>16666.666666666668</v>
      </c>
      <c r="V4733" s="6">
        <f>Table1[[#This Row],[eu_sales]]/(2017-Table1[[#This Row],[year_of_release]])</f>
        <v>0</v>
      </c>
      <c r="W4733" s="6">
        <f>Table1[[#This Row],[jp_sales]]/(2017-Table1[[#This Row],[year_of_release]])</f>
        <v>0</v>
      </c>
      <c r="X4733" s="6">
        <f>Table1[[#This Row],[other_sales]]/(2017-Table1[[#This Row],[year_of_release]])</f>
        <v>1666.6666666666667</v>
      </c>
      <c r="Y4733" s="4">
        <v>545961365</v>
      </c>
      <c r="Z4733" s="4">
        <v>440756453</v>
      </c>
      <c r="AA4733" s="4">
        <v>127833000</v>
      </c>
      <c r="AB4733" s="1">
        <f>Table1[[#This Row],[na_sales]]/Table1[[#This Row],[NA population]]</f>
        <v>1.8316314378765612E-4</v>
      </c>
      <c r="AC4733" s="1">
        <f>Table1[[#This Row],[eu_sales]]/Table1[[#This Row],[Eu population]]</f>
        <v>0</v>
      </c>
      <c r="AD4733" s="1">
        <f>Table1[[#This Row],[jp_sales]]/Table1[[#This Row],[Jp population]]</f>
        <v>0</v>
      </c>
    </row>
    <row r="4734" spans="1:30" x14ac:dyDescent="0.25">
      <c r="A4734" t="s">
        <v>3987</v>
      </c>
      <c r="B4734" t="s">
        <v>39</v>
      </c>
      <c r="C4734">
        <v>2014</v>
      </c>
      <c r="D4734" t="s">
        <v>96</v>
      </c>
      <c r="E4734" t="s">
        <v>572</v>
      </c>
      <c r="F4734" s="4">
        <v>30000</v>
      </c>
      <c r="G4734" s="4">
        <v>40000</v>
      </c>
      <c r="H4734" s="4">
        <v>30000</v>
      </c>
      <c r="I4734" s="4">
        <v>10000</v>
      </c>
      <c r="J4734">
        <v>5.6</v>
      </c>
      <c r="K4734">
        <v>13</v>
      </c>
      <c r="L4734">
        <v>3.4</v>
      </c>
      <c r="M4734" s="4">
        <v>46</v>
      </c>
      <c r="N4734" t="s">
        <v>3988</v>
      </c>
      <c r="O4734" t="s">
        <v>43</v>
      </c>
      <c r="P4734" s="4">
        <v>110000</v>
      </c>
      <c r="Q4734" s="3">
        <f>AVERAGE(Table1[[#This Row],[critic_score]],Table1[[#This Row],[user_score]])</f>
        <v>4.5</v>
      </c>
      <c r="R4734" s="4">
        <f>Table1[[#This Row],[user_count]]+Table1[[#This Row],[critic_count]]</f>
        <v>59</v>
      </c>
      <c r="S4734" s="2">
        <f>100000*Table1[[#This Row],[review_count]]/Table1[[#This Row],[total sales]]</f>
        <v>53.636363636363633</v>
      </c>
      <c r="T4734" s="2">
        <f>Table1[[#This Row],[total sales]]/(2017-Table1[[#This Row],[year_of_release]])</f>
        <v>36666.666666666664</v>
      </c>
      <c r="U4734" s="9">
        <f>Table1[[#This Row],[na_sales]]/(2017-Table1[[#This Row],[year_of_release]])</f>
        <v>10000</v>
      </c>
      <c r="V4734" s="6">
        <f>Table1[[#This Row],[eu_sales]]/(2017-Table1[[#This Row],[year_of_release]])</f>
        <v>13333.333333333334</v>
      </c>
      <c r="W4734" s="6">
        <f>Table1[[#This Row],[jp_sales]]/(2017-Table1[[#This Row],[year_of_release]])</f>
        <v>10000</v>
      </c>
      <c r="X4734" s="6">
        <f>Table1[[#This Row],[other_sales]]/(2017-Table1[[#This Row],[year_of_release]])</f>
        <v>3333.3333333333335</v>
      </c>
      <c r="Y4734" s="4">
        <v>562338430</v>
      </c>
      <c r="Z4734" s="4">
        <v>443580712</v>
      </c>
      <c r="AA4734" s="4">
        <v>127276000</v>
      </c>
      <c r="AB4734" s="1">
        <f>Table1[[#This Row],[na_sales]]/Table1[[#This Row],[NA population]]</f>
        <v>5.3348656964454664E-5</v>
      </c>
      <c r="AC4734" s="1">
        <f>Table1[[#This Row],[eu_sales]]/Table1[[#This Row],[Eu population]]</f>
        <v>9.0175246393490622E-5</v>
      </c>
      <c r="AD4734" s="1">
        <f>Table1[[#This Row],[jp_sales]]/Table1[[#This Row],[Jp population]]</f>
        <v>2.3570822464565196E-4</v>
      </c>
    </row>
    <row r="4735" spans="1:30" x14ac:dyDescent="0.25">
      <c r="A4735" t="s">
        <v>3990</v>
      </c>
      <c r="B4735" t="s">
        <v>45</v>
      </c>
      <c r="C4735">
        <v>2005</v>
      </c>
      <c r="D4735" t="s">
        <v>19</v>
      </c>
      <c r="E4735" t="s">
        <v>642</v>
      </c>
      <c r="F4735" s="4">
        <v>20000</v>
      </c>
      <c r="G4735" s="4">
        <v>20000</v>
      </c>
      <c r="H4735" s="4">
        <v>60000</v>
      </c>
      <c r="I4735" s="4">
        <v>10000</v>
      </c>
      <c r="J4735">
        <v>6.9</v>
      </c>
      <c r="K4735">
        <v>15</v>
      </c>
      <c r="L4735">
        <v>8.3000000000000007</v>
      </c>
      <c r="M4735" s="4">
        <v>8</v>
      </c>
      <c r="N4735" t="s">
        <v>2582</v>
      </c>
      <c r="O4735" t="s">
        <v>21</v>
      </c>
      <c r="P4735" s="4">
        <v>110000</v>
      </c>
      <c r="Q4735" s="3">
        <f>AVERAGE(Table1[[#This Row],[critic_score]],Table1[[#This Row],[user_score]])</f>
        <v>7.6000000000000005</v>
      </c>
      <c r="R4735" s="4">
        <f>Table1[[#This Row],[user_count]]+Table1[[#This Row],[critic_count]]</f>
        <v>23</v>
      </c>
      <c r="S4735" s="2">
        <f>100000*Table1[[#This Row],[review_count]]/Table1[[#This Row],[total sales]]</f>
        <v>20.90909090909091</v>
      </c>
      <c r="T4735" s="2">
        <f>Table1[[#This Row],[total sales]]/(2017-Table1[[#This Row],[year_of_release]])</f>
        <v>9166.6666666666661</v>
      </c>
      <c r="U4735" s="9">
        <f>Table1[[#This Row],[na_sales]]/(2017-Table1[[#This Row],[year_of_release]])</f>
        <v>1666.6666666666667</v>
      </c>
      <c r="V4735" s="6">
        <f>Table1[[#This Row],[eu_sales]]/(2017-Table1[[#This Row],[year_of_release]])</f>
        <v>1666.6666666666667</v>
      </c>
      <c r="W4735" s="6">
        <f>Table1[[#This Row],[jp_sales]]/(2017-Table1[[#This Row],[year_of_release]])</f>
        <v>5000</v>
      </c>
      <c r="X4735" s="6">
        <f>Table1[[#This Row],[other_sales]]/(2017-Table1[[#This Row],[year_of_release]])</f>
        <v>833.33333333333337</v>
      </c>
      <c r="Y4735" s="4">
        <v>511054143</v>
      </c>
      <c r="Z4735" s="4">
        <v>435713800</v>
      </c>
      <c r="AA4735" s="4">
        <v>127773000</v>
      </c>
      <c r="AB4735" s="1">
        <f>Table1[[#This Row],[na_sales]]/Table1[[#This Row],[NA population]]</f>
        <v>3.9134796721528583E-5</v>
      </c>
      <c r="AC4735" s="1">
        <f>Table1[[#This Row],[eu_sales]]/Table1[[#This Row],[Eu population]]</f>
        <v>4.5901690513359917E-5</v>
      </c>
      <c r="AD4735" s="1">
        <f>Table1[[#This Row],[jp_sales]]/Table1[[#This Row],[Jp population]]</f>
        <v>4.6958277570378719E-4</v>
      </c>
    </row>
    <row r="4736" spans="1:30" x14ac:dyDescent="0.25">
      <c r="A4736" t="s">
        <v>1387</v>
      </c>
      <c r="B4736" t="s">
        <v>113</v>
      </c>
      <c r="C4736">
        <v>2013</v>
      </c>
      <c r="D4736" t="s">
        <v>40</v>
      </c>
      <c r="E4736" t="s">
        <v>171</v>
      </c>
      <c r="F4736" s="4">
        <v>0</v>
      </c>
      <c r="G4736" s="4">
        <v>100000</v>
      </c>
      <c r="H4736" s="4">
        <v>0</v>
      </c>
      <c r="I4736" s="4">
        <v>10000</v>
      </c>
      <c r="J4736">
        <v>7.4</v>
      </c>
      <c r="K4736">
        <v>9</v>
      </c>
      <c r="L4736">
        <v>4.4000000000000004</v>
      </c>
      <c r="M4736" s="4">
        <v>239</v>
      </c>
      <c r="N4736" t="s">
        <v>256</v>
      </c>
      <c r="O4736" t="s">
        <v>21</v>
      </c>
      <c r="P4736" s="4">
        <v>110000</v>
      </c>
      <c r="Q4736" s="3">
        <f>AVERAGE(Table1[[#This Row],[critic_score]],Table1[[#This Row],[user_score]])</f>
        <v>5.9</v>
      </c>
      <c r="R4736" s="4">
        <f>Table1[[#This Row],[user_count]]+Table1[[#This Row],[critic_count]]</f>
        <v>248</v>
      </c>
      <c r="S4736" s="2">
        <f>100000*Table1[[#This Row],[review_count]]/Table1[[#This Row],[total sales]]</f>
        <v>225.45454545454547</v>
      </c>
      <c r="T4736" s="2">
        <f>Table1[[#This Row],[total sales]]/(2017-Table1[[#This Row],[year_of_release]])</f>
        <v>27500</v>
      </c>
      <c r="U4736" s="9">
        <f>Table1[[#This Row],[na_sales]]/(2017-Table1[[#This Row],[year_of_release]])</f>
        <v>0</v>
      </c>
      <c r="V4736" s="6">
        <f>Table1[[#This Row],[eu_sales]]/(2017-Table1[[#This Row],[year_of_release]])</f>
        <v>25000</v>
      </c>
      <c r="W4736" s="6">
        <f>Table1[[#This Row],[jp_sales]]/(2017-Table1[[#This Row],[year_of_release]])</f>
        <v>0</v>
      </c>
      <c r="X4736" s="6">
        <f>Table1[[#This Row],[other_sales]]/(2017-Table1[[#This Row],[year_of_release]])</f>
        <v>2500</v>
      </c>
      <c r="Y4736" s="4">
        <v>556861736</v>
      </c>
      <c r="Z4736" s="4">
        <v>442492884</v>
      </c>
      <c r="AA4736" s="4">
        <v>127445000</v>
      </c>
      <c r="AB4736" s="1">
        <f>Table1[[#This Row],[na_sales]]/Table1[[#This Row],[NA population]]</f>
        <v>0</v>
      </c>
      <c r="AC4736" s="1">
        <f>Table1[[#This Row],[eu_sales]]/Table1[[#This Row],[Eu population]]</f>
        <v>2.2599233482814609E-4</v>
      </c>
      <c r="AD4736" s="1">
        <f>Table1[[#This Row],[jp_sales]]/Table1[[#This Row],[Jp population]]</f>
        <v>0</v>
      </c>
    </row>
    <row r="4737" spans="1:30" x14ac:dyDescent="0.25">
      <c r="A4737" t="s">
        <v>1643</v>
      </c>
      <c r="B4737" t="s">
        <v>26</v>
      </c>
      <c r="C4737">
        <v>2009</v>
      </c>
      <c r="D4737" t="s">
        <v>40</v>
      </c>
      <c r="E4737" t="s">
        <v>100</v>
      </c>
      <c r="F4737" s="4">
        <v>90000</v>
      </c>
      <c r="G4737" s="4">
        <v>10000</v>
      </c>
      <c r="H4737" s="4">
        <v>0</v>
      </c>
      <c r="I4737" s="4">
        <v>10000</v>
      </c>
      <c r="J4737">
        <v>6.1</v>
      </c>
      <c r="K4737">
        <v>9</v>
      </c>
      <c r="L4737">
        <v>7.8</v>
      </c>
      <c r="M4737" s="4">
        <v>6</v>
      </c>
      <c r="N4737" t="s">
        <v>1534</v>
      </c>
      <c r="O4737" t="s">
        <v>84</v>
      </c>
      <c r="P4737" s="4">
        <v>110000</v>
      </c>
      <c r="Q4737" s="3">
        <f>AVERAGE(Table1[[#This Row],[critic_score]],Table1[[#This Row],[user_score]])</f>
        <v>6.9499999999999993</v>
      </c>
      <c r="R4737" s="4">
        <f>Table1[[#This Row],[user_count]]+Table1[[#This Row],[critic_count]]</f>
        <v>15</v>
      </c>
      <c r="S4737" s="2">
        <f>100000*Table1[[#This Row],[review_count]]/Table1[[#This Row],[total sales]]</f>
        <v>13.636363636363637</v>
      </c>
      <c r="T4737" s="2">
        <f>Table1[[#This Row],[total sales]]/(2017-Table1[[#This Row],[year_of_release]])</f>
        <v>13750</v>
      </c>
      <c r="U4737" s="9">
        <f>Table1[[#This Row],[na_sales]]/(2017-Table1[[#This Row],[year_of_release]])</f>
        <v>11250</v>
      </c>
      <c r="V4737" s="6">
        <f>Table1[[#This Row],[eu_sales]]/(2017-Table1[[#This Row],[year_of_release]])</f>
        <v>1250</v>
      </c>
      <c r="W4737" s="6">
        <f>Table1[[#This Row],[jp_sales]]/(2017-Table1[[#This Row],[year_of_release]])</f>
        <v>0</v>
      </c>
      <c r="X4737" s="6">
        <f>Table1[[#This Row],[other_sales]]/(2017-Table1[[#This Row],[year_of_release]])</f>
        <v>1250</v>
      </c>
      <c r="Y4737" s="4">
        <v>534740514</v>
      </c>
      <c r="Z4737" s="4">
        <v>441041694</v>
      </c>
      <c r="AA4737" s="4">
        <v>128047000</v>
      </c>
      <c r="AB4737" s="1">
        <f>Table1[[#This Row],[na_sales]]/Table1[[#This Row],[NA population]]</f>
        <v>1.6830593090240401E-4</v>
      </c>
      <c r="AC4737" s="1">
        <f>Table1[[#This Row],[eu_sales]]/Table1[[#This Row],[Eu population]]</f>
        <v>2.2673593304310136E-5</v>
      </c>
      <c r="AD4737" s="1">
        <f>Table1[[#This Row],[jp_sales]]/Table1[[#This Row],[Jp population]]</f>
        <v>0</v>
      </c>
    </row>
    <row r="4738" spans="1:30" x14ac:dyDescent="0.25">
      <c r="A4738" t="s">
        <v>3994</v>
      </c>
      <c r="B4738" t="s">
        <v>118</v>
      </c>
      <c r="C4738">
        <v>2005</v>
      </c>
      <c r="D4738" t="s">
        <v>19</v>
      </c>
      <c r="E4738" t="s">
        <v>51</v>
      </c>
      <c r="F4738" s="4">
        <v>100000</v>
      </c>
      <c r="G4738" s="4">
        <v>0</v>
      </c>
      <c r="H4738" s="4">
        <v>0</v>
      </c>
      <c r="I4738" s="4">
        <v>10000</v>
      </c>
      <c r="J4738">
        <v>6.1</v>
      </c>
      <c r="K4738">
        <v>23</v>
      </c>
      <c r="L4738">
        <v>7.4</v>
      </c>
      <c r="M4738" s="4">
        <v>10</v>
      </c>
      <c r="N4738" t="s">
        <v>1261</v>
      </c>
      <c r="O4738" t="s">
        <v>21</v>
      </c>
      <c r="P4738" s="4">
        <v>110000</v>
      </c>
      <c r="Q4738" s="3">
        <f>AVERAGE(Table1[[#This Row],[critic_score]],Table1[[#This Row],[user_score]])</f>
        <v>6.75</v>
      </c>
      <c r="R4738" s="4">
        <f>Table1[[#This Row],[user_count]]+Table1[[#This Row],[critic_count]]</f>
        <v>33</v>
      </c>
      <c r="S4738" s="2">
        <f>100000*Table1[[#This Row],[review_count]]/Table1[[#This Row],[total sales]]</f>
        <v>30</v>
      </c>
      <c r="T4738" s="2">
        <f>Table1[[#This Row],[total sales]]/(2017-Table1[[#This Row],[year_of_release]])</f>
        <v>9166.6666666666661</v>
      </c>
      <c r="U4738" s="9">
        <f>Table1[[#This Row],[na_sales]]/(2017-Table1[[#This Row],[year_of_release]])</f>
        <v>8333.3333333333339</v>
      </c>
      <c r="V4738" s="6">
        <f>Table1[[#This Row],[eu_sales]]/(2017-Table1[[#This Row],[year_of_release]])</f>
        <v>0</v>
      </c>
      <c r="W4738" s="6">
        <f>Table1[[#This Row],[jp_sales]]/(2017-Table1[[#This Row],[year_of_release]])</f>
        <v>0</v>
      </c>
      <c r="X4738" s="6">
        <f>Table1[[#This Row],[other_sales]]/(2017-Table1[[#This Row],[year_of_release]])</f>
        <v>833.33333333333337</v>
      </c>
      <c r="Y4738" s="4">
        <v>511054143</v>
      </c>
      <c r="Z4738" s="4">
        <v>435713800</v>
      </c>
      <c r="AA4738" s="4">
        <v>127773000</v>
      </c>
      <c r="AB4738" s="1">
        <f>Table1[[#This Row],[na_sales]]/Table1[[#This Row],[NA population]]</f>
        <v>1.9567398360764292E-4</v>
      </c>
      <c r="AC4738" s="1">
        <f>Table1[[#This Row],[eu_sales]]/Table1[[#This Row],[Eu population]]</f>
        <v>0</v>
      </c>
      <c r="AD4738" s="1">
        <f>Table1[[#This Row],[jp_sales]]/Table1[[#This Row],[Jp population]]</f>
        <v>0</v>
      </c>
    </row>
    <row r="4739" spans="1:30" x14ac:dyDescent="0.25">
      <c r="A4739" t="s">
        <v>3932</v>
      </c>
      <c r="B4739" t="s">
        <v>39</v>
      </c>
      <c r="C4739">
        <v>2009</v>
      </c>
      <c r="D4739" t="s">
        <v>27</v>
      </c>
      <c r="E4739" t="s">
        <v>83</v>
      </c>
      <c r="F4739" s="4">
        <v>90000</v>
      </c>
      <c r="G4739" s="4">
        <v>10000</v>
      </c>
      <c r="H4739" s="4">
        <v>0</v>
      </c>
      <c r="I4739" s="4">
        <v>10000</v>
      </c>
      <c r="J4739">
        <v>6.6</v>
      </c>
      <c r="K4739">
        <v>9</v>
      </c>
      <c r="L4739">
        <v>6</v>
      </c>
      <c r="M4739" s="4">
        <v>5</v>
      </c>
      <c r="N4739" t="s">
        <v>507</v>
      </c>
      <c r="O4739" t="s">
        <v>21</v>
      </c>
      <c r="P4739" s="4">
        <v>110000</v>
      </c>
      <c r="Q4739" s="3">
        <f>AVERAGE(Table1[[#This Row],[critic_score]],Table1[[#This Row],[user_score]])</f>
        <v>6.3</v>
      </c>
      <c r="R4739" s="4">
        <f>Table1[[#This Row],[user_count]]+Table1[[#This Row],[critic_count]]</f>
        <v>14</v>
      </c>
      <c r="S4739" s="2">
        <f>100000*Table1[[#This Row],[review_count]]/Table1[[#This Row],[total sales]]</f>
        <v>12.727272727272727</v>
      </c>
      <c r="T4739" s="2">
        <f>Table1[[#This Row],[total sales]]/(2017-Table1[[#This Row],[year_of_release]])</f>
        <v>13750</v>
      </c>
      <c r="U4739" s="9">
        <f>Table1[[#This Row],[na_sales]]/(2017-Table1[[#This Row],[year_of_release]])</f>
        <v>11250</v>
      </c>
      <c r="V4739" s="6">
        <f>Table1[[#This Row],[eu_sales]]/(2017-Table1[[#This Row],[year_of_release]])</f>
        <v>1250</v>
      </c>
      <c r="W4739" s="6">
        <f>Table1[[#This Row],[jp_sales]]/(2017-Table1[[#This Row],[year_of_release]])</f>
        <v>0</v>
      </c>
      <c r="X4739" s="6">
        <f>Table1[[#This Row],[other_sales]]/(2017-Table1[[#This Row],[year_of_release]])</f>
        <v>1250</v>
      </c>
      <c r="Y4739" s="4">
        <v>534740514</v>
      </c>
      <c r="Z4739" s="4">
        <v>441041694</v>
      </c>
      <c r="AA4739" s="4">
        <v>128047000</v>
      </c>
      <c r="AB4739" s="1">
        <f>Table1[[#This Row],[na_sales]]/Table1[[#This Row],[NA population]]</f>
        <v>1.6830593090240401E-4</v>
      </c>
      <c r="AC4739" s="1">
        <f>Table1[[#This Row],[eu_sales]]/Table1[[#This Row],[Eu population]]</f>
        <v>2.2673593304310136E-5</v>
      </c>
      <c r="AD4739" s="1">
        <f>Table1[[#This Row],[jp_sales]]/Table1[[#This Row],[Jp population]]</f>
        <v>0</v>
      </c>
    </row>
    <row r="4740" spans="1:30" x14ac:dyDescent="0.25">
      <c r="A4740" t="s">
        <v>3999</v>
      </c>
      <c r="B4740" t="s">
        <v>26</v>
      </c>
      <c r="C4740">
        <v>2008</v>
      </c>
      <c r="D4740" t="s">
        <v>49</v>
      </c>
      <c r="E4740" t="s">
        <v>176</v>
      </c>
      <c r="F4740" s="4">
        <v>90000</v>
      </c>
      <c r="G4740" s="4">
        <v>0</v>
      </c>
      <c r="H4740" s="4">
        <v>10000</v>
      </c>
      <c r="I4740" s="4">
        <v>10000</v>
      </c>
      <c r="J4740">
        <v>6.4</v>
      </c>
      <c r="K4740">
        <v>25</v>
      </c>
      <c r="L4740">
        <v>6.7</v>
      </c>
      <c r="M4740" s="4">
        <v>6</v>
      </c>
      <c r="N4740" t="s">
        <v>4000</v>
      </c>
      <c r="O4740" t="s">
        <v>21</v>
      </c>
      <c r="P4740" s="4">
        <v>110000</v>
      </c>
      <c r="Q4740" s="3">
        <f>AVERAGE(Table1[[#This Row],[critic_score]],Table1[[#This Row],[user_score]])</f>
        <v>6.5500000000000007</v>
      </c>
      <c r="R4740" s="4">
        <f>Table1[[#This Row],[user_count]]+Table1[[#This Row],[critic_count]]</f>
        <v>31</v>
      </c>
      <c r="S4740" s="2">
        <f>100000*Table1[[#This Row],[review_count]]/Table1[[#This Row],[total sales]]</f>
        <v>28.181818181818183</v>
      </c>
      <c r="T4740" s="2">
        <f>Table1[[#This Row],[total sales]]/(2017-Table1[[#This Row],[year_of_release]])</f>
        <v>12222.222222222223</v>
      </c>
      <c r="U4740" s="9">
        <f>Table1[[#This Row],[na_sales]]/(2017-Table1[[#This Row],[year_of_release]])</f>
        <v>10000</v>
      </c>
      <c r="V4740" s="6">
        <f>Table1[[#This Row],[eu_sales]]/(2017-Table1[[#This Row],[year_of_release]])</f>
        <v>0</v>
      </c>
      <c r="W4740" s="6">
        <f>Table1[[#This Row],[jp_sales]]/(2017-Table1[[#This Row],[year_of_release]])</f>
        <v>1111.1111111111111</v>
      </c>
      <c r="X4740" s="6">
        <f>Table1[[#This Row],[other_sales]]/(2017-Table1[[#This Row],[year_of_release]])</f>
        <v>1111.1111111111111</v>
      </c>
      <c r="Y4740" s="4">
        <v>528816311</v>
      </c>
      <c r="Z4740" s="4">
        <v>440001482</v>
      </c>
      <c r="AA4740" s="4">
        <v>128063000</v>
      </c>
      <c r="AB4740" s="1">
        <f>Table1[[#This Row],[na_sales]]/Table1[[#This Row],[NA population]]</f>
        <v>1.7019142210233376E-4</v>
      </c>
      <c r="AC4740" s="1">
        <f>Table1[[#This Row],[eu_sales]]/Table1[[#This Row],[Eu population]]</f>
        <v>0</v>
      </c>
      <c r="AD4740" s="1">
        <f>Table1[[#This Row],[jp_sales]]/Table1[[#This Row],[Jp population]]</f>
        <v>7.8086566767918917E-5</v>
      </c>
    </row>
    <row r="4741" spans="1:30" x14ac:dyDescent="0.25">
      <c r="A4741" t="s">
        <v>4003</v>
      </c>
      <c r="B4741" t="s">
        <v>34</v>
      </c>
      <c r="C4741">
        <v>2008</v>
      </c>
      <c r="D4741" t="s">
        <v>40</v>
      </c>
      <c r="E4741" t="s">
        <v>403</v>
      </c>
      <c r="F4741" s="4">
        <v>90000</v>
      </c>
      <c r="G4741" s="4">
        <v>10000</v>
      </c>
      <c r="H4741" s="4">
        <v>0</v>
      </c>
      <c r="I4741" s="4">
        <v>10000</v>
      </c>
      <c r="J4741">
        <v>6.6</v>
      </c>
      <c r="K4741">
        <v>44</v>
      </c>
      <c r="L4741">
        <v>8.3000000000000007</v>
      </c>
      <c r="M4741" s="4">
        <v>57</v>
      </c>
      <c r="N4741" t="s">
        <v>4004</v>
      </c>
      <c r="O4741" t="s">
        <v>67</v>
      </c>
      <c r="P4741" s="4">
        <v>110000</v>
      </c>
      <c r="Q4741" s="3">
        <f>AVERAGE(Table1[[#This Row],[critic_score]],Table1[[#This Row],[user_score]])</f>
        <v>7.45</v>
      </c>
      <c r="R4741" s="4">
        <f>Table1[[#This Row],[user_count]]+Table1[[#This Row],[critic_count]]</f>
        <v>101</v>
      </c>
      <c r="S4741" s="2">
        <f>100000*Table1[[#This Row],[review_count]]/Table1[[#This Row],[total sales]]</f>
        <v>91.818181818181813</v>
      </c>
      <c r="T4741" s="2">
        <f>Table1[[#This Row],[total sales]]/(2017-Table1[[#This Row],[year_of_release]])</f>
        <v>12222.222222222223</v>
      </c>
      <c r="U4741" s="9">
        <f>Table1[[#This Row],[na_sales]]/(2017-Table1[[#This Row],[year_of_release]])</f>
        <v>10000</v>
      </c>
      <c r="V4741" s="6">
        <f>Table1[[#This Row],[eu_sales]]/(2017-Table1[[#This Row],[year_of_release]])</f>
        <v>1111.1111111111111</v>
      </c>
      <c r="W4741" s="6">
        <f>Table1[[#This Row],[jp_sales]]/(2017-Table1[[#This Row],[year_of_release]])</f>
        <v>0</v>
      </c>
      <c r="X4741" s="6">
        <f>Table1[[#This Row],[other_sales]]/(2017-Table1[[#This Row],[year_of_release]])</f>
        <v>1111.1111111111111</v>
      </c>
      <c r="Y4741" s="4">
        <v>528816311</v>
      </c>
      <c r="Z4741" s="4">
        <v>440001482</v>
      </c>
      <c r="AA4741" s="4">
        <v>128063000</v>
      </c>
      <c r="AB4741" s="1">
        <f>Table1[[#This Row],[na_sales]]/Table1[[#This Row],[NA population]]</f>
        <v>1.7019142210233376E-4</v>
      </c>
      <c r="AC4741" s="1">
        <f>Table1[[#This Row],[eu_sales]]/Table1[[#This Row],[Eu population]]</f>
        <v>2.2727196177943781E-5</v>
      </c>
      <c r="AD4741" s="1">
        <f>Table1[[#This Row],[jp_sales]]/Table1[[#This Row],[Jp population]]</f>
        <v>0</v>
      </c>
    </row>
    <row r="4742" spans="1:30" x14ac:dyDescent="0.25">
      <c r="A4742" t="s">
        <v>4006</v>
      </c>
      <c r="B4742" t="s">
        <v>113</v>
      </c>
      <c r="C4742">
        <v>2004</v>
      </c>
      <c r="D4742" t="s">
        <v>225</v>
      </c>
      <c r="E4742" t="s">
        <v>55</v>
      </c>
      <c r="F4742" s="4">
        <v>0</v>
      </c>
      <c r="G4742" s="4">
        <v>90000</v>
      </c>
      <c r="H4742" s="4">
        <v>0</v>
      </c>
      <c r="I4742" s="4">
        <v>20000</v>
      </c>
      <c r="J4742">
        <v>9.1999999999999993</v>
      </c>
      <c r="K4742">
        <v>58</v>
      </c>
      <c r="L4742">
        <v>9.1</v>
      </c>
      <c r="M4742" s="4">
        <v>1050</v>
      </c>
      <c r="N4742" t="s">
        <v>743</v>
      </c>
      <c r="O4742" t="s">
        <v>67</v>
      </c>
      <c r="P4742" s="4">
        <v>110000</v>
      </c>
      <c r="Q4742" s="3">
        <f>AVERAGE(Table1[[#This Row],[critic_score]],Table1[[#This Row],[user_score]])</f>
        <v>9.1499999999999986</v>
      </c>
      <c r="R4742" s="4">
        <f>Table1[[#This Row],[user_count]]+Table1[[#This Row],[critic_count]]</f>
        <v>1108</v>
      </c>
      <c r="S4742" s="2">
        <f>100000*Table1[[#This Row],[review_count]]/Table1[[#This Row],[total sales]]</f>
        <v>1007.2727272727273</v>
      </c>
      <c r="T4742" s="2">
        <f>Table1[[#This Row],[total sales]]/(2017-Table1[[#This Row],[year_of_release]])</f>
        <v>8461.538461538461</v>
      </c>
      <c r="U4742" s="9">
        <f>Table1[[#This Row],[na_sales]]/(2017-Table1[[#This Row],[year_of_release]])</f>
        <v>0</v>
      </c>
      <c r="V4742" s="6">
        <f>Table1[[#This Row],[eu_sales]]/(2017-Table1[[#This Row],[year_of_release]])</f>
        <v>6923.0769230769229</v>
      </c>
      <c r="W4742" s="6">
        <f>Table1[[#This Row],[jp_sales]]/(2017-Table1[[#This Row],[year_of_release]])</f>
        <v>0</v>
      </c>
      <c r="X4742" s="6">
        <f>Table1[[#This Row],[other_sales]]/(2017-Table1[[#This Row],[year_of_release]])</f>
        <v>1538.4615384615386</v>
      </c>
      <c r="Y4742" s="4">
        <v>505524224</v>
      </c>
      <c r="Z4742" s="4">
        <v>434174638</v>
      </c>
      <c r="AA4742" s="4">
        <v>127761000</v>
      </c>
      <c r="AB4742" s="1">
        <f>Table1[[#This Row],[na_sales]]/Table1[[#This Row],[NA population]]</f>
        <v>0</v>
      </c>
      <c r="AC4742" s="1">
        <f>Table1[[#This Row],[eu_sales]]/Table1[[#This Row],[Eu population]]</f>
        <v>2.0728986016912393E-4</v>
      </c>
      <c r="AD4742" s="1">
        <f>Table1[[#This Row],[jp_sales]]/Table1[[#This Row],[Jp population]]</f>
        <v>0</v>
      </c>
    </row>
    <row r="4743" spans="1:30" x14ac:dyDescent="0.25">
      <c r="A4743" t="s">
        <v>4010</v>
      </c>
      <c r="B4743" t="s">
        <v>113</v>
      </c>
      <c r="C4743">
        <v>2016</v>
      </c>
      <c r="D4743" t="s">
        <v>73</v>
      </c>
      <c r="E4743" t="s">
        <v>100</v>
      </c>
      <c r="F4743" s="4">
        <v>20000</v>
      </c>
      <c r="G4743" s="4">
        <v>80000</v>
      </c>
      <c r="H4743" s="4">
        <v>0</v>
      </c>
      <c r="I4743" s="4">
        <v>10000</v>
      </c>
      <c r="J4743">
        <v>7.7</v>
      </c>
      <c r="K4743">
        <v>10</v>
      </c>
      <c r="L4743">
        <v>5.7</v>
      </c>
      <c r="M4743" s="4">
        <v>30</v>
      </c>
      <c r="N4743" t="s">
        <v>321</v>
      </c>
      <c r="O4743" t="s">
        <v>67</v>
      </c>
      <c r="P4743" s="4">
        <v>110000</v>
      </c>
      <c r="Q4743" s="3">
        <f>AVERAGE(Table1[[#This Row],[critic_score]],Table1[[#This Row],[user_score]])</f>
        <v>6.7</v>
      </c>
      <c r="R4743" s="4">
        <f>Table1[[#This Row],[user_count]]+Table1[[#This Row],[critic_count]]</f>
        <v>40</v>
      </c>
      <c r="S4743" s="2">
        <f>100000*Table1[[#This Row],[review_count]]/Table1[[#This Row],[total sales]]</f>
        <v>36.363636363636367</v>
      </c>
      <c r="T4743" s="2">
        <f>Table1[[#This Row],[total sales]]/(2017-Table1[[#This Row],[year_of_release]])</f>
        <v>110000</v>
      </c>
      <c r="U4743" s="9">
        <f>Table1[[#This Row],[na_sales]]/(2017-Table1[[#This Row],[year_of_release]])</f>
        <v>20000</v>
      </c>
      <c r="V4743" s="6">
        <f>Table1[[#This Row],[eu_sales]]/(2017-Table1[[#This Row],[year_of_release]])</f>
        <v>80000</v>
      </c>
      <c r="W4743" s="6">
        <f>Table1[[#This Row],[jp_sales]]/(2017-Table1[[#This Row],[year_of_release]])</f>
        <v>0</v>
      </c>
      <c r="X4743" s="6">
        <f>Table1[[#This Row],[other_sales]]/(2017-Table1[[#This Row],[year_of_release]])</f>
        <v>10000</v>
      </c>
      <c r="Y4743" s="4">
        <v>573178249</v>
      </c>
      <c r="Z4743" s="4">
        <v>445623395</v>
      </c>
      <c r="AA4743" s="4">
        <v>126994511</v>
      </c>
      <c r="AB4743" s="1">
        <f>Table1[[#This Row],[na_sales]]/Table1[[#This Row],[NA population]]</f>
        <v>3.4893159387839928E-5</v>
      </c>
      <c r="AC4743" s="1">
        <f>Table1[[#This Row],[eu_sales]]/Table1[[#This Row],[Eu population]]</f>
        <v>1.7952378824276046E-4</v>
      </c>
      <c r="AD4743" s="1">
        <f>Table1[[#This Row],[jp_sales]]/Table1[[#This Row],[Jp population]]</f>
        <v>0</v>
      </c>
    </row>
    <row r="4744" spans="1:30" x14ac:dyDescent="0.25">
      <c r="A4744" t="s">
        <v>2037</v>
      </c>
      <c r="B4744" t="s">
        <v>892</v>
      </c>
      <c r="C4744">
        <v>2015</v>
      </c>
      <c r="D4744" t="s">
        <v>40</v>
      </c>
      <c r="E4744" t="s">
        <v>196</v>
      </c>
      <c r="F4744" s="4">
        <v>0</v>
      </c>
      <c r="G4744" s="4">
        <v>30000</v>
      </c>
      <c r="H4744" s="4">
        <v>70000</v>
      </c>
      <c r="I4744" s="4">
        <v>10000</v>
      </c>
      <c r="J4744">
        <v>6.5</v>
      </c>
      <c r="K4744">
        <v>12</v>
      </c>
      <c r="L4744">
        <v>7.8</v>
      </c>
      <c r="M4744" s="4">
        <v>63</v>
      </c>
      <c r="N4744" t="s">
        <v>4025</v>
      </c>
      <c r="O4744" t="s">
        <v>43</v>
      </c>
      <c r="P4744" s="4">
        <v>110000</v>
      </c>
      <c r="Q4744" s="3">
        <f>AVERAGE(Table1[[#This Row],[critic_score]],Table1[[#This Row],[user_score]])</f>
        <v>7.15</v>
      </c>
      <c r="R4744" s="4">
        <f>Table1[[#This Row],[user_count]]+Table1[[#This Row],[critic_count]]</f>
        <v>75</v>
      </c>
      <c r="S4744" s="2">
        <f>100000*Table1[[#This Row],[review_count]]/Table1[[#This Row],[total sales]]</f>
        <v>68.181818181818187</v>
      </c>
      <c r="T4744" s="2">
        <f>Table1[[#This Row],[total sales]]/(2017-Table1[[#This Row],[year_of_release]])</f>
        <v>55000</v>
      </c>
      <c r="U4744" s="9">
        <f>Table1[[#This Row],[na_sales]]/(2017-Table1[[#This Row],[year_of_release]])</f>
        <v>0</v>
      </c>
      <c r="V4744" s="6">
        <f>Table1[[#This Row],[eu_sales]]/(2017-Table1[[#This Row],[year_of_release]])</f>
        <v>15000</v>
      </c>
      <c r="W4744" s="6">
        <f>Table1[[#This Row],[jp_sales]]/(2017-Table1[[#This Row],[year_of_release]])</f>
        <v>35000</v>
      </c>
      <c r="X4744" s="6">
        <f>Table1[[#This Row],[other_sales]]/(2017-Table1[[#This Row],[year_of_release]])</f>
        <v>5000</v>
      </c>
      <c r="Y4744" s="4">
        <v>567732286</v>
      </c>
      <c r="Z4744" s="4">
        <v>444588718</v>
      </c>
      <c r="AA4744" s="4">
        <v>127141000</v>
      </c>
      <c r="AB4744" s="1">
        <f>Table1[[#This Row],[na_sales]]/Table1[[#This Row],[NA population]]</f>
        <v>0</v>
      </c>
      <c r="AC4744" s="1">
        <f>Table1[[#This Row],[eu_sales]]/Table1[[#This Row],[Eu population]]</f>
        <v>6.7478095564269355E-5</v>
      </c>
      <c r="AD4744" s="1">
        <f>Table1[[#This Row],[jp_sales]]/Table1[[#This Row],[Jp population]]</f>
        <v>5.5056983978417665E-4</v>
      </c>
    </row>
    <row r="4745" spans="1:30" x14ac:dyDescent="0.25">
      <c r="A4745" t="s">
        <v>2079</v>
      </c>
      <c r="B4745" t="s">
        <v>113</v>
      </c>
      <c r="C4745">
        <v>2010</v>
      </c>
      <c r="D4745" t="s">
        <v>40</v>
      </c>
      <c r="E4745" t="s">
        <v>100</v>
      </c>
      <c r="F4745" s="4">
        <v>80000</v>
      </c>
      <c r="G4745" s="4">
        <v>20000</v>
      </c>
      <c r="H4745" s="4">
        <v>0</v>
      </c>
      <c r="I4745" s="4">
        <v>10000</v>
      </c>
      <c r="J4745">
        <v>3.7</v>
      </c>
      <c r="K4745">
        <v>5</v>
      </c>
      <c r="L4745">
        <v>4.0999999999999996</v>
      </c>
      <c r="M4745" s="4">
        <v>33</v>
      </c>
      <c r="N4745" t="s">
        <v>957</v>
      </c>
      <c r="O4745" t="s">
        <v>67</v>
      </c>
      <c r="P4745" s="4">
        <v>110000</v>
      </c>
      <c r="Q4745" s="3">
        <f>AVERAGE(Table1[[#This Row],[critic_score]],Table1[[#This Row],[user_score]])</f>
        <v>3.9</v>
      </c>
      <c r="R4745" s="4">
        <f>Table1[[#This Row],[user_count]]+Table1[[#This Row],[critic_count]]</f>
        <v>38</v>
      </c>
      <c r="S4745" s="2">
        <f>100000*Table1[[#This Row],[review_count]]/Table1[[#This Row],[total sales]]</f>
        <v>34.545454545454547</v>
      </c>
      <c r="T4745" s="2">
        <f>Table1[[#This Row],[total sales]]/(2017-Table1[[#This Row],[year_of_release]])</f>
        <v>15714.285714285714</v>
      </c>
      <c r="U4745" s="9">
        <f>Table1[[#This Row],[na_sales]]/(2017-Table1[[#This Row],[year_of_release]])</f>
        <v>11428.571428571429</v>
      </c>
      <c r="V4745" s="6">
        <f>Table1[[#This Row],[eu_sales]]/(2017-Table1[[#This Row],[year_of_release]])</f>
        <v>2857.1428571428573</v>
      </c>
      <c r="W4745" s="6">
        <f>Table1[[#This Row],[jp_sales]]/(2017-Table1[[#This Row],[year_of_release]])</f>
        <v>0</v>
      </c>
      <c r="X4745" s="6">
        <f>Table1[[#This Row],[other_sales]]/(2017-Table1[[#This Row],[year_of_release]])</f>
        <v>1428.5714285714287</v>
      </c>
      <c r="Y4745" s="4">
        <v>540520772</v>
      </c>
      <c r="Z4745" s="4">
        <v>441654761</v>
      </c>
      <c r="AA4745" s="4">
        <v>128070000</v>
      </c>
      <c r="AB4745" s="1">
        <f>Table1[[#This Row],[na_sales]]/Table1[[#This Row],[NA population]]</f>
        <v>1.4800541282435672E-4</v>
      </c>
      <c r="AC4745" s="1">
        <f>Table1[[#This Row],[eu_sales]]/Table1[[#This Row],[Eu population]]</f>
        <v>4.528423956013915E-5</v>
      </c>
      <c r="AD4745" s="1">
        <f>Table1[[#This Row],[jp_sales]]/Table1[[#This Row],[Jp population]]</f>
        <v>0</v>
      </c>
    </row>
    <row r="4746" spans="1:30" x14ac:dyDescent="0.25">
      <c r="A4746" t="s">
        <v>3868</v>
      </c>
      <c r="B4746" t="s">
        <v>34</v>
      </c>
      <c r="C4746">
        <v>2010</v>
      </c>
      <c r="D4746" t="s">
        <v>23</v>
      </c>
      <c r="E4746" t="s">
        <v>572</v>
      </c>
      <c r="F4746" s="4">
        <v>80000</v>
      </c>
      <c r="G4746" s="4">
        <v>20000</v>
      </c>
      <c r="H4746" s="4">
        <v>0</v>
      </c>
      <c r="I4746" s="4">
        <v>10000</v>
      </c>
      <c r="J4746">
        <v>6.4</v>
      </c>
      <c r="K4746">
        <v>49</v>
      </c>
      <c r="L4746">
        <v>7.1</v>
      </c>
      <c r="M4746" s="4">
        <v>16</v>
      </c>
      <c r="N4746" t="s">
        <v>573</v>
      </c>
      <c r="O4746" t="s">
        <v>84</v>
      </c>
      <c r="P4746" s="4">
        <v>110000</v>
      </c>
      <c r="Q4746" s="3">
        <f>AVERAGE(Table1[[#This Row],[critic_score]],Table1[[#This Row],[user_score]])</f>
        <v>6.75</v>
      </c>
      <c r="R4746" s="4">
        <f>Table1[[#This Row],[user_count]]+Table1[[#This Row],[critic_count]]</f>
        <v>65</v>
      </c>
      <c r="S4746" s="2">
        <f>100000*Table1[[#This Row],[review_count]]/Table1[[#This Row],[total sales]]</f>
        <v>59.090909090909093</v>
      </c>
      <c r="T4746" s="2">
        <f>Table1[[#This Row],[total sales]]/(2017-Table1[[#This Row],[year_of_release]])</f>
        <v>15714.285714285714</v>
      </c>
      <c r="U4746" s="9">
        <f>Table1[[#This Row],[na_sales]]/(2017-Table1[[#This Row],[year_of_release]])</f>
        <v>11428.571428571429</v>
      </c>
      <c r="V4746" s="6">
        <f>Table1[[#This Row],[eu_sales]]/(2017-Table1[[#This Row],[year_of_release]])</f>
        <v>2857.1428571428573</v>
      </c>
      <c r="W4746" s="6">
        <f>Table1[[#This Row],[jp_sales]]/(2017-Table1[[#This Row],[year_of_release]])</f>
        <v>0</v>
      </c>
      <c r="X4746" s="6">
        <f>Table1[[#This Row],[other_sales]]/(2017-Table1[[#This Row],[year_of_release]])</f>
        <v>1428.5714285714287</v>
      </c>
      <c r="Y4746" s="4">
        <v>540520772</v>
      </c>
      <c r="Z4746" s="4">
        <v>441654761</v>
      </c>
      <c r="AA4746" s="4">
        <v>128070000</v>
      </c>
      <c r="AB4746" s="1">
        <f>Table1[[#This Row],[na_sales]]/Table1[[#This Row],[NA population]]</f>
        <v>1.4800541282435672E-4</v>
      </c>
      <c r="AC4746" s="1">
        <f>Table1[[#This Row],[eu_sales]]/Table1[[#This Row],[Eu population]]</f>
        <v>4.528423956013915E-5</v>
      </c>
      <c r="AD4746" s="1">
        <f>Table1[[#This Row],[jp_sales]]/Table1[[#This Row],[Jp population]]</f>
        <v>0</v>
      </c>
    </row>
    <row r="4747" spans="1:30" x14ac:dyDescent="0.25">
      <c r="A4747" t="s">
        <v>4032</v>
      </c>
      <c r="B4747" t="s">
        <v>34</v>
      </c>
      <c r="C4747">
        <v>2006</v>
      </c>
      <c r="D4747" t="s">
        <v>54</v>
      </c>
      <c r="E4747" t="s">
        <v>231</v>
      </c>
      <c r="F4747" s="4">
        <v>70000</v>
      </c>
      <c r="G4747" s="4">
        <v>10000</v>
      </c>
      <c r="H4747" s="4">
        <v>20000</v>
      </c>
      <c r="I4747" s="4">
        <v>10000</v>
      </c>
      <c r="J4747">
        <v>5.5</v>
      </c>
      <c r="K4747">
        <v>59</v>
      </c>
      <c r="L4747">
        <v>6.1</v>
      </c>
      <c r="M4747" s="4">
        <v>41</v>
      </c>
      <c r="N4747" t="s">
        <v>898</v>
      </c>
      <c r="O4747" t="s">
        <v>43</v>
      </c>
      <c r="P4747" s="4">
        <v>110000</v>
      </c>
      <c r="Q4747" s="3">
        <f>AVERAGE(Table1[[#This Row],[critic_score]],Table1[[#This Row],[user_score]])</f>
        <v>5.8</v>
      </c>
      <c r="R4747" s="4">
        <f>Table1[[#This Row],[user_count]]+Table1[[#This Row],[critic_count]]</f>
        <v>100</v>
      </c>
      <c r="S4747" s="2">
        <f>100000*Table1[[#This Row],[review_count]]/Table1[[#This Row],[total sales]]</f>
        <v>90.909090909090907</v>
      </c>
      <c r="T4747" s="2">
        <f>Table1[[#This Row],[total sales]]/(2017-Table1[[#This Row],[year_of_release]])</f>
        <v>10000</v>
      </c>
      <c r="U4747" s="9">
        <f>Table1[[#This Row],[na_sales]]/(2017-Table1[[#This Row],[year_of_release]])</f>
        <v>6363.636363636364</v>
      </c>
      <c r="V4747" s="6">
        <f>Table1[[#This Row],[eu_sales]]/(2017-Table1[[#This Row],[year_of_release]])</f>
        <v>909.09090909090912</v>
      </c>
      <c r="W4747" s="6">
        <f>Table1[[#This Row],[jp_sales]]/(2017-Table1[[#This Row],[year_of_release]])</f>
        <v>1818.1818181818182</v>
      </c>
      <c r="X4747" s="6">
        <f>Table1[[#This Row],[other_sales]]/(2017-Table1[[#This Row],[year_of_release]])</f>
        <v>909.09090909090912</v>
      </c>
      <c r="Y4747" s="4">
        <v>516818555</v>
      </c>
      <c r="Z4747" s="4">
        <v>437126892</v>
      </c>
      <c r="AA4747" s="4">
        <v>127854000</v>
      </c>
      <c r="AB4747" s="1">
        <f>Table1[[#This Row],[na_sales]]/Table1[[#This Row],[NA population]]</f>
        <v>1.3544405347443457E-4</v>
      </c>
      <c r="AC4747" s="1">
        <f>Table1[[#This Row],[eu_sales]]/Table1[[#This Row],[Eu population]]</f>
        <v>2.2876652484697737E-5</v>
      </c>
      <c r="AD4747" s="1">
        <f>Table1[[#This Row],[jp_sales]]/Table1[[#This Row],[Jp population]]</f>
        <v>1.5642842617360426E-4</v>
      </c>
    </row>
    <row r="4748" spans="1:30" x14ac:dyDescent="0.25">
      <c r="A4748" t="s">
        <v>4037</v>
      </c>
      <c r="B4748" t="s">
        <v>26</v>
      </c>
      <c r="C4748">
        <v>2006</v>
      </c>
      <c r="D4748" t="s">
        <v>96</v>
      </c>
      <c r="E4748" t="s">
        <v>1546</v>
      </c>
      <c r="F4748" s="4">
        <v>70000</v>
      </c>
      <c r="G4748" s="4">
        <v>0</v>
      </c>
      <c r="H4748" s="4">
        <v>30000</v>
      </c>
      <c r="I4748" s="4">
        <v>10000</v>
      </c>
      <c r="J4748">
        <v>7.3</v>
      </c>
      <c r="K4748">
        <v>36</v>
      </c>
      <c r="L4748">
        <v>8.1999999999999993</v>
      </c>
      <c r="M4748" s="4">
        <v>35</v>
      </c>
      <c r="N4748" t="s">
        <v>1793</v>
      </c>
      <c r="O4748" t="s">
        <v>84</v>
      </c>
      <c r="P4748" s="4">
        <v>110000</v>
      </c>
      <c r="Q4748" s="3">
        <f>AVERAGE(Table1[[#This Row],[critic_score]],Table1[[#This Row],[user_score]])</f>
        <v>7.75</v>
      </c>
      <c r="R4748" s="4">
        <f>Table1[[#This Row],[user_count]]+Table1[[#This Row],[critic_count]]</f>
        <v>71</v>
      </c>
      <c r="S4748" s="2">
        <f>100000*Table1[[#This Row],[review_count]]/Table1[[#This Row],[total sales]]</f>
        <v>64.545454545454547</v>
      </c>
      <c r="T4748" s="2">
        <f>Table1[[#This Row],[total sales]]/(2017-Table1[[#This Row],[year_of_release]])</f>
        <v>10000</v>
      </c>
      <c r="U4748" s="9">
        <f>Table1[[#This Row],[na_sales]]/(2017-Table1[[#This Row],[year_of_release]])</f>
        <v>6363.636363636364</v>
      </c>
      <c r="V4748" s="6">
        <f>Table1[[#This Row],[eu_sales]]/(2017-Table1[[#This Row],[year_of_release]])</f>
        <v>0</v>
      </c>
      <c r="W4748" s="6">
        <f>Table1[[#This Row],[jp_sales]]/(2017-Table1[[#This Row],[year_of_release]])</f>
        <v>2727.2727272727275</v>
      </c>
      <c r="X4748" s="6">
        <f>Table1[[#This Row],[other_sales]]/(2017-Table1[[#This Row],[year_of_release]])</f>
        <v>909.09090909090912</v>
      </c>
      <c r="Y4748" s="4">
        <v>516818555</v>
      </c>
      <c r="Z4748" s="4">
        <v>437126892</v>
      </c>
      <c r="AA4748" s="4">
        <v>127854000</v>
      </c>
      <c r="AB4748" s="1">
        <f>Table1[[#This Row],[na_sales]]/Table1[[#This Row],[NA population]]</f>
        <v>1.3544405347443457E-4</v>
      </c>
      <c r="AC4748" s="1">
        <f>Table1[[#This Row],[eu_sales]]/Table1[[#This Row],[Eu population]]</f>
        <v>0</v>
      </c>
      <c r="AD4748" s="1">
        <f>Table1[[#This Row],[jp_sales]]/Table1[[#This Row],[Jp population]]</f>
        <v>2.346426392604064E-4</v>
      </c>
    </row>
    <row r="4749" spans="1:30" x14ac:dyDescent="0.25">
      <c r="A4749" t="s">
        <v>3905</v>
      </c>
      <c r="B4749" t="s">
        <v>103</v>
      </c>
      <c r="C4749">
        <v>2004</v>
      </c>
      <c r="D4749" t="s">
        <v>40</v>
      </c>
      <c r="E4749" t="s">
        <v>35</v>
      </c>
      <c r="F4749" s="4">
        <v>80000</v>
      </c>
      <c r="G4749" s="4">
        <v>20000</v>
      </c>
      <c r="H4749" s="4">
        <v>0</v>
      </c>
      <c r="I4749" s="4">
        <v>0</v>
      </c>
      <c r="J4749">
        <v>8.1</v>
      </c>
      <c r="K4749">
        <v>37</v>
      </c>
      <c r="L4749">
        <v>8.5</v>
      </c>
      <c r="M4749" s="4">
        <v>35</v>
      </c>
      <c r="N4749" t="s">
        <v>3906</v>
      </c>
      <c r="O4749" t="s">
        <v>67</v>
      </c>
      <c r="P4749" s="4">
        <v>100000</v>
      </c>
      <c r="Q4749" s="3">
        <f>AVERAGE(Table1[[#This Row],[critic_score]],Table1[[#This Row],[user_score]])</f>
        <v>8.3000000000000007</v>
      </c>
      <c r="R4749" s="4">
        <f>Table1[[#This Row],[user_count]]+Table1[[#This Row],[critic_count]]</f>
        <v>72</v>
      </c>
      <c r="S4749" s="2">
        <f>100000*Table1[[#This Row],[review_count]]/Table1[[#This Row],[total sales]]</f>
        <v>72</v>
      </c>
      <c r="T4749" s="2">
        <f>Table1[[#This Row],[total sales]]/(2017-Table1[[#This Row],[year_of_release]])</f>
        <v>7692.3076923076924</v>
      </c>
      <c r="U4749" s="9">
        <f>Table1[[#This Row],[na_sales]]/(2017-Table1[[#This Row],[year_of_release]])</f>
        <v>6153.8461538461543</v>
      </c>
      <c r="V4749" s="6">
        <f>Table1[[#This Row],[eu_sales]]/(2017-Table1[[#This Row],[year_of_release]])</f>
        <v>1538.4615384615386</v>
      </c>
      <c r="W4749" s="6">
        <f>Table1[[#This Row],[jp_sales]]/(2017-Table1[[#This Row],[year_of_release]])</f>
        <v>0</v>
      </c>
      <c r="X4749" s="6">
        <f>Table1[[#This Row],[other_sales]]/(2017-Table1[[#This Row],[year_of_release]])</f>
        <v>0</v>
      </c>
      <c r="Y4749" s="4">
        <v>505524224</v>
      </c>
      <c r="Z4749" s="4">
        <v>434174638</v>
      </c>
      <c r="AA4749" s="4">
        <v>127761000</v>
      </c>
      <c r="AB4749" s="1">
        <f>Table1[[#This Row],[na_sales]]/Table1[[#This Row],[NA population]]</f>
        <v>1.582515658042927E-4</v>
      </c>
      <c r="AC4749" s="1">
        <f>Table1[[#This Row],[eu_sales]]/Table1[[#This Row],[Eu population]]</f>
        <v>4.6064413370916427E-5</v>
      </c>
      <c r="AD4749" s="1">
        <f>Table1[[#This Row],[jp_sales]]/Table1[[#This Row],[Jp population]]</f>
        <v>0</v>
      </c>
    </row>
    <row r="4750" spans="1:30" x14ac:dyDescent="0.25">
      <c r="A4750" t="s">
        <v>3912</v>
      </c>
      <c r="B4750" t="s">
        <v>103</v>
      </c>
      <c r="C4750">
        <v>2005</v>
      </c>
      <c r="D4750" t="s">
        <v>40</v>
      </c>
      <c r="E4750" t="s">
        <v>425</v>
      </c>
      <c r="F4750" s="4">
        <v>80000</v>
      </c>
      <c r="G4750" s="4">
        <v>20000</v>
      </c>
      <c r="H4750" s="4">
        <v>0</v>
      </c>
      <c r="I4750" s="4">
        <v>0</v>
      </c>
      <c r="J4750">
        <v>7.5</v>
      </c>
      <c r="K4750">
        <v>55</v>
      </c>
      <c r="L4750">
        <v>8.1</v>
      </c>
      <c r="M4750" s="4">
        <v>16</v>
      </c>
      <c r="N4750" t="s">
        <v>2319</v>
      </c>
      <c r="O4750" t="s">
        <v>43</v>
      </c>
      <c r="P4750" s="4">
        <v>100000</v>
      </c>
      <c r="Q4750" s="3">
        <f>AVERAGE(Table1[[#This Row],[critic_score]],Table1[[#This Row],[user_score]])</f>
        <v>7.8</v>
      </c>
      <c r="R4750" s="4">
        <f>Table1[[#This Row],[user_count]]+Table1[[#This Row],[critic_count]]</f>
        <v>71</v>
      </c>
      <c r="S4750" s="2">
        <f>100000*Table1[[#This Row],[review_count]]/Table1[[#This Row],[total sales]]</f>
        <v>71</v>
      </c>
      <c r="T4750" s="2">
        <f>Table1[[#This Row],[total sales]]/(2017-Table1[[#This Row],[year_of_release]])</f>
        <v>8333.3333333333339</v>
      </c>
      <c r="U4750" s="9">
        <f>Table1[[#This Row],[na_sales]]/(2017-Table1[[#This Row],[year_of_release]])</f>
        <v>6666.666666666667</v>
      </c>
      <c r="V4750" s="6">
        <f>Table1[[#This Row],[eu_sales]]/(2017-Table1[[#This Row],[year_of_release]])</f>
        <v>1666.6666666666667</v>
      </c>
      <c r="W4750" s="6">
        <f>Table1[[#This Row],[jp_sales]]/(2017-Table1[[#This Row],[year_of_release]])</f>
        <v>0</v>
      </c>
      <c r="X4750" s="6">
        <f>Table1[[#This Row],[other_sales]]/(2017-Table1[[#This Row],[year_of_release]])</f>
        <v>0</v>
      </c>
      <c r="Y4750" s="4">
        <v>511054143</v>
      </c>
      <c r="Z4750" s="4">
        <v>435713800</v>
      </c>
      <c r="AA4750" s="4">
        <v>127773000</v>
      </c>
      <c r="AB4750" s="1">
        <f>Table1[[#This Row],[na_sales]]/Table1[[#This Row],[NA population]]</f>
        <v>1.5653918688611433E-4</v>
      </c>
      <c r="AC4750" s="1">
        <f>Table1[[#This Row],[eu_sales]]/Table1[[#This Row],[Eu population]]</f>
        <v>4.5901690513359917E-5</v>
      </c>
      <c r="AD4750" s="1">
        <f>Table1[[#This Row],[jp_sales]]/Table1[[#This Row],[Jp population]]</f>
        <v>0</v>
      </c>
    </row>
    <row r="4751" spans="1:30" x14ac:dyDescent="0.25">
      <c r="A4751" t="s">
        <v>2610</v>
      </c>
      <c r="B4751" t="s">
        <v>103</v>
      </c>
      <c r="C4751">
        <v>2003</v>
      </c>
      <c r="D4751" t="s">
        <v>40</v>
      </c>
      <c r="E4751" t="s">
        <v>83</v>
      </c>
      <c r="F4751" s="4">
        <v>80000</v>
      </c>
      <c r="G4751" s="4">
        <v>20000</v>
      </c>
      <c r="H4751" s="4">
        <v>0</v>
      </c>
      <c r="I4751" s="4">
        <v>0</v>
      </c>
      <c r="J4751">
        <v>6.7</v>
      </c>
      <c r="K4751">
        <v>17</v>
      </c>
      <c r="L4751">
        <v>7.7</v>
      </c>
      <c r="M4751" s="4">
        <v>6</v>
      </c>
      <c r="N4751" t="s">
        <v>189</v>
      </c>
      <c r="O4751" t="s">
        <v>67</v>
      </c>
      <c r="P4751" s="4">
        <v>100000</v>
      </c>
      <c r="Q4751" s="3">
        <f>AVERAGE(Table1[[#This Row],[critic_score]],Table1[[#This Row],[user_score]])</f>
        <v>7.2</v>
      </c>
      <c r="R4751" s="4">
        <f>Table1[[#This Row],[user_count]]+Table1[[#This Row],[critic_count]]</f>
        <v>23</v>
      </c>
      <c r="S4751" s="2">
        <f>100000*Table1[[#This Row],[review_count]]/Table1[[#This Row],[total sales]]</f>
        <v>23</v>
      </c>
      <c r="T4751" s="2">
        <f>Table1[[#This Row],[total sales]]/(2017-Table1[[#This Row],[year_of_release]])</f>
        <v>7142.8571428571431</v>
      </c>
      <c r="U4751" s="9">
        <f>Table1[[#This Row],[na_sales]]/(2017-Table1[[#This Row],[year_of_release]])</f>
        <v>5714.2857142857147</v>
      </c>
      <c r="V4751" s="6">
        <f>Table1[[#This Row],[eu_sales]]/(2017-Table1[[#This Row],[year_of_release]])</f>
        <v>1428.5714285714287</v>
      </c>
      <c r="W4751" s="6">
        <f>Table1[[#This Row],[jp_sales]]/(2017-Table1[[#This Row],[year_of_release]])</f>
        <v>0</v>
      </c>
      <c r="X4751" s="6">
        <f>Table1[[#This Row],[other_sales]]/(2017-Table1[[#This Row],[year_of_release]])</f>
        <v>0</v>
      </c>
      <c r="Y4751" s="4">
        <v>500125528</v>
      </c>
      <c r="Z4751" s="4">
        <v>432552540</v>
      </c>
      <c r="AA4751" s="4">
        <v>127718000</v>
      </c>
      <c r="AB4751" s="1">
        <f>Table1[[#This Row],[na_sales]]/Table1[[#This Row],[NA population]]</f>
        <v>1.5995984112212723E-4</v>
      </c>
      <c r="AC4751" s="1">
        <f>Table1[[#This Row],[eu_sales]]/Table1[[#This Row],[Eu population]]</f>
        <v>4.6237157687248816E-5</v>
      </c>
      <c r="AD4751" s="1">
        <f>Table1[[#This Row],[jp_sales]]/Table1[[#This Row],[Jp population]]</f>
        <v>0</v>
      </c>
    </row>
    <row r="4752" spans="1:30" x14ac:dyDescent="0.25">
      <c r="A4752" t="s">
        <v>2920</v>
      </c>
      <c r="B4752" t="s">
        <v>103</v>
      </c>
      <c r="C4752">
        <v>2002</v>
      </c>
      <c r="D4752" t="s">
        <v>19</v>
      </c>
      <c r="E4752" t="s">
        <v>549</v>
      </c>
      <c r="F4752" s="4">
        <v>80000</v>
      </c>
      <c r="G4752" s="4">
        <v>20000</v>
      </c>
      <c r="H4752" s="4">
        <v>0</v>
      </c>
      <c r="I4752" s="4">
        <v>0</v>
      </c>
      <c r="J4752">
        <v>8.1</v>
      </c>
      <c r="K4752">
        <v>19</v>
      </c>
      <c r="L4752">
        <v>8.5</v>
      </c>
      <c r="M4752" s="4">
        <v>13</v>
      </c>
      <c r="N4752" t="s">
        <v>569</v>
      </c>
      <c r="O4752" t="s">
        <v>21</v>
      </c>
      <c r="P4752" s="4">
        <v>100000</v>
      </c>
      <c r="Q4752" s="3">
        <f>AVERAGE(Table1[[#This Row],[critic_score]],Table1[[#This Row],[user_score]])</f>
        <v>8.3000000000000007</v>
      </c>
      <c r="R4752" s="4">
        <f>Table1[[#This Row],[user_count]]+Table1[[#This Row],[critic_count]]</f>
        <v>32</v>
      </c>
      <c r="S4752" s="2">
        <f>100000*Table1[[#This Row],[review_count]]/Table1[[#This Row],[total sales]]</f>
        <v>32</v>
      </c>
      <c r="T4752" s="2">
        <f>Table1[[#This Row],[total sales]]/(2017-Table1[[#This Row],[year_of_release]])</f>
        <v>6666.666666666667</v>
      </c>
      <c r="U4752" s="9">
        <f>Table1[[#This Row],[na_sales]]/(2017-Table1[[#This Row],[year_of_release]])</f>
        <v>5333.333333333333</v>
      </c>
      <c r="V4752" s="6">
        <f>Table1[[#This Row],[eu_sales]]/(2017-Table1[[#This Row],[year_of_release]])</f>
        <v>1333.3333333333333</v>
      </c>
      <c r="W4752" s="6">
        <f>Table1[[#This Row],[jp_sales]]/(2017-Table1[[#This Row],[year_of_release]])</f>
        <v>0</v>
      </c>
      <c r="X4752" s="6">
        <f>Table1[[#This Row],[other_sales]]/(2017-Table1[[#This Row],[year_of_release]])</f>
        <v>0</v>
      </c>
      <c r="Y4752" s="4">
        <v>495013192</v>
      </c>
      <c r="Z4752" s="4">
        <v>431019772</v>
      </c>
      <c r="AA4752" s="4">
        <v>127445000</v>
      </c>
      <c r="AB4752" s="1">
        <f>Table1[[#This Row],[na_sales]]/Table1[[#This Row],[NA population]]</f>
        <v>1.6161185457861494E-4</v>
      </c>
      <c r="AC4752" s="1">
        <f>Table1[[#This Row],[eu_sales]]/Table1[[#This Row],[Eu population]]</f>
        <v>4.6401583637791909E-5</v>
      </c>
      <c r="AD4752" s="1">
        <f>Table1[[#This Row],[jp_sales]]/Table1[[#This Row],[Jp population]]</f>
        <v>0</v>
      </c>
    </row>
    <row r="4753" spans="1:30" x14ac:dyDescent="0.25">
      <c r="A4753" t="s">
        <v>3924</v>
      </c>
      <c r="B4753" t="s">
        <v>45</v>
      </c>
      <c r="C4753">
        <v>2004</v>
      </c>
      <c r="D4753" t="s">
        <v>73</v>
      </c>
      <c r="E4753" t="s">
        <v>171</v>
      </c>
      <c r="F4753" s="4">
        <v>50000</v>
      </c>
      <c r="G4753" s="4">
        <v>40000</v>
      </c>
      <c r="H4753" s="4">
        <v>0</v>
      </c>
      <c r="I4753" s="4">
        <v>10000</v>
      </c>
      <c r="J4753">
        <v>6.6</v>
      </c>
      <c r="K4753">
        <v>22</v>
      </c>
      <c r="L4753">
        <v>7</v>
      </c>
      <c r="M4753" s="4">
        <v>6</v>
      </c>
      <c r="N4753" t="s">
        <v>1421</v>
      </c>
      <c r="O4753" t="s">
        <v>67</v>
      </c>
      <c r="P4753" s="4">
        <v>100000</v>
      </c>
      <c r="Q4753" s="3">
        <f>AVERAGE(Table1[[#This Row],[critic_score]],Table1[[#This Row],[user_score]])</f>
        <v>6.8</v>
      </c>
      <c r="R4753" s="4">
        <f>Table1[[#This Row],[user_count]]+Table1[[#This Row],[critic_count]]</f>
        <v>28</v>
      </c>
      <c r="S4753" s="2">
        <f>100000*Table1[[#This Row],[review_count]]/Table1[[#This Row],[total sales]]</f>
        <v>28</v>
      </c>
      <c r="T4753" s="2">
        <f>Table1[[#This Row],[total sales]]/(2017-Table1[[#This Row],[year_of_release]])</f>
        <v>7692.3076923076924</v>
      </c>
      <c r="U4753" s="9">
        <f>Table1[[#This Row],[na_sales]]/(2017-Table1[[#This Row],[year_of_release]])</f>
        <v>3846.1538461538462</v>
      </c>
      <c r="V4753" s="6">
        <f>Table1[[#This Row],[eu_sales]]/(2017-Table1[[#This Row],[year_of_release]])</f>
        <v>3076.9230769230771</v>
      </c>
      <c r="W4753" s="6">
        <f>Table1[[#This Row],[jp_sales]]/(2017-Table1[[#This Row],[year_of_release]])</f>
        <v>0</v>
      </c>
      <c r="X4753" s="6">
        <f>Table1[[#This Row],[other_sales]]/(2017-Table1[[#This Row],[year_of_release]])</f>
        <v>769.23076923076928</v>
      </c>
      <c r="Y4753" s="4">
        <v>505524224</v>
      </c>
      <c r="Z4753" s="4">
        <v>434174638</v>
      </c>
      <c r="AA4753" s="4">
        <v>127761000</v>
      </c>
      <c r="AB4753" s="1">
        <f>Table1[[#This Row],[na_sales]]/Table1[[#This Row],[NA population]]</f>
        <v>9.8907228627682927E-5</v>
      </c>
      <c r="AC4753" s="1">
        <f>Table1[[#This Row],[eu_sales]]/Table1[[#This Row],[Eu population]]</f>
        <v>9.2128826741832854E-5</v>
      </c>
      <c r="AD4753" s="1">
        <f>Table1[[#This Row],[jp_sales]]/Table1[[#This Row],[Jp population]]</f>
        <v>0</v>
      </c>
    </row>
    <row r="4754" spans="1:30" x14ac:dyDescent="0.25">
      <c r="A4754" t="s">
        <v>3135</v>
      </c>
      <c r="B4754" t="s">
        <v>103</v>
      </c>
      <c r="C4754">
        <v>2003</v>
      </c>
      <c r="D4754" t="s">
        <v>19</v>
      </c>
      <c r="E4754" t="s">
        <v>403</v>
      </c>
      <c r="F4754" s="4">
        <v>80000</v>
      </c>
      <c r="G4754" s="4">
        <v>20000</v>
      </c>
      <c r="H4754" s="4">
        <v>0</v>
      </c>
      <c r="I4754" s="4">
        <v>0</v>
      </c>
      <c r="J4754">
        <v>8.8000000000000007</v>
      </c>
      <c r="K4754">
        <v>25</v>
      </c>
      <c r="L4754">
        <v>8.4</v>
      </c>
      <c r="M4754" s="4">
        <v>24</v>
      </c>
      <c r="N4754" t="s">
        <v>926</v>
      </c>
      <c r="O4754" t="s">
        <v>21</v>
      </c>
      <c r="P4754" s="4">
        <v>100000</v>
      </c>
      <c r="Q4754" s="3">
        <f>AVERAGE(Table1[[#This Row],[critic_score]],Table1[[#This Row],[user_score]])</f>
        <v>8.6000000000000014</v>
      </c>
      <c r="R4754" s="4">
        <f>Table1[[#This Row],[user_count]]+Table1[[#This Row],[critic_count]]</f>
        <v>49</v>
      </c>
      <c r="S4754" s="2">
        <f>100000*Table1[[#This Row],[review_count]]/Table1[[#This Row],[total sales]]</f>
        <v>49</v>
      </c>
      <c r="T4754" s="2">
        <f>Table1[[#This Row],[total sales]]/(2017-Table1[[#This Row],[year_of_release]])</f>
        <v>7142.8571428571431</v>
      </c>
      <c r="U4754" s="9">
        <f>Table1[[#This Row],[na_sales]]/(2017-Table1[[#This Row],[year_of_release]])</f>
        <v>5714.2857142857147</v>
      </c>
      <c r="V4754" s="6">
        <f>Table1[[#This Row],[eu_sales]]/(2017-Table1[[#This Row],[year_of_release]])</f>
        <v>1428.5714285714287</v>
      </c>
      <c r="W4754" s="6">
        <f>Table1[[#This Row],[jp_sales]]/(2017-Table1[[#This Row],[year_of_release]])</f>
        <v>0</v>
      </c>
      <c r="X4754" s="6">
        <f>Table1[[#This Row],[other_sales]]/(2017-Table1[[#This Row],[year_of_release]])</f>
        <v>0</v>
      </c>
      <c r="Y4754" s="4">
        <v>500125528</v>
      </c>
      <c r="Z4754" s="4">
        <v>432552540</v>
      </c>
      <c r="AA4754" s="4">
        <v>127718000</v>
      </c>
      <c r="AB4754" s="1">
        <f>Table1[[#This Row],[na_sales]]/Table1[[#This Row],[NA population]]</f>
        <v>1.5995984112212723E-4</v>
      </c>
      <c r="AC4754" s="1">
        <f>Table1[[#This Row],[eu_sales]]/Table1[[#This Row],[Eu population]]</f>
        <v>4.6237157687248816E-5</v>
      </c>
      <c r="AD4754" s="1">
        <f>Table1[[#This Row],[jp_sales]]/Table1[[#This Row],[Jp population]]</f>
        <v>0</v>
      </c>
    </row>
    <row r="4755" spans="1:30" x14ac:dyDescent="0.25">
      <c r="A4755" t="s">
        <v>3936</v>
      </c>
      <c r="B4755" t="s">
        <v>45</v>
      </c>
      <c r="C4755">
        <v>2004</v>
      </c>
      <c r="D4755" t="s">
        <v>225</v>
      </c>
      <c r="E4755" t="s">
        <v>538</v>
      </c>
      <c r="F4755" s="4">
        <v>50000</v>
      </c>
      <c r="G4755" s="4">
        <v>40000</v>
      </c>
      <c r="H4755" s="4">
        <v>0</v>
      </c>
      <c r="I4755" s="4">
        <v>10000</v>
      </c>
      <c r="J4755">
        <v>6.3</v>
      </c>
      <c r="K4755">
        <v>21</v>
      </c>
      <c r="L4755">
        <v>8</v>
      </c>
      <c r="M4755" s="4">
        <v>15</v>
      </c>
      <c r="N4755" t="s">
        <v>1505</v>
      </c>
      <c r="O4755" t="s">
        <v>67</v>
      </c>
      <c r="P4755" s="4">
        <v>100000</v>
      </c>
      <c r="Q4755" s="3">
        <f>AVERAGE(Table1[[#This Row],[critic_score]],Table1[[#This Row],[user_score]])</f>
        <v>7.15</v>
      </c>
      <c r="R4755" s="4">
        <f>Table1[[#This Row],[user_count]]+Table1[[#This Row],[critic_count]]</f>
        <v>36</v>
      </c>
      <c r="S4755" s="2">
        <f>100000*Table1[[#This Row],[review_count]]/Table1[[#This Row],[total sales]]</f>
        <v>36</v>
      </c>
      <c r="T4755" s="2">
        <f>Table1[[#This Row],[total sales]]/(2017-Table1[[#This Row],[year_of_release]])</f>
        <v>7692.3076923076924</v>
      </c>
      <c r="U4755" s="9">
        <f>Table1[[#This Row],[na_sales]]/(2017-Table1[[#This Row],[year_of_release]])</f>
        <v>3846.1538461538462</v>
      </c>
      <c r="V4755" s="6">
        <f>Table1[[#This Row],[eu_sales]]/(2017-Table1[[#This Row],[year_of_release]])</f>
        <v>3076.9230769230771</v>
      </c>
      <c r="W4755" s="6">
        <f>Table1[[#This Row],[jp_sales]]/(2017-Table1[[#This Row],[year_of_release]])</f>
        <v>0</v>
      </c>
      <c r="X4755" s="6">
        <f>Table1[[#This Row],[other_sales]]/(2017-Table1[[#This Row],[year_of_release]])</f>
        <v>769.23076923076928</v>
      </c>
      <c r="Y4755" s="4">
        <v>505524224</v>
      </c>
      <c r="Z4755" s="4">
        <v>434174638</v>
      </c>
      <c r="AA4755" s="4">
        <v>127761000</v>
      </c>
      <c r="AB4755" s="1">
        <f>Table1[[#This Row],[na_sales]]/Table1[[#This Row],[NA population]]</f>
        <v>9.8907228627682927E-5</v>
      </c>
      <c r="AC4755" s="1">
        <f>Table1[[#This Row],[eu_sales]]/Table1[[#This Row],[Eu population]]</f>
        <v>9.2128826741832854E-5</v>
      </c>
      <c r="AD4755" s="1">
        <f>Table1[[#This Row],[jp_sales]]/Table1[[#This Row],[Jp population]]</f>
        <v>0</v>
      </c>
    </row>
    <row r="4756" spans="1:30" x14ac:dyDescent="0.25">
      <c r="A4756" t="s">
        <v>3266</v>
      </c>
      <c r="B4756" t="s">
        <v>103</v>
      </c>
      <c r="C4756">
        <v>2005</v>
      </c>
      <c r="D4756" t="s">
        <v>40</v>
      </c>
      <c r="E4756" t="s">
        <v>270</v>
      </c>
      <c r="F4756" s="4">
        <v>80000</v>
      </c>
      <c r="G4756" s="4">
        <v>20000</v>
      </c>
      <c r="H4756" s="4">
        <v>0</v>
      </c>
      <c r="I4756" s="4">
        <v>0</v>
      </c>
      <c r="J4756">
        <v>7.9</v>
      </c>
      <c r="K4756">
        <v>44</v>
      </c>
      <c r="L4756">
        <v>7</v>
      </c>
      <c r="M4756" s="4">
        <v>10</v>
      </c>
      <c r="N4756" t="s">
        <v>991</v>
      </c>
      <c r="O4756" t="s">
        <v>67</v>
      </c>
      <c r="P4756" s="4">
        <v>100000</v>
      </c>
      <c r="Q4756" s="3">
        <f>AVERAGE(Table1[[#This Row],[critic_score]],Table1[[#This Row],[user_score]])</f>
        <v>7.45</v>
      </c>
      <c r="R4756" s="4">
        <f>Table1[[#This Row],[user_count]]+Table1[[#This Row],[critic_count]]</f>
        <v>54</v>
      </c>
      <c r="S4756" s="2">
        <f>100000*Table1[[#This Row],[review_count]]/Table1[[#This Row],[total sales]]</f>
        <v>54</v>
      </c>
      <c r="T4756" s="2">
        <f>Table1[[#This Row],[total sales]]/(2017-Table1[[#This Row],[year_of_release]])</f>
        <v>8333.3333333333339</v>
      </c>
      <c r="U4756" s="9">
        <f>Table1[[#This Row],[na_sales]]/(2017-Table1[[#This Row],[year_of_release]])</f>
        <v>6666.666666666667</v>
      </c>
      <c r="V4756" s="6">
        <f>Table1[[#This Row],[eu_sales]]/(2017-Table1[[#This Row],[year_of_release]])</f>
        <v>1666.6666666666667</v>
      </c>
      <c r="W4756" s="6">
        <f>Table1[[#This Row],[jp_sales]]/(2017-Table1[[#This Row],[year_of_release]])</f>
        <v>0</v>
      </c>
      <c r="X4756" s="6">
        <f>Table1[[#This Row],[other_sales]]/(2017-Table1[[#This Row],[year_of_release]])</f>
        <v>0</v>
      </c>
      <c r="Y4756" s="4">
        <v>511054143</v>
      </c>
      <c r="Z4756" s="4">
        <v>435713800</v>
      </c>
      <c r="AA4756" s="4">
        <v>127773000</v>
      </c>
      <c r="AB4756" s="1">
        <f>Table1[[#This Row],[na_sales]]/Table1[[#This Row],[NA population]]</f>
        <v>1.5653918688611433E-4</v>
      </c>
      <c r="AC4756" s="1">
        <f>Table1[[#This Row],[eu_sales]]/Table1[[#This Row],[Eu population]]</f>
        <v>4.5901690513359917E-5</v>
      </c>
      <c r="AD4756" s="1">
        <f>Table1[[#This Row],[jp_sales]]/Table1[[#This Row],[Jp population]]</f>
        <v>0</v>
      </c>
    </row>
    <row r="4757" spans="1:30" x14ac:dyDescent="0.25">
      <c r="A4757" t="s">
        <v>3937</v>
      </c>
      <c r="B4757" t="s">
        <v>45</v>
      </c>
      <c r="C4757">
        <v>2009</v>
      </c>
      <c r="D4757" t="s">
        <v>40</v>
      </c>
      <c r="E4757" t="s">
        <v>1116</v>
      </c>
      <c r="F4757" s="4">
        <v>50000</v>
      </c>
      <c r="G4757" s="4">
        <v>40000</v>
      </c>
      <c r="H4757" s="4">
        <v>0</v>
      </c>
      <c r="I4757" s="4">
        <v>10000</v>
      </c>
      <c r="J4757">
        <v>5.6</v>
      </c>
      <c r="K4757">
        <v>4</v>
      </c>
      <c r="L4757">
        <v>5</v>
      </c>
      <c r="M4757" s="4">
        <v>4</v>
      </c>
      <c r="N4757" t="s">
        <v>1117</v>
      </c>
      <c r="O4757" t="s">
        <v>84</v>
      </c>
      <c r="P4757" s="4">
        <v>100000</v>
      </c>
      <c r="Q4757" s="3">
        <f>AVERAGE(Table1[[#This Row],[critic_score]],Table1[[#This Row],[user_score]])</f>
        <v>5.3</v>
      </c>
      <c r="R4757" s="4">
        <f>Table1[[#This Row],[user_count]]+Table1[[#This Row],[critic_count]]</f>
        <v>8</v>
      </c>
      <c r="S4757" s="2">
        <f>100000*Table1[[#This Row],[review_count]]/Table1[[#This Row],[total sales]]</f>
        <v>8</v>
      </c>
      <c r="T4757" s="2">
        <f>Table1[[#This Row],[total sales]]/(2017-Table1[[#This Row],[year_of_release]])</f>
        <v>12500</v>
      </c>
      <c r="U4757" s="9">
        <f>Table1[[#This Row],[na_sales]]/(2017-Table1[[#This Row],[year_of_release]])</f>
        <v>6250</v>
      </c>
      <c r="V4757" s="6">
        <f>Table1[[#This Row],[eu_sales]]/(2017-Table1[[#This Row],[year_of_release]])</f>
        <v>5000</v>
      </c>
      <c r="W4757" s="6">
        <f>Table1[[#This Row],[jp_sales]]/(2017-Table1[[#This Row],[year_of_release]])</f>
        <v>0</v>
      </c>
      <c r="X4757" s="6">
        <f>Table1[[#This Row],[other_sales]]/(2017-Table1[[#This Row],[year_of_release]])</f>
        <v>1250</v>
      </c>
      <c r="Y4757" s="4">
        <v>534740514</v>
      </c>
      <c r="Z4757" s="4">
        <v>441041694</v>
      </c>
      <c r="AA4757" s="4">
        <v>128047000</v>
      </c>
      <c r="AB4757" s="1">
        <f>Table1[[#This Row],[na_sales]]/Table1[[#This Row],[NA population]]</f>
        <v>9.3503294945780001E-5</v>
      </c>
      <c r="AC4757" s="1">
        <f>Table1[[#This Row],[eu_sales]]/Table1[[#This Row],[Eu population]]</f>
        <v>9.0694373217240542E-5</v>
      </c>
      <c r="AD4757" s="1">
        <f>Table1[[#This Row],[jp_sales]]/Table1[[#This Row],[Jp population]]</f>
        <v>0</v>
      </c>
    </row>
    <row r="4758" spans="1:30" x14ac:dyDescent="0.25">
      <c r="A4758" t="s">
        <v>2746</v>
      </c>
      <c r="B4758" t="s">
        <v>103</v>
      </c>
      <c r="C4758">
        <v>2003</v>
      </c>
      <c r="D4758" t="s">
        <v>19</v>
      </c>
      <c r="E4758" t="s">
        <v>55</v>
      </c>
      <c r="F4758" s="4">
        <v>80000</v>
      </c>
      <c r="G4758" s="4">
        <v>20000</v>
      </c>
      <c r="H4758" s="4">
        <v>0</v>
      </c>
      <c r="I4758" s="4">
        <v>0</v>
      </c>
      <c r="J4758">
        <v>7.6</v>
      </c>
      <c r="K4758">
        <v>15</v>
      </c>
      <c r="L4758">
        <v>8.3000000000000007</v>
      </c>
      <c r="M4758" s="4">
        <v>7</v>
      </c>
      <c r="N4758" t="s">
        <v>483</v>
      </c>
      <c r="O4758" t="s">
        <v>21</v>
      </c>
      <c r="P4758" s="4">
        <v>100000</v>
      </c>
      <c r="Q4758" s="3">
        <f>AVERAGE(Table1[[#This Row],[critic_score]],Table1[[#This Row],[user_score]])</f>
        <v>7.95</v>
      </c>
      <c r="R4758" s="4">
        <f>Table1[[#This Row],[user_count]]+Table1[[#This Row],[critic_count]]</f>
        <v>22</v>
      </c>
      <c r="S4758" s="2">
        <f>100000*Table1[[#This Row],[review_count]]/Table1[[#This Row],[total sales]]</f>
        <v>22</v>
      </c>
      <c r="T4758" s="2">
        <f>Table1[[#This Row],[total sales]]/(2017-Table1[[#This Row],[year_of_release]])</f>
        <v>7142.8571428571431</v>
      </c>
      <c r="U4758" s="9">
        <f>Table1[[#This Row],[na_sales]]/(2017-Table1[[#This Row],[year_of_release]])</f>
        <v>5714.2857142857147</v>
      </c>
      <c r="V4758" s="6">
        <f>Table1[[#This Row],[eu_sales]]/(2017-Table1[[#This Row],[year_of_release]])</f>
        <v>1428.5714285714287</v>
      </c>
      <c r="W4758" s="6">
        <f>Table1[[#This Row],[jp_sales]]/(2017-Table1[[#This Row],[year_of_release]])</f>
        <v>0</v>
      </c>
      <c r="X4758" s="6">
        <f>Table1[[#This Row],[other_sales]]/(2017-Table1[[#This Row],[year_of_release]])</f>
        <v>0</v>
      </c>
      <c r="Y4758" s="4">
        <v>500125528</v>
      </c>
      <c r="Z4758" s="4">
        <v>432552540</v>
      </c>
      <c r="AA4758" s="4">
        <v>127718000</v>
      </c>
      <c r="AB4758" s="1">
        <f>Table1[[#This Row],[na_sales]]/Table1[[#This Row],[NA population]]</f>
        <v>1.5995984112212723E-4</v>
      </c>
      <c r="AC4758" s="1">
        <f>Table1[[#This Row],[eu_sales]]/Table1[[#This Row],[Eu population]]</f>
        <v>4.6237157687248816E-5</v>
      </c>
      <c r="AD4758" s="1">
        <f>Table1[[#This Row],[jp_sales]]/Table1[[#This Row],[Jp population]]</f>
        <v>0</v>
      </c>
    </row>
    <row r="4759" spans="1:30" x14ac:dyDescent="0.25">
      <c r="A4759" t="s">
        <v>3943</v>
      </c>
      <c r="B4759" t="s">
        <v>45</v>
      </c>
      <c r="C4759">
        <v>2003</v>
      </c>
      <c r="D4759" t="s">
        <v>73</v>
      </c>
      <c r="E4759" t="s">
        <v>642</v>
      </c>
      <c r="F4759" s="4">
        <v>50000</v>
      </c>
      <c r="G4759" s="4">
        <v>40000</v>
      </c>
      <c r="H4759" s="4">
        <v>0</v>
      </c>
      <c r="I4759" s="4">
        <v>10000</v>
      </c>
      <c r="J4759">
        <v>6.7</v>
      </c>
      <c r="K4759">
        <v>17</v>
      </c>
      <c r="L4759">
        <v>8.9</v>
      </c>
      <c r="M4759" s="4">
        <v>23</v>
      </c>
      <c r="N4759" t="s">
        <v>3944</v>
      </c>
      <c r="O4759" t="s">
        <v>67</v>
      </c>
      <c r="P4759" s="4">
        <v>100000</v>
      </c>
      <c r="Q4759" s="3">
        <f>AVERAGE(Table1[[#This Row],[critic_score]],Table1[[#This Row],[user_score]])</f>
        <v>7.8000000000000007</v>
      </c>
      <c r="R4759" s="4">
        <f>Table1[[#This Row],[user_count]]+Table1[[#This Row],[critic_count]]</f>
        <v>40</v>
      </c>
      <c r="S4759" s="2">
        <f>100000*Table1[[#This Row],[review_count]]/Table1[[#This Row],[total sales]]</f>
        <v>40</v>
      </c>
      <c r="T4759" s="2">
        <f>Table1[[#This Row],[total sales]]/(2017-Table1[[#This Row],[year_of_release]])</f>
        <v>7142.8571428571431</v>
      </c>
      <c r="U4759" s="9">
        <f>Table1[[#This Row],[na_sales]]/(2017-Table1[[#This Row],[year_of_release]])</f>
        <v>3571.4285714285716</v>
      </c>
      <c r="V4759" s="6">
        <f>Table1[[#This Row],[eu_sales]]/(2017-Table1[[#This Row],[year_of_release]])</f>
        <v>2857.1428571428573</v>
      </c>
      <c r="W4759" s="6">
        <f>Table1[[#This Row],[jp_sales]]/(2017-Table1[[#This Row],[year_of_release]])</f>
        <v>0</v>
      </c>
      <c r="X4759" s="6">
        <f>Table1[[#This Row],[other_sales]]/(2017-Table1[[#This Row],[year_of_release]])</f>
        <v>714.28571428571433</v>
      </c>
      <c r="Y4759" s="4">
        <v>500125528</v>
      </c>
      <c r="Z4759" s="4">
        <v>432552540</v>
      </c>
      <c r="AA4759" s="4">
        <v>127718000</v>
      </c>
      <c r="AB4759" s="1">
        <f>Table1[[#This Row],[na_sales]]/Table1[[#This Row],[NA population]]</f>
        <v>9.9974900701329522E-5</v>
      </c>
      <c r="AC4759" s="1">
        <f>Table1[[#This Row],[eu_sales]]/Table1[[#This Row],[Eu population]]</f>
        <v>9.2474315374497631E-5</v>
      </c>
      <c r="AD4759" s="1">
        <f>Table1[[#This Row],[jp_sales]]/Table1[[#This Row],[Jp population]]</f>
        <v>0</v>
      </c>
    </row>
    <row r="4760" spans="1:30" x14ac:dyDescent="0.25">
      <c r="A4760" t="s">
        <v>3945</v>
      </c>
      <c r="B4760" t="s">
        <v>138</v>
      </c>
      <c r="C4760">
        <v>2006</v>
      </c>
      <c r="D4760" t="s">
        <v>54</v>
      </c>
      <c r="E4760" t="s">
        <v>270</v>
      </c>
      <c r="F4760" s="4">
        <v>80000</v>
      </c>
      <c r="G4760" s="4">
        <v>20000</v>
      </c>
      <c r="H4760" s="4">
        <v>0</v>
      </c>
      <c r="I4760" s="4">
        <v>0</v>
      </c>
      <c r="J4760">
        <v>5.0999999999999996</v>
      </c>
      <c r="K4760">
        <v>4</v>
      </c>
      <c r="L4760">
        <v>5.2</v>
      </c>
      <c r="M4760" s="4">
        <v>5</v>
      </c>
      <c r="N4760" t="s">
        <v>184</v>
      </c>
      <c r="O4760" t="s">
        <v>84</v>
      </c>
      <c r="P4760" s="4">
        <v>100000</v>
      </c>
      <c r="Q4760" s="3">
        <f>AVERAGE(Table1[[#This Row],[critic_score]],Table1[[#This Row],[user_score]])</f>
        <v>5.15</v>
      </c>
      <c r="R4760" s="4">
        <f>Table1[[#This Row],[user_count]]+Table1[[#This Row],[critic_count]]</f>
        <v>9</v>
      </c>
      <c r="S4760" s="2">
        <f>100000*Table1[[#This Row],[review_count]]/Table1[[#This Row],[total sales]]</f>
        <v>9</v>
      </c>
      <c r="T4760" s="2">
        <f>Table1[[#This Row],[total sales]]/(2017-Table1[[#This Row],[year_of_release]])</f>
        <v>9090.9090909090901</v>
      </c>
      <c r="U4760" s="9">
        <f>Table1[[#This Row],[na_sales]]/(2017-Table1[[#This Row],[year_of_release]])</f>
        <v>7272.727272727273</v>
      </c>
      <c r="V4760" s="6">
        <f>Table1[[#This Row],[eu_sales]]/(2017-Table1[[#This Row],[year_of_release]])</f>
        <v>1818.1818181818182</v>
      </c>
      <c r="W4760" s="6">
        <f>Table1[[#This Row],[jp_sales]]/(2017-Table1[[#This Row],[year_of_release]])</f>
        <v>0</v>
      </c>
      <c r="X4760" s="6">
        <f>Table1[[#This Row],[other_sales]]/(2017-Table1[[#This Row],[year_of_release]])</f>
        <v>0</v>
      </c>
      <c r="Y4760" s="4">
        <v>516818555</v>
      </c>
      <c r="Z4760" s="4">
        <v>437126892</v>
      </c>
      <c r="AA4760" s="4">
        <v>127854000</v>
      </c>
      <c r="AB4760" s="1">
        <f>Table1[[#This Row],[na_sales]]/Table1[[#This Row],[NA population]]</f>
        <v>1.5479320397078237E-4</v>
      </c>
      <c r="AC4760" s="1">
        <f>Table1[[#This Row],[eu_sales]]/Table1[[#This Row],[Eu population]]</f>
        <v>4.5753304969395475E-5</v>
      </c>
      <c r="AD4760" s="1">
        <f>Table1[[#This Row],[jp_sales]]/Table1[[#This Row],[Jp population]]</f>
        <v>0</v>
      </c>
    </row>
    <row r="4761" spans="1:30" x14ac:dyDescent="0.25">
      <c r="A4761" t="s">
        <v>3946</v>
      </c>
      <c r="B4761" t="s">
        <v>45</v>
      </c>
      <c r="C4761">
        <v>2003</v>
      </c>
      <c r="D4761" t="s">
        <v>65</v>
      </c>
      <c r="E4761" t="s">
        <v>2014</v>
      </c>
      <c r="F4761" s="4">
        <v>50000</v>
      </c>
      <c r="G4761" s="4">
        <v>40000</v>
      </c>
      <c r="H4761" s="4">
        <v>0</v>
      </c>
      <c r="I4761" s="4">
        <v>10000</v>
      </c>
      <c r="J4761">
        <v>7.1</v>
      </c>
      <c r="K4761">
        <v>31</v>
      </c>
      <c r="L4761">
        <v>8.6</v>
      </c>
      <c r="M4761" s="4">
        <v>17</v>
      </c>
      <c r="N4761" t="s">
        <v>2683</v>
      </c>
      <c r="O4761" t="s">
        <v>67</v>
      </c>
      <c r="P4761" s="4">
        <v>100000</v>
      </c>
      <c r="Q4761" s="3">
        <f>AVERAGE(Table1[[#This Row],[critic_score]],Table1[[#This Row],[user_score]])</f>
        <v>7.85</v>
      </c>
      <c r="R4761" s="4">
        <f>Table1[[#This Row],[user_count]]+Table1[[#This Row],[critic_count]]</f>
        <v>48</v>
      </c>
      <c r="S4761" s="2">
        <f>100000*Table1[[#This Row],[review_count]]/Table1[[#This Row],[total sales]]</f>
        <v>48</v>
      </c>
      <c r="T4761" s="2">
        <f>Table1[[#This Row],[total sales]]/(2017-Table1[[#This Row],[year_of_release]])</f>
        <v>7142.8571428571431</v>
      </c>
      <c r="U4761" s="9">
        <f>Table1[[#This Row],[na_sales]]/(2017-Table1[[#This Row],[year_of_release]])</f>
        <v>3571.4285714285716</v>
      </c>
      <c r="V4761" s="6">
        <f>Table1[[#This Row],[eu_sales]]/(2017-Table1[[#This Row],[year_of_release]])</f>
        <v>2857.1428571428573</v>
      </c>
      <c r="W4761" s="6">
        <f>Table1[[#This Row],[jp_sales]]/(2017-Table1[[#This Row],[year_of_release]])</f>
        <v>0</v>
      </c>
      <c r="X4761" s="6">
        <f>Table1[[#This Row],[other_sales]]/(2017-Table1[[#This Row],[year_of_release]])</f>
        <v>714.28571428571433</v>
      </c>
      <c r="Y4761" s="4">
        <v>500125528</v>
      </c>
      <c r="Z4761" s="4">
        <v>432552540</v>
      </c>
      <c r="AA4761" s="4">
        <v>127718000</v>
      </c>
      <c r="AB4761" s="1">
        <f>Table1[[#This Row],[na_sales]]/Table1[[#This Row],[NA population]]</f>
        <v>9.9974900701329522E-5</v>
      </c>
      <c r="AC4761" s="1">
        <f>Table1[[#This Row],[eu_sales]]/Table1[[#This Row],[Eu population]]</f>
        <v>9.2474315374497631E-5</v>
      </c>
      <c r="AD4761" s="1">
        <f>Table1[[#This Row],[jp_sales]]/Table1[[#This Row],[Jp population]]</f>
        <v>0</v>
      </c>
    </row>
    <row r="4762" spans="1:30" x14ac:dyDescent="0.25">
      <c r="A4762" t="s">
        <v>3949</v>
      </c>
      <c r="B4762" t="s">
        <v>45</v>
      </c>
      <c r="C4762">
        <v>2002</v>
      </c>
      <c r="D4762" t="s">
        <v>54</v>
      </c>
      <c r="E4762" t="s">
        <v>267</v>
      </c>
      <c r="F4762" s="4">
        <v>50000</v>
      </c>
      <c r="G4762" s="4">
        <v>40000</v>
      </c>
      <c r="H4762" s="4">
        <v>0</v>
      </c>
      <c r="I4762" s="4">
        <v>10000</v>
      </c>
      <c r="J4762">
        <v>6</v>
      </c>
      <c r="K4762">
        <v>17</v>
      </c>
      <c r="L4762">
        <v>5.3</v>
      </c>
      <c r="M4762" s="4">
        <v>4</v>
      </c>
      <c r="N4762" t="s">
        <v>291</v>
      </c>
      <c r="O4762" t="s">
        <v>67</v>
      </c>
      <c r="P4762" s="4">
        <v>100000</v>
      </c>
      <c r="Q4762" s="3">
        <f>AVERAGE(Table1[[#This Row],[critic_score]],Table1[[#This Row],[user_score]])</f>
        <v>5.65</v>
      </c>
      <c r="R4762" s="4">
        <f>Table1[[#This Row],[user_count]]+Table1[[#This Row],[critic_count]]</f>
        <v>21</v>
      </c>
      <c r="S4762" s="2">
        <f>100000*Table1[[#This Row],[review_count]]/Table1[[#This Row],[total sales]]</f>
        <v>21</v>
      </c>
      <c r="T4762" s="2">
        <f>Table1[[#This Row],[total sales]]/(2017-Table1[[#This Row],[year_of_release]])</f>
        <v>6666.666666666667</v>
      </c>
      <c r="U4762" s="9">
        <f>Table1[[#This Row],[na_sales]]/(2017-Table1[[#This Row],[year_of_release]])</f>
        <v>3333.3333333333335</v>
      </c>
      <c r="V4762" s="6">
        <f>Table1[[#This Row],[eu_sales]]/(2017-Table1[[#This Row],[year_of_release]])</f>
        <v>2666.6666666666665</v>
      </c>
      <c r="W4762" s="6">
        <f>Table1[[#This Row],[jp_sales]]/(2017-Table1[[#This Row],[year_of_release]])</f>
        <v>0</v>
      </c>
      <c r="X4762" s="6">
        <f>Table1[[#This Row],[other_sales]]/(2017-Table1[[#This Row],[year_of_release]])</f>
        <v>666.66666666666663</v>
      </c>
      <c r="Y4762" s="4">
        <v>495013192</v>
      </c>
      <c r="Z4762" s="4">
        <v>431019772</v>
      </c>
      <c r="AA4762" s="4">
        <v>127445000</v>
      </c>
      <c r="AB4762" s="1">
        <f>Table1[[#This Row],[na_sales]]/Table1[[#This Row],[NA population]]</f>
        <v>1.0100740911163434E-4</v>
      </c>
      <c r="AC4762" s="1">
        <f>Table1[[#This Row],[eu_sales]]/Table1[[#This Row],[Eu population]]</f>
        <v>9.2803167275583819E-5</v>
      </c>
      <c r="AD4762" s="1">
        <f>Table1[[#This Row],[jp_sales]]/Table1[[#This Row],[Jp population]]</f>
        <v>0</v>
      </c>
    </row>
    <row r="4763" spans="1:30" x14ac:dyDescent="0.25">
      <c r="A4763" t="s">
        <v>3950</v>
      </c>
      <c r="B4763" t="s">
        <v>45</v>
      </c>
      <c r="C4763">
        <v>2004</v>
      </c>
      <c r="D4763" t="s">
        <v>40</v>
      </c>
      <c r="E4763" t="s">
        <v>538</v>
      </c>
      <c r="F4763" s="4">
        <v>50000</v>
      </c>
      <c r="G4763" s="4">
        <v>40000</v>
      </c>
      <c r="H4763" s="4">
        <v>0</v>
      </c>
      <c r="I4763" s="4">
        <v>10000</v>
      </c>
      <c r="J4763">
        <v>6.4</v>
      </c>
      <c r="K4763">
        <v>31</v>
      </c>
      <c r="L4763">
        <v>8</v>
      </c>
      <c r="M4763" s="4">
        <v>10</v>
      </c>
      <c r="N4763" t="s">
        <v>539</v>
      </c>
      <c r="O4763" t="s">
        <v>67</v>
      </c>
      <c r="P4763" s="4">
        <v>100000</v>
      </c>
      <c r="Q4763" s="3">
        <f>AVERAGE(Table1[[#This Row],[critic_score]],Table1[[#This Row],[user_score]])</f>
        <v>7.2</v>
      </c>
      <c r="R4763" s="4">
        <f>Table1[[#This Row],[user_count]]+Table1[[#This Row],[critic_count]]</f>
        <v>41</v>
      </c>
      <c r="S4763" s="2">
        <f>100000*Table1[[#This Row],[review_count]]/Table1[[#This Row],[total sales]]</f>
        <v>41</v>
      </c>
      <c r="T4763" s="2">
        <f>Table1[[#This Row],[total sales]]/(2017-Table1[[#This Row],[year_of_release]])</f>
        <v>7692.3076923076924</v>
      </c>
      <c r="U4763" s="9">
        <f>Table1[[#This Row],[na_sales]]/(2017-Table1[[#This Row],[year_of_release]])</f>
        <v>3846.1538461538462</v>
      </c>
      <c r="V4763" s="6">
        <f>Table1[[#This Row],[eu_sales]]/(2017-Table1[[#This Row],[year_of_release]])</f>
        <v>3076.9230769230771</v>
      </c>
      <c r="W4763" s="6">
        <f>Table1[[#This Row],[jp_sales]]/(2017-Table1[[#This Row],[year_of_release]])</f>
        <v>0</v>
      </c>
      <c r="X4763" s="6">
        <f>Table1[[#This Row],[other_sales]]/(2017-Table1[[#This Row],[year_of_release]])</f>
        <v>769.23076923076928</v>
      </c>
      <c r="Y4763" s="4">
        <v>505524224</v>
      </c>
      <c r="Z4763" s="4">
        <v>434174638</v>
      </c>
      <c r="AA4763" s="4">
        <v>127761000</v>
      </c>
      <c r="AB4763" s="1">
        <f>Table1[[#This Row],[na_sales]]/Table1[[#This Row],[NA population]]</f>
        <v>9.8907228627682927E-5</v>
      </c>
      <c r="AC4763" s="1">
        <f>Table1[[#This Row],[eu_sales]]/Table1[[#This Row],[Eu population]]</f>
        <v>9.2128826741832854E-5</v>
      </c>
      <c r="AD4763" s="1">
        <f>Table1[[#This Row],[jp_sales]]/Table1[[#This Row],[Jp population]]</f>
        <v>0</v>
      </c>
    </row>
    <row r="4764" spans="1:30" x14ac:dyDescent="0.25">
      <c r="A4764" t="s">
        <v>3955</v>
      </c>
      <c r="B4764" t="s">
        <v>103</v>
      </c>
      <c r="C4764">
        <v>2003</v>
      </c>
      <c r="D4764" t="s">
        <v>19</v>
      </c>
      <c r="E4764" t="s">
        <v>35</v>
      </c>
      <c r="F4764" s="4">
        <v>80000</v>
      </c>
      <c r="G4764" s="4">
        <v>20000</v>
      </c>
      <c r="H4764" s="4">
        <v>0</v>
      </c>
      <c r="I4764" s="4">
        <v>0</v>
      </c>
      <c r="J4764">
        <v>6.5</v>
      </c>
      <c r="K4764">
        <v>39</v>
      </c>
      <c r="L4764">
        <v>8.8000000000000007</v>
      </c>
      <c r="M4764" s="4">
        <v>20</v>
      </c>
      <c r="N4764" t="s">
        <v>35</v>
      </c>
      <c r="O4764" t="s">
        <v>21</v>
      </c>
      <c r="P4764" s="4">
        <v>100000</v>
      </c>
      <c r="Q4764" s="3">
        <f>AVERAGE(Table1[[#This Row],[critic_score]],Table1[[#This Row],[user_score]])</f>
        <v>7.65</v>
      </c>
      <c r="R4764" s="4">
        <f>Table1[[#This Row],[user_count]]+Table1[[#This Row],[critic_count]]</f>
        <v>59</v>
      </c>
      <c r="S4764" s="2">
        <f>100000*Table1[[#This Row],[review_count]]/Table1[[#This Row],[total sales]]</f>
        <v>59</v>
      </c>
      <c r="T4764" s="2">
        <f>Table1[[#This Row],[total sales]]/(2017-Table1[[#This Row],[year_of_release]])</f>
        <v>7142.8571428571431</v>
      </c>
      <c r="U4764" s="9">
        <f>Table1[[#This Row],[na_sales]]/(2017-Table1[[#This Row],[year_of_release]])</f>
        <v>5714.2857142857147</v>
      </c>
      <c r="V4764" s="6">
        <f>Table1[[#This Row],[eu_sales]]/(2017-Table1[[#This Row],[year_of_release]])</f>
        <v>1428.5714285714287</v>
      </c>
      <c r="W4764" s="6">
        <f>Table1[[#This Row],[jp_sales]]/(2017-Table1[[#This Row],[year_of_release]])</f>
        <v>0</v>
      </c>
      <c r="X4764" s="6">
        <f>Table1[[#This Row],[other_sales]]/(2017-Table1[[#This Row],[year_of_release]])</f>
        <v>0</v>
      </c>
      <c r="Y4764" s="4">
        <v>500125528</v>
      </c>
      <c r="Z4764" s="4">
        <v>432552540</v>
      </c>
      <c r="AA4764" s="4">
        <v>127718000</v>
      </c>
      <c r="AB4764" s="1">
        <f>Table1[[#This Row],[na_sales]]/Table1[[#This Row],[NA population]]</f>
        <v>1.5995984112212723E-4</v>
      </c>
      <c r="AC4764" s="1">
        <f>Table1[[#This Row],[eu_sales]]/Table1[[#This Row],[Eu population]]</f>
        <v>4.6237157687248816E-5</v>
      </c>
      <c r="AD4764" s="1">
        <f>Table1[[#This Row],[jp_sales]]/Table1[[#This Row],[Jp population]]</f>
        <v>0</v>
      </c>
    </row>
    <row r="4765" spans="1:30" x14ac:dyDescent="0.25">
      <c r="A4765" t="s">
        <v>3959</v>
      </c>
      <c r="B4765" t="s">
        <v>45</v>
      </c>
      <c r="C4765">
        <v>2003</v>
      </c>
      <c r="D4765" t="s">
        <v>225</v>
      </c>
      <c r="E4765" t="s">
        <v>642</v>
      </c>
      <c r="F4765" s="4">
        <v>50000</v>
      </c>
      <c r="G4765" s="4">
        <v>40000</v>
      </c>
      <c r="H4765" s="4">
        <v>0</v>
      </c>
      <c r="I4765" s="4">
        <v>10000</v>
      </c>
      <c r="J4765">
        <v>7.8</v>
      </c>
      <c r="K4765">
        <v>18</v>
      </c>
      <c r="L4765">
        <v>9.1</v>
      </c>
      <c r="M4765" s="4">
        <v>13</v>
      </c>
      <c r="N4765" t="s">
        <v>1322</v>
      </c>
      <c r="O4765" t="s">
        <v>67</v>
      </c>
      <c r="P4765" s="4">
        <v>100000</v>
      </c>
      <c r="Q4765" s="3">
        <f>AVERAGE(Table1[[#This Row],[critic_score]],Table1[[#This Row],[user_score]])</f>
        <v>8.4499999999999993</v>
      </c>
      <c r="R4765" s="4">
        <f>Table1[[#This Row],[user_count]]+Table1[[#This Row],[critic_count]]</f>
        <v>31</v>
      </c>
      <c r="S4765" s="2">
        <f>100000*Table1[[#This Row],[review_count]]/Table1[[#This Row],[total sales]]</f>
        <v>31</v>
      </c>
      <c r="T4765" s="2">
        <f>Table1[[#This Row],[total sales]]/(2017-Table1[[#This Row],[year_of_release]])</f>
        <v>7142.8571428571431</v>
      </c>
      <c r="U4765" s="9">
        <f>Table1[[#This Row],[na_sales]]/(2017-Table1[[#This Row],[year_of_release]])</f>
        <v>3571.4285714285716</v>
      </c>
      <c r="V4765" s="6">
        <f>Table1[[#This Row],[eu_sales]]/(2017-Table1[[#This Row],[year_of_release]])</f>
        <v>2857.1428571428573</v>
      </c>
      <c r="W4765" s="6">
        <f>Table1[[#This Row],[jp_sales]]/(2017-Table1[[#This Row],[year_of_release]])</f>
        <v>0</v>
      </c>
      <c r="X4765" s="6">
        <f>Table1[[#This Row],[other_sales]]/(2017-Table1[[#This Row],[year_of_release]])</f>
        <v>714.28571428571433</v>
      </c>
      <c r="Y4765" s="4">
        <v>500125528</v>
      </c>
      <c r="Z4765" s="4">
        <v>432552540</v>
      </c>
      <c r="AA4765" s="4">
        <v>127718000</v>
      </c>
      <c r="AB4765" s="1">
        <f>Table1[[#This Row],[na_sales]]/Table1[[#This Row],[NA population]]</f>
        <v>9.9974900701329522E-5</v>
      </c>
      <c r="AC4765" s="1">
        <f>Table1[[#This Row],[eu_sales]]/Table1[[#This Row],[Eu population]]</f>
        <v>9.2474315374497631E-5</v>
      </c>
      <c r="AD4765" s="1">
        <f>Table1[[#This Row],[jp_sales]]/Table1[[#This Row],[Jp population]]</f>
        <v>0</v>
      </c>
    </row>
    <row r="4766" spans="1:30" x14ac:dyDescent="0.25">
      <c r="A4766" t="s">
        <v>2099</v>
      </c>
      <c r="B4766" t="s">
        <v>103</v>
      </c>
      <c r="C4766">
        <v>2004</v>
      </c>
      <c r="D4766" t="s">
        <v>27</v>
      </c>
      <c r="E4766" t="s">
        <v>100</v>
      </c>
      <c r="F4766" s="4">
        <v>80000</v>
      </c>
      <c r="G4766" s="4">
        <v>20000</v>
      </c>
      <c r="H4766" s="4">
        <v>0</v>
      </c>
      <c r="I4766" s="4">
        <v>0</v>
      </c>
      <c r="J4766">
        <v>6.9</v>
      </c>
      <c r="K4766">
        <v>29</v>
      </c>
      <c r="L4766">
        <v>8.8000000000000007</v>
      </c>
      <c r="M4766" s="4">
        <v>4</v>
      </c>
      <c r="N4766" t="s">
        <v>728</v>
      </c>
      <c r="O4766" t="s">
        <v>21</v>
      </c>
      <c r="P4766" s="4">
        <v>100000</v>
      </c>
      <c r="Q4766" s="3">
        <f>AVERAGE(Table1[[#This Row],[critic_score]],Table1[[#This Row],[user_score]])</f>
        <v>7.8500000000000005</v>
      </c>
      <c r="R4766" s="4">
        <f>Table1[[#This Row],[user_count]]+Table1[[#This Row],[critic_count]]</f>
        <v>33</v>
      </c>
      <c r="S4766" s="2">
        <f>100000*Table1[[#This Row],[review_count]]/Table1[[#This Row],[total sales]]</f>
        <v>33</v>
      </c>
      <c r="T4766" s="2">
        <f>Table1[[#This Row],[total sales]]/(2017-Table1[[#This Row],[year_of_release]])</f>
        <v>7692.3076923076924</v>
      </c>
      <c r="U4766" s="9">
        <f>Table1[[#This Row],[na_sales]]/(2017-Table1[[#This Row],[year_of_release]])</f>
        <v>6153.8461538461543</v>
      </c>
      <c r="V4766" s="6">
        <f>Table1[[#This Row],[eu_sales]]/(2017-Table1[[#This Row],[year_of_release]])</f>
        <v>1538.4615384615386</v>
      </c>
      <c r="W4766" s="6">
        <f>Table1[[#This Row],[jp_sales]]/(2017-Table1[[#This Row],[year_of_release]])</f>
        <v>0</v>
      </c>
      <c r="X4766" s="6">
        <f>Table1[[#This Row],[other_sales]]/(2017-Table1[[#This Row],[year_of_release]])</f>
        <v>0</v>
      </c>
      <c r="Y4766" s="4">
        <v>505524224</v>
      </c>
      <c r="Z4766" s="4">
        <v>434174638</v>
      </c>
      <c r="AA4766" s="4">
        <v>127761000</v>
      </c>
      <c r="AB4766" s="1">
        <f>Table1[[#This Row],[na_sales]]/Table1[[#This Row],[NA population]]</f>
        <v>1.582515658042927E-4</v>
      </c>
      <c r="AC4766" s="1">
        <f>Table1[[#This Row],[eu_sales]]/Table1[[#This Row],[Eu population]]</f>
        <v>4.6064413370916427E-5</v>
      </c>
      <c r="AD4766" s="1">
        <f>Table1[[#This Row],[jp_sales]]/Table1[[#This Row],[Jp population]]</f>
        <v>0</v>
      </c>
    </row>
    <row r="4767" spans="1:30" x14ac:dyDescent="0.25">
      <c r="A4767" t="s">
        <v>3162</v>
      </c>
      <c r="B4767" t="s">
        <v>138</v>
      </c>
      <c r="C4767">
        <v>2004</v>
      </c>
      <c r="D4767" t="s">
        <v>191</v>
      </c>
      <c r="E4767" t="s">
        <v>425</v>
      </c>
      <c r="F4767" s="4">
        <v>80000</v>
      </c>
      <c r="G4767" s="4">
        <v>20000</v>
      </c>
      <c r="H4767" s="4">
        <v>0</v>
      </c>
      <c r="I4767" s="4">
        <v>0</v>
      </c>
      <c r="J4767">
        <v>4</v>
      </c>
      <c r="K4767">
        <v>7</v>
      </c>
      <c r="L4767">
        <v>4.7</v>
      </c>
      <c r="M4767" s="4">
        <v>9</v>
      </c>
      <c r="N4767" t="s">
        <v>1375</v>
      </c>
      <c r="O4767" t="s">
        <v>21</v>
      </c>
      <c r="P4767" s="4">
        <v>100000</v>
      </c>
      <c r="Q4767" s="3">
        <f>AVERAGE(Table1[[#This Row],[critic_score]],Table1[[#This Row],[user_score]])</f>
        <v>4.3499999999999996</v>
      </c>
      <c r="R4767" s="4">
        <f>Table1[[#This Row],[user_count]]+Table1[[#This Row],[critic_count]]</f>
        <v>16</v>
      </c>
      <c r="S4767" s="2">
        <f>100000*Table1[[#This Row],[review_count]]/Table1[[#This Row],[total sales]]</f>
        <v>16</v>
      </c>
      <c r="T4767" s="2">
        <f>Table1[[#This Row],[total sales]]/(2017-Table1[[#This Row],[year_of_release]])</f>
        <v>7692.3076923076924</v>
      </c>
      <c r="U4767" s="9">
        <f>Table1[[#This Row],[na_sales]]/(2017-Table1[[#This Row],[year_of_release]])</f>
        <v>6153.8461538461543</v>
      </c>
      <c r="V4767" s="6">
        <f>Table1[[#This Row],[eu_sales]]/(2017-Table1[[#This Row],[year_of_release]])</f>
        <v>1538.4615384615386</v>
      </c>
      <c r="W4767" s="6">
        <f>Table1[[#This Row],[jp_sales]]/(2017-Table1[[#This Row],[year_of_release]])</f>
        <v>0</v>
      </c>
      <c r="X4767" s="6">
        <f>Table1[[#This Row],[other_sales]]/(2017-Table1[[#This Row],[year_of_release]])</f>
        <v>0</v>
      </c>
      <c r="Y4767" s="4">
        <v>505524224</v>
      </c>
      <c r="Z4767" s="4">
        <v>434174638</v>
      </c>
      <c r="AA4767" s="4">
        <v>127761000</v>
      </c>
      <c r="AB4767" s="1">
        <f>Table1[[#This Row],[na_sales]]/Table1[[#This Row],[NA population]]</f>
        <v>1.582515658042927E-4</v>
      </c>
      <c r="AC4767" s="1">
        <f>Table1[[#This Row],[eu_sales]]/Table1[[#This Row],[Eu population]]</f>
        <v>4.6064413370916427E-5</v>
      </c>
      <c r="AD4767" s="1">
        <f>Table1[[#This Row],[jp_sales]]/Table1[[#This Row],[Jp population]]</f>
        <v>0</v>
      </c>
    </row>
    <row r="4768" spans="1:30" x14ac:dyDescent="0.25">
      <c r="A4768" t="s">
        <v>3664</v>
      </c>
      <c r="B4768" t="s">
        <v>103</v>
      </c>
      <c r="C4768">
        <v>2002</v>
      </c>
      <c r="D4768" t="s">
        <v>19</v>
      </c>
      <c r="E4768" t="s">
        <v>538</v>
      </c>
      <c r="F4768" s="4">
        <v>80000</v>
      </c>
      <c r="G4768" s="4">
        <v>20000</v>
      </c>
      <c r="H4768" s="4">
        <v>0</v>
      </c>
      <c r="I4768" s="4">
        <v>0</v>
      </c>
      <c r="J4768">
        <v>5.8</v>
      </c>
      <c r="K4768">
        <v>26</v>
      </c>
      <c r="L4768">
        <v>7.8</v>
      </c>
      <c r="M4768" s="4">
        <v>9</v>
      </c>
      <c r="N4768" t="s">
        <v>994</v>
      </c>
      <c r="O4768" t="s">
        <v>43</v>
      </c>
      <c r="P4768" s="4">
        <v>100000</v>
      </c>
      <c r="Q4768" s="3">
        <f>AVERAGE(Table1[[#This Row],[critic_score]],Table1[[#This Row],[user_score]])</f>
        <v>6.8</v>
      </c>
      <c r="R4768" s="4">
        <f>Table1[[#This Row],[user_count]]+Table1[[#This Row],[critic_count]]</f>
        <v>35</v>
      </c>
      <c r="S4768" s="2">
        <f>100000*Table1[[#This Row],[review_count]]/Table1[[#This Row],[total sales]]</f>
        <v>35</v>
      </c>
      <c r="T4768" s="2">
        <f>Table1[[#This Row],[total sales]]/(2017-Table1[[#This Row],[year_of_release]])</f>
        <v>6666.666666666667</v>
      </c>
      <c r="U4768" s="9">
        <f>Table1[[#This Row],[na_sales]]/(2017-Table1[[#This Row],[year_of_release]])</f>
        <v>5333.333333333333</v>
      </c>
      <c r="V4768" s="6">
        <f>Table1[[#This Row],[eu_sales]]/(2017-Table1[[#This Row],[year_of_release]])</f>
        <v>1333.3333333333333</v>
      </c>
      <c r="W4768" s="6">
        <f>Table1[[#This Row],[jp_sales]]/(2017-Table1[[#This Row],[year_of_release]])</f>
        <v>0</v>
      </c>
      <c r="X4768" s="6">
        <f>Table1[[#This Row],[other_sales]]/(2017-Table1[[#This Row],[year_of_release]])</f>
        <v>0</v>
      </c>
      <c r="Y4768" s="4">
        <v>495013192</v>
      </c>
      <c r="Z4768" s="4">
        <v>431019772</v>
      </c>
      <c r="AA4768" s="4">
        <v>127445000</v>
      </c>
      <c r="AB4768" s="1">
        <f>Table1[[#This Row],[na_sales]]/Table1[[#This Row],[NA population]]</f>
        <v>1.6161185457861494E-4</v>
      </c>
      <c r="AC4768" s="1">
        <f>Table1[[#This Row],[eu_sales]]/Table1[[#This Row],[Eu population]]</f>
        <v>4.6401583637791909E-5</v>
      </c>
      <c r="AD4768" s="1">
        <f>Table1[[#This Row],[jp_sales]]/Table1[[#This Row],[Jp population]]</f>
        <v>0</v>
      </c>
    </row>
    <row r="4769" spans="1:30" x14ac:dyDescent="0.25">
      <c r="A4769" t="s">
        <v>295</v>
      </c>
      <c r="B4769" t="s">
        <v>200</v>
      </c>
      <c r="C4769">
        <v>2015</v>
      </c>
      <c r="D4769" t="s">
        <v>96</v>
      </c>
      <c r="E4769" t="s">
        <v>267</v>
      </c>
      <c r="F4769" s="4">
        <v>690000</v>
      </c>
      <c r="G4769" s="4">
        <v>500000</v>
      </c>
      <c r="H4769" s="4">
        <v>0</v>
      </c>
      <c r="I4769" s="4">
        <v>110000</v>
      </c>
      <c r="J4769">
        <v>9.1</v>
      </c>
      <c r="K4769">
        <v>13</v>
      </c>
      <c r="L4769">
        <v>9.1999999999999993</v>
      </c>
      <c r="M4769" s="4">
        <v>3963</v>
      </c>
      <c r="N4769" t="s">
        <v>296</v>
      </c>
      <c r="O4769" t="s">
        <v>43</v>
      </c>
      <c r="P4769" s="4">
        <v>1300000</v>
      </c>
      <c r="Q4769" s="3">
        <f>AVERAGE(Table1[[#This Row],[critic_score]],Table1[[#This Row],[user_score]])</f>
        <v>9.1499999999999986</v>
      </c>
      <c r="R4769" s="4">
        <f>Table1[[#This Row],[user_count]]+Table1[[#This Row],[critic_count]]</f>
        <v>3976</v>
      </c>
      <c r="S4769" s="2">
        <f>100000*Table1[[#This Row],[review_count]]/Table1[[#This Row],[total sales]]</f>
        <v>305.84615384615387</v>
      </c>
      <c r="T4769" s="2">
        <f>Table1[[#This Row],[total sales]]/(2017-Table1[[#This Row],[year_of_release]])</f>
        <v>650000</v>
      </c>
      <c r="U4769" s="9">
        <f>Table1[[#This Row],[na_sales]]/(2017-Table1[[#This Row],[year_of_release]])</f>
        <v>345000</v>
      </c>
      <c r="V4769" s="6">
        <f>Table1[[#This Row],[eu_sales]]/(2017-Table1[[#This Row],[year_of_release]])</f>
        <v>250000</v>
      </c>
      <c r="W4769" s="6">
        <f>Table1[[#This Row],[jp_sales]]/(2017-Table1[[#This Row],[year_of_release]])</f>
        <v>0</v>
      </c>
      <c r="X4769" s="6">
        <f>Table1[[#This Row],[other_sales]]/(2017-Table1[[#This Row],[year_of_release]])</f>
        <v>55000</v>
      </c>
      <c r="Y4769" s="4">
        <v>567732286</v>
      </c>
      <c r="Z4769" s="4">
        <v>444588718</v>
      </c>
      <c r="AA4769" s="4">
        <v>127141000</v>
      </c>
      <c r="AB4769" s="1">
        <f>Table1[[#This Row],[na_sales]]/Table1[[#This Row],[NA population]]</f>
        <v>1.2153615656799199E-3</v>
      </c>
      <c r="AC4769" s="1">
        <f>Table1[[#This Row],[eu_sales]]/Table1[[#This Row],[Eu population]]</f>
        <v>1.124634926071156E-3</v>
      </c>
      <c r="AD4769" s="1">
        <f>Table1[[#This Row],[jp_sales]]/Table1[[#This Row],[Jp population]]</f>
        <v>0</v>
      </c>
    </row>
    <row r="4770" spans="1:30" x14ac:dyDescent="0.25">
      <c r="A4770" t="s">
        <v>1462</v>
      </c>
      <c r="B4770" t="s">
        <v>138</v>
      </c>
      <c r="C4770">
        <v>2005</v>
      </c>
      <c r="D4770" t="s">
        <v>19</v>
      </c>
      <c r="E4770" t="s">
        <v>100</v>
      </c>
      <c r="F4770" s="4">
        <v>80000</v>
      </c>
      <c r="G4770" s="4">
        <v>20000</v>
      </c>
      <c r="H4770" s="4">
        <v>0</v>
      </c>
      <c r="I4770" s="4">
        <v>0</v>
      </c>
      <c r="J4770">
        <v>8.1999999999999993</v>
      </c>
      <c r="K4770">
        <v>19</v>
      </c>
      <c r="L4770">
        <v>4.8</v>
      </c>
      <c r="M4770" s="4">
        <v>4</v>
      </c>
      <c r="N4770" t="s">
        <v>101</v>
      </c>
      <c r="O4770" t="s">
        <v>21</v>
      </c>
      <c r="P4770" s="4">
        <v>100000</v>
      </c>
      <c r="Q4770" s="3">
        <f>AVERAGE(Table1[[#This Row],[critic_score]],Table1[[#This Row],[user_score]])</f>
        <v>6.5</v>
      </c>
      <c r="R4770" s="4">
        <f>Table1[[#This Row],[user_count]]+Table1[[#This Row],[critic_count]]</f>
        <v>23</v>
      </c>
      <c r="S4770" s="2">
        <f>100000*Table1[[#This Row],[review_count]]/Table1[[#This Row],[total sales]]</f>
        <v>23</v>
      </c>
      <c r="T4770" s="2">
        <f>Table1[[#This Row],[total sales]]/(2017-Table1[[#This Row],[year_of_release]])</f>
        <v>8333.3333333333339</v>
      </c>
      <c r="U4770" s="9">
        <f>Table1[[#This Row],[na_sales]]/(2017-Table1[[#This Row],[year_of_release]])</f>
        <v>6666.666666666667</v>
      </c>
      <c r="V4770" s="6">
        <f>Table1[[#This Row],[eu_sales]]/(2017-Table1[[#This Row],[year_of_release]])</f>
        <v>1666.6666666666667</v>
      </c>
      <c r="W4770" s="6">
        <f>Table1[[#This Row],[jp_sales]]/(2017-Table1[[#This Row],[year_of_release]])</f>
        <v>0</v>
      </c>
      <c r="X4770" s="6">
        <f>Table1[[#This Row],[other_sales]]/(2017-Table1[[#This Row],[year_of_release]])</f>
        <v>0</v>
      </c>
      <c r="Y4770" s="4">
        <v>511054143</v>
      </c>
      <c r="Z4770" s="4">
        <v>435713800</v>
      </c>
      <c r="AA4770" s="4">
        <v>127773000</v>
      </c>
      <c r="AB4770" s="1">
        <f>Table1[[#This Row],[na_sales]]/Table1[[#This Row],[NA population]]</f>
        <v>1.5653918688611433E-4</v>
      </c>
      <c r="AC4770" s="1">
        <f>Table1[[#This Row],[eu_sales]]/Table1[[#This Row],[Eu population]]</f>
        <v>4.5901690513359917E-5</v>
      </c>
      <c r="AD4770" s="1">
        <f>Table1[[#This Row],[jp_sales]]/Table1[[#This Row],[Jp population]]</f>
        <v>0</v>
      </c>
    </row>
    <row r="4771" spans="1:30" x14ac:dyDescent="0.25">
      <c r="A4771" t="s">
        <v>3366</v>
      </c>
      <c r="B4771" t="s">
        <v>103</v>
      </c>
      <c r="C4771">
        <v>2003</v>
      </c>
      <c r="D4771" t="s">
        <v>54</v>
      </c>
      <c r="E4771" t="s">
        <v>100</v>
      </c>
      <c r="F4771" s="4">
        <v>80000</v>
      </c>
      <c r="G4771" s="4">
        <v>20000</v>
      </c>
      <c r="H4771" s="4">
        <v>0</v>
      </c>
      <c r="I4771" s="4">
        <v>0</v>
      </c>
      <c r="J4771">
        <v>6.4</v>
      </c>
      <c r="K4771">
        <v>27</v>
      </c>
      <c r="L4771">
        <v>8.1999999999999993</v>
      </c>
      <c r="M4771" s="4">
        <v>11</v>
      </c>
      <c r="N4771" t="s">
        <v>2171</v>
      </c>
      <c r="O4771" t="s">
        <v>43</v>
      </c>
      <c r="P4771" s="4">
        <v>100000</v>
      </c>
      <c r="Q4771" s="3">
        <f>AVERAGE(Table1[[#This Row],[critic_score]],Table1[[#This Row],[user_score]])</f>
        <v>7.3</v>
      </c>
      <c r="R4771" s="4">
        <f>Table1[[#This Row],[user_count]]+Table1[[#This Row],[critic_count]]</f>
        <v>38</v>
      </c>
      <c r="S4771" s="2">
        <f>100000*Table1[[#This Row],[review_count]]/Table1[[#This Row],[total sales]]</f>
        <v>38</v>
      </c>
      <c r="T4771" s="2">
        <f>Table1[[#This Row],[total sales]]/(2017-Table1[[#This Row],[year_of_release]])</f>
        <v>7142.8571428571431</v>
      </c>
      <c r="U4771" s="9">
        <f>Table1[[#This Row],[na_sales]]/(2017-Table1[[#This Row],[year_of_release]])</f>
        <v>5714.2857142857147</v>
      </c>
      <c r="V4771" s="6">
        <f>Table1[[#This Row],[eu_sales]]/(2017-Table1[[#This Row],[year_of_release]])</f>
        <v>1428.5714285714287</v>
      </c>
      <c r="W4771" s="6">
        <f>Table1[[#This Row],[jp_sales]]/(2017-Table1[[#This Row],[year_of_release]])</f>
        <v>0</v>
      </c>
      <c r="X4771" s="6">
        <f>Table1[[#This Row],[other_sales]]/(2017-Table1[[#This Row],[year_of_release]])</f>
        <v>0</v>
      </c>
      <c r="Y4771" s="4">
        <v>500125528</v>
      </c>
      <c r="Z4771" s="4">
        <v>432552540</v>
      </c>
      <c r="AA4771" s="4">
        <v>127718000</v>
      </c>
      <c r="AB4771" s="1">
        <f>Table1[[#This Row],[na_sales]]/Table1[[#This Row],[NA population]]</f>
        <v>1.5995984112212723E-4</v>
      </c>
      <c r="AC4771" s="1">
        <f>Table1[[#This Row],[eu_sales]]/Table1[[#This Row],[Eu population]]</f>
        <v>4.6237157687248816E-5</v>
      </c>
      <c r="AD4771" s="1">
        <f>Table1[[#This Row],[jp_sales]]/Table1[[#This Row],[Jp population]]</f>
        <v>0</v>
      </c>
    </row>
    <row r="4772" spans="1:30" x14ac:dyDescent="0.25">
      <c r="A4772" t="s">
        <v>3424</v>
      </c>
      <c r="B4772" t="s">
        <v>103</v>
      </c>
      <c r="C4772">
        <v>2004</v>
      </c>
      <c r="D4772" t="s">
        <v>65</v>
      </c>
      <c r="E4772" t="s">
        <v>575</v>
      </c>
      <c r="F4772" s="4">
        <v>80000</v>
      </c>
      <c r="G4772" s="4">
        <v>20000</v>
      </c>
      <c r="H4772" s="4">
        <v>0</v>
      </c>
      <c r="I4772" s="4">
        <v>0</v>
      </c>
      <c r="J4772">
        <v>3.7</v>
      </c>
      <c r="K4772">
        <v>29</v>
      </c>
      <c r="L4772">
        <v>4.7</v>
      </c>
      <c r="M4772" s="4">
        <v>13</v>
      </c>
      <c r="N4772" t="s">
        <v>764</v>
      </c>
      <c r="O4772" t="s">
        <v>43</v>
      </c>
      <c r="P4772" s="4">
        <v>100000</v>
      </c>
      <c r="Q4772" s="3">
        <f>AVERAGE(Table1[[#This Row],[critic_score]],Table1[[#This Row],[user_score]])</f>
        <v>4.2</v>
      </c>
      <c r="R4772" s="4">
        <f>Table1[[#This Row],[user_count]]+Table1[[#This Row],[critic_count]]</f>
        <v>42</v>
      </c>
      <c r="S4772" s="2">
        <f>100000*Table1[[#This Row],[review_count]]/Table1[[#This Row],[total sales]]</f>
        <v>42</v>
      </c>
      <c r="T4772" s="2">
        <f>Table1[[#This Row],[total sales]]/(2017-Table1[[#This Row],[year_of_release]])</f>
        <v>7692.3076923076924</v>
      </c>
      <c r="U4772" s="9">
        <f>Table1[[#This Row],[na_sales]]/(2017-Table1[[#This Row],[year_of_release]])</f>
        <v>6153.8461538461543</v>
      </c>
      <c r="V4772" s="6">
        <f>Table1[[#This Row],[eu_sales]]/(2017-Table1[[#This Row],[year_of_release]])</f>
        <v>1538.4615384615386</v>
      </c>
      <c r="W4772" s="6">
        <f>Table1[[#This Row],[jp_sales]]/(2017-Table1[[#This Row],[year_of_release]])</f>
        <v>0</v>
      </c>
      <c r="X4772" s="6">
        <f>Table1[[#This Row],[other_sales]]/(2017-Table1[[#This Row],[year_of_release]])</f>
        <v>0</v>
      </c>
      <c r="Y4772" s="4">
        <v>505524224</v>
      </c>
      <c r="Z4772" s="4">
        <v>434174638</v>
      </c>
      <c r="AA4772" s="4">
        <v>127761000</v>
      </c>
      <c r="AB4772" s="1">
        <f>Table1[[#This Row],[na_sales]]/Table1[[#This Row],[NA population]]</f>
        <v>1.582515658042927E-4</v>
      </c>
      <c r="AC4772" s="1">
        <f>Table1[[#This Row],[eu_sales]]/Table1[[#This Row],[Eu population]]</f>
        <v>4.6064413370916427E-5</v>
      </c>
      <c r="AD4772" s="1">
        <f>Table1[[#This Row],[jp_sales]]/Table1[[#This Row],[Jp population]]</f>
        <v>0</v>
      </c>
    </row>
    <row r="4773" spans="1:30" x14ac:dyDescent="0.25">
      <c r="A4773" t="s">
        <v>3971</v>
      </c>
      <c r="B4773" t="s">
        <v>113</v>
      </c>
      <c r="C4773">
        <v>2010</v>
      </c>
      <c r="D4773" t="s">
        <v>40</v>
      </c>
      <c r="E4773" t="s">
        <v>83</v>
      </c>
      <c r="F4773" s="4">
        <v>0</v>
      </c>
      <c r="G4773" s="4">
        <v>80000</v>
      </c>
      <c r="H4773" s="4">
        <v>0</v>
      </c>
      <c r="I4773" s="4">
        <v>20000</v>
      </c>
      <c r="J4773">
        <v>8.3000000000000007</v>
      </c>
      <c r="K4773">
        <v>20</v>
      </c>
      <c r="L4773">
        <v>5.2</v>
      </c>
      <c r="M4773" s="4">
        <v>672</v>
      </c>
      <c r="N4773" t="s">
        <v>189</v>
      </c>
      <c r="O4773" t="s">
        <v>43</v>
      </c>
      <c r="P4773" s="4">
        <v>100000</v>
      </c>
      <c r="Q4773" s="3">
        <f>AVERAGE(Table1[[#This Row],[critic_score]],Table1[[#This Row],[user_score]])</f>
        <v>6.75</v>
      </c>
      <c r="R4773" s="4">
        <f>Table1[[#This Row],[user_count]]+Table1[[#This Row],[critic_count]]</f>
        <v>692</v>
      </c>
      <c r="S4773" s="2">
        <f>100000*Table1[[#This Row],[review_count]]/Table1[[#This Row],[total sales]]</f>
        <v>692</v>
      </c>
      <c r="T4773" s="2">
        <f>Table1[[#This Row],[total sales]]/(2017-Table1[[#This Row],[year_of_release]])</f>
        <v>14285.714285714286</v>
      </c>
      <c r="U4773" s="9">
        <f>Table1[[#This Row],[na_sales]]/(2017-Table1[[#This Row],[year_of_release]])</f>
        <v>0</v>
      </c>
      <c r="V4773" s="6">
        <f>Table1[[#This Row],[eu_sales]]/(2017-Table1[[#This Row],[year_of_release]])</f>
        <v>11428.571428571429</v>
      </c>
      <c r="W4773" s="6">
        <f>Table1[[#This Row],[jp_sales]]/(2017-Table1[[#This Row],[year_of_release]])</f>
        <v>0</v>
      </c>
      <c r="X4773" s="6">
        <f>Table1[[#This Row],[other_sales]]/(2017-Table1[[#This Row],[year_of_release]])</f>
        <v>2857.1428571428573</v>
      </c>
      <c r="Y4773" s="4">
        <v>540520772</v>
      </c>
      <c r="Z4773" s="4">
        <v>441654761</v>
      </c>
      <c r="AA4773" s="4">
        <v>128070000</v>
      </c>
      <c r="AB4773" s="1">
        <f>Table1[[#This Row],[na_sales]]/Table1[[#This Row],[NA population]]</f>
        <v>0</v>
      </c>
      <c r="AC4773" s="1">
        <f>Table1[[#This Row],[eu_sales]]/Table1[[#This Row],[Eu population]]</f>
        <v>1.811369582405566E-4</v>
      </c>
      <c r="AD4773" s="1">
        <f>Table1[[#This Row],[jp_sales]]/Table1[[#This Row],[Jp population]]</f>
        <v>0</v>
      </c>
    </row>
    <row r="4774" spans="1:30" x14ac:dyDescent="0.25">
      <c r="A4774" t="s">
        <v>3313</v>
      </c>
      <c r="B4774" t="s">
        <v>103</v>
      </c>
      <c r="C4774">
        <v>2005</v>
      </c>
      <c r="D4774" t="s">
        <v>54</v>
      </c>
      <c r="E4774" t="s">
        <v>100</v>
      </c>
      <c r="F4774" s="4">
        <v>80000</v>
      </c>
      <c r="G4774" s="4">
        <v>20000</v>
      </c>
      <c r="H4774" s="4">
        <v>0</v>
      </c>
      <c r="I4774" s="4">
        <v>0</v>
      </c>
      <c r="J4774">
        <v>5.4</v>
      </c>
      <c r="K4774">
        <v>35</v>
      </c>
      <c r="L4774">
        <v>7.4</v>
      </c>
      <c r="M4774" s="4">
        <v>5</v>
      </c>
      <c r="N4774" t="s">
        <v>291</v>
      </c>
      <c r="O4774" t="s">
        <v>43</v>
      </c>
      <c r="P4774" s="4">
        <v>100000</v>
      </c>
      <c r="Q4774" s="3">
        <f>AVERAGE(Table1[[#This Row],[critic_score]],Table1[[#This Row],[user_score]])</f>
        <v>6.4</v>
      </c>
      <c r="R4774" s="4">
        <f>Table1[[#This Row],[user_count]]+Table1[[#This Row],[critic_count]]</f>
        <v>40</v>
      </c>
      <c r="S4774" s="2">
        <f>100000*Table1[[#This Row],[review_count]]/Table1[[#This Row],[total sales]]</f>
        <v>40</v>
      </c>
      <c r="T4774" s="2">
        <f>Table1[[#This Row],[total sales]]/(2017-Table1[[#This Row],[year_of_release]])</f>
        <v>8333.3333333333339</v>
      </c>
      <c r="U4774" s="9">
        <f>Table1[[#This Row],[na_sales]]/(2017-Table1[[#This Row],[year_of_release]])</f>
        <v>6666.666666666667</v>
      </c>
      <c r="V4774" s="6">
        <f>Table1[[#This Row],[eu_sales]]/(2017-Table1[[#This Row],[year_of_release]])</f>
        <v>1666.6666666666667</v>
      </c>
      <c r="W4774" s="6">
        <f>Table1[[#This Row],[jp_sales]]/(2017-Table1[[#This Row],[year_of_release]])</f>
        <v>0</v>
      </c>
      <c r="X4774" s="6">
        <f>Table1[[#This Row],[other_sales]]/(2017-Table1[[#This Row],[year_of_release]])</f>
        <v>0</v>
      </c>
      <c r="Y4774" s="4">
        <v>511054143</v>
      </c>
      <c r="Z4774" s="4">
        <v>435713800</v>
      </c>
      <c r="AA4774" s="4">
        <v>127773000</v>
      </c>
      <c r="AB4774" s="1">
        <f>Table1[[#This Row],[na_sales]]/Table1[[#This Row],[NA population]]</f>
        <v>1.5653918688611433E-4</v>
      </c>
      <c r="AC4774" s="1">
        <f>Table1[[#This Row],[eu_sales]]/Table1[[#This Row],[Eu population]]</f>
        <v>4.5901690513359917E-5</v>
      </c>
      <c r="AD4774" s="1">
        <f>Table1[[#This Row],[jp_sales]]/Table1[[#This Row],[Jp population]]</f>
        <v>0</v>
      </c>
    </row>
    <row r="4775" spans="1:30" x14ac:dyDescent="0.25">
      <c r="A4775" t="s">
        <v>3974</v>
      </c>
      <c r="B4775" t="s">
        <v>34</v>
      </c>
      <c r="C4775">
        <v>2014</v>
      </c>
      <c r="D4775" t="s">
        <v>191</v>
      </c>
      <c r="E4775" t="s">
        <v>267</v>
      </c>
      <c r="F4775" s="4">
        <v>50000</v>
      </c>
      <c r="G4775" s="4">
        <v>40000</v>
      </c>
      <c r="H4775" s="4">
        <v>0</v>
      </c>
      <c r="I4775" s="4">
        <v>10000</v>
      </c>
      <c r="J4775">
        <v>6</v>
      </c>
      <c r="K4775">
        <v>7</v>
      </c>
      <c r="L4775">
        <v>6.5</v>
      </c>
      <c r="M4775" s="4">
        <v>10</v>
      </c>
      <c r="N4775" t="s">
        <v>2877</v>
      </c>
      <c r="O4775" t="s">
        <v>84</v>
      </c>
      <c r="P4775" s="4">
        <v>100000</v>
      </c>
      <c r="Q4775" s="3">
        <f>AVERAGE(Table1[[#This Row],[critic_score]],Table1[[#This Row],[user_score]])</f>
        <v>6.25</v>
      </c>
      <c r="R4775" s="4">
        <f>Table1[[#This Row],[user_count]]+Table1[[#This Row],[critic_count]]</f>
        <v>17</v>
      </c>
      <c r="S4775" s="2">
        <f>100000*Table1[[#This Row],[review_count]]/Table1[[#This Row],[total sales]]</f>
        <v>17</v>
      </c>
      <c r="T4775" s="2">
        <f>Table1[[#This Row],[total sales]]/(2017-Table1[[#This Row],[year_of_release]])</f>
        <v>33333.333333333336</v>
      </c>
      <c r="U4775" s="9">
        <f>Table1[[#This Row],[na_sales]]/(2017-Table1[[#This Row],[year_of_release]])</f>
        <v>16666.666666666668</v>
      </c>
      <c r="V4775" s="6">
        <f>Table1[[#This Row],[eu_sales]]/(2017-Table1[[#This Row],[year_of_release]])</f>
        <v>13333.333333333334</v>
      </c>
      <c r="W4775" s="6">
        <f>Table1[[#This Row],[jp_sales]]/(2017-Table1[[#This Row],[year_of_release]])</f>
        <v>0</v>
      </c>
      <c r="X4775" s="6">
        <f>Table1[[#This Row],[other_sales]]/(2017-Table1[[#This Row],[year_of_release]])</f>
        <v>3333.3333333333335</v>
      </c>
      <c r="Y4775" s="4">
        <v>562338430</v>
      </c>
      <c r="Z4775" s="4">
        <v>443580712</v>
      </c>
      <c r="AA4775" s="4">
        <v>127276000</v>
      </c>
      <c r="AB4775" s="1">
        <f>Table1[[#This Row],[na_sales]]/Table1[[#This Row],[NA population]]</f>
        <v>8.89144282740911E-5</v>
      </c>
      <c r="AC4775" s="1">
        <f>Table1[[#This Row],[eu_sales]]/Table1[[#This Row],[Eu population]]</f>
        <v>9.0175246393490622E-5</v>
      </c>
      <c r="AD4775" s="1">
        <f>Table1[[#This Row],[jp_sales]]/Table1[[#This Row],[Jp population]]</f>
        <v>0</v>
      </c>
    </row>
    <row r="4776" spans="1:30" x14ac:dyDescent="0.25">
      <c r="A4776" t="s">
        <v>3980</v>
      </c>
      <c r="B4776" t="s">
        <v>45</v>
      </c>
      <c r="C4776">
        <v>2002</v>
      </c>
      <c r="D4776" t="s">
        <v>19</v>
      </c>
      <c r="E4776" t="s">
        <v>549</v>
      </c>
      <c r="F4776" s="4">
        <v>50000</v>
      </c>
      <c r="G4776" s="4">
        <v>40000</v>
      </c>
      <c r="H4776" s="4">
        <v>0</v>
      </c>
      <c r="I4776" s="4">
        <v>10000</v>
      </c>
      <c r="J4776">
        <v>2.4</v>
      </c>
      <c r="K4776">
        <v>12</v>
      </c>
      <c r="L4776">
        <v>4.0999999999999996</v>
      </c>
      <c r="M4776" s="4">
        <v>27</v>
      </c>
      <c r="N4776" t="s">
        <v>550</v>
      </c>
      <c r="O4776" t="s">
        <v>67</v>
      </c>
      <c r="P4776" s="4">
        <v>100000</v>
      </c>
      <c r="Q4776" s="3">
        <f>AVERAGE(Table1[[#This Row],[critic_score]],Table1[[#This Row],[user_score]])</f>
        <v>3.25</v>
      </c>
      <c r="R4776" s="4">
        <f>Table1[[#This Row],[user_count]]+Table1[[#This Row],[critic_count]]</f>
        <v>39</v>
      </c>
      <c r="S4776" s="2">
        <f>100000*Table1[[#This Row],[review_count]]/Table1[[#This Row],[total sales]]</f>
        <v>39</v>
      </c>
      <c r="T4776" s="2">
        <f>Table1[[#This Row],[total sales]]/(2017-Table1[[#This Row],[year_of_release]])</f>
        <v>6666.666666666667</v>
      </c>
      <c r="U4776" s="9">
        <f>Table1[[#This Row],[na_sales]]/(2017-Table1[[#This Row],[year_of_release]])</f>
        <v>3333.3333333333335</v>
      </c>
      <c r="V4776" s="6">
        <f>Table1[[#This Row],[eu_sales]]/(2017-Table1[[#This Row],[year_of_release]])</f>
        <v>2666.6666666666665</v>
      </c>
      <c r="W4776" s="6">
        <f>Table1[[#This Row],[jp_sales]]/(2017-Table1[[#This Row],[year_of_release]])</f>
        <v>0</v>
      </c>
      <c r="X4776" s="6">
        <f>Table1[[#This Row],[other_sales]]/(2017-Table1[[#This Row],[year_of_release]])</f>
        <v>666.66666666666663</v>
      </c>
      <c r="Y4776" s="4">
        <v>495013192</v>
      </c>
      <c r="Z4776" s="4">
        <v>431019772</v>
      </c>
      <c r="AA4776" s="4">
        <v>127445000</v>
      </c>
      <c r="AB4776" s="1">
        <f>Table1[[#This Row],[na_sales]]/Table1[[#This Row],[NA population]]</f>
        <v>1.0100740911163434E-4</v>
      </c>
      <c r="AC4776" s="1">
        <f>Table1[[#This Row],[eu_sales]]/Table1[[#This Row],[Eu population]]</f>
        <v>9.2803167275583819E-5</v>
      </c>
      <c r="AD4776" s="1">
        <f>Table1[[#This Row],[jp_sales]]/Table1[[#This Row],[Jp population]]</f>
        <v>0</v>
      </c>
    </row>
    <row r="4777" spans="1:30" x14ac:dyDescent="0.25">
      <c r="A4777" t="s">
        <v>2292</v>
      </c>
      <c r="B4777" t="s">
        <v>45</v>
      </c>
      <c r="C4777">
        <v>2005</v>
      </c>
      <c r="D4777" t="s">
        <v>19</v>
      </c>
      <c r="E4777" t="s">
        <v>41</v>
      </c>
      <c r="F4777" s="4">
        <v>50000</v>
      </c>
      <c r="G4777" s="4">
        <v>40000</v>
      </c>
      <c r="H4777" s="4">
        <v>0</v>
      </c>
      <c r="I4777" s="4">
        <v>10000</v>
      </c>
      <c r="J4777">
        <v>6.7</v>
      </c>
      <c r="K4777">
        <v>28</v>
      </c>
      <c r="L4777">
        <v>7.8</v>
      </c>
      <c r="M4777" s="4">
        <v>12</v>
      </c>
      <c r="N4777" t="s">
        <v>1936</v>
      </c>
      <c r="O4777" t="s">
        <v>21</v>
      </c>
      <c r="P4777" s="4">
        <v>100000</v>
      </c>
      <c r="Q4777" s="3">
        <f>AVERAGE(Table1[[#This Row],[critic_score]],Table1[[#This Row],[user_score]])</f>
        <v>7.25</v>
      </c>
      <c r="R4777" s="4">
        <f>Table1[[#This Row],[user_count]]+Table1[[#This Row],[critic_count]]</f>
        <v>40</v>
      </c>
      <c r="S4777" s="2">
        <f>100000*Table1[[#This Row],[review_count]]/Table1[[#This Row],[total sales]]</f>
        <v>40</v>
      </c>
      <c r="T4777" s="2">
        <f>Table1[[#This Row],[total sales]]/(2017-Table1[[#This Row],[year_of_release]])</f>
        <v>8333.3333333333339</v>
      </c>
      <c r="U4777" s="9">
        <f>Table1[[#This Row],[na_sales]]/(2017-Table1[[#This Row],[year_of_release]])</f>
        <v>4166.666666666667</v>
      </c>
      <c r="V4777" s="6">
        <f>Table1[[#This Row],[eu_sales]]/(2017-Table1[[#This Row],[year_of_release]])</f>
        <v>3333.3333333333335</v>
      </c>
      <c r="W4777" s="6">
        <f>Table1[[#This Row],[jp_sales]]/(2017-Table1[[#This Row],[year_of_release]])</f>
        <v>0</v>
      </c>
      <c r="X4777" s="6">
        <f>Table1[[#This Row],[other_sales]]/(2017-Table1[[#This Row],[year_of_release]])</f>
        <v>833.33333333333337</v>
      </c>
      <c r="Y4777" s="4">
        <v>511054143</v>
      </c>
      <c r="Z4777" s="4">
        <v>435713800</v>
      </c>
      <c r="AA4777" s="4">
        <v>127773000</v>
      </c>
      <c r="AB4777" s="1">
        <f>Table1[[#This Row],[na_sales]]/Table1[[#This Row],[NA population]]</f>
        <v>9.783699180382146E-5</v>
      </c>
      <c r="AC4777" s="1">
        <f>Table1[[#This Row],[eu_sales]]/Table1[[#This Row],[Eu population]]</f>
        <v>9.1803381026719835E-5</v>
      </c>
      <c r="AD4777" s="1">
        <f>Table1[[#This Row],[jp_sales]]/Table1[[#This Row],[Jp population]]</f>
        <v>0</v>
      </c>
    </row>
    <row r="4778" spans="1:30" x14ac:dyDescent="0.25">
      <c r="A4778" t="s">
        <v>3982</v>
      </c>
      <c r="B4778" t="s">
        <v>103</v>
      </c>
      <c r="C4778">
        <v>2003</v>
      </c>
      <c r="D4778" t="s">
        <v>65</v>
      </c>
      <c r="E4778" t="s">
        <v>196</v>
      </c>
      <c r="F4778" s="4">
        <v>80000</v>
      </c>
      <c r="G4778" s="4">
        <v>20000</v>
      </c>
      <c r="H4778" s="4">
        <v>0</v>
      </c>
      <c r="I4778" s="4">
        <v>0</v>
      </c>
      <c r="J4778">
        <v>6.6</v>
      </c>
      <c r="K4778">
        <v>14</v>
      </c>
      <c r="L4778">
        <v>7.3</v>
      </c>
      <c r="M4778" s="4">
        <v>4</v>
      </c>
      <c r="N4778" t="s">
        <v>1343</v>
      </c>
      <c r="O4778" t="s">
        <v>67</v>
      </c>
      <c r="P4778" s="4">
        <v>100000</v>
      </c>
      <c r="Q4778" s="3">
        <f>AVERAGE(Table1[[#This Row],[critic_score]],Table1[[#This Row],[user_score]])</f>
        <v>6.9499999999999993</v>
      </c>
      <c r="R4778" s="4">
        <f>Table1[[#This Row],[user_count]]+Table1[[#This Row],[critic_count]]</f>
        <v>18</v>
      </c>
      <c r="S4778" s="2">
        <f>100000*Table1[[#This Row],[review_count]]/Table1[[#This Row],[total sales]]</f>
        <v>18</v>
      </c>
      <c r="T4778" s="2">
        <f>Table1[[#This Row],[total sales]]/(2017-Table1[[#This Row],[year_of_release]])</f>
        <v>7142.8571428571431</v>
      </c>
      <c r="U4778" s="9">
        <f>Table1[[#This Row],[na_sales]]/(2017-Table1[[#This Row],[year_of_release]])</f>
        <v>5714.2857142857147</v>
      </c>
      <c r="V4778" s="6">
        <f>Table1[[#This Row],[eu_sales]]/(2017-Table1[[#This Row],[year_of_release]])</f>
        <v>1428.5714285714287</v>
      </c>
      <c r="W4778" s="6">
        <f>Table1[[#This Row],[jp_sales]]/(2017-Table1[[#This Row],[year_of_release]])</f>
        <v>0</v>
      </c>
      <c r="X4778" s="6">
        <f>Table1[[#This Row],[other_sales]]/(2017-Table1[[#This Row],[year_of_release]])</f>
        <v>0</v>
      </c>
      <c r="Y4778" s="4">
        <v>500125528</v>
      </c>
      <c r="Z4778" s="4">
        <v>432552540</v>
      </c>
      <c r="AA4778" s="4">
        <v>127718000</v>
      </c>
      <c r="AB4778" s="1">
        <f>Table1[[#This Row],[na_sales]]/Table1[[#This Row],[NA population]]</f>
        <v>1.5995984112212723E-4</v>
      </c>
      <c r="AC4778" s="1">
        <f>Table1[[#This Row],[eu_sales]]/Table1[[#This Row],[Eu population]]</f>
        <v>4.6237157687248816E-5</v>
      </c>
      <c r="AD4778" s="1">
        <f>Table1[[#This Row],[jp_sales]]/Table1[[#This Row],[Jp population]]</f>
        <v>0</v>
      </c>
    </row>
    <row r="4779" spans="1:30" x14ac:dyDescent="0.25">
      <c r="A4779" t="s">
        <v>3983</v>
      </c>
      <c r="B4779" t="s">
        <v>118</v>
      </c>
      <c r="C4779">
        <v>2006</v>
      </c>
      <c r="D4779" t="s">
        <v>40</v>
      </c>
      <c r="E4779" t="s">
        <v>100</v>
      </c>
      <c r="F4779" s="4">
        <v>90000</v>
      </c>
      <c r="G4779" s="4">
        <v>0</v>
      </c>
      <c r="H4779" s="4">
        <v>0</v>
      </c>
      <c r="I4779" s="4">
        <v>10000</v>
      </c>
      <c r="J4779">
        <v>5.9</v>
      </c>
      <c r="K4779">
        <v>34</v>
      </c>
      <c r="L4779">
        <v>7.9</v>
      </c>
      <c r="M4779" s="4">
        <v>16</v>
      </c>
      <c r="N4779" t="s">
        <v>1261</v>
      </c>
      <c r="O4779" t="s">
        <v>43</v>
      </c>
      <c r="P4779" s="4">
        <v>100000</v>
      </c>
      <c r="Q4779" s="3">
        <f>AVERAGE(Table1[[#This Row],[critic_score]],Table1[[#This Row],[user_score]])</f>
        <v>6.9</v>
      </c>
      <c r="R4779" s="4">
        <f>Table1[[#This Row],[user_count]]+Table1[[#This Row],[critic_count]]</f>
        <v>50</v>
      </c>
      <c r="S4779" s="2">
        <f>100000*Table1[[#This Row],[review_count]]/Table1[[#This Row],[total sales]]</f>
        <v>50</v>
      </c>
      <c r="T4779" s="2">
        <f>Table1[[#This Row],[total sales]]/(2017-Table1[[#This Row],[year_of_release]])</f>
        <v>9090.9090909090901</v>
      </c>
      <c r="U4779" s="9">
        <f>Table1[[#This Row],[na_sales]]/(2017-Table1[[#This Row],[year_of_release]])</f>
        <v>8181.818181818182</v>
      </c>
      <c r="V4779" s="6">
        <f>Table1[[#This Row],[eu_sales]]/(2017-Table1[[#This Row],[year_of_release]])</f>
        <v>0</v>
      </c>
      <c r="W4779" s="6">
        <f>Table1[[#This Row],[jp_sales]]/(2017-Table1[[#This Row],[year_of_release]])</f>
        <v>0</v>
      </c>
      <c r="X4779" s="6">
        <f>Table1[[#This Row],[other_sales]]/(2017-Table1[[#This Row],[year_of_release]])</f>
        <v>909.09090909090912</v>
      </c>
      <c r="Y4779" s="4">
        <v>516818555</v>
      </c>
      <c r="Z4779" s="4">
        <v>437126892</v>
      </c>
      <c r="AA4779" s="4">
        <v>127854000</v>
      </c>
      <c r="AB4779" s="1">
        <f>Table1[[#This Row],[na_sales]]/Table1[[#This Row],[NA population]]</f>
        <v>1.7414235446713014E-4</v>
      </c>
      <c r="AC4779" s="1">
        <f>Table1[[#This Row],[eu_sales]]/Table1[[#This Row],[Eu population]]</f>
        <v>0</v>
      </c>
      <c r="AD4779" s="1">
        <f>Table1[[#This Row],[jp_sales]]/Table1[[#This Row],[Jp population]]</f>
        <v>0</v>
      </c>
    </row>
    <row r="4780" spans="1:30" x14ac:dyDescent="0.25">
      <c r="A4780" t="s">
        <v>3078</v>
      </c>
      <c r="B4780" t="s">
        <v>103</v>
      </c>
      <c r="C4780">
        <v>2003</v>
      </c>
      <c r="D4780" t="s">
        <v>27</v>
      </c>
      <c r="E4780" t="s">
        <v>538</v>
      </c>
      <c r="F4780" s="4">
        <v>80000</v>
      </c>
      <c r="G4780" s="4">
        <v>20000</v>
      </c>
      <c r="H4780" s="4">
        <v>0</v>
      </c>
      <c r="I4780" s="4">
        <v>0</v>
      </c>
      <c r="J4780">
        <v>7</v>
      </c>
      <c r="K4780">
        <v>21</v>
      </c>
      <c r="L4780">
        <v>8.5</v>
      </c>
      <c r="M4780" s="4">
        <v>10</v>
      </c>
      <c r="N4780" t="s">
        <v>1041</v>
      </c>
      <c r="O4780" t="s">
        <v>67</v>
      </c>
      <c r="P4780" s="4">
        <v>100000</v>
      </c>
      <c r="Q4780" s="3">
        <f>AVERAGE(Table1[[#This Row],[critic_score]],Table1[[#This Row],[user_score]])</f>
        <v>7.75</v>
      </c>
      <c r="R4780" s="4">
        <f>Table1[[#This Row],[user_count]]+Table1[[#This Row],[critic_count]]</f>
        <v>31</v>
      </c>
      <c r="S4780" s="2">
        <f>100000*Table1[[#This Row],[review_count]]/Table1[[#This Row],[total sales]]</f>
        <v>31</v>
      </c>
      <c r="T4780" s="2">
        <f>Table1[[#This Row],[total sales]]/(2017-Table1[[#This Row],[year_of_release]])</f>
        <v>7142.8571428571431</v>
      </c>
      <c r="U4780" s="9">
        <f>Table1[[#This Row],[na_sales]]/(2017-Table1[[#This Row],[year_of_release]])</f>
        <v>5714.2857142857147</v>
      </c>
      <c r="V4780" s="6">
        <f>Table1[[#This Row],[eu_sales]]/(2017-Table1[[#This Row],[year_of_release]])</f>
        <v>1428.5714285714287</v>
      </c>
      <c r="W4780" s="6">
        <f>Table1[[#This Row],[jp_sales]]/(2017-Table1[[#This Row],[year_of_release]])</f>
        <v>0</v>
      </c>
      <c r="X4780" s="6">
        <f>Table1[[#This Row],[other_sales]]/(2017-Table1[[#This Row],[year_of_release]])</f>
        <v>0</v>
      </c>
      <c r="Y4780" s="4">
        <v>500125528</v>
      </c>
      <c r="Z4780" s="4">
        <v>432552540</v>
      </c>
      <c r="AA4780" s="4">
        <v>127718000</v>
      </c>
      <c r="AB4780" s="1">
        <f>Table1[[#This Row],[na_sales]]/Table1[[#This Row],[NA population]]</f>
        <v>1.5995984112212723E-4</v>
      </c>
      <c r="AC4780" s="1">
        <f>Table1[[#This Row],[eu_sales]]/Table1[[#This Row],[Eu population]]</f>
        <v>4.6237157687248816E-5</v>
      </c>
      <c r="AD4780" s="1">
        <f>Table1[[#This Row],[jp_sales]]/Table1[[#This Row],[Jp population]]</f>
        <v>0</v>
      </c>
    </row>
    <row r="4781" spans="1:30" x14ac:dyDescent="0.25">
      <c r="A4781" t="s">
        <v>3984</v>
      </c>
      <c r="B4781" t="s">
        <v>45</v>
      </c>
      <c r="C4781">
        <v>2003</v>
      </c>
      <c r="D4781" t="s">
        <v>23</v>
      </c>
      <c r="E4781" t="s">
        <v>100</v>
      </c>
      <c r="F4781" s="4">
        <v>50000</v>
      </c>
      <c r="G4781" s="4">
        <v>40000</v>
      </c>
      <c r="H4781" s="4">
        <v>0</v>
      </c>
      <c r="I4781" s="4">
        <v>10000</v>
      </c>
      <c r="J4781">
        <v>7</v>
      </c>
      <c r="K4781">
        <v>15</v>
      </c>
      <c r="L4781">
        <v>7.7</v>
      </c>
      <c r="M4781" s="4">
        <v>15</v>
      </c>
      <c r="N4781" t="s">
        <v>100</v>
      </c>
      <c r="O4781" t="s">
        <v>21</v>
      </c>
      <c r="P4781" s="4">
        <v>100000</v>
      </c>
      <c r="Q4781" s="3">
        <f>AVERAGE(Table1[[#This Row],[critic_score]],Table1[[#This Row],[user_score]])</f>
        <v>7.35</v>
      </c>
      <c r="R4781" s="4">
        <f>Table1[[#This Row],[user_count]]+Table1[[#This Row],[critic_count]]</f>
        <v>30</v>
      </c>
      <c r="S4781" s="2">
        <f>100000*Table1[[#This Row],[review_count]]/Table1[[#This Row],[total sales]]</f>
        <v>30</v>
      </c>
      <c r="T4781" s="2">
        <f>Table1[[#This Row],[total sales]]/(2017-Table1[[#This Row],[year_of_release]])</f>
        <v>7142.8571428571431</v>
      </c>
      <c r="U4781" s="9">
        <f>Table1[[#This Row],[na_sales]]/(2017-Table1[[#This Row],[year_of_release]])</f>
        <v>3571.4285714285716</v>
      </c>
      <c r="V4781" s="6">
        <f>Table1[[#This Row],[eu_sales]]/(2017-Table1[[#This Row],[year_of_release]])</f>
        <v>2857.1428571428573</v>
      </c>
      <c r="W4781" s="6">
        <f>Table1[[#This Row],[jp_sales]]/(2017-Table1[[#This Row],[year_of_release]])</f>
        <v>0</v>
      </c>
      <c r="X4781" s="6">
        <f>Table1[[#This Row],[other_sales]]/(2017-Table1[[#This Row],[year_of_release]])</f>
        <v>714.28571428571433</v>
      </c>
      <c r="Y4781" s="4">
        <v>500125528</v>
      </c>
      <c r="Z4781" s="4">
        <v>432552540</v>
      </c>
      <c r="AA4781" s="4">
        <v>127718000</v>
      </c>
      <c r="AB4781" s="1">
        <f>Table1[[#This Row],[na_sales]]/Table1[[#This Row],[NA population]]</f>
        <v>9.9974900701329522E-5</v>
      </c>
      <c r="AC4781" s="1">
        <f>Table1[[#This Row],[eu_sales]]/Table1[[#This Row],[Eu population]]</f>
        <v>9.2474315374497631E-5</v>
      </c>
      <c r="AD4781" s="1">
        <f>Table1[[#This Row],[jp_sales]]/Table1[[#This Row],[Jp population]]</f>
        <v>0</v>
      </c>
    </row>
    <row r="4782" spans="1:30" x14ac:dyDescent="0.25">
      <c r="A4782" t="s">
        <v>3985</v>
      </c>
      <c r="B4782" t="s">
        <v>103</v>
      </c>
      <c r="C4782">
        <v>2004</v>
      </c>
      <c r="D4782" t="s">
        <v>54</v>
      </c>
      <c r="E4782" t="s">
        <v>2014</v>
      </c>
      <c r="F4782" s="4">
        <v>80000</v>
      </c>
      <c r="G4782" s="4">
        <v>20000</v>
      </c>
      <c r="H4782" s="4">
        <v>0</v>
      </c>
      <c r="I4782" s="4">
        <v>0</v>
      </c>
      <c r="J4782">
        <v>7.6</v>
      </c>
      <c r="K4782">
        <v>56</v>
      </c>
      <c r="L4782">
        <v>5.0999999999999996</v>
      </c>
      <c r="M4782" s="4">
        <v>15</v>
      </c>
      <c r="N4782" t="s">
        <v>3986</v>
      </c>
      <c r="O4782" t="s">
        <v>67</v>
      </c>
      <c r="P4782" s="4">
        <v>100000</v>
      </c>
      <c r="Q4782" s="3">
        <f>AVERAGE(Table1[[#This Row],[critic_score]],Table1[[#This Row],[user_score]])</f>
        <v>6.35</v>
      </c>
      <c r="R4782" s="4">
        <f>Table1[[#This Row],[user_count]]+Table1[[#This Row],[critic_count]]</f>
        <v>71</v>
      </c>
      <c r="S4782" s="2">
        <f>100000*Table1[[#This Row],[review_count]]/Table1[[#This Row],[total sales]]</f>
        <v>71</v>
      </c>
      <c r="T4782" s="2">
        <f>Table1[[#This Row],[total sales]]/(2017-Table1[[#This Row],[year_of_release]])</f>
        <v>7692.3076923076924</v>
      </c>
      <c r="U4782" s="9">
        <f>Table1[[#This Row],[na_sales]]/(2017-Table1[[#This Row],[year_of_release]])</f>
        <v>6153.8461538461543</v>
      </c>
      <c r="V4782" s="6">
        <f>Table1[[#This Row],[eu_sales]]/(2017-Table1[[#This Row],[year_of_release]])</f>
        <v>1538.4615384615386</v>
      </c>
      <c r="W4782" s="6">
        <f>Table1[[#This Row],[jp_sales]]/(2017-Table1[[#This Row],[year_of_release]])</f>
        <v>0</v>
      </c>
      <c r="X4782" s="6">
        <f>Table1[[#This Row],[other_sales]]/(2017-Table1[[#This Row],[year_of_release]])</f>
        <v>0</v>
      </c>
      <c r="Y4782" s="4">
        <v>505524224</v>
      </c>
      <c r="Z4782" s="4">
        <v>434174638</v>
      </c>
      <c r="AA4782" s="4">
        <v>127761000</v>
      </c>
      <c r="AB4782" s="1">
        <f>Table1[[#This Row],[na_sales]]/Table1[[#This Row],[NA population]]</f>
        <v>1.582515658042927E-4</v>
      </c>
      <c r="AC4782" s="1">
        <f>Table1[[#This Row],[eu_sales]]/Table1[[#This Row],[Eu population]]</f>
        <v>4.6064413370916427E-5</v>
      </c>
      <c r="AD4782" s="1">
        <f>Table1[[#This Row],[jp_sales]]/Table1[[#This Row],[Jp population]]</f>
        <v>0</v>
      </c>
    </row>
    <row r="4783" spans="1:30" x14ac:dyDescent="0.25">
      <c r="A4783" t="s">
        <v>255</v>
      </c>
      <c r="B4783" t="s">
        <v>34</v>
      </c>
      <c r="C4783">
        <v>2006</v>
      </c>
      <c r="D4783" t="s">
        <v>19</v>
      </c>
      <c r="E4783" t="s">
        <v>171</v>
      </c>
      <c r="F4783" s="4">
        <v>90000</v>
      </c>
      <c r="G4783" s="4">
        <v>0</v>
      </c>
      <c r="H4783" s="4">
        <v>0</v>
      </c>
      <c r="I4783" s="4">
        <v>10000</v>
      </c>
      <c r="J4783">
        <v>7.9</v>
      </c>
      <c r="K4783">
        <v>22</v>
      </c>
      <c r="L4783">
        <v>6.5</v>
      </c>
      <c r="M4783" s="4">
        <v>33</v>
      </c>
      <c r="N4783" t="s">
        <v>311</v>
      </c>
      <c r="O4783" t="s">
        <v>21</v>
      </c>
      <c r="P4783" s="4">
        <v>100000</v>
      </c>
      <c r="Q4783" s="3">
        <f>AVERAGE(Table1[[#This Row],[critic_score]],Table1[[#This Row],[user_score]])</f>
        <v>7.2</v>
      </c>
      <c r="R4783" s="4">
        <f>Table1[[#This Row],[user_count]]+Table1[[#This Row],[critic_count]]</f>
        <v>55</v>
      </c>
      <c r="S4783" s="2">
        <f>100000*Table1[[#This Row],[review_count]]/Table1[[#This Row],[total sales]]</f>
        <v>55</v>
      </c>
      <c r="T4783" s="2">
        <f>Table1[[#This Row],[total sales]]/(2017-Table1[[#This Row],[year_of_release]])</f>
        <v>9090.9090909090901</v>
      </c>
      <c r="U4783" s="9">
        <f>Table1[[#This Row],[na_sales]]/(2017-Table1[[#This Row],[year_of_release]])</f>
        <v>8181.818181818182</v>
      </c>
      <c r="V4783" s="6">
        <f>Table1[[#This Row],[eu_sales]]/(2017-Table1[[#This Row],[year_of_release]])</f>
        <v>0</v>
      </c>
      <c r="W4783" s="6">
        <f>Table1[[#This Row],[jp_sales]]/(2017-Table1[[#This Row],[year_of_release]])</f>
        <v>0</v>
      </c>
      <c r="X4783" s="6">
        <f>Table1[[#This Row],[other_sales]]/(2017-Table1[[#This Row],[year_of_release]])</f>
        <v>909.09090909090912</v>
      </c>
      <c r="Y4783" s="4">
        <v>516818555</v>
      </c>
      <c r="Z4783" s="4">
        <v>437126892</v>
      </c>
      <c r="AA4783" s="4">
        <v>127854000</v>
      </c>
      <c r="AB4783" s="1">
        <f>Table1[[#This Row],[na_sales]]/Table1[[#This Row],[NA population]]</f>
        <v>1.7414235446713014E-4</v>
      </c>
      <c r="AC4783" s="1">
        <f>Table1[[#This Row],[eu_sales]]/Table1[[#This Row],[Eu population]]</f>
        <v>0</v>
      </c>
      <c r="AD4783" s="1">
        <f>Table1[[#This Row],[jp_sales]]/Table1[[#This Row],[Jp population]]</f>
        <v>0</v>
      </c>
    </row>
    <row r="4784" spans="1:30" x14ac:dyDescent="0.25">
      <c r="A4784" t="s">
        <v>3989</v>
      </c>
      <c r="B4784" t="s">
        <v>159</v>
      </c>
      <c r="C4784">
        <v>2005</v>
      </c>
      <c r="D4784" t="s">
        <v>23</v>
      </c>
      <c r="E4784" t="s">
        <v>425</v>
      </c>
      <c r="F4784" s="4">
        <v>70000</v>
      </c>
      <c r="G4784" s="4">
        <v>30000</v>
      </c>
      <c r="H4784" s="4">
        <v>0</v>
      </c>
      <c r="I4784" s="4">
        <v>0</v>
      </c>
      <c r="J4784">
        <v>6.8</v>
      </c>
      <c r="K4784">
        <v>22</v>
      </c>
      <c r="L4784">
        <v>5.9</v>
      </c>
      <c r="M4784" s="4">
        <v>9</v>
      </c>
      <c r="N4784" t="s">
        <v>167</v>
      </c>
      <c r="O4784" t="s">
        <v>21</v>
      </c>
      <c r="P4784" s="4">
        <v>100000</v>
      </c>
      <c r="Q4784" s="3">
        <f>AVERAGE(Table1[[#This Row],[critic_score]],Table1[[#This Row],[user_score]])</f>
        <v>6.35</v>
      </c>
      <c r="R4784" s="4">
        <f>Table1[[#This Row],[user_count]]+Table1[[#This Row],[critic_count]]</f>
        <v>31</v>
      </c>
      <c r="S4784" s="2">
        <f>100000*Table1[[#This Row],[review_count]]/Table1[[#This Row],[total sales]]</f>
        <v>31</v>
      </c>
      <c r="T4784" s="2">
        <f>Table1[[#This Row],[total sales]]/(2017-Table1[[#This Row],[year_of_release]])</f>
        <v>8333.3333333333339</v>
      </c>
      <c r="U4784" s="9">
        <f>Table1[[#This Row],[na_sales]]/(2017-Table1[[#This Row],[year_of_release]])</f>
        <v>5833.333333333333</v>
      </c>
      <c r="V4784" s="6">
        <f>Table1[[#This Row],[eu_sales]]/(2017-Table1[[#This Row],[year_of_release]])</f>
        <v>2500</v>
      </c>
      <c r="W4784" s="6">
        <f>Table1[[#This Row],[jp_sales]]/(2017-Table1[[#This Row],[year_of_release]])</f>
        <v>0</v>
      </c>
      <c r="X4784" s="6">
        <f>Table1[[#This Row],[other_sales]]/(2017-Table1[[#This Row],[year_of_release]])</f>
        <v>0</v>
      </c>
      <c r="Y4784" s="4">
        <v>511054143</v>
      </c>
      <c r="Z4784" s="4">
        <v>435713800</v>
      </c>
      <c r="AA4784" s="4">
        <v>127773000</v>
      </c>
      <c r="AB4784" s="1">
        <f>Table1[[#This Row],[na_sales]]/Table1[[#This Row],[NA population]]</f>
        <v>1.3697178852535005E-4</v>
      </c>
      <c r="AC4784" s="1">
        <f>Table1[[#This Row],[eu_sales]]/Table1[[#This Row],[Eu population]]</f>
        <v>6.8852535770039876E-5</v>
      </c>
      <c r="AD4784" s="1">
        <f>Table1[[#This Row],[jp_sales]]/Table1[[#This Row],[Jp population]]</f>
        <v>0</v>
      </c>
    </row>
    <row r="4785" spans="1:30" x14ac:dyDescent="0.25">
      <c r="A4785" t="s">
        <v>3991</v>
      </c>
      <c r="B4785" t="s">
        <v>118</v>
      </c>
      <c r="C4785">
        <v>2008</v>
      </c>
      <c r="D4785" t="s">
        <v>29</v>
      </c>
      <c r="E4785" t="s">
        <v>51</v>
      </c>
      <c r="F4785" s="4">
        <v>0</v>
      </c>
      <c r="G4785" s="4">
        <v>30000</v>
      </c>
      <c r="H4785" s="4">
        <v>60000</v>
      </c>
      <c r="I4785" s="4">
        <v>10000</v>
      </c>
      <c r="J4785">
        <v>8.1</v>
      </c>
      <c r="K4785">
        <v>49</v>
      </c>
      <c r="L4785">
        <v>8.3000000000000007</v>
      </c>
      <c r="M4785" s="4">
        <v>62</v>
      </c>
      <c r="N4785" t="s">
        <v>1177</v>
      </c>
      <c r="O4785" t="s">
        <v>21</v>
      </c>
      <c r="P4785" s="4">
        <v>100000</v>
      </c>
      <c r="Q4785" s="3">
        <f>AVERAGE(Table1[[#This Row],[critic_score]],Table1[[#This Row],[user_score]])</f>
        <v>8.1999999999999993</v>
      </c>
      <c r="R4785" s="4">
        <f>Table1[[#This Row],[user_count]]+Table1[[#This Row],[critic_count]]</f>
        <v>111</v>
      </c>
      <c r="S4785" s="2">
        <f>100000*Table1[[#This Row],[review_count]]/Table1[[#This Row],[total sales]]</f>
        <v>111</v>
      </c>
      <c r="T4785" s="2">
        <f>Table1[[#This Row],[total sales]]/(2017-Table1[[#This Row],[year_of_release]])</f>
        <v>11111.111111111111</v>
      </c>
      <c r="U4785" s="9">
        <f>Table1[[#This Row],[na_sales]]/(2017-Table1[[#This Row],[year_of_release]])</f>
        <v>0</v>
      </c>
      <c r="V4785" s="6">
        <f>Table1[[#This Row],[eu_sales]]/(2017-Table1[[#This Row],[year_of_release]])</f>
        <v>3333.3333333333335</v>
      </c>
      <c r="W4785" s="6">
        <f>Table1[[#This Row],[jp_sales]]/(2017-Table1[[#This Row],[year_of_release]])</f>
        <v>6666.666666666667</v>
      </c>
      <c r="X4785" s="6">
        <f>Table1[[#This Row],[other_sales]]/(2017-Table1[[#This Row],[year_of_release]])</f>
        <v>1111.1111111111111</v>
      </c>
      <c r="Y4785" s="4">
        <v>528816311</v>
      </c>
      <c r="Z4785" s="4">
        <v>440001482</v>
      </c>
      <c r="AA4785" s="4">
        <v>128063000</v>
      </c>
      <c r="AB4785" s="1">
        <f>Table1[[#This Row],[na_sales]]/Table1[[#This Row],[NA population]]</f>
        <v>0</v>
      </c>
      <c r="AC4785" s="1">
        <f>Table1[[#This Row],[eu_sales]]/Table1[[#This Row],[Eu population]]</f>
        <v>6.8181588533831346E-5</v>
      </c>
      <c r="AD4785" s="1">
        <f>Table1[[#This Row],[jp_sales]]/Table1[[#This Row],[Jp population]]</f>
        <v>4.685194006075135E-4</v>
      </c>
    </row>
    <row r="4786" spans="1:30" x14ac:dyDescent="0.25">
      <c r="A4786" t="s">
        <v>3992</v>
      </c>
      <c r="B4786" t="s">
        <v>45</v>
      </c>
      <c r="C4786">
        <v>2005</v>
      </c>
      <c r="D4786" t="s">
        <v>27</v>
      </c>
      <c r="E4786" t="s">
        <v>171</v>
      </c>
      <c r="F4786" s="4">
        <v>50000</v>
      </c>
      <c r="G4786" s="4">
        <v>40000</v>
      </c>
      <c r="H4786" s="4">
        <v>0</v>
      </c>
      <c r="I4786" s="4">
        <v>10000</v>
      </c>
      <c r="J4786">
        <v>5.4</v>
      </c>
      <c r="K4786">
        <v>17</v>
      </c>
      <c r="L4786">
        <v>4</v>
      </c>
      <c r="M4786" s="4">
        <v>5</v>
      </c>
      <c r="N4786" t="s">
        <v>94</v>
      </c>
      <c r="O4786" t="s">
        <v>21</v>
      </c>
      <c r="P4786" s="4">
        <v>100000</v>
      </c>
      <c r="Q4786" s="3">
        <f>AVERAGE(Table1[[#This Row],[critic_score]],Table1[[#This Row],[user_score]])</f>
        <v>4.7</v>
      </c>
      <c r="R4786" s="4">
        <f>Table1[[#This Row],[user_count]]+Table1[[#This Row],[critic_count]]</f>
        <v>22</v>
      </c>
      <c r="S4786" s="2">
        <f>100000*Table1[[#This Row],[review_count]]/Table1[[#This Row],[total sales]]</f>
        <v>22</v>
      </c>
      <c r="T4786" s="2">
        <f>Table1[[#This Row],[total sales]]/(2017-Table1[[#This Row],[year_of_release]])</f>
        <v>8333.3333333333339</v>
      </c>
      <c r="U4786" s="9">
        <f>Table1[[#This Row],[na_sales]]/(2017-Table1[[#This Row],[year_of_release]])</f>
        <v>4166.666666666667</v>
      </c>
      <c r="V4786" s="6">
        <f>Table1[[#This Row],[eu_sales]]/(2017-Table1[[#This Row],[year_of_release]])</f>
        <v>3333.3333333333335</v>
      </c>
      <c r="W4786" s="6">
        <f>Table1[[#This Row],[jp_sales]]/(2017-Table1[[#This Row],[year_of_release]])</f>
        <v>0</v>
      </c>
      <c r="X4786" s="6">
        <f>Table1[[#This Row],[other_sales]]/(2017-Table1[[#This Row],[year_of_release]])</f>
        <v>833.33333333333337</v>
      </c>
      <c r="Y4786" s="4">
        <v>511054143</v>
      </c>
      <c r="Z4786" s="4">
        <v>435713800</v>
      </c>
      <c r="AA4786" s="4">
        <v>127773000</v>
      </c>
      <c r="AB4786" s="1">
        <f>Table1[[#This Row],[na_sales]]/Table1[[#This Row],[NA population]]</f>
        <v>9.783699180382146E-5</v>
      </c>
      <c r="AC4786" s="1">
        <f>Table1[[#This Row],[eu_sales]]/Table1[[#This Row],[Eu population]]</f>
        <v>9.1803381026719835E-5</v>
      </c>
      <c r="AD4786" s="1">
        <f>Table1[[#This Row],[jp_sales]]/Table1[[#This Row],[Jp population]]</f>
        <v>0</v>
      </c>
    </row>
    <row r="4787" spans="1:30" x14ac:dyDescent="0.25">
      <c r="A4787" t="s">
        <v>2631</v>
      </c>
      <c r="B4787" t="s">
        <v>138</v>
      </c>
      <c r="C4787">
        <v>2003</v>
      </c>
      <c r="D4787" t="s">
        <v>54</v>
      </c>
      <c r="E4787" t="s">
        <v>575</v>
      </c>
      <c r="F4787" s="4">
        <v>80000</v>
      </c>
      <c r="G4787" s="4">
        <v>20000</v>
      </c>
      <c r="H4787" s="4">
        <v>0</v>
      </c>
      <c r="I4787" s="4">
        <v>0</v>
      </c>
      <c r="J4787">
        <v>8.3000000000000007</v>
      </c>
      <c r="K4787">
        <v>30</v>
      </c>
      <c r="L4787">
        <v>9.3000000000000007</v>
      </c>
      <c r="M4787" s="4">
        <v>19</v>
      </c>
      <c r="N4787" t="s">
        <v>3491</v>
      </c>
      <c r="O4787" t="s">
        <v>67</v>
      </c>
      <c r="P4787" s="4">
        <v>100000</v>
      </c>
      <c r="Q4787" s="3">
        <f>AVERAGE(Table1[[#This Row],[critic_score]],Table1[[#This Row],[user_score]])</f>
        <v>8.8000000000000007</v>
      </c>
      <c r="R4787" s="4">
        <f>Table1[[#This Row],[user_count]]+Table1[[#This Row],[critic_count]]</f>
        <v>49</v>
      </c>
      <c r="S4787" s="2">
        <f>100000*Table1[[#This Row],[review_count]]/Table1[[#This Row],[total sales]]</f>
        <v>49</v>
      </c>
      <c r="T4787" s="2">
        <f>Table1[[#This Row],[total sales]]/(2017-Table1[[#This Row],[year_of_release]])</f>
        <v>7142.8571428571431</v>
      </c>
      <c r="U4787" s="9">
        <f>Table1[[#This Row],[na_sales]]/(2017-Table1[[#This Row],[year_of_release]])</f>
        <v>5714.2857142857147</v>
      </c>
      <c r="V4787" s="6">
        <f>Table1[[#This Row],[eu_sales]]/(2017-Table1[[#This Row],[year_of_release]])</f>
        <v>1428.5714285714287</v>
      </c>
      <c r="W4787" s="6">
        <f>Table1[[#This Row],[jp_sales]]/(2017-Table1[[#This Row],[year_of_release]])</f>
        <v>0</v>
      </c>
      <c r="X4787" s="6">
        <f>Table1[[#This Row],[other_sales]]/(2017-Table1[[#This Row],[year_of_release]])</f>
        <v>0</v>
      </c>
      <c r="Y4787" s="4">
        <v>500125528</v>
      </c>
      <c r="Z4787" s="4">
        <v>432552540</v>
      </c>
      <c r="AA4787" s="4">
        <v>127718000</v>
      </c>
      <c r="AB4787" s="1">
        <f>Table1[[#This Row],[na_sales]]/Table1[[#This Row],[NA population]]</f>
        <v>1.5995984112212723E-4</v>
      </c>
      <c r="AC4787" s="1">
        <f>Table1[[#This Row],[eu_sales]]/Table1[[#This Row],[Eu population]]</f>
        <v>4.6237157687248816E-5</v>
      </c>
      <c r="AD4787" s="1">
        <f>Table1[[#This Row],[jp_sales]]/Table1[[#This Row],[Jp population]]</f>
        <v>0</v>
      </c>
    </row>
    <row r="4788" spans="1:30" x14ac:dyDescent="0.25">
      <c r="A4788" t="s">
        <v>1214</v>
      </c>
      <c r="B4788" t="s">
        <v>138</v>
      </c>
      <c r="C4788">
        <v>2005</v>
      </c>
      <c r="D4788" t="s">
        <v>40</v>
      </c>
      <c r="E4788" t="s">
        <v>83</v>
      </c>
      <c r="F4788" s="4">
        <v>80000</v>
      </c>
      <c r="G4788" s="4">
        <v>20000</v>
      </c>
      <c r="H4788" s="4">
        <v>0</v>
      </c>
      <c r="I4788" s="4">
        <v>0</v>
      </c>
      <c r="J4788">
        <v>8.1</v>
      </c>
      <c r="K4788">
        <v>28</v>
      </c>
      <c r="L4788">
        <v>8.5</v>
      </c>
      <c r="M4788" s="4">
        <v>15</v>
      </c>
      <c r="N4788" t="s">
        <v>189</v>
      </c>
      <c r="O4788" t="s">
        <v>43</v>
      </c>
      <c r="P4788" s="4">
        <v>100000</v>
      </c>
      <c r="Q4788" s="3">
        <f>AVERAGE(Table1[[#This Row],[critic_score]],Table1[[#This Row],[user_score]])</f>
        <v>8.3000000000000007</v>
      </c>
      <c r="R4788" s="4">
        <f>Table1[[#This Row],[user_count]]+Table1[[#This Row],[critic_count]]</f>
        <v>43</v>
      </c>
      <c r="S4788" s="2">
        <f>100000*Table1[[#This Row],[review_count]]/Table1[[#This Row],[total sales]]</f>
        <v>43</v>
      </c>
      <c r="T4788" s="2">
        <f>Table1[[#This Row],[total sales]]/(2017-Table1[[#This Row],[year_of_release]])</f>
        <v>8333.3333333333339</v>
      </c>
      <c r="U4788" s="9">
        <f>Table1[[#This Row],[na_sales]]/(2017-Table1[[#This Row],[year_of_release]])</f>
        <v>6666.666666666667</v>
      </c>
      <c r="V4788" s="6">
        <f>Table1[[#This Row],[eu_sales]]/(2017-Table1[[#This Row],[year_of_release]])</f>
        <v>1666.6666666666667</v>
      </c>
      <c r="W4788" s="6">
        <f>Table1[[#This Row],[jp_sales]]/(2017-Table1[[#This Row],[year_of_release]])</f>
        <v>0</v>
      </c>
      <c r="X4788" s="6">
        <f>Table1[[#This Row],[other_sales]]/(2017-Table1[[#This Row],[year_of_release]])</f>
        <v>0</v>
      </c>
      <c r="Y4788" s="4">
        <v>511054143</v>
      </c>
      <c r="Z4788" s="4">
        <v>435713800</v>
      </c>
      <c r="AA4788" s="4">
        <v>127773000</v>
      </c>
      <c r="AB4788" s="1">
        <f>Table1[[#This Row],[na_sales]]/Table1[[#This Row],[NA population]]</f>
        <v>1.5653918688611433E-4</v>
      </c>
      <c r="AC4788" s="1">
        <f>Table1[[#This Row],[eu_sales]]/Table1[[#This Row],[Eu population]]</f>
        <v>4.5901690513359917E-5</v>
      </c>
      <c r="AD4788" s="1">
        <f>Table1[[#This Row],[jp_sales]]/Table1[[#This Row],[Jp population]]</f>
        <v>0</v>
      </c>
    </row>
    <row r="4789" spans="1:30" x14ac:dyDescent="0.25">
      <c r="A4789" t="s">
        <v>3993</v>
      </c>
      <c r="B4789" t="s">
        <v>45</v>
      </c>
      <c r="C4789">
        <v>2001</v>
      </c>
      <c r="D4789" t="s">
        <v>191</v>
      </c>
      <c r="E4789" t="s">
        <v>183</v>
      </c>
      <c r="F4789" s="4">
        <v>50000</v>
      </c>
      <c r="G4789" s="4">
        <v>40000</v>
      </c>
      <c r="H4789" s="4">
        <v>0</v>
      </c>
      <c r="I4789" s="4">
        <v>10000</v>
      </c>
      <c r="J4789">
        <v>8.4</v>
      </c>
      <c r="K4789">
        <v>21</v>
      </c>
      <c r="L4789">
        <v>8.1999999999999993</v>
      </c>
      <c r="M4789" s="4">
        <v>11</v>
      </c>
      <c r="N4789" t="s">
        <v>183</v>
      </c>
      <c r="O4789" t="s">
        <v>67</v>
      </c>
      <c r="P4789" s="4">
        <v>100000</v>
      </c>
      <c r="Q4789" s="3">
        <f>AVERAGE(Table1[[#This Row],[critic_score]],Table1[[#This Row],[user_score]])</f>
        <v>8.3000000000000007</v>
      </c>
      <c r="R4789" s="4">
        <f>Table1[[#This Row],[user_count]]+Table1[[#This Row],[critic_count]]</f>
        <v>32</v>
      </c>
      <c r="S4789" s="2">
        <f>100000*Table1[[#This Row],[review_count]]/Table1[[#This Row],[total sales]]</f>
        <v>32</v>
      </c>
      <c r="T4789" s="2">
        <f>Table1[[#This Row],[total sales]]/(2017-Table1[[#This Row],[year_of_release]])</f>
        <v>6250</v>
      </c>
      <c r="U4789" s="9">
        <f>Table1[[#This Row],[na_sales]]/(2017-Table1[[#This Row],[year_of_release]])</f>
        <v>3125</v>
      </c>
      <c r="V4789" s="6">
        <f>Table1[[#This Row],[eu_sales]]/(2017-Table1[[#This Row],[year_of_release]])</f>
        <v>2500</v>
      </c>
      <c r="W4789" s="6">
        <f>Table1[[#This Row],[jp_sales]]/(2017-Table1[[#This Row],[year_of_release]])</f>
        <v>0</v>
      </c>
      <c r="X4789" s="6">
        <f>Table1[[#This Row],[other_sales]]/(2017-Table1[[#This Row],[year_of_release]])</f>
        <v>625</v>
      </c>
      <c r="Y4789" s="4">
        <v>489752572</v>
      </c>
      <c r="Z4789" s="4">
        <v>430035992</v>
      </c>
      <c r="AA4789" s="4">
        <v>127149000</v>
      </c>
      <c r="AB4789" s="1">
        <f>Table1[[#This Row],[na_sales]]/Table1[[#This Row],[NA population]]</f>
        <v>1.0209236838882799E-4</v>
      </c>
      <c r="AC4789" s="1">
        <f>Table1[[#This Row],[eu_sales]]/Table1[[#This Row],[Eu population]]</f>
        <v>9.3015470202782475E-5</v>
      </c>
      <c r="AD4789" s="1">
        <f>Table1[[#This Row],[jp_sales]]/Table1[[#This Row],[Jp population]]</f>
        <v>0</v>
      </c>
    </row>
    <row r="4790" spans="1:30" x14ac:dyDescent="0.25">
      <c r="A4790" t="s">
        <v>3995</v>
      </c>
      <c r="B4790" t="s">
        <v>45</v>
      </c>
      <c r="C4790">
        <v>2002</v>
      </c>
      <c r="D4790" t="s">
        <v>73</v>
      </c>
      <c r="E4790" t="s">
        <v>51</v>
      </c>
      <c r="F4790" s="4">
        <v>50000</v>
      </c>
      <c r="G4790" s="4">
        <v>40000</v>
      </c>
      <c r="H4790" s="4">
        <v>0</v>
      </c>
      <c r="I4790" s="4">
        <v>10000</v>
      </c>
      <c r="J4790">
        <v>7.8</v>
      </c>
      <c r="K4790">
        <v>17</v>
      </c>
      <c r="L4790">
        <v>8.6</v>
      </c>
      <c r="M4790" s="4">
        <v>10</v>
      </c>
      <c r="N4790" t="s">
        <v>1256</v>
      </c>
      <c r="O4790" t="s">
        <v>67</v>
      </c>
      <c r="P4790" s="4">
        <v>100000</v>
      </c>
      <c r="Q4790" s="3">
        <f>AVERAGE(Table1[[#This Row],[critic_score]],Table1[[#This Row],[user_score]])</f>
        <v>8.1999999999999993</v>
      </c>
      <c r="R4790" s="4">
        <f>Table1[[#This Row],[user_count]]+Table1[[#This Row],[critic_count]]</f>
        <v>27</v>
      </c>
      <c r="S4790" s="2">
        <f>100000*Table1[[#This Row],[review_count]]/Table1[[#This Row],[total sales]]</f>
        <v>27</v>
      </c>
      <c r="T4790" s="2">
        <f>Table1[[#This Row],[total sales]]/(2017-Table1[[#This Row],[year_of_release]])</f>
        <v>6666.666666666667</v>
      </c>
      <c r="U4790" s="9">
        <f>Table1[[#This Row],[na_sales]]/(2017-Table1[[#This Row],[year_of_release]])</f>
        <v>3333.3333333333335</v>
      </c>
      <c r="V4790" s="6">
        <f>Table1[[#This Row],[eu_sales]]/(2017-Table1[[#This Row],[year_of_release]])</f>
        <v>2666.6666666666665</v>
      </c>
      <c r="W4790" s="6">
        <f>Table1[[#This Row],[jp_sales]]/(2017-Table1[[#This Row],[year_of_release]])</f>
        <v>0</v>
      </c>
      <c r="X4790" s="6">
        <f>Table1[[#This Row],[other_sales]]/(2017-Table1[[#This Row],[year_of_release]])</f>
        <v>666.66666666666663</v>
      </c>
      <c r="Y4790" s="4">
        <v>495013192</v>
      </c>
      <c r="Z4790" s="4">
        <v>431019772</v>
      </c>
      <c r="AA4790" s="4">
        <v>127445000</v>
      </c>
      <c r="AB4790" s="1">
        <f>Table1[[#This Row],[na_sales]]/Table1[[#This Row],[NA population]]</f>
        <v>1.0100740911163434E-4</v>
      </c>
      <c r="AC4790" s="1">
        <f>Table1[[#This Row],[eu_sales]]/Table1[[#This Row],[Eu population]]</f>
        <v>9.2803167275583819E-5</v>
      </c>
      <c r="AD4790" s="1">
        <f>Table1[[#This Row],[jp_sales]]/Table1[[#This Row],[Jp population]]</f>
        <v>0</v>
      </c>
    </row>
    <row r="4791" spans="1:30" x14ac:dyDescent="0.25">
      <c r="A4791" t="s">
        <v>3996</v>
      </c>
      <c r="B4791" t="s">
        <v>159</v>
      </c>
      <c r="C4791">
        <v>2003</v>
      </c>
      <c r="D4791" t="s">
        <v>23</v>
      </c>
      <c r="E4791" t="s">
        <v>1156</v>
      </c>
      <c r="F4791" s="4">
        <v>70000</v>
      </c>
      <c r="G4791" s="4">
        <v>30000</v>
      </c>
      <c r="H4791" s="4">
        <v>0</v>
      </c>
      <c r="I4791" s="4">
        <v>0</v>
      </c>
      <c r="J4791">
        <v>7.8</v>
      </c>
      <c r="K4791">
        <v>15</v>
      </c>
      <c r="L4791">
        <v>9.3000000000000007</v>
      </c>
      <c r="M4791" s="4">
        <v>23</v>
      </c>
      <c r="N4791" t="s">
        <v>1457</v>
      </c>
      <c r="O4791" t="s">
        <v>67</v>
      </c>
      <c r="P4791" s="4">
        <v>100000</v>
      </c>
      <c r="Q4791" s="3">
        <f>AVERAGE(Table1[[#This Row],[critic_score]],Table1[[#This Row],[user_score]])</f>
        <v>8.5500000000000007</v>
      </c>
      <c r="R4791" s="4">
        <f>Table1[[#This Row],[user_count]]+Table1[[#This Row],[critic_count]]</f>
        <v>38</v>
      </c>
      <c r="S4791" s="2">
        <f>100000*Table1[[#This Row],[review_count]]/Table1[[#This Row],[total sales]]</f>
        <v>38</v>
      </c>
      <c r="T4791" s="2">
        <f>Table1[[#This Row],[total sales]]/(2017-Table1[[#This Row],[year_of_release]])</f>
        <v>7142.8571428571431</v>
      </c>
      <c r="U4791" s="9">
        <f>Table1[[#This Row],[na_sales]]/(2017-Table1[[#This Row],[year_of_release]])</f>
        <v>5000</v>
      </c>
      <c r="V4791" s="6">
        <f>Table1[[#This Row],[eu_sales]]/(2017-Table1[[#This Row],[year_of_release]])</f>
        <v>2142.8571428571427</v>
      </c>
      <c r="W4791" s="6">
        <f>Table1[[#This Row],[jp_sales]]/(2017-Table1[[#This Row],[year_of_release]])</f>
        <v>0</v>
      </c>
      <c r="X4791" s="6">
        <f>Table1[[#This Row],[other_sales]]/(2017-Table1[[#This Row],[year_of_release]])</f>
        <v>0</v>
      </c>
      <c r="Y4791" s="4">
        <v>500125528</v>
      </c>
      <c r="Z4791" s="4">
        <v>432552540</v>
      </c>
      <c r="AA4791" s="4">
        <v>127718000</v>
      </c>
      <c r="AB4791" s="1">
        <f>Table1[[#This Row],[na_sales]]/Table1[[#This Row],[NA population]]</f>
        <v>1.3996486098186134E-4</v>
      </c>
      <c r="AC4791" s="1">
        <f>Table1[[#This Row],[eu_sales]]/Table1[[#This Row],[Eu population]]</f>
        <v>6.9355736530873227E-5</v>
      </c>
      <c r="AD4791" s="1">
        <f>Table1[[#This Row],[jp_sales]]/Table1[[#This Row],[Jp population]]</f>
        <v>0</v>
      </c>
    </row>
    <row r="4792" spans="1:30" x14ac:dyDescent="0.25">
      <c r="A4792" t="s">
        <v>2346</v>
      </c>
      <c r="B4792" t="s">
        <v>118</v>
      </c>
      <c r="C4792">
        <v>2007</v>
      </c>
      <c r="D4792" t="s">
        <v>225</v>
      </c>
      <c r="E4792" t="s">
        <v>183</v>
      </c>
      <c r="F4792" s="4">
        <v>90000</v>
      </c>
      <c r="G4792" s="4">
        <v>0</v>
      </c>
      <c r="H4792" s="4">
        <v>0</v>
      </c>
      <c r="I4792" s="4">
        <v>10000</v>
      </c>
      <c r="J4792">
        <v>7.2</v>
      </c>
      <c r="K4792">
        <v>7</v>
      </c>
      <c r="L4792">
        <v>0.6</v>
      </c>
      <c r="M4792" s="4">
        <v>24</v>
      </c>
      <c r="N4792" t="s">
        <v>582</v>
      </c>
      <c r="O4792" t="s">
        <v>84</v>
      </c>
      <c r="P4792" s="4">
        <v>100000</v>
      </c>
      <c r="Q4792" s="3">
        <f>AVERAGE(Table1[[#This Row],[critic_score]],Table1[[#This Row],[user_score]])</f>
        <v>3.9</v>
      </c>
      <c r="R4792" s="4">
        <f>Table1[[#This Row],[user_count]]+Table1[[#This Row],[critic_count]]</f>
        <v>31</v>
      </c>
      <c r="S4792" s="2">
        <f>100000*Table1[[#This Row],[review_count]]/Table1[[#This Row],[total sales]]</f>
        <v>31</v>
      </c>
      <c r="T4792" s="2">
        <f>Table1[[#This Row],[total sales]]/(2017-Table1[[#This Row],[year_of_release]])</f>
        <v>10000</v>
      </c>
      <c r="U4792" s="9">
        <f>Table1[[#This Row],[na_sales]]/(2017-Table1[[#This Row],[year_of_release]])</f>
        <v>9000</v>
      </c>
      <c r="V4792" s="6">
        <f>Table1[[#This Row],[eu_sales]]/(2017-Table1[[#This Row],[year_of_release]])</f>
        <v>0</v>
      </c>
      <c r="W4792" s="6">
        <f>Table1[[#This Row],[jp_sales]]/(2017-Table1[[#This Row],[year_of_release]])</f>
        <v>0</v>
      </c>
      <c r="X4792" s="6">
        <f>Table1[[#This Row],[other_sales]]/(2017-Table1[[#This Row],[year_of_release]])</f>
        <v>1000</v>
      </c>
      <c r="Y4792" s="4">
        <v>522751172</v>
      </c>
      <c r="Z4792" s="4">
        <v>438594184</v>
      </c>
      <c r="AA4792" s="4">
        <v>128001000</v>
      </c>
      <c r="AB4792" s="1">
        <f>Table1[[#This Row],[na_sales]]/Table1[[#This Row],[NA population]]</f>
        <v>1.7216604155217464E-4</v>
      </c>
      <c r="AC4792" s="1">
        <f>Table1[[#This Row],[eu_sales]]/Table1[[#This Row],[Eu population]]</f>
        <v>0</v>
      </c>
      <c r="AD4792" s="1">
        <f>Table1[[#This Row],[jp_sales]]/Table1[[#This Row],[Jp population]]</f>
        <v>0</v>
      </c>
    </row>
    <row r="4793" spans="1:30" x14ac:dyDescent="0.25">
      <c r="A4793" t="s">
        <v>3997</v>
      </c>
      <c r="B4793" t="s">
        <v>45</v>
      </c>
      <c r="C4793">
        <v>2002</v>
      </c>
      <c r="D4793" t="s">
        <v>19</v>
      </c>
      <c r="E4793" t="s">
        <v>425</v>
      </c>
      <c r="F4793" s="4">
        <v>20000</v>
      </c>
      <c r="G4793" s="4">
        <v>10000</v>
      </c>
      <c r="H4793" s="4">
        <v>70000</v>
      </c>
      <c r="I4793" s="4">
        <v>0</v>
      </c>
      <c r="J4793">
        <v>7.1</v>
      </c>
      <c r="K4793">
        <v>12</v>
      </c>
      <c r="L4793">
        <v>9</v>
      </c>
      <c r="M4793" s="4">
        <v>10</v>
      </c>
      <c r="N4793" t="s">
        <v>3998</v>
      </c>
      <c r="O4793" t="s">
        <v>21</v>
      </c>
      <c r="P4793" s="4">
        <v>100000</v>
      </c>
      <c r="Q4793" s="3">
        <f>AVERAGE(Table1[[#This Row],[critic_score]],Table1[[#This Row],[user_score]])</f>
        <v>8.0500000000000007</v>
      </c>
      <c r="R4793" s="4">
        <f>Table1[[#This Row],[user_count]]+Table1[[#This Row],[critic_count]]</f>
        <v>22</v>
      </c>
      <c r="S4793" s="2">
        <f>100000*Table1[[#This Row],[review_count]]/Table1[[#This Row],[total sales]]</f>
        <v>22</v>
      </c>
      <c r="T4793" s="2">
        <f>Table1[[#This Row],[total sales]]/(2017-Table1[[#This Row],[year_of_release]])</f>
        <v>6666.666666666667</v>
      </c>
      <c r="U4793" s="9">
        <f>Table1[[#This Row],[na_sales]]/(2017-Table1[[#This Row],[year_of_release]])</f>
        <v>1333.3333333333333</v>
      </c>
      <c r="V4793" s="6">
        <f>Table1[[#This Row],[eu_sales]]/(2017-Table1[[#This Row],[year_of_release]])</f>
        <v>666.66666666666663</v>
      </c>
      <c r="W4793" s="6">
        <f>Table1[[#This Row],[jp_sales]]/(2017-Table1[[#This Row],[year_of_release]])</f>
        <v>4666.666666666667</v>
      </c>
      <c r="X4793" s="6">
        <f>Table1[[#This Row],[other_sales]]/(2017-Table1[[#This Row],[year_of_release]])</f>
        <v>0</v>
      </c>
      <c r="Y4793" s="4">
        <v>495013192</v>
      </c>
      <c r="Z4793" s="4">
        <v>431019772</v>
      </c>
      <c r="AA4793" s="4">
        <v>127445000</v>
      </c>
      <c r="AB4793" s="1">
        <f>Table1[[#This Row],[na_sales]]/Table1[[#This Row],[NA population]]</f>
        <v>4.0402963644653735E-5</v>
      </c>
      <c r="AC4793" s="1">
        <f>Table1[[#This Row],[eu_sales]]/Table1[[#This Row],[Eu population]]</f>
        <v>2.3200791818895955E-5</v>
      </c>
      <c r="AD4793" s="1">
        <f>Table1[[#This Row],[jp_sales]]/Table1[[#This Row],[Jp population]]</f>
        <v>5.4925654203774176E-4</v>
      </c>
    </row>
    <row r="4794" spans="1:30" x14ac:dyDescent="0.25">
      <c r="A4794" t="s">
        <v>4001</v>
      </c>
      <c r="B4794" t="s">
        <v>34</v>
      </c>
      <c r="C4794">
        <v>2012</v>
      </c>
      <c r="D4794" t="s">
        <v>40</v>
      </c>
      <c r="E4794" t="s">
        <v>171</v>
      </c>
      <c r="F4794" s="4">
        <v>70000</v>
      </c>
      <c r="G4794" s="4">
        <v>20000</v>
      </c>
      <c r="H4794" s="4">
        <v>0</v>
      </c>
      <c r="I4794" s="4">
        <v>10000</v>
      </c>
      <c r="J4794">
        <v>5.2</v>
      </c>
      <c r="K4794">
        <v>23</v>
      </c>
      <c r="L4794">
        <v>6.5</v>
      </c>
      <c r="M4794" s="4">
        <v>30</v>
      </c>
      <c r="N4794" t="s">
        <v>1753</v>
      </c>
      <c r="O4794" t="s">
        <v>43</v>
      </c>
      <c r="P4794" s="4">
        <v>100000</v>
      </c>
      <c r="Q4794" s="3">
        <f>AVERAGE(Table1[[#This Row],[critic_score]],Table1[[#This Row],[user_score]])</f>
        <v>5.85</v>
      </c>
      <c r="R4794" s="4">
        <f>Table1[[#This Row],[user_count]]+Table1[[#This Row],[critic_count]]</f>
        <v>53</v>
      </c>
      <c r="S4794" s="2">
        <f>100000*Table1[[#This Row],[review_count]]/Table1[[#This Row],[total sales]]</f>
        <v>53</v>
      </c>
      <c r="T4794" s="2">
        <f>Table1[[#This Row],[total sales]]/(2017-Table1[[#This Row],[year_of_release]])</f>
        <v>20000</v>
      </c>
      <c r="U4794" s="9">
        <f>Table1[[#This Row],[na_sales]]/(2017-Table1[[#This Row],[year_of_release]])</f>
        <v>14000</v>
      </c>
      <c r="V4794" s="6">
        <f>Table1[[#This Row],[eu_sales]]/(2017-Table1[[#This Row],[year_of_release]])</f>
        <v>4000</v>
      </c>
      <c r="W4794" s="6">
        <f>Table1[[#This Row],[jp_sales]]/(2017-Table1[[#This Row],[year_of_release]])</f>
        <v>0</v>
      </c>
      <c r="X4794" s="6">
        <f>Table1[[#This Row],[other_sales]]/(2017-Table1[[#This Row],[year_of_release]])</f>
        <v>2000</v>
      </c>
      <c r="Y4794" s="4">
        <v>551484507</v>
      </c>
      <c r="Z4794" s="4">
        <v>441417242</v>
      </c>
      <c r="AA4794" s="4">
        <v>127629000</v>
      </c>
      <c r="AB4794" s="1">
        <f>Table1[[#This Row],[na_sales]]/Table1[[#This Row],[NA population]]</f>
        <v>1.2693012969809504E-4</v>
      </c>
      <c r="AC4794" s="1">
        <f>Table1[[#This Row],[eu_sales]]/Table1[[#This Row],[Eu population]]</f>
        <v>4.5308606227937059E-5</v>
      </c>
      <c r="AD4794" s="1">
        <f>Table1[[#This Row],[jp_sales]]/Table1[[#This Row],[Jp population]]</f>
        <v>0</v>
      </c>
    </row>
    <row r="4795" spans="1:30" x14ac:dyDescent="0.25">
      <c r="A4795" t="s">
        <v>4002</v>
      </c>
      <c r="B4795" t="s">
        <v>45</v>
      </c>
      <c r="C4795">
        <v>2003</v>
      </c>
      <c r="D4795" t="s">
        <v>65</v>
      </c>
      <c r="E4795" t="s">
        <v>186</v>
      </c>
      <c r="F4795" s="4">
        <v>50000</v>
      </c>
      <c r="G4795" s="4">
        <v>40000</v>
      </c>
      <c r="H4795" s="4">
        <v>0</v>
      </c>
      <c r="I4795" s="4">
        <v>10000</v>
      </c>
      <c r="J4795">
        <v>7.2</v>
      </c>
      <c r="K4795">
        <v>28</v>
      </c>
      <c r="L4795">
        <v>7.5</v>
      </c>
      <c r="M4795" s="4">
        <v>14</v>
      </c>
      <c r="N4795" t="s">
        <v>187</v>
      </c>
      <c r="O4795" t="s">
        <v>67</v>
      </c>
      <c r="P4795" s="4">
        <v>100000</v>
      </c>
      <c r="Q4795" s="3">
        <f>AVERAGE(Table1[[#This Row],[critic_score]],Table1[[#This Row],[user_score]])</f>
        <v>7.35</v>
      </c>
      <c r="R4795" s="4">
        <f>Table1[[#This Row],[user_count]]+Table1[[#This Row],[critic_count]]</f>
        <v>42</v>
      </c>
      <c r="S4795" s="2">
        <f>100000*Table1[[#This Row],[review_count]]/Table1[[#This Row],[total sales]]</f>
        <v>42</v>
      </c>
      <c r="T4795" s="2">
        <f>Table1[[#This Row],[total sales]]/(2017-Table1[[#This Row],[year_of_release]])</f>
        <v>7142.8571428571431</v>
      </c>
      <c r="U4795" s="9">
        <f>Table1[[#This Row],[na_sales]]/(2017-Table1[[#This Row],[year_of_release]])</f>
        <v>3571.4285714285716</v>
      </c>
      <c r="V4795" s="6">
        <f>Table1[[#This Row],[eu_sales]]/(2017-Table1[[#This Row],[year_of_release]])</f>
        <v>2857.1428571428573</v>
      </c>
      <c r="W4795" s="6">
        <f>Table1[[#This Row],[jp_sales]]/(2017-Table1[[#This Row],[year_of_release]])</f>
        <v>0</v>
      </c>
      <c r="X4795" s="6">
        <f>Table1[[#This Row],[other_sales]]/(2017-Table1[[#This Row],[year_of_release]])</f>
        <v>714.28571428571433</v>
      </c>
      <c r="Y4795" s="4">
        <v>500125528</v>
      </c>
      <c r="Z4795" s="4">
        <v>432552540</v>
      </c>
      <c r="AA4795" s="4">
        <v>127718000</v>
      </c>
      <c r="AB4795" s="1">
        <f>Table1[[#This Row],[na_sales]]/Table1[[#This Row],[NA population]]</f>
        <v>9.9974900701329522E-5</v>
      </c>
      <c r="AC4795" s="1">
        <f>Table1[[#This Row],[eu_sales]]/Table1[[#This Row],[Eu population]]</f>
        <v>9.2474315374497631E-5</v>
      </c>
      <c r="AD4795" s="1">
        <f>Table1[[#This Row],[jp_sales]]/Table1[[#This Row],[Jp population]]</f>
        <v>0</v>
      </c>
    </row>
    <row r="4796" spans="1:30" x14ac:dyDescent="0.25">
      <c r="A4796" t="s">
        <v>4005</v>
      </c>
      <c r="B4796" t="s">
        <v>45</v>
      </c>
      <c r="C4796">
        <v>2005</v>
      </c>
      <c r="D4796" t="s">
        <v>40</v>
      </c>
      <c r="E4796" t="s">
        <v>51</v>
      </c>
      <c r="F4796" s="4">
        <v>50000</v>
      </c>
      <c r="G4796" s="4">
        <v>40000</v>
      </c>
      <c r="H4796" s="4">
        <v>0</v>
      </c>
      <c r="I4796" s="4">
        <v>10000</v>
      </c>
      <c r="J4796">
        <v>5.0999999999999996</v>
      </c>
      <c r="K4796">
        <v>45</v>
      </c>
      <c r="L4796">
        <v>6.2</v>
      </c>
      <c r="M4796" s="4">
        <v>24</v>
      </c>
      <c r="N4796" t="s">
        <v>291</v>
      </c>
      <c r="O4796" t="s">
        <v>43</v>
      </c>
      <c r="P4796" s="4">
        <v>100000</v>
      </c>
      <c r="Q4796" s="3">
        <f>AVERAGE(Table1[[#This Row],[critic_score]],Table1[[#This Row],[user_score]])</f>
        <v>5.65</v>
      </c>
      <c r="R4796" s="4">
        <f>Table1[[#This Row],[user_count]]+Table1[[#This Row],[critic_count]]</f>
        <v>69</v>
      </c>
      <c r="S4796" s="2">
        <f>100000*Table1[[#This Row],[review_count]]/Table1[[#This Row],[total sales]]</f>
        <v>69</v>
      </c>
      <c r="T4796" s="2">
        <f>Table1[[#This Row],[total sales]]/(2017-Table1[[#This Row],[year_of_release]])</f>
        <v>8333.3333333333339</v>
      </c>
      <c r="U4796" s="9">
        <f>Table1[[#This Row],[na_sales]]/(2017-Table1[[#This Row],[year_of_release]])</f>
        <v>4166.666666666667</v>
      </c>
      <c r="V4796" s="6">
        <f>Table1[[#This Row],[eu_sales]]/(2017-Table1[[#This Row],[year_of_release]])</f>
        <v>3333.3333333333335</v>
      </c>
      <c r="W4796" s="6">
        <f>Table1[[#This Row],[jp_sales]]/(2017-Table1[[#This Row],[year_of_release]])</f>
        <v>0</v>
      </c>
      <c r="X4796" s="6">
        <f>Table1[[#This Row],[other_sales]]/(2017-Table1[[#This Row],[year_of_release]])</f>
        <v>833.33333333333337</v>
      </c>
      <c r="Y4796" s="4">
        <v>511054143</v>
      </c>
      <c r="Z4796" s="4">
        <v>435713800</v>
      </c>
      <c r="AA4796" s="4">
        <v>127773000</v>
      </c>
      <c r="AB4796" s="1">
        <f>Table1[[#This Row],[na_sales]]/Table1[[#This Row],[NA population]]</f>
        <v>9.783699180382146E-5</v>
      </c>
      <c r="AC4796" s="1">
        <f>Table1[[#This Row],[eu_sales]]/Table1[[#This Row],[Eu population]]</f>
        <v>9.1803381026719835E-5</v>
      </c>
      <c r="AD4796" s="1">
        <f>Table1[[#This Row],[jp_sales]]/Table1[[#This Row],[Jp population]]</f>
        <v>0</v>
      </c>
    </row>
    <row r="4797" spans="1:30" x14ac:dyDescent="0.25">
      <c r="A4797" t="s">
        <v>1020</v>
      </c>
      <c r="B4797" t="s">
        <v>113</v>
      </c>
      <c r="C4797">
        <v>2004</v>
      </c>
      <c r="D4797" t="s">
        <v>54</v>
      </c>
      <c r="E4797" t="s">
        <v>55</v>
      </c>
      <c r="F4797" s="4">
        <v>50000</v>
      </c>
      <c r="G4797" s="4">
        <v>40000</v>
      </c>
      <c r="H4797" s="4">
        <v>0</v>
      </c>
      <c r="I4797" s="4">
        <v>10000</v>
      </c>
      <c r="J4797">
        <v>8.6999999999999993</v>
      </c>
      <c r="K4797">
        <v>83</v>
      </c>
      <c r="L4797">
        <v>7.6</v>
      </c>
      <c r="M4797" s="4">
        <v>896</v>
      </c>
      <c r="N4797" t="s">
        <v>856</v>
      </c>
      <c r="O4797" t="s">
        <v>43</v>
      </c>
      <c r="P4797" s="4">
        <v>100000</v>
      </c>
      <c r="Q4797" s="3">
        <f>AVERAGE(Table1[[#This Row],[critic_score]],Table1[[#This Row],[user_score]])</f>
        <v>8.1499999999999986</v>
      </c>
      <c r="R4797" s="4">
        <f>Table1[[#This Row],[user_count]]+Table1[[#This Row],[critic_count]]</f>
        <v>979</v>
      </c>
      <c r="S4797" s="2">
        <f>100000*Table1[[#This Row],[review_count]]/Table1[[#This Row],[total sales]]</f>
        <v>979</v>
      </c>
      <c r="T4797" s="2">
        <f>Table1[[#This Row],[total sales]]/(2017-Table1[[#This Row],[year_of_release]])</f>
        <v>7692.3076923076924</v>
      </c>
      <c r="U4797" s="9">
        <f>Table1[[#This Row],[na_sales]]/(2017-Table1[[#This Row],[year_of_release]])</f>
        <v>3846.1538461538462</v>
      </c>
      <c r="V4797" s="6">
        <f>Table1[[#This Row],[eu_sales]]/(2017-Table1[[#This Row],[year_of_release]])</f>
        <v>3076.9230769230771</v>
      </c>
      <c r="W4797" s="6">
        <f>Table1[[#This Row],[jp_sales]]/(2017-Table1[[#This Row],[year_of_release]])</f>
        <v>0</v>
      </c>
      <c r="X4797" s="6">
        <f>Table1[[#This Row],[other_sales]]/(2017-Table1[[#This Row],[year_of_release]])</f>
        <v>769.23076923076928</v>
      </c>
      <c r="Y4797" s="4">
        <v>505524224</v>
      </c>
      <c r="Z4797" s="4">
        <v>434174638</v>
      </c>
      <c r="AA4797" s="4">
        <v>127761000</v>
      </c>
      <c r="AB4797" s="1">
        <f>Table1[[#This Row],[na_sales]]/Table1[[#This Row],[NA population]]</f>
        <v>9.8907228627682927E-5</v>
      </c>
      <c r="AC4797" s="1">
        <f>Table1[[#This Row],[eu_sales]]/Table1[[#This Row],[Eu population]]</f>
        <v>9.2128826741832854E-5</v>
      </c>
      <c r="AD4797" s="1">
        <f>Table1[[#This Row],[jp_sales]]/Table1[[#This Row],[Jp population]]</f>
        <v>0</v>
      </c>
    </row>
    <row r="4798" spans="1:30" x14ac:dyDescent="0.25">
      <c r="A4798" t="s">
        <v>4007</v>
      </c>
      <c r="B4798" t="s">
        <v>34</v>
      </c>
      <c r="C4798">
        <v>2012</v>
      </c>
      <c r="D4798" t="s">
        <v>23</v>
      </c>
      <c r="E4798" t="s">
        <v>55</v>
      </c>
      <c r="F4798" s="4">
        <v>90000</v>
      </c>
      <c r="G4798" s="4">
        <v>0</v>
      </c>
      <c r="H4798" s="4">
        <v>0</v>
      </c>
      <c r="I4798" s="4">
        <v>10000</v>
      </c>
      <c r="J4798">
        <v>7.2</v>
      </c>
      <c r="K4798">
        <v>7</v>
      </c>
      <c r="L4798">
        <v>3.4</v>
      </c>
      <c r="M4798" s="4">
        <v>27</v>
      </c>
      <c r="N4798" t="s">
        <v>2094</v>
      </c>
      <c r="O4798" t="s">
        <v>21</v>
      </c>
      <c r="P4798" s="4">
        <v>100000</v>
      </c>
      <c r="Q4798" s="3">
        <f>AVERAGE(Table1[[#This Row],[critic_score]],Table1[[#This Row],[user_score]])</f>
        <v>5.3</v>
      </c>
      <c r="R4798" s="4">
        <f>Table1[[#This Row],[user_count]]+Table1[[#This Row],[critic_count]]</f>
        <v>34</v>
      </c>
      <c r="S4798" s="2">
        <f>100000*Table1[[#This Row],[review_count]]/Table1[[#This Row],[total sales]]</f>
        <v>34</v>
      </c>
      <c r="T4798" s="2">
        <f>Table1[[#This Row],[total sales]]/(2017-Table1[[#This Row],[year_of_release]])</f>
        <v>20000</v>
      </c>
      <c r="U4798" s="9">
        <f>Table1[[#This Row],[na_sales]]/(2017-Table1[[#This Row],[year_of_release]])</f>
        <v>18000</v>
      </c>
      <c r="V4798" s="6">
        <f>Table1[[#This Row],[eu_sales]]/(2017-Table1[[#This Row],[year_of_release]])</f>
        <v>0</v>
      </c>
      <c r="W4798" s="6">
        <f>Table1[[#This Row],[jp_sales]]/(2017-Table1[[#This Row],[year_of_release]])</f>
        <v>0</v>
      </c>
      <c r="X4798" s="6">
        <f>Table1[[#This Row],[other_sales]]/(2017-Table1[[#This Row],[year_of_release]])</f>
        <v>2000</v>
      </c>
      <c r="Y4798" s="4">
        <v>551484507</v>
      </c>
      <c r="Z4798" s="4">
        <v>441417242</v>
      </c>
      <c r="AA4798" s="4">
        <v>127629000</v>
      </c>
      <c r="AB4798" s="1">
        <f>Table1[[#This Row],[na_sales]]/Table1[[#This Row],[NA population]]</f>
        <v>1.6319588104040791E-4</v>
      </c>
      <c r="AC4798" s="1">
        <f>Table1[[#This Row],[eu_sales]]/Table1[[#This Row],[Eu population]]</f>
        <v>0</v>
      </c>
      <c r="AD4798" s="1">
        <f>Table1[[#This Row],[jp_sales]]/Table1[[#This Row],[Jp population]]</f>
        <v>0</v>
      </c>
    </row>
    <row r="4799" spans="1:30" x14ac:dyDescent="0.25">
      <c r="A4799" t="s">
        <v>4008</v>
      </c>
      <c r="B4799" t="s">
        <v>18</v>
      </c>
      <c r="C4799">
        <v>2009</v>
      </c>
      <c r="D4799" t="s">
        <v>40</v>
      </c>
      <c r="E4799" t="s">
        <v>1546</v>
      </c>
      <c r="F4799" s="4">
        <v>70000</v>
      </c>
      <c r="G4799" s="4">
        <v>10000</v>
      </c>
      <c r="H4799" s="4">
        <v>10000</v>
      </c>
      <c r="I4799" s="4">
        <v>10000</v>
      </c>
      <c r="J4799">
        <v>3.9</v>
      </c>
      <c r="K4799">
        <v>32</v>
      </c>
      <c r="L4799">
        <v>5.6</v>
      </c>
      <c r="M4799" s="4">
        <v>34</v>
      </c>
      <c r="N4799" t="s">
        <v>3352</v>
      </c>
      <c r="O4799" t="s">
        <v>43</v>
      </c>
      <c r="P4799" s="4">
        <v>100000</v>
      </c>
      <c r="Q4799" s="3">
        <f>AVERAGE(Table1[[#This Row],[critic_score]],Table1[[#This Row],[user_score]])</f>
        <v>4.75</v>
      </c>
      <c r="R4799" s="4">
        <f>Table1[[#This Row],[user_count]]+Table1[[#This Row],[critic_count]]</f>
        <v>66</v>
      </c>
      <c r="S4799" s="2">
        <f>100000*Table1[[#This Row],[review_count]]/Table1[[#This Row],[total sales]]</f>
        <v>66</v>
      </c>
      <c r="T4799" s="2">
        <f>Table1[[#This Row],[total sales]]/(2017-Table1[[#This Row],[year_of_release]])</f>
        <v>12500</v>
      </c>
      <c r="U4799" s="9">
        <f>Table1[[#This Row],[na_sales]]/(2017-Table1[[#This Row],[year_of_release]])</f>
        <v>8750</v>
      </c>
      <c r="V4799" s="6">
        <f>Table1[[#This Row],[eu_sales]]/(2017-Table1[[#This Row],[year_of_release]])</f>
        <v>1250</v>
      </c>
      <c r="W4799" s="6">
        <f>Table1[[#This Row],[jp_sales]]/(2017-Table1[[#This Row],[year_of_release]])</f>
        <v>1250</v>
      </c>
      <c r="X4799" s="6">
        <f>Table1[[#This Row],[other_sales]]/(2017-Table1[[#This Row],[year_of_release]])</f>
        <v>1250</v>
      </c>
      <c r="Y4799" s="4">
        <v>534740514</v>
      </c>
      <c r="Z4799" s="4">
        <v>441041694</v>
      </c>
      <c r="AA4799" s="4">
        <v>128047000</v>
      </c>
      <c r="AB4799" s="1">
        <f>Table1[[#This Row],[na_sales]]/Table1[[#This Row],[NA population]]</f>
        <v>1.3090461292409201E-4</v>
      </c>
      <c r="AC4799" s="1">
        <f>Table1[[#This Row],[eu_sales]]/Table1[[#This Row],[Eu population]]</f>
        <v>2.2673593304310136E-5</v>
      </c>
      <c r="AD4799" s="1">
        <f>Table1[[#This Row],[jp_sales]]/Table1[[#This Row],[Jp population]]</f>
        <v>7.809632400602903E-5</v>
      </c>
    </row>
    <row r="4800" spans="1:30" x14ac:dyDescent="0.25">
      <c r="A4800" t="s">
        <v>4009</v>
      </c>
      <c r="B4800" t="s">
        <v>103</v>
      </c>
      <c r="C4800">
        <v>2004</v>
      </c>
      <c r="D4800" t="s">
        <v>23</v>
      </c>
      <c r="E4800" t="s">
        <v>981</v>
      </c>
      <c r="F4800" s="4">
        <v>80000</v>
      </c>
      <c r="G4800" s="4">
        <v>20000</v>
      </c>
      <c r="H4800" s="4">
        <v>0</v>
      </c>
      <c r="I4800" s="4">
        <v>0</v>
      </c>
      <c r="J4800">
        <v>8.4</v>
      </c>
      <c r="K4800">
        <v>33</v>
      </c>
      <c r="L4800">
        <v>8.1</v>
      </c>
      <c r="M4800" s="4">
        <v>19</v>
      </c>
      <c r="N4800" t="s">
        <v>981</v>
      </c>
      <c r="O4800" t="s">
        <v>21</v>
      </c>
      <c r="P4800" s="4">
        <v>100000</v>
      </c>
      <c r="Q4800" s="3">
        <f>AVERAGE(Table1[[#This Row],[critic_score]],Table1[[#This Row],[user_score]])</f>
        <v>8.25</v>
      </c>
      <c r="R4800" s="4">
        <f>Table1[[#This Row],[user_count]]+Table1[[#This Row],[critic_count]]</f>
        <v>52</v>
      </c>
      <c r="S4800" s="2">
        <f>100000*Table1[[#This Row],[review_count]]/Table1[[#This Row],[total sales]]</f>
        <v>52</v>
      </c>
      <c r="T4800" s="2">
        <f>Table1[[#This Row],[total sales]]/(2017-Table1[[#This Row],[year_of_release]])</f>
        <v>7692.3076923076924</v>
      </c>
      <c r="U4800" s="9">
        <f>Table1[[#This Row],[na_sales]]/(2017-Table1[[#This Row],[year_of_release]])</f>
        <v>6153.8461538461543</v>
      </c>
      <c r="V4800" s="6">
        <f>Table1[[#This Row],[eu_sales]]/(2017-Table1[[#This Row],[year_of_release]])</f>
        <v>1538.4615384615386</v>
      </c>
      <c r="W4800" s="6">
        <f>Table1[[#This Row],[jp_sales]]/(2017-Table1[[#This Row],[year_of_release]])</f>
        <v>0</v>
      </c>
      <c r="X4800" s="6">
        <f>Table1[[#This Row],[other_sales]]/(2017-Table1[[#This Row],[year_of_release]])</f>
        <v>0</v>
      </c>
      <c r="Y4800" s="4">
        <v>505524224</v>
      </c>
      <c r="Z4800" s="4">
        <v>434174638</v>
      </c>
      <c r="AA4800" s="4">
        <v>127761000</v>
      </c>
      <c r="AB4800" s="1">
        <f>Table1[[#This Row],[na_sales]]/Table1[[#This Row],[NA population]]</f>
        <v>1.582515658042927E-4</v>
      </c>
      <c r="AC4800" s="1">
        <f>Table1[[#This Row],[eu_sales]]/Table1[[#This Row],[Eu population]]</f>
        <v>4.6064413370916427E-5</v>
      </c>
      <c r="AD4800" s="1">
        <f>Table1[[#This Row],[jp_sales]]/Table1[[#This Row],[Jp population]]</f>
        <v>0</v>
      </c>
    </row>
    <row r="4801" spans="1:30" x14ac:dyDescent="0.25">
      <c r="A4801" t="s">
        <v>1107</v>
      </c>
      <c r="B4801" t="s">
        <v>103</v>
      </c>
      <c r="C4801">
        <v>2005</v>
      </c>
      <c r="D4801" t="s">
        <v>19</v>
      </c>
      <c r="E4801" t="s">
        <v>100</v>
      </c>
      <c r="F4801" s="4">
        <v>80000</v>
      </c>
      <c r="G4801" s="4">
        <v>20000</v>
      </c>
      <c r="H4801" s="4">
        <v>0</v>
      </c>
      <c r="I4801" s="4">
        <v>0</v>
      </c>
      <c r="J4801">
        <v>6</v>
      </c>
      <c r="K4801">
        <v>21</v>
      </c>
      <c r="L4801">
        <v>8</v>
      </c>
      <c r="M4801" s="4">
        <v>9</v>
      </c>
      <c r="N4801" t="s">
        <v>141</v>
      </c>
      <c r="O4801" t="s">
        <v>21</v>
      </c>
      <c r="P4801" s="4">
        <v>100000</v>
      </c>
      <c r="Q4801" s="3">
        <f>AVERAGE(Table1[[#This Row],[critic_score]],Table1[[#This Row],[user_score]])</f>
        <v>7</v>
      </c>
      <c r="R4801" s="4">
        <f>Table1[[#This Row],[user_count]]+Table1[[#This Row],[critic_count]]</f>
        <v>30</v>
      </c>
      <c r="S4801" s="2">
        <f>100000*Table1[[#This Row],[review_count]]/Table1[[#This Row],[total sales]]</f>
        <v>30</v>
      </c>
      <c r="T4801" s="2">
        <f>Table1[[#This Row],[total sales]]/(2017-Table1[[#This Row],[year_of_release]])</f>
        <v>8333.3333333333339</v>
      </c>
      <c r="U4801" s="9">
        <f>Table1[[#This Row],[na_sales]]/(2017-Table1[[#This Row],[year_of_release]])</f>
        <v>6666.666666666667</v>
      </c>
      <c r="V4801" s="6">
        <f>Table1[[#This Row],[eu_sales]]/(2017-Table1[[#This Row],[year_of_release]])</f>
        <v>1666.6666666666667</v>
      </c>
      <c r="W4801" s="6">
        <f>Table1[[#This Row],[jp_sales]]/(2017-Table1[[#This Row],[year_of_release]])</f>
        <v>0</v>
      </c>
      <c r="X4801" s="6">
        <f>Table1[[#This Row],[other_sales]]/(2017-Table1[[#This Row],[year_of_release]])</f>
        <v>0</v>
      </c>
      <c r="Y4801" s="4">
        <v>511054143</v>
      </c>
      <c r="Z4801" s="4">
        <v>435713800</v>
      </c>
      <c r="AA4801" s="4">
        <v>127773000</v>
      </c>
      <c r="AB4801" s="1">
        <f>Table1[[#This Row],[na_sales]]/Table1[[#This Row],[NA population]]</f>
        <v>1.5653918688611433E-4</v>
      </c>
      <c r="AC4801" s="1">
        <f>Table1[[#This Row],[eu_sales]]/Table1[[#This Row],[Eu population]]</f>
        <v>4.5901690513359917E-5</v>
      </c>
      <c r="AD4801" s="1">
        <f>Table1[[#This Row],[jp_sales]]/Table1[[#This Row],[Jp population]]</f>
        <v>0</v>
      </c>
    </row>
    <row r="4802" spans="1:30" x14ac:dyDescent="0.25">
      <c r="A4802" t="s">
        <v>1914</v>
      </c>
      <c r="B4802" t="s">
        <v>103</v>
      </c>
      <c r="C4802">
        <v>2004</v>
      </c>
      <c r="D4802" t="s">
        <v>23</v>
      </c>
      <c r="E4802" t="s">
        <v>425</v>
      </c>
      <c r="F4802" s="4">
        <v>80000</v>
      </c>
      <c r="G4802" s="4">
        <v>20000</v>
      </c>
      <c r="H4802" s="4">
        <v>0</v>
      </c>
      <c r="I4802" s="4">
        <v>0</v>
      </c>
      <c r="J4802">
        <v>6.3</v>
      </c>
      <c r="K4802">
        <v>11</v>
      </c>
      <c r="L4802">
        <v>6.2</v>
      </c>
      <c r="M4802" s="4">
        <v>5</v>
      </c>
      <c r="N4802" t="s">
        <v>1915</v>
      </c>
      <c r="O4802" t="s">
        <v>21</v>
      </c>
      <c r="P4802" s="4">
        <v>100000</v>
      </c>
      <c r="Q4802" s="3">
        <f>AVERAGE(Table1[[#This Row],[critic_score]],Table1[[#This Row],[user_score]])</f>
        <v>6.25</v>
      </c>
      <c r="R4802" s="4">
        <f>Table1[[#This Row],[user_count]]+Table1[[#This Row],[critic_count]]</f>
        <v>16</v>
      </c>
      <c r="S4802" s="2">
        <f>100000*Table1[[#This Row],[review_count]]/Table1[[#This Row],[total sales]]</f>
        <v>16</v>
      </c>
      <c r="T4802" s="2">
        <f>Table1[[#This Row],[total sales]]/(2017-Table1[[#This Row],[year_of_release]])</f>
        <v>7692.3076923076924</v>
      </c>
      <c r="U4802" s="9">
        <f>Table1[[#This Row],[na_sales]]/(2017-Table1[[#This Row],[year_of_release]])</f>
        <v>6153.8461538461543</v>
      </c>
      <c r="V4802" s="6">
        <f>Table1[[#This Row],[eu_sales]]/(2017-Table1[[#This Row],[year_of_release]])</f>
        <v>1538.4615384615386</v>
      </c>
      <c r="W4802" s="6">
        <f>Table1[[#This Row],[jp_sales]]/(2017-Table1[[#This Row],[year_of_release]])</f>
        <v>0</v>
      </c>
      <c r="X4802" s="6">
        <f>Table1[[#This Row],[other_sales]]/(2017-Table1[[#This Row],[year_of_release]])</f>
        <v>0</v>
      </c>
      <c r="Y4802" s="4">
        <v>505524224</v>
      </c>
      <c r="Z4802" s="4">
        <v>434174638</v>
      </c>
      <c r="AA4802" s="4">
        <v>127761000</v>
      </c>
      <c r="AB4802" s="1">
        <f>Table1[[#This Row],[na_sales]]/Table1[[#This Row],[NA population]]</f>
        <v>1.582515658042927E-4</v>
      </c>
      <c r="AC4802" s="1">
        <f>Table1[[#This Row],[eu_sales]]/Table1[[#This Row],[Eu population]]</f>
        <v>4.6064413370916427E-5</v>
      </c>
      <c r="AD4802" s="1">
        <f>Table1[[#This Row],[jp_sales]]/Table1[[#This Row],[Jp population]]</f>
        <v>0</v>
      </c>
    </row>
    <row r="4803" spans="1:30" x14ac:dyDescent="0.25">
      <c r="A4803" t="s">
        <v>4011</v>
      </c>
      <c r="B4803" t="s">
        <v>34</v>
      </c>
      <c r="C4803">
        <v>2008</v>
      </c>
      <c r="D4803" t="s">
        <v>19</v>
      </c>
      <c r="E4803" t="s">
        <v>549</v>
      </c>
      <c r="F4803" s="4">
        <v>80000</v>
      </c>
      <c r="G4803" s="4">
        <v>10000</v>
      </c>
      <c r="H4803" s="4">
        <v>0</v>
      </c>
      <c r="I4803" s="4">
        <v>10000</v>
      </c>
      <c r="J4803">
        <v>6.8</v>
      </c>
      <c r="K4803">
        <v>34</v>
      </c>
      <c r="L4803">
        <v>7.2</v>
      </c>
      <c r="M4803" s="4">
        <v>13</v>
      </c>
      <c r="N4803" t="s">
        <v>550</v>
      </c>
      <c r="O4803" t="s">
        <v>43</v>
      </c>
      <c r="P4803" s="4">
        <v>100000</v>
      </c>
      <c r="Q4803" s="3">
        <f>AVERAGE(Table1[[#This Row],[critic_score]],Table1[[#This Row],[user_score]])</f>
        <v>7</v>
      </c>
      <c r="R4803" s="4">
        <f>Table1[[#This Row],[user_count]]+Table1[[#This Row],[critic_count]]</f>
        <v>47</v>
      </c>
      <c r="S4803" s="2">
        <f>100000*Table1[[#This Row],[review_count]]/Table1[[#This Row],[total sales]]</f>
        <v>47</v>
      </c>
      <c r="T4803" s="2">
        <f>Table1[[#This Row],[total sales]]/(2017-Table1[[#This Row],[year_of_release]])</f>
        <v>11111.111111111111</v>
      </c>
      <c r="U4803" s="9">
        <f>Table1[[#This Row],[na_sales]]/(2017-Table1[[#This Row],[year_of_release]])</f>
        <v>8888.8888888888887</v>
      </c>
      <c r="V4803" s="6">
        <f>Table1[[#This Row],[eu_sales]]/(2017-Table1[[#This Row],[year_of_release]])</f>
        <v>1111.1111111111111</v>
      </c>
      <c r="W4803" s="6">
        <f>Table1[[#This Row],[jp_sales]]/(2017-Table1[[#This Row],[year_of_release]])</f>
        <v>0</v>
      </c>
      <c r="X4803" s="6">
        <f>Table1[[#This Row],[other_sales]]/(2017-Table1[[#This Row],[year_of_release]])</f>
        <v>1111.1111111111111</v>
      </c>
      <c r="Y4803" s="4">
        <v>528816311</v>
      </c>
      <c r="Z4803" s="4">
        <v>440001482</v>
      </c>
      <c r="AA4803" s="4">
        <v>128063000</v>
      </c>
      <c r="AB4803" s="1">
        <f>Table1[[#This Row],[na_sales]]/Table1[[#This Row],[NA population]]</f>
        <v>1.5128126409096334E-4</v>
      </c>
      <c r="AC4803" s="1">
        <f>Table1[[#This Row],[eu_sales]]/Table1[[#This Row],[Eu population]]</f>
        <v>2.2727196177943781E-5</v>
      </c>
      <c r="AD4803" s="1">
        <f>Table1[[#This Row],[jp_sales]]/Table1[[#This Row],[Jp population]]</f>
        <v>0</v>
      </c>
    </row>
    <row r="4804" spans="1:30" x14ac:dyDescent="0.25">
      <c r="A4804" t="s">
        <v>4012</v>
      </c>
      <c r="B4804" t="s">
        <v>26</v>
      </c>
      <c r="C4804">
        <v>2009</v>
      </c>
      <c r="D4804" t="s">
        <v>191</v>
      </c>
      <c r="E4804" t="s">
        <v>171</v>
      </c>
      <c r="F4804" s="4">
        <v>90000</v>
      </c>
      <c r="G4804" s="4">
        <v>0</v>
      </c>
      <c r="H4804" s="4">
        <v>0</v>
      </c>
      <c r="I4804" s="4">
        <v>10000</v>
      </c>
      <c r="J4804">
        <v>5.6</v>
      </c>
      <c r="K4804">
        <v>14</v>
      </c>
      <c r="L4804">
        <v>8.8000000000000007</v>
      </c>
      <c r="M4804" s="4">
        <v>4</v>
      </c>
      <c r="N4804" t="s">
        <v>3561</v>
      </c>
      <c r="O4804" t="s">
        <v>67</v>
      </c>
      <c r="P4804" s="4">
        <v>100000</v>
      </c>
      <c r="Q4804" s="3">
        <f>AVERAGE(Table1[[#This Row],[critic_score]],Table1[[#This Row],[user_score]])</f>
        <v>7.2</v>
      </c>
      <c r="R4804" s="4">
        <f>Table1[[#This Row],[user_count]]+Table1[[#This Row],[critic_count]]</f>
        <v>18</v>
      </c>
      <c r="S4804" s="2">
        <f>100000*Table1[[#This Row],[review_count]]/Table1[[#This Row],[total sales]]</f>
        <v>18</v>
      </c>
      <c r="T4804" s="2">
        <f>Table1[[#This Row],[total sales]]/(2017-Table1[[#This Row],[year_of_release]])</f>
        <v>12500</v>
      </c>
      <c r="U4804" s="9">
        <f>Table1[[#This Row],[na_sales]]/(2017-Table1[[#This Row],[year_of_release]])</f>
        <v>11250</v>
      </c>
      <c r="V4804" s="6">
        <f>Table1[[#This Row],[eu_sales]]/(2017-Table1[[#This Row],[year_of_release]])</f>
        <v>0</v>
      </c>
      <c r="W4804" s="6">
        <f>Table1[[#This Row],[jp_sales]]/(2017-Table1[[#This Row],[year_of_release]])</f>
        <v>0</v>
      </c>
      <c r="X4804" s="6">
        <f>Table1[[#This Row],[other_sales]]/(2017-Table1[[#This Row],[year_of_release]])</f>
        <v>1250</v>
      </c>
      <c r="Y4804" s="4">
        <v>534740514</v>
      </c>
      <c r="Z4804" s="4">
        <v>441041694</v>
      </c>
      <c r="AA4804" s="4">
        <v>128047000</v>
      </c>
      <c r="AB4804" s="1">
        <f>Table1[[#This Row],[na_sales]]/Table1[[#This Row],[NA population]]</f>
        <v>1.6830593090240401E-4</v>
      </c>
      <c r="AC4804" s="1">
        <f>Table1[[#This Row],[eu_sales]]/Table1[[#This Row],[Eu population]]</f>
        <v>0</v>
      </c>
      <c r="AD4804" s="1">
        <f>Table1[[#This Row],[jp_sales]]/Table1[[#This Row],[Jp population]]</f>
        <v>0</v>
      </c>
    </row>
    <row r="4805" spans="1:30" x14ac:dyDescent="0.25">
      <c r="A4805" t="s">
        <v>3926</v>
      </c>
      <c r="B4805" t="s">
        <v>103</v>
      </c>
      <c r="C4805">
        <v>2003</v>
      </c>
      <c r="D4805" t="s">
        <v>65</v>
      </c>
      <c r="E4805" t="s">
        <v>196</v>
      </c>
      <c r="F4805" s="4">
        <v>80000</v>
      </c>
      <c r="G4805" s="4">
        <v>20000</v>
      </c>
      <c r="H4805" s="4">
        <v>0</v>
      </c>
      <c r="I4805" s="4">
        <v>0</v>
      </c>
      <c r="J4805">
        <v>8</v>
      </c>
      <c r="K4805">
        <v>26</v>
      </c>
      <c r="L4805">
        <v>8.6999999999999993</v>
      </c>
      <c r="M4805" s="4">
        <v>13</v>
      </c>
      <c r="N4805" t="s">
        <v>196</v>
      </c>
      <c r="O4805" t="s">
        <v>67</v>
      </c>
      <c r="P4805" s="4">
        <v>100000</v>
      </c>
      <c r="Q4805" s="3">
        <f>AVERAGE(Table1[[#This Row],[critic_score]],Table1[[#This Row],[user_score]])</f>
        <v>8.35</v>
      </c>
      <c r="R4805" s="4">
        <f>Table1[[#This Row],[user_count]]+Table1[[#This Row],[critic_count]]</f>
        <v>39</v>
      </c>
      <c r="S4805" s="2">
        <f>100000*Table1[[#This Row],[review_count]]/Table1[[#This Row],[total sales]]</f>
        <v>39</v>
      </c>
      <c r="T4805" s="2">
        <f>Table1[[#This Row],[total sales]]/(2017-Table1[[#This Row],[year_of_release]])</f>
        <v>7142.8571428571431</v>
      </c>
      <c r="U4805" s="9">
        <f>Table1[[#This Row],[na_sales]]/(2017-Table1[[#This Row],[year_of_release]])</f>
        <v>5714.2857142857147</v>
      </c>
      <c r="V4805" s="6">
        <f>Table1[[#This Row],[eu_sales]]/(2017-Table1[[#This Row],[year_of_release]])</f>
        <v>1428.5714285714287</v>
      </c>
      <c r="W4805" s="6">
        <f>Table1[[#This Row],[jp_sales]]/(2017-Table1[[#This Row],[year_of_release]])</f>
        <v>0</v>
      </c>
      <c r="X4805" s="6">
        <f>Table1[[#This Row],[other_sales]]/(2017-Table1[[#This Row],[year_of_release]])</f>
        <v>0</v>
      </c>
      <c r="Y4805" s="4">
        <v>500125528</v>
      </c>
      <c r="Z4805" s="4">
        <v>432552540</v>
      </c>
      <c r="AA4805" s="4">
        <v>127718000</v>
      </c>
      <c r="AB4805" s="1">
        <f>Table1[[#This Row],[na_sales]]/Table1[[#This Row],[NA population]]</f>
        <v>1.5995984112212723E-4</v>
      </c>
      <c r="AC4805" s="1">
        <f>Table1[[#This Row],[eu_sales]]/Table1[[#This Row],[Eu population]]</f>
        <v>4.6237157687248816E-5</v>
      </c>
      <c r="AD4805" s="1">
        <f>Table1[[#This Row],[jp_sales]]/Table1[[#This Row],[Jp population]]</f>
        <v>0</v>
      </c>
    </row>
    <row r="4806" spans="1:30" x14ac:dyDescent="0.25">
      <c r="A4806" t="s">
        <v>4013</v>
      </c>
      <c r="B4806" t="s">
        <v>138</v>
      </c>
      <c r="C4806">
        <v>2006</v>
      </c>
      <c r="D4806" t="s">
        <v>96</v>
      </c>
      <c r="E4806" t="s">
        <v>1413</v>
      </c>
      <c r="F4806" s="4">
        <v>60000</v>
      </c>
      <c r="G4806" s="4">
        <v>20000</v>
      </c>
      <c r="H4806" s="4">
        <v>20000</v>
      </c>
      <c r="I4806" s="4">
        <v>0</v>
      </c>
      <c r="J4806">
        <v>7.5</v>
      </c>
      <c r="K4806">
        <v>21</v>
      </c>
      <c r="L4806">
        <v>8.9</v>
      </c>
      <c r="M4806" s="4">
        <v>23</v>
      </c>
      <c r="N4806" t="s">
        <v>4014</v>
      </c>
      <c r="O4806" t="s">
        <v>67</v>
      </c>
      <c r="P4806" s="4">
        <v>100000</v>
      </c>
      <c r="Q4806" s="3">
        <f>AVERAGE(Table1[[#This Row],[critic_score]],Table1[[#This Row],[user_score]])</f>
        <v>8.1999999999999993</v>
      </c>
      <c r="R4806" s="4">
        <f>Table1[[#This Row],[user_count]]+Table1[[#This Row],[critic_count]]</f>
        <v>44</v>
      </c>
      <c r="S4806" s="2">
        <f>100000*Table1[[#This Row],[review_count]]/Table1[[#This Row],[total sales]]</f>
        <v>44</v>
      </c>
      <c r="T4806" s="2">
        <f>Table1[[#This Row],[total sales]]/(2017-Table1[[#This Row],[year_of_release]])</f>
        <v>9090.9090909090901</v>
      </c>
      <c r="U4806" s="9">
        <f>Table1[[#This Row],[na_sales]]/(2017-Table1[[#This Row],[year_of_release]])</f>
        <v>5454.545454545455</v>
      </c>
      <c r="V4806" s="6">
        <f>Table1[[#This Row],[eu_sales]]/(2017-Table1[[#This Row],[year_of_release]])</f>
        <v>1818.1818181818182</v>
      </c>
      <c r="W4806" s="6">
        <f>Table1[[#This Row],[jp_sales]]/(2017-Table1[[#This Row],[year_of_release]])</f>
        <v>1818.1818181818182</v>
      </c>
      <c r="X4806" s="6">
        <f>Table1[[#This Row],[other_sales]]/(2017-Table1[[#This Row],[year_of_release]])</f>
        <v>0</v>
      </c>
      <c r="Y4806" s="4">
        <v>516818555</v>
      </c>
      <c r="Z4806" s="4">
        <v>437126892</v>
      </c>
      <c r="AA4806" s="4">
        <v>127854000</v>
      </c>
      <c r="AB4806" s="1">
        <f>Table1[[#This Row],[na_sales]]/Table1[[#This Row],[NA population]]</f>
        <v>1.1609490297808677E-4</v>
      </c>
      <c r="AC4806" s="1">
        <f>Table1[[#This Row],[eu_sales]]/Table1[[#This Row],[Eu population]]</f>
        <v>4.5753304969395475E-5</v>
      </c>
      <c r="AD4806" s="1">
        <f>Table1[[#This Row],[jp_sales]]/Table1[[#This Row],[Jp population]]</f>
        <v>1.5642842617360426E-4</v>
      </c>
    </row>
    <row r="4807" spans="1:30" x14ac:dyDescent="0.25">
      <c r="A4807" t="s">
        <v>4015</v>
      </c>
      <c r="B4807" t="s">
        <v>45</v>
      </c>
      <c r="C4807">
        <v>2002</v>
      </c>
      <c r="D4807" t="s">
        <v>65</v>
      </c>
      <c r="E4807" t="s">
        <v>270</v>
      </c>
      <c r="F4807" s="4">
        <v>40000</v>
      </c>
      <c r="G4807" s="4">
        <v>30000</v>
      </c>
      <c r="H4807" s="4">
        <v>20000</v>
      </c>
      <c r="I4807" s="4">
        <v>10000</v>
      </c>
      <c r="J4807">
        <v>5.7</v>
      </c>
      <c r="K4807">
        <v>28</v>
      </c>
      <c r="L4807">
        <v>7.2</v>
      </c>
      <c r="M4807" s="4">
        <v>6</v>
      </c>
      <c r="N4807" t="s">
        <v>529</v>
      </c>
      <c r="O4807" t="s">
        <v>67</v>
      </c>
      <c r="P4807" s="4">
        <v>100000</v>
      </c>
      <c r="Q4807" s="3">
        <f>AVERAGE(Table1[[#This Row],[critic_score]],Table1[[#This Row],[user_score]])</f>
        <v>6.45</v>
      </c>
      <c r="R4807" s="4">
        <f>Table1[[#This Row],[user_count]]+Table1[[#This Row],[critic_count]]</f>
        <v>34</v>
      </c>
      <c r="S4807" s="2">
        <f>100000*Table1[[#This Row],[review_count]]/Table1[[#This Row],[total sales]]</f>
        <v>34</v>
      </c>
      <c r="T4807" s="2">
        <f>Table1[[#This Row],[total sales]]/(2017-Table1[[#This Row],[year_of_release]])</f>
        <v>6666.666666666667</v>
      </c>
      <c r="U4807" s="9">
        <f>Table1[[#This Row],[na_sales]]/(2017-Table1[[#This Row],[year_of_release]])</f>
        <v>2666.6666666666665</v>
      </c>
      <c r="V4807" s="6">
        <f>Table1[[#This Row],[eu_sales]]/(2017-Table1[[#This Row],[year_of_release]])</f>
        <v>2000</v>
      </c>
      <c r="W4807" s="6">
        <f>Table1[[#This Row],[jp_sales]]/(2017-Table1[[#This Row],[year_of_release]])</f>
        <v>1333.3333333333333</v>
      </c>
      <c r="X4807" s="6">
        <f>Table1[[#This Row],[other_sales]]/(2017-Table1[[#This Row],[year_of_release]])</f>
        <v>666.66666666666663</v>
      </c>
      <c r="Y4807" s="4">
        <v>495013192</v>
      </c>
      <c r="Z4807" s="4">
        <v>431019772</v>
      </c>
      <c r="AA4807" s="4">
        <v>127445000</v>
      </c>
      <c r="AB4807" s="1">
        <f>Table1[[#This Row],[na_sales]]/Table1[[#This Row],[NA population]]</f>
        <v>8.080592728930747E-5</v>
      </c>
      <c r="AC4807" s="1">
        <f>Table1[[#This Row],[eu_sales]]/Table1[[#This Row],[Eu population]]</f>
        <v>6.9602375456687864E-5</v>
      </c>
      <c r="AD4807" s="1">
        <f>Table1[[#This Row],[jp_sales]]/Table1[[#This Row],[Jp population]]</f>
        <v>1.5693044058221194E-4</v>
      </c>
    </row>
    <row r="4808" spans="1:30" x14ac:dyDescent="0.25">
      <c r="A4808" t="s">
        <v>1361</v>
      </c>
      <c r="B4808" t="s">
        <v>138</v>
      </c>
      <c r="C4808">
        <v>2003</v>
      </c>
      <c r="D4808" t="s">
        <v>19</v>
      </c>
      <c r="E4808" t="s">
        <v>100</v>
      </c>
      <c r="F4808" s="4">
        <v>80000</v>
      </c>
      <c r="G4808" s="4">
        <v>20000</v>
      </c>
      <c r="H4808" s="4">
        <v>0</v>
      </c>
      <c r="I4808" s="4">
        <v>0</v>
      </c>
      <c r="J4808">
        <v>8.5</v>
      </c>
      <c r="K4808">
        <v>18</v>
      </c>
      <c r="L4808">
        <v>8.4</v>
      </c>
      <c r="M4808" s="4">
        <v>7</v>
      </c>
      <c r="N4808" t="s">
        <v>101</v>
      </c>
      <c r="O4808" t="s">
        <v>21</v>
      </c>
      <c r="P4808" s="4">
        <v>100000</v>
      </c>
      <c r="Q4808" s="3">
        <f>AVERAGE(Table1[[#This Row],[critic_score]],Table1[[#This Row],[user_score]])</f>
        <v>8.4499999999999993</v>
      </c>
      <c r="R4808" s="4">
        <f>Table1[[#This Row],[user_count]]+Table1[[#This Row],[critic_count]]</f>
        <v>25</v>
      </c>
      <c r="S4808" s="2">
        <f>100000*Table1[[#This Row],[review_count]]/Table1[[#This Row],[total sales]]</f>
        <v>25</v>
      </c>
      <c r="T4808" s="2">
        <f>Table1[[#This Row],[total sales]]/(2017-Table1[[#This Row],[year_of_release]])</f>
        <v>7142.8571428571431</v>
      </c>
      <c r="U4808" s="9">
        <f>Table1[[#This Row],[na_sales]]/(2017-Table1[[#This Row],[year_of_release]])</f>
        <v>5714.2857142857147</v>
      </c>
      <c r="V4808" s="6">
        <f>Table1[[#This Row],[eu_sales]]/(2017-Table1[[#This Row],[year_of_release]])</f>
        <v>1428.5714285714287</v>
      </c>
      <c r="W4808" s="6">
        <f>Table1[[#This Row],[jp_sales]]/(2017-Table1[[#This Row],[year_of_release]])</f>
        <v>0</v>
      </c>
      <c r="X4808" s="6">
        <f>Table1[[#This Row],[other_sales]]/(2017-Table1[[#This Row],[year_of_release]])</f>
        <v>0</v>
      </c>
      <c r="Y4808" s="4">
        <v>500125528</v>
      </c>
      <c r="Z4808" s="4">
        <v>432552540</v>
      </c>
      <c r="AA4808" s="4">
        <v>127718000</v>
      </c>
      <c r="AB4808" s="1">
        <f>Table1[[#This Row],[na_sales]]/Table1[[#This Row],[NA population]]</f>
        <v>1.5995984112212723E-4</v>
      </c>
      <c r="AC4808" s="1">
        <f>Table1[[#This Row],[eu_sales]]/Table1[[#This Row],[Eu population]]</f>
        <v>4.6237157687248816E-5</v>
      </c>
      <c r="AD4808" s="1">
        <f>Table1[[#This Row],[jp_sales]]/Table1[[#This Row],[Jp population]]</f>
        <v>0</v>
      </c>
    </row>
    <row r="4809" spans="1:30" x14ac:dyDescent="0.25">
      <c r="A4809" t="s">
        <v>2904</v>
      </c>
      <c r="B4809" t="s">
        <v>34</v>
      </c>
      <c r="C4809">
        <v>2007</v>
      </c>
      <c r="D4809" t="s">
        <v>19</v>
      </c>
      <c r="E4809" t="s">
        <v>83</v>
      </c>
      <c r="F4809" s="4">
        <v>90000</v>
      </c>
      <c r="G4809" s="4">
        <v>0</v>
      </c>
      <c r="H4809" s="4">
        <v>0</v>
      </c>
      <c r="I4809" s="4">
        <v>10000</v>
      </c>
      <c r="J4809">
        <v>6.1</v>
      </c>
      <c r="K4809">
        <v>15</v>
      </c>
      <c r="L4809">
        <v>6.1</v>
      </c>
      <c r="M4809" s="4">
        <v>9</v>
      </c>
      <c r="N4809" t="s">
        <v>83</v>
      </c>
      <c r="O4809" t="s">
        <v>84</v>
      </c>
      <c r="P4809" s="4">
        <v>100000</v>
      </c>
      <c r="Q4809" s="3">
        <f>AVERAGE(Table1[[#This Row],[critic_score]],Table1[[#This Row],[user_score]])</f>
        <v>6.1</v>
      </c>
      <c r="R4809" s="4">
        <f>Table1[[#This Row],[user_count]]+Table1[[#This Row],[critic_count]]</f>
        <v>24</v>
      </c>
      <c r="S4809" s="2">
        <f>100000*Table1[[#This Row],[review_count]]/Table1[[#This Row],[total sales]]</f>
        <v>24</v>
      </c>
      <c r="T4809" s="2">
        <f>Table1[[#This Row],[total sales]]/(2017-Table1[[#This Row],[year_of_release]])</f>
        <v>10000</v>
      </c>
      <c r="U4809" s="9">
        <f>Table1[[#This Row],[na_sales]]/(2017-Table1[[#This Row],[year_of_release]])</f>
        <v>9000</v>
      </c>
      <c r="V4809" s="6">
        <f>Table1[[#This Row],[eu_sales]]/(2017-Table1[[#This Row],[year_of_release]])</f>
        <v>0</v>
      </c>
      <c r="W4809" s="6">
        <f>Table1[[#This Row],[jp_sales]]/(2017-Table1[[#This Row],[year_of_release]])</f>
        <v>0</v>
      </c>
      <c r="X4809" s="6">
        <f>Table1[[#This Row],[other_sales]]/(2017-Table1[[#This Row],[year_of_release]])</f>
        <v>1000</v>
      </c>
      <c r="Y4809" s="4">
        <v>522751172</v>
      </c>
      <c r="Z4809" s="4">
        <v>438594184</v>
      </c>
      <c r="AA4809" s="4">
        <v>128001000</v>
      </c>
      <c r="AB4809" s="1">
        <f>Table1[[#This Row],[na_sales]]/Table1[[#This Row],[NA population]]</f>
        <v>1.7216604155217464E-4</v>
      </c>
      <c r="AC4809" s="1">
        <f>Table1[[#This Row],[eu_sales]]/Table1[[#This Row],[Eu population]]</f>
        <v>0</v>
      </c>
      <c r="AD4809" s="1">
        <f>Table1[[#This Row],[jp_sales]]/Table1[[#This Row],[Jp population]]</f>
        <v>0</v>
      </c>
    </row>
    <row r="4810" spans="1:30" x14ac:dyDescent="0.25">
      <c r="A4810" t="s">
        <v>2430</v>
      </c>
      <c r="B4810" t="s">
        <v>103</v>
      </c>
      <c r="C4810">
        <v>2006</v>
      </c>
      <c r="D4810" t="s">
        <v>40</v>
      </c>
      <c r="E4810" t="s">
        <v>55</v>
      </c>
      <c r="F4810" s="4">
        <v>80000</v>
      </c>
      <c r="G4810" s="4">
        <v>20000</v>
      </c>
      <c r="H4810" s="4">
        <v>0</v>
      </c>
      <c r="I4810" s="4">
        <v>0</v>
      </c>
      <c r="J4810">
        <v>5.3</v>
      </c>
      <c r="K4810">
        <v>38</v>
      </c>
      <c r="L4810">
        <v>8.1</v>
      </c>
      <c r="M4810" s="4">
        <v>7</v>
      </c>
      <c r="N4810" t="s">
        <v>994</v>
      </c>
      <c r="O4810" t="s">
        <v>67</v>
      </c>
      <c r="P4810" s="4">
        <v>100000</v>
      </c>
      <c r="Q4810" s="3">
        <f>AVERAGE(Table1[[#This Row],[critic_score]],Table1[[#This Row],[user_score]])</f>
        <v>6.6999999999999993</v>
      </c>
      <c r="R4810" s="4">
        <f>Table1[[#This Row],[user_count]]+Table1[[#This Row],[critic_count]]</f>
        <v>45</v>
      </c>
      <c r="S4810" s="2">
        <f>100000*Table1[[#This Row],[review_count]]/Table1[[#This Row],[total sales]]</f>
        <v>45</v>
      </c>
      <c r="T4810" s="2">
        <f>Table1[[#This Row],[total sales]]/(2017-Table1[[#This Row],[year_of_release]])</f>
        <v>9090.9090909090901</v>
      </c>
      <c r="U4810" s="9">
        <f>Table1[[#This Row],[na_sales]]/(2017-Table1[[#This Row],[year_of_release]])</f>
        <v>7272.727272727273</v>
      </c>
      <c r="V4810" s="6">
        <f>Table1[[#This Row],[eu_sales]]/(2017-Table1[[#This Row],[year_of_release]])</f>
        <v>1818.1818181818182</v>
      </c>
      <c r="W4810" s="6">
        <f>Table1[[#This Row],[jp_sales]]/(2017-Table1[[#This Row],[year_of_release]])</f>
        <v>0</v>
      </c>
      <c r="X4810" s="6">
        <f>Table1[[#This Row],[other_sales]]/(2017-Table1[[#This Row],[year_of_release]])</f>
        <v>0</v>
      </c>
      <c r="Y4810" s="4">
        <v>516818555</v>
      </c>
      <c r="Z4810" s="4">
        <v>437126892</v>
      </c>
      <c r="AA4810" s="4">
        <v>127854000</v>
      </c>
      <c r="AB4810" s="1">
        <f>Table1[[#This Row],[na_sales]]/Table1[[#This Row],[NA population]]</f>
        <v>1.5479320397078237E-4</v>
      </c>
      <c r="AC4810" s="1">
        <f>Table1[[#This Row],[eu_sales]]/Table1[[#This Row],[Eu population]]</f>
        <v>4.5753304969395475E-5</v>
      </c>
      <c r="AD4810" s="1">
        <f>Table1[[#This Row],[jp_sales]]/Table1[[#This Row],[Jp population]]</f>
        <v>0</v>
      </c>
    </row>
    <row r="4811" spans="1:30" x14ac:dyDescent="0.25">
      <c r="A4811" t="s">
        <v>4016</v>
      </c>
      <c r="B4811" t="s">
        <v>136</v>
      </c>
      <c r="C4811">
        <v>2013</v>
      </c>
      <c r="D4811" t="s">
        <v>49</v>
      </c>
      <c r="E4811" t="s">
        <v>198</v>
      </c>
      <c r="F4811" s="4">
        <v>90000</v>
      </c>
      <c r="G4811" s="4">
        <v>0</v>
      </c>
      <c r="H4811" s="4">
        <v>0</v>
      </c>
      <c r="I4811" s="4">
        <v>10000</v>
      </c>
      <c r="J4811">
        <v>7.1</v>
      </c>
      <c r="K4811">
        <v>17</v>
      </c>
      <c r="L4811">
        <v>6.3</v>
      </c>
      <c r="M4811" s="4">
        <v>39</v>
      </c>
      <c r="N4811" t="s">
        <v>629</v>
      </c>
      <c r="O4811" t="s">
        <v>84</v>
      </c>
      <c r="P4811" s="4">
        <v>100000</v>
      </c>
      <c r="Q4811" s="3">
        <f>AVERAGE(Table1[[#This Row],[critic_score]],Table1[[#This Row],[user_score]])</f>
        <v>6.6999999999999993</v>
      </c>
      <c r="R4811" s="4">
        <f>Table1[[#This Row],[user_count]]+Table1[[#This Row],[critic_count]]</f>
        <v>56</v>
      </c>
      <c r="S4811" s="2">
        <f>100000*Table1[[#This Row],[review_count]]/Table1[[#This Row],[total sales]]</f>
        <v>56</v>
      </c>
      <c r="T4811" s="2">
        <f>Table1[[#This Row],[total sales]]/(2017-Table1[[#This Row],[year_of_release]])</f>
        <v>25000</v>
      </c>
      <c r="U4811" s="9">
        <f>Table1[[#This Row],[na_sales]]/(2017-Table1[[#This Row],[year_of_release]])</f>
        <v>22500</v>
      </c>
      <c r="V4811" s="6">
        <f>Table1[[#This Row],[eu_sales]]/(2017-Table1[[#This Row],[year_of_release]])</f>
        <v>0</v>
      </c>
      <c r="W4811" s="6">
        <f>Table1[[#This Row],[jp_sales]]/(2017-Table1[[#This Row],[year_of_release]])</f>
        <v>0</v>
      </c>
      <c r="X4811" s="6">
        <f>Table1[[#This Row],[other_sales]]/(2017-Table1[[#This Row],[year_of_release]])</f>
        <v>2500</v>
      </c>
      <c r="Y4811" s="4">
        <v>556861736</v>
      </c>
      <c r="Z4811" s="4">
        <v>442492884</v>
      </c>
      <c r="AA4811" s="4">
        <v>127445000</v>
      </c>
      <c r="AB4811" s="1">
        <f>Table1[[#This Row],[na_sales]]/Table1[[#This Row],[NA population]]</f>
        <v>1.6162001118353014E-4</v>
      </c>
      <c r="AC4811" s="1">
        <f>Table1[[#This Row],[eu_sales]]/Table1[[#This Row],[Eu population]]</f>
        <v>0</v>
      </c>
      <c r="AD4811" s="1">
        <f>Table1[[#This Row],[jp_sales]]/Table1[[#This Row],[Jp population]]</f>
        <v>0</v>
      </c>
    </row>
    <row r="4812" spans="1:30" x14ac:dyDescent="0.25">
      <c r="A4812" t="s">
        <v>4017</v>
      </c>
      <c r="B4812" t="s">
        <v>45</v>
      </c>
      <c r="C4812">
        <v>2006</v>
      </c>
      <c r="D4812" t="s">
        <v>27</v>
      </c>
      <c r="E4812" t="s">
        <v>549</v>
      </c>
      <c r="F4812" s="4">
        <v>50000</v>
      </c>
      <c r="G4812" s="4">
        <v>40000</v>
      </c>
      <c r="H4812" s="4">
        <v>0</v>
      </c>
      <c r="I4812" s="4">
        <v>10000</v>
      </c>
      <c r="J4812">
        <v>5.2</v>
      </c>
      <c r="K4812">
        <v>19</v>
      </c>
      <c r="L4812">
        <v>4.2</v>
      </c>
      <c r="M4812" s="4">
        <v>6</v>
      </c>
      <c r="N4812" t="s">
        <v>1534</v>
      </c>
      <c r="O4812" t="s">
        <v>84</v>
      </c>
      <c r="P4812" s="4">
        <v>100000</v>
      </c>
      <c r="Q4812" s="3">
        <f>AVERAGE(Table1[[#This Row],[critic_score]],Table1[[#This Row],[user_score]])</f>
        <v>4.7</v>
      </c>
      <c r="R4812" s="4">
        <f>Table1[[#This Row],[user_count]]+Table1[[#This Row],[critic_count]]</f>
        <v>25</v>
      </c>
      <c r="S4812" s="2">
        <f>100000*Table1[[#This Row],[review_count]]/Table1[[#This Row],[total sales]]</f>
        <v>25</v>
      </c>
      <c r="T4812" s="2">
        <f>Table1[[#This Row],[total sales]]/(2017-Table1[[#This Row],[year_of_release]])</f>
        <v>9090.9090909090901</v>
      </c>
      <c r="U4812" s="9">
        <f>Table1[[#This Row],[na_sales]]/(2017-Table1[[#This Row],[year_of_release]])</f>
        <v>4545.454545454545</v>
      </c>
      <c r="V4812" s="6">
        <f>Table1[[#This Row],[eu_sales]]/(2017-Table1[[#This Row],[year_of_release]])</f>
        <v>3636.3636363636365</v>
      </c>
      <c r="W4812" s="6">
        <f>Table1[[#This Row],[jp_sales]]/(2017-Table1[[#This Row],[year_of_release]])</f>
        <v>0</v>
      </c>
      <c r="X4812" s="6">
        <f>Table1[[#This Row],[other_sales]]/(2017-Table1[[#This Row],[year_of_release]])</f>
        <v>909.09090909090912</v>
      </c>
      <c r="Y4812" s="4">
        <v>516818555</v>
      </c>
      <c r="Z4812" s="4">
        <v>437126892</v>
      </c>
      <c r="AA4812" s="4">
        <v>127854000</v>
      </c>
      <c r="AB4812" s="1">
        <f>Table1[[#This Row],[na_sales]]/Table1[[#This Row],[NA population]]</f>
        <v>9.6745752481738971E-5</v>
      </c>
      <c r="AC4812" s="1">
        <f>Table1[[#This Row],[eu_sales]]/Table1[[#This Row],[Eu population]]</f>
        <v>9.1506609938790949E-5</v>
      </c>
      <c r="AD4812" s="1">
        <f>Table1[[#This Row],[jp_sales]]/Table1[[#This Row],[Jp population]]</f>
        <v>0</v>
      </c>
    </row>
    <row r="4813" spans="1:30" x14ac:dyDescent="0.25">
      <c r="A4813" t="s">
        <v>4018</v>
      </c>
      <c r="B4813" t="s">
        <v>45</v>
      </c>
      <c r="C4813">
        <v>2005</v>
      </c>
      <c r="D4813" t="s">
        <v>96</v>
      </c>
      <c r="E4813" t="s">
        <v>642</v>
      </c>
      <c r="F4813" s="4">
        <v>20000</v>
      </c>
      <c r="G4813" s="4">
        <v>20000</v>
      </c>
      <c r="H4813" s="4">
        <v>50000</v>
      </c>
      <c r="I4813" s="4">
        <v>10000</v>
      </c>
      <c r="J4813">
        <v>5.8</v>
      </c>
      <c r="K4813">
        <v>16</v>
      </c>
      <c r="L4813">
        <v>6.8</v>
      </c>
      <c r="M4813" s="4">
        <v>8</v>
      </c>
      <c r="N4813" t="s">
        <v>2582</v>
      </c>
      <c r="O4813" t="s">
        <v>84</v>
      </c>
      <c r="P4813" s="4">
        <v>100000</v>
      </c>
      <c r="Q4813" s="3">
        <f>AVERAGE(Table1[[#This Row],[critic_score]],Table1[[#This Row],[user_score]])</f>
        <v>6.3</v>
      </c>
      <c r="R4813" s="4">
        <f>Table1[[#This Row],[user_count]]+Table1[[#This Row],[critic_count]]</f>
        <v>24</v>
      </c>
      <c r="S4813" s="2">
        <f>100000*Table1[[#This Row],[review_count]]/Table1[[#This Row],[total sales]]</f>
        <v>24</v>
      </c>
      <c r="T4813" s="2">
        <f>Table1[[#This Row],[total sales]]/(2017-Table1[[#This Row],[year_of_release]])</f>
        <v>8333.3333333333339</v>
      </c>
      <c r="U4813" s="9">
        <f>Table1[[#This Row],[na_sales]]/(2017-Table1[[#This Row],[year_of_release]])</f>
        <v>1666.6666666666667</v>
      </c>
      <c r="V4813" s="6">
        <f>Table1[[#This Row],[eu_sales]]/(2017-Table1[[#This Row],[year_of_release]])</f>
        <v>1666.6666666666667</v>
      </c>
      <c r="W4813" s="6">
        <f>Table1[[#This Row],[jp_sales]]/(2017-Table1[[#This Row],[year_of_release]])</f>
        <v>4166.666666666667</v>
      </c>
      <c r="X4813" s="6">
        <f>Table1[[#This Row],[other_sales]]/(2017-Table1[[#This Row],[year_of_release]])</f>
        <v>833.33333333333337</v>
      </c>
      <c r="Y4813" s="4">
        <v>511054143</v>
      </c>
      <c r="Z4813" s="4">
        <v>435713800</v>
      </c>
      <c r="AA4813" s="4">
        <v>127773000</v>
      </c>
      <c r="AB4813" s="1">
        <f>Table1[[#This Row],[na_sales]]/Table1[[#This Row],[NA population]]</f>
        <v>3.9134796721528583E-5</v>
      </c>
      <c r="AC4813" s="1">
        <f>Table1[[#This Row],[eu_sales]]/Table1[[#This Row],[Eu population]]</f>
        <v>4.5901690513359917E-5</v>
      </c>
      <c r="AD4813" s="1">
        <f>Table1[[#This Row],[jp_sales]]/Table1[[#This Row],[Jp population]]</f>
        <v>3.9131897975315598E-4</v>
      </c>
    </row>
    <row r="4814" spans="1:30" x14ac:dyDescent="0.25">
      <c r="A4814" t="s">
        <v>4019</v>
      </c>
      <c r="B4814" t="s">
        <v>113</v>
      </c>
      <c r="C4814">
        <v>2009</v>
      </c>
      <c r="D4814" t="s">
        <v>191</v>
      </c>
      <c r="E4814" t="s">
        <v>572</v>
      </c>
      <c r="F4814" s="4">
        <v>0</v>
      </c>
      <c r="G4814" s="4">
        <v>80000</v>
      </c>
      <c r="H4814" s="4">
        <v>0</v>
      </c>
      <c r="I4814" s="4">
        <v>20000</v>
      </c>
      <c r="J4814">
        <v>7</v>
      </c>
      <c r="K4814">
        <v>41</v>
      </c>
      <c r="L4814">
        <v>7.6</v>
      </c>
      <c r="M4814" s="4">
        <v>77</v>
      </c>
      <c r="N4814" t="s">
        <v>4020</v>
      </c>
      <c r="O4814" t="s">
        <v>21</v>
      </c>
      <c r="P4814" s="4">
        <v>100000</v>
      </c>
      <c r="Q4814" s="3">
        <f>AVERAGE(Table1[[#This Row],[critic_score]],Table1[[#This Row],[user_score]])</f>
        <v>7.3</v>
      </c>
      <c r="R4814" s="4">
        <f>Table1[[#This Row],[user_count]]+Table1[[#This Row],[critic_count]]</f>
        <v>118</v>
      </c>
      <c r="S4814" s="2">
        <f>100000*Table1[[#This Row],[review_count]]/Table1[[#This Row],[total sales]]</f>
        <v>118</v>
      </c>
      <c r="T4814" s="2">
        <f>Table1[[#This Row],[total sales]]/(2017-Table1[[#This Row],[year_of_release]])</f>
        <v>12500</v>
      </c>
      <c r="U4814" s="9">
        <f>Table1[[#This Row],[na_sales]]/(2017-Table1[[#This Row],[year_of_release]])</f>
        <v>0</v>
      </c>
      <c r="V4814" s="6">
        <f>Table1[[#This Row],[eu_sales]]/(2017-Table1[[#This Row],[year_of_release]])</f>
        <v>10000</v>
      </c>
      <c r="W4814" s="6">
        <f>Table1[[#This Row],[jp_sales]]/(2017-Table1[[#This Row],[year_of_release]])</f>
        <v>0</v>
      </c>
      <c r="X4814" s="6">
        <f>Table1[[#This Row],[other_sales]]/(2017-Table1[[#This Row],[year_of_release]])</f>
        <v>2500</v>
      </c>
      <c r="Y4814" s="4">
        <v>534740514</v>
      </c>
      <c r="Z4814" s="4">
        <v>441041694</v>
      </c>
      <c r="AA4814" s="4">
        <v>128047000</v>
      </c>
      <c r="AB4814" s="1">
        <f>Table1[[#This Row],[na_sales]]/Table1[[#This Row],[NA population]]</f>
        <v>0</v>
      </c>
      <c r="AC4814" s="1">
        <f>Table1[[#This Row],[eu_sales]]/Table1[[#This Row],[Eu population]]</f>
        <v>1.8138874643448108E-4</v>
      </c>
      <c r="AD4814" s="1">
        <f>Table1[[#This Row],[jp_sales]]/Table1[[#This Row],[Jp population]]</f>
        <v>0</v>
      </c>
    </row>
    <row r="4815" spans="1:30" x14ac:dyDescent="0.25">
      <c r="A4815" t="s">
        <v>4021</v>
      </c>
      <c r="B4815" t="s">
        <v>138</v>
      </c>
      <c r="C4815">
        <v>2002</v>
      </c>
      <c r="D4815" t="s">
        <v>19</v>
      </c>
      <c r="E4815" t="s">
        <v>403</v>
      </c>
      <c r="F4815" s="4">
        <v>80000</v>
      </c>
      <c r="G4815" s="4">
        <v>20000</v>
      </c>
      <c r="H4815" s="4">
        <v>0</v>
      </c>
      <c r="I4815" s="4">
        <v>0</v>
      </c>
      <c r="J4815">
        <v>7.6</v>
      </c>
      <c r="K4815">
        <v>31</v>
      </c>
      <c r="L4815">
        <v>8.1</v>
      </c>
      <c r="M4815" s="4">
        <v>9</v>
      </c>
      <c r="N4815" t="s">
        <v>751</v>
      </c>
      <c r="O4815" t="s">
        <v>21</v>
      </c>
      <c r="P4815" s="4">
        <v>100000</v>
      </c>
      <c r="Q4815" s="3">
        <f>AVERAGE(Table1[[#This Row],[critic_score]],Table1[[#This Row],[user_score]])</f>
        <v>7.85</v>
      </c>
      <c r="R4815" s="4">
        <f>Table1[[#This Row],[user_count]]+Table1[[#This Row],[critic_count]]</f>
        <v>40</v>
      </c>
      <c r="S4815" s="2">
        <f>100000*Table1[[#This Row],[review_count]]/Table1[[#This Row],[total sales]]</f>
        <v>40</v>
      </c>
      <c r="T4815" s="2">
        <f>Table1[[#This Row],[total sales]]/(2017-Table1[[#This Row],[year_of_release]])</f>
        <v>6666.666666666667</v>
      </c>
      <c r="U4815" s="9">
        <f>Table1[[#This Row],[na_sales]]/(2017-Table1[[#This Row],[year_of_release]])</f>
        <v>5333.333333333333</v>
      </c>
      <c r="V4815" s="6">
        <f>Table1[[#This Row],[eu_sales]]/(2017-Table1[[#This Row],[year_of_release]])</f>
        <v>1333.3333333333333</v>
      </c>
      <c r="W4815" s="6">
        <f>Table1[[#This Row],[jp_sales]]/(2017-Table1[[#This Row],[year_of_release]])</f>
        <v>0</v>
      </c>
      <c r="X4815" s="6">
        <f>Table1[[#This Row],[other_sales]]/(2017-Table1[[#This Row],[year_of_release]])</f>
        <v>0</v>
      </c>
      <c r="Y4815" s="4">
        <v>495013192</v>
      </c>
      <c r="Z4815" s="4">
        <v>431019772</v>
      </c>
      <c r="AA4815" s="4">
        <v>127445000</v>
      </c>
      <c r="AB4815" s="1">
        <f>Table1[[#This Row],[na_sales]]/Table1[[#This Row],[NA population]]</f>
        <v>1.6161185457861494E-4</v>
      </c>
      <c r="AC4815" s="1">
        <f>Table1[[#This Row],[eu_sales]]/Table1[[#This Row],[Eu population]]</f>
        <v>4.6401583637791909E-5</v>
      </c>
      <c r="AD4815" s="1">
        <f>Table1[[#This Row],[jp_sales]]/Table1[[#This Row],[Jp population]]</f>
        <v>0</v>
      </c>
    </row>
    <row r="4816" spans="1:30" x14ac:dyDescent="0.25">
      <c r="A4816" t="s">
        <v>4022</v>
      </c>
      <c r="B4816" t="s">
        <v>26</v>
      </c>
      <c r="C4816">
        <v>2007</v>
      </c>
      <c r="D4816" t="s">
        <v>65</v>
      </c>
      <c r="E4816" t="s">
        <v>186</v>
      </c>
      <c r="F4816" s="4">
        <v>90000</v>
      </c>
      <c r="G4816" s="4">
        <v>0</v>
      </c>
      <c r="H4816" s="4">
        <v>0</v>
      </c>
      <c r="I4816" s="4">
        <v>10000</v>
      </c>
      <c r="J4816">
        <v>7.1</v>
      </c>
      <c r="K4816">
        <v>23</v>
      </c>
      <c r="L4816">
        <v>7.5</v>
      </c>
      <c r="M4816" s="4">
        <v>4</v>
      </c>
      <c r="N4816" t="s">
        <v>414</v>
      </c>
      <c r="O4816" t="s">
        <v>84</v>
      </c>
      <c r="P4816" s="4">
        <v>100000</v>
      </c>
      <c r="Q4816" s="3">
        <f>AVERAGE(Table1[[#This Row],[critic_score]],Table1[[#This Row],[user_score]])</f>
        <v>7.3</v>
      </c>
      <c r="R4816" s="4">
        <f>Table1[[#This Row],[user_count]]+Table1[[#This Row],[critic_count]]</f>
        <v>27</v>
      </c>
      <c r="S4816" s="2">
        <f>100000*Table1[[#This Row],[review_count]]/Table1[[#This Row],[total sales]]</f>
        <v>27</v>
      </c>
      <c r="T4816" s="2">
        <f>Table1[[#This Row],[total sales]]/(2017-Table1[[#This Row],[year_of_release]])</f>
        <v>10000</v>
      </c>
      <c r="U4816" s="9">
        <f>Table1[[#This Row],[na_sales]]/(2017-Table1[[#This Row],[year_of_release]])</f>
        <v>9000</v>
      </c>
      <c r="V4816" s="6">
        <f>Table1[[#This Row],[eu_sales]]/(2017-Table1[[#This Row],[year_of_release]])</f>
        <v>0</v>
      </c>
      <c r="W4816" s="6">
        <f>Table1[[#This Row],[jp_sales]]/(2017-Table1[[#This Row],[year_of_release]])</f>
        <v>0</v>
      </c>
      <c r="X4816" s="6">
        <f>Table1[[#This Row],[other_sales]]/(2017-Table1[[#This Row],[year_of_release]])</f>
        <v>1000</v>
      </c>
      <c r="Y4816" s="4">
        <v>522751172</v>
      </c>
      <c r="Z4816" s="4">
        <v>438594184</v>
      </c>
      <c r="AA4816" s="4">
        <v>128001000</v>
      </c>
      <c r="AB4816" s="1">
        <f>Table1[[#This Row],[na_sales]]/Table1[[#This Row],[NA population]]</f>
        <v>1.7216604155217464E-4</v>
      </c>
      <c r="AC4816" s="1">
        <f>Table1[[#This Row],[eu_sales]]/Table1[[#This Row],[Eu population]]</f>
        <v>0</v>
      </c>
      <c r="AD4816" s="1">
        <f>Table1[[#This Row],[jp_sales]]/Table1[[#This Row],[Jp population]]</f>
        <v>0</v>
      </c>
    </row>
    <row r="4817" spans="1:30" x14ac:dyDescent="0.25">
      <c r="A4817" t="s">
        <v>4016</v>
      </c>
      <c r="B4817" t="s">
        <v>69</v>
      </c>
      <c r="C4817">
        <v>2013</v>
      </c>
      <c r="D4817" t="s">
        <v>49</v>
      </c>
      <c r="E4817" t="s">
        <v>198</v>
      </c>
      <c r="F4817" s="4">
        <v>90000</v>
      </c>
      <c r="G4817" s="4">
        <v>0</v>
      </c>
      <c r="H4817" s="4">
        <v>0</v>
      </c>
      <c r="I4817" s="4">
        <v>10000</v>
      </c>
      <c r="J4817">
        <v>6.8</v>
      </c>
      <c r="K4817">
        <v>7</v>
      </c>
      <c r="L4817">
        <v>6.2</v>
      </c>
      <c r="M4817" s="4">
        <v>20</v>
      </c>
      <c r="N4817" t="s">
        <v>629</v>
      </c>
      <c r="O4817" t="s">
        <v>84</v>
      </c>
      <c r="P4817" s="4">
        <v>100000</v>
      </c>
      <c r="Q4817" s="3">
        <f>AVERAGE(Table1[[#This Row],[critic_score]],Table1[[#This Row],[user_score]])</f>
        <v>6.5</v>
      </c>
      <c r="R4817" s="4">
        <f>Table1[[#This Row],[user_count]]+Table1[[#This Row],[critic_count]]</f>
        <v>27</v>
      </c>
      <c r="S4817" s="2">
        <f>100000*Table1[[#This Row],[review_count]]/Table1[[#This Row],[total sales]]</f>
        <v>27</v>
      </c>
      <c r="T4817" s="2">
        <f>Table1[[#This Row],[total sales]]/(2017-Table1[[#This Row],[year_of_release]])</f>
        <v>25000</v>
      </c>
      <c r="U4817" s="9">
        <f>Table1[[#This Row],[na_sales]]/(2017-Table1[[#This Row],[year_of_release]])</f>
        <v>22500</v>
      </c>
      <c r="V4817" s="6">
        <f>Table1[[#This Row],[eu_sales]]/(2017-Table1[[#This Row],[year_of_release]])</f>
        <v>0</v>
      </c>
      <c r="W4817" s="6">
        <f>Table1[[#This Row],[jp_sales]]/(2017-Table1[[#This Row],[year_of_release]])</f>
        <v>0</v>
      </c>
      <c r="X4817" s="6">
        <f>Table1[[#This Row],[other_sales]]/(2017-Table1[[#This Row],[year_of_release]])</f>
        <v>2500</v>
      </c>
      <c r="Y4817" s="4">
        <v>556861736</v>
      </c>
      <c r="Z4817" s="4">
        <v>442492884</v>
      </c>
      <c r="AA4817" s="4">
        <v>127445000</v>
      </c>
      <c r="AB4817" s="1">
        <f>Table1[[#This Row],[na_sales]]/Table1[[#This Row],[NA population]]</f>
        <v>1.6162001118353014E-4</v>
      </c>
      <c r="AC4817" s="1">
        <f>Table1[[#This Row],[eu_sales]]/Table1[[#This Row],[Eu population]]</f>
        <v>0</v>
      </c>
      <c r="AD4817" s="1">
        <f>Table1[[#This Row],[jp_sales]]/Table1[[#This Row],[Jp population]]</f>
        <v>0</v>
      </c>
    </row>
    <row r="4818" spans="1:30" x14ac:dyDescent="0.25">
      <c r="A4818" t="s">
        <v>4023</v>
      </c>
      <c r="B4818" t="s">
        <v>45</v>
      </c>
      <c r="C4818">
        <v>2001</v>
      </c>
      <c r="D4818" t="s">
        <v>96</v>
      </c>
      <c r="E4818" t="s">
        <v>83</v>
      </c>
      <c r="F4818" s="4">
        <v>50000</v>
      </c>
      <c r="G4818" s="4">
        <v>40000</v>
      </c>
      <c r="H4818" s="4">
        <v>0</v>
      </c>
      <c r="I4818" s="4">
        <v>10000</v>
      </c>
      <c r="J4818">
        <v>7.6</v>
      </c>
      <c r="K4818">
        <v>16</v>
      </c>
      <c r="L4818">
        <v>7.8</v>
      </c>
      <c r="M4818" s="4">
        <v>22</v>
      </c>
      <c r="N4818" t="s">
        <v>914</v>
      </c>
      <c r="O4818" t="s">
        <v>67</v>
      </c>
      <c r="P4818" s="4">
        <v>100000</v>
      </c>
      <c r="Q4818" s="3">
        <f>AVERAGE(Table1[[#This Row],[critic_score]],Table1[[#This Row],[user_score]])</f>
        <v>7.6999999999999993</v>
      </c>
      <c r="R4818" s="4">
        <f>Table1[[#This Row],[user_count]]+Table1[[#This Row],[critic_count]]</f>
        <v>38</v>
      </c>
      <c r="S4818" s="2">
        <f>100000*Table1[[#This Row],[review_count]]/Table1[[#This Row],[total sales]]</f>
        <v>38</v>
      </c>
      <c r="T4818" s="2">
        <f>Table1[[#This Row],[total sales]]/(2017-Table1[[#This Row],[year_of_release]])</f>
        <v>6250</v>
      </c>
      <c r="U4818" s="9">
        <f>Table1[[#This Row],[na_sales]]/(2017-Table1[[#This Row],[year_of_release]])</f>
        <v>3125</v>
      </c>
      <c r="V4818" s="6">
        <f>Table1[[#This Row],[eu_sales]]/(2017-Table1[[#This Row],[year_of_release]])</f>
        <v>2500</v>
      </c>
      <c r="W4818" s="6">
        <f>Table1[[#This Row],[jp_sales]]/(2017-Table1[[#This Row],[year_of_release]])</f>
        <v>0</v>
      </c>
      <c r="X4818" s="6">
        <f>Table1[[#This Row],[other_sales]]/(2017-Table1[[#This Row],[year_of_release]])</f>
        <v>625</v>
      </c>
      <c r="Y4818" s="4">
        <v>489752572</v>
      </c>
      <c r="Z4818" s="4">
        <v>430035992</v>
      </c>
      <c r="AA4818" s="4">
        <v>127149000</v>
      </c>
      <c r="AB4818" s="1">
        <f>Table1[[#This Row],[na_sales]]/Table1[[#This Row],[NA population]]</f>
        <v>1.0209236838882799E-4</v>
      </c>
      <c r="AC4818" s="1">
        <f>Table1[[#This Row],[eu_sales]]/Table1[[#This Row],[Eu population]]</f>
        <v>9.3015470202782475E-5</v>
      </c>
      <c r="AD4818" s="1">
        <f>Table1[[#This Row],[jp_sales]]/Table1[[#This Row],[Jp population]]</f>
        <v>0</v>
      </c>
    </row>
    <row r="4819" spans="1:30" x14ac:dyDescent="0.25">
      <c r="A4819" t="s">
        <v>4024</v>
      </c>
      <c r="B4819" t="s">
        <v>118</v>
      </c>
      <c r="C4819">
        <v>2008</v>
      </c>
      <c r="D4819" t="s">
        <v>96</v>
      </c>
      <c r="E4819" t="s">
        <v>1685</v>
      </c>
      <c r="F4819" s="4">
        <v>60000</v>
      </c>
      <c r="G4819" s="4">
        <v>0</v>
      </c>
      <c r="H4819" s="4">
        <v>30000</v>
      </c>
      <c r="I4819" s="4">
        <v>10000</v>
      </c>
      <c r="J4819">
        <v>4.0999999999999996</v>
      </c>
      <c r="K4819">
        <v>19</v>
      </c>
      <c r="L4819">
        <v>5.3</v>
      </c>
      <c r="M4819" s="4">
        <v>37</v>
      </c>
      <c r="N4819" t="s">
        <v>2387</v>
      </c>
      <c r="O4819" t="s">
        <v>84</v>
      </c>
      <c r="P4819" s="4">
        <v>100000</v>
      </c>
      <c r="Q4819" s="3">
        <f>AVERAGE(Table1[[#This Row],[critic_score]],Table1[[#This Row],[user_score]])</f>
        <v>4.6999999999999993</v>
      </c>
      <c r="R4819" s="4">
        <f>Table1[[#This Row],[user_count]]+Table1[[#This Row],[critic_count]]</f>
        <v>56</v>
      </c>
      <c r="S4819" s="2">
        <f>100000*Table1[[#This Row],[review_count]]/Table1[[#This Row],[total sales]]</f>
        <v>56</v>
      </c>
      <c r="T4819" s="2">
        <f>Table1[[#This Row],[total sales]]/(2017-Table1[[#This Row],[year_of_release]])</f>
        <v>11111.111111111111</v>
      </c>
      <c r="U4819" s="9">
        <f>Table1[[#This Row],[na_sales]]/(2017-Table1[[#This Row],[year_of_release]])</f>
        <v>6666.666666666667</v>
      </c>
      <c r="V4819" s="6">
        <f>Table1[[#This Row],[eu_sales]]/(2017-Table1[[#This Row],[year_of_release]])</f>
        <v>0</v>
      </c>
      <c r="W4819" s="6">
        <f>Table1[[#This Row],[jp_sales]]/(2017-Table1[[#This Row],[year_of_release]])</f>
        <v>3333.3333333333335</v>
      </c>
      <c r="X4819" s="6">
        <f>Table1[[#This Row],[other_sales]]/(2017-Table1[[#This Row],[year_of_release]])</f>
        <v>1111.1111111111111</v>
      </c>
      <c r="Y4819" s="4">
        <v>528816311</v>
      </c>
      <c r="Z4819" s="4">
        <v>440001482</v>
      </c>
      <c r="AA4819" s="4">
        <v>128063000</v>
      </c>
      <c r="AB4819" s="1">
        <f>Table1[[#This Row],[na_sales]]/Table1[[#This Row],[NA population]]</f>
        <v>1.1346094806822251E-4</v>
      </c>
      <c r="AC4819" s="1">
        <f>Table1[[#This Row],[eu_sales]]/Table1[[#This Row],[Eu population]]</f>
        <v>0</v>
      </c>
      <c r="AD4819" s="1">
        <f>Table1[[#This Row],[jp_sales]]/Table1[[#This Row],[Jp population]]</f>
        <v>2.3425970030375675E-4</v>
      </c>
    </row>
    <row r="4820" spans="1:30" x14ac:dyDescent="0.25">
      <c r="A4820" t="s">
        <v>2324</v>
      </c>
      <c r="B4820" t="s">
        <v>159</v>
      </c>
      <c r="C4820">
        <v>2004</v>
      </c>
      <c r="D4820" t="s">
        <v>40</v>
      </c>
      <c r="E4820" t="s">
        <v>55</v>
      </c>
      <c r="F4820" s="4">
        <v>70000</v>
      </c>
      <c r="G4820" s="4">
        <v>30000</v>
      </c>
      <c r="H4820" s="4">
        <v>0</v>
      </c>
      <c r="I4820" s="4">
        <v>0</v>
      </c>
      <c r="J4820">
        <v>3.3</v>
      </c>
      <c r="K4820">
        <v>11</v>
      </c>
      <c r="L4820">
        <v>6.3</v>
      </c>
      <c r="M4820" s="4">
        <v>6</v>
      </c>
      <c r="N4820" t="s">
        <v>2325</v>
      </c>
      <c r="O4820" t="s">
        <v>67</v>
      </c>
      <c r="P4820" s="4">
        <v>100000</v>
      </c>
      <c r="Q4820" s="3">
        <f>AVERAGE(Table1[[#This Row],[critic_score]],Table1[[#This Row],[user_score]])</f>
        <v>4.8</v>
      </c>
      <c r="R4820" s="4">
        <f>Table1[[#This Row],[user_count]]+Table1[[#This Row],[critic_count]]</f>
        <v>17</v>
      </c>
      <c r="S4820" s="2">
        <f>100000*Table1[[#This Row],[review_count]]/Table1[[#This Row],[total sales]]</f>
        <v>17</v>
      </c>
      <c r="T4820" s="2">
        <f>Table1[[#This Row],[total sales]]/(2017-Table1[[#This Row],[year_of_release]])</f>
        <v>7692.3076923076924</v>
      </c>
      <c r="U4820" s="9">
        <f>Table1[[#This Row],[na_sales]]/(2017-Table1[[#This Row],[year_of_release]])</f>
        <v>5384.6153846153848</v>
      </c>
      <c r="V4820" s="6">
        <f>Table1[[#This Row],[eu_sales]]/(2017-Table1[[#This Row],[year_of_release]])</f>
        <v>2307.6923076923076</v>
      </c>
      <c r="W4820" s="6">
        <f>Table1[[#This Row],[jp_sales]]/(2017-Table1[[#This Row],[year_of_release]])</f>
        <v>0</v>
      </c>
      <c r="X4820" s="6">
        <f>Table1[[#This Row],[other_sales]]/(2017-Table1[[#This Row],[year_of_release]])</f>
        <v>0</v>
      </c>
      <c r="Y4820" s="4">
        <v>505524224</v>
      </c>
      <c r="Z4820" s="4">
        <v>434174638</v>
      </c>
      <c r="AA4820" s="4">
        <v>127761000</v>
      </c>
      <c r="AB4820" s="1">
        <f>Table1[[#This Row],[na_sales]]/Table1[[#This Row],[NA population]]</f>
        <v>1.384701200787561E-4</v>
      </c>
      <c r="AC4820" s="1">
        <f>Table1[[#This Row],[eu_sales]]/Table1[[#This Row],[Eu population]]</f>
        <v>6.9096620056374644E-5</v>
      </c>
      <c r="AD4820" s="1">
        <f>Table1[[#This Row],[jp_sales]]/Table1[[#This Row],[Jp population]]</f>
        <v>0</v>
      </c>
    </row>
    <row r="4821" spans="1:30" x14ac:dyDescent="0.25">
      <c r="A4821" t="s">
        <v>2686</v>
      </c>
      <c r="B4821" t="s">
        <v>45</v>
      </c>
      <c r="C4821">
        <v>2007</v>
      </c>
      <c r="D4821" t="s">
        <v>40</v>
      </c>
      <c r="E4821" t="s">
        <v>55</v>
      </c>
      <c r="F4821" s="4">
        <v>50000</v>
      </c>
      <c r="G4821" s="4">
        <v>40000</v>
      </c>
      <c r="H4821" s="4">
        <v>0</v>
      </c>
      <c r="I4821" s="4">
        <v>10000</v>
      </c>
      <c r="J4821">
        <v>6.5</v>
      </c>
      <c r="K4821">
        <v>11</v>
      </c>
      <c r="L4821">
        <v>7.5</v>
      </c>
      <c r="M4821" s="4">
        <v>4</v>
      </c>
      <c r="N4821" t="s">
        <v>1944</v>
      </c>
      <c r="O4821" t="s">
        <v>21</v>
      </c>
      <c r="P4821" s="4">
        <v>100000</v>
      </c>
      <c r="Q4821" s="3">
        <f>AVERAGE(Table1[[#This Row],[critic_score]],Table1[[#This Row],[user_score]])</f>
        <v>7</v>
      </c>
      <c r="R4821" s="4">
        <f>Table1[[#This Row],[user_count]]+Table1[[#This Row],[critic_count]]</f>
        <v>15</v>
      </c>
      <c r="S4821" s="2">
        <f>100000*Table1[[#This Row],[review_count]]/Table1[[#This Row],[total sales]]</f>
        <v>15</v>
      </c>
      <c r="T4821" s="2">
        <f>Table1[[#This Row],[total sales]]/(2017-Table1[[#This Row],[year_of_release]])</f>
        <v>10000</v>
      </c>
      <c r="U4821" s="9">
        <f>Table1[[#This Row],[na_sales]]/(2017-Table1[[#This Row],[year_of_release]])</f>
        <v>5000</v>
      </c>
      <c r="V4821" s="6">
        <f>Table1[[#This Row],[eu_sales]]/(2017-Table1[[#This Row],[year_of_release]])</f>
        <v>4000</v>
      </c>
      <c r="W4821" s="6">
        <f>Table1[[#This Row],[jp_sales]]/(2017-Table1[[#This Row],[year_of_release]])</f>
        <v>0</v>
      </c>
      <c r="X4821" s="6">
        <f>Table1[[#This Row],[other_sales]]/(2017-Table1[[#This Row],[year_of_release]])</f>
        <v>1000</v>
      </c>
      <c r="Y4821" s="4">
        <v>522751172</v>
      </c>
      <c r="Z4821" s="4">
        <v>438594184</v>
      </c>
      <c r="AA4821" s="4">
        <v>128001000</v>
      </c>
      <c r="AB4821" s="1">
        <f>Table1[[#This Row],[na_sales]]/Table1[[#This Row],[NA population]]</f>
        <v>9.5647800862319252E-5</v>
      </c>
      <c r="AC4821" s="1">
        <f>Table1[[#This Row],[eu_sales]]/Table1[[#This Row],[Eu population]]</f>
        <v>9.1200479758299759E-5</v>
      </c>
      <c r="AD4821" s="1">
        <f>Table1[[#This Row],[jp_sales]]/Table1[[#This Row],[Jp population]]</f>
        <v>0</v>
      </c>
    </row>
    <row r="4822" spans="1:30" x14ac:dyDescent="0.25">
      <c r="A4822" t="s">
        <v>2688</v>
      </c>
      <c r="B4822" t="s">
        <v>103</v>
      </c>
      <c r="C4822">
        <v>2002</v>
      </c>
      <c r="D4822" t="s">
        <v>19</v>
      </c>
      <c r="E4822" t="s">
        <v>55</v>
      </c>
      <c r="F4822" s="4">
        <v>80000</v>
      </c>
      <c r="G4822" s="4">
        <v>20000</v>
      </c>
      <c r="H4822" s="4">
        <v>0</v>
      </c>
      <c r="I4822" s="4">
        <v>0</v>
      </c>
      <c r="J4822">
        <v>8</v>
      </c>
      <c r="K4822">
        <v>15</v>
      </c>
      <c r="L4822">
        <v>8</v>
      </c>
      <c r="M4822" s="4">
        <v>5</v>
      </c>
      <c r="N4822" t="s">
        <v>58</v>
      </c>
      <c r="O4822" t="s">
        <v>21</v>
      </c>
      <c r="P4822" s="4">
        <v>100000</v>
      </c>
      <c r="Q4822" s="3">
        <f>AVERAGE(Table1[[#This Row],[critic_score]],Table1[[#This Row],[user_score]])</f>
        <v>8</v>
      </c>
      <c r="R4822" s="4">
        <f>Table1[[#This Row],[user_count]]+Table1[[#This Row],[critic_count]]</f>
        <v>20</v>
      </c>
      <c r="S4822" s="2">
        <f>100000*Table1[[#This Row],[review_count]]/Table1[[#This Row],[total sales]]</f>
        <v>20</v>
      </c>
      <c r="T4822" s="2">
        <f>Table1[[#This Row],[total sales]]/(2017-Table1[[#This Row],[year_of_release]])</f>
        <v>6666.666666666667</v>
      </c>
      <c r="U4822" s="9">
        <f>Table1[[#This Row],[na_sales]]/(2017-Table1[[#This Row],[year_of_release]])</f>
        <v>5333.333333333333</v>
      </c>
      <c r="V4822" s="6">
        <f>Table1[[#This Row],[eu_sales]]/(2017-Table1[[#This Row],[year_of_release]])</f>
        <v>1333.3333333333333</v>
      </c>
      <c r="W4822" s="6">
        <f>Table1[[#This Row],[jp_sales]]/(2017-Table1[[#This Row],[year_of_release]])</f>
        <v>0</v>
      </c>
      <c r="X4822" s="6">
        <f>Table1[[#This Row],[other_sales]]/(2017-Table1[[#This Row],[year_of_release]])</f>
        <v>0</v>
      </c>
      <c r="Y4822" s="4">
        <v>495013192</v>
      </c>
      <c r="Z4822" s="4">
        <v>431019772</v>
      </c>
      <c r="AA4822" s="4">
        <v>127445000</v>
      </c>
      <c r="AB4822" s="1">
        <f>Table1[[#This Row],[na_sales]]/Table1[[#This Row],[NA population]]</f>
        <v>1.6161185457861494E-4</v>
      </c>
      <c r="AC4822" s="1">
        <f>Table1[[#This Row],[eu_sales]]/Table1[[#This Row],[Eu population]]</f>
        <v>4.6401583637791909E-5</v>
      </c>
      <c r="AD4822" s="1">
        <f>Table1[[#This Row],[jp_sales]]/Table1[[#This Row],[Jp population]]</f>
        <v>0</v>
      </c>
    </row>
    <row r="4823" spans="1:30" x14ac:dyDescent="0.25">
      <c r="A4823" t="s">
        <v>4026</v>
      </c>
      <c r="B4823" t="s">
        <v>34</v>
      </c>
      <c r="C4823">
        <v>2008</v>
      </c>
      <c r="D4823" t="s">
        <v>19</v>
      </c>
      <c r="E4823" t="s">
        <v>100</v>
      </c>
      <c r="F4823" s="4">
        <v>90000</v>
      </c>
      <c r="G4823" s="4">
        <v>0</v>
      </c>
      <c r="H4823" s="4">
        <v>0</v>
      </c>
      <c r="I4823" s="4">
        <v>10000</v>
      </c>
      <c r="J4823">
        <v>4.9000000000000004</v>
      </c>
      <c r="K4823">
        <v>35</v>
      </c>
      <c r="L4823">
        <v>3.1</v>
      </c>
      <c r="M4823" s="4">
        <v>45</v>
      </c>
      <c r="N4823" t="s">
        <v>246</v>
      </c>
      <c r="O4823" t="s">
        <v>21</v>
      </c>
      <c r="P4823" s="4">
        <v>100000</v>
      </c>
      <c r="Q4823" s="3">
        <f>AVERAGE(Table1[[#This Row],[critic_score]],Table1[[#This Row],[user_score]])</f>
        <v>4</v>
      </c>
      <c r="R4823" s="4">
        <f>Table1[[#This Row],[user_count]]+Table1[[#This Row],[critic_count]]</f>
        <v>80</v>
      </c>
      <c r="S4823" s="2">
        <f>100000*Table1[[#This Row],[review_count]]/Table1[[#This Row],[total sales]]</f>
        <v>80</v>
      </c>
      <c r="T4823" s="2">
        <f>Table1[[#This Row],[total sales]]/(2017-Table1[[#This Row],[year_of_release]])</f>
        <v>11111.111111111111</v>
      </c>
      <c r="U4823" s="9">
        <f>Table1[[#This Row],[na_sales]]/(2017-Table1[[#This Row],[year_of_release]])</f>
        <v>10000</v>
      </c>
      <c r="V4823" s="6">
        <f>Table1[[#This Row],[eu_sales]]/(2017-Table1[[#This Row],[year_of_release]])</f>
        <v>0</v>
      </c>
      <c r="W4823" s="6">
        <f>Table1[[#This Row],[jp_sales]]/(2017-Table1[[#This Row],[year_of_release]])</f>
        <v>0</v>
      </c>
      <c r="X4823" s="6">
        <f>Table1[[#This Row],[other_sales]]/(2017-Table1[[#This Row],[year_of_release]])</f>
        <v>1111.1111111111111</v>
      </c>
      <c r="Y4823" s="4">
        <v>528816311</v>
      </c>
      <c r="Z4823" s="4">
        <v>440001482</v>
      </c>
      <c r="AA4823" s="4">
        <v>128063000</v>
      </c>
      <c r="AB4823" s="1">
        <f>Table1[[#This Row],[na_sales]]/Table1[[#This Row],[NA population]]</f>
        <v>1.7019142210233376E-4</v>
      </c>
      <c r="AC4823" s="1">
        <f>Table1[[#This Row],[eu_sales]]/Table1[[#This Row],[Eu population]]</f>
        <v>0</v>
      </c>
      <c r="AD4823" s="1">
        <f>Table1[[#This Row],[jp_sales]]/Table1[[#This Row],[Jp population]]</f>
        <v>0</v>
      </c>
    </row>
    <row r="4824" spans="1:30" x14ac:dyDescent="0.25">
      <c r="A4824" t="s">
        <v>4027</v>
      </c>
      <c r="B4824" t="s">
        <v>26</v>
      </c>
      <c r="C4824">
        <v>2006</v>
      </c>
      <c r="D4824" t="s">
        <v>49</v>
      </c>
      <c r="E4824" t="s">
        <v>1156</v>
      </c>
      <c r="F4824" s="4">
        <v>90000</v>
      </c>
      <c r="G4824" s="4">
        <v>0</v>
      </c>
      <c r="H4824" s="4">
        <v>0</v>
      </c>
      <c r="I4824" s="4">
        <v>10000</v>
      </c>
      <c r="J4824">
        <v>2.5</v>
      </c>
      <c r="K4824">
        <v>4</v>
      </c>
      <c r="L4824">
        <v>3.5</v>
      </c>
      <c r="M4824" s="4">
        <v>4</v>
      </c>
      <c r="N4824" t="s">
        <v>3701</v>
      </c>
      <c r="O4824" t="s">
        <v>21</v>
      </c>
      <c r="P4824" s="4">
        <v>100000</v>
      </c>
      <c r="Q4824" s="3">
        <f>AVERAGE(Table1[[#This Row],[critic_score]],Table1[[#This Row],[user_score]])</f>
        <v>3</v>
      </c>
      <c r="R4824" s="4">
        <f>Table1[[#This Row],[user_count]]+Table1[[#This Row],[critic_count]]</f>
        <v>8</v>
      </c>
      <c r="S4824" s="2">
        <f>100000*Table1[[#This Row],[review_count]]/Table1[[#This Row],[total sales]]</f>
        <v>8</v>
      </c>
      <c r="T4824" s="2">
        <f>Table1[[#This Row],[total sales]]/(2017-Table1[[#This Row],[year_of_release]])</f>
        <v>9090.9090909090901</v>
      </c>
      <c r="U4824" s="9">
        <f>Table1[[#This Row],[na_sales]]/(2017-Table1[[#This Row],[year_of_release]])</f>
        <v>8181.818181818182</v>
      </c>
      <c r="V4824" s="6">
        <f>Table1[[#This Row],[eu_sales]]/(2017-Table1[[#This Row],[year_of_release]])</f>
        <v>0</v>
      </c>
      <c r="W4824" s="6">
        <f>Table1[[#This Row],[jp_sales]]/(2017-Table1[[#This Row],[year_of_release]])</f>
        <v>0</v>
      </c>
      <c r="X4824" s="6">
        <f>Table1[[#This Row],[other_sales]]/(2017-Table1[[#This Row],[year_of_release]])</f>
        <v>909.09090909090912</v>
      </c>
      <c r="Y4824" s="4">
        <v>516818555</v>
      </c>
      <c r="Z4824" s="4">
        <v>437126892</v>
      </c>
      <c r="AA4824" s="4">
        <v>127854000</v>
      </c>
      <c r="AB4824" s="1">
        <f>Table1[[#This Row],[na_sales]]/Table1[[#This Row],[NA population]]</f>
        <v>1.7414235446713014E-4</v>
      </c>
      <c r="AC4824" s="1">
        <f>Table1[[#This Row],[eu_sales]]/Table1[[#This Row],[Eu population]]</f>
        <v>0</v>
      </c>
      <c r="AD4824" s="1">
        <f>Table1[[#This Row],[jp_sales]]/Table1[[#This Row],[Jp population]]</f>
        <v>0</v>
      </c>
    </row>
    <row r="4825" spans="1:30" x14ac:dyDescent="0.25">
      <c r="A4825" t="s">
        <v>2037</v>
      </c>
      <c r="B4825" t="s">
        <v>200</v>
      </c>
      <c r="C4825">
        <v>2015</v>
      </c>
      <c r="D4825" t="s">
        <v>40</v>
      </c>
      <c r="E4825" t="s">
        <v>196</v>
      </c>
      <c r="F4825" s="4">
        <v>70000</v>
      </c>
      <c r="G4825" s="4">
        <v>20000</v>
      </c>
      <c r="H4825" s="4">
        <v>0</v>
      </c>
      <c r="I4825" s="4">
        <v>10000</v>
      </c>
      <c r="J4825">
        <v>7.5</v>
      </c>
      <c r="K4825">
        <v>22</v>
      </c>
      <c r="L4825">
        <v>7.5</v>
      </c>
      <c r="M4825" s="4">
        <v>106</v>
      </c>
      <c r="N4825" t="s">
        <v>196</v>
      </c>
      <c r="O4825" t="s">
        <v>43</v>
      </c>
      <c r="P4825" s="4">
        <v>100000</v>
      </c>
      <c r="Q4825" s="3">
        <f>AVERAGE(Table1[[#This Row],[critic_score]],Table1[[#This Row],[user_score]])</f>
        <v>7.5</v>
      </c>
      <c r="R4825" s="4">
        <f>Table1[[#This Row],[user_count]]+Table1[[#This Row],[critic_count]]</f>
        <v>128</v>
      </c>
      <c r="S4825" s="2">
        <f>100000*Table1[[#This Row],[review_count]]/Table1[[#This Row],[total sales]]</f>
        <v>128</v>
      </c>
      <c r="T4825" s="2">
        <f>Table1[[#This Row],[total sales]]/(2017-Table1[[#This Row],[year_of_release]])</f>
        <v>50000</v>
      </c>
      <c r="U4825" s="9">
        <f>Table1[[#This Row],[na_sales]]/(2017-Table1[[#This Row],[year_of_release]])</f>
        <v>35000</v>
      </c>
      <c r="V4825" s="6">
        <f>Table1[[#This Row],[eu_sales]]/(2017-Table1[[#This Row],[year_of_release]])</f>
        <v>10000</v>
      </c>
      <c r="W4825" s="6">
        <f>Table1[[#This Row],[jp_sales]]/(2017-Table1[[#This Row],[year_of_release]])</f>
        <v>0</v>
      </c>
      <c r="X4825" s="6">
        <f>Table1[[#This Row],[other_sales]]/(2017-Table1[[#This Row],[year_of_release]])</f>
        <v>5000</v>
      </c>
      <c r="Y4825" s="4">
        <v>567732286</v>
      </c>
      <c r="Z4825" s="4">
        <v>444588718</v>
      </c>
      <c r="AA4825" s="4">
        <v>127141000</v>
      </c>
      <c r="AB4825" s="1">
        <f>Table1[[#This Row],[na_sales]]/Table1[[#This Row],[NA population]]</f>
        <v>1.2329755014144113E-4</v>
      </c>
      <c r="AC4825" s="1">
        <f>Table1[[#This Row],[eu_sales]]/Table1[[#This Row],[Eu population]]</f>
        <v>4.4985397042846236E-5</v>
      </c>
      <c r="AD4825" s="1">
        <f>Table1[[#This Row],[jp_sales]]/Table1[[#This Row],[Jp population]]</f>
        <v>0</v>
      </c>
    </row>
    <row r="4826" spans="1:30" x14ac:dyDescent="0.25">
      <c r="A4826" t="s">
        <v>3226</v>
      </c>
      <c r="B4826" t="s">
        <v>103</v>
      </c>
      <c r="C4826">
        <v>2004</v>
      </c>
      <c r="D4826" t="s">
        <v>96</v>
      </c>
      <c r="E4826" t="s">
        <v>83</v>
      </c>
      <c r="F4826" s="4">
        <v>80000</v>
      </c>
      <c r="G4826" s="4">
        <v>20000</v>
      </c>
      <c r="H4826" s="4">
        <v>0</v>
      </c>
      <c r="I4826" s="4">
        <v>0</v>
      </c>
      <c r="J4826">
        <v>7.5</v>
      </c>
      <c r="K4826">
        <v>50</v>
      </c>
      <c r="L4826">
        <v>8.8000000000000007</v>
      </c>
      <c r="M4826" s="4">
        <v>4</v>
      </c>
      <c r="N4826" t="s">
        <v>3039</v>
      </c>
      <c r="O4826" t="s">
        <v>67</v>
      </c>
      <c r="P4826" s="4">
        <v>100000</v>
      </c>
      <c r="Q4826" s="3">
        <f>AVERAGE(Table1[[#This Row],[critic_score]],Table1[[#This Row],[user_score]])</f>
        <v>8.15</v>
      </c>
      <c r="R4826" s="4">
        <f>Table1[[#This Row],[user_count]]+Table1[[#This Row],[critic_count]]</f>
        <v>54</v>
      </c>
      <c r="S4826" s="2">
        <f>100000*Table1[[#This Row],[review_count]]/Table1[[#This Row],[total sales]]</f>
        <v>54</v>
      </c>
      <c r="T4826" s="2">
        <f>Table1[[#This Row],[total sales]]/(2017-Table1[[#This Row],[year_of_release]])</f>
        <v>7692.3076923076924</v>
      </c>
      <c r="U4826" s="9">
        <f>Table1[[#This Row],[na_sales]]/(2017-Table1[[#This Row],[year_of_release]])</f>
        <v>6153.8461538461543</v>
      </c>
      <c r="V4826" s="6">
        <f>Table1[[#This Row],[eu_sales]]/(2017-Table1[[#This Row],[year_of_release]])</f>
        <v>1538.4615384615386</v>
      </c>
      <c r="W4826" s="6">
        <f>Table1[[#This Row],[jp_sales]]/(2017-Table1[[#This Row],[year_of_release]])</f>
        <v>0</v>
      </c>
      <c r="X4826" s="6">
        <f>Table1[[#This Row],[other_sales]]/(2017-Table1[[#This Row],[year_of_release]])</f>
        <v>0</v>
      </c>
      <c r="Y4826" s="4">
        <v>505524224</v>
      </c>
      <c r="Z4826" s="4">
        <v>434174638</v>
      </c>
      <c r="AA4826" s="4">
        <v>127761000</v>
      </c>
      <c r="AB4826" s="1">
        <f>Table1[[#This Row],[na_sales]]/Table1[[#This Row],[NA population]]</f>
        <v>1.582515658042927E-4</v>
      </c>
      <c r="AC4826" s="1">
        <f>Table1[[#This Row],[eu_sales]]/Table1[[#This Row],[Eu population]]</f>
        <v>4.6064413370916427E-5</v>
      </c>
      <c r="AD4826" s="1">
        <f>Table1[[#This Row],[jp_sales]]/Table1[[#This Row],[Jp population]]</f>
        <v>0</v>
      </c>
    </row>
    <row r="4827" spans="1:30" x14ac:dyDescent="0.25">
      <c r="A4827" t="s">
        <v>4028</v>
      </c>
      <c r="B4827" t="s">
        <v>45</v>
      </c>
      <c r="C4827">
        <v>2004</v>
      </c>
      <c r="D4827" t="s">
        <v>54</v>
      </c>
      <c r="E4827" t="s">
        <v>1156</v>
      </c>
      <c r="F4827" s="4">
        <v>50000</v>
      </c>
      <c r="G4827" s="4">
        <v>40000</v>
      </c>
      <c r="H4827" s="4">
        <v>0</v>
      </c>
      <c r="I4827" s="4">
        <v>10000</v>
      </c>
      <c r="J4827">
        <v>7.8</v>
      </c>
      <c r="K4827">
        <v>47</v>
      </c>
      <c r="L4827">
        <v>8.3000000000000007</v>
      </c>
      <c r="M4827" s="4">
        <v>13</v>
      </c>
      <c r="N4827" t="s">
        <v>4029</v>
      </c>
      <c r="O4827" t="s">
        <v>67</v>
      </c>
      <c r="P4827" s="4">
        <v>100000</v>
      </c>
      <c r="Q4827" s="3">
        <f>AVERAGE(Table1[[#This Row],[critic_score]],Table1[[#This Row],[user_score]])</f>
        <v>8.0500000000000007</v>
      </c>
      <c r="R4827" s="4">
        <f>Table1[[#This Row],[user_count]]+Table1[[#This Row],[critic_count]]</f>
        <v>60</v>
      </c>
      <c r="S4827" s="2">
        <f>100000*Table1[[#This Row],[review_count]]/Table1[[#This Row],[total sales]]</f>
        <v>60</v>
      </c>
      <c r="T4827" s="2">
        <f>Table1[[#This Row],[total sales]]/(2017-Table1[[#This Row],[year_of_release]])</f>
        <v>7692.3076923076924</v>
      </c>
      <c r="U4827" s="9">
        <f>Table1[[#This Row],[na_sales]]/(2017-Table1[[#This Row],[year_of_release]])</f>
        <v>3846.1538461538462</v>
      </c>
      <c r="V4827" s="6">
        <f>Table1[[#This Row],[eu_sales]]/(2017-Table1[[#This Row],[year_of_release]])</f>
        <v>3076.9230769230771</v>
      </c>
      <c r="W4827" s="6">
        <f>Table1[[#This Row],[jp_sales]]/(2017-Table1[[#This Row],[year_of_release]])</f>
        <v>0</v>
      </c>
      <c r="X4827" s="6">
        <f>Table1[[#This Row],[other_sales]]/(2017-Table1[[#This Row],[year_of_release]])</f>
        <v>769.23076923076928</v>
      </c>
      <c r="Y4827" s="4">
        <v>505524224</v>
      </c>
      <c r="Z4827" s="4">
        <v>434174638</v>
      </c>
      <c r="AA4827" s="4">
        <v>127761000</v>
      </c>
      <c r="AB4827" s="1">
        <f>Table1[[#This Row],[na_sales]]/Table1[[#This Row],[NA population]]</f>
        <v>9.8907228627682927E-5</v>
      </c>
      <c r="AC4827" s="1">
        <f>Table1[[#This Row],[eu_sales]]/Table1[[#This Row],[Eu population]]</f>
        <v>9.2128826741832854E-5</v>
      </c>
      <c r="AD4827" s="1">
        <f>Table1[[#This Row],[jp_sales]]/Table1[[#This Row],[Jp population]]</f>
        <v>0</v>
      </c>
    </row>
    <row r="4828" spans="1:30" x14ac:dyDescent="0.25">
      <c r="A4828" t="s">
        <v>4030</v>
      </c>
      <c r="B4828" t="s">
        <v>26</v>
      </c>
      <c r="C4828">
        <v>2007</v>
      </c>
      <c r="D4828" t="s">
        <v>191</v>
      </c>
      <c r="E4828" t="s">
        <v>549</v>
      </c>
      <c r="F4828" s="4">
        <v>90000</v>
      </c>
      <c r="G4828" s="4">
        <v>0</v>
      </c>
      <c r="H4828" s="4">
        <v>0</v>
      </c>
      <c r="I4828" s="4">
        <v>10000</v>
      </c>
      <c r="J4828">
        <v>4.3</v>
      </c>
      <c r="K4828">
        <v>25</v>
      </c>
      <c r="L4828">
        <v>3.5</v>
      </c>
      <c r="M4828" s="4">
        <v>6</v>
      </c>
      <c r="N4828" t="s">
        <v>4031</v>
      </c>
      <c r="O4828" t="s">
        <v>21</v>
      </c>
      <c r="P4828" s="4">
        <v>100000</v>
      </c>
      <c r="Q4828" s="3">
        <f>AVERAGE(Table1[[#This Row],[critic_score]],Table1[[#This Row],[user_score]])</f>
        <v>3.9</v>
      </c>
      <c r="R4828" s="4">
        <f>Table1[[#This Row],[user_count]]+Table1[[#This Row],[critic_count]]</f>
        <v>31</v>
      </c>
      <c r="S4828" s="2">
        <f>100000*Table1[[#This Row],[review_count]]/Table1[[#This Row],[total sales]]</f>
        <v>31</v>
      </c>
      <c r="T4828" s="2">
        <f>Table1[[#This Row],[total sales]]/(2017-Table1[[#This Row],[year_of_release]])</f>
        <v>10000</v>
      </c>
      <c r="U4828" s="9">
        <f>Table1[[#This Row],[na_sales]]/(2017-Table1[[#This Row],[year_of_release]])</f>
        <v>9000</v>
      </c>
      <c r="V4828" s="6">
        <f>Table1[[#This Row],[eu_sales]]/(2017-Table1[[#This Row],[year_of_release]])</f>
        <v>0</v>
      </c>
      <c r="W4828" s="6">
        <f>Table1[[#This Row],[jp_sales]]/(2017-Table1[[#This Row],[year_of_release]])</f>
        <v>0</v>
      </c>
      <c r="X4828" s="6">
        <f>Table1[[#This Row],[other_sales]]/(2017-Table1[[#This Row],[year_of_release]])</f>
        <v>1000</v>
      </c>
      <c r="Y4828" s="4">
        <v>522751172</v>
      </c>
      <c r="Z4828" s="4">
        <v>438594184</v>
      </c>
      <c r="AA4828" s="4">
        <v>128001000</v>
      </c>
      <c r="AB4828" s="1">
        <f>Table1[[#This Row],[na_sales]]/Table1[[#This Row],[NA population]]</f>
        <v>1.7216604155217464E-4</v>
      </c>
      <c r="AC4828" s="1">
        <f>Table1[[#This Row],[eu_sales]]/Table1[[#This Row],[Eu population]]</f>
        <v>0</v>
      </c>
      <c r="AD4828" s="1">
        <f>Table1[[#This Row],[jp_sales]]/Table1[[#This Row],[Jp population]]</f>
        <v>0</v>
      </c>
    </row>
    <row r="4829" spans="1:30" x14ac:dyDescent="0.25">
      <c r="A4829" t="s">
        <v>427</v>
      </c>
      <c r="B4829" t="s">
        <v>159</v>
      </c>
      <c r="C4829">
        <v>2003</v>
      </c>
      <c r="D4829" t="s">
        <v>40</v>
      </c>
      <c r="E4829" t="s">
        <v>83</v>
      </c>
      <c r="F4829" s="4">
        <v>70000</v>
      </c>
      <c r="G4829" s="4">
        <v>30000</v>
      </c>
      <c r="H4829" s="4">
        <v>0</v>
      </c>
      <c r="I4829" s="4">
        <v>0</v>
      </c>
      <c r="J4829">
        <v>7.7</v>
      </c>
      <c r="K4829">
        <v>21</v>
      </c>
      <c r="L4829">
        <v>8.6</v>
      </c>
      <c r="M4829" s="4">
        <v>8</v>
      </c>
      <c r="N4829" t="s">
        <v>189</v>
      </c>
      <c r="O4829" t="s">
        <v>67</v>
      </c>
      <c r="P4829" s="4">
        <v>100000</v>
      </c>
      <c r="Q4829" s="3">
        <f>AVERAGE(Table1[[#This Row],[critic_score]],Table1[[#This Row],[user_score]])</f>
        <v>8.15</v>
      </c>
      <c r="R4829" s="4">
        <f>Table1[[#This Row],[user_count]]+Table1[[#This Row],[critic_count]]</f>
        <v>29</v>
      </c>
      <c r="S4829" s="2">
        <f>100000*Table1[[#This Row],[review_count]]/Table1[[#This Row],[total sales]]</f>
        <v>29</v>
      </c>
      <c r="T4829" s="2">
        <f>Table1[[#This Row],[total sales]]/(2017-Table1[[#This Row],[year_of_release]])</f>
        <v>7142.8571428571431</v>
      </c>
      <c r="U4829" s="9">
        <f>Table1[[#This Row],[na_sales]]/(2017-Table1[[#This Row],[year_of_release]])</f>
        <v>5000</v>
      </c>
      <c r="V4829" s="6">
        <f>Table1[[#This Row],[eu_sales]]/(2017-Table1[[#This Row],[year_of_release]])</f>
        <v>2142.8571428571427</v>
      </c>
      <c r="W4829" s="6">
        <f>Table1[[#This Row],[jp_sales]]/(2017-Table1[[#This Row],[year_of_release]])</f>
        <v>0</v>
      </c>
      <c r="X4829" s="6">
        <f>Table1[[#This Row],[other_sales]]/(2017-Table1[[#This Row],[year_of_release]])</f>
        <v>0</v>
      </c>
      <c r="Y4829" s="4">
        <v>500125528</v>
      </c>
      <c r="Z4829" s="4">
        <v>432552540</v>
      </c>
      <c r="AA4829" s="4">
        <v>127718000</v>
      </c>
      <c r="AB4829" s="1">
        <f>Table1[[#This Row],[na_sales]]/Table1[[#This Row],[NA population]]</f>
        <v>1.3996486098186134E-4</v>
      </c>
      <c r="AC4829" s="1">
        <f>Table1[[#This Row],[eu_sales]]/Table1[[#This Row],[Eu population]]</f>
        <v>6.9355736530873227E-5</v>
      </c>
      <c r="AD4829" s="1">
        <f>Table1[[#This Row],[jp_sales]]/Table1[[#This Row],[Jp population]]</f>
        <v>0</v>
      </c>
    </row>
    <row r="4830" spans="1:30" x14ac:dyDescent="0.25">
      <c r="A4830" t="s">
        <v>2448</v>
      </c>
      <c r="B4830" t="s">
        <v>26</v>
      </c>
      <c r="C4830">
        <v>2008</v>
      </c>
      <c r="D4830" t="s">
        <v>40</v>
      </c>
      <c r="E4830" t="s">
        <v>55</v>
      </c>
      <c r="F4830" s="4">
        <v>90000</v>
      </c>
      <c r="G4830" s="4">
        <v>0</v>
      </c>
      <c r="H4830" s="4">
        <v>0</v>
      </c>
      <c r="I4830" s="4">
        <v>10000</v>
      </c>
      <c r="J4830">
        <v>7.7</v>
      </c>
      <c r="K4830">
        <v>12</v>
      </c>
      <c r="L4830">
        <v>7.5</v>
      </c>
      <c r="M4830" s="4">
        <v>14</v>
      </c>
      <c r="N4830" t="s">
        <v>803</v>
      </c>
      <c r="O4830" t="s">
        <v>84</v>
      </c>
      <c r="P4830" s="4">
        <v>100000</v>
      </c>
      <c r="Q4830" s="3">
        <f>AVERAGE(Table1[[#This Row],[critic_score]],Table1[[#This Row],[user_score]])</f>
        <v>7.6</v>
      </c>
      <c r="R4830" s="4">
        <f>Table1[[#This Row],[user_count]]+Table1[[#This Row],[critic_count]]</f>
        <v>26</v>
      </c>
      <c r="S4830" s="2">
        <f>100000*Table1[[#This Row],[review_count]]/Table1[[#This Row],[total sales]]</f>
        <v>26</v>
      </c>
      <c r="T4830" s="2">
        <f>Table1[[#This Row],[total sales]]/(2017-Table1[[#This Row],[year_of_release]])</f>
        <v>11111.111111111111</v>
      </c>
      <c r="U4830" s="9">
        <f>Table1[[#This Row],[na_sales]]/(2017-Table1[[#This Row],[year_of_release]])</f>
        <v>10000</v>
      </c>
      <c r="V4830" s="6">
        <f>Table1[[#This Row],[eu_sales]]/(2017-Table1[[#This Row],[year_of_release]])</f>
        <v>0</v>
      </c>
      <c r="W4830" s="6">
        <f>Table1[[#This Row],[jp_sales]]/(2017-Table1[[#This Row],[year_of_release]])</f>
        <v>0</v>
      </c>
      <c r="X4830" s="6">
        <f>Table1[[#This Row],[other_sales]]/(2017-Table1[[#This Row],[year_of_release]])</f>
        <v>1111.1111111111111</v>
      </c>
      <c r="Y4830" s="4">
        <v>528816311</v>
      </c>
      <c r="Z4830" s="4">
        <v>440001482</v>
      </c>
      <c r="AA4830" s="4">
        <v>128063000</v>
      </c>
      <c r="AB4830" s="1">
        <f>Table1[[#This Row],[na_sales]]/Table1[[#This Row],[NA population]]</f>
        <v>1.7019142210233376E-4</v>
      </c>
      <c r="AC4830" s="1">
        <f>Table1[[#This Row],[eu_sales]]/Table1[[#This Row],[Eu population]]</f>
        <v>0</v>
      </c>
      <c r="AD4830" s="1">
        <f>Table1[[#This Row],[jp_sales]]/Table1[[#This Row],[Jp population]]</f>
        <v>0</v>
      </c>
    </row>
    <row r="4831" spans="1:30" x14ac:dyDescent="0.25">
      <c r="A4831" t="s">
        <v>3203</v>
      </c>
      <c r="B4831" t="s">
        <v>69</v>
      </c>
      <c r="C4831">
        <v>2011</v>
      </c>
      <c r="D4831" t="s">
        <v>29</v>
      </c>
      <c r="E4831" t="s">
        <v>913</v>
      </c>
      <c r="F4831" s="4">
        <v>90000</v>
      </c>
      <c r="G4831" s="4">
        <v>0</v>
      </c>
      <c r="H4831" s="4">
        <v>0</v>
      </c>
      <c r="I4831" s="4">
        <v>10000</v>
      </c>
      <c r="J4831">
        <v>6.7</v>
      </c>
      <c r="K4831">
        <v>5</v>
      </c>
      <c r="L4831">
        <v>7.3</v>
      </c>
      <c r="M4831" s="4">
        <v>8</v>
      </c>
      <c r="N4831" t="s">
        <v>3735</v>
      </c>
      <c r="O4831" t="s">
        <v>84</v>
      </c>
      <c r="P4831" s="4">
        <v>100000</v>
      </c>
      <c r="Q4831" s="3">
        <f>AVERAGE(Table1[[#This Row],[critic_score]],Table1[[#This Row],[user_score]])</f>
        <v>7</v>
      </c>
      <c r="R4831" s="4">
        <f>Table1[[#This Row],[user_count]]+Table1[[#This Row],[critic_count]]</f>
        <v>13</v>
      </c>
      <c r="S4831" s="2">
        <f>100000*Table1[[#This Row],[review_count]]/Table1[[#This Row],[total sales]]</f>
        <v>13</v>
      </c>
      <c r="T4831" s="2">
        <f>Table1[[#This Row],[total sales]]/(2017-Table1[[#This Row],[year_of_release]])</f>
        <v>16666.666666666668</v>
      </c>
      <c r="U4831" s="9">
        <f>Table1[[#This Row],[na_sales]]/(2017-Table1[[#This Row],[year_of_release]])</f>
        <v>15000</v>
      </c>
      <c r="V4831" s="6">
        <f>Table1[[#This Row],[eu_sales]]/(2017-Table1[[#This Row],[year_of_release]])</f>
        <v>0</v>
      </c>
      <c r="W4831" s="6">
        <f>Table1[[#This Row],[jp_sales]]/(2017-Table1[[#This Row],[year_of_release]])</f>
        <v>0</v>
      </c>
      <c r="X4831" s="6">
        <f>Table1[[#This Row],[other_sales]]/(2017-Table1[[#This Row],[year_of_release]])</f>
        <v>1666.6666666666667</v>
      </c>
      <c r="Y4831" s="4">
        <v>545961365</v>
      </c>
      <c r="Z4831" s="4">
        <v>440756453</v>
      </c>
      <c r="AA4831" s="4">
        <v>127833000</v>
      </c>
      <c r="AB4831" s="1">
        <f>Table1[[#This Row],[na_sales]]/Table1[[#This Row],[NA population]]</f>
        <v>1.6484682940889049E-4</v>
      </c>
      <c r="AC4831" s="1">
        <f>Table1[[#This Row],[eu_sales]]/Table1[[#This Row],[Eu population]]</f>
        <v>0</v>
      </c>
      <c r="AD4831" s="1">
        <f>Table1[[#This Row],[jp_sales]]/Table1[[#This Row],[Jp population]]</f>
        <v>0</v>
      </c>
    </row>
    <row r="4832" spans="1:30" x14ac:dyDescent="0.25">
      <c r="A4832" t="s">
        <v>4033</v>
      </c>
      <c r="B4832" t="s">
        <v>18</v>
      </c>
      <c r="C4832">
        <v>2009</v>
      </c>
      <c r="D4832" t="s">
        <v>29</v>
      </c>
      <c r="E4832" t="s">
        <v>186</v>
      </c>
      <c r="F4832" s="4">
        <v>90000</v>
      </c>
      <c r="G4832" s="4">
        <v>0</v>
      </c>
      <c r="H4832" s="4">
        <v>0</v>
      </c>
      <c r="I4832" s="4">
        <v>10000</v>
      </c>
      <c r="J4832">
        <v>3.2</v>
      </c>
      <c r="K4832">
        <v>4</v>
      </c>
      <c r="L4832">
        <v>1.8</v>
      </c>
      <c r="M4832" s="4">
        <v>4</v>
      </c>
      <c r="N4832" t="s">
        <v>186</v>
      </c>
      <c r="O4832" t="s">
        <v>67</v>
      </c>
      <c r="P4832" s="4">
        <v>100000</v>
      </c>
      <c r="Q4832" s="3">
        <f>AVERAGE(Table1[[#This Row],[critic_score]],Table1[[#This Row],[user_score]])</f>
        <v>2.5</v>
      </c>
      <c r="R4832" s="4">
        <f>Table1[[#This Row],[user_count]]+Table1[[#This Row],[critic_count]]</f>
        <v>8</v>
      </c>
      <c r="S4832" s="2">
        <f>100000*Table1[[#This Row],[review_count]]/Table1[[#This Row],[total sales]]</f>
        <v>8</v>
      </c>
      <c r="T4832" s="2">
        <f>Table1[[#This Row],[total sales]]/(2017-Table1[[#This Row],[year_of_release]])</f>
        <v>12500</v>
      </c>
      <c r="U4832" s="9">
        <f>Table1[[#This Row],[na_sales]]/(2017-Table1[[#This Row],[year_of_release]])</f>
        <v>11250</v>
      </c>
      <c r="V4832" s="6">
        <f>Table1[[#This Row],[eu_sales]]/(2017-Table1[[#This Row],[year_of_release]])</f>
        <v>0</v>
      </c>
      <c r="W4832" s="6">
        <f>Table1[[#This Row],[jp_sales]]/(2017-Table1[[#This Row],[year_of_release]])</f>
        <v>0</v>
      </c>
      <c r="X4832" s="6">
        <f>Table1[[#This Row],[other_sales]]/(2017-Table1[[#This Row],[year_of_release]])</f>
        <v>1250</v>
      </c>
      <c r="Y4832" s="4">
        <v>534740514</v>
      </c>
      <c r="Z4832" s="4">
        <v>441041694</v>
      </c>
      <c r="AA4832" s="4">
        <v>128047000</v>
      </c>
      <c r="AB4832" s="1">
        <f>Table1[[#This Row],[na_sales]]/Table1[[#This Row],[NA population]]</f>
        <v>1.6830593090240401E-4</v>
      </c>
      <c r="AC4832" s="1">
        <f>Table1[[#This Row],[eu_sales]]/Table1[[#This Row],[Eu population]]</f>
        <v>0</v>
      </c>
      <c r="AD4832" s="1">
        <f>Table1[[#This Row],[jp_sales]]/Table1[[#This Row],[Jp population]]</f>
        <v>0</v>
      </c>
    </row>
    <row r="4833" spans="1:30" x14ac:dyDescent="0.25">
      <c r="A4833" t="s">
        <v>4034</v>
      </c>
      <c r="B4833" t="s">
        <v>118</v>
      </c>
      <c r="C4833">
        <v>2006</v>
      </c>
      <c r="D4833" t="s">
        <v>19</v>
      </c>
      <c r="E4833" t="s">
        <v>549</v>
      </c>
      <c r="F4833" s="4">
        <v>90000</v>
      </c>
      <c r="G4833" s="4">
        <v>0</v>
      </c>
      <c r="H4833" s="4">
        <v>0</v>
      </c>
      <c r="I4833" s="4">
        <v>10000</v>
      </c>
      <c r="J4833">
        <v>6.9</v>
      </c>
      <c r="K4833">
        <v>17</v>
      </c>
      <c r="L4833">
        <v>7.7</v>
      </c>
      <c r="M4833" s="4">
        <v>7</v>
      </c>
      <c r="N4833" t="s">
        <v>599</v>
      </c>
      <c r="O4833" t="s">
        <v>21</v>
      </c>
      <c r="P4833" s="4">
        <v>100000</v>
      </c>
      <c r="Q4833" s="3">
        <f>AVERAGE(Table1[[#This Row],[critic_score]],Table1[[#This Row],[user_score]])</f>
        <v>7.3000000000000007</v>
      </c>
      <c r="R4833" s="4">
        <f>Table1[[#This Row],[user_count]]+Table1[[#This Row],[critic_count]]</f>
        <v>24</v>
      </c>
      <c r="S4833" s="2">
        <f>100000*Table1[[#This Row],[review_count]]/Table1[[#This Row],[total sales]]</f>
        <v>24</v>
      </c>
      <c r="T4833" s="2">
        <f>Table1[[#This Row],[total sales]]/(2017-Table1[[#This Row],[year_of_release]])</f>
        <v>9090.9090909090901</v>
      </c>
      <c r="U4833" s="9">
        <f>Table1[[#This Row],[na_sales]]/(2017-Table1[[#This Row],[year_of_release]])</f>
        <v>8181.818181818182</v>
      </c>
      <c r="V4833" s="6">
        <f>Table1[[#This Row],[eu_sales]]/(2017-Table1[[#This Row],[year_of_release]])</f>
        <v>0</v>
      </c>
      <c r="W4833" s="6">
        <f>Table1[[#This Row],[jp_sales]]/(2017-Table1[[#This Row],[year_of_release]])</f>
        <v>0</v>
      </c>
      <c r="X4833" s="6">
        <f>Table1[[#This Row],[other_sales]]/(2017-Table1[[#This Row],[year_of_release]])</f>
        <v>909.09090909090912</v>
      </c>
      <c r="Y4833" s="4">
        <v>516818555</v>
      </c>
      <c r="Z4833" s="4">
        <v>437126892</v>
      </c>
      <c r="AA4833" s="4">
        <v>127854000</v>
      </c>
      <c r="AB4833" s="1">
        <f>Table1[[#This Row],[na_sales]]/Table1[[#This Row],[NA population]]</f>
        <v>1.7414235446713014E-4</v>
      </c>
      <c r="AC4833" s="1">
        <f>Table1[[#This Row],[eu_sales]]/Table1[[#This Row],[Eu population]]</f>
        <v>0</v>
      </c>
      <c r="AD4833" s="1">
        <f>Table1[[#This Row],[jp_sales]]/Table1[[#This Row],[Jp population]]</f>
        <v>0</v>
      </c>
    </row>
    <row r="4834" spans="1:30" x14ac:dyDescent="0.25">
      <c r="A4834" t="s">
        <v>3546</v>
      </c>
      <c r="B4834" t="s">
        <v>39</v>
      </c>
      <c r="C4834">
        <v>2009</v>
      </c>
      <c r="D4834" t="s">
        <v>191</v>
      </c>
      <c r="E4834" t="s">
        <v>981</v>
      </c>
      <c r="F4834" s="4">
        <v>60000</v>
      </c>
      <c r="G4834" s="4">
        <v>30000</v>
      </c>
      <c r="H4834" s="4">
        <v>0</v>
      </c>
      <c r="I4834" s="4">
        <v>10000</v>
      </c>
      <c r="J4834">
        <v>1.7</v>
      </c>
      <c r="K4834">
        <v>11</v>
      </c>
      <c r="L4834">
        <v>1.7</v>
      </c>
      <c r="M4834" s="4">
        <v>37</v>
      </c>
      <c r="N4834" t="s">
        <v>1505</v>
      </c>
      <c r="O4834" t="s">
        <v>43</v>
      </c>
      <c r="P4834" s="4">
        <v>100000</v>
      </c>
      <c r="Q4834" s="3">
        <f>AVERAGE(Table1[[#This Row],[critic_score]],Table1[[#This Row],[user_score]])</f>
        <v>1.7</v>
      </c>
      <c r="R4834" s="4">
        <f>Table1[[#This Row],[user_count]]+Table1[[#This Row],[critic_count]]</f>
        <v>48</v>
      </c>
      <c r="S4834" s="2">
        <f>100000*Table1[[#This Row],[review_count]]/Table1[[#This Row],[total sales]]</f>
        <v>48</v>
      </c>
      <c r="T4834" s="2">
        <f>Table1[[#This Row],[total sales]]/(2017-Table1[[#This Row],[year_of_release]])</f>
        <v>12500</v>
      </c>
      <c r="U4834" s="9">
        <f>Table1[[#This Row],[na_sales]]/(2017-Table1[[#This Row],[year_of_release]])</f>
        <v>7500</v>
      </c>
      <c r="V4834" s="6">
        <f>Table1[[#This Row],[eu_sales]]/(2017-Table1[[#This Row],[year_of_release]])</f>
        <v>3750</v>
      </c>
      <c r="W4834" s="6">
        <f>Table1[[#This Row],[jp_sales]]/(2017-Table1[[#This Row],[year_of_release]])</f>
        <v>0</v>
      </c>
      <c r="X4834" s="6">
        <f>Table1[[#This Row],[other_sales]]/(2017-Table1[[#This Row],[year_of_release]])</f>
        <v>1250</v>
      </c>
      <c r="Y4834" s="4">
        <v>534740514</v>
      </c>
      <c r="Z4834" s="4">
        <v>441041694</v>
      </c>
      <c r="AA4834" s="4">
        <v>128047000</v>
      </c>
      <c r="AB4834" s="1">
        <f>Table1[[#This Row],[na_sales]]/Table1[[#This Row],[NA population]]</f>
        <v>1.12203953934936E-4</v>
      </c>
      <c r="AC4834" s="1">
        <f>Table1[[#This Row],[eu_sales]]/Table1[[#This Row],[Eu population]]</f>
        <v>6.802077991293041E-5</v>
      </c>
      <c r="AD4834" s="1">
        <f>Table1[[#This Row],[jp_sales]]/Table1[[#This Row],[Jp population]]</f>
        <v>0</v>
      </c>
    </row>
    <row r="4835" spans="1:30" x14ac:dyDescent="0.25">
      <c r="A4835" t="s">
        <v>3631</v>
      </c>
      <c r="B4835" t="s">
        <v>103</v>
      </c>
      <c r="C4835">
        <v>2005</v>
      </c>
      <c r="D4835" t="s">
        <v>191</v>
      </c>
      <c r="E4835" t="s">
        <v>231</v>
      </c>
      <c r="F4835" s="4">
        <v>70000</v>
      </c>
      <c r="G4835" s="4">
        <v>30000</v>
      </c>
      <c r="H4835" s="4">
        <v>0</v>
      </c>
      <c r="I4835" s="4">
        <v>0</v>
      </c>
      <c r="J4835">
        <v>8.4</v>
      </c>
      <c r="K4835">
        <v>51</v>
      </c>
      <c r="L4835">
        <v>7.7</v>
      </c>
      <c r="M4835" s="4">
        <v>39</v>
      </c>
      <c r="N4835" t="s">
        <v>423</v>
      </c>
      <c r="O4835" t="s">
        <v>43</v>
      </c>
      <c r="P4835" s="4">
        <v>100000</v>
      </c>
      <c r="Q4835" s="3">
        <f>AVERAGE(Table1[[#This Row],[critic_score]],Table1[[#This Row],[user_score]])</f>
        <v>8.0500000000000007</v>
      </c>
      <c r="R4835" s="4">
        <f>Table1[[#This Row],[user_count]]+Table1[[#This Row],[critic_count]]</f>
        <v>90</v>
      </c>
      <c r="S4835" s="2">
        <f>100000*Table1[[#This Row],[review_count]]/Table1[[#This Row],[total sales]]</f>
        <v>90</v>
      </c>
      <c r="T4835" s="2">
        <f>Table1[[#This Row],[total sales]]/(2017-Table1[[#This Row],[year_of_release]])</f>
        <v>8333.3333333333339</v>
      </c>
      <c r="U4835" s="9">
        <f>Table1[[#This Row],[na_sales]]/(2017-Table1[[#This Row],[year_of_release]])</f>
        <v>5833.333333333333</v>
      </c>
      <c r="V4835" s="6">
        <f>Table1[[#This Row],[eu_sales]]/(2017-Table1[[#This Row],[year_of_release]])</f>
        <v>2500</v>
      </c>
      <c r="W4835" s="6">
        <f>Table1[[#This Row],[jp_sales]]/(2017-Table1[[#This Row],[year_of_release]])</f>
        <v>0</v>
      </c>
      <c r="X4835" s="6">
        <f>Table1[[#This Row],[other_sales]]/(2017-Table1[[#This Row],[year_of_release]])</f>
        <v>0</v>
      </c>
      <c r="Y4835" s="4">
        <v>511054143</v>
      </c>
      <c r="Z4835" s="4">
        <v>435713800</v>
      </c>
      <c r="AA4835" s="4">
        <v>127773000</v>
      </c>
      <c r="AB4835" s="1">
        <f>Table1[[#This Row],[na_sales]]/Table1[[#This Row],[NA population]]</f>
        <v>1.3697178852535005E-4</v>
      </c>
      <c r="AC4835" s="1">
        <f>Table1[[#This Row],[eu_sales]]/Table1[[#This Row],[Eu population]]</f>
        <v>6.8852535770039876E-5</v>
      </c>
      <c r="AD4835" s="1">
        <f>Table1[[#This Row],[jp_sales]]/Table1[[#This Row],[Jp population]]</f>
        <v>0</v>
      </c>
    </row>
    <row r="4836" spans="1:30" x14ac:dyDescent="0.25">
      <c r="A4836" t="s">
        <v>2392</v>
      </c>
      <c r="B4836" t="s">
        <v>34</v>
      </c>
      <c r="C4836">
        <v>2005</v>
      </c>
      <c r="D4836" t="s">
        <v>19</v>
      </c>
      <c r="E4836" t="s">
        <v>41</v>
      </c>
      <c r="F4836" s="4">
        <v>90000</v>
      </c>
      <c r="G4836" s="4">
        <v>0</v>
      </c>
      <c r="H4836" s="4">
        <v>0</v>
      </c>
      <c r="I4836" s="4">
        <v>10000</v>
      </c>
      <c r="J4836">
        <v>7.5</v>
      </c>
      <c r="K4836">
        <v>37</v>
      </c>
      <c r="L4836">
        <v>6.1</v>
      </c>
      <c r="M4836" s="4">
        <v>24</v>
      </c>
      <c r="N4836" t="s">
        <v>2393</v>
      </c>
      <c r="O4836" t="s">
        <v>84</v>
      </c>
      <c r="P4836" s="4">
        <v>100000</v>
      </c>
      <c r="Q4836" s="3">
        <f>AVERAGE(Table1[[#This Row],[critic_score]],Table1[[#This Row],[user_score]])</f>
        <v>6.8</v>
      </c>
      <c r="R4836" s="4">
        <f>Table1[[#This Row],[user_count]]+Table1[[#This Row],[critic_count]]</f>
        <v>61</v>
      </c>
      <c r="S4836" s="2">
        <f>100000*Table1[[#This Row],[review_count]]/Table1[[#This Row],[total sales]]</f>
        <v>61</v>
      </c>
      <c r="T4836" s="2">
        <f>Table1[[#This Row],[total sales]]/(2017-Table1[[#This Row],[year_of_release]])</f>
        <v>8333.3333333333339</v>
      </c>
      <c r="U4836" s="9">
        <f>Table1[[#This Row],[na_sales]]/(2017-Table1[[#This Row],[year_of_release]])</f>
        <v>7500</v>
      </c>
      <c r="V4836" s="6">
        <f>Table1[[#This Row],[eu_sales]]/(2017-Table1[[#This Row],[year_of_release]])</f>
        <v>0</v>
      </c>
      <c r="W4836" s="6">
        <f>Table1[[#This Row],[jp_sales]]/(2017-Table1[[#This Row],[year_of_release]])</f>
        <v>0</v>
      </c>
      <c r="X4836" s="6">
        <f>Table1[[#This Row],[other_sales]]/(2017-Table1[[#This Row],[year_of_release]])</f>
        <v>833.33333333333337</v>
      </c>
      <c r="Y4836" s="4">
        <v>511054143</v>
      </c>
      <c r="Z4836" s="4">
        <v>435713800</v>
      </c>
      <c r="AA4836" s="4">
        <v>127773000</v>
      </c>
      <c r="AB4836" s="1">
        <f>Table1[[#This Row],[na_sales]]/Table1[[#This Row],[NA population]]</f>
        <v>1.7610658524687864E-4</v>
      </c>
      <c r="AC4836" s="1">
        <f>Table1[[#This Row],[eu_sales]]/Table1[[#This Row],[Eu population]]</f>
        <v>0</v>
      </c>
      <c r="AD4836" s="1">
        <f>Table1[[#This Row],[jp_sales]]/Table1[[#This Row],[Jp population]]</f>
        <v>0</v>
      </c>
    </row>
    <row r="4837" spans="1:30" x14ac:dyDescent="0.25">
      <c r="A4837" t="s">
        <v>3107</v>
      </c>
      <c r="B4837" t="s">
        <v>18</v>
      </c>
      <c r="C4837">
        <v>2011</v>
      </c>
      <c r="D4837" t="s">
        <v>40</v>
      </c>
      <c r="E4837" t="s">
        <v>55</v>
      </c>
      <c r="F4837" s="4">
        <v>70000</v>
      </c>
      <c r="G4837" s="4">
        <v>20000</v>
      </c>
      <c r="H4837" s="4">
        <v>0</v>
      </c>
      <c r="I4837" s="4">
        <v>10000</v>
      </c>
      <c r="J4837">
        <v>3.6</v>
      </c>
      <c r="K4837">
        <v>10</v>
      </c>
      <c r="L4837">
        <v>4.5</v>
      </c>
      <c r="M4837" s="4">
        <v>15</v>
      </c>
      <c r="N4837" t="s">
        <v>1586</v>
      </c>
      <c r="O4837" t="s">
        <v>67</v>
      </c>
      <c r="P4837" s="4">
        <v>100000</v>
      </c>
      <c r="Q4837" s="3">
        <f>AVERAGE(Table1[[#This Row],[critic_score]],Table1[[#This Row],[user_score]])</f>
        <v>4.05</v>
      </c>
      <c r="R4837" s="4">
        <f>Table1[[#This Row],[user_count]]+Table1[[#This Row],[critic_count]]</f>
        <v>25</v>
      </c>
      <c r="S4837" s="2">
        <f>100000*Table1[[#This Row],[review_count]]/Table1[[#This Row],[total sales]]</f>
        <v>25</v>
      </c>
      <c r="T4837" s="2">
        <f>Table1[[#This Row],[total sales]]/(2017-Table1[[#This Row],[year_of_release]])</f>
        <v>16666.666666666668</v>
      </c>
      <c r="U4837" s="9">
        <f>Table1[[#This Row],[na_sales]]/(2017-Table1[[#This Row],[year_of_release]])</f>
        <v>11666.666666666666</v>
      </c>
      <c r="V4837" s="6">
        <f>Table1[[#This Row],[eu_sales]]/(2017-Table1[[#This Row],[year_of_release]])</f>
        <v>3333.3333333333335</v>
      </c>
      <c r="W4837" s="6">
        <f>Table1[[#This Row],[jp_sales]]/(2017-Table1[[#This Row],[year_of_release]])</f>
        <v>0</v>
      </c>
      <c r="X4837" s="6">
        <f>Table1[[#This Row],[other_sales]]/(2017-Table1[[#This Row],[year_of_release]])</f>
        <v>1666.6666666666667</v>
      </c>
      <c r="Y4837" s="4">
        <v>545961365</v>
      </c>
      <c r="Z4837" s="4">
        <v>440756453</v>
      </c>
      <c r="AA4837" s="4">
        <v>127833000</v>
      </c>
      <c r="AB4837" s="1">
        <f>Table1[[#This Row],[na_sales]]/Table1[[#This Row],[NA population]]</f>
        <v>1.2821420065135927E-4</v>
      </c>
      <c r="AC4837" s="1">
        <f>Table1[[#This Row],[eu_sales]]/Table1[[#This Row],[Eu population]]</f>
        <v>4.5376533602333896E-5</v>
      </c>
      <c r="AD4837" s="1">
        <f>Table1[[#This Row],[jp_sales]]/Table1[[#This Row],[Jp population]]</f>
        <v>0</v>
      </c>
    </row>
    <row r="4838" spans="1:30" x14ac:dyDescent="0.25">
      <c r="A4838" t="s">
        <v>4038</v>
      </c>
      <c r="B4838" t="s">
        <v>118</v>
      </c>
      <c r="C4838">
        <v>2008</v>
      </c>
      <c r="D4838" t="s">
        <v>191</v>
      </c>
      <c r="E4838" t="s">
        <v>196</v>
      </c>
      <c r="F4838" s="4">
        <v>90000</v>
      </c>
      <c r="G4838" s="4">
        <v>0</v>
      </c>
      <c r="H4838" s="4">
        <v>0</v>
      </c>
      <c r="I4838" s="4">
        <v>10000</v>
      </c>
      <c r="J4838">
        <v>6.2</v>
      </c>
      <c r="K4838">
        <v>19</v>
      </c>
      <c r="L4838">
        <v>8</v>
      </c>
      <c r="M4838" s="4">
        <v>8</v>
      </c>
      <c r="N4838" t="s">
        <v>1117</v>
      </c>
      <c r="O4838" t="s">
        <v>67</v>
      </c>
      <c r="P4838" s="4">
        <v>100000</v>
      </c>
      <c r="Q4838" s="3">
        <f>AVERAGE(Table1[[#This Row],[critic_score]],Table1[[#This Row],[user_score]])</f>
        <v>7.1</v>
      </c>
      <c r="R4838" s="4">
        <f>Table1[[#This Row],[user_count]]+Table1[[#This Row],[critic_count]]</f>
        <v>27</v>
      </c>
      <c r="S4838" s="2">
        <f>100000*Table1[[#This Row],[review_count]]/Table1[[#This Row],[total sales]]</f>
        <v>27</v>
      </c>
      <c r="T4838" s="2">
        <f>Table1[[#This Row],[total sales]]/(2017-Table1[[#This Row],[year_of_release]])</f>
        <v>11111.111111111111</v>
      </c>
      <c r="U4838" s="9">
        <f>Table1[[#This Row],[na_sales]]/(2017-Table1[[#This Row],[year_of_release]])</f>
        <v>10000</v>
      </c>
      <c r="V4838" s="6">
        <f>Table1[[#This Row],[eu_sales]]/(2017-Table1[[#This Row],[year_of_release]])</f>
        <v>0</v>
      </c>
      <c r="W4838" s="6">
        <f>Table1[[#This Row],[jp_sales]]/(2017-Table1[[#This Row],[year_of_release]])</f>
        <v>0</v>
      </c>
      <c r="X4838" s="6">
        <f>Table1[[#This Row],[other_sales]]/(2017-Table1[[#This Row],[year_of_release]])</f>
        <v>1111.1111111111111</v>
      </c>
      <c r="Y4838" s="4">
        <v>528816311</v>
      </c>
      <c r="Z4838" s="4">
        <v>440001482</v>
      </c>
      <c r="AA4838" s="4">
        <v>128063000</v>
      </c>
      <c r="AB4838" s="1">
        <f>Table1[[#This Row],[na_sales]]/Table1[[#This Row],[NA population]]</f>
        <v>1.7019142210233376E-4</v>
      </c>
      <c r="AC4838" s="1">
        <f>Table1[[#This Row],[eu_sales]]/Table1[[#This Row],[Eu population]]</f>
        <v>0</v>
      </c>
      <c r="AD4838" s="1">
        <f>Table1[[#This Row],[jp_sales]]/Table1[[#This Row],[Jp population]]</f>
        <v>0</v>
      </c>
    </row>
    <row r="4839" spans="1:30" x14ac:dyDescent="0.25">
      <c r="A4839" t="s">
        <v>4039</v>
      </c>
      <c r="B4839" t="s">
        <v>18</v>
      </c>
      <c r="C4839">
        <v>2007</v>
      </c>
      <c r="D4839" t="s">
        <v>96</v>
      </c>
      <c r="E4839" t="s">
        <v>642</v>
      </c>
      <c r="F4839" s="4">
        <v>80000</v>
      </c>
      <c r="G4839" s="4">
        <v>0</v>
      </c>
      <c r="H4839" s="4">
        <v>10000</v>
      </c>
      <c r="I4839" s="4">
        <v>10000</v>
      </c>
      <c r="J4839">
        <v>6.5</v>
      </c>
      <c r="K4839">
        <v>33</v>
      </c>
      <c r="L4839">
        <v>7.7</v>
      </c>
      <c r="M4839" s="4">
        <v>14</v>
      </c>
      <c r="N4839" t="s">
        <v>793</v>
      </c>
      <c r="O4839" t="s">
        <v>84</v>
      </c>
      <c r="P4839" s="4">
        <v>100000</v>
      </c>
      <c r="Q4839" s="3">
        <f>AVERAGE(Table1[[#This Row],[critic_score]],Table1[[#This Row],[user_score]])</f>
        <v>7.1</v>
      </c>
      <c r="R4839" s="4">
        <f>Table1[[#This Row],[user_count]]+Table1[[#This Row],[critic_count]]</f>
        <v>47</v>
      </c>
      <c r="S4839" s="2">
        <f>100000*Table1[[#This Row],[review_count]]/Table1[[#This Row],[total sales]]</f>
        <v>47</v>
      </c>
      <c r="T4839" s="2">
        <f>Table1[[#This Row],[total sales]]/(2017-Table1[[#This Row],[year_of_release]])</f>
        <v>10000</v>
      </c>
      <c r="U4839" s="9">
        <f>Table1[[#This Row],[na_sales]]/(2017-Table1[[#This Row],[year_of_release]])</f>
        <v>8000</v>
      </c>
      <c r="V4839" s="6">
        <f>Table1[[#This Row],[eu_sales]]/(2017-Table1[[#This Row],[year_of_release]])</f>
        <v>0</v>
      </c>
      <c r="W4839" s="6">
        <f>Table1[[#This Row],[jp_sales]]/(2017-Table1[[#This Row],[year_of_release]])</f>
        <v>1000</v>
      </c>
      <c r="X4839" s="6">
        <f>Table1[[#This Row],[other_sales]]/(2017-Table1[[#This Row],[year_of_release]])</f>
        <v>1000</v>
      </c>
      <c r="Y4839" s="4">
        <v>522751172</v>
      </c>
      <c r="Z4839" s="4">
        <v>438594184</v>
      </c>
      <c r="AA4839" s="4">
        <v>128001000</v>
      </c>
      <c r="AB4839" s="1">
        <f>Table1[[#This Row],[na_sales]]/Table1[[#This Row],[NA population]]</f>
        <v>1.5303648137971081E-4</v>
      </c>
      <c r="AC4839" s="1">
        <f>Table1[[#This Row],[eu_sales]]/Table1[[#This Row],[Eu population]]</f>
        <v>0</v>
      </c>
      <c r="AD4839" s="1">
        <f>Table1[[#This Row],[jp_sales]]/Table1[[#This Row],[Jp population]]</f>
        <v>7.8124389653205832E-5</v>
      </c>
    </row>
    <row r="4840" spans="1:30" x14ac:dyDescent="0.25">
      <c r="A4840" t="s">
        <v>4042</v>
      </c>
      <c r="B4840" t="s">
        <v>118</v>
      </c>
      <c r="C4840">
        <v>2009</v>
      </c>
      <c r="D4840" t="s">
        <v>65</v>
      </c>
      <c r="E4840" t="s">
        <v>267</v>
      </c>
      <c r="F4840" s="4">
        <v>90000</v>
      </c>
      <c r="G4840" s="4">
        <v>0</v>
      </c>
      <c r="H4840" s="4">
        <v>0</v>
      </c>
      <c r="I4840" s="4">
        <v>10000</v>
      </c>
      <c r="J4840">
        <v>2.8</v>
      </c>
      <c r="K4840">
        <v>16</v>
      </c>
      <c r="L4840">
        <v>0.9</v>
      </c>
      <c r="M4840" s="4">
        <v>50</v>
      </c>
      <c r="N4840" t="s">
        <v>414</v>
      </c>
      <c r="O4840" t="s">
        <v>67</v>
      </c>
      <c r="P4840" s="4">
        <v>100000</v>
      </c>
      <c r="Q4840" s="3">
        <f>AVERAGE(Table1[[#This Row],[critic_score]],Table1[[#This Row],[user_score]])</f>
        <v>1.8499999999999999</v>
      </c>
      <c r="R4840" s="4">
        <f>Table1[[#This Row],[user_count]]+Table1[[#This Row],[critic_count]]</f>
        <v>66</v>
      </c>
      <c r="S4840" s="2">
        <f>100000*Table1[[#This Row],[review_count]]/Table1[[#This Row],[total sales]]</f>
        <v>66</v>
      </c>
      <c r="T4840" s="2">
        <f>Table1[[#This Row],[total sales]]/(2017-Table1[[#This Row],[year_of_release]])</f>
        <v>12500</v>
      </c>
      <c r="U4840" s="9">
        <f>Table1[[#This Row],[na_sales]]/(2017-Table1[[#This Row],[year_of_release]])</f>
        <v>11250</v>
      </c>
      <c r="V4840" s="6">
        <f>Table1[[#This Row],[eu_sales]]/(2017-Table1[[#This Row],[year_of_release]])</f>
        <v>0</v>
      </c>
      <c r="W4840" s="6">
        <f>Table1[[#This Row],[jp_sales]]/(2017-Table1[[#This Row],[year_of_release]])</f>
        <v>0</v>
      </c>
      <c r="X4840" s="6">
        <f>Table1[[#This Row],[other_sales]]/(2017-Table1[[#This Row],[year_of_release]])</f>
        <v>1250</v>
      </c>
      <c r="Y4840" s="4">
        <v>534740514</v>
      </c>
      <c r="Z4840" s="4">
        <v>441041694</v>
      </c>
      <c r="AA4840" s="4">
        <v>128047000</v>
      </c>
      <c r="AB4840" s="1">
        <f>Table1[[#This Row],[na_sales]]/Table1[[#This Row],[NA population]]</f>
        <v>1.6830593090240401E-4</v>
      </c>
      <c r="AC4840" s="1">
        <f>Table1[[#This Row],[eu_sales]]/Table1[[#This Row],[Eu population]]</f>
        <v>0</v>
      </c>
      <c r="AD4840" s="1">
        <f>Table1[[#This Row],[jp_sales]]/Table1[[#This Row],[Jp population]]</f>
        <v>0</v>
      </c>
    </row>
    <row r="4841" spans="1:30" x14ac:dyDescent="0.25">
      <c r="A4841" t="s">
        <v>4045</v>
      </c>
      <c r="B4841" t="s">
        <v>71</v>
      </c>
      <c r="C4841">
        <v>2014</v>
      </c>
      <c r="D4841" t="s">
        <v>96</v>
      </c>
      <c r="E4841" t="s">
        <v>1685</v>
      </c>
      <c r="F4841" s="4">
        <v>50000</v>
      </c>
      <c r="G4841" s="4">
        <v>20000</v>
      </c>
      <c r="H4841" s="4">
        <v>20000</v>
      </c>
      <c r="I4841" s="4">
        <v>10000</v>
      </c>
      <c r="J4841">
        <v>5.3</v>
      </c>
      <c r="K4841">
        <v>31</v>
      </c>
      <c r="L4841">
        <v>6</v>
      </c>
      <c r="M4841" s="4">
        <v>79</v>
      </c>
      <c r="N4841" t="s">
        <v>4046</v>
      </c>
      <c r="O4841" t="s">
        <v>43</v>
      </c>
      <c r="P4841" s="4">
        <v>100000</v>
      </c>
      <c r="Q4841" s="3">
        <f>AVERAGE(Table1[[#This Row],[critic_score]],Table1[[#This Row],[user_score]])</f>
        <v>5.65</v>
      </c>
      <c r="R4841" s="4">
        <f>Table1[[#This Row],[user_count]]+Table1[[#This Row],[critic_count]]</f>
        <v>110</v>
      </c>
      <c r="S4841" s="2">
        <f>100000*Table1[[#This Row],[review_count]]/Table1[[#This Row],[total sales]]</f>
        <v>110</v>
      </c>
      <c r="T4841" s="2">
        <f>Table1[[#This Row],[total sales]]/(2017-Table1[[#This Row],[year_of_release]])</f>
        <v>33333.333333333336</v>
      </c>
      <c r="U4841" s="9">
        <f>Table1[[#This Row],[na_sales]]/(2017-Table1[[#This Row],[year_of_release]])</f>
        <v>16666.666666666668</v>
      </c>
      <c r="V4841" s="6">
        <f>Table1[[#This Row],[eu_sales]]/(2017-Table1[[#This Row],[year_of_release]])</f>
        <v>6666.666666666667</v>
      </c>
      <c r="W4841" s="6">
        <f>Table1[[#This Row],[jp_sales]]/(2017-Table1[[#This Row],[year_of_release]])</f>
        <v>6666.666666666667</v>
      </c>
      <c r="X4841" s="6">
        <f>Table1[[#This Row],[other_sales]]/(2017-Table1[[#This Row],[year_of_release]])</f>
        <v>3333.3333333333335</v>
      </c>
      <c r="Y4841" s="4">
        <v>562338430</v>
      </c>
      <c r="Z4841" s="4">
        <v>443580712</v>
      </c>
      <c r="AA4841" s="4">
        <v>127276000</v>
      </c>
      <c r="AB4841" s="1">
        <f>Table1[[#This Row],[na_sales]]/Table1[[#This Row],[NA population]]</f>
        <v>8.89144282740911E-5</v>
      </c>
      <c r="AC4841" s="1">
        <f>Table1[[#This Row],[eu_sales]]/Table1[[#This Row],[Eu population]]</f>
        <v>4.5087623196745311E-5</v>
      </c>
      <c r="AD4841" s="1">
        <f>Table1[[#This Row],[jp_sales]]/Table1[[#This Row],[Jp population]]</f>
        <v>1.5713881643043465E-4</v>
      </c>
    </row>
    <row r="4842" spans="1:30" x14ac:dyDescent="0.25">
      <c r="A4842" t="s">
        <v>3823</v>
      </c>
      <c r="B4842" t="s">
        <v>34</v>
      </c>
      <c r="C4842">
        <v>2012</v>
      </c>
      <c r="D4842" t="s">
        <v>54</v>
      </c>
      <c r="E4842" t="s">
        <v>171</v>
      </c>
      <c r="F4842" s="4">
        <v>60000</v>
      </c>
      <c r="G4842" s="4">
        <v>30000</v>
      </c>
      <c r="H4842" s="4">
        <v>0</v>
      </c>
      <c r="I4842" s="4">
        <v>10000</v>
      </c>
      <c r="J4842">
        <v>5.2</v>
      </c>
      <c r="K4842">
        <v>46</v>
      </c>
      <c r="L4842">
        <v>5.5</v>
      </c>
      <c r="M4842" s="4">
        <v>65</v>
      </c>
      <c r="N4842" t="s">
        <v>812</v>
      </c>
      <c r="O4842" t="s">
        <v>43</v>
      </c>
      <c r="P4842" s="4">
        <v>100000</v>
      </c>
      <c r="Q4842" s="3">
        <f>AVERAGE(Table1[[#This Row],[critic_score]],Table1[[#This Row],[user_score]])</f>
        <v>5.35</v>
      </c>
      <c r="R4842" s="4">
        <f>Table1[[#This Row],[user_count]]+Table1[[#This Row],[critic_count]]</f>
        <v>111</v>
      </c>
      <c r="S4842" s="2">
        <f>100000*Table1[[#This Row],[review_count]]/Table1[[#This Row],[total sales]]</f>
        <v>111</v>
      </c>
      <c r="T4842" s="2">
        <f>Table1[[#This Row],[total sales]]/(2017-Table1[[#This Row],[year_of_release]])</f>
        <v>20000</v>
      </c>
      <c r="U4842" s="9">
        <f>Table1[[#This Row],[na_sales]]/(2017-Table1[[#This Row],[year_of_release]])</f>
        <v>12000</v>
      </c>
      <c r="V4842" s="6">
        <f>Table1[[#This Row],[eu_sales]]/(2017-Table1[[#This Row],[year_of_release]])</f>
        <v>6000</v>
      </c>
      <c r="W4842" s="6">
        <f>Table1[[#This Row],[jp_sales]]/(2017-Table1[[#This Row],[year_of_release]])</f>
        <v>0</v>
      </c>
      <c r="X4842" s="6">
        <f>Table1[[#This Row],[other_sales]]/(2017-Table1[[#This Row],[year_of_release]])</f>
        <v>2000</v>
      </c>
      <c r="Y4842" s="4">
        <v>551484507</v>
      </c>
      <c r="Z4842" s="4">
        <v>441417242</v>
      </c>
      <c r="AA4842" s="4">
        <v>127629000</v>
      </c>
      <c r="AB4842" s="1">
        <f>Table1[[#This Row],[na_sales]]/Table1[[#This Row],[NA population]]</f>
        <v>1.087972540269386E-4</v>
      </c>
      <c r="AC4842" s="1">
        <f>Table1[[#This Row],[eu_sales]]/Table1[[#This Row],[Eu population]]</f>
        <v>6.7962909341905592E-5</v>
      </c>
      <c r="AD4842" s="1">
        <f>Table1[[#This Row],[jp_sales]]/Table1[[#This Row],[Jp population]]</f>
        <v>0</v>
      </c>
    </row>
    <row r="4843" spans="1:30" x14ac:dyDescent="0.25">
      <c r="A4843" t="s">
        <v>4047</v>
      </c>
      <c r="B4843" t="s">
        <v>45</v>
      </c>
      <c r="C4843">
        <v>2007</v>
      </c>
      <c r="D4843" t="s">
        <v>23</v>
      </c>
      <c r="E4843" t="s">
        <v>196</v>
      </c>
      <c r="F4843" s="4">
        <v>50000</v>
      </c>
      <c r="G4843" s="4">
        <v>40000</v>
      </c>
      <c r="H4843" s="4">
        <v>0</v>
      </c>
      <c r="I4843" s="4">
        <v>10000</v>
      </c>
      <c r="J4843">
        <v>6.2</v>
      </c>
      <c r="K4843">
        <v>26</v>
      </c>
      <c r="L4843">
        <v>9.1</v>
      </c>
      <c r="M4843" s="4">
        <v>7</v>
      </c>
      <c r="N4843" t="s">
        <v>4048</v>
      </c>
      <c r="O4843" t="s">
        <v>21</v>
      </c>
      <c r="P4843" s="4">
        <v>100000</v>
      </c>
      <c r="Q4843" s="3">
        <f>AVERAGE(Table1[[#This Row],[critic_score]],Table1[[#This Row],[user_score]])</f>
        <v>7.65</v>
      </c>
      <c r="R4843" s="4">
        <f>Table1[[#This Row],[user_count]]+Table1[[#This Row],[critic_count]]</f>
        <v>33</v>
      </c>
      <c r="S4843" s="2">
        <f>100000*Table1[[#This Row],[review_count]]/Table1[[#This Row],[total sales]]</f>
        <v>33</v>
      </c>
      <c r="T4843" s="2">
        <f>Table1[[#This Row],[total sales]]/(2017-Table1[[#This Row],[year_of_release]])</f>
        <v>10000</v>
      </c>
      <c r="U4843" s="9">
        <f>Table1[[#This Row],[na_sales]]/(2017-Table1[[#This Row],[year_of_release]])</f>
        <v>5000</v>
      </c>
      <c r="V4843" s="6">
        <f>Table1[[#This Row],[eu_sales]]/(2017-Table1[[#This Row],[year_of_release]])</f>
        <v>4000</v>
      </c>
      <c r="W4843" s="6">
        <f>Table1[[#This Row],[jp_sales]]/(2017-Table1[[#This Row],[year_of_release]])</f>
        <v>0</v>
      </c>
      <c r="X4843" s="6">
        <f>Table1[[#This Row],[other_sales]]/(2017-Table1[[#This Row],[year_of_release]])</f>
        <v>1000</v>
      </c>
      <c r="Y4843" s="4">
        <v>522751172</v>
      </c>
      <c r="Z4843" s="4">
        <v>438594184</v>
      </c>
      <c r="AA4843" s="4">
        <v>128001000</v>
      </c>
      <c r="AB4843" s="1">
        <f>Table1[[#This Row],[na_sales]]/Table1[[#This Row],[NA population]]</f>
        <v>9.5647800862319252E-5</v>
      </c>
      <c r="AC4843" s="1">
        <f>Table1[[#This Row],[eu_sales]]/Table1[[#This Row],[Eu population]]</f>
        <v>9.1200479758299759E-5</v>
      </c>
      <c r="AD4843" s="1">
        <f>Table1[[#This Row],[jp_sales]]/Table1[[#This Row],[Jp population]]</f>
        <v>0</v>
      </c>
    </row>
    <row r="4844" spans="1:30" x14ac:dyDescent="0.25">
      <c r="A4844" t="s">
        <v>3639</v>
      </c>
      <c r="B4844" t="s">
        <v>69</v>
      </c>
      <c r="C4844">
        <v>2011</v>
      </c>
      <c r="D4844" t="s">
        <v>40</v>
      </c>
      <c r="E4844" t="s">
        <v>403</v>
      </c>
      <c r="F4844" s="4">
        <v>60000</v>
      </c>
      <c r="G4844" s="4">
        <v>30000</v>
      </c>
      <c r="H4844" s="4">
        <v>0</v>
      </c>
      <c r="I4844" s="4">
        <v>10000</v>
      </c>
      <c r="J4844">
        <v>5.5</v>
      </c>
      <c r="K4844">
        <v>10</v>
      </c>
      <c r="L4844">
        <v>4.2</v>
      </c>
      <c r="M4844" s="4">
        <v>5</v>
      </c>
      <c r="N4844" t="s">
        <v>1501</v>
      </c>
      <c r="O4844" t="s">
        <v>67</v>
      </c>
      <c r="P4844" s="4">
        <v>100000</v>
      </c>
      <c r="Q4844" s="3">
        <f>AVERAGE(Table1[[#This Row],[critic_score]],Table1[[#This Row],[user_score]])</f>
        <v>4.8499999999999996</v>
      </c>
      <c r="R4844" s="4">
        <f>Table1[[#This Row],[user_count]]+Table1[[#This Row],[critic_count]]</f>
        <v>15</v>
      </c>
      <c r="S4844" s="2">
        <f>100000*Table1[[#This Row],[review_count]]/Table1[[#This Row],[total sales]]</f>
        <v>15</v>
      </c>
      <c r="T4844" s="2">
        <f>Table1[[#This Row],[total sales]]/(2017-Table1[[#This Row],[year_of_release]])</f>
        <v>16666.666666666668</v>
      </c>
      <c r="U4844" s="9">
        <f>Table1[[#This Row],[na_sales]]/(2017-Table1[[#This Row],[year_of_release]])</f>
        <v>10000</v>
      </c>
      <c r="V4844" s="6">
        <f>Table1[[#This Row],[eu_sales]]/(2017-Table1[[#This Row],[year_of_release]])</f>
        <v>5000</v>
      </c>
      <c r="W4844" s="6">
        <f>Table1[[#This Row],[jp_sales]]/(2017-Table1[[#This Row],[year_of_release]])</f>
        <v>0</v>
      </c>
      <c r="X4844" s="6">
        <f>Table1[[#This Row],[other_sales]]/(2017-Table1[[#This Row],[year_of_release]])</f>
        <v>1666.6666666666667</v>
      </c>
      <c r="Y4844" s="4">
        <v>545961365</v>
      </c>
      <c r="Z4844" s="4">
        <v>440756453</v>
      </c>
      <c r="AA4844" s="4">
        <v>127833000</v>
      </c>
      <c r="AB4844" s="1">
        <f>Table1[[#This Row],[na_sales]]/Table1[[#This Row],[NA population]]</f>
        <v>1.0989788627259367E-4</v>
      </c>
      <c r="AC4844" s="1">
        <f>Table1[[#This Row],[eu_sales]]/Table1[[#This Row],[Eu population]]</f>
        <v>6.8064800403500847E-5</v>
      </c>
      <c r="AD4844" s="1">
        <f>Table1[[#This Row],[jp_sales]]/Table1[[#This Row],[Jp population]]</f>
        <v>0</v>
      </c>
    </row>
    <row r="4845" spans="1:30" x14ac:dyDescent="0.25">
      <c r="A4845" t="s">
        <v>4049</v>
      </c>
      <c r="B4845" t="s">
        <v>69</v>
      </c>
      <c r="C4845">
        <v>2011</v>
      </c>
      <c r="D4845" t="s">
        <v>27</v>
      </c>
      <c r="E4845" t="s">
        <v>83</v>
      </c>
      <c r="F4845" s="4">
        <v>50000</v>
      </c>
      <c r="G4845" s="4">
        <v>40000</v>
      </c>
      <c r="H4845" s="4">
        <v>0</v>
      </c>
      <c r="I4845" s="4">
        <v>10000</v>
      </c>
      <c r="J4845">
        <v>5.0999999999999996</v>
      </c>
      <c r="K4845">
        <v>15</v>
      </c>
      <c r="L4845">
        <v>5.9</v>
      </c>
      <c r="M4845" s="4">
        <v>14</v>
      </c>
      <c r="N4845" t="s">
        <v>4050</v>
      </c>
      <c r="O4845" t="s">
        <v>21</v>
      </c>
      <c r="P4845" s="4">
        <v>100000</v>
      </c>
      <c r="Q4845" s="3">
        <f>AVERAGE(Table1[[#This Row],[critic_score]],Table1[[#This Row],[user_score]])</f>
        <v>5.5</v>
      </c>
      <c r="R4845" s="4">
        <f>Table1[[#This Row],[user_count]]+Table1[[#This Row],[critic_count]]</f>
        <v>29</v>
      </c>
      <c r="S4845" s="2">
        <f>100000*Table1[[#This Row],[review_count]]/Table1[[#This Row],[total sales]]</f>
        <v>29</v>
      </c>
      <c r="T4845" s="2">
        <f>Table1[[#This Row],[total sales]]/(2017-Table1[[#This Row],[year_of_release]])</f>
        <v>16666.666666666668</v>
      </c>
      <c r="U4845" s="9">
        <f>Table1[[#This Row],[na_sales]]/(2017-Table1[[#This Row],[year_of_release]])</f>
        <v>8333.3333333333339</v>
      </c>
      <c r="V4845" s="6">
        <f>Table1[[#This Row],[eu_sales]]/(2017-Table1[[#This Row],[year_of_release]])</f>
        <v>6666.666666666667</v>
      </c>
      <c r="W4845" s="6">
        <f>Table1[[#This Row],[jp_sales]]/(2017-Table1[[#This Row],[year_of_release]])</f>
        <v>0</v>
      </c>
      <c r="X4845" s="6">
        <f>Table1[[#This Row],[other_sales]]/(2017-Table1[[#This Row],[year_of_release]])</f>
        <v>1666.6666666666667</v>
      </c>
      <c r="Y4845" s="4">
        <v>545961365</v>
      </c>
      <c r="Z4845" s="4">
        <v>440756453</v>
      </c>
      <c r="AA4845" s="4">
        <v>127833000</v>
      </c>
      <c r="AB4845" s="1">
        <f>Table1[[#This Row],[na_sales]]/Table1[[#This Row],[NA population]]</f>
        <v>9.158157189382806E-5</v>
      </c>
      <c r="AC4845" s="1">
        <f>Table1[[#This Row],[eu_sales]]/Table1[[#This Row],[Eu population]]</f>
        <v>9.0753067204667792E-5</v>
      </c>
      <c r="AD4845" s="1">
        <f>Table1[[#This Row],[jp_sales]]/Table1[[#This Row],[Jp population]]</f>
        <v>0</v>
      </c>
    </row>
    <row r="4846" spans="1:30" x14ac:dyDescent="0.25">
      <c r="A4846" t="s">
        <v>2435</v>
      </c>
      <c r="B4846" t="s">
        <v>113</v>
      </c>
      <c r="C4846">
        <v>2014</v>
      </c>
      <c r="D4846" t="s">
        <v>23</v>
      </c>
      <c r="E4846" t="s">
        <v>981</v>
      </c>
      <c r="F4846" s="4">
        <v>0</v>
      </c>
      <c r="G4846" s="4">
        <v>90000</v>
      </c>
      <c r="H4846" s="4">
        <v>0</v>
      </c>
      <c r="I4846" s="4">
        <v>10000</v>
      </c>
      <c r="J4846">
        <v>6.1</v>
      </c>
      <c r="K4846">
        <v>20</v>
      </c>
      <c r="L4846">
        <v>4.8</v>
      </c>
      <c r="M4846" s="4">
        <v>65</v>
      </c>
      <c r="N4846" t="s">
        <v>1022</v>
      </c>
      <c r="O4846" t="s">
        <v>21</v>
      </c>
      <c r="P4846" s="4">
        <v>100000</v>
      </c>
      <c r="Q4846" s="3">
        <f>AVERAGE(Table1[[#This Row],[critic_score]],Table1[[#This Row],[user_score]])</f>
        <v>5.4499999999999993</v>
      </c>
      <c r="R4846" s="4">
        <f>Table1[[#This Row],[user_count]]+Table1[[#This Row],[critic_count]]</f>
        <v>85</v>
      </c>
      <c r="S4846" s="2">
        <f>100000*Table1[[#This Row],[review_count]]/Table1[[#This Row],[total sales]]</f>
        <v>85</v>
      </c>
      <c r="T4846" s="2">
        <f>Table1[[#This Row],[total sales]]/(2017-Table1[[#This Row],[year_of_release]])</f>
        <v>33333.333333333336</v>
      </c>
      <c r="U4846" s="9">
        <f>Table1[[#This Row],[na_sales]]/(2017-Table1[[#This Row],[year_of_release]])</f>
        <v>0</v>
      </c>
      <c r="V4846" s="6">
        <f>Table1[[#This Row],[eu_sales]]/(2017-Table1[[#This Row],[year_of_release]])</f>
        <v>30000</v>
      </c>
      <c r="W4846" s="6">
        <f>Table1[[#This Row],[jp_sales]]/(2017-Table1[[#This Row],[year_of_release]])</f>
        <v>0</v>
      </c>
      <c r="X4846" s="6">
        <f>Table1[[#This Row],[other_sales]]/(2017-Table1[[#This Row],[year_of_release]])</f>
        <v>3333.3333333333335</v>
      </c>
      <c r="Y4846" s="4">
        <v>562338430</v>
      </c>
      <c r="Z4846" s="4">
        <v>443580712</v>
      </c>
      <c r="AA4846" s="4">
        <v>127276000</v>
      </c>
      <c r="AB4846" s="1">
        <f>Table1[[#This Row],[na_sales]]/Table1[[#This Row],[NA population]]</f>
        <v>0</v>
      </c>
      <c r="AC4846" s="1">
        <f>Table1[[#This Row],[eu_sales]]/Table1[[#This Row],[Eu population]]</f>
        <v>2.0289430438535388E-4</v>
      </c>
      <c r="AD4846" s="1">
        <f>Table1[[#This Row],[jp_sales]]/Table1[[#This Row],[Jp population]]</f>
        <v>0</v>
      </c>
    </row>
    <row r="4847" spans="1:30" x14ac:dyDescent="0.25">
      <c r="A4847" t="s">
        <v>4053</v>
      </c>
      <c r="B4847" t="s">
        <v>45</v>
      </c>
      <c r="C4847">
        <v>2007</v>
      </c>
      <c r="D4847" t="s">
        <v>96</v>
      </c>
      <c r="E4847" t="s">
        <v>403</v>
      </c>
      <c r="F4847" s="4">
        <v>0</v>
      </c>
      <c r="G4847" s="4">
        <v>0</v>
      </c>
      <c r="H4847" s="4">
        <v>100000</v>
      </c>
      <c r="I4847" s="4">
        <v>0</v>
      </c>
      <c r="J4847">
        <v>6.4</v>
      </c>
      <c r="K4847">
        <v>24</v>
      </c>
      <c r="L4847">
        <v>7.3</v>
      </c>
      <c r="M4847" s="4">
        <v>17</v>
      </c>
      <c r="N4847" t="s">
        <v>2090</v>
      </c>
      <c r="O4847" t="s">
        <v>84</v>
      </c>
      <c r="P4847" s="4">
        <v>100000</v>
      </c>
      <c r="Q4847" s="3">
        <f>AVERAGE(Table1[[#This Row],[critic_score]],Table1[[#This Row],[user_score]])</f>
        <v>6.85</v>
      </c>
      <c r="R4847" s="4">
        <f>Table1[[#This Row],[user_count]]+Table1[[#This Row],[critic_count]]</f>
        <v>41</v>
      </c>
      <c r="S4847" s="2">
        <f>100000*Table1[[#This Row],[review_count]]/Table1[[#This Row],[total sales]]</f>
        <v>41</v>
      </c>
      <c r="T4847" s="2">
        <f>Table1[[#This Row],[total sales]]/(2017-Table1[[#This Row],[year_of_release]])</f>
        <v>10000</v>
      </c>
      <c r="U4847" s="9">
        <f>Table1[[#This Row],[na_sales]]/(2017-Table1[[#This Row],[year_of_release]])</f>
        <v>0</v>
      </c>
      <c r="V4847" s="6">
        <f>Table1[[#This Row],[eu_sales]]/(2017-Table1[[#This Row],[year_of_release]])</f>
        <v>0</v>
      </c>
      <c r="W4847" s="6">
        <f>Table1[[#This Row],[jp_sales]]/(2017-Table1[[#This Row],[year_of_release]])</f>
        <v>10000</v>
      </c>
      <c r="X4847" s="6">
        <f>Table1[[#This Row],[other_sales]]/(2017-Table1[[#This Row],[year_of_release]])</f>
        <v>0</v>
      </c>
      <c r="Y4847" s="4">
        <v>522751172</v>
      </c>
      <c r="Z4847" s="4">
        <v>438594184</v>
      </c>
      <c r="AA4847" s="4">
        <v>128001000</v>
      </c>
      <c r="AB4847" s="1">
        <f>Table1[[#This Row],[na_sales]]/Table1[[#This Row],[NA population]]</f>
        <v>0</v>
      </c>
      <c r="AC4847" s="1">
        <f>Table1[[#This Row],[eu_sales]]/Table1[[#This Row],[Eu population]]</f>
        <v>0</v>
      </c>
      <c r="AD4847" s="1">
        <f>Table1[[#This Row],[jp_sales]]/Table1[[#This Row],[Jp population]]</f>
        <v>7.8124389653205838E-4</v>
      </c>
    </row>
    <row r="4848" spans="1:30" x14ac:dyDescent="0.25">
      <c r="A4848" t="s">
        <v>4054</v>
      </c>
      <c r="B4848" t="s">
        <v>26</v>
      </c>
      <c r="C4848">
        <v>2006</v>
      </c>
      <c r="D4848" t="s">
        <v>96</v>
      </c>
      <c r="E4848" t="s">
        <v>267</v>
      </c>
      <c r="F4848" s="4">
        <v>90000</v>
      </c>
      <c r="G4848" s="4">
        <v>0</v>
      </c>
      <c r="H4848" s="4">
        <v>0</v>
      </c>
      <c r="I4848" s="4">
        <v>10000</v>
      </c>
      <c r="J4848">
        <v>7.1</v>
      </c>
      <c r="K4848">
        <v>8</v>
      </c>
      <c r="L4848">
        <v>7.6</v>
      </c>
      <c r="M4848" s="4">
        <v>27</v>
      </c>
      <c r="N4848" t="s">
        <v>3069</v>
      </c>
      <c r="O4848" t="s">
        <v>84</v>
      </c>
      <c r="P4848" s="4">
        <v>100000</v>
      </c>
      <c r="Q4848" s="3">
        <f>AVERAGE(Table1[[#This Row],[critic_score]],Table1[[#This Row],[user_score]])</f>
        <v>7.35</v>
      </c>
      <c r="R4848" s="4">
        <f>Table1[[#This Row],[user_count]]+Table1[[#This Row],[critic_count]]</f>
        <v>35</v>
      </c>
      <c r="S4848" s="2">
        <f>100000*Table1[[#This Row],[review_count]]/Table1[[#This Row],[total sales]]</f>
        <v>35</v>
      </c>
      <c r="T4848" s="2">
        <f>Table1[[#This Row],[total sales]]/(2017-Table1[[#This Row],[year_of_release]])</f>
        <v>9090.9090909090901</v>
      </c>
      <c r="U4848" s="9">
        <f>Table1[[#This Row],[na_sales]]/(2017-Table1[[#This Row],[year_of_release]])</f>
        <v>8181.818181818182</v>
      </c>
      <c r="V4848" s="6">
        <f>Table1[[#This Row],[eu_sales]]/(2017-Table1[[#This Row],[year_of_release]])</f>
        <v>0</v>
      </c>
      <c r="W4848" s="6">
        <f>Table1[[#This Row],[jp_sales]]/(2017-Table1[[#This Row],[year_of_release]])</f>
        <v>0</v>
      </c>
      <c r="X4848" s="6">
        <f>Table1[[#This Row],[other_sales]]/(2017-Table1[[#This Row],[year_of_release]])</f>
        <v>909.09090909090912</v>
      </c>
      <c r="Y4848" s="4">
        <v>516818555</v>
      </c>
      <c r="Z4848" s="4">
        <v>437126892</v>
      </c>
      <c r="AA4848" s="4">
        <v>127854000</v>
      </c>
      <c r="AB4848" s="1">
        <f>Table1[[#This Row],[na_sales]]/Table1[[#This Row],[NA population]]</f>
        <v>1.7414235446713014E-4</v>
      </c>
      <c r="AC4848" s="1">
        <f>Table1[[#This Row],[eu_sales]]/Table1[[#This Row],[Eu population]]</f>
        <v>0</v>
      </c>
      <c r="AD4848" s="1">
        <f>Table1[[#This Row],[jp_sales]]/Table1[[#This Row],[Jp population]]</f>
        <v>0</v>
      </c>
    </row>
    <row r="4849" spans="1:30" x14ac:dyDescent="0.25">
      <c r="A4849" t="s">
        <v>2841</v>
      </c>
      <c r="B4849" t="s">
        <v>34</v>
      </c>
      <c r="C4849">
        <v>2010</v>
      </c>
      <c r="D4849" t="s">
        <v>40</v>
      </c>
      <c r="E4849" t="s">
        <v>100</v>
      </c>
      <c r="F4849" s="4">
        <v>90000</v>
      </c>
      <c r="G4849" s="4">
        <v>0</v>
      </c>
      <c r="H4849" s="4">
        <v>0</v>
      </c>
      <c r="I4849" s="4">
        <v>10000</v>
      </c>
      <c r="J4849">
        <v>5.6</v>
      </c>
      <c r="K4849">
        <v>15</v>
      </c>
      <c r="L4849">
        <v>5.5</v>
      </c>
      <c r="M4849" s="4">
        <v>4</v>
      </c>
      <c r="N4849" t="s">
        <v>3300</v>
      </c>
      <c r="O4849" t="s">
        <v>84</v>
      </c>
      <c r="P4849" s="4">
        <v>100000</v>
      </c>
      <c r="Q4849" s="3">
        <f>AVERAGE(Table1[[#This Row],[critic_score]],Table1[[#This Row],[user_score]])</f>
        <v>5.55</v>
      </c>
      <c r="R4849" s="4">
        <f>Table1[[#This Row],[user_count]]+Table1[[#This Row],[critic_count]]</f>
        <v>19</v>
      </c>
      <c r="S4849" s="2">
        <f>100000*Table1[[#This Row],[review_count]]/Table1[[#This Row],[total sales]]</f>
        <v>19</v>
      </c>
      <c r="T4849" s="2">
        <f>Table1[[#This Row],[total sales]]/(2017-Table1[[#This Row],[year_of_release]])</f>
        <v>14285.714285714286</v>
      </c>
      <c r="U4849" s="9">
        <f>Table1[[#This Row],[na_sales]]/(2017-Table1[[#This Row],[year_of_release]])</f>
        <v>12857.142857142857</v>
      </c>
      <c r="V4849" s="6">
        <f>Table1[[#This Row],[eu_sales]]/(2017-Table1[[#This Row],[year_of_release]])</f>
        <v>0</v>
      </c>
      <c r="W4849" s="6">
        <f>Table1[[#This Row],[jp_sales]]/(2017-Table1[[#This Row],[year_of_release]])</f>
        <v>0</v>
      </c>
      <c r="X4849" s="6">
        <f>Table1[[#This Row],[other_sales]]/(2017-Table1[[#This Row],[year_of_release]])</f>
        <v>1428.5714285714287</v>
      </c>
      <c r="Y4849" s="4">
        <v>540520772</v>
      </c>
      <c r="Z4849" s="4">
        <v>441654761</v>
      </c>
      <c r="AA4849" s="4">
        <v>128070000</v>
      </c>
      <c r="AB4849" s="1">
        <f>Table1[[#This Row],[na_sales]]/Table1[[#This Row],[NA population]]</f>
        <v>1.6650608942740132E-4</v>
      </c>
      <c r="AC4849" s="1">
        <f>Table1[[#This Row],[eu_sales]]/Table1[[#This Row],[Eu population]]</f>
        <v>0</v>
      </c>
      <c r="AD4849" s="1">
        <f>Table1[[#This Row],[jp_sales]]/Table1[[#This Row],[Jp population]]</f>
        <v>0</v>
      </c>
    </row>
    <row r="4850" spans="1:30" x14ac:dyDescent="0.25">
      <c r="A4850" t="s">
        <v>4055</v>
      </c>
      <c r="B4850" t="s">
        <v>45</v>
      </c>
      <c r="C4850">
        <v>2004</v>
      </c>
      <c r="D4850" t="s">
        <v>65</v>
      </c>
      <c r="E4850" t="s">
        <v>186</v>
      </c>
      <c r="F4850" s="4">
        <v>50000</v>
      </c>
      <c r="G4850" s="4">
        <v>40000</v>
      </c>
      <c r="H4850" s="4">
        <v>0</v>
      </c>
      <c r="I4850" s="4">
        <v>10000</v>
      </c>
      <c r="J4850">
        <v>7.3</v>
      </c>
      <c r="K4850">
        <v>39</v>
      </c>
      <c r="L4850">
        <v>7.5</v>
      </c>
      <c r="M4850" s="4">
        <v>13</v>
      </c>
      <c r="N4850" t="s">
        <v>1665</v>
      </c>
      <c r="O4850" t="s">
        <v>67</v>
      </c>
      <c r="P4850" s="4">
        <v>100000</v>
      </c>
      <c r="Q4850" s="3">
        <f>AVERAGE(Table1[[#This Row],[critic_score]],Table1[[#This Row],[user_score]])</f>
        <v>7.4</v>
      </c>
      <c r="R4850" s="4">
        <f>Table1[[#This Row],[user_count]]+Table1[[#This Row],[critic_count]]</f>
        <v>52</v>
      </c>
      <c r="S4850" s="2">
        <f>100000*Table1[[#This Row],[review_count]]/Table1[[#This Row],[total sales]]</f>
        <v>52</v>
      </c>
      <c r="T4850" s="2">
        <f>Table1[[#This Row],[total sales]]/(2017-Table1[[#This Row],[year_of_release]])</f>
        <v>7692.3076923076924</v>
      </c>
      <c r="U4850" s="9">
        <f>Table1[[#This Row],[na_sales]]/(2017-Table1[[#This Row],[year_of_release]])</f>
        <v>3846.1538461538462</v>
      </c>
      <c r="V4850" s="6">
        <f>Table1[[#This Row],[eu_sales]]/(2017-Table1[[#This Row],[year_of_release]])</f>
        <v>3076.9230769230771</v>
      </c>
      <c r="W4850" s="6">
        <f>Table1[[#This Row],[jp_sales]]/(2017-Table1[[#This Row],[year_of_release]])</f>
        <v>0</v>
      </c>
      <c r="X4850" s="6">
        <f>Table1[[#This Row],[other_sales]]/(2017-Table1[[#This Row],[year_of_release]])</f>
        <v>769.23076923076928</v>
      </c>
      <c r="Y4850" s="4">
        <v>505524224</v>
      </c>
      <c r="Z4850" s="4">
        <v>434174638</v>
      </c>
      <c r="AA4850" s="4">
        <v>127761000</v>
      </c>
      <c r="AB4850" s="1">
        <f>Table1[[#This Row],[na_sales]]/Table1[[#This Row],[NA population]]</f>
        <v>9.8907228627682927E-5</v>
      </c>
      <c r="AC4850" s="1">
        <f>Table1[[#This Row],[eu_sales]]/Table1[[#This Row],[Eu population]]</f>
        <v>9.2128826741832854E-5</v>
      </c>
      <c r="AD4850" s="1">
        <f>Table1[[#This Row],[jp_sales]]/Table1[[#This Row],[Jp population]]</f>
        <v>0</v>
      </c>
    </row>
    <row r="4851" spans="1:30" x14ac:dyDescent="0.25">
      <c r="A4851" t="s">
        <v>4056</v>
      </c>
      <c r="B4851" t="s">
        <v>18</v>
      </c>
      <c r="C4851">
        <v>2009</v>
      </c>
      <c r="D4851" t="s">
        <v>40</v>
      </c>
      <c r="E4851" t="s">
        <v>171</v>
      </c>
      <c r="F4851" s="4">
        <v>90000</v>
      </c>
      <c r="G4851" s="4">
        <v>0</v>
      </c>
      <c r="H4851" s="4">
        <v>0</v>
      </c>
      <c r="I4851" s="4">
        <v>10000</v>
      </c>
      <c r="J4851">
        <v>7.1</v>
      </c>
      <c r="K4851">
        <v>7</v>
      </c>
      <c r="L4851">
        <v>8.1999999999999993</v>
      </c>
      <c r="M4851" s="4">
        <v>5</v>
      </c>
      <c r="N4851" t="s">
        <v>4057</v>
      </c>
      <c r="O4851" t="s">
        <v>84</v>
      </c>
      <c r="P4851" s="4">
        <v>100000</v>
      </c>
      <c r="Q4851" s="3">
        <f>AVERAGE(Table1[[#This Row],[critic_score]],Table1[[#This Row],[user_score]])</f>
        <v>7.6499999999999995</v>
      </c>
      <c r="R4851" s="4">
        <f>Table1[[#This Row],[user_count]]+Table1[[#This Row],[critic_count]]</f>
        <v>12</v>
      </c>
      <c r="S4851" s="2">
        <f>100000*Table1[[#This Row],[review_count]]/Table1[[#This Row],[total sales]]</f>
        <v>12</v>
      </c>
      <c r="T4851" s="2">
        <f>Table1[[#This Row],[total sales]]/(2017-Table1[[#This Row],[year_of_release]])</f>
        <v>12500</v>
      </c>
      <c r="U4851" s="9">
        <f>Table1[[#This Row],[na_sales]]/(2017-Table1[[#This Row],[year_of_release]])</f>
        <v>11250</v>
      </c>
      <c r="V4851" s="6">
        <f>Table1[[#This Row],[eu_sales]]/(2017-Table1[[#This Row],[year_of_release]])</f>
        <v>0</v>
      </c>
      <c r="W4851" s="6">
        <f>Table1[[#This Row],[jp_sales]]/(2017-Table1[[#This Row],[year_of_release]])</f>
        <v>0</v>
      </c>
      <c r="X4851" s="6">
        <f>Table1[[#This Row],[other_sales]]/(2017-Table1[[#This Row],[year_of_release]])</f>
        <v>1250</v>
      </c>
      <c r="Y4851" s="4">
        <v>534740514</v>
      </c>
      <c r="Z4851" s="4">
        <v>441041694</v>
      </c>
      <c r="AA4851" s="4">
        <v>128047000</v>
      </c>
      <c r="AB4851" s="1">
        <f>Table1[[#This Row],[na_sales]]/Table1[[#This Row],[NA population]]</f>
        <v>1.6830593090240401E-4</v>
      </c>
      <c r="AC4851" s="1">
        <f>Table1[[#This Row],[eu_sales]]/Table1[[#This Row],[Eu population]]</f>
        <v>0</v>
      </c>
      <c r="AD4851" s="1">
        <f>Table1[[#This Row],[jp_sales]]/Table1[[#This Row],[Jp population]]</f>
        <v>0</v>
      </c>
    </row>
    <row r="4852" spans="1:30" x14ac:dyDescent="0.25">
      <c r="A4852" t="s">
        <v>4061</v>
      </c>
      <c r="B4852" t="s">
        <v>45</v>
      </c>
      <c r="C4852">
        <v>2006</v>
      </c>
      <c r="D4852" t="s">
        <v>96</v>
      </c>
      <c r="E4852" t="s">
        <v>186</v>
      </c>
      <c r="F4852" s="4">
        <v>0</v>
      </c>
      <c r="G4852" s="4">
        <v>0</v>
      </c>
      <c r="H4852" s="4">
        <v>100000</v>
      </c>
      <c r="I4852" s="4">
        <v>0</v>
      </c>
      <c r="J4852">
        <v>7.1</v>
      </c>
      <c r="K4852">
        <v>30</v>
      </c>
      <c r="L4852">
        <v>7.7</v>
      </c>
      <c r="M4852" s="4">
        <v>43</v>
      </c>
      <c r="N4852" t="s">
        <v>2387</v>
      </c>
      <c r="O4852" t="s">
        <v>67</v>
      </c>
      <c r="P4852" s="4">
        <v>100000</v>
      </c>
      <c r="Q4852" s="3">
        <f>AVERAGE(Table1[[#This Row],[critic_score]],Table1[[#This Row],[user_score]])</f>
        <v>7.4</v>
      </c>
      <c r="R4852" s="4">
        <f>Table1[[#This Row],[user_count]]+Table1[[#This Row],[critic_count]]</f>
        <v>73</v>
      </c>
      <c r="S4852" s="2">
        <f>100000*Table1[[#This Row],[review_count]]/Table1[[#This Row],[total sales]]</f>
        <v>73</v>
      </c>
      <c r="T4852" s="2">
        <f>Table1[[#This Row],[total sales]]/(2017-Table1[[#This Row],[year_of_release]])</f>
        <v>9090.9090909090901</v>
      </c>
      <c r="U4852" s="9">
        <f>Table1[[#This Row],[na_sales]]/(2017-Table1[[#This Row],[year_of_release]])</f>
        <v>0</v>
      </c>
      <c r="V4852" s="6">
        <f>Table1[[#This Row],[eu_sales]]/(2017-Table1[[#This Row],[year_of_release]])</f>
        <v>0</v>
      </c>
      <c r="W4852" s="6">
        <f>Table1[[#This Row],[jp_sales]]/(2017-Table1[[#This Row],[year_of_release]])</f>
        <v>9090.9090909090901</v>
      </c>
      <c r="X4852" s="6">
        <f>Table1[[#This Row],[other_sales]]/(2017-Table1[[#This Row],[year_of_release]])</f>
        <v>0</v>
      </c>
      <c r="Y4852" s="4">
        <v>516818555</v>
      </c>
      <c r="Z4852" s="4">
        <v>437126892</v>
      </c>
      <c r="AA4852" s="4">
        <v>127854000</v>
      </c>
      <c r="AB4852" s="1">
        <f>Table1[[#This Row],[na_sales]]/Table1[[#This Row],[NA population]]</f>
        <v>0</v>
      </c>
      <c r="AC4852" s="1">
        <f>Table1[[#This Row],[eu_sales]]/Table1[[#This Row],[Eu population]]</f>
        <v>0</v>
      </c>
      <c r="AD4852" s="1">
        <f>Table1[[#This Row],[jp_sales]]/Table1[[#This Row],[Jp population]]</f>
        <v>7.8214213086802138E-4</v>
      </c>
    </row>
    <row r="4853" spans="1:30" x14ac:dyDescent="0.25">
      <c r="A4853" t="s">
        <v>4062</v>
      </c>
      <c r="B4853" t="s">
        <v>159</v>
      </c>
      <c r="C4853">
        <v>2006</v>
      </c>
      <c r="D4853" t="s">
        <v>27</v>
      </c>
      <c r="E4853" t="s">
        <v>171</v>
      </c>
      <c r="F4853" s="4">
        <v>70000</v>
      </c>
      <c r="G4853" s="4">
        <v>30000</v>
      </c>
      <c r="H4853" s="4">
        <v>0</v>
      </c>
      <c r="I4853" s="4">
        <v>0</v>
      </c>
      <c r="J4853">
        <v>8.6</v>
      </c>
      <c r="K4853">
        <v>4</v>
      </c>
      <c r="L4853">
        <v>8.4</v>
      </c>
      <c r="M4853" s="4">
        <v>12</v>
      </c>
      <c r="N4853" t="s">
        <v>311</v>
      </c>
      <c r="O4853" t="s">
        <v>67</v>
      </c>
      <c r="P4853" s="4">
        <v>100000</v>
      </c>
      <c r="Q4853" s="3">
        <f>AVERAGE(Table1[[#This Row],[critic_score]],Table1[[#This Row],[user_score]])</f>
        <v>8.5</v>
      </c>
      <c r="R4853" s="4">
        <f>Table1[[#This Row],[user_count]]+Table1[[#This Row],[critic_count]]</f>
        <v>16</v>
      </c>
      <c r="S4853" s="2">
        <f>100000*Table1[[#This Row],[review_count]]/Table1[[#This Row],[total sales]]</f>
        <v>16</v>
      </c>
      <c r="T4853" s="2">
        <f>Table1[[#This Row],[total sales]]/(2017-Table1[[#This Row],[year_of_release]])</f>
        <v>9090.9090909090901</v>
      </c>
      <c r="U4853" s="9">
        <f>Table1[[#This Row],[na_sales]]/(2017-Table1[[#This Row],[year_of_release]])</f>
        <v>6363.636363636364</v>
      </c>
      <c r="V4853" s="6">
        <f>Table1[[#This Row],[eu_sales]]/(2017-Table1[[#This Row],[year_of_release]])</f>
        <v>2727.2727272727275</v>
      </c>
      <c r="W4853" s="6">
        <f>Table1[[#This Row],[jp_sales]]/(2017-Table1[[#This Row],[year_of_release]])</f>
        <v>0</v>
      </c>
      <c r="X4853" s="6">
        <f>Table1[[#This Row],[other_sales]]/(2017-Table1[[#This Row],[year_of_release]])</f>
        <v>0</v>
      </c>
      <c r="Y4853" s="4">
        <v>516818555</v>
      </c>
      <c r="Z4853" s="4">
        <v>437126892</v>
      </c>
      <c r="AA4853" s="4">
        <v>127854000</v>
      </c>
      <c r="AB4853" s="1">
        <f>Table1[[#This Row],[na_sales]]/Table1[[#This Row],[NA population]]</f>
        <v>1.3544405347443457E-4</v>
      </c>
      <c r="AC4853" s="1">
        <f>Table1[[#This Row],[eu_sales]]/Table1[[#This Row],[Eu population]]</f>
        <v>6.8629957454093219E-5</v>
      </c>
      <c r="AD4853" s="1">
        <f>Table1[[#This Row],[jp_sales]]/Table1[[#This Row],[Jp population]]</f>
        <v>0</v>
      </c>
    </row>
    <row r="4854" spans="1:30" x14ac:dyDescent="0.25">
      <c r="A4854" t="s">
        <v>4063</v>
      </c>
      <c r="B4854" t="s">
        <v>71</v>
      </c>
      <c r="C4854">
        <v>2015</v>
      </c>
      <c r="D4854" t="s">
        <v>40</v>
      </c>
      <c r="E4854" t="s">
        <v>642</v>
      </c>
      <c r="F4854" s="4">
        <v>20000</v>
      </c>
      <c r="G4854" s="4">
        <v>10000</v>
      </c>
      <c r="H4854" s="4">
        <v>60000</v>
      </c>
      <c r="I4854" s="4">
        <v>10000</v>
      </c>
      <c r="J4854">
        <v>7.1</v>
      </c>
      <c r="K4854">
        <v>29</v>
      </c>
      <c r="L4854">
        <v>6.5</v>
      </c>
      <c r="M4854" s="4">
        <v>15</v>
      </c>
      <c r="N4854" t="s">
        <v>643</v>
      </c>
      <c r="O4854" t="s">
        <v>67</v>
      </c>
      <c r="P4854" s="4">
        <v>100000</v>
      </c>
      <c r="Q4854" s="3">
        <f>AVERAGE(Table1[[#This Row],[critic_score]],Table1[[#This Row],[user_score]])</f>
        <v>6.8</v>
      </c>
      <c r="R4854" s="4">
        <f>Table1[[#This Row],[user_count]]+Table1[[#This Row],[critic_count]]</f>
        <v>44</v>
      </c>
      <c r="S4854" s="2">
        <f>100000*Table1[[#This Row],[review_count]]/Table1[[#This Row],[total sales]]</f>
        <v>44</v>
      </c>
      <c r="T4854" s="2">
        <f>Table1[[#This Row],[total sales]]/(2017-Table1[[#This Row],[year_of_release]])</f>
        <v>50000</v>
      </c>
      <c r="U4854" s="9">
        <f>Table1[[#This Row],[na_sales]]/(2017-Table1[[#This Row],[year_of_release]])</f>
        <v>10000</v>
      </c>
      <c r="V4854" s="6">
        <f>Table1[[#This Row],[eu_sales]]/(2017-Table1[[#This Row],[year_of_release]])</f>
        <v>5000</v>
      </c>
      <c r="W4854" s="6">
        <f>Table1[[#This Row],[jp_sales]]/(2017-Table1[[#This Row],[year_of_release]])</f>
        <v>30000</v>
      </c>
      <c r="X4854" s="6">
        <f>Table1[[#This Row],[other_sales]]/(2017-Table1[[#This Row],[year_of_release]])</f>
        <v>5000</v>
      </c>
      <c r="Y4854" s="4">
        <v>567732286</v>
      </c>
      <c r="Z4854" s="4">
        <v>444588718</v>
      </c>
      <c r="AA4854" s="4">
        <v>127141000</v>
      </c>
      <c r="AB4854" s="1">
        <f>Table1[[#This Row],[na_sales]]/Table1[[#This Row],[NA population]]</f>
        <v>3.5227871468983179E-5</v>
      </c>
      <c r="AC4854" s="1">
        <f>Table1[[#This Row],[eu_sales]]/Table1[[#This Row],[Eu population]]</f>
        <v>2.2492698521423118E-5</v>
      </c>
      <c r="AD4854" s="1">
        <f>Table1[[#This Row],[jp_sales]]/Table1[[#This Row],[Jp population]]</f>
        <v>4.7191700552929423E-4</v>
      </c>
    </row>
    <row r="4855" spans="1:30" x14ac:dyDescent="0.25">
      <c r="A4855" t="s">
        <v>4066</v>
      </c>
      <c r="B4855" t="s">
        <v>69</v>
      </c>
      <c r="C4855">
        <v>2011</v>
      </c>
      <c r="D4855" t="s">
        <v>65</v>
      </c>
      <c r="E4855" t="s">
        <v>572</v>
      </c>
      <c r="F4855" s="4">
        <v>70000</v>
      </c>
      <c r="G4855" s="4">
        <v>20000</v>
      </c>
      <c r="H4855" s="4">
        <v>0</v>
      </c>
      <c r="I4855" s="4">
        <v>10000</v>
      </c>
      <c r="J4855">
        <v>5.8</v>
      </c>
      <c r="K4855">
        <v>16</v>
      </c>
      <c r="L4855">
        <v>5.9</v>
      </c>
      <c r="M4855" s="4">
        <v>28</v>
      </c>
      <c r="N4855" t="s">
        <v>724</v>
      </c>
      <c r="O4855" t="s">
        <v>84</v>
      </c>
      <c r="P4855" s="4">
        <v>100000</v>
      </c>
      <c r="Q4855" s="3">
        <f>AVERAGE(Table1[[#This Row],[critic_score]],Table1[[#This Row],[user_score]])</f>
        <v>5.85</v>
      </c>
      <c r="R4855" s="4">
        <f>Table1[[#This Row],[user_count]]+Table1[[#This Row],[critic_count]]</f>
        <v>44</v>
      </c>
      <c r="S4855" s="2">
        <f>100000*Table1[[#This Row],[review_count]]/Table1[[#This Row],[total sales]]</f>
        <v>44</v>
      </c>
      <c r="T4855" s="2">
        <f>Table1[[#This Row],[total sales]]/(2017-Table1[[#This Row],[year_of_release]])</f>
        <v>16666.666666666668</v>
      </c>
      <c r="U4855" s="9">
        <f>Table1[[#This Row],[na_sales]]/(2017-Table1[[#This Row],[year_of_release]])</f>
        <v>11666.666666666666</v>
      </c>
      <c r="V4855" s="6">
        <f>Table1[[#This Row],[eu_sales]]/(2017-Table1[[#This Row],[year_of_release]])</f>
        <v>3333.3333333333335</v>
      </c>
      <c r="W4855" s="6">
        <f>Table1[[#This Row],[jp_sales]]/(2017-Table1[[#This Row],[year_of_release]])</f>
        <v>0</v>
      </c>
      <c r="X4855" s="6">
        <f>Table1[[#This Row],[other_sales]]/(2017-Table1[[#This Row],[year_of_release]])</f>
        <v>1666.6666666666667</v>
      </c>
      <c r="Y4855" s="4">
        <v>545961365</v>
      </c>
      <c r="Z4855" s="4">
        <v>440756453</v>
      </c>
      <c r="AA4855" s="4">
        <v>127833000</v>
      </c>
      <c r="AB4855" s="1">
        <f>Table1[[#This Row],[na_sales]]/Table1[[#This Row],[NA population]]</f>
        <v>1.2821420065135927E-4</v>
      </c>
      <c r="AC4855" s="1">
        <f>Table1[[#This Row],[eu_sales]]/Table1[[#This Row],[Eu population]]</f>
        <v>4.5376533602333896E-5</v>
      </c>
      <c r="AD4855" s="1">
        <f>Table1[[#This Row],[jp_sales]]/Table1[[#This Row],[Jp population]]</f>
        <v>0</v>
      </c>
    </row>
    <row r="4856" spans="1:30" x14ac:dyDescent="0.25">
      <c r="A4856" t="s">
        <v>4067</v>
      </c>
      <c r="B4856" t="s">
        <v>18</v>
      </c>
      <c r="C4856">
        <v>2008</v>
      </c>
      <c r="D4856" t="s">
        <v>54</v>
      </c>
      <c r="E4856" t="s">
        <v>270</v>
      </c>
      <c r="F4856" s="4">
        <v>90000</v>
      </c>
      <c r="G4856" s="4">
        <v>0</v>
      </c>
      <c r="H4856" s="4">
        <v>0</v>
      </c>
      <c r="I4856" s="4">
        <v>10000</v>
      </c>
      <c r="J4856">
        <v>7.8</v>
      </c>
      <c r="K4856">
        <v>30</v>
      </c>
      <c r="L4856">
        <v>7.7</v>
      </c>
      <c r="M4856" s="4">
        <v>17</v>
      </c>
      <c r="N4856" t="s">
        <v>1204</v>
      </c>
      <c r="O4856" t="s">
        <v>21</v>
      </c>
      <c r="P4856" s="4">
        <v>100000</v>
      </c>
      <c r="Q4856" s="3">
        <f>AVERAGE(Table1[[#This Row],[critic_score]],Table1[[#This Row],[user_score]])</f>
        <v>7.75</v>
      </c>
      <c r="R4856" s="4">
        <f>Table1[[#This Row],[user_count]]+Table1[[#This Row],[critic_count]]</f>
        <v>47</v>
      </c>
      <c r="S4856" s="2">
        <f>100000*Table1[[#This Row],[review_count]]/Table1[[#This Row],[total sales]]</f>
        <v>47</v>
      </c>
      <c r="T4856" s="2">
        <f>Table1[[#This Row],[total sales]]/(2017-Table1[[#This Row],[year_of_release]])</f>
        <v>11111.111111111111</v>
      </c>
      <c r="U4856" s="9">
        <f>Table1[[#This Row],[na_sales]]/(2017-Table1[[#This Row],[year_of_release]])</f>
        <v>10000</v>
      </c>
      <c r="V4856" s="6">
        <f>Table1[[#This Row],[eu_sales]]/(2017-Table1[[#This Row],[year_of_release]])</f>
        <v>0</v>
      </c>
      <c r="W4856" s="6">
        <f>Table1[[#This Row],[jp_sales]]/(2017-Table1[[#This Row],[year_of_release]])</f>
        <v>0</v>
      </c>
      <c r="X4856" s="6">
        <f>Table1[[#This Row],[other_sales]]/(2017-Table1[[#This Row],[year_of_release]])</f>
        <v>1111.1111111111111</v>
      </c>
      <c r="Y4856" s="4">
        <v>528816311</v>
      </c>
      <c r="Z4856" s="4">
        <v>440001482</v>
      </c>
      <c r="AA4856" s="4">
        <v>128063000</v>
      </c>
      <c r="AB4856" s="1">
        <f>Table1[[#This Row],[na_sales]]/Table1[[#This Row],[NA population]]</f>
        <v>1.7019142210233376E-4</v>
      </c>
      <c r="AC4856" s="1">
        <f>Table1[[#This Row],[eu_sales]]/Table1[[#This Row],[Eu population]]</f>
        <v>0</v>
      </c>
      <c r="AD4856" s="1">
        <f>Table1[[#This Row],[jp_sales]]/Table1[[#This Row],[Jp population]]</f>
        <v>0</v>
      </c>
    </row>
    <row r="4857" spans="1:30" x14ac:dyDescent="0.25">
      <c r="A4857" t="s">
        <v>4068</v>
      </c>
      <c r="B4857" t="s">
        <v>26</v>
      </c>
      <c r="C4857">
        <v>2006</v>
      </c>
      <c r="D4857" t="s">
        <v>225</v>
      </c>
      <c r="E4857" t="s">
        <v>2014</v>
      </c>
      <c r="F4857" s="4">
        <v>90000</v>
      </c>
      <c r="G4857" s="4">
        <v>0</v>
      </c>
      <c r="H4857" s="4">
        <v>0</v>
      </c>
      <c r="I4857" s="4">
        <v>10000</v>
      </c>
      <c r="J4857">
        <v>4.8</v>
      </c>
      <c r="K4857">
        <v>19</v>
      </c>
      <c r="L4857">
        <v>4.8</v>
      </c>
      <c r="M4857" s="4">
        <v>6</v>
      </c>
      <c r="N4857" t="s">
        <v>2683</v>
      </c>
      <c r="O4857" t="s">
        <v>67</v>
      </c>
      <c r="P4857" s="4">
        <v>100000</v>
      </c>
      <c r="Q4857" s="3">
        <f>AVERAGE(Table1[[#This Row],[critic_score]],Table1[[#This Row],[user_score]])</f>
        <v>4.8</v>
      </c>
      <c r="R4857" s="4">
        <f>Table1[[#This Row],[user_count]]+Table1[[#This Row],[critic_count]]</f>
        <v>25</v>
      </c>
      <c r="S4857" s="2">
        <f>100000*Table1[[#This Row],[review_count]]/Table1[[#This Row],[total sales]]</f>
        <v>25</v>
      </c>
      <c r="T4857" s="2">
        <f>Table1[[#This Row],[total sales]]/(2017-Table1[[#This Row],[year_of_release]])</f>
        <v>9090.9090909090901</v>
      </c>
      <c r="U4857" s="9">
        <f>Table1[[#This Row],[na_sales]]/(2017-Table1[[#This Row],[year_of_release]])</f>
        <v>8181.818181818182</v>
      </c>
      <c r="V4857" s="6">
        <f>Table1[[#This Row],[eu_sales]]/(2017-Table1[[#This Row],[year_of_release]])</f>
        <v>0</v>
      </c>
      <c r="W4857" s="6">
        <f>Table1[[#This Row],[jp_sales]]/(2017-Table1[[#This Row],[year_of_release]])</f>
        <v>0</v>
      </c>
      <c r="X4857" s="6">
        <f>Table1[[#This Row],[other_sales]]/(2017-Table1[[#This Row],[year_of_release]])</f>
        <v>909.09090909090912</v>
      </c>
      <c r="Y4857" s="4">
        <v>516818555</v>
      </c>
      <c r="Z4857" s="4">
        <v>437126892</v>
      </c>
      <c r="AA4857" s="4">
        <v>127854000</v>
      </c>
      <c r="AB4857" s="1">
        <f>Table1[[#This Row],[na_sales]]/Table1[[#This Row],[NA population]]</f>
        <v>1.7414235446713014E-4</v>
      </c>
      <c r="AC4857" s="1">
        <f>Table1[[#This Row],[eu_sales]]/Table1[[#This Row],[Eu population]]</f>
        <v>0</v>
      </c>
      <c r="AD4857" s="1">
        <f>Table1[[#This Row],[jp_sales]]/Table1[[#This Row],[Jp population]]</f>
        <v>0</v>
      </c>
    </row>
    <row r="4858" spans="1:30" x14ac:dyDescent="0.25">
      <c r="A4858" t="s">
        <v>4069</v>
      </c>
      <c r="B4858" t="s">
        <v>113</v>
      </c>
      <c r="C4858">
        <v>2006</v>
      </c>
      <c r="D4858" t="s">
        <v>225</v>
      </c>
      <c r="E4858" t="s">
        <v>403</v>
      </c>
      <c r="F4858" s="4">
        <v>0</v>
      </c>
      <c r="G4858" s="4">
        <v>80000</v>
      </c>
      <c r="H4858" s="4">
        <v>0</v>
      </c>
      <c r="I4858" s="4">
        <v>20000</v>
      </c>
      <c r="J4858">
        <v>8.8000000000000007</v>
      </c>
      <c r="K4858">
        <v>39</v>
      </c>
      <c r="L4858">
        <v>8.9</v>
      </c>
      <c r="M4858" s="4">
        <v>648</v>
      </c>
      <c r="N4858" t="s">
        <v>743</v>
      </c>
      <c r="O4858" t="s">
        <v>67</v>
      </c>
      <c r="P4858" s="4">
        <v>100000</v>
      </c>
      <c r="Q4858" s="3">
        <f>AVERAGE(Table1[[#This Row],[critic_score]],Table1[[#This Row],[user_score]])</f>
        <v>8.8500000000000014</v>
      </c>
      <c r="R4858" s="4">
        <f>Table1[[#This Row],[user_count]]+Table1[[#This Row],[critic_count]]</f>
        <v>687</v>
      </c>
      <c r="S4858" s="2">
        <f>100000*Table1[[#This Row],[review_count]]/Table1[[#This Row],[total sales]]</f>
        <v>687</v>
      </c>
      <c r="T4858" s="2">
        <f>Table1[[#This Row],[total sales]]/(2017-Table1[[#This Row],[year_of_release]])</f>
        <v>9090.9090909090901</v>
      </c>
      <c r="U4858" s="9">
        <f>Table1[[#This Row],[na_sales]]/(2017-Table1[[#This Row],[year_of_release]])</f>
        <v>0</v>
      </c>
      <c r="V4858" s="6">
        <f>Table1[[#This Row],[eu_sales]]/(2017-Table1[[#This Row],[year_of_release]])</f>
        <v>7272.727272727273</v>
      </c>
      <c r="W4858" s="6">
        <f>Table1[[#This Row],[jp_sales]]/(2017-Table1[[#This Row],[year_of_release]])</f>
        <v>0</v>
      </c>
      <c r="X4858" s="6">
        <f>Table1[[#This Row],[other_sales]]/(2017-Table1[[#This Row],[year_of_release]])</f>
        <v>1818.1818181818182</v>
      </c>
      <c r="Y4858" s="4">
        <v>516818555</v>
      </c>
      <c r="Z4858" s="4">
        <v>437126892</v>
      </c>
      <c r="AA4858" s="4">
        <v>127854000</v>
      </c>
      <c r="AB4858" s="1">
        <f>Table1[[#This Row],[na_sales]]/Table1[[#This Row],[NA population]]</f>
        <v>0</v>
      </c>
      <c r="AC4858" s="1">
        <f>Table1[[#This Row],[eu_sales]]/Table1[[#This Row],[Eu population]]</f>
        <v>1.830132198775819E-4</v>
      </c>
      <c r="AD4858" s="1">
        <f>Table1[[#This Row],[jp_sales]]/Table1[[#This Row],[Jp population]]</f>
        <v>0</v>
      </c>
    </row>
    <row r="4859" spans="1:30" x14ac:dyDescent="0.25">
      <c r="A4859" t="s">
        <v>3699</v>
      </c>
      <c r="B4859" t="s">
        <v>200</v>
      </c>
      <c r="C4859">
        <v>2016</v>
      </c>
      <c r="D4859" t="s">
        <v>27</v>
      </c>
      <c r="E4859" t="s">
        <v>55</v>
      </c>
      <c r="F4859" s="4">
        <v>50000</v>
      </c>
      <c r="G4859" s="4">
        <v>40000</v>
      </c>
      <c r="H4859" s="4">
        <v>0</v>
      </c>
      <c r="I4859" s="4">
        <v>10000</v>
      </c>
      <c r="J4859">
        <v>7.8</v>
      </c>
      <c r="K4859">
        <v>14</v>
      </c>
      <c r="L4859">
        <v>6</v>
      </c>
      <c r="M4859" s="4">
        <v>8</v>
      </c>
      <c r="N4859" t="s">
        <v>483</v>
      </c>
      <c r="O4859" t="s">
        <v>84</v>
      </c>
      <c r="P4859" s="4">
        <v>100000</v>
      </c>
      <c r="Q4859" s="3">
        <f>AVERAGE(Table1[[#This Row],[critic_score]],Table1[[#This Row],[user_score]])</f>
        <v>6.9</v>
      </c>
      <c r="R4859" s="4">
        <f>Table1[[#This Row],[user_count]]+Table1[[#This Row],[critic_count]]</f>
        <v>22</v>
      </c>
      <c r="S4859" s="2">
        <f>100000*Table1[[#This Row],[review_count]]/Table1[[#This Row],[total sales]]</f>
        <v>22</v>
      </c>
      <c r="T4859" s="2">
        <f>Table1[[#This Row],[total sales]]/(2017-Table1[[#This Row],[year_of_release]])</f>
        <v>100000</v>
      </c>
      <c r="U4859" s="9">
        <f>Table1[[#This Row],[na_sales]]/(2017-Table1[[#This Row],[year_of_release]])</f>
        <v>50000</v>
      </c>
      <c r="V4859" s="6">
        <f>Table1[[#This Row],[eu_sales]]/(2017-Table1[[#This Row],[year_of_release]])</f>
        <v>40000</v>
      </c>
      <c r="W4859" s="6">
        <f>Table1[[#This Row],[jp_sales]]/(2017-Table1[[#This Row],[year_of_release]])</f>
        <v>0</v>
      </c>
      <c r="X4859" s="6">
        <f>Table1[[#This Row],[other_sales]]/(2017-Table1[[#This Row],[year_of_release]])</f>
        <v>10000</v>
      </c>
      <c r="Y4859" s="4">
        <v>573178249</v>
      </c>
      <c r="Z4859" s="4">
        <v>445623395</v>
      </c>
      <c r="AA4859" s="4">
        <v>126994511</v>
      </c>
      <c r="AB4859" s="1">
        <f>Table1[[#This Row],[na_sales]]/Table1[[#This Row],[NA population]]</f>
        <v>8.7232898469599807E-5</v>
      </c>
      <c r="AC4859" s="1">
        <f>Table1[[#This Row],[eu_sales]]/Table1[[#This Row],[Eu population]]</f>
        <v>8.976189412138023E-5</v>
      </c>
      <c r="AD4859" s="1">
        <f>Table1[[#This Row],[jp_sales]]/Table1[[#This Row],[Jp population]]</f>
        <v>0</v>
      </c>
    </row>
    <row r="4860" spans="1:30" x14ac:dyDescent="0.25">
      <c r="A4860" t="s">
        <v>4070</v>
      </c>
      <c r="B4860" t="s">
        <v>118</v>
      </c>
      <c r="C4860">
        <v>2006</v>
      </c>
      <c r="D4860" t="s">
        <v>23</v>
      </c>
      <c r="E4860" t="s">
        <v>100</v>
      </c>
      <c r="F4860" s="4">
        <v>90000</v>
      </c>
      <c r="G4860" s="4">
        <v>0</v>
      </c>
      <c r="H4860" s="4">
        <v>0</v>
      </c>
      <c r="I4860" s="4">
        <v>10000</v>
      </c>
      <c r="J4860">
        <v>6.6</v>
      </c>
      <c r="K4860">
        <v>13</v>
      </c>
      <c r="L4860">
        <v>5.3</v>
      </c>
      <c r="M4860" s="4">
        <v>6</v>
      </c>
      <c r="N4860" t="s">
        <v>1623</v>
      </c>
      <c r="O4860" t="s">
        <v>21</v>
      </c>
      <c r="P4860" s="4">
        <v>100000</v>
      </c>
      <c r="Q4860" s="3">
        <f>AVERAGE(Table1[[#This Row],[critic_score]],Table1[[#This Row],[user_score]])</f>
        <v>5.9499999999999993</v>
      </c>
      <c r="R4860" s="4">
        <f>Table1[[#This Row],[user_count]]+Table1[[#This Row],[critic_count]]</f>
        <v>19</v>
      </c>
      <c r="S4860" s="2">
        <f>100000*Table1[[#This Row],[review_count]]/Table1[[#This Row],[total sales]]</f>
        <v>19</v>
      </c>
      <c r="T4860" s="2">
        <f>Table1[[#This Row],[total sales]]/(2017-Table1[[#This Row],[year_of_release]])</f>
        <v>9090.9090909090901</v>
      </c>
      <c r="U4860" s="9">
        <f>Table1[[#This Row],[na_sales]]/(2017-Table1[[#This Row],[year_of_release]])</f>
        <v>8181.818181818182</v>
      </c>
      <c r="V4860" s="6">
        <f>Table1[[#This Row],[eu_sales]]/(2017-Table1[[#This Row],[year_of_release]])</f>
        <v>0</v>
      </c>
      <c r="W4860" s="6">
        <f>Table1[[#This Row],[jp_sales]]/(2017-Table1[[#This Row],[year_of_release]])</f>
        <v>0</v>
      </c>
      <c r="X4860" s="6">
        <f>Table1[[#This Row],[other_sales]]/(2017-Table1[[#This Row],[year_of_release]])</f>
        <v>909.09090909090912</v>
      </c>
      <c r="Y4860" s="4">
        <v>516818555</v>
      </c>
      <c r="Z4860" s="4">
        <v>437126892</v>
      </c>
      <c r="AA4860" s="4">
        <v>127854000</v>
      </c>
      <c r="AB4860" s="1">
        <f>Table1[[#This Row],[na_sales]]/Table1[[#This Row],[NA population]]</f>
        <v>1.7414235446713014E-4</v>
      </c>
      <c r="AC4860" s="1">
        <f>Table1[[#This Row],[eu_sales]]/Table1[[#This Row],[Eu population]]</f>
        <v>0</v>
      </c>
      <c r="AD4860" s="1">
        <f>Table1[[#This Row],[jp_sales]]/Table1[[#This Row],[Jp population]]</f>
        <v>0</v>
      </c>
    </row>
    <row r="4861" spans="1:30" x14ac:dyDescent="0.25">
      <c r="A4861" t="s">
        <v>4072</v>
      </c>
      <c r="B4861" t="s">
        <v>230</v>
      </c>
      <c r="C4861">
        <v>2000</v>
      </c>
      <c r="D4861" t="s">
        <v>40</v>
      </c>
      <c r="E4861" t="s">
        <v>51</v>
      </c>
      <c r="F4861" s="4">
        <v>50000</v>
      </c>
      <c r="G4861" s="4">
        <v>40000</v>
      </c>
      <c r="H4861" s="4">
        <v>0</v>
      </c>
      <c r="I4861" s="4">
        <v>10000</v>
      </c>
      <c r="J4861">
        <v>6.1</v>
      </c>
      <c r="K4861">
        <v>11</v>
      </c>
      <c r="L4861">
        <v>8.3000000000000007</v>
      </c>
      <c r="M4861" s="4">
        <v>7</v>
      </c>
      <c r="N4861" t="s">
        <v>323</v>
      </c>
      <c r="O4861" t="s">
        <v>21</v>
      </c>
      <c r="P4861" s="4">
        <v>100000</v>
      </c>
      <c r="Q4861" s="3">
        <f>AVERAGE(Table1[[#This Row],[critic_score]],Table1[[#This Row],[user_score]])</f>
        <v>7.2</v>
      </c>
      <c r="R4861" s="4">
        <f>Table1[[#This Row],[user_count]]+Table1[[#This Row],[critic_count]]</f>
        <v>18</v>
      </c>
      <c r="S4861" s="2">
        <f>100000*Table1[[#This Row],[review_count]]/Table1[[#This Row],[total sales]]</f>
        <v>18</v>
      </c>
      <c r="T4861" s="2">
        <f>Table1[[#This Row],[total sales]]/(2017-Table1[[#This Row],[year_of_release]])</f>
        <v>5882.3529411764703</v>
      </c>
      <c r="U4861" s="9">
        <f>Table1[[#This Row],[na_sales]]/(2017-Table1[[#This Row],[year_of_release]])</f>
        <v>2941.1764705882351</v>
      </c>
      <c r="V4861" s="6">
        <f>Table1[[#This Row],[eu_sales]]/(2017-Table1[[#This Row],[year_of_release]])</f>
        <v>2352.9411764705883</v>
      </c>
      <c r="W4861" s="6">
        <f>Table1[[#This Row],[jp_sales]]/(2017-Table1[[#This Row],[year_of_release]])</f>
        <v>0</v>
      </c>
      <c r="X4861" s="6">
        <f>Table1[[#This Row],[other_sales]]/(2017-Table1[[#This Row],[year_of_release]])</f>
        <v>588.23529411764707</v>
      </c>
      <c r="Y4861" s="4">
        <v>484244580</v>
      </c>
      <c r="Z4861" s="4">
        <v>429286318</v>
      </c>
      <c r="AA4861" s="4">
        <v>126843000</v>
      </c>
      <c r="AB4861" s="1">
        <f>Table1[[#This Row],[na_sales]]/Table1[[#This Row],[NA population]]</f>
        <v>1.0325360791854398E-4</v>
      </c>
      <c r="AC4861" s="1">
        <f>Table1[[#This Row],[eu_sales]]/Table1[[#This Row],[Eu population]]</f>
        <v>9.3177905567444618E-5</v>
      </c>
      <c r="AD4861" s="1">
        <f>Table1[[#This Row],[jp_sales]]/Table1[[#This Row],[Jp population]]</f>
        <v>0</v>
      </c>
    </row>
    <row r="4862" spans="1:30" x14ac:dyDescent="0.25">
      <c r="A4862" t="s">
        <v>4073</v>
      </c>
      <c r="B4862" t="s">
        <v>45</v>
      </c>
      <c r="C4862">
        <v>2006</v>
      </c>
      <c r="D4862" t="s">
        <v>40</v>
      </c>
      <c r="E4862" t="s">
        <v>425</v>
      </c>
      <c r="F4862" s="4">
        <v>50000</v>
      </c>
      <c r="G4862" s="4">
        <v>40000</v>
      </c>
      <c r="H4862" s="4">
        <v>0</v>
      </c>
      <c r="I4862" s="4">
        <v>10000</v>
      </c>
      <c r="J4862">
        <v>6.2</v>
      </c>
      <c r="K4862">
        <v>13</v>
      </c>
      <c r="L4862">
        <v>8.6999999999999993</v>
      </c>
      <c r="M4862" s="4">
        <v>10</v>
      </c>
      <c r="N4862" t="s">
        <v>1375</v>
      </c>
      <c r="O4862" t="s">
        <v>84</v>
      </c>
      <c r="P4862" s="4">
        <v>100000</v>
      </c>
      <c r="Q4862" s="3">
        <f>AVERAGE(Table1[[#This Row],[critic_score]],Table1[[#This Row],[user_score]])</f>
        <v>7.4499999999999993</v>
      </c>
      <c r="R4862" s="4">
        <f>Table1[[#This Row],[user_count]]+Table1[[#This Row],[critic_count]]</f>
        <v>23</v>
      </c>
      <c r="S4862" s="2">
        <f>100000*Table1[[#This Row],[review_count]]/Table1[[#This Row],[total sales]]</f>
        <v>23</v>
      </c>
      <c r="T4862" s="2">
        <f>Table1[[#This Row],[total sales]]/(2017-Table1[[#This Row],[year_of_release]])</f>
        <v>9090.9090909090901</v>
      </c>
      <c r="U4862" s="9">
        <f>Table1[[#This Row],[na_sales]]/(2017-Table1[[#This Row],[year_of_release]])</f>
        <v>4545.454545454545</v>
      </c>
      <c r="V4862" s="6">
        <f>Table1[[#This Row],[eu_sales]]/(2017-Table1[[#This Row],[year_of_release]])</f>
        <v>3636.3636363636365</v>
      </c>
      <c r="W4862" s="6">
        <f>Table1[[#This Row],[jp_sales]]/(2017-Table1[[#This Row],[year_of_release]])</f>
        <v>0</v>
      </c>
      <c r="X4862" s="6">
        <f>Table1[[#This Row],[other_sales]]/(2017-Table1[[#This Row],[year_of_release]])</f>
        <v>909.09090909090912</v>
      </c>
      <c r="Y4862" s="4">
        <v>516818555</v>
      </c>
      <c r="Z4862" s="4">
        <v>437126892</v>
      </c>
      <c r="AA4862" s="4">
        <v>127854000</v>
      </c>
      <c r="AB4862" s="1">
        <f>Table1[[#This Row],[na_sales]]/Table1[[#This Row],[NA population]]</f>
        <v>9.6745752481738971E-5</v>
      </c>
      <c r="AC4862" s="1">
        <f>Table1[[#This Row],[eu_sales]]/Table1[[#This Row],[Eu population]]</f>
        <v>9.1506609938790949E-5</v>
      </c>
      <c r="AD4862" s="1">
        <f>Table1[[#This Row],[jp_sales]]/Table1[[#This Row],[Jp population]]</f>
        <v>0</v>
      </c>
    </row>
    <row r="4863" spans="1:30" x14ac:dyDescent="0.25">
      <c r="A4863" t="s">
        <v>3479</v>
      </c>
      <c r="B4863" t="s">
        <v>34</v>
      </c>
      <c r="C4863">
        <v>2011</v>
      </c>
      <c r="D4863" t="s">
        <v>54</v>
      </c>
      <c r="E4863" t="s">
        <v>176</v>
      </c>
      <c r="F4863" s="4">
        <v>70000</v>
      </c>
      <c r="G4863" s="4">
        <v>20000</v>
      </c>
      <c r="H4863" s="4">
        <v>0</v>
      </c>
      <c r="I4863" s="4">
        <v>10000</v>
      </c>
      <c r="J4863">
        <v>4.3</v>
      </c>
      <c r="K4863">
        <v>42</v>
      </c>
      <c r="L4863">
        <v>1.2</v>
      </c>
      <c r="M4863" s="4">
        <v>116</v>
      </c>
      <c r="N4863" t="s">
        <v>3352</v>
      </c>
      <c r="O4863" t="s">
        <v>43</v>
      </c>
      <c r="P4863" s="4">
        <v>100000</v>
      </c>
      <c r="Q4863" s="3">
        <f>AVERAGE(Table1[[#This Row],[critic_score]],Table1[[#This Row],[user_score]])</f>
        <v>2.75</v>
      </c>
      <c r="R4863" s="4">
        <f>Table1[[#This Row],[user_count]]+Table1[[#This Row],[critic_count]]</f>
        <v>158</v>
      </c>
      <c r="S4863" s="2">
        <f>100000*Table1[[#This Row],[review_count]]/Table1[[#This Row],[total sales]]</f>
        <v>158</v>
      </c>
      <c r="T4863" s="2">
        <f>Table1[[#This Row],[total sales]]/(2017-Table1[[#This Row],[year_of_release]])</f>
        <v>16666.666666666668</v>
      </c>
      <c r="U4863" s="9">
        <f>Table1[[#This Row],[na_sales]]/(2017-Table1[[#This Row],[year_of_release]])</f>
        <v>11666.666666666666</v>
      </c>
      <c r="V4863" s="6">
        <f>Table1[[#This Row],[eu_sales]]/(2017-Table1[[#This Row],[year_of_release]])</f>
        <v>3333.3333333333335</v>
      </c>
      <c r="W4863" s="6">
        <f>Table1[[#This Row],[jp_sales]]/(2017-Table1[[#This Row],[year_of_release]])</f>
        <v>0</v>
      </c>
      <c r="X4863" s="6">
        <f>Table1[[#This Row],[other_sales]]/(2017-Table1[[#This Row],[year_of_release]])</f>
        <v>1666.6666666666667</v>
      </c>
      <c r="Y4863" s="4">
        <v>545961365</v>
      </c>
      <c r="Z4863" s="4">
        <v>440756453</v>
      </c>
      <c r="AA4863" s="4">
        <v>127833000</v>
      </c>
      <c r="AB4863" s="1">
        <f>Table1[[#This Row],[na_sales]]/Table1[[#This Row],[NA population]]</f>
        <v>1.2821420065135927E-4</v>
      </c>
      <c r="AC4863" s="1">
        <f>Table1[[#This Row],[eu_sales]]/Table1[[#This Row],[Eu population]]</f>
        <v>4.5376533602333896E-5</v>
      </c>
      <c r="AD4863" s="1">
        <f>Table1[[#This Row],[jp_sales]]/Table1[[#This Row],[Jp population]]</f>
        <v>0</v>
      </c>
    </row>
    <row r="4864" spans="1:30" x14ac:dyDescent="0.25">
      <c r="A4864" t="s">
        <v>4074</v>
      </c>
      <c r="B4864" t="s">
        <v>69</v>
      </c>
      <c r="C4864">
        <v>2012</v>
      </c>
      <c r="D4864" t="s">
        <v>49</v>
      </c>
      <c r="E4864" t="s">
        <v>20</v>
      </c>
      <c r="F4864" s="4">
        <v>90000</v>
      </c>
      <c r="G4864" s="4">
        <v>0</v>
      </c>
      <c r="H4864" s="4">
        <v>0</v>
      </c>
      <c r="I4864" s="4">
        <v>10000</v>
      </c>
      <c r="J4864">
        <v>7.1</v>
      </c>
      <c r="K4864">
        <v>11</v>
      </c>
      <c r="L4864">
        <v>7.9</v>
      </c>
      <c r="M4864" s="4">
        <v>17</v>
      </c>
      <c r="N4864" t="s">
        <v>20</v>
      </c>
      <c r="O4864" t="s">
        <v>21</v>
      </c>
      <c r="P4864" s="4">
        <v>100000</v>
      </c>
      <c r="Q4864" s="3">
        <f>AVERAGE(Table1[[#This Row],[critic_score]],Table1[[#This Row],[user_score]])</f>
        <v>7.5</v>
      </c>
      <c r="R4864" s="4">
        <f>Table1[[#This Row],[user_count]]+Table1[[#This Row],[critic_count]]</f>
        <v>28</v>
      </c>
      <c r="S4864" s="2">
        <f>100000*Table1[[#This Row],[review_count]]/Table1[[#This Row],[total sales]]</f>
        <v>28</v>
      </c>
      <c r="T4864" s="2">
        <f>Table1[[#This Row],[total sales]]/(2017-Table1[[#This Row],[year_of_release]])</f>
        <v>20000</v>
      </c>
      <c r="U4864" s="9">
        <f>Table1[[#This Row],[na_sales]]/(2017-Table1[[#This Row],[year_of_release]])</f>
        <v>18000</v>
      </c>
      <c r="V4864" s="6">
        <f>Table1[[#This Row],[eu_sales]]/(2017-Table1[[#This Row],[year_of_release]])</f>
        <v>0</v>
      </c>
      <c r="W4864" s="6">
        <f>Table1[[#This Row],[jp_sales]]/(2017-Table1[[#This Row],[year_of_release]])</f>
        <v>0</v>
      </c>
      <c r="X4864" s="6">
        <f>Table1[[#This Row],[other_sales]]/(2017-Table1[[#This Row],[year_of_release]])</f>
        <v>2000</v>
      </c>
      <c r="Y4864" s="4">
        <v>551484507</v>
      </c>
      <c r="Z4864" s="4">
        <v>441417242</v>
      </c>
      <c r="AA4864" s="4">
        <v>127629000</v>
      </c>
      <c r="AB4864" s="1">
        <f>Table1[[#This Row],[na_sales]]/Table1[[#This Row],[NA population]]</f>
        <v>1.6319588104040791E-4</v>
      </c>
      <c r="AC4864" s="1">
        <f>Table1[[#This Row],[eu_sales]]/Table1[[#This Row],[Eu population]]</f>
        <v>0</v>
      </c>
      <c r="AD4864" s="1">
        <f>Table1[[#This Row],[jp_sales]]/Table1[[#This Row],[Jp population]]</f>
        <v>0</v>
      </c>
    </row>
    <row r="4865" spans="1:30" x14ac:dyDescent="0.25">
      <c r="A4865" t="s">
        <v>3974</v>
      </c>
      <c r="B4865" t="s">
        <v>39</v>
      </c>
      <c r="C4865">
        <v>2014</v>
      </c>
      <c r="D4865" t="s">
        <v>191</v>
      </c>
      <c r="E4865" t="s">
        <v>267</v>
      </c>
      <c r="F4865" s="4">
        <v>50000</v>
      </c>
      <c r="G4865" s="4">
        <v>30000</v>
      </c>
      <c r="H4865" s="4">
        <v>0</v>
      </c>
      <c r="I4865" s="4">
        <v>20000</v>
      </c>
      <c r="J4865">
        <v>5.9</v>
      </c>
      <c r="K4865">
        <v>11</v>
      </c>
      <c r="L4865">
        <v>6.3</v>
      </c>
      <c r="M4865" s="4">
        <v>4</v>
      </c>
      <c r="N4865" t="s">
        <v>2877</v>
      </c>
      <c r="O4865" t="s">
        <v>84</v>
      </c>
      <c r="P4865" s="4">
        <v>100000</v>
      </c>
      <c r="Q4865" s="3">
        <f>AVERAGE(Table1[[#This Row],[critic_score]],Table1[[#This Row],[user_score]])</f>
        <v>6.1</v>
      </c>
      <c r="R4865" s="4">
        <f>Table1[[#This Row],[user_count]]+Table1[[#This Row],[critic_count]]</f>
        <v>15</v>
      </c>
      <c r="S4865" s="2">
        <f>100000*Table1[[#This Row],[review_count]]/Table1[[#This Row],[total sales]]</f>
        <v>15</v>
      </c>
      <c r="T4865" s="2">
        <f>Table1[[#This Row],[total sales]]/(2017-Table1[[#This Row],[year_of_release]])</f>
        <v>33333.333333333336</v>
      </c>
      <c r="U4865" s="9">
        <f>Table1[[#This Row],[na_sales]]/(2017-Table1[[#This Row],[year_of_release]])</f>
        <v>16666.666666666668</v>
      </c>
      <c r="V4865" s="6">
        <f>Table1[[#This Row],[eu_sales]]/(2017-Table1[[#This Row],[year_of_release]])</f>
        <v>10000</v>
      </c>
      <c r="W4865" s="6">
        <f>Table1[[#This Row],[jp_sales]]/(2017-Table1[[#This Row],[year_of_release]])</f>
        <v>0</v>
      </c>
      <c r="X4865" s="6">
        <f>Table1[[#This Row],[other_sales]]/(2017-Table1[[#This Row],[year_of_release]])</f>
        <v>6666.666666666667</v>
      </c>
      <c r="Y4865" s="4">
        <v>562338430</v>
      </c>
      <c r="Z4865" s="4">
        <v>443580712</v>
      </c>
      <c r="AA4865" s="4">
        <v>127276000</v>
      </c>
      <c r="AB4865" s="1">
        <f>Table1[[#This Row],[na_sales]]/Table1[[#This Row],[NA population]]</f>
        <v>8.89144282740911E-5</v>
      </c>
      <c r="AC4865" s="1">
        <f>Table1[[#This Row],[eu_sales]]/Table1[[#This Row],[Eu population]]</f>
        <v>6.7631434795117963E-5</v>
      </c>
      <c r="AD4865" s="1">
        <f>Table1[[#This Row],[jp_sales]]/Table1[[#This Row],[Jp population]]</f>
        <v>0</v>
      </c>
    </row>
    <row r="4866" spans="1:30" x14ac:dyDescent="0.25">
      <c r="A4866" t="s">
        <v>4076</v>
      </c>
      <c r="B4866" t="s">
        <v>45</v>
      </c>
      <c r="C4866">
        <v>2003</v>
      </c>
      <c r="D4866" t="s">
        <v>23</v>
      </c>
      <c r="E4866" t="s">
        <v>538</v>
      </c>
      <c r="F4866" s="4">
        <v>50000</v>
      </c>
      <c r="G4866" s="4">
        <v>40000</v>
      </c>
      <c r="H4866" s="4">
        <v>0</v>
      </c>
      <c r="I4866" s="4">
        <v>10000</v>
      </c>
      <c r="J4866">
        <v>6.1</v>
      </c>
      <c r="K4866">
        <v>13</v>
      </c>
      <c r="L4866">
        <v>7.8</v>
      </c>
      <c r="M4866" s="4">
        <v>6</v>
      </c>
      <c r="N4866" t="s">
        <v>1915</v>
      </c>
      <c r="O4866" t="s">
        <v>21</v>
      </c>
      <c r="P4866" s="4">
        <v>100000</v>
      </c>
      <c r="Q4866" s="3">
        <f>AVERAGE(Table1[[#This Row],[critic_score]],Table1[[#This Row],[user_score]])</f>
        <v>6.9499999999999993</v>
      </c>
      <c r="R4866" s="4">
        <f>Table1[[#This Row],[user_count]]+Table1[[#This Row],[critic_count]]</f>
        <v>19</v>
      </c>
      <c r="S4866" s="2">
        <f>100000*Table1[[#This Row],[review_count]]/Table1[[#This Row],[total sales]]</f>
        <v>19</v>
      </c>
      <c r="T4866" s="2">
        <f>Table1[[#This Row],[total sales]]/(2017-Table1[[#This Row],[year_of_release]])</f>
        <v>7142.8571428571431</v>
      </c>
      <c r="U4866" s="9">
        <f>Table1[[#This Row],[na_sales]]/(2017-Table1[[#This Row],[year_of_release]])</f>
        <v>3571.4285714285716</v>
      </c>
      <c r="V4866" s="6">
        <f>Table1[[#This Row],[eu_sales]]/(2017-Table1[[#This Row],[year_of_release]])</f>
        <v>2857.1428571428573</v>
      </c>
      <c r="W4866" s="6">
        <f>Table1[[#This Row],[jp_sales]]/(2017-Table1[[#This Row],[year_of_release]])</f>
        <v>0</v>
      </c>
      <c r="X4866" s="6">
        <f>Table1[[#This Row],[other_sales]]/(2017-Table1[[#This Row],[year_of_release]])</f>
        <v>714.28571428571433</v>
      </c>
      <c r="Y4866" s="4">
        <v>500125528</v>
      </c>
      <c r="Z4866" s="4">
        <v>432552540</v>
      </c>
      <c r="AA4866" s="4">
        <v>127718000</v>
      </c>
      <c r="AB4866" s="1">
        <f>Table1[[#This Row],[na_sales]]/Table1[[#This Row],[NA population]]</f>
        <v>9.9974900701329522E-5</v>
      </c>
      <c r="AC4866" s="1">
        <f>Table1[[#This Row],[eu_sales]]/Table1[[#This Row],[Eu population]]</f>
        <v>9.2474315374497631E-5</v>
      </c>
      <c r="AD4866" s="1">
        <f>Table1[[#This Row],[jp_sales]]/Table1[[#This Row],[Jp population]]</f>
        <v>0</v>
      </c>
    </row>
    <row r="4867" spans="1:30" x14ac:dyDescent="0.25">
      <c r="A4867" t="s">
        <v>4077</v>
      </c>
      <c r="B4867" t="s">
        <v>18</v>
      </c>
      <c r="C4867">
        <v>2008</v>
      </c>
      <c r="D4867" t="s">
        <v>19</v>
      </c>
      <c r="E4867" t="s">
        <v>55</v>
      </c>
      <c r="F4867" s="4">
        <v>90000</v>
      </c>
      <c r="G4867" s="4">
        <v>0</v>
      </c>
      <c r="H4867" s="4">
        <v>0</v>
      </c>
      <c r="I4867" s="4">
        <v>10000</v>
      </c>
      <c r="J4867">
        <v>7</v>
      </c>
      <c r="K4867">
        <v>8</v>
      </c>
      <c r="L4867">
        <v>8</v>
      </c>
      <c r="M4867" s="4">
        <v>6</v>
      </c>
      <c r="N4867" t="s">
        <v>996</v>
      </c>
      <c r="O4867" t="s">
        <v>21</v>
      </c>
      <c r="P4867" s="4">
        <v>100000</v>
      </c>
      <c r="Q4867" s="3">
        <f>AVERAGE(Table1[[#This Row],[critic_score]],Table1[[#This Row],[user_score]])</f>
        <v>7.5</v>
      </c>
      <c r="R4867" s="4">
        <f>Table1[[#This Row],[user_count]]+Table1[[#This Row],[critic_count]]</f>
        <v>14</v>
      </c>
      <c r="S4867" s="2">
        <f>100000*Table1[[#This Row],[review_count]]/Table1[[#This Row],[total sales]]</f>
        <v>14</v>
      </c>
      <c r="T4867" s="2">
        <f>Table1[[#This Row],[total sales]]/(2017-Table1[[#This Row],[year_of_release]])</f>
        <v>11111.111111111111</v>
      </c>
      <c r="U4867" s="9">
        <f>Table1[[#This Row],[na_sales]]/(2017-Table1[[#This Row],[year_of_release]])</f>
        <v>10000</v>
      </c>
      <c r="V4867" s="6">
        <f>Table1[[#This Row],[eu_sales]]/(2017-Table1[[#This Row],[year_of_release]])</f>
        <v>0</v>
      </c>
      <c r="W4867" s="6">
        <f>Table1[[#This Row],[jp_sales]]/(2017-Table1[[#This Row],[year_of_release]])</f>
        <v>0</v>
      </c>
      <c r="X4867" s="6">
        <f>Table1[[#This Row],[other_sales]]/(2017-Table1[[#This Row],[year_of_release]])</f>
        <v>1111.1111111111111</v>
      </c>
      <c r="Y4867" s="4">
        <v>528816311</v>
      </c>
      <c r="Z4867" s="4">
        <v>440001482</v>
      </c>
      <c r="AA4867" s="4">
        <v>128063000</v>
      </c>
      <c r="AB4867" s="1">
        <f>Table1[[#This Row],[na_sales]]/Table1[[#This Row],[NA population]]</f>
        <v>1.7019142210233376E-4</v>
      </c>
      <c r="AC4867" s="1">
        <f>Table1[[#This Row],[eu_sales]]/Table1[[#This Row],[Eu population]]</f>
        <v>0</v>
      </c>
      <c r="AD4867" s="1">
        <f>Table1[[#This Row],[jp_sales]]/Table1[[#This Row],[Jp population]]</f>
        <v>0</v>
      </c>
    </row>
    <row r="4868" spans="1:30" x14ac:dyDescent="0.25">
      <c r="A4868" t="s">
        <v>2900</v>
      </c>
      <c r="B4868" t="s">
        <v>34</v>
      </c>
      <c r="C4868">
        <v>2007</v>
      </c>
      <c r="D4868" t="s">
        <v>40</v>
      </c>
      <c r="E4868" t="s">
        <v>642</v>
      </c>
      <c r="F4868" s="4">
        <v>80000</v>
      </c>
      <c r="G4868" s="4">
        <v>10000</v>
      </c>
      <c r="H4868" s="4">
        <v>0</v>
      </c>
      <c r="I4868" s="4">
        <v>10000</v>
      </c>
      <c r="J4868">
        <v>6.3</v>
      </c>
      <c r="K4868">
        <v>26</v>
      </c>
      <c r="L4868">
        <v>6.8</v>
      </c>
      <c r="M4868" s="4">
        <v>16</v>
      </c>
      <c r="N4868" t="s">
        <v>643</v>
      </c>
      <c r="O4868" t="s">
        <v>67</v>
      </c>
      <c r="P4868" s="4">
        <v>100000</v>
      </c>
      <c r="Q4868" s="3">
        <f>AVERAGE(Table1[[#This Row],[critic_score]],Table1[[#This Row],[user_score]])</f>
        <v>6.55</v>
      </c>
      <c r="R4868" s="4">
        <f>Table1[[#This Row],[user_count]]+Table1[[#This Row],[critic_count]]</f>
        <v>42</v>
      </c>
      <c r="S4868" s="2">
        <f>100000*Table1[[#This Row],[review_count]]/Table1[[#This Row],[total sales]]</f>
        <v>42</v>
      </c>
      <c r="T4868" s="2">
        <f>Table1[[#This Row],[total sales]]/(2017-Table1[[#This Row],[year_of_release]])</f>
        <v>10000</v>
      </c>
      <c r="U4868" s="9">
        <f>Table1[[#This Row],[na_sales]]/(2017-Table1[[#This Row],[year_of_release]])</f>
        <v>8000</v>
      </c>
      <c r="V4868" s="6">
        <f>Table1[[#This Row],[eu_sales]]/(2017-Table1[[#This Row],[year_of_release]])</f>
        <v>1000</v>
      </c>
      <c r="W4868" s="6">
        <f>Table1[[#This Row],[jp_sales]]/(2017-Table1[[#This Row],[year_of_release]])</f>
        <v>0</v>
      </c>
      <c r="X4868" s="6">
        <f>Table1[[#This Row],[other_sales]]/(2017-Table1[[#This Row],[year_of_release]])</f>
        <v>1000</v>
      </c>
      <c r="Y4868" s="4">
        <v>522751172</v>
      </c>
      <c r="Z4868" s="4">
        <v>438594184</v>
      </c>
      <c r="AA4868" s="4">
        <v>128001000</v>
      </c>
      <c r="AB4868" s="1">
        <f>Table1[[#This Row],[na_sales]]/Table1[[#This Row],[NA population]]</f>
        <v>1.5303648137971081E-4</v>
      </c>
      <c r="AC4868" s="1">
        <f>Table1[[#This Row],[eu_sales]]/Table1[[#This Row],[Eu population]]</f>
        <v>2.280011993957494E-5</v>
      </c>
      <c r="AD4868" s="1">
        <f>Table1[[#This Row],[jp_sales]]/Table1[[#This Row],[Jp population]]</f>
        <v>0</v>
      </c>
    </row>
    <row r="4869" spans="1:30" x14ac:dyDescent="0.25">
      <c r="A4869" t="s">
        <v>4084</v>
      </c>
      <c r="B4869" t="s">
        <v>18</v>
      </c>
      <c r="C4869">
        <v>2008</v>
      </c>
      <c r="D4869" t="s">
        <v>29</v>
      </c>
      <c r="E4869" t="s">
        <v>1116</v>
      </c>
      <c r="F4869" s="4">
        <v>80000</v>
      </c>
      <c r="G4869" s="4">
        <v>10000</v>
      </c>
      <c r="H4869" s="4">
        <v>0</v>
      </c>
      <c r="I4869" s="4">
        <v>10000</v>
      </c>
      <c r="J4869">
        <v>4.2</v>
      </c>
      <c r="K4869">
        <v>10</v>
      </c>
      <c r="L4869">
        <v>1</v>
      </c>
      <c r="M4869" s="4">
        <v>7</v>
      </c>
      <c r="N4869" t="s">
        <v>3804</v>
      </c>
      <c r="O4869" t="s">
        <v>84</v>
      </c>
      <c r="P4869" s="4">
        <v>100000</v>
      </c>
      <c r="Q4869" s="3">
        <f>AVERAGE(Table1[[#This Row],[critic_score]],Table1[[#This Row],[user_score]])</f>
        <v>2.6</v>
      </c>
      <c r="R4869" s="4">
        <f>Table1[[#This Row],[user_count]]+Table1[[#This Row],[critic_count]]</f>
        <v>17</v>
      </c>
      <c r="S4869" s="2">
        <f>100000*Table1[[#This Row],[review_count]]/Table1[[#This Row],[total sales]]</f>
        <v>17</v>
      </c>
      <c r="T4869" s="2">
        <f>Table1[[#This Row],[total sales]]/(2017-Table1[[#This Row],[year_of_release]])</f>
        <v>11111.111111111111</v>
      </c>
      <c r="U4869" s="9">
        <f>Table1[[#This Row],[na_sales]]/(2017-Table1[[#This Row],[year_of_release]])</f>
        <v>8888.8888888888887</v>
      </c>
      <c r="V4869" s="6">
        <f>Table1[[#This Row],[eu_sales]]/(2017-Table1[[#This Row],[year_of_release]])</f>
        <v>1111.1111111111111</v>
      </c>
      <c r="W4869" s="6">
        <f>Table1[[#This Row],[jp_sales]]/(2017-Table1[[#This Row],[year_of_release]])</f>
        <v>0</v>
      </c>
      <c r="X4869" s="6">
        <f>Table1[[#This Row],[other_sales]]/(2017-Table1[[#This Row],[year_of_release]])</f>
        <v>1111.1111111111111</v>
      </c>
      <c r="Y4869" s="4">
        <v>528816311</v>
      </c>
      <c r="Z4869" s="4">
        <v>440001482</v>
      </c>
      <c r="AA4869" s="4">
        <v>128063000</v>
      </c>
      <c r="AB4869" s="1">
        <f>Table1[[#This Row],[na_sales]]/Table1[[#This Row],[NA population]]</f>
        <v>1.5128126409096334E-4</v>
      </c>
      <c r="AC4869" s="1">
        <f>Table1[[#This Row],[eu_sales]]/Table1[[#This Row],[Eu population]]</f>
        <v>2.2727196177943781E-5</v>
      </c>
      <c r="AD4869" s="1">
        <f>Table1[[#This Row],[jp_sales]]/Table1[[#This Row],[Jp population]]</f>
        <v>0</v>
      </c>
    </row>
    <row r="4870" spans="1:30" x14ac:dyDescent="0.25">
      <c r="A4870" t="s">
        <v>4085</v>
      </c>
      <c r="B4870" t="s">
        <v>45</v>
      </c>
      <c r="C4870">
        <v>2004</v>
      </c>
      <c r="D4870" t="s">
        <v>96</v>
      </c>
      <c r="E4870" t="s">
        <v>403</v>
      </c>
      <c r="F4870" s="4">
        <v>50000</v>
      </c>
      <c r="G4870" s="4">
        <v>40000</v>
      </c>
      <c r="H4870" s="4">
        <v>0</v>
      </c>
      <c r="I4870" s="4">
        <v>10000</v>
      </c>
      <c r="J4870">
        <v>6.1</v>
      </c>
      <c r="K4870">
        <v>14</v>
      </c>
      <c r="L4870">
        <v>6.5</v>
      </c>
      <c r="M4870" s="4">
        <v>11</v>
      </c>
      <c r="N4870" t="s">
        <v>1136</v>
      </c>
      <c r="O4870" t="s">
        <v>67</v>
      </c>
      <c r="P4870" s="4">
        <v>100000</v>
      </c>
      <c r="Q4870" s="3">
        <f>AVERAGE(Table1[[#This Row],[critic_score]],Table1[[#This Row],[user_score]])</f>
        <v>6.3</v>
      </c>
      <c r="R4870" s="4">
        <f>Table1[[#This Row],[user_count]]+Table1[[#This Row],[critic_count]]</f>
        <v>25</v>
      </c>
      <c r="S4870" s="2">
        <f>100000*Table1[[#This Row],[review_count]]/Table1[[#This Row],[total sales]]</f>
        <v>25</v>
      </c>
      <c r="T4870" s="2">
        <f>Table1[[#This Row],[total sales]]/(2017-Table1[[#This Row],[year_of_release]])</f>
        <v>7692.3076923076924</v>
      </c>
      <c r="U4870" s="9">
        <f>Table1[[#This Row],[na_sales]]/(2017-Table1[[#This Row],[year_of_release]])</f>
        <v>3846.1538461538462</v>
      </c>
      <c r="V4870" s="6">
        <f>Table1[[#This Row],[eu_sales]]/(2017-Table1[[#This Row],[year_of_release]])</f>
        <v>3076.9230769230771</v>
      </c>
      <c r="W4870" s="6">
        <f>Table1[[#This Row],[jp_sales]]/(2017-Table1[[#This Row],[year_of_release]])</f>
        <v>0</v>
      </c>
      <c r="X4870" s="6">
        <f>Table1[[#This Row],[other_sales]]/(2017-Table1[[#This Row],[year_of_release]])</f>
        <v>769.23076923076928</v>
      </c>
      <c r="Y4870" s="4">
        <v>505524224</v>
      </c>
      <c r="Z4870" s="4">
        <v>434174638</v>
      </c>
      <c r="AA4870" s="4">
        <v>127761000</v>
      </c>
      <c r="AB4870" s="1">
        <f>Table1[[#This Row],[na_sales]]/Table1[[#This Row],[NA population]]</f>
        <v>9.8907228627682927E-5</v>
      </c>
      <c r="AC4870" s="1">
        <f>Table1[[#This Row],[eu_sales]]/Table1[[#This Row],[Eu population]]</f>
        <v>9.2128826741832854E-5</v>
      </c>
      <c r="AD4870" s="1">
        <f>Table1[[#This Row],[jp_sales]]/Table1[[#This Row],[Jp population]]</f>
        <v>0</v>
      </c>
    </row>
    <row r="4871" spans="1:30" x14ac:dyDescent="0.25">
      <c r="A4871" t="s">
        <v>4086</v>
      </c>
      <c r="B4871" t="s">
        <v>45</v>
      </c>
      <c r="C4871">
        <v>2004</v>
      </c>
      <c r="D4871" t="s">
        <v>27</v>
      </c>
      <c r="E4871" t="s">
        <v>41</v>
      </c>
      <c r="F4871" s="4">
        <v>50000</v>
      </c>
      <c r="G4871" s="4">
        <v>40000</v>
      </c>
      <c r="H4871" s="4">
        <v>0</v>
      </c>
      <c r="I4871" s="4">
        <v>10000</v>
      </c>
      <c r="J4871">
        <v>7</v>
      </c>
      <c r="K4871">
        <v>20</v>
      </c>
      <c r="L4871">
        <v>8.6</v>
      </c>
      <c r="M4871" s="4">
        <v>18</v>
      </c>
      <c r="N4871" t="s">
        <v>1534</v>
      </c>
      <c r="O4871" t="s">
        <v>21</v>
      </c>
      <c r="P4871" s="4">
        <v>100000</v>
      </c>
      <c r="Q4871" s="3">
        <f>AVERAGE(Table1[[#This Row],[critic_score]],Table1[[#This Row],[user_score]])</f>
        <v>7.8</v>
      </c>
      <c r="R4871" s="4">
        <f>Table1[[#This Row],[user_count]]+Table1[[#This Row],[critic_count]]</f>
        <v>38</v>
      </c>
      <c r="S4871" s="2">
        <f>100000*Table1[[#This Row],[review_count]]/Table1[[#This Row],[total sales]]</f>
        <v>38</v>
      </c>
      <c r="T4871" s="2">
        <f>Table1[[#This Row],[total sales]]/(2017-Table1[[#This Row],[year_of_release]])</f>
        <v>7692.3076923076924</v>
      </c>
      <c r="U4871" s="9">
        <f>Table1[[#This Row],[na_sales]]/(2017-Table1[[#This Row],[year_of_release]])</f>
        <v>3846.1538461538462</v>
      </c>
      <c r="V4871" s="6">
        <f>Table1[[#This Row],[eu_sales]]/(2017-Table1[[#This Row],[year_of_release]])</f>
        <v>3076.9230769230771</v>
      </c>
      <c r="W4871" s="6">
        <f>Table1[[#This Row],[jp_sales]]/(2017-Table1[[#This Row],[year_of_release]])</f>
        <v>0</v>
      </c>
      <c r="X4871" s="6">
        <f>Table1[[#This Row],[other_sales]]/(2017-Table1[[#This Row],[year_of_release]])</f>
        <v>769.23076923076928</v>
      </c>
      <c r="Y4871" s="4">
        <v>505524224</v>
      </c>
      <c r="Z4871" s="4">
        <v>434174638</v>
      </c>
      <c r="AA4871" s="4">
        <v>127761000</v>
      </c>
      <c r="AB4871" s="1">
        <f>Table1[[#This Row],[na_sales]]/Table1[[#This Row],[NA population]]</f>
        <v>9.8907228627682927E-5</v>
      </c>
      <c r="AC4871" s="1">
        <f>Table1[[#This Row],[eu_sales]]/Table1[[#This Row],[Eu population]]</f>
        <v>9.2128826741832854E-5</v>
      </c>
      <c r="AD4871" s="1">
        <f>Table1[[#This Row],[jp_sales]]/Table1[[#This Row],[Jp population]]</f>
        <v>0</v>
      </c>
    </row>
    <row r="4872" spans="1:30" x14ac:dyDescent="0.25">
      <c r="A4872" t="s">
        <v>4087</v>
      </c>
      <c r="B4872" t="s">
        <v>45</v>
      </c>
      <c r="C4872">
        <v>2004</v>
      </c>
      <c r="D4872" t="s">
        <v>54</v>
      </c>
      <c r="E4872" t="s">
        <v>171</v>
      </c>
      <c r="F4872" s="4">
        <v>50000</v>
      </c>
      <c r="G4872" s="4">
        <v>40000</v>
      </c>
      <c r="H4872" s="4">
        <v>0</v>
      </c>
      <c r="I4872" s="4">
        <v>10000</v>
      </c>
      <c r="J4872">
        <v>8.1999999999999993</v>
      </c>
      <c r="K4872">
        <v>46</v>
      </c>
      <c r="L4872">
        <v>8.5</v>
      </c>
      <c r="M4872" s="4">
        <v>13</v>
      </c>
      <c r="N4872" t="s">
        <v>2295</v>
      </c>
      <c r="O4872" t="s">
        <v>67</v>
      </c>
      <c r="P4872" s="4">
        <v>100000</v>
      </c>
      <c r="Q4872" s="3">
        <f>AVERAGE(Table1[[#This Row],[critic_score]],Table1[[#This Row],[user_score]])</f>
        <v>8.35</v>
      </c>
      <c r="R4872" s="4">
        <f>Table1[[#This Row],[user_count]]+Table1[[#This Row],[critic_count]]</f>
        <v>59</v>
      </c>
      <c r="S4872" s="2">
        <f>100000*Table1[[#This Row],[review_count]]/Table1[[#This Row],[total sales]]</f>
        <v>59</v>
      </c>
      <c r="T4872" s="2">
        <f>Table1[[#This Row],[total sales]]/(2017-Table1[[#This Row],[year_of_release]])</f>
        <v>7692.3076923076924</v>
      </c>
      <c r="U4872" s="9">
        <f>Table1[[#This Row],[na_sales]]/(2017-Table1[[#This Row],[year_of_release]])</f>
        <v>3846.1538461538462</v>
      </c>
      <c r="V4872" s="6">
        <f>Table1[[#This Row],[eu_sales]]/(2017-Table1[[#This Row],[year_of_release]])</f>
        <v>3076.9230769230771</v>
      </c>
      <c r="W4872" s="6">
        <f>Table1[[#This Row],[jp_sales]]/(2017-Table1[[#This Row],[year_of_release]])</f>
        <v>0</v>
      </c>
      <c r="X4872" s="6">
        <f>Table1[[#This Row],[other_sales]]/(2017-Table1[[#This Row],[year_of_release]])</f>
        <v>769.23076923076928</v>
      </c>
      <c r="Y4872" s="4">
        <v>505524224</v>
      </c>
      <c r="Z4872" s="4">
        <v>434174638</v>
      </c>
      <c r="AA4872" s="4">
        <v>127761000</v>
      </c>
      <c r="AB4872" s="1">
        <f>Table1[[#This Row],[na_sales]]/Table1[[#This Row],[NA population]]</f>
        <v>9.8907228627682927E-5</v>
      </c>
      <c r="AC4872" s="1">
        <f>Table1[[#This Row],[eu_sales]]/Table1[[#This Row],[Eu population]]</f>
        <v>9.2128826741832854E-5</v>
      </c>
      <c r="AD4872" s="1">
        <f>Table1[[#This Row],[jp_sales]]/Table1[[#This Row],[Jp population]]</f>
        <v>0</v>
      </c>
    </row>
    <row r="4873" spans="1:30" x14ac:dyDescent="0.25">
      <c r="A4873" t="s">
        <v>4088</v>
      </c>
      <c r="B4873" t="s">
        <v>18</v>
      </c>
      <c r="C4873">
        <v>2007</v>
      </c>
      <c r="D4873" t="s">
        <v>54</v>
      </c>
      <c r="E4873" t="s">
        <v>100</v>
      </c>
      <c r="F4873" s="4">
        <v>60000</v>
      </c>
      <c r="G4873" s="4">
        <v>30000</v>
      </c>
      <c r="H4873" s="4">
        <v>0</v>
      </c>
      <c r="I4873" s="4">
        <v>10000</v>
      </c>
      <c r="J4873">
        <v>5.6</v>
      </c>
      <c r="K4873">
        <v>29</v>
      </c>
      <c r="L4873">
        <v>7</v>
      </c>
      <c r="M4873" s="4">
        <v>24</v>
      </c>
      <c r="N4873" t="s">
        <v>1204</v>
      </c>
      <c r="O4873" t="s">
        <v>67</v>
      </c>
      <c r="P4873" s="4">
        <v>100000</v>
      </c>
      <c r="Q4873" s="3">
        <f>AVERAGE(Table1[[#This Row],[critic_score]],Table1[[#This Row],[user_score]])</f>
        <v>6.3</v>
      </c>
      <c r="R4873" s="4">
        <f>Table1[[#This Row],[user_count]]+Table1[[#This Row],[critic_count]]</f>
        <v>53</v>
      </c>
      <c r="S4873" s="2">
        <f>100000*Table1[[#This Row],[review_count]]/Table1[[#This Row],[total sales]]</f>
        <v>53</v>
      </c>
      <c r="T4873" s="2">
        <f>Table1[[#This Row],[total sales]]/(2017-Table1[[#This Row],[year_of_release]])</f>
        <v>10000</v>
      </c>
      <c r="U4873" s="9">
        <f>Table1[[#This Row],[na_sales]]/(2017-Table1[[#This Row],[year_of_release]])</f>
        <v>6000</v>
      </c>
      <c r="V4873" s="6">
        <f>Table1[[#This Row],[eu_sales]]/(2017-Table1[[#This Row],[year_of_release]])</f>
        <v>3000</v>
      </c>
      <c r="W4873" s="6">
        <f>Table1[[#This Row],[jp_sales]]/(2017-Table1[[#This Row],[year_of_release]])</f>
        <v>0</v>
      </c>
      <c r="X4873" s="6">
        <f>Table1[[#This Row],[other_sales]]/(2017-Table1[[#This Row],[year_of_release]])</f>
        <v>1000</v>
      </c>
      <c r="Y4873" s="4">
        <v>522751172</v>
      </c>
      <c r="Z4873" s="4">
        <v>438594184</v>
      </c>
      <c r="AA4873" s="4">
        <v>128001000</v>
      </c>
      <c r="AB4873" s="1">
        <f>Table1[[#This Row],[na_sales]]/Table1[[#This Row],[NA population]]</f>
        <v>1.147773610347831E-4</v>
      </c>
      <c r="AC4873" s="1">
        <f>Table1[[#This Row],[eu_sales]]/Table1[[#This Row],[Eu population]]</f>
        <v>6.8400359818724819E-5</v>
      </c>
      <c r="AD4873" s="1">
        <f>Table1[[#This Row],[jp_sales]]/Table1[[#This Row],[Jp population]]</f>
        <v>0</v>
      </c>
    </row>
    <row r="4874" spans="1:30" x14ac:dyDescent="0.25">
      <c r="A4874" t="s">
        <v>4089</v>
      </c>
      <c r="B4874" t="s">
        <v>118</v>
      </c>
      <c r="C4874">
        <v>2009</v>
      </c>
      <c r="D4874" t="s">
        <v>29</v>
      </c>
      <c r="E4874" t="s">
        <v>41</v>
      </c>
      <c r="F4874" s="4">
        <v>60000</v>
      </c>
      <c r="G4874" s="4">
        <v>20000</v>
      </c>
      <c r="H4874" s="4">
        <v>0</v>
      </c>
      <c r="I4874" s="4">
        <v>20000</v>
      </c>
      <c r="J4874">
        <v>8</v>
      </c>
      <c r="K4874">
        <v>44</v>
      </c>
      <c r="L4874">
        <v>7.8</v>
      </c>
      <c r="M4874" s="4">
        <v>12</v>
      </c>
      <c r="N4874" t="s">
        <v>119</v>
      </c>
      <c r="O4874" t="s">
        <v>21</v>
      </c>
      <c r="P4874" s="4">
        <v>100000</v>
      </c>
      <c r="Q4874" s="3">
        <f>AVERAGE(Table1[[#This Row],[critic_score]],Table1[[#This Row],[user_score]])</f>
        <v>7.9</v>
      </c>
      <c r="R4874" s="4">
        <f>Table1[[#This Row],[user_count]]+Table1[[#This Row],[critic_count]]</f>
        <v>56</v>
      </c>
      <c r="S4874" s="2">
        <f>100000*Table1[[#This Row],[review_count]]/Table1[[#This Row],[total sales]]</f>
        <v>56</v>
      </c>
      <c r="T4874" s="2">
        <f>Table1[[#This Row],[total sales]]/(2017-Table1[[#This Row],[year_of_release]])</f>
        <v>12500</v>
      </c>
      <c r="U4874" s="9">
        <f>Table1[[#This Row],[na_sales]]/(2017-Table1[[#This Row],[year_of_release]])</f>
        <v>7500</v>
      </c>
      <c r="V4874" s="6">
        <f>Table1[[#This Row],[eu_sales]]/(2017-Table1[[#This Row],[year_of_release]])</f>
        <v>2500</v>
      </c>
      <c r="W4874" s="6">
        <f>Table1[[#This Row],[jp_sales]]/(2017-Table1[[#This Row],[year_of_release]])</f>
        <v>0</v>
      </c>
      <c r="X4874" s="6">
        <f>Table1[[#This Row],[other_sales]]/(2017-Table1[[#This Row],[year_of_release]])</f>
        <v>2500</v>
      </c>
      <c r="Y4874" s="4">
        <v>534740514</v>
      </c>
      <c r="Z4874" s="4">
        <v>441041694</v>
      </c>
      <c r="AA4874" s="4">
        <v>128047000</v>
      </c>
      <c r="AB4874" s="1">
        <f>Table1[[#This Row],[na_sales]]/Table1[[#This Row],[NA population]]</f>
        <v>1.12203953934936E-4</v>
      </c>
      <c r="AC4874" s="1">
        <f>Table1[[#This Row],[eu_sales]]/Table1[[#This Row],[Eu population]]</f>
        <v>4.5347186608620271E-5</v>
      </c>
      <c r="AD4874" s="1">
        <f>Table1[[#This Row],[jp_sales]]/Table1[[#This Row],[Jp population]]</f>
        <v>0</v>
      </c>
    </row>
    <row r="4875" spans="1:30" x14ac:dyDescent="0.25">
      <c r="A4875" t="s">
        <v>3866</v>
      </c>
      <c r="B4875" t="s">
        <v>45</v>
      </c>
      <c r="C4875">
        <v>2005</v>
      </c>
      <c r="D4875" t="s">
        <v>27</v>
      </c>
      <c r="E4875" t="s">
        <v>1879</v>
      </c>
      <c r="F4875" s="4">
        <v>50000</v>
      </c>
      <c r="G4875" s="4">
        <v>40000</v>
      </c>
      <c r="H4875" s="4">
        <v>0</v>
      </c>
      <c r="I4875" s="4">
        <v>10000</v>
      </c>
      <c r="J4875">
        <v>8.6</v>
      </c>
      <c r="K4875">
        <v>33</v>
      </c>
      <c r="L4875">
        <v>8.6999999999999993</v>
      </c>
      <c r="M4875" s="4">
        <v>61</v>
      </c>
      <c r="N4875" t="s">
        <v>1204</v>
      </c>
      <c r="O4875" t="s">
        <v>67</v>
      </c>
      <c r="P4875" s="4">
        <v>100000</v>
      </c>
      <c r="Q4875" s="3">
        <f>AVERAGE(Table1[[#This Row],[critic_score]],Table1[[#This Row],[user_score]])</f>
        <v>8.6499999999999986</v>
      </c>
      <c r="R4875" s="4">
        <f>Table1[[#This Row],[user_count]]+Table1[[#This Row],[critic_count]]</f>
        <v>94</v>
      </c>
      <c r="S4875" s="2">
        <f>100000*Table1[[#This Row],[review_count]]/Table1[[#This Row],[total sales]]</f>
        <v>94</v>
      </c>
      <c r="T4875" s="2">
        <f>Table1[[#This Row],[total sales]]/(2017-Table1[[#This Row],[year_of_release]])</f>
        <v>8333.3333333333339</v>
      </c>
      <c r="U4875" s="9">
        <f>Table1[[#This Row],[na_sales]]/(2017-Table1[[#This Row],[year_of_release]])</f>
        <v>4166.666666666667</v>
      </c>
      <c r="V4875" s="6">
        <f>Table1[[#This Row],[eu_sales]]/(2017-Table1[[#This Row],[year_of_release]])</f>
        <v>3333.3333333333335</v>
      </c>
      <c r="W4875" s="6">
        <f>Table1[[#This Row],[jp_sales]]/(2017-Table1[[#This Row],[year_of_release]])</f>
        <v>0</v>
      </c>
      <c r="X4875" s="6">
        <f>Table1[[#This Row],[other_sales]]/(2017-Table1[[#This Row],[year_of_release]])</f>
        <v>833.33333333333337</v>
      </c>
      <c r="Y4875" s="4">
        <v>511054143</v>
      </c>
      <c r="Z4875" s="4">
        <v>435713800</v>
      </c>
      <c r="AA4875" s="4">
        <v>127773000</v>
      </c>
      <c r="AB4875" s="1">
        <f>Table1[[#This Row],[na_sales]]/Table1[[#This Row],[NA population]]</f>
        <v>9.783699180382146E-5</v>
      </c>
      <c r="AC4875" s="1">
        <f>Table1[[#This Row],[eu_sales]]/Table1[[#This Row],[Eu population]]</f>
        <v>9.1803381026719835E-5</v>
      </c>
      <c r="AD4875" s="1">
        <f>Table1[[#This Row],[jp_sales]]/Table1[[#This Row],[Jp population]]</f>
        <v>0</v>
      </c>
    </row>
    <row r="4876" spans="1:30" x14ac:dyDescent="0.25">
      <c r="A4876" t="s">
        <v>4090</v>
      </c>
      <c r="B4876" t="s">
        <v>45</v>
      </c>
      <c r="C4876">
        <v>2004</v>
      </c>
      <c r="D4876" t="s">
        <v>65</v>
      </c>
      <c r="E4876" t="s">
        <v>231</v>
      </c>
      <c r="F4876" s="4">
        <v>50000</v>
      </c>
      <c r="G4876" s="4">
        <v>40000</v>
      </c>
      <c r="H4876" s="4">
        <v>0</v>
      </c>
      <c r="I4876" s="4">
        <v>10000</v>
      </c>
      <c r="J4876">
        <v>6.3</v>
      </c>
      <c r="K4876">
        <v>9</v>
      </c>
      <c r="L4876">
        <v>7.3</v>
      </c>
      <c r="M4876" s="4">
        <v>23</v>
      </c>
      <c r="N4876" t="s">
        <v>4091</v>
      </c>
      <c r="O4876" t="s">
        <v>67</v>
      </c>
      <c r="P4876" s="4">
        <v>100000</v>
      </c>
      <c r="Q4876" s="3">
        <f>AVERAGE(Table1[[#This Row],[critic_score]],Table1[[#This Row],[user_score]])</f>
        <v>6.8</v>
      </c>
      <c r="R4876" s="4">
        <f>Table1[[#This Row],[user_count]]+Table1[[#This Row],[critic_count]]</f>
        <v>32</v>
      </c>
      <c r="S4876" s="2">
        <f>100000*Table1[[#This Row],[review_count]]/Table1[[#This Row],[total sales]]</f>
        <v>32</v>
      </c>
      <c r="T4876" s="2">
        <f>Table1[[#This Row],[total sales]]/(2017-Table1[[#This Row],[year_of_release]])</f>
        <v>7692.3076923076924</v>
      </c>
      <c r="U4876" s="9">
        <f>Table1[[#This Row],[na_sales]]/(2017-Table1[[#This Row],[year_of_release]])</f>
        <v>3846.1538461538462</v>
      </c>
      <c r="V4876" s="6">
        <f>Table1[[#This Row],[eu_sales]]/(2017-Table1[[#This Row],[year_of_release]])</f>
        <v>3076.9230769230771</v>
      </c>
      <c r="W4876" s="6">
        <f>Table1[[#This Row],[jp_sales]]/(2017-Table1[[#This Row],[year_of_release]])</f>
        <v>0</v>
      </c>
      <c r="X4876" s="6">
        <f>Table1[[#This Row],[other_sales]]/(2017-Table1[[#This Row],[year_of_release]])</f>
        <v>769.23076923076928</v>
      </c>
      <c r="Y4876" s="4">
        <v>505524224</v>
      </c>
      <c r="Z4876" s="4">
        <v>434174638</v>
      </c>
      <c r="AA4876" s="4">
        <v>127761000</v>
      </c>
      <c r="AB4876" s="1">
        <f>Table1[[#This Row],[na_sales]]/Table1[[#This Row],[NA population]]</f>
        <v>9.8907228627682927E-5</v>
      </c>
      <c r="AC4876" s="1">
        <f>Table1[[#This Row],[eu_sales]]/Table1[[#This Row],[Eu population]]</f>
        <v>9.2128826741832854E-5</v>
      </c>
      <c r="AD4876" s="1">
        <f>Table1[[#This Row],[jp_sales]]/Table1[[#This Row],[Jp population]]</f>
        <v>0</v>
      </c>
    </row>
    <row r="4877" spans="1:30" x14ac:dyDescent="0.25">
      <c r="A4877" t="s">
        <v>4093</v>
      </c>
      <c r="B4877" t="s">
        <v>45</v>
      </c>
      <c r="C4877">
        <v>2003</v>
      </c>
      <c r="D4877" t="s">
        <v>19</v>
      </c>
      <c r="E4877" t="s">
        <v>231</v>
      </c>
      <c r="F4877" s="4">
        <v>50000</v>
      </c>
      <c r="G4877" s="4">
        <v>40000</v>
      </c>
      <c r="H4877" s="4">
        <v>0</v>
      </c>
      <c r="I4877" s="4">
        <v>10000</v>
      </c>
      <c r="J4877">
        <v>5.8</v>
      </c>
      <c r="K4877">
        <v>10</v>
      </c>
      <c r="L4877">
        <v>6.5</v>
      </c>
      <c r="M4877" s="4">
        <v>4</v>
      </c>
      <c r="N4877" t="s">
        <v>1695</v>
      </c>
      <c r="O4877" t="s">
        <v>21</v>
      </c>
      <c r="P4877" s="4">
        <v>100000</v>
      </c>
      <c r="Q4877" s="3">
        <f>AVERAGE(Table1[[#This Row],[critic_score]],Table1[[#This Row],[user_score]])</f>
        <v>6.15</v>
      </c>
      <c r="R4877" s="4">
        <f>Table1[[#This Row],[user_count]]+Table1[[#This Row],[critic_count]]</f>
        <v>14</v>
      </c>
      <c r="S4877" s="2">
        <f>100000*Table1[[#This Row],[review_count]]/Table1[[#This Row],[total sales]]</f>
        <v>14</v>
      </c>
      <c r="T4877" s="2">
        <f>Table1[[#This Row],[total sales]]/(2017-Table1[[#This Row],[year_of_release]])</f>
        <v>7142.8571428571431</v>
      </c>
      <c r="U4877" s="9">
        <f>Table1[[#This Row],[na_sales]]/(2017-Table1[[#This Row],[year_of_release]])</f>
        <v>3571.4285714285716</v>
      </c>
      <c r="V4877" s="6">
        <f>Table1[[#This Row],[eu_sales]]/(2017-Table1[[#This Row],[year_of_release]])</f>
        <v>2857.1428571428573</v>
      </c>
      <c r="W4877" s="6">
        <f>Table1[[#This Row],[jp_sales]]/(2017-Table1[[#This Row],[year_of_release]])</f>
        <v>0</v>
      </c>
      <c r="X4877" s="6">
        <f>Table1[[#This Row],[other_sales]]/(2017-Table1[[#This Row],[year_of_release]])</f>
        <v>714.28571428571433</v>
      </c>
      <c r="Y4877" s="4">
        <v>500125528</v>
      </c>
      <c r="Z4877" s="4">
        <v>432552540</v>
      </c>
      <c r="AA4877" s="4">
        <v>127718000</v>
      </c>
      <c r="AB4877" s="1">
        <f>Table1[[#This Row],[na_sales]]/Table1[[#This Row],[NA population]]</f>
        <v>9.9974900701329522E-5</v>
      </c>
      <c r="AC4877" s="1">
        <f>Table1[[#This Row],[eu_sales]]/Table1[[#This Row],[Eu population]]</f>
        <v>9.2474315374497631E-5</v>
      </c>
      <c r="AD4877" s="1">
        <f>Table1[[#This Row],[jp_sales]]/Table1[[#This Row],[Jp population]]</f>
        <v>0</v>
      </c>
    </row>
    <row r="4878" spans="1:30" x14ac:dyDescent="0.25">
      <c r="A4878" t="s">
        <v>4094</v>
      </c>
      <c r="B4878" t="s">
        <v>18</v>
      </c>
      <c r="C4878">
        <v>2008</v>
      </c>
      <c r="D4878" t="s">
        <v>40</v>
      </c>
      <c r="E4878" t="s">
        <v>1546</v>
      </c>
      <c r="F4878" s="4">
        <v>90000</v>
      </c>
      <c r="G4878" s="4">
        <v>0</v>
      </c>
      <c r="H4878" s="4">
        <v>0</v>
      </c>
      <c r="I4878" s="4">
        <v>10000</v>
      </c>
      <c r="J4878">
        <v>5.2</v>
      </c>
      <c r="K4878">
        <v>29</v>
      </c>
      <c r="L4878">
        <v>7</v>
      </c>
      <c r="M4878" s="4">
        <v>4</v>
      </c>
      <c r="N4878" t="s">
        <v>2582</v>
      </c>
      <c r="O4878" t="s">
        <v>67</v>
      </c>
      <c r="P4878" s="4">
        <v>100000</v>
      </c>
      <c r="Q4878" s="3">
        <f>AVERAGE(Table1[[#This Row],[critic_score]],Table1[[#This Row],[user_score]])</f>
        <v>6.1</v>
      </c>
      <c r="R4878" s="4">
        <f>Table1[[#This Row],[user_count]]+Table1[[#This Row],[critic_count]]</f>
        <v>33</v>
      </c>
      <c r="S4878" s="2">
        <f>100000*Table1[[#This Row],[review_count]]/Table1[[#This Row],[total sales]]</f>
        <v>33</v>
      </c>
      <c r="T4878" s="2">
        <f>Table1[[#This Row],[total sales]]/(2017-Table1[[#This Row],[year_of_release]])</f>
        <v>11111.111111111111</v>
      </c>
      <c r="U4878" s="9">
        <f>Table1[[#This Row],[na_sales]]/(2017-Table1[[#This Row],[year_of_release]])</f>
        <v>10000</v>
      </c>
      <c r="V4878" s="6">
        <f>Table1[[#This Row],[eu_sales]]/(2017-Table1[[#This Row],[year_of_release]])</f>
        <v>0</v>
      </c>
      <c r="W4878" s="6">
        <f>Table1[[#This Row],[jp_sales]]/(2017-Table1[[#This Row],[year_of_release]])</f>
        <v>0</v>
      </c>
      <c r="X4878" s="6">
        <f>Table1[[#This Row],[other_sales]]/(2017-Table1[[#This Row],[year_of_release]])</f>
        <v>1111.1111111111111</v>
      </c>
      <c r="Y4878" s="4">
        <v>528816311</v>
      </c>
      <c r="Z4878" s="4">
        <v>440001482</v>
      </c>
      <c r="AA4878" s="4">
        <v>128063000</v>
      </c>
      <c r="AB4878" s="1">
        <f>Table1[[#This Row],[na_sales]]/Table1[[#This Row],[NA population]]</f>
        <v>1.7019142210233376E-4</v>
      </c>
      <c r="AC4878" s="1">
        <f>Table1[[#This Row],[eu_sales]]/Table1[[#This Row],[Eu population]]</f>
        <v>0</v>
      </c>
      <c r="AD4878" s="1">
        <f>Table1[[#This Row],[jp_sales]]/Table1[[#This Row],[Jp population]]</f>
        <v>0</v>
      </c>
    </row>
    <row r="4879" spans="1:30" x14ac:dyDescent="0.25">
      <c r="A4879" t="s">
        <v>4100</v>
      </c>
      <c r="B4879" t="s">
        <v>26</v>
      </c>
      <c r="C4879">
        <v>2007</v>
      </c>
      <c r="D4879" t="s">
        <v>96</v>
      </c>
      <c r="E4879" t="s">
        <v>267</v>
      </c>
      <c r="F4879" s="4">
        <v>90000</v>
      </c>
      <c r="G4879" s="4">
        <v>0</v>
      </c>
      <c r="H4879" s="4">
        <v>0</v>
      </c>
      <c r="I4879" s="4">
        <v>10000</v>
      </c>
      <c r="J4879">
        <v>4.5999999999999996</v>
      </c>
      <c r="K4879">
        <v>13</v>
      </c>
      <c r="L4879">
        <v>7.6</v>
      </c>
      <c r="M4879" s="4">
        <v>17</v>
      </c>
      <c r="N4879" t="s">
        <v>3214</v>
      </c>
      <c r="O4879" t="s">
        <v>84</v>
      </c>
      <c r="P4879" s="4">
        <v>100000</v>
      </c>
      <c r="Q4879" s="3">
        <f>AVERAGE(Table1[[#This Row],[critic_score]],Table1[[#This Row],[user_score]])</f>
        <v>6.1</v>
      </c>
      <c r="R4879" s="4">
        <f>Table1[[#This Row],[user_count]]+Table1[[#This Row],[critic_count]]</f>
        <v>30</v>
      </c>
      <c r="S4879" s="2">
        <f>100000*Table1[[#This Row],[review_count]]/Table1[[#This Row],[total sales]]</f>
        <v>30</v>
      </c>
      <c r="T4879" s="2">
        <f>Table1[[#This Row],[total sales]]/(2017-Table1[[#This Row],[year_of_release]])</f>
        <v>10000</v>
      </c>
      <c r="U4879" s="9">
        <f>Table1[[#This Row],[na_sales]]/(2017-Table1[[#This Row],[year_of_release]])</f>
        <v>9000</v>
      </c>
      <c r="V4879" s="6">
        <f>Table1[[#This Row],[eu_sales]]/(2017-Table1[[#This Row],[year_of_release]])</f>
        <v>0</v>
      </c>
      <c r="W4879" s="6">
        <f>Table1[[#This Row],[jp_sales]]/(2017-Table1[[#This Row],[year_of_release]])</f>
        <v>0</v>
      </c>
      <c r="X4879" s="6">
        <f>Table1[[#This Row],[other_sales]]/(2017-Table1[[#This Row],[year_of_release]])</f>
        <v>1000</v>
      </c>
      <c r="Y4879" s="4">
        <v>522751172</v>
      </c>
      <c r="Z4879" s="4">
        <v>438594184</v>
      </c>
      <c r="AA4879" s="4">
        <v>128001000</v>
      </c>
      <c r="AB4879" s="1">
        <f>Table1[[#This Row],[na_sales]]/Table1[[#This Row],[NA population]]</f>
        <v>1.7216604155217464E-4</v>
      </c>
      <c r="AC4879" s="1">
        <f>Table1[[#This Row],[eu_sales]]/Table1[[#This Row],[Eu population]]</f>
        <v>0</v>
      </c>
      <c r="AD4879" s="1">
        <f>Table1[[#This Row],[jp_sales]]/Table1[[#This Row],[Jp population]]</f>
        <v>0</v>
      </c>
    </row>
    <row r="4880" spans="1:30" x14ac:dyDescent="0.25">
      <c r="A4880" t="s">
        <v>4101</v>
      </c>
      <c r="B4880" t="s">
        <v>45</v>
      </c>
      <c r="C4880">
        <v>2003</v>
      </c>
      <c r="D4880" t="s">
        <v>65</v>
      </c>
      <c r="E4880" t="s">
        <v>171</v>
      </c>
      <c r="F4880" s="4">
        <v>50000</v>
      </c>
      <c r="G4880" s="4">
        <v>40000</v>
      </c>
      <c r="H4880" s="4">
        <v>0</v>
      </c>
      <c r="I4880" s="4">
        <v>10000</v>
      </c>
      <c r="J4880">
        <v>5.9</v>
      </c>
      <c r="K4880">
        <v>25</v>
      </c>
      <c r="L4880">
        <v>8.6</v>
      </c>
      <c r="M4880" s="4">
        <v>43</v>
      </c>
      <c r="N4880" t="s">
        <v>2088</v>
      </c>
      <c r="O4880" t="s">
        <v>43</v>
      </c>
      <c r="P4880" s="4">
        <v>100000</v>
      </c>
      <c r="Q4880" s="3">
        <f>AVERAGE(Table1[[#This Row],[critic_score]],Table1[[#This Row],[user_score]])</f>
        <v>7.25</v>
      </c>
      <c r="R4880" s="4">
        <f>Table1[[#This Row],[user_count]]+Table1[[#This Row],[critic_count]]</f>
        <v>68</v>
      </c>
      <c r="S4880" s="2">
        <f>100000*Table1[[#This Row],[review_count]]/Table1[[#This Row],[total sales]]</f>
        <v>68</v>
      </c>
      <c r="T4880" s="2">
        <f>Table1[[#This Row],[total sales]]/(2017-Table1[[#This Row],[year_of_release]])</f>
        <v>7142.8571428571431</v>
      </c>
      <c r="U4880" s="9">
        <f>Table1[[#This Row],[na_sales]]/(2017-Table1[[#This Row],[year_of_release]])</f>
        <v>3571.4285714285716</v>
      </c>
      <c r="V4880" s="6">
        <f>Table1[[#This Row],[eu_sales]]/(2017-Table1[[#This Row],[year_of_release]])</f>
        <v>2857.1428571428573</v>
      </c>
      <c r="W4880" s="6">
        <f>Table1[[#This Row],[jp_sales]]/(2017-Table1[[#This Row],[year_of_release]])</f>
        <v>0</v>
      </c>
      <c r="X4880" s="6">
        <f>Table1[[#This Row],[other_sales]]/(2017-Table1[[#This Row],[year_of_release]])</f>
        <v>714.28571428571433</v>
      </c>
      <c r="Y4880" s="4">
        <v>500125528</v>
      </c>
      <c r="Z4880" s="4">
        <v>432552540</v>
      </c>
      <c r="AA4880" s="4">
        <v>127718000</v>
      </c>
      <c r="AB4880" s="1">
        <f>Table1[[#This Row],[na_sales]]/Table1[[#This Row],[NA population]]</f>
        <v>9.9974900701329522E-5</v>
      </c>
      <c r="AC4880" s="1">
        <f>Table1[[#This Row],[eu_sales]]/Table1[[#This Row],[Eu population]]</f>
        <v>9.2474315374497631E-5</v>
      </c>
      <c r="AD4880" s="1">
        <f>Table1[[#This Row],[jp_sales]]/Table1[[#This Row],[Jp population]]</f>
        <v>0</v>
      </c>
    </row>
    <row r="4881" spans="1:30" x14ac:dyDescent="0.25">
      <c r="A4881" t="s">
        <v>4104</v>
      </c>
      <c r="B4881" t="s">
        <v>113</v>
      </c>
      <c r="C4881">
        <v>2016</v>
      </c>
      <c r="D4881" t="s">
        <v>73</v>
      </c>
      <c r="E4881" t="s">
        <v>403</v>
      </c>
      <c r="F4881" s="4">
        <v>0</v>
      </c>
      <c r="G4881" s="4">
        <v>90000</v>
      </c>
      <c r="H4881" s="4">
        <v>0</v>
      </c>
      <c r="I4881" s="4">
        <v>10000</v>
      </c>
      <c r="J4881">
        <v>8.1</v>
      </c>
      <c r="K4881">
        <v>41</v>
      </c>
      <c r="L4881">
        <v>4.3</v>
      </c>
      <c r="M4881" s="4">
        <v>57</v>
      </c>
      <c r="N4881" t="s">
        <v>910</v>
      </c>
      <c r="O4881" t="s">
        <v>21</v>
      </c>
      <c r="P4881" s="4">
        <v>100000</v>
      </c>
      <c r="Q4881" s="3">
        <f>AVERAGE(Table1[[#This Row],[critic_score]],Table1[[#This Row],[user_score]])</f>
        <v>6.1999999999999993</v>
      </c>
      <c r="R4881" s="4">
        <f>Table1[[#This Row],[user_count]]+Table1[[#This Row],[critic_count]]</f>
        <v>98</v>
      </c>
      <c r="S4881" s="2">
        <f>100000*Table1[[#This Row],[review_count]]/Table1[[#This Row],[total sales]]</f>
        <v>98</v>
      </c>
      <c r="T4881" s="2">
        <f>Table1[[#This Row],[total sales]]/(2017-Table1[[#This Row],[year_of_release]])</f>
        <v>100000</v>
      </c>
      <c r="U4881" s="9">
        <f>Table1[[#This Row],[na_sales]]/(2017-Table1[[#This Row],[year_of_release]])</f>
        <v>0</v>
      </c>
      <c r="V4881" s="6">
        <f>Table1[[#This Row],[eu_sales]]/(2017-Table1[[#This Row],[year_of_release]])</f>
        <v>90000</v>
      </c>
      <c r="W4881" s="6">
        <f>Table1[[#This Row],[jp_sales]]/(2017-Table1[[#This Row],[year_of_release]])</f>
        <v>0</v>
      </c>
      <c r="X4881" s="6">
        <f>Table1[[#This Row],[other_sales]]/(2017-Table1[[#This Row],[year_of_release]])</f>
        <v>10000</v>
      </c>
      <c r="Y4881" s="4">
        <v>573178249</v>
      </c>
      <c r="Z4881" s="4">
        <v>445623395</v>
      </c>
      <c r="AA4881" s="4">
        <v>126994511</v>
      </c>
      <c r="AB4881" s="1">
        <f>Table1[[#This Row],[na_sales]]/Table1[[#This Row],[NA population]]</f>
        <v>0</v>
      </c>
      <c r="AC4881" s="1">
        <f>Table1[[#This Row],[eu_sales]]/Table1[[#This Row],[Eu population]]</f>
        <v>2.019642617731055E-4</v>
      </c>
      <c r="AD4881" s="1">
        <f>Table1[[#This Row],[jp_sales]]/Table1[[#This Row],[Jp population]]</f>
        <v>0</v>
      </c>
    </row>
    <row r="4882" spans="1:30" x14ac:dyDescent="0.25">
      <c r="A4882" t="s">
        <v>4105</v>
      </c>
      <c r="B4882" t="s">
        <v>45</v>
      </c>
      <c r="C4882">
        <v>2003</v>
      </c>
      <c r="D4882" t="s">
        <v>96</v>
      </c>
      <c r="E4882" t="s">
        <v>51</v>
      </c>
      <c r="F4882" s="4">
        <v>50000</v>
      </c>
      <c r="G4882" s="4">
        <v>40000</v>
      </c>
      <c r="H4882" s="4">
        <v>0</v>
      </c>
      <c r="I4882" s="4">
        <v>10000</v>
      </c>
      <c r="J4882">
        <v>7.3</v>
      </c>
      <c r="K4882">
        <v>25</v>
      </c>
      <c r="L4882">
        <v>8.3000000000000007</v>
      </c>
      <c r="M4882" s="4">
        <v>26</v>
      </c>
      <c r="N4882" t="s">
        <v>2913</v>
      </c>
      <c r="O4882" t="s">
        <v>67</v>
      </c>
      <c r="P4882" s="4">
        <v>100000</v>
      </c>
      <c r="Q4882" s="3">
        <f>AVERAGE(Table1[[#This Row],[critic_score]],Table1[[#This Row],[user_score]])</f>
        <v>7.8000000000000007</v>
      </c>
      <c r="R4882" s="4">
        <f>Table1[[#This Row],[user_count]]+Table1[[#This Row],[critic_count]]</f>
        <v>51</v>
      </c>
      <c r="S4882" s="2">
        <f>100000*Table1[[#This Row],[review_count]]/Table1[[#This Row],[total sales]]</f>
        <v>51</v>
      </c>
      <c r="T4882" s="2">
        <f>Table1[[#This Row],[total sales]]/(2017-Table1[[#This Row],[year_of_release]])</f>
        <v>7142.8571428571431</v>
      </c>
      <c r="U4882" s="9">
        <f>Table1[[#This Row],[na_sales]]/(2017-Table1[[#This Row],[year_of_release]])</f>
        <v>3571.4285714285716</v>
      </c>
      <c r="V4882" s="6">
        <f>Table1[[#This Row],[eu_sales]]/(2017-Table1[[#This Row],[year_of_release]])</f>
        <v>2857.1428571428573</v>
      </c>
      <c r="W4882" s="6">
        <f>Table1[[#This Row],[jp_sales]]/(2017-Table1[[#This Row],[year_of_release]])</f>
        <v>0</v>
      </c>
      <c r="X4882" s="6">
        <f>Table1[[#This Row],[other_sales]]/(2017-Table1[[#This Row],[year_of_release]])</f>
        <v>714.28571428571433</v>
      </c>
      <c r="Y4882" s="4">
        <v>500125528</v>
      </c>
      <c r="Z4882" s="4">
        <v>432552540</v>
      </c>
      <c r="AA4882" s="4">
        <v>127718000</v>
      </c>
      <c r="AB4882" s="1">
        <f>Table1[[#This Row],[na_sales]]/Table1[[#This Row],[NA population]]</f>
        <v>9.9974900701329522E-5</v>
      </c>
      <c r="AC4882" s="1">
        <f>Table1[[#This Row],[eu_sales]]/Table1[[#This Row],[Eu population]]</f>
        <v>9.2474315374497631E-5</v>
      </c>
      <c r="AD4882" s="1">
        <f>Table1[[#This Row],[jp_sales]]/Table1[[#This Row],[Jp population]]</f>
        <v>0</v>
      </c>
    </row>
    <row r="4883" spans="1:30" x14ac:dyDescent="0.25">
      <c r="A4883" t="s">
        <v>4106</v>
      </c>
      <c r="B4883" t="s">
        <v>892</v>
      </c>
      <c r="C4883">
        <v>2011</v>
      </c>
      <c r="D4883" t="s">
        <v>40</v>
      </c>
      <c r="E4883" t="s">
        <v>176</v>
      </c>
      <c r="F4883" s="4">
        <v>40000</v>
      </c>
      <c r="G4883" s="4">
        <v>40000</v>
      </c>
      <c r="H4883" s="4">
        <v>0</v>
      </c>
      <c r="I4883" s="4">
        <v>20000</v>
      </c>
      <c r="J4883">
        <v>5.7</v>
      </c>
      <c r="K4883">
        <v>43</v>
      </c>
      <c r="L4883">
        <v>6.6</v>
      </c>
      <c r="M4883" s="4">
        <v>28</v>
      </c>
      <c r="N4883" t="s">
        <v>4107</v>
      </c>
      <c r="O4883" t="s">
        <v>43</v>
      </c>
      <c r="P4883" s="4">
        <v>100000</v>
      </c>
      <c r="Q4883" s="3">
        <f>AVERAGE(Table1[[#This Row],[critic_score]],Table1[[#This Row],[user_score]])</f>
        <v>6.15</v>
      </c>
      <c r="R4883" s="4">
        <f>Table1[[#This Row],[user_count]]+Table1[[#This Row],[critic_count]]</f>
        <v>71</v>
      </c>
      <c r="S4883" s="2">
        <f>100000*Table1[[#This Row],[review_count]]/Table1[[#This Row],[total sales]]</f>
        <v>71</v>
      </c>
      <c r="T4883" s="2">
        <f>Table1[[#This Row],[total sales]]/(2017-Table1[[#This Row],[year_of_release]])</f>
        <v>16666.666666666668</v>
      </c>
      <c r="U4883" s="9">
        <f>Table1[[#This Row],[na_sales]]/(2017-Table1[[#This Row],[year_of_release]])</f>
        <v>6666.666666666667</v>
      </c>
      <c r="V4883" s="6">
        <f>Table1[[#This Row],[eu_sales]]/(2017-Table1[[#This Row],[year_of_release]])</f>
        <v>6666.666666666667</v>
      </c>
      <c r="W4883" s="6">
        <f>Table1[[#This Row],[jp_sales]]/(2017-Table1[[#This Row],[year_of_release]])</f>
        <v>0</v>
      </c>
      <c r="X4883" s="6">
        <f>Table1[[#This Row],[other_sales]]/(2017-Table1[[#This Row],[year_of_release]])</f>
        <v>3333.3333333333335</v>
      </c>
      <c r="Y4883" s="4">
        <v>545961365</v>
      </c>
      <c r="Z4883" s="4">
        <v>440756453</v>
      </c>
      <c r="AA4883" s="4">
        <v>127833000</v>
      </c>
      <c r="AB4883" s="1">
        <f>Table1[[#This Row],[na_sales]]/Table1[[#This Row],[NA population]]</f>
        <v>7.326525751506244E-5</v>
      </c>
      <c r="AC4883" s="1">
        <f>Table1[[#This Row],[eu_sales]]/Table1[[#This Row],[Eu population]]</f>
        <v>9.0753067204667792E-5</v>
      </c>
      <c r="AD4883" s="1">
        <f>Table1[[#This Row],[jp_sales]]/Table1[[#This Row],[Jp population]]</f>
        <v>0</v>
      </c>
    </row>
    <row r="4884" spans="1:30" x14ac:dyDescent="0.25">
      <c r="A4884" t="s">
        <v>4120</v>
      </c>
      <c r="B4884" t="s">
        <v>118</v>
      </c>
      <c r="C4884">
        <v>2006</v>
      </c>
      <c r="D4884" t="s">
        <v>96</v>
      </c>
      <c r="E4884" t="s">
        <v>186</v>
      </c>
      <c r="F4884" s="4">
        <v>70000</v>
      </c>
      <c r="G4884" s="4">
        <v>0</v>
      </c>
      <c r="H4884" s="4">
        <v>20000</v>
      </c>
      <c r="I4884" s="4">
        <v>10000</v>
      </c>
      <c r="J4884">
        <v>6.8</v>
      </c>
      <c r="K4884">
        <v>11</v>
      </c>
      <c r="L4884">
        <v>7.7</v>
      </c>
      <c r="M4884" s="4">
        <v>17</v>
      </c>
      <c r="N4884" t="s">
        <v>3684</v>
      </c>
      <c r="O4884" t="s">
        <v>67</v>
      </c>
      <c r="P4884" s="4">
        <v>100000</v>
      </c>
      <c r="Q4884" s="3">
        <f>AVERAGE(Table1[[#This Row],[critic_score]],Table1[[#This Row],[user_score]])</f>
        <v>7.25</v>
      </c>
      <c r="R4884" s="4">
        <f>Table1[[#This Row],[user_count]]+Table1[[#This Row],[critic_count]]</f>
        <v>28</v>
      </c>
      <c r="S4884" s="2">
        <f>100000*Table1[[#This Row],[review_count]]/Table1[[#This Row],[total sales]]</f>
        <v>28</v>
      </c>
      <c r="T4884" s="2">
        <f>Table1[[#This Row],[total sales]]/(2017-Table1[[#This Row],[year_of_release]])</f>
        <v>9090.9090909090901</v>
      </c>
      <c r="U4884" s="9">
        <f>Table1[[#This Row],[na_sales]]/(2017-Table1[[#This Row],[year_of_release]])</f>
        <v>6363.636363636364</v>
      </c>
      <c r="V4884" s="6">
        <f>Table1[[#This Row],[eu_sales]]/(2017-Table1[[#This Row],[year_of_release]])</f>
        <v>0</v>
      </c>
      <c r="W4884" s="6">
        <f>Table1[[#This Row],[jp_sales]]/(2017-Table1[[#This Row],[year_of_release]])</f>
        <v>1818.1818181818182</v>
      </c>
      <c r="X4884" s="6">
        <f>Table1[[#This Row],[other_sales]]/(2017-Table1[[#This Row],[year_of_release]])</f>
        <v>909.09090909090912</v>
      </c>
      <c r="Y4884" s="4">
        <v>516818555</v>
      </c>
      <c r="Z4884" s="4">
        <v>437126892</v>
      </c>
      <c r="AA4884" s="4">
        <v>127854000</v>
      </c>
      <c r="AB4884" s="1">
        <f>Table1[[#This Row],[na_sales]]/Table1[[#This Row],[NA population]]</f>
        <v>1.3544405347443457E-4</v>
      </c>
      <c r="AC4884" s="1">
        <f>Table1[[#This Row],[eu_sales]]/Table1[[#This Row],[Eu population]]</f>
        <v>0</v>
      </c>
      <c r="AD4884" s="1">
        <f>Table1[[#This Row],[jp_sales]]/Table1[[#This Row],[Jp population]]</f>
        <v>1.5642842617360426E-4</v>
      </c>
    </row>
    <row r="4885" spans="1:30" x14ac:dyDescent="0.25">
      <c r="A4885" t="s">
        <v>4121</v>
      </c>
      <c r="B4885" t="s">
        <v>39</v>
      </c>
      <c r="C4885">
        <v>2014</v>
      </c>
      <c r="D4885" t="s">
        <v>65</v>
      </c>
      <c r="E4885" t="s">
        <v>267</v>
      </c>
      <c r="F4885" s="4">
        <v>60000</v>
      </c>
      <c r="G4885" s="4">
        <v>20000</v>
      </c>
      <c r="H4885" s="4">
        <v>0</v>
      </c>
      <c r="I4885" s="4">
        <v>20000</v>
      </c>
      <c r="J4885">
        <v>4.9000000000000004</v>
      </c>
      <c r="K4885">
        <v>12</v>
      </c>
      <c r="L4885">
        <v>5.8</v>
      </c>
      <c r="M4885" s="4">
        <v>32</v>
      </c>
      <c r="N4885" t="s">
        <v>2484</v>
      </c>
      <c r="O4885" t="s">
        <v>84</v>
      </c>
      <c r="P4885" s="4">
        <v>100000</v>
      </c>
      <c r="Q4885" s="3">
        <f>AVERAGE(Table1[[#This Row],[critic_score]],Table1[[#This Row],[user_score]])</f>
        <v>5.35</v>
      </c>
      <c r="R4885" s="4">
        <f>Table1[[#This Row],[user_count]]+Table1[[#This Row],[critic_count]]</f>
        <v>44</v>
      </c>
      <c r="S4885" s="2">
        <f>100000*Table1[[#This Row],[review_count]]/Table1[[#This Row],[total sales]]</f>
        <v>44</v>
      </c>
      <c r="T4885" s="2">
        <f>Table1[[#This Row],[total sales]]/(2017-Table1[[#This Row],[year_of_release]])</f>
        <v>33333.333333333336</v>
      </c>
      <c r="U4885" s="9">
        <f>Table1[[#This Row],[na_sales]]/(2017-Table1[[#This Row],[year_of_release]])</f>
        <v>20000</v>
      </c>
      <c r="V4885" s="6">
        <f>Table1[[#This Row],[eu_sales]]/(2017-Table1[[#This Row],[year_of_release]])</f>
        <v>6666.666666666667</v>
      </c>
      <c r="W4885" s="6">
        <f>Table1[[#This Row],[jp_sales]]/(2017-Table1[[#This Row],[year_of_release]])</f>
        <v>0</v>
      </c>
      <c r="X4885" s="6">
        <f>Table1[[#This Row],[other_sales]]/(2017-Table1[[#This Row],[year_of_release]])</f>
        <v>6666.666666666667</v>
      </c>
      <c r="Y4885" s="4">
        <v>562338430</v>
      </c>
      <c r="Z4885" s="4">
        <v>443580712</v>
      </c>
      <c r="AA4885" s="4">
        <v>127276000</v>
      </c>
      <c r="AB4885" s="1">
        <f>Table1[[#This Row],[na_sales]]/Table1[[#This Row],[NA population]]</f>
        <v>1.0669731392890933E-4</v>
      </c>
      <c r="AC4885" s="1">
        <f>Table1[[#This Row],[eu_sales]]/Table1[[#This Row],[Eu population]]</f>
        <v>4.5087623196745311E-5</v>
      </c>
      <c r="AD4885" s="1">
        <f>Table1[[#This Row],[jp_sales]]/Table1[[#This Row],[Jp population]]</f>
        <v>0</v>
      </c>
    </row>
    <row r="4886" spans="1:30" x14ac:dyDescent="0.25">
      <c r="A4886" t="s">
        <v>4122</v>
      </c>
      <c r="B4886" t="s">
        <v>69</v>
      </c>
      <c r="C4886">
        <v>2011</v>
      </c>
      <c r="D4886" t="s">
        <v>23</v>
      </c>
      <c r="E4886" t="s">
        <v>83</v>
      </c>
      <c r="F4886" s="4">
        <v>50000</v>
      </c>
      <c r="G4886" s="4">
        <v>40000</v>
      </c>
      <c r="H4886" s="4">
        <v>0</v>
      </c>
      <c r="I4886" s="4">
        <v>10000</v>
      </c>
      <c r="J4886">
        <v>4.8</v>
      </c>
      <c r="K4886">
        <v>13</v>
      </c>
      <c r="L4886">
        <v>5</v>
      </c>
      <c r="M4886" s="4">
        <v>20</v>
      </c>
      <c r="N4886" t="s">
        <v>83</v>
      </c>
      <c r="O4886" t="s">
        <v>43</v>
      </c>
      <c r="P4886" s="4">
        <v>100000</v>
      </c>
      <c r="Q4886" s="3">
        <f>AVERAGE(Table1[[#This Row],[critic_score]],Table1[[#This Row],[user_score]])</f>
        <v>4.9000000000000004</v>
      </c>
      <c r="R4886" s="4">
        <f>Table1[[#This Row],[user_count]]+Table1[[#This Row],[critic_count]]</f>
        <v>33</v>
      </c>
      <c r="S4886" s="2">
        <f>100000*Table1[[#This Row],[review_count]]/Table1[[#This Row],[total sales]]</f>
        <v>33</v>
      </c>
      <c r="T4886" s="2">
        <f>Table1[[#This Row],[total sales]]/(2017-Table1[[#This Row],[year_of_release]])</f>
        <v>16666.666666666668</v>
      </c>
      <c r="U4886" s="9">
        <f>Table1[[#This Row],[na_sales]]/(2017-Table1[[#This Row],[year_of_release]])</f>
        <v>8333.3333333333339</v>
      </c>
      <c r="V4886" s="6">
        <f>Table1[[#This Row],[eu_sales]]/(2017-Table1[[#This Row],[year_of_release]])</f>
        <v>6666.666666666667</v>
      </c>
      <c r="W4886" s="6">
        <f>Table1[[#This Row],[jp_sales]]/(2017-Table1[[#This Row],[year_of_release]])</f>
        <v>0</v>
      </c>
      <c r="X4886" s="6">
        <f>Table1[[#This Row],[other_sales]]/(2017-Table1[[#This Row],[year_of_release]])</f>
        <v>1666.6666666666667</v>
      </c>
      <c r="Y4886" s="4">
        <v>545961365</v>
      </c>
      <c r="Z4886" s="4">
        <v>440756453</v>
      </c>
      <c r="AA4886" s="4">
        <v>127833000</v>
      </c>
      <c r="AB4886" s="1">
        <f>Table1[[#This Row],[na_sales]]/Table1[[#This Row],[NA population]]</f>
        <v>9.158157189382806E-5</v>
      </c>
      <c r="AC4886" s="1">
        <f>Table1[[#This Row],[eu_sales]]/Table1[[#This Row],[Eu population]]</f>
        <v>9.0753067204667792E-5</v>
      </c>
      <c r="AD4886" s="1">
        <f>Table1[[#This Row],[jp_sales]]/Table1[[#This Row],[Jp population]]</f>
        <v>0</v>
      </c>
    </row>
    <row r="4887" spans="1:30" x14ac:dyDescent="0.25">
      <c r="A4887" t="s">
        <v>4123</v>
      </c>
      <c r="B4887" t="s">
        <v>39</v>
      </c>
      <c r="C4887">
        <v>2014</v>
      </c>
      <c r="D4887" t="s">
        <v>40</v>
      </c>
      <c r="E4887" t="s">
        <v>642</v>
      </c>
      <c r="F4887" s="4">
        <v>50000</v>
      </c>
      <c r="G4887" s="4">
        <v>30000</v>
      </c>
      <c r="H4887" s="4">
        <v>0</v>
      </c>
      <c r="I4887" s="4">
        <v>20000</v>
      </c>
      <c r="J4887">
        <v>4.3</v>
      </c>
      <c r="K4887">
        <v>46</v>
      </c>
      <c r="L4887">
        <v>4.5</v>
      </c>
      <c r="M4887" s="4">
        <v>84</v>
      </c>
      <c r="N4887" t="s">
        <v>4124</v>
      </c>
      <c r="O4887" t="s">
        <v>43</v>
      </c>
      <c r="P4887" s="4">
        <v>100000</v>
      </c>
      <c r="Q4887" s="3">
        <f>AVERAGE(Table1[[#This Row],[critic_score]],Table1[[#This Row],[user_score]])</f>
        <v>4.4000000000000004</v>
      </c>
      <c r="R4887" s="4">
        <f>Table1[[#This Row],[user_count]]+Table1[[#This Row],[critic_count]]</f>
        <v>130</v>
      </c>
      <c r="S4887" s="2">
        <f>100000*Table1[[#This Row],[review_count]]/Table1[[#This Row],[total sales]]</f>
        <v>130</v>
      </c>
      <c r="T4887" s="2">
        <f>Table1[[#This Row],[total sales]]/(2017-Table1[[#This Row],[year_of_release]])</f>
        <v>33333.333333333336</v>
      </c>
      <c r="U4887" s="9">
        <f>Table1[[#This Row],[na_sales]]/(2017-Table1[[#This Row],[year_of_release]])</f>
        <v>16666.666666666668</v>
      </c>
      <c r="V4887" s="6">
        <f>Table1[[#This Row],[eu_sales]]/(2017-Table1[[#This Row],[year_of_release]])</f>
        <v>10000</v>
      </c>
      <c r="W4887" s="6">
        <f>Table1[[#This Row],[jp_sales]]/(2017-Table1[[#This Row],[year_of_release]])</f>
        <v>0</v>
      </c>
      <c r="X4887" s="6">
        <f>Table1[[#This Row],[other_sales]]/(2017-Table1[[#This Row],[year_of_release]])</f>
        <v>6666.666666666667</v>
      </c>
      <c r="Y4887" s="4">
        <v>562338430</v>
      </c>
      <c r="Z4887" s="4">
        <v>443580712</v>
      </c>
      <c r="AA4887" s="4">
        <v>127276000</v>
      </c>
      <c r="AB4887" s="1">
        <f>Table1[[#This Row],[na_sales]]/Table1[[#This Row],[NA population]]</f>
        <v>8.89144282740911E-5</v>
      </c>
      <c r="AC4887" s="1">
        <f>Table1[[#This Row],[eu_sales]]/Table1[[#This Row],[Eu population]]</f>
        <v>6.7631434795117963E-5</v>
      </c>
      <c r="AD4887" s="1">
        <f>Table1[[#This Row],[jp_sales]]/Table1[[#This Row],[Jp population]]</f>
        <v>0</v>
      </c>
    </row>
    <row r="4888" spans="1:30" x14ac:dyDescent="0.25">
      <c r="A4888" t="s">
        <v>1438</v>
      </c>
      <c r="B4888" t="s">
        <v>26</v>
      </c>
      <c r="C4888">
        <v>2008</v>
      </c>
      <c r="D4888" t="s">
        <v>225</v>
      </c>
      <c r="E4888" t="s">
        <v>83</v>
      </c>
      <c r="F4888" s="4">
        <v>80000</v>
      </c>
      <c r="G4888" s="4">
        <v>10000</v>
      </c>
      <c r="H4888" s="4">
        <v>0</v>
      </c>
      <c r="I4888" s="4">
        <v>10000</v>
      </c>
      <c r="J4888">
        <v>6.9</v>
      </c>
      <c r="K4888">
        <v>11</v>
      </c>
      <c r="L4888">
        <v>5.8</v>
      </c>
      <c r="M4888" s="4">
        <v>4</v>
      </c>
      <c r="N4888" t="s">
        <v>3902</v>
      </c>
      <c r="O4888" t="s">
        <v>67</v>
      </c>
      <c r="P4888" s="4">
        <v>100000</v>
      </c>
      <c r="Q4888" s="3">
        <f>AVERAGE(Table1[[#This Row],[critic_score]],Table1[[#This Row],[user_score]])</f>
        <v>6.35</v>
      </c>
      <c r="R4888" s="4">
        <f>Table1[[#This Row],[user_count]]+Table1[[#This Row],[critic_count]]</f>
        <v>15</v>
      </c>
      <c r="S4888" s="2">
        <f>100000*Table1[[#This Row],[review_count]]/Table1[[#This Row],[total sales]]</f>
        <v>15</v>
      </c>
      <c r="T4888" s="2">
        <f>Table1[[#This Row],[total sales]]/(2017-Table1[[#This Row],[year_of_release]])</f>
        <v>11111.111111111111</v>
      </c>
      <c r="U4888" s="9">
        <f>Table1[[#This Row],[na_sales]]/(2017-Table1[[#This Row],[year_of_release]])</f>
        <v>8888.8888888888887</v>
      </c>
      <c r="V4888" s="6">
        <f>Table1[[#This Row],[eu_sales]]/(2017-Table1[[#This Row],[year_of_release]])</f>
        <v>1111.1111111111111</v>
      </c>
      <c r="W4888" s="6">
        <f>Table1[[#This Row],[jp_sales]]/(2017-Table1[[#This Row],[year_of_release]])</f>
        <v>0</v>
      </c>
      <c r="X4888" s="6">
        <f>Table1[[#This Row],[other_sales]]/(2017-Table1[[#This Row],[year_of_release]])</f>
        <v>1111.1111111111111</v>
      </c>
      <c r="Y4888" s="4">
        <v>528816311</v>
      </c>
      <c r="Z4888" s="4">
        <v>440001482</v>
      </c>
      <c r="AA4888" s="4">
        <v>128063000</v>
      </c>
      <c r="AB4888" s="1">
        <f>Table1[[#This Row],[na_sales]]/Table1[[#This Row],[NA population]]</f>
        <v>1.5128126409096334E-4</v>
      </c>
      <c r="AC4888" s="1">
        <f>Table1[[#This Row],[eu_sales]]/Table1[[#This Row],[Eu population]]</f>
        <v>2.2727196177943781E-5</v>
      </c>
      <c r="AD4888" s="1">
        <f>Table1[[#This Row],[jp_sales]]/Table1[[#This Row],[Jp population]]</f>
        <v>0</v>
      </c>
    </row>
    <row r="4889" spans="1:30" x14ac:dyDescent="0.25">
      <c r="A4889" t="s">
        <v>4129</v>
      </c>
      <c r="B4889" t="s">
        <v>118</v>
      </c>
      <c r="C4889">
        <v>2010</v>
      </c>
      <c r="D4889" t="s">
        <v>96</v>
      </c>
      <c r="E4889" t="s">
        <v>1685</v>
      </c>
      <c r="F4889" s="4">
        <v>60000</v>
      </c>
      <c r="G4889" s="4">
        <v>0</v>
      </c>
      <c r="H4889" s="4">
        <v>30000</v>
      </c>
      <c r="I4889" s="4">
        <v>10000</v>
      </c>
      <c r="J4889">
        <v>6.5</v>
      </c>
      <c r="K4889">
        <v>16</v>
      </c>
      <c r="L4889">
        <v>7.3</v>
      </c>
      <c r="M4889" s="4">
        <v>11</v>
      </c>
      <c r="N4889" t="s">
        <v>1685</v>
      </c>
      <c r="O4889" t="s">
        <v>67</v>
      </c>
      <c r="P4889" s="4">
        <v>100000</v>
      </c>
      <c r="Q4889" s="3">
        <f>AVERAGE(Table1[[#This Row],[critic_score]],Table1[[#This Row],[user_score]])</f>
        <v>6.9</v>
      </c>
      <c r="R4889" s="4">
        <f>Table1[[#This Row],[user_count]]+Table1[[#This Row],[critic_count]]</f>
        <v>27</v>
      </c>
      <c r="S4889" s="2">
        <f>100000*Table1[[#This Row],[review_count]]/Table1[[#This Row],[total sales]]</f>
        <v>27</v>
      </c>
      <c r="T4889" s="2">
        <f>Table1[[#This Row],[total sales]]/(2017-Table1[[#This Row],[year_of_release]])</f>
        <v>14285.714285714286</v>
      </c>
      <c r="U4889" s="9">
        <f>Table1[[#This Row],[na_sales]]/(2017-Table1[[#This Row],[year_of_release]])</f>
        <v>8571.4285714285706</v>
      </c>
      <c r="V4889" s="6">
        <f>Table1[[#This Row],[eu_sales]]/(2017-Table1[[#This Row],[year_of_release]])</f>
        <v>0</v>
      </c>
      <c r="W4889" s="6">
        <f>Table1[[#This Row],[jp_sales]]/(2017-Table1[[#This Row],[year_of_release]])</f>
        <v>4285.7142857142853</v>
      </c>
      <c r="X4889" s="6">
        <f>Table1[[#This Row],[other_sales]]/(2017-Table1[[#This Row],[year_of_release]])</f>
        <v>1428.5714285714287</v>
      </c>
      <c r="Y4889" s="4">
        <v>540520772</v>
      </c>
      <c r="Z4889" s="4">
        <v>441654761</v>
      </c>
      <c r="AA4889" s="4">
        <v>128070000</v>
      </c>
      <c r="AB4889" s="1">
        <f>Table1[[#This Row],[na_sales]]/Table1[[#This Row],[NA population]]</f>
        <v>1.1100405961826755E-4</v>
      </c>
      <c r="AC4889" s="1">
        <f>Table1[[#This Row],[eu_sales]]/Table1[[#This Row],[Eu population]]</f>
        <v>0</v>
      </c>
      <c r="AD4889" s="1">
        <f>Table1[[#This Row],[jp_sales]]/Table1[[#This Row],[Jp population]]</f>
        <v>2.3424689622862497E-4</v>
      </c>
    </row>
    <row r="4890" spans="1:30" x14ac:dyDescent="0.25">
      <c r="A4890" t="s">
        <v>4035</v>
      </c>
      <c r="B4890" t="s">
        <v>103</v>
      </c>
      <c r="C4890">
        <v>2004</v>
      </c>
      <c r="D4890" t="s">
        <v>54</v>
      </c>
      <c r="E4890" t="s">
        <v>171</v>
      </c>
      <c r="F4890" s="4">
        <v>70000</v>
      </c>
      <c r="G4890" s="4">
        <v>20000</v>
      </c>
      <c r="H4890" s="4">
        <v>0</v>
      </c>
      <c r="I4890" s="4">
        <v>0</v>
      </c>
      <c r="J4890">
        <v>6.9</v>
      </c>
      <c r="K4890">
        <v>25</v>
      </c>
      <c r="L4890">
        <v>7.4</v>
      </c>
      <c r="M4890" s="4">
        <v>5</v>
      </c>
      <c r="N4890" t="s">
        <v>256</v>
      </c>
      <c r="O4890" t="s">
        <v>43</v>
      </c>
      <c r="P4890" s="4">
        <v>90000</v>
      </c>
      <c r="Q4890" s="3">
        <f>AVERAGE(Table1[[#This Row],[critic_score]],Table1[[#This Row],[user_score]])</f>
        <v>7.15</v>
      </c>
      <c r="R4890" s="4">
        <f>Table1[[#This Row],[user_count]]+Table1[[#This Row],[critic_count]]</f>
        <v>30</v>
      </c>
      <c r="S4890" s="2">
        <f>100000*Table1[[#This Row],[review_count]]/Table1[[#This Row],[total sales]]</f>
        <v>33.333333333333336</v>
      </c>
      <c r="T4890" s="2">
        <f>Table1[[#This Row],[total sales]]/(2017-Table1[[#This Row],[year_of_release]])</f>
        <v>6923.0769230769229</v>
      </c>
      <c r="U4890" s="9">
        <f>Table1[[#This Row],[na_sales]]/(2017-Table1[[#This Row],[year_of_release]])</f>
        <v>5384.6153846153848</v>
      </c>
      <c r="V4890" s="6">
        <f>Table1[[#This Row],[eu_sales]]/(2017-Table1[[#This Row],[year_of_release]])</f>
        <v>1538.4615384615386</v>
      </c>
      <c r="W4890" s="6">
        <f>Table1[[#This Row],[jp_sales]]/(2017-Table1[[#This Row],[year_of_release]])</f>
        <v>0</v>
      </c>
      <c r="X4890" s="6">
        <f>Table1[[#This Row],[other_sales]]/(2017-Table1[[#This Row],[year_of_release]])</f>
        <v>0</v>
      </c>
      <c r="Y4890" s="4">
        <v>505524224</v>
      </c>
      <c r="Z4890" s="4">
        <v>434174638</v>
      </c>
      <c r="AA4890" s="4">
        <v>127761000</v>
      </c>
      <c r="AB4890" s="1">
        <f>Table1[[#This Row],[na_sales]]/Table1[[#This Row],[NA population]]</f>
        <v>1.384701200787561E-4</v>
      </c>
      <c r="AC4890" s="1">
        <f>Table1[[#This Row],[eu_sales]]/Table1[[#This Row],[Eu population]]</f>
        <v>4.6064413370916427E-5</v>
      </c>
      <c r="AD4890" s="1">
        <f>Table1[[#This Row],[jp_sales]]/Table1[[#This Row],[Jp population]]</f>
        <v>0</v>
      </c>
    </row>
    <row r="4891" spans="1:30" x14ac:dyDescent="0.25">
      <c r="A4891" t="s">
        <v>4036</v>
      </c>
      <c r="B4891" t="s">
        <v>103</v>
      </c>
      <c r="C4891">
        <v>2002</v>
      </c>
      <c r="D4891" t="s">
        <v>49</v>
      </c>
      <c r="E4891" t="s">
        <v>35</v>
      </c>
      <c r="F4891" s="4">
        <v>70000</v>
      </c>
      <c r="G4891" s="4">
        <v>20000</v>
      </c>
      <c r="H4891" s="4">
        <v>0</v>
      </c>
      <c r="I4891" s="4">
        <v>0</v>
      </c>
      <c r="J4891">
        <v>2.8</v>
      </c>
      <c r="K4891">
        <v>13</v>
      </c>
      <c r="L4891">
        <v>4.5999999999999996</v>
      </c>
      <c r="M4891" s="4">
        <v>8</v>
      </c>
      <c r="N4891" t="s">
        <v>2913</v>
      </c>
      <c r="O4891" t="s">
        <v>21</v>
      </c>
      <c r="P4891" s="4">
        <v>90000</v>
      </c>
      <c r="Q4891" s="3">
        <f>AVERAGE(Table1[[#This Row],[critic_score]],Table1[[#This Row],[user_score]])</f>
        <v>3.6999999999999997</v>
      </c>
      <c r="R4891" s="4">
        <f>Table1[[#This Row],[user_count]]+Table1[[#This Row],[critic_count]]</f>
        <v>21</v>
      </c>
      <c r="S4891" s="2">
        <f>100000*Table1[[#This Row],[review_count]]/Table1[[#This Row],[total sales]]</f>
        <v>23.333333333333332</v>
      </c>
      <c r="T4891" s="2">
        <f>Table1[[#This Row],[total sales]]/(2017-Table1[[#This Row],[year_of_release]])</f>
        <v>6000</v>
      </c>
      <c r="U4891" s="9">
        <f>Table1[[#This Row],[na_sales]]/(2017-Table1[[#This Row],[year_of_release]])</f>
        <v>4666.666666666667</v>
      </c>
      <c r="V4891" s="6">
        <f>Table1[[#This Row],[eu_sales]]/(2017-Table1[[#This Row],[year_of_release]])</f>
        <v>1333.3333333333333</v>
      </c>
      <c r="W4891" s="6">
        <f>Table1[[#This Row],[jp_sales]]/(2017-Table1[[#This Row],[year_of_release]])</f>
        <v>0</v>
      </c>
      <c r="X4891" s="6">
        <f>Table1[[#This Row],[other_sales]]/(2017-Table1[[#This Row],[year_of_release]])</f>
        <v>0</v>
      </c>
      <c r="Y4891" s="4">
        <v>495013192</v>
      </c>
      <c r="Z4891" s="4">
        <v>431019772</v>
      </c>
      <c r="AA4891" s="4">
        <v>127445000</v>
      </c>
      <c r="AB4891" s="1">
        <f>Table1[[#This Row],[na_sales]]/Table1[[#This Row],[NA population]]</f>
        <v>1.4141037275628809E-4</v>
      </c>
      <c r="AC4891" s="1">
        <f>Table1[[#This Row],[eu_sales]]/Table1[[#This Row],[Eu population]]</f>
        <v>4.6401583637791909E-5</v>
      </c>
      <c r="AD4891" s="1">
        <f>Table1[[#This Row],[jp_sales]]/Table1[[#This Row],[Jp population]]</f>
        <v>0</v>
      </c>
    </row>
    <row r="4892" spans="1:30" x14ac:dyDescent="0.25">
      <c r="A4892" t="s">
        <v>3856</v>
      </c>
      <c r="B4892" t="s">
        <v>103</v>
      </c>
      <c r="C4892">
        <v>2005</v>
      </c>
      <c r="D4892" t="s">
        <v>19</v>
      </c>
      <c r="E4892" t="s">
        <v>41</v>
      </c>
      <c r="F4892" s="4">
        <v>70000</v>
      </c>
      <c r="G4892" s="4">
        <v>20000</v>
      </c>
      <c r="H4892" s="4">
        <v>0</v>
      </c>
      <c r="I4892" s="4">
        <v>0</v>
      </c>
      <c r="J4892">
        <v>8.1999999999999993</v>
      </c>
      <c r="K4892">
        <v>17</v>
      </c>
      <c r="L4892">
        <v>9.1999999999999993</v>
      </c>
      <c r="M4892" s="4">
        <v>6</v>
      </c>
      <c r="N4892" t="s">
        <v>2393</v>
      </c>
      <c r="O4892" t="s">
        <v>21</v>
      </c>
      <c r="P4892" s="4">
        <v>90000</v>
      </c>
      <c r="Q4892" s="3">
        <f>AVERAGE(Table1[[#This Row],[critic_score]],Table1[[#This Row],[user_score]])</f>
        <v>8.6999999999999993</v>
      </c>
      <c r="R4892" s="4">
        <f>Table1[[#This Row],[user_count]]+Table1[[#This Row],[critic_count]]</f>
        <v>23</v>
      </c>
      <c r="S4892" s="2">
        <f>100000*Table1[[#This Row],[review_count]]/Table1[[#This Row],[total sales]]</f>
        <v>25.555555555555557</v>
      </c>
      <c r="T4892" s="2">
        <f>Table1[[#This Row],[total sales]]/(2017-Table1[[#This Row],[year_of_release]])</f>
        <v>7500</v>
      </c>
      <c r="U4892" s="9">
        <f>Table1[[#This Row],[na_sales]]/(2017-Table1[[#This Row],[year_of_release]])</f>
        <v>5833.333333333333</v>
      </c>
      <c r="V4892" s="6">
        <f>Table1[[#This Row],[eu_sales]]/(2017-Table1[[#This Row],[year_of_release]])</f>
        <v>1666.6666666666667</v>
      </c>
      <c r="W4892" s="6">
        <f>Table1[[#This Row],[jp_sales]]/(2017-Table1[[#This Row],[year_of_release]])</f>
        <v>0</v>
      </c>
      <c r="X4892" s="6">
        <f>Table1[[#This Row],[other_sales]]/(2017-Table1[[#This Row],[year_of_release]])</f>
        <v>0</v>
      </c>
      <c r="Y4892" s="4">
        <v>511054143</v>
      </c>
      <c r="Z4892" s="4">
        <v>435713800</v>
      </c>
      <c r="AA4892" s="4">
        <v>127773000</v>
      </c>
      <c r="AB4892" s="1">
        <f>Table1[[#This Row],[na_sales]]/Table1[[#This Row],[NA population]]</f>
        <v>1.3697178852535005E-4</v>
      </c>
      <c r="AC4892" s="1">
        <f>Table1[[#This Row],[eu_sales]]/Table1[[#This Row],[Eu population]]</f>
        <v>4.5901690513359917E-5</v>
      </c>
      <c r="AD4892" s="1">
        <f>Table1[[#This Row],[jp_sales]]/Table1[[#This Row],[Jp population]]</f>
        <v>0</v>
      </c>
    </row>
    <row r="4893" spans="1:30" x14ac:dyDescent="0.25">
      <c r="A4893" t="s">
        <v>3341</v>
      </c>
      <c r="B4893" t="s">
        <v>103</v>
      </c>
      <c r="C4893">
        <v>2005</v>
      </c>
      <c r="D4893" t="s">
        <v>40</v>
      </c>
      <c r="E4893" t="s">
        <v>575</v>
      </c>
      <c r="F4893" s="4">
        <v>70000</v>
      </c>
      <c r="G4893" s="4">
        <v>20000</v>
      </c>
      <c r="H4893" s="4">
        <v>0</v>
      </c>
      <c r="I4893" s="4">
        <v>0</v>
      </c>
      <c r="J4893">
        <v>4.5999999999999996</v>
      </c>
      <c r="K4893">
        <v>17</v>
      </c>
      <c r="L4893">
        <v>8</v>
      </c>
      <c r="M4893" s="4">
        <v>10</v>
      </c>
      <c r="N4893" t="s">
        <v>369</v>
      </c>
      <c r="O4893" t="s">
        <v>43</v>
      </c>
      <c r="P4893" s="4">
        <v>90000</v>
      </c>
      <c r="Q4893" s="3">
        <f>AVERAGE(Table1[[#This Row],[critic_score]],Table1[[#This Row],[user_score]])</f>
        <v>6.3</v>
      </c>
      <c r="R4893" s="4">
        <f>Table1[[#This Row],[user_count]]+Table1[[#This Row],[critic_count]]</f>
        <v>27</v>
      </c>
      <c r="S4893" s="2">
        <f>100000*Table1[[#This Row],[review_count]]/Table1[[#This Row],[total sales]]</f>
        <v>30</v>
      </c>
      <c r="T4893" s="2">
        <f>Table1[[#This Row],[total sales]]/(2017-Table1[[#This Row],[year_of_release]])</f>
        <v>7500</v>
      </c>
      <c r="U4893" s="9">
        <f>Table1[[#This Row],[na_sales]]/(2017-Table1[[#This Row],[year_of_release]])</f>
        <v>5833.333333333333</v>
      </c>
      <c r="V4893" s="6">
        <f>Table1[[#This Row],[eu_sales]]/(2017-Table1[[#This Row],[year_of_release]])</f>
        <v>1666.6666666666667</v>
      </c>
      <c r="W4893" s="6">
        <f>Table1[[#This Row],[jp_sales]]/(2017-Table1[[#This Row],[year_of_release]])</f>
        <v>0</v>
      </c>
      <c r="X4893" s="6">
        <f>Table1[[#This Row],[other_sales]]/(2017-Table1[[#This Row],[year_of_release]])</f>
        <v>0</v>
      </c>
      <c r="Y4893" s="4">
        <v>511054143</v>
      </c>
      <c r="Z4893" s="4">
        <v>435713800</v>
      </c>
      <c r="AA4893" s="4">
        <v>127773000</v>
      </c>
      <c r="AB4893" s="1">
        <f>Table1[[#This Row],[na_sales]]/Table1[[#This Row],[NA population]]</f>
        <v>1.3697178852535005E-4</v>
      </c>
      <c r="AC4893" s="1">
        <f>Table1[[#This Row],[eu_sales]]/Table1[[#This Row],[Eu population]]</f>
        <v>4.5901690513359917E-5</v>
      </c>
      <c r="AD4893" s="1">
        <f>Table1[[#This Row],[jp_sales]]/Table1[[#This Row],[Jp population]]</f>
        <v>0</v>
      </c>
    </row>
    <row r="4894" spans="1:30" x14ac:dyDescent="0.25">
      <c r="A4894" t="s">
        <v>2944</v>
      </c>
      <c r="B4894" t="s">
        <v>103</v>
      </c>
      <c r="C4894">
        <v>2004</v>
      </c>
      <c r="D4894" t="s">
        <v>40</v>
      </c>
      <c r="E4894" t="s">
        <v>83</v>
      </c>
      <c r="F4894" s="4">
        <v>70000</v>
      </c>
      <c r="G4894" s="4">
        <v>20000</v>
      </c>
      <c r="H4894" s="4">
        <v>0</v>
      </c>
      <c r="I4894" s="4">
        <v>0</v>
      </c>
      <c r="J4894">
        <v>6.7</v>
      </c>
      <c r="K4894">
        <v>21</v>
      </c>
      <c r="L4894">
        <v>5.2</v>
      </c>
      <c r="M4894" s="4">
        <v>6</v>
      </c>
      <c r="N4894" t="s">
        <v>2748</v>
      </c>
      <c r="O4894" t="s">
        <v>67</v>
      </c>
      <c r="P4894" s="4">
        <v>90000</v>
      </c>
      <c r="Q4894" s="3">
        <f>AVERAGE(Table1[[#This Row],[critic_score]],Table1[[#This Row],[user_score]])</f>
        <v>5.95</v>
      </c>
      <c r="R4894" s="4">
        <f>Table1[[#This Row],[user_count]]+Table1[[#This Row],[critic_count]]</f>
        <v>27</v>
      </c>
      <c r="S4894" s="2">
        <f>100000*Table1[[#This Row],[review_count]]/Table1[[#This Row],[total sales]]</f>
        <v>30</v>
      </c>
      <c r="T4894" s="2">
        <f>Table1[[#This Row],[total sales]]/(2017-Table1[[#This Row],[year_of_release]])</f>
        <v>6923.0769230769229</v>
      </c>
      <c r="U4894" s="9">
        <f>Table1[[#This Row],[na_sales]]/(2017-Table1[[#This Row],[year_of_release]])</f>
        <v>5384.6153846153848</v>
      </c>
      <c r="V4894" s="6">
        <f>Table1[[#This Row],[eu_sales]]/(2017-Table1[[#This Row],[year_of_release]])</f>
        <v>1538.4615384615386</v>
      </c>
      <c r="W4894" s="6">
        <f>Table1[[#This Row],[jp_sales]]/(2017-Table1[[#This Row],[year_of_release]])</f>
        <v>0</v>
      </c>
      <c r="X4894" s="6">
        <f>Table1[[#This Row],[other_sales]]/(2017-Table1[[#This Row],[year_of_release]])</f>
        <v>0</v>
      </c>
      <c r="Y4894" s="4">
        <v>505524224</v>
      </c>
      <c r="Z4894" s="4">
        <v>434174638</v>
      </c>
      <c r="AA4894" s="4">
        <v>127761000</v>
      </c>
      <c r="AB4894" s="1">
        <f>Table1[[#This Row],[na_sales]]/Table1[[#This Row],[NA population]]</f>
        <v>1.384701200787561E-4</v>
      </c>
      <c r="AC4894" s="1">
        <f>Table1[[#This Row],[eu_sales]]/Table1[[#This Row],[Eu population]]</f>
        <v>4.6064413370916427E-5</v>
      </c>
      <c r="AD4894" s="1">
        <f>Table1[[#This Row],[jp_sales]]/Table1[[#This Row],[Jp population]]</f>
        <v>0</v>
      </c>
    </row>
    <row r="4895" spans="1:30" x14ac:dyDescent="0.25">
      <c r="A4895" t="s">
        <v>4040</v>
      </c>
      <c r="B4895" t="s">
        <v>71</v>
      </c>
      <c r="C4895">
        <v>2015</v>
      </c>
      <c r="D4895" t="s">
        <v>65</v>
      </c>
      <c r="E4895" t="s">
        <v>196</v>
      </c>
      <c r="F4895" s="4">
        <v>0</v>
      </c>
      <c r="G4895" s="4">
        <v>80000</v>
      </c>
      <c r="H4895" s="4">
        <v>0</v>
      </c>
      <c r="I4895" s="4">
        <v>10000</v>
      </c>
      <c r="J4895">
        <v>7.1</v>
      </c>
      <c r="K4895">
        <v>28</v>
      </c>
      <c r="L4895">
        <v>5.9</v>
      </c>
      <c r="M4895" s="4">
        <v>94</v>
      </c>
      <c r="N4895" t="s">
        <v>4041</v>
      </c>
      <c r="O4895" t="s">
        <v>67</v>
      </c>
      <c r="P4895" s="4">
        <v>90000</v>
      </c>
      <c r="Q4895" s="3">
        <f>AVERAGE(Table1[[#This Row],[critic_score]],Table1[[#This Row],[user_score]])</f>
        <v>6.5</v>
      </c>
      <c r="R4895" s="4">
        <f>Table1[[#This Row],[user_count]]+Table1[[#This Row],[critic_count]]</f>
        <v>122</v>
      </c>
      <c r="S4895" s="2">
        <f>100000*Table1[[#This Row],[review_count]]/Table1[[#This Row],[total sales]]</f>
        <v>135.55555555555554</v>
      </c>
      <c r="T4895" s="2">
        <f>Table1[[#This Row],[total sales]]/(2017-Table1[[#This Row],[year_of_release]])</f>
        <v>45000</v>
      </c>
      <c r="U4895" s="9">
        <f>Table1[[#This Row],[na_sales]]/(2017-Table1[[#This Row],[year_of_release]])</f>
        <v>0</v>
      </c>
      <c r="V4895" s="6">
        <f>Table1[[#This Row],[eu_sales]]/(2017-Table1[[#This Row],[year_of_release]])</f>
        <v>40000</v>
      </c>
      <c r="W4895" s="6">
        <f>Table1[[#This Row],[jp_sales]]/(2017-Table1[[#This Row],[year_of_release]])</f>
        <v>0</v>
      </c>
      <c r="X4895" s="6">
        <f>Table1[[#This Row],[other_sales]]/(2017-Table1[[#This Row],[year_of_release]])</f>
        <v>5000</v>
      </c>
      <c r="Y4895" s="4">
        <v>567732286</v>
      </c>
      <c r="Z4895" s="4">
        <v>444588718</v>
      </c>
      <c r="AA4895" s="4">
        <v>127141000</v>
      </c>
      <c r="AB4895" s="1">
        <f>Table1[[#This Row],[na_sales]]/Table1[[#This Row],[NA population]]</f>
        <v>0</v>
      </c>
      <c r="AC4895" s="1">
        <f>Table1[[#This Row],[eu_sales]]/Table1[[#This Row],[Eu population]]</f>
        <v>1.7994158817138495E-4</v>
      </c>
      <c r="AD4895" s="1">
        <f>Table1[[#This Row],[jp_sales]]/Table1[[#This Row],[Jp population]]</f>
        <v>0</v>
      </c>
    </row>
    <row r="4896" spans="1:30" x14ac:dyDescent="0.25">
      <c r="A4896" t="s">
        <v>4043</v>
      </c>
      <c r="B4896" t="s">
        <v>71</v>
      </c>
      <c r="C4896">
        <v>2015</v>
      </c>
      <c r="D4896" t="s">
        <v>40</v>
      </c>
      <c r="E4896" t="s">
        <v>83</v>
      </c>
      <c r="F4896" s="4">
        <v>0</v>
      </c>
      <c r="G4896" s="4">
        <v>80000</v>
      </c>
      <c r="H4896" s="4">
        <v>0</v>
      </c>
      <c r="I4896" s="4">
        <v>10000</v>
      </c>
      <c r="J4896">
        <v>7.3</v>
      </c>
      <c r="K4896">
        <v>13</v>
      </c>
      <c r="L4896">
        <v>6.8</v>
      </c>
      <c r="M4896" s="4">
        <v>50</v>
      </c>
      <c r="N4896" t="s">
        <v>4044</v>
      </c>
      <c r="O4896" t="s">
        <v>67</v>
      </c>
      <c r="P4896" s="4">
        <v>90000</v>
      </c>
      <c r="Q4896" s="3">
        <f>AVERAGE(Table1[[#This Row],[critic_score]],Table1[[#This Row],[user_score]])</f>
        <v>7.05</v>
      </c>
      <c r="R4896" s="4">
        <f>Table1[[#This Row],[user_count]]+Table1[[#This Row],[critic_count]]</f>
        <v>63</v>
      </c>
      <c r="S4896" s="2">
        <f>100000*Table1[[#This Row],[review_count]]/Table1[[#This Row],[total sales]]</f>
        <v>70</v>
      </c>
      <c r="T4896" s="2">
        <f>Table1[[#This Row],[total sales]]/(2017-Table1[[#This Row],[year_of_release]])</f>
        <v>45000</v>
      </c>
      <c r="U4896" s="9">
        <f>Table1[[#This Row],[na_sales]]/(2017-Table1[[#This Row],[year_of_release]])</f>
        <v>0</v>
      </c>
      <c r="V4896" s="6">
        <f>Table1[[#This Row],[eu_sales]]/(2017-Table1[[#This Row],[year_of_release]])</f>
        <v>40000</v>
      </c>
      <c r="W4896" s="6">
        <f>Table1[[#This Row],[jp_sales]]/(2017-Table1[[#This Row],[year_of_release]])</f>
        <v>0</v>
      </c>
      <c r="X4896" s="6">
        <f>Table1[[#This Row],[other_sales]]/(2017-Table1[[#This Row],[year_of_release]])</f>
        <v>5000</v>
      </c>
      <c r="Y4896" s="4">
        <v>567732286</v>
      </c>
      <c r="Z4896" s="4">
        <v>444588718</v>
      </c>
      <c r="AA4896" s="4">
        <v>127141000</v>
      </c>
      <c r="AB4896" s="1">
        <f>Table1[[#This Row],[na_sales]]/Table1[[#This Row],[NA population]]</f>
        <v>0</v>
      </c>
      <c r="AC4896" s="1">
        <f>Table1[[#This Row],[eu_sales]]/Table1[[#This Row],[Eu population]]</f>
        <v>1.7994158817138495E-4</v>
      </c>
      <c r="AD4896" s="1">
        <f>Table1[[#This Row],[jp_sales]]/Table1[[#This Row],[Jp population]]</f>
        <v>0</v>
      </c>
    </row>
    <row r="4897" spans="1:30" x14ac:dyDescent="0.25">
      <c r="A4897" t="s">
        <v>4001</v>
      </c>
      <c r="B4897" t="s">
        <v>39</v>
      </c>
      <c r="C4897">
        <v>2012</v>
      </c>
      <c r="D4897" t="s">
        <v>40</v>
      </c>
      <c r="E4897" t="s">
        <v>171</v>
      </c>
      <c r="F4897" s="4">
        <v>40000</v>
      </c>
      <c r="G4897" s="4">
        <v>30000</v>
      </c>
      <c r="H4897" s="4">
        <v>10000</v>
      </c>
      <c r="I4897" s="4">
        <v>10000</v>
      </c>
      <c r="J4897">
        <v>5.3</v>
      </c>
      <c r="K4897">
        <v>19</v>
      </c>
      <c r="L4897">
        <v>7.2</v>
      </c>
      <c r="M4897" s="4">
        <v>22</v>
      </c>
      <c r="N4897" t="s">
        <v>1753</v>
      </c>
      <c r="O4897" t="s">
        <v>43</v>
      </c>
      <c r="P4897" s="4">
        <v>90000</v>
      </c>
      <c r="Q4897" s="3">
        <f>AVERAGE(Table1[[#This Row],[critic_score]],Table1[[#This Row],[user_score]])</f>
        <v>6.25</v>
      </c>
      <c r="R4897" s="4">
        <f>Table1[[#This Row],[user_count]]+Table1[[#This Row],[critic_count]]</f>
        <v>41</v>
      </c>
      <c r="S4897" s="2">
        <f>100000*Table1[[#This Row],[review_count]]/Table1[[#This Row],[total sales]]</f>
        <v>45.555555555555557</v>
      </c>
      <c r="T4897" s="2">
        <f>Table1[[#This Row],[total sales]]/(2017-Table1[[#This Row],[year_of_release]])</f>
        <v>18000</v>
      </c>
      <c r="U4897" s="9">
        <f>Table1[[#This Row],[na_sales]]/(2017-Table1[[#This Row],[year_of_release]])</f>
        <v>8000</v>
      </c>
      <c r="V4897" s="6">
        <f>Table1[[#This Row],[eu_sales]]/(2017-Table1[[#This Row],[year_of_release]])</f>
        <v>6000</v>
      </c>
      <c r="W4897" s="6">
        <f>Table1[[#This Row],[jp_sales]]/(2017-Table1[[#This Row],[year_of_release]])</f>
        <v>2000</v>
      </c>
      <c r="X4897" s="6">
        <f>Table1[[#This Row],[other_sales]]/(2017-Table1[[#This Row],[year_of_release]])</f>
        <v>2000</v>
      </c>
      <c r="Y4897" s="4">
        <v>551484507</v>
      </c>
      <c r="Z4897" s="4">
        <v>441417242</v>
      </c>
      <c r="AA4897" s="4">
        <v>127629000</v>
      </c>
      <c r="AB4897" s="1">
        <f>Table1[[#This Row],[na_sales]]/Table1[[#This Row],[NA population]]</f>
        <v>7.2531502684625737E-5</v>
      </c>
      <c r="AC4897" s="1">
        <f>Table1[[#This Row],[eu_sales]]/Table1[[#This Row],[Eu population]]</f>
        <v>6.7962909341905592E-5</v>
      </c>
      <c r="AD4897" s="1">
        <f>Table1[[#This Row],[jp_sales]]/Table1[[#This Row],[Jp population]]</f>
        <v>7.8352098660962631E-5</v>
      </c>
    </row>
    <row r="4898" spans="1:30" x14ac:dyDescent="0.25">
      <c r="A4898" t="s">
        <v>4051</v>
      </c>
      <c r="B4898" t="s">
        <v>26</v>
      </c>
      <c r="C4898">
        <v>2009</v>
      </c>
      <c r="D4898" t="s">
        <v>49</v>
      </c>
      <c r="E4898" t="s">
        <v>1546</v>
      </c>
      <c r="F4898" s="4">
        <v>80000</v>
      </c>
      <c r="G4898" s="4">
        <v>0</v>
      </c>
      <c r="H4898" s="4">
        <v>0</v>
      </c>
      <c r="I4898" s="4">
        <v>10000</v>
      </c>
      <c r="J4898">
        <v>7.2</v>
      </c>
      <c r="K4898">
        <v>7</v>
      </c>
      <c r="L4898">
        <v>6.8</v>
      </c>
      <c r="M4898" s="4">
        <v>6</v>
      </c>
      <c r="N4898" t="s">
        <v>1660</v>
      </c>
      <c r="O4898" t="s">
        <v>21</v>
      </c>
      <c r="P4898" s="4">
        <v>90000</v>
      </c>
      <c r="Q4898" s="3">
        <f>AVERAGE(Table1[[#This Row],[critic_score]],Table1[[#This Row],[user_score]])</f>
        <v>7</v>
      </c>
      <c r="R4898" s="4">
        <f>Table1[[#This Row],[user_count]]+Table1[[#This Row],[critic_count]]</f>
        <v>13</v>
      </c>
      <c r="S4898" s="2">
        <f>100000*Table1[[#This Row],[review_count]]/Table1[[#This Row],[total sales]]</f>
        <v>14.444444444444445</v>
      </c>
      <c r="T4898" s="2">
        <f>Table1[[#This Row],[total sales]]/(2017-Table1[[#This Row],[year_of_release]])</f>
        <v>11250</v>
      </c>
      <c r="U4898" s="9">
        <f>Table1[[#This Row],[na_sales]]/(2017-Table1[[#This Row],[year_of_release]])</f>
        <v>10000</v>
      </c>
      <c r="V4898" s="6">
        <f>Table1[[#This Row],[eu_sales]]/(2017-Table1[[#This Row],[year_of_release]])</f>
        <v>0</v>
      </c>
      <c r="W4898" s="6">
        <f>Table1[[#This Row],[jp_sales]]/(2017-Table1[[#This Row],[year_of_release]])</f>
        <v>0</v>
      </c>
      <c r="X4898" s="6">
        <f>Table1[[#This Row],[other_sales]]/(2017-Table1[[#This Row],[year_of_release]])</f>
        <v>1250</v>
      </c>
      <c r="Y4898" s="4">
        <v>534740514</v>
      </c>
      <c r="Z4898" s="4">
        <v>441041694</v>
      </c>
      <c r="AA4898" s="4">
        <v>128047000</v>
      </c>
      <c r="AB4898" s="1">
        <f>Table1[[#This Row],[na_sales]]/Table1[[#This Row],[NA population]]</f>
        <v>1.49605271913248E-4</v>
      </c>
      <c r="AC4898" s="1">
        <f>Table1[[#This Row],[eu_sales]]/Table1[[#This Row],[Eu population]]</f>
        <v>0</v>
      </c>
      <c r="AD4898" s="1">
        <f>Table1[[#This Row],[jp_sales]]/Table1[[#This Row],[Jp population]]</f>
        <v>0</v>
      </c>
    </row>
    <row r="4899" spans="1:30" x14ac:dyDescent="0.25">
      <c r="A4899" t="s">
        <v>295</v>
      </c>
      <c r="B4899" t="s">
        <v>113</v>
      </c>
      <c r="C4899">
        <v>2015</v>
      </c>
      <c r="D4899" t="s">
        <v>96</v>
      </c>
      <c r="E4899" t="s">
        <v>267</v>
      </c>
      <c r="F4899" s="4">
        <v>210000</v>
      </c>
      <c r="G4899" s="4">
        <v>460000</v>
      </c>
      <c r="H4899" s="4">
        <v>0</v>
      </c>
      <c r="I4899" s="4">
        <v>50000</v>
      </c>
      <c r="J4899">
        <v>9.3000000000000007</v>
      </c>
      <c r="K4899">
        <v>32</v>
      </c>
      <c r="L4899">
        <v>9.3000000000000007</v>
      </c>
      <c r="M4899" s="4">
        <v>10665</v>
      </c>
      <c r="N4899" t="s">
        <v>296</v>
      </c>
      <c r="O4899" t="s">
        <v>43</v>
      </c>
      <c r="P4899" s="4">
        <v>720000</v>
      </c>
      <c r="Q4899" s="3">
        <f>AVERAGE(Table1[[#This Row],[critic_score]],Table1[[#This Row],[user_score]])</f>
        <v>9.3000000000000007</v>
      </c>
      <c r="R4899" s="4">
        <f>Table1[[#This Row],[user_count]]+Table1[[#This Row],[critic_count]]</f>
        <v>10697</v>
      </c>
      <c r="S4899" s="2">
        <f>100000*Table1[[#This Row],[review_count]]/Table1[[#This Row],[total sales]]</f>
        <v>1485.6944444444443</v>
      </c>
      <c r="T4899" s="2">
        <f>Table1[[#This Row],[total sales]]/(2017-Table1[[#This Row],[year_of_release]])</f>
        <v>360000</v>
      </c>
      <c r="U4899" s="9">
        <f>Table1[[#This Row],[na_sales]]/(2017-Table1[[#This Row],[year_of_release]])</f>
        <v>105000</v>
      </c>
      <c r="V4899" s="6">
        <f>Table1[[#This Row],[eu_sales]]/(2017-Table1[[#This Row],[year_of_release]])</f>
        <v>230000</v>
      </c>
      <c r="W4899" s="6">
        <f>Table1[[#This Row],[jp_sales]]/(2017-Table1[[#This Row],[year_of_release]])</f>
        <v>0</v>
      </c>
      <c r="X4899" s="6">
        <f>Table1[[#This Row],[other_sales]]/(2017-Table1[[#This Row],[year_of_release]])</f>
        <v>25000</v>
      </c>
      <c r="Y4899" s="4">
        <v>567732286</v>
      </c>
      <c r="Z4899" s="4">
        <v>444588718</v>
      </c>
      <c r="AA4899" s="4">
        <v>127141000</v>
      </c>
      <c r="AB4899" s="1">
        <f>Table1[[#This Row],[na_sales]]/Table1[[#This Row],[NA population]]</f>
        <v>3.6989265042432342E-4</v>
      </c>
      <c r="AC4899" s="1">
        <f>Table1[[#This Row],[eu_sales]]/Table1[[#This Row],[Eu population]]</f>
        <v>1.0346641319854634E-3</v>
      </c>
      <c r="AD4899" s="1">
        <f>Table1[[#This Row],[jp_sales]]/Table1[[#This Row],[Jp population]]</f>
        <v>0</v>
      </c>
    </row>
    <row r="4900" spans="1:30" x14ac:dyDescent="0.25">
      <c r="A4900" t="s">
        <v>4058</v>
      </c>
      <c r="B4900" t="s">
        <v>892</v>
      </c>
      <c r="C4900">
        <v>2014</v>
      </c>
      <c r="D4900" t="s">
        <v>96</v>
      </c>
      <c r="E4900" t="s">
        <v>1685</v>
      </c>
      <c r="F4900" s="4">
        <v>20000</v>
      </c>
      <c r="G4900" s="4">
        <v>0</v>
      </c>
      <c r="H4900" s="4">
        <v>60000</v>
      </c>
      <c r="I4900" s="4">
        <v>10000</v>
      </c>
      <c r="J4900">
        <v>6.6</v>
      </c>
      <c r="K4900">
        <v>25</v>
      </c>
      <c r="L4900">
        <v>7.3</v>
      </c>
      <c r="M4900" s="4">
        <v>24</v>
      </c>
      <c r="N4900" t="s">
        <v>3516</v>
      </c>
      <c r="O4900" t="s">
        <v>43</v>
      </c>
      <c r="P4900" s="4">
        <v>90000</v>
      </c>
      <c r="Q4900" s="3">
        <f>AVERAGE(Table1[[#This Row],[critic_score]],Table1[[#This Row],[user_score]])</f>
        <v>6.9499999999999993</v>
      </c>
      <c r="R4900" s="4">
        <f>Table1[[#This Row],[user_count]]+Table1[[#This Row],[critic_count]]</f>
        <v>49</v>
      </c>
      <c r="S4900" s="2">
        <f>100000*Table1[[#This Row],[review_count]]/Table1[[#This Row],[total sales]]</f>
        <v>54.444444444444443</v>
      </c>
      <c r="T4900" s="2">
        <f>Table1[[#This Row],[total sales]]/(2017-Table1[[#This Row],[year_of_release]])</f>
        <v>30000</v>
      </c>
      <c r="U4900" s="9">
        <f>Table1[[#This Row],[na_sales]]/(2017-Table1[[#This Row],[year_of_release]])</f>
        <v>6666.666666666667</v>
      </c>
      <c r="V4900" s="6">
        <f>Table1[[#This Row],[eu_sales]]/(2017-Table1[[#This Row],[year_of_release]])</f>
        <v>0</v>
      </c>
      <c r="W4900" s="6">
        <f>Table1[[#This Row],[jp_sales]]/(2017-Table1[[#This Row],[year_of_release]])</f>
        <v>20000</v>
      </c>
      <c r="X4900" s="6">
        <f>Table1[[#This Row],[other_sales]]/(2017-Table1[[#This Row],[year_of_release]])</f>
        <v>3333.3333333333335</v>
      </c>
      <c r="Y4900" s="4">
        <v>562338430</v>
      </c>
      <c r="Z4900" s="4">
        <v>443580712</v>
      </c>
      <c r="AA4900" s="4">
        <v>127276000</v>
      </c>
      <c r="AB4900" s="1">
        <f>Table1[[#This Row],[na_sales]]/Table1[[#This Row],[NA population]]</f>
        <v>3.5565771309636443E-5</v>
      </c>
      <c r="AC4900" s="1">
        <f>Table1[[#This Row],[eu_sales]]/Table1[[#This Row],[Eu population]]</f>
        <v>0</v>
      </c>
      <c r="AD4900" s="1">
        <f>Table1[[#This Row],[jp_sales]]/Table1[[#This Row],[Jp population]]</f>
        <v>4.7141644929130392E-4</v>
      </c>
    </row>
    <row r="4901" spans="1:30" x14ac:dyDescent="0.25">
      <c r="A4901" t="s">
        <v>4059</v>
      </c>
      <c r="B4901" t="s">
        <v>103</v>
      </c>
      <c r="C4901">
        <v>2003</v>
      </c>
      <c r="D4901" t="s">
        <v>23</v>
      </c>
      <c r="E4901" t="s">
        <v>425</v>
      </c>
      <c r="F4901" s="4">
        <v>70000</v>
      </c>
      <c r="G4901" s="4">
        <v>20000</v>
      </c>
      <c r="H4901" s="4">
        <v>0</v>
      </c>
      <c r="I4901" s="4">
        <v>0</v>
      </c>
      <c r="J4901">
        <v>8.6999999999999993</v>
      </c>
      <c r="K4901">
        <v>23</v>
      </c>
      <c r="L4901">
        <v>8.5</v>
      </c>
      <c r="M4901" s="4">
        <v>14</v>
      </c>
      <c r="N4901" t="s">
        <v>1915</v>
      </c>
      <c r="O4901" t="s">
        <v>21</v>
      </c>
      <c r="P4901" s="4">
        <v>90000</v>
      </c>
      <c r="Q4901" s="3">
        <f>AVERAGE(Table1[[#This Row],[critic_score]],Table1[[#This Row],[user_score]])</f>
        <v>8.6</v>
      </c>
      <c r="R4901" s="4">
        <f>Table1[[#This Row],[user_count]]+Table1[[#This Row],[critic_count]]</f>
        <v>37</v>
      </c>
      <c r="S4901" s="2">
        <f>100000*Table1[[#This Row],[review_count]]/Table1[[#This Row],[total sales]]</f>
        <v>41.111111111111114</v>
      </c>
      <c r="T4901" s="2">
        <f>Table1[[#This Row],[total sales]]/(2017-Table1[[#This Row],[year_of_release]])</f>
        <v>6428.5714285714284</v>
      </c>
      <c r="U4901" s="9">
        <f>Table1[[#This Row],[na_sales]]/(2017-Table1[[#This Row],[year_of_release]])</f>
        <v>5000</v>
      </c>
      <c r="V4901" s="6">
        <f>Table1[[#This Row],[eu_sales]]/(2017-Table1[[#This Row],[year_of_release]])</f>
        <v>1428.5714285714287</v>
      </c>
      <c r="W4901" s="6">
        <f>Table1[[#This Row],[jp_sales]]/(2017-Table1[[#This Row],[year_of_release]])</f>
        <v>0</v>
      </c>
      <c r="X4901" s="6">
        <f>Table1[[#This Row],[other_sales]]/(2017-Table1[[#This Row],[year_of_release]])</f>
        <v>0</v>
      </c>
      <c r="Y4901" s="4">
        <v>500125528</v>
      </c>
      <c r="Z4901" s="4">
        <v>432552540</v>
      </c>
      <c r="AA4901" s="4">
        <v>127718000</v>
      </c>
      <c r="AB4901" s="1">
        <f>Table1[[#This Row],[na_sales]]/Table1[[#This Row],[NA population]]</f>
        <v>1.3996486098186134E-4</v>
      </c>
      <c r="AC4901" s="1">
        <f>Table1[[#This Row],[eu_sales]]/Table1[[#This Row],[Eu population]]</f>
        <v>4.6237157687248816E-5</v>
      </c>
      <c r="AD4901" s="1">
        <f>Table1[[#This Row],[jp_sales]]/Table1[[#This Row],[Jp population]]</f>
        <v>0</v>
      </c>
    </row>
    <row r="4902" spans="1:30" x14ac:dyDescent="0.25">
      <c r="A4902" t="s">
        <v>4060</v>
      </c>
      <c r="B4902" t="s">
        <v>18</v>
      </c>
      <c r="C4902">
        <v>2007</v>
      </c>
      <c r="D4902" t="s">
        <v>40</v>
      </c>
      <c r="E4902" t="s">
        <v>981</v>
      </c>
      <c r="F4902" s="4">
        <v>80000</v>
      </c>
      <c r="G4902" s="4">
        <v>0</v>
      </c>
      <c r="H4902" s="4">
        <v>0</v>
      </c>
      <c r="I4902" s="4">
        <v>10000</v>
      </c>
      <c r="J4902">
        <v>6.2</v>
      </c>
      <c r="K4902">
        <v>25</v>
      </c>
      <c r="L4902">
        <v>6.2</v>
      </c>
      <c r="M4902" s="4">
        <v>32</v>
      </c>
      <c r="N4902" t="s">
        <v>2859</v>
      </c>
      <c r="O4902" t="s">
        <v>67</v>
      </c>
      <c r="P4902" s="4">
        <v>90000</v>
      </c>
      <c r="Q4902" s="3">
        <f>AVERAGE(Table1[[#This Row],[critic_score]],Table1[[#This Row],[user_score]])</f>
        <v>6.2</v>
      </c>
      <c r="R4902" s="4">
        <f>Table1[[#This Row],[user_count]]+Table1[[#This Row],[critic_count]]</f>
        <v>57</v>
      </c>
      <c r="S4902" s="2">
        <f>100000*Table1[[#This Row],[review_count]]/Table1[[#This Row],[total sales]]</f>
        <v>63.333333333333336</v>
      </c>
      <c r="T4902" s="2">
        <f>Table1[[#This Row],[total sales]]/(2017-Table1[[#This Row],[year_of_release]])</f>
        <v>9000</v>
      </c>
      <c r="U4902" s="9">
        <f>Table1[[#This Row],[na_sales]]/(2017-Table1[[#This Row],[year_of_release]])</f>
        <v>8000</v>
      </c>
      <c r="V4902" s="6">
        <f>Table1[[#This Row],[eu_sales]]/(2017-Table1[[#This Row],[year_of_release]])</f>
        <v>0</v>
      </c>
      <c r="W4902" s="6">
        <f>Table1[[#This Row],[jp_sales]]/(2017-Table1[[#This Row],[year_of_release]])</f>
        <v>0</v>
      </c>
      <c r="X4902" s="6">
        <f>Table1[[#This Row],[other_sales]]/(2017-Table1[[#This Row],[year_of_release]])</f>
        <v>1000</v>
      </c>
      <c r="Y4902" s="4">
        <v>522751172</v>
      </c>
      <c r="Z4902" s="4">
        <v>438594184</v>
      </c>
      <c r="AA4902" s="4">
        <v>128001000</v>
      </c>
      <c r="AB4902" s="1">
        <f>Table1[[#This Row],[na_sales]]/Table1[[#This Row],[NA population]]</f>
        <v>1.5303648137971081E-4</v>
      </c>
      <c r="AC4902" s="1">
        <f>Table1[[#This Row],[eu_sales]]/Table1[[#This Row],[Eu population]]</f>
        <v>0</v>
      </c>
      <c r="AD4902" s="1">
        <f>Table1[[#This Row],[jp_sales]]/Table1[[#This Row],[Jp population]]</f>
        <v>0</v>
      </c>
    </row>
    <row r="4903" spans="1:30" x14ac:dyDescent="0.25">
      <c r="A4903" t="s">
        <v>4064</v>
      </c>
      <c r="B4903" t="s">
        <v>103</v>
      </c>
      <c r="C4903">
        <v>2002</v>
      </c>
      <c r="D4903" t="s">
        <v>73</v>
      </c>
      <c r="E4903" t="s">
        <v>35</v>
      </c>
      <c r="F4903" s="4">
        <v>50000</v>
      </c>
      <c r="G4903" s="4">
        <v>20000</v>
      </c>
      <c r="H4903" s="4">
        <v>20000</v>
      </c>
      <c r="I4903" s="4">
        <v>0</v>
      </c>
      <c r="J4903">
        <v>8.3000000000000007</v>
      </c>
      <c r="K4903">
        <v>20</v>
      </c>
      <c r="L4903">
        <v>8.5</v>
      </c>
      <c r="M4903" s="4">
        <v>20</v>
      </c>
      <c r="N4903" t="s">
        <v>196</v>
      </c>
      <c r="O4903" t="s">
        <v>67</v>
      </c>
      <c r="P4903" s="4">
        <v>90000</v>
      </c>
      <c r="Q4903" s="3">
        <f>AVERAGE(Table1[[#This Row],[critic_score]],Table1[[#This Row],[user_score]])</f>
        <v>8.4</v>
      </c>
      <c r="R4903" s="4">
        <f>Table1[[#This Row],[user_count]]+Table1[[#This Row],[critic_count]]</f>
        <v>40</v>
      </c>
      <c r="S4903" s="2">
        <f>100000*Table1[[#This Row],[review_count]]/Table1[[#This Row],[total sales]]</f>
        <v>44.444444444444443</v>
      </c>
      <c r="T4903" s="2">
        <f>Table1[[#This Row],[total sales]]/(2017-Table1[[#This Row],[year_of_release]])</f>
        <v>6000</v>
      </c>
      <c r="U4903" s="9">
        <f>Table1[[#This Row],[na_sales]]/(2017-Table1[[#This Row],[year_of_release]])</f>
        <v>3333.3333333333335</v>
      </c>
      <c r="V4903" s="6">
        <f>Table1[[#This Row],[eu_sales]]/(2017-Table1[[#This Row],[year_of_release]])</f>
        <v>1333.3333333333333</v>
      </c>
      <c r="W4903" s="6">
        <f>Table1[[#This Row],[jp_sales]]/(2017-Table1[[#This Row],[year_of_release]])</f>
        <v>1333.3333333333333</v>
      </c>
      <c r="X4903" s="6">
        <f>Table1[[#This Row],[other_sales]]/(2017-Table1[[#This Row],[year_of_release]])</f>
        <v>0</v>
      </c>
      <c r="Y4903" s="4">
        <v>495013192</v>
      </c>
      <c r="Z4903" s="4">
        <v>431019772</v>
      </c>
      <c r="AA4903" s="4">
        <v>127445000</v>
      </c>
      <c r="AB4903" s="1">
        <f>Table1[[#This Row],[na_sales]]/Table1[[#This Row],[NA population]]</f>
        <v>1.0100740911163434E-4</v>
      </c>
      <c r="AC4903" s="1">
        <f>Table1[[#This Row],[eu_sales]]/Table1[[#This Row],[Eu population]]</f>
        <v>4.6401583637791909E-5</v>
      </c>
      <c r="AD4903" s="1">
        <f>Table1[[#This Row],[jp_sales]]/Table1[[#This Row],[Jp population]]</f>
        <v>1.5693044058221194E-4</v>
      </c>
    </row>
    <row r="4904" spans="1:30" x14ac:dyDescent="0.25">
      <c r="A4904" t="s">
        <v>4065</v>
      </c>
      <c r="B4904" t="s">
        <v>118</v>
      </c>
      <c r="C4904">
        <v>2006</v>
      </c>
      <c r="D4904" t="s">
        <v>40</v>
      </c>
      <c r="E4904" t="s">
        <v>196</v>
      </c>
      <c r="F4904" s="4">
        <v>80000</v>
      </c>
      <c r="G4904" s="4">
        <v>0</v>
      </c>
      <c r="H4904" s="4">
        <v>0</v>
      </c>
      <c r="I4904" s="4">
        <v>10000</v>
      </c>
      <c r="J4904">
        <v>7.4</v>
      </c>
      <c r="K4904">
        <v>34</v>
      </c>
      <c r="L4904">
        <v>6.8</v>
      </c>
      <c r="M4904" s="4">
        <v>6</v>
      </c>
      <c r="N4904" t="s">
        <v>196</v>
      </c>
      <c r="O4904" t="s">
        <v>67</v>
      </c>
      <c r="P4904" s="4">
        <v>90000</v>
      </c>
      <c r="Q4904" s="3">
        <f>AVERAGE(Table1[[#This Row],[critic_score]],Table1[[#This Row],[user_score]])</f>
        <v>7.1</v>
      </c>
      <c r="R4904" s="4">
        <f>Table1[[#This Row],[user_count]]+Table1[[#This Row],[critic_count]]</f>
        <v>40</v>
      </c>
      <c r="S4904" s="2">
        <f>100000*Table1[[#This Row],[review_count]]/Table1[[#This Row],[total sales]]</f>
        <v>44.444444444444443</v>
      </c>
      <c r="T4904" s="2">
        <f>Table1[[#This Row],[total sales]]/(2017-Table1[[#This Row],[year_of_release]])</f>
        <v>8181.818181818182</v>
      </c>
      <c r="U4904" s="9">
        <f>Table1[[#This Row],[na_sales]]/(2017-Table1[[#This Row],[year_of_release]])</f>
        <v>7272.727272727273</v>
      </c>
      <c r="V4904" s="6">
        <f>Table1[[#This Row],[eu_sales]]/(2017-Table1[[#This Row],[year_of_release]])</f>
        <v>0</v>
      </c>
      <c r="W4904" s="6">
        <f>Table1[[#This Row],[jp_sales]]/(2017-Table1[[#This Row],[year_of_release]])</f>
        <v>0</v>
      </c>
      <c r="X4904" s="6">
        <f>Table1[[#This Row],[other_sales]]/(2017-Table1[[#This Row],[year_of_release]])</f>
        <v>909.09090909090912</v>
      </c>
      <c r="Y4904" s="4">
        <v>516818555</v>
      </c>
      <c r="Z4904" s="4">
        <v>437126892</v>
      </c>
      <c r="AA4904" s="4">
        <v>127854000</v>
      </c>
      <c r="AB4904" s="1">
        <f>Table1[[#This Row],[na_sales]]/Table1[[#This Row],[NA population]]</f>
        <v>1.5479320397078237E-4</v>
      </c>
      <c r="AC4904" s="1">
        <f>Table1[[#This Row],[eu_sales]]/Table1[[#This Row],[Eu population]]</f>
        <v>0</v>
      </c>
      <c r="AD4904" s="1">
        <f>Table1[[#This Row],[jp_sales]]/Table1[[#This Row],[Jp population]]</f>
        <v>0</v>
      </c>
    </row>
    <row r="4905" spans="1:30" x14ac:dyDescent="0.25">
      <c r="A4905" t="s">
        <v>2445</v>
      </c>
      <c r="B4905" t="s">
        <v>103</v>
      </c>
      <c r="C4905">
        <v>2002</v>
      </c>
      <c r="D4905" t="s">
        <v>40</v>
      </c>
      <c r="E4905" t="s">
        <v>55</v>
      </c>
      <c r="F4905" s="4">
        <v>70000</v>
      </c>
      <c r="G4905" s="4">
        <v>20000</v>
      </c>
      <c r="H4905" s="4">
        <v>0</v>
      </c>
      <c r="I4905" s="4">
        <v>0</v>
      </c>
      <c r="J4905">
        <v>5.4</v>
      </c>
      <c r="K4905">
        <v>18</v>
      </c>
      <c r="L4905">
        <v>5</v>
      </c>
      <c r="M4905" s="4">
        <v>4</v>
      </c>
      <c r="N4905" t="s">
        <v>58</v>
      </c>
      <c r="O4905" t="s">
        <v>67</v>
      </c>
      <c r="P4905" s="4">
        <v>90000</v>
      </c>
      <c r="Q4905" s="3">
        <f>AVERAGE(Table1[[#This Row],[critic_score]],Table1[[#This Row],[user_score]])</f>
        <v>5.2</v>
      </c>
      <c r="R4905" s="4">
        <f>Table1[[#This Row],[user_count]]+Table1[[#This Row],[critic_count]]</f>
        <v>22</v>
      </c>
      <c r="S4905" s="2">
        <f>100000*Table1[[#This Row],[review_count]]/Table1[[#This Row],[total sales]]</f>
        <v>24.444444444444443</v>
      </c>
      <c r="T4905" s="2">
        <f>Table1[[#This Row],[total sales]]/(2017-Table1[[#This Row],[year_of_release]])</f>
        <v>6000</v>
      </c>
      <c r="U4905" s="9">
        <f>Table1[[#This Row],[na_sales]]/(2017-Table1[[#This Row],[year_of_release]])</f>
        <v>4666.666666666667</v>
      </c>
      <c r="V4905" s="6">
        <f>Table1[[#This Row],[eu_sales]]/(2017-Table1[[#This Row],[year_of_release]])</f>
        <v>1333.3333333333333</v>
      </c>
      <c r="W4905" s="6">
        <f>Table1[[#This Row],[jp_sales]]/(2017-Table1[[#This Row],[year_of_release]])</f>
        <v>0</v>
      </c>
      <c r="X4905" s="6">
        <f>Table1[[#This Row],[other_sales]]/(2017-Table1[[#This Row],[year_of_release]])</f>
        <v>0</v>
      </c>
      <c r="Y4905" s="4">
        <v>495013192</v>
      </c>
      <c r="Z4905" s="4">
        <v>431019772</v>
      </c>
      <c r="AA4905" s="4">
        <v>127445000</v>
      </c>
      <c r="AB4905" s="1">
        <f>Table1[[#This Row],[na_sales]]/Table1[[#This Row],[NA population]]</f>
        <v>1.4141037275628809E-4</v>
      </c>
      <c r="AC4905" s="1">
        <f>Table1[[#This Row],[eu_sales]]/Table1[[#This Row],[Eu population]]</f>
        <v>4.6401583637791909E-5</v>
      </c>
      <c r="AD4905" s="1">
        <f>Table1[[#This Row],[jp_sales]]/Table1[[#This Row],[Jp population]]</f>
        <v>0</v>
      </c>
    </row>
    <row r="4906" spans="1:30" x14ac:dyDescent="0.25">
      <c r="A4906" t="s">
        <v>2618</v>
      </c>
      <c r="B4906" t="s">
        <v>892</v>
      </c>
      <c r="C4906">
        <v>2016</v>
      </c>
      <c r="D4906" t="s">
        <v>65</v>
      </c>
      <c r="E4906" t="s">
        <v>267</v>
      </c>
      <c r="F4906" s="4">
        <v>0</v>
      </c>
      <c r="G4906" s="4">
        <v>20000</v>
      </c>
      <c r="H4906" s="4">
        <v>70000</v>
      </c>
      <c r="I4906" s="4">
        <v>0</v>
      </c>
      <c r="J4906">
        <v>6.2</v>
      </c>
      <c r="K4906">
        <v>4</v>
      </c>
      <c r="L4906">
        <v>7.8</v>
      </c>
      <c r="M4906" s="4">
        <v>10</v>
      </c>
      <c r="N4906" t="s">
        <v>2619</v>
      </c>
      <c r="O4906" t="s">
        <v>67</v>
      </c>
      <c r="P4906" s="4">
        <v>90000</v>
      </c>
      <c r="Q4906" s="3">
        <f>AVERAGE(Table1[[#This Row],[critic_score]],Table1[[#This Row],[user_score]])</f>
        <v>7</v>
      </c>
      <c r="R4906" s="4">
        <f>Table1[[#This Row],[user_count]]+Table1[[#This Row],[critic_count]]</f>
        <v>14</v>
      </c>
      <c r="S4906" s="2">
        <f>100000*Table1[[#This Row],[review_count]]/Table1[[#This Row],[total sales]]</f>
        <v>15.555555555555555</v>
      </c>
      <c r="T4906" s="2">
        <f>Table1[[#This Row],[total sales]]/(2017-Table1[[#This Row],[year_of_release]])</f>
        <v>90000</v>
      </c>
      <c r="U4906" s="9">
        <f>Table1[[#This Row],[na_sales]]/(2017-Table1[[#This Row],[year_of_release]])</f>
        <v>0</v>
      </c>
      <c r="V4906" s="6">
        <f>Table1[[#This Row],[eu_sales]]/(2017-Table1[[#This Row],[year_of_release]])</f>
        <v>20000</v>
      </c>
      <c r="W4906" s="6">
        <f>Table1[[#This Row],[jp_sales]]/(2017-Table1[[#This Row],[year_of_release]])</f>
        <v>70000</v>
      </c>
      <c r="X4906" s="6">
        <f>Table1[[#This Row],[other_sales]]/(2017-Table1[[#This Row],[year_of_release]])</f>
        <v>0</v>
      </c>
      <c r="Y4906" s="4">
        <v>573178249</v>
      </c>
      <c r="Z4906" s="4">
        <v>445623395</v>
      </c>
      <c r="AA4906" s="4">
        <v>126994511</v>
      </c>
      <c r="AB4906" s="1">
        <f>Table1[[#This Row],[na_sales]]/Table1[[#This Row],[NA population]]</f>
        <v>0</v>
      </c>
      <c r="AC4906" s="1">
        <f>Table1[[#This Row],[eu_sales]]/Table1[[#This Row],[Eu population]]</f>
        <v>4.4880947060690115E-5</v>
      </c>
      <c r="AD4906" s="1">
        <f>Table1[[#This Row],[jp_sales]]/Table1[[#This Row],[Jp population]]</f>
        <v>5.5120492569950524E-4</v>
      </c>
    </row>
    <row r="4907" spans="1:30" x14ac:dyDescent="0.25">
      <c r="A4907" t="s">
        <v>4071</v>
      </c>
      <c r="B4907" t="s">
        <v>34</v>
      </c>
      <c r="C4907">
        <v>2011</v>
      </c>
      <c r="D4907" t="s">
        <v>29</v>
      </c>
      <c r="E4907" t="s">
        <v>425</v>
      </c>
      <c r="F4907" s="4">
        <v>50000</v>
      </c>
      <c r="G4907" s="4">
        <v>30000</v>
      </c>
      <c r="H4907" s="4">
        <v>0</v>
      </c>
      <c r="I4907" s="4">
        <v>10000</v>
      </c>
      <c r="J4907">
        <v>6</v>
      </c>
      <c r="K4907">
        <v>16</v>
      </c>
      <c r="L4907">
        <v>7</v>
      </c>
      <c r="M4907" s="4">
        <v>7</v>
      </c>
      <c r="N4907" t="s">
        <v>369</v>
      </c>
      <c r="O4907" t="s">
        <v>84</v>
      </c>
      <c r="P4907" s="4">
        <v>90000</v>
      </c>
      <c r="Q4907" s="3">
        <f>AVERAGE(Table1[[#This Row],[critic_score]],Table1[[#This Row],[user_score]])</f>
        <v>6.5</v>
      </c>
      <c r="R4907" s="4">
        <f>Table1[[#This Row],[user_count]]+Table1[[#This Row],[critic_count]]</f>
        <v>23</v>
      </c>
      <c r="S4907" s="2">
        <f>100000*Table1[[#This Row],[review_count]]/Table1[[#This Row],[total sales]]</f>
        <v>25.555555555555557</v>
      </c>
      <c r="T4907" s="2">
        <f>Table1[[#This Row],[total sales]]/(2017-Table1[[#This Row],[year_of_release]])</f>
        <v>15000</v>
      </c>
      <c r="U4907" s="9">
        <f>Table1[[#This Row],[na_sales]]/(2017-Table1[[#This Row],[year_of_release]])</f>
        <v>8333.3333333333339</v>
      </c>
      <c r="V4907" s="6">
        <f>Table1[[#This Row],[eu_sales]]/(2017-Table1[[#This Row],[year_of_release]])</f>
        <v>5000</v>
      </c>
      <c r="W4907" s="6">
        <f>Table1[[#This Row],[jp_sales]]/(2017-Table1[[#This Row],[year_of_release]])</f>
        <v>0</v>
      </c>
      <c r="X4907" s="6">
        <f>Table1[[#This Row],[other_sales]]/(2017-Table1[[#This Row],[year_of_release]])</f>
        <v>1666.6666666666667</v>
      </c>
      <c r="Y4907" s="4">
        <v>545961365</v>
      </c>
      <c r="Z4907" s="4">
        <v>440756453</v>
      </c>
      <c r="AA4907" s="4">
        <v>127833000</v>
      </c>
      <c r="AB4907" s="1">
        <f>Table1[[#This Row],[na_sales]]/Table1[[#This Row],[NA population]]</f>
        <v>9.158157189382806E-5</v>
      </c>
      <c r="AC4907" s="1">
        <f>Table1[[#This Row],[eu_sales]]/Table1[[#This Row],[Eu population]]</f>
        <v>6.8064800403500847E-5</v>
      </c>
      <c r="AD4907" s="1">
        <f>Table1[[#This Row],[jp_sales]]/Table1[[#This Row],[Jp population]]</f>
        <v>0</v>
      </c>
    </row>
    <row r="4908" spans="1:30" x14ac:dyDescent="0.25">
      <c r="A4908" t="s">
        <v>3337</v>
      </c>
      <c r="B4908" t="s">
        <v>103</v>
      </c>
      <c r="C4908">
        <v>2005</v>
      </c>
      <c r="D4908" t="s">
        <v>73</v>
      </c>
      <c r="E4908" t="s">
        <v>83</v>
      </c>
      <c r="F4908" s="4">
        <v>70000</v>
      </c>
      <c r="G4908" s="4">
        <v>20000</v>
      </c>
      <c r="H4908" s="4">
        <v>0</v>
      </c>
      <c r="I4908" s="4">
        <v>0</v>
      </c>
      <c r="J4908">
        <v>6.1</v>
      </c>
      <c r="K4908">
        <v>43</v>
      </c>
      <c r="L4908">
        <v>4.0999999999999996</v>
      </c>
      <c r="M4908" s="4">
        <v>9</v>
      </c>
      <c r="N4908" t="s">
        <v>2523</v>
      </c>
      <c r="O4908" t="s">
        <v>43</v>
      </c>
      <c r="P4908" s="4">
        <v>90000</v>
      </c>
      <c r="Q4908" s="3">
        <f>AVERAGE(Table1[[#This Row],[critic_score]],Table1[[#This Row],[user_score]])</f>
        <v>5.0999999999999996</v>
      </c>
      <c r="R4908" s="4">
        <f>Table1[[#This Row],[user_count]]+Table1[[#This Row],[critic_count]]</f>
        <v>52</v>
      </c>
      <c r="S4908" s="2">
        <f>100000*Table1[[#This Row],[review_count]]/Table1[[#This Row],[total sales]]</f>
        <v>57.777777777777779</v>
      </c>
      <c r="T4908" s="2">
        <f>Table1[[#This Row],[total sales]]/(2017-Table1[[#This Row],[year_of_release]])</f>
        <v>7500</v>
      </c>
      <c r="U4908" s="9">
        <f>Table1[[#This Row],[na_sales]]/(2017-Table1[[#This Row],[year_of_release]])</f>
        <v>5833.333333333333</v>
      </c>
      <c r="V4908" s="6">
        <f>Table1[[#This Row],[eu_sales]]/(2017-Table1[[#This Row],[year_of_release]])</f>
        <v>1666.6666666666667</v>
      </c>
      <c r="W4908" s="6">
        <f>Table1[[#This Row],[jp_sales]]/(2017-Table1[[#This Row],[year_of_release]])</f>
        <v>0</v>
      </c>
      <c r="X4908" s="6">
        <f>Table1[[#This Row],[other_sales]]/(2017-Table1[[#This Row],[year_of_release]])</f>
        <v>0</v>
      </c>
      <c r="Y4908" s="4">
        <v>511054143</v>
      </c>
      <c r="Z4908" s="4">
        <v>435713800</v>
      </c>
      <c r="AA4908" s="4">
        <v>127773000</v>
      </c>
      <c r="AB4908" s="1">
        <f>Table1[[#This Row],[na_sales]]/Table1[[#This Row],[NA population]]</f>
        <v>1.3697178852535005E-4</v>
      </c>
      <c r="AC4908" s="1">
        <f>Table1[[#This Row],[eu_sales]]/Table1[[#This Row],[Eu population]]</f>
        <v>4.5901690513359917E-5</v>
      </c>
      <c r="AD4908" s="1">
        <f>Table1[[#This Row],[jp_sales]]/Table1[[#This Row],[Jp population]]</f>
        <v>0</v>
      </c>
    </row>
    <row r="4909" spans="1:30" x14ac:dyDescent="0.25">
      <c r="A4909" t="s">
        <v>2847</v>
      </c>
      <c r="B4909" t="s">
        <v>39</v>
      </c>
      <c r="C4909">
        <v>2011</v>
      </c>
      <c r="D4909" t="s">
        <v>65</v>
      </c>
      <c r="E4909" t="s">
        <v>196</v>
      </c>
      <c r="F4909" s="4">
        <v>0</v>
      </c>
      <c r="G4909" s="4">
        <v>40000</v>
      </c>
      <c r="H4909" s="4">
        <v>40000</v>
      </c>
      <c r="I4909" s="4">
        <v>10000</v>
      </c>
      <c r="J4909">
        <v>8</v>
      </c>
      <c r="K4909">
        <v>36</v>
      </c>
      <c r="L4909">
        <v>6.2</v>
      </c>
      <c r="M4909" s="4">
        <v>114</v>
      </c>
      <c r="N4909" t="s">
        <v>196</v>
      </c>
      <c r="O4909" t="s">
        <v>67</v>
      </c>
      <c r="P4909" s="4">
        <v>90000</v>
      </c>
      <c r="Q4909" s="3">
        <f>AVERAGE(Table1[[#This Row],[critic_score]],Table1[[#This Row],[user_score]])</f>
        <v>7.1</v>
      </c>
      <c r="R4909" s="4">
        <f>Table1[[#This Row],[user_count]]+Table1[[#This Row],[critic_count]]</f>
        <v>150</v>
      </c>
      <c r="S4909" s="2">
        <f>100000*Table1[[#This Row],[review_count]]/Table1[[#This Row],[total sales]]</f>
        <v>166.66666666666666</v>
      </c>
      <c r="T4909" s="2">
        <f>Table1[[#This Row],[total sales]]/(2017-Table1[[#This Row],[year_of_release]])</f>
        <v>15000</v>
      </c>
      <c r="U4909" s="9">
        <f>Table1[[#This Row],[na_sales]]/(2017-Table1[[#This Row],[year_of_release]])</f>
        <v>0</v>
      </c>
      <c r="V4909" s="6">
        <f>Table1[[#This Row],[eu_sales]]/(2017-Table1[[#This Row],[year_of_release]])</f>
        <v>6666.666666666667</v>
      </c>
      <c r="W4909" s="6">
        <f>Table1[[#This Row],[jp_sales]]/(2017-Table1[[#This Row],[year_of_release]])</f>
        <v>6666.666666666667</v>
      </c>
      <c r="X4909" s="6">
        <f>Table1[[#This Row],[other_sales]]/(2017-Table1[[#This Row],[year_of_release]])</f>
        <v>1666.6666666666667</v>
      </c>
      <c r="Y4909" s="4">
        <v>545961365</v>
      </c>
      <c r="Z4909" s="4">
        <v>440756453</v>
      </c>
      <c r="AA4909" s="4">
        <v>127833000</v>
      </c>
      <c r="AB4909" s="1">
        <f>Table1[[#This Row],[na_sales]]/Table1[[#This Row],[NA population]]</f>
        <v>0</v>
      </c>
      <c r="AC4909" s="1">
        <f>Table1[[#This Row],[eu_sales]]/Table1[[#This Row],[Eu population]]</f>
        <v>9.0753067204667792E-5</v>
      </c>
      <c r="AD4909" s="1">
        <f>Table1[[#This Row],[jp_sales]]/Table1[[#This Row],[Jp population]]</f>
        <v>3.1290824747913292E-4</v>
      </c>
    </row>
    <row r="4910" spans="1:30" x14ac:dyDescent="0.25">
      <c r="A4910" t="s">
        <v>3237</v>
      </c>
      <c r="B4910" t="s">
        <v>138</v>
      </c>
      <c r="C4910">
        <v>2005</v>
      </c>
      <c r="D4910" t="s">
        <v>27</v>
      </c>
      <c r="E4910" t="s">
        <v>267</v>
      </c>
      <c r="F4910" s="4">
        <v>70000</v>
      </c>
      <c r="G4910" s="4">
        <v>20000</v>
      </c>
      <c r="H4910" s="4">
        <v>0</v>
      </c>
      <c r="I4910" s="4">
        <v>0</v>
      </c>
      <c r="J4910">
        <v>6.6</v>
      </c>
      <c r="K4910">
        <v>17</v>
      </c>
      <c r="L4910">
        <v>7.3</v>
      </c>
      <c r="M4910" s="4">
        <v>10</v>
      </c>
      <c r="N4910" t="s">
        <v>1127</v>
      </c>
      <c r="O4910" t="s">
        <v>21</v>
      </c>
      <c r="P4910" s="4">
        <v>90000</v>
      </c>
      <c r="Q4910" s="3">
        <f>AVERAGE(Table1[[#This Row],[critic_score]],Table1[[#This Row],[user_score]])</f>
        <v>6.9499999999999993</v>
      </c>
      <c r="R4910" s="4">
        <f>Table1[[#This Row],[user_count]]+Table1[[#This Row],[critic_count]]</f>
        <v>27</v>
      </c>
      <c r="S4910" s="2">
        <f>100000*Table1[[#This Row],[review_count]]/Table1[[#This Row],[total sales]]</f>
        <v>30</v>
      </c>
      <c r="T4910" s="2">
        <f>Table1[[#This Row],[total sales]]/(2017-Table1[[#This Row],[year_of_release]])</f>
        <v>7500</v>
      </c>
      <c r="U4910" s="9">
        <f>Table1[[#This Row],[na_sales]]/(2017-Table1[[#This Row],[year_of_release]])</f>
        <v>5833.333333333333</v>
      </c>
      <c r="V4910" s="6">
        <f>Table1[[#This Row],[eu_sales]]/(2017-Table1[[#This Row],[year_of_release]])</f>
        <v>1666.6666666666667</v>
      </c>
      <c r="W4910" s="6">
        <f>Table1[[#This Row],[jp_sales]]/(2017-Table1[[#This Row],[year_of_release]])</f>
        <v>0</v>
      </c>
      <c r="X4910" s="6">
        <f>Table1[[#This Row],[other_sales]]/(2017-Table1[[#This Row],[year_of_release]])</f>
        <v>0</v>
      </c>
      <c r="Y4910" s="4">
        <v>511054143</v>
      </c>
      <c r="Z4910" s="4">
        <v>435713800</v>
      </c>
      <c r="AA4910" s="4">
        <v>127773000</v>
      </c>
      <c r="AB4910" s="1">
        <f>Table1[[#This Row],[na_sales]]/Table1[[#This Row],[NA population]]</f>
        <v>1.3697178852535005E-4</v>
      </c>
      <c r="AC4910" s="1">
        <f>Table1[[#This Row],[eu_sales]]/Table1[[#This Row],[Eu population]]</f>
        <v>4.5901690513359917E-5</v>
      </c>
      <c r="AD4910" s="1">
        <f>Table1[[#This Row],[jp_sales]]/Table1[[#This Row],[Jp population]]</f>
        <v>0</v>
      </c>
    </row>
    <row r="4911" spans="1:30" x14ac:dyDescent="0.25">
      <c r="A4911" t="s">
        <v>3223</v>
      </c>
      <c r="B4911" t="s">
        <v>103</v>
      </c>
      <c r="C4911">
        <v>2004</v>
      </c>
      <c r="D4911" t="s">
        <v>23</v>
      </c>
      <c r="E4911" t="s">
        <v>270</v>
      </c>
      <c r="F4911" s="4">
        <v>70000</v>
      </c>
      <c r="G4911" s="4">
        <v>20000</v>
      </c>
      <c r="H4911" s="4">
        <v>0</v>
      </c>
      <c r="I4911" s="4">
        <v>0</v>
      </c>
      <c r="J4911">
        <v>6.5</v>
      </c>
      <c r="K4911">
        <v>25</v>
      </c>
      <c r="L4911">
        <v>6.4</v>
      </c>
      <c r="M4911" s="4">
        <v>7</v>
      </c>
      <c r="N4911" t="s">
        <v>1915</v>
      </c>
      <c r="O4911" t="s">
        <v>67</v>
      </c>
      <c r="P4911" s="4">
        <v>90000</v>
      </c>
      <c r="Q4911" s="3">
        <f>AVERAGE(Table1[[#This Row],[critic_score]],Table1[[#This Row],[user_score]])</f>
        <v>6.45</v>
      </c>
      <c r="R4911" s="4">
        <f>Table1[[#This Row],[user_count]]+Table1[[#This Row],[critic_count]]</f>
        <v>32</v>
      </c>
      <c r="S4911" s="2">
        <f>100000*Table1[[#This Row],[review_count]]/Table1[[#This Row],[total sales]]</f>
        <v>35.555555555555557</v>
      </c>
      <c r="T4911" s="2">
        <f>Table1[[#This Row],[total sales]]/(2017-Table1[[#This Row],[year_of_release]])</f>
        <v>6923.0769230769229</v>
      </c>
      <c r="U4911" s="9">
        <f>Table1[[#This Row],[na_sales]]/(2017-Table1[[#This Row],[year_of_release]])</f>
        <v>5384.6153846153848</v>
      </c>
      <c r="V4911" s="6">
        <f>Table1[[#This Row],[eu_sales]]/(2017-Table1[[#This Row],[year_of_release]])</f>
        <v>1538.4615384615386</v>
      </c>
      <c r="W4911" s="6">
        <f>Table1[[#This Row],[jp_sales]]/(2017-Table1[[#This Row],[year_of_release]])</f>
        <v>0</v>
      </c>
      <c r="X4911" s="6">
        <f>Table1[[#This Row],[other_sales]]/(2017-Table1[[#This Row],[year_of_release]])</f>
        <v>0</v>
      </c>
      <c r="Y4911" s="4">
        <v>505524224</v>
      </c>
      <c r="Z4911" s="4">
        <v>434174638</v>
      </c>
      <c r="AA4911" s="4">
        <v>127761000</v>
      </c>
      <c r="AB4911" s="1">
        <f>Table1[[#This Row],[na_sales]]/Table1[[#This Row],[NA population]]</f>
        <v>1.384701200787561E-4</v>
      </c>
      <c r="AC4911" s="1">
        <f>Table1[[#This Row],[eu_sales]]/Table1[[#This Row],[Eu population]]</f>
        <v>4.6064413370916427E-5</v>
      </c>
      <c r="AD4911" s="1">
        <f>Table1[[#This Row],[jp_sales]]/Table1[[#This Row],[Jp population]]</f>
        <v>0</v>
      </c>
    </row>
    <row r="4912" spans="1:30" x14ac:dyDescent="0.25">
      <c r="A4912" t="s">
        <v>4075</v>
      </c>
      <c r="B4912" t="s">
        <v>118</v>
      </c>
      <c r="C4912">
        <v>2009</v>
      </c>
      <c r="D4912" t="s">
        <v>191</v>
      </c>
      <c r="E4912" t="s">
        <v>3806</v>
      </c>
      <c r="F4912" s="4">
        <v>80000</v>
      </c>
      <c r="G4912" s="4">
        <v>0</v>
      </c>
      <c r="H4912" s="4">
        <v>0</v>
      </c>
      <c r="I4912" s="4">
        <v>10000</v>
      </c>
      <c r="J4912">
        <v>7.9</v>
      </c>
      <c r="K4912">
        <v>4</v>
      </c>
      <c r="L4912">
        <v>8.3000000000000007</v>
      </c>
      <c r="M4912" s="4">
        <v>30</v>
      </c>
      <c r="N4912" t="s">
        <v>3806</v>
      </c>
      <c r="O4912" t="s">
        <v>43</v>
      </c>
      <c r="P4912" s="4">
        <v>90000</v>
      </c>
      <c r="Q4912" s="3">
        <f>AVERAGE(Table1[[#This Row],[critic_score]],Table1[[#This Row],[user_score]])</f>
        <v>8.1000000000000014</v>
      </c>
      <c r="R4912" s="4">
        <f>Table1[[#This Row],[user_count]]+Table1[[#This Row],[critic_count]]</f>
        <v>34</v>
      </c>
      <c r="S4912" s="2">
        <f>100000*Table1[[#This Row],[review_count]]/Table1[[#This Row],[total sales]]</f>
        <v>37.777777777777779</v>
      </c>
      <c r="T4912" s="2">
        <f>Table1[[#This Row],[total sales]]/(2017-Table1[[#This Row],[year_of_release]])</f>
        <v>11250</v>
      </c>
      <c r="U4912" s="9">
        <f>Table1[[#This Row],[na_sales]]/(2017-Table1[[#This Row],[year_of_release]])</f>
        <v>10000</v>
      </c>
      <c r="V4912" s="6">
        <f>Table1[[#This Row],[eu_sales]]/(2017-Table1[[#This Row],[year_of_release]])</f>
        <v>0</v>
      </c>
      <c r="W4912" s="6">
        <f>Table1[[#This Row],[jp_sales]]/(2017-Table1[[#This Row],[year_of_release]])</f>
        <v>0</v>
      </c>
      <c r="X4912" s="6">
        <f>Table1[[#This Row],[other_sales]]/(2017-Table1[[#This Row],[year_of_release]])</f>
        <v>1250</v>
      </c>
      <c r="Y4912" s="4">
        <v>534740514</v>
      </c>
      <c r="Z4912" s="4">
        <v>441041694</v>
      </c>
      <c r="AA4912" s="4">
        <v>128047000</v>
      </c>
      <c r="AB4912" s="1">
        <f>Table1[[#This Row],[na_sales]]/Table1[[#This Row],[NA population]]</f>
        <v>1.49605271913248E-4</v>
      </c>
      <c r="AC4912" s="1">
        <f>Table1[[#This Row],[eu_sales]]/Table1[[#This Row],[Eu population]]</f>
        <v>0</v>
      </c>
      <c r="AD4912" s="1">
        <f>Table1[[#This Row],[jp_sales]]/Table1[[#This Row],[Jp population]]</f>
        <v>0</v>
      </c>
    </row>
    <row r="4913" spans="1:30" x14ac:dyDescent="0.25">
      <c r="A4913" t="s">
        <v>4078</v>
      </c>
      <c r="B4913" t="s">
        <v>34</v>
      </c>
      <c r="C4913">
        <v>2011</v>
      </c>
      <c r="D4913" t="s">
        <v>19</v>
      </c>
      <c r="E4913" t="s">
        <v>572</v>
      </c>
      <c r="F4913" s="4">
        <v>50000</v>
      </c>
      <c r="G4913" s="4">
        <v>30000</v>
      </c>
      <c r="H4913" s="4">
        <v>0</v>
      </c>
      <c r="I4913" s="4">
        <v>10000</v>
      </c>
      <c r="J4913">
        <v>4.5999999999999996</v>
      </c>
      <c r="K4913">
        <v>9</v>
      </c>
      <c r="L4913">
        <v>6.5</v>
      </c>
      <c r="M4913" s="4">
        <v>4</v>
      </c>
      <c r="N4913" t="s">
        <v>4079</v>
      </c>
      <c r="O4913" t="s">
        <v>21</v>
      </c>
      <c r="P4913" s="4">
        <v>90000</v>
      </c>
      <c r="Q4913" s="3">
        <f>AVERAGE(Table1[[#This Row],[critic_score]],Table1[[#This Row],[user_score]])</f>
        <v>5.55</v>
      </c>
      <c r="R4913" s="4">
        <f>Table1[[#This Row],[user_count]]+Table1[[#This Row],[critic_count]]</f>
        <v>13</v>
      </c>
      <c r="S4913" s="2">
        <f>100000*Table1[[#This Row],[review_count]]/Table1[[#This Row],[total sales]]</f>
        <v>14.444444444444445</v>
      </c>
      <c r="T4913" s="2">
        <f>Table1[[#This Row],[total sales]]/(2017-Table1[[#This Row],[year_of_release]])</f>
        <v>15000</v>
      </c>
      <c r="U4913" s="9">
        <f>Table1[[#This Row],[na_sales]]/(2017-Table1[[#This Row],[year_of_release]])</f>
        <v>8333.3333333333339</v>
      </c>
      <c r="V4913" s="6">
        <f>Table1[[#This Row],[eu_sales]]/(2017-Table1[[#This Row],[year_of_release]])</f>
        <v>5000</v>
      </c>
      <c r="W4913" s="6">
        <f>Table1[[#This Row],[jp_sales]]/(2017-Table1[[#This Row],[year_of_release]])</f>
        <v>0</v>
      </c>
      <c r="X4913" s="6">
        <f>Table1[[#This Row],[other_sales]]/(2017-Table1[[#This Row],[year_of_release]])</f>
        <v>1666.6666666666667</v>
      </c>
      <c r="Y4913" s="4">
        <v>545961365</v>
      </c>
      <c r="Z4913" s="4">
        <v>440756453</v>
      </c>
      <c r="AA4913" s="4">
        <v>127833000</v>
      </c>
      <c r="AB4913" s="1">
        <f>Table1[[#This Row],[na_sales]]/Table1[[#This Row],[NA population]]</f>
        <v>9.158157189382806E-5</v>
      </c>
      <c r="AC4913" s="1">
        <f>Table1[[#This Row],[eu_sales]]/Table1[[#This Row],[Eu population]]</f>
        <v>6.8064800403500847E-5</v>
      </c>
      <c r="AD4913" s="1">
        <f>Table1[[#This Row],[jp_sales]]/Table1[[#This Row],[Jp population]]</f>
        <v>0</v>
      </c>
    </row>
    <row r="4914" spans="1:30" x14ac:dyDescent="0.25">
      <c r="A4914" t="s">
        <v>4080</v>
      </c>
      <c r="B4914" t="s">
        <v>113</v>
      </c>
      <c r="C4914">
        <v>2009</v>
      </c>
      <c r="D4914" t="s">
        <v>23</v>
      </c>
      <c r="E4914" t="s">
        <v>100</v>
      </c>
      <c r="F4914" s="4">
        <v>0</v>
      </c>
      <c r="G4914" s="4">
        <v>80000</v>
      </c>
      <c r="H4914" s="4">
        <v>0</v>
      </c>
      <c r="I4914" s="4">
        <v>10000</v>
      </c>
      <c r="J4914">
        <v>8.6999999999999993</v>
      </c>
      <c r="K4914">
        <v>26</v>
      </c>
      <c r="L4914">
        <v>7.5</v>
      </c>
      <c r="M4914" s="4">
        <v>435</v>
      </c>
      <c r="N4914" t="s">
        <v>481</v>
      </c>
      <c r="O4914" t="s">
        <v>84</v>
      </c>
      <c r="P4914" s="4">
        <v>90000</v>
      </c>
      <c r="Q4914" s="3">
        <f>AVERAGE(Table1[[#This Row],[critic_score]],Table1[[#This Row],[user_score]])</f>
        <v>8.1</v>
      </c>
      <c r="R4914" s="4">
        <f>Table1[[#This Row],[user_count]]+Table1[[#This Row],[critic_count]]</f>
        <v>461</v>
      </c>
      <c r="S4914" s="2">
        <f>100000*Table1[[#This Row],[review_count]]/Table1[[#This Row],[total sales]]</f>
        <v>512.22222222222217</v>
      </c>
      <c r="T4914" s="2">
        <f>Table1[[#This Row],[total sales]]/(2017-Table1[[#This Row],[year_of_release]])</f>
        <v>11250</v>
      </c>
      <c r="U4914" s="9">
        <f>Table1[[#This Row],[na_sales]]/(2017-Table1[[#This Row],[year_of_release]])</f>
        <v>0</v>
      </c>
      <c r="V4914" s="6">
        <f>Table1[[#This Row],[eu_sales]]/(2017-Table1[[#This Row],[year_of_release]])</f>
        <v>10000</v>
      </c>
      <c r="W4914" s="6">
        <f>Table1[[#This Row],[jp_sales]]/(2017-Table1[[#This Row],[year_of_release]])</f>
        <v>0</v>
      </c>
      <c r="X4914" s="6">
        <f>Table1[[#This Row],[other_sales]]/(2017-Table1[[#This Row],[year_of_release]])</f>
        <v>1250</v>
      </c>
      <c r="Y4914" s="4">
        <v>534740514</v>
      </c>
      <c r="Z4914" s="4">
        <v>441041694</v>
      </c>
      <c r="AA4914" s="4">
        <v>128047000</v>
      </c>
      <c r="AB4914" s="1">
        <f>Table1[[#This Row],[na_sales]]/Table1[[#This Row],[NA population]]</f>
        <v>0</v>
      </c>
      <c r="AC4914" s="1">
        <f>Table1[[#This Row],[eu_sales]]/Table1[[#This Row],[Eu population]]</f>
        <v>1.8138874643448108E-4</v>
      </c>
      <c r="AD4914" s="1">
        <f>Table1[[#This Row],[jp_sales]]/Table1[[#This Row],[Jp population]]</f>
        <v>0</v>
      </c>
    </row>
    <row r="4915" spans="1:30" x14ac:dyDescent="0.25">
      <c r="A4915" t="s">
        <v>4081</v>
      </c>
      <c r="B4915" t="s">
        <v>159</v>
      </c>
      <c r="C4915">
        <v>2002</v>
      </c>
      <c r="D4915" t="s">
        <v>40</v>
      </c>
      <c r="E4915" t="s">
        <v>425</v>
      </c>
      <c r="F4915" s="4">
        <v>70000</v>
      </c>
      <c r="G4915" s="4">
        <v>20000</v>
      </c>
      <c r="H4915" s="4">
        <v>0</v>
      </c>
      <c r="I4915" s="4">
        <v>0</v>
      </c>
      <c r="J4915">
        <v>6.3</v>
      </c>
      <c r="K4915">
        <v>13</v>
      </c>
      <c r="L4915">
        <v>4.8</v>
      </c>
      <c r="M4915" s="4">
        <v>4</v>
      </c>
      <c r="N4915" t="s">
        <v>4082</v>
      </c>
      <c r="O4915" t="s">
        <v>67</v>
      </c>
      <c r="P4915" s="4">
        <v>90000</v>
      </c>
      <c r="Q4915" s="3">
        <f>AVERAGE(Table1[[#This Row],[critic_score]],Table1[[#This Row],[user_score]])</f>
        <v>5.55</v>
      </c>
      <c r="R4915" s="4">
        <f>Table1[[#This Row],[user_count]]+Table1[[#This Row],[critic_count]]</f>
        <v>17</v>
      </c>
      <c r="S4915" s="2">
        <f>100000*Table1[[#This Row],[review_count]]/Table1[[#This Row],[total sales]]</f>
        <v>18.888888888888889</v>
      </c>
      <c r="T4915" s="2">
        <f>Table1[[#This Row],[total sales]]/(2017-Table1[[#This Row],[year_of_release]])</f>
        <v>6000</v>
      </c>
      <c r="U4915" s="9">
        <f>Table1[[#This Row],[na_sales]]/(2017-Table1[[#This Row],[year_of_release]])</f>
        <v>4666.666666666667</v>
      </c>
      <c r="V4915" s="6">
        <f>Table1[[#This Row],[eu_sales]]/(2017-Table1[[#This Row],[year_of_release]])</f>
        <v>1333.3333333333333</v>
      </c>
      <c r="W4915" s="6">
        <f>Table1[[#This Row],[jp_sales]]/(2017-Table1[[#This Row],[year_of_release]])</f>
        <v>0</v>
      </c>
      <c r="X4915" s="6">
        <f>Table1[[#This Row],[other_sales]]/(2017-Table1[[#This Row],[year_of_release]])</f>
        <v>0</v>
      </c>
      <c r="Y4915" s="4">
        <v>495013192</v>
      </c>
      <c r="Z4915" s="4">
        <v>431019772</v>
      </c>
      <c r="AA4915" s="4">
        <v>127445000</v>
      </c>
      <c r="AB4915" s="1">
        <f>Table1[[#This Row],[na_sales]]/Table1[[#This Row],[NA population]]</f>
        <v>1.4141037275628809E-4</v>
      </c>
      <c r="AC4915" s="1">
        <f>Table1[[#This Row],[eu_sales]]/Table1[[#This Row],[Eu population]]</f>
        <v>4.6401583637791909E-5</v>
      </c>
      <c r="AD4915" s="1">
        <f>Table1[[#This Row],[jp_sales]]/Table1[[#This Row],[Jp population]]</f>
        <v>0</v>
      </c>
    </row>
    <row r="4916" spans="1:30" x14ac:dyDescent="0.25">
      <c r="A4916" t="s">
        <v>4083</v>
      </c>
      <c r="B4916" t="s">
        <v>118</v>
      </c>
      <c r="C4916">
        <v>2005</v>
      </c>
      <c r="D4916" t="s">
        <v>96</v>
      </c>
      <c r="E4916" t="s">
        <v>267</v>
      </c>
      <c r="F4916" s="4">
        <v>80000</v>
      </c>
      <c r="G4916" s="4">
        <v>0</v>
      </c>
      <c r="H4916" s="4">
        <v>0</v>
      </c>
      <c r="I4916" s="4">
        <v>10000</v>
      </c>
      <c r="J4916">
        <v>6.8</v>
      </c>
      <c r="K4916">
        <v>24</v>
      </c>
      <c r="L4916">
        <v>7.7</v>
      </c>
      <c r="M4916" s="4">
        <v>26</v>
      </c>
      <c r="N4916" t="s">
        <v>3689</v>
      </c>
      <c r="O4916" t="s">
        <v>67</v>
      </c>
      <c r="P4916" s="4">
        <v>90000</v>
      </c>
      <c r="Q4916" s="3">
        <f>AVERAGE(Table1[[#This Row],[critic_score]],Table1[[#This Row],[user_score]])</f>
        <v>7.25</v>
      </c>
      <c r="R4916" s="4">
        <f>Table1[[#This Row],[user_count]]+Table1[[#This Row],[critic_count]]</f>
        <v>50</v>
      </c>
      <c r="S4916" s="2">
        <f>100000*Table1[[#This Row],[review_count]]/Table1[[#This Row],[total sales]]</f>
        <v>55.555555555555557</v>
      </c>
      <c r="T4916" s="2">
        <f>Table1[[#This Row],[total sales]]/(2017-Table1[[#This Row],[year_of_release]])</f>
        <v>7500</v>
      </c>
      <c r="U4916" s="9">
        <f>Table1[[#This Row],[na_sales]]/(2017-Table1[[#This Row],[year_of_release]])</f>
        <v>6666.666666666667</v>
      </c>
      <c r="V4916" s="6">
        <f>Table1[[#This Row],[eu_sales]]/(2017-Table1[[#This Row],[year_of_release]])</f>
        <v>0</v>
      </c>
      <c r="W4916" s="6">
        <f>Table1[[#This Row],[jp_sales]]/(2017-Table1[[#This Row],[year_of_release]])</f>
        <v>0</v>
      </c>
      <c r="X4916" s="6">
        <f>Table1[[#This Row],[other_sales]]/(2017-Table1[[#This Row],[year_of_release]])</f>
        <v>833.33333333333337</v>
      </c>
      <c r="Y4916" s="4">
        <v>511054143</v>
      </c>
      <c r="Z4916" s="4">
        <v>435713800</v>
      </c>
      <c r="AA4916" s="4">
        <v>127773000</v>
      </c>
      <c r="AB4916" s="1">
        <f>Table1[[#This Row],[na_sales]]/Table1[[#This Row],[NA population]]</f>
        <v>1.5653918688611433E-4</v>
      </c>
      <c r="AC4916" s="1">
        <f>Table1[[#This Row],[eu_sales]]/Table1[[#This Row],[Eu population]]</f>
        <v>0</v>
      </c>
      <c r="AD4916" s="1">
        <f>Table1[[#This Row],[jp_sales]]/Table1[[#This Row],[Jp population]]</f>
        <v>0</v>
      </c>
    </row>
    <row r="4917" spans="1:30" x14ac:dyDescent="0.25">
      <c r="A4917" t="s">
        <v>2957</v>
      </c>
      <c r="B4917" t="s">
        <v>103</v>
      </c>
      <c r="C4917">
        <v>2002</v>
      </c>
      <c r="D4917" t="s">
        <v>23</v>
      </c>
      <c r="E4917" t="s">
        <v>425</v>
      </c>
      <c r="F4917" s="4">
        <v>70000</v>
      </c>
      <c r="G4917" s="4">
        <v>20000</v>
      </c>
      <c r="H4917" s="4">
        <v>0</v>
      </c>
      <c r="I4917" s="4">
        <v>0</v>
      </c>
      <c r="J4917">
        <v>8.4</v>
      </c>
      <c r="K4917">
        <v>18</v>
      </c>
      <c r="L4917">
        <v>8.4</v>
      </c>
      <c r="M4917" s="4">
        <v>16</v>
      </c>
      <c r="N4917" t="s">
        <v>1915</v>
      </c>
      <c r="O4917" t="s">
        <v>21</v>
      </c>
      <c r="P4917" s="4">
        <v>90000</v>
      </c>
      <c r="Q4917" s="3">
        <f>AVERAGE(Table1[[#This Row],[critic_score]],Table1[[#This Row],[user_score]])</f>
        <v>8.4</v>
      </c>
      <c r="R4917" s="4">
        <f>Table1[[#This Row],[user_count]]+Table1[[#This Row],[critic_count]]</f>
        <v>34</v>
      </c>
      <c r="S4917" s="2">
        <f>100000*Table1[[#This Row],[review_count]]/Table1[[#This Row],[total sales]]</f>
        <v>37.777777777777779</v>
      </c>
      <c r="T4917" s="2">
        <f>Table1[[#This Row],[total sales]]/(2017-Table1[[#This Row],[year_of_release]])</f>
        <v>6000</v>
      </c>
      <c r="U4917" s="9">
        <f>Table1[[#This Row],[na_sales]]/(2017-Table1[[#This Row],[year_of_release]])</f>
        <v>4666.666666666667</v>
      </c>
      <c r="V4917" s="6">
        <f>Table1[[#This Row],[eu_sales]]/(2017-Table1[[#This Row],[year_of_release]])</f>
        <v>1333.3333333333333</v>
      </c>
      <c r="W4917" s="6">
        <f>Table1[[#This Row],[jp_sales]]/(2017-Table1[[#This Row],[year_of_release]])</f>
        <v>0</v>
      </c>
      <c r="X4917" s="6">
        <f>Table1[[#This Row],[other_sales]]/(2017-Table1[[#This Row],[year_of_release]])</f>
        <v>0</v>
      </c>
      <c r="Y4917" s="4">
        <v>495013192</v>
      </c>
      <c r="Z4917" s="4">
        <v>431019772</v>
      </c>
      <c r="AA4917" s="4">
        <v>127445000</v>
      </c>
      <c r="AB4917" s="1">
        <f>Table1[[#This Row],[na_sales]]/Table1[[#This Row],[NA population]]</f>
        <v>1.4141037275628809E-4</v>
      </c>
      <c r="AC4917" s="1">
        <f>Table1[[#This Row],[eu_sales]]/Table1[[#This Row],[Eu population]]</f>
        <v>4.6401583637791909E-5</v>
      </c>
      <c r="AD4917" s="1">
        <f>Table1[[#This Row],[jp_sales]]/Table1[[#This Row],[Jp population]]</f>
        <v>0</v>
      </c>
    </row>
    <row r="4918" spans="1:30" x14ac:dyDescent="0.25">
      <c r="A4918" t="s">
        <v>102</v>
      </c>
      <c r="B4918" t="s">
        <v>113</v>
      </c>
      <c r="C4918">
        <v>2007</v>
      </c>
      <c r="D4918" t="s">
        <v>54</v>
      </c>
      <c r="E4918" t="s">
        <v>35</v>
      </c>
      <c r="F4918" s="4">
        <v>10000</v>
      </c>
      <c r="G4918" s="4">
        <v>60000</v>
      </c>
      <c r="H4918" s="4">
        <v>0</v>
      </c>
      <c r="I4918" s="4">
        <v>20000</v>
      </c>
      <c r="J4918">
        <v>7.2</v>
      </c>
      <c r="K4918">
        <v>32</v>
      </c>
      <c r="L4918">
        <v>5.6</v>
      </c>
      <c r="M4918" s="4">
        <v>216</v>
      </c>
      <c r="N4918" t="s">
        <v>35</v>
      </c>
      <c r="O4918" t="s">
        <v>43</v>
      </c>
      <c r="P4918" s="4">
        <v>90000</v>
      </c>
      <c r="Q4918" s="3">
        <f>AVERAGE(Table1[[#This Row],[critic_score]],Table1[[#This Row],[user_score]])</f>
        <v>6.4</v>
      </c>
      <c r="R4918" s="4">
        <f>Table1[[#This Row],[user_count]]+Table1[[#This Row],[critic_count]]</f>
        <v>248</v>
      </c>
      <c r="S4918" s="2">
        <f>100000*Table1[[#This Row],[review_count]]/Table1[[#This Row],[total sales]]</f>
        <v>275.55555555555554</v>
      </c>
      <c r="T4918" s="2">
        <f>Table1[[#This Row],[total sales]]/(2017-Table1[[#This Row],[year_of_release]])</f>
        <v>9000</v>
      </c>
      <c r="U4918" s="9">
        <f>Table1[[#This Row],[na_sales]]/(2017-Table1[[#This Row],[year_of_release]])</f>
        <v>1000</v>
      </c>
      <c r="V4918" s="6">
        <f>Table1[[#This Row],[eu_sales]]/(2017-Table1[[#This Row],[year_of_release]])</f>
        <v>6000</v>
      </c>
      <c r="W4918" s="6">
        <f>Table1[[#This Row],[jp_sales]]/(2017-Table1[[#This Row],[year_of_release]])</f>
        <v>0</v>
      </c>
      <c r="X4918" s="6">
        <f>Table1[[#This Row],[other_sales]]/(2017-Table1[[#This Row],[year_of_release]])</f>
        <v>2000</v>
      </c>
      <c r="Y4918" s="4">
        <v>522751172</v>
      </c>
      <c r="Z4918" s="4">
        <v>438594184</v>
      </c>
      <c r="AA4918" s="4">
        <v>128001000</v>
      </c>
      <c r="AB4918" s="1">
        <f>Table1[[#This Row],[na_sales]]/Table1[[#This Row],[NA population]]</f>
        <v>1.9129560172463851E-5</v>
      </c>
      <c r="AC4918" s="1">
        <f>Table1[[#This Row],[eu_sales]]/Table1[[#This Row],[Eu population]]</f>
        <v>1.3680071963744964E-4</v>
      </c>
      <c r="AD4918" s="1">
        <f>Table1[[#This Row],[jp_sales]]/Table1[[#This Row],[Jp population]]</f>
        <v>0</v>
      </c>
    </row>
    <row r="4919" spans="1:30" x14ac:dyDescent="0.25">
      <c r="A4919" t="s">
        <v>4092</v>
      </c>
      <c r="B4919" t="s">
        <v>71</v>
      </c>
      <c r="C4919">
        <v>2016</v>
      </c>
      <c r="D4919" t="s">
        <v>40</v>
      </c>
      <c r="E4919" t="s">
        <v>55</v>
      </c>
      <c r="F4919" s="4">
        <v>50000</v>
      </c>
      <c r="G4919" s="4">
        <v>20000</v>
      </c>
      <c r="H4919" s="4">
        <v>0</v>
      </c>
      <c r="I4919" s="4">
        <v>20000</v>
      </c>
      <c r="J4919">
        <v>4.4000000000000004</v>
      </c>
      <c r="K4919">
        <v>49</v>
      </c>
      <c r="L4919">
        <v>5.5</v>
      </c>
      <c r="M4919" s="4">
        <v>163</v>
      </c>
      <c r="N4919" t="s">
        <v>968</v>
      </c>
      <c r="O4919" t="s">
        <v>67</v>
      </c>
      <c r="P4919" s="4">
        <v>90000</v>
      </c>
      <c r="Q4919" s="3">
        <f>AVERAGE(Table1[[#This Row],[critic_score]],Table1[[#This Row],[user_score]])</f>
        <v>4.95</v>
      </c>
      <c r="R4919" s="4">
        <f>Table1[[#This Row],[user_count]]+Table1[[#This Row],[critic_count]]</f>
        <v>212</v>
      </c>
      <c r="S4919" s="2">
        <f>100000*Table1[[#This Row],[review_count]]/Table1[[#This Row],[total sales]]</f>
        <v>235.55555555555554</v>
      </c>
      <c r="T4919" s="2">
        <f>Table1[[#This Row],[total sales]]/(2017-Table1[[#This Row],[year_of_release]])</f>
        <v>90000</v>
      </c>
      <c r="U4919" s="9">
        <f>Table1[[#This Row],[na_sales]]/(2017-Table1[[#This Row],[year_of_release]])</f>
        <v>50000</v>
      </c>
      <c r="V4919" s="6">
        <f>Table1[[#This Row],[eu_sales]]/(2017-Table1[[#This Row],[year_of_release]])</f>
        <v>20000</v>
      </c>
      <c r="W4919" s="6">
        <f>Table1[[#This Row],[jp_sales]]/(2017-Table1[[#This Row],[year_of_release]])</f>
        <v>0</v>
      </c>
      <c r="X4919" s="6">
        <f>Table1[[#This Row],[other_sales]]/(2017-Table1[[#This Row],[year_of_release]])</f>
        <v>20000</v>
      </c>
      <c r="Y4919" s="4">
        <v>573178249</v>
      </c>
      <c r="Z4919" s="4">
        <v>445623395</v>
      </c>
      <c r="AA4919" s="4">
        <v>126994511</v>
      </c>
      <c r="AB4919" s="1">
        <f>Table1[[#This Row],[na_sales]]/Table1[[#This Row],[NA population]]</f>
        <v>8.7232898469599807E-5</v>
      </c>
      <c r="AC4919" s="1">
        <f>Table1[[#This Row],[eu_sales]]/Table1[[#This Row],[Eu population]]</f>
        <v>4.4880947060690115E-5</v>
      </c>
      <c r="AD4919" s="1">
        <f>Table1[[#This Row],[jp_sales]]/Table1[[#This Row],[Jp population]]</f>
        <v>0</v>
      </c>
    </row>
    <row r="4920" spans="1:30" x14ac:dyDescent="0.25">
      <c r="A4920" t="s">
        <v>4095</v>
      </c>
      <c r="B4920" t="s">
        <v>103</v>
      </c>
      <c r="C4920">
        <v>2005</v>
      </c>
      <c r="D4920" t="s">
        <v>40</v>
      </c>
      <c r="E4920" t="s">
        <v>35</v>
      </c>
      <c r="F4920" s="4">
        <v>70000</v>
      </c>
      <c r="G4920" s="4">
        <v>20000</v>
      </c>
      <c r="H4920" s="4">
        <v>0</v>
      </c>
      <c r="I4920" s="4">
        <v>0</v>
      </c>
      <c r="J4920">
        <v>9.4</v>
      </c>
      <c r="K4920">
        <v>32</v>
      </c>
      <c r="L4920">
        <v>8.6999999999999993</v>
      </c>
      <c r="M4920" s="4">
        <v>121</v>
      </c>
      <c r="N4920" t="s">
        <v>766</v>
      </c>
      <c r="O4920" t="s">
        <v>43</v>
      </c>
      <c r="P4920" s="4">
        <v>90000</v>
      </c>
      <c r="Q4920" s="3">
        <f>AVERAGE(Table1[[#This Row],[critic_score]],Table1[[#This Row],[user_score]])</f>
        <v>9.0500000000000007</v>
      </c>
      <c r="R4920" s="4">
        <f>Table1[[#This Row],[user_count]]+Table1[[#This Row],[critic_count]]</f>
        <v>153</v>
      </c>
      <c r="S4920" s="2">
        <f>100000*Table1[[#This Row],[review_count]]/Table1[[#This Row],[total sales]]</f>
        <v>170</v>
      </c>
      <c r="T4920" s="2">
        <f>Table1[[#This Row],[total sales]]/(2017-Table1[[#This Row],[year_of_release]])</f>
        <v>7500</v>
      </c>
      <c r="U4920" s="9">
        <f>Table1[[#This Row],[na_sales]]/(2017-Table1[[#This Row],[year_of_release]])</f>
        <v>5833.333333333333</v>
      </c>
      <c r="V4920" s="6">
        <f>Table1[[#This Row],[eu_sales]]/(2017-Table1[[#This Row],[year_of_release]])</f>
        <v>1666.6666666666667</v>
      </c>
      <c r="W4920" s="6">
        <f>Table1[[#This Row],[jp_sales]]/(2017-Table1[[#This Row],[year_of_release]])</f>
        <v>0</v>
      </c>
      <c r="X4920" s="6">
        <f>Table1[[#This Row],[other_sales]]/(2017-Table1[[#This Row],[year_of_release]])</f>
        <v>0</v>
      </c>
      <c r="Y4920" s="4">
        <v>511054143</v>
      </c>
      <c r="Z4920" s="4">
        <v>435713800</v>
      </c>
      <c r="AA4920" s="4">
        <v>127773000</v>
      </c>
      <c r="AB4920" s="1">
        <f>Table1[[#This Row],[na_sales]]/Table1[[#This Row],[NA population]]</f>
        <v>1.3697178852535005E-4</v>
      </c>
      <c r="AC4920" s="1">
        <f>Table1[[#This Row],[eu_sales]]/Table1[[#This Row],[Eu population]]</f>
        <v>4.5901690513359917E-5</v>
      </c>
      <c r="AD4920" s="1">
        <f>Table1[[#This Row],[jp_sales]]/Table1[[#This Row],[Jp population]]</f>
        <v>0</v>
      </c>
    </row>
    <row r="4921" spans="1:30" x14ac:dyDescent="0.25">
      <c r="A4921" t="s">
        <v>4096</v>
      </c>
      <c r="B4921" t="s">
        <v>26</v>
      </c>
      <c r="C4921">
        <v>2006</v>
      </c>
      <c r="D4921" t="s">
        <v>191</v>
      </c>
      <c r="E4921" t="s">
        <v>186</v>
      </c>
      <c r="F4921" s="4">
        <v>60000</v>
      </c>
      <c r="G4921" s="4">
        <v>20000</v>
      </c>
      <c r="H4921" s="4">
        <v>0</v>
      </c>
      <c r="I4921" s="4">
        <v>10000</v>
      </c>
      <c r="J4921">
        <v>6</v>
      </c>
      <c r="K4921">
        <v>25</v>
      </c>
      <c r="L4921">
        <v>6.8</v>
      </c>
      <c r="M4921" s="4">
        <v>6</v>
      </c>
      <c r="N4921" t="s">
        <v>4097</v>
      </c>
      <c r="O4921" t="s">
        <v>84</v>
      </c>
      <c r="P4921" s="4">
        <v>90000</v>
      </c>
      <c r="Q4921" s="3">
        <f>AVERAGE(Table1[[#This Row],[critic_score]],Table1[[#This Row],[user_score]])</f>
        <v>6.4</v>
      </c>
      <c r="R4921" s="4">
        <f>Table1[[#This Row],[user_count]]+Table1[[#This Row],[critic_count]]</f>
        <v>31</v>
      </c>
      <c r="S4921" s="2">
        <f>100000*Table1[[#This Row],[review_count]]/Table1[[#This Row],[total sales]]</f>
        <v>34.444444444444443</v>
      </c>
      <c r="T4921" s="2">
        <f>Table1[[#This Row],[total sales]]/(2017-Table1[[#This Row],[year_of_release]])</f>
        <v>8181.818181818182</v>
      </c>
      <c r="U4921" s="9">
        <f>Table1[[#This Row],[na_sales]]/(2017-Table1[[#This Row],[year_of_release]])</f>
        <v>5454.545454545455</v>
      </c>
      <c r="V4921" s="6">
        <f>Table1[[#This Row],[eu_sales]]/(2017-Table1[[#This Row],[year_of_release]])</f>
        <v>1818.1818181818182</v>
      </c>
      <c r="W4921" s="6">
        <f>Table1[[#This Row],[jp_sales]]/(2017-Table1[[#This Row],[year_of_release]])</f>
        <v>0</v>
      </c>
      <c r="X4921" s="6">
        <f>Table1[[#This Row],[other_sales]]/(2017-Table1[[#This Row],[year_of_release]])</f>
        <v>909.09090909090912</v>
      </c>
      <c r="Y4921" s="4">
        <v>516818555</v>
      </c>
      <c r="Z4921" s="4">
        <v>437126892</v>
      </c>
      <c r="AA4921" s="4">
        <v>127854000</v>
      </c>
      <c r="AB4921" s="1">
        <f>Table1[[#This Row],[na_sales]]/Table1[[#This Row],[NA population]]</f>
        <v>1.1609490297808677E-4</v>
      </c>
      <c r="AC4921" s="1">
        <f>Table1[[#This Row],[eu_sales]]/Table1[[#This Row],[Eu population]]</f>
        <v>4.5753304969395475E-5</v>
      </c>
      <c r="AD4921" s="1">
        <f>Table1[[#This Row],[jp_sales]]/Table1[[#This Row],[Jp population]]</f>
        <v>0</v>
      </c>
    </row>
    <row r="4922" spans="1:30" x14ac:dyDescent="0.25">
      <c r="A4922" t="s">
        <v>4098</v>
      </c>
      <c r="B4922" t="s">
        <v>103</v>
      </c>
      <c r="C4922">
        <v>2004</v>
      </c>
      <c r="D4922" t="s">
        <v>29</v>
      </c>
      <c r="E4922" t="s">
        <v>231</v>
      </c>
      <c r="F4922" s="4">
        <v>70000</v>
      </c>
      <c r="G4922" s="4">
        <v>20000</v>
      </c>
      <c r="H4922" s="4">
        <v>0</v>
      </c>
      <c r="I4922" s="4">
        <v>0</v>
      </c>
      <c r="J4922">
        <v>5.8</v>
      </c>
      <c r="K4922">
        <v>10</v>
      </c>
      <c r="L4922">
        <v>8</v>
      </c>
      <c r="M4922" s="4">
        <v>4</v>
      </c>
      <c r="N4922" t="s">
        <v>3527</v>
      </c>
      <c r="O4922" t="s">
        <v>67</v>
      </c>
      <c r="P4922" s="4">
        <v>90000</v>
      </c>
      <c r="Q4922" s="3">
        <f>AVERAGE(Table1[[#This Row],[critic_score]],Table1[[#This Row],[user_score]])</f>
        <v>6.9</v>
      </c>
      <c r="R4922" s="4">
        <f>Table1[[#This Row],[user_count]]+Table1[[#This Row],[critic_count]]</f>
        <v>14</v>
      </c>
      <c r="S4922" s="2">
        <f>100000*Table1[[#This Row],[review_count]]/Table1[[#This Row],[total sales]]</f>
        <v>15.555555555555555</v>
      </c>
      <c r="T4922" s="2">
        <f>Table1[[#This Row],[total sales]]/(2017-Table1[[#This Row],[year_of_release]])</f>
        <v>6923.0769230769229</v>
      </c>
      <c r="U4922" s="9">
        <f>Table1[[#This Row],[na_sales]]/(2017-Table1[[#This Row],[year_of_release]])</f>
        <v>5384.6153846153848</v>
      </c>
      <c r="V4922" s="6">
        <f>Table1[[#This Row],[eu_sales]]/(2017-Table1[[#This Row],[year_of_release]])</f>
        <v>1538.4615384615386</v>
      </c>
      <c r="W4922" s="6">
        <f>Table1[[#This Row],[jp_sales]]/(2017-Table1[[#This Row],[year_of_release]])</f>
        <v>0</v>
      </c>
      <c r="X4922" s="6">
        <f>Table1[[#This Row],[other_sales]]/(2017-Table1[[#This Row],[year_of_release]])</f>
        <v>0</v>
      </c>
      <c r="Y4922" s="4">
        <v>505524224</v>
      </c>
      <c r="Z4922" s="4">
        <v>434174638</v>
      </c>
      <c r="AA4922" s="4">
        <v>127761000</v>
      </c>
      <c r="AB4922" s="1">
        <f>Table1[[#This Row],[na_sales]]/Table1[[#This Row],[NA population]]</f>
        <v>1.384701200787561E-4</v>
      </c>
      <c r="AC4922" s="1">
        <f>Table1[[#This Row],[eu_sales]]/Table1[[#This Row],[Eu population]]</f>
        <v>4.6064413370916427E-5</v>
      </c>
      <c r="AD4922" s="1">
        <f>Table1[[#This Row],[jp_sales]]/Table1[[#This Row],[Jp population]]</f>
        <v>0</v>
      </c>
    </row>
    <row r="4923" spans="1:30" x14ac:dyDescent="0.25">
      <c r="A4923" t="s">
        <v>4099</v>
      </c>
      <c r="B4923" t="s">
        <v>39</v>
      </c>
      <c r="C4923">
        <v>2007</v>
      </c>
      <c r="D4923" t="s">
        <v>19</v>
      </c>
      <c r="E4923" t="s">
        <v>100</v>
      </c>
      <c r="F4923" s="4">
        <v>80000</v>
      </c>
      <c r="G4923" s="4">
        <v>0</v>
      </c>
      <c r="H4923" s="4">
        <v>0</v>
      </c>
      <c r="I4923" s="4">
        <v>10000</v>
      </c>
      <c r="J4923">
        <v>6.7</v>
      </c>
      <c r="K4923">
        <v>15</v>
      </c>
      <c r="L4923">
        <v>3.8</v>
      </c>
      <c r="M4923" s="4">
        <v>4</v>
      </c>
      <c r="N4923" t="s">
        <v>141</v>
      </c>
      <c r="O4923" t="s">
        <v>21</v>
      </c>
      <c r="P4923" s="4">
        <v>90000</v>
      </c>
      <c r="Q4923" s="3">
        <f>AVERAGE(Table1[[#This Row],[critic_score]],Table1[[#This Row],[user_score]])</f>
        <v>5.25</v>
      </c>
      <c r="R4923" s="4">
        <f>Table1[[#This Row],[user_count]]+Table1[[#This Row],[critic_count]]</f>
        <v>19</v>
      </c>
      <c r="S4923" s="2">
        <f>100000*Table1[[#This Row],[review_count]]/Table1[[#This Row],[total sales]]</f>
        <v>21.111111111111111</v>
      </c>
      <c r="T4923" s="2">
        <f>Table1[[#This Row],[total sales]]/(2017-Table1[[#This Row],[year_of_release]])</f>
        <v>9000</v>
      </c>
      <c r="U4923" s="9">
        <f>Table1[[#This Row],[na_sales]]/(2017-Table1[[#This Row],[year_of_release]])</f>
        <v>8000</v>
      </c>
      <c r="V4923" s="6">
        <f>Table1[[#This Row],[eu_sales]]/(2017-Table1[[#This Row],[year_of_release]])</f>
        <v>0</v>
      </c>
      <c r="W4923" s="6">
        <f>Table1[[#This Row],[jp_sales]]/(2017-Table1[[#This Row],[year_of_release]])</f>
        <v>0</v>
      </c>
      <c r="X4923" s="6">
        <f>Table1[[#This Row],[other_sales]]/(2017-Table1[[#This Row],[year_of_release]])</f>
        <v>1000</v>
      </c>
      <c r="Y4923" s="4">
        <v>522751172</v>
      </c>
      <c r="Z4923" s="4">
        <v>438594184</v>
      </c>
      <c r="AA4923" s="4">
        <v>128001000</v>
      </c>
      <c r="AB4923" s="1">
        <f>Table1[[#This Row],[na_sales]]/Table1[[#This Row],[NA population]]</f>
        <v>1.5303648137971081E-4</v>
      </c>
      <c r="AC4923" s="1">
        <f>Table1[[#This Row],[eu_sales]]/Table1[[#This Row],[Eu population]]</f>
        <v>0</v>
      </c>
      <c r="AD4923" s="1">
        <f>Table1[[#This Row],[jp_sales]]/Table1[[#This Row],[Jp population]]</f>
        <v>0</v>
      </c>
    </row>
    <row r="4924" spans="1:30" x14ac:dyDescent="0.25">
      <c r="A4924" t="s">
        <v>4102</v>
      </c>
      <c r="B4924" t="s">
        <v>118</v>
      </c>
      <c r="C4924">
        <v>2007</v>
      </c>
      <c r="D4924" t="s">
        <v>29</v>
      </c>
      <c r="E4924" t="s">
        <v>231</v>
      </c>
      <c r="F4924" s="4">
        <v>80000</v>
      </c>
      <c r="G4924" s="4">
        <v>0</v>
      </c>
      <c r="H4924" s="4">
        <v>0</v>
      </c>
      <c r="I4924" s="4">
        <v>10000</v>
      </c>
      <c r="J4924">
        <v>6.4</v>
      </c>
      <c r="K4924">
        <v>17</v>
      </c>
      <c r="L4924">
        <v>6</v>
      </c>
      <c r="M4924" s="4">
        <v>4</v>
      </c>
      <c r="N4924" t="s">
        <v>4103</v>
      </c>
      <c r="O4924" t="s">
        <v>21</v>
      </c>
      <c r="P4924" s="4">
        <v>90000</v>
      </c>
      <c r="Q4924" s="3">
        <f>AVERAGE(Table1[[#This Row],[critic_score]],Table1[[#This Row],[user_score]])</f>
        <v>6.2</v>
      </c>
      <c r="R4924" s="4">
        <f>Table1[[#This Row],[user_count]]+Table1[[#This Row],[critic_count]]</f>
        <v>21</v>
      </c>
      <c r="S4924" s="2">
        <f>100000*Table1[[#This Row],[review_count]]/Table1[[#This Row],[total sales]]</f>
        <v>23.333333333333332</v>
      </c>
      <c r="T4924" s="2">
        <f>Table1[[#This Row],[total sales]]/(2017-Table1[[#This Row],[year_of_release]])</f>
        <v>9000</v>
      </c>
      <c r="U4924" s="9">
        <f>Table1[[#This Row],[na_sales]]/(2017-Table1[[#This Row],[year_of_release]])</f>
        <v>8000</v>
      </c>
      <c r="V4924" s="6">
        <f>Table1[[#This Row],[eu_sales]]/(2017-Table1[[#This Row],[year_of_release]])</f>
        <v>0</v>
      </c>
      <c r="W4924" s="6">
        <f>Table1[[#This Row],[jp_sales]]/(2017-Table1[[#This Row],[year_of_release]])</f>
        <v>0</v>
      </c>
      <c r="X4924" s="6">
        <f>Table1[[#This Row],[other_sales]]/(2017-Table1[[#This Row],[year_of_release]])</f>
        <v>1000</v>
      </c>
      <c r="Y4924" s="4">
        <v>522751172</v>
      </c>
      <c r="Z4924" s="4">
        <v>438594184</v>
      </c>
      <c r="AA4924" s="4">
        <v>128001000</v>
      </c>
      <c r="AB4924" s="1">
        <f>Table1[[#This Row],[na_sales]]/Table1[[#This Row],[NA population]]</f>
        <v>1.5303648137971081E-4</v>
      </c>
      <c r="AC4924" s="1">
        <f>Table1[[#This Row],[eu_sales]]/Table1[[#This Row],[Eu population]]</f>
        <v>0</v>
      </c>
      <c r="AD4924" s="1">
        <f>Table1[[#This Row],[jp_sales]]/Table1[[#This Row],[Jp population]]</f>
        <v>0</v>
      </c>
    </row>
    <row r="4925" spans="1:30" x14ac:dyDescent="0.25">
      <c r="A4925" t="s">
        <v>2474</v>
      </c>
      <c r="B4925" t="s">
        <v>138</v>
      </c>
      <c r="C4925">
        <v>2003</v>
      </c>
      <c r="D4925" t="s">
        <v>27</v>
      </c>
      <c r="E4925" t="s">
        <v>267</v>
      </c>
      <c r="F4925" s="4">
        <v>70000</v>
      </c>
      <c r="G4925" s="4">
        <v>20000</v>
      </c>
      <c r="H4925" s="4">
        <v>0</v>
      </c>
      <c r="I4925" s="4">
        <v>0</v>
      </c>
      <c r="J4925">
        <v>7.7</v>
      </c>
      <c r="K4925">
        <v>18</v>
      </c>
      <c r="L4925">
        <v>7.6</v>
      </c>
      <c r="M4925" s="4">
        <v>8</v>
      </c>
      <c r="N4925" t="s">
        <v>323</v>
      </c>
      <c r="O4925" t="s">
        <v>67</v>
      </c>
      <c r="P4925" s="4">
        <v>90000</v>
      </c>
      <c r="Q4925" s="3">
        <f>AVERAGE(Table1[[#This Row],[critic_score]],Table1[[#This Row],[user_score]])</f>
        <v>7.65</v>
      </c>
      <c r="R4925" s="4">
        <f>Table1[[#This Row],[user_count]]+Table1[[#This Row],[critic_count]]</f>
        <v>26</v>
      </c>
      <c r="S4925" s="2">
        <f>100000*Table1[[#This Row],[review_count]]/Table1[[#This Row],[total sales]]</f>
        <v>28.888888888888889</v>
      </c>
      <c r="T4925" s="2">
        <f>Table1[[#This Row],[total sales]]/(2017-Table1[[#This Row],[year_of_release]])</f>
        <v>6428.5714285714284</v>
      </c>
      <c r="U4925" s="9">
        <f>Table1[[#This Row],[na_sales]]/(2017-Table1[[#This Row],[year_of_release]])</f>
        <v>5000</v>
      </c>
      <c r="V4925" s="6">
        <f>Table1[[#This Row],[eu_sales]]/(2017-Table1[[#This Row],[year_of_release]])</f>
        <v>1428.5714285714287</v>
      </c>
      <c r="W4925" s="6">
        <f>Table1[[#This Row],[jp_sales]]/(2017-Table1[[#This Row],[year_of_release]])</f>
        <v>0</v>
      </c>
      <c r="X4925" s="6">
        <f>Table1[[#This Row],[other_sales]]/(2017-Table1[[#This Row],[year_of_release]])</f>
        <v>0</v>
      </c>
      <c r="Y4925" s="4">
        <v>500125528</v>
      </c>
      <c r="Z4925" s="4">
        <v>432552540</v>
      </c>
      <c r="AA4925" s="4">
        <v>127718000</v>
      </c>
      <c r="AB4925" s="1">
        <f>Table1[[#This Row],[na_sales]]/Table1[[#This Row],[NA population]]</f>
        <v>1.3996486098186134E-4</v>
      </c>
      <c r="AC4925" s="1">
        <f>Table1[[#This Row],[eu_sales]]/Table1[[#This Row],[Eu population]]</f>
        <v>4.6237157687248816E-5</v>
      </c>
      <c r="AD4925" s="1">
        <f>Table1[[#This Row],[jp_sales]]/Table1[[#This Row],[Jp population]]</f>
        <v>0</v>
      </c>
    </row>
    <row r="4926" spans="1:30" x14ac:dyDescent="0.25">
      <c r="A4926" t="s">
        <v>2197</v>
      </c>
      <c r="B4926" t="s">
        <v>103</v>
      </c>
      <c r="C4926">
        <v>2005</v>
      </c>
      <c r="D4926" t="s">
        <v>40</v>
      </c>
      <c r="E4926" t="s">
        <v>55</v>
      </c>
      <c r="F4926" s="4">
        <v>70000</v>
      </c>
      <c r="G4926" s="4">
        <v>20000</v>
      </c>
      <c r="H4926" s="4">
        <v>0</v>
      </c>
      <c r="I4926" s="4">
        <v>0</v>
      </c>
      <c r="J4926">
        <v>7.1</v>
      </c>
      <c r="K4926">
        <v>20</v>
      </c>
      <c r="L4926">
        <v>9.3000000000000007</v>
      </c>
      <c r="M4926" s="4">
        <v>4</v>
      </c>
      <c r="N4926" t="s">
        <v>815</v>
      </c>
      <c r="O4926" t="s">
        <v>84</v>
      </c>
      <c r="P4926" s="4">
        <v>90000</v>
      </c>
      <c r="Q4926" s="3">
        <f>AVERAGE(Table1[[#This Row],[critic_score]],Table1[[#This Row],[user_score]])</f>
        <v>8.1999999999999993</v>
      </c>
      <c r="R4926" s="4">
        <f>Table1[[#This Row],[user_count]]+Table1[[#This Row],[critic_count]]</f>
        <v>24</v>
      </c>
      <c r="S4926" s="2">
        <f>100000*Table1[[#This Row],[review_count]]/Table1[[#This Row],[total sales]]</f>
        <v>26.666666666666668</v>
      </c>
      <c r="T4926" s="2">
        <f>Table1[[#This Row],[total sales]]/(2017-Table1[[#This Row],[year_of_release]])</f>
        <v>7500</v>
      </c>
      <c r="U4926" s="9">
        <f>Table1[[#This Row],[na_sales]]/(2017-Table1[[#This Row],[year_of_release]])</f>
        <v>5833.333333333333</v>
      </c>
      <c r="V4926" s="6">
        <f>Table1[[#This Row],[eu_sales]]/(2017-Table1[[#This Row],[year_of_release]])</f>
        <v>1666.6666666666667</v>
      </c>
      <c r="W4926" s="6">
        <f>Table1[[#This Row],[jp_sales]]/(2017-Table1[[#This Row],[year_of_release]])</f>
        <v>0</v>
      </c>
      <c r="X4926" s="6">
        <f>Table1[[#This Row],[other_sales]]/(2017-Table1[[#This Row],[year_of_release]])</f>
        <v>0</v>
      </c>
      <c r="Y4926" s="4">
        <v>511054143</v>
      </c>
      <c r="Z4926" s="4">
        <v>435713800</v>
      </c>
      <c r="AA4926" s="4">
        <v>127773000</v>
      </c>
      <c r="AB4926" s="1">
        <f>Table1[[#This Row],[na_sales]]/Table1[[#This Row],[NA population]]</f>
        <v>1.3697178852535005E-4</v>
      </c>
      <c r="AC4926" s="1">
        <f>Table1[[#This Row],[eu_sales]]/Table1[[#This Row],[Eu population]]</f>
        <v>4.5901690513359917E-5</v>
      </c>
      <c r="AD4926" s="1">
        <f>Table1[[#This Row],[jp_sales]]/Table1[[#This Row],[Jp population]]</f>
        <v>0</v>
      </c>
    </row>
    <row r="4927" spans="1:30" x14ac:dyDescent="0.25">
      <c r="A4927" t="s">
        <v>4108</v>
      </c>
      <c r="B4927" t="s">
        <v>26</v>
      </c>
      <c r="C4927">
        <v>2007</v>
      </c>
      <c r="D4927" t="s">
        <v>65</v>
      </c>
      <c r="E4927" t="s">
        <v>549</v>
      </c>
      <c r="F4927" s="4">
        <v>70000</v>
      </c>
      <c r="G4927" s="4">
        <v>10000</v>
      </c>
      <c r="H4927" s="4">
        <v>0</v>
      </c>
      <c r="I4927" s="4">
        <v>10000</v>
      </c>
      <c r="J4927">
        <v>7.3</v>
      </c>
      <c r="K4927">
        <v>26</v>
      </c>
      <c r="L4927">
        <v>8.6</v>
      </c>
      <c r="M4927" s="4">
        <v>22</v>
      </c>
      <c r="N4927" t="s">
        <v>4041</v>
      </c>
      <c r="O4927" t="s">
        <v>43</v>
      </c>
      <c r="P4927" s="4">
        <v>90000</v>
      </c>
      <c r="Q4927" s="3">
        <f>AVERAGE(Table1[[#This Row],[critic_score]],Table1[[#This Row],[user_score]])</f>
        <v>7.9499999999999993</v>
      </c>
      <c r="R4927" s="4">
        <f>Table1[[#This Row],[user_count]]+Table1[[#This Row],[critic_count]]</f>
        <v>48</v>
      </c>
      <c r="S4927" s="2">
        <f>100000*Table1[[#This Row],[review_count]]/Table1[[#This Row],[total sales]]</f>
        <v>53.333333333333336</v>
      </c>
      <c r="T4927" s="2">
        <f>Table1[[#This Row],[total sales]]/(2017-Table1[[#This Row],[year_of_release]])</f>
        <v>9000</v>
      </c>
      <c r="U4927" s="9">
        <f>Table1[[#This Row],[na_sales]]/(2017-Table1[[#This Row],[year_of_release]])</f>
        <v>7000</v>
      </c>
      <c r="V4927" s="6">
        <f>Table1[[#This Row],[eu_sales]]/(2017-Table1[[#This Row],[year_of_release]])</f>
        <v>1000</v>
      </c>
      <c r="W4927" s="6">
        <f>Table1[[#This Row],[jp_sales]]/(2017-Table1[[#This Row],[year_of_release]])</f>
        <v>0</v>
      </c>
      <c r="X4927" s="6">
        <f>Table1[[#This Row],[other_sales]]/(2017-Table1[[#This Row],[year_of_release]])</f>
        <v>1000</v>
      </c>
      <c r="Y4927" s="4">
        <v>522751172</v>
      </c>
      <c r="Z4927" s="4">
        <v>438594184</v>
      </c>
      <c r="AA4927" s="4">
        <v>128001000</v>
      </c>
      <c r="AB4927" s="1">
        <f>Table1[[#This Row],[na_sales]]/Table1[[#This Row],[NA population]]</f>
        <v>1.3390692120724695E-4</v>
      </c>
      <c r="AC4927" s="1">
        <f>Table1[[#This Row],[eu_sales]]/Table1[[#This Row],[Eu population]]</f>
        <v>2.280011993957494E-5</v>
      </c>
      <c r="AD4927" s="1">
        <f>Table1[[#This Row],[jp_sales]]/Table1[[#This Row],[Jp population]]</f>
        <v>0</v>
      </c>
    </row>
    <row r="4928" spans="1:30" x14ac:dyDescent="0.25">
      <c r="A4928" t="s">
        <v>4109</v>
      </c>
      <c r="B4928" t="s">
        <v>45</v>
      </c>
      <c r="C4928">
        <v>2005</v>
      </c>
      <c r="D4928" t="s">
        <v>54</v>
      </c>
      <c r="E4928" t="s">
        <v>270</v>
      </c>
      <c r="F4928" s="4">
        <v>40000</v>
      </c>
      <c r="G4928" s="4">
        <v>40000</v>
      </c>
      <c r="H4928" s="4">
        <v>0</v>
      </c>
      <c r="I4928" s="4">
        <v>10000</v>
      </c>
      <c r="J4928">
        <v>7.1</v>
      </c>
      <c r="K4928">
        <v>36</v>
      </c>
      <c r="L4928">
        <v>9</v>
      </c>
      <c r="M4928" s="4">
        <v>25</v>
      </c>
      <c r="N4928" t="s">
        <v>4110</v>
      </c>
      <c r="O4928" t="s">
        <v>43</v>
      </c>
      <c r="P4928" s="4">
        <v>90000</v>
      </c>
      <c r="Q4928" s="3">
        <f>AVERAGE(Table1[[#This Row],[critic_score]],Table1[[#This Row],[user_score]])</f>
        <v>8.0500000000000007</v>
      </c>
      <c r="R4928" s="4">
        <f>Table1[[#This Row],[user_count]]+Table1[[#This Row],[critic_count]]</f>
        <v>61</v>
      </c>
      <c r="S4928" s="2">
        <f>100000*Table1[[#This Row],[review_count]]/Table1[[#This Row],[total sales]]</f>
        <v>67.777777777777771</v>
      </c>
      <c r="T4928" s="2">
        <f>Table1[[#This Row],[total sales]]/(2017-Table1[[#This Row],[year_of_release]])</f>
        <v>7500</v>
      </c>
      <c r="U4928" s="9">
        <f>Table1[[#This Row],[na_sales]]/(2017-Table1[[#This Row],[year_of_release]])</f>
        <v>3333.3333333333335</v>
      </c>
      <c r="V4928" s="6">
        <f>Table1[[#This Row],[eu_sales]]/(2017-Table1[[#This Row],[year_of_release]])</f>
        <v>3333.3333333333335</v>
      </c>
      <c r="W4928" s="6">
        <f>Table1[[#This Row],[jp_sales]]/(2017-Table1[[#This Row],[year_of_release]])</f>
        <v>0</v>
      </c>
      <c r="X4928" s="6">
        <f>Table1[[#This Row],[other_sales]]/(2017-Table1[[#This Row],[year_of_release]])</f>
        <v>833.33333333333337</v>
      </c>
      <c r="Y4928" s="4">
        <v>511054143</v>
      </c>
      <c r="Z4928" s="4">
        <v>435713800</v>
      </c>
      <c r="AA4928" s="4">
        <v>127773000</v>
      </c>
      <c r="AB4928" s="1">
        <f>Table1[[#This Row],[na_sales]]/Table1[[#This Row],[NA population]]</f>
        <v>7.8269593443057166E-5</v>
      </c>
      <c r="AC4928" s="1">
        <f>Table1[[#This Row],[eu_sales]]/Table1[[#This Row],[Eu population]]</f>
        <v>9.1803381026719835E-5</v>
      </c>
      <c r="AD4928" s="1">
        <f>Table1[[#This Row],[jp_sales]]/Table1[[#This Row],[Jp population]]</f>
        <v>0</v>
      </c>
    </row>
    <row r="4929" spans="1:30" x14ac:dyDescent="0.25">
      <c r="A4929" t="s">
        <v>4112</v>
      </c>
      <c r="B4929" t="s">
        <v>118</v>
      </c>
      <c r="C4929">
        <v>2008</v>
      </c>
      <c r="D4929" t="s">
        <v>27</v>
      </c>
      <c r="E4929" t="s">
        <v>642</v>
      </c>
      <c r="F4929" s="4">
        <v>30000</v>
      </c>
      <c r="G4929" s="4">
        <v>0</v>
      </c>
      <c r="H4929" s="4">
        <v>50000</v>
      </c>
      <c r="I4929" s="4">
        <v>10000</v>
      </c>
      <c r="J4929">
        <v>7.2</v>
      </c>
      <c r="K4929">
        <v>45</v>
      </c>
      <c r="L4929">
        <v>7</v>
      </c>
      <c r="M4929" s="4">
        <v>41</v>
      </c>
      <c r="N4929" t="s">
        <v>1685</v>
      </c>
      <c r="O4929" t="s">
        <v>67</v>
      </c>
      <c r="P4929" s="4">
        <v>90000</v>
      </c>
      <c r="Q4929" s="3">
        <f>AVERAGE(Table1[[#This Row],[critic_score]],Table1[[#This Row],[user_score]])</f>
        <v>7.1</v>
      </c>
      <c r="R4929" s="4">
        <f>Table1[[#This Row],[user_count]]+Table1[[#This Row],[critic_count]]</f>
        <v>86</v>
      </c>
      <c r="S4929" s="2">
        <f>100000*Table1[[#This Row],[review_count]]/Table1[[#This Row],[total sales]]</f>
        <v>95.555555555555557</v>
      </c>
      <c r="T4929" s="2">
        <f>Table1[[#This Row],[total sales]]/(2017-Table1[[#This Row],[year_of_release]])</f>
        <v>10000</v>
      </c>
      <c r="U4929" s="9">
        <f>Table1[[#This Row],[na_sales]]/(2017-Table1[[#This Row],[year_of_release]])</f>
        <v>3333.3333333333335</v>
      </c>
      <c r="V4929" s="6">
        <f>Table1[[#This Row],[eu_sales]]/(2017-Table1[[#This Row],[year_of_release]])</f>
        <v>0</v>
      </c>
      <c r="W4929" s="6">
        <f>Table1[[#This Row],[jp_sales]]/(2017-Table1[[#This Row],[year_of_release]])</f>
        <v>5555.5555555555557</v>
      </c>
      <c r="X4929" s="6">
        <f>Table1[[#This Row],[other_sales]]/(2017-Table1[[#This Row],[year_of_release]])</f>
        <v>1111.1111111111111</v>
      </c>
      <c r="Y4929" s="4">
        <v>528816311</v>
      </c>
      <c r="Z4929" s="4">
        <v>440001482</v>
      </c>
      <c r="AA4929" s="4">
        <v>128063000</v>
      </c>
      <c r="AB4929" s="1">
        <f>Table1[[#This Row],[na_sales]]/Table1[[#This Row],[NA population]]</f>
        <v>5.6730474034111254E-5</v>
      </c>
      <c r="AC4929" s="1">
        <f>Table1[[#This Row],[eu_sales]]/Table1[[#This Row],[Eu population]]</f>
        <v>0</v>
      </c>
      <c r="AD4929" s="1">
        <f>Table1[[#This Row],[jp_sales]]/Table1[[#This Row],[Jp population]]</f>
        <v>3.9043283383959456E-4</v>
      </c>
    </row>
    <row r="4930" spans="1:30" x14ac:dyDescent="0.25">
      <c r="A4930" t="s">
        <v>4113</v>
      </c>
      <c r="B4930" t="s">
        <v>118</v>
      </c>
      <c r="C4930">
        <v>2005</v>
      </c>
      <c r="D4930" t="s">
        <v>23</v>
      </c>
      <c r="E4930" t="s">
        <v>83</v>
      </c>
      <c r="F4930" s="4">
        <v>80000</v>
      </c>
      <c r="G4930" s="4">
        <v>0</v>
      </c>
      <c r="H4930" s="4">
        <v>0</v>
      </c>
      <c r="I4930" s="4">
        <v>10000</v>
      </c>
      <c r="J4930">
        <v>7</v>
      </c>
      <c r="K4930">
        <v>37</v>
      </c>
      <c r="L4930">
        <v>8.6999999999999993</v>
      </c>
      <c r="M4930" s="4">
        <v>22</v>
      </c>
      <c r="N4930" t="s">
        <v>3904</v>
      </c>
      <c r="O4930" t="s">
        <v>21</v>
      </c>
      <c r="P4930" s="4">
        <v>90000</v>
      </c>
      <c r="Q4930" s="3">
        <f>AVERAGE(Table1[[#This Row],[critic_score]],Table1[[#This Row],[user_score]])</f>
        <v>7.85</v>
      </c>
      <c r="R4930" s="4">
        <f>Table1[[#This Row],[user_count]]+Table1[[#This Row],[critic_count]]</f>
        <v>59</v>
      </c>
      <c r="S4930" s="2">
        <f>100000*Table1[[#This Row],[review_count]]/Table1[[#This Row],[total sales]]</f>
        <v>65.555555555555557</v>
      </c>
      <c r="T4930" s="2">
        <f>Table1[[#This Row],[total sales]]/(2017-Table1[[#This Row],[year_of_release]])</f>
        <v>7500</v>
      </c>
      <c r="U4930" s="9">
        <f>Table1[[#This Row],[na_sales]]/(2017-Table1[[#This Row],[year_of_release]])</f>
        <v>6666.666666666667</v>
      </c>
      <c r="V4930" s="6">
        <f>Table1[[#This Row],[eu_sales]]/(2017-Table1[[#This Row],[year_of_release]])</f>
        <v>0</v>
      </c>
      <c r="W4930" s="6">
        <f>Table1[[#This Row],[jp_sales]]/(2017-Table1[[#This Row],[year_of_release]])</f>
        <v>0</v>
      </c>
      <c r="X4930" s="6">
        <f>Table1[[#This Row],[other_sales]]/(2017-Table1[[#This Row],[year_of_release]])</f>
        <v>833.33333333333337</v>
      </c>
      <c r="Y4930" s="4">
        <v>511054143</v>
      </c>
      <c r="Z4930" s="4">
        <v>435713800</v>
      </c>
      <c r="AA4930" s="4">
        <v>127773000</v>
      </c>
      <c r="AB4930" s="1">
        <f>Table1[[#This Row],[na_sales]]/Table1[[#This Row],[NA population]]</f>
        <v>1.5653918688611433E-4</v>
      </c>
      <c r="AC4930" s="1">
        <f>Table1[[#This Row],[eu_sales]]/Table1[[#This Row],[Eu population]]</f>
        <v>0</v>
      </c>
      <c r="AD4930" s="1">
        <f>Table1[[#This Row],[jp_sales]]/Table1[[#This Row],[Jp population]]</f>
        <v>0</v>
      </c>
    </row>
    <row r="4931" spans="1:30" x14ac:dyDescent="0.25">
      <c r="A4931" t="s">
        <v>2450</v>
      </c>
      <c r="B4931" t="s">
        <v>118</v>
      </c>
      <c r="C4931">
        <v>2007</v>
      </c>
      <c r="D4931" t="s">
        <v>40</v>
      </c>
      <c r="E4931" t="s">
        <v>83</v>
      </c>
      <c r="F4931" s="4">
        <v>80000</v>
      </c>
      <c r="G4931" s="4">
        <v>0</v>
      </c>
      <c r="H4931" s="4">
        <v>0</v>
      </c>
      <c r="I4931" s="4">
        <v>10000</v>
      </c>
      <c r="J4931">
        <v>4.4000000000000004</v>
      </c>
      <c r="K4931">
        <v>4</v>
      </c>
      <c r="L4931">
        <v>5.4</v>
      </c>
      <c r="M4931" s="4">
        <v>7</v>
      </c>
      <c r="N4931" t="s">
        <v>1082</v>
      </c>
      <c r="O4931" t="s">
        <v>43</v>
      </c>
      <c r="P4931" s="4">
        <v>90000</v>
      </c>
      <c r="Q4931" s="3">
        <f>AVERAGE(Table1[[#This Row],[critic_score]],Table1[[#This Row],[user_score]])</f>
        <v>4.9000000000000004</v>
      </c>
      <c r="R4931" s="4">
        <f>Table1[[#This Row],[user_count]]+Table1[[#This Row],[critic_count]]</f>
        <v>11</v>
      </c>
      <c r="S4931" s="2">
        <f>100000*Table1[[#This Row],[review_count]]/Table1[[#This Row],[total sales]]</f>
        <v>12.222222222222221</v>
      </c>
      <c r="T4931" s="2">
        <f>Table1[[#This Row],[total sales]]/(2017-Table1[[#This Row],[year_of_release]])</f>
        <v>9000</v>
      </c>
      <c r="U4931" s="9">
        <f>Table1[[#This Row],[na_sales]]/(2017-Table1[[#This Row],[year_of_release]])</f>
        <v>8000</v>
      </c>
      <c r="V4931" s="6">
        <f>Table1[[#This Row],[eu_sales]]/(2017-Table1[[#This Row],[year_of_release]])</f>
        <v>0</v>
      </c>
      <c r="W4931" s="6">
        <f>Table1[[#This Row],[jp_sales]]/(2017-Table1[[#This Row],[year_of_release]])</f>
        <v>0</v>
      </c>
      <c r="X4931" s="6">
        <f>Table1[[#This Row],[other_sales]]/(2017-Table1[[#This Row],[year_of_release]])</f>
        <v>1000</v>
      </c>
      <c r="Y4931" s="4">
        <v>522751172</v>
      </c>
      <c r="Z4931" s="4">
        <v>438594184</v>
      </c>
      <c r="AA4931" s="4">
        <v>128001000</v>
      </c>
      <c r="AB4931" s="1">
        <f>Table1[[#This Row],[na_sales]]/Table1[[#This Row],[NA population]]</f>
        <v>1.5303648137971081E-4</v>
      </c>
      <c r="AC4931" s="1">
        <f>Table1[[#This Row],[eu_sales]]/Table1[[#This Row],[Eu population]]</f>
        <v>0</v>
      </c>
      <c r="AD4931" s="1">
        <f>Table1[[#This Row],[jp_sales]]/Table1[[#This Row],[Jp population]]</f>
        <v>0</v>
      </c>
    </row>
    <row r="4932" spans="1:30" x14ac:dyDescent="0.25">
      <c r="A4932" t="s">
        <v>4114</v>
      </c>
      <c r="B4932" t="s">
        <v>1229</v>
      </c>
      <c r="C4932">
        <v>2000</v>
      </c>
      <c r="D4932" t="s">
        <v>96</v>
      </c>
      <c r="E4932" t="s">
        <v>403</v>
      </c>
      <c r="F4932" s="4">
        <v>0</v>
      </c>
      <c r="G4932" s="4">
        <v>0</v>
      </c>
      <c r="H4932" s="4">
        <v>90000</v>
      </c>
      <c r="I4932" s="4">
        <v>0</v>
      </c>
      <c r="J4932">
        <v>9.3000000000000007</v>
      </c>
      <c r="K4932">
        <v>21</v>
      </c>
      <c r="L4932">
        <v>9.4</v>
      </c>
      <c r="M4932" s="4">
        <v>98</v>
      </c>
      <c r="N4932" t="s">
        <v>1377</v>
      </c>
      <c r="O4932" t="s">
        <v>67</v>
      </c>
      <c r="P4932" s="4">
        <v>90000</v>
      </c>
      <c r="Q4932" s="3">
        <f>AVERAGE(Table1[[#This Row],[critic_score]],Table1[[#This Row],[user_score]])</f>
        <v>9.3500000000000014</v>
      </c>
      <c r="R4932" s="4">
        <f>Table1[[#This Row],[user_count]]+Table1[[#This Row],[critic_count]]</f>
        <v>119</v>
      </c>
      <c r="S4932" s="2">
        <f>100000*Table1[[#This Row],[review_count]]/Table1[[#This Row],[total sales]]</f>
        <v>132.22222222222223</v>
      </c>
      <c r="T4932" s="2">
        <f>Table1[[#This Row],[total sales]]/(2017-Table1[[#This Row],[year_of_release]])</f>
        <v>5294.1176470588234</v>
      </c>
      <c r="U4932" s="9">
        <f>Table1[[#This Row],[na_sales]]/(2017-Table1[[#This Row],[year_of_release]])</f>
        <v>0</v>
      </c>
      <c r="V4932" s="6">
        <f>Table1[[#This Row],[eu_sales]]/(2017-Table1[[#This Row],[year_of_release]])</f>
        <v>0</v>
      </c>
      <c r="W4932" s="6">
        <f>Table1[[#This Row],[jp_sales]]/(2017-Table1[[#This Row],[year_of_release]])</f>
        <v>5294.1176470588234</v>
      </c>
      <c r="X4932" s="6">
        <f>Table1[[#This Row],[other_sales]]/(2017-Table1[[#This Row],[year_of_release]])</f>
        <v>0</v>
      </c>
      <c r="Y4932" s="4">
        <v>484244580</v>
      </c>
      <c r="Z4932" s="4">
        <v>429286318</v>
      </c>
      <c r="AA4932" s="4">
        <v>126843000</v>
      </c>
      <c r="AB4932" s="1">
        <f>Table1[[#This Row],[na_sales]]/Table1[[#This Row],[NA population]]</f>
        <v>0</v>
      </c>
      <c r="AC4932" s="1">
        <f>Table1[[#This Row],[eu_sales]]/Table1[[#This Row],[Eu population]]</f>
        <v>0</v>
      </c>
      <c r="AD4932" s="1">
        <f>Table1[[#This Row],[jp_sales]]/Table1[[#This Row],[Jp population]]</f>
        <v>7.0953856342092191E-4</v>
      </c>
    </row>
    <row r="4933" spans="1:30" x14ac:dyDescent="0.25">
      <c r="A4933" t="s">
        <v>4115</v>
      </c>
      <c r="B4933" t="s">
        <v>34</v>
      </c>
      <c r="C4933">
        <v>2011</v>
      </c>
      <c r="D4933" t="s">
        <v>23</v>
      </c>
      <c r="E4933" t="s">
        <v>171</v>
      </c>
      <c r="F4933" s="4">
        <v>80000</v>
      </c>
      <c r="G4933" s="4">
        <v>0</v>
      </c>
      <c r="H4933" s="4">
        <v>0</v>
      </c>
      <c r="I4933" s="4">
        <v>10000</v>
      </c>
      <c r="J4933">
        <v>6.5</v>
      </c>
      <c r="K4933">
        <v>5</v>
      </c>
      <c r="L4933">
        <v>8.8000000000000007</v>
      </c>
      <c r="M4933" s="4">
        <v>8</v>
      </c>
      <c r="N4933" t="s">
        <v>4116</v>
      </c>
      <c r="O4933" t="s">
        <v>84</v>
      </c>
      <c r="P4933" s="4">
        <v>90000</v>
      </c>
      <c r="Q4933" s="3">
        <f>AVERAGE(Table1[[#This Row],[critic_score]],Table1[[#This Row],[user_score]])</f>
        <v>7.65</v>
      </c>
      <c r="R4933" s="4">
        <f>Table1[[#This Row],[user_count]]+Table1[[#This Row],[critic_count]]</f>
        <v>13</v>
      </c>
      <c r="S4933" s="2">
        <f>100000*Table1[[#This Row],[review_count]]/Table1[[#This Row],[total sales]]</f>
        <v>14.444444444444445</v>
      </c>
      <c r="T4933" s="2">
        <f>Table1[[#This Row],[total sales]]/(2017-Table1[[#This Row],[year_of_release]])</f>
        <v>15000</v>
      </c>
      <c r="U4933" s="9">
        <f>Table1[[#This Row],[na_sales]]/(2017-Table1[[#This Row],[year_of_release]])</f>
        <v>13333.333333333334</v>
      </c>
      <c r="V4933" s="6">
        <f>Table1[[#This Row],[eu_sales]]/(2017-Table1[[#This Row],[year_of_release]])</f>
        <v>0</v>
      </c>
      <c r="W4933" s="6">
        <f>Table1[[#This Row],[jp_sales]]/(2017-Table1[[#This Row],[year_of_release]])</f>
        <v>0</v>
      </c>
      <c r="X4933" s="6">
        <f>Table1[[#This Row],[other_sales]]/(2017-Table1[[#This Row],[year_of_release]])</f>
        <v>1666.6666666666667</v>
      </c>
      <c r="Y4933" s="4">
        <v>545961365</v>
      </c>
      <c r="Z4933" s="4">
        <v>440756453</v>
      </c>
      <c r="AA4933" s="4">
        <v>127833000</v>
      </c>
      <c r="AB4933" s="1">
        <f>Table1[[#This Row],[na_sales]]/Table1[[#This Row],[NA population]]</f>
        <v>1.4653051503012488E-4</v>
      </c>
      <c r="AC4933" s="1">
        <f>Table1[[#This Row],[eu_sales]]/Table1[[#This Row],[Eu population]]</f>
        <v>0</v>
      </c>
      <c r="AD4933" s="1">
        <f>Table1[[#This Row],[jp_sales]]/Table1[[#This Row],[Jp population]]</f>
        <v>0</v>
      </c>
    </row>
    <row r="4934" spans="1:30" x14ac:dyDescent="0.25">
      <c r="A4934" t="s">
        <v>4117</v>
      </c>
      <c r="B4934" t="s">
        <v>118</v>
      </c>
      <c r="C4934">
        <v>2008</v>
      </c>
      <c r="D4934" t="s">
        <v>49</v>
      </c>
      <c r="E4934" t="s">
        <v>51</v>
      </c>
      <c r="F4934" s="4">
        <v>0</v>
      </c>
      <c r="G4934" s="4">
        <v>10000</v>
      </c>
      <c r="H4934" s="4">
        <v>80000</v>
      </c>
      <c r="I4934" s="4">
        <v>0</v>
      </c>
      <c r="J4934">
        <v>7.9</v>
      </c>
      <c r="K4934">
        <v>28</v>
      </c>
      <c r="L4934">
        <v>7.7</v>
      </c>
      <c r="M4934" s="4">
        <v>13</v>
      </c>
      <c r="N4934" t="s">
        <v>4118</v>
      </c>
      <c r="O4934" t="s">
        <v>21</v>
      </c>
      <c r="P4934" s="4">
        <v>90000</v>
      </c>
      <c r="Q4934" s="3">
        <f>AVERAGE(Table1[[#This Row],[critic_score]],Table1[[#This Row],[user_score]])</f>
        <v>7.8000000000000007</v>
      </c>
      <c r="R4934" s="4">
        <f>Table1[[#This Row],[user_count]]+Table1[[#This Row],[critic_count]]</f>
        <v>41</v>
      </c>
      <c r="S4934" s="2">
        <f>100000*Table1[[#This Row],[review_count]]/Table1[[#This Row],[total sales]]</f>
        <v>45.555555555555557</v>
      </c>
      <c r="T4934" s="2">
        <f>Table1[[#This Row],[total sales]]/(2017-Table1[[#This Row],[year_of_release]])</f>
        <v>10000</v>
      </c>
      <c r="U4934" s="9">
        <f>Table1[[#This Row],[na_sales]]/(2017-Table1[[#This Row],[year_of_release]])</f>
        <v>0</v>
      </c>
      <c r="V4934" s="6">
        <f>Table1[[#This Row],[eu_sales]]/(2017-Table1[[#This Row],[year_of_release]])</f>
        <v>1111.1111111111111</v>
      </c>
      <c r="W4934" s="6">
        <f>Table1[[#This Row],[jp_sales]]/(2017-Table1[[#This Row],[year_of_release]])</f>
        <v>8888.8888888888887</v>
      </c>
      <c r="X4934" s="6">
        <f>Table1[[#This Row],[other_sales]]/(2017-Table1[[#This Row],[year_of_release]])</f>
        <v>0</v>
      </c>
      <c r="Y4934" s="4">
        <v>528816311</v>
      </c>
      <c r="Z4934" s="4">
        <v>440001482</v>
      </c>
      <c r="AA4934" s="4">
        <v>128063000</v>
      </c>
      <c r="AB4934" s="1">
        <f>Table1[[#This Row],[na_sales]]/Table1[[#This Row],[NA population]]</f>
        <v>0</v>
      </c>
      <c r="AC4934" s="1">
        <f>Table1[[#This Row],[eu_sales]]/Table1[[#This Row],[Eu population]]</f>
        <v>2.2727196177943781E-5</v>
      </c>
      <c r="AD4934" s="1">
        <f>Table1[[#This Row],[jp_sales]]/Table1[[#This Row],[Jp population]]</f>
        <v>6.2469253414335134E-4</v>
      </c>
    </row>
    <row r="4935" spans="1:30" x14ac:dyDescent="0.25">
      <c r="A4935" t="s">
        <v>3344</v>
      </c>
      <c r="B4935" t="s">
        <v>34</v>
      </c>
      <c r="C4935">
        <v>2014</v>
      </c>
      <c r="D4935" t="s">
        <v>40</v>
      </c>
      <c r="E4935" t="s">
        <v>171</v>
      </c>
      <c r="F4935" s="4">
        <v>20000</v>
      </c>
      <c r="G4935" s="4">
        <v>60000</v>
      </c>
      <c r="H4935" s="4">
        <v>0</v>
      </c>
      <c r="I4935" s="4">
        <v>10000</v>
      </c>
      <c r="J4935">
        <v>7</v>
      </c>
      <c r="K4935">
        <v>22</v>
      </c>
      <c r="L4935">
        <v>7.8</v>
      </c>
      <c r="M4935" s="4">
        <v>239</v>
      </c>
      <c r="N4935" t="s">
        <v>1218</v>
      </c>
      <c r="O4935" t="s">
        <v>43</v>
      </c>
      <c r="P4935" s="4">
        <v>90000</v>
      </c>
      <c r="Q4935" s="3">
        <f>AVERAGE(Table1[[#This Row],[critic_score]],Table1[[#This Row],[user_score]])</f>
        <v>7.4</v>
      </c>
      <c r="R4935" s="4">
        <f>Table1[[#This Row],[user_count]]+Table1[[#This Row],[critic_count]]</f>
        <v>261</v>
      </c>
      <c r="S4935" s="2">
        <f>100000*Table1[[#This Row],[review_count]]/Table1[[#This Row],[total sales]]</f>
        <v>290</v>
      </c>
      <c r="T4935" s="2">
        <f>Table1[[#This Row],[total sales]]/(2017-Table1[[#This Row],[year_of_release]])</f>
        <v>30000</v>
      </c>
      <c r="U4935" s="9">
        <f>Table1[[#This Row],[na_sales]]/(2017-Table1[[#This Row],[year_of_release]])</f>
        <v>6666.666666666667</v>
      </c>
      <c r="V4935" s="6">
        <f>Table1[[#This Row],[eu_sales]]/(2017-Table1[[#This Row],[year_of_release]])</f>
        <v>20000</v>
      </c>
      <c r="W4935" s="6">
        <f>Table1[[#This Row],[jp_sales]]/(2017-Table1[[#This Row],[year_of_release]])</f>
        <v>0</v>
      </c>
      <c r="X4935" s="6">
        <f>Table1[[#This Row],[other_sales]]/(2017-Table1[[#This Row],[year_of_release]])</f>
        <v>3333.3333333333335</v>
      </c>
      <c r="Y4935" s="4">
        <v>562338430</v>
      </c>
      <c r="Z4935" s="4">
        <v>443580712</v>
      </c>
      <c r="AA4935" s="4">
        <v>127276000</v>
      </c>
      <c r="AB4935" s="1">
        <f>Table1[[#This Row],[na_sales]]/Table1[[#This Row],[NA population]]</f>
        <v>3.5565771309636443E-5</v>
      </c>
      <c r="AC4935" s="1">
        <f>Table1[[#This Row],[eu_sales]]/Table1[[#This Row],[Eu population]]</f>
        <v>1.3526286959023593E-4</v>
      </c>
      <c r="AD4935" s="1">
        <f>Table1[[#This Row],[jp_sales]]/Table1[[#This Row],[Jp population]]</f>
        <v>0</v>
      </c>
    </row>
    <row r="4936" spans="1:30" x14ac:dyDescent="0.25">
      <c r="A4936" t="s">
        <v>3246</v>
      </c>
      <c r="B4936" t="s">
        <v>118</v>
      </c>
      <c r="C4936">
        <v>2009</v>
      </c>
      <c r="D4936" t="s">
        <v>191</v>
      </c>
      <c r="E4936" t="s">
        <v>171</v>
      </c>
      <c r="F4936" s="4">
        <v>80000</v>
      </c>
      <c r="G4936" s="4">
        <v>0</v>
      </c>
      <c r="H4936" s="4">
        <v>0</v>
      </c>
      <c r="I4936" s="4">
        <v>10000</v>
      </c>
      <c r="J4936">
        <v>5.4</v>
      </c>
      <c r="K4936">
        <v>6</v>
      </c>
      <c r="L4936">
        <v>8.1999999999999993</v>
      </c>
      <c r="M4936" s="4">
        <v>5</v>
      </c>
      <c r="N4936" t="s">
        <v>256</v>
      </c>
      <c r="O4936" t="s">
        <v>67</v>
      </c>
      <c r="P4936" s="4">
        <v>90000</v>
      </c>
      <c r="Q4936" s="3">
        <f>AVERAGE(Table1[[#This Row],[critic_score]],Table1[[#This Row],[user_score]])</f>
        <v>6.8</v>
      </c>
      <c r="R4936" s="4">
        <f>Table1[[#This Row],[user_count]]+Table1[[#This Row],[critic_count]]</f>
        <v>11</v>
      </c>
      <c r="S4936" s="2">
        <f>100000*Table1[[#This Row],[review_count]]/Table1[[#This Row],[total sales]]</f>
        <v>12.222222222222221</v>
      </c>
      <c r="T4936" s="2">
        <f>Table1[[#This Row],[total sales]]/(2017-Table1[[#This Row],[year_of_release]])</f>
        <v>11250</v>
      </c>
      <c r="U4936" s="9">
        <f>Table1[[#This Row],[na_sales]]/(2017-Table1[[#This Row],[year_of_release]])</f>
        <v>10000</v>
      </c>
      <c r="V4936" s="6">
        <f>Table1[[#This Row],[eu_sales]]/(2017-Table1[[#This Row],[year_of_release]])</f>
        <v>0</v>
      </c>
      <c r="W4936" s="6">
        <f>Table1[[#This Row],[jp_sales]]/(2017-Table1[[#This Row],[year_of_release]])</f>
        <v>0</v>
      </c>
      <c r="X4936" s="6">
        <f>Table1[[#This Row],[other_sales]]/(2017-Table1[[#This Row],[year_of_release]])</f>
        <v>1250</v>
      </c>
      <c r="Y4936" s="4">
        <v>534740514</v>
      </c>
      <c r="Z4936" s="4">
        <v>441041694</v>
      </c>
      <c r="AA4936" s="4">
        <v>128047000</v>
      </c>
      <c r="AB4936" s="1">
        <f>Table1[[#This Row],[na_sales]]/Table1[[#This Row],[NA population]]</f>
        <v>1.49605271913248E-4</v>
      </c>
      <c r="AC4936" s="1">
        <f>Table1[[#This Row],[eu_sales]]/Table1[[#This Row],[Eu population]]</f>
        <v>0</v>
      </c>
      <c r="AD4936" s="1">
        <f>Table1[[#This Row],[jp_sales]]/Table1[[#This Row],[Jp population]]</f>
        <v>0</v>
      </c>
    </row>
    <row r="4937" spans="1:30" x14ac:dyDescent="0.25">
      <c r="A4937" t="s">
        <v>259</v>
      </c>
      <c r="B4937" t="s">
        <v>892</v>
      </c>
      <c r="C4937">
        <v>2011</v>
      </c>
      <c r="D4937" t="s">
        <v>29</v>
      </c>
      <c r="E4937" t="s">
        <v>83</v>
      </c>
      <c r="F4937" s="4">
        <v>40000</v>
      </c>
      <c r="G4937" s="4">
        <v>30000</v>
      </c>
      <c r="H4937" s="4">
        <v>0</v>
      </c>
      <c r="I4937" s="4">
        <v>20000</v>
      </c>
      <c r="J4937">
        <v>5.7</v>
      </c>
      <c r="K4937">
        <v>27</v>
      </c>
      <c r="L4937">
        <v>5.8</v>
      </c>
      <c r="M4937" s="4">
        <v>19</v>
      </c>
      <c r="N4937" t="s">
        <v>83</v>
      </c>
      <c r="O4937" t="s">
        <v>84</v>
      </c>
      <c r="P4937" s="4">
        <v>90000</v>
      </c>
      <c r="Q4937" s="3">
        <f>AVERAGE(Table1[[#This Row],[critic_score]],Table1[[#This Row],[user_score]])</f>
        <v>5.75</v>
      </c>
      <c r="R4937" s="4">
        <f>Table1[[#This Row],[user_count]]+Table1[[#This Row],[critic_count]]</f>
        <v>46</v>
      </c>
      <c r="S4937" s="2">
        <f>100000*Table1[[#This Row],[review_count]]/Table1[[#This Row],[total sales]]</f>
        <v>51.111111111111114</v>
      </c>
      <c r="T4937" s="2">
        <f>Table1[[#This Row],[total sales]]/(2017-Table1[[#This Row],[year_of_release]])</f>
        <v>15000</v>
      </c>
      <c r="U4937" s="9">
        <f>Table1[[#This Row],[na_sales]]/(2017-Table1[[#This Row],[year_of_release]])</f>
        <v>6666.666666666667</v>
      </c>
      <c r="V4937" s="6">
        <f>Table1[[#This Row],[eu_sales]]/(2017-Table1[[#This Row],[year_of_release]])</f>
        <v>5000</v>
      </c>
      <c r="W4937" s="6">
        <f>Table1[[#This Row],[jp_sales]]/(2017-Table1[[#This Row],[year_of_release]])</f>
        <v>0</v>
      </c>
      <c r="X4937" s="6">
        <f>Table1[[#This Row],[other_sales]]/(2017-Table1[[#This Row],[year_of_release]])</f>
        <v>3333.3333333333335</v>
      </c>
      <c r="Y4937" s="4">
        <v>545961365</v>
      </c>
      <c r="Z4937" s="4">
        <v>440756453</v>
      </c>
      <c r="AA4937" s="4">
        <v>127833000</v>
      </c>
      <c r="AB4937" s="1">
        <f>Table1[[#This Row],[na_sales]]/Table1[[#This Row],[NA population]]</f>
        <v>7.326525751506244E-5</v>
      </c>
      <c r="AC4937" s="1">
        <f>Table1[[#This Row],[eu_sales]]/Table1[[#This Row],[Eu population]]</f>
        <v>6.8064800403500847E-5</v>
      </c>
      <c r="AD4937" s="1">
        <f>Table1[[#This Row],[jp_sales]]/Table1[[#This Row],[Jp population]]</f>
        <v>0</v>
      </c>
    </row>
    <row r="4938" spans="1:30" x14ac:dyDescent="0.25">
      <c r="A4938" t="s">
        <v>4126</v>
      </c>
      <c r="B4938" t="s">
        <v>118</v>
      </c>
      <c r="C4938">
        <v>2006</v>
      </c>
      <c r="D4938" t="s">
        <v>40</v>
      </c>
      <c r="E4938" t="s">
        <v>100</v>
      </c>
      <c r="F4938" s="4">
        <v>80000</v>
      </c>
      <c r="G4938" s="4">
        <v>0</v>
      </c>
      <c r="H4938" s="4">
        <v>0</v>
      </c>
      <c r="I4938" s="4">
        <v>10000</v>
      </c>
      <c r="J4938">
        <v>7.9</v>
      </c>
      <c r="K4938">
        <v>25</v>
      </c>
      <c r="L4938">
        <v>8.1999999999999993</v>
      </c>
      <c r="M4938" s="4">
        <v>16</v>
      </c>
      <c r="N4938" t="s">
        <v>699</v>
      </c>
      <c r="O4938" t="s">
        <v>43</v>
      </c>
      <c r="P4938" s="4">
        <v>90000</v>
      </c>
      <c r="Q4938" s="3">
        <f>AVERAGE(Table1[[#This Row],[critic_score]],Table1[[#This Row],[user_score]])</f>
        <v>8.0500000000000007</v>
      </c>
      <c r="R4938" s="4">
        <f>Table1[[#This Row],[user_count]]+Table1[[#This Row],[critic_count]]</f>
        <v>41</v>
      </c>
      <c r="S4938" s="2">
        <f>100000*Table1[[#This Row],[review_count]]/Table1[[#This Row],[total sales]]</f>
        <v>45.555555555555557</v>
      </c>
      <c r="T4938" s="2">
        <f>Table1[[#This Row],[total sales]]/(2017-Table1[[#This Row],[year_of_release]])</f>
        <v>8181.818181818182</v>
      </c>
      <c r="U4938" s="9">
        <f>Table1[[#This Row],[na_sales]]/(2017-Table1[[#This Row],[year_of_release]])</f>
        <v>7272.727272727273</v>
      </c>
      <c r="V4938" s="6">
        <f>Table1[[#This Row],[eu_sales]]/(2017-Table1[[#This Row],[year_of_release]])</f>
        <v>0</v>
      </c>
      <c r="W4938" s="6">
        <f>Table1[[#This Row],[jp_sales]]/(2017-Table1[[#This Row],[year_of_release]])</f>
        <v>0</v>
      </c>
      <c r="X4938" s="6">
        <f>Table1[[#This Row],[other_sales]]/(2017-Table1[[#This Row],[year_of_release]])</f>
        <v>909.09090909090912</v>
      </c>
      <c r="Y4938" s="4">
        <v>516818555</v>
      </c>
      <c r="Z4938" s="4">
        <v>437126892</v>
      </c>
      <c r="AA4938" s="4">
        <v>127854000</v>
      </c>
      <c r="AB4938" s="1">
        <f>Table1[[#This Row],[na_sales]]/Table1[[#This Row],[NA population]]</f>
        <v>1.5479320397078237E-4</v>
      </c>
      <c r="AC4938" s="1">
        <f>Table1[[#This Row],[eu_sales]]/Table1[[#This Row],[Eu population]]</f>
        <v>0</v>
      </c>
      <c r="AD4938" s="1">
        <f>Table1[[#This Row],[jp_sales]]/Table1[[#This Row],[Jp population]]</f>
        <v>0</v>
      </c>
    </row>
    <row r="4939" spans="1:30" x14ac:dyDescent="0.25">
      <c r="A4939" t="s">
        <v>3929</v>
      </c>
      <c r="B4939" t="s">
        <v>34</v>
      </c>
      <c r="C4939">
        <v>2011</v>
      </c>
      <c r="D4939" t="s">
        <v>73</v>
      </c>
      <c r="E4939" t="s">
        <v>572</v>
      </c>
      <c r="F4939" s="4">
        <v>60000</v>
      </c>
      <c r="G4939" s="4">
        <v>20000</v>
      </c>
      <c r="H4939" s="4">
        <v>0</v>
      </c>
      <c r="I4939" s="4">
        <v>10000</v>
      </c>
      <c r="J4939">
        <v>4.5</v>
      </c>
      <c r="K4939">
        <v>5</v>
      </c>
      <c r="L4939">
        <v>4.5</v>
      </c>
      <c r="M4939" s="4">
        <v>8</v>
      </c>
      <c r="N4939" t="s">
        <v>3930</v>
      </c>
      <c r="O4939" t="s">
        <v>67</v>
      </c>
      <c r="P4939" s="4">
        <v>90000</v>
      </c>
      <c r="Q4939" s="3">
        <f>AVERAGE(Table1[[#This Row],[critic_score]],Table1[[#This Row],[user_score]])</f>
        <v>4.5</v>
      </c>
      <c r="R4939" s="4">
        <f>Table1[[#This Row],[user_count]]+Table1[[#This Row],[critic_count]]</f>
        <v>13</v>
      </c>
      <c r="S4939" s="2">
        <f>100000*Table1[[#This Row],[review_count]]/Table1[[#This Row],[total sales]]</f>
        <v>14.444444444444445</v>
      </c>
      <c r="T4939" s="2">
        <f>Table1[[#This Row],[total sales]]/(2017-Table1[[#This Row],[year_of_release]])</f>
        <v>15000</v>
      </c>
      <c r="U4939" s="9">
        <f>Table1[[#This Row],[na_sales]]/(2017-Table1[[#This Row],[year_of_release]])</f>
        <v>10000</v>
      </c>
      <c r="V4939" s="6">
        <f>Table1[[#This Row],[eu_sales]]/(2017-Table1[[#This Row],[year_of_release]])</f>
        <v>3333.3333333333335</v>
      </c>
      <c r="W4939" s="6">
        <f>Table1[[#This Row],[jp_sales]]/(2017-Table1[[#This Row],[year_of_release]])</f>
        <v>0</v>
      </c>
      <c r="X4939" s="6">
        <f>Table1[[#This Row],[other_sales]]/(2017-Table1[[#This Row],[year_of_release]])</f>
        <v>1666.6666666666667</v>
      </c>
      <c r="Y4939" s="4">
        <v>545961365</v>
      </c>
      <c r="Z4939" s="4">
        <v>440756453</v>
      </c>
      <c r="AA4939" s="4">
        <v>127833000</v>
      </c>
      <c r="AB4939" s="1">
        <f>Table1[[#This Row],[na_sales]]/Table1[[#This Row],[NA population]]</f>
        <v>1.0989788627259367E-4</v>
      </c>
      <c r="AC4939" s="1">
        <f>Table1[[#This Row],[eu_sales]]/Table1[[#This Row],[Eu population]]</f>
        <v>4.5376533602333896E-5</v>
      </c>
      <c r="AD4939" s="1">
        <f>Table1[[#This Row],[jp_sales]]/Table1[[#This Row],[Jp population]]</f>
        <v>0</v>
      </c>
    </row>
    <row r="4940" spans="1:30" x14ac:dyDescent="0.25">
      <c r="A4940" t="s">
        <v>4128</v>
      </c>
      <c r="B4940" t="s">
        <v>118</v>
      </c>
      <c r="C4940">
        <v>2010</v>
      </c>
      <c r="D4940" t="s">
        <v>191</v>
      </c>
      <c r="E4940" t="s">
        <v>1685</v>
      </c>
      <c r="F4940" s="4">
        <v>70000</v>
      </c>
      <c r="G4940" s="4">
        <v>0</v>
      </c>
      <c r="H4940" s="4">
        <v>10000</v>
      </c>
      <c r="I4940" s="4">
        <v>10000</v>
      </c>
      <c r="J4940">
        <v>6.4</v>
      </c>
      <c r="K4940">
        <v>15</v>
      </c>
      <c r="L4940">
        <v>4.4000000000000004</v>
      </c>
      <c r="M4940" s="4">
        <v>40</v>
      </c>
      <c r="N4940" t="s">
        <v>1685</v>
      </c>
      <c r="O4940" t="s">
        <v>67</v>
      </c>
      <c r="P4940" s="4">
        <v>90000</v>
      </c>
      <c r="Q4940" s="3">
        <f>AVERAGE(Table1[[#This Row],[critic_score]],Table1[[#This Row],[user_score]])</f>
        <v>5.4</v>
      </c>
      <c r="R4940" s="4">
        <f>Table1[[#This Row],[user_count]]+Table1[[#This Row],[critic_count]]</f>
        <v>55</v>
      </c>
      <c r="S4940" s="2">
        <f>100000*Table1[[#This Row],[review_count]]/Table1[[#This Row],[total sales]]</f>
        <v>61.111111111111114</v>
      </c>
      <c r="T4940" s="2">
        <f>Table1[[#This Row],[total sales]]/(2017-Table1[[#This Row],[year_of_release]])</f>
        <v>12857.142857142857</v>
      </c>
      <c r="U4940" s="9">
        <f>Table1[[#This Row],[na_sales]]/(2017-Table1[[#This Row],[year_of_release]])</f>
        <v>10000</v>
      </c>
      <c r="V4940" s="6">
        <f>Table1[[#This Row],[eu_sales]]/(2017-Table1[[#This Row],[year_of_release]])</f>
        <v>0</v>
      </c>
      <c r="W4940" s="6">
        <f>Table1[[#This Row],[jp_sales]]/(2017-Table1[[#This Row],[year_of_release]])</f>
        <v>1428.5714285714287</v>
      </c>
      <c r="X4940" s="6">
        <f>Table1[[#This Row],[other_sales]]/(2017-Table1[[#This Row],[year_of_release]])</f>
        <v>1428.5714285714287</v>
      </c>
      <c r="Y4940" s="4">
        <v>540520772</v>
      </c>
      <c r="Z4940" s="4">
        <v>441654761</v>
      </c>
      <c r="AA4940" s="4">
        <v>128070000</v>
      </c>
      <c r="AB4940" s="1">
        <f>Table1[[#This Row],[na_sales]]/Table1[[#This Row],[NA population]]</f>
        <v>1.2950473622131214E-4</v>
      </c>
      <c r="AC4940" s="1">
        <f>Table1[[#This Row],[eu_sales]]/Table1[[#This Row],[Eu population]]</f>
        <v>0</v>
      </c>
      <c r="AD4940" s="1">
        <f>Table1[[#This Row],[jp_sales]]/Table1[[#This Row],[Jp population]]</f>
        <v>7.808229874287499E-5</v>
      </c>
    </row>
    <row r="4941" spans="1:30" x14ac:dyDescent="0.25">
      <c r="A4941" t="s">
        <v>4130</v>
      </c>
      <c r="B4941" t="s">
        <v>26</v>
      </c>
      <c r="C4941">
        <v>2008</v>
      </c>
      <c r="D4941" t="s">
        <v>225</v>
      </c>
      <c r="E4941" t="s">
        <v>425</v>
      </c>
      <c r="F4941" s="4">
        <v>80000</v>
      </c>
      <c r="G4941" s="4">
        <v>0</v>
      </c>
      <c r="H4941" s="4">
        <v>0</v>
      </c>
      <c r="I4941" s="4">
        <v>10000</v>
      </c>
      <c r="J4941">
        <v>8</v>
      </c>
      <c r="K4941">
        <v>32</v>
      </c>
      <c r="L4941">
        <v>8.6999999999999993</v>
      </c>
      <c r="M4941" s="4">
        <v>27</v>
      </c>
      <c r="N4941" t="s">
        <v>629</v>
      </c>
      <c r="O4941" t="s">
        <v>21</v>
      </c>
      <c r="P4941" s="4">
        <v>90000</v>
      </c>
      <c r="Q4941" s="3">
        <f>AVERAGE(Table1[[#This Row],[critic_score]],Table1[[#This Row],[user_score]])</f>
        <v>8.35</v>
      </c>
      <c r="R4941" s="4">
        <f>Table1[[#This Row],[user_count]]+Table1[[#This Row],[critic_count]]</f>
        <v>59</v>
      </c>
      <c r="S4941" s="2">
        <f>100000*Table1[[#This Row],[review_count]]/Table1[[#This Row],[total sales]]</f>
        <v>65.555555555555557</v>
      </c>
      <c r="T4941" s="2">
        <f>Table1[[#This Row],[total sales]]/(2017-Table1[[#This Row],[year_of_release]])</f>
        <v>10000</v>
      </c>
      <c r="U4941" s="9">
        <f>Table1[[#This Row],[na_sales]]/(2017-Table1[[#This Row],[year_of_release]])</f>
        <v>8888.8888888888887</v>
      </c>
      <c r="V4941" s="6">
        <f>Table1[[#This Row],[eu_sales]]/(2017-Table1[[#This Row],[year_of_release]])</f>
        <v>0</v>
      </c>
      <c r="W4941" s="6">
        <f>Table1[[#This Row],[jp_sales]]/(2017-Table1[[#This Row],[year_of_release]])</f>
        <v>0</v>
      </c>
      <c r="X4941" s="6">
        <f>Table1[[#This Row],[other_sales]]/(2017-Table1[[#This Row],[year_of_release]])</f>
        <v>1111.1111111111111</v>
      </c>
      <c r="Y4941" s="4">
        <v>528816311</v>
      </c>
      <c r="Z4941" s="4">
        <v>440001482</v>
      </c>
      <c r="AA4941" s="4">
        <v>128063000</v>
      </c>
      <c r="AB4941" s="1">
        <f>Table1[[#This Row],[na_sales]]/Table1[[#This Row],[NA population]]</f>
        <v>1.5128126409096334E-4</v>
      </c>
      <c r="AC4941" s="1">
        <f>Table1[[#This Row],[eu_sales]]/Table1[[#This Row],[Eu population]]</f>
        <v>0</v>
      </c>
      <c r="AD4941" s="1">
        <f>Table1[[#This Row],[jp_sales]]/Table1[[#This Row],[Jp population]]</f>
        <v>0</v>
      </c>
    </row>
    <row r="4942" spans="1:30" x14ac:dyDescent="0.25">
      <c r="A4942" t="s">
        <v>4132</v>
      </c>
      <c r="B4942" t="s">
        <v>69</v>
      </c>
      <c r="C4942">
        <v>2015</v>
      </c>
      <c r="D4942" t="s">
        <v>40</v>
      </c>
      <c r="E4942" t="s">
        <v>20</v>
      </c>
      <c r="F4942" s="4">
        <v>0</v>
      </c>
      <c r="G4942" s="4">
        <v>10000</v>
      </c>
      <c r="H4942" s="4">
        <v>80000</v>
      </c>
      <c r="I4942" s="4">
        <v>0</v>
      </c>
      <c r="J4942">
        <v>5.8</v>
      </c>
      <c r="K4942">
        <v>16</v>
      </c>
      <c r="L4942">
        <v>6.4</v>
      </c>
      <c r="M4942" s="4">
        <v>69</v>
      </c>
      <c r="N4942" t="s">
        <v>4133</v>
      </c>
      <c r="O4942" t="s">
        <v>84</v>
      </c>
      <c r="P4942" s="4">
        <v>90000</v>
      </c>
      <c r="Q4942" s="3">
        <f>AVERAGE(Table1[[#This Row],[critic_score]],Table1[[#This Row],[user_score]])</f>
        <v>6.1</v>
      </c>
      <c r="R4942" s="4">
        <f>Table1[[#This Row],[user_count]]+Table1[[#This Row],[critic_count]]</f>
        <v>85</v>
      </c>
      <c r="S4942" s="2">
        <f>100000*Table1[[#This Row],[review_count]]/Table1[[#This Row],[total sales]]</f>
        <v>94.444444444444443</v>
      </c>
      <c r="T4942" s="2">
        <f>Table1[[#This Row],[total sales]]/(2017-Table1[[#This Row],[year_of_release]])</f>
        <v>45000</v>
      </c>
      <c r="U4942" s="9">
        <f>Table1[[#This Row],[na_sales]]/(2017-Table1[[#This Row],[year_of_release]])</f>
        <v>0</v>
      </c>
      <c r="V4942" s="6">
        <f>Table1[[#This Row],[eu_sales]]/(2017-Table1[[#This Row],[year_of_release]])</f>
        <v>5000</v>
      </c>
      <c r="W4942" s="6">
        <f>Table1[[#This Row],[jp_sales]]/(2017-Table1[[#This Row],[year_of_release]])</f>
        <v>40000</v>
      </c>
      <c r="X4942" s="6">
        <f>Table1[[#This Row],[other_sales]]/(2017-Table1[[#This Row],[year_of_release]])</f>
        <v>0</v>
      </c>
      <c r="Y4942" s="4">
        <v>567732286</v>
      </c>
      <c r="Z4942" s="4">
        <v>444588718</v>
      </c>
      <c r="AA4942" s="4">
        <v>127141000</v>
      </c>
      <c r="AB4942" s="1">
        <f>Table1[[#This Row],[na_sales]]/Table1[[#This Row],[NA population]]</f>
        <v>0</v>
      </c>
      <c r="AC4942" s="1">
        <f>Table1[[#This Row],[eu_sales]]/Table1[[#This Row],[Eu population]]</f>
        <v>2.2492698521423118E-5</v>
      </c>
      <c r="AD4942" s="1">
        <f>Table1[[#This Row],[jp_sales]]/Table1[[#This Row],[Jp population]]</f>
        <v>6.2922267403905897E-4</v>
      </c>
    </row>
    <row r="4943" spans="1:30" x14ac:dyDescent="0.25">
      <c r="A4943" t="s">
        <v>4134</v>
      </c>
      <c r="B4943" t="s">
        <v>39</v>
      </c>
      <c r="C4943">
        <v>2010</v>
      </c>
      <c r="D4943" t="s">
        <v>96</v>
      </c>
      <c r="E4943" t="s">
        <v>1685</v>
      </c>
      <c r="F4943" s="4">
        <v>60000</v>
      </c>
      <c r="G4943" s="4">
        <v>10000</v>
      </c>
      <c r="H4943" s="4">
        <v>10000</v>
      </c>
      <c r="I4943" s="4">
        <v>10000</v>
      </c>
      <c r="J4943">
        <v>4.4000000000000004</v>
      </c>
      <c r="K4943">
        <v>30</v>
      </c>
      <c r="L4943">
        <v>4.5999999999999996</v>
      </c>
      <c r="M4943" s="4">
        <v>34</v>
      </c>
      <c r="N4943" t="s">
        <v>4135</v>
      </c>
      <c r="O4943" t="s">
        <v>67</v>
      </c>
      <c r="P4943" s="4">
        <v>90000</v>
      </c>
      <c r="Q4943" s="3">
        <f>AVERAGE(Table1[[#This Row],[critic_score]],Table1[[#This Row],[user_score]])</f>
        <v>4.5</v>
      </c>
      <c r="R4943" s="4">
        <f>Table1[[#This Row],[user_count]]+Table1[[#This Row],[critic_count]]</f>
        <v>64</v>
      </c>
      <c r="S4943" s="2">
        <f>100000*Table1[[#This Row],[review_count]]/Table1[[#This Row],[total sales]]</f>
        <v>71.111111111111114</v>
      </c>
      <c r="T4943" s="2">
        <f>Table1[[#This Row],[total sales]]/(2017-Table1[[#This Row],[year_of_release]])</f>
        <v>12857.142857142857</v>
      </c>
      <c r="U4943" s="9">
        <f>Table1[[#This Row],[na_sales]]/(2017-Table1[[#This Row],[year_of_release]])</f>
        <v>8571.4285714285706</v>
      </c>
      <c r="V4943" s="6">
        <f>Table1[[#This Row],[eu_sales]]/(2017-Table1[[#This Row],[year_of_release]])</f>
        <v>1428.5714285714287</v>
      </c>
      <c r="W4943" s="6">
        <f>Table1[[#This Row],[jp_sales]]/(2017-Table1[[#This Row],[year_of_release]])</f>
        <v>1428.5714285714287</v>
      </c>
      <c r="X4943" s="6">
        <f>Table1[[#This Row],[other_sales]]/(2017-Table1[[#This Row],[year_of_release]])</f>
        <v>1428.5714285714287</v>
      </c>
      <c r="Y4943" s="4">
        <v>540520772</v>
      </c>
      <c r="Z4943" s="4">
        <v>441654761</v>
      </c>
      <c r="AA4943" s="4">
        <v>128070000</v>
      </c>
      <c r="AB4943" s="1">
        <f>Table1[[#This Row],[na_sales]]/Table1[[#This Row],[NA population]]</f>
        <v>1.1100405961826755E-4</v>
      </c>
      <c r="AC4943" s="1">
        <f>Table1[[#This Row],[eu_sales]]/Table1[[#This Row],[Eu population]]</f>
        <v>2.2642119780069575E-5</v>
      </c>
      <c r="AD4943" s="1">
        <f>Table1[[#This Row],[jp_sales]]/Table1[[#This Row],[Jp population]]</f>
        <v>7.808229874287499E-5</v>
      </c>
    </row>
    <row r="4944" spans="1:30" x14ac:dyDescent="0.25">
      <c r="A4944" t="s">
        <v>4136</v>
      </c>
      <c r="B4944" t="s">
        <v>71</v>
      </c>
      <c r="C4944">
        <v>2016</v>
      </c>
      <c r="D4944" t="s">
        <v>23</v>
      </c>
      <c r="E4944" t="s">
        <v>51</v>
      </c>
      <c r="F4944" s="4">
        <v>30000</v>
      </c>
      <c r="G4944" s="4">
        <v>50000</v>
      </c>
      <c r="H4944" s="4">
        <v>0</v>
      </c>
      <c r="I4944" s="4">
        <v>10000</v>
      </c>
      <c r="J4944">
        <v>6.7</v>
      </c>
      <c r="K4944">
        <v>34</v>
      </c>
      <c r="L4944">
        <v>7.4</v>
      </c>
      <c r="M4944" s="4">
        <v>110</v>
      </c>
      <c r="N4944" t="s">
        <v>309</v>
      </c>
      <c r="O4944" t="s">
        <v>21</v>
      </c>
      <c r="P4944" s="4">
        <v>90000</v>
      </c>
      <c r="Q4944" s="3">
        <f>AVERAGE(Table1[[#This Row],[critic_score]],Table1[[#This Row],[user_score]])</f>
        <v>7.0500000000000007</v>
      </c>
      <c r="R4944" s="4">
        <f>Table1[[#This Row],[user_count]]+Table1[[#This Row],[critic_count]]</f>
        <v>144</v>
      </c>
      <c r="S4944" s="2">
        <f>100000*Table1[[#This Row],[review_count]]/Table1[[#This Row],[total sales]]</f>
        <v>160</v>
      </c>
      <c r="T4944" s="2">
        <f>Table1[[#This Row],[total sales]]/(2017-Table1[[#This Row],[year_of_release]])</f>
        <v>90000</v>
      </c>
      <c r="U4944" s="9">
        <f>Table1[[#This Row],[na_sales]]/(2017-Table1[[#This Row],[year_of_release]])</f>
        <v>30000</v>
      </c>
      <c r="V4944" s="6">
        <f>Table1[[#This Row],[eu_sales]]/(2017-Table1[[#This Row],[year_of_release]])</f>
        <v>50000</v>
      </c>
      <c r="W4944" s="6">
        <f>Table1[[#This Row],[jp_sales]]/(2017-Table1[[#This Row],[year_of_release]])</f>
        <v>0</v>
      </c>
      <c r="X4944" s="6">
        <f>Table1[[#This Row],[other_sales]]/(2017-Table1[[#This Row],[year_of_release]])</f>
        <v>10000</v>
      </c>
      <c r="Y4944" s="4">
        <v>573178249</v>
      </c>
      <c r="Z4944" s="4">
        <v>445623395</v>
      </c>
      <c r="AA4944" s="4">
        <v>126994511</v>
      </c>
      <c r="AB4944" s="1">
        <f>Table1[[#This Row],[na_sales]]/Table1[[#This Row],[NA population]]</f>
        <v>5.2339739081759885E-5</v>
      </c>
      <c r="AC4944" s="1">
        <f>Table1[[#This Row],[eu_sales]]/Table1[[#This Row],[Eu population]]</f>
        <v>1.1220236765172529E-4</v>
      </c>
      <c r="AD4944" s="1">
        <f>Table1[[#This Row],[jp_sales]]/Table1[[#This Row],[Jp population]]</f>
        <v>0</v>
      </c>
    </row>
    <row r="4945" spans="1:30" x14ac:dyDescent="0.25">
      <c r="A4945" t="s">
        <v>3375</v>
      </c>
      <c r="B4945" t="s">
        <v>34</v>
      </c>
      <c r="C4945">
        <v>2010</v>
      </c>
      <c r="D4945" t="s">
        <v>54</v>
      </c>
      <c r="E4945" t="s">
        <v>642</v>
      </c>
      <c r="F4945" s="4">
        <v>60000</v>
      </c>
      <c r="G4945" s="4">
        <v>20000</v>
      </c>
      <c r="H4945" s="4">
        <v>0</v>
      </c>
      <c r="I4945" s="4">
        <v>10000</v>
      </c>
      <c r="J4945">
        <v>3.7</v>
      </c>
      <c r="K4945">
        <v>39</v>
      </c>
      <c r="L4945">
        <v>3.6</v>
      </c>
      <c r="M4945" s="4">
        <v>31</v>
      </c>
      <c r="N4945" t="s">
        <v>2582</v>
      </c>
      <c r="O4945" t="s">
        <v>43</v>
      </c>
      <c r="P4945" s="4">
        <v>90000</v>
      </c>
      <c r="Q4945" s="3">
        <f>AVERAGE(Table1[[#This Row],[critic_score]],Table1[[#This Row],[user_score]])</f>
        <v>3.6500000000000004</v>
      </c>
      <c r="R4945" s="4">
        <f>Table1[[#This Row],[user_count]]+Table1[[#This Row],[critic_count]]</f>
        <v>70</v>
      </c>
      <c r="S4945" s="2">
        <f>100000*Table1[[#This Row],[review_count]]/Table1[[#This Row],[total sales]]</f>
        <v>77.777777777777771</v>
      </c>
      <c r="T4945" s="2">
        <f>Table1[[#This Row],[total sales]]/(2017-Table1[[#This Row],[year_of_release]])</f>
        <v>12857.142857142857</v>
      </c>
      <c r="U4945" s="9">
        <f>Table1[[#This Row],[na_sales]]/(2017-Table1[[#This Row],[year_of_release]])</f>
        <v>8571.4285714285706</v>
      </c>
      <c r="V4945" s="6">
        <f>Table1[[#This Row],[eu_sales]]/(2017-Table1[[#This Row],[year_of_release]])</f>
        <v>2857.1428571428573</v>
      </c>
      <c r="W4945" s="6">
        <f>Table1[[#This Row],[jp_sales]]/(2017-Table1[[#This Row],[year_of_release]])</f>
        <v>0</v>
      </c>
      <c r="X4945" s="6">
        <f>Table1[[#This Row],[other_sales]]/(2017-Table1[[#This Row],[year_of_release]])</f>
        <v>1428.5714285714287</v>
      </c>
      <c r="Y4945" s="4">
        <v>540520772</v>
      </c>
      <c r="Z4945" s="4">
        <v>441654761</v>
      </c>
      <c r="AA4945" s="4">
        <v>128070000</v>
      </c>
      <c r="AB4945" s="1">
        <f>Table1[[#This Row],[na_sales]]/Table1[[#This Row],[NA population]]</f>
        <v>1.1100405961826755E-4</v>
      </c>
      <c r="AC4945" s="1">
        <f>Table1[[#This Row],[eu_sales]]/Table1[[#This Row],[Eu population]]</f>
        <v>4.528423956013915E-5</v>
      </c>
      <c r="AD4945" s="1">
        <f>Table1[[#This Row],[jp_sales]]/Table1[[#This Row],[Jp population]]</f>
        <v>0</v>
      </c>
    </row>
    <row r="4946" spans="1:30" x14ac:dyDescent="0.25">
      <c r="A4946" t="s">
        <v>4056</v>
      </c>
      <c r="B4946" t="s">
        <v>39</v>
      </c>
      <c r="C4946">
        <v>2009</v>
      </c>
      <c r="D4946" t="s">
        <v>40</v>
      </c>
      <c r="E4946" t="s">
        <v>171</v>
      </c>
      <c r="F4946" s="4">
        <v>80000</v>
      </c>
      <c r="G4946" s="4">
        <v>0</v>
      </c>
      <c r="H4946" s="4">
        <v>0</v>
      </c>
      <c r="I4946" s="4">
        <v>10000</v>
      </c>
      <c r="J4946">
        <v>6.9</v>
      </c>
      <c r="K4946">
        <v>15</v>
      </c>
      <c r="L4946">
        <v>7.6</v>
      </c>
      <c r="M4946" s="4">
        <v>8</v>
      </c>
      <c r="N4946" t="s">
        <v>4057</v>
      </c>
      <c r="O4946" t="s">
        <v>84</v>
      </c>
      <c r="P4946" s="4">
        <v>90000</v>
      </c>
      <c r="Q4946" s="3">
        <f>AVERAGE(Table1[[#This Row],[critic_score]],Table1[[#This Row],[user_score]])</f>
        <v>7.25</v>
      </c>
      <c r="R4946" s="4">
        <f>Table1[[#This Row],[user_count]]+Table1[[#This Row],[critic_count]]</f>
        <v>23</v>
      </c>
      <c r="S4946" s="2">
        <f>100000*Table1[[#This Row],[review_count]]/Table1[[#This Row],[total sales]]</f>
        <v>25.555555555555557</v>
      </c>
      <c r="T4946" s="2">
        <f>Table1[[#This Row],[total sales]]/(2017-Table1[[#This Row],[year_of_release]])</f>
        <v>11250</v>
      </c>
      <c r="U4946" s="9">
        <f>Table1[[#This Row],[na_sales]]/(2017-Table1[[#This Row],[year_of_release]])</f>
        <v>10000</v>
      </c>
      <c r="V4946" s="6">
        <f>Table1[[#This Row],[eu_sales]]/(2017-Table1[[#This Row],[year_of_release]])</f>
        <v>0</v>
      </c>
      <c r="W4946" s="6">
        <f>Table1[[#This Row],[jp_sales]]/(2017-Table1[[#This Row],[year_of_release]])</f>
        <v>0</v>
      </c>
      <c r="X4946" s="6">
        <f>Table1[[#This Row],[other_sales]]/(2017-Table1[[#This Row],[year_of_release]])</f>
        <v>1250</v>
      </c>
      <c r="Y4946" s="4">
        <v>534740514</v>
      </c>
      <c r="Z4946" s="4">
        <v>441041694</v>
      </c>
      <c r="AA4946" s="4">
        <v>128047000</v>
      </c>
      <c r="AB4946" s="1">
        <f>Table1[[#This Row],[na_sales]]/Table1[[#This Row],[NA population]]</f>
        <v>1.49605271913248E-4</v>
      </c>
      <c r="AC4946" s="1">
        <f>Table1[[#This Row],[eu_sales]]/Table1[[#This Row],[Eu population]]</f>
        <v>0</v>
      </c>
      <c r="AD4946" s="1">
        <f>Table1[[#This Row],[jp_sales]]/Table1[[#This Row],[Jp population]]</f>
        <v>0</v>
      </c>
    </row>
    <row r="4947" spans="1:30" x14ac:dyDescent="0.25">
      <c r="A4947" t="s">
        <v>3170</v>
      </c>
      <c r="B4947" t="s">
        <v>26</v>
      </c>
      <c r="C4947">
        <v>2006</v>
      </c>
      <c r="D4947" t="s">
        <v>96</v>
      </c>
      <c r="E4947" t="s">
        <v>270</v>
      </c>
      <c r="F4947" s="4">
        <v>80000</v>
      </c>
      <c r="G4947" s="4">
        <v>0</v>
      </c>
      <c r="H4947" s="4">
        <v>0</v>
      </c>
      <c r="I4947" s="4">
        <v>10000</v>
      </c>
      <c r="J4947">
        <v>4.3</v>
      </c>
      <c r="K4947">
        <v>9</v>
      </c>
      <c r="L4947">
        <v>5.7</v>
      </c>
      <c r="M4947" s="4">
        <v>7</v>
      </c>
      <c r="N4947" t="s">
        <v>3669</v>
      </c>
      <c r="O4947" t="s">
        <v>84</v>
      </c>
      <c r="P4947" s="4">
        <v>90000</v>
      </c>
      <c r="Q4947" s="3">
        <f>AVERAGE(Table1[[#This Row],[critic_score]],Table1[[#This Row],[user_score]])</f>
        <v>5</v>
      </c>
      <c r="R4947" s="4">
        <f>Table1[[#This Row],[user_count]]+Table1[[#This Row],[critic_count]]</f>
        <v>16</v>
      </c>
      <c r="S4947" s="2">
        <f>100000*Table1[[#This Row],[review_count]]/Table1[[#This Row],[total sales]]</f>
        <v>17.777777777777779</v>
      </c>
      <c r="T4947" s="2">
        <f>Table1[[#This Row],[total sales]]/(2017-Table1[[#This Row],[year_of_release]])</f>
        <v>8181.818181818182</v>
      </c>
      <c r="U4947" s="9">
        <f>Table1[[#This Row],[na_sales]]/(2017-Table1[[#This Row],[year_of_release]])</f>
        <v>7272.727272727273</v>
      </c>
      <c r="V4947" s="6">
        <f>Table1[[#This Row],[eu_sales]]/(2017-Table1[[#This Row],[year_of_release]])</f>
        <v>0</v>
      </c>
      <c r="W4947" s="6">
        <f>Table1[[#This Row],[jp_sales]]/(2017-Table1[[#This Row],[year_of_release]])</f>
        <v>0</v>
      </c>
      <c r="X4947" s="6">
        <f>Table1[[#This Row],[other_sales]]/(2017-Table1[[#This Row],[year_of_release]])</f>
        <v>909.09090909090912</v>
      </c>
      <c r="Y4947" s="4">
        <v>516818555</v>
      </c>
      <c r="Z4947" s="4">
        <v>437126892</v>
      </c>
      <c r="AA4947" s="4">
        <v>127854000</v>
      </c>
      <c r="AB4947" s="1">
        <f>Table1[[#This Row],[na_sales]]/Table1[[#This Row],[NA population]]</f>
        <v>1.5479320397078237E-4</v>
      </c>
      <c r="AC4947" s="1">
        <f>Table1[[#This Row],[eu_sales]]/Table1[[#This Row],[Eu population]]</f>
        <v>0</v>
      </c>
      <c r="AD4947" s="1">
        <f>Table1[[#This Row],[jp_sales]]/Table1[[#This Row],[Jp population]]</f>
        <v>0</v>
      </c>
    </row>
    <row r="4948" spans="1:30" x14ac:dyDescent="0.25">
      <c r="A4948" t="s">
        <v>3638</v>
      </c>
      <c r="B4948" t="s">
        <v>118</v>
      </c>
      <c r="C4948">
        <v>2008</v>
      </c>
      <c r="D4948" t="s">
        <v>54</v>
      </c>
      <c r="E4948" t="s">
        <v>176</v>
      </c>
      <c r="F4948" s="4">
        <v>60000</v>
      </c>
      <c r="G4948" s="4">
        <v>10000</v>
      </c>
      <c r="H4948" s="4">
        <v>10000</v>
      </c>
      <c r="I4948" s="4">
        <v>10000</v>
      </c>
      <c r="J4948">
        <v>8.4</v>
      </c>
      <c r="K4948">
        <v>29</v>
      </c>
      <c r="L4948">
        <v>6.8</v>
      </c>
      <c r="M4948" s="4">
        <v>13</v>
      </c>
      <c r="N4948" t="s">
        <v>187</v>
      </c>
      <c r="O4948" t="s">
        <v>21</v>
      </c>
      <c r="P4948" s="4">
        <v>90000</v>
      </c>
      <c r="Q4948" s="3">
        <f>AVERAGE(Table1[[#This Row],[critic_score]],Table1[[#This Row],[user_score]])</f>
        <v>7.6</v>
      </c>
      <c r="R4948" s="4">
        <f>Table1[[#This Row],[user_count]]+Table1[[#This Row],[critic_count]]</f>
        <v>42</v>
      </c>
      <c r="S4948" s="2">
        <f>100000*Table1[[#This Row],[review_count]]/Table1[[#This Row],[total sales]]</f>
        <v>46.666666666666664</v>
      </c>
      <c r="T4948" s="2">
        <f>Table1[[#This Row],[total sales]]/(2017-Table1[[#This Row],[year_of_release]])</f>
        <v>10000</v>
      </c>
      <c r="U4948" s="9">
        <f>Table1[[#This Row],[na_sales]]/(2017-Table1[[#This Row],[year_of_release]])</f>
        <v>6666.666666666667</v>
      </c>
      <c r="V4948" s="6">
        <f>Table1[[#This Row],[eu_sales]]/(2017-Table1[[#This Row],[year_of_release]])</f>
        <v>1111.1111111111111</v>
      </c>
      <c r="W4948" s="6">
        <f>Table1[[#This Row],[jp_sales]]/(2017-Table1[[#This Row],[year_of_release]])</f>
        <v>1111.1111111111111</v>
      </c>
      <c r="X4948" s="6">
        <f>Table1[[#This Row],[other_sales]]/(2017-Table1[[#This Row],[year_of_release]])</f>
        <v>1111.1111111111111</v>
      </c>
      <c r="Y4948" s="4">
        <v>528816311</v>
      </c>
      <c r="Z4948" s="4">
        <v>440001482</v>
      </c>
      <c r="AA4948" s="4">
        <v>128063000</v>
      </c>
      <c r="AB4948" s="1">
        <f>Table1[[#This Row],[na_sales]]/Table1[[#This Row],[NA population]]</f>
        <v>1.1346094806822251E-4</v>
      </c>
      <c r="AC4948" s="1">
        <f>Table1[[#This Row],[eu_sales]]/Table1[[#This Row],[Eu population]]</f>
        <v>2.2727196177943781E-5</v>
      </c>
      <c r="AD4948" s="1">
        <f>Table1[[#This Row],[jp_sales]]/Table1[[#This Row],[Jp population]]</f>
        <v>7.8086566767918917E-5</v>
      </c>
    </row>
    <row r="4949" spans="1:30" x14ac:dyDescent="0.25">
      <c r="A4949" t="s">
        <v>4138</v>
      </c>
      <c r="B4949" t="s">
        <v>71</v>
      </c>
      <c r="C4949">
        <v>2015</v>
      </c>
      <c r="D4949" t="s">
        <v>40</v>
      </c>
      <c r="E4949" t="s">
        <v>642</v>
      </c>
      <c r="F4949" s="4">
        <v>30000</v>
      </c>
      <c r="G4949" s="4">
        <v>10000</v>
      </c>
      <c r="H4949" s="4">
        <v>40000</v>
      </c>
      <c r="I4949" s="4">
        <v>10000</v>
      </c>
      <c r="J4949">
        <v>6.9</v>
      </c>
      <c r="K4949">
        <v>43</v>
      </c>
      <c r="L4949">
        <v>6.6</v>
      </c>
      <c r="M4949" s="4">
        <v>23</v>
      </c>
      <c r="N4949" t="s">
        <v>643</v>
      </c>
      <c r="O4949" t="s">
        <v>67</v>
      </c>
      <c r="P4949" s="4">
        <v>90000</v>
      </c>
      <c r="Q4949" s="3">
        <f>AVERAGE(Table1[[#This Row],[critic_score]],Table1[[#This Row],[user_score]])</f>
        <v>6.75</v>
      </c>
      <c r="R4949" s="4">
        <f>Table1[[#This Row],[user_count]]+Table1[[#This Row],[critic_count]]</f>
        <v>66</v>
      </c>
      <c r="S4949" s="2">
        <f>100000*Table1[[#This Row],[review_count]]/Table1[[#This Row],[total sales]]</f>
        <v>73.333333333333329</v>
      </c>
      <c r="T4949" s="2">
        <f>Table1[[#This Row],[total sales]]/(2017-Table1[[#This Row],[year_of_release]])</f>
        <v>45000</v>
      </c>
      <c r="U4949" s="9">
        <f>Table1[[#This Row],[na_sales]]/(2017-Table1[[#This Row],[year_of_release]])</f>
        <v>15000</v>
      </c>
      <c r="V4949" s="6">
        <f>Table1[[#This Row],[eu_sales]]/(2017-Table1[[#This Row],[year_of_release]])</f>
        <v>5000</v>
      </c>
      <c r="W4949" s="6">
        <f>Table1[[#This Row],[jp_sales]]/(2017-Table1[[#This Row],[year_of_release]])</f>
        <v>20000</v>
      </c>
      <c r="X4949" s="6">
        <f>Table1[[#This Row],[other_sales]]/(2017-Table1[[#This Row],[year_of_release]])</f>
        <v>5000</v>
      </c>
      <c r="Y4949" s="4">
        <v>567732286</v>
      </c>
      <c r="Z4949" s="4">
        <v>444588718</v>
      </c>
      <c r="AA4949" s="4">
        <v>127141000</v>
      </c>
      <c r="AB4949" s="1">
        <f>Table1[[#This Row],[na_sales]]/Table1[[#This Row],[NA population]]</f>
        <v>5.2841807203474775E-5</v>
      </c>
      <c r="AC4949" s="1">
        <f>Table1[[#This Row],[eu_sales]]/Table1[[#This Row],[Eu population]]</f>
        <v>2.2492698521423118E-5</v>
      </c>
      <c r="AD4949" s="1">
        <f>Table1[[#This Row],[jp_sales]]/Table1[[#This Row],[Jp population]]</f>
        <v>3.1461133701952949E-4</v>
      </c>
    </row>
    <row r="4950" spans="1:30" x14ac:dyDescent="0.25">
      <c r="A4950" t="s">
        <v>4140</v>
      </c>
      <c r="B4950" t="s">
        <v>39</v>
      </c>
      <c r="C4950">
        <v>2009</v>
      </c>
      <c r="D4950" t="s">
        <v>54</v>
      </c>
      <c r="E4950" t="s">
        <v>981</v>
      </c>
      <c r="F4950" s="4">
        <v>70000</v>
      </c>
      <c r="G4950" s="4">
        <v>10000</v>
      </c>
      <c r="H4950" s="4">
        <v>0</v>
      </c>
      <c r="I4950" s="4">
        <v>10000</v>
      </c>
      <c r="J4950">
        <v>3.6</v>
      </c>
      <c r="K4950">
        <v>36</v>
      </c>
      <c r="L4950">
        <v>2.8</v>
      </c>
      <c r="M4950" s="4">
        <v>40</v>
      </c>
      <c r="N4950" t="s">
        <v>4141</v>
      </c>
      <c r="O4950" t="s">
        <v>43</v>
      </c>
      <c r="P4950" s="4">
        <v>90000</v>
      </c>
      <c r="Q4950" s="3">
        <f>AVERAGE(Table1[[#This Row],[critic_score]],Table1[[#This Row],[user_score]])</f>
        <v>3.2</v>
      </c>
      <c r="R4950" s="4">
        <f>Table1[[#This Row],[user_count]]+Table1[[#This Row],[critic_count]]</f>
        <v>76</v>
      </c>
      <c r="S4950" s="2">
        <f>100000*Table1[[#This Row],[review_count]]/Table1[[#This Row],[total sales]]</f>
        <v>84.444444444444443</v>
      </c>
      <c r="T4950" s="2">
        <f>Table1[[#This Row],[total sales]]/(2017-Table1[[#This Row],[year_of_release]])</f>
        <v>11250</v>
      </c>
      <c r="U4950" s="9">
        <f>Table1[[#This Row],[na_sales]]/(2017-Table1[[#This Row],[year_of_release]])</f>
        <v>8750</v>
      </c>
      <c r="V4950" s="6">
        <f>Table1[[#This Row],[eu_sales]]/(2017-Table1[[#This Row],[year_of_release]])</f>
        <v>1250</v>
      </c>
      <c r="W4950" s="6">
        <f>Table1[[#This Row],[jp_sales]]/(2017-Table1[[#This Row],[year_of_release]])</f>
        <v>0</v>
      </c>
      <c r="X4950" s="6">
        <f>Table1[[#This Row],[other_sales]]/(2017-Table1[[#This Row],[year_of_release]])</f>
        <v>1250</v>
      </c>
      <c r="Y4950" s="4">
        <v>534740514</v>
      </c>
      <c r="Z4950" s="4">
        <v>441041694</v>
      </c>
      <c r="AA4950" s="4">
        <v>128047000</v>
      </c>
      <c r="AB4950" s="1">
        <f>Table1[[#This Row],[na_sales]]/Table1[[#This Row],[NA population]]</f>
        <v>1.3090461292409201E-4</v>
      </c>
      <c r="AC4950" s="1">
        <f>Table1[[#This Row],[eu_sales]]/Table1[[#This Row],[Eu population]]</f>
        <v>2.2673593304310136E-5</v>
      </c>
      <c r="AD4950" s="1">
        <f>Table1[[#This Row],[jp_sales]]/Table1[[#This Row],[Jp population]]</f>
        <v>0</v>
      </c>
    </row>
    <row r="4951" spans="1:30" x14ac:dyDescent="0.25">
      <c r="A4951" t="s">
        <v>4142</v>
      </c>
      <c r="B4951" t="s">
        <v>34</v>
      </c>
      <c r="C4951">
        <v>2008</v>
      </c>
      <c r="D4951" t="s">
        <v>225</v>
      </c>
      <c r="E4951" t="s">
        <v>186</v>
      </c>
      <c r="F4951" s="4">
        <v>70000</v>
      </c>
      <c r="G4951" s="4">
        <v>10000</v>
      </c>
      <c r="H4951" s="4">
        <v>0</v>
      </c>
      <c r="I4951" s="4">
        <v>10000</v>
      </c>
      <c r="J4951">
        <v>5.6</v>
      </c>
      <c r="K4951">
        <v>24</v>
      </c>
      <c r="L4951">
        <v>5.7</v>
      </c>
      <c r="M4951" s="4">
        <v>19</v>
      </c>
      <c r="N4951" t="s">
        <v>942</v>
      </c>
      <c r="O4951" t="s">
        <v>84</v>
      </c>
      <c r="P4951" s="4">
        <v>90000</v>
      </c>
      <c r="Q4951" s="3">
        <f>AVERAGE(Table1[[#This Row],[critic_score]],Table1[[#This Row],[user_score]])</f>
        <v>5.65</v>
      </c>
      <c r="R4951" s="4">
        <f>Table1[[#This Row],[user_count]]+Table1[[#This Row],[critic_count]]</f>
        <v>43</v>
      </c>
      <c r="S4951" s="2">
        <f>100000*Table1[[#This Row],[review_count]]/Table1[[#This Row],[total sales]]</f>
        <v>47.777777777777779</v>
      </c>
      <c r="T4951" s="2">
        <f>Table1[[#This Row],[total sales]]/(2017-Table1[[#This Row],[year_of_release]])</f>
        <v>10000</v>
      </c>
      <c r="U4951" s="9">
        <f>Table1[[#This Row],[na_sales]]/(2017-Table1[[#This Row],[year_of_release]])</f>
        <v>7777.7777777777774</v>
      </c>
      <c r="V4951" s="6">
        <f>Table1[[#This Row],[eu_sales]]/(2017-Table1[[#This Row],[year_of_release]])</f>
        <v>1111.1111111111111</v>
      </c>
      <c r="W4951" s="6">
        <f>Table1[[#This Row],[jp_sales]]/(2017-Table1[[#This Row],[year_of_release]])</f>
        <v>0</v>
      </c>
      <c r="X4951" s="6">
        <f>Table1[[#This Row],[other_sales]]/(2017-Table1[[#This Row],[year_of_release]])</f>
        <v>1111.1111111111111</v>
      </c>
      <c r="Y4951" s="4">
        <v>528816311</v>
      </c>
      <c r="Z4951" s="4">
        <v>440001482</v>
      </c>
      <c r="AA4951" s="4">
        <v>128063000</v>
      </c>
      <c r="AB4951" s="1">
        <f>Table1[[#This Row],[na_sales]]/Table1[[#This Row],[NA population]]</f>
        <v>1.3237110607959291E-4</v>
      </c>
      <c r="AC4951" s="1">
        <f>Table1[[#This Row],[eu_sales]]/Table1[[#This Row],[Eu population]]</f>
        <v>2.2727196177943781E-5</v>
      </c>
      <c r="AD4951" s="1">
        <f>Table1[[#This Row],[jp_sales]]/Table1[[#This Row],[Jp population]]</f>
        <v>0</v>
      </c>
    </row>
    <row r="4952" spans="1:30" x14ac:dyDescent="0.25">
      <c r="A4952" t="s">
        <v>4143</v>
      </c>
      <c r="B4952" t="s">
        <v>103</v>
      </c>
      <c r="C4952">
        <v>2002</v>
      </c>
      <c r="D4952" t="s">
        <v>19</v>
      </c>
      <c r="E4952" t="s">
        <v>231</v>
      </c>
      <c r="F4952" s="4">
        <v>70000</v>
      </c>
      <c r="G4952" s="4">
        <v>20000</v>
      </c>
      <c r="H4952" s="4">
        <v>0</v>
      </c>
      <c r="I4952" s="4">
        <v>0</v>
      </c>
      <c r="J4952">
        <v>7.4</v>
      </c>
      <c r="K4952">
        <v>14</v>
      </c>
      <c r="L4952">
        <v>9.1999999999999993</v>
      </c>
      <c r="M4952" s="4">
        <v>14</v>
      </c>
      <c r="N4952" t="s">
        <v>4144</v>
      </c>
      <c r="O4952" t="s">
        <v>67</v>
      </c>
      <c r="P4952" s="4">
        <v>90000</v>
      </c>
      <c r="Q4952" s="3">
        <f>AVERAGE(Table1[[#This Row],[critic_score]],Table1[[#This Row],[user_score]])</f>
        <v>8.3000000000000007</v>
      </c>
      <c r="R4952" s="4">
        <f>Table1[[#This Row],[user_count]]+Table1[[#This Row],[critic_count]]</f>
        <v>28</v>
      </c>
      <c r="S4952" s="2">
        <f>100000*Table1[[#This Row],[review_count]]/Table1[[#This Row],[total sales]]</f>
        <v>31.111111111111111</v>
      </c>
      <c r="T4952" s="2">
        <f>Table1[[#This Row],[total sales]]/(2017-Table1[[#This Row],[year_of_release]])</f>
        <v>6000</v>
      </c>
      <c r="U4952" s="9">
        <f>Table1[[#This Row],[na_sales]]/(2017-Table1[[#This Row],[year_of_release]])</f>
        <v>4666.666666666667</v>
      </c>
      <c r="V4952" s="6">
        <f>Table1[[#This Row],[eu_sales]]/(2017-Table1[[#This Row],[year_of_release]])</f>
        <v>1333.3333333333333</v>
      </c>
      <c r="W4952" s="6">
        <f>Table1[[#This Row],[jp_sales]]/(2017-Table1[[#This Row],[year_of_release]])</f>
        <v>0</v>
      </c>
      <c r="X4952" s="6">
        <f>Table1[[#This Row],[other_sales]]/(2017-Table1[[#This Row],[year_of_release]])</f>
        <v>0</v>
      </c>
      <c r="Y4952" s="4">
        <v>495013192</v>
      </c>
      <c r="Z4952" s="4">
        <v>431019772</v>
      </c>
      <c r="AA4952" s="4">
        <v>127445000</v>
      </c>
      <c r="AB4952" s="1">
        <f>Table1[[#This Row],[na_sales]]/Table1[[#This Row],[NA population]]</f>
        <v>1.4141037275628809E-4</v>
      </c>
      <c r="AC4952" s="1">
        <f>Table1[[#This Row],[eu_sales]]/Table1[[#This Row],[Eu population]]</f>
        <v>4.6401583637791909E-5</v>
      </c>
      <c r="AD4952" s="1">
        <f>Table1[[#This Row],[jp_sales]]/Table1[[#This Row],[Jp population]]</f>
        <v>0</v>
      </c>
    </row>
    <row r="4953" spans="1:30" x14ac:dyDescent="0.25">
      <c r="A4953" t="s">
        <v>310</v>
      </c>
      <c r="B4953" t="s">
        <v>103</v>
      </c>
      <c r="C4953">
        <v>2004</v>
      </c>
      <c r="D4953" t="s">
        <v>19</v>
      </c>
      <c r="E4953" t="s">
        <v>171</v>
      </c>
      <c r="F4953" s="4">
        <v>70000</v>
      </c>
      <c r="G4953" s="4">
        <v>20000</v>
      </c>
      <c r="H4953" s="4">
        <v>0</v>
      </c>
      <c r="I4953" s="4">
        <v>0</v>
      </c>
      <c r="J4953">
        <v>9</v>
      </c>
      <c r="K4953">
        <v>25</v>
      </c>
      <c r="L4953">
        <v>8.4</v>
      </c>
      <c r="M4953" s="4">
        <v>11</v>
      </c>
      <c r="N4953" t="s">
        <v>311</v>
      </c>
      <c r="O4953" t="s">
        <v>21</v>
      </c>
      <c r="P4953" s="4">
        <v>90000</v>
      </c>
      <c r="Q4953" s="3">
        <f>AVERAGE(Table1[[#This Row],[critic_score]],Table1[[#This Row],[user_score]])</f>
        <v>8.6999999999999993</v>
      </c>
      <c r="R4953" s="4">
        <f>Table1[[#This Row],[user_count]]+Table1[[#This Row],[critic_count]]</f>
        <v>36</v>
      </c>
      <c r="S4953" s="2">
        <f>100000*Table1[[#This Row],[review_count]]/Table1[[#This Row],[total sales]]</f>
        <v>40</v>
      </c>
      <c r="T4953" s="2">
        <f>Table1[[#This Row],[total sales]]/(2017-Table1[[#This Row],[year_of_release]])</f>
        <v>6923.0769230769229</v>
      </c>
      <c r="U4953" s="9">
        <f>Table1[[#This Row],[na_sales]]/(2017-Table1[[#This Row],[year_of_release]])</f>
        <v>5384.6153846153848</v>
      </c>
      <c r="V4953" s="6">
        <f>Table1[[#This Row],[eu_sales]]/(2017-Table1[[#This Row],[year_of_release]])</f>
        <v>1538.4615384615386</v>
      </c>
      <c r="W4953" s="6">
        <f>Table1[[#This Row],[jp_sales]]/(2017-Table1[[#This Row],[year_of_release]])</f>
        <v>0</v>
      </c>
      <c r="X4953" s="6">
        <f>Table1[[#This Row],[other_sales]]/(2017-Table1[[#This Row],[year_of_release]])</f>
        <v>0</v>
      </c>
      <c r="Y4953" s="4">
        <v>505524224</v>
      </c>
      <c r="Z4953" s="4">
        <v>434174638</v>
      </c>
      <c r="AA4953" s="4">
        <v>127761000</v>
      </c>
      <c r="AB4953" s="1">
        <f>Table1[[#This Row],[na_sales]]/Table1[[#This Row],[NA population]]</f>
        <v>1.384701200787561E-4</v>
      </c>
      <c r="AC4953" s="1">
        <f>Table1[[#This Row],[eu_sales]]/Table1[[#This Row],[Eu population]]</f>
        <v>4.6064413370916427E-5</v>
      </c>
      <c r="AD4953" s="1">
        <f>Table1[[#This Row],[jp_sales]]/Table1[[#This Row],[Jp population]]</f>
        <v>0</v>
      </c>
    </row>
    <row r="4954" spans="1:30" x14ac:dyDescent="0.25">
      <c r="A4954" t="s">
        <v>3349</v>
      </c>
      <c r="B4954" t="s">
        <v>103</v>
      </c>
      <c r="C4954">
        <v>2005</v>
      </c>
      <c r="D4954" t="s">
        <v>54</v>
      </c>
      <c r="E4954" t="s">
        <v>83</v>
      </c>
      <c r="F4954" s="4">
        <v>70000</v>
      </c>
      <c r="G4954" s="4">
        <v>20000</v>
      </c>
      <c r="H4954" s="4">
        <v>0</v>
      </c>
      <c r="I4954" s="4">
        <v>0</v>
      </c>
      <c r="J4954">
        <v>7.7</v>
      </c>
      <c r="K4954">
        <v>25</v>
      </c>
      <c r="L4954">
        <v>8.5</v>
      </c>
      <c r="M4954" s="4">
        <v>11</v>
      </c>
      <c r="N4954" t="s">
        <v>812</v>
      </c>
      <c r="O4954" t="s">
        <v>43</v>
      </c>
      <c r="P4954" s="4">
        <v>90000</v>
      </c>
      <c r="Q4954" s="3">
        <f>AVERAGE(Table1[[#This Row],[critic_score]],Table1[[#This Row],[user_score]])</f>
        <v>8.1</v>
      </c>
      <c r="R4954" s="4">
        <f>Table1[[#This Row],[user_count]]+Table1[[#This Row],[critic_count]]</f>
        <v>36</v>
      </c>
      <c r="S4954" s="2">
        <f>100000*Table1[[#This Row],[review_count]]/Table1[[#This Row],[total sales]]</f>
        <v>40</v>
      </c>
      <c r="T4954" s="2">
        <f>Table1[[#This Row],[total sales]]/(2017-Table1[[#This Row],[year_of_release]])</f>
        <v>7500</v>
      </c>
      <c r="U4954" s="9">
        <f>Table1[[#This Row],[na_sales]]/(2017-Table1[[#This Row],[year_of_release]])</f>
        <v>5833.333333333333</v>
      </c>
      <c r="V4954" s="6">
        <f>Table1[[#This Row],[eu_sales]]/(2017-Table1[[#This Row],[year_of_release]])</f>
        <v>1666.6666666666667</v>
      </c>
      <c r="W4954" s="6">
        <f>Table1[[#This Row],[jp_sales]]/(2017-Table1[[#This Row],[year_of_release]])</f>
        <v>0</v>
      </c>
      <c r="X4954" s="6">
        <f>Table1[[#This Row],[other_sales]]/(2017-Table1[[#This Row],[year_of_release]])</f>
        <v>0</v>
      </c>
      <c r="Y4954" s="4">
        <v>511054143</v>
      </c>
      <c r="Z4954" s="4">
        <v>435713800</v>
      </c>
      <c r="AA4954" s="4">
        <v>127773000</v>
      </c>
      <c r="AB4954" s="1">
        <f>Table1[[#This Row],[na_sales]]/Table1[[#This Row],[NA population]]</f>
        <v>1.3697178852535005E-4</v>
      </c>
      <c r="AC4954" s="1">
        <f>Table1[[#This Row],[eu_sales]]/Table1[[#This Row],[Eu population]]</f>
        <v>4.5901690513359917E-5</v>
      </c>
      <c r="AD4954" s="1">
        <f>Table1[[#This Row],[jp_sales]]/Table1[[#This Row],[Jp population]]</f>
        <v>0</v>
      </c>
    </row>
    <row r="4955" spans="1:30" x14ac:dyDescent="0.25">
      <c r="A4955" t="s">
        <v>3128</v>
      </c>
      <c r="B4955" t="s">
        <v>103</v>
      </c>
      <c r="C4955">
        <v>2004</v>
      </c>
      <c r="D4955" t="s">
        <v>23</v>
      </c>
      <c r="E4955" t="s">
        <v>231</v>
      </c>
      <c r="F4955" s="4">
        <v>70000</v>
      </c>
      <c r="G4955" s="4">
        <v>20000</v>
      </c>
      <c r="H4955" s="4">
        <v>0</v>
      </c>
      <c r="I4955" s="4">
        <v>0</v>
      </c>
      <c r="J4955">
        <v>7.2</v>
      </c>
      <c r="K4955">
        <v>28</v>
      </c>
      <c r="L4955">
        <v>8.6999999999999993</v>
      </c>
      <c r="M4955" s="4">
        <v>7</v>
      </c>
      <c r="N4955" t="s">
        <v>1383</v>
      </c>
      <c r="O4955" t="s">
        <v>67</v>
      </c>
      <c r="P4955" s="4">
        <v>90000</v>
      </c>
      <c r="Q4955" s="3">
        <f>AVERAGE(Table1[[#This Row],[critic_score]],Table1[[#This Row],[user_score]])</f>
        <v>7.9499999999999993</v>
      </c>
      <c r="R4955" s="4">
        <f>Table1[[#This Row],[user_count]]+Table1[[#This Row],[critic_count]]</f>
        <v>35</v>
      </c>
      <c r="S4955" s="2">
        <f>100000*Table1[[#This Row],[review_count]]/Table1[[#This Row],[total sales]]</f>
        <v>38.888888888888886</v>
      </c>
      <c r="T4955" s="2">
        <f>Table1[[#This Row],[total sales]]/(2017-Table1[[#This Row],[year_of_release]])</f>
        <v>6923.0769230769229</v>
      </c>
      <c r="U4955" s="9">
        <f>Table1[[#This Row],[na_sales]]/(2017-Table1[[#This Row],[year_of_release]])</f>
        <v>5384.6153846153848</v>
      </c>
      <c r="V4955" s="6">
        <f>Table1[[#This Row],[eu_sales]]/(2017-Table1[[#This Row],[year_of_release]])</f>
        <v>1538.4615384615386</v>
      </c>
      <c r="W4955" s="6">
        <f>Table1[[#This Row],[jp_sales]]/(2017-Table1[[#This Row],[year_of_release]])</f>
        <v>0</v>
      </c>
      <c r="X4955" s="6">
        <f>Table1[[#This Row],[other_sales]]/(2017-Table1[[#This Row],[year_of_release]])</f>
        <v>0</v>
      </c>
      <c r="Y4955" s="4">
        <v>505524224</v>
      </c>
      <c r="Z4955" s="4">
        <v>434174638</v>
      </c>
      <c r="AA4955" s="4">
        <v>127761000</v>
      </c>
      <c r="AB4955" s="1">
        <f>Table1[[#This Row],[na_sales]]/Table1[[#This Row],[NA population]]</f>
        <v>1.384701200787561E-4</v>
      </c>
      <c r="AC4955" s="1">
        <f>Table1[[#This Row],[eu_sales]]/Table1[[#This Row],[Eu population]]</f>
        <v>4.6064413370916427E-5</v>
      </c>
      <c r="AD4955" s="1">
        <f>Table1[[#This Row],[jp_sales]]/Table1[[#This Row],[Jp population]]</f>
        <v>0</v>
      </c>
    </row>
    <row r="4956" spans="1:30" x14ac:dyDescent="0.25">
      <c r="A4956" t="s">
        <v>4145</v>
      </c>
      <c r="B4956" t="s">
        <v>103</v>
      </c>
      <c r="C4956">
        <v>2002</v>
      </c>
      <c r="D4956" t="s">
        <v>40</v>
      </c>
      <c r="E4956" t="s">
        <v>642</v>
      </c>
      <c r="F4956" s="4">
        <v>40000</v>
      </c>
      <c r="G4956" s="4">
        <v>10000</v>
      </c>
      <c r="H4956" s="4">
        <v>40000</v>
      </c>
      <c r="I4956" s="4">
        <v>0</v>
      </c>
      <c r="J4956">
        <v>7.8</v>
      </c>
      <c r="K4956">
        <v>19</v>
      </c>
      <c r="L4956">
        <v>8.1999999999999993</v>
      </c>
      <c r="M4956" s="4">
        <v>10</v>
      </c>
      <c r="N4956" t="s">
        <v>1322</v>
      </c>
      <c r="O4956" t="s">
        <v>67</v>
      </c>
      <c r="P4956" s="4">
        <v>90000</v>
      </c>
      <c r="Q4956" s="3">
        <f>AVERAGE(Table1[[#This Row],[critic_score]],Table1[[#This Row],[user_score]])</f>
        <v>8</v>
      </c>
      <c r="R4956" s="4">
        <f>Table1[[#This Row],[user_count]]+Table1[[#This Row],[critic_count]]</f>
        <v>29</v>
      </c>
      <c r="S4956" s="2">
        <f>100000*Table1[[#This Row],[review_count]]/Table1[[#This Row],[total sales]]</f>
        <v>32.222222222222221</v>
      </c>
      <c r="T4956" s="2">
        <f>Table1[[#This Row],[total sales]]/(2017-Table1[[#This Row],[year_of_release]])</f>
        <v>6000</v>
      </c>
      <c r="U4956" s="9">
        <f>Table1[[#This Row],[na_sales]]/(2017-Table1[[#This Row],[year_of_release]])</f>
        <v>2666.6666666666665</v>
      </c>
      <c r="V4956" s="6">
        <f>Table1[[#This Row],[eu_sales]]/(2017-Table1[[#This Row],[year_of_release]])</f>
        <v>666.66666666666663</v>
      </c>
      <c r="W4956" s="6">
        <f>Table1[[#This Row],[jp_sales]]/(2017-Table1[[#This Row],[year_of_release]])</f>
        <v>2666.6666666666665</v>
      </c>
      <c r="X4956" s="6">
        <f>Table1[[#This Row],[other_sales]]/(2017-Table1[[#This Row],[year_of_release]])</f>
        <v>0</v>
      </c>
      <c r="Y4956" s="4">
        <v>495013192</v>
      </c>
      <c r="Z4956" s="4">
        <v>431019772</v>
      </c>
      <c r="AA4956" s="4">
        <v>127445000</v>
      </c>
      <c r="AB4956" s="1">
        <f>Table1[[#This Row],[na_sales]]/Table1[[#This Row],[NA population]]</f>
        <v>8.080592728930747E-5</v>
      </c>
      <c r="AC4956" s="1">
        <f>Table1[[#This Row],[eu_sales]]/Table1[[#This Row],[Eu population]]</f>
        <v>2.3200791818895955E-5</v>
      </c>
      <c r="AD4956" s="1">
        <f>Table1[[#This Row],[jp_sales]]/Table1[[#This Row],[Jp population]]</f>
        <v>3.1386088116442388E-4</v>
      </c>
    </row>
    <row r="4957" spans="1:30" x14ac:dyDescent="0.25">
      <c r="A4957" t="s">
        <v>4146</v>
      </c>
      <c r="B4957" t="s">
        <v>230</v>
      </c>
      <c r="C4957">
        <v>2001</v>
      </c>
      <c r="D4957" t="s">
        <v>29</v>
      </c>
      <c r="E4957" t="s">
        <v>55</v>
      </c>
      <c r="F4957" s="4">
        <v>50000</v>
      </c>
      <c r="G4957" s="4">
        <v>30000</v>
      </c>
      <c r="H4957" s="4">
        <v>0</v>
      </c>
      <c r="I4957" s="4">
        <v>10000</v>
      </c>
      <c r="J4957">
        <v>6.3</v>
      </c>
      <c r="K4957">
        <v>7</v>
      </c>
      <c r="L4957">
        <v>7.2</v>
      </c>
      <c r="M4957" s="4">
        <v>6</v>
      </c>
      <c r="N4957" t="s">
        <v>4147</v>
      </c>
      <c r="O4957" t="s">
        <v>21</v>
      </c>
      <c r="P4957" s="4">
        <v>90000</v>
      </c>
      <c r="Q4957" s="3">
        <f>AVERAGE(Table1[[#This Row],[critic_score]],Table1[[#This Row],[user_score]])</f>
        <v>6.75</v>
      </c>
      <c r="R4957" s="4">
        <f>Table1[[#This Row],[user_count]]+Table1[[#This Row],[critic_count]]</f>
        <v>13</v>
      </c>
      <c r="S4957" s="2">
        <f>100000*Table1[[#This Row],[review_count]]/Table1[[#This Row],[total sales]]</f>
        <v>14.444444444444445</v>
      </c>
      <c r="T4957" s="2">
        <f>Table1[[#This Row],[total sales]]/(2017-Table1[[#This Row],[year_of_release]])</f>
        <v>5625</v>
      </c>
      <c r="U4957" s="9">
        <f>Table1[[#This Row],[na_sales]]/(2017-Table1[[#This Row],[year_of_release]])</f>
        <v>3125</v>
      </c>
      <c r="V4957" s="6">
        <f>Table1[[#This Row],[eu_sales]]/(2017-Table1[[#This Row],[year_of_release]])</f>
        <v>1875</v>
      </c>
      <c r="W4957" s="6">
        <f>Table1[[#This Row],[jp_sales]]/(2017-Table1[[#This Row],[year_of_release]])</f>
        <v>0</v>
      </c>
      <c r="X4957" s="6">
        <f>Table1[[#This Row],[other_sales]]/(2017-Table1[[#This Row],[year_of_release]])</f>
        <v>625</v>
      </c>
      <c r="Y4957" s="4">
        <v>489752572</v>
      </c>
      <c r="Z4957" s="4">
        <v>430035992</v>
      </c>
      <c r="AA4957" s="4">
        <v>127149000</v>
      </c>
      <c r="AB4957" s="1">
        <f>Table1[[#This Row],[na_sales]]/Table1[[#This Row],[NA population]]</f>
        <v>1.0209236838882799E-4</v>
      </c>
      <c r="AC4957" s="1">
        <f>Table1[[#This Row],[eu_sales]]/Table1[[#This Row],[Eu population]]</f>
        <v>6.9761602652086856E-5</v>
      </c>
      <c r="AD4957" s="1">
        <f>Table1[[#This Row],[jp_sales]]/Table1[[#This Row],[Jp population]]</f>
        <v>0</v>
      </c>
    </row>
    <row r="4958" spans="1:30" x14ac:dyDescent="0.25">
      <c r="A4958" t="s">
        <v>4148</v>
      </c>
      <c r="B4958" t="s">
        <v>118</v>
      </c>
      <c r="C4958">
        <v>2006</v>
      </c>
      <c r="D4958" t="s">
        <v>40</v>
      </c>
      <c r="E4958" t="s">
        <v>196</v>
      </c>
      <c r="F4958" s="4">
        <v>80000</v>
      </c>
      <c r="G4958" s="4">
        <v>0</v>
      </c>
      <c r="H4958" s="4">
        <v>0</v>
      </c>
      <c r="I4958" s="4">
        <v>10000</v>
      </c>
      <c r="J4958">
        <v>6.3</v>
      </c>
      <c r="K4958">
        <v>24</v>
      </c>
      <c r="L4958">
        <v>6.3</v>
      </c>
      <c r="M4958" s="4">
        <v>6</v>
      </c>
      <c r="N4958" t="s">
        <v>1854</v>
      </c>
      <c r="O4958" t="s">
        <v>67</v>
      </c>
      <c r="P4958" s="4">
        <v>90000</v>
      </c>
      <c r="Q4958" s="3">
        <f>AVERAGE(Table1[[#This Row],[critic_score]],Table1[[#This Row],[user_score]])</f>
        <v>6.3</v>
      </c>
      <c r="R4958" s="4">
        <f>Table1[[#This Row],[user_count]]+Table1[[#This Row],[critic_count]]</f>
        <v>30</v>
      </c>
      <c r="S4958" s="2">
        <f>100000*Table1[[#This Row],[review_count]]/Table1[[#This Row],[total sales]]</f>
        <v>33.333333333333336</v>
      </c>
      <c r="T4958" s="2">
        <f>Table1[[#This Row],[total sales]]/(2017-Table1[[#This Row],[year_of_release]])</f>
        <v>8181.818181818182</v>
      </c>
      <c r="U4958" s="9">
        <f>Table1[[#This Row],[na_sales]]/(2017-Table1[[#This Row],[year_of_release]])</f>
        <v>7272.727272727273</v>
      </c>
      <c r="V4958" s="6">
        <f>Table1[[#This Row],[eu_sales]]/(2017-Table1[[#This Row],[year_of_release]])</f>
        <v>0</v>
      </c>
      <c r="W4958" s="6">
        <f>Table1[[#This Row],[jp_sales]]/(2017-Table1[[#This Row],[year_of_release]])</f>
        <v>0</v>
      </c>
      <c r="X4958" s="6">
        <f>Table1[[#This Row],[other_sales]]/(2017-Table1[[#This Row],[year_of_release]])</f>
        <v>909.09090909090912</v>
      </c>
      <c r="Y4958" s="4">
        <v>516818555</v>
      </c>
      <c r="Z4958" s="4">
        <v>437126892</v>
      </c>
      <c r="AA4958" s="4">
        <v>127854000</v>
      </c>
      <c r="AB4958" s="1">
        <f>Table1[[#This Row],[na_sales]]/Table1[[#This Row],[NA population]]</f>
        <v>1.5479320397078237E-4</v>
      </c>
      <c r="AC4958" s="1">
        <f>Table1[[#This Row],[eu_sales]]/Table1[[#This Row],[Eu population]]</f>
        <v>0</v>
      </c>
      <c r="AD4958" s="1">
        <f>Table1[[#This Row],[jp_sales]]/Table1[[#This Row],[Jp population]]</f>
        <v>0</v>
      </c>
    </row>
    <row r="4959" spans="1:30" x14ac:dyDescent="0.25">
      <c r="A4959" t="s">
        <v>3458</v>
      </c>
      <c r="B4959" t="s">
        <v>34</v>
      </c>
      <c r="C4959">
        <v>2014</v>
      </c>
      <c r="D4959" t="s">
        <v>23</v>
      </c>
      <c r="E4959" t="s">
        <v>981</v>
      </c>
      <c r="F4959" s="4">
        <v>30000</v>
      </c>
      <c r="G4959" s="4">
        <v>50000</v>
      </c>
      <c r="H4959" s="4">
        <v>0</v>
      </c>
      <c r="I4959" s="4">
        <v>10000</v>
      </c>
      <c r="J4959">
        <v>7.5</v>
      </c>
      <c r="K4959">
        <v>15</v>
      </c>
      <c r="L4959">
        <v>6</v>
      </c>
      <c r="M4959" s="4">
        <v>56</v>
      </c>
      <c r="N4959" t="s">
        <v>981</v>
      </c>
      <c r="O4959" t="s">
        <v>21</v>
      </c>
      <c r="P4959" s="4">
        <v>90000</v>
      </c>
      <c r="Q4959" s="3">
        <f>AVERAGE(Table1[[#This Row],[critic_score]],Table1[[#This Row],[user_score]])</f>
        <v>6.75</v>
      </c>
      <c r="R4959" s="4">
        <f>Table1[[#This Row],[user_count]]+Table1[[#This Row],[critic_count]]</f>
        <v>71</v>
      </c>
      <c r="S4959" s="2">
        <f>100000*Table1[[#This Row],[review_count]]/Table1[[#This Row],[total sales]]</f>
        <v>78.888888888888886</v>
      </c>
      <c r="T4959" s="2">
        <f>Table1[[#This Row],[total sales]]/(2017-Table1[[#This Row],[year_of_release]])</f>
        <v>30000</v>
      </c>
      <c r="U4959" s="9">
        <f>Table1[[#This Row],[na_sales]]/(2017-Table1[[#This Row],[year_of_release]])</f>
        <v>10000</v>
      </c>
      <c r="V4959" s="6">
        <f>Table1[[#This Row],[eu_sales]]/(2017-Table1[[#This Row],[year_of_release]])</f>
        <v>16666.666666666668</v>
      </c>
      <c r="W4959" s="6">
        <f>Table1[[#This Row],[jp_sales]]/(2017-Table1[[#This Row],[year_of_release]])</f>
        <v>0</v>
      </c>
      <c r="X4959" s="6">
        <f>Table1[[#This Row],[other_sales]]/(2017-Table1[[#This Row],[year_of_release]])</f>
        <v>3333.3333333333335</v>
      </c>
      <c r="Y4959" s="4">
        <v>562338430</v>
      </c>
      <c r="Z4959" s="4">
        <v>443580712</v>
      </c>
      <c r="AA4959" s="4">
        <v>127276000</v>
      </c>
      <c r="AB4959" s="1">
        <f>Table1[[#This Row],[na_sales]]/Table1[[#This Row],[NA population]]</f>
        <v>5.3348656964454664E-5</v>
      </c>
      <c r="AC4959" s="1">
        <f>Table1[[#This Row],[eu_sales]]/Table1[[#This Row],[Eu population]]</f>
        <v>1.1271905799186327E-4</v>
      </c>
      <c r="AD4959" s="1">
        <f>Table1[[#This Row],[jp_sales]]/Table1[[#This Row],[Jp population]]</f>
        <v>0</v>
      </c>
    </row>
    <row r="4960" spans="1:30" x14ac:dyDescent="0.25">
      <c r="A4960" t="s">
        <v>4150</v>
      </c>
      <c r="B4960" t="s">
        <v>138</v>
      </c>
      <c r="C4960">
        <v>2003</v>
      </c>
      <c r="D4960" t="s">
        <v>54</v>
      </c>
      <c r="E4960" t="s">
        <v>231</v>
      </c>
      <c r="F4960" s="4">
        <v>70000</v>
      </c>
      <c r="G4960" s="4">
        <v>20000</v>
      </c>
      <c r="H4960" s="4">
        <v>0</v>
      </c>
      <c r="I4960" s="4">
        <v>0</v>
      </c>
      <c r="J4960">
        <v>8.5</v>
      </c>
      <c r="K4960">
        <v>52</v>
      </c>
      <c r="L4960">
        <v>8.5</v>
      </c>
      <c r="M4960" s="4">
        <v>42</v>
      </c>
      <c r="N4960" t="s">
        <v>2295</v>
      </c>
      <c r="O4960" t="s">
        <v>21</v>
      </c>
      <c r="P4960" s="4">
        <v>90000</v>
      </c>
      <c r="Q4960" s="3">
        <f>AVERAGE(Table1[[#This Row],[critic_score]],Table1[[#This Row],[user_score]])</f>
        <v>8.5</v>
      </c>
      <c r="R4960" s="4">
        <f>Table1[[#This Row],[user_count]]+Table1[[#This Row],[critic_count]]</f>
        <v>94</v>
      </c>
      <c r="S4960" s="2">
        <f>100000*Table1[[#This Row],[review_count]]/Table1[[#This Row],[total sales]]</f>
        <v>104.44444444444444</v>
      </c>
      <c r="T4960" s="2">
        <f>Table1[[#This Row],[total sales]]/(2017-Table1[[#This Row],[year_of_release]])</f>
        <v>6428.5714285714284</v>
      </c>
      <c r="U4960" s="9">
        <f>Table1[[#This Row],[na_sales]]/(2017-Table1[[#This Row],[year_of_release]])</f>
        <v>5000</v>
      </c>
      <c r="V4960" s="6">
        <f>Table1[[#This Row],[eu_sales]]/(2017-Table1[[#This Row],[year_of_release]])</f>
        <v>1428.5714285714287</v>
      </c>
      <c r="W4960" s="6">
        <f>Table1[[#This Row],[jp_sales]]/(2017-Table1[[#This Row],[year_of_release]])</f>
        <v>0</v>
      </c>
      <c r="X4960" s="6">
        <f>Table1[[#This Row],[other_sales]]/(2017-Table1[[#This Row],[year_of_release]])</f>
        <v>0</v>
      </c>
      <c r="Y4960" s="4">
        <v>500125528</v>
      </c>
      <c r="Z4960" s="4">
        <v>432552540</v>
      </c>
      <c r="AA4960" s="4">
        <v>127718000</v>
      </c>
      <c r="AB4960" s="1">
        <f>Table1[[#This Row],[na_sales]]/Table1[[#This Row],[NA population]]</f>
        <v>1.3996486098186134E-4</v>
      </c>
      <c r="AC4960" s="1">
        <f>Table1[[#This Row],[eu_sales]]/Table1[[#This Row],[Eu population]]</f>
        <v>4.6237157687248816E-5</v>
      </c>
      <c r="AD4960" s="1">
        <f>Table1[[#This Row],[jp_sales]]/Table1[[#This Row],[Jp population]]</f>
        <v>0</v>
      </c>
    </row>
    <row r="4961" spans="1:30" x14ac:dyDescent="0.25">
      <c r="A4961" t="s">
        <v>3481</v>
      </c>
      <c r="B4961" t="s">
        <v>103</v>
      </c>
      <c r="C4961">
        <v>2005</v>
      </c>
      <c r="D4961" t="s">
        <v>40</v>
      </c>
      <c r="E4961" t="s">
        <v>549</v>
      </c>
      <c r="F4961" s="4">
        <v>70000</v>
      </c>
      <c r="G4961" s="4">
        <v>20000</v>
      </c>
      <c r="H4961" s="4">
        <v>0</v>
      </c>
      <c r="I4961" s="4">
        <v>0</v>
      </c>
      <c r="J4961">
        <v>7.6</v>
      </c>
      <c r="K4961">
        <v>36</v>
      </c>
      <c r="L4961">
        <v>9.1</v>
      </c>
      <c r="M4961" s="4">
        <v>8</v>
      </c>
      <c r="N4961" t="s">
        <v>2418</v>
      </c>
      <c r="O4961" t="s">
        <v>43</v>
      </c>
      <c r="P4961" s="4">
        <v>90000</v>
      </c>
      <c r="Q4961" s="3">
        <f>AVERAGE(Table1[[#This Row],[critic_score]],Table1[[#This Row],[user_score]])</f>
        <v>8.35</v>
      </c>
      <c r="R4961" s="4">
        <f>Table1[[#This Row],[user_count]]+Table1[[#This Row],[critic_count]]</f>
        <v>44</v>
      </c>
      <c r="S4961" s="2">
        <f>100000*Table1[[#This Row],[review_count]]/Table1[[#This Row],[total sales]]</f>
        <v>48.888888888888886</v>
      </c>
      <c r="T4961" s="2">
        <f>Table1[[#This Row],[total sales]]/(2017-Table1[[#This Row],[year_of_release]])</f>
        <v>7500</v>
      </c>
      <c r="U4961" s="9">
        <f>Table1[[#This Row],[na_sales]]/(2017-Table1[[#This Row],[year_of_release]])</f>
        <v>5833.333333333333</v>
      </c>
      <c r="V4961" s="6">
        <f>Table1[[#This Row],[eu_sales]]/(2017-Table1[[#This Row],[year_of_release]])</f>
        <v>1666.6666666666667</v>
      </c>
      <c r="W4961" s="6">
        <f>Table1[[#This Row],[jp_sales]]/(2017-Table1[[#This Row],[year_of_release]])</f>
        <v>0</v>
      </c>
      <c r="X4961" s="6">
        <f>Table1[[#This Row],[other_sales]]/(2017-Table1[[#This Row],[year_of_release]])</f>
        <v>0</v>
      </c>
      <c r="Y4961" s="4">
        <v>511054143</v>
      </c>
      <c r="Z4961" s="4">
        <v>435713800</v>
      </c>
      <c r="AA4961" s="4">
        <v>127773000</v>
      </c>
      <c r="AB4961" s="1">
        <f>Table1[[#This Row],[na_sales]]/Table1[[#This Row],[NA population]]</f>
        <v>1.3697178852535005E-4</v>
      </c>
      <c r="AC4961" s="1">
        <f>Table1[[#This Row],[eu_sales]]/Table1[[#This Row],[Eu population]]</f>
        <v>4.5901690513359917E-5</v>
      </c>
      <c r="AD4961" s="1">
        <f>Table1[[#This Row],[jp_sales]]/Table1[[#This Row],[Jp population]]</f>
        <v>0</v>
      </c>
    </row>
    <row r="4962" spans="1:30" x14ac:dyDescent="0.25">
      <c r="A4962" t="s">
        <v>3050</v>
      </c>
      <c r="B4962" t="s">
        <v>18</v>
      </c>
      <c r="C4962">
        <v>2008</v>
      </c>
      <c r="D4962" t="s">
        <v>40</v>
      </c>
      <c r="E4962" t="s">
        <v>575</v>
      </c>
      <c r="F4962" s="4">
        <v>80000</v>
      </c>
      <c r="G4962" s="4">
        <v>0</v>
      </c>
      <c r="H4962" s="4">
        <v>0</v>
      </c>
      <c r="I4962" s="4">
        <v>10000</v>
      </c>
      <c r="J4962">
        <v>3.9</v>
      </c>
      <c r="K4962">
        <v>7</v>
      </c>
      <c r="L4962">
        <v>6.4</v>
      </c>
      <c r="M4962" s="4">
        <v>5</v>
      </c>
      <c r="N4962" t="s">
        <v>369</v>
      </c>
      <c r="O4962" t="s">
        <v>67</v>
      </c>
      <c r="P4962" s="4">
        <v>90000</v>
      </c>
      <c r="Q4962" s="3">
        <f>AVERAGE(Table1[[#This Row],[critic_score]],Table1[[#This Row],[user_score]])</f>
        <v>5.15</v>
      </c>
      <c r="R4962" s="4">
        <f>Table1[[#This Row],[user_count]]+Table1[[#This Row],[critic_count]]</f>
        <v>12</v>
      </c>
      <c r="S4962" s="2">
        <f>100000*Table1[[#This Row],[review_count]]/Table1[[#This Row],[total sales]]</f>
        <v>13.333333333333334</v>
      </c>
      <c r="T4962" s="2">
        <f>Table1[[#This Row],[total sales]]/(2017-Table1[[#This Row],[year_of_release]])</f>
        <v>10000</v>
      </c>
      <c r="U4962" s="9">
        <f>Table1[[#This Row],[na_sales]]/(2017-Table1[[#This Row],[year_of_release]])</f>
        <v>8888.8888888888887</v>
      </c>
      <c r="V4962" s="6">
        <f>Table1[[#This Row],[eu_sales]]/(2017-Table1[[#This Row],[year_of_release]])</f>
        <v>0</v>
      </c>
      <c r="W4962" s="6">
        <f>Table1[[#This Row],[jp_sales]]/(2017-Table1[[#This Row],[year_of_release]])</f>
        <v>0</v>
      </c>
      <c r="X4962" s="6">
        <f>Table1[[#This Row],[other_sales]]/(2017-Table1[[#This Row],[year_of_release]])</f>
        <v>1111.1111111111111</v>
      </c>
      <c r="Y4962" s="4">
        <v>528816311</v>
      </c>
      <c r="Z4962" s="4">
        <v>440001482</v>
      </c>
      <c r="AA4962" s="4">
        <v>128063000</v>
      </c>
      <c r="AB4962" s="1">
        <f>Table1[[#This Row],[na_sales]]/Table1[[#This Row],[NA population]]</f>
        <v>1.5128126409096334E-4</v>
      </c>
      <c r="AC4962" s="1">
        <f>Table1[[#This Row],[eu_sales]]/Table1[[#This Row],[Eu population]]</f>
        <v>0</v>
      </c>
      <c r="AD4962" s="1">
        <f>Table1[[#This Row],[jp_sales]]/Table1[[#This Row],[Jp population]]</f>
        <v>0</v>
      </c>
    </row>
    <row r="4963" spans="1:30" x14ac:dyDescent="0.25">
      <c r="A4963" t="s">
        <v>4152</v>
      </c>
      <c r="B4963" t="s">
        <v>118</v>
      </c>
      <c r="C4963">
        <v>2010</v>
      </c>
      <c r="D4963" t="s">
        <v>96</v>
      </c>
      <c r="E4963" t="s">
        <v>1208</v>
      </c>
      <c r="F4963" s="4">
        <v>60000</v>
      </c>
      <c r="G4963" s="4">
        <v>0</v>
      </c>
      <c r="H4963" s="4">
        <v>20000</v>
      </c>
      <c r="I4963" s="4">
        <v>10000</v>
      </c>
      <c r="J4963">
        <v>7.5</v>
      </c>
      <c r="K4963">
        <v>10</v>
      </c>
      <c r="L4963">
        <v>7.7</v>
      </c>
      <c r="M4963" s="4">
        <v>7</v>
      </c>
      <c r="N4963" t="s">
        <v>3684</v>
      </c>
      <c r="O4963" t="s">
        <v>67</v>
      </c>
      <c r="P4963" s="4">
        <v>90000</v>
      </c>
      <c r="Q4963" s="3">
        <f>AVERAGE(Table1[[#This Row],[critic_score]],Table1[[#This Row],[user_score]])</f>
        <v>7.6</v>
      </c>
      <c r="R4963" s="4">
        <f>Table1[[#This Row],[user_count]]+Table1[[#This Row],[critic_count]]</f>
        <v>17</v>
      </c>
      <c r="S4963" s="2">
        <f>100000*Table1[[#This Row],[review_count]]/Table1[[#This Row],[total sales]]</f>
        <v>18.888888888888889</v>
      </c>
      <c r="T4963" s="2">
        <f>Table1[[#This Row],[total sales]]/(2017-Table1[[#This Row],[year_of_release]])</f>
        <v>12857.142857142857</v>
      </c>
      <c r="U4963" s="9">
        <f>Table1[[#This Row],[na_sales]]/(2017-Table1[[#This Row],[year_of_release]])</f>
        <v>8571.4285714285706</v>
      </c>
      <c r="V4963" s="6">
        <f>Table1[[#This Row],[eu_sales]]/(2017-Table1[[#This Row],[year_of_release]])</f>
        <v>0</v>
      </c>
      <c r="W4963" s="6">
        <f>Table1[[#This Row],[jp_sales]]/(2017-Table1[[#This Row],[year_of_release]])</f>
        <v>2857.1428571428573</v>
      </c>
      <c r="X4963" s="6">
        <f>Table1[[#This Row],[other_sales]]/(2017-Table1[[#This Row],[year_of_release]])</f>
        <v>1428.5714285714287</v>
      </c>
      <c r="Y4963" s="4">
        <v>540520772</v>
      </c>
      <c r="Z4963" s="4">
        <v>441654761</v>
      </c>
      <c r="AA4963" s="4">
        <v>128070000</v>
      </c>
      <c r="AB4963" s="1">
        <f>Table1[[#This Row],[na_sales]]/Table1[[#This Row],[NA population]]</f>
        <v>1.1100405961826755E-4</v>
      </c>
      <c r="AC4963" s="1">
        <f>Table1[[#This Row],[eu_sales]]/Table1[[#This Row],[Eu population]]</f>
        <v>0</v>
      </c>
      <c r="AD4963" s="1">
        <f>Table1[[#This Row],[jp_sales]]/Table1[[#This Row],[Jp population]]</f>
        <v>1.5616459748574998E-4</v>
      </c>
    </row>
    <row r="4964" spans="1:30" x14ac:dyDescent="0.25">
      <c r="A4964" t="s">
        <v>1772</v>
      </c>
      <c r="B4964" t="s">
        <v>69</v>
      </c>
      <c r="C4964">
        <v>2016</v>
      </c>
      <c r="D4964" t="s">
        <v>40</v>
      </c>
      <c r="E4964" t="s">
        <v>186</v>
      </c>
      <c r="F4964" s="4">
        <v>0</v>
      </c>
      <c r="G4964" s="4">
        <v>40000</v>
      </c>
      <c r="H4964" s="4">
        <v>50000</v>
      </c>
      <c r="I4964" s="4">
        <v>0</v>
      </c>
      <c r="J4964">
        <v>7.1</v>
      </c>
      <c r="K4964">
        <v>6</v>
      </c>
      <c r="L4964">
        <v>7.1</v>
      </c>
      <c r="M4964" s="4">
        <v>21</v>
      </c>
      <c r="N4964" t="s">
        <v>3672</v>
      </c>
      <c r="O4964" t="s">
        <v>67</v>
      </c>
      <c r="P4964" s="4">
        <v>90000</v>
      </c>
      <c r="Q4964" s="3">
        <f>AVERAGE(Table1[[#This Row],[critic_score]],Table1[[#This Row],[user_score]])</f>
        <v>7.1</v>
      </c>
      <c r="R4964" s="4">
        <f>Table1[[#This Row],[user_count]]+Table1[[#This Row],[critic_count]]</f>
        <v>27</v>
      </c>
      <c r="S4964" s="2">
        <f>100000*Table1[[#This Row],[review_count]]/Table1[[#This Row],[total sales]]</f>
        <v>30</v>
      </c>
      <c r="T4964" s="2">
        <f>Table1[[#This Row],[total sales]]/(2017-Table1[[#This Row],[year_of_release]])</f>
        <v>90000</v>
      </c>
      <c r="U4964" s="9">
        <f>Table1[[#This Row],[na_sales]]/(2017-Table1[[#This Row],[year_of_release]])</f>
        <v>0</v>
      </c>
      <c r="V4964" s="6">
        <f>Table1[[#This Row],[eu_sales]]/(2017-Table1[[#This Row],[year_of_release]])</f>
        <v>40000</v>
      </c>
      <c r="W4964" s="6">
        <f>Table1[[#This Row],[jp_sales]]/(2017-Table1[[#This Row],[year_of_release]])</f>
        <v>50000</v>
      </c>
      <c r="X4964" s="6">
        <f>Table1[[#This Row],[other_sales]]/(2017-Table1[[#This Row],[year_of_release]])</f>
        <v>0</v>
      </c>
      <c r="Y4964" s="4">
        <v>573178249</v>
      </c>
      <c r="Z4964" s="4">
        <v>445623395</v>
      </c>
      <c r="AA4964" s="4">
        <v>126994511</v>
      </c>
      <c r="AB4964" s="1">
        <f>Table1[[#This Row],[na_sales]]/Table1[[#This Row],[NA population]]</f>
        <v>0</v>
      </c>
      <c r="AC4964" s="1">
        <f>Table1[[#This Row],[eu_sales]]/Table1[[#This Row],[Eu population]]</f>
        <v>8.976189412138023E-5</v>
      </c>
      <c r="AD4964" s="1">
        <f>Table1[[#This Row],[jp_sales]]/Table1[[#This Row],[Jp population]]</f>
        <v>3.9371780407107516E-4</v>
      </c>
    </row>
    <row r="4965" spans="1:30" x14ac:dyDescent="0.25">
      <c r="A4965" t="s">
        <v>3604</v>
      </c>
      <c r="B4965" t="s">
        <v>138</v>
      </c>
      <c r="C4965">
        <v>2005</v>
      </c>
      <c r="D4965" t="s">
        <v>96</v>
      </c>
      <c r="E4965" t="s">
        <v>267</v>
      </c>
      <c r="F4965" s="4">
        <v>70000</v>
      </c>
      <c r="G4965" s="4">
        <v>20000</v>
      </c>
      <c r="H4965" s="4">
        <v>0</v>
      </c>
      <c r="I4965" s="4">
        <v>0</v>
      </c>
      <c r="J4965">
        <v>5.5</v>
      </c>
      <c r="K4965">
        <v>4</v>
      </c>
      <c r="L4965">
        <v>8.1</v>
      </c>
      <c r="M4965" s="4">
        <v>19</v>
      </c>
      <c r="N4965" t="s">
        <v>1695</v>
      </c>
      <c r="O4965" t="s">
        <v>21</v>
      </c>
      <c r="P4965" s="4">
        <v>90000</v>
      </c>
      <c r="Q4965" s="3">
        <f>AVERAGE(Table1[[#This Row],[critic_score]],Table1[[#This Row],[user_score]])</f>
        <v>6.8</v>
      </c>
      <c r="R4965" s="4">
        <f>Table1[[#This Row],[user_count]]+Table1[[#This Row],[critic_count]]</f>
        <v>23</v>
      </c>
      <c r="S4965" s="2">
        <f>100000*Table1[[#This Row],[review_count]]/Table1[[#This Row],[total sales]]</f>
        <v>25.555555555555557</v>
      </c>
      <c r="T4965" s="2">
        <f>Table1[[#This Row],[total sales]]/(2017-Table1[[#This Row],[year_of_release]])</f>
        <v>7500</v>
      </c>
      <c r="U4965" s="9">
        <f>Table1[[#This Row],[na_sales]]/(2017-Table1[[#This Row],[year_of_release]])</f>
        <v>5833.333333333333</v>
      </c>
      <c r="V4965" s="6">
        <f>Table1[[#This Row],[eu_sales]]/(2017-Table1[[#This Row],[year_of_release]])</f>
        <v>1666.6666666666667</v>
      </c>
      <c r="W4965" s="6">
        <f>Table1[[#This Row],[jp_sales]]/(2017-Table1[[#This Row],[year_of_release]])</f>
        <v>0</v>
      </c>
      <c r="X4965" s="6">
        <f>Table1[[#This Row],[other_sales]]/(2017-Table1[[#This Row],[year_of_release]])</f>
        <v>0</v>
      </c>
      <c r="Y4965" s="4">
        <v>511054143</v>
      </c>
      <c r="Z4965" s="4">
        <v>435713800</v>
      </c>
      <c r="AA4965" s="4">
        <v>127773000</v>
      </c>
      <c r="AB4965" s="1">
        <f>Table1[[#This Row],[na_sales]]/Table1[[#This Row],[NA population]]</f>
        <v>1.3697178852535005E-4</v>
      </c>
      <c r="AC4965" s="1">
        <f>Table1[[#This Row],[eu_sales]]/Table1[[#This Row],[Eu population]]</f>
        <v>4.5901690513359917E-5</v>
      </c>
      <c r="AD4965" s="1">
        <f>Table1[[#This Row],[jp_sales]]/Table1[[#This Row],[Jp population]]</f>
        <v>0</v>
      </c>
    </row>
    <row r="4966" spans="1:30" x14ac:dyDescent="0.25">
      <c r="A4966" t="s">
        <v>4153</v>
      </c>
      <c r="B4966" t="s">
        <v>34</v>
      </c>
      <c r="C4966">
        <v>2006</v>
      </c>
      <c r="D4966" t="s">
        <v>96</v>
      </c>
      <c r="E4966" t="s">
        <v>3806</v>
      </c>
      <c r="F4966" s="4">
        <v>80000</v>
      </c>
      <c r="G4966" s="4">
        <v>0</v>
      </c>
      <c r="H4966" s="4">
        <v>0</v>
      </c>
      <c r="I4966" s="4">
        <v>10000</v>
      </c>
      <c r="J4966">
        <v>5.9</v>
      </c>
      <c r="K4966">
        <v>16</v>
      </c>
      <c r="L4966">
        <v>7.5</v>
      </c>
      <c r="M4966" s="4">
        <v>19</v>
      </c>
      <c r="N4966" t="s">
        <v>1436</v>
      </c>
      <c r="O4966" t="s">
        <v>67</v>
      </c>
      <c r="P4966" s="4">
        <v>90000</v>
      </c>
      <c r="Q4966" s="3">
        <f>AVERAGE(Table1[[#This Row],[critic_score]],Table1[[#This Row],[user_score]])</f>
        <v>6.7</v>
      </c>
      <c r="R4966" s="4">
        <f>Table1[[#This Row],[user_count]]+Table1[[#This Row],[critic_count]]</f>
        <v>35</v>
      </c>
      <c r="S4966" s="2">
        <f>100000*Table1[[#This Row],[review_count]]/Table1[[#This Row],[total sales]]</f>
        <v>38.888888888888886</v>
      </c>
      <c r="T4966" s="2">
        <f>Table1[[#This Row],[total sales]]/(2017-Table1[[#This Row],[year_of_release]])</f>
        <v>8181.818181818182</v>
      </c>
      <c r="U4966" s="9">
        <f>Table1[[#This Row],[na_sales]]/(2017-Table1[[#This Row],[year_of_release]])</f>
        <v>7272.727272727273</v>
      </c>
      <c r="V4966" s="6">
        <f>Table1[[#This Row],[eu_sales]]/(2017-Table1[[#This Row],[year_of_release]])</f>
        <v>0</v>
      </c>
      <c r="W4966" s="6">
        <f>Table1[[#This Row],[jp_sales]]/(2017-Table1[[#This Row],[year_of_release]])</f>
        <v>0</v>
      </c>
      <c r="X4966" s="6">
        <f>Table1[[#This Row],[other_sales]]/(2017-Table1[[#This Row],[year_of_release]])</f>
        <v>909.09090909090912</v>
      </c>
      <c r="Y4966" s="4">
        <v>516818555</v>
      </c>
      <c r="Z4966" s="4">
        <v>437126892</v>
      </c>
      <c r="AA4966" s="4">
        <v>127854000</v>
      </c>
      <c r="AB4966" s="1">
        <f>Table1[[#This Row],[na_sales]]/Table1[[#This Row],[NA population]]</f>
        <v>1.5479320397078237E-4</v>
      </c>
      <c r="AC4966" s="1">
        <f>Table1[[#This Row],[eu_sales]]/Table1[[#This Row],[Eu population]]</f>
        <v>0</v>
      </c>
      <c r="AD4966" s="1">
        <f>Table1[[#This Row],[jp_sales]]/Table1[[#This Row],[Jp population]]</f>
        <v>0</v>
      </c>
    </row>
    <row r="4967" spans="1:30" x14ac:dyDescent="0.25">
      <c r="A4967" t="s">
        <v>3410</v>
      </c>
      <c r="B4967" t="s">
        <v>138</v>
      </c>
      <c r="C4967">
        <v>2005</v>
      </c>
      <c r="D4967" t="s">
        <v>40</v>
      </c>
      <c r="E4967" t="s">
        <v>55</v>
      </c>
      <c r="F4967" s="4">
        <v>70000</v>
      </c>
      <c r="G4967" s="4">
        <v>20000</v>
      </c>
      <c r="H4967" s="4">
        <v>0</v>
      </c>
      <c r="I4967" s="4">
        <v>0</v>
      </c>
      <c r="J4967">
        <v>6.8</v>
      </c>
      <c r="K4967">
        <v>11</v>
      </c>
      <c r="L4967">
        <v>8</v>
      </c>
      <c r="M4967" s="4">
        <v>9</v>
      </c>
      <c r="N4967" t="s">
        <v>728</v>
      </c>
      <c r="O4967" t="s">
        <v>84</v>
      </c>
      <c r="P4967" s="4">
        <v>90000</v>
      </c>
      <c r="Q4967" s="3">
        <f>AVERAGE(Table1[[#This Row],[critic_score]],Table1[[#This Row],[user_score]])</f>
        <v>7.4</v>
      </c>
      <c r="R4967" s="4">
        <f>Table1[[#This Row],[user_count]]+Table1[[#This Row],[critic_count]]</f>
        <v>20</v>
      </c>
      <c r="S4967" s="2">
        <f>100000*Table1[[#This Row],[review_count]]/Table1[[#This Row],[total sales]]</f>
        <v>22.222222222222221</v>
      </c>
      <c r="T4967" s="2">
        <f>Table1[[#This Row],[total sales]]/(2017-Table1[[#This Row],[year_of_release]])</f>
        <v>7500</v>
      </c>
      <c r="U4967" s="9">
        <f>Table1[[#This Row],[na_sales]]/(2017-Table1[[#This Row],[year_of_release]])</f>
        <v>5833.333333333333</v>
      </c>
      <c r="V4967" s="6">
        <f>Table1[[#This Row],[eu_sales]]/(2017-Table1[[#This Row],[year_of_release]])</f>
        <v>1666.6666666666667</v>
      </c>
      <c r="W4967" s="6">
        <f>Table1[[#This Row],[jp_sales]]/(2017-Table1[[#This Row],[year_of_release]])</f>
        <v>0</v>
      </c>
      <c r="X4967" s="6">
        <f>Table1[[#This Row],[other_sales]]/(2017-Table1[[#This Row],[year_of_release]])</f>
        <v>0</v>
      </c>
      <c r="Y4967" s="4">
        <v>511054143</v>
      </c>
      <c r="Z4967" s="4">
        <v>435713800</v>
      </c>
      <c r="AA4967" s="4">
        <v>127773000</v>
      </c>
      <c r="AB4967" s="1">
        <f>Table1[[#This Row],[na_sales]]/Table1[[#This Row],[NA population]]</f>
        <v>1.3697178852535005E-4</v>
      </c>
      <c r="AC4967" s="1">
        <f>Table1[[#This Row],[eu_sales]]/Table1[[#This Row],[Eu population]]</f>
        <v>4.5901690513359917E-5</v>
      </c>
      <c r="AD4967" s="1">
        <f>Table1[[#This Row],[jp_sales]]/Table1[[#This Row],[Jp population]]</f>
        <v>0</v>
      </c>
    </row>
    <row r="4968" spans="1:30" x14ac:dyDescent="0.25">
      <c r="A4968" t="s">
        <v>4017</v>
      </c>
      <c r="B4968" t="s">
        <v>18</v>
      </c>
      <c r="C4968">
        <v>2006</v>
      </c>
      <c r="D4968" t="s">
        <v>27</v>
      </c>
      <c r="E4968" t="s">
        <v>549</v>
      </c>
      <c r="F4968" s="4">
        <v>80000</v>
      </c>
      <c r="G4968" s="4">
        <v>0</v>
      </c>
      <c r="H4968" s="4">
        <v>0</v>
      </c>
      <c r="I4968" s="4">
        <v>10000</v>
      </c>
      <c r="J4968">
        <v>4.5</v>
      </c>
      <c r="K4968">
        <v>12</v>
      </c>
      <c r="L4968">
        <v>1.4</v>
      </c>
      <c r="M4968" s="4">
        <v>5</v>
      </c>
      <c r="N4968" t="s">
        <v>1534</v>
      </c>
      <c r="O4968" t="s">
        <v>84</v>
      </c>
      <c r="P4968" s="4">
        <v>90000</v>
      </c>
      <c r="Q4968" s="3">
        <f>AVERAGE(Table1[[#This Row],[critic_score]],Table1[[#This Row],[user_score]])</f>
        <v>2.95</v>
      </c>
      <c r="R4968" s="4">
        <f>Table1[[#This Row],[user_count]]+Table1[[#This Row],[critic_count]]</f>
        <v>17</v>
      </c>
      <c r="S4968" s="2">
        <f>100000*Table1[[#This Row],[review_count]]/Table1[[#This Row],[total sales]]</f>
        <v>18.888888888888889</v>
      </c>
      <c r="T4968" s="2">
        <f>Table1[[#This Row],[total sales]]/(2017-Table1[[#This Row],[year_of_release]])</f>
        <v>8181.818181818182</v>
      </c>
      <c r="U4968" s="9">
        <f>Table1[[#This Row],[na_sales]]/(2017-Table1[[#This Row],[year_of_release]])</f>
        <v>7272.727272727273</v>
      </c>
      <c r="V4968" s="6">
        <f>Table1[[#This Row],[eu_sales]]/(2017-Table1[[#This Row],[year_of_release]])</f>
        <v>0</v>
      </c>
      <c r="W4968" s="6">
        <f>Table1[[#This Row],[jp_sales]]/(2017-Table1[[#This Row],[year_of_release]])</f>
        <v>0</v>
      </c>
      <c r="X4968" s="6">
        <f>Table1[[#This Row],[other_sales]]/(2017-Table1[[#This Row],[year_of_release]])</f>
        <v>909.09090909090912</v>
      </c>
      <c r="Y4968" s="4">
        <v>516818555</v>
      </c>
      <c r="Z4968" s="4">
        <v>437126892</v>
      </c>
      <c r="AA4968" s="4">
        <v>127854000</v>
      </c>
      <c r="AB4968" s="1">
        <f>Table1[[#This Row],[na_sales]]/Table1[[#This Row],[NA population]]</f>
        <v>1.5479320397078237E-4</v>
      </c>
      <c r="AC4968" s="1">
        <f>Table1[[#This Row],[eu_sales]]/Table1[[#This Row],[Eu population]]</f>
        <v>0</v>
      </c>
      <c r="AD4968" s="1">
        <f>Table1[[#This Row],[jp_sales]]/Table1[[#This Row],[Jp population]]</f>
        <v>0</v>
      </c>
    </row>
    <row r="4969" spans="1:30" x14ac:dyDescent="0.25">
      <c r="A4969" t="s">
        <v>4155</v>
      </c>
      <c r="B4969" t="s">
        <v>34</v>
      </c>
      <c r="C4969">
        <v>2008</v>
      </c>
      <c r="D4969" t="s">
        <v>65</v>
      </c>
      <c r="E4969" t="s">
        <v>186</v>
      </c>
      <c r="F4969" s="4">
        <v>70000</v>
      </c>
      <c r="G4969" s="4">
        <v>0</v>
      </c>
      <c r="H4969" s="4">
        <v>10000</v>
      </c>
      <c r="I4969" s="4">
        <v>10000</v>
      </c>
      <c r="J4969">
        <v>7.1</v>
      </c>
      <c r="K4969">
        <v>22</v>
      </c>
      <c r="L4969">
        <v>6.6</v>
      </c>
      <c r="M4969" s="4">
        <v>8</v>
      </c>
      <c r="N4969" t="s">
        <v>1665</v>
      </c>
      <c r="O4969" t="s">
        <v>67</v>
      </c>
      <c r="P4969" s="4">
        <v>90000</v>
      </c>
      <c r="Q4969" s="3">
        <f>AVERAGE(Table1[[#This Row],[critic_score]],Table1[[#This Row],[user_score]])</f>
        <v>6.85</v>
      </c>
      <c r="R4969" s="4">
        <f>Table1[[#This Row],[user_count]]+Table1[[#This Row],[critic_count]]</f>
        <v>30</v>
      </c>
      <c r="S4969" s="2">
        <f>100000*Table1[[#This Row],[review_count]]/Table1[[#This Row],[total sales]]</f>
        <v>33.333333333333336</v>
      </c>
      <c r="T4969" s="2">
        <f>Table1[[#This Row],[total sales]]/(2017-Table1[[#This Row],[year_of_release]])</f>
        <v>10000</v>
      </c>
      <c r="U4969" s="9">
        <f>Table1[[#This Row],[na_sales]]/(2017-Table1[[#This Row],[year_of_release]])</f>
        <v>7777.7777777777774</v>
      </c>
      <c r="V4969" s="6">
        <f>Table1[[#This Row],[eu_sales]]/(2017-Table1[[#This Row],[year_of_release]])</f>
        <v>0</v>
      </c>
      <c r="W4969" s="6">
        <f>Table1[[#This Row],[jp_sales]]/(2017-Table1[[#This Row],[year_of_release]])</f>
        <v>1111.1111111111111</v>
      </c>
      <c r="X4969" s="6">
        <f>Table1[[#This Row],[other_sales]]/(2017-Table1[[#This Row],[year_of_release]])</f>
        <v>1111.1111111111111</v>
      </c>
      <c r="Y4969" s="4">
        <v>528816311</v>
      </c>
      <c r="Z4969" s="4">
        <v>440001482</v>
      </c>
      <c r="AA4969" s="4">
        <v>128063000</v>
      </c>
      <c r="AB4969" s="1">
        <f>Table1[[#This Row],[na_sales]]/Table1[[#This Row],[NA population]]</f>
        <v>1.3237110607959291E-4</v>
      </c>
      <c r="AC4969" s="1">
        <f>Table1[[#This Row],[eu_sales]]/Table1[[#This Row],[Eu population]]</f>
        <v>0</v>
      </c>
      <c r="AD4969" s="1">
        <f>Table1[[#This Row],[jp_sales]]/Table1[[#This Row],[Jp population]]</f>
        <v>7.8086566767918917E-5</v>
      </c>
    </row>
    <row r="4970" spans="1:30" x14ac:dyDescent="0.25">
      <c r="A4970" t="s">
        <v>4158</v>
      </c>
      <c r="B4970" t="s">
        <v>138</v>
      </c>
      <c r="C4970">
        <v>2002</v>
      </c>
      <c r="D4970" t="s">
        <v>27</v>
      </c>
      <c r="E4970" t="s">
        <v>425</v>
      </c>
      <c r="F4970" s="4">
        <v>70000</v>
      </c>
      <c r="G4970" s="4">
        <v>20000</v>
      </c>
      <c r="H4970" s="4">
        <v>0</v>
      </c>
      <c r="I4970" s="4">
        <v>0</v>
      </c>
      <c r="J4970">
        <v>4.2</v>
      </c>
      <c r="K4970">
        <v>4</v>
      </c>
      <c r="L4970">
        <v>5.0999999999999996</v>
      </c>
      <c r="M4970" s="4">
        <v>7</v>
      </c>
      <c r="N4970" t="s">
        <v>3330</v>
      </c>
      <c r="O4970" t="s">
        <v>21</v>
      </c>
      <c r="P4970" s="4">
        <v>90000</v>
      </c>
      <c r="Q4970" s="3">
        <f>AVERAGE(Table1[[#This Row],[critic_score]],Table1[[#This Row],[user_score]])</f>
        <v>4.6500000000000004</v>
      </c>
      <c r="R4970" s="4">
        <f>Table1[[#This Row],[user_count]]+Table1[[#This Row],[critic_count]]</f>
        <v>11</v>
      </c>
      <c r="S4970" s="2">
        <f>100000*Table1[[#This Row],[review_count]]/Table1[[#This Row],[total sales]]</f>
        <v>12.222222222222221</v>
      </c>
      <c r="T4970" s="2">
        <f>Table1[[#This Row],[total sales]]/(2017-Table1[[#This Row],[year_of_release]])</f>
        <v>6000</v>
      </c>
      <c r="U4970" s="9">
        <f>Table1[[#This Row],[na_sales]]/(2017-Table1[[#This Row],[year_of_release]])</f>
        <v>4666.666666666667</v>
      </c>
      <c r="V4970" s="6">
        <f>Table1[[#This Row],[eu_sales]]/(2017-Table1[[#This Row],[year_of_release]])</f>
        <v>1333.3333333333333</v>
      </c>
      <c r="W4970" s="6">
        <f>Table1[[#This Row],[jp_sales]]/(2017-Table1[[#This Row],[year_of_release]])</f>
        <v>0</v>
      </c>
      <c r="X4970" s="6">
        <f>Table1[[#This Row],[other_sales]]/(2017-Table1[[#This Row],[year_of_release]])</f>
        <v>0</v>
      </c>
      <c r="Y4970" s="4">
        <v>495013192</v>
      </c>
      <c r="Z4970" s="4">
        <v>431019772</v>
      </c>
      <c r="AA4970" s="4">
        <v>127445000</v>
      </c>
      <c r="AB4970" s="1">
        <f>Table1[[#This Row],[na_sales]]/Table1[[#This Row],[NA population]]</f>
        <v>1.4141037275628809E-4</v>
      </c>
      <c r="AC4970" s="1">
        <f>Table1[[#This Row],[eu_sales]]/Table1[[#This Row],[Eu population]]</f>
        <v>4.6401583637791909E-5</v>
      </c>
      <c r="AD4970" s="1">
        <f>Table1[[#This Row],[jp_sales]]/Table1[[#This Row],[Jp population]]</f>
        <v>0</v>
      </c>
    </row>
    <row r="4971" spans="1:30" x14ac:dyDescent="0.25">
      <c r="A4971" t="s">
        <v>4159</v>
      </c>
      <c r="B4971" t="s">
        <v>26</v>
      </c>
      <c r="C4971">
        <v>2009</v>
      </c>
      <c r="D4971" t="s">
        <v>49</v>
      </c>
      <c r="E4971" t="s">
        <v>100</v>
      </c>
      <c r="F4971" s="4">
        <v>80000</v>
      </c>
      <c r="G4971" s="4">
        <v>0</v>
      </c>
      <c r="H4971" s="4">
        <v>0</v>
      </c>
      <c r="I4971" s="4">
        <v>10000</v>
      </c>
      <c r="J4971">
        <v>8.1999999999999993</v>
      </c>
      <c r="K4971">
        <v>46</v>
      </c>
      <c r="L4971">
        <v>8</v>
      </c>
      <c r="M4971" s="4">
        <v>38</v>
      </c>
      <c r="N4971" t="s">
        <v>246</v>
      </c>
      <c r="O4971" t="s">
        <v>21</v>
      </c>
      <c r="P4971" s="4">
        <v>90000</v>
      </c>
      <c r="Q4971" s="3">
        <f>AVERAGE(Table1[[#This Row],[critic_score]],Table1[[#This Row],[user_score]])</f>
        <v>8.1</v>
      </c>
      <c r="R4971" s="4">
        <f>Table1[[#This Row],[user_count]]+Table1[[#This Row],[critic_count]]</f>
        <v>84</v>
      </c>
      <c r="S4971" s="2">
        <f>100000*Table1[[#This Row],[review_count]]/Table1[[#This Row],[total sales]]</f>
        <v>93.333333333333329</v>
      </c>
      <c r="T4971" s="2">
        <f>Table1[[#This Row],[total sales]]/(2017-Table1[[#This Row],[year_of_release]])</f>
        <v>11250</v>
      </c>
      <c r="U4971" s="9">
        <f>Table1[[#This Row],[na_sales]]/(2017-Table1[[#This Row],[year_of_release]])</f>
        <v>10000</v>
      </c>
      <c r="V4971" s="6">
        <f>Table1[[#This Row],[eu_sales]]/(2017-Table1[[#This Row],[year_of_release]])</f>
        <v>0</v>
      </c>
      <c r="W4971" s="6">
        <f>Table1[[#This Row],[jp_sales]]/(2017-Table1[[#This Row],[year_of_release]])</f>
        <v>0</v>
      </c>
      <c r="X4971" s="6">
        <f>Table1[[#This Row],[other_sales]]/(2017-Table1[[#This Row],[year_of_release]])</f>
        <v>1250</v>
      </c>
      <c r="Y4971" s="4">
        <v>534740514</v>
      </c>
      <c r="Z4971" s="4">
        <v>441041694</v>
      </c>
      <c r="AA4971" s="4">
        <v>128047000</v>
      </c>
      <c r="AB4971" s="1">
        <f>Table1[[#This Row],[na_sales]]/Table1[[#This Row],[NA population]]</f>
        <v>1.49605271913248E-4</v>
      </c>
      <c r="AC4971" s="1">
        <f>Table1[[#This Row],[eu_sales]]/Table1[[#This Row],[Eu population]]</f>
        <v>0</v>
      </c>
      <c r="AD4971" s="1">
        <f>Table1[[#This Row],[jp_sales]]/Table1[[#This Row],[Jp population]]</f>
        <v>0</v>
      </c>
    </row>
    <row r="4972" spans="1:30" x14ac:dyDescent="0.25">
      <c r="A4972" t="s">
        <v>4160</v>
      </c>
      <c r="B4972" t="s">
        <v>230</v>
      </c>
      <c r="C4972">
        <v>2000</v>
      </c>
      <c r="D4972" t="s">
        <v>23</v>
      </c>
      <c r="E4972" t="s">
        <v>51</v>
      </c>
      <c r="F4972" s="4">
        <v>50000</v>
      </c>
      <c r="G4972" s="4">
        <v>30000</v>
      </c>
      <c r="H4972" s="4">
        <v>0</v>
      </c>
      <c r="I4972" s="4">
        <v>10000</v>
      </c>
      <c r="J4972">
        <v>8.5</v>
      </c>
      <c r="K4972">
        <v>7</v>
      </c>
      <c r="L4972">
        <v>8.9</v>
      </c>
      <c r="M4972" s="4">
        <v>16</v>
      </c>
      <c r="N4972" t="s">
        <v>3741</v>
      </c>
      <c r="O4972" t="s">
        <v>21</v>
      </c>
      <c r="P4972" s="4">
        <v>90000</v>
      </c>
      <c r="Q4972" s="3">
        <f>AVERAGE(Table1[[#This Row],[critic_score]],Table1[[#This Row],[user_score]])</f>
        <v>8.6999999999999993</v>
      </c>
      <c r="R4972" s="4">
        <f>Table1[[#This Row],[user_count]]+Table1[[#This Row],[critic_count]]</f>
        <v>23</v>
      </c>
      <c r="S4972" s="2">
        <f>100000*Table1[[#This Row],[review_count]]/Table1[[#This Row],[total sales]]</f>
        <v>25.555555555555557</v>
      </c>
      <c r="T4972" s="2">
        <f>Table1[[#This Row],[total sales]]/(2017-Table1[[#This Row],[year_of_release]])</f>
        <v>5294.1176470588234</v>
      </c>
      <c r="U4972" s="9">
        <f>Table1[[#This Row],[na_sales]]/(2017-Table1[[#This Row],[year_of_release]])</f>
        <v>2941.1764705882351</v>
      </c>
      <c r="V4972" s="6">
        <f>Table1[[#This Row],[eu_sales]]/(2017-Table1[[#This Row],[year_of_release]])</f>
        <v>1764.7058823529412</v>
      </c>
      <c r="W4972" s="6">
        <f>Table1[[#This Row],[jp_sales]]/(2017-Table1[[#This Row],[year_of_release]])</f>
        <v>0</v>
      </c>
      <c r="X4972" s="6">
        <f>Table1[[#This Row],[other_sales]]/(2017-Table1[[#This Row],[year_of_release]])</f>
        <v>588.23529411764707</v>
      </c>
      <c r="Y4972" s="4">
        <v>484244580</v>
      </c>
      <c r="Z4972" s="4">
        <v>429286318</v>
      </c>
      <c r="AA4972" s="4">
        <v>126843000</v>
      </c>
      <c r="AB4972" s="1">
        <f>Table1[[#This Row],[na_sales]]/Table1[[#This Row],[NA population]]</f>
        <v>1.0325360791854398E-4</v>
      </c>
      <c r="AC4972" s="1">
        <f>Table1[[#This Row],[eu_sales]]/Table1[[#This Row],[Eu population]]</f>
        <v>6.9883429175583467E-5</v>
      </c>
      <c r="AD4972" s="1">
        <f>Table1[[#This Row],[jp_sales]]/Table1[[#This Row],[Jp population]]</f>
        <v>0</v>
      </c>
    </row>
    <row r="4973" spans="1:30" x14ac:dyDescent="0.25">
      <c r="A4973" t="s">
        <v>3057</v>
      </c>
      <c r="B4973" t="s">
        <v>18</v>
      </c>
      <c r="C4973">
        <v>2011</v>
      </c>
      <c r="D4973" t="s">
        <v>40</v>
      </c>
      <c r="E4973" t="s">
        <v>55</v>
      </c>
      <c r="F4973" s="4">
        <v>60000</v>
      </c>
      <c r="G4973" s="4">
        <v>20000</v>
      </c>
      <c r="H4973" s="4">
        <v>0</v>
      </c>
      <c r="I4973" s="4">
        <v>10000</v>
      </c>
      <c r="J4973">
        <v>6.2</v>
      </c>
      <c r="K4973">
        <v>9</v>
      </c>
      <c r="L4973">
        <v>5.2</v>
      </c>
      <c r="M4973" s="4">
        <v>6</v>
      </c>
      <c r="N4973" t="s">
        <v>1944</v>
      </c>
      <c r="O4973" t="s">
        <v>67</v>
      </c>
      <c r="P4973" s="4">
        <v>90000</v>
      </c>
      <c r="Q4973" s="3">
        <f>AVERAGE(Table1[[#This Row],[critic_score]],Table1[[#This Row],[user_score]])</f>
        <v>5.7</v>
      </c>
      <c r="R4973" s="4">
        <f>Table1[[#This Row],[user_count]]+Table1[[#This Row],[critic_count]]</f>
        <v>15</v>
      </c>
      <c r="S4973" s="2">
        <f>100000*Table1[[#This Row],[review_count]]/Table1[[#This Row],[total sales]]</f>
        <v>16.666666666666668</v>
      </c>
      <c r="T4973" s="2">
        <f>Table1[[#This Row],[total sales]]/(2017-Table1[[#This Row],[year_of_release]])</f>
        <v>15000</v>
      </c>
      <c r="U4973" s="9">
        <f>Table1[[#This Row],[na_sales]]/(2017-Table1[[#This Row],[year_of_release]])</f>
        <v>10000</v>
      </c>
      <c r="V4973" s="6">
        <f>Table1[[#This Row],[eu_sales]]/(2017-Table1[[#This Row],[year_of_release]])</f>
        <v>3333.3333333333335</v>
      </c>
      <c r="W4973" s="6">
        <f>Table1[[#This Row],[jp_sales]]/(2017-Table1[[#This Row],[year_of_release]])</f>
        <v>0</v>
      </c>
      <c r="X4973" s="6">
        <f>Table1[[#This Row],[other_sales]]/(2017-Table1[[#This Row],[year_of_release]])</f>
        <v>1666.6666666666667</v>
      </c>
      <c r="Y4973" s="4">
        <v>545961365</v>
      </c>
      <c r="Z4973" s="4">
        <v>440756453</v>
      </c>
      <c r="AA4973" s="4">
        <v>127833000</v>
      </c>
      <c r="AB4973" s="1">
        <f>Table1[[#This Row],[na_sales]]/Table1[[#This Row],[NA population]]</f>
        <v>1.0989788627259367E-4</v>
      </c>
      <c r="AC4973" s="1">
        <f>Table1[[#This Row],[eu_sales]]/Table1[[#This Row],[Eu population]]</f>
        <v>4.5376533602333896E-5</v>
      </c>
      <c r="AD4973" s="1">
        <f>Table1[[#This Row],[jp_sales]]/Table1[[#This Row],[Jp population]]</f>
        <v>0</v>
      </c>
    </row>
    <row r="4974" spans="1:30" x14ac:dyDescent="0.25">
      <c r="A4974" t="s">
        <v>4162</v>
      </c>
      <c r="B4974" t="s">
        <v>18</v>
      </c>
      <c r="C4974">
        <v>2008</v>
      </c>
      <c r="D4974" t="s">
        <v>40</v>
      </c>
      <c r="E4974" t="s">
        <v>270</v>
      </c>
      <c r="F4974" s="4">
        <v>80000</v>
      </c>
      <c r="G4974" s="4">
        <v>0</v>
      </c>
      <c r="H4974" s="4">
        <v>0</v>
      </c>
      <c r="I4974" s="4">
        <v>10000</v>
      </c>
      <c r="J4974">
        <v>2.8</v>
      </c>
      <c r="K4974">
        <v>5</v>
      </c>
      <c r="L4974">
        <v>2.5</v>
      </c>
      <c r="M4974" s="4">
        <v>11</v>
      </c>
      <c r="N4974" t="s">
        <v>2433</v>
      </c>
      <c r="O4974" t="s">
        <v>67</v>
      </c>
      <c r="P4974" s="4">
        <v>90000</v>
      </c>
      <c r="Q4974" s="3">
        <f>AVERAGE(Table1[[#This Row],[critic_score]],Table1[[#This Row],[user_score]])</f>
        <v>2.65</v>
      </c>
      <c r="R4974" s="4">
        <f>Table1[[#This Row],[user_count]]+Table1[[#This Row],[critic_count]]</f>
        <v>16</v>
      </c>
      <c r="S4974" s="2">
        <f>100000*Table1[[#This Row],[review_count]]/Table1[[#This Row],[total sales]]</f>
        <v>17.777777777777779</v>
      </c>
      <c r="T4974" s="2">
        <f>Table1[[#This Row],[total sales]]/(2017-Table1[[#This Row],[year_of_release]])</f>
        <v>10000</v>
      </c>
      <c r="U4974" s="9">
        <f>Table1[[#This Row],[na_sales]]/(2017-Table1[[#This Row],[year_of_release]])</f>
        <v>8888.8888888888887</v>
      </c>
      <c r="V4974" s="6">
        <f>Table1[[#This Row],[eu_sales]]/(2017-Table1[[#This Row],[year_of_release]])</f>
        <v>0</v>
      </c>
      <c r="W4974" s="6">
        <f>Table1[[#This Row],[jp_sales]]/(2017-Table1[[#This Row],[year_of_release]])</f>
        <v>0</v>
      </c>
      <c r="X4974" s="6">
        <f>Table1[[#This Row],[other_sales]]/(2017-Table1[[#This Row],[year_of_release]])</f>
        <v>1111.1111111111111</v>
      </c>
      <c r="Y4974" s="4">
        <v>528816311</v>
      </c>
      <c r="Z4974" s="4">
        <v>440001482</v>
      </c>
      <c r="AA4974" s="4">
        <v>128063000</v>
      </c>
      <c r="AB4974" s="1">
        <f>Table1[[#This Row],[na_sales]]/Table1[[#This Row],[NA population]]</f>
        <v>1.5128126409096334E-4</v>
      </c>
      <c r="AC4974" s="1">
        <f>Table1[[#This Row],[eu_sales]]/Table1[[#This Row],[Eu population]]</f>
        <v>0</v>
      </c>
      <c r="AD4974" s="1">
        <f>Table1[[#This Row],[jp_sales]]/Table1[[#This Row],[Jp population]]</f>
        <v>0</v>
      </c>
    </row>
    <row r="4975" spans="1:30" x14ac:dyDescent="0.25">
      <c r="A4975" t="s">
        <v>4163</v>
      </c>
      <c r="B4975" t="s">
        <v>18</v>
      </c>
      <c r="C4975">
        <v>2011</v>
      </c>
      <c r="D4975" t="s">
        <v>29</v>
      </c>
      <c r="E4975" t="s">
        <v>1546</v>
      </c>
      <c r="F4975" s="4">
        <v>60000</v>
      </c>
      <c r="G4975" s="4">
        <v>20000</v>
      </c>
      <c r="H4975" s="4">
        <v>0</v>
      </c>
      <c r="I4975" s="4">
        <v>10000</v>
      </c>
      <c r="J4975">
        <v>8.4</v>
      </c>
      <c r="K4975">
        <v>19</v>
      </c>
      <c r="L4975">
        <v>8.6999999999999993</v>
      </c>
      <c r="M4975" s="4">
        <v>18</v>
      </c>
      <c r="N4975" t="s">
        <v>3737</v>
      </c>
      <c r="O4975" t="s">
        <v>21</v>
      </c>
      <c r="P4975" s="4">
        <v>90000</v>
      </c>
      <c r="Q4975" s="3">
        <f>AVERAGE(Table1[[#This Row],[critic_score]],Table1[[#This Row],[user_score]])</f>
        <v>8.5500000000000007</v>
      </c>
      <c r="R4975" s="4">
        <f>Table1[[#This Row],[user_count]]+Table1[[#This Row],[critic_count]]</f>
        <v>37</v>
      </c>
      <c r="S4975" s="2">
        <f>100000*Table1[[#This Row],[review_count]]/Table1[[#This Row],[total sales]]</f>
        <v>41.111111111111114</v>
      </c>
      <c r="T4975" s="2">
        <f>Table1[[#This Row],[total sales]]/(2017-Table1[[#This Row],[year_of_release]])</f>
        <v>15000</v>
      </c>
      <c r="U4975" s="9">
        <f>Table1[[#This Row],[na_sales]]/(2017-Table1[[#This Row],[year_of_release]])</f>
        <v>10000</v>
      </c>
      <c r="V4975" s="6">
        <f>Table1[[#This Row],[eu_sales]]/(2017-Table1[[#This Row],[year_of_release]])</f>
        <v>3333.3333333333335</v>
      </c>
      <c r="W4975" s="6">
        <f>Table1[[#This Row],[jp_sales]]/(2017-Table1[[#This Row],[year_of_release]])</f>
        <v>0</v>
      </c>
      <c r="X4975" s="6">
        <f>Table1[[#This Row],[other_sales]]/(2017-Table1[[#This Row],[year_of_release]])</f>
        <v>1666.6666666666667</v>
      </c>
      <c r="Y4975" s="4">
        <v>545961365</v>
      </c>
      <c r="Z4975" s="4">
        <v>440756453</v>
      </c>
      <c r="AA4975" s="4">
        <v>127833000</v>
      </c>
      <c r="AB4975" s="1">
        <f>Table1[[#This Row],[na_sales]]/Table1[[#This Row],[NA population]]</f>
        <v>1.0989788627259367E-4</v>
      </c>
      <c r="AC4975" s="1">
        <f>Table1[[#This Row],[eu_sales]]/Table1[[#This Row],[Eu population]]</f>
        <v>4.5376533602333896E-5</v>
      </c>
      <c r="AD4975" s="1">
        <f>Table1[[#This Row],[jp_sales]]/Table1[[#This Row],[Jp population]]</f>
        <v>0</v>
      </c>
    </row>
    <row r="4976" spans="1:30" x14ac:dyDescent="0.25">
      <c r="A4976" t="s">
        <v>1981</v>
      </c>
      <c r="B4976" t="s">
        <v>138</v>
      </c>
      <c r="C4976">
        <v>2003</v>
      </c>
      <c r="D4976" t="s">
        <v>54</v>
      </c>
      <c r="E4976" t="s">
        <v>83</v>
      </c>
      <c r="F4976" s="4">
        <v>70000</v>
      </c>
      <c r="G4976" s="4">
        <v>20000</v>
      </c>
      <c r="H4976" s="4">
        <v>0</v>
      </c>
      <c r="I4976" s="4">
        <v>0</v>
      </c>
      <c r="J4976">
        <v>7.3</v>
      </c>
      <c r="K4976">
        <v>27</v>
      </c>
      <c r="L4976">
        <v>7.7</v>
      </c>
      <c r="M4976" s="4">
        <v>20</v>
      </c>
      <c r="N4976" t="s">
        <v>132</v>
      </c>
      <c r="O4976" t="s">
        <v>43</v>
      </c>
      <c r="P4976" s="4">
        <v>90000</v>
      </c>
      <c r="Q4976" s="3">
        <f>AVERAGE(Table1[[#This Row],[critic_score]],Table1[[#This Row],[user_score]])</f>
        <v>7.5</v>
      </c>
      <c r="R4976" s="4">
        <f>Table1[[#This Row],[user_count]]+Table1[[#This Row],[critic_count]]</f>
        <v>47</v>
      </c>
      <c r="S4976" s="2">
        <f>100000*Table1[[#This Row],[review_count]]/Table1[[#This Row],[total sales]]</f>
        <v>52.222222222222221</v>
      </c>
      <c r="T4976" s="2">
        <f>Table1[[#This Row],[total sales]]/(2017-Table1[[#This Row],[year_of_release]])</f>
        <v>6428.5714285714284</v>
      </c>
      <c r="U4976" s="9">
        <f>Table1[[#This Row],[na_sales]]/(2017-Table1[[#This Row],[year_of_release]])</f>
        <v>5000</v>
      </c>
      <c r="V4976" s="6">
        <f>Table1[[#This Row],[eu_sales]]/(2017-Table1[[#This Row],[year_of_release]])</f>
        <v>1428.5714285714287</v>
      </c>
      <c r="W4976" s="6">
        <f>Table1[[#This Row],[jp_sales]]/(2017-Table1[[#This Row],[year_of_release]])</f>
        <v>0</v>
      </c>
      <c r="X4976" s="6">
        <f>Table1[[#This Row],[other_sales]]/(2017-Table1[[#This Row],[year_of_release]])</f>
        <v>0</v>
      </c>
      <c r="Y4976" s="4">
        <v>500125528</v>
      </c>
      <c r="Z4976" s="4">
        <v>432552540</v>
      </c>
      <c r="AA4976" s="4">
        <v>127718000</v>
      </c>
      <c r="AB4976" s="1">
        <f>Table1[[#This Row],[na_sales]]/Table1[[#This Row],[NA population]]</f>
        <v>1.3996486098186134E-4</v>
      </c>
      <c r="AC4976" s="1">
        <f>Table1[[#This Row],[eu_sales]]/Table1[[#This Row],[Eu population]]</f>
        <v>4.6237157687248816E-5</v>
      </c>
      <c r="AD4976" s="1">
        <f>Table1[[#This Row],[jp_sales]]/Table1[[#This Row],[Jp population]]</f>
        <v>0</v>
      </c>
    </row>
    <row r="4977" spans="1:30" x14ac:dyDescent="0.25">
      <c r="A4977" t="s">
        <v>4164</v>
      </c>
      <c r="B4977" t="s">
        <v>18</v>
      </c>
      <c r="C4977">
        <v>2010</v>
      </c>
      <c r="D4977" t="s">
        <v>29</v>
      </c>
      <c r="E4977" t="s">
        <v>1879</v>
      </c>
      <c r="F4977" s="4">
        <v>80000</v>
      </c>
      <c r="G4977" s="4">
        <v>0</v>
      </c>
      <c r="H4977" s="4">
        <v>0</v>
      </c>
      <c r="I4977" s="4">
        <v>10000</v>
      </c>
      <c r="J4977">
        <v>5.6</v>
      </c>
      <c r="K4977">
        <v>7</v>
      </c>
      <c r="L4977">
        <v>8.1999999999999993</v>
      </c>
      <c r="M4977" s="4">
        <v>5</v>
      </c>
      <c r="N4977" t="s">
        <v>4165</v>
      </c>
      <c r="O4977" t="s">
        <v>67</v>
      </c>
      <c r="P4977" s="4">
        <v>90000</v>
      </c>
      <c r="Q4977" s="3">
        <f>AVERAGE(Table1[[#This Row],[critic_score]],Table1[[#This Row],[user_score]])</f>
        <v>6.8999999999999995</v>
      </c>
      <c r="R4977" s="4">
        <f>Table1[[#This Row],[user_count]]+Table1[[#This Row],[critic_count]]</f>
        <v>12</v>
      </c>
      <c r="S4977" s="2">
        <f>100000*Table1[[#This Row],[review_count]]/Table1[[#This Row],[total sales]]</f>
        <v>13.333333333333334</v>
      </c>
      <c r="T4977" s="2">
        <f>Table1[[#This Row],[total sales]]/(2017-Table1[[#This Row],[year_of_release]])</f>
        <v>12857.142857142857</v>
      </c>
      <c r="U4977" s="9">
        <f>Table1[[#This Row],[na_sales]]/(2017-Table1[[#This Row],[year_of_release]])</f>
        <v>11428.571428571429</v>
      </c>
      <c r="V4977" s="6">
        <f>Table1[[#This Row],[eu_sales]]/(2017-Table1[[#This Row],[year_of_release]])</f>
        <v>0</v>
      </c>
      <c r="W4977" s="6">
        <f>Table1[[#This Row],[jp_sales]]/(2017-Table1[[#This Row],[year_of_release]])</f>
        <v>0</v>
      </c>
      <c r="X4977" s="6">
        <f>Table1[[#This Row],[other_sales]]/(2017-Table1[[#This Row],[year_of_release]])</f>
        <v>1428.5714285714287</v>
      </c>
      <c r="Y4977" s="4">
        <v>540520772</v>
      </c>
      <c r="Z4977" s="4">
        <v>441654761</v>
      </c>
      <c r="AA4977" s="4">
        <v>128070000</v>
      </c>
      <c r="AB4977" s="1">
        <f>Table1[[#This Row],[na_sales]]/Table1[[#This Row],[NA population]]</f>
        <v>1.4800541282435672E-4</v>
      </c>
      <c r="AC4977" s="1">
        <f>Table1[[#This Row],[eu_sales]]/Table1[[#This Row],[Eu population]]</f>
        <v>0</v>
      </c>
      <c r="AD4977" s="1">
        <f>Table1[[#This Row],[jp_sales]]/Table1[[#This Row],[Jp population]]</f>
        <v>0</v>
      </c>
    </row>
    <row r="4978" spans="1:30" x14ac:dyDescent="0.25">
      <c r="A4978" t="s">
        <v>4167</v>
      </c>
      <c r="B4978" t="s">
        <v>34</v>
      </c>
      <c r="C4978">
        <v>2009</v>
      </c>
      <c r="D4978" t="s">
        <v>54</v>
      </c>
      <c r="E4978" t="s">
        <v>270</v>
      </c>
      <c r="F4978" s="4">
        <v>50000</v>
      </c>
      <c r="G4978" s="4">
        <v>30000</v>
      </c>
      <c r="H4978" s="4">
        <v>0</v>
      </c>
      <c r="I4978" s="4">
        <v>10000</v>
      </c>
      <c r="J4978">
        <v>3</v>
      </c>
      <c r="K4978">
        <v>21</v>
      </c>
      <c r="L4978">
        <v>5.9</v>
      </c>
      <c r="M4978" s="4">
        <v>33</v>
      </c>
      <c r="N4978" t="s">
        <v>812</v>
      </c>
      <c r="O4978" t="s">
        <v>43</v>
      </c>
      <c r="P4978" s="4">
        <v>90000</v>
      </c>
      <c r="Q4978" s="3">
        <f>AVERAGE(Table1[[#This Row],[critic_score]],Table1[[#This Row],[user_score]])</f>
        <v>4.45</v>
      </c>
      <c r="R4978" s="4">
        <f>Table1[[#This Row],[user_count]]+Table1[[#This Row],[critic_count]]</f>
        <v>54</v>
      </c>
      <c r="S4978" s="2">
        <f>100000*Table1[[#This Row],[review_count]]/Table1[[#This Row],[total sales]]</f>
        <v>60</v>
      </c>
      <c r="T4978" s="2">
        <f>Table1[[#This Row],[total sales]]/(2017-Table1[[#This Row],[year_of_release]])</f>
        <v>11250</v>
      </c>
      <c r="U4978" s="9">
        <f>Table1[[#This Row],[na_sales]]/(2017-Table1[[#This Row],[year_of_release]])</f>
        <v>6250</v>
      </c>
      <c r="V4978" s="6">
        <f>Table1[[#This Row],[eu_sales]]/(2017-Table1[[#This Row],[year_of_release]])</f>
        <v>3750</v>
      </c>
      <c r="W4978" s="6">
        <f>Table1[[#This Row],[jp_sales]]/(2017-Table1[[#This Row],[year_of_release]])</f>
        <v>0</v>
      </c>
      <c r="X4978" s="6">
        <f>Table1[[#This Row],[other_sales]]/(2017-Table1[[#This Row],[year_of_release]])</f>
        <v>1250</v>
      </c>
      <c r="Y4978" s="4">
        <v>534740514</v>
      </c>
      <c r="Z4978" s="4">
        <v>441041694</v>
      </c>
      <c r="AA4978" s="4">
        <v>128047000</v>
      </c>
      <c r="AB4978" s="1">
        <f>Table1[[#This Row],[na_sales]]/Table1[[#This Row],[NA population]]</f>
        <v>9.3503294945780001E-5</v>
      </c>
      <c r="AC4978" s="1">
        <f>Table1[[#This Row],[eu_sales]]/Table1[[#This Row],[Eu population]]</f>
        <v>6.802077991293041E-5</v>
      </c>
      <c r="AD4978" s="1">
        <f>Table1[[#This Row],[jp_sales]]/Table1[[#This Row],[Jp population]]</f>
        <v>0</v>
      </c>
    </row>
    <row r="4979" spans="1:30" x14ac:dyDescent="0.25">
      <c r="A4979" t="s">
        <v>4168</v>
      </c>
      <c r="B4979" t="s">
        <v>34</v>
      </c>
      <c r="C4979">
        <v>2007</v>
      </c>
      <c r="D4979" t="s">
        <v>54</v>
      </c>
      <c r="E4979" t="s">
        <v>575</v>
      </c>
      <c r="F4979" s="4">
        <v>70000</v>
      </c>
      <c r="G4979" s="4">
        <v>10000</v>
      </c>
      <c r="H4979" s="4">
        <v>0</v>
      </c>
      <c r="I4979" s="4">
        <v>10000</v>
      </c>
      <c r="J4979">
        <v>6.6</v>
      </c>
      <c r="K4979">
        <v>43</v>
      </c>
      <c r="L4979">
        <v>7.1</v>
      </c>
      <c r="M4979" s="4">
        <v>16</v>
      </c>
      <c r="N4979" t="s">
        <v>4169</v>
      </c>
      <c r="O4979" t="s">
        <v>43</v>
      </c>
      <c r="P4979" s="4">
        <v>90000</v>
      </c>
      <c r="Q4979" s="3">
        <f>AVERAGE(Table1[[#This Row],[critic_score]],Table1[[#This Row],[user_score]])</f>
        <v>6.85</v>
      </c>
      <c r="R4979" s="4">
        <f>Table1[[#This Row],[user_count]]+Table1[[#This Row],[critic_count]]</f>
        <v>59</v>
      </c>
      <c r="S4979" s="2">
        <f>100000*Table1[[#This Row],[review_count]]/Table1[[#This Row],[total sales]]</f>
        <v>65.555555555555557</v>
      </c>
      <c r="T4979" s="2">
        <f>Table1[[#This Row],[total sales]]/(2017-Table1[[#This Row],[year_of_release]])</f>
        <v>9000</v>
      </c>
      <c r="U4979" s="9">
        <f>Table1[[#This Row],[na_sales]]/(2017-Table1[[#This Row],[year_of_release]])</f>
        <v>7000</v>
      </c>
      <c r="V4979" s="6">
        <f>Table1[[#This Row],[eu_sales]]/(2017-Table1[[#This Row],[year_of_release]])</f>
        <v>1000</v>
      </c>
      <c r="W4979" s="6">
        <f>Table1[[#This Row],[jp_sales]]/(2017-Table1[[#This Row],[year_of_release]])</f>
        <v>0</v>
      </c>
      <c r="X4979" s="6">
        <f>Table1[[#This Row],[other_sales]]/(2017-Table1[[#This Row],[year_of_release]])</f>
        <v>1000</v>
      </c>
      <c r="Y4979" s="4">
        <v>522751172</v>
      </c>
      <c r="Z4979" s="4">
        <v>438594184</v>
      </c>
      <c r="AA4979" s="4">
        <v>128001000</v>
      </c>
      <c r="AB4979" s="1">
        <f>Table1[[#This Row],[na_sales]]/Table1[[#This Row],[NA population]]</f>
        <v>1.3390692120724695E-4</v>
      </c>
      <c r="AC4979" s="1">
        <f>Table1[[#This Row],[eu_sales]]/Table1[[#This Row],[Eu population]]</f>
        <v>2.280011993957494E-5</v>
      </c>
      <c r="AD4979" s="1">
        <f>Table1[[#This Row],[jp_sales]]/Table1[[#This Row],[Jp population]]</f>
        <v>0</v>
      </c>
    </row>
    <row r="4980" spans="1:30" x14ac:dyDescent="0.25">
      <c r="A4980" t="s">
        <v>4173</v>
      </c>
      <c r="B4980" t="s">
        <v>113</v>
      </c>
      <c r="C4980">
        <v>2002</v>
      </c>
      <c r="D4980" t="s">
        <v>225</v>
      </c>
      <c r="E4980" t="s">
        <v>35</v>
      </c>
      <c r="F4980" s="4">
        <v>20000</v>
      </c>
      <c r="G4980" s="4">
        <v>60000</v>
      </c>
      <c r="H4980" s="4">
        <v>0</v>
      </c>
      <c r="I4980" s="4">
        <v>10000</v>
      </c>
      <c r="J4980">
        <v>8.9</v>
      </c>
      <c r="K4980">
        <v>31</v>
      </c>
      <c r="L4980">
        <v>8.9</v>
      </c>
      <c r="M4980" s="4">
        <v>484</v>
      </c>
      <c r="N4980" t="s">
        <v>518</v>
      </c>
      <c r="O4980" t="s">
        <v>67</v>
      </c>
      <c r="P4980" s="4">
        <v>90000</v>
      </c>
      <c r="Q4980" s="3">
        <f>AVERAGE(Table1[[#This Row],[critic_score]],Table1[[#This Row],[user_score]])</f>
        <v>8.9</v>
      </c>
      <c r="R4980" s="4">
        <f>Table1[[#This Row],[user_count]]+Table1[[#This Row],[critic_count]]</f>
        <v>515</v>
      </c>
      <c r="S4980" s="2">
        <f>100000*Table1[[#This Row],[review_count]]/Table1[[#This Row],[total sales]]</f>
        <v>572.22222222222217</v>
      </c>
      <c r="T4980" s="2">
        <f>Table1[[#This Row],[total sales]]/(2017-Table1[[#This Row],[year_of_release]])</f>
        <v>6000</v>
      </c>
      <c r="U4980" s="9">
        <f>Table1[[#This Row],[na_sales]]/(2017-Table1[[#This Row],[year_of_release]])</f>
        <v>1333.3333333333333</v>
      </c>
      <c r="V4980" s="6">
        <f>Table1[[#This Row],[eu_sales]]/(2017-Table1[[#This Row],[year_of_release]])</f>
        <v>4000</v>
      </c>
      <c r="W4980" s="6">
        <f>Table1[[#This Row],[jp_sales]]/(2017-Table1[[#This Row],[year_of_release]])</f>
        <v>0</v>
      </c>
      <c r="X4980" s="6">
        <f>Table1[[#This Row],[other_sales]]/(2017-Table1[[#This Row],[year_of_release]])</f>
        <v>666.66666666666663</v>
      </c>
      <c r="Y4980" s="4">
        <v>495013192</v>
      </c>
      <c r="Z4980" s="4">
        <v>431019772</v>
      </c>
      <c r="AA4980" s="4">
        <v>127445000</v>
      </c>
      <c r="AB4980" s="1">
        <f>Table1[[#This Row],[na_sales]]/Table1[[#This Row],[NA population]]</f>
        <v>4.0402963644653735E-5</v>
      </c>
      <c r="AC4980" s="1">
        <f>Table1[[#This Row],[eu_sales]]/Table1[[#This Row],[Eu population]]</f>
        <v>1.3920475091337573E-4</v>
      </c>
      <c r="AD4980" s="1">
        <f>Table1[[#This Row],[jp_sales]]/Table1[[#This Row],[Jp population]]</f>
        <v>0</v>
      </c>
    </row>
    <row r="4981" spans="1:30" x14ac:dyDescent="0.25">
      <c r="A4981" t="s">
        <v>4175</v>
      </c>
      <c r="B4981" t="s">
        <v>39</v>
      </c>
      <c r="C4981">
        <v>2011</v>
      </c>
      <c r="D4981" t="s">
        <v>40</v>
      </c>
      <c r="E4981" t="s">
        <v>425</v>
      </c>
      <c r="F4981" s="4">
        <v>70000</v>
      </c>
      <c r="G4981" s="4">
        <v>10000</v>
      </c>
      <c r="H4981" s="4">
        <v>0</v>
      </c>
      <c r="I4981" s="4">
        <v>10000</v>
      </c>
      <c r="J4981">
        <v>7</v>
      </c>
      <c r="K4981">
        <v>4</v>
      </c>
      <c r="L4981">
        <v>7</v>
      </c>
      <c r="M4981" s="4">
        <v>4</v>
      </c>
      <c r="N4981" t="s">
        <v>425</v>
      </c>
      <c r="O4981" t="s">
        <v>84</v>
      </c>
      <c r="P4981" s="4">
        <v>90000</v>
      </c>
      <c r="Q4981" s="3">
        <f>AVERAGE(Table1[[#This Row],[critic_score]],Table1[[#This Row],[user_score]])</f>
        <v>7</v>
      </c>
      <c r="R4981" s="4">
        <f>Table1[[#This Row],[user_count]]+Table1[[#This Row],[critic_count]]</f>
        <v>8</v>
      </c>
      <c r="S4981" s="2">
        <f>100000*Table1[[#This Row],[review_count]]/Table1[[#This Row],[total sales]]</f>
        <v>8.8888888888888893</v>
      </c>
      <c r="T4981" s="2">
        <f>Table1[[#This Row],[total sales]]/(2017-Table1[[#This Row],[year_of_release]])</f>
        <v>15000</v>
      </c>
      <c r="U4981" s="9">
        <f>Table1[[#This Row],[na_sales]]/(2017-Table1[[#This Row],[year_of_release]])</f>
        <v>11666.666666666666</v>
      </c>
      <c r="V4981" s="6">
        <f>Table1[[#This Row],[eu_sales]]/(2017-Table1[[#This Row],[year_of_release]])</f>
        <v>1666.6666666666667</v>
      </c>
      <c r="W4981" s="6">
        <f>Table1[[#This Row],[jp_sales]]/(2017-Table1[[#This Row],[year_of_release]])</f>
        <v>0</v>
      </c>
      <c r="X4981" s="6">
        <f>Table1[[#This Row],[other_sales]]/(2017-Table1[[#This Row],[year_of_release]])</f>
        <v>1666.6666666666667</v>
      </c>
      <c r="Y4981" s="4">
        <v>545961365</v>
      </c>
      <c r="Z4981" s="4">
        <v>440756453</v>
      </c>
      <c r="AA4981" s="4">
        <v>127833000</v>
      </c>
      <c r="AB4981" s="1">
        <f>Table1[[#This Row],[na_sales]]/Table1[[#This Row],[NA population]]</f>
        <v>1.2821420065135927E-4</v>
      </c>
      <c r="AC4981" s="1">
        <f>Table1[[#This Row],[eu_sales]]/Table1[[#This Row],[Eu population]]</f>
        <v>2.2688266801166948E-5</v>
      </c>
      <c r="AD4981" s="1">
        <f>Table1[[#This Row],[jp_sales]]/Table1[[#This Row],[Jp population]]</f>
        <v>0</v>
      </c>
    </row>
    <row r="4982" spans="1:30" x14ac:dyDescent="0.25">
      <c r="A4982" t="s">
        <v>4178</v>
      </c>
      <c r="B4982" t="s">
        <v>113</v>
      </c>
      <c r="C4982">
        <v>2004</v>
      </c>
      <c r="D4982" t="s">
        <v>54</v>
      </c>
      <c r="E4982" t="s">
        <v>575</v>
      </c>
      <c r="F4982" s="4">
        <v>0</v>
      </c>
      <c r="G4982" s="4">
        <v>70000</v>
      </c>
      <c r="H4982" s="4">
        <v>0</v>
      </c>
      <c r="I4982" s="4">
        <v>20000</v>
      </c>
      <c r="J4982">
        <v>8.8000000000000007</v>
      </c>
      <c r="K4982">
        <v>9</v>
      </c>
      <c r="L4982">
        <v>8.9</v>
      </c>
      <c r="M4982" s="4">
        <v>9851</v>
      </c>
      <c r="N4982" t="s">
        <v>294</v>
      </c>
      <c r="O4982" t="s">
        <v>43</v>
      </c>
      <c r="P4982" s="4">
        <v>90000</v>
      </c>
      <c r="Q4982" s="3">
        <f>AVERAGE(Table1[[#This Row],[critic_score]],Table1[[#This Row],[user_score]])</f>
        <v>8.8500000000000014</v>
      </c>
      <c r="R4982" s="4">
        <f>Table1[[#This Row],[user_count]]+Table1[[#This Row],[critic_count]]</f>
        <v>9860</v>
      </c>
      <c r="S4982" s="2">
        <f>100000*Table1[[#This Row],[review_count]]/Table1[[#This Row],[total sales]]</f>
        <v>10955.555555555555</v>
      </c>
      <c r="T4982" s="2">
        <f>Table1[[#This Row],[total sales]]/(2017-Table1[[#This Row],[year_of_release]])</f>
        <v>6923.0769230769229</v>
      </c>
      <c r="U4982" s="9">
        <f>Table1[[#This Row],[na_sales]]/(2017-Table1[[#This Row],[year_of_release]])</f>
        <v>0</v>
      </c>
      <c r="V4982" s="6">
        <f>Table1[[#This Row],[eu_sales]]/(2017-Table1[[#This Row],[year_of_release]])</f>
        <v>5384.6153846153848</v>
      </c>
      <c r="W4982" s="6">
        <f>Table1[[#This Row],[jp_sales]]/(2017-Table1[[#This Row],[year_of_release]])</f>
        <v>0</v>
      </c>
      <c r="X4982" s="6">
        <f>Table1[[#This Row],[other_sales]]/(2017-Table1[[#This Row],[year_of_release]])</f>
        <v>1538.4615384615386</v>
      </c>
      <c r="Y4982" s="4">
        <v>505524224</v>
      </c>
      <c r="Z4982" s="4">
        <v>434174638</v>
      </c>
      <c r="AA4982" s="4">
        <v>127761000</v>
      </c>
      <c r="AB4982" s="1">
        <f>Table1[[#This Row],[na_sales]]/Table1[[#This Row],[NA population]]</f>
        <v>0</v>
      </c>
      <c r="AC4982" s="1">
        <f>Table1[[#This Row],[eu_sales]]/Table1[[#This Row],[Eu population]]</f>
        <v>1.6122544679820751E-4</v>
      </c>
      <c r="AD4982" s="1">
        <f>Table1[[#This Row],[jp_sales]]/Table1[[#This Row],[Jp population]]</f>
        <v>0</v>
      </c>
    </row>
    <row r="4983" spans="1:30" x14ac:dyDescent="0.25">
      <c r="A4983" t="s">
        <v>4179</v>
      </c>
      <c r="B4983" t="s">
        <v>34</v>
      </c>
      <c r="C4983">
        <v>2007</v>
      </c>
      <c r="D4983" t="s">
        <v>54</v>
      </c>
      <c r="E4983" t="s">
        <v>83</v>
      </c>
      <c r="F4983" s="4">
        <v>80000</v>
      </c>
      <c r="G4983" s="4">
        <v>0</v>
      </c>
      <c r="H4983" s="4">
        <v>0</v>
      </c>
      <c r="I4983" s="4">
        <v>10000</v>
      </c>
      <c r="J4983">
        <v>4.3</v>
      </c>
      <c r="K4983">
        <v>11</v>
      </c>
      <c r="L4983">
        <v>6.7</v>
      </c>
      <c r="M4983" s="4">
        <v>55</v>
      </c>
      <c r="N4983" t="s">
        <v>773</v>
      </c>
      <c r="O4983" t="s">
        <v>67</v>
      </c>
      <c r="P4983" s="4">
        <v>90000</v>
      </c>
      <c r="Q4983" s="3">
        <f>AVERAGE(Table1[[#This Row],[critic_score]],Table1[[#This Row],[user_score]])</f>
        <v>5.5</v>
      </c>
      <c r="R4983" s="4">
        <f>Table1[[#This Row],[user_count]]+Table1[[#This Row],[critic_count]]</f>
        <v>66</v>
      </c>
      <c r="S4983" s="2">
        <f>100000*Table1[[#This Row],[review_count]]/Table1[[#This Row],[total sales]]</f>
        <v>73.333333333333329</v>
      </c>
      <c r="T4983" s="2">
        <f>Table1[[#This Row],[total sales]]/(2017-Table1[[#This Row],[year_of_release]])</f>
        <v>9000</v>
      </c>
      <c r="U4983" s="9">
        <f>Table1[[#This Row],[na_sales]]/(2017-Table1[[#This Row],[year_of_release]])</f>
        <v>8000</v>
      </c>
      <c r="V4983" s="6">
        <f>Table1[[#This Row],[eu_sales]]/(2017-Table1[[#This Row],[year_of_release]])</f>
        <v>0</v>
      </c>
      <c r="W4983" s="6">
        <f>Table1[[#This Row],[jp_sales]]/(2017-Table1[[#This Row],[year_of_release]])</f>
        <v>0</v>
      </c>
      <c r="X4983" s="6">
        <f>Table1[[#This Row],[other_sales]]/(2017-Table1[[#This Row],[year_of_release]])</f>
        <v>1000</v>
      </c>
      <c r="Y4983" s="4">
        <v>522751172</v>
      </c>
      <c r="Z4983" s="4">
        <v>438594184</v>
      </c>
      <c r="AA4983" s="4">
        <v>128001000</v>
      </c>
      <c r="AB4983" s="1">
        <f>Table1[[#This Row],[na_sales]]/Table1[[#This Row],[NA population]]</f>
        <v>1.5303648137971081E-4</v>
      </c>
      <c r="AC4983" s="1">
        <f>Table1[[#This Row],[eu_sales]]/Table1[[#This Row],[Eu population]]</f>
        <v>0</v>
      </c>
      <c r="AD4983" s="1">
        <f>Table1[[#This Row],[jp_sales]]/Table1[[#This Row],[Jp population]]</f>
        <v>0</v>
      </c>
    </row>
    <row r="4984" spans="1:30" x14ac:dyDescent="0.25">
      <c r="A4984" t="s">
        <v>1601</v>
      </c>
      <c r="B4984" t="s">
        <v>26</v>
      </c>
      <c r="C4984">
        <v>2005</v>
      </c>
      <c r="D4984" t="s">
        <v>65</v>
      </c>
      <c r="E4984" t="s">
        <v>100</v>
      </c>
      <c r="F4984" s="4">
        <v>80000</v>
      </c>
      <c r="G4984" s="4">
        <v>0</v>
      </c>
      <c r="H4984" s="4">
        <v>0</v>
      </c>
      <c r="I4984" s="4">
        <v>10000</v>
      </c>
      <c r="J4984">
        <v>3.4</v>
      </c>
      <c r="K4984">
        <v>6</v>
      </c>
      <c r="L4984">
        <v>6.5</v>
      </c>
      <c r="M4984" s="4">
        <v>16</v>
      </c>
      <c r="N4984" t="s">
        <v>4182</v>
      </c>
      <c r="O4984" t="s">
        <v>84</v>
      </c>
      <c r="P4984" s="4">
        <v>90000</v>
      </c>
      <c r="Q4984" s="3">
        <f>AVERAGE(Table1[[#This Row],[critic_score]],Table1[[#This Row],[user_score]])</f>
        <v>4.95</v>
      </c>
      <c r="R4984" s="4">
        <f>Table1[[#This Row],[user_count]]+Table1[[#This Row],[critic_count]]</f>
        <v>22</v>
      </c>
      <c r="S4984" s="2">
        <f>100000*Table1[[#This Row],[review_count]]/Table1[[#This Row],[total sales]]</f>
        <v>24.444444444444443</v>
      </c>
      <c r="T4984" s="2">
        <f>Table1[[#This Row],[total sales]]/(2017-Table1[[#This Row],[year_of_release]])</f>
        <v>7500</v>
      </c>
      <c r="U4984" s="9">
        <f>Table1[[#This Row],[na_sales]]/(2017-Table1[[#This Row],[year_of_release]])</f>
        <v>6666.666666666667</v>
      </c>
      <c r="V4984" s="6">
        <f>Table1[[#This Row],[eu_sales]]/(2017-Table1[[#This Row],[year_of_release]])</f>
        <v>0</v>
      </c>
      <c r="W4984" s="6">
        <f>Table1[[#This Row],[jp_sales]]/(2017-Table1[[#This Row],[year_of_release]])</f>
        <v>0</v>
      </c>
      <c r="X4984" s="6">
        <f>Table1[[#This Row],[other_sales]]/(2017-Table1[[#This Row],[year_of_release]])</f>
        <v>833.33333333333337</v>
      </c>
      <c r="Y4984" s="4">
        <v>511054143</v>
      </c>
      <c r="Z4984" s="4">
        <v>435713800</v>
      </c>
      <c r="AA4984" s="4">
        <v>127773000</v>
      </c>
      <c r="AB4984" s="1">
        <f>Table1[[#This Row],[na_sales]]/Table1[[#This Row],[NA population]]</f>
        <v>1.5653918688611433E-4</v>
      </c>
      <c r="AC4984" s="1">
        <f>Table1[[#This Row],[eu_sales]]/Table1[[#This Row],[Eu population]]</f>
        <v>0</v>
      </c>
      <c r="AD4984" s="1">
        <f>Table1[[#This Row],[jp_sales]]/Table1[[#This Row],[Jp population]]</f>
        <v>0</v>
      </c>
    </row>
    <row r="4985" spans="1:30" x14ac:dyDescent="0.25">
      <c r="A4985" t="s">
        <v>4183</v>
      </c>
      <c r="B4985" t="s">
        <v>69</v>
      </c>
      <c r="C4985">
        <v>2011</v>
      </c>
      <c r="D4985" t="s">
        <v>54</v>
      </c>
      <c r="E4985" t="s">
        <v>1879</v>
      </c>
      <c r="F4985" s="4">
        <v>80000</v>
      </c>
      <c r="G4985" s="4">
        <v>0</v>
      </c>
      <c r="H4985" s="4">
        <v>0</v>
      </c>
      <c r="I4985" s="4">
        <v>10000</v>
      </c>
      <c r="J4985">
        <v>7.5</v>
      </c>
      <c r="K4985">
        <v>8</v>
      </c>
      <c r="L4985">
        <v>7.7</v>
      </c>
      <c r="M4985" s="4">
        <v>18</v>
      </c>
      <c r="N4985" t="s">
        <v>4184</v>
      </c>
      <c r="O4985" t="s">
        <v>84</v>
      </c>
      <c r="P4985" s="4">
        <v>90000</v>
      </c>
      <c r="Q4985" s="3">
        <f>AVERAGE(Table1[[#This Row],[critic_score]],Table1[[#This Row],[user_score]])</f>
        <v>7.6</v>
      </c>
      <c r="R4985" s="4">
        <f>Table1[[#This Row],[user_count]]+Table1[[#This Row],[critic_count]]</f>
        <v>26</v>
      </c>
      <c r="S4985" s="2">
        <f>100000*Table1[[#This Row],[review_count]]/Table1[[#This Row],[total sales]]</f>
        <v>28.888888888888889</v>
      </c>
      <c r="T4985" s="2">
        <f>Table1[[#This Row],[total sales]]/(2017-Table1[[#This Row],[year_of_release]])</f>
        <v>15000</v>
      </c>
      <c r="U4985" s="9">
        <f>Table1[[#This Row],[na_sales]]/(2017-Table1[[#This Row],[year_of_release]])</f>
        <v>13333.333333333334</v>
      </c>
      <c r="V4985" s="6">
        <f>Table1[[#This Row],[eu_sales]]/(2017-Table1[[#This Row],[year_of_release]])</f>
        <v>0</v>
      </c>
      <c r="W4985" s="6">
        <f>Table1[[#This Row],[jp_sales]]/(2017-Table1[[#This Row],[year_of_release]])</f>
        <v>0</v>
      </c>
      <c r="X4985" s="6">
        <f>Table1[[#This Row],[other_sales]]/(2017-Table1[[#This Row],[year_of_release]])</f>
        <v>1666.6666666666667</v>
      </c>
      <c r="Y4985" s="4">
        <v>545961365</v>
      </c>
      <c r="Z4985" s="4">
        <v>440756453</v>
      </c>
      <c r="AA4985" s="4">
        <v>127833000</v>
      </c>
      <c r="AB4985" s="1">
        <f>Table1[[#This Row],[na_sales]]/Table1[[#This Row],[NA population]]</f>
        <v>1.4653051503012488E-4</v>
      </c>
      <c r="AC4985" s="1">
        <f>Table1[[#This Row],[eu_sales]]/Table1[[#This Row],[Eu population]]</f>
        <v>0</v>
      </c>
      <c r="AD4985" s="1">
        <f>Table1[[#This Row],[jp_sales]]/Table1[[#This Row],[Jp population]]</f>
        <v>0</v>
      </c>
    </row>
    <row r="4986" spans="1:30" x14ac:dyDescent="0.25">
      <c r="A4986" t="s">
        <v>1964</v>
      </c>
      <c r="B4986" t="s">
        <v>39</v>
      </c>
      <c r="C4986">
        <v>2007</v>
      </c>
      <c r="D4986" t="s">
        <v>54</v>
      </c>
      <c r="E4986" t="s">
        <v>549</v>
      </c>
      <c r="F4986" s="4">
        <v>70000</v>
      </c>
      <c r="G4986" s="4">
        <v>10000</v>
      </c>
      <c r="H4986" s="4">
        <v>0</v>
      </c>
      <c r="I4986" s="4">
        <v>10000</v>
      </c>
      <c r="J4986">
        <v>5.6</v>
      </c>
      <c r="K4986">
        <v>23</v>
      </c>
      <c r="L4986">
        <v>6.3</v>
      </c>
      <c r="M4986" s="4">
        <v>18</v>
      </c>
      <c r="N4986" t="s">
        <v>1965</v>
      </c>
      <c r="O4986" t="s">
        <v>67</v>
      </c>
      <c r="P4986" s="4">
        <v>90000</v>
      </c>
      <c r="Q4986" s="3">
        <f>AVERAGE(Table1[[#This Row],[critic_score]],Table1[[#This Row],[user_score]])</f>
        <v>5.9499999999999993</v>
      </c>
      <c r="R4986" s="4">
        <f>Table1[[#This Row],[user_count]]+Table1[[#This Row],[critic_count]]</f>
        <v>41</v>
      </c>
      <c r="S4986" s="2">
        <f>100000*Table1[[#This Row],[review_count]]/Table1[[#This Row],[total sales]]</f>
        <v>45.555555555555557</v>
      </c>
      <c r="T4986" s="2">
        <f>Table1[[#This Row],[total sales]]/(2017-Table1[[#This Row],[year_of_release]])</f>
        <v>9000</v>
      </c>
      <c r="U4986" s="9">
        <f>Table1[[#This Row],[na_sales]]/(2017-Table1[[#This Row],[year_of_release]])</f>
        <v>7000</v>
      </c>
      <c r="V4986" s="6">
        <f>Table1[[#This Row],[eu_sales]]/(2017-Table1[[#This Row],[year_of_release]])</f>
        <v>1000</v>
      </c>
      <c r="W4986" s="6">
        <f>Table1[[#This Row],[jp_sales]]/(2017-Table1[[#This Row],[year_of_release]])</f>
        <v>0</v>
      </c>
      <c r="X4986" s="6">
        <f>Table1[[#This Row],[other_sales]]/(2017-Table1[[#This Row],[year_of_release]])</f>
        <v>1000</v>
      </c>
      <c r="Y4986" s="4">
        <v>522751172</v>
      </c>
      <c r="Z4986" s="4">
        <v>438594184</v>
      </c>
      <c r="AA4986" s="4">
        <v>128001000</v>
      </c>
      <c r="AB4986" s="1">
        <f>Table1[[#This Row],[na_sales]]/Table1[[#This Row],[NA population]]</f>
        <v>1.3390692120724695E-4</v>
      </c>
      <c r="AC4986" s="1">
        <f>Table1[[#This Row],[eu_sales]]/Table1[[#This Row],[Eu population]]</f>
        <v>2.280011993957494E-5</v>
      </c>
      <c r="AD4986" s="1">
        <f>Table1[[#This Row],[jp_sales]]/Table1[[#This Row],[Jp population]]</f>
        <v>0</v>
      </c>
    </row>
    <row r="4987" spans="1:30" x14ac:dyDescent="0.25">
      <c r="A4987" t="s">
        <v>4038</v>
      </c>
      <c r="B4987" t="s">
        <v>18</v>
      </c>
      <c r="C4987">
        <v>2008</v>
      </c>
      <c r="D4987" t="s">
        <v>191</v>
      </c>
      <c r="E4987" t="s">
        <v>196</v>
      </c>
      <c r="F4987" s="4">
        <v>80000</v>
      </c>
      <c r="G4987" s="4">
        <v>0</v>
      </c>
      <c r="H4987" s="4">
        <v>0</v>
      </c>
      <c r="I4987" s="4">
        <v>10000</v>
      </c>
      <c r="J4987">
        <v>6</v>
      </c>
      <c r="K4987">
        <v>28</v>
      </c>
      <c r="L4987">
        <v>7.8</v>
      </c>
      <c r="M4987" s="4">
        <v>5</v>
      </c>
      <c r="N4987" t="s">
        <v>1117</v>
      </c>
      <c r="O4987" t="s">
        <v>67</v>
      </c>
      <c r="P4987" s="4">
        <v>90000</v>
      </c>
      <c r="Q4987" s="3">
        <f>AVERAGE(Table1[[#This Row],[critic_score]],Table1[[#This Row],[user_score]])</f>
        <v>6.9</v>
      </c>
      <c r="R4987" s="4">
        <f>Table1[[#This Row],[user_count]]+Table1[[#This Row],[critic_count]]</f>
        <v>33</v>
      </c>
      <c r="S4987" s="2">
        <f>100000*Table1[[#This Row],[review_count]]/Table1[[#This Row],[total sales]]</f>
        <v>36.666666666666664</v>
      </c>
      <c r="T4987" s="2">
        <f>Table1[[#This Row],[total sales]]/(2017-Table1[[#This Row],[year_of_release]])</f>
        <v>10000</v>
      </c>
      <c r="U4987" s="9">
        <f>Table1[[#This Row],[na_sales]]/(2017-Table1[[#This Row],[year_of_release]])</f>
        <v>8888.8888888888887</v>
      </c>
      <c r="V4987" s="6">
        <f>Table1[[#This Row],[eu_sales]]/(2017-Table1[[#This Row],[year_of_release]])</f>
        <v>0</v>
      </c>
      <c r="W4987" s="6">
        <f>Table1[[#This Row],[jp_sales]]/(2017-Table1[[#This Row],[year_of_release]])</f>
        <v>0</v>
      </c>
      <c r="X4987" s="6">
        <f>Table1[[#This Row],[other_sales]]/(2017-Table1[[#This Row],[year_of_release]])</f>
        <v>1111.1111111111111</v>
      </c>
      <c r="Y4987" s="4">
        <v>528816311</v>
      </c>
      <c r="Z4987" s="4">
        <v>440001482</v>
      </c>
      <c r="AA4987" s="4">
        <v>128063000</v>
      </c>
      <c r="AB4987" s="1">
        <f>Table1[[#This Row],[na_sales]]/Table1[[#This Row],[NA population]]</f>
        <v>1.5128126409096334E-4</v>
      </c>
      <c r="AC4987" s="1">
        <f>Table1[[#This Row],[eu_sales]]/Table1[[#This Row],[Eu population]]</f>
        <v>0</v>
      </c>
      <c r="AD4987" s="1">
        <f>Table1[[#This Row],[jp_sales]]/Table1[[#This Row],[Jp population]]</f>
        <v>0</v>
      </c>
    </row>
    <row r="4988" spans="1:30" x14ac:dyDescent="0.25">
      <c r="A4988" t="s">
        <v>4199</v>
      </c>
      <c r="B4988" t="s">
        <v>26</v>
      </c>
      <c r="C4988">
        <v>2008</v>
      </c>
      <c r="D4988" t="s">
        <v>73</v>
      </c>
      <c r="E4988" t="s">
        <v>83</v>
      </c>
      <c r="F4988" s="4">
        <v>80000</v>
      </c>
      <c r="G4988" s="4">
        <v>0</v>
      </c>
      <c r="H4988" s="4">
        <v>0</v>
      </c>
      <c r="I4988" s="4">
        <v>10000</v>
      </c>
      <c r="J4988">
        <v>4.8</v>
      </c>
      <c r="K4988">
        <v>6</v>
      </c>
      <c r="L4988">
        <v>7.1</v>
      </c>
      <c r="M4988" s="4">
        <v>7</v>
      </c>
      <c r="N4988" t="s">
        <v>1922</v>
      </c>
      <c r="O4988" t="s">
        <v>67</v>
      </c>
      <c r="P4988" s="4">
        <v>90000</v>
      </c>
      <c r="Q4988" s="3">
        <f>AVERAGE(Table1[[#This Row],[critic_score]],Table1[[#This Row],[user_score]])</f>
        <v>5.9499999999999993</v>
      </c>
      <c r="R4988" s="4">
        <f>Table1[[#This Row],[user_count]]+Table1[[#This Row],[critic_count]]</f>
        <v>13</v>
      </c>
      <c r="S4988" s="2">
        <f>100000*Table1[[#This Row],[review_count]]/Table1[[#This Row],[total sales]]</f>
        <v>14.444444444444445</v>
      </c>
      <c r="T4988" s="2">
        <f>Table1[[#This Row],[total sales]]/(2017-Table1[[#This Row],[year_of_release]])</f>
        <v>10000</v>
      </c>
      <c r="U4988" s="9">
        <f>Table1[[#This Row],[na_sales]]/(2017-Table1[[#This Row],[year_of_release]])</f>
        <v>8888.8888888888887</v>
      </c>
      <c r="V4988" s="6">
        <f>Table1[[#This Row],[eu_sales]]/(2017-Table1[[#This Row],[year_of_release]])</f>
        <v>0</v>
      </c>
      <c r="W4988" s="6">
        <f>Table1[[#This Row],[jp_sales]]/(2017-Table1[[#This Row],[year_of_release]])</f>
        <v>0</v>
      </c>
      <c r="X4988" s="6">
        <f>Table1[[#This Row],[other_sales]]/(2017-Table1[[#This Row],[year_of_release]])</f>
        <v>1111.1111111111111</v>
      </c>
      <c r="Y4988" s="4">
        <v>528816311</v>
      </c>
      <c r="Z4988" s="4">
        <v>440001482</v>
      </c>
      <c r="AA4988" s="4">
        <v>128063000</v>
      </c>
      <c r="AB4988" s="1">
        <f>Table1[[#This Row],[na_sales]]/Table1[[#This Row],[NA population]]</f>
        <v>1.5128126409096334E-4</v>
      </c>
      <c r="AC4988" s="1">
        <f>Table1[[#This Row],[eu_sales]]/Table1[[#This Row],[Eu population]]</f>
        <v>0</v>
      </c>
      <c r="AD4988" s="1">
        <f>Table1[[#This Row],[jp_sales]]/Table1[[#This Row],[Jp population]]</f>
        <v>0</v>
      </c>
    </row>
    <row r="4989" spans="1:30" x14ac:dyDescent="0.25">
      <c r="A4989" t="s">
        <v>4201</v>
      </c>
      <c r="B4989" t="s">
        <v>26</v>
      </c>
      <c r="C4989">
        <v>2007</v>
      </c>
      <c r="D4989" t="s">
        <v>27</v>
      </c>
      <c r="E4989" t="s">
        <v>171</v>
      </c>
      <c r="F4989" s="4">
        <v>80000</v>
      </c>
      <c r="G4989" s="4">
        <v>0</v>
      </c>
      <c r="H4989" s="4">
        <v>0</v>
      </c>
      <c r="I4989" s="4">
        <v>10000</v>
      </c>
      <c r="J4989">
        <v>4.7</v>
      </c>
      <c r="K4989">
        <v>23</v>
      </c>
      <c r="L4989">
        <v>7.5</v>
      </c>
      <c r="M4989" s="4">
        <v>6</v>
      </c>
      <c r="N4989" t="s">
        <v>4202</v>
      </c>
      <c r="O4989" t="s">
        <v>84</v>
      </c>
      <c r="P4989" s="4">
        <v>90000</v>
      </c>
      <c r="Q4989" s="3">
        <f>AVERAGE(Table1[[#This Row],[critic_score]],Table1[[#This Row],[user_score]])</f>
        <v>6.1</v>
      </c>
      <c r="R4989" s="4">
        <f>Table1[[#This Row],[user_count]]+Table1[[#This Row],[critic_count]]</f>
        <v>29</v>
      </c>
      <c r="S4989" s="2">
        <f>100000*Table1[[#This Row],[review_count]]/Table1[[#This Row],[total sales]]</f>
        <v>32.222222222222221</v>
      </c>
      <c r="T4989" s="2">
        <f>Table1[[#This Row],[total sales]]/(2017-Table1[[#This Row],[year_of_release]])</f>
        <v>9000</v>
      </c>
      <c r="U4989" s="9">
        <f>Table1[[#This Row],[na_sales]]/(2017-Table1[[#This Row],[year_of_release]])</f>
        <v>8000</v>
      </c>
      <c r="V4989" s="6">
        <f>Table1[[#This Row],[eu_sales]]/(2017-Table1[[#This Row],[year_of_release]])</f>
        <v>0</v>
      </c>
      <c r="W4989" s="6">
        <f>Table1[[#This Row],[jp_sales]]/(2017-Table1[[#This Row],[year_of_release]])</f>
        <v>0</v>
      </c>
      <c r="X4989" s="6">
        <f>Table1[[#This Row],[other_sales]]/(2017-Table1[[#This Row],[year_of_release]])</f>
        <v>1000</v>
      </c>
      <c r="Y4989" s="4">
        <v>522751172</v>
      </c>
      <c r="Z4989" s="4">
        <v>438594184</v>
      </c>
      <c r="AA4989" s="4">
        <v>128001000</v>
      </c>
      <c r="AB4989" s="1">
        <f>Table1[[#This Row],[na_sales]]/Table1[[#This Row],[NA population]]</f>
        <v>1.5303648137971081E-4</v>
      </c>
      <c r="AC4989" s="1">
        <f>Table1[[#This Row],[eu_sales]]/Table1[[#This Row],[Eu population]]</f>
        <v>0</v>
      </c>
      <c r="AD4989" s="1">
        <f>Table1[[#This Row],[jp_sales]]/Table1[[#This Row],[Jp population]]</f>
        <v>0</v>
      </c>
    </row>
    <row r="4990" spans="1:30" x14ac:dyDescent="0.25">
      <c r="A4990" t="s">
        <v>3005</v>
      </c>
      <c r="B4990" t="s">
        <v>113</v>
      </c>
      <c r="C4990">
        <v>2016</v>
      </c>
      <c r="D4990" t="s">
        <v>54</v>
      </c>
      <c r="E4990" t="s">
        <v>41</v>
      </c>
      <c r="F4990" s="4">
        <v>40000</v>
      </c>
      <c r="G4990" s="4">
        <v>40000</v>
      </c>
      <c r="H4990" s="4">
        <v>0</v>
      </c>
      <c r="I4990" s="4">
        <v>10000</v>
      </c>
      <c r="J4990">
        <v>6.9</v>
      </c>
      <c r="K4990">
        <v>34</v>
      </c>
      <c r="L4990">
        <v>6.9</v>
      </c>
      <c r="M4990" s="4">
        <v>400</v>
      </c>
      <c r="N4990" t="s">
        <v>360</v>
      </c>
      <c r="O4990" t="s">
        <v>67</v>
      </c>
      <c r="P4990" s="4">
        <v>90000</v>
      </c>
      <c r="Q4990" s="3">
        <f>AVERAGE(Table1[[#This Row],[critic_score]],Table1[[#This Row],[user_score]])</f>
        <v>6.9</v>
      </c>
      <c r="R4990" s="4">
        <f>Table1[[#This Row],[user_count]]+Table1[[#This Row],[critic_count]]</f>
        <v>434</v>
      </c>
      <c r="S4990" s="2">
        <f>100000*Table1[[#This Row],[review_count]]/Table1[[#This Row],[total sales]]</f>
        <v>482.22222222222223</v>
      </c>
      <c r="T4990" s="2">
        <f>Table1[[#This Row],[total sales]]/(2017-Table1[[#This Row],[year_of_release]])</f>
        <v>90000</v>
      </c>
      <c r="U4990" s="9">
        <f>Table1[[#This Row],[na_sales]]/(2017-Table1[[#This Row],[year_of_release]])</f>
        <v>40000</v>
      </c>
      <c r="V4990" s="6">
        <f>Table1[[#This Row],[eu_sales]]/(2017-Table1[[#This Row],[year_of_release]])</f>
        <v>40000</v>
      </c>
      <c r="W4990" s="6">
        <f>Table1[[#This Row],[jp_sales]]/(2017-Table1[[#This Row],[year_of_release]])</f>
        <v>0</v>
      </c>
      <c r="X4990" s="6">
        <f>Table1[[#This Row],[other_sales]]/(2017-Table1[[#This Row],[year_of_release]])</f>
        <v>10000</v>
      </c>
      <c r="Y4990" s="4">
        <v>573178249</v>
      </c>
      <c r="Z4990" s="4">
        <v>445623395</v>
      </c>
      <c r="AA4990" s="4">
        <v>126994511</v>
      </c>
      <c r="AB4990" s="1">
        <f>Table1[[#This Row],[na_sales]]/Table1[[#This Row],[NA population]]</f>
        <v>6.9786318775679856E-5</v>
      </c>
      <c r="AC4990" s="1">
        <f>Table1[[#This Row],[eu_sales]]/Table1[[#This Row],[Eu population]]</f>
        <v>8.976189412138023E-5</v>
      </c>
      <c r="AD4990" s="1">
        <f>Table1[[#This Row],[jp_sales]]/Table1[[#This Row],[Jp population]]</f>
        <v>0</v>
      </c>
    </row>
    <row r="4991" spans="1:30" x14ac:dyDescent="0.25">
      <c r="A4991" t="s">
        <v>3270</v>
      </c>
      <c r="B4991" t="s">
        <v>71</v>
      </c>
      <c r="C4991">
        <v>2016</v>
      </c>
      <c r="D4991" t="s">
        <v>27</v>
      </c>
      <c r="E4991" t="s">
        <v>196</v>
      </c>
      <c r="F4991" s="4">
        <v>70000</v>
      </c>
      <c r="G4991" s="4">
        <v>0</v>
      </c>
      <c r="H4991" s="4">
        <v>0</v>
      </c>
      <c r="I4991" s="4">
        <v>20000</v>
      </c>
      <c r="J4991">
        <v>7.7</v>
      </c>
      <c r="K4991">
        <v>22</v>
      </c>
      <c r="L4991">
        <v>6.1</v>
      </c>
      <c r="M4991" s="4">
        <v>55</v>
      </c>
      <c r="N4991" t="s">
        <v>608</v>
      </c>
      <c r="O4991" t="s">
        <v>21</v>
      </c>
      <c r="P4991" s="4">
        <v>90000</v>
      </c>
      <c r="Q4991" s="3">
        <f>AVERAGE(Table1[[#This Row],[critic_score]],Table1[[#This Row],[user_score]])</f>
        <v>6.9</v>
      </c>
      <c r="R4991" s="4">
        <f>Table1[[#This Row],[user_count]]+Table1[[#This Row],[critic_count]]</f>
        <v>77</v>
      </c>
      <c r="S4991" s="2">
        <f>100000*Table1[[#This Row],[review_count]]/Table1[[#This Row],[total sales]]</f>
        <v>85.555555555555557</v>
      </c>
      <c r="T4991" s="2">
        <f>Table1[[#This Row],[total sales]]/(2017-Table1[[#This Row],[year_of_release]])</f>
        <v>90000</v>
      </c>
      <c r="U4991" s="9">
        <f>Table1[[#This Row],[na_sales]]/(2017-Table1[[#This Row],[year_of_release]])</f>
        <v>70000</v>
      </c>
      <c r="V4991" s="6">
        <f>Table1[[#This Row],[eu_sales]]/(2017-Table1[[#This Row],[year_of_release]])</f>
        <v>0</v>
      </c>
      <c r="W4991" s="6">
        <f>Table1[[#This Row],[jp_sales]]/(2017-Table1[[#This Row],[year_of_release]])</f>
        <v>0</v>
      </c>
      <c r="X4991" s="6">
        <f>Table1[[#This Row],[other_sales]]/(2017-Table1[[#This Row],[year_of_release]])</f>
        <v>20000</v>
      </c>
      <c r="Y4991" s="4">
        <v>573178249</v>
      </c>
      <c r="Z4991" s="4">
        <v>445623395</v>
      </c>
      <c r="AA4991" s="4">
        <v>126994511</v>
      </c>
      <c r="AB4991" s="1">
        <f>Table1[[#This Row],[na_sales]]/Table1[[#This Row],[NA population]]</f>
        <v>1.2212605785743975E-4</v>
      </c>
      <c r="AC4991" s="1">
        <f>Table1[[#This Row],[eu_sales]]/Table1[[#This Row],[Eu population]]</f>
        <v>0</v>
      </c>
      <c r="AD4991" s="1">
        <f>Table1[[#This Row],[jp_sales]]/Table1[[#This Row],[Jp population]]</f>
        <v>0</v>
      </c>
    </row>
    <row r="4992" spans="1:30" x14ac:dyDescent="0.25">
      <c r="A4992" t="s">
        <v>4214</v>
      </c>
      <c r="B4992" t="s">
        <v>136</v>
      </c>
      <c r="C4992">
        <v>2012</v>
      </c>
      <c r="D4992" t="s">
        <v>40</v>
      </c>
      <c r="E4992" t="s">
        <v>642</v>
      </c>
      <c r="F4992" s="4">
        <v>40000</v>
      </c>
      <c r="G4992" s="4">
        <v>20000</v>
      </c>
      <c r="H4992" s="4">
        <v>20000</v>
      </c>
      <c r="I4992" s="4">
        <v>10000</v>
      </c>
      <c r="J4992">
        <v>6.4</v>
      </c>
      <c r="K4992">
        <v>18</v>
      </c>
      <c r="L4992">
        <v>7.4</v>
      </c>
      <c r="M4992" s="4">
        <v>31</v>
      </c>
      <c r="N4992" t="s">
        <v>643</v>
      </c>
      <c r="O4992" t="s">
        <v>67</v>
      </c>
      <c r="P4992" s="4">
        <v>90000</v>
      </c>
      <c r="Q4992" s="3">
        <f>AVERAGE(Table1[[#This Row],[critic_score]],Table1[[#This Row],[user_score]])</f>
        <v>6.9</v>
      </c>
      <c r="R4992" s="4">
        <f>Table1[[#This Row],[user_count]]+Table1[[#This Row],[critic_count]]</f>
        <v>49</v>
      </c>
      <c r="S4992" s="2">
        <f>100000*Table1[[#This Row],[review_count]]/Table1[[#This Row],[total sales]]</f>
        <v>54.444444444444443</v>
      </c>
      <c r="T4992" s="2">
        <f>Table1[[#This Row],[total sales]]/(2017-Table1[[#This Row],[year_of_release]])</f>
        <v>18000</v>
      </c>
      <c r="U4992" s="9">
        <f>Table1[[#This Row],[na_sales]]/(2017-Table1[[#This Row],[year_of_release]])</f>
        <v>8000</v>
      </c>
      <c r="V4992" s="6">
        <f>Table1[[#This Row],[eu_sales]]/(2017-Table1[[#This Row],[year_of_release]])</f>
        <v>4000</v>
      </c>
      <c r="W4992" s="6">
        <f>Table1[[#This Row],[jp_sales]]/(2017-Table1[[#This Row],[year_of_release]])</f>
        <v>4000</v>
      </c>
      <c r="X4992" s="6">
        <f>Table1[[#This Row],[other_sales]]/(2017-Table1[[#This Row],[year_of_release]])</f>
        <v>2000</v>
      </c>
      <c r="Y4992" s="4">
        <v>551484507</v>
      </c>
      <c r="Z4992" s="4">
        <v>441417242</v>
      </c>
      <c r="AA4992" s="4">
        <v>127629000</v>
      </c>
      <c r="AB4992" s="1">
        <f>Table1[[#This Row],[na_sales]]/Table1[[#This Row],[NA population]]</f>
        <v>7.2531502684625737E-5</v>
      </c>
      <c r="AC4992" s="1">
        <f>Table1[[#This Row],[eu_sales]]/Table1[[#This Row],[Eu population]]</f>
        <v>4.5308606227937059E-5</v>
      </c>
      <c r="AD4992" s="1">
        <f>Table1[[#This Row],[jp_sales]]/Table1[[#This Row],[Jp population]]</f>
        <v>1.5670419732192526E-4</v>
      </c>
    </row>
    <row r="4993" spans="1:30" x14ac:dyDescent="0.25">
      <c r="A4993" t="s">
        <v>4220</v>
      </c>
      <c r="B4993" t="s">
        <v>34</v>
      </c>
      <c r="C4993">
        <v>2009</v>
      </c>
      <c r="D4993" t="s">
        <v>65</v>
      </c>
      <c r="E4993" t="s">
        <v>1546</v>
      </c>
      <c r="F4993" s="4">
        <v>70000</v>
      </c>
      <c r="G4993" s="4">
        <v>10000</v>
      </c>
      <c r="H4993" s="4">
        <v>0</v>
      </c>
      <c r="I4993" s="4">
        <v>10000</v>
      </c>
      <c r="J4993">
        <v>4.5999999999999996</v>
      </c>
      <c r="K4993">
        <v>33</v>
      </c>
      <c r="L4993">
        <v>5.2</v>
      </c>
      <c r="M4993" s="4">
        <v>12</v>
      </c>
      <c r="N4993" t="s">
        <v>1175</v>
      </c>
      <c r="O4993" t="s">
        <v>43</v>
      </c>
      <c r="P4993" s="4">
        <v>90000</v>
      </c>
      <c r="Q4993" s="3">
        <f>AVERAGE(Table1[[#This Row],[critic_score]],Table1[[#This Row],[user_score]])</f>
        <v>4.9000000000000004</v>
      </c>
      <c r="R4993" s="4">
        <f>Table1[[#This Row],[user_count]]+Table1[[#This Row],[critic_count]]</f>
        <v>45</v>
      </c>
      <c r="S4993" s="2">
        <f>100000*Table1[[#This Row],[review_count]]/Table1[[#This Row],[total sales]]</f>
        <v>50</v>
      </c>
      <c r="T4993" s="2">
        <f>Table1[[#This Row],[total sales]]/(2017-Table1[[#This Row],[year_of_release]])</f>
        <v>11250</v>
      </c>
      <c r="U4993" s="9">
        <f>Table1[[#This Row],[na_sales]]/(2017-Table1[[#This Row],[year_of_release]])</f>
        <v>8750</v>
      </c>
      <c r="V4993" s="6">
        <f>Table1[[#This Row],[eu_sales]]/(2017-Table1[[#This Row],[year_of_release]])</f>
        <v>1250</v>
      </c>
      <c r="W4993" s="6">
        <f>Table1[[#This Row],[jp_sales]]/(2017-Table1[[#This Row],[year_of_release]])</f>
        <v>0</v>
      </c>
      <c r="X4993" s="6">
        <f>Table1[[#This Row],[other_sales]]/(2017-Table1[[#This Row],[year_of_release]])</f>
        <v>1250</v>
      </c>
      <c r="Y4993" s="4">
        <v>534740514</v>
      </c>
      <c r="Z4993" s="4">
        <v>441041694</v>
      </c>
      <c r="AA4993" s="4">
        <v>128047000</v>
      </c>
      <c r="AB4993" s="1">
        <f>Table1[[#This Row],[na_sales]]/Table1[[#This Row],[NA population]]</f>
        <v>1.3090461292409201E-4</v>
      </c>
      <c r="AC4993" s="1">
        <f>Table1[[#This Row],[eu_sales]]/Table1[[#This Row],[Eu population]]</f>
        <v>2.2673593304310136E-5</v>
      </c>
      <c r="AD4993" s="1">
        <f>Table1[[#This Row],[jp_sales]]/Table1[[#This Row],[Jp population]]</f>
        <v>0</v>
      </c>
    </row>
    <row r="4994" spans="1:30" x14ac:dyDescent="0.25">
      <c r="A4994" t="s">
        <v>4205</v>
      </c>
      <c r="B4994" t="s">
        <v>34</v>
      </c>
      <c r="C4994">
        <v>2011</v>
      </c>
      <c r="D4994" t="s">
        <v>40</v>
      </c>
      <c r="E4994" t="s">
        <v>267</v>
      </c>
      <c r="F4994" s="4">
        <v>50000</v>
      </c>
      <c r="G4994" s="4">
        <v>30000</v>
      </c>
      <c r="H4994" s="4">
        <v>0</v>
      </c>
      <c r="I4994" s="4">
        <v>10000</v>
      </c>
      <c r="J4994">
        <v>4.9000000000000004</v>
      </c>
      <c r="K4994">
        <v>41</v>
      </c>
      <c r="L4994">
        <v>5.6</v>
      </c>
      <c r="M4994" s="4">
        <v>16</v>
      </c>
      <c r="N4994" t="s">
        <v>1630</v>
      </c>
      <c r="O4994" t="s">
        <v>43</v>
      </c>
      <c r="P4994" s="4">
        <v>90000</v>
      </c>
      <c r="Q4994" s="3">
        <f>AVERAGE(Table1[[#This Row],[critic_score]],Table1[[#This Row],[user_score]])</f>
        <v>5.25</v>
      </c>
      <c r="R4994" s="4">
        <f>Table1[[#This Row],[user_count]]+Table1[[#This Row],[critic_count]]</f>
        <v>57</v>
      </c>
      <c r="S4994" s="2">
        <f>100000*Table1[[#This Row],[review_count]]/Table1[[#This Row],[total sales]]</f>
        <v>63.333333333333336</v>
      </c>
      <c r="T4994" s="2">
        <f>Table1[[#This Row],[total sales]]/(2017-Table1[[#This Row],[year_of_release]])</f>
        <v>15000</v>
      </c>
      <c r="U4994" s="9">
        <f>Table1[[#This Row],[na_sales]]/(2017-Table1[[#This Row],[year_of_release]])</f>
        <v>8333.3333333333339</v>
      </c>
      <c r="V4994" s="6">
        <f>Table1[[#This Row],[eu_sales]]/(2017-Table1[[#This Row],[year_of_release]])</f>
        <v>5000</v>
      </c>
      <c r="W4994" s="6">
        <f>Table1[[#This Row],[jp_sales]]/(2017-Table1[[#This Row],[year_of_release]])</f>
        <v>0</v>
      </c>
      <c r="X4994" s="6">
        <f>Table1[[#This Row],[other_sales]]/(2017-Table1[[#This Row],[year_of_release]])</f>
        <v>1666.6666666666667</v>
      </c>
      <c r="Y4994" s="4">
        <v>545961365</v>
      </c>
      <c r="Z4994" s="4">
        <v>440756453</v>
      </c>
      <c r="AA4994" s="4">
        <v>127833000</v>
      </c>
      <c r="AB4994" s="1">
        <f>Table1[[#This Row],[na_sales]]/Table1[[#This Row],[NA population]]</f>
        <v>9.158157189382806E-5</v>
      </c>
      <c r="AC4994" s="1">
        <f>Table1[[#This Row],[eu_sales]]/Table1[[#This Row],[Eu population]]</f>
        <v>6.8064800403500847E-5</v>
      </c>
      <c r="AD4994" s="1">
        <f>Table1[[#This Row],[jp_sales]]/Table1[[#This Row],[Jp population]]</f>
        <v>0</v>
      </c>
    </row>
    <row r="4995" spans="1:30" x14ac:dyDescent="0.25">
      <c r="A4995" t="s">
        <v>4231</v>
      </c>
      <c r="B4995" t="s">
        <v>18</v>
      </c>
      <c r="C4995">
        <v>2008</v>
      </c>
      <c r="D4995" t="s">
        <v>225</v>
      </c>
      <c r="E4995" t="s">
        <v>425</v>
      </c>
      <c r="F4995" s="4">
        <v>60000</v>
      </c>
      <c r="G4995" s="4">
        <v>20000</v>
      </c>
      <c r="H4995" s="4">
        <v>0</v>
      </c>
      <c r="I4995" s="4">
        <v>10000</v>
      </c>
      <c r="J4995">
        <v>6.4</v>
      </c>
      <c r="K4995">
        <v>26</v>
      </c>
      <c r="L4995">
        <v>4.3</v>
      </c>
      <c r="M4995" s="4">
        <v>13</v>
      </c>
      <c r="N4995" t="s">
        <v>1505</v>
      </c>
      <c r="O4995" t="s">
        <v>84</v>
      </c>
      <c r="P4995" s="4">
        <v>90000</v>
      </c>
      <c r="Q4995" s="3">
        <f>AVERAGE(Table1[[#This Row],[critic_score]],Table1[[#This Row],[user_score]])</f>
        <v>5.35</v>
      </c>
      <c r="R4995" s="4">
        <f>Table1[[#This Row],[user_count]]+Table1[[#This Row],[critic_count]]</f>
        <v>39</v>
      </c>
      <c r="S4995" s="2">
        <f>100000*Table1[[#This Row],[review_count]]/Table1[[#This Row],[total sales]]</f>
        <v>43.333333333333336</v>
      </c>
      <c r="T4995" s="2">
        <f>Table1[[#This Row],[total sales]]/(2017-Table1[[#This Row],[year_of_release]])</f>
        <v>10000</v>
      </c>
      <c r="U4995" s="9">
        <f>Table1[[#This Row],[na_sales]]/(2017-Table1[[#This Row],[year_of_release]])</f>
        <v>6666.666666666667</v>
      </c>
      <c r="V4995" s="6">
        <f>Table1[[#This Row],[eu_sales]]/(2017-Table1[[#This Row],[year_of_release]])</f>
        <v>2222.2222222222222</v>
      </c>
      <c r="W4995" s="6">
        <f>Table1[[#This Row],[jp_sales]]/(2017-Table1[[#This Row],[year_of_release]])</f>
        <v>0</v>
      </c>
      <c r="X4995" s="6">
        <f>Table1[[#This Row],[other_sales]]/(2017-Table1[[#This Row],[year_of_release]])</f>
        <v>1111.1111111111111</v>
      </c>
      <c r="Y4995" s="4">
        <v>528816311</v>
      </c>
      <c r="Z4995" s="4">
        <v>440001482</v>
      </c>
      <c r="AA4995" s="4">
        <v>128063000</v>
      </c>
      <c r="AB4995" s="1">
        <f>Table1[[#This Row],[na_sales]]/Table1[[#This Row],[NA population]]</f>
        <v>1.1346094806822251E-4</v>
      </c>
      <c r="AC4995" s="1">
        <f>Table1[[#This Row],[eu_sales]]/Table1[[#This Row],[Eu population]]</f>
        <v>4.5454392355887562E-5</v>
      </c>
      <c r="AD4995" s="1">
        <f>Table1[[#This Row],[jp_sales]]/Table1[[#This Row],[Jp population]]</f>
        <v>0</v>
      </c>
    </row>
    <row r="4996" spans="1:30" x14ac:dyDescent="0.25">
      <c r="A4996" t="s">
        <v>1870</v>
      </c>
      <c r="B4996" t="s">
        <v>34</v>
      </c>
      <c r="C4996">
        <v>2006</v>
      </c>
      <c r="D4996" t="s">
        <v>40</v>
      </c>
      <c r="E4996" t="s">
        <v>642</v>
      </c>
      <c r="F4996" s="4">
        <v>70000</v>
      </c>
      <c r="G4996" s="4">
        <v>10000</v>
      </c>
      <c r="H4996" s="4">
        <v>0</v>
      </c>
      <c r="I4996" s="4">
        <v>10000</v>
      </c>
      <c r="J4996">
        <v>5.2</v>
      </c>
      <c r="K4996">
        <v>30</v>
      </c>
      <c r="L4996">
        <v>8.6999999999999993</v>
      </c>
      <c r="M4996" s="4">
        <v>18</v>
      </c>
      <c r="N4996" t="s">
        <v>643</v>
      </c>
      <c r="O4996" t="s">
        <v>67</v>
      </c>
      <c r="P4996" s="4">
        <v>90000</v>
      </c>
      <c r="Q4996" s="3">
        <f>AVERAGE(Table1[[#This Row],[critic_score]],Table1[[#This Row],[user_score]])</f>
        <v>6.9499999999999993</v>
      </c>
      <c r="R4996" s="4">
        <f>Table1[[#This Row],[user_count]]+Table1[[#This Row],[critic_count]]</f>
        <v>48</v>
      </c>
      <c r="S4996" s="2">
        <f>100000*Table1[[#This Row],[review_count]]/Table1[[#This Row],[total sales]]</f>
        <v>53.333333333333336</v>
      </c>
      <c r="T4996" s="2">
        <f>Table1[[#This Row],[total sales]]/(2017-Table1[[#This Row],[year_of_release]])</f>
        <v>8181.818181818182</v>
      </c>
      <c r="U4996" s="9">
        <f>Table1[[#This Row],[na_sales]]/(2017-Table1[[#This Row],[year_of_release]])</f>
        <v>6363.636363636364</v>
      </c>
      <c r="V4996" s="6">
        <f>Table1[[#This Row],[eu_sales]]/(2017-Table1[[#This Row],[year_of_release]])</f>
        <v>909.09090909090912</v>
      </c>
      <c r="W4996" s="6">
        <f>Table1[[#This Row],[jp_sales]]/(2017-Table1[[#This Row],[year_of_release]])</f>
        <v>0</v>
      </c>
      <c r="X4996" s="6">
        <f>Table1[[#This Row],[other_sales]]/(2017-Table1[[#This Row],[year_of_release]])</f>
        <v>909.09090909090912</v>
      </c>
      <c r="Y4996" s="4">
        <v>516818555</v>
      </c>
      <c r="Z4996" s="4">
        <v>437126892</v>
      </c>
      <c r="AA4996" s="4">
        <v>127854000</v>
      </c>
      <c r="AB4996" s="1">
        <f>Table1[[#This Row],[na_sales]]/Table1[[#This Row],[NA population]]</f>
        <v>1.3544405347443457E-4</v>
      </c>
      <c r="AC4996" s="1">
        <f>Table1[[#This Row],[eu_sales]]/Table1[[#This Row],[Eu population]]</f>
        <v>2.2876652484697737E-5</v>
      </c>
      <c r="AD4996" s="1">
        <f>Table1[[#This Row],[jp_sales]]/Table1[[#This Row],[Jp population]]</f>
        <v>0</v>
      </c>
    </row>
    <row r="4997" spans="1:30" x14ac:dyDescent="0.25">
      <c r="A4997" t="s">
        <v>4111</v>
      </c>
      <c r="B4997" t="s">
        <v>45</v>
      </c>
      <c r="C4997">
        <v>2005</v>
      </c>
      <c r="D4997" t="s">
        <v>225</v>
      </c>
      <c r="E4997" t="s">
        <v>642</v>
      </c>
      <c r="F4997" s="4">
        <v>40000</v>
      </c>
      <c r="G4997" s="4">
        <v>30000</v>
      </c>
      <c r="H4997" s="4">
        <v>0</v>
      </c>
      <c r="I4997" s="4">
        <v>10000</v>
      </c>
      <c r="J4997">
        <v>7.1</v>
      </c>
      <c r="K4997">
        <v>13</v>
      </c>
      <c r="L4997">
        <v>8.5</v>
      </c>
      <c r="M4997" s="4">
        <v>10</v>
      </c>
      <c r="N4997" t="s">
        <v>1322</v>
      </c>
      <c r="O4997" t="s">
        <v>67</v>
      </c>
      <c r="P4997" s="4">
        <v>80000</v>
      </c>
      <c r="Q4997" s="3">
        <f>AVERAGE(Table1[[#This Row],[critic_score]],Table1[[#This Row],[user_score]])</f>
        <v>7.8</v>
      </c>
      <c r="R4997" s="4">
        <f>Table1[[#This Row],[user_count]]+Table1[[#This Row],[critic_count]]</f>
        <v>23</v>
      </c>
      <c r="S4997" s="2">
        <f>100000*Table1[[#This Row],[review_count]]/Table1[[#This Row],[total sales]]</f>
        <v>28.75</v>
      </c>
      <c r="T4997" s="2">
        <f>Table1[[#This Row],[total sales]]/(2017-Table1[[#This Row],[year_of_release]])</f>
        <v>6666.666666666667</v>
      </c>
      <c r="U4997" s="9">
        <f>Table1[[#This Row],[na_sales]]/(2017-Table1[[#This Row],[year_of_release]])</f>
        <v>3333.3333333333335</v>
      </c>
      <c r="V4997" s="6">
        <f>Table1[[#This Row],[eu_sales]]/(2017-Table1[[#This Row],[year_of_release]])</f>
        <v>2500</v>
      </c>
      <c r="W4997" s="6">
        <f>Table1[[#This Row],[jp_sales]]/(2017-Table1[[#This Row],[year_of_release]])</f>
        <v>0</v>
      </c>
      <c r="X4997" s="6">
        <f>Table1[[#This Row],[other_sales]]/(2017-Table1[[#This Row],[year_of_release]])</f>
        <v>833.33333333333337</v>
      </c>
      <c r="Y4997" s="4">
        <v>511054143</v>
      </c>
      <c r="Z4997" s="4">
        <v>435713800</v>
      </c>
      <c r="AA4997" s="4">
        <v>127773000</v>
      </c>
      <c r="AB4997" s="1">
        <f>Table1[[#This Row],[na_sales]]/Table1[[#This Row],[NA population]]</f>
        <v>7.8269593443057166E-5</v>
      </c>
      <c r="AC4997" s="1">
        <f>Table1[[#This Row],[eu_sales]]/Table1[[#This Row],[Eu population]]</f>
        <v>6.8852535770039876E-5</v>
      </c>
      <c r="AD4997" s="1">
        <f>Table1[[#This Row],[jp_sales]]/Table1[[#This Row],[Jp population]]</f>
        <v>0</v>
      </c>
    </row>
    <row r="4998" spans="1:30" x14ac:dyDescent="0.25">
      <c r="A4998" t="s">
        <v>4119</v>
      </c>
      <c r="B4998" t="s">
        <v>45</v>
      </c>
      <c r="C4998">
        <v>2001</v>
      </c>
      <c r="D4998" t="s">
        <v>40</v>
      </c>
      <c r="E4998" t="s">
        <v>270</v>
      </c>
      <c r="F4998" s="4">
        <v>40000</v>
      </c>
      <c r="G4998" s="4">
        <v>30000</v>
      </c>
      <c r="H4998" s="4">
        <v>0</v>
      </c>
      <c r="I4998" s="4">
        <v>10000</v>
      </c>
      <c r="J4998">
        <v>7.1</v>
      </c>
      <c r="K4998">
        <v>20</v>
      </c>
      <c r="L4998">
        <v>7.8</v>
      </c>
      <c r="M4998" s="4">
        <v>8</v>
      </c>
      <c r="N4998" t="s">
        <v>1103</v>
      </c>
      <c r="O4998" t="s">
        <v>67</v>
      </c>
      <c r="P4998" s="4">
        <v>80000</v>
      </c>
      <c r="Q4998" s="3">
        <f>AVERAGE(Table1[[#This Row],[critic_score]],Table1[[#This Row],[user_score]])</f>
        <v>7.4499999999999993</v>
      </c>
      <c r="R4998" s="4">
        <f>Table1[[#This Row],[user_count]]+Table1[[#This Row],[critic_count]]</f>
        <v>28</v>
      </c>
      <c r="S4998" s="2">
        <f>100000*Table1[[#This Row],[review_count]]/Table1[[#This Row],[total sales]]</f>
        <v>35</v>
      </c>
      <c r="T4998" s="2">
        <f>Table1[[#This Row],[total sales]]/(2017-Table1[[#This Row],[year_of_release]])</f>
        <v>5000</v>
      </c>
      <c r="U4998" s="9">
        <f>Table1[[#This Row],[na_sales]]/(2017-Table1[[#This Row],[year_of_release]])</f>
        <v>2500</v>
      </c>
      <c r="V4998" s="6">
        <f>Table1[[#This Row],[eu_sales]]/(2017-Table1[[#This Row],[year_of_release]])</f>
        <v>1875</v>
      </c>
      <c r="W4998" s="6">
        <f>Table1[[#This Row],[jp_sales]]/(2017-Table1[[#This Row],[year_of_release]])</f>
        <v>0</v>
      </c>
      <c r="X4998" s="6">
        <f>Table1[[#This Row],[other_sales]]/(2017-Table1[[#This Row],[year_of_release]])</f>
        <v>625</v>
      </c>
      <c r="Y4998" s="4">
        <v>489752572</v>
      </c>
      <c r="Z4998" s="4">
        <v>430035992</v>
      </c>
      <c r="AA4998" s="4">
        <v>127149000</v>
      </c>
      <c r="AB4998" s="1">
        <f>Table1[[#This Row],[na_sales]]/Table1[[#This Row],[NA population]]</f>
        <v>8.1673894711062388E-5</v>
      </c>
      <c r="AC4998" s="1">
        <f>Table1[[#This Row],[eu_sales]]/Table1[[#This Row],[Eu population]]</f>
        <v>6.9761602652086856E-5</v>
      </c>
      <c r="AD4998" s="1">
        <f>Table1[[#This Row],[jp_sales]]/Table1[[#This Row],[Jp population]]</f>
        <v>0</v>
      </c>
    </row>
    <row r="4999" spans="1:30" x14ac:dyDescent="0.25">
      <c r="A4999" t="s">
        <v>4125</v>
      </c>
      <c r="B4999" t="s">
        <v>45</v>
      </c>
      <c r="C4999">
        <v>2003</v>
      </c>
      <c r="D4999" t="s">
        <v>40</v>
      </c>
      <c r="E4999" t="s">
        <v>51</v>
      </c>
      <c r="F4999" s="4">
        <v>40000</v>
      </c>
      <c r="G4999" s="4">
        <v>30000</v>
      </c>
      <c r="H4999" s="4">
        <v>0</v>
      </c>
      <c r="I4999" s="4">
        <v>10000</v>
      </c>
      <c r="J4999">
        <v>6.9</v>
      </c>
      <c r="K4999">
        <v>44</v>
      </c>
      <c r="L4999">
        <v>8.6999999999999993</v>
      </c>
      <c r="M4999" s="4">
        <v>22</v>
      </c>
      <c r="N4999" t="s">
        <v>2813</v>
      </c>
      <c r="O4999" t="s">
        <v>67</v>
      </c>
      <c r="P4999" s="4">
        <v>80000</v>
      </c>
      <c r="Q4999" s="3">
        <f>AVERAGE(Table1[[#This Row],[critic_score]],Table1[[#This Row],[user_score]])</f>
        <v>7.8</v>
      </c>
      <c r="R4999" s="4">
        <f>Table1[[#This Row],[user_count]]+Table1[[#This Row],[critic_count]]</f>
        <v>66</v>
      </c>
      <c r="S4999" s="2">
        <f>100000*Table1[[#This Row],[review_count]]/Table1[[#This Row],[total sales]]</f>
        <v>82.5</v>
      </c>
      <c r="T4999" s="2">
        <f>Table1[[#This Row],[total sales]]/(2017-Table1[[#This Row],[year_of_release]])</f>
        <v>5714.2857142857147</v>
      </c>
      <c r="U4999" s="9">
        <f>Table1[[#This Row],[na_sales]]/(2017-Table1[[#This Row],[year_of_release]])</f>
        <v>2857.1428571428573</v>
      </c>
      <c r="V4999" s="6">
        <f>Table1[[#This Row],[eu_sales]]/(2017-Table1[[#This Row],[year_of_release]])</f>
        <v>2142.8571428571427</v>
      </c>
      <c r="W4999" s="6">
        <f>Table1[[#This Row],[jp_sales]]/(2017-Table1[[#This Row],[year_of_release]])</f>
        <v>0</v>
      </c>
      <c r="X4999" s="6">
        <f>Table1[[#This Row],[other_sales]]/(2017-Table1[[#This Row],[year_of_release]])</f>
        <v>714.28571428571433</v>
      </c>
      <c r="Y4999" s="4">
        <v>500125528</v>
      </c>
      <c r="Z4999" s="4">
        <v>432552540</v>
      </c>
      <c r="AA4999" s="4">
        <v>127718000</v>
      </c>
      <c r="AB4999" s="1">
        <f>Table1[[#This Row],[na_sales]]/Table1[[#This Row],[NA population]]</f>
        <v>7.9979920561063617E-5</v>
      </c>
      <c r="AC4999" s="1">
        <f>Table1[[#This Row],[eu_sales]]/Table1[[#This Row],[Eu population]]</f>
        <v>6.9355736530873227E-5</v>
      </c>
      <c r="AD4999" s="1">
        <f>Table1[[#This Row],[jp_sales]]/Table1[[#This Row],[Jp population]]</f>
        <v>0</v>
      </c>
    </row>
    <row r="5000" spans="1:30" x14ac:dyDescent="0.25">
      <c r="A5000" t="s">
        <v>4127</v>
      </c>
      <c r="B5000" t="s">
        <v>159</v>
      </c>
      <c r="C5000">
        <v>2003</v>
      </c>
      <c r="D5000" t="s">
        <v>40</v>
      </c>
      <c r="E5000" t="s">
        <v>425</v>
      </c>
      <c r="F5000" s="4">
        <v>60000</v>
      </c>
      <c r="G5000" s="4">
        <v>20000</v>
      </c>
      <c r="H5000" s="4">
        <v>0</v>
      </c>
      <c r="I5000" s="4">
        <v>0</v>
      </c>
      <c r="J5000">
        <v>8.5</v>
      </c>
      <c r="K5000">
        <v>37</v>
      </c>
      <c r="L5000">
        <v>8.6</v>
      </c>
      <c r="M5000" s="4">
        <v>18</v>
      </c>
      <c r="N5000" t="s">
        <v>3297</v>
      </c>
      <c r="O5000" t="s">
        <v>21</v>
      </c>
      <c r="P5000" s="4">
        <v>80000</v>
      </c>
      <c r="Q5000" s="3">
        <f>AVERAGE(Table1[[#This Row],[critic_score]],Table1[[#This Row],[user_score]])</f>
        <v>8.5500000000000007</v>
      </c>
      <c r="R5000" s="4">
        <f>Table1[[#This Row],[user_count]]+Table1[[#This Row],[critic_count]]</f>
        <v>55</v>
      </c>
      <c r="S5000" s="2">
        <f>100000*Table1[[#This Row],[review_count]]/Table1[[#This Row],[total sales]]</f>
        <v>68.75</v>
      </c>
      <c r="T5000" s="2">
        <f>Table1[[#This Row],[total sales]]/(2017-Table1[[#This Row],[year_of_release]])</f>
        <v>5714.2857142857147</v>
      </c>
      <c r="U5000" s="9">
        <f>Table1[[#This Row],[na_sales]]/(2017-Table1[[#This Row],[year_of_release]])</f>
        <v>4285.7142857142853</v>
      </c>
      <c r="V5000" s="6">
        <f>Table1[[#This Row],[eu_sales]]/(2017-Table1[[#This Row],[year_of_release]])</f>
        <v>1428.5714285714287</v>
      </c>
      <c r="W5000" s="6">
        <f>Table1[[#This Row],[jp_sales]]/(2017-Table1[[#This Row],[year_of_release]])</f>
        <v>0</v>
      </c>
      <c r="X5000" s="6">
        <f>Table1[[#This Row],[other_sales]]/(2017-Table1[[#This Row],[year_of_release]])</f>
        <v>0</v>
      </c>
      <c r="Y5000" s="4">
        <v>500125528</v>
      </c>
      <c r="Z5000" s="4">
        <v>432552540</v>
      </c>
      <c r="AA5000" s="4">
        <v>127718000</v>
      </c>
      <c r="AB5000" s="1">
        <f>Table1[[#This Row],[na_sales]]/Table1[[#This Row],[NA population]]</f>
        <v>1.1996988084159543E-4</v>
      </c>
      <c r="AC5000" s="1">
        <f>Table1[[#This Row],[eu_sales]]/Table1[[#This Row],[Eu population]]</f>
        <v>4.6237157687248816E-5</v>
      </c>
      <c r="AD5000" s="1">
        <f>Table1[[#This Row],[jp_sales]]/Table1[[#This Row],[Jp population]]</f>
        <v>0</v>
      </c>
    </row>
    <row r="5001" spans="1:30" x14ac:dyDescent="0.25">
      <c r="A5001" t="s">
        <v>4131</v>
      </c>
      <c r="B5001" t="s">
        <v>45</v>
      </c>
      <c r="C5001">
        <v>2005</v>
      </c>
      <c r="D5001" t="s">
        <v>19</v>
      </c>
      <c r="E5001" t="s">
        <v>100</v>
      </c>
      <c r="F5001" s="4">
        <v>40000</v>
      </c>
      <c r="G5001" s="4">
        <v>30000</v>
      </c>
      <c r="H5001" s="4">
        <v>0</v>
      </c>
      <c r="I5001" s="4">
        <v>10000</v>
      </c>
      <c r="J5001">
        <v>7.1</v>
      </c>
      <c r="K5001">
        <v>15</v>
      </c>
      <c r="L5001">
        <v>8.6</v>
      </c>
      <c r="M5001" s="4">
        <v>19</v>
      </c>
      <c r="N5001" t="s">
        <v>824</v>
      </c>
      <c r="O5001" t="s">
        <v>21</v>
      </c>
      <c r="P5001" s="4">
        <v>80000</v>
      </c>
      <c r="Q5001" s="3">
        <f>AVERAGE(Table1[[#This Row],[critic_score]],Table1[[#This Row],[user_score]])</f>
        <v>7.85</v>
      </c>
      <c r="R5001" s="4">
        <f>Table1[[#This Row],[user_count]]+Table1[[#This Row],[critic_count]]</f>
        <v>34</v>
      </c>
      <c r="S5001" s="2">
        <f>100000*Table1[[#This Row],[review_count]]/Table1[[#This Row],[total sales]]</f>
        <v>42.5</v>
      </c>
      <c r="T5001" s="2">
        <f>Table1[[#This Row],[total sales]]/(2017-Table1[[#This Row],[year_of_release]])</f>
        <v>6666.666666666667</v>
      </c>
      <c r="U5001" s="9">
        <f>Table1[[#This Row],[na_sales]]/(2017-Table1[[#This Row],[year_of_release]])</f>
        <v>3333.3333333333335</v>
      </c>
      <c r="V5001" s="6">
        <f>Table1[[#This Row],[eu_sales]]/(2017-Table1[[#This Row],[year_of_release]])</f>
        <v>2500</v>
      </c>
      <c r="W5001" s="6">
        <f>Table1[[#This Row],[jp_sales]]/(2017-Table1[[#This Row],[year_of_release]])</f>
        <v>0</v>
      </c>
      <c r="X5001" s="6">
        <f>Table1[[#This Row],[other_sales]]/(2017-Table1[[#This Row],[year_of_release]])</f>
        <v>833.33333333333337</v>
      </c>
      <c r="Y5001" s="4">
        <v>511054143</v>
      </c>
      <c r="Z5001" s="4">
        <v>435713800</v>
      </c>
      <c r="AA5001" s="4">
        <v>127773000</v>
      </c>
      <c r="AB5001" s="1">
        <f>Table1[[#This Row],[na_sales]]/Table1[[#This Row],[NA population]]</f>
        <v>7.8269593443057166E-5</v>
      </c>
      <c r="AC5001" s="1">
        <f>Table1[[#This Row],[eu_sales]]/Table1[[#This Row],[Eu population]]</f>
        <v>6.8852535770039876E-5</v>
      </c>
      <c r="AD5001" s="1">
        <f>Table1[[#This Row],[jp_sales]]/Table1[[#This Row],[Jp population]]</f>
        <v>0</v>
      </c>
    </row>
    <row r="5002" spans="1:30" x14ac:dyDescent="0.25">
      <c r="A5002" t="s">
        <v>4137</v>
      </c>
      <c r="B5002" t="s">
        <v>138</v>
      </c>
      <c r="C5002">
        <v>2002</v>
      </c>
      <c r="D5002" t="s">
        <v>40</v>
      </c>
      <c r="E5002" t="s">
        <v>642</v>
      </c>
      <c r="F5002" s="4">
        <v>30000</v>
      </c>
      <c r="G5002" s="4">
        <v>10000</v>
      </c>
      <c r="H5002" s="4">
        <v>40000</v>
      </c>
      <c r="I5002" s="4">
        <v>0</v>
      </c>
      <c r="J5002">
        <v>6.7</v>
      </c>
      <c r="K5002">
        <v>13</v>
      </c>
      <c r="L5002">
        <v>8.5</v>
      </c>
      <c r="M5002" s="4">
        <v>26</v>
      </c>
      <c r="N5002" t="s">
        <v>1322</v>
      </c>
      <c r="O5002" t="s">
        <v>67</v>
      </c>
      <c r="P5002" s="4">
        <v>80000</v>
      </c>
      <c r="Q5002" s="3">
        <f>AVERAGE(Table1[[#This Row],[critic_score]],Table1[[#This Row],[user_score]])</f>
        <v>7.6</v>
      </c>
      <c r="R5002" s="4">
        <f>Table1[[#This Row],[user_count]]+Table1[[#This Row],[critic_count]]</f>
        <v>39</v>
      </c>
      <c r="S5002" s="2">
        <f>100000*Table1[[#This Row],[review_count]]/Table1[[#This Row],[total sales]]</f>
        <v>48.75</v>
      </c>
      <c r="T5002" s="2">
        <f>Table1[[#This Row],[total sales]]/(2017-Table1[[#This Row],[year_of_release]])</f>
        <v>5333.333333333333</v>
      </c>
      <c r="U5002" s="9">
        <f>Table1[[#This Row],[na_sales]]/(2017-Table1[[#This Row],[year_of_release]])</f>
        <v>2000</v>
      </c>
      <c r="V5002" s="6">
        <f>Table1[[#This Row],[eu_sales]]/(2017-Table1[[#This Row],[year_of_release]])</f>
        <v>666.66666666666663</v>
      </c>
      <c r="W5002" s="6">
        <f>Table1[[#This Row],[jp_sales]]/(2017-Table1[[#This Row],[year_of_release]])</f>
        <v>2666.6666666666665</v>
      </c>
      <c r="X5002" s="6">
        <f>Table1[[#This Row],[other_sales]]/(2017-Table1[[#This Row],[year_of_release]])</f>
        <v>0</v>
      </c>
      <c r="Y5002" s="4">
        <v>495013192</v>
      </c>
      <c r="Z5002" s="4">
        <v>431019772</v>
      </c>
      <c r="AA5002" s="4">
        <v>127445000</v>
      </c>
      <c r="AB5002" s="1">
        <f>Table1[[#This Row],[na_sales]]/Table1[[#This Row],[NA population]]</f>
        <v>6.0604445466980602E-5</v>
      </c>
      <c r="AC5002" s="1">
        <f>Table1[[#This Row],[eu_sales]]/Table1[[#This Row],[Eu population]]</f>
        <v>2.3200791818895955E-5</v>
      </c>
      <c r="AD5002" s="1">
        <f>Table1[[#This Row],[jp_sales]]/Table1[[#This Row],[Jp population]]</f>
        <v>3.1386088116442388E-4</v>
      </c>
    </row>
    <row r="5003" spans="1:30" x14ac:dyDescent="0.25">
      <c r="A5003" t="s">
        <v>4139</v>
      </c>
      <c r="B5003" t="s">
        <v>45</v>
      </c>
      <c r="C5003">
        <v>2003</v>
      </c>
      <c r="D5003" t="s">
        <v>23</v>
      </c>
      <c r="E5003" t="s">
        <v>549</v>
      </c>
      <c r="F5003" s="4">
        <v>40000</v>
      </c>
      <c r="G5003" s="4">
        <v>30000</v>
      </c>
      <c r="H5003" s="4">
        <v>0</v>
      </c>
      <c r="I5003" s="4">
        <v>10000</v>
      </c>
      <c r="J5003">
        <v>6.7</v>
      </c>
      <c r="K5003">
        <v>25</v>
      </c>
      <c r="L5003">
        <v>8.3000000000000007</v>
      </c>
      <c r="M5003" s="4">
        <v>17</v>
      </c>
      <c r="N5003" t="s">
        <v>1573</v>
      </c>
      <c r="O5003" t="s">
        <v>67</v>
      </c>
      <c r="P5003" s="4">
        <v>80000</v>
      </c>
      <c r="Q5003" s="3">
        <f>AVERAGE(Table1[[#This Row],[critic_score]],Table1[[#This Row],[user_score]])</f>
        <v>7.5</v>
      </c>
      <c r="R5003" s="4">
        <f>Table1[[#This Row],[user_count]]+Table1[[#This Row],[critic_count]]</f>
        <v>42</v>
      </c>
      <c r="S5003" s="2">
        <f>100000*Table1[[#This Row],[review_count]]/Table1[[#This Row],[total sales]]</f>
        <v>52.5</v>
      </c>
      <c r="T5003" s="2">
        <f>Table1[[#This Row],[total sales]]/(2017-Table1[[#This Row],[year_of_release]])</f>
        <v>5714.2857142857147</v>
      </c>
      <c r="U5003" s="9">
        <f>Table1[[#This Row],[na_sales]]/(2017-Table1[[#This Row],[year_of_release]])</f>
        <v>2857.1428571428573</v>
      </c>
      <c r="V5003" s="6">
        <f>Table1[[#This Row],[eu_sales]]/(2017-Table1[[#This Row],[year_of_release]])</f>
        <v>2142.8571428571427</v>
      </c>
      <c r="W5003" s="6">
        <f>Table1[[#This Row],[jp_sales]]/(2017-Table1[[#This Row],[year_of_release]])</f>
        <v>0</v>
      </c>
      <c r="X5003" s="6">
        <f>Table1[[#This Row],[other_sales]]/(2017-Table1[[#This Row],[year_of_release]])</f>
        <v>714.28571428571433</v>
      </c>
      <c r="Y5003" s="4">
        <v>500125528</v>
      </c>
      <c r="Z5003" s="4">
        <v>432552540</v>
      </c>
      <c r="AA5003" s="4">
        <v>127718000</v>
      </c>
      <c r="AB5003" s="1">
        <f>Table1[[#This Row],[na_sales]]/Table1[[#This Row],[NA population]]</f>
        <v>7.9979920561063617E-5</v>
      </c>
      <c r="AC5003" s="1">
        <f>Table1[[#This Row],[eu_sales]]/Table1[[#This Row],[Eu population]]</f>
        <v>6.9355736530873227E-5</v>
      </c>
      <c r="AD5003" s="1">
        <f>Table1[[#This Row],[jp_sales]]/Table1[[#This Row],[Jp population]]</f>
        <v>0</v>
      </c>
    </row>
    <row r="5004" spans="1:30" x14ac:dyDescent="0.25">
      <c r="A5004" t="s">
        <v>4149</v>
      </c>
      <c r="B5004" t="s">
        <v>113</v>
      </c>
      <c r="C5004">
        <v>2015</v>
      </c>
      <c r="D5004" t="s">
        <v>40</v>
      </c>
      <c r="E5004" t="s">
        <v>97</v>
      </c>
      <c r="F5004" s="4">
        <v>0</v>
      </c>
      <c r="G5004" s="4">
        <v>80000</v>
      </c>
      <c r="H5004" s="4">
        <v>0</v>
      </c>
      <c r="I5004" s="4">
        <v>0</v>
      </c>
      <c r="J5004">
        <v>7.6</v>
      </c>
      <c r="K5004">
        <v>30</v>
      </c>
      <c r="L5004">
        <v>7.6</v>
      </c>
      <c r="M5004" s="4">
        <v>338</v>
      </c>
      <c r="N5004" t="s">
        <v>883</v>
      </c>
      <c r="O5004" t="s">
        <v>43</v>
      </c>
      <c r="P5004" s="4">
        <v>80000</v>
      </c>
      <c r="Q5004" s="3">
        <f>AVERAGE(Table1[[#This Row],[critic_score]],Table1[[#This Row],[user_score]])</f>
        <v>7.6</v>
      </c>
      <c r="R5004" s="4">
        <f>Table1[[#This Row],[user_count]]+Table1[[#This Row],[critic_count]]</f>
        <v>368</v>
      </c>
      <c r="S5004" s="2">
        <f>100000*Table1[[#This Row],[review_count]]/Table1[[#This Row],[total sales]]</f>
        <v>460</v>
      </c>
      <c r="T5004" s="2">
        <f>Table1[[#This Row],[total sales]]/(2017-Table1[[#This Row],[year_of_release]])</f>
        <v>40000</v>
      </c>
      <c r="U5004" s="9">
        <f>Table1[[#This Row],[na_sales]]/(2017-Table1[[#This Row],[year_of_release]])</f>
        <v>0</v>
      </c>
      <c r="V5004" s="6">
        <f>Table1[[#This Row],[eu_sales]]/(2017-Table1[[#This Row],[year_of_release]])</f>
        <v>40000</v>
      </c>
      <c r="W5004" s="6">
        <f>Table1[[#This Row],[jp_sales]]/(2017-Table1[[#This Row],[year_of_release]])</f>
        <v>0</v>
      </c>
      <c r="X5004" s="6">
        <f>Table1[[#This Row],[other_sales]]/(2017-Table1[[#This Row],[year_of_release]])</f>
        <v>0</v>
      </c>
      <c r="Y5004" s="4">
        <v>567732286</v>
      </c>
      <c r="Z5004" s="4">
        <v>444588718</v>
      </c>
      <c r="AA5004" s="4">
        <v>127141000</v>
      </c>
      <c r="AB5004" s="1">
        <f>Table1[[#This Row],[na_sales]]/Table1[[#This Row],[NA population]]</f>
        <v>0</v>
      </c>
      <c r="AC5004" s="1">
        <f>Table1[[#This Row],[eu_sales]]/Table1[[#This Row],[Eu population]]</f>
        <v>1.7994158817138495E-4</v>
      </c>
      <c r="AD5004" s="1">
        <f>Table1[[#This Row],[jp_sales]]/Table1[[#This Row],[Jp population]]</f>
        <v>0</v>
      </c>
    </row>
    <row r="5005" spans="1:30" x14ac:dyDescent="0.25">
      <c r="A5005" t="s">
        <v>4151</v>
      </c>
      <c r="B5005" t="s">
        <v>45</v>
      </c>
      <c r="C5005">
        <v>2006</v>
      </c>
      <c r="D5005" t="s">
        <v>225</v>
      </c>
      <c r="E5005" t="s">
        <v>642</v>
      </c>
      <c r="F5005" s="4">
        <v>40000</v>
      </c>
      <c r="G5005" s="4">
        <v>30000</v>
      </c>
      <c r="H5005" s="4">
        <v>0</v>
      </c>
      <c r="I5005" s="4">
        <v>10000</v>
      </c>
      <c r="J5005">
        <v>7.6</v>
      </c>
      <c r="K5005">
        <v>8</v>
      </c>
      <c r="L5005">
        <v>8</v>
      </c>
      <c r="M5005" s="4">
        <v>7</v>
      </c>
      <c r="N5005" t="s">
        <v>1322</v>
      </c>
      <c r="O5005" t="s">
        <v>84</v>
      </c>
      <c r="P5005" s="4">
        <v>80000</v>
      </c>
      <c r="Q5005" s="3">
        <f>AVERAGE(Table1[[#This Row],[critic_score]],Table1[[#This Row],[user_score]])</f>
        <v>7.8</v>
      </c>
      <c r="R5005" s="4">
        <f>Table1[[#This Row],[user_count]]+Table1[[#This Row],[critic_count]]</f>
        <v>15</v>
      </c>
      <c r="S5005" s="2">
        <f>100000*Table1[[#This Row],[review_count]]/Table1[[#This Row],[total sales]]</f>
        <v>18.75</v>
      </c>
      <c r="T5005" s="2">
        <f>Table1[[#This Row],[total sales]]/(2017-Table1[[#This Row],[year_of_release]])</f>
        <v>7272.727272727273</v>
      </c>
      <c r="U5005" s="9">
        <f>Table1[[#This Row],[na_sales]]/(2017-Table1[[#This Row],[year_of_release]])</f>
        <v>3636.3636363636365</v>
      </c>
      <c r="V5005" s="6">
        <f>Table1[[#This Row],[eu_sales]]/(2017-Table1[[#This Row],[year_of_release]])</f>
        <v>2727.2727272727275</v>
      </c>
      <c r="W5005" s="6">
        <f>Table1[[#This Row],[jp_sales]]/(2017-Table1[[#This Row],[year_of_release]])</f>
        <v>0</v>
      </c>
      <c r="X5005" s="6">
        <f>Table1[[#This Row],[other_sales]]/(2017-Table1[[#This Row],[year_of_release]])</f>
        <v>909.09090909090912</v>
      </c>
      <c r="Y5005" s="4">
        <v>516818555</v>
      </c>
      <c r="Z5005" s="4">
        <v>437126892</v>
      </c>
      <c r="AA5005" s="4">
        <v>127854000</v>
      </c>
      <c r="AB5005" s="1">
        <f>Table1[[#This Row],[na_sales]]/Table1[[#This Row],[NA population]]</f>
        <v>7.7396601985391185E-5</v>
      </c>
      <c r="AC5005" s="1">
        <f>Table1[[#This Row],[eu_sales]]/Table1[[#This Row],[Eu population]]</f>
        <v>6.8629957454093219E-5</v>
      </c>
      <c r="AD5005" s="1">
        <f>Table1[[#This Row],[jp_sales]]/Table1[[#This Row],[Jp population]]</f>
        <v>0</v>
      </c>
    </row>
    <row r="5006" spans="1:30" x14ac:dyDescent="0.25">
      <c r="A5006" t="s">
        <v>4154</v>
      </c>
      <c r="B5006" t="s">
        <v>113</v>
      </c>
      <c r="C5006">
        <v>2014</v>
      </c>
      <c r="D5006" t="s">
        <v>96</v>
      </c>
      <c r="E5006" t="s">
        <v>572</v>
      </c>
      <c r="F5006" s="4">
        <v>0</v>
      </c>
      <c r="G5006" s="4">
        <v>80000</v>
      </c>
      <c r="H5006" s="4">
        <v>0</v>
      </c>
      <c r="I5006" s="4">
        <v>0</v>
      </c>
      <c r="J5006">
        <v>6.5</v>
      </c>
      <c r="K5006">
        <v>49</v>
      </c>
      <c r="L5006">
        <v>5.7</v>
      </c>
      <c r="M5006" s="4">
        <v>822</v>
      </c>
      <c r="N5006" t="s">
        <v>3177</v>
      </c>
      <c r="O5006" t="s">
        <v>43</v>
      </c>
      <c r="P5006" s="4">
        <v>80000</v>
      </c>
      <c r="Q5006" s="3">
        <f>AVERAGE(Table1[[#This Row],[critic_score]],Table1[[#This Row],[user_score]])</f>
        <v>6.1</v>
      </c>
      <c r="R5006" s="4">
        <f>Table1[[#This Row],[user_count]]+Table1[[#This Row],[critic_count]]</f>
        <v>871</v>
      </c>
      <c r="S5006" s="2">
        <f>100000*Table1[[#This Row],[review_count]]/Table1[[#This Row],[total sales]]</f>
        <v>1088.75</v>
      </c>
      <c r="T5006" s="2">
        <f>Table1[[#This Row],[total sales]]/(2017-Table1[[#This Row],[year_of_release]])</f>
        <v>26666.666666666668</v>
      </c>
      <c r="U5006" s="9">
        <f>Table1[[#This Row],[na_sales]]/(2017-Table1[[#This Row],[year_of_release]])</f>
        <v>0</v>
      </c>
      <c r="V5006" s="6">
        <f>Table1[[#This Row],[eu_sales]]/(2017-Table1[[#This Row],[year_of_release]])</f>
        <v>26666.666666666668</v>
      </c>
      <c r="W5006" s="6">
        <f>Table1[[#This Row],[jp_sales]]/(2017-Table1[[#This Row],[year_of_release]])</f>
        <v>0</v>
      </c>
      <c r="X5006" s="6">
        <f>Table1[[#This Row],[other_sales]]/(2017-Table1[[#This Row],[year_of_release]])</f>
        <v>0</v>
      </c>
      <c r="Y5006" s="4">
        <v>562338430</v>
      </c>
      <c r="Z5006" s="4">
        <v>443580712</v>
      </c>
      <c r="AA5006" s="4">
        <v>127276000</v>
      </c>
      <c r="AB5006" s="1">
        <f>Table1[[#This Row],[na_sales]]/Table1[[#This Row],[NA population]]</f>
        <v>0</v>
      </c>
      <c r="AC5006" s="1">
        <f>Table1[[#This Row],[eu_sales]]/Table1[[#This Row],[Eu population]]</f>
        <v>1.8035049278698124E-4</v>
      </c>
      <c r="AD5006" s="1">
        <f>Table1[[#This Row],[jp_sales]]/Table1[[#This Row],[Jp population]]</f>
        <v>0</v>
      </c>
    </row>
    <row r="5007" spans="1:30" x14ac:dyDescent="0.25">
      <c r="A5007" t="s">
        <v>2630</v>
      </c>
      <c r="B5007" t="s">
        <v>103</v>
      </c>
      <c r="C5007">
        <v>2004</v>
      </c>
      <c r="D5007" t="s">
        <v>29</v>
      </c>
      <c r="E5007" t="s">
        <v>171</v>
      </c>
      <c r="F5007" s="4">
        <v>60000</v>
      </c>
      <c r="G5007" s="4">
        <v>20000</v>
      </c>
      <c r="H5007" s="4">
        <v>0</v>
      </c>
      <c r="I5007" s="4">
        <v>0</v>
      </c>
      <c r="J5007">
        <v>8</v>
      </c>
      <c r="K5007">
        <v>13</v>
      </c>
      <c r="L5007">
        <v>8.5</v>
      </c>
      <c r="M5007" s="4">
        <v>4</v>
      </c>
      <c r="N5007" t="s">
        <v>1762</v>
      </c>
      <c r="O5007" t="s">
        <v>21</v>
      </c>
      <c r="P5007" s="4">
        <v>80000</v>
      </c>
      <c r="Q5007" s="3">
        <f>AVERAGE(Table1[[#This Row],[critic_score]],Table1[[#This Row],[user_score]])</f>
        <v>8.25</v>
      </c>
      <c r="R5007" s="4">
        <f>Table1[[#This Row],[user_count]]+Table1[[#This Row],[critic_count]]</f>
        <v>17</v>
      </c>
      <c r="S5007" s="2">
        <f>100000*Table1[[#This Row],[review_count]]/Table1[[#This Row],[total sales]]</f>
        <v>21.25</v>
      </c>
      <c r="T5007" s="2">
        <f>Table1[[#This Row],[total sales]]/(2017-Table1[[#This Row],[year_of_release]])</f>
        <v>6153.8461538461543</v>
      </c>
      <c r="U5007" s="9">
        <f>Table1[[#This Row],[na_sales]]/(2017-Table1[[#This Row],[year_of_release]])</f>
        <v>4615.3846153846152</v>
      </c>
      <c r="V5007" s="6">
        <f>Table1[[#This Row],[eu_sales]]/(2017-Table1[[#This Row],[year_of_release]])</f>
        <v>1538.4615384615386</v>
      </c>
      <c r="W5007" s="6">
        <f>Table1[[#This Row],[jp_sales]]/(2017-Table1[[#This Row],[year_of_release]])</f>
        <v>0</v>
      </c>
      <c r="X5007" s="6">
        <f>Table1[[#This Row],[other_sales]]/(2017-Table1[[#This Row],[year_of_release]])</f>
        <v>0</v>
      </c>
      <c r="Y5007" s="4">
        <v>505524224</v>
      </c>
      <c r="Z5007" s="4">
        <v>434174638</v>
      </c>
      <c r="AA5007" s="4">
        <v>127761000</v>
      </c>
      <c r="AB5007" s="1">
        <f>Table1[[#This Row],[na_sales]]/Table1[[#This Row],[NA population]]</f>
        <v>1.1868867435321952E-4</v>
      </c>
      <c r="AC5007" s="1">
        <f>Table1[[#This Row],[eu_sales]]/Table1[[#This Row],[Eu population]]</f>
        <v>4.6064413370916427E-5</v>
      </c>
      <c r="AD5007" s="1">
        <f>Table1[[#This Row],[jp_sales]]/Table1[[#This Row],[Jp population]]</f>
        <v>0</v>
      </c>
    </row>
    <row r="5008" spans="1:30" x14ac:dyDescent="0.25">
      <c r="A5008" t="s">
        <v>4156</v>
      </c>
      <c r="B5008" t="s">
        <v>45</v>
      </c>
      <c r="C5008">
        <v>2005</v>
      </c>
      <c r="D5008" t="s">
        <v>19</v>
      </c>
      <c r="E5008" t="s">
        <v>186</v>
      </c>
      <c r="F5008" s="4">
        <v>40000</v>
      </c>
      <c r="G5008" s="4">
        <v>30000</v>
      </c>
      <c r="H5008" s="4">
        <v>0</v>
      </c>
      <c r="I5008" s="4">
        <v>10000</v>
      </c>
      <c r="J5008">
        <v>7.8</v>
      </c>
      <c r="K5008">
        <v>12</v>
      </c>
      <c r="L5008">
        <v>8.5</v>
      </c>
      <c r="M5008" s="4">
        <v>17</v>
      </c>
      <c r="N5008" t="s">
        <v>4157</v>
      </c>
      <c r="O5008" t="s">
        <v>67</v>
      </c>
      <c r="P5008" s="4">
        <v>80000</v>
      </c>
      <c r="Q5008" s="3">
        <f>AVERAGE(Table1[[#This Row],[critic_score]],Table1[[#This Row],[user_score]])</f>
        <v>8.15</v>
      </c>
      <c r="R5008" s="4">
        <f>Table1[[#This Row],[user_count]]+Table1[[#This Row],[critic_count]]</f>
        <v>29</v>
      </c>
      <c r="S5008" s="2">
        <f>100000*Table1[[#This Row],[review_count]]/Table1[[#This Row],[total sales]]</f>
        <v>36.25</v>
      </c>
      <c r="T5008" s="2">
        <f>Table1[[#This Row],[total sales]]/(2017-Table1[[#This Row],[year_of_release]])</f>
        <v>6666.666666666667</v>
      </c>
      <c r="U5008" s="9">
        <f>Table1[[#This Row],[na_sales]]/(2017-Table1[[#This Row],[year_of_release]])</f>
        <v>3333.3333333333335</v>
      </c>
      <c r="V5008" s="6">
        <f>Table1[[#This Row],[eu_sales]]/(2017-Table1[[#This Row],[year_of_release]])</f>
        <v>2500</v>
      </c>
      <c r="W5008" s="6">
        <f>Table1[[#This Row],[jp_sales]]/(2017-Table1[[#This Row],[year_of_release]])</f>
        <v>0</v>
      </c>
      <c r="X5008" s="6">
        <f>Table1[[#This Row],[other_sales]]/(2017-Table1[[#This Row],[year_of_release]])</f>
        <v>833.33333333333337</v>
      </c>
      <c r="Y5008" s="4">
        <v>511054143</v>
      </c>
      <c r="Z5008" s="4">
        <v>435713800</v>
      </c>
      <c r="AA5008" s="4">
        <v>127773000</v>
      </c>
      <c r="AB5008" s="1">
        <f>Table1[[#This Row],[na_sales]]/Table1[[#This Row],[NA population]]</f>
        <v>7.8269593443057166E-5</v>
      </c>
      <c r="AC5008" s="1">
        <f>Table1[[#This Row],[eu_sales]]/Table1[[#This Row],[Eu population]]</f>
        <v>6.8852535770039876E-5</v>
      </c>
      <c r="AD5008" s="1">
        <f>Table1[[#This Row],[jp_sales]]/Table1[[#This Row],[Jp population]]</f>
        <v>0</v>
      </c>
    </row>
    <row r="5009" spans="1:30" x14ac:dyDescent="0.25">
      <c r="A5009" t="s">
        <v>4161</v>
      </c>
      <c r="B5009" t="s">
        <v>45</v>
      </c>
      <c r="C5009">
        <v>2007</v>
      </c>
      <c r="D5009" t="s">
        <v>40</v>
      </c>
      <c r="E5009" t="s">
        <v>642</v>
      </c>
      <c r="F5009" s="4">
        <v>40000</v>
      </c>
      <c r="G5009" s="4">
        <v>30000</v>
      </c>
      <c r="H5009" s="4">
        <v>0</v>
      </c>
      <c r="I5009" s="4">
        <v>10000</v>
      </c>
      <c r="J5009">
        <v>5</v>
      </c>
      <c r="K5009">
        <v>11</v>
      </c>
      <c r="L5009">
        <v>8</v>
      </c>
      <c r="M5009" s="4">
        <v>9</v>
      </c>
      <c r="N5009" t="s">
        <v>1322</v>
      </c>
      <c r="O5009" t="s">
        <v>67</v>
      </c>
      <c r="P5009" s="4">
        <v>80000</v>
      </c>
      <c r="Q5009" s="3">
        <f>AVERAGE(Table1[[#This Row],[critic_score]],Table1[[#This Row],[user_score]])</f>
        <v>6.5</v>
      </c>
      <c r="R5009" s="4">
        <f>Table1[[#This Row],[user_count]]+Table1[[#This Row],[critic_count]]</f>
        <v>20</v>
      </c>
      <c r="S5009" s="2">
        <f>100000*Table1[[#This Row],[review_count]]/Table1[[#This Row],[total sales]]</f>
        <v>25</v>
      </c>
      <c r="T5009" s="2">
        <f>Table1[[#This Row],[total sales]]/(2017-Table1[[#This Row],[year_of_release]])</f>
        <v>8000</v>
      </c>
      <c r="U5009" s="9">
        <f>Table1[[#This Row],[na_sales]]/(2017-Table1[[#This Row],[year_of_release]])</f>
        <v>4000</v>
      </c>
      <c r="V5009" s="6">
        <f>Table1[[#This Row],[eu_sales]]/(2017-Table1[[#This Row],[year_of_release]])</f>
        <v>3000</v>
      </c>
      <c r="W5009" s="6">
        <f>Table1[[#This Row],[jp_sales]]/(2017-Table1[[#This Row],[year_of_release]])</f>
        <v>0</v>
      </c>
      <c r="X5009" s="6">
        <f>Table1[[#This Row],[other_sales]]/(2017-Table1[[#This Row],[year_of_release]])</f>
        <v>1000</v>
      </c>
      <c r="Y5009" s="4">
        <v>522751172</v>
      </c>
      <c r="Z5009" s="4">
        <v>438594184</v>
      </c>
      <c r="AA5009" s="4">
        <v>128001000</v>
      </c>
      <c r="AB5009" s="1">
        <f>Table1[[#This Row],[na_sales]]/Table1[[#This Row],[NA population]]</f>
        <v>7.6518240689855404E-5</v>
      </c>
      <c r="AC5009" s="1">
        <f>Table1[[#This Row],[eu_sales]]/Table1[[#This Row],[Eu population]]</f>
        <v>6.8400359818724819E-5</v>
      </c>
      <c r="AD5009" s="1">
        <f>Table1[[#This Row],[jp_sales]]/Table1[[#This Row],[Jp population]]</f>
        <v>0</v>
      </c>
    </row>
    <row r="5010" spans="1:30" x14ac:dyDescent="0.25">
      <c r="A5010" t="s">
        <v>3333</v>
      </c>
      <c r="B5010" t="s">
        <v>103</v>
      </c>
      <c r="C5010">
        <v>2004</v>
      </c>
      <c r="D5010" t="s">
        <v>40</v>
      </c>
      <c r="E5010" t="s">
        <v>231</v>
      </c>
      <c r="F5010" s="4">
        <v>60000</v>
      </c>
      <c r="G5010" s="4">
        <v>20000</v>
      </c>
      <c r="H5010" s="4">
        <v>0</v>
      </c>
      <c r="I5010" s="4">
        <v>0</v>
      </c>
      <c r="J5010">
        <v>7.2</v>
      </c>
      <c r="K5010">
        <v>17</v>
      </c>
      <c r="L5010">
        <v>6.5</v>
      </c>
      <c r="M5010" s="4">
        <v>6</v>
      </c>
      <c r="N5010" t="s">
        <v>236</v>
      </c>
      <c r="O5010" t="s">
        <v>67</v>
      </c>
      <c r="P5010" s="4">
        <v>80000</v>
      </c>
      <c r="Q5010" s="3">
        <f>AVERAGE(Table1[[#This Row],[critic_score]],Table1[[#This Row],[user_score]])</f>
        <v>6.85</v>
      </c>
      <c r="R5010" s="4">
        <f>Table1[[#This Row],[user_count]]+Table1[[#This Row],[critic_count]]</f>
        <v>23</v>
      </c>
      <c r="S5010" s="2">
        <f>100000*Table1[[#This Row],[review_count]]/Table1[[#This Row],[total sales]]</f>
        <v>28.75</v>
      </c>
      <c r="T5010" s="2">
        <f>Table1[[#This Row],[total sales]]/(2017-Table1[[#This Row],[year_of_release]])</f>
        <v>6153.8461538461543</v>
      </c>
      <c r="U5010" s="9">
        <f>Table1[[#This Row],[na_sales]]/(2017-Table1[[#This Row],[year_of_release]])</f>
        <v>4615.3846153846152</v>
      </c>
      <c r="V5010" s="6">
        <f>Table1[[#This Row],[eu_sales]]/(2017-Table1[[#This Row],[year_of_release]])</f>
        <v>1538.4615384615386</v>
      </c>
      <c r="W5010" s="6">
        <f>Table1[[#This Row],[jp_sales]]/(2017-Table1[[#This Row],[year_of_release]])</f>
        <v>0</v>
      </c>
      <c r="X5010" s="6">
        <f>Table1[[#This Row],[other_sales]]/(2017-Table1[[#This Row],[year_of_release]])</f>
        <v>0</v>
      </c>
      <c r="Y5010" s="4">
        <v>505524224</v>
      </c>
      <c r="Z5010" s="4">
        <v>434174638</v>
      </c>
      <c r="AA5010" s="4">
        <v>127761000</v>
      </c>
      <c r="AB5010" s="1">
        <f>Table1[[#This Row],[na_sales]]/Table1[[#This Row],[NA population]]</f>
        <v>1.1868867435321952E-4</v>
      </c>
      <c r="AC5010" s="1">
        <f>Table1[[#This Row],[eu_sales]]/Table1[[#This Row],[Eu population]]</f>
        <v>4.6064413370916427E-5</v>
      </c>
      <c r="AD5010" s="1">
        <f>Table1[[#This Row],[jp_sales]]/Table1[[#This Row],[Jp population]]</f>
        <v>0</v>
      </c>
    </row>
    <row r="5011" spans="1:30" x14ac:dyDescent="0.25">
      <c r="A5011" t="s">
        <v>498</v>
      </c>
      <c r="B5011" t="s">
        <v>159</v>
      </c>
      <c r="C5011">
        <v>2006</v>
      </c>
      <c r="D5011" t="s">
        <v>40</v>
      </c>
      <c r="E5011" t="s">
        <v>183</v>
      </c>
      <c r="F5011" s="4">
        <v>60000</v>
      </c>
      <c r="G5011" s="4">
        <v>20000</v>
      </c>
      <c r="H5011" s="4">
        <v>0</v>
      </c>
      <c r="I5011" s="4">
        <v>0</v>
      </c>
      <c r="J5011">
        <v>5.5</v>
      </c>
      <c r="K5011">
        <v>5</v>
      </c>
      <c r="L5011">
        <v>7</v>
      </c>
      <c r="M5011" s="4">
        <v>6</v>
      </c>
      <c r="N5011" t="s">
        <v>635</v>
      </c>
      <c r="O5011" t="s">
        <v>21</v>
      </c>
      <c r="P5011" s="4">
        <v>80000</v>
      </c>
      <c r="Q5011" s="3">
        <f>AVERAGE(Table1[[#This Row],[critic_score]],Table1[[#This Row],[user_score]])</f>
        <v>6.25</v>
      </c>
      <c r="R5011" s="4">
        <f>Table1[[#This Row],[user_count]]+Table1[[#This Row],[critic_count]]</f>
        <v>11</v>
      </c>
      <c r="S5011" s="2">
        <f>100000*Table1[[#This Row],[review_count]]/Table1[[#This Row],[total sales]]</f>
        <v>13.75</v>
      </c>
      <c r="T5011" s="2">
        <f>Table1[[#This Row],[total sales]]/(2017-Table1[[#This Row],[year_of_release]])</f>
        <v>7272.727272727273</v>
      </c>
      <c r="U5011" s="9">
        <f>Table1[[#This Row],[na_sales]]/(2017-Table1[[#This Row],[year_of_release]])</f>
        <v>5454.545454545455</v>
      </c>
      <c r="V5011" s="6">
        <f>Table1[[#This Row],[eu_sales]]/(2017-Table1[[#This Row],[year_of_release]])</f>
        <v>1818.1818181818182</v>
      </c>
      <c r="W5011" s="6">
        <f>Table1[[#This Row],[jp_sales]]/(2017-Table1[[#This Row],[year_of_release]])</f>
        <v>0</v>
      </c>
      <c r="X5011" s="6">
        <f>Table1[[#This Row],[other_sales]]/(2017-Table1[[#This Row],[year_of_release]])</f>
        <v>0</v>
      </c>
      <c r="Y5011" s="4">
        <v>516818555</v>
      </c>
      <c r="Z5011" s="4">
        <v>437126892</v>
      </c>
      <c r="AA5011" s="4">
        <v>127854000</v>
      </c>
      <c r="AB5011" s="1">
        <f>Table1[[#This Row],[na_sales]]/Table1[[#This Row],[NA population]]</f>
        <v>1.1609490297808677E-4</v>
      </c>
      <c r="AC5011" s="1">
        <f>Table1[[#This Row],[eu_sales]]/Table1[[#This Row],[Eu population]]</f>
        <v>4.5753304969395475E-5</v>
      </c>
      <c r="AD5011" s="1">
        <f>Table1[[#This Row],[jp_sales]]/Table1[[#This Row],[Jp population]]</f>
        <v>0</v>
      </c>
    </row>
    <row r="5012" spans="1:30" x14ac:dyDescent="0.25">
      <c r="A5012" t="s">
        <v>2640</v>
      </c>
      <c r="B5012" t="s">
        <v>103</v>
      </c>
      <c r="C5012">
        <v>2005</v>
      </c>
      <c r="D5012" t="s">
        <v>191</v>
      </c>
      <c r="E5012" t="s">
        <v>431</v>
      </c>
      <c r="F5012" s="4">
        <v>60000</v>
      </c>
      <c r="G5012" s="4">
        <v>20000</v>
      </c>
      <c r="H5012" s="4">
        <v>0</v>
      </c>
      <c r="I5012" s="4">
        <v>0</v>
      </c>
      <c r="J5012">
        <v>6.5</v>
      </c>
      <c r="K5012">
        <v>19</v>
      </c>
      <c r="L5012">
        <v>7.3</v>
      </c>
      <c r="M5012" s="4">
        <v>6</v>
      </c>
      <c r="N5012" t="s">
        <v>196</v>
      </c>
      <c r="O5012" t="s">
        <v>84</v>
      </c>
      <c r="P5012" s="4">
        <v>80000</v>
      </c>
      <c r="Q5012" s="3">
        <f>AVERAGE(Table1[[#This Row],[critic_score]],Table1[[#This Row],[user_score]])</f>
        <v>6.9</v>
      </c>
      <c r="R5012" s="4">
        <f>Table1[[#This Row],[user_count]]+Table1[[#This Row],[critic_count]]</f>
        <v>25</v>
      </c>
      <c r="S5012" s="2">
        <f>100000*Table1[[#This Row],[review_count]]/Table1[[#This Row],[total sales]]</f>
        <v>31.25</v>
      </c>
      <c r="T5012" s="2">
        <f>Table1[[#This Row],[total sales]]/(2017-Table1[[#This Row],[year_of_release]])</f>
        <v>6666.666666666667</v>
      </c>
      <c r="U5012" s="9">
        <f>Table1[[#This Row],[na_sales]]/(2017-Table1[[#This Row],[year_of_release]])</f>
        <v>5000</v>
      </c>
      <c r="V5012" s="6">
        <f>Table1[[#This Row],[eu_sales]]/(2017-Table1[[#This Row],[year_of_release]])</f>
        <v>1666.6666666666667</v>
      </c>
      <c r="W5012" s="6">
        <f>Table1[[#This Row],[jp_sales]]/(2017-Table1[[#This Row],[year_of_release]])</f>
        <v>0</v>
      </c>
      <c r="X5012" s="6">
        <f>Table1[[#This Row],[other_sales]]/(2017-Table1[[#This Row],[year_of_release]])</f>
        <v>0</v>
      </c>
      <c r="Y5012" s="4">
        <v>511054143</v>
      </c>
      <c r="Z5012" s="4">
        <v>435713800</v>
      </c>
      <c r="AA5012" s="4">
        <v>127773000</v>
      </c>
      <c r="AB5012" s="1">
        <f>Table1[[#This Row],[na_sales]]/Table1[[#This Row],[NA population]]</f>
        <v>1.1740439016458576E-4</v>
      </c>
      <c r="AC5012" s="1">
        <f>Table1[[#This Row],[eu_sales]]/Table1[[#This Row],[Eu population]]</f>
        <v>4.5901690513359917E-5</v>
      </c>
      <c r="AD5012" s="1">
        <f>Table1[[#This Row],[jp_sales]]/Table1[[#This Row],[Jp population]]</f>
        <v>0</v>
      </c>
    </row>
    <row r="5013" spans="1:30" x14ac:dyDescent="0.25">
      <c r="A5013" t="s">
        <v>2305</v>
      </c>
      <c r="B5013" t="s">
        <v>113</v>
      </c>
      <c r="C5013">
        <v>2011</v>
      </c>
      <c r="D5013" t="s">
        <v>54</v>
      </c>
      <c r="E5013" t="s">
        <v>425</v>
      </c>
      <c r="F5013" s="4">
        <v>50000</v>
      </c>
      <c r="G5013" s="4">
        <v>20000</v>
      </c>
      <c r="H5013" s="4">
        <v>0</v>
      </c>
      <c r="I5013" s="4">
        <v>10000</v>
      </c>
      <c r="J5013">
        <v>7.5</v>
      </c>
      <c r="K5013">
        <v>29</v>
      </c>
      <c r="L5013">
        <v>6.7</v>
      </c>
      <c r="M5013" s="4">
        <v>273</v>
      </c>
      <c r="N5013" t="s">
        <v>426</v>
      </c>
      <c r="O5013" t="s">
        <v>43</v>
      </c>
      <c r="P5013" s="4">
        <v>80000</v>
      </c>
      <c r="Q5013" s="3">
        <f>AVERAGE(Table1[[#This Row],[critic_score]],Table1[[#This Row],[user_score]])</f>
        <v>7.1</v>
      </c>
      <c r="R5013" s="4">
        <f>Table1[[#This Row],[user_count]]+Table1[[#This Row],[critic_count]]</f>
        <v>302</v>
      </c>
      <c r="S5013" s="2">
        <f>100000*Table1[[#This Row],[review_count]]/Table1[[#This Row],[total sales]]</f>
        <v>377.5</v>
      </c>
      <c r="T5013" s="2">
        <f>Table1[[#This Row],[total sales]]/(2017-Table1[[#This Row],[year_of_release]])</f>
        <v>13333.333333333334</v>
      </c>
      <c r="U5013" s="9">
        <f>Table1[[#This Row],[na_sales]]/(2017-Table1[[#This Row],[year_of_release]])</f>
        <v>8333.3333333333339</v>
      </c>
      <c r="V5013" s="6">
        <f>Table1[[#This Row],[eu_sales]]/(2017-Table1[[#This Row],[year_of_release]])</f>
        <v>3333.3333333333335</v>
      </c>
      <c r="W5013" s="6">
        <f>Table1[[#This Row],[jp_sales]]/(2017-Table1[[#This Row],[year_of_release]])</f>
        <v>0</v>
      </c>
      <c r="X5013" s="6">
        <f>Table1[[#This Row],[other_sales]]/(2017-Table1[[#This Row],[year_of_release]])</f>
        <v>1666.6666666666667</v>
      </c>
      <c r="Y5013" s="4">
        <v>545961365</v>
      </c>
      <c r="Z5013" s="4">
        <v>440756453</v>
      </c>
      <c r="AA5013" s="4">
        <v>127833000</v>
      </c>
      <c r="AB5013" s="1">
        <f>Table1[[#This Row],[na_sales]]/Table1[[#This Row],[NA population]]</f>
        <v>9.158157189382806E-5</v>
      </c>
      <c r="AC5013" s="1">
        <f>Table1[[#This Row],[eu_sales]]/Table1[[#This Row],[Eu population]]</f>
        <v>4.5376533602333896E-5</v>
      </c>
      <c r="AD5013" s="1">
        <f>Table1[[#This Row],[jp_sales]]/Table1[[#This Row],[Jp population]]</f>
        <v>0</v>
      </c>
    </row>
    <row r="5014" spans="1:30" x14ac:dyDescent="0.25">
      <c r="A5014" t="s">
        <v>4166</v>
      </c>
      <c r="B5014" t="s">
        <v>45</v>
      </c>
      <c r="C5014">
        <v>2001</v>
      </c>
      <c r="D5014" t="s">
        <v>96</v>
      </c>
      <c r="E5014" t="s">
        <v>83</v>
      </c>
      <c r="F5014" s="4">
        <v>40000</v>
      </c>
      <c r="G5014" s="4">
        <v>30000</v>
      </c>
      <c r="H5014" s="4">
        <v>0</v>
      </c>
      <c r="I5014" s="4">
        <v>10000</v>
      </c>
      <c r="J5014">
        <v>7</v>
      </c>
      <c r="K5014">
        <v>14</v>
      </c>
      <c r="L5014">
        <v>7.5</v>
      </c>
      <c r="M5014" s="4">
        <v>6</v>
      </c>
      <c r="N5014" t="s">
        <v>2003</v>
      </c>
      <c r="O5014" t="s">
        <v>67</v>
      </c>
      <c r="P5014" s="4">
        <v>80000</v>
      </c>
      <c r="Q5014" s="3">
        <f>AVERAGE(Table1[[#This Row],[critic_score]],Table1[[#This Row],[user_score]])</f>
        <v>7.25</v>
      </c>
      <c r="R5014" s="4">
        <f>Table1[[#This Row],[user_count]]+Table1[[#This Row],[critic_count]]</f>
        <v>20</v>
      </c>
      <c r="S5014" s="2">
        <f>100000*Table1[[#This Row],[review_count]]/Table1[[#This Row],[total sales]]</f>
        <v>25</v>
      </c>
      <c r="T5014" s="2">
        <f>Table1[[#This Row],[total sales]]/(2017-Table1[[#This Row],[year_of_release]])</f>
        <v>5000</v>
      </c>
      <c r="U5014" s="9">
        <f>Table1[[#This Row],[na_sales]]/(2017-Table1[[#This Row],[year_of_release]])</f>
        <v>2500</v>
      </c>
      <c r="V5014" s="6">
        <f>Table1[[#This Row],[eu_sales]]/(2017-Table1[[#This Row],[year_of_release]])</f>
        <v>1875</v>
      </c>
      <c r="W5014" s="6">
        <f>Table1[[#This Row],[jp_sales]]/(2017-Table1[[#This Row],[year_of_release]])</f>
        <v>0</v>
      </c>
      <c r="X5014" s="6">
        <f>Table1[[#This Row],[other_sales]]/(2017-Table1[[#This Row],[year_of_release]])</f>
        <v>625</v>
      </c>
      <c r="Y5014" s="4">
        <v>489752572</v>
      </c>
      <c r="Z5014" s="4">
        <v>430035992</v>
      </c>
      <c r="AA5014" s="4">
        <v>127149000</v>
      </c>
      <c r="AB5014" s="1">
        <f>Table1[[#This Row],[na_sales]]/Table1[[#This Row],[NA population]]</f>
        <v>8.1673894711062388E-5</v>
      </c>
      <c r="AC5014" s="1">
        <f>Table1[[#This Row],[eu_sales]]/Table1[[#This Row],[Eu population]]</f>
        <v>6.9761602652086856E-5</v>
      </c>
      <c r="AD5014" s="1">
        <f>Table1[[#This Row],[jp_sales]]/Table1[[#This Row],[Jp population]]</f>
        <v>0</v>
      </c>
    </row>
    <row r="5015" spans="1:30" x14ac:dyDescent="0.25">
      <c r="A5015" t="s">
        <v>4170</v>
      </c>
      <c r="B5015" t="s">
        <v>136</v>
      </c>
      <c r="C5015">
        <v>2013</v>
      </c>
      <c r="D5015" t="s">
        <v>27</v>
      </c>
      <c r="E5015" t="s">
        <v>83</v>
      </c>
      <c r="F5015" s="4">
        <v>40000</v>
      </c>
      <c r="G5015" s="4">
        <v>30000</v>
      </c>
      <c r="H5015" s="4">
        <v>0</v>
      </c>
      <c r="I5015" s="4">
        <v>10000</v>
      </c>
      <c r="J5015">
        <v>4.2</v>
      </c>
      <c r="K5015">
        <v>5</v>
      </c>
      <c r="L5015">
        <v>5.6</v>
      </c>
      <c r="M5015" s="4">
        <v>21</v>
      </c>
      <c r="N5015" t="s">
        <v>2216</v>
      </c>
      <c r="O5015" t="s">
        <v>21</v>
      </c>
      <c r="P5015" s="4">
        <v>80000</v>
      </c>
      <c r="Q5015" s="3">
        <f>AVERAGE(Table1[[#This Row],[critic_score]],Table1[[#This Row],[user_score]])</f>
        <v>4.9000000000000004</v>
      </c>
      <c r="R5015" s="4">
        <f>Table1[[#This Row],[user_count]]+Table1[[#This Row],[critic_count]]</f>
        <v>26</v>
      </c>
      <c r="S5015" s="2">
        <f>100000*Table1[[#This Row],[review_count]]/Table1[[#This Row],[total sales]]</f>
        <v>32.5</v>
      </c>
      <c r="T5015" s="2">
        <f>Table1[[#This Row],[total sales]]/(2017-Table1[[#This Row],[year_of_release]])</f>
        <v>20000</v>
      </c>
      <c r="U5015" s="9">
        <f>Table1[[#This Row],[na_sales]]/(2017-Table1[[#This Row],[year_of_release]])</f>
        <v>10000</v>
      </c>
      <c r="V5015" s="6">
        <f>Table1[[#This Row],[eu_sales]]/(2017-Table1[[#This Row],[year_of_release]])</f>
        <v>7500</v>
      </c>
      <c r="W5015" s="6">
        <f>Table1[[#This Row],[jp_sales]]/(2017-Table1[[#This Row],[year_of_release]])</f>
        <v>0</v>
      </c>
      <c r="X5015" s="6">
        <f>Table1[[#This Row],[other_sales]]/(2017-Table1[[#This Row],[year_of_release]])</f>
        <v>2500</v>
      </c>
      <c r="Y5015" s="4">
        <v>556861736</v>
      </c>
      <c r="Z5015" s="4">
        <v>442492884</v>
      </c>
      <c r="AA5015" s="4">
        <v>127445000</v>
      </c>
      <c r="AB5015" s="1">
        <f>Table1[[#This Row],[na_sales]]/Table1[[#This Row],[NA population]]</f>
        <v>7.1831116081568942E-5</v>
      </c>
      <c r="AC5015" s="1">
        <f>Table1[[#This Row],[eu_sales]]/Table1[[#This Row],[Eu population]]</f>
        <v>6.7797700448443823E-5</v>
      </c>
      <c r="AD5015" s="1">
        <f>Table1[[#This Row],[jp_sales]]/Table1[[#This Row],[Jp population]]</f>
        <v>0</v>
      </c>
    </row>
    <row r="5016" spans="1:30" x14ac:dyDescent="0.25">
      <c r="A5016" t="s">
        <v>4171</v>
      </c>
      <c r="B5016" t="s">
        <v>71</v>
      </c>
      <c r="C5016">
        <v>2014</v>
      </c>
      <c r="D5016" t="s">
        <v>40</v>
      </c>
      <c r="E5016" t="s">
        <v>176</v>
      </c>
      <c r="F5016" s="4">
        <v>0</v>
      </c>
      <c r="G5016" s="4">
        <v>70000</v>
      </c>
      <c r="H5016" s="4">
        <v>0</v>
      </c>
      <c r="I5016" s="4">
        <v>10000</v>
      </c>
      <c r="J5016">
        <v>7.4</v>
      </c>
      <c r="K5016">
        <v>40</v>
      </c>
      <c r="L5016">
        <v>6.7</v>
      </c>
      <c r="M5016" s="4">
        <v>128</v>
      </c>
      <c r="N5016" t="s">
        <v>1089</v>
      </c>
      <c r="O5016" t="s">
        <v>67</v>
      </c>
      <c r="P5016" s="4">
        <v>80000</v>
      </c>
      <c r="Q5016" s="3">
        <f>AVERAGE(Table1[[#This Row],[critic_score]],Table1[[#This Row],[user_score]])</f>
        <v>7.0500000000000007</v>
      </c>
      <c r="R5016" s="4">
        <f>Table1[[#This Row],[user_count]]+Table1[[#This Row],[critic_count]]</f>
        <v>168</v>
      </c>
      <c r="S5016" s="2">
        <f>100000*Table1[[#This Row],[review_count]]/Table1[[#This Row],[total sales]]</f>
        <v>210</v>
      </c>
      <c r="T5016" s="2">
        <f>Table1[[#This Row],[total sales]]/(2017-Table1[[#This Row],[year_of_release]])</f>
        <v>26666.666666666668</v>
      </c>
      <c r="U5016" s="9">
        <f>Table1[[#This Row],[na_sales]]/(2017-Table1[[#This Row],[year_of_release]])</f>
        <v>0</v>
      </c>
      <c r="V5016" s="6">
        <f>Table1[[#This Row],[eu_sales]]/(2017-Table1[[#This Row],[year_of_release]])</f>
        <v>23333.333333333332</v>
      </c>
      <c r="W5016" s="6">
        <f>Table1[[#This Row],[jp_sales]]/(2017-Table1[[#This Row],[year_of_release]])</f>
        <v>0</v>
      </c>
      <c r="X5016" s="6">
        <f>Table1[[#This Row],[other_sales]]/(2017-Table1[[#This Row],[year_of_release]])</f>
        <v>3333.3333333333335</v>
      </c>
      <c r="Y5016" s="4">
        <v>562338430</v>
      </c>
      <c r="Z5016" s="4">
        <v>443580712</v>
      </c>
      <c r="AA5016" s="4">
        <v>127276000</v>
      </c>
      <c r="AB5016" s="1">
        <f>Table1[[#This Row],[na_sales]]/Table1[[#This Row],[NA population]]</f>
        <v>0</v>
      </c>
      <c r="AC5016" s="1">
        <f>Table1[[#This Row],[eu_sales]]/Table1[[#This Row],[Eu population]]</f>
        <v>1.5780668118860859E-4</v>
      </c>
      <c r="AD5016" s="1">
        <f>Table1[[#This Row],[jp_sales]]/Table1[[#This Row],[Jp population]]</f>
        <v>0</v>
      </c>
    </row>
    <row r="5017" spans="1:30" x14ac:dyDescent="0.25">
      <c r="A5017" t="s">
        <v>4172</v>
      </c>
      <c r="B5017" t="s">
        <v>113</v>
      </c>
      <c r="C5017">
        <v>2008</v>
      </c>
      <c r="D5017" t="s">
        <v>73</v>
      </c>
      <c r="E5017" t="s">
        <v>100</v>
      </c>
      <c r="F5017" s="4">
        <v>0</v>
      </c>
      <c r="G5017" s="4">
        <v>70000</v>
      </c>
      <c r="H5017" s="4">
        <v>0</v>
      </c>
      <c r="I5017" s="4">
        <v>10000</v>
      </c>
      <c r="J5017">
        <v>7.5</v>
      </c>
      <c r="K5017">
        <v>10</v>
      </c>
      <c r="L5017">
        <v>7.7</v>
      </c>
      <c r="M5017" s="4">
        <v>19</v>
      </c>
      <c r="N5017" t="s">
        <v>100</v>
      </c>
      <c r="O5017" t="s">
        <v>67</v>
      </c>
      <c r="P5017" s="4">
        <v>80000</v>
      </c>
      <c r="Q5017" s="3">
        <f>AVERAGE(Table1[[#This Row],[critic_score]],Table1[[#This Row],[user_score]])</f>
        <v>7.6</v>
      </c>
      <c r="R5017" s="4">
        <f>Table1[[#This Row],[user_count]]+Table1[[#This Row],[critic_count]]</f>
        <v>29</v>
      </c>
      <c r="S5017" s="2">
        <f>100000*Table1[[#This Row],[review_count]]/Table1[[#This Row],[total sales]]</f>
        <v>36.25</v>
      </c>
      <c r="T5017" s="2">
        <f>Table1[[#This Row],[total sales]]/(2017-Table1[[#This Row],[year_of_release]])</f>
        <v>8888.8888888888887</v>
      </c>
      <c r="U5017" s="9">
        <f>Table1[[#This Row],[na_sales]]/(2017-Table1[[#This Row],[year_of_release]])</f>
        <v>0</v>
      </c>
      <c r="V5017" s="6">
        <f>Table1[[#This Row],[eu_sales]]/(2017-Table1[[#This Row],[year_of_release]])</f>
        <v>7777.7777777777774</v>
      </c>
      <c r="W5017" s="6">
        <f>Table1[[#This Row],[jp_sales]]/(2017-Table1[[#This Row],[year_of_release]])</f>
        <v>0</v>
      </c>
      <c r="X5017" s="6">
        <f>Table1[[#This Row],[other_sales]]/(2017-Table1[[#This Row],[year_of_release]])</f>
        <v>1111.1111111111111</v>
      </c>
      <c r="Y5017" s="4">
        <v>528816311</v>
      </c>
      <c r="Z5017" s="4">
        <v>440001482</v>
      </c>
      <c r="AA5017" s="4">
        <v>128063000</v>
      </c>
      <c r="AB5017" s="1">
        <f>Table1[[#This Row],[na_sales]]/Table1[[#This Row],[NA population]]</f>
        <v>0</v>
      </c>
      <c r="AC5017" s="1">
        <f>Table1[[#This Row],[eu_sales]]/Table1[[#This Row],[Eu population]]</f>
        <v>1.5909037324560648E-4</v>
      </c>
      <c r="AD5017" s="1">
        <f>Table1[[#This Row],[jp_sales]]/Table1[[#This Row],[Jp population]]</f>
        <v>0</v>
      </c>
    </row>
    <row r="5018" spans="1:30" x14ac:dyDescent="0.25">
      <c r="A5018" t="s">
        <v>3627</v>
      </c>
      <c r="B5018" t="s">
        <v>45</v>
      </c>
      <c r="C5018">
        <v>2005</v>
      </c>
      <c r="D5018" t="s">
        <v>40</v>
      </c>
      <c r="E5018" t="s">
        <v>196</v>
      </c>
      <c r="F5018" s="4">
        <v>40000</v>
      </c>
      <c r="G5018" s="4">
        <v>30000</v>
      </c>
      <c r="H5018" s="4">
        <v>0</v>
      </c>
      <c r="I5018" s="4">
        <v>10000</v>
      </c>
      <c r="J5018">
        <v>7</v>
      </c>
      <c r="K5018">
        <v>39</v>
      </c>
      <c r="L5018">
        <v>8.1</v>
      </c>
      <c r="M5018" s="4">
        <v>36</v>
      </c>
      <c r="N5018" t="s">
        <v>1793</v>
      </c>
      <c r="O5018" t="s">
        <v>43</v>
      </c>
      <c r="P5018" s="4">
        <v>80000</v>
      </c>
      <c r="Q5018" s="3">
        <f>AVERAGE(Table1[[#This Row],[critic_score]],Table1[[#This Row],[user_score]])</f>
        <v>7.55</v>
      </c>
      <c r="R5018" s="4">
        <f>Table1[[#This Row],[user_count]]+Table1[[#This Row],[critic_count]]</f>
        <v>75</v>
      </c>
      <c r="S5018" s="2">
        <f>100000*Table1[[#This Row],[review_count]]/Table1[[#This Row],[total sales]]</f>
        <v>93.75</v>
      </c>
      <c r="T5018" s="2">
        <f>Table1[[#This Row],[total sales]]/(2017-Table1[[#This Row],[year_of_release]])</f>
        <v>6666.666666666667</v>
      </c>
      <c r="U5018" s="9">
        <f>Table1[[#This Row],[na_sales]]/(2017-Table1[[#This Row],[year_of_release]])</f>
        <v>3333.3333333333335</v>
      </c>
      <c r="V5018" s="6">
        <f>Table1[[#This Row],[eu_sales]]/(2017-Table1[[#This Row],[year_of_release]])</f>
        <v>2500</v>
      </c>
      <c r="W5018" s="6">
        <f>Table1[[#This Row],[jp_sales]]/(2017-Table1[[#This Row],[year_of_release]])</f>
        <v>0</v>
      </c>
      <c r="X5018" s="6">
        <f>Table1[[#This Row],[other_sales]]/(2017-Table1[[#This Row],[year_of_release]])</f>
        <v>833.33333333333337</v>
      </c>
      <c r="Y5018" s="4">
        <v>511054143</v>
      </c>
      <c r="Z5018" s="4">
        <v>435713800</v>
      </c>
      <c r="AA5018" s="4">
        <v>127773000</v>
      </c>
      <c r="AB5018" s="1">
        <f>Table1[[#This Row],[na_sales]]/Table1[[#This Row],[NA population]]</f>
        <v>7.8269593443057166E-5</v>
      </c>
      <c r="AC5018" s="1">
        <f>Table1[[#This Row],[eu_sales]]/Table1[[#This Row],[Eu population]]</f>
        <v>6.8852535770039876E-5</v>
      </c>
      <c r="AD5018" s="1">
        <f>Table1[[#This Row],[jp_sales]]/Table1[[#This Row],[Jp population]]</f>
        <v>0</v>
      </c>
    </row>
    <row r="5019" spans="1:30" x14ac:dyDescent="0.25">
      <c r="A5019" t="s">
        <v>4174</v>
      </c>
      <c r="B5019" t="s">
        <v>45</v>
      </c>
      <c r="C5019">
        <v>2004</v>
      </c>
      <c r="D5019" t="s">
        <v>40</v>
      </c>
      <c r="E5019" t="s">
        <v>403</v>
      </c>
      <c r="F5019" s="4">
        <v>40000</v>
      </c>
      <c r="G5019" s="4">
        <v>30000</v>
      </c>
      <c r="H5019" s="4">
        <v>0</v>
      </c>
      <c r="I5019" s="4">
        <v>10000</v>
      </c>
      <c r="J5019">
        <v>5.4</v>
      </c>
      <c r="K5019">
        <v>29</v>
      </c>
      <c r="L5019">
        <v>6.9</v>
      </c>
      <c r="M5019" s="4">
        <v>7</v>
      </c>
      <c r="N5019" t="s">
        <v>444</v>
      </c>
      <c r="O5019" t="s">
        <v>21</v>
      </c>
      <c r="P5019" s="4">
        <v>80000</v>
      </c>
      <c r="Q5019" s="3">
        <f>AVERAGE(Table1[[#This Row],[critic_score]],Table1[[#This Row],[user_score]])</f>
        <v>6.15</v>
      </c>
      <c r="R5019" s="4">
        <f>Table1[[#This Row],[user_count]]+Table1[[#This Row],[critic_count]]</f>
        <v>36</v>
      </c>
      <c r="S5019" s="2">
        <f>100000*Table1[[#This Row],[review_count]]/Table1[[#This Row],[total sales]]</f>
        <v>45</v>
      </c>
      <c r="T5019" s="2">
        <f>Table1[[#This Row],[total sales]]/(2017-Table1[[#This Row],[year_of_release]])</f>
        <v>6153.8461538461543</v>
      </c>
      <c r="U5019" s="9">
        <f>Table1[[#This Row],[na_sales]]/(2017-Table1[[#This Row],[year_of_release]])</f>
        <v>3076.9230769230771</v>
      </c>
      <c r="V5019" s="6">
        <f>Table1[[#This Row],[eu_sales]]/(2017-Table1[[#This Row],[year_of_release]])</f>
        <v>2307.6923076923076</v>
      </c>
      <c r="W5019" s="6">
        <f>Table1[[#This Row],[jp_sales]]/(2017-Table1[[#This Row],[year_of_release]])</f>
        <v>0</v>
      </c>
      <c r="X5019" s="6">
        <f>Table1[[#This Row],[other_sales]]/(2017-Table1[[#This Row],[year_of_release]])</f>
        <v>769.23076923076928</v>
      </c>
      <c r="Y5019" s="4">
        <v>505524224</v>
      </c>
      <c r="Z5019" s="4">
        <v>434174638</v>
      </c>
      <c r="AA5019" s="4">
        <v>127761000</v>
      </c>
      <c r="AB5019" s="1">
        <f>Table1[[#This Row],[na_sales]]/Table1[[#This Row],[NA population]]</f>
        <v>7.912578290214635E-5</v>
      </c>
      <c r="AC5019" s="1">
        <f>Table1[[#This Row],[eu_sales]]/Table1[[#This Row],[Eu population]]</f>
        <v>6.9096620056374644E-5</v>
      </c>
      <c r="AD5019" s="1">
        <f>Table1[[#This Row],[jp_sales]]/Table1[[#This Row],[Jp population]]</f>
        <v>0</v>
      </c>
    </row>
    <row r="5020" spans="1:30" x14ac:dyDescent="0.25">
      <c r="A5020" t="s">
        <v>4176</v>
      </c>
      <c r="B5020" t="s">
        <v>159</v>
      </c>
      <c r="C5020">
        <v>2006</v>
      </c>
      <c r="D5020" t="s">
        <v>191</v>
      </c>
      <c r="E5020" t="s">
        <v>425</v>
      </c>
      <c r="F5020" s="4">
        <v>60000</v>
      </c>
      <c r="G5020" s="4">
        <v>20000</v>
      </c>
      <c r="H5020" s="4">
        <v>0</v>
      </c>
      <c r="I5020" s="4">
        <v>0</v>
      </c>
      <c r="J5020">
        <v>6.9</v>
      </c>
      <c r="K5020">
        <v>10</v>
      </c>
      <c r="L5020">
        <v>9</v>
      </c>
      <c r="M5020" s="4">
        <v>4</v>
      </c>
      <c r="N5020" t="s">
        <v>1534</v>
      </c>
      <c r="O5020" t="s">
        <v>21</v>
      </c>
      <c r="P5020" s="4">
        <v>80000</v>
      </c>
      <c r="Q5020" s="3">
        <f>AVERAGE(Table1[[#This Row],[critic_score]],Table1[[#This Row],[user_score]])</f>
        <v>7.95</v>
      </c>
      <c r="R5020" s="4">
        <f>Table1[[#This Row],[user_count]]+Table1[[#This Row],[critic_count]]</f>
        <v>14</v>
      </c>
      <c r="S5020" s="2">
        <f>100000*Table1[[#This Row],[review_count]]/Table1[[#This Row],[total sales]]</f>
        <v>17.5</v>
      </c>
      <c r="T5020" s="2">
        <f>Table1[[#This Row],[total sales]]/(2017-Table1[[#This Row],[year_of_release]])</f>
        <v>7272.727272727273</v>
      </c>
      <c r="U5020" s="9">
        <f>Table1[[#This Row],[na_sales]]/(2017-Table1[[#This Row],[year_of_release]])</f>
        <v>5454.545454545455</v>
      </c>
      <c r="V5020" s="6">
        <f>Table1[[#This Row],[eu_sales]]/(2017-Table1[[#This Row],[year_of_release]])</f>
        <v>1818.1818181818182</v>
      </c>
      <c r="W5020" s="6">
        <f>Table1[[#This Row],[jp_sales]]/(2017-Table1[[#This Row],[year_of_release]])</f>
        <v>0</v>
      </c>
      <c r="X5020" s="6">
        <f>Table1[[#This Row],[other_sales]]/(2017-Table1[[#This Row],[year_of_release]])</f>
        <v>0</v>
      </c>
      <c r="Y5020" s="4">
        <v>516818555</v>
      </c>
      <c r="Z5020" s="4">
        <v>437126892</v>
      </c>
      <c r="AA5020" s="4">
        <v>127854000</v>
      </c>
      <c r="AB5020" s="1">
        <f>Table1[[#This Row],[na_sales]]/Table1[[#This Row],[NA population]]</f>
        <v>1.1609490297808677E-4</v>
      </c>
      <c r="AC5020" s="1">
        <f>Table1[[#This Row],[eu_sales]]/Table1[[#This Row],[Eu population]]</f>
        <v>4.5753304969395475E-5</v>
      </c>
      <c r="AD5020" s="1">
        <f>Table1[[#This Row],[jp_sales]]/Table1[[#This Row],[Jp population]]</f>
        <v>0</v>
      </c>
    </row>
    <row r="5021" spans="1:30" x14ac:dyDescent="0.25">
      <c r="A5021" t="s">
        <v>3932</v>
      </c>
      <c r="B5021" t="s">
        <v>34</v>
      </c>
      <c r="C5021">
        <v>2009</v>
      </c>
      <c r="D5021" t="s">
        <v>27</v>
      </c>
      <c r="E5021" t="s">
        <v>83</v>
      </c>
      <c r="F5021" s="4">
        <v>70000</v>
      </c>
      <c r="G5021" s="4">
        <v>0</v>
      </c>
      <c r="H5021" s="4">
        <v>0</v>
      </c>
      <c r="I5021" s="4">
        <v>10000</v>
      </c>
      <c r="J5021">
        <v>6.2</v>
      </c>
      <c r="K5021">
        <v>12</v>
      </c>
      <c r="L5021">
        <v>6.5</v>
      </c>
      <c r="M5021" s="4">
        <v>11</v>
      </c>
      <c r="N5021" t="s">
        <v>507</v>
      </c>
      <c r="O5021" t="s">
        <v>21</v>
      </c>
      <c r="P5021" s="4">
        <v>80000</v>
      </c>
      <c r="Q5021" s="3">
        <f>AVERAGE(Table1[[#This Row],[critic_score]],Table1[[#This Row],[user_score]])</f>
        <v>6.35</v>
      </c>
      <c r="R5021" s="4">
        <f>Table1[[#This Row],[user_count]]+Table1[[#This Row],[critic_count]]</f>
        <v>23</v>
      </c>
      <c r="S5021" s="2">
        <f>100000*Table1[[#This Row],[review_count]]/Table1[[#This Row],[total sales]]</f>
        <v>28.75</v>
      </c>
      <c r="T5021" s="2">
        <f>Table1[[#This Row],[total sales]]/(2017-Table1[[#This Row],[year_of_release]])</f>
        <v>10000</v>
      </c>
      <c r="U5021" s="9">
        <f>Table1[[#This Row],[na_sales]]/(2017-Table1[[#This Row],[year_of_release]])</f>
        <v>8750</v>
      </c>
      <c r="V5021" s="6">
        <f>Table1[[#This Row],[eu_sales]]/(2017-Table1[[#This Row],[year_of_release]])</f>
        <v>0</v>
      </c>
      <c r="W5021" s="6">
        <f>Table1[[#This Row],[jp_sales]]/(2017-Table1[[#This Row],[year_of_release]])</f>
        <v>0</v>
      </c>
      <c r="X5021" s="6">
        <f>Table1[[#This Row],[other_sales]]/(2017-Table1[[#This Row],[year_of_release]])</f>
        <v>1250</v>
      </c>
      <c r="Y5021" s="4">
        <v>534740514</v>
      </c>
      <c r="Z5021" s="4">
        <v>441041694</v>
      </c>
      <c r="AA5021" s="4">
        <v>128047000</v>
      </c>
      <c r="AB5021" s="1">
        <f>Table1[[#This Row],[na_sales]]/Table1[[#This Row],[NA population]]</f>
        <v>1.3090461292409201E-4</v>
      </c>
      <c r="AC5021" s="1">
        <f>Table1[[#This Row],[eu_sales]]/Table1[[#This Row],[Eu population]]</f>
        <v>0</v>
      </c>
      <c r="AD5021" s="1">
        <f>Table1[[#This Row],[jp_sales]]/Table1[[#This Row],[Jp population]]</f>
        <v>0</v>
      </c>
    </row>
    <row r="5022" spans="1:30" x14ac:dyDescent="0.25">
      <c r="A5022" t="s">
        <v>1579</v>
      </c>
      <c r="B5022" t="s">
        <v>103</v>
      </c>
      <c r="C5022">
        <v>2007</v>
      </c>
      <c r="D5022" t="s">
        <v>19</v>
      </c>
      <c r="E5022" t="s">
        <v>100</v>
      </c>
      <c r="F5022" s="4">
        <v>60000</v>
      </c>
      <c r="G5022" s="4">
        <v>20000</v>
      </c>
      <c r="H5022" s="4">
        <v>0</v>
      </c>
      <c r="I5022" s="4">
        <v>0</v>
      </c>
      <c r="J5022">
        <v>8.1999999999999993</v>
      </c>
      <c r="K5022">
        <v>4</v>
      </c>
      <c r="L5022">
        <v>8.1</v>
      </c>
      <c r="M5022" s="4">
        <v>8</v>
      </c>
      <c r="N5022" t="s">
        <v>101</v>
      </c>
      <c r="O5022" t="s">
        <v>21</v>
      </c>
      <c r="P5022" s="4">
        <v>80000</v>
      </c>
      <c r="Q5022" s="3">
        <f>AVERAGE(Table1[[#This Row],[critic_score]],Table1[[#This Row],[user_score]])</f>
        <v>8.1499999999999986</v>
      </c>
      <c r="R5022" s="4">
        <f>Table1[[#This Row],[user_count]]+Table1[[#This Row],[critic_count]]</f>
        <v>12</v>
      </c>
      <c r="S5022" s="2">
        <f>100000*Table1[[#This Row],[review_count]]/Table1[[#This Row],[total sales]]</f>
        <v>15</v>
      </c>
      <c r="T5022" s="2">
        <f>Table1[[#This Row],[total sales]]/(2017-Table1[[#This Row],[year_of_release]])</f>
        <v>8000</v>
      </c>
      <c r="U5022" s="9">
        <f>Table1[[#This Row],[na_sales]]/(2017-Table1[[#This Row],[year_of_release]])</f>
        <v>6000</v>
      </c>
      <c r="V5022" s="6">
        <f>Table1[[#This Row],[eu_sales]]/(2017-Table1[[#This Row],[year_of_release]])</f>
        <v>2000</v>
      </c>
      <c r="W5022" s="6">
        <f>Table1[[#This Row],[jp_sales]]/(2017-Table1[[#This Row],[year_of_release]])</f>
        <v>0</v>
      </c>
      <c r="X5022" s="6">
        <f>Table1[[#This Row],[other_sales]]/(2017-Table1[[#This Row],[year_of_release]])</f>
        <v>0</v>
      </c>
      <c r="Y5022" s="4">
        <v>522751172</v>
      </c>
      <c r="Z5022" s="4">
        <v>438594184</v>
      </c>
      <c r="AA5022" s="4">
        <v>128001000</v>
      </c>
      <c r="AB5022" s="1">
        <f>Table1[[#This Row],[na_sales]]/Table1[[#This Row],[NA population]]</f>
        <v>1.147773610347831E-4</v>
      </c>
      <c r="AC5022" s="1">
        <f>Table1[[#This Row],[eu_sales]]/Table1[[#This Row],[Eu population]]</f>
        <v>4.560023987914988E-5</v>
      </c>
      <c r="AD5022" s="1">
        <f>Table1[[#This Row],[jp_sales]]/Table1[[#This Row],[Jp population]]</f>
        <v>0</v>
      </c>
    </row>
    <row r="5023" spans="1:30" x14ac:dyDescent="0.25">
      <c r="A5023" t="s">
        <v>4177</v>
      </c>
      <c r="B5023" t="s">
        <v>45</v>
      </c>
      <c r="C5023">
        <v>2000</v>
      </c>
      <c r="D5023" t="s">
        <v>96</v>
      </c>
      <c r="E5023" t="s">
        <v>171</v>
      </c>
      <c r="F5023" s="4">
        <v>40000</v>
      </c>
      <c r="G5023" s="4">
        <v>30000</v>
      </c>
      <c r="H5023" s="4">
        <v>0</v>
      </c>
      <c r="I5023" s="4">
        <v>10000</v>
      </c>
      <c r="J5023">
        <v>4.8</v>
      </c>
      <c r="K5023">
        <v>16</v>
      </c>
      <c r="L5023">
        <v>6.3</v>
      </c>
      <c r="M5023" s="4">
        <v>39</v>
      </c>
      <c r="N5023" t="s">
        <v>172</v>
      </c>
      <c r="O5023" t="s">
        <v>67</v>
      </c>
      <c r="P5023" s="4">
        <v>80000</v>
      </c>
      <c r="Q5023" s="3">
        <f>AVERAGE(Table1[[#This Row],[critic_score]],Table1[[#This Row],[user_score]])</f>
        <v>5.55</v>
      </c>
      <c r="R5023" s="4">
        <f>Table1[[#This Row],[user_count]]+Table1[[#This Row],[critic_count]]</f>
        <v>55</v>
      </c>
      <c r="S5023" s="2">
        <f>100000*Table1[[#This Row],[review_count]]/Table1[[#This Row],[total sales]]</f>
        <v>68.75</v>
      </c>
      <c r="T5023" s="2">
        <f>Table1[[#This Row],[total sales]]/(2017-Table1[[#This Row],[year_of_release]])</f>
        <v>4705.8823529411766</v>
      </c>
      <c r="U5023" s="9">
        <f>Table1[[#This Row],[na_sales]]/(2017-Table1[[#This Row],[year_of_release]])</f>
        <v>2352.9411764705883</v>
      </c>
      <c r="V5023" s="6">
        <f>Table1[[#This Row],[eu_sales]]/(2017-Table1[[#This Row],[year_of_release]])</f>
        <v>1764.7058823529412</v>
      </c>
      <c r="W5023" s="6">
        <f>Table1[[#This Row],[jp_sales]]/(2017-Table1[[#This Row],[year_of_release]])</f>
        <v>0</v>
      </c>
      <c r="X5023" s="6">
        <f>Table1[[#This Row],[other_sales]]/(2017-Table1[[#This Row],[year_of_release]])</f>
        <v>588.23529411764707</v>
      </c>
      <c r="Y5023" s="4">
        <v>484244580</v>
      </c>
      <c r="Z5023" s="4">
        <v>429286318</v>
      </c>
      <c r="AA5023" s="4">
        <v>126843000</v>
      </c>
      <c r="AB5023" s="1">
        <f>Table1[[#This Row],[na_sales]]/Table1[[#This Row],[NA population]]</f>
        <v>8.2602886334835177E-5</v>
      </c>
      <c r="AC5023" s="1">
        <f>Table1[[#This Row],[eu_sales]]/Table1[[#This Row],[Eu population]]</f>
        <v>6.9883429175583467E-5</v>
      </c>
      <c r="AD5023" s="1">
        <f>Table1[[#This Row],[jp_sales]]/Table1[[#This Row],[Jp population]]</f>
        <v>0</v>
      </c>
    </row>
    <row r="5024" spans="1:30" x14ac:dyDescent="0.25">
      <c r="A5024" t="s">
        <v>4007</v>
      </c>
      <c r="B5024" t="s">
        <v>39</v>
      </c>
      <c r="C5024">
        <v>2012</v>
      </c>
      <c r="D5024" t="s">
        <v>23</v>
      </c>
      <c r="E5024" t="s">
        <v>55</v>
      </c>
      <c r="F5024" s="4">
        <v>70000</v>
      </c>
      <c r="G5024" s="4">
        <v>0</v>
      </c>
      <c r="H5024" s="4">
        <v>0</v>
      </c>
      <c r="I5024" s="4">
        <v>10000</v>
      </c>
      <c r="J5024">
        <v>7.6</v>
      </c>
      <c r="K5024">
        <v>4</v>
      </c>
      <c r="L5024">
        <v>4.5</v>
      </c>
      <c r="M5024" s="4">
        <v>15</v>
      </c>
      <c r="N5024" t="s">
        <v>2094</v>
      </c>
      <c r="O5024" t="s">
        <v>21</v>
      </c>
      <c r="P5024" s="4">
        <v>80000</v>
      </c>
      <c r="Q5024" s="3">
        <f>AVERAGE(Table1[[#This Row],[critic_score]],Table1[[#This Row],[user_score]])</f>
        <v>6.05</v>
      </c>
      <c r="R5024" s="4">
        <f>Table1[[#This Row],[user_count]]+Table1[[#This Row],[critic_count]]</f>
        <v>19</v>
      </c>
      <c r="S5024" s="2">
        <f>100000*Table1[[#This Row],[review_count]]/Table1[[#This Row],[total sales]]</f>
        <v>23.75</v>
      </c>
      <c r="T5024" s="2">
        <f>Table1[[#This Row],[total sales]]/(2017-Table1[[#This Row],[year_of_release]])</f>
        <v>16000</v>
      </c>
      <c r="U5024" s="9">
        <f>Table1[[#This Row],[na_sales]]/(2017-Table1[[#This Row],[year_of_release]])</f>
        <v>14000</v>
      </c>
      <c r="V5024" s="6">
        <f>Table1[[#This Row],[eu_sales]]/(2017-Table1[[#This Row],[year_of_release]])</f>
        <v>0</v>
      </c>
      <c r="W5024" s="6">
        <f>Table1[[#This Row],[jp_sales]]/(2017-Table1[[#This Row],[year_of_release]])</f>
        <v>0</v>
      </c>
      <c r="X5024" s="6">
        <f>Table1[[#This Row],[other_sales]]/(2017-Table1[[#This Row],[year_of_release]])</f>
        <v>2000</v>
      </c>
      <c r="Y5024" s="4">
        <v>551484507</v>
      </c>
      <c r="Z5024" s="4">
        <v>441417242</v>
      </c>
      <c r="AA5024" s="4">
        <v>127629000</v>
      </c>
      <c r="AB5024" s="1">
        <f>Table1[[#This Row],[na_sales]]/Table1[[#This Row],[NA population]]</f>
        <v>1.2693012969809504E-4</v>
      </c>
      <c r="AC5024" s="1">
        <f>Table1[[#This Row],[eu_sales]]/Table1[[#This Row],[Eu population]]</f>
        <v>0</v>
      </c>
      <c r="AD5024" s="1">
        <f>Table1[[#This Row],[jp_sales]]/Table1[[#This Row],[Jp population]]</f>
        <v>0</v>
      </c>
    </row>
    <row r="5025" spans="1:30" x14ac:dyDescent="0.25">
      <c r="A5025" t="s">
        <v>4180</v>
      </c>
      <c r="B5025" t="s">
        <v>113</v>
      </c>
      <c r="C5025">
        <v>2006</v>
      </c>
      <c r="D5025" t="s">
        <v>225</v>
      </c>
      <c r="E5025" t="s">
        <v>183</v>
      </c>
      <c r="F5025" s="4">
        <v>10000</v>
      </c>
      <c r="G5025" s="4">
        <v>60000</v>
      </c>
      <c r="H5025" s="4">
        <v>0</v>
      </c>
      <c r="I5025" s="4">
        <v>10000</v>
      </c>
      <c r="J5025">
        <v>7.9</v>
      </c>
      <c r="K5025">
        <v>45</v>
      </c>
      <c r="L5025">
        <v>8.4</v>
      </c>
      <c r="M5025" s="4">
        <v>240</v>
      </c>
      <c r="N5025" t="s">
        <v>4004</v>
      </c>
      <c r="O5025" t="s">
        <v>67</v>
      </c>
      <c r="P5025" s="4">
        <v>80000</v>
      </c>
      <c r="Q5025" s="3">
        <f>AVERAGE(Table1[[#This Row],[critic_score]],Table1[[#This Row],[user_score]])</f>
        <v>8.15</v>
      </c>
      <c r="R5025" s="4">
        <f>Table1[[#This Row],[user_count]]+Table1[[#This Row],[critic_count]]</f>
        <v>285</v>
      </c>
      <c r="S5025" s="2">
        <f>100000*Table1[[#This Row],[review_count]]/Table1[[#This Row],[total sales]]</f>
        <v>356.25</v>
      </c>
      <c r="T5025" s="2">
        <f>Table1[[#This Row],[total sales]]/(2017-Table1[[#This Row],[year_of_release]])</f>
        <v>7272.727272727273</v>
      </c>
      <c r="U5025" s="9">
        <f>Table1[[#This Row],[na_sales]]/(2017-Table1[[#This Row],[year_of_release]])</f>
        <v>909.09090909090912</v>
      </c>
      <c r="V5025" s="6">
        <f>Table1[[#This Row],[eu_sales]]/(2017-Table1[[#This Row],[year_of_release]])</f>
        <v>5454.545454545455</v>
      </c>
      <c r="W5025" s="6">
        <f>Table1[[#This Row],[jp_sales]]/(2017-Table1[[#This Row],[year_of_release]])</f>
        <v>0</v>
      </c>
      <c r="X5025" s="6">
        <f>Table1[[#This Row],[other_sales]]/(2017-Table1[[#This Row],[year_of_release]])</f>
        <v>909.09090909090912</v>
      </c>
      <c r="Y5025" s="4">
        <v>516818555</v>
      </c>
      <c r="Z5025" s="4">
        <v>437126892</v>
      </c>
      <c r="AA5025" s="4">
        <v>127854000</v>
      </c>
      <c r="AB5025" s="1">
        <f>Table1[[#This Row],[na_sales]]/Table1[[#This Row],[NA population]]</f>
        <v>1.9349150496347796E-5</v>
      </c>
      <c r="AC5025" s="1">
        <f>Table1[[#This Row],[eu_sales]]/Table1[[#This Row],[Eu population]]</f>
        <v>1.3725991490818644E-4</v>
      </c>
      <c r="AD5025" s="1">
        <f>Table1[[#This Row],[jp_sales]]/Table1[[#This Row],[Jp population]]</f>
        <v>0</v>
      </c>
    </row>
    <row r="5026" spans="1:30" x14ac:dyDescent="0.25">
      <c r="A5026" t="s">
        <v>4181</v>
      </c>
      <c r="B5026" t="s">
        <v>103</v>
      </c>
      <c r="C5026">
        <v>2003</v>
      </c>
      <c r="D5026" t="s">
        <v>23</v>
      </c>
      <c r="E5026" t="s">
        <v>403</v>
      </c>
      <c r="F5026" s="4">
        <v>60000</v>
      </c>
      <c r="G5026" s="4">
        <v>20000</v>
      </c>
      <c r="H5026" s="4">
        <v>0</v>
      </c>
      <c r="I5026" s="4">
        <v>0</v>
      </c>
      <c r="J5026">
        <v>7.2</v>
      </c>
      <c r="K5026">
        <v>32</v>
      </c>
      <c r="L5026">
        <v>9.1999999999999993</v>
      </c>
      <c r="M5026" s="4">
        <v>5</v>
      </c>
      <c r="N5026" t="s">
        <v>2487</v>
      </c>
      <c r="O5026" t="s">
        <v>67</v>
      </c>
      <c r="P5026" s="4">
        <v>80000</v>
      </c>
      <c r="Q5026" s="3">
        <f>AVERAGE(Table1[[#This Row],[critic_score]],Table1[[#This Row],[user_score]])</f>
        <v>8.1999999999999993</v>
      </c>
      <c r="R5026" s="4">
        <f>Table1[[#This Row],[user_count]]+Table1[[#This Row],[critic_count]]</f>
        <v>37</v>
      </c>
      <c r="S5026" s="2">
        <f>100000*Table1[[#This Row],[review_count]]/Table1[[#This Row],[total sales]]</f>
        <v>46.25</v>
      </c>
      <c r="T5026" s="2">
        <f>Table1[[#This Row],[total sales]]/(2017-Table1[[#This Row],[year_of_release]])</f>
        <v>5714.2857142857147</v>
      </c>
      <c r="U5026" s="9">
        <f>Table1[[#This Row],[na_sales]]/(2017-Table1[[#This Row],[year_of_release]])</f>
        <v>4285.7142857142853</v>
      </c>
      <c r="V5026" s="6">
        <f>Table1[[#This Row],[eu_sales]]/(2017-Table1[[#This Row],[year_of_release]])</f>
        <v>1428.5714285714287</v>
      </c>
      <c r="W5026" s="6">
        <f>Table1[[#This Row],[jp_sales]]/(2017-Table1[[#This Row],[year_of_release]])</f>
        <v>0</v>
      </c>
      <c r="X5026" s="6">
        <f>Table1[[#This Row],[other_sales]]/(2017-Table1[[#This Row],[year_of_release]])</f>
        <v>0</v>
      </c>
      <c r="Y5026" s="4">
        <v>500125528</v>
      </c>
      <c r="Z5026" s="4">
        <v>432552540</v>
      </c>
      <c r="AA5026" s="4">
        <v>127718000</v>
      </c>
      <c r="AB5026" s="1">
        <f>Table1[[#This Row],[na_sales]]/Table1[[#This Row],[NA population]]</f>
        <v>1.1996988084159543E-4</v>
      </c>
      <c r="AC5026" s="1">
        <f>Table1[[#This Row],[eu_sales]]/Table1[[#This Row],[Eu population]]</f>
        <v>4.6237157687248816E-5</v>
      </c>
      <c r="AD5026" s="1">
        <f>Table1[[#This Row],[jp_sales]]/Table1[[#This Row],[Jp population]]</f>
        <v>0</v>
      </c>
    </row>
    <row r="5027" spans="1:30" x14ac:dyDescent="0.25">
      <c r="A5027" t="s">
        <v>3353</v>
      </c>
      <c r="B5027" t="s">
        <v>69</v>
      </c>
      <c r="C5027">
        <v>2011</v>
      </c>
      <c r="D5027" t="s">
        <v>40</v>
      </c>
      <c r="E5027" t="s">
        <v>403</v>
      </c>
      <c r="F5027" s="4">
        <v>50000</v>
      </c>
      <c r="G5027" s="4">
        <v>20000</v>
      </c>
      <c r="H5027" s="4">
        <v>0</v>
      </c>
      <c r="I5027" s="4">
        <v>10000</v>
      </c>
      <c r="J5027">
        <v>5.0999999999999996</v>
      </c>
      <c r="K5027">
        <v>9</v>
      </c>
      <c r="L5027">
        <v>5</v>
      </c>
      <c r="M5027" s="4">
        <v>6</v>
      </c>
      <c r="N5027" t="s">
        <v>1117</v>
      </c>
      <c r="O5027" t="s">
        <v>67</v>
      </c>
      <c r="P5027" s="4">
        <v>80000</v>
      </c>
      <c r="Q5027" s="3">
        <f>AVERAGE(Table1[[#This Row],[critic_score]],Table1[[#This Row],[user_score]])</f>
        <v>5.05</v>
      </c>
      <c r="R5027" s="4">
        <f>Table1[[#This Row],[user_count]]+Table1[[#This Row],[critic_count]]</f>
        <v>15</v>
      </c>
      <c r="S5027" s="2">
        <f>100000*Table1[[#This Row],[review_count]]/Table1[[#This Row],[total sales]]</f>
        <v>18.75</v>
      </c>
      <c r="T5027" s="2">
        <f>Table1[[#This Row],[total sales]]/(2017-Table1[[#This Row],[year_of_release]])</f>
        <v>13333.333333333334</v>
      </c>
      <c r="U5027" s="9">
        <f>Table1[[#This Row],[na_sales]]/(2017-Table1[[#This Row],[year_of_release]])</f>
        <v>8333.3333333333339</v>
      </c>
      <c r="V5027" s="6">
        <f>Table1[[#This Row],[eu_sales]]/(2017-Table1[[#This Row],[year_of_release]])</f>
        <v>3333.3333333333335</v>
      </c>
      <c r="W5027" s="6">
        <f>Table1[[#This Row],[jp_sales]]/(2017-Table1[[#This Row],[year_of_release]])</f>
        <v>0</v>
      </c>
      <c r="X5027" s="6">
        <f>Table1[[#This Row],[other_sales]]/(2017-Table1[[#This Row],[year_of_release]])</f>
        <v>1666.6666666666667</v>
      </c>
      <c r="Y5027" s="4">
        <v>545961365</v>
      </c>
      <c r="Z5027" s="4">
        <v>440756453</v>
      </c>
      <c r="AA5027" s="4">
        <v>127833000</v>
      </c>
      <c r="AB5027" s="1">
        <f>Table1[[#This Row],[na_sales]]/Table1[[#This Row],[NA population]]</f>
        <v>9.158157189382806E-5</v>
      </c>
      <c r="AC5027" s="1">
        <f>Table1[[#This Row],[eu_sales]]/Table1[[#This Row],[Eu population]]</f>
        <v>4.5376533602333896E-5</v>
      </c>
      <c r="AD5027" s="1">
        <f>Table1[[#This Row],[jp_sales]]/Table1[[#This Row],[Jp population]]</f>
        <v>0</v>
      </c>
    </row>
    <row r="5028" spans="1:30" x14ac:dyDescent="0.25">
      <c r="A5028" t="s">
        <v>4185</v>
      </c>
      <c r="B5028" t="s">
        <v>159</v>
      </c>
      <c r="C5028">
        <v>2003</v>
      </c>
      <c r="D5028" t="s">
        <v>225</v>
      </c>
      <c r="E5028" t="s">
        <v>196</v>
      </c>
      <c r="F5028" s="4">
        <v>60000</v>
      </c>
      <c r="G5028" s="4">
        <v>20000</v>
      </c>
      <c r="H5028" s="4">
        <v>0</v>
      </c>
      <c r="I5028" s="4">
        <v>0</v>
      </c>
      <c r="J5028">
        <v>6.4</v>
      </c>
      <c r="K5028">
        <v>21</v>
      </c>
      <c r="L5028">
        <v>8.6999999999999993</v>
      </c>
      <c r="M5028" s="4">
        <v>7</v>
      </c>
      <c r="N5028" t="s">
        <v>196</v>
      </c>
      <c r="O5028" t="s">
        <v>67</v>
      </c>
      <c r="P5028" s="4">
        <v>80000</v>
      </c>
      <c r="Q5028" s="3">
        <f>AVERAGE(Table1[[#This Row],[critic_score]],Table1[[#This Row],[user_score]])</f>
        <v>7.55</v>
      </c>
      <c r="R5028" s="4">
        <f>Table1[[#This Row],[user_count]]+Table1[[#This Row],[critic_count]]</f>
        <v>28</v>
      </c>
      <c r="S5028" s="2">
        <f>100000*Table1[[#This Row],[review_count]]/Table1[[#This Row],[total sales]]</f>
        <v>35</v>
      </c>
      <c r="T5028" s="2">
        <f>Table1[[#This Row],[total sales]]/(2017-Table1[[#This Row],[year_of_release]])</f>
        <v>5714.2857142857147</v>
      </c>
      <c r="U5028" s="9">
        <f>Table1[[#This Row],[na_sales]]/(2017-Table1[[#This Row],[year_of_release]])</f>
        <v>4285.7142857142853</v>
      </c>
      <c r="V5028" s="6">
        <f>Table1[[#This Row],[eu_sales]]/(2017-Table1[[#This Row],[year_of_release]])</f>
        <v>1428.5714285714287</v>
      </c>
      <c r="W5028" s="6">
        <f>Table1[[#This Row],[jp_sales]]/(2017-Table1[[#This Row],[year_of_release]])</f>
        <v>0</v>
      </c>
      <c r="X5028" s="6">
        <f>Table1[[#This Row],[other_sales]]/(2017-Table1[[#This Row],[year_of_release]])</f>
        <v>0</v>
      </c>
      <c r="Y5028" s="4">
        <v>500125528</v>
      </c>
      <c r="Z5028" s="4">
        <v>432552540</v>
      </c>
      <c r="AA5028" s="4">
        <v>127718000</v>
      </c>
      <c r="AB5028" s="1">
        <f>Table1[[#This Row],[na_sales]]/Table1[[#This Row],[NA population]]</f>
        <v>1.1996988084159543E-4</v>
      </c>
      <c r="AC5028" s="1">
        <f>Table1[[#This Row],[eu_sales]]/Table1[[#This Row],[Eu population]]</f>
        <v>4.6237157687248816E-5</v>
      </c>
      <c r="AD5028" s="1">
        <f>Table1[[#This Row],[jp_sales]]/Table1[[#This Row],[Jp population]]</f>
        <v>0</v>
      </c>
    </row>
    <row r="5029" spans="1:30" x14ac:dyDescent="0.25">
      <c r="A5029" t="s">
        <v>4186</v>
      </c>
      <c r="B5029" t="s">
        <v>45</v>
      </c>
      <c r="C5029">
        <v>2006</v>
      </c>
      <c r="D5029" t="s">
        <v>23</v>
      </c>
      <c r="E5029" t="s">
        <v>981</v>
      </c>
      <c r="F5029" s="4">
        <v>40000</v>
      </c>
      <c r="G5029" s="4">
        <v>30000</v>
      </c>
      <c r="H5029" s="4">
        <v>0</v>
      </c>
      <c r="I5029" s="4">
        <v>10000</v>
      </c>
      <c r="J5029">
        <v>8.1999999999999993</v>
      </c>
      <c r="K5029">
        <v>26</v>
      </c>
      <c r="L5029">
        <v>7.2</v>
      </c>
      <c r="M5029" s="4">
        <v>15</v>
      </c>
      <c r="N5029" t="s">
        <v>981</v>
      </c>
      <c r="O5029" t="s">
        <v>84</v>
      </c>
      <c r="P5029" s="4">
        <v>80000</v>
      </c>
      <c r="Q5029" s="3">
        <f>AVERAGE(Table1[[#This Row],[critic_score]],Table1[[#This Row],[user_score]])</f>
        <v>7.6999999999999993</v>
      </c>
      <c r="R5029" s="4">
        <f>Table1[[#This Row],[user_count]]+Table1[[#This Row],[critic_count]]</f>
        <v>41</v>
      </c>
      <c r="S5029" s="2">
        <f>100000*Table1[[#This Row],[review_count]]/Table1[[#This Row],[total sales]]</f>
        <v>51.25</v>
      </c>
      <c r="T5029" s="2">
        <f>Table1[[#This Row],[total sales]]/(2017-Table1[[#This Row],[year_of_release]])</f>
        <v>7272.727272727273</v>
      </c>
      <c r="U5029" s="9">
        <f>Table1[[#This Row],[na_sales]]/(2017-Table1[[#This Row],[year_of_release]])</f>
        <v>3636.3636363636365</v>
      </c>
      <c r="V5029" s="6">
        <f>Table1[[#This Row],[eu_sales]]/(2017-Table1[[#This Row],[year_of_release]])</f>
        <v>2727.2727272727275</v>
      </c>
      <c r="W5029" s="6">
        <f>Table1[[#This Row],[jp_sales]]/(2017-Table1[[#This Row],[year_of_release]])</f>
        <v>0</v>
      </c>
      <c r="X5029" s="6">
        <f>Table1[[#This Row],[other_sales]]/(2017-Table1[[#This Row],[year_of_release]])</f>
        <v>909.09090909090912</v>
      </c>
      <c r="Y5029" s="4">
        <v>516818555</v>
      </c>
      <c r="Z5029" s="4">
        <v>437126892</v>
      </c>
      <c r="AA5029" s="4">
        <v>127854000</v>
      </c>
      <c r="AB5029" s="1">
        <f>Table1[[#This Row],[na_sales]]/Table1[[#This Row],[NA population]]</f>
        <v>7.7396601985391185E-5</v>
      </c>
      <c r="AC5029" s="1">
        <f>Table1[[#This Row],[eu_sales]]/Table1[[#This Row],[Eu population]]</f>
        <v>6.8629957454093219E-5</v>
      </c>
      <c r="AD5029" s="1">
        <f>Table1[[#This Row],[jp_sales]]/Table1[[#This Row],[Jp population]]</f>
        <v>0</v>
      </c>
    </row>
    <row r="5030" spans="1:30" x14ac:dyDescent="0.25">
      <c r="A5030" t="s">
        <v>4187</v>
      </c>
      <c r="B5030" t="s">
        <v>18</v>
      </c>
      <c r="C5030">
        <v>2009</v>
      </c>
      <c r="D5030" t="s">
        <v>54</v>
      </c>
      <c r="E5030" t="s">
        <v>1879</v>
      </c>
      <c r="F5030" s="4">
        <v>70000</v>
      </c>
      <c r="G5030" s="4">
        <v>0</v>
      </c>
      <c r="H5030" s="4">
        <v>0</v>
      </c>
      <c r="I5030" s="4">
        <v>10000</v>
      </c>
      <c r="J5030">
        <v>3.1</v>
      </c>
      <c r="K5030">
        <v>6</v>
      </c>
      <c r="L5030">
        <v>5</v>
      </c>
      <c r="M5030" s="4">
        <v>11</v>
      </c>
      <c r="N5030" t="s">
        <v>4188</v>
      </c>
      <c r="O5030" t="s">
        <v>67</v>
      </c>
      <c r="P5030" s="4">
        <v>80000</v>
      </c>
      <c r="Q5030" s="3">
        <f>AVERAGE(Table1[[#This Row],[critic_score]],Table1[[#This Row],[user_score]])</f>
        <v>4.05</v>
      </c>
      <c r="R5030" s="4">
        <f>Table1[[#This Row],[user_count]]+Table1[[#This Row],[critic_count]]</f>
        <v>17</v>
      </c>
      <c r="S5030" s="2">
        <f>100000*Table1[[#This Row],[review_count]]/Table1[[#This Row],[total sales]]</f>
        <v>21.25</v>
      </c>
      <c r="T5030" s="2">
        <f>Table1[[#This Row],[total sales]]/(2017-Table1[[#This Row],[year_of_release]])</f>
        <v>10000</v>
      </c>
      <c r="U5030" s="9">
        <f>Table1[[#This Row],[na_sales]]/(2017-Table1[[#This Row],[year_of_release]])</f>
        <v>8750</v>
      </c>
      <c r="V5030" s="6">
        <f>Table1[[#This Row],[eu_sales]]/(2017-Table1[[#This Row],[year_of_release]])</f>
        <v>0</v>
      </c>
      <c r="W5030" s="6">
        <f>Table1[[#This Row],[jp_sales]]/(2017-Table1[[#This Row],[year_of_release]])</f>
        <v>0</v>
      </c>
      <c r="X5030" s="6">
        <f>Table1[[#This Row],[other_sales]]/(2017-Table1[[#This Row],[year_of_release]])</f>
        <v>1250</v>
      </c>
      <c r="Y5030" s="4">
        <v>534740514</v>
      </c>
      <c r="Z5030" s="4">
        <v>441041694</v>
      </c>
      <c r="AA5030" s="4">
        <v>128047000</v>
      </c>
      <c r="AB5030" s="1">
        <f>Table1[[#This Row],[na_sales]]/Table1[[#This Row],[NA population]]</f>
        <v>1.3090461292409201E-4</v>
      </c>
      <c r="AC5030" s="1">
        <f>Table1[[#This Row],[eu_sales]]/Table1[[#This Row],[Eu population]]</f>
        <v>0</v>
      </c>
      <c r="AD5030" s="1">
        <f>Table1[[#This Row],[jp_sales]]/Table1[[#This Row],[Jp population]]</f>
        <v>0</v>
      </c>
    </row>
    <row r="5031" spans="1:30" x14ac:dyDescent="0.25">
      <c r="A5031" t="s">
        <v>3654</v>
      </c>
      <c r="B5031" t="s">
        <v>45</v>
      </c>
      <c r="C5031">
        <v>2000</v>
      </c>
      <c r="D5031" t="s">
        <v>27</v>
      </c>
      <c r="E5031" t="s">
        <v>83</v>
      </c>
      <c r="F5031" s="4">
        <v>40000</v>
      </c>
      <c r="G5031" s="4">
        <v>30000</v>
      </c>
      <c r="H5031" s="4">
        <v>0</v>
      </c>
      <c r="I5031" s="4">
        <v>10000</v>
      </c>
      <c r="J5031">
        <v>7.3</v>
      </c>
      <c r="K5031">
        <v>10</v>
      </c>
      <c r="L5031">
        <v>7.3</v>
      </c>
      <c r="M5031" s="4">
        <v>7</v>
      </c>
      <c r="N5031" t="s">
        <v>2797</v>
      </c>
      <c r="O5031" t="s">
        <v>21</v>
      </c>
      <c r="P5031" s="4">
        <v>80000</v>
      </c>
      <c r="Q5031" s="3">
        <f>AVERAGE(Table1[[#This Row],[critic_score]],Table1[[#This Row],[user_score]])</f>
        <v>7.3</v>
      </c>
      <c r="R5031" s="4">
        <f>Table1[[#This Row],[user_count]]+Table1[[#This Row],[critic_count]]</f>
        <v>17</v>
      </c>
      <c r="S5031" s="2">
        <f>100000*Table1[[#This Row],[review_count]]/Table1[[#This Row],[total sales]]</f>
        <v>21.25</v>
      </c>
      <c r="T5031" s="2">
        <f>Table1[[#This Row],[total sales]]/(2017-Table1[[#This Row],[year_of_release]])</f>
        <v>4705.8823529411766</v>
      </c>
      <c r="U5031" s="9">
        <f>Table1[[#This Row],[na_sales]]/(2017-Table1[[#This Row],[year_of_release]])</f>
        <v>2352.9411764705883</v>
      </c>
      <c r="V5031" s="6">
        <f>Table1[[#This Row],[eu_sales]]/(2017-Table1[[#This Row],[year_of_release]])</f>
        <v>1764.7058823529412</v>
      </c>
      <c r="W5031" s="6">
        <f>Table1[[#This Row],[jp_sales]]/(2017-Table1[[#This Row],[year_of_release]])</f>
        <v>0</v>
      </c>
      <c r="X5031" s="6">
        <f>Table1[[#This Row],[other_sales]]/(2017-Table1[[#This Row],[year_of_release]])</f>
        <v>588.23529411764707</v>
      </c>
      <c r="Y5031" s="4">
        <v>484244580</v>
      </c>
      <c r="Z5031" s="4">
        <v>429286318</v>
      </c>
      <c r="AA5031" s="4">
        <v>126843000</v>
      </c>
      <c r="AB5031" s="1">
        <f>Table1[[#This Row],[na_sales]]/Table1[[#This Row],[NA population]]</f>
        <v>8.2602886334835177E-5</v>
      </c>
      <c r="AC5031" s="1">
        <f>Table1[[#This Row],[eu_sales]]/Table1[[#This Row],[Eu population]]</f>
        <v>6.9883429175583467E-5</v>
      </c>
      <c r="AD5031" s="1">
        <f>Table1[[#This Row],[jp_sales]]/Table1[[#This Row],[Jp population]]</f>
        <v>0</v>
      </c>
    </row>
    <row r="5032" spans="1:30" x14ac:dyDescent="0.25">
      <c r="A5032" t="s">
        <v>4189</v>
      </c>
      <c r="B5032" t="s">
        <v>118</v>
      </c>
      <c r="C5032">
        <v>2005</v>
      </c>
      <c r="D5032" t="s">
        <v>49</v>
      </c>
      <c r="E5032" t="s">
        <v>83</v>
      </c>
      <c r="F5032" s="4">
        <v>70000</v>
      </c>
      <c r="G5032" s="4">
        <v>0</v>
      </c>
      <c r="H5032" s="4">
        <v>0</v>
      </c>
      <c r="I5032" s="4">
        <v>10000</v>
      </c>
      <c r="J5032">
        <v>7.7</v>
      </c>
      <c r="K5032">
        <v>36</v>
      </c>
      <c r="L5032">
        <v>7.7</v>
      </c>
      <c r="M5032" s="4">
        <v>13</v>
      </c>
      <c r="N5032" t="s">
        <v>187</v>
      </c>
      <c r="O5032" t="s">
        <v>21</v>
      </c>
      <c r="P5032" s="4">
        <v>80000</v>
      </c>
      <c r="Q5032" s="3">
        <f>AVERAGE(Table1[[#This Row],[critic_score]],Table1[[#This Row],[user_score]])</f>
        <v>7.7</v>
      </c>
      <c r="R5032" s="4">
        <f>Table1[[#This Row],[user_count]]+Table1[[#This Row],[critic_count]]</f>
        <v>49</v>
      </c>
      <c r="S5032" s="2">
        <f>100000*Table1[[#This Row],[review_count]]/Table1[[#This Row],[total sales]]</f>
        <v>61.25</v>
      </c>
      <c r="T5032" s="2">
        <f>Table1[[#This Row],[total sales]]/(2017-Table1[[#This Row],[year_of_release]])</f>
        <v>6666.666666666667</v>
      </c>
      <c r="U5032" s="9">
        <f>Table1[[#This Row],[na_sales]]/(2017-Table1[[#This Row],[year_of_release]])</f>
        <v>5833.333333333333</v>
      </c>
      <c r="V5032" s="6">
        <f>Table1[[#This Row],[eu_sales]]/(2017-Table1[[#This Row],[year_of_release]])</f>
        <v>0</v>
      </c>
      <c r="W5032" s="6">
        <f>Table1[[#This Row],[jp_sales]]/(2017-Table1[[#This Row],[year_of_release]])</f>
        <v>0</v>
      </c>
      <c r="X5032" s="6">
        <f>Table1[[#This Row],[other_sales]]/(2017-Table1[[#This Row],[year_of_release]])</f>
        <v>833.33333333333337</v>
      </c>
      <c r="Y5032" s="4">
        <v>511054143</v>
      </c>
      <c r="Z5032" s="4">
        <v>435713800</v>
      </c>
      <c r="AA5032" s="4">
        <v>127773000</v>
      </c>
      <c r="AB5032" s="1">
        <f>Table1[[#This Row],[na_sales]]/Table1[[#This Row],[NA population]]</f>
        <v>1.3697178852535005E-4</v>
      </c>
      <c r="AC5032" s="1">
        <f>Table1[[#This Row],[eu_sales]]/Table1[[#This Row],[Eu population]]</f>
        <v>0</v>
      </c>
      <c r="AD5032" s="1">
        <f>Table1[[#This Row],[jp_sales]]/Table1[[#This Row],[Jp population]]</f>
        <v>0</v>
      </c>
    </row>
    <row r="5033" spans="1:30" x14ac:dyDescent="0.25">
      <c r="A5033" t="s">
        <v>3370</v>
      </c>
      <c r="B5033" t="s">
        <v>103</v>
      </c>
      <c r="C5033">
        <v>2003</v>
      </c>
      <c r="D5033" t="s">
        <v>225</v>
      </c>
      <c r="E5033" t="s">
        <v>100</v>
      </c>
      <c r="F5033" s="4">
        <v>60000</v>
      </c>
      <c r="G5033" s="4">
        <v>20000</v>
      </c>
      <c r="H5033" s="4">
        <v>0</v>
      </c>
      <c r="I5033" s="4">
        <v>0</v>
      </c>
      <c r="J5033">
        <v>6.4</v>
      </c>
      <c r="K5033">
        <v>19</v>
      </c>
      <c r="L5033">
        <v>7.7</v>
      </c>
      <c r="M5033" s="4">
        <v>21</v>
      </c>
      <c r="N5033" t="s">
        <v>3371</v>
      </c>
      <c r="O5033" t="s">
        <v>67</v>
      </c>
      <c r="P5033" s="4">
        <v>80000</v>
      </c>
      <c r="Q5033" s="3">
        <f>AVERAGE(Table1[[#This Row],[critic_score]],Table1[[#This Row],[user_score]])</f>
        <v>7.0500000000000007</v>
      </c>
      <c r="R5033" s="4">
        <f>Table1[[#This Row],[user_count]]+Table1[[#This Row],[critic_count]]</f>
        <v>40</v>
      </c>
      <c r="S5033" s="2">
        <f>100000*Table1[[#This Row],[review_count]]/Table1[[#This Row],[total sales]]</f>
        <v>50</v>
      </c>
      <c r="T5033" s="2">
        <f>Table1[[#This Row],[total sales]]/(2017-Table1[[#This Row],[year_of_release]])</f>
        <v>5714.2857142857147</v>
      </c>
      <c r="U5033" s="9">
        <f>Table1[[#This Row],[na_sales]]/(2017-Table1[[#This Row],[year_of_release]])</f>
        <v>4285.7142857142853</v>
      </c>
      <c r="V5033" s="6">
        <f>Table1[[#This Row],[eu_sales]]/(2017-Table1[[#This Row],[year_of_release]])</f>
        <v>1428.5714285714287</v>
      </c>
      <c r="W5033" s="6">
        <f>Table1[[#This Row],[jp_sales]]/(2017-Table1[[#This Row],[year_of_release]])</f>
        <v>0</v>
      </c>
      <c r="X5033" s="6">
        <f>Table1[[#This Row],[other_sales]]/(2017-Table1[[#This Row],[year_of_release]])</f>
        <v>0</v>
      </c>
      <c r="Y5033" s="4">
        <v>500125528</v>
      </c>
      <c r="Z5033" s="4">
        <v>432552540</v>
      </c>
      <c r="AA5033" s="4">
        <v>127718000</v>
      </c>
      <c r="AB5033" s="1">
        <f>Table1[[#This Row],[na_sales]]/Table1[[#This Row],[NA population]]</f>
        <v>1.1996988084159543E-4</v>
      </c>
      <c r="AC5033" s="1">
        <f>Table1[[#This Row],[eu_sales]]/Table1[[#This Row],[Eu population]]</f>
        <v>4.6237157687248816E-5</v>
      </c>
      <c r="AD5033" s="1">
        <f>Table1[[#This Row],[jp_sales]]/Table1[[#This Row],[Jp population]]</f>
        <v>0</v>
      </c>
    </row>
    <row r="5034" spans="1:30" x14ac:dyDescent="0.25">
      <c r="A5034" t="s">
        <v>4190</v>
      </c>
      <c r="B5034" t="s">
        <v>45</v>
      </c>
      <c r="C5034">
        <v>2003</v>
      </c>
      <c r="D5034" t="s">
        <v>54</v>
      </c>
      <c r="E5034" t="s">
        <v>183</v>
      </c>
      <c r="F5034" s="4">
        <v>40000</v>
      </c>
      <c r="G5034" s="4">
        <v>30000</v>
      </c>
      <c r="H5034" s="4">
        <v>0</v>
      </c>
      <c r="I5034" s="4">
        <v>10000</v>
      </c>
      <c r="J5034">
        <v>4.9000000000000004</v>
      </c>
      <c r="K5034">
        <v>23</v>
      </c>
      <c r="L5034">
        <v>5</v>
      </c>
      <c r="M5034" s="4">
        <v>4</v>
      </c>
      <c r="N5034" t="s">
        <v>183</v>
      </c>
      <c r="O5034" t="s">
        <v>67</v>
      </c>
      <c r="P5034" s="4">
        <v>80000</v>
      </c>
      <c r="Q5034" s="3">
        <f>AVERAGE(Table1[[#This Row],[critic_score]],Table1[[#This Row],[user_score]])</f>
        <v>4.95</v>
      </c>
      <c r="R5034" s="4">
        <f>Table1[[#This Row],[user_count]]+Table1[[#This Row],[critic_count]]</f>
        <v>27</v>
      </c>
      <c r="S5034" s="2">
        <f>100000*Table1[[#This Row],[review_count]]/Table1[[#This Row],[total sales]]</f>
        <v>33.75</v>
      </c>
      <c r="T5034" s="2">
        <f>Table1[[#This Row],[total sales]]/(2017-Table1[[#This Row],[year_of_release]])</f>
        <v>5714.2857142857147</v>
      </c>
      <c r="U5034" s="9">
        <f>Table1[[#This Row],[na_sales]]/(2017-Table1[[#This Row],[year_of_release]])</f>
        <v>2857.1428571428573</v>
      </c>
      <c r="V5034" s="6">
        <f>Table1[[#This Row],[eu_sales]]/(2017-Table1[[#This Row],[year_of_release]])</f>
        <v>2142.8571428571427</v>
      </c>
      <c r="W5034" s="6">
        <f>Table1[[#This Row],[jp_sales]]/(2017-Table1[[#This Row],[year_of_release]])</f>
        <v>0</v>
      </c>
      <c r="X5034" s="6">
        <f>Table1[[#This Row],[other_sales]]/(2017-Table1[[#This Row],[year_of_release]])</f>
        <v>714.28571428571433</v>
      </c>
      <c r="Y5034" s="4">
        <v>500125528</v>
      </c>
      <c r="Z5034" s="4">
        <v>432552540</v>
      </c>
      <c r="AA5034" s="4">
        <v>127718000</v>
      </c>
      <c r="AB5034" s="1">
        <f>Table1[[#This Row],[na_sales]]/Table1[[#This Row],[NA population]]</f>
        <v>7.9979920561063617E-5</v>
      </c>
      <c r="AC5034" s="1">
        <f>Table1[[#This Row],[eu_sales]]/Table1[[#This Row],[Eu population]]</f>
        <v>6.9355736530873227E-5</v>
      </c>
      <c r="AD5034" s="1">
        <f>Table1[[#This Row],[jp_sales]]/Table1[[#This Row],[Jp population]]</f>
        <v>0</v>
      </c>
    </row>
    <row r="5035" spans="1:30" x14ac:dyDescent="0.25">
      <c r="A5035" t="s">
        <v>2561</v>
      </c>
      <c r="B5035" t="s">
        <v>103</v>
      </c>
      <c r="C5035">
        <v>2006</v>
      </c>
      <c r="D5035" t="s">
        <v>19</v>
      </c>
      <c r="E5035" t="s">
        <v>100</v>
      </c>
      <c r="F5035" s="4">
        <v>60000</v>
      </c>
      <c r="G5035" s="4">
        <v>20000</v>
      </c>
      <c r="H5035" s="4">
        <v>0</v>
      </c>
      <c r="I5035" s="4">
        <v>0</v>
      </c>
      <c r="J5035">
        <v>6.3</v>
      </c>
      <c r="K5035">
        <v>30</v>
      </c>
      <c r="L5035">
        <v>7.1</v>
      </c>
      <c r="M5035" s="4">
        <v>9</v>
      </c>
      <c r="N5035" t="s">
        <v>141</v>
      </c>
      <c r="O5035" t="s">
        <v>21</v>
      </c>
      <c r="P5035" s="4">
        <v>80000</v>
      </c>
      <c r="Q5035" s="3">
        <f>AVERAGE(Table1[[#This Row],[critic_score]],Table1[[#This Row],[user_score]])</f>
        <v>6.6999999999999993</v>
      </c>
      <c r="R5035" s="4">
        <f>Table1[[#This Row],[user_count]]+Table1[[#This Row],[critic_count]]</f>
        <v>39</v>
      </c>
      <c r="S5035" s="2">
        <f>100000*Table1[[#This Row],[review_count]]/Table1[[#This Row],[total sales]]</f>
        <v>48.75</v>
      </c>
      <c r="T5035" s="2">
        <f>Table1[[#This Row],[total sales]]/(2017-Table1[[#This Row],[year_of_release]])</f>
        <v>7272.727272727273</v>
      </c>
      <c r="U5035" s="9">
        <f>Table1[[#This Row],[na_sales]]/(2017-Table1[[#This Row],[year_of_release]])</f>
        <v>5454.545454545455</v>
      </c>
      <c r="V5035" s="6">
        <f>Table1[[#This Row],[eu_sales]]/(2017-Table1[[#This Row],[year_of_release]])</f>
        <v>1818.1818181818182</v>
      </c>
      <c r="W5035" s="6">
        <f>Table1[[#This Row],[jp_sales]]/(2017-Table1[[#This Row],[year_of_release]])</f>
        <v>0</v>
      </c>
      <c r="X5035" s="6">
        <f>Table1[[#This Row],[other_sales]]/(2017-Table1[[#This Row],[year_of_release]])</f>
        <v>0</v>
      </c>
      <c r="Y5035" s="4">
        <v>516818555</v>
      </c>
      <c r="Z5035" s="4">
        <v>437126892</v>
      </c>
      <c r="AA5035" s="4">
        <v>127854000</v>
      </c>
      <c r="AB5035" s="1">
        <f>Table1[[#This Row],[na_sales]]/Table1[[#This Row],[NA population]]</f>
        <v>1.1609490297808677E-4</v>
      </c>
      <c r="AC5035" s="1">
        <f>Table1[[#This Row],[eu_sales]]/Table1[[#This Row],[Eu population]]</f>
        <v>4.5753304969395475E-5</v>
      </c>
      <c r="AD5035" s="1">
        <f>Table1[[#This Row],[jp_sales]]/Table1[[#This Row],[Jp population]]</f>
        <v>0</v>
      </c>
    </row>
    <row r="5036" spans="1:30" x14ac:dyDescent="0.25">
      <c r="A5036" t="s">
        <v>4191</v>
      </c>
      <c r="B5036" t="s">
        <v>118</v>
      </c>
      <c r="C5036">
        <v>2005</v>
      </c>
      <c r="D5036" t="s">
        <v>49</v>
      </c>
      <c r="E5036" t="s">
        <v>270</v>
      </c>
      <c r="F5036" s="4">
        <v>70000</v>
      </c>
      <c r="G5036" s="4">
        <v>0</v>
      </c>
      <c r="H5036" s="4">
        <v>0</v>
      </c>
      <c r="I5036" s="4">
        <v>10000</v>
      </c>
      <c r="J5036">
        <v>4.5</v>
      </c>
      <c r="K5036">
        <v>19</v>
      </c>
      <c r="L5036">
        <v>5.4</v>
      </c>
      <c r="M5036" s="4">
        <v>5</v>
      </c>
      <c r="N5036" t="s">
        <v>1103</v>
      </c>
      <c r="O5036" t="s">
        <v>84</v>
      </c>
      <c r="P5036" s="4">
        <v>80000</v>
      </c>
      <c r="Q5036" s="3">
        <f>AVERAGE(Table1[[#This Row],[critic_score]],Table1[[#This Row],[user_score]])</f>
        <v>4.95</v>
      </c>
      <c r="R5036" s="4">
        <f>Table1[[#This Row],[user_count]]+Table1[[#This Row],[critic_count]]</f>
        <v>24</v>
      </c>
      <c r="S5036" s="2">
        <f>100000*Table1[[#This Row],[review_count]]/Table1[[#This Row],[total sales]]</f>
        <v>30</v>
      </c>
      <c r="T5036" s="2">
        <f>Table1[[#This Row],[total sales]]/(2017-Table1[[#This Row],[year_of_release]])</f>
        <v>6666.666666666667</v>
      </c>
      <c r="U5036" s="9">
        <f>Table1[[#This Row],[na_sales]]/(2017-Table1[[#This Row],[year_of_release]])</f>
        <v>5833.333333333333</v>
      </c>
      <c r="V5036" s="6">
        <f>Table1[[#This Row],[eu_sales]]/(2017-Table1[[#This Row],[year_of_release]])</f>
        <v>0</v>
      </c>
      <c r="W5036" s="6">
        <f>Table1[[#This Row],[jp_sales]]/(2017-Table1[[#This Row],[year_of_release]])</f>
        <v>0</v>
      </c>
      <c r="X5036" s="6">
        <f>Table1[[#This Row],[other_sales]]/(2017-Table1[[#This Row],[year_of_release]])</f>
        <v>833.33333333333337</v>
      </c>
      <c r="Y5036" s="4">
        <v>511054143</v>
      </c>
      <c r="Z5036" s="4">
        <v>435713800</v>
      </c>
      <c r="AA5036" s="4">
        <v>127773000</v>
      </c>
      <c r="AB5036" s="1">
        <f>Table1[[#This Row],[na_sales]]/Table1[[#This Row],[NA population]]</f>
        <v>1.3697178852535005E-4</v>
      </c>
      <c r="AC5036" s="1">
        <f>Table1[[#This Row],[eu_sales]]/Table1[[#This Row],[Eu population]]</f>
        <v>0</v>
      </c>
      <c r="AD5036" s="1">
        <f>Table1[[#This Row],[jp_sales]]/Table1[[#This Row],[Jp population]]</f>
        <v>0</v>
      </c>
    </row>
    <row r="5037" spans="1:30" x14ac:dyDescent="0.25">
      <c r="A5037" t="s">
        <v>4192</v>
      </c>
      <c r="B5037" t="s">
        <v>159</v>
      </c>
      <c r="C5037">
        <v>2004</v>
      </c>
      <c r="D5037" t="s">
        <v>96</v>
      </c>
      <c r="E5037" t="s">
        <v>425</v>
      </c>
      <c r="F5037" s="4">
        <v>60000</v>
      </c>
      <c r="G5037" s="4">
        <v>20000</v>
      </c>
      <c r="H5037" s="4">
        <v>0</v>
      </c>
      <c r="I5037" s="4">
        <v>0</v>
      </c>
      <c r="J5037">
        <v>7.7</v>
      </c>
      <c r="K5037">
        <v>20</v>
      </c>
      <c r="L5037">
        <v>8.8000000000000007</v>
      </c>
      <c r="M5037" s="4">
        <v>15</v>
      </c>
      <c r="N5037" t="s">
        <v>904</v>
      </c>
      <c r="O5037" t="s">
        <v>67</v>
      </c>
      <c r="P5037" s="4">
        <v>80000</v>
      </c>
      <c r="Q5037" s="3">
        <f>AVERAGE(Table1[[#This Row],[critic_score]],Table1[[#This Row],[user_score]])</f>
        <v>8.25</v>
      </c>
      <c r="R5037" s="4">
        <f>Table1[[#This Row],[user_count]]+Table1[[#This Row],[critic_count]]</f>
        <v>35</v>
      </c>
      <c r="S5037" s="2">
        <f>100000*Table1[[#This Row],[review_count]]/Table1[[#This Row],[total sales]]</f>
        <v>43.75</v>
      </c>
      <c r="T5037" s="2">
        <f>Table1[[#This Row],[total sales]]/(2017-Table1[[#This Row],[year_of_release]])</f>
        <v>6153.8461538461543</v>
      </c>
      <c r="U5037" s="9">
        <f>Table1[[#This Row],[na_sales]]/(2017-Table1[[#This Row],[year_of_release]])</f>
        <v>4615.3846153846152</v>
      </c>
      <c r="V5037" s="6">
        <f>Table1[[#This Row],[eu_sales]]/(2017-Table1[[#This Row],[year_of_release]])</f>
        <v>1538.4615384615386</v>
      </c>
      <c r="W5037" s="6">
        <f>Table1[[#This Row],[jp_sales]]/(2017-Table1[[#This Row],[year_of_release]])</f>
        <v>0</v>
      </c>
      <c r="X5037" s="6">
        <f>Table1[[#This Row],[other_sales]]/(2017-Table1[[#This Row],[year_of_release]])</f>
        <v>0</v>
      </c>
      <c r="Y5037" s="4">
        <v>505524224</v>
      </c>
      <c r="Z5037" s="4">
        <v>434174638</v>
      </c>
      <c r="AA5037" s="4">
        <v>127761000</v>
      </c>
      <c r="AB5037" s="1">
        <f>Table1[[#This Row],[na_sales]]/Table1[[#This Row],[NA population]]</f>
        <v>1.1868867435321952E-4</v>
      </c>
      <c r="AC5037" s="1">
        <f>Table1[[#This Row],[eu_sales]]/Table1[[#This Row],[Eu population]]</f>
        <v>4.6064413370916427E-5</v>
      </c>
      <c r="AD5037" s="1">
        <f>Table1[[#This Row],[jp_sales]]/Table1[[#This Row],[Jp population]]</f>
        <v>0</v>
      </c>
    </row>
    <row r="5038" spans="1:30" x14ac:dyDescent="0.25">
      <c r="A5038" t="s">
        <v>4193</v>
      </c>
      <c r="B5038" t="s">
        <v>159</v>
      </c>
      <c r="C5038">
        <v>2003</v>
      </c>
      <c r="D5038" t="s">
        <v>96</v>
      </c>
      <c r="E5038" t="s">
        <v>425</v>
      </c>
      <c r="F5038" s="4">
        <v>60000</v>
      </c>
      <c r="G5038" s="4">
        <v>20000</v>
      </c>
      <c r="H5038" s="4">
        <v>0</v>
      </c>
      <c r="I5038" s="4">
        <v>0</v>
      </c>
      <c r="J5038">
        <v>7.4</v>
      </c>
      <c r="K5038">
        <v>18</v>
      </c>
      <c r="L5038">
        <v>8.3000000000000007</v>
      </c>
      <c r="M5038" s="4">
        <v>9</v>
      </c>
      <c r="N5038" t="s">
        <v>1793</v>
      </c>
      <c r="O5038" t="s">
        <v>21</v>
      </c>
      <c r="P5038" s="4">
        <v>80000</v>
      </c>
      <c r="Q5038" s="3">
        <f>AVERAGE(Table1[[#This Row],[critic_score]],Table1[[#This Row],[user_score]])</f>
        <v>7.8500000000000005</v>
      </c>
      <c r="R5038" s="4">
        <f>Table1[[#This Row],[user_count]]+Table1[[#This Row],[critic_count]]</f>
        <v>27</v>
      </c>
      <c r="S5038" s="2">
        <f>100000*Table1[[#This Row],[review_count]]/Table1[[#This Row],[total sales]]</f>
        <v>33.75</v>
      </c>
      <c r="T5038" s="2">
        <f>Table1[[#This Row],[total sales]]/(2017-Table1[[#This Row],[year_of_release]])</f>
        <v>5714.2857142857147</v>
      </c>
      <c r="U5038" s="9">
        <f>Table1[[#This Row],[na_sales]]/(2017-Table1[[#This Row],[year_of_release]])</f>
        <v>4285.7142857142853</v>
      </c>
      <c r="V5038" s="6">
        <f>Table1[[#This Row],[eu_sales]]/(2017-Table1[[#This Row],[year_of_release]])</f>
        <v>1428.5714285714287</v>
      </c>
      <c r="W5038" s="6">
        <f>Table1[[#This Row],[jp_sales]]/(2017-Table1[[#This Row],[year_of_release]])</f>
        <v>0</v>
      </c>
      <c r="X5038" s="6">
        <f>Table1[[#This Row],[other_sales]]/(2017-Table1[[#This Row],[year_of_release]])</f>
        <v>0</v>
      </c>
      <c r="Y5038" s="4">
        <v>500125528</v>
      </c>
      <c r="Z5038" s="4">
        <v>432552540</v>
      </c>
      <c r="AA5038" s="4">
        <v>127718000</v>
      </c>
      <c r="AB5038" s="1">
        <f>Table1[[#This Row],[na_sales]]/Table1[[#This Row],[NA population]]</f>
        <v>1.1996988084159543E-4</v>
      </c>
      <c r="AC5038" s="1">
        <f>Table1[[#This Row],[eu_sales]]/Table1[[#This Row],[Eu population]]</f>
        <v>4.6237157687248816E-5</v>
      </c>
      <c r="AD5038" s="1">
        <f>Table1[[#This Row],[jp_sales]]/Table1[[#This Row],[Jp population]]</f>
        <v>0</v>
      </c>
    </row>
    <row r="5039" spans="1:30" x14ac:dyDescent="0.25">
      <c r="A5039" t="s">
        <v>4194</v>
      </c>
      <c r="B5039" t="s">
        <v>71</v>
      </c>
      <c r="C5039">
        <v>2014</v>
      </c>
      <c r="D5039" t="s">
        <v>19</v>
      </c>
      <c r="E5039" t="s">
        <v>1413</v>
      </c>
      <c r="F5039" s="4">
        <v>50000</v>
      </c>
      <c r="G5039" s="4">
        <v>20000</v>
      </c>
      <c r="H5039" s="4">
        <v>0</v>
      </c>
      <c r="I5039" s="4">
        <v>10000</v>
      </c>
      <c r="J5039">
        <v>6.6</v>
      </c>
      <c r="K5039">
        <v>11</v>
      </c>
      <c r="L5039">
        <v>6.3</v>
      </c>
      <c r="M5039" s="4">
        <v>67</v>
      </c>
      <c r="N5039" t="s">
        <v>824</v>
      </c>
      <c r="O5039" t="s">
        <v>21</v>
      </c>
      <c r="P5039" s="4">
        <v>80000</v>
      </c>
      <c r="Q5039" s="3">
        <f>AVERAGE(Table1[[#This Row],[critic_score]],Table1[[#This Row],[user_score]])</f>
        <v>6.4499999999999993</v>
      </c>
      <c r="R5039" s="4">
        <f>Table1[[#This Row],[user_count]]+Table1[[#This Row],[critic_count]]</f>
        <v>78</v>
      </c>
      <c r="S5039" s="2">
        <f>100000*Table1[[#This Row],[review_count]]/Table1[[#This Row],[total sales]]</f>
        <v>97.5</v>
      </c>
      <c r="T5039" s="2">
        <f>Table1[[#This Row],[total sales]]/(2017-Table1[[#This Row],[year_of_release]])</f>
        <v>26666.666666666668</v>
      </c>
      <c r="U5039" s="9">
        <f>Table1[[#This Row],[na_sales]]/(2017-Table1[[#This Row],[year_of_release]])</f>
        <v>16666.666666666668</v>
      </c>
      <c r="V5039" s="6">
        <f>Table1[[#This Row],[eu_sales]]/(2017-Table1[[#This Row],[year_of_release]])</f>
        <v>6666.666666666667</v>
      </c>
      <c r="W5039" s="6">
        <f>Table1[[#This Row],[jp_sales]]/(2017-Table1[[#This Row],[year_of_release]])</f>
        <v>0</v>
      </c>
      <c r="X5039" s="6">
        <f>Table1[[#This Row],[other_sales]]/(2017-Table1[[#This Row],[year_of_release]])</f>
        <v>3333.3333333333335</v>
      </c>
      <c r="Y5039" s="4">
        <v>562338430</v>
      </c>
      <c r="Z5039" s="4">
        <v>443580712</v>
      </c>
      <c r="AA5039" s="4">
        <v>127276000</v>
      </c>
      <c r="AB5039" s="1">
        <f>Table1[[#This Row],[na_sales]]/Table1[[#This Row],[NA population]]</f>
        <v>8.89144282740911E-5</v>
      </c>
      <c r="AC5039" s="1">
        <f>Table1[[#This Row],[eu_sales]]/Table1[[#This Row],[Eu population]]</f>
        <v>4.5087623196745311E-5</v>
      </c>
      <c r="AD5039" s="1">
        <f>Table1[[#This Row],[jp_sales]]/Table1[[#This Row],[Jp population]]</f>
        <v>0</v>
      </c>
    </row>
    <row r="5040" spans="1:30" x14ac:dyDescent="0.25">
      <c r="A5040" t="s">
        <v>4195</v>
      </c>
      <c r="B5040" t="s">
        <v>159</v>
      </c>
      <c r="C5040">
        <v>2004</v>
      </c>
      <c r="D5040" t="s">
        <v>54</v>
      </c>
      <c r="E5040" t="s">
        <v>2014</v>
      </c>
      <c r="F5040" s="4">
        <v>60000</v>
      </c>
      <c r="G5040" s="4">
        <v>20000</v>
      </c>
      <c r="H5040" s="4">
        <v>0</v>
      </c>
      <c r="I5040" s="4">
        <v>0</v>
      </c>
      <c r="J5040">
        <v>7.9</v>
      </c>
      <c r="K5040">
        <v>32</v>
      </c>
      <c r="L5040">
        <v>8.3000000000000007</v>
      </c>
      <c r="M5040" s="4">
        <v>14</v>
      </c>
      <c r="N5040" t="s">
        <v>4196</v>
      </c>
      <c r="O5040" t="s">
        <v>67</v>
      </c>
      <c r="P5040" s="4">
        <v>80000</v>
      </c>
      <c r="Q5040" s="3">
        <f>AVERAGE(Table1[[#This Row],[critic_score]],Table1[[#This Row],[user_score]])</f>
        <v>8.1000000000000014</v>
      </c>
      <c r="R5040" s="4">
        <f>Table1[[#This Row],[user_count]]+Table1[[#This Row],[critic_count]]</f>
        <v>46</v>
      </c>
      <c r="S5040" s="2">
        <f>100000*Table1[[#This Row],[review_count]]/Table1[[#This Row],[total sales]]</f>
        <v>57.5</v>
      </c>
      <c r="T5040" s="2">
        <f>Table1[[#This Row],[total sales]]/(2017-Table1[[#This Row],[year_of_release]])</f>
        <v>6153.8461538461543</v>
      </c>
      <c r="U5040" s="9">
        <f>Table1[[#This Row],[na_sales]]/(2017-Table1[[#This Row],[year_of_release]])</f>
        <v>4615.3846153846152</v>
      </c>
      <c r="V5040" s="6">
        <f>Table1[[#This Row],[eu_sales]]/(2017-Table1[[#This Row],[year_of_release]])</f>
        <v>1538.4615384615386</v>
      </c>
      <c r="W5040" s="6">
        <f>Table1[[#This Row],[jp_sales]]/(2017-Table1[[#This Row],[year_of_release]])</f>
        <v>0</v>
      </c>
      <c r="X5040" s="6">
        <f>Table1[[#This Row],[other_sales]]/(2017-Table1[[#This Row],[year_of_release]])</f>
        <v>0</v>
      </c>
      <c r="Y5040" s="4">
        <v>505524224</v>
      </c>
      <c r="Z5040" s="4">
        <v>434174638</v>
      </c>
      <c r="AA5040" s="4">
        <v>127761000</v>
      </c>
      <c r="AB5040" s="1">
        <f>Table1[[#This Row],[na_sales]]/Table1[[#This Row],[NA population]]</f>
        <v>1.1868867435321952E-4</v>
      </c>
      <c r="AC5040" s="1">
        <f>Table1[[#This Row],[eu_sales]]/Table1[[#This Row],[Eu population]]</f>
        <v>4.6064413370916427E-5</v>
      </c>
      <c r="AD5040" s="1">
        <f>Table1[[#This Row],[jp_sales]]/Table1[[#This Row],[Jp population]]</f>
        <v>0</v>
      </c>
    </row>
    <row r="5041" spans="1:30" x14ac:dyDescent="0.25">
      <c r="A5041" t="s">
        <v>4197</v>
      </c>
      <c r="B5041" t="s">
        <v>138</v>
      </c>
      <c r="C5041">
        <v>2006</v>
      </c>
      <c r="D5041" t="s">
        <v>23</v>
      </c>
      <c r="E5041" t="s">
        <v>267</v>
      </c>
      <c r="F5041" s="4">
        <v>60000</v>
      </c>
      <c r="G5041" s="4">
        <v>20000</v>
      </c>
      <c r="H5041" s="4">
        <v>0</v>
      </c>
      <c r="I5041" s="4">
        <v>0</v>
      </c>
      <c r="J5041">
        <v>5.7</v>
      </c>
      <c r="K5041">
        <v>10</v>
      </c>
      <c r="L5041">
        <v>7.8</v>
      </c>
      <c r="M5041" s="4">
        <v>4</v>
      </c>
      <c r="N5041" t="s">
        <v>2687</v>
      </c>
      <c r="O5041" t="s">
        <v>21</v>
      </c>
      <c r="P5041" s="4">
        <v>80000</v>
      </c>
      <c r="Q5041" s="3">
        <f>AVERAGE(Table1[[#This Row],[critic_score]],Table1[[#This Row],[user_score]])</f>
        <v>6.75</v>
      </c>
      <c r="R5041" s="4">
        <f>Table1[[#This Row],[user_count]]+Table1[[#This Row],[critic_count]]</f>
        <v>14</v>
      </c>
      <c r="S5041" s="2">
        <f>100000*Table1[[#This Row],[review_count]]/Table1[[#This Row],[total sales]]</f>
        <v>17.5</v>
      </c>
      <c r="T5041" s="2">
        <f>Table1[[#This Row],[total sales]]/(2017-Table1[[#This Row],[year_of_release]])</f>
        <v>7272.727272727273</v>
      </c>
      <c r="U5041" s="9">
        <f>Table1[[#This Row],[na_sales]]/(2017-Table1[[#This Row],[year_of_release]])</f>
        <v>5454.545454545455</v>
      </c>
      <c r="V5041" s="6">
        <f>Table1[[#This Row],[eu_sales]]/(2017-Table1[[#This Row],[year_of_release]])</f>
        <v>1818.1818181818182</v>
      </c>
      <c r="W5041" s="6">
        <f>Table1[[#This Row],[jp_sales]]/(2017-Table1[[#This Row],[year_of_release]])</f>
        <v>0</v>
      </c>
      <c r="X5041" s="6">
        <f>Table1[[#This Row],[other_sales]]/(2017-Table1[[#This Row],[year_of_release]])</f>
        <v>0</v>
      </c>
      <c r="Y5041" s="4">
        <v>516818555</v>
      </c>
      <c r="Z5041" s="4">
        <v>437126892</v>
      </c>
      <c r="AA5041" s="4">
        <v>127854000</v>
      </c>
      <c r="AB5041" s="1">
        <f>Table1[[#This Row],[na_sales]]/Table1[[#This Row],[NA population]]</f>
        <v>1.1609490297808677E-4</v>
      </c>
      <c r="AC5041" s="1">
        <f>Table1[[#This Row],[eu_sales]]/Table1[[#This Row],[Eu population]]</f>
        <v>4.5753304969395475E-5</v>
      </c>
      <c r="AD5041" s="1">
        <f>Table1[[#This Row],[jp_sales]]/Table1[[#This Row],[Jp population]]</f>
        <v>0</v>
      </c>
    </row>
    <row r="5042" spans="1:30" x14ac:dyDescent="0.25">
      <c r="A5042" t="s">
        <v>1527</v>
      </c>
      <c r="B5042" t="s">
        <v>103</v>
      </c>
      <c r="C5042">
        <v>2006</v>
      </c>
      <c r="D5042" t="s">
        <v>73</v>
      </c>
      <c r="E5042" t="s">
        <v>83</v>
      </c>
      <c r="F5042" s="4">
        <v>60000</v>
      </c>
      <c r="G5042" s="4">
        <v>20000</v>
      </c>
      <c r="H5042" s="4">
        <v>0</v>
      </c>
      <c r="I5042" s="4">
        <v>0</v>
      </c>
      <c r="J5042">
        <v>6.9</v>
      </c>
      <c r="K5042">
        <v>19</v>
      </c>
      <c r="L5042">
        <v>6.8</v>
      </c>
      <c r="M5042" s="4">
        <v>4</v>
      </c>
      <c r="N5042" t="s">
        <v>1946</v>
      </c>
      <c r="O5042" t="s">
        <v>67</v>
      </c>
      <c r="P5042" s="4">
        <v>80000</v>
      </c>
      <c r="Q5042" s="3">
        <f>AVERAGE(Table1[[#This Row],[critic_score]],Table1[[#This Row],[user_score]])</f>
        <v>6.85</v>
      </c>
      <c r="R5042" s="4">
        <f>Table1[[#This Row],[user_count]]+Table1[[#This Row],[critic_count]]</f>
        <v>23</v>
      </c>
      <c r="S5042" s="2">
        <f>100000*Table1[[#This Row],[review_count]]/Table1[[#This Row],[total sales]]</f>
        <v>28.75</v>
      </c>
      <c r="T5042" s="2">
        <f>Table1[[#This Row],[total sales]]/(2017-Table1[[#This Row],[year_of_release]])</f>
        <v>7272.727272727273</v>
      </c>
      <c r="U5042" s="9">
        <f>Table1[[#This Row],[na_sales]]/(2017-Table1[[#This Row],[year_of_release]])</f>
        <v>5454.545454545455</v>
      </c>
      <c r="V5042" s="6">
        <f>Table1[[#This Row],[eu_sales]]/(2017-Table1[[#This Row],[year_of_release]])</f>
        <v>1818.1818181818182</v>
      </c>
      <c r="W5042" s="6">
        <f>Table1[[#This Row],[jp_sales]]/(2017-Table1[[#This Row],[year_of_release]])</f>
        <v>0</v>
      </c>
      <c r="X5042" s="6">
        <f>Table1[[#This Row],[other_sales]]/(2017-Table1[[#This Row],[year_of_release]])</f>
        <v>0</v>
      </c>
      <c r="Y5042" s="4">
        <v>516818555</v>
      </c>
      <c r="Z5042" s="4">
        <v>437126892</v>
      </c>
      <c r="AA5042" s="4">
        <v>127854000</v>
      </c>
      <c r="AB5042" s="1">
        <f>Table1[[#This Row],[na_sales]]/Table1[[#This Row],[NA population]]</f>
        <v>1.1609490297808677E-4</v>
      </c>
      <c r="AC5042" s="1">
        <f>Table1[[#This Row],[eu_sales]]/Table1[[#This Row],[Eu population]]</f>
        <v>4.5753304969395475E-5</v>
      </c>
      <c r="AD5042" s="1">
        <f>Table1[[#This Row],[jp_sales]]/Table1[[#This Row],[Jp population]]</f>
        <v>0</v>
      </c>
    </row>
    <row r="5043" spans="1:30" x14ac:dyDescent="0.25">
      <c r="A5043" t="s">
        <v>4198</v>
      </c>
      <c r="B5043" t="s">
        <v>71</v>
      </c>
      <c r="C5043">
        <v>2015</v>
      </c>
      <c r="D5043" t="s">
        <v>40</v>
      </c>
      <c r="E5043" t="s">
        <v>267</v>
      </c>
      <c r="F5043" s="4">
        <v>0</v>
      </c>
      <c r="G5043" s="4">
        <v>0</v>
      </c>
      <c r="H5043" s="4">
        <v>80000</v>
      </c>
      <c r="I5043" s="4">
        <v>0</v>
      </c>
      <c r="J5043">
        <v>7</v>
      </c>
      <c r="K5043">
        <v>18</v>
      </c>
      <c r="L5043">
        <v>7.8</v>
      </c>
      <c r="M5043" s="4">
        <v>44</v>
      </c>
      <c r="N5043" t="s">
        <v>1796</v>
      </c>
      <c r="O5043" t="s">
        <v>67</v>
      </c>
      <c r="P5043" s="4">
        <v>80000</v>
      </c>
      <c r="Q5043" s="3">
        <f>AVERAGE(Table1[[#This Row],[critic_score]],Table1[[#This Row],[user_score]])</f>
        <v>7.4</v>
      </c>
      <c r="R5043" s="4">
        <f>Table1[[#This Row],[user_count]]+Table1[[#This Row],[critic_count]]</f>
        <v>62</v>
      </c>
      <c r="S5043" s="2">
        <f>100000*Table1[[#This Row],[review_count]]/Table1[[#This Row],[total sales]]</f>
        <v>77.5</v>
      </c>
      <c r="T5043" s="2">
        <f>Table1[[#This Row],[total sales]]/(2017-Table1[[#This Row],[year_of_release]])</f>
        <v>40000</v>
      </c>
      <c r="U5043" s="9">
        <f>Table1[[#This Row],[na_sales]]/(2017-Table1[[#This Row],[year_of_release]])</f>
        <v>0</v>
      </c>
      <c r="V5043" s="6">
        <f>Table1[[#This Row],[eu_sales]]/(2017-Table1[[#This Row],[year_of_release]])</f>
        <v>0</v>
      </c>
      <c r="W5043" s="6">
        <f>Table1[[#This Row],[jp_sales]]/(2017-Table1[[#This Row],[year_of_release]])</f>
        <v>40000</v>
      </c>
      <c r="X5043" s="6">
        <f>Table1[[#This Row],[other_sales]]/(2017-Table1[[#This Row],[year_of_release]])</f>
        <v>0</v>
      </c>
      <c r="Y5043" s="4">
        <v>567732286</v>
      </c>
      <c r="Z5043" s="4">
        <v>444588718</v>
      </c>
      <c r="AA5043" s="4">
        <v>127141000</v>
      </c>
      <c r="AB5043" s="1">
        <f>Table1[[#This Row],[na_sales]]/Table1[[#This Row],[NA population]]</f>
        <v>0</v>
      </c>
      <c r="AC5043" s="1">
        <f>Table1[[#This Row],[eu_sales]]/Table1[[#This Row],[Eu population]]</f>
        <v>0</v>
      </c>
      <c r="AD5043" s="1">
        <f>Table1[[#This Row],[jp_sales]]/Table1[[#This Row],[Jp population]]</f>
        <v>6.2922267403905897E-4</v>
      </c>
    </row>
    <row r="5044" spans="1:30" x14ac:dyDescent="0.25">
      <c r="A5044" t="s">
        <v>3824</v>
      </c>
      <c r="B5044" t="s">
        <v>34</v>
      </c>
      <c r="C5044">
        <v>2006</v>
      </c>
      <c r="D5044" t="s">
        <v>19</v>
      </c>
      <c r="E5044" t="s">
        <v>41</v>
      </c>
      <c r="F5044" s="4">
        <v>70000</v>
      </c>
      <c r="G5044" s="4">
        <v>0</v>
      </c>
      <c r="H5044" s="4">
        <v>0</v>
      </c>
      <c r="I5044" s="4">
        <v>10000</v>
      </c>
      <c r="J5044">
        <v>7.8</v>
      </c>
      <c r="K5044">
        <v>51</v>
      </c>
      <c r="L5044">
        <v>7.9</v>
      </c>
      <c r="M5044" s="4">
        <v>166</v>
      </c>
      <c r="N5044" t="s">
        <v>926</v>
      </c>
      <c r="O5044" t="s">
        <v>84</v>
      </c>
      <c r="P5044" s="4">
        <v>80000</v>
      </c>
      <c r="Q5044" s="3">
        <f>AVERAGE(Table1[[#This Row],[critic_score]],Table1[[#This Row],[user_score]])</f>
        <v>7.85</v>
      </c>
      <c r="R5044" s="4">
        <f>Table1[[#This Row],[user_count]]+Table1[[#This Row],[critic_count]]</f>
        <v>217</v>
      </c>
      <c r="S5044" s="2">
        <f>100000*Table1[[#This Row],[review_count]]/Table1[[#This Row],[total sales]]</f>
        <v>271.25</v>
      </c>
      <c r="T5044" s="2">
        <f>Table1[[#This Row],[total sales]]/(2017-Table1[[#This Row],[year_of_release]])</f>
        <v>7272.727272727273</v>
      </c>
      <c r="U5044" s="9">
        <f>Table1[[#This Row],[na_sales]]/(2017-Table1[[#This Row],[year_of_release]])</f>
        <v>6363.636363636364</v>
      </c>
      <c r="V5044" s="6">
        <f>Table1[[#This Row],[eu_sales]]/(2017-Table1[[#This Row],[year_of_release]])</f>
        <v>0</v>
      </c>
      <c r="W5044" s="6">
        <f>Table1[[#This Row],[jp_sales]]/(2017-Table1[[#This Row],[year_of_release]])</f>
        <v>0</v>
      </c>
      <c r="X5044" s="6">
        <f>Table1[[#This Row],[other_sales]]/(2017-Table1[[#This Row],[year_of_release]])</f>
        <v>909.09090909090912</v>
      </c>
      <c r="Y5044" s="4">
        <v>516818555</v>
      </c>
      <c r="Z5044" s="4">
        <v>437126892</v>
      </c>
      <c r="AA5044" s="4">
        <v>127854000</v>
      </c>
      <c r="AB5044" s="1">
        <f>Table1[[#This Row],[na_sales]]/Table1[[#This Row],[NA population]]</f>
        <v>1.3544405347443457E-4</v>
      </c>
      <c r="AC5044" s="1">
        <f>Table1[[#This Row],[eu_sales]]/Table1[[#This Row],[Eu population]]</f>
        <v>0</v>
      </c>
      <c r="AD5044" s="1">
        <f>Table1[[#This Row],[jp_sales]]/Table1[[#This Row],[Jp population]]</f>
        <v>0</v>
      </c>
    </row>
    <row r="5045" spans="1:30" x14ac:dyDescent="0.25">
      <c r="A5045" t="s">
        <v>4200</v>
      </c>
      <c r="B5045" t="s">
        <v>892</v>
      </c>
      <c r="C5045">
        <v>2013</v>
      </c>
      <c r="D5045" t="s">
        <v>40</v>
      </c>
      <c r="E5045" t="s">
        <v>51</v>
      </c>
      <c r="F5045" s="4">
        <v>0</v>
      </c>
      <c r="G5045" s="4">
        <v>60000</v>
      </c>
      <c r="H5045" s="4">
        <v>0</v>
      </c>
      <c r="I5045" s="4">
        <v>20000</v>
      </c>
      <c r="J5045">
        <v>6.9</v>
      </c>
      <c r="K5045">
        <v>16</v>
      </c>
      <c r="L5045">
        <v>6.8</v>
      </c>
      <c r="M5045" s="4">
        <v>10</v>
      </c>
      <c r="N5045" t="s">
        <v>1584</v>
      </c>
      <c r="O5045" t="s">
        <v>84</v>
      </c>
      <c r="P5045" s="4">
        <v>80000</v>
      </c>
      <c r="Q5045" s="3">
        <f>AVERAGE(Table1[[#This Row],[critic_score]],Table1[[#This Row],[user_score]])</f>
        <v>6.85</v>
      </c>
      <c r="R5045" s="4">
        <f>Table1[[#This Row],[user_count]]+Table1[[#This Row],[critic_count]]</f>
        <v>26</v>
      </c>
      <c r="S5045" s="2">
        <f>100000*Table1[[#This Row],[review_count]]/Table1[[#This Row],[total sales]]</f>
        <v>32.5</v>
      </c>
      <c r="T5045" s="2">
        <f>Table1[[#This Row],[total sales]]/(2017-Table1[[#This Row],[year_of_release]])</f>
        <v>20000</v>
      </c>
      <c r="U5045" s="9">
        <f>Table1[[#This Row],[na_sales]]/(2017-Table1[[#This Row],[year_of_release]])</f>
        <v>0</v>
      </c>
      <c r="V5045" s="6">
        <f>Table1[[#This Row],[eu_sales]]/(2017-Table1[[#This Row],[year_of_release]])</f>
        <v>15000</v>
      </c>
      <c r="W5045" s="6">
        <f>Table1[[#This Row],[jp_sales]]/(2017-Table1[[#This Row],[year_of_release]])</f>
        <v>0</v>
      </c>
      <c r="X5045" s="6">
        <f>Table1[[#This Row],[other_sales]]/(2017-Table1[[#This Row],[year_of_release]])</f>
        <v>5000</v>
      </c>
      <c r="Y5045" s="4">
        <v>556861736</v>
      </c>
      <c r="Z5045" s="4">
        <v>442492884</v>
      </c>
      <c r="AA5045" s="4">
        <v>127445000</v>
      </c>
      <c r="AB5045" s="1">
        <f>Table1[[#This Row],[na_sales]]/Table1[[#This Row],[NA population]]</f>
        <v>0</v>
      </c>
      <c r="AC5045" s="1">
        <f>Table1[[#This Row],[eu_sales]]/Table1[[#This Row],[Eu population]]</f>
        <v>1.3559540089688765E-4</v>
      </c>
      <c r="AD5045" s="1">
        <f>Table1[[#This Row],[jp_sales]]/Table1[[#This Row],[Jp population]]</f>
        <v>0</v>
      </c>
    </row>
    <row r="5046" spans="1:30" x14ac:dyDescent="0.25">
      <c r="A5046" t="s">
        <v>895</v>
      </c>
      <c r="B5046" t="s">
        <v>113</v>
      </c>
      <c r="C5046">
        <v>2012</v>
      </c>
      <c r="D5046" t="s">
        <v>19</v>
      </c>
      <c r="E5046" t="s">
        <v>171</v>
      </c>
      <c r="F5046" s="4">
        <v>0</v>
      </c>
      <c r="G5046" s="4">
        <v>70000</v>
      </c>
      <c r="H5046" s="4">
        <v>0</v>
      </c>
      <c r="I5046" s="4">
        <v>10000</v>
      </c>
      <c r="J5046">
        <v>8</v>
      </c>
      <c r="K5046">
        <v>8</v>
      </c>
      <c r="L5046">
        <v>6.9</v>
      </c>
      <c r="M5046" s="4">
        <v>182</v>
      </c>
      <c r="N5046" t="s">
        <v>256</v>
      </c>
      <c r="O5046" t="s">
        <v>21</v>
      </c>
      <c r="P5046" s="4">
        <v>80000</v>
      </c>
      <c r="Q5046" s="3">
        <f>AVERAGE(Table1[[#This Row],[critic_score]],Table1[[#This Row],[user_score]])</f>
        <v>7.45</v>
      </c>
      <c r="R5046" s="4">
        <f>Table1[[#This Row],[user_count]]+Table1[[#This Row],[critic_count]]</f>
        <v>190</v>
      </c>
      <c r="S5046" s="2">
        <f>100000*Table1[[#This Row],[review_count]]/Table1[[#This Row],[total sales]]</f>
        <v>237.5</v>
      </c>
      <c r="T5046" s="2">
        <f>Table1[[#This Row],[total sales]]/(2017-Table1[[#This Row],[year_of_release]])</f>
        <v>16000</v>
      </c>
      <c r="U5046" s="9">
        <f>Table1[[#This Row],[na_sales]]/(2017-Table1[[#This Row],[year_of_release]])</f>
        <v>0</v>
      </c>
      <c r="V5046" s="6">
        <f>Table1[[#This Row],[eu_sales]]/(2017-Table1[[#This Row],[year_of_release]])</f>
        <v>14000</v>
      </c>
      <c r="W5046" s="6">
        <f>Table1[[#This Row],[jp_sales]]/(2017-Table1[[#This Row],[year_of_release]])</f>
        <v>0</v>
      </c>
      <c r="X5046" s="6">
        <f>Table1[[#This Row],[other_sales]]/(2017-Table1[[#This Row],[year_of_release]])</f>
        <v>2000</v>
      </c>
      <c r="Y5046" s="4">
        <v>551484507</v>
      </c>
      <c r="Z5046" s="4">
        <v>441417242</v>
      </c>
      <c r="AA5046" s="4">
        <v>127629000</v>
      </c>
      <c r="AB5046" s="1">
        <f>Table1[[#This Row],[na_sales]]/Table1[[#This Row],[NA population]]</f>
        <v>0</v>
      </c>
      <c r="AC5046" s="1">
        <f>Table1[[#This Row],[eu_sales]]/Table1[[#This Row],[Eu population]]</f>
        <v>1.585801217977797E-4</v>
      </c>
      <c r="AD5046" s="1">
        <f>Table1[[#This Row],[jp_sales]]/Table1[[#This Row],[Jp population]]</f>
        <v>0</v>
      </c>
    </row>
    <row r="5047" spans="1:30" x14ac:dyDescent="0.25">
      <c r="A5047" t="s">
        <v>4203</v>
      </c>
      <c r="B5047" t="s">
        <v>26</v>
      </c>
      <c r="C5047">
        <v>2009</v>
      </c>
      <c r="D5047" t="s">
        <v>19</v>
      </c>
      <c r="E5047" t="s">
        <v>41</v>
      </c>
      <c r="F5047" s="4">
        <v>60000</v>
      </c>
      <c r="G5047" s="4">
        <v>10000</v>
      </c>
      <c r="H5047" s="4">
        <v>0</v>
      </c>
      <c r="I5047" s="4">
        <v>10000</v>
      </c>
      <c r="J5047">
        <v>7.1</v>
      </c>
      <c r="K5047">
        <v>4</v>
      </c>
      <c r="L5047">
        <v>7.8</v>
      </c>
      <c r="M5047" s="4">
        <v>5</v>
      </c>
      <c r="N5047" t="s">
        <v>2748</v>
      </c>
      <c r="O5047" t="s">
        <v>67</v>
      </c>
      <c r="P5047" s="4">
        <v>80000</v>
      </c>
      <c r="Q5047" s="3">
        <f>AVERAGE(Table1[[#This Row],[critic_score]],Table1[[#This Row],[user_score]])</f>
        <v>7.4499999999999993</v>
      </c>
      <c r="R5047" s="4">
        <f>Table1[[#This Row],[user_count]]+Table1[[#This Row],[critic_count]]</f>
        <v>9</v>
      </c>
      <c r="S5047" s="2">
        <f>100000*Table1[[#This Row],[review_count]]/Table1[[#This Row],[total sales]]</f>
        <v>11.25</v>
      </c>
      <c r="T5047" s="2">
        <f>Table1[[#This Row],[total sales]]/(2017-Table1[[#This Row],[year_of_release]])</f>
        <v>10000</v>
      </c>
      <c r="U5047" s="9">
        <f>Table1[[#This Row],[na_sales]]/(2017-Table1[[#This Row],[year_of_release]])</f>
        <v>7500</v>
      </c>
      <c r="V5047" s="6">
        <f>Table1[[#This Row],[eu_sales]]/(2017-Table1[[#This Row],[year_of_release]])</f>
        <v>1250</v>
      </c>
      <c r="W5047" s="6">
        <f>Table1[[#This Row],[jp_sales]]/(2017-Table1[[#This Row],[year_of_release]])</f>
        <v>0</v>
      </c>
      <c r="X5047" s="6">
        <f>Table1[[#This Row],[other_sales]]/(2017-Table1[[#This Row],[year_of_release]])</f>
        <v>1250</v>
      </c>
      <c r="Y5047" s="4">
        <v>534740514</v>
      </c>
      <c r="Z5047" s="4">
        <v>441041694</v>
      </c>
      <c r="AA5047" s="4">
        <v>128047000</v>
      </c>
      <c r="AB5047" s="1">
        <f>Table1[[#This Row],[na_sales]]/Table1[[#This Row],[NA population]]</f>
        <v>1.12203953934936E-4</v>
      </c>
      <c r="AC5047" s="1">
        <f>Table1[[#This Row],[eu_sales]]/Table1[[#This Row],[Eu population]]</f>
        <v>2.2673593304310136E-5</v>
      </c>
      <c r="AD5047" s="1">
        <f>Table1[[#This Row],[jp_sales]]/Table1[[#This Row],[Jp population]]</f>
        <v>0</v>
      </c>
    </row>
    <row r="5048" spans="1:30" x14ac:dyDescent="0.25">
      <c r="A5048" t="s">
        <v>4204</v>
      </c>
      <c r="B5048" t="s">
        <v>45</v>
      </c>
      <c r="C5048">
        <v>2002</v>
      </c>
      <c r="D5048" t="s">
        <v>23</v>
      </c>
      <c r="E5048" t="s">
        <v>231</v>
      </c>
      <c r="F5048" s="4">
        <v>40000</v>
      </c>
      <c r="G5048" s="4">
        <v>30000</v>
      </c>
      <c r="H5048" s="4">
        <v>0</v>
      </c>
      <c r="I5048" s="4">
        <v>10000</v>
      </c>
      <c r="J5048">
        <v>7.6</v>
      </c>
      <c r="K5048">
        <v>9</v>
      </c>
      <c r="L5048">
        <v>9.1999999999999993</v>
      </c>
      <c r="M5048" s="4">
        <v>9</v>
      </c>
      <c r="N5048" t="s">
        <v>231</v>
      </c>
      <c r="O5048" t="s">
        <v>21</v>
      </c>
      <c r="P5048" s="4">
        <v>80000</v>
      </c>
      <c r="Q5048" s="3">
        <f>AVERAGE(Table1[[#This Row],[critic_score]],Table1[[#This Row],[user_score]])</f>
        <v>8.3999999999999986</v>
      </c>
      <c r="R5048" s="4">
        <f>Table1[[#This Row],[user_count]]+Table1[[#This Row],[critic_count]]</f>
        <v>18</v>
      </c>
      <c r="S5048" s="2">
        <f>100000*Table1[[#This Row],[review_count]]/Table1[[#This Row],[total sales]]</f>
        <v>22.5</v>
      </c>
      <c r="T5048" s="2">
        <f>Table1[[#This Row],[total sales]]/(2017-Table1[[#This Row],[year_of_release]])</f>
        <v>5333.333333333333</v>
      </c>
      <c r="U5048" s="9">
        <f>Table1[[#This Row],[na_sales]]/(2017-Table1[[#This Row],[year_of_release]])</f>
        <v>2666.6666666666665</v>
      </c>
      <c r="V5048" s="6">
        <f>Table1[[#This Row],[eu_sales]]/(2017-Table1[[#This Row],[year_of_release]])</f>
        <v>2000</v>
      </c>
      <c r="W5048" s="6">
        <f>Table1[[#This Row],[jp_sales]]/(2017-Table1[[#This Row],[year_of_release]])</f>
        <v>0</v>
      </c>
      <c r="X5048" s="6">
        <f>Table1[[#This Row],[other_sales]]/(2017-Table1[[#This Row],[year_of_release]])</f>
        <v>666.66666666666663</v>
      </c>
      <c r="Y5048" s="4">
        <v>495013192</v>
      </c>
      <c r="Z5048" s="4">
        <v>431019772</v>
      </c>
      <c r="AA5048" s="4">
        <v>127445000</v>
      </c>
      <c r="AB5048" s="1">
        <f>Table1[[#This Row],[na_sales]]/Table1[[#This Row],[NA population]]</f>
        <v>8.080592728930747E-5</v>
      </c>
      <c r="AC5048" s="1">
        <f>Table1[[#This Row],[eu_sales]]/Table1[[#This Row],[Eu population]]</f>
        <v>6.9602375456687864E-5</v>
      </c>
      <c r="AD5048" s="1">
        <f>Table1[[#This Row],[jp_sales]]/Table1[[#This Row],[Jp population]]</f>
        <v>0</v>
      </c>
    </row>
    <row r="5049" spans="1:30" x14ac:dyDescent="0.25">
      <c r="A5049" t="s">
        <v>327</v>
      </c>
      <c r="B5049" t="s">
        <v>159</v>
      </c>
      <c r="C5049">
        <v>2004</v>
      </c>
      <c r="D5049" t="s">
        <v>19</v>
      </c>
      <c r="E5049" t="s">
        <v>100</v>
      </c>
      <c r="F5049" s="4">
        <v>60000</v>
      </c>
      <c r="G5049" s="4">
        <v>20000</v>
      </c>
      <c r="H5049" s="4">
        <v>0</v>
      </c>
      <c r="I5049" s="4">
        <v>0</v>
      </c>
      <c r="J5049">
        <v>7.5</v>
      </c>
      <c r="K5049">
        <v>4</v>
      </c>
      <c r="L5049">
        <v>7.8</v>
      </c>
      <c r="M5049" s="4">
        <v>5</v>
      </c>
      <c r="N5049" t="s">
        <v>141</v>
      </c>
      <c r="O5049" t="s">
        <v>21</v>
      </c>
      <c r="P5049" s="4">
        <v>80000</v>
      </c>
      <c r="Q5049" s="3">
        <f>AVERAGE(Table1[[#This Row],[critic_score]],Table1[[#This Row],[user_score]])</f>
        <v>7.65</v>
      </c>
      <c r="R5049" s="4">
        <f>Table1[[#This Row],[user_count]]+Table1[[#This Row],[critic_count]]</f>
        <v>9</v>
      </c>
      <c r="S5049" s="2">
        <f>100000*Table1[[#This Row],[review_count]]/Table1[[#This Row],[total sales]]</f>
        <v>11.25</v>
      </c>
      <c r="T5049" s="2">
        <f>Table1[[#This Row],[total sales]]/(2017-Table1[[#This Row],[year_of_release]])</f>
        <v>6153.8461538461543</v>
      </c>
      <c r="U5049" s="9">
        <f>Table1[[#This Row],[na_sales]]/(2017-Table1[[#This Row],[year_of_release]])</f>
        <v>4615.3846153846152</v>
      </c>
      <c r="V5049" s="6">
        <f>Table1[[#This Row],[eu_sales]]/(2017-Table1[[#This Row],[year_of_release]])</f>
        <v>1538.4615384615386</v>
      </c>
      <c r="W5049" s="6">
        <f>Table1[[#This Row],[jp_sales]]/(2017-Table1[[#This Row],[year_of_release]])</f>
        <v>0</v>
      </c>
      <c r="X5049" s="6">
        <f>Table1[[#This Row],[other_sales]]/(2017-Table1[[#This Row],[year_of_release]])</f>
        <v>0</v>
      </c>
      <c r="Y5049" s="4">
        <v>505524224</v>
      </c>
      <c r="Z5049" s="4">
        <v>434174638</v>
      </c>
      <c r="AA5049" s="4">
        <v>127761000</v>
      </c>
      <c r="AB5049" s="1">
        <f>Table1[[#This Row],[na_sales]]/Table1[[#This Row],[NA population]]</f>
        <v>1.1868867435321952E-4</v>
      </c>
      <c r="AC5049" s="1">
        <f>Table1[[#This Row],[eu_sales]]/Table1[[#This Row],[Eu population]]</f>
        <v>4.6064413370916427E-5</v>
      </c>
      <c r="AD5049" s="1">
        <f>Table1[[#This Row],[jp_sales]]/Table1[[#This Row],[Jp population]]</f>
        <v>0</v>
      </c>
    </row>
    <row r="5050" spans="1:30" x14ac:dyDescent="0.25">
      <c r="A5050" t="s">
        <v>4167</v>
      </c>
      <c r="B5050" t="s">
        <v>39</v>
      </c>
      <c r="C5050">
        <v>2009</v>
      </c>
      <c r="D5050" t="s">
        <v>54</v>
      </c>
      <c r="E5050" t="s">
        <v>270</v>
      </c>
      <c r="F5050" s="4">
        <v>40000</v>
      </c>
      <c r="G5050" s="4">
        <v>30000</v>
      </c>
      <c r="H5050" s="4">
        <v>0</v>
      </c>
      <c r="I5050" s="4">
        <v>10000</v>
      </c>
      <c r="J5050">
        <v>3.5</v>
      </c>
      <c r="K5050">
        <v>18</v>
      </c>
      <c r="L5050">
        <v>4.8</v>
      </c>
      <c r="M5050" s="4">
        <v>27</v>
      </c>
      <c r="N5050" t="s">
        <v>812</v>
      </c>
      <c r="O5050" t="s">
        <v>43</v>
      </c>
      <c r="P5050" s="4">
        <v>80000</v>
      </c>
      <c r="Q5050" s="3">
        <f>AVERAGE(Table1[[#This Row],[critic_score]],Table1[[#This Row],[user_score]])</f>
        <v>4.1500000000000004</v>
      </c>
      <c r="R5050" s="4">
        <f>Table1[[#This Row],[user_count]]+Table1[[#This Row],[critic_count]]</f>
        <v>45</v>
      </c>
      <c r="S5050" s="2">
        <f>100000*Table1[[#This Row],[review_count]]/Table1[[#This Row],[total sales]]</f>
        <v>56.25</v>
      </c>
      <c r="T5050" s="2">
        <f>Table1[[#This Row],[total sales]]/(2017-Table1[[#This Row],[year_of_release]])</f>
        <v>10000</v>
      </c>
      <c r="U5050" s="9">
        <f>Table1[[#This Row],[na_sales]]/(2017-Table1[[#This Row],[year_of_release]])</f>
        <v>5000</v>
      </c>
      <c r="V5050" s="6">
        <f>Table1[[#This Row],[eu_sales]]/(2017-Table1[[#This Row],[year_of_release]])</f>
        <v>3750</v>
      </c>
      <c r="W5050" s="6">
        <f>Table1[[#This Row],[jp_sales]]/(2017-Table1[[#This Row],[year_of_release]])</f>
        <v>0</v>
      </c>
      <c r="X5050" s="6">
        <f>Table1[[#This Row],[other_sales]]/(2017-Table1[[#This Row],[year_of_release]])</f>
        <v>1250</v>
      </c>
      <c r="Y5050" s="4">
        <v>534740514</v>
      </c>
      <c r="Z5050" s="4">
        <v>441041694</v>
      </c>
      <c r="AA5050" s="4">
        <v>128047000</v>
      </c>
      <c r="AB5050" s="1">
        <f>Table1[[#This Row],[na_sales]]/Table1[[#This Row],[NA population]]</f>
        <v>7.4802635956623998E-5</v>
      </c>
      <c r="AC5050" s="1">
        <f>Table1[[#This Row],[eu_sales]]/Table1[[#This Row],[Eu population]]</f>
        <v>6.802077991293041E-5</v>
      </c>
      <c r="AD5050" s="1">
        <f>Table1[[#This Row],[jp_sales]]/Table1[[#This Row],[Jp population]]</f>
        <v>0</v>
      </c>
    </row>
    <row r="5051" spans="1:30" x14ac:dyDescent="0.25">
      <c r="A5051" t="s">
        <v>4205</v>
      </c>
      <c r="B5051" t="s">
        <v>39</v>
      </c>
      <c r="C5051">
        <v>2011</v>
      </c>
      <c r="D5051" t="s">
        <v>40</v>
      </c>
      <c r="E5051" t="s">
        <v>267</v>
      </c>
      <c r="F5051" s="4">
        <v>40000</v>
      </c>
      <c r="G5051" s="4">
        <v>30000</v>
      </c>
      <c r="H5051" s="4">
        <v>0</v>
      </c>
      <c r="I5051" s="4">
        <v>10000</v>
      </c>
      <c r="J5051">
        <v>5.0999999999999996</v>
      </c>
      <c r="K5051">
        <v>37</v>
      </c>
      <c r="L5051">
        <v>6</v>
      </c>
      <c r="M5051" s="4">
        <v>8</v>
      </c>
      <c r="N5051" t="s">
        <v>1630</v>
      </c>
      <c r="O5051" t="s">
        <v>43</v>
      </c>
      <c r="P5051" s="4">
        <v>80000</v>
      </c>
      <c r="Q5051" s="3">
        <f>AVERAGE(Table1[[#This Row],[critic_score]],Table1[[#This Row],[user_score]])</f>
        <v>5.55</v>
      </c>
      <c r="R5051" s="4">
        <f>Table1[[#This Row],[user_count]]+Table1[[#This Row],[critic_count]]</f>
        <v>45</v>
      </c>
      <c r="S5051" s="2">
        <f>100000*Table1[[#This Row],[review_count]]/Table1[[#This Row],[total sales]]</f>
        <v>56.25</v>
      </c>
      <c r="T5051" s="2">
        <f>Table1[[#This Row],[total sales]]/(2017-Table1[[#This Row],[year_of_release]])</f>
        <v>13333.333333333334</v>
      </c>
      <c r="U5051" s="9">
        <f>Table1[[#This Row],[na_sales]]/(2017-Table1[[#This Row],[year_of_release]])</f>
        <v>6666.666666666667</v>
      </c>
      <c r="V5051" s="6">
        <f>Table1[[#This Row],[eu_sales]]/(2017-Table1[[#This Row],[year_of_release]])</f>
        <v>5000</v>
      </c>
      <c r="W5051" s="6">
        <f>Table1[[#This Row],[jp_sales]]/(2017-Table1[[#This Row],[year_of_release]])</f>
        <v>0</v>
      </c>
      <c r="X5051" s="6">
        <f>Table1[[#This Row],[other_sales]]/(2017-Table1[[#This Row],[year_of_release]])</f>
        <v>1666.6666666666667</v>
      </c>
      <c r="Y5051" s="4">
        <v>545961365</v>
      </c>
      <c r="Z5051" s="4">
        <v>440756453</v>
      </c>
      <c r="AA5051" s="4">
        <v>127833000</v>
      </c>
      <c r="AB5051" s="1">
        <f>Table1[[#This Row],[na_sales]]/Table1[[#This Row],[NA population]]</f>
        <v>7.326525751506244E-5</v>
      </c>
      <c r="AC5051" s="1">
        <f>Table1[[#This Row],[eu_sales]]/Table1[[#This Row],[Eu population]]</f>
        <v>6.8064800403500847E-5</v>
      </c>
      <c r="AD5051" s="1">
        <f>Table1[[#This Row],[jp_sales]]/Table1[[#This Row],[Jp population]]</f>
        <v>0</v>
      </c>
    </row>
    <row r="5052" spans="1:30" x14ac:dyDescent="0.25">
      <c r="A5052" t="s">
        <v>1958</v>
      </c>
      <c r="B5052" t="s">
        <v>138</v>
      </c>
      <c r="C5052">
        <v>2005</v>
      </c>
      <c r="D5052" t="s">
        <v>19</v>
      </c>
      <c r="E5052" t="s">
        <v>100</v>
      </c>
      <c r="F5052" s="4">
        <v>60000</v>
      </c>
      <c r="G5052" s="4">
        <v>20000</v>
      </c>
      <c r="H5052" s="4">
        <v>0</v>
      </c>
      <c r="I5052" s="4">
        <v>0</v>
      </c>
      <c r="J5052">
        <v>7.8</v>
      </c>
      <c r="K5052">
        <v>18</v>
      </c>
      <c r="L5052">
        <v>9.3000000000000007</v>
      </c>
      <c r="M5052" s="4">
        <v>7</v>
      </c>
      <c r="N5052" t="s">
        <v>141</v>
      </c>
      <c r="O5052" t="s">
        <v>84</v>
      </c>
      <c r="P5052" s="4">
        <v>80000</v>
      </c>
      <c r="Q5052" s="3">
        <f>AVERAGE(Table1[[#This Row],[critic_score]],Table1[[#This Row],[user_score]])</f>
        <v>8.5500000000000007</v>
      </c>
      <c r="R5052" s="4">
        <f>Table1[[#This Row],[user_count]]+Table1[[#This Row],[critic_count]]</f>
        <v>25</v>
      </c>
      <c r="S5052" s="2">
        <f>100000*Table1[[#This Row],[review_count]]/Table1[[#This Row],[total sales]]</f>
        <v>31.25</v>
      </c>
      <c r="T5052" s="2">
        <f>Table1[[#This Row],[total sales]]/(2017-Table1[[#This Row],[year_of_release]])</f>
        <v>6666.666666666667</v>
      </c>
      <c r="U5052" s="9">
        <f>Table1[[#This Row],[na_sales]]/(2017-Table1[[#This Row],[year_of_release]])</f>
        <v>5000</v>
      </c>
      <c r="V5052" s="6">
        <f>Table1[[#This Row],[eu_sales]]/(2017-Table1[[#This Row],[year_of_release]])</f>
        <v>1666.6666666666667</v>
      </c>
      <c r="W5052" s="6">
        <f>Table1[[#This Row],[jp_sales]]/(2017-Table1[[#This Row],[year_of_release]])</f>
        <v>0</v>
      </c>
      <c r="X5052" s="6">
        <f>Table1[[#This Row],[other_sales]]/(2017-Table1[[#This Row],[year_of_release]])</f>
        <v>0</v>
      </c>
      <c r="Y5052" s="4">
        <v>511054143</v>
      </c>
      <c r="Z5052" s="4">
        <v>435713800</v>
      </c>
      <c r="AA5052" s="4">
        <v>127773000</v>
      </c>
      <c r="AB5052" s="1">
        <f>Table1[[#This Row],[na_sales]]/Table1[[#This Row],[NA population]]</f>
        <v>1.1740439016458576E-4</v>
      </c>
      <c r="AC5052" s="1">
        <f>Table1[[#This Row],[eu_sales]]/Table1[[#This Row],[Eu population]]</f>
        <v>4.5901690513359917E-5</v>
      </c>
      <c r="AD5052" s="1">
        <f>Table1[[#This Row],[jp_sales]]/Table1[[#This Row],[Jp population]]</f>
        <v>0</v>
      </c>
    </row>
    <row r="5053" spans="1:30" x14ac:dyDescent="0.25">
      <c r="A5053" t="s">
        <v>4206</v>
      </c>
      <c r="B5053" t="s">
        <v>45</v>
      </c>
      <c r="C5053">
        <v>2005</v>
      </c>
      <c r="D5053" t="s">
        <v>40</v>
      </c>
      <c r="E5053" t="s">
        <v>41</v>
      </c>
      <c r="F5053" s="4">
        <v>40000</v>
      </c>
      <c r="G5053" s="4">
        <v>30000</v>
      </c>
      <c r="H5053" s="4">
        <v>0</v>
      </c>
      <c r="I5053" s="4">
        <v>10000</v>
      </c>
      <c r="J5053">
        <v>7.8</v>
      </c>
      <c r="K5053">
        <v>46</v>
      </c>
      <c r="L5053">
        <v>8.9</v>
      </c>
      <c r="M5053" s="4">
        <v>58</v>
      </c>
      <c r="N5053" t="s">
        <v>2582</v>
      </c>
      <c r="O5053" t="s">
        <v>43</v>
      </c>
      <c r="P5053" s="4">
        <v>80000</v>
      </c>
      <c r="Q5053" s="3">
        <f>AVERAGE(Table1[[#This Row],[critic_score]],Table1[[#This Row],[user_score]])</f>
        <v>8.35</v>
      </c>
      <c r="R5053" s="4">
        <f>Table1[[#This Row],[user_count]]+Table1[[#This Row],[critic_count]]</f>
        <v>104</v>
      </c>
      <c r="S5053" s="2">
        <f>100000*Table1[[#This Row],[review_count]]/Table1[[#This Row],[total sales]]</f>
        <v>130</v>
      </c>
      <c r="T5053" s="2">
        <f>Table1[[#This Row],[total sales]]/(2017-Table1[[#This Row],[year_of_release]])</f>
        <v>6666.666666666667</v>
      </c>
      <c r="U5053" s="9">
        <f>Table1[[#This Row],[na_sales]]/(2017-Table1[[#This Row],[year_of_release]])</f>
        <v>3333.3333333333335</v>
      </c>
      <c r="V5053" s="6">
        <f>Table1[[#This Row],[eu_sales]]/(2017-Table1[[#This Row],[year_of_release]])</f>
        <v>2500</v>
      </c>
      <c r="W5053" s="6">
        <f>Table1[[#This Row],[jp_sales]]/(2017-Table1[[#This Row],[year_of_release]])</f>
        <v>0</v>
      </c>
      <c r="X5053" s="6">
        <f>Table1[[#This Row],[other_sales]]/(2017-Table1[[#This Row],[year_of_release]])</f>
        <v>833.33333333333337</v>
      </c>
      <c r="Y5053" s="4">
        <v>511054143</v>
      </c>
      <c r="Z5053" s="4">
        <v>435713800</v>
      </c>
      <c r="AA5053" s="4">
        <v>127773000</v>
      </c>
      <c r="AB5053" s="1">
        <f>Table1[[#This Row],[na_sales]]/Table1[[#This Row],[NA population]]</f>
        <v>7.8269593443057166E-5</v>
      </c>
      <c r="AC5053" s="1">
        <f>Table1[[#This Row],[eu_sales]]/Table1[[#This Row],[Eu population]]</f>
        <v>6.8852535770039876E-5</v>
      </c>
      <c r="AD5053" s="1">
        <f>Table1[[#This Row],[jp_sales]]/Table1[[#This Row],[Jp population]]</f>
        <v>0</v>
      </c>
    </row>
    <row r="5054" spans="1:30" x14ac:dyDescent="0.25">
      <c r="A5054" t="s">
        <v>4207</v>
      </c>
      <c r="B5054" t="s">
        <v>45</v>
      </c>
      <c r="C5054">
        <v>2004</v>
      </c>
      <c r="D5054" t="s">
        <v>40</v>
      </c>
      <c r="E5054" t="s">
        <v>403</v>
      </c>
      <c r="F5054" s="4">
        <v>40000</v>
      </c>
      <c r="G5054" s="4">
        <v>30000</v>
      </c>
      <c r="H5054" s="4">
        <v>0</v>
      </c>
      <c r="I5054" s="4">
        <v>10000</v>
      </c>
      <c r="J5054">
        <v>5.2</v>
      </c>
      <c r="K5054">
        <v>31</v>
      </c>
      <c r="L5054">
        <v>7</v>
      </c>
      <c r="M5054" s="4">
        <v>6</v>
      </c>
      <c r="N5054" t="s">
        <v>414</v>
      </c>
      <c r="O5054" t="s">
        <v>67</v>
      </c>
      <c r="P5054" s="4">
        <v>80000</v>
      </c>
      <c r="Q5054" s="3">
        <f>AVERAGE(Table1[[#This Row],[critic_score]],Table1[[#This Row],[user_score]])</f>
        <v>6.1</v>
      </c>
      <c r="R5054" s="4">
        <f>Table1[[#This Row],[user_count]]+Table1[[#This Row],[critic_count]]</f>
        <v>37</v>
      </c>
      <c r="S5054" s="2">
        <f>100000*Table1[[#This Row],[review_count]]/Table1[[#This Row],[total sales]]</f>
        <v>46.25</v>
      </c>
      <c r="T5054" s="2">
        <f>Table1[[#This Row],[total sales]]/(2017-Table1[[#This Row],[year_of_release]])</f>
        <v>6153.8461538461543</v>
      </c>
      <c r="U5054" s="9">
        <f>Table1[[#This Row],[na_sales]]/(2017-Table1[[#This Row],[year_of_release]])</f>
        <v>3076.9230769230771</v>
      </c>
      <c r="V5054" s="6">
        <f>Table1[[#This Row],[eu_sales]]/(2017-Table1[[#This Row],[year_of_release]])</f>
        <v>2307.6923076923076</v>
      </c>
      <c r="W5054" s="6">
        <f>Table1[[#This Row],[jp_sales]]/(2017-Table1[[#This Row],[year_of_release]])</f>
        <v>0</v>
      </c>
      <c r="X5054" s="6">
        <f>Table1[[#This Row],[other_sales]]/(2017-Table1[[#This Row],[year_of_release]])</f>
        <v>769.23076923076928</v>
      </c>
      <c r="Y5054" s="4">
        <v>505524224</v>
      </c>
      <c r="Z5054" s="4">
        <v>434174638</v>
      </c>
      <c r="AA5054" s="4">
        <v>127761000</v>
      </c>
      <c r="AB5054" s="1">
        <f>Table1[[#This Row],[na_sales]]/Table1[[#This Row],[NA population]]</f>
        <v>7.912578290214635E-5</v>
      </c>
      <c r="AC5054" s="1">
        <f>Table1[[#This Row],[eu_sales]]/Table1[[#This Row],[Eu population]]</f>
        <v>6.9096620056374644E-5</v>
      </c>
      <c r="AD5054" s="1">
        <f>Table1[[#This Row],[jp_sales]]/Table1[[#This Row],[Jp population]]</f>
        <v>0</v>
      </c>
    </row>
    <row r="5055" spans="1:30" x14ac:dyDescent="0.25">
      <c r="A5055" t="s">
        <v>4154</v>
      </c>
      <c r="B5055" t="s">
        <v>39</v>
      </c>
      <c r="C5055">
        <v>2014</v>
      </c>
      <c r="D5055" t="s">
        <v>96</v>
      </c>
      <c r="E5055" t="s">
        <v>572</v>
      </c>
      <c r="F5055" s="4">
        <v>20000</v>
      </c>
      <c r="G5055" s="4">
        <v>50000</v>
      </c>
      <c r="H5055" s="4">
        <v>0</v>
      </c>
      <c r="I5055" s="4">
        <v>10000</v>
      </c>
      <c r="J5055">
        <v>3.6</v>
      </c>
      <c r="K5055">
        <v>8</v>
      </c>
      <c r="L5055">
        <v>3.7</v>
      </c>
      <c r="M5055" s="4">
        <v>77</v>
      </c>
      <c r="N5055" t="s">
        <v>3177</v>
      </c>
      <c r="O5055" t="s">
        <v>43</v>
      </c>
      <c r="P5055" s="4">
        <v>80000</v>
      </c>
      <c r="Q5055" s="3">
        <f>AVERAGE(Table1[[#This Row],[critic_score]],Table1[[#This Row],[user_score]])</f>
        <v>3.6500000000000004</v>
      </c>
      <c r="R5055" s="4">
        <f>Table1[[#This Row],[user_count]]+Table1[[#This Row],[critic_count]]</f>
        <v>85</v>
      </c>
      <c r="S5055" s="2">
        <f>100000*Table1[[#This Row],[review_count]]/Table1[[#This Row],[total sales]]</f>
        <v>106.25</v>
      </c>
      <c r="T5055" s="2">
        <f>Table1[[#This Row],[total sales]]/(2017-Table1[[#This Row],[year_of_release]])</f>
        <v>26666.666666666668</v>
      </c>
      <c r="U5055" s="9">
        <f>Table1[[#This Row],[na_sales]]/(2017-Table1[[#This Row],[year_of_release]])</f>
        <v>6666.666666666667</v>
      </c>
      <c r="V5055" s="6">
        <f>Table1[[#This Row],[eu_sales]]/(2017-Table1[[#This Row],[year_of_release]])</f>
        <v>16666.666666666668</v>
      </c>
      <c r="W5055" s="6">
        <f>Table1[[#This Row],[jp_sales]]/(2017-Table1[[#This Row],[year_of_release]])</f>
        <v>0</v>
      </c>
      <c r="X5055" s="6">
        <f>Table1[[#This Row],[other_sales]]/(2017-Table1[[#This Row],[year_of_release]])</f>
        <v>3333.3333333333335</v>
      </c>
      <c r="Y5055" s="4">
        <v>562338430</v>
      </c>
      <c r="Z5055" s="4">
        <v>443580712</v>
      </c>
      <c r="AA5055" s="4">
        <v>127276000</v>
      </c>
      <c r="AB5055" s="1">
        <f>Table1[[#This Row],[na_sales]]/Table1[[#This Row],[NA population]]</f>
        <v>3.5565771309636443E-5</v>
      </c>
      <c r="AC5055" s="1">
        <f>Table1[[#This Row],[eu_sales]]/Table1[[#This Row],[Eu population]]</f>
        <v>1.1271905799186327E-4</v>
      </c>
      <c r="AD5055" s="1">
        <f>Table1[[#This Row],[jp_sales]]/Table1[[#This Row],[Jp population]]</f>
        <v>0</v>
      </c>
    </row>
    <row r="5056" spans="1:30" x14ac:dyDescent="0.25">
      <c r="A5056" t="s">
        <v>4056</v>
      </c>
      <c r="B5056" t="s">
        <v>34</v>
      </c>
      <c r="C5056">
        <v>2009</v>
      </c>
      <c r="D5056" t="s">
        <v>40</v>
      </c>
      <c r="E5056" t="s">
        <v>171</v>
      </c>
      <c r="F5056" s="4">
        <v>70000</v>
      </c>
      <c r="G5056" s="4">
        <v>0</v>
      </c>
      <c r="H5056" s="4">
        <v>0</v>
      </c>
      <c r="I5056" s="4">
        <v>10000</v>
      </c>
      <c r="J5056">
        <v>6.2</v>
      </c>
      <c r="K5056">
        <v>12</v>
      </c>
      <c r="L5056">
        <v>8</v>
      </c>
      <c r="M5056" s="4">
        <v>6</v>
      </c>
      <c r="N5056" t="s">
        <v>4057</v>
      </c>
      <c r="O5056" t="s">
        <v>84</v>
      </c>
      <c r="P5056" s="4">
        <v>80000</v>
      </c>
      <c r="Q5056" s="3">
        <f>AVERAGE(Table1[[#This Row],[critic_score]],Table1[[#This Row],[user_score]])</f>
        <v>7.1</v>
      </c>
      <c r="R5056" s="4">
        <f>Table1[[#This Row],[user_count]]+Table1[[#This Row],[critic_count]]</f>
        <v>18</v>
      </c>
      <c r="S5056" s="2">
        <f>100000*Table1[[#This Row],[review_count]]/Table1[[#This Row],[total sales]]</f>
        <v>22.5</v>
      </c>
      <c r="T5056" s="2">
        <f>Table1[[#This Row],[total sales]]/(2017-Table1[[#This Row],[year_of_release]])</f>
        <v>10000</v>
      </c>
      <c r="U5056" s="9">
        <f>Table1[[#This Row],[na_sales]]/(2017-Table1[[#This Row],[year_of_release]])</f>
        <v>8750</v>
      </c>
      <c r="V5056" s="6">
        <f>Table1[[#This Row],[eu_sales]]/(2017-Table1[[#This Row],[year_of_release]])</f>
        <v>0</v>
      </c>
      <c r="W5056" s="6">
        <f>Table1[[#This Row],[jp_sales]]/(2017-Table1[[#This Row],[year_of_release]])</f>
        <v>0</v>
      </c>
      <c r="X5056" s="6">
        <f>Table1[[#This Row],[other_sales]]/(2017-Table1[[#This Row],[year_of_release]])</f>
        <v>1250</v>
      </c>
      <c r="Y5056" s="4">
        <v>534740514</v>
      </c>
      <c r="Z5056" s="4">
        <v>441041694</v>
      </c>
      <c r="AA5056" s="4">
        <v>128047000</v>
      </c>
      <c r="AB5056" s="1">
        <f>Table1[[#This Row],[na_sales]]/Table1[[#This Row],[NA population]]</f>
        <v>1.3090461292409201E-4</v>
      </c>
      <c r="AC5056" s="1">
        <f>Table1[[#This Row],[eu_sales]]/Table1[[#This Row],[Eu population]]</f>
        <v>0</v>
      </c>
      <c r="AD5056" s="1">
        <f>Table1[[#This Row],[jp_sales]]/Table1[[#This Row],[Jp population]]</f>
        <v>0</v>
      </c>
    </row>
    <row r="5057" spans="1:30" x14ac:dyDescent="0.25">
      <c r="A5057" t="s">
        <v>928</v>
      </c>
      <c r="B5057" t="s">
        <v>138</v>
      </c>
      <c r="C5057">
        <v>2004</v>
      </c>
      <c r="D5057" t="s">
        <v>40</v>
      </c>
      <c r="E5057" t="s">
        <v>83</v>
      </c>
      <c r="F5057" s="4">
        <v>60000</v>
      </c>
      <c r="G5057" s="4">
        <v>20000</v>
      </c>
      <c r="H5057" s="4">
        <v>0</v>
      </c>
      <c r="I5057" s="4">
        <v>0</v>
      </c>
      <c r="J5057">
        <v>7.8</v>
      </c>
      <c r="K5057">
        <v>25</v>
      </c>
      <c r="L5057">
        <v>8</v>
      </c>
      <c r="M5057" s="4">
        <v>11</v>
      </c>
      <c r="N5057" t="s">
        <v>83</v>
      </c>
      <c r="O5057" t="s">
        <v>67</v>
      </c>
      <c r="P5057" s="4">
        <v>80000</v>
      </c>
      <c r="Q5057" s="3">
        <f>AVERAGE(Table1[[#This Row],[critic_score]],Table1[[#This Row],[user_score]])</f>
        <v>7.9</v>
      </c>
      <c r="R5057" s="4">
        <f>Table1[[#This Row],[user_count]]+Table1[[#This Row],[critic_count]]</f>
        <v>36</v>
      </c>
      <c r="S5057" s="2">
        <f>100000*Table1[[#This Row],[review_count]]/Table1[[#This Row],[total sales]]</f>
        <v>45</v>
      </c>
      <c r="T5057" s="2">
        <f>Table1[[#This Row],[total sales]]/(2017-Table1[[#This Row],[year_of_release]])</f>
        <v>6153.8461538461543</v>
      </c>
      <c r="U5057" s="9">
        <f>Table1[[#This Row],[na_sales]]/(2017-Table1[[#This Row],[year_of_release]])</f>
        <v>4615.3846153846152</v>
      </c>
      <c r="V5057" s="6">
        <f>Table1[[#This Row],[eu_sales]]/(2017-Table1[[#This Row],[year_of_release]])</f>
        <v>1538.4615384615386</v>
      </c>
      <c r="W5057" s="6">
        <f>Table1[[#This Row],[jp_sales]]/(2017-Table1[[#This Row],[year_of_release]])</f>
        <v>0</v>
      </c>
      <c r="X5057" s="6">
        <f>Table1[[#This Row],[other_sales]]/(2017-Table1[[#This Row],[year_of_release]])</f>
        <v>0</v>
      </c>
      <c r="Y5057" s="4">
        <v>505524224</v>
      </c>
      <c r="Z5057" s="4">
        <v>434174638</v>
      </c>
      <c r="AA5057" s="4">
        <v>127761000</v>
      </c>
      <c r="AB5057" s="1">
        <f>Table1[[#This Row],[na_sales]]/Table1[[#This Row],[NA population]]</f>
        <v>1.1868867435321952E-4</v>
      </c>
      <c r="AC5057" s="1">
        <f>Table1[[#This Row],[eu_sales]]/Table1[[#This Row],[Eu population]]</f>
        <v>4.6064413370916427E-5</v>
      </c>
      <c r="AD5057" s="1">
        <f>Table1[[#This Row],[jp_sales]]/Table1[[#This Row],[Jp population]]</f>
        <v>0</v>
      </c>
    </row>
    <row r="5058" spans="1:30" x14ac:dyDescent="0.25">
      <c r="A5058" t="s">
        <v>4208</v>
      </c>
      <c r="B5058" t="s">
        <v>113</v>
      </c>
      <c r="C5058">
        <v>2005</v>
      </c>
      <c r="D5058" t="s">
        <v>54</v>
      </c>
      <c r="E5058" t="s">
        <v>100</v>
      </c>
      <c r="F5058" s="4">
        <v>0</v>
      </c>
      <c r="G5058" s="4">
        <v>70000</v>
      </c>
      <c r="H5058" s="4">
        <v>0</v>
      </c>
      <c r="I5058" s="4">
        <v>10000</v>
      </c>
      <c r="J5058">
        <v>9.1</v>
      </c>
      <c r="K5058">
        <v>55</v>
      </c>
      <c r="L5058">
        <v>8.4</v>
      </c>
      <c r="M5058" s="4">
        <v>837</v>
      </c>
      <c r="N5058" t="s">
        <v>1979</v>
      </c>
      <c r="O5058" t="s">
        <v>67</v>
      </c>
      <c r="P5058" s="4">
        <v>80000</v>
      </c>
      <c r="Q5058" s="3">
        <f>AVERAGE(Table1[[#This Row],[critic_score]],Table1[[#This Row],[user_score]])</f>
        <v>8.75</v>
      </c>
      <c r="R5058" s="4">
        <f>Table1[[#This Row],[user_count]]+Table1[[#This Row],[critic_count]]</f>
        <v>892</v>
      </c>
      <c r="S5058" s="2">
        <f>100000*Table1[[#This Row],[review_count]]/Table1[[#This Row],[total sales]]</f>
        <v>1115</v>
      </c>
      <c r="T5058" s="2">
        <f>Table1[[#This Row],[total sales]]/(2017-Table1[[#This Row],[year_of_release]])</f>
        <v>6666.666666666667</v>
      </c>
      <c r="U5058" s="9">
        <f>Table1[[#This Row],[na_sales]]/(2017-Table1[[#This Row],[year_of_release]])</f>
        <v>0</v>
      </c>
      <c r="V5058" s="6">
        <f>Table1[[#This Row],[eu_sales]]/(2017-Table1[[#This Row],[year_of_release]])</f>
        <v>5833.333333333333</v>
      </c>
      <c r="W5058" s="6">
        <f>Table1[[#This Row],[jp_sales]]/(2017-Table1[[#This Row],[year_of_release]])</f>
        <v>0</v>
      </c>
      <c r="X5058" s="6">
        <f>Table1[[#This Row],[other_sales]]/(2017-Table1[[#This Row],[year_of_release]])</f>
        <v>833.33333333333337</v>
      </c>
      <c r="Y5058" s="4">
        <v>511054143</v>
      </c>
      <c r="Z5058" s="4">
        <v>435713800</v>
      </c>
      <c r="AA5058" s="4">
        <v>127773000</v>
      </c>
      <c r="AB5058" s="1">
        <f>Table1[[#This Row],[na_sales]]/Table1[[#This Row],[NA population]]</f>
        <v>0</v>
      </c>
      <c r="AC5058" s="1">
        <f>Table1[[#This Row],[eu_sales]]/Table1[[#This Row],[Eu population]]</f>
        <v>1.6065591679675971E-4</v>
      </c>
      <c r="AD5058" s="1">
        <f>Table1[[#This Row],[jp_sales]]/Table1[[#This Row],[Jp population]]</f>
        <v>0</v>
      </c>
    </row>
    <row r="5059" spans="1:30" x14ac:dyDescent="0.25">
      <c r="A5059" t="s">
        <v>4209</v>
      </c>
      <c r="B5059" t="s">
        <v>138</v>
      </c>
      <c r="C5059">
        <v>2002</v>
      </c>
      <c r="D5059" t="s">
        <v>19</v>
      </c>
      <c r="E5059" t="s">
        <v>270</v>
      </c>
      <c r="F5059" s="4">
        <v>60000</v>
      </c>
      <c r="G5059" s="4">
        <v>20000</v>
      </c>
      <c r="H5059" s="4">
        <v>0</v>
      </c>
      <c r="I5059" s="4">
        <v>0</v>
      </c>
      <c r="J5059">
        <v>7.2</v>
      </c>
      <c r="K5059">
        <v>11</v>
      </c>
      <c r="L5059">
        <v>9.3000000000000007</v>
      </c>
      <c r="M5059" s="4">
        <v>4</v>
      </c>
      <c r="N5059" t="s">
        <v>4210</v>
      </c>
      <c r="O5059" t="s">
        <v>21</v>
      </c>
      <c r="P5059" s="4">
        <v>80000</v>
      </c>
      <c r="Q5059" s="3">
        <f>AVERAGE(Table1[[#This Row],[critic_score]],Table1[[#This Row],[user_score]])</f>
        <v>8.25</v>
      </c>
      <c r="R5059" s="4">
        <f>Table1[[#This Row],[user_count]]+Table1[[#This Row],[critic_count]]</f>
        <v>15</v>
      </c>
      <c r="S5059" s="2">
        <f>100000*Table1[[#This Row],[review_count]]/Table1[[#This Row],[total sales]]</f>
        <v>18.75</v>
      </c>
      <c r="T5059" s="2">
        <f>Table1[[#This Row],[total sales]]/(2017-Table1[[#This Row],[year_of_release]])</f>
        <v>5333.333333333333</v>
      </c>
      <c r="U5059" s="9">
        <f>Table1[[#This Row],[na_sales]]/(2017-Table1[[#This Row],[year_of_release]])</f>
        <v>4000</v>
      </c>
      <c r="V5059" s="6">
        <f>Table1[[#This Row],[eu_sales]]/(2017-Table1[[#This Row],[year_of_release]])</f>
        <v>1333.3333333333333</v>
      </c>
      <c r="W5059" s="6">
        <f>Table1[[#This Row],[jp_sales]]/(2017-Table1[[#This Row],[year_of_release]])</f>
        <v>0</v>
      </c>
      <c r="X5059" s="6">
        <f>Table1[[#This Row],[other_sales]]/(2017-Table1[[#This Row],[year_of_release]])</f>
        <v>0</v>
      </c>
      <c r="Y5059" s="4">
        <v>495013192</v>
      </c>
      <c r="Z5059" s="4">
        <v>431019772</v>
      </c>
      <c r="AA5059" s="4">
        <v>127445000</v>
      </c>
      <c r="AB5059" s="1">
        <f>Table1[[#This Row],[na_sales]]/Table1[[#This Row],[NA population]]</f>
        <v>1.212088909339612E-4</v>
      </c>
      <c r="AC5059" s="1">
        <f>Table1[[#This Row],[eu_sales]]/Table1[[#This Row],[Eu population]]</f>
        <v>4.6401583637791909E-5</v>
      </c>
      <c r="AD5059" s="1">
        <f>Table1[[#This Row],[jp_sales]]/Table1[[#This Row],[Jp population]]</f>
        <v>0</v>
      </c>
    </row>
    <row r="5060" spans="1:30" x14ac:dyDescent="0.25">
      <c r="A5060" t="s">
        <v>1628</v>
      </c>
      <c r="B5060" t="s">
        <v>113</v>
      </c>
      <c r="C5060">
        <v>2016</v>
      </c>
      <c r="D5060" t="s">
        <v>54</v>
      </c>
      <c r="E5060" t="s">
        <v>100</v>
      </c>
      <c r="F5060" s="4">
        <v>30000</v>
      </c>
      <c r="G5060" s="4">
        <v>40000</v>
      </c>
      <c r="H5060" s="4">
        <v>0</v>
      </c>
      <c r="I5060" s="4">
        <v>10000</v>
      </c>
      <c r="J5060">
        <v>8.5</v>
      </c>
      <c r="K5060">
        <v>27</v>
      </c>
      <c r="L5060">
        <v>8</v>
      </c>
      <c r="M5060" s="4">
        <v>488</v>
      </c>
      <c r="N5060" t="s">
        <v>448</v>
      </c>
      <c r="O5060" t="s">
        <v>43</v>
      </c>
      <c r="P5060" s="4">
        <v>80000</v>
      </c>
      <c r="Q5060" s="3">
        <f>AVERAGE(Table1[[#This Row],[critic_score]],Table1[[#This Row],[user_score]])</f>
        <v>8.25</v>
      </c>
      <c r="R5060" s="4">
        <f>Table1[[#This Row],[user_count]]+Table1[[#This Row],[critic_count]]</f>
        <v>515</v>
      </c>
      <c r="S5060" s="2">
        <f>100000*Table1[[#This Row],[review_count]]/Table1[[#This Row],[total sales]]</f>
        <v>643.75</v>
      </c>
      <c r="T5060" s="2">
        <f>Table1[[#This Row],[total sales]]/(2017-Table1[[#This Row],[year_of_release]])</f>
        <v>80000</v>
      </c>
      <c r="U5060" s="9">
        <f>Table1[[#This Row],[na_sales]]/(2017-Table1[[#This Row],[year_of_release]])</f>
        <v>30000</v>
      </c>
      <c r="V5060" s="6">
        <f>Table1[[#This Row],[eu_sales]]/(2017-Table1[[#This Row],[year_of_release]])</f>
        <v>40000</v>
      </c>
      <c r="W5060" s="6">
        <f>Table1[[#This Row],[jp_sales]]/(2017-Table1[[#This Row],[year_of_release]])</f>
        <v>0</v>
      </c>
      <c r="X5060" s="6">
        <f>Table1[[#This Row],[other_sales]]/(2017-Table1[[#This Row],[year_of_release]])</f>
        <v>10000</v>
      </c>
      <c r="Y5060" s="4">
        <v>573178249</v>
      </c>
      <c r="Z5060" s="4">
        <v>445623395</v>
      </c>
      <c r="AA5060" s="4">
        <v>126994511</v>
      </c>
      <c r="AB5060" s="1">
        <f>Table1[[#This Row],[na_sales]]/Table1[[#This Row],[NA population]]</f>
        <v>5.2339739081759885E-5</v>
      </c>
      <c r="AC5060" s="1">
        <f>Table1[[#This Row],[eu_sales]]/Table1[[#This Row],[Eu population]]</f>
        <v>8.976189412138023E-5</v>
      </c>
      <c r="AD5060" s="1">
        <f>Table1[[#This Row],[jp_sales]]/Table1[[#This Row],[Jp population]]</f>
        <v>0</v>
      </c>
    </row>
    <row r="5061" spans="1:30" x14ac:dyDescent="0.25">
      <c r="A5061" t="s">
        <v>3729</v>
      </c>
      <c r="B5061" t="s">
        <v>34</v>
      </c>
      <c r="C5061">
        <v>2014</v>
      </c>
      <c r="D5061" t="s">
        <v>65</v>
      </c>
      <c r="E5061" t="s">
        <v>1208</v>
      </c>
      <c r="F5061" s="4">
        <v>60000</v>
      </c>
      <c r="G5061" s="4">
        <v>10000</v>
      </c>
      <c r="H5061" s="4">
        <v>0</v>
      </c>
      <c r="I5061" s="4">
        <v>10000</v>
      </c>
      <c r="J5061">
        <v>8.5</v>
      </c>
      <c r="K5061">
        <v>15</v>
      </c>
      <c r="L5061">
        <v>7.4</v>
      </c>
      <c r="M5061" s="4">
        <v>35</v>
      </c>
      <c r="N5061" t="s">
        <v>1665</v>
      </c>
      <c r="O5061" t="s">
        <v>67</v>
      </c>
      <c r="P5061" s="4">
        <v>80000</v>
      </c>
      <c r="Q5061" s="3">
        <f>AVERAGE(Table1[[#This Row],[critic_score]],Table1[[#This Row],[user_score]])</f>
        <v>7.95</v>
      </c>
      <c r="R5061" s="4">
        <f>Table1[[#This Row],[user_count]]+Table1[[#This Row],[critic_count]]</f>
        <v>50</v>
      </c>
      <c r="S5061" s="2">
        <f>100000*Table1[[#This Row],[review_count]]/Table1[[#This Row],[total sales]]</f>
        <v>62.5</v>
      </c>
      <c r="T5061" s="2">
        <f>Table1[[#This Row],[total sales]]/(2017-Table1[[#This Row],[year_of_release]])</f>
        <v>26666.666666666668</v>
      </c>
      <c r="U5061" s="9">
        <f>Table1[[#This Row],[na_sales]]/(2017-Table1[[#This Row],[year_of_release]])</f>
        <v>20000</v>
      </c>
      <c r="V5061" s="6">
        <f>Table1[[#This Row],[eu_sales]]/(2017-Table1[[#This Row],[year_of_release]])</f>
        <v>3333.3333333333335</v>
      </c>
      <c r="W5061" s="6">
        <f>Table1[[#This Row],[jp_sales]]/(2017-Table1[[#This Row],[year_of_release]])</f>
        <v>0</v>
      </c>
      <c r="X5061" s="6">
        <f>Table1[[#This Row],[other_sales]]/(2017-Table1[[#This Row],[year_of_release]])</f>
        <v>3333.3333333333335</v>
      </c>
      <c r="Y5061" s="4">
        <v>562338430</v>
      </c>
      <c r="Z5061" s="4">
        <v>443580712</v>
      </c>
      <c r="AA5061" s="4">
        <v>127276000</v>
      </c>
      <c r="AB5061" s="1">
        <f>Table1[[#This Row],[na_sales]]/Table1[[#This Row],[NA population]]</f>
        <v>1.0669731392890933E-4</v>
      </c>
      <c r="AC5061" s="1">
        <f>Table1[[#This Row],[eu_sales]]/Table1[[#This Row],[Eu population]]</f>
        <v>2.2543811598372656E-5</v>
      </c>
      <c r="AD5061" s="1">
        <f>Table1[[#This Row],[jp_sales]]/Table1[[#This Row],[Jp population]]</f>
        <v>0</v>
      </c>
    </row>
    <row r="5062" spans="1:30" x14ac:dyDescent="0.25">
      <c r="A5062" t="s">
        <v>3847</v>
      </c>
      <c r="B5062" t="s">
        <v>34</v>
      </c>
      <c r="C5062">
        <v>2011</v>
      </c>
      <c r="D5062" t="s">
        <v>65</v>
      </c>
      <c r="E5062" t="s">
        <v>186</v>
      </c>
      <c r="F5062" s="4">
        <v>50000</v>
      </c>
      <c r="G5062" s="4">
        <v>20000</v>
      </c>
      <c r="H5062" s="4">
        <v>0</v>
      </c>
      <c r="I5062" s="4">
        <v>10000</v>
      </c>
      <c r="J5062">
        <v>4.9000000000000004</v>
      </c>
      <c r="K5062">
        <v>17</v>
      </c>
      <c r="L5062">
        <v>6.2</v>
      </c>
      <c r="M5062" s="4">
        <v>11</v>
      </c>
      <c r="N5062" t="s">
        <v>3848</v>
      </c>
      <c r="O5062" t="s">
        <v>43</v>
      </c>
      <c r="P5062" s="4">
        <v>80000</v>
      </c>
      <c r="Q5062" s="3">
        <f>AVERAGE(Table1[[#This Row],[critic_score]],Table1[[#This Row],[user_score]])</f>
        <v>5.5500000000000007</v>
      </c>
      <c r="R5062" s="4">
        <f>Table1[[#This Row],[user_count]]+Table1[[#This Row],[critic_count]]</f>
        <v>28</v>
      </c>
      <c r="S5062" s="2">
        <f>100000*Table1[[#This Row],[review_count]]/Table1[[#This Row],[total sales]]</f>
        <v>35</v>
      </c>
      <c r="T5062" s="2">
        <f>Table1[[#This Row],[total sales]]/(2017-Table1[[#This Row],[year_of_release]])</f>
        <v>13333.333333333334</v>
      </c>
      <c r="U5062" s="9">
        <f>Table1[[#This Row],[na_sales]]/(2017-Table1[[#This Row],[year_of_release]])</f>
        <v>8333.3333333333339</v>
      </c>
      <c r="V5062" s="6">
        <f>Table1[[#This Row],[eu_sales]]/(2017-Table1[[#This Row],[year_of_release]])</f>
        <v>3333.3333333333335</v>
      </c>
      <c r="W5062" s="6">
        <f>Table1[[#This Row],[jp_sales]]/(2017-Table1[[#This Row],[year_of_release]])</f>
        <v>0</v>
      </c>
      <c r="X5062" s="6">
        <f>Table1[[#This Row],[other_sales]]/(2017-Table1[[#This Row],[year_of_release]])</f>
        <v>1666.6666666666667</v>
      </c>
      <c r="Y5062" s="4">
        <v>545961365</v>
      </c>
      <c r="Z5062" s="4">
        <v>440756453</v>
      </c>
      <c r="AA5062" s="4">
        <v>127833000</v>
      </c>
      <c r="AB5062" s="1">
        <f>Table1[[#This Row],[na_sales]]/Table1[[#This Row],[NA population]]</f>
        <v>9.158157189382806E-5</v>
      </c>
      <c r="AC5062" s="1">
        <f>Table1[[#This Row],[eu_sales]]/Table1[[#This Row],[Eu population]]</f>
        <v>4.5376533602333896E-5</v>
      </c>
      <c r="AD5062" s="1">
        <f>Table1[[#This Row],[jp_sales]]/Table1[[#This Row],[Jp population]]</f>
        <v>0</v>
      </c>
    </row>
    <row r="5063" spans="1:30" x14ac:dyDescent="0.25">
      <c r="A5063" t="s">
        <v>4212</v>
      </c>
      <c r="B5063" t="s">
        <v>45</v>
      </c>
      <c r="C5063">
        <v>2004</v>
      </c>
      <c r="D5063" t="s">
        <v>225</v>
      </c>
      <c r="E5063" t="s">
        <v>642</v>
      </c>
      <c r="F5063" s="4">
        <v>0</v>
      </c>
      <c r="G5063" s="4">
        <v>0</v>
      </c>
      <c r="H5063" s="4">
        <v>80000</v>
      </c>
      <c r="I5063" s="4">
        <v>0</v>
      </c>
      <c r="J5063">
        <v>7</v>
      </c>
      <c r="K5063">
        <v>7</v>
      </c>
      <c r="L5063">
        <v>8.8000000000000007</v>
      </c>
      <c r="M5063" s="4">
        <v>6</v>
      </c>
      <c r="N5063" t="s">
        <v>1322</v>
      </c>
      <c r="O5063" t="s">
        <v>67</v>
      </c>
      <c r="P5063" s="4">
        <v>80000</v>
      </c>
      <c r="Q5063" s="3">
        <f>AVERAGE(Table1[[#This Row],[critic_score]],Table1[[#This Row],[user_score]])</f>
        <v>7.9</v>
      </c>
      <c r="R5063" s="4">
        <f>Table1[[#This Row],[user_count]]+Table1[[#This Row],[critic_count]]</f>
        <v>13</v>
      </c>
      <c r="S5063" s="2">
        <f>100000*Table1[[#This Row],[review_count]]/Table1[[#This Row],[total sales]]</f>
        <v>16.25</v>
      </c>
      <c r="T5063" s="2">
        <f>Table1[[#This Row],[total sales]]/(2017-Table1[[#This Row],[year_of_release]])</f>
        <v>6153.8461538461543</v>
      </c>
      <c r="U5063" s="9">
        <f>Table1[[#This Row],[na_sales]]/(2017-Table1[[#This Row],[year_of_release]])</f>
        <v>0</v>
      </c>
      <c r="V5063" s="6">
        <f>Table1[[#This Row],[eu_sales]]/(2017-Table1[[#This Row],[year_of_release]])</f>
        <v>0</v>
      </c>
      <c r="W5063" s="6">
        <f>Table1[[#This Row],[jp_sales]]/(2017-Table1[[#This Row],[year_of_release]])</f>
        <v>6153.8461538461543</v>
      </c>
      <c r="X5063" s="6">
        <f>Table1[[#This Row],[other_sales]]/(2017-Table1[[#This Row],[year_of_release]])</f>
        <v>0</v>
      </c>
      <c r="Y5063" s="4">
        <v>505524224</v>
      </c>
      <c r="Z5063" s="4">
        <v>434174638</v>
      </c>
      <c r="AA5063" s="4">
        <v>127761000</v>
      </c>
      <c r="AB5063" s="1">
        <f>Table1[[#This Row],[na_sales]]/Table1[[#This Row],[NA population]]</f>
        <v>0</v>
      </c>
      <c r="AC5063" s="1">
        <f>Table1[[#This Row],[eu_sales]]/Table1[[#This Row],[Eu population]]</f>
        <v>0</v>
      </c>
      <c r="AD5063" s="1">
        <f>Table1[[#This Row],[jp_sales]]/Table1[[#This Row],[Jp population]]</f>
        <v>6.2616917525692506E-4</v>
      </c>
    </row>
    <row r="5064" spans="1:30" x14ac:dyDescent="0.25">
      <c r="A5064" t="s">
        <v>365</v>
      </c>
      <c r="B5064" t="s">
        <v>138</v>
      </c>
      <c r="C5064">
        <v>2002</v>
      </c>
      <c r="D5064" t="s">
        <v>19</v>
      </c>
      <c r="E5064" t="s">
        <v>100</v>
      </c>
      <c r="F5064" s="4">
        <v>60000</v>
      </c>
      <c r="G5064" s="4">
        <v>20000</v>
      </c>
      <c r="H5064" s="4">
        <v>0</v>
      </c>
      <c r="I5064" s="4">
        <v>0</v>
      </c>
      <c r="J5064">
        <v>8.6</v>
      </c>
      <c r="K5064">
        <v>12</v>
      </c>
      <c r="L5064">
        <v>7.8</v>
      </c>
      <c r="M5064" s="4">
        <v>10</v>
      </c>
      <c r="N5064" t="s">
        <v>141</v>
      </c>
      <c r="O5064" t="s">
        <v>21</v>
      </c>
      <c r="P5064" s="4">
        <v>80000</v>
      </c>
      <c r="Q5064" s="3">
        <f>AVERAGE(Table1[[#This Row],[critic_score]],Table1[[#This Row],[user_score]])</f>
        <v>8.1999999999999993</v>
      </c>
      <c r="R5064" s="4">
        <f>Table1[[#This Row],[user_count]]+Table1[[#This Row],[critic_count]]</f>
        <v>22</v>
      </c>
      <c r="S5064" s="2">
        <f>100000*Table1[[#This Row],[review_count]]/Table1[[#This Row],[total sales]]</f>
        <v>27.5</v>
      </c>
      <c r="T5064" s="2">
        <f>Table1[[#This Row],[total sales]]/(2017-Table1[[#This Row],[year_of_release]])</f>
        <v>5333.333333333333</v>
      </c>
      <c r="U5064" s="9">
        <f>Table1[[#This Row],[na_sales]]/(2017-Table1[[#This Row],[year_of_release]])</f>
        <v>4000</v>
      </c>
      <c r="V5064" s="6">
        <f>Table1[[#This Row],[eu_sales]]/(2017-Table1[[#This Row],[year_of_release]])</f>
        <v>1333.3333333333333</v>
      </c>
      <c r="W5064" s="6">
        <f>Table1[[#This Row],[jp_sales]]/(2017-Table1[[#This Row],[year_of_release]])</f>
        <v>0</v>
      </c>
      <c r="X5064" s="6">
        <f>Table1[[#This Row],[other_sales]]/(2017-Table1[[#This Row],[year_of_release]])</f>
        <v>0</v>
      </c>
      <c r="Y5064" s="4">
        <v>495013192</v>
      </c>
      <c r="Z5064" s="4">
        <v>431019772</v>
      </c>
      <c r="AA5064" s="4">
        <v>127445000</v>
      </c>
      <c r="AB5064" s="1">
        <f>Table1[[#This Row],[na_sales]]/Table1[[#This Row],[NA population]]</f>
        <v>1.212088909339612E-4</v>
      </c>
      <c r="AC5064" s="1">
        <f>Table1[[#This Row],[eu_sales]]/Table1[[#This Row],[Eu population]]</f>
        <v>4.6401583637791909E-5</v>
      </c>
      <c r="AD5064" s="1">
        <f>Table1[[#This Row],[jp_sales]]/Table1[[#This Row],[Jp population]]</f>
        <v>0</v>
      </c>
    </row>
    <row r="5065" spans="1:30" x14ac:dyDescent="0.25">
      <c r="A5065" t="s">
        <v>2303</v>
      </c>
      <c r="B5065" t="s">
        <v>113</v>
      </c>
      <c r="C5065">
        <v>2011</v>
      </c>
      <c r="D5065" t="s">
        <v>19</v>
      </c>
      <c r="E5065" t="s">
        <v>41</v>
      </c>
      <c r="F5065" s="4">
        <v>60000</v>
      </c>
      <c r="G5065" s="4">
        <v>10000</v>
      </c>
      <c r="H5065" s="4">
        <v>0</v>
      </c>
      <c r="I5065" s="4">
        <v>10000</v>
      </c>
      <c r="J5065">
        <v>7.4</v>
      </c>
      <c r="K5065">
        <v>5</v>
      </c>
      <c r="L5065">
        <v>5.9</v>
      </c>
      <c r="M5065" s="4">
        <v>16</v>
      </c>
      <c r="N5065" t="s">
        <v>306</v>
      </c>
      <c r="O5065" t="s">
        <v>21</v>
      </c>
      <c r="P5065" s="4">
        <v>80000</v>
      </c>
      <c r="Q5065" s="3">
        <f>AVERAGE(Table1[[#This Row],[critic_score]],Table1[[#This Row],[user_score]])</f>
        <v>6.65</v>
      </c>
      <c r="R5065" s="4">
        <f>Table1[[#This Row],[user_count]]+Table1[[#This Row],[critic_count]]</f>
        <v>21</v>
      </c>
      <c r="S5065" s="2">
        <f>100000*Table1[[#This Row],[review_count]]/Table1[[#This Row],[total sales]]</f>
        <v>26.25</v>
      </c>
      <c r="T5065" s="2">
        <f>Table1[[#This Row],[total sales]]/(2017-Table1[[#This Row],[year_of_release]])</f>
        <v>13333.333333333334</v>
      </c>
      <c r="U5065" s="9">
        <f>Table1[[#This Row],[na_sales]]/(2017-Table1[[#This Row],[year_of_release]])</f>
        <v>10000</v>
      </c>
      <c r="V5065" s="6">
        <f>Table1[[#This Row],[eu_sales]]/(2017-Table1[[#This Row],[year_of_release]])</f>
        <v>1666.6666666666667</v>
      </c>
      <c r="W5065" s="6">
        <f>Table1[[#This Row],[jp_sales]]/(2017-Table1[[#This Row],[year_of_release]])</f>
        <v>0</v>
      </c>
      <c r="X5065" s="6">
        <f>Table1[[#This Row],[other_sales]]/(2017-Table1[[#This Row],[year_of_release]])</f>
        <v>1666.6666666666667</v>
      </c>
      <c r="Y5065" s="4">
        <v>545961365</v>
      </c>
      <c r="Z5065" s="4">
        <v>440756453</v>
      </c>
      <c r="AA5065" s="4">
        <v>127833000</v>
      </c>
      <c r="AB5065" s="1">
        <f>Table1[[#This Row],[na_sales]]/Table1[[#This Row],[NA population]]</f>
        <v>1.0989788627259367E-4</v>
      </c>
      <c r="AC5065" s="1">
        <f>Table1[[#This Row],[eu_sales]]/Table1[[#This Row],[Eu population]]</f>
        <v>2.2688266801166948E-5</v>
      </c>
      <c r="AD5065" s="1">
        <f>Table1[[#This Row],[jp_sales]]/Table1[[#This Row],[Jp population]]</f>
        <v>0</v>
      </c>
    </row>
    <row r="5066" spans="1:30" x14ac:dyDescent="0.25">
      <c r="A5066" t="s">
        <v>3148</v>
      </c>
      <c r="B5066" t="s">
        <v>103</v>
      </c>
      <c r="C5066">
        <v>2003</v>
      </c>
      <c r="D5066" t="s">
        <v>23</v>
      </c>
      <c r="E5066" t="s">
        <v>270</v>
      </c>
      <c r="F5066" s="4">
        <v>60000</v>
      </c>
      <c r="G5066" s="4">
        <v>20000</v>
      </c>
      <c r="H5066" s="4">
        <v>0</v>
      </c>
      <c r="I5066" s="4">
        <v>0</v>
      </c>
      <c r="J5066">
        <v>5.4</v>
      </c>
      <c r="K5066">
        <v>22</v>
      </c>
      <c r="L5066">
        <v>5.8</v>
      </c>
      <c r="M5066" s="4">
        <v>5</v>
      </c>
      <c r="N5066" t="s">
        <v>1915</v>
      </c>
      <c r="O5066" t="s">
        <v>67</v>
      </c>
      <c r="P5066" s="4">
        <v>80000</v>
      </c>
      <c r="Q5066" s="3">
        <f>AVERAGE(Table1[[#This Row],[critic_score]],Table1[[#This Row],[user_score]])</f>
        <v>5.6</v>
      </c>
      <c r="R5066" s="4">
        <f>Table1[[#This Row],[user_count]]+Table1[[#This Row],[critic_count]]</f>
        <v>27</v>
      </c>
      <c r="S5066" s="2">
        <f>100000*Table1[[#This Row],[review_count]]/Table1[[#This Row],[total sales]]</f>
        <v>33.75</v>
      </c>
      <c r="T5066" s="2">
        <f>Table1[[#This Row],[total sales]]/(2017-Table1[[#This Row],[year_of_release]])</f>
        <v>5714.2857142857147</v>
      </c>
      <c r="U5066" s="9">
        <f>Table1[[#This Row],[na_sales]]/(2017-Table1[[#This Row],[year_of_release]])</f>
        <v>4285.7142857142853</v>
      </c>
      <c r="V5066" s="6">
        <f>Table1[[#This Row],[eu_sales]]/(2017-Table1[[#This Row],[year_of_release]])</f>
        <v>1428.5714285714287</v>
      </c>
      <c r="W5066" s="6">
        <f>Table1[[#This Row],[jp_sales]]/(2017-Table1[[#This Row],[year_of_release]])</f>
        <v>0</v>
      </c>
      <c r="X5066" s="6">
        <f>Table1[[#This Row],[other_sales]]/(2017-Table1[[#This Row],[year_of_release]])</f>
        <v>0</v>
      </c>
      <c r="Y5066" s="4">
        <v>500125528</v>
      </c>
      <c r="Z5066" s="4">
        <v>432552540</v>
      </c>
      <c r="AA5066" s="4">
        <v>127718000</v>
      </c>
      <c r="AB5066" s="1">
        <f>Table1[[#This Row],[na_sales]]/Table1[[#This Row],[NA population]]</f>
        <v>1.1996988084159543E-4</v>
      </c>
      <c r="AC5066" s="1">
        <f>Table1[[#This Row],[eu_sales]]/Table1[[#This Row],[Eu population]]</f>
        <v>4.6237157687248816E-5</v>
      </c>
      <c r="AD5066" s="1">
        <f>Table1[[#This Row],[jp_sales]]/Table1[[#This Row],[Jp population]]</f>
        <v>0</v>
      </c>
    </row>
    <row r="5067" spans="1:30" x14ac:dyDescent="0.25">
      <c r="A5067" t="s">
        <v>4213</v>
      </c>
      <c r="B5067" t="s">
        <v>138</v>
      </c>
      <c r="C5067">
        <v>2002</v>
      </c>
      <c r="D5067" t="s">
        <v>29</v>
      </c>
      <c r="E5067" t="s">
        <v>41</v>
      </c>
      <c r="F5067" s="4">
        <v>60000</v>
      </c>
      <c r="G5067" s="4">
        <v>20000</v>
      </c>
      <c r="H5067" s="4">
        <v>0</v>
      </c>
      <c r="I5067" s="4">
        <v>0</v>
      </c>
      <c r="J5067">
        <v>7.9</v>
      </c>
      <c r="K5067">
        <v>23</v>
      </c>
      <c r="L5067">
        <v>6.9</v>
      </c>
      <c r="M5067" s="4">
        <v>11</v>
      </c>
      <c r="N5067" t="s">
        <v>152</v>
      </c>
      <c r="O5067" t="s">
        <v>67</v>
      </c>
      <c r="P5067" s="4">
        <v>80000</v>
      </c>
      <c r="Q5067" s="3">
        <f>AVERAGE(Table1[[#This Row],[critic_score]],Table1[[#This Row],[user_score]])</f>
        <v>7.4</v>
      </c>
      <c r="R5067" s="4">
        <f>Table1[[#This Row],[user_count]]+Table1[[#This Row],[critic_count]]</f>
        <v>34</v>
      </c>
      <c r="S5067" s="2">
        <f>100000*Table1[[#This Row],[review_count]]/Table1[[#This Row],[total sales]]</f>
        <v>42.5</v>
      </c>
      <c r="T5067" s="2">
        <f>Table1[[#This Row],[total sales]]/(2017-Table1[[#This Row],[year_of_release]])</f>
        <v>5333.333333333333</v>
      </c>
      <c r="U5067" s="9">
        <f>Table1[[#This Row],[na_sales]]/(2017-Table1[[#This Row],[year_of_release]])</f>
        <v>4000</v>
      </c>
      <c r="V5067" s="6">
        <f>Table1[[#This Row],[eu_sales]]/(2017-Table1[[#This Row],[year_of_release]])</f>
        <v>1333.3333333333333</v>
      </c>
      <c r="W5067" s="6">
        <f>Table1[[#This Row],[jp_sales]]/(2017-Table1[[#This Row],[year_of_release]])</f>
        <v>0</v>
      </c>
      <c r="X5067" s="6">
        <f>Table1[[#This Row],[other_sales]]/(2017-Table1[[#This Row],[year_of_release]])</f>
        <v>0</v>
      </c>
      <c r="Y5067" s="4">
        <v>495013192</v>
      </c>
      <c r="Z5067" s="4">
        <v>431019772</v>
      </c>
      <c r="AA5067" s="4">
        <v>127445000</v>
      </c>
      <c r="AB5067" s="1">
        <f>Table1[[#This Row],[na_sales]]/Table1[[#This Row],[NA population]]</f>
        <v>1.212088909339612E-4</v>
      </c>
      <c r="AC5067" s="1">
        <f>Table1[[#This Row],[eu_sales]]/Table1[[#This Row],[Eu population]]</f>
        <v>4.6401583637791909E-5</v>
      </c>
      <c r="AD5067" s="1">
        <f>Table1[[#This Row],[jp_sales]]/Table1[[#This Row],[Jp population]]</f>
        <v>0</v>
      </c>
    </row>
    <row r="5068" spans="1:30" x14ac:dyDescent="0.25">
      <c r="A5068" t="s">
        <v>4215</v>
      </c>
      <c r="B5068" t="s">
        <v>118</v>
      </c>
      <c r="C5068">
        <v>2009</v>
      </c>
      <c r="D5068" t="s">
        <v>19</v>
      </c>
      <c r="E5068" t="s">
        <v>51</v>
      </c>
      <c r="F5068" s="4">
        <v>70000</v>
      </c>
      <c r="G5068" s="4">
        <v>0</v>
      </c>
      <c r="H5068" s="4">
        <v>0</v>
      </c>
      <c r="I5068" s="4">
        <v>10000</v>
      </c>
      <c r="J5068">
        <v>6.9</v>
      </c>
      <c r="K5068">
        <v>13</v>
      </c>
      <c r="L5068">
        <v>3</v>
      </c>
      <c r="M5068" s="4">
        <v>13</v>
      </c>
      <c r="N5068" t="s">
        <v>1404</v>
      </c>
      <c r="O5068" t="s">
        <v>21</v>
      </c>
      <c r="P5068" s="4">
        <v>80000</v>
      </c>
      <c r="Q5068" s="3">
        <f>AVERAGE(Table1[[#This Row],[critic_score]],Table1[[#This Row],[user_score]])</f>
        <v>4.95</v>
      </c>
      <c r="R5068" s="4">
        <f>Table1[[#This Row],[user_count]]+Table1[[#This Row],[critic_count]]</f>
        <v>26</v>
      </c>
      <c r="S5068" s="2">
        <f>100000*Table1[[#This Row],[review_count]]/Table1[[#This Row],[total sales]]</f>
        <v>32.5</v>
      </c>
      <c r="T5068" s="2">
        <f>Table1[[#This Row],[total sales]]/(2017-Table1[[#This Row],[year_of_release]])</f>
        <v>10000</v>
      </c>
      <c r="U5068" s="9">
        <f>Table1[[#This Row],[na_sales]]/(2017-Table1[[#This Row],[year_of_release]])</f>
        <v>8750</v>
      </c>
      <c r="V5068" s="6">
        <f>Table1[[#This Row],[eu_sales]]/(2017-Table1[[#This Row],[year_of_release]])</f>
        <v>0</v>
      </c>
      <c r="W5068" s="6">
        <f>Table1[[#This Row],[jp_sales]]/(2017-Table1[[#This Row],[year_of_release]])</f>
        <v>0</v>
      </c>
      <c r="X5068" s="6">
        <f>Table1[[#This Row],[other_sales]]/(2017-Table1[[#This Row],[year_of_release]])</f>
        <v>1250</v>
      </c>
      <c r="Y5068" s="4">
        <v>534740514</v>
      </c>
      <c r="Z5068" s="4">
        <v>441041694</v>
      </c>
      <c r="AA5068" s="4">
        <v>128047000</v>
      </c>
      <c r="AB5068" s="1">
        <f>Table1[[#This Row],[na_sales]]/Table1[[#This Row],[NA population]]</f>
        <v>1.3090461292409201E-4</v>
      </c>
      <c r="AC5068" s="1">
        <f>Table1[[#This Row],[eu_sales]]/Table1[[#This Row],[Eu population]]</f>
        <v>0</v>
      </c>
      <c r="AD5068" s="1">
        <f>Table1[[#This Row],[jp_sales]]/Table1[[#This Row],[Jp population]]</f>
        <v>0</v>
      </c>
    </row>
    <row r="5069" spans="1:30" x14ac:dyDescent="0.25">
      <c r="A5069" t="s">
        <v>4218</v>
      </c>
      <c r="B5069" t="s">
        <v>45</v>
      </c>
      <c r="C5069">
        <v>2001</v>
      </c>
      <c r="D5069" t="s">
        <v>96</v>
      </c>
      <c r="E5069" t="s">
        <v>83</v>
      </c>
      <c r="F5069" s="4">
        <v>40000</v>
      </c>
      <c r="G5069" s="4">
        <v>30000</v>
      </c>
      <c r="H5069" s="4">
        <v>0</v>
      </c>
      <c r="I5069" s="4">
        <v>10000</v>
      </c>
      <c r="J5069">
        <v>4.3</v>
      </c>
      <c r="K5069">
        <v>14</v>
      </c>
      <c r="L5069">
        <v>6.7</v>
      </c>
      <c r="M5069" s="4">
        <v>10</v>
      </c>
      <c r="N5069" t="s">
        <v>236</v>
      </c>
      <c r="O5069" t="s">
        <v>67</v>
      </c>
      <c r="P5069" s="4">
        <v>80000</v>
      </c>
      <c r="Q5069" s="3">
        <f>AVERAGE(Table1[[#This Row],[critic_score]],Table1[[#This Row],[user_score]])</f>
        <v>5.5</v>
      </c>
      <c r="R5069" s="4">
        <f>Table1[[#This Row],[user_count]]+Table1[[#This Row],[critic_count]]</f>
        <v>24</v>
      </c>
      <c r="S5069" s="2">
        <f>100000*Table1[[#This Row],[review_count]]/Table1[[#This Row],[total sales]]</f>
        <v>30</v>
      </c>
      <c r="T5069" s="2">
        <f>Table1[[#This Row],[total sales]]/(2017-Table1[[#This Row],[year_of_release]])</f>
        <v>5000</v>
      </c>
      <c r="U5069" s="9">
        <f>Table1[[#This Row],[na_sales]]/(2017-Table1[[#This Row],[year_of_release]])</f>
        <v>2500</v>
      </c>
      <c r="V5069" s="6">
        <f>Table1[[#This Row],[eu_sales]]/(2017-Table1[[#This Row],[year_of_release]])</f>
        <v>1875</v>
      </c>
      <c r="W5069" s="6">
        <f>Table1[[#This Row],[jp_sales]]/(2017-Table1[[#This Row],[year_of_release]])</f>
        <v>0</v>
      </c>
      <c r="X5069" s="6">
        <f>Table1[[#This Row],[other_sales]]/(2017-Table1[[#This Row],[year_of_release]])</f>
        <v>625</v>
      </c>
      <c r="Y5069" s="4">
        <v>489752572</v>
      </c>
      <c r="Z5069" s="4">
        <v>430035992</v>
      </c>
      <c r="AA5069" s="4">
        <v>127149000</v>
      </c>
      <c r="AB5069" s="1">
        <f>Table1[[#This Row],[na_sales]]/Table1[[#This Row],[NA population]]</f>
        <v>8.1673894711062388E-5</v>
      </c>
      <c r="AC5069" s="1">
        <f>Table1[[#This Row],[eu_sales]]/Table1[[#This Row],[Eu population]]</f>
        <v>6.9761602652086856E-5</v>
      </c>
      <c r="AD5069" s="1">
        <f>Table1[[#This Row],[jp_sales]]/Table1[[#This Row],[Jp population]]</f>
        <v>0</v>
      </c>
    </row>
    <row r="5070" spans="1:30" x14ac:dyDescent="0.25">
      <c r="A5070" t="s">
        <v>4219</v>
      </c>
      <c r="B5070" t="s">
        <v>26</v>
      </c>
      <c r="C5070">
        <v>2008</v>
      </c>
      <c r="D5070" t="s">
        <v>96</v>
      </c>
      <c r="E5070" t="s">
        <v>267</v>
      </c>
      <c r="F5070" s="4">
        <v>70000</v>
      </c>
      <c r="G5070" s="4">
        <v>0</v>
      </c>
      <c r="H5070" s="4">
        <v>0</v>
      </c>
      <c r="I5070" s="4">
        <v>10000</v>
      </c>
      <c r="J5070">
        <v>7.3</v>
      </c>
      <c r="K5070">
        <v>22</v>
      </c>
      <c r="L5070">
        <v>9</v>
      </c>
      <c r="M5070" s="4">
        <v>22</v>
      </c>
      <c r="N5070" t="s">
        <v>785</v>
      </c>
      <c r="O5070" t="s">
        <v>67</v>
      </c>
      <c r="P5070" s="4">
        <v>80000</v>
      </c>
      <c r="Q5070" s="3">
        <f>AVERAGE(Table1[[#This Row],[critic_score]],Table1[[#This Row],[user_score]])</f>
        <v>8.15</v>
      </c>
      <c r="R5070" s="4">
        <f>Table1[[#This Row],[user_count]]+Table1[[#This Row],[critic_count]]</f>
        <v>44</v>
      </c>
      <c r="S5070" s="2">
        <f>100000*Table1[[#This Row],[review_count]]/Table1[[#This Row],[total sales]]</f>
        <v>55</v>
      </c>
      <c r="T5070" s="2">
        <f>Table1[[#This Row],[total sales]]/(2017-Table1[[#This Row],[year_of_release]])</f>
        <v>8888.8888888888887</v>
      </c>
      <c r="U5070" s="9">
        <f>Table1[[#This Row],[na_sales]]/(2017-Table1[[#This Row],[year_of_release]])</f>
        <v>7777.7777777777774</v>
      </c>
      <c r="V5070" s="6">
        <f>Table1[[#This Row],[eu_sales]]/(2017-Table1[[#This Row],[year_of_release]])</f>
        <v>0</v>
      </c>
      <c r="W5070" s="6">
        <f>Table1[[#This Row],[jp_sales]]/(2017-Table1[[#This Row],[year_of_release]])</f>
        <v>0</v>
      </c>
      <c r="X5070" s="6">
        <f>Table1[[#This Row],[other_sales]]/(2017-Table1[[#This Row],[year_of_release]])</f>
        <v>1111.1111111111111</v>
      </c>
      <c r="Y5070" s="4">
        <v>528816311</v>
      </c>
      <c r="Z5070" s="4">
        <v>440001482</v>
      </c>
      <c r="AA5070" s="4">
        <v>128063000</v>
      </c>
      <c r="AB5070" s="1">
        <f>Table1[[#This Row],[na_sales]]/Table1[[#This Row],[NA population]]</f>
        <v>1.3237110607959291E-4</v>
      </c>
      <c r="AC5070" s="1">
        <f>Table1[[#This Row],[eu_sales]]/Table1[[#This Row],[Eu population]]</f>
        <v>0</v>
      </c>
      <c r="AD5070" s="1">
        <f>Table1[[#This Row],[jp_sales]]/Table1[[#This Row],[Jp population]]</f>
        <v>0</v>
      </c>
    </row>
    <row r="5071" spans="1:30" x14ac:dyDescent="0.25">
      <c r="A5071" t="s">
        <v>4221</v>
      </c>
      <c r="B5071" t="s">
        <v>45</v>
      </c>
      <c r="C5071">
        <v>2004</v>
      </c>
      <c r="D5071" t="s">
        <v>40</v>
      </c>
      <c r="E5071" t="s">
        <v>186</v>
      </c>
      <c r="F5071" s="4">
        <v>40000</v>
      </c>
      <c r="G5071" s="4">
        <v>30000</v>
      </c>
      <c r="H5071" s="4">
        <v>0</v>
      </c>
      <c r="I5071" s="4">
        <v>10000</v>
      </c>
      <c r="J5071">
        <v>5.8</v>
      </c>
      <c r="K5071">
        <v>34</v>
      </c>
      <c r="L5071">
        <v>7.6</v>
      </c>
      <c r="M5071" s="4">
        <v>5</v>
      </c>
      <c r="N5071" t="s">
        <v>1956</v>
      </c>
      <c r="O5071" t="s">
        <v>43</v>
      </c>
      <c r="P5071" s="4">
        <v>80000</v>
      </c>
      <c r="Q5071" s="3">
        <f>AVERAGE(Table1[[#This Row],[critic_score]],Table1[[#This Row],[user_score]])</f>
        <v>6.6999999999999993</v>
      </c>
      <c r="R5071" s="4">
        <f>Table1[[#This Row],[user_count]]+Table1[[#This Row],[critic_count]]</f>
        <v>39</v>
      </c>
      <c r="S5071" s="2">
        <f>100000*Table1[[#This Row],[review_count]]/Table1[[#This Row],[total sales]]</f>
        <v>48.75</v>
      </c>
      <c r="T5071" s="2">
        <f>Table1[[#This Row],[total sales]]/(2017-Table1[[#This Row],[year_of_release]])</f>
        <v>6153.8461538461543</v>
      </c>
      <c r="U5071" s="9">
        <f>Table1[[#This Row],[na_sales]]/(2017-Table1[[#This Row],[year_of_release]])</f>
        <v>3076.9230769230771</v>
      </c>
      <c r="V5071" s="6">
        <f>Table1[[#This Row],[eu_sales]]/(2017-Table1[[#This Row],[year_of_release]])</f>
        <v>2307.6923076923076</v>
      </c>
      <c r="W5071" s="6">
        <f>Table1[[#This Row],[jp_sales]]/(2017-Table1[[#This Row],[year_of_release]])</f>
        <v>0</v>
      </c>
      <c r="X5071" s="6">
        <f>Table1[[#This Row],[other_sales]]/(2017-Table1[[#This Row],[year_of_release]])</f>
        <v>769.23076923076928</v>
      </c>
      <c r="Y5071" s="4">
        <v>505524224</v>
      </c>
      <c r="Z5071" s="4">
        <v>434174638</v>
      </c>
      <c r="AA5071" s="4">
        <v>127761000</v>
      </c>
      <c r="AB5071" s="1">
        <f>Table1[[#This Row],[na_sales]]/Table1[[#This Row],[NA population]]</f>
        <v>7.912578290214635E-5</v>
      </c>
      <c r="AC5071" s="1">
        <f>Table1[[#This Row],[eu_sales]]/Table1[[#This Row],[Eu population]]</f>
        <v>6.9096620056374644E-5</v>
      </c>
      <c r="AD5071" s="1">
        <f>Table1[[#This Row],[jp_sales]]/Table1[[#This Row],[Jp population]]</f>
        <v>0</v>
      </c>
    </row>
    <row r="5072" spans="1:30" x14ac:dyDescent="0.25">
      <c r="A5072" t="s">
        <v>2513</v>
      </c>
      <c r="B5072" t="s">
        <v>34</v>
      </c>
      <c r="C5072">
        <v>2007</v>
      </c>
      <c r="D5072" t="s">
        <v>40</v>
      </c>
      <c r="E5072" t="s">
        <v>198</v>
      </c>
      <c r="F5072" s="4">
        <v>60000</v>
      </c>
      <c r="G5072" s="4">
        <v>10000</v>
      </c>
      <c r="H5072" s="4">
        <v>0</v>
      </c>
      <c r="I5072" s="4">
        <v>10000</v>
      </c>
      <c r="J5072">
        <v>4</v>
      </c>
      <c r="K5072">
        <v>15</v>
      </c>
      <c r="L5072">
        <v>6.8</v>
      </c>
      <c r="M5072" s="4">
        <v>13</v>
      </c>
      <c r="N5072" t="s">
        <v>2514</v>
      </c>
      <c r="O5072" t="s">
        <v>84</v>
      </c>
      <c r="P5072" s="4">
        <v>80000</v>
      </c>
      <c r="Q5072" s="3">
        <f>AVERAGE(Table1[[#This Row],[critic_score]],Table1[[#This Row],[user_score]])</f>
        <v>5.4</v>
      </c>
      <c r="R5072" s="4">
        <f>Table1[[#This Row],[user_count]]+Table1[[#This Row],[critic_count]]</f>
        <v>28</v>
      </c>
      <c r="S5072" s="2">
        <f>100000*Table1[[#This Row],[review_count]]/Table1[[#This Row],[total sales]]</f>
        <v>35</v>
      </c>
      <c r="T5072" s="2">
        <f>Table1[[#This Row],[total sales]]/(2017-Table1[[#This Row],[year_of_release]])</f>
        <v>8000</v>
      </c>
      <c r="U5072" s="9">
        <f>Table1[[#This Row],[na_sales]]/(2017-Table1[[#This Row],[year_of_release]])</f>
        <v>6000</v>
      </c>
      <c r="V5072" s="6">
        <f>Table1[[#This Row],[eu_sales]]/(2017-Table1[[#This Row],[year_of_release]])</f>
        <v>1000</v>
      </c>
      <c r="W5072" s="6">
        <f>Table1[[#This Row],[jp_sales]]/(2017-Table1[[#This Row],[year_of_release]])</f>
        <v>0</v>
      </c>
      <c r="X5072" s="6">
        <f>Table1[[#This Row],[other_sales]]/(2017-Table1[[#This Row],[year_of_release]])</f>
        <v>1000</v>
      </c>
      <c r="Y5072" s="4">
        <v>522751172</v>
      </c>
      <c r="Z5072" s="4">
        <v>438594184</v>
      </c>
      <c r="AA5072" s="4">
        <v>128001000</v>
      </c>
      <c r="AB5072" s="1">
        <f>Table1[[#This Row],[na_sales]]/Table1[[#This Row],[NA population]]</f>
        <v>1.147773610347831E-4</v>
      </c>
      <c r="AC5072" s="1">
        <f>Table1[[#This Row],[eu_sales]]/Table1[[#This Row],[Eu population]]</f>
        <v>2.280011993957494E-5</v>
      </c>
      <c r="AD5072" s="1">
        <f>Table1[[#This Row],[jp_sales]]/Table1[[#This Row],[Jp population]]</f>
        <v>0</v>
      </c>
    </row>
    <row r="5073" spans="1:30" x14ac:dyDescent="0.25">
      <c r="A5073" t="s">
        <v>4222</v>
      </c>
      <c r="B5073" t="s">
        <v>26</v>
      </c>
      <c r="C5073">
        <v>2008</v>
      </c>
      <c r="D5073" t="s">
        <v>49</v>
      </c>
      <c r="E5073" t="s">
        <v>572</v>
      </c>
      <c r="F5073" s="4">
        <v>70000</v>
      </c>
      <c r="G5073" s="4">
        <v>0</v>
      </c>
      <c r="H5073" s="4">
        <v>0</v>
      </c>
      <c r="I5073" s="4">
        <v>10000</v>
      </c>
      <c r="J5073">
        <v>5.9</v>
      </c>
      <c r="K5073">
        <v>23</v>
      </c>
      <c r="L5073">
        <v>5.6</v>
      </c>
      <c r="M5073" s="4">
        <v>5</v>
      </c>
      <c r="N5073" t="s">
        <v>3039</v>
      </c>
      <c r="O5073" t="s">
        <v>21</v>
      </c>
      <c r="P5073" s="4">
        <v>80000</v>
      </c>
      <c r="Q5073" s="3">
        <f>AVERAGE(Table1[[#This Row],[critic_score]],Table1[[#This Row],[user_score]])</f>
        <v>5.75</v>
      </c>
      <c r="R5073" s="4">
        <f>Table1[[#This Row],[user_count]]+Table1[[#This Row],[critic_count]]</f>
        <v>28</v>
      </c>
      <c r="S5073" s="2">
        <f>100000*Table1[[#This Row],[review_count]]/Table1[[#This Row],[total sales]]</f>
        <v>35</v>
      </c>
      <c r="T5073" s="2">
        <f>Table1[[#This Row],[total sales]]/(2017-Table1[[#This Row],[year_of_release]])</f>
        <v>8888.8888888888887</v>
      </c>
      <c r="U5073" s="9">
        <f>Table1[[#This Row],[na_sales]]/(2017-Table1[[#This Row],[year_of_release]])</f>
        <v>7777.7777777777774</v>
      </c>
      <c r="V5073" s="6">
        <f>Table1[[#This Row],[eu_sales]]/(2017-Table1[[#This Row],[year_of_release]])</f>
        <v>0</v>
      </c>
      <c r="W5073" s="6">
        <f>Table1[[#This Row],[jp_sales]]/(2017-Table1[[#This Row],[year_of_release]])</f>
        <v>0</v>
      </c>
      <c r="X5073" s="6">
        <f>Table1[[#This Row],[other_sales]]/(2017-Table1[[#This Row],[year_of_release]])</f>
        <v>1111.1111111111111</v>
      </c>
      <c r="Y5073" s="4">
        <v>528816311</v>
      </c>
      <c r="Z5073" s="4">
        <v>440001482</v>
      </c>
      <c r="AA5073" s="4">
        <v>128063000</v>
      </c>
      <c r="AB5073" s="1">
        <f>Table1[[#This Row],[na_sales]]/Table1[[#This Row],[NA population]]</f>
        <v>1.3237110607959291E-4</v>
      </c>
      <c r="AC5073" s="1">
        <f>Table1[[#This Row],[eu_sales]]/Table1[[#This Row],[Eu population]]</f>
        <v>0</v>
      </c>
      <c r="AD5073" s="1">
        <f>Table1[[#This Row],[jp_sales]]/Table1[[#This Row],[Jp population]]</f>
        <v>0</v>
      </c>
    </row>
    <row r="5074" spans="1:30" x14ac:dyDescent="0.25">
      <c r="A5074" t="s">
        <v>322</v>
      </c>
      <c r="B5074" t="s">
        <v>138</v>
      </c>
      <c r="C5074">
        <v>2003</v>
      </c>
      <c r="D5074" t="s">
        <v>40</v>
      </c>
      <c r="E5074" t="s">
        <v>100</v>
      </c>
      <c r="F5074" s="4">
        <v>60000</v>
      </c>
      <c r="G5074" s="4">
        <v>20000</v>
      </c>
      <c r="H5074" s="4">
        <v>0</v>
      </c>
      <c r="I5074" s="4">
        <v>0</v>
      </c>
      <c r="J5074">
        <v>6.2</v>
      </c>
      <c r="K5074">
        <v>11</v>
      </c>
      <c r="L5074">
        <v>8.3000000000000007</v>
      </c>
      <c r="M5074" s="4">
        <v>6</v>
      </c>
      <c r="N5074" t="s">
        <v>2171</v>
      </c>
      <c r="O5074" t="s">
        <v>21</v>
      </c>
      <c r="P5074" s="4">
        <v>80000</v>
      </c>
      <c r="Q5074" s="3">
        <f>AVERAGE(Table1[[#This Row],[critic_score]],Table1[[#This Row],[user_score]])</f>
        <v>7.25</v>
      </c>
      <c r="R5074" s="4">
        <f>Table1[[#This Row],[user_count]]+Table1[[#This Row],[critic_count]]</f>
        <v>17</v>
      </c>
      <c r="S5074" s="2">
        <f>100000*Table1[[#This Row],[review_count]]/Table1[[#This Row],[total sales]]</f>
        <v>21.25</v>
      </c>
      <c r="T5074" s="2">
        <f>Table1[[#This Row],[total sales]]/(2017-Table1[[#This Row],[year_of_release]])</f>
        <v>5714.2857142857147</v>
      </c>
      <c r="U5074" s="9">
        <f>Table1[[#This Row],[na_sales]]/(2017-Table1[[#This Row],[year_of_release]])</f>
        <v>4285.7142857142853</v>
      </c>
      <c r="V5074" s="6">
        <f>Table1[[#This Row],[eu_sales]]/(2017-Table1[[#This Row],[year_of_release]])</f>
        <v>1428.5714285714287</v>
      </c>
      <c r="W5074" s="6">
        <f>Table1[[#This Row],[jp_sales]]/(2017-Table1[[#This Row],[year_of_release]])</f>
        <v>0</v>
      </c>
      <c r="X5074" s="6">
        <f>Table1[[#This Row],[other_sales]]/(2017-Table1[[#This Row],[year_of_release]])</f>
        <v>0</v>
      </c>
      <c r="Y5074" s="4">
        <v>500125528</v>
      </c>
      <c r="Z5074" s="4">
        <v>432552540</v>
      </c>
      <c r="AA5074" s="4">
        <v>127718000</v>
      </c>
      <c r="AB5074" s="1">
        <f>Table1[[#This Row],[na_sales]]/Table1[[#This Row],[NA population]]</f>
        <v>1.1996988084159543E-4</v>
      </c>
      <c r="AC5074" s="1">
        <f>Table1[[#This Row],[eu_sales]]/Table1[[#This Row],[Eu population]]</f>
        <v>4.6237157687248816E-5</v>
      </c>
      <c r="AD5074" s="1">
        <f>Table1[[#This Row],[jp_sales]]/Table1[[#This Row],[Jp population]]</f>
        <v>0</v>
      </c>
    </row>
    <row r="5075" spans="1:30" x14ac:dyDescent="0.25">
      <c r="A5075" t="s">
        <v>3081</v>
      </c>
      <c r="B5075" t="s">
        <v>138</v>
      </c>
      <c r="C5075">
        <v>2005</v>
      </c>
      <c r="D5075" t="s">
        <v>54</v>
      </c>
      <c r="E5075" t="s">
        <v>100</v>
      </c>
      <c r="F5075" s="4">
        <v>60000</v>
      </c>
      <c r="G5075" s="4">
        <v>20000</v>
      </c>
      <c r="H5075" s="4">
        <v>0</v>
      </c>
      <c r="I5075" s="4">
        <v>0</v>
      </c>
      <c r="J5075">
        <v>8.1999999999999993</v>
      </c>
      <c r="K5075">
        <v>32</v>
      </c>
      <c r="L5075">
        <v>9.1</v>
      </c>
      <c r="M5075" s="4">
        <v>41</v>
      </c>
      <c r="N5075" t="s">
        <v>1341</v>
      </c>
      <c r="O5075" t="s">
        <v>43</v>
      </c>
      <c r="P5075" s="4">
        <v>80000</v>
      </c>
      <c r="Q5075" s="3">
        <f>AVERAGE(Table1[[#This Row],[critic_score]],Table1[[#This Row],[user_score]])</f>
        <v>8.6499999999999986</v>
      </c>
      <c r="R5075" s="4">
        <f>Table1[[#This Row],[user_count]]+Table1[[#This Row],[critic_count]]</f>
        <v>73</v>
      </c>
      <c r="S5075" s="2">
        <f>100000*Table1[[#This Row],[review_count]]/Table1[[#This Row],[total sales]]</f>
        <v>91.25</v>
      </c>
      <c r="T5075" s="2">
        <f>Table1[[#This Row],[total sales]]/(2017-Table1[[#This Row],[year_of_release]])</f>
        <v>6666.666666666667</v>
      </c>
      <c r="U5075" s="9">
        <f>Table1[[#This Row],[na_sales]]/(2017-Table1[[#This Row],[year_of_release]])</f>
        <v>5000</v>
      </c>
      <c r="V5075" s="6">
        <f>Table1[[#This Row],[eu_sales]]/(2017-Table1[[#This Row],[year_of_release]])</f>
        <v>1666.6666666666667</v>
      </c>
      <c r="W5075" s="6">
        <f>Table1[[#This Row],[jp_sales]]/(2017-Table1[[#This Row],[year_of_release]])</f>
        <v>0</v>
      </c>
      <c r="X5075" s="6">
        <f>Table1[[#This Row],[other_sales]]/(2017-Table1[[#This Row],[year_of_release]])</f>
        <v>0</v>
      </c>
      <c r="Y5075" s="4">
        <v>511054143</v>
      </c>
      <c r="Z5075" s="4">
        <v>435713800</v>
      </c>
      <c r="AA5075" s="4">
        <v>127773000</v>
      </c>
      <c r="AB5075" s="1">
        <f>Table1[[#This Row],[na_sales]]/Table1[[#This Row],[NA population]]</f>
        <v>1.1740439016458576E-4</v>
      </c>
      <c r="AC5075" s="1">
        <f>Table1[[#This Row],[eu_sales]]/Table1[[#This Row],[Eu population]]</f>
        <v>4.5901690513359917E-5</v>
      </c>
      <c r="AD5075" s="1">
        <f>Table1[[#This Row],[jp_sales]]/Table1[[#This Row],[Jp population]]</f>
        <v>0</v>
      </c>
    </row>
    <row r="5076" spans="1:30" x14ac:dyDescent="0.25">
      <c r="A5076" t="s">
        <v>4223</v>
      </c>
      <c r="B5076" t="s">
        <v>113</v>
      </c>
      <c r="C5076">
        <v>2011</v>
      </c>
      <c r="D5076" t="s">
        <v>225</v>
      </c>
      <c r="E5076" t="s">
        <v>425</v>
      </c>
      <c r="F5076" s="4">
        <v>0</v>
      </c>
      <c r="G5076" s="4">
        <v>60000</v>
      </c>
      <c r="H5076" s="4">
        <v>0</v>
      </c>
      <c r="I5076" s="4">
        <v>20000</v>
      </c>
      <c r="J5076">
        <v>8</v>
      </c>
      <c r="K5076">
        <v>52</v>
      </c>
      <c r="L5076">
        <v>7.8</v>
      </c>
      <c r="M5076" s="4">
        <v>235</v>
      </c>
      <c r="N5076" t="s">
        <v>1994</v>
      </c>
      <c r="O5076" t="s">
        <v>43</v>
      </c>
      <c r="P5076" s="4">
        <v>80000</v>
      </c>
      <c r="Q5076" s="3">
        <f>AVERAGE(Table1[[#This Row],[critic_score]],Table1[[#This Row],[user_score]])</f>
        <v>7.9</v>
      </c>
      <c r="R5076" s="4">
        <f>Table1[[#This Row],[user_count]]+Table1[[#This Row],[critic_count]]</f>
        <v>287</v>
      </c>
      <c r="S5076" s="2">
        <f>100000*Table1[[#This Row],[review_count]]/Table1[[#This Row],[total sales]]</f>
        <v>358.75</v>
      </c>
      <c r="T5076" s="2">
        <f>Table1[[#This Row],[total sales]]/(2017-Table1[[#This Row],[year_of_release]])</f>
        <v>13333.333333333334</v>
      </c>
      <c r="U5076" s="9">
        <f>Table1[[#This Row],[na_sales]]/(2017-Table1[[#This Row],[year_of_release]])</f>
        <v>0</v>
      </c>
      <c r="V5076" s="6">
        <f>Table1[[#This Row],[eu_sales]]/(2017-Table1[[#This Row],[year_of_release]])</f>
        <v>10000</v>
      </c>
      <c r="W5076" s="6">
        <f>Table1[[#This Row],[jp_sales]]/(2017-Table1[[#This Row],[year_of_release]])</f>
        <v>0</v>
      </c>
      <c r="X5076" s="6">
        <f>Table1[[#This Row],[other_sales]]/(2017-Table1[[#This Row],[year_of_release]])</f>
        <v>3333.3333333333335</v>
      </c>
      <c r="Y5076" s="4">
        <v>545961365</v>
      </c>
      <c r="Z5076" s="4">
        <v>440756453</v>
      </c>
      <c r="AA5076" s="4">
        <v>127833000</v>
      </c>
      <c r="AB5076" s="1">
        <f>Table1[[#This Row],[na_sales]]/Table1[[#This Row],[NA population]]</f>
        <v>0</v>
      </c>
      <c r="AC5076" s="1">
        <f>Table1[[#This Row],[eu_sales]]/Table1[[#This Row],[Eu population]]</f>
        <v>1.3612960080700169E-4</v>
      </c>
      <c r="AD5076" s="1">
        <f>Table1[[#This Row],[jp_sales]]/Table1[[#This Row],[Jp population]]</f>
        <v>0</v>
      </c>
    </row>
    <row r="5077" spans="1:30" x14ac:dyDescent="0.25">
      <c r="A5077" t="s">
        <v>4224</v>
      </c>
      <c r="B5077" t="s">
        <v>159</v>
      </c>
      <c r="C5077">
        <v>2002</v>
      </c>
      <c r="D5077" t="s">
        <v>65</v>
      </c>
      <c r="E5077" t="s">
        <v>2770</v>
      </c>
      <c r="F5077" s="4">
        <v>60000</v>
      </c>
      <c r="G5077" s="4">
        <v>20000</v>
      </c>
      <c r="H5077" s="4">
        <v>0</v>
      </c>
      <c r="I5077" s="4">
        <v>0</v>
      </c>
      <c r="J5077">
        <v>8</v>
      </c>
      <c r="K5077">
        <v>10</v>
      </c>
      <c r="L5077">
        <v>9.1</v>
      </c>
      <c r="M5077" s="4">
        <v>10</v>
      </c>
      <c r="N5077" t="s">
        <v>1570</v>
      </c>
      <c r="O5077" t="s">
        <v>67</v>
      </c>
      <c r="P5077" s="4">
        <v>80000</v>
      </c>
      <c r="Q5077" s="3">
        <f>AVERAGE(Table1[[#This Row],[critic_score]],Table1[[#This Row],[user_score]])</f>
        <v>8.5500000000000007</v>
      </c>
      <c r="R5077" s="4">
        <f>Table1[[#This Row],[user_count]]+Table1[[#This Row],[critic_count]]</f>
        <v>20</v>
      </c>
      <c r="S5077" s="2">
        <f>100000*Table1[[#This Row],[review_count]]/Table1[[#This Row],[total sales]]</f>
        <v>25</v>
      </c>
      <c r="T5077" s="2">
        <f>Table1[[#This Row],[total sales]]/(2017-Table1[[#This Row],[year_of_release]])</f>
        <v>5333.333333333333</v>
      </c>
      <c r="U5077" s="9">
        <f>Table1[[#This Row],[na_sales]]/(2017-Table1[[#This Row],[year_of_release]])</f>
        <v>4000</v>
      </c>
      <c r="V5077" s="6">
        <f>Table1[[#This Row],[eu_sales]]/(2017-Table1[[#This Row],[year_of_release]])</f>
        <v>1333.3333333333333</v>
      </c>
      <c r="W5077" s="6">
        <f>Table1[[#This Row],[jp_sales]]/(2017-Table1[[#This Row],[year_of_release]])</f>
        <v>0</v>
      </c>
      <c r="X5077" s="6">
        <f>Table1[[#This Row],[other_sales]]/(2017-Table1[[#This Row],[year_of_release]])</f>
        <v>0</v>
      </c>
      <c r="Y5077" s="4">
        <v>495013192</v>
      </c>
      <c r="Z5077" s="4">
        <v>431019772</v>
      </c>
      <c r="AA5077" s="4">
        <v>127445000</v>
      </c>
      <c r="AB5077" s="1">
        <f>Table1[[#This Row],[na_sales]]/Table1[[#This Row],[NA population]]</f>
        <v>1.212088909339612E-4</v>
      </c>
      <c r="AC5077" s="1">
        <f>Table1[[#This Row],[eu_sales]]/Table1[[#This Row],[Eu population]]</f>
        <v>4.6401583637791909E-5</v>
      </c>
      <c r="AD5077" s="1">
        <f>Table1[[#This Row],[jp_sales]]/Table1[[#This Row],[Jp population]]</f>
        <v>0</v>
      </c>
    </row>
    <row r="5078" spans="1:30" x14ac:dyDescent="0.25">
      <c r="A5078" t="s">
        <v>2503</v>
      </c>
      <c r="B5078" t="s">
        <v>18</v>
      </c>
      <c r="C5078">
        <v>2006</v>
      </c>
      <c r="D5078" t="s">
        <v>27</v>
      </c>
      <c r="E5078" t="s">
        <v>575</v>
      </c>
      <c r="F5078" s="4">
        <v>60000</v>
      </c>
      <c r="G5078" s="4">
        <v>10000</v>
      </c>
      <c r="H5078" s="4">
        <v>0</v>
      </c>
      <c r="I5078" s="4">
        <v>10000</v>
      </c>
      <c r="J5078">
        <v>6.6</v>
      </c>
      <c r="K5078">
        <v>9</v>
      </c>
      <c r="L5078">
        <v>7.8</v>
      </c>
      <c r="M5078" s="4">
        <v>5</v>
      </c>
      <c r="N5078" t="s">
        <v>575</v>
      </c>
      <c r="O5078" t="s">
        <v>84</v>
      </c>
      <c r="P5078" s="4">
        <v>80000</v>
      </c>
      <c r="Q5078" s="3">
        <f>AVERAGE(Table1[[#This Row],[critic_score]],Table1[[#This Row],[user_score]])</f>
        <v>7.1999999999999993</v>
      </c>
      <c r="R5078" s="4">
        <f>Table1[[#This Row],[user_count]]+Table1[[#This Row],[critic_count]]</f>
        <v>14</v>
      </c>
      <c r="S5078" s="2">
        <f>100000*Table1[[#This Row],[review_count]]/Table1[[#This Row],[total sales]]</f>
        <v>17.5</v>
      </c>
      <c r="T5078" s="2">
        <f>Table1[[#This Row],[total sales]]/(2017-Table1[[#This Row],[year_of_release]])</f>
        <v>7272.727272727273</v>
      </c>
      <c r="U5078" s="9">
        <f>Table1[[#This Row],[na_sales]]/(2017-Table1[[#This Row],[year_of_release]])</f>
        <v>5454.545454545455</v>
      </c>
      <c r="V5078" s="6">
        <f>Table1[[#This Row],[eu_sales]]/(2017-Table1[[#This Row],[year_of_release]])</f>
        <v>909.09090909090912</v>
      </c>
      <c r="W5078" s="6">
        <f>Table1[[#This Row],[jp_sales]]/(2017-Table1[[#This Row],[year_of_release]])</f>
        <v>0</v>
      </c>
      <c r="X5078" s="6">
        <f>Table1[[#This Row],[other_sales]]/(2017-Table1[[#This Row],[year_of_release]])</f>
        <v>909.09090909090912</v>
      </c>
      <c r="Y5078" s="4">
        <v>516818555</v>
      </c>
      <c r="Z5078" s="4">
        <v>437126892</v>
      </c>
      <c r="AA5078" s="4">
        <v>127854000</v>
      </c>
      <c r="AB5078" s="1">
        <f>Table1[[#This Row],[na_sales]]/Table1[[#This Row],[NA population]]</f>
        <v>1.1609490297808677E-4</v>
      </c>
      <c r="AC5078" s="1">
        <f>Table1[[#This Row],[eu_sales]]/Table1[[#This Row],[Eu population]]</f>
        <v>2.2876652484697737E-5</v>
      </c>
      <c r="AD5078" s="1">
        <f>Table1[[#This Row],[jp_sales]]/Table1[[#This Row],[Jp population]]</f>
        <v>0</v>
      </c>
    </row>
    <row r="5079" spans="1:30" x14ac:dyDescent="0.25">
      <c r="A5079" t="s">
        <v>2400</v>
      </c>
      <c r="B5079" t="s">
        <v>138</v>
      </c>
      <c r="C5079">
        <v>2003</v>
      </c>
      <c r="D5079" t="s">
        <v>40</v>
      </c>
      <c r="E5079" t="s">
        <v>231</v>
      </c>
      <c r="F5079" s="4">
        <v>60000</v>
      </c>
      <c r="G5079" s="4">
        <v>20000</v>
      </c>
      <c r="H5079" s="4">
        <v>0</v>
      </c>
      <c r="I5079" s="4">
        <v>0</v>
      </c>
      <c r="J5079">
        <v>6.6</v>
      </c>
      <c r="K5079">
        <v>7</v>
      </c>
      <c r="L5079">
        <v>7.3</v>
      </c>
      <c r="M5079" s="4">
        <v>8</v>
      </c>
      <c r="N5079" t="s">
        <v>231</v>
      </c>
      <c r="O5079" t="s">
        <v>21</v>
      </c>
      <c r="P5079" s="4">
        <v>80000</v>
      </c>
      <c r="Q5079" s="3">
        <f>AVERAGE(Table1[[#This Row],[critic_score]],Table1[[#This Row],[user_score]])</f>
        <v>6.9499999999999993</v>
      </c>
      <c r="R5079" s="4">
        <f>Table1[[#This Row],[user_count]]+Table1[[#This Row],[critic_count]]</f>
        <v>15</v>
      </c>
      <c r="S5079" s="2">
        <f>100000*Table1[[#This Row],[review_count]]/Table1[[#This Row],[total sales]]</f>
        <v>18.75</v>
      </c>
      <c r="T5079" s="2">
        <f>Table1[[#This Row],[total sales]]/(2017-Table1[[#This Row],[year_of_release]])</f>
        <v>5714.2857142857147</v>
      </c>
      <c r="U5079" s="9">
        <f>Table1[[#This Row],[na_sales]]/(2017-Table1[[#This Row],[year_of_release]])</f>
        <v>4285.7142857142853</v>
      </c>
      <c r="V5079" s="6">
        <f>Table1[[#This Row],[eu_sales]]/(2017-Table1[[#This Row],[year_of_release]])</f>
        <v>1428.5714285714287</v>
      </c>
      <c r="W5079" s="6">
        <f>Table1[[#This Row],[jp_sales]]/(2017-Table1[[#This Row],[year_of_release]])</f>
        <v>0</v>
      </c>
      <c r="X5079" s="6">
        <f>Table1[[#This Row],[other_sales]]/(2017-Table1[[#This Row],[year_of_release]])</f>
        <v>0</v>
      </c>
      <c r="Y5079" s="4">
        <v>500125528</v>
      </c>
      <c r="Z5079" s="4">
        <v>432552540</v>
      </c>
      <c r="AA5079" s="4">
        <v>127718000</v>
      </c>
      <c r="AB5079" s="1">
        <f>Table1[[#This Row],[na_sales]]/Table1[[#This Row],[NA population]]</f>
        <v>1.1996988084159543E-4</v>
      </c>
      <c r="AC5079" s="1">
        <f>Table1[[#This Row],[eu_sales]]/Table1[[#This Row],[Eu population]]</f>
        <v>4.6237157687248816E-5</v>
      </c>
      <c r="AD5079" s="1">
        <f>Table1[[#This Row],[jp_sales]]/Table1[[#This Row],[Jp population]]</f>
        <v>0</v>
      </c>
    </row>
    <row r="5080" spans="1:30" x14ac:dyDescent="0.25">
      <c r="A5080" t="s">
        <v>4216</v>
      </c>
      <c r="B5080" t="s">
        <v>34</v>
      </c>
      <c r="C5080">
        <v>2013</v>
      </c>
      <c r="D5080" t="s">
        <v>27</v>
      </c>
      <c r="E5080" t="s">
        <v>267</v>
      </c>
      <c r="F5080" s="4">
        <v>40000</v>
      </c>
      <c r="G5080" s="4">
        <v>30000</v>
      </c>
      <c r="H5080" s="4">
        <v>0</v>
      </c>
      <c r="I5080" s="4">
        <v>10000</v>
      </c>
      <c r="J5080">
        <v>4.9000000000000004</v>
      </c>
      <c r="K5080">
        <v>7</v>
      </c>
      <c r="L5080">
        <v>5.0999999999999996</v>
      </c>
      <c r="M5080" s="4">
        <v>13</v>
      </c>
      <c r="N5080" t="s">
        <v>4217</v>
      </c>
      <c r="O5080" t="s">
        <v>84</v>
      </c>
      <c r="P5080" s="4">
        <v>80000</v>
      </c>
      <c r="Q5080" s="3">
        <f>AVERAGE(Table1[[#This Row],[critic_score]],Table1[[#This Row],[user_score]])</f>
        <v>5</v>
      </c>
      <c r="R5080" s="4">
        <f>Table1[[#This Row],[user_count]]+Table1[[#This Row],[critic_count]]</f>
        <v>20</v>
      </c>
      <c r="S5080" s="2">
        <f>100000*Table1[[#This Row],[review_count]]/Table1[[#This Row],[total sales]]</f>
        <v>25</v>
      </c>
      <c r="T5080" s="2">
        <f>Table1[[#This Row],[total sales]]/(2017-Table1[[#This Row],[year_of_release]])</f>
        <v>20000</v>
      </c>
      <c r="U5080" s="9">
        <f>Table1[[#This Row],[na_sales]]/(2017-Table1[[#This Row],[year_of_release]])</f>
        <v>10000</v>
      </c>
      <c r="V5080" s="6">
        <f>Table1[[#This Row],[eu_sales]]/(2017-Table1[[#This Row],[year_of_release]])</f>
        <v>7500</v>
      </c>
      <c r="W5080" s="6">
        <f>Table1[[#This Row],[jp_sales]]/(2017-Table1[[#This Row],[year_of_release]])</f>
        <v>0</v>
      </c>
      <c r="X5080" s="6">
        <f>Table1[[#This Row],[other_sales]]/(2017-Table1[[#This Row],[year_of_release]])</f>
        <v>2500</v>
      </c>
      <c r="Y5080" s="4">
        <v>556861736</v>
      </c>
      <c r="Z5080" s="4">
        <v>442492884</v>
      </c>
      <c r="AA5080" s="4">
        <v>127445000</v>
      </c>
      <c r="AB5080" s="1">
        <f>Table1[[#This Row],[na_sales]]/Table1[[#This Row],[NA population]]</f>
        <v>7.1831116081568942E-5</v>
      </c>
      <c r="AC5080" s="1">
        <f>Table1[[#This Row],[eu_sales]]/Table1[[#This Row],[Eu population]]</f>
        <v>6.7797700448443823E-5</v>
      </c>
      <c r="AD5080" s="1">
        <f>Table1[[#This Row],[jp_sales]]/Table1[[#This Row],[Jp population]]</f>
        <v>0</v>
      </c>
    </row>
    <row r="5081" spans="1:30" x14ac:dyDescent="0.25">
      <c r="A5081" t="s">
        <v>4225</v>
      </c>
      <c r="B5081" t="s">
        <v>118</v>
      </c>
      <c r="C5081">
        <v>2007</v>
      </c>
      <c r="D5081" t="s">
        <v>49</v>
      </c>
      <c r="E5081" t="s">
        <v>403</v>
      </c>
      <c r="F5081" s="4">
        <v>70000</v>
      </c>
      <c r="G5081" s="4">
        <v>0</v>
      </c>
      <c r="H5081" s="4">
        <v>0</v>
      </c>
      <c r="I5081" s="4">
        <v>10000</v>
      </c>
      <c r="J5081">
        <v>8.3000000000000007</v>
      </c>
      <c r="K5081">
        <v>41</v>
      </c>
      <c r="L5081">
        <v>9</v>
      </c>
      <c r="M5081" s="4">
        <v>21</v>
      </c>
      <c r="N5081" t="s">
        <v>2231</v>
      </c>
      <c r="O5081" t="s">
        <v>84</v>
      </c>
      <c r="P5081" s="4">
        <v>80000</v>
      </c>
      <c r="Q5081" s="3">
        <f>AVERAGE(Table1[[#This Row],[critic_score]],Table1[[#This Row],[user_score]])</f>
        <v>8.65</v>
      </c>
      <c r="R5081" s="4">
        <f>Table1[[#This Row],[user_count]]+Table1[[#This Row],[critic_count]]</f>
        <v>62</v>
      </c>
      <c r="S5081" s="2">
        <f>100000*Table1[[#This Row],[review_count]]/Table1[[#This Row],[total sales]]</f>
        <v>77.5</v>
      </c>
      <c r="T5081" s="2">
        <f>Table1[[#This Row],[total sales]]/(2017-Table1[[#This Row],[year_of_release]])</f>
        <v>8000</v>
      </c>
      <c r="U5081" s="9">
        <f>Table1[[#This Row],[na_sales]]/(2017-Table1[[#This Row],[year_of_release]])</f>
        <v>7000</v>
      </c>
      <c r="V5081" s="6">
        <f>Table1[[#This Row],[eu_sales]]/(2017-Table1[[#This Row],[year_of_release]])</f>
        <v>0</v>
      </c>
      <c r="W5081" s="6">
        <f>Table1[[#This Row],[jp_sales]]/(2017-Table1[[#This Row],[year_of_release]])</f>
        <v>0</v>
      </c>
      <c r="X5081" s="6">
        <f>Table1[[#This Row],[other_sales]]/(2017-Table1[[#This Row],[year_of_release]])</f>
        <v>1000</v>
      </c>
      <c r="Y5081" s="4">
        <v>522751172</v>
      </c>
      <c r="Z5081" s="4">
        <v>438594184</v>
      </c>
      <c r="AA5081" s="4">
        <v>128001000</v>
      </c>
      <c r="AB5081" s="1">
        <f>Table1[[#This Row],[na_sales]]/Table1[[#This Row],[NA population]]</f>
        <v>1.3390692120724695E-4</v>
      </c>
      <c r="AC5081" s="1">
        <f>Table1[[#This Row],[eu_sales]]/Table1[[#This Row],[Eu population]]</f>
        <v>0</v>
      </c>
      <c r="AD5081" s="1">
        <f>Table1[[#This Row],[jp_sales]]/Table1[[#This Row],[Jp population]]</f>
        <v>0</v>
      </c>
    </row>
    <row r="5082" spans="1:30" x14ac:dyDescent="0.25">
      <c r="A5082" t="s">
        <v>2133</v>
      </c>
      <c r="B5082" t="s">
        <v>138</v>
      </c>
      <c r="C5082">
        <v>2006</v>
      </c>
      <c r="D5082" t="s">
        <v>40</v>
      </c>
      <c r="E5082" t="s">
        <v>270</v>
      </c>
      <c r="F5082" s="4">
        <v>60000</v>
      </c>
      <c r="G5082" s="4">
        <v>20000</v>
      </c>
      <c r="H5082" s="4">
        <v>0</v>
      </c>
      <c r="I5082" s="4">
        <v>0</v>
      </c>
      <c r="J5082">
        <v>7.8</v>
      </c>
      <c r="K5082">
        <v>6</v>
      </c>
      <c r="L5082">
        <v>7.8</v>
      </c>
      <c r="M5082" s="4">
        <v>8</v>
      </c>
      <c r="N5082" t="s">
        <v>991</v>
      </c>
      <c r="O5082" t="s">
        <v>67</v>
      </c>
      <c r="P5082" s="4">
        <v>80000</v>
      </c>
      <c r="Q5082" s="3">
        <f>AVERAGE(Table1[[#This Row],[critic_score]],Table1[[#This Row],[user_score]])</f>
        <v>7.8</v>
      </c>
      <c r="R5082" s="4">
        <f>Table1[[#This Row],[user_count]]+Table1[[#This Row],[critic_count]]</f>
        <v>14</v>
      </c>
      <c r="S5082" s="2">
        <f>100000*Table1[[#This Row],[review_count]]/Table1[[#This Row],[total sales]]</f>
        <v>17.5</v>
      </c>
      <c r="T5082" s="2">
        <f>Table1[[#This Row],[total sales]]/(2017-Table1[[#This Row],[year_of_release]])</f>
        <v>7272.727272727273</v>
      </c>
      <c r="U5082" s="9">
        <f>Table1[[#This Row],[na_sales]]/(2017-Table1[[#This Row],[year_of_release]])</f>
        <v>5454.545454545455</v>
      </c>
      <c r="V5082" s="6">
        <f>Table1[[#This Row],[eu_sales]]/(2017-Table1[[#This Row],[year_of_release]])</f>
        <v>1818.1818181818182</v>
      </c>
      <c r="W5082" s="6">
        <f>Table1[[#This Row],[jp_sales]]/(2017-Table1[[#This Row],[year_of_release]])</f>
        <v>0</v>
      </c>
      <c r="X5082" s="6">
        <f>Table1[[#This Row],[other_sales]]/(2017-Table1[[#This Row],[year_of_release]])</f>
        <v>0</v>
      </c>
      <c r="Y5082" s="4">
        <v>516818555</v>
      </c>
      <c r="Z5082" s="4">
        <v>437126892</v>
      </c>
      <c r="AA5082" s="4">
        <v>127854000</v>
      </c>
      <c r="AB5082" s="1">
        <f>Table1[[#This Row],[na_sales]]/Table1[[#This Row],[NA population]]</f>
        <v>1.1609490297808677E-4</v>
      </c>
      <c r="AC5082" s="1">
        <f>Table1[[#This Row],[eu_sales]]/Table1[[#This Row],[Eu population]]</f>
        <v>4.5753304969395475E-5</v>
      </c>
      <c r="AD5082" s="1">
        <f>Table1[[#This Row],[jp_sales]]/Table1[[#This Row],[Jp population]]</f>
        <v>0</v>
      </c>
    </row>
    <row r="5083" spans="1:30" x14ac:dyDescent="0.25">
      <c r="A5083" t="s">
        <v>3496</v>
      </c>
      <c r="B5083" t="s">
        <v>103</v>
      </c>
      <c r="C5083">
        <v>2003</v>
      </c>
      <c r="D5083" t="s">
        <v>40</v>
      </c>
      <c r="E5083" t="s">
        <v>549</v>
      </c>
      <c r="F5083" s="4">
        <v>60000</v>
      </c>
      <c r="G5083" s="4">
        <v>20000</v>
      </c>
      <c r="H5083" s="4">
        <v>0</v>
      </c>
      <c r="I5083" s="4">
        <v>0</v>
      </c>
      <c r="J5083">
        <v>6.8</v>
      </c>
      <c r="K5083">
        <v>23</v>
      </c>
      <c r="L5083">
        <v>7.4</v>
      </c>
      <c r="M5083" s="4">
        <v>5</v>
      </c>
      <c r="N5083" t="s">
        <v>787</v>
      </c>
      <c r="O5083" t="s">
        <v>43</v>
      </c>
      <c r="P5083" s="4">
        <v>80000</v>
      </c>
      <c r="Q5083" s="3">
        <f>AVERAGE(Table1[[#This Row],[critic_score]],Table1[[#This Row],[user_score]])</f>
        <v>7.1</v>
      </c>
      <c r="R5083" s="4">
        <f>Table1[[#This Row],[user_count]]+Table1[[#This Row],[critic_count]]</f>
        <v>28</v>
      </c>
      <c r="S5083" s="2">
        <f>100000*Table1[[#This Row],[review_count]]/Table1[[#This Row],[total sales]]</f>
        <v>35</v>
      </c>
      <c r="T5083" s="2">
        <f>Table1[[#This Row],[total sales]]/(2017-Table1[[#This Row],[year_of_release]])</f>
        <v>5714.2857142857147</v>
      </c>
      <c r="U5083" s="9">
        <f>Table1[[#This Row],[na_sales]]/(2017-Table1[[#This Row],[year_of_release]])</f>
        <v>4285.7142857142853</v>
      </c>
      <c r="V5083" s="6">
        <f>Table1[[#This Row],[eu_sales]]/(2017-Table1[[#This Row],[year_of_release]])</f>
        <v>1428.5714285714287</v>
      </c>
      <c r="W5083" s="6">
        <f>Table1[[#This Row],[jp_sales]]/(2017-Table1[[#This Row],[year_of_release]])</f>
        <v>0</v>
      </c>
      <c r="X5083" s="6">
        <f>Table1[[#This Row],[other_sales]]/(2017-Table1[[#This Row],[year_of_release]])</f>
        <v>0</v>
      </c>
      <c r="Y5083" s="4">
        <v>500125528</v>
      </c>
      <c r="Z5083" s="4">
        <v>432552540</v>
      </c>
      <c r="AA5083" s="4">
        <v>127718000</v>
      </c>
      <c r="AB5083" s="1">
        <f>Table1[[#This Row],[na_sales]]/Table1[[#This Row],[NA population]]</f>
        <v>1.1996988084159543E-4</v>
      </c>
      <c r="AC5083" s="1">
        <f>Table1[[#This Row],[eu_sales]]/Table1[[#This Row],[Eu population]]</f>
        <v>4.6237157687248816E-5</v>
      </c>
      <c r="AD5083" s="1">
        <f>Table1[[#This Row],[jp_sales]]/Table1[[#This Row],[Jp population]]</f>
        <v>0</v>
      </c>
    </row>
    <row r="5084" spans="1:30" x14ac:dyDescent="0.25">
      <c r="A5084" t="s">
        <v>3030</v>
      </c>
      <c r="B5084" t="s">
        <v>113</v>
      </c>
      <c r="C5084">
        <v>2012</v>
      </c>
      <c r="D5084" t="s">
        <v>96</v>
      </c>
      <c r="E5084" t="s">
        <v>1370</v>
      </c>
      <c r="F5084" s="4">
        <v>0</v>
      </c>
      <c r="G5084" s="4">
        <v>70000</v>
      </c>
      <c r="H5084" s="4">
        <v>0</v>
      </c>
      <c r="I5084" s="4">
        <v>10000</v>
      </c>
      <c r="J5084">
        <v>5.8</v>
      </c>
      <c r="K5084">
        <v>23</v>
      </c>
      <c r="L5084">
        <v>6.5</v>
      </c>
      <c r="M5084" s="4">
        <v>345</v>
      </c>
      <c r="N5084" t="s">
        <v>3031</v>
      </c>
      <c r="O5084" t="s">
        <v>43</v>
      </c>
      <c r="P5084" s="4">
        <v>80000</v>
      </c>
      <c r="Q5084" s="3">
        <f>AVERAGE(Table1[[#This Row],[critic_score]],Table1[[#This Row],[user_score]])</f>
        <v>6.15</v>
      </c>
      <c r="R5084" s="4">
        <f>Table1[[#This Row],[user_count]]+Table1[[#This Row],[critic_count]]</f>
        <v>368</v>
      </c>
      <c r="S5084" s="2">
        <f>100000*Table1[[#This Row],[review_count]]/Table1[[#This Row],[total sales]]</f>
        <v>460</v>
      </c>
      <c r="T5084" s="2">
        <f>Table1[[#This Row],[total sales]]/(2017-Table1[[#This Row],[year_of_release]])</f>
        <v>16000</v>
      </c>
      <c r="U5084" s="9">
        <f>Table1[[#This Row],[na_sales]]/(2017-Table1[[#This Row],[year_of_release]])</f>
        <v>0</v>
      </c>
      <c r="V5084" s="6">
        <f>Table1[[#This Row],[eu_sales]]/(2017-Table1[[#This Row],[year_of_release]])</f>
        <v>14000</v>
      </c>
      <c r="W5084" s="6">
        <f>Table1[[#This Row],[jp_sales]]/(2017-Table1[[#This Row],[year_of_release]])</f>
        <v>0</v>
      </c>
      <c r="X5084" s="6">
        <f>Table1[[#This Row],[other_sales]]/(2017-Table1[[#This Row],[year_of_release]])</f>
        <v>2000</v>
      </c>
      <c r="Y5084" s="4">
        <v>551484507</v>
      </c>
      <c r="Z5084" s="4">
        <v>441417242</v>
      </c>
      <c r="AA5084" s="4">
        <v>127629000</v>
      </c>
      <c r="AB5084" s="1">
        <f>Table1[[#This Row],[na_sales]]/Table1[[#This Row],[NA population]]</f>
        <v>0</v>
      </c>
      <c r="AC5084" s="1">
        <f>Table1[[#This Row],[eu_sales]]/Table1[[#This Row],[Eu population]]</f>
        <v>1.585801217977797E-4</v>
      </c>
      <c r="AD5084" s="1">
        <f>Table1[[#This Row],[jp_sales]]/Table1[[#This Row],[Jp population]]</f>
        <v>0</v>
      </c>
    </row>
    <row r="5085" spans="1:30" x14ac:dyDescent="0.25">
      <c r="A5085" t="s">
        <v>2443</v>
      </c>
      <c r="B5085" t="s">
        <v>118</v>
      </c>
      <c r="C5085">
        <v>2006</v>
      </c>
      <c r="D5085" t="s">
        <v>40</v>
      </c>
      <c r="E5085" t="s">
        <v>100</v>
      </c>
      <c r="F5085" s="4">
        <v>70000</v>
      </c>
      <c r="G5085" s="4">
        <v>0</v>
      </c>
      <c r="H5085" s="4">
        <v>0</v>
      </c>
      <c r="I5085" s="4">
        <v>10000</v>
      </c>
      <c r="J5085">
        <v>6.1</v>
      </c>
      <c r="K5085">
        <v>33</v>
      </c>
      <c r="L5085">
        <v>6.9</v>
      </c>
      <c r="M5085" s="4">
        <v>12</v>
      </c>
      <c r="N5085" t="s">
        <v>812</v>
      </c>
      <c r="O5085" t="s">
        <v>67</v>
      </c>
      <c r="P5085" s="4">
        <v>80000</v>
      </c>
      <c r="Q5085" s="3">
        <f>AVERAGE(Table1[[#This Row],[critic_score]],Table1[[#This Row],[user_score]])</f>
        <v>6.5</v>
      </c>
      <c r="R5085" s="4">
        <f>Table1[[#This Row],[user_count]]+Table1[[#This Row],[critic_count]]</f>
        <v>45</v>
      </c>
      <c r="S5085" s="2">
        <f>100000*Table1[[#This Row],[review_count]]/Table1[[#This Row],[total sales]]</f>
        <v>56.25</v>
      </c>
      <c r="T5085" s="2">
        <f>Table1[[#This Row],[total sales]]/(2017-Table1[[#This Row],[year_of_release]])</f>
        <v>7272.727272727273</v>
      </c>
      <c r="U5085" s="9">
        <f>Table1[[#This Row],[na_sales]]/(2017-Table1[[#This Row],[year_of_release]])</f>
        <v>6363.636363636364</v>
      </c>
      <c r="V5085" s="6">
        <f>Table1[[#This Row],[eu_sales]]/(2017-Table1[[#This Row],[year_of_release]])</f>
        <v>0</v>
      </c>
      <c r="W5085" s="6">
        <f>Table1[[#This Row],[jp_sales]]/(2017-Table1[[#This Row],[year_of_release]])</f>
        <v>0</v>
      </c>
      <c r="X5085" s="6">
        <f>Table1[[#This Row],[other_sales]]/(2017-Table1[[#This Row],[year_of_release]])</f>
        <v>909.09090909090912</v>
      </c>
      <c r="Y5085" s="4">
        <v>516818555</v>
      </c>
      <c r="Z5085" s="4">
        <v>437126892</v>
      </c>
      <c r="AA5085" s="4">
        <v>127854000</v>
      </c>
      <c r="AB5085" s="1">
        <f>Table1[[#This Row],[na_sales]]/Table1[[#This Row],[NA population]]</f>
        <v>1.3544405347443457E-4</v>
      </c>
      <c r="AC5085" s="1">
        <f>Table1[[#This Row],[eu_sales]]/Table1[[#This Row],[Eu population]]</f>
        <v>0</v>
      </c>
      <c r="AD5085" s="1">
        <f>Table1[[#This Row],[jp_sales]]/Table1[[#This Row],[Jp population]]</f>
        <v>0</v>
      </c>
    </row>
    <row r="5086" spans="1:30" x14ac:dyDescent="0.25">
      <c r="A5086" t="s">
        <v>4227</v>
      </c>
      <c r="B5086" t="s">
        <v>892</v>
      </c>
      <c r="C5086">
        <v>2014</v>
      </c>
      <c r="D5086" t="s">
        <v>96</v>
      </c>
      <c r="E5086" t="s">
        <v>1685</v>
      </c>
      <c r="F5086" s="4">
        <v>30000</v>
      </c>
      <c r="G5086" s="4">
        <v>10000</v>
      </c>
      <c r="H5086" s="4">
        <v>20000</v>
      </c>
      <c r="I5086" s="4">
        <v>20000</v>
      </c>
      <c r="J5086">
        <v>7.2</v>
      </c>
      <c r="K5086">
        <v>28</v>
      </c>
      <c r="L5086">
        <v>8.3000000000000007</v>
      </c>
      <c r="M5086" s="4">
        <v>35</v>
      </c>
      <c r="N5086" t="s">
        <v>4228</v>
      </c>
      <c r="O5086" t="s">
        <v>67</v>
      </c>
      <c r="P5086" s="4">
        <v>80000</v>
      </c>
      <c r="Q5086" s="3">
        <f>AVERAGE(Table1[[#This Row],[critic_score]],Table1[[#This Row],[user_score]])</f>
        <v>7.75</v>
      </c>
      <c r="R5086" s="4">
        <f>Table1[[#This Row],[user_count]]+Table1[[#This Row],[critic_count]]</f>
        <v>63</v>
      </c>
      <c r="S5086" s="2">
        <f>100000*Table1[[#This Row],[review_count]]/Table1[[#This Row],[total sales]]</f>
        <v>78.75</v>
      </c>
      <c r="T5086" s="2">
        <f>Table1[[#This Row],[total sales]]/(2017-Table1[[#This Row],[year_of_release]])</f>
        <v>26666.666666666668</v>
      </c>
      <c r="U5086" s="9">
        <f>Table1[[#This Row],[na_sales]]/(2017-Table1[[#This Row],[year_of_release]])</f>
        <v>10000</v>
      </c>
      <c r="V5086" s="6">
        <f>Table1[[#This Row],[eu_sales]]/(2017-Table1[[#This Row],[year_of_release]])</f>
        <v>3333.3333333333335</v>
      </c>
      <c r="W5086" s="6">
        <f>Table1[[#This Row],[jp_sales]]/(2017-Table1[[#This Row],[year_of_release]])</f>
        <v>6666.666666666667</v>
      </c>
      <c r="X5086" s="6">
        <f>Table1[[#This Row],[other_sales]]/(2017-Table1[[#This Row],[year_of_release]])</f>
        <v>6666.666666666667</v>
      </c>
      <c r="Y5086" s="4">
        <v>562338430</v>
      </c>
      <c r="Z5086" s="4">
        <v>443580712</v>
      </c>
      <c r="AA5086" s="4">
        <v>127276000</v>
      </c>
      <c r="AB5086" s="1">
        <f>Table1[[#This Row],[na_sales]]/Table1[[#This Row],[NA population]]</f>
        <v>5.3348656964454664E-5</v>
      </c>
      <c r="AC5086" s="1">
        <f>Table1[[#This Row],[eu_sales]]/Table1[[#This Row],[Eu population]]</f>
        <v>2.2543811598372656E-5</v>
      </c>
      <c r="AD5086" s="1">
        <f>Table1[[#This Row],[jp_sales]]/Table1[[#This Row],[Jp population]]</f>
        <v>1.5713881643043465E-4</v>
      </c>
    </row>
    <row r="5087" spans="1:30" x14ac:dyDescent="0.25">
      <c r="A5087" t="s">
        <v>1056</v>
      </c>
      <c r="B5087" t="s">
        <v>113</v>
      </c>
      <c r="C5087">
        <v>2015</v>
      </c>
      <c r="D5087" t="s">
        <v>40</v>
      </c>
      <c r="E5087" t="s">
        <v>83</v>
      </c>
      <c r="F5087" s="4">
        <v>50000</v>
      </c>
      <c r="G5087" s="4">
        <v>20000</v>
      </c>
      <c r="H5087" s="4">
        <v>0</v>
      </c>
      <c r="I5087" s="4">
        <v>10000</v>
      </c>
      <c r="J5087">
        <v>7.4</v>
      </c>
      <c r="K5087">
        <v>25</v>
      </c>
      <c r="L5087">
        <v>7.5</v>
      </c>
      <c r="M5087" s="4">
        <v>362</v>
      </c>
      <c r="N5087" t="s">
        <v>83</v>
      </c>
      <c r="O5087" t="s">
        <v>43</v>
      </c>
      <c r="P5087" s="4">
        <v>80000</v>
      </c>
      <c r="Q5087" s="3">
        <f>AVERAGE(Table1[[#This Row],[critic_score]],Table1[[#This Row],[user_score]])</f>
        <v>7.45</v>
      </c>
      <c r="R5087" s="4">
        <f>Table1[[#This Row],[user_count]]+Table1[[#This Row],[critic_count]]</f>
        <v>387</v>
      </c>
      <c r="S5087" s="2">
        <f>100000*Table1[[#This Row],[review_count]]/Table1[[#This Row],[total sales]]</f>
        <v>483.75</v>
      </c>
      <c r="T5087" s="2">
        <f>Table1[[#This Row],[total sales]]/(2017-Table1[[#This Row],[year_of_release]])</f>
        <v>40000</v>
      </c>
      <c r="U5087" s="9">
        <f>Table1[[#This Row],[na_sales]]/(2017-Table1[[#This Row],[year_of_release]])</f>
        <v>25000</v>
      </c>
      <c r="V5087" s="6">
        <f>Table1[[#This Row],[eu_sales]]/(2017-Table1[[#This Row],[year_of_release]])</f>
        <v>10000</v>
      </c>
      <c r="W5087" s="6">
        <f>Table1[[#This Row],[jp_sales]]/(2017-Table1[[#This Row],[year_of_release]])</f>
        <v>0</v>
      </c>
      <c r="X5087" s="6">
        <f>Table1[[#This Row],[other_sales]]/(2017-Table1[[#This Row],[year_of_release]])</f>
        <v>5000</v>
      </c>
      <c r="Y5087" s="4">
        <v>567732286</v>
      </c>
      <c r="Z5087" s="4">
        <v>444588718</v>
      </c>
      <c r="AA5087" s="4">
        <v>127141000</v>
      </c>
      <c r="AB5087" s="1">
        <f>Table1[[#This Row],[na_sales]]/Table1[[#This Row],[NA population]]</f>
        <v>8.8069678672457954E-5</v>
      </c>
      <c r="AC5087" s="1">
        <f>Table1[[#This Row],[eu_sales]]/Table1[[#This Row],[Eu population]]</f>
        <v>4.4985397042846236E-5</v>
      </c>
      <c r="AD5087" s="1">
        <f>Table1[[#This Row],[jp_sales]]/Table1[[#This Row],[Jp population]]</f>
        <v>0</v>
      </c>
    </row>
    <row r="5088" spans="1:30" x14ac:dyDescent="0.25">
      <c r="A5088" t="s">
        <v>3535</v>
      </c>
      <c r="B5088" t="s">
        <v>138</v>
      </c>
      <c r="C5088">
        <v>2002</v>
      </c>
      <c r="D5088" t="s">
        <v>27</v>
      </c>
      <c r="E5088" t="s">
        <v>231</v>
      </c>
      <c r="F5088" s="4">
        <v>60000</v>
      </c>
      <c r="G5088" s="4">
        <v>20000</v>
      </c>
      <c r="H5088" s="4">
        <v>0</v>
      </c>
      <c r="I5088" s="4">
        <v>0</v>
      </c>
      <c r="J5088">
        <v>6.1</v>
      </c>
      <c r="K5088">
        <v>5</v>
      </c>
      <c r="L5088">
        <v>7</v>
      </c>
      <c r="M5088" s="4">
        <v>5</v>
      </c>
      <c r="N5088" t="s">
        <v>1127</v>
      </c>
      <c r="O5088" t="s">
        <v>21</v>
      </c>
      <c r="P5088" s="4">
        <v>80000</v>
      </c>
      <c r="Q5088" s="3">
        <f>AVERAGE(Table1[[#This Row],[critic_score]],Table1[[#This Row],[user_score]])</f>
        <v>6.55</v>
      </c>
      <c r="R5088" s="4">
        <f>Table1[[#This Row],[user_count]]+Table1[[#This Row],[critic_count]]</f>
        <v>10</v>
      </c>
      <c r="S5088" s="2">
        <f>100000*Table1[[#This Row],[review_count]]/Table1[[#This Row],[total sales]]</f>
        <v>12.5</v>
      </c>
      <c r="T5088" s="2">
        <f>Table1[[#This Row],[total sales]]/(2017-Table1[[#This Row],[year_of_release]])</f>
        <v>5333.333333333333</v>
      </c>
      <c r="U5088" s="9">
        <f>Table1[[#This Row],[na_sales]]/(2017-Table1[[#This Row],[year_of_release]])</f>
        <v>4000</v>
      </c>
      <c r="V5088" s="6">
        <f>Table1[[#This Row],[eu_sales]]/(2017-Table1[[#This Row],[year_of_release]])</f>
        <v>1333.3333333333333</v>
      </c>
      <c r="W5088" s="6">
        <f>Table1[[#This Row],[jp_sales]]/(2017-Table1[[#This Row],[year_of_release]])</f>
        <v>0</v>
      </c>
      <c r="X5088" s="6">
        <f>Table1[[#This Row],[other_sales]]/(2017-Table1[[#This Row],[year_of_release]])</f>
        <v>0</v>
      </c>
      <c r="Y5088" s="4">
        <v>495013192</v>
      </c>
      <c r="Z5088" s="4">
        <v>431019772</v>
      </c>
      <c r="AA5088" s="4">
        <v>127445000</v>
      </c>
      <c r="AB5088" s="1">
        <f>Table1[[#This Row],[na_sales]]/Table1[[#This Row],[NA population]]</f>
        <v>1.212088909339612E-4</v>
      </c>
      <c r="AC5088" s="1">
        <f>Table1[[#This Row],[eu_sales]]/Table1[[#This Row],[Eu population]]</f>
        <v>4.6401583637791909E-5</v>
      </c>
      <c r="AD5088" s="1">
        <f>Table1[[#This Row],[jp_sales]]/Table1[[#This Row],[Jp population]]</f>
        <v>0</v>
      </c>
    </row>
    <row r="5089" spans="1:30" x14ac:dyDescent="0.25">
      <c r="A5089" t="s">
        <v>4229</v>
      </c>
      <c r="B5089" t="s">
        <v>138</v>
      </c>
      <c r="C5089">
        <v>2002</v>
      </c>
      <c r="D5089" t="s">
        <v>96</v>
      </c>
      <c r="E5089" t="s">
        <v>83</v>
      </c>
      <c r="F5089" s="4">
        <v>60000</v>
      </c>
      <c r="G5089" s="4">
        <v>20000</v>
      </c>
      <c r="H5089" s="4">
        <v>0</v>
      </c>
      <c r="I5089" s="4">
        <v>0</v>
      </c>
      <c r="J5089">
        <v>6.3</v>
      </c>
      <c r="K5089">
        <v>20</v>
      </c>
      <c r="L5089">
        <v>8</v>
      </c>
      <c r="M5089" s="4">
        <v>10</v>
      </c>
      <c r="N5089" t="s">
        <v>3684</v>
      </c>
      <c r="O5089" t="s">
        <v>21</v>
      </c>
      <c r="P5089" s="4">
        <v>80000</v>
      </c>
      <c r="Q5089" s="3">
        <f>AVERAGE(Table1[[#This Row],[critic_score]],Table1[[#This Row],[user_score]])</f>
        <v>7.15</v>
      </c>
      <c r="R5089" s="4">
        <f>Table1[[#This Row],[user_count]]+Table1[[#This Row],[critic_count]]</f>
        <v>30</v>
      </c>
      <c r="S5089" s="2">
        <f>100000*Table1[[#This Row],[review_count]]/Table1[[#This Row],[total sales]]</f>
        <v>37.5</v>
      </c>
      <c r="T5089" s="2">
        <f>Table1[[#This Row],[total sales]]/(2017-Table1[[#This Row],[year_of_release]])</f>
        <v>5333.333333333333</v>
      </c>
      <c r="U5089" s="9">
        <f>Table1[[#This Row],[na_sales]]/(2017-Table1[[#This Row],[year_of_release]])</f>
        <v>4000</v>
      </c>
      <c r="V5089" s="6">
        <f>Table1[[#This Row],[eu_sales]]/(2017-Table1[[#This Row],[year_of_release]])</f>
        <v>1333.3333333333333</v>
      </c>
      <c r="W5089" s="6">
        <f>Table1[[#This Row],[jp_sales]]/(2017-Table1[[#This Row],[year_of_release]])</f>
        <v>0</v>
      </c>
      <c r="X5089" s="6">
        <f>Table1[[#This Row],[other_sales]]/(2017-Table1[[#This Row],[year_of_release]])</f>
        <v>0</v>
      </c>
      <c r="Y5089" s="4">
        <v>495013192</v>
      </c>
      <c r="Z5089" s="4">
        <v>431019772</v>
      </c>
      <c r="AA5089" s="4">
        <v>127445000</v>
      </c>
      <c r="AB5089" s="1">
        <f>Table1[[#This Row],[na_sales]]/Table1[[#This Row],[NA population]]</f>
        <v>1.212088909339612E-4</v>
      </c>
      <c r="AC5089" s="1">
        <f>Table1[[#This Row],[eu_sales]]/Table1[[#This Row],[Eu population]]</f>
        <v>4.6401583637791909E-5</v>
      </c>
      <c r="AD5089" s="1">
        <f>Table1[[#This Row],[jp_sales]]/Table1[[#This Row],[Jp population]]</f>
        <v>0</v>
      </c>
    </row>
    <row r="5090" spans="1:30" x14ac:dyDescent="0.25">
      <c r="A5090" t="s">
        <v>4230</v>
      </c>
      <c r="B5090" t="s">
        <v>18</v>
      </c>
      <c r="C5090">
        <v>2006</v>
      </c>
      <c r="D5090" t="s">
        <v>54</v>
      </c>
      <c r="E5090" t="s">
        <v>83</v>
      </c>
      <c r="F5090" s="4">
        <v>60000</v>
      </c>
      <c r="G5090" s="4">
        <v>10000</v>
      </c>
      <c r="H5090" s="4">
        <v>0</v>
      </c>
      <c r="I5090" s="4">
        <v>10000</v>
      </c>
      <c r="J5090">
        <v>3.8</v>
      </c>
      <c r="K5090">
        <v>23</v>
      </c>
      <c r="L5090">
        <v>5.3</v>
      </c>
      <c r="M5090" s="4">
        <v>53</v>
      </c>
      <c r="N5090" t="s">
        <v>189</v>
      </c>
      <c r="O5090" t="s">
        <v>43</v>
      </c>
      <c r="P5090" s="4">
        <v>80000</v>
      </c>
      <c r="Q5090" s="3">
        <f>AVERAGE(Table1[[#This Row],[critic_score]],Table1[[#This Row],[user_score]])</f>
        <v>4.55</v>
      </c>
      <c r="R5090" s="4">
        <f>Table1[[#This Row],[user_count]]+Table1[[#This Row],[critic_count]]</f>
        <v>76</v>
      </c>
      <c r="S5090" s="2">
        <f>100000*Table1[[#This Row],[review_count]]/Table1[[#This Row],[total sales]]</f>
        <v>95</v>
      </c>
      <c r="T5090" s="2">
        <f>Table1[[#This Row],[total sales]]/(2017-Table1[[#This Row],[year_of_release]])</f>
        <v>7272.727272727273</v>
      </c>
      <c r="U5090" s="9">
        <f>Table1[[#This Row],[na_sales]]/(2017-Table1[[#This Row],[year_of_release]])</f>
        <v>5454.545454545455</v>
      </c>
      <c r="V5090" s="6">
        <f>Table1[[#This Row],[eu_sales]]/(2017-Table1[[#This Row],[year_of_release]])</f>
        <v>909.09090909090912</v>
      </c>
      <c r="W5090" s="6">
        <f>Table1[[#This Row],[jp_sales]]/(2017-Table1[[#This Row],[year_of_release]])</f>
        <v>0</v>
      </c>
      <c r="X5090" s="6">
        <f>Table1[[#This Row],[other_sales]]/(2017-Table1[[#This Row],[year_of_release]])</f>
        <v>909.09090909090912</v>
      </c>
      <c r="Y5090" s="4">
        <v>516818555</v>
      </c>
      <c r="Z5090" s="4">
        <v>437126892</v>
      </c>
      <c r="AA5090" s="4">
        <v>127854000</v>
      </c>
      <c r="AB5090" s="1">
        <f>Table1[[#This Row],[na_sales]]/Table1[[#This Row],[NA population]]</f>
        <v>1.1609490297808677E-4</v>
      </c>
      <c r="AC5090" s="1">
        <f>Table1[[#This Row],[eu_sales]]/Table1[[#This Row],[Eu population]]</f>
        <v>2.2876652484697737E-5</v>
      </c>
      <c r="AD5090" s="1">
        <f>Table1[[#This Row],[jp_sales]]/Table1[[#This Row],[Jp population]]</f>
        <v>0</v>
      </c>
    </row>
    <row r="5091" spans="1:30" x14ac:dyDescent="0.25">
      <c r="A5091" t="s">
        <v>4232</v>
      </c>
      <c r="B5091" t="s">
        <v>39</v>
      </c>
      <c r="C5091">
        <v>2009</v>
      </c>
      <c r="D5091" t="s">
        <v>19</v>
      </c>
      <c r="E5091" t="s">
        <v>41</v>
      </c>
      <c r="F5091" s="4">
        <v>70000</v>
      </c>
      <c r="G5091" s="4">
        <v>0</v>
      </c>
      <c r="H5091" s="4">
        <v>0</v>
      </c>
      <c r="I5091" s="4">
        <v>10000</v>
      </c>
      <c r="J5091">
        <v>4.9000000000000004</v>
      </c>
      <c r="K5091">
        <v>8</v>
      </c>
      <c r="L5091">
        <v>6.5</v>
      </c>
      <c r="M5091" s="4">
        <v>8</v>
      </c>
      <c r="N5091" t="s">
        <v>919</v>
      </c>
      <c r="O5091" t="s">
        <v>21</v>
      </c>
      <c r="P5091" s="4">
        <v>80000</v>
      </c>
      <c r="Q5091" s="3">
        <f>AVERAGE(Table1[[#This Row],[critic_score]],Table1[[#This Row],[user_score]])</f>
        <v>5.7</v>
      </c>
      <c r="R5091" s="4">
        <f>Table1[[#This Row],[user_count]]+Table1[[#This Row],[critic_count]]</f>
        <v>16</v>
      </c>
      <c r="S5091" s="2">
        <f>100000*Table1[[#This Row],[review_count]]/Table1[[#This Row],[total sales]]</f>
        <v>20</v>
      </c>
      <c r="T5091" s="2">
        <f>Table1[[#This Row],[total sales]]/(2017-Table1[[#This Row],[year_of_release]])</f>
        <v>10000</v>
      </c>
      <c r="U5091" s="9">
        <f>Table1[[#This Row],[na_sales]]/(2017-Table1[[#This Row],[year_of_release]])</f>
        <v>8750</v>
      </c>
      <c r="V5091" s="6">
        <f>Table1[[#This Row],[eu_sales]]/(2017-Table1[[#This Row],[year_of_release]])</f>
        <v>0</v>
      </c>
      <c r="W5091" s="6">
        <f>Table1[[#This Row],[jp_sales]]/(2017-Table1[[#This Row],[year_of_release]])</f>
        <v>0</v>
      </c>
      <c r="X5091" s="6">
        <f>Table1[[#This Row],[other_sales]]/(2017-Table1[[#This Row],[year_of_release]])</f>
        <v>1250</v>
      </c>
      <c r="Y5091" s="4">
        <v>534740514</v>
      </c>
      <c r="Z5091" s="4">
        <v>441041694</v>
      </c>
      <c r="AA5091" s="4">
        <v>128047000</v>
      </c>
      <c r="AB5091" s="1">
        <f>Table1[[#This Row],[na_sales]]/Table1[[#This Row],[NA population]]</f>
        <v>1.3090461292409201E-4</v>
      </c>
      <c r="AC5091" s="1">
        <f>Table1[[#This Row],[eu_sales]]/Table1[[#This Row],[Eu population]]</f>
        <v>0</v>
      </c>
      <c r="AD5091" s="1">
        <f>Table1[[#This Row],[jp_sales]]/Table1[[#This Row],[Jp population]]</f>
        <v>0</v>
      </c>
    </row>
    <row r="5092" spans="1:30" x14ac:dyDescent="0.25">
      <c r="A5092" t="s">
        <v>4233</v>
      </c>
      <c r="B5092" t="s">
        <v>34</v>
      </c>
      <c r="C5092">
        <v>2007</v>
      </c>
      <c r="D5092" t="s">
        <v>29</v>
      </c>
      <c r="E5092" t="s">
        <v>55</v>
      </c>
      <c r="F5092" s="4">
        <v>60000</v>
      </c>
      <c r="G5092" s="4">
        <v>10000</v>
      </c>
      <c r="H5092" s="4">
        <v>0</v>
      </c>
      <c r="I5092" s="4">
        <v>10000</v>
      </c>
      <c r="J5092">
        <v>7.4</v>
      </c>
      <c r="K5092">
        <v>10</v>
      </c>
      <c r="L5092">
        <v>6.7</v>
      </c>
      <c r="M5092" s="4">
        <v>6</v>
      </c>
      <c r="N5092" t="s">
        <v>3014</v>
      </c>
      <c r="O5092" t="s">
        <v>67</v>
      </c>
      <c r="P5092" s="4">
        <v>80000</v>
      </c>
      <c r="Q5092" s="3">
        <f>AVERAGE(Table1[[#This Row],[critic_score]],Table1[[#This Row],[user_score]])</f>
        <v>7.0500000000000007</v>
      </c>
      <c r="R5092" s="4">
        <f>Table1[[#This Row],[user_count]]+Table1[[#This Row],[critic_count]]</f>
        <v>16</v>
      </c>
      <c r="S5092" s="2">
        <f>100000*Table1[[#This Row],[review_count]]/Table1[[#This Row],[total sales]]</f>
        <v>20</v>
      </c>
      <c r="T5092" s="2">
        <f>Table1[[#This Row],[total sales]]/(2017-Table1[[#This Row],[year_of_release]])</f>
        <v>8000</v>
      </c>
      <c r="U5092" s="9">
        <f>Table1[[#This Row],[na_sales]]/(2017-Table1[[#This Row],[year_of_release]])</f>
        <v>6000</v>
      </c>
      <c r="V5092" s="6">
        <f>Table1[[#This Row],[eu_sales]]/(2017-Table1[[#This Row],[year_of_release]])</f>
        <v>1000</v>
      </c>
      <c r="W5092" s="6">
        <f>Table1[[#This Row],[jp_sales]]/(2017-Table1[[#This Row],[year_of_release]])</f>
        <v>0</v>
      </c>
      <c r="X5092" s="6">
        <f>Table1[[#This Row],[other_sales]]/(2017-Table1[[#This Row],[year_of_release]])</f>
        <v>1000</v>
      </c>
      <c r="Y5092" s="4">
        <v>522751172</v>
      </c>
      <c r="Z5092" s="4">
        <v>438594184</v>
      </c>
      <c r="AA5092" s="4">
        <v>128001000</v>
      </c>
      <c r="AB5092" s="1">
        <f>Table1[[#This Row],[na_sales]]/Table1[[#This Row],[NA population]]</f>
        <v>1.147773610347831E-4</v>
      </c>
      <c r="AC5092" s="1">
        <f>Table1[[#This Row],[eu_sales]]/Table1[[#This Row],[Eu population]]</f>
        <v>2.280011993957494E-5</v>
      </c>
      <c r="AD5092" s="1">
        <f>Table1[[#This Row],[jp_sales]]/Table1[[#This Row],[Jp population]]</f>
        <v>0</v>
      </c>
    </row>
    <row r="5093" spans="1:30" x14ac:dyDescent="0.25">
      <c r="A5093" t="s">
        <v>3628</v>
      </c>
      <c r="B5093" t="s">
        <v>118</v>
      </c>
      <c r="C5093">
        <v>2006</v>
      </c>
      <c r="D5093" t="s">
        <v>27</v>
      </c>
      <c r="E5093" t="s">
        <v>403</v>
      </c>
      <c r="F5093" s="4">
        <v>50000</v>
      </c>
      <c r="G5093" s="4">
        <v>20000</v>
      </c>
      <c r="H5093" s="4">
        <v>0</v>
      </c>
      <c r="I5093" s="4">
        <v>10000</v>
      </c>
      <c r="J5093">
        <v>5.6</v>
      </c>
      <c r="K5093">
        <v>23</v>
      </c>
      <c r="L5093">
        <v>5.9</v>
      </c>
      <c r="M5093" s="4">
        <v>7</v>
      </c>
      <c r="N5093" t="s">
        <v>614</v>
      </c>
      <c r="O5093" t="s">
        <v>21</v>
      </c>
      <c r="P5093" s="4">
        <v>80000</v>
      </c>
      <c r="Q5093" s="3">
        <f>AVERAGE(Table1[[#This Row],[critic_score]],Table1[[#This Row],[user_score]])</f>
        <v>5.75</v>
      </c>
      <c r="R5093" s="4">
        <f>Table1[[#This Row],[user_count]]+Table1[[#This Row],[critic_count]]</f>
        <v>30</v>
      </c>
      <c r="S5093" s="2">
        <f>100000*Table1[[#This Row],[review_count]]/Table1[[#This Row],[total sales]]</f>
        <v>37.5</v>
      </c>
      <c r="T5093" s="2">
        <f>Table1[[#This Row],[total sales]]/(2017-Table1[[#This Row],[year_of_release]])</f>
        <v>7272.727272727273</v>
      </c>
      <c r="U5093" s="9">
        <f>Table1[[#This Row],[na_sales]]/(2017-Table1[[#This Row],[year_of_release]])</f>
        <v>4545.454545454545</v>
      </c>
      <c r="V5093" s="6">
        <f>Table1[[#This Row],[eu_sales]]/(2017-Table1[[#This Row],[year_of_release]])</f>
        <v>1818.1818181818182</v>
      </c>
      <c r="W5093" s="6">
        <f>Table1[[#This Row],[jp_sales]]/(2017-Table1[[#This Row],[year_of_release]])</f>
        <v>0</v>
      </c>
      <c r="X5093" s="6">
        <f>Table1[[#This Row],[other_sales]]/(2017-Table1[[#This Row],[year_of_release]])</f>
        <v>909.09090909090912</v>
      </c>
      <c r="Y5093" s="4">
        <v>516818555</v>
      </c>
      <c r="Z5093" s="4">
        <v>437126892</v>
      </c>
      <c r="AA5093" s="4">
        <v>127854000</v>
      </c>
      <c r="AB5093" s="1">
        <f>Table1[[#This Row],[na_sales]]/Table1[[#This Row],[NA population]]</f>
        <v>9.6745752481738971E-5</v>
      </c>
      <c r="AC5093" s="1">
        <f>Table1[[#This Row],[eu_sales]]/Table1[[#This Row],[Eu population]]</f>
        <v>4.5753304969395475E-5</v>
      </c>
      <c r="AD5093" s="1">
        <f>Table1[[#This Row],[jp_sales]]/Table1[[#This Row],[Jp population]]</f>
        <v>0</v>
      </c>
    </row>
    <row r="5094" spans="1:30" x14ac:dyDescent="0.25">
      <c r="A5094" t="s">
        <v>1604</v>
      </c>
      <c r="B5094" t="s">
        <v>26</v>
      </c>
      <c r="C5094">
        <v>2006</v>
      </c>
      <c r="D5094" t="s">
        <v>225</v>
      </c>
      <c r="E5094" t="s">
        <v>425</v>
      </c>
      <c r="F5094" s="4">
        <v>50000</v>
      </c>
      <c r="G5094" s="4">
        <v>20000</v>
      </c>
      <c r="H5094" s="4">
        <v>0</v>
      </c>
      <c r="I5094" s="4">
        <v>10000</v>
      </c>
      <c r="J5094">
        <v>6.4</v>
      </c>
      <c r="K5094">
        <v>24</v>
      </c>
      <c r="L5094">
        <v>7</v>
      </c>
      <c r="M5094" s="4">
        <v>16</v>
      </c>
      <c r="N5094" t="s">
        <v>1505</v>
      </c>
      <c r="O5094" t="s">
        <v>84</v>
      </c>
      <c r="P5094" s="4">
        <v>80000</v>
      </c>
      <c r="Q5094" s="3">
        <f>AVERAGE(Table1[[#This Row],[critic_score]],Table1[[#This Row],[user_score]])</f>
        <v>6.7</v>
      </c>
      <c r="R5094" s="4">
        <f>Table1[[#This Row],[user_count]]+Table1[[#This Row],[critic_count]]</f>
        <v>40</v>
      </c>
      <c r="S5094" s="2">
        <f>100000*Table1[[#This Row],[review_count]]/Table1[[#This Row],[total sales]]</f>
        <v>50</v>
      </c>
      <c r="T5094" s="2">
        <f>Table1[[#This Row],[total sales]]/(2017-Table1[[#This Row],[year_of_release]])</f>
        <v>7272.727272727273</v>
      </c>
      <c r="U5094" s="9">
        <f>Table1[[#This Row],[na_sales]]/(2017-Table1[[#This Row],[year_of_release]])</f>
        <v>4545.454545454545</v>
      </c>
      <c r="V5094" s="6">
        <f>Table1[[#This Row],[eu_sales]]/(2017-Table1[[#This Row],[year_of_release]])</f>
        <v>1818.1818181818182</v>
      </c>
      <c r="W5094" s="6">
        <f>Table1[[#This Row],[jp_sales]]/(2017-Table1[[#This Row],[year_of_release]])</f>
        <v>0</v>
      </c>
      <c r="X5094" s="6">
        <f>Table1[[#This Row],[other_sales]]/(2017-Table1[[#This Row],[year_of_release]])</f>
        <v>909.09090909090912</v>
      </c>
      <c r="Y5094" s="4">
        <v>516818555</v>
      </c>
      <c r="Z5094" s="4">
        <v>437126892</v>
      </c>
      <c r="AA5094" s="4">
        <v>127854000</v>
      </c>
      <c r="AB5094" s="1">
        <f>Table1[[#This Row],[na_sales]]/Table1[[#This Row],[NA population]]</f>
        <v>9.6745752481738971E-5</v>
      </c>
      <c r="AC5094" s="1">
        <f>Table1[[#This Row],[eu_sales]]/Table1[[#This Row],[Eu population]]</f>
        <v>4.5753304969395475E-5</v>
      </c>
      <c r="AD5094" s="1">
        <f>Table1[[#This Row],[jp_sales]]/Table1[[#This Row],[Jp population]]</f>
        <v>0</v>
      </c>
    </row>
    <row r="5095" spans="1:30" x14ac:dyDescent="0.25">
      <c r="A5095" t="s">
        <v>4234</v>
      </c>
      <c r="B5095" t="s">
        <v>138</v>
      </c>
      <c r="C5095">
        <v>2003</v>
      </c>
      <c r="D5095" t="s">
        <v>96</v>
      </c>
      <c r="E5095" t="s">
        <v>403</v>
      </c>
      <c r="F5095" s="4">
        <v>60000</v>
      </c>
      <c r="G5095" s="4">
        <v>20000</v>
      </c>
      <c r="H5095" s="4">
        <v>0</v>
      </c>
      <c r="I5095" s="4">
        <v>0</v>
      </c>
      <c r="J5095">
        <v>7.1</v>
      </c>
      <c r="K5095">
        <v>24</v>
      </c>
      <c r="L5095">
        <v>8.1999999999999993</v>
      </c>
      <c r="M5095" s="4">
        <v>13</v>
      </c>
      <c r="N5095" t="s">
        <v>444</v>
      </c>
      <c r="O5095" t="s">
        <v>67</v>
      </c>
      <c r="P5095" s="4">
        <v>80000</v>
      </c>
      <c r="Q5095" s="3">
        <f>AVERAGE(Table1[[#This Row],[critic_score]],Table1[[#This Row],[user_score]])</f>
        <v>7.6499999999999995</v>
      </c>
      <c r="R5095" s="4">
        <f>Table1[[#This Row],[user_count]]+Table1[[#This Row],[critic_count]]</f>
        <v>37</v>
      </c>
      <c r="S5095" s="2">
        <f>100000*Table1[[#This Row],[review_count]]/Table1[[#This Row],[total sales]]</f>
        <v>46.25</v>
      </c>
      <c r="T5095" s="2">
        <f>Table1[[#This Row],[total sales]]/(2017-Table1[[#This Row],[year_of_release]])</f>
        <v>5714.2857142857147</v>
      </c>
      <c r="U5095" s="9">
        <f>Table1[[#This Row],[na_sales]]/(2017-Table1[[#This Row],[year_of_release]])</f>
        <v>4285.7142857142853</v>
      </c>
      <c r="V5095" s="6">
        <f>Table1[[#This Row],[eu_sales]]/(2017-Table1[[#This Row],[year_of_release]])</f>
        <v>1428.5714285714287</v>
      </c>
      <c r="W5095" s="6">
        <f>Table1[[#This Row],[jp_sales]]/(2017-Table1[[#This Row],[year_of_release]])</f>
        <v>0</v>
      </c>
      <c r="X5095" s="6">
        <f>Table1[[#This Row],[other_sales]]/(2017-Table1[[#This Row],[year_of_release]])</f>
        <v>0</v>
      </c>
      <c r="Y5095" s="4">
        <v>500125528</v>
      </c>
      <c r="Z5095" s="4">
        <v>432552540</v>
      </c>
      <c r="AA5095" s="4">
        <v>127718000</v>
      </c>
      <c r="AB5095" s="1">
        <f>Table1[[#This Row],[na_sales]]/Table1[[#This Row],[NA population]]</f>
        <v>1.1996988084159543E-4</v>
      </c>
      <c r="AC5095" s="1">
        <f>Table1[[#This Row],[eu_sales]]/Table1[[#This Row],[Eu population]]</f>
        <v>4.6237157687248816E-5</v>
      </c>
      <c r="AD5095" s="1">
        <f>Table1[[#This Row],[jp_sales]]/Table1[[#This Row],[Jp population]]</f>
        <v>0</v>
      </c>
    </row>
    <row r="5096" spans="1:30" x14ac:dyDescent="0.25">
      <c r="A5096" t="s">
        <v>3290</v>
      </c>
      <c r="B5096" t="s">
        <v>200</v>
      </c>
      <c r="C5096">
        <v>2016</v>
      </c>
      <c r="D5096" t="s">
        <v>40</v>
      </c>
      <c r="E5096" t="s">
        <v>83</v>
      </c>
      <c r="F5096" s="4">
        <v>30000</v>
      </c>
      <c r="G5096" s="4">
        <v>40000</v>
      </c>
      <c r="H5096" s="4">
        <v>0</v>
      </c>
      <c r="I5096" s="4">
        <v>10000</v>
      </c>
      <c r="J5096">
        <v>7.4</v>
      </c>
      <c r="K5096">
        <v>13</v>
      </c>
      <c r="L5096">
        <v>7.6</v>
      </c>
      <c r="M5096" s="4">
        <v>24</v>
      </c>
      <c r="N5096" t="s">
        <v>189</v>
      </c>
      <c r="O5096" t="s">
        <v>43</v>
      </c>
      <c r="P5096" s="4">
        <v>80000</v>
      </c>
      <c r="Q5096" s="3">
        <f>AVERAGE(Table1[[#This Row],[critic_score]],Table1[[#This Row],[user_score]])</f>
        <v>7.5</v>
      </c>
      <c r="R5096" s="4">
        <f>Table1[[#This Row],[user_count]]+Table1[[#This Row],[critic_count]]</f>
        <v>37</v>
      </c>
      <c r="S5096" s="2">
        <f>100000*Table1[[#This Row],[review_count]]/Table1[[#This Row],[total sales]]</f>
        <v>46.25</v>
      </c>
      <c r="T5096" s="2">
        <f>Table1[[#This Row],[total sales]]/(2017-Table1[[#This Row],[year_of_release]])</f>
        <v>80000</v>
      </c>
      <c r="U5096" s="9">
        <f>Table1[[#This Row],[na_sales]]/(2017-Table1[[#This Row],[year_of_release]])</f>
        <v>30000</v>
      </c>
      <c r="V5096" s="6">
        <f>Table1[[#This Row],[eu_sales]]/(2017-Table1[[#This Row],[year_of_release]])</f>
        <v>40000</v>
      </c>
      <c r="W5096" s="6">
        <f>Table1[[#This Row],[jp_sales]]/(2017-Table1[[#This Row],[year_of_release]])</f>
        <v>0</v>
      </c>
      <c r="X5096" s="6">
        <f>Table1[[#This Row],[other_sales]]/(2017-Table1[[#This Row],[year_of_release]])</f>
        <v>10000</v>
      </c>
      <c r="Y5096" s="4">
        <v>573178249</v>
      </c>
      <c r="Z5096" s="4">
        <v>445623395</v>
      </c>
      <c r="AA5096" s="4">
        <v>126994511</v>
      </c>
      <c r="AB5096" s="1">
        <f>Table1[[#This Row],[na_sales]]/Table1[[#This Row],[NA population]]</f>
        <v>5.2339739081759885E-5</v>
      </c>
      <c r="AC5096" s="1">
        <f>Table1[[#This Row],[eu_sales]]/Table1[[#This Row],[Eu population]]</f>
        <v>8.976189412138023E-5</v>
      </c>
      <c r="AD5096" s="1">
        <f>Table1[[#This Row],[jp_sales]]/Table1[[#This Row],[Jp population]]</f>
        <v>0</v>
      </c>
    </row>
    <row r="5097" spans="1:30" x14ac:dyDescent="0.25">
      <c r="A5097" t="s">
        <v>4235</v>
      </c>
      <c r="B5097" t="s">
        <v>118</v>
      </c>
      <c r="C5097">
        <v>2006</v>
      </c>
      <c r="D5097" t="s">
        <v>27</v>
      </c>
      <c r="E5097" t="s">
        <v>196</v>
      </c>
      <c r="F5097" s="4">
        <v>70000</v>
      </c>
      <c r="G5097" s="4">
        <v>0</v>
      </c>
      <c r="H5097" s="4">
        <v>0</v>
      </c>
      <c r="I5097" s="4">
        <v>10000</v>
      </c>
      <c r="J5097">
        <v>7.2</v>
      </c>
      <c r="K5097">
        <v>49</v>
      </c>
      <c r="L5097">
        <v>7.7</v>
      </c>
      <c r="M5097" s="4">
        <v>18</v>
      </c>
      <c r="N5097" t="s">
        <v>330</v>
      </c>
      <c r="O5097" t="s">
        <v>84</v>
      </c>
      <c r="P5097" s="4">
        <v>80000</v>
      </c>
      <c r="Q5097" s="3">
        <f>AVERAGE(Table1[[#This Row],[critic_score]],Table1[[#This Row],[user_score]])</f>
        <v>7.45</v>
      </c>
      <c r="R5097" s="4">
        <f>Table1[[#This Row],[user_count]]+Table1[[#This Row],[critic_count]]</f>
        <v>67</v>
      </c>
      <c r="S5097" s="2">
        <f>100000*Table1[[#This Row],[review_count]]/Table1[[#This Row],[total sales]]</f>
        <v>83.75</v>
      </c>
      <c r="T5097" s="2">
        <f>Table1[[#This Row],[total sales]]/(2017-Table1[[#This Row],[year_of_release]])</f>
        <v>7272.727272727273</v>
      </c>
      <c r="U5097" s="9">
        <f>Table1[[#This Row],[na_sales]]/(2017-Table1[[#This Row],[year_of_release]])</f>
        <v>6363.636363636364</v>
      </c>
      <c r="V5097" s="6">
        <f>Table1[[#This Row],[eu_sales]]/(2017-Table1[[#This Row],[year_of_release]])</f>
        <v>0</v>
      </c>
      <c r="W5097" s="6">
        <f>Table1[[#This Row],[jp_sales]]/(2017-Table1[[#This Row],[year_of_release]])</f>
        <v>0</v>
      </c>
      <c r="X5097" s="6">
        <f>Table1[[#This Row],[other_sales]]/(2017-Table1[[#This Row],[year_of_release]])</f>
        <v>909.09090909090912</v>
      </c>
      <c r="Y5097" s="4">
        <v>516818555</v>
      </c>
      <c r="Z5097" s="4">
        <v>437126892</v>
      </c>
      <c r="AA5097" s="4">
        <v>127854000</v>
      </c>
      <c r="AB5097" s="1">
        <f>Table1[[#This Row],[na_sales]]/Table1[[#This Row],[NA population]]</f>
        <v>1.3544405347443457E-4</v>
      </c>
      <c r="AC5097" s="1">
        <f>Table1[[#This Row],[eu_sales]]/Table1[[#This Row],[Eu population]]</f>
        <v>0</v>
      </c>
      <c r="AD5097" s="1">
        <f>Table1[[#This Row],[jp_sales]]/Table1[[#This Row],[Jp population]]</f>
        <v>0</v>
      </c>
    </row>
    <row r="5098" spans="1:30" x14ac:dyDescent="0.25">
      <c r="A5098" t="s">
        <v>4236</v>
      </c>
      <c r="B5098" t="s">
        <v>26</v>
      </c>
      <c r="C5098">
        <v>2008</v>
      </c>
      <c r="D5098" t="s">
        <v>23</v>
      </c>
      <c r="E5098" t="s">
        <v>1370</v>
      </c>
      <c r="F5098" s="4">
        <v>60000</v>
      </c>
      <c r="G5098" s="4">
        <v>10000</v>
      </c>
      <c r="H5098" s="4">
        <v>0</v>
      </c>
      <c r="I5098" s="4">
        <v>10000</v>
      </c>
      <c r="J5098">
        <v>7.5</v>
      </c>
      <c r="K5098">
        <v>38</v>
      </c>
      <c r="L5098">
        <v>6.9</v>
      </c>
      <c r="M5098" s="4">
        <v>12</v>
      </c>
      <c r="N5098" t="s">
        <v>2532</v>
      </c>
      <c r="O5098" t="s">
        <v>21</v>
      </c>
      <c r="P5098" s="4">
        <v>80000</v>
      </c>
      <c r="Q5098" s="3">
        <f>AVERAGE(Table1[[#This Row],[critic_score]],Table1[[#This Row],[user_score]])</f>
        <v>7.2</v>
      </c>
      <c r="R5098" s="4">
        <f>Table1[[#This Row],[user_count]]+Table1[[#This Row],[critic_count]]</f>
        <v>50</v>
      </c>
      <c r="S5098" s="2">
        <f>100000*Table1[[#This Row],[review_count]]/Table1[[#This Row],[total sales]]</f>
        <v>62.5</v>
      </c>
      <c r="T5098" s="2">
        <f>Table1[[#This Row],[total sales]]/(2017-Table1[[#This Row],[year_of_release]])</f>
        <v>8888.8888888888887</v>
      </c>
      <c r="U5098" s="9">
        <f>Table1[[#This Row],[na_sales]]/(2017-Table1[[#This Row],[year_of_release]])</f>
        <v>6666.666666666667</v>
      </c>
      <c r="V5098" s="6">
        <f>Table1[[#This Row],[eu_sales]]/(2017-Table1[[#This Row],[year_of_release]])</f>
        <v>1111.1111111111111</v>
      </c>
      <c r="W5098" s="6">
        <f>Table1[[#This Row],[jp_sales]]/(2017-Table1[[#This Row],[year_of_release]])</f>
        <v>0</v>
      </c>
      <c r="X5098" s="6">
        <f>Table1[[#This Row],[other_sales]]/(2017-Table1[[#This Row],[year_of_release]])</f>
        <v>1111.1111111111111</v>
      </c>
      <c r="Y5098" s="4">
        <v>528816311</v>
      </c>
      <c r="Z5098" s="4">
        <v>440001482</v>
      </c>
      <c r="AA5098" s="4">
        <v>128063000</v>
      </c>
      <c r="AB5098" s="1">
        <f>Table1[[#This Row],[na_sales]]/Table1[[#This Row],[NA population]]</f>
        <v>1.1346094806822251E-4</v>
      </c>
      <c r="AC5098" s="1">
        <f>Table1[[#This Row],[eu_sales]]/Table1[[#This Row],[Eu population]]</f>
        <v>2.2727196177943781E-5</v>
      </c>
      <c r="AD5098" s="1">
        <f>Table1[[#This Row],[jp_sales]]/Table1[[#This Row],[Jp population]]</f>
        <v>0</v>
      </c>
    </row>
    <row r="5099" spans="1:30" x14ac:dyDescent="0.25">
      <c r="A5099" t="s">
        <v>4237</v>
      </c>
      <c r="B5099" t="s">
        <v>113</v>
      </c>
      <c r="C5099">
        <v>2005</v>
      </c>
      <c r="D5099" t="s">
        <v>73</v>
      </c>
      <c r="E5099" t="s">
        <v>83</v>
      </c>
      <c r="F5099" s="4">
        <v>0</v>
      </c>
      <c r="G5099" s="4">
        <v>70000</v>
      </c>
      <c r="H5099" s="4">
        <v>0</v>
      </c>
      <c r="I5099" s="4">
        <v>10000</v>
      </c>
      <c r="J5099">
        <v>9</v>
      </c>
      <c r="K5099">
        <v>23</v>
      </c>
      <c r="L5099">
        <v>7.9</v>
      </c>
      <c r="M5099" s="4">
        <v>95</v>
      </c>
      <c r="N5099" t="s">
        <v>83</v>
      </c>
      <c r="O5099" t="s">
        <v>67</v>
      </c>
      <c r="P5099" s="4">
        <v>80000</v>
      </c>
      <c r="Q5099" s="3">
        <f>AVERAGE(Table1[[#This Row],[critic_score]],Table1[[#This Row],[user_score]])</f>
        <v>8.4499999999999993</v>
      </c>
      <c r="R5099" s="4">
        <f>Table1[[#This Row],[user_count]]+Table1[[#This Row],[critic_count]]</f>
        <v>118</v>
      </c>
      <c r="S5099" s="2">
        <f>100000*Table1[[#This Row],[review_count]]/Table1[[#This Row],[total sales]]</f>
        <v>147.5</v>
      </c>
      <c r="T5099" s="2">
        <f>Table1[[#This Row],[total sales]]/(2017-Table1[[#This Row],[year_of_release]])</f>
        <v>6666.666666666667</v>
      </c>
      <c r="U5099" s="9">
        <f>Table1[[#This Row],[na_sales]]/(2017-Table1[[#This Row],[year_of_release]])</f>
        <v>0</v>
      </c>
      <c r="V5099" s="6">
        <f>Table1[[#This Row],[eu_sales]]/(2017-Table1[[#This Row],[year_of_release]])</f>
        <v>5833.333333333333</v>
      </c>
      <c r="W5099" s="6">
        <f>Table1[[#This Row],[jp_sales]]/(2017-Table1[[#This Row],[year_of_release]])</f>
        <v>0</v>
      </c>
      <c r="X5099" s="6">
        <f>Table1[[#This Row],[other_sales]]/(2017-Table1[[#This Row],[year_of_release]])</f>
        <v>833.33333333333337</v>
      </c>
      <c r="Y5099" s="4">
        <v>511054143</v>
      </c>
      <c r="Z5099" s="4">
        <v>435713800</v>
      </c>
      <c r="AA5099" s="4">
        <v>127773000</v>
      </c>
      <c r="AB5099" s="1">
        <f>Table1[[#This Row],[na_sales]]/Table1[[#This Row],[NA population]]</f>
        <v>0</v>
      </c>
      <c r="AC5099" s="1">
        <f>Table1[[#This Row],[eu_sales]]/Table1[[#This Row],[Eu population]]</f>
        <v>1.6065591679675971E-4</v>
      </c>
      <c r="AD5099" s="1">
        <f>Table1[[#This Row],[jp_sales]]/Table1[[#This Row],[Jp population]]</f>
        <v>0</v>
      </c>
    </row>
    <row r="5100" spans="1:30" x14ac:dyDescent="0.25">
      <c r="A5100" t="s">
        <v>4238</v>
      </c>
      <c r="B5100" t="s">
        <v>118</v>
      </c>
      <c r="C5100">
        <v>2007</v>
      </c>
      <c r="D5100" t="s">
        <v>96</v>
      </c>
      <c r="E5100" t="s">
        <v>403</v>
      </c>
      <c r="F5100" s="4">
        <v>70000</v>
      </c>
      <c r="G5100" s="4">
        <v>0</v>
      </c>
      <c r="H5100" s="4">
        <v>0</v>
      </c>
      <c r="I5100" s="4">
        <v>10000</v>
      </c>
      <c r="J5100">
        <v>5.0999999999999996</v>
      </c>
      <c r="K5100">
        <v>20</v>
      </c>
      <c r="L5100">
        <v>6</v>
      </c>
      <c r="M5100" s="4">
        <v>9</v>
      </c>
      <c r="N5100" t="s">
        <v>2238</v>
      </c>
      <c r="O5100" t="s">
        <v>67</v>
      </c>
      <c r="P5100" s="4">
        <v>80000</v>
      </c>
      <c r="Q5100" s="3">
        <f>AVERAGE(Table1[[#This Row],[critic_score]],Table1[[#This Row],[user_score]])</f>
        <v>5.55</v>
      </c>
      <c r="R5100" s="4">
        <f>Table1[[#This Row],[user_count]]+Table1[[#This Row],[critic_count]]</f>
        <v>29</v>
      </c>
      <c r="S5100" s="2">
        <f>100000*Table1[[#This Row],[review_count]]/Table1[[#This Row],[total sales]]</f>
        <v>36.25</v>
      </c>
      <c r="T5100" s="2">
        <f>Table1[[#This Row],[total sales]]/(2017-Table1[[#This Row],[year_of_release]])</f>
        <v>8000</v>
      </c>
      <c r="U5100" s="9">
        <f>Table1[[#This Row],[na_sales]]/(2017-Table1[[#This Row],[year_of_release]])</f>
        <v>7000</v>
      </c>
      <c r="V5100" s="6">
        <f>Table1[[#This Row],[eu_sales]]/(2017-Table1[[#This Row],[year_of_release]])</f>
        <v>0</v>
      </c>
      <c r="W5100" s="6">
        <f>Table1[[#This Row],[jp_sales]]/(2017-Table1[[#This Row],[year_of_release]])</f>
        <v>0</v>
      </c>
      <c r="X5100" s="6">
        <f>Table1[[#This Row],[other_sales]]/(2017-Table1[[#This Row],[year_of_release]])</f>
        <v>1000</v>
      </c>
      <c r="Y5100" s="4">
        <v>522751172</v>
      </c>
      <c r="Z5100" s="4">
        <v>438594184</v>
      </c>
      <c r="AA5100" s="4">
        <v>128001000</v>
      </c>
      <c r="AB5100" s="1">
        <f>Table1[[#This Row],[na_sales]]/Table1[[#This Row],[NA population]]</f>
        <v>1.3390692120724695E-4</v>
      </c>
      <c r="AC5100" s="1">
        <f>Table1[[#This Row],[eu_sales]]/Table1[[#This Row],[Eu population]]</f>
        <v>0</v>
      </c>
      <c r="AD5100" s="1">
        <f>Table1[[#This Row],[jp_sales]]/Table1[[#This Row],[Jp population]]</f>
        <v>0</v>
      </c>
    </row>
    <row r="5101" spans="1:30" x14ac:dyDescent="0.25">
      <c r="A5101" t="s">
        <v>3222</v>
      </c>
      <c r="B5101" t="s">
        <v>103</v>
      </c>
      <c r="C5101">
        <v>2004</v>
      </c>
      <c r="D5101" t="s">
        <v>23</v>
      </c>
      <c r="E5101" t="s">
        <v>83</v>
      </c>
      <c r="F5101" s="4">
        <v>60000</v>
      </c>
      <c r="G5101" s="4">
        <v>20000</v>
      </c>
      <c r="H5101" s="4">
        <v>0</v>
      </c>
      <c r="I5101" s="4">
        <v>0</v>
      </c>
      <c r="J5101">
        <v>4.9000000000000004</v>
      </c>
      <c r="K5101">
        <v>18</v>
      </c>
      <c r="L5101">
        <v>7</v>
      </c>
      <c r="M5101" s="4">
        <v>4</v>
      </c>
      <c r="N5101" t="s">
        <v>2245</v>
      </c>
      <c r="O5101" t="s">
        <v>21</v>
      </c>
      <c r="P5101" s="4">
        <v>80000</v>
      </c>
      <c r="Q5101" s="3">
        <f>AVERAGE(Table1[[#This Row],[critic_score]],Table1[[#This Row],[user_score]])</f>
        <v>5.95</v>
      </c>
      <c r="R5101" s="4">
        <f>Table1[[#This Row],[user_count]]+Table1[[#This Row],[critic_count]]</f>
        <v>22</v>
      </c>
      <c r="S5101" s="2">
        <f>100000*Table1[[#This Row],[review_count]]/Table1[[#This Row],[total sales]]</f>
        <v>27.5</v>
      </c>
      <c r="T5101" s="2">
        <f>Table1[[#This Row],[total sales]]/(2017-Table1[[#This Row],[year_of_release]])</f>
        <v>6153.8461538461543</v>
      </c>
      <c r="U5101" s="9">
        <f>Table1[[#This Row],[na_sales]]/(2017-Table1[[#This Row],[year_of_release]])</f>
        <v>4615.3846153846152</v>
      </c>
      <c r="V5101" s="6">
        <f>Table1[[#This Row],[eu_sales]]/(2017-Table1[[#This Row],[year_of_release]])</f>
        <v>1538.4615384615386</v>
      </c>
      <c r="W5101" s="6">
        <f>Table1[[#This Row],[jp_sales]]/(2017-Table1[[#This Row],[year_of_release]])</f>
        <v>0</v>
      </c>
      <c r="X5101" s="6">
        <f>Table1[[#This Row],[other_sales]]/(2017-Table1[[#This Row],[year_of_release]])</f>
        <v>0</v>
      </c>
      <c r="Y5101" s="4">
        <v>505524224</v>
      </c>
      <c r="Z5101" s="4">
        <v>434174638</v>
      </c>
      <c r="AA5101" s="4">
        <v>127761000</v>
      </c>
      <c r="AB5101" s="1">
        <f>Table1[[#This Row],[na_sales]]/Table1[[#This Row],[NA population]]</f>
        <v>1.1868867435321952E-4</v>
      </c>
      <c r="AC5101" s="1">
        <f>Table1[[#This Row],[eu_sales]]/Table1[[#This Row],[Eu population]]</f>
        <v>4.6064413370916427E-5</v>
      </c>
      <c r="AD5101" s="1">
        <f>Table1[[#This Row],[jp_sales]]/Table1[[#This Row],[Jp population]]</f>
        <v>0</v>
      </c>
    </row>
    <row r="5102" spans="1:30" x14ac:dyDescent="0.25">
      <c r="A5102" t="s">
        <v>2614</v>
      </c>
      <c r="B5102" t="s">
        <v>138</v>
      </c>
      <c r="C5102">
        <v>2003</v>
      </c>
      <c r="D5102" t="s">
        <v>23</v>
      </c>
      <c r="E5102" t="s">
        <v>425</v>
      </c>
      <c r="F5102" s="4">
        <v>60000</v>
      </c>
      <c r="G5102" s="4">
        <v>20000</v>
      </c>
      <c r="H5102" s="4">
        <v>0</v>
      </c>
      <c r="I5102" s="4">
        <v>0</v>
      </c>
      <c r="J5102">
        <v>5.5</v>
      </c>
      <c r="K5102">
        <v>14</v>
      </c>
      <c r="L5102">
        <v>7</v>
      </c>
      <c r="M5102" s="4">
        <v>5</v>
      </c>
      <c r="N5102" t="s">
        <v>1706</v>
      </c>
      <c r="O5102" t="s">
        <v>67</v>
      </c>
      <c r="P5102" s="4">
        <v>80000</v>
      </c>
      <c r="Q5102" s="3">
        <f>AVERAGE(Table1[[#This Row],[critic_score]],Table1[[#This Row],[user_score]])</f>
        <v>6.25</v>
      </c>
      <c r="R5102" s="4">
        <f>Table1[[#This Row],[user_count]]+Table1[[#This Row],[critic_count]]</f>
        <v>19</v>
      </c>
      <c r="S5102" s="2">
        <f>100000*Table1[[#This Row],[review_count]]/Table1[[#This Row],[total sales]]</f>
        <v>23.75</v>
      </c>
      <c r="T5102" s="2">
        <f>Table1[[#This Row],[total sales]]/(2017-Table1[[#This Row],[year_of_release]])</f>
        <v>5714.2857142857147</v>
      </c>
      <c r="U5102" s="9">
        <f>Table1[[#This Row],[na_sales]]/(2017-Table1[[#This Row],[year_of_release]])</f>
        <v>4285.7142857142853</v>
      </c>
      <c r="V5102" s="6">
        <f>Table1[[#This Row],[eu_sales]]/(2017-Table1[[#This Row],[year_of_release]])</f>
        <v>1428.5714285714287</v>
      </c>
      <c r="W5102" s="6">
        <f>Table1[[#This Row],[jp_sales]]/(2017-Table1[[#This Row],[year_of_release]])</f>
        <v>0</v>
      </c>
      <c r="X5102" s="6">
        <f>Table1[[#This Row],[other_sales]]/(2017-Table1[[#This Row],[year_of_release]])</f>
        <v>0</v>
      </c>
      <c r="Y5102" s="4">
        <v>500125528</v>
      </c>
      <c r="Z5102" s="4">
        <v>432552540</v>
      </c>
      <c r="AA5102" s="4">
        <v>127718000</v>
      </c>
      <c r="AB5102" s="1">
        <f>Table1[[#This Row],[na_sales]]/Table1[[#This Row],[NA population]]</f>
        <v>1.1996988084159543E-4</v>
      </c>
      <c r="AC5102" s="1">
        <f>Table1[[#This Row],[eu_sales]]/Table1[[#This Row],[Eu population]]</f>
        <v>4.6237157687248816E-5</v>
      </c>
      <c r="AD5102" s="1">
        <f>Table1[[#This Row],[jp_sales]]/Table1[[#This Row],[Jp population]]</f>
        <v>0</v>
      </c>
    </row>
    <row r="5103" spans="1:30" x14ac:dyDescent="0.25">
      <c r="A5103" t="s">
        <v>2920</v>
      </c>
      <c r="B5103" t="s">
        <v>138</v>
      </c>
      <c r="C5103">
        <v>2002</v>
      </c>
      <c r="D5103" t="s">
        <v>19</v>
      </c>
      <c r="E5103" t="s">
        <v>549</v>
      </c>
      <c r="F5103" s="4">
        <v>60000</v>
      </c>
      <c r="G5103" s="4">
        <v>20000</v>
      </c>
      <c r="H5103" s="4">
        <v>0</v>
      </c>
      <c r="I5103" s="4">
        <v>0</v>
      </c>
      <c r="J5103">
        <v>8.1999999999999993</v>
      </c>
      <c r="K5103">
        <v>12</v>
      </c>
      <c r="L5103">
        <v>8.4</v>
      </c>
      <c r="M5103" s="4">
        <v>5</v>
      </c>
      <c r="N5103" t="s">
        <v>550</v>
      </c>
      <c r="O5103" t="s">
        <v>21</v>
      </c>
      <c r="P5103" s="4">
        <v>80000</v>
      </c>
      <c r="Q5103" s="3">
        <f>AVERAGE(Table1[[#This Row],[critic_score]],Table1[[#This Row],[user_score]])</f>
        <v>8.3000000000000007</v>
      </c>
      <c r="R5103" s="4">
        <f>Table1[[#This Row],[user_count]]+Table1[[#This Row],[critic_count]]</f>
        <v>17</v>
      </c>
      <c r="S5103" s="2">
        <f>100000*Table1[[#This Row],[review_count]]/Table1[[#This Row],[total sales]]</f>
        <v>21.25</v>
      </c>
      <c r="T5103" s="2">
        <f>Table1[[#This Row],[total sales]]/(2017-Table1[[#This Row],[year_of_release]])</f>
        <v>5333.333333333333</v>
      </c>
      <c r="U5103" s="9">
        <f>Table1[[#This Row],[na_sales]]/(2017-Table1[[#This Row],[year_of_release]])</f>
        <v>4000</v>
      </c>
      <c r="V5103" s="6">
        <f>Table1[[#This Row],[eu_sales]]/(2017-Table1[[#This Row],[year_of_release]])</f>
        <v>1333.3333333333333</v>
      </c>
      <c r="W5103" s="6">
        <f>Table1[[#This Row],[jp_sales]]/(2017-Table1[[#This Row],[year_of_release]])</f>
        <v>0</v>
      </c>
      <c r="X5103" s="6">
        <f>Table1[[#This Row],[other_sales]]/(2017-Table1[[#This Row],[year_of_release]])</f>
        <v>0</v>
      </c>
      <c r="Y5103" s="4">
        <v>495013192</v>
      </c>
      <c r="Z5103" s="4">
        <v>431019772</v>
      </c>
      <c r="AA5103" s="4">
        <v>127445000</v>
      </c>
      <c r="AB5103" s="1">
        <f>Table1[[#This Row],[na_sales]]/Table1[[#This Row],[NA population]]</f>
        <v>1.212088909339612E-4</v>
      </c>
      <c r="AC5103" s="1">
        <f>Table1[[#This Row],[eu_sales]]/Table1[[#This Row],[Eu population]]</f>
        <v>4.6401583637791909E-5</v>
      </c>
      <c r="AD5103" s="1">
        <f>Table1[[#This Row],[jp_sales]]/Table1[[#This Row],[Jp population]]</f>
        <v>0</v>
      </c>
    </row>
    <row r="5104" spans="1:30" x14ac:dyDescent="0.25">
      <c r="A5104" t="s">
        <v>4239</v>
      </c>
      <c r="B5104" t="s">
        <v>26</v>
      </c>
      <c r="C5104">
        <v>2009</v>
      </c>
      <c r="D5104" t="s">
        <v>40</v>
      </c>
      <c r="E5104" t="s">
        <v>83</v>
      </c>
      <c r="F5104" s="4">
        <v>50000</v>
      </c>
      <c r="G5104" s="4">
        <v>20000</v>
      </c>
      <c r="H5104" s="4">
        <v>0</v>
      </c>
      <c r="I5104" s="4">
        <v>10000</v>
      </c>
      <c r="J5104">
        <v>5.5</v>
      </c>
      <c r="K5104">
        <v>38</v>
      </c>
      <c r="L5104">
        <v>7.5</v>
      </c>
      <c r="M5104" s="4">
        <v>13</v>
      </c>
      <c r="N5104" t="s">
        <v>4240</v>
      </c>
      <c r="O5104" t="s">
        <v>67</v>
      </c>
      <c r="P5104" s="4">
        <v>80000</v>
      </c>
      <c r="Q5104" s="3">
        <f>AVERAGE(Table1[[#This Row],[critic_score]],Table1[[#This Row],[user_score]])</f>
        <v>6.5</v>
      </c>
      <c r="R5104" s="4">
        <f>Table1[[#This Row],[user_count]]+Table1[[#This Row],[critic_count]]</f>
        <v>51</v>
      </c>
      <c r="S5104" s="2">
        <f>100000*Table1[[#This Row],[review_count]]/Table1[[#This Row],[total sales]]</f>
        <v>63.75</v>
      </c>
      <c r="T5104" s="2">
        <f>Table1[[#This Row],[total sales]]/(2017-Table1[[#This Row],[year_of_release]])</f>
        <v>10000</v>
      </c>
      <c r="U5104" s="9">
        <f>Table1[[#This Row],[na_sales]]/(2017-Table1[[#This Row],[year_of_release]])</f>
        <v>6250</v>
      </c>
      <c r="V5104" s="6">
        <f>Table1[[#This Row],[eu_sales]]/(2017-Table1[[#This Row],[year_of_release]])</f>
        <v>2500</v>
      </c>
      <c r="W5104" s="6">
        <f>Table1[[#This Row],[jp_sales]]/(2017-Table1[[#This Row],[year_of_release]])</f>
        <v>0</v>
      </c>
      <c r="X5104" s="6">
        <f>Table1[[#This Row],[other_sales]]/(2017-Table1[[#This Row],[year_of_release]])</f>
        <v>1250</v>
      </c>
      <c r="Y5104" s="4">
        <v>534740514</v>
      </c>
      <c r="Z5104" s="4">
        <v>441041694</v>
      </c>
      <c r="AA5104" s="4">
        <v>128047000</v>
      </c>
      <c r="AB5104" s="1">
        <f>Table1[[#This Row],[na_sales]]/Table1[[#This Row],[NA population]]</f>
        <v>9.3503294945780001E-5</v>
      </c>
      <c r="AC5104" s="1">
        <f>Table1[[#This Row],[eu_sales]]/Table1[[#This Row],[Eu population]]</f>
        <v>4.5347186608620271E-5</v>
      </c>
      <c r="AD5104" s="1">
        <f>Table1[[#This Row],[jp_sales]]/Table1[[#This Row],[Jp population]]</f>
        <v>0</v>
      </c>
    </row>
    <row r="5105" spans="1:30" x14ac:dyDescent="0.25">
      <c r="A5105" t="s">
        <v>4241</v>
      </c>
      <c r="B5105" t="s">
        <v>45</v>
      </c>
      <c r="C5105">
        <v>2005</v>
      </c>
      <c r="D5105" t="s">
        <v>40</v>
      </c>
      <c r="E5105" t="s">
        <v>267</v>
      </c>
      <c r="F5105" s="4">
        <v>40000</v>
      </c>
      <c r="G5105" s="4">
        <v>30000</v>
      </c>
      <c r="H5105" s="4">
        <v>0</v>
      </c>
      <c r="I5105" s="4">
        <v>10000</v>
      </c>
      <c r="J5105">
        <v>6</v>
      </c>
      <c r="K5105">
        <v>44</v>
      </c>
      <c r="L5105">
        <v>8.1999999999999993</v>
      </c>
      <c r="M5105" s="4">
        <v>26</v>
      </c>
      <c r="N5105" t="s">
        <v>291</v>
      </c>
      <c r="O5105" t="s">
        <v>67</v>
      </c>
      <c r="P5105" s="4">
        <v>80000</v>
      </c>
      <c r="Q5105" s="3">
        <f>AVERAGE(Table1[[#This Row],[critic_score]],Table1[[#This Row],[user_score]])</f>
        <v>7.1</v>
      </c>
      <c r="R5105" s="4">
        <f>Table1[[#This Row],[user_count]]+Table1[[#This Row],[critic_count]]</f>
        <v>70</v>
      </c>
      <c r="S5105" s="2">
        <f>100000*Table1[[#This Row],[review_count]]/Table1[[#This Row],[total sales]]</f>
        <v>87.5</v>
      </c>
      <c r="T5105" s="2">
        <f>Table1[[#This Row],[total sales]]/(2017-Table1[[#This Row],[year_of_release]])</f>
        <v>6666.666666666667</v>
      </c>
      <c r="U5105" s="9">
        <f>Table1[[#This Row],[na_sales]]/(2017-Table1[[#This Row],[year_of_release]])</f>
        <v>3333.3333333333335</v>
      </c>
      <c r="V5105" s="6">
        <f>Table1[[#This Row],[eu_sales]]/(2017-Table1[[#This Row],[year_of_release]])</f>
        <v>2500</v>
      </c>
      <c r="W5105" s="6">
        <f>Table1[[#This Row],[jp_sales]]/(2017-Table1[[#This Row],[year_of_release]])</f>
        <v>0</v>
      </c>
      <c r="X5105" s="6">
        <f>Table1[[#This Row],[other_sales]]/(2017-Table1[[#This Row],[year_of_release]])</f>
        <v>833.33333333333337</v>
      </c>
      <c r="Y5105" s="4">
        <v>511054143</v>
      </c>
      <c r="Z5105" s="4">
        <v>435713800</v>
      </c>
      <c r="AA5105" s="4">
        <v>127773000</v>
      </c>
      <c r="AB5105" s="1">
        <f>Table1[[#This Row],[na_sales]]/Table1[[#This Row],[NA population]]</f>
        <v>7.8269593443057166E-5</v>
      </c>
      <c r="AC5105" s="1">
        <f>Table1[[#This Row],[eu_sales]]/Table1[[#This Row],[Eu population]]</f>
        <v>6.8852535770039876E-5</v>
      </c>
      <c r="AD5105" s="1">
        <f>Table1[[#This Row],[jp_sales]]/Table1[[#This Row],[Jp population]]</f>
        <v>0</v>
      </c>
    </row>
    <row r="5106" spans="1:30" x14ac:dyDescent="0.25">
      <c r="A5106" t="s">
        <v>4242</v>
      </c>
      <c r="B5106" t="s">
        <v>26</v>
      </c>
      <c r="C5106">
        <v>2008</v>
      </c>
      <c r="D5106" t="s">
        <v>49</v>
      </c>
      <c r="E5106" t="s">
        <v>270</v>
      </c>
      <c r="F5106" s="4">
        <v>50000</v>
      </c>
      <c r="G5106" s="4">
        <v>20000</v>
      </c>
      <c r="H5106" s="4">
        <v>0</v>
      </c>
      <c r="I5106" s="4">
        <v>10000</v>
      </c>
      <c r="J5106">
        <v>7.8</v>
      </c>
      <c r="K5106">
        <v>33</v>
      </c>
      <c r="L5106">
        <v>8</v>
      </c>
      <c r="M5106" s="4">
        <v>22</v>
      </c>
      <c r="N5106" t="s">
        <v>4243</v>
      </c>
      <c r="O5106" t="s">
        <v>21</v>
      </c>
      <c r="P5106" s="4">
        <v>80000</v>
      </c>
      <c r="Q5106" s="3">
        <f>AVERAGE(Table1[[#This Row],[critic_score]],Table1[[#This Row],[user_score]])</f>
        <v>7.9</v>
      </c>
      <c r="R5106" s="4">
        <f>Table1[[#This Row],[user_count]]+Table1[[#This Row],[critic_count]]</f>
        <v>55</v>
      </c>
      <c r="S5106" s="2">
        <f>100000*Table1[[#This Row],[review_count]]/Table1[[#This Row],[total sales]]</f>
        <v>68.75</v>
      </c>
      <c r="T5106" s="2">
        <f>Table1[[#This Row],[total sales]]/(2017-Table1[[#This Row],[year_of_release]])</f>
        <v>8888.8888888888887</v>
      </c>
      <c r="U5106" s="9">
        <f>Table1[[#This Row],[na_sales]]/(2017-Table1[[#This Row],[year_of_release]])</f>
        <v>5555.5555555555557</v>
      </c>
      <c r="V5106" s="6">
        <f>Table1[[#This Row],[eu_sales]]/(2017-Table1[[#This Row],[year_of_release]])</f>
        <v>2222.2222222222222</v>
      </c>
      <c r="W5106" s="6">
        <f>Table1[[#This Row],[jp_sales]]/(2017-Table1[[#This Row],[year_of_release]])</f>
        <v>0</v>
      </c>
      <c r="X5106" s="6">
        <f>Table1[[#This Row],[other_sales]]/(2017-Table1[[#This Row],[year_of_release]])</f>
        <v>1111.1111111111111</v>
      </c>
      <c r="Y5106" s="4">
        <v>528816311</v>
      </c>
      <c r="Z5106" s="4">
        <v>440001482</v>
      </c>
      <c r="AA5106" s="4">
        <v>128063000</v>
      </c>
      <c r="AB5106" s="1">
        <f>Table1[[#This Row],[na_sales]]/Table1[[#This Row],[NA population]]</f>
        <v>9.4550790056852088E-5</v>
      </c>
      <c r="AC5106" s="1">
        <f>Table1[[#This Row],[eu_sales]]/Table1[[#This Row],[Eu population]]</f>
        <v>4.5454392355887562E-5</v>
      </c>
      <c r="AD5106" s="1">
        <f>Table1[[#This Row],[jp_sales]]/Table1[[#This Row],[Jp population]]</f>
        <v>0</v>
      </c>
    </row>
    <row r="5107" spans="1:30" x14ac:dyDescent="0.25">
      <c r="A5107" t="s">
        <v>4244</v>
      </c>
      <c r="B5107" t="s">
        <v>138</v>
      </c>
      <c r="C5107">
        <v>2003</v>
      </c>
      <c r="D5107" t="s">
        <v>40</v>
      </c>
      <c r="E5107" t="s">
        <v>196</v>
      </c>
      <c r="F5107" s="4">
        <v>60000</v>
      </c>
      <c r="G5107" s="4">
        <v>20000</v>
      </c>
      <c r="H5107" s="4">
        <v>0</v>
      </c>
      <c r="I5107" s="4">
        <v>0</v>
      </c>
      <c r="J5107">
        <v>6.2</v>
      </c>
      <c r="K5107">
        <v>14</v>
      </c>
      <c r="L5107">
        <v>8.3000000000000007</v>
      </c>
      <c r="M5107" s="4">
        <v>44</v>
      </c>
      <c r="N5107" t="s">
        <v>196</v>
      </c>
      <c r="O5107" t="s">
        <v>43</v>
      </c>
      <c r="P5107" s="4">
        <v>80000</v>
      </c>
      <c r="Q5107" s="3">
        <f>AVERAGE(Table1[[#This Row],[critic_score]],Table1[[#This Row],[user_score]])</f>
        <v>7.25</v>
      </c>
      <c r="R5107" s="4">
        <f>Table1[[#This Row],[user_count]]+Table1[[#This Row],[critic_count]]</f>
        <v>58</v>
      </c>
      <c r="S5107" s="2">
        <f>100000*Table1[[#This Row],[review_count]]/Table1[[#This Row],[total sales]]</f>
        <v>72.5</v>
      </c>
      <c r="T5107" s="2">
        <f>Table1[[#This Row],[total sales]]/(2017-Table1[[#This Row],[year_of_release]])</f>
        <v>5714.2857142857147</v>
      </c>
      <c r="U5107" s="9">
        <f>Table1[[#This Row],[na_sales]]/(2017-Table1[[#This Row],[year_of_release]])</f>
        <v>4285.7142857142853</v>
      </c>
      <c r="V5107" s="6">
        <f>Table1[[#This Row],[eu_sales]]/(2017-Table1[[#This Row],[year_of_release]])</f>
        <v>1428.5714285714287</v>
      </c>
      <c r="W5107" s="6">
        <f>Table1[[#This Row],[jp_sales]]/(2017-Table1[[#This Row],[year_of_release]])</f>
        <v>0</v>
      </c>
      <c r="X5107" s="6">
        <f>Table1[[#This Row],[other_sales]]/(2017-Table1[[#This Row],[year_of_release]])</f>
        <v>0</v>
      </c>
      <c r="Y5107" s="4">
        <v>500125528</v>
      </c>
      <c r="Z5107" s="4">
        <v>432552540</v>
      </c>
      <c r="AA5107" s="4">
        <v>127718000</v>
      </c>
      <c r="AB5107" s="1">
        <f>Table1[[#This Row],[na_sales]]/Table1[[#This Row],[NA population]]</f>
        <v>1.1996988084159543E-4</v>
      </c>
      <c r="AC5107" s="1">
        <f>Table1[[#This Row],[eu_sales]]/Table1[[#This Row],[Eu population]]</f>
        <v>4.6237157687248816E-5</v>
      </c>
      <c r="AD5107" s="1">
        <f>Table1[[#This Row],[jp_sales]]/Table1[[#This Row],[Jp population]]</f>
        <v>0</v>
      </c>
    </row>
    <row r="5108" spans="1:30" x14ac:dyDescent="0.25">
      <c r="A5108" t="s">
        <v>2395</v>
      </c>
      <c r="B5108" t="s">
        <v>138</v>
      </c>
      <c r="C5108">
        <v>2003</v>
      </c>
      <c r="D5108" t="s">
        <v>19</v>
      </c>
      <c r="E5108" t="s">
        <v>538</v>
      </c>
      <c r="F5108" s="4">
        <v>60000</v>
      </c>
      <c r="G5108" s="4">
        <v>20000</v>
      </c>
      <c r="H5108" s="4">
        <v>0</v>
      </c>
      <c r="I5108" s="4">
        <v>0</v>
      </c>
      <c r="J5108">
        <v>8</v>
      </c>
      <c r="K5108">
        <v>14</v>
      </c>
      <c r="L5108">
        <v>9.1999999999999993</v>
      </c>
      <c r="M5108" s="4">
        <v>5</v>
      </c>
      <c r="N5108" t="s">
        <v>1041</v>
      </c>
      <c r="O5108" t="s">
        <v>21</v>
      </c>
      <c r="P5108" s="4">
        <v>80000</v>
      </c>
      <c r="Q5108" s="3">
        <f>AVERAGE(Table1[[#This Row],[critic_score]],Table1[[#This Row],[user_score]])</f>
        <v>8.6</v>
      </c>
      <c r="R5108" s="4">
        <f>Table1[[#This Row],[user_count]]+Table1[[#This Row],[critic_count]]</f>
        <v>19</v>
      </c>
      <c r="S5108" s="2">
        <f>100000*Table1[[#This Row],[review_count]]/Table1[[#This Row],[total sales]]</f>
        <v>23.75</v>
      </c>
      <c r="T5108" s="2">
        <f>Table1[[#This Row],[total sales]]/(2017-Table1[[#This Row],[year_of_release]])</f>
        <v>5714.2857142857147</v>
      </c>
      <c r="U5108" s="9">
        <f>Table1[[#This Row],[na_sales]]/(2017-Table1[[#This Row],[year_of_release]])</f>
        <v>4285.7142857142853</v>
      </c>
      <c r="V5108" s="6">
        <f>Table1[[#This Row],[eu_sales]]/(2017-Table1[[#This Row],[year_of_release]])</f>
        <v>1428.5714285714287</v>
      </c>
      <c r="W5108" s="6">
        <f>Table1[[#This Row],[jp_sales]]/(2017-Table1[[#This Row],[year_of_release]])</f>
        <v>0</v>
      </c>
      <c r="X5108" s="6">
        <f>Table1[[#This Row],[other_sales]]/(2017-Table1[[#This Row],[year_of_release]])</f>
        <v>0</v>
      </c>
      <c r="Y5108" s="4">
        <v>500125528</v>
      </c>
      <c r="Z5108" s="4">
        <v>432552540</v>
      </c>
      <c r="AA5108" s="4">
        <v>127718000</v>
      </c>
      <c r="AB5108" s="1">
        <f>Table1[[#This Row],[na_sales]]/Table1[[#This Row],[NA population]]</f>
        <v>1.1996988084159543E-4</v>
      </c>
      <c r="AC5108" s="1">
        <f>Table1[[#This Row],[eu_sales]]/Table1[[#This Row],[Eu population]]</f>
        <v>4.6237157687248816E-5</v>
      </c>
      <c r="AD5108" s="1">
        <f>Table1[[#This Row],[jp_sales]]/Table1[[#This Row],[Jp population]]</f>
        <v>0</v>
      </c>
    </row>
    <row r="5109" spans="1:30" x14ac:dyDescent="0.25">
      <c r="A5109" t="s">
        <v>4245</v>
      </c>
      <c r="B5109" t="s">
        <v>26</v>
      </c>
      <c r="C5109">
        <v>2008</v>
      </c>
      <c r="D5109" t="s">
        <v>54</v>
      </c>
      <c r="E5109" t="s">
        <v>1116</v>
      </c>
      <c r="F5109" s="4">
        <v>70000</v>
      </c>
      <c r="G5109" s="4">
        <v>0</v>
      </c>
      <c r="H5109" s="4">
        <v>0</v>
      </c>
      <c r="I5109" s="4">
        <v>10000</v>
      </c>
      <c r="J5109">
        <v>8.3000000000000007</v>
      </c>
      <c r="K5109">
        <v>38</v>
      </c>
      <c r="L5109">
        <v>8.1</v>
      </c>
      <c r="M5109" s="4">
        <v>27</v>
      </c>
      <c r="N5109" t="s">
        <v>2295</v>
      </c>
      <c r="O5109" t="s">
        <v>84</v>
      </c>
      <c r="P5109" s="4">
        <v>80000</v>
      </c>
      <c r="Q5109" s="3">
        <f>AVERAGE(Table1[[#This Row],[critic_score]],Table1[[#This Row],[user_score]])</f>
        <v>8.1999999999999993</v>
      </c>
      <c r="R5109" s="4">
        <f>Table1[[#This Row],[user_count]]+Table1[[#This Row],[critic_count]]</f>
        <v>65</v>
      </c>
      <c r="S5109" s="2">
        <f>100000*Table1[[#This Row],[review_count]]/Table1[[#This Row],[total sales]]</f>
        <v>81.25</v>
      </c>
      <c r="T5109" s="2">
        <f>Table1[[#This Row],[total sales]]/(2017-Table1[[#This Row],[year_of_release]])</f>
        <v>8888.8888888888887</v>
      </c>
      <c r="U5109" s="9">
        <f>Table1[[#This Row],[na_sales]]/(2017-Table1[[#This Row],[year_of_release]])</f>
        <v>7777.7777777777774</v>
      </c>
      <c r="V5109" s="6">
        <f>Table1[[#This Row],[eu_sales]]/(2017-Table1[[#This Row],[year_of_release]])</f>
        <v>0</v>
      </c>
      <c r="W5109" s="6">
        <f>Table1[[#This Row],[jp_sales]]/(2017-Table1[[#This Row],[year_of_release]])</f>
        <v>0</v>
      </c>
      <c r="X5109" s="6">
        <f>Table1[[#This Row],[other_sales]]/(2017-Table1[[#This Row],[year_of_release]])</f>
        <v>1111.1111111111111</v>
      </c>
      <c r="Y5109" s="4">
        <v>528816311</v>
      </c>
      <c r="Z5109" s="4">
        <v>440001482</v>
      </c>
      <c r="AA5109" s="4">
        <v>128063000</v>
      </c>
      <c r="AB5109" s="1">
        <f>Table1[[#This Row],[na_sales]]/Table1[[#This Row],[NA population]]</f>
        <v>1.3237110607959291E-4</v>
      </c>
      <c r="AC5109" s="1">
        <f>Table1[[#This Row],[eu_sales]]/Table1[[#This Row],[Eu population]]</f>
        <v>0</v>
      </c>
      <c r="AD5109" s="1">
        <f>Table1[[#This Row],[jp_sales]]/Table1[[#This Row],[Jp population]]</f>
        <v>0</v>
      </c>
    </row>
    <row r="5110" spans="1:30" x14ac:dyDescent="0.25">
      <c r="A5110" t="s">
        <v>4248</v>
      </c>
      <c r="B5110" t="s">
        <v>69</v>
      </c>
      <c r="C5110">
        <v>2014</v>
      </c>
      <c r="D5110" t="s">
        <v>40</v>
      </c>
      <c r="E5110" t="s">
        <v>642</v>
      </c>
      <c r="F5110" s="4">
        <v>0</v>
      </c>
      <c r="G5110" s="4">
        <v>0</v>
      </c>
      <c r="H5110" s="4">
        <v>80000</v>
      </c>
      <c r="I5110" s="4">
        <v>0</v>
      </c>
      <c r="J5110">
        <v>6.3</v>
      </c>
      <c r="K5110">
        <v>13</v>
      </c>
      <c r="L5110">
        <v>6.1</v>
      </c>
      <c r="M5110" s="4">
        <v>10</v>
      </c>
      <c r="N5110" t="s">
        <v>643</v>
      </c>
      <c r="O5110" t="s">
        <v>67</v>
      </c>
      <c r="P5110" s="4">
        <v>80000</v>
      </c>
      <c r="Q5110" s="3">
        <f>AVERAGE(Table1[[#This Row],[critic_score]],Table1[[#This Row],[user_score]])</f>
        <v>6.1999999999999993</v>
      </c>
      <c r="R5110" s="4">
        <f>Table1[[#This Row],[user_count]]+Table1[[#This Row],[critic_count]]</f>
        <v>23</v>
      </c>
      <c r="S5110" s="2">
        <f>100000*Table1[[#This Row],[review_count]]/Table1[[#This Row],[total sales]]</f>
        <v>28.75</v>
      </c>
      <c r="T5110" s="2">
        <f>Table1[[#This Row],[total sales]]/(2017-Table1[[#This Row],[year_of_release]])</f>
        <v>26666.666666666668</v>
      </c>
      <c r="U5110" s="9">
        <f>Table1[[#This Row],[na_sales]]/(2017-Table1[[#This Row],[year_of_release]])</f>
        <v>0</v>
      </c>
      <c r="V5110" s="6">
        <f>Table1[[#This Row],[eu_sales]]/(2017-Table1[[#This Row],[year_of_release]])</f>
        <v>0</v>
      </c>
      <c r="W5110" s="6">
        <f>Table1[[#This Row],[jp_sales]]/(2017-Table1[[#This Row],[year_of_release]])</f>
        <v>26666.666666666668</v>
      </c>
      <c r="X5110" s="6">
        <f>Table1[[#This Row],[other_sales]]/(2017-Table1[[#This Row],[year_of_release]])</f>
        <v>0</v>
      </c>
      <c r="Y5110" s="4">
        <v>562338430</v>
      </c>
      <c r="Z5110" s="4">
        <v>443580712</v>
      </c>
      <c r="AA5110" s="4">
        <v>127276000</v>
      </c>
      <c r="AB5110" s="1">
        <f>Table1[[#This Row],[na_sales]]/Table1[[#This Row],[NA population]]</f>
        <v>0</v>
      </c>
      <c r="AC5110" s="1">
        <f>Table1[[#This Row],[eu_sales]]/Table1[[#This Row],[Eu population]]</f>
        <v>0</v>
      </c>
      <c r="AD5110" s="1">
        <f>Table1[[#This Row],[jp_sales]]/Table1[[#This Row],[Jp population]]</f>
        <v>6.285552657217386E-4</v>
      </c>
    </row>
    <row r="5111" spans="1:30" x14ac:dyDescent="0.25">
      <c r="A5111" t="s">
        <v>4249</v>
      </c>
      <c r="B5111" t="s">
        <v>18</v>
      </c>
      <c r="C5111">
        <v>2008</v>
      </c>
      <c r="D5111" t="s">
        <v>191</v>
      </c>
      <c r="E5111" t="s">
        <v>171</v>
      </c>
      <c r="F5111" s="4">
        <v>70000</v>
      </c>
      <c r="G5111" s="4">
        <v>0</v>
      </c>
      <c r="H5111" s="4">
        <v>0</v>
      </c>
      <c r="I5111" s="4">
        <v>10000</v>
      </c>
      <c r="J5111">
        <v>5.4</v>
      </c>
      <c r="K5111">
        <v>11</v>
      </c>
      <c r="L5111">
        <v>6</v>
      </c>
      <c r="M5111" s="4">
        <v>6</v>
      </c>
      <c r="N5111" t="s">
        <v>94</v>
      </c>
      <c r="O5111" t="s">
        <v>84</v>
      </c>
      <c r="P5111" s="4">
        <v>80000</v>
      </c>
      <c r="Q5111" s="3">
        <f>AVERAGE(Table1[[#This Row],[critic_score]],Table1[[#This Row],[user_score]])</f>
        <v>5.7</v>
      </c>
      <c r="R5111" s="4">
        <f>Table1[[#This Row],[user_count]]+Table1[[#This Row],[critic_count]]</f>
        <v>17</v>
      </c>
      <c r="S5111" s="2">
        <f>100000*Table1[[#This Row],[review_count]]/Table1[[#This Row],[total sales]]</f>
        <v>21.25</v>
      </c>
      <c r="T5111" s="2">
        <f>Table1[[#This Row],[total sales]]/(2017-Table1[[#This Row],[year_of_release]])</f>
        <v>8888.8888888888887</v>
      </c>
      <c r="U5111" s="9">
        <f>Table1[[#This Row],[na_sales]]/(2017-Table1[[#This Row],[year_of_release]])</f>
        <v>7777.7777777777774</v>
      </c>
      <c r="V5111" s="6">
        <f>Table1[[#This Row],[eu_sales]]/(2017-Table1[[#This Row],[year_of_release]])</f>
        <v>0</v>
      </c>
      <c r="W5111" s="6">
        <f>Table1[[#This Row],[jp_sales]]/(2017-Table1[[#This Row],[year_of_release]])</f>
        <v>0</v>
      </c>
      <c r="X5111" s="6">
        <f>Table1[[#This Row],[other_sales]]/(2017-Table1[[#This Row],[year_of_release]])</f>
        <v>1111.1111111111111</v>
      </c>
      <c r="Y5111" s="4">
        <v>528816311</v>
      </c>
      <c r="Z5111" s="4">
        <v>440001482</v>
      </c>
      <c r="AA5111" s="4">
        <v>128063000</v>
      </c>
      <c r="AB5111" s="1">
        <f>Table1[[#This Row],[na_sales]]/Table1[[#This Row],[NA population]]</f>
        <v>1.3237110607959291E-4</v>
      </c>
      <c r="AC5111" s="1">
        <f>Table1[[#This Row],[eu_sales]]/Table1[[#This Row],[Eu population]]</f>
        <v>0</v>
      </c>
      <c r="AD5111" s="1">
        <f>Table1[[#This Row],[jp_sales]]/Table1[[#This Row],[Jp population]]</f>
        <v>0</v>
      </c>
    </row>
    <row r="5112" spans="1:30" x14ac:dyDescent="0.25">
      <c r="A5112" t="s">
        <v>530</v>
      </c>
      <c r="B5112" t="s">
        <v>138</v>
      </c>
      <c r="C5112">
        <v>2007</v>
      </c>
      <c r="D5112" t="s">
        <v>19</v>
      </c>
      <c r="E5112" t="s">
        <v>100</v>
      </c>
      <c r="F5112" s="4">
        <v>60000</v>
      </c>
      <c r="G5112" s="4">
        <v>20000</v>
      </c>
      <c r="H5112" s="4">
        <v>0</v>
      </c>
      <c r="I5112" s="4">
        <v>0</v>
      </c>
      <c r="J5112">
        <v>7.5</v>
      </c>
      <c r="K5112">
        <v>4</v>
      </c>
      <c r="L5112">
        <v>7</v>
      </c>
      <c r="M5112" s="4">
        <v>7</v>
      </c>
      <c r="N5112" t="s">
        <v>246</v>
      </c>
      <c r="O5112" t="s">
        <v>21</v>
      </c>
      <c r="P5112" s="4">
        <v>80000</v>
      </c>
      <c r="Q5112" s="3">
        <f>AVERAGE(Table1[[#This Row],[critic_score]],Table1[[#This Row],[user_score]])</f>
        <v>7.25</v>
      </c>
      <c r="R5112" s="4">
        <f>Table1[[#This Row],[user_count]]+Table1[[#This Row],[critic_count]]</f>
        <v>11</v>
      </c>
      <c r="S5112" s="2">
        <f>100000*Table1[[#This Row],[review_count]]/Table1[[#This Row],[total sales]]</f>
        <v>13.75</v>
      </c>
      <c r="T5112" s="2">
        <f>Table1[[#This Row],[total sales]]/(2017-Table1[[#This Row],[year_of_release]])</f>
        <v>8000</v>
      </c>
      <c r="U5112" s="9">
        <f>Table1[[#This Row],[na_sales]]/(2017-Table1[[#This Row],[year_of_release]])</f>
        <v>6000</v>
      </c>
      <c r="V5112" s="6">
        <f>Table1[[#This Row],[eu_sales]]/(2017-Table1[[#This Row],[year_of_release]])</f>
        <v>2000</v>
      </c>
      <c r="W5112" s="6">
        <f>Table1[[#This Row],[jp_sales]]/(2017-Table1[[#This Row],[year_of_release]])</f>
        <v>0</v>
      </c>
      <c r="X5112" s="6">
        <f>Table1[[#This Row],[other_sales]]/(2017-Table1[[#This Row],[year_of_release]])</f>
        <v>0</v>
      </c>
      <c r="Y5112" s="4">
        <v>522751172</v>
      </c>
      <c r="Z5112" s="4">
        <v>438594184</v>
      </c>
      <c r="AA5112" s="4">
        <v>128001000</v>
      </c>
      <c r="AB5112" s="1">
        <f>Table1[[#This Row],[na_sales]]/Table1[[#This Row],[NA population]]</f>
        <v>1.147773610347831E-4</v>
      </c>
      <c r="AC5112" s="1">
        <f>Table1[[#This Row],[eu_sales]]/Table1[[#This Row],[Eu population]]</f>
        <v>4.560023987914988E-5</v>
      </c>
      <c r="AD5112" s="1">
        <f>Table1[[#This Row],[jp_sales]]/Table1[[#This Row],[Jp population]]</f>
        <v>0</v>
      </c>
    </row>
    <row r="5113" spans="1:30" x14ac:dyDescent="0.25">
      <c r="A5113" t="s">
        <v>4250</v>
      </c>
      <c r="B5113" t="s">
        <v>45</v>
      </c>
      <c r="C5113">
        <v>2005</v>
      </c>
      <c r="D5113" t="s">
        <v>27</v>
      </c>
      <c r="E5113" t="s">
        <v>51</v>
      </c>
      <c r="F5113" s="4">
        <v>40000</v>
      </c>
      <c r="G5113" s="4">
        <v>30000</v>
      </c>
      <c r="H5113" s="4">
        <v>0</v>
      </c>
      <c r="I5113" s="4">
        <v>10000</v>
      </c>
      <c r="J5113">
        <v>7.1</v>
      </c>
      <c r="K5113">
        <v>5</v>
      </c>
      <c r="L5113">
        <v>7.7</v>
      </c>
      <c r="M5113" s="4">
        <v>7</v>
      </c>
      <c r="N5113" t="s">
        <v>2006</v>
      </c>
      <c r="O5113" t="s">
        <v>21</v>
      </c>
      <c r="P5113" s="4">
        <v>80000</v>
      </c>
      <c r="Q5113" s="3">
        <f>AVERAGE(Table1[[#This Row],[critic_score]],Table1[[#This Row],[user_score]])</f>
        <v>7.4</v>
      </c>
      <c r="R5113" s="4">
        <f>Table1[[#This Row],[user_count]]+Table1[[#This Row],[critic_count]]</f>
        <v>12</v>
      </c>
      <c r="S5113" s="2">
        <f>100000*Table1[[#This Row],[review_count]]/Table1[[#This Row],[total sales]]</f>
        <v>15</v>
      </c>
      <c r="T5113" s="2">
        <f>Table1[[#This Row],[total sales]]/(2017-Table1[[#This Row],[year_of_release]])</f>
        <v>6666.666666666667</v>
      </c>
      <c r="U5113" s="9">
        <f>Table1[[#This Row],[na_sales]]/(2017-Table1[[#This Row],[year_of_release]])</f>
        <v>3333.3333333333335</v>
      </c>
      <c r="V5113" s="6">
        <f>Table1[[#This Row],[eu_sales]]/(2017-Table1[[#This Row],[year_of_release]])</f>
        <v>2500</v>
      </c>
      <c r="W5113" s="6">
        <f>Table1[[#This Row],[jp_sales]]/(2017-Table1[[#This Row],[year_of_release]])</f>
        <v>0</v>
      </c>
      <c r="X5113" s="6">
        <f>Table1[[#This Row],[other_sales]]/(2017-Table1[[#This Row],[year_of_release]])</f>
        <v>833.33333333333337</v>
      </c>
      <c r="Y5113" s="4">
        <v>511054143</v>
      </c>
      <c r="Z5113" s="4">
        <v>435713800</v>
      </c>
      <c r="AA5113" s="4">
        <v>127773000</v>
      </c>
      <c r="AB5113" s="1">
        <f>Table1[[#This Row],[na_sales]]/Table1[[#This Row],[NA population]]</f>
        <v>7.8269593443057166E-5</v>
      </c>
      <c r="AC5113" s="1">
        <f>Table1[[#This Row],[eu_sales]]/Table1[[#This Row],[Eu population]]</f>
        <v>6.8852535770039876E-5</v>
      </c>
      <c r="AD5113" s="1">
        <f>Table1[[#This Row],[jp_sales]]/Table1[[#This Row],[Jp population]]</f>
        <v>0</v>
      </c>
    </row>
    <row r="5114" spans="1:30" x14ac:dyDescent="0.25">
      <c r="A5114" t="s">
        <v>3304</v>
      </c>
      <c r="B5114" t="s">
        <v>138</v>
      </c>
      <c r="C5114">
        <v>2004</v>
      </c>
      <c r="D5114" t="s">
        <v>27</v>
      </c>
      <c r="E5114" t="s">
        <v>55</v>
      </c>
      <c r="F5114" s="4">
        <v>60000</v>
      </c>
      <c r="G5114" s="4">
        <v>20000</v>
      </c>
      <c r="H5114" s="4">
        <v>0</v>
      </c>
      <c r="I5114" s="4">
        <v>0</v>
      </c>
      <c r="J5114">
        <v>7.3</v>
      </c>
      <c r="K5114">
        <v>25</v>
      </c>
      <c r="L5114">
        <v>8.6</v>
      </c>
      <c r="M5114" s="4">
        <v>8</v>
      </c>
      <c r="N5114" t="s">
        <v>487</v>
      </c>
      <c r="O5114" t="s">
        <v>21</v>
      </c>
      <c r="P5114" s="4">
        <v>80000</v>
      </c>
      <c r="Q5114" s="3">
        <f>AVERAGE(Table1[[#This Row],[critic_score]],Table1[[#This Row],[user_score]])</f>
        <v>7.9499999999999993</v>
      </c>
      <c r="R5114" s="4">
        <f>Table1[[#This Row],[user_count]]+Table1[[#This Row],[critic_count]]</f>
        <v>33</v>
      </c>
      <c r="S5114" s="2">
        <f>100000*Table1[[#This Row],[review_count]]/Table1[[#This Row],[total sales]]</f>
        <v>41.25</v>
      </c>
      <c r="T5114" s="2">
        <f>Table1[[#This Row],[total sales]]/(2017-Table1[[#This Row],[year_of_release]])</f>
        <v>6153.8461538461543</v>
      </c>
      <c r="U5114" s="9">
        <f>Table1[[#This Row],[na_sales]]/(2017-Table1[[#This Row],[year_of_release]])</f>
        <v>4615.3846153846152</v>
      </c>
      <c r="V5114" s="6">
        <f>Table1[[#This Row],[eu_sales]]/(2017-Table1[[#This Row],[year_of_release]])</f>
        <v>1538.4615384615386</v>
      </c>
      <c r="W5114" s="6">
        <f>Table1[[#This Row],[jp_sales]]/(2017-Table1[[#This Row],[year_of_release]])</f>
        <v>0</v>
      </c>
      <c r="X5114" s="6">
        <f>Table1[[#This Row],[other_sales]]/(2017-Table1[[#This Row],[year_of_release]])</f>
        <v>0</v>
      </c>
      <c r="Y5114" s="4">
        <v>505524224</v>
      </c>
      <c r="Z5114" s="4">
        <v>434174638</v>
      </c>
      <c r="AA5114" s="4">
        <v>127761000</v>
      </c>
      <c r="AB5114" s="1">
        <f>Table1[[#This Row],[na_sales]]/Table1[[#This Row],[NA population]]</f>
        <v>1.1868867435321952E-4</v>
      </c>
      <c r="AC5114" s="1">
        <f>Table1[[#This Row],[eu_sales]]/Table1[[#This Row],[Eu population]]</f>
        <v>4.6064413370916427E-5</v>
      </c>
      <c r="AD5114" s="1">
        <f>Table1[[#This Row],[jp_sales]]/Table1[[#This Row],[Jp population]]</f>
        <v>0</v>
      </c>
    </row>
    <row r="5115" spans="1:30" x14ac:dyDescent="0.25">
      <c r="A5115" t="s">
        <v>667</v>
      </c>
      <c r="B5115" t="s">
        <v>113</v>
      </c>
      <c r="C5115">
        <v>2008</v>
      </c>
      <c r="D5115" t="s">
        <v>23</v>
      </c>
      <c r="E5115" t="s">
        <v>100</v>
      </c>
      <c r="F5115" s="4">
        <v>0</v>
      </c>
      <c r="G5115" s="4">
        <v>70000</v>
      </c>
      <c r="H5115" s="4">
        <v>0</v>
      </c>
      <c r="I5115" s="4">
        <v>10000</v>
      </c>
      <c r="J5115">
        <v>6.5</v>
      </c>
      <c r="K5115">
        <v>18</v>
      </c>
      <c r="L5115">
        <v>4.9000000000000004</v>
      </c>
      <c r="M5115" s="4">
        <v>231</v>
      </c>
      <c r="N5115" t="s">
        <v>130</v>
      </c>
      <c r="O5115" t="s">
        <v>67</v>
      </c>
      <c r="P5115" s="4">
        <v>80000</v>
      </c>
      <c r="Q5115" s="3">
        <f>AVERAGE(Table1[[#This Row],[critic_score]],Table1[[#This Row],[user_score]])</f>
        <v>5.7</v>
      </c>
      <c r="R5115" s="4">
        <f>Table1[[#This Row],[user_count]]+Table1[[#This Row],[critic_count]]</f>
        <v>249</v>
      </c>
      <c r="S5115" s="2">
        <f>100000*Table1[[#This Row],[review_count]]/Table1[[#This Row],[total sales]]</f>
        <v>311.25</v>
      </c>
      <c r="T5115" s="2">
        <f>Table1[[#This Row],[total sales]]/(2017-Table1[[#This Row],[year_of_release]])</f>
        <v>8888.8888888888887</v>
      </c>
      <c r="U5115" s="9">
        <f>Table1[[#This Row],[na_sales]]/(2017-Table1[[#This Row],[year_of_release]])</f>
        <v>0</v>
      </c>
      <c r="V5115" s="6">
        <f>Table1[[#This Row],[eu_sales]]/(2017-Table1[[#This Row],[year_of_release]])</f>
        <v>7777.7777777777774</v>
      </c>
      <c r="W5115" s="6">
        <f>Table1[[#This Row],[jp_sales]]/(2017-Table1[[#This Row],[year_of_release]])</f>
        <v>0</v>
      </c>
      <c r="X5115" s="6">
        <f>Table1[[#This Row],[other_sales]]/(2017-Table1[[#This Row],[year_of_release]])</f>
        <v>1111.1111111111111</v>
      </c>
      <c r="Y5115" s="4">
        <v>528816311</v>
      </c>
      <c r="Z5115" s="4">
        <v>440001482</v>
      </c>
      <c r="AA5115" s="4">
        <v>128063000</v>
      </c>
      <c r="AB5115" s="1">
        <f>Table1[[#This Row],[na_sales]]/Table1[[#This Row],[NA population]]</f>
        <v>0</v>
      </c>
      <c r="AC5115" s="1">
        <f>Table1[[#This Row],[eu_sales]]/Table1[[#This Row],[Eu population]]</f>
        <v>1.5909037324560648E-4</v>
      </c>
      <c r="AD5115" s="1">
        <f>Table1[[#This Row],[jp_sales]]/Table1[[#This Row],[Jp population]]</f>
        <v>0</v>
      </c>
    </row>
    <row r="5116" spans="1:30" x14ac:dyDescent="0.25">
      <c r="A5116" t="s">
        <v>258</v>
      </c>
      <c r="B5116" t="s">
        <v>113</v>
      </c>
      <c r="C5116">
        <v>2012</v>
      </c>
      <c r="D5116" t="s">
        <v>23</v>
      </c>
      <c r="E5116" t="s">
        <v>100</v>
      </c>
      <c r="F5116" s="4">
        <v>0</v>
      </c>
      <c r="G5116" s="4">
        <v>60000</v>
      </c>
      <c r="H5116" s="4">
        <v>0</v>
      </c>
      <c r="I5116" s="4">
        <v>20000</v>
      </c>
      <c r="J5116">
        <v>8.1999999999999993</v>
      </c>
      <c r="K5116">
        <v>19</v>
      </c>
      <c r="L5116">
        <v>8.5</v>
      </c>
      <c r="M5116" s="4">
        <v>525</v>
      </c>
      <c r="N5116" t="s">
        <v>569</v>
      </c>
      <c r="O5116" t="s">
        <v>67</v>
      </c>
      <c r="P5116" s="4">
        <v>80000</v>
      </c>
      <c r="Q5116" s="3">
        <f>AVERAGE(Table1[[#This Row],[critic_score]],Table1[[#This Row],[user_score]])</f>
        <v>8.35</v>
      </c>
      <c r="R5116" s="4">
        <f>Table1[[#This Row],[user_count]]+Table1[[#This Row],[critic_count]]</f>
        <v>544</v>
      </c>
      <c r="S5116" s="2">
        <f>100000*Table1[[#This Row],[review_count]]/Table1[[#This Row],[total sales]]</f>
        <v>680</v>
      </c>
      <c r="T5116" s="2">
        <f>Table1[[#This Row],[total sales]]/(2017-Table1[[#This Row],[year_of_release]])</f>
        <v>16000</v>
      </c>
      <c r="U5116" s="9">
        <f>Table1[[#This Row],[na_sales]]/(2017-Table1[[#This Row],[year_of_release]])</f>
        <v>0</v>
      </c>
      <c r="V5116" s="6">
        <f>Table1[[#This Row],[eu_sales]]/(2017-Table1[[#This Row],[year_of_release]])</f>
        <v>12000</v>
      </c>
      <c r="W5116" s="6">
        <f>Table1[[#This Row],[jp_sales]]/(2017-Table1[[#This Row],[year_of_release]])</f>
        <v>0</v>
      </c>
      <c r="X5116" s="6">
        <f>Table1[[#This Row],[other_sales]]/(2017-Table1[[#This Row],[year_of_release]])</f>
        <v>4000</v>
      </c>
      <c r="Y5116" s="4">
        <v>551484507</v>
      </c>
      <c r="Z5116" s="4">
        <v>441417242</v>
      </c>
      <c r="AA5116" s="4">
        <v>127629000</v>
      </c>
      <c r="AB5116" s="1">
        <f>Table1[[#This Row],[na_sales]]/Table1[[#This Row],[NA population]]</f>
        <v>0</v>
      </c>
      <c r="AC5116" s="1">
        <f>Table1[[#This Row],[eu_sales]]/Table1[[#This Row],[Eu population]]</f>
        <v>1.3592581868381118E-4</v>
      </c>
      <c r="AD5116" s="1">
        <f>Table1[[#This Row],[jp_sales]]/Table1[[#This Row],[Jp population]]</f>
        <v>0</v>
      </c>
    </row>
    <row r="5117" spans="1:30" x14ac:dyDescent="0.25">
      <c r="A5117" t="s">
        <v>4252</v>
      </c>
      <c r="B5117" t="s">
        <v>45</v>
      </c>
      <c r="C5117">
        <v>2004</v>
      </c>
      <c r="D5117" t="s">
        <v>225</v>
      </c>
      <c r="E5117" t="s">
        <v>186</v>
      </c>
      <c r="F5117" s="4">
        <v>40000</v>
      </c>
      <c r="G5117" s="4">
        <v>30000</v>
      </c>
      <c r="H5117" s="4">
        <v>0</v>
      </c>
      <c r="I5117" s="4">
        <v>10000</v>
      </c>
      <c r="J5117">
        <v>7.5</v>
      </c>
      <c r="K5117">
        <v>31</v>
      </c>
      <c r="L5117">
        <v>8</v>
      </c>
      <c r="M5117" s="4">
        <v>9</v>
      </c>
      <c r="N5117" t="s">
        <v>4253</v>
      </c>
      <c r="O5117" t="s">
        <v>67</v>
      </c>
      <c r="P5117" s="4">
        <v>80000</v>
      </c>
      <c r="Q5117" s="3">
        <f>AVERAGE(Table1[[#This Row],[critic_score]],Table1[[#This Row],[user_score]])</f>
        <v>7.75</v>
      </c>
      <c r="R5117" s="4">
        <f>Table1[[#This Row],[user_count]]+Table1[[#This Row],[critic_count]]</f>
        <v>40</v>
      </c>
      <c r="S5117" s="2">
        <f>100000*Table1[[#This Row],[review_count]]/Table1[[#This Row],[total sales]]</f>
        <v>50</v>
      </c>
      <c r="T5117" s="2">
        <f>Table1[[#This Row],[total sales]]/(2017-Table1[[#This Row],[year_of_release]])</f>
        <v>6153.8461538461543</v>
      </c>
      <c r="U5117" s="9">
        <f>Table1[[#This Row],[na_sales]]/(2017-Table1[[#This Row],[year_of_release]])</f>
        <v>3076.9230769230771</v>
      </c>
      <c r="V5117" s="6">
        <f>Table1[[#This Row],[eu_sales]]/(2017-Table1[[#This Row],[year_of_release]])</f>
        <v>2307.6923076923076</v>
      </c>
      <c r="W5117" s="6">
        <f>Table1[[#This Row],[jp_sales]]/(2017-Table1[[#This Row],[year_of_release]])</f>
        <v>0</v>
      </c>
      <c r="X5117" s="6">
        <f>Table1[[#This Row],[other_sales]]/(2017-Table1[[#This Row],[year_of_release]])</f>
        <v>769.23076923076928</v>
      </c>
      <c r="Y5117" s="4">
        <v>505524224</v>
      </c>
      <c r="Z5117" s="4">
        <v>434174638</v>
      </c>
      <c r="AA5117" s="4">
        <v>127761000</v>
      </c>
      <c r="AB5117" s="1">
        <f>Table1[[#This Row],[na_sales]]/Table1[[#This Row],[NA population]]</f>
        <v>7.912578290214635E-5</v>
      </c>
      <c r="AC5117" s="1">
        <f>Table1[[#This Row],[eu_sales]]/Table1[[#This Row],[Eu population]]</f>
        <v>6.9096620056374644E-5</v>
      </c>
      <c r="AD5117" s="1">
        <f>Table1[[#This Row],[jp_sales]]/Table1[[#This Row],[Jp population]]</f>
        <v>0</v>
      </c>
    </row>
    <row r="5118" spans="1:30" x14ac:dyDescent="0.25">
      <c r="A5118" t="s">
        <v>4254</v>
      </c>
      <c r="B5118" t="s">
        <v>45</v>
      </c>
      <c r="C5118">
        <v>2002</v>
      </c>
      <c r="D5118" t="s">
        <v>225</v>
      </c>
      <c r="E5118" t="s">
        <v>642</v>
      </c>
      <c r="F5118" s="4">
        <v>40000</v>
      </c>
      <c r="G5118" s="4">
        <v>30000</v>
      </c>
      <c r="H5118" s="4">
        <v>0</v>
      </c>
      <c r="I5118" s="4">
        <v>10000</v>
      </c>
      <c r="J5118">
        <v>7.1</v>
      </c>
      <c r="K5118">
        <v>12</v>
      </c>
      <c r="L5118">
        <v>6.6</v>
      </c>
      <c r="M5118" s="4">
        <v>5</v>
      </c>
      <c r="N5118" t="s">
        <v>1322</v>
      </c>
      <c r="O5118" t="s">
        <v>21</v>
      </c>
      <c r="P5118" s="4">
        <v>80000</v>
      </c>
      <c r="Q5118" s="3">
        <f>AVERAGE(Table1[[#This Row],[critic_score]],Table1[[#This Row],[user_score]])</f>
        <v>6.85</v>
      </c>
      <c r="R5118" s="4">
        <f>Table1[[#This Row],[user_count]]+Table1[[#This Row],[critic_count]]</f>
        <v>17</v>
      </c>
      <c r="S5118" s="2">
        <f>100000*Table1[[#This Row],[review_count]]/Table1[[#This Row],[total sales]]</f>
        <v>21.25</v>
      </c>
      <c r="T5118" s="2">
        <f>Table1[[#This Row],[total sales]]/(2017-Table1[[#This Row],[year_of_release]])</f>
        <v>5333.333333333333</v>
      </c>
      <c r="U5118" s="9">
        <f>Table1[[#This Row],[na_sales]]/(2017-Table1[[#This Row],[year_of_release]])</f>
        <v>2666.6666666666665</v>
      </c>
      <c r="V5118" s="6">
        <f>Table1[[#This Row],[eu_sales]]/(2017-Table1[[#This Row],[year_of_release]])</f>
        <v>2000</v>
      </c>
      <c r="W5118" s="6">
        <f>Table1[[#This Row],[jp_sales]]/(2017-Table1[[#This Row],[year_of_release]])</f>
        <v>0</v>
      </c>
      <c r="X5118" s="6">
        <f>Table1[[#This Row],[other_sales]]/(2017-Table1[[#This Row],[year_of_release]])</f>
        <v>666.66666666666663</v>
      </c>
      <c r="Y5118" s="4">
        <v>495013192</v>
      </c>
      <c r="Z5118" s="4">
        <v>431019772</v>
      </c>
      <c r="AA5118" s="4">
        <v>127445000</v>
      </c>
      <c r="AB5118" s="1">
        <f>Table1[[#This Row],[na_sales]]/Table1[[#This Row],[NA population]]</f>
        <v>8.080592728930747E-5</v>
      </c>
      <c r="AC5118" s="1">
        <f>Table1[[#This Row],[eu_sales]]/Table1[[#This Row],[Eu population]]</f>
        <v>6.9602375456687864E-5</v>
      </c>
      <c r="AD5118" s="1">
        <f>Table1[[#This Row],[jp_sales]]/Table1[[#This Row],[Jp population]]</f>
        <v>0</v>
      </c>
    </row>
    <row r="5119" spans="1:30" x14ac:dyDescent="0.25">
      <c r="A5119" t="s">
        <v>4255</v>
      </c>
      <c r="B5119" t="s">
        <v>26</v>
      </c>
      <c r="C5119">
        <v>2008</v>
      </c>
      <c r="D5119" t="s">
        <v>191</v>
      </c>
      <c r="E5119" t="s">
        <v>171</v>
      </c>
      <c r="F5119" s="4">
        <v>70000</v>
      </c>
      <c r="G5119" s="4">
        <v>0</v>
      </c>
      <c r="H5119" s="4">
        <v>0</v>
      </c>
      <c r="I5119" s="4">
        <v>10000</v>
      </c>
      <c r="J5119">
        <v>7.5</v>
      </c>
      <c r="K5119">
        <v>15</v>
      </c>
      <c r="L5119">
        <v>8.3000000000000007</v>
      </c>
      <c r="M5119" s="4">
        <v>4</v>
      </c>
      <c r="N5119" t="s">
        <v>256</v>
      </c>
      <c r="O5119" t="s">
        <v>21</v>
      </c>
      <c r="P5119" s="4">
        <v>80000</v>
      </c>
      <c r="Q5119" s="3">
        <f>AVERAGE(Table1[[#This Row],[critic_score]],Table1[[#This Row],[user_score]])</f>
        <v>7.9</v>
      </c>
      <c r="R5119" s="4">
        <f>Table1[[#This Row],[user_count]]+Table1[[#This Row],[critic_count]]</f>
        <v>19</v>
      </c>
      <c r="S5119" s="2">
        <f>100000*Table1[[#This Row],[review_count]]/Table1[[#This Row],[total sales]]</f>
        <v>23.75</v>
      </c>
      <c r="T5119" s="2">
        <f>Table1[[#This Row],[total sales]]/(2017-Table1[[#This Row],[year_of_release]])</f>
        <v>8888.8888888888887</v>
      </c>
      <c r="U5119" s="9">
        <f>Table1[[#This Row],[na_sales]]/(2017-Table1[[#This Row],[year_of_release]])</f>
        <v>7777.7777777777774</v>
      </c>
      <c r="V5119" s="6">
        <f>Table1[[#This Row],[eu_sales]]/(2017-Table1[[#This Row],[year_of_release]])</f>
        <v>0</v>
      </c>
      <c r="W5119" s="6">
        <f>Table1[[#This Row],[jp_sales]]/(2017-Table1[[#This Row],[year_of_release]])</f>
        <v>0</v>
      </c>
      <c r="X5119" s="6">
        <f>Table1[[#This Row],[other_sales]]/(2017-Table1[[#This Row],[year_of_release]])</f>
        <v>1111.1111111111111</v>
      </c>
      <c r="Y5119" s="4">
        <v>528816311</v>
      </c>
      <c r="Z5119" s="4">
        <v>440001482</v>
      </c>
      <c r="AA5119" s="4">
        <v>128063000</v>
      </c>
      <c r="AB5119" s="1">
        <f>Table1[[#This Row],[na_sales]]/Table1[[#This Row],[NA population]]</f>
        <v>1.3237110607959291E-4</v>
      </c>
      <c r="AC5119" s="1">
        <f>Table1[[#This Row],[eu_sales]]/Table1[[#This Row],[Eu population]]</f>
        <v>0</v>
      </c>
      <c r="AD5119" s="1">
        <f>Table1[[#This Row],[jp_sales]]/Table1[[#This Row],[Jp population]]</f>
        <v>0</v>
      </c>
    </row>
    <row r="5120" spans="1:30" x14ac:dyDescent="0.25">
      <c r="A5120" t="s">
        <v>4256</v>
      </c>
      <c r="B5120" t="s">
        <v>103</v>
      </c>
      <c r="C5120">
        <v>2006</v>
      </c>
      <c r="D5120" t="s">
        <v>54</v>
      </c>
      <c r="E5120" t="s">
        <v>83</v>
      </c>
      <c r="F5120" s="4">
        <v>60000</v>
      </c>
      <c r="G5120" s="4">
        <v>20000</v>
      </c>
      <c r="H5120" s="4">
        <v>0</v>
      </c>
      <c r="I5120" s="4">
        <v>0</v>
      </c>
      <c r="J5120">
        <v>7.8</v>
      </c>
      <c r="K5120">
        <v>15</v>
      </c>
      <c r="L5120">
        <v>6.3</v>
      </c>
      <c r="M5120" s="4">
        <v>32</v>
      </c>
      <c r="N5120" t="s">
        <v>189</v>
      </c>
      <c r="O5120" t="s">
        <v>43</v>
      </c>
      <c r="P5120" s="4">
        <v>80000</v>
      </c>
      <c r="Q5120" s="3">
        <f>AVERAGE(Table1[[#This Row],[critic_score]],Table1[[#This Row],[user_score]])</f>
        <v>7.05</v>
      </c>
      <c r="R5120" s="4">
        <f>Table1[[#This Row],[user_count]]+Table1[[#This Row],[critic_count]]</f>
        <v>47</v>
      </c>
      <c r="S5120" s="2">
        <f>100000*Table1[[#This Row],[review_count]]/Table1[[#This Row],[total sales]]</f>
        <v>58.75</v>
      </c>
      <c r="T5120" s="2">
        <f>Table1[[#This Row],[total sales]]/(2017-Table1[[#This Row],[year_of_release]])</f>
        <v>7272.727272727273</v>
      </c>
      <c r="U5120" s="9">
        <f>Table1[[#This Row],[na_sales]]/(2017-Table1[[#This Row],[year_of_release]])</f>
        <v>5454.545454545455</v>
      </c>
      <c r="V5120" s="6">
        <f>Table1[[#This Row],[eu_sales]]/(2017-Table1[[#This Row],[year_of_release]])</f>
        <v>1818.1818181818182</v>
      </c>
      <c r="W5120" s="6">
        <f>Table1[[#This Row],[jp_sales]]/(2017-Table1[[#This Row],[year_of_release]])</f>
        <v>0</v>
      </c>
      <c r="X5120" s="6">
        <f>Table1[[#This Row],[other_sales]]/(2017-Table1[[#This Row],[year_of_release]])</f>
        <v>0</v>
      </c>
      <c r="Y5120" s="4">
        <v>516818555</v>
      </c>
      <c r="Z5120" s="4">
        <v>437126892</v>
      </c>
      <c r="AA5120" s="4">
        <v>127854000</v>
      </c>
      <c r="AB5120" s="1">
        <f>Table1[[#This Row],[na_sales]]/Table1[[#This Row],[NA population]]</f>
        <v>1.1609490297808677E-4</v>
      </c>
      <c r="AC5120" s="1">
        <f>Table1[[#This Row],[eu_sales]]/Table1[[#This Row],[Eu population]]</f>
        <v>4.5753304969395475E-5</v>
      </c>
      <c r="AD5120" s="1">
        <f>Table1[[#This Row],[jp_sales]]/Table1[[#This Row],[Jp population]]</f>
        <v>0</v>
      </c>
    </row>
    <row r="5121" spans="1:30" x14ac:dyDescent="0.25">
      <c r="A5121" t="s">
        <v>4257</v>
      </c>
      <c r="B5121" t="s">
        <v>18</v>
      </c>
      <c r="C5121">
        <v>2007</v>
      </c>
      <c r="D5121" t="s">
        <v>29</v>
      </c>
      <c r="E5121" t="s">
        <v>83</v>
      </c>
      <c r="F5121" s="4">
        <v>70000</v>
      </c>
      <c r="G5121" s="4">
        <v>0</v>
      </c>
      <c r="H5121" s="4">
        <v>0</v>
      </c>
      <c r="I5121" s="4">
        <v>10000</v>
      </c>
      <c r="J5121">
        <v>5.4</v>
      </c>
      <c r="K5121">
        <v>6</v>
      </c>
      <c r="L5121">
        <v>5.7</v>
      </c>
      <c r="M5121" s="4">
        <v>6</v>
      </c>
      <c r="N5121" t="s">
        <v>4258</v>
      </c>
      <c r="O5121" t="s">
        <v>21</v>
      </c>
      <c r="P5121" s="4">
        <v>80000</v>
      </c>
      <c r="Q5121" s="3">
        <f>AVERAGE(Table1[[#This Row],[critic_score]],Table1[[#This Row],[user_score]])</f>
        <v>5.5500000000000007</v>
      </c>
      <c r="R5121" s="4">
        <f>Table1[[#This Row],[user_count]]+Table1[[#This Row],[critic_count]]</f>
        <v>12</v>
      </c>
      <c r="S5121" s="2">
        <f>100000*Table1[[#This Row],[review_count]]/Table1[[#This Row],[total sales]]</f>
        <v>15</v>
      </c>
      <c r="T5121" s="2">
        <f>Table1[[#This Row],[total sales]]/(2017-Table1[[#This Row],[year_of_release]])</f>
        <v>8000</v>
      </c>
      <c r="U5121" s="9">
        <f>Table1[[#This Row],[na_sales]]/(2017-Table1[[#This Row],[year_of_release]])</f>
        <v>7000</v>
      </c>
      <c r="V5121" s="6">
        <f>Table1[[#This Row],[eu_sales]]/(2017-Table1[[#This Row],[year_of_release]])</f>
        <v>0</v>
      </c>
      <c r="W5121" s="6">
        <f>Table1[[#This Row],[jp_sales]]/(2017-Table1[[#This Row],[year_of_release]])</f>
        <v>0</v>
      </c>
      <c r="X5121" s="6">
        <f>Table1[[#This Row],[other_sales]]/(2017-Table1[[#This Row],[year_of_release]])</f>
        <v>1000</v>
      </c>
      <c r="Y5121" s="4">
        <v>522751172</v>
      </c>
      <c r="Z5121" s="4">
        <v>438594184</v>
      </c>
      <c r="AA5121" s="4">
        <v>128001000</v>
      </c>
      <c r="AB5121" s="1">
        <f>Table1[[#This Row],[na_sales]]/Table1[[#This Row],[NA population]]</f>
        <v>1.3390692120724695E-4</v>
      </c>
      <c r="AC5121" s="1">
        <f>Table1[[#This Row],[eu_sales]]/Table1[[#This Row],[Eu population]]</f>
        <v>0</v>
      </c>
      <c r="AD5121" s="1">
        <f>Table1[[#This Row],[jp_sales]]/Table1[[#This Row],[Jp population]]</f>
        <v>0</v>
      </c>
    </row>
    <row r="5122" spans="1:30" x14ac:dyDescent="0.25">
      <c r="A5122" t="s">
        <v>726</v>
      </c>
      <c r="B5122" t="s">
        <v>103</v>
      </c>
      <c r="C5122">
        <v>2002</v>
      </c>
      <c r="D5122" t="s">
        <v>40</v>
      </c>
      <c r="E5122" t="s">
        <v>425</v>
      </c>
      <c r="F5122" s="4">
        <v>60000</v>
      </c>
      <c r="G5122" s="4">
        <v>20000</v>
      </c>
      <c r="H5122" s="4">
        <v>0</v>
      </c>
      <c r="I5122" s="4">
        <v>0</v>
      </c>
      <c r="J5122">
        <v>7</v>
      </c>
      <c r="K5122">
        <v>11</v>
      </c>
      <c r="L5122">
        <v>8.9</v>
      </c>
      <c r="M5122" s="4">
        <v>20</v>
      </c>
      <c r="N5122" t="s">
        <v>643</v>
      </c>
      <c r="O5122" t="s">
        <v>67</v>
      </c>
      <c r="P5122" s="4">
        <v>80000</v>
      </c>
      <c r="Q5122" s="3">
        <f>AVERAGE(Table1[[#This Row],[critic_score]],Table1[[#This Row],[user_score]])</f>
        <v>7.95</v>
      </c>
      <c r="R5122" s="4">
        <f>Table1[[#This Row],[user_count]]+Table1[[#This Row],[critic_count]]</f>
        <v>31</v>
      </c>
      <c r="S5122" s="2">
        <f>100000*Table1[[#This Row],[review_count]]/Table1[[#This Row],[total sales]]</f>
        <v>38.75</v>
      </c>
      <c r="T5122" s="2">
        <f>Table1[[#This Row],[total sales]]/(2017-Table1[[#This Row],[year_of_release]])</f>
        <v>5333.333333333333</v>
      </c>
      <c r="U5122" s="9">
        <f>Table1[[#This Row],[na_sales]]/(2017-Table1[[#This Row],[year_of_release]])</f>
        <v>4000</v>
      </c>
      <c r="V5122" s="6">
        <f>Table1[[#This Row],[eu_sales]]/(2017-Table1[[#This Row],[year_of_release]])</f>
        <v>1333.3333333333333</v>
      </c>
      <c r="W5122" s="6">
        <f>Table1[[#This Row],[jp_sales]]/(2017-Table1[[#This Row],[year_of_release]])</f>
        <v>0</v>
      </c>
      <c r="X5122" s="6">
        <f>Table1[[#This Row],[other_sales]]/(2017-Table1[[#This Row],[year_of_release]])</f>
        <v>0</v>
      </c>
      <c r="Y5122" s="4">
        <v>495013192</v>
      </c>
      <c r="Z5122" s="4">
        <v>431019772</v>
      </c>
      <c r="AA5122" s="4">
        <v>127445000</v>
      </c>
      <c r="AB5122" s="1">
        <f>Table1[[#This Row],[na_sales]]/Table1[[#This Row],[NA population]]</f>
        <v>1.212088909339612E-4</v>
      </c>
      <c r="AC5122" s="1">
        <f>Table1[[#This Row],[eu_sales]]/Table1[[#This Row],[Eu population]]</f>
        <v>4.6401583637791909E-5</v>
      </c>
      <c r="AD5122" s="1">
        <f>Table1[[#This Row],[jp_sales]]/Table1[[#This Row],[Jp population]]</f>
        <v>0</v>
      </c>
    </row>
    <row r="5123" spans="1:30" x14ac:dyDescent="0.25">
      <c r="A5123" t="s">
        <v>4115</v>
      </c>
      <c r="B5123" t="s">
        <v>39</v>
      </c>
      <c r="C5123">
        <v>2011</v>
      </c>
      <c r="D5123" t="s">
        <v>23</v>
      </c>
      <c r="E5123" t="s">
        <v>171</v>
      </c>
      <c r="F5123" s="4">
        <v>70000</v>
      </c>
      <c r="G5123" s="4">
        <v>0</v>
      </c>
      <c r="H5123" s="4">
        <v>0</v>
      </c>
      <c r="I5123" s="4">
        <v>10000</v>
      </c>
      <c r="J5123">
        <v>6.7</v>
      </c>
      <c r="K5123">
        <v>5</v>
      </c>
      <c r="L5123">
        <v>6.8</v>
      </c>
      <c r="M5123" s="4">
        <v>4</v>
      </c>
      <c r="N5123" t="s">
        <v>4116</v>
      </c>
      <c r="O5123" t="s">
        <v>84</v>
      </c>
      <c r="P5123" s="4">
        <v>80000</v>
      </c>
      <c r="Q5123" s="3">
        <f>AVERAGE(Table1[[#This Row],[critic_score]],Table1[[#This Row],[user_score]])</f>
        <v>6.75</v>
      </c>
      <c r="R5123" s="4">
        <f>Table1[[#This Row],[user_count]]+Table1[[#This Row],[critic_count]]</f>
        <v>9</v>
      </c>
      <c r="S5123" s="2">
        <f>100000*Table1[[#This Row],[review_count]]/Table1[[#This Row],[total sales]]</f>
        <v>11.25</v>
      </c>
      <c r="T5123" s="2">
        <f>Table1[[#This Row],[total sales]]/(2017-Table1[[#This Row],[year_of_release]])</f>
        <v>13333.333333333334</v>
      </c>
      <c r="U5123" s="9">
        <f>Table1[[#This Row],[na_sales]]/(2017-Table1[[#This Row],[year_of_release]])</f>
        <v>11666.666666666666</v>
      </c>
      <c r="V5123" s="6">
        <f>Table1[[#This Row],[eu_sales]]/(2017-Table1[[#This Row],[year_of_release]])</f>
        <v>0</v>
      </c>
      <c r="W5123" s="6">
        <f>Table1[[#This Row],[jp_sales]]/(2017-Table1[[#This Row],[year_of_release]])</f>
        <v>0</v>
      </c>
      <c r="X5123" s="6">
        <f>Table1[[#This Row],[other_sales]]/(2017-Table1[[#This Row],[year_of_release]])</f>
        <v>1666.6666666666667</v>
      </c>
      <c r="Y5123" s="4">
        <v>545961365</v>
      </c>
      <c r="Z5123" s="4">
        <v>440756453</v>
      </c>
      <c r="AA5123" s="4">
        <v>127833000</v>
      </c>
      <c r="AB5123" s="1">
        <f>Table1[[#This Row],[na_sales]]/Table1[[#This Row],[NA population]]</f>
        <v>1.2821420065135927E-4</v>
      </c>
      <c r="AC5123" s="1">
        <f>Table1[[#This Row],[eu_sales]]/Table1[[#This Row],[Eu population]]</f>
        <v>0</v>
      </c>
      <c r="AD5123" s="1">
        <f>Table1[[#This Row],[jp_sales]]/Table1[[#This Row],[Jp population]]</f>
        <v>0</v>
      </c>
    </row>
    <row r="5124" spans="1:30" x14ac:dyDescent="0.25">
      <c r="A5124" t="s">
        <v>3685</v>
      </c>
      <c r="B5124" t="s">
        <v>103</v>
      </c>
      <c r="C5124">
        <v>2004</v>
      </c>
      <c r="D5124" t="s">
        <v>29</v>
      </c>
      <c r="E5124" t="s">
        <v>981</v>
      </c>
      <c r="F5124" s="4">
        <v>60000</v>
      </c>
      <c r="G5124" s="4">
        <v>20000</v>
      </c>
      <c r="H5124" s="4">
        <v>0</v>
      </c>
      <c r="I5124" s="4">
        <v>0</v>
      </c>
      <c r="J5124">
        <v>7.9</v>
      </c>
      <c r="K5124">
        <v>26</v>
      </c>
      <c r="L5124">
        <v>5.4</v>
      </c>
      <c r="M5124" s="4">
        <v>10</v>
      </c>
      <c r="N5124" t="s">
        <v>3686</v>
      </c>
      <c r="O5124" t="s">
        <v>67</v>
      </c>
      <c r="P5124" s="4">
        <v>80000</v>
      </c>
      <c r="Q5124" s="3">
        <f>AVERAGE(Table1[[#This Row],[critic_score]],Table1[[#This Row],[user_score]])</f>
        <v>6.65</v>
      </c>
      <c r="R5124" s="4">
        <f>Table1[[#This Row],[user_count]]+Table1[[#This Row],[critic_count]]</f>
        <v>36</v>
      </c>
      <c r="S5124" s="2">
        <f>100000*Table1[[#This Row],[review_count]]/Table1[[#This Row],[total sales]]</f>
        <v>45</v>
      </c>
      <c r="T5124" s="2">
        <f>Table1[[#This Row],[total sales]]/(2017-Table1[[#This Row],[year_of_release]])</f>
        <v>6153.8461538461543</v>
      </c>
      <c r="U5124" s="9">
        <f>Table1[[#This Row],[na_sales]]/(2017-Table1[[#This Row],[year_of_release]])</f>
        <v>4615.3846153846152</v>
      </c>
      <c r="V5124" s="6">
        <f>Table1[[#This Row],[eu_sales]]/(2017-Table1[[#This Row],[year_of_release]])</f>
        <v>1538.4615384615386</v>
      </c>
      <c r="W5124" s="6">
        <f>Table1[[#This Row],[jp_sales]]/(2017-Table1[[#This Row],[year_of_release]])</f>
        <v>0</v>
      </c>
      <c r="X5124" s="6">
        <f>Table1[[#This Row],[other_sales]]/(2017-Table1[[#This Row],[year_of_release]])</f>
        <v>0</v>
      </c>
      <c r="Y5124" s="4">
        <v>505524224</v>
      </c>
      <c r="Z5124" s="4">
        <v>434174638</v>
      </c>
      <c r="AA5124" s="4">
        <v>127761000</v>
      </c>
      <c r="AB5124" s="1">
        <f>Table1[[#This Row],[na_sales]]/Table1[[#This Row],[NA population]]</f>
        <v>1.1868867435321952E-4</v>
      </c>
      <c r="AC5124" s="1">
        <f>Table1[[#This Row],[eu_sales]]/Table1[[#This Row],[Eu population]]</f>
        <v>4.6064413370916427E-5</v>
      </c>
      <c r="AD5124" s="1">
        <f>Table1[[#This Row],[jp_sales]]/Table1[[#This Row],[Jp population]]</f>
        <v>0</v>
      </c>
    </row>
    <row r="5125" spans="1:30" x14ac:dyDescent="0.25">
      <c r="A5125" t="s">
        <v>3811</v>
      </c>
      <c r="B5125" t="s">
        <v>18</v>
      </c>
      <c r="C5125">
        <v>2008</v>
      </c>
      <c r="D5125" t="s">
        <v>96</v>
      </c>
      <c r="E5125" t="s">
        <v>1546</v>
      </c>
      <c r="F5125" s="4">
        <v>70000</v>
      </c>
      <c r="G5125" s="4">
        <v>0</v>
      </c>
      <c r="H5125" s="4">
        <v>0</v>
      </c>
      <c r="I5125" s="4">
        <v>10000</v>
      </c>
      <c r="J5125">
        <v>5</v>
      </c>
      <c r="K5125">
        <v>22</v>
      </c>
      <c r="L5125">
        <v>8.1</v>
      </c>
      <c r="M5125" s="4">
        <v>24</v>
      </c>
      <c r="N5125" t="s">
        <v>3684</v>
      </c>
      <c r="O5125" t="s">
        <v>67</v>
      </c>
      <c r="P5125" s="4">
        <v>80000</v>
      </c>
      <c r="Q5125" s="3">
        <f>AVERAGE(Table1[[#This Row],[critic_score]],Table1[[#This Row],[user_score]])</f>
        <v>6.55</v>
      </c>
      <c r="R5125" s="4">
        <f>Table1[[#This Row],[user_count]]+Table1[[#This Row],[critic_count]]</f>
        <v>46</v>
      </c>
      <c r="S5125" s="2">
        <f>100000*Table1[[#This Row],[review_count]]/Table1[[#This Row],[total sales]]</f>
        <v>57.5</v>
      </c>
      <c r="T5125" s="2">
        <f>Table1[[#This Row],[total sales]]/(2017-Table1[[#This Row],[year_of_release]])</f>
        <v>8888.8888888888887</v>
      </c>
      <c r="U5125" s="9">
        <f>Table1[[#This Row],[na_sales]]/(2017-Table1[[#This Row],[year_of_release]])</f>
        <v>7777.7777777777774</v>
      </c>
      <c r="V5125" s="6">
        <f>Table1[[#This Row],[eu_sales]]/(2017-Table1[[#This Row],[year_of_release]])</f>
        <v>0</v>
      </c>
      <c r="W5125" s="6">
        <f>Table1[[#This Row],[jp_sales]]/(2017-Table1[[#This Row],[year_of_release]])</f>
        <v>0</v>
      </c>
      <c r="X5125" s="6">
        <f>Table1[[#This Row],[other_sales]]/(2017-Table1[[#This Row],[year_of_release]])</f>
        <v>1111.1111111111111</v>
      </c>
      <c r="Y5125" s="4">
        <v>528816311</v>
      </c>
      <c r="Z5125" s="4">
        <v>440001482</v>
      </c>
      <c r="AA5125" s="4">
        <v>128063000</v>
      </c>
      <c r="AB5125" s="1">
        <f>Table1[[#This Row],[na_sales]]/Table1[[#This Row],[NA population]]</f>
        <v>1.3237110607959291E-4</v>
      </c>
      <c r="AC5125" s="1">
        <f>Table1[[#This Row],[eu_sales]]/Table1[[#This Row],[Eu population]]</f>
        <v>0</v>
      </c>
      <c r="AD5125" s="1">
        <f>Table1[[#This Row],[jp_sales]]/Table1[[#This Row],[Jp population]]</f>
        <v>0</v>
      </c>
    </row>
    <row r="5126" spans="1:30" x14ac:dyDescent="0.25">
      <c r="A5126" t="s">
        <v>4260</v>
      </c>
      <c r="B5126" t="s">
        <v>39</v>
      </c>
      <c r="C5126">
        <v>2008</v>
      </c>
      <c r="D5126" t="s">
        <v>54</v>
      </c>
      <c r="E5126" t="s">
        <v>55</v>
      </c>
      <c r="F5126" s="4">
        <v>70000</v>
      </c>
      <c r="G5126" s="4">
        <v>0</v>
      </c>
      <c r="H5126" s="4">
        <v>0</v>
      </c>
      <c r="I5126" s="4">
        <v>10000</v>
      </c>
      <c r="J5126">
        <v>3.6</v>
      </c>
      <c r="K5126">
        <v>7</v>
      </c>
      <c r="L5126">
        <v>2.4</v>
      </c>
      <c r="M5126" s="4">
        <v>15</v>
      </c>
      <c r="N5126" t="s">
        <v>55</v>
      </c>
      <c r="O5126" t="s">
        <v>67</v>
      </c>
      <c r="P5126" s="4">
        <v>80000</v>
      </c>
      <c r="Q5126" s="3">
        <f>AVERAGE(Table1[[#This Row],[critic_score]],Table1[[#This Row],[user_score]])</f>
        <v>3</v>
      </c>
      <c r="R5126" s="4">
        <f>Table1[[#This Row],[user_count]]+Table1[[#This Row],[critic_count]]</f>
        <v>22</v>
      </c>
      <c r="S5126" s="2">
        <f>100000*Table1[[#This Row],[review_count]]/Table1[[#This Row],[total sales]]</f>
        <v>27.5</v>
      </c>
      <c r="T5126" s="2">
        <f>Table1[[#This Row],[total sales]]/(2017-Table1[[#This Row],[year_of_release]])</f>
        <v>8888.8888888888887</v>
      </c>
      <c r="U5126" s="9">
        <f>Table1[[#This Row],[na_sales]]/(2017-Table1[[#This Row],[year_of_release]])</f>
        <v>7777.7777777777774</v>
      </c>
      <c r="V5126" s="6">
        <f>Table1[[#This Row],[eu_sales]]/(2017-Table1[[#This Row],[year_of_release]])</f>
        <v>0</v>
      </c>
      <c r="W5126" s="6">
        <f>Table1[[#This Row],[jp_sales]]/(2017-Table1[[#This Row],[year_of_release]])</f>
        <v>0</v>
      </c>
      <c r="X5126" s="6">
        <f>Table1[[#This Row],[other_sales]]/(2017-Table1[[#This Row],[year_of_release]])</f>
        <v>1111.1111111111111</v>
      </c>
      <c r="Y5126" s="4">
        <v>528816311</v>
      </c>
      <c r="Z5126" s="4">
        <v>440001482</v>
      </c>
      <c r="AA5126" s="4">
        <v>128063000</v>
      </c>
      <c r="AB5126" s="1">
        <f>Table1[[#This Row],[na_sales]]/Table1[[#This Row],[NA population]]</f>
        <v>1.3237110607959291E-4</v>
      </c>
      <c r="AC5126" s="1">
        <f>Table1[[#This Row],[eu_sales]]/Table1[[#This Row],[Eu population]]</f>
        <v>0</v>
      </c>
      <c r="AD5126" s="1">
        <f>Table1[[#This Row],[jp_sales]]/Table1[[#This Row],[Jp population]]</f>
        <v>0</v>
      </c>
    </row>
    <row r="5127" spans="1:30" x14ac:dyDescent="0.25">
      <c r="A5127" t="s">
        <v>2879</v>
      </c>
      <c r="B5127" t="s">
        <v>103</v>
      </c>
      <c r="C5127">
        <v>2003</v>
      </c>
      <c r="D5127" t="s">
        <v>27</v>
      </c>
      <c r="E5127" t="s">
        <v>83</v>
      </c>
      <c r="F5127" s="4">
        <v>60000</v>
      </c>
      <c r="G5127" s="4">
        <v>20000</v>
      </c>
      <c r="H5127" s="4">
        <v>0</v>
      </c>
      <c r="I5127" s="4">
        <v>0</v>
      </c>
      <c r="J5127">
        <v>7.5</v>
      </c>
      <c r="K5127">
        <v>13</v>
      </c>
      <c r="L5127">
        <v>7.9</v>
      </c>
      <c r="M5127" s="4">
        <v>8</v>
      </c>
      <c r="N5127" t="s">
        <v>83</v>
      </c>
      <c r="O5127" t="s">
        <v>21</v>
      </c>
      <c r="P5127" s="4">
        <v>80000</v>
      </c>
      <c r="Q5127" s="3">
        <f>AVERAGE(Table1[[#This Row],[critic_score]],Table1[[#This Row],[user_score]])</f>
        <v>7.7</v>
      </c>
      <c r="R5127" s="4">
        <f>Table1[[#This Row],[user_count]]+Table1[[#This Row],[critic_count]]</f>
        <v>21</v>
      </c>
      <c r="S5127" s="2">
        <f>100000*Table1[[#This Row],[review_count]]/Table1[[#This Row],[total sales]]</f>
        <v>26.25</v>
      </c>
      <c r="T5127" s="2">
        <f>Table1[[#This Row],[total sales]]/(2017-Table1[[#This Row],[year_of_release]])</f>
        <v>5714.2857142857147</v>
      </c>
      <c r="U5127" s="9">
        <f>Table1[[#This Row],[na_sales]]/(2017-Table1[[#This Row],[year_of_release]])</f>
        <v>4285.7142857142853</v>
      </c>
      <c r="V5127" s="6">
        <f>Table1[[#This Row],[eu_sales]]/(2017-Table1[[#This Row],[year_of_release]])</f>
        <v>1428.5714285714287</v>
      </c>
      <c r="W5127" s="6">
        <f>Table1[[#This Row],[jp_sales]]/(2017-Table1[[#This Row],[year_of_release]])</f>
        <v>0</v>
      </c>
      <c r="X5127" s="6">
        <f>Table1[[#This Row],[other_sales]]/(2017-Table1[[#This Row],[year_of_release]])</f>
        <v>0</v>
      </c>
      <c r="Y5127" s="4">
        <v>500125528</v>
      </c>
      <c r="Z5127" s="4">
        <v>432552540</v>
      </c>
      <c r="AA5127" s="4">
        <v>127718000</v>
      </c>
      <c r="AB5127" s="1">
        <f>Table1[[#This Row],[na_sales]]/Table1[[#This Row],[NA population]]</f>
        <v>1.1996988084159543E-4</v>
      </c>
      <c r="AC5127" s="1">
        <f>Table1[[#This Row],[eu_sales]]/Table1[[#This Row],[Eu population]]</f>
        <v>4.6237157687248816E-5</v>
      </c>
      <c r="AD5127" s="1">
        <f>Table1[[#This Row],[jp_sales]]/Table1[[#This Row],[Jp population]]</f>
        <v>0</v>
      </c>
    </row>
    <row r="5128" spans="1:30" x14ac:dyDescent="0.25">
      <c r="A5128" t="s">
        <v>2979</v>
      </c>
      <c r="B5128" t="s">
        <v>26</v>
      </c>
      <c r="C5128">
        <v>2006</v>
      </c>
      <c r="D5128" t="s">
        <v>40</v>
      </c>
      <c r="E5128" t="s">
        <v>100</v>
      </c>
      <c r="F5128" s="4">
        <v>70000</v>
      </c>
      <c r="G5128" s="4">
        <v>0</v>
      </c>
      <c r="H5128" s="4">
        <v>0</v>
      </c>
      <c r="I5128" s="4">
        <v>10000</v>
      </c>
      <c r="J5128">
        <v>3.3</v>
      </c>
      <c r="K5128">
        <v>8</v>
      </c>
      <c r="L5128">
        <v>4.9000000000000004</v>
      </c>
      <c r="M5128" s="4">
        <v>13</v>
      </c>
      <c r="N5128" t="s">
        <v>246</v>
      </c>
      <c r="O5128" t="s">
        <v>21</v>
      </c>
      <c r="P5128" s="4">
        <v>80000</v>
      </c>
      <c r="Q5128" s="3">
        <f>AVERAGE(Table1[[#This Row],[critic_score]],Table1[[#This Row],[user_score]])</f>
        <v>4.0999999999999996</v>
      </c>
      <c r="R5128" s="4">
        <f>Table1[[#This Row],[user_count]]+Table1[[#This Row],[critic_count]]</f>
        <v>21</v>
      </c>
      <c r="S5128" s="2">
        <f>100000*Table1[[#This Row],[review_count]]/Table1[[#This Row],[total sales]]</f>
        <v>26.25</v>
      </c>
      <c r="T5128" s="2">
        <f>Table1[[#This Row],[total sales]]/(2017-Table1[[#This Row],[year_of_release]])</f>
        <v>7272.727272727273</v>
      </c>
      <c r="U5128" s="9">
        <f>Table1[[#This Row],[na_sales]]/(2017-Table1[[#This Row],[year_of_release]])</f>
        <v>6363.636363636364</v>
      </c>
      <c r="V5128" s="6">
        <f>Table1[[#This Row],[eu_sales]]/(2017-Table1[[#This Row],[year_of_release]])</f>
        <v>0</v>
      </c>
      <c r="W5128" s="6">
        <f>Table1[[#This Row],[jp_sales]]/(2017-Table1[[#This Row],[year_of_release]])</f>
        <v>0</v>
      </c>
      <c r="X5128" s="6">
        <f>Table1[[#This Row],[other_sales]]/(2017-Table1[[#This Row],[year_of_release]])</f>
        <v>909.09090909090912</v>
      </c>
      <c r="Y5128" s="4">
        <v>516818555</v>
      </c>
      <c r="Z5128" s="4">
        <v>437126892</v>
      </c>
      <c r="AA5128" s="4">
        <v>127854000</v>
      </c>
      <c r="AB5128" s="1">
        <f>Table1[[#This Row],[na_sales]]/Table1[[#This Row],[NA population]]</f>
        <v>1.3544405347443457E-4</v>
      </c>
      <c r="AC5128" s="1">
        <f>Table1[[#This Row],[eu_sales]]/Table1[[#This Row],[Eu population]]</f>
        <v>0</v>
      </c>
      <c r="AD5128" s="1">
        <f>Table1[[#This Row],[jp_sales]]/Table1[[#This Row],[Jp population]]</f>
        <v>0</v>
      </c>
    </row>
    <row r="5129" spans="1:30" x14ac:dyDescent="0.25">
      <c r="A5129" t="s">
        <v>4262</v>
      </c>
      <c r="B5129" t="s">
        <v>34</v>
      </c>
      <c r="C5129">
        <v>2010</v>
      </c>
      <c r="D5129" t="s">
        <v>40</v>
      </c>
      <c r="E5129" t="s">
        <v>198</v>
      </c>
      <c r="F5129" s="4">
        <v>60000</v>
      </c>
      <c r="G5129" s="4">
        <v>10000</v>
      </c>
      <c r="H5129" s="4">
        <v>0</v>
      </c>
      <c r="I5129" s="4">
        <v>10000</v>
      </c>
      <c r="J5129">
        <v>6</v>
      </c>
      <c r="K5129">
        <v>13</v>
      </c>
      <c r="L5129">
        <v>8</v>
      </c>
      <c r="M5129" s="4">
        <v>5</v>
      </c>
      <c r="N5129" t="s">
        <v>728</v>
      </c>
      <c r="O5129" t="s">
        <v>84</v>
      </c>
      <c r="P5129" s="4">
        <v>80000</v>
      </c>
      <c r="Q5129" s="3">
        <f>AVERAGE(Table1[[#This Row],[critic_score]],Table1[[#This Row],[user_score]])</f>
        <v>7</v>
      </c>
      <c r="R5129" s="4">
        <f>Table1[[#This Row],[user_count]]+Table1[[#This Row],[critic_count]]</f>
        <v>18</v>
      </c>
      <c r="S5129" s="2">
        <f>100000*Table1[[#This Row],[review_count]]/Table1[[#This Row],[total sales]]</f>
        <v>22.5</v>
      </c>
      <c r="T5129" s="2">
        <f>Table1[[#This Row],[total sales]]/(2017-Table1[[#This Row],[year_of_release]])</f>
        <v>11428.571428571429</v>
      </c>
      <c r="U5129" s="9">
        <f>Table1[[#This Row],[na_sales]]/(2017-Table1[[#This Row],[year_of_release]])</f>
        <v>8571.4285714285706</v>
      </c>
      <c r="V5129" s="6">
        <f>Table1[[#This Row],[eu_sales]]/(2017-Table1[[#This Row],[year_of_release]])</f>
        <v>1428.5714285714287</v>
      </c>
      <c r="W5129" s="6">
        <f>Table1[[#This Row],[jp_sales]]/(2017-Table1[[#This Row],[year_of_release]])</f>
        <v>0</v>
      </c>
      <c r="X5129" s="6">
        <f>Table1[[#This Row],[other_sales]]/(2017-Table1[[#This Row],[year_of_release]])</f>
        <v>1428.5714285714287</v>
      </c>
      <c r="Y5129" s="4">
        <v>540520772</v>
      </c>
      <c r="Z5129" s="4">
        <v>441654761</v>
      </c>
      <c r="AA5129" s="4">
        <v>128070000</v>
      </c>
      <c r="AB5129" s="1">
        <f>Table1[[#This Row],[na_sales]]/Table1[[#This Row],[NA population]]</f>
        <v>1.1100405961826755E-4</v>
      </c>
      <c r="AC5129" s="1">
        <f>Table1[[#This Row],[eu_sales]]/Table1[[#This Row],[Eu population]]</f>
        <v>2.2642119780069575E-5</v>
      </c>
      <c r="AD5129" s="1">
        <f>Table1[[#This Row],[jp_sales]]/Table1[[#This Row],[Jp population]]</f>
        <v>0</v>
      </c>
    </row>
    <row r="5130" spans="1:30" x14ac:dyDescent="0.25">
      <c r="A5130" t="s">
        <v>4263</v>
      </c>
      <c r="B5130" t="s">
        <v>118</v>
      </c>
      <c r="C5130">
        <v>2005</v>
      </c>
      <c r="D5130" t="s">
        <v>19</v>
      </c>
      <c r="E5130" t="s">
        <v>572</v>
      </c>
      <c r="F5130" s="4">
        <v>70000</v>
      </c>
      <c r="G5130" s="4">
        <v>0</v>
      </c>
      <c r="H5130" s="4">
        <v>0</v>
      </c>
      <c r="I5130" s="4">
        <v>10000</v>
      </c>
      <c r="J5130">
        <v>5.0999999999999996</v>
      </c>
      <c r="K5130">
        <v>11</v>
      </c>
      <c r="L5130">
        <v>5.3</v>
      </c>
      <c r="M5130" s="4">
        <v>4</v>
      </c>
      <c r="N5130" t="s">
        <v>4264</v>
      </c>
      <c r="O5130" t="s">
        <v>67</v>
      </c>
      <c r="P5130" s="4">
        <v>80000</v>
      </c>
      <c r="Q5130" s="3">
        <f>AVERAGE(Table1[[#This Row],[critic_score]],Table1[[#This Row],[user_score]])</f>
        <v>5.1999999999999993</v>
      </c>
      <c r="R5130" s="4">
        <f>Table1[[#This Row],[user_count]]+Table1[[#This Row],[critic_count]]</f>
        <v>15</v>
      </c>
      <c r="S5130" s="2">
        <f>100000*Table1[[#This Row],[review_count]]/Table1[[#This Row],[total sales]]</f>
        <v>18.75</v>
      </c>
      <c r="T5130" s="2">
        <f>Table1[[#This Row],[total sales]]/(2017-Table1[[#This Row],[year_of_release]])</f>
        <v>6666.666666666667</v>
      </c>
      <c r="U5130" s="9">
        <f>Table1[[#This Row],[na_sales]]/(2017-Table1[[#This Row],[year_of_release]])</f>
        <v>5833.333333333333</v>
      </c>
      <c r="V5130" s="6">
        <f>Table1[[#This Row],[eu_sales]]/(2017-Table1[[#This Row],[year_of_release]])</f>
        <v>0</v>
      </c>
      <c r="W5130" s="6">
        <f>Table1[[#This Row],[jp_sales]]/(2017-Table1[[#This Row],[year_of_release]])</f>
        <v>0</v>
      </c>
      <c r="X5130" s="6">
        <f>Table1[[#This Row],[other_sales]]/(2017-Table1[[#This Row],[year_of_release]])</f>
        <v>833.33333333333337</v>
      </c>
      <c r="Y5130" s="4">
        <v>511054143</v>
      </c>
      <c r="Z5130" s="4">
        <v>435713800</v>
      </c>
      <c r="AA5130" s="4">
        <v>127773000</v>
      </c>
      <c r="AB5130" s="1">
        <f>Table1[[#This Row],[na_sales]]/Table1[[#This Row],[NA population]]</f>
        <v>1.3697178852535005E-4</v>
      </c>
      <c r="AC5130" s="1">
        <f>Table1[[#This Row],[eu_sales]]/Table1[[#This Row],[Eu population]]</f>
        <v>0</v>
      </c>
      <c r="AD5130" s="1">
        <f>Table1[[#This Row],[jp_sales]]/Table1[[#This Row],[Jp population]]</f>
        <v>0</v>
      </c>
    </row>
    <row r="5131" spans="1:30" x14ac:dyDescent="0.25">
      <c r="A5131" t="s">
        <v>3903</v>
      </c>
      <c r="B5131" t="s">
        <v>39</v>
      </c>
      <c r="C5131">
        <v>2010</v>
      </c>
      <c r="D5131" t="s">
        <v>23</v>
      </c>
      <c r="E5131" t="s">
        <v>55</v>
      </c>
      <c r="F5131" s="4">
        <v>70000</v>
      </c>
      <c r="G5131" s="4">
        <v>0</v>
      </c>
      <c r="H5131" s="4">
        <v>0</v>
      </c>
      <c r="I5131" s="4">
        <v>10000</v>
      </c>
      <c r="J5131">
        <v>4.7</v>
      </c>
      <c r="K5131">
        <v>11</v>
      </c>
      <c r="L5131">
        <v>7</v>
      </c>
      <c r="M5131" s="4">
        <v>5</v>
      </c>
      <c r="N5131" t="s">
        <v>3904</v>
      </c>
      <c r="O5131" t="s">
        <v>43</v>
      </c>
      <c r="P5131" s="4">
        <v>80000</v>
      </c>
      <c r="Q5131" s="3">
        <f>AVERAGE(Table1[[#This Row],[critic_score]],Table1[[#This Row],[user_score]])</f>
        <v>5.85</v>
      </c>
      <c r="R5131" s="4">
        <f>Table1[[#This Row],[user_count]]+Table1[[#This Row],[critic_count]]</f>
        <v>16</v>
      </c>
      <c r="S5131" s="2">
        <f>100000*Table1[[#This Row],[review_count]]/Table1[[#This Row],[total sales]]</f>
        <v>20</v>
      </c>
      <c r="T5131" s="2">
        <f>Table1[[#This Row],[total sales]]/(2017-Table1[[#This Row],[year_of_release]])</f>
        <v>11428.571428571429</v>
      </c>
      <c r="U5131" s="9">
        <f>Table1[[#This Row],[na_sales]]/(2017-Table1[[#This Row],[year_of_release]])</f>
        <v>10000</v>
      </c>
      <c r="V5131" s="6">
        <f>Table1[[#This Row],[eu_sales]]/(2017-Table1[[#This Row],[year_of_release]])</f>
        <v>0</v>
      </c>
      <c r="W5131" s="6">
        <f>Table1[[#This Row],[jp_sales]]/(2017-Table1[[#This Row],[year_of_release]])</f>
        <v>0</v>
      </c>
      <c r="X5131" s="6">
        <f>Table1[[#This Row],[other_sales]]/(2017-Table1[[#This Row],[year_of_release]])</f>
        <v>1428.5714285714287</v>
      </c>
      <c r="Y5131" s="4">
        <v>540520772</v>
      </c>
      <c r="Z5131" s="4">
        <v>441654761</v>
      </c>
      <c r="AA5131" s="4">
        <v>128070000</v>
      </c>
      <c r="AB5131" s="1">
        <f>Table1[[#This Row],[na_sales]]/Table1[[#This Row],[NA population]]</f>
        <v>1.2950473622131214E-4</v>
      </c>
      <c r="AC5131" s="1">
        <f>Table1[[#This Row],[eu_sales]]/Table1[[#This Row],[Eu population]]</f>
        <v>0</v>
      </c>
      <c r="AD5131" s="1">
        <f>Table1[[#This Row],[jp_sales]]/Table1[[#This Row],[Jp population]]</f>
        <v>0</v>
      </c>
    </row>
    <row r="5132" spans="1:30" x14ac:dyDescent="0.25">
      <c r="A5132" t="s">
        <v>4265</v>
      </c>
      <c r="B5132" t="s">
        <v>39</v>
      </c>
      <c r="C5132">
        <v>2014</v>
      </c>
      <c r="D5132" t="s">
        <v>40</v>
      </c>
      <c r="E5132" t="s">
        <v>572</v>
      </c>
      <c r="F5132" s="4">
        <v>40000</v>
      </c>
      <c r="G5132" s="4">
        <v>30000</v>
      </c>
      <c r="H5132" s="4">
        <v>0</v>
      </c>
      <c r="I5132" s="4">
        <v>10000</v>
      </c>
      <c r="J5132">
        <v>4</v>
      </c>
      <c r="K5132">
        <v>25</v>
      </c>
      <c r="L5132">
        <v>3.5</v>
      </c>
      <c r="M5132" s="4">
        <v>51</v>
      </c>
      <c r="N5132" t="s">
        <v>4266</v>
      </c>
      <c r="O5132" t="s">
        <v>43</v>
      </c>
      <c r="P5132" s="4">
        <v>80000</v>
      </c>
      <c r="Q5132" s="3">
        <f>AVERAGE(Table1[[#This Row],[critic_score]],Table1[[#This Row],[user_score]])</f>
        <v>3.75</v>
      </c>
      <c r="R5132" s="4">
        <f>Table1[[#This Row],[user_count]]+Table1[[#This Row],[critic_count]]</f>
        <v>76</v>
      </c>
      <c r="S5132" s="2">
        <f>100000*Table1[[#This Row],[review_count]]/Table1[[#This Row],[total sales]]</f>
        <v>95</v>
      </c>
      <c r="T5132" s="2">
        <f>Table1[[#This Row],[total sales]]/(2017-Table1[[#This Row],[year_of_release]])</f>
        <v>26666.666666666668</v>
      </c>
      <c r="U5132" s="9">
        <f>Table1[[#This Row],[na_sales]]/(2017-Table1[[#This Row],[year_of_release]])</f>
        <v>13333.333333333334</v>
      </c>
      <c r="V5132" s="6">
        <f>Table1[[#This Row],[eu_sales]]/(2017-Table1[[#This Row],[year_of_release]])</f>
        <v>10000</v>
      </c>
      <c r="W5132" s="6">
        <f>Table1[[#This Row],[jp_sales]]/(2017-Table1[[#This Row],[year_of_release]])</f>
        <v>0</v>
      </c>
      <c r="X5132" s="6">
        <f>Table1[[#This Row],[other_sales]]/(2017-Table1[[#This Row],[year_of_release]])</f>
        <v>3333.3333333333335</v>
      </c>
      <c r="Y5132" s="4">
        <v>562338430</v>
      </c>
      <c r="Z5132" s="4">
        <v>443580712</v>
      </c>
      <c r="AA5132" s="4">
        <v>127276000</v>
      </c>
      <c r="AB5132" s="1">
        <f>Table1[[#This Row],[na_sales]]/Table1[[#This Row],[NA population]]</f>
        <v>7.1131542619272886E-5</v>
      </c>
      <c r="AC5132" s="1">
        <f>Table1[[#This Row],[eu_sales]]/Table1[[#This Row],[Eu population]]</f>
        <v>6.7631434795117963E-5</v>
      </c>
      <c r="AD5132" s="1">
        <f>Table1[[#This Row],[jp_sales]]/Table1[[#This Row],[Jp population]]</f>
        <v>0</v>
      </c>
    </row>
    <row r="5133" spans="1:30" x14ac:dyDescent="0.25">
      <c r="A5133" t="s">
        <v>3237</v>
      </c>
      <c r="B5133" t="s">
        <v>118</v>
      </c>
      <c r="C5133">
        <v>2005</v>
      </c>
      <c r="D5133" t="s">
        <v>27</v>
      </c>
      <c r="E5133" t="s">
        <v>267</v>
      </c>
      <c r="F5133" s="4">
        <v>70000</v>
      </c>
      <c r="G5133" s="4">
        <v>0</v>
      </c>
      <c r="H5133" s="4">
        <v>0</v>
      </c>
      <c r="I5133" s="4">
        <v>10000</v>
      </c>
      <c r="J5133">
        <v>6.1</v>
      </c>
      <c r="K5133">
        <v>9</v>
      </c>
      <c r="L5133">
        <v>6</v>
      </c>
      <c r="M5133" s="4">
        <v>4</v>
      </c>
      <c r="N5133" t="s">
        <v>1127</v>
      </c>
      <c r="O5133" t="s">
        <v>21</v>
      </c>
      <c r="P5133" s="4">
        <v>80000</v>
      </c>
      <c r="Q5133" s="3">
        <f>AVERAGE(Table1[[#This Row],[critic_score]],Table1[[#This Row],[user_score]])</f>
        <v>6.05</v>
      </c>
      <c r="R5133" s="4">
        <f>Table1[[#This Row],[user_count]]+Table1[[#This Row],[critic_count]]</f>
        <v>13</v>
      </c>
      <c r="S5133" s="2">
        <f>100000*Table1[[#This Row],[review_count]]/Table1[[#This Row],[total sales]]</f>
        <v>16.25</v>
      </c>
      <c r="T5133" s="2">
        <f>Table1[[#This Row],[total sales]]/(2017-Table1[[#This Row],[year_of_release]])</f>
        <v>6666.666666666667</v>
      </c>
      <c r="U5133" s="9">
        <f>Table1[[#This Row],[na_sales]]/(2017-Table1[[#This Row],[year_of_release]])</f>
        <v>5833.333333333333</v>
      </c>
      <c r="V5133" s="6">
        <f>Table1[[#This Row],[eu_sales]]/(2017-Table1[[#This Row],[year_of_release]])</f>
        <v>0</v>
      </c>
      <c r="W5133" s="6">
        <f>Table1[[#This Row],[jp_sales]]/(2017-Table1[[#This Row],[year_of_release]])</f>
        <v>0</v>
      </c>
      <c r="X5133" s="6">
        <f>Table1[[#This Row],[other_sales]]/(2017-Table1[[#This Row],[year_of_release]])</f>
        <v>833.33333333333337</v>
      </c>
      <c r="Y5133" s="4">
        <v>511054143</v>
      </c>
      <c r="Z5133" s="4">
        <v>435713800</v>
      </c>
      <c r="AA5133" s="4">
        <v>127773000</v>
      </c>
      <c r="AB5133" s="1">
        <f>Table1[[#This Row],[na_sales]]/Table1[[#This Row],[NA population]]</f>
        <v>1.3697178852535005E-4</v>
      </c>
      <c r="AC5133" s="1">
        <f>Table1[[#This Row],[eu_sales]]/Table1[[#This Row],[Eu population]]</f>
        <v>0</v>
      </c>
      <c r="AD5133" s="1">
        <f>Table1[[#This Row],[jp_sales]]/Table1[[#This Row],[Jp population]]</f>
        <v>0</v>
      </c>
    </row>
    <row r="5134" spans="1:30" x14ac:dyDescent="0.25">
      <c r="A5134" t="s">
        <v>2118</v>
      </c>
      <c r="B5134" t="s">
        <v>113</v>
      </c>
      <c r="C5134">
        <v>2009</v>
      </c>
      <c r="D5134" t="s">
        <v>54</v>
      </c>
      <c r="E5134" t="s">
        <v>198</v>
      </c>
      <c r="F5134" s="4">
        <v>20000</v>
      </c>
      <c r="G5134" s="4">
        <v>50000</v>
      </c>
      <c r="H5134" s="4">
        <v>0</v>
      </c>
      <c r="I5134" s="4">
        <v>10000</v>
      </c>
      <c r="J5134">
        <v>7.9</v>
      </c>
      <c r="K5134">
        <v>49</v>
      </c>
      <c r="L5134">
        <v>7.8</v>
      </c>
      <c r="M5134" s="4">
        <v>520</v>
      </c>
      <c r="N5134" t="s">
        <v>442</v>
      </c>
      <c r="O5134" t="s">
        <v>43</v>
      </c>
      <c r="P5134" s="4">
        <v>80000</v>
      </c>
      <c r="Q5134" s="3">
        <f>AVERAGE(Table1[[#This Row],[critic_score]],Table1[[#This Row],[user_score]])</f>
        <v>7.85</v>
      </c>
      <c r="R5134" s="4">
        <f>Table1[[#This Row],[user_count]]+Table1[[#This Row],[critic_count]]</f>
        <v>569</v>
      </c>
      <c r="S5134" s="2">
        <f>100000*Table1[[#This Row],[review_count]]/Table1[[#This Row],[total sales]]</f>
        <v>711.25</v>
      </c>
      <c r="T5134" s="2">
        <f>Table1[[#This Row],[total sales]]/(2017-Table1[[#This Row],[year_of_release]])</f>
        <v>10000</v>
      </c>
      <c r="U5134" s="9">
        <f>Table1[[#This Row],[na_sales]]/(2017-Table1[[#This Row],[year_of_release]])</f>
        <v>2500</v>
      </c>
      <c r="V5134" s="6">
        <f>Table1[[#This Row],[eu_sales]]/(2017-Table1[[#This Row],[year_of_release]])</f>
        <v>6250</v>
      </c>
      <c r="W5134" s="6">
        <f>Table1[[#This Row],[jp_sales]]/(2017-Table1[[#This Row],[year_of_release]])</f>
        <v>0</v>
      </c>
      <c r="X5134" s="6">
        <f>Table1[[#This Row],[other_sales]]/(2017-Table1[[#This Row],[year_of_release]])</f>
        <v>1250</v>
      </c>
      <c r="Y5134" s="4">
        <v>534740514</v>
      </c>
      <c r="Z5134" s="4">
        <v>441041694</v>
      </c>
      <c r="AA5134" s="4">
        <v>128047000</v>
      </c>
      <c r="AB5134" s="1">
        <f>Table1[[#This Row],[na_sales]]/Table1[[#This Row],[NA population]]</f>
        <v>3.7401317978311999E-5</v>
      </c>
      <c r="AC5134" s="1">
        <f>Table1[[#This Row],[eu_sales]]/Table1[[#This Row],[Eu population]]</f>
        <v>1.1336796652155069E-4</v>
      </c>
      <c r="AD5134" s="1">
        <f>Table1[[#This Row],[jp_sales]]/Table1[[#This Row],[Jp population]]</f>
        <v>0</v>
      </c>
    </row>
    <row r="5135" spans="1:30" x14ac:dyDescent="0.25">
      <c r="A5135" t="s">
        <v>4267</v>
      </c>
      <c r="B5135" t="s">
        <v>113</v>
      </c>
      <c r="C5135">
        <v>2004</v>
      </c>
      <c r="D5135" t="s">
        <v>225</v>
      </c>
      <c r="E5135" t="s">
        <v>100</v>
      </c>
      <c r="F5135" s="4">
        <v>10000</v>
      </c>
      <c r="G5135" s="4">
        <v>60000</v>
      </c>
      <c r="H5135" s="4">
        <v>0</v>
      </c>
      <c r="I5135" s="4">
        <v>10000</v>
      </c>
      <c r="J5135">
        <v>8.1999999999999993</v>
      </c>
      <c r="K5135">
        <v>42</v>
      </c>
      <c r="L5135">
        <v>8.6</v>
      </c>
      <c r="M5135" s="4">
        <v>199</v>
      </c>
      <c r="N5135" t="s">
        <v>143</v>
      </c>
      <c r="O5135" t="s">
        <v>67</v>
      </c>
      <c r="P5135" s="4">
        <v>80000</v>
      </c>
      <c r="Q5135" s="3">
        <f>AVERAGE(Table1[[#This Row],[critic_score]],Table1[[#This Row],[user_score]])</f>
        <v>8.3999999999999986</v>
      </c>
      <c r="R5135" s="4">
        <f>Table1[[#This Row],[user_count]]+Table1[[#This Row],[critic_count]]</f>
        <v>241</v>
      </c>
      <c r="S5135" s="2">
        <f>100000*Table1[[#This Row],[review_count]]/Table1[[#This Row],[total sales]]</f>
        <v>301.25</v>
      </c>
      <c r="T5135" s="2">
        <f>Table1[[#This Row],[total sales]]/(2017-Table1[[#This Row],[year_of_release]])</f>
        <v>6153.8461538461543</v>
      </c>
      <c r="U5135" s="9">
        <f>Table1[[#This Row],[na_sales]]/(2017-Table1[[#This Row],[year_of_release]])</f>
        <v>769.23076923076928</v>
      </c>
      <c r="V5135" s="6">
        <f>Table1[[#This Row],[eu_sales]]/(2017-Table1[[#This Row],[year_of_release]])</f>
        <v>4615.3846153846152</v>
      </c>
      <c r="W5135" s="6">
        <f>Table1[[#This Row],[jp_sales]]/(2017-Table1[[#This Row],[year_of_release]])</f>
        <v>0</v>
      </c>
      <c r="X5135" s="6">
        <f>Table1[[#This Row],[other_sales]]/(2017-Table1[[#This Row],[year_of_release]])</f>
        <v>769.23076923076928</v>
      </c>
      <c r="Y5135" s="4">
        <v>505524224</v>
      </c>
      <c r="Z5135" s="4">
        <v>434174638</v>
      </c>
      <c r="AA5135" s="4">
        <v>127761000</v>
      </c>
      <c r="AB5135" s="1">
        <f>Table1[[#This Row],[na_sales]]/Table1[[#This Row],[NA population]]</f>
        <v>1.9781445725536588E-5</v>
      </c>
      <c r="AC5135" s="1">
        <f>Table1[[#This Row],[eu_sales]]/Table1[[#This Row],[Eu population]]</f>
        <v>1.3819324011274929E-4</v>
      </c>
      <c r="AD5135" s="1">
        <f>Table1[[#This Row],[jp_sales]]/Table1[[#This Row],[Jp population]]</f>
        <v>0</v>
      </c>
    </row>
    <row r="5136" spans="1:30" x14ac:dyDescent="0.25">
      <c r="A5136" t="s">
        <v>4268</v>
      </c>
      <c r="B5136" t="s">
        <v>45</v>
      </c>
      <c r="C5136">
        <v>2004</v>
      </c>
      <c r="D5136" t="s">
        <v>225</v>
      </c>
      <c r="E5136" t="s">
        <v>642</v>
      </c>
      <c r="F5136" s="4">
        <v>40000</v>
      </c>
      <c r="G5136" s="4">
        <v>30000</v>
      </c>
      <c r="H5136" s="4">
        <v>0</v>
      </c>
      <c r="I5136" s="4">
        <v>10000</v>
      </c>
      <c r="J5136">
        <v>7.3</v>
      </c>
      <c r="K5136">
        <v>26</v>
      </c>
      <c r="L5136">
        <v>8.1</v>
      </c>
      <c r="M5136" s="4">
        <v>20</v>
      </c>
      <c r="N5136" t="s">
        <v>1322</v>
      </c>
      <c r="O5136" t="s">
        <v>67</v>
      </c>
      <c r="P5136" s="4">
        <v>80000</v>
      </c>
      <c r="Q5136" s="3">
        <f>AVERAGE(Table1[[#This Row],[critic_score]],Table1[[#This Row],[user_score]])</f>
        <v>7.6999999999999993</v>
      </c>
      <c r="R5136" s="4">
        <f>Table1[[#This Row],[user_count]]+Table1[[#This Row],[critic_count]]</f>
        <v>46</v>
      </c>
      <c r="S5136" s="2">
        <f>100000*Table1[[#This Row],[review_count]]/Table1[[#This Row],[total sales]]</f>
        <v>57.5</v>
      </c>
      <c r="T5136" s="2">
        <f>Table1[[#This Row],[total sales]]/(2017-Table1[[#This Row],[year_of_release]])</f>
        <v>6153.8461538461543</v>
      </c>
      <c r="U5136" s="9">
        <f>Table1[[#This Row],[na_sales]]/(2017-Table1[[#This Row],[year_of_release]])</f>
        <v>3076.9230769230771</v>
      </c>
      <c r="V5136" s="6">
        <f>Table1[[#This Row],[eu_sales]]/(2017-Table1[[#This Row],[year_of_release]])</f>
        <v>2307.6923076923076</v>
      </c>
      <c r="W5136" s="6">
        <f>Table1[[#This Row],[jp_sales]]/(2017-Table1[[#This Row],[year_of_release]])</f>
        <v>0</v>
      </c>
      <c r="X5136" s="6">
        <f>Table1[[#This Row],[other_sales]]/(2017-Table1[[#This Row],[year_of_release]])</f>
        <v>769.23076923076928</v>
      </c>
      <c r="Y5136" s="4">
        <v>505524224</v>
      </c>
      <c r="Z5136" s="4">
        <v>434174638</v>
      </c>
      <c r="AA5136" s="4">
        <v>127761000</v>
      </c>
      <c r="AB5136" s="1">
        <f>Table1[[#This Row],[na_sales]]/Table1[[#This Row],[NA population]]</f>
        <v>7.912578290214635E-5</v>
      </c>
      <c r="AC5136" s="1">
        <f>Table1[[#This Row],[eu_sales]]/Table1[[#This Row],[Eu population]]</f>
        <v>6.9096620056374644E-5</v>
      </c>
      <c r="AD5136" s="1">
        <f>Table1[[#This Row],[jp_sales]]/Table1[[#This Row],[Jp population]]</f>
        <v>0</v>
      </c>
    </row>
    <row r="5137" spans="1:30" x14ac:dyDescent="0.25">
      <c r="A5137" t="s">
        <v>4269</v>
      </c>
      <c r="B5137" t="s">
        <v>45</v>
      </c>
      <c r="C5137">
        <v>2002</v>
      </c>
      <c r="D5137" t="s">
        <v>73</v>
      </c>
      <c r="E5137" t="s">
        <v>403</v>
      </c>
      <c r="F5137" s="4">
        <v>40000</v>
      </c>
      <c r="G5137" s="4">
        <v>30000</v>
      </c>
      <c r="H5137" s="4">
        <v>0</v>
      </c>
      <c r="I5137" s="4">
        <v>10000</v>
      </c>
      <c r="J5137">
        <v>6.4</v>
      </c>
      <c r="K5137">
        <v>18</v>
      </c>
      <c r="L5137">
        <v>7</v>
      </c>
      <c r="M5137" s="4">
        <v>8</v>
      </c>
      <c r="N5137" t="s">
        <v>751</v>
      </c>
      <c r="O5137" t="s">
        <v>21</v>
      </c>
      <c r="P5137" s="4">
        <v>80000</v>
      </c>
      <c r="Q5137" s="3">
        <f>AVERAGE(Table1[[#This Row],[critic_score]],Table1[[#This Row],[user_score]])</f>
        <v>6.7</v>
      </c>
      <c r="R5137" s="4">
        <f>Table1[[#This Row],[user_count]]+Table1[[#This Row],[critic_count]]</f>
        <v>26</v>
      </c>
      <c r="S5137" s="2">
        <f>100000*Table1[[#This Row],[review_count]]/Table1[[#This Row],[total sales]]</f>
        <v>32.5</v>
      </c>
      <c r="T5137" s="2">
        <f>Table1[[#This Row],[total sales]]/(2017-Table1[[#This Row],[year_of_release]])</f>
        <v>5333.333333333333</v>
      </c>
      <c r="U5137" s="9">
        <f>Table1[[#This Row],[na_sales]]/(2017-Table1[[#This Row],[year_of_release]])</f>
        <v>2666.6666666666665</v>
      </c>
      <c r="V5137" s="6">
        <f>Table1[[#This Row],[eu_sales]]/(2017-Table1[[#This Row],[year_of_release]])</f>
        <v>2000</v>
      </c>
      <c r="W5137" s="6">
        <f>Table1[[#This Row],[jp_sales]]/(2017-Table1[[#This Row],[year_of_release]])</f>
        <v>0</v>
      </c>
      <c r="X5137" s="6">
        <f>Table1[[#This Row],[other_sales]]/(2017-Table1[[#This Row],[year_of_release]])</f>
        <v>666.66666666666663</v>
      </c>
      <c r="Y5137" s="4">
        <v>495013192</v>
      </c>
      <c r="Z5137" s="4">
        <v>431019772</v>
      </c>
      <c r="AA5137" s="4">
        <v>127445000</v>
      </c>
      <c r="AB5137" s="1">
        <f>Table1[[#This Row],[na_sales]]/Table1[[#This Row],[NA population]]</f>
        <v>8.080592728930747E-5</v>
      </c>
      <c r="AC5137" s="1">
        <f>Table1[[#This Row],[eu_sales]]/Table1[[#This Row],[Eu population]]</f>
        <v>6.9602375456687864E-5</v>
      </c>
      <c r="AD5137" s="1">
        <f>Table1[[#This Row],[jp_sales]]/Table1[[#This Row],[Jp population]]</f>
        <v>0</v>
      </c>
    </row>
    <row r="5138" spans="1:30" x14ac:dyDescent="0.25">
      <c r="A5138" t="s">
        <v>4270</v>
      </c>
      <c r="B5138" t="s">
        <v>45</v>
      </c>
      <c r="C5138">
        <v>2004</v>
      </c>
      <c r="D5138" t="s">
        <v>225</v>
      </c>
      <c r="E5138" t="s">
        <v>183</v>
      </c>
      <c r="F5138" s="4">
        <v>40000</v>
      </c>
      <c r="G5138" s="4">
        <v>30000</v>
      </c>
      <c r="H5138" s="4">
        <v>0</v>
      </c>
      <c r="I5138" s="4">
        <v>10000</v>
      </c>
      <c r="J5138">
        <v>6.4</v>
      </c>
      <c r="K5138">
        <v>25</v>
      </c>
      <c r="L5138">
        <v>6</v>
      </c>
      <c r="M5138" s="4">
        <v>6</v>
      </c>
      <c r="N5138" t="s">
        <v>376</v>
      </c>
      <c r="O5138" t="s">
        <v>67</v>
      </c>
      <c r="P5138" s="4">
        <v>80000</v>
      </c>
      <c r="Q5138" s="3">
        <f>AVERAGE(Table1[[#This Row],[critic_score]],Table1[[#This Row],[user_score]])</f>
        <v>6.2</v>
      </c>
      <c r="R5138" s="4">
        <f>Table1[[#This Row],[user_count]]+Table1[[#This Row],[critic_count]]</f>
        <v>31</v>
      </c>
      <c r="S5138" s="2">
        <f>100000*Table1[[#This Row],[review_count]]/Table1[[#This Row],[total sales]]</f>
        <v>38.75</v>
      </c>
      <c r="T5138" s="2">
        <f>Table1[[#This Row],[total sales]]/(2017-Table1[[#This Row],[year_of_release]])</f>
        <v>6153.8461538461543</v>
      </c>
      <c r="U5138" s="9">
        <f>Table1[[#This Row],[na_sales]]/(2017-Table1[[#This Row],[year_of_release]])</f>
        <v>3076.9230769230771</v>
      </c>
      <c r="V5138" s="6">
        <f>Table1[[#This Row],[eu_sales]]/(2017-Table1[[#This Row],[year_of_release]])</f>
        <v>2307.6923076923076</v>
      </c>
      <c r="W5138" s="6">
        <f>Table1[[#This Row],[jp_sales]]/(2017-Table1[[#This Row],[year_of_release]])</f>
        <v>0</v>
      </c>
      <c r="X5138" s="6">
        <f>Table1[[#This Row],[other_sales]]/(2017-Table1[[#This Row],[year_of_release]])</f>
        <v>769.23076923076928</v>
      </c>
      <c r="Y5138" s="4">
        <v>505524224</v>
      </c>
      <c r="Z5138" s="4">
        <v>434174638</v>
      </c>
      <c r="AA5138" s="4">
        <v>127761000</v>
      </c>
      <c r="AB5138" s="1">
        <f>Table1[[#This Row],[na_sales]]/Table1[[#This Row],[NA population]]</f>
        <v>7.912578290214635E-5</v>
      </c>
      <c r="AC5138" s="1">
        <f>Table1[[#This Row],[eu_sales]]/Table1[[#This Row],[Eu population]]</f>
        <v>6.9096620056374644E-5</v>
      </c>
      <c r="AD5138" s="1">
        <f>Table1[[#This Row],[jp_sales]]/Table1[[#This Row],[Jp population]]</f>
        <v>0</v>
      </c>
    </row>
    <row r="5139" spans="1:30" x14ac:dyDescent="0.25">
      <c r="A5139" t="s">
        <v>4273</v>
      </c>
      <c r="B5139" t="s">
        <v>26</v>
      </c>
      <c r="C5139">
        <v>2009</v>
      </c>
      <c r="D5139" t="s">
        <v>49</v>
      </c>
      <c r="E5139" t="s">
        <v>981</v>
      </c>
      <c r="F5139" s="4">
        <v>70000</v>
      </c>
      <c r="G5139" s="4">
        <v>0</v>
      </c>
      <c r="H5139" s="4">
        <v>0</v>
      </c>
      <c r="I5139" s="4">
        <v>10000</v>
      </c>
      <c r="J5139">
        <v>5.8</v>
      </c>
      <c r="K5139">
        <v>22</v>
      </c>
      <c r="L5139">
        <v>5.5</v>
      </c>
      <c r="M5139" s="4">
        <v>4</v>
      </c>
      <c r="N5139" t="s">
        <v>1915</v>
      </c>
      <c r="O5139" t="s">
        <v>84</v>
      </c>
      <c r="P5139" s="4">
        <v>80000</v>
      </c>
      <c r="Q5139" s="3">
        <f>AVERAGE(Table1[[#This Row],[critic_score]],Table1[[#This Row],[user_score]])</f>
        <v>5.65</v>
      </c>
      <c r="R5139" s="4">
        <f>Table1[[#This Row],[user_count]]+Table1[[#This Row],[critic_count]]</f>
        <v>26</v>
      </c>
      <c r="S5139" s="2">
        <f>100000*Table1[[#This Row],[review_count]]/Table1[[#This Row],[total sales]]</f>
        <v>32.5</v>
      </c>
      <c r="T5139" s="2">
        <f>Table1[[#This Row],[total sales]]/(2017-Table1[[#This Row],[year_of_release]])</f>
        <v>10000</v>
      </c>
      <c r="U5139" s="9">
        <f>Table1[[#This Row],[na_sales]]/(2017-Table1[[#This Row],[year_of_release]])</f>
        <v>8750</v>
      </c>
      <c r="V5139" s="6">
        <f>Table1[[#This Row],[eu_sales]]/(2017-Table1[[#This Row],[year_of_release]])</f>
        <v>0</v>
      </c>
      <c r="W5139" s="6">
        <f>Table1[[#This Row],[jp_sales]]/(2017-Table1[[#This Row],[year_of_release]])</f>
        <v>0</v>
      </c>
      <c r="X5139" s="6">
        <f>Table1[[#This Row],[other_sales]]/(2017-Table1[[#This Row],[year_of_release]])</f>
        <v>1250</v>
      </c>
      <c r="Y5139" s="4">
        <v>534740514</v>
      </c>
      <c r="Z5139" s="4">
        <v>441041694</v>
      </c>
      <c r="AA5139" s="4">
        <v>128047000</v>
      </c>
      <c r="AB5139" s="1">
        <f>Table1[[#This Row],[na_sales]]/Table1[[#This Row],[NA population]]</f>
        <v>1.3090461292409201E-4</v>
      </c>
      <c r="AC5139" s="1">
        <f>Table1[[#This Row],[eu_sales]]/Table1[[#This Row],[Eu population]]</f>
        <v>0</v>
      </c>
      <c r="AD5139" s="1">
        <f>Table1[[#This Row],[jp_sales]]/Table1[[#This Row],[Jp population]]</f>
        <v>0</v>
      </c>
    </row>
    <row r="5140" spans="1:30" x14ac:dyDescent="0.25">
      <c r="A5140" t="s">
        <v>4274</v>
      </c>
      <c r="B5140" t="s">
        <v>34</v>
      </c>
      <c r="C5140">
        <v>2006</v>
      </c>
      <c r="D5140" t="s">
        <v>65</v>
      </c>
      <c r="E5140" t="s">
        <v>1879</v>
      </c>
      <c r="F5140" s="4">
        <v>60000</v>
      </c>
      <c r="G5140" s="4">
        <v>10000</v>
      </c>
      <c r="H5140" s="4">
        <v>0</v>
      </c>
      <c r="I5140" s="4">
        <v>10000</v>
      </c>
      <c r="J5140">
        <v>3.8</v>
      </c>
      <c r="K5140">
        <v>18</v>
      </c>
      <c r="L5140">
        <v>4.0999999999999996</v>
      </c>
      <c r="M5140" s="4">
        <v>14</v>
      </c>
      <c r="N5140" t="s">
        <v>914</v>
      </c>
      <c r="O5140" t="s">
        <v>43</v>
      </c>
      <c r="P5140" s="4">
        <v>80000</v>
      </c>
      <c r="Q5140" s="3">
        <f>AVERAGE(Table1[[#This Row],[critic_score]],Table1[[#This Row],[user_score]])</f>
        <v>3.9499999999999997</v>
      </c>
      <c r="R5140" s="4">
        <f>Table1[[#This Row],[user_count]]+Table1[[#This Row],[critic_count]]</f>
        <v>32</v>
      </c>
      <c r="S5140" s="2">
        <f>100000*Table1[[#This Row],[review_count]]/Table1[[#This Row],[total sales]]</f>
        <v>40</v>
      </c>
      <c r="T5140" s="2">
        <f>Table1[[#This Row],[total sales]]/(2017-Table1[[#This Row],[year_of_release]])</f>
        <v>7272.727272727273</v>
      </c>
      <c r="U5140" s="9">
        <f>Table1[[#This Row],[na_sales]]/(2017-Table1[[#This Row],[year_of_release]])</f>
        <v>5454.545454545455</v>
      </c>
      <c r="V5140" s="6">
        <f>Table1[[#This Row],[eu_sales]]/(2017-Table1[[#This Row],[year_of_release]])</f>
        <v>909.09090909090912</v>
      </c>
      <c r="W5140" s="6">
        <f>Table1[[#This Row],[jp_sales]]/(2017-Table1[[#This Row],[year_of_release]])</f>
        <v>0</v>
      </c>
      <c r="X5140" s="6">
        <f>Table1[[#This Row],[other_sales]]/(2017-Table1[[#This Row],[year_of_release]])</f>
        <v>909.09090909090912</v>
      </c>
      <c r="Y5140" s="4">
        <v>516818555</v>
      </c>
      <c r="Z5140" s="4">
        <v>437126892</v>
      </c>
      <c r="AA5140" s="4">
        <v>127854000</v>
      </c>
      <c r="AB5140" s="1">
        <f>Table1[[#This Row],[na_sales]]/Table1[[#This Row],[NA population]]</f>
        <v>1.1609490297808677E-4</v>
      </c>
      <c r="AC5140" s="1">
        <f>Table1[[#This Row],[eu_sales]]/Table1[[#This Row],[Eu population]]</f>
        <v>2.2876652484697737E-5</v>
      </c>
      <c r="AD5140" s="1">
        <f>Table1[[#This Row],[jp_sales]]/Table1[[#This Row],[Jp population]]</f>
        <v>0</v>
      </c>
    </row>
    <row r="5141" spans="1:30" x14ac:dyDescent="0.25">
      <c r="A5141" t="s">
        <v>4290</v>
      </c>
      <c r="B5141" t="s">
        <v>26</v>
      </c>
      <c r="C5141">
        <v>2008</v>
      </c>
      <c r="D5141" t="s">
        <v>225</v>
      </c>
      <c r="E5141" t="s">
        <v>642</v>
      </c>
      <c r="F5141" s="4">
        <v>70000</v>
      </c>
      <c r="G5141" s="4">
        <v>0</v>
      </c>
      <c r="H5141" s="4">
        <v>0</v>
      </c>
      <c r="I5141" s="4">
        <v>10000</v>
      </c>
      <c r="J5141">
        <v>7.8</v>
      </c>
      <c r="K5141">
        <v>15</v>
      </c>
      <c r="L5141">
        <v>8.6</v>
      </c>
      <c r="M5141" s="4">
        <v>18</v>
      </c>
      <c r="N5141" t="s">
        <v>4291</v>
      </c>
      <c r="O5141" t="s">
        <v>84</v>
      </c>
      <c r="P5141" s="4">
        <v>80000</v>
      </c>
      <c r="Q5141" s="3">
        <f>AVERAGE(Table1[[#This Row],[critic_score]],Table1[[#This Row],[user_score]])</f>
        <v>8.1999999999999993</v>
      </c>
      <c r="R5141" s="4">
        <f>Table1[[#This Row],[user_count]]+Table1[[#This Row],[critic_count]]</f>
        <v>33</v>
      </c>
      <c r="S5141" s="2">
        <f>100000*Table1[[#This Row],[review_count]]/Table1[[#This Row],[total sales]]</f>
        <v>41.25</v>
      </c>
      <c r="T5141" s="2">
        <f>Table1[[#This Row],[total sales]]/(2017-Table1[[#This Row],[year_of_release]])</f>
        <v>8888.8888888888887</v>
      </c>
      <c r="U5141" s="9">
        <f>Table1[[#This Row],[na_sales]]/(2017-Table1[[#This Row],[year_of_release]])</f>
        <v>7777.7777777777774</v>
      </c>
      <c r="V5141" s="6">
        <f>Table1[[#This Row],[eu_sales]]/(2017-Table1[[#This Row],[year_of_release]])</f>
        <v>0</v>
      </c>
      <c r="W5141" s="6">
        <f>Table1[[#This Row],[jp_sales]]/(2017-Table1[[#This Row],[year_of_release]])</f>
        <v>0</v>
      </c>
      <c r="X5141" s="6">
        <f>Table1[[#This Row],[other_sales]]/(2017-Table1[[#This Row],[year_of_release]])</f>
        <v>1111.1111111111111</v>
      </c>
      <c r="Y5141" s="4">
        <v>528816311</v>
      </c>
      <c r="Z5141" s="4">
        <v>440001482</v>
      </c>
      <c r="AA5141" s="4">
        <v>128063000</v>
      </c>
      <c r="AB5141" s="1">
        <f>Table1[[#This Row],[na_sales]]/Table1[[#This Row],[NA population]]</f>
        <v>1.3237110607959291E-4</v>
      </c>
      <c r="AC5141" s="1">
        <f>Table1[[#This Row],[eu_sales]]/Table1[[#This Row],[Eu population]]</f>
        <v>0</v>
      </c>
      <c r="AD5141" s="1">
        <f>Table1[[#This Row],[jp_sales]]/Table1[[#This Row],[Jp population]]</f>
        <v>0</v>
      </c>
    </row>
    <row r="5142" spans="1:30" x14ac:dyDescent="0.25">
      <c r="A5142" t="s">
        <v>4265</v>
      </c>
      <c r="B5142" t="s">
        <v>34</v>
      </c>
      <c r="C5142">
        <v>2014</v>
      </c>
      <c r="D5142" t="s">
        <v>40</v>
      </c>
      <c r="E5142" t="s">
        <v>572</v>
      </c>
      <c r="F5142" s="4">
        <v>30000</v>
      </c>
      <c r="G5142" s="4">
        <v>40000</v>
      </c>
      <c r="H5142" s="4">
        <v>0</v>
      </c>
      <c r="I5142" s="4">
        <v>10000</v>
      </c>
      <c r="J5142">
        <v>3.2</v>
      </c>
      <c r="K5142">
        <v>12</v>
      </c>
      <c r="L5142">
        <v>3.8</v>
      </c>
      <c r="M5142" s="4">
        <v>74</v>
      </c>
      <c r="N5142" t="s">
        <v>4266</v>
      </c>
      <c r="O5142" t="s">
        <v>43</v>
      </c>
      <c r="P5142" s="4">
        <v>80000</v>
      </c>
      <c r="Q5142" s="3">
        <f>AVERAGE(Table1[[#This Row],[critic_score]],Table1[[#This Row],[user_score]])</f>
        <v>3.5</v>
      </c>
      <c r="R5142" s="4">
        <f>Table1[[#This Row],[user_count]]+Table1[[#This Row],[critic_count]]</f>
        <v>86</v>
      </c>
      <c r="S5142" s="2">
        <f>100000*Table1[[#This Row],[review_count]]/Table1[[#This Row],[total sales]]</f>
        <v>107.5</v>
      </c>
      <c r="T5142" s="2">
        <f>Table1[[#This Row],[total sales]]/(2017-Table1[[#This Row],[year_of_release]])</f>
        <v>26666.666666666668</v>
      </c>
      <c r="U5142" s="9">
        <f>Table1[[#This Row],[na_sales]]/(2017-Table1[[#This Row],[year_of_release]])</f>
        <v>10000</v>
      </c>
      <c r="V5142" s="6">
        <f>Table1[[#This Row],[eu_sales]]/(2017-Table1[[#This Row],[year_of_release]])</f>
        <v>13333.333333333334</v>
      </c>
      <c r="W5142" s="6">
        <f>Table1[[#This Row],[jp_sales]]/(2017-Table1[[#This Row],[year_of_release]])</f>
        <v>0</v>
      </c>
      <c r="X5142" s="6">
        <f>Table1[[#This Row],[other_sales]]/(2017-Table1[[#This Row],[year_of_release]])</f>
        <v>3333.3333333333335</v>
      </c>
      <c r="Y5142" s="4">
        <v>562338430</v>
      </c>
      <c r="Z5142" s="4">
        <v>443580712</v>
      </c>
      <c r="AA5142" s="4">
        <v>127276000</v>
      </c>
      <c r="AB5142" s="1">
        <f>Table1[[#This Row],[na_sales]]/Table1[[#This Row],[NA population]]</f>
        <v>5.3348656964454664E-5</v>
      </c>
      <c r="AC5142" s="1">
        <f>Table1[[#This Row],[eu_sales]]/Table1[[#This Row],[Eu population]]</f>
        <v>9.0175246393490622E-5</v>
      </c>
      <c r="AD5142" s="1">
        <f>Table1[[#This Row],[jp_sales]]/Table1[[#This Row],[Jp population]]</f>
        <v>0</v>
      </c>
    </row>
    <row r="5143" spans="1:30" x14ac:dyDescent="0.25">
      <c r="A5143" t="s">
        <v>4140</v>
      </c>
      <c r="B5143" t="s">
        <v>34</v>
      </c>
      <c r="C5143">
        <v>2009</v>
      </c>
      <c r="D5143" t="s">
        <v>54</v>
      </c>
      <c r="E5143" t="s">
        <v>981</v>
      </c>
      <c r="F5143" s="4">
        <v>60000</v>
      </c>
      <c r="G5143" s="4">
        <v>10000</v>
      </c>
      <c r="H5143" s="4">
        <v>0</v>
      </c>
      <c r="I5143" s="4">
        <v>10000</v>
      </c>
      <c r="J5143">
        <v>3.6</v>
      </c>
      <c r="K5143">
        <v>39</v>
      </c>
      <c r="L5143">
        <v>5.6</v>
      </c>
      <c r="M5143" s="4">
        <v>50</v>
      </c>
      <c r="N5143" t="s">
        <v>4141</v>
      </c>
      <c r="O5143" t="s">
        <v>43</v>
      </c>
      <c r="P5143" s="4">
        <v>80000</v>
      </c>
      <c r="Q5143" s="3">
        <f>AVERAGE(Table1[[#This Row],[critic_score]],Table1[[#This Row],[user_score]])</f>
        <v>4.5999999999999996</v>
      </c>
      <c r="R5143" s="4">
        <f>Table1[[#This Row],[user_count]]+Table1[[#This Row],[critic_count]]</f>
        <v>89</v>
      </c>
      <c r="S5143" s="2">
        <f>100000*Table1[[#This Row],[review_count]]/Table1[[#This Row],[total sales]]</f>
        <v>111.25</v>
      </c>
      <c r="T5143" s="2">
        <f>Table1[[#This Row],[total sales]]/(2017-Table1[[#This Row],[year_of_release]])</f>
        <v>10000</v>
      </c>
      <c r="U5143" s="9">
        <f>Table1[[#This Row],[na_sales]]/(2017-Table1[[#This Row],[year_of_release]])</f>
        <v>7500</v>
      </c>
      <c r="V5143" s="6">
        <f>Table1[[#This Row],[eu_sales]]/(2017-Table1[[#This Row],[year_of_release]])</f>
        <v>1250</v>
      </c>
      <c r="W5143" s="6">
        <f>Table1[[#This Row],[jp_sales]]/(2017-Table1[[#This Row],[year_of_release]])</f>
        <v>0</v>
      </c>
      <c r="X5143" s="6">
        <f>Table1[[#This Row],[other_sales]]/(2017-Table1[[#This Row],[year_of_release]])</f>
        <v>1250</v>
      </c>
      <c r="Y5143" s="4">
        <v>534740514</v>
      </c>
      <c r="Z5143" s="4">
        <v>441041694</v>
      </c>
      <c r="AA5143" s="4">
        <v>128047000</v>
      </c>
      <c r="AB5143" s="1">
        <f>Table1[[#This Row],[na_sales]]/Table1[[#This Row],[NA population]]</f>
        <v>1.12203953934936E-4</v>
      </c>
      <c r="AC5143" s="1">
        <f>Table1[[#This Row],[eu_sales]]/Table1[[#This Row],[Eu population]]</f>
        <v>2.2673593304310136E-5</v>
      </c>
      <c r="AD5143" s="1">
        <f>Table1[[#This Row],[jp_sales]]/Table1[[#This Row],[Jp population]]</f>
        <v>0</v>
      </c>
    </row>
    <row r="5144" spans="1:30" x14ac:dyDescent="0.25">
      <c r="A5144" t="s">
        <v>4304</v>
      </c>
      <c r="B5144" t="s">
        <v>39</v>
      </c>
      <c r="C5144">
        <v>2013</v>
      </c>
      <c r="D5144" t="s">
        <v>96</v>
      </c>
      <c r="E5144" t="s">
        <v>1685</v>
      </c>
      <c r="F5144" s="4">
        <v>20000</v>
      </c>
      <c r="G5144" s="4">
        <v>10000</v>
      </c>
      <c r="H5144" s="4">
        <v>40000</v>
      </c>
      <c r="I5144" s="4">
        <v>10000</v>
      </c>
      <c r="J5144">
        <v>5.7</v>
      </c>
      <c r="K5144">
        <v>26</v>
      </c>
      <c r="L5144">
        <v>6.4</v>
      </c>
      <c r="M5144" s="4">
        <v>56</v>
      </c>
      <c r="N5144" t="s">
        <v>3139</v>
      </c>
      <c r="O5144" t="s">
        <v>67</v>
      </c>
      <c r="P5144" s="4">
        <v>80000</v>
      </c>
      <c r="Q5144" s="3">
        <f>AVERAGE(Table1[[#This Row],[critic_score]],Table1[[#This Row],[user_score]])</f>
        <v>6.0500000000000007</v>
      </c>
      <c r="R5144" s="4">
        <f>Table1[[#This Row],[user_count]]+Table1[[#This Row],[critic_count]]</f>
        <v>82</v>
      </c>
      <c r="S5144" s="2">
        <f>100000*Table1[[#This Row],[review_count]]/Table1[[#This Row],[total sales]]</f>
        <v>102.5</v>
      </c>
      <c r="T5144" s="2">
        <f>Table1[[#This Row],[total sales]]/(2017-Table1[[#This Row],[year_of_release]])</f>
        <v>20000</v>
      </c>
      <c r="U5144" s="9">
        <f>Table1[[#This Row],[na_sales]]/(2017-Table1[[#This Row],[year_of_release]])</f>
        <v>5000</v>
      </c>
      <c r="V5144" s="6">
        <f>Table1[[#This Row],[eu_sales]]/(2017-Table1[[#This Row],[year_of_release]])</f>
        <v>2500</v>
      </c>
      <c r="W5144" s="6">
        <f>Table1[[#This Row],[jp_sales]]/(2017-Table1[[#This Row],[year_of_release]])</f>
        <v>10000</v>
      </c>
      <c r="X5144" s="6">
        <f>Table1[[#This Row],[other_sales]]/(2017-Table1[[#This Row],[year_of_release]])</f>
        <v>2500</v>
      </c>
      <c r="Y5144" s="4">
        <v>556861736</v>
      </c>
      <c r="Z5144" s="4">
        <v>442492884</v>
      </c>
      <c r="AA5144" s="4">
        <v>127445000</v>
      </c>
      <c r="AB5144" s="1">
        <f>Table1[[#This Row],[na_sales]]/Table1[[#This Row],[NA population]]</f>
        <v>3.5915558040784471E-5</v>
      </c>
      <c r="AC5144" s="1">
        <f>Table1[[#This Row],[eu_sales]]/Table1[[#This Row],[Eu population]]</f>
        <v>2.2599233482814607E-5</v>
      </c>
      <c r="AD5144" s="1">
        <f>Table1[[#This Row],[jp_sales]]/Table1[[#This Row],[Jp population]]</f>
        <v>3.1386088116442388E-4</v>
      </c>
    </row>
    <row r="5145" spans="1:30" x14ac:dyDescent="0.25">
      <c r="A5145" t="s">
        <v>4211</v>
      </c>
      <c r="B5145" t="s">
        <v>45</v>
      </c>
      <c r="C5145">
        <v>2006</v>
      </c>
      <c r="D5145" t="s">
        <v>65</v>
      </c>
      <c r="E5145" t="s">
        <v>2014</v>
      </c>
      <c r="F5145" s="4">
        <v>10000</v>
      </c>
      <c r="G5145" s="4">
        <v>10000</v>
      </c>
      <c r="H5145" s="4">
        <v>50000</v>
      </c>
      <c r="I5145" s="4">
        <v>0</v>
      </c>
      <c r="J5145">
        <v>6.6</v>
      </c>
      <c r="K5145">
        <v>23</v>
      </c>
      <c r="L5145">
        <v>8.6</v>
      </c>
      <c r="M5145" s="4">
        <v>17</v>
      </c>
      <c r="N5145" t="s">
        <v>2683</v>
      </c>
      <c r="O5145" t="s">
        <v>67</v>
      </c>
      <c r="P5145" s="4">
        <v>70000</v>
      </c>
      <c r="Q5145" s="3">
        <f>AVERAGE(Table1[[#This Row],[critic_score]],Table1[[#This Row],[user_score]])</f>
        <v>7.6</v>
      </c>
      <c r="R5145" s="4">
        <f>Table1[[#This Row],[user_count]]+Table1[[#This Row],[critic_count]]</f>
        <v>40</v>
      </c>
      <c r="S5145" s="2">
        <f>100000*Table1[[#This Row],[review_count]]/Table1[[#This Row],[total sales]]</f>
        <v>57.142857142857146</v>
      </c>
      <c r="T5145" s="2">
        <f>Table1[[#This Row],[total sales]]/(2017-Table1[[#This Row],[year_of_release]])</f>
        <v>6363.636363636364</v>
      </c>
      <c r="U5145" s="9">
        <f>Table1[[#This Row],[na_sales]]/(2017-Table1[[#This Row],[year_of_release]])</f>
        <v>909.09090909090912</v>
      </c>
      <c r="V5145" s="6">
        <f>Table1[[#This Row],[eu_sales]]/(2017-Table1[[#This Row],[year_of_release]])</f>
        <v>909.09090909090912</v>
      </c>
      <c r="W5145" s="6">
        <f>Table1[[#This Row],[jp_sales]]/(2017-Table1[[#This Row],[year_of_release]])</f>
        <v>4545.454545454545</v>
      </c>
      <c r="X5145" s="6">
        <f>Table1[[#This Row],[other_sales]]/(2017-Table1[[#This Row],[year_of_release]])</f>
        <v>0</v>
      </c>
      <c r="Y5145" s="4">
        <v>516818555</v>
      </c>
      <c r="Z5145" s="4">
        <v>437126892</v>
      </c>
      <c r="AA5145" s="4">
        <v>127854000</v>
      </c>
      <c r="AB5145" s="1">
        <f>Table1[[#This Row],[na_sales]]/Table1[[#This Row],[NA population]]</f>
        <v>1.9349150496347796E-5</v>
      </c>
      <c r="AC5145" s="1">
        <f>Table1[[#This Row],[eu_sales]]/Table1[[#This Row],[Eu population]]</f>
        <v>2.2876652484697737E-5</v>
      </c>
      <c r="AD5145" s="1">
        <f>Table1[[#This Row],[jp_sales]]/Table1[[#This Row],[Jp population]]</f>
        <v>3.9107106543401069E-4</v>
      </c>
    </row>
    <row r="5146" spans="1:30" x14ac:dyDescent="0.25">
      <c r="A5146" t="s">
        <v>4216</v>
      </c>
      <c r="B5146" t="s">
        <v>39</v>
      </c>
      <c r="C5146">
        <v>2013</v>
      </c>
      <c r="D5146" t="s">
        <v>27</v>
      </c>
      <c r="E5146" t="s">
        <v>267</v>
      </c>
      <c r="F5146" s="4">
        <v>30000</v>
      </c>
      <c r="G5146" s="4">
        <v>30000</v>
      </c>
      <c r="H5146" s="4">
        <v>0</v>
      </c>
      <c r="I5146" s="4">
        <v>10000</v>
      </c>
      <c r="J5146">
        <v>5.0999999999999996</v>
      </c>
      <c r="K5146">
        <v>6</v>
      </c>
      <c r="L5146">
        <v>3.1</v>
      </c>
      <c r="M5146" s="4">
        <v>7</v>
      </c>
      <c r="N5146" t="s">
        <v>4217</v>
      </c>
      <c r="O5146" t="s">
        <v>84</v>
      </c>
      <c r="P5146" s="4">
        <v>70000</v>
      </c>
      <c r="Q5146" s="3">
        <f>AVERAGE(Table1[[#This Row],[critic_score]],Table1[[#This Row],[user_score]])</f>
        <v>4.0999999999999996</v>
      </c>
      <c r="R5146" s="4">
        <f>Table1[[#This Row],[user_count]]+Table1[[#This Row],[critic_count]]</f>
        <v>13</v>
      </c>
      <c r="S5146" s="2">
        <f>100000*Table1[[#This Row],[review_count]]/Table1[[#This Row],[total sales]]</f>
        <v>18.571428571428573</v>
      </c>
      <c r="T5146" s="2">
        <f>Table1[[#This Row],[total sales]]/(2017-Table1[[#This Row],[year_of_release]])</f>
        <v>17500</v>
      </c>
      <c r="U5146" s="9">
        <f>Table1[[#This Row],[na_sales]]/(2017-Table1[[#This Row],[year_of_release]])</f>
        <v>7500</v>
      </c>
      <c r="V5146" s="6">
        <f>Table1[[#This Row],[eu_sales]]/(2017-Table1[[#This Row],[year_of_release]])</f>
        <v>7500</v>
      </c>
      <c r="W5146" s="6">
        <f>Table1[[#This Row],[jp_sales]]/(2017-Table1[[#This Row],[year_of_release]])</f>
        <v>0</v>
      </c>
      <c r="X5146" s="6">
        <f>Table1[[#This Row],[other_sales]]/(2017-Table1[[#This Row],[year_of_release]])</f>
        <v>2500</v>
      </c>
      <c r="Y5146" s="4">
        <v>556861736</v>
      </c>
      <c r="Z5146" s="4">
        <v>442492884</v>
      </c>
      <c r="AA5146" s="4">
        <v>127445000</v>
      </c>
      <c r="AB5146" s="1">
        <f>Table1[[#This Row],[na_sales]]/Table1[[#This Row],[NA population]]</f>
        <v>5.387333706117671E-5</v>
      </c>
      <c r="AC5146" s="1">
        <f>Table1[[#This Row],[eu_sales]]/Table1[[#This Row],[Eu population]]</f>
        <v>6.7797700448443823E-5</v>
      </c>
      <c r="AD5146" s="1">
        <f>Table1[[#This Row],[jp_sales]]/Table1[[#This Row],[Jp population]]</f>
        <v>0</v>
      </c>
    </row>
    <row r="5147" spans="1:30" x14ac:dyDescent="0.25">
      <c r="A5147" t="s">
        <v>4226</v>
      </c>
      <c r="B5147" t="s">
        <v>34</v>
      </c>
      <c r="C5147">
        <v>2006</v>
      </c>
      <c r="D5147" t="s">
        <v>40</v>
      </c>
      <c r="E5147" t="s">
        <v>1116</v>
      </c>
      <c r="F5147" s="4">
        <v>40000</v>
      </c>
      <c r="G5147" s="4">
        <v>0</v>
      </c>
      <c r="H5147" s="4">
        <v>30000</v>
      </c>
      <c r="I5147" s="4">
        <v>0</v>
      </c>
      <c r="J5147">
        <v>6.9</v>
      </c>
      <c r="K5147">
        <v>55</v>
      </c>
      <c r="L5147">
        <v>7.7</v>
      </c>
      <c r="M5147" s="4">
        <v>60</v>
      </c>
      <c r="N5147" t="s">
        <v>2606</v>
      </c>
      <c r="O5147" t="s">
        <v>67</v>
      </c>
      <c r="P5147" s="4">
        <v>70000</v>
      </c>
      <c r="Q5147" s="3">
        <f>AVERAGE(Table1[[#This Row],[critic_score]],Table1[[#This Row],[user_score]])</f>
        <v>7.3000000000000007</v>
      </c>
      <c r="R5147" s="4">
        <f>Table1[[#This Row],[user_count]]+Table1[[#This Row],[critic_count]]</f>
        <v>115</v>
      </c>
      <c r="S5147" s="2">
        <f>100000*Table1[[#This Row],[review_count]]/Table1[[#This Row],[total sales]]</f>
        <v>164.28571428571428</v>
      </c>
      <c r="T5147" s="2">
        <f>Table1[[#This Row],[total sales]]/(2017-Table1[[#This Row],[year_of_release]])</f>
        <v>6363.636363636364</v>
      </c>
      <c r="U5147" s="9">
        <f>Table1[[#This Row],[na_sales]]/(2017-Table1[[#This Row],[year_of_release]])</f>
        <v>3636.3636363636365</v>
      </c>
      <c r="V5147" s="6">
        <f>Table1[[#This Row],[eu_sales]]/(2017-Table1[[#This Row],[year_of_release]])</f>
        <v>0</v>
      </c>
      <c r="W5147" s="6">
        <f>Table1[[#This Row],[jp_sales]]/(2017-Table1[[#This Row],[year_of_release]])</f>
        <v>2727.2727272727275</v>
      </c>
      <c r="X5147" s="6">
        <f>Table1[[#This Row],[other_sales]]/(2017-Table1[[#This Row],[year_of_release]])</f>
        <v>0</v>
      </c>
      <c r="Y5147" s="4">
        <v>516818555</v>
      </c>
      <c r="Z5147" s="4">
        <v>437126892</v>
      </c>
      <c r="AA5147" s="4">
        <v>127854000</v>
      </c>
      <c r="AB5147" s="1">
        <f>Table1[[#This Row],[na_sales]]/Table1[[#This Row],[NA population]]</f>
        <v>7.7396601985391185E-5</v>
      </c>
      <c r="AC5147" s="1">
        <f>Table1[[#This Row],[eu_sales]]/Table1[[#This Row],[Eu population]]</f>
        <v>0</v>
      </c>
      <c r="AD5147" s="1">
        <f>Table1[[#This Row],[jp_sales]]/Table1[[#This Row],[Jp population]]</f>
        <v>2.346426392604064E-4</v>
      </c>
    </row>
    <row r="5148" spans="1:30" x14ac:dyDescent="0.25">
      <c r="A5148" t="s">
        <v>410</v>
      </c>
      <c r="B5148" t="s">
        <v>71</v>
      </c>
      <c r="C5148">
        <v>2016</v>
      </c>
      <c r="D5148" t="s">
        <v>54</v>
      </c>
      <c r="E5148" t="s">
        <v>196</v>
      </c>
      <c r="F5148" s="4">
        <v>60000</v>
      </c>
      <c r="G5148" s="4">
        <v>0</v>
      </c>
      <c r="H5148" s="4">
        <v>0</v>
      </c>
      <c r="I5148" s="4">
        <v>10000</v>
      </c>
      <c r="J5148">
        <v>6</v>
      </c>
      <c r="K5148">
        <v>19</v>
      </c>
      <c r="L5148">
        <v>6.7</v>
      </c>
      <c r="M5148" s="4">
        <v>94</v>
      </c>
      <c r="N5148" t="s">
        <v>196</v>
      </c>
      <c r="O5148" t="s">
        <v>43</v>
      </c>
      <c r="P5148" s="4">
        <v>70000</v>
      </c>
      <c r="Q5148" s="3">
        <f>AVERAGE(Table1[[#This Row],[critic_score]],Table1[[#This Row],[user_score]])</f>
        <v>6.35</v>
      </c>
      <c r="R5148" s="4">
        <f>Table1[[#This Row],[user_count]]+Table1[[#This Row],[critic_count]]</f>
        <v>113</v>
      </c>
      <c r="S5148" s="2">
        <f>100000*Table1[[#This Row],[review_count]]/Table1[[#This Row],[total sales]]</f>
        <v>161.42857142857142</v>
      </c>
      <c r="T5148" s="2">
        <f>Table1[[#This Row],[total sales]]/(2017-Table1[[#This Row],[year_of_release]])</f>
        <v>70000</v>
      </c>
      <c r="U5148" s="9">
        <f>Table1[[#This Row],[na_sales]]/(2017-Table1[[#This Row],[year_of_release]])</f>
        <v>60000</v>
      </c>
      <c r="V5148" s="6">
        <f>Table1[[#This Row],[eu_sales]]/(2017-Table1[[#This Row],[year_of_release]])</f>
        <v>0</v>
      </c>
      <c r="W5148" s="6">
        <f>Table1[[#This Row],[jp_sales]]/(2017-Table1[[#This Row],[year_of_release]])</f>
        <v>0</v>
      </c>
      <c r="X5148" s="6">
        <f>Table1[[#This Row],[other_sales]]/(2017-Table1[[#This Row],[year_of_release]])</f>
        <v>10000</v>
      </c>
      <c r="Y5148" s="4">
        <v>573178249</v>
      </c>
      <c r="Z5148" s="4">
        <v>445623395</v>
      </c>
      <c r="AA5148" s="4">
        <v>126994511</v>
      </c>
      <c r="AB5148" s="1">
        <f>Table1[[#This Row],[na_sales]]/Table1[[#This Row],[NA population]]</f>
        <v>1.0467947816351977E-4</v>
      </c>
      <c r="AC5148" s="1">
        <f>Table1[[#This Row],[eu_sales]]/Table1[[#This Row],[Eu population]]</f>
        <v>0</v>
      </c>
      <c r="AD5148" s="1">
        <f>Table1[[#This Row],[jp_sales]]/Table1[[#This Row],[Jp population]]</f>
        <v>0</v>
      </c>
    </row>
    <row r="5149" spans="1:30" x14ac:dyDescent="0.25">
      <c r="A5149" t="s">
        <v>1088</v>
      </c>
      <c r="B5149" t="s">
        <v>113</v>
      </c>
      <c r="C5149">
        <v>2008</v>
      </c>
      <c r="D5149" t="s">
        <v>40</v>
      </c>
      <c r="E5149" t="s">
        <v>270</v>
      </c>
      <c r="F5149" s="4">
        <v>0</v>
      </c>
      <c r="G5149" s="4">
        <v>60000</v>
      </c>
      <c r="H5149" s="4">
        <v>0</v>
      </c>
      <c r="I5149" s="4">
        <v>10000</v>
      </c>
      <c r="J5149">
        <v>8</v>
      </c>
      <c r="K5149">
        <v>20</v>
      </c>
      <c r="L5149">
        <v>7.7</v>
      </c>
      <c r="M5149" s="4">
        <v>272</v>
      </c>
      <c r="N5149" t="s">
        <v>1089</v>
      </c>
      <c r="O5149" t="s">
        <v>67</v>
      </c>
      <c r="P5149" s="4">
        <v>70000</v>
      </c>
      <c r="Q5149" s="3">
        <f>AVERAGE(Table1[[#This Row],[critic_score]],Table1[[#This Row],[user_score]])</f>
        <v>7.85</v>
      </c>
      <c r="R5149" s="4">
        <f>Table1[[#This Row],[user_count]]+Table1[[#This Row],[critic_count]]</f>
        <v>292</v>
      </c>
      <c r="S5149" s="2">
        <f>100000*Table1[[#This Row],[review_count]]/Table1[[#This Row],[total sales]]</f>
        <v>417.14285714285717</v>
      </c>
      <c r="T5149" s="2">
        <f>Table1[[#This Row],[total sales]]/(2017-Table1[[#This Row],[year_of_release]])</f>
        <v>7777.7777777777774</v>
      </c>
      <c r="U5149" s="9">
        <f>Table1[[#This Row],[na_sales]]/(2017-Table1[[#This Row],[year_of_release]])</f>
        <v>0</v>
      </c>
      <c r="V5149" s="6">
        <f>Table1[[#This Row],[eu_sales]]/(2017-Table1[[#This Row],[year_of_release]])</f>
        <v>6666.666666666667</v>
      </c>
      <c r="W5149" s="6">
        <f>Table1[[#This Row],[jp_sales]]/(2017-Table1[[#This Row],[year_of_release]])</f>
        <v>0</v>
      </c>
      <c r="X5149" s="6">
        <f>Table1[[#This Row],[other_sales]]/(2017-Table1[[#This Row],[year_of_release]])</f>
        <v>1111.1111111111111</v>
      </c>
      <c r="Y5149" s="4">
        <v>528816311</v>
      </c>
      <c r="Z5149" s="4">
        <v>440001482</v>
      </c>
      <c r="AA5149" s="4">
        <v>128063000</v>
      </c>
      <c r="AB5149" s="1">
        <f>Table1[[#This Row],[na_sales]]/Table1[[#This Row],[NA population]]</f>
        <v>0</v>
      </c>
      <c r="AC5149" s="1">
        <f>Table1[[#This Row],[eu_sales]]/Table1[[#This Row],[Eu population]]</f>
        <v>1.3636317706766269E-4</v>
      </c>
      <c r="AD5149" s="1">
        <f>Table1[[#This Row],[jp_sales]]/Table1[[#This Row],[Jp population]]</f>
        <v>0</v>
      </c>
    </row>
    <row r="5150" spans="1:30" x14ac:dyDescent="0.25">
      <c r="A5150" t="s">
        <v>362</v>
      </c>
      <c r="B5150" t="s">
        <v>113</v>
      </c>
      <c r="C5150">
        <v>2015</v>
      </c>
      <c r="D5150" t="s">
        <v>40</v>
      </c>
      <c r="E5150" t="s">
        <v>171</v>
      </c>
      <c r="F5150" s="4">
        <v>0</v>
      </c>
      <c r="G5150" s="4">
        <v>70000</v>
      </c>
      <c r="H5150" s="4">
        <v>0</v>
      </c>
      <c r="I5150" s="4">
        <v>0</v>
      </c>
      <c r="J5150">
        <v>9.1</v>
      </c>
      <c r="K5150">
        <v>13</v>
      </c>
      <c r="L5150">
        <v>7.7</v>
      </c>
      <c r="M5150" s="4">
        <v>1963</v>
      </c>
      <c r="N5150" t="s">
        <v>174</v>
      </c>
      <c r="O5150" t="s">
        <v>43</v>
      </c>
      <c r="P5150" s="4">
        <v>70000</v>
      </c>
      <c r="Q5150" s="3">
        <f>AVERAGE(Table1[[#This Row],[critic_score]],Table1[[#This Row],[user_score]])</f>
        <v>8.4</v>
      </c>
      <c r="R5150" s="4">
        <f>Table1[[#This Row],[user_count]]+Table1[[#This Row],[critic_count]]</f>
        <v>1976</v>
      </c>
      <c r="S5150" s="2">
        <f>100000*Table1[[#This Row],[review_count]]/Table1[[#This Row],[total sales]]</f>
        <v>2822.8571428571427</v>
      </c>
      <c r="T5150" s="2">
        <f>Table1[[#This Row],[total sales]]/(2017-Table1[[#This Row],[year_of_release]])</f>
        <v>35000</v>
      </c>
      <c r="U5150" s="9">
        <f>Table1[[#This Row],[na_sales]]/(2017-Table1[[#This Row],[year_of_release]])</f>
        <v>0</v>
      </c>
      <c r="V5150" s="6">
        <f>Table1[[#This Row],[eu_sales]]/(2017-Table1[[#This Row],[year_of_release]])</f>
        <v>35000</v>
      </c>
      <c r="W5150" s="6">
        <f>Table1[[#This Row],[jp_sales]]/(2017-Table1[[#This Row],[year_of_release]])</f>
        <v>0</v>
      </c>
      <c r="X5150" s="6">
        <f>Table1[[#This Row],[other_sales]]/(2017-Table1[[#This Row],[year_of_release]])</f>
        <v>0</v>
      </c>
      <c r="Y5150" s="4">
        <v>567732286</v>
      </c>
      <c r="Z5150" s="4">
        <v>444588718</v>
      </c>
      <c r="AA5150" s="4">
        <v>127141000</v>
      </c>
      <c r="AB5150" s="1">
        <f>Table1[[#This Row],[na_sales]]/Table1[[#This Row],[NA population]]</f>
        <v>0</v>
      </c>
      <c r="AC5150" s="1">
        <f>Table1[[#This Row],[eu_sales]]/Table1[[#This Row],[Eu population]]</f>
        <v>1.5744888964996183E-4</v>
      </c>
      <c r="AD5150" s="1">
        <f>Table1[[#This Row],[jp_sales]]/Table1[[#This Row],[Jp population]]</f>
        <v>0</v>
      </c>
    </row>
    <row r="5151" spans="1:30" x14ac:dyDescent="0.25">
      <c r="A5151" t="s">
        <v>4246</v>
      </c>
      <c r="B5151" t="s">
        <v>71</v>
      </c>
      <c r="C5151">
        <v>2016</v>
      </c>
      <c r="D5151" t="s">
        <v>23</v>
      </c>
      <c r="E5151" t="s">
        <v>267</v>
      </c>
      <c r="F5151" s="4">
        <v>10000</v>
      </c>
      <c r="G5151" s="4">
        <v>50000</v>
      </c>
      <c r="H5151" s="4">
        <v>0</v>
      </c>
      <c r="I5151" s="4">
        <v>10000</v>
      </c>
      <c r="J5151">
        <v>7.5</v>
      </c>
      <c r="K5151">
        <v>19</v>
      </c>
      <c r="L5151">
        <v>8</v>
      </c>
      <c r="M5151" s="4">
        <v>50</v>
      </c>
      <c r="N5151" t="s">
        <v>4247</v>
      </c>
      <c r="O5151" t="s">
        <v>21</v>
      </c>
      <c r="P5151" s="4">
        <v>70000</v>
      </c>
      <c r="Q5151" s="3">
        <f>AVERAGE(Table1[[#This Row],[critic_score]],Table1[[#This Row],[user_score]])</f>
        <v>7.75</v>
      </c>
      <c r="R5151" s="4">
        <f>Table1[[#This Row],[user_count]]+Table1[[#This Row],[critic_count]]</f>
        <v>69</v>
      </c>
      <c r="S5151" s="2">
        <f>100000*Table1[[#This Row],[review_count]]/Table1[[#This Row],[total sales]]</f>
        <v>98.571428571428569</v>
      </c>
      <c r="T5151" s="2">
        <f>Table1[[#This Row],[total sales]]/(2017-Table1[[#This Row],[year_of_release]])</f>
        <v>70000</v>
      </c>
      <c r="U5151" s="9">
        <f>Table1[[#This Row],[na_sales]]/(2017-Table1[[#This Row],[year_of_release]])</f>
        <v>10000</v>
      </c>
      <c r="V5151" s="6">
        <f>Table1[[#This Row],[eu_sales]]/(2017-Table1[[#This Row],[year_of_release]])</f>
        <v>50000</v>
      </c>
      <c r="W5151" s="6">
        <f>Table1[[#This Row],[jp_sales]]/(2017-Table1[[#This Row],[year_of_release]])</f>
        <v>0</v>
      </c>
      <c r="X5151" s="6">
        <f>Table1[[#This Row],[other_sales]]/(2017-Table1[[#This Row],[year_of_release]])</f>
        <v>10000</v>
      </c>
      <c r="Y5151" s="4">
        <v>573178249</v>
      </c>
      <c r="Z5151" s="4">
        <v>445623395</v>
      </c>
      <c r="AA5151" s="4">
        <v>126994511</v>
      </c>
      <c r="AB5151" s="1">
        <f>Table1[[#This Row],[na_sales]]/Table1[[#This Row],[NA population]]</f>
        <v>1.7446579693919964E-5</v>
      </c>
      <c r="AC5151" s="1">
        <f>Table1[[#This Row],[eu_sales]]/Table1[[#This Row],[Eu population]]</f>
        <v>1.1220236765172529E-4</v>
      </c>
      <c r="AD5151" s="1">
        <f>Table1[[#This Row],[jp_sales]]/Table1[[#This Row],[Jp population]]</f>
        <v>0</v>
      </c>
    </row>
    <row r="5152" spans="1:30" x14ac:dyDescent="0.25">
      <c r="A5152" t="s">
        <v>4251</v>
      </c>
      <c r="B5152" t="s">
        <v>230</v>
      </c>
      <c r="C5152">
        <v>2000</v>
      </c>
      <c r="D5152" t="s">
        <v>54</v>
      </c>
      <c r="E5152" t="s">
        <v>231</v>
      </c>
      <c r="F5152" s="4">
        <v>40000</v>
      </c>
      <c r="G5152" s="4">
        <v>30000</v>
      </c>
      <c r="H5152" s="4">
        <v>0</v>
      </c>
      <c r="I5152" s="4">
        <v>0</v>
      </c>
      <c r="J5152">
        <v>3.7</v>
      </c>
      <c r="K5152">
        <v>7</v>
      </c>
      <c r="L5152">
        <v>6.8</v>
      </c>
      <c r="M5152" s="4">
        <v>20</v>
      </c>
      <c r="N5152" t="s">
        <v>1279</v>
      </c>
      <c r="O5152" t="s">
        <v>43</v>
      </c>
      <c r="P5152" s="4">
        <v>70000</v>
      </c>
      <c r="Q5152" s="3">
        <f>AVERAGE(Table1[[#This Row],[critic_score]],Table1[[#This Row],[user_score]])</f>
        <v>5.25</v>
      </c>
      <c r="R5152" s="4">
        <f>Table1[[#This Row],[user_count]]+Table1[[#This Row],[critic_count]]</f>
        <v>27</v>
      </c>
      <c r="S5152" s="2">
        <f>100000*Table1[[#This Row],[review_count]]/Table1[[#This Row],[total sales]]</f>
        <v>38.571428571428569</v>
      </c>
      <c r="T5152" s="2">
        <f>Table1[[#This Row],[total sales]]/(2017-Table1[[#This Row],[year_of_release]])</f>
        <v>4117.6470588235297</v>
      </c>
      <c r="U5152" s="9">
        <f>Table1[[#This Row],[na_sales]]/(2017-Table1[[#This Row],[year_of_release]])</f>
        <v>2352.9411764705883</v>
      </c>
      <c r="V5152" s="6">
        <f>Table1[[#This Row],[eu_sales]]/(2017-Table1[[#This Row],[year_of_release]])</f>
        <v>1764.7058823529412</v>
      </c>
      <c r="W5152" s="6">
        <f>Table1[[#This Row],[jp_sales]]/(2017-Table1[[#This Row],[year_of_release]])</f>
        <v>0</v>
      </c>
      <c r="X5152" s="6">
        <f>Table1[[#This Row],[other_sales]]/(2017-Table1[[#This Row],[year_of_release]])</f>
        <v>0</v>
      </c>
      <c r="Y5152" s="4">
        <v>484244580</v>
      </c>
      <c r="Z5152" s="4">
        <v>429286318</v>
      </c>
      <c r="AA5152" s="4">
        <v>126843000</v>
      </c>
      <c r="AB5152" s="1">
        <f>Table1[[#This Row],[na_sales]]/Table1[[#This Row],[NA population]]</f>
        <v>8.2602886334835177E-5</v>
      </c>
      <c r="AC5152" s="1">
        <f>Table1[[#This Row],[eu_sales]]/Table1[[#This Row],[Eu population]]</f>
        <v>6.9883429175583467E-5</v>
      </c>
      <c r="AD5152" s="1">
        <f>Table1[[#This Row],[jp_sales]]/Table1[[#This Row],[Jp population]]</f>
        <v>0</v>
      </c>
    </row>
    <row r="5153" spans="1:30" x14ac:dyDescent="0.25">
      <c r="A5153" t="s">
        <v>1334</v>
      </c>
      <c r="B5153" t="s">
        <v>113</v>
      </c>
      <c r="C5153">
        <v>2012</v>
      </c>
      <c r="D5153" t="s">
        <v>27</v>
      </c>
      <c r="E5153" t="s">
        <v>83</v>
      </c>
      <c r="F5153" s="4">
        <v>0</v>
      </c>
      <c r="G5153" s="4">
        <v>60000</v>
      </c>
      <c r="H5153" s="4">
        <v>0</v>
      </c>
      <c r="I5153" s="4">
        <v>10000</v>
      </c>
      <c r="J5153">
        <v>8.6</v>
      </c>
      <c r="K5153">
        <v>11</v>
      </c>
      <c r="L5153">
        <v>8.4</v>
      </c>
      <c r="M5153" s="4">
        <v>337</v>
      </c>
      <c r="N5153" t="s">
        <v>1335</v>
      </c>
      <c r="O5153" t="s">
        <v>84</v>
      </c>
      <c r="P5153" s="4">
        <v>70000</v>
      </c>
      <c r="Q5153" s="3">
        <f>AVERAGE(Table1[[#This Row],[critic_score]],Table1[[#This Row],[user_score]])</f>
        <v>8.5</v>
      </c>
      <c r="R5153" s="4">
        <f>Table1[[#This Row],[user_count]]+Table1[[#This Row],[critic_count]]</f>
        <v>348</v>
      </c>
      <c r="S5153" s="2">
        <f>100000*Table1[[#This Row],[review_count]]/Table1[[#This Row],[total sales]]</f>
        <v>497.14285714285717</v>
      </c>
      <c r="T5153" s="2">
        <f>Table1[[#This Row],[total sales]]/(2017-Table1[[#This Row],[year_of_release]])</f>
        <v>14000</v>
      </c>
      <c r="U5153" s="9">
        <f>Table1[[#This Row],[na_sales]]/(2017-Table1[[#This Row],[year_of_release]])</f>
        <v>0</v>
      </c>
      <c r="V5153" s="6">
        <f>Table1[[#This Row],[eu_sales]]/(2017-Table1[[#This Row],[year_of_release]])</f>
        <v>12000</v>
      </c>
      <c r="W5153" s="6">
        <f>Table1[[#This Row],[jp_sales]]/(2017-Table1[[#This Row],[year_of_release]])</f>
        <v>0</v>
      </c>
      <c r="X5153" s="6">
        <f>Table1[[#This Row],[other_sales]]/(2017-Table1[[#This Row],[year_of_release]])</f>
        <v>2000</v>
      </c>
      <c r="Y5153" s="4">
        <v>551484507</v>
      </c>
      <c r="Z5153" s="4">
        <v>441417242</v>
      </c>
      <c r="AA5153" s="4">
        <v>127629000</v>
      </c>
      <c r="AB5153" s="1">
        <f>Table1[[#This Row],[na_sales]]/Table1[[#This Row],[NA population]]</f>
        <v>0</v>
      </c>
      <c r="AC5153" s="1">
        <f>Table1[[#This Row],[eu_sales]]/Table1[[#This Row],[Eu population]]</f>
        <v>1.3592581868381118E-4</v>
      </c>
      <c r="AD5153" s="1">
        <f>Table1[[#This Row],[jp_sales]]/Table1[[#This Row],[Jp population]]</f>
        <v>0</v>
      </c>
    </row>
    <row r="5154" spans="1:30" x14ac:dyDescent="0.25">
      <c r="A5154" t="s">
        <v>1363</v>
      </c>
      <c r="B5154" t="s">
        <v>159</v>
      </c>
      <c r="C5154">
        <v>2002</v>
      </c>
      <c r="D5154" t="s">
        <v>54</v>
      </c>
      <c r="E5154" t="s">
        <v>1156</v>
      </c>
      <c r="F5154" s="4">
        <v>50000</v>
      </c>
      <c r="G5154" s="4">
        <v>20000</v>
      </c>
      <c r="H5154" s="4">
        <v>0</v>
      </c>
      <c r="I5154" s="4">
        <v>0</v>
      </c>
      <c r="J5154">
        <v>4.5999999999999996</v>
      </c>
      <c r="K5154">
        <v>5</v>
      </c>
      <c r="L5154">
        <v>1.7</v>
      </c>
      <c r="M5154" s="4">
        <v>11</v>
      </c>
      <c r="N5154" t="s">
        <v>812</v>
      </c>
      <c r="O5154" t="s">
        <v>67</v>
      </c>
      <c r="P5154" s="4">
        <v>70000</v>
      </c>
      <c r="Q5154" s="3">
        <f>AVERAGE(Table1[[#This Row],[critic_score]],Table1[[#This Row],[user_score]])</f>
        <v>3.15</v>
      </c>
      <c r="R5154" s="4">
        <f>Table1[[#This Row],[user_count]]+Table1[[#This Row],[critic_count]]</f>
        <v>16</v>
      </c>
      <c r="S5154" s="2">
        <f>100000*Table1[[#This Row],[review_count]]/Table1[[#This Row],[total sales]]</f>
        <v>22.857142857142858</v>
      </c>
      <c r="T5154" s="2">
        <f>Table1[[#This Row],[total sales]]/(2017-Table1[[#This Row],[year_of_release]])</f>
        <v>4666.666666666667</v>
      </c>
      <c r="U5154" s="9">
        <f>Table1[[#This Row],[na_sales]]/(2017-Table1[[#This Row],[year_of_release]])</f>
        <v>3333.3333333333335</v>
      </c>
      <c r="V5154" s="6">
        <f>Table1[[#This Row],[eu_sales]]/(2017-Table1[[#This Row],[year_of_release]])</f>
        <v>1333.3333333333333</v>
      </c>
      <c r="W5154" s="6">
        <f>Table1[[#This Row],[jp_sales]]/(2017-Table1[[#This Row],[year_of_release]])</f>
        <v>0</v>
      </c>
      <c r="X5154" s="6">
        <f>Table1[[#This Row],[other_sales]]/(2017-Table1[[#This Row],[year_of_release]])</f>
        <v>0</v>
      </c>
      <c r="Y5154" s="4">
        <v>495013192</v>
      </c>
      <c r="Z5154" s="4">
        <v>431019772</v>
      </c>
      <c r="AA5154" s="4">
        <v>127445000</v>
      </c>
      <c r="AB5154" s="1">
        <f>Table1[[#This Row],[na_sales]]/Table1[[#This Row],[NA population]]</f>
        <v>1.0100740911163434E-4</v>
      </c>
      <c r="AC5154" s="1">
        <f>Table1[[#This Row],[eu_sales]]/Table1[[#This Row],[Eu population]]</f>
        <v>4.6401583637791909E-5</v>
      </c>
      <c r="AD5154" s="1">
        <f>Table1[[#This Row],[jp_sales]]/Table1[[#This Row],[Jp population]]</f>
        <v>0</v>
      </c>
    </row>
    <row r="5155" spans="1:30" x14ac:dyDescent="0.25">
      <c r="A5155" t="s">
        <v>4259</v>
      </c>
      <c r="B5155" t="s">
        <v>26</v>
      </c>
      <c r="C5155">
        <v>2008</v>
      </c>
      <c r="D5155" t="s">
        <v>40</v>
      </c>
      <c r="E5155" t="s">
        <v>176</v>
      </c>
      <c r="F5155" s="4">
        <v>70000</v>
      </c>
      <c r="G5155" s="4">
        <v>0</v>
      </c>
      <c r="H5155" s="4">
        <v>0</v>
      </c>
      <c r="I5155" s="4">
        <v>0</v>
      </c>
      <c r="J5155">
        <v>7</v>
      </c>
      <c r="K5155">
        <v>21</v>
      </c>
      <c r="L5155">
        <v>6.3</v>
      </c>
      <c r="M5155" s="4">
        <v>4</v>
      </c>
      <c r="N5155" t="s">
        <v>187</v>
      </c>
      <c r="O5155" t="s">
        <v>84</v>
      </c>
      <c r="P5155" s="4">
        <v>70000</v>
      </c>
      <c r="Q5155" s="3">
        <f>AVERAGE(Table1[[#This Row],[critic_score]],Table1[[#This Row],[user_score]])</f>
        <v>6.65</v>
      </c>
      <c r="R5155" s="4">
        <f>Table1[[#This Row],[user_count]]+Table1[[#This Row],[critic_count]]</f>
        <v>25</v>
      </c>
      <c r="S5155" s="2">
        <f>100000*Table1[[#This Row],[review_count]]/Table1[[#This Row],[total sales]]</f>
        <v>35.714285714285715</v>
      </c>
      <c r="T5155" s="2">
        <f>Table1[[#This Row],[total sales]]/(2017-Table1[[#This Row],[year_of_release]])</f>
        <v>7777.7777777777774</v>
      </c>
      <c r="U5155" s="9">
        <f>Table1[[#This Row],[na_sales]]/(2017-Table1[[#This Row],[year_of_release]])</f>
        <v>7777.7777777777774</v>
      </c>
      <c r="V5155" s="6">
        <f>Table1[[#This Row],[eu_sales]]/(2017-Table1[[#This Row],[year_of_release]])</f>
        <v>0</v>
      </c>
      <c r="W5155" s="6">
        <f>Table1[[#This Row],[jp_sales]]/(2017-Table1[[#This Row],[year_of_release]])</f>
        <v>0</v>
      </c>
      <c r="X5155" s="6">
        <f>Table1[[#This Row],[other_sales]]/(2017-Table1[[#This Row],[year_of_release]])</f>
        <v>0</v>
      </c>
      <c r="Y5155" s="4">
        <v>528816311</v>
      </c>
      <c r="Z5155" s="4">
        <v>440001482</v>
      </c>
      <c r="AA5155" s="4">
        <v>128063000</v>
      </c>
      <c r="AB5155" s="1">
        <f>Table1[[#This Row],[na_sales]]/Table1[[#This Row],[NA population]]</f>
        <v>1.3237110607959291E-4</v>
      </c>
      <c r="AC5155" s="1">
        <f>Table1[[#This Row],[eu_sales]]/Table1[[#This Row],[Eu population]]</f>
        <v>0</v>
      </c>
      <c r="AD5155" s="1">
        <f>Table1[[#This Row],[jp_sales]]/Table1[[#This Row],[Jp population]]</f>
        <v>0</v>
      </c>
    </row>
    <row r="5156" spans="1:30" x14ac:dyDescent="0.25">
      <c r="A5156" t="s">
        <v>4227</v>
      </c>
      <c r="B5156" t="s">
        <v>39</v>
      </c>
      <c r="C5156">
        <v>2014</v>
      </c>
      <c r="D5156" t="s">
        <v>96</v>
      </c>
      <c r="E5156" t="s">
        <v>1685</v>
      </c>
      <c r="F5156" s="4">
        <v>50000</v>
      </c>
      <c r="G5156" s="4">
        <v>10000</v>
      </c>
      <c r="H5156" s="4">
        <v>0</v>
      </c>
      <c r="I5156" s="4">
        <v>10000</v>
      </c>
      <c r="J5156">
        <v>7.1</v>
      </c>
      <c r="K5156">
        <v>18</v>
      </c>
      <c r="L5156">
        <v>7.3</v>
      </c>
      <c r="M5156" s="4">
        <v>27</v>
      </c>
      <c r="N5156" t="s">
        <v>4228</v>
      </c>
      <c r="O5156" t="s">
        <v>67</v>
      </c>
      <c r="P5156" s="4">
        <v>70000</v>
      </c>
      <c r="Q5156" s="3">
        <f>AVERAGE(Table1[[#This Row],[critic_score]],Table1[[#This Row],[user_score]])</f>
        <v>7.1999999999999993</v>
      </c>
      <c r="R5156" s="4">
        <f>Table1[[#This Row],[user_count]]+Table1[[#This Row],[critic_count]]</f>
        <v>45</v>
      </c>
      <c r="S5156" s="2">
        <f>100000*Table1[[#This Row],[review_count]]/Table1[[#This Row],[total sales]]</f>
        <v>64.285714285714292</v>
      </c>
      <c r="T5156" s="2">
        <f>Table1[[#This Row],[total sales]]/(2017-Table1[[#This Row],[year_of_release]])</f>
        <v>23333.333333333332</v>
      </c>
      <c r="U5156" s="9">
        <f>Table1[[#This Row],[na_sales]]/(2017-Table1[[#This Row],[year_of_release]])</f>
        <v>16666.666666666668</v>
      </c>
      <c r="V5156" s="6">
        <f>Table1[[#This Row],[eu_sales]]/(2017-Table1[[#This Row],[year_of_release]])</f>
        <v>3333.3333333333335</v>
      </c>
      <c r="W5156" s="6">
        <f>Table1[[#This Row],[jp_sales]]/(2017-Table1[[#This Row],[year_of_release]])</f>
        <v>0</v>
      </c>
      <c r="X5156" s="6">
        <f>Table1[[#This Row],[other_sales]]/(2017-Table1[[#This Row],[year_of_release]])</f>
        <v>3333.3333333333335</v>
      </c>
      <c r="Y5156" s="4">
        <v>562338430</v>
      </c>
      <c r="Z5156" s="4">
        <v>443580712</v>
      </c>
      <c r="AA5156" s="4">
        <v>127276000</v>
      </c>
      <c r="AB5156" s="1">
        <f>Table1[[#This Row],[na_sales]]/Table1[[#This Row],[NA population]]</f>
        <v>8.89144282740911E-5</v>
      </c>
      <c r="AC5156" s="1">
        <f>Table1[[#This Row],[eu_sales]]/Table1[[#This Row],[Eu population]]</f>
        <v>2.2543811598372656E-5</v>
      </c>
      <c r="AD5156" s="1">
        <f>Table1[[#This Row],[jp_sales]]/Table1[[#This Row],[Jp population]]</f>
        <v>0</v>
      </c>
    </row>
    <row r="5157" spans="1:30" x14ac:dyDescent="0.25">
      <c r="A5157" t="s">
        <v>4261</v>
      </c>
      <c r="B5157" t="s">
        <v>159</v>
      </c>
      <c r="C5157">
        <v>2002</v>
      </c>
      <c r="D5157" t="s">
        <v>27</v>
      </c>
      <c r="E5157" t="s">
        <v>196</v>
      </c>
      <c r="F5157" s="4">
        <v>50000</v>
      </c>
      <c r="G5157" s="4">
        <v>20000</v>
      </c>
      <c r="H5157" s="4">
        <v>0</v>
      </c>
      <c r="I5157" s="4">
        <v>0</v>
      </c>
      <c r="J5157">
        <v>7.8</v>
      </c>
      <c r="K5157">
        <v>19</v>
      </c>
      <c r="L5157">
        <v>8.8000000000000007</v>
      </c>
      <c r="M5157" s="4">
        <v>4</v>
      </c>
      <c r="N5157" t="s">
        <v>196</v>
      </c>
      <c r="O5157" t="s">
        <v>21</v>
      </c>
      <c r="P5157" s="4">
        <v>70000</v>
      </c>
      <c r="Q5157" s="3">
        <f>AVERAGE(Table1[[#This Row],[critic_score]],Table1[[#This Row],[user_score]])</f>
        <v>8.3000000000000007</v>
      </c>
      <c r="R5157" s="4">
        <f>Table1[[#This Row],[user_count]]+Table1[[#This Row],[critic_count]]</f>
        <v>23</v>
      </c>
      <c r="S5157" s="2">
        <f>100000*Table1[[#This Row],[review_count]]/Table1[[#This Row],[total sales]]</f>
        <v>32.857142857142854</v>
      </c>
      <c r="T5157" s="2">
        <f>Table1[[#This Row],[total sales]]/(2017-Table1[[#This Row],[year_of_release]])</f>
        <v>4666.666666666667</v>
      </c>
      <c r="U5157" s="9">
        <f>Table1[[#This Row],[na_sales]]/(2017-Table1[[#This Row],[year_of_release]])</f>
        <v>3333.3333333333335</v>
      </c>
      <c r="V5157" s="6">
        <f>Table1[[#This Row],[eu_sales]]/(2017-Table1[[#This Row],[year_of_release]])</f>
        <v>1333.3333333333333</v>
      </c>
      <c r="W5157" s="6">
        <f>Table1[[#This Row],[jp_sales]]/(2017-Table1[[#This Row],[year_of_release]])</f>
        <v>0</v>
      </c>
      <c r="X5157" s="6">
        <f>Table1[[#This Row],[other_sales]]/(2017-Table1[[#This Row],[year_of_release]])</f>
        <v>0</v>
      </c>
      <c r="Y5157" s="4">
        <v>495013192</v>
      </c>
      <c r="Z5157" s="4">
        <v>431019772</v>
      </c>
      <c r="AA5157" s="4">
        <v>127445000</v>
      </c>
      <c r="AB5157" s="1">
        <f>Table1[[#This Row],[na_sales]]/Table1[[#This Row],[NA population]]</f>
        <v>1.0100740911163434E-4</v>
      </c>
      <c r="AC5157" s="1">
        <f>Table1[[#This Row],[eu_sales]]/Table1[[#This Row],[Eu population]]</f>
        <v>4.6401583637791909E-5</v>
      </c>
      <c r="AD5157" s="1">
        <f>Table1[[#This Row],[jp_sales]]/Table1[[#This Row],[Jp population]]</f>
        <v>0</v>
      </c>
    </row>
    <row r="5158" spans="1:30" x14ac:dyDescent="0.25">
      <c r="A5158" t="s">
        <v>140</v>
      </c>
      <c r="B5158" t="s">
        <v>113</v>
      </c>
      <c r="C5158">
        <v>2004</v>
      </c>
      <c r="D5158" t="s">
        <v>23</v>
      </c>
      <c r="E5158" t="s">
        <v>100</v>
      </c>
      <c r="F5158" s="4">
        <v>0</v>
      </c>
      <c r="G5158" s="4">
        <v>60000</v>
      </c>
      <c r="H5158" s="4">
        <v>0</v>
      </c>
      <c r="I5158" s="4">
        <v>10000</v>
      </c>
      <c r="J5158">
        <v>8.1999999999999993</v>
      </c>
      <c r="K5158">
        <v>31</v>
      </c>
      <c r="L5158">
        <v>8.5</v>
      </c>
      <c r="M5158" s="4">
        <v>407</v>
      </c>
      <c r="N5158" t="s">
        <v>141</v>
      </c>
      <c r="O5158" t="s">
        <v>67</v>
      </c>
      <c r="P5158" s="4">
        <v>70000</v>
      </c>
      <c r="Q5158" s="3">
        <f>AVERAGE(Table1[[#This Row],[critic_score]],Table1[[#This Row],[user_score]])</f>
        <v>8.35</v>
      </c>
      <c r="R5158" s="4">
        <f>Table1[[#This Row],[user_count]]+Table1[[#This Row],[critic_count]]</f>
        <v>438</v>
      </c>
      <c r="S5158" s="2">
        <f>100000*Table1[[#This Row],[review_count]]/Table1[[#This Row],[total sales]]</f>
        <v>625.71428571428567</v>
      </c>
      <c r="T5158" s="2">
        <f>Table1[[#This Row],[total sales]]/(2017-Table1[[#This Row],[year_of_release]])</f>
        <v>5384.6153846153848</v>
      </c>
      <c r="U5158" s="9">
        <f>Table1[[#This Row],[na_sales]]/(2017-Table1[[#This Row],[year_of_release]])</f>
        <v>0</v>
      </c>
      <c r="V5158" s="6">
        <f>Table1[[#This Row],[eu_sales]]/(2017-Table1[[#This Row],[year_of_release]])</f>
        <v>4615.3846153846152</v>
      </c>
      <c r="W5158" s="6">
        <f>Table1[[#This Row],[jp_sales]]/(2017-Table1[[#This Row],[year_of_release]])</f>
        <v>0</v>
      </c>
      <c r="X5158" s="6">
        <f>Table1[[#This Row],[other_sales]]/(2017-Table1[[#This Row],[year_of_release]])</f>
        <v>769.23076923076928</v>
      </c>
      <c r="Y5158" s="4">
        <v>505524224</v>
      </c>
      <c r="Z5158" s="4">
        <v>434174638</v>
      </c>
      <c r="AA5158" s="4">
        <v>127761000</v>
      </c>
      <c r="AB5158" s="1">
        <f>Table1[[#This Row],[na_sales]]/Table1[[#This Row],[NA population]]</f>
        <v>0</v>
      </c>
      <c r="AC5158" s="1">
        <f>Table1[[#This Row],[eu_sales]]/Table1[[#This Row],[Eu population]]</f>
        <v>1.3819324011274929E-4</v>
      </c>
      <c r="AD5158" s="1">
        <f>Table1[[#This Row],[jp_sales]]/Table1[[#This Row],[Jp population]]</f>
        <v>0</v>
      </c>
    </row>
    <row r="5159" spans="1:30" x14ac:dyDescent="0.25">
      <c r="A5159" t="s">
        <v>3328</v>
      </c>
      <c r="B5159" t="s">
        <v>138</v>
      </c>
      <c r="C5159">
        <v>2003</v>
      </c>
      <c r="D5159" t="s">
        <v>225</v>
      </c>
      <c r="E5159" t="s">
        <v>55</v>
      </c>
      <c r="F5159" s="4">
        <v>60000</v>
      </c>
      <c r="G5159" s="4">
        <v>10000</v>
      </c>
      <c r="H5159" s="4">
        <v>0</v>
      </c>
      <c r="I5159" s="4">
        <v>0</v>
      </c>
      <c r="J5159">
        <v>8.1999999999999993</v>
      </c>
      <c r="K5159">
        <v>19</v>
      </c>
      <c r="L5159">
        <v>8.8000000000000007</v>
      </c>
      <c r="M5159" s="4">
        <v>12</v>
      </c>
      <c r="N5159" t="s">
        <v>183</v>
      </c>
      <c r="O5159" t="s">
        <v>67</v>
      </c>
      <c r="P5159" s="4">
        <v>70000</v>
      </c>
      <c r="Q5159" s="3">
        <f>AVERAGE(Table1[[#This Row],[critic_score]],Table1[[#This Row],[user_score]])</f>
        <v>8.5</v>
      </c>
      <c r="R5159" s="4">
        <f>Table1[[#This Row],[user_count]]+Table1[[#This Row],[critic_count]]</f>
        <v>31</v>
      </c>
      <c r="S5159" s="2">
        <f>100000*Table1[[#This Row],[review_count]]/Table1[[#This Row],[total sales]]</f>
        <v>44.285714285714285</v>
      </c>
      <c r="T5159" s="2">
        <f>Table1[[#This Row],[total sales]]/(2017-Table1[[#This Row],[year_of_release]])</f>
        <v>5000</v>
      </c>
      <c r="U5159" s="9">
        <f>Table1[[#This Row],[na_sales]]/(2017-Table1[[#This Row],[year_of_release]])</f>
        <v>4285.7142857142853</v>
      </c>
      <c r="V5159" s="6">
        <f>Table1[[#This Row],[eu_sales]]/(2017-Table1[[#This Row],[year_of_release]])</f>
        <v>714.28571428571433</v>
      </c>
      <c r="W5159" s="6">
        <f>Table1[[#This Row],[jp_sales]]/(2017-Table1[[#This Row],[year_of_release]])</f>
        <v>0</v>
      </c>
      <c r="X5159" s="6">
        <f>Table1[[#This Row],[other_sales]]/(2017-Table1[[#This Row],[year_of_release]])</f>
        <v>0</v>
      </c>
      <c r="Y5159" s="4">
        <v>500125528</v>
      </c>
      <c r="Z5159" s="4">
        <v>432552540</v>
      </c>
      <c r="AA5159" s="4">
        <v>127718000</v>
      </c>
      <c r="AB5159" s="1">
        <f>Table1[[#This Row],[na_sales]]/Table1[[#This Row],[NA population]]</f>
        <v>1.1996988084159543E-4</v>
      </c>
      <c r="AC5159" s="1">
        <f>Table1[[#This Row],[eu_sales]]/Table1[[#This Row],[Eu population]]</f>
        <v>2.3118578843624408E-5</v>
      </c>
      <c r="AD5159" s="1">
        <f>Table1[[#This Row],[jp_sales]]/Table1[[#This Row],[Jp population]]</f>
        <v>0</v>
      </c>
    </row>
    <row r="5160" spans="1:30" x14ac:dyDescent="0.25">
      <c r="A5160" t="s">
        <v>2474</v>
      </c>
      <c r="B5160" t="s">
        <v>103</v>
      </c>
      <c r="C5160">
        <v>2003</v>
      </c>
      <c r="D5160" t="s">
        <v>27</v>
      </c>
      <c r="E5160" t="s">
        <v>267</v>
      </c>
      <c r="F5160" s="4">
        <v>50000</v>
      </c>
      <c r="G5160" s="4">
        <v>20000</v>
      </c>
      <c r="H5160" s="4">
        <v>0</v>
      </c>
      <c r="I5160" s="4">
        <v>0</v>
      </c>
      <c r="J5160">
        <v>7.5</v>
      </c>
      <c r="K5160">
        <v>18</v>
      </c>
      <c r="L5160">
        <v>8.4</v>
      </c>
      <c r="M5160" s="4">
        <v>8</v>
      </c>
      <c r="N5160" t="s">
        <v>323</v>
      </c>
      <c r="O5160" t="s">
        <v>67</v>
      </c>
      <c r="P5160" s="4">
        <v>70000</v>
      </c>
      <c r="Q5160" s="3">
        <f>AVERAGE(Table1[[#This Row],[critic_score]],Table1[[#This Row],[user_score]])</f>
        <v>7.95</v>
      </c>
      <c r="R5160" s="4">
        <f>Table1[[#This Row],[user_count]]+Table1[[#This Row],[critic_count]]</f>
        <v>26</v>
      </c>
      <c r="S5160" s="2">
        <f>100000*Table1[[#This Row],[review_count]]/Table1[[#This Row],[total sales]]</f>
        <v>37.142857142857146</v>
      </c>
      <c r="T5160" s="2">
        <f>Table1[[#This Row],[total sales]]/(2017-Table1[[#This Row],[year_of_release]])</f>
        <v>5000</v>
      </c>
      <c r="U5160" s="9">
        <f>Table1[[#This Row],[na_sales]]/(2017-Table1[[#This Row],[year_of_release]])</f>
        <v>3571.4285714285716</v>
      </c>
      <c r="V5160" s="6">
        <f>Table1[[#This Row],[eu_sales]]/(2017-Table1[[#This Row],[year_of_release]])</f>
        <v>1428.5714285714287</v>
      </c>
      <c r="W5160" s="6">
        <f>Table1[[#This Row],[jp_sales]]/(2017-Table1[[#This Row],[year_of_release]])</f>
        <v>0</v>
      </c>
      <c r="X5160" s="6">
        <f>Table1[[#This Row],[other_sales]]/(2017-Table1[[#This Row],[year_of_release]])</f>
        <v>0</v>
      </c>
      <c r="Y5160" s="4">
        <v>500125528</v>
      </c>
      <c r="Z5160" s="4">
        <v>432552540</v>
      </c>
      <c r="AA5160" s="4">
        <v>127718000</v>
      </c>
      <c r="AB5160" s="1">
        <f>Table1[[#This Row],[na_sales]]/Table1[[#This Row],[NA population]]</f>
        <v>9.9974900701329522E-5</v>
      </c>
      <c r="AC5160" s="1">
        <f>Table1[[#This Row],[eu_sales]]/Table1[[#This Row],[Eu population]]</f>
        <v>4.6237157687248816E-5</v>
      </c>
      <c r="AD5160" s="1">
        <f>Table1[[#This Row],[jp_sales]]/Table1[[#This Row],[Jp population]]</f>
        <v>0</v>
      </c>
    </row>
    <row r="5161" spans="1:30" x14ac:dyDescent="0.25">
      <c r="A5161" t="s">
        <v>3298</v>
      </c>
      <c r="B5161" t="s">
        <v>118</v>
      </c>
      <c r="C5161">
        <v>2008</v>
      </c>
      <c r="D5161" t="s">
        <v>65</v>
      </c>
      <c r="E5161" t="s">
        <v>2014</v>
      </c>
      <c r="F5161" s="4">
        <v>70000</v>
      </c>
      <c r="G5161" s="4">
        <v>0</v>
      </c>
      <c r="H5161" s="4">
        <v>0</v>
      </c>
      <c r="I5161" s="4">
        <v>0</v>
      </c>
      <c r="J5161">
        <v>6.1</v>
      </c>
      <c r="K5161">
        <v>16</v>
      </c>
      <c r="L5161">
        <v>7</v>
      </c>
      <c r="M5161" s="4">
        <v>9</v>
      </c>
      <c r="N5161" t="s">
        <v>2683</v>
      </c>
      <c r="O5161" t="s">
        <v>67</v>
      </c>
      <c r="P5161" s="4">
        <v>70000</v>
      </c>
      <c r="Q5161" s="3">
        <f>AVERAGE(Table1[[#This Row],[critic_score]],Table1[[#This Row],[user_score]])</f>
        <v>6.55</v>
      </c>
      <c r="R5161" s="4">
        <f>Table1[[#This Row],[user_count]]+Table1[[#This Row],[critic_count]]</f>
        <v>25</v>
      </c>
      <c r="S5161" s="2">
        <f>100000*Table1[[#This Row],[review_count]]/Table1[[#This Row],[total sales]]</f>
        <v>35.714285714285715</v>
      </c>
      <c r="T5161" s="2">
        <f>Table1[[#This Row],[total sales]]/(2017-Table1[[#This Row],[year_of_release]])</f>
        <v>7777.7777777777774</v>
      </c>
      <c r="U5161" s="9">
        <f>Table1[[#This Row],[na_sales]]/(2017-Table1[[#This Row],[year_of_release]])</f>
        <v>7777.7777777777774</v>
      </c>
      <c r="V5161" s="6">
        <f>Table1[[#This Row],[eu_sales]]/(2017-Table1[[#This Row],[year_of_release]])</f>
        <v>0</v>
      </c>
      <c r="W5161" s="6">
        <f>Table1[[#This Row],[jp_sales]]/(2017-Table1[[#This Row],[year_of_release]])</f>
        <v>0</v>
      </c>
      <c r="X5161" s="6">
        <f>Table1[[#This Row],[other_sales]]/(2017-Table1[[#This Row],[year_of_release]])</f>
        <v>0</v>
      </c>
      <c r="Y5161" s="4">
        <v>528816311</v>
      </c>
      <c r="Z5161" s="4">
        <v>440001482</v>
      </c>
      <c r="AA5161" s="4">
        <v>128063000</v>
      </c>
      <c r="AB5161" s="1">
        <f>Table1[[#This Row],[na_sales]]/Table1[[#This Row],[NA population]]</f>
        <v>1.3237110607959291E-4</v>
      </c>
      <c r="AC5161" s="1">
        <f>Table1[[#This Row],[eu_sales]]/Table1[[#This Row],[Eu population]]</f>
        <v>0</v>
      </c>
      <c r="AD5161" s="1">
        <f>Table1[[#This Row],[jp_sales]]/Table1[[#This Row],[Jp population]]</f>
        <v>0</v>
      </c>
    </row>
    <row r="5162" spans="1:30" x14ac:dyDescent="0.25">
      <c r="A5162" t="s">
        <v>3465</v>
      </c>
      <c r="B5162" t="s">
        <v>103</v>
      </c>
      <c r="C5162">
        <v>2002</v>
      </c>
      <c r="D5162" t="s">
        <v>225</v>
      </c>
      <c r="E5162" t="s">
        <v>270</v>
      </c>
      <c r="F5162" s="4">
        <v>50000</v>
      </c>
      <c r="G5162" s="4">
        <v>20000</v>
      </c>
      <c r="H5162" s="4">
        <v>0</v>
      </c>
      <c r="I5162" s="4">
        <v>0</v>
      </c>
      <c r="J5162">
        <v>6.7</v>
      </c>
      <c r="K5162">
        <v>12</v>
      </c>
      <c r="L5162">
        <v>8.4</v>
      </c>
      <c r="M5162" s="4">
        <v>5</v>
      </c>
      <c r="N5162" t="s">
        <v>3312</v>
      </c>
      <c r="O5162" t="s">
        <v>67</v>
      </c>
      <c r="P5162" s="4">
        <v>70000</v>
      </c>
      <c r="Q5162" s="3">
        <f>AVERAGE(Table1[[#This Row],[critic_score]],Table1[[#This Row],[user_score]])</f>
        <v>7.5500000000000007</v>
      </c>
      <c r="R5162" s="4">
        <f>Table1[[#This Row],[user_count]]+Table1[[#This Row],[critic_count]]</f>
        <v>17</v>
      </c>
      <c r="S5162" s="2">
        <f>100000*Table1[[#This Row],[review_count]]/Table1[[#This Row],[total sales]]</f>
        <v>24.285714285714285</v>
      </c>
      <c r="T5162" s="2">
        <f>Table1[[#This Row],[total sales]]/(2017-Table1[[#This Row],[year_of_release]])</f>
        <v>4666.666666666667</v>
      </c>
      <c r="U5162" s="9">
        <f>Table1[[#This Row],[na_sales]]/(2017-Table1[[#This Row],[year_of_release]])</f>
        <v>3333.3333333333335</v>
      </c>
      <c r="V5162" s="6">
        <f>Table1[[#This Row],[eu_sales]]/(2017-Table1[[#This Row],[year_of_release]])</f>
        <v>1333.3333333333333</v>
      </c>
      <c r="W5162" s="6">
        <f>Table1[[#This Row],[jp_sales]]/(2017-Table1[[#This Row],[year_of_release]])</f>
        <v>0</v>
      </c>
      <c r="X5162" s="6">
        <f>Table1[[#This Row],[other_sales]]/(2017-Table1[[#This Row],[year_of_release]])</f>
        <v>0</v>
      </c>
      <c r="Y5162" s="4">
        <v>495013192</v>
      </c>
      <c r="Z5162" s="4">
        <v>431019772</v>
      </c>
      <c r="AA5162" s="4">
        <v>127445000</v>
      </c>
      <c r="AB5162" s="1">
        <f>Table1[[#This Row],[na_sales]]/Table1[[#This Row],[NA population]]</f>
        <v>1.0100740911163434E-4</v>
      </c>
      <c r="AC5162" s="1">
        <f>Table1[[#This Row],[eu_sales]]/Table1[[#This Row],[Eu population]]</f>
        <v>4.6401583637791909E-5</v>
      </c>
      <c r="AD5162" s="1">
        <f>Table1[[#This Row],[jp_sales]]/Table1[[#This Row],[Jp population]]</f>
        <v>0</v>
      </c>
    </row>
    <row r="5163" spans="1:30" x14ac:dyDescent="0.25">
      <c r="A5163" t="s">
        <v>4271</v>
      </c>
      <c r="B5163" t="s">
        <v>113</v>
      </c>
      <c r="C5163">
        <v>2010</v>
      </c>
      <c r="D5163" t="s">
        <v>73</v>
      </c>
      <c r="E5163" t="s">
        <v>572</v>
      </c>
      <c r="F5163" s="4">
        <v>20000</v>
      </c>
      <c r="G5163" s="4">
        <v>40000</v>
      </c>
      <c r="H5163" s="4">
        <v>0</v>
      </c>
      <c r="I5163" s="4">
        <v>10000</v>
      </c>
      <c r="J5163">
        <v>6.1</v>
      </c>
      <c r="K5163">
        <v>9</v>
      </c>
      <c r="L5163">
        <v>6.2</v>
      </c>
      <c r="M5163" s="4">
        <v>12</v>
      </c>
      <c r="N5163" t="s">
        <v>4272</v>
      </c>
      <c r="O5163" t="s">
        <v>67</v>
      </c>
      <c r="P5163" s="4">
        <v>70000</v>
      </c>
      <c r="Q5163" s="3">
        <f>AVERAGE(Table1[[#This Row],[critic_score]],Table1[[#This Row],[user_score]])</f>
        <v>6.15</v>
      </c>
      <c r="R5163" s="4">
        <f>Table1[[#This Row],[user_count]]+Table1[[#This Row],[critic_count]]</f>
        <v>21</v>
      </c>
      <c r="S5163" s="2">
        <f>100000*Table1[[#This Row],[review_count]]/Table1[[#This Row],[total sales]]</f>
        <v>30</v>
      </c>
      <c r="T5163" s="2">
        <f>Table1[[#This Row],[total sales]]/(2017-Table1[[#This Row],[year_of_release]])</f>
        <v>10000</v>
      </c>
      <c r="U5163" s="9">
        <f>Table1[[#This Row],[na_sales]]/(2017-Table1[[#This Row],[year_of_release]])</f>
        <v>2857.1428571428573</v>
      </c>
      <c r="V5163" s="6">
        <f>Table1[[#This Row],[eu_sales]]/(2017-Table1[[#This Row],[year_of_release]])</f>
        <v>5714.2857142857147</v>
      </c>
      <c r="W5163" s="6">
        <f>Table1[[#This Row],[jp_sales]]/(2017-Table1[[#This Row],[year_of_release]])</f>
        <v>0</v>
      </c>
      <c r="X5163" s="6">
        <f>Table1[[#This Row],[other_sales]]/(2017-Table1[[#This Row],[year_of_release]])</f>
        <v>1428.5714285714287</v>
      </c>
      <c r="Y5163" s="4">
        <v>540520772</v>
      </c>
      <c r="Z5163" s="4">
        <v>441654761</v>
      </c>
      <c r="AA5163" s="4">
        <v>128070000</v>
      </c>
      <c r="AB5163" s="1">
        <f>Table1[[#This Row],[na_sales]]/Table1[[#This Row],[NA population]]</f>
        <v>3.700135320608918E-5</v>
      </c>
      <c r="AC5163" s="1">
        <f>Table1[[#This Row],[eu_sales]]/Table1[[#This Row],[Eu population]]</f>
        <v>9.05684791202783E-5</v>
      </c>
      <c r="AD5163" s="1">
        <f>Table1[[#This Row],[jp_sales]]/Table1[[#This Row],[Jp population]]</f>
        <v>0</v>
      </c>
    </row>
    <row r="5164" spans="1:30" x14ac:dyDescent="0.25">
      <c r="A5164" t="s">
        <v>4275</v>
      </c>
      <c r="B5164" t="s">
        <v>45</v>
      </c>
      <c r="C5164">
        <v>2007</v>
      </c>
      <c r="D5164" t="s">
        <v>225</v>
      </c>
      <c r="E5164" t="s">
        <v>642</v>
      </c>
      <c r="F5164" s="4">
        <v>0</v>
      </c>
      <c r="G5164" s="4">
        <v>0</v>
      </c>
      <c r="H5164" s="4">
        <v>70000</v>
      </c>
      <c r="I5164" s="4">
        <v>0</v>
      </c>
      <c r="J5164">
        <v>6.9</v>
      </c>
      <c r="K5164">
        <v>10</v>
      </c>
      <c r="L5164">
        <v>8.4</v>
      </c>
      <c r="M5164" s="4">
        <v>8</v>
      </c>
      <c r="N5164" t="s">
        <v>1322</v>
      </c>
      <c r="O5164" t="s">
        <v>84</v>
      </c>
      <c r="P5164" s="4">
        <v>70000</v>
      </c>
      <c r="Q5164" s="3">
        <f>AVERAGE(Table1[[#This Row],[critic_score]],Table1[[#This Row],[user_score]])</f>
        <v>7.65</v>
      </c>
      <c r="R5164" s="4">
        <f>Table1[[#This Row],[user_count]]+Table1[[#This Row],[critic_count]]</f>
        <v>18</v>
      </c>
      <c r="S5164" s="2">
        <f>100000*Table1[[#This Row],[review_count]]/Table1[[#This Row],[total sales]]</f>
        <v>25.714285714285715</v>
      </c>
      <c r="T5164" s="2">
        <f>Table1[[#This Row],[total sales]]/(2017-Table1[[#This Row],[year_of_release]])</f>
        <v>7000</v>
      </c>
      <c r="U5164" s="9">
        <f>Table1[[#This Row],[na_sales]]/(2017-Table1[[#This Row],[year_of_release]])</f>
        <v>0</v>
      </c>
      <c r="V5164" s="6">
        <f>Table1[[#This Row],[eu_sales]]/(2017-Table1[[#This Row],[year_of_release]])</f>
        <v>0</v>
      </c>
      <c r="W5164" s="6">
        <f>Table1[[#This Row],[jp_sales]]/(2017-Table1[[#This Row],[year_of_release]])</f>
        <v>7000</v>
      </c>
      <c r="X5164" s="6">
        <f>Table1[[#This Row],[other_sales]]/(2017-Table1[[#This Row],[year_of_release]])</f>
        <v>0</v>
      </c>
      <c r="Y5164" s="4">
        <v>522751172</v>
      </c>
      <c r="Z5164" s="4">
        <v>438594184</v>
      </c>
      <c r="AA5164" s="4">
        <v>128001000</v>
      </c>
      <c r="AB5164" s="1">
        <f>Table1[[#This Row],[na_sales]]/Table1[[#This Row],[NA population]]</f>
        <v>0</v>
      </c>
      <c r="AC5164" s="1">
        <f>Table1[[#This Row],[eu_sales]]/Table1[[#This Row],[Eu population]]</f>
        <v>0</v>
      </c>
      <c r="AD5164" s="1">
        <f>Table1[[#This Row],[jp_sales]]/Table1[[#This Row],[Jp population]]</f>
        <v>5.4687072757244085E-4</v>
      </c>
    </row>
    <row r="5165" spans="1:30" x14ac:dyDescent="0.25">
      <c r="A5165" t="s">
        <v>834</v>
      </c>
      <c r="B5165" t="s">
        <v>113</v>
      </c>
      <c r="C5165">
        <v>2016</v>
      </c>
      <c r="D5165" t="s">
        <v>96</v>
      </c>
      <c r="E5165" t="s">
        <v>267</v>
      </c>
      <c r="F5165" s="4">
        <v>0</v>
      </c>
      <c r="G5165" s="4">
        <v>70000</v>
      </c>
      <c r="H5165" s="4">
        <v>0</v>
      </c>
      <c r="I5165" s="4">
        <v>0</v>
      </c>
      <c r="J5165">
        <v>8.9</v>
      </c>
      <c r="K5165">
        <v>56</v>
      </c>
      <c r="L5165">
        <v>8.6</v>
      </c>
      <c r="M5165" s="4">
        <v>1848</v>
      </c>
      <c r="N5165" t="s">
        <v>553</v>
      </c>
      <c r="O5165" t="s">
        <v>43</v>
      </c>
      <c r="P5165" s="4">
        <v>70000</v>
      </c>
      <c r="Q5165" s="3">
        <f>AVERAGE(Table1[[#This Row],[critic_score]],Table1[[#This Row],[user_score]])</f>
        <v>8.75</v>
      </c>
      <c r="R5165" s="4">
        <f>Table1[[#This Row],[user_count]]+Table1[[#This Row],[critic_count]]</f>
        <v>1904</v>
      </c>
      <c r="S5165" s="2">
        <f>100000*Table1[[#This Row],[review_count]]/Table1[[#This Row],[total sales]]</f>
        <v>2720</v>
      </c>
      <c r="T5165" s="2">
        <f>Table1[[#This Row],[total sales]]/(2017-Table1[[#This Row],[year_of_release]])</f>
        <v>70000</v>
      </c>
      <c r="U5165" s="9">
        <f>Table1[[#This Row],[na_sales]]/(2017-Table1[[#This Row],[year_of_release]])</f>
        <v>0</v>
      </c>
      <c r="V5165" s="6">
        <f>Table1[[#This Row],[eu_sales]]/(2017-Table1[[#This Row],[year_of_release]])</f>
        <v>70000</v>
      </c>
      <c r="W5165" s="6">
        <f>Table1[[#This Row],[jp_sales]]/(2017-Table1[[#This Row],[year_of_release]])</f>
        <v>0</v>
      </c>
      <c r="X5165" s="6">
        <f>Table1[[#This Row],[other_sales]]/(2017-Table1[[#This Row],[year_of_release]])</f>
        <v>0</v>
      </c>
      <c r="Y5165" s="4">
        <v>573178249</v>
      </c>
      <c r="Z5165" s="4">
        <v>445623395</v>
      </c>
      <c r="AA5165" s="4">
        <v>126994511</v>
      </c>
      <c r="AB5165" s="1">
        <f>Table1[[#This Row],[na_sales]]/Table1[[#This Row],[NA population]]</f>
        <v>0</v>
      </c>
      <c r="AC5165" s="1">
        <f>Table1[[#This Row],[eu_sales]]/Table1[[#This Row],[Eu population]]</f>
        <v>1.5708331471241539E-4</v>
      </c>
      <c r="AD5165" s="1">
        <f>Table1[[#This Row],[jp_sales]]/Table1[[#This Row],[Jp population]]</f>
        <v>0</v>
      </c>
    </row>
    <row r="5166" spans="1:30" x14ac:dyDescent="0.25">
      <c r="A5166" t="s">
        <v>4276</v>
      </c>
      <c r="B5166" t="s">
        <v>138</v>
      </c>
      <c r="C5166">
        <v>2005</v>
      </c>
      <c r="D5166" t="s">
        <v>65</v>
      </c>
      <c r="E5166" t="s">
        <v>171</v>
      </c>
      <c r="F5166" s="4">
        <v>60000</v>
      </c>
      <c r="G5166" s="4">
        <v>10000</v>
      </c>
      <c r="H5166" s="4">
        <v>0</v>
      </c>
      <c r="I5166" s="4">
        <v>0</v>
      </c>
      <c r="J5166">
        <v>4.4000000000000004</v>
      </c>
      <c r="K5166">
        <v>16</v>
      </c>
      <c r="L5166">
        <v>2.8</v>
      </c>
      <c r="M5166" s="4">
        <v>4</v>
      </c>
      <c r="N5166" t="s">
        <v>1183</v>
      </c>
      <c r="O5166" t="s">
        <v>67</v>
      </c>
      <c r="P5166" s="4">
        <v>70000</v>
      </c>
      <c r="Q5166" s="3">
        <f>AVERAGE(Table1[[#This Row],[critic_score]],Table1[[#This Row],[user_score]])</f>
        <v>3.6</v>
      </c>
      <c r="R5166" s="4">
        <f>Table1[[#This Row],[user_count]]+Table1[[#This Row],[critic_count]]</f>
        <v>20</v>
      </c>
      <c r="S5166" s="2">
        <f>100000*Table1[[#This Row],[review_count]]/Table1[[#This Row],[total sales]]</f>
        <v>28.571428571428573</v>
      </c>
      <c r="T5166" s="2">
        <f>Table1[[#This Row],[total sales]]/(2017-Table1[[#This Row],[year_of_release]])</f>
        <v>5833.333333333333</v>
      </c>
      <c r="U5166" s="9">
        <f>Table1[[#This Row],[na_sales]]/(2017-Table1[[#This Row],[year_of_release]])</f>
        <v>5000</v>
      </c>
      <c r="V5166" s="6">
        <f>Table1[[#This Row],[eu_sales]]/(2017-Table1[[#This Row],[year_of_release]])</f>
        <v>833.33333333333337</v>
      </c>
      <c r="W5166" s="6">
        <f>Table1[[#This Row],[jp_sales]]/(2017-Table1[[#This Row],[year_of_release]])</f>
        <v>0</v>
      </c>
      <c r="X5166" s="6">
        <f>Table1[[#This Row],[other_sales]]/(2017-Table1[[#This Row],[year_of_release]])</f>
        <v>0</v>
      </c>
      <c r="Y5166" s="4">
        <v>511054143</v>
      </c>
      <c r="Z5166" s="4">
        <v>435713800</v>
      </c>
      <c r="AA5166" s="4">
        <v>127773000</v>
      </c>
      <c r="AB5166" s="1">
        <f>Table1[[#This Row],[na_sales]]/Table1[[#This Row],[NA population]]</f>
        <v>1.1740439016458576E-4</v>
      </c>
      <c r="AC5166" s="1">
        <f>Table1[[#This Row],[eu_sales]]/Table1[[#This Row],[Eu population]]</f>
        <v>2.2950845256679959E-5</v>
      </c>
      <c r="AD5166" s="1">
        <f>Table1[[#This Row],[jp_sales]]/Table1[[#This Row],[Jp population]]</f>
        <v>0</v>
      </c>
    </row>
    <row r="5167" spans="1:30" x14ac:dyDescent="0.25">
      <c r="A5167" t="s">
        <v>4277</v>
      </c>
      <c r="B5167" t="s">
        <v>103</v>
      </c>
      <c r="C5167">
        <v>2005</v>
      </c>
      <c r="D5167" t="s">
        <v>54</v>
      </c>
      <c r="E5167" t="s">
        <v>1156</v>
      </c>
      <c r="F5167" s="4">
        <v>50000</v>
      </c>
      <c r="G5167" s="4">
        <v>20000</v>
      </c>
      <c r="H5167" s="4">
        <v>0</v>
      </c>
      <c r="I5167" s="4">
        <v>0</v>
      </c>
      <c r="J5167">
        <v>4.4000000000000004</v>
      </c>
      <c r="K5167">
        <v>9</v>
      </c>
      <c r="L5167">
        <v>8.5</v>
      </c>
      <c r="M5167" s="4">
        <v>4</v>
      </c>
      <c r="N5167" t="s">
        <v>4278</v>
      </c>
      <c r="O5167" t="s">
        <v>43</v>
      </c>
      <c r="P5167" s="4">
        <v>70000</v>
      </c>
      <c r="Q5167" s="3">
        <f>AVERAGE(Table1[[#This Row],[critic_score]],Table1[[#This Row],[user_score]])</f>
        <v>6.45</v>
      </c>
      <c r="R5167" s="4">
        <f>Table1[[#This Row],[user_count]]+Table1[[#This Row],[critic_count]]</f>
        <v>13</v>
      </c>
      <c r="S5167" s="2">
        <f>100000*Table1[[#This Row],[review_count]]/Table1[[#This Row],[total sales]]</f>
        <v>18.571428571428573</v>
      </c>
      <c r="T5167" s="2">
        <f>Table1[[#This Row],[total sales]]/(2017-Table1[[#This Row],[year_of_release]])</f>
        <v>5833.333333333333</v>
      </c>
      <c r="U5167" s="9">
        <f>Table1[[#This Row],[na_sales]]/(2017-Table1[[#This Row],[year_of_release]])</f>
        <v>4166.666666666667</v>
      </c>
      <c r="V5167" s="6">
        <f>Table1[[#This Row],[eu_sales]]/(2017-Table1[[#This Row],[year_of_release]])</f>
        <v>1666.6666666666667</v>
      </c>
      <c r="W5167" s="6">
        <f>Table1[[#This Row],[jp_sales]]/(2017-Table1[[#This Row],[year_of_release]])</f>
        <v>0</v>
      </c>
      <c r="X5167" s="6">
        <f>Table1[[#This Row],[other_sales]]/(2017-Table1[[#This Row],[year_of_release]])</f>
        <v>0</v>
      </c>
      <c r="Y5167" s="4">
        <v>511054143</v>
      </c>
      <c r="Z5167" s="4">
        <v>435713800</v>
      </c>
      <c r="AA5167" s="4">
        <v>127773000</v>
      </c>
      <c r="AB5167" s="1">
        <f>Table1[[#This Row],[na_sales]]/Table1[[#This Row],[NA population]]</f>
        <v>9.783699180382146E-5</v>
      </c>
      <c r="AC5167" s="1">
        <f>Table1[[#This Row],[eu_sales]]/Table1[[#This Row],[Eu population]]</f>
        <v>4.5901690513359917E-5</v>
      </c>
      <c r="AD5167" s="1">
        <f>Table1[[#This Row],[jp_sales]]/Table1[[#This Row],[Jp population]]</f>
        <v>0</v>
      </c>
    </row>
    <row r="5168" spans="1:30" x14ac:dyDescent="0.25">
      <c r="A5168" t="s">
        <v>4279</v>
      </c>
      <c r="B5168" t="s">
        <v>103</v>
      </c>
      <c r="C5168">
        <v>2002</v>
      </c>
      <c r="D5168" t="s">
        <v>23</v>
      </c>
      <c r="E5168" t="s">
        <v>425</v>
      </c>
      <c r="F5168" s="4">
        <v>50000</v>
      </c>
      <c r="G5168" s="4">
        <v>20000</v>
      </c>
      <c r="H5168" s="4">
        <v>0</v>
      </c>
      <c r="I5168" s="4">
        <v>0</v>
      </c>
      <c r="J5168">
        <v>6.7</v>
      </c>
      <c r="K5168">
        <v>26</v>
      </c>
      <c r="L5168">
        <v>5</v>
      </c>
      <c r="M5168" s="4">
        <v>4</v>
      </c>
      <c r="N5168" t="s">
        <v>4280</v>
      </c>
      <c r="O5168" t="s">
        <v>67</v>
      </c>
      <c r="P5168" s="4">
        <v>70000</v>
      </c>
      <c r="Q5168" s="3">
        <f>AVERAGE(Table1[[#This Row],[critic_score]],Table1[[#This Row],[user_score]])</f>
        <v>5.85</v>
      </c>
      <c r="R5168" s="4">
        <f>Table1[[#This Row],[user_count]]+Table1[[#This Row],[critic_count]]</f>
        <v>30</v>
      </c>
      <c r="S5168" s="2">
        <f>100000*Table1[[#This Row],[review_count]]/Table1[[#This Row],[total sales]]</f>
        <v>42.857142857142854</v>
      </c>
      <c r="T5168" s="2">
        <f>Table1[[#This Row],[total sales]]/(2017-Table1[[#This Row],[year_of_release]])</f>
        <v>4666.666666666667</v>
      </c>
      <c r="U5168" s="9">
        <f>Table1[[#This Row],[na_sales]]/(2017-Table1[[#This Row],[year_of_release]])</f>
        <v>3333.3333333333335</v>
      </c>
      <c r="V5168" s="6">
        <f>Table1[[#This Row],[eu_sales]]/(2017-Table1[[#This Row],[year_of_release]])</f>
        <v>1333.3333333333333</v>
      </c>
      <c r="W5168" s="6">
        <f>Table1[[#This Row],[jp_sales]]/(2017-Table1[[#This Row],[year_of_release]])</f>
        <v>0</v>
      </c>
      <c r="X5168" s="6">
        <f>Table1[[#This Row],[other_sales]]/(2017-Table1[[#This Row],[year_of_release]])</f>
        <v>0</v>
      </c>
      <c r="Y5168" s="4">
        <v>495013192</v>
      </c>
      <c r="Z5168" s="4">
        <v>431019772</v>
      </c>
      <c r="AA5168" s="4">
        <v>127445000</v>
      </c>
      <c r="AB5168" s="1">
        <f>Table1[[#This Row],[na_sales]]/Table1[[#This Row],[NA population]]</f>
        <v>1.0100740911163434E-4</v>
      </c>
      <c r="AC5168" s="1">
        <f>Table1[[#This Row],[eu_sales]]/Table1[[#This Row],[Eu population]]</f>
        <v>4.6401583637791909E-5</v>
      </c>
      <c r="AD5168" s="1">
        <f>Table1[[#This Row],[jp_sales]]/Table1[[#This Row],[Jp population]]</f>
        <v>0</v>
      </c>
    </row>
    <row r="5169" spans="1:30" x14ac:dyDescent="0.25">
      <c r="A5169" t="s">
        <v>1004</v>
      </c>
      <c r="B5169" t="s">
        <v>138</v>
      </c>
      <c r="C5169">
        <v>2005</v>
      </c>
      <c r="D5169" t="s">
        <v>54</v>
      </c>
      <c r="E5169" t="s">
        <v>83</v>
      </c>
      <c r="F5169" s="4">
        <v>60000</v>
      </c>
      <c r="G5169" s="4">
        <v>10000</v>
      </c>
      <c r="H5169" s="4">
        <v>0</v>
      </c>
      <c r="I5169" s="4">
        <v>0</v>
      </c>
      <c r="J5169">
        <v>5.4</v>
      </c>
      <c r="K5169">
        <v>10</v>
      </c>
      <c r="L5169">
        <v>1.4</v>
      </c>
      <c r="M5169" s="4">
        <v>11</v>
      </c>
      <c r="N5169" t="s">
        <v>507</v>
      </c>
      <c r="O5169" t="s">
        <v>67</v>
      </c>
      <c r="P5169" s="4">
        <v>70000</v>
      </c>
      <c r="Q5169" s="3">
        <f>AVERAGE(Table1[[#This Row],[critic_score]],Table1[[#This Row],[user_score]])</f>
        <v>3.4000000000000004</v>
      </c>
      <c r="R5169" s="4">
        <f>Table1[[#This Row],[user_count]]+Table1[[#This Row],[critic_count]]</f>
        <v>21</v>
      </c>
      <c r="S5169" s="2">
        <f>100000*Table1[[#This Row],[review_count]]/Table1[[#This Row],[total sales]]</f>
        <v>30</v>
      </c>
      <c r="T5169" s="2">
        <f>Table1[[#This Row],[total sales]]/(2017-Table1[[#This Row],[year_of_release]])</f>
        <v>5833.333333333333</v>
      </c>
      <c r="U5169" s="9">
        <f>Table1[[#This Row],[na_sales]]/(2017-Table1[[#This Row],[year_of_release]])</f>
        <v>5000</v>
      </c>
      <c r="V5169" s="6">
        <f>Table1[[#This Row],[eu_sales]]/(2017-Table1[[#This Row],[year_of_release]])</f>
        <v>833.33333333333337</v>
      </c>
      <c r="W5169" s="6">
        <f>Table1[[#This Row],[jp_sales]]/(2017-Table1[[#This Row],[year_of_release]])</f>
        <v>0</v>
      </c>
      <c r="X5169" s="6">
        <f>Table1[[#This Row],[other_sales]]/(2017-Table1[[#This Row],[year_of_release]])</f>
        <v>0</v>
      </c>
      <c r="Y5169" s="4">
        <v>511054143</v>
      </c>
      <c r="Z5169" s="4">
        <v>435713800</v>
      </c>
      <c r="AA5169" s="4">
        <v>127773000</v>
      </c>
      <c r="AB5169" s="1">
        <f>Table1[[#This Row],[na_sales]]/Table1[[#This Row],[NA population]]</f>
        <v>1.1740439016458576E-4</v>
      </c>
      <c r="AC5169" s="1">
        <f>Table1[[#This Row],[eu_sales]]/Table1[[#This Row],[Eu population]]</f>
        <v>2.2950845256679959E-5</v>
      </c>
      <c r="AD5169" s="1">
        <f>Table1[[#This Row],[jp_sales]]/Table1[[#This Row],[Jp population]]</f>
        <v>0</v>
      </c>
    </row>
    <row r="5170" spans="1:30" x14ac:dyDescent="0.25">
      <c r="A5170" t="s">
        <v>4281</v>
      </c>
      <c r="B5170" t="s">
        <v>26</v>
      </c>
      <c r="C5170">
        <v>2009</v>
      </c>
      <c r="D5170" t="s">
        <v>23</v>
      </c>
      <c r="E5170" t="s">
        <v>642</v>
      </c>
      <c r="F5170" s="4">
        <v>50000</v>
      </c>
      <c r="G5170" s="4">
        <v>0</v>
      </c>
      <c r="H5170" s="4">
        <v>20000</v>
      </c>
      <c r="I5170" s="4">
        <v>0</v>
      </c>
      <c r="J5170">
        <v>7</v>
      </c>
      <c r="K5170">
        <v>5</v>
      </c>
      <c r="L5170">
        <v>9</v>
      </c>
      <c r="M5170" s="4">
        <v>5</v>
      </c>
      <c r="N5170" t="s">
        <v>1322</v>
      </c>
      <c r="O5170" t="s">
        <v>21</v>
      </c>
      <c r="P5170" s="4">
        <v>70000</v>
      </c>
      <c r="Q5170" s="3">
        <f>AVERAGE(Table1[[#This Row],[critic_score]],Table1[[#This Row],[user_score]])</f>
        <v>8</v>
      </c>
      <c r="R5170" s="4">
        <f>Table1[[#This Row],[user_count]]+Table1[[#This Row],[critic_count]]</f>
        <v>10</v>
      </c>
      <c r="S5170" s="2">
        <f>100000*Table1[[#This Row],[review_count]]/Table1[[#This Row],[total sales]]</f>
        <v>14.285714285714286</v>
      </c>
      <c r="T5170" s="2">
        <f>Table1[[#This Row],[total sales]]/(2017-Table1[[#This Row],[year_of_release]])</f>
        <v>8750</v>
      </c>
      <c r="U5170" s="9">
        <f>Table1[[#This Row],[na_sales]]/(2017-Table1[[#This Row],[year_of_release]])</f>
        <v>6250</v>
      </c>
      <c r="V5170" s="6">
        <f>Table1[[#This Row],[eu_sales]]/(2017-Table1[[#This Row],[year_of_release]])</f>
        <v>0</v>
      </c>
      <c r="W5170" s="6">
        <f>Table1[[#This Row],[jp_sales]]/(2017-Table1[[#This Row],[year_of_release]])</f>
        <v>2500</v>
      </c>
      <c r="X5170" s="6">
        <f>Table1[[#This Row],[other_sales]]/(2017-Table1[[#This Row],[year_of_release]])</f>
        <v>0</v>
      </c>
      <c r="Y5170" s="4">
        <v>534740514</v>
      </c>
      <c r="Z5170" s="4">
        <v>441041694</v>
      </c>
      <c r="AA5170" s="4">
        <v>128047000</v>
      </c>
      <c r="AB5170" s="1">
        <f>Table1[[#This Row],[na_sales]]/Table1[[#This Row],[NA population]]</f>
        <v>9.3503294945780001E-5</v>
      </c>
      <c r="AC5170" s="1">
        <f>Table1[[#This Row],[eu_sales]]/Table1[[#This Row],[Eu population]]</f>
        <v>0</v>
      </c>
      <c r="AD5170" s="1">
        <f>Table1[[#This Row],[jp_sales]]/Table1[[#This Row],[Jp population]]</f>
        <v>1.5619264801205806E-4</v>
      </c>
    </row>
    <row r="5171" spans="1:30" x14ac:dyDescent="0.25">
      <c r="A5171" t="s">
        <v>4282</v>
      </c>
      <c r="B5171" t="s">
        <v>18</v>
      </c>
      <c r="C5171">
        <v>2009</v>
      </c>
      <c r="D5171" t="s">
        <v>23</v>
      </c>
      <c r="E5171" t="s">
        <v>97</v>
      </c>
      <c r="F5171" s="4">
        <v>10000</v>
      </c>
      <c r="G5171" s="4">
        <v>50000</v>
      </c>
      <c r="H5171" s="4">
        <v>0</v>
      </c>
      <c r="I5171" s="4">
        <v>10000</v>
      </c>
      <c r="J5171">
        <v>3.7</v>
      </c>
      <c r="K5171">
        <v>14</v>
      </c>
      <c r="L5171">
        <v>3.8</v>
      </c>
      <c r="M5171" s="4">
        <v>11</v>
      </c>
      <c r="N5171" t="s">
        <v>4283</v>
      </c>
      <c r="O5171" t="s">
        <v>21</v>
      </c>
      <c r="P5171" s="4">
        <v>70000</v>
      </c>
      <c r="Q5171" s="3">
        <f>AVERAGE(Table1[[#This Row],[critic_score]],Table1[[#This Row],[user_score]])</f>
        <v>3.75</v>
      </c>
      <c r="R5171" s="4">
        <f>Table1[[#This Row],[user_count]]+Table1[[#This Row],[critic_count]]</f>
        <v>25</v>
      </c>
      <c r="S5171" s="2">
        <f>100000*Table1[[#This Row],[review_count]]/Table1[[#This Row],[total sales]]</f>
        <v>35.714285714285715</v>
      </c>
      <c r="T5171" s="2">
        <f>Table1[[#This Row],[total sales]]/(2017-Table1[[#This Row],[year_of_release]])</f>
        <v>8750</v>
      </c>
      <c r="U5171" s="9">
        <f>Table1[[#This Row],[na_sales]]/(2017-Table1[[#This Row],[year_of_release]])</f>
        <v>1250</v>
      </c>
      <c r="V5171" s="6">
        <f>Table1[[#This Row],[eu_sales]]/(2017-Table1[[#This Row],[year_of_release]])</f>
        <v>6250</v>
      </c>
      <c r="W5171" s="6">
        <f>Table1[[#This Row],[jp_sales]]/(2017-Table1[[#This Row],[year_of_release]])</f>
        <v>0</v>
      </c>
      <c r="X5171" s="6">
        <f>Table1[[#This Row],[other_sales]]/(2017-Table1[[#This Row],[year_of_release]])</f>
        <v>1250</v>
      </c>
      <c r="Y5171" s="4">
        <v>534740514</v>
      </c>
      <c r="Z5171" s="4">
        <v>441041694</v>
      </c>
      <c r="AA5171" s="4">
        <v>128047000</v>
      </c>
      <c r="AB5171" s="1">
        <f>Table1[[#This Row],[na_sales]]/Table1[[#This Row],[NA population]]</f>
        <v>1.8700658989155999E-5</v>
      </c>
      <c r="AC5171" s="1">
        <f>Table1[[#This Row],[eu_sales]]/Table1[[#This Row],[Eu population]]</f>
        <v>1.1336796652155069E-4</v>
      </c>
      <c r="AD5171" s="1">
        <f>Table1[[#This Row],[jp_sales]]/Table1[[#This Row],[Jp population]]</f>
        <v>0</v>
      </c>
    </row>
    <row r="5172" spans="1:30" x14ac:dyDescent="0.25">
      <c r="A5172" t="s">
        <v>4284</v>
      </c>
      <c r="B5172" t="s">
        <v>103</v>
      </c>
      <c r="C5172">
        <v>2002</v>
      </c>
      <c r="D5172" t="s">
        <v>40</v>
      </c>
      <c r="E5172" t="s">
        <v>575</v>
      </c>
      <c r="F5172" s="4">
        <v>50000</v>
      </c>
      <c r="G5172" s="4">
        <v>20000</v>
      </c>
      <c r="H5172" s="4">
        <v>0</v>
      </c>
      <c r="I5172" s="4">
        <v>0</v>
      </c>
      <c r="J5172">
        <v>4.7</v>
      </c>
      <c r="K5172">
        <v>17</v>
      </c>
      <c r="L5172">
        <v>8.3000000000000007</v>
      </c>
      <c r="M5172" s="4">
        <v>6</v>
      </c>
      <c r="N5172" t="s">
        <v>1043</v>
      </c>
      <c r="O5172" t="s">
        <v>67</v>
      </c>
      <c r="P5172" s="4">
        <v>70000</v>
      </c>
      <c r="Q5172" s="3">
        <f>AVERAGE(Table1[[#This Row],[critic_score]],Table1[[#This Row],[user_score]])</f>
        <v>6.5</v>
      </c>
      <c r="R5172" s="4">
        <f>Table1[[#This Row],[user_count]]+Table1[[#This Row],[critic_count]]</f>
        <v>23</v>
      </c>
      <c r="S5172" s="2">
        <f>100000*Table1[[#This Row],[review_count]]/Table1[[#This Row],[total sales]]</f>
        <v>32.857142857142854</v>
      </c>
      <c r="T5172" s="2">
        <f>Table1[[#This Row],[total sales]]/(2017-Table1[[#This Row],[year_of_release]])</f>
        <v>4666.666666666667</v>
      </c>
      <c r="U5172" s="9">
        <f>Table1[[#This Row],[na_sales]]/(2017-Table1[[#This Row],[year_of_release]])</f>
        <v>3333.3333333333335</v>
      </c>
      <c r="V5172" s="6">
        <f>Table1[[#This Row],[eu_sales]]/(2017-Table1[[#This Row],[year_of_release]])</f>
        <v>1333.3333333333333</v>
      </c>
      <c r="W5172" s="6">
        <f>Table1[[#This Row],[jp_sales]]/(2017-Table1[[#This Row],[year_of_release]])</f>
        <v>0</v>
      </c>
      <c r="X5172" s="6">
        <f>Table1[[#This Row],[other_sales]]/(2017-Table1[[#This Row],[year_of_release]])</f>
        <v>0</v>
      </c>
      <c r="Y5172" s="4">
        <v>495013192</v>
      </c>
      <c r="Z5172" s="4">
        <v>431019772</v>
      </c>
      <c r="AA5172" s="4">
        <v>127445000</v>
      </c>
      <c r="AB5172" s="1">
        <f>Table1[[#This Row],[na_sales]]/Table1[[#This Row],[NA population]]</f>
        <v>1.0100740911163434E-4</v>
      </c>
      <c r="AC5172" s="1">
        <f>Table1[[#This Row],[eu_sales]]/Table1[[#This Row],[Eu population]]</f>
        <v>4.6401583637791909E-5</v>
      </c>
      <c r="AD5172" s="1">
        <f>Table1[[#This Row],[jp_sales]]/Table1[[#This Row],[Jp population]]</f>
        <v>0</v>
      </c>
    </row>
    <row r="5173" spans="1:30" x14ac:dyDescent="0.25">
      <c r="A5173" t="s">
        <v>4285</v>
      </c>
      <c r="B5173" t="s">
        <v>45</v>
      </c>
      <c r="C5173">
        <v>2007</v>
      </c>
      <c r="D5173" t="s">
        <v>23</v>
      </c>
      <c r="E5173" t="s">
        <v>549</v>
      </c>
      <c r="F5173" s="4">
        <v>30000</v>
      </c>
      <c r="G5173" s="4">
        <v>30000</v>
      </c>
      <c r="H5173" s="4">
        <v>0</v>
      </c>
      <c r="I5173" s="4">
        <v>10000</v>
      </c>
      <c r="J5173">
        <v>3.7</v>
      </c>
      <c r="K5173">
        <v>19</v>
      </c>
      <c r="L5173">
        <v>5.9</v>
      </c>
      <c r="M5173" s="4">
        <v>10</v>
      </c>
      <c r="N5173" t="s">
        <v>2404</v>
      </c>
      <c r="O5173" t="s">
        <v>43</v>
      </c>
      <c r="P5173" s="4">
        <v>70000</v>
      </c>
      <c r="Q5173" s="3">
        <f>AVERAGE(Table1[[#This Row],[critic_score]],Table1[[#This Row],[user_score]])</f>
        <v>4.8000000000000007</v>
      </c>
      <c r="R5173" s="4">
        <f>Table1[[#This Row],[user_count]]+Table1[[#This Row],[critic_count]]</f>
        <v>29</v>
      </c>
      <c r="S5173" s="2">
        <f>100000*Table1[[#This Row],[review_count]]/Table1[[#This Row],[total sales]]</f>
        <v>41.428571428571431</v>
      </c>
      <c r="T5173" s="2">
        <f>Table1[[#This Row],[total sales]]/(2017-Table1[[#This Row],[year_of_release]])</f>
        <v>7000</v>
      </c>
      <c r="U5173" s="9">
        <f>Table1[[#This Row],[na_sales]]/(2017-Table1[[#This Row],[year_of_release]])</f>
        <v>3000</v>
      </c>
      <c r="V5173" s="6">
        <f>Table1[[#This Row],[eu_sales]]/(2017-Table1[[#This Row],[year_of_release]])</f>
        <v>3000</v>
      </c>
      <c r="W5173" s="6">
        <f>Table1[[#This Row],[jp_sales]]/(2017-Table1[[#This Row],[year_of_release]])</f>
        <v>0</v>
      </c>
      <c r="X5173" s="6">
        <f>Table1[[#This Row],[other_sales]]/(2017-Table1[[#This Row],[year_of_release]])</f>
        <v>1000</v>
      </c>
      <c r="Y5173" s="4">
        <v>522751172</v>
      </c>
      <c r="Z5173" s="4">
        <v>438594184</v>
      </c>
      <c r="AA5173" s="4">
        <v>128001000</v>
      </c>
      <c r="AB5173" s="1">
        <f>Table1[[#This Row],[na_sales]]/Table1[[#This Row],[NA population]]</f>
        <v>5.738868051739155E-5</v>
      </c>
      <c r="AC5173" s="1">
        <f>Table1[[#This Row],[eu_sales]]/Table1[[#This Row],[Eu population]]</f>
        <v>6.8400359818724819E-5</v>
      </c>
      <c r="AD5173" s="1">
        <f>Table1[[#This Row],[jp_sales]]/Table1[[#This Row],[Jp population]]</f>
        <v>0</v>
      </c>
    </row>
    <row r="5174" spans="1:30" x14ac:dyDescent="0.25">
      <c r="A5174" t="s">
        <v>4286</v>
      </c>
      <c r="B5174" t="s">
        <v>118</v>
      </c>
      <c r="C5174">
        <v>2007</v>
      </c>
      <c r="D5174" t="s">
        <v>225</v>
      </c>
      <c r="E5174" t="s">
        <v>1546</v>
      </c>
      <c r="F5174" s="4">
        <v>50000</v>
      </c>
      <c r="G5174" s="4">
        <v>0</v>
      </c>
      <c r="H5174" s="4">
        <v>10000</v>
      </c>
      <c r="I5174" s="4">
        <v>10000</v>
      </c>
      <c r="J5174">
        <v>6.9</v>
      </c>
      <c r="K5174">
        <v>29</v>
      </c>
      <c r="L5174">
        <v>6.5</v>
      </c>
      <c r="M5174" s="4">
        <v>6</v>
      </c>
      <c r="N5174" t="s">
        <v>4287</v>
      </c>
      <c r="O5174" t="s">
        <v>84</v>
      </c>
      <c r="P5174" s="4">
        <v>70000</v>
      </c>
      <c r="Q5174" s="3">
        <f>AVERAGE(Table1[[#This Row],[critic_score]],Table1[[#This Row],[user_score]])</f>
        <v>6.7</v>
      </c>
      <c r="R5174" s="4">
        <f>Table1[[#This Row],[user_count]]+Table1[[#This Row],[critic_count]]</f>
        <v>35</v>
      </c>
      <c r="S5174" s="2">
        <f>100000*Table1[[#This Row],[review_count]]/Table1[[#This Row],[total sales]]</f>
        <v>50</v>
      </c>
      <c r="T5174" s="2">
        <f>Table1[[#This Row],[total sales]]/(2017-Table1[[#This Row],[year_of_release]])</f>
        <v>7000</v>
      </c>
      <c r="U5174" s="9">
        <f>Table1[[#This Row],[na_sales]]/(2017-Table1[[#This Row],[year_of_release]])</f>
        <v>5000</v>
      </c>
      <c r="V5174" s="6">
        <f>Table1[[#This Row],[eu_sales]]/(2017-Table1[[#This Row],[year_of_release]])</f>
        <v>0</v>
      </c>
      <c r="W5174" s="6">
        <f>Table1[[#This Row],[jp_sales]]/(2017-Table1[[#This Row],[year_of_release]])</f>
        <v>1000</v>
      </c>
      <c r="X5174" s="6">
        <f>Table1[[#This Row],[other_sales]]/(2017-Table1[[#This Row],[year_of_release]])</f>
        <v>1000</v>
      </c>
      <c r="Y5174" s="4">
        <v>522751172</v>
      </c>
      <c r="Z5174" s="4">
        <v>438594184</v>
      </c>
      <c r="AA5174" s="4">
        <v>128001000</v>
      </c>
      <c r="AB5174" s="1">
        <f>Table1[[#This Row],[na_sales]]/Table1[[#This Row],[NA population]]</f>
        <v>9.5647800862319252E-5</v>
      </c>
      <c r="AC5174" s="1">
        <f>Table1[[#This Row],[eu_sales]]/Table1[[#This Row],[Eu population]]</f>
        <v>0</v>
      </c>
      <c r="AD5174" s="1">
        <f>Table1[[#This Row],[jp_sales]]/Table1[[#This Row],[Jp population]]</f>
        <v>7.8124389653205832E-5</v>
      </c>
    </row>
    <row r="5175" spans="1:30" x14ac:dyDescent="0.25">
      <c r="A5175" t="s">
        <v>4288</v>
      </c>
      <c r="B5175" t="s">
        <v>45</v>
      </c>
      <c r="C5175">
        <v>2005</v>
      </c>
      <c r="D5175" t="s">
        <v>40</v>
      </c>
      <c r="E5175" t="s">
        <v>196</v>
      </c>
      <c r="F5175" s="4">
        <v>30000</v>
      </c>
      <c r="G5175" s="4">
        <v>30000</v>
      </c>
      <c r="H5175" s="4">
        <v>0</v>
      </c>
      <c r="I5175" s="4">
        <v>10000</v>
      </c>
      <c r="J5175">
        <v>6.7</v>
      </c>
      <c r="K5175">
        <v>33</v>
      </c>
      <c r="L5175">
        <v>8.8000000000000007</v>
      </c>
      <c r="M5175" s="4">
        <v>44</v>
      </c>
      <c r="N5175" t="s">
        <v>196</v>
      </c>
      <c r="O5175" t="s">
        <v>43</v>
      </c>
      <c r="P5175" s="4">
        <v>70000</v>
      </c>
      <c r="Q5175" s="3">
        <f>AVERAGE(Table1[[#This Row],[critic_score]],Table1[[#This Row],[user_score]])</f>
        <v>7.75</v>
      </c>
      <c r="R5175" s="4">
        <f>Table1[[#This Row],[user_count]]+Table1[[#This Row],[critic_count]]</f>
        <v>77</v>
      </c>
      <c r="S5175" s="2">
        <f>100000*Table1[[#This Row],[review_count]]/Table1[[#This Row],[total sales]]</f>
        <v>110</v>
      </c>
      <c r="T5175" s="2">
        <f>Table1[[#This Row],[total sales]]/(2017-Table1[[#This Row],[year_of_release]])</f>
        <v>5833.333333333333</v>
      </c>
      <c r="U5175" s="9">
        <f>Table1[[#This Row],[na_sales]]/(2017-Table1[[#This Row],[year_of_release]])</f>
        <v>2500</v>
      </c>
      <c r="V5175" s="6">
        <f>Table1[[#This Row],[eu_sales]]/(2017-Table1[[#This Row],[year_of_release]])</f>
        <v>2500</v>
      </c>
      <c r="W5175" s="6">
        <f>Table1[[#This Row],[jp_sales]]/(2017-Table1[[#This Row],[year_of_release]])</f>
        <v>0</v>
      </c>
      <c r="X5175" s="6">
        <f>Table1[[#This Row],[other_sales]]/(2017-Table1[[#This Row],[year_of_release]])</f>
        <v>833.33333333333337</v>
      </c>
      <c r="Y5175" s="4">
        <v>511054143</v>
      </c>
      <c r="Z5175" s="4">
        <v>435713800</v>
      </c>
      <c r="AA5175" s="4">
        <v>127773000</v>
      </c>
      <c r="AB5175" s="1">
        <f>Table1[[#This Row],[na_sales]]/Table1[[#This Row],[NA population]]</f>
        <v>5.8702195082292878E-5</v>
      </c>
      <c r="AC5175" s="1">
        <f>Table1[[#This Row],[eu_sales]]/Table1[[#This Row],[Eu population]]</f>
        <v>6.8852535770039876E-5</v>
      </c>
      <c r="AD5175" s="1">
        <f>Table1[[#This Row],[jp_sales]]/Table1[[#This Row],[Jp population]]</f>
        <v>0</v>
      </c>
    </row>
    <row r="5176" spans="1:30" x14ac:dyDescent="0.25">
      <c r="A5176" t="s">
        <v>3466</v>
      </c>
      <c r="B5176" t="s">
        <v>39</v>
      </c>
      <c r="C5176">
        <v>2009</v>
      </c>
      <c r="D5176" t="s">
        <v>96</v>
      </c>
      <c r="E5176" t="s">
        <v>1685</v>
      </c>
      <c r="F5176" s="4">
        <v>70000</v>
      </c>
      <c r="G5176" s="4">
        <v>50000</v>
      </c>
      <c r="H5176" s="4">
        <v>30000</v>
      </c>
      <c r="I5176" s="4">
        <v>20000</v>
      </c>
      <c r="J5176">
        <v>6.2</v>
      </c>
      <c r="K5176">
        <v>25</v>
      </c>
      <c r="L5176">
        <v>7.2</v>
      </c>
      <c r="M5176" s="4">
        <v>28</v>
      </c>
      <c r="N5176" t="s">
        <v>3467</v>
      </c>
      <c r="O5176" t="s">
        <v>67</v>
      </c>
      <c r="P5176" s="4">
        <v>170000</v>
      </c>
      <c r="Q5176" s="3">
        <f>AVERAGE(Table1[[#This Row],[critic_score]],Table1[[#This Row],[user_score]])</f>
        <v>6.7</v>
      </c>
      <c r="R5176" s="4">
        <f>Table1[[#This Row],[user_count]]+Table1[[#This Row],[critic_count]]</f>
        <v>53</v>
      </c>
      <c r="S5176" s="2">
        <f>100000*Table1[[#This Row],[review_count]]/Table1[[#This Row],[total sales]]</f>
        <v>31.176470588235293</v>
      </c>
      <c r="T5176" s="2">
        <f>Table1[[#This Row],[total sales]]/(2017-Table1[[#This Row],[year_of_release]])</f>
        <v>21250</v>
      </c>
      <c r="U5176" s="9">
        <f>Table1[[#This Row],[na_sales]]/(2017-Table1[[#This Row],[year_of_release]])</f>
        <v>8750</v>
      </c>
      <c r="V5176" s="6">
        <f>Table1[[#This Row],[eu_sales]]/(2017-Table1[[#This Row],[year_of_release]])</f>
        <v>6250</v>
      </c>
      <c r="W5176" s="6">
        <f>Table1[[#This Row],[jp_sales]]/(2017-Table1[[#This Row],[year_of_release]])</f>
        <v>3750</v>
      </c>
      <c r="X5176" s="6">
        <f>Table1[[#This Row],[other_sales]]/(2017-Table1[[#This Row],[year_of_release]])</f>
        <v>2500</v>
      </c>
      <c r="Y5176" s="4">
        <v>534740514</v>
      </c>
      <c r="Z5176" s="4">
        <v>441041694</v>
      </c>
      <c r="AA5176" s="4">
        <v>128047000</v>
      </c>
      <c r="AB5176" s="1">
        <f>Table1[[#This Row],[na_sales]]/Table1[[#This Row],[NA population]]</f>
        <v>1.3090461292409201E-4</v>
      </c>
      <c r="AC5176" s="1">
        <f>Table1[[#This Row],[eu_sales]]/Table1[[#This Row],[Eu population]]</f>
        <v>1.1336796652155069E-4</v>
      </c>
      <c r="AD5176" s="1">
        <f>Table1[[#This Row],[jp_sales]]/Table1[[#This Row],[Jp population]]</f>
        <v>2.3428897201808712E-4</v>
      </c>
    </row>
    <row r="5177" spans="1:30" x14ac:dyDescent="0.25">
      <c r="A5177" t="s">
        <v>1214</v>
      </c>
      <c r="B5177" t="s">
        <v>26</v>
      </c>
      <c r="C5177">
        <v>2005</v>
      </c>
      <c r="D5177" t="s">
        <v>40</v>
      </c>
      <c r="E5177" t="s">
        <v>83</v>
      </c>
      <c r="F5177" s="4">
        <v>60000</v>
      </c>
      <c r="G5177" s="4">
        <v>0</v>
      </c>
      <c r="H5177" s="4">
        <v>0</v>
      </c>
      <c r="I5177" s="4">
        <v>10000</v>
      </c>
      <c r="J5177">
        <v>5</v>
      </c>
      <c r="K5177">
        <v>22</v>
      </c>
      <c r="L5177">
        <v>7</v>
      </c>
      <c r="M5177" s="4">
        <v>25</v>
      </c>
      <c r="N5177" t="s">
        <v>1922</v>
      </c>
      <c r="O5177" t="s">
        <v>67</v>
      </c>
      <c r="P5177" s="4">
        <v>70000</v>
      </c>
      <c r="Q5177" s="3">
        <f>AVERAGE(Table1[[#This Row],[critic_score]],Table1[[#This Row],[user_score]])</f>
        <v>6</v>
      </c>
      <c r="R5177" s="4">
        <f>Table1[[#This Row],[user_count]]+Table1[[#This Row],[critic_count]]</f>
        <v>47</v>
      </c>
      <c r="S5177" s="2">
        <f>100000*Table1[[#This Row],[review_count]]/Table1[[#This Row],[total sales]]</f>
        <v>67.142857142857139</v>
      </c>
      <c r="T5177" s="2">
        <f>Table1[[#This Row],[total sales]]/(2017-Table1[[#This Row],[year_of_release]])</f>
        <v>5833.333333333333</v>
      </c>
      <c r="U5177" s="9">
        <f>Table1[[#This Row],[na_sales]]/(2017-Table1[[#This Row],[year_of_release]])</f>
        <v>5000</v>
      </c>
      <c r="V5177" s="6">
        <f>Table1[[#This Row],[eu_sales]]/(2017-Table1[[#This Row],[year_of_release]])</f>
        <v>0</v>
      </c>
      <c r="W5177" s="6">
        <f>Table1[[#This Row],[jp_sales]]/(2017-Table1[[#This Row],[year_of_release]])</f>
        <v>0</v>
      </c>
      <c r="X5177" s="6">
        <f>Table1[[#This Row],[other_sales]]/(2017-Table1[[#This Row],[year_of_release]])</f>
        <v>833.33333333333337</v>
      </c>
      <c r="Y5177" s="4">
        <v>511054143</v>
      </c>
      <c r="Z5177" s="4">
        <v>435713800</v>
      </c>
      <c r="AA5177" s="4">
        <v>127773000</v>
      </c>
      <c r="AB5177" s="1">
        <f>Table1[[#This Row],[na_sales]]/Table1[[#This Row],[NA population]]</f>
        <v>1.1740439016458576E-4</v>
      </c>
      <c r="AC5177" s="1">
        <f>Table1[[#This Row],[eu_sales]]/Table1[[#This Row],[Eu population]]</f>
        <v>0</v>
      </c>
      <c r="AD5177" s="1">
        <f>Table1[[#This Row],[jp_sales]]/Table1[[#This Row],[Jp population]]</f>
        <v>0</v>
      </c>
    </row>
    <row r="5178" spans="1:30" x14ac:dyDescent="0.25">
      <c r="A5178" t="s">
        <v>4292</v>
      </c>
      <c r="B5178" t="s">
        <v>45</v>
      </c>
      <c r="C5178">
        <v>2003</v>
      </c>
      <c r="D5178" t="s">
        <v>225</v>
      </c>
      <c r="E5178" t="s">
        <v>642</v>
      </c>
      <c r="F5178" s="4">
        <v>30000</v>
      </c>
      <c r="G5178" s="4">
        <v>30000</v>
      </c>
      <c r="H5178" s="4">
        <v>0</v>
      </c>
      <c r="I5178" s="4">
        <v>10000</v>
      </c>
      <c r="J5178">
        <v>7.4</v>
      </c>
      <c r="K5178">
        <v>17</v>
      </c>
      <c r="L5178">
        <v>8.9</v>
      </c>
      <c r="M5178" s="4">
        <v>10</v>
      </c>
      <c r="N5178" t="s">
        <v>1322</v>
      </c>
      <c r="O5178" t="s">
        <v>21</v>
      </c>
      <c r="P5178" s="4">
        <v>70000</v>
      </c>
      <c r="Q5178" s="3">
        <f>AVERAGE(Table1[[#This Row],[critic_score]],Table1[[#This Row],[user_score]])</f>
        <v>8.15</v>
      </c>
      <c r="R5178" s="4">
        <f>Table1[[#This Row],[user_count]]+Table1[[#This Row],[critic_count]]</f>
        <v>27</v>
      </c>
      <c r="S5178" s="2">
        <f>100000*Table1[[#This Row],[review_count]]/Table1[[#This Row],[total sales]]</f>
        <v>38.571428571428569</v>
      </c>
      <c r="T5178" s="2">
        <f>Table1[[#This Row],[total sales]]/(2017-Table1[[#This Row],[year_of_release]])</f>
        <v>5000</v>
      </c>
      <c r="U5178" s="9">
        <f>Table1[[#This Row],[na_sales]]/(2017-Table1[[#This Row],[year_of_release]])</f>
        <v>2142.8571428571427</v>
      </c>
      <c r="V5178" s="6">
        <f>Table1[[#This Row],[eu_sales]]/(2017-Table1[[#This Row],[year_of_release]])</f>
        <v>2142.8571428571427</v>
      </c>
      <c r="W5178" s="6">
        <f>Table1[[#This Row],[jp_sales]]/(2017-Table1[[#This Row],[year_of_release]])</f>
        <v>0</v>
      </c>
      <c r="X5178" s="6">
        <f>Table1[[#This Row],[other_sales]]/(2017-Table1[[#This Row],[year_of_release]])</f>
        <v>714.28571428571433</v>
      </c>
      <c r="Y5178" s="4">
        <v>500125528</v>
      </c>
      <c r="Z5178" s="4">
        <v>432552540</v>
      </c>
      <c r="AA5178" s="4">
        <v>127718000</v>
      </c>
      <c r="AB5178" s="1">
        <f>Table1[[#This Row],[na_sales]]/Table1[[#This Row],[NA population]]</f>
        <v>5.9984940420797713E-5</v>
      </c>
      <c r="AC5178" s="1">
        <f>Table1[[#This Row],[eu_sales]]/Table1[[#This Row],[Eu population]]</f>
        <v>6.9355736530873227E-5</v>
      </c>
      <c r="AD5178" s="1">
        <f>Table1[[#This Row],[jp_sales]]/Table1[[#This Row],[Jp population]]</f>
        <v>0</v>
      </c>
    </row>
    <row r="5179" spans="1:30" x14ac:dyDescent="0.25">
      <c r="A5179" t="s">
        <v>3679</v>
      </c>
      <c r="B5179" t="s">
        <v>103</v>
      </c>
      <c r="C5179">
        <v>2004</v>
      </c>
      <c r="D5179" t="s">
        <v>191</v>
      </c>
      <c r="E5179" t="s">
        <v>981</v>
      </c>
      <c r="F5179" s="4">
        <v>50000</v>
      </c>
      <c r="G5179" s="4">
        <v>20000</v>
      </c>
      <c r="H5179" s="4">
        <v>0</v>
      </c>
      <c r="I5179" s="4">
        <v>0</v>
      </c>
      <c r="J5179">
        <v>7.5</v>
      </c>
      <c r="K5179">
        <v>46</v>
      </c>
      <c r="L5179">
        <v>8</v>
      </c>
      <c r="M5179" s="4">
        <v>6</v>
      </c>
      <c r="N5179" t="s">
        <v>1341</v>
      </c>
      <c r="O5179" t="s">
        <v>67</v>
      </c>
      <c r="P5179" s="4">
        <v>70000</v>
      </c>
      <c r="Q5179" s="3">
        <f>AVERAGE(Table1[[#This Row],[critic_score]],Table1[[#This Row],[user_score]])</f>
        <v>7.75</v>
      </c>
      <c r="R5179" s="4">
        <f>Table1[[#This Row],[user_count]]+Table1[[#This Row],[critic_count]]</f>
        <v>52</v>
      </c>
      <c r="S5179" s="2">
        <f>100000*Table1[[#This Row],[review_count]]/Table1[[#This Row],[total sales]]</f>
        <v>74.285714285714292</v>
      </c>
      <c r="T5179" s="2">
        <f>Table1[[#This Row],[total sales]]/(2017-Table1[[#This Row],[year_of_release]])</f>
        <v>5384.6153846153848</v>
      </c>
      <c r="U5179" s="9">
        <f>Table1[[#This Row],[na_sales]]/(2017-Table1[[#This Row],[year_of_release]])</f>
        <v>3846.1538461538462</v>
      </c>
      <c r="V5179" s="6">
        <f>Table1[[#This Row],[eu_sales]]/(2017-Table1[[#This Row],[year_of_release]])</f>
        <v>1538.4615384615386</v>
      </c>
      <c r="W5179" s="6">
        <f>Table1[[#This Row],[jp_sales]]/(2017-Table1[[#This Row],[year_of_release]])</f>
        <v>0</v>
      </c>
      <c r="X5179" s="6">
        <f>Table1[[#This Row],[other_sales]]/(2017-Table1[[#This Row],[year_of_release]])</f>
        <v>0</v>
      </c>
      <c r="Y5179" s="4">
        <v>505524224</v>
      </c>
      <c r="Z5179" s="4">
        <v>434174638</v>
      </c>
      <c r="AA5179" s="4">
        <v>127761000</v>
      </c>
      <c r="AB5179" s="1">
        <f>Table1[[#This Row],[na_sales]]/Table1[[#This Row],[NA population]]</f>
        <v>9.8907228627682927E-5</v>
      </c>
      <c r="AC5179" s="1">
        <f>Table1[[#This Row],[eu_sales]]/Table1[[#This Row],[Eu population]]</f>
        <v>4.6064413370916427E-5</v>
      </c>
      <c r="AD5179" s="1">
        <f>Table1[[#This Row],[jp_sales]]/Table1[[#This Row],[Jp population]]</f>
        <v>0</v>
      </c>
    </row>
    <row r="5180" spans="1:30" x14ac:dyDescent="0.25">
      <c r="A5180" t="s">
        <v>4232</v>
      </c>
      <c r="B5180" t="s">
        <v>34</v>
      </c>
      <c r="C5180">
        <v>2009</v>
      </c>
      <c r="D5180" t="s">
        <v>19</v>
      </c>
      <c r="E5180" t="s">
        <v>41</v>
      </c>
      <c r="F5180" s="4">
        <v>60000</v>
      </c>
      <c r="G5180" s="4">
        <v>0</v>
      </c>
      <c r="H5180" s="4">
        <v>0</v>
      </c>
      <c r="I5180" s="4">
        <v>10000</v>
      </c>
      <c r="J5180">
        <v>4.7</v>
      </c>
      <c r="K5180">
        <v>13</v>
      </c>
      <c r="L5180">
        <v>4.5999999999999996</v>
      </c>
      <c r="M5180" s="4">
        <v>10</v>
      </c>
      <c r="N5180" t="s">
        <v>919</v>
      </c>
      <c r="O5180" t="s">
        <v>21</v>
      </c>
      <c r="P5180" s="4">
        <v>70000</v>
      </c>
      <c r="Q5180" s="3">
        <f>AVERAGE(Table1[[#This Row],[critic_score]],Table1[[#This Row],[user_score]])</f>
        <v>4.6500000000000004</v>
      </c>
      <c r="R5180" s="4">
        <f>Table1[[#This Row],[user_count]]+Table1[[#This Row],[critic_count]]</f>
        <v>23</v>
      </c>
      <c r="S5180" s="2">
        <f>100000*Table1[[#This Row],[review_count]]/Table1[[#This Row],[total sales]]</f>
        <v>32.857142857142854</v>
      </c>
      <c r="T5180" s="2">
        <f>Table1[[#This Row],[total sales]]/(2017-Table1[[#This Row],[year_of_release]])</f>
        <v>8750</v>
      </c>
      <c r="U5180" s="9">
        <f>Table1[[#This Row],[na_sales]]/(2017-Table1[[#This Row],[year_of_release]])</f>
        <v>7500</v>
      </c>
      <c r="V5180" s="6">
        <f>Table1[[#This Row],[eu_sales]]/(2017-Table1[[#This Row],[year_of_release]])</f>
        <v>0</v>
      </c>
      <c r="W5180" s="6">
        <f>Table1[[#This Row],[jp_sales]]/(2017-Table1[[#This Row],[year_of_release]])</f>
        <v>0</v>
      </c>
      <c r="X5180" s="6">
        <f>Table1[[#This Row],[other_sales]]/(2017-Table1[[#This Row],[year_of_release]])</f>
        <v>1250</v>
      </c>
      <c r="Y5180" s="4">
        <v>534740514</v>
      </c>
      <c r="Z5180" s="4">
        <v>441041694</v>
      </c>
      <c r="AA5180" s="4">
        <v>128047000</v>
      </c>
      <c r="AB5180" s="1">
        <f>Table1[[#This Row],[na_sales]]/Table1[[#This Row],[NA population]]</f>
        <v>1.12203953934936E-4</v>
      </c>
      <c r="AC5180" s="1">
        <f>Table1[[#This Row],[eu_sales]]/Table1[[#This Row],[Eu population]]</f>
        <v>0</v>
      </c>
      <c r="AD5180" s="1">
        <f>Table1[[#This Row],[jp_sales]]/Table1[[#This Row],[Jp population]]</f>
        <v>0</v>
      </c>
    </row>
    <row r="5181" spans="1:30" x14ac:dyDescent="0.25">
      <c r="A5181" t="s">
        <v>4293</v>
      </c>
      <c r="B5181" t="s">
        <v>892</v>
      </c>
      <c r="C5181">
        <v>2014</v>
      </c>
      <c r="D5181" t="s">
        <v>96</v>
      </c>
      <c r="E5181" t="s">
        <v>83</v>
      </c>
      <c r="F5181" s="4">
        <v>0</v>
      </c>
      <c r="G5181" s="4">
        <v>40000</v>
      </c>
      <c r="H5181" s="4">
        <v>20000</v>
      </c>
      <c r="I5181" s="4">
        <v>10000</v>
      </c>
      <c r="J5181">
        <v>8.3000000000000007</v>
      </c>
      <c r="K5181">
        <v>14</v>
      </c>
      <c r="L5181">
        <v>7.8</v>
      </c>
      <c r="M5181" s="4">
        <v>108</v>
      </c>
      <c r="N5181" t="s">
        <v>189</v>
      </c>
      <c r="O5181" t="s">
        <v>84</v>
      </c>
      <c r="P5181" s="4">
        <v>70000</v>
      </c>
      <c r="Q5181" s="3">
        <f>AVERAGE(Table1[[#This Row],[critic_score]],Table1[[#This Row],[user_score]])</f>
        <v>8.0500000000000007</v>
      </c>
      <c r="R5181" s="4">
        <f>Table1[[#This Row],[user_count]]+Table1[[#This Row],[critic_count]]</f>
        <v>122</v>
      </c>
      <c r="S5181" s="2">
        <f>100000*Table1[[#This Row],[review_count]]/Table1[[#This Row],[total sales]]</f>
        <v>174.28571428571428</v>
      </c>
      <c r="T5181" s="2">
        <f>Table1[[#This Row],[total sales]]/(2017-Table1[[#This Row],[year_of_release]])</f>
        <v>23333.333333333332</v>
      </c>
      <c r="U5181" s="9">
        <f>Table1[[#This Row],[na_sales]]/(2017-Table1[[#This Row],[year_of_release]])</f>
        <v>0</v>
      </c>
      <c r="V5181" s="6">
        <f>Table1[[#This Row],[eu_sales]]/(2017-Table1[[#This Row],[year_of_release]])</f>
        <v>13333.333333333334</v>
      </c>
      <c r="W5181" s="6">
        <f>Table1[[#This Row],[jp_sales]]/(2017-Table1[[#This Row],[year_of_release]])</f>
        <v>6666.666666666667</v>
      </c>
      <c r="X5181" s="6">
        <f>Table1[[#This Row],[other_sales]]/(2017-Table1[[#This Row],[year_of_release]])</f>
        <v>3333.3333333333335</v>
      </c>
      <c r="Y5181" s="4">
        <v>562338430</v>
      </c>
      <c r="Z5181" s="4">
        <v>443580712</v>
      </c>
      <c r="AA5181" s="4">
        <v>127276000</v>
      </c>
      <c r="AB5181" s="1">
        <f>Table1[[#This Row],[na_sales]]/Table1[[#This Row],[NA population]]</f>
        <v>0</v>
      </c>
      <c r="AC5181" s="1">
        <f>Table1[[#This Row],[eu_sales]]/Table1[[#This Row],[Eu population]]</f>
        <v>9.0175246393490622E-5</v>
      </c>
      <c r="AD5181" s="1">
        <f>Table1[[#This Row],[jp_sales]]/Table1[[#This Row],[Jp population]]</f>
        <v>1.5713881643043465E-4</v>
      </c>
    </row>
    <row r="5182" spans="1:30" x14ac:dyDescent="0.25">
      <c r="A5182" t="s">
        <v>2135</v>
      </c>
      <c r="B5182" t="s">
        <v>45</v>
      </c>
      <c r="C5182">
        <v>2008</v>
      </c>
      <c r="D5182" t="s">
        <v>40</v>
      </c>
      <c r="E5182" t="s">
        <v>171</v>
      </c>
      <c r="F5182" s="4">
        <v>30000</v>
      </c>
      <c r="G5182" s="4">
        <v>30000</v>
      </c>
      <c r="H5182" s="4">
        <v>0</v>
      </c>
      <c r="I5182" s="4">
        <v>10000</v>
      </c>
      <c r="J5182">
        <v>7</v>
      </c>
      <c r="K5182">
        <v>21</v>
      </c>
      <c r="L5182">
        <v>7.4</v>
      </c>
      <c r="M5182" s="4">
        <v>59</v>
      </c>
      <c r="N5182" t="s">
        <v>1915</v>
      </c>
      <c r="O5182" t="s">
        <v>43</v>
      </c>
      <c r="P5182" s="4">
        <v>70000</v>
      </c>
      <c r="Q5182" s="3">
        <f>AVERAGE(Table1[[#This Row],[critic_score]],Table1[[#This Row],[user_score]])</f>
        <v>7.2</v>
      </c>
      <c r="R5182" s="4">
        <f>Table1[[#This Row],[user_count]]+Table1[[#This Row],[critic_count]]</f>
        <v>80</v>
      </c>
      <c r="S5182" s="2">
        <f>100000*Table1[[#This Row],[review_count]]/Table1[[#This Row],[total sales]]</f>
        <v>114.28571428571429</v>
      </c>
      <c r="T5182" s="2">
        <f>Table1[[#This Row],[total sales]]/(2017-Table1[[#This Row],[year_of_release]])</f>
        <v>7777.7777777777774</v>
      </c>
      <c r="U5182" s="9">
        <f>Table1[[#This Row],[na_sales]]/(2017-Table1[[#This Row],[year_of_release]])</f>
        <v>3333.3333333333335</v>
      </c>
      <c r="V5182" s="6">
        <f>Table1[[#This Row],[eu_sales]]/(2017-Table1[[#This Row],[year_of_release]])</f>
        <v>3333.3333333333335</v>
      </c>
      <c r="W5182" s="6">
        <f>Table1[[#This Row],[jp_sales]]/(2017-Table1[[#This Row],[year_of_release]])</f>
        <v>0</v>
      </c>
      <c r="X5182" s="6">
        <f>Table1[[#This Row],[other_sales]]/(2017-Table1[[#This Row],[year_of_release]])</f>
        <v>1111.1111111111111</v>
      </c>
      <c r="Y5182" s="4">
        <v>528816311</v>
      </c>
      <c r="Z5182" s="4">
        <v>440001482</v>
      </c>
      <c r="AA5182" s="4">
        <v>128063000</v>
      </c>
      <c r="AB5182" s="1">
        <f>Table1[[#This Row],[na_sales]]/Table1[[#This Row],[NA population]]</f>
        <v>5.6730474034111254E-5</v>
      </c>
      <c r="AC5182" s="1">
        <f>Table1[[#This Row],[eu_sales]]/Table1[[#This Row],[Eu population]]</f>
        <v>6.8181588533831346E-5</v>
      </c>
      <c r="AD5182" s="1">
        <f>Table1[[#This Row],[jp_sales]]/Table1[[#This Row],[Jp population]]</f>
        <v>0</v>
      </c>
    </row>
    <row r="5183" spans="1:30" x14ac:dyDescent="0.25">
      <c r="A5183" t="s">
        <v>322</v>
      </c>
      <c r="B5183" t="s">
        <v>103</v>
      </c>
      <c r="C5183">
        <v>2003</v>
      </c>
      <c r="D5183" t="s">
        <v>40</v>
      </c>
      <c r="E5183" t="s">
        <v>100</v>
      </c>
      <c r="F5183" s="4">
        <v>50000</v>
      </c>
      <c r="G5183" s="4">
        <v>20000</v>
      </c>
      <c r="H5183" s="4">
        <v>0</v>
      </c>
      <c r="I5183" s="4">
        <v>0</v>
      </c>
      <c r="J5183">
        <v>5.9</v>
      </c>
      <c r="K5183">
        <v>11</v>
      </c>
      <c r="L5183">
        <v>6</v>
      </c>
      <c r="M5183" s="4">
        <v>5</v>
      </c>
      <c r="N5183" t="s">
        <v>2171</v>
      </c>
      <c r="O5183" t="s">
        <v>21</v>
      </c>
      <c r="P5183" s="4">
        <v>70000</v>
      </c>
      <c r="Q5183" s="3">
        <f>AVERAGE(Table1[[#This Row],[critic_score]],Table1[[#This Row],[user_score]])</f>
        <v>5.95</v>
      </c>
      <c r="R5183" s="4">
        <f>Table1[[#This Row],[user_count]]+Table1[[#This Row],[critic_count]]</f>
        <v>16</v>
      </c>
      <c r="S5183" s="2">
        <f>100000*Table1[[#This Row],[review_count]]/Table1[[#This Row],[total sales]]</f>
        <v>22.857142857142858</v>
      </c>
      <c r="T5183" s="2">
        <f>Table1[[#This Row],[total sales]]/(2017-Table1[[#This Row],[year_of_release]])</f>
        <v>5000</v>
      </c>
      <c r="U5183" s="9">
        <f>Table1[[#This Row],[na_sales]]/(2017-Table1[[#This Row],[year_of_release]])</f>
        <v>3571.4285714285716</v>
      </c>
      <c r="V5183" s="6">
        <f>Table1[[#This Row],[eu_sales]]/(2017-Table1[[#This Row],[year_of_release]])</f>
        <v>1428.5714285714287</v>
      </c>
      <c r="W5183" s="6">
        <f>Table1[[#This Row],[jp_sales]]/(2017-Table1[[#This Row],[year_of_release]])</f>
        <v>0</v>
      </c>
      <c r="X5183" s="6">
        <f>Table1[[#This Row],[other_sales]]/(2017-Table1[[#This Row],[year_of_release]])</f>
        <v>0</v>
      </c>
      <c r="Y5183" s="4">
        <v>500125528</v>
      </c>
      <c r="Z5183" s="4">
        <v>432552540</v>
      </c>
      <c r="AA5183" s="4">
        <v>127718000</v>
      </c>
      <c r="AB5183" s="1">
        <f>Table1[[#This Row],[na_sales]]/Table1[[#This Row],[NA population]]</f>
        <v>9.9974900701329522E-5</v>
      </c>
      <c r="AC5183" s="1">
        <f>Table1[[#This Row],[eu_sales]]/Table1[[#This Row],[Eu population]]</f>
        <v>4.6237157687248816E-5</v>
      </c>
      <c r="AD5183" s="1">
        <f>Table1[[#This Row],[jp_sales]]/Table1[[#This Row],[Jp population]]</f>
        <v>0</v>
      </c>
    </row>
    <row r="5184" spans="1:30" x14ac:dyDescent="0.25">
      <c r="A5184" t="s">
        <v>1011</v>
      </c>
      <c r="B5184" t="s">
        <v>103</v>
      </c>
      <c r="C5184">
        <v>2004</v>
      </c>
      <c r="D5184" t="s">
        <v>40</v>
      </c>
      <c r="E5184" t="s">
        <v>642</v>
      </c>
      <c r="F5184" s="4">
        <v>50000</v>
      </c>
      <c r="G5184" s="4">
        <v>20000</v>
      </c>
      <c r="H5184" s="4">
        <v>0</v>
      </c>
      <c r="I5184" s="4">
        <v>0</v>
      </c>
      <c r="J5184">
        <v>7.1</v>
      </c>
      <c r="K5184">
        <v>20</v>
      </c>
      <c r="L5184">
        <v>9</v>
      </c>
      <c r="M5184" s="4">
        <v>5</v>
      </c>
      <c r="N5184" t="s">
        <v>643</v>
      </c>
      <c r="O5184" t="s">
        <v>67</v>
      </c>
      <c r="P5184" s="4">
        <v>70000</v>
      </c>
      <c r="Q5184" s="3">
        <f>AVERAGE(Table1[[#This Row],[critic_score]],Table1[[#This Row],[user_score]])</f>
        <v>8.0500000000000007</v>
      </c>
      <c r="R5184" s="4">
        <f>Table1[[#This Row],[user_count]]+Table1[[#This Row],[critic_count]]</f>
        <v>25</v>
      </c>
      <c r="S5184" s="2">
        <f>100000*Table1[[#This Row],[review_count]]/Table1[[#This Row],[total sales]]</f>
        <v>35.714285714285715</v>
      </c>
      <c r="T5184" s="2">
        <f>Table1[[#This Row],[total sales]]/(2017-Table1[[#This Row],[year_of_release]])</f>
        <v>5384.6153846153848</v>
      </c>
      <c r="U5184" s="9">
        <f>Table1[[#This Row],[na_sales]]/(2017-Table1[[#This Row],[year_of_release]])</f>
        <v>3846.1538461538462</v>
      </c>
      <c r="V5184" s="6">
        <f>Table1[[#This Row],[eu_sales]]/(2017-Table1[[#This Row],[year_of_release]])</f>
        <v>1538.4615384615386</v>
      </c>
      <c r="W5184" s="6">
        <f>Table1[[#This Row],[jp_sales]]/(2017-Table1[[#This Row],[year_of_release]])</f>
        <v>0</v>
      </c>
      <c r="X5184" s="6">
        <f>Table1[[#This Row],[other_sales]]/(2017-Table1[[#This Row],[year_of_release]])</f>
        <v>0</v>
      </c>
      <c r="Y5184" s="4">
        <v>505524224</v>
      </c>
      <c r="Z5184" s="4">
        <v>434174638</v>
      </c>
      <c r="AA5184" s="4">
        <v>127761000</v>
      </c>
      <c r="AB5184" s="1">
        <f>Table1[[#This Row],[na_sales]]/Table1[[#This Row],[NA population]]</f>
        <v>9.8907228627682927E-5</v>
      </c>
      <c r="AC5184" s="1">
        <f>Table1[[#This Row],[eu_sales]]/Table1[[#This Row],[Eu population]]</f>
        <v>4.6064413370916427E-5</v>
      </c>
      <c r="AD5184" s="1">
        <f>Table1[[#This Row],[jp_sales]]/Table1[[#This Row],[Jp population]]</f>
        <v>0</v>
      </c>
    </row>
    <row r="5185" spans="1:30" x14ac:dyDescent="0.25">
      <c r="A5185" t="s">
        <v>4295</v>
      </c>
      <c r="B5185" t="s">
        <v>118</v>
      </c>
      <c r="C5185">
        <v>2005</v>
      </c>
      <c r="D5185" t="s">
        <v>191</v>
      </c>
      <c r="E5185" t="s">
        <v>231</v>
      </c>
      <c r="F5185" s="4">
        <v>60000</v>
      </c>
      <c r="G5185" s="4">
        <v>0</v>
      </c>
      <c r="H5185" s="4">
        <v>0</v>
      </c>
      <c r="I5185" s="4">
        <v>10000</v>
      </c>
      <c r="J5185">
        <v>6.1</v>
      </c>
      <c r="K5185">
        <v>23</v>
      </c>
      <c r="L5185">
        <v>7.4</v>
      </c>
      <c r="M5185" s="4">
        <v>14</v>
      </c>
      <c r="N5185" t="s">
        <v>4296</v>
      </c>
      <c r="O5185" t="s">
        <v>67</v>
      </c>
      <c r="P5185" s="4">
        <v>70000</v>
      </c>
      <c r="Q5185" s="3">
        <f>AVERAGE(Table1[[#This Row],[critic_score]],Table1[[#This Row],[user_score]])</f>
        <v>6.75</v>
      </c>
      <c r="R5185" s="4">
        <f>Table1[[#This Row],[user_count]]+Table1[[#This Row],[critic_count]]</f>
        <v>37</v>
      </c>
      <c r="S5185" s="2">
        <f>100000*Table1[[#This Row],[review_count]]/Table1[[#This Row],[total sales]]</f>
        <v>52.857142857142854</v>
      </c>
      <c r="T5185" s="2">
        <f>Table1[[#This Row],[total sales]]/(2017-Table1[[#This Row],[year_of_release]])</f>
        <v>5833.333333333333</v>
      </c>
      <c r="U5185" s="9">
        <f>Table1[[#This Row],[na_sales]]/(2017-Table1[[#This Row],[year_of_release]])</f>
        <v>5000</v>
      </c>
      <c r="V5185" s="6">
        <f>Table1[[#This Row],[eu_sales]]/(2017-Table1[[#This Row],[year_of_release]])</f>
        <v>0</v>
      </c>
      <c r="W5185" s="6">
        <f>Table1[[#This Row],[jp_sales]]/(2017-Table1[[#This Row],[year_of_release]])</f>
        <v>0</v>
      </c>
      <c r="X5185" s="6">
        <f>Table1[[#This Row],[other_sales]]/(2017-Table1[[#This Row],[year_of_release]])</f>
        <v>833.33333333333337</v>
      </c>
      <c r="Y5185" s="4">
        <v>511054143</v>
      </c>
      <c r="Z5185" s="4">
        <v>435713800</v>
      </c>
      <c r="AA5185" s="4">
        <v>127773000</v>
      </c>
      <c r="AB5185" s="1">
        <f>Table1[[#This Row],[na_sales]]/Table1[[#This Row],[NA population]]</f>
        <v>1.1740439016458576E-4</v>
      </c>
      <c r="AC5185" s="1">
        <f>Table1[[#This Row],[eu_sales]]/Table1[[#This Row],[Eu population]]</f>
        <v>0</v>
      </c>
      <c r="AD5185" s="1">
        <f>Table1[[#This Row],[jp_sales]]/Table1[[#This Row],[Jp population]]</f>
        <v>0</v>
      </c>
    </row>
    <row r="5186" spans="1:30" x14ac:dyDescent="0.25">
      <c r="A5186" t="s">
        <v>3927</v>
      </c>
      <c r="B5186" t="s">
        <v>18</v>
      </c>
      <c r="C5186">
        <v>2006</v>
      </c>
      <c r="D5186" t="s">
        <v>27</v>
      </c>
      <c r="E5186" t="s">
        <v>83</v>
      </c>
      <c r="F5186" s="4">
        <v>60000</v>
      </c>
      <c r="G5186" s="4">
        <v>0</v>
      </c>
      <c r="H5186" s="4">
        <v>0</v>
      </c>
      <c r="I5186" s="4">
        <v>10000</v>
      </c>
      <c r="J5186">
        <v>4.9000000000000004</v>
      </c>
      <c r="K5186">
        <v>5</v>
      </c>
      <c r="L5186">
        <v>5.6</v>
      </c>
      <c r="M5186" s="4">
        <v>7</v>
      </c>
      <c r="N5186" t="s">
        <v>83</v>
      </c>
      <c r="O5186" t="s">
        <v>84</v>
      </c>
      <c r="P5186" s="4">
        <v>70000</v>
      </c>
      <c r="Q5186" s="3">
        <f>AVERAGE(Table1[[#This Row],[critic_score]],Table1[[#This Row],[user_score]])</f>
        <v>5.25</v>
      </c>
      <c r="R5186" s="4">
        <f>Table1[[#This Row],[user_count]]+Table1[[#This Row],[critic_count]]</f>
        <v>12</v>
      </c>
      <c r="S5186" s="2">
        <f>100000*Table1[[#This Row],[review_count]]/Table1[[#This Row],[total sales]]</f>
        <v>17.142857142857142</v>
      </c>
      <c r="T5186" s="2">
        <f>Table1[[#This Row],[total sales]]/(2017-Table1[[#This Row],[year_of_release]])</f>
        <v>6363.636363636364</v>
      </c>
      <c r="U5186" s="9">
        <f>Table1[[#This Row],[na_sales]]/(2017-Table1[[#This Row],[year_of_release]])</f>
        <v>5454.545454545455</v>
      </c>
      <c r="V5186" s="6">
        <f>Table1[[#This Row],[eu_sales]]/(2017-Table1[[#This Row],[year_of_release]])</f>
        <v>0</v>
      </c>
      <c r="W5186" s="6">
        <f>Table1[[#This Row],[jp_sales]]/(2017-Table1[[#This Row],[year_of_release]])</f>
        <v>0</v>
      </c>
      <c r="X5186" s="6">
        <f>Table1[[#This Row],[other_sales]]/(2017-Table1[[#This Row],[year_of_release]])</f>
        <v>909.09090909090912</v>
      </c>
      <c r="Y5186" s="4">
        <v>516818555</v>
      </c>
      <c r="Z5186" s="4">
        <v>437126892</v>
      </c>
      <c r="AA5186" s="4">
        <v>127854000</v>
      </c>
      <c r="AB5186" s="1">
        <f>Table1[[#This Row],[na_sales]]/Table1[[#This Row],[NA population]]</f>
        <v>1.1609490297808677E-4</v>
      </c>
      <c r="AC5186" s="1">
        <f>Table1[[#This Row],[eu_sales]]/Table1[[#This Row],[Eu population]]</f>
        <v>0</v>
      </c>
      <c r="AD5186" s="1">
        <f>Table1[[#This Row],[jp_sales]]/Table1[[#This Row],[Jp population]]</f>
        <v>0</v>
      </c>
    </row>
    <row r="5187" spans="1:30" x14ac:dyDescent="0.25">
      <c r="A5187" t="s">
        <v>4297</v>
      </c>
      <c r="B5187" t="s">
        <v>45</v>
      </c>
      <c r="C5187">
        <v>2004</v>
      </c>
      <c r="D5187" t="s">
        <v>40</v>
      </c>
      <c r="E5187" t="s">
        <v>642</v>
      </c>
      <c r="F5187" s="4">
        <v>30000</v>
      </c>
      <c r="G5187" s="4">
        <v>30000</v>
      </c>
      <c r="H5187" s="4">
        <v>0</v>
      </c>
      <c r="I5187" s="4">
        <v>10000</v>
      </c>
      <c r="J5187">
        <v>7.5</v>
      </c>
      <c r="K5187">
        <v>27</v>
      </c>
      <c r="L5187">
        <v>8.3000000000000007</v>
      </c>
      <c r="M5187" s="4">
        <v>6</v>
      </c>
      <c r="N5187" t="s">
        <v>1322</v>
      </c>
      <c r="O5187" t="s">
        <v>67</v>
      </c>
      <c r="P5187" s="4">
        <v>70000</v>
      </c>
      <c r="Q5187" s="3">
        <f>AVERAGE(Table1[[#This Row],[critic_score]],Table1[[#This Row],[user_score]])</f>
        <v>7.9</v>
      </c>
      <c r="R5187" s="4">
        <f>Table1[[#This Row],[user_count]]+Table1[[#This Row],[critic_count]]</f>
        <v>33</v>
      </c>
      <c r="S5187" s="2">
        <f>100000*Table1[[#This Row],[review_count]]/Table1[[#This Row],[total sales]]</f>
        <v>47.142857142857146</v>
      </c>
      <c r="T5187" s="2">
        <f>Table1[[#This Row],[total sales]]/(2017-Table1[[#This Row],[year_of_release]])</f>
        <v>5384.6153846153848</v>
      </c>
      <c r="U5187" s="9">
        <f>Table1[[#This Row],[na_sales]]/(2017-Table1[[#This Row],[year_of_release]])</f>
        <v>2307.6923076923076</v>
      </c>
      <c r="V5187" s="6">
        <f>Table1[[#This Row],[eu_sales]]/(2017-Table1[[#This Row],[year_of_release]])</f>
        <v>2307.6923076923076</v>
      </c>
      <c r="W5187" s="6">
        <f>Table1[[#This Row],[jp_sales]]/(2017-Table1[[#This Row],[year_of_release]])</f>
        <v>0</v>
      </c>
      <c r="X5187" s="6">
        <f>Table1[[#This Row],[other_sales]]/(2017-Table1[[#This Row],[year_of_release]])</f>
        <v>769.23076923076928</v>
      </c>
      <c r="Y5187" s="4">
        <v>505524224</v>
      </c>
      <c r="Z5187" s="4">
        <v>434174638</v>
      </c>
      <c r="AA5187" s="4">
        <v>127761000</v>
      </c>
      <c r="AB5187" s="1">
        <f>Table1[[#This Row],[na_sales]]/Table1[[#This Row],[NA population]]</f>
        <v>5.9344337176609759E-5</v>
      </c>
      <c r="AC5187" s="1">
        <f>Table1[[#This Row],[eu_sales]]/Table1[[#This Row],[Eu population]]</f>
        <v>6.9096620056374644E-5</v>
      </c>
      <c r="AD5187" s="1">
        <f>Table1[[#This Row],[jp_sales]]/Table1[[#This Row],[Jp population]]</f>
        <v>0</v>
      </c>
    </row>
    <row r="5188" spans="1:30" x14ac:dyDescent="0.25">
      <c r="A5188" t="s">
        <v>4298</v>
      </c>
      <c r="B5188" t="s">
        <v>26</v>
      </c>
      <c r="C5188">
        <v>2008</v>
      </c>
      <c r="D5188" t="s">
        <v>96</v>
      </c>
      <c r="E5188" t="s">
        <v>267</v>
      </c>
      <c r="F5188" s="4">
        <v>0</v>
      </c>
      <c r="G5188" s="4">
        <v>0</v>
      </c>
      <c r="H5188" s="4">
        <v>70000</v>
      </c>
      <c r="I5188" s="4">
        <v>0</v>
      </c>
      <c r="J5188">
        <v>4.9000000000000004</v>
      </c>
      <c r="K5188">
        <v>6</v>
      </c>
      <c r="L5188">
        <v>6.5</v>
      </c>
      <c r="M5188" s="4">
        <v>13</v>
      </c>
      <c r="N5188" t="s">
        <v>3695</v>
      </c>
      <c r="O5188" t="s">
        <v>21</v>
      </c>
      <c r="P5188" s="4">
        <v>70000</v>
      </c>
      <c r="Q5188" s="3">
        <f>AVERAGE(Table1[[#This Row],[critic_score]],Table1[[#This Row],[user_score]])</f>
        <v>5.7</v>
      </c>
      <c r="R5188" s="4">
        <f>Table1[[#This Row],[user_count]]+Table1[[#This Row],[critic_count]]</f>
        <v>19</v>
      </c>
      <c r="S5188" s="2">
        <f>100000*Table1[[#This Row],[review_count]]/Table1[[#This Row],[total sales]]</f>
        <v>27.142857142857142</v>
      </c>
      <c r="T5188" s="2">
        <f>Table1[[#This Row],[total sales]]/(2017-Table1[[#This Row],[year_of_release]])</f>
        <v>7777.7777777777774</v>
      </c>
      <c r="U5188" s="9">
        <f>Table1[[#This Row],[na_sales]]/(2017-Table1[[#This Row],[year_of_release]])</f>
        <v>0</v>
      </c>
      <c r="V5188" s="6">
        <f>Table1[[#This Row],[eu_sales]]/(2017-Table1[[#This Row],[year_of_release]])</f>
        <v>0</v>
      </c>
      <c r="W5188" s="6">
        <f>Table1[[#This Row],[jp_sales]]/(2017-Table1[[#This Row],[year_of_release]])</f>
        <v>7777.7777777777774</v>
      </c>
      <c r="X5188" s="6">
        <f>Table1[[#This Row],[other_sales]]/(2017-Table1[[#This Row],[year_of_release]])</f>
        <v>0</v>
      </c>
      <c r="Y5188" s="4">
        <v>528816311</v>
      </c>
      <c r="Z5188" s="4">
        <v>440001482</v>
      </c>
      <c r="AA5188" s="4">
        <v>128063000</v>
      </c>
      <c r="AB5188" s="1">
        <f>Table1[[#This Row],[na_sales]]/Table1[[#This Row],[NA population]]</f>
        <v>0</v>
      </c>
      <c r="AC5188" s="1">
        <f>Table1[[#This Row],[eu_sales]]/Table1[[#This Row],[Eu population]]</f>
        <v>0</v>
      </c>
      <c r="AD5188" s="1">
        <f>Table1[[#This Row],[jp_sales]]/Table1[[#This Row],[Jp population]]</f>
        <v>5.4660596737543239E-4</v>
      </c>
    </row>
    <row r="5189" spans="1:30" x14ac:dyDescent="0.25">
      <c r="A5189" t="s">
        <v>3379</v>
      </c>
      <c r="B5189" t="s">
        <v>200</v>
      </c>
      <c r="C5189">
        <v>2014</v>
      </c>
      <c r="D5189" t="s">
        <v>40</v>
      </c>
      <c r="E5189" t="s">
        <v>642</v>
      </c>
      <c r="F5189" s="4">
        <v>40000</v>
      </c>
      <c r="G5189" s="4">
        <v>20000</v>
      </c>
      <c r="H5189" s="4">
        <v>0</v>
      </c>
      <c r="I5189" s="4">
        <v>10000</v>
      </c>
      <c r="J5189">
        <v>5.8</v>
      </c>
      <c r="K5189">
        <v>10</v>
      </c>
      <c r="L5189">
        <v>6.8</v>
      </c>
      <c r="M5189" s="4">
        <v>15</v>
      </c>
      <c r="N5189" t="s">
        <v>3478</v>
      </c>
      <c r="O5189" t="s">
        <v>67</v>
      </c>
      <c r="P5189" s="4">
        <v>70000</v>
      </c>
      <c r="Q5189" s="3">
        <f>AVERAGE(Table1[[#This Row],[critic_score]],Table1[[#This Row],[user_score]])</f>
        <v>6.3</v>
      </c>
      <c r="R5189" s="4">
        <f>Table1[[#This Row],[user_count]]+Table1[[#This Row],[critic_count]]</f>
        <v>25</v>
      </c>
      <c r="S5189" s="2">
        <f>100000*Table1[[#This Row],[review_count]]/Table1[[#This Row],[total sales]]</f>
        <v>35.714285714285715</v>
      </c>
      <c r="T5189" s="2">
        <f>Table1[[#This Row],[total sales]]/(2017-Table1[[#This Row],[year_of_release]])</f>
        <v>23333.333333333332</v>
      </c>
      <c r="U5189" s="9">
        <f>Table1[[#This Row],[na_sales]]/(2017-Table1[[#This Row],[year_of_release]])</f>
        <v>13333.333333333334</v>
      </c>
      <c r="V5189" s="6">
        <f>Table1[[#This Row],[eu_sales]]/(2017-Table1[[#This Row],[year_of_release]])</f>
        <v>6666.666666666667</v>
      </c>
      <c r="W5189" s="6">
        <f>Table1[[#This Row],[jp_sales]]/(2017-Table1[[#This Row],[year_of_release]])</f>
        <v>0</v>
      </c>
      <c r="X5189" s="6">
        <f>Table1[[#This Row],[other_sales]]/(2017-Table1[[#This Row],[year_of_release]])</f>
        <v>3333.3333333333335</v>
      </c>
      <c r="Y5189" s="4">
        <v>562338430</v>
      </c>
      <c r="Z5189" s="4">
        <v>443580712</v>
      </c>
      <c r="AA5189" s="4">
        <v>127276000</v>
      </c>
      <c r="AB5189" s="1">
        <f>Table1[[#This Row],[na_sales]]/Table1[[#This Row],[NA population]]</f>
        <v>7.1131542619272886E-5</v>
      </c>
      <c r="AC5189" s="1">
        <f>Table1[[#This Row],[eu_sales]]/Table1[[#This Row],[Eu population]]</f>
        <v>4.5087623196745311E-5</v>
      </c>
      <c r="AD5189" s="1">
        <f>Table1[[#This Row],[jp_sales]]/Table1[[#This Row],[Jp population]]</f>
        <v>0</v>
      </c>
    </row>
    <row r="5190" spans="1:30" x14ac:dyDescent="0.25">
      <c r="A5190" t="s">
        <v>4299</v>
      </c>
      <c r="B5190" t="s">
        <v>45</v>
      </c>
      <c r="C5190">
        <v>2005</v>
      </c>
      <c r="D5190" t="s">
        <v>96</v>
      </c>
      <c r="E5190" t="s">
        <v>642</v>
      </c>
      <c r="F5190" s="4">
        <v>30000</v>
      </c>
      <c r="G5190" s="4">
        <v>30000</v>
      </c>
      <c r="H5190" s="4">
        <v>0</v>
      </c>
      <c r="I5190" s="4">
        <v>10000</v>
      </c>
      <c r="J5190">
        <v>5.6</v>
      </c>
      <c r="K5190">
        <v>35</v>
      </c>
      <c r="L5190">
        <v>8.3000000000000007</v>
      </c>
      <c r="M5190" s="4">
        <v>17</v>
      </c>
      <c r="N5190" t="s">
        <v>4300</v>
      </c>
      <c r="O5190" t="s">
        <v>43</v>
      </c>
      <c r="P5190" s="4">
        <v>70000</v>
      </c>
      <c r="Q5190" s="3">
        <f>AVERAGE(Table1[[#This Row],[critic_score]],Table1[[#This Row],[user_score]])</f>
        <v>6.95</v>
      </c>
      <c r="R5190" s="4">
        <f>Table1[[#This Row],[user_count]]+Table1[[#This Row],[critic_count]]</f>
        <v>52</v>
      </c>
      <c r="S5190" s="2">
        <f>100000*Table1[[#This Row],[review_count]]/Table1[[#This Row],[total sales]]</f>
        <v>74.285714285714292</v>
      </c>
      <c r="T5190" s="2">
        <f>Table1[[#This Row],[total sales]]/(2017-Table1[[#This Row],[year_of_release]])</f>
        <v>5833.333333333333</v>
      </c>
      <c r="U5190" s="9">
        <f>Table1[[#This Row],[na_sales]]/(2017-Table1[[#This Row],[year_of_release]])</f>
        <v>2500</v>
      </c>
      <c r="V5190" s="6">
        <f>Table1[[#This Row],[eu_sales]]/(2017-Table1[[#This Row],[year_of_release]])</f>
        <v>2500</v>
      </c>
      <c r="W5190" s="6">
        <f>Table1[[#This Row],[jp_sales]]/(2017-Table1[[#This Row],[year_of_release]])</f>
        <v>0</v>
      </c>
      <c r="X5190" s="6">
        <f>Table1[[#This Row],[other_sales]]/(2017-Table1[[#This Row],[year_of_release]])</f>
        <v>833.33333333333337</v>
      </c>
      <c r="Y5190" s="4">
        <v>511054143</v>
      </c>
      <c r="Z5190" s="4">
        <v>435713800</v>
      </c>
      <c r="AA5190" s="4">
        <v>127773000</v>
      </c>
      <c r="AB5190" s="1">
        <f>Table1[[#This Row],[na_sales]]/Table1[[#This Row],[NA population]]</f>
        <v>5.8702195082292878E-5</v>
      </c>
      <c r="AC5190" s="1">
        <f>Table1[[#This Row],[eu_sales]]/Table1[[#This Row],[Eu population]]</f>
        <v>6.8852535770039876E-5</v>
      </c>
      <c r="AD5190" s="1">
        <f>Table1[[#This Row],[jp_sales]]/Table1[[#This Row],[Jp population]]</f>
        <v>0</v>
      </c>
    </row>
    <row r="5191" spans="1:30" x14ac:dyDescent="0.25">
      <c r="A5191" t="s">
        <v>4301</v>
      </c>
      <c r="B5191" t="s">
        <v>113</v>
      </c>
      <c r="C5191">
        <v>2009</v>
      </c>
      <c r="D5191" t="s">
        <v>19</v>
      </c>
      <c r="E5191" t="s">
        <v>403</v>
      </c>
      <c r="F5191" s="4">
        <v>0</v>
      </c>
      <c r="G5191" s="4">
        <v>60000</v>
      </c>
      <c r="H5191" s="4">
        <v>0</v>
      </c>
      <c r="I5191" s="4">
        <v>10000</v>
      </c>
      <c r="J5191">
        <v>8.6999999999999993</v>
      </c>
      <c r="K5191">
        <v>33</v>
      </c>
      <c r="L5191">
        <v>9</v>
      </c>
      <c r="M5191" s="4">
        <v>262</v>
      </c>
      <c r="N5191" t="s">
        <v>910</v>
      </c>
      <c r="O5191" t="s">
        <v>21</v>
      </c>
      <c r="P5191" s="4">
        <v>70000</v>
      </c>
      <c r="Q5191" s="3">
        <f>AVERAGE(Table1[[#This Row],[critic_score]],Table1[[#This Row],[user_score]])</f>
        <v>8.85</v>
      </c>
      <c r="R5191" s="4">
        <f>Table1[[#This Row],[user_count]]+Table1[[#This Row],[critic_count]]</f>
        <v>295</v>
      </c>
      <c r="S5191" s="2">
        <f>100000*Table1[[#This Row],[review_count]]/Table1[[#This Row],[total sales]]</f>
        <v>421.42857142857144</v>
      </c>
      <c r="T5191" s="2">
        <f>Table1[[#This Row],[total sales]]/(2017-Table1[[#This Row],[year_of_release]])</f>
        <v>8750</v>
      </c>
      <c r="U5191" s="9">
        <f>Table1[[#This Row],[na_sales]]/(2017-Table1[[#This Row],[year_of_release]])</f>
        <v>0</v>
      </c>
      <c r="V5191" s="6">
        <f>Table1[[#This Row],[eu_sales]]/(2017-Table1[[#This Row],[year_of_release]])</f>
        <v>7500</v>
      </c>
      <c r="W5191" s="6">
        <f>Table1[[#This Row],[jp_sales]]/(2017-Table1[[#This Row],[year_of_release]])</f>
        <v>0</v>
      </c>
      <c r="X5191" s="6">
        <f>Table1[[#This Row],[other_sales]]/(2017-Table1[[#This Row],[year_of_release]])</f>
        <v>1250</v>
      </c>
      <c r="Y5191" s="4">
        <v>534740514</v>
      </c>
      <c r="Z5191" s="4">
        <v>441041694</v>
      </c>
      <c r="AA5191" s="4">
        <v>128047000</v>
      </c>
      <c r="AB5191" s="1">
        <f>Table1[[#This Row],[na_sales]]/Table1[[#This Row],[NA population]]</f>
        <v>0</v>
      </c>
      <c r="AC5191" s="1">
        <f>Table1[[#This Row],[eu_sales]]/Table1[[#This Row],[Eu population]]</f>
        <v>1.3604155982586082E-4</v>
      </c>
      <c r="AD5191" s="1">
        <f>Table1[[#This Row],[jp_sales]]/Table1[[#This Row],[Jp population]]</f>
        <v>0</v>
      </c>
    </row>
    <row r="5192" spans="1:30" x14ac:dyDescent="0.25">
      <c r="A5192" t="s">
        <v>4302</v>
      </c>
      <c r="B5192" t="s">
        <v>18</v>
      </c>
      <c r="C5192">
        <v>2008</v>
      </c>
      <c r="D5192" t="s">
        <v>54</v>
      </c>
      <c r="E5192" t="s">
        <v>171</v>
      </c>
      <c r="F5192" s="4">
        <v>60000</v>
      </c>
      <c r="G5192" s="4">
        <v>0</v>
      </c>
      <c r="H5192" s="4">
        <v>0</v>
      </c>
      <c r="I5192" s="4">
        <v>10000</v>
      </c>
      <c r="J5192">
        <v>3.3</v>
      </c>
      <c r="K5192">
        <v>19</v>
      </c>
      <c r="L5192">
        <v>2.7</v>
      </c>
      <c r="M5192" s="4">
        <v>16</v>
      </c>
      <c r="N5192" t="s">
        <v>4303</v>
      </c>
      <c r="O5192" t="s">
        <v>43</v>
      </c>
      <c r="P5192" s="4">
        <v>70000</v>
      </c>
      <c r="Q5192" s="3">
        <f>AVERAGE(Table1[[#This Row],[critic_score]],Table1[[#This Row],[user_score]])</f>
        <v>3</v>
      </c>
      <c r="R5192" s="4">
        <f>Table1[[#This Row],[user_count]]+Table1[[#This Row],[critic_count]]</f>
        <v>35</v>
      </c>
      <c r="S5192" s="2">
        <f>100000*Table1[[#This Row],[review_count]]/Table1[[#This Row],[total sales]]</f>
        <v>50</v>
      </c>
      <c r="T5192" s="2">
        <f>Table1[[#This Row],[total sales]]/(2017-Table1[[#This Row],[year_of_release]])</f>
        <v>7777.7777777777774</v>
      </c>
      <c r="U5192" s="9">
        <f>Table1[[#This Row],[na_sales]]/(2017-Table1[[#This Row],[year_of_release]])</f>
        <v>6666.666666666667</v>
      </c>
      <c r="V5192" s="6">
        <f>Table1[[#This Row],[eu_sales]]/(2017-Table1[[#This Row],[year_of_release]])</f>
        <v>0</v>
      </c>
      <c r="W5192" s="6">
        <f>Table1[[#This Row],[jp_sales]]/(2017-Table1[[#This Row],[year_of_release]])</f>
        <v>0</v>
      </c>
      <c r="X5192" s="6">
        <f>Table1[[#This Row],[other_sales]]/(2017-Table1[[#This Row],[year_of_release]])</f>
        <v>1111.1111111111111</v>
      </c>
      <c r="Y5192" s="4">
        <v>528816311</v>
      </c>
      <c r="Z5192" s="4">
        <v>440001482</v>
      </c>
      <c r="AA5192" s="4">
        <v>128063000</v>
      </c>
      <c r="AB5192" s="1">
        <f>Table1[[#This Row],[na_sales]]/Table1[[#This Row],[NA population]]</f>
        <v>1.1346094806822251E-4</v>
      </c>
      <c r="AC5192" s="1">
        <f>Table1[[#This Row],[eu_sales]]/Table1[[#This Row],[Eu population]]</f>
        <v>0</v>
      </c>
      <c r="AD5192" s="1">
        <f>Table1[[#This Row],[jp_sales]]/Table1[[#This Row],[Jp population]]</f>
        <v>0</v>
      </c>
    </row>
    <row r="5193" spans="1:30" x14ac:dyDescent="0.25">
      <c r="A5193" t="s">
        <v>4305</v>
      </c>
      <c r="B5193" t="s">
        <v>45</v>
      </c>
      <c r="C5193">
        <v>2006</v>
      </c>
      <c r="D5193" t="s">
        <v>73</v>
      </c>
      <c r="E5193" t="s">
        <v>171</v>
      </c>
      <c r="F5193" s="4">
        <v>30000</v>
      </c>
      <c r="G5193" s="4">
        <v>30000</v>
      </c>
      <c r="H5193" s="4">
        <v>0</v>
      </c>
      <c r="I5193" s="4">
        <v>10000</v>
      </c>
      <c r="J5193">
        <v>6.7</v>
      </c>
      <c r="K5193">
        <v>30</v>
      </c>
      <c r="L5193">
        <v>8.9</v>
      </c>
      <c r="M5193" s="4">
        <v>11</v>
      </c>
      <c r="N5193" t="s">
        <v>256</v>
      </c>
      <c r="O5193" t="s">
        <v>84</v>
      </c>
      <c r="P5193" s="4">
        <v>70000</v>
      </c>
      <c r="Q5193" s="3">
        <f>AVERAGE(Table1[[#This Row],[critic_score]],Table1[[#This Row],[user_score]])</f>
        <v>7.8000000000000007</v>
      </c>
      <c r="R5193" s="4">
        <f>Table1[[#This Row],[user_count]]+Table1[[#This Row],[critic_count]]</f>
        <v>41</v>
      </c>
      <c r="S5193" s="2">
        <f>100000*Table1[[#This Row],[review_count]]/Table1[[#This Row],[total sales]]</f>
        <v>58.571428571428569</v>
      </c>
      <c r="T5193" s="2">
        <f>Table1[[#This Row],[total sales]]/(2017-Table1[[#This Row],[year_of_release]])</f>
        <v>6363.636363636364</v>
      </c>
      <c r="U5193" s="9">
        <f>Table1[[#This Row],[na_sales]]/(2017-Table1[[#This Row],[year_of_release]])</f>
        <v>2727.2727272727275</v>
      </c>
      <c r="V5193" s="6">
        <f>Table1[[#This Row],[eu_sales]]/(2017-Table1[[#This Row],[year_of_release]])</f>
        <v>2727.2727272727275</v>
      </c>
      <c r="W5193" s="6">
        <f>Table1[[#This Row],[jp_sales]]/(2017-Table1[[#This Row],[year_of_release]])</f>
        <v>0</v>
      </c>
      <c r="X5193" s="6">
        <f>Table1[[#This Row],[other_sales]]/(2017-Table1[[#This Row],[year_of_release]])</f>
        <v>909.09090909090912</v>
      </c>
      <c r="Y5193" s="4">
        <v>516818555</v>
      </c>
      <c r="Z5193" s="4">
        <v>437126892</v>
      </c>
      <c r="AA5193" s="4">
        <v>127854000</v>
      </c>
      <c r="AB5193" s="1">
        <f>Table1[[#This Row],[na_sales]]/Table1[[#This Row],[NA population]]</f>
        <v>5.8047451489043385E-5</v>
      </c>
      <c r="AC5193" s="1">
        <f>Table1[[#This Row],[eu_sales]]/Table1[[#This Row],[Eu population]]</f>
        <v>6.8629957454093219E-5</v>
      </c>
      <c r="AD5193" s="1">
        <f>Table1[[#This Row],[jp_sales]]/Table1[[#This Row],[Jp population]]</f>
        <v>0</v>
      </c>
    </row>
    <row r="5194" spans="1:30" x14ac:dyDescent="0.25">
      <c r="A5194" t="s">
        <v>4308</v>
      </c>
      <c r="B5194" t="s">
        <v>159</v>
      </c>
      <c r="C5194">
        <v>2004</v>
      </c>
      <c r="D5194" t="s">
        <v>40</v>
      </c>
      <c r="E5194" t="s">
        <v>1208</v>
      </c>
      <c r="F5194" s="4">
        <v>50000</v>
      </c>
      <c r="G5194" s="4">
        <v>20000</v>
      </c>
      <c r="H5194" s="4">
        <v>0</v>
      </c>
      <c r="I5194" s="4">
        <v>0</v>
      </c>
      <c r="J5194">
        <v>7.5</v>
      </c>
      <c r="K5194">
        <v>21</v>
      </c>
      <c r="L5194">
        <v>8.4</v>
      </c>
      <c r="M5194" s="4">
        <v>7</v>
      </c>
      <c r="N5194" t="s">
        <v>4309</v>
      </c>
      <c r="O5194" t="s">
        <v>67</v>
      </c>
      <c r="P5194" s="4">
        <v>70000</v>
      </c>
      <c r="Q5194" s="3">
        <f>AVERAGE(Table1[[#This Row],[critic_score]],Table1[[#This Row],[user_score]])</f>
        <v>7.95</v>
      </c>
      <c r="R5194" s="4">
        <f>Table1[[#This Row],[user_count]]+Table1[[#This Row],[critic_count]]</f>
        <v>28</v>
      </c>
      <c r="S5194" s="2">
        <f>100000*Table1[[#This Row],[review_count]]/Table1[[#This Row],[total sales]]</f>
        <v>40</v>
      </c>
      <c r="T5194" s="2">
        <f>Table1[[#This Row],[total sales]]/(2017-Table1[[#This Row],[year_of_release]])</f>
        <v>5384.6153846153848</v>
      </c>
      <c r="U5194" s="9">
        <f>Table1[[#This Row],[na_sales]]/(2017-Table1[[#This Row],[year_of_release]])</f>
        <v>3846.1538461538462</v>
      </c>
      <c r="V5194" s="6">
        <f>Table1[[#This Row],[eu_sales]]/(2017-Table1[[#This Row],[year_of_release]])</f>
        <v>1538.4615384615386</v>
      </c>
      <c r="W5194" s="6">
        <f>Table1[[#This Row],[jp_sales]]/(2017-Table1[[#This Row],[year_of_release]])</f>
        <v>0</v>
      </c>
      <c r="X5194" s="6">
        <f>Table1[[#This Row],[other_sales]]/(2017-Table1[[#This Row],[year_of_release]])</f>
        <v>0</v>
      </c>
      <c r="Y5194" s="4">
        <v>505524224</v>
      </c>
      <c r="Z5194" s="4">
        <v>434174638</v>
      </c>
      <c r="AA5194" s="4">
        <v>127761000</v>
      </c>
      <c r="AB5194" s="1">
        <f>Table1[[#This Row],[na_sales]]/Table1[[#This Row],[NA population]]</f>
        <v>9.8907228627682927E-5</v>
      </c>
      <c r="AC5194" s="1">
        <f>Table1[[#This Row],[eu_sales]]/Table1[[#This Row],[Eu population]]</f>
        <v>4.6064413370916427E-5</v>
      </c>
      <c r="AD5194" s="1">
        <f>Table1[[#This Row],[jp_sales]]/Table1[[#This Row],[Jp population]]</f>
        <v>0</v>
      </c>
    </row>
    <row r="5195" spans="1:30" x14ac:dyDescent="0.25">
      <c r="A5195" t="s">
        <v>3945</v>
      </c>
      <c r="B5195" t="s">
        <v>34</v>
      </c>
      <c r="C5195">
        <v>2006</v>
      </c>
      <c r="D5195" t="s">
        <v>54</v>
      </c>
      <c r="E5195" t="s">
        <v>270</v>
      </c>
      <c r="F5195" s="4">
        <v>50000</v>
      </c>
      <c r="G5195" s="4">
        <v>10000</v>
      </c>
      <c r="H5195" s="4">
        <v>0</v>
      </c>
      <c r="I5195" s="4">
        <v>10000</v>
      </c>
      <c r="J5195">
        <v>5.9</v>
      </c>
      <c r="K5195">
        <v>26</v>
      </c>
      <c r="L5195">
        <v>5.9</v>
      </c>
      <c r="M5195" s="4">
        <v>22</v>
      </c>
      <c r="N5195" t="s">
        <v>184</v>
      </c>
      <c r="O5195" t="s">
        <v>84</v>
      </c>
      <c r="P5195" s="4">
        <v>70000</v>
      </c>
      <c r="Q5195" s="3">
        <f>AVERAGE(Table1[[#This Row],[critic_score]],Table1[[#This Row],[user_score]])</f>
        <v>5.9</v>
      </c>
      <c r="R5195" s="4">
        <f>Table1[[#This Row],[user_count]]+Table1[[#This Row],[critic_count]]</f>
        <v>48</v>
      </c>
      <c r="S5195" s="2">
        <f>100000*Table1[[#This Row],[review_count]]/Table1[[#This Row],[total sales]]</f>
        <v>68.571428571428569</v>
      </c>
      <c r="T5195" s="2">
        <f>Table1[[#This Row],[total sales]]/(2017-Table1[[#This Row],[year_of_release]])</f>
        <v>6363.636363636364</v>
      </c>
      <c r="U5195" s="9">
        <f>Table1[[#This Row],[na_sales]]/(2017-Table1[[#This Row],[year_of_release]])</f>
        <v>4545.454545454545</v>
      </c>
      <c r="V5195" s="6">
        <f>Table1[[#This Row],[eu_sales]]/(2017-Table1[[#This Row],[year_of_release]])</f>
        <v>909.09090909090912</v>
      </c>
      <c r="W5195" s="6">
        <f>Table1[[#This Row],[jp_sales]]/(2017-Table1[[#This Row],[year_of_release]])</f>
        <v>0</v>
      </c>
      <c r="X5195" s="6">
        <f>Table1[[#This Row],[other_sales]]/(2017-Table1[[#This Row],[year_of_release]])</f>
        <v>909.09090909090912</v>
      </c>
      <c r="Y5195" s="4">
        <v>516818555</v>
      </c>
      <c r="Z5195" s="4">
        <v>437126892</v>
      </c>
      <c r="AA5195" s="4">
        <v>127854000</v>
      </c>
      <c r="AB5195" s="1">
        <f>Table1[[#This Row],[na_sales]]/Table1[[#This Row],[NA population]]</f>
        <v>9.6745752481738971E-5</v>
      </c>
      <c r="AC5195" s="1">
        <f>Table1[[#This Row],[eu_sales]]/Table1[[#This Row],[Eu population]]</f>
        <v>2.2876652484697737E-5</v>
      </c>
      <c r="AD5195" s="1">
        <f>Table1[[#This Row],[jp_sales]]/Table1[[#This Row],[Jp population]]</f>
        <v>0</v>
      </c>
    </row>
    <row r="5196" spans="1:30" x14ac:dyDescent="0.25">
      <c r="A5196" t="s">
        <v>4310</v>
      </c>
      <c r="B5196" t="s">
        <v>113</v>
      </c>
      <c r="C5196">
        <v>2005</v>
      </c>
      <c r="D5196" t="s">
        <v>96</v>
      </c>
      <c r="E5196" t="s">
        <v>35</v>
      </c>
      <c r="F5196" s="4">
        <v>10000</v>
      </c>
      <c r="G5196" s="4">
        <v>50000</v>
      </c>
      <c r="H5196" s="4">
        <v>0</v>
      </c>
      <c r="I5196" s="4">
        <v>10000</v>
      </c>
      <c r="J5196">
        <v>8.3000000000000007</v>
      </c>
      <c r="K5196">
        <v>54</v>
      </c>
      <c r="L5196">
        <v>8.6999999999999993</v>
      </c>
      <c r="M5196" s="4">
        <v>489</v>
      </c>
      <c r="N5196" t="s">
        <v>212</v>
      </c>
      <c r="O5196" t="s">
        <v>43</v>
      </c>
      <c r="P5196" s="4">
        <v>70000</v>
      </c>
      <c r="Q5196" s="3">
        <f>AVERAGE(Table1[[#This Row],[critic_score]],Table1[[#This Row],[user_score]])</f>
        <v>8.5</v>
      </c>
      <c r="R5196" s="4">
        <f>Table1[[#This Row],[user_count]]+Table1[[#This Row],[critic_count]]</f>
        <v>543</v>
      </c>
      <c r="S5196" s="2">
        <f>100000*Table1[[#This Row],[review_count]]/Table1[[#This Row],[total sales]]</f>
        <v>775.71428571428567</v>
      </c>
      <c r="T5196" s="2">
        <f>Table1[[#This Row],[total sales]]/(2017-Table1[[#This Row],[year_of_release]])</f>
        <v>5833.333333333333</v>
      </c>
      <c r="U5196" s="9">
        <f>Table1[[#This Row],[na_sales]]/(2017-Table1[[#This Row],[year_of_release]])</f>
        <v>833.33333333333337</v>
      </c>
      <c r="V5196" s="6">
        <f>Table1[[#This Row],[eu_sales]]/(2017-Table1[[#This Row],[year_of_release]])</f>
        <v>4166.666666666667</v>
      </c>
      <c r="W5196" s="6">
        <f>Table1[[#This Row],[jp_sales]]/(2017-Table1[[#This Row],[year_of_release]])</f>
        <v>0</v>
      </c>
      <c r="X5196" s="6">
        <f>Table1[[#This Row],[other_sales]]/(2017-Table1[[#This Row],[year_of_release]])</f>
        <v>833.33333333333337</v>
      </c>
      <c r="Y5196" s="4">
        <v>511054143</v>
      </c>
      <c r="Z5196" s="4">
        <v>435713800</v>
      </c>
      <c r="AA5196" s="4">
        <v>127773000</v>
      </c>
      <c r="AB5196" s="1">
        <f>Table1[[#This Row],[na_sales]]/Table1[[#This Row],[NA population]]</f>
        <v>1.9567398360764291E-5</v>
      </c>
      <c r="AC5196" s="1">
        <f>Table1[[#This Row],[eu_sales]]/Table1[[#This Row],[Eu population]]</f>
        <v>1.1475422628339979E-4</v>
      </c>
      <c r="AD5196" s="1">
        <f>Table1[[#This Row],[jp_sales]]/Table1[[#This Row],[Jp population]]</f>
        <v>0</v>
      </c>
    </row>
    <row r="5197" spans="1:30" x14ac:dyDescent="0.25">
      <c r="A5197" t="s">
        <v>4311</v>
      </c>
      <c r="B5197" t="s">
        <v>1229</v>
      </c>
      <c r="C5197">
        <v>2001</v>
      </c>
      <c r="D5197" t="s">
        <v>23</v>
      </c>
      <c r="E5197" t="s">
        <v>403</v>
      </c>
      <c r="F5197" s="4">
        <v>0</v>
      </c>
      <c r="G5197" s="4">
        <v>0</v>
      </c>
      <c r="H5197" s="4">
        <v>70000</v>
      </c>
      <c r="I5197" s="4">
        <v>0</v>
      </c>
      <c r="J5197">
        <v>8.1999999999999993</v>
      </c>
      <c r="K5197">
        <v>18</v>
      </c>
      <c r="L5197">
        <v>8.1</v>
      </c>
      <c r="M5197" s="4">
        <v>29</v>
      </c>
      <c r="N5197" t="s">
        <v>3297</v>
      </c>
      <c r="O5197" t="s">
        <v>67</v>
      </c>
      <c r="P5197" s="4">
        <v>70000</v>
      </c>
      <c r="Q5197" s="3">
        <f>AVERAGE(Table1[[#This Row],[critic_score]],Table1[[#This Row],[user_score]])</f>
        <v>8.1499999999999986</v>
      </c>
      <c r="R5197" s="4">
        <f>Table1[[#This Row],[user_count]]+Table1[[#This Row],[critic_count]]</f>
        <v>47</v>
      </c>
      <c r="S5197" s="2">
        <f>100000*Table1[[#This Row],[review_count]]/Table1[[#This Row],[total sales]]</f>
        <v>67.142857142857139</v>
      </c>
      <c r="T5197" s="2">
        <f>Table1[[#This Row],[total sales]]/(2017-Table1[[#This Row],[year_of_release]])</f>
        <v>4375</v>
      </c>
      <c r="U5197" s="9">
        <f>Table1[[#This Row],[na_sales]]/(2017-Table1[[#This Row],[year_of_release]])</f>
        <v>0</v>
      </c>
      <c r="V5197" s="6">
        <f>Table1[[#This Row],[eu_sales]]/(2017-Table1[[#This Row],[year_of_release]])</f>
        <v>0</v>
      </c>
      <c r="W5197" s="6">
        <f>Table1[[#This Row],[jp_sales]]/(2017-Table1[[#This Row],[year_of_release]])</f>
        <v>4375</v>
      </c>
      <c r="X5197" s="6">
        <f>Table1[[#This Row],[other_sales]]/(2017-Table1[[#This Row],[year_of_release]])</f>
        <v>0</v>
      </c>
      <c r="Y5197" s="4">
        <v>489752572</v>
      </c>
      <c r="Z5197" s="4">
        <v>430035992</v>
      </c>
      <c r="AA5197" s="4">
        <v>127149000</v>
      </c>
      <c r="AB5197" s="1">
        <f>Table1[[#This Row],[na_sales]]/Table1[[#This Row],[NA population]]</f>
        <v>0</v>
      </c>
      <c r="AC5197" s="1">
        <f>Table1[[#This Row],[eu_sales]]/Table1[[#This Row],[Eu population]]</f>
        <v>0</v>
      </c>
      <c r="AD5197" s="1">
        <f>Table1[[#This Row],[jp_sales]]/Table1[[#This Row],[Jp population]]</f>
        <v>5.5053519886117861E-4</v>
      </c>
    </row>
    <row r="5198" spans="1:30" x14ac:dyDescent="0.25">
      <c r="A5198" t="s">
        <v>3110</v>
      </c>
      <c r="B5198" t="s">
        <v>113</v>
      </c>
      <c r="C5198">
        <v>2012</v>
      </c>
      <c r="D5198" t="s">
        <v>191</v>
      </c>
      <c r="E5198" t="s">
        <v>1370</v>
      </c>
      <c r="F5198" s="4">
        <v>0</v>
      </c>
      <c r="G5198" s="4">
        <v>60000</v>
      </c>
      <c r="H5198" s="4">
        <v>0</v>
      </c>
      <c r="I5198" s="4">
        <v>10000</v>
      </c>
      <c r="J5198">
        <v>7.3</v>
      </c>
      <c r="K5198">
        <v>18</v>
      </c>
      <c r="L5198">
        <v>8</v>
      </c>
      <c r="M5198" s="4">
        <v>128</v>
      </c>
      <c r="N5198" t="s">
        <v>3111</v>
      </c>
      <c r="O5198" t="s">
        <v>43</v>
      </c>
      <c r="P5198" s="4">
        <v>70000</v>
      </c>
      <c r="Q5198" s="3">
        <f>AVERAGE(Table1[[#This Row],[critic_score]],Table1[[#This Row],[user_score]])</f>
        <v>7.65</v>
      </c>
      <c r="R5198" s="4">
        <f>Table1[[#This Row],[user_count]]+Table1[[#This Row],[critic_count]]</f>
        <v>146</v>
      </c>
      <c r="S5198" s="2">
        <f>100000*Table1[[#This Row],[review_count]]/Table1[[#This Row],[total sales]]</f>
        <v>208.57142857142858</v>
      </c>
      <c r="T5198" s="2">
        <f>Table1[[#This Row],[total sales]]/(2017-Table1[[#This Row],[year_of_release]])</f>
        <v>14000</v>
      </c>
      <c r="U5198" s="9">
        <f>Table1[[#This Row],[na_sales]]/(2017-Table1[[#This Row],[year_of_release]])</f>
        <v>0</v>
      </c>
      <c r="V5198" s="6">
        <f>Table1[[#This Row],[eu_sales]]/(2017-Table1[[#This Row],[year_of_release]])</f>
        <v>12000</v>
      </c>
      <c r="W5198" s="6">
        <f>Table1[[#This Row],[jp_sales]]/(2017-Table1[[#This Row],[year_of_release]])</f>
        <v>0</v>
      </c>
      <c r="X5198" s="6">
        <f>Table1[[#This Row],[other_sales]]/(2017-Table1[[#This Row],[year_of_release]])</f>
        <v>2000</v>
      </c>
      <c r="Y5198" s="4">
        <v>551484507</v>
      </c>
      <c r="Z5198" s="4">
        <v>441417242</v>
      </c>
      <c r="AA5198" s="4">
        <v>127629000</v>
      </c>
      <c r="AB5198" s="1">
        <f>Table1[[#This Row],[na_sales]]/Table1[[#This Row],[NA population]]</f>
        <v>0</v>
      </c>
      <c r="AC5198" s="1">
        <f>Table1[[#This Row],[eu_sales]]/Table1[[#This Row],[Eu population]]</f>
        <v>1.3592581868381118E-4</v>
      </c>
      <c r="AD5198" s="1">
        <f>Table1[[#This Row],[jp_sales]]/Table1[[#This Row],[Jp population]]</f>
        <v>0</v>
      </c>
    </row>
    <row r="5199" spans="1:30" x14ac:dyDescent="0.25">
      <c r="A5199" t="s">
        <v>2133</v>
      </c>
      <c r="B5199" t="s">
        <v>26</v>
      </c>
      <c r="C5199">
        <v>2006</v>
      </c>
      <c r="D5199" t="s">
        <v>40</v>
      </c>
      <c r="E5199" t="s">
        <v>270</v>
      </c>
      <c r="F5199" s="4">
        <v>40000</v>
      </c>
      <c r="G5199" s="4">
        <v>20000</v>
      </c>
      <c r="H5199" s="4">
        <v>0</v>
      </c>
      <c r="I5199" s="4">
        <v>10000</v>
      </c>
      <c r="J5199">
        <v>5.8</v>
      </c>
      <c r="K5199">
        <v>15</v>
      </c>
      <c r="L5199">
        <v>8</v>
      </c>
      <c r="M5199" s="4">
        <v>7</v>
      </c>
      <c r="N5199" t="s">
        <v>4313</v>
      </c>
      <c r="O5199" t="s">
        <v>67</v>
      </c>
      <c r="P5199" s="4">
        <v>70000</v>
      </c>
      <c r="Q5199" s="3">
        <f>AVERAGE(Table1[[#This Row],[critic_score]],Table1[[#This Row],[user_score]])</f>
        <v>6.9</v>
      </c>
      <c r="R5199" s="4">
        <f>Table1[[#This Row],[user_count]]+Table1[[#This Row],[critic_count]]</f>
        <v>22</v>
      </c>
      <c r="S5199" s="2">
        <f>100000*Table1[[#This Row],[review_count]]/Table1[[#This Row],[total sales]]</f>
        <v>31.428571428571427</v>
      </c>
      <c r="T5199" s="2">
        <f>Table1[[#This Row],[total sales]]/(2017-Table1[[#This Row],[year_of_release]])</f>
        <v>6363.636363636364</v>
      </c>
      <c r="U5199" s="9">
        <f>Table1[[#This Row],[na_sales]]/(2017-Table1[[#This Row],[year_of_release]])</f>
        <v>3636.3636363636365</v>
      </c>
      <c r="V5199" s="6">
        <f>Table1[[#This Row],[eu_sales]]/(2017-Table1[[#This Row],[year_of_release]])</f>
        <v>1818.1818181818182</v>
      </c>
      <c r="W5199" s="6">
        <f>Table1[[#This Row],[jp_sales]]/(2017-Table1[[#This Row],[year_of_release]])</f>
        <v>0</v>
      </c>
      <c r="X5199" s="6">
        <f>Table1[[#This Row],[other_sales]]/(2017-Table1[[#This Row],[year_of_release]])</f>
        <v>909.09090909090912</v>
      </c>
      <c r="Y5199" s="4">
        <v>516818555</v>
      </c>
      <c r="Z5199" s="4">
        <v>437126892</v>
      </c>
      <c r="AA5199" s="4">
        <v>127854000</v>
      </c>
      <c r="AB5199" s="1">
        <f>Table1[[#This Row],[na_sales]]/Table1[[#This Row],[NA population]]</f>
        <v>7.7396601985391185E-5</v>
      </c>
      <c r="AC5199" s="1">
        <f>Table1[[#This Row],[eu_sales]]/Table1[[#This Row],[Eu population]]</f>
        <v>4.5753304969395475E-5</v>
      </c>
      <c r="AD5199" s="1">
        <f>Table1[[#This Row],[jp_sales]]/Table1[[#This Row],[Jp population]]</f>
        <v>0</v>
      </c>
    </row>
    <row r="5200" spans="1:30" x14ac:dyDescent="0.25">
      <c r="A5200" t="s">
        <v>4314</v>
      </c>
      <c r="B5200" t="s">
        <v>118</v>
      </c>
      <c r="C5200">
        <v>2006</v>
      </c>
      <c r="D5200" t="s">
        <v>40</v>
      </c>
      <c r="E5200" t="s">
        <v>267</v>
      </c>
      <c r="F5200" s="4">
        <v>60000</v>
      </c>
      <c r="G5200" s="4">
        <v>0</v>
      </c>
      <c r="H5200" s="4">
        <v>0</v>
      </c>
      <c r="I5200" s="4">
        <v>10000</v>
      </c>
      <c r="J5200">
        <v>5.5</v>
      </c>
      <c r="K5200">
        <v>8</v>
      </c>
      <c r="L5200">
        <v>7.4</v>
      </c>
      <c r="M5200" s="4">
        <v>8</v>
      </c>
      <c r="N5200" t="s">
        <v>4315</v>
      </c>
      <c r="O5200" t="s">
        <v>67</v>
      </c>
      <c r="P5200" s="4">
        <v>70000</v>
      </c>
      <c r="Q5200" s="3">
        <f>AVERAGE(Table1[[#This Row],[critic_score]],Table1[[#This Row],[user_score]])</f>
        <v>6.45</v>
      </c>
      <c r="R5200" s="4">
        <f>Table1[[#This Row],[user_count]]+Table1[[#This Row],[critic_count]]</f>
        <v>16</v>
      </c>
      <c r="S5200" s="2">
        <f>100000*Table1[[#This Row],[review_count]]/Table1[[#This Row],[total sales]]</f>
        <v>22.857142857142858</v>
      </c>
      <c r="T5200" s="2">
        <f>Table1[[#This Row],[total sales]]/(2017-Table1[[#This Row],[year_of_release]])</f>
        <v>6363.636363636364</v>
      </c>
      <c r="U5200" s="9">
        <f>Table1[[#This Row],[na_sales]]/(2017-Table1[[#This Row],[year_of_release]])</f>
        <v>5454.545454545455</v>
      </c>
      <c r="V5200" s="6">
        <f>Table1[[#This Row],[eu_sales]]/(2017-Table1[[#This Row],[year_of_release]])</f>
        <v>0</v>
      </c>
      <c r="W5200" s="6">
        <f>Table1[[#This Row],[jp_sales]]/(2017-Table1[[#This Row],[year_of_release]])</f>
        <v>0</v>
      </c>
      <c r="X5200" s="6">
        <f>Table1[[#This Row],[other_sales]]/(2017-Table1[[#This Row],[year_of_release]])</f>
        <v>909.09090909090912</v>
      </c>
      <c r="Y5200" s="4">
        <v>516818555</v>
      </c>
      <c r="Z5200" s="4">
        <v>437126892</v>
      </c>
      <c r="AA5200" s="4">
        <v>127854000</v>
      </c>
      <c r="AB5200" s="1">
        <f>Table1[[#This Row],[na_sales]]/Table1[[#This Row],[NA population]]</f>
        <v>1.1609490297808677E-4</v>
      </c>
      <c r="AC5200" s="1">
        <f>Table1[[#This Row],[eu_sales]]/Table1[[#This Row],[Eu population]]</f>
        <v>0</v>
      </c>
      <c r="AD5200" s="1">
        <f>Table1[[#This Row],[jp_sales]]/Table1[[#This Row],[Jp population]]</f>
        <v>0</v>
      </c>
    </row>
    <row r="5201" spans="1:30" x14ac:dyDescent="0.25">
      <c r="A5201" t="s">
        <v>4316</v>
      </c>
      <c r="B5201" t="s">
        <v>71</v>
      </c>
      <c r="C5201">
        <v>2016</v>
      </c>
      <c r="D5201" t="s">
        <v>191</v>
      </c>
      <c r="E5201" t="s">
        <v>83</v>
      </c>
      <c r="F5201" s="4">
        <v>10000</v>
      </c>
      <c r="G5201" s="4">
        <v>50000</v>
      </c>
      <c r="H5201" s="4">
        <v>0</v>
      </c>
      <c r="I5201" s="4">
        <v>10000</v>
      </c>
      <c r="J5201">
        <v>7.2</v>
      </c>
      <c r="K5201">
        <v>31</v>
      </c>
      <c r="L5201">
        <v>7.8</v>
      </c>
      <c r="M5201" s="4">
        <v>22</v>
      </c>
      <c r="N5201" t="s">
        <v>4317</v>
      </c>
      <c r="O5201" t="s">
        <v>84</v>
      </c>
      <c r="P5201" s="4">
        <v>70000</v>
      </c>
      <c r="Q5201" s="3">
        <f>AVERAGE(Table1[[#This Row],[critic_score]],Table1[[#This Row],[user_score]])</f>
        <v>7.5</v>
      </c>
      <c r="R5201" s="4">
        <f>Table1[[#This Row],[user_count]]+Table1[[#This Row],[critic_count]]</f>
        <v>53</v>
      </c>
      <c r="S5201" s="2">
        <f>100000*Table1[[#This Row],[review_count]]/Table1[[#This Row],[total sales]]</f>
        <v>75.714285714285708</v>
      </c>
      <c r="T5201" s="2">
        <f>Table1[[#This Row],[total sales]]/(2017-Table1[[#This Row],[year_of_release]])</f>
        <v>70000</v>
      </c>
      <c r="U5201" s="9">
        <f>Table1[[#This Row],[na_sales]]/(2017-Table1[[#This Row],[year_of_release]])</f>
        <v>10000</v>
      </c>
      <c r="V5201" s="6">
        <f>Table1[[#This Row],[eu_sales]]/(2017-Table1[[#This Row],[year_of_release]])</f>
        <v>50000</v>
      </c>
      <c r="W5201" s="6">
        <f>Table1[[#This Row],[jp_sales]]/(2017-Table1[[#This Row],[year_of_release]])</f>
        <v>0</v>
      </c>
      <c r="X5201" s="6">
        <f>Table1[[#This Row],[other_sales]]/(2017-Table1[[#This Row],[year_of_release]])</f>
        <v>10000</v>
      </c>
      <c r="Y5201" s="4">
        <v>573178249</v>
      </c>
      <c r="Z5201" s="4">
        <v>445623395</v>
      </c>
      <c r="AA5201" s="4">
        <v>126994511</v>
      </c>
      <c r="AB5201" s="1">
        <f>Table1[[#This Row],[na_sales]]/Table1[[#This Row],[NA population]]</f>
        <v>1.7446579693919964E-5</v>
      </c>
      <c r="AC5201" s="1">
        <f>Table1[[#This Row],[eu_sales]]/Table1[[#This Row],[Eu population]]</f>
        <v>1.1220236765172529E-4</v>
      </c>
      <c r="AD5201" s="1">
        <f>Table1[[#This Row],[jp_sales]]/Table1[[#This Row],[Jp population]]</f>
        <v>0</v>
      </c>
    </row>
    <row r="5202" spans="1:30" x14ac:dyDescent="0.25">
      <c r="A5202" t="s">
        <v>4320</v>
      </c>
      <c r="B5202" t="s">
        <v>45</v>
      </c>
      <c r="C5202">
        <v>2003</v>
      </c>
      <c r="D5202" t="s">
        <v>191</v>
      </c>
      <c r="E5202" t="s">
        <v>51</v>
      </c>
      <c r="F5202" s="4">
        <v>30000</v>
      </c>
      <c r="G5202" s="4">
        <v>30000</v>
      </c>
      <c r="H5202" s="4">
        <v>0</v>
      </c>
      <c r="I5202" s="4">
        <v>10000</v>
      </c>
      <c r="J5202">
        <v>6.1</v>
      </c>
      <c r="K5202">
        <v>31</v>
      </c>
      <c r="L5202">
        <v>7.7</v>
      </c>
      <c r="M5202" s="4">
        <v>9</v>
      </c>
      <c r="N5202" t="s">
        <v>2248</v>
      </c>
      <c r="O5202" t="s">
        <v>43</v>
      </c>
      <c r="P5202" s="4">
        <v>70000</v>
      </c>
      <c r="Q5202" s="3">
        <f>AVERAGE(Table1[[#This Row],[critic_score]],Table1[[#This Row],[user_score]])</f>
        <v>6.9</v>
      </c>
      <c r="R5202" s="4">
        <f>Table1[[#This Row],[user_count]]+Table1[[#This Row],[critic_count]]</f>
        <v>40</v>
      </c>
      <c r="S5202" s="2">
        <f>100000*Table1[[#This Row],[review_count]]/Table1[[#This Row],[total sales]]</f>
        <v>57.142857142857146</v>
      </c>
      <c r="T5202" s="2">
        <f>Table1[[#This Row],[total sales]]/(2017-Table1[[#This Row],[year_of_release]])</f>
        <v>5000</v>
      </c>
      <c r="U5202" s="9">
        <f>Table1[[#This Row],[na_sales]]/(2017-Table1[[#This Row],[year_of_release]])</f>
        <v>2142.8571428571427</v>
      </c>
      <c r="V5202" s="6">
        <f>Table1[[#This Row],[eu_sales]]/(2017-Table1[[#This Row],[year_of_release]])</f>
        <v>2142.8571428571427</v>
      </c>
      <c r="W5202" s="6">
        <f>Table1[[#This Row],[jp_sales]]/(2017-Table1[[#This Row],[year_of_release]])</f>
        <v>0</v>
      </c>
      <c r="X5202" s="6">
        <f>Table1[[#This Row],[other_sales]]/(2017-Table1[[#This Row],[year_of_release]])</f>
        <v>714.28571428571433</v>
      </c>
      <c r="Y5202" s="4">
        <v>500125528</v>
      </c>
      <c r="Z5202" s="4">
        <v>432552540</v>
      </c>
      <c r="AA5202" s="4">
        <v>127718000</v>
      </c>
      <c r="AB5202" s="1">
        <f>Table1[[#This Row],[na_sales]]/Table1[[#This Row],[NA population]]</f>
        <v>5.9984940420797713E-5</v>
      </c>
      <c r="AC5202" s="1">
        <f>Table1[[#This Row],[eu_sales]]/Table1[[#This Row],[Eu population]]</f>
        <v>6.9355736530873227E-5</v>
      </c>
      <c r="AD5202" s="1">
        <f>Table1[[#This Row],[jp_sales]]/Table1[[#This Row],[Jp population]]</f>
        <v>0</v>
      </c>
    </row>
    <row r="5203" spans="1:30" x14ac:dyDescent="0.25">
      <c r="A5203" t="s">
        <v>4321</v>
      </c>
      <c r="B5203" t="s">
        <v>113</v>
      </c>
      <c r="C5203">
        <v>2003</v>
      </c>
      <c r="D5203" t="s">
        <v>73</v>
      </c>
      <c r="E5203" t="s">
        <v>35</v>
      </c>
      <c r="F5203" s="4">
        <v>0</v>
      </c>
      <c r="G5203" s="4">
        <v>60000</v>
      </c>
      <c r="H5203" s="4">
        <v>0</v>
      </c>
      <c r="I5203" s="4">
        <v>10000</v>
      </c>
      <c r="J5203">
        <v>8.8000000000000007</v>
      </c>
      <c r="K5203">
        <v>22</v>
      </c>
      <c r="L5203">
        <v>8.1999999999999993</v>
      </c>
      <c r="M5203" s="4">
        <v>49</v>
      </c>
      <c r="N5203" t="s">
        <v>35</v>
      </c>
      <c r="O5203" t="s">
        <v>21</v>
      </c>
      <c r="P5203" s="4">
        <v>70000</v>
      </c>
      <c r="Q5203" s="3">
        <f>AVERAGE(Table1[[#This Row],[critic_score]],Table1[[#This Row],[user_score]])</f>
        <v>8.5</v>
      </c>
      <c r="R5203" s="4">
        <f>Table1[[#This Row],[user_count]]+Table1[[#This Row],[critic_count]]</f>
        <v>71</v>
      </c>
      <c r="S5203" s="2">
        <f>100000*Table1[[#This Row],[review_count]]/Table1[[#This Row],[total sales]]</f>
        <v>101.42857142857143</v>
      </c>
      <c r="T5203" s="2">
        <f>Table1[[#This Row],[total sales]]/(2017-Table1[[#This Row],[year_of_release]])</f>
        <v>5000</v>
      </c>
      <c r="U5203" s="9">
        <f>Table1[[#This Row],[na_sales]]/(2017-Table1[[#This Row],[year_of_release]])</f>
        <v>0</v>
      </c>
      <c r="V5203" s="6">
        <f>Table1[[#This Row],[eu_sales]]/(2017-Table1[[#This Row],[year_of_release]])</f>
        <v>4285.7142857142853</v>
      </c>
      <c r="W5203" s="6">
        <f>Table1[[#This Row],[jp_sales]]/(2017-Table1[[#This Row],[year_of_release]])</f>
        <v>0</v>
      </c>
      <c r="X5203" s="6">
        <f>Table1[[#This Row],[other_sales]]/(2017-Table1[[#This Row],[year_of_release]])</f>
        <v>714.28571428571433</v>
      </c>
      <c r="Y5203" s="4">
        <v>500125528</v>
      </c>
      <c r="Z5203" s="4">
        <v>432552540</v>
      </c>
      <c r="AA5203" s="4">
        <v>127718000</v>
      </c>
      <c r="AB5203" s="1">
        <f>Table1[[#This Row],[na_sales]]/Table1[[#This Row],[NA population]]</f>
        <v>0</v>
      </c>
      <c r="AC5203" s="1">
        <f>Table1[[#This Row],[eu_sales]]/Table1[[#This Row],[Eu population]]</f>
        <v>1.3871147306174645E-4</v>
      </c>
      <c r="AD5203" s="1">
        <f>Table1[[#This Row],[jp_sales]]/Table1[[#This Row],[Jp population]]</f>
        <v>0</v>
      </c>
    </row>
    <row r="5204" spans="1:30" x14ac:dyDescent="0.25">
      <c r="A5204" t="s">
        <v>4322</v>
      </c>
      <c r="B5204" t="s">
        <v>39</v>
      </c>
      <c r="C5204">
        <v>2012</v>
      </c>
      <c r="D5204" t="s">
        <v>54</v>
      </c>
      <c r="E5204" t="s">
        <v>267</v>
      </c>
      <c r="F5204" s="4">
        <v>30000</v>
      </c>
      <c r="G5204" s="4">
        <v>30000</v>
      </c>
      <c r="H5204" s="4">
        <v>0</v>
      </c>
      <c r="I5204" s="4">
        <v>10000</v>
      </c>
      <c r="J5204">
        <v>5.6</v>
      </c>
      <c r="K5204">
        <v>23</v>
      </c>
      <c r="L5204">
        <v>5.4</v>
      </c>
      <c r="M5204" s="4">
        <v>43</v>
      </c>
      <c r="N5204" t="s">
        <v>2426</v>
      </c>
      <c r="O5204" t="s">
        <v>43</v>
      </c>
      <c r="P5204" s="4">
        <v>70000</v>
      </c>
      <c r="Q5204" s="3">
        <f>AVERAGE(Table1[[#This Row],[critic_score]],Table1[[#This Row],[user_score]])</f>
        <v>5.5</v>
      </c>
      <c r="R5204" s="4">
        <f>Table1[[#This Row],[user_count]]+Table1[[#This Row],[critic_count]]</f>
        <v>66</v>
      </c>
      <c r="S5204" s="2">
        <f>100000*Table1[[#This Row],[review_count]]/Table1[[#This Row],[total sales]]</f>
        <v>94.285714285714292</v>
      </c>
      <c r="T5204" s="2">
        <f>Table1[[#This Row],[total sales]]/(2017-Table1[[#This Row],[year_of_release]])</f>
        <v>14000</v>
      </c>
      <c r="U5204" s="9">
        <f>Table1[[#This Row],[na_sales]]/(2017-Table1[[#This Row],[year_of_release]])</f>
        <v>6000</v>
      </c>
      <c r="V5204" s="6">
        <f>Table1[[#This Row],[eu_sales]]/(2017-Table1[[#This Row],[year_of_release]])</f>
        <v>6000</v>
      </c>
      <c r="W5204" s="6">
        <f>Table1[[#This Row],[jp_sales]]/(2017-Table1[[#This Row],[year_of_release]])</f>
        <v>0</v>
      </c>
      <c r="X5204" s="6">
        <f>Table1[[#This Row],[other_sales]]/(2017-Table1[[#This Row],[year_of_release]])</f>
        <v>2000</v>
      </c>
      <c r="Y5204" s="4">
        <v>551484507</v>
      </c>
      <c r="Z5204" s="4">
        <v>441417242</v>
      </c>
      <c r="AA5204" s="4">
        <v>127629000</v>
      </c>
      <c r="AB5204" s="1">
        <f>Table1[[#This Row],[na_sales]]/Table1[[#This Row],[NA population]]</f>
        <v>5.4398627013469299E-5</v>
      </c>
      <c r="AC5204" s="1">
        <f>Table1[[#This Row],[eu_sales]]/Table1[[#This Row],[Eu population]]</f>
        <v>6.7962909341905592E-5</v>
      </c>
      <c r="AD5204" s="1">
        <f>Table1[[#This Row],[jp_sales]]/Table1[[#This Row],[Jp population]]</f>
        <v>0</v>
      </c>
    </row>
    <row r="5205" spans="1:30" x14ac:dyDescent="0.25">
      <c r="A5205" t="s">
        <v>2847</v>
      </c>
      <c r="B5205" t="s">
        <v>34</v>
      </c>
      <c r="C5205">
        <v>2011</v>
      </c>
      <c r="D5205" t="s">
        <v>65</v>
      </c>
      <c r="E5205" t="s">
        <v>196</v>
      </c>
      <c r="F5205" s="4">
        <v>0</v>
      </c>
      <c r="G5205" s="4">
        <v>30000</v>
      </c>
      <c r="H5205" s="4">
        <v>40000</v>
      </c>
      <c r="I5205" s="4">
        <v>0</v>
      </c>
      <c r="J5205">
        <v>7.9</v>
      </c>
      <c r="K5205">
        <v>44</v>
      </c>
      <c r="L5205">
        <v>6.2</v>
      </c>
      <c r="M5205" s="4">
        <v>85</v>
      </c>
      <c r="N5205" t="s">
        <v>196</v>
      </c>
      <c r="O5205" t="s">
        <v>67</v>
      </c>
      <c r="P5205" s="4">
        <v>70000</v>
      </c>
      <c r="Q5205" s="3">
        <f>AVERAGE(Table1[[#This Row],[critic_score]],Table1[[#This Row],[user_score]])</f>
        <v>7.0500000000000007</v>
      </c>
      <c r="R5205" s="4">
        <f>Table1[[#This Row],[user_count]]+Table1[[#This Row],[critic_count]]</f>
        <v>129</v>
      </c>
      <c r="S5205" s="2">
        <f>100000*Table1[[#This Row],[review_count]]/Table1[[#This Row],[total sales]]</f>
        <v>184.28571428571428</v>
      </c>
      <c r="T5205" s="2">
        <f>Table1[[#This Row],[total sales]]/(2017-Table1[[#This Row],[year_of_release]])</f>
        <v>11666.666666666666</v>
      </c>
      <c r="U5205" s="9">
        <f>Table1[[#This Row],[na_sales]]/(2017-Table1[[#This Row],[year_of_release]])</f>
        <v>0</v>
      </c>
      <c r="V5205" s="6">
        <f>Table1[[#This Row],[eu_sales]]/(2017-Table1[[#This Row],[year_of_release]])</f>
        <v>5000</v>
      </c>
      <c r="W5205" s="6">
        <f>Table1[[#This Row],[jp_sales]]/(2017-Table1[[#This Row],[year_of_release]])</f>
        <v>6666.666666666667</v>
      </c>
      <c r="X5205" s="6">
        <f>Table1[[#This Row],[other_sales]]/(2017-Table1[[#This Row],[year_of_release]])</f>
        <v>0</v>
      </c>
      <c r="Y5205" s="4">
        <v>545961365</v>
      </c>
      <c r="Z5205" s="4">
        <v>440756453</v>
      </c>
      <c r="AA5205" s="4">
        <v>127833000</v>
      </c>
      <c r="AB5205" s="1">
        <f>Table1[[#This Row],[na_sales]]/Table1[[#This Row],[NA population]]</f>
        <v>0</v>
      </c>
      <c r="AC5205" s="1">
        <f>Table1[[#This Row],[eu_sales]]/Table1[[#This Row],[Eu population]]</f>
        <v>6.8064800403500847E-5</v>
      </c>
      <c r="AD5205" s="1">
        <f>Table1[[#This Row],[jp_sales]]/Table1[[#This Row],[Jp population]]</f>
        <v>3.1290824747913292E-4</v>
      </c>
    </row>
    <row r="5206" spans="1:30" x14ac:dyDescent="0.25">
      <c r="A5206" t="s">
        <v>4323</v>
      </c>
      <c r="B5206" t="s">
        <v>892</v>
      </c>
      <c r="C5206">
        <v>2016</v>
      </c>
      <c r="D5206" t="s">
        <v>40</v>
      </c>
      <c r="E5206" t="s">
        <v>83</v>
      </c>
      <c r="F5206" s="4">
        <v>10000</v>
      </c>
      <c r="G5206" s="4">
        <v>40000</v>
      </c>
      <c r="H5206" s="4">
        <v>10000</v>
      </c>
      <c r="I5206" s="4">
        <v>10000</v>
      </c>
      <c r="J5206">
        <v>7</v>
      </c>
      <c r="K5206">
        <v>6</v>
      </c>
      <c r="L5206">
        <v>8</v>
      </c>
      <c r="M5206" s="4">
        <v>24</v>
      </c>
      <c r="N5206" t="s">
        <v>4324</v>
      </c>
      <c r="O5206" t="s">
        <v>67</v>
      </c>
      <c r="P5206" s="4">
        <v>70000</v>
      </c>
      <c r="Q5206" s="3">
        <f>AVERAGE(Table1[[#This Row],[critic_score]],Table1[[#This Row],[user_score]])</f>
        <v>7.5</v>
      </c>
      <c r="R5206" s="4">
        <f>Table1[[#This Row],[user_count]]+Table1[[#This Row],[critic_count]]</f>
        <v>30</v>
      </c>
      <c r="S5206" s="2">
        <f>100000*Table1[[#This Row],[review_count]]/Table1[[#This Row],[total sales]]</f>
        <v>42.857142857142854</v>
      </c>
      <c r="T5206" s="2">
        <f>Table1[[#This Row],[total sales]]/(2017-Table1[[#This Row],[year_of_release]])</f>
        <v>70000</v>
      </c>
      <c r="U5206" s="9">
        <f>Table1[[#This Row],[na_sales]]/(2017-Table1[[#This Row],[year_of_release]])</f>
        <v>10000</v>
      </c>
      <c r="V5206" s="6">
        <f>Table1[[#This Row],[eu_sales]]/(2017-Table1[[#This Row],[year_of_release]])</f>
        <v>40000</v>
      </c>
      <c r="W5206" s="6">
        <f>Table1[[#This Row],[jp_sales]]/(2017-Table1[[#This Row],[year_of_release]])</f>
        <v>10000</v>
      </c>
      <c r="X5206" s="6">
        <f>Table1[[#This Row],[other_sales]]/(2017-Table1[[#This Row],[year_of_release]])</f>
        <v>10000</v>
      </c>
      <c r="Y5206" s="4">
        <v>573178249</v>
      </c>
      <c r="Z5206" s="4">
        <v>445623395</v>
      </c>
      <c r="AA5206" s="4">
        <v>126994511</v>
      </c>
      <c r="AB5206" s="1">
        <f>Table1[[#This Row],[na_sales]]/Table1[[#This Row],[NA population]]</f>
        <v>1.7446579693919964E-5</v>
      </c>
      <c r="AC5206" s="1">
        <f>Table1[[#This Row],[eu_sales]]/Table1[[#This Row],[Eu population]]</f>
        <v>8.976189412138023E-5</v>
      </c>
      <c r="AD5206" s="1">
        <f>Table1[[#This Row],[jp_sales]]/Table1[[#This Row],[Jp population]]</f>
        <v>7.8743560814215028E-5</v>
      </c>
    </row>
    <row r="5207" spans="1:30" x14ac:dyDescent="0.25">
      <c r="A5207" t="s">
        <v>4325</v>
      </c>
      <c r="B5207" t="s">
        <v>118</v>
      </c>
      <c r="C5207">
        <v>2007</v>
      </c>
      <c r="D5207" t="s">
        <v>96</v>
      </c>
      <c r="E5207" t="s">
        <v>642</v>
      </c>
      <c r="F5207" s="4">
        <v>20000</v>
      </c>
      <c r="G5207" s="4">
        <v>0</v>
      </c>
      <c r="H5207" s="4">
        <v>50000</v>
      </c>
      <c r="I5207" s="4">
        <v>0</v>
      </c>
      <c r="J5207">
        <v>5.6</v>
      </c>
      <c r="K5207">
        <v>30</v>
      </c>
      <c r="L5207">
        <v>6</v>
      </c>
      <c r="M5207" s="4">
        <v>7</v>
      </c>
      <c r="N5207" t="s">
        <v>4135</v>
      </c>
      <c r="O5207" t="s">
        <v>84</v>
      </c>
      <c r="P5207" s="4">
        <v>70000</v>
      </c>
      <c r="Q5207" s="3">
        <f>AVERAGE(Table1[[#This Row],[critic_score]],Table1[[#This Row],[user_score]])</f>
        <v>5.8</v>
      </c>
      <c r="R5207" s="4">
        <f>Table1[[#This Row],[user_count]]+Table1[[#This Row],[critic_count]]</f>
        <v>37</v>
      </c>
      <c r="S5207" s="2">
        <f>100000*Table1[[#This Row],[review_count]]/Table1[[#This Row],[total sales]]</f>
        <v>52.857142857142854</v>
      </c>
      <c r="T5207" s="2">
        <f>Table1[[#This Row],[total sales]]/(2017-Table1[[#This Row],[year_of_release]])</f>
        <v>7000</v>
      </c>
      <c r="U5207" s="9">
        <f>Table1[[#This Row],[na_sales]]/(2017-Table1[[#This Row],[year_of_release]])</f>
        <v>2000</v>
      </c>
      <c r="V5207" s="6">
        <f>Table1[[#This Row],[eu_sales]]/(2017-Table1[[#This Row],[year_of_release]])</f>
        <v>0</v>
      </c>
      <c r="W5207" s="6">
        <f>Table1[[#This Row],[jp_sales]]/(2017-Table1[[#This Row],[year_of_release]])</f>
        <v>5000</v>
      </c>
      <c r="X5207" s="6">
        <f>Table1[[#This Row],[other_sales]]/(2017-Table1[[#This Row],[year_of_release]])</f>
        <v>0</v>
      </c>
      <c r="Y5207" s="4">
        <v>522751172</v>
      </c>
      <c r="Z5207" s="4">
        <v>438594184</v>
      </c>
      <c r="AA5207" s="4">
        <v>128001000</v>
      </c>
      <c r="AB5207" s="1">
        <f>Table1[[#This Row],[na_sales]]/Table1[[#This Row],[NA population]]</f>
        <v>3.8259120344927702E-5</v>
      </c>
      <c r="AC5207" s="1">
        <f>Table1[[#This Row],[eu_sales]]/Table1[[#This Row],[Eu population]]</f>
        <v>0</v>
      </c>
      <c r="AD5207" s="1">
        <f>Table1[[#This Row],[jp_sales]]/Table1[[#This Row],[Jp population]]</f>
        <v>3.9062194826602919E-4</v>
      </c>
    </row>
    <row r="5208" spans="1:30" x14ac:dyDescent="0.25">
      <c r="A5208" t="s">
        <v>4331</v>
      </c>
      <c r="B5208" t="s">
        <v>45</v>
      </c>
      <c r="C5208">
        <v>2006</v>
      </c>
      <c r="D5208" t="s">
        <v>40</v>
      </c>
      <c r="E5208" t="s">
        <v>196</v>
      </c>
      <c r="F5208" s="4">
        <v>0</v>
      </c>
      <c r="G5208" s="4">
        <v>0</v>
      </c>
      <c r="H5208" s="4">
        <v>70000</v>
      </c>
      <c r="I5208" s="4">
        <v>0</v>
      </c>
      <c r="J5208">
        <v>7.3</v>
      </c>
      <c r="K5208">
        <v>48</v>
      </c>
      <c r="L5208">
        <v>7.7</v>
      </c>
      <c r="M5208" s="4">
        <v>165</v>
      </c>
      <c r="N5208" t="s">
        <v>1854</v>
      </c>
      <c r="O5208" t="s">
        <v>43</v>
      </c>
      <c r="P5208" s="4">
        <v>70000</v>
      </c>
      <c r="Q5208" s="3">
        <f>AVERAGE(Table1[[#This Row],[critic_score]],Table1[[#This Row],[user_score]])</f>
        <v>7.5</v>
      </c>
      <c r="R5208" s="4">
        <f>Table1[[#This Row],[user_count]]+Table1[[#This Row],[critic_count]]</f>
        <v>213</v>
      </c>
      <c r="S5208" s="2">
        <f>100000*Table1[[#This Row],[review_count]]/Table1[[#This Row],[total sales]]</f>
        <v>304.28571428571428</v>
      </c>
      <c r="T5208" s="2">
        <f>Table1[[#This Row],[total sales]]/(2017-Table1[[#This Row],[year_of_release]])</f>
        <v>6363.636363636364</v>
      </c>
      <c r="U5208" s="9">
        <f>Table1[[#This Row],[na_sales]]/(2017-Table1[[#This Row],[year_of_release]])</f>
        <v>0</v>
      </c>
      <c r="V5208" s="6">
        <f>Table1[[#This Row],[eu_sales]]/(2017-Table1[[#This Row],[year_of_release]])</f>
        <v>0</v>
      </c>
      <c r="W5208" s="6">
        <f>Table1[[#This Row],[jp_sales]]/(2017-Table1[[#This Row],[year_of_release]])</f>
        <v>6363.636363636364</v>
      </c>
      <c r="X5208" s="6">
        <f>Table1[[#This Row],[other_sales]]/(2017-Table1[[#This Row],[year_of_release]])</f>
        <v>0</v>
      </c>
      <c r="Y5208" s="4">
        <v>516818555</v>
      </c>
      <c r="Z5208" s="4">
        <v>437126892</v>
      </c>
      <c r="AA5208" s="4">
        <v>127854000</v>
      </c>
      <c r="AB5208" s="1">
        <f>Table1[[#This Row],[na_sales]]/Table1[[#This Row],[NA population]]</f>
        <v>0</v>
      </c>
      <c r="AC5208" s="1">
        <f>Table1[[#This Row],[eu_sales]]/Table1[[#This Row],[Eu population]]</f>
        <v>0</v>
      </c>
      <c r="AD5208" s="1">
        <f>Table1[[#This Row],[jp_sales]]/Table1[[#This Row],[Jp population]]</f>
        <v>5.4749949160761498E-4</v>
      </c>
    </row>
    <row r="5209" spans="1:30" x14ac:dyDescent="0.25">
      <c r="A5209" t="s">
        <v>2689</v>
      </c>
      <c r="B5209" t="s">
        <v>159</v>
      </c>
      <c r="C5209">
        <v>2002</v>
      </c>
      <c r="D5209" t="s">
        <v>65</v>
      </c>
      <c r="E5209" t="s">
        <v>538</v>
      </c>
      <c r="F5209" s="4">
        <v>50000</v>
      </c>
      <c r="G5209" s="4">
        <v>20000</v>
      </c>
      <c r="H5209" s="4">
        <v>0</v>
      </c>
      <c r="I5209" s="4">
        <v>0</v>
      </c>
      <c r="J5209">
        <v>2.4</v>
      </c>
      <c r="K5209">
        <v>11</v>
      </c>
      <c r="L5209">
        <v>3.7</v>
      </c>
      <c r="M5209" s="4">
        <v>10</v>
      </c>
      <c r="N5209" t="s">
        <v>4332</v>
      </c>
      <c r="O5209" t="s">
        <v>21</v>
      </c>
      <c r="P5209" s="4">
        <v>70000</v>
      </c>
      <c r="Q5209" s="3">
        <f>AVERAGE(Table1[[#This Row],[critic_score]],Table1[[#This Row],[user_score]])</f>
        <v>3.05</v>
      </c>
      <c r="R5209" s="4">
        <f>Table1[[#This Row],[user_count]]+Table1[[#This Row],[critic_count]]</f>
        <v>21</v>
      </c>
      <c r="S5209" s="2">
        <f>100000*Table1[[#This Row],[review_count]]/Table1[[#This Row],[total sales]]</f>
        <v>30</v>
      </c>
      <c r="T5209" s="2">
        <f>Table1[[#This Row],[total sales]]/(2017-Table1[[#This Row],[year_of_release]])</f>
        <v>4666.666666666667</v>
      </c>
      <c r="U5209" s="9">
        <f>Table1[[#This Row],[na_sales]]/(2017-Table1[[#This Row],[year_of_release]])</f>
        <v>3333.3333333333335</v>
      </c>
      <c r="V5209" s="6">
        <f>Table1[[#This Row],[eu_sales]]/(2017-Table1[[#This Row],[year_of_release]])</f>
        <v>1333.3333333333333</v>
      </c>
      <c r="W5209" s="6">
        <f>Table1[[#This Row],[jp_sales]]/(2017-Table1[[#This Row],[year_of_release]])</f>
        <v>0</v>
      </c>
      <c r="X5209" s="6">
        <f>Table1[[#This Row],[other_sales]]/(2017-Table1[[#This Row],[year_of_release]])</f>
        <v>0</v>
      </c>
      <c r="Y5209" s="4">
        <v>495013192</v>
      </c>
      <c r="Z5209" s="4">
        <v>431019772</v>
      </c>
      <c r="AA5209" s="4">
        <v>127445000</v>
      </c>
      <c r="AB5209" s="1">
        <f>Table1[[#This Row],[na_sales]]/Table1[[#This Row],[NA population]]</f>
        <v>1.0100740911163434E-4</v>
      </c>
      <c r="AC5209" s="1">
        <f>Table1[[#This Row],[eu_sales]]/Table1[[#This Row],[Eu population]]</f>
        <v>4.6401583637791909E-5</v>
      </c>
      <c r="AD5209" s="1">
        <f>Table1[[#This Row],[jp_sales]]/Table1[[#This Row],[Jp population]]</f>
        <v>0</v>
      </c>
    </row>
    <row r="5210" spans="1:30" x14ac:dyDescent="0.25">
      <c r="A5210" t="s">
        <v>4333</v>
      </c>
      <c r="B5210" t="s">
        <v>45</v>
      </c>
      <c r="C5210">
        <v>2002</v>
      </c>
      <c r="D5210" t="s">
        <v>19</v>
      </c>
      <c r="E5210" t="s">
        <v>549</v>
      </c>
      <c r="F5210" s="4">
        <v>30000</v>
      </c>
      <c r="G5210" s="4">
        <v>30000</v>
      </c>
      <c r="H5210" s="4">
        <v>0</v>
      </c>
      <c r="I5210" s="4">
        <v>10000</v>
      </c>
      <c r="J5210">
        <v>7.3</v>
      </c>
      <c r="K5210">
        <v>19</v>
      </c>
      <c r="L5210">
        <v>9</v>
      </c>
      <c r="M5210" s="4">
        <v>6</v>
      </c>
      <c r="N5210" t="s">
        <v>550</v>
      </c>
      <c r="O5210" t="s">
        <v>21</v>
      </c>
      <c r="P5210" s="4">
        <v>70000</v>
      </c>
      <c r="Q5210" s="3">
        <f>AVERAGE(Table1[[#This Row],[critic_score]],Table1[[#This Row],[user_score]])</f>
        <v>8.15</v>
      </c>
      <c r="R5210" s="4">
        <f>Table1[[#This Row],[user_count]]+Table1[[#This Row],[critic_count]]</f>
        <v>25</v>
      </c>
      <c r="S5210" s="2">
        <f>100000*Table1[[#This Row],[review_count]]/Table1[[#This Row],[total sales]]</f>
        <v>35.714285714285715</v>
      </c>
      <c r="T5210" s="2">
        <f>Table1[[#This Row],[total sales]]/(2017-Table1[[#This Row],[year_of_release]])</f>
        <v>4666.666666666667</v>
      </c>
      <c r="U5210" s="9">
        <f>Table1[[#This Row],[na_sales]]/(2017-Table1[[#This Row],[year_of_release]])</f>
        <v>2000</v>
      </c>
      <c r="V5210" s="6">
        <f>Table1[[#This Row],[eu_sales]]/(2017-Table1[[#This Row],[year_of_release]])</f>
        <v>2000</v>
      </c>
      <c r="W5210" s="6">
        <f>Table1[[#This Row],[jp_sales]]/(2017-Table1[[#This Row],[year_of_release]])</f>
        <v>0</v>
      </c>
      <c r="X5210" s="6">
        <f>Table1[[#This Row],[other_sales]]/(2017-Table1[[#This Row],[year_of_release]])</f>
        <v>666.66666666666663</v>
      </c>
      <c r="Y5210" s="4">
        <v>495013192</v>
      </c>
      <c r="Z5210" s="4">
        <v>431019772</v>
      </c>
      <c r="AA5210" s="4">
        <v>127445000</v>
      </c>
      <c r="AB5210" s="1">
        <f>Table1[[#This Row],[na_sales]]/Table1[[#This Row],[NA population]]</f>
        <v>6.0604445466980602E-5</v>
      </c>
      <c r="AC5210" s="1">
        <f>Table1[[#This Row],[eu_sales]]/Table1[[#This Row],[Eu population]]</f>
        <v>6.9602375456687864E-5</v>
      </c>
      <c r="AD5210" s="1">
        <f>Table1[[#This Row],[jp_sales]]/Table1[[#This Row],[Jp population]]</f>
        <v>0</v>
      </c>
    </row>
    <row r="5211" spans="1:30" x14ac:dyDescent="0.25">
      <c r="A5211" t="s">
        <v>4334</v>
      </c>
      <c r="B5211" t="s">
        <v>45</v>
      </c>
      <c r="C5211">
        <v>2004</v>
      </c>
      <c r="D5211" t="s">
        <v>225</v>
      </c>
      <c r="E5211" t="s">
        <v>913</v>
      </c>
      <c r="F5211" s="4">
        <v>30000</v>
      </c>
      <c r="G5211" s="4">
        <v>30000</v>
      </c>
      <c r="H5211" s="4">
        <v>0</v>
      </c>
      <c r="I5211" s="4">
        <v>10000</v>
      </c>
      <c r="J5211">
        <v>6.1</v>
      </c>
      <c r="K5211">
        <v>25</v>
      </c>
      <c r="L5211">
        <v>6</v>
      </c>
      <c r="M5211" s="4">
        <v>6</v>
      </c>
      <c r="N5211" t="s">
        <v>4335</v>
      </c>
      <c r="O5211" t="s">
        <v>67</v>
      </c>
      <c r="P5211" s="4">
        <v>70000</v>
      </c>
      <c r="Q5211" s="3">
        <f>AVERAGE(Table1[[#This Row],[critic_score]],Table1[[#This Row],[user_score]])</f>
        <v>6.05</v>
      </c>
      <c r="R5211" s="4">
        <f>Table1[[#This Row],[user_count]]+Table1[[#This Row],[critic_count]]</f>
        <v>31</v>
      </c>
      <c r="S5211" s="2">
        <f>100000*Table1[[#This Row],[review_count]]/Table1[[#This Row],[total sales]]</f>
        <v>44.285714285714285</v>
      </c>
      <c r="T5211" s="2">
        <f>Table1[[#This Row],[total sales]]/(2017-Table1[[#This Row],[year_of_release]])</f>
        <v>5384.6153846153848</v>
      </c>
      <c r="U5211" s="9">
        <f>Table1[[#This Row],[na_sales]]/(2017-Table1[[#This Row],[year_of_release]])</f>
        <v>2307.6923076923076</v>
      </c>
      <c r="V5211" s="6">
        <f>Table1[[#This Row],[eu_sales]]/(2017-Table1[[#This Row],[year_of_release]])</f>
        <v>2307.6923076923076</v>
      </c>
      <c r="W5211" s="6">
        <f>Table1[[#This Row],[jp_sales]]/(2017-Table1[[#This Row],[year_of_release]])</f>
        <v>0</v>
      </c>
      <c r="X5211" s="6">
        <f>Table1[[#This Row],[other_sales]]/(2017-Table1[[#This Row],[year_of_release]])</f>
        <v>769.23076923076928</v>
      </c>
      <c r="Y5211" s="4">
        <v>505524224</v>
      </c>
      <c r="Z5211" s="4">
        <v>434174638</v>
      </c>
      <c r="AA5211" s="4">
        <v>127761000</v>
      </c>
      <c r="AB5211" s="1">
        <f>Table1[[#This Row],[na_sales]]/Table1[[#This Row],[NA population]]</f>
        <v>5.9344337176609759E-5</v>
      </c>
      <c r="AC5211" s="1">
        <f>Table1[[#This Row],[eu_sales]]/Table1[[#This Row],[Eu population]]</f>
        <v>6.9096620056374644E-5</v>
      </c>
      <c r="AD5211" s="1">
        <f>Table1[[#This Row],[jp_sales]]/Table1[[#This Row],[Jp population]]</f>
        <v>0</v>
      </c>
    </row>
    <row r="5212" spans="1:30" x14ac:dyDescent="0.25">
      <c r="A5212" t="s">
        <v>4336</v>
      </c>
      <c r="B5212" t="s">
        <v>39</v>
      </c>
      <c r="C5212">
        <v>2011</v>
      </c>
      <c r="D5212" t="s">
        <v>73</v>
      </c>
      <c r="E5212" t="s">
        <v>186</v>
      </c>
      <c r="F5212" s="4">
        <v>60000</v>
      </c>
      <c r="G5212" s="4">
        <v>0</v>
      </c>
      <c r="H5212" s="4">
        <v>0</v>
      </c>
      <c r="I5212" s="4">
        <v>10000</v>
      </c>
      <c r="J5212">
        <v>4.9000000000000004</v>
      </c>
      <c r="K5212">
        <v>25</v>
      </c>
      <c r="L5212">
        <v>4.4000000000000004</v>
      </c>
      <c r="M5212" s="4">
        <v>5</v>
      </c>
      <c r="N5212" t="s">
        <v>4337</v>
      </c>
      <c r="O5212" t="s">
        <v>67</v>
      </c>
      <c r="P5212" s="4">
        <v>70000</v>
      </c>
      <c r="Q5212" s="3">
        <f>AVERAGE(Table1[[#This Row],[critic_score]],Table1[[#This Row],[user_score]])</f>
        <v>4.6500000000000004</v>
      </c>
      <c r="R5212" s="4">
        <f>Table1[[#This Row],[user_count]]+Table1[[#This Row],[critic_count]]</f>
        <v>30</v>
      </c>
      <c r="S5212" s="2">
        <f>100000*Table1[[#This Row],[review_count]]/Table1[[#This Row],[total sales]]</f>
        <v>42.857142857142854</v>
      </c>
      <c r="T5212" s="2">
        <f>Table1[[#This Row],[total sales]]/(2017-Table1[[#This Row],[year_of_release]])</f>
        <v>11666.666666666666</v>
      </c>
      <c r="U5212" s="9">
        <f>Table1[[#This Row],[na_sales]]/(2017-Table1[[#This Row],[year_of_release]])</f>
        <v>10000</v>
      </c>
      <c r="V5212" s="6">
        <f>Table1[[#This Row],[eu_sales]]/(2017-Table1[[#This Row],[year_of_release]])</f>
        <v>0</v>
      </c>
      <c r="W5212" s="6">
        <f>Table1[[#This Row],[jp_sales]]/(2017-Table1[[#This Row],[year_of_release]])</f>
        <v>0</v>
      </c>
      <c r="X5212" s="6">
        <f>Table1[[#This Row],[other_sales]]/(2017-Table1[[#This Row],[year_of_release]])</f>
        <v>1666.6666666666667</v>
      </c>
      <c r="Y5212" s="4">
        <v>545961365</v>
      </c>
      <c r="Z5212" s="4">
        <v>440756453</v>
      </c>
      <c r="AA5212" s="4">
        <v>127833000</v>
      </c>
      <c r="AB5212" s="1">
        <f>Table1[[#This Row],[na_sales]]/Table1[[#This Row],[NA population]]</f>
        <v>1.0989788627259367E-4</v>
      </c>
      <c r="AC5212" s="1">
        <f>Table1[[#This Row],[eu_sales]]/Table1[[#This Row],[Eu population]]</f>
        <v>0</v>
      </c>
      <c r="AD5212" s="1">
        <f>Table1[[#This Row],[jp_sales]]/Table1[[#This Row],[Jp population]]</f>
        <v>0</v>
      </c>
    </row>
    <row r="5213" spans="1:30" x14ac:dyDescent="0.25">
      <c r="A5213" t="s">
        <v>2610</v>
      </c>
      <c r="B5213" t="s">
        <v>159</v>
      </c>
      <c r="C5213">
        <v>2003</v>
      </c>
      <c r="D5213" t="s">
        <v>40</v>
      </c>
      <c r="E5213" t="s">
        <v>83</v>
      </c>
      <c r="F5213" s="4">
        <v>50000</v>
      </c>
      <c r="G5213" s="4">
        <v>20000</v>
      </c>
      <c r="H5213" s="4">
        <v>0</v>
      </c>
      <c r="I5213" s="4">
        <v>0</v>
      </c>
      <c r="J5213">
        <v>6.3</v>
      </c>
      <c r="K5213">
        <v>12</v>
      </c>
      <c r="L5213">
        <v>6.8</v>
      </c>
      <c r="M5213" s="4">
        <v>4</v>
      </c>
      <c r="N5213" t="s">
        <v>83</v>
      </c>
      <c r="O5213" t="s">
        <v>21</v>
      </c>
      <c r="P5213" s="4">
        <v>70000</v>
      </c>
      <c r="Q5213" s="3">
        <f>AVERAGE(Table1[[#This Row],[critic_score]],Table1[[#This Row],[user_score]])</f>
        <v>6.55</v>
      </c>
      <c r="R5213" s="4">
        <f>Table1[[#This Row],[user_count]]+Table1[[#This Row],[critic_count]]</f>
        <v>16</v>
      </c>
      <c r="S5213" s="2">
        <f>100000*Table1[[#This Row],[review_count]]/Table1[[#This Row],[total sales]]</f>
        <v>22.857142857142858</v>
      </c>
      <c r="T5213" s="2">
        <f>Table1[[#This Row],[total sales]]/(2017-Table1[[#This Row],[year_of_release]])</f>
        <v>5000</v>
      </c>
      <c r="U5213" s="9">
        <f>Table1[[#This Row],[na_sales]]/(2017-Table1[[#This Row],[year_of_release]])</f>
        <v>3571.4285714285716</v>
      </c>
      <c r="V5213" s="6">
        <f>Table1[[#This Row],[eu_sales]]/(2017-Table1[[#This Row],[year_of_release]])</f>
        <v>1428.5714285714287</v>
      </c>
      <c r="W5213" s="6">
        <f>Table1[[#This Row],[jp_sales]]/(2017-Table1[[#This Row],[year_of_release]])</f>
        <v>0</v>
      </c>
      <c r="X5213" s="6">
        <f>Table1[[#This Row],[other_sales]]/(2017-Table1[[#This Row],[year_of_release]])</f>
        <v>0</v>
      </c>
      <c r="Y5213" s="4">
        <v>500125528</v>
      </c>
      <c r="Z5213" s="4">
        <v>432552540</v>
      </c>
      <c r="AA5213" s="4">
        <v>127718000</v>
      </c>
      <c r="AB5213" s="1">
        <f>Table1[[#This Row],[na_sales]]/Table1[[#This Row],[NA population]]</f>
        <v>9.9974900701329522E-5</v>
      </c>
      <c r="AC5213" s="1">
        <f>Table1[[#This Row],[eu_sales]]/Table1[[#This Row],[Eu population]]</f>
        <v>4.6237157687248816E-5</v>
      </c>
      <c r="AD5213" s="1">
        <f>Table1[[#This Row],[jp_sales]]/Table1[[#This Row],[Jp population]]</f>
        <v>0</v>
      </c>
    </row>
    <row r="5214" spans="1:30" x14ac:dyDescent="0.25">
      <c r="A5214" t="s">
        <v>2430</v>
      </c>
      <c r="B5214" t="s">
        <v>159</v>
      </c>
      <c r="C5214">
        <v>2006</v>
      </c>
      <c r="D5214" t="s">
        <v>40</v>
      </c>
      <c r="E5214" t="s">
        <v>55</v>
      </c>
      <c r="F5214" s="4">
        <v>50000</v>
      </c>
      <c r="G5214" s="4">
        <v>20000</v>
      </c>
      <c r="H5214" s="4">
        <v>0</v>
      </c>
      <c r="I5214" s="4">
        <v>0</v>
      </c>
      <c r="J5214">
        <v>5.5</v>
      </c>
      <c r="K5214">
        <v>9</v>
      </c>
      <c r="L5214">
        <v>9.3000000000000007</v>
      </c>
      <c r="M5214" s="4">
        <v>6</v>
      </c>
      <c r="N5214" t="s">
        <v>2216</v>
      </c>
      <c r="O5214" t="s">
        <v>84</v>
      </c>
      <c r="P5214" s="4">
        <v>70000</v>
      </c>
      <c r="Q5214" s="3">
        <f>AVERAGE(Table1[[#This Row],[critic_score]],Table1[[#This Row],[user_score]])</f>
        <v>7.4</v>
      </c>
      <c r="R5214" s="4">
        <f>Table1[[#This Row],[user_count]]+Table1[[#This Row],[critic_count]]</f>
        <v>15</v>
      </c>
      <c r="S5214" s="2">
        <f>100000*Table1[[#This Row],[review_count]]/Table1[[#This Row],[total sales]]</f>
        <v>21.428571428571427</v>
      </c>
      <c r="T5214" s="2">
        <f>Table1[[#This Row],[total sales]]/(2017-Table1[[#This Row],[year_of_release]])</f>
        <v>6363.636363636364</v>
      </c>
      <c r="U5214" s="9">
        <f>Table1[[#This Row],[na_sales]]/(2017-Table1[[#This Row],[year_of_release]])</f>
        <v>4545.454545454545</v>
      </c>
      <c r="V5214" s="6">
        <f>Table1[[#This Row],[eu_sales]]/(2017-Table1[[#This Row],[year_of_release]])</f>
        <v>1818.1818181818182</v>
      </c>
      <c r="W5214" s="6">
        <f>Table1[[#This Row],[jp_sales]]/(2017-Table1[[#This Row],[year_of_release]])</f>
        <v>0</v>
      </c>
      <c r="X5214" s="6">
        <f>Table1[[#This Row],[other_sales]]/(2017-Table1[[#This Row],[year_of_release]])</f>
        <v>0</v>
      </c>
      <c r="Y5214" s="4">
        <v>516818555</v>
      </c>
      <c r="Z5214" s="4">
        <v>437126892</v>
      </c>
      <c r="AA5214" s="4">
        <v>127854000</v>
      </c>
      <c r="AB5214" s="1">
        <f>Table1[[#This Row],[na_sales]]/Table1[[#This Row],[NA population]]</f>
        <v>9.6745752481738971E-5</v>
      </c>
      <c r="AC5214" s="1">
        <f>Table1[[#This Row],[eu_sales]]/Table1[[#This Row],[Eu population]]</f>
        <v>4.5753304969395475E-5</v>
      </c>
      <c r="AD5214" s="1">
        <f>Table1[[#This Row],[jp_sales]]/Table1[[#This Row],[Jp population]]</f>
        <v>0</v>
      </c>
    </row>
    <row r="5215" spans="1:30" x14ac:dyDescent="0.25">
      <c r="A5215" t="s">
        <v>4338</v>
      </c>
      <c r="B5215" t="s">
        <v>45</v>
      </c>
      <c r="C5215">
        <v>2004</v>
      </c>
      <c r="D5215" t="s">
        <v>73</v>
      </c>
      <c r="E5215" t="s">
        <v>186</v>
      </c>
      <c r="F5215" s="4">
        <v>30000</v>
      </c>
      <c r="G5215" s="4">
        <v>30000</v>
      </c>
      <c r="H5215" s="4">
        <v>0</v>
      </c>
      <c r="I5215" s="4">
        <v>10000</v>
      </c>
      <c r="J5215">
        <v>5.7</v>
      </c>
      <c r="K5215">
        <v>25</v>
      </c>
      <c r="L5215">
        <v>8.1999999999999993</v>
      </c>
      <c r="M5215" s="4">
        <v>5</v>
      </c>
      <c r="N5215" t="s">
        <v>553</v>
      </c>
      <c r="O5215" t="s">
        <v>67</v>
      </c>
      <c r="P5215" s="4">
        <v>70000</v>
      </c>
      <c r="Q5215" s="3">
        <f>AVERAGE(Table1[[#This Row],[critic_score]],Table1[[#This Row],[user_score]])</f>
        <v>6.9499999999999993</v>
      </c>
      <c r="R5215" s="4">
        <f>Table1[[#This Row],[user_count]]+Table1[[#This Row],[critic_count]]</f>
        <v>30</v>
      </c>
      <c r="S5215" s="2">
        <f>100000*Table1[[#This Row],[review_count]]/Table1[[#This Row],[total sales]]</f>
        <v>42.857142857142854</v>
      </c>
      <c r="T5215" s="2">
        <f>Table1[[#This Row],[total sales]]/(2017-Table1[[#This Row],[year_of_release]])</f>
        <v>5384.6153846153848</v>
      </c>
      <c r="U5215" s="9">
        <f>Table1[[#This Row],[na_sales]]/(2017-Table1[[#This Row],[year_of_release]])</f>
        <v>2307.6923076923076</v>
      </c>
      <c r="V5215" s="6">
        <f>Table1[[#This Row],[eu_sales]]/(2017-Table1[[#This Row],[year_of_release]])</f>
        <v>2307.6923076923076</v>
      </c>
      <c r="W5215" s="6">
        <f>Table1[[#This Row],[jp_sales]]/(2017-Table1[[#This Row],[year_of_release]])</f>
        <v>0</v>
      </c>
      <c r="X5215" s="6">
        <f>Table1[[#This Row],[other_sales]]/(2017-Table1[[#This Row],[year_of_release]])</f>
        <v>769.23076923076928</v>
      </c>
      <c r="Y5215" s="4">
        <v>505524224</v>
      </c>
      <c r="Z5215" s="4">
        <v>434174638</v>
      </c>
      <c r="AA5215" s="4">
        <v>127761000</v>
      </c>
      <c r="AB5215" s="1">
        <f>Table1[[#This Row],[na_sales]]/Table1[[#This Row],[NA population]]</f>
        <v>5.9344337176609759E-5</v>
      </c>
      <c r="AC5215" s="1">
        <f>Table1[[#This Row],[eu_sales]]/Table1[[#This Row],[Eu population]]</f>
        <v>6.9096620056374644E-5</v>
      </c>
      <c r="AD5215" s="1">
        <f>Table1[[#This Row],[jp_sales]]/Table1[[#This Row],[Jp population]]</f>
        <v>0</v>
      </c>
    </row>
    <row r="5216" spans="1:30" x14ac:dyDescent="0.25">
      <c r="A5216" t="s">
        <v>1772</v>
      </c>
      <c r="B5216" t="s">
        <v>71</v>
      </c>
      <c r="C5216">
        <v>2014</v>
      </c>
      <c r="D5216" t="s">
        <v>40</v>
      </c>
      <c r="E5216" t="s">
        <v>186</v>
      </c>
      <c r="F5216" s="4">
        <v>0</v>
      </c>
      <c r="G5216" s="4">
        <v>50000</v>
      </c>
      <c r="H5216" s="4">
        <v>10000</v>
      </c>
      <c r="I5216" s="4">
        <v>10000</v>
      </c>
      <c r="J5216">
        <v>8.3000000000000007</v>
      </c>
      <c r="K5216">
        <v>4</v>
      </c>
      <c r="L5216">
        <v>7.9</v>
      </c>
      <c r="M5216" s="4">
        <v>47</v>
      </c>
      <c r="N5216" t="s">
        <v>1773</v>
      </c>
      <c r="O5216" t="s">
        <v>67</v>
      </c>
      <c r="P5216" s="4">
        <v>70000</v>
      </c>
      <c r="Q5216" s="3">
        <f>AVERAGE(Table1[[#This Row],[critic_score]],Table1[[#This Row],[user_score]])</f>
        <v>8.1000000000000014</v>
      </c>
      <c r="R5216" s="4">
        <f>Table1[[#This Row],[user_count]]+Table1[[#This Row],[critic_count]]</f>
        <v>51</v>
      </c>
      <c r="S5216" s="2">
        <f>100000*Table1[[#This Row],[review_count]]/Table1[[#This Row],[total sales]]</f>
        <v>72.857142857142861</v>
      </c>
      <c r="T5216" s="2">
        <f>Table1[[#This Row],[total sales]]/(2017-Table1[[#This Row],[year_of_release]])</f>
        <v>23333.333333333332</v>
      </c>
      <c r="U5216" s="9">
        <f>Table1[[#This Row],[na_sales]]/(2017-Table1[[#This Row],[year_of_release]])</f>
        <v>0</v>
      </c>
      <c r="V5216" s="6">
        <f>Table1[[#This Row],[eu_sales]]/(2017-Table1[[#This Row],[year_of_release]])</f>
        <v>16666.666666666668</v>
      </c>
      <c r="W5216" s="6">
        <f>Table1[[#This Row],[jp_sales]]/(2017-Table1[[#This Row],[year_of_release]])</f>
        <v>3333.3333333333335</v>
      </c>
      <c r="X5216" s="6">
        <f>Table1[[#This Row],[other_sales]]/(2017-Table1[[#This Row],[year_of_release]])</f>
        <v>3333.3333333333335</v>
      </c>
      <c r="Y5216" s="4">
        <v>562338430</v>
      </c>
      <c r="Z5216" s="4">
        <v>443580712</v>
      </c>
      <c r="AA5216" s="4">
        <v>127276000</v>
      </c>
      <c r="AB5216" s="1">
        <f>Table1[[#This Row],[na_sales]]/Table1[[#This Row],[NA population]]</f>
        <v>0</v>
      </c>
      <c r="AC5216" s="1">
        <f>Table1[[#This Row],[eu_sales]]/Table1[[#This Row],[Eu population]]</f>
        <v>1.1271905799186327E-4</v>
      </c>
      <c r="AD5216" s="1">
        <f>Table1[[#This Row],[jp_sales]]/Table1[[#This Row],[Jp population]]</f>
        <v>7.8569408215217325E-5</v>
      </c>
    </row>
    <row r="5217" spans="1:30" x14ac:dyDescent="0.25">
      <c r="A5217" t="s">
        <v>4342</v>
      </c>
      <c r="B5217" t="s">
        <v>159</v>
      </c>
      <c r="C5217">
        <v>2005</v>
      </c>
      <c r="D5217" t="s">
        <v>54</v>
      </c>
      <c r="E5217" t="s">
        <v>403</v>
      </c>
      <c r="F5217" s="4">
        <v>50000</v>
      </c>
      <c r="G5217" s="4">
        <v>20000</v>
      </c>
      <c r="H5217" s="4">
        <v>0</v>
      </c>
      <c r="I5217" s="4">
        <v>0</v>
      </c>
      <c r="J5217">
        <v>8.3000000000000007</v>
      </c>
      <c r="K5217">
        <v>31</v>
      </c>
      <c r="L5217">
        <v>8.5</v>
      </c>
      <c r="M5217" s="4">
        <v>13</v>
      </c>
      <c r="N5217" t="s">
        <v>2295</v>
      </c>
      <c r="O5217" t="s">
        <v>84</v>
      </c>
      <c r="P5217" s="4">
        <v>70000</v>
      </c>
      <c r="Q5217" s="3">
        <f>AVERAGE(Table1[[#This Row],[critic_score]],Table1[[#This Row],[user_score]])</f>
        <v>8.4</v>
      </c>
      <c r="R5217" s="4">
        <f>Table1[[#This Row],[user_count]]+Table1[[#This Row],[critic_count]]</f>
        <v>44</v>
      </c>
      <c r="S5217" s="2">
        <f>100000*Table1[[#This Row],[review_count]]/Table1[[#This Row],[total sales]]</f>
        <v>62.857142857142854</v>
      </c>
      <c r="T5217" s="2">
        <f>Table1[[#This Row],[total sales]]/(2017-Table1[[#This Row],[year_of_release]])</f>
        <v>5833.333333333333</v>
      </c>
      <c r="U5217" s="9">
        <f>Table1[[#This Row],[na_sales]]/(2017-Table1[[#This Row],[year_of_release]])</f>
        <v>4166.666666666667</v>
      </c>
      <c r="V5217" s="6">
        <f>Table1[[#This Row],[eu_sales]]/(2017-Table1[[#This Row],[year_of_release]])</f>
        <v>1666.6666666666667</v>
      </c>
      <c r="W5217" s="6">
        <f>Table1[[#This Row],[jp_sales]]/(2017-Table1[[#This Row],[year_of_release]])</f>
        <v>0</v>
      </c>
      <c r="X5217" s="6">
        <f>Table1[[#This Row],[other_sales]]/(2017-Table1[[#This Row],[year_of_release]])</f>
        <v>0</v>
      </c>
      <c r="Y5217" s="4">
        <v>511054143</v>
      </c>
      <c r="Z5217" s="4">
        <v>435713800</v>
      </c>
      <c r="AA5217" s="4">
        <v>127773000</v>
      </c>
      <c r="AB5217" s="1">
        <f>Table1[[#This Row],[na_sales]]/Table1[[#This Row],[NA population]]</f>
        <v>9.783699180382146E-5</v>
      </c>
      <c r="AC5217" s="1">
        <f>Table1[[#This Row],[eu_sales]]/Table1[[#This Row],[Eu population]]</f>
        <v>4.5901690513359917E-5</v>
      </c>
      <c r="AD5217" s="1">
        <f>Table1[[#This Row],[jp_sales]]/Table1[[#This Row],[Jp population]]</f>
        <v>0</v>
      </c>
    </row>
    <row r="5218" spans="1:30" x14ac:dyDescent="0.25">
      <c r="A5218" t="s">
        <v>4343</v>
      </c>
      <c r="B5218" t="s">
        <v>113</v>
      </c>
      <c r="C5218">
        <v>2011</v>
      </c>
      <c r="D5218" t="s">
        <v>225</v>
      </c>
      <c r="E5218" t="s">
        <v>1370</v>
      </c>
      <c r="F5218" s="4">
        <v>10000</v>
      </c>
      <c r="G5218" s="4">
        <v>50000</v>
      </c>
      <c r="H5218" s="4">
        <v>0</v>
      </c>
      <c r="I5218" s="4">
        <v>10000</v>
      </c>
      <c r="J5218">
        <v>6.1</v>
      </c>
      <c r="K5218">
        <v>18</v>
      </c>
      <c r="L5218">
        <v>5.6</v>
      </c>
      <c r="M5218" s="4">
        <v>95</v>
      </c>
      <c r="N5218" t="s">
        <v>4344</v>
      </c>
      <c r="O5218" t="s">
        <v>21</v>
      </c>
      <c r="P5218" s="4">
        <v>70000</v>
      </c>
      <c r="Q5218" s="3">
        <f>AVERAGE(Table1[[#This Row],[critic_score]],Table1[[#This Row],[user_score]])</f>
        <v>5.85</v>
      </c>
      <c r="R5218" s="4">
        <f>Table1[[#This Row],[user_count]]+Table1[[#This Row],[critic_count]]</f>
        <v>113</v>
      </c>
      <c r="S5218" s="2">
        <f>100000*Table1[[#This Row],[review_count]]/Table1[[#This Row],[total sales]]</f>
        <v>161.42857142857142</v>
      </c>
      <c r="T5218" s="2">
        <f>Table1[[#This Row],[total sales]]/(2017-Table1[[#This Row],[year_of_release]])</f>
        <v>11666.666666666666</v>
      </c>
      <c r="U5218" s="9">
        <f>Table1[[#This Row],[na_sales]]/(2017-Table1[[#This Row],[year_of_release]])</f>
        <v>1666.6666666666667</v>
      </c>
      <c r="V5218" s="6">
        <f>Table1[[#This Row],[eu_sales]]/(2017-Table1[[#This Row],[year_of_release]])</f>
        <v>8333.3333333333339</v>
      </c>
      <c r="W5218" s="6">
        <f>Table1[[#This Row],[jp_sales]]/(2017-Table1[[#This Row],[year_of_release]])</f>
        <v>0</v>
      </c>
      <c r="X5218" s="6">
        <f>Table1[[#This Row],[other_sales]]/(2017-Table1[[#This Row],[year_of_release]])</f>
        <v>1666.6666666666667</v>
      </c>
      <c r="Y5218" s="4">
        <v>545961365</v>
      </c>
      <c r="Z5218" s="4">
        <v>440756453</v>
      </c>
      <c r="AA5218" s="4">
        <v>127833000</v>
      </c>
      <c r="AB5218" s="1">
        <f>Table1[[#This Row],[na_sales]]/Table1[[#This Row],[NA population]]</f>
        <v>1.831631437876561E-5</v>
      </c>
      <c r="AC5218" s="1">
        <f>Table1[[#This Row],[eu_sales]]/Table1[[#This Row],[Eu population]]</f>
        <v>1.1344133400583474E-4</v>
      </c>
      <c r="AD5218" s="1">
        <f>Table1[[#This Row],[jp_sales]]/Table1[[#This Row],[Jp population]]</f>
        <v>0</v>
      </c>
    </row>
    <row r="5219" spans="1:30" x14ac:dyDescent="0.25">
      <c r="A5219" t="s">
        <v>4045</v>
      </c>
      <c r="B5219" t="s">
        <v>892</v>
      </c>
      <c r="C5219">
        <v>2014</v>
      </c>
      <c r="D5219" t="s">
        <v>96</v>
      </c>
      <c r="E5219" t="s">
        <v>1685</v>
      </c>
      <c r="F5219" s="4">
        <v>20000</v>
      </c>
      <c r="G5219" s="4">
        <v>10000</v>
      </c>
      <c r="H5219" s="4">
        <v>30000</v>
      </c>
      <c r="I5219" s="4">
        <v>10000</v>
      </c>
      <c r="J5219">
        <v>6</v>
      </c>
      <c r="K5219">
        <v>7</v>
      </c>
      <c r="L5219">
        <v>7.5</v>
      </c>
      <c r="M5219" s="4">
        <v>29</v>
      </c>
      <c r="N5219" t="s">
        <v>4046</v>
      </c>
      <c r="O5219" t="s">
        <v>43</v>
      </c>
      <c r="P5219" s="4">
        <v>70000</v>
      </c>
      <c r="Q5219" s="3">
        <f>AVERAGE(Table1[[#This Row],[critic_score]],Table1[[#This Row],[user_score]])</f>
        <v>6.75</v>
      </c>
      <c r="R5219" s="4">
        <f>Table1[[#This Row],[user_count]]+Table1[[#This Row],[critic_count]]</f>
        <v>36</v>
      </c>
      <c r="S5219" s="2">
        <f>100000*Table1[[#This Row],[review_count]]/Table1[[#This Row],[total sales]]</f>
        <v>51.428571428571431</v>
      </c>
      <c r="T5219" s="2">
        <f>Table1[[#This Row],[total sales]]/(2017-Table1[[#This Row],[year_of_release]])</f>
        <v>23333.333333333332</v>
      </c>
      <c r="U5219" s="9">
        <f>Table1[[#This Row],[na_sales]]/(2017-Table1[[#This Row],[year_of_release]])</f>
        <v>6666.666666666667</v>
      </c>
      <c r="V5219" s="6">
        <f>Table1[[#This Row],[eu_sales]]/(2017-Table1[[#This Row],[year_of_release]])</f>
        <v>3333.3333333333335</v>
      </c>
      <c r="W5219" s="6">
        <f>Table1[[#This Row],[jp_sales]]/(2017-Table1[[#This Row],[year_of_release]])</f>
        <v>10000</v>
      </c>
      <c r="X5219" s="6">
        <f>Table1[[#This Row],[other_sales]]/(2017-Table1[[#This Row],[year_of_release]])</f>
        <v>3333.3333333333335</v>
      </c>
      <c r="Y5219" s="4">
        <v>562338430</v>
      </c>
      <c r="Z5219" s="4">
        <v>443580712</v>
      </c>
      <c r="AA5219" s="4">
        <v>127276000</v>
      </c>
      <c r="AB5219" s="1">
        <f>Table1[[#This Row],[na_sales]]/Table1[[#This Row],[NA population]]</f>
        <v>3.5565771309636443E-5</v>
      </c>
      <c r="AC5219" s="1">
        <f>Table1[[#This Row],[eu_sales]]/Table1[[#This Row],[Eu population]]</f>
        <v>2.2543811598372656E-5</v>
      </c>
      <c r="AD5219" s="1">
        <f>Table1[[#This Row],[jp_sales]]/Table1[[#This Row],[Jp population]]</f>
        <v>2.3570822464565196E-4</v>
      </c>
    </row>
    <row r="5220" spans="1:30" x14ac:dyDescent="0.25">
      <c r="A5220" t="s">
        <v>2539</v>
      </c>
      <c r="B5220" t="s">
        <v>113</v>
      </c>
      <c r="C5220">
        <v>2013</v>
      </c>
      <c r="D5220" t="s">
        <v>23</v>
      </c>
      <c r="E5220" t="s">
        <v>981</v>
      </c>
      <c r="F5220" s="4">
        <v>0</v>
      </c>
      <c r="G5220" s="4">
        <v>60000</v>
      </c>
      <c r="H5220" s="4">
        <v>0</v>
      </c>
      <c r="I5220" s="4">
        <v>10000</v>
      </c>
      <c r="J5220">
        <v>8</v>
      </c>
      <c r="K5220">
        <v>17</v>
      </c>
      <c r="L5220">
        <v>5.7</v>
      </c>
      <c r="M5220" s="4">
        <v>571</v>
      </c>
      <c r="N5220" t="s">
        <v>981</v>
      </c>
      <c r="O5220" t="s">
        <v>21</v>
      </c>
      <c r="P5220" s="4">
        <v>70000</v>
      </c>
      <c r="Q5220" s="3">
        <f>AVERAGE(Table1[[#This Row],[critic_score]],Table1[[#This Row],[user_score]])</f>
        <v>6.85</v>
      </c>
      <c r="R5220" s="4">
        <f>Table1[[#This Row],[user_count]]+Table1[[#This Row],[critic_count]]</f>
        <v>588</v>
      </c>
      <c r="S5220" s="2">
        <f>100000*Table1[[#This Row],[review_count]]/Table1[[#This Row],[total sales]]</f>
        <v>840</v>
      </c>
      <c r="T5220" s="2">
        <f>Table1[[#This Row],[total sales]]/(2017-Table1[[#This Row],[year_of_release]])</f>
        <v>17500</v>
      </c>
      <c r="U5220" s="9">
        <f>Table1[[#This Row],[na_sales]]/(2017-Table1[[#This Row],[year_of_release]])</f>
        <v>0</v>
      </c>
      <c r="V5220" s="6">
        <f>Table1[[#This Row],[eu_sales]]/(2017-Table1[[#This Row],[year_of_release]])</f>
        <v>15000</v>
      </c>
      <c r="W5220" s="6">
        <f>Table1[[#This Row],[jp_sales]]/(2017-Table1[[#This Row],[year_of_release]])</f>
        <v>0</v>
      </c>
      <c r="X5220" s="6">
        <f>Table1[[#This Row],[other_sales]]/(2017-Table1[[#This Row],[year_of_release]])</f>
        <v>2500</v>
      </c>
      <c r="Y5220" s="4">
        <v>556861736</v>
      </c>
      <c r="Z5220" s="4">
        <v>442492884</v>
      </c>
      <c r="AA5220" s="4">
        <v>127445000</v>
      </c>
      <c r="AB5220" s="1">
        <f>Table1[[#This Row],[na_sales]]/Table1[[#This Row],[NA population]]</f>
        <v>0</v>
      </c>
      <c r="AC5220" s="1">
        <f>Table1[[#This Row],[eu_sales]]/Table1[[#This Row],[Eu population]]</f>
        <v>1.3559540089688765E-4</v>
      </c>
      <c r="AD5220" s="1">
        <f>Table1[[#This Row],[jp_sales]]/Table1[[#This Row],[Jp population]]</f>
        <v>0</v>
      </c>
    </row>
    <row r="5221" spans="1:30" x14ac:dyDescent="0.25">
      <c r="A5221" t="s">
        <v>4352</v>
      </c>
      <c r="B5221" t="s">
        <v>892</v>
      </c>
      <c r="C5221">
        <v>2013</v>
      </c>
      <c r="D5221" t="s">
        <v>96</v>
      </c>
      <c r="E5221" t="s">
        <v>1685</v>
      </c>
      <c r="F5221" s="4">
        <v>10000</v>
      </c>
      <c r="G5221" s="4">
        <v>10000</v>
      </c>
      <c r="H5221" s="4">
        <v>40000</v>
      </c>
      <c r="I5221" s="4">
        <v>10000</v>
      </c>
      <c r="J5221">
        <v>5.5</v>
      </c>
      <c r="K5221">
        <v>31</v>
      </c>
      <c r="L5221">
        <v>6.7</v>
      </c>
      <c r="M5221" s="4">
        <v>37</v>
      </c>
      <c r="N5221" t="s">
        <v>2771</v>
      </c>
      <c r="O5221" t="s">
        <v>43</v>
      </c>
      <c r="P5221" s="4">
        <v>70000</v>
      </c>
      <c r="Q5221" s="3">
        <f>AVERAGE(Table1[[#This Row],[critic_score]],Table1[[#This Row],[user_score]])</f>
        <v>6.1</v>
      </c>
      <c r="R5221" s="4">
        <f>Table1[[#This Row],[user_count]]+Table1[[#This Row],[critic_count]]</f>
        <v>68</v>
      </c>
      <c r="S5221" s="2">
        <f>100000*Table1[[#This Row],[review_count]]/Table1[[#This Row],[total sales]]</f>
        <v>97.142857142857139</v>
      </c>
      <c r="T5221" s="2">
        <f>Table1[[#This Row],[total sales]]/(2017-Table1[[#This Row],[year_of_release]])</f>
        <v>17500</v>
      </c>
      <c r="U5221" s="9">
        <f>Table1[[#This Row],[na_sales]]/(2017-Table1[[#This Row],[year_of_release]])</f>
        <v>2500</v>
      </c>
      <c r="V5221" s="6">
        <f>Table1[[#This Row],[eu_sales]]/(2017-Table1[[#This Row],[year_of_release]])</f>
        <v>2500</v>
      </c>
      <c r="W5221" s="6">
        <f>Table1[[#This Row],[jp_sales]]/(2017-Table1[[#This Row],[year_of_release]])</f>
        <v>10000</v>
      </c>
      <c r="X5221" s="6">
        <f>Table1[[#This Row],[other_sales]]/(2017-Table1[[#This Row],[year_of_release]])</f>
        <v>2500</v>
      </c>
      <c r="Y5221" s="4">
        <v>556861736</v>
      </c>
      <c r="Z5221" s="4">
        <v>442492884</v>
      </c>
      <c r="AA5221" s="4">
        <v>127445000</v>
      </c>
      <c r="AB5221" s="1">
        <f>Table1[[#This Row],[na_sales]]/Table1[[#This Row],[NA population]]</f>
        <v>1.7957779020392236E-5</v>
      </c>
      <c r="AC5221" s="1">
        <f>Table1[[#This Row],[eu_sales]]/Table1[[#This Row],[Eu population]]</f>
        <v>2.2599233482814607E-5</v>
      </c>
      <c r="AD5221" s="1">
        <f>Table1[[#This Row],[jp_sales]]/Table1[[#This Row],[Jp population]]</f>
        <v>3.1386088116442388E-4</v>
      </c>
    </row>
    <row r="5222" spans="1:30" x14ac:dyDescent="0.25">
      <c r="A5222" t="s">
        <v>4356</v>
      </c>
      <c r="B5222" t="s">
        <v>18</v>
      </c>
      <c r="C5222">
        <v>2010</v>
      </c>
      <c r="D5222" t="s">
        <v>65</v>
      </c>
      <c r="E5222" t="s">
        <v>403</v>
      </c>
      <c r="F5222" s="4">
        <v>40000</v>
      </c>
      <c r="G5222" s="4">
        <v>20000</v>
      </c>
      <c r="H5222" s="4">
        <v>0</v>
      </c>
      <c r="I5222" s="4">
        <v>10000</v>
      </c>
      <c r="J5222">
        <v>4.5</v>
      </c>
      <c r="K5222">
        <v>38</v>
      </c>
      <c r="L5222">
        <v>6.9</v>
      </c>
      <c r="M5222" s="4">
        <v>11</v>
      </c>
      <c r="N5222" t="s">
        <v>1117</v>
      </c>
      <c r="O5222" t="s">
        <v>67</v>
      </c>
      <c r="P5222" s="4">
        <v>70000</v>
      </c>
      <c r="Q5222" s="3">
        <f>AVERAGE(Table1[[#This Row],[critic_score]],Table1[[#This Row],[user_score]])</f>
        <v>5.7</v>
      </c>
      <c r="R5222" s="4">
        <f>Table1[[#This Row],[user_count]]+Table1[[#This Row],[critic_count]]</f>
        <v>49</v>
      </c>
      <c r="S5222" s="2">
        <f>100000*Table1[[#This Row],[review_count]]/Table1[[#This Row],[total sales]]</f>
        <v>70</v>
      </c>
      <c r="T5222" s="2">
        <f>Table1[[#This Row],[total sales]]/(2017-Table1[[#This Row],[year_of_release]])</f>
        <v>10000</v>
      </c>
      <c r="U5222" s="9">
        <f>Table1[[#This Row],[na_sales]]/(2017-Table1[[#This Row],[year_of_release]])</f>
        <v>5714.2857142857147</v>
      </c>
      <c r="V5222" s="6">
        <f>Table1[[#This Row],[eu_sales]]/(2017-Table1[[#This Row],[year_of_release]])</f>
        <v>2857.1428571428573</v>
      </c>
      <c r="W5222" s="6">
        <f>Table1[[#This Row],[jp_sales]]/(2017-Table1[[#This Row],[year_of_release]])</f>
        <v>0</v>
      </c>
      <c r="X5222" s="6">
        <f>Table1[[#This Row],[other_sales]]/(2017-Table1[[#This Row],[year_of_release]])</f>
        <v>1428.5714285714287</v>
      </c>
      <c r="Y5222" s="4">
        <v>540520772</v>
      </c>
      <c r="Z5222" s="4">
        <v>441654761</v>
      </c>
      <c r="AA5222" s="4">
        <v>128070000</v>
      </c>
      <c r="AB5222" s="1">
        <f>Table1[[#This Row],[na_sales]]/Table1[[#This Row],[NA population]]</f>
        <v>7.400270641217836E-5</v>
      </c>
      <c r="AC5222" s="1">
        <f>Table1[[#This Row],[eu_sales]]/Table1[[#This Row],[Eu population]]</f>
        <v>4.528423956013915E-5</v>
      </c>
      <c r="AD5222" s="1">
        <f>Table1[[#This Row],[jp_sales]]/Table1[[#This Row],[Jp population]]</f>
        <v>0</v>
      </c>
    </row>
    <row r="5223" spans="1:30" x14ac:dyDescent="0.25">
      <c r="A5223" t="s">
        <v>928</v>
      </c>
      <c r="B5223" t="s">
        <v>159</v>
      </c>
      <c r="C5223">
        <v>2004</v>
      </c>
      <c r="D5223" t="s">
        <v>40</v>
      </c>
      <c r="E5223" t="s">
        <v>83</v>
      </c>
      <c r="F5223" s="4">
        <v>50000</v>
      </c>
      <c r="G5223" s="4">
        <v>20000</v>
      </c>
      <c r="H5223" s="4">
        <v>0</v>
      </c>
      <c r="I5223" s="4">
        <v>0</v>
      </c>
      <c r="J5223">
        <v>6.8</v>
      </c>
      <c r="K5223">
        <v>19</v>
      </c>
      <c r="L5223">
        <v>6.2</v>
      </c>
      <c r="M5223" s="4">
        <v>6</v>
      </c>
      <c r="N5223" t="s">
        <v>83</v>
      </c>
      <c r="O5223" t="s">
        <v>67</v>
      </c>
      <c r="P5223" s="4">
        <v>70000</v>
      </c>
      <c r="Q5223" s="3">
        <f>AVERAGE(Table1[[#This Row],[critic_score]],Table1[[#This Row],[user_score]])</f>
        <v>6.5</v>
      </c>
      <c r="R5223" s="4">
        <f>Table1[[#This Row],[user_count]]+Table1[[#This Row],[critic_count]]</f>
        <v>25</v>
      </c>
      <c r="S5223" s="2">
        <f>100000*Table1[[#This Row],[review_count]]/Table1[[#This Row],[total sales]]</f>
        <v>35.714285714285715</v>
      </c>
      <c r="T5223" s="2">
        <f>Table1[[#This Row],[total sales]]/(2017-Table1[[#This Row],[year_of_release]])</f>
        <v>5384.6153846153848</v>
      </c>
      <c r="U5223" s="9">
        <f>Table1[[#This Row],[na_sales]]/(2017-Table1[[#This Row],[year_of_release]])</f>
        <v>3846.1538461538462</v>
      </c>
      <c r="V5223" s="6">
        <f>Table1[[#This Row],[eu_sales]]/(2017-Table1[[#This Row],[year_of_release]])</f>
        <v>1538.4615384615386</v>
      </c>
      <c r="W5223" s="6">
        <f>Table1[[#This Row],[jp_sales]]/(2017-Table1[[#This Row],[year_of_release]])</f>
        <v>0</v>
      </c>
      <c r="X5223" s="6">
        <f>Table1[[#This Row],[other_sales]]/(2017-Table1[[#This Row],[year_of_release]])</f>
        <v>0</v>
      </c>
      <c r="Y5223" s="4">
        <v>505524224</v>
      </c>
      <c r="Z5223" s="4">
        <v>434174638</v>
      </c>
      <c r="AA5223" s="4">
        <v>127761000</v>
      </c>
      <c r="AB5223" s="1">
        <f>Table1[[#This Row],[na_sales]]/Table1[[#This Row],[NA population]]</f>
        <v>9.8907228627682927E-5</v>
      </c>
      <c r="AC5223" s="1">
        <f>Table1[[#This Row],[eu_sales]]/Table1[[#This Row],[Eu population]]</f>
        <v>4.6064413370916427E-5</v>
      </c>
      <c r="AD5223" s="1">
        <f>Table1[[#This Row],[jp_sales]]/Table1[[#This Row],[Jp population]]</f>
        <v>0</v>
      </c>
    </row>
    <row r="5224" spans="1:30" x14ac:dyDescent="0.25">
      <c r="A5224" t="s">
        <v>2726</v>
      </c>
      <c r="B5224" t="s">
        <v>26</v>
      </c>
      <c r="C5224">
        <v>2007</v>
      </c>
      <c r="D5224" t="s">
        <v>225</v>
      </c>
      <c r="E5224" t="s">
        <v>425</v>
      </c>
      <c r="F5224" s="4">
        <v>50000</v>
      </c>
      <c r="G5224" s="4">
        <v>10000</v>
      </c>
      <c r="H5224" s="4">
        <v>0</v>
      </c>
      <c r="I5224" s="4">
        <v>10000</v>
      </c>
      <c r="J5224">
        <v>5.7</v>
      </c>
      <c r="K5224">
        <v>21</v>
      </c>
      <c r="L5224">
        <v>7.9</v>
      </c>
      <c r="M5224" s="4">
        <v>16</v>
      </c>
      <c r="N5224" t="s">
        <v>425</v>
      </c>
      <c r="O5224" t="s">
        <v>67</v>
      </c>
      <c r="P5224" s="4">
        <v>70000</v>
      </c>
      <c r="Q5224" s="3">
        <f>AVERAGE(Table1[[#This Row],[critic_score]],Table1[[#This Row],[user_score]])</f>
        <v>6.8000000000000007</v>
      </c>
      <c r="R5224" s="4">
        <f>Table1[[#This Row],[user_count]]+Table1[[#This Row],[critic_count]]</f>
        <v>37</v>
      </c>
      <c r="S5224" s="2">
        <f>100000*Table1[[#This Row],[review_count]]/Table1[[#This Row],[total sales]]</f>
        <v>52.857142857142854</v>
      </c>
      <c r="T5224" s="2">
        <f>Table1[[#This Row],[total sales]]/(2017-Table1[[#This Row],[year_of_release]])</f>
        <v>7000</v>
      </c>
      <c r="U5224" s="9">
        <f>Table1[[#This Row],[na_sales]]/(2017-Table1[[#This Row],[year_of_release]])</f>
        <v>5000</v>
      </c>
      <c r="V5224" s="6">
        <f>Table1[[#This Row],[eu_sales]]/(2017-Table1[[#This Row],[year_of_release]])</f>
        <v>1000</v>
      </c>
      <c r="W5224" s="6">
        <f>Table1[[#This Row],[jp_sales]]/(2017-Table1[[#This Row],[year_of_release]])</f>
        <v>0</v>
      </c>
      <c r="X5224" s="6">
        <f>Table1[[#This Row],[other_sales]]/(2017-Table1[[#This Row],[year_of_release]])</f>
        <v>1000</v>
      </c>
      <c r="Y5224" s="4">
        <v>522751172</v>
      </c>
      <c r="Z5224" s="4">
        <v>438594184</v>
      </c>
      <c r="AA5224" s="4">
        <v>128001000</v>
      </c>
      <c r="AB5224" s="1">
        <f>Table1[[#This Row],[na_sales]]/Table1[[#This Row],[NA population]]</f>
        <v>9.5647800862319252E-5</v>
      </c>
      <c r="AC5224" s="1">
        <f>Table1[[#This Row],[eu_sales]]/Table1[[#This Row],[Eu population]]</f>
        <v>2.280011993957494E-5</v>
      </c>
      <c r="AD5224" s="1">
        <f>Table1[[#This Row],[jp_sales]]/Table1[[#This Row],[Jp population]]</f>
        <v>0</v>
      </c>
    </row>
    <row r="5225" spans="1:30" x14ac:dyDescent="0.25">
      <c r="A5225" t="s">
        <v>4376</v>
      </c>
      <c r="B5225" t="s">
        <v>136</v>
      </c>
      <c r="C5225">
        <v>2013</v>
      </c>
      <c r="D5225" t="s">
        <v>40</v>
      </c>
      <c r="E5225" t="s">
        <v>196</v>
      </c>
      <c r="F5225" s="4">
        <v>60000</v>
      </c>
      <c r="G5225" s="4">
        <v>0</v>
      </c>
      <c r="H5225" s="4">
        <v>0</v>
      </c>
      <c r="I5225" s="4">
        <v>10000</v>
      </c>
      <c r="J5225">
        <v>7.6</v>
      </c>
      <c r="K5225">
        <v>10</v>
      </c>
      <c r="L5225">
        <v>7.9</v>
      </c>
      <c r="M5225" s="4">
        <v>100</v>
      </c>
      <c r="N5225" t="s">
        <v>2216</v>
      </c>
      <c r="O5225" t="s">
        <v>21</v>
      </c>
      <c r="P5225" s="4">
        <v>70000</v>
      </c>
      <c r="Q5225" s="3">
        <f>AVERAGE(Table1[[#This Row],[critic_score]],Table1[[#This Row],[user_score]])</f>
        <v>7.75</v>
      </c>
      <c r="R5225" s="4">
        <f>Table1[[#This Row],[user_count]]+Table1[[#This Row],[critic_count]]</f>
        <v>110</v>
      </c>
      <c r="S5225" s="2">
        <f>100000*Table1[[#This Row],[review_count]]/Table1[[#This Row],[total sales]]</f>
        <v>157.14285714285714</v>
      </c>
      <c r="T5225" s="2">
        <f>Table1[[#This Row],[total sales]]/(2017-Table1[[#This Row],[year_of_release]])</f>
        <v>17500</v>
      </c>
      <c r="U5225" s="9">
        <f>Table1[[#This Row],[na_sales]]/(2017-Table1[[#This Row],[year_of_release]])</f>
        <v>15000</v>
      </c>
      <c r="V5225" s="6">
        <f>Table1[[#This Row],[eu_sales]]/(2017-Table1[[#This Row],[year_of_release]])</f>
        <v>0</v>
      </c>
      <c r="W5225" s="6">
        <f>Table1[[#This Row],[jp_sales]]/(2017-Table1[[#This Row],[year_of_release]])</f>
        <v>0</v>
      </c>
      <c r="X5225" s="6">
        <f>Table1[[#This Row],[other_sales]]/(2017-Table1[[#This Row],[year_of_release]])</f>
        <v>2500</v>
      </c>
      <c r="Y5225" s="4">
        <v>556861736</v>
      </c>
      <c r="Z5225" s="4">
        <v>442492884</v>
      </c>
      <c r="AA5225" s="4">
        <v>127445000</v>
      </c>
      <c r="AB5225" s="1">
        <f>Table1[[#This Row],[na_sales]]/Table1[[#This Row],[NA population]]</f>
        <v>1.0774667412235342E-4</v>
      </c>
      <c r="AC5225" s="1">
        <f>Table1[[#This Row],[eu_sales]]/Table1[[#This Row],[Eu population]]</f>
        <v>0</v>
      </c>
      <c r="AD5225" s="1">
        <f>Table1[[#This Row],[jp_sales]]/Table1[[#This Row],[Jp population]]</f>
        <v>0</v>
      </c>
    </row>
    <row r="5226" spans="1:30" x14ac:dyDescent="0.25">
      <c r="A5226" t="s">
        <v>2072</v>
      </c>
      <c r="B5226" t="s">
        <v>34</v>
      </c>
      <c r="C5226">
        <v>2011</v>
      </c>
      <c r="D5226" t="s">
        <v>96</v>
      </c>
      <c r="E5226" t="s">
        <v>1413</v>
      </c>
      <c r="F5226" s="4">
        <v>400000</v>
      </c>
      <c r="G5226" s="4">
        <v>70000</v>
      </c>
      <c r="H5226" s="4">
        <v>30000</v>
      </c>
      <c r="I5226" s="4">
        <v>30000</v>
      </c>
      <c r="J5226">
        <v>6.7</v>
      </c>
      <c r="K5226">
        <v>50</v>
      </c>
      <c r="L5226">
        <v>6.6</v>
      </c>
      <c r="M5226" s="4">
        <v>140</v>
      </c>
      <c r="N5226" t="s">
        <v>2073</v>
      </c>
      <c r="O5226" t="s">
        <v>43</v>
      </c>
      <c r="P5226" s="4">
        <v>530000</v>
      </c>
      <c r="Q5226" s="3">
        <f>AVERAGE(Table1[[#This Row],[critic_score]],Table1[[#This Row],[user_score]])</f>
        <v>6.65</v>
      </c>
      <c r="R5226" s="4">
        <f>Table1[[#This Row],[user_count]]+Table1[[#This Row],[critic_count]]</f>
        <v>190</v>
      </c>
      <c r="S5226" s="2">
        <f>100000*Table1[[#This Row],[review_count]]/Table1[[#This Row],[total sales]]</f>
        <v>35.849056603773583</v>
      </c>
      <c r="T5226" s="2">
        <f>Table1[[#This Row],[total sales]]/(2017-Table1[[#This Row],[year_of_release]])</f>
        <v>88333.333333333328</v>
      </c>
      <c r="U5226" s="9">
        <f>Table1[[#This Row],[na_sales]]/(2017-Table1[[#This Row],[year_of_release]])</f>
        <v>66666.666666666672</v>
      </c>
      <c r="V5226" s="6">
        <f>Table1[[#This Row],[eu_sales]]/(2017-Table1[[#This Row],[year_of_release]])</f>
        <v>11666.666666666666</v>
      </c>
      <c r="W5226" s="6">
        <f>Table1[[#This Row],[jp_sales]]/(2017-Table1[[#This Row],[year_of_release]])</f>
        <v>5000</v>
      </c>
      <c r="X5226" s="6">
        <f>Table1[[#This Row],[other_sales]]/(2017-Table1[[#This Row],[year_of_release]])</f>
        <v>5000</v>
      </c>
      <c r="Y5226" s="4">
        <v>545961365</v>
      </c>
      <c r="Z5226" s="4">
        <v>440756453</v>
      </c>
      <c r="AA5226" s="4">
        <v>127833000</v>
      </c>
      <c r="AB5226" s="1">
        <f>Table1[[#This Row],[na_sales]]/Table1[[#This Row],[NA population]]</f>
        <v>7.3265257515062448E-4</v>
      </c>
      <c r="AC5226" s="1">
        <f>Table1[[#This Row],[eu_sales]]/Table1[[#This Row],[Eu population]]</f>
        <v>1.5881786760816864E-4</v>
      </c>
      <c r="AD5226" s="1">
        <f>Table1[[#This Row],[jp_sales]]/Table1[[#This Row],[Jp population]]</f>
        <v>2.3468118560934971E-4</v>
      </c>
    </row>
    <row r="5227" spans="1:30" x14ac:dyDescent="0.25">
      <c r="A5227" t="s">
        <v>4377</v>
      </c>
      <c r="B5227" t="s">
        <v>71</v>
      </c>
      <c r="C5227">
        <v>2016</v>
      </c>
      <c r="D5227" t="s">
        <v>96</v>
      </c>
      <c r="E5227" t="s">
        <v>1370</v>
      </c>
      <c r="F5227" s="4">
        <v>20000</v>
      </c>
      <c r="G5227" s="4">
        <v>40000</v>
      </c>
      <c r="H5227" s="4">
        <v>0</v>
      </c>
      <c r="I5227" s="4">
        <v>10000</v>
      </c>
      <c r="J5227">
        <v>6</v>
      </c>
      <c r="K5227">
        <v>38</v>
      </c>
      <c r="L5227">
        <v>6.7</v>
      </c>
      <c r="M5227" s="4">
        <v>116</v>
      </c>
      <c r="N5227" t="s">
        <v>3356</v>
      </c>
      <c r="O5227" t="s">
        <v>43</v>
      </c>
      <c r="P5227" s="4">
        <v>70000</v>
      </c>
      <c r="Q5227" s="3">
        <f>AVERAGE(Table1[[#This Row],[critic_score]],Table1[[#This Row],[user_score]])</f>
        <v>6.35</v>
      </c>
      <c r="R5227" s="4">
        <f>Table1[[#This Row],[user_count]]+Table1[[#This Row],[critic_count]]</f>
        <v>154</v>
      </c>
      <c r="S5227" s="2">
        <f>100000*Table1[[#This Row],[review_count]]/Table1[[#This Row],[total sales]]</f>
        <v>220</v>
      </c>
      <c r="T5227" s="2">
        <f>Table1[[#This Row],[total sales]]/(2017-Table1[[#This Row],[year_of_release]])</f>
        <v>70000</v>
      </c>
      <c r="U5227" s="9">
        <f>Table1[[#This Row],[na_sales]]/(2017-Table1[[#This Row],[year_of_release]])</f>
        <v>20000</v>
      </c>
      <c r="V5227" s="6">
        <f>Table1[[#This Row],[eu_sales]]/(2017-Table1[[#This Row],[year_of_release]])</f>
        <v>40000</v>
      </c>
      <c r="W5227" s="6">
        <f>Table1[[#This Row],[jp_sales]]/(2017-Table1[[#This Row],[year_of_release]])</f>
        <v>0</v>
      </c>
      <c r="X5227" s="6">
        <f>Table1[[#This Row],[other_sales]]/(2017-Table1[[#This Row],[year_of_release]])</f>
        <v>10000</v>
      </c>
      <c r="Y5227" s="4">
        <v>573178249</v>
      </c>
      <c r="Z5227" s="4">
        <v>445623395</v>
      </c>
      <c r="AA5227" s="4">
        <v>126994511</v>
      </c>
      <c r="AB5227" s="1">
        <f>Table1[[#This Row],[na_sales]]/Table1[[#This Row],[NA population]]</f>
        <v>3.4893159387839928E-5</v>
      </c>
      <c r="AC5227" s="1">
        <f>Table1[[#This Row],[eu_sales]]/Table1[[#This Row],[Eu population]]</f>
        <v>8.976189412138023E-5</v>
      </c>
      <c r="AD5227" s="1">
        <f>Table1[[#This Row],[jp_sales]]/Table1[[#This Row],[Jp population]]</f>
        <v>0</v>
      </c>
    </row>
    <row r="5228" spans="1:30" x14ac:dyDescent="0.25">
      <c r="A5228" t="s">
        <v>2723</v>
      </c>
      <c r="B5228" t="s">
        <v>113</v>
      </c>
      <c r="C5228">
        <v>2011</v>
      </c>
      <c r="D5228" t="s">
        <v>40</v>
      </c>
      <c r="E5228" t="s">
        <v>196</v>
      </c>
      <c r="F5228" s="4">
        <v>40000</v>
      </c>
      <c r="G5228" s="4">
        <v>20000</v>
      </c>
      <c r="H5228" s="4">
        <v>0</v>
      </c>
      <c r="I5228" s="4">
        <v>10000</v>
      </c>
      <c r="J5228">
        <v>6.6</v>
      </c>
      <c r="K5228">
        <v>10</v>
      </c>
      <c r="L5228">
        <v>5.3</v>
      </c>
      <c r="M5228" s="4">
        <v>54</v>
      </c>
      <c r="N5228" t="s">
        <v>868</v>
      </c>
      <c r="O5228" t="s">
        <v>43</v>
      </c>
      <c r="P5228" s="4">
        <v>70000</v>
      </c>
      <c r="Q5228" s="3">
        <f>AVERAGE(Table1[[#This Row],[critic_score]],Table1[[#This Row],[user_score]])</f>
        <v>5.9499999999999993</v>
      </c>
      <c r="R5228" s="4">
        <f>Table1[[#This Row],[user_count]]+Table1[[#This Row],[critic_count]]</f>
        <v>64</v>
      </c>
      <c r="S5228" s="2">
        <f>100000*Table1[[#This Row],[review_count]]/Table1[[#This Row],[total sales]]</f>
        <v>91.428571428571431</v>
      </c>
      <c r="T5228" s="2">
        <f>Table1[[#This Row],[total sales]]/(2017-Table1[[#This Row],[year_of_release]])</f>
        <v>11666.666666666666</v>
      </c>
      <c r="U5228" s="9">
        <f>Table1[[#This Row],[na_sales]]/(2017-Table1[[#This Row],[year_of_release]])</f>
        <v>6666.666666666667</v>
      </c>
      <c r="V5228" s="6">
        <f>Table1[[#This Row],[eu_sales]]/(2017-Table1[[#This Row],[year_of_release]])</f>
        <v>3333.3333333333335</v>
      </c>
      <c r="W5228" s="6">
        <f>Table1[[#This Row],[jp_sales]]/(2017-Table1[[#This Row],[year_of_release]])</f>
        <v>0</v>
      </c>
      <c r="X5228" s="6">
        <f>Table1[[#This Row],[other_sales]]/(2017-Table1[[#This Row],[year_of_release]])</f>
        <v>1666.6666666666667</v>
      </c>
      <c r="Y5228" s="4">
        <v>545961365</v>
      </c>
      <c r="Z5228" s="4">
        <v>440756453</v>
      </c>
      <c r="AA5228" s="4">
        <v>127833000</v>
      </c>
      <c r="AB5228" s="1">
        <f>Table1[[#This Row],[na_sales]]/Table1[[#This Row],[NA population]]</f>
        <v>7.326525751506244E-5</v>
      </c>
      <c r="AC5228" s="1">
        <f>Table1[[#This Row],[eu_sales]]/Table1[[#This Row],[Eu population]]</f>
        <v>4.5376533602333896E-5</v>
      </c>
      <c r="AD5228" s="1">
        <f>Table1[[#This Row],[jp_sales]]/Table1[[#This Row],[Jp population]]</f>
        <v>0</v>
      </c>
    </row>
    <row r="5229" spans="1:30" x14ac:dyDescent="0.25">
      <c r="A5229" t="s">
        <v>4395</v>
      </c>
      <c r="B5229" t="s">
        <v>136</v>
      </c>
      <c r="C5229">
        <v>2015</v>
      </c>
      <c r="D5229" t="s">
        <v>40</v>
      </c>
      <c r="E5229" t="s">
        <v>20</v>
      </c>
      <c r="F5229" s="4">
        <v>40000</v>
      </c>
      <c r="G5229" s="4">
        <v>20000</v>
      </c>
      <c r="H5229" s="4">
        <v>0</v>
      </c>
      <c r="I5229" s="4">
        <v>10000</v>
      </c>
      <c r="J5229">
        <v>4.3</v>
      </c>
      <c r="K5229">
        <v>54</v>
      </c>
      <c r="L5229">
        <v>6.5</v>
      </c>
      <c r="M5229" s="4">
        <v>283</v>
      </c>
      <c r="N5229" t="s">
        <v>4396</v>
      </c>
      <c r="O5229" t="s">
        <v>43</v>
      </c>
      <c r="P5229" s="4">
        <v>70000</v>
      </c>
      <c r="Q5229" s="3">
        <f>AVERAGE(Table1[[#This Row],[critic_score]],Table1[[#This Row],[user_score]])</f>
        <v>5.4</v>
      </c>
      <c r="R5229" s="4">
        <f>Table1[[#This Row],[user_count]]+Table1[[#This Row],[critic_count]]</f>
        <v>337</v>
      </c>
      <c r="S5229" s="2">
        <f>100000*Table1[[#This Row],[review_count]]/Table1[[#This Row],[total sales]]</f>
        <v>481.42857142857144</v>
      </c>
      <c r="T5229" s="2">
        <f>Table1[[#This Row],[total sales]]/(2017-Table1[[#This Row],[year_of_release]])</f>
        <v>35000</v>
      </c>
      <c r="U5229" s="9">
        <f>Table1[[#This Row],[na_sales]]/(2017-Table1[[#This Row],[year_of_release]])</f>
        <v>20000</v>
      </c>
      <c r="V5229" s="6">
        <f>Table1[[#This Row],[eu_sales]]/(2017-Table1[[#This Row],[year_of_release]])</f>
        <v>10000</v>
      </c>
      <c r="W5229" s="6">
        <f>Table1[[#This Row],[jp_sales]]/(2017-Table1[[#This Row],[year_of_release]])</f>
        <v>0</v>
      </c>
      <c r="X5229" s="6">
        <f>Table1[[#This Row],[other_sales]]/(2017-Table1[[#This Row],[year_of_release]])</f>
        <v>5000</v>
      </c>
      <c r="Y5229" s="4">
        <v>567732286</v>
      </c>
      <c r="Z5229" s="4">
        <v>444588718</v>
      </c>
      <c r="AA5229" s="4">
        <v>127141000</v>
      </c>
      <c r="AB5229" s="1">
        <f>Table1[[#This Row],[na_sales]]/Table1[[#This Row],[NA population]]</f>
        <v>7.0455742937966358E-5</v>
      </c>
      <c r="AC5229" s="1">
        <f>Table1[[#This Row],[eu_sales]]/Table1[[#This Row],[Eu population]]</f>
        <v>4.4985397042846236E-5</v>
      </c>
      <c r="AD5229" s="1">
        <f>Table1[[#This Row],[jp_sales]]/Table1[[#This Row],[Jp population]]</f>
        <v>0</v>
      </c>
    </row>
    <row r="5230" spans="1:30" x14ac:dyDescent="0.25">
      <c r="A5230" t="s">
        <v>2736</v>
      </c>
      <c r="B5230" t="s">
        <v>113</v>
      </c>
      <c r="C5230">
        <v>2011</v>
      </c>
      <c r="D5230" t="s">
        <v>54</v>
      </c>
      <c r="E5230" t="s">
        <v>981</v>
      </c>
      <c r="F5230" s="4">
        <v>10000</v>
      </c>
      <c r="G5230" s="4">
        <v>40000</v>
      </c>
      <c r="H5230" s="4">
        <v>0</v>
      </c>
      <c r="I5230" s="4">
        <v>10000</v>
      </c>
      <c r="J5230">
        <v>6.7</v>
      </c>
      <c r="K5230">
        <v>25</v>
      </c>
      <c r="L5230">
        <v>4.9000000000000004</v>
      </c>
      <c r="M5230" s="4">
        <v>103</v>
      </c>
      <c r="N5230" t="s">
        <v>981</v>
      </c>
      <c r="O5230" t="s">
        <v>43</v>
      </c>
      <c r="P5230" s="4">
        <v>60000</v>
      </c>
      <c r="Q5230" s="3">
        <f>AVERAGE(Table1[[#This Row],[critic_score]],Table1[[#This Row],[user_score]])</f>
        <v>5.8000000000000007</v>
      </c>
      <c r="R5230" s="4">
        <f>Table1[[#This Row],[user_count]]+Table1[[#This Row],[critic_count]]</f>
        <v>128</v>
      </c>
      <c r="S5230" s="2">
        <f>100000*Table1[[#This Row],[review_count]]/Table1[[#This Row],[total sales]]</f>
        <v>213.33333333333334</v>
      </c>
      <c r="T5230" s="2">
        <f>Table1[[#This Row],[total sales]]/(2017-Table1[[#This Row],[year_of_release]])</f>
        <v>10000</v>
      </c>
      <c r="U5230" s="9">
        <f>Table1[[#This Row],[na_sales]]/(2017-Table1[[#This Row],[year_of_release]])</f>
        <v>1666.6666666666667</v>
      </c>
      <c r="V5230" s="6">
        <f>Table1[[#This Row],[eu_sales]]/(2017-Table1[[#This Row],[year_of_release]])</f>
        <v>6666.666666666667</v>
      </c>
      <c r="W5230" s="6">
        <f>Table1[[#This Row],[jp_sales]]/(2017-Table1[[#This Row],[year_of_release]])</f>
        <v>0</v>
      </c>
      <c r="X5230" s="6">
        <f>Table1[[#This Row],[other_sales]]/(2017-Table1[[#This Row],[year_of_release]])</f>
        <v>1666.6666666666667</v>
      </c>
      <c r="Y5230" s="4">
        <v>545961365</v>
      </c>
      <c r="Z5230" s="4">
        <v>440756453</v>
      </c>
      <c r="AA5230" s="4">
        <v>127833000</v>
      </c>
      <c r="AB5230" s="1">
        <f>Table1[[#This Row],[na_sales]]/Table1[[#This Row],[NA population]]</f>
        <v>1.831631437876561E-5</v>
      </c>
      <c r="AC5230" s="1">
        <f>Table1[[#This Row],[eu_sales]]/Table1[[#This Row],[Eu population]]</f>
        <v>9.0753067204667792E-5</v>
      </c>
      <c r="AD5230" s="1">
        <f>Table1[[#This Row],[jp_sales]]/Table1[[#This Row],[Jp population]]</f>
        <v>0</v>
      </c>
    </row>
    <row r="5231" spans="1:30" x14ac:dyDescent="0.25">
      <c r="A5231" t="s">
        <v>1580</v>
      </c>
      <c r="B5231" t="s">
        <v>138</v>
      </c>
      <c r="C5231">
        <v>2003</v>
      </c>
      <c r="D5231" t="s">
        <v>19</v>
      </c>
      <c r="E5231" t="s">
        <v>100</v>
      </c>
      <c r="F5231" s="4">
        <v>50000</v>
      </c>
      <c r="G5231" s="4">
        <v>10000</v>
      </c>
      <c r="H5231" s="4">
        <v>0</v>
      </c>
      <c r="I5231" s="4">
        <v>0</v>
      </c>
      <c r="J5231">
        <v>8.3000000000000007</v>
      </c>
      <c r="K5231">
        <v>17</v>
      </c>
      <c r="L5231">
        <v>6.2</v>
      </c>
      <c r="M5231" s="4">
        <v>12</v>
      </c>
      <c r="N5231" t="s">
        <v>141</v>
      </c>
      <c r="O5231" t="s">
        <v>21</v>
      </c>
      <c r="P5231" s="4">
        <v>60000</v>
      </c>
      <c r="Q5231" s="3">
        <f>AVERAGE(Table1[[#This Row],[critic_score]],Table1[[#This Row],[user_score]])</f>
        <v>7.25</v>
      </c>
      <c r="R5231" s="4">
        <f>Table1[[#This Row],[user_count]]+Table1[[#This Row],[critic_count]]</f>
        <v>29</v>
      </c>
      <c r="S5231" s="2">
        <f>100000*Table1[[#This Row],[review_count]]/Table1[[#This Row],[total sales]]</f>
        <v>48.333333333333336</v>
      </c>
      <c r="T5231" s="2">
        <f>Table1[[#This Row],[total sales]]/(2017-Table1[[#This Row],[year_of_release]])</f>
        <v>4285.7142857142853</v>
      </c>
      <c r="U5231" s="9">
        <f>Table1[[#This Row],[na_sales]]/(2017-Table1[[#This Row],[year_of_release]])</f>
        <v>3571.4285714285716</v>
      </c>
      <c r="V5231" s="6">
        <f>Table1[[#This Row],[eu_sales]]/(2017-Table1[[#This Row],[year_of_release]])</f>
        <v>714.28571428571433</v>
      </c>
      <c r="W5231" s="6">
        <f>Table1[[#This Row],[jp_sales]]/(2017-Table1[[#This Row],[year_of_release]])</f>
        <v>0</v>
      </c>
      <c r="X5231" s="6">
        <f>Table1[[#This Row],[other_sales]]/(2017-Table1[[#This Row],[year_of_release]])</f>
        <v>0</v>
      </c>
      <c r="Y5231" s="4">
        <v>500125528</v>
      </c>
      <c r="Z5231" s="4">
        <v>432552540</v>
      </c>
      <c r="AA5231" s="4">
        <v>127718000</v>
      </c>
      <c r="AB5231" s="1">
        <f>Table1[[#This Row],[na_sales]]/Table1[[#This Row],[NA population]]</f>
        <v>9.9974900701329522E-5</v>
      </c>
      <c r="AC5231" s="1">
        <f>Table1[[#This Row],[eu_sales]]/Table1[[#This Row],[Eu population]]</f>
        <v>2.3118578843624408E-5</v>
      </c>
      <c r="AD5231" s="1">
        <f>Table1[[#This Row],[jp_sales]]/Table1[[#This Row],[Jp population]]</f>
        <v>0</v>
      </c>
    </row>
    <row r="5232" spans="1:30" x14ac:dyDescent="0.25">
      <c r="A5232" t="s">
        <v>4294</v>
      </c>
      <c r="B5232" t="s">
        <v>18</v>
      </c>
      <c r="C5232">
        <v>2008</v>
      </c>
      <c r="D5232" t="s">
        <v>29</v>
      </c>
      <c r="E5232" t="s">
        <v>2014</v>
      </c>
      <c r="F5232" s="4">
        <v>60000</v>
      </c>
      <c r="G5232" s="4">
        <v>0</v>
      </c>
      <c r="H5232" s="4">
        <v>0</v>
      </c>
      <c r="I5232" s="4">
        <v>0</v>
      </c>
      <c r="J5232">
        <v>7.3</v>
      </c>
      <c r="K5232">
        <v>18</v>
      </c>
      <c r="L5232">
        <v>8</v>
      </c>
      <c r="M5232" s="4">
        <v>4</v>
      </c>
      <c r="N5232" t="s">
        <v>2683</v>
      </c>
      <c r="O5232" t="s">
        <v>67</v>
      </c>
      <c r="P5232" s="4">
        <v>60000</v>
      </c>
      <c r="Q5232" s="3">
        <f>AVERAGE(Table1[[#This Row],[critic_score]],Table1[[#This Row],[user_score]])</f>
        <v>7.65</v>
      </c>
      <c r="R5232" s="4">
        <f>Table1[[#This Row],[user_count]]+Table1[[#This Row],[critic_count]]</f>
        <v>22</v>
      </c>
      <c r="S5232" s="2">
        <f>100000*Table1[[#This Row],[review_count]]/Table1[[#This Row],[total sales]]</f>
        <v>36.666666666666664</v>
      </c>
      <c r="T5232" s="2">
        <f>Table1[[#This Row],[total sales]]/(2017-Table1[[#This Row],[year_of_release]])</f>
        <v>6666.666666666667</v>
      </c>
      <c r="U5232" s="9">
        <f>Table1[[#This Row],[na_sales]]/(2017-Table1[[#This Row],[year_of_release]])</f>
        <v>6666.666666666667</v>
      </c>
      <c r="V5232" s="6">
        <f>Table1[[#This Row],[eu_sales]]/(2017-Table1[[#This Row],[year_of_release]])</f>
        <v>0</v>
      </c>
      <c r="W5232" s="6">
        <f>Table1[[#This Row],[jp_sales]]/(2017-Table1[[#This Row],[year_of_release]])</f>
        <v>0</v>
      </c>
      <c r="X5232" s="6">
        <f>Table1[[#This Row],[other_sales]]/(2017-Table1[[#This Row],[year_of_release]])</f>
        <v>0</v>
      </c>
      <c r="Y5232" s="4">
        <v>528816311</v>
      </c>
      <c r="Z5232" s="4">
        <v>440001482</v>
      </c>
      <c r="AA5232" s="4">
        <v>128063000</v>
      </c>
      <c r="AB5232" s="1">
        <f>Table1[[#This Row],[na_sales]]/Table1[[#This Row],[NA population]]</f>
        <v>1.1346094806822251E-4</v>
      </c>
      <c r="AC5232" s="1">
        <f>Table1[[#This Row],[eu_sales]]/Table1[[#This Row],[Eu population]]</f>
        <v>0</v>
      </c>
      <c r="AD5232" s="1">
        <f>Table1[[#This Row],[jp_sales]]/Table1[[#This Row],[Jp population]]</f>
        <v>0</v>
      </c>
    </row>
    <row r="5233" spans="1:30" x14ac:dyDescent="0.25">
      <c r="A5233" t="s">
        <v>2879</v>
      </c>
      <c r="B5233" t="s">
        <v>138</v>
      </c>
      <c r="C5233">
        <v>2003</v>
      </c>
      <c r="D5233" t="s">
        <v>27</v>
      </c>
      <c r="E5233" t="s">
        <v>83</v>
      </c>
      <c r="F5233" s="4">
        <v>50000</v>
      </c>
      <c r="G5233" s="4">
        <v>10000</v>
      </c>
      <c r="H5233" s="4">
        <v>0</v>
      </c>
      <c r="I5233" s="4">
        <v>0</v>
      </c>
      <c r="J5233">
        <v>7.7</v>
      </c>
      <c r="K5233">
        <v>24</v>
      </c>
      <c r="L5233">
        <v>8.3000000000000007</v>
      </c>
      <c r="M5233" s="4">
        <v>21</v>
      </c>
      <c r="N5233" t="s">
        <v>507</v>
      </c>
      <c r="O5233" t="s">
        <v>21</v>
      </c>
      <c r="P5233" s="4">
        <v>60000</v>
      </c>
      <c r="Q5233" s="3">
        <f>AVERAGE(Table1[[#This Row],[critic_score]],Table1[[#This Row],[user_score]])</f>
        <v>8</v>
      </c>
      <c r="R5233" s="4">
        <f>Table1[[#This Row],[user_count]]+Table1[[#This Row],[critic_count]]</f>
        <v>45</v>
      </c>
      <c r="S5233" s="2">
        <f>100000*Table1[[#This Row],[review_count]]/Table1[[#This Row],[total sales]]</f>
        <v>75</v>
      </c>
      <c r="T5233" s="2">
        <f>Table1[[#This Row],[total sales]]/(2017-Table1[[#This Row],[year_of_release]])</f>
        <v>4285.7142857142853</v>
      </c>
      <c r="U5233" s="9">
        <f>Table1[[#This Row],[na_sales]]/(2017-Table1[[#This Row],[year_of_release]])</f>
        <v>3571.4285714285716</v>
      </c>
      <c r="V5233" s="6">
        <f>Table1[[#This Row],[eu_sales]]/(2017-Table1[[#This Row],[year_of_release]])</f>
        <v>714.28571428571433</v>
      </c>
      <c r="W5233" s="6">
        <f>Table1[[#This Row],[jp_sales]]/(2017-Table1[[#This Row],[year_of_release]])</f>
        <v>0</v>
      </c>
      <c r="X5233" s="6">
        <f>Table1[[#This Row],[other_sales]]/(2017-Table1[[#This Row],[year_of_release]])</f>
        <v>0</v>
      </c>
      <c r="Y5233" s="4">
        <v>500125528</v>
      </c>
      <c r="Z5233" s="4">
        <v>432552540</v>
      </c>
      <c r="AA5233" s="4">
        <v>127718000</v>
      </c>
      <c r="AB5233" s="1">
        <f>Table1[[#This Row],[na_sales]]/Table1[[#This Row],[NA population]]</f>
        <v>9.9974900701329522E-5</v>
      </c>
      <c r="AC5233" s="1">
        <f>Table1[[#This Row],[eu_sales]]/Table1[[#This Row],[Eu population]]</f>
        <v>2.3118578843624408E-5</v>
      </c>
      <c r="AD5233" s="1">
        <f>Table1[[#This Row],[jp_sales]]/Table1[[#This Row],[Jp population]]</f>
        <v>0</v>
      </c>
    </row>
    <row r="5234" spans="1:30" x14ac:dyDescent="0.25">
      <c r="A5234" t="s">
        <v>3507</v>
      </c>
      <c r="B5234" t="s">
        <v>138</v>
      </c>
      <c r="C5234">
        <v>2004</v>
      </c>
      <c r="D5234" t="s">
        <v>40</v>
      </c>
      <c r="E5234" t="s">
        <v>100</v>
      </c>
      <c r="F5234" s="4">
        <v>50000</v>
      </c>
      <c r="G5234" s="4">
        <v>10000</v>
      </c>
      <c r="H5234" s="4">
        <v>0</v>
      </c>
      <c r="I5234" s="4">
        <v>0</v>
      </c>
      <c r="J5234">
        <v>4.7</v>
      </c>
      <c r="K5234">
        <v>24</v>
      </c>
      <c r="L5234">
        <v>6.1</v>
      </c>
      <c r="M5234" s="4">
        <v>7</v>
      </c>
      <c r="N5234" t="s">
        <v>323</v>
      </c>
      <c r="O5234" t="s">
        <v>67</v>
      </c>
      <c r="P5234" s="4">
        <v>60000</v>
      </c>
      <c r="Q5234" s="3">
        <f>AVERAGE(Table1[[#This Row],[critic_score]],Table1[[#This Row],[user_score]])</f>
        <v>5.4</v>
      </c>
      <c r="R5234" s="4">
        <f>Table1[[#This Row],[user_count]]+Table1[[#This Row],[critic_count]]</f>
        <v>31</v>
      </c>
      <c r="S5234" s="2">
        <f>100000*Table1[[#This Row],[review_count]]/Table1[[#This Row],[total sales]]</f>
        <v>51.666666666666664</v>
      </c>
      <c r="T5234" s="2">
        <f>Table1[[#This Row],[total sales]]/(2017-Table1[[#This Row],[year_of_release]])</f>
        <v>4615.3846153846152</v>
      </c>
      <c r="U5234" s="9">
        <f>Table1[[#This Row],[na_sales]]/(2017-Table1[[#This Row],[year_of_release]])</f>
        <v>3846.1538461538462</v>
      </c>
      <c r="V5234" s="6">
        <f>Table1[[#This Row],[eu_sales]]/(2017-Table1[[#This Row],[year_of_release]])</f>
        <v>769.23076923076928</v>
      </c>
      <c r="W5234" s="6">
        <f>Table1[[#This Row],[jp_sales]]/(2017-Table1[[#This Row],[year_of_release]])</f>
        <v>0</v>
      </c>
      <c r="X5234" s="6">
        <f>Table1[[#This Row],[other_sales]]/(2017-Table1[[#This Row],[year_of_release]])</f>
        <v>0</v>
      </c>
      <c r="Y5234" s="4">
        <v>505524224</v>
      </c>
      <c r="Z5234" s="4">
        <v>434174638</v>
      </c>
      <c r="AA5234" s="4">
        <v>127761000</v>
      </c>
      <c r="AB5234" s="1">
        <f>Table1[[#This Row],[na_sales]]/Table1[[#This Row],[NA population]]</f>
        <v>9.8907228627682927E-5</v>
      </c>
      <c r="AC5234" s="1">
        <f>Table1[[#This Row],[eu_sales]]/Table1[[#This Row],[Eu population]]</f>
        <v>2.3032206685458213E-5</v>
      </c>
      <c r="AD5234" s="1">
        <f>Table1[[#This Row],[jp_sales]]/Table1[[#This Row],[Jp population]]</f>
        <v>0</v>
      </c>
    </row>
    <row r="5235" spans="1:30" x14ac:dyDescent="0.25">
      <c r="A5235" t="s">
        <v>4306</v>
      </c>
      <c r="B5235" t="s">
        <v>26</v>
      </c>
      <c r="C5235">
        <v>2005</v>
      </c>
      <c r="D5235" t="s">
        <v>225</v>
      </c>
      <c r="E5235" t="s">
        <v>267</v>
      </c>
      <c r="F5235" s="4">
        <v>60000</v>
      </c>
      <c r="G5235" s="4">
        <v>0</v>
      </c>
      <c r="H5235" s="4">
        <v>0</v>
      </c>
      <c r="I5235" s="4">
        <v>0</v>
      </c>
      <c r="J5235">
        <v>3.5</v>
      </c>
      <c r="K5235">
        <v>6</v>
      </c>
      <c r="L5235">
        <v>5.6</v>
      </c>
      <c r="M5235" s="4">
        <v>11</v>
      </c>
      <c r="N5235" t="s">
        <v>4307</v>
      </c>
      <c r="O5235" t="s">
        <v>84</v>
      </c>
      <c r="P5235" s="4">
        <v>60000</v>
      </c>
      <c r="Q5235" s="3">
        <f>AVERAGE(Table1[[#This Row],[critic_score]],Table1[[#This Row],[user_score]])</f>
        <v>4.55</v>
      </c>
      <c r="R5235" s="4">
        <f>Table1[[#This Row],[user_count]]+Table1[[#This Row],[critic_count]]</f>
        <v>17</v>
      </c>
      <c r="S5235" s="2">
        <f>100000*Table1[[#This Row],[review_count]]/Table1[[#This Row],[total sales]]</f>
        <v>28.333333333333332</v>
      </c>
      <c r="T5235" s="2">
        <f>Table1[[#This Row],[total sales]]/(2017-Table1[[#This Row],[year_of_release]])</f>
        <v>5000</v>
      </c>
      <c r="U5235" s="9">
        <f>Table1[[#This Row],[na_sales]]/(2017-Table1[[#This Row],[year_of_release]])</f>
        <v>5000</v>
      </c>
      <c r="V5235" s="6">
        <f>Table1[[#This Row],[eu_sales]]/(2017-Table1[[#This Row],[year_of_release]])</f>
        <v>0</v>
      </c>
      <c r="W5235" s="6">
        <f>Table1[[#This Row],[jp_sales]]/(2017-Table1[[#This Row],[year_of_release]])</f>
        <v>0</v>
      </c>
      <c r="X5235" s="6">
        <f>Table1[[#This Row],[other_sales]]/(2017-Table1[[#This Row],[year_of_release]])</f>
        <v>0</v>
      </c>
      <c r="Y5235" s="4">
        <v>511054143</v>
      </c>
      <c r="Z5235" s="4">
        <v>435713800</v>
      </c>
      <c r="AA5235" s="4">
        <v>127773000</v>
      </c>
      <c r="AB5235" s="1">
        <f>Table1[[#This Row],[na_sales]]/Table1[[#This Row],[NA population]]</f>
        <v>1.1740439016458576E-4</v>
      </c>
      <c r="AC5235" s="1">
        <f>Table1[[#This Row],[eu_sales]]/Table1[[#This Row],[Eu population]]</f>
        <v>0</v>
      </c>
      <c r="AD5235" s="1">
        <f>Table1[[#This Row],[jp_sales]]/Table1[[#This Row],[Jp population]]</f>
        <v>0</v>
      </c>
    </row>
    <row r="5236" spans="1:30" x14ac:dyDescent="0.25">
      <c r="A5236" t="s">
        <v>3169</v>
      </c>
      <c r="B5236" t="s">
        <v>138</v>
      </c>
      <c r="C5236">
        <v>2005</v>
      </c>
      <c r="D5236" t="s">
        <v>40</v>
      </c>
      <c r="E5236" t="s">
        <v>403</v>
      </c>
      <c r="F5236" s="4">
        <v>50000</v>
      </c>
      <c r="G5236" s="4">
        <v>10000</v>
      </c>
      <c r="H5236" s="4">
        <v>0</v>
      </c>
      <c r="I5236" s="4">
        <v>0</v>
      </c>
      <c r="J5236">
        <v>7.3</v>
      </c>
      <c r="K5236">
        <v>24</v>
      </c>
      <c r="L5236">
        <v>8.3000000000000007</v>
      </c>
      <c r="M5236" s="4">
        <v>15</v>
      </c>
      <c r="N5236" t="s">
        <v>743</v>
      </c>
      <c r="O5236" t="s">
        <v>43</v>
      </c>
      <c r="P5236" s="4">
        <v>60000</v>
      </c>
      <c r="Q5236" s="3">
        <f>AVERAGE(Table1[[#This Row],[critic_score]],Table1[[#This Row],[user_score]])</f>
        <v>7.8000000000000007</v>
      </c>
      <c r="R5236" s="4">
        <f>Table1[[#This Row],[user_count]]+Table1[[#This Row],[critic_count]]</f>
        <v>39</v>
      </c>
      <c r="S5236" s="2">
        <f>100000*Table1[[#This Row],[review_count]]/Table1[[#This Row],[total sales]]</f>
        <v>65</v>
      </c>
      <c r="T5236" s="2">
        <f>Table1[[#This Row],[total sales]]/(2017-Table1[[#This Row],[year_of_release]])</f>
        <v>5000</v>
      </c>
      <c r="U5236" s="9">
        <f>Table1[[#This Row],[na_sales]]/(2017-Table1[[#This Row],[year_of_release]])</f>
        <v>4166.666666666667</v>
      </c>
      <c r="V5236" s="6">
        <f>Table1[[#This Row],[eu_sales]]/(2017-Table1[[#This Row],[year_of_release]])</f>
        <v>833.33333333333337</v>
      </c>
      <c r="W5236" s="6">
        <f>Table1[[#This Row],[jp_sales]]/(2017-Table1[[#This Row],[year_of_release]])</f>
        <v>0</v>
      </c>
      <c r="X5236" s="6">
        <f>Table1[[#This Row],[other_sales]]/(2017-Table1[[#This Row],[year_of_release]])</f>
        <v>0</v>
      </c>
      <c r="Y5236" s="4">
        <v>511054143</v>
      </c>
      <c r="Z5236" s="4">
        <v>435713800</v>
      </c>
      <c r="AA5236" s="4">
        <v>127773000</v>
      </c>
      <c r="AB5236" s="1">
        <f>Table1[[#This Row],[na_sales]]/Table1[[#This Row],[NA population]]</f>
        <v>9.783699180382146E-5</v>
      </c>
      <c r="AC5236" s="1">
        <f>Table1[[#This Row],[eu_sales]]/Table1[[#This Row],[Eu population]]</f>
        <v>2.2950845256679959E-5</v>
      </c>
      <c r="AD5236" s="1">
        <f>Table1[[#This Row],[jp_sales]]/Table1[[#This Row],[Jp population]]</f>
        <v>0</v>
      </c>
    </row>
    <row r="5237" spans="1:30" x14ac:dyDescent="0.25">
      <c r="A5237" t="s">
        <v>3304</v>
      </c>
      <c r="B5237" t="s">
        <v>103</v>
      </c>
      <c r="C5237">
        <v>2004</v>
      </c>
      <c r="D5237" t="s">
        <v>27</v>
      </c>
      <c r="E5237" t="s">
        <v>55</v>
      </c>
      <c r="F5237" s="4">
        <v>50000</v>
      </c>
      <c r="G5237" s="4">
        <v>10000</v>
      </c>
      <c r="H5237" s="4">
        <v>0</v>
      </c>
      <c r="I5237" s="4">
        <v>0</v>
      </c>
      <c r="J5237">
        <v>7.3</v>
      </c>
      <c r="K5237">
        <v>35</v>
      </c>
      <c r="L5237">
        <v>7.8</v>
      </c>
      <c r="M5237" s="4">
        <v>4</v>
      </c>
      <c r="N5237" t="s">
        <v>487</v>
      </c>
      <c r="O5237" t="s">
        <v>21</v>
      </c>
      <c r="P5237" s="4">
        <v>60000</v>
      </c>
      <c r="Q5237" s="3">
        <f>AVERAGE(Table1[[#This Row],[critic_score]],Table1[[#This Row],[user_score]])</f>
        <v>7.55</v>
      </c>
      <c r="R5237" s="4">
        <f>Table1[[#This Row],[user_count]]+Table1[[#This Row],[critic_count]]</f>
        <v>39</v>
      </c>
      <c r="S5237" s="2">
        <f>100000*Table1[[#This Row],[review_count]]/Table1[[#This Row],[total sales]]</f>
        <v>65</v>
      </c>
      <c r="T5237" s="2">
        <f>Table1[[#This Row],[total sales]]/(2017-Table1[[#This Row],[year_of_release]])</f>
        <v>4615.3846153846152</v>
      </c>
      <c r="U5237" s="9">
        <f>Table1[[#This Row],[na_sales]]/(2017-Table1[[#This Row],[year_of_release]])</f>
        <v>3846.1538461538462</v>
      </c>
      <c r="V5237" s="6">
        <f>Table1[[#This Row],[eu_sales]]/(2017-Table1[[#This Row],[year_of_release]])</f>
        <v>769.23076923076928</v>
      </c>
      <c r="W5237" s="6">
        <f>Table1[[#This Row],[jp_sales]]/(2017-Table1[[#This Row],[year_of_release]])</f>
        <v>0</v>
      </c>
      <c r="X5237" s="6">
        <f>Table1[[#This Row],[other_sales]]/(2017-Table1[[#This Row],[year_of_release]])</f>
        <v>0</v>
      </c>
      <c r="Y5237" s="4">
        <v>505524224</v>
      </c>
      <c r="Z5237" s="4">
        <v>434174638</v>
      </c>
      <c r="AA5237" s="4">
        <v>127761000</v>
      </c>
      <c r="AB5237" s="1">
        <f>Table1[[#This Row],[na_sales]]/Table1[[#This Row],[NA population]]</f>
        <v>9.8907228627682927E-5</v>
      </c>
      <c r="AC5237" s="1">
        <f>Table1[[#This Row],[eu_sales]]/Table1[[#This Row],[Eu population]]</f>
        <v>2.3032206685458213E-5</v>
      </c>
      <c r="AD5237" s="1">
        <f>Table1[[#This Row],[jp_sales]]/Table1[[#This Row],[Jp population]]</f>
        <v>0</v>
      </c>
    </row>
    <row r="5238" spans="1:30" x14ac:dyDescent="0.25">
      <c r="A5238" t="s">
        <v>4312</v>
      </c>
      <c r="B5238" t="s">
        <v>113</v>
      </c>
      <c r="C5238">
        <v>2007</v>
      </c>
      <c r="D5238" t="s">
        <v>73</v>
      </c>
      <c r="E5238" t="s">
        <v>100</v>
      </c>
      <c r="F5238" s="4">
        <v>10000</v>
      </c>
      <c r="G5238" s="4">
        <v>40000</v>
      </c>
      <c r="H5238" s="4">
        <v>0</v>
      </c>
      <c r="I5238" s="4">
        <v>10000</v>
      </c>
      <c r="J5238">
        <v>7.8</v>
      </c>
      <c r="K5238">
        <v>20</v>
      </c>
      <c r="L5238">
        <v>7.3</v>
      </c>
      <c r="M5238" s="4">
        <v>29</v>
      </c>
      <c r="N5238" t="s">
        <v>321</v>
      </c>
      <c r="O5238" t="s">
        <v>67</v>
      </c>
      <c r="P5238" s="4">
        <v>60000</v>
      </c>
      <c r="Q5238" s="3">
        <f>AVERAGE(Table1[[#This Row],[critic_score]],Table1[[#This Row],[user_score]])</f>
        <v>7.55</v>
      </c>
      <c r="R5238" s="4">
        <f>Table1[[#This Row],[user_count]]+Table1[[#This Row],[critic_count]]</f>
        <v>49</v>
      </c>
      <c r="S5238" s="2">
        <f>100000*Table1[[#This Row],[review_count]]/Table1[[#This Row],[total sales]]</f>
        <v>81.666666666666671</v>
      </c>
      <c r="T5238" s="2">
        <f>Table1[[#This Row],[total sales]]/(2017-Table1[[#This Row],[year_of_release]])</f>
        <v>6000</v>
      </c>
      <c r="U5238" s="9">
        <f>Table1[[#This Row],[na_sales]]/(2017-Table1[[#This Row],[year_of_release]])</f>
        <v>1000</v>
      </c>
      <c r="V5238" s="6">
        <f>Table1[[#This Row],[eu_sales]]/(2017-Table1[[#This Row],[year_of_release]])</f>
        <v>4000</v>
      </c>
      <c r="W5238" s="6">
        <f>Table1[[#This Row],[jp_sales]]/(2017-Table1[[#This Row],[year_of_release]])</f>
        <v>0</v>
      </c>
      <c r="X5238" s="6">
        <f>Table1[[#This Row],[other_sales]]/(2017-Table1[[#This Row],[year_of_release]])</f>
        <v>1000</v>
      </c>
      <c r="Y5238" s="4">
        <v>522751172</v>
      </c>
      <c r="Z5238" s="4">
        <v>438594184</v>
      </c>
      <c r="AA5238" s="4">
        <v>128001000</v>
      </c>
      <c r="AB5238" s="1">
        <f>Table1[[#This Row],[na_sales]]/Table1[[#This Row],[NA population]]</f>
        <v>1.9129560172463851E-5</v>
      </c>
      <c r="AC5238" s="1">
        <f>Table1[[#This Row],[eu_sales]]/Table1[[#This Row],[Eu population]]</f>
        <v>9.1200479758299759E-5</v>
      </c>
      <c r="AD5238" s="1">
        <f>Table1[[#This Row],[jp_sales]]/Table1[[#This Row],[Jp population]]</f>
        <v>0</v>
      </c>
    </row>
    <row r="5239" spans="1:30" x14ac:dyDescent="0.25">
      <c r="A5239" t="s">
        <v>4318</v>
      </c>
      <c r="B5239" t="s">
        <v>26</v>
      </c>
      <c r="C5239">
        <v>2007</v>
      </c>
      <c r="D5239" t="s">
        <v>54</v>
      </c>
      <c r="E5239" t="s">
        <v>1879</v>
      </c>
      <c r="F5239" s="4">
        <v>60000</v>
      </c>
      <c r="G5239" s="4">
        <v>0</v>
      </c>
      <c r="H5239" s="4">
        <v>0</v>
      </c>
      <c r="I5239" s="4">
        <v>0</v>
      </c>
      <c r="J5239">
        <v>6.5</v>
      </c>
      <c r="K5239">
        <v>16</v>
      </c>
      <c r="L5239">
        <v>6.3</v>
      </c>
      <c r="M5239" s="4">
        <v>4</v>
      </c>
      <c r="N5239" t="s">
        <v>4319</v>
      </c>
      <c r="O5239" t="s">
        <v>67</v>
      </c>
      <c r="P5239" s="4">
        <v>60000</v>
      </c>
      <c r="Q5239" s="3">
        <f>AVERAGE(Table1[[#This Row],[critic_score]],Table1[[#This Row],[user_score]])</f>
        <v>6.4</v>
      </c>
      <c r="R5239" s="4">
        <f>Table1[[#This Row],[user_count]]+Table1[[#This Row],[critic_count]]</f>
        <v>20</v>
      </c>
      <c r="S5239" s="2">
        <f>100000*Table1[[#This Row],[review_count]]/Table1[[#This Row],[total sales]]</f>
        <v>33.333333333333336</v>
      </c>
      <c r="T5239" s="2">
        <f>Table1[[#This Row],[total sales]]/(2017-Table1[[#This Row],[year_of_release]])</f>
        <v>6000</v>
      </c>
      <c r="U5239" s="9">
        <f>Table1[[#This Row],[na_sales]]/(2017-Table1[[#This Row],[year_of_release]])</f>
        <v>6000</v>
      </c>
      <c r="V5239" s="6">
        <f>Table1[[#This Row],[eu_sales]]/(2017-Table1[[#This Row],[year_of_release]])</f>
        <v>0</v>
      </c>
      <c r="W5239" s="6">
        <f>Table1[[#This Row],[jp_sales]]/(2017-Table1[[#This Row],[year_of_release]])</f>
        <v>0</v>
      </c>
      <c r="X5239" s="6">
        <f>Table1[[#This Row],[other_sales]]/(2017-Table1[[#This Row],[year_of_release]])</f>
        <v>0</v>
      </c>
      <c r="Y5239" s="4">
        <v>522751172</v>
      </c>
      <c r="Z5239" s="4">
        <v>438594184</v>
      </c>
      <c r="AA5239" s="4">
        <v>128001000</v>
      </c>
      <c r="AB5239" s="1">
        <f>Table1[[#This Row],[na_sales]]/Table1[[#This Row],[NA population]]</f>
        <v>1.147773610347831E-4</v>
      </c>
      <c r="AC5239" s="1">
        <f>Table1[[#This Row],[eu_sales]]/Table1[[#This Row],[Eu population]]</f>
        <v>0</v>
      </c>
      <c r="AD5239" s="1">
        <f>Table1[[#This Row],[jp_sales]]/Table1[[#This Row],[Jp population]]</f>
        <v>0</v>
      </c>
    </row>
    <row r="5240" spans="1:30" x14ac:dyDescent="0.25">
      <c r="A5240" t="s">
        <v>2298</v>
      </c>
      <c r="B5240" t="s">
        <v>138</v>
      </c>
      <c r="C5240">
        <v>2004</v>
      </c>
      <c r="D5240" t="s">
        <v>19</v>
      </c>
      <c r="E5240" t="s">
        <v>100</v>
      </c>
      <c r="F5240" s="4">
        <v>50000</v>
      </c>
      <c r="G5240" s="4">
        <v>10000</v>
      </c>
      <c r="H5240" s="4">
        <v>0</v>
      </c>
      <c r="I5240" s="4">
        <v>0</v>
      </c>
      <c r="J5240">
        <v>7.5</v>
      </c>
      <c r="K5240">
        <v>18</v>
      </c>
      <c r="L5240">
        <v>5.6</v>
      </c>
      <c r="M5240" s="4">
        <v>5</v>
      </c>
      <c r="N5240" t="s">
        <v>101</v>
      </c>
      <c r="O5240" t="s">
        <v>21</v>
      </c>
      <c r="P5240" s="4">
        <v>60000</v>
      </c>
      <c r="Q5240" s="3">
        <f>AVERAGE(Table1[[#This Row],[critic_score]],Table1[[#This Row],[user_score]])</f>
        <v>6.55</v>
      </c>
      <c r="R5240" s="4">
        <f>Table1[[#This Row],[user_count]]+Table1[[#This Row],[critic_count]]</f>
        <v>23</v>
      </c>
      <c r="S5240" s="2">
        <f>100000*Table1[[#This Row],[review_count]]/Table1[[#This Row],[total sales]]</f>
        <v>38.333333333333336</v>
      </c>
      <c r="T5240" s="2">
        <f>Table1[[#This Row],[total sales]]/(2017-Table1[[#This Row],[year_of_release]])</f>
        <v>4615.3846153846152</v>
      </c>
      <c r="U5240" s="9">
        <f>Table1[[#This Row],[na_sales]]/(2017-Table1[[#This Row],[year_of_release]])</f>
        <v>3846.1538461538462</v>
      </c>
      <c r="V5240" s="6">
        <f>Table1[[#This Row],[eu_sales]]/(2017-Table1[[#This Row],[year_of_release]])</f>
        <v>769.23076923076928</v>
      </c>
      <c r="W5240" s="6">
        <f>Table1[[#This Row],[jp_sales]]/(2017-Table1[[#This Row],[year_of_release]])</f>
        <v>0</v>
      </c>
      <c r="X5240" s="6">
        <f>Table1[[#This Row],[other_sales]]/(2017-Table1[[#This Row],[year_of_release]])</f>
        <v>0</v>
      </c>
      <c r="Y5240" s="4">
        <v>505524224</v>
      </c>
      <c r="Z5240" s="4">
        <v>434174638</v>
      </c>
      <c r="AA5240" s="4">
        <v>127761000</v>
      </c>
      <c r="AB5240" s="1">
        <f>Table1[[#This Row],[na_sales]]/Table1[[#This Row],[NA population]]</f>
        <v>9.8907228627682927E-5</v>
      </c>
      <c r="AC5240" s="1">
        <f>Table1[[#This Row],[eu_sales]]/Table1[[#This Row],[Eu population]]</f>
        <v>2.3032206685458213E-5</v>
      </c>
      <c r="AD5240" s="1">
        <f>Table1[[#This Row],[jp_sales]]/Table1[[#This Row],[Jp population]]</f>
        <v>0</v>
      </c>
    </row>
    <row r="5241" spans="1:30" x14ac:dyDescent="0.25">
      <c r="A5241" t="s">
        <v>4326</v>
      </c>
      <c r="B5241" t="s">
        <v>26</v>
      </c>
      <c r="C5241">
        <v>2007</v>
      </c>
      <c r="D5241" t="s">
        <v>27</v>
      </c>
      <c r="E5241" t="s">
        <v>231</v>
      </c>
      <c r="F5241" s="4">
        <v>60000</v>
      </c>
      <c r="G5241" s="4">
        <v>0</v>
      </c>
      <c r="H5241" s="4">
        <v>0</v>
      </c>
      <c r="I5241" s="4">
        <v>0</v>
      </c>
      <c r="J5241">
        <v>8.1999999999999993</v>
      </c>
      <c r="K5241">
        <v>20</v>
      </c>
      <c r="L5241">
        <v>7.4</v>
      </c>
      <c r="M5241" s="4">
        <v>20</v>
      </c>
      <c r="N5241" t="s">
        <v>4327</v>
      </c>
      <c r="O5241" t="s">
        <v>21</v>
      </c>
      <c r="P5241" s="4">
        <v>60000</v>
      </c>
      <c r="Q5241" s="3">
        <f>AVERAGE(Table1[[#This Row],[critic_score]],Table1[[#This Row],[user_score]])</f>
        <v>7.8</v>
      </c>
      <c r="R5241" s="4">
        <f>Table1[[#This Row],[user_count]]+Table1[[#This Row],[critic_count]]</f>
        <v>40</v>
      </c>
      <c r="S5241" s="2">
        <f>100000*Table1[[#This Row],[review_count]]/Table1[[#This Row],[total sales]]</f>
        <v>66.666666666666671</v>
      </c>
      <c r="T5241" s="2">
        <f>Table1[[#This Row],[total sales]]/(2017-Table1[[#This Row],[year_of_release]])</f>
        <v>6000</v>
      </c>
      <c r="U5241" s="9">
        <f>Table1[[#This Row],[na_sales]]/(2017-Table1[[#This Row],[year_of_release]])</f>
        <v>6000</v>
      </c>
      <c r="V5241" s="6">
        <f>Table1[[#This Row],[eu_sales]]/(2017-Table1[[#This Row],[year_of_release]])</f>
        <v>0</v>
      </c>
      <c r="W5241" s="6">
        <f>Table1[[#This Row],[jp_sales]]/(2017-Table1[[#This Row],[year_of_release]])</f>
        <v>0</v>
      </c>
      <c r="X5241" s="6">
        <f>Table1[[#This Row],[other_sales]]/(2017-Table1[[#This Row],[year_of_release]])</f>
        <v>0</v>
      </c>
      <c r="Y5241" s="4">
        <v>522751172</v>
      </c>
      <c r="Z5241" s="4">
        <v>438594184</v>
      </c>
      <c r="AA5241" s="4">
        <v>128001000</v>
      </c>
      <c r="AB5241" s="1">
        <f>Table1[[#This Row],[na_sales]]/Table1[[#This Row],[NA population]]</f>
        <v>1.147773610347831E-4</v>
      </c>
      <c r="AC5241" s="1">
        <f>Table1[[#This Row],[eu_sales]]/Table1[[#This Row],[Eu population]]</f>
        <v>0</v>
      </c>
      <c r="AD5241" s="1">
        <f>Table1[[#This Row],[jp_sales]]/Table1[[#This Row],[Jp population]]</f>
        <v>0</v>
      </c>
    </row>
    <row r="5242" spans="1:30" x14ac:dyDescent="0.25">
      <c r="A5242" t="s">
        <v>4328</v>
      </c>
      <c r="B5242" t="s">
        <v>138</v>
      </c>
      <c r="C5242">
        <v>2002</v>
      </c>
      <c r="D5242" t="s">
        <v>19</v>
      </c>
      <c r="E5242" t="s">
        <v>403</v>
      </c>
      <c r="F5242" s="4">
        <v>50000</v>
      </c>
      <c r="G5242" s="4">
        <v>10000</v>
      </c>
      <c r="H5242" s="4">
        <v>0</v>
      </c>
      <c r="I5242" s="4">
        <v>0</v>
      </c>
      <c r="J5242">
        <v>8.4</v>
      </c>
      <c r="K5242">
        <v>22</v>
      </c>
      <c r="L5242">
        <v>7.7</v>
      </c>
      <c r="M5242" s="4">
        <v>7</v>
      </c>
      <c r="N5242" t="s">
        <v>569</v>
      </c>
      <c r="O5242" t="s">
        <v>21</v>
      </c>
      <c r="P5242" s="4">
        <v>60000</v>
      </c>
      <c r="Q5242" s="3">
        <f>AVERAGE(Table1[[#This Row],[critic_score]],Table1[[#This Row],[user_score]])</f>
        <v>8.0500000000000007</v>
      </c>
      <c r="R5242" s="4">
        <f>Table1[[#This Row],[user_count]]+Table1[[#This Row],[critic_count]]</f>
        <v>29</v>
      </c>
      <c r="S5242" s="2">
        <f>100000*Table1[[#This Row],[review_count]]/Table1[[#This Row],[total sales]]</f>
        <v>48.333333333333336</v>
      </c>
      <c r="T5242" s="2">
        <f>Table1[[#This Row],[total sales]]/(2017-Table1[[#This Row],[year_of_release]])</f>
        <v>4000</v>
      </c>
      <c r="U5242" s="9">
        <f>Table1[[#This Row],[na_sales]]/(2017-Table1[[#This Row],[year_of_release]])</f>
        <v>3333.3333333333335</v>
      </c>
      <c r="V5242" s="6">
        <f>Table1[[#This Row],[eu_sales]]/(2017-Table1[[#This Row],[year_of_release]])</f>
        <v>666.66666666666663</v>
      </c>
      <c r="W5242" s="6">
        <f>Table1[[#This Row],[jp_sales]]/(2017-Table1[[#This Row],[year_of_release]])</f>
        <v>0</v>
      </c>
      <c r="X5242" s="6">
        <f>Table1[[#This Row],[other_sales]]/(2017-Table1[[#This Row],[year_of_release]])</f>
        <v>0</v>
      </c>
      <c r="Y5242" s="4">
        <v>495013192</v>
      </c>
      <c r="Z5242" s="4">
        <v>431019772</v>
      </c>
      <c r="AA5242" s="4">
        <v>127445000</v>
      </c>
      <c r="AB5242" s="1">
        <f>Table1[[#This Row],[na_sales]]/Table1[[#This Row],[NA population]]</f>
        <v>1.0100740911163434E-4</v>
      </c>
      <c r="AC5242" s="1">
        <f>Table1[[#This Row],[eu_sales]]/Table1[[#This Row],[Eu population]]</f>
        <v>2.3200791818895955E-5</v>
      </c>
      <c r="AD5242" s="1">
        <f>Table1[[#This Row],[jp_sales]]/Table1[[#This Row],[Jp population]]</f>
        <v>0</v>
      </c>
    </row>
    <row r="5243" spans="1:30" x14ac:dyDescent="0.25">
      <c r="A5243" t="s">
        <v>4329</v>
      </c>
      <c r="B5243" t="s">
        <v>26</v>
      </c>
      <c r="C5243">
        <v>2006</v>
      </c>
      <c r="D5243" t="s">
        <v>40</v>
      </c>
      <c r="E5243" t="s">
        <v>186</v>
      </c>
      <c r="F5243" s="4">
        <v>60000</v>
      </c>
      <c r="G5243" s="4">
        <v>0</v>
      </c>
      <c r="H5243" s="4">
        <v>0</v>
      </c>
      <c r="I5243" s="4">
        <v>0</v>
      </c>
      <c r="J5243">
        <v>5.7</v>
      </c>
      <c r="K5243">
        <v>18</v>
      </c>
      <c r="L5243">
        <v>8.8000000000000007</v>
      </c>
      <c r="M5243" s="4">
        <v>4</v>
      </c>
      <c r="N5243" t="s">
        <v>4330</v>
      </c>
      <c r="O5243" t="s">
        <v>84</v>
      </c>
      <c r="P5243" s="4">
        <v>60000</v>
      </c>
      <c r="Q5243" s="3">
        <f>AVERAGE(Table1[[#This Row],[critic_score]],Table1[[#This Row],[user_score]])</f>
        <v>7.25</v>
      </c>
      <c r="R5243" s="4">
        <f>Table1[[#This Row],[user_count]]+Table1[[#This Row],[critic_count]]</f>
        <v>22</v>
      </c>
      <c r="S5243" s="2">
        <f>100000*Table1[[#This Row],[review_count]]/Table1[[#This Row],[total sales]]</f>
        <v>36.666666666666664</v>
      </c>
      <c r="T5243" s="2">
        <f>Table1[[#This Row],[total sales]]/(2017-Table1[[#This Row],[year_of_release]])</f>
        <v>5454.545454545455</v>
      </c>
      <c r="U5243" s="9">
        <f>Table1[[#This Row],[na_sales]]/(2017-Table1[[#This Row],[year_of_release]])</f>
        <v>5454.545454545455</v>
      </c>
      <c r="V5243" s="6">
        <f>Table1[[#This Row],[eu_sales]]/(2017-Table1[[#This Row],[year_of_release]])</f>
        <v>0</v>
      </c>
      <c r="W5243" s="6">
        <f>Table1[[#This Row],[jp_sales]]/(2017-Table1[[#This Row],[year_of_release]])</f>
        <v>0</v>
      </c>
      <c r="X5243" s="6">
        <f>Table1[[#This Row],[other_sales]]/(2017-Table1[[#This Row],[year_of_release]])</f>
        <v>0</v>
      </c>
      <c r="Y5243" s="4">
        <v>516818555</v>
      </c>
      <c r="Z5243" s="4">
        <v>437126892</v>
      </c>
      <c r="AA5243" s="4">
        <v>127854000</v>
      </c>
      <c r="AB5243" s="1">
        <f>Table1[[#This Row],[na_sales]]/Table1[[#This Row],[NA population]]</f>
        <v>1.1609490297808677E-4</v>
      </c>
      <c r="AC5243" s="1">
        <f>Table1[[#This Row],[eu_sales]]/Table1[[#This Row],[Eu population]]</f>
        <v>0</v>
      </c>
      <c r="AD5243" s="1">
        <f>Table1[[#This Row],[jp_sales]]/Table1[[#This Row],[Jp population]]</f>
        <v>0</v>
      </c>
    </row>
    <row r="5244" spans="1:30" x14ac:dyDescent="0.25">
      <c r="A5244" t="s">
        <v>2331</v>
      </c>
      <c r="B5244" t="s">
        <v>138</v>
      </c>
      <c r="C5244">
        <v>2003</v>
      </c>
      <c r="D5244" t="s">
        <v>40</v>
      </c>
      <c r="E5244" t="s">
        <v>100</v>
      </c>
      <c r="F5244" s="4">
        <v>50000</v>
      </c>
      <c r="G5244" s="4">
        <v>10000</v>
      </c>
      <c r="H5244" s="4">
        <v>0</v>
      </c>
      <c r="I5244" s="4">
        <v>0</v>
      </c>
      <c r="J5244">
        <v>6.1</v>
      </c>
      <c r="K5244">
        <v>19</v>
      </c>
      <c r="L5244">
        <v>7.2</v>
      </c>
      <c r="M5244" s="4">
        <v>9</v>
      </c>
      <c r="N5244" t="s">
        <v>2332</v>
      </c>
      <c r="O5244" t="s">
        <v>43</v>
      </c>
      <c r="P5244" s="4">
        <v>60000</v>
      </c>
      <c r="Q5244" s="3">
        <f>AVERAGE(Table1[[#This Row],[critic_score]],Table1[[#This Row],[user_score]])</f>
        <v>6.65</v>
      </c>
      <c r="R5244" s="4">
        <f>Table1[[#This Row],[user_count]]+Table1[[#This Row],[critic_count]]</f>
        <v>28</v>
      </c>
      <c r="S5244" s="2">
        <f>100000*Table1[[#This Row],[review_count]]/Table1[[#This Row],[total sales]]</f>
        <v>46.666666666666664</v>
      </c>
      <c r="T5244" s="2">
        <f>Table1[[#This Row],[total sales]]/(2017-Table1[[#This Row],[year_of_release]])</f>
        <v>4285.7142857142853</v>
      </c>
      <c r="U5244" s="9">
        <f>Table1[[#This Row],[na_sales]]/(2017-Table1[[#This Row],[year_of_release]])</f>
        <v>3571.4285714285716</v>
      </c>
      <c r="V5244" s="6">
        <f>Table1[[#This Row],[eu_sales]]/(2017-Table1[[#This Row],[year_of_release]])</f>
        <v>714.28571428571433</v>
      </c>
      <c r="W5244" s="6">
        <f>Table1[[#This Row],[jp_sales]]/(2017-Table1[[#This Row],[year_of_release]])</f>
        <v>0</v>
      </c>
      <c r="X5244" s="6">
        <f>Table1[[#This Row],[other_sales]]/(2017-Table1[[#This Row],[year_of_release]])</f>
        <v>0</v>
      </c>
      <c r="Y5244" s="4">
        <v>500125528</v>
      </c>
      <c r="Z5244" s="4">
        <v>432552540</v>
      </c>
      <c r="AA5244" s="4">
        <v>127718000</v>
      </c>
      <c r="AB5244" s="1">
        <f>Table1[[#This Row],[na_sales]]/Table1[[#This Row],[NA population]]</f>
        <v>9.9974900701329522E-5</v>
      </c>
      <c r="AC5244" s="1">
        <f>Table1[[#This Row],[eu_sales]]/Table1[[#This Row],[Eu population]]</f>
        <v>2.3118578843624408E-5</v>
      </c>
      <c r="AD5244" s="1">
        <f>Table1[[#This Row],[jp_sales]]/Table1[[#This Row],[Jp population]]</f>
        <v>0</v>
      </c>
    </row>
    <row r="5245" spans="1:30" x14ac:dyDescent="0.25">
      <c r="A5245" t="s">
        <v>2960</v>
      </c>
      <c r="B5245" t="s">
        <v>103</v>
      </c>
      <c r="C5245">
        <v>2003</v>
      </c>
      <c r="D5245" t="s">
        <v>73</v>
      </c>
      <c r="E5245" t="s">
        <v>171</v>
      </c>
      <c r="F5245" s="4">
        <v>50000</v>
      </c>
      <c r="G5245" s="4">
        <v>10000</v>
      </c>
      <c r="H5245" s="4">
        <v>0</v>
      </c>
      <c r="I5245" s="4">
        <v>0</v>
      </c>
      <c r="J5245">
        <v>6.9</v>
      </c>
      <c r="K5245">
        <v>21</v>
      </c>
      <c r="L5245">
        <v>8.8000000000000007</v>
      </c>
      <c r="M5245" s="4">
        <v>19</v>
      </c>
      <c r="N5245" t="s">
        <v>1375</v>
      </c>
      <c r="O5245" t="s">
        <v>67</v>
      </c>
      <c r="P5245" s="4">
        <v>60000</v>
      </c>
      <c r="Q5245" s="3">
        <f>AVERAGE(Table1[[#This Row],[critic_score]],Table1[[#This Row],[user_score]])</f>
        <v>7.8500000000000005</v>
      </c>
      <c r="R5245" s="4">
        <f>Table1[[#This Row],[user_count]]+Table1[[#This Row],[critic_count]]</f>
        <v>40</v>
      </c>
      <c r="S5245" s="2">
        <f>100000*Table1[[#This Row],[review_count]]/Table1[[#This Row],[total sales]]</f>
        <v>66.666666666666671</v>
      </c>
      <c r="T5245" s="2">
        <f>Table1[[#This Row],[total sales]]/(2017-Table1[[#This Row],[year_of_release]])</f>
        <v>4285.7142857142853</v>
      </c>
      <c r="U5245" s="9">
        <f>Table1[[#This Row],[na_sales]]/(2017-Table1[[#This Row],[year_of_release]])</f>
        <v>3571.4285714285716</v>
      </c>
      <c r="V5245" s="6">
        <f>Table1[[#This Row],[eu_sales]]/(2017-Table1[[#This Row],[year_of_release]])</f>
        <v>714.28571428571433</v>
      </c>
      <c r="W5245" s="6">
        <f>Table1[[#This Row],[jp_sales]]/(2017-Table1[[#This Row],[year_of_release]])</f>
        <v>0</v>
      </c>
      <c r="X5245" s="6">
        <f>Table1[[#This Row],[other_sales]]/(2017-Table1[[#This Row],[year_of_release]])</f>
        <v>0</v>
      </c>
      <c r="Y5245" s="4">
        <v>500125528</v>
      </c>
      <c r="Z5245" s="4">
        <v>432552540</v>
      </c>
      <c r="AA5245" s="4">
        <v>127718000</v>
      </c>
      <c r="AB5245" s="1">
        <f>Table1[[#This Row],[na_sales]]/Table1[[#This Row],[NA population]]</f>
        <v>9.9974900701329522E-5</v>
      </c>
      <c r="AC5245" s="1">
        <f>Table1[[#This Row],[eu_sales]]/Table1[[#This Row],[Eu population]]</f>
        <v>2.3118578843624408E-5</v>
      </c>
      <c r="AD5245" s="1">
        <f>Table1[[#This Row],[jp_sales]]/Table1[[#This Row],[Jp population]]</f>
        <v>0</v>
      </c>
    </row>
    <row r="5246" spans="1:30" x14ac:dyDescent="0.25">
      <c r="A5246" t="s">
        <v>2907</v>
      </c>
      <c r="B5246" t="s">
        <v>103</v>
      </c>
      <c r="C5246">
        <v>2006</v>
      </c>
      <c r="D5246" t="s">
        <v>23</v>
      </c>
      <c r="E5246" t="s">
        <v>231</v>
      </c>
      <c r="F5246" s="4">
        <v>50000</v>
      </c>
      <c r="G5246" s="4">
        <v>10000</v>
      </c>
      <c r="H5246" s="4">
        <v>0</v>
      </c>
      <c r="I5246" s="4">
        <v>0</v>
      </c>
      <c r="J5246">
        <v>6.9</v>
      </c>
      <c r="K5246">
        <v>31</v>
      </c>
      <c r="L5246">
        <v>4.5999999999999996</v>
      </c>
      <c r="M5246" s="4">
        <v>17</v>
      </c>
      <c r="N5246" t="s">
        <v>232</v>
      </c>
      <c r="O5246" t="s">
        <v>43</v>
      </c>
      <c r="P5246" s="4">
        <v>60000</v>
      </c>
      <c r="Q5246" s="3">
        <f>AVERAGE(Table1[[#This Row],[critic_score]],Table1[[#This Row],[user_score]])</f>
        <v>5.75</v>
      </c>
      <c r="R5246" s="4">
        <f>Table1[[#This Row],[user_count]]+Table1[[#This Row],[critic_count]]</f>
        <v>48</v>
      </c>
      <c r="S5246" s="2">
        <f>100000*Table1[[#This Row],[review_count]]/Table1[[#This Row],[total sales]]</f>
        <v>80</v>
      </c>
      <c r="T5246" s="2">
        <f>Table1[[#This Row],[total sales]]/(2017-Table1[[#This Row],[year_of_release]])</f>
        <v>5454.545454545455</v>
      </c>
      <c r="U5246" s="9">
        <f>Table1[[#This Row],[na_sales]]/(2017-Table1[[#This Row],[year_of_release]])</f>
        <v>4545.454545454545</v>
      </c>
      <c r="V5246" s="6">
        <f>Table1[[#This Row],[eu_sales]]/(2017-Table1[[#This Row],[year_of_release]])</f>
        <v>909.09090909090912</v>
      </c>
      <c r="W5246" s="6">
        <f>Table1[[#This Row],[jp_sales]]/(2017-Table1[[#This Row],[year_of_release]])</f>
        <v>0</v>
      </c>
      <c r="X5246" s="6">
        <f>Table1[[#This Row],[other_sales]]/(2017-Table1[[#This Row],[year_of_release]])</f>
        <v>0</v>
      </c>
      <c r="Y5246" s="4">
        <v>516818555</v>
      </c>
      <c r="Z5246" s="4">
        <v>437126892</v>
      </c>
      <c r="AA5246" s="4">
        <v>127854000</v>
      </c>
      <c r="AB5246" s="1">
        <f>Table1[[#This Row],[na_sales]]/Table1[[#This Row],[NA population]]</f>
        <v>9.6745752481738971E-5</v>
      </c>
      <c r="AC5246" s="1">
        <f>Table1[[#This Row],[eu_sales]]/Table1[[#This Row],[Eu population]]</f>
        <v>2.2876652484697737E-5</v>
      </c>
      <c r="AD5246" s="1">
        <f>Table1[[#This Row],[jp_sales]]/Table1[[#This Row],[Jp population]]</f>
        <v>0</v>
      </c>
    </row>
    <row r="5247" spans="1:30" x14ac:dyDescent="0.25">
      <c r="A5247" t="s">
        <v>2798</v>
      </c>
      <c r="B5247" t="s">
        <v>34</v>
      </c>
      <c r="C5247">
        <v>2014</v>
      </c>
      <c r="D5247" t="s">
        <v>65</v>
      </c>
      <c r="E5247" t="s">
        <v>267</v>
      </c>
      <c r="F5247" s="4">
        <v>10000</v>
      </c>
      <c r="G5247" s="4">
        <v>50000</v>
      </c>
      <c r="H5247" s="4">
        <v>0</v>
      </c>
      <c r="I5247" s="4">
        <v>0</v>
      </c>
      <c r="J5247">
        <v>5.3</v>
      </c>
      <c r="K5247">
        <v>17</v>
      </c>
      <c r="L5247">
        <v>5.0999999999999996</v>
      </c>
      <c r="M5247" s="4">
        <v>44</v>
      </c>
      <c r="N5247" t="s">
        <v>2799</v>
      </c>
      <c r="O5247" t="s">
        <v>67</v>
      </c>
      <c r="P5247" s="4">
        <v>60000</v>
      </c>
      <c r="Q5247" s="3">
        <f>AVERAGE(Table1[[#This Row],[critic_score]],Table1[[#This Row],[user_score]])</f>
        <v>5.1999999999999993</v>
      </c>
      <c r="R5247" s="4">
        <f>Table1[[#This Row],[user_count]]+Table1[[#This Row],[critic_count]]</f>
        <v>61</v>
      </c>
      <c r="S5247" s="2">
        <f>100000*Table1[[#This Row],[review_count]]/Table1[[#This Row],[total sales]]</f>
        <v>101.66666666666667</v>
      </c>
      <c r="T5247" s="2">
        <f>Table1[[#This Row],[total sales]]/(2017-Table1[[#This Row],[year_of_release]])</f>
        <v>20000</v>
      </c>
      <c r="U5247" s="9">
        <f>Table1[[#This Row],[na_sales]]/(2017-Table1[[#This Row],[year_of_release]])</f>
        <v>3333.3333333333335</v>
      </c>
      <c r="V5247" s="6">
        <f>Table1[[#This Row],[eu_sales]]/(2017-Table1[[#This Row],[year_of_release]])</f>
        <v>16666.666666666668</v>
      </c>
      <c r="W5247" s="6">
        <f>Table1[[#This Row],[jp_sales]]/(2017-Table1[[#This Row],[year_of_release]])</f>
        <v>0</v>
      </c>
      <c r="X5247" s="6">
        <f>Table1[[#This Row],[other_sales]]/(2017-Table1[[#This Row],[year_of_release]])</f>
        <v>0</v>
      </c>
      <c r="Y5247" s="4">
        <v>562338430</v>
      </c>
      <c r="Z5247" s="4">
        <v>443580712</v>
      </c>
      <c r="AA5247" s="4">
        <v>127276000</v>
      </c>
      <c r="AB5247" s="1">
        <f>Table1[[#This Row],[na_sales]]/Table1[[#This Row],[NA population]]</f>
        <v>1.7782885654818221E-5</v>
      </c>
      <c r="AC5247" s="1">
        <f>Table1[[#This Row],[eu_sales]]/Table1[[#This Row],[Eu population]]</f>
        <v>1.1271905799186327E-4</v>
      </c>
      <c r="AD5247" s="1">
        <f>Table1[[#This Row],[jp_sales]]/Table1[[#This Row],[Jp population]]</f>
        <v>0</v>
      </c>
    </row>
    <row r="5248" spans="1:30" x14ac:dyDescent="0.25">
      <c r="A5248" t="s">
        <v>213</v>
      </c>
      <c r="B5248" t="s">
        <v>113</v>
      </c>
      <c r="C5248">
        <v>2009</v>
      </c>
      <c r="D5248" t="s">
        <v>40</v>
      </c>
      <c r="E5248" t="s">
        <v>196</v>
      </c>
      <c r="F5248" s="4">
        <v>10000</v>
      </c>
      <c r="G5248" s="4">
        <v>40000</v>
      </c>
      <c r="H5248" s="4">
        <v>0</v>
      </c>
      <c r="I5248" s="4">
        <v>10000</v>
      </c>
      <c r="J5248">
        <v>8.6</v>
      </c>
      <c r="K5248">
        <v>30</v>
      </c>
      <c r="L5248">
        <v>7.1</v>
      </c>
      <c r="M5248" s="4">
        <v>597</v>
      </c>
      <c r="N5248" t="s">
        <v>196</v>
      </c>
      <c r="O5248" t="s">
        <v>43</v>
      </c>
      <c r="P5248" s="4">
        <v>60000</v>
      </c>
      <c r="Q5248" s="3">
        <f>AVERAGE(Table1[[#This Row],[critic_score]],Table1[[#This Row],[user_score]])</f>
        <v>7.85</v>
      </c>
      <c r="R5248" s="4">
        <f>Table1[[#This Row],[user_count]]+Table1[[#This Row],[critic_count]]</f>
        <v>627</v>
      </c>
      <c r="S5248" s="2">
        <f>100000*Table1[[#This Row],[review_count]]/Table1[[#This Row],[total sales]]</f>
        <v>1045</v>
      </c>
      <c r="T5248" s="2">
        <f>Table1[[#This Row],[total sales]]/(2017-Table1[[#This Row],[year_of_release]])</f>
        <v>7500</v>
      </c>
      <c r="U5248" s="9">
        <f>Table1[[#This Row],[na_sales]]/(2017-Table1[[#This Row],[year_of_release]])</f>
        <v>1250</v>
      </c>
      <c r="V5248" s="6">
        <f>Table1[[#This Row],[eu_sales]]/(2017-Table1[[#This Row],[year_of_release]])</f>
        <v>5000</v>
      </c>
      <c r="W5248" s="6">
        <f>Table1[[#This Row],[jp_sales]]/(2017-Table1[[#This Row],[year_of_release]])</f>
        <v>0</v>
      </c>
      <c r="X5248" s="6">
        <f>Table1[[#This Row],[other_sales]]/(2017-Table1[[#This Row],[year_of_release]])</f>
        <v>1250</v>
      </c>
      <c r="Y5248" s="4">
        <v>534740514</v>
      </c>
      <c r="Z5248" s="4">
        <v>441041694</v>
      </c>
      <c r="AA5248" s="4">
        <v>128047000</v>
      </c>
      <c r="AB5248" s="1">
        <f>Table1[[#This Row],[na_sales]]/Table1[[#This Row],[NA population]]</f>
        <v>1.8700658989155999E-5</v>
      </c>
      <c r="AC5248" s="1">
        <f>Table1[[#This Row],[eu_sales]]/Table1[[#This Row],[Eu population]]</f>
        <v>9.0694373217240542E-5</v>
      </c>
      <c r="AD5248" s="1">
        <f>Table1[[#This Row],[jp_sales]]/Table1[[#This Row],[Jp population]]</f>
        <v>0</v>
      </c>
    </row>
    <row r="5249" spans="1:30" x14ac:dyDescent="0.25">
      <c r="A5249" t="s">
        <v>3825</v>
      </c>
      <c r="B5249" t="s">
        <v>138</v>
      </c>
      <c r="C5249">
        <v>2003</v>
      </c>
      <c r="D5249" t="s">
        <v>225</v>
      </c>
      <c r="E5249" t="s">
        <v>403</v>
      </c>
      <c r="F5249" s="4">
        <v>50000</v>
      </c>
      <c r="G5249" s="4">
        <v>10000</v>
      </c>
      <c r="H5249" s="4">
        <v>0</v>
      </c>
      <c r="I5249" s="4">
        <v>0</v>
      </c>
      <c r="J5249">
        <v>6.9</v>
      </c>
      <c r="K5249">
        <v>23</v>
      </c>
      <c r="L5249">
        <v>7.6</v>
      </c>
      <c r="M5249" s="4">
        <v>19</v>
      </c>
      <c r="N5249" t="s">
        <v>1505</v>
      </c>
      <c r="O5249" t="s">
        <v>67</v>
      </c>
      <c r="P5249" s="4">
        <v>60000</v>
      </c>
      <c r="Q5249" s="3">
        <f>AVERAGE(Table1[[#This Row],[critic_score]],Table1[[#This Row],[user_score]])</f>
        <v>7.25</v>
      </c>
      <c r="R5249" s="4">
        <f>Table1[[#This Row],[user_count]]+Table1[[#This Row],[critic_count]]</f>
        <v>42</v>
      </c>
      <c r="S5249" s="2">
        <f>100000*Table1[[#This Row],[review_count]]/Table1[[#This Row],[total sales]]</f>
        <v>70</v>
      </c>
      <c r="T5249" s="2">
        <f>Table1[[#This Row],[total sales]]/(2017-Table1[[#This Row],[year_of_release]])</f>
        <v>4285.7142857142853</v>
      </c>
      <c r="U5249" s="9">
        <f>Table1[[#This Row],[na_sales]]/(2017-Table1[[#This Row],[year_of_release]])</f>
        <v>3571.4285714285716</v>
      </c>
      <c r="V5249" s="6">
        <f>Table1[[#This Row],[eu_sales]]/(2017-Table1[[#This Row],[year_of_release]])</f>
        <v>714.28571428571433</v>
      </c>
      <c r="W5249" s="6">
        <f>Table1[[#This Row],[jp_sales]]/(2017-Table1[[#This Row],[year_of_release]])</f>
        <v>0</v>
      </c>
      <c r="X5249" s="6">
        <f>Table1[[#This Row],[other_sales]]/(2017-Table1[[#This Row],[year_of_release]])</f>
        <v>0</v>
      </c>
      <c r="Y5249" s="4">
        <v>500125528</v>
      </c>
      <c r="Z5249" s="4">
        <v>432552540</v>
      </c>
      <c r="AA5249" s="4">
        <v>127718000</v>
      </c>
      <c r="AB5249" s="1">
        <f>Table1[[#This Row],[na_sales]]/Table1[[#This Row],[NA population]]</f>
        <v>9.9974900701329522E-5</v>
      </c>
      <c r="AC5249" s="1">
        <f>Table1[[#This Row],[eu_sales]]/Table1[[#This Row],[Eu population]]</f>
        <v>2.3118578843624408E-5</v>
      </c>
      <c r="AD5249" s="1">
        <f>Table1[[#This Row],[jp_sales]]/Table1[[#This Row],[Jp population]]</f>
        <v>0</v>
      </c>
    </row>
    <row r="5250" spans="1:30" x14ac:dyDescent="0.25">
      <c r="A5250" t="s">
        <v>2414</v>
      </c>
      <c r="B5250" t="s">
        <v>113</v>
      </c>
      <c r="C5250">
        <v>2010</v>
      </c>
      <c r="D5250" t="s">
        <v>40</v>
      </c>
      <c r="E5250" t="s">
        <v>431</v>
      </c>
      <c r="F5250" s="4">
        <v>60000</v>
      </c>
      <c r="G5250" s="4">
        <v>0</v>
      </c>
      <c r="H5250" s="4">
        <v>0</v>
      </c>
      <c r="I5250" s="4">
        <v>0</v>
      </c>
      <c r="J5250">
        <v>5.7</v>
      </c>
      <c r="K5250">
        <v>11</v>
      </c>
      <c r="L5250">
        <v>6</v>
      </c>
      <c r="M5250" s="4">
        <v>25</v>
      </c>
      <c r="N5250" t="s">
        <v>2415</v>
      </c>
      <c r="O5250" t="s">
        <v>67</v>
      </c>
      <c r="P5250" s="4">
        <v>60000</v>
      </c>
      <c r="Q5250" s="3">
        <f>AVERAGE(Table1[[#This Row],[critic_score]],Table1[[#This Row],[user_score]])</f>
        <v>5.85</v>
      </c>
      <c r="R5250" s="4">
        <f>Table1[[#This Row],[user_count]]+Table1[[#This Row],[critic_count]]</f>
        <v>36</v>
      </c>
      <c r="S5250" s="2">
        <f>100000*Table1[[#This Row],[review_count]]/Table1[[#This Row],[total sales]]</f>
        <v>60</v>
      </c>
      <c r="T5250" s="2">
        <f>Table1[[#This Row],[total sales]]/(2017-Table1[[#This Row],[year_of_release]])</f>
        <v>8571.4285714285706</v>
      </c>
      <c r="U5250" s="9">
        <f>Table1[[#This Row],[na_sales]]/(2017-Table1[[#This Row],[year_of_release]])</f>
        <v>8571.4285714285706</v>
      </c>
      <c r="V5250" s="6">
        <f>Table1[[#This Row],[eu_sales]]/(2017-Table1[[#This Row],[year_of_release]])</f>
        <v>0</v>
      </c>
      <c r="W5250" s="6">
        <f>Table1[[#This Row],[jp_sales]]/(2017-Table1[[#This Row],[year_of_release]])</f>
        <v>0</v>
      </c>
      <c r="X5250" s="6">
        <f>Table1[[#This Row],[other_sales]]/(2017-Table1[[#This Row],[year_of_release]])</f>
        <v>0</v>
      </c>
      <c r="Y5250" s="4">
        <v>540520772</v>
      </c>
      <c r="Z5250" s="4">
        <v>441654761</v>
      </c>
      <c r="AA5250" s="4">
        <v>128070000</v>
      </c>
      <c r="AB5250" s="1">
        <f>Table1[[#This Row],[na_sales]]/Table1[[#This Row],[NA population]]</f>
        <v>1.1100405961826755E-4</v>
      </c>
      <c r="AC5250" s="1">
        <f>Table1[[#This Row],[eu_sales]]/Table1[[#This Row],[Eu population]]</f>
        <v>0</v>
      </c>
      <c r="AD5250" s="1">
        <f>Table1[[#This Row],[jp_sales]]/Table1[[#This Row],[Jp population]]</f>
        <v>0</v>
      </c>
    </row>
    <row r="5251" spans="1:30" x14ac:dyDescent="0.25">
      <c r="A5251" t="s">
        <v>4339</v>
      </c>
      <c r="B5251" t="s">
        <v>39</v>
      </c>
      <c r="C5251">
        <v>2013</v>
      </c>
      <c r="D5251" t="s">
        <v>96</v>
      </c>
      <c r="E5251" t="s">
        <v>1685</v>
      </c>
      <c r="F5251" s="4">
        <v>0</v>
      </c>
      <c r="G5251" s="4">
        <v>0</v>
      </c>
      <c r="H5251" s="4">
        <v>60000</v>
      </c>
      <c r="I5251" s="4">
        <v>0</v>
      </c>
      <c r="J5251">
        <v>7.4</v>
      </c>
      <c r="K5251">
        <v>27</v>
      </c>
      <c r="L5251">
        <v>7.8</v>
      </c>
      <c r="M5251" s="4">
        <v>66</v>
      </c>
      <c r="N5251" t="s">
        <v>1685</v>
      </c>
      <c r="O5251" t="s">
        <v>67</v>
      </c>
      <c r="P5251" s="4">
        <v>60000</v>
      </c>
      <c r="Q5251" s="3">
        <f>AVERAGE(Table1[[#This Row],[critic_score]],Table1[[#This Row],[user_score]])</f>
        <v>7.6</v>
      </c>
      <c r="R5251" s="4">
        <f>Table1[[#This Row],[user_count]]+Table1[[#This Row],[critic_count]]</f>
        <v>93</v>
      </c>
      <c r="S5251" s="2">
        <f>100000*Table1[[#This Row],[review_count]]/Table1[[#This Row],[total sales]]</f>
        <v>155</v>
      </c>
      <c r="T5251" s="2">
        <f>Table1[[#This Row],[total sales]]/(2017-Table1[[#This Row],[year_of_release]])</f>
        <v>15000</v>
      </c>
      <c r="U5251" s="9">
        <f>Table1[[#This Row],[na_sales]]/(2017-Table1[[#This Row],[year_of_release]])</f>
        <v>0</v>
      </c>
      <c r="V5251" s="6">
        <f>Table1[[#This Row],[eu_sales]]/(2017-Table1[[#This Row],[year_of_release]])</f>
        <v>0</v>
      </c>
      <c r="W5251" s="6">
        <f>Table1[[#This Row],[jp_sales]]/(2017-Table1[[#This Row],[year_of_release]])</f>
        <v>15000</v>
      </c>
      <c r="X5251" s="6">
        <f>Table1[[#This Row],[other_sales]]/(2017-Table1[[#This Row],[year_of_release]])</f>
        <v>0</v>
      </c>
      <c r="Y5251" s="4">
        <v>556861736</v>
      </c>
      <c r="Z5251" s="4">
        <v>442492884</v>
      </c>
      <c r="AA5251" s="4">
        <v>127445000</v>
      </c>
      <c r="AB5251" s="1">
        <f>Table1[[#This Row],[na_sales]]/Table1[[#This Row],[NA population]]</f>
        <v>0</v>
      </c>
      <c r="AC5251" s="1">
        <f>Table1[[#This Row],[eu_sales]]/Table1[[#This Row],[Eu population]]</f>
        <v>0</v>
      </c>
      <c r="AD5251" s="1">
        <f>Table1[[#This Row],[jp_sales]]/Table1[[#This Row],[Jp population]]</f>
        <v>4.7079132174663582E-4</v>
      </c>
    </row>
    <row r="5252" spans="1:30" x14ac:dyDescent="0.25">
      <c r="A5252" t="s">
        <v>4340</v>
      </c>
      <c r="B5252" t="s">
        <v>39</v>
      </c>
      <c r="C5252">
        <v>2009</v>
      </c>
      <c r="D5252" t="s">
        <v>23</v>
      </c>
      <c r="E5252" t="s">
        <v>51</v>
      </c>
      <c r="F5252" s="4">
        <v>0</v>
      </c>
      <c r="G5252" s="4">
        <v>50000</v>
      </c>
      <c r="H5252" s="4">
        <v>0</v>
      </c>
      <c r="I5252" s="4">
        <v>10000</v>
      </c>
      <c r="J5252">
        <v>8.9</v>
      </c>
      <c r="K5252">
        <v>15</v>
      </c>
      <c r="L5252">
        <v>8.4</v>
      </c>
      <c r="M5252" s="4">
        <v>115</v>
      </c>
      <c r="N5252" t="s">
        <v>1300</v>
      </c>
      <c r="O5252" t="s">
        <v>84</v>
      </c>
      <c r="P5252" s="4">
        <v>60000</v>
      </c>
      <c r="Q5252" s="3">
        <f>AVERAGE(Table1[[#This Row],[critic_score]],Table1[[#This Row],[user_score]])</f>
        <v>8.65</v>
      </c>
      <c r="R5252" s="4">
        <f>Table1[[#This Row],[user_count]]+Table1[[#This Row],[critic_count]]</f>
        <v>130</v>
      </c>
      <c r="S5252" s="2">
        <f>100000*Table1[[#This Row],[review_count]]/Table1[[#This Row],[total sales]]</f>
        <v>216.66666666666666</v>
      </c>
      <c r="T5252" s="2">
        <f>Table1[[#This Row],[total sales]]/(2017-Table1[[#This Row],[year_of_release]])</f>
        <v>7500</v>
      </c>
      <c r="U5252" s="9">
        <f>Table1[[#This Row],[na_sales]]/(2017-Table1[[#This Row],[year_of_release]])</f>
        <v>0</v>
      </c>
      <c r="V5252" s="6">
        <f>Table1[[#This Row],[eu_sales]]/(2017-Table1[[#This Row],[year_of_release]])</f>
        <v>6250</v>
      </c>
      <c r="W5252" s="6">
        <f>Table1[[#This Row],[jp_sales]]/(2017-Table1[[#This Row],[year_of_release]])</f>
        <v>0</v>
      </c>
      <c r="X5252" s="6">
        <f>Table1[[#This Row],[other_sales]]/(2017-Table1[[#This Row],[year_of_release]])</f>
        <v>1250</v>
      </c>
      <c r="Y5252" s="4">
        <v>534740514</v>
      </c>
      <c r="Z5252" s="4">
        <v>441041694</v>
      </c>
      <c r="AA5252" s="4">
        <v>128047000</v>
      </c>
      <c r="AB5252" s="1">
        <f>Table1[[#This Row],[na_sales]]/Table1[[#This Row],[NA population]]</f>
        <v>0</v>
      </c>
      <c r="AC5252" s="1">
        <f>Table1[[#This Row],[eu_sales]]/Table1[[#This Row],[Eu population]]</f>
        <v>1.1336796652155069E-4</v>
      </c>
      <c r="AD5252" s="1">
        <f>Table1[[#This Row],[jp_sales]]/Table1[[#This Row],[Jp population]]</f>
        <v>0</v>
      </c>
    </row>
    <row r="5253" spans="1:30" x14ac:dyDescent="0.25">
      <c r="A5253" t="s">
        <v>4341</v>
      </c>
      <c r="B5253" t="s">
        <v>26</v>
      </c>
      <c r="C5253">
        <v>2008</v>
      </c>
      <c r="D5253" t="s">
        <v>191</v>
      </c>
      <c r="E5253" t="s">
        <v>1546</v>
      </c>
      <c r="F5253" s="4">
        <v>60000</v>
      </c>
      <c r="G5253" s="4">
        <v>0</v>
      </c>
      <c r="H5253" s="4">
        <v>0</v>
      </c>
      <c r="I5253" s="4">
        <v>0</v>
      </c>
      <c r="J5253">
        <v>5.4</v>
      </c>
      <c r="K5253">
        <v>37</v>
      </c>
      <c r="L5253">
        <v>7.1</v>
      </c>
      <c r="M5253" s="4">
        <v>15</v>
      </c>
      <c r="N5253" t="s">
        <v>688</v>
      </c>
      <c r="O5253" t="s">
        <v>67</v>
      </c>
      <c r="P5253" s="4">
        <v>60000</v>
      </c>
      <c r="Q5253" s="3">
        <f>AVERAGE(Table1[[#This Row],[critic_score]],Table1[[#This Row],[user_score]])</f>
        <v>6.25</v>
      </c>
      <c r="R5253" s="4">
        <f>Table1[[#This Row],[user_count]]+Table1[[#This Row],[critic_count]]</f>
        <v>52</v>
      </c>
      <c r="S5253" s="2">
        <f>100000*Table1[[#This Row],[review_count]]/Table1[[#This Row],[total sales]]</f>
        <v>86.666666666666671</v>
      </c>
      <c r="T5253" s="2">
        <f>Table1[[#This Row],[total sales]]/(2017-Table1[[#This Row],[year_of_release]])</f>
        <v>6666.666666666667</v>
      </c>
      <c r="U5253" s="9">
        <f>Table1[[#This Row],[na_sales]]/(2017-Table1[[#This Row],[year_of_release]])</f>
        <v>6666.666666666667</v>
      </c>
      <c r="V5253" s="6">
        <f>Table1[[#This Row],[eu_sales]]/(2017-Table1[[#This Row],[year_of_release]])</f>
        <v>0</v>
      </c>
      <c r="W5253" s="6">
        <f>Table1[[#This Row],[jp_sales]]/(2017-Table1[[#This Row],[year_of_release]])</f>
        <v>0</v>
      </c>
      <c r="X5253" s="6">
        <f>Table1[[#This Row],[other_sales]]/(2017-Table1[[#This Row],[year_of_release]])</f>
        <v>0</v>
      </c>
      <c r="Y5253" s="4">
        <v>528816311</v>
      </c>
      <c r="Z5253" s="4">
        <v>440001482</v>
      </c>
      <c r="AA5253" s="4">
        <v>128063000</v>
      </c>
      <c r="AB5253" s="1">
        <f>Table1[[#This Row],[na_sales]]/Table1[[#This Row],[NA population]]</f>
        <v>1.1346094806822251E-4</v>
      </c>
      <c r="AC5253" s="1">
        <f>Table1[[#This Row],[eu_sales]]/Table1[[#This Row],[Eu population]]</f>
        <v>0</v>
      </c>
      <c r="AD5253" s="1">
        <f>Table1[[#This Row],[jp_sales]]/Table1[[#This Row],[Jp population]]</f>
        <v>0</v>
      </c>
    </row>
    <row r="5254" spans="1:30" x14ac:dyDescent="0.25">
      <c r="A5254" t="s">
        <v>3936</v>
      </c>
      <c r="B5254" t="s">
        <v>103</v>
      </c>
      <c r="C5254">
        <v>2004</v>
      </c>
      <c r="D5254" t="s">
        <v>225</v>
      </c>
      <c r="E5254" t="s">
        <v>403</v>
      </c>
      <c r="F5254" s="4">
        <v>50000</v>
      </c>
      <c r="G5254" s="4">
        <v>10000</v>
      </c>
      <c r="H5254" s="4">
        <v>0</v>
      </c>
      <c r="I5254" s="4">
        <v>0</v>
      </c>
      <c r="J5254">
        <v>6.7</v>
      </c>
      <c r="K5254">
        <v>15</v>
      </c>
      <c r="L5254">
        <v>8</v>
      </c>
      <c r="M5254" s="4">
        <v>6</v>
      </c>
      <c r="N5254" t="s">
        <v>1505</v>
      </c>
      <c r="O5254" t="s">
        <v>67</v>
      </c>
      <c r="P5254" s="4">
        <v>60000</v>
      </c>
      <c r="Q5254" s="3">
        <f>AVERAGE(Table1[[#This Row],[critic_score]],Table1[[#This Row],[user_score]])</f>
        <v>7.35</v>
      </c>
      <c r="R5254" s="4">
        <f>Table1[[#This Row],[user_count]]+Table1[[#This Row],[critic_count]]</f>
        <v>21</v>
      </c>
      <c r="S5254" s="2">
        <f>100000*Table1[[#This Row],[review_count]]/Table1[[#This Row],[total sales]]</f>
        <v>35</v>
      </c>
      <c r="T5254" s="2">
        <f>Table1[[#This Row],[total sales]]/(2017-Table1[[#This Row],[year_of_release]])</f>
        <v>4615.3846153846152</v>
      </c>
      <c r="U5254" s="9">
        <f>Table1[[#This Row],[na_sales]]/(2017-Table1[[#This Row],[year_of_release]])</f>
        <v>3846.1538461538462</v>
      </c>
      <c r="V5254" s="6">
        <f>Table1[[#This Row],[eu_sales]]/(2017-Table1[[#This Row],[year_of_release]])</f>
        <v>769.23076923076928</v>
      </c>
      <c r="W5254" s="6">
        <f>Table1[[#This Row],[jp_sales]]/(2017-Table1[[#This Row],[year_of_release]])</f>
        <v>0</v>
      </c>
      <c r="X5254" s="6">
        <f>Table1[[#This Row],[other_sales]]/(2017-Table1[[#This Row],[year_of_release]])</f>
        <v>0</v>
      </c>
      <c r="Y5254" s="4">
        <v>505524224</v>
      </c>
      <c r="Z5254" s="4">
        <v>434174638</v>
      </c>
      <c r="AA5254" s="4">
        <v>127761000</v>
      </c>
      <c r="AB5254" s="1">
        <f>Table1[[#This Row],[na_sales]]/Table1[[#This Row],[NA population]]</f>
        <v>9.8907228627682927E-5</v>
      </c>
      <c r="AC5254" s="1">
        <f>Table1[[#This Row],[eu_sales]]/Table1[[#This Row],[Eu population]]</f>
        <v>2.3032206685458213E-5</v>
      </c>
      <c r="AD5254" s="1">
        <f>Table1[[#This Row],[jp_sales]]/Table1[[#This Row],[Jp population]]</f>
        <v>0</v>
      </c>
    </row>
    <row r="5255" spans="1:30" x14ac:dyDescent="0.25">
      <c r="A5255" t="s">
        <v>4345</v>
      </c>
      <c r="B5255" t="s">
        <v>45</v>
      </c>
      <c r="C5255">
        <v>2006</v>
      </c>
      <c r="D5255" t="s">
        <v>225</v>
      </c>
      <c r="E5255" t="s">
        <v>425</v>
      </c>
      <c r="F5255" s="4">
        <v>30000</v>
      </c>
      <c r="G5255" s="4">
        <v>20000</v>
      </c>
      <c r="H5255" s="4">
        <v>0</v>
      </c>
      <c r="I5255" s="4">
        <v>10000</v>
      </c>
      <c r="J5255">
        <v>7.1</v>
      </c>
      <c r="K5255">
        <v>26</v>
      </c>
      <c r="L5255">
        <v>8</v>
      </c>
      <c r="M5255" s="4">
        <v>5</v>
      </c>
      <c r="N5255" t="s">
        <v>340</v>
      </c>
      <c r="O5255" t="s">
        <v>43</v>
      </c>
      <c r="P5255" s="4">
        <v>60000</v>
      </c>
      <c r="Q5255" s="3">
        <f>AVERAGE(Table1[[#This Row],[critic_score]],Table1[[#This Row],[user_score]])</f>
        <v>7.55</v>
      </c>
      <c r="R5255" s="4">
        <f>Table1[[#This Row],[user_count]]+Table1[[#This Row],[critic_count]]</f>
        <v>31</v>
      </c>
      <c r="S5255" s="2">
        <f>100000*Table1[[#This Row],[review_count]]/Table1[[#This Row],[total sales]]</f>
        <v>51.666666666666664</v>
      </c>
      <c r="T5255" s="2">
        <f>Table1[[#This Row],[total sales]]/(2017-Table1[[#This Row],[year_of_release]])</f>
        <v>5454.545454545455</v>
      </c>
      <c r="U5255" s="9">
        <f>Table1[[#This Row],[na_sales]]/(2017-Table1[[#This Row],[year_of_release]])</f>
        <v>2727.2727272727275</v>
      </c>
      <c r="V5255" s="6">
        <f>Table1[[#This Row],[eu_sales]]/(2017-Table1[[#This Row],[year_of_release]])</f>
        <v>1818.1818181818182</v>
      </c>
      <c r="W5255" s="6">
        <f>Table1[[#This Row],[jp_sales]]/(2017-Table1[[#This Row],[year_of_release]])</f>
        <v>0</v>
      </c>
      <c r="X5255" s="6">
        <f>Table1[[#This Row],[other_sales]]/(2017-Table1[[#This Row],[year_of_release]])</f>
        <v>909.09090909090912</v>
      </c>
      <c r="Y5255" s="4">
        <v>516818555</v>
      </c>
      <c r="Z5255" s="4">
        <v>437126892</v>
      </c>
      <c r="AA5255" s="4">
        <v>127854000</v>
      </c>
      <c r="AB5255" s="1">
        <f>Table1[[#This Row],[na_sales]]/Table1[[#This Row],[NA population]]</f>
        <v>5.8047451489043385E-5</v>
      </c>
      <c r="AC5255" s="1">
        <f>Table1[[#This Row],[eu_sales]]/Table1[[#This Row],[Eu population]]</f>
        <v>4.5753304969395475E-5</v>
      </c>
      <c r="AD5255" s="1">
        <f>Table1[[#This Row],[jp_sales]]/Table1[[#This Row],[Jp population]]</f>
        <v>0</v>
      </c>
    </row>
    <row r="5256" spans="1:30" x14ac:dyDescent="0.25">
      <c r="A5256" t="s">
        <v>4346</v>
      </c>
      <c r="B5256" t="s">
        <v>26</v>
      </c>
      <c r="C5256">
        <v>2008</v>
      </c>
      <c r="D5256" t="s">
        <v>40</v>
      </c>
      <c r="E5256" t="s">
        <v>83</v>
      </c>
      <c r="F5256" s="4">
        <v>60000</v>
      </c>
      <c r="G5256" s="4">
        <v>0</v>
      </c>
      <c r="H5256" s="4">
        <v>0</v>
      </c>
      <c r="I5256" s="4">
        <v>0</v>
      </c>
      <c r="J5256">
        <v>6.4</v>
      </c>
      <c r="K5256">
        <v>24</v>
      </c>
      <c r="L5256">
        <v>6</v>
      </c>
      <c r="M5256" s="4">
        <v>9</v>
      </c>
      <c r="N5256" t="s">
        <v>83</v>
      </c>
      <c r="O5256" t="s">
        <v>21</v>
      </c>
      <c r="P5256" s="4">
        <v>60000</v>
      </c>
      <c r="Q5256" s="3">
        <f>AVERAGE(Table1[[#This Row],[critic_score]],Table1[[#This Row],[user_score]])</f>
        <v>6.2</v>
      </c>
      <c r="R5256" s="4">
        <f>Table1[[#This Row],[user_count]]+Table1[[#This Row],[critic_count]]</f>
        <v>33</v>
      </c>
      <c r="S5256" s="2">
        <f>100000*Table1[[#This Row],[review_count]]/Table1[[#This Row],[total sales]]</f>
        <v>55</v>
      </c>
      <c r="T5256" s="2">
        <f>Table1[[#This Row],[total sales]]/(2017-Table1[[#This Row],[year_of_release]])</f>
        <v>6666.666666666667</v>
      </c>
      <c r="U5256" s="9">
        <f>Table1[[#This Row],[na_sales]]/(2017-Table1[[#This Row],[year_of_release]])</f>
        <v>6666.666666666667</v>
      </c>
      <c r="V5256" s="6">
        <f>Table1[[#This Row],[eu_sales]]/(2017-Table1[[#This Row],[year_of_release]])</f>
        <v>0</v>
      </c>
      <c r="W5256" s="6">
        <f>Table1[[#This Row],[jp_sales]]/(2017-Table1[[#This Row],[year_of_release]])</f>
        <v>0</v>
      </c>
      <c r="X5256" s="6">
        <f>Table1[[#This Row],[other_sales]]/(2017-Table1[[#This Row],[year_of_release]])</f>
        <v>0</v>
      </c>
      <c r="Y5256" s="4">
        <v>528816311</v>
      </c>
      <c r="Z5256" s="4">
        <v>440001482</v>
      </c>
      <c r="AA5256" s="4">
        <v>128063000</v>
      </c>
      <c r="AB5256" s="1">
        <f>Table1[[#This Row],[na_sales]]/Table1[[#This Row],[NA population]]</f>
        <v>1.1346094806822251E-4</v>
      </c>
      <c r="AC5256" s="1">
        <f>Table1[[#This Row],[eu_sales]]/Table1[[#This Row],[Eu population]]</f>
        <v>0</v>
      </c>
      <c r="AD5256" s="1">
        <f>Table1[[#This Row],[jp_sales]]/Table1[[#This Row],[Jp population]]</f>
        <v>0</v>
      </c>
    </row>
    <row r="5257" spans="1:30" x14ac:dyDescent="0.25">
      <c r="A5257" t="s">
        <v>3373</v>
      </c>
      <c r="B5257" t="s">
        <v>103</v>
      </c>
      <c r="C5257">
        <v>2003</v>
      </c>
      <c r="D5257" t="s">
        <v>19</v>
      </c>
      <c r="E5257" t="s">
        <v>549</v>
      </c>
      <c r="F5257" s="4">
        <v>50000</v>
      </c>
      <c r="G5257" s="4">
        <v>10000</v>
      </c>
      <c r="H5257" s="4">
        <v>0</v>
      </c>
      <c r="I5257" s="4">
        <v>0</v>
      </c>
      <c r="J5257">
        <v>8.1</v>
      </c>
      <c r="K5257">
        <v>23</v>
      </c>
      <c r="L5257">
        <v>8.8000000000000007</v>
      </c>
      <c r="M5257" s="4">
        <v>12</v>
      </c>
      <c r="N5257" t="s">
        <v>243</v>
      </c>
      <c r="O5257" t="s">
        <v>21</v>
      </c>
      <c r="P5257" s="4">
        <v>60000</v>
      </c>
      <c r="Q5257" s="3">
        <f>AVERAGE(Table1[[#This Row],[critic_score]],Table1[[#This Row],[user_score]])</f>
        <v>8.4499999999999993</v>
      </c>
      <c r="R5257" s="4">
        <f>Table1[[#This Row],[user_count]]+Table1[[#This Row],[critic_count]]</f>
        <v>35</v>
      </c>
      <c r="S5257" s="2">
        <f>100000*Table1[[#This Row],[review_count]]/Table1[[#This Row],[total sales]]</f>
        <v>58.333333333333336</v>
      </c>
      <c r="T5257" s="2">
        <f>Table1[[#This Row],[total sales]]/(2017-Table1[[#This Row],[year_of_release]])</f>
        <v>4285.7142857142853</v>
      </c>
      <c r="U5257" s="9">
        <f>Table1[[#This Row],[na_sales]]/(2017-Table1[[#This Row],[year_of_release]])</f>
        <v>3571.4285714285716</v>
      </c>
      <c r="V5257" s="6">
        <f>Table1[[#This Row],[eu_sales]]/(2017-Table1[[#This Row],[year_of_release]])</f>
        <v>714.28571428571433</v>
      </c>
      <c r="W5257" s="6">
        <f>Table1[[#This Row],[jp_sales]]/(2017-Table1[[#This Row],[year_of_release]])</f>
        <v>0</v>
      </c>
      <c r="X5257" s="6">
        <f>Table1[[#This Row],[other_sales]]/(2017-Table1[[#This Row],[year_of_release]])</f>
        <v>0</v>
      </c>
      <c r="Y5257" s="4">
        <v>500125528</v>
      </c>
      <c r="Z5257" s="4">
        <v>432552540</v>
      </c>
      <c r="AA5257" s="4">
        <v>127718000</v>
      </c>
      <c r="AB5257" s="1">
        <f>Table1[[#This Row],[na_sales]]/Table1[[#This Row],[NA population]]</f>
        <v>9.9974900701329522E-5</v>
      </c>
      <c r="AC5257" s="1">
        <f>Table1[[#This Row],[eu_sales]]/Table1[[#This Row],[Eu population]]</f>
        <v>2.3118578843624408E-5</v>
      </c>
      <c r="AD5257" s="1">
        <f>Table1[[#This Row],[jp_sales]]/Table1[[#This Row],[Jp population]]</f>
        <v>0</v>
      </c>
    </row>
    <row r="5258" spans="1:30" x14ac:dyDescent="0.25">
      <c r="A5258" t="s">
        <v>4154</v>
      </c>
      <c r="B5258" t="s">
        <v>34</v>
      </c>
      <c r="C5258">
        <v>2014</v>
      </c>
      <c r="D5258" t="s">
        <v>96</v>
      </c>
      <c r="E5258" t="s">
        <v>572</v>
      </c>
      <c r="F5258" s="4">
        <v>20000</v>
      </c>
      <c r="G5258" s="4">
        <v>40000</v>
      </c>
      <c r="H5258" s="4">
        <v>0</v>
      </c>
      <c r="I5258" s="4">
        <v>0</v>
      </c>
      <c r="J5258">
        <v>4.4000000000000004</v>
      </c>
      <c r="K5258">
        <v>8</v>
      </c>
      <c r="L5258">
        <v>4.4000000000000004</v>
      </c>
      <c r="M5258" s="4">
        <v>69</v>
      </c>
      <c r="N5258" t="s">
        <v>3177</v>
      </c>
      <c r="O5258" t="s">
        <v>43</v>
      </c>
      <c r="P5258" s="4">
        <v>60000</v>
      </c>
      <c r="Q5258" s="3">
        <f>AVERAGE(Table1[[#This Row],[critic_score]],Table1[[#This Row],[user_score]])</f>
        <v>4.4000000000000004</v>
      </c>
      <c r="R5258" s="4">
        <f>Table1[[#This Row],[user_count]]+Table1[[#This Row],[critic_count]]</f>
        <v>77</v>
      </c>
      <c r="S5258" s="2">
        <f>100000*Table1[[#This Row],[review_count]]/Table1[[#This Row],[total sales]]</f>
        <v>128.33333333333334</v>
      </c>
      <c r="T5258" s="2">
        <f>Table1[[#This Row],[total sales]]/(2017-Table1[[#This Row],[year_of_release]])</f>
        <v>20000</v>
      </c>
      <c r="U5258" s="9">
        <f>Table1[[#This Row],[na_sales]]/(2017-Table1[[#This Row],[year_of_release]])</f>
        <v>6666.666666666667</v>
      </c>
      <c r="V5258" s="6">
        <f>Table1[[#This Row],[eu_sales]]/(2017-Table1[[#This Row],[year_of_release]])</f>
        <v>13333.333333333334</v>
      </c>
      <c r="W5258" s="6">
        <f>Table1[[#This Row],[jp_sales]]/(2017-Table1[[#This Row],[year_of_release]])</f>
        <v>0</v>
      </c>
      <c r="X5258" s="6">
        <f>Table1[[#This Row],[other_sales]]/(2017-Table1[[#This Row],[year_of_release]])</f>
        <v>0</v>
      </c>
      <c r="Y5258" s="4">
        <v>562338430</v>
      </c>
      <c r="Z5258" s="4">
        <v>443580712</v>
      </c>
      <c r="AA5258" s="4">
        <v>127276000</v>
      </c>
      <c r="AB5258" s="1">
        <f>Table1[[#This Row],[na_sales]]/Table1[[#This Row],[NA population]]</f>
        <v>3.5565771309636443E-5</v>
      </c>
      <c r="AC5258" s="1">
        <f>Table1[[#This Row],[eu_sales]]/Table1[[#This Row],[Eu population]]</f>
        <v>9.0175246393490622E-5</v>
      </c>
      <c r="AD5258" s="1">
        <f>Table1[[#This Row],[jp_sales]]/Table1[[#This Row],[Jp population]]</f>
        <v>0</v>
      </c>
    </row>
    <row r="5259" spans="1:30" x14ac:dyDescent="0.25">
      <c r="A5259" t="s">
        <v>4347</v>
      </c>
      <c r="B5259" t="s">
        <v>103</v>
      </c>
      <c r="C5259">
        <v>2004</v>
      </c>
      <c r="D5259" t="s">
        <v>73</v>
      </c>
      <c r="E5259" t="s">
        <v>41</v>
      </c>
      <c r="F5259" s="4">
        <v>50000</v>
      </c>
      <c r="G5259" s="4">
        <v>10000</v>
      </c>
      <c r="H5259" s="4">
        <v>0</v>
      </c>
      <c r="I5259" s="4">
        <v>0</v>
      </c>
      <c r="J5259">
        <v>6.2</v>
      </c>
      <c r="K5259">
        <v>29</v>
      </c>
      <c r="L5259">
        <v>5</v>
      </c>
      <c r="M5259" s="4">
        <v>5</v>
      </c>
      <c r="N5259" t="s">
        <v>4348</v>
      </c>
      <c r="O5259" t="s">
        <v>67</v>
      </c>
      <c r="P5259" s="4">
        <v>60000</v>
      </c>
      <c r="Q5259" s="3">
        <f>AVERAGE(Table1[[#This Row],[critic_score]],Table1[[#This Row],[user_score]])</f>
        <v>5.6</v>
      </c>
      <c r="R5259" s="4">
        <f>Table1[[#This Row],[user_count]]+Table1[[#This Row],[critic_count]]</f>
        <v>34</v>
      </c>
      <c r="S5259" s="2">
        <f>100000*Table1[[#This Row],[review_count]]/Table1[[#This Row],[total sales]]</f>
        <v>56.666666666666664</v>
      </c>
      <c r="T5259" s="2">
        <f>Table1[[#This Row],[total sales]]/(2017-Table1[[#This Row],[year_of_release]])</f>
        <v>4615.3846153846152</v>
      </c>
      <c r="U5259" s="9">
        <f>Table1[[#This Row],[na_sales]]/(2017-Table1[[#This Row],[year_of_release]])</f>
        <v>3846.1538461538462</v>
      </c>
      <c r="V5259" s="6">
        <f>Table1[[#This Row],[eu_sales]]/(2017-Table1[[#This Row],[year_of_release]])</f>
        <v>769.23076923076928</v>
      </c>
      <c r="W5259" s="6">
        <f>Table1[[#This Row],[jp_sales]]/(2017-Table1[[#This Row],[year_of_release]])</f>
        <v>0</v>
      </c>
      <c r="X5259" s="6">
        <f>Table1[[#This Row],[other_sales]]/(2017-Table1[[#This Row],[year_of_release]])</f>
        <v>0</v>
      </c>
      <c r="Y5259" s="4">
        <v>505524224</v>
      </c>
      <c r="Z5259" s="4">
        <v>434174638</v>
      </c>
      <c r="AA5259" s="4">
        <v>127761000</v>
      </c>
      <c r="AB5259" s="1">
        <f>Table1[[#This Row],[na_sales]]/Table1[[#This Row],[NA population]]</f>
        <v>9.8907228627682927E-5</v>
      </c>
      <c r="AC5259" s="1">
        <f>Table1[[#This Row],[eu_sales]]/Table1[[#This Row],[Eu population]]</f>
        <v>2.3032206685458213E-5</v>
      </c>
      <c r="AD5259" s="1">
        <f>Table1[[#This Row],[jp_sales]]/Table1[[#This Row],[Jp population]]</f>
        <v>0</v>
      </c>
    </row>
    <row r="5260" spans="1:30" x14ac:dyDescent="0.25">
      <c r="A5260" t="s">
        <v>3642</v>
      </c>
      <c r="B5260" t="s">
        <v>103</v>
      </c>
      <c r="C5260">
        <v>2005</v>
      </c>
      <c r="D5260" t="s">
        <v>23</v>
      </c>
      <c r="E5260" t="s">
        <v>83</v>
      </c>
      <c r="F5260" s="4">
        <v>50000</v>
      </c>
      <c r="G5260" s="4">
        <v>10000</v>
      </c>
      <c r="H5260" s="4">
        <v>0</v>
      </c>
      <c r="I5260" s="4">
        <v>0</v>
      </c>
      <c r="J5260">
        <v>5.0999999999999996</v>
      </c>
      <c r="K5260">
        <v>40</v>
      </c>
      <c r="L5260">
        <v>6.9</v>
      </c>
      <c r="M5260" s="4">
        <v>8</v>
      </c>
      <c r="N5260" t="s">
        <v>132</v>
      </c>
      <c r="O5260" t="s">
        <v>43</v>
      </c>
      <c r="P5260" s="4">
        <v>60000</v>
      </c>
      <c r="Q5260" s="3">
        <f>AVERAGE(Table1[[#This Row],[critic_score]],Table1[[#This Row],[user_score]])</f>
        <v>6</v>
      </c>
      <c r="R5260" s="4">
        <f>Table1[[#This Row],[user_count]]+Table1[[#This Row],[critic_count]]</f>
        <v>48</v>
      </c>
      <c r="S5260" s="2">
        <f>100000*Table1[[#This Row],[review_count]]/Table1[[#This Row],[total sales]]</f>
        <v>80</v>
      </c>
      <c r="T5260" s="2">
        <f>Table1[[#This Row],[total sales]]/(2017-Table1[[#This Row],[year_of_release]])</f>
        <v>5000</v>
      </c>
      <c r="U5260" s="9">
        <f>Table1[[#This Row],[na_sales]]/(2017-Table1[[#This Row],[year_of_release]])</f>
        <v>4166.666666666667</v>
      </c>
      <c r="V5260" s="6">
        <f>Table1[[#This Row],[eu_sales]]/(2017-Table1[[#This Row],[year_of_release]])</f>
        <v>833.33333333333337</v>
      </c>
      <c r="W5260" s="6">
        <f>Table1[[#This Row],[jp_sales]]/(2017-Table1[[#This Row],[year_of_release]])</f>
        <v>0</v>
      </c>
      <c r="X5260" s="6">
        <f>Table1[[#This Row],[other_sales]]/(2017-Table1[[#This Row],[year_of_release]])</f>
        <v>0</v>
      </c>
      <c r="Y5260" s="4">
        <v>511054143</v>
      </c>
      <c r="Z5260" s="4">
        <v>435713800</v>
      </c>
      <c r="AA5260" s="4">
        <v>127773000</v>
      </c>
      <c r="AB5260" s="1">
        <f>Table1[[#This Row],[na_sales]]/Table1[[#This Row],[NA population]]</f>
        <v>9.783699180382146E-5</v>
      </c>
      <c r="AC5260" s="1">
        <f>Table1[[#This Row],[eu_sales]]/Table1[[#This Row],[Eu population]]</f>
        <v>2.2950845256679959E-5</v>
      </c>
      <c r="AD5260" s="1">
        <f>Table1[[#This Row],[jp_sales]]/Table1[[#This Row],[Jp population]]</f>
        <v>0</v>
      </c>
    </row>
    <row r="5261" spans="1:30" x14ac:dyDescent="0.25">
      <c r="A5261" t="s">
        <v>3232</v>
      </c>
      <c r="B5261" t="s">
        <v>103</v>
      </c>
      <c r="C5261">
        <v>2005</v>
      </c>
      <c r="D5261" t="s">
        <v>29</v>
      </c>
      <c r="E5261" t="s">
        <v>41</v>
      </c>
      <c r="F5261" s="4">
        <v>50000</v>
      </c>
      <c r="G5261" s="4">
        <v>10000</v>
      </c>
      <c r="H5261" s="4">
        <v>0</v>
      </c>
      <c r="I5261" s="4">
        <v>0</v>
      </c>
      <c r="J5261">
        <v>6.3</v>
      </c>
      <c r="K5261">
        <v>17</v>
      </c>
      <c r="L5261">
        <v>7.8</v>
      </c>
      <c r="M5261" s="4">
        <v>4</v>
      </c>
      <c r="N5261" t="s">
        <v>2393</v>
      </c>
      <c r="O5261" t="s">
        <v>67</v>
      </c>
      <c r="P5261" s="4">
        <v>60000</v>
      </c>
      <c r="Q5261" s="3">
        <f>AVERAGE(Table1[[#This Row],[critic_score]],Table1[[#This Row],[user_score]])</f>
        <v>7.05</v>
      </c>
      <c r="R5261" s="4">
        <f>Table1[[#This Row],[user_count]]+Table1[[#This Row],[critic_count]]</f>
        <v>21</v>
      </c>
      <c r="S5261" s="2">
        <f>100000*Table1[[#This Row],[review_count]]/Table1[[#This Row],[total sales]]</f>
        <v>35</v>
      </c>
      <c r="T5261" s="2">
        <f>Table1[[#This Row],[total sales]]/(2017-Table1[[#This Row],[year_of_release]])</f>
        <v>5000</v>
      </c>
      <c r="U5261" s="9">
        <f>Table1[[#This Row],[na_sales]]/(2017-Table1[[#This Row],[year_of_release]])</f>
        <v>4166.666666666667</v>
      </c>
      <c r="V5261" s="6">
        <f>Table1[[#This Row],[eu_sales]]/(2017-Table1[[#This Row],[year_of_release]])</f>
        <v>833.33333333333337</v>
      </c>
      <c r="W5261" s="6">
        <f>Table1[[#This Row],[jp_sales]]/(2017-Table1[[#This Row],[year_of_release]])</f>
        <v>0</v>
      </c>
      <c r="X5261" s="6">
        <f>Table1[[#This Row],[other_sales]]/(2017-Table1[[#This Row],[year_of_release]])</f>
        <v>0</v>
      </c>
      <c r="Y5261" s="4">
        <v>511054143</v>
      </c>
      <c r="Z5261" s="4">
        <v>435713800</v>
      </c>
      <c r="AA5261" s="4">
        <v>127773000</v>
      </c>
      <c r="AB5261" s="1">
        <f>Table1[[#This Row],[na_sales]]/Table1[[#This Row],[NA population]]</f>
        <v>9.783699180382146E-5</v>
      </c>
      <c r="AC5261" s="1">
        <f>Table1[[#This Row],[eu_sales]]/Table1[[#This Row],[Eu population]]</f>
        <v>2.2950845256679959E-5</v>
      </c>
      <c r="AD5261" s="1">
        <f>Table1[[#This Row],[jp_sales]]/Table1[[#This Row],[Jp population]]</f>
        <v>0</v>
      </c>
    </row>
    <row r="5262" spans="1:30" x14ac:dyDescent="0.25">
      <c r="A5262" t="s">
        <v>4349</v>
      </c>
      <c r="B5262" t="s">
        <v>113</v>
      </c>
      <c r="C5262">
        <v>2007</v>
      </c>
      <c r="D5262" t="s">
        <v>225</v>
      </c>
      <c r="E5262" t="s">
        <v>35</v>
      </c>
      <c r="F5262" s="4">
        <v>0</v>
      </c>
      <c r="G5262" s="4">
        <v>50000</v>
      </c>
      <c r="H5262" s="4">
        <v>0</v>
      </c>
      <c r="I5262" s="4">
        <v>10000</v>
      </c>
      <c r="J5262">
        <v>8.1</v>
      </c>
      <c r="K5262">
        <v>19</v>
      </c>
      <c r="L5262">
        <v>8.5</v>
      </c>
      <c r="M5262" s="4">
        <v>71</v>
      </c>
      <c r="N5262" t="s">
        <v>1488</v>
      </c>
      <c r="O5262" t="s">
        <v>67</v>
      </c>
      <c r="P5262" s="4">
        <v>60000</v>
      </c>
      <c r="Q5262" s="3">
        <f>AVERAGE(Table1[[#This Row],[critic_score]],Table1[[#This Row],[user_score]])</f>
        <v>8.3000000000000007</v>
      </c>
      <c r="R5262" s="4">
        <f>Table1[[#This Row],[user_count]]+Table1[[#This Row],[critic_count]]</f>
        <v>90</v>
      </c>
      <c r="S5262" s="2">
        <f>100000*Table1[[#This Row],[review_count]]/Table1[[#This Row],[total sales]]</f>
        <v>150</v>
      </c>
      <c r="T5262" s="2">
        <f>Table1[[#This Row],[total sales]]/(2017-Table1[[#This Row],[year_of_release]])</f>
        <v>6000</v>
      </c>
      <c r="U5262" s="9">
        <f>Table1[[#This Row],[na_sales]]/(2017-Table1[[#This Row],[year_of_release]])</f>
        <v>0</v>
      </c>
      <c r="V5262" s="6">
        <f>Table1[[#This Row],[eu_sales]]/(2017-Table1[[#This Row],[year_of_release]])</f>
        <v>5000</v>
      </c>
      <c r="W5262" s="6">
        <f>Table1[[#This Row],[jp_sales]]/(2017-Table1[[#This Row],[year_of_release]])</f>
        <v>0</v>
      </c>
      <c r="X5262" s="6">
        <f>Table1[[#This Row],[other_sales]]/(2017-Table1[[#This Row],[year_of_release]])</f>
        <v>1000</v>
      </c>
      <c r="Y5262" s="4">
        <v>522751172</v>
      </c>
      <c r="Z5262" s="4">
        <v>438594184</v>
      </c>
      <c r="AA5262" s="4">
        <v>128001000</v>
      </c>
      <c r="AB5262" s="1">
        <f>Table1[[#This Row],[na_sales]]/Table1[[#This Row],[NA population]]</f>
        <v>0</v>
      </c>
      <c r="AC5262" s="1">
        <f>Table1[[#This Row],[eu_sales]]/Table1[[#This Row],[Eu population]]</f>
        <v>1.140005996978747E-4</v>
      </c>
      <c r="AD5262" s="1">
        <f>Table1[[#This Row],[jp_sales]]/Table1[[#This Row],[Jp population]]</f>
        <v>0</v>
      </c>
    </row>
    <row r="5263" spans="1:30" x14ac:dyDescent="0.25">
      <c r="A5263" t="s">
        <v>1752</v>
      </c>
      <c r="B5263" t="s">
        <v>26</v>
      </c>
      <c r="C5263">
        <v>2009</v>
      </c>
      <c r="D5263" t="s">
        <v>73</v>
      </c>
      <c r="E5263" t="s">
        <v>186</v>
      </c>
      <c r="F5263" s="4">
        <v>60000</v>
      </c>
      <c r="G5263" s="4">
        <v>0</v>
      </c>
      <c r="H5263" s="4">
        <v>0</v>
      </c>
      <c r="I5263" s="4">
        <v>0</v>
      </c>
      <c r="J5263">
        <v>4.0999999999999996</v>
      </c>
      <c r="K5263">
        <v>4</v>
      </c>
      <c r="L5263">
        <v>2.4</v>
      </c>
      <c r="M5263" s="4">
        <v>5</v>
      </c>
      <c r="N5263" t="s">
        <v>4350</v>
      </c>
      <c r="O5263" t="s">
        <v>84</v>
      </c>
      <c r="P5263" s="4">
        <v>60000</v>
      </c>
      <c r="Q5263" s="3">
        <f>AVERAGE(Table1[[#This Row],[critic_score]],Table1[[#This Row],[user_score]])</f>
        <v>3.25</v>
      </c>
      <c r="R5263" s="4">
        <f>Table1[[#This Row],[user_count]]+Table1[[#This Row],[critic_count]]</f>
        <v>9</v>
      </c>
      <c r="S5263" s="2">
        <f>100000*Table1[[#This Row],[review_count]]/Table1[[#This Row],[total sales]]</f>
        <v>15</v>
      </c>
      <c r="T5263" s="2">
        <f>Table1[[#This Row],[total sales]]/(2017-Table1[[#This Row],[year_of_release]])</f>
        <v>7500</v>
      </c>
      <c r="U5263" s="9">
        <f>Table1[[#This Row],[na_sales]]/(2017-Table1[[#This Row],[year_of_release]])</f>
        <v>7500</v>
      </c>
      <c r="V5263" s="6">
        <f>Table1[[#This Row],[eu_sales]]/(2017-Table1[[#This Row],[year_of_release]])</f>
        <v>0</v>
      </c>
      <c r="W5263" s="6">
        <f>Table1[[#This Row],[jp_sales]]/(2017-Table1[[#This Row],[year_of_release]])</f>
        <v>0</v>
      </c>
      <c r="X5263" s="6">
        <f>Table1[[#This Row],[other_sales]]/(2017-Table1[[#This Row],[year_of_release]])</f>
        <v>0</v>
      </c>
      <c r="Y5263" s="4">
        <v>534740514</v>
      </c>
      <c r="Z5263" s="4">
        <v>441041694</v>
      </c>
      <c r="AA5263" s="4">
        <v>128047000</v>
      </c>
      <c r="AB5263" s="1">
        <f>Table1[[#This Row],[na_sales]]/Table1[[#This Row],[NA population]]</f>
        <v>1.12203953934936E-4</v>
      </c>
      <c r="AC5263" s="1">
        <f>Table1[[#This Row],[eu_sales]]/Table1[[#This Row],[Eu population]]</f>
        <v>0</v>
      </c>
      <c r="AD5263" s="1">
        <f>Table1[[#This Row],[jp_sales]]/Table1[[#This Row],[Jp population]]</f>
        <v>0</v>
      </c>
    </row>
    <row r="5264" spans="1:30" x14ac:dyDescent="0.25">
      <c r="A5264" t="s">
        <v>4351</v>
      </c>
      <c r="B5264" t="s">
        <v>45</v>
      </c>
      <c r="C5264">
        <v>2005</v>
      </c>
      <c r="D5264" t="s">
        <v>40</v>
      </c>
      <c r="E5264" t="s">
        <v>171</v>
      </c>
      <c r="F5264" s="4">
        <v>30000</v>
      </c>
      <c r="G5264" s="4">
        <v>20000</v>
      </c>
      <c r="H5264" s="4">
        <v>0</v>
      </c>
      <c r="I5264" s="4">
        <v>10000</v>
      </c>
      <c r="J5264">
        <v>5.0999999999999996</v>
      </c>
      <c r="K5264">
        <v>38</v>
      </c>
      <c r="L5264">
        <v>6.7</v>
      </c>
      <c r="M5264" s="4">
        <v>11</v>
      </c>
      <c r="N5264" t="s">
        <v>311</v>
      </c>
      <c r="O5264" t="s">
        <v>43</v>
      </c>
      <c r="P5264" s="4">
        <v>60000</v>
      </c>
      <c r="Q5264" s="3">
        <f>AVERAGE(Table1[[#This Row],[critic_score]],Table1[[#This Row],[user_score]])</f>
        <v>5.9</v>
      </c>
      <c r="R5264" s="4">
        <f>Table1[[#This Row],[user_count]]+Table1[[#This Row],[critic_count]]</f>
        <v>49</v>
      </c>
      <c r="S5264" s="2">
        <f>100000*Table1[[#This Row],[review_count]]/Table1[[#This Row],[total sales]]</f>
        <v>81.666666666666671</v>
      </c>
      <c r="T5264" s="2">
        <f>Table1[[#This Row],[total sales]]/(2017-Table1[[#This Row],[year_of_release]])</f>
        <v>5000</v>
      </c>
      <c r="U5264" s="9">
        <f>Table1[[#This Row],[na_sales]]/(2017-Table1[[#This Row],[year_of_release]])</f>
        <v>2500</v>
      </c>
      <c r="V5264" s="6">
        <f>Table1[[#This Row],[eu_sales]]/(2017-Table1[[#This Row],[year_of_release]])</f>
        <v>1666.6666666666667</v>
      </c>
      <c r="W5264" s="6">
        <f>Table1[[#This Row],[jp_sales]]/(2017-Table1[[#This Row],[year_of_release]])</f>
        <v>0</v>
      </c>
      <c r="X5264" s="6">
        <f>Table1[[#This Row],[other_sales]]/(2017-Table1[[#This Row],[year_of_release]])</f>
        <v>833.33333333333337</v>
      </c>
      <c r="Y5264" s="4">
        <v>511054143</v>
      </c>
      <c r="Z5264" s="4">
        <v>435713800</v>
      </c>
      <c r="AA5264" s="4">
        <v>127773000</v>
      </c>
      <c r="AB5264" s="1">
        <f>Table1[[#This Row],[na_sales]]/Table1[[#This Row],[NA population]]</f>
        <v>5.8702195082292878E-5</v>
      </c>
      <c r="AC5264" s="1">
        <f>Table1[[#This Row],[eu_sales]]/Table1[[#This Row],[Eu population]]</f>
        <v>4.5901690513359917E-5</v>
      </c>
      <c r="AD5264" s="1">
        <f>Table1[[#This Row],[jp_sales]]/Table1[[#This Row],[Jp population]]</f>
        <v>0</v>
      </c>
    </row>
    <row r="5265" spans="1:30" x14ac:dyDescent="0.25">
      <c r="A5265" t="s">
        <v>2359</v>
      </c>
      <c r="B5265" t="s">
        <v>103</v>
      </c>
      <c r="C5265">
        <v>2003</v>
      </c>
      <c r="D5265" t="s">
        <v>40</v>
      </c>
      <c r="E5265" t="s">
        <v>100</v>
      </c>
      <c r="F5265" s="4">
        <v>50000</v>
      </c>
      <c r="G5265" s="4">
        <v>10000</v>
      </c>
      <c r="H5265" s="4">
        <v>0</v>
      </c>
      <c r="I5265" s="4">
        <v>0</v>
      </c>
      <c r="J5265">
        <v>4.9000000000000004</v>
      </c>
      <c r="K5265">
        <v>5</v>
      </c>
      <c r="L5265">
        <v>1.5</v>
      </c>
      <c r="M5265" s="4">
        <v>4</v>
      </c>
      <c r="N5265" t="s">
        <v>323</v>
      </c>
      <c r="O5265" t="s">
        <v>21</v>
      </c>
      <c r="P5265" s="4">
        <v>60000</v>
      </c>
      <c r="Q5265" s="3">
        <f>AVERAGE(Table1[[#This Row],[critic_score]],Table1[[#This Row],[user_score]])</f>
        <v>3.2</v>
      </c>
      <c r="R5265" s="4">
        <f>Table1[[#This Row],[user_count]]+Table1[[#This Row],[critic_count]]</f>
        <v>9</v>
      </c>
      <c r="S5265" s="2">
        <f>100000*Table1[[#This Row],[review_count]]/Table1[[#This Row],[total sales]]</f>
        <v>15</v>
      </c>
      <c r="T5265" s="2">
        <f>Table1[[#This Row],[total sales]]/(2017-Table1[[#This Row],[year_of_release]])</f>
        <v>4285.7142857142853</v>
      </c>
      <c r="U5265" s="9">
        <f>Table1[[#This Row],[na_sales]]/(2017-Table1[[#This Row],[year_of_release]])</f>
        <v>3571.4285714285716</v>
      </c>
      <c r="V5265" s="6">
        <f>Table1[[#This Row],[eu_sales]]/(2017-Table1[[#This Row],[year_of_release]])</f>
        <v>714.28571428571433</v>
      </c>
      <c r="W5265" s="6">
        <f>Table1[[#This Row],[jp_sales]]/(2017-Table1[[#This Row],[year_of_release]])</f>
        <v>0</v>
      </c>
      <c r="X5265" s="6">
        <f>Table1[[#This Row],[other_sales]]/(2017-Table1[[#This Row],[year_of_release]])</f>
        <v>0</v>
      </c>
      <c r="Y5265" s="4">
        <v>500125528</v>
      </c>
      <c r="Z5265" s="4">
        <v>432552540</v>
      </c>
      <c r="AA5265" s="4">
        <v>127718000</v>
      </c>
      <c r="AB5265" s="1">
        <f>Table1[[#This Row],[na_sales]]/Table1[[#This Row],[NA population]]</f>
        <v>9.9974900701329522E-5</v>
      </c>
      <c r="AC5265" s="1">
        <f>Table1[[#This Row],[eu_sales]]/Table1[[#This Row],[Eu population]]</f>
        <v>2.3118578843624408E-5</v>
      </c>
      <c r="AD5265" s="1">
        <f>Table1[[#This Row],[jp_sales]]/Table1[[#This Row],[Jp population]]</f>
        <v>0</v>
      </c>
    </row>
    <row r="5266" spans="1:30" x14ac:dyDescent="0.25">
      <c r="A5266" t="s">
        <v>4353</v>
      </c>
      <c r="B5266" t="s">
        <v>118</v>
      </c>
      <c r="C5266">
        <v>2006</v>
      </c>
      <c r="D5266" t="s">
        <v>54</v>
      </c>
      <c r="E5266" t="s">
        <v>55</v>
      </c>
      <c r="F5266" s="4">
        <v>60000</v>
      </c>
      <c r="G5266" s="4">
        <v>0</v>
      </c>
      <c r="H5266" s="4">
        <v>0</v>
      </c>
      <c r="I5266" s="4">
        <v>0</v>
      </c>
      <c r="J5266">
        <v>6.3</v>
      </c>
      <c r="K5266">
        <v>36</v>
      </c>
      <c r="L5266">
        <v>7</v>
      </c>
      <c r="M5266" s="4">
        <v>12</v>
      </c>
      <c r="N5266" t="s">
        <v>812</v>
      </c>
      <c r="O5266" t="s">
        <v>43</v>
      </c>
      <c r="P5266" s="4">
        <v>60000</v>
      </c>
      <c r="Q5266" s="3">
        <f>AVERAGE(Table1[[#This Row],[critic_score]],Table1[[#This Row],[user_score]])</f>
        <v>6.65</v>
      </c>
      <c r="R5266" s="4">
        <f>Table1[[#This Row],[user_count]]+Table1[[#This Row],[critic_count]]</f>
        <v>48</v>
      </c>
      <c r="S5266" s="2">
        <f>100000*Table1[[#This Row],[review_count]]/Table1[[#This Row],[total sales]]</f>
        <v>80</v>
      </c>
      <c r="T5266" s="2">
        <f>Table1[[#This Row],[total sales]]/(2017-Table1[[#This Row],[year_of_release]])</f>
        <v>5454.545454545455</v>
      </c>
      <c r="U5266" s="9">
        <f>Table1[[#This Row],[na_sales]]/(2017-Table1[[#This Row],[year_of_release]])</f>
        <v>5454.545454545455</v>
      </c>
      <c r="V5266" s="6">
        <f>Table1[[#This Row],[eu_sales]]/(2017-Table1[[#This Row],[year_of_release]])</f>
        <v>0</v>
      </c>
      <c r="W5266" s="6">
        <f>Table1[[#This Row],[jp_sales]]/(2017-Table1[[#This Row],[year_of_release]])</f>
        <v>0</v>
      </c>
      <c r="X5266" s="6">
        <f>Table1[[#This Row],[other_sales]]/(2017-Table1[[#This Row],[year_of_release]])</f>
        <v>0</v>
      </c>
      <c r="Y5266" s="4">
        <v>516818555</v>
      </c>
      <c r="Z5266" s="4">
        <v>437126892</v>
      </c>
      <c r="AA5266" s="4">
        <v>127854000</v>
      </c>
      <c r="AB5266" s="1">
        <f>Table1[[#This Row],[na_sales]]/Table1[[#This Row],[NA population]]</f>
        <v>1.1609490297808677E-4</v>
      </c>
      <c r="AC5266" s="1">
        <f>Table1[[#This Row],[eu_sales]]/Table1[[#This Row],[Eu population]]</f>
        <v>0</v>
      </c>
      <c r="AD5266" s="1">
        <f>Table1[[#This Row],[jp_sales]]/Table1[[#This Row],[Jp population]]</f>
        <v>0</v>
      </c>
    </row>
    <row r="5267" spans="1:30" x14ac:dyDescent="0.25">
      <c r="A5267" t="s">
        <v>4248</v>
      </c>
      <c r="B5267" t="s">
        <v>892</v>
      </c>
      <c r="C5267">
        <v>2014</v>
      </c>
      <c r="D5267" t="s">
        <v>40</v>
      </c>
      <c r="E5267" t="s">
        <v>642</v>
      </c>
      <c r="F5267" s="4">
        <v>0</v>
      </c>
      <c r="G5267" s="4">
        <v>0</v>
      </c>
      <c r="H5267" s="4">
        <v>60000</v>
      </c>
      <c r="I5267" s="4">
        <v>0</v>
      </c>
      <c r="J5267">
        <v>7</v>
      </c>
      <c r="K5267">
        <v>9</v>
      </c>
      <c r="L5267">
        <v>7.9</v>
      </c>
      <c r="M5267" s="4">
        <v>14</v>
      </c>
      <c r="N5267" t="s">
        <v>643</v>
      </c>
      <c r="O5267" t="s">
        <v>67</v>
      </c>
      <c r="P5267" s="4">
        <v>60000</v>
      </c>
      <c r="Q5267" s="3">
        <f>AVERAGE(Table1[[#This Row],[critic_score]],Table1[[#This Row],[user_score]])</f>
        <v>7.45</v>
      </c>
      <c r="R5267" s="4">
        <f>Table1[[#This Row],[user_count]]+Table1[[#This Row],[critic_count]]</f>
        <v>23</v>
      </c>
      <c r="S5267" s="2">
        <f>100000*Table1[[#This Row],[review_count]]/Table1[[#This Row],[total sales]]</f>
        <v>38.333333333333336</v>
      </c>
      <c r="T5267" s="2">
        <f>Table1[[#This Row],[total sales]]/(2017-Table1[[#This Row],[year_of_release]])</f>
        <v>20000</v>
      </c>
      <c r="U5267" s="9">
        <f>Table1[[#This Row],[na_sales]]/(2017-Table1[[#This Row],[year_of_release]])</f>
        <v>0</v>
      </c>
      <c r="V5267" s="6">
        <f>Table1[[#This Row],[eu_sales]]/(2017-Table1[[#This Row],[year_of_release]])</f>
        <v>0</v>
      </c>
      <c r="W5267" s="6">
        <f>Table1[[#This Row],[jp_sales]]/(2017-Table1[[#This Row],[year_of_release]])</f>
        <v>20000</v>
      </c>
      <c r="X5267" s="6">
        <f>Table1[[#This Row],[other_sales]]/(2017-Table1[[#This Row],[year_of_release]])</f>
        <v>0</v>
      </c>
      <c r="Y5267" s="4">
        <v>562338430</v>
      </c>
      <c r="Z5267" s="4">
        <v>443580712</v>
      </c>
      <c r="AA5267" s="4">
        <v>127276000</v>
      </c>
      <c r="AB5267" s="1">
        <f>Table1[[#This Row],[na_sales]]/Table1[[#This Row],[NA population]]</f>
        <v>0</v>
      </c>
      <c r="AC5267" s="1">
        <f>Table1[[#This Row],[eu_sales]]/Table1[[#This Row],[Eu population]]</f>
        <v>0</v>
      </c>
      <c r="AD5267" s="1">
        <f>Table1[[#This Row],[jp_sales]]/Table1[[#This Row],[Jp population]]</f>
        <v>4.7141644929130392E-4</v>
      </c>
    </row>
    <row r="5268" spans="1:30" x14ac:dyDescent="0.25">
      <c r="A5268" t="s">
        <v>3664</v>
      </c>
      <c r="B5268" t="s">
        <v>138</v>
      </c>
      <c r="C5268">
        <v>2002</v>
      </c>
      <c r="D5268" t="s">
        <v>19</v>
      </c>
      <c r="E5268" t="s">
        <v>538</v>
      </c>
      <c r="F5268" s="4">
        <v>50000</v>
      </c>
      <c r="G5268" s="4">
        <v>10000</v>
      </c>
      <c r="H5268" s="4">
        <v>0</v>
      </c>
      <c r="I5268" s="4">
        <v>0</v>
      </c>
      <c r="J5268">
        <v>6</v>
      </c>
      <c r="K5268">
        <v>15</v>
      </c>
      <c r="L5268">
        <v>5</v>
      </c>
      <c r="M5268" s="4">
        <v>7</v>
      </c>
      <c r="N5268" t="s">
        <v>994</v>
      </c>
      <c r="O5268" t="s">
        <v>43</v>
      </c>
      <c r="P5268" s="4">
        <v>60000</v>
      </c>
      <c r="Q5268" s="3">
        <f>AVERAGE(Table1[[#This Row],[critic_score]],Table1[[#This Row],[user_score]])</f>
        <v>5.5</v>
      </c>
      <c r="R5268" s="4">
        <f>Table1[[#This Row],[user_count]]+Table1[[#This Row],[critic_count]]</f>
        <v>22</v>
      </c>
      <c r="S5268" s="2">
        <f>100000*Table1[[#This Row],[review_count]]/Table1[[#This Row],[total sales]]</f>
        <v>36.666666666666664</v>
      </c>
      <c r="T5268" s="2">
        <f>Table1[[#This Row],[total sales]]/(2017-Table1[[#This Row],[year_of_release]])</f>
        <v>4000</v>
      </c>
      <c r="U5268" s="9">
        <f>Table1[[#This Row],[na_sales]]/(2017-Table1[[#This Row],[year_of_release]])</f>
        <v>3333.3333333333335</v>
      </c>
      <c r="V5268" s="6">
        <f>Table1[[#This Row],[eu_sales]]/(2017-Table1[[#This Row],[year_of_release]])</f>
        <v>666.66666666666663</v>
      </c>
      <c r="W5268" s="6">
        <f>Table1[[#This Row],[jp_sales]]/(2017-Table1[[#This Row],[year_of_release]])</f>
        <v>0</v>
      </c>
      <c r="X5268" s="6">
        <f>Table1[[#This Row],[other_sales]]/(2017-Table1[[#This Row],[year_of_release]])</f>
        <v>0</v>
      </c>
      <c r="Y5268" s="4">
        <v>495013192</v>
      </c>
      <c r="Z5268" s="4">
        <v>431019772</v>
      </c>
      <c r="AA5268" s="4">
        <v>127445000</v>
      </c>
      <c r="AB5268" s="1">
        <f>Table1[[#This Row],[na_sales]]/Table1[[#This Row],[NA population]]</f>
        <v>1.0100740911163434E-4</v>
      </c>
      <c r="AC5268" s="1">
        <f>Table1[[#This Row],[eu_sales]]/Table1[[#This Row],[Eu population]]</f>
        <v>2.3200791818895955E-5</v>
      </c>
      <c r="AD5268" s="1">
        <f>Table1[[#This Row],[jp_sales]]/Table1[[#This Row],[Jp population]]</f>
        <v>0</v>
      </c>
    </row>
    <row r="5269" spans="1:30" x14ac:dyDescent="0.25">
      <c r="A5269" t="s">
        <v>2508</v>
      </c>
      <c r="B5269" t="s">
        <v>136</v>
      </c>
      <c r="C5269">
        <v>2014</v>
      </c>
      <c r="D5269" t="s">
        <v>40</v>
      </c>
      <c r="E5269" t="s">
        <v>267</v>
      </c>
      <c r="F5269" s="4">
        <v>0</v>
      </c>
      <c r="G5269" s="4">
        <v>40000</v>
      </c>
      <c r="H5269" s="4">
        <v>20000</v>
      </c>
      <c r="I5269" s="4">
        <v>0</v>
      </c>
      <c r="J5269">
        <v>6.6</v>
      </c>
      <c r="K5269">
        <v>11</v>
      </c>
      <c r="L5269">
        <v>7.8</v>
      </c>
      <c r="M5269" s="4">
        <v>43</v>
      </c>
      <c r="N5269" t="s">
        <v>2509</v>
      </c>
      <c r="O5269" t="s">
        <v>67</v>
      </c>
      <c r="P5269" s="4">
        <v>60000</v>
      </c>
      <c r="Q5269" s="3">
        <f>AVERAGE(Table1[[#This Row],[critic_score]],Table1[[#This Row],[user_score]])</f>
        <v>7.1999999999999993</v>
      </c>
      <c r="R5269" s="4">
        <f>Table1[[#This Row],[user_count]]+Table1[[#This Row],[critic_count]]</f>
        <v>54</v>
      </c>
      <c r="S5269" s="2">
        <f>100000*Table1[[#This Row],[review_count]]/Table1[[#This Row],[total sales]]</f>
        <v>90</v>
      </c>
      <c r="T5269" s="2">
        <f>Table1[[#This Row],[total sales]]/(2017-Table1[[#This Row],[year_of_release]])</f>
        <v>20000</v>
      </c>
      <c r="U5269" s="9">
        <f>Table1[[#This Row],[na_sales]]/(2017-Table1[[#This Row],[year_of_release]])</f>
        <v>0</v>
      </c>
      <c r="V5269" s="6">
        <f>Table1[[#This Row],[eu_sales]]/(2017-Table1[[#This Row],[year_of_release]])</f>
        <v>13333.333333333334</v>
      </c>
      <c r="W5269" s="6">
        <f>Table1[[#This Row],[jp_sales]]/(2017-Table1[[#This Row],[year_of_release]])</f>
        <v>6666.666666666667</v>
      </c>
      <c r="X5269" s="6">
        <f>Table1[[#This Row],[other_sales]]/(2017-Table1[[#This Row],[year_of_release]])</f>
        <v>0</v>
      </c>
      <c r="Y5269" s="4">
        <v>562338430</v>
      </c>
      <c r="Z5269" s="4">
        <v>443580712</v>
      </c>
      <c r="AA5269" s="4">
        <v>127276000</v>
      </c>
      <c r="AB5269" s="1">
        <f>Table1[[#This Row],[na_sales]]/Table1[[#This Row],[NA population]]</f>
        <v>0</v>
      </c>
      <c r="AC5269" s="1">
        <f>Table1[[#This Row],[eu_sales]]/Table1[[#This Row],[Eu population]]</f>
        <v>9.0175246393490622E-5</v>
      </c>
      <c r="AD5269" s="1">
        <f>Table1[[#This Row],[jp_sales]]/Table1[[#This Row],[Jp population]]</f>
        <v>1.5713881643043465E-4</v>
      </c>
    </row>
    <row r="5270" spans="1:30" x14ac:dyDescent="0.25">
      <c r="A5270" t="s">
        <v>2628</v>
      </c>
      <c r="B5270" t="s">
        <v>103</v>
      </c>
      <c r="C5270">
        <v>2002</v>
      </c>
      <c r="D5270" t="s">
        <v>19</v>
      </c>
      <c r="E5270" t="s">
        <v>538</v>
      </c>
      <c r="F5270" s="4">
        <v>50000</v>
      </c>
      <c r="G5270" s="4">
        <v>10000</v>
      </c>
      <c r="H5270" s="4">
        <v>0</v>
      </c>
      <c r="I5270" s="4">
        <v>0</v>
      </c>
      <c r="J5270">
        <v>8.5</v>
      </c>
      <c r="K5270">
        <v>20</v>
      </c>
      <c r="L5270">
        <v>7.7</v>
      </c>
      <c r="M5270" s="4">
        <v>7</v>
      </c>
      <c r="N5270" t="s">
        <v>994</v>
      </c>
      <c r="O5270" t="s">
        <v>67</v>
      </c>
      <c r="P5270" s="4">
        <v>60000</v>
      </c>
      <c r="Q5270" s="3">
        <f>AVERAGE(Table1[[#This Row],[critic_score]],Table1[[#This Row],[user_score]])</f>
        <v>8.1</v>
      </c>
      <c r="R5270" s="4">
        <f>Table1[[#This Row],[user_count]]+Table1[[#This Row],[critic_count]]</f>
        <v>27</v>
      </c>
      <c r="S5270" s="2">
        <f>100000*Table1[[#This Row],[review_count]]/Table1[[#This Row],[total sales]]</f>
        <v>45</v>
      </c>
      <c r="T5270" s="2">
        <f>Table1[[#This Row],[total sales]]/(2017-Table1[[#This Row],[year_of_release]])</f>
        <v>4000</v>
      </c>
      <c r="U5270" s="9">
        <f>Table1[[#This Row],[na_sales]]/(2017-Table1[[#This Row],[year_of_release]])</f>
        <v>3333.3333333333335</v>
      </c>
      <c r="V5270" s="6">
        <f>Table1[[#This Row],[eu_sales]]/(2017-Table1[[#This Row],[year_of_release]])</f>
        <v>666.66666666666663</v>
      </c>
      <c r="W5270" s="6">
        <f>Table1[[#This Row],[jp_sales]]/(2017-Table1[[#This Row],[year_of_release]])</f>
        <v>0</v>
      </c>
      <c r="X5270" s="6">
        <f>Table1[[#This Row],[other_sales]]/(2017-Table1[[#This Row],[year_of_release]])</f>
        <v>0</v>
      </c>
      <c r="Y5270" s="4">
        <v>495013192</v>
      </c>
      <c r="Z5270" s="4">
        <v>431019772</v>
      </c>
      <c r="AA5270" s="4">
        <v>127445000</v>
      </c>
      <c r="AB5270" s="1">
        <f>Table1[[#This Row],[na_sales]]/Table1[[#This Row],[NA population]]</f>
        <v>1.0100740911163434E-4</v>
      </c>
      <c r="AC5270" s="1">
        <f>Table1[[#This Row],[eu_sales]]/Table1[[#This Row],[Eu population]]</f>
        <v>2.3200791818895955E-5</v>
      </c>
      <c r="AD5270" s="1">
        <f>Table1[[#This Row],[jp_sales]]/Table1[[#This Row],[Jp population]]</f>
        <v>0</v>
      </c>
    </row>
    <row r="5271" spans="1:30" x14ac:dyDescent="0.25">
      <c r="A5271" t="s">
        <v>4354</v>
      </c>
      <c r="B5271" t="s">
        <v>45</v>
      </c>
      <c r="C5271">
        <v>2003</v>
      </c>
      <c r="D5271" t="s">
        <v>23</v>
      </c>
      <c r="E5271" t="s">
        <v>538</v>
      </c>
      <c r="F5271" s="4">
        <v>30000</v>
      </c>
      <c r="G5271" s="4">
        <v>20000</v>
      </c>
      <c r="H5271" s="4">
        <v>0</v>
      </c>
      <c r="I5271" s="4">
        <v>10000</v>
      </c>
      <c r="J5271">
        <v>6.8</v>
      </c>
      <c r="K5271">
        <v>23</v>
      </c>
      <c r="L5271">
        <v>8.6</v>
      </c>
      <c r="M5271" s="4">
        <v>8</v>
      </c>
      <c r="N5271" t="s">
        <v>539</v>
      </c>
      <c r="O5271" t="s">
        <v>67</v>
      </c>
      <c r="P5271" s="4">
        <v>60000</v>
      </c>
      <c r="Q5271" s="3">
        <f>AVERAGE(Table1[[#This Row],[critic_score]],Table1[[#This Row],[user_score]])</f>
        <v>7.6999999999999993</v>
      </c>
      <c r="R5271" s="4">
        <f>Table1[[#This Row],[user_count]]+Table1[[#This Row],[critic_count]]</f>
        <v>31</v>
      </c>
      <c r="S5271" s="2">
        <f>100000*Table1[[#This Row],[review_count]]/Table1[[#This Row],[total sales]]</f>
        <v>51.666666666666664</v>
      </c>
      <c r="T5271" s="2">
        <f>Table1[[#This Row],[total sales]]/(2017-Table1[[#This Row],[year_of_release]])</f>
        <v>4285.7142857142853</v>
      </c>
      <c r="U5271" s="9">
        <f>Table1[[#This Row],[na_sales]]/(2017-Table1[[#This Row],[year_of_release]])</f>
        <v>2142.8571428571427</v>
      </c>
      <c r="V5271" s="6">
        <f>Table1[[#This Row],[eu_sales]]/(2017-Table1[[#This Row],[year_of_release]])</f>
        <v>1428.5714285714287</v>
      </c>
      <c r="W5271" s="6">
        <f>Table1[[#This Row],[jp_sales]]/(2017-Table1[[#This Row],[year_of_release]])</f>
        <v>0</v>
      </c>
      <c r="X5271" s="6">
        <f>Table1[[#This Row],[other_sales]]/(2017-Table1[[#This Row],[year_of_release]])</f>
        <v>714.28571428571433</v>
      </c>
      <c r="Y5271" s="4">
        <v>500125528</v>
      </c>
      <c r="Z5271" s="4">
        <v>432552540</v>
      </c>
      <c r="AA5271" s="4">
        <v>127718000</v>
      </c>
      <c r="AB5271" s="1">
        <f>Table1[[#This Row],[na_sales]]/Table1[[#This Row],[NA population]]</f>
        <v>5.9984940420797713E-5</v>
      </c>
      <c r="AC5271" s="1">
        <f>Table1[[#This Row],[eu_sales]]/Table1[[#This Row],[Eu population]]</f>
        <v>4.6237157687248816E-5</v>
      </c>
      <c r="AD5271" s="1">
        <f>Table1[[#This Row],[jp_sales]]/Table1[[#This Row],[Jp population]]</f>
        <v>0</v>
      </c>
    </row>
    <row r="5272" spans="1:30" x14ac:dyDescent="0.25">
      <c r="A5272" t="s">
        <v>4355</v>
      </c>
      <c r="B5272" t="s">
        <v>69</v>
      </c>
      <c r="C5272">
        <v>2015</v>
      </c>
      <c r="D5272" t="s">
        <v>49</v>
      </c>
      <c r="E5272" t="s">
        <v>20</v>
      </c>
      <c r="F5272" s="4">
        <v>0</v>
      </c>
      <c r="G5272" s="4">
        <v>0</v>
      </c>
      <c r="H5272" s="4">
        <v>60000</v>
      </c>
      <c r="I5272" s="4">
        <v>0</v>
      </c>
      <c r="J5272">
        <v>7</v>
      </c>
      <c r="K5272">
        <v>15</v>
      </c>
      <c r="L5272">
        <v>7.5</v>
      </c>
      <c r="M5272" s="4">
        <v>48</v>
      </c>
      <c r="N5272" t="s">
        <v>1147</v>
      </c>
      <c r="O5272" t="s">
        <v>21</v>
      </c>
      <c r="P5272" s="4">
        <v>60000</v>
      </c>
      <c r="Q5272" s="3">
        <f>AVERAGE(Table1[[#This Row],[critic_score]],Table1[[#This Row],[user_score]])</f>
        <v>7.25</v>
      </c>
      <c r="R5272" s="4">
        <f>Table1[[#This Row],[user_count]]+Table1[[#This Row],[critic_count]]</f>
        <v>63</v>
      </c>
      <c r="S5272" s="2">
        <f>100000*Table1[[#This Row],[review_count]]/Table1[[#This Row],[total sales]]</f>
        <v>105</v>
      </c>
      <c r="T5272" s="2">
        <f>Table1[[#This Row],[total sales]]/(2017-Table1[[#This Row],[year_of_release]])</f>
        <v>30000</v>
      </c>
      <c r="U5272" s="9">
        <f>Table1[[#This Row],[na_sales]]/(2017-Table1[[#This Row],[year_of_release]])</f>
        <v>0</v>
      </c>
      <c r="V5272" s="6">
        <f>Table1[[#This Row],[eu_sales]]/(2017-Table1[[#This Row],[year_of_release]])</f>
        <v>0</v>
      </c>
      <c r="W5272" s="6">
        <f>Table1[[#This Row],[jp_sales]]/(2017-Table1[[#This Row],[year_of_release]])</f>
        <v>30000</v>
      </c>
      <c r="X5272" s="6">
        <f>Table1[[#This Row],[other_sales]]/(2017-Table1[[#This Row],[year_of_release]])</f>
        <v>0</v>
      </c>
      <c r="Y5272" s="4">
        <v>567732286</v>
      </c>
      <c r="Z5272" s="4">
        <v>444588718</v>
      </c>
      <c r="AA5272" s="4">
        <v>127141000</v>
      </c>
      <c r="AB5272" s="1">
        <f>Table1[[#This Row],[na_sales]]/Table1[[#This Row],[NA population]]</f>
        <v>0</v>
      </c>
      <c r="AC5272" s="1">
        <f>Table1[[#This Row],[eu_sales]]/Table1[[#This Row],[Eu population]]</f>
        <v>0</v>
      </c>
      <c r="AD5272" s="1">
        <f>Table1[[#This Row],[jp_sales]]/Table1[[#This Row],[Jp population]]</f>
        <v>4.7191700552929423E-4</v>
      </c>
    </row>
    <row r="5273" spans="1:30" x14ac:dyDescent="0.25">
      <c r="A5273" t="s">
        <v>4357</v>
      </c>
      <c r="B5273" t="s">
        <v>18</v>
      </c>
      <c r="C5273">
        <v>2006</v>
      </c>
      <c r="D5273" t="s">
        <v>40</v>
      </c>
      <c r="E5273" t="s">
        <v>270</v>
      </c>
      <c r="F5273" s="4">
        <v>40000</v>
      </c>
      <c r="G5273" s="4">
        <v>10000</v>
      </c>
      <c r="H5273" s="4">
        <v>10000</v>
      </c>
      <c r="I5273" s="4">
        <v>0</v>
      </c>
      <c r="J5273">
        <v>3.7</v>
      </c>
      <c r="K5273">
        <v>13</v>
      </c>
      <c r="L5273">
        <v>5</v>
      </c>
      <c r="M5273" s="4">
        <v>25</v>
      </c>
      <c r="N5273" t="s">
        <v>833</v>
      </c>
      <c r="O5273" t="s">
        <v>43</v>
      </c>
      <c r="P5273" s="4">
        <v>60000</v>
      </c>
      <c r="Q5273" s="3">
        <f>AVERAGE(Table1[[#This Row],[critic_score]],Table1[[#This Row],[user_score]])</f>
        <v>4.3499999999999996</v>
      </c>
      <c r="R5273" s="4">
        <f>Table1[[#This Row],[user_count]]+Table1[[#This Row],[critic_count]]</f>
        <v>38</v>
      </c>
      <c r="S5273" s="2">
        <f>100000*Table1[[#This Row],[review_count]]/Table1[[#This Row],[total sales]]</f>
        <v>63.333333333333336</v>
      </c>
      <c r="T5273" s="2">
        <f>Table1[[#This Row],[total sales]]/(2017-Table1[[#This Row],[year_of_release]])</f>
        <v>5454.545454545455</v>
      </c>
      <c r="U5273" s="9">
        <f>Table1[[#This Row],[na_sales]]/(2017-Table1[[#This Row],[year_of_release]])</f>
        <v>3636.3636363636365</v>
      </c>
      <c r="V5273" s="6">
        <f>Table1[[#This Row],[eu_sales]]/(2017-Table1[[#This Row],[year_of_release]])</f>
        <v>909.09090909090912</v>
      </c>
      <c r="W5273" s="6">
        <f>Table1[[#This Row],[jp_sales]]/(2017-Table1[[#This Row],[year_of_release]])</f>
        <v>909.09090909090912</v>
      </c>
      <c r="X5273" s="6">
        <f>Table1[[#This Row],[other_sales]]/(2017-Table1[[#This Row],[year_of_release]])</f>
        <v>0</v>
      </c>
      <c r="Y5273" s="4">
        <v>516818555</v>
      </c>
      <c r="Z5273" s="4">
        <v>437126892</v>
      </c>
      <c r="AA5273" s="4">
        <v>127854000</v>
      </c>
      <c r="AB5273" s="1">
        <f>Table1[[#This Row],[na_sales]]/Table1[[#This Row],[NA population]]</f>
        <v>7.7396601985391185E-5</v>
      </c>
      <c r="AC5273" s="1">
        <f>Table1[[#This Row],[eu_sales]]/Table1[[#This Row],[Eu population]]</f>
        <v>2.2876652484697737E-5</v>
      </c>
      <c r="AD5273" s="1">
        <f>Table1[[#This Row],[jp_sales]]/Table1[[#This Row],[Jp population]]</f>
        <v>7.821421308680213E-5</v>
      </c>
    </row>
    <row r="5274" spans="1:30" x14ac:dyDescent="0.25">
      <c r="A5274" t="s">
        <v>4358</v>
      </c>
      <c r="B5274" t="s">
        <v>118</v>
      </c>
      <c r="C5274">
        <v>2006</v>
      </c>
      <c r="D5274" t="s">
        <v>54</v>
      </c>
      <c r="E5274" t="s">
        <v>171</v>
      </c>
      <c r="F5274" s="4">
        <v>40000</v>
      </c>
      <c r="G5274" s="4">
        <v>0</v>
      </c>
      <c r="H5274" s="4">
        <v>20000</v>
      </c>
      <c r="I5274" s="4">
        <v>0</v>
      </c>
      <c r="J5274">
        <v>7.6</v>
      </c>
      <c r="K5274">
        <v>44</v>
      </c>
      <c r="L5274">
        <v>8.5</v>
      </c>
      <c r="M5274" s="4">
        <v>4</v>
      </c>
      <c r="N5274" t="s">
        <v>1053</v>
      </c>
      <c r="O5274" t="s">
        <v>21</v>
      </c>
      <c r="P5274" s="4">
        <v>60000</v>
      </c>
      <c r="Q5274" s="3">
        <f>AVERAGE(Table1[[#This Row],[critic_score]],Table1[[#This Row],[user_score]])</f>
        <v>8.0500000000000007</v>
      </c>
      <c r="R5274" s="4">
        <f>Table1[[#This Row],[user_count]]+Table1[[#This Row],[critic_count]]</f>
        <v>48</v>
      </c>
      <c r="S5274" s="2">
        <f>100000*Table1[[#This Row],[review_count]]/Table1[[#This Row],[total sales]]</f>
        <v>80</v>
      </c>
      <c r="T5274" s="2">
        <f>Table1[[#This Row],[total sales]]/(2017-Table1[[#This Row],[year_of_release]])</f>
        <v>5454.545454545455</v>
      </c>
      <c r="U5274" s="9">
        <f>Table1[[#This Row],[na_sales]]/(2017-Table1[[#This Row],[year_of_release]])</f>
        <v>3636.3636363636365</v>
      </c>
      <c r="V5274" s="6">
        <f>Table1[[#This Row],[eu_sales]]/(2017-Table1[[#This Row],[year_of_release]])</f>
        <v>0</v>
      </c>
      <c r="W5274" s="6">
        <f>Table1[[#This Row],[jp_sales]]/(2017-Table1[[#This Row],[year_of_release]])</f>
        <v>1818.1818181818182</v>
      </c>
      <c r="X5274" s="6">
        <f>Table1[[#This Row],[other_sales]]/(2017-Table1[[#This Row],[year_of_release]])</f>
        <v>0</v>
      </c>
      <c r="Y5274" s="4">
        <v>516818555</v>
      </c>
      <c r="Z5274" s="4">
        <v>437126892</v>
      </c>
      <c r="AA5274" s="4">
        <v>127854000</v>
      </c>
      <c r="AB5274" s="1">
        <f>Table1[[#This Row],[na_sales]]/Table1[[#This Row],[NA population]]</f>
        <v>7.7396601985391185E-5</v>
      </c>
      <c r="AC5274" s="1">
        <f>Table1[[#This Row],[eu_sales]]/Table1[[#This Row],[Eu population]]</f>
        <v>0</v>
      </c>
      <c r="AD5274" s="1">
        <f>Table1[[#This Row],[jp_sales]]/Table1[[#This Row],[Jp population]]</f>
        <v>1.5642842617360426E-4</v>
      </c>
    </row>
    <row r="5275" spans="1:30" x14ac:dyDescent="0.25">
      <c r="A5275" t="s">
        <v>2827</v>
      </c>
      <c r="B5275" t="s">
        <v>34</v>
      </c>
      <c r="C5275">
        <v>2012</v>
      </c>
      <c r="D5275" t="s">
        <v>65</v>
      </c>
      <c r="E5275" t="s">
        <v>642</v>
      </c>
      <c r="F5275" s="4">
        <v>30000</v>
      </c>
      <c r="G5275" s="4">
        <v>10000</v>
      </c>
      <c r="H5275" s="4">
        <v>20000</v>
      </c>
      <c r="I5275" s="4">
        <v>0</v>
      </c>
      <c r="J5275">
        <v>5.5</v>
      </c>
      <c r="K5275">
        <v>18</v>
      </c>
      <c r="L5275">
        <v>7.1</v>
      </c>
      <c r="M5275" s="4">
        <v>20</v>
      </c>
      <c r="N5275" t="s">
        <v>1322</v>
      </c>
      <c r="O5275" t="s">
        <v>43</v>
      </c>
      <c r="P5275" s="4">
        <v>60000</v>
      </c>
      <c r="Q5275" s="3">
        <f>AVERAGE(Table1[[#This Row],[critic_score]],Table1[[#This Row],[user_score]])</f>
        <v>6.3</v>
      </c>
      <c r="R5275" s="4">
        <f>Table1[[#This Row],[user_count]]+Table1[[#This Row],[critic_count]]</f>
        <v>38</v>
      </c>
      <c r="S5275" s="2">
        <f>100000*Table1[[#This Row],[review_count]]/Table1[[#This Row],[total sales]]</f>
        <v>63.333333333333336</v>
      </c>
      <c r="T5275" s="2">
        <f>Table1[[#This Row],[total sales]]/(2017-Table1[[#This Row],[year_of_release]])</f>
        <v>12000</v>
      </c>
      <c r="U5275" s="9">
        <f>Table1[[#This Row],[na_sales]]/(2017-Table1[[#This Row],[year_of_release]])</f>
        <v>6000</v>
      </c>
      <c r="V5275" s="6">
        <f>Table1[[#This Row],[eu_sales]]/(2017-Table1[[#This Row],[year_of_release]])</f>
        <v>2000</v>
      </c>
      <c r="W5275" s="6">
        <f>Table1[[#This Row],[jp_sales]]/(2017-Table1[[#This Row],[year_of_release]])</f>
        <v>4000</v>
      </c>
      <c r="X5275" s="6">
        <f>Table1[[#This Row],[other_sales]]/(2017-Table1[[#This Row],[year_of_release]])</f>
        <v>0</v>
      </c>
      <c r="Y5275" s="4">
        <v>551484507</v>
      </c>
      <c r="Z5275" s="4">
        <v>441417242</v>
      </c>
      <c r="AA5275" s="4">
        <v>127629000</v>
      </c>
      <c r="AB5275" s="1">
        <f>Table1[[#This Row],[na_sales]]/Table1[[#This Row],[NA population]]</f>
        <v>5.4398627013469299E-5</v>
      </c>
      <c r="AC5275" s="1">
        <f>Table1[[#This Row],[eu_sales]]/Table1[[#This Row],[Eu population]]</f>
        <v>2.265430311396853E-5</v>
      </c>
      <c r="AD5275" s="1">
        <f>Table1[[#This Row],[jp_sales]]/Table1[[#This Row],[Jp population]]</f>
        <v>1.5670419732192526E-4</v>
      </c>
    </row>
    <row r="5276" spans="1:30" x14ac:dyDescent="0.25">
      <c r="A5276" t="s">
        <v>4359</v>
      </c>
      <c r="B5276" t="s">
        <v>45</v>
      </c>
      <c r="C5276">
        <v>2004</v>
      </c>
      <c r="D5276" t="s">
        <v>19</v>
      </c>
      <c r="E5276" t="s">
        <v>1156</v>
      </c>
      <c r="F5276" s="4">
        <v>30000</v>
      </c>
      <c r="G5276" s="4">
        <v>20000</v>
      </c>
      <c r="H5276" s="4">
        <v>0</v>
      </c>
      <c r="I5276" s="4">
        <v>10000</v>
      </c>
      <c r="J5276">
        <v>7</v>
      </c>
      <c r="K5276">
        <v>15</v>
      </c>
      <c r="L5276">
        <v>8.6999999999999993</v>
      </c>
      <c r="M5276" s="4">
        <v>12</v>
      </c>
      <c r="N5276" t="s">
        <v>2582</v>
      </c>
      <c r="O5276" t="s">
        <v>21</v>
      </c>
      <c r="P5276" s="4">
        <v>60000</v>
      </c>
      <c r="Q5276" s="3">
        <f>AVERAGE(Table1[[#This Row],[critic_score]],Table1[[#This Row],[user_score]])</f>
        <v>7.85</v>
      </c>
      <c r="R5276" s="4">
        <f>Table1[[#This Row],[user_count]]+Table1[[#This Row],[critic_count]]</f>
        <v>27</v>
      </c>
      <c r="S5276" s="2">
        <f>100000*Table1[[#This Row],[review_count]]/Table1[[#This Row],[total sales]]</f>
        <v>45</v>
      </c>
      <c r="T5276" s="2">
        <f>Table1[[#This Row],[total sales]]/(2017-Table1[[#This Row],[year_of_release]])</f>
        <v>4615.3846153846152</v>
      </c>
      <c r="U5276" s="9">
        <f>Table1[[#This Row],[na_sales]]/(2017-Table1[[#This Row],[year_of_release]])</f>
        <v>2307.6923076923076</v>
      </c>
      <c r="V5276" s="6">
        <f>Table1[[#This Row],[eu_sales]]/(2017-Table1[[#This Row],[year_of_release]])</f>
        <v>1538.4615384615386</v>
      </c>
      <c r="W5276" s="6">
        <f>Table1[[#This Row],[jp_sales]]/(2017-Table1[[#This Row],[year_of_release]])</f>
        <v>0</v>
      </c>
      <c r="X5276" s="6">
        <f>Table1[[#This Row],[other_sales]]/(2017-Table1[[#This Row],[year_of_release]])</f>
        <v>769.23076923076928</v>
      </c>
      <c r="Y5276" s="4">
        <v>505524224</v>
      </c>
      <c r="Z5276" s="4">
        <v>434174638</v>
      </c>
      <c r="AA5276" s="4">
        <v>127761000</v>
      </c>
      <c r="AB5276" s="1">
        <f>Table1[[#This Row],[na_sales]]/Table1[[#This Row],[NA population]]</f>
        <v>5.9344337176609759E-5</v>
      </c>
      <c r="AC5276" s="1">
        <f>Table1[[#This Row],[eu_sales]]/Table1[[#This Row],[Eu population]]</f>
        <v>4.6064413370916427E-5</v>
      </c>
      <c r="AD5276" s="1">
        <f>Table1[[#This Row],[jp_sales]]/Table1[[#This Row],[Jp population]]</f>
        <v>0</v>
      </c>
    </row>
    <row r="5277" spans="1:30" x14ac:dyDescent="0.25">
      <c r="A5277" t="s">
        <v>4360</v>
      </c>
      <c r="B5277" t="s">
        <v>45</v>
      </c>
      <c r="C5277">
        <v>2004</v>
      </c>
      <c r="D5277" t="s">
        <v>54</v>
      </c>
      <c r="E5277" t="s">
        <v>267</v>
      </c>
      <c r="F5277" s="4">
        <v>30000</v>
      </c>
      <c r="G5277" s="4">
        <v>20000</v>
      </c>
      <c r="H5277" s="4">
        <v>0</v>
      </c>
      <c r="I5277" s="4">
        <v>10000</v>
      </c>
      <c r="J5277">
        <v>4.5</v>
      </c>
      <c r="K5277">
        <v>16</v>
      </c>
      <c r="L5277">
        <v>7.8</v>
      </c>
      <c r="M5277" s="4">
        <v>10</v>
      </c>
      <c r="N5277" t="s">
        <v>3069</v>
      </c>
      <c r="O5277" t="s">
        <v>67</v>
      </c>
      <c r="P5277" s="4">
        <v>60000</v>
      </c>
      <c r="Q5277" s="3">
        <f>AVERAGE(Table1[[#This Row],[critic_score]],Table1[[#This Row],[user_score]])</f>
        <v>6.15</v>
      </c>
      <c r="R5277" s="4">
        <f>Table1[[#This Row],[user_count]]+Table1[[#This Row],[critic_count]]</f>
        <v>26</v>
      </c>
      <c r="S5277" s="2">
        <f>100000*Table1[[#This Row],[review_count]]/Table1[[#This Row],[total sales]]</f>
        <v>43.333333333333336</v>
      </c>
      <c r="T5277" s="2">
        <f>Table1[[#This Row],[total sales]]/(2017-Table1[[#This Row],[year_of_release]])</f>
        <v>4615.3846153846152</v>
      </c>
      <c r="U5277" s="9">
        <f>Table1[[#This Row],[na_sales]]/(2017-Table1[[#This Row],[year_of_release]])</f>
        <v>2307.6923076923076</v>
      </c>
      <c r="V5277" s="6">
        <f>Table1[[#This Row],[eu_sales]]/(2017-Table1[[#This Row],[year_of_release]])</f>
        <v>1538.4615384615386</v>
      </c>
      <c r="W5277" s="6">
        <f>Table1[[#This Row],[jp_sales]]/(2017-Table1[[#This Row],[year_of_release]])</f>
        <v>0</v>
      </c>
      <c r="X5277" s="6">
        <f>Table1[[#This Row],[other_sales]]/(2017-Table1[[#This Row],[year_of_release]])</f>
        <v>769.23076923076928</v>
      </c>
      <c r="Y5277" s="4">
        <v>505524224</v>
      </c>
      <c r="Z5277" s="4">
        <v>434174638</v>
      </c>
      <c r="AA5277" s="4">
        <v>127761000</v>
      </c>
      <c r="AB5277" s="1">
        <f>Table1[[#This Row],[na_sales]]/Table1[[#This Row],[NA population]]</f>
        <v>5.9344337176609759E-5</v>
      </c>
      <c r="AC5277" s="1">
        <f>Table1[[#This Row],[eu_sales]]/Table1[[#This Row],[Eu population]]</f>
        <v>4.6064413370916427E-5</v>
      </c>
      <c r="AD5277" s="1">
        <f>Table1[[#This Row],[jp_sales]]/Table1[[#This Row],[Jp population]]</f>
        <v>0</v>
      </c>
    </row>
    <row r="5278" spans="1:30" x14ac:dyDescent="0.25">
      <c r="A5278" t="s">
        <v>3635</v>
      </c>
      <c r="B5278" t="s">
        <v>103</v>
      </c>
      <c r="C5278">
        <v>2001</v>
      </c>
      <c r="D5278" t="s">
        <v>23</v>
      </c>
      <c r="E5278" t="s">
        <v>100</v>
      </c>
      <c r="F5278" s="4">
        <v>50000</v>
      </c>
      <c r="G5278" s="4">
        <v>10000</v>
      </c>
      <c r="H5278" s="4">
        <v>0</v>
      </c>
      <c r="I5278" s="4">
        <v>0</v>
      </c>
      <c r="J5278">
        <v>8.3000000000000007</v>
      </c>
      <c r="K5278">
        <v>11</v>
      </c>
      <c r="L5278">
        <v>5.5</v>
      </c>
      <c r="M5278" s="4">
        <v>8</v>
      </c>
      <c r="N5278" t="s">
        <v>101</v>
      </c>
      <c r="O5278" t="s">
        <v>21</v>
      </c>
      <c r="P5278" s="4">
        <v>60000</v>
      </c>
      <c r="Q5278" s="3">
        <f>AVERAGE(Table1[[#This Row],[critic_score]],Table1[[#This Row],[user_score]])</f>
        <v>6.9</v>
      </c>
      <c r="R5278" s="4">
        <f>Table1[[#This Row],[user_count]]+Table1[[#This Row],[critic_count]]</f>
        <v>19</v>
      </c>
      <c r="S5278" s="2">
        <f>100000*Table1[[#This Row],[review_count]]/Table1[[#This Row],[total sales]]</f>
        <v>31.666666666666668</v>
      </c>
      <c r="T5278" s="2">
        <f>Table1[[#This Row],[total sales]]/(2017-Table1[[#This Row],[year_of_release]])</f>
        <v>3750</v>
      </c>
      <c r="U5278" s="9">
        <f>Table1[[#This Row],[na_sales]]/(2017-Table1[[#This Row],[year_of_release]])</f>
        <v>3125</v>
      </c>
      <c r="V5278" s="6">
        <f>Table1[[#This Row],[eu_sales]]/(2017-Table1[[#This Row],[year_of_release]])</f>
        <v>625</v>
      </c>
      <c r="W5278" s="6">
        <f>Table1[[#This Row],[jp_sales]]/(2017-Table1[[#This Row],[year_of_release]])</f>
        <v>0</v>
      </c>
      <c r="X5278" s="6">
        <f>Table1[[#This Row],[other_sales]]/(2017-Table1[[#This Row],[year_of_release]])</f>
        <v>0</v>
      </c>
      <c r="Y5278" s="4">
        <v>489752572</v>
      </c>
      <c r="Z5278" s="4">
        <v>430035992</v>
      </c>
      <c r="AA5278" s="4">
        <v>127149000</v>
      </c>
      <c r="AB5278" s="1">
        <f>Table1[[#This Row],[na_sales]]/Table1[[#This Row],[NA population]]</f>
        <v>1.0209236838882799E-4</v>
      </c>
      <c r="AC5278" s="1">
        <f>Table1[[#This Row],[eu_sales]]/Table1[[#This Row],[Eu population]]</f>
        <v>2.3253867550695619E-5</v>
      </c>
      <c r="AD5278" s="1">
        <f>Table1[[#This Row],[jp_sales]]/Table1[[#This Row],[Jp population]]</f>
        <v>0</v>
      </c>
    </row>
    <row r="5279" spans="1:30" x14ac:dyDescent="0.25">
      <c r="A5279" t="s">
        <v>4361</v>
      </c>
      <c r="B5279" t="s">
        <v>118</v>
      </c>
      <c r="C5279">
        <v>2008</v>
      </c>
      <c r="D5279" t="s">
        <v>96</v>
      </c>
      <c r="E5279" t="s">
        <v>403</v>
      </c>
      <c r="F5279" s="4">
        <v>60000</v>
      </c>
      <c r="G5279" s="4">
        <v>0</v>
      </c>
      <c r="H5279" s="4">
        <v>0</v>
      </c>
      <c r="I5279" s="4">
        <v>0</v>
      </c>
      <c r="J5279">
        <v>7.8</v>
      </c>
      <c r="K5279">
        <v>20</v>
      </c>
      <c r="L5279">
        <v>7.5</v>
      </c>
      <c r="M5279" s="4">
        <v>30</v>
      </c>
      <c r="N5279" t="s">
        <v>4362</v>
      </c>
      <c r="O5279" t="s">
        <v>67</v>
      </c>
      <c r="P5279" s="4">
        <v>60000</v>
      </c>
      <c r="Q5279" s="3">
        <f>AVERAGE(Table1[[#This Row],[critic_score]],Table1[[#This Row],[user_score]])</f>
        <v>7.65</v>
      </c>
      <c r="R5279" s="4">
        <f>Table1[[#This Row],[user_count]]+Table1[[#This Row],[critic_count]]</f>
        <v>50</v>
      </c>
      <c r="S5279" s="2">
        <f>100000*Table1[[#This Row],[review_count]]/Table1[[#This Row],[total sales]]</f>
        <v>83.333333333333329</v>
      </c>
      <c r="T5279" s="2">
        <f>Table1[[#This Row],[total sales]]/(2017-Table1[[#This Row],[year_of_release]])</f>
        <v>6666.666666666667</v>
      </c>
      <c r="U5279" s="9">
        <f>Table1[[#This Row],[na_sales]]/(2017-Table1[[#This Row],[year_of_release]])</f>
        <v>6666.666666666667</v>
      </c>
      <c r="V5279" s="6">
        <f>Table1[[#This Row],[eu_sales]]/(2017-Table1[[#This Row],[year_of_release]])</f>
        <v>0</v>
      </c>
      <c r="W5279" s="6">
        <f>Table1[[#This Row],[jp_sales]]/(2017-Table1[[#This Row],[year_of_release]])</f>
        <v>0</v>
      </c>
      <c r="X5279" s="6">
        <f>Table1[[#This Row],[other_sales]]/(2017-Table1[[#This Row],[year_of_release]])</f>
        <v>0</v>
      </c>
      <c r="Y5279" s="4">
        <v>528816311</v>
      </c>
      <c r="Z5279" s="4">
        <v>440001482</v>
      </c>
      <c r="AA5279" s="4">
        <v>128063000</v>
      </c>
      <c r="AB5279" s="1">
        <f>Table1[[#This Row],[na_sales]]/Table1[[#This Row],[NA population]]</f>
        <v>1.1346094806822251E-4</v>
      </c>
      <c r="AC5279" s="1">
        <f>Table1[[#This Row],[eu_sales]]/Table1[[#This Row],[Eu population]]</f>
        <v>0</v>
      </c>
      <c r="AD5279" s="1">
        <f>Table1[[#This Row],[jp_sales]]/Table1[[#This Row],[Jp population]]</f>
        <v>0</v>
      </c>
    </row>
    <row r="5280" spans="1:30" x14ac:dyDescent="0.25">
      <c r="A5280" t="s">
        <v>4363</v>
      </c>
      <c r="B5280" t="s">
        <v>26</v>
      </c>
      <c r="C5280">
        <v>2011</v>
      </c>
      <c r="D5280" t="s">
        <v>27</v>
      </c>
      <c r="E5280" t="s">
        <v>1879</v>
      </c>
      <c r="F5280" s="4">
        <v>60000</v>
      </c>
      <c r="G5280" s="4">
        <v>0</v>
      </c>
      <c r="H5280" s="4">
        <v>0</v>
      </c>
      <c r="I5280" s="4">
        <v>0</v>
      </c>
      <c r="J5280">
        <v>7.9</v>
      </c>
      <c r="K5280">
        <v>15</v>
      </c>
      <c r="L5280">
        <v>8</v>
      </c>
      <c r="M5280" s="4">
        <v>15</v>
      </c>
      <c r="N5280" t="s">
        <v>4364</v>
      </c>
      <c r="O5280" t="s">
        <v>21</v>
      </c>
      <c r="P5280" s="4">
        <v>60000</v>
      </c>
      <c r="Q5280" s="3">
        <f>AVERAGE(Table1[[#This Row],[critic_score]],Table1[[#This Row],[user_score]])</f>
        <v>7.95</v>
      </c>
      <c r="R5280" s="4">
        <f>Table1[[#This Row],[user_count]]+Table1[[#This Row],[critic_count]]</f>
        <v>30</v>
      </c>
      <c r="S5280" s="2">
        <f>100000*Table1[[#This Row],[review_count]]/Table1[[#This Row],[total sales]]</f>
        <v>50</v>
      </c>
      <c r="T5280" s="2">
        <f>Table1[[#This Row],[total sales]]/(2017-Table1[[#This Row],[year_of_release]])</f>
        <v>10000</v>
      </c>
      <c r="U5280" s="9">
        <f>Table1[[#This Row],[na_sales]]/(2017-Table1[[#This Row],[year_of_release]])</f>
        <v>10000</v>
      </c>
      <c r="V5280" s="6">
        <f>Table1[[#This Row],[eu_sales]]/(2017-Table1[[#This Row],[year_of_release]])</f>
        <v>0</v>
      </c>
      <c r="W5280" s="6">
        <f>Table1[[#This Row],[jp_sales]]/(2017-Table1[[#This Row],[year_of_release]])</f>
        <v>0</v>
      </c>
      <c r="X5280" s="6">
        <f>Table1[[#This Row],[other_sales]]/(2017-Table1[[#This Row],[year_of_release]])</f>
        <v>0</v>
      </c>
      <c r="Y5280" s="4">
        <v>545961365</v>
      </c>
      <c r="Z5280" s="4">
        <v>440756453</v>
      </c>
      <c r="AA5280" s="4">
        <v>127833000</v>
      </c>
      <c r="AB5280" s="1">
        <f>Table1[[#This Row],[na_sales]]/Table1[[#This Row],[NA population]]</f>
        <v>1.0989788627259367E-4</v>
      </c>
      <c r="AC5280" s="1">
        <f>Table1[[#This Row],[eu_sales]]/Table1[[#This Row],[Eu population]]</f>
        <v>0</v>
      </c>
      <c r="AD5280" s="1">
        <f>Table1[[#This Row],[jp_sales]]/Table1[[#This Row],[Jp population]]</f>
        <v>0</v>
      </c>
    </row>
    <row r="5281" spans="1:30" x14ac:dyDescent="0.25">
      <c r="A5281" t="s">
        <v>3846</v>
      </c>
      <c r="B5281" t="s">
        <v>138</v>
      </c>
      <c r="C5281">
        <v>2002</v>
      </c>
      <c r="D5281" t="s">
        <v>23</v>
      </c>
      <c r="E5281" t="s">
        <v>100</v>
      </c>
      <c r="F5281" s="4">
        <v>50000</v>
      </c>
      <c r="G5281" s="4">
        <v>10000</v>
      </c>
      <c r="H5281" s="4">
        <v>0</v>
      </c>
      <c r="I5281" s="4">
        <v>0</v>
      </c>
      <c r="J5281">
        <v>6.7</v>
      </c>
      <c r="K5281">
        <v>12</v>
      </c>
      <c r="L5281">
        <v>6.8</v>
      </c>
      <c r="M5281" s="4">
        <v>11</v>
      </c>
      <c r="N5281" t="s">
        <v>3216</v>
      </c>
      <c r="O5281" t="s">
        <v>67</v>
      </c>
      <c r="P5281" s="4">
        <v>60000</v>
      </c>
      <c r="Q5281" s="3">
        <f>AVERAGE(Table1[[#This Row],[critic_score]],Table1[[#This Row],[user_score]])</f>
        <v>6.75</v>
      </c>
      <c r="R5281" s="4">
        <f>Table1[[#This Row],[user_count]]+Table1[[#This Row],[critic_count]]</f>
        <v>23</v>
      </c>
      <c r="S5281" s="2">
        <f>100000*Table1[[#This Row],[review_count]]/Table1[[#This Row],[total sales]]</f>
        <v>38.333333333333336</v>
      </c>
      <c r="T5281" s="2">
        <f>Table1[[#This Row],[total sales]]/(2017-Table1[[#This Row],[year_of_release]])</f>
        <v>4000</v>
      </c>
      <c r="U5281" s="9">
        <f>Table1[[#This Row],[na_sales]]/(2017-Table1[[#This Row],[year_of_release]])</f>
        <v>3333.3333333333335</v>
      </c>
      <c r="V5281" s="6">
        <f>Table1[[#This Row],[eu_sales]]/(2017-Table1[[#This Row],[year_of_release]])</f>
        <v>666.66666666666663</v>
      </c>
      <c r="W5281" s="6">
        <f>Table1[[#This Row],[jp_sales]]/(2017-Table1[[#This Row],[year_of_release]])</f>
        <v>0</v>
      </c>
      <c r="X5281" s="6">
        <f>Table1[[#This Row],[other_sales]]/(2017-Table1[[#This Row],[year_of_release]])</f>
        <v>0</v>
      </c>
      <c r="Y5281" s="4">
        <v>495013192</v>
      </c>
      <c r="Z5281" s="4">
        <v>431019772</v>
      </c>
      <c r="AA5281" s="4">
        <v>127445000</v>
      </c>
      <c r="AB5281" s="1">
        <f>Table1[[#This Row],[na_sales]]/Table1[[#This Row],[NA population]]</f>
        <v>1.0100740911163434E-4</v>
      </c>
      <c r="AC5281" s="1">
        <f>Table1[[#This Row],[eu_sales]]/Table1[[#This Row],[Eu population]]</f>
        <v>2.3200791818895955E-5</v>
      </c>
      <c r="AD5281" s="1">
        <f>Table1[[#This Row],[jp_sales]]/Table1[[#This Row],[Jp population]]</f>
        <v>0</v>
      </c>
    </row>
    <row r="5282" spans="1:30" x14ac:dyDescent="0.25">
      <c r="A5282" t="s">
        <v>2629</v>
      </c>
      <c r="B5282" t="s">
        <v>113</v>
      </c>
      <c r="C5282">
        <v>2016</v>
      </c>
      <c r="D5282" t="s">
        <v>27</v>
      </c>
      <c r="E5282" t="s">
        <v>100</v>
      </c>
      <c r="F5282" s="4">
        <v>10000</v>
      </c>
      <c r="G5282" s="4">
        <v>50000</v>
      </c>
      <c r="H5282" s="4">
        <v>0</v>
      </c>
      <c r="I5282" s="4">
        <v>0</v>
      </c>
      <c r="J5282">
        <v>7.4</v>
      </c>
      <c r="K5282">
        <v>24</v>
      </c>
      <c r="L5282">
        <v>4.4000000000000004</v>
      </c>
      <c r="M5282" s="4">
        <v>606</v>
      </c>
      <c r="N5282" t="s">
        <v>128</v>
      </c>
      <c r="O5282" t="s">
        <v>67</v>
      </c>
      <c r="P5282" s="4">
        <v>60000</v>
      </c>
      <c r="Q5282" s="3">
        <f>AVERAGE(Table1[[#This Row],[critic_score]],Table1[[#This Row],[user_score]])</f>
        <v>5.9</v>
      </c>
      <c r="R5282" s="4">
        <f>Table1[[#This Row],[user_count]]+Table1[[#This Row],[critic_count]]</f>
        <v>630</v>
      </c>
      <c r="S5282" s="2">
        <f>100000*Table1[[#This Row],[review_count]]/Table1[[#This Row],[total sales]]</f>
        <v>1050</v>
      </c>
      <c r="T5282" s="2">
        <f>Table1[[#This Row],[total sales]]/(2017-Table1[[#This Row],[year_of_release]])</f>
        <v>60000</v>
      </c>
      <c r="U5282" s="9">
        <f>Table1[[#This Row],[na_sales]]/(2017-Table1[[#This Row],[year_of_release]])</f>
        <v>10000</v>
      </c>
      <c r="V5282" s="6">
        <f>Table1[[#This Row],[eu_sales]]/(2017-Table1[[#This Row],[year_of_release]])</f>
        <v>50000</v>
      </c>
      <c r="W5282" s="6">
        <f>Table1[[#This Row],[jp_sales]]/(2017-Table1[[#This Row],[year_of_release]])</f>
        <v>0</v>
      </c>
      <c r="X5282" s="6">
        <f>Table1[[#This Row],[other_sales]]/(2017-Table1[[#This Row],[year_of_release]])</f>
        <v>0</v>
      </c>
      <c r="Y5282" s="4">
        <v>573178249</v>
      </c>
      <c r="Z5282" s="4">
        <v>445623395</v>
      </c>
      <c r="AA5282" s="4">
        <v>126994511</v>
      </c>
      <c r="AB5282" s="1">
        <f>Table1[[#This Row],[na_sales]]/Table1[[#This Row],[NA population]]</f>
        <v>1.7446579693919964E-5</v>
      </c>
      <c r="AC5282" s="1">
        <f>Table1[[#This Row],[eu_sales]]/Table1[[#This Row],[Eu population]]</f>
        <v>1.1220236765172529E-4</v>
      </c>
      <c r="AD5282" s="1">
        <f>Table1[[#This Row],[jp_sales]]/Table1[[#This Row],[Jp population]]</f>
        <v>0</v>
      </c>
    </row>
    <row r="5283" spans="1:30" x14ac:dyDescent="0.25">
      <c r="A5283" t="s">
        <v>4365</v>
      </c>
      <c r="B5283" t="s">
        <v>45</v>
      </c>
      <c r="C5283">
        <v>2004</v>
      </c>
      <c r="D5283" t="s">
        <v>96</v>
      </c>
      <c r="E5283" t="s">
        <v>51</v>
      </c>
      <c r="F5283" s="4">
        <v>30000</v>
      </c>
      <c r="G5283" s="4">
        <v>20000</v>
      </c>
      <c r="H5283" s="4">
        <v>0</v>
      </c>
      <c r="I5283" s="4">
        <v>10000</v>
      </c>
      <c r="J5283">
        <v>5.9</v>
      </c>
      <c r="K5283">
        <v>24</v>
      </c>
      <c r="L5283">
        <v>4.2</v>
      </c>
      <c r="M5283" s="4">
        <v>10</v>
      </c>
      <c r="N5283" t="s">
        <v>2598</v>
      </c>
      <c r="O5283" t="s">
        <v>67</v>
      </c>
      <c r="P5283" s="4">
        <v>60000</v>
      </c>
      <c r="Q5283" s="3">
        <f>AVERAGE(Table1[[#This Row],[critic_score]],Table1[[#This Row],[user_score]])</f>
        <v>5.0500000000000007</v>
      </c>
      <c r="R5283" s="4">
        <f>Table1[[#This Row],[user_count]]+Table1[[#This Row],[critic_count]]</f>
        <v>34</v>
      </c>
      <c r="S5283" s="2">
        <f>100000*Table1[[#This Row],[review_count]]/Table1[[#This Row],[total sales]]</f>
        <v>56.666666666666664</v>
      </c>
      <c r="T5283" s="2">
        <f>Table1[[#This Row],[total sales]]/(2017-Table1[[#This Row],[year_of_release]])</f>
        <v>4615.3846153846152</v>
      </c>
      <c r="U5283" s="9">
        <f>Table1[[#This Row],[na_sales]]/(2017-Table1[[#This Row],[year_of_release]])</f>
        <v>2307.6923076923076</v>
      </c>
      <c r="V5283" s="6">
        <f>Table1[[#This Row],[eu_sales]]/(2017-Table1[[#This Row],[year_of_release]])</f>
        <v>1538.4615384615386</v>
      </c>
      <c r="W5283" s="6">
        <f>Table1[[#This Row],[jp_sales]]/(2017-Table1[[#This Row],[year_of_release]])</f>
        <v>0</v>
      </c>
      <c r="X5283" s="6">
        <f>Table1[[#This Row],[other_sales]]/(2017-Table1[[#This Row],[year_of_release]])</f>
        <v>769.23076923076928</v>
      </c>
      <c r="Y5283" s="4">
        <v>505524224</v>
      </c>
      <c r="Z5283" s="4">
        <v>434174638</v>
      </c>
      <c r="AA5283" s="4">
        <v>127761000</v>
      </c>
      <c r="AB5283" s="1">
        <f>Table1[[#This Row],[na_sales]]/Table1[[#This Row],[NA population]]</f>
        <v>5.9344337176609759E-5</v>
      </c>
      <c r="AC5283" s="1">
        <f>Table1[[#This Row],[eu_sales]]/Table1[[#This Row],[Eu population]]</f>
        <v>4.6064413370916427E-5</v>
      </c>
      <c r="AD5283" s="1">
        <f>Table1[[#This Row],[jp_sales]]/Table1[[#This Row],[Jp population]]</f>
        <v>0</v>
      </c>
    </row>
    <row r="5284" spans="1:30" x14ac:dyDescent="0.25">
      <c r="A5284" t="s">
        <v>4366</v>
      </c>
      <c r="B5284" t="s">
        <v>118</v>
      </c>
      <c r="C5284">
        <v>2005</v>
      </c>
      <c r="D5284" t="s">
        <v>27</v>
      </c>
      <c r="E5284" t="s">
        <v>41</v>
      </c>
      <c r="F5284" s="4">
        <v>60000</v>
      </c>
      <c r="G5284" s="4">
        <v>0</v>
      </c>
      <c r="H5284" s="4">
        <v>0</v>
      </c>
      <c r="I5284" s="4">
        <v>0</v>
      </c>
      <c r="J5284">
        <v>7.2</v>
      </c>
      <c r="K5284">
        <v>30</v>
      </c>
      <c r="L5284">
        <v>7.3</v>
      </c>
      <c r="M5284" s="4">
        <v>8</v>
      </c>
      <c r="N5284" t="s">
        <v>2582</v>
      </c>
      <c r="O5284" t="s">
        <v>21</v>
      </c>
      <c r="P5284" s="4">
        <v>60000</v>
      </c>
      <c r="Q5284" s="3">
        <f>AVERAGE(Table1[[#This Row],[critic_score]],Table1[[#This Row],[user_score]])</f>
        <v>7.25</v>
      </c>
      <c r="R5284" s="4">
        <f>Table1[[#This Row],[user_count]]+Table1[[#This Row],[critic_count]]</f>
        <v>38</v>
      </c>
      <c r="S5284" s="2">
        <f>100000*Table1[[#This Row],[review_count]]/Table1[[#This Row],[total sales]]</f>
        <v>63.333333333333336</v>
      </c>
      <c r="T5284" s="2">
        <f>Table1[[#This Row],[total sales]]/(2017-Table1[[#This Row],[year_of_release]])</f>
        <v>5000</v>
      </c>
      <c r="U5284" s="9">
        <f>Table1[[#This Row],[na_sales]]/(2017-Table1[[#This Row],[year_of_release]])</f>
        <v>5000</v>
      </c>
      <c r="V5284" s="6">
        <f>Table1[[#This Row],[eu_sales]]/(2017-Table1[[#This Row],[year_of_release]])</f>
        <v>0</v>
      </c>
      <c r="W5284" s="6">
        <f>Table1[[#This Row],[jp_sales]]/(2017-Table1[[#This Row],[year_of_release]])</f>
        <v>0</v>
      </c>
      <c r="X5284" s="6">
        <f>Table1[[#This Row],[other_sales]]/(2017-Table1[[#This Row],[year_of_release]])</f>
        <v>0</v>
      </c>
      <c r="Y5284" s="4">
        <v>511054143</v>
      </c>
      <c r="Z5284" s="4">
        <v>435713800</v>
      </c>
      <c r="AA5284" s="4">
        <v>127773000</v>
      </c>
      <c r="AB5284" s="1">
        <f>Table1[[#This Row],[na_sales]]/Table1[[#This Row],[NA population]]</f>
        <v>1.1740439016458576E-4</v>
      </c>
      <c r="AC5284" s="1">
        <f>Table1[[#This Row],[eu_sales]]/Table1[[#This Row],[Eu population]]</f>
        <v>0</v>
      </c>
      <c r="AD5284" s="1">
        <f>Table1[[#This Row],[jp_sales]]/Table1[[#This Row],[Jp population]]</f>
        <v>0</v>
      </c>
    </row>
    <row r="5285" spans="1:30" x14ac:dyDescent="0.25">
      <c r="A5285" t="s">
        <v>4367</v>
      </c>
      <c r="B5285" t="s">
        <v>71</v>
      </c>
      <c r="C5285">
        <v>2016</v>
      </c>
      <c r="D5285" t="s">
        <v>23</v>
      </c>
      <c r="E5285" t="s">
        <v>186</v>
      </c>
      <c r="F5285" s="4">
        <v>0</v>
      </c>
      <c r="G5285" s="4">
        <v>50000</v>
      </c>
      <c r="H5285" s="4">
        <v>0</v>
      </c>
      <c r="I5285" s="4">
        <v>10000</v>
      </c>
      <c r="J5285">
        <v>7.3</v>
      </c>
      <c r="K5285">
        <v>35</v>
      </c>
      <c r="L5285">
        <v>6.2</v>
      </c>
      <c r="M5285" s="4">
        <v>70</v>
      </c>
      <c r="N5285" t="s">
        <v>4368</v>
      </c>
      <c r="O5285" t="s">
        <v>21</v>
      </c>
      <c r="P5285" s="4">
        <v>60000</v>
      </c>
      <c r="Q5285" s="3">
        <f>AVERAGE(Table1[[#This Row],[critic_score]],Table1[[#This Row],[user_score]])</f>
        <v>6.75</v>
      </c>
      <c r="R5285" s="4">
        <f>Table1[[#This Row],[user_count]]+Table1[[#This Row],[critic_count]]</f>
        <v>105</v>
      </c>
      <c r="S5285" s="2">
        <f>100000*Table1[[#This Row],[review_count]]/Table1[[#This Row],[total sales]]</f>
        <v>175</v>
      </c>
      <c r="T5285" s="2">
        <f>Table1[[#This Row],[total sales]]/(2017-Table1[[#This Row],[year_of_release]])</f>
        <v>60000</v>
      </c>
      <c r="U5285" s="9">
        <f>Table1[[#This Row],[na_sales]]/(2017-Table1[[#This Row],[year_of_release]])</f>
        <v>0</v>
      </c>
      <c r="V5285" s="6">
        <f>Table1[[#This Row],[eu_sales]]/(2017-Table1[[#This Row],[year_of_release]])</f>
        <v>50000</v>
      </c>
      <c r="W5285" s="6">
        <f>Table1[[#This Row],[jp_sales]]/(2017-Table1[[#This Row],[year_of_release]])</f>
        <v>0</v>
      </c>
      <c r="X5285" s="6">
        <f>Table1[[#This Row],[other_sales]]/(2017-Table1[[#This Row],[year_of_release]])</f>
        <v>10000</v>
      </c>
      <c r="Y5285" s="4">
        <v>573178249</v>
      </c>
      <c r="Z5285" s="4">
        <v>445623395</v>
      </c>
      <c r="AA5285" s="4">
        <v>126994511</v>
      </c>
      <c r="AB5285" s="1">
        <f>Table1[[#This Row],[na_sales]]/Table1[[#This Row],[NA population]]</f>
        <v>0</v>
      </c>
      <c r="AC5285" s="1">
        <f>Table1[[#This Row],[eu_sales]]/Table1[[#This Row],[Eu population]]</f>
        <v>1.1220236765172529E-4</v>
      </c>
      <c r="AD5285" s="1">
        <f>Table1[[#This Row],[jp_sales]]/Table1[[#This Row],[Jp population]]</f>
        <v>0</v>
      </c>
    </row>
    <row r="5286" spans="1:30" x14ac:dyDescent="0.25">
      <c r="A5286" t="s">
        <v>3492</v>
      </c>
      <c r="B5286" t="s">
        <v>18</v>
      </c>
      <c r="C5286">
        <v>2008</v>
      </c>
      <c r="D5286" t="s">
        <v>19</v>
      </c>
      <c r="E5286" t="s">
        <v>41</v>
      </c>
      <c r="F5286" s="4">
        <v>60000</v>
      </c>
      <c r="G5286" s="4">
        <v>0</v>
      </c>
      <c r="H5286" s="4">
        <v>0</v>
      </c>
      <c r="I5286" s="4">
        <v>0</v>
      </c>
      <c r="J5286">
        <v>6.5</v>
      </c>
      <c r="K5286">
        <v>11</v>
      </c>
      <c r="L5286">
        <v>5.4</v>
      </c>
      <c r="M5286" s="4">
        <v>19</v>
      </c>
      <c r="N5286" t="s">
        <v>306</v>
      </c>
      <c r="O5286" t="s">
        <v>84</v>
      </c>
      <c r="P5286" s="4">
        <v>60000</v>
      </c>
      <c r="Q5286" s="3">
        <f>AVERAGE(Table1[[#This Row],[critic_score]],Table1[[#This Row],[user_score]])</f>
        <v>5.95</v>
      </c>
      <c r="R5286" s="4">
        <f>Table1[[#This Row],[user_count]]+Table1[[#This Row],[critic_count]]</f>
        <v>30</v>
      </c>
      <c r="S5286" s="2">
        <f>100000*Table1[[#This Row],[review_count]]/Table1[[#This Row],[total sales]]</f>
        <v>50</v>
      </c>
      <c r="T5286" s="2">
        <f>Table1[[#This Row],[total sales]]/(2017-Table1[[#This Row],[year_of_release]])</f>
        <v>6666.666666666667</v>
      </c>
      <c r="U5286" s="9">
        <f>Table1[[#This Row],[na_sales]]/(2017-Table1[[#This Row],[year_of_release]])</f>
        <v>6666.666666666667</v>
      </c>
      <c r="V5286" s="6">
        <f>Table1[[#This Row],[eu_sales]]/(2017-Table1[[#This Row],[year_of_release]])</f>
        <v>0</v>
      </c>
      <c r="W5286" s="6">
        <f>Table1[[#This Row],[jp_sales]]/(2017-Table1[[#This Row],[year_of_release]])</f>
        <v>0</v>
      </c>
      <c r="X5286" s="6">
        <f>Table1[[#This Row],[other_sales]]/(2017-Table1[[#This Row],[year_of_release]])</f>
        <v>0</v>
      </c>
      <c r="Y5286" s="4">
        <v>528816311</v>
      </c>
      <c r="Z5286" s="4">
        <v>440001482</v>
      </c>
      <c r="AA5286" s="4">
        <v>128063000</v>
      </c>
      <c r="AB5286" s="1">
        <f>Table1[[#This Row],[na_sales]]/Table1[[#This Row],[NA population]]</f>
        <v>1.1346094806822251E-4</v>
      </c>
      <c r="AC5286" s="1">
        <f>Table1[[#This Row],[eu_sales]]/Table1[[#This Row],[Eu population]]</f>
        <v>0</v>
      </c>
      <c r="AD5286" s="1">
        <f>Table1[[#This Row],[jp_sales]]/Table1[[#This Row],[Jp population]]</f>
        <v>0</v>
      </c>
    </row>
    <row r="5287" spans="1:30" x14ac:dyDescent="0.25">
      <c r="A5287" t="s">
        <v>2618</v>
      </c>
      <c r="B5287" t="s">
        <v>200</v>
      </c>
      <c r="C5287">
        <v>2016</v>
      </c>
      <c r="D5287" t="s">
        <v>65</v>
      </c>
      <c r="E5287" t="s">
        <v>267</v>
      </c>
      <c r="F5287" s="4">
        <v>30000</v>
      </c>
      <c r="G5287" s="4">
        <v>20000</v>
      </c>
      <c r="H5287" s="4">
        <v>0</v>
      </c>
      <c r="I5287" s="4">
        <v>10000</v>
      </c>
      <c r="J5287">
        <v>6</v>
      </c>
      <c r="K5287">
        <v>10</v>
      </c>
      <c r="L5287">
        <v>5.8</v>
      </c>
      <c r="M5287" s="4">
        <v>12</v>
      </c>
      <c r="N5287" t="s">
        <v>2619</v>
      </c>
      <c r="O5287" t="s">
        <v>67</v>
      </c>
      <c r="P5287" s="4">
        <v>60000</v>
      </c>
      <c r="Q5287" s="3">
        <f>AVERAGE(Table1[[#This Row],[critic_score]],Table1[[#This Row],[user_score]])</f>
        <v>5.9</v>
      </c>
      <c r="R5287" s="4">
        <f>Table1[[#This Row],[user_count]]+Table1[[#This Row],[critic_count]]</f>
        <v>22</v>
      </c>
      <c r="S5287" s="2">
        <f>100000*Table1[[#This Row],[review_count]]/Table1[[#This Row],[total sales]]</f>
        <v>36.666666666666664</v>
      </c>
      <c r="T5287" s="2">
        <f>Table1[[#This Row],[total sales]]/(2017-Table1[[#This Row],[year_of_release]])</f>
        <v>60000</v>
      </c>
      <c r="U5287" s="9">
        <f>Table1[[#This Row],[na_sales]]/(2017-Table1[[#This Row],[year_of_release]])</f>
        <v>30000</v>
      </c>
      <c r="V5287" s="6">
        <f>Table1[[#This Row],[eu_sales]]/(2017-Table1[[#This Row],[year_of_release]])</f>
        <v>20000</v>
      </c>
      <c r="W5287" s="6">
        <f>Table1[[#This Row],[jp_sales]]/(2017-Table1[[#This Row],[year_of_release]])</f>
        <v>0</v>
      </c>
      <c r="X5287" s="6">
        <f>Table1[[#This Row],[other_sales]]/(2017-Table1[[#This Row],[year_of_release]])</f>
        <v>10000</v>
      </c>
      <c r="Y5287" s="4">
        <v>573178249</v>
      </c>
      <c r="Z5287" s="4">
        <v>445623395</v>
      </c>
      <c r="AA5287" s="4">
        <v>126994511</v>
      </c>
      <c r="AB5287" s="1">
        <f>Table1[[#This Row],[na_sales]]/Table1[[#This Row],[NA population]]</f>
        <v>5.2339739081759885E-5</v>
      </c>
      <c r="AC5287" s="1">
        <f>Table1[[#This Row],[eu_sales]]/Table1[[#This Row],[Eu population]]</f>
        <v>4.4880947060690115E-5</v>
      </c>
      <c r="AD5287" s="1">
        <f>Table1[[#This Row],[jp_sales]]/Table1[[#This Row],[Jp population]]</f>
        <v>0</v>
      </c>
    </row>
    <row r="5288" spans="1:30" x14ac:dyDescent="0.25">
      <c r="A5288" t="s">
        <v>2633</v>
      </c>
      <c r="B5288" t="s">
        <v>200</v>
      </c>
      <c r="C5288">
        <v>2016</v>
      </c>
      <c r="D5288" t="s">
        <v>40</v>
      </c>
      <c r="E5288" t="s">
        <v>83</v>
      </c>
      <c r="F5288" s="4">
        <v>20000</v>
      </c>
      <c r="G5288" s="4">
        <v>40000</v>
      </c>
      <c r="H5288" s="4">
        <v>0</v>
      </c>
      <c r="I5288" s="4">
        <v>0</v>
      </c>
      <c r="J5288">
        <v>7.6</v>
      </c>
      <c r="K5288">
        <v>12</v>
      </c>
      <c r="L5288">
        <v>7.7</v>
      </c>
      <c r="M5288" s="4">
        <v>27</v>
      </c>
      <c r="N5288" t="s">
        <v>2634</v>
      </c>
      <c r="O5288" t="s">
        <v>21</v>
      </c>
      <c r="P5288" s="4">
        <v>60000</v>
      </c>
      <c r="Q5288" s="3">
        <f>AVERAGE(Table1[[#This Row],[critic_score]],Table1[[#This Row],[user_score]])</f>
        <v>7.65</v>
      </c>
      <c r="R5288" s="4">
        <f>Table1[[#This Row],[user_count]]+Table1[[#This Row],[critic_count]]</f>
        <v>39</v>
      </c>
      <c r="S5288" s="2">
        <f>100000*Table1[[#This Row],[review_count]]/Table1[[#This Row],[total sales]]</f>
        <v>65</v>
      </c>
      <c r="T5288" s="2">
        <f>Table1[[#This Row],[total sales]]/(2017-Table1[[#This Row],[year_of_release]])</f>
        <v>60000</v>
      </c>
      <c r="U5288" s="9">
        <f>Table1[[#This Row],[na_sales]]/(2017-Table1[[#This Row],[year_of_release]])</f>
        <v>20000</v>
      </c>
      <c r="V5288" s="6">
        <f>Table1[[#This Row],[eu_sales]]/(2017-Table1[[#This Row],[year_of_release]])</f>
        <v>40000</v>
      </c>
      <c r="W5288" s="6">
        <f>Table1[[#This Row],[jp_sales]]/(2017-Table1[[#This Row],[year_of_release]])</f>
        <v>0</v>
      </c>
      <c r="X5288" s="6">
        <f>Table1[[#This Row],[other_sales]]/(2017-Table1[[#This Row],[year_of_release]])</f>
        <v>0</v>
      </c>
      <c r="Y5288" s="4">
        <v>573178249</v>
      </c>
      <c r="Z5288" s="4">
        <v>445623395</v>
      </c>
      <c r="AA5288" s="4">
        <v>126994511</v>
      </c>
      <c r="AB5288" s="1">
        <f>Table1[[#This Row],[na_sales]]/Table1[[#This Row],[NA population]]</f>
        <v>3.4893159387839928E-5</v>
      </c>
      <c r="AC5288" s="1">
        <f>Table1[[#This Row],[eu_sales]]/Table1[[#This Row],[Eu population]]</f>
        <v>8.976189412138023E-5</v>
      </c>
      <c r="AD5288" s="1">
        <f>Table1[[#This Row],[jp_sales]]/Table1[[#This Row],[Jp population]]</f>
        <v>0</v>
      </c>
    </row>
    <row r="5289" spans="1:30" x14ac:dyDescent="0.25">
      <c r="A5289" t="s">
        <v>3945</v>
      </c>
      <c r="B5289" t="s">
        <v>26</v>
      </c>
      <c r="C5289">
        <v>2006</v>
      </c>
      <c r="D5289" t="s">
        <v>54</v>
      </c>
      <c r="E5289" t="s">
        <v>270</v>
      </c>
      <c r="F5289" s="4">
        <v>60000</v>
      </c>
      <c r="G5289" s="4">
        <v>0</v>
      </c>
      <c r="H5289" s="4">
        <v>0</v>
      </c>
      <c r="I5289" s="4">
        <v>0</v>
      </c>
      <c r="J5289">
        <v>7.2</v>
      </c>
      <c r="K5289">
        <v>11</v>
      </c>
      <c r="L5289">
        <v>6.4</v>
      </c>
      <c r="M5289" s="4">
        <v>15</v>
      </c>
      <c r="N5289" t="s">
        <v>635</v>
      </c>
      <c r="O5289" t="s">
        <v>67</v>
      </c>
      <c r="P5289" s="4">
        <v>60000</v>
      </c>
      <c r="Q5289" s="3">
        <f>AVERAGE(Table1[[#This Row],[critic_score]],Table1[[#This Row],[user_score]])</f>
        <v>6.8000000000000007</v>
      </c>
      <c r="R5289" s="4">
        <f>Table1[[#This Row],[user_count]]+Table1[[#This Row],[critic_count]]</f>
        <v>26</v>
      </c>
      <c r="S5289" s="2">
        <f>100000*Table1[[#This Row],[review_count]]/Table1[[#This Row],[total sales]]</f>
        <v>43.333333333333336</v>
      </c>
      <c r="T5289" s="2">
        <f>Table1[[#This Row],[total sales]]/(2017-Table1[[#This Row],[year_of_release]])</f>
        <v>5454.545454545455</v>
      </c>
      <c r="U5289" s="9">
        <f>Table1[[#This Row],[na_sales]]/(2017-Table1[[#This Row],[year_of_release]])</f>
        <v>5454.545454545455</v>
      </c>
      <c r="V5289" s="6">
        <f>Table1[[#This Row],[eu_sales]]/(2017-Table1[[#This Row],[year_of_release]])</f>
        <v>0</v>
      </c>
      <c r="W5289" s="6">
        <f>Table1[[#This Row],[jp_sales]]/(2017-Table1[[#This Row],[year_of_release]])</f>
        <v>0</v>
      </c>
      <c r="X5289" s="6">
        <f>Table1[[#This Row],[other_sales]]/(2017-Table1[[#This Row],[year_of_release]])</f>
        <v>0</v>
      </c>
      <c r="Y5289" s="4">
        <v>516818555</v>
      </c>
      <c r="Z5289" s="4">
        <v>437126892</v>
      </c>
      <c r="AA5289" s="4">
        <v>127854000</v>
      </c>
      <c r="AB5289" s="1">
        <f>Table1[[#This Row],[na_sales]]/Table1[[#This Row],[NA population]]</f>
        <v>1.1609490297808677E-4</v>
      </c>
      <c r="AC5289" s="1">
        <f>Table1[[#This Row],[eu_sales]]/Table1[[#This Row],[Eu population]]</f>
        <v>0</v>
      </c>
      <c r="AD5289" s="1">
        <f>Table1[[#This Row],[jp_sales]]/Table1[[#This Row],[Jp population]]</f>
        <v>0</v>
      </c>
    </row>
    <row r="5290" spans="1:30" x14ac:dyDescent="0.25">
      <c r="A5290" t="s">
        <v>4137</v>
      </c>
      <c r="B5290" t="s">
        <v>45</v>
      </c>
      <c r="C5290">
        <v>2002</v>
      </c>
      <c r="D5290" t="s">
        <v>40</v>
      </c>
      <c r="E5290" t="s">
        <v>642</v>
      </c>
      <c r="F5290" s="4">
        <v>30000</v>
      </c>
      <c r="G5290" s="4">
        <v>20000</v>
      </c>
      <c r="H5290" s="4">
        <v>0</v>
      </c>
      <c r="I5290" s="4">
        <v>10000</v>
      </c>
      <c r="J5290">
        <v>6.7</v>
      </c>
      <c r="K5290">
        <v>7</v>
      </c>
      <c r="L5290">
        <v>8.6</v>
      </c>
      <c r="M5290" s="4">
        <v>14</v>
      </c>
      <c r="N5290" t="s">
        <v>1322</v>
      </c>
      <c r="O5290" t="s">
        <v>67</v>
      </c>
      <c r="P5290" s="4">
        <v>60000</v>
      </c>
      <c r="Q5290" s="3">
        <f>AVERAGE(Table1[[#This Row],[critic_score]],Table1[[#This Row],[user_score]])</f>
        <v>7.65</v>
      </c>
      <c r="R5290" s="4">
        <f>Table1[[#This Row],[user_count]]+Table1[[#This Row],[critic_count]]</f>
        <v>21</v>
      </c>
      <c r="S5290" s="2">
        <f>100000*Table1[[#This Row],[review_count]]/Table1[[#This Row],[total sales]]</f>
        <v>35</v>
      </c>
      <c r="T5290" s="2">
        <f>Table1[[#This Row],[total sales]]/(2017-Table1[[#This Row],[year_of_release]])</f>
        <v>4000</v>
      </c>
      <c r="U5290" s="9">
        <f>Table1[[#This Row],[na_sales]]/(2017-Table1[[#This Row],[year_of_release]])</f>
        <v>2000</v>
      </c>
      <c r="V5290" s="6">
        <f>Table1[[#This Row],[eu_sales]]/(2017-Table1[[#This Row],[year_of_release]])</f>
        <v>1333.3333333333333</v>
      </c>
      <c r="W5290" s="6">
        <f>Table1[[#This Row],[jp_sales]]/(2017-Table1[[#This Row],[year_of_release]])</f>
        <v>0</v>
      </c>
      <c r="X5290" s="6">
        <f>Table1[[#This Row],[other_sales]]/(2017-Table1[[#This Row],[year_of_release]])</f>
        <v>666.66666666666663</v>
      </c>
      <c r="Y5290" s="4">
        <v>495013192</v>
      </c>
      <c r="Z5290" s="4">
        <v>431019772</v>
      </c>
      <c r="AA5290" s="4">
        <v>127445000</v>
      </c>
      <c r="AB5290" s="1">
        <f>Table1[[#This Row],[na_sales]]/Table1[[#This Row],[NA population]]</f>
        <v>6.0604445466980602E-5</v>
      </c>
      <c r="AC5290" s="1">
        <f>Table1[[#This Row],[eu_sales]]/Table1[[#This Row],[Eu population]]</f>
        <v>4.6401583637791909E-5</v>
      </c>
      <c r="AD5290" s="1">
        <f>Table1[[#This Row],[jp_sales]]/Table1[[#This Row],[Jp population]]</f>
        <v>0</v>
      </c>
    </row>
    <row r="5291" spans="1:30" x14ac:dyDescent="0.25">
      <c r="A5291" t="s">
        <v>4369</v>
      </c>
      <c r="B5291" t="s">
        <v>159</v>
      </c>
      <c r="C5291">
        <v>2001</v>
      </c>
      <c r="D5291" t="s">
        <v>73</v>
      </c>
      <c r="E5291" t="s">
        <v>171</v>
      </c>
      <c r="F5291" s="4">
        <v>40000</v>
      </c>
      <c r="G5291" s="4">
        <v>20000</v>
      </c>
      <c r="H5291" s="4">
        <v>0</v>
      </c>
      <c r="I5291" s="4">
        <v>0</v>
      </c>
      <c r="J5291">
        <v>6.5</v>
      </c>
      <c r="K5291">
        <v>5</v>
      </c>
      <c r="L5291">
        <v>8</v>
      </c>
      <c r="M5291" s="4">
        <v>5</v>
      </c>
      <c r="N5291" t="s">
        <v>256</v>
      </c>
      <c r="O5291" t="s">
        <v>21</v>
      </c>
      <c r="P5291" s="4">
        <v>60000</v>
      </c>
      <c r="Q5291" s="3">
        <f>AVERAGE(Table1[[#This Row],[critic_score]],Table1[[#This Row],[user_score]])</f>
        <v>7.25</v>
      </c>
      <c r="R5291" s="4">
        <f>Table1[[#This Row],[user_count]]+Table1[[#This Row],[critic_count]]</f>
        <v>10</v>
      </c>
      <c r="S5291" s="2">
        <f>100000*Table1[[#This Row],[review_count]]/Table1[[#This Row],[total sales]]</f>
        <v>16.666666666666668</v>
      </c>
      <c r="T5291" s="2">
        <f>Table1[[#This Row],[total sales]]/(2017-Table1[[#This Row],[year_of_release]])</f>
        <v>3750</v>
      </c>
      <c r="U5291" s="9">
        <f>Table1[[#This Row],[na_sales]]/(2017-Table1[[#This Row],[year_of_release]])</f>
        <v>2500</v>
      </c>
      <c r="V5291" s="6">
        <f>Table1[[#This Row],[eu_sales]]/(2017-Table1[[#This Row],[year_of_release]])</f>
        <v>1250</v>
      </c>
      <c r="W5291" s="6">
        <f>Table1[[#This Row],[jp_sales]]/(2017-Table1[[#This Row],[year_of_release]])</f>
        <v>0</v>
      </c>
      <c r="X5291" s="6">
        <f>Table1[[#This Row],[other_sales]]/(2017-Table1[[#This Row],[year_of_release]])</f>
        <v>0</v>
      </c>
      <c r="Y5291" s="4">
        <v>489752572</v>
      </c>
      <c r="Z5291" s="4">
        <v>430035992</v>
      </c>
      <c r="AA5291" s="4">
        <v>127149000</v>
      </c>
      <c r="AB5291" s="1">
        <f>Table1[[#This Row],[na_sales]]/Table1[[#This Row],[NA population]]</f>
        <v>8.1673894711062388E-5</v>
      </c>
      <c r="AC5291" s="1">
        <f>Table1[[#This Row],[eu_sales]]/Table1[[#This Row],[Eu population]]</f>
        <v>4.6507735101391237E-5</v>
      </c>
      <c r="AD5291" s="1">
        <f>Table1[[#This Row],[jp_sales]]/Table1[[#This Row],[Jp population]]</f>
        <v>0</v>
      </c>
    </row>
    <row r="5292" spans="1:30" x14ac:dyDescent="0.25">
      <c r="A5292" t="s">
        <v>4370</v>
      </c>
      <c r="B5292" t="s">
        <v>18</v>
      </c>
      <c r="C5292">
        <v>2007</v>
      </c>
      <c r="D5292" t="s">
        <v>65</v>
      </c>
      <c r="E5292" t="s">
        <v>1156</v>
      </c>
      <c r="F5292" s="4">
        <v>60000</v>
      </c>
      <c r="G5292" s="4">
        <v>0</v>
      </c>
      <c r="H5292" s="4">
        <v>0</v>
      </c>
      <c r="I5292" s="4">
        <v>0</v>
      </c>
      <c r="J5292">
        <v>3.5</v>
      </c>
      <c r="K5292">
        <v>7</v>
      </c>
      <c r="L5292">
        <v>4.7</v>
      </c>
      <c r="M5292" s="4">
        <v>10</v>
      </c>
      <c r="N5292" t="s">
        <v>4371</v>
      </c>
      <c r="O5292" t="s">
        <v>84</v>
      </c>
      <c r="P5292" s="4">
        <v>60000</v>
      </c>
      <c r="Q5292" s="3">
        <f>AVERAGE(Table1[[#This Row],[critic_score]],Table1[[#This Row],[user_score]])</f>
        <v>4.0999999999999996</v>
      </c>
      <c r="R5292" s="4">
        <f>Table1[[#This Row],[user_count]]+Table1[[#This Row],[critic_count]]</f>
        <v>17</v>
      </c>
      <c r="S5292" s="2">
        <f>100000*Table1[[#This Row],[review_count]]/Table1[[#This Row],[total sales]]</f>
        <v>28.333333333333332</v>
      </c>
      <c r="T5292" s="2">
        <f>Table1[[#This Row],[total sales]]/(2017-Table1[[#This Row],[year_of_release]])</f>
        <v>6000</v>
      </c>
      <c r="U5292" s="9">
        <f>Table1[[#This Row],[na_sales]]/(2017-Table1[[#This Row],[year_of_release]])</f>
        <v>6000</v>
      </c>
      <c r="V5292" s="6">
        <f>Table1[[#This Row],[eu_sales]]/(2017-Table1[[#This Row],[year_of_release]])</f>
        <v>0</v>
      </c>
      <c r="W5292" s="6">
        <f>Table1[[#This Row],[jp_sales]]/(2017-Table1[[#This Row],[year_of_release]])</f>
        <v>0</v>
      </c>
      <c r="X5292" s="6">
        <f>Table1[[#This Row],[other_sales]]/(2017-Table1[[#This Row],[year_of_release]])</f>
        <v>0</v>
      </c>
      <c r="Y5292" s="4">
        <v>522751172</v>
      </c>
      <c r="Z5292" s="4">
        <v>438594184</v>
      </c>
      <c r="AA5292" s="4">
        <v>128001000</v>
      </c>
      <c r="AB5292" s="1">
        <f>Table1[[#This Row],[na_sales]]/Table1[[#This Row],[NA population]]</f>
        <v>1.147773610347831E-4</v>
      </c>
      <c r="AC5292" s="1">
        <f>Table1[[#This Row],[eu_sales]]/Table1[[#This Row],[Eu population]]</f>
        <v>0</v>
      </c>
      <c r="AD5292" s="1">
        <f>Table1[[#This Row],[jp_sales]]/Table1[[#This Row],[Jp population]]</f>
        <v>0</v>
      </c>
    </row>
    <row r="5293" spans="1:30" x14ac:dyDescent="0.25">
      <c r="A5293" t="s">
        <v>4372</v>
      </c>
      <c r="B5293" t="s">
        <v>71</v>
      </c>
      <c r="C5293">
        <v>2015</v>
      </c>
      <c r="D5293" t="s">
        <v>40</v>
      </c>
      <c r="E5293" t="s">
        <v>642</v>
      </c>
      <c r="F5293" s="4">
        <v>30000</v>
      </c>
      <c r="G5293" s="4">
        <v>20000</v>
      </c>
      <c r="H5293" s="4">
        <v>0</v>
      </c>
      <c r="I5293" s="4">
        <v>10000</v>
      </c>
      <c r="J5293">
        <v>6.7</v>
      </c>
      <c r="K5293">
        <v>40</v>
      </c>
      <c r="L5293">
        <v>7.6</v>
      </c>
      <c r="M5293" s="4">
        <v>71</v>
      </c>
      <c r="N5293" t="s">
        <v>2387</v>
      </c>
      <c r="O5293" t="s">
        <v>67</v>
      </c>
      <c r="P5293" s="4">
        <v>60000</v>
      </c>
      <c r="Q5293" s="3">
        <f>AVERAGE(Table1[[#This Row],[critic_score]],Table1[[#This Row],[user_score]])</f>
        <v>7.15</v>
      </c>
      <c r="R5293" s="4">
        <f>Table1[[#This Row],[user_count]]+Table1[[#This Row],[critic_count]]</f>
        <v>111</v>
      </c>
      <c r="S5293" s="2">
        <f>100000*Table1[[#This Row],[review_count]]/Table1[[#This Row],[total sales]]</f>
        <v>185</v>
      </c>
      <c r="T5293" s="2">
        <f>Table1[[#This Row],[total sales]]/(2017-Table1[[#This Row],[year_of_release]])</f>
        <v>30000</v>
      </c>
      <c r="U5293" s="9">
        <f>Table1[[#This Row],[na_sales]]/(2017-Table1[[#This Row],[year_of_release]])</f>
        <v>15000</v>
      </c>
      <c r="V5293" s="6">
        <f>Table1[[#This Row],[eu_sales]]/(2017-Table1[[#This Row],[year_of_release]])</f>
        <v>10000</v>
      </c>
      <c r="W5293" s="6">
        <f>Table1[[#This Row],[jp_sales]]/(2017-Table1[[#This Row],[year_of_release]])</f>
        <v>0</v>
      </c>
      <c r="X5293" s="6">
        <f>Table1[[#This Row],[other_sales]]/(2017-Table1[[#This Row],[year_of_release]])</f>
        <v>5000</v>
      </c>
      <c r="Y5293" s="4">
        <v>567732286</v>
      </c>
      <c r="Z5293" s="4">
        <v>444588718</v>
      </c>
      <c r="AA5293" s="4">
        <v>127141000</v>
      </c>
      <c r="AB5293" s="1">
        <f>Table1[[#This Row],[na_sales]]/Table1[[#This Row],[NA population]]</f>
        <v>5.2841807203474775E-5</v>
      </c>
      <c r="AC5293" s="1">
        <f>Table1[[#This Row],[eu_sales]]/Table1[[#This Row],[Eu population]]</f>
        <v>4.4985397042846236E-5</v>
      </c>
      <c r="AD5293" s="1">
        <f>Table1[[#This Row],[jp_sales]]/Table1[[#This Row],[Jp population]]</f>
        <v>0</v>
      </c>
    </row>
    <row r="5294" spans="1:30" x14ac:dyDescent="0.25">
      <c r="A5294" t="s">
        <v>4373</v>
      </c>
      <c r="B5294" t="s">
        <v>113</v>
      </c>
      <c r="C5294">
        <v>2011</v>
      </c>
      <c r="D5294" t="s">
        <v>225</v>
      </c>
      <c r="E5294" t="s">
        <v>35</v>
      </c>
      <c r="F5294" s="4">
        <v>10000</v>
      </c>
      <c r="G5294" s="4">
        <v>40000</v>
      </c>
      <c r="H5294" s="4">
        <v>0</v>
      </c>
      <c r="I5294" s="4">
        <v>10000</v>
      </c>
      <c r="J5294">
        <v>7</v>
      </c>
      <c r="K5294">
        <v>44</v>
      </c>
      <c r="L5294">
        <v>5.6</v>
      </c>
      <c r="M5294" s="4">
        <v>186</v>
      </c>
      <c r="N5294" t="s">
        <v>2643</v>
      </c>
      <c r="O5294" t="s">
        <v>84</v>
      </c>
      <c r="P5294" s="4">
        <v>60000</v>
      </c>
      <c r="Q5294" s="3">
        <f>AVERAGE(Table1[[#This Row],[critic_score]],Table1[[#This Row],[user_score]])</f>
        <v>6.3</v>
      </c>
      <c r="R5294" s="4">
        <f>Table1[[#This Row],[user_count]]+Table1[[#This Row],[critic_count]]</f>
        <v>230</v>
      </c>
      <c r="S5294" s="2">
        <f>100000*Table1[[#This Row],[review_count]]/Table1[[#This Row],[total sales]]</f>
        <v>383.33333333333331</v>
      </c>
      <c r="T5294" s="2">
        <f>Table1[[#This Row],[total sales]]/(2017-Table1[[#This Row],[year_of_release]])</f>
        <v>10000</v>
      </c>
      <c r="U5294" s="9">
        <f>Table1[[#This Row],[na_sales]]/(2017-Table1[[#This Row],[year_of_release]])</f>
        <v>1666.6666666666667</v>
      </c>
      <c r="V5294" s="6">
        <f>Table1[[#This Row],[eu_sales]]/(2017-Table1[[#This Row],[year_of_release]])</f>
        <v>6666.666666666667</v>
      </c>
      <c r="W5294" s="6">
        <f>Table1[[#This Row],[jp_sales]]/(2017-Table1[[#This Row],[year_of_release]])</f>
        <v>0</v>
      </c>
      <c r="X5294" s="6">
        <f>Table1[[#This Row],[other_sales]]/(2017-Table1[[#This Row],[year_of_release]])</f>
        <v>1666.6666666666667</v>
      </c>
      <c r="Y5294" s="4">
        <v>545961365</v>
      </c>
      <c r="Z5294" s="4">
        <v>440756453</v>
      </c>
      <c r="AA5294" s="4">
        <v>127833000</v>
      </c>
      <c r="AB5294" s="1">
        <f>Table1[[#This Row],[na_sales]]/Table1[[#This Row],[NA population]]</f>
        <v>1.831631437876561E-5</v>
      </c>
      <c r="AC5294" s="1">
        <f>Table1[[#This Row],[eu_sales]]/Table1[[#This Row],[Eu population]]</f>
        <v>9.0753067204667792E-5</v>
      </c>
      <c r="AD5294" s="1">
        <f>Table1[[#This Row],[jp_sales]]/Table1[[#This Row],[Jp population]]</f>
        <v>0</v>
      </c>
    </row>
    <row r="5295" spans="1:30" x14ac:dyDescent="0.25">
      <c r="A5295" t="s">
        <v>4374</v>
      </c>
      <c r="B5295" t="s">
        <v>892</v>
      </c>
      <c r="C5295">
        <v>2012</v>
      </c>
      <c r="D5295" t="s">
        <v>40</v>
      </c>
      <c r="E5295" t="s">
        <v>1116</v>
      </c>
      <c r="F5295" s="4">
        <v>0</v>
      </c>
      <c r="G5295" s="4">
        <v>0</v>
      </c>
      <c r="H5295" s="4">
        <v>60000</v>
      </c>
      <c r="I5295" s="4">
        <v>0</v>
      </c>
      <c r="J5295">
        <v>6.8</v>
      </c>
      <c r="K5295">
        <v>36</v>
      </c>
      <c r="L5295">
        <v>7.9</v>
      </c>
      <c r="M5295" s="4">
        <v>31</v>
      </c>
      <c r="N5295" t="s">
        <v>2606</v>
      </c>
      <c r="O5295" t="s">
        <v>67</v>
      </c>
      <c r="P5295" s="4">
        <v>60000</v>
      </c>
      <c r="Q5295" s="3">
        <f>AVERAGE(Table1[[#This Row],[critic_score]],Table1[[#This Row],[user_score]])</f>
        <v>7.35</v>
      </c>
      <c r="R5295" s="4">
        <f>Table1[[#This Row],[user_count]]+Table1[[#This Row],[critic_count]]</f>
        <v>67</v>
      </c>
      <c r="S5295" s="2">
        <f>100000*Table1[[#This Row],[review_count]]/Table1[[#This Row],[total sales]]</f>
        <v>111.66666666666667</v>
      </c>
      <c r="T5295" s="2">
        <f>Table1[[#This Row],[total sales]]/(2017-Table1[[#This Row],[year_of_release]])</f>
        <v>12000</v>
      </c>
      <c r="U5295" s="9">
        <f>Table1[[#This Row],[na_sales]]/(2017-Table1[[#This Row],[year_of_release]])</f>
        <v>0</v>
      </c>
      <c r="V5295" s="6">
        <f>Table1[[#This Row],[eu_sales]]/(2017-Table1[[#This Row],[year_of_release]])</f>
        <v>0</v>
      </c>
      <c r="W5295" s="6">
        <f>Table1[[#This Row],[jp_sales]]/(2017-Table1[[#This Row],[year_of_release]])</f>
        <v>12000</v>
      </c>
      <c r="X5295" s="6">
        <f>Table1[[#This Row],[other_sales]]/(2017-Table1[[#This Row],[year_of_release]])</f>
        <v>0</v>
      </c>
      <c r="Y5295" s="4">
        <v>551484507</v>
      </c>
      <c r="Z5295" s="4">
        <v>441417242</v>
      </c>
      <c r="AA5295" s="4">
        <v>127629000</v>
      </c>
      <c r="AB5295" s="1">
        <f>Table1[[#This Row],[na_sales]]/Table1[[#This Row],[NA population]]</f>
        <v>0</v>
      </c>
      <c r="AC5295" s="1">
        <f>Table1[[#This Row],[eu_sales]]/Table1[[#This Row],[Eu population]]</f>
        <v>0</v>
      </c>
      <c r="AD5295" s="1">
        <f>Table1[[#This Row],[jp_sales]]/Table1[[#This Row],[Jp population]]</f>
        <v>4.7011259196577578E-4</v>
      </c>
    </row>
    <row r="5296" spans="1:30" x14ac:dyDescent="0.25">
      <c r="A5296" t="s">
        <v>4375</v>
      </c>
      <c r="B5296" t="s">
        <v>45</v>
      </c>
      <c r="C5296">
        <v>2005</v>
      </c>
      <c r="D5296" t="s">
        <v>96</v>
      </c>
      <c r="E5296" t="s">
        <v>642</v>
      </c>
      <c r="F5296" s="4">
        <v>30000</v>
      </c>
      <c r="G5296" s="4">
        <v>20000</v>
      </c>
      <c r="H5296" s="4">
        <v>0</v>
      </c>
      <c r="I5296" s="4">
        <v>10000</v>
      </c>
      <c r="J5296">
        <v>6.8</v>
      </c>
      <c r="K5296">
        <v>34</v>
      </c>
      <c r="L5296">
        <v>7.8</v>
      </c>
      <c r="M5296" s="4">
        <v>14</v>
      </c>
      <c r="N5296" t="s">
        <v>2387</v>
      </c>
      <c r="O5296" t="s">
        <v>84</v>
      </c>
      <c r="P5296" s="4">
        <v>60000</v>
      </c>
      <c r="Q5296" s="3">
        <f>AVERAGE(Table1[[#This Row],[critic_score]],Table1[[#This Row],[user_score]])</f>
        <v>7.3</v>
      </c>
      <c r="R5296" s="4">
        <f>Table1[[#This Row],[user_count]]+Table1[[#This Row],[critic_count]]</f>
        <v>48</v>
      </c>
      <c r="S5296" s="2">
        <f>100000*Table1[[#This Row],[review_count]]/Table1[[#This Row],[total sales]]</f>
        <v>80</v>
      </c>
      <c r="T5296" s="2">
        <f>Table1[[#This Row],[total sales]]/(2017-Table1[[#This Row],[year_of_release]])</f>
        <v>5000</v>
      </c>
      <c r="U5296" s="9">
        <f>Table1[[#This Row],[na_sales]]/(2017-Table1[[#This Row],[year_of_release]])</f>
        <v>2500</v>
      </c>
      <c r="V5296" s="6">
        <f>Table1[[#This Row],[eu_sales]]/(2017-Table1[[#This Row],[year_of_release]])</f>
        <v>1666.6666666666667</v>
      </c>
      <c r="W5296" s="6">
        <f>Table1[[#This Row],[jp_sales]]/(2017-Table1[[#This Row],[year_of_release]])</f>
        <v>0</v>
      </c>
      <c r="X5296" s="6">
        <f>Table1[[#This Row],[other_sales]]/(2017-Table1[[#This Row],[year_of_release]])</f>
        <v>833.33333333333337</v>
      </c>
      <c r="Y5296" s="4">
        <v>511054143</v>
      </c>
      <c r="Z5296" s="4">
        <v>435713800</v>
      </c>
      <c r="AA5296" s="4">
        <v>127773000</v>
      </c>
      <c r="AB5296" s="1">
        <f>Table1[[#This Row],[na_sales]]/Table1[[#This Row],[NA population]]</f>
        <v>5.8702195082292878E-5</v>
      </c>
      <c r="AC5296" s="1">
        <f>Table1[[#This Row],[eu_sales]]/Table1[[#This Row],[Eu population]]</f>
        <v>4.5901690513359917E-5</v>
      </c>
      <c r="AD5296" s="1">
        <f>Table1[[#This Row],[jp_sales]]/Table1[[#This Row],[Jp population]]</f>
        <v>0</v>
      </c>
    </row>
    <row r="5297" spans="1:30" x14ac:dyDescent="0.25">
      <c r="A5297" t="s">
        <v>1064</v>
      </c>
      <c r="B5297" t="s">
        <v>113</v>
      </c>
      <c r="C5297">
        <v>2014</v>
      </c>
      <c r="D5297" t="s">
        <v>40</v>
      </c>
      <c r="E5297" t="s">
        <v>198</v>
      </c>
      <c r="F5297" s="4">
        <v>20000</v>
      </c>
      <c r="G5297" s="4">
        <v>40000</v>
      </c>
      <c r="H5297" s="4">
        <v>0</v>
      </c>
      <c r="I5297" s="4">
        <v>0</v>
      </c>
      <c r="J5297">
        <v>6.8</v>
      </c>
      <c r="K5297">
        <v>7</v>
      </c>
      <c r="L5297">
        <v>6.8</v>
      </c>
      <c r="M5297" s="4">
        <v>33</v>
      </c>
      <c r="N5297" t="s">
        <v>614</v>
      </c>
      <c r="O5297" t="s">
        <v>84</v>
      </c>
      <c r="P5297" s="4">
        <v>60000</v>
      </c>
      <c r="Q5297" s="3">
        <f>AVERAGE(Table1[[#This Row],[critic_score]],Table1[[#This Row],[user_score]])</f>
        <v>6.8</v>
      </c>
      <c r="R5297" s="4">
        <f>Table1[[#This Row],[user_count]]+Table1[[#This Row],[critic_count]]</f>
        <v>40</v>
      </c>
      <c r="S5297" s="2">
        <f>100000*Table1[[#This Row],[review_count]]/Table1[[#This Row],[total sales]]</f>
        <v>66.666666666666671</v>
      </c>
      <c r="T5297" s="2">
        <f>Table1[[#This Row],[total sales]]/(2017-Table1[[#This Row],[year_of_release]])</f>
        <v>20000</v>
      </c>
      <c r="U5297" s="9">
        <f>Table1[[#This Row],[na_sales]]/(2017-Table1[[#This Row],[year_of_release]])</f>
        <v>6666.666666666667</v>
      </c>
      <c r="V5297" s="6">
        <f>Table1[[#This Row],[eu_sales]]/(2017-Table1[[#This Row],[year_of_release]])</f>
        <v>13333.333333333334</v>
      </c>
      <c r="W5297" s="6">
        <f>Table1[[#This Row],[jp_sales]]/(2017-Table1[[#This Row],[year_of_release]])</f>
        <v>0</v>
      </c>
      <c r="X5297" s="6">
        <f>Table1[[#This Row],[other_sales]]/(2017-Table1[[#This Row],[year_of_release]])</f>
        <v>0</v>
      </c>
      <c r="Y5297" s="4">
        <v>562338430</v>
      </c>
      <c r="Z5297" s="4">
        <v>443580712</v>
      </c>
      <c r="AA5297" s="4">
        <v>127276000</v>
      </c>
      <c r="AB5297" s="1">
        <f>Table1[[#This Row],[na_sales]]/Table1[[#This Row],[NA population]]</f>
        <v>3.5565771309636443E-5</v>
      </c>
      <c r="AC5297" s="1">
        <f>Table1[[#This Row],[eu_sales]]/Table1[[#This Row],[Eu population]]</f>
        <v>9.0175246393490622E-5</v>
      </c>
      <c r="AD5297" s="1">
        <f>Table1[[#This Row],[jp_sales]]/Table1[[#This Row],[Jp population]]</f>
        <v>0</v>
      </c>
    </row>
    <row r="5298" spans="1:30" x14ac:dyDescent="0.25">
      <c r="A5298" t="s">
        <v>372</v>
      </c>
      <c r="B5298" t="s">
        <v>113</v>
      </c>
      <c r="C5298">
        <v>2008</v>
      </c>
      <c r="D5298" t="s">
        <v>40</v>
      </c>
      <c r="E5298" t="s">
        <v>198</v>
      </c>
      <c r="F5298" s="4">
        <v>20000</v>
      </c>
      <c r="G5298" s="4">
        <v>30000</v>
      </c>
      <c r="H5298" s="4">
        <v>0</v>
      </c>
      <c r="I5298" s="4">
        <v>10000</v>
      </c>
      <c r="J5298">
        <v>8</v>
      </c>
      <c r="K5298">
        <v>15</v>
      </c>
      <c r="L5298">
        <v>7.8</v>
      </c>
      <c r="M5298" s="4">
        <v>61</v>
      </c>
      <c r="N5298" t="s">
        <v>184</v>
      </c>
      <c r="O5298" t="s">
        <v>84</v>
      </c>
      <c r="P5298" s="4">
        <v>60000</v>
      </c>
      <c r="Q5298" s="3">
        <f>AVERAGE(Table1[[#This Row],[critic_score]],Table1[[#This Row],[user_score]])</f>
        <v>7.9</v>
      </c>
      <c r="R5298" s="4">
        <f>Table1[[#This Row],[user_count]]+Table1[[#This Row],[critic_count]]</f>
        <v>76</v>
      </c>
      <c r="S5298" s="2">
        <f>100000*Table1[[#This Row],[review_count]]/Table1[[#This Row],[total sales]]</f>
        <v>126.66666666666667</v>
      </c>
      <c r="T5298" s="2">
        <f>Table1[[#This Row],[total sales]]/(2017-Table1[[#This Row],[year_of_release]])</f>
        <v>6666.666666666667</v>
      </c>
      <c r="U5298" s="9">
        <f>Table1[[#This Row],[na_sales]]/(2017-Table1[[#This Row],[year_of_release]])</f>
        <v>2222.2222222222222</v>
      </c>
      <c r="V5298" s="6">
        <f>Table1[[#This Row],[eu_sales]]/(2017-Table1[[#This Row],[year_of_release]])</f>
        <v>3333.3333333333335</v>
      </c>
      <c r="W5298" s="6">
        <f>Table1[[#This Row],[jp_sales]]/(2017-Table1[[#This Row],[year_of_release]])</f>
        <v>0</v>
      </c>
      <c r="X5298" s="6">
        <f>Table1[[#This Row],[other_sales]]/(2017-Table1[[#This Row],[year_of_release]])</f>
        <v>1111.1111111111111</v>
      </c>
      <c r="Y5298" s="4">
        <v>528816311</v>
      </c>
      <c r="Z5298" s="4">
        <v>440001482</v>
      </c>
      <c r="AA5298" s="4">
        <v>128063000</v>
      </c>
      <c r="AB5298" s="1">
        <f>Table1[[#This Row],[na_sales]]/Table1[[#This Row],[NA population]]</f>
        <v>3.7820316022740834E-5</v>
      </c>
      <c r="AC5298" s="1">
        <f>Table1[[#This Row],[eu_sales]]/Table1[[#This Row],[Eu population]]</f>
        <v>6.8181588533831346E-5</v>
      </c>
      <c r="AD5298" s="1">
        <f>Table1[[#This Row],[jp_sales]]/Table1[[#This Row],[Jp population]]</f>
        <v>0</v>
      </c>
    </row>
    <row r="5299" spans="1:30" x14ac:dyDescent="0.25">
      <c r="A5299" t="s">
        <v>2224</v>
      </c>
      <c r="B5299" t="s">
        <v>45</v>
      </c>
      <c r="C5299">
        <v>2008</v>
      </c>
      <c r="D5299" t="s">
        <v>191</v>
      </c>
      <c r="E5299" t="s">
        <v>231</v>
      </c>
      <c r="F5299" s="4">
        <v>30000</v>
      </c>
      <c r="G5299" s="4">
        <v>20000</v>
      </c>
      <c r="H5299" s="4">
        <v>0</v>
      </c>
      <c r="I5299" s="4">
        <v>10000</v>
      </c>
      <c r="J5299">
        <v>4.7</v>
      </c>
      <c r="K5299">
        <v>10</v>
      </c>
      <c r="L5299">
        <v>5.4</v>
      </c>
      <c r="M5299" s="4">
        <v>24</v>
      </c>
      <c r="N5299" t="s">
        <v>3453</v>
      </c>
      <c r="O5299" t="s">
        <v>43</v>
      </c>
      <c r="P5299" s="4">
        <v>60000</v>
      </c>
      <c r="Q5299" s="3">
        <f>AVERAGE(Table1[[#This Row],[critic_score]],Table1[[#This Row],[user_score]])</f>
        <v>5.0500000000000007</v>
      </c>
      <c r="R5299" s="4">
        <f>Table1[[#This Row],[user_count]]+Table1[[#This Row],[critic_count]]</f>
        <v>34</v>
      </c>
      <c r="S5299" s="2">
        <f>100000*Table1[[#This Row],[review_count]]/Table1[[#This Row],[total sales]]</f>
        <v>56.666666666666664</v>
      </c>
      <c r="T5299" s="2">
        <f>Table1[[#This Row],[total sales]]/(2017-Table1[[#This Row],[year_of_release]])</f>
        <v>6666.666666666667</v>
      </c>
      <c r="U5299" s="9">
        <f>Table1[[#This Row],[na_sales]]/(2017-Table1[[#This Row],[year_of_release]])</f>
        <v>3333.3333333333335</v>
      </c>
      <c r="V5299" s="6">
        <f>Table1[[#This Row],[eu_sales]]/(2017-Table1[[#This Row],[year_of_release]])</f>
        <v>2222.2222222222222</v>
      </c>
      <c r="W5299" s="6">
        <f>Table1[[#This Row],[jp_sales]]/(2017-Table1[[#This Row],[year_of_release]])</f>
        <v>0</v>
      </c>
      <c r="X5299" s="6">
        <f>Table1[[#This Row],[other_sales]]/(2017-Table1[[#This Row],[year_of_release]])</f>
        <v>1111.1111111111111</v>
      </c>
      <c r="Y5299" s="4">
        <v>528816311</v>
      </c>
      <c r="Z5299" s="4">
        <v>440001482</v>
      </c>
      <c r="AA5299" s="4">
        <v>128063000</v>
      </c>
      <c r="AB5299" s="1">
        <f>Table1[[#This Row],[na_sales]]/Table1[[#This Row],[NA population]]</f>
        <v>5.6730474034111254E-5</v>
      </c>
      <c r="AC5299" s="1">
        <f>Table1[[#This Row],[eu_sales]]/Table1[[#This Row],[Eu population]]</f>
        <v>4.5454392355887562E-5</v>
      </c>
      <c r="AD5299" s="1">
        <f>Table1[[#This Row],[jp_sales]]/Table1[[#This Row],[Jp population]]</f>
        <v>0</v>
      </c>
    </row>
    <row r="5300" spans="1:30" x14ac:dyDescent="0.25">
      <c r="A5300" t="s">
        <v>3917</v>
      </c>
      <c r="B5300" t="s">
        <v>103</v>
      </c>
      <c r="C5300">
        <v>2005</v>
      </c>
      <c r="D5300" t="s">
        <v>40</v>
      </c>
      <c r="E5300" t="s">
        <v>83</v>
      </c>
      <c r="F5300" s="4">
        <v>50000</v>
      </c>
      <c r="G5300" s="4">
        <v>10000</v>
      </c>
      <c r="H5300" s="4">
        <v>0</v>
      </c>
      <c r="I5300" s="4">
        <v>0</v>
      </c>
      <c r="J5300">
        <v>7.1</v>
      </c>
      <c r="K5300">
        <v>41</v>
      </c>
      <c r="L5300">
        <v>7.6</v>
      </c>
      <c r="M5300" s="4">
        <v>20</v>
      </c>
      <c r="N5300" t="s">
        <v>3918</v>
      </c>
      <c r="O5300" t="s">
        <v>43</v>
      </c>
      <c r="P5300" s="4">
        <v>60000</v>
      </c>
      <c r="Q5300" s="3">
        <f>AVERAGE(Table1[[#This Row],[critic_score]],Table1[[#This Row],[user_score]])</f>
        <v>7.35</v>
      </c>
      <c r="R5300" s="4">
        <f>Table1[[#This Row],[user_count]]+Table1[[#This Row],[critic_count]]</f>
        <v>61</v>
      </c>
      <c r="S5300" s="2">
        <f>100000*Table1[[#This Row],[review_count]]/Table1[[#This Row],[total sales]]</f>
        <v>101.66666666666667</v>
      </c>
      <c r="T5300" s="2">
        <f>Table1[[#This Row],[total sales]]/(2017-Table1[[#This Row],[year_of_release]])</f>
        <v>5000</v>
      </c>
      <c r="U5300" s="9">
        <f>Table1[[#This Row],[na_sales]]/(2017-Table1[[#This Row],[year_of_release]])</f>
        <v>4166.666666666667</v>
      </c>
      <c r="V5300" s="6">
        <f>Table1[[#This Row],[eu_sales]]/(2017-Table1[[#This Row],[year_of_release]])</f>
        <v>833.33333333333337</v>
      </c>
      <c r="W5300" s="6">
        <f>Table1[[#This Row],[jp_sales]]/(2017-Table1[[#This Row],[year_of_release]])</f>
        <v>0</v>
      </c>
      <c r="X5300" s="6">
        <f>Table1[[#This Row],[other_sales]]/(2017-Table1[[#This Row],[year_of_release]])</f>
        <v>0</v>
      </c>
      <c r="Y5300" s="4">
        <v>511054143</v>
      </c>
      <c r="Z5300" s="4">
        <v>435713800</v>
      </c>
      <c r="AA5300" s="4">
        <v>127773000</v>
      </c>
      <c r="AB5300" s="1">
        <f>Table1[[#This Row],[na_sales]]/Table1[[#This Row],[NA population]]</f>
        <v>9.783699180382146E-5</v>
      </c>
      <c r="AC5300" s="1">
        <f>Table1[[#This Row],[eu_sales]]/Table1[[#This Row],[Eu population]]</f>
        <v>2.2950845256679959E-5</v>
      </c>
      <c r="AD5300" s="1">
        <f>Table1[[#This Row],[jp_sales]]/Table1[[#This Row],[Jp population]]</f>
        <v>0</v>
      </c>
    </row>
    <row r="5301" spans="1:30" x14ac:dyDescent="0.25">
      <c r="A5301" t="s">
        <v>4380</v>
      </c>
      <c r="B5301" t="s">
        <v>103</v>
      </c>
      <c r="C5301">
        <v>2005</v>
      </c>
      <c r="D5301" t="s">
        <v>191</v>
      </c>
      <c r="E5301" t="s">
        <v>41</v>
      </c>
      <c r="F5301" s="4">
        <v>50000</v>
      </c>
      <c r="G5301" s="4">
        <v>10000</v>
      </c>
      <c r="H5301" s="4">
        <v>0</v>
      </c>
      <c r="I5301" s="4">
        <v>0</v>
      </c>
      <c r="J5301">
        <v>7.7</v>
      </c>
      <c r="K5301">
        <v>51</v>
      </c>
      <c r="L5301">
        <v>8.1</v>
      </c>
      <c r="M5301" s="4">
        <v>37</v>
      </c>
      <c r="N5301" t="s">
        <v>4381</v>
      </c>
      <c r="O5301" t="s">
        <v>43</v>
      </c>
      <c r="P5301" s="4">
        <v>60000</v>
      </c>
      <c r="Q5301" s="3">
        <f>AVERAGE(Table1[[#This Row],[critic_score]],Table1[[#This Row],[user_score]])</f>
        <v>7.9</v>
      </c>
      <c r="R5301" s="4">
        <f>Table1[[#This Row],[user_count]]+Table1[[#This Row],[critic_count]]</f>
        <v>88</v>
      </c>
      <c r="S5301" s="2">
        <f>100000*Table1[[#This Row],[review_count]]/Table1[[#This Row],[total sales]]</f>
        <v>146.66666666666666</v>
      </c>
      <c r="T5301" s="2">
        <f>Table1[[#This Row],[total sales]]/(2017-Table1[[#This Row],[year_of_release]])</f>
        <v>5000</v>
      </c>
      <c r="U5301" s="9">
        <f>Table1[[#This Row],[na_sales]]/(2017-Table1[[#This Row],[year_of_release]])</f>
        <v>4166.666666666667</v>
      </c>
      <c r="V5301" s="6">
        <f>Table1[[#This Row],[eu_sales]]/(2017-Table1[[#This Row],[year_of_release]])</f>
        <v>833.33333333333337</v>
      </c>
      <c r="W5301" s="6">
        <f>Table1[[#This Row],[jp_sales]]/(2017-Table1[[#This Row],[year_of_release]])</f>
        <v>0</v>
      </c>
      <c r="X5301" s="6">
        <f>Table1[[#This Row],[other_sales]]/(2017-Table1[[#This Row],[year_of_release]])</f>
        <v>0</v>
      </c>
      <c r="Y5301" s="4">
        <v>511054143</v>
      </c>
      <c r="Z5301" s="4">
        <v>435713800</v>
      </c>
      <c r="AA5301" s="4">
        <v>127773000</v>
      </c>
      <c r="AB5301" s="1">
        <f>Table1[[#This Row],[na_sales]]/Table1[[#This Row],[NA population]]</f>
        <v>9.783699180382146E-5</v>
      </c>
      <c r="AC5301" s="1">
        <f>Table1[[#This Row],[eu_sales]]/Table1[[#This Row],[Eu population]]</f>
        <v>2.2950845256679959E-5</v>
      </c>
      <c r="AD5301" s="1">
        <f>Table1[[#This Row],[jp_sales]]/Table1[[#This Row],[Jp population]]</f>
        <v>0</v>
      </c>
    </row>
    <row r="5302" spans="1:30" x14ac:dyDescent="0.25">
      <c r="A5302" t="s">
        <v>1697</v>
      </c>
      <c r="B5302" t="s">
        <v>113</v>
      </c>
      <c r="C5302">
        <v>2010</v>
      </c>
      <c r="D5302" t="s">
        <v>23</v>
      </c>
      <c r="E5302" t="s">
        <v>55</v>
      </c>
      <c r="F5302" s="4">
        <v>10000</v>
      </c>
      <c r="G5302" s="4">
        <v>40000</v>
      </c>
      <c r="H5302" s="4">
        <v>0</v>
      </c>
      <c r="I5302" s="4">
        <v>10000</v>
      </c>
      <c r="J5302">
        <v>8.1</v>
      </c>
      <c r="K5302">
        <v>24</v>
      </c>
      <c r="L5302">
        <v>7.4</v>
      </c>
      <c r="M5302" s="4">
        <v>177</v>
      </c>
      <c r="N5302" t="s">
        <v>639</v>
      </c>
      <c r="O5302" t="s">
        <v>84</v>
      </c>
      <c r="P5302" s="4">
        <v>60000</v>
      </c>
      <c r="Q5302" s="3">
        <f>AVERAGE(Table1[[#This Row],[critic_score]],Table1[[#This Row],[user_score]])</f>
        <v>7.75</v>
      </c>
      <c r="R5302" s="4">
        <f>Table1[[#This Row],[user_count]]+Table1[[#This Row],[critic_count]]</f>
        <v>201</v>
      </c>
      <c r="S5302" s="2">
        <f>100000*Table1[[#This Row],[review_count]]/Table1[[#This Row],[total sales]]</f>
        <v>335</v>
      </c>
      <c r="T5302" s="2">
        <f>Table1[[#This Row],[total sales]]/(2017-Table1[[#This Row],[year_of_release]])</f>
        <v>8571.4285714285706</v>
      </c>
      <c r="U5302" s="9">
        <f>Table1[[#This Row],[na_sales]]/(2017-Table1[[#This Row],[year_of_release]])</f>
        <v>1428.5714285714287</v>
      </c>
      <c r="V5302" s="6">
        <f>Table1[[#This Row],[eu_sales]]/(2017-Table1[[#This Row],[year_of_release]])</f>
        <v>5714.2857142857147</v>
      </c>
      <c r="W5302" s="6">
        <f>Table1[[#This Row],[jp_sales]]/(2017-Table1[[#This Row],[year_of_release]])</f>
        <v>0</v>
      </c>
      <c r="X5302" s="6">
        <f>Table1[[#This Row],[other_sales]]/(2017-Table1[[#This Row],[year_of_release]])</f>
        <v>1428.5714285714287</v>
      </c>
      <c r="Y5302" s="4">
        <v>540520772</v>
      </c>
      <c r="Z5302" s="4">
        <v>441654761</v>
      </c>
      <c r="AA5302" s="4">
        <v>128070000</v>
      </c>
      <c r="AB5302" s="1">
        <f>Table1[[#This Row],[na_sales]]/Table1[[#This Row],[NA population]]</f>
        <v>1.850067660304459E-5</v>
      </c>
      <c r="AC5302" s="1">
        <f>Table1[[#This Row],[eu_sales]]/Table1[[#This Row],[Eu population]]</f>
        <v>9.05684791202783E-5</v>
      </c>
      <c r="AD5302" s="1">
        <f>Table1[[#This Row],[jp_sales]]/Table1[[#This Row],[Jp population]]</f>
        <v>0</v>
      </c>
    </row>
    <row r="5303" spans="1:30" x14ac:dyDescent="0.25">
      <c r="A5303" t="s">
        <v>4382</v>
      </c>
      <c r="B5303" t="s">
        <v>113</v>
      </c>
      <c r="C5303">
        <v>2011</v>
      </c>
      <c r="D5303" t="s">
        <v>191</v>
      </c>
      <c r="E5303" t="s">
        <v>1370</v>
      </c>
      <c r="F5303" s="4">
        <v>0</v>
      </c>
      <c r="G5303" s="4">
        <v>50000</v>
      </c>
      <c r="H5303" s="4">
        <v>0</v>
      </c>
      <c r="I5303" s="4">
        <v>10000</v>
      </c>
      <c r="J5303">
        <v>7.5</v>
      </c>
      <c r="K5303">
        <v>30</v>
      </c>
      <c r="L5303">
        <v>7.9</v>
      </c>
      <c r="M5303" s="4">
        <v>35</v>
      </c>
      <c r="N5303" t="s">
        <v>4383</v>
      </c>
      <c r="O5303" t="s">
        <v>84</v>
      </c>
      <c r="P5303" s="4">
        <v>60000</v>
      </c>
      <c r="Q5303" s="3">
        <f>AVERAGE(Table1[[#This Row],[critic_score]],Table1[[#This Row],[user_score]])</f>
        <v>7.7</v>
      </c>
      <c r="R5303" s="4">
        <f>Table1[[#This Row],[user_count]]+Table1[[#This Row],[critic_count]]</f>
        <v>65</v>
      </c>
      <c r="S5303" s="2">
        <f>100000*Table1[[#This Row],[review_count]]/Table1[[#This Row],[total sales]]</f>
        <v>108.33333333333333</v>
      </c>
      <c r="T5303" s="2">
        <f>Table1[[#This Row],[total sales]]/(2017-Table1[[#This Row],[year_of_release]])</f>
        <v>10000</v>
      </c>
      <c r="U5303" s="9">
        <f>Table1[[#This Row],[na_sales]]/(2017-Table1[[#This Row],[year_of_release]])</f>
        <v>0</v>
      </c>
      <c r="V5303" s="6">
        <f>Table1[[#This Row],[eu_sales]]/(2017-Table1[[#This Row],[year_of_release]])</f>
        <v>8333.3333333333339</v>
      </c>
      <c r="W5303" s="6">
        <f>Table1[[#This Row],[jp_sales]]/(2017-Table1[[#This Row],[year_of_release]])</f>
        <v>0</v>
      </c>
      <c r="X5303" s="6">
        <f>Table1[[#This Row],[other_sales]]/(2017-Table1[[#This Row],[year_of_release]])</f>
        <v>1666.6666666666667</v>
      </c>
      <c r="Y5303" s="4">
        <v>545961365</v>
      </c>
      <c r="Z5303" s="4">
        <v>440756453</v>
      </c>
      <c r="AA5303" s="4">
        <v>127833000</v>
      </c>
      <c r="AB5303" s="1">
        <f>Table1[[#This Row],[na_sales]]/Table1[[#This Row],[NA population]]</f>
        <v>0</v>
      </c>
      <c r="AC5303" s="1">
        <f>Table1[[#This Row],[eu_sales]]/Table1[[#This Row],[Eu population]]</f>
        <v>1.1344133400583474E-4</v>
      </c>
      <c r="AD5303" s="1">
        <f>Table1[[#This Row],[jp_sales]]/Table1[[#This Row],[Jp population]]</f>
        <v>0</v>
      </c>
    </row>
    <row r="5304" spans="1:30" x14ac:dyDescent="0.25">
      <c r="A5304" t="s">
        <v>3078</v>
      </c>
      <c r="B5304" t="s">
        <v>138</v>
      </c>
      <c r="C5304">
        <v>2003</v>
      </c>
      <c r="D5304" t="s">
        <v>27</v>
      </c>
      <c r="E5304" t="s">
        <v>538</v>
      </c>
      <c r="F5304" s="4">
        <v>50000</v>
      </c>
      <c r="G5304" s="4">
        <v>10000</v>
      </c>
      <c r="H5304" s="4">
        <v>0</v>
      </c>
      <c r="I5304" s="4">
        <v>0</v>
      </c>
      <c r="J5304">
        <v>7.1</v>
      </c>
      <c r="K5304">
        <v>22</v>
      </c>
      <c r="L5304">
        <v>7.3</v>
      </c>
      <c r="M5304" s="4">
        <v>6</v>
      </c>
      <c r="N5304" t="s">
        <v>1041</v>
      </c>
      <c r="O5304" t="s">
        <v>67</v>
      </c>
      <c r="P5304" s="4">
        <v>60000</v>
      </c>
      <c r="Q5304" s="3">
        <f>AVERAGE(Table1[[#This Row],[critic_score]],Table1[[#This Row],[user_score]])</f>
        <v>7.1999999999999993</v>
      </c>
      <c r="R5304" s="4">
        <f>Table1[[#This Row],[user_count]]+Table1[[#This Row],[critic_count]]</f>
        <v>28</v>
      </c>
      <c r="S5304" s="2">
        <f>100000*Table1[[#This Row],[review_count]]/Table1[[#This Row],[total sales]]</f>
        <v>46.666666666666664</v>
      </c>
      <c r="T5304" s="2">
        <f>Table1[[#This Row],[total sales]]/(2017-Table1[[#This Row],[year_of_release]])</f>
        <v>4285.7142857142853</v>
      </c>
      <c r="U5304" s="9">
        <f>Table1[[#This Row],[na_sales]]/(2017-Table1[[#This Row],[year_of_release]])</f>
        <v>3571.4285714285716</v>
      </c>
      <c r="V5304" s="6">
        <f>Table1[[#This Row],[eu_sales]]/(2017-Table1[[#This Row],[year_of_release]])</f>
        <v>714.28571428571433</v>
      </c>
      <c r="W5304" s="6">
        <f>Table1[[#This Row],[jp_sales]]/(2017-Table1[[#This Row],[year_of_release]])</f>
        <v>0</v>
      </c>
      <c r="X5304" s="6">
        <f>Table1[[#This Row],[other_sales]]/(2017-Table1[[#This Row],[year_of_release]])</f>
        <v>0</v>
      </c>
      <c r="Y5304" s="4">
        <v>500125528</v>
      </c>
      <c r="Z5304" s="4">
        <v>432552540</v>
      </c>
      <c r="AA5304" s="4">
        <v>127718000</v>
      </c>
      <c r="AB5304" s="1">
        <f>Table1[[#This Row],[na_sales]]/Table1[[#This Row],[NA population]]</f>
        <v>9.9974900701329522E-5</v>
      </c>
      <c r="AC5304" s="1">
        <f>Table1[[#This Row],[eu_sales]]/Table1[[#This Row],[Eu population]]</f>
        <v>2.3118578843624408E-5</v>
      </c>
      <c r="AD5304" s="1">
        <f>Table1[[#This Row],[jp_sales]]/Table1[[#This Row],[Jp population]]</f>
        <v>0</v>
      </c>
    </row>
    <row r="5305" spans="1:30" x14ac:dyDescent="0.25">
      <c r="A5305" t="s">
        <v>1775</v>
      </c>
      <c r="B5305" t="s">
        <v>113</v>
      </c>
      <c r="C5305">
        <v>2007</v>
      </c>
      <c r="D5305" t="s">
        <v>54</v>
      </c>
      <c r="E5305" t="s">
        <v>549</v>
      </c>
      <c r="F5305" s="4">
        <v>0</v>
      </c>
      <c r="G5305" s="4">
        <v>50000</v>
      </c>
      <c r="H5305" s="4">
        <v>0</v>
      </c>
      <c r="I5305" s="4">
        <v>10000</v>
      </c>
      <c r="J5305">
        <v>8.3000000000000007</v>
      </c>
      <c r="K5305">
        <v>41</v>
      </c>
      <c r="L5305">
        <v>8</v>
      </c>
      <c r="M5305" s="4">
        <v>523</v>
      </c>
      <c r="N5305" t="s">
        <v>146</v>
      </c>
      <c r="O5305" t="s">
        <v>43</v>
      </c>
      <c r="P5305" s="4">
        <v>60000</v>
      </c>
      <c r="Q5305" s="3">
        <f>AVERAGE(Table1[[#This Row],[critic_score]],Table1[[#This Row],[user_score]])</f>
        <v>8.15</v>
      </c>
      <c r="R5305" s="4">
        <f>Table1[[#This Row],[user_count]]+Table1[[#This Row],[critic_count]]</f>
        <v>564</v>
      </c>
      <c r="S5305" s="2">
        <f>100000*Table1[[#This Row],[review_count]]/Table1[[#This Row],[total sales]]</f>
        <v>940</v>
      </c>
      <c r="T5305" s="2">
        <f>Table1[[#This Row],[total sales]]/(2017-Table1[[#This Row],[year_of_release]])</f>
        <v>6000</v>
      </c>
      <c r="U5305" s="9">
        <f>Table1[[#This Row],[na_sales]]/(2017-Table1[[#This Row],[year_of_release]])</f>
        <v>0</v>
      </c>
      <c r="V5305" s="6">
        <f>Table1[[#This Row],[eu_sales]]/(2017-Table1[[#This Row],[year_of_release]])</f>
        <v>5000</v>
      </c>
      <c r="W5305" s="6">
        <f>Table1[[#This Row],[jp_sales]]/(2017-Table1[[#This Row],[year_of_release]])</f>
        <v>0</v>
      </c>
      <c r="X5305" s="6">
        <f>Table1[[#This Row],[other_sales]]/(2017-Table1[[#This Row],[year_of_release]])</f>
        <v>1000</v>
      </c>
      <c r="Y5305" s="4">
        <v>522751172</v>
      </c>
      <c r="Z5305" s="4">
        <v>438594184</v>
      </c>
      <c r="AA5305" s="4">
        <v>128001000</v>
      </c>
      <c r="AB5305" s="1">
        <f>Table1[[#This Row],[na_sales]]/Table1[[#This Row],[NA population]]</f>
        <v>0</v>
      </c>
      <c r="AC5305" s="1">
        <f>Table1[[#This Row],[eu_sales]]/Table1[[#This Row],[Eu population]]</f>
        <v>1.140005996978747E-4</v>
      </c>
      <c r="AD5305" s="1">
        <f>Table1[[#This Row],[jp_sales]]/Table1[[#This Row],[Jp population]]</f>
        <v>0</v>
      </c>
    </row>
    <row r="5306" spans="1:30" x14ac:dyDescent="0.25">
      <c r="A5306" t="s">
        <v>4384</v>
      </c>
      <c r="B5306" t="s">
        <v>138</v>
      </c>
      <c r="C5306">
        <v>2002</v>
      </c>
      <c r="D5306" t="s">
        <v>19</v>
      </c>
      <c r="E5306" t="s">
        <v>171</v>
      </c>
      <c r="F5306" s="4">
        <v>50000</v>
      </c>
      <c r="G5306" s="4">
        <v>10000</v>
      </c>
      <c r="H5306" s="4">
        <v>0</v>
      </c>
      <c r="I5306" s="4">
        <v>0</v>
      </c>
      <c r="J5306">
        <v>3.6</v>
      </c>
      <c r="K5306">
        <v>7</v>
      </c>
      <c r="L5306">
        <v>4.7</v>
      </c>
      <c r="M5306" s="4">
        <v>6</v>
      </c>
      <c r="N5306" t="s">
        <v>2571</v>
      </c>
      <c r="O5306" t="s">
        <v>21</v>
      </c>
      <c r="P5306" s="4">
        <v>60000</v>
      </c>
      <c r="Q5306" s="3">
        <f>AVERAGE(Table1[[#This Row],[critic_score]],Table1[[#This Row],[user_score]])</f>
        <v>4.1500000000000004</v>
      </c>
      <c r="R5306" s="4">
        <f>Table1[[#This Row],[user_count]]+Table1[[#This Row],[critic_count]]</f>
        <v>13</v>
      </c>
      <c r="S5306" s="2">
        <f>100000*Table1[[#This Row],[review_count]]/Table1[[#This Row],[total sales]]</f>
        <v>21.666666666666668</v>
      </c>
      <c r="T5306" s="2">
        <f>Table1[[#This Row],[total sales]]/(2017-Table1[[#This Row],[year_of_release]])</f>
        <v>4000</v>
      </c>
      <c r="U5306" s="9">
        <f>Table1[[#This Row],[na_sales]]/(2017-Table1[[#This Row],[year_of_release]])</f>
        <v>3333.3333333333335</v>
      </c>
      <c r="V5306" s="6">
        <f>Table1[[#This Row],[eu_sales]]/(2017-Table1[[#This Row],[year_of_release]])</f>
        <v>666.66666666666663</v>
      </c>
      <c r="W5306" s="6">
        <f>Table1[[#This Row],[jp_sales]]/(2017-Table1[[#This Row],[year_of_release]])</f>
        <v>0</v>
      </c>
      <c r="X5306" s="6">
        <f>Table1[[#This Row],[other_sales]]/(2017-Table1[[#This Row],[year_of_release]])</f>
        <v>0</v>
      </c>
      <c r="Y5306" s="4">
        <v>495013192</v>
      </c>
      <c r="Z5306" s="4">
        <v>431019772</v>
      </c>
      <c r="AA5306" s="4">
        <v>127445000</v>
      </c>
      <c r="AB5306" s="1">
        <f>Table1[[#This Row],[na_sales]]/Table1[[#This Row],[NA population]]</f>
        <v>1.0100740911163434E-4</v>
      </c>
      <c r="AC5306" s="1">
        <f>Table1[[#This Row],[eu_sales]]/Table1[[#This Row],[Eu population]]</f>
        <v>2.3200791818895955E-5</v>
      </c>
      <c r="AD5306" s="1">
        <f>Table1[[#This Row],[jp_sales]]/Table1[[#This Row],[Jp population]]</f>
        <v>0</v>
      </c>
    </row>
    <row r="5307" spans="1:30" x14ac:dyDescent="0.25">
      <c r="A5307" t="s">
        <v>3509</v>
      </c>
      <c r="B5307" t="s">
        <v>103</v>
      </c>
      <c r="C5307">
        <v>2004</v>
      </c>
      <c r="D5307" t="s">
        <v>54</v>
      </c>
      <c r="E5307" t="s">
        <v>231</v>
      </c>
      <c r="F5307" s="4">
        <v>50000</v>
      </c>
      <c r="G5307" s="4">
        <v>10000</v>
      </c>
      <c r="H5307" s="4">
        <v>0</v>
      </c>
      <c r="I5307" s="4">
        <v>0</v>
      </c>
      <c r="J5307">
        <v>6.6</v>
      </c>
      <c r="K5307">
        <v>38</v>
      </c>
      <c r="L5307">
        <v>8.6</v>
      </c>
      <c r="M5307" s="4">
        <v>5</v>
      </c>
      <c r="N5307" t="s">
        <v>817</v>
      </c>
      <c r="O5307" t="s">
        <v>67</v>
      </c>
      <c r="P5307" s="4">
        <v>60000</v>
      </c>
      <c r="Q5307" s="3">
        <f>AVERAGE(Table1[[#This Row],[critic_score]],Table1[[#This Row],[user_score]])</f>
        <v>7.6</v>
      </c>
      <c r="R5307" s="4">
        <f>Table1[[#This Row],[user_count]]+Table1[[#This Row],[critic_count]]</f>
        <v>43</v>
      </c>
      <c r="S5307" s="2">
        <f>100000*Table1[[#This Row],[review_count]]/Table1[[#This Row],[total sales]]</f>
        <v>71.666666666666671</v>
      </c>
      <c r="T5307" s="2">
        <f>Table1[[#This Row],[total sales]]/(2017-Table1[[#This Row],[year_of_release]])</f>
        <v>4615.3846153846152</v>
      </c>
      <c r="U5307" s="9">
        <f>Table1[[#This Row],[na_sales]]/(2017-Table1[[#This Row],[year_of_release]])</f>
        <v>3846.1538461538462</v>
      </c>
      <c r="V5307" s="6">
        <f>Table1[[#This Row],[eu_sales]]/(2017-Table1[[#This Row],[year_of_release]])</f>
        <v>769.23076923076928</v>
      </c>
      <c r="W5307" s="6">
        <f>Table1[[#This Row],[jp_sales]]/(2017-Table1[[#This Row],[year_of_release]])</f>
        <v>0</v>
      </c>
      <c r="X5307" s="6">
        <f>Table1[[#This Row],[other_sales]]/(2017-Table1[[#This Row],[year_of_release]])</f>
        <v>0</v>
      </c>
      <c r="Y5307" s="4">
        <v>505524224</v>
      </c>
      <c r="Z5307" s="4">
        <v>434174638</v>
      </c>
      <c r="AA5307" s="4">
        <v>127761000</v>
      </c>
      <c r="AB5307" s="1">
        <f>Table1[[#This Row],[na_sales]]/Table1[[#This Row],[NA population]]</f>
        <v>9.8907228627682927E-5</v>
      </c>
      <c r="AC5307" s="1">
        <f>Table1[[#This Row],[eu_sales]]/Table1[[#This Row],[Eu population]]</f>
        <v>2.3032206685458213E-5</v>
      </c>
      <c r="AD5307" s="1">
        <f>Table1[[#This Row],[jp_sales]]/Table1[[#This Row],[Jp population]]</f>
        <v>0</v>
      </c>
    </row>
    <row r="5308" spans="1:30" x14ac:dyDescent="0.25">
      <c r="A5308" t="s">
        <v>4385</v>
      </c>
      <c r="B5308" t="s">
        <v>26</v>
      </c>
      <c r="C5308">
        <v>2007</v>
      </c>
      <c r="D5308" t="s">
        <v>49</v>
      </c>
      <c r="E5308" t="s">
        <v>176</v>
      </c>
      <c r="F5308" s="4">
        <v>60000</v>
      </c>
      <c r="G5308" s="4">
        <v>0</v>
      </c>
      <c r="H5308" s="4">
        <v>0</v>
      </c>
      <c r="I5308" s="4">
        <v>0</v>
      </c>
      <c r="J5308">
        <v>6.1</v>
      </c>
      <c r="K5308">
        <v>29</v>
      </c>
      <c r="L5308">
        <v>7</v>
      </c>
      <c r="M5308" s="4">
        <v>5</v>
      </c>
      <c r="N5308" t="s">
        <v>187</v>
      </c>
      <c r="O5308" t="s">
        <v>21</v>
      </c>
      <c r="P5308" s="4">
        <v>60000</v>
      </c>
      <c r="Q5308" s="3">
        <f>AVERAGE(Table1[[#This Row],[critic_score]],Table1[[#This Row],[user_score]])</f>
        <v>6.55</v>
      </c>
      <c r="R5308" s="4">
        <f>Table1[[#This Row],[user_count]]+Table1[[#This Row],[critic_count]]</f>
        <v>34</v>
      </c>
      <c r="S5308" s="2">
        <f>100000*Table1[[#This Row],[review_count]]/Table1[[#This Row],[total sales]]</f>
        <v>56.666666666666664</v>
      </c>
      <c r="T5308" s="2">
        <f>Table1[[#This Row],[total sales]]/(2017-Table1[[#This Row],[year_of_release]])</f>
        <v>6000</v>
      </c>
      <c r="U5308" s="9">
        <f>Table1[[#This Row],[na_sales]]/(2017-Table1[[#This Row],[year_of_release]])</f>
        <v>6000</v>
      </c>
      <c r="V5308" s="6">
        <f>Table1[[#This Row],[eu_sales]]/(2017-Table1[[#This Row],[year_of_release]])</f>
        <v>0</v>
      </c>
      <c r="W5308" s="6">
        <f>Table1[[#This Row],[jp_sales]]/(2017-Table1[[#This Row],[year_of_release]])</f>
        <v>0</v>
      </c>
      <c r="X5308" s="6">
        <f>Table1[[#This Row],[other_sales]]/(2017-Table1[[#This Row],[year_of_release]])</f>
        <v>0</v>
      </c>
      <c r="Y5308" s="4">
        <v>522751172</v>
      </c>
      <c r="Z5308" s="4">
        <v>438594184</v>
      </c>
      <c r="AA5308" s="4">
        <v>128001000</v>
      </c>
      <c r="AB5308" s="1">
        <f>Table1[[#This Row],[na_sales]]/Table1[[#This Row],[NA population]]</f>
        <v>1.147773610347831E-4</v>
      </c>
      <c r="AC5308" s="1">
        <f>Table1[[#This Row],[eu_sales]]/Table1[[#This Row],[Eu population]]</f>
        <v>0</v>
      </c>
      <c r="AD5308" s="1">
        <f>Table1[[#This Row],[jp_sales]]/Table1[[#This Row],[Jp population]]</f>
        <v>0</v>
      </c>
    </row>
    <row r="5309" spans="1:30" x14ac:dyDescent="0.25">
      <c r="A5309" t="s">
        <v>675</v>
      </c>
      <c r="B5309" t="s">
        <v>113</v>
      </c>
      <c r="C5309">
        <v>2005</v>
      </c>
      <c r="D5309" t="s">
        <v>54</v>
      </c>
      <c r="E5309" t="s">
        <v>55</v>
      </c>
      <c r="F5309" s="4">
        <v>0</v>
      </c>
      <c r="G5309" s="4">
        <v>50000</v>
      </c>
      <c r="H5309" s="4">
        <v>0</v>
      </c>
      <c r="I5309" s="4">
        <v>10000</v>
      </c>
      <c r="J5309">
        <v>8.6</v>
      </c>
      <c r="K5309">
        <v>64</v>
      </c>
      <c r="L5309">
        <v>8.4</v>
      </c>
      <c r="M5309" s="4">
        <v>626</v>
      </c>
      <c r="N5309" t="s">
        <v>61</v>
      </c>
      <c r="O5309" t="s">
        <v>67</v>
      </c>
      <c r="P5309" s="4">
        <v>60000</v>
      </c>
      <c r="Q5309" s="3">
        <f>AVERAGE(Table1[[#This Row],[critic_score]],Table1[[#This Row],[user_score]])</f>
        <v>8.5</v>
      </c>
      <c r="R5309" s="4">
        <f>Table1[[#This Row],[user_count]]+Table1[[#This Row],[critic_count]]</f>
        <v>690</v>
      </c>
      <c r="S5309" s="2">
        <f>100000*Table1[[#This Row],[review_count]]/Table1[[#This Row],[total sales]]</f>
        <v>1150</v>
      </c>
      <c r="T5309" s="2">
        <f>Table1[[#This Row],[total sales]]/(2017-Table1[[#This Row],[year_of_release]])</f>
        <v>5000</v>
      </c>
      <c r="U5309" s="9">
        <f>Table1[[#This Row],[na_sales]]/(2017-Table1[[#This Row],[year_of_release]])</f>
        <v>0</v>
      </c>
      <c r="V5309" s="6">
        <f>Table1[[#This Row],[eu_sales]]/(2017-Table1[[#This Row],[year_of_release]])</f>
        <v>4166.666666666667</v>
      </c>
      <c r="W5309" s="6">
        <f>Table1[[#This Row],[jp_sales]]/(2017-Table1[[#This Row],[year_of_release]])</f>
        <v>0</v>
      </c>
      <c r="X5309" s="6">
        <f>Table1[[#This Row],[other_sales]]/(2017-Table1[[#This Row],[year_of_release]])</f>
        <v>833.33333333333337</v>
      </c>
      <c r="Y5309" s="4">
        <v>511054143</v>
      </c>
      <c r="Z5309" s="4">
        <v>435713800</v>
      </c>
      <c r="AA5309" s="4">
        <v>127773000</v>
      </c>
      <c r="AB5309" s="1">
        <f>Table1[[#This Row],[na_sales]]/Table1[[#This Row],[NA population]]</f>
        <v>0</v>
      </c>
      <c r="AC5309" s="1">
        <f>Table1[[#This Row],[eu_sales]]/Table1[[#This Row],[Eu population]]</f>
        <v>1.1475422628339979E-4</v>
      </c>
      <c r="AD5309" s="1">
        <f>Table1[[#This Row],[jp_sales]]/Table1[[#This Row],[Jp population]]</f>
        <v>0</v>
      </c>
    </row>
    <row r="5310" spans="1:30" x14ac:dyDescent="0.25">
      <c r="A5310" t="s">
        <v>4386</v>
      </c>
      <c r="B5310" t="s">
        <v>103</v>
      </c>
      <c r="C5310">
        <v>2005</v>
      </c>
      <c r="D5310" t="s">
        <v>54</v>
      </c>
      <c r="E5310" t="s">
        <v>41</v>
      </c>
      <c r="F5310" s="4">
        <v>50000</v>
      </c>
      <c r="G5310" s="4">
        <v>10000</v>
      </c>
      <c r="H5310" s="4">
        <v>0</v>
      </c>
      <c r="I5310" s="4">
        <v>0</v>
      </c>
      <c r="J5310">
        <v>7.2</v>
      </c>
      <c r="K5310">
        <v>34</v>
      </c>
      <c r="L5310">
        <v>6.7</v>
      </c>
      <c r="M5310" s="4">
        <v>11</v>
      </c>
      <c r="N5310" t="s">
        <v>3626</v>
      </c>
      <c r="O5310" t="s">
        <v>43</v>
      </c>
      <c r="P5310" s="4">
        <v>60000</v>
      </c>
      <c r="Q5310" s="3">
        <f>AVERAGE(Table1[[#This Row],[critic_score]],Table1[[#This Row],[user_score]])</f>
        <v>6.95</v>
      </c>
      <c r="R5310" s="4">
        <f>Table1[[#This Row],[user_count]]+Table1[[#This Row],[critic_count]]</f>
        <v>45</v>
      </c>
      <c r="S5310" s="2">
        <f>100000*Table1[[#This Row],[review_count]]/Table1[[#This Row],[total sales]]</f>
        <v>75</v>
      </c>
      <c r="T5310" s="2">
        <f>Table1[[#This Row],[total sales]]/(2017-Table1[[#This Row],[year_of_release]])</f>
        <v>5000</v>
      </c>
      <c r="U5310" s="9">
        <f>Table1[[#This Row],[na_sales]]/(2017-Table1[[#This Row],[year_of_release]])</f>
        <v>4166.666666666667</v>
      </c>
      <c r="V5310" s="6">
        <f>Table1[[#This Row],[eu_sales]]/(2017-Table1[[#This Row],[year_of_release]])</f>
        <v>833.33333333333337</v>
      </c>
      <c r="W5310" s="6">
        <f>Table1[[#This Row],[jp_sales]]/(2017-Table1[[#This Row],[year_of_release]])</f>
        <v>0</v>
      </c>
      <c r="X5310" s="6">
        <f>Table1[[#This Row],[other_sales]]/(2017-Table1[[#This Row],[year_of_release]])</f>
        <v>0</v>
      </c>
      <c r="Y5310" s="4">
        <v>511054143</v>
      </c>
      <c r="Z5310" s="4">
        <v>435713800</v>
      </c>
      <c r="AA5310" s="4">
        <v>127773000</v>
      </c>
      <c r="AB5310" s="1">
        <f>Table1[[#This Row],[na_sales]]/Table1[[#This Row],[NA population]]</f>
        <v>9.783699180382146E-5</v>
      </c>
      <c r="AC5310" s="1">
        <f>Table1[[#This Row],[eu_sales]]/Table1[[#This Row],[Eu population]]</f>
        <v>2.2950845256679959E-5</v>
      </c>
      <c r="AD5310" s="1">
        <f>Table1[[#This Row],[jp_sales]]/Table1[[#This Row],[Jp population]]</f>
        <v>0</v>
      </c>
    </row>
    <row r="5311" spans="1:30" x14ac:dyDescent="0.25">
      <c r="A5311" t="s">
        <v>4387</v>
      </c>
      <c r="B5311" t="s">
        <v>45</v>
      </c>
      <c r="C5311">
        <v>2003</v>
      </c>
      <c r="D5311" t="s">
        <v>29</v>
      </c>
      <c r="E5311" t="s">
        <v>83</v>
      </c>
      <c r="F5311" s="4">
        <v>30000</v>
      </c>
      <c r="G5311" s="4">
        <v>20000</v>
      </c>
      <c r="H5311" s="4">
        <v>0</v>
      </c>
      <c r="I5311" s="4">
        <v>10000</v>
      </c>
      <c r="J5311">
        <v>6.4</v>
      </c>
      <c r="K5311">
        <v>28</v>
      </c>
      <c r="L5311">
        <v>8.1</v>
      </c>
      <c r="M5311" s="4">
        <v>12</v>
      </c>
      <c r="N5311" t="s">
        <v>4388</v>
      </c>
      <c r="O5311" t="s">
        <v>21</v>
      </c>
      <c r="P5311" s="4">
        <v>60000</v>
      </c>
      <c r="Q5311" s="3">
        <f>AVERAGE(Table1[[#This Row],[critic_score]],Table1[[#This Row],[user_score]])</f>
        <v>7.25</v>
      </c>
      <c r="R5311" s="4">
        <f>Table1[[#This Row],[user_count]]+Table1[[#This Row],[critic_count]]</f>
        <v>40</v>
      </c>
      <c r="S5311" s="2">
        <f>100000*Table1[[#This Row],[review_count]]/Table1[[#This Row],[total sales]]</f>
        <v>66.666666666666671</v>
      </c>
      <c r="T5311" s="2">
        <f>Table1[[#This Row],[total sales]]/(2017-Table1[[#This Row],[year_of_release]])</f>
        <v>4285.7142857142853</v>
      </c>
      <c r="U5311" s="9">
        <f>Table1[[#This Row],[na_sales]]/(2017-Table1[[#This Row],[year_of_release]])</f>
        <v>2142.8571428571427</v>
      </c>
      <c r="V5311" s="6">
        <f>Table1[[#This Row],[eu_sales]]/(2017-Table1[[#This Row],[year_of_release]])</f>
        <v>1428.5714285714287</v>
      </c>
      <c r="W5311" s="6">
        <f>Table1[[#This Row],[jp_sales]]/(2017-Table1[[#This Row],[year_of_release]])</f>
        <v>0</v>
      </c>
      <c r="X5311" s="6">
        <f>Table1[[#This Row],[other_sales]]/(2017-Table1[[#This Row],[year_of_release]])</f>
        <v>714.28571428571433</v>
      </c>
      <c r="Y5311" s="4">
        <v>500125528</v>
      </c>
      <c r="Z5311" s="4">
        <v>432552540</v>
      </c>
      <c r="AA5311" s="4">
        <v>127718000</v>
      </c>
      <c r="AB5311" s="1">
        <f>Table1[[#This Row],[na_sales]]/Table1[[#This Row],[NA population]]</f>
        <v>5.9984940420797713E-5</v>
      </c>
      <c r="AC5311" s="1">
        <f>Table1[[#This Row],[eu_sales]]/Table1[[#This Row],[Eu population]]</f>
        <v>4.6237157687248816E-5</v>
      </c>
      <c r="AD5311" s="1">
        <f>Table1[[#This Row],[jp_sales]]/Table1[[#This Row],[Jp population]]</f>
        <v>0</v>
      </c>
    </row>
    <row r="5312" spans="1:30" x14ac:dyDescent="0.25">
      <c r="A5312" t="s">
        <v>4389</v>
      </c>
      <c r="B5312" t="s">
        <v>113</v>
      </c>
      <c r="C5312">
        <v>2007</v>
      </c>
      <c r="D5312" t="s">
        <v>96</v>
      </c>
      <c r="E5312" t="s">
        <v>231</v>
      </c>
      <c r="F5312" s="4">
        <v>0</v>
      </c>
      <c r="G5312" s="4">
        <v>50000</v>
      </c>
      <c r="H5312" s="4">
        <v>0</v>
      </c>
      <c r="I5312" s="4">
        <v>10000</v>
      </c>
      <c r="J5312">
        <v>8.1</v>
      </c>
      <c r="K5312">
        <v>50</v>
      </c>
      <c r="L5312">
        <v>8.8000000000000007</v>
      </c>
      <c r="M5312" s="4">
        <v>1116</v>
      </c>
      <c r="N5312" t="s">
        <v>296</v>
      </c>
      <c r="O5312" t="s">
        <v>43</v>
      </c>
      <c r="P5312" s="4">
        <v>60000</v>
      </c>
      <c r="Q5312" s="3">
        <f>AVERAGE(Table1[[#This Row],[critic_score]],Table1[[#This Row],[user_score]])</f>
        <v>8.4499999999999993</v>
      </c>
      <c r="R5312" s="4">
        <f>Table1[[#This Row],[user_count]]+Table1[[#This Row],[critic_count]]</f>
        <v>1166</v>
      </c>
      <c r="S5312" s="2">
        <f>100000*Table1[[#This Row],[review_count]]/Table1[[#This Row],[total sales]]</f>
        <v>1943.3333333333333</v>
      </c>
      <c r="T5312" s="2">
        <f>Table1[[#This Row],[total sales]]/(2017-Table1[[#This Row],[year_of_release]])</f>
        <v>6000</v>
      </c>
      <c r="U5312" s="9">
        <f>Table1[[#This Row],[na_sales]]/(2017-Table1[[#This Row],[year_of_release]])</f>
        <v>0</v>
      </c>
      <c r="V5312" s="6">
        <f>Table1[[#This Row],[eu_sales]]/(2017-Table1[[#This Row],[year_of_release]])</f>
        <v>5000</v>
      </c>
      <c r="W5312" s="6">
        <f>Table1[[#This Row],[jp_sales]]/(2017-Table1[[#This Row],[year_of_release]])</f>
        <v>0</v>
      </c>
      <c r="X5312" s="6">
        <f>Table1[[#This Row],[other_sales]]/(2017-Table1[[#This Row],[year_of_release]])</f>
        <v>1000</v>
      </c>
      <c r="Y5312" s="4">
        <v>522751172</v>
      </c>
      <c r="Z5312" s="4">
        <v>438594184</v>
      </c>
      <c r="AA5312" s="4">
        <v>128001000</v>
      </c>
      <c r="AB5312" s="1">
        <f>Table1[[#This Row],[na_sales]]/Table1[[#This Row],[NA population]]</f>
        <v>0</v>
      </c>
      <c r="AC5312" s="1">
        <f>Table1[[#This Row],[eu_sales]]/Table1[[#This Row],[Eu population]]</f>
        <v>1.140005996978747E-4</v>
      </c>
      <c r="AD5312" s="1">
        <f>Table1[[#This Row],[jp_sales]]/Table1[[#This Row],[Jp population]]</f>
        <v>0</v>
      </c>
    </row>
    <row r="5313" spans="1:30" x14ac:dyDescent="0.25">
      <c r="A5313" t="s">
        <v>4390</v>
      </c>
      <c r="B5313" t="s">
        <v>118</v>
      </c>
      <c r="C5313">
        <v>2007</v>
      </c>
      <c r="D5313" t="s">
        <v>54</v>
      </c>
      <c r="E5313" t="s">
        <v>171</v>
      </c>
      <c r="F5313" s="4">
        <v>50000</v>
      </c>
      <c r="G5313" s="4">
        <v>0</v>
      </c>
      <c r="H5313" s="4">
        <v>0</v>
      </c>
      <c r="I5313" s="4">
        <v>10000</v>
      </c>
      <c r="J5313">
        <v>5.6</v>
      </c>
      <c r="K5313">
        <v>20</v>
      </c>
      <c r="L5313">
        <v>6.6</v>
      </c>
      <c r="M5313" s="4">
        <v>28</v>
      </c>
      <c r="N5313" t="s">
        <v>2404</v>
      </c>
      <c r="O5313" t="s">
        <v>67</v>
      </c>
      <c r="P5313" s="4">
        <v>60000</v>
      </c>
      <c r="Q5313" s="3">
        <f>AVERAGE(Table1[[#This Row],[critic_score]],Table1[[#This Row],[user_score]])</f>
        <v>6.1</v>
      </c>
      <c r="R5313" s="4">
        <f>Table1[[#This Row],[user_count]]+Table1[[#This Row],[critic_count]]</f>
        <v>48</v>
      </c>
      <c r="S5313" s="2">
        <f>100000*Table1[[#This Row],[review_count]]/Table1[[#This Row],[total sales]]</f>
        <v>80</v>
      </c>
      <c r="T5313" s="2">
        <f>Table1[[#This Row],[total sales]]/(2017-Table1[[#This Row],[year_of_release]])</f>
        <v>6000</v>
      </c>
      <c r="U5313" s="9">
        <f>Table1[[#This Row],[na_sales]]/(2017-Table1[[#This Row],[year_of_release]])</f>
        <v>5000</v>
      </c>
      <c r="V5313" s="6">
        <f>Table1[[#This Row],[eu_sales]]/(2017-Table1[[#This Row],[year_of_release]])</f>
        <v>0</v>
      </c>
      <c r="W5313" s="6">
        <f>Table1[[#This Row],[jp_sales]]/(2017-Table1[[#This Row],[year_of_release]])</f>
        <v>0</v>
      </c>
      <c r="X5313" s="6">
        <f>Table1[[#This Row],[other_sales]]/(2017-Table1[[#This Row],[year_of_release]])</f>
        <v>1000</v>
      </c>
      <c r="Y5313" s="4">
        <v>522751172</v>
      </c>
      <c r="Z5313" s="4">
        <v>438594184</v>
      </c>
      <c r="AA5313" s="4">
        <v>128001000</v>
      </c>
      <c r="AB5313" s="1">
        <f>Table1[[#This Row],[na_sales]]/Table1[[#This Row],[NA population]]</f>
        <v>9.5647800862319252E-5</v>
      </c>
      <c r="AC5313" s="1">
        <f>Table1[[#This Row],[eu_sales]]/Table1[[#This Row],[Eu population]]</f>
        <v>0</v>
      </c>
      <c r="AD5313" s="1">
        <f>Table1[[#This Row],[jp_sales]]/Table1[[#This Row],[Jp population]]</f>
        <v>0</v>
      </c>
    </row>
    <row r="5314" spans="1:30" x14ac:dyDescent="0.25">
      <c r="A5314" t="s">
        <v>4391</v>
      </c>
      <c r="B5314" t="s">
        <v>113</v>
      </c>
      <c r="C5314">
        <v>2009</v>
      </c>
      <c r="D5314" t="s">
        <v>54</v>
      </c>
      <c r="E5314" t="s">
        <v>267</v>
      </c>
      <c r="F5314" s="4">
        <v>0</v>
      </c>
      <c r="G5314" s="4">
        <v>50000</v>
      </c>
      <c r="H5314" s="4">
        <v>0</v>
      </c>
      <c r="I5314" s="4">
        <v>10000</v>
      </c>
      <c r="J5314">
        <v>8</v>
      </c>
      <c r="K5314">
        <v>44</v>
      </c>
      <c r="L5314">
        <v>8.6999999999999993</v>
      </c>
      <c r="M5314" s="4">
        <v>602</v>
      </c>
      <c r="N5314" t="s">
        <v>4392</v>
      </c>
      <c r="O5314" t="s">
        <v>43</v>
      </c>
      <c r="P5314" s="4">
        <v>60000</v>
      </c>
      <c r="Q5314" s="3">
        <f>AVERAGE(Table1[[#This Row],[critic_score]],Table1[[#This Row],[user_score]])</f>
        <v>8.35</v>
      </c>
      <c r="R5314" s="4">
        <f>Table1[[#This Row],[user_count]]+Table1[[#This Row],[critic_count]]</f>
        <v>646</v>
      </c>
      <c r="S5314" s="2">
        <f>100000*Table1[[#This Row],[review_count]]/Table1[[#This Row],[total sales]]</f>
        <v>1076.6666666666667</v>
      </c>
      <c r="T5314" s="2">
        <f>Table1[[#This Row],[total sales]]/(2017-Table1[[#This Row],[year_of_release]])</f>
        <v>7500</v>
      </c>
      <c r="U5314" s="9">
        <f>Table1[[#This Row],[na_sales]]/(2017-Table1[[#This Row],[year_of_release]])</f>
        <v>0</v>
      </c>
      <c r="V5314" s="6">
        <f>Table1[[#This Row],[eu_sales]]/(2017-Table1[[#This Row],[year_of_release]])</f>
        <v>6250</v>
      </c>
      <c r="W5314" s="6">
        <f>Table1[[#This Row],[jp_sales]]/(2017-Table1[[#This Row],[year_of_release]])</f>
        <v>0</v>
      </c>
      <c r="X5314" s="6">
        <f>Table1[[#This Row],[other_sales]]/(2017-Table1[[#This Row],[year_of_release]])</f>
        <v>1250</v>
      </c>
      <c r="Y5314" s="4">
        <v>534740514</v>
      </c>
      <c r="Z5314" s="4">
        <v>441041694</v>
      </c>
      <c r="AA5314" s="4">
        <v>128047000</v>
      </c>
      <c r="AB5314" s="1">
        <f>Table1[[#This Row],[na_sales]]/Table1[[#This Row],[NA population]]</f>
        <v>0</v>
      </c>
      <c r="AC5314" s="1">
        <f>Table1[[#This Row],[eu_sales]]/Table1[[#This Row],[Eu population]]</f>
        <v>1.1336796652155069E-4</v>
      </c>
      <c r="AD5314" s="1">
        <f>Table1[[#This Row],[jp_sales]]/Table1[[#This Row],[Jp population]]</f>
        <v>0</v>
      </c>
    </row>
    <row r="5315" spans="1:30" x14ac:dyDescent="0.25">
      <c r="A5315" t="s">
        <v>3567</v>
      </c>
      <c r="B5315" t="s">
        <v>113</v>
      </c>
      <c r="C5315">
        <v>2010</v>
      </c>
      <c r="D5315" t="s">
        <v>40</v>
      </c>
      <c r="E5315" t="s">
        <v>100</v>
      </c>
      <c r="F5315" s="4">
        <v>40000</v>
      </c>
      <c r="G5315" s="4">
        <v>10000</v>
      </c>
      <c r="H5315" s="4">
        <v>0</v>
      </c>
      <c r="I5315" s="4">
        <v>10000</v>
      </c>
      <c r="J5315">
        <v>5.4</v>
      </c>
      <c r="K5315">
        <v>7</v>
      </c>
      <c r="L5315">
        <v>6.8</v>
      </c>
      <c r="M5315" s="4">
        <v>9</v>
      </c>
      <c r="N5315" t="s">
        <v>957</v>
      </c>
      <c r="O5315" t="s">
        <v>21</v>
      </c>
      <c r="P5315" s="4">
        <v>60000</v>
      </c>
      <c r="Q5315" s="3">
        <f>AVERAGE(Table1[[#This Row],[critic_score]],Table1[[#This Row],[user_score]])</f>
        <v>6.1</v>
      </c>
      <c r="R5315" s="4">
        <f>Table1[[#This Row],[user_count]]+Table1[[#This Row],[critic_count]]</f>
        <v>16</v>
      </c>
      <c r="S5315" s="2">
        <f>100000*Table1[[#This Row],[review_count]]/Table1[[#This Row],[total sales]]</f>
        <v>26.666666666666668</v>
      </c>
      <c r="T5315" s="2">
        <f>Table1[[#This Row],[total sales]]/(2017-Table1[[#This Row],[year_of_release]])</f>
        <v>8571.4285714285706</v>
      </c>
      <c r="U5315" s="9">
        <f>Table1[[#This Row],[na_sales]]/(2017-Table1[[#This Row],[year_of_release]])</f>
        <v>5714.2857142857147</v>
      </c>
      <c r="V5315" s="6">
        <f>Table1[[#This Row],[eu_sales]]/(2017-Table1[[#This Row],[year_of_release]])</f>
        <v>1428.5714285714287</v>
      </c>
      <c r="W5315" s="6">
        <f>Table1[[#This Row],[jp_sales]]/(2017-Table1[[#This Row],[year_of_release]])</f>
        <v>0</v>
      </c>
      <c r="X5315" s="6">
        <f>Table1[[#This Row],[other_sales]]/(2017-Table1[[#This Row],[year_of_release]])</f>
        <v>1428.5714285714287</v>
      </c>
      <c r="Y5315" s="4">
        <v>540520772</v>
      </c>
      <c r="Z5315" s="4">
        <v>441654761</v>
      </c>
      <c r="AA5315" s="4">
        <v>128070000</v>
      </c>
      <c r="AB5315" s="1">
        <f>Table1[[#This Row],[na_sales]]/Table1[[#This Row],[NA population]]</f>
        <v>7.400270641217836E-5</v>
      </c>
      <c r="AC5315" s="1">
        <f>Table1[[#This Row],[eu_sales]]/Table1[[#This Row],[Eu population]]</f>
        <v>2.2642119780069575E-5</v>
      </c>
      <c r="AD5315" s="1">
        <f>Table1[[#This Row],[jp_sales]]/Table1[[#This Row],[Jp population]]</f>
        <v>0</v>
      </c>
    </row>
    <row r="5316" spans="1:30" x14ac:dyDescent="0.25">
      <c r="A5316" t="s">
        <v>4393</v>
      </c>
      <c r="B5316" t="s">
        <v>45</v>
      </c>
      <c r="C5316">
        <v>2006</v>
      </c>
      <c r="D5316" t="s">
        <v>54</v>
      </c>
      <c r="E5316" t="s">
        <v>270</v>
      </c>
      <c r="F5316" s="4">
        <v>30000</v>
      </c>
      <c r="G5316" s="4">
        <v>20000</v>
      </c>
      <c r="H5316" s="4">
        <v>0</v>
      </c>
      <c r="I5316" s="4">
        <v>10000</v>
      </c>
      <c r="J5316">
        <v>5.8</v>
      </c>
      <c r="K5316">
        <v>26</v>
      </c>
      <c r="L5316">
        <v>8.5</v>
      </c>
      <c r="M5316" s="4">
        <v>11</v>
      </c>
      <c r="N5316" t="s">
        <v>3312</v>
      </c>
      <c r="O5316" t="s">
        <v>67</v>
      </c>
      <c r="P5316" s="4">
        <v>60000</v>
      </c>
      <c r="Q5316" s="3">
        <f>AVERAGE(Table1[[#This Row],[critic_score]],Table1[[#This Row],[user_score]])</f>
        <v>7.15</v>
      </c>
      <c r="R5316" s="4">
        <f>Table1[[#This Row],[user_count]]+Table1[[#This Row],[critic_count]]</f>
        <v>37</v>
      </c>
      <c r="S5316" s="2">
        <f>100000*Table1[[#This Row],[review_count]]/Table1[[#This Row],[total sales]]</f>
        <v>61.666666666666664</v>
      </c>
      <c r="T5316" s="2">
        <f>Table1[[#This Row],[total sales]]/(2017-Table1[[#This Row],[year_of_release]])</f>
        <v>5454.545454545455</v>
      </c>
      <c r="U5316" s="9">
        <f>Table1[[#This Row],[na_sales]]/(2017-Table1[[#This Row],[year_of_release]])</f>
        <v>2727.2727272727275</v>
      </c>
      <c r="V5316" s="6">
        <f>Table1[[#This Row],[eu_sales]]/(2017-Table1[[#This Row],[year_of_release]])</f>
        <v>1818.1818181818182</v>
      </c>
      <c r="W5316" s="6">
        <f>Table1[[#This Row],[jp_sales]]/(2017-Table1[[#This Row],[year_of_release]])</f>
        <v>0</v>
      </c>
      <c r="X5316" s="6">
        <f>Table1[[#This Row],[other_sales]]/(2017-Table1[[#This Row],[year_of_release]])</f>
        <v>909.09090909090912</v>
      </c>
      <c r="Y5316" s="4">
        <v>516818555</v>
      </c>
      <c r="Z5316" s="4">
        <v>437126892</v>
      </c>
      <c r="AA5316" s="4">
        <v>127854000</v>
      </c>
      <c r="AB5316" s="1">
        <f>Table1[[#This Row],[na_sales]]/Table1[[#This Row],[NA population]]</f>
        <v>5.8047451489043385E-5</v>
      </c>
      <c r="AC5316" s="1">
        <f>Table1[[#This Row],[eu_sales]]/Table1[[#This Row],[Eu population]]</f>
        <v>4.5753304969395475E-5</v>
      </c>
      <c r="AD5316" s="1">
        <f>Table1[[#This Row],[jp_sales]]/Table1[[#This Row],[Jp population]]</f>
        <v>0</v>
      </c>
    </row>
    <row r="5317" spans="1:30" x14ac:dyDescent="0.25">
      <c r="A5317" t="s">
        <v>4394</v>
      </c>
      <c r="B5317" t="s">
        <v>45</v>
      </c>
      <c r="C5317">
        <v>2004</v>
      </c>
      <c r="D5317" t="s">
        <v>54</v>
      </c>
      <c r="E5317" t="s">
        <v>267</v>
      </c>
      <c r="F5317" s="4">
        <v>30000</v>
      </c>
      <c r="G5317" s="4">
        <v>20000</v>
      </c>
      <c r="H5317" s="4">
        <v>0</v>
      </c>
      <c r="I5317" s="4">
        <v>10000</v>
      </c>
      <c r="J5317">
        <v>5.7</v>
      </c>
      <c r="K5317">
        <v>16</v>
      </c>
      <c r="L5317">
        <v>8.6</v>
      </c>
      <c r="M5317" s="4">
        <v>11</v>
      </c>
      <c r="N5317" t="s">
        <v>196</v>
      </c>
      <c r="O5317" t="s">
        <v>67</v>
      </c>
      <c r="P5317" s="4">
        <v>60000</v>
      </c>
      <c r="Q5317" s="3">
        <f>AVERAGE(Table1[[#This Row],[critic_score]],Table1[[#This Row],[user_score]])</f>
        <v>7.15</v>
      </c>
      <c r="R5317" s="4">
        <f>Table1[[#This Row],[user_count]]+Table1[[#This Row],[critic_count]]</f>
        <v>27</v>
      </c>
      <c r="S5317" s="2">
        <f>100000*Table1[[#This Row],[review_count]]/Table1[[#This Row],[total sales]]</f>
        <v>45</v>
      </c>
      <c r="T5317" s="2">
        <f>Table1[[#This Row],[total sales]]/(2017-Table1[[#This Row],[year_of_release]])</f>
        <v>4615.3846153846152</v>
      </c>
      <c r="U5317" s="9">
        <f>Table1[[#This Row],[na_sales]]/(2017-Table1[[#This Row],[year_of_release]])</f>
        <v>2307.6923076923076</v>
      </c>
      <c r="V5317" s="6">
        <f>Table1[[#This Row],[eu_sales]]/(2017-Table1[[#This Row],[year_of_release]])</f>
        <v>1538.4615384615386</v>
      </c>
      <c r="W5317" s="6">
        <f>Table1[[#This Row],[jp_sales]]/(2017-Table1[[#This Row],[year_of_release]])</f>
        <v>0</v>
      </c>
      <c r="X5317" s="6">
        <f>Table1[[#This Row],[other_sales]]/(2017-Table1[[#This Row],[year_of_release]])</f>
        <v>769.23076923076928</v>
      </c>
      <c r="Y5317" s="4">
        <v>505524224</v>
      </c>
      <c r="Z5317" s="4">
        <v>434174638</v>
      </c>
      <c r="AA5317" s="4">
        <v>127761000</v>
      </c>
      <c r="AB5317" s="1">
        <f>Table1[[#This Row],[na_sales]]/Table1[[#This Row],[NA population]]</f>
        <v>5.9344337176609759E-5</v>
      </c>
      <c r="AC5317" s="1">
        <f>Table1[[#This Row],[eu_sales]]/Table1[[#This Row],[Eu population]]</f>
        <v>4.6064413370916427E-5</v>
      </c>
      <c r="AD5317" s="1">
        <f>Table1[[#This Row],[jp_sales]]/Table1[[#This Row],[Jp population]]</f>
        <v>0</v>
      </c>
    </row>
    <row r="5318" spans="1:30" x14ac:dyDescent="0.25">
      <c r="A5318" t="s">
        <v>4397</v>
      </c>
      <c r="B5318" t="s">
        <v>26</v>
      </c>
      <c r="C5318">
        <v>2006</v>
      </c>
      <c r="D5318" t="s">
        <v>225</v>
      </c>
      <c r="E5318" t="s">
        <v>83</v>
      </c>
      <c r="F5318" s="4">
        <v>50000</v>
      </c>
      <c r="G5318" s="4">
        <v>10000</v>
      </c>
      <c r="H5318" s="4">
        <v>0</v>
      </c>
      <c r="I5318" s="4">
        <v>0</v>
      </c>
      <c r="J5318">
        <v>6.3</v>
      </c>
      <c r="K5318">
        <v>15</v>
      </c>
      <c r="L5318">
        <v>7</v>
      </c>
      <c r="M5318" s="4">
        <v>10</v>
      </c>
      <c r="N5318" t="s">
        <v>4398</v>
      </c>
      <c r="O5318" t="s">
        <v>21</v>
      </c>
      <c r="P5318" s="4">
        <v>60000</v>
      </c>
      <c r="Q5318" s="3">
        <f>AVERAGE(Table1[[#This Row],[critic_score]],Table1[[#This Row],[user_score]])</f>
        <v>6.65</v>
      </c>
      <c r="R5318" s="4">
        <f>Table1[[#This Row],[user_count]]+Table1[[#This Row],[critic_count]]</f>
        <v>25</v>
      </c>
      <c r="S5318" s="2">
        <f>100000*Table1[[#This Row],[review_count]]/Table1[[#This Row],[total sales]]</f>
        <v>41.666666666666664</v>
      </c>
      <c r="T5318" s="2">
        <f>Table1[[#This Row],[total sales]]/(2017-Table1[[#This Row],[year_of_release]])</f>
        <v>5454.545454545455</v>
      </c>
      <c r="U5318" s="9">
        <f>Table1[[#This Row],[na_sales]]/(2017-Table1[[#This Row],[year_of_release]])</f>
        <v>4545.454545454545</v>
      </c>
      <c r="V5318" s="6">
        <f>Table1[[#This Row],[eu_sales]]/(2017-Table1[[#This Row],[year_of_release]])</f>
        <v>909.09090909090912</v>
      </c>
      <c r="W5318" s="6">
        <f>Table1[[#This Row],[jp_sales]]/(2017-Table1[[#This Row],[year_of_release]])</f>
        <v>0</v>
      </c>
      <c r="X5318" s="6">
        <f>Table1[[#This Row],[other_sales]]/(2017-Table1[[#This Row],[year_of_release]])</f>
        <v>0</v>
      </c>
      <c r="Y5318" s="4">
        <v>516818555</v>
      </c>
      <c r="Z5318" s="4">
        <v>437126892</v>
      </c>
      <c r="AA5318" s="4">
        <v>127854000</v>
      </c>
      <c r="AB5318" s="1">
        <f>Table1[[#This Row],[na_sales]]/Table1[[#This Row],[NA population]]</f>
        <v>9.6745752481738971E-5</v>
      </c>
      <c r="AC5318" s="1">
        <f>Table1[[#This Row],[eu_sales]]/Table1[[#This Row],[Eu population]]</f>
        <v>2.2876652484697737E-5</v>
      </c>
      <c r="AD5318" s="1">
        <f>Table1[[#This Row],[jp_sales]]/Table1[[#This Row],[Jp population]]</f>
        <v>0</v>
      </c>
    </row>
    <row r="5319" spans="1:30" x14ac:dyDescent="0.25">
      <c r="A5319" t="s">
        <v>1662</v>
      </c>
      <c r="B5319" t="s">
        <v>159</v>
      </c>
      <c r="C5319">
        <v>2003</v>
      </c>
      <c r="D5319" t="s">
        <v>27</v>
      </c>
      <c r="E5319" t="s">
        <v>425</v>
      </c>
      <c r="F5319" s="4">
        <v>40000</v>
      </c>
      <c r="G5319" s="4">
        <v>20000</v>
      </c>
      <c r="H5319" s="4">
        <v>0</v>
      </c>
      <c r="I5319" s="4">
        <v>0</v>
      </c>
      <c r="J5319">
        <v>4.4000000000000004</v>
      </c>
      <c r="K5319">
        <v>15</v>
      </c>
      <c r="L5319">
        <v>2.5</v>
      </c>
      <c r="M5319" s="4">
        <v>4</v>
      </c>
      <c r="N5319" t="s">
        <v>3214</v>
      </c>
      <c r="O5319" t="s">
        <v>21</v>
      </c>
      <c r="P5319" s="4">
        <v>60000</v>
      </c>
      <c r="Q5319" s="3">
        <f>AVERAGE(Table1[[#This Row],[critic_score]],Table1[[#This Row],[user_score]])</f>
        <v>3.45</v>
      </c>
      <c r="R5319" s="4">
        <f>Table1[[#This Row],[user_count]]+Table1[[#This Row],[critic_count]]</f>
        <v>19</v>
      </c>
      <c r="S5319" s="2">
        <f>100000*Table1[[#This Row],[review_count]]/Table1[[#This Row],[total sales]]</f>
        <v>31.666666666666668</v>
      </c>
      <c r="T5319" s="2">
        <f>Table1[[#This Row],[total sales]]/(2017-Table1[[#This Row],[year_of_release]])</f>
        <v>4285.7142857142853</v>
      </c>
      <c r="U5319" s="9">
        <f>Table1[[#This Row],[na_sales]]/(2017-Table1[[#This Row],[year_of_release]])</f>
        <v>2857.1428571428573</v>
      </c>
      <c r="V5319" s="6">
        <f>Table1[[#This Row],[eu_sales]]/(2017-Table1[[#This Row],[year_of_release]])</f>
        <v>1428.5714285714287</v>
      </c>
      <c r="W5319" s="6">
        <f>Table1[[#This Row],[jp_sales]]/(2017-Table1[[#This Row],[year_of_release]])</f>
        <v>0</v>
      </c>
      <c r="X5319" s="6">
        <f>Table1[[#This Row],[other_sales]]/(2017-Table1[[#This Row],[year_of_release]])</f>
        <v>0</v>
      </c>
      <c r="Y5319" s="4">
        <v>500125528</v>
      </c>
      <c r="Z5319" s="4">
        <v>432552540</v>
      </c>
      <c r="AA5319" s="4">
        <v>127718000</v>
      </c>
      <c r="AB5319" s="1">
        <f>Table1[[#This Row],[na_sales]]/Table1[[#This Row],[NA population]]</f>
        <v>7.9979920561063617E-5</v>
      </c>
      <c r="AC5319" s="1">
        <f>Table1[[#This Row],[eu_sales]]/Table1[[#This Row],[Eu population]]</f>
        <v>4.6237157687248816E-5</v>
      </c>
      <c r="AD5319" s="1">
        <f>Table1[[#This Row],[jp_sales]]/Table1[[#This Row],[Jp population]]</f>
        <v>0</v>
      </c>
    </row>
    <row r="5320" spans="1:30" x14ac:dyDescent="0.25">
      <c r="A5320" t="s">
        <v>586</v>
      </c>
      <c r="B5320" t="s">
        <v>138</v>
      </c>
      <c r="C5320">
        <v>2003</v>
      </c>
      <c r="D5320" t="s">
        <v>40</v>
      </c>
      <c r="E5320" t="s">
        <v>196</v>
      </c>
      <c r="F5320" s="4">
        <v>50000</v>
      </c>
      <c r="G5320" s="4">
        <v>10000</v>
      </c>
      <c r="H5320" s="4">
        <v>0</v>
      </c>
      <c r="I5320" s="4">
        <v>0</v>
      </c>
      <c r="J5320">
        <v>6.2</v>
      </c>
      <c r="K5320">
        <v>16</v>
      </c>
      <c r="L5320">
        <v>8.5</v>
      </c>
      <c r="M5320" s="4">
        <v>32</v>
      </c>
      <c r="N5320" t="s">
        <v>1136</v>
      </c>
      <c r="O5320" t="s">
        <v>43</v>
      </c>
      <c r="P5320" s="4">
        <v>60000</v>
      </c>
      <c r="Q5320" s="3">
        <f>AVERAGE(Table1[[#This Row],[critic_score]],Table1[[#This Row],[user_score]])</f>
        <v>7.35</v>
      </c>
      <c r="R5320" s="4">
        <f>Table1[[#This Row],[user_count]]+Table1[[#This Row],[critic_count]]</f>
        <v>48</v>
      </c>
      <c r="S5320" s="2">
        <f>100000*Table1[[#This Row],[review_count]]/Table1[[#This Row],[total sales]]</f>
        <v>80</v>
      </c>
      <c r="T5320" s="2">
        <f>Table1[[#This Row],[total sales]]/(2017-Table1[[#This Row],[year_of_release]])</f>
        <v>4285.7142857142853</v>
      </c>
      <c r="U5320" s="9">
        <f>Table1[[#This Row],[na_sales]]/(2017-Table1[[#This Row],[year_of_release]])</f>
        <v>3571.4285714285716</v>
      </c>
      <c r="V5320" s="6">
        <f>Table1[[#This Row],[eu_sales]]/(2017-Table1[[#This Row],[year_of_release]])</f>
        <v>714.28571428571433</v>
      </c>
      <c r="W5320" s="6">
        <f>Table1[[#This Row],[jp_sales]]/(2017-Table1[[#This Row],[year_of_release]])</f>
        <v>0</v>
      </c>
      <c r="X5320" s="6">
        <f>Table1[[#This Row],[other_sales]]/(2017-Table1[[#This Row],[year_of_release]])</f>
        <v>0</v>
      </c>
      <c r="Y5320" s="4">
        <v>500125528</v>
      </c>
      <c r="Z5320" s="4">
        <v>432552540</v>
      </c>
      <c r="AA5320" s="4">
        <v>127718000</v>
      </c>
      <c r="AB5320" s="1">
        <f>Table1[[#This Row],[na_sales]]/Table1[[#This Row],[NA population]]</f>
        <v>9.9974900701329522E-5</v>
      </c>
      <c r="AC5320" s="1">
        <f>Table1[[#This Row],[eu_sales]]/Table1[[#This Row],[Eu population]]</f>
        <v>2.3118578843624408E-5</v>
      </c>
      <c r="AD5320" s="1">
        <f>Table1[[#This Row],[jp_sales]]/Table1[[#This Row],[Jp population]]</f>
        <v>0</v>
      </c>
    </row>
    <row r="5321" spans="1:30" x14ac:dyDescent="0.25">
      <c r="A5321" t="s">
        <v>4399</v>
      </c>
      <c r="B5321" t="s">
        <v>45</v>
      </c>
      <c r="C5321">
        <v>2005</v>
      </c>
      <c r="D5321" t="s">
        <v>40</v>
      </c>
      <c r="E5321" t="s">
        <v>642</v>
      </c>
      <c r="F5321" s="4">
        <v>30000</v>
      </c>
      <c r="G5321" s="4">
        <v>20000</v>
      </c>
      <c r="H5321" s="4">
        <v>0</v>
      </c>
      <c r="I5321" s="4">
        <v>10000</v>
      </c>
      <c r="J5321">
        <v>6</v>
      </c>
      <c r="K5321">
        <v>36</v>
      </c>
      <c r="L5321">
        <v>7.9</v>
      </c>
      <c r="M5321" s="4">
        <v>14</v>
      </c>
      <c r="N5321" t="s">
        <v>1863</v>
      </c>
      <c r="O5321" t="s">
        <v>43</v>
      </c>
      <c r="P5321" s="4">
        <v>60000</v>
      </c>
      <c r="Q5321" s="3">
        <f>AVERAGE(Table1[[#This Row],[critic_score]],Table1[[#This Row],[user_score]])</f>
        <v>6.95</v>
      </c>
      <c r="R5321" s="4">
        <f>Table1[[#This Row],[user_count]]+Table1[[#This Row],[critic_count]]</f>
        <v>50</v>
      </c>
      <c r="S5321" s="2">
        <f>100000*Table1[[#This Row],[review_count]]/Table1[[#This Row],[total sales]]</f>
        <v>83.333333333333329</v>
      </c>
      <c r="T5321" s="2">
        <f>Table1[[#This Row],[total sales]]/(2017-Table1[[#This Row],[year_of_release]])</f>
        <v>5000</v>
      </c>
      <c r="U5321" s="9">
        <f>Table1[[#This Row],[na_sales]]/(2017-Table1[[#This Row],[year_of_release]])</f>
        <v>2500</v>
      </c>
      <c r="V5321" s="6">
        <f>Table1[[#This Row],[eu_sales]]/(2017-Table1[[#This Row],[year_of_release]])</f>
        <v>1666.6666666666667</v>
      </c>
      <c r="W5321" s="6">
        <f>Table1[[#This Row],[jp_sales]]/(2017-Table1[[#This Row],[year_of_release]])</f>
        <v>0</v>
      </c>
      <c r="X5321" s="6">
        <f>Table1[[#This Row],[other_sales]]/(2017-Table1[[#This Row],[year_of_release]])</f>
        <v>833.33333333333337</v>
      </c>
      <c r="Y5321" s="4">
        <v>511054143</v>
      </c>
      <c r="Z5321" s="4">
        <v>435713800</v>
      </c>
      <c r="AA5321" s="4">
        <v>127773000</v>
      </c>
      <c r="AB5321" s="1">
        <f>Table1[[#This Row],[na_sales]]/Table1[[#This Row],[NA population]]</f>
        <v>5.8702195082292878E-5</v>
      </c>
      <c r="AC5321" s="1">
        <f>Table1[[#This Row],[eu_sales]]/Table1[[#This Row],[Eu population]]</f>
        <v>4.5901690513359917E-5</v>
      </c>
      <c r="AD5321" s="1">
        <f>Table1[[#This Row],[jp_sales]]/Table1[[#This Row],[Jp population]]</f>
        <v>0</v>
      </c>
    </row>
    <row r="5322" spans="1:30" x14ac:dyDescent="0.25">
      <c r="A5322" t="s">
        <v>4402</v>
      </c>
      <c r="B5322" t="s">
        <v>45</v>
      </c>
      <c r="C5322">
        <v>2006</v>
      </c>
      <c r="D5322" t="s">
        <v>23</v>
      </c>
      <c r="E5322" t="s">
        <v>267</v>
      </c>
      <c r="F5322" s="4">
        <v>30000</v>
      </c>
      <c r="G5322" s="4">
        <v>20000</v>
      </c>
      <c r="H5322" s="4">
        <v>0</v>
      </c>
      <c r="I5322" s="4">
        <v>10000</v>
      </c>
      <c r="J5322">
        <v>5.9</v>
      </c>
      <c r="K5322">
        <v>22</v>
      </c>
      <c r="L5322">
        <v>6.6</v>
      </c>
      <c r="M5322" s="4">
        <v>24</v>
      </c>
      <c r="N5322" t="s">
        <v>2094</v>
      </c>
      <c r="O5322" t="s">
        <v>67</v>
      </c>
      <c r="P5322" s="4">
        <v>60000</v>
      </c>
      <c r="Q5322" s="3">
        <f>AVERAGE(Table1[[#This Row],[critic_score]],Table1[[#This Row],[user_score]])</f>
        <v>6.25</v>
      </c>
      <c r="R5322" s="4">
        <f>Table1[[#This Row],[user_count]]+Table1[[#This Row],[critic_count]]</f>
        <v>46</v>
      </c>
      <c r="S5322" s="2">
        <f>100000*Table1[[#This Row],[review_count]]/Table1[[#This Row],[total sales]]</f>
        <v>76.666666666666671</v>
      </c>
      <c r="T5322" s="2">
        <f>Table1[[#This Row],[total sales]]/(2017-Table1[[#This Row],[year_of_release]])</f>
        <v>5454.545454545455</v>
      </c>
      <c r="U5322" s="9">
        <f>Table1[[#This Row],[na_sales]]/(2017-Table1[[#This Row],[year_of_release]])</f>
        <v>2727.2727272727275</v>
      </c>
      <c r="V5322" s="6">
        <f>Table1[[#This Row],[eu_sales]]/(2017-Table1[[#This Row],[year_of_release]])</f>
        <v>1818.1818181818182</v>
      </c>
      <c r="W5322" s="6">
        <f>Table1[[#This Row],[jp_sales]]/(2017-Table1[[#This Row],[year_of_release]])</f>
        <v>0</v>
      </c>
      <c r="X5322" s="6">
        <f>Table1[[#This Row],[other_sales]]/(2017-Table1[[#This Row],[year_of_release]])</f>
        <v>909.09090909090912</v>
      </c>
      <c r="Y5322" s="4">
        <v>516818555</v>
      </c>
      <c r="Z5322" s="4">
        <v>437126892</v>
      </c>
      <c r="AA5322" s="4">
        <v>127854000</v>
      </c>
      <c r="AB5322" s="1">
        <f>Table1[[#This Row],[na_sales]]/Table1[[#This Row],[NA population]]</f>
        <v>5.8047451489043385E-5</v>
      </c>
      <c r="AC5322" s="1">
        <f>Table1[[#This Row],[eu_sales]]/Table1[[#This Row],[Eu population]]</f>
        <v>4.5753304969395475E-5</v>
      </c>
      <c r="AD5322" s="1">
        <f>Table1[[#This Row],[jp_sales]]/Table1[[#This Row],[Jp population]]</f>
        <v>0</v>
      </c>
    </row>
    <row r="5323" spans="1:30" x14ac:dyDescent="0.25">
      <c r="A5323" t="s">
        <v>4404</v>
      </c>
      <c r="B5323" t="s">
        <v>159</v>
      </c>
      <c r="C5323">
        <v>2004</v>
      </c>
      <c r="D5323" t="s">
        <v>23</v>
      </c>
      <c r="E5323" t="s">
        <v>1156</v>
      </c>
      <c r="F5323" s="4">
        <v>40000</v>
      </c>
      <c r="G5323" s="4">
        <v>20000</v>
      </c>
      <c r="H5323" s="4">
        <v>0</v>
      </c>
      <c r="I5323" s="4">
        <v>0</v>
      </c>
      <c r="J5323">
        <v>8.3000000000000007</v>
      </c>
      <c r="K5323">
        <v>17</v>
      </c>
      <c r="L5323">
        <v>8.9</v>
      </c>
      <c r="M5323" s="4">
        <v>9</v>
      </c>
      <c r="N5323" t="s">
        <v>4405</v>
      </c>
      <c r="O5323" t="s">
        <v>21</v>
      </c>
      <c r="P5323" s="4">
        <v>60000</v>
      </c>
      <c r="Q5323" s="3">
        <f>AVERAGE(Table1[[#This Row],[critic_score]],Table1[[#This Row],[user_score]])</f>
        <v>8.6000000000000014</v>
      </c>
      <c r="R5323" s="4">
        <f>Table1[[#This Row],[user_count]]+Table1[[#This Row],[critic_count]]</f>
        <v>26</v>
      </c>
      <c r="S5323" s="2">
        <f>100000*Table1[[#This Row],[review_count]]/Table1[[#This Row],[total sales]]</f>
        <v>43.333333333333336</v>
      </c>
      <c r="T5323" s="2">
        <f>Table1[[#This Row],[total sales]]/(2017-Table1[[#This Row],[year_of_release]])</f>
        <v>4615.3846153846152</v>
      </c>
      <c r="U5323" s="9">
        <f>Table1[[#This Row],[na_sales]]/(2017-Table1[[#This Row],[year_of_release]])</f>
        <v>3076.9230769230771</v>
      </c>
      <c r="V5323" s="6">
        <f>Table1[[#This Row],[eu_sales]]/(2017-Table1[[#This Row],[year_of_release]])</f>
        <v>1538.4615384615386</v>
      </c>
      <c r="W5323" s="6">
        <f>Table1[[#This Row],[jp_sales]]/(2017-Table1[[#This Row],[year_of_release]])</f>
        <v>0</v>
      </c>
      <c r="X5323" s="6">
        <f>Table1[[#This Row],[other_sales]]/(2017-Table1[[#This Row],[year_of_release]])</f>
        <v>0</v>
      </c>
      <c r="Y5323" s="4">
        <v>505524224</v>
      </c>
      <c r="Z5323" s="4">
        <v>434174638</v>
      </c>
      <c r="AA5323" s="4">
        <v>127761000</v>
      </c>
      <c r="AB5323" s="1">
        <f>Table1[[#This Row],[na_sales]]/Table1[[#This Row],[NA population]]</f>
        <v>7.912578290214635E-5</v>
      </c>
      <c r="AC5323" s="1">
        <f>Table1[[#This Row],[eu_sales]]/Table1[[#This Row],[Eu population]]</f>
        <v>4.6064413370916427E-5</v>
      </c>
      <c r="AD5323" s="1">
        <f>Table1[[#This Row],[jp_sales]]/Table1[[#This Row],[Jp population]]</f>
        <v>0</v>
      </c>
    </row>
    <row r="5324" spans="1:30" x14ac:dyDescent="0.25">
      <c r="A5324" t="s">
        <v>4322</v>
      </c>
      <c r="B5324" t="s">
        <v>34</v>
      </c>
      <c r="C5324">
        <v>2012</v>
      </c>
      <c r="D5324" t="s">
        <v>54</v>
      </c>
      <c r="E5324" t="s">
        <v>267</v>
      </c>
      <c r="F5324" s="4">
        <v>30000</v>
      </c>
      <c r="G5324" s="4">
        <v>20000</v>
      </c>
      <c r="H5324" s="4">
        <v>0</v>
      </c>
      <c r="I5324" s="4">
        <v>10000</v>
      </c>
      <c r="J5324">
        <v>5.3</v>
      </c>
      <c r="K5324">
        <v>51</v>
      </c>
      <c r="L5324">
        <v>6.5</v>
      </c>
      <c r="M5324" s="4">
        <v>72</v>
      </c>
      <c r="N5324" t="s">
        <v>2426</v>
      </c>
      <c r="O5324" t="s">
        <v>43</v>
      </c>
      <c r="P5324" s="4">
        <v>60000</v>
      </c>
      <c r="Q5324" s="3">
        <f>AVERAGE(Table1[[#This Row],[critic_score]],Table1[[#This Row],[user_score]])</f>
        <v>5.9</v>
      </c>
      <c r="R5324" s="4">
        <f>Table1[[#This Row],[user_count]]+Table1[[#This Row],[critic_count]]</f>
        <v>123</v>
      </c>
      <c r="S5324" s="2">
        <f>100000*Table1[[#This Row],[review_count]]/Table1[[#This Row],[total sales]]</f>
        <v>205</v>
      </c>
      <c r="T5324" s="2">
        <f>Table1[[#This Row],[total sales]]/(2017-Table1[[#This Row],[year_of_release]])</f>
        <v>12000</v>
      </c>
      <c r="U5324" s="9">
        <f>Table1[[#This Row],[na_sales]]/(2017-Table1[[#This Row],[year_of_release]])</f>
        <v>6000</v>
      </c>
      <c r="V5324" s="6">
        <f>Table1[[#This Row],[eu_sales]]/(2017-Table1[[#This Row],[year_of_release]])</f>
        <v>4000</v>
      </c>
      <c r="W5324" s="6">
        <f>Table1[[#This Row],[jp_sales]]/(2017-Table1[[#This Row],[year_of_release]])</f>
        <v>0</v>
      </c>
      <c r="X5324" s="6">
        <f>Table1[[#This Row],[other_sales]]/(2017-Table1[[#This Row],[year_of_release]])</f>
        <v>2000</v>
      </c>
      <c r="Y5324" s="4">
        <v>551484507</v>
      </c>
      <c r="Z5324" s="4">
        <v>441417242</v>
      </c>
      <c r="AA5324" s="4">
        <v>127629000</v>
      </c>
      <c r="AB5324" s="1">
        <f>Table1[[#This Row],[na_sales]]/Table1[[#This Row],[NA population]]</f>
        <v>5.4398627013469299E-5</v>
      </c>
      <c r="AC5324" s="1">
        <f>Table1[[#This Row],[eu_sales]]/Table1[[#This Row],[Eu population]]</f>
        <v>4.5308606227937059E-5</v>
      </c>
      <c r="AD5324" s="1">
        <f>Table1[[#This Row],[jp_sales]]/Table1[[#This Row],[Jp population]]</f>
        <v>0</v>
      </c>
    </row>
    <row r="5325" spans="1:30" x14ac:dyDescent="0.25">
      <c r="A5325" t="s">
        <v>508</v>
      </c>
      <c r="B5325" t="s">
        <v>113</v>
      </c>
      <c r="C5325">
        <v>2009</v>
      </c>
      <c r="D5325" t="s">
        <v>23</v>
      </c>
      <c r="E5325" t="s">
        <v>100</v>
      </c>
      <c r="F5325" s="4">
        <v>0</v>
      </c>
      <c r="G5325" s="4">
        <v>50000</v>
      </c>
      <c r="H5325" s="4">
        <v>0</v>
      </c>
      <c r="I5325" s="4">
        <v>10000</v>
      </c>
      <c r="J5325">
        <v>8.3000000000000007</v>
      </c>
      <c r="K5325">
        <v>22</v>
      </c>
      <c r="L5325">
        <v>5.8</v>
      </c>
      <c r="M5325" s="4">
        <v>387</v>
      </c>
      <c r="N5325" t="s">
        <v>509</v>
      </c>
      <c r="O5325" t="s">
        <v>21</v>
      </c>
      <c r="P5325" s="4">
        <v>60000</v>
      </c>
      <c r="Q5325" s="3">
        <f>AVERAGE(Table1[[#This Row],[critic_score]],Table1[[#This Row],[user_score]])</f>
        <v>7.0500000000000007</v>
      </c>
      <c r="R5325" s="4">
        <f>Table1[[#This Row],[user_count]]+Table1[[#This Row],[critic_count]]</f>
        <v>409</v>
      </c>
      <c r="S5325" s="2">
        <f>100000*Table1[[#This Row],[review_count]]/Table1[[#This Row],[total sales]]</f>
        <v>681.66666666666663</v>
      </c>
      <c r="T5325" s="2">
        <f>Table1[[#This Row],[total sales]]/(2017-Table1[[#This Row],[year_of_release]])</f>
        <v>7500</v>
      </c>
      <c r="U5325" s="9">
        <f>Table1[[#This Row],[na_sales]]/(2017-Table1[[#This Row],[year_of_release]])</f>
        <v>0</v>
      </c>
      <c r="V5325" s="6">
        <f>Table1[[#This Row],[eu_sales]]/(2017-Table1[[#This Row],[year_of_release]])</f>
        <v>6250</v>
      </c>
      <c r="W5325" s="6">
        <f>Table1[[#This Row],[jp_sales]]/(2017-Table1[[#This Row],[year_of_release]])</f>
        <v>0</v>
      </c>
      <c r="X5325" s="6">
        <f>Table1[[#This Row],[other_sales]]/(2017-Table1[[#This Row],[year_of_release]])</f>
        <v>1250</v>
      </c>
      <c r="Y5325" s="4">
        <v>534740514</v>
      </c>
      <c r="Z5325" s="4">
        <v>441041694</v>
      </c>
      <c r="AA5325" s="4">
        <v>128047000</v>
      </c>
      <c r="AB5325" s="1">
        <f>Table1[[#This Row],[na_sales]]/Table1[[#This Row],[NA population]]</f>
        <v>0</v>
      </c>
      <c r="AC5325" s="1">
        <f>Table1[[#This Row],[eu_sales]]/Table1[[#This Row],[Eu population]]</f>
        <v>1.1336796652155069E-4</v>
      </c>
      <c r="AD5325" s="1">
        <f>Table1[[#This Row],[jp_sales]]/Table1[[#This Row],[Jp population]]</f>
        <v>0</v>
      </c>
    </row>
    <row r="5326" spans="1:30" x14ac:dyDescent="0.25">
      <c r="A5326" t="s">
        <v>4406</v>
      </c>
      <c r="B5326" t="s">
        <v>118</v>
      </c>
      <c r="C5326">
        <v>2006</v>
      </c>
      <c r="D5326" t="s">
        <v>40</v>
      </c>
      <c r="E5326" t="s">
        <v>231</v>
      </c>
      <c r="F5326" s="4">
        <v>50000</v>
      </c>
      <c r="G5326" s="4">
        <v>0</v>
      </c>
      <c r="H5326" s="4">
        <v>0</v>
      </c>
      <c r="I5326" s="4">
        <v>10000</v>
      </c>
      <c r="J5326">
        <v>7.8</v>
      </c>
      <c r="K5326">
        <v>36</v>
      </c>
      <c r="L5326">
        <v>7.8</v>
      </c>
      <c r="M5326" s="4">
        <v>8</v>
      </c>
      <c r="N5326" t="s">
        <v>2014</v>
      </c>
      <c r="O5326" t="s">
        <v>21</v>
      </c>
      <c r="P5326" s="4">
        <v>60000</v>
      </c>
      <c r="Q5326" s="3">
        <f>AVERAGE(Table1[[#This Row],[critic_score]],Table1[[#This Row],[user_score]])</f>
        <v>7.8</v>
      </c>
      <c r="R5326" s="4">
        <f>Table1[[#This Row],[user_count]]+Table1[[#This Row],[critic_count]]</f>
        <v>44</v>
      </c>
      <c r="S5326" s="2">
        <f>100000*Table1[[#This Row],[review_count]]/Table1[[#This Row],[total sales]]</f>
        <v>73.333333333333329</v>
      </c>
      <c r="T5326" s="2">
        <f>Table1[[#This Row],[total sales]]/(2017-Table1[[#This Row],[year_of_release]])</f>
        <v>5454.545454545455</v>
      </c>
      <c r="U5326" s="9">
        <f>Table1[[#This Row],[na_sales]]/(2017-Table1[[#This Row],[year_of_release]])</f>
        <v>4545.454545454545</v>
      </c>
      <c r="V5326" s="6">
        <f>Table1[[#This Row],[eu_sales]]/(2017-Table1[[#This Row],[year_of_release]])</f>
        <v>0</v>
      </c>
      <c r="W5326" s="6">
        <f>Table1[[#This Row],[jp_sales]]/(2017-Table1[[#This Row],[year_of_release]])</f>
        <v>0</v>
      </c>
      <c r="X5326" s="6">
        <f>Table1[[#This Row],[other_sales]]/(2017-Table1[[#This Row],[year_of_release]])</f>
        <v>909.09090909090912</v>
      </c>
      <c r="Y5326" s="4">
        <v>516818555</v>
      </c>
      <c r="Z5326" s="4">
        <v>437126892</v>
      </c>
      <c r="AA5326" s="4">
        <v>127854000</v>
      </c>
      <c r="AB5326" s="1">
        <f>Table1[[#This Row],[na_sales]]/Table1[[#This Row],[NA population]]</f>
        <v>9.6745752481738971E-5</v>
      </c>
      <c r="AC5326" s="1">
        <f>Table1[[#This Row],[eu_sales]]/Table1[[#This Row],[Eu population]]</f>
        <v>0</v>
      </c>
      <c r="AD5326" s="1">
        <f>Table1[[#This Row],[jp_sales]]/Table1[[#This Row],[Jp population]]</f>
        <v>0</v>
      </c>
    </row>
    <row r="5327" spans="1:30" x14ac:dyDescent="0.25">
      <c r="A5327" t="s">
        <v>4407</v>
      </c>
      <c r="B5327" t="s">
        <v>113</v>
      </c>
      <c r="C5327">
        <v>2004</v>
      </c>
      <c r="D5327" t="s">
        <v>225</v>
      </c>
      <c r="E5327" t="s">
        <v>35</v>
      </c>
      <c r="F5327" s="4">
        <v>0</v>
      </c>
      <c r="G5327" s="4">
        <v>50000</v>
      </c>
      <c r="H5327" s="4">
        <v>0</v>
      </c>
      <c r="I5327" s="4">
        <v>10000</v>
      </c>
      <c r="J5327">
        <v>7.2</v>
      </c>
      <c r="K5327">
        <v>34</v>
      </c>
      <c r="L5327">
        <v>8.1</v>
      </c>
      <c r="M5327" s="4">
        <v>43</v>
      </c>
      <c r="N5327" t="s">
        <v>4408</v>
      </c>
      <c r="O5327" t="s">
        <v>21</v>
      </c>
      <c r="P5327" s="4">
        <v>60000</v>
      </c>
      <c r="Q5327" s="3">
        <f>AVERAGE(Table1[[#This Row],[critic_score]],Table1[[#This Row],[user_score]])</f>
        <v>7.65</v>
      </c>
      <c r="R5327" s="4">
        <f>Table1[[#This Row],[user_count]]+Table1[[#This Row],[critic_count]]</f>
        <v>77</v>
      </c>
      <c r="S5327" s="2">
        <f>100000*Table1[[#This Row],[review_count]]/Table1[[#This Row],[total sales]]</f>
        <v>128.33333333333334</v>
      </c>
      <c r="T5327" s="2">
        <f>Table1[[#This Row],[total sales]]/(2017-Table1[[#This Row],[year_of_release]])</f>
        <v>4615.3846153846152</v>
      </c>
      <c r="U5327" s="9">
        <f>Table1[[#This Row],[na_sales]]/(2017-Table1[[#This Row],[year_of_release]])</f>
        <v>0</v>
      </c>
      <c r="V5327" s="6">
        <f>Table1[[#This Row],[eu_sales]]/(2017-Table1[[#This Row],[year_of_release]])</f>
        <v>3846.1538461538462</v>
      </c>
      <c r="W5327" s="6">
        <f>Table1[[#This Row],[jp_sales]]/(2017-Table1[[#This Row],[year_of_release]])</f>
        <v>0</v>
      </c>
      <c r="X5327" s="6">
        <f>Table1[[#This Row],[other_sales]]/(2017-Table1[[#This Row],[year_of_release]])</f>
        <v>769.23076923076928</v>
      </c>
      <c r="Y5327" s="4">
        <v>505524224</v>
      </c>
      <c r="Z5327" s="4">
        <v>434174638</v>
      </c>
      <c r="AA5327" s="4">
        <v>127761000</v>
      </c>
      <c r="AB5327" s="1">
        <f>Table1[[#This Row],[na_sales]]/Table1[[#This Row],[NA population]]</f>
        <v>0</v>
      </c>
      <c r="AC5327" s="1">
        <f>Table1[[#This Row],[eu_sales]]/Table1[[#This Row],[Eu population]]</f>
        <v>1.1516103342729108E-4</v>
      </c>
      <c r="AD5327" s="1">
        <f>Table1[[#This Row],[jp_sales]]/Table1[[#This Row],[Jp population]]</f>
        <v>0</v>
      </c>
    </row>
    <row r="5328" spans="1:30" x14ac:dyDescent="0.25">
      <c r="A5328" t="s">
        <v>4410</v>
      </c>
      <c r="B5328" t="s">
        <v>45</v>
      </c>
      <c r="C5328">
        <v>2006</v>
      </c>
      <c r="D5328" t="s">
        <v>54</v>
      </c>
      <c r="E5328" t="s">
        <v>270</v>
      </c>
      <c r="F5328" s="4">
        <v>30000</v>
      </c>
      <c r="G5328" s="4">
        <v>20000</v>
      </c>
      <c r="H5328" s="4">
        <v>0</v>
      </c>
      <c r="I5328" s="4">
        <v>10000</v>
      </c>
      <c r="J5328">
        <v>7.3</v>
      </c>
      <c r="K5328">
        <v>35</v>
      </c>
      <c r="L5328">
        <v>7.8</v>
      </c>
      <c r="M5328" s="4">
        <v>24</v>
      </c>
      <c r="N5328" t="s">
        <v>199</v>
      </c>
      <c r="O5328" t="s">
        <v>43</v>
      </c>
      <c r="P5328" s="4">
        <v>60000</v>
      </c>
      <c r="Q5328" s="3">
        <f>AVERAGE(Table1[[#This Row],[critic_score]],Table1[[#This Row],[user_score]])</f>
        <v>7.55</v>
      </c>
      <c r="R5328" s="4">
        <f>Table1[[#This Row],[user_count]]+Table1[[#This Row],[critic_count]]</f>
        <v>59</v>
      </c>
      <c r="S5328" s="2">
        <f>100000*Table1[[#This Row],[review_count]]/Table1[[#This Row],[total sales]]</f>
        <v>98.333333333333329</v>
      </c>
      <c r="T5328" s="2">
        <f>Table1[[#This Row],[total sales]]/(2017-Table1[[#This Row],[year_of_release]])</f>
        <v>5454.545454545455</v>
      </c>
      <c r="U5328" s="9">
        <f>Table1[[#This Row],[na_sales]]/(2017-Table1[[#This Row],[year_of_release]])</f>
        <v>2727.2727272727275</v>
      </c>
      <c r="V5328" s="6">
        <f>Table1[[#This Row],[eu_sales]]/(2017-Table1[[#This Row],[year_of_release]])</f>
        <v>1818.1818181818182</v>
      </c>
      <c r="W5328" s="6">
        <f>Table1[[#This Row],[jp_sales]]/(2017-Table1[[#This Row],[year_of_release]])</f>
        <v>0</v>
      </c>
      <c r="X5328" s="6">
        <f>Table1[[#This Row],[other_sales]]/(2017-Table1[[#This Row],[year_of_release]])</f>
        <v>909.09090909090912</v>
      </c>
      <c r="Y5328" s="4">
        <v>516818555</v>
      </c>
      <c r="Z5328" s="4">
        <v>437126892</v>
      </c>
      <c r="AA5328" s="4">
        <v>127854000</v>
      </c>
      <c r="AB5328" s="1">
        <f>Table1[[#This Row],[na_sales]]/Table1[[#This Row],[NA population]]</f>
        <v>5.8047451489043385E-5</v>
      </c>
      <c r="AC5328" s="1">
        <f>Table1[[#This Row],[eu_sales]]/Table1[[#This Row],[Eu population]]</f>
        <v>4.5753304969395475E-5</v>
      </c>
      <c r="AD5328" s="1">
        <f>Table1[[#This Row],[jp_sales]]/Table1[[#This Row],[Jp population]]</f>
        <v>0</v>
      </c>
    </row>
    <row r="5329" spans="1:30" x14ac:dyDescent="0.25">
      <c r="A5329" t="s">
        <v>4411</v>
      </c>
      <c r="B5329" t="s">
        <v>45</v>
      </c>
      <c r="C5329">
        <v>2006</v>
      </c>
      <c r="D5329" t="s">
        <v>54</v>
      </c>
      <c r="E5329" t="s">
        <v>83</v>
      </c>
      <c r="F5329" s="4">
        <v>30000</v>
      </c>
      <c r="G5329" s="4">
        <v>20000</v>
      </c>
      <c r="H5329" s="4">
        <v>0</v>
      </c>
      <c r="I5329" s="4">
        <v>10000</v>
      </c>
      <c r="J5329">
        <v>4.4000000000000004</v>
      </c>
      <c r="K5329">
        <v>8</v>
      </c>
      <c r="L5329">
        <v>4.5999999999999996</v>
      </c>
      <c r="M5329" s="4">
        <v>41</v>
      </c>
      <c r="N5329" t="s">
        <v>507</v>
      </c>
      <c r="O5329" t="s">
        <v>67</v>
      </c>
      <c r="P5329" s="4">
        <v>60000</v>
      </c>
      <c r="Q5329" s="3">
        <f>AVERAGE(Table1[[#This Row],[critic_score]],Table1[[#This Row],[user_score]])</f>
        <v>4.5</v>
      </c>
      <c r="R5329" s="4">
        <f>Table1[[#This Row],[user_count]]+Table1[[#This Row],[critic_count]]</f>
        <v>49</v>
      </c>
      <c r="S5329" s="2">
        <f>100000*Table1[[#This Row],[review_count]]/Table1[[#This Row],[total sales]]</f>
        <v>81.666666666666671</v>
      </c>
      <c r="T5329" s="2">
        <f>Table1[[#This Row],[total sales]]/(2017-Table1[[#This Row],[year_of_release]])</f>
        <v>5454.545454545455</v>
      </c>
      <c r="U5329" s="9">
        <f>Table1[[#This Row],[na_sales]]/(2017-Table1[[#This Row],[year_of_release]])</f>
        <v>2727.2727272727275</v>
      </c>
      <c r="V5329" s="6">
        <f>Table1[[#This Row],[eu_sales]]/(2017-Table1[[#This Row],[year_of_release]])</f>
        <v>1818.1818181818182</v>
      </c>
      <c r="W5329" s="6">
        <f>Table1[[#This Row],[jp_sales]]/(2017-Table1[[#This Row],[year_of_release]])</f>
        <v>0</v>
      </c>
      <c r="X5329" s="6">
        <f>Table1[[#This Row],[other_sales]]/(2017-Table1[[#This Row],[year_of_release]])</f>
        <v>909.09090909090912</v>
      </c>
      <c r="Y5329" s="4">
        <v>516818555</v>
      </c>
      <c r="Z5329" s="4">
        <v>437126892</v>
      </c>
      <c r="AA5329" s="4">
        <v>127854000</v>
      </c>
      <c r="AB5329" s="1">
        <f>Table1[[#This Row],[na_sales]]/Table1[[#This Row],[NA population]]</f>
        <v>5.8047451489043385E-5</v>
      </c>
      <c r="AC5329" s="1">
        <f>Table1[[#This Row],[eu_sales]]/Table1[[#This Row],[Eu population]]</f>
        <v>4.5753304969395475E-5</v>
      </c>
      <c r="AD5329" s="1">
        <f>Table1[[#This Row],[jp_sales]]/Table1[[#This Row],[Jp population]]</f>
        <v>0</v>
      </c>
    </row>
    <row r="5330" spans="1:30" x14ac:dyDescent="0.25">
      <c r="A5330" t="s">
        <v>4412</v>
      </c>
      <c r="B5330" t="s">
        <v>18</v>
      </c>
      <c r="C5330">
        <v>2010</v>
      </c>
      <c r="D5330" t="s">
        <v>49</v>
      </c>
      <c r="E5330" t="s">
        <v>1546</v>
      </c>
      <c r="F5330" s="4">
        <v>40000</v>
      </c>
      <c r="G5330" s="4">
        <v>20000</v>
      </c>
      <c r="H5330" s="4">
        <v>0</v>
      </c>
      <c r="I5330" s="4">
        <v>0</v>
      </c>
      <c r="J5330">
        <v>7.4</v>
      </c>
      <c r="K5330">
        <v>30</v>
      </c>
      <c r="L5330">
        <v>7.2</v>
      </c>
      <c r="M5330" s="4">
        <v>12</v>
      </c>
      <c r="N5330" t="s">
        <v>2484</v>
      </c>
      <c r="O5330" t="s">
        <v>21</v>
      </c>
      <c r="P5330" s="4">
        <v>60000</v>
      </c>
      <c r="Q5330" s="3">
        <f>AVERAGE(Table1[[#This Row],[critic_score]],Table1[[#This Row],[user_score]])</f>
        <v>7.3000000000000007</v>
      </c>
      <c r="R5330" s="4">
        <f>Table1[[#This Row],[user_count]]+Table1[[#This Row],[critic_count]]</f>
        <v>42</v>
      </c>
      <c r="S5330" s="2">
        <f>100000*Table1[[#This Row],[review_count]]/Table1[[#This Row],[total sales]]</f>
        <v>70</v>
      </c>
      <c r="T5330" s="2">
        <f>Table1[[#This Row],[total sales]]/(2017-Table1[[#This Row],[year_of_release]])</f>
        <v>8571.4285714285706</v>
      </c>
      <c r="U5330" s="9">
        <f>Table1[[#This Row],[na_sales]]/(2017-Table1[[#This Row],[year_of_release]])</f>
        <v>5714.2857142857147</v>
      </c>
      <c r="V5330" s="6">
        <f>Table1[[#This Row],[eu_sales]]/(2017-Table1[[#This Row],[year_of_release]])</f>
        <v>2857.1428571428573</v>
      </c>
      <c r="W5330" s="6">
        <f>Table1[[#This Row],[jp_sales]]/(2017-Table1[[#This Row],[year_of_release]])</f>
        <v>0</v>
      </c>
      <c r="X5330" s="6">
        <f>Table1[[#This Row],[other_sales]]/(2017-Table1[[#This Row],[year_of_release]])</f>
        <v>0</v>
      </c>
      <c r="Y5330" s="4">
        <v>540520772</v>
      </c>
      <c r="Z5330" s="4">
        <v>441654761</v>
      </c>
      <c r="AA5330" s="4">
        <v>128070000</v>
      </c>
      <c r="AB5330" s="1">
        <f>Table1[[#This Row],[na_sales]]/Table1[[#This Row],[NA population]]</f>
        <v>7.400270641217836E-5</v>
      </c>
      <c r="AC5330" s="1">
        <f>Table1[[#This Row],[eu_sales]]/Table1[[#This Row],[Eu population]]</f>
        <v>4.528423956013915E-5</v>
      </c>
      <c r="AD5330" s="1">
        <f>Table1[[#This Row],[jp_sales]]/Table1[[#This Row],[Jp population]]</f>
        <v>0</v>
      </c>
    </row>
    <row r="5331" spans="1:30" x14ac:dyDescent="0.25">
      <c r="A5331" t="s">
        <v>4415</v>
      </c>
      <c r="B5331" t="s">
        <v>45</v>
      </c>
      <c r="C5331">
        <v>2007</v>
      </c>
      <c r="D5331" t="s">
        <v>96</v>
      </c>
      <c r="E5331" t="s">
        <v>1685</v>
      </c>
      <c r="F5331" s="4">
        <v>30000</v>
      </c>
      <c r="G5331" s="4">
        <v>20000</v>
      </c>
      <c r="H5331" s="4">
        <v>0</v>
      </c>
      <c r="I5331" s="4">
        <v>10000</v>
      </c>
      <c r="J5331">
        <v>6.9</v>
      </c>
      <c r="K5331">
        <v>20</v>
      </c>
      <c r="L5331">
        <v>7.5</v>
      </c>
      <c r="M5331" s="4">
        <v>41</v>
      </c>
      <c r="N5331" t="s">
        <v>2387</v>
      </c>
      <c r="O5331" t="s">
        <v>84</v>
      </c>
      <c r="P5331" s="4">
        <v>60000</v>
      </c>
      <c r="Q5331" s="3">
        <f>AVERAGE(Table1[[#This Row],[critic_score]],Table1[[#This Row],[user_score]])</f>
        <v>7.2</v>
      </c>
      <c r="R5331" s="4">
        <f>Table1[[#This Row],[user_count]]+Table1[[#This Row],[critic_count]]</f>
        <v>61</v>
      </c>
      <c r="S5331" s="2">
        <f>100000*Table1[[#This Row],[review_count]]/Table1[[#This Row],[total sales]]</f>
        <v>101.66666666666667</v>
      </c>
      <c r="T5331" s="2">
        <f>Table1[[#This Row],[total sales]]/(2017-Table1[[#This Row],[year_of_release]])</f>
        <v>6000</v>
      </c>
      <c r="U5331" s="9">
        <f>Table1[[#This Row],[na_sales]]/(2017-Table1[[#This Row],[year_of_release]])</f>
        <v>3000</v>
      </c>
      <c r="V5331" s="6">
        <f>Table1[[#This Row],[eu_sales]]/(2017-Table1[[#This Row],[year_of_release]])</f>
        <v>2000</v>
      </c>
      <c r="W5331" s="6">
        <f>Table1[[#This Row],[jp_sales]]/(2017-Table1[[#This Row],[year_of_release]])</f>
        <v>0</v>
      </c>
      <c r="X5331" s="6">
        <f>Table1[[#This Row],[other_sales]]/(2017-Table1[[#This Row],[year_of_release]])</f>
        <v>1000</v>
      </c>
      <c r="Y5331" s="4">
        <v>522751172</v>
      </c>
      <c r="Z5331" s="4">
        <v>438594184</v>
      </c>
      <c r="AA5331" s="4">
        <v>128001000</v>
      </c>
      <c r="AB5331" s="1">
        <f>Table1[[#This Row],[na_sales]]/Table1[[#This Row],[NA population]]</f>
        <v>5.738868051739155E-5</v>
      </c>
      <c r="AC5331" s="1">
        <f>Table1[[#This Row],[eu_sales]]/Table1[[#This Row],[Eu population]]</f>
        <v>4.560023987914988E-5</v>
      </c>
      <c r="AD5331" s="1">
        <f>Table1[[#This Row],[jp_sales]]/Table1[[#This Row],[Jp population]]</f>
        <v>0</v>
      </c>
    </row>
    <row r="5332" spans="1:30" x14ac:dyDescent="0.25">
      <c r="A5332" t="s">
        <v>4416</v>
      </c>
      <c r="B5332" t="s">
        <v>159</v>
      </c>
      <c r="C5332">
        <v>2001</v>
      </c>
      <c r="D5332" t="s">
        <v>96</v>
      </c>
      <c r="E5332" t="s">
        <v>171</v>
      </c>
      <c r="F5332" s="4">
        <v>40000</v>
      </c>
      <c r="G5332" s="4">
        <v>20000</v>
      </c>
      <c r="H5332" s="4">
        <v>0</v>
      </c>
      <c r="I5332" s="4">
        <v>0</v>
      </c>
      <c r="J5332">
        <v>7.1</v>
      </c>
      <c r="K5332">
        <v>12</v>
      </c>
      <c r="L5332">
        <v>9</v>
      </c>
      <c r="M5332" s="4">
        <v>9</v>
      </c>
      <c r="N5332" t="s">
        <v>3551</v>
      </c>
      <c r="O5332" t="s">
        <v>21</v>
      </c>
      <c r="P5332" s="4">
        <v>60000</v>
      </c>
      <c r="Q5332" s="3">
        <f>AVERAGE(Table1[[#This Row],[critic_score]],Table1[[#This Row],[user_score]])</f>
        <v>8.0500000000000007</v>
      </c>
      <c r="R5332" s="4">
        <f>Table1[[#This Row],[user_count]]+Table1[[#This Row],[critic_count]]</f>
        <v>21</v>
      </c>
      <c r="S5332" s="2">
        <f>100000*Table1[[#This Row],[review_count]]/Table1[[#This Row],[total sales]]</f>
        <v>35</v>
      </c>
      <c r="T5332" s="2">
        <f>Table1[[#This Row],[total sales]]/(2017-Table1[[#This Row],[year_of_release]])</f>
        <v>3750</v>
      </c>
      <c r="U5332" s="9">
        <f>Table1[[#This Row],[na_sales]]/(2017-Table1[[#This Row],[year_of_release]])</f>
        <v>2500</v>
      </c>
      <c r="V5332" s="6">
        <f>Table1[[#This Row],[eu_sales]]/(2017-Table1[[#This Row],[year_of_release]])</f>
        <v>1250</v>
      </c>
      <c r="W5332" s="6">
        <f>Table1[[#This Row],[jp_sales]]/(2017-Table1[[#This Row],[year_of_release]])</f>
        <v>0</v>
      </c>
      <c r="X5332" s="6">
        <f>Table1[[#This Row],[other_sales]]/(2017-Table1[[#This Row],[year_of_release]])</f>
        <v>0</v>
      </c>
      <c r="Y5332" s="4">
        <v>489752572</v>
      </c>
      <c r="Z5332" s="4">
        <v>430035992</v>
      </c>
      <c r="AA5332" s="4">
        <v>127149000</v>
      </c>
      <c r="AB5332" s="1">
        <f>Table1[[#This Row],[na_sales]]/Table1[[#This Row],[NA population]]</f>
        <v>8.1673894711062388E-5</v>
      </c>
      <c r="AC5332" s="1">
        <f>Table1[[#This Row],[eu_sales]]/Table1[[#This Row],[Eu population]]</f>
        <v>4.6507735101391237E-5</v>
      </c>
      <c r="AD5332" s="1">
        <f>Table1[[#This Row],[jp_sales]]/Table1[[#This Row],[Jp population]]</f>
        <v>0</v>
      </c>
    </row>
    <row r="5333" spans="1:30" x14ac:dyDescent="0.25">
      <c r="A5333" t="s">
        <v>4417</v>
      </c>
      <c r="B5333" t="s">
        <v>118</v>
      </c>
      <c r="C5333">
        <v>2006</v>
      </c>
      <c r="D5333" t="s">
        <v>40</v>
      </c>
      <c r="E5333" t="s">
        <v>55</v>
      </c>
      <c r="F5333" s="4">
        <v>50000</v>
      </c>
      <c r="G5333" s="4">
        <v>0</v>
      </c>
      <c r="H5333" s="4">
        <v>0</v>
      </c>
      <c r="I5333" s="4">
        <v>10000</v>
      </c>
      <c r="J5333">
        <v>7.3</v>
      </c>
      <c r="K5333">
        <v>41</v>
      </c>
      <c r="L5333">
        <v>7.6</v>
      </c>
      <c r="M5333" s="4">
        <v>9</v>
      </c>
      <c r="N5333" t="s">
        <v>4418</v>
      </c>
      <c r="O5333" t="s">
        <v>43</v>
      </c>
      <c r="P5333" s="4">
        <v>60000</v>
      </c>
      <c r="Q5333" s="3">
        <f>AVERAGE(Table1[[#This Row],[critic_score]],Table1[[#This Row],[user_score]])</f>
        <v>7.4499999999999993</v>
      </c>
      <c r="R5333" s="4">
        <f>Table1[[#This Row],[user_count]]+Table1[[#This Row],[critic_count]]</f>
        <v>50</v>
      </c>
      <c r="S5333" s="2">
        <f>100000*Table1[[#This Row],[review_count]]/Table1[[#This Row],[total sales]]</f>
        <v>83.333333333333329</v>
      </c>
      <c r="T5333" s="2">
        <f>Table1[[#This Row],[total sales]]/(2017-Table1[[#This Row],[year_of_release]])</f>
        <v>5454.545454545455</v>
      </c>
      <c r="U5333" s="9">
        <f>Table1[[#This Row],[na_sales]]/(2017-Table1[[#This Row],[year_of_release]])</f>
        <v>4545.454545454545</v>
      </c>
      <c r="V5333" s="6">
        <f>Table1[[#This Row],[eu_sales]]/(2017-Table1[[#This Row],[year_of_release]])</f>
        <v>0</v>
      </c>
      <c r="W5333" s="6">
        <f>Table1[[#This Row],[jp_sales]]/(2017-Table1[[#This Row],[year_of_release]])</f>
        <v>0</v>
      </c>
      <c r="X5333" s="6">
        <f>Table1[[#This Row],[other_sales]]/(2017-Table1[[#This Row],[year_of_release]])</f>
        <v>909.09090909090912</v>
      </c>
      <c r="Y5333" s="4">
        <v>516818555</v>
      </c>
      <c r="Z5333" s="4">
        <v>437126892</v>
      </c>
      <c r="AA5333" s="4">
        <v>127854000</v>
      </c>
      <c r="AB5333" s="1">
        <f>Table1[[#This Row],[na_sales]]/Table1[[#This Row],[NA population]]</f>
        <v>9.6745752481738971E-5</v>
      </c>
      <c r="AC5333" s="1">
        <f>Table1[[#This Row],[eu_sales]]/Table1[[#This Row],[Eu population]]</f>
        <v>0</v>
      </c>
      <c r="AD5333" s="1">
        <f>Table1[[#This Row],[jp_sales]]/Table1[[#This Row],[Jp population]]</f>
        <v>0</v>
      </c>
    </row>
    <row r="5334" spans="1:30" x14ac:dyDescent="0.25">
      <c r="A5334" t="s">
        <v>4420</v>
      </c>
      <c r="B5334" t="s">
        <v>113</v>
      </c>
      <c r="C5334">
        <v>2007</v>
      </c>
      <c r="D5334" t="s">
        <v>54</v>
      </c>
      <c r="E5334" t="s">
        <v>425</v>
      </c>
      <c r="F5334" s="4">
        <v>10000</v>
      </c>
      <c r="G5334" s="4">
        <v>40000</v>
      </c>
      <c r="H5334" s="4">
        <v>0</v>
      </c>
      <c r="I5334" s="4">
        <v>10000</v>
      </c>
      <c r="J5334">
        <v>8.1999999999999993</v>
      </c>
      <c r="K5334">
        <v>44</v>
      </c>
      <c r="L5334">
        <v>8.4</v>
      </c>
      <c r="M5334" s="4">
        <v>1088</v>
      </c>
      <c r="N5334" t="s">
        <v>4392</v>
      </c>
      <c r="O5334" t="s">
        <v>43</v>
      </c>
      <c r="P5334" s="4">
        <v>60000</v>
      </c>
      <c r="Q5334" s="3">
        <f>AVERAGE(Table1[[#This Row],[critic_score]],Table1[[#This Row],[user_score]])</f>
        <v>8.3000000000000007</v>
      </c>
      <c r="R5334" s="4">
        <f>Table1[[#This Row],[user_count]]+Table1[[#This Row],[critic_count]]</f>
        <v>1132</v>
      </c>
      <c r="S5334" s="2">
        <f>100000*Table1[[#This Row],[review_count]]/Table1[[#This Row],[total sales]]</f>
        <v>1886.6666666666667</v>
      </c>
      <c r="T5334" s="2">
        <f>Table1[[#This Row],[total sales]]/(2017-Table1[[#This Row],[year_of_release]])</f>
        <v>6000</v>
      </c>
      <c r="U5334" s="9">
        <f>Table1[[#This Row],[na_sales]]/(2017-Table1[[#This Row],[year_of_release]])</f>
        <v>1000</v>
      </c>
      <c r="V5334" s="6">
        <f>Table1[[#This Row],[eu_sales]]/(2017-Table1[[#This Row],[year_of_release]])</f>
        <v>4000</v>
      </c>
      <c r="W5334" s="6">
        <f>Table1[[#This Row],[jp_sales]]/(2017-Table1[[#This Row],[year_of_release]])</f>
        <v>0</v>
      </c>
      <c r="X5334" s="6">
        <f>Table1[[#This Row],[other_sales]]/(2017-Table1[[#This Row],[year_of_release]])</f>
        <v>1000</v>
      </c>
      <c r="Y5334" s="4">
        <v>522751172</v>
      </c>
      <c r="Z5334" s="4">
        <v>438594184</v>
      </c>
      <c r="AA5334" s="4">
        <v>128001000</v>
      </c>
      <c r="AB5334" s="1">
        <f>Table1[[#This Row],[na_sales]]/Table1[[#This Row],[NA population]]</f>
        <v>1.9129560172463851E-5</v>
      </c>
      <c r="AC5334" s="1">
        <f>Table1[[#This Row],[eu_sales]]/Table1[[#This Row],[Eu population]]</f>
        <v>9.1200479758299759E-5</v>
      </c>
      <c r="AD5334" s="1">
        <f>Table1[[#This Row],[jp_sales]]/Table1[[#This Row],[Jp population]]</f>
        <v>0</v>
      </c>
    </row>
    <row r="5335" spans="1:30" x14ac:dyDescent="0.25">
      <c r="A5335" t="s">
        <v>4422</v>
      </c>
      <c r="B5335" t="s">
        <v>45</v>
      </c>
      <c r="C5335">
        <v>2004</v>
      </c>
      <c r="D5335" t="s">
        <v>40</v>
      </c>
      <c r="E5335" t="s">
        <v>403</v>
      </c>
      <c r="F5335" s="4">
        <v>30000</v>
      </c>
      <c r="G5335" s="4">
        <v>20000</v>
      </c>
      <c r="H5335" s="4">
        <v>0</v>
      </c>
      <c r="I5335" s="4">
        <v>10000</v>
      </c>
      <c r="J5335">
        <v>5.9</v>
      </c>
      <c r="K5335">
        <v>21</v>
      </c>
      <c r="L5335">
        <v>8.4</v>
      </c>
      <c r="M5335" s="4">
        <v>10</v>
      </c>
      <c r="N5335" t="s">
        <v>1835</v>
      </c>
      <c r="O5335" t="s">
        <v>67</v>
      </c>
      <c r="P5335" s="4">
        <v>60000</v>
      </c>
      <c r="Q5335" s="3">
        <f>AVERAGE(Table1[[#This Row],[critic_score]],Table1[[#This Row],[user_score]])</f>
        <v>7.15</v>
      </c>
      <c r="R5335" s="4">
        <f>Table1[[#This Row],[user_count]]+Table1[[#This Row],[critic_count]]</f>
        <v>31</v>
      </c>
      <c r="S5335" s="2">
        <f>100000*Table1[[#This Row],[review_count]]/Table1[[#This Row],[total sales]]</f>
        <v>51.666666666666664</v>
      </c>
      <c r="T5335" s="2">
        <f>Table1[[#This Row],[total sales]]/(2017-Table1[[#This Row],[year_of_release]])</f>
        <v>4615.3846153846152</v>
      </c>
      <c r="U5335" s="9">
        <f>Table1[[#This Row],[na_sales]]/(2017-Table1[[#This Row],[year_of_release]])</f>
        <v>2307.6923076923076</v>
      </c>
      <c r="V5335" s="6">
        <f>Table1[[#This Row],[eu_sales]]/(2017-Table1[[#This Row],[year_of_release]])</f>
        <v>1538.4615384615386</v>
      </c>
      <c r="W5335" s="6">
        <f>Table1[[#This Row],[jp_sales]]/(2017-Table1[[#This Row],[year_of_release]])</f>
        <v>0</v>
      </c>
      <c r="X5335" s="6">
        <f>Table1[[#This Row],[other_sales]]/(2017-Table1[[#This Row],[year_of_release]])</f>
        <v>769.23076923076928</v>
      </c>
      <c r="Y5335" s="4">
        <v>505524224</v>
      </c>
      <c r="Z5335" s="4">
        <v>434174638</v>
      </c>
      <c r="AA5335" s="4">
        <v>127761000</v>
      </c>
      <c r="AB5335" s="1">
        <f>Table1[[#This Row],[na_sales]]/Table1[[#This Row],[NA population]]</f>
        <v>5.9344337176609759E-5</v>
      </c>
      <c r="AC5335" s="1">
        <f>Table1[[#This Row],[eu_sales]]/Table1[[#This Row],[Eu population]]</f>
        <v>4.6064413370916427E-5</v>
      </c>
      <c r="AD5335" s="1">
        <f>Table1[[#This Row],[jp_sales]]/Table1[[#This Row],[Jp population]]</f>
        <v>0</v>
      </c>
    </row>
    <row r="5336" spans="1:30" x14ac:dyDescent="0.25">
      <c r="A5336" t="s">
        <v>4423</v>
      </c>
      <c r="B5336" t="s">
        <v>71</v>
      </c>
      <c r="C5336">
        <v>2015</v>
      </c>
      <c r="D5336" t="s">
        <v>19</v>
      </c>
      <c r="E5336" t="s">
        <v>83</v>
      </c>
      <c r="F5336" s="4">
        <v>0</v>
      </c>
      <c r="G5336" s="4">
        <v>50000</v>
      </c>
      <c r="H5336" s="4">
        <v>0</v>
      </c>
      <c r="I5336" s="4">
        <v>10000</v>
      </c>
      <c r="J5336">
        <v>2.5</v>
      </c>
      <c r="K5336">
        <v>6</v>
      </c>
      <c r="L5336">
        <v>1.9</v>
      </c>
      <c r="M5336" s="4">
        <v>39</v>
      </c>
      <c r="N5336" t="s">
        <v>824</v>
      </c>
      <c r="O5336" t="s">
        <v>21</v>
      </c>
      <c r="P5336" s="4">
        <v>60000</v>
      </c>
      <c r="Q5336" s="3">
        <f>AVERAGE(Table1[[#This Row],[critic_score]],Table1[[#This Row],[user_score]])</f>
        <v>2.2000000000000002</v>
      </c>
      <c r="R5336" s="4">
        <f>Table1[[#This Row],[user_count]]+Table1[[#This Row],[critic_count]]</f>
        <v>45</v>
      </c>
      <c r="S5336" s="2">
        <f>100000*Table1[[#This Row],[review_count]]/Table1[[#This Row],[total sales]]</f>
        <v>75</v>
      </c>
      <c r="T5336" s="2">
        <f>Table1[[#This Row],[total sales]]/(2017-Table1[[#This Row],[year_of_release]])</f>
        <v>30000</v>
      </c>
      <c r="U5336" s="9">
        <f>Table1[[#This Row],[na_sales]]/(2017-Table1[[#This Row],[year_of_release]])</f>
        <v>0</v>
      </c>
      <c r="V5336" s="6">
        <f>Table1[[#This Row],[eu_sales]]/(2017-Table1[[#This Row],[year_of_release]])</f>
        <v>25000</v>
      </c>
      <c r="W5336" s="6">
        <f>Table1[[#This Row],[jp_sales]]/(2017-Table1[[#This Row],[year_of_release]])</f>
        <v>0</v>
      </c>
      <c r="X5336" s="6">
        <f>Table1[[#This Row],[other_sales]]/(2017-Table1[[#This Row],[year_of_release]])</f>
        <v>5000</v>
      </c>
      <c r="Y5336" s="4">
        <v>567732286</v>
      </c>
      <c r="Z5336" s="4">
        <v>444588718</v>
      </c>
      <c r="AA5336" s="4">
        <v>127141000</v>
      </c>
      <c r="AB5336" s="1">
        <f>Table1[[#This Row],[na_sales]]/Table1[[#This Row],[NA population]]</f>
        <v>0</v>
      </c>
      <c r="AC5336" s="1">
        <f>Table1[[#This Row],[eu_sales]]/Table1[[#This Row],[Eu population]]</f>
        <v>1.1246349260711559E-4</v>
      </c>
      <c r="AD5336" s="1">
        <f>Table1[[#This Row],[jp_sales]]/Table1[[#This Row],[Jp population]]</f>
        <v>0</v>
      </c>
    </row>
    <row r="5337" spans="1:30" x14ac:dyDescent="0.25">
      <c r="A5337" t="s">
        <v>3107</v>
      </c>
      <c r="B5337" t="s">
        <v>26</v>
      </c>
      <c r="C5337">
        <v>2011</v>
      </c>
      <c r="D5337" t="s">
        <v>40</v>
      </c>
      <c r="E5337" t="s">
        <v>55</v>
      </c>
      <c r="F5337" s="4">
        <v>50000</v>
      </c>
      <c r="G5337" s="4">
        <v>10000</v>
      </c>
      <c r="H5337" s="4">
        <v>0</v>
      </c>
      <c r="I5337" s="4">
        <v>0</v>
      </c>
      <c r="J5337">
        <v>3.3</v>
      </c>
      <c r="K5337">
        <v>6</v>
      </c>
      <c r="L5337">
        <v>5.6</v>
      </c>
      <c r="M5337" s="4">
        <v>7</v>
      </c>
      <c r="N5337" t="s">
        <v>1586</v>
      </c>
      <c r="O5337" t="s">
        <v>84</v>
      </c>
      <c r="P5337" s="4">
        <v>60000</v>
      </c>
      <c r="Q5337" s="3">
        <f>AVERAGE(Table1[[#This Row],[critic_score]],Table1[[#This Row],[user_score]])</f>
        <v>4.4499999999999993</v>
      </c>
      <c r="R5337" s="4">
        <f>Table1[[#This Row],[user_count]]+Table1[[#This Row],[critic_count]]</f>
        <v>13</v>
      </c>
      <c r="S5337" s="2">
        <f>100000*Table1[[#This Row],[review_count]]/Table1[[#This Row],[total sales]]</f>
        <v>21.666666666666668</v>
      </c>
      <c r="T5337" s="2">
        <f>Table1[[#This Row],[total sales]]/(2017-Table1[[#This Row],[year_of_release]])</f>
        <v>10000</v>
      </c>
      <c r="U5337" s="9">
        <f>Table1[[#This Row],[na_sales]]/(2017-Table1[[#This Row],[year_of_release]])</f>
        <v>8333.3333333333339</v>
      </c>
      <c r="V5337" s="6">
        <f>Table1[[#This Row],[eu_sales]]/(2017-Table1[[#This Row],[year_of_release]])</f>
        <v>1666.6666666666667</v>
      </c>
      <c r="W5337" s="6">
        <f>Table1[[#This Row],[jp_sales]]/(2017-Table1[[#This Row],[year_of_release]])</f>
        <v>0</v>
      </c>
      <c r="X5337" s="6">
        <f>Table1[[#This Row],[other_sales]]/(2017-Table1[[#This Row],[year_of_release]])</f>
        <v>0</v>
      </c>
      <c r="Y5337" s="4">
        <v>545961365</v>
      </c>
      <c r="Z5337" s="4">
        <v>440756453</v>
      </c>
      <c r="AA5337" s="4">
        <v>127833000</v>
      </c>
      <c r="AB5337" s="1">
        <f>Table1[[#This Row],[na_sales]]/Table1[[#This Row],[NA population]]</f>
        <v>9.158157189382806E-5</v>
      </c>
      <c r="AC5337" s="1">
        <f>Table1[[#This Row],[eu_sales]]/Table1[[#This Row],[Eu population]]</f>
        <v>2.2688266801166948E-5</v>
      </c>
      <c r="AD5337" s="1">
        <f>Table1[[#This Row],[jp_sales]]/Table1[[#This Row],[Jp population]]</f>
        <v>0</v>
      </c>
    </row>
    <row r="5338" spans="1:30" x14ac:dyDescent="0.25">
      <c r="A5338" t="s">
        <v>4426</v>
      </c>
      <c r="B5338" t="s">
        <v>113</v>
      </c>
      <c r="C5338">
        <v>2005</v>
      </c>
      <c r="D5338" t="s">
        <v>73</v>
      </c>
      <c r="E5338" t="s">
        <v>100</v>
      </c>
      <c r="F5338" s="4">
        <v>10000</v>
      </c>
      <c r="G5338" s="4">
        <v>40000</v>
      </c>
      <c r="H5338" s="4">
        <v>0</v>
      </c>
      <c r="I5338" s="4">
        <v>10000</v>
      </c>
      <c r="J5338">
        <v>8.1</v>
      </c>
      <c r="K5338">
        <v>31</v>
      </c>
      <c r="L5338">
        <v>7.8</v>
      </c>
      <c r="M5338" s="4">
        <v>49</v>
      </c>
      <c r="N5338" t="s">
        <v>321</v>
      </c>
      <c r="O5338" t="s">
        <v>67</v>
      </c>
      <c r="P5338" s="4">
        <v>60000</v>
      </c>
      <c r="Q5338" s="3">
        <f>AVERAGE(Table1[[#This Row],[critic_score]],Table1[[#This Row],[user_score]])</f>
        <v>7.9499999999999993</v>
      </c>
      <c r="R5338" s="4">
        <f>Table1[[#This Row],[user_count]]+Table1[[#This Row],[critic_count]]</f>
        <v>80</v>
      </c>
      <c r="S5338" s="2">
        <f>100000*Table1[[#This Row],[review_count]]/Table1[[#This Row],[total sales]]</f>
        <v>133.33333333333334</v>
      </c>
      <c r="T5338" s="2">
        <f>Table1[[#This Row],[total sales]]/(2017-Table1[[#This Row],[year_of_release]])</f>
        <v>5000</v>
      </c>
      <c r="U5338" s="9">
        <f>Table1[[#This Row],[na_sales]]/(2017-Table1[[#This Row],[year_of_release]])</f>
        <v>833.33333333333337</v>
      </c>
      <c r="V5338" s="6">
        <f>Table1[[#This Row],[eu_sales]]/(2017-Table1[[#This Row],[year_of_release]])</f>
        <v>3333.3333333333335</v>
      </c>
      <c r="W5338" s="6">
        <f>Table1[[#This Row],[jp_sales]]/(2017-Table1[[#This Row],[year_of_release]])</f>
        <v>0</v>
      </c>
      <c r="X5338" s="6">
        <f>Table1[[#This Row],[other_sales]]/(2017-Table1[[#This Row],[year_of_release]])</f>
        <v>833.33333333333337</v>
      </c>
      <c r="Y5338" s="4">
        <v>511054143</v>
      </c>
      <c r="Z5338" s="4">
        <v>435713800</v>
      </c>
      <c r="AA5338" s="4">
        <v>127773000</v>
      </c>
      <c r="AB5338" s="1">
        <f>Table1[[#This Row],[na_sales]]/Table1[[#This Row],[NA population]]</f>
        <v>1.9567398360764291E-5</v>
      </c>
      <c r="AC5338" s="1">
        <f>Table1[[#This Row],[eu_sales]]/Table1[[#This Row],[Eu population]]</f>
        <v>9.1803381026719835E-5</v>
      </c>
      <c r="AD5338" s="1">
        <f>Table1[[#This Row],[jp_sales]]/Table1[[#This Row],[Jp population]]</f>
        <v>0</v>
      </c>
    </row>
    <row r="5339" spans="1:30" x14ac:dyDescent="0.25">
      <c r="A5339" t="s">
        <v>322</v>
      </c>
      <c r="B5339" t="s">
        <v>113</v>
      </c>
      <c r="C5339">
        <v>2001</v>
      </c>
      <c r="D5339" t="s">
        <v>40</v>
      </c>
      <c r="E5339" t="s">
        <v>100</v>
      </c>
      <c r="F5339" s="4">
        <v>10000</v>
      </c>
      <c r="G5339" s="4">
        <v>40000</v>
      </c>
      <c r="H5339" s="4">
        <v>0</v>
      </c>
      <c r="I5339" s="4">
        <v>10000</v>
      </c>
      <c r="J5339">
        <v>6.5</v>
      </c>
      <c r="K5339">
        <v>11</v>
      </c>
      <c r="L5339">
        <v>7.8</v>
      </c>
      <c r="M5339" s="4">
        <v>76</v>
      </c>
      <c r="N5339" t="s">
        <v>4428</v>
      </c>
      <c r="O5339" t="s">
        <v>21</v>
      </c>
      <c r="P5339" s="4">
        <v>60000</v>
      </c>
      <c r="Q5339" s="3">
        <f>AVERAGE(Table1[[#This Row],[critic_score]],Table1[[#This Row],[user_score]])</f>
        <v>7.15</v>
      </c>
      <c r="R5339" s="4">
        <f>Table1[[#This Row],[user_count]]+Table1[[#This Row],[critic_count]]</f>
        <v>87</v>
      </c>
      <c r="S5339" s="2">
        <f>100000*Table1[[#This Row],[review_count]]/Table1[[#This Row],[total sales]]</f>
        <v>145</v>
      </c>
      <c r="T5339" s="2">
        <f>Table1[[#This Row],[total sales]]/(2017-Table1[[#This Row],[year_of_release]])</f>
        <v>3750</v>
      </c>
      <c r="U5339" s="9">
        <f>Table1[[#This Row],[na_sales]]/(2017-Table1[[#This Row],[year_of_release]])</f>
        <v>625</v>
      </c>
      <c r="V5339" s="6">
        <f>Table1[[#This Row],[eu_sales]]/(2017-Table1[[#This Row],[year_of_release]])</f>
        <v>2500</v>
      </c>
      <c r="W5339" s="6">
        <f>Table1[[#This Row],[jp_sales]]/(2017-Table1[[#This Row],[year_of_release]])</f>
        <v>0</v>
      </c>
      <c r="X5339" s="6">
        <f>Table1[[#This Row],[other_sales]]/(2017-Table1[[#This Row],[year_of_release]])</f>
        <v>625</v>
      </c>
      <c r="Y5339" s="4">
        <v>489752572</v>
      </c>
      <c r="Z5339" s="4">
        <v>430035992</v>
      </c>
      <c r="AA5339" s="4">
        <v>127149000</v>
      </c>
      <c r="AB5339" s="1">
        <f>Table1[[#This Row],[na_sales]]/Table1[[#This Row],[NA population]]</f>
        <v>2.0418473677765597E-5</v>
      </c>
      <c r="AC5339" s="1">
        <f>Table1[[#This Row],[eu_sales]]/Table1[[#This Row],[Eu population]]</f>
        <v>9.3015470202782475E-5</v>
      </c>
      <c r="AD5339" s="1">
        <f>Table1[[#This Row],[jp_sales]]/Table1[[#This Row],[Jp population]]</f>
        <v>0</v>
      </c>
    </row>
    <row r="5340" spans="1:30" x14ac:dyDescent="0.25">
      <c r="A5340" t="s">
        <v>4429</v>
      </c>
      <c r="B5340" t="s">
        <v>34</v>
      </c>
      <c r="C5340">
        <v>2013</v>
      </c>
      <c r="D5340" t="s">
        <v>23</v>
      </c>
      <c r="E5340" t="s">
        <v>572</v>
      </c>
      <c r="F5340" s="4">
        <v>40000</v>
      </c>
      <c r="G5340" s="4">
        <v>10000</v>
      </c>
      <c r="H5340" s="4">
        <v>0</v>
      </c>
      <c r="I5340" s="4">
        <v>10000</v>
      </c>
      <c r="J5340">
        <v>1.9</v>
      </c>
      <c r="K5340">
        <v>14</v>
      </c>
      <c r="L5340">
        <v>1.3</v>
      </c>
      <c r="M5340" s="4">
        <v>433</v>
      </c>
      <c r="N5340" t="s">
        <v>4430</v>
      </c>
      <c r="O5340" t="s">
        <v>43</v>
      </c>
      <c r="P5340" s="4">
        <v>60000</v>
      </c>
      <c r="Q5340" s="3">
        <f>AVERAGE(Table1[[#This Row],[critic_score]],Table1[[#This Row],[user_score]])</f>
        <v>1.6</v>
      </c>
      <c r="R5340" s="4">
        <f>Table1[[#This Row],[user_count]]+Table1[[#This Row],[critic_count]]</f>
        <v>447</v>
      </c>
      <c r="S5340" s="2">
        <f>100000*Table1[[#This Row],[review_count]]/Table1[[#This Row],[total sales]]</f>
        <v>745</v>
      </c>
      <c r="T5340" s="2">
        <f>Table1[[#This Row],[total sales]]/(2017-Table1[[#This Row],[year_of_release]])</f>
        <v>15000</v>
      </c>
      <c r="U5340" s="9">
        <f>Table1[[#This Row],[na_sales]]/(2017-Table1[[#This Row],[year_of_release]])</f>
        <v>10000</v>
      </c>
      <c r="V5340" s="6">
        <f>Table1[[#This Row],[eu_sales]]/(2017-Table1[[#This Row],[year_of_release]])</f>
        <v>2500</v>
      </c>
      <c r="W5340" s="6">
        <f>Table1[[#This Row],[jp_sales]]/(2017-Table1[[#This Row],[year_of_release]])</f>
        <v>0</v>
      </c>
      <c r="X5340" s="6">
        <f>Table1[[#This Row],[other_sales]]/(2017-Table1[[#This Row],[year_of_release]])</f>
        <v>2500</v>
      </c>
      <c r="Y5340" s="4">
        <v>556861736</v>
      </c>
      <c r="Z5340" s="4">
        <v>442492884</v>
      </c>
      <c r="AA5340" s="4">
        <v>127445000</v>
      </c>
      <c r="AB5340" s="1">
        <f>Table1[[#This Row],[na_sales]]/Table1[[#This Row],[NA population]]</f>
        <v>7.1831116081568942E-5</v>
      </c>
      <c r="AC5340" s="1">
        <f>Table1[[#This Row],[eu_sales]]/Table1[[#This Row],[Eu population]]</f>
        <v>2.2599233482814607E-5</v>
      </c>
      <c r="AD5340" s="1">
        <f>Table1[[#This Row],[jp_sales]]/Table1[[#This Row],[Jp population]]</f>
        <v>0</v>
      </c>
    </row>
    <row r="5341" spans="1:30" x14ac:dyDescent="0.25">
      <c r="A5341" t="s">
        <v>2169</v>
      </c>
      <c r="B5341" t="s">
        <v>113</v>
      </c>
      <c r="C5341">
        <v>2009</v>
      </c>
      <c r="D5341" t="s">
        <v>40</v>
      </c>
      <c r="E5341" t="s">
        <v>100</v>
      </c>
      <c r="F5341" s="4">
        <v>0</v>
      </c>
      <c r="G5341" s="4">
        <v>50000</v>
      </c>
      <c r="H5341" s="4">
        <v>0</v>
      </c>
      <c r="I5341" s="4">
        <v>10000</v>
      </c>
      <c r="J5341">
        <v>7.6</v>
      </c>
      <c r="K5341">
        <v>20</v>
      </c>
      <c r="L5341">
        <v>8</v>
      </c>
      <c r="M5341" s="4">
        <v>236</v>
      </c>
      <c r="N5341" t="s">
        <v>340</v>
      </c>
      <c r="O5341" t="s">
        <v>43</v>
      </c>
      <c r="P5341" s="4">
        <v>60000</v>
      </c>
      <c r="Q5341" s="3">
        <f>AVERAGE(Table1[[#This Row],[critic_score]],Table1[[#This Row],[user_score]])</f>
        <v>7.8</v>
      </c>
      <c r="R5341" s="4">
        <f>Table1[[#This Row],[user_count]]+Table1[[#This Row],[critic_count]]</f>
        <v>256</v>
      </c>
      <c r="S5341" s="2">
        <f>100000*Table1[[#This Row],[review_count]]/Table1[[#This Row],[total sales]]</f>
        <v>426.66666666666669</v>
      </c>
      <c r="T5341" s="2">
        <f>Table1[[#This Row],[total sales]]/(2017-Table1[[#This Row],[year_of_release]])</f>
        <v>7500</v>
      </c>
      <c r="U5341" s="9">
        <f>Table1[[#This Row],[na_sales]]/(2017-Table1[[#This Row],[year_of_release]])</f>
        <v>0</v>
      </c>
      <c r="V5341" s="6">
        <f>Table1[[#This Row],[eu_sales]]/(2017-Table1[[#This Row],[year_of_release]])</f>
        <v>6250</v>
      </c>
      <c r="W5341" s="6">
        <f>Table1[[#This Row],[jp_sales]]/(2017-Table1[[#This Row],[year_of_release]])</f>
        <v>0</v>
      </c>
      <c r="X5341" s="6">
        <f>Table1[[#This Row],[other_sales]]/(2017-Table1[[#This Row],[year_of_release]])</f>
        <v>1250</v>
      </c>
      <c r="Y5341" s="4">
        <v>534740514</v>
      </c>
      <c r="Z5341" s="4">
        <v>441041694</v>
      </c>
      <c r="AA5341" s="4">
        <v>128047000</v>
      </c>
      <c r="AB5341" s="1">
        <f>Table1[[#This Row],[na_sales]]/Table1[[#This Row],[NA population]]</f>
        <v>0</v>
      </c>
      <c r="AC5341" s="1">
        <f>Table1[[#This Row],[eu_sales]]/Table1[[#This Row],[Eu population]]</f>
        <v>1.1336796652155069E-4</v>
      </c>
      <c r="AD5341" s="1">
        <f>Table1[[#This Row],[jp_sales]]/Table1[[#This Row],[Jp population]]</f>
        <v>0</v>
      </c>
    </row>
    <row r="5342" spans="1:30" x14ac:dyDescent="0.25">
      <c r="A5342" t="s">
        <v>4431</v>
      </c>
      <c r="B5342" t="s">
        <v>45</v>
      </c>
      <c r="C5342">
        <v>2002</v>
      </c>
      <c r="D5342" t="s">
        <v>23</v>
      </c>
      <c r="E5342" t="s">
        <v>231</v>
      </c>
      <c r="F5342" s="4">
        <v>30000</v>
      </c>
      <c r="G5342" s="4">
        <v>20000</v>
      </c>
      <c r="H5342" s="4">
        <v>0</v>
      </c>
      <c r="I5342" s="4">
        <v>10000</v>
      </c>
      <c r="J5342">
        <v>8.1999999999999993</v>
      </c>
      <c r="K5342">
        <v>10</v>
      </c>
      <c r="L5342">
        <v>7.4</v>
      </c>
      <c r="M5342" s="4">
        <v>14</v>
      </c>
      <c r="N5342" t="s">
        <v>2225</v>
      </c>
      <c r="O5342" t="s">
        <v>21</v>
      </c>
      <c r="P5342" s="4">
        <v>60000</v>
      </c>
      <c r="Q5342" s="3">
        <f>AVERAGE(Table1[[#This Row],[critic_score]],Table1[[#This Row],[user_score]])</f>
        <v>7.8</v>
      </c>
      <c r="R5342" s="4">
        <f>Table1[[#This Row],[user_count]]+Table1[[#This Row],[critic_count]]</f>
        <v>24</v>
      </c>
      <c r="S5342" s="2">
        <f>100000*Table1[[#This Row],[review_count]]/Table1[[#This Row],[total sales]]</f>
        <v>40</v>
      </c>
      <c r="T5342" s="2">
        <f>Table1[[#This Row],[total sales]]/(2017-Table1[[#This Row],[year_of_release]])</f>
        <v>4000</v>
      </c>
      <c r="U5342" s="9">
        <f>Table1[[#This Row],[na_sales]]/(2017-Table1[[#This Row],[year_of_release]])</f>
        <v>2000</v>
      </c>
      <c r="V5342" s="6">
        <f>Table1[[#This Row],[eu_sales]]/(2017-Table1[[#This Row],[year_of_release]])</f>
        <v>1333.3333333333333</v>
      </c>
      <c r="W5342" s="6">
        <f>Table1[[#This Row],[jp_sales]]/(2017-Table1[[#This Row],[year_of_release]])</f>
        <v>0</v>
      </c>
      <c r="X5342" s="6">
        <f>Table1[[#This Row],[other_sales]]/(2017-Table1[[#This Row],[year_of_release]])</f>
        <v>666.66666666666663</v>
      </c>
      <c r="Y5342" s="4">
        <v>495013192</v>
      </c>
      <c r="Z5342" s="4">
        <v>431019772</v>
      </c>
      <c r="AA5342" s="4">
        <v>127445000</v>
      </c>
      <c r="AB5342" s="1">
        <f>Table1[[#This Row],[na_sales]]/Table1[[#This Row],[NA population]]</f>
        <v>6.0604445466980602E-5</v>
      </c>
      <c r="AC5342" s="1">
        <f>Table1[[#This Row],[eu_sales]]/Table1[[#This Row],[Eu population]]</f>
        <v>4.6401583637791909E-5</v>
      </c>
      <c r="AD5342" s="1">
        <f>Table1[[#This Row],[jp_sales]]/Table1[[#This Row],[Jp population]]</f>
        <v>0</v>
      </c>
    </row>
    <row r="5343" spans="1:30" x14ac:dyDescent="0.25">
      <c r="A5343" t="s">
        <v>1162</v>
      </c>
      <c r="B5343" t="s">
        <v>113</v>
      </c>
      <c r="C5343">
        <v>2009</v>
      </c>
      <c r="D5343" t="s">
        <v>27</v>
      </c>
      <c r="E5343" t="s">
        <v>100</v>
      </c>
      <c r="F5343" s="4">
        <v>0</v>
      </c>
      <c r="G5343" s="4">
        <v>50000</v>
      </c>
      <c r="H5343" s="4">
        <v>0</v>
      </c>
      <c r="I5343" s="4">
        <v>10000</v>
      </c>
      <c r="J5343">
        <v>8.1</v>
      </c>
      <c r="K5343">
        <v>44</v>
      </c>
      <c r="L5343">
        <v>8.1</v>
      </c>
      <c r="M5343" s="4">
        <v>1026</v>
      </c>
      <c r="N5343" t="s">
        <v>128</v>
      </c>
      <c r="O5343" t="s">
        <v>67</v>
      </c>
      <c r="P5343" s="4">
        <v>60000</v>
      </c>
      <c r="Q5343" s="3">
        <f>AVERAGE(Table1[[#This Row],[critic_score]],Table1[[#This Row],[user_score]])</f>
        <v>8.1</v>
      </c>
      <c r="R5343" s="4">
        <f>Table1[[#This Row],[user_count]]+Table1[[#This Row],[critic_count]]</f>
        <v>1070</v>
      </c>
      <c r="S5343" s="2">
        <f>100000*Table1[[#This Row],[review_count]]/Table1[[#This Row],[total sales]]</f>
        <v>1783.3333333333333</v>
      </c>
      <c r="T5343" s="2">
        <f>Table1[[#This Row],[total sales]]/(2017-Table1[[#This Row],[year_of_release]])</f>
        <v>7500</v>
      </c>
      <c r="U5343" s="9">
        <f>Table1[[#This Row],[na_sales]]/(2017-Table1[[#This Row],[year_of_release]])</f>
        <v>0</v>
      </c>
      <c r="V5343" s="6">
        <f>Table1[[#This Row],[eu_sales]]/(2017-Table1[[#This Row],[year_of_release]])</f>
        <v>6250</v>
      </c>
      <c r="W5343" s="6">
        <f>Table1[[#This Row],[jp_sales]]/(2017-Table1[[#This Row],[year_of_release]])</f>
        <v>0</v>
      </c>
      <c r="X5343" s="6">
        <f>Table1[[#This Row],[other_sales]]/(2017-Table1[[#This Row],[year_of_release]])</f>
        <v>1250</v>
      </c>
      <c r="Y5343" s="4">
        <v>534740514</v>
      </c>
      <c r="Z5343" s="4">
        <v>441041694</v>
      </c>
      <c r="AA5343" s="4">
        <v>128047000</v>
      </c>
      <c r="AB5343" s="1">
        <f>Table1[[#This Row],[na_sales]]/Table1[[#This Row],[NA population]]</f>
        <v>0</v>
      </c>
      <c r="AC5343" s="1">
        <f>Table1[[#This Row],[eu_sales]]/Table1[[#This Row],[Eu population]]</f>
        <v>1.1336796652155069E-4</v>
      </c>
      <c r="AD5343" s="1">
        <f>Table1[[#This Row],[jp_sales]]/Table1[[#This Row],[Jp population]]</f>
        <v>0</v>
      </c>
    </row>
    <row r="5344" spans="1:30" x14ac:dyDescent="0.25">
      <c r="A5344" t="s">
        <v>4432</v>
      </c>
      <c r="B5344" t="s">
        <v>113</v>
      </c>
      <c r="C5344">
        <v>2006</v>
      </c>
      <c r="D5344" t="s">
        <v>96</v>
      </c>
      <c r="E5344" t="s">
        <v>425</v>
      </c>
      <c r="F5344" s="4">
        <v>10000</v>
      </c>
      <c r="G5344" s="4">
        <v>40000</v>
      </c>
      <c r="H5344" s="4">
        <v>0</v>
      </c>
      <c r="I5344" s="4">
        <v>10000</v>
      </c>
      <c r="J5344">
        <v>7.7</v>
      </c>
      <c r="K5344">
        <v>51</v>
      </c>
      <c r="L5344">
        <v>8.1</v>
      </c>
      <c r="M5344" s="4">
        <v>387</v>
      </c>
      <c r="N5344" t="s">
        <v>4433</v>
      </c>
      <c r="O5344" t="s">
        <v>67</v>
      </c>
      <c r="P5344" s="4">
        <v>60000</v>
      </c>
      <c r="Q5344" s="3">
        <f>AVERAGE(Table1[[#This Row],[critic_score]],Table1[[#This Row],[user_score]])</f>
        <v>7.9</v>
      </c>
      <c r="R5344" s="4">
        <f>Table1[[#This Row],[user_count]]+Table1[[#This Row],[critic_count]]</f>
        <v>438</v>
      </c>
      <c r="S5344" s="2">
        <f>100000*Table1[[#This Row],[review_count]]/Table1[[#This Row],[total sales]]</f>
        <v>730</v>
      </c>
      <c r="T5344" s="2">
        <f>Table1[[#This Row],[total sales]]/(2017-Table1[[#This Row],[year_of_release]])</f>
        <v>5454.545454545455</v>
      </c>
      <c r="U5344" s="9">
        <f>Table1[[#This Row],[na_sales]]/(2017-Table1[[#This Row],[year_of_release]])</f>
        <v>909.09090909090912</v>
      </c>
      <c r="V5344" s="6">
        <f>Table1[[#This Row],[eu_sales]]/(2017-Table1[[#This Row],[year_of_release]])</f>
        <v>3636.3636363636365</v>
      </c>
      <c r="W5344" s="6">
        <f>Table1[[#This Row],[jp_sales]]/(2017-Table1[[#This Row],[year_of_release]])</f>
        <v>0</v>
      </c>
      <c r="X5344" s="6">
        <f>Table1[[#This Row],[other_sales]]/(2017-Table1[[#This Row],[year_of_release]])</f>
        <v>909.09090909090912</v>
      </c>
      <c r="Y5344" s="4">
        <v>516818555</v>
      </c>
      <c r="Z5344" s="4">
        <v>437126892</v>
      </c>
      <c r="AA5344" s="4">
        <v>127854000</v>
      </c>
      <c r="AB5344" s="1">
        <f>Table1[[#This Row],[na_sales]]/Table1[[#This Row],[NA population]]</f>
        <v>1.9349150496347796E-5</v>
      </c>
      <c r="AC5344" s="1">
        <f>Table1[[#This Row],[eu_sales]]/Table1[[#This Row],[Eu population]]</f>
        <v>9.1506609938790949E-5</v>
      </c>
      <c r="AD5344" s="1">
        <f>Table1[[#This Row],[jp_sales]]/Table1[[#This Row],[Jp population]]</f>
        <v>0</v>
      </c>
    </row>
    <row r="5345" spans="1:30" x14ac:dyDescent="0.25">
      <c r="A5345" t="s">
        <v>4436</v>
      </c>
      <c r="B5345" t="s">
        <v>45</v>
      </c>
      <c r="C5345">
        <v>2006</v>
      </c>
      <c r="D5345" t="s">
        <v>40</v>
      </c>
      <c r="E5345" t="s">
        <v>196</v>
      </c>
      <c r="F5345" s="4">
        <v>30000</v>
      </c>
      <c r="G5345" s="4">
        <v>20000</v>
      </c>
      <c r="H5345" s="4">
        <v>0</v>
      </c>
      <c r="I5345" s="4">
        <v>10000</v>
      </c>
      <c r="J5345">
        <v>4.3</v>
      </c>
      <c r="K5345">
        <v>36</v>
      </c>
      <c r="L5345">
        <v>6.2</v>
      </c>
      <c r="M5345" s="4">
        <v>11</v>
      </c>
      <c r="N5345" t="s">
        <v>196</v>
      </c>
      <c r="O5345" t="s">
        <v>43</v>
      </c>
      <c r="P5345" s="4">
        <v>60000</v>
      </c>
      <c r="Q5345" s="3">
        <f>AVERAGE(Table1[[#This Row],[critic_score]],Table1[[#This Row],[user_score]])</f>
        <v>5.25</v>
      </c>
      <c r="R5345" s="4">
        <f>Table1[[#This Row],[user_count]]+Table1[[#This Row],[critic_count]]</f>
        <v>47</v>
      </c>
      <c r="S5345" s="2">
        <f>100000*Table1[[#This Row],[review_count]]/Table1[[#This Row],[total sales]]</f>
        <v>78.333333333333329</v>
      </c>
      <c r="T5345" s="2">
        <f>Table1[[#This Row],[total sales]]/(2017-Table1[[#This Row],[year_of_release]])</f>
        <v>5454.545454545455</v>
      </c>
      <c r="U5345" s="9">
        <f>Table1[[#This Row],[na_sales]]/(2017-Table1[[#This Row],[year_of_release]])</f>
        <v>2727.2727272727275</v>
      </c>
      <c r="V5345" s="6">
        <f>Table1[[#This Row],[eu_sales]]/(2017-Table1[[#This Row],[year_of_release]])</f>
        <v>1818.1818181818182</v>
      </c>
      <c r="W5345" s="6">
        <f>Table1[[#This Row],[jp_sales]]/(2017-Table1[[#This Row],[year_of_release]])</f>
        <v>0</v>
      </c>
      <c r="X5345" s="6">
        <f>Table1[[#This Row],[other_sales]]/(2017-Table1[[#This Row],[year_of_release]])</f>
        <v>909.09090909090912</v>
      </c>
      <c r="Y5345" s="4">
        <v>516818555</v>
      </c>
      <c r="Z5345" s="4">
        <v>437126892</v>
      </c>
      <c r="AA5345" s="4">
        <v>127854000</v>
      </c>
      <c r="AB5345" s="1">
        <f>Table1[[#This Row],[na_sales]]/Table1[[#This Row],[NA population]]</f>
        <v>5.8047451489043385E-5</v>
      </c>
      <c r="AC5345" s="1">
        <f>Table1[[#This Row],[eu_sales]]/Table1[[#This Row],[Eu population]]</f>
        <v>4.5753304969395475E-5</v>
      </c>
      <c r="AD5345" s="1">
        <f>Table1[[#This Row],[jp_sales]]/Table1[[#This Row],[Jp population]]</f>
        <v>0</v>
      </c>
    </row>
    <row r="5346" spans="1:30" x14ac:dyDescent="0.25">
      <c r="A5346" t="s">
        <v>1021</v>
      </c>
      <c r="B5346" t="s">
        <v>113</v>
      </c>
      <c r="C5346">
        <v>2010</v>
      </c>
      <c r="D5346" t="s">
        <v>23</v>
      </c>
      <c r="E5346" t="s">
        <v>981</v>
      </c>
      <c r="F5346" s="4">
        <v>0</v>
      </c>
      <c r="G5346" s="4">
        <v>50000</v>
      </c>
      <c r="H5346" s="4">
        <v>0</v>
      </c>
      <c r="I5346" s="4">
        <v>10000</v>
      </c>
      <c r="J5346">
        <v>8.4</v>
      </c>
      <c r="K5346">
        <v>15</v>
      </c>
      <c r="L5346">
        <v>6.6</v>
      </c>
      <c r="M5346" s="4">
        <v>99</v>
      </c>
      <c r="N5346" t="s">
        <v>1022</v>
      </c>
      <c r="O5346" t="s">
        <v>21</v>
      </c>
      <c r="P5346" s="4">
        <v>60000</v>
      </c>
      <c r="Q5346" s="3">
        <f>AVERAGE(Table1[[#This Row],[critic_score]],Table1[[#This Row],[user_score]])</f>
        <v>7.5</v>
      </c>
      <c r="R5346" s="4">
        <f>Table1[[#This Row],[user_count]]+Table1[[#This Row],[critic_count]]</f>
        <v>114</v>
      </c>
      <c r="S5346" s="2">
        <f>100000*Table1[[#This Row],[review_count]]/Table1[[#This Row],[total sales]]</f>
        <v>190</v>
      </c>
      <c r="T5346" s="2">
        <f>Table1[[#This Row],[total sales]]/(2017-Table1[[#This Row],[year_of_release]])</f>
        <v>8571.4285714285706</v>
      </c>
      <c r="U5346" s="9">
        <f>Table1[[#This Row],[na_sales]]/(2017-Table1[[#This Row],[year_of_release]])</f>
        <v>0</v>
      </c>
      <c r="V5346" s="6">
        <f>Table1[[#This Row],[eu_sales]]/(2017-Table1[[#This Row],[year_of_release]])</f>
        <v>7142.8571428571431</v>
      </c>
      <c r="W5346" s="6">
        <f>Table1[[#This Row],[jp_sales]]/(2017-Table1[[#This Row],[year_of_release]])</f>
        <v>0</v>
      </c>
      <c r="X5346" s="6">
        <f>Table1[[#This Row],[other_sales]]/(2017-Table1[[#This Row],[year_of_release]])</f>
        <v>1428.5714285714287</v>
      </c>
      <c r="Y5346" s="4">
        <v>540520772</v>
      </c>
      <c r="Z5346" s="4">
        <v>441654761</v>
      </c>
      <c r="AA5346" s="4">
        <v>128070000</v>
      </c>
      <c r="AB5346" s="1">
        <f>Table1[[#This Row],[na_sales]]/Table1[[#This Row],[NA population]]</f>
        <v>0</v>
      </c>
      <c r="AC5346" s="1">
        <f>Table1[[#This Row],[eu_sales]]/Table1[[#This Row],[Eu population]]</f>
        <v>1.1321059890034786E-4</v>
      </c>
      <c r="AD5346" s="1">
        <f>Table1[[#This Row],[jp_sales]]/Table1[[#This Row],[Jp population]]</f>
        <v>0</v>
      </c>
    </row>
    <row r="5347" spans="1:30" x14ac:dyDescent="0.25">
      <c r="A5347" t="s">
        <v>4439</v>
      </c>
      <c r="B5347" t="s">
        <v>45</v>
      </c>
      <c r="C5347">
        <v>2002</v>
      </c>
      <c r="D5347" t="s">
        <v>49</v>
      </c>
      <c r="E5347" t="s">
        <v>196</v>
      </c>
      <c r="F5347" s="4">
        <v>30000</v>
      </c>
      <c r="G5347" s="4">
        <v>20000</v>
      </c>
      <c r="H5347" s="4">
        <v>0</v>
      </c>
      <c r="I5347" s="4">
        <v>10000</v>
      </c>
      <c r="J5347">
        <v>7.2</v>
      </c>
      <c r="K5347">
        <v>24</v>
      </c>
      <c r="L5347">
        <v>7.2</v>
      </c>
      <c r="M5347" s="4">
        <v>6</v>
      </c>
      <c r="N5347" t="s">
        <v>2676</v>
      </c>
      <c r="O5347" t="s">
        <v>21</v>
      </c>
      <c r="P5347" s="4">
        <v>60000</v>
      </c>
      <c r="Q5347" s="3">
        <f>AVERAGE(Table1[[#This Row],[critic_score]],Table1[[#This Row],[user_score]])</f>
        <v>7.2</v>
      </c>
      <c r="R5347" s="4">
        <f>Table1[[#This Row],[user_count]]+Table1[[#This Row],[critic_count]]</f>
        <v>30</v>
      </c>
      <c r="S5347" s="2">
        <f>100000*Table1[[#This Row],[review_count]]/Table1[[#This Row],[total sales]]</f>
        <v>50</v>
      </c>
      <c r="T5347" s="2">
        <f>Table1[[#This Row],[total sales]]/(2017-Table1[[#This Row],[year_of_release]])</f>
        <v>4000</v>
      </c>
      <c r="U5347" s="9">
        <f>Table1[[#This Row],[na_sales]]/(2017-Table1[[#This Row],[year_of_release]])</f>
        <v>2000</v>
      </c>
      <c r="V5347" s="6">
        <f>Table1[[#This Row],[eu_sales]]/(2017-Table1[[#This Row],[year_of_release]])</f>
        <v>1333.3333333333333</v>
      </c>
      <c r="W5347" s="6">
        <f>Table1[[#This Row],[jp_sales]]/(2017-Table1[[#This Row],[year_of_release]])</f>
        <v>0</v>
      </c>
      <c r="X5347" s="6">
        <f>Table1[[#This Row],[other_sales]]/(2017-Table1[[#This Row],[year_of_release]])</f>
        <v>666.66666666666663</v>
      </c>
      <c r="Y5347" s="4">
        <v>495013192</v>
      </c>
      <c r="Z5347" s="4">
        <v>431019772</v>
      </c>
      <c r="AA5347" s="4">
        <v>127445000</v>
      </c>
      <c r="AB5347" s="1">
        <f>Table1[[#This Row],[na_sales]]/Table1[[#This Row],[NA population]]</f>
        <v>6.0604445466980602E-5</v>
      </c>
      <c r="AC5347" s="1">
        <f>Table1[[#This Row],[eu_sales]]/Table1[[#This Row],[Eu population]]</f>
        <v>4.6401583637791909E-5</v>
      </c>
      <c r="AD5347" s="1">
        <f>Table1[[#This Row],[jp_sales]]/Table1[[#This Row],[Jp population]]</f>
        <v>0</v>
      </c>
    </row>
    <row r="5348" spans="1:30" x14ac:dyDescent="0.25">
      <c r="A5348" t="s">
        <v>4440</v>
      </c>
      <c r="B5348" t="s">
        <v>45</v>
      </c>
      <c r="C5348">
        <v>2006</v>
      </c>
      <c r="D5348" t="s">
        <v>40</v>
      </c>
      <c r="E5348" t="s">
        <v>231</v>
      </c>
      <c r="F5348" s="4">
        <v>30000</v>
      </c>
      <c r="G5348" s="4">
        <v>20000</v>
      </c>
      <c r="H5348" s="4">
        <v>0</v>
      </c>
      <c r="I5348" s="4">
        <v>10000</v>
      </c>
      <c r="J5348">
        <v>6.9</v>
      </c>
      <c r="K5348">
        <v>39</v>
      </c>
      <c r="L5348">
        <v>7.2</v>
      </c>
      <c r="M5348" s="4">
        <v>31</v>
      </c>
      <c r="N5348" t="s">
        <v>376</v>
      </c>
      <c r="O5348" t="s">
        <v>43</v>
      </c>
      <c r="P5348" s="4">
        <v>60000</v>
      </c>
      <c r="Q5348" s="3">
        <f>AVERAGE(Table1[[#This Row],[critic_score]],Table1[[#This Row],[user_score]])</f>
        <v>7.0500000000000007</v>
      </c>
      <c r="R5348" s="4">
        <f>Table1[[#This Row],[user_count]]+Table1[[#This Row],[critic_count]]</f>
        <v>70</v>
      </c>
      <c r="S5348" s="2">
        <f>100000*Table1[[#This Row],[review_count]]/Table1[[#This Row],[total sales]]</f>
        <v>116.66666666666667</v>
      </c>
      <c r="T5348" s="2">
        <f>Table1[[#This Row],[total sales]]/(2017-Table1[[#This Row],[year_of_release]])</f>
        <v>5454.545454545455</v>
      </c>
      <c r="U5348" s="9">
        <f>Table1[[#This Row],[na_sales]]/(2017-Table1[[#This Row],[year_of_release]])</f>
        <v>2727.2727272727275</v>
      </c>
      <c r="V5348" s="6">
        <f>Table1[[#This Row],[eu_sales]]/(2017-Table1[[#This Row],[year_of_release]])</f>
        <v>1818.1818181818182</v>
      </c>
      <c r="W5348" s="6">
        <f>Table1[[#This Row],[jp_sales]]/(2017-Table1[[#This Row],[year_of_release]])</f>
        <v>0</v>
      </c>
      <c r="X5348" s="6">
        <f>Table1[[#This Row],[other_sales]]/(2017-Table1[[#This Row],[year_of_release]])</f>
        <v>909.09090909090912</v>
      </c>
      <c r="Y5348" s="4">
        <v>516818555</v>
      </c>
      <c r="Z5348" s="4">
        <v>437126892</v>
      </c>
      <c r="AA5348" s="4">
        <v>127854000</v>
      </c>
      <c r="AB5348" s="1">
        <f>Table1[[#This Row],[na_sales]]/Table1[[#This Row],[NA population]]</f>
        <v>5.8047451489043385E-5</v>
      </c>
      <c r="AC5348" s="1">
        <f>Table1[[#This Row],[eu_sales]]/Table1[[#This Row],[Eu population]]</f>
        <v>4.5753304969395475E-5</v>
      </c>
      <c r="AD5348" s="1">
        <f>Table1[[#This Row],[jp_sales]]/Table1[[#This Row],[Jp population]]</f>
        <v>0</v>
      </c>
    </row>
    <row r="5349" spans="1:30" x14ac:dyDescent="0.25">
      <c r="A5349" t="s">
        <v>4441</v>
      </c>
      <c r="B5349" t="s">
        <v>45</v>
      </c>
      <c r="C5349">
        <v>2001</v>
      </c>
      <c r="D5349" t="s">
        <v>54</v>
      </c>
      <c r="E5349" t="s">
        <v>51</v>
      </c>
      <c r="F5349" s="4">
        <v>30000</v>
      </c>
      <c r="G5349" s="4">
        <v>20000</v>
      </c>
      <c r="H5349" s="4">
        <v>0</v>
      </c>
      <c r="I5349" s="4">
        <v>10000</v>
      </c>
      <c r="J5349">
        <v>7.8</v>
      </c>
      <c r="K5349">
        <v>34</v>
      </c>
      <c r="L5349">
        <v>8.3000000000000007</v>
      </c>
      <c r="M5349" s="4">
        <v>28</v>
      </c>
      <c r="N5349" t="s">
        <v>4442</v>
      </c>
      <c r="O5349" t="s">
        <v>21</v>
      </c>
      <c r="P5349" s="4">
        <v>60000</v>
      </c>
      <c r="Q5349" s="3">
        <f>AVERAGE(Table1[[#This Row],[critic_score]],Table1[[#This Row],[user_score]])</f>
        <v>8.0500000000000007</v>
      </c>
      <c r="R5349" s="4">
        <f>Table1[[#This Row],[user_count]]+Table1[[#This Row],[critic_count]]</f>
        <v>62</v>
      </c>
      <c r="S5349" s="2">
        <f>100000*Table1[[#This Row],[review_count]]/Table1[[#This Row],[total sales]]</f>
        <v>103.33333333333333</v>
      </c>
      <c r="T5349" s="2">
        <f>Table1[[#This Row],[total sales]]/(2017-Table1[[#This Row],[year_of_release]])</f>
        <v>3750</v>
      </c>
      <c r="U5349" s="9">
        <f>Table1[[#This Row],[na_sales]]/(2017-Table1[[#This Row],[year_of_release]])</f>
        <v>1875</v>
      </c>
      <c r="V5349" s="6">
        <f>Table1[[#This Row],[eu_sales]]/(2017-Table1[[#This Row],[year_of_release]])</f>
        <v>1250</v>
      </c>
      <c r="W5349" s="6">
        <f>Table1[[#This Row],[jp_sales]]/(2017-Table1[[#This Row],[year_of_release]])</f>
        <v>0</v>
      </c>
      <c r="X5349" s="6">
        <f>Table1[[#This Row],[other_sales]]/(2017-Table1[[#This Row],[year_of_release]])</f>
        <v>625</v>
      </c>
      <c r="Y5349" s="4">
        <v>489752572</v>
      </c>
      <c r="Z5349" s="4">
        <v>430035992</v>
      </c>
      <c r="AA5349" s="4">
        <v>127149000</v>
      </c>
      <c r="AB5349" s="1">
        <f>Table1[[#This Row],[na_sales]]/Table1[[#This Row],[NA population]]</f>
        <v>6.1255421033296791E-5</v>
      </c>
      <c r="AC5349" s="1">
        <f>Table1[[#This Row],[eu_sales]]/Table1[[#This Row],[Eu population]]</f>
        <v>4.6507735101391237E-5</v>
      </c>
      <c r="AD5349" s="1">
        <f>Table1[[#This Row],[jp_sales]]/Table1[[#This Row],[Jp population]]</f>
        <v>0</v>
      </c>
    </row>
    <row r="5350" spans="1:30" x14ac:dyDescent="0.25">
      <c r="A5350" t="s">
        <v>4450</v>
      </c>
      <c r="B5350" t="s">
        <v>45</v>
      </c>
      <c r="C5350">
        <v>2006</v>
      </c>
      <c r="D5350" t="s">
        <v>40</v>
      </c>
      <c r="E5350" t="s">
        <v>267</v>
      </c>
      <c r="F5350" s="4">
        <v>30000</v>
      </c>
      <c r="G5350" s="4">
        <v>20000</v>
      </c>
      <c r="H5350" s="4">
        <v>0</v>
      </c>
      <c r="I5350" s="4">
        <v>10000</v>
      </c>
      <c r="J5350">
        <v>6.6</v>
      </c>
      <c r="K5350">
        <v>26</v>
      </c>
      <c r="L5350">
        <v>7.2</v>
      </c>
      <c r="M5350" s="4">
        <v>6</v>
      </c>
      <c r="N5350" t="s">
        <v>1793</v>
      </c>
      <c r="O5350" t="s">
        <v>67</v>
      </c>
      <c r="P5350" s="4">
        <v>60000</v>
      </c>
      <c r="Q5350" s="3">
        <f>AVERAGE(Table1[[#This Row],[critic_score]],Table1[[#This Row],[user_score]])</f>
        <v>6.9</v>
      </c>
      <c r="R5350" s="4">
        <f>Table1[[#This Row],[user_count]]+Table1[[#This Row],[critic_count]]</f>
        <v>32</v>
      </c>
      <c r="S5350" s="2">
        <f>100000*Table1[[#This Row],[review_count]]/Table1[[#This Row],[total sales]]</f>
        <v>53.333333333333336</v>
      </c>
      <c r="T5350" s="2">
        <f>Table1[[#This Row],[total sales]]/(2017-Table1[[#This Row],[year_of_release]])</f>
        <v>5454.545454545455</v>
      </c>
      <c r="U5350" s="9">
        <f>Table1[[#This Row],[na_sales]]/(2017-Table1[[#This Row],[year_of_release]])</f>
        <v>2727.2727272727275</v>
      </c>
      <c r="V5350" s="6">
        <f>Table1[[#This Row],[eu_sales]]/(2017-Table1[[#This Row],[year_of_release]])</f>
        <v>1818.1818181818182</v>
      </c>
      <c r="W5350" s="6">
        <f>Table1[[#This Row],[jp_sales]]/(2017-Table1[[#This Row],[year_of_release]])</f>
        <v>0</v>
      </c>
      <c r="X5350" s="6">
        <f>Table1[[#This Row],[other_sales]]/(2017-Table1[[#This Row],[year_of_release]])</f>
        <v>909.09090909090912</v>
      </c>
      <c r="Y5350" s="4">
        <v>516818555</v>
      </c>
      <c r="Z5350" s="4">
        <v>437126892</v>
      </c>
      <c r="AA5350" s="4">
        <v>127854000</v>
      </c>
      <c r="AB5350" s="1">
        <f>Table1[[#This Row],[na_sales]]/Table1[[#This Row],[NA population]]</f>
        <v>5.8047451489043385E-5</v>
      </c>
      <c r="AC5350" s="1">
        <f>Table1[[#This Row],[eu_sales]]/Table1[[#This Row],[Eu population]]</f>
        <v>4.5753304969395475E-5</v>
      </c>
      <c r="AD5350" s="1">
        <f>Table1[[#This Row],[jp_sales]]/Table1[[#This Row],[Jp population]]</f>
        <v>0</v>
      </c>
    </row>
    <row r="5351" spans="1:30" x14ac:dyDescent="0.25">
      <c r="A5351" t="s">
        <v>4456</v>
      </c>
      <c r="B5351" t="s">
        <v>45</v>
      </c>
      <c r="C5351">
        <v>2002</v>
      </c>
      <c r="D5351" t="s">
        <v>23</v>
      </c>
      <c r="E5351" t="s">
        <v>51</v>
      </c>
      <c r="F5351" s="4">
        <v>30000</v>
      </c>
      <c r="G5351" s="4">
        <v>20000</v>
      </c>
      <c r="H5351" s="4">
        <v>0</v>
      </c>
      <c r="I5351" s="4">
        <v>10000</v>
      </c>
      <c r="J5351">
        <v>7</v>
      </c>
      <c r="K5351">
        <v>14</v>
      </c>
      <c r="L5351">
        <v>4.4000000000000004</v>
      </c>
      <c r="M5351" s="4">
        <v>5</v>
      </c>
      <c r="N5351" t="s">
        <v>751</v>
      </c>
      <c r="O5351" t="s">
        <v>21</v>
      </c>
      <c r="P5351" s="4">
        <v>60000</v>
      </c>
      <c r="Q5351" s="3">
        <f>AVERAGE(Table1[[#This Row],[critic_score]],Table1[[#This Row],[user_score]])</f>
        <v>5.7</v>
      </c>
      <c r="R5351" s="4">
        <f>Table1[[#This Row],[user_count]]+Table1[[#This Row],[critic_count]]</f>
        <v>19</v>
      </c>
      <c r="S5351" s="2">
        <f>100000*Table1[[#This Row],[review_count]]/Table1[[#This Row],[total sales]]</f>
        <v>31.666666666666668</v>
      </c>
      <c r="T5351" s="2">
        <f>Table1[[#This Row],[total sales]]/(2017-Table1[[#This Row],[year_of_release]])</f>
        <v>4000</v>
      </c>
      <c r="U5351" s="9">
        <f>Table1[[#This Row],[na_sales]]/(2017-Table1[[#This Row],[year_of_release]])</f>
        <v>2000</v>
      </c>
      <c r="V5351" s="6">
        <f>Table1[[#This Row],[eu_sales]]/(2017-Table1[[#This Row],[year_of_release]])</f>
        <v>1333.3333333333333</v>
      </c>
      <c r="W5351" s="6">
        <f>Table1[[#This Row],[jp_sales]]/(2017-Table1[[#This Row],[year_of_release]])</f>
        <v>0</v>
      </c>
      <c r="X5351" s="6">
        <f>Table1[[#This Row],[other_sales]]/(2017-Table1[[#This Row],[year_of_release]])</f>
        <v>666.66666666666663</v>
      </c>
      <c r="Y5351" s="4">
        <v>495013192</v>
      </c>
      <c r="Z5351" s="4">
        <v>431019772</v>
      </c>
      <c r="AA5351" s="4">
        <v>127445000</v>
      </c>
      <c r="AB5351" s="1">
        <f>Table1[[#This Row],[na_sales]]/Table1[[#This Row],[NA population]]</f>
        <v>6.0604445466980602E-5</v>
      </c>
      <c r="AC5351" s="1">
        <f>Table1[[#This Row],[eu_sales]]/Table1[[#This Row],[Eu population]]</f>
        <v>4.6401583637791909E-5</v>
      </c>
      <c r="AD5351" s="1">
        <f>Table1[[#This Row],[jp_sales]]/Table1[[#This Row],[Jp population]]</f>
        <v>0</v>
      </c>
    </row>
    <row r="5352" spans="1:30" x14ac:dyDescent="0.25">
      <c r="A5352" t="s">
        <v>1417</v>
      </c>
      <c r="B5352" t="s">
        <v>113</v>
      </c>
      <c r="C5352">
        <v>2009</v>
      </c>
      <c r="D5352" t="s">
        <v>54</v>
      </c>
      <c r="E5352" t="s">
        <v>981</v>
      </c>
      <c r="F5352" s="4">
        <v>20000</v>
      </c>
      <c r="G5352" s="4">
        <v>30000</v>
      </c>
      <c r="H5352" s="4">
        <v>0</v>
      </c>
      <c r="I5352" s="4">
        <v>10000</v>
      </c>
      <c r="J5352">
        <v>7.6</v>
      </c>
      <c r="K5352">
        <v>29</v>
      </c>
      <c r="L5352">
        <v>4.9000000000000004</v>
      </c>
      <c r="M5352" s="4">
        <v>539</v>
      </c>
      <c r="N5352" t="s">
        <v>981</v>
      </c>
      <c r="O5352" t="s">
        <v>43</v>
      </c>
      <c r="P5352" s="4">
        <v>60000</v>
      </c>
      <c r="Q5352" s="3">
        <f>AVERAGE(Table1[[#This Row],[critic_score]],Table1[[#This Row],[user_score]])</f>
        <v>6.25</v>
      </c>
      <c r="R5352" s="4">
        <f>Table1[[#This Row],[user_count]]+Table1[[#This Row],[critic_count]]</f>
        <v>568</v>
      </c>
      <c r="S5352" s="2">
        <f>100000*Table1[[#This Row],[review_count]]/Table1[[#This Row],[total sales]]</f>
        <v>946.66666666666663</v>
      </c>
      <c r="T5352" s="2">
        <f>Table1[[#This Row],[total sales]]/(2017-Table1[[#This Row],[year_of_release]])</f>
        <v>7500</v>
      </c>
      <c r="U5352" s="9">
        <f>Table1[[#This Row],[na_sales]]/(2017-Table1[[#This Row],[year_of_release]])</f>
        <v>2500</v>
      </c>
      <c r="V5352" s="6">
        <f>Table1[[#This Row],[eu_sales]]/(2017-Table1[[#This Row],[year_of_release]])</f>
        <v>3750</v>
      </c>
      <c r="W5352" s="6">
        <f>Table1[[#This Row],[jp_sales]]/(2017-Table1[[#This Row],[year_of_release]])</f>
        <v>0</v>
      </c>
      <c r="X5352" s="6">
        <f>Table1[[#This Row],[other_sales]]/(2017-Table1[[#This Row],[year_of_release]])</f>
        <v>1250</v>
      </c>
      <c r="Y5352" s="4">
        <v>534740514</v>
      </c>
      <c r="Z5352" s="4">
        <v>441041694</v>
      </c>
      <c r="AA5352" s="4">
        <v>128047000</v>
      </c>
      <c r="AB5352" s="1">
        <f>Table1[[#This Row],[na_sales]]/Table1[[#This Row],[NA population]]</f>
        <v>3.7401317978311999E-5</v>
      </c>
      <c r="AC5352" s="1">
        <f>Table1[[#This Row],[eu_sales]]/Table1[[#This Row],[Eu population]]</f>
        <v>6.802077991293041E-5</v>
      </c>
      <c r="AD5352" s="1">
        <f>Table1[[#This Row],[jp_sales]]/Table1[[#This Row],[Jp population]]</f>
        <v>0</v>
      </c>
    </row>
    <row r="5353" spans="1:30" x14ac:dyDescent="0.25">
      <c r="A5353" t="s">
        <v>2072</v>
      </c>
      <c r="B5353" t="s">
        <v>39</v>
      </c>
      <c r="C5353">
        <v>2011</v>
      </c>
      <c r="D5353" t="s">
        <v>96</v>
      </c>
      <c r="E5353" t="s">
        <v>1413</v>
      </c>
      <c r="F5353" s="4">
        <v>260000</v>
      </c>
      <c r="G5353" s="4">
        <v>100000</v>
      </c>
      <c r="H5353" s="4">
        <v>60000</v>
      </c>
      <c r="I5353" s="4">
        <v>50000</v>
      </c>
      <c r="J5353">
        <v>7</v>
      </c>
      <c r="K5353">
        <v>28</v>
      </c>
      <c r="L5353">
        <v>7</v>
      </c>
      <c r="M5353" s="4">
        <v>65</v>
      </c>
      <c r="N5353" t="s">
        <v>2073</v>
      </c>
      <c r="O5353" t="s">
        <v>43</v>
      </c>
      <c r="P5353" s="4">
        <v>470000</v>
      </c>
      <c r="Q5353" s="3">
        <f>AVERAGE(Table1[[#This Row],[critic_score]],Table1[[#This Row],[user_score]])</f>
        <v>7</v>
      </c>
      <c r="R5353" s="4">
        <f>Table1[[#This Row],[user_count]]+Table1[[#This Row],[critic_count]]</f>
        <v>93</v>
      </c>
      <c r="S5353" s="2">
        <f>100000*Table1[[#This Row],[review_count]]/Table1[[#This Row],[total sales]]</f>
        <v>19.787234042553191</v>
      </c>
      <c r="T5353" s="2">
        <f>Table1[[#This Row],[total sales]]/(2017-Table1[[#This Row],[year_of_release]])</f>
        <v>78333.333333333328</v>
      </c>
      <c r="U5353" s="9">
        <f>Table1[[#This Row],[na_sales]]/(2017-Table1[[#This Row],[year_of_release]])</f>
        <v>43333.333333333336</v>
      </c>
      <c r="V5353" s="6">
        <f>Table1[[#This Row],[eu_sales]]/(2017-Table1[[#This Row],[year_of_release]])</f>
        <v>16666.666666666668</v>
      </c>
      <c r="W5353" s="6">
        <f>Table1[[#This Row],[jp_sales]]/(2017-Table1[[#This Row],[year_of_release]])</f>
        <v>10000</v>
      </c>
      <c r="X5353" s="6">
        <f>Table1[[#This Row],[other_sales]]/(2017-Table1[[#This Row],[year_of_release]])</f>
        <v>8333.3333333333339</v>
      </c>
      <c r="Y5353" s="4">
        <v>545961365</v>
      </c>
      <c r="Z5353" s="4">
        <v>440756453</v>
      </c>
      <c r="AA5353" s="4">
        <v>127833000</v>
      </c>
      <c r="AB5353" s="1">
        <f>Table1[[#This Row],[na_sales]]/Table1[[#This Row],[NA population]]</f>
        <v>4.7622417384790588E-4</v>
      </c>
      <c r="AC5353" s="1">
        <f>Table1[[#This Row],[eu_sales]]/Table1[[#This Row],[Eu population]]</f>
        <v>2.2688266801166947E-4</v>
      </c>
      <c r="AD5353" s="1">
        <f>Table1[[#This Row],[jp_sales]]/Table1[[#This Row],[Jp population]]</f>
        <v>4.6936237121869941E-4</v>
      </c>
    </row>
    <row r="5354" spans="1:30" x14ac:dyDescent="0.25">
      <c r="A5354" t="s">
        <v>977</v>
      </c>
      <c r="B5354" t="s">
        <v>113</v>
      </c>
      <c r="C5354">
        <v>2009</v>
      </c>
      <c r="D5354" t="s">
        <v>40</v>
      </c>
      <c r="E5354" t="s">
        <v>55</v>
      </c>
      <c r="F5354" s="4">
        <v>20000</v>
      </c>
      <c r="G5354" s="4">
        <v>30000</v>
      </c>
      <c r="H5354" s="4">
        <v>0</v>
      </c>
      <c r="I5354" s="4">
        <v>10000</v>
      </c>
      <c r="J5354">
        <v>6.6</v>
      </c>
      <c r="K5354">
        <v>13</v>
      </c>
      <c r="L5354">
        <v>8</v>
      </c>
      <c r="M5354" s="4">
        <v>19</v>
      </c>
      <c r="N5354" t="s">
        <v>184</v>
      </c>
      <c r="O5354" t="s">
        <v>84</v>
      </c>
      <c r="P5354" s="4">
        <v>60000</v>
      </c>
      <c r="Q5354" s="3">
        <f>AVERAGE(Table1[[#This Row],[critic_score]],Table1[[#This Row],[user_score]])</f>
        <v>7.3</v>
      </c>
      <c r="R5354" s="4">
        <f>Table1[[#This Row],[user_count]]+Table1[[#This Row],[critic_count]]</f>
        <v>32</v>
      </c>
      <c r="S5354" s="2">
        <f>100000*Table1[[#This Row],[review_count]]/Table1[[#This Row],[total sales]]</f>
        <v>53.333333333333336</v>
      </c>
      <c r="T5354" s="2">
        <f>Table1[[#This Row],[total sales]]/(2017-Table1[[#This Row],[year_of_release]])</f>
        <v>7500</v>
      </c>
      <c r="U5354" s="9">
        <f>Table1[[#This Row],[na_sales]]/(2017-Table1[[#This Row],[year_of_release]])</f>
        <v>2500</v>
      </c>
      <c r="V5354" s="6">
        <f>Table1[[#This Row],[eu_sales]]/(2017-Table1[[#This Row],[year_of_release]])</f>
        <v>3750</v>
      </c>
      <c r="W5354" s="6">
        <f>Table1[[#This Row],[jp_sales]]/(2017-Table1[[#This Row],[year_of_release]])</f>
        <v>0</v>
      </c>
      <c r="X5354" s="6">
        <f>Table1[[#This Row],[other_sales]]/(2017-Table1[[#This Row],[year_of_release]])</f>
        <v>1250</v>
      </c>
      <c r="Y5354" s="4">
        <v>534740514</v>
      </c>
      <c r="Z5354" s="4">
        <v>441041694</v>
      </c>
      <c r="AA5354" s="4">
        <v>128047000</v>
      </c>
      <c r="AB5354" s="1">
        <f>Table1[[#This Row],[na_sales]]/Table1[[#This Row],[NA population]]</f>
        <v>3.7401317978311999E-5</v>
      </c>
      <c r="AC5354" s="1">
        <f>Table1[[#This Row],[eu_sales]]/Table1[[#This Row],[Eu population]]</f>
        <v>6.802077991293041E-5</v>
      </c>
      <c r="AD5354" s="1">
        <f>Table1[[#This Row],[jp_sales]]/Table1[[#This Row],[Jp population]]</f>
        <v>0</v>
      </c>
    </row>
    <row r="5355" spans="1:30" x14ac:dyDescent="0.25">
      <c r="A5355" t="s">
        <v>4378</v>
      </c>
      <c r="B5355" t="s">
        <v>26</v>
      </c>
      <c r="C5355">
        <v>2007</v>
      </c>
      <c r="D5355" t="s">
        <v>73</v>
      </c>
      <c r="E5355" t="s">
        <v>100</v>
      </c>
      <c r="F5355" s="4">
        <v>0</v>
      </c>
      <c r="G5355" s="4">
        <v>20000</v>
      </c>
      <c r="H5355" s="4">
        <v>30000</v>
      </c>
      <c r="I5355" s="4">
        <v>0</v>
      </c>
      <c r="J5355">
        <v>7.2</v>
      </c>
      <c r="K5355">
        <v>15</v>
      </c>
      <c r="L5355">
        <v>7.6</v>
      </c>
      <c r="M5355" s="4">
        <v>14</v>
      </c>
      <c r="N5355" t="s">
        <v>4379</v>
      </c>
      <c r="O5355" t="s">
        <v>21</v>
      </c>
      <c r="P5355" s="4">
        <v>50000</v>
      </c>
      <c r="Q5355" s="3">
        <f>AVERAGE(Table1[[#This Row],[critic_score]],Table1[[#This Row],[user_score]])</f>
        <v>7.4</v>
      </c>
      <c r="R5355" s="4">
        <f>Table1[[#This Row],[user_count]]+Table1[[#This Row],[critic_count]]</f>
        <v>29</v>
      </c>
      <c r="S5355" s="2">
        <f>100000*Table1[[#This Row],[review_count]]/Table1[[#This Row],[total sales]]</f>
        <v>58</v>
      </c>
      <c r="T5355" s="2">
        <f>Table1[[#This Row],[total sales]]/(2017-Table1[[#This Row],[year_of_release]])</f>
        <v>5000</v>
      </c>
      <c r="U5355" s="9">
        <f>Table1[[#This Row],[na_sales]]/(2017-Table1[[#This Row],[year_of_release]])</f>
        <v>0</v>
      </c>
      <c r="V5355" s="6">
        <f>Table1[[#This Row],[eu_sales]]/(2017-Table1[[#This Row],[year_of_release]])</f>
        <v>2000</v>
      </c>
      <c r="W5355" s="6">
        <f>Table1[[#This Row],[jp_sales]]/(2017-Table1[[#This Row],[year_of_release]])</f>
        <v>3000</v>
      </c>
      <c r="X5355" s="6">
        <f>Table1[[#This Row],[other_sales]]/(2017-Table1[[#This Row],[year_of_release]])</f>
        <v>0</v>
      </c>
      <c r="Y5355" s="4">
        <v>522751172</v>
      </c>
      <c r="Z5355" s="4">
        <v>438594184</v>
      </c>
      <c r="AA5355" s="4">
        <v>128001000</v>
      </c>
      <c r="AB5355" s="1">
        <f>Table1[[#This Row],[na_sales]]/Table1[[#This Row],[NA population]]</f>
        <v>0</v>
      </c>
      <c r="AC5355" s="1">
        <f>Table1[[#This Row],[eu_sales]]/Table1[[#This Row],[Eu population]]</f>
        <v>4.560023987914988E-5</v>
      </c>
      <c r="AD5355" s="1">
        <f>Table1[[#This Row],[jp_sales]]/Table1[[#This Row],[Jp population]]</f>
        <v>2.343731689596175E-4</v>
      </c>
    </row>
    <row r="5356" spans="1:30" x14ac:dyDescent="0.25">
      <c r="A5356" t="s">
        <v>4238</v>
      </c>
      <c r="B5356" t="s">
        <v>18</v>
      </c>
      <c r="C5356">
        <v>2007</v>
      </c>
      <c r="D5356" t="s">
        <v>96</v>
      </c>
      <c r="E5356" t="s">
        <v>403</v>
      </c>
      <c r="F5356" s="4">
        <v>50000</v>
      </c>
      <c r="G5356" s="4">
        <v>0</v>
      </c>
      <c r="H5356" s="4">
        <v>0</v>
      </c>
      <c r="I5356" s="4">
        <v>0</v>
      </c>
      <c r="J5356">
        <v>4.8</v>
      </c>
      <c r="K5356">
        <v>24</v>
      </c>
      <c r="L5356">
        <v>7.1</v>
      </c>
      <c r="M5356" s="4">
        <v>23</v>
      </c>
      <c r="N5356" t="s">
        <v>2238</v>
      </c>
      <c r="O5356" t="s">
        <v>67</v>
      </c>
      <c r="P5356" s="4">
        <v>50000</v>
      </c>
      <c r="Q5356" s="3">
        <f>AVERAGE(Table1[[#This Row],[critic_score]],Table1[[#This Row],[user_score]])</f>
        <v>5.9499999999999993</v>
      </c>
      <c r="R5356" s="4">
        <f>Table1[[#This Row],[user_count]]+Table1[[#This Row],[critic_count]]</f>
        <v>47</v>
      </c>
      <c r="S5356" s="2">
        <f>100000*Table1[[#This Row],[review_count]]/Table1[[#This Row],[total sales]]</f>
        <v>94</v>
      </c>
      <c r="T5356" s="2">
        <f>Table1[[#This Row],[total sales]]/(2017-Table1[[#This Row],[year_of_release]])</f>
        <v>5000</v>
      </c>
      <c r="U5356" s="9">
        <f>Table1[[#This Row],[na_sales]]/(2017-Table1[[#This Row],[year_of_release]])</f>
        <v>5000</v>
      </c>
      <c r="V5356" s="6">
        <f>Table1[[#This Row],[eu_sales]]/(2017-Table1[[#This Row],[year_of_release]])</f>
        <v>0</v>
      </c>
      <c r="W5356" s="6">
        <f>Table1[[#This Row],[jp_sales]]/(2017-Table1[[#This Row],[year_of_release]])</f>
        <v>0</v>
      </c>
      <c r="X5356" s="6">
        <f>Table1[[#This Row],[other_sales]]/(2017-Table1[[#This Row],[year_of_release]])</f>
        <v>0</v>
      </c>
      <c r="Y5356" s="4">
        <v>522751172</v>
      </c>
      <c r="Z5356" s="4">
        <v>438594184</v>
      </c>
      <c r="AA5356" s="4">
        <v>128001000</v>
      </c>
      <c r="AB5356" s="1">
        <f>Table1[[#This Row],[na_sales]]/Table1[[#This Row],[NA population]]</f>
        <v>9.5647800862319252E-5</v>
      </c>
      <c r="AC5356" s="1">
        <f>Table1[[#This Row],[eu_sales]]/Table1[[#This Row],[Eu population]]</f>
        <v>0</v>
      </c>
      <c r="AD5356" s="1">
        <f>Table1[[#This Row],[jp_sales]]/Table1[[#This Row],[Jp population]]</f>
        <v>0</v>
      </c>
    </row>
    <row r="5357" spans="1:30" x14ac:dyDescent="0.25">
      <c r="A5357" t="s">
        <v>3825</v>
      </c>
      <c r="B5357" t="s">
        <v>103</v>
      </c>
      <c r="C5357">
        <v>2003</v>
      </c>
      <c r="D5357" t="s">
        <v>225</v>
      </c>
      <c r="E5357" t="s">
        <v>403</v>
      </c>
      <c r="F5357" s="4">
        <v>40000</v>
      </c>
      <c r="G5357" s="4">
        <v>10000</v>
      </c>
      <c r="H5357" s="4">
        <v>0</v>
      </c>
      <c r="I5357" s="4">
        <v>0</v>
      </c>
      <c r="J5357">
        <v>6.9</v>
      </c>
      <c r="K5357">
        <v>20</v>
      </c>
      <c r="L5357">
        <v>8.4</v>
      </c>
      <c r="M5357" s="4">
        <v>10</v>
      </c>
      <c r="N5357" t="s">
        <v>1505</v>
      </c>
      <c r="O5357" t="s">
        <v>67</v>
      </c>
      <c r="P5357" s="4">
        <v>50000</v>
      </c>
      <c r="Q5357" s="3">
        <f>AVERAGE(Table1[[#This Row],[critic_score]],Table1[[#This Row],[user_score]])</f>
        <v>7.65</v>
      </c>
      <c r="R5357" s="4">
        <f>Table1[[#This Row],[user_count]]+Table1[[#This Row],[critic_count]]</f>
        <v>30</v>
      </c>
      <c r="S5357" s="2">
        <f>100000*Table1[[#This Row],[review_count]]/Table1[[#This Row],[total sales]]</f>
        <v>60</v>
      </c>
      <c r="T5357" s="2">
        <f>Table1[[#This Row],[total sales]]/(2017-Table1[[#This Row],[year_of_release]])</f>
        <v>3571.4285714285716</v>
      </c>
      <c r="U5357" s="9">
        <f>Table1[[#This Row],[na_sales]]/(2017-Table1[[#This Row],[year_of_release]])</f>
        <v>2857.1428571428573</v>
      </c>
      <c r="V5357" s="6">
        <f>Table1[[#This Row],[eu_sales]]/(2017-Table1[[#This Row],[year_of_release]])</f>
        <v>714.28571428571433</v>
      </c>
      <c r="W5357" s="6">
        <f>Table1[[#This Row],[jp_sales]]/(2017-Table1[[#This Row],[year_of_release]])</f>
        <v>0</v>
      </c>
      <c r="X5357" s="6">
        <f>Table1[[#This Row],[other_sales]]/(2017-Table1[[#This Row],[year_of_release]])</f>
        <v>0</v>
      </c>
      <c r="Y5357" s="4">
        <v>500125528</v>
      </c>
      <c r="Z5357" s="4">
        <v>432552540</v>
      </c>
      <c r="AA5357" s="4">
        <v>127718000</v>
      </c>
      <c r="AB5357" s="1">
        <f>Table1[[#This Row],[na_sales]]/Table1[[#This Row],[NA population]]</f>
        <v>7.9979920561063617E-5</v>
      </c>
      <c r="AC5357" s="1">
        <f>Table1[[#This Row],[eu_sales]]/Table1[[#This Row],[Eu population]]</f>
        <v>2.3118578843624408E-5</v>
      </c>
      <c r="AD5357" s="1">
        <f>Table1[[#This Row],[jp_sales]]/Table1[[#This Row],[Jp population]]</f>
        <v>0</v>
      </c>
    </row>
    <row r="5358" spans="1:30" x14ac:dyDescent="0.25">
      <c r="A5358" t="s">
        <v>4400</v>
      </c>
      <c r="B5358" t="s">
        <v>118</v>
      </c>
      <c r="C5358">
        <v>2005</v>
      </c>
      <c r="D5358" t="s">
        <v>96</v>
      </c>
      <c r="E5358" t="s">
        <v>2014</v>
      </c>
      <c r="F5358" s="4">
        <v>50000</v>
      </c>
      <c r="G5358" s="4">
        <v>0</v>
      </c>
      <c r="H5358" s="4">
        <v>0</v>
      </c>
      <c r="I5358" s="4">
        <v>0</v>
      </c>
      <c r="J5358">
        <v>6.6</v>
      </c>
      <c r="K5358">
        <v>41</v>
      </c>
      <c r="L5358">
        <v>7.4</v>
      </c>
      <c r="M5358" s="4">
        <v>17</v>
      </c>
      <c r="N5358" t="s">
        <v>4296</v>
      </c>
      <c r="O5358" t="s">
        <v>21</v>
      </c>
      <c r="P5358" s="4">
        <v>50000</v>
      </c>
      <c r="Q5358" s="3">
        <f>AVERAGE(Table1[[#This Row],[critic_score]],Table1[[#This Row],[user_score]])</f>
        <v>7</v>
      </c>
      <c r="R5358" s="4">
        <f>Table1[[#This Row],[user_count]]+Table1[[#This Row],[critic_count]]</f>
        <v>58</v>
      </c>
      <c r="S5358" s="2">
        <f>100000*Table1[[#This Row],[review_count]]/Table1[[#This Row],[total sales]]</f>
        <v>116</v>
      </c>
      <c r="T5358" s="2">
        <f>Table1[[#This Row],[total sales]]/(2017-Table1[[#This Row],[year_of_release]])</f>
        <v>4166.666666666667</v>
      </c>
      <c r="U5358" s="9">
        <f>Table1[[#This Row],[na_sales]]/(2017-Table1[[#This Row],[year_of_release]])</f>
        <v>4166.666666666667</v>
      </c>
      <c r="V5358" s="6">
        <f>Table1[[#This Row],[eu_sales]]/(2017-Table1[[#This Row],[year_of_release]])</f>
        <v>0</v>
      </c>
      <c r="W5358" s="6">
        <f>Table1[[#This Row],[jp_sales]]/(2017-Table1[[#This Row],[year_of_release]])</f>
        <v>0</v>
      </c>
      <c r="X5358" s="6">
        <f>Table1[[#This Row],[other_sales]]/(2017-Table1[[#This Row],[year_of_release]])</f>
        <v>0</v>
      </c>
      <c r="Y5358" s="4">
        <v>511054143</v>
      </c>
      <c r="Z5358" s="4">
        <v>435713800</v>
      </c>
      <c r="AA5358" s="4">
        <v>127773000</v>
      </c>
      <c r="AB5358" s="1">
        <f>Table1[[#This Row],[na_sales]]/Table1[[#This Row],[NA population]]</f>
        <v>9.783699180382146E-5</v>
      </c>
      <c r="AC5358" s="1">
        <f>Table1[[#This Row],[eu_sales]]/Table1[[#This Row],[Eu population]]</f>
        <v>0</v>
      </c>
      <c r="AD5358" s="1">
        <f>Table1[[#This Row],[jp_sales]]/Table1[[#This Row],[Jp population]]</f>
        <v>0</v>
      </c>
    </row>
    <row r="5359" spans="1:30" x14ac:dyDescent="0.25">
      <c r="A5359" t="s">
        <v>3327</v>
      </c>
      <c r="B5359" t="s">
        <v>26</v>
      </c>
      <c r="C5359">
        <v>2005</v>
      </c>
      <c r="D5359" t="s">
        <v>40</v>
      </c>
      <c r="E5359" t="s">
        <v>171</v>
      </c>
      <c r="F5359" s="4">
        <v>50000</v>
      </c>
      <c r="G5359" s="4">
        <v>0</v>
      </c>
      <c r="H5359" s="4">
        <v>0</v>
      </c>
      <c r="I5359" s="4">
        <v>0</v>
      </c>
      <c r="J5359">
        <v>5.8</v>
      </c>
      <c r="K5359">
        <v>10</v>
      </c>
      <c r="L5359">
        <v>7</v>
      </c>
      <c r="M5359" s="4">
        <v>5</v>
      </c>
      <c r="N5359" t="s">
        <v>256</v>
      </c>
      <c r="O5359" t="s">
        <v>21</v>
      </c>
      <c r="P5359" s="4">
        <v>50000</v>
      </c>
      <c r="Q5359" s="3">
        <f>AVERAGE(Table1[[#This Row],[critic_score]],Table1[[#This Row],[user_score]])</f>
        <v>6.4</v>
      </c>
      <c r="R5359" s="4">
        <f>Table1[[#This Row],[user_count]]+Table1[[#This Row],[critic_count]]</f>
        <v>15</v>
      </c>
      <c r="S5359" s="2">
        <f>100000*Table1[[#This Row],[review_count]]/Table1[[#This Row],[total sales]]</f>
        <v>30</v>
      </c>
      <c r="T5359" s="2">
        <f>Table1[[#This Row],[total sales]]/(2017-Table1[[#This Row],[year_of_release]])</f>
        <v>4166.666666666667</v>
      </c>
      <c r="U5359" s="9">
        <f>Table1[[#This Row],[na_sales]]/(2017-Table1[[#This Row],[year_of_release]])</f>
        <v>4166.666666666667</v>
      </c>
      <c r="V5359" s="6">
        <f>Table1[[#This Row],[eu_sales]]/(2017-Table1[[#This Row],[year_of_release]])</f>
        <v>0</v>
      </c>
      <c r="W5359" s="6">
        <f>Table1[[#This Row],[jp_sales]]/(2017-Table1[[#This Row],[year_of_release]])</f>
        <v>0</v>
      </c>
      <c r="X5359" s="6">
        <f>Table1[[#This Row],[other_sales]]/(2017-Table1[[#This Row],[year_of_release]])</f>
        <v>0</v>
      </c>
      <c r="Y5359" s="4">
        <v>511054143</v>
      </c>
      <c r="Z5359" s="4">
        <v>435713800</v>
      </c>
      <c r="AA5359" s="4">
        <v>127773000</v>
      </c>
      <c r="AB5359" s="1">
        <f>Table1[[#This Row],[na_sales]]/Table1[[#This Row],[NA population]]</f>
        <v>9.783699180382146E-5</v>
      </c>
      <c r="AC5359" s="1">
        <f>Table1[[#This Row],[eu_sales]]/Table1[[#This Row],[Eu population]]</f>
        <v>0</v>
      </c>
      <c r="AD5359" s="1">
        <f>Table1[[#This Row],[jp_sales]]/Table1[[#This Row],[Jp population]]</f>
        <v>0</v>
      </c>
    </row>
    <row r="5360" spans="1:30" x14ac:dyDescent="0.25">
      <c r="A5360" t="s">
        <v>4162</v>
      </c>
      <c r="B5360" t="s">
        <v>34</v>
      </c>
      <c r="C5360">
        <v>2008</v>
      </c>
      <c r="D5360" t="s">
        <v>40</v>
      </c>
      <c r="E5360" t="s">
        <v>270</v>
      </c>
      <c r="F5360" s="4">
        <v>50000</v>
      </c>
      <c r="G5360" s="4">
        <v>0</v>
      </c>
      <c r="H5360" s="4">
        <v>0</v>
      </c>
      <c r="I5360" s="4">
        <v>0</v>
      </c>
      <c r="J5360">
        <v>2.9</v>
      </c>
      <c r="K5360">
        <v>16</v>
      </c>
      <c r="L5360">
        <v>3.3</v>
      </c>
      <c r="M5360" s="4">
        <v>30</v>
      </c>
      <c r="N5360" t="s">
        <v>2514</v>
      </c>
      <c r="O5360" t="s">
        <v>67</v>
      </c>
      <c r="P5360" s="4">
        <v>50000</v>
      </c>
      <c r="Q5360" s="3">
        <f>AVERAGE(Table1[[#This Row],[critic_score]],Table1[[#This Row],[user_score]])</f>
        <v>3.0999999999999996</v>
      </c>
      <c r="R5360" s="4">
        <f>Table1[[#This Row],[user_count]]+Table1[[#This Row],[critic_count]]</f>
        <v>46</v>
      </c>
      <c r="S5360" s="2">
        <f>100000*Table1[[#This Row],[review_count]]/Table1[[#This Row],[total sales]]</f>
        <v>92</v>
      </c>
      <c r="T5360" s="2">
        <f>Table1[[#This Row],[total sales]]/(2017-Table1[[#This Row],[year_of_release]])</f>
        <v>5555.5555555555557</v>
      </c>
      <c r="U5360" s="9">
        <f>Table1[[#This Row],[na_sales]]/(2017-Table1[[#This Row],[year_of_release]])</f>
        <v>5555.5555555555557</v>
      </c>
      <c r="V5360" s="6">
        <f>Table1[[#This Row],[eu_sales]]/(2017-Table1[[#This Row],[year_of_release]])</f>
        <v>0</v>
      </c>
      <c r="W5360" s="6">
        <f>Table1[[#This Row],[jp_sales]]/(2017-Table1[[#This Row],[year_of_release]])</f>
        <v>0</v>
      </c>
      <c r="X5360" s="6">
        <f>Table1[[#This Row],[other_sales]]/(2017-Table1[[#This Row],[year_of_release]])</f>
        <v>0</v>
      </c>
      <c r="Y5360" s="4">
        <v>528816311</v>
      </c>
      <c r="Z5360" s="4">
        <v>440001482</v>
      </c>
      <c r="AA5360" s="4">
        <v>128063000</v>
      </c>
      <c r="AB5360" s="1">
        <f>Table1[[#This Row],[na_sales]]/Table1[[#This Row],[NA population]]</f>
        <v>9.4550790056852088E-5</v>
      </c>
      <c r="AC5360" s="1">
        <f>Table1[[#This Row],[eu_sales]]/Table1[[#This Row],[Eu population]]</f>
        <v>0</v>
      </c>
      <c r="AD5360" s="1">
        <f>Table1[[#This Row],[jp_sales]]/Table1[[#This Row],[Jp population]]</f>
        <v>0</v>
      </c>
    </row>
    <row r="5361" spans="1:30" x14ac:dyDescent="0.25">
      <c r="A5361" t="s">
        <v>4401</v>
      </c>
      <c r="B5361" t="s">
        <v>103</v>
      </c>
      <c r="C5361">
        <v>2004</v>
      </c>
      <c r="D5361" t="s">
        <v>40</v>
      </c>
      <c r="E5361" t="s">
        <v>431</v>
      </c>
      <c r="F5361" s="4">
        <v>40000</v>
      </c>
      <c r="G5361" s="4">
        <v>10000</v>
      </c>
      <c r="H5361" s="4">
        <v>0</v>
      </c>
      <c r="I5361" s="4">
        <v>0</v>
      </c>
      <c r="J5361">
        <v>6.9</v>
      </c>
      <c r="K5361">
        <v>36</v>
      </c>
      <c r="L5361">
        <v>4.3</v>
      </c>
      <c r="M5361" s="4">
        <v>4</v>
      </c>
      <c r="N5361" t="s">
        <v>1915</v>
      </c>
      <c r="O5361" t="s">
        <v>67</v>
      </c>
      <c r="P5361" s="4">
        <v>50000</v>
      </c>
      <c r="Q5361" s="3">
        <f>AVERAGE(Table1[[#This Row],[critic_score]],Table1[[#This Row],[user_score]])</f>
        <v>5.6</v>
      </c>
      <c r="R5361" s="4">
        <f>Table1[[#This Row],[user_count]]+Table1[[#This Row],[critic_count]]</f>
        <v>40</v>
      </c>
      <c r="S5361" s="2">
        <f>100000*Table1[[#This Row],[review_count]]/Table1[[#This Row],[total sales]]</f>
        <v>80</v>
      </c>
      <c r="T5361" s="2">
        <f>Table1[[#This Row],[total sales]]/(2017-Table1[[#This Row],[year_of_release]])</f>
        <v>3846.1538461538462</v>
      </c>
      <c r="U5361" s="9">
        <f>Table1[[#This Row],[na_sales]]/(2017-Table1[[#This Row],[year_of_release]])</f>
        <v>3076.9230769230771</v>
      </c>
      <c r="V5361" s="6">
        <f>Table1[[#This Row],[eu_sales]]/(2017-Table1[[#This Row],[year_of_release]])</f>
        <v>769.23076923076928</v>
      </c>
      <c r="W5361" s="6">
        <f>Table1[[#This Row],[jp_sales]]/(2017-Table1[[#This Row],[year_of_release]])</f>
        <v>0</v>
      </c>
      <c r="X5361" s="6">
        <f>Table1[[#This Row],[other_sales]]/(2017-Table1[[#This Row],[year_of_release]])</f>
        <v>0</v>
      </c>
      <c r="Y5361" s="4">
        <v>505524224</v>
      </c>
      <c r="Z5361" s="4">
        <v>434174638</v>
      </c>
      <c r="AA5361" s="4">
        <v>127761000</v>
      </c>
      <c r="AB5361" s="1">
        <f>Table1[[#This Row],[na_sales]]/Table1[[#This Row],[NA population]]</f>
        <v>7.912578290214635E-5</v>
      </c>
      <c r="AC5361" s="1">
        <f>Table1[[#This Row],[eu_sales]]/Table1[[#This Row],[Eu population]]</f>
        <v>2.3032206685458213E-5</v>
      </c>
      <c r="AD5361" s="1">
        <f>Table1[[#This Row],[jp_sales]]/Table1[[#This Row],[Jp population]]</f>
        <v>0</v>
      </c>
    </row>
    <row r="5362" spans="1:30" x14ac:dyDescent="0.25">
      <c r="A5362" t="s">
        <v>4403</v>
      </c>
      <c r="B5362" t="s">
        <v>39</v>
      </c>
      <c r="C5362">
        <v>2008</v>
      </c>
      <c r="D5362" t="s">
        <v>40</v>
      </c>
      <c r="E5362" t="s">
        <v>2014</v>
      </c>
      <c r="F5362" s="4">
        <v>50000</v>
      </c>
      <c r="G5362" s="4">
        <v>0</v>
      </c>
      <c r="H5362" s="4">
        <v>0</v>
      </c>
      <c r="I5362" s="4">
        <v>0</v>
      </c>
      <c r="J5362">
        <v>3</v>
      </c>
      <c r="K5362">
        <v>15</v>
      </c>
      <c r="L5362">
        <v>3.5</v>
      </c>
      <c r="M5362" s="4">
        <v>36</v>
      </c>
      <c r="N5362" t="s">
        <v>491</v>
      </c>
      <c r="O5362" t="s">
        <v>43</v>
      </c>
      <c r="P5362" s="4">
        <v>50000</v>
      </c>
      <c r="Q5362" s="3">
        <f>AVERAGE(Table1[[#This Row],[critic_score]],Table1[[#This Row],[user_score]])</f>
        <v>3.25</v>
      </c>
      <c r="R5362" s="4">
        <f>Table1[[#This Row],[user_count]]+Table1[[#This Row],[critic_count]]</f>
        <v>51</v>
      </c>
      <c r="S5362" s="2">
        <f>100000*Table1[[#This Row],[review_count]]/Table1[[#This Row],[total sales]]</f>
        <v>102</v>
      </c>
      <c r="T5362" s="2">
        <f>Table1[[#This Row],[total sales]]/(2017-Table1[[#This Row],[year_of_release]])</f>
        <v>5555.5555555555557</v>
      </c>
      <c r="U5362" s="9">
        <f>Table1[[#This Row],[na_sales]]/(2017-Table1[[#This Row],[year_of_release]])</f>
        <v>5555.5555555555557</v>
      </c>
      <c r="V5362" s="6">
        <f>Table1[[#This Row],[eu_sales]]/(2017-Table1[[#This Row],[year_of_release]])</f>
        <v>0</v>
      </c>
      <c r="W5362" s="6">
        <f>Table1[[#This Row],[jp_sales]]/(2017-Table1[[#This Row],[year_of_release]])</f>
        <v>0</v>
      </c>
      <c r="X5362" s="6">
        <f>Table1[[#This Row],[other_sales]]/(2017-Table1[[#This Row],[year_of_release]])</f>
        <v>0</v>
      </c>
      <c r="Y5362" s="4">
        <v>528816311</v>
      </c>
      <c r="Z5362" s="4">
        <v>440001482</v>
      </c>
      <c r="AA5362" s="4">
        <v>128063000</v>
      </c>
      <c r="AB5362" s="1">
        <f>Table1[[#This Row],[na_sales]]/Table1[[#This Row],[NA population]]</f>
        <v>9.4550790056852088E-5</v>
      </c>
      <c r="AC5362" s="1">
        <f>Table1[[#This Row],[eu_sales]]/Table1[[#This Row],[Eu population]]</f>
        <v>0</v>
      </c>
      <c r="AD5362" s="1">
        <f>Table1[[#This Row],[jp_sales]]/Table1[[#This Row],[Jp population]]</f>
        <v>0</v>
      </c>
    </row>
    <row r="5363" spans="1:30" x14ac:dyDescent="0.25">
      <c r="A5363" t="s">
        <v>4260</v>
      </c>
      <c r="B5363" t="s">
        <v>34</v>
      </c>
      <c r="C5363">
        <v>2007</v>
      </c>
      <c r="D5363" t="s">
        <v>54</v>
      </c>
      <c r="E5363" t="s">
        <v>55</v>
      </c>
      <c r="F5363" s="4">
        <v>50000</v>
      </c>
      <c r="G5363" s="4">
        <v>0</v>
      </c>
      <c r="H5363" s="4">
        <v>0</v>
      </c>
      <c r="I5363" s="4">
        <v>0</v>
      </c>
      <c r="J5363">
        <v>3.5</v>
      </c>
      <c r="K5363">
        <v>11</v>
      </c>
      <c r="L5363">
        <v>6.1</v>
      </c>
      <c r="M5363" s="4">
        <v>21</v>
      </c>
      <c r="N5363" t="s">
        <v>3335</v>
      </c>
      <c r="O5363" t="s">
        <v>67</v>
      </c>
      <c r="P5363" s="4">
        <v>50000</v>
      </c>
      <c r="Q5363" s="3">
        <f>AVERAGE(Table1[[#This Row],[critic_score]],Table1[[#This Row],[user_score]])</f>
        <v>4.8</v>
      </c>
      <c r="R5363" s="4">
        <f>Table1[[#This Row],[user_count]]+Table1[[#This Row],[critic_count]]</f>
        <v>32</v>
      </c>
      <c r="S5363" s="2">
        <f>100000*Table1[[#This Row],[review_count]]/Table1[[#This Row],[total sales]]</f>
        <v>64</v>
      </c>
      <c r="T5363" s="2">
        <f>Table1[[#This Row],[total sales]]/(2017-Table1[[#This Row],[year_of_release]])</f>
        <v>5000</v>
      </c>
      <c r="U5363" s="9">
        <f>Table1[[#This Row],[na_sales]]/(2017-Table1[[#This Row],[year_of_release]])</f>
        <v>5000</v>
      </c>
      <c r="V5363" s="6">
        <f>Table1[[#This Row],[eu_sales]]/(2017-Table1[[#This Row],[year_of_release]])</f>
        <v>0</v>
      </c>
      <c r="W5363" s="6">
        <f>Table1[[#This Row],[jp_sales]]/(2017-Table1[[#This Row],[year_of_release]])</f>
        <v>0</v>
      </c>
      <c r="X5363" s="6">
        <f>Table1[[#This Row],[other_sales]]/(2017-Table1[[#This Row],[year_of_release]])</f>
        <v>0</v>
      </c>
      <c r="Y5363" s="4">
        <v>522751172</v>
      </c>
      <c r="Z5363" s="4">
        <v>438594184</v>
      </c>
      <c r="AA5363" s="4">
        <v>128001000</v>
      </c>
      <c r="AB5363" s="1">
        <f>Table1[[#This Row],[na_sales]]/Table1[[#This Row],[NA population]]</f>
        <v>9.5647800862319252E-5</v>
      </c>
      <c r="AC5363" s="1">
        <f>Table1[[#This Row],[eu_sales]]/Table1[[#This Row],[Eu population]]</f>
        <v>0</v>
      </c>
      <c r="AD5363" s="1">
        <f>Table1[[#This Row],[jp_sales]]/Table1[[#This Row],[Jp population]]</f>
        <v>0</v>
      </c>
    </row>
    <row r="5364" spans="1:30" x14ac:dyDescent="0.25">
      <c r="A5364" t="s">
        <v>4409</v>
      </c>
      <c r="B5364" t="s">
        <v>103</v>
      </c>
      <c r="C5364">
        <v>2002</v>
      </c>
      <c r="D5364" t="s">
        <v>40</v>
      </c>
      <c r="E5364" t="s">
        <v>642</v>
      </c>
      <c r="F5364" s="4">
        <v>40000</v>
      </c>
      <c r="G5364" s="4">
        <v>10000</v>
      </c>
      <c r="H5364" s="4">
        <v>0</v>
      </c>
      <c r="I5364" s="4">
        <v>0</v>
      </c>
      <c r="J5364">
        <v>7.7</v>
      </c>
      <c r="K5364">
        <v>17</v>
      </c>
      <c r="L5364">
        <v>8.6</v>
      </c>
      <c r="M5364" s="4">
        <v>16</v>
      </c>
      <c r="N5364" t="s">
        <v>2582</v>
      </c>
      <c r="O5364" t="s">
        <v>67</v>
      </c>
      <c r="P5364" s="4">
        <v>50000</v>
      </c>
      <c r="Q5364" s="3">
        <f>AVERAGE(Table1[[#This Row],[critic_score]],Table1[[#This Row],[user_score]])</f>
        <v>8.15</v>
      </c>
      <c r="R5364" s="4">
        <f>Table1[[#This Row],[user_count]]+Table1[[#This Row],[critic_count]]</f>
        <v>33</v>
      </c>
      <c r="S5364" s="2">
        <f>100000*Table1[[#This Row],[review_count]]/Table1[[#This Row],[total sales]]</f>
        <v>66</v>
      </c>
      <c r="T5364" s="2">
        <f>Table1[[#This Row],[total sales]]/(2017-Table1[[#This Row],[year_of_release]])</f>
        <v>3333.3333333333335</v>
      </c>
      <c r="U5364" s="9">
        <f>Table1[[#This Row],[na_sales]]/(2017-Table1[[#This Row],[year_of_release]])</f>
        <v>2666.6666666666665</v>
      </c>
      <c r="V5364" s="6">
        <f>Table1[[#This Row],[eu_sales]]/(2017-Table1[[#This Row],[year_of_release]])</f>
        <v>666.66666666666663</v>
      </c>
      <c r="W5364" s="6">
        <f>Table1[[#This Row],[jp_sales]]/(2017-Table1[[#This Row],[year_of_release]])</f>
        <v>0</v>
      </c>
      <c r="X5364" s="6">
        <f>Table1[[#This Row],[other_sales]]/(2017-Table1[[#This Row],[year_of_release]])</f>
        <v>0</v>
      </c>
      <c r="Y5364" s="4">
        <v>495013192</v>
      </c>
      <c r="Z5364" s="4">
        <v>431019772</v>
      </c>
      <c r="AA5364" s="4">
        <v>127445000</v>
      </c>
      <c r="AB5364" s="1">
        <f>Table1[[#This Row],[na_sales]]/Table1[[#This Row],[NA population]]</f>
        <v>8.080592728930747E-5</v>
      </c>
      <c r="AC5364" s="1">
        <f>Table1[[#This Row],[eu_sales]]/Table1[[#This Row],[Eu population]]</f>
        <v>2.3200791818895955E-5</v>
      </c>
      <c r="AD5364" s="1">
        <f>Table1[[#This Row],[jp_sales]]/Table1[[#This Row],[Jp population]]</f>
        <v>0</v>
      </c>
    </row>
    <row r="5365" spans="1:30" x14ac:dyDescent="0.25">
      <c r="A5365" t="s">
        <v>4413</v>
      </c>
      <c r="B5365" t="s">
        <v>138</v>
      </c>
      <c r="C5365">
        <v>2003</v>
      </c>
      <c r="D5365" t="s">
        <v>40</v>
      </c>
      <c r="E5365" t="s">
        <v>196</v>
      </c>
      <c r="F5365" s="4">
        <v>40000</v>
      </c>
      <c r="G5365" s="4">
        <v>10000</v>
      </c>
      <c r="H5365" s="4">
        <v>0</v>
      </c>
      <c r="I5365" s="4">
        <v>0</v>
      </c>
      <c r="J5365">
        <v>5.9</v>
      </c>
      <c r="K5365">
        <v>15</v>
      </c>
      <c r="L5365">
        <v>8.5</v>
      </c>
      <c r="M5365" s="4">
        <v>31</v>
      </c>
      <c r="N5365" t="s">
        <v>196</v>
      </c>
      <c r="O5365" t="s">
        <v>43</v>
      </c>
      <c r="P5365" s="4">
        <v>50000</v>
      </c>
      <c r="Q5365" s="3">
        <f>AVERAGE(Table1[[#This Row],[critic_score]],Table1[[#This Row],[user_score]])</f>
        <v>7.2</v>
      </c>
      <c r="R5365" s="4">
        <f>Table1[[#This Row],[user_count]]+Table1[[#This Row],[critic_count]]</f>
        <v>46</v>
      </c>
      <c r="S5365" s="2">
        <f>100000*Table1[[#This Row],[review_count]]/Table1[[#This Row],[total sales]]</f>
        <v>92</v>
      </c>
      <c r="T5365" s="2">
        <f>Table1[[#This Row],[total sales]]/(2017-Table1[[#This Row],[year_of_release]])</f>
        <v>3571.4285714285716</v>
      </c>
      <c r="U5365" s="9">
        <f>Table1[[#This Row],[na_sales]]/(2017-Table1[[#This Row],[year_of_release]])</f>
        <v>2857.1428571428573</v>
      </c>
      <c r="V5365" s="6">
        <f>Table1[[#This Row],[eu_sales]]/(2017-Table1[[#This Row],[year_of_release]])</f>
        <v>714.28571428571433</v>
      </c>
      <c r="W5365" s="6">
        <f>Table1[[#This Row],[jp_sales]]/(2017-Table1[[#This Row],[year_of_release]])</f>
        <v>0</v>
      </c>
      <c r="X5365" s="6">
        <f>Table1[[#This Row],[other_sales]]/(2017-Table1[[#This Row],[year_of_release]])</f>
        <v>0</v>
      </c>
      <c r="Y5365" s="4">
        <v>500125528</v>
      </c>
      <c r="Z5365" s="4">
        <v>432552540</v>
      </c>
      <c r="AA5365" s="4">
        <v>127718000</v>
      </c>
      <c r="AB5365" s="1">
        <f>Table1[[#This Row],[na_sales]]/Table1[[#This Row],[NA population]]</f>
        <v>7.9979920561063617E-5</v>
      </c>
      <c r="AC5365" s="1">
        <f>Table1[[#This Row],[eu_sales]]/Table1[[#This Row],[Eu population]]</f>
        <v>2.3118578843624408E-5</v>
      </c>
      <c r="AD5365" s="1">
        <f>Table1[[#This Row],[jp_sales]]/Table1[[#This Row],[Jp population]]</f>
        <v>0</v>
      </c>
    </row>
    <row r="5366" spans="1:30" x14ac:dyDescent="0.25">
      <c r="A5366" t="s">
        <v>3507</v>
      </c>
      <c r="B5366" t="s">
        <v>103</v>
      </c>
      <c r="C5366">
        <v>2004</v>
      </c>
      <c r="D5366" t="s">
        <v>40</v>
      </c>
      <c r="E5366" t="s">
        <v>100</v>
      </c>
      <c r="F5366" s="4">
        <v>40000</v>
      </c>
      <c r="G5366" s="4">
        <v>10000</v>
      </c>
      <c r="H5366" s="4">
        <v>0</v>
      </c>
      <c r="I5366" s="4">
        <v>0</v>
      </c>
      <c r="J5366">
        <v>4.5</v>
      </c>
      <c r="K5366">
        <v>33</v>
      </c>
      <c r="L5366">
        <v>4.5999999999999996</v>
      </c>
      <c r="M5366" s="4">
        <v>5</v>
      </c>
      <c r="N5366" t="s">
        <v>381</v>
      </c>
      <c r="O5366" t="s">
        <v>67</v>
      </c>
      <c r="P5366" s="4">
        <v>50000</v>
      </c>
      <c r="Q5366" s="3">
        <f>AVERAGE(Table1[[#This Row],[critic_score]],Table1[[#This Row],[user_score]])</f>
        <v>4.55</v>
      </c>
      <c r="R5366" s="4">
        <f>Table1[[#This Row],[user_count]]+Table1[[#This Row],[critic_count]]</f>
        <v>38</v>
      </c>
      <c r="S5366" s="2">
        <f>100000*Table1[[#This Row],[review_count]]/Table1[[#This Row],[total sales]]</f>
        <v>76</v>
      </c>
      <c r="T5366" s="2">
        <f>Table1[[#This Row],[total sales]]/(2017-Table1[[#This Row],[year_of_release]])</f>
        <v>3846.1538461538462</v>
      </c>
      <c r="U5366" s="9">
        <f>Table1[[#This Row],[na_sales]]/(2017-Table1[[#This Row],[year_of_release]])</f>
        <v>3076.9230769230771</v>
      </c>
      <c r="V5366" s="6">
        <f>Table1[[#This Row],[eu_sales]]/(2017-Table1[[#This Row],[year_of_release]])</f>
        <v>769.23076923076928</v>
      </c>
      <c r="W5366" s="6">
        <f>Table1[[#This Row],[jp_sales]]/(2017-Table1[[#This Row],[year_of_release]])</f>
        <v>0</v>
      </c>
      <c r="X5366" s="6">
        <f>Table1[[#This Row],[other_sales]]/(2017-Table1[[#This Row],[year_of_release]])</f>
        <v>0</v>
      </c>
      <c r="Y5366" s="4">
        <v>505524224</v>
      </c>
      <c r="Z5366" s="4">
        <v>434174638</v>
      </c>
      <c r="AA5366" s="4">
        <v>127761000</v>
      </c>
      <c r="AB5366" s="1">
        <f>Table1[[#This Row],[na_sales]]/Table1[[#This Row],[NA population]]</f>
        <v>7.912578290214635E-5</v>
      </c>
      <c r="AC5366" s="1">
        <f>Table1[[#This Row],[eu_sales]]/Table1[[#This Row],[Eu population]]</f>
        <v>2.3032206685458213E-5</v>
      </c>
      <c r="AD5366" s="1">
        <f>Table1[[#This Row],[jp_sales]]/Table1[[#This Row],[Jp population]]</f>
        <v>0</v>
      </c>
    </row>
    <row r="5367" spans="1:30" x14ac:dyDescent="0.25">
      <c r="A5367" t="s">
        <v>4414</v>
      </c>
      <c r="B5367" t="s">
        <v>34</v>
      </c>
      <c r="C5367">
        <v>2012</v>
      </c>
      <c r="D5367" t="s">
        <v>40</v>
      </c>
      <c r="E5367" t="s">
        <v>186</v>
      </c>
      <c r="F5367" s="4">
        <v>30000</v>
      </c>
      <c r="G5367" s="4">
        <v>20000</v>
      </c>
      <c r="H5367" s="4">
        <v>0</v>
      </c>
      <c r="I5367" s="4">
        <v>0</v>
      </c>
      <c r="J5367">
        <v>5.4</v>
      </c>
      <c r="K5367">
        <v>8</v>
      </c>
      <c r="L5367">
        <v>3.5</v>
      </c>
      <c r="M5367" s="4">
        <v>16</v>
      </c>
      <c r="N5367" t="s">
        <v>186</v>
      </c>
      <c r="O5367" t="s">
        <v>67</v>
      </c>
      <c r="P5367" s="4">
        <v>50000</v>
      </c>
      <c r="Q5367" s="3">
        <f>AVERAGE(Table1[[#This Row],[critic_score]],Table1[[#This Row],[user_score]])</f>
        <v>4.45</v>
      </c>
      <c r="R5367" s="4">
        <f>Table1[[#This Row],[user_count]]+Table1[[#This Row],[critic_count]]</f>
        <v>24</v>
      </c>
      <c r="S5367" s="2">
        <f>100000*Table1[[#This Row],[review_count]]/Table1[[#This Row],[total sales]]</f>
        <v>48</v>
      </c>
      <c r="T5367" s="2">
        <f>Table1[[#This Row],[total sales]]/(2017-Table1[[#This Row],[year_of_release]])</f>
        <v>10000</v>
      </c>
      <c r="U5367" s="9">
        <f>Table1[[#This Row],[na_sales]]/(2017-Table1[[#This Row],[year_of_release]])</f>
        <v>6000</v>
      </c>
      <c r="V5367" s="6">
        <f>Table1[[#This Row],[eu_sales]]/(2017-Table1[[#This Row],[year_of_release]])</f>
        <v>4000</v>
      </c>
      <c r="W5367" s="6">
        <f>Table1[[#This Row],[jp_sales]]/(2017-Table1[[#This Row],[year_of_release]])</f>
        <v>0</v>
      </c>
      <c r="X5367" s="6">
        <f>Table1[[#This Row],[other_sales]]/(2017-Table1[[#This Row],[year_of_release]])</f>
        <v>0</v>
      </c>
      <c r="Y5367" s="4">
        <v>551484507</v>
      </c>
      <c r="Z5367" s="4">
        <v>441417242</v>
      </c>
      <c r="AA5367" s="4">
        <v>127629000</v>
      </c>
      <c r="AB5367" s="1">
        <f>Table1[[#This Row],[na_sales]]/Table1[[#This Row],[NA population]]</f>
        <v>5.4398627013469299E-5</v>
      </c>
      <c r="AC5367" s="1">
        <f>Table1[[#This Row],[eu_sales]]/Table1[[#This Row],[Eu population]]</f>
        <v>4.5308606227937059E-5</v>
      </c>
      <c r="AD5367" s="1">
        <f>Table1[[#This Row],[jp_sales]]/Table1[[#This Row],[Jp population]]</f>
        <v>0</v>
      </c>
    </row>
    <row r="5368" spans="1:30" x14ac:dyDescent="0.25">
      <c r="A5368" t="s">
        <v>2880</v>
      </c>
      <c r="B5368" t="s">
        <v>34</v>
      </c>
      <c r="C5368">
        <v>2008</v>
      </c>
      <c r="D5368" t="s">
        <v>40</v>
      </c>
      <c r="E5368" t="s">
        <v>642</v>
      </c>
      <c r="F5368" s="4">
        <v>40000</v>
      </c>
      <c r="G5368" s="4">
        <v>0</v>
      </c>
      <c r="H5368" s="4">
        <v>10000</v>
      </c>
      <c r="I5368" s="4">
        <v>0</v>
      </c>
      <c r="J5368">
        <v>4.4000000000000004</v>
      </c>
      <c r="K5368">
        <v>28</v>
      </c>
      <c r="L5368">
        <v>8.1</v>
      </c>
      <c r="M5368" s="4">
        <v>15</v>
      </c>
      <c r="N5368" t="s">
        <v>643</v>
      </c>
      <c r="O5368" t="s">
        <v>67</v>
      </c>
      <c r="P5368" s="4">
        <v>50000</v>
      </c>
      <c r="Q5368" s="3">
        <f>AVERAGE(Table1[[#This Row],[critic_score]],Table1[[#This Row],[user_score]])</f>
        <v>6.25</v>
      </c>
      <c r="R5368" s="4">
        <f>Table1[[#This Row],[user_count]]+Table1[[#This Row],[critic_count]]</f>
        <v>43</v>
      </c>
      <c r="S5368" s="2">
        <f>100000*Table1[[#This Row],[review_count]]/Table1[[#This Row],[total sales]]</f>
        <v>86</v>
      </c>
      <c r="T5368" s="2">
        <f>Table1[[#This Row],[total sales]]/(2017-Table1[[#This Row],[year_of_release]])</f>
        <v>5555.5555555555557</v>
      </c>
      <c r="U5368" s="9">
        <f>Table1[[#This Row],[na_sales]]/(2017-Table1[[#This Row],[year_of_release]])</f>
        <v>4444.4444444444443</v>
      </c>
      <c r="V5368" s="6">
        <f>Table1[[#This Row],[eu_sales]]/(2017-Table1[[#This Row],[year_of_release]])</f>
        <v>0</v>
      </c>
      <c r="W5368" s="6">
        <f>Table1[[#This Row],[jp_sales]]/(2017-Table1[[#This Row],[year_of_release]])</f>
        <v>1111.1111111111111</v>
      </c>
      <c r="X5368" s="6">
        <f>Table1[[#This Row],[other_sales]]/(2017-Table1[[#This Row],[year_of_release]])</f>
        <v>0</v>
      </c>
      <c r="Y5368" s="4">
        <v>528816311</v>
      </c>
      <c r="Z5368" s="4">
        <v>440001482</v>
      </c>
      <c r="AA5368" s="4">
        <v>128063000</v>
      </c>
      <c r="AB5368" s="1">
        <f>Table1[[#This Row],[na_sales]]/Table1[[#This Row],[NA population]]</f>
        <v>7.5640632045481668E-5</v>
      </c>
      <c r="AC5368" s="1">
        <f>Table1[[#This Row],[eu_sales]]/Table1[[#This Row],[Eu population]]</f>
        <v>0</v>
      </c>
      <c r="AD5368" s="1">
        <f>Table1[[#This Row],[jp_sales]]/Table1[[#This Row],[Jp population]]</f>
        <v>7.8086566767918917E-5</v>
      </c>
    </row>
    <row r="5369" spans="1:30" x14ac:dyDescent="0.25">
      <c r="A5369" t="s">
        <v>1446</v>
      </c>
      <c r="B5369" t="s">
        <v>113</v>
      </c>
      <c r="C5369">
        <v>2016</v>
      </c>
      <c r="D5369" t="s">
        <v>65</v>
      </c>
      <c r="E5369" t="s">
        <v>196</v>
      </c>
      <c r="F5369" s="4">
        <v>0</v>
      </c>
      <c r="G5369" s="4">
        <v>50000</v>
      </c>
      <c r="H5369" s="4">
        <v>0</v>
      </c>
      <c r="I5369" s="4">
        <v>0</v>
      </c>
      <c r="J5369">
        <v>7.4</v>
      </c>
      <c r="K5369">
        <v>33</v>
      </c>
      <c r="L5369">
        <v>2.9</v>
      </c>
      <c r="M5369" s="4">
        <v>431</v>
      </c>
      <c r="N5369" t="s">
        <v>196</v>
      </c>
      <c r="O5369" t="s">
        <v>67</v>
      </c>
      <c r="P5369" s="4">
        <v>50000</v>
      </c>
      <c r="Q5369" s="3">
        <f>AVERAGE(Table1[[#This Row],[critic_score]],Table1[[#This Row],[user_score]])</f>
        <v>5.15</v>
      </c>
      <c r="R5369" s="4">
        <f>Table1[[#This Row],[user_count]]+Table1[[#This Row],[critic_count]]</f>
        <v>464</v>
      </c>
      <c r="S5369" s="2">
        <f>100000*Table1[[#This Row],[review_count]]/Table1[[#This Row],[total sales]]</f>
        <v>928</v>
      </c>
      <c r="T5369" s="2">
        <f>Table1[[#This Row],[total sales]]/(2017-Table1[[#This Row],[year_of_release]])</f>
        <v>50000</v>
      </c>
      <c r="U5369" s="9">
        <f>Table1[[#This Row],[na_sales]]/(2017-Table1[[#This Row],[year_of_release]])</f>
        <v>0</v>
      </c>
      <c r="V5369" s="6">
        <f>Table1[[#This Row],[eu_sales]]/(2017-Table1[[#This Row],[year_of_release]])</f>
        <v>50000</v>
      </c>
      <c r="W5369" s="6">
        <f>Table1[[#This Row],[jp_sales]]/(2017-Table1[[#This Row],[year_of_release]])</f>
        <v>0</v>
      </c>
      <c r="X5369" s="6">
        <f>Table1[[#This Row],[other_sales]]/(2017-Table1[[#This Row],[year_of_release]])</f>
        <v>0</v>
      </c>
      <c r="Y5369" s="4">
        <v>573178249</v>
      </c>
      <c r="Z5369" s="4">
        <v>445623395</v>
      </c>
      <c r="AA5369" s="4">
        <v>126994511</v>
      </c>
      <c r="AB5369" s="1">
        <f>Table1[[#This Row],[na_sales]]/Table1[[#This Row],[NA population]]</f>
        <v>0</v>
      </c>
      <c r="AC5369" s="1">
        <f>Table1[[#This Row],[eu_sales]]/Table1[[#This Row],[Eu population]]</f>
        <v>1.1220236765172529E-4</v>
      </c>
      <c r="AD5369" s="1">
        <f>Table1[[#This Row],[jp_sales]]/Table1[[#This Row],[Jp population]]</f>
        <v>0</v>
      </c>
    </row>
    <row r="5370" spans="1:30" x14ac:dyDescent="0.25">
      <c r="A5370" t="s">
        <v>1312</v>
      </c>
      <c r="B5370" t="s">
        <v>26</v>
      </c>
      <c r="C5370">
        <v>2007</v>
      </c>
      <c r="D5370" t="s">
        <v>19</v>
      </c>
      <c r="E5370" t="s">
        <v>100</v>
      </c>
      <c r="F5370" s="4">
        <v>50000</v>
      </c>
      <c r="G5370" s="4">
        <v>0</v>
      </c>
      <c r="H5370" s="4">
        <v>0</v>
      </c>
      <c r="I5370" s="4">
        <v>0</v>
      </c>
      <c r="J5370">
        <v>8.1</v>
      </c>
      <c r="K5370">
        <v>10</v>
      </c>
      <c r="L5370">
        <v>7.6</v>
      </c>
      <c r="M5370" s="4">
        <v>8</v>
      </c>
      <c r="N5370" t="s">
        <v>1623</v>
      </c>
      <c r="O5370" t="s">
        <v>21</v>
      </c>
      <c r="P5370" s="4">
        <v>50000</v>
      </c>
      <c r="Q5370" s="3">
        <f>AVERAGE(Table1[[#This Row],[critic_score]],Table1[[#This Row],[user_score]])</f>
        <v>7.85</v>
      </c>
      <c r="R5370" s="4">
        <f>Table1[[#This Row],[user_count]]+Table1[[#This Row],[critic_count]]</f>
        <v>18</v>
      </c>
      <c r="S5370" s="2">
        <f>100000*Table1[[#This Row],[review_count]]/Table1[[#This Row],[total sales]]</f>
        <v>36</v>
      </c>
      <c r="T5370" s="2">
        <f>Table1[[#This Row],[total sales]]/(2017-Table1[[#This Row],[year_of_release]])</f>
        <v>5000</v>
      </c>
      <c r="U5370" s="9">
        <f>Table1[[#This Row],[na_sales]]/(2017-Table1[[#This Row],[year_of_release]])</f>
        <v>5000</v>
      </c>
      <c r="V5370" s="6">
        <f>Table1[[#This Row],[eu_sales]]/(2017-Table1[[#This Row],[year_of_release]])</f>
        <v>0</v>
      </c>
      <c r="W5370" s="6">
        <f>Table1[[#This Row],[jp_sales]]/(2017-Table1[[#This Row],[year_of_release]])</f>
        <v>0</v>
      </c>
      <c r="X5370" s="6">
        <f>Table1[[#This Row],[other_sales]]/(2017-Table1[[#This Row],[year_of_release]])</f>
        <v>0</v>
      </c>
      <c r="Y5370" s="4">
        <v>522751172</v>
      </c>
      <c r="Z5370" s="4">
        <v>438594184</v>
      </c>
      <c r="AA5370" s="4">
        <v>128001000</v>
      </c>
      <c r="AB5370" s="1">
        <f>Table1[[#This Row],[na_sales]]/Table1[[#This Row],[NA population]]</f>
        <v>9.5647800862319252E-5</v>
      </c>
      <c r="AC5370" s="1">
        <f>Table1[[#This Row],[eu_sales]]/Table1[[#This Row],[Eu population]]</f>
        <v>0</v>
      </c>
      <c r="AD5370" s="1">
        <f>Table1[[#This Row],[jp_sales]]/Table1[[#This Row],[Jp population]]</f>
        <v>0</v>
      </c>
    </row>
    <row r="5371" spans="1:30" x14ac:dyDescent="0.25">
      <c r="A5371" t="s">
        <v>1587</v>
      </c>
      <c r="B5371" t="s">
        <v>138</v>
      </c>
      <c r="C5371">
        <v>2006</v>
      </c>
      <c r="D5371" t="s">
        <v>40</v>
      </c>
      <c r="E5371" t="s">
        <v>83</v>
      </c>
      <c r="F5371" s="4">
        <v>40000</v>
      </c>
      <c r="G5371" s="4">
        <v>10000</v>
      </c>
      <c r="H5371" s="4">
        <v>0</v>
      </c>
      <c r="I5371" s="4">
        <v>0</v>
      </c>
      <c r="J5371">
        <v>6.4</v>
      </c>
      <c r="K5371">
        <v>8</v>
      </c>
      <c r="L5371">
        <v>7.1</v>
      </c>
      <c r="M5371" s="4">
        <v>7</v>
      </c>
      <c r="N5371" t="s">
        <v>189</v>
      </c>
      <c r="O5371" t="s">
        <v>43</v>
      </c>
      <c r="P5371" s="4">
        <v>50000</v>
      </c>
      <c r="Q5371" s="3">
        <f>AVERAGE(Table1[[#This Row],[critic_score]],Table1[[#This Row],[user_score]])</f>
        <v>6.75</v>
      </c>
      <c r="R5371" s="4">
        <f>Table1[[#This Row],[user_count]]+Table1[[#This Row],[critic_count]]</f>
        <v>15</v>
      </c>
      <c r="S5371" s="2">
        <f>100000*Table1[[#This Row],[review_count]]/Table1[[#This Row],[total sales]]</f>
        <v>30</v>
      </c>
      <c r="T5371" s="2">
        <f>Table1[[#This Row],[total sales]]/(2017-Table1[[#This Row],[year_of_release]])</f>
        <v>4545.454545454545</v>
      </c>
      <c r="U5371" s="9">
        <f>Table1[[#This Row],[na_sales]]/(2017-Table1[[#This Row],[year_of_release]])</f>
        <v>3636.3636363636365</v>
      </c>
      <c r="V5371" s="6">
        <f>Table1[[#This Row],[eu_sales]]/(2017-Table1[[#This Row],[year_of_release]])</f>
        <v>909.09090909090912</v>
      </c>
      <c r="W5371" s="6">
        <f>Table1[[#This Row],[jp_sales]]/(2017-Table1[[#This Row],[year_of_release]])</f>
        <v>0</v>
      </c>
      <c r="X5371" s="6">
        <f>Table1[[#This Row],[other_sales]]/(2017-Table1[[#This Row],[year_of_release]])</f>
        <v>0</v>
      </c>
      <c r="Y5371" s="4">
        <v>516818555</v>
      </c>
      <c r="Z5371" s="4">
        <v>437126892</v>
      </c>
      <c r="AA5371" s="4">
        <v>127854000</v>
      </c>
      <c r="AB5371" s="1">
        <f>Table1[[#This Row],[na_sales]]/Table1[[#This Row],[NA population]]</f>
        <v>7.7396601985391185E-5</v>
      </c>
      <c r="AC5371" s="1">
        <f>Table1[[#This Row],[eu_sales]]/Table1[[#This Row],[Eu population]]</f>
        <v>2.2876652484697737E-5</v>
      </c>
      <c r="AD5371" s="1">
        <f>Table1[[#This Row],[jp_sales]]/Table1[[#This Row],[Jp population]]</f>
        <v>0</v>
      </c>
    </row>
    <row r="5372" spans="1:30" x14ac:dyDescent="0.25">
      <c r="A5372" t="s">
        <v>4419</v>
      </c>
      <c r="B5372" t="s">
        <v>18</v>
      </c>
      <c r="C5372">
        <v>2008</v>
      </c>
      <c r="D5372" t="s">
        <v>65</v>
      </c>
      <c r="E5372" t="s">
        <v>2014</v>
      </c>
      <c r="F5372" s="4">
        <v>50000</v>
      </c>
      <c r="G5372" s="4">
        <v>0</v>
      </c>
      <c r="H5372" s="4">
        <v>0</v>
      </c>
      <c r="I5372" s="4">
        <v>0</v>
      </c>
      <c r="J5372">
        <v>7.4</v>
      </c>
      <c r="K5372">
        <v>6</v>
      </c>
      <c r="L5372">
        <v>8.1999999999999993</v>
      </c>
      <c r="M5372" s="4">
        <v>5</v>
      </c>
      <c r="N5372" t="s">
        <v>2683</v>
      </c>
      <c r="O5372" t="s">
        <v>67</v>
      </c>
      <c r="P5372" s="4">
        <v>50000</v>
      </c>
      <c r="Q5372" s="3">
        <f>AVERAGE(Table1[[#This Row],[critic_score]],Table1[[#This Row],[user_score]])</f>
        <v>7.8</v>
      </c>
      <c r="R5372" s="4">
        <f>Table1[[#This Row],[user_count]]+Table1[[#This Row],[critic_count]]</f>
        <v>11</v>
      </c>
      <c r="S5372" s="2">
        <f>100000*Table1[[#This Row],[review_count]]/Table1[[#This Row],[total sales]]</f>
        <v>22</v>
      </c>
      <c r="T5372" s="2">
        <f>Table1[[#This Row],[total sales]]/(2017-Table1[[#This Row],[year_of_release]])</f>
        <v>5555.5555555555557</v>
      </c>
      <c r="U5372" s="9">
        <f>Table1[[#This Row],[na_sales]]/(2017-Table1[[#This Row],[year_of_release]])</f>
        <v>5555.5555555555557</v>
      </c>
      <c r="V5372" s="6">
        <f>Table1[[#This Row],[eu_sales]]/(2017-Table1[[#This Row],[year_of_release]])</f>
        <v>0</v>
      </c>
      <c r="W5372" s="6">
        <f>Table1[[#This Row],[jp_sales]]/(2017-Table1[[#This Row],[year_of_release]])</f>
        <v>0</v>
      </c>
      <c r="X5372" s="6">
        <f>Table1[[#This Row],[other_sales]]/(2017-Table1[[#This Row],[year_of_release]])</f>
        <v>0</v>
      </c>
      <c r="Y5372" s="4">
        <v>528816311</v>
      </c>
      <c r="Z5372" s="4">
        <v>440001482</v>
      </c>
      <c r="AA5372" s="4">
        <v>128063000</v>
      </c>
      <c r="AB5372" s="1">
        <f>Table1[[#This Row],[na_sales]]/Table1[[#This Row],[NA population]]</f>
        <v>9.4550790056852088E-5</v>
      </c>
      <c r="AC5372" s="1">
        <f>Table1[[#This Row],[eu_sales]]/Table1[[#This Row],[Eu population]]</f>
        <v>0</v>
      </c>
      <c r="AD5372" s="1">
        <f>Table1[[#This Row],[jp_sales]]/Table1[[#This Row],[Jp population]]</f>
        <v>0</v>
      </c>
    </row>
    <row r="5373" spans="1:30" x14ac:dyDescent="0.25">
      <c r="A5373" t="s">
        <v>4421</v>
      </c>
      <c r="B5373" t="s">
        <v>26</v>
      </c>
      <c r="C5373">
        <v>2005</v>
      </c>
      <c r="D5373" t="s">
        <v>54</v>
      </c>
      <c r="E5373" t="s">
        <v>1879</v>
      </c>
      <c r="F5373" s="4">
        <v>50000</v>
      </c>
      <c r="G5373" s="4">
        <v>0</v>
      </c>
      <c r="H5373" s="4">
        <v>0</v>
      </c>
      <c r="I5373" s="4">
        <v>0</v>
      </c>
      <c r="J5373">
        <v>7.1</v>
      </c>
      <c r="K5373">
        <v>43</v>
      </c>
      <c r="L5373">
        <v>7.7</v>
      </c>
      <c r="M5373" s="4">
        <v>19</v>
      </c>
      <c r="N5373" t="s">
        <v>4184</v>
      </c>
      <c r="O5373" t="s">
        <v>21</v>
      </c>
      <c r="P5373" s="4">
        <v>50000</v>
      </c>
      <c r="Q5373" s="3">
        <f>AVERAGE(Table1[[#This Row],[critic_score]],Table1[[#This Row],[user_score]])</f>
        <v>7.4</v>
      </c>
      <c r="R5373" s="4">
        <f>Table1[[#This Row],[user_count]]+Table1[[#This Row],[critic_count]]</f>
        <v>62</v>
      </c>
      <c r="S5373" s="2">
        <f>100000*Table1[[#This Row],[review_count]]/Table1[[#This Row],[total sales]]</f>
        <v>124</v>
      </c>
      <c r="T5373" s="2">
        <f>Table1[[#This Row],[total sales]]/(2017-Table1[[#This Row],[year_of_release]])</f>
        <v>4166.666666666667</v>
      </c>
      <c r="U5373" s="9">
        <f>Table1[[#This Row],[na_sales]]/(2017-Table1[[#This Row],[year_of_release]])</f>
        <v>4166.666666666667</v>
      </c>
      <c r="V5373" s="6">
        <f>Table1[[#This Row],[eu_sales]]/(2017-Table1[[#This Row],[year_of_release]])</f>
        <v>0</v>
      </c>
      <c r="W5373" s="6">
        <f>Table1[[#This Row],[jp_sales]]/(2017-Table1[[#This Row],[year_of_release]])</f>
        <v>0</v>
      </c>
      <c r="X5373" s="6">
        <f>Table1[[#This Row],[other_sales]]/(2017-Table1[[#This Row],[year_of_release]])</f>
        <v>0</v>
      </c>
      <c r="Y5373" s="4">
        <v>511054143</v>
      </c>
      <c r="Z5373" s="4">
        <v>435713800</v>
      </c>
      <c r="AA5373" s="4">
        <v>127773000</v>
      </c>
      <c r="AB5373" s="1">
        <f>Table1[[#This Row],[na_sales]]/Table1[[#This Row],[NA population]]</f>
        <v>9.783699180382146E-5</v>
      </c>
      <c r="AC5373" s="1">
        <f>Table1[[#This Row],[eu_sales]]/Table1[[#This Row],[Eu population]]</f>
        <v>0</v>
      </c>
      <c r="AD5373" s="1">
        <f>Table1[[#This Row],[jp_sales]]/Table1[[#This Row],[Jp population]]</f>
        <v>0</v>
      </c>
    </row>
    <row r="5374" spans="1:30" x14ac:dyDescent="0.25">
      <c r="A5374" t="s">
        <v>4424</v>
      </c>
      <c r="B5374" t="s">
        <v>138</v>
      </c>
      <c r="C5374">
        <v>2003</v>
      </c>
      <c r="D5374" t="s">
        <v>96</v>
      </c>
      <c r="E5374" t="s">
        <v>55</v>
      </c>
      <c r="F5374" s="4">
        <v>40000</v>
      </c>
      <c r="G5374" s="4">
        <v>10000</v>
      </c>
      <c r="H5374" s="4">
        <v>0</v>
      </c>
      <c r="I5374" s="4">
        <v>0</v>
      </c>
      <c r="J5374">
        <v>6.8</v>
      </c>
      <c r="K5374">
        <v>25</v>
      </c>
      <c r="L5374">
        <v>9.1</v>
      </c>
      <c r="M5374" s="4">
        <v>14</v>
      </c>
      <c r="N5374" t="s">
        <v>553</v>
      </c>
      <c r="O5374" t="s">
        <v>67</v>
      </c>
      <c r="P5374" s="4">
        <v>50000</v>
      </c>
      <c r="Q5374" s="3">
        <f>AVERAGE(Table1[[#This Row],[critic_score]],Table1[[#This Row],[user_score]])</f>
        <v>7.9499999999999993</v>
      </c>
      <c r="R5374" s="4">
        <f>Table1[[#This Row],[user_count]]+Table1[[#This Row],[critic_count]]</f>
        <v>39</v>
      </c>
      <c r="S5374" s="2">
        <f>100000*Table1[[#This Row],[review_count]]/Table1[[#This Row],[total sales]]</f>
        <v>78</v>
      </c>
      <c r="T5374" s="2">
        <f>Table1[[#This Row],[total sales]]/(2017-Table1[[#This Row],[year_of_release]])</f>
        <v>3571.4285714285716</v>
      </c>
      <c r="U5374" s="9">
        <f>Table1[[#This Row],[na_sales]]/(2017-Table1[[#This Row],[year_of_release]])</f>
        <v>2857.1428571428573</v>
      </c>
      <c r="V5374" s="6">
        <f>Table1[[#This Row],[eu_sales]]/(2017-Table1[[#This Row],[year_of_release]])</f>
        <v>714.28571428571433</v>
      </c>
      <c r="W5374" s="6">
        <f>Table1[[#This Row],[jp_sales]]/(2017-Table1[[#This Row],[year_of_release]])</f>
        <v>0</v>
      </c>
      <c r="X5374" s="6">
        <f>Table1[[#This Row],[other_sales]]/(2017-Table1[[#This Row],[year_of_release]])</f>
        <v>0</v>
      </c>
      <c r="Y5374" s="4">
        <v>500125528</v>
      </c>
      <c r="Z5374" s="4">
        <v>432552540</v>
      </c>
      <c r="AA5374" s="4">
        <v>127718000</v>
      </c>
      <c r="AB5374" s="1">
        <f>Table1[[#This Row],[na_sales]]/Table1[[#This Row],[NA population]]</f>
        <v>7.9979920561063617E-5</v>
      </c>
      <c r="AC5374" s="1">
        <f>Table1[[#This Row],[eu_sales]]/Table1[[#This Row],[Eu population]]</f>
        <v>2.3118578843624408E-5</v>
      </c>
      <c r="AD5374" s="1">
        <f>Table1[[#This Row],[jp_sales]]/Table1[[#This Row],[Jp population]]</f>
        <v>0</v>
      </c>
    </row>
    <row r="5375" spans="1:30" x14ac:dyDescent="0.25">
      <c r="A5375" t="s">
        <v>2628</v>
      </c>
      <c r="B5375" t="s">
        <v>138</v>
      </c>
      <c r="C5375">
        <v>2002</v>
      </c>
      <c r="D5375" t="s">
        <v>19</v>
      </c>
      <c r="E5375" t="s">
        <v>538</v>
      </c>
      <c r="F5375" s="4">
        <v>40000</v>
      </c>
      <c r="G5375" s="4">
        <v>10000</v>
      </c>
      <c r="H5375" s="4">
        <v>0</v>
      </c>
      <c r="I5375" s="4">
        <v>0</v>
      </c>
      <c r="J5375">
        <v>8.8000000000000007</v>
      </c>
      <c r="K5375">
        <v>16</v>
      </c>
      <c r="L5375">
        <v>7.8</v>
      </c>
      <c r="M5375" s="4">
        <v>5</v>
      </c>
      <c r="N5375" t="s">
        <v>994</v>
      </c>
      <c r="O5375" t="s">
        <v>67</v>
      </c>
      <c r="P5375" s="4">
        <v>50000</v>
      </c>
      <c r="Q5375" s="3">
        <f>AVERAGE(Table1[[#This Row],[critic_score]],Table1[[#This Row],[user_score]])</f>
        <v>8.3000000000000007</v>
      </c>
      <c r="R5375" s="4">
        <f>Table1[[#This Row],[user_count]]+Table1[[#This Row],[critic_count]]</f>
        <v>21</v>
      </c>
      <c r="S5375" s="2">
        <f>100000*Table1[[#This Row],[review_count]]/Table1[[#This Row],[total sales]]</f>
        <v>42</v>
      </c>
      <c r="T5375" s="2">
        <f>Table1[[#This Row],[total sales]]/(2017-Table1[[#This Row],[year_of_release]])</f>
        <v>3333.3333333333335</v>
      </c>
      <c r="U5375" s="9">
        <f>Table1[[#This Row],[na_sales]]/(2017-Table1[[#This Row],[year_of_release]])</f>
        <v>2666.6666666666665</v>
      </c>
      <c r="V5375" s="6">
        <f>Table1[[#This Row],[eu_sales]]/(2017-Table1[[#This Row],[year_of_release]])</f>
        <v>666.66666666666663</v>
      </c>
      <c r="W5375" s="6">
        <f>Table1[[#This Row],[jp_sales]]/(2017-Table1[[#This Row],[year_of_release]])</f>
        <v>0</v>
      </c>
      <c r="X5375" s="6">
        <f>Table1[[#This Row],[other_sales]]/(2017-Table1[[#This Row],[year_of_release]])</f>
        <v>0</v>
      </c>
      <c r="Y5375" s="4">
        <v>495013192</v>
      </c>
      <c r="Z5375" s="4">
        <v>431019772</v>
      </c>
      <c r="AA5375" s="4">
        <v>127445000</v>
      </c>
      <c r="AB5375" s="1">
        <f>Table1[[#This Row],[na_sales]]/Table1[[#This Row],[NA population]]</f>
        <v>8.080592728930747E-5</v>
      </c>
      <c r="AC5375" s="1">
        <f>Table1[[#This Row],[eu_sales]]/Table1[[#This Row],[Eu population]]</f>
        <v>2.3200791818895955E-5</v>
      </c>
      <c r="AD5375" s="1">
        <f>Table1[[#This Row],[jp_sales]]/Table1[[#This Row],[Jp population]]</f>
        <v>0</v>
      </c>
    </row>
    <row r="5376" spans="1:30" x14ac:dyDescent="0.25">
      <c r="A5376" t="s">
        <v>4148</v>
      </c>
      <c r="B5376" t="s">
        <v>138</v>
      </c>
      <c r="C5376">
        <v>2005</v>
      </c>
      <c r="D5376" t="s">
        <v>40</v>
      </c>
      <c r="E5376" t="s">
        <v>196</v>
      </c>
      <c r="F5376" s="4">
        <v>40000</v>
      </c>
      <c r="G5376" s="4">
        <v>10000</v>
      </c>
      <c r="H5376" s="4">
        <v>0</v>
      </c>
      <c r="I5376" s="4">
        <v>0</v>
      </c>
      <c r="J5376">
        <v>6.2</v>
      </c>
      <c r="K5376">
        <v>27</v>
      </c>
      <c r="L5376">
        <v>6.9</v>
      </c>
      <c r="M5376" s="4">
        <v>8</v>
      </c>
      <c r="N5376" t="s">
        <v>1854</v>
      </c>
      <c r="O5376" t="s">
        <v>67</v>
      </c>
      <c r="P5376" s="4">
        <v>50000</v>
      </c>
      <c r="Q5376" s="3">
        <f>AVERAGE(Table1[[#This Row],[critic_score]],Table1[[#This Row],[user_score]])</f>
        <v>6.5500000000000007</v>
      </c>
      <c r="R5376" s="4">
        <f>Table1[[#This Row],[user_count]]+Table1[[#This Row],[critic_count]]</f>
        <v>35</v>
      </c>
      <c r="S5376" s="2">
        <f>100000*Table1[[#This Row],[review_count]]/Table1[[#This Row],[total sales]]</f>
        <v>70</v>
      </c>
      <c r="T5376" s="2">
        <f>Table1[[#This Row],[total sales]]/(2017-Table1[[#This Row],[year_of_release]])</f>
        <v>4166.666666666667</v>
      </c>
      <c r="U5376" s="9">
        <f>Table1[[#This Row],[na_sales]]/(2017-Table1[[#This Row],[year_of_release]])</f>
        <v>3333.3333333333335</v>
      </c>
      <c r="V5376" s="6">
        <f>Table1[[#This Row],[eu_sales]]/(2017-Table1[[#This Row],[year_of_release]])</f>
        <v>833.33333333333337</v>
      </c>
      <c r="W5376" s="6">
        <f>Table1[[#This Row],[jp_sales]]/(2017-Table1[[#This Row],[year_of_release]])</f>
        <v>0</v>
      </c>
      <c r="X5376" s="6">
        <f>Table1[[#This Row],[other_sales]]/(2017-Table1[[#This Row],[year_of_release]])</f>
        <v>0</v>
      </c>
      <c r="Y5376" s="4">
        <v>511054143</v>
      </c>
      <c r="Z5376" s="4">
        <v>435713800</v>
      </c>
      <c r="AA5376" s="4">
        <v>127773000</v>
      </c>
      <c r="AB5376" s="1">
        <f>Table1[[#This Row],[na_sales]]/Table1[[#This Row],[NA population]]</f>
        <v>7.8269593443057166E-5</v>
      </c>
      <c r="AC5376" s="1">
        <f>Table1[[#This Row],[eu_sales]]/Table1[[#This Row],[Eu population]]</f>
        <v>2.2950845256679959E-5</v>
      </c>
      <c r="AD5376" s="1">
        <f>Table1[[#This Row],[jp_sales]]/Table1[[#This Row],[Jp population]]</f>
        <v>0</v>
      </c>
    </row>
    <row r="5377" spans="1:30" x14ac:dyDescent="0.25">
      <c r="A5377" t="s">
        <v>4425</v>
      </c>
      <c r="B5377" t="s">
        <v>118</v>
      </c>
      <c r="C5377">
        <v>2006</v>
      </c>
      <c r="D5377" t="s">
        <v>96</v>
      </c>
      <c r="E5377" t="s">
        <v>231</v>
      </c>
      <c r="F5377" s="4">
        <v>50000</v>
      </c>
      <c r="G5377" s="4">
        <v>0</v>
      </c>
      <c r="H5377" s="4">
        <v>0</v>
      </c>
      <c r="I5377" s="4">
        <v>0</v>
      </c>
      <c r="J5377">
        <v>6</v>
      </c>
      <c r="K5377">
        <v>33</v>
      </c>
      <c r="L5377">
        <v>6.9</v>
      </c>
      <c r="M5377" s="4">
        <v>16</v>
      </c>
      <c r="N5377" t="s">
        <v>4135</v>
      </c>
      <c r="O5377" t="s">
        <v>84</v>
      </c>
      <c r="P5377" s="4">
        <v>50000</v>
      </c>
      <c r="Q5377" s="3">
        <f>AVERAGE(Table1[[#This Row],[critic_score]],Table1[[#This Row],[user_score]])</f>
        <v>6.45</v>
      </c>
      <c r="R5377" s="4">
        <f>Table1[[#This Row],[user_count]]+Table1[[#This Row],[critic_count]]</f>
        <v>49</v>
      </c>
      <c r="S5377" s="2">
        <f>100000*Table1[[#This Row],[review_count]]/Table1[[#This Row],[total sales]]</f>
        <v>98</v>
      </c>
      <c r="T5377" s="2">
        <f>Table1[[#This Row],[total sales]]/(2017-Table1[[#This Row],[year_of_release]])</f>
        <v>4545.454545454545</v>
      </c>
      <c r="U5377" s="9">
        <f>Table1[[#This Row],[na_sales]]/(2017-Table1[[#This Row],[year_of_release]])</f>
        <v>4545.454545454545</v>
      </c>
      <c r="V5377" s="6">
        <f>Table1[[#This Row],[eu_sales]]/(2017-Table1[[#This Row],[year_of_release]])</f>
        <v>0</v>
      </c>
      <c r="W5377" s="6">
        <f>Table1[[#This Row],[jp_sales]]/(2017-Table1[[#This Row],[year_of_release]])</f>
        <v>0</v>
      </c>
      <c r="X5377" s="6">
        <f>Table1[[#This Row],[other_sales]]/(2017-Table1[[#This Row],[year_of_release]])</f>
        <v>0</v>
      </c>
      <c r="Y5377" s="4">
        <v>516818555</v>
      </c>
      <c r="Z5377" s="4">
        <v>437126892</v>
      </c>
      <c r="AA5377" s="4">
        <v>127854000</v>
      </c>
      <c r="AB5377" s="1">
        <f>Table1[[#This Row],[na_sales]]/Table1[[#This Row],[NA population]]</f>
        <v>9.6745752481738971E-5</v>
      </c>
      <c r="AC5377" s="1">
        <f>Table1[[#This Row],[eu_sales]]/Table1[[#This Row],[Eu population]]</f>
        <v>0</v>
      </c>
      <c r="AD5377" s="1">
        <f>Table1[[#This Row],[jp_sales]]/Table1[[#This Row],[Jp population]]</f>
        <v>0</v>
      </c>
    </row>
    <row r="5378" spans="1:30" x14ac:dyDescent="0.25">
      <c r="A5378" t="s">
        <v>4427</v>
      </c>
      <c r="B5378" t="s">
        <v>892</v>
      </c>
      <c r="C5378">
        <v>2012</v>
      </c>
      <c r="D5378" t="s">
        <v>23</v>
      </c>
      <c r="E5378" t="s">
        <v>51</v>
      </c>
      <c r="F5378" s="4">
        <v>0</v>
      </c>
      <c r="G5378" s="4">
        <v>40000</v>
      </c>
      <c r="H5378" s="4">
        <v>0</v>
      </c>
      <c r="I5378" s="4">
        <v>10000</v>
      </c>
      <c r="J5378">
        <v>7.8</v>
      </c>
      <c r="K5378">
        <v>39</v>
      </c>
      <c r="L5378">
        <v>6.8</v>
      </c>
      <c r="M5378" s="4">
        <v>123</v>
      </c>
      <c r="N5378" t="s">
        <v>309</v>
      </c>
      <c r="O5378" t="s">
        <v>21</v>
      </c>
      <c r="P5378" s="4">
        <v>50000</v>
      </c>
      <c r="Q5378" s="3">
        <f>AVERAGE(Table1[[#This Row],[critic_score]],Table1[[#This Row],[user_score]])</f>
        <v>7.3</v>
      </c>
      <c r="R5378" s="4">
        <f>Table1[[#This Row],[user_count]]+Table1[[#This Row],[critic_count]]</f>
        <v>162</v>
      </c>
      <c r="S5378" s="2">
        <f>100000*Table1[[#This Row],[review_count]]/Table1[[#This Row],[total sales]]</f>
        <v>324</v>
      </c>
      <c r="T5378" s="2">
        <f>Table1[[#This Row],[total sales]]/(2017-Table1[[#This Row],[year_of_release]])</f>
        <v>10000</v>
      </c>
      <c r="U5378" s="9">
        <f>Table1[[#This Row],[na_sales]]/(2017-Table1[[#This Row],[year_of_release]])</f>
        <v>0</v>
      </c>
      <c r="V5378" s="6">
        <f>Table1[[#This Row],[eu_sales]]/(2017-Table1[[#This Row],[year_of_release]])</f>
        <v>8000</v>
      </c>
      <c r="W5378" s="6">
        <f>Table1[[#This Row],[jp_sales]]/(2017-Table1[[#This Row],[year_of_release]])</f>
        <v>0</v>
      </c>
      <c r="X5378" s="6">
        <f>Table1[[#This Row],[other_sales]]/(2017-Table1[[#This Row],[year_of_release]])</f>
        <v>2000</v>
      </c>
      <c r="Y5378" s="4">
        <v>551484507</v>
      </c>
      <c r="Z5378" s="4">
        <v>441417242</v>
      </c>
      <c r="AA5378" s="4">
        <v>127629000</v>
      </c>
      <c r="AB5378" s="1">
        <f>Table1[[#This Row],[na_sales]]/Table1[[#This Row],[NA population]]</f>
        <v>0</v>
      </c>
      <c r="AC5378" s="1">
        <f>Table1[[#This Row],[eu_sales]]/Table1[[#This Row],[Eu population]]</f>
        <v>9.0617212455874118E-5</v>
      </c>
      <c r="AD5378" s="1">
        <f>Table1[[#This Row],[jp_sales]]/Table1[[#This Row],[Jp population]]</f>
        <v>0</v>
      </c>
    </row>
    <row r="5379" spans="1:30" x14ac:dyDescent="0.25">
      <c r="A5379" t="s">
        <v>2722</v>
      </c>
      <c r="B5379" t="s">
        <v>113</v>
      </c>
      <c r="C5379">
        <v>2013</v>
      </c>
      <c r="D5379" t="s">
        <v>40</v>
      </c>
      <c r="E5379" t="s">
        <v>196</v>
      </c>
      <c r="F5379" s="4">
        <v>0</v>
      </c>
      <c r="G5379" s="4">
        <v>50000</v>
      </c>
      <c r="H5379" s="4">
        <v>0</v>
      </c>
      <c r="I5379" s="4">
        <v>0</v>
      </c>
      <c r="J5379">
        <v>6.5</v>
      </c>
      <c r="K5379">
        <v>26</v>
      </c>
      <c r="L5379">
        <v>7.4</v>
      </c>
      <c r="M5379" s="4">
        <v>1007</v>
      </c>
      <c r="N5379" t="s">
        <v>2461</v>
      </c>
      <c r="O5379" t="s">
        <v>43</v>
      </c>
      <c r="P5379" s="4">
        <v>50000</v>
      </c>
      <c r="Q5379" s="3">
        <f>AVERAGE(Table1[[#This Row],[critic_score]],Table1[[#This Row],[user_score]])</f>
        <v>6.95</v>
      </c>
      <c r="R5379" s="4">
        <f>Table1[[#This Row],[user_count]]+Table1[[#This Row],[critic_count]]</f>
        <v>1033</v>
      </c>
      <c r="S5379" s="2">
        <f>100000*Table1[[#This Row],[review_count]]/Table1[[#This Row],[total sales]]</f>
        <v>2066</v>
      </c>
      <c r="T5379" s="2">
        <f>Table1[[#This Row],[total sales]]/(2017-Table1[[#This Row],[year_of_release]])</f>
        <v>12500</v>
      </c>
      <c r="U5379" s="9">
        <f>Table1[[#This Row],[na_sales]]/(2017-Table1[[#This Row],[year_of_release]])</f>
        <v>0</v>
      </c>
      <c r="V5379" s="6">
        <f>Table1[[#This Row],[eu_sales]]/(2017-Table1[[#This Row],[year_of_release]])</f>
        <v>12500</v>
      </c>
      <c r="W5379" s="6">
        <f>Table1[[#This Row],[jp_sales]]/(2017-Table1[[#This Row],[year_of_release]])</f>
        <v>0</v>
      </c>
      <c r="X5379" s="6">
        <f>Table1[[#This Row],[other_sales]]/(2017-Table1[[#This Row],[year_of_release]])</f>
        <v>0</v>
      </c>
      <c r="Y5379" s="4">
        <v>556861736</v>
      </c>
      <c r="Z5379" s="4">
        <v>442492884</v>
      </c>
      <c r="AA5379" s="4">
        <v>127445000</v>
      </c>
      <c r="AB5379" s="1">
        <f>Table1[[#This Row],[na_sales]]/Table1[[#This Row],[NA population]]</f>
        <v>0</v>
      </c>
      <c r="AC5379" s="1">
        <f>Table1[[#This Row],[eu_sales]]/Table1[[#This Row],[Eu population]]</f>
        <v>1.1299616741407304E-4</v>
      </c>
      <c r="AD5379" s="1">
        <f>Table1[[#This Row],[jp_sales]]/Table1[[#This Row],[Jp population]]</f>
        <v>0</v>
      </c>
    </row>
    <row r="5380" spans="1:30" x14ac:dyDescent="0.25">
      <c r="A5380" t="s">
        <v>1044</v>
      </c>
      <c r="B5380" t="s">
        <v>103</v>
      </c>
      <c r="C5380">
        <v>2006</v>
      </c>
      <c r="D5380" t="s">
        <v>19</v>
      </c>
      <c r="E5380" t="s">
        <v>100</v>
      </c>
      <c r="F5380" s="4">
        <v>40000</v>
      </c>
      <c r="G5380" s="4">
        <v>10000</v>
      </c>
      <c r="H5380" s="4">
        <v>0</v>
      </c>
      <c r="I5380" s="4">
        <v>0</v>
      </c>
      <c r="J5380">
        <v>6.9</v>
      </c>
      <c r="K5380">
        <v>14</v>
      </c>
      <c r="L5380">
        <v>6.8</v>
      </c>
      <c r="M5380" s="4">
        <v>13</v>
      </c>
      <c r="N5380" t="s">
        <v>101</v>
      </c>
      <c r="O5380" t="s">
        <v>21</v>
      </c>
      <c r="P5380" s="4">
        <v>50000</v>
      </c>
      <c r="Q5380" s="3">
        <f>AVERAGE(Table1[[#This Row],[critic_score]],Table1[[#This Row],[user_score]])</f>
        <v>6.85</v>
      </c>
      <c r="R5380" s="4">
        <f>Table1[[#This Row],[user_count]]+Table1[[#This Row],[critic_count]]</f>
        <v>27</v>
      </c>
      <c r="S5380" s="2">
        <f>100000*Table1[[#This Row],[review_count]]/Table1[[#This Row],[total sales]]</f>
        <v>54</v>
      </c>
      <c r="T5380" s="2">
        <f>Table1[[#This Row],[total sales]]/(2017-Table1[[#This Row],[year_of_release]])</f>
        <v>4545.454545454545</v>
      </c>
      <c r="U5380" s="9">
        <f>Table1[[#This Row],[na_sales]]/(2017-Table1[[#This Row],[year_of_release]])</f>
        <v>3636.3636363636365</v>
      </c>
      <c r="V5380" s="6">
        <f>Table1[[#This Row],[eu_sales]]/(2017-Table1[[#This Row],[year_of_release]])</f>
        <v>909.09090909090912</v>
      </c>
      <c r="W5380" s="6">
        <f>Table1[[#This Row],[jp_sales]]/(2017-Table1[[#This Row],[year_of_release]])</f>
        <v>0</v>
      </c>
      <c r="X5380" s="6">
        <f>Table1[[#This Row],[other_sales]]/(2017-Table1[[#This Row],[year_of_release]])</f>
        <v>0</v>
      </c>
      <c r="Y5380" s="4">
        <v>516818555</v>
      </c>
      <c r="Z5380" s="4">
        <v>437126892</v>
      </c>
      <c r="AA5380" s="4">
        <v>127854000</v>
      </c>
      <c r="AB5380" s="1">
        <f>Table1[[#This Row],[na_sales]]/Table1[[#This Row],[NA population]]</f>
        <v>7.7396601985391185E-5</v>
      </c>
      <c r="AC5380" s="1">
        <f>Table1[[#This Row],[eu_sales]]/Table1[[#This Row],[Eu population]]</f>
        <v>2.2876652484697737E-5</v>
      </c>
      <c r="AD5380" s="1">
        <f>Table1[[#This Row],[jp_sales]]/Table1[[#This Row],[Jp population]]</f>
        <v>0</v>
      </c>
    </row>
    <row r="5381" spans="1:30" x14ac:dyDescent="0.25">
      <c r="A5381" t="s">
        <v>879</v>
      </c>
      <c r="B5381" t="s">
        <v>138</v>
      </c>
      <c r="C5381">
        <v>2004</v>
      </c>
      <c r="D5381" t="s">
        <v>54</v>
      </c>
      <c r="E5381" t="s">
        <v>83</v>
      </c>
      <c r="F5381" s="4">
        <v>40000</v>
      </c>
      <c r="G5381" s="4">
        <v>10000</v>
      </c>
      <c r="H5381" s="4">
        <v>0</v>
      </c>
      <c r="I5381" s="4">
        <v>0</v>
      </c>
      <c r="J5381">
        <v>6.8</v>
      </c>
      <c r="K5381">
        <v>25</v>
      </c>
      <c r="L5381">
        <v>8.1999999999999993</v>
      </c>
      <c r="M5381" s="4">
        <v>5</v>
      </c>
      <c r="N5381" t="s">
        <v>507</v>
      </c>
      <c r="O5381" t="s">
        <v>43</v>
      </c>
      <c r="P5381" s="4">
        <v>50000</v>
      </c>
      <c r="Q5381" s="3">
        <f>AVERAGE(Table1[[#This Row],[critic_score]],Table1[[#This Row],[user_score]])</f>
        <v>7.5</v>
      </c>
      <c r="R5381" s="4">
        <f>Table1[[#This Row],[user_count]]+Table1[[#This Row],[critic_count]]</f>
        <v>30</v>
      </c>
      <c r="S5381" s="2">
        <f>100000*Table1[[#This Row],[review_count]]/Table1[[#This Row],[total sales]]</f>
        <v>60</v>
      </c>
      <c r="T5381" s="2">
        <f>Table1[[#This Row],[total sales]]/(2017-Table1[[#This Row],[year_of_release]])</f>
        <v>3846.1538461538462</v>
      </c>
      <c r="U5381" s="9">
        <f>Table1[[#This Row],[na_sales]]/(2017-Table1[[#This Row],[year_of_release]])</f>
        <v>3076.9230769230771</v>
      </c>
      <c r="V5381" s="6">
        <f>Table1[[#This Row],[eu_sales]]/(2017-Table1[[#This Row],[year_of_release]])</f>
        <v>769.23076923076928</v>
      </c>
      <c r="W5381" s="6">
        <f>Table1[[#This Row],[jp_sales]]/(2017-Table1[[#This Row],[year_of_release]])</f>
        <v>0</v>
      </c>
      <c r="X5381" s="6">
        <f>Table1[[#This Row],[other_sales]]/(2017-Table1[[#This Row],[year_of_release]])</f>
        <v>0</v>
      </c>
      <c r="Y5381" s="4">
        <v>505524224</v>
      </c>
      <c r="Z5381" s="4">
        <v>434174638</v>
      </c>
      <c r="AA5381" s="4">
        <v>127761000</v>
      </c>
      <c r="AB5381" s="1">
        <f>Table1[[#This Row],[na_sales]]/Table1[[#This Row],[NA population]]</f>
        <v>7.912578290214635E-5</v>
      </c>
      <c r="AC5381" s="1">
        <f>Table1[[#This Row],[eu_sales]]/Table1[[#This Row],[Eu population]]</f>
        <v>2.3032206685458213E-5</v>
      </c>
      <c r="AD5381" s="1">
        <f>Table1[[#This Row],[jp_sales]]/Table1[[#This Row],[Jp population]]</f>
        <v>0</v>
      </c>
    </row>
    <row r="5382" spans="1:30" x14ac:dyDescent="0.25">
      <c r="A5382" t="s">
        <v>2556</v>
      </c>
      <c r="B5382" t="s">
        <v>113</v>
      </c>
      <c r="C5382">
        <v>2016</v>
      </c>
      <c r="D5382" t="s">
        <v>19</v>
      </c>
      <c r="E5382" t="s">
        <v>186</v>
      </c>
      <c r="F5382" s="4">
        <v>10000</v>
      </c>
      <c r="G5382" s="4">
        <v>40000</v>
      </c>
      <c r="H5382" s="4">
        <v>0</v>
      </c>
      <c r="I5382" s="4">
        <v>0</v>
      </c>
      <c r="J5382">
        <v>8.6</v>
      </c>
      <c r="K5382">
        <v>20</v>
      </c>
      <c r="L5382">
        <v>8.1999999999999993</v>
      </c>
      <c r="M5382" s="4">
        <v>580</v>
      </c>
      <c r="N5382" t="s">
        <v>2557</v>
      </c>
      <c r="O5382" t="s">
        <v>21</v>
      </c>
      <c r="P5382" s="4">
        <v>50000</v>
      </c>
      <c r="Q5382" s="3">
        <f>AVERAGE(Table1[[#This Row],[critic_score]],Table1[[#This Row],[user_score]])</f>
        <v>8.3999999999999986</v>
      </c>
      <c r="R5382" s="4">
        <f>Table1[[#This Row],[user_count]]+Table1[[#This Row],[critic_count]]</f>
        <v>600</v>
      </c>
      <c r="S5382" s="2">
        <f>100000*Table1[[#This Row],[review_count]]/Table1[[#This Row],[total sales]]</f>
        <v>1200</v>
      </c>
      <c r="T5382" s="2">
        <f>Table1[[#This Row],[total sales]]/(2017-Table1[[#This Row],[year_of_release]])</f>
        <v>50000</v>
      </c>
      <c r="U5382" s="9">
        <f>Table1[[#This Row],[na_sales]]/(2017-Table1[[#This Row],[year_of_release]])</f>
        <v>10000</v>
      </c>
      <c r="V5382" s="6">
        <f>Table1[[#This Row],[eu_sales]]/(2017-Table1[[#This Row],[year_of_release]])</f>
        <v>40000</v>
      </c>
      <c r="W5382" s="6">
        <f>Table1[[#This Row],[jp_sales]]/(2017-Table1[[#This Row],[year_of_release]])</f>
        <v>0</v>
      </c>
      <c r="X5382" s="6">
        <f>Table1[[#This Row],[other_sales]]/(2017-Table1[[#This Row],[year_of_release]])</f>
        <v>0</v>
      </c>
      <c r="Y5382" s="4">
        <v>573178249</v>
      </c>
      <c r="Z5382" s="4">
        <v>445623395</v>
      </c>
      <c r="AA5382" s="4">
        <v>126994511</v>
      </c>
      <c r="AB5382" s="1">
        <f>Table1[[#This Row],[na_sales]]/Table1[[#This Row],[NA population]]</f>
        <v>1.7446579693919964E-5</v>
      </c>
      <c r="AC5382" s="1">
        <f>Table1[[#This Row],[eu_sales]]/Table1[[#This Row],[Eu population]]</f>
        <v>8.976189412138023E-5</v>
      </c>
      <c r="AD5382" s="1">
        <f>Table1[[#This Row],[jp_sales]]/Table1[[#This Row],[Jp population]]</f>
        <v>0</v>
      </c>
    </row>
    <row r="5383" spans="1:30" x14ac:dyDescent="0.25">
      <c r="A5383" t="s">
        <v>4434</v>
      </c>
      <c r="B5383" t="s">
        <v>138</v>
      </c>
      <c r="C5383">
        <v>2004</v>
      </c>
      <c r="D5383" t="s">
        <v>225</v>
      </c>
      <c r="E5383" t="s">
        <v>403</v>
      </c>
      <c r="F5383" s="4">
        <v>40000</v>
      </c>
      <c r="G5383" s="4">
        <v>10000</v>
      </c>
      <c r="H5383" s="4">
        <v>0</v>
      </c>
      <c r="I5383" s="4">
        <v>0</v>
      </c>
      <c r="J5383">
        <v>5.9</v>
      </c>
      <c r="K5383">
        <v>22</v>
      </c>
      <c r="L5383">
        <v>6.6</v>
      </c>
      <c r="M5383" s="4">
        <v>7</v>
      </c>
      <c r="N5383" t="s">
        <v>3297</v>
      </c>
      <c r="O5383" t="s">
        <v>21</v>
      </c>
      <c r="P5383" s="4">
        <v>50000</v>
      </c>
      <c r="Q5383" s="3">
        <f>AVERAGE(Table1[[#This Row],[critic_score]],Table1[[#This Row],[user_score]])</f>
        <v>6.25</v>
      </c>
      <c r="R5383" s="4">
        <f>Table1[[#This Row],[user_count]]+Table1[[#This Row],[critic_count]]</f>
        <v>29</v>
      </c>
      <c r="S5383" s="2">
        <f>100000*Table1[[#This Row],[review_count]]/Table1[[#This Row],[total sales]]</f>
        <v>58</v>
      </c>
      <c r="T5383" s="2">
        <f>Table1[[#This Row],[total sales]]/(2017-Table1[[#This Row],[year_of_release]])</f>
        <v>3846.1538461538462</v>
      </c>
      <c r="U5383" s="9">
        <f>Table1[[#This Row],[na_sales]]/(2017-Table1[[#This Row],[year_of_release]])</f>
        <v>3076.9230769230771</v>
      </c>
      <c r="V5383" s="6">
        <f>Table1[[#This Row],[eu_sales]]/(2017-Table1[[#This Row],[year_of_release]])</f>
        <v>769.23076923076928</v>
      </c>
      <c r="W5383" s="6">
        <f>Table1[[#This Row],[jp_sales]]/(2017-Table1[[#This Row],[year_of_release]])</f>
        <v>0</v>
      </c>
      <c r="X5383" s="6">
        <f>Table1[[#This Row],[other_sales]]/(2017-Table1[[#This Row],[year_of_release]])</f>
        <v>0</v>
      </c>
      <c r="Y5383" s="4">
        <v>505524224</v>
      </c>
      <c r="Z5383" s="4">
        <v>434174638</v>
      </c>
      <c r="AA5383" s="4">
        <v>127761000</v>
      </c>
      <c r="AB5383" s="1">
        <f>Table1[[#This Row],[na_sales]]/Table1[[#This Row],[NA population]]</f>
        <v>7.912578290214635E-5</v>
      </c>
      <c r="AC5383" s="1">
        <f>Table1[[#This Row],[eu_sales]]/Table1[[#This Row],[Eu population]]</f>
        <v>2.3032206685458213E-5</v>
      </c>
      <c r="AD5383" s="1">
        <f>Table1[[#This Row],[jp_sales]]/Table1[[#This Row],[Jp population]]</f>
        <v>0</v>
      </c>
    </row>
    <row r="5384" spans="1:30" x14ac:dyDescent="0.25">
      <c r="A5384" t="s">
        <v>4435</v>
      </c>
      <c r="B5384" t="s">
        <v>18</v>
      </c>
      <c r="C5384">
        <v>2007</v>
      </c>
      <c r="D5384" t="s">
        <v>29</v>
      </c>
      <c r="E5384" t="s">
        <v>270</v>
      </c>
      <c r="F5384" s="4">
        <v>50000</v>
      </c>
      <c r="G5384" s="4">
        <v>0</v>
      </c>
      <c r="H5384" s="4">
        <v>0</v>
      </c>
      <c r="I5384" s="4">
        <v>0</v>
      </c>
      <c r="J5384">
        <v>3</v>
      </c>
      <c r="K5384">
        <v>4</v>
      </c>
      <c r="L5384">
        <v>3.6</v>
      </c>
      <c r="M5384" s="4">
        <v>20</v>
      </c>
      <c r="N5384" t="s">
        <v>3669</v>
      </c>
      <c r="O5384" t="s">
        <v>21</v>
      </c>
      <c r="P5384" s="4">
        <v>50000</v>
      </c>
      <c r="Q5384" s="3">
        <f>AVERAGE(Table1[[#This Row],[critic_score]],Table1[[#This Row],[user_score]])</f>
        <v>3.3</v>
      </c>
      <c r="R5384" s="4">
        <f>Table1[[#This Row],[user_count]]+Table1[[#This Row],[critic_count]]</f>
        <v>24</v>
      </c>
      <c r="S5384" s="2">
        <f>100000*Table1[[#This Row],[review_count]]/Table1[[#This Row],[total sales]]</f>
        <v>48</v>
      </c>
      <c r="T5384" s="2">
        <f>Table1[[#This Row],[total sales]]/(2017-Table1[[#This Row],[year_of_release]])</f>
        <v>5000</v>
      </c>
      <c r="U5384" s="9">
        <f>Table1[[#This Row],[na_sales]]/(2017-Table1[[#This Row],[year_of_release]])</f>
        <v>5000</v>
      </c>
      <c r="V5384" s="6">
        <f>Table1[[#This Row],[eu_sales]]/(2017-Table1[[#This Row],[year_of_release]])</f>
        <v>0</v>
      </c>
      <c r="W5384" s="6">
        <f>Table1[[#This Row],[jp_sales]]/(2017-Table1[[#This Row],[year_of_release]])</f>
        <v>0</v>
      </c>
      <c r="X5384" s="6">
        <f>Table1[[#This Row],[other_sales]]/(2017-Table1[[#This Row],[year_of_release]])</f>
        <v>0</v>
      </c>
      <c r="Y5384" s="4">
        <v>522751172</v>
      </c>
      <c r="Z5384" s="4">
        <v>438594184</v>
      </c>
      <c r="AA5384" s="4">
        <v>128001000</v>
      </c>
      <c r="AB5384" s="1">
        <f>Table1[[#This Row],[na_sales]]/Table1[[#This Row],[NA population]]</f>
        <v>9.5647800862319252E-5</v>
      </c>
      <c r="AC5384" s="1">
        <f>Table1[[#This Row],[eu_sales]]/Table1[[#This Row],[Eu population]]</f>
        <v>0</v>
      </c>
      <c r="AD5384" s="1">
        <f>Table1[[#This Row],[jp_sales]]/Table1[[#This Row],[Jp population]]</f>
        <v>0</v>
      </c>
    </row>
    <row r="5385" spans="1:30" x14ac:dyDescent="0.25">
      <c r="A5385" t="s">
        <v>4076</v>
      </c>
      <c r="B5385" t="s">
        <v>103</v>
      </c>
      <c r="C5385">
        <v>2003</v>
      </c>
      <c r="D5385" t="s">
        <v>23</v>
      </c>
      <c r="E5385" t="s">
        <v>538</v>
      </c>
      <c r="F5385" s="4">
        <v>40000</v>
      </c>
      <c r="G5385" s="4">
        <v>10000</v>
      </c>
      <c r="H5385" s="4">
        <v>0</v>
      </c>
      <c r="I5385" s="4">
        <v>0</v>
      </c>
      <c r="J5385">
        <v>6</v>
      </c>
      <c r="K5385">
        <v>16</v>
      </c>
      <c r="L5385">
        <v>8.8000000000000007</v>
      </c>
      <c r="M5385" s="4">
        <v>4</v>
      </c>
      <c r="N5385" t="s">
        <v>1915</v>
      </c>
      <c r="O5385" t="s">
        <v>21</v>
      </c>
      <c r="P5385" s="4">
        <v>50000</v>
      </c>
      <c r="Q5385" s="3">
        <f>AVERAGE(Table1[[#This Row],[critic_score]],Table1[[#This Row],[user_score]])</f>
        <v>7.4</v>
      </c>
      <c r="R5385" s="4">
        <f>Table1[[#This Row],[user_count]]+Table1[[#This Row],[critic_count]]</f>
        <v>20</v>
      </c>
      <c r="S5385" s="2">
        <f>100000*Table1[[#This Row],[review_count]]/Table1[[#This Row],[total sales]]</f>
        <v>40</v>
      </c>
      <c r="T5385" s="2">
        <f>Table1[[#This Row],[total sales]]/(2017-Table1[[#This Row],[year_of_release]])</f>
        <v>3571.4285714285716</v>
      </c>
      <c r="U5385" s="9">
        <f>Table1[[#This Row],[na_sales]]/(2017-Table1[[#This Row],[year_of_release]])</f>
        <v>2857.1428571428573</v>
      </c>
      <c r="V5385" s="6">
        <f>Table1[[#This Row],[eu_sales]]/(2017-Table1[[#This Row],[year_of_release]])</f>
        <v>714.28571428571433</v>
      </c>
      <c r="W5385" s="6">
        <f>Table1[[#This Row],[jp_sales]]/(2017-Table1[[#This Row],[year_of_release]])</f>
        <v>0</v>
      </c>
      <c r="X5385" s="6">
        <f>Table1[[#This Row],[other_sales]]/(2017-Table1[[#This Row],[year_of_release]])</f>
        <v>0</v>
      </c>
      <c r="Y5385" s="4">
        <v>500125528</v>
      </c>
      <c r="Z5385" s="4">
        <v>432552540</v>
      </c>
      <c r="AA5385" s="4">
        <v>127718000</v>
      </c>
      <c r="AB5385" s="1">
        <f>Table1[[#This Row],[na_sales]]/Table1[[#This Row],[NA population]]</f>
        <v>7.9979920561063617E-5</v>
      </c>
      <c r="AC5385" s="1">
        <f>Table1[[#This Row],[eu_sales]]/Table1[[#This Row],[Eu population]]</f>
        <v>2.3118578843624408E-5</v>
      </c>
      <c r="AD5385" s="1">
        <f>Table1[[#This Row],[jp_sales]]/Table1[[#This Row],[Jp population]]</f>
        <v>0</v>
      </c>
    </row>
    <row r="5386" spans="1:30" x14ac:dyDescent="0.25">
      <c r="A5386" t="s">
        <v>4437</v>
      </c>
      <c r="B5386" t="s">
        <v>159</v>
      </c>
      <c r="C5386">
        <v>2005</v>
      </c>
      <c r="D5386" t="s">
        <v>225</v>
      </c>
      <c r="E5386" t="s">
        <v>231</v>
      </c>
      <c r="F5386" s="4">
        <v>40000</v>
      </c>
      <c r="G5386" s="4">
        <v>10000</v>
      </c>
      <c r="H5386" s="4">
        <v>0</v>
      </c>
      <c r="I5386" s="4">
        <v>0</v>
      </c>
      <c r="J5386">
        <v>7.8</v>
      </c>
      <c r="K5386">
        <v>29</v>
      </c>
      <c r="L5386">
        <v>9.1</v>
      </c>
      <c r="M5386" s="4">
        <v>10</v>
      </c>
      <c r="N5386" t="s">
        <v>4438</v>
      </c>
      <c r="O5386" t="s">
        <v>84</v>
      </c>
      <c r="P5386" s="4">
        <v>50000</v>
      </c>
      <c r="Q5386" s="3">
        <f>AVERAGE(Table1[[#This Row],[critic_score]],Table1[[#This Row],[user_score]])</f>
        <v>8.4499999999999993</v>
      </c>
      <c r="R5386" s="4">
        <f>Table1[[#This Row],[user_count]]+Table1[[#This Row],[critic_count]]</f>
        <v>39</v>
      </c>
      <c r="S5386" s="2">
        <f>100000*Table1[[#This Row],[review_count]]/Table1[[#This Row],[total sales]]</f>
        <v>78</v>
      </c>
      <c r="T5386" s="2">
        <f>Table1[[#This Row],[total sales]]/(2017-Table1[[#This Row],[year_of_release]])</f>
        <v>4166.666666666667</v>
      </c>
      <c r="U5386" s="9">
        <f>Table1[[#This Row],[na_sales]]/(2017-Table1[[#This Row],[year_of_release]])</f>
        <v>3333.3333333333335</v>
      </c>
      <c r="V5386" s="6">
        <f>Table1[[#This Row],[eu_sales]]/(2017-Table1[[#This Row],[year_of_release]])</f>
        <v>833.33333333333337</v>
      </c>
      <c r="W5386" s="6">
        <f>Table1[[#This Row],[jp_sales]]/(2017-Table1[[#This Row],[year_of_release]])</f>
        <v>0</v>
      </c>
      <c r="X5386" s="6">
        <f>Table1[[#This Row],[other_sales]]/(2017-Table1[[#This Row],[year_of_release]])</f>
        <v>0</v>
      </c>
      <c r="Y5386" s="4">
        <v>511054143</v>
      </c>
      <c r="Z5386" s="4">
        <v>435713800</v>
      </c>
      <c r="AA5386" s="4">
        <v>127773000</v>
      </c>
      <c r="AB5386" s="1">
        <f>Table1[[#This Row],[na_sales]]/Table1[[#This Row],[NA population]]</f>
        <v>7.8269593443057166E-5</v>
      </c>
      <c r="AC5386" s="1">
        <f>Table1[[#This Row],[eu_sales]]/Table1[[#This Row],[Eu population]]</f>
        <v>2.2950845256679959E-5</v>
      </c>
      <c r="AD5386" s="1">
        <f>Table1[[#This Row],[jp_sales]]/Table1[[#This Row],[Jp population]]</f>
        <v>0</v>
      </c>
    </row>
    <row r="5387" spans="1:30" x14ac:dyDescent="0.25">
      <c r="A5387" t="s">
        <v>3859</v>
      </c>
      <c r="B5387" t="s">
        <v>103</v>
      </c>
      <c r="C5387">
        <v>2003</v>
      </c>
      <c r="D5387" t="s">
        <v>40</v>
      </c>
      <c r="E5387" t="s">
        <v>538</v>
      </c>
      <c r="F5387" s="4">
        <v>40000</v>
      </c>
      <c r="G5387" s="4">
        <v>10000</v>
      </c>
      <c r="H5387" s="4">
        <v>0</v>
      </c>
      <c r="I5387" s="4">
        <v>0</v>
      </c>
      <c r="J5387">
        <v>6.5</v>
      </c>
      <c r="K5387">
        <v>25</v>
      </c>
      <c r="L5387">
        <v>7.1</v>
      </c>
      <c r="M5387" s="4">
        <v>7</v>
      </c>
      <c r="N5387" t="s">
        <v>3860</v>
      </c>
      <c r="O5387" t="s">
        <v>43</v>
      </c>
      <c r="P5387" s="4">
        <v>50000</v>
      </c>
      <c r="Q5387" s="3">
        <f>AVERAGE(Table1[[#This Row],[critic_score]],Table1[[#This Row],[user_score]])</f>
        <v>6.8</v>
      </c>
      <c r="R5387" s="4">
        <f>Table1[[#This Row],[user_count]]+Table1[[#This Row],[critic_count]]</f>
        <v>32</v>
      </c>
      <c r="S5387" s="2">
        <f>100000*Table1[[#This Row],[review_count]]/Table1[[#This Row],[total sales]]</f>
        <v>64</v>
      </c>
      <c r="T5387" s="2">
        <f>Table1[[#This Row],[total sales]]/(2017-Table1[[#This Row],[year_of_release]])</f>
        <v>3571.4285714285716</v>
      </c>
      <c r="U5387" s="9">
        <f>Table1[[#This Row],[na_sales]]/(2017-Table1[[#This Row],[year_of_release]])</f>
        <v>2857.1428571428573</v>
      </c>
      <c r="V5387" s="6">
        <f>Table1[[#This Row],[eu_sales]]/(2017-Table1[[#This Row],[year_of_release]])</f>
        <v>714.28571428571433</v>
      </c>
      <c r="W5387" s="6">
        <f>Table1[[#This Row],[jp_sales]]/(2017-Table1[[#This Row],[year_of_release]])</f>
        <v>0</v>
      </c>
      <c r="X5387" s="6">
        <f>Table1[[#This Row],[other_sales]]/(2017-Table1[[#This Row],[year_of_release]])</f>
        <v>0</v>
      </c>
      <c r="Y5387" s="4">
        <v>500125528</v>
      </c>
      <c r="Z5387" s="4">
        <v>432552540</v>
      </c>
      <c r="AA5387" s="4">
        <v>127718000</v>
      </c>
      <c r="AB5387" s="1">
        <f>Table1[[#This Row],[na_sales]]/Table1[[#This Row],[NA population]]</f>
        <v>7.9979920561063617E-5</v>
      </c>
      <c r="AC5387" s="1">
        <f>Table1[[#This Row],[eu_sales]]/Table1[[#This Row],[Eu population]]</f>
        <v>2.3118578843624408E-5</v>
      </c>
      <c r="AD5387" s="1">
        <f>Table1[[#This Row],[jp_sales]]/Table1[[#This Row],[Jp population]]</f>
        <v>0</v>
      </c>
    </row>
    <row r="5388" spans="1:30" x14ac:dyDescent="0.25">
      <c r="A5388" t="s">
        <v>3916</v>
      </c>
      <c r="B5388" t="s">
        <v>18</v>
      </c>
      <c r="C5388">
        <v>2009</v>
      </c>
      <c r="D5388" t="s">
        <v>40</v>
      </c>
      <c r="E5388" t="s">
        <v>1116</v>
      </c>
      <c r="F5388" s="4">
        <v>50000</v>
      </c>
      <c r="G5388" s="4">
        <v>0</v>
      </c>
      <c r="H5388" s="4">
        <v>0</v>
      </c>
      <c r="I5388" s="4">
        <v>0</v>
      </c>
      <c r="J5388">
        <v>4.2</v>
      </c>
      <c r="K5388">
        <v>7</v>
      </c>
      <c r="L5388">
        <v>5.5</v>
      </c>
      <c r="M5388" s="4">
        <v>8</v>
      </c>
      <c r="N5388" t="s">
        <v>724</v>
      </c>
      <c r="O5388" t="s">
        <v>84</v>
      </c>
      <c r="P5388" s="4">
        <v>50000</v>
      </c>
      <c r="Q5388" s="3">
        <f>AVERAGE(Table1[[#This Row],[critic_score]],Table1[[#This Row],[user_score]])</f>
        <v>4.8499999999999996</v>
      </c>
      <c r="R5388" s="4">
        <f>Table1[[#This Row],[user_count]]+Table1[[#This Row],[critic_count]]</f>
        <v>15</v>
      </c>
      <c r="S5388" s="2">
        <f>100000*Table1[[#This Row],[review_count]]/Table1[[#This Row],[total sales]]</f>
        <v>30</v>
      </c>
      <c r="T5388" s="2">
        <f>Table1[[#This Row],[total sales]]/(2017-Table1[[#This Row],[year_of_release]])</f>
        <v>6250</v>
      </c>
      <c r="U5388" s="9">
        <f>Table1[[#This Row],[na_sales]]/(2017-Table1[[#This Row],[year_of_release]])</f>
        <v>6250</v>
      </c>
      <c r="V5388" s="6">
        <f>Table1[[#This Row],[eu_sales]]/(2017-Table1[[#This Row],[year_of_release]])</f>
        <v>0</v>
      </c>
      <c r="W5388" s="6">
        <f>Table1[[#This Row],[jp_sales]]/(2017-Table1[[#This Row],[year_of_release]])</f>
        <v>0</v>
      </c>
      <c r="X5388" s="6">
        <f>Table1[[#This Row],[other_sales]]/(2017-Table1[[#This Row],[year_of_release]])</f>
        <v>0</v>
      </c>
      <c r="Y5388" s="4">
        <v>534740514</v>
      </c>
      <c r="Z5388" s="4">
        <v>441041694</v>
      </c>
      <c r="AA5388" s="4">
        <v>128047000</v>
      </c>
      <c r="AB5388" s="1">
        <f>Table1[[#This Row],[na_sales]]/Table1[[#This Row],[NA population]]</f>
        <v>9.3503294945780001E-5</v>
      </c>
      <c r="AC5388" s="1">
        <f>Table1[[#This Row],[eu_sales]]/Table1[[#This Row],[Eu population]]</f>
        <v>0</v>
      </c>
      <c r="AD5388" s="1">
        <f>Table1[[#This Row],[jp_sales]]/Table1[[#This Row],[Jp population]]</f>
        <v>0</v>
      </c>
    </row>
    <row r="5389" spans="1:30" x14ac:dyDescent="0.25">
      <c r="A5389" t="s">
        <v>4328</v>
      </c>
      <c r="B5389" t="s">
        <v>103</v>
      </c>
      <c r="C5389">
        <v>2002</v>
      </c>
      <c r="D5389" t="s">
        <v>19</v>
      </c>
      <c r="E5389" t="s">
        <v>403</v>
      </c>
      <c r="F5389" s="4">
        <v>40000</v>
      </c>
      <c r="G5389" s="4">
        <v>10000</v>
      </c>
      <c r="H5389" s="4">
        <v>0</v>
      </c>
      <c r="I5389" s="4">
        <v>0</v>
      </c>
      <c r="J5389">
        <v>8</v>
      </c>
      <c r="K5389">
        <v>15</v>
      </c>
      <c r="L5389">
        <v>8.5</v>
      </c>
      <c r="M5389" s="4">
        <v>10</v>
      </c>
      <c r="N5389" t="s">
        <v>569</v>
      </c>
      <c r="O5389" t="s">
        <v>21</v>
      </c>
      <c r="P5389" s="4">
        <v>50000</v>
      </c>
      <c r="Q5389" s="3">
        <f>AVERAGE(Table1[[#This Row],[critic_score]],Table1[[#This Row],[user_score]])</f>
        <v>8.25</v>
      </c>
      <c r="R5389" s="4">
        <f>Table1[[#This Row],[user_count]]+Table1[[#This Row],[critic_count]]</f>
        <v>25</v>
      </c>
      <c r="S5389" s="2">
        <f>100000*Table1[[#This Row],[review_count]]/Table1[[#This Row],[total sales]]</f>
        <v>50</v>
      </c>
      <c r="T5389" s="2">
        <f>Table1[[#This Row],[total sales]]/(2017-Table1[[#This Row],[year_of_release]])</f>
        <v>3333.3333333333335</v>
      </c>
      <c r="U5389" s="9">
        <f>Table1[[#This Row],[na_sales]]/(2017-Table1[[#This Row],[year_of_release]])</f>
        <v>2666.6666666666665</v>
      </c>
      <c r="V5389" s="6">
        <f>Table1[[#This Row],[eu_sales]]/(2017-Table1[[#This Row],[year_of_release]])</f>
        <v>666.66666666666663</v>
      </c>
      <c r="W5389" s="6">
        <f>Table1[[#This Row],[jp_sales]]/(2017-Table1[[#This Row],[year_of_release]])</f>
        <v>0</v>
      </c>
      <c r="X5389" s="6">
        <f>Table1[[#This Row],[other_sales]]/(2017-Table1[[#This Row],[year_of_release]])</f>
        <v>0</v>
      </c>
      <c r="Y5389" s="4">
        <v>495013192</v>
      </c>
      <c r="Z5389" s="4">
        <v>431019772</v>
      </c>
      <c r="AA5389" s="4">
        <v>127445000</v>
      </c>
      <c r="AB5389" s="1">
        <f>Table1[[#This Row],[na_sales]]/Table1[[#This Row],[NA population]]</f>
        <v>8.080592728930747E-5</v>
      </c>
      <c r="AC5389" s="1">
        <f>Table1[[#This Row],[eu_sales]]/Table1[[#This Row],[Eu population]]</f>
        <v>2.3200791818895955E-5</v>
      </c>
      <c r="AD5389" s="1">
        <f>Table1[[#This Row],[jp_sales]]/Table1[[#This Row],[Jp population]]</f>
        <v>0</v>
      </c>
    </row>
    <row r="5390" spans="1:30" x14ac:dyDescent="0.25">
      <c r="A5390" t="s">
        <v>2846</v>
      </c>
      <c r="B5390" t="s">
        <v>113</v>
      </c>
      <c r="C5390">
        <v>2010</v>
      </c>
      <c r="D5390" t="s">
        <v>54</v>
      </c>
      <c r="E5390" t="s">
        <v>176</v>
      </c>
      <c r="F5390" s="4">
        <v>50000</v>
      </c>
      <c r="G5390" s="4">
        <v>0</v>
      </c>
      <c r="H5390" s="4">
        <v>0</v>
      </c>
      <c r="I5390" s="4">
        <v>0</v>
      </c>
      <c r="J5390">
        <v>6.3</v>
      </c>
      <c r="K5390">
        <v>13</v>
      </c>
      <c r="L5390">
        <v>5.0999999999999996</v>
      </c>
      <c r="M5390" s="4">
        <v>48</v>
      </c>
      <c r="N5390" t="s">
        <v>376</v>
      </c>
      <c r="O5390" t="s">
        <v>67</v>
      </c>
      <c r="P5390" s="4">
        <v>50000</v>
      </c>
      <c r="Q5390" s="3">
        <f>AVERAGE(Table1[[#This Row],[critic_score]],Table1[[#This Row],[user_score]])</f>
        <v>5.6999999999999993</v>
      </c>
      <c r="R5390" s="4">
        <f>Table1[[#This Row],[user_count]]+Table1[[#This Row],[critic_count]]</f>
        <v>61</v>
      </c>
      <c r="S5390" s="2">
        <f>100000*Table1[[#This Row],[review_count]]/Table1[[#This Row],[total sales]]</f>
        <v>122</v>
      </c>
      <c r="T5390" s="2">
        <f>Table1[[#This Row],[total sales]]/(2017-Table1[[#This Row],[year_of_release]])</f>
        <v>7142.8571428571431</v>
      </c>
      <c r="U5390" s="9">
        <f>Table1[[#This Row],[na_sales]]/(2017-Table1[[#This Row],[year_of_release]])</f>
        <v>7142.8571428571431</v>
      </c>
      <c r="V5390" s="6">
        <f>Table1[[#This Row],[eu_sales]]/(2017-Table1[[#This Row],[year_of_release]])</f>
        <v>0</v>
      </c>
      <c r="W5390" s="6">
        <f>Table1[[#This Row],[jp_sales]]/(2017-Table1[[#This Row],[year_of_release]])</f>
        <v>0</v>
      </c>
      <c r="X5390" s="6">
        <f>Table1[[#This Row],[other_sales]]/(2017-Table1[[#This Row],[year_of_release]])</f>
        <v>0</v>
      </c>
      <c r="Y5390" s="4">
        <v>540520772</v>
      </c>
      <c r="Z5390" s="4">
        <v>441654761</v>
      </c>
      <c r="AA5390" s="4">
        <v>128070000</v>
      </c>
      <c r="AB5390" s="1">
        <f>Table1[[#This Row],[na_sales]]/Table1[[#This Row],[NA population]]</f>
        <v>9.250338301522295E-5</v>
      </c>
      <c r="AC5390" s="1">
        <f>Table1[[#This Row],[eu_sales]]/Table1[[#This Row],[Eu population]]</f>
        <v>0</v>
      </c>
      <c r="AD5390" s="1">
        <f>Table1[[#This Row],[jp_sales]]/Table1[[#This Row],[Jp population]]</f>
        <v>0</v>
      </c>
    </row>
    <row r="5391" spans="1:30" x14ac:dyDescent="0.25">
      <c r="A5391" t="s">
        <v>984</v>
      </c>
      <c r="B5391" t="s">
        <v>103</v>
      </c>
      <c r="C5391">
        <v>2005</v>
      </c>
      <c r="D5391" t="s">
        <v>40</v>
      </c>
      <c r="E5391" t="s">
        <v>642</v>
      </c>
      <c r="F5391" s="4">
        <v>40000</v>
      </c>
      <c r="G5391" s="4">
        <v>10000</v>
      </c>
      <c r="H5391" s="4">
        <v>0</v>
      </c>
      <c r="I5391" s="4">
        <v>0</v>
      </c>
      <c r="J5391">
        <v>6.6</v>
      </c>
      <c r="K5391">
        <v>22</v>
      </c>
      <c r="L5391">
        <v>8</v>
      </c>
      <c r="M5391" s="4">
        <v>4</v>
      </c>
      <c r="N5391" t="s">
        <v>643</v>
      </c>
      <c r="O5391" t="s">
        <v>67</v>
      </c>
      <c r="P5391" s="4">
        <v>50000</v>
      </c>
      <c r="Q5391" s="3">
        <f>AVERAGE(Table1[[#This Row],[critic_score]],Table1[[#This Row],[user_score]])</f>
        <v>7.3</v>
      </c>
      <c r="R5391" s="4">
        <f>Table1[[#This Row],[user_count]]+Table1[[#This Row],[critic_count]]</f>
        <v>26</v>
      </c>
      <c r="S5391" s="2">
        <f>100000*Table1[[#This Row],[review_count]]/Table1[[#This Row],[total sales]]</f>
        <v>52</v>
      </c>
      <c r="T5391" s="2">
        <f>Table1[[#This Row],[total sales]]/(2017-Table1[[#This Row],[year_of_release]])</f>
        <v>4166.666666666667</v>
      </c>
      <c r="U5391" s="9">
        <f>Table1[[#This Row],[na_sales]]/(2017-Table1[[#This Row],[year_of_release]])</f>
        <v>3333.3333333333335</v>
      </c>
      <c r="V5391" s="6">
        <f>Table1[[#This Row],[eu_sales]]/(2017-Table1[[#This Row],[year_of_release]])</f>
        <v>833.33333333333337</v>
      </c>
      <c r="W5391" s="6">
        <f>Table1[[#This Row],[jp_sales]]/(2017-Table1[[#This Row],[year_of_release]])</f>
        <v>0</v>
      </c>
      <c r="X5391" s="6">
        <f>Table1[[#This Row],[other_sales]]/(2017-Table1[[#This Row],[year_of_release]])</f>
        <v>0</v>
      </c>
      <c r="Y5391" s="4">
        <v>511054143</v>
      </c>
      <c r="Z5391" s="4">
        <v>435713800</v>
      </c>
      <c r="AA5391" s="4">
        <v>127773000</v>
      </c>
      <c r="AB5391" s="1">
        <f>Table1[[#This Row],[na_sales]]/Table1[[#This Row],[NA population]]</f>
        <v>7.8269593443057166E-5</v>
      </c>
      <c r="AC5391" s="1">
        <f>Table1[[#This Row],[eu_sales]]/Table1[[#This Row],[Eu population]]</f>
        <v>2.2950845256679959E-5</v>
      </c>
      <c r="AD5391" s="1">
        <f>Table1[[#This Row],[jp_sales]]/Table1[[#This Row],[Jp population]]</f>
        <v>0</v>
      </c>
    </row>
    <row r="5392" spans="1:30" x14ac:dyDescent="0.25">
      <c r="A5392" t="s">
        <v>2751</v>
      </c>
      <c r="B5392" t="s">
        <v>113</v>
      </c>
      <c r="C5392">
        <v>2014</v>
      </c>
      <c r="D5392" t="s">
        <v>40</v>
      </c>
      <c r="E5392" t="s">
        <v>176</v>
      </c>
      <c r="F5392" s="4">
        <v>0</v>
      </c>
      <c r="G5392" s="4">
        <v>50000</v>
      </c>
      <c r="H5392" s="4">
        <v>0</v>
      </c>
      <c r="I5392" s="4">
        <v>0</v>
      </c>
      <c r="J5392">
        <v>5.9</v>
      </c>
      <c r="K5392">
        <v>22</v>
      </c>
      <c r="L5392">
        <v>7.4</v>
      </c>
      <c r="M5392" s="4">
        <v>379</v>
      </c>
      <c r="N5392" t="s">
        <v>2612</v>
      </c>
      <c r="O5392" t="s">
        <v>43</v>
      </c>
      <c r="P5392" s="4">
        <v>50000</v>
      </c>
      <c r="Q5392" s="3">
        <f>AVERAGE(Table1[[#This Row],[critic_score]],Table1[[#This Row],[user_score]])</f>
        <v>6.65</v>
      </c>
      <c r="R5392" s="4">
        <f>Table1[[#This Row],[user_count]]+Table1[[#This Row],[critic_count]]</f>
        <v>401</v>
      </c>
      <c r="S5392" s="2">
        <f>100000*Table1[[#This Row],[review_count]]/Table1[[#This Row],[total sales]]</f>
        <v>802</v>
      </c>
      <c r="T5392" s="2">
        <f>Table1[[#This Row],[total sales]]/(2017-Table1[[#This Row],[year_of_release]])</f>
        <v>16666.666666666668</v>
      </c>
      <c r="U5392" s="9">
        <f>Table1[[#This Row],[na_sales]]/(2017-Table1[[#This Row],[year_of_release]])</f>
        <v>0</v>
      </c>
      <c r="V5392" s="6">
        <f>Table1[[#This Row],[eu_sales]]/(2017-Table1[[#This Row],[year_of_release]])</f>
        <v>16666.666666666668</v>
      </c>
      <c r="W5392" s="6">
        <f>Table1[[#This Row],[jp_sales]]/(2017-Table1[[#This Row],[year_of_release]])</f>
        <v>0</v>
      </c>
      <c r="X5392" s="6">
        <f>Table1[[#This Row],[other_sales]]/(2017-Table1[[#This Row],[year_of_release]])</f>
        <v>0</v>
      </c>
      <c r="Y5392" s="4">
        <v>562338430</v>
      </c>
      <c r="Z5392" s="4">
        <v>443580712</v>
      </c>
      <c r="AA5392" s="4">
        <v>127276000</v>
      </c>
      <c r="AB5392" s="1">
        <f>Table1[[#This Row],[na_sales]]/Table1[[#This Row],[NA population]]</f>
        <v>0</v>
      </c>
      <c r="AC5392" s="1">
        <f>Table1[[#This Row],[eu_sales]]/Table1[[#This Row],[Eu population]]</f>
        <v>1.1271905799186327E-4</v>
      </c>
      <c r="AD5392" s="1">
        <f>Table1[[#This Row],[jp_sales]]/Table1[[#This Row],[Jp population]]</f>
        <v>0</v>
      </c>
    </row>
    <row r="5393" spans="1:30" x14ac:dyDescent="0.25">
      <c r="A5393" t="s">
        <v>4443</v>
      </c>
      <c r="B5393" t="s">
        <v>118</v>
      </c>
      <c r="C5393">
        <v>2008</v>
      </c>
      <c r="D5393" t="s">
        <v>96</v>
      </c>
      <c r="E5393" t="s">
        <v>3806</v>
      </c>
      <c r="F5393" s="4">
        <v>40000</v>
      </c>
      <c r="G5393" s="4">
        <v>0</v>
      </c>
      <c r="H5393" s="4">
        <v>0</v>
      </c>
      <c r="I5393" s="4">
        <v>10000</v>
      </c>
      <c r="J5393">
        <v>5.7</v>
      </c>
      <c r="K5393">
        <v>14</v>
      </c>
      <c r="L5393">
        <v>7.8</v>
      </c>
      <c r="M5393" s="4">
        <v>12</v>
      </c>
      <c r="N5393" t="s">
        <v>3806</v>
      </c>
      <c r="O5393" t="s">
        <v>67</v>
      </c>
      <c r="P5393" s="4">
        <v>50000</v>
      </c>
      <c r="Q5393" s="3">
        <f>AVERAGE(Table1[[#This Row],[critic_score]],Table1[[#This Row],[user_score]])</f>
        <v>6.75</v>
      </c>
      <c r="R5393" s="4">
        <f>Table1[[#This Row],[user_count]]+Table1[[#This Row],[critic_count]]</f>
        <v>26</v>
      </c>
      <c r="S5393" s="2">
        <f>100000*Table1[[#This Row],[review_count]]/Table1[[#This Row],[total sales]]</f>
        <v>52</v>
      </c>
      <c r="T5393" s="2">
        <f>Table1[[#This Row],[total sales]]/(2017-Table1[[#This Row],[year_of_release]])</f>
        <v>5555.5555555555557</v>
      </c>
      <c r="U5393" s="9">
        <f>Table1[[#This Row],[na_sales]]/(2017-Table1[[#This Row],[year_of_release]])</f>
        <v>4444.4444444444443</v>
      </c>
      <c r="V5393" s="6">
        <f>Table1[[#This Row],[eu_sales]]/(2017-Table1[[#This Row],[year_of_release]])</f>
        <v>0</v>
      </c>
      <c r="W5393" s="6">
        <f>Table1[[#This Row],[jp_sales]]/(2017-Table1[[#This Row],[year_of_release]])</f>
        <v>0</v>
      </c>
      <c r="X5393" s="6">
        <f>Table1[[#This Row],[other_sales]]/(2017-Table1[[#This Row],[year_of_release]])</f>
        <v>1111.1111111111111</v>
      </c>
      <c r="Y5393" s="4">
        <v>528816311</v>
      </c>
      <c r="Z5393" s="4">
        <v>440001482</v>
      </c>
      <c r="AA5393" s="4">
        <v>128063000</v>
      </c>
      <c r="AB5393" s="1">
        <f>Table1[[#This Row],[na_sales]]/Table1[[#This Row],[NA population]]</f>
        <v>7.5640632045481668E-5</v>
      </c>
      <c r="AC5393" s="1">
        <f>Table1[[#This Row],[eu_sales]]/Table1[[#This Row],[Eu population]]</f>
        <v>0</v>
      </c>
      <c r="AD5393" s="1">
        <f>Table1[[#This Row],[jp_sales]]/Table1[[#This Row],[Jp population]]</f>
        <v>0</v>
      </c>
    </row>
    <row r="5394" spans="1:30" x14ac:dyDescent="0.25">
      <c r="A5394" t="s">
        <v>3724</v>
      </c>
      <c r="B5394" t="s">
        <v>103</v>
      </c>
      <c r="C5394">
        <v>2004</v>
      </c>
      <c r="D5394" t="s">
        <v>19</v>
      </c>
      <c r="E5394" t="s">
        <v>100</v>
      </c>
      <c r="F5394" s="4">
        <v>40000</v>
      </c>
      <c r="G5394" s="4">
        <v>10000</v>
      </c>
      <c r="H5394" s="4">
        <v>0</v>
      </c>
      <c r="I5394" s="4">
        <v>0</v>
      </c>
      <c r="J5394">
        <v>7.4</v>
      </c>
      <c r="K5394">
        <v>21</v>
      </c>
      <c r="L5394">
        <v>8.1</v>
      </c>
      <c r="M5394" s="4">
        <v>9</v>
      </c>
      <c r="N5394" t="s">
        <v>141</v>
      </c>
      <c r="O5394" t="s">
        <v>21</v>
      </c>
      <c r="P5394" s="4">
        <v>50000</v>
      </c>
      <c r="Q5394" s="3">
        <f>AVERAGE(Table1[[#This Row],[critic_score]],Table1[[#This Row],[user_score]])</f>
        <v>7.75</v>
      </c>
      <c r="R5394" s="4">
        <f>Table1[[#This Row],[user_count]]+Table1[[#This Row],[critic_count]]</f>
        <v>30</v>
      </c>
      <c r="S5394" s="2">
        <f>100000*Table1[[#This Row],[review_count]]/Table1[[#This Row],[total sales]]</f>
        <v>60</v>
      </c>
      <c r="T5394" s="2">
        <f>Table1[[#This Row],[total sales]]/(2017-Table1[[#This Row],[year_of_release]])</f>
        <v>3846.1538461538462</v>
      </c>
      <c r="U5394" s="9">
        <f>Table1[[#This Row],[na_sales]]/(2017-Table1[[#This Row],[year_of_release]])</f>
        <v>3076.9230769230771</v>
      </c>
      <c r="V5394" s="6">
        <f>Table1[[#This Row],[eu_sales]]/(2017-Table1[[#This Row],[year_of_release]])</f>
        <v>769.23076923076928</v>
      </c>
      <c r="W5394" s="6">
        <f>Table1[[#This Row],[jp_sales]]/(2017-Table1[[#This Row],[year_of_release]])</f>
        <v>0</v>
      </c>
      <c r="X5394" s="6">
        <f>Table1[[#This Row],[other_sales]]/(2017-Table1[[#This Row],[year_of_release]])</f>
        <v>0</v>
      </c>
      <c r="Y5394" s="4">
        <v>505524224</v>
      </c>
      <c r="Z5394" s="4">
        <v>434174638</v>
      </c>
      <c r="AA5394" s="4">
        <v>127761000</v>
      </c>
      <c r="AB5394" s="1">
        <f>Table1[[#This Row],[na_sales]]/Table1[[#This Row],[NA population]]</f>
        <v>7.912578290214635E-5</v>
      </c>
      <c r="AC5394" s="1">
        <f>Table1[[#This Row],[eu_sales]]/Table1[[#This Row],[Eu population]]</f>
        <v>2.3032206685458213E-5</v>
      </c>
      <c r="AD5394" s="1">
        <f>Table1[[#This Row],[jp_sales]]/Table1[[#This Row],[Jp population]]</f>
        <v>0</v>
      </c>
    </row>
    <row r="5395" spans="1:30" x14ac:dyDescent="0.25">
      <c r="A5395" t="s">
        <v>4444</v>
      </c>
      <c r="B5395" t="s">
        <v>138</v>
      </c>
      <c r="C5395">
        <v>2003</v>
      </c>
      <c r="D5395" t="s">
        <v>96</v>
      </c>
      <c r="E5395" t="s">
        <v>83</v>
      </c>
      <c r="F5395" s="4">
        <v>40000</v>
      </c>
      <c r="G5395" s="4">
        <v>10000</v>
      </c>
      <c r="H5395" s="4">
        <v>0</v>
      </c>
      <c r="I5395" s="4">
        <v>0</v>
      </c>
      <c r="J5395">
        <v>5.0999999999999996</v>
      </c>
      <c r="K5395">
        <v>6</v>
      </c>
      <c r="L5395">
        <v>8</v>
      </c>
      <c r="M5395" s="4">
        <v>7</v>
      </c>
      <c r="N5395" t="s">
        <v>4445</v>
      </c>
      <c r="O5395" t="s">
        <v>21</v>
      </c>
      <c r="P5395" s="4">
        <v>50000</v>
      </c>
      <c r="Q5395" s="3">
        <f>AVERAGE(Table1[[#This Row],[critic_score]],Table1[[#This Row],[user_score]])</f>
        <v>6.55</v>
      </c>
      <c r="R5395" s="4">
        <f>Table1[[#This Row],[user_count]]+Table1[[#This Row],[critic_count]]</f>
        <v>13</v>
      </c>
      <c r="S5395" s="2">
        <f>100000*Table1[[#This Row],[review_count]]/Table1[[#This Row],[total sales]]</f>
        <v>26</v>
      </c>
      <c r="T5395" s="2">
        <f>Table1[[#This Row],[total sales]]/(2017-Table1[[#This Row],[year_of_release]])</f>
        <v>3571.4285714285716</v>
      </c>
      <c r="U5395" s="9">
        <f>Table1[[#This Row],[na_sales]]/(2017-Table1[[#This Row],[year_of_release]])</f>
        <v>2857.1428571428573</v>
      </c>
      <c r="V5395" s="6">
        <f>Table1[[#This Row],[eu_sales]]/(2017-Table1[[#This Row],[year_of_release]])</f>
        <v>714.28571428571433</v>
      </c>
      <c r="W5395" s="6">
        <f>Table1[[#This Row],[jp_sales]]/(2017-Table1[[#This Row],[year_of_release]])</f>
        <v>0</v>
      </c>
      <c r="X5395" s="6">
        <f>Table1[[#This Row],[other_sales]]/(2017-Table1[[#This Row],[year_of_release]])</f>
        <v>0</v>
      </c>
      <c r="Y5395" s="4">
        <v>500125528</v>
      </c>
      <c r="Z5395" s="4">
        <v>432552540</v>
      </c>
      <c r="AA5395" s="4">
        <v>127718000</v>
      </c>
      <c r="AB5395" s="1">
        <f>Table1[[#This Row],[na_sales]]/Table1[[#This Row],[NA population]]</f>
        <v>7.9979920561063617E-5</v>
      </c>
      <c r="AC5395" s="1">
        <f>Table1[[#This Row],[eu_sales]]/Table1[[#This Row],[Eu population]]</f>
        <v>2.3118578843624408E-5</v>
      </c>
      <c r="AD5395" s="1">
        <f>Table1[[#This Row],[jp_sales]]/Table1[[#This Row],[Jp population]]</f>
        <v>0</v>
      </c>
    </row>
    <row r="5396" spans="1:30" x14ac:dyDescent="0.25">
      <c r="A5396" t="s">
        <v>4446</v>
      </c>
      <c r="B5396" t="s">
        <v>113</v>
      </c>
      <c r="C5396">
        <v>2011</v>
      </c>
      <c r="D5396" t="s">
        <v>73</v>
      </c>
      <c r="E5396" t="s">
        <v>83</v>
      </c>
      <c r="F5396" s="4">
        <v>0</v>
      </c>
      <c r="G5396" s="4">
        <v>40000</v>
      </c>
      <c r="H5396" s="4">
        <v>0</v>
      </c>
      <c r="I5396" s="4">
        <v>10000</v>
      </c>
      <c r="J5396">
        <v>6</v>
      </c>
      <c r="K5396">
        <v>13</v>
      </c>
      <c r="L5396">
        <v>7.1</v>
      </c>
      <c r="M5396" s="4">
        <v>114</v>
      </c>
      <c r="N5396" t="s">
        <v>4447</v>
      </c>
      <c r="O5396" t="s">
        <v>67</v>
      </c>
      <c r="P5396" s="4">
        <v>50000</v>
      </c>
      <c r="Q5396" s="3">
        <f>AVERAGE(Table1[[#This Row],[critic_score]],Table1[[#This Row],[user_score]])</f>
        <v>6.55</v>
      </c>
      <c r="R5396" s="4">
        <f>Table1[[#This Row],[user_count]]+Table1[[#This Row],[critic_count]]</f>
        <v>127</v>
      </c>
      <c r="S5396" s="2">
        <f>100000*Table1[[#This Row],[review_count]]/Table1[[#This Row],[total sales]]</f>
        <v>254</v>
      </c>
      <c r="T5396" s="2">
        <f>Table1[[#This Row],[total sales]]/(2017-Table1[[#This Row],[year_of_release]])</f>
        <v>8333.3333333333339</v>
      </c>
      <c r="U5396" s="9">
        <f>Table1[[#This Row],[na_sales]]/(2017-Table1[[#This Row],[year_of_release]])</f>
        <v>0</v>
      </c>
      <c r="V5396" s="6">
        <f>Table1[[#This Row],[eu_sales]]/(2017-Table1[[#This Row],[year_of_release]])</f>
        <v>6666.666666666667</v>
      </c>
      <c r="W5396" s="6">
        <f>Table1[[#This Row],[jp_sales]]/(2017-Table1[[#This Row],[year_of_release]])</f>
        <v>0</v>
      </c>
      <c r="X5396" s="6">
        <f>Table1[[#This Row],[other_sales]]/(2017-Table1[[#This Row],[year_of_release]])</f>
        <v>1666.6666666666667</v>
      </c>
      <c r="Y5396" s="4">
        <v>545961365</v>
      </c>
      <c r="Z5396" s="4">
        <v>440756453</v>
      </c>
      <c r="AA5396" s="4">
        <v>127833000</v>
      </c>
      <c r="AB5396" s="1">
        <f>Table1[[#This Row],[na_sales]]/Table1[[#This Row],[NA population]]</f>
        <v>0</v>
      </c>
      <c r="AC5396" s="1">
        <f>Table1[[#This Row],[eu_sales]]/Table1[[#This Row],[Eu population]]</f>
        <v>9.0753067204667792E-5</v>
      </c>
      <c r="AD5396" s="1">
        <f>Table1[[#This Row],[jp_sales]]/Table1[[#This Row],[Jp population]]</f>
        <v>0</v>
      </c>
    </row>
    <row r="5397" spans="1:30" x14ac:dyDescent="0.25">
      <c r="A5397" t="s">
        <v>3157</v>
      </c>
      <c r="B5397" t="s">
        <v>103</v>
      </c>
      <c r="C5397">
        <v>2003</v>
      </c>
      <c r="D5397" t="s">
        <v>19</v>
      </c>
      <c r="E5397" t="s">
        <v>549</v>
      </c>
      <c r="F5397" s="4">
        <v>40000</v>
      </c>
      <c r="G5397" s="4">
        <v>10000</v>
      </c>
      <c r="H5397" s="4">
        <v>0</v>
      </c>
      <c r="I5397" s="4">
        <v>0</v>
      </c>
      <c r="J5397">
        <v>7.1</v>
      </c>
      <c r="K5397">
        <v>14</v>
      </c>
      <c r="L5397">
        <v>6.6</v>
      </c>
      <c r="M5397" s="4">
        <v>8</v>
      </c>
      <c r="N5397" t="s">
        <v>550</v>
      </c>
      <c r="O5397" t="s">
        <v>21</v>
      </c>
      <c r="P5397" s="4">
        <v>50000</v>
      </c>
      <c r="Q5397" s="3">
        <f>AVERAGE(Table1[[#This Row],[critic_score]],Table1[[#This Row],[user_score]])</f>
        <v>6.85</v>
      </c>
      <c r="R5397" s="4">
        <f>Table1[[#This Row],[user_count]]+Table1[[#This Row],[critic_count]]</f>
        <v>22</v>
      </c>
      <c r="S5397" s="2">
        <f>100000*Table1[[#This Row],[review_count]]/Table1[[#This Row],[total sales]]</f>
        <v>44</v>
      </c>
      <c r="T5397" s="2">
        <f>Table1[[#This Row],[total sales]]/(2017-Table1[[#This Row],[year_of_release]])</f>
        <v>3571.4285714285716</v>
      </c>
      <c r="U5397" s="9">
        <f>Table1[[#This Row],[na_sales]]/(2017-Table1[[#This Row],[year_of_release]])</f>
        <v>2857.1428571428573</v>
      </c>
      <c r="V5397" s="6">
        <f>Table1[[#This Row],[eu_sales]]/(2017-Table1[[#This Row],[year_of_release]])</f>
        <v>714.28571428571433</v>
      </c>
      <c r="W5397" s="6">
        <f>Table1[[#This Row],[jp_sales]]/(2017-Table1[[#This Row],[year_of_release]])</f>
        <v>0</v>
      </c>
      <c r="X5397" s="6">
        <f>Table1[[#This Row],[other_sales]]/(2017-Table1[[#This Row],[year_of_release]])</f>
        <v>0</v>
      </c>
      <c r="Y5397" s="4">
        <v>500125528</v>
      </c>
      <c r="Z5397" s="4">
        <v>432552540</v>
      </c>
      <c r="AA5397" s="4">
        <v>127718000</v>
      </c>
      <c r="AB5397" s="1">
        <f>Table1[[#This Row],[na_sales]]/Table1[[#This Row],[NA population]]</f>
        <v>7.9979920561063617E-5</v>
      </c>
      <c r="AC5397" s="1">
        <f>Table1[[#This Row],[eu_sales]]/Table1[[#This Row],[Eu population]]</f>
        <v>2.3118578843624408E-5</v>
      </c>
      <c r="AD5397" s="1">
        <f>Table1[[#This Row],[jp_sales]]/Table1[[#This Row],[Jp population]]</f>
        <v>0</v>
      </c>
    </row>
    <row r="5398" spans="1:30" x14ac:dyDescent="0.25">
      <c r="A5398" t="s">
        <v>4448</v>
      </c>
      <c r="B5398" t="s">
        <v>118</v>
      </c>
      <c r="C5398">
        <v>2006</v>
      </c>
      <c r="D5398" t="s">
        <v>27</v>
      </c>
      <c r="E5398" t="s">
        <v>171</v>
      </c>
      <c r="F5398" s="4">
        <v>50000</v>
      </c>
      <c r="G5398" s="4">
        <v>0</v>
      </c>
      <c r="H5398" s="4">
        <v>0</v>
      </c>
      <c r="I5398" s="4">
        <v>0</v>
      </c>
      <c r="J5398">
        <v>6.8</v>
      </c>
      <c r="K5398">
        <v>34</v>
      </c>
      <c r="L5398">
        <v>7.3</v>
      </c>
      <c r="M5398" s="4">
        <v>9</v>
      </c>
      <c r="N5398" t="s">
        <v>599</v>
      </c>
      <c r="O5398" t="s">
        <v>67</v>
      </c>
      <c r="P5398" s="4">
        <v>50000</v>
      </c>
      <c r="Q5398" s="3">
        <f>AVERAGE(Table1[[#This Row],[critic_score]],Table1[[#This Row],[user_score]])</f>
        <v>7.05</v>
      </c>
      <c r="R5398" s="4">
        <f>Table1[[#This Row],[user_count]]+Table1[[#This Row],[critic_count]]</f>
        <v>43</v>
      </c>
      <c r="S5398" s="2">
        <f>100000*Table1[[#This Row],[review_count]]/Table1[[#This Row],[total sales]]</f>
        <v>86</v>
      </c>
      <c r="T5398" s="2">
        <f>Table1[[#This Row],[total sales]]/(2017-Table1[[#This Row],[year_of_release]])</f>
        <v>4545.454545454545</v>
      </c>
      <c r="U5398" s="9">
        <f>Table1[[#This Row],[na_sales]]/(2017-Table1[[#This Row],[year_of_release]])</f>
        <v>4545.454545454545</v>
      </c>
      <c r="V5398" s="6">
        <f>Table1[[#This Row],[eu_sales]]/(2017-Table1[[#This Row],[year_of_release]])</f>
        <v>0</v>
      </c>
      <c r="W5398" s="6">
        <f>Table1[[#This Row],[jp_sales]]/(2017-Table1[[#This Row],[year_of_release]])</f>
        <v>0</v>
      </c>
      <c r="X5398" s="6">
        <f>Table1[[#This Row],[other_sales]]/(2017-Table1[[#This Row],[year_of_release]])</f>
        <v>0</v>
      </c>
      <c r="Y5398" s="4">
        <v>516818555</v>
      </c>
      <c r="Z5398" s="4">
        <v>437126892</v>
      </c>
      <c r="AA5398" s="4">
        <v>127854000</v>
      </c>
      <c r="AB5398" s="1">
        <f>Table1[[#This Row],[na_sales]]/Table1[[#This Row],[NA population]]</f>
        <v>9.6745752481738971E-5</v>
      </c>
      <c r="AC5398" s="1">
        <f>Table1[[#This Row],[eu_sales]]/Table1[[#This Row],[Eu population]]</f>
        <v>0</v>
      </c>
      <c r="AD5398" s="1">
        <f>Table1[[#This Row],[jp_sales]]/Table1[[#This Row],[Jp population]]</f>
        <v>0</v>
      </c>
    </row>
    <row r="5399" spans="1:30" x14ac:dyDescent="0.25">
      <c r="A5399" t="s">
        <v>3558</v>
      </c>
      <c r="B5399" t="s">
        <v>103</v>
      </c>
      <c r="C5399">
        <v>2003</v>
      </c>
      <c r="D5399" t="s">
        <v>19</v>
      </c>
      <c r="E5399" t="s">
        <v>55</v>
      </c>
      <c r="F5399" s="4">
        <v>40000</v>
      </c>
      <c r="G5399" s="4">
        <v>10000</v>
      </c>
      <c r="H5399" s="4">
        <v>0</v>
      </c>
      <c r="I5399" s="4">
        <v>0</v>
      </c>
      <c r="J5399">
        <v>8</v>
      </c>
      <c r="K5399">
        <v>23</v>
      </c>
      <c r="L5399">
        <v>8.8000000000000007</v>
      </c>
      <c r="M5399" s="4">
        <v>9</v>
      </c>
      <c r="N5399" t="s">
        <v>815</v>
      </c>
      <c r="O5399" t="s">
        <v>21</v>
      </c>
      <c r="P5399" s="4">
        <v>50000</v>
      </c>
      <c r="Q5399" s="3">
        <f>AVERAGE(Table1[[#This Row],[critic_score]],Table1[[#This Row],[user_score]])</f>
        <v>8.4</v>
      </c>
      <c r="R5399" s="4">
        <f>Table1[[#This Row],[user_count]]+Table1[[#This Row],[critic_count]]</f>
        <v>32</v>
      </c>
      <c r="S5399" s="2">
        <f>100000*Table1[[#This Row],[review_count]]/Table1[[#This Row],[total sales]]</f>
        <v>64</v>
      </c>
      <c r="T5399" s="2">
        <f>Table1[[#This Row],[total sales]]/(2017-Table1[[#This Row],[year_of_release]])</f>
        <v>3571.4285714285716</v>
      </c>
      <c r="U5399" s="9">
        <f>Table1[[#This Row],[na_sales]]/(2017-Table1[[#This Row],[year_of_release]])</f>
        <v>2857.1428571428573</v>
      </c>
      <c r="V5399" s="6">
        <f>Table1[[#This Row],[eu_sales]]/(2017-Table1[[#This Row],[year_of_release]])</f>
        <v>714.28571428571433</v>
      </c>
      <c r="W5399" s="6">
        <f>Table1[[#This Row],[jp_sales]]/(2017-Table1[[#This Row],[year_of_release]])</f>
        <v>0</v>
      </c>
      <c r="X5399" s="6">
        <f>Table1[[#This Row],[other_sales]]/(2017-Table1[[#This Row],[year_of_release]])</f>
        <v>0</v>
      </c>
      <c r="Y5399" s="4">
        <v>500125528</v>
      </c>
      <c r="Z5399" s="4">
        <v>432552540</v>
      </c>
      <c r="AA5399" s="4">
        <v>127718000</v>
      </c>
      <c r="AB5399" s="1">
        <f>Table1[[#This Row],[na_sales]]/Table1[[#This Row],[NA population]]</f>
        <v>7.9979920561063617E-5</v>
      </c>
      <c r="AC5399" s="1">
        <f>Table1[[#This Row],[eu_sales]]/Table1[[#This Row],[Eu population]]</f>
        <v>2.3118578843624408E-5</v>
      </c>
      <c r="AD5399" s="1">
        <f>Table1[[#This Row],[jp_sales]]/Table1[[#This Row],[Jp population]]</f>
        <v>0</v>
      </c>
    </row>
    <row r="5400" spans="1:30" x14ac:dyDescent="0.25">
      <c r="A5400" t="s">
        <v>4449</v>
      </c>
      <c r="B5400" t="s">
        <v>71</v>
      </c>
      <c r="C5400">
        <v>2016</v>
      </c>
      <c r="D5400" t="s">
        <v>27</v>
      </c>
      <c r="E5400" t="s">
        <v>572</v>
      </c>
      <c r="F5400" s="4">
        <v>40000</v>
      </c>
      <c r="G5400" s="4">
        <v>0</v>
      </c>
      <c r="H5400" s="4">
        <v>0</v>
      </c>
      <c r="I5400" s="4">
        <v>10000</v>
      </c>
      <c r="J5400">
        <v>5.2</v>
      </c>
      <c r="K5400">
        <v>64</v>
      </c>
      <c r="L5400">
        <v>3.5</v>
      </c>
      <c r="M5400" s="4">
        <v>282</v>
      </c>
      <c r="N5400" t="s">
        <v>2671</v>
      </c>
      <c r="O5400" t="s">
        <v>84</v>
      </c>
      <c r="P5400" s="4">
        <v>50000</v>
      </c>
      <c r="Q5400" s="3">
        <f>AVERAGE(Table1[[#This Row],[critic_score]],Table1[[#This Row],[user_score]])</f>
        <v>4.3499999999999996</v>
      </c>
      <c r="R5400" s="4">
        <f>Table1[[#This Row],[user_count]]+Table1[[#This Row],[critic_count]]</f>
        <v>346</v>
      </c>
      <c r="S5400" s="2">
        <f>100000*Table1[[#This Row],[review_count]]/Table1[[#This Row],[total sales]]</f>
        <v>692</v>
      </c>
      <c r="T5400" s="2">
        <f>Table1[[#This Row],[total sales]]/(2017-Table1[[#This Row],[year_of_release]])</f>
        <v>50000</v>
      </c>
      <c r="U5400" s="9">
        <f>Table1[[#This Row],[na_sales]]/(2017-Table1[[#This Row],[year_of_release]])</f>
        <v>40000</v>
      </c>
      <c r="V5400" s="6">
        <f>Table1[[#This Row],[eu_sales]]/(2017-Table1[[#This Row],[year_of_release]])</f>
        <v>0</v>
      </c>
      <c r="W5400" s="6">
        <f>Table1[[#This Row],[jp_sales]]/(2017-Table1[[#This Row],[year_of_release]])</f>
        <v>0</v>
      </c>
      <c r="X5400" s="6">
        <f>Table1[[#This Row],[other_sales]]/(2017-Table1[[#This Row],[year_of_release]])</f>
        <v>10000</v>
      </c>
      <c r="Y5400" s="4">
        <v>573178249</v>
      </c>
      <c r="Z5400" s="4">
        <v>445623395</v>
      </c>
      <c r="AA5400" s="4">
        <v>126994511</v>
      </c>
      <c r="AB5400" s="1">
        <f>Table1[[#This Row],[na_sales]]/Table1[[#This Row],[NA population]]</f>
        <v>6.9786318775679856E-5</v>
      </c>
      <c r="AC5400" s="1">
        <f>Table1[[#This Row],[eu_sales]]/Table1[[#This Row],[Eu population]]</f>
        <v>0</v>
      </c>
      <c r="AD5400" s="1">
        <f>Table1[[#This Row],[jp_sales]]/Table1[[#This Row],[Jp population]]</f>
        <v>0</v>
      </c>
    </row>
    <row r="5401" spans="1:30" x14ac:dyDescent="0.25">
      <c r="A5401" t="s">
        <v>1134</v>
      </c>
      <c r="B5401" t="s">
        <v>113</v>
      </c>
      <c r="C5401">
        <v>2007</v>
      </c>
      <c r="D5401" t="s">
        <v>54</v>
      </c>
      <c r="E5401" t="s">
        <v>100</v>
      </c>
      <c r="F5401" s="4">
        <v>0</v>
      </c>
      <c r="G5401" s="4">
        <v>40000</v>
      </c>
      <c r="H5401" s="4">
        <v>0</v>
      </c>
      <c r="I5401" s="4">
        <v>10000</v>
      </c>
      <c r="J5401">
        <v>7.8</v>
      </c>
      <c r="K5401">
        <v>38</v>
      </c>
      <c r="L5401">
        <v>7.3</v>
      </c>
      <c r="M5401" s="4">
        <v>204</v>
      </c>
      <c r="N5401" t="s">
        <v>100</v>
      </c>
      <c r="O5401" t="s">
        <v>67</v>
      </c>
      <c r="P5401" s="4">
        <v>50000</v>
      </c>
      <c r="Q5401" s="3">
        <f>AVERAGE(Table1[[#This Row],[critic_score]],Table1[[#This Row],[user_score]])</f>
        <v>7.55</v>
      </c>
      <c r="R5401" s="4">
        <f>Table1[[#This Row],[user_count]]+Table1[[#This Row],[critic_count]]</f>
        <v>242</v>
      </c>
      <c r="S5401" s="2">
        <f>100000*Table1[[#This Row],[review_count]]/Table1[[#This Row],[total sales]]</f>
        <v>484</v>
      </c>
      <c r="T5401" s="2">
        <f>Table1[[#This Row],[total sales]]/(2017-Table1[[#This Row],[year_of_release]])</f>
        <v>5000</v>
      </c>
      <c r="U5401" s="9">
        <f>Table1[[#This Row],[na_sales]]/(2017-Table1[[#This Row],[year_of_release]])</f>
        <v>0</v>
      </c>
      <c r="V5401" s="6">
        <f>Table1[[#This Row],[eu_sales]]/(2017-Table1[[#This Row],[year_of_release]])</f>
        <v>4000</v>
      </c>
      <c r="W5401" s="6">
        <f>Table1[[#This Row],[jp_sales]]/(2017-Table1[[#This Row],[year_of_release]])</f>
        <v>0</v>
      </c>
      <c r="X5401" s="6">
        <f>Table1[[#This Row],[other_sales]]/(2017-Table1[[#This Row],[year_of_release]])</f>
        <v>1000</v>
      </c>
      <c r="Y5401" s="4">
        <v>522751172</v>
      </c>
      <c r="Z5401" s="4">
        <v>438594184</v>
      </c>
      <c r="AA5401" s="4">
        <v>128001000</v>
      </c>
      <c r="AB5401" s="1">
        <f>Table1[[#This Row],[na_sales]]/Table1[[#This Row],[NA population]]</f>
        <v>0</v>
      </c>
      <c r="AC5401" s="1">
        <f>Table1[[#This Row],[eu_sales]]/Table1[[#This Row],[Eu population]]</f>
        <v>9.1200479758299759E-5</v>
      </c>
      <c r="AD5401" s="1">
        <f>Table1[[#This Row],[jp_sales]]/Table1[[#This Row],[Jp population]]</f>
        <v>0</v>
      </c>
    </row>
    <row r="5402" spans="1:30" x14ac:dyDescent="0.25">
      <c r="A5402" t="s">
        <v>4451</v>
      </c>
      <c r="B5402" t="s">
        <v>26</v>
      </c>
      <c r="C5402">
        <v>2008</v>
      </c>
      <c r="D5402" t="s">
        <v>96</v>
      </c>
      <c r="E5402" t="s">
        <v>1685</v>
      </c>
      <c r="F5402" s="4">
        <v>50000</v>
      </c>
      <c r="G5402" s="4">
        <v>0</v>
      </c>
      <c r="H5402" s="4">
        <v>0</v>
      </c>
      <c r="I5402" s="4">
        <v>0</v>
      </c>
      <c r="J5402">
        <v>6.7</v>
      </c>
      <c r="K5402">
        <v>24</v>
      </c>
      <c r="L5402">
        <v>6.8</v>
      </c>
      <c r="M5402" s="4">
        <v>12</v>
      </c>
      <c r="N5402" t="s">
        <v>1685</v>
      </c>
      <c r="O5402" t="s">
        <v>21</v>
      </c>
      <c r="P5402" s="4">
        <v>50000</v>
      </c>
      <c r="Q5402" s="3">
        <f>AVERAGE(Table1[[#This Row],[critic_score]],Table1[[#This Row],[user_score]])</f>
        <v>6.75</v>
      </c>
      <c r="R5402" s="4">
        <f>Table1[[#This Row],[user_count]]+Table1[[#This Row],[critic_count]]</f>
        <v>36</v>
      </c>
      <c r="S5402" s="2">
        <f>100000*Table1[[#This Row],[review_count]]/Table1[[#This Row],[total sales]]</f>
        <v>72</v>
      </c>
      <c r="T5402" s="2">
        <f>Table1[[#This Row],[total sales]]/(2017-Table1[[#This Row],[year_of_release]])</f>
        <v>5555.5555555555557</v>
      </c>
      <c r="U5402" s="9">
        <f>Table1[[#This Row],[na_sales]]/(2017-Table1[[#This Row],[year_of_release]])</f>
        <v>5555.5555555555557</v>
      </c>
      <c r="V5402" s="6">
        <f>Table1[[#This Row],[eu_sales]]/(2017-Table1[[#This Row],[year_of_release]])</f>
        <v>0</v>
      </c>
      <c r="W5402" s="6">
        <f>Table1[[#This Row],[jp_sales]]/(2017-Table1[[#This Row],[year_of_release]])</f>
        <v>0</v>
      </c>
      <c r="X5402" s="6">
        <f>Table1[[#This Row],[other_sales]]/(2017-Table1[[#This Row],[year_of_release]])</f>
        <v>0</v>
      </c>
      <c r="Y5402" s="4">
        <v>528816311</v>
      </c>
      <c r="Z5402" s="4">
        <v>440001482</v>
      </c>
      <c r="AA5402" s="4">
        <v>128063000</v>
      </c>
      <c r="AB5402" s="1">
        <f>Table1[[#This Row],[na_sales]]/Table1[[#This Row],[NA population]]</f>
        <v>9.4550790056852088E-5</v>
      </c>
      <c r="AC5402" s="1">
        <f>Table1[[#This Row],[eu_sales]]/Table1[[#This Row],[Eu population]]</f>
        <v>0</v>
      </c>
      <c r="AD5402" s="1">
        <f>Table1[[#This Row],[jp_sales]]/Table1[[#This Row],[Jp population]]</f>
        <v>0</v>
      </c>
    </row>
    <row r="5403" spans="1:30" x14ac:dyDescent="0.25">
      <c r="A5403" t="s">
        <v>3719</v>
      </c>
      <c r="B5403" t="s">
        <v>200</v>
      </c>
      <c r="C5403">
        <v>2016</v>
      </c>
      <c r="D5403" t="s">
        <v>40</v>
      </c>
      <c r="E5403" t="s">
        <v>572</v>
      </c>
      <c r="F5403" s="4">
        <v>20000</v>
      </c>
      <c r="G5403" s="4">
        <v>30000</v>
      </c>
      <c r="H5403" s="4">
        <v>0</v>
      </c>
      <c r="I5403" s="4">
        <v>0</v>
      </c>
      <c r="J5403">
        <v>6.7</v>
      </c>
      <c r="K5403">
        <v>10</v>
      </c>
      <c r="L5403">
        <v>4.9000000000000004</v>
      </c>
      <c r="M5403" s="4">
        <v>18</v>
      </c>
      <c r="N5403" t="s">
        <v>573</v>
      </c>
      <c r="O5403" t="s">
        <v>43</v>
      </c>
      <c r="P5403" s="4">
        <v>50000</v>
      </c>
      <c r="Q5403" s="3">
        <f>AVERAGE(Table1[[#This Row],[critic_score]],Table1[[#This Row],[user_score]])</f>
        <v>5.8000000000000007</v>
      </c>
      <c r="R5403" s="4">
        <f>Table1[[#This Row],[user_count]]+Table1[[#This Row],[critic_count]]</f>
        <v>28</v>
      </c>
      <c r="S5403" s="2">
        <f>100000*Table1[[#This Row],[review_count]]/Table1[[#This Row],[total sales]]</f>
        <v>56</v>
      </c>
      <c r="T5403" s="2">
        <f>Table1[[#This Row],[total sales]]/(2017-Table1[[#This Row],[year_of_release]])</f>
        <v>50000</v>
      </c>
      <c r="U5403" s="9">
        <f>Table1[[#This Row],[na_sales]]/(2017-Table1[[#This Row],[year_of_release]])</f>
        <v>20000</v>
      </c>
      <c r="V5403" s="6">
        <f>Table1[[#This Row],[eu_sales]]/(2017-Table1[[#This Row],[year_of_release]])</f>
        <v>30000</v>
      </c>
      <c r="W5403" s="6">
        <f>Table1[[#This Row],[jp_sales]]/(2017-Table1[[#This Row],[year_of_release]])</f>
        <v>0</v>
      </c>
      <c r="X5403" s="6">
        <f>Table1[[#This Row],[other_sales]]/(2017-Table1[[#This Row],[year_of_release]])</f>
        <v>0</v>
      </c>
      <c r="Y5403" s="4">
        <v>573178249</v>
      </c>
      <c r="Z5403" s="4">
        <v>445623395</v>
      </c>
      <c r="AA5403" s="4">
        <v>126994511</v>
      </c>
      <c r="AB5403" s="1">
        <f>Table1[[#This Row],[na_sales]]/Table1[[#This Row],[NA population]]</f>
        <v>3.4893159387839928E-5</v>
      </c>
      <c r="AC5403" s="1">
        <f>Table1[[#This Row],[eu_sales]]/Table1[[#This Row],[Eu population]]</f>
        <v>6.7321420591035173E-5</v>
      </c>
      <c r="AD5403" s="1">
        <f>Table1[[#This Row],[jp_sales]]/Table1[[#This Row],[Jp population]]</f>
        <v>0</v>
      </c>
    </row>
    <row r="5404" spans="1:30" x14ac:dyDescent="0.25">
      <c r="A5404" t="s">
        <v>4453</v>
      </c>
      <c r="B5404" t="s">
        <v>34</v>
      </c>
      <c r="C5404">
        <v>2007</v>
      </c>
      <c r="D5404" t="s">
        <v>19</v>
      </c>
      <c r="E5404" t="s">
        <v>100</v>
      </c>
      <c r="F5404" s="4">
        <v>40000</v>
      </c>
      <c r="G5404" s="4">
        <v>10000</v>
      </c>
      <c r="H5404" s="4">
        <v>0</v>
      </c>
      <c r="I5404" s="4">
        <v>0</v>
      </c>
      <c r="J5404">
        <v>7.2</v>
      </c>
      <c r="K5404">
        <v>27</v>
      </c>
      <c r="L5404">
        <v>8.1999999999999993</v>
      </c>
      <c r="M5404" s="4">
        <v>10</v>
      </c>
      <c r="N5404" t="s">
        <v>141</v>
      </c>
      <c r="O5404" t="s">
        <v>21</v>
      </c>
      <c r="P5404" s="4">
        <v>50000</v>
      </c>
      <c r="Q5404" s="3">
        <f>AVERAGE(Table1[[#This Row],[critic_score]],Table1[[#This Row],[user_score]])</f>
        <v>7.6999999999999993</v>
      </c>
      <c r="R5404" s="4">
        <f>Table1[[#This Row],[user_count]]+Table1[[#This Row],[critic_count]]</f>
        <v>37</v>
      </c>
      <c r="S5404" s="2">
        <f>100000*Table1[[#This Row],[review_count]]/Table1[[#This Row],[total sales]]</f>
        <v>74</v>
      </c>
      <c r="T5404" s="2">
        <f>Table1[[#This Row],[total sales]]/(2017-Table1[[#This Row],[year_of_release]])</f>
        <v>5000</v>
      </c>
      <c r="U5404" s="9">
        <f>Table1[[#This Row],[na_sales]]/(2017-Table1[[#This Row],[year_of_release]])</f>
        <v>4000</v>
      </c>
      <c r="V5404" s="6">
        <f>Table1[[#This Row],[eu_sales]]/(2017-Table1[[#This Row],[year_of_release]])</f>
        <v>1000</v>
      </c>
      <c r="W5404" s="6">
        <f>Table1[[#This Row],[jp_sales]]/(2017-Table1[[#This Row],[year_of_release]])</f>
        <v>0</v>
      </c>
      <c r="X5404" s="6">
        <f>Table1[[#This Row],[other_sales]]/(2017-Table1[[#This Row],[year_of_release]])</f>
        <v>0</v>
      </c>
      <c r="Y5404" s="4">
        <v>522751172</v>
      </c>
      <c r="Z5404" s="4">
        <v>438594184</v>
      </c>
      <c r="AA5404" s="4">
        <v>128001000</v>
      </c>
      <c r="AB5404" s="1">
        <f>Table1[[#This Row],[na_sales]]/Table1[[#This Row],[NA population]]</f>
        <v>7.6518240689855404E-5</v>
      </c>
      <c r="AC5404" s="1">
        <f>Table1[[#This Row],[eu_sales]]/Table1[[#This Row],[Eu population]]</f>
        <v>2.280011993957494E-5</v>
      </c>
      <c r="AD5404" s="1">
        <f>Table1[[#This Row],[jp_sales]]/Table1[[#This Row],[Jp population]]</f>
        <v>0</v>
      </c>
    </row>
    <row r="5405" spans="1:30" x14ac:dyDescent="0.25">
      <c r="A5405" t="s">
        <v>1779</v>
      </c>
      <c r="B5405" t="s">
        <v>113</v>
      </c>
      <c r="C5405">
        <v>2015</v>
      </c>
      <c r="D5405" t="s">
        <v>23</v>
      </c>
      <c r="E5405" t="s">
        <v>981</v>
      </c>
      <c r="F5405" s="4">
        <v>0</v>
      </c>
      <c r="G5405" s="4">
        <v>50000</v>
      </c>
      <c r="H5405" s="4">
        <v>0</v>
      </c>
      <c r="I5405" s="4">
        <v>0</v>
      </c>
      <c r="J5405">
        <v>6.1</v>
      </c>
      <c r="K5405">
        <v>13</v>
      </c>
      <c r="L5405">
        <v>3.6</v>
      </c>
      <c r="M5405" s="4">
        <v>63</v>
      </c>
      <c r="N5405" t="s">
        <v>981</v>
      </c>
      <c r="O5405" t="s">
        <v>21</v>
      </c>
      <c r="P5405" s="4">
        <v>50000</v>
      </c>
      <c r="Q5405" s="3">
        <f>AVERAGE(Table1[[#This Row],[critic_score]],Table1[[#This Row],[user_score]])</f>
        <v>4.8499999999999996</v>
      </c>
      <c r="R5405" s="4">
        <f>Table1[[#This Row],[user_count]]+Table1[[#This Row],[critic_count]]</f>
        <v>76</v>
      </c>
      <c r="S5405" s="2">
        <f>100000*Table1[[#This Row],[review_count]]/Table1[[#This Row],[total sales]]</f>
        <v>152</v>
      </c>
      <c r="T5405" s="2">
        <f>Table1[[#This Row],[total sales]]/(2017-Table1[[#This Row],[year_of_release]])</f>
        <v>25000</v>
      </c>
      <c r="U5405" s="9">
        <f>Table1[[#This Row],[na_sales]]/(2017-Table1[[#This Row],[year_of_release]])</f>
        <v>0</v>
      </c>
      <c r="V5405" s="6">
        <f>Table1[[#This Row],[eu_sales]]/(2017-Table1[[#This Row],[year_of_release]])</f>
        <v>25000</v>
      </c>
      <c r="W5405" s="6">
        <f>Table1[[#This Row],[jp_sales]]/(2017-Table1[[#This Row],[year_of_release]])</f>
        <v>0</v>
      </c>
      <c r="X5405" s="6">
        <f>Table1[[#This Row],[other_sales]]/(2017-Table1[[#This Row],[year_of_release]])</f>
        <v>0</v>
      </c>
      <c r="Y5405" s="4">
        <v>567732286</v>
      </c>
      <c r="Z5405" s="4">
        <v>444588718</v>
      </c>
      <c r="AA5405" s="4">
        <v>127141000</v>
      </c>
      <c r="AB5405" s="1">
        <f>Table1[[#This Row],[na_sales]]/Table1[[#This Row],[NA population]]</f>
        <v>0</v>
      </c>
      <c r="AC5405" s="1">
        <f>Table1[[#This Row],[eu_sales]]/Table1[[#This Row],[Eu population]]</f>
        <v>1.1246349260711559E-4</v>
      </c>
      <c r="AD5405" s="1">
        <f>Table1[[#This Row],[jp_sales]]/Table1[[#This Row],[Jp population]]</f>
        <v>0</v>
      </c>
    </row>
    <row r="5406" spans="1:30" x14ac:dyDescent="0.25">
      <c r="A5406" t="s">
        <v>4454</v>
      </c>
      <c r="B5406" t="s">
        <v>103</v>
      </c>
      <c r="C5406">
        <v>2003</v>
      </c>
      <c r="D5406" t="s">
        <v>40</v>
      </c>
      <c r="E5406" t="s">
        <v>403</v>
      </c>
      <c r="F5406" s="4">
        <v>40000</v>
      </c>
      <c r="G5406" s="4">
        <v>10000</v>
      </c>
      <c r="H5406" s="4">
        <v>0</v>
      </c>
      <c r="I5406" s="4">
        <v>0</v>
      </c>
      <c r="J5406">
        <v>7.9</v>
      </c>
      <c r="K5406">
        <v>43</v>
      </c>
      <c r="L5406">
        <v>8.3000000000000007</v>
      </c>
      <c r="M5406" s="4">
        <v>12</v>
      </c>
      <c r="N5406" t="s">
        <v>553</v>
      </c>
      <c r="O5406" t="s">
        <v>67</v>
      </c>
      <c r="P5406" s="4">
        <v>50000</v>
      </c>
      <c r="Q5406" s="3">
        <f>AVERAGE(Table1[[#This Row],[critic_score]],Table1[[#This Row],[user_score]])</f>
        <v>8.1000000000000014</v>
      </c>
      <c r="R5406" s="4">
        <f>Table1[[#This Row],[user_count]]+Table1[[#This Row],[critic_count]]</f>
        <v>55</v>
      </c>
      <c r="S5406" s="2">
        <f>100000*Table1[[#This Row],[review_count]]/Table1[[#This Row],[total sales]]</f>
        <v>110</v>
      </c>
      <c r="T5406" s="2">
        <f>Table1[[#This Row],[total sales]]/(2017-Table1[[#This Row],[year_of_release]])</f>
        <v>3571.4285714285716</v>
      </c>
      <c r="U5406" s="9">
        <f>Table1[[#This Row],[na_sales]]/(2017-Table1[[#This Row],[year_of_release]])</f>
        <v>2857.1428571428573</v>
      </c>
      <c r="V5406" s="6">
        <f>Table1[[#This Row],[eu_sales]]/(2017-Table1[[#This Row],[year_of_release]])</f>
        <v>714.28571428571433</v>
      </c>
      <c r="W5406" s="6">
        <f>Table1[[#This Row],[jp_sales]]/(2017-Table1[[#This Row],[year_of_release]])</f>
        <v>0</v>
      </c>
      <c r="X5406" s="6">
        <f>Table1[[#This Row],[other_sales]]/(2017-Table1[[#This Row],[year_of_release]])</f>
        <v>0</v>
      </c>
      <c r="Y5406" s="4">
        <v>500125528</v>
      </c>
      <c r="Z5406" s="4">
        <v>432552540</v>
      </c>
      <c r="AA5406" s="4">
        <v>127718000</v>
      </c>
      <c r="AB5406" s="1">
        <f>Table1[[#This Row],[na_sales]]/Table1[[#This Row],[NA population]]</f>
        <v>7.9979920561063617E-5</v>
      </c>
      <c r="AC5406" s="1">
        <f>Table1[[#This Row],[eu_sales]]/Table1[[#This Row],[Eu population]]</f>
        <v>2.3118578843624408E-5</v>
      </c>
      <c r="AD5406" s="1">
        <f>Table1[[#This Row],[jp_sales]]/Table1[[#This Row],[Jp population]]</f>
        <v>0</v>
      </c>
    </row>
    <row r="5407" spans="1:30" x14ac:dyDescent="0.25">
      <c r="A5407" t="s">
        <v>3972</v>
      </c>
      <c r="B5407" t="s">
        <v>34</v>
      </c>
      <c r="C5407">
        <v>2010</v>
      </c>
      <c r="D5407" t="s">
        <v>65</v>
      </c>
      <c r="E5407" t="s">
        <v>171</v>
      </c>
      <c r="F5407" s="4">
        <v>50000</v>
      </c>
      <c r="G5407" s="4">
        <v>0</v>
      </c>
      <c r="H5407" s="4">
        <v>0</v>
      </c>
      <c r="I5407" s="4">
        <v>0</v>
      </c>
      <c r="J5407">
        <v>4.9000000000000004</v>
      </c>
      <c r="K5407">
        <v>11</v>
      </c>
      <c r="L5407">
        <v>6.3</v>
      </c>
      <c r="M5407" s="4">
        <v>12</v>
      </c>
      <c r="N5407" t="s">
        <v>3973</v>
      </c>
      <c r="O5407" t="s">
        <v>67</v>
      </c>
      <c r="P5407" s="4">
        <v>50000</v>
      </c>
      <c r="Q5407" s="3">
        <f>AVERAGE(Table1[[#This Row],[critic_score]],Table1[[#This Row],[user_score]])</f>
        <v>5.6</v>
      </c>
      <c r="R5407" s="4">
        <f>Table1[[#This Row],[user_count]]+Table1[[#This Row],[critic_count]]</f>
        <v>23</v>
      </c>
      <c r="S5407" s="2">
        <f>100000*Table1[[#This Row],[review_count]]/Table1[[#This Row],[total sales]]</f>
        <v>46</v>
      </c>
      <c r="T5407" s="2">
        <f>Table1[[#This Row],[total sales]]/(2017-Table1[[#This Row],[year_of_release]])</f>
        <v>7142.8571428571431</v>
      </c>
      <c r="U5407" s="9">
        <f>Table1[[#This Row],[na_sales]]/(2017-Table1[[#This Row],[year_of_release]])</f>
        <v>7142.8571428571431</v>
      </c>
      <c r="V5407" s="6">
        <f>Table1[[#This Row],[eu_sales]]/(2017-Table1[[#This Row],[year_of_release]])</f>
        <v>0</v>
      </c>
      <c r="W5407" s="6">
        <f>Table1[[#This Row],[jp_sales]]/(2017-Table1[[#This Row],[year_of_release]])</f>
        <v>0</v>
      </c>
      <c r="X5407" s="6">
        <f>Table1[[#This Row],[other_sales]]/(2017-Table1[[#This Row],[year_of_release]])</f>
        <v>0</v>
      </c>
      <c r="Y5407" s="4">
        <v>540520772</v>
      </c>
      <c r="Z5407" s="4">
        <v>441654761</v>
      </c>
      <c r="AA5407" s="4">
        <v>128070000</v>
      </c>
      <c r="AB5407" s="1">
        <f>Table1[[#This Row],[na_sales]]/Table1[[#This Row],[NA population]]</f>
        <v>9.250338301522295E-5</v>
      </c>
      <c r="AC5407" s="1">
        <f>Table1[[#This Row],[eu_sales]]/Table1[[#This Row],[Eu population]]</f>
        <v>0</v>
      </c>
      <c r="AD5407" s="1">
        <f>Table1[[#This Row],[jp_sales]]/Table1[[#This Row],[Jp population]]</f>
        <v>0</v>
      </c>
    </row>
    <row r="5408" spans="1:30" x14ac:dyDescent="0.25">
      <c r="A5408" t="s">
        <v>2429</v>
      </c>
      <c r="B5408" t="s">
        <v>113</v>
      </c>
      <c r="C5408">
        <v>2010</v>
      </c>
      <c r="D5408" t="s">
        <v>40</v>
      </c>
      <c r="E5408" t="s">
        <v>83</v>
      </c>
      <c r="F5408" s="4">
        <v>0</v>
      </c>
      <c r="G5408" s="4">
        <v>40000</v>
      </c>
      <c r="H5408" s="4">
        <v>0</v>
      </c>
      <c r="I5408" s="4">
        <v>10000</v>
      </c>
      <c r="J5408">
        <v>6.6</v>
      </c>
      <c r="K5408">
        <v>12</v>
      </c>
      <c r="L5408">
        <v>3.8</v>
      </c>
      <c r="M5408" s="4">
        <v>47</v>
      </c>
      <c r="N5408" t="s">
        <v>83</v>
      </c>
      <c r="O5408" t="s">
        <v>67</v>
      </c>
      <c r="P5408" s="4">
        <v>50000</v>
      </c>
      <c r="Q5408" s="3">
        <f>AVERAGE(Table1[[#This Row],[critic_score]],Table1[[#This Row],[user_score]])</f>
        <v>5.1999999999999993</v>
      </c>
      <c r="R5408" s="4">
        <f>Table1[[#This Row],[user_count]]+Table1[[#This Row],[critic_count]]</f>
        <v>59</v>
      </c>
      <c r="S5408" s="2">
        <f>100000*Table1[[#This Row],[review_count]]/Table1[[#This Row],[total sales]]</f>
        <v>118</v>
      </c>
      <c r="T5408" s="2">
        <f>Table1[[#This Row],[total sales]]/(2017-Table1[[#This Row],[year_of_release]])</f>
        <v>7142.8571428571431</v>
      </c>
      <c r="U5408" s="9">
        <f>Table1[[#This Row],[na_sales]]/(2017-Table1[[#This Row],[year_of_release]])</f>
        <v>0</v>
      </c>
      <c r="V5408" s="6">
        <f>Table1[[#This Row],[eu_sales]]/(2017-Table1[[#This Row],[year_of_release]])</f>
        <v>5714.2857142857147</v>
      </c>
      <c r="W5408" s="6">
        <f>Table1[[#This Row],[jp_sales]]/(2017-Table1[[#This Row],[year_of_release]])</f>
        <v>0</v>
      </c>
      <c r="X5408" s="6">
        <f>Table1[[#This Row],[other_sales]]/(2017-Table1[[#This Row],[year_of_release]])</f>
        <v>1428.5714285714287</v>
      </c>
      <c r="Y5408" s="4">
        <v>540520772</v>
      </c>
      <c r="Z5408" s="4">
        <v>441654761</v>
      </c>
      <c r="AA5408" s="4">
        <v>128070000</v>
      </c>
      <c r="AB5408" s="1">
        <f>Table1[[#This Row],[na_sales]]/Table1[[#This Row],[NA population]]</f>
        <v>0</v>
      </c>
      <c r="AC5408" s="1">
        <f>Table1[[#This Row],[eu_sales]]/Table1[[#This Row],[Eu population]]</f>
        <v>9.05684791202783E-5</v>
      </c>
      <c r="AD5408" s="1">
        <f>Table1[[#This Row],[jp_sales]]/Table1[[#This Row],[Jp population]]</f>
        <v>0</v>
      </c>
    </row>
    <row r="5409" spans="1:30" x14ac:dyDescent="0.25">
      <c r="A5409" t="s">
        <v>4455</v>
      </c>
      <c r="B5409" t="s">
        <v>103</v>
      </c>
      <c r="C5409">
        <v>2003</v>
      </c>
      <c r="D5409" t="s">
        <v>23</v>
      </c>
      <c r="E5409" t="s">
        <v>981</v>
      </c>
      <c r="F5409" s="4">
        <v>40000</v>
      </c>
      <c r="G5409" s="4">
        <v>10000</v>
      </c>
      <c r="H5409" s="4">
        <v>0</v>
      </c>
      <c r="I5409" s="4">
        <v>0</v>
      </c>
      <c r="J5409">
        <v>7.1</v>
      </c>
      <c r="K5409">
        <v>8</v>
      </c>
      <c r="L5409">
        <v>7.8</v>
      </c>
      <c r="M5409" s="4">
        <v>5</v>
      </c>
      <c r="N5409" t="s">
        <v>981</v>
      </c>
      <c r="O5409" t="s">
        <v>21</v>
      </c>
      <c r="P5409" s="4">
        <v>50000</v>
      </c>
      <c r="Q5409" s="3">
        <f>AVERAGE(Table1[[#This Row],[critic_score]],Table1[[#This Row],[user_score]])</f>
        <v>7.4499999999999993</v>
      </c>
      <c r="R5409" s="4">
        <f>Table1[[#This Row],[user_count]]+Table1[[#This Row],[critic_count]]</f>
        <v>13</v>
      </c>
      <c r="S5409" s="2">
        <f>100000*Table1[[#This Row],[review_count]]/Table1[[#This Row],[total sales]]</f>
        <v>26</v>
      </c>
      <c r="T5409" s="2">
        <f>Table1[[#This Row],[total sales]]/(2017-Table1[[#This Row],[year_of_release]])</f>
        <v>3571.4285714285716</v>
      </c>
      <c r="U5409" s="9">
        <f>Table1[[#This Row],[na_sales]]/(2017-Table1[[#This Row],[year_of_release]])</f>
        <v>2857.1428571428573</v>
      </c>
      <c r="V5409" s="6">
        <f>Table1[[#This Row],[eu_sales]]/(2017-Table1[[#This Row],[year_of_release]])</f>
        <v>714.28571428571433</v>
      </c>
      <c r="W5409" s="6">
        <f>Table1[[#This Row],[jp_sales]]/(2017-Table1[[#This Row],[year_of_release]])</f>
        <v>0</v>
      </c>
      <c r="X5409" s="6">
        <f>Table1[[#This Row],[other_sales]]/(2017-Table1[[#This Row],[year_of_release]])</f>
        <v>0</v>
      </c>
      <c r="Y5409" s="4">
        <v>500125528</v>
      </c>
      <c r="Z5409" s="4">
        <v>432552540</v>
      </c>
      <c r="AA5409" s="4">
        <v>127718000</v>
      </c>
      <c r="AB5409" s="1">
        <f>Table1[[#This Row],[na_sales]]/Table1[[#This Row],[NA population]]</f>
        <v>7.9979920561063617E-5</v>
      </c>
      <c r="AC5409" s="1">
        <f>Table1[[#This Row],[eu_sales]]/Table1[[#This Row],[Eu population]]</f>
        <v>2.3118578843624408E-5</v>
      </c>
      <c r="AD5409" s="1">
        <f>Table1[[#This Row],[jp_sales]]/Table1[[#This Row],[Jp population]]</f>
        <v>0</v>
      </c>
    </row>
    <row r="5410" spans="1:30" x14ac:dyDescent="0.25">
      <c r="A5410" t="s">
        <v>484</v>
      </c>
      <c r="B5410" t="s">
        <v>113</v>
      </c>
      <c r="C5410">
        <v>2015</v>
      </c>
      <c r="D5410" t="s">
        <v>65</v>
      </c>
      <c r="E5410" t="s">
        <v>198</v>
      </c>
      <c r="F5410" s="4">
        <v>10000</v>
      </c>
      <c r="G5410" s="4">
        <v>40000</v>
      </c>
      <c r="H5410" s="4">
        <v>0</v>
      </c>
      <c r="I5410" s="4">
        <v>0</v>
      </c>
      <c r="J5410">
        <v>7.6</v>
      </c>
      <c r="K5410">
        <v>10</v>
      </c>
      <c r="L5410">
        <v>5.0999999999999996</v>
      </c>
      <c r="M5410" s="4">
        <v>475</v>
      </c>
      <c r="N5410" t="s">
        <v>1117</v>
      </c>
      <c r="O5410" t="s">
        <v>43</v>
      </c>
      <c r="P5410" s="4">
        <v>50000</v>
      </c>
      <c r="Q5410" s="3">
        <f>AVERAGE(Table1[[#This Row],[critic_score]],Table1[[#This Row],[user_score]])</f>
        <v>6.35</v>
      </c>
      <c r="R5410" s="4">
        <f>Table1[[#This Row],[user_count]]+Table1[[#This Row],[critic_count]]</f>
        <v>485</v>
      </c>
      <c r="S5410" s="2">
        <f>100000*Table1[[#This Row],[review_count]]/Table1[[#This Row],[total sales]]</f>
        <v>970</v>
      </c>
      <c r="T5410" s="2">
        <f>Table1[[#This Row],[total sales]]/(2017-Table1[[#This Row],[year_of_release]])</f>
        <v>25000</v>
      </c>
      <c r="U5410" s="9">
        <f>Table1[[#This Row],[na_sales]]/(2017-Table1[[#This Row],[year_of_release]])</f>
        <v>5000</v>
      </c>
      <c r="V5410" s="6">
        <f>Table1[[#This Row],[eu_sales]]/(2017-Table1[[#This Row],[year_of_release]])</f>
        <v>20000</v>
      </c>
      <c r="W5410" s="6">
        <f>Table1[[#This Row],[jp_sales]]/(2017-Table1[[#This Row],[year_of_release]])</f>
        <v>0</v>
      </c>
      <c r="X5410" s="6">
        <f>Table1[[#This Row],[other_sales]]/(2017-Table1[[#This Row],[year_of_release]])</f>
        <v>0</v>
      </c>
      <c r="Y5410" s="4">
        <v>567732286</v>
      </c>
      <c r="Z5410" s="4">
        <v>444588718</v>
      </c>
      <c r="AA5410" s="4">
        <v>127141000</v>
      </c>
      <c r="AB5410" s="1">
        <f>Table1[[#This Row],[na_sales]]/Table1[[#This Row],[NA population]]</f>
        <v>1.7613935734491589E-5</v>
      </c>
      <c r="AC5410" s="1">
        <f>Table1[[#This Row],[eu_sales]]/Table1[[#This Row],[Eu population]]</f>
        <v>8.9970794085692473E-5</v>
      </c>
      <c r="AD5410" s="1">
        <f>Table1[[#This Row],[jp_sales]]/Table1[[#This Row],[Jp population]]</f>
        <v>0</v>
      </c>
    </row>
    <row r="5411" spans="1:30" x14ac:dyDescent="0.25">
      <c r="A5411" t="s">
        <v>3510</v>
      </c>
      <c r="B5411" t="s">
        <v>200</v>
      </c>
      <c r="C5411">
        <v>2015</v>
      </c>
      <c r="D5411" t="s">
        <v>40</v>
      </c>
      <c r="E5411" t="s">
        <v>642</v>
      </c>
      <c r="F5411" s="4">
        <v>30000</v>
      </c>
      <c r="G5411" s="4">
        <v>20000</v>
      </c>
      <c r="H5411" s="4">
        <v>0</v>
      </c>
      <c r="I5411" s="4">
        <v>0</v>
      </c>
      <c r="J5411">
        <v>4.8</v>
      </c>
      <c r="K5411">
        <v>6</v>
      </c>
      <c r="L5411">
        <v>7.1</v>
      </c>
      <c r="M5411" s="4">
        <v>8</v>
      </c>
      <c r="N5411" t="s">
        <v>643</v>
      </c>
      <c r="O5411" t="s">
        <v>67</v>
      </c>
      <c r="P5411" s="4">
        <v>50000</v>
      </c>
      <c r="Q5411" s="3">
        <f>AVERAGE(Table1[[#This Row],[critic_score]],Table1[[#This Row],[user_score]])</f>
        <v>5.9499999999999993</v>
      </c>
      <c r="R5411" s="4">
        <f>Table1[[#This Row],[user_count]]+Table1[[#This Row],[critic_count]]</f>
        <v>14</v>
      </c>
      <c r="S5411" s="2">
        <f>100000*Table1[[#This Row],[review_count]]/Table1[[#This Row],[total sales]]</f>
        <v>28</v>
      </c>
      <c r="T5411" s="2">
        <f>Table1[[#This Row],[total sales]]/(2017-Table1[[#This Row],[year_of_release]])</f>
        <v>25000</v>
      </c>
      <c r="U5411" s="9">
        <f>Table1[[#This Row],[na_sales]]/(2017-Table1[[#This Row],[year_of_release]])</f>
        <v>15000</v>
      </c>
      <c r="V5411" s="6">
        <f>Table1[[#This Row],[eu_sales]]/(2017-Table1[[#This Row],[year_of_release]])</f>
        <v>10000</v>
      </c>
      <c r="W5411" s="6">
        <f>Table1[[#This Row],[jp_sales]]/(2017-Table1[[#This Row],[year_of_release]])</f>
        <v>0</v>
      </c>
      <c r="X5411" s="6">
        <f>Table1[[#This Row],[other_sales]]/(2017-Table1[[#This Row],[year_of_release]])</f>
        <v>0</v>
      </c>
      <c r="Y5411" s="4">
        <v>567732286</v>
      </c>
      <c r="Z5411" s="4">
        <v>444588718</v>
      </c>
      <c r="AA5411" s="4">
        <v>127141000</v>
      </c>
      <c r="AB5411" s="1">
        <f>Table1[[#This Row],[na_sales]]/Table1[[#This Row],[NA population]]</f>
        <v>5.2841807203474775E-5</v>
      </c>
      <c r="AC5411" s="1">
        <f>Table1[[#This Row],[eu_sales]]/Table1[[#This Row],[Eu population]]</f>
        <v>4.4985397042846236E-5</v>
      </c>
      <c r="AD5411" s="1">
        <f>Table1[[#This Row],[jp_sales]]/Table1[[#This Row],[Jp population]]</f>
        <v>0</v>
      </c>
    </row>
    <row r="5412" spans="1:30" x14ac:dyDescent="0.25">
      <c r="A5412" t="s">
        <v>3987</v>
      </c>
      <c r="B5412" t="s">
        <v>34</v>
      </c>
      <c r="C5412">
        <v>2014</v>
      </c>
      <c r="D5412" t="s">
        <v>96</v>
      </c>
      <c r="E5412" t="s">
        <v>572</v>
      </c>
      <c r="F5412" s="4">
        <v>30000</v>
      </c>
      <c r="G5412" s="4">
        <v>20000</v>
      </c>
      <c r="H5412" s="4">
        <v>0</v>
      </c>
      <c r="I5412" s="4">
        <v>0</v>
      </c>
      <c r="J5412">
        <v>5.0999999999999996</v>
      </c>
      <c r="K5412">
        <v>11</v>
      </c>
      <c r="L5412">
        <v>4.0999999999999996</v>
      </c>
      <c r="M5412" s="4">
        <v>42</v>
      </c>
      <c r="N5412" t="s">
        <v>572</v>
      </c>
      <c r="O5412" t="s">
        <v>43</v>
      </c>
      <c r="P5412" s="4">
        <v>50000</v>
      </c>
      <c r="Q5412" s="3">
        <f>AVERAGE(Table1[[#This Row],[critic_score]],Table1[[#This Row],[user_score]])</f>
        <v>4.5999999999999996</v>
      </c>
      <c r="R5412" s="4">
        <f>Table1[[#This Row],[user_count]]+Table1[[#This Row],[critic_count]]</f>
        <v>53</v>
      </c>
      <c r="S5412" s="2">
        <f>100000*Table1[[#This Row],[review_count]]/Table1[[#This Row],[total sales]]</f>
        <v>106</v>
      </c>
      <c r="T5412" s="2">
        <f>Table1[[#This Row],[total sales]]/(2017-Table1[[#This Row],[year_of_release]])</f>
        <v>16666.666666666668</v>
      </c>
      <c r="U5412" s="9">
        <f>Table1[[#This Row],[na_sales]]/(2017-Table1[[#This Row],[year_of_release]])</f>
        <v>10000</v>
      </c>
      <c r="V5412" s="6">
        <f>Table1[[#This Row],[eu_sales]]/(2017-Table1[[#This Row],[year_of_release]])</f>
        <v>6666.666666666667</v>
      </c>
      <c r="W5412" s="6">
        <f>Table1[[#This Row],[jp_sales]]/(2017-Table1[[#This Row],[year_of_release]])</f>
        <v>0</v>
      </c>
      <c r="X5412" s="6">
        <f>Table1[[#This Row],[other_sales]]/(2017-Table1[[#This Row],[year_of_release]])</f>
        <v>0</v>
      </c>
      <c r="Y5412" s="4">
        <v>562338430</v>
      </c>
      <c r="Z5412" s="4">
        <v>443580712</v>
      </c>
      <c r="AA5412" s="4">
        <v>127276000</v>
      </c>
      <c r="AB5412" s="1">
        <f>Table1[[#This Row],[na_sales]]/Table1[[#This Row],[NA population]]</f>
        <v>5.3348656964454664E-5</v>
      </c>
      <c r="AC5412" s="1">
        <f>Table1[[#This Row],[eu_sales]]/Table1[[#This Row],[Eu population]]</f>
        <v>4.5087623196745311E-5</v>
      </c>
      <c r="AD5412" s="1">
        <f>Table1[[#This Row],[jp_sales]]/Table1[[#This Row],[Jp population]]</f>
        <v>0</v>
      </c>
    </row>
    <row r="5413" spans="1:30" x14ac:dyDescent="0.25">
      <c r="A5413" t="s">
        <v>4458</v>
      </c>
      <c r="B5413" t="s">
        <v>34</v>
      </c>
      <c r="C5413">
        <v>2010</v>
      </c>
      <c r="D5413" t="s">
        <v>54</v>
      </c>
      <c r="E5413" t="s">
        <v>186</v>
      </c>
      <c r="F5413" s="4">
        <v>50000</v>
      </c>
      <c r="G5413" s="4">
        <v>0</v>
      </c>
      <c r="H5413" s="4">
        <v>0</v>
      </c>
      <c r="I5413" s="4">
        <v>0</v>
      </c>
      <c r="J5413">
        <v>3.3</v>
      </c>
      <c r="K5413">
        <v>4</v>
      </c>
      <c r="L5413">
        <v>6.6</v>
      </c>
      <c r="M5413" s="4">
        <v>15</v>
      </c>
      <c r="N5413" t="s">
        <v>4459</v>
      </c>
      <c r="O5413" t="s">
        <v>43</v>
      </c>
      <c r="P5413" s="4">
        <v>50000</v>
      </c>
      <c r="Q5413" s="3">
        <f>AVERAGE(Table1[[#This Row],[critic_score]],Table1[[#This Row],[user_score]])</f>
        <v>4.9499999999999993</v>
      </c>
      <c r="R5413" s="4">
        <f>Table1[[#This Row],[user_count]]+Table1[[#This Row],[critic_count]]</f>
        <v>19</v>
      </c>
      <c r="S5413" s="2">
        <f>100000*Table1[[#This Row],[review_count]]/Table1[[#This Row],[total sales]]</f>
        <v>38</v>
      </c>
      <c r="T5413" s="2">
        <f>Table1[[#This Row],[total sales]]/(2017-Table1[[#This Row],[year_of_release]])</f>
        <v>7142.8571428571431</v>
      </c>
      <c r="U5413" s="9">
        <f>Table1[[#This Row],[na_sales]]/(2017-Table1[[#This Row],[year_of_release]])</f>
        <v>7142.8571428571431</v>
      </c>
      <c r="V5413" s="6">
        <f>Table1[[#This Row],[eu_sales]]/(2017-Table1[[#This Row],[year_of_release]])</f>
        <v>0</v>
      </c>
      <c r="W5413" s="6">
        <f>Table1[[#This Row],[jp_sales]]/(2017-Table1[[#This Row],[year_of_release]])</f>
        <v>0</v>
      </c>
      <c r="X5413" s="6">
        <f>Table1[[#This Row],[other_sales]]/(2017-Table1[[#This Row],[year_of_release]])</f>
        <v>0</v>
      </c>
      <c r="Y5413" s="4">
        <v>540520772</v>
      </c>
      <c r="Z5413" s="4">
        <v>441654761</v>
      </c>
      <c r="AA5413" s="4">
        <v>128070000</v>
      </c>
      <c r="AB5413" s="1">
        <f>Table1[[#This Row],[na_sales]]/Table1[[#This Row],[NA population]]</f>
        <v>9.250338301522295E-5</v>
      </c>
      <c r="AC5413" s="1">
        <f>Table1[[#This Row],[eu_sales]]/Table1[[#This Row],[Eu population]]</f>
        <v>0</v>
      </c>
      <c r="AD5413" s="1">
        <f>Table1[[#This Row],[jp_sales]]/Table1[[#This Row],[Jp population]]</f>
        <v>0</v>
      </c>
    </row>
    <row r="5414" spans="1:30" x14ac:dyDescent="0.25">
      <c r="A5414" t="s">
        <v>4460</v>
      </c>
      <c r="B5414" t="s">
        <v>159</v>
      </c>
      <c r="C5414">
        <v>2005</v>
      </c>
      <c r="D5414" t="s">
        <v>96</v>
      </c>
      <c r="E5414" t="s">
        <v>231</v>
      </c>
      <c r="F5414" s="4">
        <v>40000</v>
      </c>
      <c r="G5414" s="4">
        <v>10000</v>
      </c>
      <c r="H5414" s="4">
        <v>0</v>
      </c>
      <c r="I5414" s="4">
        <v>0</v>
      </c>
      <c r="J5414">
        <v>6.8</v>
      </c>
      <c r="K5414">
        <v>34</v>
      </c>
      <c r="L5414">
        <v>8.1999999999999993</v>
      </c>
      <c r="M5414" s="4">
        <v>6</v>
      </c>
      <c r="N5414" t="s">
        <v>2216</v>
      </c>
      <c r="O5414" t="s">
        <v>84</v>
      </c>
      <c r="P5414" s="4">
        <v>50000</v>
      </c>
      <c r="Q5414" s="3">
        <f>AVERAGE(Table1[[#This Row],[critic_score]],Table1[[#This Row],[user_score]])</f>
        <v>7.5</v>
      </c>
      <c r="R5414" s="4">
        <f>Table1[[#This Row],[user_count]]+Table1[[#This Row],[critic_count]]</f>
        <v>40</v>
      </c>
      <c r="S5414" s="2">
        <f>100000*Table1[[#This Row],[review_count]]/Table1[[#This Row],[total sales]]</f>
        <v>80</v>
      </c>
      <c r="T5414" s="2">
        <f>Table1[[#This Row],[total sales]]/(2017-Table1[[#This Row],[year_of_release]])</f>
        <v>4166.666666666667</v>
      </c>
      <c r="U5414" s="9">
        <f>Table1[[#This Row],[na_sales]]/(2017-Table1[[#This Row],[year_of_release]])</f>
        <v>3333.3333333333335</v>
      </c>
      <c r="V5414" s="6">
        <f>Table1[[#This Row],[eu_sales]]/(2017-Table1[[#This Row],[year_of_release]])</f>
        <v>833.33333333333337</v>
      </c>
      <c r="W5414" s="6">
        <f>Table1[[#This Row],[jp_sales]]/(2017-Table1[[#This Row],[year_of_release]])</f>
        <v>0</v>
      </c>
      <c r="X5414" s="6">
        <f>Table1[[#This Row],[other_sales]]/(2017-Table1[[#This Row],[year_of_release]])</f>
        <v>0</v>
      </c>
      <c r="Y5414" s="4">
        <v>511054143</v>
      </c>
      <c r="Z5414" s="4">
        <v>435713800</v>
      </c>
      <c r="AA5414" s="4">
        <v>127773000</v>
      </c>
      <c r="AB5414" s="1">
        <f>Table1[[#This Row],[na_sales]]/Table1[[#This Row],[NA population]]</f>
        <v>7.8269593443057166E-5</v>
      </c>
      <c r="AC5414" s="1">
        <f>Table1[[#This Row],[eu_sales]]/Table1[[#This Row],[Eu population]]</f>
        <v>2.2950845256679959E-5</v>
      </c>
      <c r="AD5414" s="1">
        <f>Table1[[#This Row],[jp_sales]]/Table1[[#This Row],[Jp population]]</f>
        <v>0</v>
      </c>
    </row>
    <row r="5415" spans="1:30" x14ac:dyDescent="0.25">
      <c r="A5415" t="s">
        <v>1580</v>
      </c>
      <c r="B5415" t="s">
        <v>159</v>
      </c>
      <c r="C5415">
        <v>2003</v>
      </c>
      <c r="D5415" t="s">
        <v>19</v>
      </c>
      <c r="E5415" t="s">
        <v>100</v>
      </c>
      <c r="F5415" s="4">
        <v>40000</v>
      </c>
      <c r="G5415" s="4">
        <v>10000</v>
      </c>
      <c r="H5415" s="4">
        <v>0</v>
      </c>
      <c r="I5415" s="4">
        <v>0</v>
      </c>
      <c r="J5415">
        <v>8.1999999999999993</v>
      </c>
      <c r="K5415">
        <v>4</v>
      </c>
      <c r="L5415">
        <v>7.9</v>
      </c>
      <c r="M5415" s="4">
        <v>9</v>
      </c>
      <c r="N5415" t="s">
        <v>1623</v>
      </c>
      <c r="O5415" t="s">
        <v>21</v>
      </c>
      <c r="P5415" s="4">
        <v>50000</v>
      </c>
      <c r="Q5415" s="3">
        <f>AVERAGE(Table1[[#This Row],[critic_score]],Table1[[#This Row],[user_score]])</f>
        <v>8.0500000000000007</v>
      </c>
      <c r="R5415" s="4">
        <f>Table1[[#This Row],[user_count]]+Table1[[#This Row],[critic_count]]</f>
        <v>13</v>
      </c>
      <c r="S5415" s="2">
        <f>100000*Table1[[#This Row],[review_count]]/Table1[[#This Row],[total sales]]</f>
        <v>26</v>
      </c>
      <c r="T5415" s="2">
        <f>Table1[[#This Row],[total sales]]/(2017-Table1[[#This Row],[year_of_release]])</f>
        <v>3571.4285714285716</v>
      </c>
      <c r="U5415" s="9">
        <f>Table1[[#This Row],[na_sales]]/(2017-Table1[[#This Row],[year_of_release]])</f>
        <v>2857.1428571428573</v>
      </c>
      <c r="V5415" s="6">
        <f>Table1[[#This Row],[eu_sales]]/(2017-Table1[[#This Row],[year_of_release]])</f>
        <v>714.28571428571433</v>
      </c>
      <c r="W5415" s="6">
        <f>Table1[[#This Row],[jp_sales]]/(2017-Table1[[#This Row],[year_of_release]])</f>
        <v>0</v>
      </c>
      <c r="X5415" s="6">
        <f>Table1[[#This Row],[other_sales]]/(2017-Table1[[#This Row],[year_of_release]])</f>
        <v>0</v>
      </c>
      <c r="Y5415" s="4">
        <v>500125528</v>
      </c>
      <c r="Z5415" s="4">
        <v>432552540</v>
      </c>
      <c r="AA5415" s="4">
        <v>127718000</v>
      </c>
      <c r="AB5415" s="1">
        <f>Table1[[#This Row],[na_sales]]/Table1[[#This Row],[NA population]]</f>
        <v>7.9979920561063617E-5</v>
      </c>
      <c r="AC5415" s="1">
        <f>Table1[[#This Row],[eu_sales]]/Table1[[#This Row],[Eu population]]</f>
        <v>2.3118578843624408E-5</v>
      </c>
      <c r="AD5415" s="1">
        <f>Table1[[#This Row],[jp_sales]]/Table1[[#This Row],[Jp population]]</f>
        <v>0</v>
      </c>
    </row>
    <row r="5416" spans="1:30" x14ac:dyDescent="0.25">
      <c r="A5416" t="s">
        <v>4461</v>
      </c>
      <c r="B5416" t="s">
        <v>138</v>
      </c>
      <c r="C5416">
        <v>2002</v>
      </c>
      <c r="D5416" t="s">
        <v>29</v>
      </c>
      <c r="E5416" t="s">
        <v>100</v>
      </c>
      <c r="F5416" s="4">
        <v>40000</v>
      </c>
      <c r="G5416" s="4">
        <v>10000</v>
      </c>
      <c r="H5416" s="4">
        <v>0</v>
      </c>
      <c r="I5416" s="4">
        <v>0</v>
      </c>
      <c r="J5416">
        <v>3.9</v>
      </c>
      <c r="K5416">
        <v>6</v>
      </c>
      <c r="L5416">
        <v>7.8</v>
      </c>
      <c r="M5416" s="4">
        <v>5</v>
      </c>
      <c r="N5416" t="s">
        <v>2090</v>
      </c>
      <c r="O5416" t="s">
        <v>21</v>
      </c>
      <c r="P5416" s="4">
        <v>50000</v>
      </c>
      <c r="Q5416" s="3">
        <f>AVERAGE(Table1[[#This Row],[critic_score]],Table1[[#This Row],[user_score]])</f>
        <v>5.85</v>
      </c>
      <c r="R5416" s="4">
        <f>Table1[[#This Row],[user_count]]+Table1[[#This Row],[critic_count]]</f>
        <v>11</v>
      </c>
      <c r="S5416" s="2">
        <f>100000*Table1[[#This Row],[review_count]]/Table1[[#This Row],[total sales]]</f>
        <v>22</v>
      </c>
      <c r="T5416" s="2">
        <f>Table1[[#This Row],[total sales]]/(2017-Table1[[#This Row],[year_of_release]])</f>
        <v>3333.3333333333335</v>
      </c>
      <c r="U5416" s="9">
        <f>Table1[[#This Row],[na_sales]]/(2017-Table1[[#This Row],[year_of_release]])</f>
        <v>2666.6666666666665</v>
      </c>
      <c r="V5416" s="6">
        <f>Table1[[#This Row],[eu_sales]]/(2017-Table1[[#This Row],[year_of_release]])</f>
        <v>666.66666666666663</v>
      </c>
      <c r="W5416" s="6">
        <f>Table1[[#This Row],[jp_sales]]/(2017-Table1[[#This Row],[year_of_release]])</f>
        <v>0</v>
      </c>
      <c r="X5416" s="6">
        <f>Table1[[#This Row],[other_sales]]/(2017-Table1[[#This Row],[year_of_release]])</f>
        <v>0</v>
      </c>
      <c r="Y5416" s="4">
        <v>495013192</v>
      </c>
      <c r="Z5416" s="4">
        <v>431019772</v>
      </c>
      <c r="AA5416" s="4">
        <v>127445000</v>
      </c>
      <c r="AB5416" s="1">
        <f>Table1[[#This Row],[na_sales]]/Table1[[#This Row],[NA population]]</f>
        <v>8.080592728930747E-5</v>
      </c>
      <c r="AC5416" s="1">
        <f>Table1[[#This Row],[eu_sales]]/Table1[[#This Row],[Eu population]]</f>
        <v>2.3200791818895955E-5</v>
      </c>
      <c r="AD5416" s="1">
        <f>Table1[[#This Row],[jp_sales]]/Table1[[#This Row],[Jp population]]</f>
        <v>0</v>
      </c>
    </row>
    <row r="5417" spans="1:30" x14ac:dyDescent="0.25">
      <c r="A5417" t="s">
        <v>3051</v>
      </c>
      <c r="B5417" t="s">
        <v>113</v>
      </c>
      <c r="C5417">
        <v>2013</v>
      </c>
      <c r="D5417" t="s">
        <v>54</v>
      </c>
      <c r="E5417" t="s">
        <v>41</v>
      </c>
      <c r="F5417" s="4">
        <v>0</v>
      </c>
      <c r="G5417" s="4">
        <v>50000</v>
      </c>
      <c r="H5417" s="4">
        <v>0</v>
      </c>
      <c r="I5417" s="4">
        <v>0</v>
      </c>
      <c r="J5417">
        <v>6.6</v>
      </c>
      <c r="K5417">
        <v>45</v>
      </c>
      <c r="L5417">
        <v>6.5</v>
      </c>
      <c r="M5417" s="4">
        <v>621</v>
      </c>
      <c r="N5417" t="s">
        <v>621</v>
      </c>
      <c r="O5417" t="s">
        <v>43</v>
      </c>
      <c r="P5417" s="4">
        <v>50000</v>
      </c>
      <c r="Q5417" s="3">
        <f>AVERAGE(Table1[[#This Row],[critic_score]],Table1[[#This Row],[user_score]])</f>
        <v>6.55</v>
      </c>
      <c r="R5417" s="4">
        <f>Table1[[#This Row],[user_count]]+Table1[[#This Row],[critic_count]]</f>
        <v>666</v>
      </c>
      <c r="S5417" s="2">
        <f>100000*Table1[[#This Row],[review_count]]/Table1[[#This Row],[total sales]]</f>
        <v>1332</v>
      </c>
      <c r="T5417" s="2">
        <f>Table1[[#This Row],[total sales]]/(2017-Table1[[#This Row],[year_of_release]])</f>
        <v>12500</v>
      </c>
      <c r="U5417" s="9">
        <f>Table1[[#This Row],[na_sales]]/(2017-Table1[[#This Row],[year_of_release]])</f>
        <v>0</v>
      </c>
      <c r="V5417" s="6">
        <f>Table1[[#This Row],[eu_sales]]/(2017-Table1[[#This Row],[year_of_release]])</f>
        <v>12500</v>
      </c>
      <c r="W5417" s="6">
        <f>Table1[[#This Row],[jp_sales]]/(2017-Table1[[#This Row],[year_of_release]])</f>
        <v>0</v>
      </c>
      <c r="X5417" s="6">
        <f>Table1[[#This Row],[other_sales]]/(2017-Table1[[#This Row],[year_of_release]])</f>
        <v>0</v>
      </c>
      <c r="Y5417" s="4">
        <v>556861736</v>
      </c>
      <c r="Z5417" s="4">
        <v>442492884</v>
      </c>
      <c r="AA5417" s="4">
        <v>127445000</v>
      </c>
      <c r="AB5417" s="1">
        <f>Table1[[#This Row],[na_sales]]/Table1[[#This Row],[NA population]]</f>
        <v>0</v>
      </c>
      <c r="AC5417" s="1">
        <f>Table1[[#This Row],[eu_sales]]/Table1[[#This Row],[Eu population]]</f>
        <v>1.1299616741407304E-4</v>
      </c>
      <c r="AD5417" s="1">
        <f>Table1[[#This Row],[jp_sales]]/Table1[[#This Row],[Jp population]]</f>
        <v>0</v>
      </c>
    </row>
    <row r="5418" spans="1:30" x14ac:dyDescent="0.25">
      <c r="A5418" t="s">
        <v>3709</v>
      </c>
      <c r="B5418" t="s">
        <v>118</v>
      </c>
      <c r="C5418">
        <v>2007</v>
      </c>
      <c r="D5418" t="s">
        <v>54</v>
      </c>
      <c r="E5418" t="s">
        <v>2014</v>
      </c>
      <c r="F5418" s="4">
        <v>20000</v>
      </c>
      <c r="G5418" s="4">
        <v>0</v>
      </c>
      <c r="H5418" s="4">
        <v>20000</v>
      </c>
      <c r="I5418" s="4">
        <v>10000</v>
      </c>
      <c r="J5418">
        <v>7.8</v>
      </c>
      <c r="K5418">
        <v>26</v>
      </c>
      <c r="L5418">
        <v>7.4</v>
      </c>
      <c r="M5418" s="4">
        <v>25</v>
      </c>
      <c r="N5418" t="s">
        <v>787</v>
      </c>
      <c r="O5418" t="s">
        <v>67</v>
      </c>
      <c r="P5418" s="4">
        <v>50000</v>
      </c>
      <c r="Q5418" s="3">
        <f>AVERAGE(Table1[[#This Row],[critic_score]],Table1[[#This Row],[user_score]])</f>
        <v>7.6</v>
      </c>
      <c r="R5418" s="4">
        <f>Table1[[#This Row],[user_count]]+Table1[[#This Row],[critic_count]]</f>
        <v>51</v>
      </c>
      <c r="S5418" s="2">
        <f>100000*Table1[[#This Row],[review_count]]/Table1[[#This Row],[total sales]]</f>
        <v>102</v>
      </c>
      <c r="T5418" s="2">
        <f>Table1[[#This Row],[total sales]]/(2017-Table1[[#This Row],[year_of_release]])</f>
        <v>5000</v>
      </c>
      <c r="U5418" s="9">
        <f>Table1[[#This Row],[na_sales]]/(2017-Table1[[#This Row],[year_of_release]])</f>
        <v>2000</v>
      </c>
      <c r="V5418" s="6">
        <f>Table1[[#This Row],[eu_sales]]/(2017-Table1[[#This Row],[year_of_release]])</f>
        <v>0</v>
      </c>
      <c r="W5418" s="6">
        <f>Table1[[#This Row],[jp_sales]]/(2017-Table1[[#This Row],[year_of_release]])</f>
        <v>2000</v>
      </c>
      <c r="X5418" s="6">
        <f>Table1[[#This Row],[other_sales]]/(2017-Table1[[#This Row],[year_of_release]])</f>
        <v>1000</v>
      </c>
      <c r="Y5418" s="4">
        <v>522751172</v>
      </c>
      <c r="Z5418" s="4">
        <v>438594184</v>
      </c>
      <c r="AA5418" s="4">
        <v>128001000</v>
      </c>
      <c r="AB5418" s="1">
        <f>Table1[[#This Row],[na_sales]]/Table1[[#This Row],[NA population]]</f>
        <v>3.8259120344927702E-5</v>
      </c>
      <c r="AC5418" s="1">
        <f>Table1[[#This Row],[eu_sales]]/Table1[[#This Row],[Eu population]]</f>
        <v>0</v>
      </c>
      <c r="AD5418" s="1">
        <f>Table1[[#This Row],[jp_sales]]/Table1[[#This Row],[Jp population]]</f>
        <v>1.5624877930641166E-4</v>
      </c>
    </row>
    <row r="5419" spans="1:30" x14ac:dyDescent="0.25">
      <c r="A5419" t="s">
        <v>4463</v>
      </c>
      <c r="B5419" t="s">
        <v>45</v>
      </c>
      <c r="C5419">
        <v>2001</v>
      </c>
      <c r="D5419" t="s">
        <v>19</v>
      </c>
      <c r="E5419" t="s">
        <v>642</v>
      </c>
      <c r="F5419" s="4">
        <v>20000</v>
      </c>
      <c r="G5419" s="4">
        <v>20000</v>
      </c>
      <c r="H5419" s="4">
        <v>0</v>
      </c>
      <c r="I5419" s="4">
        <v>10000</v>
      </c>
      <c r="J5419">
        <v>5.8</v>
      </c>
      <c r="K5419">
        <v>13</v>
      </c>
      <c r="L5419">
        <v>6.3</v>
      </c>
      <c r="M5419" s="4">
        <v>7</v>
      </c>
      <c r="N5419" t="s">
        <v>2898</v>
      </c>
      <c r="O5419" t="s">
        <v>21</v>
      </c>
      <c r="P5419" s="4">
        <v>50000</v>
      </c>
      <c r="Q5419" s="3">
        <f>AVERAGE(Table1[[#This Row],[critic_score]],Table1[[#This Row],[user_score]])</f>
        <v>6.05</v>
      </c>
      <c r="R5419" s="4">
        <f>Table1[[#This Row],[user_count]]+Table1[[#This Row],[critic_count]]</f>
        <v>20</v>
      </c>
      <c r="S5419" s="2">
        <f>100000*Table1[[#This Row],[review_count]]/Table1[[#This Row],[total sales]]</f>
        <v>40</v>
      </c>
      <c r="T5419" s="2">
        <f>Table1[[#This Row],[total sales]]/(2017-Table1[[#This Row],[year_of_release]])</f>
        <v>3125</v>
      </c>
      <c r="U5419" s="9">
        <f>Table1[[#This Row],[na_sales]]/(2017-Table1[[#This Row],[year_of_release]])</f>
        <v>1250</v>
      </c>
      <c r="V5419" s="6">
        <f>Table1[[#This Row],[eu_sales]]/(2017-Table1[[#This Row],[year_of_release]])</f>
        <v>1250</v>
      </c>
      <c r="W5419" s="6">
        <f>Table1[[#This Row],[jp_sales]]/(2017-Table1[[#This Row],[year_of_release]])</f>
        <v>0</v>
      </c>
      <c r="X5419" s="6">
        <f>Table1[[#This Row],[other_sales]]/(2017-Table1[[#This Row],[year_of_release]])</f>
        <v>625</v>
      </c>
      <c r="Y5419" s="4">
        <v>489752572</v>
      </c>
      <c r="Z5419" s="4">
        <v>430035992</v>
      </c>
      <c r="AA5419" s="4">
        <v>127149000</v>
      </c>
      <c r="AB5419" s="1">
        <f>Table1[[#This Row],[na_sales]]/Table1[[#This Row],[NA population]]</f>
        <v>4.0836947355531194E-5</v>
      </c>
      <c r="AC5419" s="1">
        <f>Table1[[#This Row],[eu_sales]]/Table1[[#This Row],[Eu population]]</f>
        <v>4.6507735101391237E-5</v>
      </c>
      <c r="AD5419" s="1">
        <f>Table1[[#This Row],[jp_sales]]/Table1[[#This Row],[Jp population]]</f>
        <v>0</v>
      </c>
    </row>
    <row r="5420" spans="1:30" x14ac:dyDescent="0.25">
      <c r="A5420" t="s">
        <v>4464</v>
      </c>
      <c r="B5420" t="s">
        <v>1229</v>
      </c>
      <c r="C5420">
        <v>2000</v>
      </c>
      <c r="D5420" t="s">
        <v>54</v>
      </c>
      <c r="E5420" t="s">
        <v>403</v>
      </c>
      <c r="F5420" s="4">
        <v>0</v>
      </c>
      <c r="G5420" s="4">
        <v>0</v>
      </c>
      <c r="H5420" s="4">
        <v>50000</v>
      </c>
      <c r="I5420" s="4">
        <v>0</v>
      </c>
      <c r="J5420">
        <v>8.3000000000000007</v>
      </c>
      <c r="K5420">
        <v>12</v>
      </c>
      <c r="L5420">
        <v>7.8</v>
      </c>
      <c r="M5420" s="4">
        <v>12</v>
      </c>
      <c r="N5420" t="s">
        <v>2976</v>
      </c>
      <c r="O5420" t="s">
        <v>43</v>
      </c>
      <c r="P5420" s="4">
        <v>50000</v>
      </c>
      <c r="Q5420" s="3">
        <f>AVERAGE(Table1[[#This Row],[critic_score]],Table1[[#This Row],[user_score]])</f>
        <v>8.0500000000000007</v>
      </c>
      <c r="R5420" s="4">
        <f>Table1[[#This Row],[user_count]]+Table1[[#This Row],[critic_count]]</f>
        <v>24</v>
      </c>
      <c r="S5420" s="2">
        <f>100000*Table1[[#This Row],[review_count]]/Table1[[#This Row],[total sales]]</f>
        <v>48</v>
      </c>
      <c r="T5420" s="2">
        <f>Table1[[#This Row],[total sales]]/(2017-Table1[[#This Row],[year_of_release]])</f>
        <v>2941.1764705882351</v>
      </c>
      <c r="U5420" s="9">
        <f>Table1[[#This Row],[na_sales]]/(2017-Table1[[#This Row],[year_of_release]])</f>
        <v>0</v>
      </c>
      <c r="V5420" s="6">
        <f>Table1[[#This Row],[eu_sales]]/(2017-Table1[[#This Row],[year_of_release]])</f>
        <v>0</v>
      </c>
      <c r="W5420" s="6">
        <f>Table1[[#This Row],[jp_sales]]/(2017-Table1[[#This Row],[year_of_release]])</f>
        <v>2941.1764705882351</v>
      </c>
      <c r="X5420" s="6">
        <f>Table1[[#This Row],[other_sales]]/(2017-Table1[[#This Row],[year_of_release]])</f>
        <v>0</v>
      </c>
      <c r="Y5420" s="4">
        <v>484244580</v>
      </c>
      <c r="Z5420" s="4">
        <v>429286318</v>
      </c>
      <c r="AA5420" s="4">
        <v>126843000</v>
      </c>
      <c r="AB5420" s="1">
        <f>Table1[[#This Row],[na_sales]]/Table1[[#This Row],[NA population]]</f>
        <v>0</v>
      </c>
      <c r="AC5420" s="1">
        <f>Table1[[#This Row],[eu_sales]]/Table1[[#This Row],[Eu population]]</f>
        <v>0</v>
      </c>
      <c r="AD5420" s="1">
        <f>Table1[[#This Row],[jp_sales]]/Table1[[#This Row],[Jp population]]</f>
        <v>3.9418809078940108E-4</v>
      </c>
    </row>
    <row r="5421" spans="1:30" x14ac:dyDescent="0.25">
      <c r="A5421" t="s">
        <v>4465</v>
      </c>
      <c r="B5421" t="s">
        <v>18</v>
      </c>
      <c r="C5421">
        <v>2007</v>
      </c>
      <c r="D5421" t="s">
        <v>29</v>
      </c>
      <c r="E5421" t="s">
        <v>231</v>
      </c>
      <c r="F5421" s="4">
        <v>50000</v>
      </c>
      <c r="G5421" s="4">
        <v>0</v>
      </c>
      <c r="H5421" s="4">
        <v>0</v>
      </c>
      <c r="I5421" s="4">
        <v>0</v>
      </c>
      <c r="J5421">
        <v>2.6</v>
      </c>
      <c r="K5421">
        <v>14</v>
      </c>
      <c r="L5421">
        <v>2.8</v>
      </c>
      <c r="M5421" s="4">
        <v>11</v>
      </c>
      <c r="N5421" t="s">
        <v>1924</v>
      </c>
      <c r="O5421" t="s">
        <v>21</v>
      </c>
      <c r="P5421" s="4">
        <v>50000</v>
      </c>
      <c r="Q5421" s="3">
        <f>AVERAGE(Table1[[#This Row],[critic_score]],Table1[[#This Row],[user_score]])</f>
        <v>2.7</v>
      </c>
      <c r="R5421" s="4">
        <f>Table1[[#This Row],[user_count]]+Table1[[#This Row],[critic_count]]</f>
        <v>25</v>
      </c>
      <c r="S5421" s="2">
        <f>100000*Table1[[#This Row],[review_count]]/Table1[[#This Row],[total sales]]</f>
        <v>50</v>
      </c>
      <c r="T5421" s="2">
        <f>Table1[[#This Row],[total sales]]/(2017-Table1[[#This Row],[year_of_release]])</f>
        <v>5000</v>
      </c>
      <c r="U5421" s="9">
        <f>Table1[[#This Row],[na_sales]]/(2017-Table1[[#This Row],[year_of_release]])</f>
        <v>5000</v>
      </c>
      <c r="V5421" s="6">
        <f>Table1[[#This Row],[eu_sales]]/(2017-Table1[[#This Row],[year_of_release]])</f>
        <v>0</v>
      </c>
      <c r="W5421" s="6">
        <f>Table1[[#This Row],[jp_sales]]/(2017-Table1[[#This Row],[year_of_release]])</f>
        <v>0</v>
      </c>
      <c r="X5421" s="6">
        <f>Table1[[#This Row],[other_sales]]/(2017-Table1[[#This Row],[year_of_release]])</f>
        <v>0</v>
      </c>
      <c r="Y5421" s="4">
        <v>522751172</v>
      </c>
      <c r="Z5421" s="4">
        <v>438594184</v>
      </c>
      <c r="AA5421" s="4">
        <v>128001000</v>
      </c>
      <c r="AB5421" s="1">
        <f>Table1[[#This Row],[na_sales]]/Table1[[#This Row],[NA population]]</f>
        <v>9.5647800862319252E-5</v>
      </c>
      <c r="AC5421" s="1">
        <f>Table1[[#This Row],[eu_sales]]/Table1[[#This Row],[Eu population]]</f>
        <v>0</v>
      </c>
      <c r="AD5421" s="1">
        <f>Table1[[#This Row],[jp_sales]]/Table1[[#This Row],[Jp population]]</f>
        <v>0</v>
      </c>
    </row>
    <row r="5422" spans="1:30" x14ac:dyDescent="0.25">
      <c r="A5422" t="s">
        <v>3679</v>
      </c>
      <c r="B5422" t="s">
        <v>138</v>
      </c>
      <c r="C5422">
        <v>2004</v>
      </c>
      <c r="D5422" t="s">
        <v>191</v>
      </c>
      <c r="E5422" t="s">
        <v>981</v>
      </c>
      <c r="F5422" s="4">
        <v>40000</v>
      </c>
      <c r="G5422" s="4">
        <v>10000</v>
      </c>
      <c r="H5422" s="4">
        <v>0</v>
      </c>
      <c r="I5422" s="4">
        <v>0</v>
      </c>
      <c r="J5422">
        <v>7.7</v>
      </c>
      <c r="K5422">
        <v>34</v>
      </c>
      <c r="L5422">
        <v>8.5</v>
      </c>
      <c r="M5422" s="4">
        <v>13</v>
      </c>
      <c r="N5422" t="s">
        <v>1341</v>
      </c>
      <c r="O5422" t="s">
        <v>67</v>
      </c>
      <c r="P5422" s="4">
        <v>50000</v>
      </c>
      <c r="Q5422" s="3">
        <f>AVERAGE(Table1[[#This Row],[critic_score]],Table1[[#This Row],[user_score]])</f>
        <v>8.1</v>
      </c>
      <c r="R5422" s="4">
        <f>Table1[[#This Row],[user_count]]+Table1[[#This Row],[critic_count]]</f>
        <v>47</v>
      </c>
      <c r="S5422" s="2">
        <f>100000*Table1[[#This Row],[review_count]]/Table1[[#This Row],[total sales]]</f>
        <v>94</v>
      </c>
      <c r="T5422" s="2">
        <f>Table1[[#This Row],[total sales]]/(2017-Table1[[#This Row],[year_of_release]])</f>
        <v>3846.1538461538462</v>
      </c>
      <c r="U5422" s="9">
        <f>Table1[[#This Row],[na_sales]]/(2017-Table1[[#This Row],[year_of_release]])</f>
        <v>3076.9230769230771</v>
      </c>
      <c r="V5422" s="6">
        <f>Table1[[#This Row],[eu_sales]]/(2017-Table1[[#This Row],[year_of_release]])</f>
        <v>769.23076923076928</v>
      </c>
      <c r="W5422" s="6">
        <f>Table1[[#This Row],[jp_sales]]/(2017-Table1[[#This Row],[year_of_release]])</f>
        <v>0</v>
      </c>
      <c r="X5422" s="6">
        <f>Table1[[#This Row],[other_sales]]/(2017-Table1[[#This Row],[year_of_release]])</f>
        <v>0</v>
      </c>
      <c r="Y5422" s="4">
        <v>505524224</v>
      </c>
      <c r="Z5422" s="4">
        <v>434174638</v>
      </c>
      <c r="AA5422" s="4">
        <v>127761000</v>
      </c>
      <c r="AB5422" s="1">
        <f>Table1[[#This Row],[na_sales]]/Table1[[#This Row],[NA population]]</f>
        <v>7.912578290214635E-5</v>
      </c>
      <c r="AC5422" s="1">
        <f>Table1[[#This Row],[eu_sales]]/Table1[[#This Row],[Eu population]]</f>
        <v>2.3032206685458213E-5</v>
      </c>
      <c r="AD5422" s="1">
        <f>Table1[[#This Row],[jp_sales]]/Table1[[#This Row],[Jp population]]</f>
        <v>0</v>
      </c>
    </row>
    <row r="5423" spans="1:30" x14ac:dyDescent="0.25">
      <c r="A5423" t="s">
        <v>4466</v>
      </c>
      <c r="B5423" t="s">
        <v>138</v>
      </c>
      <c r="C5423">
        <v>2002</v>
      </c>
      <c r="D5423" t="s">
        <v>65</v>
      </c>
      <c r="E5423" t="s">
        <v>171</v>
      </c>
      <c r="F5423" s="4">
        <v>0</v>
      </c>
      <c r="G5423" s="4">
        <v>0</v>
      </c>
      <c r="H5423" s="4">
        <v>50000</v>
      </c>
      <c r="I5423" s="4">
        <v>0</v>
      </c>
      <c r="J5423">
        <v>6</v>
      </c>
      <c r="K5423">
        <v>15</v>
      </c>
      <c r="L5423">
        <v>6.3</v>
      </c>
      <c r="M5423" s="4">
        <v>4</v>
      </c>
      <c r="N5423" t="s">
        <v>256</v>
      </c>
      <c r="O5423" t="s">
        <v>67</v>
      </c>
      <c r="P5423" s="4">
        <v>50000</v>
      </c>
      <c r="Q5423" s="3">
        <f>AVERAGE(Table1[[#This Row],[critic_score]],Table1[[#This Row],[user_score]])</f>
        <v>6.15</v>
      </c>
      <c r="R5423" s="4">
        <f>Table1[[#This Row],[user_count]]+Table1[[#This Row],[critic_count]]</f>
        <v>19</v>
      </c>
      <c r="S5423" s="2">
        <f>100000*Table1[[#This Row],[review_count]]/Table1[[#This Row],[total sales]]</f>
        <v>38</v>
      </c>
      <c r="T5423" s="2">
        <f>Table1[[#This Row],[total sales]]/(2017-Table1[[#This Row],[year_of_release]])</f>
        <v>3333.3333333333335</v>
      </c>
      <c r="U5423" s="9">
        <f>Table1[[#This Row],[na_sales]]/(2017-Table1[[#This Row],[year_of_release]])</f>
        <v>0</v>
      </c>
      <c r="V5423" s="6">
        <f>Table1[[#This Row],[eu_sales]]/(2017-Table1[[#This Row],[year_of_release]])</f>
        <v>0</v>
      </c>
      <c r="W5423" s="6">
        <f>Table1[[#This Row],[jp_sales]]/(2017-Table1[[#This Row],[year_of_release]])</f>
        <v>3333.3333333333335</v>
      </c>
      <c r="X5423" s="6">
        <f>Table1[[#This Row],[other_sales]]/(2017-Table1[[#This Row],[year_of_release]])</f>
        <v>0</v>
      </c>
      <c r="Y5423" s="4">
        <v>495013192</v>
      </c>
      <c r="Z5423" s="4">
        <v>431019772</v>
      </c>
      <c r="AA5423" s="4">
        <v>127445000</v>
      </c>
      <c r="AB5423" s="1">
        <f>Table1[[#This Row],[na_sales]]/Table1[[#This Row],[NA population]]</f>
        <v>0</v>
      </c>
      <c r="AC5423" s="1">
        <f>Table1[[#This Row],[eu_sales]]/Table1[[#This Row],[Eu population]]</f>
        <v>0</v>
      </c>
      <c r="AD5423" s="1">
        <f>Table1[[#This Row],[jp_sales]]/Table1[[#This Row],[Jp population]]</f>
        <v>3.9232610145552982E-4</v>
      </c>
    </row>
    <row r="5424" spans="1:30" x14ac:dyDescent="0.25">
      <c r="A5424" t="s">
        <v>3950</v>
      </c>
      <c r="B5424" t="s">
        <v>103</v>
      </c>
      <c r="C5424">
        <v>2004</v>
      </c>
      <c r="D5424" t="s">
        <v>40</v>
      </c>
      <c r="E5424" t="s">
        <v>538</v>
      </c>
      <c r="F5424" s="4">
        <v>40000</v>
      </c>
      <c r="G5424" s="4">
        <v>10000</v>
      </c>
      <c r="H5424" s="4">
        <v>0</v>
      </c>
      <c r="I5424" s="4">
        <v>0</v>
      </c>
      <c r="J5424">
        <v>6.4</v>
      </c>
      <c r="K5424">
        <v>37</v>
      </c>
      <c r="L5424">
        <v>6</v>
      </c>
      <c r="M5424" s="4">
        <v>4</v>
      </c>
      <c r="N5424" t="s">
        <v>539</v>
      </c>
      <c r="O5424" t="s">
        <v>67</v>
      </c>
      <c r="P5424" s="4">
        <v>50000</v>
      </c>
      <c r="Q5424" s="3">
        <f>AVERAGE(Table1[[#This Row],[critic_score]],Table1[[#This Row],[user_score]])</f>
        <v>6.2</v>
      </c>
      <c r="R5424" s="4">
        <f>Table1[[#This Row],[user_count]]+Table1[[#This Row],[critic_count]]</f>
        <v>41</v>
      </c>
      <c r="S5424" s="2">
        <f>100000*Table1[[#This Row],[review_count]]/Table1[[#This Row],[total sales]]</f>
        <v>82</v>
      </c>
      <c r="T5424" s="2">
        <f>Table1[[#This Row],[total sales]]/(2017-Table1[[#This Row],[year_of_release]])</f>
        <v>3846.1538461538462</v>
      </c>
      <c r="U5424" s="9">
        <f>Table1[[#This Row],[na_sales]]/(2017-Table1[[#This Row],[year_of_release]])</f>
        <v>3076.9230769230771</v>
      </c>
      <c r="V5424" s="6">
        <f>Table1[[#This Row],[eu_sales]]/(2017-Table1[[#This Row],[year_of_release]])</f>
        <v>769.23076923076928</v>
      </c>
      <c r="W5424" s="6">
        <f>Table1[[#This Row],[jp_sales]]/(2017-Table1[[#This Row],[year_of_release]])</f>
        <v>0</v>
      </c>
      <c r="X5424" s="6">
        <f>Table1[[#This Row],[other_sales]]/(2017-Table1[[#This Row],[year_of_release]])</f>
        <v>0</v>
      </c>
      <c r="Y5424" s="4">
        <v>505524224</v>
      </c>
      <c r="Z5424" s="4">
        <v>434174638</v>
      </c>
      <c r="AA5424" s="4">
        <v>127761000</v>
      </c>
      <c r="AB5424" s="1">
        <f>Table1[[#This Row],[na_sales]]/Table1[[#This Row],[NA population]]</f>
        <v>7.912578290214635E-5</v>
      </c>
      <c r="AC5424" s="1">
        <f>Table1[[#This Row],[eu_sales]]/Table1[[#This Row],[Eu population]]</f>
        <v>2.3032206685458213E-5</v>
      </c>
      <c r="AD5424" s="1">
        <f>Table1[[#This Row],[jp_sales]]/Table1[[#This Row],[Jp population]]</f>
        <v>0</v>
      </c>
    </row>
    <row r="5425" spans="1:30" x14ac:dyDescent="0.25">
      <c r="A5425" t="s">
        <v>4468</v>
      </c>
      <c r="B5425" t="s">
        <v>34</v>
      </c>
      <c r="C5425">
        <v>2012</v>
      </c>
      <c r="D5425" t="s">
        <v>29</v>
      </c>
      <c r="E5425" t="s">
        <v>186</v>
      </c>
      <c r="F5425" s="4">
        <v>0</v>
      </c>
      <c r="G5425" s="4">
        <v>50000</v>
      </c>
      <c r="H5425" s="4">
        <v>0</v>
      </c>
      <c r="I5425" s="4">
        <v>0</v>
      </c>
      <c r="J5425">
        <v>7.7</v>
      </c>
      <c r="K5425">
        <v>6</v>
      </c>
      <c r="L5425">
        <v>6.7</v>
      </c>
      <c r="M5425" s="4">
        <v>6</v>
      </c>
      <c r="N5425" t="s">
        <v>2231</v>
      </c>
      <c r="O5425" t="s">
        <v>84</v>
      </c>
      <c r="P5425" s="4">
        <v>50000</v>
      </c>
      <c r="Q5425" s="3">
        <f>AVERAGE(Table1[[#This Row],[critic_score]],Table1[[#This Row],[user_score]])</f>
        <v>7.2</v>
      </c>
      <c r="R5425" s="4">
        <f>Table1[[#This Row],[user_count]]+Table1[[#This Row],[critic_count]]</f>
        <v>12</v>
      </c>
      <c r="S5425" s="2">
        <f>100000*Table1[[#This Row],[review_count]]/Table1[[#This Row],[total sales]]</f>
        <v>24</v>
      </c>
      <c r="T5425" s="2">
        <f>Table1[[#This Row],[total sales]]/(2017-Table1[[#This Row],[year_of_release]])</f>
        <v>10000</v>
      </c>
      <c r="U5425" s="9">
        <f>Table1[[#This Row],[na_sales]]/(2017-Table1[[#This Row],[year_of_release]])</f>
        <v>0</v>
      </c>
      <c r="V5425" s="6">
        <f>Table1[[#This Row],[eu_sales]]/(2017-Table1[[#This Row],[year_of_release]])</f>
        <v>10000</v>
      </c>
      <c r="W5425" s="6">
        <f>Table1[[#This Row],[jp_sales]]/(2017-Table1[[#This Row],[year_of_release]])</f>
        <v>0</v>
      </c>
      <c r="X5425" s="6">
        <f>Table1[[#This Row],[other_sales]]/(2017-Table1[[#This Row],[year_of_release]])</f>
        <v>0</v>
      </c>
      <c r="Y5425" s="4">
        <v>551484507</v>
      </c>
      <c r="Z5425" s="4">
        <v>441417242</v>
      </c>
      <c r="AA5425" s="4">
        <v>127629000</v>
      </c>
      <c r="AB5425" s="1">
        <f>Table1[[#This Row],[na_sales]]/Table1[[#This Row],[NA population]]</f>
        <v>0</v>
      </c>
      <c r="AC5425" s="1">
        <f>Table1[[#This Row],[eu_sales]]/Table1[[#This Row],[Eu population]]</f>
        <v>1.1327151556984264E-4</v>
      </c>
      <c r="AD5425" s="1">
        <f>Table1[[#This Row],[jp_sales]]/Table1[[#This Row],[Jp population]]</f>
        <v>0</v>
      </c>
    </row>
    <row r="5426" spans="1:30" x14ac:dyDescent="0.25">
      <c r="A5426" t="s">
        <v>4469</v>
      </c>
      <c r="B5426" t="s">
        <v>26</v>
      </c>
      <c r="C5426">
        <v>2006</v>
      </c>
      <c r="D5426" t="s">
        <v>65</v>
      </c>
      <c r="E5426" t="s">
        <v>1879</v>
      </c>
      <c r="F5426" s="4">
        <v>50000</v>
      </c>
      <c r="G5426" s="4">
        <v>0</v>
      </c>
      <c r="H5426" s="4">
        <v>0</v>
      </c>
      <c r="I5426" s="4">
        <v>0</v>
      </c>
      <c r="J5426">
        <v>6</v>
      </c>
      <c r="K5426">
        <v>25</v>
      </c>
      <c r="L5426">
        <v>5.8</v>
      </c>
      <c r="M5426" s="4">
        <v>9</v>
      </c>
      <c r="N5426" t="s">
        <v>1665</v>
      </c>
      <c r="O5426" t="s">
        <v>67</v>
      </c>
      <c r="P5426" s="4">
        <v>50000</v>
      </c>
      <c r="Q5426" s="3">
        <f>AVERAGE(Table1[[#This Row],[critic_score]],Table1[[#This Row],[user_score]])</f>
        <v>5.9</v>
      </c>
      <c r="R5426" s="4">
        <f>Table1[[#This Row],[user_count]]+Table1[[#This Row],[critic_count]]</f>
        <v>34</v>
      </c>
      <c r="S5426" s="2">
        <f>100000*Table1[[#This Row],[review_count]]/Table1[[#This Row],[total sales]]</f>
        <v>68</v>
      </c>
      <c r="T5426" s="2">
        <f>Table1[[#This Row],[total sales]]/(2017-Table1[[#This Row],[year_of_release]])</f>
        <v>4545.454545454545</v>
      </c>
      <c r="U5426" s="9">
        <f>Table1[[#This Row],[na_sales]]/(2017-Table1[[#This Row],[year_of_release]])</f>
        <v>4545.454545454545</v>
      </c>
      <c r="V5426" s="6">
        <f>Table1[[#This Row],[eu_sales]]/(2017-Table1[[#This Row],[year_of_release]])</f>
        <v>0</v>
      </c>
      <c r="W5426" s="6">
        <f>Table1[[#This Row],[jp_sales]]/(2017-Table1[[#This Row],[year_of_release]])</f>
        <v>0</v>
      </c>
      <c r="X5426" s="6">
        <f>Table1[[#This Row],[other_sales]]/(2017-Table1[[#This Row],[year_of_release]])</f>
        <v>0</v>
      </c>
      <c r="Y5426" s="4">
        <v>516818555</v>
      </c>
      <c r="Z5426" s="4">
        <v>437126892</v>
      </c>
      <c r="AA5426" s="4">
        <v>127854000</v>
      </c>
      <c r="AB5426" s="1">
        <f>Table1[[#This Row],[na_sales]]/Table1[[#This Row],[NA population]]</f>
        <v>9.6745752481738971E-5</v>
      </c>
      <c r="AC5426" s="1">
        <f>Table1[[#This Row],[eu_sales]]/Table1[[#This Row],[Eu population]]</f>
        <v>0</v>
      </c>
      <c r="AD5426" s="1">
        <f>Table1[[#This Row],[jp_sales]]/Table1[[#This Row],[Jp population]]</f>
        <v>0</v>
      </c>
    </row>
    <row r="5427" spans="1:30" x14ac:dyDescent="0.25">
      <c r="A5427" t="s">
        <v>4470</v>
      </c>
      <c r="B5427" t="s">
        <v>138</v>
      </c>
      <c r="C5427">
        <v>2002</v>
      </c>
      <c r="D5427" t="s">
        <v>19</v>
      </c>
      <c r="E5427" t="s">
        <v>425</v>
      </c>
      <c r="F5427" s="4">
        <v>40000</v>
      </c>
      <c r="G5427" s="4">
        <v>10000</v>
      </c>
      <c r="H5427" s="4">
        <v>0</v>
      </c>
      <c r="I5427" s="4">
        <v>0</v>
      </c>
      <c r="J5427">
        <v>6.8</v>
      </c>
      <c r="K5427">
        <v>16</v>
      </c>
      <c r="L5427">
        <v>4.5</v>
      </c>
      <c r="M5427" s="4">
        <v>4</v>
      </c>
      <c r="N5427" t="s">
        <v>1043</v>
      </c>
      <c r="O5427" t="s">
        <v>67</v>
      </c>
      <c r="P5427" s="4">
        <v>50000</v>
      </c>
      <c r="Q5427" s="3">
        <f>AVERAGE(Table1[[#This Row],[critic_score]],Table1[[#This Row],[user_score]])</f>
        <v>5.65</v>
      </c>
      <c r="R5427" s="4">
        <f>Table1[[#This Row],[user_count]]+Table1[[#This Row],[critic_count]]</f>
        <v>20</v>
      </c>
      <c r="S5427" s="2">
        <f>100000*Table1[[#This Row],[review_count]]/Table1[[#This Row],[total sales]]</f>
        <v>40</v>
      </c>
      <c r="T5427" s="2">
        <f>Table1[[#This Row],[total sales]]/(2017-Table1[[#This Row],[year_of_release]])</f>
        <v>3333.3333333333335</v>
      </c>
      <c r="U5427" s="9">
        <f>Table1[[#This Row],[na_sales]]/(2017-Table1[[#This Row],[year_of_release]])</f>
        <v>2666.6666666666665</v>
      </c>
      <c r="V5427" s="6">
        <f>Table1[[#This Row],[eu_sales]]/(2017-Table1[[#This Row],[year_of_release]])</f>
        <v>666.66666666666663</v>
      </c>
      <c r="W5427" s="6">
        <f>Table1[[#This Row],[jp_sales]]/(2017-Table1[[#This Row],[year_of_release]])</f>
        <v>0</v>
      </c>
      <c r="X5427" s="6">
        <f>Table1[[#This Row],[other_sales]]/(2017-Table1[[#This Row],[year_of_release]])</f>
        <v>0</v>
      </c>
      <c r="Y5427" s="4">
        <v>495013192</v>
      </c>
      <c r="Z5427" s="4">
        <v>431019772</v>
      </c>
      <c r="AA5427" s="4">
        <v>127445000</v>
      </c>
      <c r="AB5427" s="1">
        <f>Table1[[#This Row],[na_sales]]/Table1[[#This Row],[NA population]]</f>
        <v>8.080592728930747E-5</v>
      </c>
      <c r="AC5427" s="1">
        <f>Table1[[#This Row],[eu_sales]]/Table1[[#This Row],[Eu population]]</f>
        <v>2.3200791818895955E-5</v>
      </c>
      <c r="AD5427" s="1">
        <f>Table1[[#This Row],[jp_sales]]/Table1[[#This Row],[Jp population]]</f>
        <v>0</v>
      </c>
    </row>
    <row r="5428" spans="1:30" x14ac:dyDescent="0.25">
      <c r="A5428" t="s">
        <v>1771</v>
      </c>
      <c r="B5428" t="s">
        <v>113</v>
      </c>
      <c r="C5428">
        <v>2005</v>
      </c>
      <c r="D5428" t="s">
        <v>54</v>
      </c>
      <c r="E5428" t="s">
        <v>183</v>
      </c>
      <c r="F5428" s="4">
        <v>0</v>
      </c>
      <c r="G5428" s="4">
        <v>40000</v>
      </c>
      <c r="H5428" s="4">
        <v>0</v>
      </c>
      <c r="I5428" s="4">
        <v>10000</v>
      </c>
      <c r="J5428">
        <v>7.8</v>
      </c>
      <c r="K5428">
        <v>34</v>
      </c>
      <c r="L5428">
        <v>8.6999999999999993</v>
      </c>
      <c r="M5428" s="4">
        <v>279</v>
      </c>
      <c r="N5428" t="s">
        <v>183</v>
      </c>
      <c r="O5428" t="s">
        <v>67</v>
      </c>
      <c r="P5428" s="4">
        <v>50000</v>
      </c>
      <c r="Q5428" s="3">
        <f>AVERAGE(Table1[[#This Row],[critic_score]],Table1[[#This Row],[user_score]])</f>
        <v>8.25</v>
      </c>
      <c r="R5428" s="4">
        <f>Table1[[#This Row],[user_count]]+Table1[[#This Row],[critic_count]]</f>
        <v>313</v>
      </c>
      <c r="S5428" s="2">
        <f>100000*Table1[[#This Row],[review_count]]/Table1[[#This Row],[total sales]]</f>
        <v>626</v>
      </c>
      <c r="T5428" s="2">
        <f>Table1[[#This Row],[total sales]]/(2017-Table1[[#This Row],[year_of_release]])</f>
        <v>4166.666666666667</v>
      </c>
      <c r="U5428" s="9">
        <f>Table1[[#This Row],[na_sales]]/(2017-Table1[[#This Row],[year_of_release]])</f>
        <v>0</v>
      </c>
      <c r="V5428" s="6">
        <f>Table1[[#This Row],[eu_sales]]/(2017-Table1[[#This Row],[year_of_release]])</f>
        <v>3333.3333333333335</v>
      </c>
      <c r="W5428" s="6">
        <f>Table1[[#This Row],[jp_sales]]/(2017-Table1[[#This Row],[year_of_release]])</f>
        <v>0</v>
      </c>
      <c r="X5428" s="6">
        <f>Table1[[#This Row],[other_sales]]/(2017-Table1[[#This Row],[year_of_release]])</f>
        <v>833.33333333333337</v>
      </c>
      <c r="Y5428" s="4">
        <v>511054143</v>
      </c>
      <c r="Z5428" s="4">
        <v>435713800</v>
      </c>
      <c r="AA5428" s="4">
        <v>127773000</v>
      </c>
      <c r="AB5428" s="1">
        <f>Table1[[#This Row],[na_sales]]/Table1[[#This Row],[NA population]]</f>
        <v>0</v>
      </c>
      <c r="AC5428" s="1">
        <f>Table1[[#This Row],[eu_sales]]/Table1[[#This Row],[Eu population]]</f>
        <v>9.1803381026719835E-5</v>
      </c>
      <c r="AD5428" s="1">
        <f>Table1[[#This Row],[jp_sales]]/Table1[[#This Row],[Jp population]]</f>
        <v>0</v>
      </c>
    </row>
    <row r="5429" spans="1:30" x14ac:dyDescent="0.25">
      <c r="A5429" t="s">
        <v>4471</v>
      </c>
      <c r="B5429" t="s">
        <v>159</v>
      </c>
      <c r="C5429">
        <v>2003</v>
      </c>
      <c r="D5429" t="s">
        <v>49</v>
      </c>
      <c r="E5429" t="s">
        <v>55</v>
      </c>
      <c r="F5429" s="4">
        <v>40000</v>
      </c>
      <c r="G5429" s="4">
        <v>10000</v>
      </c>
      <c r="H5429" s="4">
        <v>0</v>
      </c>
      <c r="I5429" s="4">
        <v>0</v>
      </c>
      <c r="J5429">
        <v>7.5</v>
      </c>
      <c r="K5429">
        <v>16</v>
      </c>
      <c r="L5429">
        <v>9.1</v>
      </c>
      <c r="M5429" s="4">
        <v>15</v>
      </c>
      <c r="N5429" t="s">
        <v>268</v>
      </c>
      <c r="O5429" t="s">
        <v>21</v>
      </c>
      <c r="P5429" s="4">
        <v>50000</v>
      </c>
      <c r="Q5429" s="3">
        <f>AVERAGE(Table1[[#This Row],[critic_score]],Table1[[#This Row],[user_score]])</f>
        <v>8.3000000000000007</v>
      </c>
      <c r="R5429" s="4">
        <f>Table1[[#This Row],[user_count]]+Table1[[#This Row],[critic_count]]</f>
        <v>31</v>
      </c>
      <c r="S5429" s="2">
        <f>100000*Table1[[#This Row],[review_count]]/Table1[[#This Row],[total sales]]</f>
        <v>62</v>
      </c>
      <c r="T5429" s="2">
        <f>Table1[[#This Row],[total sales]]/(2017-Table1[[#This Row],[year_of_release]])</f>
        <v>3571.4285714285716</v>
      </c>
      <c r="U5429" s="9">
        <f>Table1[[#This Row],[na_sales]]/(2017-Table1[[#This Row],[year_of_release]])</f>
        <v>2857.1428571428573</v>
      </c>
      <c r="V5429" s="6">
        <f>Table1[[#This Row],[eu_sales]]/(2017-Table1[[#This Row],[year_of_release]])</f>
        <v>714.28571428571433</v>
      </c>
      <c r="W5429" s="6">
        <f>Table1[[#This Row],[jp_sales]]/(2017-Table1[[#This Row],[year_of_release]])</f>
        <v>0</v>
      </c>
      <c r="X5429" s="6">
        <f>Table1[[#This Row],[other_sales]]/(2017-Table1[[#This Row],[year_of_release]])</f>
        <v>0</v>
      </c>
      <c r="Y5429" s="4">
        <v>500125528</v>
      </c>
      <c r="Z5429" s="4">
        <v>432552540</v>
      </c>
      <c r="AA5429" s="4">
        <v>127718000</v>
      </c>
      <c r="AB5429" s="1">
        <f>Table1[[#This Row],[na_sales]]/Table1[[#This Row],[NA population]]</f>
        <v>7.9979920561063617E-5</v>
      </c>
      <c r="AC5429" s="1">
        <f>Table1[[#This Row],[eu_sales]]/Table1[[#This Row],[Eu population]]</f>
        <v>2.3118578843624408E-5</v>
      </c>
      <c r="AD5429" s="1">
        <f>Table1[[#This Row],[jp_sales]]/Table1[[#This Row],[Jp population]]</f>
        <v>0</v>
      </c>
    </row>
    <row r="5430" spans="1:30" x14ac:dyDescent="0.25">
      <c r="A5430" t="s">
        <v>4472</v>
      </c>
      <c r="B5430" t="s">
        <v>26</v>
      </c>
      <c r="C5430">
        <v>2008</v>
      </c>
      <c r="D5430" t="s">
        <v>191</v>
      </c>
      <c r="E5430" t="s">
        <v>572</v>
      </c>
      <c r="F5430" s="4">
        <v>40000</v>
      </c>
      <c r="G5430" s="4">
        <v>10000</v>
      </c>
      <c r="H5430" s="4">
        <v>0</v>
      </c>
      <c r="I5430" s="4">
        <v>0</v>
      </c>
      <c r="J5430">
        <v>7.1</v>
      </c>
      <c r="K5430">
        <v>6</v>
      </c>
      <c r="L5430">
        <v>7.6</v>
      </c>
      <c r="M5430" s="4">
        <v>5</v>
      </c>
      <c r="N5430" t="s">
        <v>4473</v>
      </c>
      <c r="O5430" t="s">
        <v>67</v>
      </c>
      <c r="P5430" s="4">
        <v>50000</v>
      </c>
      <c r="Q5430" s="3">
        <f>AVERAGE(Table1[[#This Row],[critic_score]],Table1[[#This Row],[user_score]])</f>
        <v>7.35</v>
      </c>
      <c r="R5430" s="4">
        <f>Table1[[#This Row],[user_count]]+Table1[[#This Row],[critic_count]]</f>
        <v>11</v>
      </c>
      <c r="S5430" s="2">
        <f>100000*Table1[[#This Row],[review_count]]/Table1[[#This Row],[total sales]]</f>
        <v>22</v>
      </c>
      <c r="T5430" s="2">
        <f>Table1[[#This Row],[total sales]]/(2017-Table1[[#This Row],[year_of_release]])</f>
        <v>5555.5555555555557</v>
      </c>
      <c r="U5430" s="9">
        <f>Table1[[#This Row],[na_sales]]/(2017-Table1[[#This Row],[year_of_release]])</f>
        <v>4444.4444444444443</v>
      </c>
      <c r="V5430" s="6">
        <f>Table1[[#This Row],[eu_sales]]/(2017-Table1[[#This Row],[year_of_release]])</f>
        <v>1111.1111111111111</v>
      </c>
      <c r="W5430" s="6">
        <f>Table1[[#This Row],[jp_sales]]/(2017-Table1[[#This Row],[year_of_release]])</f>
        <v>0</v>
      </c>
      <c r="X5430" s="6">
        <f>Table1[[#This Row],[other_sales]]/(2017-Table1[[#This Row],[year_of_release]])</f>
        <v>0</v>
      </c>
      <c r="Y5430" s="4">
        <v>528816311</v>
      </c>
      <c r="Z5430" s="4">
        <v>440001482</v>
      </c>
      <c r="AA5430" s="4">
        <v>128063000</v>
      </c>
      <c r="AB5430" s="1">
        <f>Table1[[#This Row],[na_sales]]/Table1[[#This Row],[NA population]]</f>
        <v>7.5640632045481668E-5</v>
      </c>
      <c r="AC5430" s="1">
        <f>Table1[[#This Row],[eu_sales]]/Table1[[#This Row],[Eu population]]</f>
        <v>2.2727196177943781E-5</v>
      </c>
      <c r="AD5430" s="1">
        <f>Table1[[#This Row],[jp_sales]]/Table1[[#This Row],[Jp population]]</f>
        <v>0</v>
      </c>
    </row>
    <row r="5431" spans="1:30" x14ac:dyDescent="0.25">
      <c r="A5431" t="s">
        <v>1344</v>
      </c>
      <c r="B5431" t="s">
        <v>113</v>
      </c>
      <c r="C5431">
        <v>2009</v>
      </c>
      <c r="D5431" t="s">
        <v>23</v>
      </c>
      <c r="E5431" t="s">
        <v>981</v>
      </c>
      <c r="F5431" s="4">
        <v>0</v>
      </c>
      <c r="G5431" s="4">
        <v>40000</v>
      </c>
      <c r="H5431" s="4">
        <v>0</v>
      </c>
      <c r="I5431" s="4">
        <v>10000</v>
      </c>
      <c r="J5431">
        <v>8.9</v>
      </c>
      <c r="K5431">
        <v>22</v>
      </c>
      <c r="L5431">
        <v>8.1999999999999993</v>
      </c>
      <c r="M5431" s="4">
        <v>352</v>
      </c>
      <c r="N5431" t="s">
        <v>981</v>
      </c>
      <c r="O5431" t="s">
        <v>67</v>
      </c>
      <c r="P5431" s="4">
        <v>50000</v>
      </c>
      <c r="Q5431" s="3">
        <f>AVERAGE(Table1[[#This Row],[critic_score]],Table1[[#This Row],[user_score]])</f>
        <v>8.5500000000000007</v>
      </c>
      <c r="R5431" s="4">
        <f>Table1[[#This Row],[user_count]]+Table1[[#This Row],[critic_count]]</f>
        <v>374</v>
      </c>
      <c r="S5431" s="2">
        <f>100000*Table1[[#This Row],[review_count]]/Table1[[#This Row],[total sales]]</f>
        <v>748</v>
      </c>
      <c r="T5431" s="2">
        <f>Table1[[#This Row],[total sales]]/(2017-Table1[[#This Row],[year_of_release]])</f>
        <v>6250</v>
      </c>
      <c r="U5431" s="9">
        <f>Table1[[#This Row],[na_sales]]/(2017-Table1[[#This Row],[year_of_release]])</f>
        <v>0</v>
      </c>
      <c r="V5431" s="6">
        <f>Table1[[#This Row],[eu_sales]]/(2017-Table1[[#This Row],[year_of_release]])</f>
        <v>5000</v>
      </c>
      <c r="W5431" s="6">
        <f>Table1[[#This Row],[jp_sales]]/(2017-Table1[[#This Row],[year_of_release]])</f>
        <v>0</v>
      </c>
      <c r="X5431" s="6">
        <f>Table1[[#This Row],[other_sales]]/(2017-Table1[[#This Row],[year_of_release]])</f>
        <v>1250</v>
      </c>
      <c r="Y5431" s="4">
        <v>534740514</v>
      </c>
      <c r="Z5431" s="4">
        <v>441041694</v>
      </c>
      <c r="AA5431" s="4">
        <v>128047000</v>
      </c>
      <c r="AB5431" s="1">
        <f>Table1[[#This Row],[na_sales]]/Table1[[#This Row],[NA population]]</f>
        <v>0</v>
      </c>
      <c r="AC5431" s="1">
        <f>Table1[[#This Row],[eu_sales]]/Table1[[#This Row],[Eu population]]</f>
        <v>9.0694373217240542E-5</v>
      </c>
      <c r="AD5431" s="1">
        <f>Table1[[#This Row],[jp_sales]]/Table1[[#This Row],[Jp population]]</f>
        <v>0</v>
      </c>
    </row>
    <row r="5432" spans="1:30" x14ac:dyDescent="0.25">
      <c r="A5432" t="s">
        <v>1962</v>
      </c>
      <c r="B5432" t="s">
        <v>113</v>
      </c>
      <c r="C5432">
        <v>2013</v>
      </c>
      <c r="D5432" t="s">
        <v>54</v>
      </c>
      <c r="E5432" t="s">
        <v>186</v>
      </c>
      <c r="F5432" s="4">
        <v>40000</v>
      </c>
      <c r="G5432" s="4">
        <v>0</v>
      </c>
      <c r="H5432" s="4">
        <v>0</v>
      </c>
      <c r="I5432" s="4">
        <v>10000</v>
      </c>
      <c r="J5432">
        <v>7.9</v>
      </c>
      <c r="K5432">
        <v>51</v>
      </c>
      <c r="L5432">
        <v>3.4</v>
      </c>
      <c r="M5432" s="4">
        <v>3558</v>
      </c>
      <c r="N5432" t="s">
        <v>1963</v>
      </c>
      <c r="O5432" t="s">
        <v>43</v>
      </c>
      <c r="P5432" s="4">
        <v>50000</v>
      </c>
      <c r="Q5432" s="3">
        <f>AVERAGE(Table1[[#This Row],[critic_score]],Table1[[#This Row],[user_score]])</f>
        <v>5.65</v>
      </c>
      <c r="R5432" s="4">
        <f>Table1[[#This Row],[user_count]]+Table1[[#This Row],[critic_count]]</f>
        <v>3609</v>
      </c>
      <c r="S5432" s="2">
        <f>100000*Table1[[#This Row],[review_count]]/Table1[[#This Row],[total sales]]</f>
        <v>7218</v>
      </c>
      <c r="T5432" s="2">
        <f>Table1[[#This Row],[total sales]]/(2017-Table1[[#This Row],[year_of_release]])</f>
        <v>12500</v>
      </c>
      <c r="U5432" s="9">
        <f>Table1[[#This Row],[na_sales]]/(2017-Table1[[#This Row],[year_of_release]])</f>
        <v>10000</v>
      </c>
      <c r="V5432" s="6">
        <f>Table1[[#This Row],[eu_sales]]/(2017-Table1[[#This Row],[year_of_release]])</f>
        <v>0</v>
      </c>
      <c r="W5432" s="6">
        <f>Table1[[#This Row],[jp_sales]]/(2017-Table1[[#This Row],[year_of_release]])</f>
        <v>0</v>
      </c>
      <c r="X5432" s="6">
        <f>Table1[[#This Row],[other_sales]]/(2017-Table1[[#This Row],[year_of_release]])</f>
        <v>2500</v>
      </c>
      <c r="Y5432" s="4">
        <v>556861736</v>
      </c>
      <c r="Z5432" s="4">
        <v>442492884</v>
      </c>
      <c r="AA5432" s="4">
        <v>127445000</v>
      </c>
      <c r="AB5432" s="1">
        <f>Table1[[#This Row],[na_sales]]/Table1[[#This Row],[NA population]]</f>
        <v>7.1831116081568942E-5</v>
      </c>
      <c r="AC5432" s="1">
        <f>Table1[[#This Row],[eu_sales]]/Table1[[#This Row],[Eu population]]</f>
        <v>0</v>
      </c>
      <c r="AD5432" s="1">
        <f>Table1[[#This Row],[jp_sales]]/Table1[[#This Row],[Jp population]]</f>
        <v>0</v>
      </c>
    </row>
    <row r="5433" spans="1:30" x14ac:dyDescent="0.25">
      <c r="A5433" t="s">
        <v>3172</v>
      </c>
      <c r="B5433" t="s">
        <v>138</v>
      </c>
      <c r="C5433">
        <v>2002</v>
      </c>
      <c r="D5433" t="s">
        <v>19</v>
      </c>
      <c r="E5433" t="s">
        <v>575</v>
      </c>
      <c r="F5433" s="4">
        <v>40000</v>
      </c>
      <c r="G5433" s="4">
        <v>10000</v>
      </c>
      <c r="H5433" s="4">
        <v>0</v>
      </c>
      <c r="I5433" s="4">
        <v>0</v>
      </c>
      <c r="J5433">
        <v>6.1</v>
      </c>
      <c r="K5433">
        <v>10</v>
      </c>
      <c r="L5433">
        <v>9</v>
      </c>
      <c r="M5433" s="4">
        <v>4</v>
      </c>
      <c r="N5433" t="s">
        <v>724</v>
      </c>
      <c r="O5433" t="s">
        <v>21</v>
      </c>
      <c r="P5433" s="4">
        <v>50000</v>
      </c>
      <c r="Q5433" s="3">
        <f>AVERAGE(Table1[[#This Row],[critic_score]],Table1[[#This Row],[user_score]])</f>
        <v>7.55</v>
      </c>
      <c r="R5433" s="4">
        <f>Table1[[#This Row],[user_count]]+Table1[[#This Row],[critic_count]]</f>
        <v>14</v>
      </c>
      <c r="S5433" s="2">
        <f>100000*Table1[[#This Row],[review_count]]/Table1[[#This Row],[total sales]]</f>
        <v>28</v>
      </c>
      <c r="T5433" s="2">
        <f>Table1[[#This Row],[total sales]]/(2017-Table1[[#This Row],[year_of_release]])</f>
        <v>3333.3333333333335</v>
      </c>
      <c r="U5433" s="9">
        <f>Table1[[#This Row],[na_sales]]/(2017-Table1[[#This Row],[year_of_release]])</f>
        <v>2666.6666666666665</v>
      </c>
      <c r="V5433" s="6">
        <f>Table1[[#This Row],[eu_sales]]/(2017-Table1[[#This Row],[year_of_release]])</f>
        <v>666.66666666666663</v>
      </c>
      <c r="W5433" s="6">
        <f>Table1[[#This Row],[jp_sales]]/(2017-Table1[[#This Row],[year_of_release]])</f>
        <v>0</v>
      </c>
      <c r="X5433" s="6">
        <f>Table1[[#This Row],[other_sales]]/(2017-Table1[[#This Row],[year_of_release]])</f>
        <v>0</v>
      </c>
      <c r="Y5433" s="4">
        <v>495013192</v>
      </c>
      <c r="Z5433" s="4">
        <v>431019772</v>
      </c>
      <c r="AA5433" s="4">
        <v>127445000</v>
      </c>
      <c r="AB5433" s="1">
        <f>Table1[[#This Row],[na_sales]]/Table1[[#This Row],[NA population]]</f>
        <v>8.080592728930747E-5</v>
      </c>
      <c r="AC5433" s="1">
        <f>Table1[[#This Row],[eu_sales]]/Table1[[#This Row],[Eu population]]</f>
        <v>2.3200791818895955E-5</v>
      </c>
      <c r="AD5433" s="1">
        <f>Table1[[#This Row],[jp_sales]]/Table1[[#This Row],[Jp population]]</f>
        <v>0</v>
      </c>
    </row>
    <row r="5434" spans="1:30" x14ac:dyDescent="0.25">
      <c r="A5434" t="s">
        <v>4477</v>
      </c>
      <c r="B5434" t="s">
        <v>71</v>
      </c>
      <c r="C5434">
        <v>2015</v>
      </c>
      <c r="D5434" t="s">
        <v>40</v>
      </c>
      <c r="E5434" t="s">
        <v>572</v>
      </c>
      <c r="F5434" s="4">
        <v>0</v>
      </c>
      <c r="G5434" s="4">
        <v>40000</v>
      </c>
      <c r="H5434" s="4">
        <v>0</v>
      </c>
      <c r="I5434" s="4">
        <v>10000</v>
      </c>
      <c r="J5434">
        <v>6.4</v>
      </c>
      <c r="K5434">
        <v>45</v>
      </c>
      <c r="L5434">
        <v>5.7</v>
      </c>
      <c r="M5434" s="4">
        <v>98</v>
      </c>
      <c r="N5434" t="s">
        <v>426</v>
      </c>
      <c r="O5434" t="s">
        <v>43</v>
      </c>
      <c r="P5434" s="4">
        <v>50000</v>
      </c>
      <c r="Q5434" s="3">
        <f>AVERAGE(Table1[[#This Row],[critic_score]],Table1[[#This Row],[user_score]])</f>
        <v>6.0500000000000007</v>
      </c>
      <c r="R5434" s="4">
        <f>Table1[[#This Row],[user_count]]+Table1[[#This Row],[critic_count]]</f>
        <v>143</v>
      </c>
      <c r="S5434" s="2">
        <f>100000*Table1[[#This Row],[review_count]]/Table1[[#This Row],[total sales]]</f>
        <v>286</v>
      </c>
      <c r="T5434" s="2">
        <f>Table1[[#This Row],[total sales]]/(2017-Table1[[#This Row],[year_of_release]])</f>
        <v>25000</v>
      </c>
      <c r="U5434" s="9">
        <f>Table1[[#This Row],[na_sales]]/(2017-Table1[[#This Row],[year_of_release]])</f>
        <v>0</v>
      </c>
      <c r="V5434" s="6">
        <f>Table1[[#This Row],[eu_sales]]/(2017-Table1[[#This Row],[year_of_release]])</f>
        <v>20000</v>
      </c>
      <c r="W5434" s="6">
        <f>Table1[[#This Row],[jp_sales]]/(2017-Table1[[#This Row],[year_of_release]])</f>
        <v>0</v>
      </c>
      <c r="X5434" s="6">
        <f>Table1[[#This Row],[other_sales]]/(2017-Table1[[#This Row],[year_of_release]])</f>
        <v>5000</v>
      </c>
      <c r="Y5434" s="4">
        <v>567732286</v>
      </c>
      <c r="Z5434" s="4">
        <v>444588718</v>
      </c>
      <c r="AA5434" s="4">
        <v>127141000</v>
      </c>
      <c r="AB5434" s="1">
        <f>Table1[[#This Row],[na_sales]]/Table1[[#This Row],[NA population]]</f>
        <v>0</v>
      </c>
      <c r="AC5434" s="1">
        <f>Table1[[#This Row],[eu_sales]]/Table1[[#This Row],[Eu population]]</f>
        <v>8.9970794085692473E-5</v>
      </c>
      <c r="AD5434" s="1">
        <f>Table1[[#This Row],[jp_sales]]/Table1[[#This Row],[Jp population]]</f>
        <v>0</v>
      </c>
    </row>
    <row r="5435" spans="1:30" x14ac:dyDescent="0.25">
      <c r="A5435" t="s">
        <v>4478</v>
      </c>
      <c r="B5435" t="s">
        <v>45</v>
      </c>
      <c r="C5435">
        <v>2005</v>
      </c>
      <c r="D5435" t="s">
        <v>96</v>
      </c>
      <c r="E5435" t="s">
        <v>267</v>
      </c>
      <c r="F5435" s="4">
        <v>20000</v>
      </c>
      <c r="G5435" s="4">
        <v>20000</v>
      </c>
      <c r="H5435" s="4">
        <v>0</v>
      </c>
      <c r="I5435" s="4">
        <v>10000</v>
      </c>
      <c r="J5435">
        <v>6.5</v>
      </c>
      <c r="K5435">
        <v>27</v>
      </c>
      <c r="L5435">
        <v>8.6</v>
      </c>
      <c r="M5435" s="4">
        <v>15</v>
      </c>
      <c r="N5435" t="s">
        <v>1695</v>
      </c>
      <c r="O5435" t="s">
        <v>84</v>
      </c>
      <c r="P5435" s="4">
        <v>50000</v>
      </c>
      <c r="Q5435" s="3">
        <f>AVERAGE(Table1[[#This Row],[critic_score]],Table1[[#This Row],[user_score]])</f>
        <v>7.55</v>
      </c>
      <c r="R5435" s="4">
        <f>Table1[[#This Row],[user_count]]+Table1[[#This Row],[critic_count]]</f>
        <v>42</v>
      </c>
      <c r="S5435" s="2">
        <f>100000*Table1[[#This Row],[review_count]]/Table1[[#This Row],[total sales]]</f>
        <v>84</v>
      </c>
      <c r="T5435" s="2">
        <f>Table1[[#This Row],[total sales]]/(2017-Table1[[#This Row],[year_of_release]])</f>
        <v>4166.666666666667</v>
      </c>
      <c r="U5435" s="9">
        <f>Table1[[#This Row],[na_sales]]/(2017-Table1[[#This Row],[year_of_release]])</f>
        <v>1666.6666666666667</v>
      </c>
      <c r="V5435" s="6">
        <f>Table1[[#This Row],[eu_sales]]/(2017-Table1[[#This Row],[year_of_release]])</f>
        <v>1666.6666666666667</v>
      </c>
      <c r="W5435" s="6">
        <f>Table1[[#This Row],[jp_sales]]/(2017-Table1[[#This Row],[year_of_release]])</f>
        <v>0</v>
      </c>
      <c r="X5435" s="6">
        <f>Table1[[#This Row],[other_sales]]/(2017-Table1[[#This Row],[year_of_release]])</f>
        <v>833.33333333333337</v>
      </c>
      <c r="Y5435" s="4">
        <v>511054143</v>
      </c>
      <c r="Z5435" s="4">
        <v>435713800</v>
      </c>
      <c r="AA5435" s="4">
        <v>127773000</v>
      </c>
      <c r="AB5435" s="1">
        <f>Table1[[#This Row],[na_sales]]/Table1[[#This Row],[NA population]]</f>
        <v>3.9134796721528583E-5</v>
      </c>
      <c r="AC5435" s="1">
        <f>Table1[[#This Row],[eu_sales]]/Table1[[#This Row],[Eu population]]</f>
        <v>4.5901690513359917E-5</v>
      </c>
      <c r="AD5435" s="1">
        <f>Table1[[#This Row],[jp_sales]]/Table1[[#This Row],[Jp population]]</f>
        <v>0</v>
      </c>
    </row>
    <row r="5436" spans="1:30" x14ac:dyDescent="0.25">
      <c r="A5436" t="s">
        <v>4293</v>
      </c>
      <c r="B5436" t="s">
        <v>71</v>
      </c>
      <c r="C5436">
        <v>2014</v>
      </c>
      <c r="D5436" t="s">
        <v>96</v>
      </c>
      <c r="E5436" t="s">
        <v>83</v>
      </c>
      <c r="F5436" s="4">
        <v>0</v>
      </c>
      <c r="G5436" s="4">
        <v>10000</v>
      </c>
      <c r="H5436" s="4">
        <v>40000</v>
      </c>
      <c r="I5436" s="4">
        <v>0</v>
      </c>
      <c r="J5436">
        <v>8.1999999999999993</v>
      </c>
      <c r="K5436">
        <v>46</v>
      </c>
      <c r="L5436">
        <v>8</v>
      </c>
      <c r="M5436" s="4">
        <v>451</v>
      </c>
      <c r="N5436" t="s">
        <v>189</v>
      </c>
      <c r="O5436" t="s">
        <v>84</v>
      </c>
      <c r="P5436" s="4">
        <v>50000</v>
      </c>
      <c r="Q5436" s="3">
        <f>AVERAGE(Table1[[#This Row],[critic_score]],Table1[[#This Row],[user_score]])</f>
        <v>8.1</v>
      </c>
      <c r="R5436" s="4">
        <f>Table1[[#This Row],[user_count]]+Table1[[#This Row],[critic_count]]</f>
        <v>497</v>
      </c>
      <c r="S5436" s="2">
        <f>100000*Table1[[#This Row],[review_count]]/Table1[[#This Row],[total sales]]</f>
        <v>994</v>
      </c>
      <c r="T5436" s="2">
        <f>Table1[[#This Row],[total sales]]/(2017-Table1[[#This Row],[year_of_release]])</f>
        <v>16666.666666666668</v>
      </c>
      <c r="U5436" s="9">
        <f>Table1[[#This Row],[na_sales]]/(2017-Table1[[#This Row],[year_of_release]])</f>
        <v>0</v>
      </c>
      <c r="V5436" s="6">
        <f>Table1[[#This Row],[eu_sales]]/(2017-Table1[[#This Row],[year_of_release]])</f>
        <v>3333.3333333333335</v>
      </c>
      <c r="W5436" s="6">
        <f>Table1[[#This Row],[jp_sales]]/(2017-Table1[[#This Row],[year_of_release]])</f>
        <v>13333.333333333334</v>
      </c>
      <c r="X5436" s="6">
        <f>Table1[[#This Row],[other_sales]]/(2017-Table1[[#This Row],[year_of_release]])</f>
        <v>0</v>
      </c>
      <c r="Y5436" s="4">
        <v>562338430</v>
      </c>
      <c r="Z5436" s="4">
        <v>443580712</v>
      </c>
      <c r="AA5436" s="4">
        <v>127276000</v>
      </c>
      <c r="AB5436" s="1">
        <f>Table1[[#This Row],[na_sales]]/Table1[[#This Row],[NA population]]</f>
        <v>0</v>
      </c>
      <c r="AC5436" s="1">
        <f>Table1[[#This Row],[eu_sales]]/Table1[[#This Row],[Eu population]]</f>
        <v>2.2543811598372656E-5</v>
      </c>
      <c r="AD5436" s="1">
        <f>Table1[[#This Row],[jp_sales]]/Table1[[#This Row],[Jp population]]</f>
        <v>3.142776328608693E-4</v>
      </c>
    </row>
    <row r="5437" spans="1:30" x14ac:dyDescent="0.25">
      <c r="A5437" t="s">
        <v>4479</v>
      </c>
      <c r="B5437" t="s">
        <v>45</v>
      </c>
      <c r="C5437">
        <v>2007</v>
      </c>
      <c r="D5437" t="s">
        <v>225</v>
      </c>
      <c r="E5437" t="s">
        <v>642</v>
      </c>
      <c r="F5437" s="4">
        <v>10000</v>
      </c>
      <c r="G5437" s="4">
        <v>10000</v>
      </c>
      <c r="H5437" s="4">
        <v>30000</v>
      </c>
      <c r="I5437" s="4">
        <v>0</v>
      </c>
      <c r="J5437">
        <v>7.9</v>
      </c>
      <c r="K5437">
        <v>39</v>
      </c>
      <c r="L5437">
        <v>7.9</v>
      </c>
      <c r="M5437" s="4">
        <v>17</v>
      </c>
      <c r="N5437" t="s">
        <v>1985</v>
      </c>
      <c r="O5437" t="s">
        <v>84</v>
      </c>
      <c r="P5437" s="4">
        <v>50000</v>
      </c>
      <c r="Q5437" s="3">
        <f>AVERAGE(Table1[[#This Row],[critic_score]],Table1[[#This Row],[user_score]])</f>
        <v>7.9</v>
      </c>
      <c r="R5437" s="4">
        <f>Table1[[#This Row],[user_count]]+Table1[[#This Row],[critic_count]]</f>
        <v>56</v>
      </c>
      <c r="S5437" s="2">
        <f>100000*Table1[[#This Row],[review_count]]/Table1[[#This Row],[total sales]]</f>
        <v>112</v>
      </c>
      <c r="T5437" s="2">
        <f>Table1[[#This Row],[total sales]]/(2017-Table1[[#This Row],[year_of_release]])</f>
        <v>5000</v>
      </c>
      <c r="U5437" s="9">
        <f>Table1[[#This Row],[na_sales]]/(2017-Table1[[#This Row],[year_of_release]])</f>
        <v>1000</v>
      </c>
      <c r="V5437" s="6">
        <f>Table1[[#This Row],[eu_sales]]/(2017-Table1[[#This Row],[year_of_release]])</f>
        <v>1000</v>
      </c>
      <c r="W5437" s="6">
        <f>Table1[[#This Row],[jp_sales]]/(2017-Table1[[#This Row],[year_of_release]])</f>
        <v>3000</v>
      </c>
      <c r="X5437" s="6">
        <f>Table1[[#This Row],[other_sales]]/(2017-Table1[[#This Row],[year_of_release]])</f>
        <v>0</v>
      </c>
      <c r="Y5437" s="4">
        <v>522751172</v>
      </c>
      <c r="Z5437" s="4">
        <v>438594184</v>
      </c>
      <c r="AA5437" s="4">
        <v>128001000</v>
      </c>
      <c r="AB5437" s="1">
        <f>Table1[[#This Row],[na_sales]]/Table1[[#This Row],[NA population]]</f>
        <v>1.9129560172463851E-5</v>
      </c>
      <c r="AC5437" s="1">
        <f>Table1[[#This Row],[eu_sales]]/Table1[[#This Row],[Eu population]]</f>
        <v>2.280011993957494E-5</v>
      </c>
      <c r="AD5437" s="1">
        <f>Table1[[#This Row],[jp_sales]]/Table1[[#This Row],[Jp population]]</f>
        <v>2.343731689596175E-4</v>
      </c>
    </row>
    <row r="5438" spans="1:30" x14ac:dyDescent="0.25">
      <c r="A5438" t="s">
        <v>4480</v>
      </c>
      <c r="B5438" t="s">
        <v>103</v>
      </c>
      <c r="C5438">
        <v>2005</v>
      </c>
      <c r="D5438" t="s">
        <v>40</v>
      </c>
      <c r="E5438" t="s">
        <v>171</v>
      </c>
      <c r="F5438" s="4">
        <v>40000</v>
      </c>
      <c r="G5438" s="4">
        <v>10000</v>
      </c>
      <c r="H5438" s="4">
        <v>0</v>
      </c>
      <c r="I5438" s="4">
        <v>0</v>
      </c>
      <c r="J5438">
        <v>3</v>
      </c>
      <c r="K5438">
        <v>19</v>
      </c>
      <c r="L5438">
        <v>3.4</v>
      </c>
      <c r="M5438" s="4">
        <v>9</v>
      </c>
      <c r="N5438" t="s">
        <v>2045</v>
      </c>
      <c r="O5438" t="s">
        <v>43</v>
      </c>
      <c r="P5438" s="4">
        <v>50000</v>
      </c>
      <c r="Q5438" s="3">
        <f>AVERAGE(Table1[[#This Row],[critic_score]],Table1[[#This Row],[user_score]])</f>
        <v>3.2</v>
      </c>
      <c r="R5438" s="4">
        <f>Table1[[#This Row],[user_count]]+Table1[[#This Row],[critic_count]]</f>
        <v>28</v>
      </c>
      <c r="S5438" s="2">
        <f>100000*Table1[[#This Row],[review_count]]/Table1[[#This Row],[total sales]]</f>
        <v>56</v>
      </c>
      <c r="T5438" s="2">
        <f>Table1[[#This Row],[total sales]]/(2017-Table1[[#This Row],[year_of_release]])</f>
        <v>4166.666666666667</v>
      </c>
      <c r="U5438" s="9">
        <f>Table1[[#This Row],[na_sales]]/(2017-Table1[[#This Row],[year_of_release]])</f>
        <v>3333.3333333333335</v>
      </c>
      <c r="V5438" s="6">
        <f>Table1[[#This Row],[eu_sales]]/(2017-Table1[[#This Row],[year_of_release]])</f>
        <v>833.33333333333337</v>
      </c>
      <c r="W5438" s="6">
        <f>Table1[[#This Row],[jp_sales]]/(2017-Table1[[#This Row],[year_of_release]])</f>
        <v>0</v>
      </c>
      <c r="X5438" s="6">
        <f>Table1[[#This Row],[other_sales]]/(2017-Table1[[#This Row],[year_of_release]])</f>
        <v>0</v>
      </c>
      <c r="Y5438" s="4">
        <v>511054143</v>
      </c>
      <c r="Z5438" s="4">
        <v>435713800</v>
      </c>
      <c r="AA5438" s="4">
        <v>127773000</v>
      </c>
      <c r="AB5438" s="1">
        <f>Table1[[#This Row],[na_sales]]/Table1[[#This Row],[NA population]]</f>
        <v>7.8269593443057166E-5</v>
      </c>
      <c r="AC5438" s="1">
        <f>Table1[[#This Row],[eu_sales]]/Table1[[#This Row],[Eu population]]</f>
        <v>2.2950845256679959E-5</v>
      </c>
      <c r="AD5438" s="1">
        <f>Table1[[#This Row],[jp_sales]]/Table1[[#This Row],[Jp population]]</f>
        <v>0</v>
      </c>
    </row>
    <row r="5439" spans="1:30" x14ac:dyDescent="0.25">
      <c r="A5439" t="s">
        <v>4131</v>
      </c>
      <c r="B5439" t="s">
        <v>103</v>
      </c>
      <c r="C5439">
        <v>2005</v>
      </c>
      <c r="D5439" t="s">
        <v>19</v>
      </c>
      <c r="E5439" t="s">
        <v>100</v>
      </c>
      <c r="F5439" s="4">
        <v>40000</v>
      </c>
      <c r="G5439" s="4">
        <v>10000</v>
      </c>
      <c r="H5439" s="4">
        <v>0</v>
      </c>
      <c r="I5439" s="4">
        <v>0</v>
      </c>
      <c r="J5439">
        <v>7.5</v>
      </c>
      <c r="K5439">
        <v>20</v>
      </c>
      <c r="L5439">
        <v>7.7</v>
      </c>
      <c r="M5439" s="4">
        <v>11</v>
      </c>
      <c r="N5439" t="s">
        <v>824</v>
      </c>
      <c r="O5439" t="s">
        <v>21</v>
      </c>
      <c r="P5439" s="4">
        <v>50000</v>
      </c>
      <c r="Q5439" s="3">
        <f>AVERAGE(Table1[[#This Row],[critic_score]],Table1[[#This Row],[user_score]])</f>
        <v>7.6</v>
      </c>
      <c r="R5439" s="4">
        <f>Table1[[#This Row],[user_count]]+Table1[[#This Row],[critic_count]]</f>
        <v>31</v>
      </c>
      <c r="S5439" s="2">
        <f>100000*Table1[[#This Row],[review_count]]/Table1[[#This Row],[total sales]]</f>
        <v>62</v>
      </c>
      <c r="T5439" s="2">
        <f>Table1[[#This Row],[total sales]]/(2017-Table1[[#This Row],[year_of_release]])</f>
        <v>4166.666666666667</v>
      </c>
      <c r="U5439" s="9">
        <f>Table1[[#This Row],[na_sales]]/(2017-Table1[[#This Row],[year_of_release]])</f>
        <v>3333.3333333333335</v>
      </c>
      <c r="V5439" s="6">
        <f>Table1[[#This Row],[eu_sales]]/(2017-Table1[[#This Row],[year_of_release]])</f>
        <v>833.33333333333337</v>
      </c>
      <c r="W5439" s="6">
        <f>Table1[[#This Row],[jp_sales]]/(2017-Table1[[#This Row],[year_of_release]])</f>
        <v>0</v>
      </c>
      <c r="X5439" s="6">
        <f>Table1[[#This Row],[other_sales]]/(2017-Table1[[#This Row],[year_of_release]])</f>
        <v>0</v>
      </c>
      <c r="Y5439" s="4">
        <v>511054143</v>
      </c>
      <c r="Z5439" s="4">
        <v>435713800</v>
      </c>
      <c r="AA5439" s="4">
        <v>127773000</v>
      </c>
      <c r="AB5439" s="1">
        <f>Table1[[#This Row],[na_sales]]/Table1[[#This Row],[NA population]]</f>
        <v>7.8269593443057166E-5</v>
      </c>
      <c r="AC5439" s="1">
        <f>Table1[[#This Row],[eu_sales]]/Table1[[#This Row],[Eu population]]</f>
        <v>2.2950845256679959E-5</v>
      </c>
      <c r="AD5439" s="1">
        <f>Table1[[#This Row],[jp_sales]]/Table1[[#This Row],[Jp population]]</f>
        <v>0</v>
      </c>
    </row>
    <row r="5440" spans="1:30" x14ac:dyDescent="0.25">
      <c r="A5440" t="s">
        <v>4481</v>
      </c>
      <c r="B5440" t="s">
        <v>113</v>
      </c>
      <c r="C5440">
        <v>2004</v>
      </c>
      <c r="D5440" t="s">
        <v>225</v>
      </c>
      <c r="E5440" t="s">
        <v>425</v>
      </c>
      <c r="F5440" s="4">
        <v>10000</v>
      </c>
      <c r="G5440" s="4">
        <v>30000</v>
      </c>
      <c r="H5440" s="4">
        <v>0</v>
      </c>
      <c r="I5440" s="4">
        <v>10000</v>
      </c>
      <c r="J5440">
        <v>8.6</v>
      </c>
      <c r="K5440">
        <v>51</v>
      </c>
      <c r="L5440">
        <v>8.8000000000000007</v>
      </c>
      <c r="M5440" s="4">
        <v>295</v>
      </c>
      <c r="N5440" t="s">
        <v>1994</v>
      </c>
      <c r="O5440" t="s">
        <v>43</v>
      </c>
      <c r="P5440" s="4">
        <v>50000</v>
      </c>
      <c r="Q5440" s="3">
        <f>AVERAGE(Table1[[#This Row],[critic_score]],Table1[[#This Row],[user_score]])</f>
        <v>8.6999999999999993</v>
      </c>
      <c r="R5440" s="4">
        <f>Table1[[#This Row],[user_count]]+Table1[[#This Row],[critic_count]]</f>
        <v>346</v>
      </c>
      <c r="S5440" s="2">
        <f>100000*Table1[[#This Row],[review_count]]/Table1[[#This Row],[total sales]]</f>
        <v>692</v>
      </c>
      <c r="T5440" s="2">
        <f>Table1[[#This Row],[total sales]]/(2017-Table1[[#This Row],[year_of_release]])</f>
        <v>3846.1538461538462</v>
      </c>
      <c r="U5440" s="9">
        <f>Table1[[#This Row],[na_sales]]/(2017-Table1[[#This Row],[year_of_release]])</f>
        <v>769.23076923076928</v>
      </c>
      <c r="V5440" s="6">
        <f>Table1[[#This Row],[eu_sales]]/(2017-Table1[[#This Row],[year_of_release]])</f>
        <v>2307.6923076923076</v>
      </c>
      <c r="W5440" s="6">
        <f>Table1[[#This Row],[jp_sales]]/(2017-Table1[[#This Row],[year_of_release]])</f>
        <v>0</v>
      </c>
      <c r="X5440" s="6">
        <f>Table1[[#This Row],[other_sales]]/(2017-Table1[[#This Row],[year_of_release]])</f>
        <v>769.23076923076928</v>
      </c>
      <c r="Y5440" s="4">
        <v>505524224</v>
      </c>
      <c r="Z5440" s="4">
        <v>434174638</v>
      </c>
      <c r="AA5440" s="4">
        <v>127761000</v>
      </c>
      <c r="AB5440" s="1">
        <f>Table1[[#This Row],[na_sales]]/Table1[[#This Row],[NA population]]</f>
        <v>1.9781445725536588E-5</v>
      </c>
      <c r="AC5440" s="1">
        <f>Table1[[#This Row],[eu_sales]]/Table1[[#This Row],[Eu population]]</f>
        <v>6.9096620056374644E-5</v>
      </c>
      <c r="AD5440" s="1">
        <f>Table1[[#This Row],[jp_sales]]/Table1[[#This Row],[Jp population]]</f>
        <v>0</v>
      </c>
    </row>
    <row r="5441" spans="1:30" x14ac:dyDescent="0.25">
      <c r="A5441" t="s">
        <v>4484</v>
      </c>
      <c r="B5441" t="s">
        <v>113</v>
      </c>
      <c r="C5441">
        <v>2003</v>
      </c>
      <c r="D5441" t="s">
        <v>73</v>
      </c>
      <c r="E5441" t="s">
        <v>35</v>
      </c>
      <c r="F5441" s="4">
        <v>20000</v>
      </c>
      <c r="G5441" s="4">
        <v>20000</v>
      </c>
      <c r="H5441" s="4">
        <v>0</v>
      </c>
      <c r="I5441" s="4">
        <v>10000</v>
      </c>
      <c r="J5441">
        <v>8.5</v>
      </c>
      <c r="K5441">
        <v>39</v>
      </c>
      <c r="L5441">
        <v>9</v>
      </c>
      <c r="M5441" s="4">
        <v>185</v>
      </c>
      <c r="N5441" t="s">
        <v>1536</v>
      </c>
      <c r="O5441" t="s">
        <v>67</v>
      </c>
      <c r="P5441" s="4">
        <v>50000</v>
      </c>
      <c r="Q5441" s="3">
        <f>AVERAGE(Table1[[#This Row],[critic_score]],Table1[[#This Row],[user_score]])</f>
        <v>8.75</v>
      </c>
      <c r="R5441" s="4">
        <f>Table1[[#This Row],[user_count]]+Table1[[#This Row],[critic_count]]</f>
        <v>224</v>
      </c>
      <c r="S5441" s="2">
        <f>100000*Table1[[#This Row],[review_count]]/Table1[[#This Row],[total sales]]</f>
        <v>448</v>
      </c>
      <c r="T5441" s="2">
        <f>Table1[[#This Row],[total sales]]/(2017-Table1[[#This Row],[year_of_release]])</f>
        <v>3571.4285714285716</v>
      </c>
      <c r="U5441" s="9">
        <f>Table1[[#This Row],[na_sales]]/(2017-Table1[[#This Row],[year_of_release]])</f>
        <v>1428.5714285714287</v>
      </c>
      <c r="V5441" s="6">
        <f>Table1[[#This Row],[eu_sales]]/(2017-Table1[[#This Row],[year_of_release]])</f>
        <v>1428.5714285714287</v>
      </c>
      <c r="W5441" s="6">
        <f>Table1[[#This Row],[jp_sales]]/(2017-Table1[[#This Row],[year_of_release]])</f>
        <v>0</v>
      </c>
      <c r="X5441" s="6">
        <f>Table1[[#This Row],[other_sales]]/(2017-Table1[[#This Row],[year_of_release]])</f>
        <v>714.28571428571433</v>
      </c>
      <c r="Y5441" s="4">
        <v>500125528</v>
      </c>
      <c r="Z5441" s="4">
        <v>432552540</v>
      </c>
      <c r="AA5441" s="4">
        <v>127718000</v>
      </c>
      <c r="AB5441" s="1">
        <f>Table1[[#This Row],[na_sales]]/Table1[[#This Row],[NA population]]</f>
        <v>3.9989960280531809E-5</v>
      </c>
      <c r="AC5441" s="1">
        <f>Table1[[#This Row],[eu_sales]]/Table1[[#This Row],[Eu population]]</f>
        <v>4.6237157687248816E-5</v>
      </c>
      <c r="AD5441" s="1">
        <f>Table1[[#This Row],[jp_sales]]/Table1[[#This Row],[Jp population]]</f>
        <v>0</v>
      </c>
    </row>
    <row r="5442" spans="1:30" x14ac:dyDescent="0.25">
      <c r="A5442" t="s">
        <v>4485</v>
      </c>
      <c r="B5442" t="s">
        <v>45</v>
      </c>
      <c r="C5442">
        <v>2006</v>
      </c>
      <c r="D5442" t="s">
        <v>19</v>
      </c>
      <c r="E5442" t="s">
        <v>100</v>
      </c>
      <c r="F5442" s="4">
        <v>20000</v>
      </c>
      <c r="G5442" s="4">
        <v>20000</v>
      </c>
      <c r="H5442" s="4">
        <v>0</v>
      </c>
      <c r="I5442" s="4">
        <v>10000</v>
      </c>
      <c r="J5442">
        <v>7</v>
      </c>
      <c r="K5442">
        <v>6</v>
      </c>
      <c r="L5442">
        <v>7.8</v>
      </c>
      <c r="M5442" s="4">
        <v>27</v>
      </c>
      <c r="N5442" t="s">
        <v>141</v>
      </c>
      <c r="O5442" t="s">
        <v>21</v>
      </c>
      <c r="P5442" s="4">
        <v>50000</v>
      </c>
      <c r="Q5442" s="3">
        <f>AVERAGE(Table1[[#This Row],[critic_score]],Table1[[#This Row],[user_score]])</f>
        <v>7.4</v>
      </c>
      <c r="R5442" s="4">
        <f>Table1[[#This Row],[user_count]]+Table1[[#This Row],[critic_count]]</f>
        <v>33</v>
      </c>
      <c r="S5442" s="2">
        <f>100000*Table1[[#This Row],[review_count]]/Table1[[#This Row],[total sales]]</f>
        <v>66</v>
      </c>
      <c r="T5442" s="2">
        <f>Table1[[#This Row],[total sales]]/(2017-Table1[[#This Row],[year_of_release]])</f>
        <v>4545.454545454545</v>
      </c>
      <c r="U5442" s="9">
        <f>Table1[[#This Row],[na_sales]]/(2017-Table1[[#This Row],[year_of_release]])</f>
        <v>1818.1818181818182</v>
      </c>
      <c r="V5442" s="6">
        <f>Table1[[#This Row],[eu_sales]]/(2017-Table1[[#This Row],[year_of_release]])</f>
        <v>1818.1818181818182</v>
      </c>
      <c r="W5442" s="6">
        <f>Table1[[#This Row],[jp_sales]]/(2017-Table1[[#This Row],[year_of_release]])</f>
        <v>0</v>
      </c>
      <c r="X5442" s="6">
        <f>Table1[[#This Row],[other_sales]]/(2017-Table1[[#This Row],[year_of_release]])</f>
        <v>909.09090909090912</v>
      </c>
      <c r="Y5442" s="4">
        <v>516818555</v>
      </c>
      <c r="Z5442" s="4">
        <v>437126892</v>
      </c>
      <c r="AA5442" s="4">
        <v>127854000</v>
      </c>
      <c r="AB5442" s="1">
        <f>Table1[[#This Row],[na_sales]]/Table1[[#This Row],[NA population]]</f>
        <v>3.8698300992695592E-5</v>
      </c>
      <c r="AC5442" s="1">
        <f>Table1[[#This Row],[eu_sales]]/Table1[[#This Row],[Eu population]]</f>
        <v>4.5753304969395475E-5</v>
      </c>
      <c r="AD5442" s="1">
        <f>Table1[[#This Row],[jp_sales]]/Table1[[#This Row],[Jp population]]</f>
        <v>0</v>
      </c>
    </row>
    <row r="5443" spans="1:30" x14ac:dyDescent="0.25">
      <c r="A5443" t="s">
        <v>4486</v>
      </c>
      <c r="B5443" t="s">
        <v>103</v>
      </c>
      <c r="C5443">
        <v>2004</v>
      </c>
      <c r="D5443" t="s">
        <v>40</v>
      </c>
      <c r="E5443" t="s">
        <v>35</v>
      </c>
      <c r="F5443" s="4">
        <v>40000</v>
      </c>
      <c r="G5443" s="4">
        <v>10000</v>
      </c>
      <c r="H5443" s="4">
        <v>0</v>
      </c>
      <c r="I5443" s="4">
        <v>0</v>
      </c>
      <c r="J5443">
        <v>8.4</v>
      </c>
      <c r="K5443">
        <v>37</v>
      </c>
      <c r="L5443">
        <v>8.3000000000000007</v>
      </c>
      <c r="M5443" s="4">
        <v>16</v>
      </c>
      <c r="N5443" t="s">
        <v>2582</v>
      </c>
      <c r="O5443" t="s">
        <v>43</v>
      </c>
      <c r="P5443" s="4">
        <v>50000</v>
      </c>
      <c r="Q5443" s="3">
        <f>AVERAGE(Table1[[#This Row],[critic_score]],Table1[[#This Row],[user_score]])</f>
        <v>8.3500000000000014</v>
      </c>
      <c r="R5443" s="4">
        <f>Table1[[#This Row],[user_count]]+Table1[[#This Row],[critic_count]]</f>
        <v>53</v>
      </c>
      <c r="S5443" s="2">
        <f>100000*Table1[[#This Row],[review_count]]/Table1[[#This Row],[total sales]]</f>
        <v>106</v>
      </c>
      <c r="T5443" s="2">
        <f>Table1[[#This Row],[total sales]]/(2017-Table1[[#This Row],[year_of_release]])</f>
        <v>3846.1538461538462</v>
      </c>
      <c r="U5443" s="9">
        <f>Table1[[#This Row],[na_sales]]/(2017-Table1[[#This Row],[year_of_release]])</f>
        <v>3076.9230769230771</v>
      </c>
      <c r="V5443" s="6">
        <f>Table1[[#This Row],[eu_sales]]/(2017-Table1[[#This Row],[year_of_release]])</f>
        <v>769.23076923076928</v>
      </c>
      <c r="W5443" s="6">
        <f>Table1[[#This Row],[jp_sales]]/(2017-Table1[[#This Row],[year_of_release]])</f>
        <v>0</v>
      </c>
      <c r="X5443" s="6">
        <f>Table1[[#This Row],[other_sales]]/(2017-Table1[[#This Row],[year_of_release]])</f>
        <v>0</v>
      </c>
      <c r="Y5443" s="4">
        <v>505524224</v>
      </c>
      <c r="Z5443" s="4">
        <v>434174638</v>
      </c>
      <c r="AA5443" s="4">
        <v>127761000</v>
      </c>
      <c r="AB5443" s="1">
        <f>Table1[[#This Row],[na_sales]]/Table1[[#This Row],[NA population]]</f>
        <v>7.912578290214635E-5</v>
      </c>
      <c r="AC5443" s="1">
        <f>Table1[[#This Row],[eu_sales]]/Table1[[#This Row],[Eu population]]</f>
        <v>2.3032206685458213E-5</v>
      </c>
      <c r="AD5443" s="1">
        <f>Table1[[#This Row],[jp_sales]]/Table1[[#This Row],[Jp population]]</f>
        <v>0</v>
      </c>
    </row>
    <row r="5444" spans="1:30" x14ac:dyDescent="0.25">
      <c r="A5444" t="s">
        <v>1918</v>
      </c>
      <c r="B5444" t="s">
        <v>138</v>
      </c>
      <c r="C5444">
        <v>2002</v>
      </c>
      <c r="D5444" t="s">
        <v>19</v>
      </c>
      <c r="E5444" t="s">
        <v>100</v>
      </c>
      <c r="F5444" s="4">
        <v>40000</v>
      </c>
      <c r="G5444" s="4">
        <v>10000</v>
      </c>
      <c r="H5444" s="4">
        <v>0</v>
      </c>
      <c r="I5444" s="4">
        <v>0</v>
      </c>
      <c r="J5444">
        <v>7.8</v>
      </c>
      <c r="K5444">
        <v>9</v>
      </c>
      <c r="L5444">
        <v>7.7</v>
      </c>
      <c r="M5444" s="4">
        <v>6</v>
      </c>
      <c r="N5444" t="s">
        <v>101</v>
      </c>
      <c r="O5444" t="s">
        <v>21</v>
      </c>
      <c r="P5444" s="4">
        <v>50000</v>
      </c>
      <c r="Q5444" s="3">
        <f>AVERAGE(Table1[[#This Row],[critic_score]],Table1[[#This Row],[user_score]])</f>
        <v>7.75</v>
      </c>
      <c r="R5444" s="4">
        <f>Table1[[#This Row],[user_count]]+Table1[[#This Row],[critic_count]]</f>
        <v>15</v>
      </c>
      <c r="S5444" s="2">
        <f>100000*Table1[[#This Row],[review_count]]/Table1[[#This Row],[total sales]]</f>
        <v>30</v>
      </c>
      <c r="T5444" s="2">
        <f>Table1[[#This Row],[total sales]]/(2017-Table1[[#This Row],[year_of_release]])</f>
        <v>3333.3333333333335</v>
      </c>
      <c r="U5444" s="9">
        <f>Table1[[#This Row],[na_sales]]/(2017-Table1[[#This Row],[year_of_release]])</f>
        <v>2666.6666666666665</v>
      </c>
      <c r="V5444" s="6">
        <f>Table1[[#This Row],[eu_sales]]/(2017-Table1[[#This Row],[year_of_release]])</f>
        <v>666.66666666666663</v>
      </c>
      <c r="W5444" s="6">
        <f>Table1[[#This Row],[jp_sales]]/(2017-Table1[[#This Row],[year_of_release]])</f>
        <v>0</v>
      </c>
      <c r="X5444" s="6">
        <f>Table1[[#This Row],[other_sales]]/(2017-Table1[[#This Row],[year_of_release]])</f>
        <v>0</v>
      </c>
      <c r="Y5444" s="4">
        <v>495013192</v>
      </c>
      <c r="Z5444" s="4">
        <v>431019772</v>
      </c>
      <c r="AA5444" s="4">
        <v>127445000</v>
      </c>
      <c r="AB5444" s="1">
        <f>Table1[[#This Row],[na_sales]]/Table1[[#This Row],[NA population]]</f>
        <v>8.080592728930747E-5</v>
      </c>
      <c r="AC5444" s="1">
        <f>Table1[[#This Row],[eu_sales]]/Table1[[#This Row],[Eu population]]</f>
        <v>2.3200791818895955E-5</v>
      </c>
      <c r="AD5444" s="1">
        <f>Table1[[#This Row],[jp_sales]]/Table1[[#This Row],[Jp population]]</f>
        <v>0</v>
      </c>
    </row>
    <row r="5445" spans="1:30" x14ac:dyDescent="0.25">
      <c r="A5445" t="s">
        <v>838</v>
      </c>
      <c r="B5445" t="s">
        <v>113</v>
      </c>
      <c r="C5445">
        <v>2006</v>
      </c>
      <c r="D5445" t="s">
        <v>23</v>
      </c>
      <c r="E5445" t="s">
        <v>100</v>
      </c>
      <c r="F5445" s="4">
        <v>0</v>
      </c>
      <c r="G5445" s="4">
        <v>40000</v>
      </c>
      <c r="H5445" s="4">
        <v>0</v>
      </c>
      <c r="I5445" s="4">
        <v>10000</v>
      </c>
      <c r="J5445">
        <v>7.8</v>
      </c>
      <c r="K5445">
        <v>17</v>
      </c>
      <c r="L5445">
        <v>7.2</v>
      </c>
      <c r="M5445" s="4">
        <v>249</v>
      </c>
      <c r="N5445" t="s">
        <v>569</v>
      </c>
      <c r="O5445" t="s">
        <v>84</v>
      </c>
      <c r="P5445" s="4">
        <v>50000</v>
      </c>
      <c r="Q5445" s="3">
        <f>AVERAGE(Table1[[#This Row],[critic_score]],Table1[[#This Row],[user_score]])</f>
        <v>7.5</v>
      </c>
      <c r="R5445" s="4">
        <f>Table1[[#This Row],[user_count]]+Table1[[#This Row],[critic_count]]</f>
        <v>266</v>
      </c>
      <c r="S5445" s="2">
        <f>100000*Table1[[#This Row],[review_count]]/Table1[[#This Row],[total sales]]</f>
        <v>532</v>
      </c>
      <c r="T5445" s="2">
        <f>Table1[[#This Row],[total sales]]/(2017-Table1[[#This Row],[year_of_release]])</f>
        <v>4545.454545454545</v>
      </c>
      <c r="U5445" s="9">
        <f>Table1[[#This Row],[na_sales]]/(2017-Table1[[#This Row],[year_of_release]])</f>
        <v>0</v>
      </c>
      <c r="V5445" s="6">
        <f>Table1[[#This Row],[eu_sales]]/(2017-Table1[[#This Row],[year_of_release]])</f>
        <v>3636.3636363636365</v>
      </c>
      <c r="W5445" s="6">
        <f>Table1[[#This Row],[jp_sales]]/(2017-Table1[[#This Row],[year_of_release]])</f>
        <v>0</v>
      </c>
      <c r="X5445" s="6">
        <f>Table1[[#This Row],[other_sales]]/(2017-Table1[[#This Row],[year_of_release]])</f>
        <v>909.09090909090912</v>
      </c>
      <c r="Y5445" s="4">
        <v>516818555</v>
      </c>
      <c r="Z5445" s="4">
        <v>437126892</v>
      </c>
      <c r="AA5445" s="4">
        <v>127854000</v>
      </c>
      <c r="AB5445" s="1">
        <f>Table1[[#This Row],[na_sales]]/Table1[[#This Row],[NA population]]</f>
        <v>0</v>
      </c>
      <c r="AC5445" s="1">
        <f>Table1[[#This Row],[eu_sales]]/Table1[[#This Row],[Eu population]]</f>
        <v>9.1506609938790949E-5</v>
      </c>
      <c r="AD5445" s="1">
        <f>Table1[[#This Row],[jp_sales]]/Table1[[#This Row],[Jp population]]</f>
        <v>0</v>
      </c>
    </row>
    <row r="5446" spans="1:30" x14ac:dyDescent="0.25">
      <c r="A5446" t="s">
        <v>4488</v>
      </c>
      <c r="B5446" t="s">
        <v>103</v>
      </c>
      <c r="C5446">
        <v>2004</v>
      </c>
      <c r="D5446" t="s">
        <v>23</v>
      </c>
      <c r="E5446" t="s">
        <v>981</v>
      </c>
      <c r="F5446" s="4">
        <v>40000</v>
      </c>
      <c r="G5446" s="4">
        <v>10000</v>
      </c>
      <c r="H5446" s="4">
        <v>0</v>
      </c>
      <c r="I5446" s="4">
        <v>0</v>
      </c>
      <c r="J5446">
        <v>8.3000000000000007</v>
      </c>
      <c r="K5446">
        <v>35</v>
      </c>
      <c r="L5446">
        <v>7.5</v>
      </c>
      <c r="M5446" s="4">
        <v>6</v>
      </c>
      <c r="N5446" t="s">
        <v>981</v>
      </c>
      <c r="O5446" t="s">
        <v>21</v>
      </c>
      <c r="P5446" s="4">
        <v>50000</v>
      </c>
      <c r="Q5446" s="3">
        <f>AVERAGE(Table1[[#This Row],[critic_score]],Table1[[#This Row],[user_score]])</f>
        <v>7.9</v>
      </c>
      <c r="R5446" s="4">
        <f>Table1[[#This Row],[user_count]]+Table1[[#This Row],[critic_count]]</f>
        <v>41</v>
      </c>
      <c r="S5446" s="2">
        <f>100000*Table1[[#This Row],[review_count]]/Table1[[#This Row],[total sales]]</f>
        <v>82</v>
      </c>
      <c r="T5446" s="2">
        <f>Table1[[#This Row],[total sales]]/(2017-Table1[[#This Row],[year_of_release]])</f>
        <v>3846.1538461538462</v>
      </c>
      <c r="U5446" s="9">
        <f>Table1[[#This Row],[na_sales]]/(2017-Table1[[#This Row],[year_of_release]])</f>
        <v>3076.9230769230771</v>
      </c>
      <c r="V5446" s="6">
        <f>Table1[[#This Row],[eu_sales]]/(2017-Table1[[#This Row],[year_of_release]])</f>
        <v>769.23076923076928</v>
      </c>
      <c r="W5446" s="6">
        <f>Table1[[#This Row],[jp_sales]]/(2017-Table1[[#This Row],[year_of_release]])</f>
        <v>0</v>
      </c>
      <c r="X5446" s="6">
        <f>Table1[[#This Row],[other_sales]]/(2017-Table1[[#This Row],[year_of_release]])</f>
        <v>0</v>
      </c>
      <c r="Y5446" s="4">
        <v>505524224</v>
      </c>
      <c r="Z5446" s="4">
        <v>434174638</v>
      </c>
      <c r="AA5446" s="4">
        <v>127761000</v>
      </c>
      <c r="AB5446" s="1">
        <f>Table1[[#This Row],[na_sales]]/Table1[[#This Row],[NA population]]</f>
        <v>7.912578290214635E-5</v>
      </c>
      <c r="AC5446" s="1">
        <f>Table1[[#This Row],[eu_sales]]/Table1[[#This Row],[Eu population]]</f>
        <v>2.3032206685458213E-5</v>
      </c>
      <c r="AD5446" s="1">
        <f>Table1[[#This Row],[jp_sales]]/Table1[[#This Row],[Jp population]]</f>
        <v>0</v>
      </c>
    </row>
    <row r="5447" spans="1:30" x14ac:dyDescent="0.25">
      <c r="A5447" t="s">
        <v>4489</v>
      </c>
      <c r="B5447" t="s">
        <v>113</v>
      </c>
      <c r="C5447">
        <v>2001</v>
      </c>
      <c r="D5447" t="s">
        <v>225</v>
      </c>
      <c r="E5447" t="s">
        <v>575</v>
      </c>
      <c r="F5447" s="4">
        <v>0</v>
      </c>
      <c r="G5447" s="4">
        <v>40000</v>
      </c>
      <c r="H5447" s="4">
        <v>0</v>
      </c>
      <c r="I5447" s="4">
        <v>10000</v>
      </c>
      <c r="J5447">
        <v>8.1</v>
      </c>
      <c r="K5447">
        <v>23</v>
      </c>
      <c r="L5447">
        <v>8.1999999999999993</v>
      </c>
      <c r="M5447" s="4">
        <v>126</v>
      </c>
      <c r="N5447" t="s">
        <v>4490</v>
      </c>
      <c r="O5447" t="s">
        <v>67</v>
      </c>
      <c r="P5447" s="4">
        <v>50000</v>
      </c>
      <c r="Q5447" s="3">
        <f>AVERAGE(Table1[[#This Row],[critic_score]],Table1[[#This Row],[user_score]])</f>
        <v>8.1499999999999986</v>
      </c>
      <c r="R5447" s="4">
        <f>Table1[[#This Row],[user_count]]+Table1[[#This Row],[critic_count]]</f>
        <v>149</v>
      </c>
      <c r="S5447" s="2">
        <f>100000*Table1[[#This Row],[review_count]]/Table1[[#This Row],[total sales]]</f>
        <v>298</v>
      </c>
      <c r="T5447" s="2">
        <f>Table1[[#This Row],[total sales]]/(2017-Table1[[#This Row],[year_of_release]])</f>
        <v>3125</v>
      </c>
      <c r="U5447" s="9">
        <f>Table1[[#This Row],[na_sales]]/(2017-Table1[[#This Row],[year_of_release]])</f>
        <v>0</v>
      </c>
      <c r="V5447" s="6">
        <f>Table1[[#This Row],[eu_sales]]/(2017-Table1[[#This Row],[year_of_release]])</f>
        <v>2500</v>
      </c>
      <c r="W5447" s="6">
        <f>Table1[[#This Row],[jp_sales]]/(2017-Table1[[#This Row],[year_of_release]])</f>
        <v>0</v>
      </c>
      <c r="X5447" s="6">
        <f>Table1[[#This Row],[other_sales]]/(2017-Table1[[#This Row],[year_of_release]])</f>
        <v>625</v>
      </c>
      <c r="Y5447" s="4">
        <v>489752572</v>
      </c>
      <c r="Z5447" s="4">
        <v>430035992</v>
      </c>
      <c r="AA5447" s="4">
        <v>127149000</v>
      </c>
      <c r="AB5447" s="1">
        <f>Table1[[#This Row],[na_sales]]/Table1[[#This Row],[NA population]]</f>
        <v>0</v>
      </c>
      <c r="AC5447" s="1">
        <f>Table1[[#This Row],[eu_sales]]/Table1[[#This Row],[Eu population]]</f>
        <v>9.3015470202782475E-5</v>
      </c>
      <c r="AD5447" s="1">
        <f>Table1[[#This Row],[jp_sales]]/Table1[[#This Row],[Jp population]]</f>
        <v>0</v>
      </c>
    </row>
    <row r="5448" spans="1:30" x14ac:dyDescent="0.25">
      <c r="A5448" t="s">
        <v>4376</v>
      </c>
      <c r="B5448" t="s">
        <v>39</v>
      </c>
      <c r="C5448">
        <v>2013</v>
      </c>
      <c r="D5448" t="s">
        <v>40</v>
      </c>
      <c r="E5448" t="s">
        <v>196</v>
      </c>
      <c r="F5448" s="4">
        <v>10000</v>
      </c>
      <c r="G5448" s="4">
        <v>30000</v>
      </c>
      <c r="H5448" s="4">
        <v>0</v>
      </c>
      <c r="I5448" s="4">
        <v>10000</v>
      </c>
      <c r="J5448">
        <v>7.5</v>
      </c>
      <c r="K5448">
        <v>31</v>
      </c>
      <c r="L5448">
        <v>7.4</v>
      </c>
      <c r="M5448" s="4">
        <v>135</v>
      </c>
      <c r="N5448" t="s">
        <v>2216</v>
      </c>
      <c r="O5448" t="s">
        <v>21</v>
      </c>
      <c r="P5448" s="4">
        <v>50000</v>
      </c>
      <c r="Q5448" s="3">
        <f>AVERAGE(Table1[[#This Row],[critic_score]],Table1[[#This Row],[user_score]])</f>
        <v>7.45</v>
      </c>
      <c r="R5448" s="4">
        <f>Table1[[#This Row],[user_count]]+Table1[[#This Row],[critic_count]]</f>
        <v>166</v>
      </c>
      <c r="S5448" s="2">
        <f>100000*Table1[[#This Row],[review_count]]/Table1[[#This Row],[total sales]]</f>
        <v>332</v>
      </c>
      <c r="T5448" s="2">
        <f>Table1[[#This Row],[total sales]]/(2017-Table1[[#This Row],[year_of_release]])</f>
        <v>12500</v>
      </c>
      <c r="U5448" s="9">
        <f>Table1[[#This Row],[na_sales]]/(2017-Table1[[#This Row],[year_of_release]])</f>
        <v>2500</v>
      </c>
      <c r="V5448" s="6">
        <f>Table1[[#This Row],[eu_sales]]/(2017-Table1[[#This Row],[year_of_release]])</f>
        <v>7500</v>
      </c>
      <c r="W5448" s="6">
        <f>Table1[[#This Row],[jp_sales]]/(2017-Table1[[#This Row],[year_of_release]])</f>
        <v>0</v>
      </c>
      <c r="X5448" s="6">
        <f>Table1[[#This Row],[other_sales]]/(2017-Table1[[#This Row],[year_of_release]])</f>
        <v>2500</v>
      </c>
      <c r="Y5448" s="4">
        <v>556861736</v>
      </c>
      <c r="Z5448" s="4">
        <v>442492884</v>
      </c>
      <c r="AA5448" s="4">
        <v>127445000</v>
      </c>
      <c r="AB5448" s="1">
        <f>Table1[[#This Row],[na_sales]]/Table1[[#This Row],[NA population]]</f>
        <v>1.7957779020392236E-5</v>
      </c>
      <c r="AC5448" s="1">
        <f>Table1[[#This Row],[eu_sales]]/Table1[[#This Row],[Eu population]]</f>
        <v>6.7797700448443823E-5</v>
      </c>
      <c r="AD5448" s="1">
        <f>Table1[[#This Row],[jp_sales]]/Table1[[#This Row],[Jp population]]</f>
        <v>0</v>
      </c>
    </row>
    <row r="5449" spans="1:30" x14ac:dyDescent="0.25">
      <c r="A5449" t="s">
        <v>4492</v>
      </c>
      <c r="B5449" t="s">
        <v>103</v>
      </c>
      <c r="C5449">
        <v>2002</v>
      </c>
      <c r="D5449" t="s">
        <v>65</v>
      </c>
      <c r="E5449" t="s">
        <v>35</v>
      </c>
      <c r="F5449" s="4">
        <v>40000</v>
      </c>
      <c r="G5449" s="4">
        <v>10000</v>
      </c>
      <c r="H5449" s="4">
        <v>0</v>
      </c>
      <c r="I5449" s="4">
        <v>0</v>
      </c>
      <c r="J5449">
        <v>4.5999999999999996</v>
      </c>
      <c r="K5449">
        <v>26</v>
      </c>
      <c r="L5449">
        <v>7.2</v>
      </c>
      <c r="M5449" s="4">
        <v>17</v>
      </c>
      <c r="N5449" t="s">
        <v>1343</v>
      </c>
      <c r="O5449" t="s">
        <v>67</v>
      </c>
      <c r="P5449" s="4">
        <v>50000</v>
      </c>
      <c r="Q5449" s="3">
        <f>AVERAGE(Table1[[#This Row],[critic_score]],Table1[[#This Row],[user_score]])</f>
        <v>5.9</v>
      </c>
      <c r="R5449" s="4">
        <f>Table1[[#This Row],[user_count]]+Table1[[#This Row],[critic_count]]</f>
        <v>43</v>
      </c>
      <c r="S5449" s="2">
        <f>100000*Table1[[#This Row],[review_count]]/Table1[[#This Row],[total sales]]</f>
        <v>86</v>
      </c>
      <c r="T5449" s="2">
        <f>Table1[[#This Row],[total sales]]/(2017-Table1[[#This Row],[year_of_release]])</f>
        <v>3333.3333333333335</v>
      </c>
      <c r="U5449" s="9">
        <f>Table1[[#This Row],[na_sales]]/(2017-Table1[[#This Row],[year_of_release]])</f>
        <v>2666.6666666666665</v>
      </c>
      <c r="V5449" s="6">
        <f>Table1[[#This Row],[eu_sales]]/(2017-Table1[[#This Row],[year_of_release]])</f>
        <v>666.66666666666663</v>
      </c>
      <c r="W5449" s="6">
        <f>Table1[[#This Row],[jp_sales]]/(2017-Table1[[#This Row],[year_of_release]])</f>
        <v>0</v>
      </c>
      <c r="X5449" s="6">
        <f>Table1[[#This Row],[other_sales]]/(2017-Table1[[#This Row],[year_of_release]])</f>
        <v>0</v>
      </c>
      <c r="Y5449" s="4">
        <v>495013192</v>
      </c>
      <c r="Z5449" s="4">
        <v>431019772</v>
      </c>
      <c r="AA5449" s="4">
        <v>127445000</v>
      </c>
      <c r="AB5449" s="1">
        <f>Table1[[#This Row],[na_sales]]/Table1[[#This Row],[NA population]]</f>
        <v>8.080592728930747E-5</v>
      </c>
      <c r="AC5449" s="1">
        <f>Table1[[#This Row],[eu_sales]]/Table1[[#This Row],[Eu population]]</f>
        <v>2.3200791818895955E-5</v>
      </c>
      <c r="AD5449" s="1">
        <f>Table1[[#This Row],[jp_sales]]/Table1[[#This Row],[Jp population]]</f>
        <v>0</v>
      </c>
    </row>
    <row r="5450" spans="1:30" x14ac:dyDescent="0.25">
      <c r="A5450" t="s">
        <v>129</v>
      </c>
      <c r="B5450" t="s">
        <v>113</v>
      </c>
      <c r="C5450">
        <v>2003</v>
      </c>
      <c r="D5450" t="s">
        <v>23</v>
      </c>
      <c r="E5450" t="s">
        <v>100</v>
      </c>
      <c r="F5450" s="4">
        <v>0</v>
      </c>
      <c r="G5450" s="4">
        <v>40000</v>
      </c>
      <c r="H5450" s="4">
        <v>0</v>
      </c>
      <c r="I5450" s="4">
        <v>10000</v>
      </c>
      <c r="J5450">
        <v>8.1999999999999993</v>
      </c>
      <c r="K5450">
        <v>24</v>
      </c>
      <c r="L5450">
        <v>8.3000000000000007</v>
      </c>
      <c r="M5450" s="4">
        <v>307</v>
      </c>
      <c r="N5450" t="s">
        <v>569</v>
      </c>
      <c r="O5450" t="s">
        <v>21</v>
      </c>
      <c r="P5450" s="4">
        <v>50000</v>
      </c>
      <c r="Q5450" s="3">
        <f>AVERAGE(Table1[[#This Row],[critic_score]],Table1[[#This Row],[user_score]])</f>
        <v>8.25</v>
      </c>
      <c r="R5450" s="4">
        <f>Table1[[#This Row],[user_count]]+Table1[[#This Row],[critic_count]]</f>
        <v>331</v>
      </c>
      <c r="S5450" s="2">
        <f>100000*Table1[[#This Row],[review_count]]/Table1[[#This Row],[total sales]]</f>
        <v>662</v>
      </c>
      <c r="T5450" s="2">
        <f>Table1[[#This Row],[total sales]]/(2017-Table1[[#This Row],[year_of_release]])</f>
        <v>3571.4285714285716</v>
      </c>
      <c r="U5450" s="9">
        <f>Table1[[#This Row],[na_sales]]/(2017-Table1[[#This Row],[year_of_release]])</f>
        <v>0</v>
      </c>
      <c r="V5450" s="6">
        <f>Table1[[#This Row],[eu_sales]]/(2017-Table1[[#This Row],[year_of_release]])</f>
        <v>2857.1428571428573</v>
      </c>
      <c r="W5450" s="6">
        <f>Table1[[#This Row],[jp_sales]]/(2017-Table1[[#This Row],[year_of_release]])</f>
        <v>0</v>
      </c>
      <c r="X5450" s="6">
        <f>Table1[[#This Row],[other_sales]]/(2017-Table1[[#This Row],[year_of_release]])</f>
        <v>714.28571428571433</v>
      </c>
      <c r="Y5450" s="4">
        <v>500125528</v>
      </c>
      <c r="Z5450" s="4">
        <v>432552540</v>
      </c>
      <c r="AA5450" s="4">
        <v>127718000</v>
      </c>
      <c r="AB5450" s="1">
        <f>Table1[[#This Row],[na_sales]]/Table1[[#This Row],[NA population]]</f>
        <v>0</v>
      </c>
      <c r="AC5450" s="1">
        <f>Table1[[#This Row],[eu_sales]]/Table1[[#This Row],[Eu population]]</f>
        <v>9.2474315374497631E-5</v>
      </c>
      <c r="AD5450" s="1">
        <f>Table1[[#This Row],[jp_sales]]/Table1[[#This Row],[Jp population]]</f>
        <v>0</v>
      </c>
    </row>
    <row r="5451" spans="1:30" x14ac:dyDescent="0.25">
      <c r="A5451" t="s">
        <v>1286</v>
      </c>
      <c r="B5451" t="s">
        <v>118</v>
      </c>
      <c r="C5451">
        <v>2007</v>
      </c>
      <c r="D5451" t="s">
        <v>19</v>
      </c>
      <c r="E5451" t="s">
        <v>403</v>
      </c>
      <c r="F5451" s="4">
        <v>20000</v>
      </c>
      <c r="G5451" s="4">
        <v>20000</v>
      </c>
      <c r="H5451" s="4">
        <v>0</v>
      </c>
      <c r="I5451" s="4">
        <v>10000</v>
      </c>
      <c r="J5451">
        <v>7.9</v>
      </c>
      <c r="K5451">
        <v>17</v>
      </c>
      <c r="L5451">
        <v>7.7</v>
      </c>
      <c r="M5451" s="4">
        <v>13</v>
      </c>
      <c r="N5451" t="s">
        <v>458</v>
      </c>
      <c r="O5451" t="s">
        <v>21</v>
      </c>
      <c r="P5451" s="4">
        <v>50000</v>
      </c>
      <c r="Q5451" s="3">
        <f>AVERAGE(Table1[[#This Row],[critic_score]],Table1[[#This Row],[user_score]])</f>
        <v>7.8000000000000007</v>
      </c>
      <c r="R5451" s="4">
        <f>Table1[[#This Row],[user_count]]+Table1[[#This Row],[critic_count]]</f>
        <v>30</v>
      </c>
      <c r="S5451" s="2">
        <f>100000*Table1[[#This Row],[review_count]]/Table1[[#This Row],[total sales]]</f>
        <v>60</v>
      </c>
      <c r="T5451" s="2">
        <f>Table1[[#This Row],[total sales]]/(2017-Table1[[#This Row],[year_of_release]])</f>
        <v>5000</v>
      </c>
      <c r="U5451" s="9">
        <f>Table1[[#This Row],[na_sales]]/(2017-Table1[[#This Row],[year_of_release]])</f>
        <v>2000</v>
      </c>
      <c r="V5451" s="6">
        <f>Table1[[#This Row],[eu_sales]]/(2017-Table1[[#This Row],[year_of_release]])</f>
        <v>2000</v>
      </c>
      <c r="W5451" s="6">
        <f>Table1[[#This Row],[jp_sales]]/(2017-Table1[[#This Row],[year_of_release]])</f>
        <v>0</v>
      </c>
      <c r="X5451" s="6">
        <f>Table1[[#This Row],[other_sales]]/(2017-Table1[[#This Row],[year_of_release]])</f>
        <v>1000</v>
      </c>
      <c r="Y5451" s="4">
        <v>522751172</v>
      </c>
      <c r="Z5451" s="4">
        <v>438594184</v>
      </c>
      <c r="AA5451" s="4">
        <v>128001000</v>
      </c>
      <c r="AB5451" s="1">
        <f>Table1[[#This Row],[na_sales]]/Table1[[#This Row],[NA population]]</f>
        <v>3.8259120344927702E-5</v>
      </c>
      <c r="AC5451" s="1">
        <f>Table1[[#This Row],[eu_sales]]/Table1[[#This Row],[Eu population]]</f>
        <v>4.560023987914988E-5</v>
      </c>
      <c r="AD5451" s="1">
        <f>Table1[[#This Row],[jp_sales]]/Table1[[#This Row],[Jp population]]</f>
        <v>0</v>
      </c>
    </row>
    <row r="5452" spans="1:30" x14ac:dyDescent="0.25">
      <c r="A5452" t="s">
        <v>4494</v>
      </c>
      <c r="B5452" t="s">
        <v>103</v>
      </c>
      <c r="C5452">
        <v>2005</v>
      </c>
      <c r="D5452" t="s">
        <v>54</v>
      </c>
      <c r="E5452" t="s">
        <v>1879</v>
      </c>
      <c r="F5452" s="4">
        <v>40000</v>
      </c>
      <c r="G5452" s="4">
        <v>10000</v>
      </c>
      <c r="H5452" s="4">
        <v>0</v>
      </c>
      <c r="I5452" s="4">
        <v>0</v>
      </c>
      <c r="J5452">
        <v>7.1</v>
      </c>
      <c r="K5452">
        <v>37</v>
      </c>
      <c r="L5452">
        <v>8.1</v>
      </c>
      <c r="M5452" s="4">
        <v>8</v>
      </c>
      <c r="N5452" t="s">
        <v>3527</v>
      </c>
      <c r="O5452" t="s">
        <v>43</v>
      </c>
      <c r="P5452" s="4">
        <v>50000</v>
      </c>
      <c r="Q5452" s="3">
        <f>AVERAGE(Table1[[#This Row],[critic_score]],Table1[[#This Row],[user_score]])</f>
        <v>7.6</v>
      </c>
      <c r="R5452" s="4">
        <f>Table1[[#This Row],[user_count]]+Table1[[#This Row],[critic_count]]</f>
        <v>45</v>
      </c>
      <c r="S5452" s="2">
        <f>100000*Table1[[#This Row],[review_count]]/Table1[[#This Row],[total sales]]</f>
        <v>90</v>
      </c>
      <c r="T5452" s="2">
        <f>Table1[[#This Row],[total sales]]/(2017-Table1[[#This Row],[year_of_release]])</f>
        <v>4166.666666666667</v>
      </c>
      <c r="U5452" s="9">
        <f>Table1[[#This Row],[na_sales]]/(2017-Table1[[#This Row],[year_of_release]])</f>
        <v>3333.3333333333335</v>
      </c>
      <c r="V5452" s="6">
        <f>Table1[[#This Row],[eu_sales]]/(2017-Table1[[#This Row],[year_of_release]])</f>
        <v>833.33333333333337</v>
      </c>
      <c r="W5452" s="6">
        <f>Table1[[#This Row],[jp_sales]]/(2017-Table1[[#This Row],[year_of_release]])</f>
        <v>0</v>
      </c>
      <c r="X5452" s="6">
        <f>Table1[[#This Row],[other_sales]]/(2017-Table1[[#This Row],[year_of_release]])</f>
        <v>0</v>
      </c>
      <c r="Y5452" s="4">
        <v>511054143</v>
      </c>
      <c r="Z5452" s="4">
        <v>435713800</v>
      </c>
      <c r="AA5452" s="4">
        <v>127773000</v>
      </c>
      <c r="AB5452" s="1">
        <f>Table1[[#This Row],[na_sales]]/Table1[[#This Row],[NA population]]</f>
        <v>7.8269593443057166E-5</v>
      </c>
      <c r="AC5452" s="1">
        <f>Table1[[#This Row],[eu_sales]]/Table1[[#This Row],[Eu population]]</f>
        <v>2.2950845256679959E-5</v>
      </c>
      <c r="AD5452" s="1">
        <f>Table1[[#This Row],[jp_sales]]/Table1[[#This Row],[Jp population]]</f>
        <v>0</v>
      </c>
    </row>
    <row r="5453" spans="1:30" x14ac:dyDescent="0.25">
      <c r="A5453" t="s">
        <v>4495</v>
      </c>
      <c r="B5453" t="s">
        <v>113</v>
      </c>
      <c r="C5453">
        <v>2004</v>
      </c>
      <c r="D5453" t="s">
        <v>54</v>
      </c>
      <c r="E5453" t="s">
        <v>83</v>
      </c>
      <c r="F5453" s="4">
        <v>0</v>
      </c>
      <c r="G5453" s="4">
        <v>40000</v>
      </c>
      <c r="H5453" s="4">
        <v>0</v>
      </c>
      <c r="I5453" s="4">
        <v>10000</v>
      </c>
      <c r="J5453">
        <v>8.9</v>
      </c>
      <c r="K5453">
        <v>72</v>
      </c>
      <c r="L5453">
        <v>8.1</v>
      </c>
      <c r="M5453" s="4">
        <v>724</v>
      </c>
      <c r="N5453" t="s">
        <v>989</v>
      </c>
      <c r="O5453" t="s">
        <v>43</v>
      </c>
      <c r="P5453" s="4">
        <v>50000</v>
      </c>
      <c r="Q5453" s="3">
        <f>AVERAGE(Table1[[#This Row],[critic_score]],Table1[[#This Row],[user_score]])</f>
        <v>8.5</v>
      </c>
      <c r="R5453" s="4">
        <f>Table1[[#This Row],[user_count]]+Table1[[#This Row],[critic_count]]</f>
        <v>796</v>
      </c>
      <c r="S5453" s="2">
        <f>100000*Table1[[#This Row],[review_count]]/Table1[[#This Row],[total sales]]</f>
        <v>1592</v>
      </c>
      <c r="T5453" s="2">
        <f>Table1[[#This Row],[total sales]]/(2017-Table1[[#This Row],[year_of_release]])</f>
        <v>3846.1538461538462</v>
      </c>
      <c r="U5453" s="9">
        <f>Table1[[#This Row],[na_sales]]/(2017-Table1[[#This Row],[year_of_release]])</f>
        <v>0</v>
      </c>
      <c r="V5453" s="6">
        <f>Table1[[#This Row],[eu_sales]]/(2017-Table1[[#This Row],[year_of_release]])</f>
        <v>3076.9230769230771</v>
      </c>
      <c r="W5453" s="6">
        <f>Table1[[#This Row],[jp_sales]]/(2017-Table1[[#This Row],[year_of_release]])</f>
        <v>0</v>
      </c>
      <c r="X5453" s="6">
        <f>Table1[[#This Row],[other_sales]]/(2017-Table1[[#This Row],[year_of_release]])</f>
        <v>769.23076923076928</v>
      </c>
      <c r="Y5453" s="4">
        <v>505524224</v>
      </c>
      <c r="Z5453" s="4">
        <v>434174638</v>
      </c>
      <c r="AA5453" s="4">
        <v>127761000</v>
      </c>
      <c r="AB5453" s="1">
        <f>Table1[[#This Row],[na_sales]]/Table1[[#This Row],[NA population]]</f>
        <v>0</v>
      </c>
      <c r="AC5453" s="1">
        <f>Table1[[#This Row],[eu_sales]]/Table1[[#This Row],[Eu population]]</f>
        <v>9.2128826741832854E-5</v>
      </c>
      <c r="AD5453" s="1">
        <f>Table1[[#This Row],[jp_sales]]/Table1[[#This Row],[Jp population]]</f>
        <v>0</v>
      </c>
    </row>
    <row r="5454" spans="1:30" x14ac:dyDescent="0.25">
      <c r="A5454" t="s">
        <v>4496</v>
      </c>
      <c r="B5454" t="s">
        <v>230</v>
      </c>
      <c r="C5454">
        <v>2001</v>
      </c>
      <c r="D5454" t="s">
        <v>54</v>
      </c>
      <c r="E5454" t="s">
        <v>267</v>
      </c>
      <c r="F5454" s="4">
        <v>30000</v>
      </c>
      <c r="G5454" s="4">
        <v>20000</v>
      </c>
      <c r="H5454" s="4">
        <v>0</v>
      </c>
      <c r="I5454" s="4">
        <v>0</v>
      </c>
      <c r="J5454">
        <v>7.1</v>
      </c>
      <c r="K5454">
        <v>13</v>
      </c>
      <c r="L5454">
        <v>6.7</v>
      </c>
      <c r="M5454" s="4">
        <v>6</v>
      </c>
      <c r="N5454" t="s">
        <v>4497</v>
      </c>
      <c r="O5454" t="s">
        <v>67</v>
      </c>
      <c r="P5454" s="4">
        <v>50000</v>
      </c>
      <c r="Q5454" s="3">
        <f>AVERAGE(Table1[[#This Row],[critic_score]],Table1[[#This Row],[user_score]])</f>
        <v>6.9</v>
      </c>
      <c r="R5454" s="4">
        <f>Table1[[#This Row],[user_count]]+Table1[[#This Row],[critic_count]]</f>
        <v>19</v>
      </c>
      <c r="S5454" s="2">
        <f>100000*Table1[[#This Row],[review_count]]/Table1[[#This Row],[total sales]]</f>
        <v>38</v>
      </c>
      <c r="T5454" s="2">
        <f>Table1[[#This Row],[total sales]]/(2017-Table1[[#This Row],[year_of_release]])</f>
        <v>3125</v>
      </c>
      <c r="U5454" s="9">
        <f>Table1[[#This Row],[na_sales]]/(2017-Table1[[#This Row],[year_of_release]])</f>
        <v>1875</v>
      </c>
      <c r="V5454" s="6">
        <f>Table1[[#This Row],[eu_sales]]/(2017-Table1[[#This Row],[year_of_release]])</f>
        <v>1250</v>
      </c>
      <c r="W5454" s="6">
        <f>Table1[[#This Row],[jp_sales]]/(2017-Table1[[#This Row],[year_of_release]])</f>
        <v>0</v>
      </c>
      <c r="X5454" s="6">
        <f>Table1[[#This Row],[other_sales]]/(2017-Table1[[#This Row],[year_of_release]])</f>
        <v>0</v>
      </c>
      <c r="Y5454" s="4">
        <v>489752572</v>
      </c>
      <c r="Z5454" s="4">
        <v>430035992</v>
      </c>
      <c r="AA5454" s="4">
        <v>127149000</v>
      </c>
      <c r="AB5454" s="1">
        <f>Table1[[#This Row],[na_sales]]/Table1[[#This Row],[NA population]]</f>
        <v>6.1255421033296791E-5</v>
      </c>
      <c r="AC5454" s="1">
        <f>Table1[[#This Row],[eu_sales]]/Table1[[#This Row],[Eu population]]</f>
        <v>4.6507735101391237E-5</v>
      </c>
      <c r="AD5454" s="1">
        <f>Table1[[#This Row],[jp_sales]]/Table1[[#This Row],[Jp population]]</f>
        <v>0</v>
      </c>
    </row>
    <row r="5455" spans="1:30" x14ac:dyDescent="0.25">
      <c r="A5455" t="s">
        <v>338</v>
      </c>
      <c r="B5455" t="s">
        <v>113</v>
      </c>
      <c r="C5455">
        <v>2009</v>
      </c>
      <c r="D5455" t="s">
        <v>19</v>
      </c>
      <c r="E5455" t="s">
        <v>100</v>
      </c>
      <c r="F5455" s="4">
        <v>0</v>
      </c>
      <c r="G5455" s="4">
        <v>40000</v>
      </c>
      <c r="H5455" s="4">
        <v>0</v>
      </c>
      <c r="I5455" s="4">
        <v>10000</v>
      </c>
      <c r="J5455">
        <v>7.2</v>
      </c>
      <c r="K5455">
        <v>14</v>
      </c>
      <c r="L5455">
        <v>3.8</v>
      </c>
      <c r="M5455" s="4">
        <v>59</v>
      </c>
      <c r="N5455" t="s">
        <v>101</v>
      </c>
      <c r="O5455" t="s">
        <v>21</v>
      </c>
      <c r="P5455" s="4">
        <v>50000</v>
      </c>
      <c r="Q5455" s="3">
        <f>AVERAGE(Table1[[#This Row],[critic_score]],Table1[[#This Row],[user_score]])</f>
        <v>5.5</v>
      </c>
      <c r="R5455" s="4">
        <f>Table1[[#This Row],[user_count]]+Table1[[#This Row],[critic_count]]</f>
        <v>73</v>
      </c>
      <c r="S5455" s="2">
        <f>100000*Table1[[#This Row],[review_count]]/Table1[[#This Row],[total sales]]</f>
        <v>146</v>
      </c>
      <c r="T5455" s="2">
        <f>Table1[[#This Row],[total sales]]/(2017-Table1[[#This Row],[year_of_release]])</f>
        <v>6250</v>
      </c>
      <c r="U5455" s="9">
        <f>Table1[[#This Row],[na_sales]]/(2017-Table1[[#This Row],[year_of_release]])</f>
        <v>0</v>
      </c>
      <c r="V5455" s="6">
        <f>Table1[[#This Row],[eu_sales]]/(2017-Table1[[#This Row],[year_of_release]])</f>
        <v>5000</v>
      </c>
      <c r="W5455" s="6">
        <f>Table1[[#This Row],[jp_sales]]/(2017-Table1[[#This Row],[year_of_release]])</f>
        <v>0</v>
      </c>
      <c r="X5455" s="6">
        <f>Table1[[#This Row],[other_sales]]/(2017-Table1[[#This Row],[year_of_release]])</f>
        <v>1250</v>
      </c>
      <c r="Y5455" s="4">
        <v>534740514</v>
      </c>
      <c r="Z5455" s="4">
        <v>441041694</v>
      </c>
      <c r="AA5455" s="4">
        <v>128047000</v>
      </c>
      <c r="AB5455" s="1">
        <f>Table1[[#This Row],[na_sales]]/Table1[[#This Row],[NA population]]</f>
        <v>0</v>
      </c>
      <c r="AC5455" s="1">
        <f>Table1[[#This Row],[eu_sales]]/Table1[[#This Row],[Eu population]]</f>
        <v>9.0694373217240542E-5</v>
      </c>
      <c r="AD5455" s="1">
        <f>Table1[[#This Row],[jp_sales]]/Table1[[#This Row],[Jp population]]</f>
        <v>0</v>
      </c>
    </row>
    <row r="5456" spans="1:30" x14ac:dyDescent="0.25">
      <c r="A5456" t="s">
        <v>2423</v>
      </c>
      <c r="B5456" t="s">
        <v>138</v>
      </c>
      <c r="C5456">
        <v>2005</v>
      </c>
      <c r="D5456" t="s">
        <v>54</v>
      </c>
      <c r="E5456" t="s">
        <v>83</v>
      </c>
      <c r="F5456" s="4">
        <v>40000</v>
      </c>
      <c r="G5456" s="4">
        <v>10000</v>
      </c>
      <c r="H5456" s="4">
        <v>0</v>
      </c>
      <c r="I5456" s="4">
        <v>0</v>
      </c>
      <c r="J5456">
        <v>7.2</v>
      </c>
      <c r="K5456">
        <v>8</v>
      </c>
      <c r="L5456">
        <v>7.8</v>
      </c>
      <c r="M5456" s="4">
        <v>5</v>
      </c>
      <c r="N5456" t="s">
        <v>2424</v>
      </c>
      <c r="O5456" t="s">
        <v>43</v>
      </c>
      <c r="P5456" s="4">
        <v>50000</v>
      </c>
      <c r="Q5456" s="3">
        <f>AVERAGE(Table1[[#This Row],[critic_score]],Table1[[#This Row],[user_score]])</f>
        <v>7.5</v>
      </c>
      <c r="R5456" s="4">
        <f>Table1[[#This Row],[user_count]]+Table1[[#This Row],[critic_count]]</f>
        <v>13</v>
      </c>
      <c r="S5456" s="2">
        <f>100000*Table1[[#This Row],[review_count]]/Table1[[#This Row],[total sales]]</f>
        <v>26</v>
      </c>
      <c r="T5456" s="2">
        <f>Table1[[#This Row],[total sales]]/(2017-Table1[[#This Row],[year_of_release]])</f>
        <v>4166.666666666667</v>
      </c>
      <c r="U5456" s="9">
        <f>Table1[[#This Row],[na_sales]]/(2017-Table1[[#This Row],[year_of_release]])</f>
        <v>3333.3333333333335</v>
      </c>
      <c r="V5456" s="6">
        <f>Table1[[#This Row],[eu_sales]]/(2017-Table1[[#This Row],[year_of_release]])</f>
        <v>833.33333333333337</v>
      </c>
      <c r="W5456" s="6">
        <f>Table1[[#This Row],[jp_sales]]/(2017-Table1[[#This Row],[year_of_release]])</f>
        <v>0</v>
      </c>
      <c r="X5456" s="6">
        <f>Table1[[#This Row],[other_sales]]/(2017-Table1[[#This Row],[year_of_release]])</f>
        <v>0</v>
      </c>
      <c r="Y5456" s="4">
        <v>511054143</v>
      </c>
      <c r="Z5456" s="4">
        <v>435713800</v>
      </c>
      <c r="AA5456" s="4">
        <v>127773000</v>
      </c>
      <c r="AB5456" s="1">
        <f>Table1[[#This Row],[na_sales]]/Table1[[#This Row],[NA population]]</f>
        <v>7.8269593443057166E-5</v>
      </c>
      <c r="AC5456" s="1">
        <f>Table1[[#This Row],[eu_sales]]/Table1[[#This Row],[Eu population]]</f>
        <v>2.2950845256679959E-5</v>
      </c>
      <c r="AD5456" s="1">
        <f>Table1[[#This Row],[jp_sales]]/Table1[[#This Row],[Jp population]]</f>
        <v>0</v>
      </c>
    </row>
    <row r="5457" spans="1:30" x14ac:dyDescent="0.25">
      <c r="A5457" t="s">
        <v>486</v>
      </c>
      <c r="B5457" t="s">
        <v>113</v>
      </c>
      <c r="C5457">
        <v>2000</v>
      </c>
      <c r="D5457" t="s">
        <v>73</v>
      </c>
      <c r="E5457" t="s">
        <v>100</v>
      </c>
      <c r="F5457" s="4">
        <v>10000</v>
      </c>
      <c r="G5457" s="4">
        <v>30000</v>
      </c>
      <c r="H5457" s="4">
        <v>0</v>
      </c>
      <c r="I5457" s="4">
        <v>10000</v>
      </c>
      <c r="J5457">
        <v>9.1999999999999993</v>
      </c>
      <c r="K5457">
        <v>38</v>
      </c>
      <c r="L5457">
        <v>7.9</v>
      </c>
      <c r="M5457" s="4">
        <v>451</v>
      </c>
      <c r="N5457" t="s">
        <v>321</v>
      </c>
      <c r="O5457" t="s">
        <v>67</v>
      </c>
      <c r="P5457" s="4">
        <v>50000</v>
      </c>
      <c r="Q5457" s="3">
        <f>AVERAGE(Table1[[#This Row],[critic_score]],Table1[[#This Row],[user_score]])</f>
        <v>8.5500000000000007</v>
      </c>
      <c r="R5457" s="4">
        <f>Table1[[#This Row],[user_count]]+Table1[[#This Row],[critic_count]]</f>
        <v>489</v>
      </c>
      <c r="S5457" s="2">
        <f>100000*Table1[[#This Row],[review_count]]/Table1[[#This Row],[total sales]]</f>
        <v>978</v>
      </c>
      <c r="T5457" s="2">
        <f>Table1[[#This Row],[total sales]]/(2017-Table1[[#This Row],[year_of_release]])</f>
        <v>2941.1764705882351</v>
      </c>
      <c r="U5457" s="9">
        <f>Table1[[#This Row],[na_sales]]/(2017-Table1[[#This Row],[year_of_release]])</f>
        <v>588.23529411764707</v>
      </c>
      <c r="V5457" s="6">
        <f>Table1[[#This Row],[eu_sales]]/(2017-Table1[[#This Row],[year_of_release]])</f>
        <v>1764.7058823529412</v>
      </c>
      <c r="W5457" s="6">
        <f>Table1[[#This Row],[jp_sales]]/(2017-Table1[[#This Row],[year_of_release]])</f>
        <v>0</v>
      </c>
      <c r="X5457" s="6">
        <f>Table1[[#This Row],[other_sales]]/(2017-Table1[[#This Row],[year_of_release]])</f>
        <v>588.23529411764707</v>
      </c>
      <c r="Y5457" s="4">
        <v>484244580</v>
      </c>
      <c r="Z5457" s="4">
        <v>429286318</v>
      </c>
      <c r="AA5457" s="4">
        <v>126843000</v>
      </c>
      <c r="AB5457" s="1">
        <f>Table1[[#This Row],[na_sales]]/Table1[[#This Row],[NA population]]</f>
        <v>2.0650721583708794E-5</v>
      </c>
      <c r="AC5457" s="1">
        <f>Table1[[#This Row],[eu_sales]]/Table1[[#This Row],[Eu population]]</f>
        <v>6.9883429175583467E-5</v>
      </c>
      <c r="AD5457" s="1">
        <f>Table1[[#This Row],[jp_sales]]/Table1[[#This Row],[Jp population]]</f>
        <v>0</v>
      </c>
    </row>
    <row r="5458" spans="1:30" x14ac:dyDescent="0.25">
      <c r="A5458" t="s">
        <v>4501</v>
      </c>
      <c r="B5458" t="s">
        <v>45</v>
      </c>
      <c r="C5458">
        <v>2001</v>
      </c>
      <c r="D5458" t="s">
        <v>29</v>
      </c>
      <c r="E5458" t="s">
        <v>425</v>
      </c>
      <c r="F5458" s="4">
        <v>20000</v>
      </c>
      <c r="G5458" s="4">
        <v>20000</v>
      </c>
      <c r="H5458" s="4">
        <v>0</v>
      </c>
      <c r="I5458" s="4">
        <v>10000</v>
      </c>
      <c r="J5458">
        <v>8.1999999999999993</v>
      </c>
      <c r="K5458">
        <v>21</v>
      </c>
      <c r="L5458">
        <v>8.6999999999999993</v>
      </c>
      <c r="M5458" s="4">
        <v>25</v>
      </c>
      <c r="N5458" t="s">
        <v>3998</v>
      </c>
      <c r="O5458" t="s">
        <v>21</v>
      </c>
      <c r="P5458" s="4">
        <v>50000</v>
      </c>
      <c r="Q5458" s="3">
        <f>AVERAGE(Table1[[#This Row],[critic_score]],Table1[[#This Row],[user_score]])</f>
        <v>8.4499999999999993</v>
      </c>
      <c r="R5458" s="4">
        <f>Table1[[#This Row],[user_count]]+Table1[[#This Row],[critic_count]]</f>
        <v>46</v>
      </c>
      <c r="S5458" s="2">
        <f>100000*Table1[[#This Row],[review_count]]/Table1[[#This Row],[total sales]]</f>
        <v>92</v>
      </c>
      <c r="T5458" s="2">
        <f>Table1[[#This Row],[total sales]]/(2017-Table1[[#This Row],[year_of_release]])</f>
        <v>3125</v>
      </c>
      <c r="U5458" s="9">
        <f>Table1[[#This Row],[na_sales]]/(2017-Table1[[#This Row],[year_of_release]])</f>
        <v>1250</v>
      </c>
      <c r="V5458" s="6">
        <f>Table1[[#This Row],[eu_sales]]/(2017-Table1[[#This Row],[year_of_release]])</f>
        <v>1250</v>
      </c>
      <c r="W5458" s="6">
        <f>Table1[[#This Row],[jp_sales]]/(2017-Table1[[#This Row],[year_of_release]])</f>
        <v>0</v>
      </c>
      <c r="X5458" s="6">
        <f>Table1[[#This Row],[other_sales]]/(2017-Table1[[#This Row],[year_of_release]])</f>
        <v>625</v>
      </c>
      <c r="Y5458" s="4">
        <v>489752572</v>
      </c>
      <c r="Z5458" s="4">
        <v>430035992</v>
      </c>
      <c r="AA5458" s="4">
        <v>127149000</v>
      </c>
      <c r="AB5458" s="1">
        <f>Table1[[#This Row],[na_sales]]/Table1[[#This Row],[NA population]]</f>
        <v>4.0836947355531194E-5</v>
      </c>
      <c r="AC5458" s="1">
        <f>Table1[[#This Row],[eu_sales]]/Table1[[#This Row],[Eu population]]</f>
        <v>4.6507735101391237E-5</v>
      </c>
      <c r="AD5458" s="1">
        <f>Table1[[#This Row],[jp_sales]]/Table1[[#This Row],[Jp population]]</f>
        <v>0</v>
      </c>
    </row>
    <row r="5459" spans="1:30" x14ac:dyDescent="0.25">
      <c r="A5459" t="s">
        <v>4502</v>
      </c>
      <c r="B5459" t="s">
        <v>113</v>
      </c>
      <c r="C5459">
        <v>2006</v>
      </c>
      <c r="D5459" t="s">
        <v>225</v>
      </c>
      <c r="E5459" t="s">
        <v>425</v>
      </c>
      <c r="F5459" s="4">
        <v>0</v>
      </c>
      <c r="G5459" s="4">
        <v>40000</v>
      </c>
      <c r="H5459" s="4">
        <v>0</v>
      </c>
      <c r="I5459" s="4">
        <v>10000</v>
      </c>
      <c r="J5459">
        <v>9.3000000000000007</v>
      </c>
      <c r="K5459">
        <v>55</v>
      </c>
      <c r="L5459">
        <v>8.8000000000000007</v>
      </c>
      <c r="M5459" s="4">
        <v>1128</v>
      </c>
      <c r="N5459" t="s">
        <v>1994</v>
      </c>
      <c r="O5459" t="s">
        <v>43</v>
      </c>
      <c r="P5459" s="4">
        <v>50000</v>
      </c>
      <c r="Q5459" s="3">
        <f>AVERAGE(Table1[[#This Row],[critic_score]],Table1[[#This Row],[user_score]])</f>
        <v>9.0500000000000007</v>
      </c>
      <c r="R5459" s="4">
        <f>Table1[[#This Row],[user_count]]+Table1[[#This Row],[critic_count]]</f>
        <v>1183</v>
      </c>
      <c r="S5459" s="2">
        <f>100000*Table1[[#This Row],[review_count]]/Table1[[#This Row],[total sales]]</f>
        <v>2366</v>
      </c>
      <c r="T5459" s="2">
        <f>Table1[[#This Row],[total sales]]/(2017-Table1[[#This Row],[year_of_release]])</f>
        <v>4545.454545454545</v>
      </c>
      <c r="U5459" s="9">
        <f>Table1[[#This Row],[na_sales]]/(2017-Table1[[#This Row],[year_of_release]])</f>
        <v>0</v>
      </c>
      <c r="V5459" s="6">
        <f>Table1[[#This Row],[eu_sales]]/(2017-Table1[[#This Row],[year_of_release]])</f>
        <v>3636.3636363636365</v>
      </c>
      <c r="W5459" s="6">
        <f>Table1[[#This Row],[jp_sales]]/(2017-Table1[[#This Row],[year_of_release]])</f>
        <v>0</v>
      </c>
      <c r="X5459" s="6">
        <f>Table1[[#This Row],[other_sales]]/(2017-Table1[[#This Row],[year_of_release]])</f>
        <v>909.09090909090912</v>
      </c>
      <c r="Y5459" s="4">
        <v>516818555</v>
      </c>
      <c r="Z5459" s="4">
        <v>437126892</v>
      </c>
      <c r="AA5459" s="4">
        <v>127854000</v>
      </c>
      <c r="AB5459" s="1">
        <f>Table1[[#This Row],[na_sales]]/Table1[[#This Row],[NA population]]</f>
        <v>0</v>
      </c>
      <c r="AC5459" s="1">
        <f>Table1[[#This Row],[eu_sales]]/Table1[[#This Row],[Eu population]]</f>
        <v>9.1506609938790949E-5</v>
      </c>
      <c r="AD5459" s="1">
        <f>Table1[[#This Row],[jp_sales]]/Table1[[#This Row],[Jp population]]</f>
        <v>0</v>
      </c>
    </row>
    <row r="5460" spans="1:30" x14ac:dyDescent="0.25">
      <c r="A5460" t="s">
        <v>4504</v>
      </c>
      <c r="B5460" t="s">
        <v>18</v>
      </c>
      <c r="C5460">
        <v>2006</v>
      </c>
      <c r="D5460" t="s">
        <v>73</v>
      </c>
      <c r="E5460" t="s">
        <v>171</v>
      </c>
      <c r="F5460" s="4">
        <v>30000</v>
      </c>
      <c r="G5460" s="4">
        <v>10000</v>
      </c>
      <c r="H5460" s="4">
        <v>10000</v>
      </c>
      <c r="I5460" s="4">
        <v>0</v>
      </c>
      <c r="J5460">
        <v>4.7</v>
      </c>
      <c r="K5460">
        <v>32</v>
      </c>
      <c r="L5460">
        <v>4.9000000000000004</v>
      </c>
      <c r="M5460" s="4">
        <v>8</v>
      </c>
      <c r="N5460" t="s">
        <v>545</v>
      </c>
      <c r="O5460" t="s">
        <v>21</v>
      </c>
      <c r="P5460" s="4">
        <v>50000</v>
      </c>
      <c r="Q5460" s="3">
        <f>AVERAGE(Table1[[#This Row],[critic_score]],Table1[[#This Row],[user_score]])</f>
        <v>4.8000000000000007</v>
      </c>
      <c r="R5460" s="4">
        <f>Table1[[#This Row],[user_count]]+Table1[[#This Row],[critic_count]]</f>
        <v>40</v>
      </c>
      <c r="S5460" s="2">
        <f>100000*Table1[[#This Row],[review_count]]/Table1[[#This Row],[total sales]]</f>
        <v>80</v>
      </c>
      <c r="T5460" s="2">
        <f>Table1[[#This Row],[total sales]]/(2017-Table1[[#This Row],[year_of_release]])</f>
        <v>4545.454545454545</v>
      </c>
      <c r="U5460" s="9">
        <f>Table1[[#This Row],[na_sales]]/(2017-Table1[[#This Row],[year_of_release]])</f>
        <v>2727.2727272727275</v>
      </c>
      <c r="V5460" s="6">
        <f>Table1[[#This Row],[eu_sales]]/(2017-Table1[[#This Row],[year_of_release]])</f>
        <v>909.09090909090912</v>
      </c>
      <c r="W5460" s="6">
        <f>Table1[[#This Row],[jp_sales]]/(2017-Table1[[#This Row],[year_of_release]])</f>
        <v>909.09090909090912</v>
      </c>
      <c r="X5460" s="6">
        <f>Table1[[#This Row],[other_sales]]/(2017-Table1[[#This Row],[year_of_release]])</f>
        <v>0</v>
      </c>
      <c r="Y5460" s="4">
        <v>516818555</v>
      </c>
      <c r="Z5460" s="4">
        <v>437126892</v>
      </c>
      <c r="AA5460" s="4">
        <v>127854000</v>
      </c>
      <c r="AB5460" s="1">
        <f>Table1[[#This Row],[na_sales]]/Table1[[#This Row],[NA population]]</f>
        <v>5.8047451489043385E-5</v>
      </c>
      <c r="AC5460" s="1">
        <f>Table1[[#This Row],[eu_sales]]/Table1[[#This Row],[Eu population]]</f>
        <v>2.2876652484697737E-5</v>
      </c>
      <c r="AD5460" s="1">
        <f>Table1[[#This Row],[jp_sales]]/Table1[[#This Row],[Jp population]]</f>
        <v>7.821421308680213E-5</v>
      </c>
    </row>
    <row r="5461" spans="1:30" x14ac:dyDescent="0.25">
      <c r="A5461" t="s">
        <v>4505</v>
      </c>
      <c r="B5461" t="s">
        <v>113</v>
      </c>
      <c r="C5461">
        <v>2007</v>
      </c>
      <c r="D5461" t="s">
        <v>73</v>
      </c>
      <c r="E5461" t="s">
        <v>83</v>
      </c>
      <c r="F5461" s="4">
        <v>0</v>
      </c>
      <c r="G5461" s="4">
        <v>40000</v>
      </c>
      <c r="H5461" s="4">
        <v>0</v>
      </c>
      <c r="I5461" s="4">
        <v>10000</v>
      </c>
      <c r="J5461">
        <v>7.9</v>
      </c>
      <c r="K5461">
        <v>22</v>
      </c>
      <c r="L5461">
        <v>6.9</v>
      </c>
      <c r="M5461" s="4">
        <v>40</v>
      </c>
      <c r="N5461" t="s">
        <v>1946</v>
      </c>
      <c r="O5461" t="s">
        <v>67</v>
      </c>
      <c r="P5461" s="4">
        <v>50000</v>
      </c>
      <c r="Q5461" s="3">
        <f>AVERAGE(Table1[[#This Row],[critic_score]],Table1[[#This Row],[user_score]])</f>
        <v>7.4</v>
      </c>
      <c r="R5461" s="4">
        <f>Table1[[#This Row],[user_count]]+Table1[[#This Row],[critic_count]]</f>
        <v>62</v>
      </c>
      <c r="S5461" s="2">
        <f>100000*Table1[[#This Row],[review_count]]/Table1[[#This Row],[total sales]]</f>
        <v>124</v>
      </c>
      <c r="T5461" s="2">
        <f>Table1[[#This Row],[total sales]]/(2017-Table1[[#This Row],[year_of_release]])</f>
        <v>5000</v>
      </c>
      <c r="U5461" s="9">
        <f>Table1[[#This Row],[na_sales]]/(2017-Table1[[#This Row],[year_of_release]])</f>
        <v>0</v>
      </c>
      <c r="V5461" s="6">
        <f>Table1[[#This Row],[eu_sales]]/(2017-Table1[[#This Row],[year_of_release]])</f>
        <v>4000</v>
      </c>
      <c r="W5461" s="6">
        <f>Table1[[#This Row],[jp_sales]]/(2017-Table1[[#This Row],[year_of_release]])</f>
        <v>0</v>
      </c>
      <c r="X5461" s="6">
        <f>Table1[[#This Row],[other_sales]]/(2017-Table1[[#This Row],[year_of_release]])</f>
        <v>1000</v>
      </c>
      <c r="Y5461" s="4">
        <v>522751172</v>
      </c>
      <c r="Z5461" s="4">
        <v>438594184</v>
      </c>
      <c r="AA5461" s="4">
        <v>128001000</v>
      </c>
      <c r="AB5461" s="1">
        <f>Table1[[#This Row],[na_sales]]/Table1[[#This Row],[NA population]]</f>
        <v>0</v>
      </c>
      <c r="AC5461" s="1">
        <f>Table1[[#This Row],[eu_sales]]/Table1[[#This Row],[Eu population]]</f>
        <v>9.1200479758299759E-5</v>
      </c>
      <c r="AD5461" s="1">
        <f>Table1[[#This Row],[jp_sales]]/Table1[[#This Row],[Jp population]]</f>
        <v>0</v>
      </c>
    </row>
    <row r="5462" spans="1:30" x14ac:dyDescent="0.25">
      <c r="A5462" t="s">
        <v>4142</v>
      </c>
      <c r="B5462" t="s">
        <v>113</v>
      </c>
      <c r="C5462">
        <v>2007</v>
      </c>
      <c r="D5462" t="s">
        <v>225</v>
      </c>
      <c r="E5462" t="s">
        <v>425</v>
      </c>
      <c r="F5462" s="4">
        <v>0</v>
      </c>
      <c r="G5462" s="4">
        <v>40000</v>
      </c>
      <c r="H5462" s="4">
        <v>0</v>
      </c>
      <c r="I5462" s="4">
        <v>10000</v>
      </c>
      <c r="J5462">
        <v>8.6</v>
      </c>
      <c r="K5462">
        <v>44</v>
      </c>
      <c r="L5462">
        <v>8.3000000000000007</v>
      </c>
      <c r="M5462" s="4">
        <v>263</v>
      </c>
      <c r="N5462" t="s">
        <v>2643</v>
      </c>
      <c r="O5462" t="s">
        <v>84</v>
      </c>
      <c r="P5462" s="4">
        <v>50000</v>
      </c>
      <c r="Q5462" s="3">
        <f>AVERAGE(Table1[[#This Row],[critic_score]],Table1[[#This Row],[user_score]])</f>
        <v>8.4499999999999993</v>
      </c>
      <c r="R5462" s="4">
        <f>Table1[[#This Row],[user_count]]+Table1[[#This Row],[critic_count]]</f>
        <v>307</v>
      </c>
      <c r="S5462" s="2">
        <f>100000*Table1[[#This Row],[review_count]]/Table1[[#This Row],[total sales]]</f>
        <v>614</v>
      </c>
      <c r="T5462" s="2">
        <f>Table1[[#This Row],[total sales]]/(2017-Table1[[#This Row],[year_of_release]])</f>
        <v>5000</v>
      </c>
      <c r="U5462" s="9">
        <f>Table1[[#This Row],[na_sales]]/(2017-Table1[[#This Row],[year_of_release]])</f>
        <v>0</v>
      </c>
      <c r="V5462" s="6">
        <f>Table1[[#This Row],[eu_sales]]/(2017-Table1[[#This Row],[year_of_release]])</f>
        <v>4000</v>
      </c>
      <c r="W5462" s="6">
        <f>Table1[[#This Row],[jp_sales]]/(2017-Table1[[#This Row],[year_of_release]])</f>
        <v>0</v>
      </c>
      <c r="X5462" s="6">
        <f>Table1[[#This Row],[other_sales]]/(2017-Table1[[#This Row],[year_of_release]])</f>
        <v>1000</v>
      </c>
      <c r="Y5462" s="4">
        <v>522751172</v>
      </c>
      <c r="Z5462" s="4">
        <v>438594184</v>
      </c>
      <c r="AA5462" s="4">
        <v>128001000</v>
      </c>
      <c r="AB5462" s="1">
        <f>Table1[[#This Row],[na_sales]]/Table1[[#This Row],[NA population]]</f>
        <v>0</v>
      </c>
      <c r="AC5462" s="1">
        <f>Table1[[#This Row],[eu_sales]]/Table1[[#This Row],[Eu population]]</f>
        <v>9.1200479758299759E-5</v>
      </c>
      <c r="AD5462" s="1">
        <f>Table1[[#This Row],[jp_sales]]/Table1[[#This Row],[Jp population]]</f>
        <v>0</v>
      </c>
    </row>
    <row r="5463" spans="1:30" x14ac:dyDescent="0.25">
      <c r="A5463" t="s">
        <v>1842</v>
      </c>
      <c r="B5463" t="s">
        <v>113</v>
      </c>
      <c r="C5463">
        <v>2009</v>
      </c>
      <c r="D5463" t="s">
        <v>54</v>
      </c>
      <c r="E5463" t="s">
        <v>55</v>
      </c>
      <c r="F5463" s="4">
        <v>10000</v>
      </c>
      <c r="G5463" s="4">
        <v>30000</v>
      </c>
      <c r="H5463" s="4">
        <v>0</v>
      </c>
      <c r="I5463" s="4">
        <v>10000</v>
      </c>
      <c r="J5463">
        <v>7.4</v>
      </c>
      <c r="K5463">
        <v>41</v>
      </c>
      <c r="L5463">
        <v>7.3</v>
      </c>
      <c r="M5463" s="4">
        <v>261</v>
      </c>
      <c r="N5463" t="s">
        <v>1843</v>
      </c>
      <c r="O5463" t="s">
        <v>43</v>
      </c>
      <c r="P5463" s="4">
        <v>50000</v>
      </c>
      <c r="Q5463" s="3">
        <f>AVERAGE(Table1[[#This Row],[critic_score]],Table1[[#This Row],[user_score]])</f>
        <v>7.35</v>
      </c>
      <c r="R5463" s="4">
        <f>Table1[[#This Row],[user_count]]+Table1[[#This Row],[critic_count]]</f>
        <v>302</v>
      </c>
      <c r="S5463" s="2">
        <f>100000*Table1[[#This Row],[review_count]]/Table1[[#This Row],[total sales]]</f>
        <v>604</v>
      </c>
      <c r="T5463" s="2">
        <f>Table1[[#This Row],[total sales]]/(2017-Table1[[#This Row],[year_of_release]])</f>
        <v>6250</v>
      </c>
      <c r="U5463" s="9">
        <f>Table1[[#This Row],[na_sales]]/(2017-Table1[[#This Row],[year_of_release]])</f>
        <v>1250</v>
      </c>
      <c r="V5463" s="6">
        <f>Table1[[#This Row],[eu_sales]]/(2017-Table1[[#This Row],[year_of_release]])</f>
        <v>3750</v>
      </c>
      <c r="W5463" s="6">
        <f>Table1[[#This Row],[jp_sales]]/(2017-Table1[[#This Row],[year_of_release]])</f>
        <v>0</v>
      </c>
      <c r="X5463" s="6">
        <f>Table1[[#This Row],[other_sales]]/(2017-Table1[[#This Row],[year_of_release]])</f>
        <v>1250</v>
      </c>
      <c r="Y5463" s="4">
        <v>534740514</v>
      </c>
      <c r="Z5463" s="4">
        <v>441041694</v>
      </c>
      <c r="AA5463" s="4">
        <v>128047000</v>
      </c>
      <c r="AB5463" s="1">
        <f>Table1[[#This Row],[na_sales]]/Table1[[#This Row],[NA population]]</f>
        <v>1.8700658989155999E-5</v>
      </c>
      <c r="AC5463" s="1">
        <f>Table1[[#This Row],[eu_sales]]/Table1[[#This Row],[Eu population]]</f>
        <v>6.802077991293041E-5</v>
      </c>
      <c r="AD5463" s="1">
        <f>Table1[[#This Row],[jp_sales]]/Table1[[#This Row],[Jp population]]</f>
        <v>0</v>
      </c>
    </row>
    <row r="5464" spans="1:30" x14ac:dyDescent="0.25">
      <c r="A5464" t="s">
        <v>4511</v>
      </c>
      <c r="B5464" t="s">
        <v>113</v>
      </c>
      <c r="C5464">
        <v>2001</v>
      </c>
      <c r="D5464" t="s">
        <v>73</v>
      </c>
      <c r="E5464" t="s">
        <v>35</v>
      </c>
      <c r="F5464" s="4">
        <v>0</v>
      </c>
      <c r="G5464" s="4">
        <v>40000</v>
      </c>
      <c r="H5464" s="4">
        <v>0</v>
      </c>
      <c r="I5464" s="4">
        <v>10000</v>
      </c>
      <c r="J5464">
        <v>8.4</v>
      </c>
      <c r="K5464">
        <v>16</v>
      </c>
      <c r="L5464">
        <v>8.4</v>
      </c>
      <c r="M5464" s="4">
        <v>21</v>
      </c>
      <c r="N5464" t="s">
        <v>2463</v>
      </c>
      <c r="O5464" t="s">
        <v>21</v>
      </c>
      <c r="P5464" s="4">
        <v>50000</v>
      </c>
      <c r="Q5464" s="3">
        <f>AVERAGE(Table1[[#This Row],[critic_score]],Table1[[#This Row],[user_score]])</f>
        <v>8.4</v>
      </c>
      <c r="R5464" s="4">
        <f>Table1[[#This Row],[user_count]]+Table1[[#This Row],[critic_count]]</f>
        <v>37</v>
      </c>
      <c r="S5464" s="2">
        <f>100000*Table1[[#This Row],[review_count]]/Table1[[#This Row],[total sales]]</f>
        <v>74</v>
      </c>
      <c r="T5464" s="2">
        <f>Table1[[#This Row],[total sales]]/(2017-Table1[[#This Row],[year_of_release]])</f>
        <v>3125</v>
      </c>
      <c r="U5464" s="9">
        <f>Table1[[#This Row],[na_sales]]/(2017-Table1[[#This Row],[year_of_release]])</f>
        <v>0</v>
      </c>
      <c r="V5464" s="6">
        <f>Table1[[#This Row],[eu_sales]]/(2017-Table1[[#This Row],[year_of_release]])</f>
        <v>2500</v>
      </c>
      <c r="W5464" s="6">
        <f>Table1[[#This Row],[jp_sales]]/(2017-Table1[[#This Row],[year_of_release]])</f>
        <v>0</v>
      </c>
      <c r="X5464" s="6">
        <f>Table1[[#This Row],[other_sales]]/(2017-Table1[[#This Row],[year_of_release]])</f>
        <v>625</v>
      </c>
      <c r="Y5464" s="4">
        <v>489752572</v>
      </c>
      <c r="Z5464" s="4">
        <v>430035992</v>
      </c>
      <c r="AA5464" s="4">
        <v>127149000</v>
      </c>
      <c r="AB5464" s="1">
        <f>Table1[[#This Row],[na_sales]]/Table1[[#This Row],[NA population]]</f>
        <v>0</v>
      </c>
      <c r="AC5464" s="1">
        <f>Table1[[#This Row],[eu_sales]]/Table1[[#This Row],[Eu population]]</f>
        <v>9.3015470202782475E-5</v>
      </c>
      <c r="AD5464" s="1">
        <f>Table1[[#This Row],[jp_sales]]/Table1[[#This Row],[Jp population]]</f>
        <v>0</v>
      </c>
    </row>
    <row r="5465" spans="1:30" x14ac:dyDescent="0.25">
      <c r="A5465" t="s">
        <v>2481</v>
      </c>
      <c r="B5465" t="s">
        <v>18</v>
      </c>
      <c r="C5465">
        <v>2007</v>
      </c>
      <c r="D5465" t="s">
        <v>40</v>
      </c>
      <c r="E5465" t="s">
        <v>41</v>
      </c>
      <c r="F5465" s="4">
        <v>40000</v>
      </c>
      <c r="G5465" s="4">
        <v>10000</v>
      </c>
      <c r="H5465" s="4">
        <v>0</v>
      </c>
      <c r="I5465" s="4">
        <v>0</v>
      </c>
      <c r="J5465">
        <v>3.9</v>
      </c>
      <c r="K5465">
        <v>16</v>
      </c>
      <c r="L5465">
        <v>5.9</v>
      </c>
      <c r="M5465" s="4">
        <v>15</v>
      </c>
      <c r="N5465" t="s">
        <v>2200</v>
      </c>
      <c r="O5465" t="s">
        <v>67</v>
      </c>
      <c r="P5465" s="4">
        <v>50000</v>
      </c>
      <c r="Q5465" s="3">
        <f>AVERAGE(Table1[[#This Row],[critic_score]],Table1[[#This Row],[user_score]])</f>
        <v>4.9000000000000004</v>
      </c>
      <c r="R5465" s="4">
        <f>Table1[[#This Row],[user_count]]+Table1[[#This Row],[critic_count]]</f>
        <v>31</v>
      </c>
      <c r="S5465" s="2">
        <f>100000*Table1[[#This Row],[review_count]]/Table1[[#This Row],[total sales]]</f>
        <v>62</v>
      </c>
      <c r="T5465" s="2">
        <f>Table1[[#This Row],[total sales]]/(2017-Table1[[#This Row],[year_of_release]])</f>
        <v>5000</v>
      </c>
      <c r="U5465" s="9">
        <f>Table1[[#This Row],[na_sales]]/(2017-Table1[[#This Row],[year_of_release]])</f>
        <v>4000</v>
      </c>
      <c r="V5465" s="6">
        <f>Table1[[#This Row],[eu_sales]]/(2017-Table1[[#This Row],[year_of_release]])</f>
        <v>1000</v>
      </c>
      <c r="W5465" s="6">
        <f>Table1[[#This Row],[jp_sales]]/(2017-Table1[[#This Row],[year_of_release]])</f>
        <v>0</v>
      </c>
      <c r="X5465" s="6">
        <f>Table1[[#This Row],[other_sales]]/(2017-Table1[[#This Row],[year_of_release]])</f>
        <v>0</v>
      </c>
      <c r="Y5465" s="4">
        <v>522751172</v>
      </c>
      <c r="Z5465" s="4">
        <v>438594184</v>
      </c>
      <c r="AA5465" s="4">
        <v>128001000</v>
      </c>
      <c r="AB5465" s="1">
        <f>Table1[[#This Row],[na_sales]]/Table1[[#This Row],[NA population]]</f>
        <v>7.6518240689855404E-5</v>
      </c>
      <c r="AC5465" s="1">
        <f>Table1[[#This Row],[eu_sales]]/Table1[[#This Row],[Eu population]]</f>
        <v>2.280011993957494E-5</v>
      </c>
      <c r="AD5465" s="1">
        <f>Table1[[#This Row],[jp_sales]]/Table1[[#This Row],[Jp population]]</f>
        <v>0</v>
      </c>
    </row>
    <row r="5466" spans="1:30" x14ac:dyDescent="0.25">
      <c r="A5466" t="s">
        <v>4513</v>
      </c>
      <c r="B5466" t="s">
        <v>26</v>
      </c>
      <c r="C5466">
        <v>2007</v>
      </c>
      <c r="D5466" t="s">
        <v>73</v>
      </c>
      <c r="E5466" t="s">
        <v>270</v>
      </c>
      <c r="F5466" s="4">
        <v>0</v>
      </c>
      <c r="G5466" s="4">
        <v>40000</v>
      </c>
      <c r="H5466" s="4">
        <v>0</v>
      </c>
      <c r="I5466" s="4">
        <v>10000</v>
      </c>
      <c r="J5466">
        <v>6.7</v>
      </c>
      <c r="K5466">
        <v>8</v>
      </c>
      <c r="L5466">
        <v>6.6</v>
      </c>
      <c r="M5466" s="4">
        <v>12</v>
      </c>
      <c r="N5466" t="s">
        <v>1431</v>
      </c>
      <c r="O5466" t="s">
        <v>21</v>
      </c>
      <c r="P5466" s="4">
        <v>50000</v>
      </c>
      <c r="Q5466" s="3">
        <f>AVERAGE(Table1[[#This Row],[critic_score]],Table1[[#This Row],[user_score]])</f>
        <v>6.65</v>
      </c>
      <c r="R5466" s="4">
        <f>Table1[[#This Row],[user_count]]+Table1[[#This Row],[critic_count]]</f>
        <v>20</v>
      </c>
      <c r="S5466" s="2">
        <f>100000*Table1[[#This Row],[review_count]]/Table1[[#This Row],[total sales]]</f>
        <v>40</v>
      </c>
      <c r="T5466" s="2">
        <f>Table1[[#This Row],[total sales]]/(2017-Table1[[#This Row],[year_of_release]])</f>
        <v>5000</v>
      </c>
      <c r="U5466" s="9">
        <f>Table1[[#This Row],[na_sales]]/(2017-Table1[[#This Row],[year_of_release]])</f>
        <v>0</v>
      </c>
      <c r="V5466" s="6">
        <f>Table1[[#This Row],[eu_sales]]/(2017-Table1[[#This Row],[year_of_release]])</f>
        <v>4000</v>
      </c>
      <c r="W5466" s="6">
        <f>Table1[[#This Row],[jp_sales]]/(2017-Table1[[#This Row],[year_of_release]])</f>
        <v>0</v>
      </c>
      <c r="X5466" s="6">
        <f>Table1[[#This Row],[other_sales]]/(2017-Table1[[#This Row],[year_of_release]])</f>
        <v>1000</v>
      </c>
      <c r="Y5466" s="4">
        <v>522751172</v>
      </c>
      <c r="Z5466" s="4">
        <v>438594184</v>
      </c>
      <c r="AA5466" s="4">
        <v>128001000</v>
      </c>
      <c r="AB5466" s="1">
        <f>Table1[[#This Row],[na_sales]]/Table1[[#This Row],[NA population]]</f>
        <v>0</v>
      </c>
      <c r="AC5466" s="1">
        <f>Table1[[#This Row],[eu_sales]]/Table1[[#This Row],[Eu population]]</f>
        <v>9.1200479758299759E-5</v>
      </c>
      <c r="AD5466" s="1">
        <f>Table1[[#This Row],[jp_sales]]/Table1[[#This Row],[Jp population]]</f>
        <v>0</v>
      </c>
    </row>
    <row r="5467" spans="1:30" x14ac:dyDescent="0.25">
      <c r="A5467" t="s">
        <v>4514</v>
      </c>
      <c r="B5467" t="s">
        <v>45</v>
      </c>
      <c r="C5467">
        <v>2006</v>
      </c>
      <c r="D5467" t="s">
        <v>65</v>
      </c>
      <c r="E5467" t="s">
        <v>913</v>
      </c>
      <c r="F5467" s="4">
        <v>20000</v>
      </c>
      <c r="G5467" s="4">
        <v>20000</v>
      </c>
      <c r="H5467" s="4">
        <v>0</v>
      </c>
      <c r="I5467" s="4">
        <v>10000</v>
      </c>
      <c r="J5467">
        <v>6</v>
      </c>
      <c r="K5467">
        <v>19</v>
      </c>
      <c r="L5467">
        <v>7</v>
      </c>
      <c r="M5467" s="4">
        <v>4</v>
      </c>
      <c r="N5467" t="s">
        <v>2683</v>
      </c>
      <c r="O5467" t="s">
        <v>67</v>
      </c>
      <c r="P5467" s="4">
        <v>50000</v>
      </c>
      <c r="Q5467" s="3">
        <f>AVERAGE(Table1[[#This Row],[critic_score]],Table1[[#This Row],[user_score]])</f>
        <v>6.5</v>
      </c>
      <c r="R5467" s="4">
        <f>Table1[[#This Row],[user_count]]+Table1[[#This Row],[critic_count]]</f>
        <v>23</v>
      </c>
      <c r="S5467" s="2">
        <f>100000*Table1[[#This Row],[review_count]]/Table1[[#This Row],[total sales]]</f>
        <v>46</v>
      </c>
      <c r="T5467" s="2">
        <f>Table1[[#This Row],[total sales]]/(2017-Table1[[#This Row],[year_of_release]])</f>
        <v>4545.454545454545</v>
      </c>
      <c r="U5467" s="9">
        <f>Table1[[#This Row],[na_sales]]/(2017-Table1[[#This Row],[year_of_release]])</f>
        <v>1818.1818181818182</v>
      </c>
      <c r="V5467" s="6">
        <f>Table1[[#This Row],[eu_sales]]/(2017-Table1[[#This Row],[year_of_release]])</f>
        <v>1818.1818181818182</v>
      </c>
      <c r="W5467" s="6">
        <f>Table1[[#This Row],[jp_sales]]/(2017-Table1[[#This Row],[year_of_release]])</f>
        <v>0</v>
      </c>
      <c r="X5467" s="6">
        <f>Table1[[#This Row],[other_sales]]/(2017-Table1[[#This Row],[year_of_release]])</f>
        <v>909.09090909090912</v>
      </c>
      <c r="Y5467" s="4">
        <v>516818555</v>
      </c>
      <c r="Z5467" s="4">
        <v>437126892</v>
      </c>
      <c r="AA5467" s="4">
        <v>127854000</v>
      </c>
      <c r="AB5467" s="1">
        <f>Table1[[#This Row],[na_sales]]/Table1[[#This Row],[NA population]]</f>
        <v>3.8698300992695592E-5</v>
      </c>
      <c r="AC5467" s="1">
        <f>Table1[[#This Row],[eu_sales]]/Table1[[#This Row],[Eu population]]</f>
        <v>4.5753304969395475E-5</v>
      </c>
      <c r="AD5467" s="1">
        <f>Table1[[#This Row],[jp_sales]]/Table1[[#This Row],[Jp population]]</f>
        <v>0</v>
      </c>
    </row>
    <row r="5468" spans="1:30" x14ac:dyDescent="0.25">
      <c r="A5468" t="s">
        <v>3141</v>
      </c>
      <c r="B5468" t="s">
        <v>113</v>
      </c>
      <c r="C5468">
        <v>2002</v>
      </c>
      <c r="D5468" t="s">
        <v>40</v>
      </c>
      <c r="E5468" t="s">
        <v>41</v>
      </c>
      <c r="F5468" s="4">
        <v>0</v>
      </c>
      <c r="G5468" s="4">
        <v>40000</v>
      </c>
      <c r="H5468" s="4">
        <v>0</v>
      </c>
      <c r="I5468" s="4">
        <v>10000</v>
      </c>
      <c r="J5468">
        <v>8.8000000000000007</v>
      </c>
      <c r="K5468">
        <v>27</v>
      </c>
      <c r="L5468">
        <v>9.1</v>
      </c>
      <c r="M5468" s="4">
        <v>863</v>
      </c>
      <c r="N5468" t="s">
        <v>3142</v>
      </c>
      <c r="O5468" t="s">
        <v>43</v>
      </c>
      <c r="P5468" s="4">
        <v>50000</v>
      </c>
      <c r="Q5468" s="3">
        <f>AVERAGE(Table1[[#This Row],[critic_score]],Table1[[#This Row],[user_score]])</f>
        <v>8.9499999999999993</v>
      </c>
      <c r="R5468" s="4">
        <f>Table1[[#This Row],[user_count]]+Table1[[#This Row],[critic_count]]</f>
        <v>890</v>
      </c>
      <c r="S5468" s="2">
        <f>100000*Table1[[#This Row],[review_count]]/Table1[[#This Row],[total sales]]</f>
        <v>1780</v>
      </c>
      <c r="T5468" s="2">
        <f>Table1[[#This Row],[total sales]]/(2017-Table1[[#This Row],[year_of_release]])</f>
        <v>3333.3333333333335</v>
      </c>
      <c r="U5468" s="9">
        <f>Table1[[#This Row],[na_sales]]/(2017-Table1[[#This Row],[year_of_release]])</f>
        <v>0</v>
      </c>
      <c r="V5468" s="6">
        <f>Table1[[#This Row],[eu_sales]]/(2017-Table1[[#This Row],[year_of_release]])</f>
        <v>2666.6666666666665</v>
      </c>
      <c r="W5468" s="6">
        <f>Table1[[#This Row],[jp_sales]]/(2017-Table1[[#This Row],[year_of_release]])</f>
        <v>0</v>
      </c>
      <c r="X5468" s="6">
        <f>Table1[[#This Row],[other_sales]]/(2017-Table1[[#This Row],[year_of_release]])</f>
        <v>666.66666666666663</v>
      </c>
      <c r="Y5468" s="4">
        <v>495013192</v>
      </c>
      <c r="Z5468" s="4">
        <v>431019772</v>
      </c>
      <c r="AA5468" s="4">
        <v>127445000</v>
      </c>
      <c r="AB5468" s="1">
        <f>Table1[[#This Row],[na_sales]]/Table1[[#This Row],[NA population]]</f>
        <v>0</v>
      </c>
      <c r="AC5468" s="1">
        <f>Table1[[#This Row],[eu_sales]]/Table1[[#This Row],[Eu population]]</f>
        <v>9.2803167275583819E-5</v>
      </c>
      <c r="AD5468" s="1">
        <f>Table1[[#This Row],[jp_sales]]/Table1[[#This Row],[Jp population]]</f>
        <v>0</v>
      </c>
    </row>
    <row r="5469" spans="1:30" x14ac:dyDescent="0.25">
      <c r="A5469" t="s">
        <v>2460</v>
      </c>
      <c r="B5469" t="s">
        <v>113</v>
      </c>
      <c r="C5469">
        <v>2016</v>
      </c>
      <c r="D5469" t="s">
        <v>191</v>
      </c>
      <c r="E5469" t="s">
        <v>176</v>
      </c>
      <c r="F5469" s="4">
        <v>10000</v>
      </c>
      <c r="G5469" s="4">
        <v>40000</v>
      </c>
      <c r="H5469" s="4">
        <v>0</v>
      </c>
      <c r="I5469" s="4">
        <v>0</v>
      </c>
      <c r="J5469">
        <v>8.3000000000000007</v>
      </c>
      <c r="K5469">
        <v>15</v>
      </c>
      <c r="L5469">
        <v>8.6</v>
      </c>
      <c r="M5469" s="4">
        <v>1620</v>
      </c>
      <c r="N5469" t="s">
        <v>2461</v>
      </c>
      <c r="O5469" t="s">
        <v>43</v>
      </c>
      <c r="P5469" s="4">
        <v>50000</v>
      </c>
      <c r="Q5469" s="3">
        <f>AVERAGE(Table1[[#This Row],[critic_score]],Table1[[#This Row],[user_score]])</f>
        <v>8.4499999999999993</v>
      </c>
      <c r="R5469" s="4">
        <f>Table1[[#This Row],[user_count]]+Table1[[#This Row],[critic_count]]</f>
        <v>1635</v>
      </c>
      <c r="S5469" s="2">
        <f>100000*Table1[[#This Row],[review_count]]/Table1[[#This Row],[total sales]]</f>
        <v>3270</v>
      </c>
      <c r="T5469" s="2">
        <f>Table1[[#This Row],[total sales]]/(2017-Table1[[#This Row],[year_of_release]])</f>
        <v>50000</v>
      </c>
      <c r="U5469" s="9">
        <f>Table1[[#This Row],[na_sales]]/(2017-Table1[[#This Row],[year_of_release]])</f>
        <v>10000</v>
      </c>
      <c r="V5469" s="6">
        <f>Table1[[#This Row],[eu_sales]]/(2017-Table1[[#This Row],[year_of_release]])</f>
        <v>40000</v>
      </c>
      <c r="W5469" s="6">
        <f>Table1[[#This Row],[jp_sales]]/(2017-Table1[[#This Row],[year_of_release]])</f>
        <v>0</v>
      </c>
      <c r="X5469" s="6">
        <f>Table1[[#This Row],[other_sales]]/(2017-Table1[[#This Row],[year_of_release]])</f>
        <v>0</v>
      </c>
      <c r="Y5469" s="4">
        <v>573178249</v>
      </c>
      <c r="Z5469" s="4">
        <v>445623395</v>
      </c>
      <c r="AA5469" s="4">
        <v>126994511</v>
      </c>
      <c r="AB5469" s="1">
        <f>Table1[[#This Row],[na_sales]]/Table1[[#This Row],[NA population]]</f>
        <v>1.7446579693919964E-5</v>
      </c>
      <c r="AC5469" s="1">
        <f>Table1[[#This Row],[eu_sales]]/Table1[[#This Row],[Eu population]]</f>
        <v>8.976189412138023E-5</v>
      </c>
      <c r="AD5469" s="1">
        <f>Table1[[#This Row],[jp_sales]]/Table1[[#This Row],[Jp population]]</f>
        <v>0</v>
      </c>
    </row>
    <row r="5470" spans="1:30" x14ac:dyDescent="0.25">
      <c r="A5470" t="s">
        <v>4521</v>
      </c>
      <c r="B5470" t="s">
        <v>113</v>
      </c>
      <c r="C5470">
        <v>2009</v>
      </c>
      <c r="D5470" t="s">
        <v>191</v>
      </c>
      <c r="E5470" t="s">
        <v>1370</v>
      </c>
      <c r="F5470" s="4">
        <v>0</v>
      </c>
      <c r="G5470" s="4">
        <v>40000</v>
      </c>
      <c r="H5470" s="4">
        <v>0</v>
      </c>
      <c r="I5470" s="4">
        <v>10000</v>
      </c>
      <c r="J5470">
        <v>7.9</v>
      </c>
      <c r="K5470">
        <v>15</v>
      </c>
      <c r="L5470">
        <v>8.1999999999999993</v>
      </c>
      <c r="M5470" s="4">
        <v>40</v>
      </c>
      <c r="N5470" t="s">
        <v>4383</v>
      </c>
      <c r="O5470" t="s">
        <v>67</v>
      </c>
      <c r="P5470" s="4">
        <v>50000</v>
      </c>
      <c r="Q5470" s="3">
        <f>AVERAGE(Table1[[#This Row],[critic_score]],Table1[[#This Row],[user_score]])</f>
        <v>8.0500000000000007</v>
      </c>
      <c r="R5470" s="4">
        <f>Table1[[#This Row],[user_count]]+Table1[[#This Row],[critic_count]]</f>
        <v>55</v>
      </c>
      <c r="S5470" s="2">
        <f>100000*Table1[[#This Row],[review_count]]/Table1[[#This Row],[total sales]]</f>
        <v>110</v>
      </c>
      <c r="T5470" s="2">
        <f>Table1[[#This Row],[total sales]]/(2017-Table1[[#This Row],[year_of_release]])</f>
        <v>6250</v>
      </c>
      <c r="U5470" s="9">
        <f>Table1[[#This Row],[na_sales]]/(2017-Table1[[#This Row],[year_of_release]])</f>
        <v>0</v>
      </c>
      <c r="V5470" s="6">
        <f>Table1[[#This Row],[eu_sales]]/(2017-Table1[[#This Row],[year_of_release]])</f>
        <v>5000</v>
      </c>
      <c r="W5470" s="6">
        <f>Table1[[#This Row],[jp_sales]]/(2017-Table1[[#This Row],[year_of_release]])</f>
        <v>0</v>
      </c>
      <c r="X5470" s="6">
        <f>Table1[[#This Row],[other_sales]]/(2017-Table1[[#This Row],[year_of_release]])</f>
        <v>1250</v>
      </c>
      <c r="Y5470" s="4">
        <v>534740514</v>
      </c>
      <c r="Z5470" s="4">
        <v>441041694</v>
      </c>
      <c r="AA5470" s="4">
        <v>128047000</v>
      </c>
      <c r="AB5470" s="1">
        <f>Table1[[#This Row],[na_sales]]/Table1[[#This Row],[NA population]]</f>
        <v>0</v>
      </c>
      <c r="AC5470" s="1">
        <f>Table1[[#This Row],[eu_sales]]/Table1[[#This Row],[Eu population]]</f>
        <v>9.0694373217240542E-5</v>
      </c>
      <c r="AD5470" s="1">
        <f>Table1[[#This Row],[jp_sales]]/Table1[[#This Row],[Jp population]]</f>
        <v>0</v>
      </c>
    </row>
    <row r="5471" spans="1:30" x14ac:dyDescent="0.25">
      <c r="A5471" t="s">
        <v>4522</v>
      </c>
      <c r="B5471" t="s">
        <v>45</v>
      </c>
      <c r="C5471">
        <v>2006</v>
      </c>
      <c r="D5471" t="s">
        <v>54</v>
      </c>
      <c r="E5471" t="s">
        <v>270</v>
      </c>
      <c r="F5471" s="4">
        <v>20000</v>
      </c>
      <c r="G5471" s="4">
        <v>20000</v>
      </c>
      <c r="H5471" s="4">
        <v>0</v>
      </c>
      <c r="I5471" s="4">
        <v>10000</v>
      </c>
      <c r="J5471">
        <v>7.1</v>
      </c>
      <c r="K5471">
        <v>37</v>
      </c>
      <c r="L5471">
        <v>8.1999999999999993</v>
      </c>
      <c r="M5471" s="4">
        <v>9</v>
      </c>
      <c r="N5471" t="s">
        <v>812</v>
      </c>
      <c r="O5471" t="s">
        <v>67</v>
      </c>
      <c r="P5471" s="4">
        <v>50000</v>
      </c>
      <c r="Q5471" s="3">
        <f>AVERAGE(Table1[[#This Row],[critic_score]],Table1[[#This Row],[user_score]])</f>
        <v>7.6499999999999995</v>
      </c>
      <c r="R5471" s="4">
        <f>Table1[[#This Row],[user_count]]+Table1[[#This Row],[critic_count]]</f>
        <v>46</v>
      </c>
      <c r="S5471" s="2">
        <f>100000*Table1[[#This Row],[review_count]]/Table1[[#This Row],[total sales]]</f>
        <v>92</v>
      </c>
      <c r="T5471" s="2">
        <f>Table1[[#This Row],[total sales]]/(2017-Table1[[#This Row],[year_of_release]])</f>
        <v>4545.454545454545</v>
      </c>
      <c r="U5471" s="9">
        <f>Table1[[#This Row],[na_sales]]/(2017-Table1[[#This Row],[year_of_release]])</f>
        <v>1818.1818181818182</v>
      </c>
      <c r="V5471" s="6">
        <f>Table1[[#This Row],[eu_sales]]/(2017-Table1[[#This Row],[year_of_release]])</f>
        <v>1818.1818181818182</v>
      </c>
      <c r="W5471" s="6">
        <f>Table1[[#This Row],[jp_sales]]/(2017-Table1[[#This Row],[year_of_release]])</f>
        <v>0</v>
      </c>
      <c r="X5471" s="6">
        <f>Table1[[#This Row],[other_sales]]/(2017-Table1[[#This Row],[year_of_release]])</f>
        <v>909.09090909090912</v>
      </c>
      <c r="Y5471" s="4">
        <v>516818555</v>
      </c>
      <c r="Z5471" s="4">
        <v>437126892</v>
      </c>
      <c r="AA5471" s="4">
        <v>127854000</v>
      </c>
      <c r="AB5471" s="1">
        <f>Table1[[#This Row],[na_sales]]/Table1[[#This Row],[NA population]]</f>
        <v>3.8698300992695592E-5</v>
      </c>
      <c r="AC5471" s="1">
        <f>Table1[[#This Row],[eu_sales]]/Table1[[#This Row],[Eu population]]</f>
        <v>4.5753304969395475E-5</v>
      </c>
      <c r="AD5471" s="1">
        <f>Table1[[#This Row],[jp_sales]]/Table1[[#This Row],[Jp population]]</f>
        <v>0</v>
      </c>
    </row>
    <row r="5472" spans="1:30" x14ac:dyDescent="0.25">
      <c r="A5472" t="s">
        <v>4532</v>
      </c>
      <c r="B5472" t="s">
        <v>113</v>
      </c>
      <c r="C5472">
        <v>2006</v>
      </c>
      <c r="D5472" t="s">
        <v>73</v>
      </c>
      <c r="E5472" t="s">
        <v>83</v>
      </c>
      <c r="F5472" s="4">
        <v>0</v>
      </c>
      <c r="G5472" s="4">
        <v>40000</v>
      </c>
      <c r="H5472" s="4">
        <v>0</v>
      </c>
      <c r="I5472" s="4">
        <v>10000</v>
      </c>
      <c r="J5472">
        <v>8.6</v>
      </c>
      <c r="K5472">
        <v>9</v>
      </c>
      <c r="L5472">
        <v>8.8000000000000007</v>
      </c>
      <c r="M5472" s="4">
        <v>115</v>
      </c>
      <c r="N5472" t="s">
        <v>4447</v>
      </c>
      <c r="O5472" t="s">
        <v>67</v>
      </c>
      <c r="P5472" s="4">
        <v>50000</v>
      </c>
      <c r="Q5472" s="3">
        <f>AVERAGE(Table1[[#This Row],[critic_score]],Table1[[#This Row],[user_score]])</f>
        <v>8.6999999999999993</v>
      </c>
      <c r="R5472" s="4">
        <f>Table1[[#This Row],[user_count]]+Table1[[#This Row],[critic_count]]</f>
        <v>124</v>
      </c>
      <c r="S5472" s="2">
        <f>100000*Table1[[#This Row],[review_count]]/Table1[[#This Row],[total sales]]</f>
        <v>248</v>
      </c>
      <c r="T5472" s="2">
        <f>Table1[[#This Row],[total sales]]/(2017-Table1[[#This Row],[year_of_release]])</f>
        <v>4545.454545454545</v>
      </c>
      <c r="U5472" s="9">
        <f>Table1[[#This Row],[na_sales]]/(2017-Table1[[#This Row],[year_of_release]])</f>
        <v>0</v>
      </c>
      <c r="V5472" s="6">
        <f>Table1[[#This Row],[eu_sales]]/(2017-Table1[[#This Row],[year_of_release]])</f>
        <v>3636.3636363636365</v>
      </c>
      <c r="W5472" s="6">
        <f>Table1[[#This Row],[jp_sales]]/(2017-Table1[[#This Row],[year_of_release]])</f>
        <v>0</v>
      </c>
      <c r="X5472" s="6">
        <f>Table1[[#This Row],[other_sales]]/(2017-Table1[[#This Row],[year_of_release]])</f>
        <v>909.09090909090912</v>
      </c>
      <c r="Y5472" s="4">
        <v>516818555</v>
      </c>
      <c r="Z5472" s="4">
        <v>437126892</v>
      </c>
      <c r="AA5472" s="4">
        <v>127854000</v>
      </c>
      <c r="AB5472" s="1">
        <f>Table1[[#This Row],[na_sales]]/Table1[[#This Row],[NA population]]</f>
        <v>0</v>
      </c>
      <c r="AC5472" s="1">
        <f>Table1[[#This Row],[eu_sales]]/Table1[[#This Row],[Eu population]]</f>
        <v>9.1506609938790949E-5</v>
      </c>
      <c r="AD5472" s="1">
        <f>Table1[[#This Row],[jp_sales]]/Table1[[#This Row],[Jp population]]</f>
        <v>0</v>
      </c>
    </row>
    <row r="5473" spans="1:30" x14ac:dyDescent="0.25">
      <c r="A5473" t="s">
        <v>4533</v>
      </c>
      <c r="B5473" t="s">
        <v>45</v>
      </c>
      <c r="C5473">
        <v>2005</v>
      </c>
      <c r="D5473" t="s">
        <v>40</v>
      </c>
      <c r="E5473" t="s">
        <v>575</v>
      </c>
      <c r="F5473" s="4">
        <v>20000</v>
      </c>
      <c r="G5473" s="4">
        <v>20000</v>
      </c>
      <c r="H5473" s="4">
        <v>0</v>
      </c>
      <c r="I5473" s="4">
        <v>10000</v>
      </c>
      <c r="J5473">
        <v>4.7</v>
      </c>
      <c r="K5473">
        <v>17</v>
      </c>
      <c r="L5473">
        <v>5</v>
      </c>
      <c r="M5473" s="4">
        <v>7</v>
      </c>
      <c r="N5473" t="s">
        <v>2745</v>
      </c>
      <c r="O5473" t="s">
        <v>43</v>
      </c>
      <c r="P5473" s="4">
        <v>50000</v>
      </c>
      <c r="Q5473" s="3">
        <f>AVERAGE(Table1[[#This Row],[critic_score]],Table1[[#This Row],[user_score]])</f>
        <v>4.8499999999999996</v>
      </c>
      <c r="R5473" s="4">
        <f>Table1[[#This Row],[user_count]]+Table1[[#This Row],[critic_count]]</f>
        <v>24</v>
      </c>
      <c r="S5473" s="2">
        <f>100000*Table1[[#This Row],[review_count]]/Table1[[#This Row],[total sales]]</f>
        <v>48</v>
      </c>
      <c r="T5473" s="2">
        <f>Table1[[#This Row],[total sales]]/(2017-Table1[[#This Row],[year_of_release]])</f>
        <v>4166.666666666667</v>
      </c>
      <c r="U5473" s="9">
        <f>Table1[[#This Row],[na_sales]]/(2017-Table1[[#This Row],[year_of_release]])</f>
        <v>1666.6666666666667</v>
      </c>
      <c r="V5473" s="6">
        <f>Table1[[#This Row],[eu_sales]]/(2017-Table1[[#This Row],[year_of_release]])</f>
        <v>1666.6666666666667</v>
      </c>
      <c r="W5473" s="6">
        <f>Table1[[#This Row],[jp_sales]]/(2017-Table1[[#This Row],[year_of_release]])</f>
        <v>0</v>
      </c>
      <c r="X5473" s="6">
        <f>Table1[[#This Row],[other_sales]]/(2017-Table1[[#This Row],[year_of_release]])</f>
        <v>833.33333333333337</v>
      </c>
      <c r="Y5473" s="4">
        <v>511054143</v>
      </c>
      <c r="Z5473" s="4">
        <v>435713800</v>
      </c>
      <c r="AA5473" s="4">
        <v>127773000</v>
      </c>
      <c r="AB5473" s="1">
        <f>Table1[[#This Row],[na_sales]]/Table1[[#This Row],[NA population]]</f>
        <v>3.9134796721528583E-5</v>
      </c>
      <c r="AC5473" s="1">
        <f>Table1[[#This Row],[eu_sales]]/Table1[[#This Row],[Eu population]]</f>
        <v>4.5901690513359917E-5</v>
      </c>
      <c r="AD5473" s="1">
        <f>Table1[[#This Row],[jp_sales]]/Table1[[#This Row],[Jp population]]</f>
        <v>0</v>
      </c>
    </row>
    <row r="5474" spans="1:30" x14ac:dyDescent="0.25">
      <c r="A5474" t="s">
        <v>1905</v>
      </c>
      <c r="B5474" t="s">
        <v>113</v>
      </c>
      <c r="C5474">
        <v>2010</v>
      </c>
      <c r="D5474" t="s">
        <v>23</v>
      </c>
      <c r="E5474" t="s">
        <v>431</v>
      </c>
      <c r="F5474" s="4">
        <v>0</v>
      </c>
      <c r="G5474" s="4">
        <v>40000</v>
      </c>
      <c r="H5474" s="4">
        <v>0</v>
      </c>
      <c r="I5474" s="4">
        <v>10000</v>
      </c>
      <c r="J5474">
        <v>7.9</v>
      </c>
      <c r="K5474">
        <v>18</v>
      </c>
      <c r="L5474">
        <v>8.1999999999999993</v>
      </c>
      <c r="M5474" s="4">
        <v>116</v>
      </c>
      <c r="N5474" t="s">
        <v>556</v>
      </c>
      <c r="O5474" t="s">
        <v>84</v>
      </c>
      <c r="P5474" s="4">
        <v>50000</v>
      </c>
      <c r="Q5474" s="3">
        <f>AVERAGE(Table1[[#This Row],[critic_score]],Table1[[#This Row],[user_score]])</f>
        <v>8.0500000000000007</v>
      </c>
      <c r="R5474" s="4">
        <f>Table1[[#This Row],[user_count]]+Table1[[#This Row],[critic_count]]</f>
        <v>134</v>
      </c>
      <c r="S5474" s="2">
        <f>100000*Table1[[#This Row],[review_count]]/Table1[[#This Row],[total sales]]</f>
        <v>268</v>
      </c>
      <c r="T5474" s="2">
        <f>Table1[[#This Row],[total sales]]/(2017-Table1[[#This Row],[year_of_release]])</f>
        <v>7142.8571428571431</v>
      </c>
      <c r="U5474" s="9">
        <f>Table1[[#This Row],[na_sales]]/(2017-Table1[[#This Row],[year_of_release]])</f>
        <v>0</v>
      </c>
      <c r="V5474" s="6">
        <f>Table1[[#This Row],[eu_sales]]/(2017-Table1[[#This Row],[year_of_release]])</f>
        <v>5714.2857142857147</v>
      </c>
      <c r="W5474" s="6">
        <f>Table1[[#This Row],[jp_sales]]/(2017-Table1[[#This Row],[year_of_release]])</f>
        <v>0</v>
      </c>
      <c r="X5474" s="6">
        <f>Table1[[#This Row],[other_sales]]/(2017-Table1[[#This Row],[year_of_release]])</f>
        <v>1428.5714285714287</v>
      </c>
      <c r="Y5474" s="4">
        <v>540520772</v>
      </c>
      <c r="Z5474" s="4">
        <v>441654761</v>
      </c>
      <c r="AA5474" s="4">
        <v>128070000</v>
      </c>
      <c r="AB5474" s="1">
        <f>Table1[[#This Row],[na_sales]]/Table1[[#This Row],[NA population]]</f>
        <v>0</v>
      </c>
      <c r="AC5474" s="1">
        <f>Table1[[#This Row],[eu_sales]]/Table1[[#This Row],[Eu population]]</f>
        <v>9.05684791202783E-5</v>
      </c>
      <c r="AD5474" s="1">
        <f>Table1[[#This Row],[jp_sales]]/Table1[[#This Row],[Jp population]]</f>
        <v>0</v>
      </c>
    </row>
    <row r="5475" spans="1:30" x14ac:dyDescent="0.25">
      <c r="A5475" t="s">
        <v>568</v>
      </c>
      <c r="B5475" t="s">
        <v>113</v>
      </c>
      <c r="C5475">
        <v>2007</v>
      </c>
      <c r="D5475" t="s">
        <v>23</v>
      </c>
      <c r="E5475" t="s">
        <v>100</v>
      </c>
      <c r="F5475" s="4">
        <v>0</v>
      </c>
      <c r="G5475" s="4">
        <v>40000</v>
      </c>
      <c r="H5475" s="4">
        <v>0</v>
      </c>
      <c r="I5475" s="4">
        <v>10000</v>
      </c>
      <c r="J5475">
        <v>7</v>
      </c>
      <c r="K5475">
        <v>18</v>
      </c>
      <c r="L5475">
        <v>5.9</v>
      </c>
      <c r="M5475" s="4">
        <v>163</v>
      </c>
      <c r="N5475" t="s">
        <v>381</v>
      </c>
      <c r="O5475" t="s">
        <v>84</v>
      </c>
      <c r="P5475" s="4">
        <v>50000</v>
      </c>
      <c r="Q5475" s="3">
        <f>AVERAGE(Table1[[#This Row],[critic_score]],Table1[[#This Row],[user_score]])</f>
        <v>6.45</v>
      </c>
      <c r="R5475" s="4">
        <f>Table1[[#This Row],[user_count]]+Table1[[#This Row],[critic_count]]</f>
        <v>181</v>
      </c>
      <c r="S5475" s="2">
        <f>100000*Table1[[#This Row],[review_count]]/Table1[[#This Row],[total sales]]</f>
        <v>362</v>
      </c>
      <c r="T5475" s="2">
        <f>Table1[[#This Row],[total sales]]/(2017-Table1[[#This Row],[year_of_release]])</f>
        <v>5000</v>
      </c>
      <c r="U5475" s="9">
        <f>Table1[[#This Row],[na_sales]]/(2017-Table1[[#This Row],[year_of_release]])</f>
        <v>0</v>
      </c>
      <c r="V5475" s="6">
        <f>Table1[[#This Row],[eu_sales]]/(2017-Table1[[#This Row],[year_of_release]])</f>
        <v>4000</v>
      </c>
      <c r="W5475" s="6">
        <f>Table1[[#This Row],[jp_sales]]/(2017-Table1[[#This Row],[year_of_release]])</f>
        <v>0</v>
      </c>
      <c r="X5475" s="6">
        <f>Table1[[#This Row],[other_sales]]/(2017-Table1[[#This Row],[year_of_release]])</f>
        <v>1000</v>
      </c>
      <c r="Y5475" s="4">
        <v>522751172</v>
      </c>
      <c r="Z5475" s="4">
        <v>438594184</v>
      </c>
      <c r="AA5475" s="4">
        <v>128001000</v>
      </c>
      <c r="AB5475" s="1">
        <f>Table1[[#This Row],[na_sales]]/Table1[[#This Row],[NA population]]</f>
        <v>0</v>
      </c>
      <c r="AC5475" s="1">
        <f>Table1[[#This Row],[eu_sales]]/Table1[[#This Row],[Eu population]]</f>
        <v>9.1200479758299759E-5</v>
      </c>
      <c r="AD5475" s="1">
        <f>Table1[[#This Row],[jp_sales]]/Table1[[#This Row],[Jp population]]</f>
        <v>0</v>
      </c>
    </row>
    <row r="5476" spans="1:30" x14ac:dyDescent="0.25">
      <c r="A5476" t="s">
        <v>4549</v>
      </c>
      <c r="B5476" t="s">
        <v>39</v>
      </c>
      <c r="C5476">
        <v>2012</v>
      </c>
      <c r="D5476" t="s">
        <v>23</v>
      </c>
      <c r="E5476" t="s">
        <v>1413</v>
      </c>
      <c r="F5476" s="4">
        <v>40000</v>
      </c>
      <c r="G5476" s="4">
        <v>0</v>
      </c>
      <c r="H5476" s="4">
        <v>0</v>
      </c>
      <c r="I5476" s="4">
        <v>10000</v>
      </c>
      <c r="J5476">
        <v>6.2</v>
      </c>
      <c r="K5476">
        <v>19</v>
      </c>
      <c r="L5476">
        <v>4.9000000000000004</v>
      </c>
      <c r="M5476" s="4">
        <v>22</v>
      </c>
      <c r="N5476" t="s">
        <v>4550</v>
      </c>
      <c r="O5476" t="s">
        <v>21</v>
      </c>
      <c r="P5476" s="4">
        <v>50000</v>
      </c>
      <c r="Q5476" s="3">
        <f>AVERAGE(Table1[[#This Row],[critic_score]],Table1[[#This Row],[user_score]])</f>
        <v>5.5500000000000007</v>
      </c>
      <c r="R5476" s="4">
        <f>Table1[[#This Row],[user_count]]+Table1[[#This Row],[critic_count]]</f>
        <v>41</v>
      </c>
      <c r="S5476" s="2">
        <f>100000*Table1[[#This Row],[review_count]]/Table1[[#This Row],[total sales]]</f>
        <v>82</v>
      </c>
      <c r="T5476" s="2">
        <f>Table1[[#This Row],[total sales]]/(2017-Table1[[#This Row],[year_of_release]])</f>
        <v>10000</v>
      </c>
      <c r="U5476" s="9">
        <f>Table1[[#This Row],[na_sales]]/(2017-Table1[[#This Row],[year_of_release]])</f>
        <v>8000</v>
      </c>
      <c r="V5476" s="6">
        <f>Table1[[#This Row],[eu_sales]]/(2017-Table1[[#This Row],[year_of_release]])</f>
        <v>0</v>
      </c>
      <c r="W5476" s="6">
        <f>Table1[[#This Row],[jp_sales]]/(2017-Table1[[#This Row],[year_of_release]])</f>
        <v>0</v>
      </c>
      <c r="X5476" s="6">
        <f>Table1[[#This Row],[other_sales]]/(2017-Table1[[#This Row],[year_of_release]])</f>
        <v>2000</v>
      </c>
      <c r="Y5476" s="4">
        <v>551484507</v>
      </c>
      <c r="Z5476" s="4">
        <v>441417242</v>
      </c>
      <c r="AA5476" s="4">
        <v>127629000</v>
      </c>
      <c r="AB5476" s="1">
        <f>Table1[[#This Row],[na_sales]]/Table1[[#This Row],[NA population]]</f>
        <v>7.2531502684625737E-5</v>
      </c>
      <c r="AC5476" s="1">
        <f>Table1[[#This Row],[eu_sales]]/Table1[[#This Row],[Eu population]]</f>
        <v>0</v>
      </c>
      <c r="AD5476" s="1">
        <f>Table1[[#This Row],[jp_sales]]/Table1[[#This Row],[Jp population]]</f>
        <v>0</v>
      </c>
    </row>
    <row r="5477" spans="1:30" x14ac:dyDescent="0.25">
      <c r="A5477" t="s">
        <v>4554</v>
      </c>
      <c r="B5477" t="s">
        <v>45</v>
      </c>
      <c r="C5477">
        <v>2005</v>
      </c>
      <c r="D5477" t="s">
        <v>40</v>
      </c>
      <c r="E5477" t="s">
        <v>425</v>
      </c>
      <c r="F5477" s="4">
        <v>20000</v>
      </c>
      <c r="G5477" s="4">
        <v>20000</v>
      </c>
      <c r="H5477" s="4">
        <v>0</v>
      </c>
      <c r="I5477" s="4">
        <v>10000</v>
      </c>
      <c r="J5477">
        <v>6.6</v>
      </c>
      <c r="K5477">
        <v>19</v>
      </c>
      <c r="L5477">
        <v>5.8</v>
      </c>
      <c r="M5477" s="4">
        <v>9</v>
      </c>
      <c r="N5477" t="s">
        <v>787</v>
      </c>
      <c r="O5477" t="s">
        <v>67</v>
      </c>
      <c r="P5477" s="4">
        <v>50000</v>
      </c>
      <c r="Q5477" s="3">
        <f>AVERAGE(Table1[[#This Row],[critic_score]],Table1[[#This Row],[user_score]])</f>
        <v>6.1999999999999993</v>
      </c>
      <c r="R5477" s="4">
        <f>Table1[[#This Row],[user_count]]+Table1[[#This Row],[critic_count]]</f>
        <v>28</v>
      </c>
      <c r="S5477" s="2">
        <f>100000*Table1[[#This Row],[review_count]]/Table1[[#This Row],[total sales]]</f>
        <v>56</v>
      </c>
      <c r="T5477" s="2">
        <f>Table1[[#This Row],[total sales]]/(2017-Table1[[#This Row],[year_of_release]])</f>
        <v>4166.666666666667</v>
      </c>
      <c r="U5477" s="9">
        <f>Table1[[#This Row],[na_sales]]/(2017-Table1[[#This Row],[year_of_release]])</f>
        <v>1666.6666666666667</v>
      </c>
      <c r="V5477" s="6">
        <f>Table1[[#This Row],[eu_sales]]/(2017-Table1[[#This Row],[year_of_release]])</f>
        <v>1666.6666666666667</v>
      </c>
      <c r="W5477" s="6">
        <f>Table1[[#This Row],[jp_sales]]/(2017-Table1[[#This Row],[year_of_release]])</f>
        <v>0</v>
      </c>
      <c r="X5477" s="6">
        <f>Table1[[#This Row],[other_sales]]/(2017-Table1[[#This Row],[year_of_release]])</f>
        <v>833.33333333333337</v>
      </c>
      <c r="Y5477" s="4">
        <v>511054143</v>
      </c>
      <c r="Z5477" s="4">
        <v>435713800</v>
      </c>
      <c r="AA5477" s="4">
        <v>127773000</v>
      </c>
      <c r="AB5477" s="1">
        <f>Table1[[#This Row],[na_sales]]/Table1[[#This Row],[NA population]]</f>
        <v>3.9134796721528583E-5</v>
      </c>
      <c r="AC5477" s="1">
        <f>Table1[[#This Row],[eu_sales]]/Table1[[#This Row],[Eu population]]</f>
        <v>4.5901690513359917E-5</v>
      </c>
      <c r="AD5477" s="1">
        <f>Table1[[#This Row],[jp_sales]]/Table1[[#This Row],[Jp population]]</f>
        <v>0</v>
      </c>
    </row>
    <row r="5478" spans="1:30" x14ac:dyDescent="0.25">
      <c r="A5478" t="s">
        <v>4559</v>
      </c>
      <c r="B5478" t="s">
        <v>113</v>
      </c>
      <c r="C5478">
        <v>2007</v>
      </c>
      <c r="D5478" t="s">
        <v>225</v>
      </c>
      <c r="E5478" t="s">
        <v>425</v>
      </c>
      <c r="F5478" s="4">
        <v>10000</v>
      </c>
      <c r="G5478" s="4">
        <v>30000</v>
      </c>
      <c r="H5478" s="4">
        <v>0</v>
      </c>
      <c r="I5478" s="4">
        <v>10000</v>
      </c>
      <c r="J5478">
        <v>8.6999999999999993</v>
      </c>
      <c r="K5478">
        <v>36</v>
      </c>
      <c r="L5478">
        <v>8.6</v>
      </c>
      <c r="M5478" s="4">
        <v>235</v>
      </c>
      <c r="N5478" t="s">
        <v>1994</v>
      </c>
      <c r="O5478" t="s">
        <v>43</v>
      </c>
      <c r="P5478" s="4">
        <v>50000</v>
      </c>
      <c r="Q5478" s="3">
        <f>AVERAGE(Table1[[#This Row],[critic_score]],Table1[[#This Row],[user_score]])</f>
        <v>8.6499999999999986</v>
      </c>
      <c r="R5478" s="4">
        <f>Table1[[#This Row],[user_count]]+Table1[[#This Row],[critic_count]]</f>
        <v>271</v>
      </c>
      <c r="S5478" s="2">
        <f>100000*Table1[[#This Row],[review_count]]/Table1[[#This Row],[total sales]]</f>
        <v>542</v>
      </c>
      <c r="T5478" s="2">
        <f>Table1[[#This Row],[total sales]]/(2017-Table1[[#This Row],[year_of_release]])</f>
        <v>5000</v>
      </c>
      <c r="U5478" s="9">
        <f>Table1[[#This Row],[na_sales]]/(2017-Table1[[#This Row],[year_of_release]])</f>
        <v>1000</v>
      </c>
      <c r="V5478" s="6">
        <f>Table1[[#This Row],[eu_sales]]/(2017-Table1[[#This Row],[year_of_release]])</f>
        <v>3000</v>
      </c>
      <c r="W5478" s="6">
        <f>Table1[[#This Row],[jp_sales]]/(2017-Table1[[#This Row],[year_of_release]])</f>
        <v>0</v>
      </c>
      <c r="X5478" s="6">
        <f>Table1[[#This Row],[other_sales]]/(2017-Table1[[#This Row],[year_of_release]])</f>
        <v>1000</v>
      </c>
      <c r="Y5478" s="4">
        <v>522751172</v>
      </c>
      <c r="Z5478" s="4">
        <v>438594184</v>
      </c>
      <c r="AA5478" s="4">
        <v>128001000</v>
      </c>
      <c r="AB5478" s="1">
        <f>Table1[[#This Row],[na_sales]]/Table1[[#This Row],[NA population]]</f>
        <v>1.9129560172463851E-5</v>
      </c>
      <c r="AC5478" s="1">
        <f>Table1[[#This Row],[eu_sales]]/Table1[[#This Row],[Eu population]]</f>
        <v>6.8400359818724819E-5</v>
      </c>
      <c r="AD5478" s="1">
        <f>Table1[[#This Row],[jp_sales]]/Table1[[#This Row],[Jp population]]</f>
        <v>0</v>
      </c>
    </row>
    <row r="5479" spans="1:30" x14ac:dyDescent="0.25">
      <c r="A5479" t="s">
        <v>4566</v>
      </c>
      <c r="B5479" t="s">
        <v>45</v>
      </c>
      <c r="C5479">
        <v>2003</v>
      </c>
      <c r="D5479" t="s">
        <v>19</v>
      </c>
      <c r="E5479" t="s">
        <v>171</v>
      </c>
      <c r="F5479" s="4">
        <v>20000</v>
      </c>
      <c r="G5479" s="4">
        <v>20000</v>
      </c>
      <c r="H5479" s="4">
        <v>0</v>
      </c>
      <c r="I5479" s="4">
        <v>10000</v>
      </c>
      <c r="J5479">
        <v>6.7</v>
      </c>
      <c r="K5479">
        <v>7</v>
      </c>
      <c r="L5479">
        <v>7.5</v>
      </c>
      <c r="M5479" s="4">
        <v>4</v>
      </c>
      <c r="N5479" t="s">
        <v>256</v>
      </c>
      <c r="O5479" t="s">
        <v>21</v>
      </c>
      <c r="P5479" s="4">
        <v>50000</v>
      </c>
      <c r="Q5479" s="3">
        <f>AVERAGE(Table1[[#This Row],[critic_score]],Table1[[#This Row],[user_score]])</f>
        <v>7.1</v>
      </c>
      <c r="R5479" s="4">
        <f>Table1[[#This Row],[user_count]]+Table1[[#This Row],[critic_count]]</f>
        <v>11</v>
      </c>
      <c r="S5479" s="2">
        <f>100000*Table1[[#This Row],[review_count]]/Table1[[#This Row],[total sales]]</f>
        <v>22</v>
      </c>
      <c r="T5479" s="2">
        <f>Table1[[#This Row],[total sales]]/(2017-Table1[[#This Row],[year_of_release]])</f>
        <v>3571.4285714285716</v>
      </c>
      <c r="U5479" s="9">
        <f>Table1[[#This Row],[na_sales]]/(2017-Table1[[#This Row],[year_of_release]])</f>
        <v>1428.5714285714287</v>
      </c>
      <c r="V5479" s="6">
        <f>Table1[[#This Row],[eu_sales]]/(2017-Table1[[#This Row],[year_of_release]])</f>
        <v>1428.5714285714287</v>
      </c>
      <c r="W5479" s="6">
        <f>Table1[[#This Row],[jp_sales]]/(2017-Table1[[#This Row],[year_of_release]])</f>
        <v>0</v>
      </c>
      <c r="X5479" s="6">
        <f>Table1[[#This Row],[other_sales]]/(2017-Table1[[#This Row],[year_of_release]])</f>
        <v>714.28571428571433</v>
      </c>
      <c r="Y5479" s="4">
        <v>500125528</v>
      </c>
      <c r="Z5479" s="4">
        <v>432552540</v>
      </c>
      <c r="AA5479" s="4">
        <v>127718000</v>
      </c>
      <c r="AB5479" s="1">
        <f>Table1[[#This Row],[na_sales]]/Table1[[#This Row],[NA population]]</f>
        <v>3.9989960280531809E-5</v>
      </c>
      <c r="AC5479" s="1">
        <f>Table1[[#This Row],[eu_sales]]/Table1[[#This Row],[Eu population]]</f>
        <v>4.6237157687248816E-5</v>
      </c>
      <c r="AD5479" s="1">
        <f>Table1[[#This Row],[jp_sales]]/Table1[[#This Row],[Jp population]]</f>
        <v>0</v>
      </c>
    </row>
    <row r="5480" spans="1:30" x14ac:dyDescent="0.25">
      <c r="A5480" t="s">
        <v>4575</v>
      </c>
      <c r="B5480" t="s">
        <v>113</v>
      </c>
      <c r="C5480">
        <v>2005</v>
      </c>
      <c r="D5480" t="s">
        <v>73</v>
      </c>
      <c r="E5480" t="s">
        <v>55</v>
      </c>
      <c r="F5480" s="4">
        <v>10000</v>
      </c>
      <c r="G5480" s="4">
        <v>30000</v>
      </c>
      <c r="H5480" s="4">
        <v>0</v>
      </c>
      <c r="I5480" s="4">
        <v>10000</v>
      </c>
      <c r="J5480">
        <v>8.4</v>
      </c>
      <c r="K5480">
        <v>62</v>
      </c>
      <c r="L5480">
        <v>8.3000000000000007</v>
      </c>
      <c r="M5480" s="4">
        <v>131</v>
      </c>
      <c r="N5480" t="s">
        <v>212</v>
      </c>
      <c r="O5480" t="s">
        <v>67</v>
      </c>
      <c r="P5480" s="4">
        <v>50000</v>
      </c>
      <c r="Q5480" s="3">
        <f>AVERAGE(Table1[[#This Row],[critic_score]],Table1[[#This Row],[user_score]])</f>
        <v>8.3500000000000014</v>
      </c>
      <c r="R5480" s="4">
        <f>Table1[[#This Row],[user_count]]+Table1[[#This Row],[critic_count]]</f>
        <v>193</v>
      </c>
      <c r="S5480" s="2">
        <f>100000*Table1[[#This Row],[review_count]]/Table1[[#This Row],[total sales]]</f>
        <v>386</v>
      </c>
      <c r="T5480" s="2">
        <f>Table1[[#This Row],[total sales]]/(2017-Table1[[#This Row],[year_of_release]])</f>
        <v>4166.666666666667</v>
      </c>
      <c r="U5480" s="9">
        <f>Table1[[#This Row],[na_sales]]/(2017-Table1[[#This Row],[year_of_release]])</f>
        <v>833.33333333333337</v>
      </c>
      <c r="V5480" s="6">
        <f>Table1[[#This Row],[eu_sales]]/(2017-Table1[[#This Row],[year_of_release]])</f>
        <v>2500</v>
      </c>
      <c r="W5480" s="6">
        <f>Table1[[#This Row],[jp_sales]]/(2017-Table1[[#This Row],[year_of_release]])</f>
        <v>0</v>
      </c>
      <c r="X5480" s="6">
        <f>Table1[[#This Row],[other_sales]]/(2017-Table1[[#This Row],[year_of_release]])</f>
        <v>833.33333333333337</v>
      </c>
      <c r="Y5480" s="4">
        <v>511054143</v>
      </c>
      <c r="Z5480" s="4">
        <v>435713800</v>
      </c>
      <c r="AA5480" s="4">
        <v>127773000</v>
      </c>
      <c r="AB5480" s="1">
        <f>Table1[[#This Row],[na_sales]]/Table1[[#This Row],[NA population]]</f>
        <v>1.9567398360764291E-5</v>
      </c>
      <c r="AC5480" s="1">
        <f>Table1[[#This Row],[eu_sales]]/Table1[[#This Row],[Eu population]]</f>
        <v>6.8852535770039876E-5</v>
      </c>
      <c r="AD5480" s="1">
        <f>Table1[[#This Row],[jp_sales]]/Table1[[#This Row],[Jp population]]</f>
        <v>0</v>
      </c>
    </row>
    <row r="5481" spans="1:30" x14ac:dyDescent="0.25">
      <c r="A5481" t="s">
        <v>4216</v>
      </c>
      <c r="B5481" t="s">
        <v>136</v>
      </c>
      <c r="C5481">
        <v>2013</v>
      </c>
      <c r="D5481" t="s">
        <v>27</v>
      </c>
      <c r="E5481" t="s">
        <v>267</v>
      </c>
      <c r="F5481" s="4">
        <v>30000</v>
      </c>
      <c r="G5481" s="4">
        <v>10000</v>
      </c>
      <c r="H5481" s="4">
        <v>0</v>
      </c>
      <c r="I5481" s="4">
        <v>0</v>
      </c>
      <c r="J5481">
        <v>5.8</v>
      </c>
      <c r="K5481">
        <v>9</v>
      </c>
      <c r="L5481">
        <v>6.5</v>
      </c>
      <c r="M5481" s="4">
        <v>16</v>
      </c>
      <c r="N5481" t="s">
        <v>4217</v>
      </c>
      <c r="O5481" t="s">
        <v>84</v>
      </c>
      <c r="P5481" s="4">
        <v>40000</v>
      </c>
      <c r="Q5481" s="3">
        <f>AVERAGE(Table1[[#This Row],[critic_score]],Table1[[#This Row],[user_score]])</f>
        <v>6.15</v>
      </c>
      <c r="R5481" s="4">
        <f>Table1[[#This Row],[user_count]]+Table1[[#This Row],[critic_count]]</f>
        <v>25</v>
      </c>
      <c r="S5481" s="2">
        <f>100000*Table1[[#This Row],[review_count]]/Table1[[#This Row],[total sales]]</f>
        <v>62.5</v>
      </c>
      <c r="T5481" s="2">
        <f>Table1[[#This Row],[total sales]]/(2017-Table1[[#This Row],[year_of_release]])</f>
        <v>10000</v>
      </c>
      <c r="U5481" s="9">
        <f>Table1[[#This Row],[na_sales]]/(2017-Table1[[#This Row],[year_of_release]])</f>
        <v>7500</v>
      </c>
      <c r="V5481" s="6">
        <f>Table1[[#This Row],[eu_sales]]/(2017-Table1[[#This Row],[year_of_release]])</f>
        <v>2500</v>
      </c>
      <c r="W5481" s="6">
        <f>Table1[[#This Row],[jp_sales]]/(2017-Table1[[#This Row],[year_of_release]])</f>
        <v>0</v>
      </c>
      <c r="X5481" s="6">
        <f>Table1[[#This Row],[other_sales]]/(2017-Table1[[#This Row],[year_of_release]])</f>
        <v>0</v>
      </c>
      <c r="Y5481" s="4">
        <v>556861736</v>
      </c>
      <c r="Z5481" s="4">
        <v>442492884</v>
      </c>
      <c r="AA5481" s="4">
        <v>127445000</v>
      </c>
      <c r="AB5481" s="1">
        <f>Table1[[#This Row],[na_sales]]/Table1[[#This Row],[NA population]]</f>
        <v>5.387333706117671E-5</v>
      </c>
      <c r="AC5481" s="1">
        <f>Table1[[#This Row],[eu_sales]]/Table1[[#This Row],[Eu population]]</f>
        <v>2.2599233482814607E-5</v>
      </c>
      <c r="AD5481" s="1">
        <f>Table1[[#This Row],[jp_sales]]/Table1[[#This Row],[Jp population]]</f>
        <v>0</v>
      </c>
    </row>
    <row r="5482" spans="1:30" x14ac:dyDescent="0.25">
      <c r="A5482" t="s">
        <v>4452</v>
      </c>
      <c r="B5482" t="s">
        <v>138</v>
      </c>
      <c r="C5482">
        <v>2002</v>
      </c>
      <c r="D5482" t="s">
        <v>19</v>
      </c>
      <c r="E5482" t="s">
        <v>403</v>
      </c>
      <c r="F5482" s="4">
        <v>10000</v>
      </c>
      <c r="G5482" s="4">
        <v>0</v>
      </c>
      <c r="H5482" s="4">
        <v>30000</v>
      </c>
      <c r="I5482" s="4">
        <v>0</v>
      </c>
      <c r="J5482">
        <v>5.8</v>
      </c>
      <c r="K5482">
        <v>20</v>
      </c>
      <c r="L5482">
        <v>6</v>
      </c>
      <c r="M5482" s="4">
        <v>5</v>
      </c>
      <c r="N5482" t="s">
        <v>904</v>
      </c>
      <c r="O5482" t="s">
        <v>21</v>
      </c>
      <c r="P5482" s="4">
        <v>40000</v>
      </c>
      <c r="Q5482" s="3">
        <f>AVERAGE(Table1[[#This Row],[critic_score]],Table1[[#This Row],[user_score]])</f>
        <v>5.9</v>
      </c>
      <c r="R5482" s="4">
        <f>Table1[[#This Row],[user_count]]+Table1[[#This Row],[critic_count]]</f>
        <v>25</v>
      </c>
      <c r="S5482" s="2">
        <f>100000*Table1[[#This Row],[review_count]]/Table1[[#This Row],[total sales]]</f>
        <v>62.5</v>
      </c>
      <c r="T5482" s="2">
        <f>Table1[[#This Row],[total sales]]/(2017-Table1[[#This Row],[year_of_release]])</f>
        <v>2666.6666666666665</v>
      </c>
      <c r="U5482" s="9">
        <f>Table1[[#This Row],[na_sales]]/(2017-Table1[[#This Row],[year_of_release]])</f>
        <v>666.66666666666663</v>
      </c>
      <c r="V5482" s="6">
        <f>Table1[[#This Row],[eu_sales]]/(2017-Table1[[#This Row],[year_of_release]])</f>
        <v>0</v>
      </c>
      <c r="W5482" s="6">
        <f>Table1[[#This Row],[jp_sales]]/(2017-Table1[[#This Row],[year_of_release]])</f>
        <v>2000</v>
      </c>
      <c r="X5482" s="6">
        <f>Table1[[#This Row],[other_sales]]/(2017-Table1[[#This Row],[year_of_release]])</f>
        <v>0</v>
      </c>
      <c r="Y5482" s="4">
        <v>495013192</v>
      </c>
      <c r="Z5482" s="4">
        <v>431019772</v>
      </c>
      <c r="AA5482" s="4">
        <v>127445000</v>
      </c>
      <c r="AB5482" s="1">
        <f>Table1[[#This Row],[na_sales]]/Table1[[#This Row],[NA population]]</f>
        <v>2.0201481822326867E-5</v>
      </c>
      <c r="AC5482" s="1">
        <f>Table1[[#This Row],[eu_sales]]/Table1[[#This Row],[Eu population]]</f>
        <v>0</v>
      </c>
      <c r="AD5482" s="1">
        <f>Table1[[#This Row],[jp_sales]]/Table1[[#This Row],[Jp population]]</f>
        <v>2.3539566087331791E-4</v>
      </c>
    </row>
    <row r="5483" spans="1:30" x14ac:dyDescent="0.25">
      <c r="A5483" t="s">
        <v>3038</v>
      </c>
      <c r="B5483" t="s">
        <v>113</v>
      </c>
      <c r="C5483">
        <v>2011</v>
      </c>
      <c r="D5483" t="s">
        <v>40</v>
      </c>
      <c r="E5483" t="s">
        <v>97</v>
      </c>
      <c r="F5483" s="4">
        <v>30000</v>
      </c>
      <c r="G5483" s="4">
        <v>10000</v>
      </c>
      <c r="H5483" s="4">
        <v>0</v>
      </c>
      <c r="I5483" s="4">
        <v>0</v>
      </c>
      <c r="J5483">
        <v>6.1</v>
      </c>
      <c r="K5483">
        <v>21</v>
      </c>
      <c r="L5483">
        <v>6.6</v>
      </c>
      <c r="M5483" s="4">
        <v>127</v>
      </c>
      <c r="N5483" t="s">
        <v>3039</v>
      </c>
      <c r="O5483" t="s">
        <v>43</v>
      </c>
      <c r="P5483" s="4">
        <v>40000</v>
      </c>
      <c r="Q5483" s="3">
        <f>AVERAGE(Table1[[#This Row],[critic_score]],Table1[[#This Row],[user_score]])</f>
        <v>6.35</v>
      </c>
      <c r="R5483" s="4">
        <f>Table1[[#This Row],[user_count]]+Table1[[#This Row],[critic_count]]</f>
        <v>148</v>
      </c>
      <c r="S5483" s="2">
        <f>100000*Table1[[#This Row],[review_count]]/Table1[[#This Row],[total sales]]</f>
        <v>370</v>
      </c>
      <c r="T5483" s="2">
        <f>Table1[[#This Row],[total sales]]/(2017-Table1[[#This Row],[year_of_release]])</f>
        <v>6666.666666666667</v>
      </c>
      <c r="U5483" s="9">
        <f>Table1[[#This Row],[na_sales]]/(2017-Table1[[#This Row],[year_of_release]])</f>
        <v>5000</v>
      </c>
      <c r="V5483" s="6">
        <f>Table1[[#This Row],[eu_sales]]/(2017-Table1[[#This Row],[year_of_release]])</f>
        <v>1666.6666666666667</v>
      </c>
      <c r="W5483" s="6">
        <f>Table1[[#This Row],[jp_sales]]/(2017-Table1[[#This Row],[year_of_release]])</f>
        <v>0</v>
      </c>
      <c r="X5483" s="6">
        <f>Table1[[#This Row],[other_sales]]/(2017-Table1[[#This Row],[year_of_release]])</f>
        <v>0</v>
      </c>
      <c r="Y5483" s="4">
        <v>545961365</v>
      </c>
      <c r="Z5483" s="4">
        <v>440756453</v>
      </c>
      <c r="AA5483" s="4">
        <v>127833000</v>
      </c>
      <c r="AB5483" s="1">
        <f>Table1[[#This Row],[na_sales]]/Table1[[#This Row],[NA population]]</f>
        <v>5.4948943136296833E-5</v>
      </c>
      <c r="AC5483" s="1">
        <f>Table1[[#This Row],[eu_sales]]/Table1[[#This Row],[Eu population]]</f>
        <v>2.2688266801166948E-5</v>
      </c>
      <c r="AD5483" s="1">
        <f>Table1[[#This Row],[jp_sales]]/Table1[[#This Row],[Jp population]]</f>
        <v>0</v>
      </c>
    </row>
    <row r="5484" spans="1:30" x14ac:dyDescent="0.25">
      <c r="A5484" t="s">
        <v>4462</v>
      </c>
      <c r="B5484" t="s">
        <v>26</v>
      </c>
      <c r="C5484">
        <v>2008</v>
      </c>
      <c r="D5484" t="s">
        <v>54</v>
      </c>
      <c r="E5484" t="s">
        <v>981</v>
      </c>
      <c r="F5484" s="4">
        <v>30000</v>
      </c>
      <c r="G5484" s="4">
        <v>10000</v>
      </c>
      <c r="H5484" s="4">
        <v>0</v>
      </c>
      <c r="I5484" s="4">
        <v>0</v>
      </c>
      <c r="J5484">
        <v>7.5</v>
      </c>
      <c r="K5484">
        <v>23</v>
      </c>
      <c r="L5484">
        <v>7.8</v>
      </c>
      <c r="M5484" s="4">
        <v>8</v>
      </c>
      <c r="N5484" t="s">
        <v>4184</v>
      </c>
      <c r="O5484" t="s">
        <v>21</v>
      </c>
      <c r="P5484" s="4">
        <v>40000</v>
      </c>
      <c r="Q5484" s="3">
        <f>AVERAGE(Table1[[#This Row],[critic_score]],Table1[[#This Row],[user_score]])</f>
        <v>7.65</v>
      </c>
      <c r="R5484" s="4">
        <f>Table1[[#This Row],[user_count]]+Table1[[#This Row],[critic_count]]</f>
        <v>31</v>
      </c>
      <c r="S5484" s="2">
        <f>100000*Table1[[#This Row],[review_count]]/Table1[[#This Row],[total sales]]</f>
        <v>77.5</v>
      </c>
      <c r="T5484" s="2">
        <f>Table1[[#This Row],[total sales]]/(2017-Table1[[#This Row],[year_of_release]])</f>
        <v>4444.4444444444443</v>
      </c>
      <c r="U5484" s="9">
        <f>Table1[[#This Row],[na_sales]]/(2017-Table1[[#This Row],[year_of_release]])</f>
        <v>3333.3333333333335</v>
      </c>
      <c r="V5484" s="6">
        <f>Table1[[#This Row],[eu_sales]]/(2017-Table1[[#This Row],[year_of_release]])</f>
        <v>1111.1111111111111</v>
      </c>
      <c r="W5484" s="6">
        <f>Table1[[#This Row],[jp_sales]]/(2017-Table1[[#This Row],[year_of_release]])</f>
        <v>0</v>
      </c>
      <c r="X5484" s="6">
        <f>Table1[[#This Row],[other_sales]]/(2017-Table1[[#This Row],[year_of_release]])</f>
        <v>0</v>
      </c>
      <c r="Y5484" s="4">
        <v>528816311</v>
      </c>
      <c r="Z5484" s="4">
        <v>440001482</v>
      </c>
      <c r="AA5484" s="4">
        <v>128063000</v>
      </c>
      <c r="AB5484" s="1">
        <f>Table1[[#This Row],[na_sales]]/Table1[[#This Row],[NA population]]</f>
        <v>5.6730474034111254E-5</v>
      </c>
      <c r="AC5484" s="1">
        <f>Table1[[#This Row],[eu_sales]]/Table1[[#This Row],[Eu population]]</f>
        <v>2.2727196177943781E-5</v>
      </c>
      <c r="AD5484" s="1">
        <f>Table1[[#This Row],[jp_sales]]/Table1[[#This Row],[Jp population]]</f>
        <v>0</v>
      </c>
    </row>
    <row r="5485" spans="1:30" x14ac:dyDescent="0.25">
      <c r="A5485" t="s">
        <v>4412</v>
      </c>
      <c r="B5485" t="s">
        <v>26</v>
      </c>
      <c r="C5485">
        <v>2010</v>
      </c>
      <c r="D5485" t="s">
        <v>49</v>
      </c>
      <c r="E5485" t="s">
        <v>1546</v>
      </c>
      <c r="F5485" s="4">
        <v>40000</v>
      </c>
      <c r="G5485" s="4">
        <v>0</v>
      </c>
      <c r="H5485" s="4">
        <v>0</v>
      </c>
      <c r="I5485" s="4">
        <v>0</v>
      </c>
      <c r="J5485">
        <v>6.9</v>
      </c>
      <c r="K5485">
        <v>20</v>
      </c>
      <c r="L5485">
        <v>6.3</v>
      </c>
      <c r="M5485" s="4">
        <v>4</v>
      </c>
      <c r="N5485" t="s">
        <v>2484</v>
      </c>
      <c r="O5485" t="s">
        <v>21</v>
      </c>
      <c r="P5485" s="4">
        <v>40000</v>
      </c>
      <c r="Q5485" s="3">
        <f>AVERAGE(Table1[[#This Row],[critic_score]],Table1[[#This Row],[user_score]])</f>
        <v>6.6</v>
      </c>
      <c r="R5485" s="4">
        <f>Table1[[#This Row],[user_count]]+Table1[[#This Row],[critic_count]]</f>
        <v>24</v>
      </c>
      <c r="S5485" s="2">
        <f>100000*Table1[[#This Row],[review_count]]/Table1[[#This Row],[total sales]]</f>
        <v>60</v>
      </c>
      <c r="T5485" s="2">
        <f>Table1[[#This Row],[total sales]]/(2017-Table1[[#This Row],[year_of_release]])</f>
        <v>5714.2857142857147</v>
      </c>
      <c r="U5485" s="9">
        <f>Table1[[#This Row],[na_sales]]/(2017-Table1[[#This Row],[year_of_release]])</f>
        <v>5714.2857142857147</v>
      </c>
      <c r="V5485" s="6">
        <f>Table1[[#This Row],[eu_sales]]/(2017-Table1[[#This Row],[year_of_release]])</f>
        <v>0</v>
      </c>
      <c r="W5485" s="6">
        <f>Table1[[#This Row],[jp_sales]]/(2017-Table1[[#This Row],[year_of_release]])</f>
        <v>0</v>
      </c>
      <c r="X5485" s="6">
        <f>Table1[[#This Row],[other_sales]]/(2017-Table1[[#This Row],[year_of_release]])</f>
        <v>0</v>
      </c>
      <c r="Y5485" s="4">
        <v>540520772</v>
      </c>
      <c r="Z5485" s="4">
        <v>441654761</v>
      </c>
      <c r="AA5485" s="4">
        <v>128070000</v>
      </c>
      <c r="AB5485" s="1">
        <f>Table1[[#This Row],[na_sales]]/Table1[[#This Row],[NA population]]</f>
        <v>7.400270641217836E-5</v>
      </c>
      <c r="AC5485" s="1">
        <f>Table1[[#This Row],[eu_sales]]/Table1[[#This Row],[Eu population]]</f>
        <v>0</v>
      </c>
      <c r="AD5485" s="1">
        <f>Table1[[#This Row],[jp_sales]]/Table1[[#This Row],[Jp population]]</f>
        <v>0</v>
      </c>
    </row>
    <row r="5486" spans="1:30" x14ac:dyDescent="0.25">
      <c r="A5486" t="s">
        <v>4467</v>
      </c>
      <c r="B5486" t="s">
        <v>45</v>
      </c>
      <c r="C5486">
        <v>2006</v>
      </c>
      <c r="D5486" t="s">
        <v>23</v>
      </c>
      <c r="E5486" t="s">
        <v>403</v>
      </c>
      <c r="F5486" s="4">
        <v>20000</v>
      </c>
      <c r="G5486" s="4">
        <v>10000</v>
      </c>
      <c r="H5486" s="4">
        <v>10000</v>
      </c>
      <c r="I5486" s="4">
        <v>0</v>
      </c>
      <c r="J5486">
        <v>8.1</v>
      </c>
      <c r="K5486">
        <v>42</v>
      </c>
      <c r="L5486">
        <v>8.8000000000000007</v>
      </c>
      <c r="M5486" s="4">
        <v>17</v>
      </c>
      <c r="N5486" t="s">
        <v>458</v>
      </c>
      <c r="O5486" t="s">
        <v>21</v>
      </c>
      <c r="P5486" s="4">
        <v>40000</v>
      </c>
      <c r="Q5486" s="3">
        <f>AVERAGE(Table1[[#This Row],[critic_score]],Table1[[#This Row],[user_score]])</f>
        <v>8.4499999999999993</v>
      </c>
      <c r="R5486" s="4">
        <f>Table1[[#This Row],[user_count]]+Table1[[#This Row],[critic_count]]</f>
        <v>59</v>
      </c>
      <c r="S5486" s="2">
        <f>100000*Table1[[#This Row],[review_count]]/Table1[[#This Row],[total sales]]</f>
        <v>147.5</v>
      </c>
      <c r="T5486" s="2">
        <f>Table1[[#This Row],[total sales]]/(2017-Table1[[#This Row],[year_of_release]])</f>
        <v>3636.3636363636365</v>
      </c>
      <c r="U5486" s="9">
        <f>Table1[[#This Row],[na_sales]]/(2017-Table1[[#This Row],[year_of_release]])</f>
        <v>1818.1818181818182</v>
      </c>
      <c r="V5486" s="6">
        <f>Table1[[#This Row],[eu_sales]]/(2017-Table1[[#This Row],[year_of_release]])</f>
        <v>909.09090909090912</v>
      </c>
      <c r="W5486" s="6">
        <f>Table1[[#This Row],[jp_sales]]/(2017-Table1[[#This Row],[year_of_release]])</f>
        <v>909.09090909090912</v>
      </c>
      <c r="X5486" s="6">
        <f>Table1[[#This Row],[other_sales]]/(2017-Table1[[#This Row],[year_of_release]])</f>
        <v>0</v>
      </c>
      <c r="Y5486" s="4">
        <v>516818555</v>
      </c>
      <c r="Z5486" s="4">
        <v>437126892</v>
      </c>
      <c r="AA5486" s="4">
        <v>127854000</v>
      </c>
      <c r="AB5486" s="1">
        <f>Table1[[#This Row],[na_sales]]/Table1[[#This Row],[NA population]]</f>
        <v>3.8698300992695592E-5</v>
      </c>
      <c r="AC5486" s="1">
        <f>Table1[[#This Row],[eu_sales]]/Table1[[#This Row],[Eu population]]</f>
        <v>2.2876652484697737E-5</v>
      </c>
      <c r="AD5486" s="1">
        <f>Table1[[#This Row],[jp_sales]]/Table1[[#This Row],[Jp population]]</f>
        <v>7.821421308680213E-5</v>
      </c>
    </row>
    <row r="5487" spans="1:30" x14ac:dyDescent="0.25">
      <c r="A5487" t="s">
        <v>4474</v>
      </c>
      <c r="B5487" t="s">
        <v>118</v>
      </c>
      <c r="C5487">
        <v>2006</v>
      </c>
      <c r="D5487" t="s">
        <v>49</v>
      </c>
      <c r="E5487" t="s">
        <v>1116</v>
      </c>
      <c r="F5487" s="4">
        <v>40000</v>
      </c>
      <c r="G5487" s="4">
        <v>0</v>
      </c>
      <c r="H5487" s="4">
        <v>0</v>
      </c>
      <c r="I5487" s="4">
        <v>0</v>
      </c>
      <c r="J5487">
        <v>7.4</v>
      </c>
      <c r="K5487">
        <v>19</v>
      </c>
      <c r="L5487">
        <v>7.8</v>
      </c>
      <c r="M5487" s="4">
        <v>6</v>
      </c>
      <c r="N5487" t="s">
        <v>996</v>
      </c>
      <c r="O5487" t="s">
        <v>21</v>
      </c>
      <c r="P5487" s="4">
        <v>40000</v>
      </c>
      <c r="Q5487" s="3">
        <f>AVERAGE(Table1[[#This Row],[critic_score]],Table1[[#This Row],[user_score]])</f>
        <v>7.6</v>
      </c>
      <c r="R5487" s="4">
        <f>Table1[[#This Row],[user_count]]+Table1[[#This Row],[critic_count]]</f>
        <v>25</v>
      </c>
      <c r="S5487" s="2">
        <f>100000*Table1[[#This Row],[review_count]]/Table1[[#This Row],[total sales]]</f>
        <v>62.5</v>
      </c>
      <c r="T5487" s="2">
        <f>Table1[[#This Row],[total sales]]/(2017-Table1[[#This Row],[year_of_release]])</f>
        <v>3636.3636363636365</v>
      </c>
      <c r="U5487" s="9">
        <f>Table1[[#This Row],[na_sales]]/(2017-Table1[[#This Row],[year_of_release]])</f>
        <v>3636.3636363636365</v>
      </c>
      <c r="V5487" s="6">
        <f>Table1[[#This Row],[eu_sales]]/(2017-Table1[[#This Row],[year_of_release]])</f>
        <v>0</v>
      </c>
      <c r="W5487" s="6">
        <f>Table1[[#This Row],[jp_sales]]/(2017-Table1[[#This Row],[year_of_release]])</f>
        <v>0</v>
      </c>
      <c r="X5487" s="6">
        <f>Table1[[#This Row],[other_sales]]/(2017-Table1[[#This Row],[year_of_release]])</f>
        <v>0</v>
      </c>
      <c r="Y5487" s="4">
        <v>516818555</v>
      </c>
      <c r="Z5487" s="4">
        <v>437126892</v>
      </c>
      <c r="AA5487" s="4">
        <v>127854000</v>
      </c>
      <c r="AB5487" s="1">
        <f>Table1[[#This Row],[na_sales]]/Table1[[#This Row],[NA population]]</f>
        <v>7.7396601985391185E-5</v>
      </c>
      <c r="AC5487" s="1">
        <f>Table1[[#This Row],[eu_sales]]/Table1[[#This Row],[Eu population]]</f>
        <v>0</v>
      </c>
      <c r="AD5487" s="1">
        <f>Table1[[#This Row],[jp_sales]]/Table1[[#This Row],[Jp population]]</f>
        <v>0</v>
      </c>
    </row>
    <row r="5488" spans="1:30" x14ac:dyDescent="0.25">
      <c r="A5488" t="s">
        <v>4475</v>
      </c>
      <c r="B5488" t="s">
        <v>69</v>
      </c>
      <c r="C5488">
        <v>2016</v>
      </c>
      <c r="D5488" t="s">
        <v>40</v>
      </c>
      <c r="E5488" t="s">
        <v>20</v>
      </c>
      <c r="F5488" s="4">
        <v>20000</v>
      </c>
      <c r="G5488" s="4">
        <v>10000</v>
      </c>
      <c r="H5488" s="4">
        <v>10000</v>
      </c>
      <c r="I5488" s="4">
        <v>0</v>
      </c>
      <c r="J5488">
        <v>6.4</v>
      </c>
      <c r="K5488">
        <v>56</v>
      </c>
      <c r="L5488">
        <v>5.0999999999999996</v>
      </c>
      <c r="M5488" s="4">
        <v>219</v>
      </c>
      <c r="N5488" t="s">
        <v>4476</v>
      </c>
      <c r="O5488" t="s">
        <v>67</v>
      </c>
      <c r="P5488" s="4">
        <v>40000</v>
      </c>
      <c r="Q5488" s="3">
        <f>AVERAGE(Table1[[#This Row],[critic_score]],Table1[[#This Row],[user_score]])</f>
        <v>5.75</v>
      </c>
      <c r="R5488" s="4">
        <f>Table1[[#This Row],[user_count]]+Table1[[#This Row],[critic_count]]</f>
        <v>275</v>
      </c>
      <c r="S5488" s="2">
        <f>100000*Table1[[#This Row],[review_count]]/Table1[[#This Row],[total sales]]</f>
        <v>687.5</v>
      </c>
      <c r="T5488" s="2">
        <f>Table1[[#This Row],[total sales]]/(2017-Table1[[#This Row],[year_of_release]])</f>
        <v>40000</v>
      </c>
      <c r="U5488" s="9">
        <f>Table1[[#This Row],[na_sales]]/(2017-Table1[[#This Row],[year_of_release]])</f>
        <v>20000</v>
      </c>
      <c r="V5488" s="6">
        <f>Table1[[#This Row],[eu_sales]]/(2017-Table1[[#This Row],[year_of_release]])</f>
        <v>10000</v>
      </c>
      <c r="W5488" s="6">
        <f>Table1[[#This Row],[jp_sales]]/(2017-Table1[[#This Row],[year_of_release]])</f>
        <v>10000</v>
      </c>
      <c r="X5488" s="6">
        <f>Table1[[#This Row],[other_sales]]/(2017-Table1[[#This Row],[year_of_release]])</f>
        <v>0</v>
      </c>
      <c r="Y5488" s="4">
        <v>573178249</v>
      </c>
      <c r="Z5488" s="4">
        <v>445623395</v>
      </c>
      <c r="AA5488" s="4">
        <v>126994511</v>
      </c>
      <c r="AB5488" s="1">
        <f>Table1[[#This Row],[na_sales]]/Table1[[#This Row],[NA population]]</f>
        <v>3.4893159387839928E-5</v>
      </c>
      <c r="AC5488" s="1">
        <f>Table1[[#This Row],[eu_sales]]/Table1[[#This Row],[Eu population]]</f>
        <v>2.2440473530345058E-5</v>
      </c>
      <c r="AD5488" s="1">
        <f>Table1[[#This Row],[jp_sales]]/Table1[[#This Row],[Jp population]]</f>
        <v>7.8743560814215028E-5</v>
      </c>
    </row>
    <row r="5489" spans="1:30" x14ac:dyDescent="0.25">
      <c r="A5489" t="s">
        <v>3854</v>
      </c>
      <c r="B5489" t="s">
        <v>71</v>
      </c>
      <c r="C5489">
        <v>2016</v>
      </c>
      <c r="D5489" t="s">
        <v>29</v>
      </c>
      <c r="E5489" t="s">
        <v>403</v>
      </c>
      <c r="F5489" s="4">
        <v>20000</v>
      </c>
      <c r="G5489" s="4">
        <v>0</v>
      </c>
      <c r="H5489" s="4">
        <v>20000</v>
      </c>
      <c r="I5489" s="4">
        <v>0</v>
      </c>
      <c r="J5489">
        <v>7.8</v>
      </c>
      <c r="K5489">
        <v>22</v>
      </c>
      <c r="L5489">
        <v>7.4</v>
      </c>
      <c r="M5489" s="4">
        <v>41</v>
      </c>
      <c r="N5489" t="s">
        <v>403</v>
      </c>
      <c r="O5489" t="s">
        <v>67</v>
      </c>
      <c r="P5489" s="4">
        <v>40000</v>
      </c>
      <c r="Q5489" s="3">
        <f>AVERAGE(Table1[[#This Row],[critic_score]],Table1[[#This Row],[user_score]])</f>
        <v>7.6</v>
      </c>
      <c r="R5489" s="4">
        <f>Table1[[#This Row],[user_count]]+Table1[[#This Row],[critic_count]]</f>
        <v>63</v>
      </c>
      <c r="S5489" s="2">
        <f>100000*Table1[[#This Row],[review_count]]/Table1[[#This Row],[total sales]]</f>
        <v>157.5</v>
      </c>
      <c r="T5489" s="2">
        <f>Table1[[#This Row],[total sales]]/(2017-Table1[[#This Row],[year_of_release]])</f>
        <v>40000</v>
      </c>
      <c r="U5489" s="9">
        <f>Table1[[#This Row],[na_sales]]/(2017-Table1[[#This Row],[year_of_release]])</f>
        <v>20000</v>
      </c>
      <c r="V5489" s="6">
        <f>Table1[[#This Row],[eu_sales]]/(2017-Table1[[#This Row],[year_of_release]])</f>
        <v>0</v>
      </c>
      <c r="W5489" s="6">
        <f>Table1[[#This Row],[jp_sales]]/(2017-Table1[[#This Row],[year_of_release]])</f>
        <v>20000</v>
      </c>
      <c r="X5489" s="6">
        <f>Table1[[#This Row],[other_sales]]/(2017-Table1[[#This Row],[year_of_release]])</f>
        <v>0</v>
      </c>
      <c r="Y5489" s="4">
        <v>573178249</v>
      </c>
      <c r="Z5489" s="4">
        <v>445623395</v>
      </c>
      <c r="AA5489" s="4">
        <v>126994511</v>
      </c>
      <c r="AB5489" s="1">
        <f>Table1[[#This Row],[na_sales]]/Table1[[#This Row],[NA population]]</f>
        <v>3.4893159387839928E-5</v>
      </c>
      <c r="AC5489" s="1">
        <f>Table1[[#This Row],[eu_sales]]/Table1[[#This Row],[Eu population]]</f>
        <v>0</v>
      </c>
      <c r="AD5489" s="1">
        <f>Table1[[#This Row],[jp_sales]]/Table1[[#This Row],[Jp population]]</f>
        <v>1.5748712162843006E-4</v>
      </c>
    </row>
    <row r="5490" spans="1:30" x14ac:dyDescent="0.25">
      <c r="A5490" t="s">
        <v>2213</v>
      </c>
      <c r="B5490" t="s">
        <v>113</v>
      </c>
      <c r="C5490">
        <v>2016</v>
      </c>
      <c r="D5490" t="s">
        <v>54</v>
      </c>
      <c r="E5490" t="s">
        <v>100</v>
      </c>
      <c r="F5490" s="4">
        <v>0</v>
      </c>
      <c r="G5490" s="4">
        <v>40000</v>
      </c>
      <c r="H5490" s="4">
        <v>0</v>
      </c>
      <c r="I5490" s="4">
        <v>0</v>
      </c>
      <c r="J5490">
        <v>8.1999999999999993</v>
      </c>
      <c r="K5490">
        <v>6</v>
      </c>
      <c r="L5490">
        <v>7.5</v>
      </c>
      <c r="M5490" s="4">
        <v>44</v>
      </c>
      <c r="N5490" t="s">
        <v>1250</v>
      </c>
      <c r="O5490" t="s">
        <v>84</v>
      </c>
      <c r="P5490" s="4">
        <v>40000</v>
      </c>
      <c r="Q5490" s="3">
        <f>AVERAGE(Table1[[#This Row],[critic_score]],Table1[[#This Row],[user_score]])</f>
        <v>7.85</v>
      </c>
      <c r="R5490" s="4">
        <f>Table1[[#This Row],[user_count]]+Table1[[#This Row],[critic_count]]</f>
        <v>50</v>
      </c>
      <c r="S5490" s="2">
        <f>100000*Table1[[#This Row],[review_count]]/Table1[[#This Row],[total sales]]</f>
        <v>125</v>
      </c>
      <c r="T5490" s="2">
        <f>Table1[[#This Row],[total sales]]/(2017-Table1[[#This Row],[year_of_release]])</f>
        <v>40000</v>
      </c>
      <c r="U5490" s="9">
        <f>Table1[[#This Row],[na_sales]]/(2017-Table1[[#This Row],[year_of_release]])</f>
        <v>0</v>
      </c>
      <c r="V5490" s="6">
        <f>Table1[[#This Row],[eu_sales]]/(2017-Table1[[#This Row],[year_of_release]])</f>
        <v>40000</v>
      </c>
      <c r="W5490" s="6">
        <f>Table1[[#This Row],[jp_sales]]/(2017-Table1[[#This Row],[year_of_release]])</f>
        <v>0</v>
      </c>
      <c r="X5490" s="6">
        <f>Table1[[#This Row],[other_sales]]/(2017-Table1[[#This Row],[year_of_release]])</f>
        <v>0</v>
      </c>
      <c r="Y5490" s="4">
        <v>573178249</v>
      </c>
      <c r="Z5490" s="4">
        <v>445623395</v>
      </c>
      <c r="AA5490" s="4">
        <v>126994511</v>
      </c>
      <c r="AB5490" s="1">
        <f>Table1[[#This Row],[na_sales]]/Table1[[#This Row],[NA population]]</f>
        <v>0</v>
      </c>
      <c r="AC5490" s="1">
        <f>Table1[[#This Row],[eu_sales]]/Table1[[#This Row],[Eu population]]</f>
        <v>8.976189412138023E-5</v>
      </c>
      <c r="AD5490" s="1">
        <f>Table1[[#This Row],[jp_sales]]/Table1[[#This Row],[Jp population]]</f>
        <v>0</v>
      </c>
    </row>
    <row r="5491" spans="1:30" x14ac:dyDescent="0.25">
      <c r="A5491" t="s">
        <v>4482</v>
      </c>
      <c r="B5491" t="s">
        <v>159</v>
      </c>
      <c r="C5491">
        <v>2003</v>
      </c>
      <c r="D5491" t="s">
        <v>23</v>
      </c>
      <c r="E5491" t="s">
        <v>55</v>
      </c>
      <c r="F5491" s="4">
        <v>30000</v>
      </c>
      <c r="G5491" s="4">
        <v>10000</v>
      </c>
      <c r="H5491" s="4">
        <v>0</v>
      </c>
      <c r="I5491" s="4">
        <v>0</v>
      </c>
      <c r="J5491">
        <v>8</v>
      </c>
      <c r="K5491">
        <v>12</v>
      </c>
      <c r="L5491">
        <v>9.4</v>
      </c>
      <c r="M5491" s="4">
        <v>5</v>
      </c>
      <c r="N5491" t="s">
        <v>268</v>
      </c>
      <c r="O5491" t="s">
        <v>21</v>
      </c>
      <c r="P5491" s="4">
        <v>40000</v>
      </c>
      <c r="Q5491" s="3">
        <f>AVERAGE(Table1[[#This Row],[critic_score]],Table1[[#This Row],[user_score]])</f>
        <v>8.6999999999999993</v>
      </c>
      <c r="R5491" s="4">
        <f>Table1[[#This Row],[user_count]]+Table1[[#This Row],[critic_count]]</f>
        <v>17</v>
      </c>
      <c r="S5491" s="2">
        <f>100000*Table1[[#This Row],[review_count]]/Table1[[#This Row],[total sales]]</f>
        <v>42.5</v>
      </c>
      <c r="T5491" s="2">
        <f>Table1[[#This Row],[total sales]]/(2017-Table1[[#This Row],[year_of_release]])</f>
        <v>2857.1428571428573</v>
      </c>
      <c r="U5491" s="9">
        <f>Table1[[#This Row],[na_sales]]/(2017-Table1[[#This Row],[year_of_release]])</f>
        <v>2142.8571428571427</v>
      </c>
      <c r="V5491" s="6">
        <f>Table1[[#This Row],[eu_sales]]/(2017-Table1[[#This Row],[year_of_release]])</f>
        <v>714.28571428571433</v>
      </c>
      <c r="W5491" s="6">
        <f>Table1[[#This Row],[jp_sales]]/(2017-Table1[[#This Row],[year_of_release]])</f>
        <v>0</v>
      </c>
      <c r="X5491" s="6">
        <f>Table1[[#This Row],[other_sales]]/(2017-Table1[[#This Row],[year_of_release]])</f>
        <v>0</v>
      </c>
      <c r="Y5491" s="4">
        <v>500125528</v>
      </c>
      <c r="Z5491" s="4">
        <v>432552540</v>
      </c>
      <c r="AA5491" s="4">
        <v>127718000</v>
      </c>
      <c r="AB5491" s="1">
        <f>Table1[[#This Row],[na_sales]]/Table1[[#This Row],[NA population]]</f>
        <v>5.9984940420797713E-5</v>
      </c>
      <c r="AC5491" s="1">
        <f>Table1[[#This Row],[eu_sales]]/Table1[[#This Row],[Eu population]]</f>
        <v>2.3118578843624408E-5</v>
      </c>
      <c r="AD5491" s="1">
        <f>Table1[[#This Row],[jp_sales]]/Table1[[#This Row],[Jp population]]</f>
        <v>0</v>
      </c>
    </row>
    <row r="5492" spans="1:30" x14ac:dyDescent="0.25">
      <c r="A5492" t="s">
        <v>4483</v>
      </c>
      <c r="B5492" t="s">
        <v>118</v>
      </c>
      <c r="C5492">
        <v>2006</v>
      </c>
      <c r="D5492" t="s">
        <v>40</v>
      </c>
      <c r="E5492" t="s">
        <v>642</v>
      </c>
      <c r="F5492" s="4">
        <v>40000</v>
      </c>
      <c r="G5492" s="4">
        <v>0</v>
      </c>
      <c r="H5492" s="4">
        <v>0</v>
      </c>
      <c r="I5492" s="4">
        <v>0</v>
      </c>
      <c r="J5492">
        <v>5.7</v>
      </c>
      <c r="K5492">
        <v>28</v>
      </c>
      <c r="L5492">
        <v>8.1</v>
      </c>
      <c r="M5492" s="4">
        <v>8</v>
      </c>
      <c r="N5492" t="s">
        <v>643</v>
      </c>
      <c r="O5492" t="s">
        <v>67</v>
      </c>
      <c r="P5492" s="4">
        <v>40000</v>
      </c>
      <c r="Q5492" s="3">
        <f>AVERAGE(Table1[[#This Row],[critic_score]],Table1[[#This Row],[user_score]])</f>
        <v>6.9</v>
      </c>
      <c r="R5492" s="4">
        <f>Table1[[#This Row],[user_count]]+Table1[[#This Row],[critic_count]]</f>
        <v>36</v>
      </c>
      <c r="S5492" s="2">
        <f>100000*Table1[[#This Row],[review_count]]/Table1[[#This Row],[total sales]]</f>
        <v>90</v>
      </c>
      <c r="T5492" s="2">
        <f>Table1[[#This Row],[total sales]]/(2017-Table1[[#This Row],[year_of_release]])</f>
        <v>3636.3636363636365</v>
      </c>
      <c r="U5492" s="9">
        <f>Table1[[#This Row],[na_sales]]/(2017-Table1[[#This Row],[year_of_release]])</f>
        <v>3636.3636363636365</v>
      </c>
      <c r="V5492" s="6">
        <f>Table1[[#This Row],[eu_sales]]/(2017-Table1[[#This Row],[year_of_release]])</f>
        <v>0</v>
      </c>
      <c r="W5492" s="6">
        <f>Table1[[#This Row],[jp_sales]]/(2017-Table1[[#This Row],[year_of_release]])</f>
        <v>0</v>
      </c>
      <c r="X5492" s="6">
        <f>Table1[[#This Row],[other_sales]]/(2017-Table1[[#This Row],[year_of_release]])</f>
        <v>0</v>
      </c>
      <c r="Y5492" s="4">
        <v>516818555</v>
      </c>
      <c r="Z5492" s="4">
        <v>437126892</v>
      </c>
      <c r="AA5492" s="4">
        <v>127854000</v>
      </c>
      <c r="AB5492" s="1">
        <f>Table1[[#This Row],[na_sales]]/Table1[[#This Row],[NA population]]</f>
        <v>7.7396601985391185E-5</v>
      </c>
      <c r="AC5492" s="1">
        <f>Table1[[#This Row],[eu_sales]]/Table1[[#This Row],[Eu population]]</f>
        <v>0</v>
      </c>
      <c r="AD5492" s="1">
        <f>Table1[[#This Row],[jp_sales]]/Table1[[#This Row],[Jp population]]</f>
        <v>0</v>
      </c>
    </row>
    <row r="5493" spans="1:30" x14ac:dyDescent="0.25">
      <c r="A5493" t="s">
        <v>4487</v>
      </c>
      <c r="B5493" t="s">
        <v>34</v>
      </c>
      <c r="C5493">
        <v>2006</v>
      </c>
      <c r="D5493" t="s">
        <v>225</v>
      </c>
      <c r="E5493" t="s">
        <v>100</v>
      </c>
      <c r="F5493" s="4">
        <v>0</v>
      </c>
      <c r="G5493" s="4">
        <v>40000</v>
      </c>
      <c r="H5493" s="4">
        <v>0</v>
      </c>
      <c r="I5493" s="4">
        <v>0</v>
      </c>
      <c r="J5493">
        <v>7.9</v>
      </c>
      <c r="K5493">
        <v>50</v>
      </c>
      <c r="L5493">
        <v>7.5</v>
      </c>
      <c r="M5493" s="4">
        <v>83</v>
      </c>
      <c r="N5493" t="s">
        <v>143</v>
      </c>
      <c r="O5493" t="s">
        <v>67</v>
      </c>
      <c r="P5493" s="4">
        <v>40000</v>
      </c>
      <c r="Q5493" s="3">
        <f>AVERAGE(Table1[[#This Row],[critic_score]],Table1[[#This Row],[user_score]])</f>
        <v>7.7</v>
      </c>
      <c r="R5493" s="4">
        <f>Table1[[#This Row],[user_count]]+Table1[[#This Row],[critic_count]]</f>
        <v>133</v>
      </c>
      <c r="S5493" s="2">
        <f>100000*Table1[[#This Row],[review_count]]/Table1[[#This Row],[total sales]]</f>
        <v>332.5</v>
      </c>
      <c r="T5493" s="2">
        <f>Table1[[#This Row],[total sales]]/(2017-Table1[[#This Row],[year_of_release]])</f>
        <v>3636.3636363636365</v>
      </c>
      <c r="U5493" s="9">
        <f>Table1[[#This Row],[na_sales]]/(2017-Table1[[#This Row],[year_of_release]])</f>
        <v>0</v>
      </c>
      <c r="V5493" s="6">
        <f>Table1[[#This Row],[eu_sales]]/(2017-Table1[[#This Row],[year_of_release]])</f>
        <v>3636.3636363636365</v>
      </c>
      <c r="W5493" s="6">
        <f>Table1[[#This Row],[jp_sales]]/(2017-Table1[[#This Row],[year_of_release]])</f>
        <v>0</v>
      </c>
      <c r="X5493" s="6">
        <f>Table1[[#This Row],[other_sales]]/(2017-Table1[[#This Row],[year_of_release]])</f>
        <v>0</v>
      </c>
      <c r="Y5493" s="4">
        <v>516818555</v>
      </c>
      <c r="Z5493" s="4">
        <v>437126892</v>
      </c>
      <c r="AA5493" s="4">
        <v>127854000</v>
      </c>
      <c r="AB5493" s="1">
        <f>Table1[[#This Row],[na_sales]]/Table1[[#This Row],[NA population]]</f>
        <v>0</v>
      </c>
      <c r="AC5493" s="1">
        <f>Table1[[#This Row],[eu_sales]]/Table1[[#This Row],[Eu population]]</f>
        <v>9.1506609938790949E-5</v>
      </c>
      <c r="AD5493" s="1">
        <f>Table1[[#This Row],[jp_sales]]/Table1[[#This Row],[Jp population]]</f>
        <v>0</v>
      </c>
    </row>
    <row r="5494" spans="1:30" x14ac:dyDescent="0.25">
      <c r="A5494" t="s">
        <v>4491</v>
      </c>
      <c r="B5494" t="s">
        <v>118</v>
      </c>
      <c r="C5494">
        <v>2006</v>
      </c>
      <c r="D5494" t="s">
        <v>29</v>
      </c>
      <c r="E5494" t="s">
        <v>51</v>
      </c>
      <c r="F5494" s="4">
        <v>40000</v>
      </c>
      <c r="G5494" s="4">
        <v>0</v>
      </c>
      <c r="H5494" s="4">
        <v>0</v>
      </c>
      <c r="I5494" s="4">
        <v>0</v>
      </c>
      <c r="J5494">
        <v>5</v>
      </c>
      <c r="K5494">
        <v>11</v>
      </c>
      <c r="L5494">
        <v>7.8</v>
      </c>
      <c r="M5494" s="4">
        <v>6</v>
      </c>
      <c r="N5494" t="s">
        <v>1264</v>
      </c>
      <c r="O5494" t="s">
        <v>67</v>
      </c>
      <c r="P5494" s="4">
        <v>40000</v>
      </c>
      <c r="Q5494" s="3">
        <f>AVERAGE(Table1[[#This Row],[critic_score]],Table1[[#This Row],[user_score]])</f>
        <v>6.4</v>
      </c>
      <c r="R5494" s="4">
        <f>Table1[[#This Row],[user_count]]+Table1[[#This Row],[critic_count]]</f>
        <v>17</v>
      </c>
      <c r="S5494" s="2">
        <f>100000*Table1[[#This Row],[review_count]]/Table1[[#This Row],[total sales]]</f>
        <v>42.5</v>
      </c>
      <c r="T5494" s="2">
        <f>Table1[[#This Row],[total sales]]/(2017-Table1[[#This Row],[year_of_release]])</f>
        <v>3636.3636363636365</v>
      </c>
      <c r="U5494" s="9">
        <f>Table1[[#This Row],[na_sales]]/(2017-Table1[[#This Row],[year_of_release]])</f>
        <v>3636.3636363636365</v>
      </c>
      <c r="V5494" s="6">
        <f>Table1[[#This Row],[eu_sales]]/(2017-Table1[[#This Row],[year_of_release]])</f>
        <v>0</v>
      </c>
      <c r="W5494" s="6">
        <f>Table1[[#This Row],[jp_sales]]/(2017-Table1[[#This Row],[year_of_release]])</f>
        <v>0</v>
      </c>
      <c r="X5494" s="6">
        <f>Table1[[#This Row],[other_sales]]/(2017-Table1[[#This Row],[year_of_release]])</f>
        <v>0</v>
      </c>
      <c r="Y5494" s="4">
        <v>516818555</v>
      </c>
      <c r="Z5494" s="4">
        <v>437126892</v>
      </c>
      <c r="AA5494" s="4">
        <v>127854000</v>
      </c>
      <c r="AB5494" s="1">
        <f>Table1[[#This Row],[na_sales]]/Table1[[#This Row],[NA population]]</f>
        <v>7.7396601985391185E-5</v>
      </c>
      <c r="AC5494" s="1">
        <f>Table1[[#This Row],[eu_sales]]/Table1[[#This Row],[Eu population]]</f>
        <v>0</v>
      </c>
      <c r="AD5494" s="1">
        <f>Table1[[#This Row],[jp_sales]]/Table1[[#This Row],[Jp population]]</f>
        <v>0</v>
      </c>
    </row>
    <row r="5495" spans="1:30" x14ac:dyDescent="0.25">
      <c r="A5495" t="s">
        <v>4493</v>
      </c>
      <c r="B5495" t="s">
        <v>118</v>
      </c>
      <c r="C5495">
        <v>2006</v>
      </c>
      <c r="D5495" t="s">
        <v>191</v>
      </c>
      <c r="E5495" t="s">
        <v>267</v>
      </c>
      <c r="F5495" s="4">
        <v>40000</v>
      </c>
      <c r="G5495" s="4">
        <v>0</v>
      </c>
      <c r="H5495" s="4">
        <v>0</v>
      </c>
      <c r="I5495" s="4">
        <v>0</v>
      </c>
      <c r="J5495">
        <v>7.6</v>
      </c>
      <c r="K5495">
        <v>7</v>
      </c>
      <c r="L5495">
        <v>7.8</v>
      </c>
      <c r="M5495" s="4">
        <v>4</v>
      </c>
      <c r="N5495" t="s">
        <v>2687</v>
      </c>
      <c r="O5495" t="s">
        <v>84</v>
      </c>
      <c r="P5495" s="4">
        <v>40000</v>
      </c>
      <c r="Q5495" s="3">
        <f>AVERAGE(Table1[[#This Row],[critic_score]],Table1[[#This Row],[user_score]])</f>
        <v>7.6999999999999993</v>
      </c>
      <c r="R5495" s="4">
        <f>Table1[[#This Row],[user_count]]+Table1[[#This Row],[critic_count]]</f>
        <v>11</v>
      </c>
      <c r="S5495" s="2">
        <f>100000*Table1[[#This Row],[review_count]]/Table1[[#This Row],[total sales]]</f>
        <v>27.5</v>
      </c>
      <c r="T5495" s="2">
        <f>Table1[[#This Row],[total sales]]/(2017-Table1[[#This Row],[year_of_release]])</f>
        <v>3636.3636363636365</v>
      </c>
      <c r="U5495" s="9">
        <f>Table1[[#This Row],[na_sales]]/(2017-Table1[[#This Row],[year_of_release]])</f>
        <v>3636.3636363636365</v>
      </c>
      <c r="V5495" s="6">
        <f>Table1[[#This Row],[eu_sales]]/(2017-Table1[[#This Row],[year_of_release]])</f>
        <v>0</v>
      </c>
      <c r="W5495" s="6">
        <f>Table1[[#This Row],[jp_sales]]/(2017-Table1[[#This Row],[year_of_release]])</f>
        <v>0</v>
      </c>
      <c r="X5495" s="6">
        <f>Table1[[#This Row],[other_sales]]/(2017-Table1[[#This Row],[year_of_release]])</f>
        <v>0</v>
      </c>
      <c r="Y5495" s="4">
        <v>516818555</v>
      </c>
      <c r="Z5495" s="4">
        <v>437126892</v>
      </c>
      <c r="AA5495" s="4">
        <v>127854000</v>
      </c>
      <c r="AB5495" s="1">
        <f>Table1[[#This Row],[na_sales]]/Table1[[#This Row],[NA population]]</f>
        <v>7.7396601985391185E-5</v>
      </c>
      <c r="AC5495" s="1">
        <f>Table1[[#This Row],[eu_sales]]/Table1[[#This Row],[Eu population]]</f>
        <v>0</v>
      </c>
      <c r="AD5495" s="1">
        <f>Table1[[#This Row],[jp_sales]]/Table1[[#This Row],[Jp population]]</f>
        <v>0</v>
      </c>
    </row>
    <row r="5496" spans="1:30" x14ac:dyDescent="0.25">
      <c r="A5496" t="s">
        <v>3755</v>
      </c>
      <c r="B5496" t="s">
        <v>118</v>
      </c>
      <c r="C5496">
        <v>2006</v>
      </c>
      <c r="D5496" t="s">
        <v>96</v>
      </c>
      <c r="E5496" t="s">
        <v>171</v>
      </c>
      <c r="F5496" s="4">
        <v>40000</v>
      </c>
      <c r="G5496" s="4">
        <v>0</v>
      </c>
      <c r="H5496" s="4">
        <v>0</v>
      </c>
      <c r="I5496" s="4">
        <v>0</v>
      </c>
      <c r="J5496">
        <v>6.4</v>
      </c>
      <c r="K5496">
        <v>29</v>
      </c>
      <c r="L5496">
        <v>7.3</v>
      </c>
      <c r="M5496" s="4">
        <v>13</v>
      </c>
      <c r="N5496" t="s">
        <v>4498</v>
      </c>
      <c r="O5496" t="s">
        <v>84</v>
      </c>
      <c r="P5496" s="4">
        <v>40000</v>
      </c>
      <c r="Q5496" s="3">
        <f>AVERAGE(Table1[[#This Row],[critic_score]],Table1[[#This Row],[user_score]])</f>
        <v>6.85</v>
      </c>
      <c r="R5496" s="4">
        <f>Table1[[#This Row],[user_count]]+Table1[[#This Row],[critic_count]]</f>
        <v>42</v>
      </c>
      <c r="S5496" s="2">
        <f>100000*Table1[[#This Row],[review_count]]/Table1[[#This Row],[total sales]]</f>
        <v>105</v>
      </c>
      <c r="T5496" s="2">
        <f>Table1[[#This Row],[total sales]]/(2017-Table1[[#This Row],[year_of_release]])</f>
        <v>3636.3636363636365</v>
      </c>
      <c r="U5496" s="9">
        <f>Table1[[#This Row],[na_sales]]/(2017-Table1[[#This Row],[year_of_release]])</f>
        <v>3636.3636363636365</v>
      </c>
      <c r="V5496" s="6">
        <f>Table1[[#This Row],[eu_sales]]/(2017-Table1[[#This Row],[year_of_release]])</f>
        <v>0</v>
      </c>
      <c r="W5496" s="6">
        <f>Table1[[#This Row],[jp_sales]]/(2017-Table1[[#This Row],[year_of_release]])</f>
        <v>0</v>
      </c>
      <c r="X5496" s="6">
        <f>Table1[[#This Row],[other_sales]]/(2017-Table1[[#This Row],[year_of_release]])</f>
        <v>0</v>
      </c>
      <c r="Y5496" s="4">
        <v>516818555</v>
      </c>
      <c r="Z5496" s="4">
        <v>437126892</v>
      </c>
      <c r="AA5496" s="4">
        <v>127854000</v>
      </c>
      <c r="AB5496" s="1">
        <f>Table1[[#This Row],[na_sales]]/Table1[[#This Row],[NA population]]</f>
        <v>7.7396601985391185E-5</v>
      </c>
      <c r="AC5496" s="1">
        <f>Table1[[#This Row],[eu_sales]]/Table1[[#This Row],[Eu population]]</f>
        <v>0</v>
      </c>
      <c r="AD5496" s="1">
        <f>Table1[[#This Row],[jp_sales]]/Table1[[#This Row],[Jp population]]</f>
        <v>0</v>
      </c>
    </row>
    <row r="5497" spans="1:30" x14ac:dyDescent="0.25">
      <c r="A5497" t="s">
        <v>2312</v>
      </c>
      <c r="B5497" t="s">
        <v>200</v>
      </c>
      <c r="C5497">
        <v>2016</v>
      </c>
      <c r="D5497" t="s">
        <v>19</v>
      </c>
      <c r="E5497" t="s">
        <v>171</v>
      </c>
      <c r="F5497" s="4">
        <v>10000</v>
      </c>
      <c r="G5497" s="4">
        <v>30000</v>
      </c>
      <c r="H5497" s="4">
        <v>0</v>
      </c>
      <c r="I5497" s="4">
        <v>0</v>
      </c>
      <c r="J5497">
        <v>8.6999999999999993</v>
      </c>
      <c r="K5497">
        <v>12</v>
      </c>
      <c r="L5497">
        <v>6.1</v>
      </c>
      <c r="M5497" s="4">
        <v>84</v>
      </c>
      <c r="N5497" t="s">
        <v>256</v>
      </c>
      <c r="O5497" t="s">
        <v>21</v>
      </c>
      <c r="P5497" s="4">
        <v>40000</v>
      </c>
      <c r="Q5497" s="3">
        <f>AVERAGE(Table1[[#This Row],[critic_score]],Table1[[#This Row],[user_score]])</f>
        <v>7.3999999999999995</v>
      </c>
      <c r="R5497" s="4">
        <f>Table1[[#This Row],[user_count]]+Table1[[#This Row],[critic_count]]</f>
        <v>96</v>
      </c>
      <c r="S5497" s="2">
        <f>100000*Table1[[#This Row],[review_count]]/Table1[[#This Row],[total sales]]</f>
        <v>240</v>
      </c>
      <c r="T5497" s="2">
        <f>Table1[[#This Row],[total sales]]/(2017-Table1[[#This Row],[year_of_release]])</f>
        <v>40000</v>
      </c>
      <c r="U5497" s="9">
        <f>Table1[[#This Row],[na_sales]]/(2017-Table1[[#This Row],[year_of_release]])</f>
        <v>10000</v>
      </c>
      <c r="V5497" s="6">
        <f>Table1[[#This Row],[eu_sales]]/(2017-Table1[[#This Row],[year_of_release]])</f>
        <v>30000</v>
      </c>
      <c r="W5497" s="6">
        <f>Table1[[#This Row],[jp_sales]]/(2017-Table1[[#This Row],[year_of_release]])</f>
        <v>0</v>
      </c>
      <c r="X5497" s="6">
        <f>Table1[[#This Row],[other_sales]]/(2017-Table1[[#This Row],[year_of_release]])</f>
        <v>0</v>
      </c>
      <c r="Y5497" s="4">
        <v>573178249</v>
      </c>
      <c r="Z5497" s="4">
        <v>445623395</v>
      </c>
      <c r="AA5497" s="4">
        <v>126994511</v>
      </c>
      <c r="AB5497" s="1">
        <f>Table1[[#This Row],[na_sales]]/Table1[[#This Row],[NA population]]</f>
        <v>1.7446579693919964E-5</v>
      </c>
      <c r="AC5497" s="1">
        <f>Table1[[#This Row],[eu_sales]]/Table1[[#This Row],[Eu population]]</f>
        <v>6.7321420591035173E-5</v>
      </c>
      <c r="AD5497" s="1">
        <f>Table1[[#This Row],[jp_sales]]/Table1[[#This Row],[Jp population]]</f>
        <v>0</v>
      </c>
    </row>
    <row r="5498" spans="1:30" x14ac:dyDescent="0.25">
      <c r="A5498" t="s">
        <v>4499</v>
      </c>
      <c r="B5498" t="s">
        <v>113</v>
      </c>
      <c r="C5498">
        <v>2011</v>
      </c>
      <c r="D5498" t="s">
        <v>19</v>
      </c>
      <c r="E5498" t="s">
        <v>100</v>
      </c>
      <c r="F5498" s="4">
        <v>0</v>
      </c>
      <c r="G5498" s="4">
        <v>30000</v>
      </c>
      <c r="H5498" s="4">
        <v>0</v>
      </c>
      <c r="I5498" s="4">
        <v>10000</v>
      </c>
      <c r="J5498">
        <v>7.2</v>
      </c>
      <c r="K5498">
        <v>11</v>
      </c>
      <c r="L5498">
        <v>3.9</v>
      </c>
      <c r="M5498" s="4">
        <v>24</v>
      </c>
      <c r="N5498" t="s">
        <v>4500</v>
      </c>
      <c r="O5498" t="s">
        <v>21</v>
      </c>
      <c r="P5498" s="4">
        <v>40000</v>
      </c>
      <c r="Q5498" s="3">
        <f>AVERAGE(Table1[[#This Row],[critic_score]],Table1[[#This Row],[user_score]])</f>
        <v>5.55</v>
      </c>
      <c r="R5498" s="4">
        <f>Table1[[#This Row],[user_count]]+Table1[[#This Row],[critic_count]]</f>
        <v>35</v>
      </c>
      <c r="S5498" s="2">
        <f>100000*Table1[[#This Row],[review_count]]/Table1[[#This Row],[total sales]]</f>
        <v>87.5</v>
      </c>
      <c r="T5498" s="2">
        <f>Table1[[#This Row],[total sales]]/(2017-Table1[[#This Row],[year_of_release]])</f>
        <v>6666.666666666667</v>
      </c>
      <c r="U5498" s="9">
        <f>Table1[[#This Row],[na_sales]]/(2017-Table1[[#This Row],[year_of_release]])</f>
        <v>0</v>
      </c>
      <c r="V5498" s="6">
        <f>Table1[[#This Row],[eu_sales]]/(2017-Table1[[#This Row],[year_of_release]])</f>
        <v>5000</v>
      </c>
      <c r="W5498" s="6">
        <f>Table1[[#This Row],[jp_sales]]/(2017-Table1[[#This Row],[year_of_release]])</f>
        <v>0</v>
      </c>
      <c r="X5498" s="6">
        <f>Table1[[#This Row],[other_sales]]/(2017-Table1[[#This Row],[year_of_release]])</f>
        <v>1666.6666666666667</v>
      </c>
      <c r="Y5498" s="4">
        <v>545961365</v>
      </c>
      <c r="Z5498" s="4">
        <v>440756453</v>
      </c>
      <c r="AA5498" s="4">
        <v>127833000</v>
      </c>
      <c r="AB5498" s="1">
        <f>Table1[[#This Row],[na_sales]]/Table1[[#This Row],[NA population]]</f>
        <v>0</v>
      </c>
      <c r="AC5498" s="1">
        <f>Table1[[#This Row],[eu_sales]]/Table1[[#This Row],[Eu population]]</f>
        <v>6.8064800403500847E-5</v>
      </c>
      <c r="AD5498" s="1">
        <f>Table1[[#This Row],[jp_sales]]/Table1[[#This Row],[Jp population]]</f>
        <v>0</v>
      </c>
    </row>
    <row r="5499" spans="1:30" x14ac:dyDescent="0.25">
      <c r="A5499" t="s">
        <v>3137</v>
      </c>
      <c r="B5499" t="s">
        <v>200</v>
      </c>
      <c r="C5499">
        <v>2016</v>
      </c>
      <c r="D5499" t="s">
        <v>225</v>
      </c>
      <c r="E5499" t="s">
        <v>41</v>
      </c>
      <c r="F5499" s="4">
        <v>20000</v>
      </c>
      <c r="G5499" s="4">
        <v>20000</v>
      </c>
      <c r="H5499" s="4">
        <v>0</v>
      </c>
      <c r="I5499" s="4">
        <v>0</v>
      </c>
      <c r="J5499">
        <v>8.6999999999999993</v>
      </c>
      <c r="K5499">
        <v>17</v>
      </c>
      <c r="L5499">
        <v>8.1</v>
      </c>
      <c r="M5499" s="4">
        <v>40</v>
      </c>
      <c r="N5499" t="s">
        <v>806</v>
      </c>
      <c r="O5499" t="s">
        <v>67</v>
      </c>
      <c r="P5499" s="4">
        <v>40000</v>
      </c>
      <c r="Q5499" s="3">
        <f>AVERAGE(Table1[[#This Row],[critic_score]],Table1[[#This Row],[user_score]])</f>
        <v>8.3999999999999986</v>
      </c>
      <c r="R5499" s="4">
        <f>Table1[[#This Row],[user_count]]+Table1[[#This Row],[critic_count]]</f>
        <v>57</v>
      </c>
      <c r="S5499" s="2">
        <f>100000*Table1[[#This Row],[review_count]]/Table1[[#This Row],[total sales]]</f>
        <v>142.5</v>
      </c>
      <c r="T5499" s="2">
        <f>Table1[[#This Row],[total sales]]/(2017-Table1[[#This Row],[year_of_release]])</f>
        <v>40000</v>
      </c>
      <c r="U5499" s="9">
        <f>Table1[[#This Row],[na_sales]]/(2017-Table1[[#This Row],[year_of_release]])</f>
        <v>20000</v>
      </c>
      <c r="V5499" s="6">
        <f>Table1[[#This Row],[eu_sales]]/(2017-Table1[[#This Row],[year_of_release]])</f>
        <v>20000</v>
      </c>
      <c r="W5499" s="6">
        <f>Table1[[#This Row],[jp_sales]]/(2017-Table1[[#This Row],[year_of_release]])</f>
        <v>0</v>
      </c>
      <c r="X5499" s="6">
        <f>Table1[[#This Row],[other_sales]]/(2017-Table1[[#This Row],[year_of_release]])</f>
        <v>0</v>
      </c>
      <c r="Y5499" s="4">
        <v>573178249</v>
      </c>
      <c r="Z5499" s="4">
        <v>445623395</v>
      </c>
      <c r="AA5499" s="4">
        <v>126994511</v>
      </c>
      <c r="AB5499" s="1">
        <f>Table1[[#This Row],[na_sales]]/Table1[[#This Row],[NA population]]</f>
        <v>3.4893159387839928E-5</v>
      </c>
      <c r="AC5499" s="1">
        <f>Table1[[#This Row],[eu_sales]]/Table1[[#This Row],[Eu population]]</f>
        <v>4.4880947060690115E-5</v>
      </c>
      <c r="AD5499" s="1">
        <f>Table1[[#This Row],[jp_sales]]/Table1[[#This Row],[Jp population]]</f>
        <v>0</v>
      </c>
    </row>
    <row r="5500" spans="1:30" x14ac:dyDescent="0.25">
      <c r="A5500" t="s">
        <v>4123</v>
      </c>
      <c r="B5500" t="s">
        <v>34</v>
      </c>
      <c r="C5500">
        <v>2014</v>
      </c>
      <c r="D5500" t="s">
        <v>40</v>
      </c>
      <c r="E5500" t="s">
        <v>642</v>
      </c>
      <c r="F5500" s="4">
        <v>30000</v>
      </c>
      <c r="G5500" s="4">
        <v>10000</v>
      </c>
      <c r="H5500" s="4">
        <v>0</v>
      </c>
      <c r="I5500" s="4">
        <v>0</v>
      </c>
      <c r="J5500">
        <v>5</v>
      </c>
      <c r="K5500">
        <v>20</v>
      </c>
      <c r="L5500">
        <v>5.3</v>
      </c>
      <c r="M5500" s="4">
        <v>43</v>
      </c>
      <c r="N5500" t="s">
        <v>4124</v>
      </c>
      <c r="O5500" t="s">
        <v>43</v>
      </c>
      <c r="P5500" s="4">
        <v>40000</v>
      </c>
      <c r="Q5500" s="3">
        <f>AVERAGE(Table1[[#This Row],[critic_score]],Table1[[#This Row],[user_score]])</f>
        <v>5.15</v>
      </c>
      <c r="R5500" s="4">
        <f>Table1[[#This Row],[user_count]]+Table1[[#This Row],[critic_count]]</f>
        <v>63</v>
      </c>
      <c r="S5500" s="2">
        <f>100000*Table1[[#This Row],[review_count]]/Table1[[#This Row],[total sales]]</f>
        <v>157.5</v>
      </c>
      <c r="T5500" s="2">
        <f>Table1[[#This Row],[total sales]]/(2017-Table1[[#This Row],[year_of_release]])</f>
        <v>13333.333333333334</v>
      </c>
      <c r="U5500" s="9">
        <f>Table1[[#This Row],[na_sales]]/(2017-Table1[[#This Row],[year_of_release]])</f>
        <v>10000</v>
      </c>
      <c r="V5500" s="6">
        <f>Table1[[#This Row],[eu_sales]]/(2017-Table1[[#This Row],[year_of_release]])</f>
        <v>3333.3333333333335</v>
      </c>
      <c r="W5500" s="6">
        <f>Table1[[#This Row],[jp_sales]]/(2017-Table1[[#This Row],[year_of_release]])</f>
        <v>0</v>
      </c>
      <c r="X5500" s="6">
        <f>Table1[[#This Row],[other_sales]]/(2017-Table1[[#This Row],[year_of_release]])</f>
        <v>0</v>
      </c>
      <c r="Y5500" s="4">
        <v>562338430</v>
      </c>
      <c r="Z5500" s="4">
        <v>443580712</v>
      </c>
      <c r="AA5500" s="4">
        <v>127276000</v>
      </c>
      <c r="AB5500" s="1">
        <f>Table1[[#This Row],[na_sales]]/Table1[[#This Row],[NA population]]</f>
        <v>5.3348656964454664E-5</v>
      </c>
      <c r="AC5500" s="1">
        <f>Table1[[#This Row],[eu_sales]]/Table1[[#This Row],[Eu population]]</f>
        <v>2.2543811598372656E-5</v>
      </c>
      <c r="AD5500" s="1">
        <f>Table1[[#This Row],[jp_sales]]/Table1[[#This Row],[Jp population]]</f>
        <v>0</v>
      </c>
    </row>
    <row r="5501" spans="1:30" x14ac:dyDescent="0.25">
      <c r="A5501" t="s">
        <v>3484</v>
      </c>
      <c r="B5501" t="s">
        <v>34</v>
      </c>
      <c r="C5501">
        <v>2008</v>
      </c>
      <c r="D5501" t="s">
        <v>19</v>
      </c>
      <c r="E5501" t="s">
        <v>55</v>
      </c>
      <c r="F5501" s="4">
        <v>40000</v>
      </c>
      <c r="G5501" s="4">
        <v>0</v>
      </c>
      <c r="H5501" s="4">
        <v>0</v>
      </c>
      <c r="I5501" s="4">
        <v>0</v>
      </c>
      <c r="J5501">
        <v>4.0999999999999996</v>
      </c>
      <c r="K5501">
        <v>5</v>
      </c>
      <c r="L5501">
        <v>7.2</v>
      </c>
      <c r="M5501" s="4">
        <v>6</v>
      </c>
      <c r="N5501" t="s">
        <v>3455</v>
      </c>
      <c r="O5501" t="s">
        <v>21</v>
      </c>
      <c r="P5501" s="4">
        <v>40000</v>
      </c>
      <c r="Q5501" s="3">
        <f>AVERAGE(Table1[[#This Row],[critic_score]],Table1[[#This Row],[user_score]])</f>
        <v>5.65</v>
      </c>
      <c r="R5501" s="4">
        <f>Table1[[#This Row],[user_count]]+Table1[[#This Row],[critic_count]]</f>
        <v>11</v>
      </c>
      <c r="S5501" s="2">
        <f>100000*Table1[[#This Row],[review_count]]/Table1[[#This Row],[total sales]]</f>
        <v>27.5</v>
      </c>
      <c r="T5501" s="2">
        <f>Table1[[#This Row],[total sales]]/(2017-Table1[[#This Row],[year_of_release]])</f>
        <v>4444.4444444444443</v>
      </c>
      <c r="U5501" s="9">
        <f>Table1[[#This Row],[na_sales]]/(2017-Table1[[#This Row],[year_of_release]])</f>
        <v>4444.4444444444443</v>
      </c>
      <c r="V5501" s="6">
        <f>Table1[[#This Row],[eu_sales]]/(2017-Table1[[#This Row],[year_of_release]])</f>
        <v>0</v>
      </c>
      <c r="W5501" s="6">
        <f>Table1[[#This Row],[jp_sales]]/(2017-Table1[[#This Row],[year_of_release]])</f>
        <v>0</v>
      </c>
      <c r="X5501" s="6">
        <f>Table1[[#This Row],[other_sales]]/(2017-Table1[[#This Row],[year_of_release]])</f>
        <v>0</v>
      </c>
      <c r="Y5501" s="4">
        <v>528816311</v>
      </c>
      <c r="Z5501" s="4">
        <v>440001482</v>
      </c>
      <c r="AA5501" s="4">
        <v>128063000</v>
      </c>
      <c r="AB5501" s="1">
        <f>Table1[[#This Row],[na_sales]]/Table1[[#This Row],[NA population]]</f>
        <v>7.5640632045481668E-5</v>
      </c>
      <c r="AC5501" s="1">
        <f>Table1[[#This Row],[eu_sales]]/Table1[[#This Row],[Eu population]]</f>
        <v>0</v>
      </c>
      <c r="AD5501" s="1">
        <f>Table1[[#This Row],[jp_sales]]/Table1[[#This Row],[Jp population]]</f>
        <v>0</v>
      </c>
    </row>
    <row r="5502" spans="1:30" x14ac:dyDescent="0.25">
      <c r="A5502" t="s">
        <v>4503</v>
      </c>
      <c r="B5502" t="s">
        <v>18</v>
      </c>
      <c r="C5502">
        <v>2008</v>
      </c>
      <c r="D5502" t="s">
        <v>29</v>
      </c>
      <c r="E5502" t="s">
        <v>1879</v>
      </c>
      <c r="F5502" s="4">
        <v>40000</v>
      </c>
      <c r="G5502" s="4">
        <v>0</v>
      </c>
      <c r="H5502" s="4">
        <v>0</v>
      </c>
      <c r="I5502" s="4">
        <v>0</v>
      </c>
      <c r="J5502">
        <v>3.7</v>
      </c>
      <c r="K5502">
        <v>9</v>
      </c>
      <c r="L5502">
        <v>4.5</v>
      </c>
      <c r="M5502" s="4">
        <v>4</v>
      </c>
      <c r="N5502" t="s">
        <v>4319</v>
      </c>
      <c r="O5502" t="s">
        <v>21</v>
      </c>
      <c r="P5502" s="4">
        <v>40000</v>
      </c>
      <c r="Q5502" s="3">
        <f>AVERAGE(Table1[[#This Row],[critic_score]],Table1[[#This Row],[user_score]])</f>
        <v>4.0999999999999996</v>
      </c>
      <c r="R5502" s="4">
        <f>Table1[[#This Row],[user_count]]+Table1[[#This Row],[critic_count]]</f>
        <v>13</v>
      </c>
      <c r="S5502" s="2">
        <f>100000*Table1[[#This Row],[review_count]]/Table1[[#This Row],[total sales]]</f>
        <v>32.5</v>
      </c>
      <c r="T5502" s="2">
        <f>Table1[[#This Row],[total sales]]/(2017-Table1[[#This Row],[year_of_release]])</f>
        <v>4444.4444444444443</v>
      </c>
      <c r="U5502" s="9">
        <f>Table1[[#This Row],[na_sales]]/(2017-Table1[[#This Row],[year_of_release]])</f>
        <v>4444.4444444444443</v>
      </c>
      <c r="V5502" s="6">
        <f>Table1[[#This Row],[eu_sales]]/(2017-Table1[[#This Row],[year_of_release]])</f>
        <v>0</v>
      </c>
      <c r="W5502" s="6">
        <f>Table1[[#This Row],[jp_sales]]/(2017-Table1[[#This Row],[year_of_release]])</f>
        <v>0</v>
      </c>
      <c r="X5502" s="6">
        <f>Table1[[#This Row],[other_sales]]/(2017-Table1[[#This Row],[year_of_release]])</f>
        <v>0</v>
      </c>
      <c r="Y5502" s="4">
        <v>528816311</v>
      </c>
      <c r="Z5502" s="4">
        <v>440001482</v>
      </c>
      <c r="AA5502" s="4">
        <v>128063000</v>
      </c>
      <c r="AB5502" s="1">
        <f>Table1[[#This Row],[na_sales]]/Table1[[#This Row],[NA population]]</f>
        <v>7.5640632045481668E-5</v>
      </c>
      <c r="AC5502" s="1">
        <f>Table1[[#This Row],[eu_sales]]/Table1[[#This Row],[Eu population]]</f>
        <v>0</v>
      </c>
      <c r="AD5502" s="1">
        <f>Table1[[#This Row],[jp_sales]]/Table1[[#This Row],[Jp population]]</f>
        <v>0</v>
      </c>
    </row>
    <row r="5503" spans="1:30" x14ac:dyDescent="0.25">
      <c r="A5503" t="s">
        <v>4270</v>
      </c>
      <c r="B5503" t="s">
        <v>103</v>
      </c>
      <c r="C5503">
        <v>2004</v>
      </c>
      <c r="D5503" t="s">
        <v>225</v>
      </c>
      <c r="E5503" t="s">
        <v>183</v>
      </c>
      <c r="F5503" s="4">
        <v>30000</v>
      </c>
      <c r="G5503" s="4">
        <v>10000</v>
      </c>
      <c r="H5503" s="4">
        <v>0</v>
      </c>
      <c r="I5503" s="4">
        <v>0</v>
      </c>
      <c r="J5503">
        <v>6.9</v>
      </c>
      <c r="K5503">
        <v>32</v>
      </c>
      <c r="L5503">
        <v>7</v>
      </c>
      <c r="M5503" s="4">
        <v>4</v>
      </c>
      <c r="N5503" t="s">
        <v>376</v>
      </c>
      <c r="O5503" t="s">
        <v>67</v>
      </c>
      <c r="P5503" s="4">
        <v>40000</v>
      </c>
      <c r="Q5503" s="3">
        <f>AVERAGE(Table1[[#This Row],[critic_score]],Table1[[#This Row],[user_score]])</f>
        <v>6.95</v>
      </c>
      <c r="R5503" s="4">
        <f>Table1[[#This Row],[user_count]]+Table1[[#This Row],[critic_count]]</f>
        <v>36</v>
      </c>
      <c r="S5503" s="2">
        <f>100000*Table1[[#This Row],[review_count]]/Table1[[#This Row],[total sales]]</f>
        <v>90</v>
      </c>
      <c r="T5503" s="2">
        <f>Table1[[#This Row],[total sales]]/(2017-Table1[[#This Row],[year_of_release]])</f>
        <v>3076.9230769230771</v>
      </c>
      <c r="U5503" s="9">
        <f>Table1[[#This Row],[na_sales]]/(2017-Table1[[#This Row],[year_of_release]])</f>
        <v>2307.6923076923076</v>
      </c>
      <c r="V5503" s="6">
        <f>Table1[[#This Row],[eu_sales]]/(2017-Table1[[#This Row],[year_of_release]])</f>
        <v>769.23076923076928</v>
      </c>
      <c r="W5503" s="6">
        <f>Table1[[#This Row],[jp_sales]]/(2017-Table1[[#This Row],[year_of_release]])</f>
        <v>0</v>
      </c>
      <c r="X5503" s="6">
        <f>Table1[[#This Row],[other_sales]]/(2017-Table1[[#This Row],[year_of_release]])</f>
        <v>0</v>
      </c>
      <c r="Y5503" s="4">
        <v>505524224</v>
      </c>
      <c r="Z5503" s="4">
        <v>434174638</v>
      </c>
      <c r="AA5503" s="4">
        <v>127761000</v>
      </c>
      <c r="AB5503" s="1">
        <f>Table1[[#This Row],[na_sales]]/Table1[[#This Row],[NA population]]</f>
        <v>5.9344337176609759E-5</v>
      </c>
      <c r="AC5503" s="1">
        <f>Table1[[#This Row],[eu_sales]]/Table1[[#This Row],[Eu population]]</f>
        <v>2.3032206685458213E-5</v>
      </c>
      <c r="AD5503" s="1">
        <f>Table1[[#This Row],[jp_sales]]/Table1[[#This Row],[Jp population]]</f>
        <v>0</v>
      </c>
    </row>
    <row r="5504" spans="1:30" x14ac:dyDescent="0.25">
      <c r="A5504" t="s">
        <v>4506</v>
      </c>
      <c r="B5504" t="s">
        <v>26</v>
      </c>
      <c r="C5504">
        <v>2006</v>
      </c>
      <c r="D5504" t="s">
        <v>191</v>
      </c>
      <c r="E5504" t="s">
        <v>1156</v>
      </c>
      <c r="F5504" s="4">
        <v>40000</v>
      </c>
      <c r="G5504" s="4">
        <v>0</v>
      </c>
      <c r="H5504" s="4">
        <v>0</v>
      </c>
      <c r="I5504" s="4">
        <v>0</v>
      </c>
      <c r="J5504">
        <v>3.4</v>
      </c>
      <c r="K5504">
        <v>8</v>
      </c>
      <c r="L5504">
        <v>1.7</v>
      </c>
      <c r="M5504" s="4">
        <v>6</v>
      </c>
      <c r="N5504" t="s">
        <v>4507</v>
      </c>
      <c r="O5504" t="s">
        <v>21</v>
      </c>
      <c r="P5504" s="4">
        <v>40000</v>
      </c>
      <c r="Q5504" s="3">
        <f>AVERAGE(Table1[[#This Row],[critic_score]],Table1[[#This Row],[user_score]])</f>
        <v>2.5499999999999998</v>
      </c>
      <c r="R5504" s="4">
        <f>Table1[[#This Row],[user_count]]+Table1[[#This Row],[critic_count]]</f>
        <v>14</v>
      </c>
      <c r="S5504" s="2">
        <f>100000*Table1[[#This Row],[review_count]]/Table1[[#This Row],[total sales]]</f>
        <v>35</v>
      </c>
      <c r="T5504" s="2">
        <f>Table1[[#This Row],[total sales]]/(2017-Table1[[#This Row],[year_of_release]])</f>
        <v>3636.3636363636365</v>
      </c>
      <c r="U5504" s="9">
        <f>Table1[[#This Row],[na_sales]]/(2017-Table1[[#This Row],[year_of_release]])</f>
        <v>3636.3636363636365</v>
      </c>
      <c r="V5504" s="6">
        <f>Table1[[#This Row],[eu_sales]]/(2017-Table1[[#This Row],[year_of_release]])</f>
        <v>0</v>
      </c>
      <c r="W5504" s="6">
        <f>Table1[[#This Row],[jp_sales]]/(2017-Table1[[#This Row],[year_of_release]])</f>
        <v>0</v>
      </c>
      <c r="X5504" s="6">
        <f>Table1[[#This Row],[other_sales]]/(2017-Table1[[#This Row],[year_of_release]])</f>
        <v>0</v>
      </c>
      <c r="Y5504" s="4">
        <v>516818555</v>
      </c>
      <c r="Z5504" s="4">
        <v>437126892</v>
      </c>
      <c r="AA5504" s="4">
        <v>127854000</v>
      </c>
      <c r="AB5504" s="1">
        <f>Table1[[#This Row],[na_sales]]/Table1[[#This Row],[NA population]]</f>
        <v>7.7396601985391185E-5</v>
      </c>
      <c r="AC5504" s="1">
        <f>Table1[[#This Row],[eu_sales]]/Table1[[#This Row],[Eu population]]</f>
        <v>0</v>
      </c>
      <c r="AD5504" s="1">
        <f>Table1[[#This Row],[jp_sales]]/Table1[[#This Row],[Jp population]]</f>
        <v>0</v>
      </c>
    </row>
    <row r="5505" spans="1:30" x14ac:dyDescent="0.25">
      <c r="A5505" t="s">
        <v>4508</v>
      </c>
      <c r="B5505" t="s">
        <v>159</v>
      </c>
      <c r="C5505">
        <v>2003</v>
      </c>
      <c r="D5505" t="s">
        <v>40</v>
      </c>
      <c r="E5505" t="s">
        <v>1208</v>
      </c>
      <c r="F5505" s="4">
        <v>30000</v>
      </c>
      <c r="G5505" s="4">
        <v>10000</v>
      </c>
      <c r="H5505" s="4">
        <v>0</v>
      </c>
      <c r="I5505" s="4">
        <v>0</v>
      </c>
      <c r="J5505">
        <v>7.5</v>
      </c>
      <c r="K5505">
        <v>21</v>
      </c>
      <c r="L5505">
        <v>8.4</v>
      </c>
      <c r="M5505" s="4">
        <v>5</v>
      </c>
      <c r="N5505" t="s">
        <v>4309</v>
      </c>
      <c r="O5505" t="s">
        <v>67</v>
      </c>
      <c r="P5505" s="4">
        <v>40000</v>
      </c>
      <c r="Q5505" s="3">
        <f>AVERAGE(Table1[[#This Row],[critic_score]],Table1[[#This Row],[user_score]])</f>
        <v>7.95</v>
      </c>
      <c r="R5505" s="4">
        <f>Table1[[#This Row],[user_count]]+Table1[[#This Row],[critic_count]]</f>
        <v>26</v>
      </c>
      <c r="S5505" s="2">
        <f>100000*Table1[[#This Row],[review_count]]/Table1[[#This Row],[total sales]]</f>
        <v>65</v>
      </c>
      <c r="T5505" s="2">
        <f>Table1[[#This Row],[total sales]]/(2017-Table1[[#This Row],[year_of_release]])</f>
        <v>2857.1428571428573</v>
      </c>
      <c r="U5505" s="9">
        <f>Table1[[#This Row],[na_sales]]/(2017-Table1[[#This Row],[year_of_release]])</f>
        <v>2142.8571428571427</v>
      </c>
      <c r="V5505" s="6">
        <f>Table1[[#This Row],[eu_sales]]/(2017-Table1[[#This Row],[year_of_release]])</f>
        <v>714.28571428571433</v>
      </c>
      <c r="W5505" s="6">
        <f>Table1[[#This Row],[jp_sales]]/(2017-Table1[[#This Row],[year_of_release]])</f>
        <v>0</v>
      </c>
      <c r="X5505" s="6">
        <f>Table1[[#This Row],[other_sales]]/(2017-Table1[[#This Row],[year_of_release]])</f>
        <v>0</v>
      </c>
      <c r="Y5505" s="4">
        <v>500125528</v>
      </c>
      <c r="Z5505" s="4">
        <v>432552540</v>
      </c>
      <c r="AA5505" s="4">
        <v>127718000</v>
      </c>
      <c r="AB5505" s="1">
        <f>Table1[[#This Row],[na_sales]]/Table1[[#This Row],[NA population]]</f>
        <v>5.9984940420797713E-5</v>
      </c>
      <c r="AC5505" s="1">
        <f>Table1[[#This Row],[eu_sales]]/Table1[[#This Row],[Eu population]]</f>
        <v>2.3118578843624408E-5</v>
      </c>
      <c r="AD5505" s="1">
        <f>Table1[[#This Row],[jp_sales]]/Table1[[#This Row],[Jp population]]</f>
        <v>0</v>
      </c>
    </row>
    <row r="5506" spans="1:30" x14ac:dyDescent="0.25">
      <c r="A5506" t="s">
        <v>4509</v>
      </c>
      <c r="B5506" t="s">
        <v>103</v>
      </c>
      <c r="C5506">
        <v>2005</v>
      </c>
      <c r="D5506" t="s">
        <v>29</v>
      </c>
      <c r="E5506" t="s">
        <v>913</v>
      </c>
      <c r="F5506" s="4">
        <v>30000</v>
      </c>
      <c r="G5506" s="4">
        <v>10000</v>
      </c>
      <c r="H5506" s="4">
        <v>0</v>
      </c>
      <c r="I5506" s="4">
        <v>0</v>
      </c>
      <c r="J5506">
        <v>6</v>
      </c>
      <c r="K5506">
        <v>6</v>
      </c>
      <c r="L5506">
        <v>2.7</v>
      </c>
      <c r="M5506" s="4">
        <v>13</v>
      </c>
      <c r="N5506" t="s">
        <v>3735</v>
      </c>
      <c r="O5506" t="s">
        <v>21</v>
      </c>
      <c r="P5506" s="4">
        <v>40000</v>
      </c>
      <c r="Q5506" s="3">
        <f>AVERAGE(Table1[[#This Row],[critic_score]],Table1[[#This Row],[user_score]])</f>
        <v>4.3499999999999996</v>
      </c>
      <c r="R5506" s="4">
        <f>Table1[[#This Row],[user_count]]+Table1[[#This Row],[critic_count]]</f>
        <v>19</v>
      </c>
      <c r="S5506" s="2">
        <f>100000*Table1[[#This Row],[review_count]]/Table1[[#This Row],[total sales]]</f>
        <v>47.5</v>
      </c>
      <c r="T5506" s="2">
        <f>Table1[[#This Row],[total sales]]/(2017-Table1[[#This Row],[year_of_release]])</f>
        <v>3333.3333333333335</v>
      </c>
      <c r="U5506" s="9">
        <f>Table1[[#This Row],[na_sales]]/(2017-Table1[[#This Row],[year_of_release]])</f>
        <v>2500</v>
      </c>
      <c r="V5506" s="6">
        <f>Table1[[#This Row],[eu_sales]]/(2017-Table1[[#This Row],[year_of_release]])</f>
        <v>833.33333333333337</v>
      </c>
      <c r="W5506" s="6">
        <f>Table1[[#This Row],[jp_sales]]/(2017-Table1[[#This Row],[year_of_release]])</f>
        <v>0</v>
      </c>
      <c r="X5506" s="6">
        <f>Table1[[#This Row],[other_sales]]/(2017-Table1[[#This Row],[year_of_release]])</f>
        <v>0</v>
      </c>
      <c r="Y5506" s="4">
        <v>511054143</v>
      </c>
      <c r="Z5506" s="4">
        <v>435713800</v>
      </c>
      <c r="AA5506" s="4">
        <v>127773000</v>
      </c>
      <c r="AB5506" s="1">
        <f>Table1[[#This Row],[na_sales]]/Table1[[#This Row],[NA population]]</f>
        <v>5.8702195082292878E-5</v>
      </c>
      <c r="AC5506" s="1">
        <f>Table1[[#This Row],[eu_sales]]/Table1[[#This Row],[Eu population]]</f>
        <v>2.2950845256679959E-5</v>
      </c>
      <c r="AD5506" s="1">
        <f>Table1[[#This Row],[jp_sales]]/Table1[[#This Row],[Jp population]]</f>
        <v>0</v>
      </c>
    </row>
    <row r="5507" spans="1:30" x14ac:dyDescent="0.25">
      <c r="A5507" t="s">
        <v>4510</v>
      </c>
      <c r="B5507" t="s">
        <v>26</v>
      </c>
      <c r="C5507">
        <v>2005</v>
      </c>
      <c r="D5507" t="s">
        <v>49</v>
      </c>
      <c r="E5507" t="s">
        <v>231</v>
      </c>
      <c r="F5507" s="4">
        <v>40000</v>
      </c>
      <c r="G5507" s="4">
        <v>0</v>
      </c>
      <c r="H5507" s="4">
        <v>0</v>
      </c>
      <c r="I5507" s="4">
        <v>0</v>
      </c>
      <c r="J5507">
        <v>3.8</v>
      </c>
      <c r="K5507">
        <v>19</v>
      </c>
      <c r="L5507">
        <v>6.2</v>
      </c>
      <c r="M5507" s="4">
        <v>6</v>
      </c>
      <c r="N5507" t="s">
        <v>187</v>
      </c>
      <c r="O5507" t="s">
        <v>21</v>
      </c>
      <c r="P5507" s="4">
        <v>40000</v>
      </c>
      <c r="Q5507" s="3">
        <f>AVERAGE(Table1[[#This Row],[critic_score]],Table1[[#This Row],[user_score]])</f>
        <v>5</v>
      </c>
      <c r="R5507" s="4">
        <f>Table1[[#This Row],[user_count]]+Table1[[#This Row],[critic_count]]</f>
        <v>25</v>
      </c>
      <c r="S5507" s="2">
        <f>100000*Table1[[#This Row],[review_count]]/Table1[[#This Row],[total sales]]</f>
        <v>62.5</v>
      </c>
      <c r="T5507" s="2">
        <f>Table1[[#This Row],[total sales]]/(2017-Table1[[#This Row],[year_of_release]])</f>
        <v>3333.3333333333335</v>
      </c>
      <c r="U5507" s="9">
        <f>Table1[[#This Row],[na_sales]]/(2017-Table1[[#This Row],[year_of_release]])</f>
        <v>3333.3333333333335</v>
      </c>
      <c r="V5507" s="6">
        <f>Table1[[#This Row],[eu_sales]]/(2017-Table1[[#This Row],[year_of_release]])</f>
        <v>0</v>
      </c>
      <c r="W5507" s="6">
        <f>Table1[[#This Row],[jp_sales]]/(2017-Table1[[#This Row],[year_of_release]])</f>
        <v>0</v>
      </c>
      <c r="X5507" s="6">
        <f>Table1[[#This Row],[other_sales]]/(2017-Table1[[#This Row],[year_of_release]])</f>
        <v>0</v>
      </c>
      <c r="Y5507" s="4">
        <v>511054143</v>
      </c>
      <c r="Z5507" s="4">
        <v>435713800</v>
      </c>
      <c r="AA5507" s="4">
        <v>127773000</v>
      </c>
      <c r="AB5507" s="1">
        <f>Table1[[#This Row],[na_sales]]/Table1[[#This Row],[NA population]]</f>
        <v>7.8269593443057166E-5</v>
      </c>
      <c r="AC5507" s="1">
        <f>Table1[[#This Row],[eu_sales]]/Table1[[#This Row],[Eu population]]</f>
        <v>0</v>
      </c>
      <c r="AD5507" s="1">
        <f>Table1[[#This Row],[jp_sales]]/Table1[[#This Row],[Jp population]]</f>
        <v>0</v>
      </c>
    </row>
    <row r="5508" spans="1:30" x14ac:dyDescent="0.25">
      <c r="A5508" t="s">
        <v>2050</v>
      </c>
      <c r="B5508" t="s">
        <v>103</v>
      </c>
      <c r="C5508">
        <v>2003</v>
      </c>
      <c r="D5508" t="s">
        <v>54</v>
      </c>
      <c r="E5508" t="s">
        <v>425</v>
      </c>
      <c r="F5508" s="4">
        <v>30000</v>
      </c>
      <c r="G5508" s="4">
        <v>10000</v>
      </c>
      <c r="H5508" s="4">
        <v>0</v>
      </c>
      <c r="I5508" s="4">
        <v>0</v>
      </c>
      <c r="J5508">
        <v>7</v>
      </c>
      <c r="K5508">
        <v>19</v>
      </c>
      <c r="L5508">
        <v>9.3000000000000007</v>
      </c>
      <c r="M5508" s="4">
        <v>9</v>
      </c>
      <c r="N5508" t="s">
        <v>2050</v>
      </c>
      <c r="O5508" t="s">
        <v>67</v>
      </c>
      <c r="P5508" s="4">
        <v>40000</v>
      </c>
      <c r="Q5508" s="3">
        <f>AVERAGE(Table1[[#This Row],[critic_score]],Table1[[#This Row],[user_score]])</f>
        <v>8.15</v>
      </c>
      <c r="R5508" s="4">
        <f>Table1[[#This Row],[user_count]]+Table1[[#This Row],[critic_count]]</f>
        <v>28</v>
      </c>
      <c r="S5508" s="2">
        <f>100000*Table1[[#This Row],[review_count]]/Table1[[#This Row],[total sales]]</f>
        <v>70</v>
      </c>
      <c r="T5508" s="2">
        <f>Table1[[#This Row],[total sales]]/(2017-Table1[[#This Row],[year_of_release]])</f>
        <v>2857.1428571428573</v>
      </c>
      <c r="U5508" s="9">
        <f>Table1[[#This Row],[na_sales]]/(2017-Table1[[#This Row],[year_of_release]])</f>
        <v>2142.8571428571427</v>
      </c>
      <c r="V5508" s="6">
        <f>Table1[[#This Row],[eu_sales]]/(2017-Table1[[#This Row],[year_of_release]])</f>
        <v>714.28571428571433</v>
      </c>
      <c r="W5508" s="6">
        <f>Table1[[#This Row],[jp_sales]]/(2017-Table1[[#This Row],[year_of_release]])</f>
        <v>0</v>
      </c>
      <c r="X5508" s="6">
        <f>Table1[[#This Row],[other_sales]]/(2017-Table1[[#This Row],[year_of_release]])</f>
        <v>0</v>
      </c>
      <c r="Y5508" s="4">
        <v>500125528</v>
      </c>
      <c r="Z5508" s="4">
        <v>432552540</v>
      </c>
      <c r="AA5508" s="4">
        <v>127718000</v>
      </c>
      <c r="AB5508" s="1">
        <f>Table1[[#This Row],[na_sales]]/Table1[[#This Row],[NA population]]</f>
        <v>5.9984940420797713E-5</v>
      </c>
      <c r="AC5508" s="1">
        <f>Table1[[#This Row],[eu_sales]]/Table1[[#This Row],[Eu population]]</f>
        <v>2.3118578843624408E-5</v>
      </c>
      <c r="AD5508" s="1">
        <f>Table1[[#This Row],[jp_sales]]/Table1[[#This Row],[Jp population]]</f>
        <v>0</v>
      </c>
    </row>
    <row r="5509" spans="1:30" x14ac:dyDescent="0.25">
      <c r="A5509" t="s">
        <v>410</v>
      </c>
      <c r="B5509" t="s">
        <v>200</v>
      </c>
      <c r="C5509">
        <v>2016</v>
      </c>
      <c r="D5509" t="s">
        <v>54</v>
      </c>
      <c r="E5509" t="s">
        <v>196</v>
      </c>
      <c r="F5509" s="4">
        <v>40000</v>
      </c>
      <c r="G5509" s="4">
        <v>0</v>
      </c>
      <c r="H5509" s="4">
        <v>0</v>
      </c>
      <c r="I5509" s="4">
        <v>0</v>
      </c>
      <c r="J5509">
        <v>6.3</v>
      </c>
      <c r="K5509">
        <v>12</v>
      </c>
      <c r="L5509">
        <v>6.3</v>
      </c>
      <c r="M5509" s="4">
        <v>34</v>
      </c>
      <c r="N5509" t="s">
        <v>196</v>
      </c>
      <c r="O5509" t="s">
        <v>43</v>
      </c>
      <c r="P5509" s="4">
        <v>40000</v>
      </c>
      <c r="Q5509" s="3">
        <f>AVERAGE(Table1[[#This Row],[critic_score]],Table1[[#This Row],[user_score]])</f>
        <v>6.3</v>
      </c>
      <c r="R5509" s="4">
        <f>Table1[[#This Row],[user_count]]+Table1[[#This Row],[critic_count]]</f>
        <v>46</v>
      </c>
      <c r="S5509" s="2">
        <f>100000*Table1[[#This Row],[review_count]]/Table1[[#This Row],[total sales]]</f>
        <v>115</v>
      </c>
      <c r="T5509" s="2">
        <f>Table1[[#This Row],[total sales]]/(2017-Table1[[#This Row],[year_of_release]])</f>
        <v>40000</v>
      </c>
      <c r="U5509" s="9">
        <f>Table1[[#This Row],[na_sales]]/(2017-Table1[[#This Row],[year_of_release]])</f>
        <v>40000</v>
      </c>
      <c r="V5509" s="6">
        <f>Table1[[#This Row],[eu_sales]]/(2017-Table1[[#This Row],[year_of_release]])</f>
        <v>0</v>
      </c>
      <c r="W5509" s="6">
        <f>Table1[[#This Row],[jp_sales]]/(2017-Table1[[#This Row],[year_of_release]])</f>
        <v>0</v>
      </c>
      <c r="X5509" s="6">
        <f>Table1[[#This Row],[other_sales]]/(2017-Table1[[#This Row],[year_of_release]])</f>
        <v>0</v>
      </c>
      <c r="Y5509" s="4">
        <v>573178249</v>
      </c>
      <c r="Z5509" s="4">
        <v>445623395</v>
      </c>
      <c r="AA5509" s="4">
        <v>126994511</v>
      </c>
      <c r="AB5509" s="1">
        <f>Table1[[#This Row],[na_sales]]/Table1[[#This Row],[NA population]]</f>
        <v>6.9786318775679856E-5</v>
      </c>
      <c r="AC5509" s="1">
        <f>Table1[[#This Row],[eu_sales]]/Table1[[#This Row],[Eu population]]</f>
        <v>0</v>
      </c>
      <c r="AD5509" s="1">
        <f>Table1[[#This Row],[jp_sales]]/Table1[[#This Row],[Jp population]]</f>
        <v>0</v>
      </c>
    </row>
    <row r="5510" spans="1:30" x14ac:dyDescent="0.25">
      <c r="A5510" t="s">
        <v>4512</v>
      </c>
      <c r="B5510" t="s">
        <v>26</v>
      </c>
      <c r="C5510">
        <v>2008</v>
      </c>
      <c r="D5510" t="s">
        <v>27</v>
      </c>
      <c r="E5510" t="s">
        <v>83</v>
      </c>
      <c r="F5510" s="4">
        <v>30000</v>
      </c>
      <c r="G5510" s="4">
        <v>10000</v>
      </c>
      <c r="H5510" s="4">
        <v>0</v>
      </c>
      <c r="I5510" s="4">
        <v>0</v>
      </c>
      <c r="J5510">
        <v>5.8</v>
      </c>
      <c r="K5510">
        <v>30</v>
      </c>
      <c r="L5510">
        <v>6.3</v>
      </c>
      <c r="M5510" s="4">
        <v>30</v>
      </c>
      <c r="N5510" t="s">
        <v>1922</v>
      </c>
      <c r="O5510" t="s">
        <v>67</v>
      </c>
      <c r="P5510" s="4">
        <v>40000</v>
      </c>
      <c r="Q5510" s="3">
        <f>AVERAGE(Table1[[#This Row],[critic_score]],Table1[[#This Row],[user_score]])</f>
        <v>6.05</v>
      </c>
      <c r="R5510" s="4">
        <f>Table1[[#This Row],[user_count]]+Table1[[#This Row],[critic_count]]</f>
        <v>60</v>
      </c>
      <c r="S5510" s="2">
        <f>100000*Table1[[#This Row],[review_count]]/Table1[[#This Row],[total sales]]</f>
        <v>150</v>
      </c>
      <c r="T5510" s="2">
        <f>Table1[[#This Row],[total sales]]/(2017-Table1[[#This Row],[year_of_release]])</f>
        <v>4444.4444444444443</v>
      </c>
      <c r="U5510" s="9">
        <f>Table1[[#This Row],[na_sales]]/(2017-Table1[[#This Row],[year_of_release]])</f>
        <v>3333.3333333333335</v>
      </c>
      <c r="V5510" s="6">
        <f>Table1[[#This Row],[eu_sales]]/(2017-Table1[[#This Row],[year_of_release]])</f>
        <v>1111.1111111111111</v>
      </c>
      <c r="W5510" s="6">
        <f>Table1[[#This Row],[jp_sales]]/(2017-Table1[[#This Row],[year_of_release]])</f>
        <v>0</v>
      </c>
      <c r="X5510" s="6">
        <f>Table1[[#This Row],[other_sales]]/(2017-Table1[[#This Row],[year_of_release]])</f>
        <v>0</v>
      </c>
      <c r="Y5510" s="4">
        <v>528816311</v>
      </c>
      <c r="Z5510" s="4">
        <v>440001482</v>
      </c>
      <c r="AA5510" s="4">
        <v>128063000</v>
      </c>
      <c r="AB5510" s="1">
        <f>Table1[[#This Row],[na_sales]]/Table1[[#This Row],[NA population]]</f>
        <v>5.6730474034111254E-5</v>
      </c>
      <c r="AC5510" s="1">
        <f>Table1[[#This Row],[eu_sales]]/Table1[[#This Row],[Eu population]]</f>
        <v>2.2727196177943781E-5</v>
      </c>
      <c r="AD5510" s="1">
        <f>Table1[[#This Row],[jp_sales]]/Table1[[#This Row],[Jp population]]</f>
        <v>0</v>
      </c>
    </row>
    <row r="5511" spans="1:30" x14ac:dyDescent="0.25">
      <c r="A5511" t="s">
        <v>4515</v>
      </c>
      <c r="B5511" t="s">
        <v>26</v>
      </c>
      <c r="C5511">
        <v>2008</v>
      </c>
      <c r="D5511" t="s">
        <v>191</v>
      </c>
      <c r="E5511" t="s">
        <v>1546</v>
      </c>
      <c r="F5511" s="4">
        <v>40000</v>
      </c>
      <c r="G5511" s="4">
        <v>0</v>
      </c>
      <c r="H5511" s="4">
        <v>0</v>
      </c>
      <c r="I5511" s="4">
        <v>0</v>
      </c>
      <c r="J5511">
        <v>4.8</v>
      </c>
      <c r="K5511">
        <v>33</v>
      </c>
      <c r="L5511">
        <v>6.2</v>
      </c>
      <c r="M5511" s="4">
        <v>18</v>
      </c>
      <c r="N5511" t="s">
        <v>4516</v>
      </c>
      <c r="O5511" t="s">
        <v>67</v>
      </c>
      <c r="P5511" s="4">
        <v>40000</v>
      </c>
      <c r="Q5511" s="3">
        <f>AVERAGE(Table1[[#This Row],[critic_score]],Table1[[#This Row],[user_score]])</f>
        <v>5.5</v>
      </c>
      <c r="R5511" s="4">
        <f>Table1[[#This Row],[user_count]]+Table1[[#This Row],[critic_count]]</f>
        <v>51</v>
      </c>
      <c r="S5511" s="2">
        <f>100000*Table1[[#This Row],[review_count]]/Table1[[#This Row],[total sales]]</f>
        <v>127.5</v>
      </c>
      <c r="T5511" s="2">
        <f>Table1[[#This Row],[total sales]]/(2017-Table1[[#This Row],[year_of_release]])</f>
        <v>4444.4444444444443</v>
      </c>
      <c r="U5511" s="9">
        <f>Table1[[#This Row],[na_sales]]/(2017-Table1[[#This Row],[year_of_release]])</f>
        <v>4444.4444444444443</v>
      </c>
      <c r="V5511" s="6">
        <f>Table1[[#This Row],[eu_sales]]/(2017-Table1[[#This Row],[year_of_release]])</f>
        <v>0</v>
      </c>
      <c r="W5511" s="6">
        <f>Table1[[#This Row],[jp_sales]]/(2017-Table1[[#This Row],[year_of_release]])</f>
        <v>0</v>
      </c>
      <c r="X5511" s="6">
        <f>Table1[[#This Row],[other_sales]]/(2017-Table1[[#This Row],[year_of_release]])</f>
        <v>0</v>
      </c>
      <c r="Y5511" s="4">
        <v>528816311</v>
      </c>
      <c r="Z5511" s="4">
        <v>440001482</v>
      </c>
      <c r="AA5511" s="4">
        <v>128063000</v>
      </c>
      <c r="AB5511" s="1">
        <f>Table1[[#This Row],[na_sales]]/Table1[[#This Row],[NA population]]</f>
        <v>7.5640632045481668E-5</v>
      </c>
      <c r="AC5511" s="1">
        <f>Table1[[#This Row],[eu_sales]]/Table1[[#This Row],[Eu population]]</f>
        <v>0</v>
      </c>
      <c r="AD5511" s="1">
        <f>Table1[[#This Row],[jp_sales]]/Table1[[#This Row],[Jp population]]</f>
        <v>0</v>
      </c>
    </row>
    <row r="5512" spans="1:30" x14ac:dyDescent="0.25">
      <c r="A5512" t="s">
        <v>4517</v>
      </c>
      <c r="B5512" t="s">
        <v>45</v>
      </c>
      <c r="C5512">
        <v>2007</v>
      </c>
      <c r="D5512" t="s">
        <v>65</v>
      </c>
      <c r="E5512" t="s">
        <v>1413</v>
      </c>
      <c r="F5512" s="4">
        <v>0</v>
      </c>
      <c r="G5512" s="4">
        <v>0</v>
      </c>
      <c r="H5512" s="4">
        <v>40000</v>
      </c>
      <c r="I5512" s="4">
        <v>0</v>
      </c>
      <c r="J5512">
        <v>7.7</v>
      </c>
      <c r="K5512">
        <v>9</v>
      </c>
      <c r="L5512">
        <v>8.3000000000000007</v>
      </c>
      <c r="M5512" s="4">
        <v>16</v>
      </c>
      <c r="N5512" t="s">
        <v>1665</v>
      </c>
      <c r="O5512" t="s">
        <v>67</v>
      </c>
      <c r="P5512" s="4">
        <v>40000</v>
      </c>
      <c r="Q5512" s="3">
        <f>AVERAGE(Table1[[#This Row],[critic_score]],Table1[[#This Row],[user_score]])</f>
        <v>8</v>
      </c>
      <c r="R5512" s="4">
        <f>Table1[[#This Row],[user_count]]+Table1[[#This Row],[critic_count]]</f>
        <v>25</v>
      </c>
      <c r="S5512" s="2">
        <f>100000*Table1[[#This Row],[review_count]]/Table1[[#This Row],[total sales]]</f>
        <v>62.5</v>
      </c>
      <c r="T5512" s="2">
        <f>Table1[[#This Row],[total sales]]/(2017-Table1[[#This Row],[year_of_release]])</f>
        <v>4000</v>
      </c>
      <c r="U5512" s="9">
        <f>Table1[[#This Row],[na_sales]]/(2017-Table1[[#This Row],[year_of_release]])</f>
        <v>0</v>
      </c>
      <c r="V5512" s="6">
        <f>Table1[[#This Row],[eu_sales]]/(2017-Table1[[#This Row],[year_of_release]])</f>
        <v>0</v>
      </c>
      <c r="W5512" s="6">
        <f>Table1[[#This Row],[jp_sales]]/(2017-Table1[[#This Row],[year_of_release]])</f>
        <v>4000</v>
      </c>
      <c r="X5512" s="6">
        <f>Table1[[#This Row],[other_sales]]/(2017-Table1[[#This Row],[year_of_release]])</f>
        <v>0</v>
      </c>
      <c r="Y5512" s="4">
        <v>522751172</v>
      </c>
      <c r="Z5512" s="4">
        <v>438594184</v>
      </c>
      <c r="AA5512" s="4">
        <v>128001000</v>
      </c>
      <c r="AB5512" s="1">
        <f>Table1[[#This Row],[na_sales]]/Table1[[#This Row],[NA population]]</f>
        <v>0</v>
      </c>
      <c r="AC5512" s="1">
        <f>Table1[[#This Row],[eu_sales]]/Table1[[#This Row],[Eu population]]</f>
        <v>0</v>
      </c>
      <c r="AD5512" s="1">
        <f>Table1[[#This Row],[jp_sales]]/Table1[[#This Row],[Jp population]]</f>
        <v>3.1249755861282333E-4</v>
      </c>
    </row>
    <row r="5513" spans="1:30" x14ac:dyDescent="0.25">
      <c r="A5513" t="s">
        <v>3654</v>
      </c>
      <c r="B5513" t="s">
        <v>138</v>
      </c>
      <c r="C5513">
        <v>2002</v>
      </c>
      <c r="D5513" t="s">
        <v>27</v>
      </c>
      <c r="E5513" t="s">
        <v>83</v>
      </c>
      <c r="F5513" s="4">
        <v>30000</v>
      </c>
      <c r="G5513" s="4">
        <v>10000</v>
      </c>
      <c r="H5513" s="4">
        <v>0</v>
      </c>
      <c r="I5513" s="4">
        <v>0</v>
      </c>
      <c r="J5513">
        <v>6.1</v>
      </c>
      <c r="K5513">
        <v>7</v>
      </c>
      <c r="L5513">
        <v>3</v>
      </c>
      <c r="M5513" s="4">
        <v>4</v>
      </c>
      <c r="N5513" t="s">
        <v>189</v>
      </c>
      <c r="O5513" t="s">
        <v>21</v>
      </c>
      <c r="P5513" s="4">
        <v>40000</v>
      </c>
      <c r="Q5513" s="3">
        <f>AVERAGE(Table1[[#This Row],[critic_score]],Table1[[#This Row],[user_score]])</f>
        <v>4.55</v>
      </c>
      <c r="R5513" s="4">
        <f>Table1[[#This Row],[user_count]]+Table1[[#This Row],[critic_count]]</f>
        <v>11</v>
      </c>
      <c r="S5513" s="2">
        <f>100000*Table1[[#This Row],[review_count]]/Table1[[#This Row],[total sales]]</f>
        <v>27.5</v>
      </c>
      <c r="T5513" s="2">
        <f>Table1[[#This Row],[total sales]]/(2017-Table1[[#This Row],[year_of_release]])</f>
        <v>2666.6666666666665</v>
      </c>
      <c r="U5513" s="9">
        <f>Table1[[#This Row],[na_sales]]/(2017-Table1[[#This Row],[year_of_release]])</f>
        <v>2000</v>
      </c>
      <c r="V5513" s="6">
        <f>Table1[[#This Row],[eu_sales]]/(2017-Table1[[#This Row],[year_of_release]])</f>
        <v>666.66666666666663</v>
      </c>
      <c r="W5513" s="6">
        <f>Table1[[#This Row],[jp_sales]]/(2017-Table1[[#This Row],[year_of_release]])</f>
        <v>0</v>
      </c>
      <c r="X5513" s="6">
        <f>Table1[[#This Row],[other_sales]]/(2017-Table1[[#This Row],[year_of_release]])</f>
        <v>0</v>
      </c>
      <c r="Y5513" s="4">
        <v>495013192</v>
      </c>
      <c r="Z5513" s="4">
        <v>431019772</v>
      </c>
      <c r="AA5513" s="4">
        <v>127445000</v>
      </c>
      <c r="AB5513" s="1">
        <f>Table1[[#This Row],[na_sales]]/Table1[[#This Row],[NA population]]</f>
        <v>6.0604445466980602E-5</v>
      </c>
      <c r="AC5513" s="1">
        <f>Table1[[#This Row],[eu_sales]]/Table1[[#This Row],[Eu population]]</f>
        <v>2.3200791818895955E-5</v>
      </c>
      <c r="AD5513" s="1">
        <f>Table1[[#This Row],[jp_sales]]/Table1[[#This Row],[Jp population]]</f>
        <v>0</v>
      </c>
    </row>
    <row r="5514" spans="1:30" x14ac:dyDescent="0.25">
      <c r="A5514" t="s">
        <v>4518</v>
      </c>
      <c r="B5514" t="s">
        <v>103</v>
      </c>
      <c r="C5514">
        <v>2005</v>
      </c>
      <c r="D5514" t="s">
        <v>54</v>
      </c>
      <c r="E5514" t="s">
        <v>981</v>
      </c>
      <c r="F5514" s="4">
        <v>30000</v>
      </c>
      <c r="G5514" s="4">
        <v>10000</v>
      </c>
      <c r="H5514" s="4">
        <v>0</v>
      </c>
      <c r="I5514" s="4">
        <v>0</v>
      </c>
      <c r="J5514">
        <v>6.4</v>
      </c>
      <c r="K5514">
        <v>24</v>
      </c>
      <c r="L5514">
        <v>8.3000000000000007</v>
      </c>
      <c r="M5514" s="4">
        <v>27</v>
      </c>
      <c r="N5514" t="s">
        <v>3708</v>
      </c>
      <c r="O5514" t="s">
        <v>67</v>
      </c>
      <c r="P5514" s="4">
        <v>40000</v>
      </c>
      <c r="Q5514" s="3">
        <f>AVERAGE(Table1[[#This Row],[critic_score]],Table1[[#This Row],[user_score]])</f>
        <v>7.3500000000000005</v>
      </c>
      <c r="R5514" s="4">
        <f>Table1[[#This Row],[user_count]]+Table1[[#This Row],[critic_count]]</f>
        <v>51</v>
      </c>
      <c r="S5514" s="2">
        <f>100000*Table1[[#This Row],[review_count]]/Table1[[#This Row],[total sales]]</f>
        <v>127.5</v>
      </c>
      <c r="T5514" s="2">
        <f>Table1[[#This Row],[total sales]]/(2017-Table1[[#This Row],[year_of_release]])</f>
        <v>3333.3333333333335</v>
      </c>
      <c r="U5514" s="9">
        <f>Table1[[#This Row],[na_sales]]/(2017-Table1[[#This Row],[year_of_release]])</f>
        <v>2500</v>
      </c>
      <c r="V5514" s="6">
        <f>Table1[[#This Row],[eu_sales]]/(2017-Table1[[#This Row],[year_of_release]])</f>
        <v>833.33333333333337</v>
      </c>
      <c r="W5514" s="6">
        <f>Table1[[#This Row],[jp_sales]]/(2017-Table1[[#This Row],[year_of_release]])</f>
        <v>0</v>
      </c>
      <c r="X5514" s="6">
        <f>Table1[[#This Row],[other_sales]]/(2017-Table1[[#This Row],[year_of_release]])</f>
        <v>0</v>
      </c>
      <c r="Y5514" s="4">
        <v>511054143</v>
      </c>
      <c r="Z5514" s="4">
        <v>435713800</v>
      </c>
      <c r="AA5514" s="4">
        <v>127773000</v>
      </c>
      <c r="AB5514" s="1">
        <f>Table1[[#This Row],[na_sales]]/Table1[[#This Row],[NA population]]</f>
        <v>5.8702195082292878E-5</v>
      </c>
      <c r="AC5514" s="1">
        <f>Table1[[#This Row],[eu_sales]]/Table1[[#This Row],[Eu population]]</f>
        <v>2.2950845256679959E-5</v>
      </c>
      <c r="AD5514" s="1">
        <f>Table1[[#This Row],[jp_sales]]/Table1[[#This Row],[Jp population]]</f>
        <v>0</v>
      </c>
    </row>
    <row r="5515" spans="1:30" x14ac:dyDescent="0.25">
      <c r="A5515" t="s">
        <v>2481</v>
      </c>
      <c r="B5515" t="s">
        <v>26</v>
      </c>
      <c r="C5515">
        <v>2007</v>
      </c>
      <c r="D5515" t="s">
        <v>40</v>
      </c>
      <c r="E5515" t="s">
        <v>41</v>
      </c>
      <c r="F5515" s="4">
        <v>40000</v>
      </c>
      <c r="G5515" s="4">
        <v>0</v>
      </c>
      <c r="H5515" s="4">
        <v>0</v>
      </c>
      <c r="I5515" s="4">
        <v>0</v>
      </c>
      <c r="J5515">
        <v>3.5</v>
      </c>
      <c r="K5515">
        <v>8</v>
      </c>
      <c r="L5515">
        <v>4.8</v>
      </c>
      <c r="M5515" s="4">
        <v>13</v>
      </c>
      <c r="N5515" t="s">
        <v>2200</v>
      </c>
      <c r="O5515" t="s">
        <v>84</v>
      </c>
      <c r="P5515" s="4">
        <v>40000</v>
      </c>
      <c r="Q5515" s="3">
        <f>AVERAGE(Table1[[#This Row],[critic_score]],Table1[[#This Row],[user_score]])</f>
        <v>4.1500000000000004</v>
      </c>
      <c r="R5515" s="4">
        <f>Table1[[#This Row],[user_count]]+Table1[[#This Row],[critic_count]]</f>
        <v>21</v>
      </c>
      <c r="S5515" s="2">
        <f>100000*Table1[[#This Row],[review_count]]/Table1[[#This Row],[total sales]]</f>
        <v>52.5</v>
      </c>
      <c r="T5515" s="2">
        <f>Table1[[#This Row],[total sales]]/(2017-Table1[[#This Row],[year_of_release]])</f>
        <v>4000</v>
      </c>
      <c r="U5515" s="9">
        <f>Table1[[#This Row],[na_sales]]/(2017-Table1[[#This Row],[year_of_release]])</f>
        <v>4000</v>
      </c>
      <c r="V5515" s="6">
        <f>Table1[[#This Row],[eu_sales]]/(2017-Table1[[#This Row],[year_of_release]])</f>
        <v>0</v>
      </c>
      <c r="W5515" s="6">
        <f>Table1[[#This Row],[jp_sales]]/(2017-Table1[[#This Row],[year_of_release]])</f>
        <v>0</v>
      </c>
      <c r="X5515" s="6">
        <f>Table1[[#This Row],[other_sales]]/(2017-Table1[[#This Row],[year_of_release]])</f>
        <v>0</v>
      </c>
      <c r="Y5515" s="4">
        <v>522751172</v>
      </c>
      <c r="Z5515" s="4">
        <v>438594184</v>
      </c>
      <c r="AA5515" s="4">
        <v>128001000</v>
      </c>
      <c r="AB5515" s="1">
        <f>Table1[[#This Row],[na_sales]]/Table1[[#This Row],[NA population]]</f>
        <v>7.6518240689855404E-5</v>
      </c>
      <c r="AC5515" s="1">
        <f>Table1[[#This Row],[eu_sales]]/Table1[[#This Row],[Eu population]]</f>
        <v>0</v>
      </c>
      <c r="AD5515" s="1">
        <f>Table1[[#This Row],[jp_sales]]/Table1[[#This Row],[Jp population]]</f>
        <v>0</v>
      </c>
    </row>
    <row r="5516" spans="1:30" x14ac:dyDescent="0.25">
      <c r="A5516" t="s">
        <v>1286</v>
      </c>
      <c r="B5516" t="s">
        <v>34</v>
      </c>
      <c r="C5516">
        <v>2007</v>
      </c>
      <c r="D5516" t="s">
        <v>19</v>
      </c>
      <c r="E5516" t="s">
        <v>403</v>
      </c>
      <c r="F5516" s="4">
        <v>30000</v>
      </c>
      <c r="G5516" s="4">
        <v>10000</v>
      </c>
      <c r="H5516" s="4">
        <v>0</v>
      </c>
      <c r="I5516" s="4">
        <v>0</v>
      </c>
      <c r="J5516">
        <v>8</v>
      </c>
      <c r="K5516">
        <v>34</v>
      </c>
      <c r="L5516">
        <v>6.8</v>
      </c>
      <c r="M5516" s="4">
        <v>26</v>
      </c>
      <c r="N5516" t="s">
        <v>458</v>
      </c>
      <c r="O5516" t="s">
        <v>21</v>
      </c>
      <c r="P5516" s="4">
        <v>40000</v>
      </c>
      <c r="Q5516" s="3">
        <f>AVERAGE(Table1[[#This Row],[critic_score]],Table1[[#This Row],[user_score]])</f>
        <v>7.4</v>
      </c>
      <c r="R5516" s="4">
        <f>Table1[[#This Row],[user_count]]+Table1[[#This Row],[critic_count]]</f>
        <v>60</v>
      </c>
      <c r="S5516" s="2">
        <f>100000*Table1[[#This Row],[review_count]]/Table1[[#This Row],[total sales]]</f>
        <v>150</v>
      </c>
      <c r="T5516" s="2">
        <f>Table1[[#This Row],[total sales]]/(2017-Table1[[#This Row],[year_of_release]])</f>
        <v>4000</v>
      </c>
      <c r="U5516" s="9">
        <f>Table1[[#This Row],[na_sales]]/(2017-Table1[[#This Row],[year_of_release]])</f>
        <v>3000</v>
      </c>
      <c r="V5516" s="6">
        <f>Table1[[#This Row],[eu_sales]]/(2017-Table1[[#This Row],[year_of_release]])</f>
        <v>1000</v>
      </c>
      <c r="W5516" s="6">
        <f>Table1[[#This Row],[jp_sales]]/(2017-Table1[[#This Row],[year_of_release]])</f>
        <v>0</v>
      </c>
      <c r="X5516" s="6">
        <f>Table1[[#This Row],[other_sales]]/(2017-Table1[[#This Row],[year_of_release]])</f>
        <v>0</v>
      </c>
      <c r="Y5516" s="4">
        <v>522751172</v>
      </c>
      <c r="Z5516" s="4">
        <v>438594184</v>
      </c>
      <c r="AA5516" s="4">
        <v>128001000</v>
      </c>
      <c r="AB5516" s="1">
        <f>Table1[[#This Row],[na_sales]]/Table1[[#This Row],[NA population]]</f>
        <v>5.738868051739155E-5</v>
      </c>
      <c r="AC5516" s="1">
        <f>Table1[[#This Row],[eu_sales]]/Table1[[#This Row],[Eu population]]</f>
        <v>2.280011993957494E-5</v>
      </c>
      <c r="AD5516" s="1">
        <f>Table1[[#This Row],[jp_sales]]/Table1[[#This Row],[Jp population]]</f>
        <v>0</v>
      </c>
    </row>
    <row r="5517" spans="1:30" x14ac:dyDescent="0.25">
      <c r="A5517" t="s">
        <v>4519</v>
      </c>
      <c r="B5517" t="s">
        <v>26</v>
      </c>
      <c r="C5517">
        <v>2007</v>
      </c>
      <c r="D5517" t="s">
        <v>225</v>
      </c>
      <c r="E5517" t="s">
        <v>176</v>
      </c>
      <c r="F5517" s="4">
        <v>10000</v>
      </c>
      <c r="G5517" s="4">
        <v>0</v>
      </c>
      <c r="H5517" s="4">
        <v>30000</v>
      </c>
      <c r="I5517" s="4">
        <v>0</v>
      </c>
      <c r="J5517">
        <v>7.2</v>
      </c>
      <c r="K5517">
        <v>19</v>
      </c>
      <c r="L5517">
        <v>8.9</v>
      </c>
      <c r="M5517" s="4">
        <v>9</v>
      </c>
      <c r="N5517" t="s">
        <v>176</v>
      </c>
      <c r="O5517" t="s">
        <v>84</v>
      </c>
      <c r="P5517" s="4">
        <v>40000</v>
      </c>
      <c r="Q5517" s="3">
        <f>AVERAGE(Table1[[#This Row],[critic_score]],Table1[[#This Row],[user_score]])</f>
        <v>8.0500000000000007</v>
      </c>
      <c r="R5517" s="4">
        <f>Table1[[#This Row],[user_count]]+Table1[[#This Row],[critic_count]]</f>
        <v>28</v>
      </c>
      <c r="S5517" s="2">
        <f>100000*Table1[[#This Row],[review_count]]/Table1[[#This Row],[total sales]]</f>
        <v>70</v>
      </c>
      <c r="T5517" s="2">
        <f>Table1[[#This Row],[total sales]]/(2017-Table1[[#This Row],[year_of_release]])</f>
        <v>4000</v>
      </c>
      <c r="U5517" s="9">
        <f>Table1[[#This Row],[na_sales]]/(2017-Table1[[#This Row],[year_of_release]])</f>
        <v>1000</v>
      </c>
      <c r="V5517" s="6">
        <f>Table1[[#This Row],[eu_sales]]/(2017-Table1[[#This Row],[year_of_release]])</f>
        <v>0</v>
      </c>
      <c r="W5517" s="6">
        <f>Table1[[#This Row],[jp_sales]]/(2017-Table1[[#This Row],[year_of_release]])</f>
        <v>3000</v>
      </c>
      <c r="X5517" s="6">
        <f>Table1[[#This Row],[other_sales]]/(2017-Table1[[#This Row],[year_of_release]])</f>
        <v>0</v>
      </c>
      <c r="Y5517" s="4">
        <v>522751172</v>
      </c>
      <c r="Z5517" s="4">
        <v>438594184</v>
      </c>
      <c r="AA5517" s="4">
        <v>128001000</v>
      </c>
      <c r="AB5517" s="1">
        <f>Table1[[#This Row],[na_sales]]/Table1[[#This Row],[NA population]]</f>
        <v>1.9129560172463851E-5</v>
      </c>
      <c r="AC5517" s="1">
        <f>Table1[[#This Row],[eu_sales]]/Table1[[#This Row],[Eu population]]</f>
        <v>0</v>
      </c>
      <c r="AD5517" s="1">
        <f>Table1[[#This Row],[jp_sales]]/Table1[[#This Row],[Jp population]]</f>
        <v>2.343731689596175E-4</v>
      </c>
    </row>
    <row r="5518" spans="1:30" x14ac:dyDescent="0.25">
      <c r="A5518" t="s">
        <v>4520</v>
      </c>
      <c r="B5518" t="s">
        <v>159</v>
      </c>
      <c r="C5518">
        <v>2004</v>
      </c>
      <c r="D5518" t="s">
        <v>96</v>
      </c>
      <c r="E5518" t="s">
        <v>171</v>
      </c>
      <c r="F5518" s="4">
        <v>30000</v>
      </c>
      <c r="G5518" s="4">
        <v>10000</v>
      </c>
      <c r="H5518" s="4">
        <v>0</v>
      </c>
      <c r="I5518" s="4">
        <v>0</v>
      </c>
      <c r="J5518">
        <v>7.8</v>
      </c>
      <c r="K5518">
        <v>20</v>
      </c>
      <c r="L5518">
        <v>8.5</v>
      </c>
      <c r="M5518" s="4">
        <v>11</v>
      </c>
      <c r="N5518" t="s">
        <v>172</v>
      </c>
      <c r="O5518" t="s">
        <v>67</v>
      </c>
      <c r="P5518" s="4">
        <v>40000</v>
      </c>
      <c r="Q5518" s="3">
        <f>AVERAGE(Table1[[#This Row],[critic_score]],Table1[[#This Row],[user_score]])</f>
        <v>8.15</v>
      </c>
      <c r="R5518" s="4">
        <f>Table1[[#This Row],[user_count]]+Table1[[#This Row],[critic_count]]</f>
        <v>31</v>
      </c>
      <c r="S5518" s="2">
        <f>100000*Table1[[#This Row],[review_count]]/Table1[[#This Row],[total sales]]</f>
        <v>77.5</v>
      </c>
      <c r="T5518" s="2">
        <f>Table1[[#This Row],[total sales]]/(2017-Table1[[#This Row],[year_of_release]])</f>
        <v>3076.9230769230771</v>
      </c>
      <c r="U5518" s="9">
        <f>Table1[[#This Row],[na_sales]]/(2017-Table1[[#This Row],[year_of_release]])</f>
        <v>2307.6923076923076</v>
      </c>
      <c r="V5518" s="6">
        <f>Table1[[#This Row],[eu_sales]]/(2017-Table1[[#This Row],[year_of_release]])</f>
        <v>769.23076923076928</v>
      </c>
      <c r="W5518" s="6">
        <f>Table1[[#This Row],[jp_sales]]/(2017-Table1[[#This Row],[year_of_release]])</f>
        <v>0</v>
      </c>
      <c r="X5518" s="6">
        <f>Table1[[#This Row],[other_sales]]/(2017-Table1[[#This Row],[year_of_release]])</f>
        <v>0</v>
      </c>
      <c r="Y5518" s="4">
        <v>505524224</v>
      </c>
      <c r="Z5518" s="4">
        <v>434174638</v>
      </c>
      <c r="AA5518" s="4">
        <v>127761000</v>
      </c>
      <c r="AB5518" s="1">
        <f>Table1[[#This Row],[na_sales]]/Table1[[#This Row],[NA population]]</f>
        <v>5.9344337176609759E-5</v>
      </c>
      <c r="AC5518" s="1">
        <f>Table1[[#This Row],[eu_sales]]/Table1[[#This Row],[Eu population]]</f>
        <v>2.3032206685458213E-5</v>
      </c>
      <c r="AD5518" s="1">
        <f>Table1[[#This Row],[jp_sales]]/Table1[[#This Row],[Jp population]]</f>
        <v>0</v>
      </c>
    </row>
    <row r="5519" spans="1:30" x14ac:dyDescent="0.25">
      <c r="A5519" t="s">
        <v>1577</v>
      </c>
      <c r="B5519" t="s">
        <v>113</v>
      </c>
      <c r="C5519">
        <v>2015</v>
      </c>
      <c r="D5519" t="s">
        <v>19</v>
      </c>
      <c r="E5519" t="s">
        <v>171</v>
      </c>
      <c r="F5519" s="4">
        <v>0</v>
      </c>
      <c r="G5519" s="4">
        <v>40000</v>
      </c>
      <c r="H5519" s="4">
        <v>0</v>
      </c>
      <c r="I5519" s="4">
        <v>0</v>
      </c>
      <c r="J5519">
        <v>7.6</v>
      </c>
      <c r="K5519">
        <v>12</v>
      </c>
      <c r="L5519">
        <v>4.3</v>
      </c>
      <c r="M5519" s="4">
        <v>286</v>
      </c>
      <c r="N5519" t="s">
        <v>256</v>
      </c>
      <c r="O5519" t="s">
        <v>21</v>
      </c>
      <c r="P5519" s="4">
        <v>40000</v>
      </c>
      <c r="Q5519" s="3">
        <f>AVERAGE(Table1[[#This Row],[critic_score]],Table1[[#This Row],[user_score]])</f>
        <v>5.9499999999999993</v>
      </c>
      <c r="R5519" s="4">
        <f>Table1[[#This Row],[user_count]]+Table1[[#This Row],[critic_count]]</f>
        <v>298</v>
      </c>
      <c r="S5519" s="2">
        <f>100000*Table1[[#This Row],[review_count]]/Table1[[#This Row],[total sales]]</f>
        <v>745</v>
      </c>
      <c r="T5519" s="2">
        <f>Table1[[#This Row],[total sales]]/(2017-Table1[[#This Row],[year_of_release]])</f>
        <v>20000</v>
      </c>
      <c r="U5519" s="9">
        <f>Table1[[#This Row],[na_sales]]/(2017-Table1[[#This Row],[year_of_release]])</f>
        <v>0</v>
      </c>
      <c r="V5519" s="6">
        <f>Table1[[#This Row],[eu_sales]]/(2017-Table1[[#This Row],[year_of_release]])</f>
        <v>20000</v>
      </c>
      <c r="W5519" s="6">
        <f>Table1[[#This Row],[jp_sales]]/(2017-Table1[[#This Row],[year_of_release]])</f>
        <v>0</v>
      </c>
      <c r="X5519" s="6">
        <f>Table1[[#This Row],[other_sales]]/(2017-Table1[[#This Row],[year_of_release]])</f>
        <v>0</v>
      </c>
      <c r="Y5519" s="4">
        <v>567732286</v>
      </c>
      <c r="Z5519" s="4">
        <v>444588718</v>
      </c>
      <c r="AA5519" s="4">
        <v>127141000</v>
      </c>
      <c r="AB5519" s="1">
        <f>Table1[[#This Row],[na_sales]]/Table1[[#This Row],[NA population]]</f>
        <v>0</v>
      </c>
      <c r="AC5519" s="1">
        <f>Table1[[#This Row],[eu_sales]]/Table1[[#This Row],[Eu population]]</f>
        <v>8.9970794085692473E-5</v>
      </c>
      <c r="AD5519" s="1">
        <f>Table1[[#This Row],[jp_sales]]/Table1[[#This Row],[Jp population]]</f>
        <v>0</v>
      </c>
    </row>
    <row r="5520" spans="1:30" x14ac:dyDescent="0.25">
      <c r="A5520" t="s">
        <v>4092</v>
      </c>
      <c r="B5520" t="s">
        <v>200</v>
      </c>
      <c r="C5520">
        <v>2016</v>
      </c>
      <c r="D5520" t="s">
        <v>40</v>
      </c>
      <c r="E5520" t="s">
        <v>55</v>
      </c>
      <c r="F5520" s="4">
        <v>30000</v>
      </c>
      <c r="G5520" s="4">
        <v>10000</v>
      </c>
      <c r="H5520" s="4">
        <v>0</v>
      </c>
      <c r="I5520" s="4">
        <v>0</v>
      </c>
      <c r="J5520">
        <v>5.5</v>
      </c>
      <c r="K5520">
        <v>14</v>
      </c>
      <c r="L5520">
        <v>6</v>
      </c>
      <c r="M5520" s="4">
        <v>38</v>
      </c>
      <c r="N5520" t="s">
        <v>968</v>
      </c>
      <c r="O5520" t="s">
        <v>67</v>
      </c>
      <c r="P5520" s="4">
        <v>40000</v>
      </c>
      <c r="Q5520" s="3">
        <f>AVERAGE(Table1[[#This Row],[critic_score]],Table1[[#This Row],[user_score]])</f>
        <v>5.75</v>
      </c>
      <c r="R5520" s="4">
        <f>Table1[[#This Row],[user_count]]+Table1[[#This Row],[critic_count]]</f>
        <v>52</v>
      </c>
      <c r="S5520" s="2">
        <f>100000*Table1[[#This Row],[review_count]]/Table1[[#This Row],[total sales]]</f>
        <v>130</v>
      </c>
      <c r="T5520" s="2">
        <f>Table1[[#This Row],[total sales]]/(2017-Table1[[#This Row],[year_of_release]])</f>
        <v>40000</v>
      </c>
      <c r="U5520" s="9">
        <f>Table1[[#This Row],[na_sales]]/(2017-Table1[[#This Row],[year_of_release]])</f>
        <v>30000</v>
      </c>
      <c r="V5520" s="6">
        <f>Table1[[#This Row],[eu_sales]]/(2017-Table1[[#This Row],[year_of_release]])</f>
        <v>10000</v>
      </c>
      <c r="W5520" s="6">
        <f>Table1[[#This Row],[jp_sales]]/(2017-Table1[[#This Row],[year_of_release]])</f>
        <v>0</v>
      </c>
      <c r="X5520" s="6">
        <f>Table1[[#This Row],[other_sales]]/(2017-Table1[[#This Row],[year_of_release]])</f>
        <v>0</v>
      </c>
      <c r="Y5520" s="4">
        <v>573178249</v>
      </c>
      <c r="Z5520" s="4">
        <v>445623395</v>
      </c>
      <c r="AA5520" s="4">
        <v>126994511</v>
      </c>
      <c r="AB5520" s="1">
        <f>Table1[[#This Row],[na_sales]]/Table1[[#This Row],[NA population]]</f>
        <v>5.2339739081759885E-5</v>
      </c>
      <c r="AC5520" s="1">
        <f>Table1[[#This Row],[eu_sales]]/Table1[[#This Row],[Eu population]]</f>
        <v>2.2440473530345058E-5</v>
      </c>
      <c r="AD5520" s="1">
        <f>Table1[[#This Row],[jp_sales]]/Table1[[#This Row],[Jp population]]</f>
        <v>0</v>
      </c>
    </row>
    <row r="5521" spans="1:30" x14ac:dyDescent="0.25">
      <c r="A5521" t="s">
        <v>4523</v>
      </c>
      <c r="B5521" t="s">
        <v>18</v>
      </c>
      <c r="C5521">
        <v>2008</v>
      </c>
      <c r="D5521" t="s">
        <v>19</v>
      </c>
      <c r="E5521" t="s">
        <v>231</v>
      </c>
      <c r="F5521" s="4">
        <v>40000</v>
      </c>
      <c r="G5521" s="4">
        <v>0</v>
      </c>
      <c r="H5521" s="4">
        <v>0</v>
      </c>
      <c r="I5521" s="4">
        <v>0</v>
      </c>
      <c r="J5521">
        <v>3.7</v>
      </c>
      <c r="K5521">
        <v>4</v>
      </c>
      <c r="L5521">
        <v>7.8</v>
      </c>
      <c r="M5521" s="4">
        <v>5</v>
      </c>
      <c r="N5521" t="s">
        <v>4524</v>
      </c>
      <c r="O5521" t="s">
        <v>21</v>
      </c>
      <c r="P5521" s="4">
        <v>40000</v>
      </c>
      <c r="Q5521" s="3">
        <f>AVERAGE(Table1[[#This Row],[critic_score]],Table1[[#This Row],[user_score]])</f>
        <v>5.75</v>
      </c>
      <c r="R5521" s="4">
        <f>Table1[[#This Row],[user_count]]+Table1[[#This Row],[critic_count]]</f>
        <v>9</v>
      </c>
      <c r="S5521" s="2">
        <f>100000*Table1[[#This Row],[review_count]]/Table1[[#This Row],[total sales]]</f>
        <v>22.5</v>
      </c>
      <c r="T5521" s="2">
        <f>Table1[[#This Row],[total sales]]/(2017-Table1[[#This Row],[year_of_release]])</f>
        <v>4444.4444444444443</v>
      </c>
      <c r="U5521" s="9">
        <f>Table1[[#This Row],[na_sales]]/(2017-Table1[[#This Row],[year_of_release]])</f>
        <v>4444.4444444444443</v>
      </c>
      <c r="V5521" s="6">
        <f>Table1[[#This Row],[eu_sales]]/(2017-Table1[[#This Row],[year_of_release]])</f>
        <v>0</v>
      </c>
      <c r="W5521" s="6">
        <f>Table1[[#This Row],[jp_sales]]/(2017-Table1[[#This Row],[year_of_release]])</f>
        <v>0</v>
      </c>
      <c r="X5521" s="6">
        <f>Table1[[#This Row],[other_sales]]/(2017-Table1[[#This Row],[year_of_release]])</f>
        <v>0</v>
      </c>
      <c r="Y5521" s="4">
        <v>528816311</v>
      </c>
      <c r="Z5521" s="4">
        <v>440001482</v>
      </c>
      <c r="AA5521" s="4">
        <v>128063000</v>
      </c>
      <c r="AB5521" s="1">
        <f>Table1[[#This Row],[na_sales]]/Table1[[#This Row],[NA population]]</f>
        <v>7.5640632045481668E-5</v>
      </c>
      <c r="AC5521" s="1">
        <f>Table1[[#This Row],[eu_sales]]/Table1[[#This Row],[Eu population]]</f>
        <v>0</v>
      </c>
      <c r="AD5521" s="1">
        <f>Table1[[#This Row],[jp_sales]]/Table1[[#This Row],[Jp population]]</f>
        <v>0</v>
      </c>
    </row>
    <row r="5522" spans="1:30" x14ac:dyDescent="0.25">
      <c r="A5522" t="s">
        <v>1945</v>
      </c>
      <c r="B5522" t="s">
        <v>113</v>
      </c>
      <c r="C5522">
        <v>2009</v>
      </c>
      <c r="D5522" t="s">
        <v>40</v>
      </c>
      <c r="E5522" t="s">
        <v>83</v>
      </c>
      <c r="F5522" s="4">
        <v>0</v>
      </c>
      <c r="G5522" s="4">
        <v>30000</v>
      </c>
      <c r="H5522" s="4">
        <v>0</v>
      </c>
      <c r="I5522" s="4">
        <v>10000</v>
      </c>
      <c r="J5522">
        <v>7</v>
      </c>
      <c r="K5522">
        <v>23</v>
      </c>
      <c r="L5522">
        <v>7.3</v>
      </c>
      <c r="M5522" s="4">
        <v>125</v>
      </c>
      <c r="N5522" t="s">
        <v>1946</v>
      </c>
      <c r="O5522" t="s">
        <v>67</v>
      </c>
      <c r="P5522" s="4">
        <v>40000</v>
      </c>
      <c r="Q5522" s="3">
        <f>AVERAGE(Table1[[#This Row],[critic_score]],Table1[[#This Row],[user_score]])</f>
        <v>7.15</v>
      </c>
      <c r="R5522" s="4">
        <f>Table1[[#This Row],[user_count]]+Table1[[#This Row],[critic_count]]</f>
        <v>148</v>
      </c>
      <c r="S5522" s="2">
        <f>100000*Table1[[#This Row],[review_count]]/Table1[[#This Row],[total sales]]</f>
        <v>370</v>
      </c>
      <c r="T5522" s="2">
        <f>Table1[[#This Row],[total sales]]/(2017-Table1[[#This Row],[year_of_release]])</f>
        <v>5000</v>
      </c>
      <c r="U5522" s="9">
        <f>Table1[[#This Row],[na_sales]]/(2017-Table1[[#This Row],[year_of_release]])</f>
        <v>0</v>
      </c>
      <c r="V5522" s="6">
        <f>Table1[[#This Row],[eu_sales]]/(2017-Table1[[#This Row],[year_of_release]])</f>
        <v>3750</v>
      </c>
      <c r="W5522" s="6">
        <f>Table1[[#This Row],[jp_sales]]/(2017-Table1[[#This Row],[year_of_release]])</f>
        <v>0</v>
      </c>
      <c r="X5522" s="6">
        <f>Table1[[#This Row],[other_sales]]/(2017-Table1[[#This Row],[year_of_release]])</f>
        <v>1250</v>
      </c>
      <c r="Y5522" s="4">
        <v>534740514</v>
      </c>
      <c r="Z5522" s="4">
        <v>441041694</v>
      </c>
      <c r="AA5522" s="4">
        <v>128047000</v>
      </c>
      <c r="AB5522" s="1">
        <f>Table1[[#This Row],[na_sales]]/Table1[[#This Row],[NA population]]</f>
        <v>0</v>
      </c>
      <c r="AC5522" s="1">
        <f>Table1[[#This Row],[eu_sales]]/Table1[[#This Row],[Eu population]]</f>
        <v>6.802077991293041E-5</v>
      </c>
      <c r="AD5522" s="1">
        <f>Table1[[#This Row],[jp_sales]]/Table1[[#This Row],[Jp population]]</f>
        <v>0</v>
      </c>
    </row>
    <row r="5523" spans="1:30" x14ac:dyDescent="0.25">
      <c r="A5523" t="s">
        <v>4525</v>
      </c>
      <c r="B5523" t="s">
        <v>34</v>
      </c>
      <c r="C5523">
        <v>2014</v>
      </c>
      <c r="D5523" t="s">
        <v>54</v>
      </c>
      <c r="E5523" t="s">
        <v>267</v>
      </c>
      <c r="F5523" s="4">
        <v>20000</v>
      </c>
      <c r="G5523" s="4">
        <v>20000</v>
      </c>
      <c r="H5523" s="4">
        <v>0</v>
      </c>
      <c r="I5523" s="4">
        <v>0</v>
      </c>
      <c r="J5523">
        <v>3.5</v>
      </c>
      <c r="K5523">
        <v>8</v>
      </c>
      <c r="L5523">
        <v>5.8</v>
      </c>
      <c r="M5523" s="4">
        <v>78</v>
      </c>
      <c r="N5523" t="s">
        <v>4526</v>
      </c>
      <c r="O5523" t="s">
        <v>43</v>
      </c>
      <c r="P5523" s="4">
        <v>40000</v>
      </c>
      <c r="Q5523" s="3">
        <f>AVERAGE(Table1[[#This Row],[critic_score]],Table1[[#This Row],[user_score]])</f>
        <v>4.6500000000000004</v>
      </c>
      <c r="R5523" s="4">
        <f>Table1[[#This Row],[user_count]]+Table1[[#This Row],[critic_count]]</f>
        <v>86</v>
      </c>
      <c r="S5523" s="2">
        <f>100000*Table1[[#This Row],[review_count]]/Table1[[#This Row],[total sales]]</f>
        <v>215</v>
      </c>
      <c r="T5523" s="2">
        <f>Table1[[#This Row],[total sales]]/(2017-Table1[[#This Row],[year_of_release]])</f>
        <v>13333.333333333334</v>
      </c>
      <c r="U5523" s="9">
        <f>Table1[[#This Row],[na_sales]]/(2017-Table1[[#This Row],[year_of_release]])</f>
        <v>6666.666666666667</v>
      </c>
      <c r="V5523" s="6">
        <f>Table1[[#This Row],[eu_sales]]/(2017-Table1[[#This Row],[year_of_release]])</f>
        <v>6666.666666666667</v>
      </c>
      <c r="W5523" s="6">
        <f>Table1[[#This Row],[jp_sales]]/(2017-Table1[[#This Row],[year_of_release]])</f>
        <v>0</v>
      </c>
      <c r="X5523" s="6">
        <f>Table1[[#This Row],[other_sales]]/(2017-Table1[[#This Row],[year_of_release]])</f>
        <v>0</v>
      </c>
      <c r="Y5523" s="4">
        <v>562338430</v>
      </c>
      <c r="Z5523" s="4">
        <v>443580712</v>
      </c>
      <c r="AA5523" s="4">
        <v>127276000</v>
      </c>
      <c r="AB5523" s="1">
        <f>Table1[[#This Row],[na_sales]]/Table1[[#This Row],[NA population]]</f>
        <v>3.5565771309636443E-5</v>
      </c>
      <c r="AC5523" s="1">
        <f>Table1[[#This Row],[eu_sales]]/Table1[[#This Row],[Eu population]]</f>
        <v>4.5087623196745311E-5</v>
      </c>
      <c r="AD5523" s="1">
        <f>Table1[[#This Row],[jp_sales]]/Table1[[#This Row],[Jp population]]</f>
        <v>0</v>
      </c>
    </row>
    <row r="5524" spans="1:30" x14ac:dyDescent="0.25">
      <c r="A5524" t="s">
        <v>4527</v>
      </c>
      <c r="B5524" t="s">
        <v>69</v>
      </c>
      <c r="C5524">
        <v>2015</v>
      </c>
      <c r="D5524" t="s">
        <v>27</v>
      </c>
      <c r="E5524" t="s">
        <v>1546</v>
      </c>
      <c r="F5524" s="4">
        <v>10000</v>
      </c>
      <c r="G5524" s="4">
        <v>0</v>
      </c>
      <c r="H5524" s="4">
        <v>30000</v>
      </c>
      <c r="I5524" s="4">
        <v>0</v>
      </c>
      <c r="J5524">
        <v>8.1999999999999993</v>
      </c>
      <c r="K5524">
        <v>18</v>
      </c>
      <c r="L5524">
        <v>8.5</v>
      </c>
      <c r="M5524" s="4">
        <v>86</v>
      </c>
      <c r="N5524" t="s">
        <v>2216</v>
      </c>
      <c r="O5524" t="s">
        <v>84</v>
      </c>
      <c r="P5524" s="4">
        <v>40000</v>
      </c>
      <c r="Q5524" s="3">
        <f>AVERAGE(Table1[[#This Row],[critic_score]],Table1[[#This Row],[user_score]])</f>
        <v>8.35</v>
      </c>
      <c r="R5524" s="4">
        <f>Table1[[#This Row],[user_count]]+Table1[[#This Row],[critic_count]]</f>
        <v>104</v>
      </c>
      <c r="S5524" s="2">
        <f>100000*Table1[[#This Row],[review_count]]/Table1[[#This Row],[total sales]]</f>
        <v>260</v>
      </c>
      <c r="T5524" s="2">
        <f>Table1[[#This Row],[total sales]]/(2017-Table1[[#This Row],[year_of_release]])</f>
        <v>20000</v>
      </c>
      <c r="U5524" s="9">
        <f>Table1[[#This Row],[na_sales]]/(2017-Table1[[#This Row],[year_of_release]])</f>
        <v>5000</v>
      </c>
      <c r="V5524" s="6">
        <f>Table1[[#This Row],[eu_sales]]/(2017-Table1[[#This Row],[year_of_release]])</f>
        <v>0</v>
      </c>
      <c r="W5524" s="6">
        <f>Table1[[#This Row],[jp_sales]]/(2017-Table1[[#This Row],[year_of_release]])</f>
        <v>15000</v>
      </c>
      <c r="X5524" s="6">
        <f>Table1[[#This Row],[other_sales]]/(2017-Table1[[#This Row],[year_of_release]])</f>
        <v>0</v>
      </c>
      <c r="Y5524" s="4">
        <v>567732286</v>
      </c>
      <c r="Z5524" s="4">
        <v>444588718</v>
      </c>
      <c r="AA5524" s="4">
        <v>127141000</v>
      </c>
      <c r="AB5524" s="1">
        <f>Table1[[#This Row],[na_sales]]/Table1[[#This Row],[NA population]]</f>
        <v>1.7613935734491589E-5</v>
      </c>
      <c r="AC5524" s="1">
        <f>Table1[[#This Row],[eu_sales]]/Table1[[#This Row],[Eu population]]</f>
        <v>0</v>
      </c>
      <c r="AD5524" s="1">
        <f>Table1[[#This Row],[jp_sales]]/Table1[[#This Row],[Jp population]]</f>
        <v>2.3595850276464711E-4</v>
      </c>
    </row>
    <row r="5525" spans="1:30" x14ac:dyDescent="0.25">
      <c r="A5525" t="s">
        <v>4528</v>
      </c>
      <c r="B5525" t="s">
        <v>71</v>
      </c>
      <c r="C5525">
        <v>2014</v>
      </c>
      <c r="D5525" t="s">
        <v>225</v>
      </c>
      <c r="E5525" t="s">
        <v>642</v>
      </c>
      <c r="F5525" s="4">
        <v>30000</v>
      </c>
      <c r="G5525" s="4">
        <v>0</v>
      </c>
      <c r="H5525" s="4">
        <v>0</v>
      </c>
      <c r="I5525" s="4">
        <v>10000</v>
      </c>
      <c r="J5525">
        <v>8</v>
      </c>
      <c r="K5525">
        <v>20</v>
      </c>
      <c r="L5525">
        <v>8.1</v>
      </c>
      <c r="M5525" s="4">
        <v>46</v>
      </c>
      <c r="N5525" t="s">
        <v>3478</v>
      </c>
      <c r="O5525" t="s">
        <v>67</v>
      </c>
      <c r="P5525" s="4">
        <v>40000</v>
      </c>
      <c r="Q5525" s="3">
        <f>AVERAGE(Table1[[#This Row],[critic_score]],Table1[[#This Row],[user_score]])</f>
        <v>8.0500000000000007</v>
      </c>
      <c r="R5525" s="4">
        <f>Table1[[#This Row],[user_count]]+Table1[[#This Row],[critic_count]]</f>
        <v>66</v>
      </c>
      <c r="S5525" s="2">
        <f>100000*Table1[[#This Row],[review_count]]/Table1[[#This Row],[total sales]]</f>
        <v>165</v>
      </c>
      <c r="T5525" s="2">
        <f>Table1[[#This Row],[total sales]]/(2017-Table1[[#This Row],[year_of_release]])</f>
        <v>13333.333333333334</v>
      </c>
      <c r="U5525" s="9">
        <f>Table1[[#This Row],[na_sales]]/(2017-Table1[[#This Row],[year_of_release]])</f>
        <v>10000</v>
      </c>
      <c r="V5525" s="6">
        <f>Table1[[#This Row],[eu_sales]]/(2017-Table1[[#This Row],[year_of_release]])</f>
        <v>0</v>
      </c>
      <c r="W5525" s="6">
        <f>Table1[[#This Row],[jp_sales]]/(2017-Table1[[#This Row],[year_of_release]])</f>
        <v>0</v>
      </c>
      <c r="X5525" s="6">
        <f>Table1[[#This Row],[other_sales]]/(2017-Table1[[#This Row],[year_of_release]])</f>
        <v>3333.3333333333335</v>
      </c>
      <c r="Y5525" s="4">
        <v>562338430</v>
      </c>
      <c r="Z5525" s="4">
        <v>443580712</v>
      </c>
      <c r="AA5525" s="4">
        <v>127276000</v>
      </c>
      <c r="AB5525" s="1">
        <f>Table1[[#This Row],[na_sales]]/Table1[[#This Row],[NA population]]</f>
        <v>5.3348656964454664E-5</v>
      </c>
      <c r="AC5525" s="1">
        <f>Table1[[#This Row],[eu_sales]]/Table1[[#This Row],[Eu population]]</f>
        <v>0</v>
      </c>
      <c r="AD5525" s="1">
        <f>Table1[[#This Row],[jp_sales]]/Table1[[#This Row],[Jp population]]</f>
        <v>0</v>
      </c>
    </row>
    <row r="5526" spans="1:30" x14ac:dyDescent="0.25">
      <c r="A5526" t="s">
        <v>2561</v>
      </c>
      <c r="B5526" t="s">
        <v>26</v>
      </c>
      <c r="C5526">
        <v>2006</v>
      </c>
      <c r="D5526" t="s">
        <v>19</v>
      </c>
      <c r="E5526" t="s">
        <v>100</v>
      </c>
      <c r="F5526" s="4">
        <v>40000</v>
      </c>
      <c r="G5526" s="4">
        <v>0</v>
      </c>
      <c r="H5526" s="4">
        <v>0</v>
      </c>
      <c r="I5526" s="4">
        <v>0</v>
      </c>
      <c r="J5526">
        <v>4.3</v>
      </c>
      <c r="K5526">
        <v>5</v>
      </c>
      <c r="L5526">
        <v>7.5</v>
      </c>
      <c r="M5526" s="4">
        <v>4</v>
      </c>
      <c r="N5526" t="s">
        <v>1623</v>
      </c>
      <c r="O5526" t="s">
        <v>21</v>
      </c>
      <c r="P5526" s="4">
        <v>40000</v>
      </c>
      <c r="Q5526" s="3">
        <f>AVERAGE(Table1[[#This Row],[critic_score]],Table1[[#This Row],[user_score]])</f>
        <v>5.9</v>
      </c>
      <c r="R5526" s="4">
        <f>Table1[[#This Row],[user_count]]+Table1[[#This Row],[critic_count]]</f>
        <v>9</v>
      </c>
      <c r="S5526" s="2">
        <f>100000*Table1[[#This Row],[review_count]]/Table1[[#This Row],[total sales]]</f>
        <v>22.5</v>
      </c>
      <c r="T5526" s="2">
        <f>Table1[[#This Row],[total sales]]/(2017-Table1[[#This Row],[year_of_release]])</f>
        <v>3636.3636363636365</v>
      </c>
      <c r="U5526" s="9">
        <f>Table1[[#This Row],[na_sales]]/(2017-Table1[[#This Row],[year_of_release]])</f>
        <v>3636.3636363636365</v>
      </c>
      <c r="V5526" s="6">
        <f>Table1[[#This Row],[eu_sales]]/(2017-Table1[[#This Row],[year_of_release]])</f>
        <v>0</v>
      </c>
      <c r="W5526" s="6">
        <f>Table1[[#This Row],[jp_sales]]/(2017-Table1[[#This Row],[year_of_release]])</f>
        <v>0</v>
      </c>
      <c r="X5526" s="6">
        <f>Table1[[#This Row],[other_sales]]/(2017-Table1[[#This Row],[year_of_release]])</f>
        <v>0</v>
      </c>
      <c r="Y5526" s="4">
        <v>516818555</v>
      </c>
      <c r="Z5526" s="4">
        <v>437126892</v>
      </c>
      <c r="AA5526" s="4">
        <v>127854000</v>
      </c>
      <c r="AB5526" s="1">
        <f>Table1[[#This Row],[na_sales]]/Table1[[#This Row],[NA population]]</f>
        <v>7.7396601985391185E-5</v>
      </c>
      <c r="AC5526" s="1">
        <f>Table1[[#This Row],[eu_sales]]/Table1[[#This Row],[Eu population]]</f>
        <v>0</v>
      </c>
      <c r="AD5526" s="1">
        <f>Table1[[#This Row],[jp_sales]]/Table1[[#This Row],[Jp population]]</f>
        <v>0</v>
      </c>
    </row>
    <row r="5527" spans="1:30" x14ac:dyDescent="0.25">
      <c r="A5527" t="s">
        <v>4529</v>
      </c>
      <c r="B5527" t="s">
        <v>118</v>
      </c>
      <c r="C5527">
        <v>2011</v>
      </c>
      <c r="D5527" t="s">
        <v>191</v>
      </c>
      <c r="E5527" t="s">
        <v>3452</v>
      </c>
      <c r="F5527" s="4">
        <v>0</v>
      </c>
      <c r="G5527" s="4">
        <v>0</v>
      </c>
      <c r="H5527" s="4">
        <v>40000</v>
      </c>
      <c r="I5527" s="4">
        <v>0</v>
      </c>
      <c r="J5527">
        <v>6.7</v>
      </c>
      <c r="K5527">
        <v>23</v>
      </c>
      <c r="L5527">
        <v>8.1999999999999993</v>
      </c>
      <c r="M5527" s="4">
        <v>50</v>
      </c>
      <c r="N5527" t="s">
        <v>3452</v>
      </c>
      <c r="O5527" t="s">
        <v>43</v>
      </c>
      <c r="P5527" s="4">
        <v>40000</v>
      </c>
      <c r="Q5527" s="3">
        <f>AVERAGE(Table1[[#This Row],[critic_score]],Table1[[#This Row],[user_score]])</f>
        <v>7.4499999999999993</v>
      </c>
      <c r="R5527" s="4">
        <f>Table1[[#This Row],[user_count]]+Table1[[#This Row],[critic_count]]</f>
        <v>73</v>
      </c>
      <c r="S5527" s="2">
        <f>100000*Table1[[#This Row],[review_count]]/Table1[[#This Row],[total sales]]</f>
        <v>182.5</v>
      </c>
      <c r="T5527" s="2">
        <f>Table1[[#This Row],[total sales]]/(2017-Table1[[#This Row],[year_of_release]])</f>
        <v>6666.666666666667</v>
      </c>
      <c r="U5527" s="9">
        <f>Table1[[#This Row],[na_sales]]/(2017-Table1[[#This Row],[year_of_release]])</f>
        <v>0</v>
      </c>
      <c r="V5527" s="6">
        <f>Table1[[#This Row],[eu_sales]]/(2017-Table1[[#This Row],[year_of_release]])</f>
        <v>0</v>
      </c>
      <c r="W5527" s="6">
        <f>Table1[[#This Row],[jp_sales]]/(2017-Table1[[#This Row],[year_of_release]])</f>
        <v>6666.666666666667</v>
      </c>
      <c r="X5527" s="6">
        <f>Table1[[#This Row],[other_sales]]/(2017-Table1[[#This Row],[year_of_release]])</f>
        <v>0</v>
      </c>
      <c r="Y5527" s="4">
        <v>545961365</v>
      </c>
      <c r="Z5527" s="4">
        <v>440756453</v>
      </c>
      <c r="AA5527" s="4">
        <v>127833000</v>
      </c>
      <c r="AB5527" s="1">
        <f>Table1[[#This Row],[na_sales]]/Table1[[#This Row],[NA population]]</f>
        <v>0</v>
      </c>
      <c r="AC5527" s="1">
        <f>Table1[[#This Row],[eu_sales]]/Table1[[#This Row],[Eu population]]</f>
        <v>0</v>
      </c>
      <c r="AD5527" s="1">
        <f>Table1[[#This Row],[jp_sales]]/Table1[[#This Row],[Jp population]]</f>
        <v>3.1290824747913292E-4</v>
      </c>
    </row>
    <row r="5528" spans="1:30" x14ac:dyDescent="0.25">
      <c r="A5528" t="s">
        <v>4530</v>
      </c>
      <c r="B5528" t="s">
        <v>34</v>
      </c>
      <c r="C5528">
        <v>2006</v>
      </c>
      <c r="D5528" t="s">
        <v>65</v>
      </c>
      <c r="E5528" t="s">
        <v>83</v>
      </c>
      <c r="F5528" s="4">
        <v>40000</v>
      </c>
      <c r="G5528" s="4">
        <v>0</v>
      </c>
      <c r="H5528" s="4">
        <v>0</v>
      </c>
      <c r="I5528" s="4">
        <v>0</v>
      </c>
      <c r="J5528">
        <v>6</v>
      </c>
      <c r="K5528">
        <v>33</v>
      </c>
      <c r="L5528">
        <v>6.1</v>
      </c>
      <c r="M5528" s="4">
        <v>7</v>
      </c>
      <c r="N5528" t="s">
        <v>4531</v>
      </c>
      <c r="O5528" t="s">
        <v>67</v>
      </c>
      <c r="P5528" s="4">
        <v>40000</v>
      </c>
      <c r="Q5528" s="3">
        <f>AVERAGE(Table1[[#This Row],[critic_score]],Table1[[#This Row],[user_score]])</f>
        <v>6.05</v>
      </c>
      <c r="R5528" s="4">
        <f>Table1[[#This Row],[user_count]]+Table1[[#This Row],[critic_count]]</f>
        <v>40</v>
      </c>
      <c r="S5528" s="2">
        <f>100000*Table1[[#This Row],[review_count]]/Table1[[#This Row],[total sales]]</f>
        <v>100</v>
      </c>
      <c r="T5528" s="2">
        <f>Table1[[#This Row],[total sales]]/(2017-Table1[[#This Row],[year_of_release]])</f>
        <v>3636.3636363636365</v>
      </c>
      <c r="U5528" s="9">
        <f>Table1[[#This Row],[na_sales]]/(2017-Table1[[#This Row],[year_of_release]])</f>
        <v>3636.3636363636365</v>
      </c>
      <c r="V5528" s="6">
        <f>Table1[[#This Row],[eu_sales]]/(2017-Table1[[#This Row],[year_of_release]])</f>
        <v>0</v>
      </c>
      <c r="W5528" s="6">
        <f>Table1[[#This Row],[jp_sales]]/(2017-Table1[[#This Row],[year_of_release]])</f>
        <v>0</v>
      </c>
      <c r="X5528" s="6">
        <f>Table1[[#This Row],[other_sales]]/(2017-Table1[[#This Row],[year_of_release]])</f>
        <v>0</v>
      </c>
      <c r="Y5528" s="4">
        <v>516818555</v>
      </c>
      <c r="Z5528" s="4">
        <v>437126892</v>
      </c>
      <c r="AA5528" s="4">
        <v>127854000</v>
      </c>
      <c r="AB5528" s="1">
        <f>Table1[[#This Row],[na_sales]]/Table1[[#This Row],[NA population]]</f>
        <v>7.7396601985391185E-5</v>
      </c>
      <c r="AC5528" s="1">
        <f>Table1[[#This Row],[eu_sales]]/Table1[[#This Row],[Eu population]]</f>
        <v>0</v>
      </c>
      <c r="AD5528" s="1">
        <f>Table1[[#This Row],[jp_sales]]/Table1[[#This Row],[Jp population]]</f>
        <v>0</v>
      </c>
    </row>
    <row r="5529" spans="1:30" x14ac:dyDescent="0.25">
      <c r="A5529" t="s">
        <v>4534</v>
      </c>
      <c r="B5529" t="s">
        <v>113</v>
      </c>
      <c r="C5529">
        <v>2003</v>
      </c>
      <c r="D5529" t="s">
        <v>225</v>
      </c>
      <c r="E5529" t="s">
        <v>270</v>
      </c>
      <c r="F5529" s="4">
        <v>0</v>
      </c>
      <c r="G5529" s="4">
        <v>40000</v>
      </c>
      <c r="H5529" s="4">
        <v>0</v>
      </c>
      <c r="I5529" s="4">
        <v>0</v>
      </c>
      <c r="J5529">
        <v>7.8</v>
      </c>
      <c r="K5529">
        <v>23</v>
      </c>
      <c r="L5529">
        <v>8.1999999999999993</v>
      </c>
      <c r="M5529" s="4">
        <v>38</v>
      </c>
      <c r="N5529" t="s">
        <v>3312</v>
      </c>
      <c r="O5529" t="s">
        <v>67</v>
      </c>
      <c r="P5529" s="4">
        <v>40000</v>
      </c>
      <c r="Q5529" s="3">
        <f>AVERAGE(Table1[[#This Row],[critic_score]],Table1[[#This Row],[user_score]])</f>
        <v>8</v>
      </c>
      <c r="R5529" s="4">
        <f>Table1[[#This Row],[user_count]]+Table1[[#This Row],[critic_count]]</f>
        <v>61</v>
      </c>
      <c r="S5529" s="2">
        <f>100000*Table1[[#This Row],[review_count]]/Table1[[#This Row],[total sales]]</f>
        <v>152.5</v>
      </c>
      <c r="T5529" s="2">
        <f>Table1[[#This Row],[total sales]]/(2017-Table1[[#This Row],[year_of_release]])</f>
        <v>2857.1428571428573</v>
      </c>
      <c r="U5529" s="9">
        <f>Table1[[#This Row],[na_sales]]/(2017-Table1[[#This Row],[year_of_release]])</f>
        <v>0</v>
      </c>
      <c r="V5529" s="6">
        <f>Table1[[#This Row],[eu_sales]]/(2017-Table1[[#This Row],[year_of_release]])</f>
        <v>2857.1428571428573</v>
      </c>
      <c r="W5529" s="6">
        <f>Table1[[#This Row],[jp_sales]]/(2017-Table1[[#This Row],[year_of_release]])</f>
        <v>0</v>
      </c>
      <c r="X5529" s="6">
        <f>Table1[[#This Row],[other_sales]]/(2017-Table1[[#This Row],[year_of_release]])</f>
        <v>0</v>
      </c>
      <c r="Y5529" s="4">
        <v>500125528</v>
      </c>
      <c r="Z5529" s="4">
        <v>432552540</v>
      </c>
      <c r="AA5529" s="4">
        <v>127718000</v>
      </c>
      <c r="AB5529" s="1">
        <f>Table1[[#This Row],[na_sales]]/Table1[[#This Row],[NA population]]</f>
        <v>0</v>
      </c>
      <c r="AC5529" s="1">
        <f>Table1[[#This Row],[eu_sales]]/Table1[[#This Row],[Eu population]]</f>
        <v>9.2474315374497631E-5</v>
      </c>
      <c r="AD5529" s="1">
        <f>Table1[[#This Row],[jp_sales]]/Table1[[#This Row],[Jp population]]</f>
        <v>0</v>
      </c>
    </row>
    <row r="5530" spans="1:30" x14ac:dyDescent="0.25">
      <c r="A5530" t="s">
        <v>4535</v>
      </c>
      <c r="B5530" t="s">
        <v>118</v>
      </c>
      <c r="C5530">
        <v>2007</v>
      </c>
      <c r="D5530" t="s">
        <v>19</v>
      </c>
      <c r="E5530" t="s">
        <v>267</v>
      </c>
      <c r="F5530" s="4">
        <v>10000</v>
      </c>
      <c r="G5530" s="4">
        <v>10000</v>
      </c>
      <c r="H5530" s="4">
        <v>10000</v>
      </c>
      <c r="I5530" s="4">
        <v>10000</v>
      </c>
      <c r="J5530">
        <v>6.8</v>
      </c>
      <c r="K5530">
        <v>30</v>
      </c>
      <c r="L5530">
        <v>6.3</v>
      </c>
      <c r="M5530" s="4">
        <v>4</v>
      </c>
      <c r="N5530" t="s">
        <v>1049</v>
      </c>
      <c r="O5530" t="s">
        <v>21</v>
      </c>
      <c r="P5530" s="4">
        <v>40000</v>
      </c>
      <c r="Q5530" s="3">
        <f>AVERAGE(Table1[[#This Row],[critic_score]],Table1[[#This Row],[user_score]])</f>
        <v>6.55</v>
      </c>
      <c r="R5530" s="4">
        <f>Table1[[#This Row],[user_count]]+Table1[[#This Row],[critic_count]]</f>
        <v>34</v>
      </c>
      <c r="S5530" s="2">
        <f>100000*Table1[[#This Row],[review_count]]/Table1[[#This Row],[total sales]]</f>
        <v>85</v>
      </c>
      <c r="T5530" s="2">
        <f>Table1[[#This Row],[total sales]]/(2017-Table1[[#This Row],[year_of_release]])</f>
        <v>4000</v>
      </c>
      <c r="U5530" s="9">
        <f>Table1[[#This Row],[na_sales]]/(2017-Table1[[#This Row],[year_of_release]])</f>
        <v>1000</v>
      </c>
      <c r="V5530" s="6">
        <f>Table1[[#This Row],[eu_sales]]/(2017-Table1[[#This Row],[year_of_release]])</f>
        <v>1000</v>
      </c>
      <c r="W5530" s="6">
        <f>Table1[[#This Row],[jp_sales]]/(2017-Table1[[#This Row],[year_of_release]])</f>
        <v>1000</v>
      </c>
      <c r="X5530" s="6">
        <f>Table1[[#This Row],[other_sales]]/(2017-Table1[[#This Row],[year_of_release]])</f>
        <v>1000</v>
      </c>
      <c r="Y5530" s="4">
        <v>522751172</v>
      </c>
      <c r="Z5530" s="4">
        <v>438594184</v>
      </c>
      <c r="AA5530" s="4">
        <v>128001000</v>
      </c>
      <c r="AB5530" s="1">
        <f>Table1[[#This Row],[na_sales]]/Table1[[#This Row],[NA population]]</f>
        <v>1.9129560172463851E-5</v>
      </c>
      <c r="AC5530" s="1">
        <f>Table1[[#This Row],[eu_sales]]/Table1[[#This Row],[Eu population]]</f>
        <v>2.280011993957494E-5</v>
      </c>
      <c r="AD5530" s="1">
        <f>Table1[[#This Row],[jp_sales]]/Table1[[#This Row],[Jp population]]</f>
        <v>7.8124389653205832E-5</v>
      </c>
    </row>
    <row r="5531" spans="1:30" x14ac:dyDescent="0.25">
      <c r="A5531" t="s">
        <v>4536</v>
      </c>
      <c r="B5531" t="s">
        <v>69</v>
      </c>
      <c r="C5531">
        <v>2013</v>
      </c>
      <c r="D5531" t="s">
        <v>40</v>
      </c>
      <c r="E5531" t="s">
        <v>198</v>
      </c>
      <c r="F5531" s="4">
        <v>0</v>
      </c>
      <c r="G5531" s="4">
        <v>40000</v>
      </c>
      <c r="H5531" s="4">
        <v>0</v>
      </c>
      <c r="I5531" s="4">
        <v>0</v>
      </c>
      <c r="J5531">
        <v>4.3</v>
      </c>
      <c r="K5531">
        <v>4</v>
      </c>
      <c r="L5531">
        <v>8.3000000000000007</v>
      </c>
      <c r="M5531" s="4">
        <v>4</v>
      </c>
      <c r="N5531" t="s">
        <v>942</v>
      </c>
      <c r="O5531" t="s">
        <v>21</v>
      </c>
      <c r="P5531" s="4">
        <v>40000</v>
      </c>
      <c r="Q5531" s="3">
        <f>AVERAGE(Table1[[#This Row],[critic_score]],Table1[[#This Row],[user_score]])</f>
        <v>6.3000000000000007</v>
      </c>
      <c r="R5531" s="4">
        <f>Table1[[#This Row],[user_count]]+Table1[[#This Row],[critic_count]]</f>
        <v>8</v>
      </c>
      <c r="S5531" s="2">
        <f>100000*Table1[[#This Row],[review_count]]/Table1[[#This Row],[total sales]]</f>
        <v>20</v>
      </c>
      <c r="T5531" s="2">
        <f>Table1[[#This Row],[total sales]]/(2017-Table1[[#This Row],[year_of_release]])</f>
        <v>10000</v>
      </c>
      <c r="U5531" s="9">
        <f>Table1[[#This Row],[na_sales]]/(2017-Table1[[#This Row],[year_of_release]])</f>
        <v>0</v>
      </c>
      <c r="V5531" s="6">
        <f>Table1[[#This Row],[eu_sales]]/(2017-Table1[[#This Row],[year_of_release]])</f>
        <v>10000</v>
      </c>
      <c r="W5531" s="6">
        <f>Table1[[#This Row],[jp_sales]]/(2017-Table1[[#This Row],[year_of_release]])</f>
        <v>0</v>
      </c>
      <c r="X5531" s="6">
        <f>Table1[[#This Row],[other_sales]]/(2017-Table1[[#This Row],[year_of_release]])</f>
        <v>0</v>
      </c>
      <c r="Y5531" s="4">
        <v>556861736</v>
      </c>
      <c r="Z5531" s="4">
        <v>442492884</v>
      </c>
      <c r="AA5531" s="4">
        <v>127445000</v>
      </c>
      <c r="AB5531" s="1">
        <f>Table1[[#This Row],[na_sales]]/Table1[[#This Row],[NA population]]</f>
        <v>0</v>
      </c>
      <c r="AC5531" s="1">
        <f>Table1[[#This Row],[eu_sales]]/Table1[[#This Row],[Eu population]]</f>
        <v>9.0396933931258426E-5</v>
      </c>
      <c r="AD5531" s="1">
        <f>Table1[[#This Row],[jp_sales]]/Table1[[#This Row],[Jp population]]</f>
        <v>0</v>
      </c>
    </row>
    <row r="5532" spans="1:30" x14ac:dyDescent="0.25">
      <c r="A5532" t="s">
        <v>4537</v>
      </c>
      <c r="B5532" t="s">
        <v>18</v>
      </c>
      <c r="C5532">
        <v>2008</v>
      </c>
      <c r="D5532" t="s">
        <v>40</v>
      </c>
      <c r="E5532" t="s">
        <v>642</v>
      </c>
      <c r="F5532" s="4">
        <v>40000</v>
      </c>
      <c r="G5532" s="4">
        <v>0</v>
      </c>
      <c r="H5532" s="4">
        <v>0</v>
      </c>
      <c r="I5532" s="4">
        <v>0</v>
      </c>
      <c r="J5532">
        <v>4.2</v>
      </c>
      <c r="K5532">
        <v>16</v>
      </c>
      <c r="L5532">
        <v>4.5</v>
      </c>
      <c r="M5532" s="4">
        <v>6</v>
      </c>
      <c r="N5532" t="s">
        <v>4538</v>
      </c>
      <c r="O5532" t="s">
        <v>84</v>
      </c>
      <c r="P5532" s="4">
        <v>40000</v>
      </c>
      <c r="Q5532" s="3">
        <f>AVERAGE(Table1[[#This Row],[critic_score]],Table1[[#This Row],[user_score]])</f>
        <v>4.3499999999999996</v>
      </c>
      <c r="R5532" s="4">
        <f>Table1[[#This Row],[user_count]]+Table1[[#This Row],[critic_count]]</f>
        <v>22</v>
      </c>
      <c r="S5532" s="2">
        <f>100000*Table1[[#This Row],[review_count]]/Table1[[#This Row],[total sales]]</f>
        <v>55</v>
      </c>
      <c r="T5532" s="2">
        <f>Table1[[#This Row],[total sales]]/(2017-Table1[[#This Row],[year_of_release]])</f>
        <v>4444.4444444444443</v>
      </c>
      <c r="U5532" s="9">
        <f>Table1[[#This Row],[na_sales]]/(2017-Table1[[#This Row],[year_of_release]])</f>
        <v>4444.4444444444443</v>
      </c>
      <c r="V5532" s="6">
        <f>Table1[[#This Row],[eu_sales]]/(2017-Table1[[#This Row],[year_of_release]])</f>
        <v>0</v>
      </c>
      <c r="W5532" s="6">
        <f>Table1[[#This Row],[jp_sales]]/(2017-Table1[[#This Row],[year_of_release]])</f>
        <v>0</v>
      </c>
      <c r="X5532" s="6">
        <f>Table1[[#This Row],[other_sales]]/(2017-Table1[[#This Row],[year_of_release]])</f>
        <v>0</v>
      </c>
      <c r="Y5532" s="4">
        <v>528816311</v>
      </c>
      <c r="Z5532" s="4">
        <v>440001482</v>
      </c>
      <c r="AA5532" s="4">
        <v>128063000</v>
      </c>
      <c r="AB5532" s="1">
        <f>Table1[[#This Row],[na_sales]]/Table1[[#This Row],[NA population]]</f>
        <v>7.5640632045481668E-5</v>
      </c>
      <c r="AC5532" s="1">
        <f>Table1[[#This Row],[eu_sales]]/Table1[[#This Row],[Eu population]]</f>
        <v>0</v>
      </c>
      <c r="AD5532" s="1">
        <f>Table1[[#This Row],[jp_sales]]/Table1[[#This Row],[Jp population]]</f>
        <v>0</v>
      </c>
    </row>
    <row r="5533" spans="1:30" x14ac:dyDescent="0.25">
      <c r="A5533" t="s">
        <v>3722</v>
      </c>
      <c r="B5533" t="s">
        <v>200</v>
      </c>
      <c r="C5533">
        <v>2015</v>
      </c>
      <c r="D5533" t="s">
        <v>191</v>
      </c>
      <c r="E5533" t="s">
        <v>186</v>
      </c>
      <c r="F5533" s="4">
        <v>30000</v>
      </c>
      <c r="G5533" s="4">
        <v>10000</v>
      </c>
      <c r="H5533" s="4">
        <v>0</v>
      </c>
      <c r="I5533" s="4">
        <v>0</v>
      </c>
      <c r="J5533">
        <v>8.1</v>
      </c>
      <c r="K5533">
        <v>6</v>
      </c>
      <c r="L5533">
        <v>8.9</v>
      </c>
      <c r="M5533" s="4">
        <v>26</v>
      </c>
      <c r="N5533" t="s">
        <v>1782</v>
      </c>
      <c r="O5533" t="s">
        <v>67</v>
      </c>
      <c r="P5533" s="4">
        <v>40000</v>
      </c>
      <c r="Q5533" s="3">
        <f>AVERAGE(Table1[[#This Row],[critic_score]],Table1[[#This Row],[user_score]])</f>
        <v>8.5</v>
      </c>
      <c r="R5533" s="4">
        <f>Table1[[#This Row],[user_count]]+Table1[[#This Row],[critic_count]]</f>
        <v>32</v>
      </c>
      <c r="S5533" s="2">
        <f>100000*Table1[[#This Row],[review_count]]/Table1[[#This Row],[total sales]]</f>
        <v>80</v>
      </c>
      <c r="T5533" s="2">
        <f>Table1[[#This Row],[total sales]]/(2017-Table1[[#This Row],[year_of_release]])</f>
        <v>20000</v>
      </c>
      <c r="U5533" s="9">
        <f>Table1[[#This Row],[na_sales]]/(2017-Table1[[#This Row],[year_of_release]])</f>
        <v>15000</v>
      </c>
      <c r="V5533" s="6">
        <f>Table1[[#This Row],[eu_sales]]/(2017-Table1[[#This Row],[year_of_release]])</f>
        <v>5000</v>
      </c>
      <c r="W5533" s="6">
        <f>Table1[[#This Row],[jp_sales]]/(2017-Table1[[#This Row],[year_of_release]])</f>
        <v>0</v>
      </c>
      <c r="X5533" s="6">
        <f>Table1[[#This Row],[other_sales]]/(2017-Table1[[#This Row],[year_of_release]])</f>
        <v>0</v>
      </c>
      <c r="Y5533" s="4">
        <v>567732286</v>
      </c>
      <c r="Z5533" s="4">
        <v>444588718</v>
      </c>
      <c r="AA5533" s="4">
        <v>127141000</v>
      </c>
      <c r="AB5533" s="1">
        <f>Table1[[#This Row],[na_sales]]/Table1[[#This Row],[NA population]]</f>
        <v>5.2841807203474775E-5</v>
      </c>
      <c r="AC5533" s="1">
        <f>Table1[[#This Row],[eu_sales]]/Table1[[#This Row],[Eu population]]</f>
        <v>2.2492698521423118E-5</v>
      </c>
      <c r="AD5533" s="1">
        <f>Table1[[#This Row],[jp_sales]]/Table1[[#This Row],[Jp population]]</f>
        <v>0</v>
      </c>
    </row>
    <row r="5534" spans="1:30" x14ac:dyDescent="0.25">
      <c r="A5534" t="s">
        <v>4539</v>
      </c>
      <c r="B5534" t="s">
        <v>34</v>
      </c>
      <c r="C5534">
        <v>2010</v>
      </c>
      <c r="D5534" t="s">
        <v>54</v>
      </c>
      <c r="E5534" t="s">
        <v>1879</v>
      </c>
      <c r="F5534" s="4">
        <v>40000</v>
      </c>
      <c r="G5534" s="4">
        <v>0</v>
      </c>
      <c r="H5534" s="4">
        <v>0</v>
      </c>
      <c r="I5534" s="4">
        <v>0</v>
      </c>
      <c r="J5534">
        <v>3.8</v>
      </c>
      <c r="K5534">
        <v>8</v>
      </c>
      <c r="L5534">
        <v>1.7</v>
      </c>
      <c r="M5534" s="4">
        <v>10</v>
      </c>
      <c r="N5534" t="s">
        <v>3752</v>
      </c>
      <c r="O5534" t="s">
        <v>67</v>
      </c>
      <c r="P5534" s="4">
        <v>40000</v>
      </c>
      <c r="Q5534" s="3">
        <f>AVERAGE(Table1[[#This Row],[critic_score]],Table1[[#This Row],[user_score]])</f>
        <v>2.75</v>
      </c>
      <c r="R5534" s="4">
        <f>Table1[[#This Row],[user_count]]+Table1[[#This Row],[critic_count]]</f>
        <v>18</v>
      </c>
      <c r="S5534" s="2">
        <f>100000*Table1[[#This Row],[review_count]]/Table1[[#This Row],[total sales]]</f>
        <v>45</v>
      </c>
      <c r="T5534" s="2">
        <f>Table1[[#This Row],[total sales]]/(2017-Table1[[#This Row],[year_of_release]])</f>
        <v>5714.2857142857147</v>
      </c>
      <c r="U5534" s="9">
        <f>Table1[[#This Row],[na_sales]]/(2017-Table1[[#This Row],[year_of_release]])</f>
        <v>5714.2857142857147</v>
      </c>
      <c r="V5534" s="6">
        <f>Table1[[#This Row],[eu_sales]]/(2017-Table1[[#This Row],[year_of_release]])</f>
        <v>0</v>
      </c>
      <c r="W5534" s="6">
        <f>Table1[[#This Row],[jp_sales]]/(2017-Table1[[#This Row],[year_of_release]])</f>
        <v>0</v>
      </c>
      <c r="X5534" s="6">
        <f>Table1[[#This Row],[other_sales]]/(2017-Table1[[#This Row],[year_of_release]])</f>
        <v>0</v>
      </c>
      <c r="Y5534" s="4">
        <v>540520772</v>
      </c>
      <c r="Z5534" s="4">
        <v>441654761</v>
      </c>
      <c r="AA5534" s="4">
        <v>128070000</v>
      </c>
      <c r="AB5534" s="1">
        <f>Table1[[#This Row],[na_sales]]/Table1[[#This Row],[NA population]]</f>
        <v>7.400270641217836E-5</v>
      </c>
      <c r="AC5534" s="1">
        <f>Table1[[#This Row],[eu_sales]]/Table1[[#This Row],[Eu population]]</f>
        <v>0</v>
      </c>
      <c r="AD5534" s="1">
        <f>Table1[[#This Row],[jp_sales]]/Table1[[#This Row],[Jp population]]</f>
        <v>0</v>
      </c>
    </row>
    <row r="5535" spans="1:30" x14ac:dyDescent="0.25">
      <c r="A5535" t="s">
        <v>3891</v>
      </c>
      <c r="B5535" t="s">
        <v>103</v>
      </c>
      <c r="C5535">
        <v>2006</v>
      </c>
      <c r="D5535" t="s">
        <v>23</v>
      </c>
      <c r="E5535" t="s">
        <v>100</v>
      </c>
      <c r="F5535" s="4">
        <v>30000</v>
      </c>
      <c r="G5535" s="4">
        <v>10000</v>
      </c>
      <c r="H5535" s="4">
        <v>0</v>
      </c>
      <c r="I5535" s="4">
        <v>0</v>
      </c>
      <c r="J5535">
        <v>7.2</v>
      </c>
      <c r="K5535">
        <v>26</v>
      </c>
      <c r="L5535">
        <v>7</v>
      </c>
      <c r="M5535" s="4">
        <v>4</v>
      </c>
      <c r="N5535" t="s">
        <v>246</v>
      </c>
      <c r="O5535" t="s">
        <v>21</v>
      </c>
      <c r="P5535" s="4">
        <v>40000</v>
      </c>
      <c r="Q5535" s="3">
        <f>AVERAGE(Table1[[#This Row],[critic_score]],Table1[[#This Row],[user_score]])</f>
        <v>7.1</v>
      </c>
      <c r="R5535" s="4">
        <f>Table1[[#This Row],[user_count]]+Table1[[#This Row],[critic_count]]</f>
        <v>30</v>
      </c>
      <c r="S5535" s="2">
        <f>100000*Table1[[#This Row],[review_count]]/Table1[[#This Row],[total sales]]</f>
        <v>75</v>
      </c>
      <c r="T5535" s="2">
        <f>Table1[[#This Row],[total sales]]/(2017-Table1[[#This Row],[year_of_release]])</f>
        <v>3636.3636363636365</v>
      </c>
      <c r="U5535" s="9">
        <f>Table1[[#This Row],[na_sales]]/(2017-Table1[[#This Row],[year_of_release]])</f>
        <v>2727.2727272727275</v>
      </c>
      <c r="V5535" s="6">
        <f>Table1[[#This Row],[eu_sales]]/(2017-Table1[[#This Row],[year_of_release]])</f>
        <v>909.09090909090912</v>
      </c>
      <c r="W5535" s="6">
        <f>Table1[[#This Row],[jp_sales]]/(2017-Table1[[#This Row],[year_of_release]])</f>
        <v>0</v>
      </c>
      <c r="X5535" s="6">
        <f>Table1[[#This Row],[other_sales]]/(2017-Table1[[#This Row],[year_of_release]])</f>
        <v>0</v>
      </c>
      <c r="Y5535" s="4">
        <v>516818555</v>
      </c>
      <c r="Z5535" s="4">
        <v>437126892</v>
      </c>
      <c r="AA5535" s="4">
        <v>127854000</v>
      </c>
      <c r="AB5535" s="1">
        <f>Table1[[#This Row],[na_sales]]/Table1[[#This Row],[NA population]]</f>
        <v>5.8047451489043385E-5</v>
      </c>
      <c r="AC5535" s="1">
        <f>Table1[[#This Row],[eu_sales]]/Table1[[#This Row],[Eu population]]</f>
        <v>2.2876652484697737E-5</v>
      </c>
      <c r="AD5535" s="1">
        <f>Table1[[#This Row],[jp_sales]]/Table1[[#This Row],[Jp population]]</f>
        <v>0</v>
      </c>
    </row>
    <row r="5536" spans="1:30" x14ac:dyDescent="0.25">
      <c r="A5536" t="s">
        <v>4540</v>
      </c>
      <c r="B5536" t="s">
        <v>230</v>
      </c>
      <c r="C5536">
        <v>2000</v>
      </c>
      <c r="D5536" t="s">
        <v>73</v>
      </c>
      <c r="E5536" t="s">
        <v>171</v>
      </c>
      <c r="F5536" s="4">
        <v>20000</v>
      </c>
      <c r="G5536" s="4">
        <v>20000</v>
      </c>
      <c r="H5536" s="4">
        <v>0</v>
      </c>
      <c r="I5536" s="4">
        <v>0</v>
      </c>
      <c r="J5536">
        <v>7.4</v>
      </c>
      <c r="K5536">
        <v>7</v>
      </c>
      <c r="L5536">
        <v>8.3000000000000007</v>
      </c>
      <c r="M5536" s="4">
        <v>13</v>
      </c>
      <c r="N5536" t="s">
        <v>256</v>
      </c>
      <c r="O5536" t="s">
        <v>21</v>
      </c>
      <c r="P5536" s="4">
        <v>40000</v>
      </c>
      <c r="Q5536" s="3">
        <f>AVERAGE(Table1[[#This Row],[critic_score]],Table1[[#This Row],[user_score]])</f>
        <v>7.8500000000000005</v>
      </c>
      <c r="R5536" s="4">
        <f>Table1[[#This Row],[user_count]]+Table1[[#This Row],[critic_count]]</f>
        <v>20</v>
      </c>
      <c r="S5536" s="2">
        <f>100000*Table1[[#This Row],[review_count]]/Table1[[#This Row],[total sales]]</f>
        <v>50</v>
      </c>
      <c r="T5536" s="2">
        <f>Table1[[#This Row],[total sales]]/(2017-Table1[[#This Row],[year_of_release]])</f>
        <v>2352.9411764705883</v>
      </c>
      <c r="U5536" s="9">
        <f>Table1[[#This Row],[na_sales]]/(2017-Table1[[#This Row],[year_of_release]])</f>
        <v>1176.4705882352941</v>
      </c>
      <c r="V5536" s="6">
        <f>Table1[[#This Row],[eu_sales]]/(2017-Table1[[#This Row],[year_of_release]])</f>
        <v>1176.4705882352941</v>
      </c>
      <c r="W5536" s="6">
        <f>Table1[[#This Row],[jp_sales]]/(2017-Table1[[#This Row],[year_of_release]])</f>
        <v>0</v>
      </c>
      <c r="X5536" s="6">
        <f>Table1[[#This Row],[other_sales]]/(2017-Table1[[#This Row],[year_of_release]])</f>
        <v>0</v>
      </c>
      <c r="Y5536" s="4">
        <v>484244580</v>
      </c>
      <c r="Z5536" s="4">
        <v>429286318</v>
      </c>
      <c r="AA5536" s="4">
        <v>126843000</v>
      </c>
      <c r="AB5536" s="1">
        <f>Table1[[#This Row],[na_sales]]/Table1[[#This Row],[NA population]]</f>
        <v>4.1301443167417588E-5</v>
      </c>
      <c r="AC5536" s="1">
        <f>Table1[[#This Row],[eu_sales]]/Table1[[#This Row],[Eu population]]</f>
        <v>4.6588952783722309E-5</v>
      </c>
      <c r="AD5536" s="1">
        <f>Table1[[#This Row],[jp_sales]]/Table1[[#This Row],[Jp population]]</f>
        <v>0</v>
      </c>
    </row>
    <row r="5537" spans="1:30" x14ac:dyDescent="0.25">
      <c r="A5537" t="s">
        <v>2346</v>
      </c>
      <c r="B5537" t="s">
        <v>26</v>
      </c>
      <c r="C5537">
        <v>2007</v>
      </c>
      <c r="D5537" t="s">
        <v>225</v>
      </c>
      <c r="E5537" t="s">
        <v>183</v>
      </c>
      <c r="F5537" s="4">
        <v>30000</v>
      </c>
      <c r="G5537" s="4">
        <v>10000</v>
      </c>
      <c r="H5537" s="4">
        <v>0</v>
      </c>
      <c r="I5537" s="4">
        <v>0</v>
      </c>
      <c r="J5537">
        <v>5.9</v>
      </c>
      <c r="K5537">
        <v>6</v>
      </c>
      <c r="L5537">
        <v>6.2</v>
      </c>
      <c r="M5537" s="4">
        <v>5</v>
      </c>
      <c r="N5537" t="s">
        <v>3012</v>
      </c>
      <c r="O5537" t="s">
        <v>21</v>
      </c>
      <c r="P5537" s="4">
        <v>40000</v>
      </c>
      <c r="Q5537" s="3">
        <f>AVERAGE(Table1[[#This Row],[critic_score]],Table1[[#This Row],[user_score]])</f>
        <v>6.0500000000000007</v>
      </c>
      <c r="R5537" s="4">
        <f>Table1[[#This Row],[user_count]]+Table1[[#This Row],[critic_count]]</f>
        <v>11</v>
      </c>
      <c r="S5537" s="2">
        <f>100000*Table1[[#This Row],[review_count]]/Table1[[#This Row],[total sales]]</f>
        <v>27.5</v>
      </c>
      <c r="T5537" s="2">
        <f>Table1[[#This Row],[total sales]]/(2017-Table1[[#This Row],[year_of_release]])</f>
        <v>4000</v>
      </c>
      <c r="U5537" s="9">
        <f>Table1[[#This Row],[na_sales]]/(2017-Table1[[#This Row],[year_of_release]])</f>
        <v>3000</v>
      </c>
      <c r="V5537" s="6">
        <f>Table1[[#This Row],[eu_sales]]/(2017-Table1[[#This Row],[year_of_release]])</f>
        <v>1000</v>
      </c>
      <c r="W5537" s="6">
        <f>Table1[[#This Row],[jp_sales]]/(2017-Table1[[#This Row],[year_of_release]])</f>
        <v>0</v>
      </c>
      <c r="X5537" s="6">
        <f>Table1[[#This Row],[other_sales]]/(2017-Table1[[#This Row],[year_of_release]])</f>
        <v>0</v>
      </c>
      <c r="Y5537" s="4">
        <v>522751172</v>
      </c>
      <c r="Z5537" s="4">
        <v>438594184</v>
      </c>
      <c r="AA5537" s="4">
        <v>128001000</v>
      </c>
      <c r="AB5537" s="1">
        <f>Table1[[#This Row],[na_sales]]/Table1[[#This Row],[NA population]]</f>
        <v>5.738868051739155E-5</v>
      </c>
      <c r="AC5537" s="1">
        <f>Table1[[#This Row],[eu_sales]]/Table1[[#This Row],[Eu population]]</f>
        <v>2.280011993957494E-5</v>
      </c>
      <c r="AD5537" s="1">
        <f>Table1[[#This Row],[jp_sales]]/Table1[[#This Row],[Jp population]]</f>
        <v>0</v>
      </c>
    </row>
    <row r="5538" spans="1:30" x14ac:dyDescent="0.25">
      <c r="A5538" t="s">
        <v>410</v>
      </c>
      <c r="B5538" t="s">
        <v>113</v>
      </c>
      <c r="C5538">
        <v>2012</v>
      </c>
      <c r="D5538" t="s">
        <v>54</v>
      </c>
      <c r="E5538" t="s">
        <v>196</v>
      </c>
      <c r="F5538" s="4">
        <v>0</v>
      </c>
      <c r="G5538" s="4">
        <v>40000</v>
      </c>
      <c r="H5538" s="4">
        <v>0</v>
      </c>
      <c r="I5538" s="4">
        <v>0</v>
      </c>
      <c r="J5538">
        <v>6.9</v>
      </c>
      <c r="K5538">
        <v>18</v>
      </c>
      <c r="L5538">
        <v>5.9</v>
      </c>
      <c r="M5538" s="4">
        <v>868</v>
      </c>
      <c r="N5538" t="s">
        <v>4543</v>
      </c>
      <c r="O5538" t="s">
        <v>43</v>
      </c>
      <c r="P5538" s="4">
        <v>40000</v>
      </c>
      <c r="Q5538" s="3">
        <f>AVERAGE(Table1[[#This Row],[critic_score]],Table1[[#This Row],[user_score]])</f>
        <v>6.4</v>
      </c>
      <c r="R5538" s="4">
        <f>Table1[[#This Row],[user_count]]+Table1[[#This Row],[critic_count]]</f>
        <v>886</v>
      </c>
      <c r="S5538" s="2">
        <f>100000*Table1[[#This Row],[review_count]]/Table1[[#This Row],[total sales]]</f>
        <v>2215</v>
      </c>
      <c r="T5538" s="2">
        <f>Table1[[#This Row],[total sales]]/(2017-Table1[[#This Row],[year_of_release]])</f>
        <v>8000</v>
      </c>
      <c r="U5538" s="9">
        <f>Table1[[#This Row],[na_sales]]/(2017-Table1[[#This Row],[year_of_release]])</f>
        <v>0</v>
      </c>
      <c r="V5538" s="6">
        <f>Table1[[#This Row],[eu_sales]]/(2017-Table1[[#This Row],[year_of_release]])</f>
        <v>8000</v>
      </c>
      <c r="W5538" s="6">
        <f>Table1[[#This Row],[jp_sales]]/(2017-Table1[[#This Row],[year_of_release]])</f>
        <v>0</v>
      </c>
      <c r="X5538" s="6">
        <f>Table1[[#This Row],[other_sales]]/(2017-Table1[[#This Row],[year_of_release]])</f>
        <v>0</v>
      </c>
      <c r="Y5538" s="4">
        <v>551484507</v>
      </c>
      <c r="Z5538" s="4">
        <v>441417242</v>
      </c>
      <c r="AA5538" s="4">
        <v>127629000</v>
      </c>
      <c r="AB5538" s="1">
        <f>Table1[[#This Row],[na_sales]]/Table1[[#This Row],[NA population]]</f>
        <v>0</v>
      </c>
      <c r="AC5538" s="1">
        <f>Table1[[#This Row],[eu_sales]]/Table1[[#This Row],[Eu population]]</f>
        <v>9.0617212455874118E-5</v>
      </c>
      <c r="AD5538" s="1">
        <f>Table1[[#This Row],[jp_sales]]/Table1[[#This Row],[Jp population]]</f>
        <v>0</v>
      </c>
    </row>
    <row r="5539" spans="1:30" x14ac:dyDescent="0.25">
      <c r="A5539" t="s">
        <v>4544</v>
      </c>
      <c r="B5539" t="s">
        <v>118</v>
      </c>
      <c r="C5539">
        <v>2007</v>
      </c>
      <c r="D5539" t="s">
        <v>40</v>
      </c>
      <c r="E5539" t="s">
        <v>1116</v>
      </c>
      <c r="F5539" s="4">
        <v>40000</v>
      </c>
      <c r="G5539" s="4">
        <v>0</v>
      </c>
      <c r="H5539" s="4">
        <v>0</v>
      </c>
      <c r="I5539" s="4">
        <v>0</v>
      </c>
      <c r="J5539">
        <v>7.5</v>
      </c>
      <c r="K5539">
        <v>30</v>
      </c>
      <c r="L5539">
        <v>7.3</v>
      </c>
      <c r="M5539" s="4">
        <v>23</v>
      </c>
      <c r="N5539" t="s">
        <v>2877</v>
      </c>
      <c r="O5539" t="s">
        <v>43</v>
      </c>
      <c r="P5539" s="4">
        <v>40000</v>
      </c>
      <c r="Q5539" s="3">
        <f>AVERAGE(Table1[[#This Row],[critic_score]],Table1[[#This Row],[user_score]])</f>
        <v>7.4</v>
      </c>
      <c r="R5539" s="4">
        <f>Table1[[#This Row],[user_count]]+Table1[[#This Row],[critic_count]]</f>
        <v>53</v>
      </c>
      <c r="S5539" s="2">
        <f>100000*Table1[[#This Row],[review_count]]/Table1[[#This Row],[total sales]]</f>
        <v>132.5</v>
      </c>
      <c r="T5539" s="2">
        <f>Table1[[#This Row],[total sales]]/(2017-Table1[[#This Row],[year_of_release]])</f>
        <v>4000</v>
      </c>
      <c r="U5539" s="9">
        <f>Table1[[#This Row],[na_sales]]/(2017-Table1[[#This Row],[year_of_release]])</f>
        <v>4000</v>
      </c>
      <c r="V5539" s="6">
        <f>Table1[[#This Row],[eu_sales]]/(2017-Table1[[#This Row],[year_of_release]])</f>
        <v>0</v>
      </c>
      <c r="W5539" s="6">
        <f>Table1[[#This Row],[jp_sales]]/(2017-Table1[[#This Row],[year_of_release]])</f>
        <v>0</v>
      </c>
      <c r="X5539" s="6">
        <f>Table1[[#This Row],[other_sales]]/(2017-Table1[[#This Row],[year_of_release]])</f>
        <v>0</v>
      </c>
      <c r="Y5539" s="4">
        <v>522751172</v>
      </c>
      <c r="Z5539" s="4">
        <v>438594184</v>
      </c>
      <c r="AA5539" s="4">
        <v>128001000</v>
      </c>
      <c r="AB5539" s="1">
        <f>Table1[[#This Row],[na_sales]]/Table1[[#This Row],[NA population]]</f>
        <v>7.6518240689855404E-5</v>
      </c>
      <c r="AC5539" s="1">
        <f>Table1[[#This Row],[eu_sales]]/Table1[[#This Row],[Eu population]]</f>
        <v>0</v>
      </c>
      <c r="AD5539" s="1">
        <f>Table1[[#This Row],[jp_sales]]/Table1[[#This Row],[Jp population]]</f>
        <v>0</v>
      </c>
    </row>
    <row r="5540" spans="1:30" x14ac:dyDescent="0.25">
      <c r="A5540" t="s">
        <v>4429</v>
      </c>
      <c r="B5540" t="s">
        <v>39</v>
      </c>
      <c r="C5540">
        <v>2013</v>
      </c>
      <c r="D5540" t="s">
        <v>23</v>
      </c>
      <c r="E5540" t="s">
        <v>572</v>
      </c>
      <c r="F5540" s="4">
        <v>20000</v>
      </c>
      <c r="G5540" s="4">
        <v>10000</v>
      </c>
      <c r="H5540" s="4">
        <v>0</v>
      </c>
      <c r="I5540" s="4">
        <v>10000</v>
      </c>
      <c r="J5540">
        <v>1.3</v>
      </c>
      <c r="K5540">
        <v>4</v>
      </c>
      <c r="L5540">
        <v>1</v>
      </c>
      <c r="M5540" s="4">
        <v>218</v>
      </c>
      <c r="N5540" t="s">
        <v>4430</v>
      </c>
      <c r="O5540" t="s">
        <v>43</v>
      </c>
      <c r="P5540" s="4">
        <v>40000</v>
      </c>
      <c r="Q5540" s="3">
        <f>AVERAGE(Table1[[#This Row],[critic_score]],Table1[[#This Row],[user_score]])</f>
        <v>1.1499999999999999</v>
      </c>
      <c r="R5540" s="4">
        <f>Table1[[#This Row],[user_count]]+Table1[[#This Row],[critic_count]]</f>
        <v>222</v>
      </c>
      <c r="S5540" s="2">
        <f>100000*Table1[[#This Row],[review_count]]/Table1[[#This Row],[total sales]]</f>
        <v>555</v>
      </c>
      <c r="T5540" s="2">
        <f>Table1[[#This Row],[total sales]]/(2017-Table1[[#This Row],[year_of_release]])</f>
        <v>10000</v>
      </c>
      <c r="U5540" s="9">
        <f>Table1[[#This Row],[na_sales]]/(2017-Table1[[#This Row],[year_of_release]])</f>
        <v>5000</v>
      </c>
      <c r="V5540" s="6">
        <f>Table1[[#This Row],[eu_sales]]/(2017-Table1[[#This Row],[year_of_release]])</f>
        <v>2500</v>
      </c>
      <c r="W5540" s="6">
        <f>Table1[[#This Row],[jp_sales]]/(2017-Table1[[#This Row],[year_of_release]])</f>
        <v>0</v>
      </c>
      <c r="X5540" s="6">
        <f>Table1[[#This Row],[other_sales]]/(2017-Table1[[#This Row],[year_of_release]])</f>
        <v>2500</v>
      </c>
      <c r="Y5540" s="4">
        <v>556861736</v>
      </c>
      <c r="Z5540" s="4">
        <v>442492884</v>
      </c>
      <c r="AA5540" s="4">
        <v>127445000</v>
      </c>
      <c r="AB5540" s="1">
        <f>Table1[[#This Row],[na_sales]]/Table1[[#This Row],[NA population]]</f>
        <v>3.5915558040784471E-5</v>
      </c>
      <c r="AC5540" s="1">
        <f>Table1[[#This Row],[eu_sales]]/Table1[[#This Row],[Eu population]]</f>
        <v>2.2599233482814607E-5</v>
      </c>
      <c r="AD5540" s="1">
        <f>Table1[[#This Row],[jp_sales]]/Table1[[#This Row],[Jp population]]</f>
        <v>0</v>
      </c>
    </row>
    <row r="5541" spans="1:30" x14ac:dyDescent="0.25">
      <c r="A5541" t="s">
        <v>4090</v>
      </c>
      <c r="B5541" t="s">
        <v>138</v>
      </c>
      <c r="C5541">
        <v>2004</v>
      </c>
      <c r="D5541" t="s">
        <v>65</v>
      </c>
      <c r="E5541" t="s">
        <v>231</v>
      </c>
      <c r="F5541" s="4">
        <v>30000</v>
      </c>
      <c r="G5541" s="4">
        <v>10000</v>
      </c>
      <c r="H5541" s="4">
        <v>0</v>
      </c>
      <c r="I5541" s="4">
        <v>0</v>
      </c>
      <c r="J5541">
        <v>7.1</v>
      </c>
      <c r="K5541">
        <v>5</v>
      </c>
      <c r="L5541">
        <v>8.1</v>
      </c>
      <c r="M5541" s="4">
        <v>7</v>
      </c>
      <c r="N5541" t="s">
        <v>4091</v>
      </c>
      <c r="O5541" t="s">
        <v>67</v>
      </c>
      <c r="P5541" s="4">
        <v>40000</v>
      </c>
      <c r="Q5541" s="3">
        <f>AVERAGE(Table1[[#This Row],[critic_score]],Table1[[#This Row],[user_score]])</f>
        <v>7.6</v>
      </c>
      <c r="R5541" s="4">
        <f>Table1[[#This Row],[user_count]]+Table1[[#This Row],[critic_count]]</f>
        <v>12</v>
      </c>
      <c r="S5541" s="2">
        <f>100000*Table1[[#This Row],[review_count]]/Table1[[#This Row],[total sales]]</f>
        <v>30</v>
      </c>
      <c r="T5541" s="2">
        <f>Table1[[#This Row],[total sales]]/(2017-Table1[[#This Row],[year_of_release]])</f>
        <v>3076.9230769230771</v>
      </c>
      <c r="U5541" s="9">
        <f>Table1[[#This Row],[na_sales]]/(2017-Table1[[#This Row],[year_of_release]])</f>
        <v>2307.6923076923076</v>
      </c>
      <c r="V5541" s="6">
        <f>Table1[[#This Row],[eu_sales]]/(2017-Table1[[#This Row],[year_of_release]])</f>
        <v>769.23076923076928</v>
      </c>
      <c r="W5541" s="6">
        <f>Table1[[#This Row],[jp_sales]]/(2017-Table1[[#This Row],[year_of_release]])</f>
        <v>0</v>
      </c>
      <c r="X5541" s="6">
        <f>Table1[[#This Row],[other_sales]]/(2017-Table1[[#This Row],[year_of_release]])</f>
        <v>0</v>
      </c>
      <c r="Y5541" s="4">
        <v>505524224</v>
      </c>
      <c r="Z5541" s="4">
        <v>434174638</v>
      </c>
      <c r="AA5541" s="4">
        <v>127761000</v>
      </c>
      <c r="AB5541" s="1">
        <f>Table1[[#This Row],[na_sales]]/Table1[[#This Row],[NA population]]</f>
        <v>5.9344337176609759E-5</v>
      </c>
      <c r="AC5541" s="1">
        <f>Table1[[#This Row],[eu_sales]]/Table1[[#This Row],[Eu population]]</f>
        <v>2.3032206685458213E-5</v>
      </c>
      <c r="AD5541" s="1">
        <f>Table1[[#This Row],[jp_sales]]/Table1[[#This Row],[Jp population]]</f>
        <v>0</v>
      </c>
    </row>
    <row r="5542" spans="1:30" x14ac:dyDescent="0.25">
      <c r="A5542" t="s">
        <v>3506</v>
      </c>
      <c r="B5542" t="s">
        <v>118</v>
      </c>
      <c r="C5542">
        <v>2008</v>
      </c>
      <c r="D5542" t="s">
        <v>40</v>
      </c>
      <c r="E5542" t="s">
        <v>171</v>
      </c>
      <c r="F5542" s="4">
        <v>40000</v>
      </c>
      <c r="G5542" s="4">
        <v>0</v>
      </c>
      <c r="H5542" s="4">
        <v>0</v>
      </c>
      <c r="I5542" s="4">
        <v>0</v>
      </c>
      <c r="J5542">
        <v>4.2</v>
      </c>
      <c r="K5542">
        <v>14</v>
      </c>
      <c r="L5542">
        <v>7.1</v>
      </c>
      <c r="M5542" s="4">
        <v>13</v>
      </c>
      <c r="N5542" t="s">
        <v>728</v>
      </c>
      <c r="O5542" t="s">
        <v>67</v>
      </c>
      <c r="P5542" s="4">
        <v>40000</v>
      </c>
      <c r="Q5542" s="3">
        <f>AVERAGE(Table1[[#This Row],[critic_score]],Table1[[#This Row],[user_score]])</f>
        <v>5.65</v>
      </c>
      <c r="R5542" s="4">
        <f>Table1[[#This Row],[user_count]]+Table1[[#This Row],[critic_count]]</f>
        <v>27</v>
      </c>
      <c r="S5542" s="2">
        <f>100000*Table1[[#This Row],[review_count]]/Table1[[#This Row],[total sales]]</f>
        <v>67.5</v>
      </c>
      <c r="T5542" s="2">
        <f>Table1[[#This Row],[total sales]]/(2017-Table1[[#This Row],[year_of_release]])</f>
        <v>4444.4444444444443</v>
      </c>
      <c r="U5542" s="9">
        <f>Table1[[#This Row],[na_sales]]/(2017-Table1[[#This Row],[year_of_release]])</f>
        <v>4444.4444444444443</v>
      </c>
      <c r="V5542" s="6">
        <f>Table1[[#This Row],[eu_sales]]/(2017-Table1[[#This Row],[year_of_release]])</f>
        <v>0</v>
      </c>
      <c r="W5542" s="6">
        <f>Table1[[#This Row],[jp_sales]]/(2017-Table1[[#This Row],[year_of_release]])</f>
        <v>0</v>
      </c>
      <c r="X5542" s="6">
        <f>Table1[[#This Row],[other_sales]]/(2017-Table1[[#This Row],[year_of_release]])</f>
        <v>0</v>
      </c>
      <c r="Y5542" s="4">
        <v>528816311</v>
      </c>
      <c r="Z5542" s="4">
        <v>440001482</v>
      </c>
      <c r="AA5542" s="4">
        <v>128063000</v>
      </c>
      <c r="AB5542" s="1">
        <f>Table1[[#This Row],[na_sales]]/Table1[[#This Row],[NA population]]</f>
        <v>7.5640632045481668E-5</v>
      </c>
      <c r="AC5542" s="1">
        <f>Table1[[#This Row],[eu_sales]]/Table1[[#This Row],[Eu population]]</f>
        <v>0</v>
      </c>
      <c r="AD5542" s="1">
        <f>Table1[[#This Row],[jp_sales]]/Table1[[#This Row],[Jp population]]</f>
        <v>0</v>
      </c>
    </row>
    <row r="5543" spans="1:30" x14ac:dyDescent="0.25">
      <c r="A5543" t="s">
        <v>4547</v>
      </c>
      <c r="B5543" t="s">
        <v>113</v>
      </c>
      <c r="C5543">
        <v>2002</v>
      </c>
      <c r="D5543" t="s">
        <v>73</v>
      </c>
      <c r="E5543" t="s">
        <v>100</v>
      </c>
      <c r="F5543" s="4">
        <v>10000</v>
      </c>
      <c r="G5543" s="4">
        <v>20000</v>
      </c>
      <c r="H5543" s="4">
        <v>0</v>
      </c>
      <c r="I5543" s="4">
        <v>10000</v>
      </c>
      <c r="J5543">
        <v>9.1999999999999993</v>
      </c>
      <c r="K5543">
        <v>6</v>
      </c>
      <c r="L5543">
        <v>8.1999999999999993</v>
      </c>
      <c r="M5543" s="4">
        <v>77</v>
      </c>
      <c r="N5543" t="s">
        <v>321</v>
      </c>
      <c r="O5543" t="s">
        <v>67</v>
      </c>
      <c r="P5543" s="4">
        <v>40000</v>
      </c>
      <c r="Q5543" s="3">
        <f>AVERAGE(Table1[[#This Row],[critic_score]],Table1[[#This Row],[user_score]])</f>
        <v>8.6999999999999993</v>
      </c>
      <c r="R5543" s="4">
        <f>Table1[[#This Row],[user_count]]+Table1[[#This Row],[critic_count]]</f>
        <v>83</v>
      </c>
      <c r="S5543" s="2">
        <f>100000*Table1[[#This Row],[review_count]]/Table1[[#This Row],[total sales]]</f>
        <v>207.5</v>
      </c>
      <c r="T5543" s="2">
        <f>Table1[[#This Row],[total sales]]/(2017-Table1[[#This Row],[year_of_release]])</f>
        <v>2666.6666666666665</v>
      </c>
      <c r="U5543" s="9">
        <f>Table1[[#This Row],[na_sales]]/(2017-Table1[[#This Row],[year_of_release]])</f>
        <v>666.66666666666663</v>
      </c>
      <c r="V5543" s="6">
        <f>Table1[[#This Row],[eu_sales]]/(2017-Table1[[#This Row],[year_of_release]])</f>
        <v>1333.3333333333333</v>
      </c>
      <c r="W5543" s="6">
        <f>Table1[[#This Row],[jp_sales]]/(2017-Table1[[#This Row],[year_of_release]])</f>
        <v>0</v>
      </c>
      <c r="X5543" s="6">
        <f>Table1[[#This Row],[other_sales]]/(2017-Table1[[#This Row],[year_of_release]])</f>
        <v>666.66666666666663</v>
      </c>
      <c r="Y5543" s="4">
        <v>495013192</v>
      </c>
      <c r="Z5543" s="4">
        <v>431019772</v>
      </c>
      <c r="AA5543" s="4">
        <v>127445000</v>
      </c>
      <c r="AB5543" s="1">
        <f>Table1[[#This Row],[na_sales]]/Table1[[#This Row],[NA population]]</f>
        <v>2.0201481822326867E-5</v>
      </c>
      <c r="AC5543" s="1">
        <f>Table1[[#This Row],[eu_sales]]/Table1[[#This Row],[Eu population]]</f>
        <v>4.6401583637791909E-5</v>
      </c>
      <c r="AD5543" s="1">
        <f>Table1[[#This Row],[jp_sales]]/Table1[[#This Row],[Jp population]]</f>
        <v>0</v>
      </c>
    </row>
    <row r="5544" spans="1:30" x14ac:dyDescent="0.25">
      <c r="A5544" t="s">
        <v>319</v>
      </c>
      <c r="B5544" t="s">
        <v>113</v>
      </c>
      <c r="C5544">
        <v>2008</v>
      </c>
      <c r="D5544" t="s">
        <v>40</v>
      </c>
      <c r="E5544" t="s">
        <v>183</v>
      </c>
      <c r="F5544" s="4">
        <v>20000</v>
      </c>
      <c r="G5544" s="4">
        <v>20000</v>
      </c>
      <c r="H5544" s="4">
        <v>0</v>
      </c>
      <c r="I5544" s="4">
        <v>0</v>
      </c>
      <c r="J5544">
        <v>7.8</v>
      </c>
      <c r="K5544">
        <v>14</v>
      </c>
      <c r="L5544">
        <v>7.7</v>
      </c>
      <c r="M5544" s="4">
        <v>35</v>
      </c>
      <c r="N5544" t="s">
        <v>184</v>
      </c>
      <c r="O5544" t="s">
        <v>84</v>
      </c>
      <c r="P5544" s="4">
        <v>40000</v>
      </c>
      <c r="Q5544" s="3">
        <f>AVERAGE(Table1[[#This Row],[critic_score]],Table1[[#This Row],[user_score]])</f>
        <v>7.75</v>
      </c>
      <c r="R5544" s="4">
        <f>Table1[[#This Row],[user_count]]+Table1[[#This Row],[critic_count]]</f>
        <v>49</v>
      </c>
      <c r="S5544" s="2">
        <f>100000*Table1[[#This Row],[review_count]]/Table1[[#This Row],[total sales]]</f>
        <v>122.5</v>
      </c>
      <c r="T5544" s="2">
        <f>Table1[[#This Row],[total sales]]/(2017-Table1[[#This Row],[year_of_release]])</f>
        <v>4444.4444444444443</v>
      </c>
      <c r="U5544" s="9">
        <f>Table1[[#This Row],[na_sales]]/(2017-Table1[[#This Row],[year_of_release]])</f>
        <v>2222.2222222222222</v>
      </c>
      <c r="V5544" s="6">
        <f>Table1[[#This Row],[eu_sales]]/(2017-Table1[[#This Row],[year_of_release]])</f>
        <v>2222.2222222222222</v>
      </c>
      <c r="W5544" s="6">
        <f>Table1[[#This Row],[jp_sales]]/(2017-Table1[[#This Row],[year_of_release]])</f>
        <v>0</v>
      </c>
      <c r="X5544" s="6">
        <f>Table1[[#This Row],[other_sales]]/(2017-Table1[[#This Row],[year_of_release]])</f>
        <v>0</v>
      </c>
      <c r="Y5544" s="4">
        <v>528816311</v>
      </c>
      <c r="Z5544" s="4">
        <v>440001482</v>
      </c>
      <c r="AA5544" s="4">
        <v>128063000</v>
      </c>
      <c r="AB5544" s="1">
        <f>Table1[[#This Row],[na_sales]]/Table1[[#This Row],[NA population]]</f>
        <v>3.7820316022740834E-5</v>
      </c>
      <c r="AC5544" s="1">
        <f>Table1[[#This Row],[eu_sales]]/Table1[[#This Row],[Eu population]]</f>
        <v>4.5454392355887562E-5</v>
      </c>
      <c r="AD5544" s="1">
        <f>Table1[[#This Row],[jp_sales]]/Table1[[#This Row],[Jp population]]</f>
        <v>0</v>
      </c>
    </row>
    <row r="5545" spans="1:30" x14ac:dyDescent="0.25">
      <c r="A5545" t="s">
        <v>659</v>
      </c>
      <c r="B5545" t="s">
        <v>113</v>
      </c>
      <c r="C5545">
        <v>2006</v>
      </c>
      <c r="D5545" t="s">
        <v>73</v>
      </c>
      <c r="E5545" t="s">
        <v>100</v>
      </c>
      <c r="F5545" s="4">
        <v>10000</v>
      </c>
      <c r="G5545" s="4">
        <v>20000</v>
      </c>
      <c r="H5545" s="4">
        <v>0</v>
      </c>
      <c r="I5545" s="4">
        <v>10000</v>
      </c>
      <c r="J5545">
        <v>7.6</v>
      </c>
      <c r="K5545">
        <v>23</v>
      </c>
      <c r="L5545">
        <v>7.7</v>
      </c>
      <c r="M5545" s="4">
        <v>40</v>
      </c>
      <c r="N5545" t="s">
        <v>321</v>
      </c>
      <c r="O5545" t="s">
        <v>67</v>
      </c>
      <c r="P5545" s="4">
        <v>40000</v>
      </c>
      <c r="Q5545" s="3">
        <f>AVERAGE(Table1[[#This Row],[critic_score]],Table1[[#This Row],[user_score]])</f>
        <v>7.65</v>
      </c>
      <c r="R5545" s="4">
        <f>Table1[[#This Row],[user_count]]+Table1[[#This Row],[critic_count]]</f>
        <v>63</v>
      </c>
      <c r="S5545" s="2">
        <f>100000*Table1[[#This Row],[review_count]]/Table1[[#This Row],[total sales]]</f>
        <v>157.5</v>
      </c>
      <c r="T5545" s="2">
        <f>Table1[[#This Row],[total sales]]/(2017-Table1[[#This Row],[year_of_release]])</f>
        <v>3636.3636363636365</v>
      </c>
      <c r="U5545" s="9">
        <f>Table1[[#This Row],[na_sales]]/(2017-Table1[[#This Row],[year_of_release]])</f>
        <v>909.09090909090912</v>
      </c>
      <c r="V5545" s="6">
        <f>Table1[[#This Row],[eu_sales]]/(2017-Table1[[#This Row],[year_of_release]])</f>
        <v>1818.1818181818182</v>
      </c>
      <c r="W5545" s="6">
        <f>Table1[[#This Row],[jp_sales]]/(2017-Table1[[#This Row],[year_of_release]])</f>
        <v>0</v>
      </c>
      <c r="X5545" s="6">
        <f>Table1[[#This Row],[other_sales]]/(2017-Table1[[#This Row],[year_of_release]])</f>
        <v>909.09090909090912</v>
      </c>
      <c r="Y5545" s="4">
        <v>516818555</v>
      </c>
      <c r="Z5545" s="4">
        <v>437126892</v>
      </c>
      <c r="AA5545" s="4">
        <v>127854000</v>
      </c>
      <c r="AB5545" s="1">
        <f>Table1[[#This Row],[na_sales]]/Table1[[#This Row],[NA population]]</f>
        <v>1.9349150496347796E-5</v>
      </c>
      <c r="AC5545" s="1">
        <f>Table1[[#This Row],[eu_sales]]/Table1[[#This Row],[Eu population]]</f>
        <v>4.5753304969395475E-5</v>
      </c>
      <c r="AD5545" s="1">
        <f>Table1[[#This Row],[jp_sales]]/Table1[[#This Row],[Jp population]]</f>
        <v>0</v>
      </c>
    </row>
    <row r="5546" spans="1:30" x14ac:dyDescent="0.25">
      <c r="A5546" t="s">
        <v>3533</v>
      </c>
      <c r="B5546" t="s">
        <v>113</v>
      </c>
      <c r="C5546">
        <v>2009</v>
      </c>
      <c r="D5546" t="s">
        <v>19</v>
      </c>
      <c r="E5546" t="s">
        <v>1370</v>
      </c>
      <c r="F5546" s="4">
        <v>20000</v>
      </c>
      <c r="G5546" s="4">
        <v>20000</v>
      </c>
      <c r="H5546" s="4">
        <v>0</v>
      </c>
      <c r="I5546" s="4">
        <v>0</v>
      </c>
      <c r="J5546">
        <v>7.2</v>
      </c>
      <c r="K5546">
        <v>34</v>
      </c>
      <c r="L5546">
        <v>6.5</v>
      </c>
      <c r="M5546" s="4">
        <v>57</v>
      </c>
      <c r="N5546" t="s">
        <v>3534</v>
      </c>
      <c r="O5546" t="s">
        <v>67</v>
      </c>
      <c r="P5546" s="4">
        <v>40000</v>
      </c>
      <c r="Q5546" s="3">
        <f>AVERAGE(Table1[[#This Row],[critic_score]],Table1[[#This Row],[user_score]])</f>
        <v>6.85</v>
      </c>
      <c r="R5546" s="4">
        <f>Table1[[#This Row],[user_count]]+Table1[[#This Row],[critic_count]]</f>
        <v>91</v>
      </c>
      <c r="S5546" s="2">
        <f>100000*Table1[[#This Row],[review_count]]/Table1[[#This Row],[total sales]]</f>
        <v>227.5</v>
      </c>
      <c r="T5546" s="2">
        <f>Table1[[#This Row],[total sales]]/(2017-Table1[[#This Row],[year_of_release]])</f>
        <v>5000</v>
      </c>
      <c r="U5546" s="9">
        <f>Table1[[#This Row],[na_sales]]/(2017-Table1[[#This Row],[year_of_release]])</f>
        <v>2500</v>
      </c>
      <c r="V5546" s="6">
        <f>Table1[[#This Row],[eu_sales]]/(2017-Table1[[#This Row],[year_of_release]])</f>
        <v>2500</v>
      </c>
      <c r="W5546" s="6">
        <f>Table1[[#This Row],[jp_sales]]/(2017-Table1[[#This Row],[year_of_release]])</f>
        <v>0</v>
      </c>
      <c r="X5546" s="6">
        <f>Table1[[#This Row],[other_sales]]/(2017-Table1[[#This Row],[year_of_release]])</f>
        <v>0</v>
      </c>
      <c r="Y5546" s="4">
        <v>534740514</v>
      </c>
      <c r="Z5546" s="4">
        <v>441041694</v>
      </c>
      <c r="AA5546" s="4">
        <v>128047000</v>
      </c>
      <c r="AB5546" s="1">
        <f>Table1[[#This Row],[na_sales]]/Table1[[#This Row],[NA population]]</f>
        <v>3.7401317978311999E-5</v>
      </c>
      <c r="AC5546" s="1">
        <f>Table1[[#This Row],[eu_sales]]/Table1[[#This Row],[Eu population]]</f>
        <v>4.5347186608620271E-5</v>
      </c>
      <c r="AD5546" s="1">
        <f>Table1[[#This Row],[jp_sales]]/Table1[[#This Row],[Jp population]]</f>
        <v>0</v>
      </c>
    </row>
    <row r="5547" spans="1:30" x14ac:dyDescent="0.25">
      <c r="A5547" t="s">
        <v>4548</v>
      </c>
      <c r="B5547" t="s">
        <v>113</v>
      </c>
      <c r="C5547">
        <v>2009</v>
      </c>
      <c r="D5547" t="s">
        <v>225</v>
      </c>
      <c r="E5547" t="s">
        <v>425</v>
      </c>
      <c r="F5547" s="4">
        <v>0</v>
      </c>
      <c r="G5547" s="4">
        <v>30000</v>
      </c>
      <c r="H5547" s="4">
        <v>0</v>
      </c>
      <c r="I5547" s="4">
        <v>10000</v>
      </c>
      <c r="J5547">
        <v>7</v>
      </c>
      <c r="K5547">
        <v>42</v>
      </c>
      <c r="L5547">
        <v>7.2</v>
      </c>
      <c r="M5547" s="4">
        <v>204</v>
      </c>
      <c r="N5547" t="s">
        <v>1994</v>
      </c>
      <c r="O5547" t="s">
        <v>43</v>
      </c>
      <c r="P5547" s="4">
        <v>40000</v>
      </c>
      <c r="Q5547" s="3">
        <f>AVERAGE(Table1[[#This Row],[critic_score]],Table1[[#This Row],[user_score]])</f>
        <v>7.1</v>
      </c>
      <c r="R5547" s="4">
        <f>Table1[[#This Row],[user_count]]+Table1[[#This Row],[critic_count]]</f>
        <v>246</v>
      </c>
      <c r="S5547" s="2">
        <f>100000*Table1[[#This Row],[review_count]]/Table1[[#This Row],[total sales]]</f>
        <v>615</v>
      </c>
      <c r="T5547" s="2">
        <f>Table1[[#This Row],[total sales]]/(2017-Table1[[#This Row],[year_of_release]])</f>
        <v>5000</v>
      </c>
      <c r="U5547" s="9">
        <f>Table1[[#This Row],[na_sales]]/(2017-Table1[[#This Row],[year_of_release]])</f>
        <v>0</v>
      </c>
      <c r="V5547" s="6">
        <f>Table1[[#This Row],[eu_sales]]/(2017-Table1[[#This Row],[year_of_release]])</f>
        <v>3750</v>
      </c>
      <c r="W5547" s="6">
        <f>Table1[[#This Row],[jp_sales]]/(2017-Table1[[#This Row],[year_of_release]])</f>
        <v>0</v>
      </c>
      <c r="X5547" s="6">
        <f>Table1[[#This Row],[other_sales]]/(2017-Table1[[#This Row],[year_of_release]])</f>
        <v>1250</v>
      </c>
      <c r="Y5547" s="4">
        <v>534740514</v>
      </c>
      <c r="Z5547" s="4">
        <v>441041694</v>
      </c>
      <c r="AA5547" s="4">
        <v>128047000</v>
      </c>
      <c r="AB5547" s="1">
        <f>Table1[[#This Row],[na_sales]]/Table1[[#This Row],[NA population]]</f>
        <v>0</v>
      </c>
      <c r="AC5547" s="1">
        <f>Table1[[#This Row],[eu_sales]]/Table1[[#This Row],[Eu population]]</f>
        <v>6.802077991293041E-5</v>
      </c>
      <c r="AD5547" s="1">
        <f>Table1[[#This Row],[jp_sales]]/Table1[[#This Row],[Jp population]]</f>
        <v>0</v>
      </c>
    </row>
    <row r="5548" spans="1:30" x14ac:dyDescent="0.25">
      <c r="A5548" t="s">
        <v>866</v>
      </c>
      <c r="B5548" t="s">
        <v>113</v>
      </c>
      <c r="C5548">
        <v>2008</v>
      </c>
      <c r="D5548" t="s">
        <v>40</v>
      </c>
      <c r="E5548" t="s">
        <v>196</v>
      </c>
      <c r="F5548" s="4">
        <v>10000</v>
      </c>
      <c r="G5548" s="4">
        <v>20000</v>
      </c>
      <c r="H5548" s="4">
        <v>0</v>
      </c>
      <c r="I5548" s="4">
        <v>10000</v>
      </c>
      <c r="J5548">
        <v>7.8</v>
      </c>
      <c r="K5548">
        <v>21</v>
      </c>
      <c r="L5548">
        <v>8.5</v>
      </c>
      <c r="M5548" s="4">
        <v>353</v>
      </c>
      <c r="N5548" t="s">
        <v>196</v>
      </c>
      <c r="O5548" t="s">
        <v>43</v>
      </c>
      <c r="P5548" s="4">
        <v>40000</v>
      </c>
      <c r="Q5548" s="3">
        <f>AVERAGE(Table1[[#This Row],[critic_score]],Table1[[#This Row],[user_score]])</f>
        <v>8.15</v>
      </c>
      <c r="R5548" s="4">
        <f>Table1[[#This Row],[user_count]]+Table1[[#This Row],[critic_count]]</f>
        <v>374</v>
      </c>
      <c r="S5548" s="2">
        <f>100000*Table1[[#This Row],[review_count]]/Table1[[#This Row],[total sales]]</f>
        <v>935</v>
      </c>
      <c r="T5548" s="2">
        <f>Table1[[#This Row],[total sales]]/(2017-Table1[[#This Row],[year_of_release]])</f>
        <v>4444.4444444444443</v>
      </c>
      <c r="U5548" s="9">
        <f>Table1[[#This Row],[na_sales]]/(2017-Table1[[#This Row],[year_of_release]])</f>
        <v>1111.1111111111111</v>
      </c>
      <c r="V5548" s="6">
        <f>Table1[[#This Row],[eu_sales]]/(2017-Table1[[#This Row],[year_of_release]])</f>
        <v>2222.2222222222222</v>
      </c>
      <c r="W5548" s="6">
        <f>Table1[[#This Row],[jp_sales]]/(2017-Table1[[#This Row],[year_of_release]])</f>
        <v>0</v>
      </c>
      <c r="X5548" s="6">
        <f>Table1[[#This Row],[other_sales]]/(2017-Table1[[#This Row],[year_of_release]])</f>
        <v>1111.1111111111111</v>
      </c>
      <c r="Y5548" s="4">
        <v>528816311</v>
      </c>
      <c r="Z5548" s="4">
        <v>440001482</v>
      </c>
      <c r="AA5548" s="4">
        <v>128063000</v>
      </c>
      <c r="AB5548" s="1">
        <f>Table1[[#This Row],[na_sales]]/Table1[[#This Row],[NA population]]</f>
        <v>1.8910158011370417E-5</v>
      </c>
      <c r="AC5548" s="1">
        <f>Table1[[#This Row],[eu_sales]]/Table1[[#This Row],[Eu population]]</f>
        <v>4.5454392355887562E-5</v>
      </c>
      <c r="AD5548" s="1">
        <f>Table1[[#This Row],[jp_sales]]/Table1[[#This Row],[Jp population]]</f>
        <v>0</v>
      </c>
    </row>
    <row r="5549" spans="1:30" x14ac:dyDescent="0.25">
      <c r="A5549" t="s">
        <v>4073</v>
      </c>
      <c r="B5549" t="s">
        <v>18</v>
      </c>
      <c r="C5549">
        <v>2006</v>
      </c>
      <c r="D5549" t="s">
        <v>40</v>
      </c>
      <c r="E5549" t="s">
        <v>425</v>
      </c>
      <c r="F5549" s="4">
        <v>40000</v>
      </c>
      <c r="G5549" s="4">
        <v>0</v>
      </c>
      <c r="H5549" s="4">
        <v>0</v>
      </c>
      <c r="I5549" s="4">
        <v>0</v>
      </c>
      <c r="J5549">
        <v>6.5</v>
      </c>
      <c r="K5549">
        <v>15</v>
      </c>
      <c r="L5549">
        <v>5.7</v>
      </c>
      <c r="M5549" s="4">
        <v>7</v>
      </c>
      <c r="N5549" t="s">
        <v>1375</v>
      </c>
      <c r="O5549" t="s">
        <v>84</v>
      </c>
      <c r="P5549" s="4">
        <v>40000</v>
      </c>
      <c r="Q5549" s="3">
        <f>AVERAGE(Table1[[#This Row],[critic_score]],Table1[[#This Row],[user_score]])</f>
        <v>6.1</v>
      </c>
      <c r="R5549" s="4">
        <f>Table1[[#This Row],[user_count]]+Table1[[#This Row],[critic_count]]</f>
        <v>22</v>
      </c>
      <c r="S5549" s="2">
        <f>100000*Table1[[#This Row],[review_count]]/Table1[[#This Row],[total sales]]</f>
        <v>55</v>
      </c>
      <c r="T5549" s="2">
        <f>Table1[[#This Row],[total sales]]/(2017-Table1[[#This Row],[year_of_release]])</f>
        <v>3636.3636363636365</v>
      </c>
      <c r="U5549" s="9">
        <f>Table1[[#This Row],[na_sales]]/(2017-Table1[[#This Row],[year_of_release]])</f>
        <v>3636.3636363636365</v>
      </c>
      <c r="V5549" s="6">
        <f>Table1[[#This Row],[eu_sales]]/(2017-Table1[[#This Row],[year_of_release]])</f>
        <v>0</v>
      </c>
      <c r="W5549" s="6">
        <f>Table1[[#This Row],[jp_sales]]/(2017-Table1[[#This Row],[year_of_release]])</f>
        <v>0</v>
      </c>
      <c r="X5549" s="6">
        <f>Table1[[#This Row],[other_sales]]/(2017-Table1[[#This Row],[year_of_release]])</f>
        <v>0</v>
      </c>
      <c r="Y5549" s="4">
        <v>516818555</v>
      </c>
      <c r="Z5549" s="4">
        <v>437126892</v>
      </c>
      <c r="AA5549" s="4">
        <v>127854000</v>
      </c>
      <c r="AB5549" s="1">
        <f>Table1[[#This Row],[na_sales]]/Table1[[#This Row],[NA population]]</f>
        <v>7.7396601985391185E-5</v>
      </c>
      <c r="AC5549" s="1">
        <f>Table1[[#This Row],[eu_sales]]/Table1[[#This Row],[Eu population]]</f>
        <v>0</v>
      </c>
      <c r="AD5549" s="1">
        <f>Table1[[#This Row],[jp_sales]]/Table1[[#This Row],[Jp population]]</f>
        <v>0</v>
      </c>
    </row>
    <row r="5550" spans="1:30" x14ac:dyDescent="0.25">
      <c r="A5550" t="s">
        <v>4551</v>
      </c>
      <c r="B5550" t="s">
        <v>113</v>
      </c>
      <c r="C5550">
        <v>2006</v>
      </c>
      <c r="D5550" t="s">
        <v>225</v>
      </c>
      <c r="E5550" t="s">
        <v>83</v>
      </c>
      <c r="F5550" s="4">
        <v>0</v>
      </c>
      <c r="G5550" s="4">
        <v>30000</v>
      </c>
      <c r="H5550" s="4">
        <v>0</v>
      </c>
      <c r="I5550" s="4">
        <v>10000</v>
      </c>
      <c r="J5550">
        <v>7.7</v>
      </c>
      <c r="K5550">
        <v>41</v>
      </c>
      <c r="L5550">
        <v>7.9</v>
      </c>
      <c r="M5550" s="4">
        <v>349</v>
      </c>
      <c r="N5550" t="s">
        <v>4552</v>
      </c>
      <c r="O5550" t="s">
        <v>67</v>
      </c>
      <c r="P5550" s="4">
        <v>40000</v>
      </c>
      <c r="Q5550" s="3">
        <f>AVERAGE(Table1[[#This Row],[critic_score]],Table1[[#This Row],[user_score]])</f>
        <v>7.8000000000000007</v>
      </c>
      <c r="R5550" s="4">
        <f>Table1[[#This Row],[user_count]]+Table1[[#This Row],[critic_count]]</f>
        <v>390</v>
      </c>
      <c r="S5550" s="2">
        <f>100000*Table1[[#This Row],[review_count]]/Table1[[#This Row],[total sales]]</f>
        <v>975</v>
      </c>
      <c r="T5550" s="2">
        <f>Table1[[#This Row],[total sales]]/(2017-Table1[[#This Row],[year_of_release]])</f>
        <v>3636.3636363636365</v>
      </c>
      <c r="U5550" s="9">
        <f>Table1[[#This Row],[na_sales]]/(2017-Table1[[#This Row],[year_of_release]])</f>
        <v>0</v>
      </c>
      <c r="V5550" s="6">
        <f>Table1[[#This Row],[eu_sales]]/(2017-Table1[[#This Row],[year_of_release]])</f>
        <v>2727.2727272727275</v>
      </c>
      <c r="W5550" s="6">
        <f>Table1[[#This Row],[jp_sales]]/(2017-Table1[[#This Row],[year_of_release]])</f>
        <v>0</v>
      </c>
      <c r="X5550" s="6">
        <f>Table1[[#This Row],[other_sales]]/(2017-Table1[[#This Row],[year_of_release]])</f>
        <v>909.09090909090912</v>
      </c>
      <c r="Y5550" s="4">
        <v>516818555</v>
      </c>
      <c r="Z5550" s="4">
        <v>437126892</v>
      </c>
      <c r="AA5550" s="4">
        <v>127854000</v>
      </c>
      <c r="AB5550" s="1">
        <f>Table1[[#This Row],[na_sales]]/Table1[[#This Row],[NA population]]</f>
        <v>0</v>
      </c>
      <c r="AC5550" s="1">
        <f>Table1[[#This Row],[eu_sales]]/Table1[[#This Row],[Eu population]]</f>
        <v>6.8629957454093219E-5</v>
      </c>
      <c r="AD5550" s="1">
        <f>Table1[[#This Row],[jp_sales]]/Table1[[#This Row],[Jp population]]</f>
        <v>0</v>
      </c>
    </row>
    <row r="5551" spans="1:30" x14ac:dyDescent="0.25">
      <c r="A5551" t="s">
        <v>4553</v>
      </c>
      <c r="B5551" t="s">
        <v>118</v>
      </c>
      <c r="C5551">
        <v>2006</v>
      </c>
      <c r="D5551" t="s">
        <v>29</v>
      </c>
      <c r="E5551" t="s">
        <v>171</v>
      </c>
      <c r="F5551" s="4">
        <v>20000</v>
      </c>
      <c r="G5551" s="4">
        <v>0</v>
      </c>
      <c r="H5551" s="4">
        <v>20000</v>
      </c>
      <c r="I5551" s="4">
        <v>0</v>
      </c>
      <c r="J5551">
        <v>7.8</v>
      </c>
      <c r="K5551">
        <v>22</v>
      </c>
      <c r="L5551">
        <v>7.2</v>
      </c>
      <c r="M5551" s="4">
        <v>21</v>
      </c>
      <c r="N5551" t="s">
        <v>174</v>
      </c>
      <c r="O5551" t="s">
        <v>43</v>
      </c>
      <c r="P5551" s="4">
        <v>40000</v>
      </c>
      <c r="Q5551" s="3">
        <f>AVERAGE(Table1[[#This Row],[critic_score]],Table1[[#This Row],[user_score]])</f>
        <v>7.5</v>
      </c>
      <c r="R5551" s="4">
        <f>Table1[[#This Row],[user_count]]+Table1[[#This Row],[critic_count]]</f>
        <v>43</v>
      </c>
      <c r="S5551" s="2">
        <f>100000*Table1[[#This Row],[review_count]]/Table1[[#This Row],[total sales]]</f>
        <v>107.5</v>
      </c>
      <c r="T5551" s="2">
        <f>Table1[[#This Row],[total sales]]/(2017-Table1[[#This Row],[year_of_release]])</f>
        <v>3636.3636363636365</v>
      </c>
      <c r="U5551" s="9">
        <f>Table1[[#This Row],[na_sales]]/(2017-Table1[[#This Row],[year_of_release]])</f>
        <v>1818.1818181818182</v>
      </c>
      <c r="V5551" s="6">
        <f>Table1[[#This Row],[eu_sales]]/(2017-Table1[[#This Row],[year_of_release]])</f>
        <v>0</v>
      </c>
      <c r="W5551" s="6">
        <f>Table1[[#This Row],[jp_sales]]/(2017-Table1[[#This Row],[year_of_release]])</f>
        <v>1818.1818181818182</v>
      </c>
      <c r="X5551" s="6">
        <f>Table1[[#This Row],[other_sales]]/(2017-Table1[[#This Row],[year_of_release]])</f>
        <v>0</v>
      </c>
      <c r="Y5551" s="4">
        <v>516818555</v>
      </c>
      <c r="Z5551" s="4">
        <v>437126892</v>
      </c>
      <c r="AA5551" s="4">
        <v>127854000</v>
      </c>
      <c r="AB5551" s="1">
        <f>Table1[[#This Row],[na_sales]]/Table1[[#This Row],[NA population]]</f>
        <v>3.8698300992695592E-5</v>
      </c>
      <c r="AC5551" s="1">
        <f>Table1[[#This Row],[eu_sales]]/Table1[[#This Row],[Eu population]]</f>
        <v>0</v>
      </c>
      <c r="AD5551" s="1">
        <f>Table1[[#This Row],[jp_sales]]/Table1[[#This Row],[Jp population]]</f>
        <v>1.5642842617360426E-4</v>
      </c>
    </row>
    <row r="5552" spans="1:30" x14ac:dyDescent="0.25">
      <c r="A5552" t="s">
        <v>4555</v>
      </c>
      <c r="B5552" t="s">
        <v>113</v>
      </c>
      <c r="C5552">
        <v>2003</v>
      </c>
      <c r="D5552" t="s">
        <v>225</v>
      </c>
      <c r="E5552" t="s">
        <v>35</v>
      </c>
      <c r="F5552" s="4">
        <v>20000</v>
      </c>
      <c r="G5552" s="4">
        <v>20000</v>
      </c>
      <c r="H5552" s="4">
        <v>0</v>
      </c>
      <c r="I5552" s="4">
        <v>0</v>
      </c>
      <c r="J5552">
        <v>8.4</v>
      </c>
      <c r="K5552">
        <v>25</v>
      </c>
      <c r="L5552">
        <v>8.6999999999999993</v>
      </c>
      <c r="M5552" s="4">
        <v>119</v>
      </c>
      <c r="N5552" t="s">
        <v>518</v>
      </c>
      <c r="O5552" t="s">
        <v>67</v>
      </c>
      <c r="P5552" s="4">
        <v>40000</v>
      </c>
      <c r="Q5552" s="3">
        <f>AVERAGE(Table1[[#This Row],[critic_score]],Table1[[#This Row],[user_score]])</f>
        <v>8.5500000000000007</v>
      </c>
      <c r="R5552" s="4">
        <f>Table1[[#This Row],[user_count]]+Table1[[#This Row],[critic_count]]</f>
        <v>144</v>
      </c>
      <c r="S5552" s="2">
        <f>100000*Table1[[#This Row],[review_count]]/Table1[[#This Row],[total sales]]</f>
        <v>360</v>
      </c>
      <c r="T5552" s="2">
        <f>Table1[[#This Row],[total sales]]/(2017-Table1[[#This Row],[year_of_release]])</f>
        <v>2857.1428571428573</v>
      </c>
      <c r="U5552" s="9">
        <f>Table1[[#This Row],[na_sales]]/(2017-Table1[[#This Row],[year_of_release]])</f>
        <v>1428.5714285714287</v>
      </c>
      <c r="V5552" s="6">
        <f>Table1[[#This Row],[eu_sales]]/(2017-Table1[[#This Row],[year_of_release]])</f>
        <v>1428.5714285714287</v>
      </c>
      <c r="W5552" s="6">
        <f>Table1[[#This Row],[jp_sales]]/(2017-Table1[[#This Row],[year_of_release]])</f>
        <v>0</v>
      </c>
      <c r="X5552" s="6">
        <f>Table1[[#This Row],[other_sales]]/(2017-Table1[[#This Row],[year_of_release]])</f>
        <v>0</v>
      </c>
      <c r="Y5552" s="4">
        <v>500125528</v>
      </c>
      <c r="Z5552" s="4">
        <v>432552540</v>
      </c>
      <c r="AA5552" s="4">
        <v>127718000</v>
      </c>
      <c r="AB5552" s="1">
        <f>Table1[[#This Row],[na_sales]]/Table1[[#This Row],[NA population]]</f>
        <v>3.9989960280531809E-5</v>
      </c>
      <c r="AC5552" s="1">
        <f>Table1[[#This Row],[eu_sales]]/Table1[[#This Row],[Eu population]]</f>
        <v>4.6237157687248816E-5</v>
      </c>
      <c r="AD5552" s="1">
        <f>Table1[[#This Row],[jp_sales]]/Table1[[#This Row],[Jp population]]</f>
        <v>0</v>
      </c>
    </row>
    <row r="5553" spans="1:30" x14ac:dyDescent="0.25">
      <c r="A5553" t="s">
        <v>4556</v>
      </c>
      <c r="B5553" t="s">
        <v>71</v>
      </c>
      <c r="C5553">
        <v>2016</v>
      </c>
      <c r="D5553" t="s">
        <v>191</v>
      </c>
      <c r="E5553" t="s">
        <v>1685</v>
      </c>
      <c r="F5553" s="4">
        <v>30000</v>
      </c>
      <c r="G5553" s="4">
        <v>0</v>
      </c>
      <c r="H5553" s="4">
        <v>0</v>
      </c>
      <c r="I5553" s="4">
        <v>10000</v>
      </c>
      <c r="J5553">
        <v>7.2</v>
      </c>
      <c r="K5553">
        <v>26</v>
      </c>
      <c r="L5553">
        <v>8.3000000000000007</v>
      </c>
      <c r="M5553" s="4">
        <v>19</v>
      </c>
      <c r="N5553" t="s">
        <v>3452</v>
      </c>
      <c r="O5553" t="s">
        <v>67</v>
      </c>
      <c r="P5553" s="4">
        <v>40000</v>
      </c>
      <c r="Q5553" s="3">
        <f>AVERAGE(Table1[[#This Row],[critic_score]],Table1[[#This Row],[user_score]])</f>
        <v>7.75</v>
      </c>
      <c r="R5553" s="4">
        <f>Table1[[#This Row],[user_count]]+Table1[[#This Row],[critic_count]]</f>
        <v>45</v>
      </c>
      <c r="S5553" s="2">
        <f>100000*Table1[[#This Row],[review_count]]/Table1[[#This Row],[total sales]]</f>
        <v>112.5</v>
      </c>
      <c r="T5553" s="2">
        <f>Table1[[#This Row],[total sales]]/(2017-Table1[[#This Row],[year_of_release]])</f>
        <v>40000</v>
      </c>
      <c r="U5553" s="9">
        <f>Table1[[#This Row],[na_sales]]/(2017-Table1[[#This Row],[year_of_release]])</f>
        <v>30000</v>
      </c>
      <c r="V5553" s="6">
        <f>Table1[[#This Row],[eu_sales]]/(2017-Table1[[#This Row],[year_of_release]])</f>
        <v>0</v>
      </c>
      <c r="W5553" s="6">
        <f>Table1[[#This Row],[jp_sales]]/(2017-Table1[[#This Row],[year_of_release]])</f>
        <v>0</v>
      </c>
      <c r="X5553" s="6">
        <f>Table1[[#This Row],[other_sales]]/(2017-Table1[[#This Row],[year_of_release]])</f>
        <v>10000</v>
      </c>
      <c r="Y5553" s="4">
        <v>573178249</v>
      </c>
      <c r="Z5553" s="4">
        <v>445623395</v>
      </c>
      <c r="AA5553" s="4">
        <v>126994511</v>
      </c>
      <c r="AB5553" s="1">
        <f>Table1[[#This Row],[na_sales]]/Table1[[#This Row],[NA population]]</f>
        <v>5.2339739081759885E-5</v>
      </c>
      <c r="AC5553" s="1">
        <f>Table1[[#This Row],[eu_sales]]/Table1[[#This Row],[Eu population]]</f>
        <v>0</v>
      </c>
      <c r="AD5553" s="1">
        <f>Table1[[#This Row],[jp_sales]]/Table1[[#This Row],[Jp population]]</f>
        <v>0</v>
      </c>
    </row>
    <row r="5554" spans="1:30" x14ac:dyDescent="0.25">
      <c r="A5554" t="s">
        <v>2328</v>
      </c>
      <c r="B5554" t="s">
        <v>113</v>
      </c>
      <c r="C5554">
        <v>2011</v>
      </c>
      <c r="D5554" t="s">
        <v>19</v>
      </c>
      <c r="E5554" t="s">
        <v>403</v>
      </c>
      <c r="F5554" s="4">
        <v>0</v>
      </c>
      <c r="G5554" s="4">
        <v>30000</v>
      </c>
      <c r="H5554" s="4">
        <v>0</v>
      </c>
      <c r="I5554" s="4">
        <v>10000</v>
      </c>
      <c r="J5554">
        <v>6.6</v>
      </c>
      <c r="K5554">
        <v>5</v>
      </c>
      <c r="L5554">
        <v>7.3</v>
      </c>
      <c r="M5554" s="4">
        <v>43</v>
      </c>
      <c r="N5554" t="s">
        <v>403</v>
      </c>
      <c r="O5554" t="s">
        <v>21</v>
      </c>
      <c r="P5554" s="4">
        <v>40000</v>
      </c>
      <c r="Q5554" s="3">
        <f>AVERAGE(Table1[[#This Row],[critic_score]],Table1[[#This Row],[user_score]])</f>
        <v>6.9499999999999993</v>
      </c>
      <c r="R5554" s="4">
        <f>Table1[[#This Row],[user_count]]+Table1[[#This Row],[critic_count]]</f>
        <v>48</v>
      </c>
      <c r="S5554" s="2">
        <f>100000*Table1[[#This Row],[review_count]]/Table1[[#This Row],[total sales]]</f>
        <v>120</v>
      </c>
      <c r="T5554" s="2">
        <f>Table1[[#This Row],[total sales]]/(2017-Table1[[#This Row],[year_of_release]])</f>
        <v>6666.666666666667</v>
      </c>
      <c r="U5554" s="9">
        <f>Table1[[#This Row],[na_sales]]/(2017-Table1[[#This Row],[year_of_release]])</f>
        <v>0</v>
      </c>
      <c r="V5554" s="6">
        <f>Table1[[#This Row],[eu_sales]]/(2017-Table1[[#This Row],[year_of_release]])</f>
        <v>5000</v>
      </c>
      <c r="W5554" s="6">
        <f>Table1[[#This Row],[jp_sales]]/(2017-Table1[[#This Row],[year_of_release]])</f>
        <v>0</v>
      </c>
      <c r="X5554" s="6">
        <f>Table1[[#This Row],[other_sales]]/(2017-Table1[[#This Row],[year_of_release]])</f>
        <v>1666.6666666666667</v>
      </c>
      <c r="Y5554" s="4">
        <v>545961365</v>
      </c>
      <c r="Z5554" s="4">
        <v>440756453</v>
      </c>
      <c r="AA5554" s="4">
        <v>127833000</v>
      </c>
      <c r="AB5554" s="1">
        <f>Table1[[#This Row],[na_sales]]/Table1[[#This Row],[NA population]]</f>
        <v>0</v>
      </c>
      <c r="AC5554" s="1">
        <f>Table1[[#This Row],[eu_sales]]/Table1[[#This Row],[Eu population]]</f>
        <v>6.8064800403500847E-5</v>
      </c>
      <c r="AD5554" s="1">
        <f>Table1[[#This Row],[jp_sales]]/Table1[[#This Row],[Jp population]]</f>
        <v>0</v>
      </c>
    </row>
    <row r="5555" spans="1:30" x14ac:dyDescent="0.25">
      <c r="A5555" t="s">
        <v>4557</v>
      </c>
      <c r="B5555" t="s">
        <v>103</v>
      </c>
      <c r="C5555">
        <v>2005</v>
      </c>
      <c r="D5555" t="s">
        <v>225</v>
      </c>
      <c r="E5555" t="s">
        <v>41</v>
      </c>
      <c r="F5555" s="4">
        <v>30000</v>
      </c>
      <c r="G5555" s="4">
        <v>10000</v>
      </c>
      <c r="H5555" s="4">
        <v>0</v>
      </c>
      <c r="I5555" s="4">
        <v>0</v>
      </c>
      <c r="J5555">
        <v>6.6</v>
      </c>
      <c r="K5555">
        <v>17</v>
      </c>
      <c r="L5555">
        <v>6.9</v>
      </c>
      <c r="M5555" s="4">
        <v>7</v>
      </c>
      <c r="N5555" t="s">
        <v>4558</v>
      </c>
      <c r="O5555" t="s">
        <v>67</v>
      </c>
      <c r="P5555" s="4">
        <v>40000</v>
      </c>
      <c r="Q5555" s="3">
        <f>AVERAGE(Table1[[#This Row],[critic_score]],Table1[[#This Row],[user_score]])</f>
        <v>6.75</v>
      </c>
      <c r="R5555" s="4">
        <f>Table1[[#This Row],[user_count]]+Table1[[#This Row],[critic_count]]</f>
        <v>24</v>
      </c>
      <c r="S5555" s="2">
        <f>100000*Table1[[#This Row],[review_count]]/Table1[[#This Row],[total sales]]</f>
        <v>60</v>
      </c>
      <c r="T5555" s="2">
        <f>Table1[[#This Row],[total sales]]/(2017-Table1[[#This Row],[year_of_release]])</f>
        <v>3333.3333333333335</v>
      </c>
      <c r="U5555" s="9">
        <f>Table1[[#This Row],[na_sales]]/(2017-Table1[[#This Row],[year_of_release]])</f>
        <v>2500</v>
      </c>
      <c r="V5555" s="6">
        <f>Table1[[#This Row],[eu_sales]]/(2017-Table1[[#This Row],[year_of_release]])</f>
        <v>833.33333333333337</v>
      </c>
      <c r="W5555" s="6">
        <f>Table1[[#This Row],[jp_sales]]/(2017-Table1[[#This Row],[year_of_release]])</f>
        <v>0</v>
      </c>
      <c r="X5555" s="6">
        <f>Table1[[#This Row],[other_sales]]/(2017-Table1[[#This Row],[year_of_release]])</f>
        <v>0</v>
      </c>
      <c r="Y5555" s="4">
        <v>511054143</v>
      </c>
      <c r="Z5555" s="4">
        <v>435713800</v>
      </c>
      <c r="AA5555" s="4">
        <v>127773000</v>
      </c>
      <c r="AB5555" s="1">
        <f>Table1[[#This Row],[na_sales]]/Table1[[#This Row],[NA population]]</f>
        <v>5.8702195082292878E-5</v>
      </c>
      <c r="AC5555" s="1">
        <f>Table1[[#This Row],[eu_sales]]/Table1[[#This Row],[Eu population]]</f>
        <v>2.2950845256679959E-5</v>
      </c>
      <c r="AD5555" s="1">
        <f>Table1[[#This Row],[jp_sales]]/Table1[[#This Row],[Jp population]]</f>
        <v>0</v>
      </c>
    </row>
    <row r="5556" spans="1:30" x14ac:dyDescent="0.25">
      <c r="A5556" t="s">
        <v>1772</v>
      </c>
      <c r="B5556" t="s">
        <v>200</v>
      </c>
      <c r="C5556">
        <v>2014</v>
      </c>
      <c r="D5556" t="s">
        <v>40</v>
      </c>
      <c r="E5556" t="s">
        <v>186</v>
      </c>
      <c r="F5556" s="4">
        <v>0</v>
      </c>
      <c r="G5556" s="4">
        <v>40000</v>
      </c>
      <c r="H5556" s="4">
        <v>0</v>
      </c>
      <c r="I5556" s="4">
        <v>0</v>
      </c>
      <c r="J5556">
        <v>8.4</v>
      </c>
      <c r="K5556">
        <v>5</v>
      </c>
      <c r="L5556">
        <v>7.7</v>
      </c>
      <c r="M5556" s="4">
        <v>29</v>
      </c>
      <c r="N5556" t="s">
        <v>1773</v>
      </c>
      <c r="O5556" t="s">
        <v>67</v>
      </c>
      <c r="P5556" s="4">
        <v>40000</v>
      </c>
      <c r="Q5556" s="3">
        <f>AVERAGE(Table1[[#This Row],[critic_score]],Table1[[#This Row],[user_score]])</f>
        <v>8.0500000000000007</v>
      </c>
      <c r="R5556" s="4">
        <f>Table1[[#This Row],[user_count]]+Table1[[#This Row],[critic_count]]</f>
        <v>34</v>
      </c>
      <c r="S5556" s="2">
        <f>100000*Table1[[#This Row],[review_count]]/Table1[[#This Row],[total sales]]</f>
        <v>85</v>
      </c>
      <c r="T5556" s="2">
        <f>Table1[[#This Row],[total sales]]/(2017-Table1[[#This Row],[year_of_release]])</f>
        <v>13333.333333333334</v>
      </c>
      <c r="U5556" s="9">
        <f>Table1[[#This Row],[na_sales]]/(2017-Table1[[#This Row],[year_of_release]])</f>
        <v>0</v>
      </c>
      <c r="V5556" s="6">
        <f>Table1[[#This Row],[eu_sales]]/(2017-Table1[[#This Row],[year_of_release]])</f>
        <v>13333.333333333334</v>
      </c>
      <c r="W5556" s="6">
        <f>Table1[[#This Row],[jp_sales]]/(2017-Table1[[#This Row],[year_of_release]])</f>
        <v>0</v>
      </c>
      <c r="X5556" s="6">
        <f>Table1[[#This Row],[other_sales]]/(2017-Table1[[#This Row],[year_of_release]])</f>
        <v>0</v>
      </c>
      <c r="Y5556" s="4">
        <v>562338430</v>
      </c>
      <c r="Z5556" s="4">
        <v>443580712</v>
      </c>
      <c r="AA5556" s="4">
        <v>127276000</v>
      </c>
      <c r="AB5556" s="1">
        <f>Table1[[#This Row],[na_sales]]/Table1[[#This Row],[NA population]]</f>
        <v>0</v>
      </c>
      <c r="AC5556" s="1">
        <f>Table1[[#This Row],[eu_sales]]/Table1[[#This Row],[Eu population]]</f>
        <v>9.0175246393490622E-5</v>
      </c>
      <c r="AD5556" s="1">
        <f>Table1[[#This Row],[jp_sales]]/Table1[[#This Row],[Jp population]]</f>
        <v>0</v>
      </c>
    </row>
    <row r="5557" spans="1:30" x14ac:dyDescent="0.25">
      <c r="A5557" t="s">
        <v>4560</v>
      </c>
      <c r="B5557" t="s">
        <v>159</v>
      </c>
      <c r="C5557">
        <v>2003</v>
      </c>
      <c r="D5557" t="s">
        <v>27</v>
      </c>
      <c r="E5557" t="s">
        <v>231</v>
      </c>
      <c r="F5557" s="4">
        <v>30000</v>
      </c>
      <c r="G5557" s="4">
        <v>10000</v>
      </c>
      <c r="H5557" s="4">
        <v>0</v>
      </c>
      <c r="I5557" s="4">
        <v>0</v>
      </c>
      <c r="J5557">
        <v>4.7</v>
      </c>
      <c r="K5557">
        <v>5</v>
      </c>
      <c r="L5557">
        <v>5.7</v>
      </c>
      <c r="M5557" s="4">
        <v>6</v>
      </c>
      <c r="N5557" t="s">
        <v>2856</v>
      </c>
      <c r="O5557" t="s">
        <v>21</v>
      </c>
      <c r="P5557" s="4">
        <v>40000</v>
      </c>
      <c r="Q5557" s="3">
        <f>AVERAGE(Table1[[#This Row],[critic_score]],Table1[[#This Row],[user_score]])</f>
        <v>5.2</v>
      </c>
      <c r="R5557" s="4">
        <f>Table1[[#This Row],[user_count]]+Table1[[#This Row],[critic_count]]</f>
        <v>11</v>
      </c>
      <c r="S5557" s="2">
        <f>100000*Table1[[#This Row],[review_count]]/Table1[[#This Row],[total sales]]</f>
        <v>27.5</v>
      </c>
      <c r="T5557" s="2">
        <f>Table1[[#This Row],[total sales]]/(2017-Table1[[#This Row],[year_of_release]])</f>
        <v>2857.1428571428573</v>
      </c>
      <c r="U5557" s="9">
        <f>Table1[[#This Row],[na_sales]]/(2017-Table1[[#This Row],[year_of_release]])</f>
        <v>2142.8571428571427</v>
      </c>
      <c r="V5557" s="6">
        <f>Table1[[#This Row],[eu_sales]]/(2017-Table1[[#This Row],[year_of_release]])</f>
        <v>714.28571428571433</v>
      </c>
      <c r="W5557" s="6">
        <f>Table1[[#This Row],[jp_sales]]/(2017-Table1[[#This Row],[year_of_release]])</f>
        <v>0</v>
      </c>
      <c r="X5557" s="6">
        <f>Table1[[#This Row],[other_sales]]/(2017-Table1[[#This Row],[year_of_release]])</f>
        <v>0</v>
      </c>
      <c r="Y5557" s="4">
        <v>500125528</v>
      </c>
      <c r="Z5557" s="4">
        <v>432552540</v>
      </c>
      <c r="AA5557" s="4">
        <v>127718000</v>
      </c>
      <c r="AB5557" s="1">
        <f>Table1[[#This Row],[na_sales]]/Table1[[#This Row],[NA population]]</f>
        <v>5.9984940420797713E-5</v>
      </c>
      <c r="AC5557" s="1">
        <f>Table1[[#This Row],[eu_sales]]/Table1[[#This Row],[Eu population]]</f>
        <v>2.3118578843624408E-5</v>
      </c>
      <c r="AD5557" s="1">
        <f>Table1[[#This Row],[jp_sales]]/Table1[[#This Row],[Jp population]]</f>
        <v>0</v>
      </c>
    </row>
    <row r="5558" spans="1:30" x14ac:dyDescent="0.25">
      <c r="A5558" t="s">
        <v>4561</v>
      </c>
      <c r="B5558" t="s">
        <v>103</v>
      </c>
      <c r="C5558">
        <v>2005</v>
      </c>
      <c r="D5558" t="s">
        <v>225</v>
      </c>
      <c r="E5558" t="s">
        <v>981</v>
      </c>
      <c r="F5558" s="4">
        <v>30000</v>
      </c>
      <c r="G5558" s="4">
        <v>10000</v>
      </c>
      <c r="H5558" s="4">
        <v>0</v>
      </c>
      <c r="I5558" s="4">
        <v>0</v>
      </c>
      <c r="J5558">
        <v>6.9</v>
      </c>
      <c r="K5558">
        <v>27</v>
      </c>
      <c r="L5558">
        <v>9.1999999999999993</v>
      </c>
      <c r="M5558" s="4">
        <v>6</v>
      </c>
      <c r="N5558" t="s">
        <v>1505</v>
      </c>
      <c r="O5558" t="s">
        <v>67</v>
      </c>
      <c r="P5558" s="4">
        <v>40000</v>
      </c>
      <c r="Q5558" s="3">
        <f>AVERAGE(Table1[[#This Row],[critic_score]],Table1[[#This Row],[user_score]])</f>
        <v>8.0500000000000007</v>
      </c>
      <c r="R5558" s="4">
        <f>Table1[[#This Row],[user_count]]+Table1[[#This Row],[critic_count]]</f>
        <v>33</v>
      </c>
      <c r="S5558" s="2">
        <f>100000*Table1[[#This Row],[review_count]]/Table1[[#This Row],[total sales]]</f>
        <v>82.5</v>
      </c>
      <c r="T5558" s="2">
        <f>Table1[[#This Row],[total sales]]/(2017-Table1[[#This Row],[year_of_release]])</f>
        <v>3333.3333333333335</v>
      </c>
      <c r="U5558" s="9">
        <f>Table1[[#This Row],[na_sales]]/(2017-Table1[[#This Row],[year_of_release]])</f>
        <v>2500</v>
      </c>
      <c r="V5558" s="6">
        <f>Table1[[#This Row],[eu_sales]]/(2017-Table1[[#This Row],[year_of_release]])</f>
        <v>833.33333333333337</v>
      </c>
      <c r="W5558" s="6">
        <f>Table1[[#This Row],[jp_sales]]/(2017-Table1[[#This Row],[year_of_release]])</f>
        <v>0</v>
      </c>
      <c r="X5558" s="6">
        <f>Table1[[#This Row],[other_sales]]/(2017-Table1[[#This Row],[year_of_release]])</f>
        <v>0</v>
      </c>
      <c r="Y5558" s="4">
        <v>511054143</v>
      </c>
      <c r="Z5558" s="4">
        <v>435713800</v>
      </c>
      <c r="AA5558" s="4">
        <v>127773000</v>
      </c>
      <c r="AB5558" s="1">
        <f>Table1[[#This Row],[na_sales]]/Table1[[#This Row],[NA population]]</f>
        <v>5.8702195082292878E-5</v>
      </c>
      <c r="AC5558" s="1">
        <f>Table1[[#This Row],[eu_sales]]/Table1[[#This Row],[Eu population]]</f>
        <v>2.2950845256679959E-5</v>
      </c>
      <c r="AD5558" s="1">
        <f>Table1[[#This Row],[jp_sales]]/Table1[[#This Row],[Jp population]]</f>
        <v>0</v>
      </c>
    </row>
    <row r="5559" spans="1:30" x14ac:dyDescent="0.25">
      <c r="A5559" t="s">
        <v>4562</v>
      </c>
      <c r="B5559" t="s">
        <v>113</v>
      </c>
      <c r="C5559">
        <v>2003</v>
      </c>
      <c r="D5559" t="s">
        <v>225</v>
      </c>
      <c r="E5559" t="s">
        <v>35</v>
      </c>
      <c r="F5559" s="4">
        <v>10000</v>
      </c>
      <c r="G5559" s="4">
        <v>20000</v>
      </c>
      <c r="H5559" s="4">
        <v>0</v>
      </c>
      <c r="I5559" s="4">
        <v>10000</v>
      </c>
      <c r="J5559">
        <v>8.9</v>
      </c>
      <c r="K5559">
        <v>30</v>
      </c>
      <c r="L5559">
        <v>9</v>
      </c>
      <c r="M5559" s="4">
        <v>274</v>
      </c>
      <c r="N5559" t="s">
        <v>1488</v>
      </c>
      <c r="O5559" t="s">
        <v>67</v>
      </c>
      <c r="P5559" s="4">
        <v>40000</v>
      </c>
      <c r="Q5559" s="3">
        <f>AVERAGE(Table1[[#This Row],[critic_score]],Table1[[#This Row],[user_score]])</f>
        <v>8.9499999999999993</v>
      </c>
      <c r="R5559" s="4">
        <f>Table1[[#This Row],[user_count]]+Table1[[#This Row],[critic_count]]</f>
        <v>304</v>
      </c>
      <c r="S5559" s="2">
        <f>100000*Table1[[#This Row],[review_count]]/Table1[[#This Row],[total sales]]</f>
        <v>760</v>
      </c>
      <c r="T5559" s="2">
        <f>Table1[[#This Row],[total sales]]/(2017-Table1[[#This Row],[year_of_release]])</f>
        <v>2857.1428571428573</v>
      </c>
      <c r="U5559" s="9">
        <f>Table1[[#This Row],[na_sales]]/(2017-Table1[[#This Row],[year_of_release]])</f>
        <v>714.28571428571433</v>
      </c>
      <c r="V5559" s="6">
        <f>Table1[[#This Row],[eu_sales]]/(2017-Table1[[#This Row],[year_of_release]])</f>
        <v>1428.5714285714287</v>
      </c>
      <c r="W5559" s="6">
        <f>Table1[[#This Row],[jp_sales]]/(2017-Table1[[#This Row],[year_of_release]])</f>
        <v>0</v>
      </c>
      <c r="X5559" s="6">
        <f>Table1[[#This Row],[other_sales]]/(2017-Table1[[#This Row],[year_of_release]])</f>
        <v>714.28571428571433</v>
      </c>
      <c r="Y5559" s="4">
        <v>500125528</v>
      </c>
      <c r="Z5559" s="4">
        <v>432552540</v>
      </c>
      <c r="AA5559" s="4">
        <v>127718000</v>
      </c>
      <c r="AB5559" s="1">
        <f>Table1[[#This Row],[na_sales]]/Table1[[#This Row],[NA population]]</f>
        <v>1.9994980140265904E-5</v>
      </c>
      <c r="AC5559" s="1">
        <f>Table1[[#This Row],[eu_sales]]/Table1[[#This Row],[Eu population]]</f>
        <v>4.6237157687248816E-5</v>
      </c>
      <c r="AD5559" s="1">
        <f>Table1[[#This Row],[jp_sales]]/Table1[[#This Row],[Jp population]]</f>
        <v>0</v>
      </c>
    </row>
    <row r="5560" spans="1:30" x14ac:dyDescent="0.25">
      <c r="A5560" t="s">
        <v>4563</v>
      </c>
      <c r="B5560" t="s">
        <v>113</v>
      </c>
      <c r="C5560">
        <v>2011</v>
      </c>
      <c r="D5560" t="s">
        <v>225</v>
      </c>
      <c r="E5560" t="s">
        <v>1413</v>
      </c>
      <c r="F5560" s="4">
        <v>0</v>
      </c>
      <c r="G5560" s="4">
        <v>30000</v>
      </c>
      <c r="H5560" s="4">
        <v>0</v>
      </c>
      <c r="I5560" s="4">
        <v>10000</v>
      </c>
      <c r="J5560">
        <v>6.8</v>
      </c>
      <c r="K5560">
        <v>19</v>
      </c>
      <c r="L5560">
        <v>4.9000000000000004</v>
      </c>
      <c r="M5560" s="4">
        <v>35</v>
      </c>
      <c r="N5560" t="s">
        <v>4564</v>
      </c>
      <c r="O5560" t="s">
        <v>67</v>
      </c>
      <c r="P5560" s="4">
        <v>40000</v>
      </c>
      <c r="Q5560" s="3">
        <f>AVERAGE(Table1[[#This Row],[critic_score]],Table1[[#This Row],[user_score]])</f>
        <v>5.85</v>
      </c>
      <c r="R5560" s="4">
        <f>Table1[[#This Row],[user_count]]+Table1[[#This Row],[critic_count]]</f>
        <v>54</v>
      </c>
      <c r="S5560" s="2">
        <f>100000*Table1[[#This Row],[review_count]]/Table1[[#This Row],[total sales]]</f>
        <v>135</v>
      </c>
      <c r="T5560" s="2">
        <f>Table1[[#This Row],[total sales]]/(2017-Table1[[#This Row],[year_of_release]])</f>
        <v>6666.666666666667</v>
      </c>
      <c r="U5560" s="9">
        <f>Table1[[#This Row],[na_sales]]/(2017-Table1[[#This Row],[year_of_release]])</f>
        <v>0</v>
      </c>
      <c r="V5560" s="6">
        <f>Table1[[#This Row],[eu_sales]]/(2017-Table1[[#This Row],[year_of_release]])</f>
        <v>5000</v>
      </c>
      <c r="W5560" s="6">
        <f>Table1[[#This Row],[jp_sales]]/(2017-Table1[[#This Row],[year_of_release]])</f>
        <v>0</v>
      </c>
      <c r="X5560" s="6">
        <f>Table1[[#This Row],[other_sales]]/(2017-Table1[[#This Row],[year_of_release]])</f>
        <v>1666.6666666666667</v>
      </c>
      <c r="Y5560" s="4">
        <v>545961365</v>
      </c>
      <c r="Z5560" s="4">
        <v>440756453</v>
      </c>
      <c r="AA5560" s="4">
        <v>127833000</v>
      </c>
      <c r="AB5560" s="1">
        <f>Table1[[#This Row],[na_sales]]/Table1[[#This Row],[NA population]]</f>
        <v>0</v>
      </c>
      <c r="AC5560" s="1">
        <f>Table1[[#This Row],[eu_sales]]/Table1[[#This Row],[Eu population]]</f>
        <v>6.8064800403500847E-5</v>
      </c>
      <c r="AD5560" s="1">
        <f>Table1[[#This Row],[jp_sales]]/Table1[[#This Row],[Jp population]]</f>
        <v>0</v>
      </c>
    </row>
    <row r="5561" spans="1:30" x14ac:dyDescent="0.25">
      <c r="A5561" t="s">
        <v>4565</v>
      </c>
      <c r="B5561" t="s">
        <v>113</v>
      </c>
      <c r="C5561">
        <v>2005</v>
      </c>
      <c r="D5561" t="s">
        <v>225</v>
      </c>
      <c r="E5561" t="s">
        <v>270</v>
      </c>
      <c r="F5561" s="4">
        <v>0</v>
      </c>
      <c r="G5561" s="4">
        <v>40000</v>
      </c>
      <c r="H5561" s="4">
        <v>0</v>
      </c>
      <c r="I5561" s="4">
        <v>0</v>
      </c>
      <c r="J5561">
        <v>6.9</v>
      </c>
      <c r="K5561">
        <v>28</v>
      </c>
      <c r="L5561">
        <v>8.4</v>
      </c>
      <c r="M5561" s="4">
        <v>73</v>
      </c>
      <c r="N5561" t="s">
        <v>3312</v>
      </c>
      <c r="O5561" t="s">
        <v>67</v>
      </c>
      <c r="P5561" s="4">
        <v>40000</v>
      </c>
      <c r="Q5561" s="3">
        <f>AVERAGE(Table1[[#This Row],[critic_score]],Table1[[#This Row],[user_score]])</f>
        <v>7.65</v>
      </c>
      <c r="R5561" s="4">
        <f>Table1[[#This Row],[user_count]]+Table1[[#This Row],[critic_count]]</f>
        <v>101</v>
      </c>
      <c r="S5561" s="2">
        <f>100000*Table1[[#This Row],[review_count]]/Table1[[#This Row],[total sales]]</f>
        <v>252.5</v>
      </c>
      <c r="T5561" s="2">
        <f>Table1[[#This Row],[total sales]]/(2017-Table1[[#This Row],[year_of_release]])</f>
        <v>3333.3333333333335</v>
      </c>
      <c r="U5561" s="9">
        <f>Table1[[#This Row],[na_sales]]/(2017-Table1[[#This Row],[year_of_release]])</f>
        <v>0</v>
      </c>
      <c r="V5561" s="6">
        <f>Table1[[#This Row],[eu_sales]]/(2017-Table1[[#This Row],[year_of_release]])</f>
        <v>3333.3333333333335</v>
      </c>
      <c r="W5561" s="6">
        <f>Table1[[#This Row],[jp_sales]]/(2017-Table1[[#This Row],[year_of_release]])</f>
        <v>0</v>
      </c>
      <c r="X5561" s="6">
        <f>Table1[[#This Row],[other_sales]]/(2017-Table1[[#This Row],[year_of_release]])</f>
        <v>0</v>
      </c>
      <c r="Y5561" s="4">
        <v>511054143</v>
      </c>
      <c r="Z5561" s="4">
        <v>435713800</v>
      </c>
      <c r="AA5561" s="4">
        <v>127773000</v>
      </c>
      <c r="AB5561" s="1">
        <f>Table1[[#This Row],[na_sales]]/Table1[[#This Row],[NA population]]</f>
        <v>0</v>
      </c>
      <c r="AC5561" s="1">
        <f>Table1[[#This Row],[eu_sales]]/Table1[[#This Row],[Eu population]]</f>
        <v>9.1803381026719835E-5</v>
      </c>
      <c r="AD5561" s="1">
        <f>Table1[[#This Row],[jp_sales]]/Table1[[#This Row],[Jp population]]</f>
        <v>0</v>
      </c>
    </row>
    <row r="5562" spans="1:30" x14ac:dyDescent="0.25">
      <c r="A5562" t="s">
        <v>3411</v>
      </c>
      <c r="B5562" t="s">
        <v>34</v>
      </c>
      <c r="C5562">
        <v>2007</v>
      </c>
      <c r="D5562" t="s">
        <v>40</v>
      </c>
      <c r="E5562" t="s">
        <v>642</v>
      </c>
      <c r="F5562" s="4">
        <v>30000</v>
      </c>
      <c r="G5562" s="4">
        <v>0</v>
      </c>
      <c r="H5562" s="4">
        <v>10000</v>
      </c>
      <c r="I5562" s="4">
        <v>0</v>
      </c>
      <c r="J5562">
        <v>5.3</v>
      </c>
      <c r="K5562">
        <v>29</v>
      </c>
      <c r="L5562">
        <v>8.5</v>
      </c>
      <c r="M5562" s="4">
        <v>13</v>
      </c>
      <c r="N5562" t="s">
        <v>643</v>
      </c>
      <c r="O5562" t="s">
        <v>67</v>
      </c>
      <c r="P5562" s="4">
        <v>40000</v>
      </c>
      <c r="Q5562" s="3">
        <f>AVERAGE(Table1[[#This Row],[critic_score]],Table1[[#This Row],[user_score]])</f>
        <v>6.9</v>
      </c>
      <c r="R5562" s="4">
        <f>Table1[[#This Row],[user_count]]+Table1[[#This Row],[critic_count]]</f>
        <v>42</v>
      </c>
      <c r="S5562" s="2">
        <f>100000*Table1[[#This Row],[review_count]]/Table1[[#This Row],[total sales]]</f>
        <v>105</v>
      </c>
      <c r="T5562" s="2">
        <f>Table1[[#This Row],[total sales]]/(2017-Table1[[#This Row],[year_of_release]])</f>
        <v>4000</v>
      </c>
      <c r="U5562" s="9">
        <f>Table1[[#This Row],[na_sales]]/(2017-Table1[[#This Row],[year_of_release]])</f>
        <v>3000</v>
      </c>
      <c r="V5562" s="6">
        <f>Table1[[#This Row],[eu_sales]]/(2017-Table1[[#This Row],[year_of_release]])</f>
        <v>0</v>
      </c>
      <c r="W5562" s="6">
        <f>Table1[[#This Row],[jp_sales]]/(2017-Table1[[#This Row],[year_of_release]])</f>
        <v>1000</v>
      </c>
      <c r="X5562" s="6">
        <f>Table1[[#This Row],[other_sales]]/(2017-Table1[[#This Row],[year_of_release]])</f>
        <v>0</v>
      </c>
      <c r="Y5562" s="4">
        <v>522751172</v>
      </c>
      <c r="Z5562" s="4">
        <v>438594184</v>
      </c>
      <c r="AA5562" s="4">
        <v>128001000</v>
      </c>
      <c r="AB5562" s="1">
        <f>Table1[[#This Row],[na_sales]]/Table1[[#This Row],[NA population]]</f>
        <v>5.738868051739155E-5</v>
      </c>
      <c r="AC5562" s="1">
        <f>Table1[[#This Row],[eu_sales]]/Table1[[#This Row],[Eu population]]</f>
        <v>0</v>
      </c>
      <c r="AD5562" s="1">
        <f>Table1[[#This Row],[jp_sales]]/Table1[[#This Row],[Jp population]]</f>
        <v>7.8124389653205832E-5</v>
      </c>
    </row>
    <row r="5563" spans="1:30" x14ac:dyDescent="0.25">
      <c r="A5563" t="s">
        <v>1480</v>
      </c>
      <c r="B5563" t="s">
        <v>113</v>
      </c>
      <c r="C5563">
        <v>2013</v>
      </c>
      <c r="D5563" t="s">
        <v>40</v>
      </c>
      <c r="E5563" t="s">
        <v>196</v>
      </c>
      <c r="F5563" s="4">
        <v>0</v>
      </c>
      <c r="G5563" s="4">
        <v>40000</v>
      </c>
      <c r="H5563" s="4">
        <v>0</v>
      </c>
      <c r="I5563" s="4">
        <v>0</v>
      </c>
      <c r="J5563">
        <v>7.7</v>
      </c>
      <c r="K5563">
        <v>12</v>
      </c>
      <c r="L5563">
        <v>7</v>
      </c>
      <c r="M5563" s="4">
        <v>342</v>
      </c>
      <c r="N5563" t="s">
        <v>196</v>
      </c>
      <c r="O5563" t="s">
        <v>43</v>
      </c>
      <c r="P5563" s="4">
        <v>40000</v>
      </c>
      <c r="Q5563" s="3">
        <f>AVERAGE(Table1[[#This Row],[critic_score]],Table1[[#This Row],[user_score]])</f>
        <v>7.35</v>
      </c>
      <c r="R5563" s="4">
        <f>Table1[[#This Row],[user_count]]+Table1[[#This Row],[critic_count]]</f>
        <v>354</v>
      </c>
      <c r="S5563" s="2">
        <f>100000*Table1[[#This Row],[review_count]]/Table1[[#This Row],[total sales]]</f>
        <v>885</v>
      </c>
      <c r="T5563" s="2">
        <f>Table1[[#This Row],[total sales]]/(2017-Table1[[#This Row],[year_of_release]])</f>
        <v>10000</v>
      </c>
      <c r="U5563" s="9">
        <f>Table1[[#This Row],[na_sales]]/(2017-Table1[[#This Row],[year_of_release]])</f>
        <v>0</v>
      </c>
      <c r="V5563" s="6">
        <f>Table1[[#This Row],[eu_sales]]/(2017-Table1[[#This Row],[year_of_release]])</f>
        <v>10000</v>
      </c>
      <c r="W5563" s="6">
        <f>Table1[[#This Row],[jp_sales]]/(2017-Table1[[#This Row],[year_of_release]])</f>
        <v>0</v>
      </c>
      <c r="X5563" s="6">
        <f>Table1[[#This Row],[other_sales]]/(2017-Table1[[#This Row],[year_of_release]])</f>
        <v>0</v>
      </c>
      <c r="Y5563" s="4">
        <v>556861736</v>
      </c>
      <c r="Z5563" s="4">
        <v>442492884</v>
      </c>
      <c r="AA5563" s="4">
        <v>127445000</v>
      </c>
      <c r="AB5563" s="1">
        <f>Table1[[#This Row],[na_sales]]/Table1[[#This Row],[NA population]]</f>
        <v>0</v>
      </c>
      <c r="AC5563" s="1">
        <f>Table1[[#This Row],[eu_sales]]/Table1[[#This Row],[Eu population]]</f>
        <v>9.0396933931258426E-5</v>
      </c>
      <c r="AD5563" s="1">
        <f>Table1[[#This Row],[jp_sales]]/Table1[[#This Row],[Jp population]]</f>
        <v>0</v>
      </c>
    </row>
    <row r="5564" spans="1:30" x14ac:dyDescent="0.25">
      <c r="A5564" t="s">
        <v>3700</v>
      </c>
      <c r="B5564" t="s">
        <v>103</v>
      </c>
      <c r="C5564">
        <v>2006</v>
      </c>
      <c r="D5564" t="s">
        <v>40</v>
      </c>
      <c r="E5564" t="s">
        <v>41</v>
      </c>
      <c r="F5564" s="4">
        <v>30000</v>
      </c>
      <c r="G5564" s="4">
        <v>10000</v>
      </c>
      <c r="H5564" s="4">
        <v>0</v>
      </c>
      <c r="I5564" s="4">
        <v>0</v>
      </c>
      <c r="J5564">
        <v>5.2</v>
      </c>
      <c r="K5564">
        <v>34</v>
      </c>
      <c r="L5564">
        <v>2.8</v>
      </c>
      <c r="M5564" s="4">
        <v>5</v>
      </c>
      <c r="N5564" t="s">
        <v>376</v>
      </c>
      <c r="O5564" t="s">
        <v>67</v>
      </c>
      <c r="P5564" s="4">
        <v>40000</v>
      </c>
      <c r="Q5564" s="3">
        <f>AVERAGE(Table1[[#This Row],[critic_score]],Table1[[#This Row],[user_score]])</f>
        <v>4</v>
      </c>
      <c r="R5564" s="4">
        <f>Table1[[#This Row],[user_count]]+Table1[[#This Row],[critic_count]]</f>
        <v>39</v>
      </c>
      <c r="S5564" s="2">
        <f>100000*Table1[[#This Row],[review_count]]/Table1[[#This Row],[total sales]]</f>
        <v>97.5</v>
      </c>
      <c r="T5564" s="2">
        <f>Table1[[#This Row],[total sales]]/(2017-Table1[[#This Row],[year_of_release]])</f>
        <v>3636.3636363636365</v>
      </c>
      <c r="U5564" s="9">
        <f>Table1[[#This Row],[na_sales]]/(2017-Table1[[#This Row],[year_of_release]])</f>
        <v>2727.2727272727275</v>
      </c>
      <c r="V5564" s="6">
        <f>Table1[[#This Row],[eu_sales]]/(2017-Table1[[#This Row],[year_of_release]])</f>
        <v>909.09090909090912</v>
      </c>
      <c r="W5564" s="6">
        <f>Table1[[#This Row],[jp_sales]]/(2017-Table1[[#This Row],[year_of_release]])</f>
        <v>0</v>
      </c>
      <c r="X5564" s="6">
        <f>Table1[[#This Row],[other_sales]]/(2017-Table1[[#This Row],[year_of_release]])</f>
        <v>0</v>
      </c>
      <c r="Y5564" s="4">
        <v>516818555</v>
      </c>
      <c r="Z5564" s="4">
        <v>437126892</v>
      </c>
      <c r="AA5564" s="4">
        <v>127854000</v>
      </c>
      <c r="AB5564" s="1">
        <f>Table1[[#This Row],[na_sales]]/Table1[[#This Row],[NA population]]</f>
        <v>5.8047451489043385E-5</v>
      </c>
      <c r="AC5564" s="1">
        <f>Table1[[#This Row],[eu_sales]]/Table1[[#This Row],[Eu population]]</f>
        <v>2.2876652484697737E-5</v>
      </c>
      <c r="AD5564" s="1">
        <f>Table1[[#This Row],[jp_sales]]/Table1[[#This Row],[Jp population]]</f>
        <v>0</v>
      </c>
    </row>
    <row r="5565" spans="1:30" x14ac:dyDescent="0.25">
      <c r="A5565" t="s">
        <v>650</v>
      </c>
      <c r="B5565" t="s">
        <v>71</v>
      </c>
      <c r="C5565">
        <v>2016</v>
      </c>
      <c r="D5565" t="s">
        <v>40</v>
      </c>
      <c r="E5565" t="s">
        <v>196</v>
      </c>
      <c r="F5565" s="4">
        <v>20000</v>
      </c>
      <c r="G5565" s="4">
        <v>0</v>
      </c>
      <c r="H5565" s="4">
        <v>10000</v>
      </c>
      <c r="I5565" s="4">
        <v>10000</v>
      </c>
      <c r="J5565">
        <v>7.8</v>
      </c>
      <c r="K5565">
        <v>6</v>
      </c>
      <c r="L5565">
        <v>6.6</v>
      </c>
      <c r="M5565" s="4">
        <v>30</v>
      </c>
      <c r="N5565" t="s">
        <v>196</v>
      </c>
      <c r="O5565" t="s">
        <v>43</v>
      </c>
      <c r="P5565" s="4">
        <v>40000</v>
      </c>
      <c r="Q5565" s="3">
        <f>AVERAGE(Table1[[#This Row],[critic_score]],Table1[[#This Row],[user_score]])</f>
        <v>7.1999999999999993</v>
      </c>
      <c r="R5565" s="4">
        <f>Table1[[#This Row],[user_count]]+Table1[[#This Row],[critic_count]]</f>
        <v>36</v>
      </c>
      <c r="S5565" s="2">
        <f>100000*Table1[[#This Row],[review_count]]/Table1[[#This Row],[total sales]]</f>
        <v>90</v>
      </c>
      <c r="T5565" s="2">
        <f>Table1[[#This Row],[total sales]]/(2017-Table1[[#This Row],[year_of_release]])</f>
        <v>40000</v>
      </c>
      <c r="U5565" s="9">
        <f>Table1[[#This Row],[na_sales]]/(2017-Table1[[#This Row],[year_of_release]])</f>
        <v>20000</v>
      </c>
      <c r="V5565" s="6">
        <f>Table1[[#This Row],[eu_sales]]/(2017-Table1[[#This Row],[year_of_release]])</f>
        <v>0</v>
      </c>
      <c r="W5565" s="6">
        <f>Table1[[#This Row],[jp_sales]]/(2017-Table1[[#This Row],[year_of_release]])</f>
        <v>10000</v>
      </c>
      <c r="X5565" s="6">
        <f>Table1[[#This Row],[other_sales]]/(2017-Table1[[#This Row],[year_of_release]])</f>
        <v>10000</v>
      </c>
      <c r="Y5565" s="4">
        <v>573178249</v>
      </c>
      <c r="Z5565" s="4">
        <v>445623395</v>
      </c>
      <c r="AA5565" s="4">
        <v>126994511</v>
      </c>
      <c r="AB5565" s="1">
        <f>Table1[[#This Row],[na_sales]]/Table1[[#This Row],[NA population]]</f>
        <v>3.4893159387839928E-5</v>
      </c>
      <c r="AC5565" s="1">
        <f>Table1[[#This Row],[eu_sales]]/Table1[[#This Row],[Eu population]]</f>
        <v>0</v>
      </c>
      <c r="AD5565" s="1">
        <f>Table1[[#This Row],[jp_sales]]/Table1[[#This Row],[Jp population]]</f>
        <v>7.8743560814215028E-5</v>
      </c>
    </row>
    <row r="5566" spans="1:30" x14ac:dyDescent="0.25">
      <c r="A5566" t="s">
        <v>47</v>
      </c>
      <c r="B5566" t="s">
        <v>113</v>
      </c>
      <c r="C5566">
        <v>2003</v>
      </c>
      <c r="D5566" t="s">
        <v>40</v>
      </c>
      <c r="E5566" t="s">
        <v>41</v>
      </c>
      <c r="F5566" s="4">
        <v>0</v>
      </c>
      <c r="G5566" s="4">
        <v>30000</v>
      </c>
      <c r="H5566" s="4">
        <v>0</v>
      </c>
      <c r="I5566" s="4">
        <v>10000</v>
      </c>
      <c r="J5566">
        <v>9.4</v>
      </c>
      <c r="K5566">
        <v>30</v>
      </c>
      <c r="L5566">
        <v>8.8000000000000007</v>
      </c>
      <c r="M5566" s="4">
        <v>1520</v>
      </c>
      <c r="N5566" t="s">
        <v>42</v>
      </c>
      <c r="O5566" t="s">
        <v>43</v>
      </c>
      <c r="P5566" s="4">
        <v>40000</v>
      </c>
      <c r="Q5566" s="3">
        <f>AVERAGE(Table1[[#This Row],[critic_score]],Table1[[#This Row],[user_score]])</f>
        <v>9.1000000000000014</v>
      </c>
      <c r="R5566" s="4">
        <f>Table1[[#This Row],[user_count]]+Table1[[#This Row],[critic_count]]</f>
        <v>1550</v>
      </c>
      <c r="S5566" s="2">
        <f>100000*Table1[[#This Row],[review_count]]/Table1[[#This Row],[total sales]]</f>
        <v>3875</v>
      </c>
      <c r="T5566" s="2">
        <f>Table1[[#This Row],[total sales]]/(2017-Table1[[#This Row],[year_of_release]])</f>
        <v>2857.1428571428573</v>
      </c>
      <c r="U5566" s="9">
        <f>Table1[[#This Row],[na_sales]]/(2017-Table1[[#This Row],[year_of_release]])</f>
        <v>0</v>
      </c>
      <c r="V5566" s="6">
        <f>Table1[[#This Row],[eu_sales]]/(2017-Table1[[#This Row],[year_of_release]])</f>
        <v>2142.8571428571427</v>
      </c>
      <c r="W5566" s="6">
        <f>Table1[[#This Row],[jp_sales]]/(2017-Table1[[#This Row],[year_of_release]])</f>
        <v>0</v>
      </c>
      <c r="X5566" s="6">
        <f>Table1[[#This Row],[other_sales]]/(2017-Table1[[#This Row],[year_of_release]])</f>
        <v>714.28571428571433</v>
      </c>
      <c r="Y5566" s="4">
        <v>500125528</v>
      </c>
      <c r="Z5566" s="4">
        <v>432552540</v>
      </c>
      <c r="AA5566" s="4">
        <v>127718000</v>
      </c>
      <c r="AB5566" s="1">
        <f>Table1[[#This Row],[na_sales]]/Table1[[#This Row],[NA population]]</f>
        <v>0</v>
      </c>
      <c r="AC5566" s="1">
        <f>Table1[[#This Row],[eu_sales]]/Table1[[#This Row],[Eu population]]</f>
        <v>6.9355736530873227E-5</v>
      </c>
      <c r="AD5566" s="1">
        <f>Table1[[#This Row],[jp_sales]]/Table1[[#This Row],[Jp population]]</f>
        <v>0</v>
      </c>
    </row>
    <row r="5567" spans="1:30" x14ac:dyDescent="0.25">
      <c r="A5567" t="s">
        <v>3441</v>
      </c>
      <c r="B5567" t="s">
        <v>113</v>
      </c>
      <c r="C5567">
        <v>2010</v>
      </c>
      <c r="D5567" t="s">
        <v>191</v>
      </c>
      <c r="E5567" t="s">
        <v>83</v>
      </c>
      <c r="F5567" s="4">
        <v>0</v>
      </c>
      <c r="G5567" s="4">
        <v>30000</v>
      </c>
      <c r="H5567" s="4">
        <v>0</v>
      </c>
      <c r="I5567" s="4">
        <v>10000</v>
      </c>
      <c r="J5567">
        <v>4.7</v>
      </c>
      <c r="K5567">
        <v>5</v>
      </c>
      <c r="L5567">
        <v>5.5</v>
      </c>
      <c r="M5567" s="4">
        <v>6</v>
      </c>
      <c r="N5567" t="s">
        <v>3442</v>
      </c>
      <c r="O5567" t="s">
        <v>43</v>
      </c>
      <c r="P5567" s="4">
        <v>40000</v>
      </c>
      <c r="Q5567" s="3">
        <f>AVERAGE(Table1[[#This Row],[critic_score]],Table1[[#This Row],[user_score]])</f>
        <v>5.0999999999999996</v>
      </c>
      <c r="R5567" s="4">
        <f>Table1[[#This Row],[user_count]]+Table1[[#This Row],[critic_count]]</f>
        <v>11</v>
      </c>
      <c r="S5567" s="2">
        <f>100000*Table1[[#This Row],[review_count]]/Table1[[#This Row],[total sales]]</f>
        <v>27.5</v>
      </c>
      <c r="T5567" s="2">
        <f>Table1[[#This Row],[total sales]]/(2017-Table1[[#This Row],[year_of_release]])</f>
        <v>5714.2857142857147</v>
      </c>
      <c r="U5567" s="9">
        <f>Table1[[#This Row],[na_sales]]/(2017-Table1[[#This Row],[year_of_release]])</f>
        <v>0</v>
      </c>
      <c r="V5567" s="6">
        <f>Table1[[#This Row],[eu_sales]]/(2017-Table1[[#This Row],[year_of_release]])</f>
        <v>4285.7142857142853</v>
      </c>
      <c r="W5567" s="6">
        <f>Table1[[#This Row],[jp_sales]]/(2017-Table1[[#This Row],[year_of_release]])</f>
        <v>0</v>
      </c>
      <c r="X5567" s="6">
        <f>Table1[[#This Row],[other_sales]]/(2017-Table1[[#This Row],[year_of_release]])</f>
        <v>1428.5714285714287</v>
      </c>
      <c r="Y5567" s="4">
        <v>540520772</v>
      </c>
      <c r="Z5567" s="4">
        <v>441654761</v>
      </c>
      <c r="AA5567" s="4">
        <v>128070000</v>
      </c>
      <c r="AB5567" s="1">
        <f>Table1[[#This Row],[na_sales]]/Table1[[#This Row],[NA population]]</f>
        <v>0</v>
      </c>
      <c r="AC5567" s="1">
        <f>Table1[[#This Row],[eu_sales]]/Table1[[#This Row],[Eu population]]</f>
        <v>6.7926359340208725E-5</v>
      </c>
      <c r="AD5567" s="1">
        <f>Table1[[#This Row],[jp_sales]]/Table1[[#This Row],[Jp population]]</f>
        <v>0</v>
      </c>
    </row>
    <row r="5568" spans="1:30" x14ac:dyDescent="0.25">
      <c r="A5568" t="s">
        <v>4569</v>
      </c>
      <c r="B5568" t="s">
        <v>34</v>
      </c>
      <c r="C5568">
        <v>2006</v>
      </c>
      <c r="D5568" t="s">
        <v>49</v>
      </c>
      <c r="E5568" t="s">
        <v>171</v>
      </c>
      <c r="F5568" s="4">
        <v>40000</v>
      </c>
      <c r="G5568" s="4">
        <v>0</v>
      </c>
      <c r="H5568" s="4">
        <v>0</v>
      </c>
      <c r="I5568" s="4">
        <v>0</v>
      </c>
      <c r="J5568">
        <v>3.4</v>
      </c>
      <c r="K5568">
        <v>41</v>
      </c>
      <c r="L5568">
        <v>2.2000000000000002</v>
      </c>
      <c r="M5568" s="4">
        <v>42</v>
      </c>
      <c r="N5568" t="s">
        <v>108</v>
      </c>
      <c r="O5568" t="s">
        <v>67</v>
      </c>
      <c r="P5568" s="4">
        <v>40000</v>
      </c>
      <c r="Q5568" s="3">
        <f>AVERAGE(Table1[[#This Row],[critic_score]],Table1[[#This Row],[user_score]])</f>
        <v>2.8</v>
      </c>
      <c r="R5568" s="4">
        <f>Table1[[#This Row],[user_count]]+Table1[[#This Row],[critic_count]]</f>
        <v>83</v>
      </c>
      <c r="S5568" s="2">
        <f>100000*Table1[[#This Row],[review_count]]/Table1[[#This Row],[total sales]]</f>
        <v>207.5</v>
      </c>
      <c r="T5568" s="2">
        <f>Table1[[#This Row],[total sales]]/(2017-Table1[[#This Row],[year_of_release]])</f>
        <v>3636.3636363636365</v>
      </c>
      <c r="U5568" s="9">
        <f>Table1[[#This Row],[na_sales]]/(2017-Table1[[#This Row],[year_of_release]])</f>
        <v>3636.3636363636365</v>
      </c>
      <c r="V5568" s="6">
        <f>Table1[[#This Row],[eu_sales]]/(2017-Table1[[#This Row],[year_of_release]])</f>
        <v>0</v>
      </c>
      <c r="W5568" s="6">
        <f>Table1[[#This Row],[jp_sales]]/(2017-Table1[[#This Row],[year_of_release]])</f>
        <v>0</v>
      </c>
      <c r="X5568" s="6">
        <f>Table1[[#This Row],[other_sales]]/(2017-Table1[[#This Row],[year_of_release]])</f>
        <v>0</v>
      </c>
      <c r="Y5568" s="4">
        <v>516818555</v>
      </c>
      <c r="Z5568" s="4">
        <v>437126892</v>
      </c>
      <c r="AA5568" s="4">
        <v>127854000</v>
      </c>
      <c r="AB5568" s="1">
        <f>Table1[[#This Row],[na_sales]]/Table1[[#This Row],[NA population]]</f>
        <v>7.7396601985391185E-5</v>
      </c>
      <c r="AC5568" s="1">
        <f>Table1[[#This Row],[eu_sales]]/Table1[[#This Row],[Eu population]]</f>
        <v>0</v>
      </c>
      <c r="AD5568" s="1">
        <f>Table1[[#This Row],[jp_sales]]/Table1[[#This Row],[Jp population]]</f>
        <v>0</v>
      </c>
    </row>
    <row r="5569" spans="1:30" x14ac:dyDescent="0.25">
      <c r="A5569" t="s">
        <v>4570</v>
      </c>
      <c r="B5569" t="s">
        <v>113</v>
      </c>
      <c r="C5569">
        <v>2007</v>
      </c>
      <c r="D5569" t="s">
        <v>225</v>
      </c>
      <c r="E5569" t="s">
        <v>575</v>
      </c>
      <c r="F5569" s="4">
        <v>0</v>
      </c>
      <c r="G5569" s="4">
        <v>30000</v>
      </c>
      <c r="H5569" s="4">
        <v>0</v>
      </c>
      <c r="I5569" s="4">
        <v>10000</v>
      </c>
      <c r="J5569">
        <v>5</v>
      </c>
      <c r="K5569">
        <v>40</v>
      </c>
      <c r="L5569">
        <v>2.8</v>
      </c>
      <c r="M5569" s="4">
        <v>53</v>
      </c>
      <c r="N5569" t="s">
        <v>4571</v>
      </c>
      <c r="O5569" t="s">
        <v>67</v>
      </c>
      <c r="P5569" s="4">
        <v>40000</v>
      </c>
      <c r="Q5569" s="3">
        <f>AVERAGE(Table1[[#This Row],[critic_score]],Table1[[#This Row],[user_score]])</f>
        <v>3.9</v>
      </c>
      <c r="R5569" s="4">
        <f>Table1[[#This Row],[user_count]]+Table1[[#This Row],[critic_count]]</f>
        <v>93</v>
      </c>
      <c r="S5569" s="2">
        <f>100000*Table1[[#This Row],[review_count]]/Table1[[#This Row],[total sales]]</f>
        <v>232.5</v>
      </c>
      <c r="T5569" s="2">
        <f>Table1[[#This Row],[total sales]]/(2017-Table1[[#This Row],[year_of_release]])</f>
        <v>4000</v>
      </c>
      <c r="U5569" s="9">
        <f>Table1[[#This Row],[na_sales]]/(2017-Table1[[#This Row],[year_of_release]])</f>
        <v>0</v>
      </c>
      <c r="V5569" s="6">
        <f>Table1[[#This Row],[eu_sales]]/(2017-Table1[[#This Row],[year_of_release]])</f>
        <v>3000</v>
      </c>
      <c r="W5569" s="6">
        <f>Table1[[#This Row],[jp_sales]]/(2017-Table1[[#This Row],[year_of_release]])</f>
        <v>0</v>
      </c>
      <c r="X5569" s="6">
        <f>Table1[[#This Row],[other_sales]]/(2017-Table1[[#This Row],[year_of_release]])</f>
        <v>1000</v>
      </c>
      <c r="Y5569" s="4">
        <v>522751172</v>
      </c>
      <c r="Z5569" s="4">
        <v>438594184</v>
      </c>
      <c r="AA5569" s="4">
        <v>128001000</v>
      </c>
      <c r="AB5569" s="1">
        <f>Table1[[#This Row],[na_sales]]/Table1[[#This Row],[NA population]]</f>
        <v>0</v>
      </c>
      <c r="AC5569" s="1">
        <f>Table1[[#This Row],[eu_sales]]/Table1[[#This Row],[Eu population]]</f>
        <v>6.8400359818724819E-5</v>
      </c>
      <c r="AD5569" s="1">
        <f>Table1[[#This Row],[jp_sales]]/Table1[[#This Row],[Jp population]]</f>
        <v>0</v>
      </c>
    </row>
    <row r="5570" spans="1:30" x14ac:dyDescent="0.25">
      <c r="A5570" t="s">
        <v>1153</v>
      </c>
      <c r="B5570" t="s">
        <v>113</v>
      </c>
      <c r="C5570">
        <v>2012</v>
      </c>
      <c r="D5570" t="s">
        <v>40</v>
      </c>
      <c r="E5570" t="s">
        <v>196</v>
      </c>
      <c r="F5570" s="4">
        <v>0</v>
      </c>
      <c r="G5570" s="4">
        <v>30000</v>
      </c>
      <c r="H5570" s="4">
        <v>0</v>
      </c>
      <c r="I5570" s="4">
        <v>10000</v>
      </c>
      <c r="J5570">
        <v>4.8</v>
      </c>
      <c r="K5570">
        <v>8</v>
      </c>
      <c r="L5570">
        <v>3.8</v>
      </c>
      <c r="M5570" s="4">
        <v>188</v>
      </c>
      <c r="N5570" t="s">
        <v>1093</v>
      </c>
      <c r="O5570" t="s">
        <v>43</v>
      </c>
      <c r="P5570" s="4">
        <v>40000</v>
      </c>
      <c r="Q5570" s="3">
        <f>AVERAGE(Table1[[#This Row],[critic_score]],Table1[[#This Row],[user_score]])</f>
        <v>4.3</v>
      </c>
      <c r="R5570" s="4">
        <f>Table1[[#This Row],[user_count]]+Table1[[#This Row],[critic_count]]</f>
        <v>196</v>
      </c>
      <c r="S5570" s="2">
        <f>100000*Table1[[#This Row],[review_count]]/Table1[[#This Row],[total sales]]</f>
        <v>490</v>
      </c>
      <c r="T5570" s="2">
        <f>Table1[[#This Row],[total sales]]/(2017-Table1[[#This Row],[year_of_release]])</f>
        <v>8000</v>
      </c>
      <c r="U5570" s="9">
        <f>Table1[[#This Row],[na_sales]]/(2017-Table1[[#This Row],[year_of_release]])</f>
        <v>0</v>
      </c>
      <c r="V5570" s="6">
        <f>Table1[[#This Row],[eu_sales]]/(2017-Table1[[#This Row],[year_of_release]])</f>
        <v>6000</v>
      </c>
      <c r="W5570" s="6">
        <f>Table1[[#This Row],[jp_sales]]/(2017-Table1[[#This Row],[year_of_release]])</f>
        <v>0</v>
      </c>
      <c r="X5570" s="6">
        <f>Table1[[#This Row],[other_sales]]/(2017-Table1[[#This Row],[year_of_release]])</f>
        <v>2000</v>
      </c>
      <c r="Y5570" s="4">
        <v>551484507</v>
      </c>
      <c r="Z5570" s="4">
        <v>441417242</v>
      </c>
      <c r="AA5570" s="4">
        <v>127629000</v>
      </c>
      <c r="AB5570" s="1">
        <f>Table1[[#This Row],[na_sales]]/Table1[[#This Row],[NA population]]</f>
        <v>0</v>
      </c>
      <c r="AC5570" s="1">
        <f>Table1[[#This Row],[eu_sales]]/Table1[[#This Row],[Eu population]]</f>
        <v>6.7962909341905592E-5</v>
      </c>
      <c r="AD5570" s="1">
        <f>Table1[[#This Row],[jp_sales]]/Table1[[#This Row],[Jp population]]</f>
        <v>0</v>
      </c>
    </row>
    <row r="5571" spans="1:30" x14ac:dyDescent="0.25">
      <c r="A5571" t="s">
        <v>980</v>
      </c>
      <c r="B5571" t="s">
        <v>103</v>
      </c>
      <c r="C5571">
        <v>2002</v>
      </c>
      <c r="D5571" t="s">
        <v>23</v>
      </c>
      <c r="E5571" t="s">
        <v>981</v>
      </c>
      <c r="F5571" s="4">
        <v>30000</v>
      </c>
      <c r="G5571" s="4">
        <v>10000</v>
      </c>
      <c r="H5571" s="4">
        <v>0</v>
      </c>
      <c r="I5571" s="4">
        <v>0</v>
      </c>
      <c r="J5571">
        <v>8.6</v>
      </c>
      <c r="K5571">
        <v>25</v>
      </c>
      <c r="L5571">
        <v>7.4</v>
      </c>
      <c r="M5571" s="4">
        <v>14</v>
      </c>
      <c r="N5571" t="s">
        <v>981</v>
      </c>
      <c r="O5571" t="s">
        <v>21</v>
      </c>
      <c r="P5571" s="4">
        <v>40000</v>
      </c>
      <c r="Q5571" s="3">
        <f>AVERAGE(Table1[[#This Row],[critic_score]],Table1[[#This Row],[user_score]])</f>
        <v>8</v>
      </c>
      <c r="R5571" s="4">
        <f>Table1[[#This Row],[user_count]]+Table1[[#This Row],[critic_count]]</f>
        <v>39</v>
      </c>
      <c r="S5571" s="2">
        <f>100000*Table1[[#This Row],[review_count]]/Table1[[#This Row],[total sales]]</f>
        <v>97.5</v>
      </c>
      <c r="T5571" s="2">
        <f>Table1[[#This Row],[total sales]]/(2017-Table1[[#This Row],[year_of_release]])</f>
        <v>2666.6666666666665</v>
      </c>
      <c r="U5571" s="9">
        <f>Table1[[#This Row],[na_sales]]/(2017-Table1[[#This Row],[year_of_release]])</f>
        <v>2000</v>
      </c>
      <c r="V5571" s="6">
        <f>Table1[[#This Row],[eu_sales]]/(2017-Table1[[#This Row],[year_of_release]])</f>
        <v>666.66666666666663</v>
      </c>
      <c r="W5571" s="6">
        <f>Table1[[#This Row],[jp_sales]]/(2017-Table1[[#This Row],[year_of_release]])</f>
        <v>0</v>
      </c>
      <c r="X5571" s="6">
        <f>Table1[[#This Row],[other_sales]]/(2017-Table1[[#This Row],[year_of_release]])</f>
        <v>0</v>
      </c>
      <c r="Y5571" s="4">
        <v>495013192</v>
      </c>
      <c r="Z5571" s="4">
        <v>431019772</v>
      </c>
      <c r="AA5571" s="4">
        <v>127445000</v>
      </c>
      <c r="AB5571" s="1">
        <f>Table1[[#This Row],[na_sales]]/Table1[[#This Row],[NA population]]</f>
        <v>6.0604445466980602E-5</v>
      </c>
      <c r="AC5571" s="1">
        <f>Table1[[#This Row],[eu_sales]]/Table1[[#This Row],[Eu population]]</f>
        <v>2.3200791818895955E-5</v>
      </c>
      <c r="AD5571" s="1">
        <f>Table1[[#This Row],[jp_sales]]/Table1[[#This Row],[Jp population]]</f>
        <v>0</v>
      </c>
    </row>
    <row r="5572" spans="1:30" x14ac:dyDescent="0.25">
      <c r="A5572" t="s">
        <v>2016</v>
      </c>
      <c r="B5572" t="s">
        <v>26</v>
      </c>
      <c r="C5572">
        <v>2007</v>
      </c>
      <c r="D5572" t="s">
        <v>40</v>
      </c>
      <c r="E5572" t="s">
        <v>83</v>
      </c>
      <c r="F5572" s="4">
        <v>30000</v>
      </c>
      <c r="G5572" s="4">
        <v>10000</v>
      </c>
      <c r="H5572" s="4">
        <v>0</v>
      </c>
      <c r="I5572" s="4">
        <v>0</v>
      </c>
      <c r="J5572">
        <v>4.2</v>
      </c>
      <c r="K5572">
        <v>10</v>
      </c>
      <c r="L5572">
        <v>2.2000000000000002</v>
      </c>
      <c r="M5572" s="4">
        <v>5</v>
      </c>
      <c r="N5572" t="s">
        <v>371</v>
      </c>
      <c r="O5572" t="s">
        <v>84</v>
      </c>
      <c r="P5572" s="4">
        <v>40000</v>
      </c>
      <c r="Q5572" s="3">
        <f>AVERAGE(Table1[[#This Row],[critic_score]],Table1[[#This Row],[user_score]])</f>
        <v>3.2</v>
      </c>
      <c r="R5572" s="4">
        <f>Table1[[#This Row],[user_count]]+Table1[[#This Row],[critic_count]]</f>
        <v>15</v>
      </c>
      <c r="S5572" s="2">
        <f>100000*Table1[[#This Row],[review_count]]/Table1[[#This Row],[total sales]]</f>
        <v>37.5</v>
      </c>
      <c r="T5572" s="2">
        <f>Table1[[#This Row],[total sales]]/(2017-Table1[[#This Row],[year_of_release]])</f>
        <v>4000</v>
      </c>
      <c r="U5572" s="9">
        <f>Table1[[#This Row],[na_sales]]/(2017-Table1[[#This Row],[year_of_release]])</f>
        <v>3000</v>
      </c>
      <c r="V5572" s="6">
        <f>Table1[[#This Row],[eu_sales]]/(2017-Table1[[#This Row],[year_of_release]])</f>
        <v>1000</v>
      </c>
      <c r="W5572" s="6">
        <f>Table1[[#This Row],[jp_sales]]/(2017-Table1[[#This Row],[year_of_release]])</f>
        <v>0</v>
      </c>
      <c r="X5572" s="6">
        <f>Table1[[#This Row],[other_sales]]/(2017-Table1[[#This Row],[year_of_release]])</f>
        <v>0</v>
      </c>
      <c r="Y5572" s="4">
        <v>522751172</v>
      </c>
      <c r="Z5572" s="4">
        <v>438594184</v>
      </c>
      <c r="AA5572" s="4">
        <v>128001000</v>
      </c>
      <c r="AB5572" s="1">
        <f>Table1[[#This Row],[na_sales]]/Table1[[#This Row],[NA population]]</f>
        <v>5.738868051739155E-5</v>
      </c>
      <c r="AC5572" s="1">
        <f>Table1[[#This Row],[eu_sales]]/Table1[[#This Row],[Eu population]]</f>
        <v>2.280011993957494E-5</v>
      </c>
      <c r="AD5572" s="1">
        <f>Table1[[#This Row],[jp_sales]]/Table1[[#This Row],[Jp population]]</f>
        <v>0</v>
      </c>
    </row>
    <row r="5573" spans="1:30" x14ac:dyDescent="0.25">
      <c r="A5573" t="s">
        <v>4573</v>
      </c>
      <c r="B5573" t="s">
        <v>34</v>
      </c>
      <c r="C5573">
        <v>2009</v>
      </c>
      <c r="D5573" t="s">
        <v>19</v>
      </c>
      <c r="E5573" t="s">
        <v>267</v>
      </c>
      <c r="F5573" s="4">
        <v>20000</v>
      </c>
      <c r="G5573" s="4">
        <v>20000</v>
      </c>
      <c r="H5573" s="4">
        <v>0</v>
      </c>
      <c r="I5573" s="4">
        <v>0</v>
      </c>
      <c r="J5573">
        <v>7.2</v>
      </c>
      <c r="K5573">
        <v>21</v>
      </c>
      <c r="L5573">
        <v>7.7</v>
      </c>
      <c r="M5573" s="4">
        <v>16</v>
      </c>
      <c r="N5573" t="s">
        <v>4574</v>
      </c>
      <c r="O5573" t="s">
        <v>67</v>
      </c>
      <c r="P5573" s="4">
        <v>40000</v>
      </c>
      <c r="Q5573" s="3">
        <f>AVERAGE(Table1[[#This Row],[critic_score]],Table1[[#This Row],[user_score]])</f>
        <v>7.45</v>
      </c>
      <c r="R5573" s="4">
        <f>Table1[[#This Row],[user_count]]+Table1[[#This Row],[critic_count]]</f>
        <v>37</v>
      </c>
      <c r="S5573" s="2">
        <f>100000*Table1[[#This Row],[review_count]]/Table1[[#This Row],[total sales]]</f>
        <v>92.5</v>
      </c>
      <c r="T5573" s="2">
        <f>Table1[[#This Row],[total sales]]/(2017-Table1[[#This Row],[year_of_release]])</f>
        <v>5000</v>
      </c>
      <c r="U5573" s="9">
        <f>Table1[[#This Row],[na_sales]]/(2017-Table1[[#This Row],[year_of_release]])</f>
        <v>2500</v>
      </c>
      <c r="V5573" s="6">
        <f>Table1[[#This Row],[eu_sales]]/(2017-Table1[[#This Row],[year_of_release]])</f>
        <v>2500</v>
      </c>
      <c r="W5573" s="6">
        <f>Table1[[#This Row],[jp_sales]]/(2017-Table1[[#This Row],[year_of_release]])</f>
        <v>0</v>
      </c>
      <c r="X5573" s="6">
        <f>Table1[[#This Row],[other_sales]]/(2017-Table1[[#This Row],[year_of_release]])</f>
        <v>0</v>
      </c>
      <c r="Y5573" s="4">
        <v>534740514</v>
      </c>
      <c r="Z5573" s="4">
        <v>441041694</v>
      </c>
      <c r="AA5573" s="4">
        <v>128047000</v>
      </c>
      <c r="AB5573" s="1">
        <f>Table1[[#This Row],[na_sales]]/Table1[[#This Row],[NA population]]</f>
        <v>3.7401317978311999E-5</v>
      </c>
      <c r="AC5573" s="1">
        <f>Table1[[#This Row],[eu_sales]]/Table1[[#This Row],[Eu population]]</f>
        <v>4.5347186608620271E-5</v>
      </c>
      <c r="AD5573" s="1">
        <f>Table1[[#This Row],[jp_sales]]/Table1[[#This Row],[Jp population]]</f>
        <v>0</v>
      </c>
    </row>
    <row r="5574" spans="1:30" x14ac:dyDescent="0.25">
      <c r="A5574" t="s">
        <v>1452</v>
      </c>
      <c r="B5574" t="s">
        <v>113</v>
      </c>
      <c r="C5574">
        <v>2015</v>
      </c>
      <c r="D5574" t="s">
        <v>40</v>
      </c>
      <c r="E5574" t="s">
        <v>198</v>
      </c>
      <c r="F5574" s="4">
        <v>0</v>
      </c>
      <c r="G5574" s="4">
        <v>40000</v>
      </c>
      <c r="H5574" s="4">
        <v>0</v>
      </c>
      <c r="I5574" s="4">
        <v>0</v>
      </c>
      <c r="J5574">
        <v>7.2</v>
      </c>
      <c r="K5574">
        <v>8</v>
      </c>
      <c r="L5574">
        <v>7.1</v>
      </c>
      <c r="M5574" s="4">
        <v>31</v>
      </c>
      <c r="N5574" t="s">
        <v>614</v>
      </c>
      <c r="O5574" t="s">
        <v>84</v>
      </c>
      <c r="P5574" s="4">
        <v>40000</v>
      </c>
      <c r="Q5574" s="3">
        <f>AVERAGE(Table1[[#This Row],[critic_score]],Table1[[#This Row],[user_score]])</f>
        <v>7.15</v>
      </c>
      <c r="R5574" s="4">
        <f>Table1[[#This Row],[user_count]]+Table1[[#This Row],[critic_count]]</f>
        <v>39</v>
      </c>
      <c r="S5574" s="2">
        <f>100000*Table1[[#This Row],[review_count]]/Table1[[#This Row],[total sales]]</f>
        <v>97.5</v>
      </c>
      <c r="T5574" s="2">
        <f>Table1[[#This Row],[total sales]]/(2017-Table1[[#This Row],[year_of_release]])</f>
        <v>20000</v>
      </c>
      <c r="U5574" s="9">
        <f>Table1[[#This Row],[na_sales]]/(2017-Table1[[#This Row],[year_of_release]])</f>
        <v>0</v>
      </c>
      <c r="V5574" s="6">
        <f>Table1[[#This Row],[eu_sales]]/(2017-Table1[[#This Row],[year_of_release]])</f>
        <v>20000</v>
      </c>
      <c r="W5574" s="6">
        <f>Table1[[#This Row],[jp_sales]]/(2017-Table1[[#This Row],[year_of_release]])</f>
        <v>0</v>
      </c>
      <c r="X5574" s="6">
        <f>Table1[[#This Row],[other_sales]]/(2017-Table1[[#This Row],[year_of_release]])</f>
        <v>0</v>
      </c>
      <c r="Y5574" s="4">
        <v>567732286</v>
      </c>
      <c r="Z5574" s="4">
        <v>444588718</v>
      </c>
      <c r="AA5574" s="4">
        <v>127141000</v>
      </c>
      <c r="AB5574" s="1">
        <f>Table1[[#This Row],[na_sales]]/Table1[[#This Row],[NA population]]</f>
        <v>0</v>
      </c>
      <c r="AC5574" s="1">
        <f>Table1[[#This Row],[eu_sales]]/Table1[[#This Row],[Eu population]]</f>
        <v>8.9970794085692473E-5</v>
      </c>
      <c r="AD5574" s="1">
        <f>Table1[[#This Row],[jp_sales]]/Table1[[#This Row],[Jp population]]</f>
        <v>0</v>
      </c>
    </row>
    <row r="5575" spans="1:30" x14ac:dyDescent="0.25">
      <c r="A5575" t="s">
        <v>2942</v>
      </c>
      <c r="B5575" t="s">
        <v>103</v>
      </c>
      <c r="C5575">
        <v>2003</v>
      </c>
      <c r="D5575" t="s">
        <v>23</v>
      </c>
      <c r="E5575" t="s">
        <v>981</v>
      </c>
      <c r="F5575" s="4">
        <v>30000</v>
      </c>
      <c r="G5575" s="4">
        <v>10000</v>
      </c>
      <c r="H5575" s="4">
        <v>0</v>
      </c>
      <c r="I5575" s="4">
        <v>0</v>
      </c>
      <c r="J5575">
        <v>8</v>
      </c>
      <c r="K5575">
        <v>17</v>
      </c>
      <c r="L5575">
        <v>7.5</v>
      </c>
      <c r="M5575" s="4">
        <v>4</v>
      </c>
      <c r="N5575" t="s">
        <v>981</v>
      </c>
      <c r="O5575" t="s">
        <v>67</v>
      </c>
      <c r="P5575" s="4">
        <v>40000</v>
      </c>
      <c r="Q5575" s="3">
        <f>AVERAGE(Table1[[#This Row],[critic_score]],Table1[[#This Row],[user_score]])</f>
        <v>7.75</v>
      </c>
      <c r="R5575" s="4">
        <f>Table1[[#This Row],[user_count]]+Table1[[#This Row],[critic_count]]</f>
        <v>21</v>
      </c>
      <c r="S5575" s="2">
        <f>100000*Table1[[#This Row],[review_count]]/Table1[[#This Row],[total sales]]</f>
        <v>52.5</v>
      </c>
      <c r="T5575" s="2">
        <f>Table1[[#This Row],[total sales]]/(2017-Table1[[#This Row],[year_of_release]])</f>
        <v>2857.1428571428573</v>
      </c>
      <c r="U5575" s="9">
        <f>Table1[[#This Row],[na_sales]]/(2017-Table1[[#This Row],[year_of_release]])</f>
        <v>2142.8571428571427</v>
      </c>
      <c r="V5575" s="6">
        <f>Table1[[#This Row],[eu_sales]]/(2017-Table1[[#This Row],[year_of_release]])</f>
        <v>714.28571428571433</v>
      </c>
      <c r="W5575" s="6">
        <f>Table1[[#This Row],[jp_sales]]/(2017-Table1[[#This Row],[year_of_release]])</f>
        <v>0</v>
      </c>
      <c r="X5575" s="6">
        <f>Table1[[#This Row],[other_sales]]/(2017-Table1[[#This Row],[year_of_release]])</f>
        <v>0</v>
      </c>
      <c r="Y5575" s="4">
        <v>500125528</v>
      </c>
      <c r="Z5575" s="4">
        <v>432552540</v>
      </c>
      <c r="AA5575" s="4">
        <v>127718000</v>
      </c>
      <c r="AB5575" s="1">
        <f>Table1[[#This Row],[na_sales]]/Table1[[#This Row],[NA population]]</f>
        <v>5.9984940420797713E-5</v>
      </c>
      <c r="AC5575" s="1">
        <f>Table1[[#This Row],[eu_sales]]/Table1[[#This Row],[Eu population]]</f>
        <v>2.3118578843624408E-5</v>
      </c>
      <c r="AD5575" s="1">
        <f>Table1[[#This Row],[jp_sales]]/Table1[[#This Row],[Jp population]]</f>
        <v>0</v>
      </c>
    </row>
    <row r="5576" spans="1:30" x14ac:dyDescent="0.25">
      <c r="A5576" t="s">
        <v>4577</v>
      </c>
      <c r="B5576" t="s">
        <v>159</v>
      </c>
      <c r="C5576">
        <v>2004</v>
      </c>
      <c r="D5576" t="s">
        <v>40</v>
      </c>
      <c r="E5576" t="s">
        <v>267</v>
      </c>
      <c r="F5576" s="4">
        <v>30000</v>
      </c>
      <c r="G5576" s="4">
        <v>10000</v>
      </c>
      <c r="H5576" s="4">
        <v>0</v>
      </c>
      <c r="I5576" s="4">
        <v>0</v>
      </c>
      <c r="J5576">
        <v>7.5</v>
      </c>
      <c r="K5576">
        <v>7</v>
      </c>
      <c r="L5576">
        <v>8.5</v>
      </c>
      <c r="M5576" s="4">
        <v>11</v>
      </c>
      <c r="N5576" t="s">
        <v>414</v>
      </c>
      <c r="O5576" t="s">
        <v>84</v>
      </c>
      <c r="P5576" s="4">
        <v>40000</v>
      </c>
      <c r="Q5576" s="3">
        <f>AVERAGE(Table1[[#This Row],[critic_score]],Table1[[#This Row],[user_score]])</f>
        <v>8</v>
      </c>
      <c r="R5576" s="4">
        <f>Table1[[#This Row],[user_count]]+Table1[[#This Row],[critic_count]]</f>
        <v>18</v>
      </c>
      <c r="S5576" s="2">
        <f>100000*Table1[[#This Row],[review_count]]/Table1[[#This Row],[total sales]]</f>
        <v>45</v>
      </c>
      <c r="T5576" s="2">
        <f>Table1[[#This Row],[total sales]]/(2017-Table1[[#This Row],[year_of_release]])</f>
        <v>3076.9230769230771</v>
      </c>
      <c r="U5576" s="9">
        <f>Table1[[#This Row],[na_sales]]/(2017-Table1[[#This Row],[year_of_release]])</f>
        <v>2307.6923076923076</v>
      </c>
      <c r="V5576" s="6">
        <f>Table1[[#This Row],[eu_sales]]/(2017-Table1[[#This Row],[year_of_release]])</f>
        <v>769.23076923076928</v>
      </c>
      <c r="W5576" s="6">
        <f>Table1[[#This Row],[jp_sales]]/(2017-Table1[[#This Row],[year_of_release]])</f>
        <v>0</v>
      </c>
      <c r="X5576" s="6">
        <f>Table1[[#This Row],[other_sales]]/(2017-Table1[[#This Row],[year_of_release]])</f>
        <v>0</v>
      </c>
      <c r="Y5576" s="4">
        <v>505524224</v>
      </c>
      <c r="Z5576" s="4">
        <v>434174638</v>
      </c>
      <c r="AA5576" s="4">
        <v>127761000</v>
      </c>
      <c r="AB5576" s="1">
        <f>Table1[[#This Row],[na_sales]]/Table1[[#This Row],[NA population]]</f>
        <v>5.9344337176609759E-5</v>
      </c>
      <c r="AC5576" s="1">
        <f>Table1[[#This Row],[eu_sales]]/Table1[[#This Row],[Eu population]]</f>
        <v>2.3032206685458213E-5</v>
      </c>
      <c r="AD5576" s="1">
        <f>Table1[[#This Row],[jp_sales]]/Table1[[#This Row],[Jp population]]</f>
        <v>0</v>
      </c>
    </row>
    <row r="5577" spans="1:30" x14ac:dyDescent="0.25">
      <c r="A5577" t="s">
        <v>3287</v>
      </c>
      <c r="B5577" t="s">
        <v>113</v>
      </c>
      <c r="C5577">
        <v>2013</v>
      </c>
      <c r="D5577" t="s">
        <v>54</v>
      </c>
      <c r="E5577" t="s">
        <v>196</v>
      </c>
      <c r="F5577" s="4">
        <v>0</v>
      </c>
      <c r="G5577" s="4">
        <v>40000</v>
      </c>
      <c r="H5577" s="4">
        <v>0</v>
      </c>
      <c r="I5577" s="4">
        <v>0</v>
      </c>
      <c r="J5577">
        <v>6.1</v>
      </c>
      <c r="K5577">
        <v>17</v>
      </c>
      <c r="L5577">
        <v>6.2</v>
      </c>
      <c r="M5577" s="4">
        <v>210</v>
      </c>
      <c r="N5577" t="s">
        <v>464</v>
      </c>
      <c r="O5577" t="s">
        <v>67</v>
      </c>
      <c r="P5577" s="4">
        <v>40000</v>
      </c>
      <c r="Q5577" s="3">
        <f>AVERAGE(Table1[[#This Row],[critic_score]],Table1[[#This Row],[user_score]])</f>
        <v>6.15</v>
      </c>
      <c r="R5577" s="4">
        <f>Table1[[#This Row],[user_count]]+Table1[[#This Row],[critic_count]]</f>
        <v>227</v>
      </c>
      <c r="S5577" s="2">
        <f>100000*Table1[[#This Row],[review_count]]/Table1[[#This Row],[total sales]]</f>
        <v>567.5</v>
      </c>
      <c r="T5577" s="2">
        <f>Table1[[#This Row],[total sales]]/(2017-Table1[[#This Row],[year_of_release]])</f>
        <v>10000</v>
      </c>
      <c r="U5577" s="9">
        <f>Table1[[#This Row],[na_sales]]/(2017-Table1[[#This Row],[year_of_release]])</f>
        <v>0</v>
      </c>
      <c r="V5577" s="6">
        <f>Table1[[#This Row],[eu_sales]]/(2017-Table1[[#This Row],[year_of_release]])</f>
        <v>10000</v>
      </c>
      <c r="W5577" s="6">
        <f>Table1[[#This Row],[jp_sales]]/(2017-Table1[[#This Row],[year_of_release]])</f>
        <v>0</v>
      </c>
      <c r="X5577" s="6">
        <f>Table1[[#This Row],[other_sales]]/(2017-Table1[[#This Row],[year_of_release]])</f>
        <v>0</v>
      </c>
      <c r="Y5577" s="4">
        <v>556861736</v>
      </c>
      <c r="Z5577" s="4">
        <v>442492884</v>
      </c>
      <c r="AA5577" s="4">
        <v>127445000</v>
      </c>
      <c r="AB5577" s="1">
        <f>Table1[[#This Row],[na_sales]]/Table1[[#This Row],[NA population]]</f>
        <v>0</v>
      </c>
      <c r="AC5577" s="1">
        <f>Table1[[#This Row],[eu_sales]]/Table1[[#This Row],[Eu population]]</f>
        <v>9.0396933931258426E-5</v>
      </c>
      <c r="AD5577" s="1">
        <f>Table1[[#This Row],[jp_sales]]/Table1[[#This Row],[Jp population]]</f>
        <v>0</v>
      </c>
    </row>
    <row r="5578" spans="1:30" x14ac:dyDescent="0.25">
      <c r="A5578" t="s">
        <v>3344</v>
      </c>
      <c r="B5578" t="s">
        <v>113</v>
      </c>
      <c r="C5578">
        <v>2014</v>
      </c>
      <c r="D5578" t="s">
        <v>40</v>
      </c>
      <c r="E5578" t="s">
        <v>171</v>
      </c>
      <c r="F5578" s="4">
        <v>10000</v>
      </c>
      <c r="G5578" s="4">
        <v>30000</v>
      </c>
      <c r="H5578" s="4">
        <v>0</v>
      </c>
      <c r="I5578" s="4">
        <v>0</v>
      </c>
      <c r="J5578">
        <v>5.8</v>
      </c>
      <c r="K5578">
        <v>16</v>
      </c>
      <c r="L5578">
        <v>7.7</v>
      </c>
      <c r="M5578" s="4">
        <v>498</v>
      </c>
      <c r="N5578" t="s">
        <v>1218</v>
      </c>
      <c r="O5578" t="s">
        <v>43</v>
      </c>
      <c r="P5578" s="4">
        <v>40000</v>
      </c>
      <c r="Q5578" s="3">
        <f>AVERAGE(Table1[[#This Row],[critic_score]],Table1[[#This Row],[user_score]])</f>
        <v>6.75</v>
      </c>
      <c r="R5578" s="4">
        <f>Table1[[#This Row],[user_count]]+Table1[[#This Row],[critic_count]]</f>
        <v>514</v>
      </c>
      <c r="S5578" s="2">
        <f>100000*Table1[[#This Row],[review_count]]/Table1[[#This Row],[total sales]]</f>
        <v>1285</v>
      </c>
      <c r="T5578" s="2">
        <f>Table1[[#This Row],[total sales]]/(2017-Table1[[#This Row],[year_of_release]])</f>
        <v>13333.333333333334</v>
      </c>
      <c r="U5578" s="9">
        <f>Table1[[#This Row],[na_sales]]/(2017-Table1[[#This Row],[year_of_release]])</f>
        <v>3333.3333333333335</v>
      </c>
      <c r="V5578" s="6">
        <f>Table1[[#This Row],[eu_sales]]/(2017-Table1[[#This Row],[year_of_release]])</f>
        <v>10000</v>
      </c>
      <c r="W5578" s="6">
        <f>Table1[[#This Row],[jp_sales]]/(2017-Table1[[#This Row],[year_of_release]])</f>
        <v>0</v>
      </c>
      <c r="X5578" s="6">
        <f>Table1[[#This Row],[other_sales]]/(2017-Table1[[#This Row],[year_of_release]])</f>
        <v>0</v>
      </c>
      <c r="Y5578" s="4">
        <v>562338430</v>
      </c>
      <c r="Z5578" s="4">
        <v>443580712</v>
      </c>
      <c r="AA5578" s="4">
        <v>127276000</v>
      </c>
      <c r="AB5578" s="1">
        <f>Table1[[#This Row],[na_sales]]/Table1[[#This Row],[NA population]]</f>
        <v>1.7782885654818221E-5</v>
      </c>
      <c r="AC5578" s="1">
        <f>Table1[[#This Row],[eu_sales]]/Table1[[#This Row],[Eu population]]</f>
        <v>6.7631434795117963E-5</v>
      </c>
      <c r="AD5578" s="1">
        <f>Table1[[#This Row],[jp_sales]]/Table1[[#This Row],[Jp population]]</f>
        <v>0</v>
      </c>
    </row>
    <row r="5579" spans="1:30" x14ac:dyDescent="0.25">
      <c r="A5579" t="s">
        <v>157</v>
      </c>
      <c r="B5579" t="s">
        <v>113</v>
      </c>
      <c r="C5579">
        <v>2003</v>
      </c>
      <c r="D5579" t="s">
        <v>54</v>
      </c>
      <c r="E5579" t="s">
        <v>35</v>
      </c>
      <c r="F5579" s="4">
        <v>20000</v>
      </c>
      <c r="G5579" s="4">
        <v>20000</v>
      </c>
      <c r="H5579" s="4">
        <v>0</v>
      </c>
      <c r="I5579" s="4">
        <v>0</v>
      </c>
      <c r="J5579">
        <v>8.3000000000000007</v>
      </c>
      <c r="K5579">
        <v>40</v>
      </c>
      <c r="L5579">
        <v>7.4</v>
      </c>
      <c r="M5579" s="4">
        <v>396</v>
      </c>
      <c r="N5579" t="s">
        <v>360</v>
      </c>
      <c r="O5579" t="s">
        <v>43</v>
      </c>
      <c r="P5579" s="4">
        <v>40000</v>
      </c>
      <c r="Q5579" s="3">
        <f>AVERAGE(Table1[[#This Row],[critic_score]],Table1[[#This Row],[user_score]])</f>
        <v>7.8500000000000005</v>
      </c>
      <c r="R5579" s="4">
        <f>Table1[[#This Row],[user_count]]+Table1[[#This Row],[critic_count]]</f>
        <v>436</v>
      </c>
      <c r="S5579" s="2">
        <f>100000*Table1[[#This Row],[review_count]]/Table1[[#This Row],[total sales]]</f>
        <v>1090</v>
      </c>
      <c r="T5579" s="2">
        <f>Table1[[#This Row],[total sales]]/(2017-Table1[[#This Row],[year_of_release]])</f>
        <v>2857.1428571428573</v>
      </c>
      <c r="U5579" s="9">
        <f>Table1[[#This Row],[na_sales]]/(2017-Table1[[#This Row],[year_of_release]])</f>
        <v>1428.5714285714287</v>
      </c>
      <c r="V5579" s="6">
        <f>Table1[[#This Row],[eu_sales]]/(2017-Table1[[#This Row],[year_of_release]])</f>
        <v>1428.5714285714287</v>
      </c>
      <c r="W5579" s="6">
        <f>Table1[[#This Row],[jp_sales]]/(2017-Table1[[#This Row],[year_of_release]])</f>
        <v>0</v>
      </c>
      <c r="X5579" s="6">
        <f>Table1[[#This Row],[other_sales]]/(2017-Table1[[#This Row],[year_of_release]])</f>
        <v>0</v>
      </c>
      <c r="Y5579" s="4">
        <v>500125528</v>
      </c>
      <c r="Z5579" s="4">
        <v>432552540</v>
      </c>
      <c r="AA5579" s="4">
        <v>127718000</v>
      </c>
      <c r="AB5579" s="1">
        <f>Table1[[#This Row],[na_sales]]/Table1[[#This Row],[NA population]]</f>
        <v>3.9989960280531809E-5</v>
      </c>
      <c r="AC5579" s="1">
        <f>Table1[[#This Row],[eu_sales]]/Table1[[#This Row],[Eu population]]</f>
        <v>4.6237157687248816E-5</v>
      </c>
      <c r="AD5579" s="1">
        <f>Table1[[#This Row],[jp_sales]]/Table1[[#This Row],[Jp population]]</f>
        <v>0</v>
      </c>
    </row>
    <row r="5580" spans="1:30" x14ac:dyDescent="0.25">
      <c r="A5580" t="s">
        <v>4582</v>
      </c>
      <c r="B5580" t="s">
        <v>71</v>
      </c>
      <c r="C5580">
        <v>2015</v>
      </c>
      <c r="D5580" t="s">
        <v>40</v>
      </c>
      <c r="E5580" t="s">
        <v>83</v>
      </c>
      <c r="F5580" s="4">
        <v>0</v>
      </c>
      <c r="G5580" s="4">
        <v>30000</v>
      </c>
      <c r="H5580" s="4">
        <v>0</v>
      </c>
      <c r="I5580" s="4">
        <v>10000</v>
      </c>
      <c r="J5580">
        <v>6.9</v>
      </c>
      <c r="K5580">
        <v>44</v>
      </c>
      <c r="L5580">
        <v>6.4</v>
      </c>
      <c r="M5580" s="4">
        <v>83</v>
      </c>
      <c r="N5580" t="s">
        <v>2136</v>
      </c>
      <c r="O5580" t="s">
        <v>67</v>
      </c>
      <c r="P5580" s="4">
        <v>40000</v>
      </c>
      <c r="Q5580" s="3">
        <f>AVERAGE(Table1[[#This Row],[critic_score]],Table1[[#This Row],[user_score]])</f>
        <v>6.65</v>
      </c>
      <c r="R5580" s="4">
        <f>Table1[[#This Row],[user_count]]+Table1[[#This Row],[critic_count]]</f>
        <v>127</v>
      </c>
      <c r="S5580" s="2">
        <f>100000*Table1[[#This Row],[review_count]]/Table1[[#This Row],[total sales]]</f>
        <v>317.5</v>
      </c>
      <c r="T5580" s="2">
        <f>Table1[[#This Row],[total sales]]/(2017-Table1[[#This Row],[year_of_release]])</f>
        <v>20000</v>
      </c>
      <c r="U5580" s="9">
        <f>Table1[[#This Row],[na_sales]]/(2017-Table1[[#This Row],[year_of_release]])</f>
        <v>0</v>
      </c>
      <c r="V5580" s="6">
        <f>Table1[[#This Row],[eu_sales]]/(2017-Table1[[#This Row],[year_of_release]])</f>
        <v>15000</v>
      </c>
      <c r="W5580" s="6">
        <f>Table1[[#This Row],[jp_sales]]/(2017-Table1[[#This Row],[year_of_release]])</f>
        <v>0</v>
      </c>
      <c r="X5580" s="6">
        <f>Table1[[#This Row],[other_sales]]/(2017-Table1[[#This Row],[year_of_release]])</f>
        <v>5000</v>
      </c>
      <c r="Y5580" s="4">
        <v>567732286</v>
      </c>
      <c r="Z5580" s="4">
        <v>444588718</v>
      </c>
      <c r="AA5580" s="4">
        <v>127141000</v>
      </c>
      <c r="AB5580" s="1">
        <f>Table1[[#This Row],[na_sales]]/Table1[[#This Row],[NA population]]</f>
        <v>0</v>
      </c>
      <c r="AC5580" s="1">
        <f>Table1[[#This Row],[eu_sales]]/Table1[[#This Row],[Eu population]]</f>
        <v>6.7478095564269355E-5</v>
      </c>
      <c r="AD5580" s="1">
        <f>Table1[[#This Row],[jp_sales]]/Table1[[#This Row],[Jp population]]</f>
        <v>0</v>
      </c>
    </row>
    <row r="5581" spans="1:30" x14ac:dyDescent="0.25">
      <c r="A5581" t="s">
        <v>4585</v>
      </c>
      <c r="B5581" t="s">
        <v>113</v>
      </c>
      <c r="C5581">
        <v>2006</v>
      </c>
      <c r="D5581" t="s">
        <v>225</v>
      </c>
      <c r="E5581" t="s">
        <v>575</v>
      </c>
      <c r="F5581" s="4">
        <v>0</v>
      </c>
      <c r="G5581" s="4">
        <v>30000</v>
      </c>
      <c r="H5581" s="4">
        <v>0</v>
      </c>
      <c r="I5581" s="4">
        <v>10000</v>
      </c>
      <c r="J5581">
        <v>7.4</v>
      </c>
      <c r="K5581">
        <v>32</v>
      </c>
      <c r="L5581">
        <v>7.6</v>
      </c>
      <c r="M5581" s="4">
        <v>43</v>
      </c>
      <c r="N5581" t="s">
        <v>4586</v>
      </c>
      <c r="O5581" t="s">
        <v>84</v>
      </c>
      <c r="P5581" s="4">
        <v>40000</v>
      </c>
      <c r="Q5581" s="3">
        <f>AVERAGE(Table1[[#This Row],[critic_score]],Table1[[#This Row],[user_score]])</f>
        <v>7.5</v>
      </c>
      <c r="R5581" s="4">
        <f>Table1[[#This Row],[user_count]]+Table1[[#This Row],[critic_count]]</f>
        <v>75</v>
      </c>
      <c r="S5581" s="2">
        <f>100000*Table1[[#This Row],[review_count]]/Table1[[#This Row],[total sales]]</f>
        <v>187.5</v>
      </c>
      <c r="T5581" s="2">
        <f>Table1[[#This Row],[total sales]]/(2017-Table1[[#This Row],[year_of_release]])</f>
        <v>3636.3636363636365</v>
      </c>
      <c r="U5581" s="9">
        <f>Table1[[#This Row],[na_sales]]/(2017-Table1[[#This Row],[year_of_release]])</f>
        <v>0</v>
      </c>
      <c r="V5581" s="6">
        <f>Table1[[#This Row],[eu_sales]]/(2017-Table1[[#This Row],[year_of_release]])</f>
        <v>2727.2727272727275</v>
      </c>
      <c r="W5581" s="6">
        <f>Table1[[#This Row],[jp_sales]]/(2017-Table1[[#This Row],[year_of_release]])</f>
        <v>0</v>
      </c>
      <c r="X5581" s="6">
        <f>Table1[[#This Row],[other_sales]]/(2017-Table1[[#This Row],[year_of_release]])</f>
        <v>909.09090909090912</v>
      </c>
      <c r="Y5581" s="4">
        <v>516818555</v>
      </c>
      <c r="Z5581" s="4">
        <v>437126892</v>
      </c>
      <c r="AA5581" s="4">
        <v>127854000</v>
      </c>
      <c r="AB5581" s="1">
        <f>Table1[[#This Row],[na_sales]]/Table1[[#This Row],[NA population]]</f>
        <v>0</v>
      </c>
      <c r="AC5581" s="1">
        <f>Table1[[#This Row],[eu_sales]]/Table1[[#This Row],[Eu population]]</f>
        <v>6.8629957454093219E-5</v>
      </c>
      <c r="AD5581" s="1">
        <f>Table1[[#This Row],[jp_sales]]/Table1[[#This Row],[Jp population]]</f>
        <v>0</v>
      </c>
    </row>
    <row r="5582" spans="1:30" x14ac:dyDescent="0.25">
      <c r="A5582" t="s">
        <v>2072</v>
      </c>
      <c r="B5582" t="s">
        <v>113</v>
      </c>
      <c r="C5582">
        <v>2011</v>
      </c>
      <c r="D5582" t="s">
        <v>96</v>
      </c>
      <c r="E5582" t="s">
        <v>1413</v>
      </c>
      <c r="F5582" s="4">
        <v>90000</v>
      </c>
      <c r="G5582" s="4">
        <v>90000</v>
      </c>
      <c r="H5582" s="4">
        <v>0</v>
      </c>
      <c r="I5582" s="4">
        <v>20000</v>
      </c>
      <c r="J5582">
        <v>7.6</v>
      </c>
      <c r="K5582">
        <v>31</v>
      </c>
      <c r="L5582">
        <v>6.5</v>
      </c>
      <c r="M5582" s="4">
        <v>315</v>
      </c>
      <c r="N5582" t="s">
        <v>2073</v>
      </c>
      <c r="O5582" t="s">
        <v>43</v>
      </c>
      <c r="P5582" s="4">
        <v>200000</v>
      </c>
      <c r="Q5582" s="3">
        <f>AVERAGE(Table1[[#This Row],[critic_score]],Table1[[#This Row],[user_score]])</f>
        <v>7.05</v>
      </c>
      <c r="R5582" s="4">
        <f>Table1[[#This Row],[user_count]]+Table1[[#This Row],[critic_count]]</f>
        <v>346</v>
      </c>
      <c r="S5582" s="2">
        <f>100000*Table1[[#This Row],[review_count]]/Table1[[#This Row],[total sales]]</f>
        <v>173</v>
      </c>
      <c r="T5582" s="2">
        <f>Table1[[#This Row],[total sales]]/(2017-Table1[[#This Row],[year_of_release]])</f>
        <v>33333.333333333336</v>
      </c>
      <c r="U5582" s="9">
        <f>Table1[[#This Row],[na_sales]]/(2017-Table1[[#This Row],[year_of_release]])</f>
        <v>15000</v>
      </c>
      <c r="V5582" s="6">
        <f>Table1[[#This Row],[eu_sales]]/(2017-Table1[[#This Row],[year_of_release]])</f>
        <v>15000</v>
      </c>
      <c r="W5582" s="6">
        <f>Table1[[#This Row],[jp_sales]]/(2017-Table1[[#This Row],[year_of_release]])</f>
        <v>0</v>
      </c>
      <c r="X5582" s="6">
        <f>Table1[[#This Row],[other_sales]]/(2017-Table1[[#This Row],[year_of_release]])</f>
        <v>3333.3333333333335</v>
      </c>
      <c r="Y5582" s="4">
        <v>545961365</v>
      </c>
      <c r="Z5582" s="4">
        <v>440756453</v>
      </c>
      <c r="AA5582" s="4">
        <v>127833000</v>
      </c>
      <c r="AB5582" s="1">
        <f>Table1[[#This Row],[na_sales]]/Table1[[#This Row],[NA population]]</f>
        <v>1.6484682940889049E-4</v>
      </c>
      <c r="AC5582" s="1">
        <f>Table1[[#This Row],[eu_sales]]/Table1[[#This Row],[Eu population]]</f>
        <v>2.0419440121050253E-4</v>
      </c>
      <c r="AD5582" s="1">
        <f>Table1[[#This Row],[jp_sales]]/Table1[[#This Row],[Jp population]]</f>
        <v>0</v>
      </c>
    </row>
    <row r="5583" spans="1:30" x14ac:dyDescent="0.25">
      <c r="A5583" t="s">
        <v>4590</v>
      </c>
      <c r="B5583" t="s">
        <v>45</v>
      </c>
      <c r="C5583">
        <v>2006</v>
      </c>
      <c r="D5583" t="s">
        <v>225</v>
      </c>
      <c r="E5583" t="s">
        <v>3806</v>
      </c>
      <c r="F5583" s="4">
        <v>0</v>
      </c>
      <c r="G5583" s="4">
        <v>0</v>
      </c>
      <c r="H5583" s="4">
        <v>40000</v>
      </c>
      <c r="I5583" s="4">
        <v>0</v>
      </c>
      <c r="J5583">
        <v>6.4</v>
      </c>
      <c r="K5583">
        <v>9</v>
      </c>
      <c r="L5583">
        <v>6.9</v>
      </c>
      <c r="M5583" s="4">
        <v>9</v>
      </c>
      <c r="N5583" t="s">
        <v>3806</v>
      </c>
      <c r="O5583" t="s">
        <v>67</v>
      </c>
      <c r="P5583" s="4">
        <v>40000</v>
      </c>
      <c r="Q5583" s="3">
        <f>AVERAGE(Table1[[#This Row],[critic_score]],Table1[[#This Row],[user_score]])</f>
        <v>6.65</v>
      </c>
      <c r="R5583" s="4">
        <f>Table1[[#This Row],[user_count]]+Table1[[#This Row],[critic_count]]</f>
        <v>18</v>
      </c>
      <c r="S5583" s="2">
        <f>100000*Table1[[#This Row],[review_count]]/Table1[[#This Row],[total sales]]</f>
        <v>45</v>
      </c>
      <c r="T5583" s="2">
        <f>Table1[[#This Row],[total sales]]/(2017-Table1[[#This Row],[year_of_release]])</f>
        <v>3636.3636363636365</v>
      </c>
      <c r="U5583" s="9">
        <f>Table1[[#This Row],[na_sales]]/(2017-Table1[[#This Row],[year_of_release]])</f>
        <v>0</v>
      </c>
      <c r="V5583" s="6">
        <f>Table1[[#This Row],[eu_sales]]/(2017-Table1[[#This Row],[year_of_release]])</f>
        <v>0</v>
      </c>
      <c r="W5583" s="6">
        <f>Table1[[#This Row],[jp_sales]]/(2017-Table1[[#This Row],[year_of_release]])</f>
        <v>3636.3636363636365</v>
      </c>
      <c r="X5583" s="6">
        <f>Table1[[#This Row],[other_sales]]/(2017-Table1[[#This Row],[year_of_release]])</f>
        <v>0</v>
      </c>
      <c r="Y5583" s="4">
        <v>516818555</v>
      </c>
      <c r="Z5583" s="4">
        <v>437126892</v>
      </c>
      <c r="AA5583" s="4">
        <v>127854000</v>
      </c>
      <c r="AB5583" s="1">
        <f>Table1[[#This Row],[na_sales]]/Table1[[#This Row],[NA population]]</f>
        <v>0</v>
      </c>
      <c r="AC5583" s="1">
        <f>Table1[[#This Row],[eu_sales]]/Table1[[#This Row],[Eu population]]</f>
        <v>0</v>
      </c>
      <c r="AD5583" s="1">
        <f>Table1[[#This Row],[jp_sales]]/Table1[[#This Row],[Jp population]]</f>
        <v>3.1285685234720852E-4</v>
      </c>
    </row>
    <row r="5584" spans="1:30" x14ac:dyDescent="0.25">
      <c r="A5584" t="s">
        <v>4086</v>
      </c>
      <c r="B5584" t="s">
        <v>138</v>
      </c>
      <c r="C5584">
        <v>2004</v>
      </c>
      <c r="D5584" t="s">
        <v>27</v>
      </c>
      <c r="E5584" t="s">
        <v>41</v>
      </c>
      <c r="F5584" s="4">
        <v>30000</v>
      </c>
      <c r="G5584" s="4">
        <v>10000</v>
      </c>
      <c r="H5584" s="4">
        <v>0</v>
      </c>
      <c r="I5584" s="4">
        <v>0</v>
      </c>
      <c r="J5584">
        <v>6.9</v>
      </c>
      <c r="K5584">
        <v>11</v>
      </c>
      <c r="L5584">
        <v>7.3</v>
      </c>
      <c r="M5584" s="4">
        <v>8</v>
      </c>
      <c r="N5584" t="s">
        <v>1534</v>
      </c>
      <c r="O5584" t="s">
        <v>21</v>
      </c>
      <c r="P5584" s="4">
        <v>40000</v>
      </c>
      <c r="Q5584" s="3">
        <f>AVERAGE(Table1[[#This Row],[critic_score]],Table1[[#This Row],[user_score]])</f>
        <v>7.1</v>
      </c>
      <c r="R5584" s="4">
        <f>Table1[[#This Row],[user_count]]+Table1[[#This Row],[critic_count]]</f>
        <v>19</v>
      </c>
      <c r="S5584" s="2">
        <f>100000*Table1[[#This Row],[review_count]]/Table1[[#This Row],[total sales]]</f>
        <v>47.5</v>
      </c>
      <c r="T5584" s="2">
        <f>Table1[[#This Row],[total sales]]/(2017-Table1[[#This Row],[year_of_release]])</f>
        <v>3076.9230769230771</v>
      </c>
      <c r="U5584" s="9">
        <f>Table1[[#This Row],[na_sales]]/(2017-Table1[[#This Row],[year_of_release]])</f>
        <v>2307.6923076923076</v>
      </c>
      <c r="V5584" s="6">
        <f>Table1[[#This Row],[eu_sales]]/(2017-Table1[[#This Row],[year_of_release]])</f>
        <v>769.23076923076928</v>
      </c>
      <c r="W5584" s="6">
        <f>Table1[[#This Row],[jp_sales]]/(2017-Table1[[#This Row],[year_of_release]])</f>
        <v>0</v>
      </c>
      <c r="X5584" s="6">
        <f>Table1[[#This Row],[other_sales]]/(2017-Table1[[#This Row],[year_of_release]])</f>
        <v>0</v>
      </c>
      <c r="Y5584" s="4">
        <v>505524224</v>
      </c>
      <c r="Z5584" s="4">
        <v>434174638</v>
      </c>
      <c r="AA5584" s="4">
        <v>127761000</v>
      </c>
      <c r="AB5584" s="1">
        <f>Table1[[#This Row],[na_sales]]/Table1[[#This Row],[NA population]]</f>
        <v>5.9344337176609759E-5</v>
      </c>
      <c r="AC5584" s="1">
        <f>Table1[[#This Row],[eu_sales]]/Table1[[#This Row],[Eu population]]</f>
        <v>2.3032206685458213E-5</v>
      </c>
      <c r="AD5584" s="1">
        <f>Table1[[#This Row],[jp_sales]]/Table1[[#This Row],[Jp population]]</f>
        <v>0</v>
      </c>
    </row>
    <row r="5585" spans="1:30" x14ac:dyDescent="0.25">
      <c r="A5585" t="s">
        <v>4592</v>
      </c>
      <c r="B5585" t="s">
        <v>39</v>
      </c>
      <c r="C5585">
        <v>2012</v>
      </c>
      <c r="D5585" t="s">
        <v>96</v>
      </c>
      <c r="E5585" t="s">
        <v>1685</v>
      </c>
      <c r="F5585" s="4">
        <v>0</v>
      </c>
      <c r="G5585" s="4">
        <v>0</v>
      </c>
      <c r="H5585" s="4">
        <v>40000</v>
      </c>
      <c r="I5585" s="4">
        <v>0</v>
      </c>
      <c r="J5585">
        <v>6.8</v>
      </c>
      <c r="K5585">
        <v>13</v>
      </c>
      <c r="L5585">
        <v>6.3</v>
      </c>
      <c r="M5585" s="4">
        <v>15</v>
      </c>
      <c r="N5585" t="s">
        <v>4593</v>
      </c>
      <c r="O5585" t="s">
        <v>67</v>
      </c>
      <c r="P5585" s="4">
        <v>40000</v>
      </c>
      <c r="Q5585" s="3">
        <f>AVERAGE(Table1[[#This Row],[critic_score]],Table1[[#This Row],[user_score]])</f>
        <v>6.55</v>
      </c>
      <c r="R5585" s="4">
        <f>Table1[[#This Row],[user_count]]+Table1[[#This Row],[critic_count]]</f>
        <v>28</v>
      </c>
      <c r="S5585" s="2">
        <f>100000*Table1[[#This Row],[review_count]]/Table1[[#This Row],[total sales]]</f>
        <v>70</v>
      </c>
      <c r="T5585" s="2">
        <f>Table1[[#This Row],[total sales]]/(2017-Table1[[#This Row],[year_of_release]])</f>
        <v>8000</v>
      </c>
      <c r="U5585" s="9">
        <f>Table1[[#This Row],[na_sales]]/(2017-Table1[[#This Row],[year_of_release]])</f>
        <v>0</v>
      </c>
      <c r="V5585" s="6">
        <f>Table1[[#This Row],[eu_sales]]/(2017-Table1[[#This Row],[year_of_release]])</f>
        <v>0</v>
      </c>
      <c r="W5585" s="6">
        <f>Table1[[#This Row],[jp_sales]]/(2017-Table1[[#This Row],[year_of_release]])</f>
        <v>8000</v>
      </c>
      <c r="X5585" s="6">
        <f>Table1[[#This Row],[other_sales]]/(2017-Table1[[#This Row],[year_of_release]])</f>
        <v>0</v>
      </c>
      <c r="Y5585" s="4">
        <v>551484507</v>
      </c>
      <c r="Z5585" s="4">
        <v>441417242</v>
      </c>
      <c r="AA5585" s="4">
        <v>127629000</v>
      </c>
      <c r="AB5585" s="1">
        <f>Table1[[#This Row],[na_sales]]/Table1[[#This Row],[NA population]]</f>
        <v>0</v>
      </c>
      <c r="AC5585" s="1">
        <f>Table1[[#This Row],[eu_sales]]/Table1[[#This Row],[Eu population]]</f>
        <v>0</v>
      </c>
      <c r="AD5585" s="1">
        <f>Table1[[#This Row],[jp_sales]]/Table1[[#This Row],[Jp population]]</f>
        <v>3.1340839464385052E-4</v>
      </c>
    </row>
    <row r="5586" spans="1:30" x14ac:dyDescent="0.25">
      <c r="A5586" t="s">
        <v>4467</v>
      </c>
      <c r="B5586" t="s">
        <v>118</v>
      </c>
      <c r="C5586">
        <v>2006</v>
      </c>
      <c r="D5586" t="s">
        <v>23</v>
      </c>
      <c r="E5586" t="s">
        <v>403</v>
      </c>
      <c r="F5586" s="4">
        <v>30000</v>
      </c>
      <c r="G5586" s="4">
        <v>10000</v>
      </c>
      <c r="H5586" s="4">
        <v>0</v>
      </c>
      <c r="I5586" s="4">
        <v>0</v>
      </c>
      <c r="J5586">
        <v>8.1999999999999993</v>
      </c>
      <c r="K5586">
        <v>31</v>
      </c>
      <c r="L5586">
        <v>8.1</v>
      </c>
      <c r="M5586" s="4">
        <v>14</v>
      </c>
      <c r="N5586" t="s">
        <v>458</v>
      </c>
      <c r="O5586" t="s">
        <v>21</v>
      </c>
      <c r="P5586" s="4">
        <v>40000</v>
      </c>
      <c r="Q5586" s="3">
        <f>AVERAGE(Table1[[#This Row],[critic_score]],Table1[[#This Row],[user_score]])</f>
        <v>8.1499999999999986</v>
      </c>
      <c r="R5586" s="4">
        <f>Table1[[#This Row],[user_count]]+Table1[[#This Row],[critic_count]]</f>
        <v>45</v>
      </c>
      <c r="S5586" s="2">
        <f>100000*Table1[[#This Row],[review_count]]/Table1[[#This Row],[total sales]]</f>
        <v>112.5</v>
      </c>
      <c r="T5586" s="2">
        <f>Table1[[#This Row],[total sales]]/(2017-Table1[[#This Row],[year_of_release]])</f>
        <v>3636.3636363636365</v>
      </c>
      <c r="U5586" s="9">
        <f>Table1[[#This Row],[na_sales]]/(2017-Table1[[#This Row],[year_of_release]])</f>
        <v>2727.2727272727275</v>
      </c>
      <c r="V5586" s="6">
        <f>Table1[[#This Row],[eu_sales]]/(2017-Table1[[#This Row],[year_of_release]])</f>
        <v>909.09090909090912</v>
      </c>
      <c r="W5586" s="6">
        <f>Table1[[#This Row],[jp_sales]]/(2017-Table1[[#This Row],[year_of_release]])</f>
        <v>0</v>
      </c>
      <c r="X5586" s="6">
        <f>Table1[[#This Row],[other_sales]]/(2017-Table1[[#This Row],[year_of_release]])</f>
        <v>0</v>
      </c>
      <c r="Y5586" s="4">
        <v>516818555</v>
      </c>
      <c r="Z5586" s="4">
        <v>437126892</v>
      </c>
      <c r="AA5586" s="4">
        <v>127854000</v>
      </c>
      <c r="AB5586" s="1">
        <f>Table1[[#This Row],[na_sales]]/Table1[[#This Row],[NA population]]</f>
        <v>5.8047451489043385E-5</v>
      </c>
      <c r="AC5586" s="1">
        <f>Table1[[#This Row],[eu_sales]]/Table1[[#This Row],[Eu population]]</f>
        <v>2.2876652484697737E-5</v>
      </c>
      <c r="AD5586" s="1">
        <f>Table1[[#This Row],[jp_sales]]/Table1[[#This Row],[Jp population]]</f>
        <v>0</v>
      </c>
    </row>
    <row r="5587" spans="1:30" x14ac:dyDescent="0.25">
      <c r="A5587" t="s">
        <v>424</v>
      </c>
      <c r="B5587" t="s">
        <v>113</v>
      </c>
      <c r="C5587">
        <v>2009</v>
      </c>
      <c r="D5587" t="s">
        <v>40</v>
      </c>
      <c r="E5587" t="s">
        <v>425</v>
      </c>
      <c r="F5587" s="4">
        <v>0</v>
      </c>
      <c r="G5587" s="4">
        <v>30000</v>
      </c>
      <c r="H5587" s="4">
        <v>0</v>
      </c>
      <c r="I5587" s="4">
        <v>10000</v>
      </c>
      <c r="J5587">
        <v>7.2</v>
      </c>
      <c r="K5587">
        <v>24</v>
      </c>
      <c r="L5587">
        <v>6.8</v>
      </c>
      <c r="M5587" s="4">
        <v>380</v>
      </c>
      <c r="N5587" t="s">
        <v>4598</v>
      </c>
      <c r="O5587" t="s">
        <v>43</v>
      </c>
      <c r="P5587" s="4">
        <v>40000</v>
      </c>
      <c r="Q5587" s="3">
        <f>AVERAGE(Table1[[#This Row],[critic_score]],Table1[[#This Row],[user_score]])</f>
        <v>7</v>
      </c>
      <c r="R5587" s="4">
        <f>Table1[[#This Row],[user_count]]+Table1[[#This Row],[critic_count]]</f>
        <v>404</v>
      </c>
      <c r="S5587" s="2">
        <f>100000*Table1[[#This Row],[review_count]]/Table1[[#This Row],[total sales]]</f>
        <v>1010</v>
      </c>
      <c r="T5587" s="2">
        <f>Table1[[#This Row],[total sales]]/(2017-Table1[[#This Row],[year_of_release]])</f>
        <v>5000</v>
      </c>
      <c r="U5587" s="9">
        <f>Table1[[#This Row],[na_sales]]/(2017-Table1[[#This Row],[year_of_release]])</f>
        <v>0</v>
      </c>
      <c r="V5587" s="6">
        <f>Table1[[#This Row],[eu_sales]]/(2017-Table1[[#This Row],[year_of_release]])</f>
        <v>3750</v>
      </c>
      <c r="W5587" s="6">
        <f>Table1[[#This Row],[jp_sales]]/(2017-Table1[[#This Row],[year_of_release]])</f>
        <v>0</v>
      </c>
      <c r="X5587" s="6">
        <f>Table1[[#This Row],[other_sales]]/(2017-Table1[[#This Row],[year_of_release]])</f>
        <v>1250</v>
      </c>
      <c r="Y5587" s="4">
        <v>534740514</v>
      </c>
      <c r="Z5587" s="4">
        <v>441041694</v>
      </c>
      <c r="AA5587" s="4">
        <v>128047000</v>
      </c>
      <c r="AB5587" s="1">
        <f>Table1[[#This Row],[na_sales]]/Table1[[#This Row],[NA population]]</f>
        <v>0</v>
      </c>
      <c r="AC5587" s="1">
        <f>Table1[[#This Row],[eu_sales]]/Table1[[#This Row],[Eu population]]</f>
        <v>6.802077991293041E-5</v>
      </c>
      <c r="AD5587" s="1">
        <f>Table1[[#This Row],[jp_sales]]/Table1[[#This Row],[Jp population]]</f>
        <v>0</v>
      </c>
    </row>
    <row r="5588" spans="1:30" x14ac:dyDescent="0.25">
      <c r="A5588" t="s">
        <v>4599</v>
      </c>
      <c r="B5588" t="s">
        <v>113</v>
      </c>
      <c r="C5588">
        <v>2011</v>
      </c>
      <c r="D5588" t="s">
        <v>27</v>
      </c>
      <c r="E5588" t="s">
        <v>1370</v>
      </c>
      <c r="F5588" s="4">
        <v>0</v>
      </c>
      <c r="G5588" s="4">
        <v>30000</v>
      </c>
      <c r="H5588" s="4">
        <v>0</v>
      </c>
      <c r="I5588" s="4">
        <v>10000</v>
      </c>
      <c r="J5588">
        <v>8.4</v>
      </c>
      <c r="K5588">
        <v>55</v>
      </c>
      <c r="L5588">
        <v>8.4</v>
      </c>
      <c r="M5588" s="4">
        <v>667</v>
      </c>
      <c r="N5588" t="s">
        <v>4600</v>
      </c>
      <c r="O5588" t="s">
        <v>84</v>
      </c>
      <c r="P5588" s="4">
        <v>40000</v>
      </c>
      <c r="Q5588" s="3">
        <f>AVERAGE(Table1[[#This Row],[critic_score]],Table1[[#This Row],[user_score]])</f>
        <v>8.4</v>
      </c>
      <c r="R5588" s="4">
        <f>Table1[[#This Row],[user_count]]+Table1[[#This Row],[critic_count]]</f>
        <v>722</v>
      </c>
      <c r="S5588" s="2">
        <f>100000*Table1[[#This Row],[review_count]]/Table1[[#This Row],[total sales]]</f>
        <v>1805</v>
      </c>
      <c r="T5588" s="2">
        <f>Table1[[#This Row],[total sales]]/(2017-Table1[[#This Row],[year_of_release]])</f>
        <v>6666.666666666667</v>
      </c>
      <c r="U5588" s="9">
        <f>Table1[[#This Row],[na_sales]]/(2017-Table1[[#This Row],[year_of_release]])</f>
        <v>0</v>
      </c>
      <c r="V5588" s="6">
        <f>Table1[[#This Row],[eu_sales]]/(2017-Table1[[#This Row],[year_of_release]])</f>
        <v>5000</v>
      </c>
      <c r="W5588" s="6">
        <f>Table1[[#This Row],[jp_sales]]/(2017-Table1[[#This Row],[year_of_release]])</f>
        <v>0</v>
      </c>
      <c r="X5588" s="6">
        <f>Table1[[#This Row],[other_sales]]/(2017-Table1[[#This Row],[year_of_release]])</f>
        <v>1666.6666666666667</v>
      </c>
      <c r="Y5588" s="4">
        <v>545961365</v>
      </c>
      <c r="Z5588" s="4">
        <v>440756453</v>
      </c>
      <c r="AA5588" s="4">
        <v>127833000</v>
      </c>
      <c r="AB5588" s="1">
        <f>Table1[[#This Row],[na_sales]]/Table1[[#This Row],[NA population]]</f>
        <v>0</v>
      </c>
      <c r="AC5588" s="1">
        <f>Table1[[#This Row],[eu_sales]]/Table1[[#This Row],[Eu population]]</f>
        <v>6.8064800403500847E-5</v>
      </c>
      <c r="AD5588" s="1">
        <f>Table1[[#This Row],[jp_sales]]/Table1[[#This Row],[Jp population]]</f>
        <v>0</v>
      </c>
    </row>
    <row r="5589" spans="1:30" x14ac:dyDescent="0.25">
      <c r="A5589" t="s">
        <v>4607</v>
      </c>
      <c r="B5589" t="s">
        <v>118</v>
      </c>
      <c r="C5589">
        <v>2006</v>
      </c>
      <c r="D5589" t="s">
        <v>96</v>
      </c>
      <c r="E5589" t="s">
        <v>51</v>
      </c>
      <c r="F5589" s="4">
        <v>0</v>
      </c>
      <c r="G5589" s="4">
        <v>0</v>
      </c>
      <c r="H5589" s="4">
        <v>40000</v>
      </c>
      <c r="I5589" s="4">
        <v>0</v>
      </c>
      <c r="J5589">
        <v>6.6</v>
      </c>
      <c r="K5589">
        <v>25</v>
      </c>
      <c r="L5589">
        <v>6.8</v>
      </c>
      <c r="M5589" s="4">
        <v>6</v>
      </c>
      <c r="N5589" t="s">
        <v>4608</v>
      </c>
      <c r="O5589" t="s">
        <v>67</v>
      </c>
      <c r="P5589" s="4">
        <v>40000</v>
      </c>
      <c r="Q5589" s="3">
        <f>AVERAGE(Table1[[#This Row],[critic_score]],Table1[[#This Row],[user_score]])</f>
        <v>6.6999999999999993</v>
      </c>
      <c r="R5589" s="4">
        <f>Table1[[#This Row],[user_count]]+Table1[[#This Row],[critic_count]]</f>
        <v>31</v>
      </c>
      <c r="S5589" s="2">
        <f>100000*Table1[[#This Row],[review_count]]/Table1[[#This Row],[total sales]]</f>
        <v>77.5</v>
      </c>
      <c r="T5589" s="2">
        <f>Table1[[#This Row],[total sales]]/(2017-Table1[[#This Row],[year_of_release]])</f>
        <v>3636.3636363636365</v>
      </c>
      <c r="U5589" s="9">
        <f>Table1[[#This Row],[na_sales]]/(2017-Table1[[#This Row],[year_of_release]])</f>
        <v>0</v>
      </c>
      <c r="V5589" s="6">
        <f>Table1[[#This Row],[eu_sales]]/(2017-Table1[[#This Row],[year_of_release]])</f>
        <v>0</v>
      </c>
      <c r="W5589" s="6">
        <f>Table1[[#This Row],[jp_sales]]/(2017-Table1[[#This Row],[year_of_release]])</f>
        <v>3636.3636363636365</v>
      </c>
      <c r="X5589" s="6">
        <f>Table1[[#This Row],[other_sales]]/(2017-Table1[[#This Row],[year_of_release]])</f>
        <v>0</v>
      </c>
      <c r="Y5589" s="4">
        <v>516818555</v>
      </c>
      <c r="Z5589" s="4">
        <v>437126892</v>
      </c>
      <c r="AA5589" s="4">
        <v>127854000</v>
      </c>
      <c r="AB5589" s="1">
        <f>Table1[[#This Row],[na_sales]]/Table1[[#This Row],[NA population]]</f>
        <v>0</v>
      </c>
      <c r="AC5589" s="1">
        <f>Table1[[#This Row],[eu_sales]]/Table1[[#This Row],[Eu population]]</f>
        <v>0</v>
      </c>
      <c r="AD5589" s="1">
        <f>Table1[[#This Row],[jp_sales]]/Table1[[#This Row],[Jp population]]</f>
        <v>3.1285685234720852E-4</v>
      </c>
    </row>
    <row r="5590" spans="1:30" x14ac:dyDescent="0.25">
      <c r="A5590" t="s">
        <v>4609</v>
      </c>
      <c r="B5590" t="s">
        <v>113</v>
      </c>
      <c r="C5590">
        <v>2008</v>
      </c>
      <c r="D5590" t="s">
        <v>54</v>
      </c>
      <c r="E5590" t="s">
        <v>572</v>
      </c>
      <c r="F5590" s="4">
        <v>0</v>
      </c>
      <c r="G5590" s="4">
        <v>30000</v>
      </c>
      <c r="H5590" s="4">
        <v>0</v>
      </c>
      <c r="I5590" s="4">
        <v>10000</v>
      </c>
      <c r="J5590">
        <v>7.5</v>
      </c>
      <c r="K5590">
        <v>47</v>
      </c>
      <c r="L5590">
        <v>7.7</v>
      </c>
      <c r="M5590" s="4">
        <v>478</v>
      </c>
      <c r="N5590" t="s">
        <v>4392</v>
      </c>
      <c r="O5590" t="s">
        <v>43</v>
      </c>
      <c r="P5590" s="4">
        <v>40000</v>
      </c>
      <c r="Q5590" s="3">
        <f>AVERAGE(Table1[[#This Row],[critic_score]],Table1[[#This Row],[user_score]])</f>
        <v>7.6</v>
      </c>
      <c r="R5590" s="4">
        <f>Table1[[#This Row],[user_count]]+Table1[[#This Row],[critic_count]]</f>
        <v>525</v>
      </c>
      <c r="S5590" s="2">
        <f>100000*Table1[[#This Row],[review_count]]/Table1[[#This Row],[total sales]]</f>
        <v>1312.5</v>
      </c>
      <c r="T5590" s="2">
        <f>Table1[[#This Row],[total sales]]/(2017-Table1[[#This Row],[year_of_release]])</f>
        <v>4444.4444444444443</v>
      </c>
      <c r="U5590" s="9">
        <f>Table1[[#This Row],[na_sales]]/(2017-Table1[[#This Row],[year_of_release]])</f>
        <v>0</v>
      </c>
      <c r="V5590" s="6">
        <f>Table1[[#This Row],[eu_sales]]/(2017-Table1[[#This Row],[year_of_release]])</f>
        <v>3333.3333333333335</v>
      </c>
      <c r="W5590" s="6">
        <f>Table1[[#This Row],[jp_sales]]/(2017-Table1[[#This Row],[year_of_release]])</f>
        <v>0</v>
      </c>
      <c r="X5590" s="6">
        <f>Table1[[#This Row],[other_sales]]/(2017-Table1[[#This Row],[year_of_release]])</f>
        <v>1111.1111111111111</v>
      </c>
      <c r="Y5590" s="4">
        <v>528816311</v>
      </c>
      <c r="Z5590" s="4">
        <v>440001482</v>
      </c>
      <c r="AA5590" s="4">
        <v>128063000</v>
      </c>
      <c r="AB5590" s="1">
        <f>Table1[[#This Row],[na_sales]]/Table1[[#This Row],[NA population]]</f>
        <v>0</v>
      </c>
      <c r="AC5590" s="1">
        <f>Table1[[#This Row],[eu_sales]]/Table1[[#This Row],[Eu population]]</f>
        <v>6.8181588533831346E-5</v>
      </c>
      <c r="AD5590" s="1">
        <f>Table1[[#This Row],[jp_sales]]/Table1[[#This Row],[Jp population]]</f>
        <v>0</v>
      </c>
    </row>
    <row r="5591" spans="1:30" x14ac:dyDescent="0.25">
      <c r="A5591" t="s">
        <v>4610</v>
      </c>
      <c r="B5591" t="s">
        <v>113</v>
      </c>
      <c r="C5591">
        <v>2007</v>
      </c>
      <c r="D5591" t="s">
        <v>225</v>
      </c>
      <c r="E5591" t="s">
        <v>575</v>
      </c>
      <c r="F5591" s="4">
        <v>0</v>
      </c>
      <c r="G5591" s="4">
        <v>30000</v>
      </c>
      <c r="H5591" s="4">
        <v>0</v>
      </c>
      <c r="I5591" s="4">
        <v>10000</v>
      </c>
      <c r="J5591">
        <v>8.9</v>
      </c>
      <c r="K5591">
        <v>44</v>
      </c>
      <c r="L5591">
        <v>8.1</v>
      </c>
      <c r="M5591" s="4">
        <v>301</v>
      </c>
      <c r="N5591" t="s">
        <v>317</v>
      </c>
      <c r="O5591" t="s">
        <v>67</v>
      </c>
      <c r="P5591" s="4">
        <v>40000</v>
      </c>
      <c r="Q5591" s="3">
        <f>AVERAGE(Table1[[#This Row],[critic_score]],Table1[[#This Row],[user_score]])</f>
        <v>8.5</v>
      </c>
      <c r="R5591" s="4">
        <f>Table1[[#This Row],[user_count]]+Table1[[#This Row],[critic_count]]</f>
        <v>345</v>
      </c>
      <c r="S5591" s="2">
        <f>100000*Table1[[#This Row],[review_count]]/Table1[[#This Row],[total sales]]</f>
        <v>862.5</v>
      </c>
      <c r="T5591" s="2">
        <f>Table1[[#This Row],[total sales]]/(2017-Table1[[#This Row],[year_of_release]])</f>
        <v>4000</v>
      </c>
      <c r="U5591" s="9">
        <f>Table1[[#This Row],[na_sales]]/(2017-Table1[[#This Row],[year_of_release]])</f>
        <v>0</v>
      </c>
      <c r="V5591" s="6">
        <f>Table1[[#This Row],[eu_sales]]/(2017-Table1[[#This Row],[year_of_release]])</f>
        <v>3000</v>
      </c>
      <c r="W5591" s="6">
        <f>Table1[[#This Row],[jp_sales]]/(2017-Table1[[#This Row],[year_of_release]])</f>
        <v>0</v>
      </c>
      <c r="X5591" s="6">
        <f>Table1[[#This Row],[other_sales]]/(2017-Table1[[#This Row],[year_of_release]])</f>
        <v>1000</v>
      </c>
      <c r="Y5591" s="4">
        <v>522751172</v>
      </c>
      <c r="Z5591" s="4">
        <v>438594184</v>
      </c>
      <c r="AA5591" s="4">
        <v>128001000</v>
      </c>
      <c r="AB5591" s="1">
        <f>Table1[[#This Row],[na_sales]]/Table1[[#This Row],[NA population]]</f>
        <v>0</v>
      </c>
      <c r="AC5591" s="1">
        <f>Table1[[#This Row],[eu_sales]]/Table1[[#This Row],[Eu population]]</f>
        <v>6.8400359818724819E-5</v>
      </c>
      <c r="AD5591" s="1">
        <f>Table1[[#This Row],[jp_sales]]/Table1[[#This Row],[Jp population]]</f>
        <v>0</v>
      </c>
    </row>
    <row r="5592" spans="1:30" x14ac:dyDescent="0.25">
      <c r="A5592" t="s">
        <v>1507</v>
      </c>
      <c r="B5592" t="s">
        <v>113</v>
      </c>
      <c r="C5592">
        <v>2007</v>
      </c>
      <c r="D5592" t="s">
        <v>40</v>
      </c>
      <c r="E5592" t="s">
        <v>270</v>
      </c>
      <c r="F5592" s="4">
        <v>0</v>
      </c>
      <c r="G5592" s="4">
        <v>30000</v>
      </c>
      <c r="H5592" s="4">
        <v>0</v>
      </c>
      <c r="I5592" s="4">
        <v>10000</v>
      </c>
      <c r="J5592">
        <v>8.3000000000000007</v>
      </c>
      <c r="K5592">
        <v>26</v>
      </c>
      <c r="L5592">
        <v>8.1</v>
      </c>
      <c r="M5592" s="4">
        <v>242</v>
      </c>
      <c r="N5592" t="s">
        <v>1089</v>
      </c>
      <c r="O5592" t="s">
        <v>67</v>
      </c>
      <c r="P5592" s="4">
        <v>40000</v>
      </c>
      <c r="Q5592" s="3">
        <f>AVERAGE(Table1[[#This Row],[critic_score]],Table1[[#This Row],[user_score]])</f>
        <v>8.1999999999999993</v>
      </c>
      <c r="R5592" s="4">
        <f>Table1[[#This Row],[user_count]]+Table1[[#This Row],[critic_count]]</f>
        <v>268</v>
      </c>
      <c r="S5592" s="2">
        <f>100000*Table1[[#This Row],[review_count]]/Table1[[#This Row],[total sales]]</f>
        <v>670</v>
      </c>
      <c r="T5592" s="2">
        <f>Table1[[#This Row],[total sales]]/(2017-Table1[[#This Row],[year_of_release]])</f>
        <v>4000</v>
      </c>
      <c r="U5592" s="9">
        <f>Table1[[#This Row],[na_sales]]/(2017-Table1[[#This Row],[year_of_release]])</f>
        <v>0</v>
      </c>
      <c r="V5592" s="6">
        <f>Table1[[#This Row],[eu_sales]]/(2017-Table1[[#This Row],[year_of_release]])</f>
        <v>3000</v>
      </c>
      <c r="W5592" s="6">
        <f>Table1[[#This Row],[jp_sales]]/(2017-Table1[[#This Row],[year_of_release]])</f>
        <v>0</v>
      </c>
      <c r="X5592" s="6">
        <f>Table1[[#This Row],[other_sales]]/(2017-Table1[[#This Row],[year_of_release]])</f>
        <v>1000</v>
      </c>
      <c r="Y5592" s="4">
        <v>522751172</v>
      </c>
      <c r="Z5592" s="4">
        <v>438594184</v>
      </c>
      <c r="AA5592" s="4">
        <v>128001000</v>
      </c>
      <c r="AB5592" s="1">
        <f>Table1[[#This Row],[na_sales]]/Table1[[#This Row],[NA population]]</f>
        <v>0</v>
      </c>
      <c r="AC5592" s="1">
        <f>Table1[[#This Row],[eu_sales]]/Table1[[#This Row],[Eu population]]</f>
        <v>6.8400359818724819E-5</v>
      </c>
      <c r="AD5592" s="1">
        <f>Table1[[#This Row],[jp_sales]]/Table1[[#This Row],[Jp population]]</f>
        <v>0</v>
      </c>
    </row>
    <row r="5593" spans="1:30" x14ac:dyDescent="0.25">
      <c r="A5593" t="s">
        <v>4333</v>
      </c>
      <c r="B5593" t="s">
        <v>103</v>
      </c>
      <c r="C5593">
        <v>2002</v>
      </c>
      <c r="D5593" t="s">
        <v>19</v>
      </c>
      <c r="E5593" t="s">
        <v>549</v>
      </c>
      <c r="F5593" s="4">
        <v>30000</v>
      </c>
      <c r="G5593" s="4">
        <v>10000</v>
      </c>
      <c r="H5593" s="4">
        <v>0</v>
      </c>
      <c r="I5593" s="4">
        <v>0</v>
      </c>
      <c r="J5593">
        <v>6.7</v>
      </c>
      <c r="K5593">
        <v>8</v>
      </c>
      <c r="L5593">
        <v>9</v>
      </c>
      <c r="M5593" s="4">
        <v>4</v>
      </c>
      <c r="N5593" t="s">
        <v>2332</v>
      </c>
      <c r="O5593" t="s">
        <v>21</v>
      </c>
      <c r="P5593" s="4">
        <v>40000</v>
      </c>
      <c r="Q5593" s="3">
        <f>AVERAGE(Table1[[#This Row],[critic_score]],Table1[[#This Row],[user_score]])</f>
        <v>7.85</v>
      </c>
      <c r="R5593" s="4">
        <f>Table1[[#This Row],[user_count]]+Table1[[#This Row],[critic_count]]</f>
        <v>12</v>
      </c>
      <c r="S5593" s="2">
        <f>100000*Table1[[#This Row],[review_count]]/Table1[[#This Row],[total sales]]</f>
        <v>30</v>
      </c>
      <c r="T5593" s="2">
        <f>Table1[[#This Row],[total sales]]/(2017-Table1[[#This Row],[year_of_release]])</f>
        <v>2666.6666666666665</v>
      </c>
      <c r="U5593" s="9">
        <f>Table1[[#This Row],[na_sales]]/(2017-Table1[[#This Row],[year_of_release]])</f>
        <v>2000</v>
      </c>
      <c r="V5593" s="6">
        <f>Table1[[#This Row],[eu_sales]]/(2017-Table1[[#This Row],[year_of_release]])</f>
        <v>666.66666666666663</v>
      </c>
      <c r="W5593" s="6">
        <f>Table1[[#This Row],[jp_sales]]/(2017-Table1[[#This Row],[year_of_release]])</f>
        <v>0</v>
      </c>
      <c r="X5593" s="6">
        <f>Table1[[#This Row],[other_sales]]/(2017-Table1[[#This Row],[year_of_release]])</f>
        <v>0</v>
      </c>
      <c r="Y5593" s="4">
        <v>495013192</v>
      </c>
      <c r="Z5593" s="4">
        <v>431019772</v>
      </c>
      <c r="AA5593" s="4">
        <v>127445000</v>
      </c>
      <c r="AB5593" s="1">
        <f>Table1[[#This Row],[na_sales]]/Table1[[#This Row],[NA population]]</f>
        <v>6.0604445466980602E-5</v>
      </c>
      <c r="AC5593" s="1">
        <f>Table1[[#This Row],[eu_sales]]/Table1[[#This Row],[Eu population]]</f>
        <v>2.3200791818895955E-5</v>
      </c>
      <c r="AD5593" s="1">
        <f>Table1[[#This Row],[jp_sales]]/Table1[[#This Row],[Jp population]]</f>
        <v>0</v>
      </c>
    </row>
    <row r="5594" spans="1:30" x14ac:dyDescent="0.25">
      <c r="A5594" t="s">
        <v>4186</v>
      </c>
      <c r="B5594" t="s">
        <v>103</v>
      </c>
      <c r="C5594">
        <v>2006</v>
      </c>
      <c r="D5594" t="s">
        <v>23</v>
      </c>
      <c r="E5594" t="s">
        <v>981</v>
      </c>
      <c r="F5594" s="4">
        <v>30000</v>
      </c>
      <c r="G5594" s="4">
        <v>10000</v>
      </c>
      <c r="H5594" s="4">
        <v>0</v>
      </c>
      <c r="I5594" s="4">
        <v>0</v>
      </c>
      <c r="J5594">
        <v>8.4</v>
      </c>
      <c r="K5594">
        <v>25</v>
      </c>
      <c r="L5594">
        <v>8</v>
      </c>
      <c r="M5594" s="4">
        <v>6</v>
      </c>
      <c r="N5594" t="s">
        <v>981</v>
      </c>
      <c r="O5594" t="s">
        <v>84</v>
      </c>
      <c r="P5594" s="4">
        <v>40000</v>
      </c>
      <c r="Q5594" s="3">
        <f>AVERAGE(Table1[[#This Row],[critic_score]],Table1[[#This Row],[user_score]])</f>
        <v>8.1999999999999993</v>
      </c>
      <c r="R5594" s="4">
        <f>Table1[[#This Row],[user_count]]+Table1[[#This Row],[critic_count]]</f>
        <v>31</v>
      </c>
      <c r="S5594" s="2">
        <f>100000*Table1[[#This Row],[review_count]]/Table1[[#This Row],[total sales]]</f>
        <v>77.5</v>
      </c>
      <c r="T5594" s="2">
        <f>Table1[[#This Row],[total sales]]/(2017-Table1[[#This Row],[year_of_release]])</f>
        <v>3636.3636363636365</v>
      </c>
      <c r="U5594" s="9">
        <f>Table1[[#This Row],[na_sales]]/(2017-Table1[[#This Row],[year_of_release]])</f>
        <v>2727.2727272727275</v>
      </c>
      <c r="V5594" s="6">
        <f>Table1[[#This Row],[eu_sales]]/(2017-Table1[[#This Row],[year_of_release]])</f>
        <v>909.09090909090912</v>
      </c>
      <c r="W5594" s="6">
        <f>Table1[[#This Row],[jp_sales]]/(2017-Table1[[#This Row],[year_of_release]])</f>
        <v>0</v>
      </c>
      <c r="X5594" s="6">
        <f>Table1[[#This Row],[other_sales]]/(2017-Table1[[#This Row],[year_of_release]])</f>
        <v>0</v>
      </c>
      <c r="Y5594" s="4">
        <v>516818555</v>
      </c>
      <c r="Z5594" s="4">
        <v>437126892</v>
      </c>
      <c r="AA5594" s="4">
        <v>127854000</v>
      </c>
      <c r="AB5594" s="1">
        <f>Table1[[#This Row],[na_sales]]/Table1[[#This Row],[NA population]]</f>
        <v>5.8047451489043385E-5</v>
      </c>
      <c r="AC5594" s="1">
        <f>Table1[[#This Row],[eu_sales]]/Table1[[#This Row],[Eu population]]</f>
        <v>2.2876652484697737E-5</v>
      </c>
      <c r="AD5594" s="1">
        <f>Table1[[#This Row],[jp_sales]]/Table1[[#This Row],[Jp population]]</f>
        <v>0</v>
      </c>
    </row>
    <row r="5595" spans="1:30" x14ac:dyDescent="0.25">
      <c r="A5595" t="s">
        <v>4615</v>
      </c>
      <c r="B5595" t="s">
        <v>113</v>
      </c>
      <c r="C5595">
        <v>2006</v>
      </c>
      <c r="D5595" t="s">
        <v>73</v>
      </c>
      <c r="E5595" t="s">
        <v>83</v>
      </c>
      <c r="F5595" s="4">
        <v>0</v>
      </c>
      <c r="G5595" s="4">
        <v>30000</v>
      </c>
      <c r="H5595" s="4">
        <v>0</v>
      </c>
      <c r="I5595" s="4">
        <v>10000</v>
      </c>
      <c r="J5595">
        <v>7.1</v>
      </c>
      <c r="K5595">
        <v>33</v>
      </c>
      <c r="L5595">
        <v>7.2</v>
      </c>
      <c r="M5595" s="4">
        <v>54</v>
      </c>
      <c r="N5595" t="s">
        <v>4616</v>
      </c>
      <c r="O5595" t="s">
        <v>67</v>
      </c>
      <c r="P5595" s="4">
        <v>40000</v>
      </c>
      <c r="Q5595" s="3">
        <f>AVERAGE(Table1[[#This Row],[critic_score]],Table1[[#This Row],[user_score]])</f>
        <v>7.15</v>
      </c>
      <c r="R5595" s="4">
        <f>Table1[[#This Row],[user_count]]+Table1[[#This Row],[critic_count]]</f>
        <v>87</v>
      </c>
      <c r="S5595" s="2">
        <f>100000*Table1[[#This Row],[review_count]]/Table1[[#This Row],[total sales]]</f>
        <v>217.5</v>
      </c>
      <c r="T5595" s="2">
        <f>Table1[[#This Row],[total sales]]/(2017-Table1[[#This Row],[year_of_release]])</f>
        <v>3636.3636363636365</v>
      </c>
      <c r="U5595" s="9">
        <f>Table1[[#This Row],[na_sales]]/(2017-Table1[[#This Row],[year_of_release]])</f>
        <v>0</v>
      </c>
      <c r="V5595" s="6">
        <f>Table1[[#This Row],[eu_sales]]/(2017-Table1[[#This Row],[year_of_release]])</f>
        <v>2727.2727272727275</v>
      </c>
      <c r="W5595" s="6">
        <f>Table1[[#This Row],[jp_sales]]/(2017-Table1[[#This Row],[year_of_release]])</f>
        <v>0</v>
      </c>
      <c r="X5595" s="6">
        <f>Table1[[#This Row],[other_sales]]/(2017-Table1[[#This Row],[year_of_release]])</f>
        <v>909.09090909090912</v>
      </c>
      <c r="Y5595" s="4">
        <v>516818555</v>
      </c>
      <c r="Z5595" s="4">
        <v>437126892</v>
      </c>
      <c r="AA5595" s="4">
        <v>127854000</v>
      </c>
      <c r="AB5595" s="1">
        <f>Table1[[#This Row],[na_sales]]/Table1[[#This Row],[NA population]]</f>
        <v>0</v>
      </c>
      <c r="AC5595" s="1">
        <f>Table1[[#This Row],[eu_sales]]/Table1[[#This Row],[Eu population]]</f>
        <v>6.8629957454093219E-5</v>
      </c>
      <c r="AD5595" s="1">
        <f>Table1[[#This Row],[jp_sales]]/Table1[[#This Row],[Jp population]]</f>
        <v>0</v>
      </c>
    </row>
    <row r="5596" spans="1:30" x14ac:dyDescent="0.25">
      <c r="A5596" t="s">
        <v>2175</v>
      </c>
      <c r="B5596" t="s">
        <v>113</v>
      </c>
      <c r="C5596">
        <v>2006</v>
      </c>
      <c r="D5596" t="s">
        <v>40</v>
      </c>
      <c r="E5596" t="s">
        <v>270</v>
      </c>
      <c r="F5596" s="4">
        <v>0</v>
      </c>
      <c r="G5596" s="4">
        <v>30000</v>
      </c>
      <c r="H5596" s="4">
        <v>0</v>
      </c>
      <c r="I5596" s="4">
        <v>10000</v>
      </c>
      <c r="J5596">
        <v>8.1999999999999993</v>
      </c>
      <c r="K5596">
        <v>35</v>
      </c>
      <c r="L5596">
        <v>8.8000000000000007</v>
      </c>
      <c r="M5596" s="4">
        <v>528</v>
      </c>
      <c r="N5596" t="s">
        <v>446</v>
      </c>
      <c r="O5596" t="s">
        <v>43</v>
      </c>
      <c r="P5596" s="4">
        <v>40000</v>
      </c>
      <c r="Q5596" s="3">
        <f>AVERAGE(Table1[[#This Row],[critic_score]],Table1[[#This Row],[user_score]])</f>
        <v>8.5</v>
      </c>
      <c r="R5596" s="4">
        <f>Table1[[#This Row],[user_count]]+Table1[[#This Row],[critic_count]]</f>
        <v>563</v>
      </c>
      <c r="S5596" s="2">
        <f>100000*Table1[[#This Row],[review_count]]/Table1[[#This Row],[total sales]]</f>
        <v>1407.5</v>
      </c>
      <c r="T5596" s="2">
        <f>Table1[[#This Row],[total sales]]/(2017-Table1[[#This Row],[year_of_release]])</f>
        <v>3636.3636363636365</v>
      </c>
      <c r="U5596" s="9">
        <f>Table1[[#This Row],[na_sales]]/(2017-Table1[[#This Row],[year_of_release]])</f>
        <v>0</v>
      </c>
      <c r="V5596" s="6">
        <f>Table1[[#This Row],[eu_sales]]/(2017-Table1[[#This Row],[year_of_release]])</f>
        <v>2727.2727272727275</v>
      </c>
      <c r="W5596" s="6">
        <f>Table1[[#This Row],[jp_sales]]/(2017-Table1[[#This Row],[year_of_release]])</f>
        <v>0</v>
      </c>
      <c r="X5596" s="6">
        <f>Table1[[#This Row],[other_sales]]/(2017-Table1[[#This Row],[year_of_release]])</f>
        <v>909.09090909090912</v>
      </c>
      <c r="Y5596" s="4">
        <v>516818555</v>
      </c>
      <c r="Z5596" s="4">
        <v>437126892</v>
      </c>
      <c r="AA5596" s="4">
        <v>127854000</v>
      </c>
      <c r="AB5596" s="1">
        <f>Table1[[#This Row],[na_sales]]/Table1[[#This Row],[NA population]]</f>
        <v>0</v>
      </c>
      <c r="AC5596" s="1">
        <f>Table1[[#This Row],[eu_sales]]/Table1[[#This Row],[Eu population]]</f>
        <v>6.8629957454093219E-5</v>
      </c>
      <c r="AD5596" s="1">
        <f>Table1[[#This Row],[jp_sales]]/Table1[[#This Row],[Jp population]]</f>
        <v>0</v>
      </c>
    </row>
    <row r="5597" spans="1:30" x14ac:dyDescent="0.25">
      <c r="A5597" t="s">
        <v>2379</v>
      </c>
      <c r="B5597" t="s">
        <v>113</v>
      </c>
      <c r="C5597">
        <v>2010</v>
      </c>
      <c r="D5597" t="s">
        <v>96</v>
      </c>
      <c r="E5597" t="s">
        <v>403</v>
      </c>
      <c r="F5597" s="4">
        <v>0</v>
      </c>
      <c r="G5597" s="4">
        <v>30000</v>
      </c>
      <c r="H5597" s="4">
        <v>0</v>
      </c>
      <c r="I5597" s="4">
        <v>10000</v>
      </c>
      <c r="J5597">
        <v>7.2</v>
      </c>
      <c r="K5597">
        <v>25</v>
      </c>
      <c r="L5597">
        <v>7.5</v>
      </c>
      <c r="M5597" s="4">
        <v>511</v>
      </c>
      <c r="N5597" t="s">
        <v>285</v>
      </c>
      <c r="O5597" t="s">
        <v>43</v>
      </c>
      <c r="P5597" s="4">
        <v>40000</v>
      </c>
      <c r="Q5597" s="3">
        <f>AVERAGE(Table1[[#This Row],[critic_score]],Table1[[#This Row],[user_score]])</f>
        <v>7.35</v>
      </c>
      <c r="R5597" s="4">
        <f>Table1[[#This Row],[user_count]]+Table1[[#This Row],[critic_count]]</f>
        <v>536</v>
      </c>
      <c r="S5597" s="2">
        <f>100000*Table1[[#This Row],[review_count]]/Table1[[#This Row],[total sales]]</f>
        <v>1340</v>
      </c>
      <c r="T5597" s="2">
        <f>Table1[[#This Row],[total sales]]/(2017-Table1[[#This Row],[year_of_release]])</f>
        <v>5714.2857142857147</v>
      </c>
      <c r="U5597" s="9">
        <f>Table1[[#This Row],[na_sales]]/(2017-Table1[[#This Row],[year_of_release]])</f>
        <v>0</v>
      </c>
      <c r="V5597" s="6">
        <f>Table1[[#This Row],[eu_sales]]/(2017-Table1[[#This Row],[year_of_release]])</f>
        <v>4285.7142857142853</v>
      </c>
      <c r="W5597" s="6">
        <f>Table1[[#This Row],[jp_sales]]/(2017-Table1[[#This Row],[year_of_release]])</f>
        <v>0</v>
      </c>
      <c r="X5597" s="6">
        <f>Table1[[#This Row],[other_sales]]/(2017-Table1[[#This Row],[year_of_release]])</f>
        <v>1428.5714285714287</v>
      </c>
      <c r="Y5597" s="4">
        <v>540520772</v>
      </c>
      <c r="Z5597" s="4">
        <v>441654761</v>
      </c>
      <c r="AA5597" s="4">
        <v>128070000</v>
      </c>
      <c r="AB5597" s="1">
        <f>Table1[[#This Row],[na_sales]]/Table1[[#This Row],[NA population]]</f>
        <v>0</v>
      </c>
      <c r="AC5597" s="1">
        <f>Table1[[#This Row],[eu_sales]]/Table1[[#This Row],[Eu population]]</f>
        <v>6.7926359340208725E-5</v>
      </c>
      <c r="AD5597" s="1">
        <f>Table1[[#This Row],[jp_sales]]/Table1[[#This Row],[Jp population]]</f>
        <v>0</v>
      </c>
    </row>
    <row r="5598" spans="1:30" x14ac:dyDescent="0.25">
      <c r="A5598" t="s">
        <v>915</v>
      </c>
      <c r="B5598" t="s">
        <v>138</v>
      </c>
      <c r="C5598">
        <v>2003</v>
      </c>
      <c r="D5598" t="s">
        <v>54</v>
      </c>
      <c r="E5598" t="s">
        <v>425</v>
      </c>
      <c r="F5598" s="4">
        <v>30000</v>
      </c>
      <c r="G5598" s="4">
        <v>10000</v>
      </c>
      <c r="H5598" s="4">
        <v>0</v>
      </c>
      <c r="I5598" s="4">
        <v>0</v>
      </c>
      <c r="J5598">
        <v>7.9</v>
      </c>
      <c r="K5598">
        <v>12</v>
      </c>
      <c r="L5598">
        <v>7.3</v>
      </c>
      <c r="M5598" s="4">
        <v>4</v>
      </c>
      <c r="N5598" t="s">
        <v>3273</v>
      </c>
      <c r="O5598" t="s">
        <v>43</v>
      </c>
      <c r="P5598" s="4">
        <v>40000</v>
      </c>
      <c r="Q5598" s="3">
        <f>AVERAGE(Table1[[#This Row],[critic_score]],Table1[[#This Row],[user_score]])</f>
        <v>7.6</v>
      </c>
      <c r="R5598" s="4">
        <f>Table1[[#This Row],[user_count]]+Table1[[#This Row],[critic_count]]</f>
        <v>16</v>
      </c>
      <c r="S5598" s="2">
        <f>100000*Table1[[#This Row],[review_count]]/Table1[[#This Row],[total sales]]</f>
        <v>40</v>
      </c>
      <c r="T5598" s="2">
        <f>Table1[[#This Row],[total sales]]/(2017-Table1[[#This Row],[year_of_release]])</f>
        <v>2857.1428571428573</v>
      </c>
      <c r="U5598" s="9">
        <f>Table1[[#This Row],[na_sales]]/(2017-Table1[[#This Row],[year_of_release]])</f>
        <v>2142.8571428571427</v>
      </c>
      <c r="V5598" s="6">
        <f>Table1[[#This Row],[eu_sales]]/(2017-Table1[[#This Row],[year_of_release]])</f>
        <v>714.28571428571433</v>
      </c>
      <c r="W5598" s="6">
        <f>Table1[[#This Row],[jp_sales]]/(2017-Table1[[#This Row],[year_of_release]])</f>
        <v>0</v>
      </c>
      <c r="X5598" s="6">
        <f>Table1[[#This Row],[other_sales]]/(2017-Table1[[#This Row],[year_of_release]])</f>
        <v>0</v>
      </c>
      <c r="Y5598" s="4">
        <v>500125528</v>
      </c>
      <c r="Z5598" s="4">
        <v>432552540</v>
      </c>
      <c r="AA5598" s="4">
        <v>127718000</v>
      </c>
      <c r="AB5598" s="1">
        <f>Table1[[#This Row],[na_sales]]/Table1[[#This Row],[NA population]]</f>
        <v>5.9984940420797713E-5</v>
      </c>
      <c r="AC5598" s="1">
        <f>Table1[[#This Row],[eu_sales]]/Table1[[#This Row],[Eu population]]</f>
        <v>2.3118578843624408E-5</v>
      </c>
      <c r="AD5598" s="1">
        <f>Table1[[#This Row],[jp_sales]]/Table1[[#This Row],[Jp population]]</f>
        <v>0</v>
      </c>
    </row>
    <row r="5599" spans="1:30" x14ac:dyDescent="0.25">
      <c r="A5599" t="s">
        <v>4623</v>
      </c>
      <c r="B5599" t="s">
        <v>113</v>
      </c>
      <c r="C5599">
        <v>2006</v>
      </c>
      <c r="D5599" t="s">
        <v>225</v>
      </c>
      <c r="E5599" t="s">
        <v>35</v>
      </c>
      <c r="F5599" s="4">
        <v>0</v>
      </c>
      <c r="G5599" s="4">
        <v>30000</v>
      </c>
      <c r="H5599" s="4">
        <v>0</v>
      </c>
      <c r="I5599" s="4">
        <v>10000</v>
      </c>
      <c r="J5599">
        <v>8.4</v>
      </c>
      <c r="K5599">
        <v>46</v>
      </c>
      <c r="L5599">
        <v>8.5</v>
      </c>
      <c r="M5599" s="4">
        <v>108</v>
      </c>
      <c r="N5599" t="s">
        <v>1488</v>
      </c>
      <c r="O5599" t="s">
        <v>67</v>
      </c>
      <c r="P5599" s="4">
        <v>40000</v>
      </c>
      <c r="Q5599" s="3">
        <f>AVERAGE(Table1[[#This Row],[critic_score]],Table1[[#This Row],[user_score]])</f>
        <v>8.4499999999999993</v>
      </c>
      <c r="R5599" s="4">
        <f>Table1[[#This Row],[user_count]]+Table1[[#This Row],[critic_count]]</f>
        <v>154</v>
      </c>
      <c r="S5599" s="2">
        <f>100000*Table1[[#This Row],[review_count]]/Table1[[#This Row],[total sales]]</f>
        <v>385</v>
      </c>
      <c r="T5599" s="2">
        <f>Table1[[#This Row],[total sales]]/(2017-Table1[[#This Row],[year_of_release]])</f>
        <v>3636.3636363636365</v>
      </c>
      <c r="U5599" s="9">
        <f>Table1[[#This Row],[na_sales]]/(2017-Table1[[#This Row],[year_of_release]])</f>
        <v>0</v>
      </c>
      <c r="V5599" s="6">
        <f>Table1[[#This Row],[eu_sales]]/(2017-Table1[[#This Row],[year_of_release]])</f>
        <v>2727.2727272727275</v>
      </c>
      <c r="W5599" s="6">
        <f>Table1[[#This Row],[jp_sales]]/(2017-Table1[[#This Row],[year_of_release]])</f>
        <v>0</v>
      </c>
      <c r="X5599" s="6">
        <f>Table1[[#This Row],[other_sales]]/(2017-Table1[[#This Row],[year_of_release]])</f>
        <v>909.09090909090912</v>
      </c>
      <c r="Y5599" s="4">
        <v>516818555</v>
      </c>
      <c r="Z5599" s="4">
        <v>437126892</v>
      </c>
      <c r="AA5599" s="4">
        <v>127854000</v>
      </c>
      <c r="AB5599" s="1">
        <f>Table1[[#This Row],[na_sales]]/Table1[[#This Row],[NA population]]</f>
        <v>0</v>
      </c>
      <c r="AC5599" s="1">
        <f>Table1[[#This Row],[eu_sales]]/Table1[[#This Row],[Eu population]]</f>
        <v>6.8629957454093219E-5</v>
      </c>
      <c r="AD5599" s="1">
        <f>Table1[[#This Row],[jp_sales]]/Table1[[#This Row],[Jp population]]</f>
        <v>0</v>
      </c>
    </row>
    <row r="5600" spans="1:30" x14ac:dyDescent="0.25">
      <c r="A5600" t="s">
        <v>4624</v>
      </c>
      <c r="B5600" t="s">
        <v>138</v>
      </c>
      <c r="C5600">
        <v>2003</v>
      </c>
      <c r="D5600" t="s">
        <v>54</v>
      </c>
      <c r="E5600" t="s">
        <v>83</v>
      </c>
      <c r="F5600" s="4">
        <v>30000</v>
      </c>
      <c r="G5600" s="4">
        <v>10000</v>
      </c>
      <c r="H5600" s="4">
        <v>0</v>
      </c>
      <c r="I5600" s="4">
        <v>0</v>
      </c>
      <c r="J5600">
        <v>3.6</v>
      </c>
      <c r="K5600">
        <v>11</v>
      </c>
      <c r="L5600">
        <v>3.4</v>
      </c>
      <c r="M5600" s="4">
        <v>5</v>
      </c>
      <c r="N5600" t="s">
        <v>507</v>
      </c>
      <c r="O5600" t="s">
        <v>67</v>
      </c>
      <c r="P5600" s="4">
        <v>40000</v>
      </c>
      <c r="Q5600" s="3">
        <f>AVERAGE(Table1[[#This Row],[critic_score]],Table1[[#This Row],[user_score]])</f>
        <v>3.5</v>
      </c>
      <c r="R5600" s="4">
        <f>Table1[[#This Row],[user_count]]+Table1[[#This Row],[critic_count]]</f>
        <v>16</v>
      </c>
      <c r="S5600" s="2">
        <f>100000*Table1[[#This Row],[review_count]]/Table1[[#This Row],[total sales]]</f>
        <v>40</v>
      </c>
      <c r="T5600" s="2">
        <f>Table1[[#This Row],[total sales]]/(2017-Table1[[#This Row],[year_of_release]])</f>
        <v>2857.1428571428573</v>
      </c>
      <c r="U5600" s="9">
        <f>Table1[[#This Row],[na_sales]]/(2017-Table1[[#This Row],[year_of_release]])</f>
        <v>2142.8571428571427</v>
      </c>
      <c r="V5600" s="6">
        <f>Table1[[#This Row],[eu_sales]]/(2017-Table1[[#This Row],[year_of_release]])</f>
        <v>714.28571428571433</v>
      </c>
      <c r="W5600" s="6">
        <f>Table1[[#This Row],[jp_sales]]/(2017-Table1[[#This Row],[year_of_release]])</f>
        <v>0</v>
      </c>
      <c r="X5600" s="6">
        <f>Table1[[#This Row],[other_sales]]/(2017-Table1[[#This Row],[year_of_release]])</f>
        <v>0</v>
      </c>
      <c r="Y5600" s="4">
        <v>500125528</v>
      </c>
      <c r="Z5600" s="4">
        <v>432552540</v>
      </c>
      <c r="AA5600" s="4">
        <v>127718000</v>
      </c>
      <c r="AB5600" s="1">
        <f>Table1[[#This Row],[na_sales]]/Table1[[#This Row],[NA population]]</f>
        <v>5.9984940420797713E-5</v>
      </c>
      <c r="AC5600" s="1">
        <f>Table1[[#This Row],[eu_sales]]/Table1[[#This Row],[Eu population]]</f>
        <v>2.3118578843624408E-5</v>
      </c>
      <c r="AD5600" s="1">
        <f>Table1[[#This Row],[jp_sales]]/Table1[[#This Row],[Jp population]]</f>
        <v>0</v>
      </c>
    </row>
    <row r="5601" spans="1:30" x14ac:dyDescent="0.25">
      <c r="A5601" t="s">
        <v>1494</v>
      </c>
      <c r="B5601" t="s">
        <v>113</v>
      </c>
      <c r="C5601">
        <v>2009</v>
      </c>
      <c r="D5601" t="s">
        <v>54</v>
      </c>
      <c r="E5601" t="s">
        <v>425</v>
      </c>
      <c r="F5601" s="4">
        <v>0</v>
      </c>
      <c r="G5601" s="4">
        <v>30000</v>
      </c>
      <c r="H5601" s="4">
        <v>0</v>
      </c>
      <c r="I5601" s="4">
        <v>10000</v>
      </c>
      <c r="J5601">
        <v>8.1999999999999993</v>
      </c>
      <c r="K5601">
        <v>29</v>
      </c>
      <c r="L5601">
        <v>7.5</v>
      </c>
      <c r="M5601" s="4">
        <v>308</v>
      </c>
      <c r="N5601" t="s">
        <v>4630</v>
      </c>
      <c r="O5601" t="s">
        <v>43</v>
      </c>
      <c r="P5601" s="4">
        <v>40000</v>
      </c>
      <c r="Q5601" s="3">
        <f>AVERAGE(Table1[[#This Row],[critic_score]],Table1[[#This Row],[user_score]])</f>
        <v>7.85</v>
      </c>
      <c r="R5601" s="4">
        <f>Table1[[#This Row],[user_count]]+Table1[[#This Row],[critic_count]]</f>
        <v>337</v>
      </c>
      <c r="S5601" s="2">
        <f>100000*Table1[[#This Row],[review_count]]/Table1[[#This Row],[total sales]]</f>
        <v>842.5</v>
      </c>
      <c r="T5601" s="2">
        <f>Table1[[#This Row],[total sales]]/(2017-Table1[[#This Row],[year_of_release]])</f>
        <v>5000</v>
      </c>
      <c r="U5601" s="9">
        <f>Table1[[#This Row],[na_sales]]/(2017-Table1[[#This Row],[year_of_release]])</f>
        <v>0</v>
      </c>
      <c r="V5601" s="6">
        <f>Table1[[#This Row],[eu_sales]]/(2017-Table1[[#This Row],[year_of_release]])</f>
        <v>3750</v>
      </c>
      <c r="W5601" s="6">
        <f>Table1[[#This Row],[jp_sales]]/(2017-Table1[[#This Row],[year_of_release]])</f>
        <v>0</v>
      </c>
      <c r="X5601" s="6">
        <f>Table1[[#This Row],[other_sales]]/(2017-Table1[[#This Row],[year_of_release]])</f>
        <v>1250</v>
      </c>
      <c r="Y5601" s="4">
        <v>534740514</v>
      </c>
      <c r="Z5601" s="4">
        <v>441041694</v>
      </c>
      <c r="AA5601" s="4">
        <v>128047000</v>
      </c>
      <c r="AB5601" s="1">
        <f>Table1[[#This Row],[na_sales]]/Table1[[#This Row],[NA population]]</f>
        <v>0</v>
      </c>
      <c r="AC5601" s="1">
        <f>Table1[[#This Row],[eu_sales]]/Table1[[#This Row],[Eu population]]</f>
        <v>6.802077991293041E-5</v>
      </c>
      <c r="AD5601" s="1">
        <f>Table1[[#This Row],[jp_sales]]/Table1[[#This Row],[Jp population]]</f>
        <v>0</v>
      </c>
    </row>
    <row r="5602" spans="1:30" x14ac:dyDescent="0.25">
      <c r="A5602" t="s">
        <v>4649</v>
      </c>
      <c r="B5602" t="s">
        <v>113</v>
      </c>
      <c r="C5602">
        <v>2003</v>
      </c>
      <c r="D5602" t="s">
        <v>73</v>
      </c>
      <c r="E5602" t="s">
        <v>83</v>
      </c>
      <c r="F5602" s="4">
        <v>0</v>
      </c>
      <c r="G5602" s="4">
        <v>30000</v>
      </c>
      <c r="H5602" s="4">
        <v>0</v>
      </c>
      <c r="I5602" s="4">
        <v>10000</v>
      </c>
      <c r="J5602">
        <v>7.6</v>
      </c>
      <c r="K5602">
        <v>20</v>
      </c>
      <c r="L5602">
        <v>7.5</v>
      </c>
      <c r="M5602" s="4">
        <v>549</v>
      </c>
      <c r="N5602" t="s">
        <v>4650</v>
      </c>
      <c r="O5602" t="s">
        <v>21</v>
      </c>
      <c r="P5602" s="4">
        <v>40000</v>
      </c>
      <c r="Q5602" s="3">
        <f>AVERAGE(Table1[[#This Row],[critic_score]],Table1[[#This Row],[user_score]])</f>
        <v>7.55</v>
      </c>
      <c r="R5602" s="4">
        <f>Table1[[#This Row],[user_count]]+Table1[[#This Row],[critic_count]]</f>
        <v>569</v>
      </c>
      <c r="S5602" s="2">
        <f>100000*Table1[[#This Row],[review_count]]/Table1[[#This Row],[total sales]]</f>
        <v>1422.5</v>
      </c>
      <c r="T5602" s="2">
        <f>Table1[[#This Row],[total sales]]/(2017-Table1[[#This Row],[year_of_release]])</f>
        <v>2857.1428571428573</v>
      </c>
      <c r="U5602" s="9">
        <f>Table1[[#This Row],[na_sales]]/(2017-Table1[[#This Row],[year_of_release]])</f>
        <v>0</v>
      </c>
      <c r="V5602" s="6">
        <f>Table1[[#This Row],[eu_sales]]/(2017-Table1[[#This Row],[year_of_release]])</f>
        <v>2142.8571428571427</v>
      </c>
      <c r="W5602" s="6">
        <f>Table1[[#This Row],[jp_sales]]/(2017-Table1[[#This Row],[year_of_release]])</f>
        <v>0</v>
      </c>
      <c r="X5602" s="6">
        <f>Table1[[#This Row],[other_sales]]/(2017-Table1[[#This Row],[year_of_release]])</f>
        <v>714.28571428571433</v>
      </c>
      <c r="Y5602" s="4">
        <v>500125528</v>
      </c>
      <c r="Z5602" s="4">
        <v>432552540</v>
      </c>
      <c r="AA5602" s="4">
        <v>127718000</v>
      </c>
      <c r="AB5602" s="1">
        <f>Table1[[#This Row],[na_sales]]/Table1[[#This Row],[NA population]]</f>
        <v>0</v>
      </c>
      <c r="AC5602" s="1">
        <f>Table1[[#This Row],[eu_sales]]/Table1[[#This Row],[Eu population]]</f>
        <v>6.9355736530873227E-5</v>
      </c>
      <c r="AD5602" s="1">
        <f>Table1[[#This Row],[jp_sales]]/Table1[[#This Row],[Jp population]]</f>
        <v>0</v>
      </c>
    </row>
    <row r="5603" spans="1:30" x14ac:dyDescent="0.25">
      <c r="A5603" t="s">
        <v>4541</v>
      </c>
      <c r="B5603" t="s">
        <v>71</v>
      </c>
      <c r="C5603">
        <v>2015</v>
      </c>
      <c r="D5603" t="s">
        <v>65</v>
      </c>
      <c r="E5603" t="s">
        <v>2770</v>
      </c>
      <c r="F5603" s="4">
        <v>10000</v>
      </c>
      <c r="G5603" s="4">
        <v>0</v>
      </c>
      <c r="H5603" s="4">
        <v>20000</v>
      </c>
      <c r="I5603" s="4">
        <v>0</v>
      </c>
      <c r="J5603">
        <v>7</v>
      </c>
      <c r="K5603">
        <v>33</v>
      </c>
      <c r="L5603">
        <v>6.9</v>
      </c>
      <c r="M5603" s="4">
        <v>28</v>
      </c>
      <c r="N5603" t="s">
        <v>4542</v>
      </c>
      <c r="O5603" t="s">
        <v>67</v>
      </c>
      <c r="P5603" s="4">
        <v>30000</v>
      </c>
      <c r="Q5603" s="3">
        <f>AVERAGE(Table1[[#This Row],[critic_score]],Table1[[#This Row],[user_score]])</f>
        <v>6.95</v>
      </c>
      <c r="R5603" s="4">
        <f>Table1[[#This Row],[user_count]]+Table1[[#This Row],[critic_count]]</f>
        <v>61</v>
      </c>
      <c r="S5603" s="2">
        <f>100000*Table1[[#This Row],[review_count]]/Table1[[#This Row],[total sales]]</f>
        <v>203.33333333333334</v>
      </c>
      <c r="T5603" s="2">
        <f>Table1[[#This Row],[total sales]]/(2017-Table1[[#This Row],[year_of_release]])</f>
        <v>15000</v>
      </c>
      <c r="U5603" s="9">
        <f>Table1[[#This Row],[na_sales]]/(2017-Table1[[#This Row],[year_of_release]])</f>
        <v>5000</v>
      </c>
      <c r="V5603" s="6">
        <f>Table1[[#This Row],[eu_sales]]/(2017-Table1[[#This Row],[year_of_release]])</f>
        <v>0</v>
      </c>
      <c r="W5603" s="6">
        <f>Table1[[#This Row],[jp_sales]]/(2017-Table1[[#This Row],[year_of_release]])</f>
        <v>10000</v>
      </c>
      <c r="X5603" s="6">
        <f>Table1[[#This Row],[other_sales]]/(2017-Table1[[#This Row],[year_of_release]])</f>
        <v>0</v>
      </c>
      <c r="Y5603" s="4">
        <v>567732286</v>
      </c>
      <c r="Z5603" s="4">
        <v>444588718</v>
      </c>
      <c r="AA5603" s="4">
        <v>127141000</v>
      </c>
      <c r="AB5603" s="1">
        <f>Table1[[#This Row],[na_sales]]/Table1[[#This Row],[NA population]]</f>
        <v>1.7613935734491589E-5</v>
      </c>
      <c r="AC5603" s="1">
        <f>Table1[[#This Row],[eu_sales]]/Table1[[#This Row],[Eu population]]</f>
        <v>0</v>
      </c>
      <c r="AD5603" s="1">
        <f>Table1[[#This Row],[jp_sales]]/Table1[[#This Row],[Jp population]]</f>
        <v>1.5730566850976474E-4</v>
      </c>
    </row>
    <row r="5604" spans="1:30" x14ac:dyDescent="0.25">
      <c r="A5604" t="s">
        <v>4545</v>
      </c>
      <c r="B5604" t="s">
        <v>69</v>
      </c>
      <c r="C5604">
        <v>2015</v>
      </c>
      <c r="D5604" t="s">
        <v>40</v>
      </c>
      <c r="E5604" t="s">
        <v>83</v>
      </c>
      <c r="F5604" s="4">
        <v>30000</v>
      </c>
      <c r="G5604" s="4">
        <v>0</v>
      </c>
      <c r="H5604" s="4">
        <v>0</v>
      </c>
      <c r="I5604" s="4">
        <v>0</v>
      </c>
      <c r="J5604">
        <v>4.5999999999999996</v>
      </c>
      <c r="K5604">
        <v>4</v>
      </c>
      <c r="L5604">
        <v>5.8</v>
      </c>
      <c r="M5604" s="4">
        <v>10</v>
      </c>
      <c r="N5604" t="s">
        <v>4546</v>
      </c>
      <c r="O5604" t="s">
        <v>21</v>
      </c>
      <c r="P5604" s="4">
        <v>30000</v>
      </c>
      <c r="Q5604" s="3">
        <f>AVERAGE(Table1[[#This Row],[critic_score]],Table1[[#This Row],[user_score]])</f>
        <v>5.1999999999999993</v>
      </c>
      <c r="R5604" s="4">
        <f>Table1[[#This Row],[user_count]]+Table1[[#This Row],[critic_count]]</f>
        <v>14</v>
      </c>
      <c r="S5604" s="2">
        <f>100000*Table1[[#This Row],[review_count]]/Table1[[#This Row],[total sales]]</f>
        <v>46.666666666666664</v>
      </c>
      <c r="T5604" s="2">
        <f>Table1[[#This Row],[total sales]]/(2017-Table1[[#This Row],[year_of_release]])</f>
        <v>15000</v>
      </c>
      <c r="U5604" s="9">
        <f>Table1[[#This Row],[na_sales]]/(2017-Table1[[#This Row],[year_of_release]])</f>
        <v>15000</v>
      </c>
      <c r="V5604" s="6">
        <f>Table1[[#This Row],[eu_sales]]/(2017-Table1[[#This Row],[year_of_release]])</f>
        <v>0</v>
      </c>
      <c r="W5604" s="6">
        <f>Table1[[#This Row],[jp_sales]]/(2017-Table1[[#This Row],[year_of_release]])</f>
        <v>0</v>
      </c>
      <c r="X5604" s="6">
        <f>Table1[[#This Row],[other_sales]]/(2017-Table1[[#This Row],[year_of_release]])</f>
        <v>0</v>
      </c>
      <c r="Y5604" s="4">
        <v>567732286</v>
      </c>
      <c r="Z5604" s="4">
        <v>444588718</v>
      </c>
      <c r="AA5604" s="4">
        <v>127141000</v>
      </c>
      <c r="AB5604" s="1">
        <f>Table1[[#This Row],[na_sales]]/Table1[[#This Row],[NA population]]</f>
        <v>5.2841807203474775E-5</v>
      </c>
      <c r="AC5604" s="1">
        <f>Table1[[#This Row],[eu_sales]]/Table1[[#This Row],[Eu population]]</f>
        <v>0</v>
      </c>
      <c r="AD5604" s="1">
        <f>Table1[[#This Row],[jp_sales]]/Table1[[#This Row],[Jp population]]</f>
        <v>0</v>
      </c>
    </row>
    <row r="5605" spans="1:30" x14ac:dyDescent="0.25">
      <c r="A5605" t="s">
        <v>3861</v>
      </c>
      <c r="B5605" t="s">
        <v>69</v>
      </c>
      <c r="C5605">
        <v>2015</v>
      </c>
      <c r="D5605" t="s">
        <v>40</v>
      </c>
      <c r="E5605" t="s">
        <v>1685</v>
      </c>
      <c r="F5605" s="4">
        <v>30000</v>
      </c>
      <c r="G5605" s="4">
        <v>0</v>
      </c>
      <c r="H5605" s="4">
        <v>0</v>
      </c>
      <c r="I5605" s="4">
        <v>0</v>
      </c>
      <c r="J5605">
        <v>4.5</v>
      </c>
      <c r="K5605">
        <v>7</v>
      </c>
      <c r="L5605">
        <v>5.6</v>
      </c>
      <c r="M5605" s="4">
        <v>37</v>
      </c>
      <c r="N5605" t="s">
        <v>3862</v>
      </c>
      <c r="O5605" t="s">
        <v>84</v>
      </c>
      <c r="P5605" s="4">
        <v>30000</v>
      </c>
      <c r="Q5605" s="3">
        <f>AVERAGE(Table1[[#This Row],[critic_score]],Table1[[#This Row],[user_score]])</f>
        <v>5.05</v>
      </c>
      <c r="R5605" s="4">
        <f>Table1[[#This Row],[user_count]]+Table1[[#This Row],[critic_count]]</f>
        <v>44</v>
      </c>
      <c r="S5605" s="2">
        <f>100000*Table1[[#This Row],[review_count]]/Table1[[#This Row],[total sales]]</f>
        <v>146.66666666666666</v>
      </c>
      <c r="T5605" s="2">
        <f>Table1[[#This Row],[total sales]]/(2017-Table1[[#This Row],[year_of_release]])</f>
        <v>15000</v>
      </c>
      <c r="U5605" s="9">
        <f>Table1[[#This Row],[na_sales]]/(2017-Table1[[#This Row],[year_of_release]])</f>
        <v>15000</v>
      </c>
      <c r="V5605" s="6">
        <f>Table1[[#This Row],[eu_sales]]/(2017-Table1[[#This Row],[year_of_release]])</f>
        <v>0</v>
      </c>
      <c r="W5605" s="6">
        <f>Table1[[#This Row],[jp_sales]]/(2017-Table1[[#This Row],[year_of_release]])</f>
        <v>0</v>
      </c>
      <c r="X5605" s="6">
        <f>Table1[[#This Row],[other_sales]]/(2017-Table1[[#This Row],[year_of_release]])</f>
        <v>0</v>
      </c>
      <c r="Y5605" s="4">
        <v>567732286</v>
      </c>
      <c r="Z5605" s="4">
        <v>444588718</v>
      </c>
      <c r="AA5605" s="4">
        <v>127141000</v>
      </c>
      <c r="AB5605" s="1">
        <f>Table1[[#This Row],[na_sales]]/Table1[[#This Row],[NA population]]</f>
        <v>5.2841807203474775E-5</v>
      </c>
      <c r="AC5605" s="1">
        <f>Table1[[#This Row],[eu_sales]]/Table1[[#This Row],[Eu population]]</f>
        <v>0</v>
      </c>
      <c r="AD5605" s="1">
        <f>Table1[[#This Row],[jp_sales]]/Table1[[#This Row],[Jp population]]</f>
        <v>0</v>
      </c>
    </row>
    <row r="5606" spans="1:30" x14ac:dyDescent="0.25">
      <c r="A5606" t="s">
        <v>4517</v>
      </c>
      <c r="B5606" t="s">
        <v>18</v>
      </c>
      <c r="C5606">
        <v>2007</v>
      </c>
      <c r="D5606" t="s">
        <v>65</v>
      </c>
      <c r="E5606" t="s">
        <v>186</v>
      </c>
      <c r="F5606" s="4">
        <v>30000</v>
      </c>
      <c r="G5606" s="4">
        <v>0</v>
      </c>
      <c r="H5606" s="4">
        <v>0</v>
      </c>
      <c r="I5606" s="4">
        <v>0</v>
      </c>
      <c r="J5606">
        <v>7.5</v>
      </c>
      <c r="K5606">
        <v>15</v>
      </c>
      <c r="L5606">
        <v>8.4</v>
      </c>
      <c r="M5606" s="4">
        <v>19</v>
      </c>
      <c r="N5606" t="s">
        <v>1665</v>
      </c>
      <c r="O5606" t="s">
        <v>67</v>
      </c>
      <c r="P5606" s="4">
        <v>30000</v>
      </c>
      <c r="Q5606" s="3">
        <f>AVERAGE(Table1[[#This Row],[critic_score]],Table1[[#This Row],[user_score]])</f>
        <v>7.95</v>
      </c>
      <c r="R5606" s="4">
        <f>Table1[[#This Row],[user_count]]+Table1[[#This Row],[critic_count]]</f>
        <v>34</v>
      </c>
      <c r="S5606" s="2">
        <f>100000*Table1[[#This Row],[review_count]]/Table1[[#This Row],[total sales]]</f>
        <v>113.33333333333333</v>
      </c>
      <c r="T5606" s="2">
        <f>Table1[[#This Row],[total sales]]/(2017-Table1[[#This Row],[year_of_release]])</f>
        <v>3000</v>
      </c>
      <c r="U5606" s="9">
        <f>Table1[[#This Row],[na_sales]]/(2017-Table1[[#This Row],[year_of_release]])</f>
        <v>3000</v>
      </c>
      <c r="V5606" s="6">
        <f>Table1[[#This Row],[eu_sales]]/(2017-Table1[[#This Row],[year_of_release]])</f>
        <v>0</v>
      </c>
      <c r="W5606" s="6">
        <f>Table1[[#This Row],[jp_sales]]/(2017-Table1[[#This Row],[year_of_release]])</f>
        <v>0</v>
      </c>
      <c r="X5606" s="6">
        <f>Table1[[#This Row],[other_sales]]/(2017-Table1[[#This Row],[year_of_release]])</f>
        <v>0</v>
      </c>
      <c r="Y5606" s="4">
        <v>522751172</v>
      </c>
      <c r="Z5606" s="4">
        <v>438594184</v>
      </c>
      <c r="AA5606" s="4">
        <v>128001000</v>
      </c>
      <c r="AB5606" s="1">
        <f>Table1[[#This Row],[na_sales]]/Table1[[#This Row],[NA population]]</f>
        <v>5.738868051739155E-5</v>
      </c>
      <c r="AC5606" s="1">
        <f>Table1[[#This Row],[eu_sales]]/Table1[[#This Row],[Eu population]]</f>
        <v>0</v>
      </c>
      <c r="AD5606" s="1">
        <f>Table1[[#This Row],[jp_sales]]/Table1[[#This Row],[Jp population]]</f>
        <v>0</v>
      </c>
    </row>
    <row r="5607" spans="1:30" x14ac:dyDescent="0.25">
      <c r="A5607" t="s">
        <v>4567</v>
      </c>
      <c r="B5607" t="s">
        <v>45</v>
      </c>
      <c r="C5607">
        <v>2004</v>
      </c>
      <c r="D5607" t="s">
        <v>40</v>
      </c>
      <c r="E5607" t="s">
        <v>403</v>
      </c>
      <c r="F5607" s="4">
        <v>20000</v>
      </c>
      <c r="G5607" s="4">
        <v>10000</v>
      </c>
      <c r="H5607" s="4">
        <v>0</v>
      </c>
      <c r="I5607" s="4">
        <v>0</v>
      </c>
      <c r="J5607">
        <v>6.2</v>
      </c>
      <c r="K5607">
        <v>29</v>
      </c>
      <c r="L5607">
        <v>6.7</v>
      </c>
      <c r="M5607" s="4">
        <v>7</v>
      </c>
      <c r="N5607" t="s">
        <v>2517</v>
      </c>
      <c r="O5607" t="s">
        <v>43</v>
      </c>
      <c r="P5607" s="4">
        <v>30000</v>
      </c>
      <c r="Q5607" s="3">
        <f>AVERAGE(Table1[[#This Row],[critic_score]],Table1[[#This Row],[user_score]])</f>
        <v>6.45</v>
      </c>
      <c r="R5607" s="4">
        <f>Table1[[#This Row],[user_count]]+Table1[[#This Row],[critic_count]]</f>
        <v>36</v>
      </c>
      <c r="S5607" s="2">
        <f>100000*Table1[[#This Row],[review_count]]/Table1[[#This Row],[total sales]]</f>
        <v>120</v>
      </c>
      <c r="T5607" s="2">
        <f>Table1[[#This Row],[total sales]]/(2017-Table1[[#This Row],[year_of_release]])</f>
        <v>2307.6923076923076</v>
      </c>
      <c r="U5607" s="9">
        <f>Table1[[#This Row],[na_sales]]/(2017-Table1[[#This Row],[year_of_release]])</f>
        <v>1538.4615384615386</v>
      </c>
      <c r="V5607" s="6">
        <f>Table1[[#This Row],[eu_sales]]/(2017-Table1[[#This Row],[year_of_release]])</f>
        <v>769.23076923076928</v>
      </c>
      <c r="W5607" s="6">
        <f>Table1[[#This Row],[jp_sales]]/(2017-Table1[[#This Row],[year_of_release]])</f>
        <v>0</v>
      </c>
      <c r="X5607" s="6">
        <f>Table1[[#This Row],[other_sales]]/(2017-Table1[[#This Row],[year_of_release]])</f>
        <v>0</v>
      </c>
      <c r="Y5607" s="4">
        <v>505524224</v>
      </c>
      <c r="Z5607" s="4">
        <v>434174638</v>
      </c>
      <c r="AA5607" s="4">
        <v>127761000</v>
      </c>
      <c r="AB5607" s="1">
        <f>Table1[[#This Row],[na_sales]]/Table1[[#This Row],[NA population]]</f>
        <v>3.9562891451073175E-5</v>
      </c>
      <c r="AC5607" s="1">
        <f>Table1[[#This Row],[eu_sales]]/Table1[[#This Row],[Eu population]]</f>
        <v>2.3032206685458213E-5</v>
      </c>
      <c r="AD5607" s="1">
        <f>Table1[[#This Row],[jp_sales]]/Table1[[#This Row],[Jp population]]</f>
        <v>0</v>
      </c>
    </row>
    <row r="5608" spans="1:30" x14ac:dyDescent="0.25">
      <c r="A5608" t="s">
        <v>2904</v>
      </c>
      <c r="B5608" t="s">
        <v>39</v>
      </c>
      <c r="C5608">
        <v>2007</v>
      </c>
      <c r="D5608" t="s">
        <v>19</v>
      </c>
      <c r="E5608" t="s">
        <v>83</v>
      </c>
      <c r="F5608" s="4">
        <v>30000</v>
      </c>
      <c r="G5608" s="4">
        <v>0</v>
      </c>
      <c r="H5608" s="4">
        <v>0</v>
      </c>
      <c r="I5608" s="4">
        <v>0</v>
      </c>
      <c r="J5608">
        <v>5.9</v>
      </c>
      <c r="K5608">
        <v>8</v>
      </c>
      <c r="L5608">
        <v>5.0999999999999996</v>
      </c>
      <c r="M5608" s="4">
        <v>7</v>
      </c>
      <c r="N5608" t="s">
        <v>189</v>
      </c>
      <c r="O5608" t="s">
        <v>84</v>
      </c>
      <c r="P5608" s="4">
        <v>30000</v>
      </c>
      <c r="Q5608" s="3">
        <f>AVERAGE(Table1[[#This Row],[critic_score]],Table1[[#This Row],[user_score]])</f>
        <v>5.5</v>
      </c>
      <c r="R5608" s="4">
        <f>Table1[[#This Row],[user_count]]+Table1[[#This Row],[critic_count]]</f>
        <v>15</v>
      </c>
      <c r="S5608" s="2">
        <f>100000*Table1[[#This Row],[review_count]]/Table1[[#This Row],[total sales]]</f>
        <v>50</v>
      </c>
      <c r="T5608" s="2">
        <f>Table1[[#This Row],[total sales]]/(2017-Table1[[#This Row],[year_of_release]])</f>
        <v>3000</v>
      </c>
      <c r="U5608" s="9">
        <f>Table1[[#This Row],[na_sales]]/(2017-Table1[[#This Row],[year_of_release]])</f>
        <v>3000</v>
      </c>
      <c r="V5608" s="6">
        <f>Table1[[#This Row],[eu_sales]]/(2017-Table1[[#This Row],[year_of_release]])</f>
        <v>0</v>
      </c>
      <c r="W5608" s="6">
        <f>Table1[[#This Row],[jp_sales]]/(2017-Table1[[#This Row],[year_of_release]])</f>
        <v>0</v>
      </c>
      <c r="X5608" s="6">
        <f>Table1[[#This Row],[other_sales]]/(2017-Table1[[#This Row],[year_of_release]])</f>
        <v>0</v>
      </c>
      <c r="Y5608" s="4">
        <v>522751172</v>
      </c>
      <c r="Z5608" s="4">
        <v>438594184</v>
      </c>
      <c r="AA5608" s="4">
        <v>128001000</v>
      </c>
      <c r="AB5608" s="1">
        <f>Table1[[#This Row],[na_sales]]/Table1[[#This Row],[NA population]]</f>
        <v>5.738868051739155E-5</v>
      </c>
      <c r="AC5608" s="1">
        <f>Table1[[#This Row],[eu_sales]]/Table1[[#This Row],[Eu population]]</f>
        <v>0</v>
      </c>
      <c r="AD5608" s="1">
        <f>Table1[[#This Row],[jp_sales]]/Table1[[#This Row],[Jp population]]</f>
        <v>0</v>
      </c>
    </row>
    <row r="5609" spans="1:30" x14ac:dyDescent="0.25">
      <c r="A5609" t="s">
        <v>4568</v>
      </c>
      <c r="B5609" t="s">
        <v>118</v>
      </c>
      <c r="C5609">
        <v>2007</v>
      </c>
      <c r="D5609" t="s">
        <v>54</v>
      </c>
      <c r="E5609" t="s">
        <v>575</v>
      </c>
      <c r="F5609" s="4">
        <v>30000</v>
      </c>
      <c r="G5609" s="4">
        <v>0</v>
      </c>
      <c r="H5609" s="4">
        <v>0</v>
      </c>
      <c r="I5609" s="4">
        <v>0</v>
      </c>
      <c r="J5609">
        <v>5</v>
      </c>
      <c r="K5609">
        <v>26</v>
      </c>
      <c r="L5609">
        <v>7.7</v>
      </c>
      <c r="M5609" s="4">
        <v>9</v>
      </c>
      <c r="N5609" t="s">
        <v>1076</v>
      </c>
      <c r="O5609" t="s">
        <v>67</v>
      </c>
      <c r="P5609" s="4">
        <v>30000</v>
      </c>
      <c r="Q5609" s="3">
        <f>AVERAGE(Table1[[#This Row],[critic_score]],Table1[[#This Row],[user_score]])</f>
        <v>6.35</v>
      </c>
      <c r="R5609" s="4">
        <f>Table1[[#This Row],[user_count]]+Table1[[#This Row],[critic_count]]</f>
        <v>35</v>
      </c>
      <c r="S5609" s="2">
        <f>100000*Table1[[#This Row],[review_count]]/Table1[[#This Row],[total sales]]</f>
        <v>116.66666666666667</v>
      </c>
      <c r="T5609" s="2">
        <f>Table1[[#This Row],[total sales]]/(2017-Table1[[#This Row],[year_of_release]])</f>
        <v>3000</v>
      </c>
      <c r="U5609" s="9">
        <f>Table1[[#This Row],[na_sales]]/(2017-Table1[[#This Row],[year_of_release]])</f>
        <v>3000</v>
      </c>
      <c r="V5609" s="6">
        <f>Table1[[#This Row],[eu_sales]]/(2017-Table1[[#This Row],[year_of_release]])</f>
        <v>0</v>
      </c>
      <c r="W5609" s="6">
        <f>Table1[[#This Row],[jp_sales]]/(2017-Table1[[#This Row],[year_of_release]])</f>
        <v>0</v>
      </c>
      <c r="X5609" s="6">
        <f>Table1[[#This Row],[other_sales]]/(2017-Table1[[#This Row],[year_of_release]])</f>
        <v>0</v>
      </c>
      <c r="Y5609" s="4">
        <v>522751172</v>
      </c>
      <c r="Z5609" s="4">
        <v>438594184</v>
      </c>
      <c r="AA5609" s="4">
        <v>128001000</v>
      </c>
      <c r="AB5609" s="1">
        <f>Table1[[#This Row],[na_sales]]/Table1[[#This Row],[NA population]]</f>
        <v>5.738868051739155E-5</v>
      </c>
      <c r="AC5609" s="1">
        <f>Table1[[#This Row],[eu_sales]]/Table1[[#This Row],[Eu population]]</f>
        <v>0</v>
      </c>
      <c r="AD5609" s="1">
        <f>Table1[[#This Row],[jp_sales]]/Table1[[#This Row],[Jp population]]</f>
        <v>0</v>
      </c>
    </row>
    <row r="5610" spans="1:30" x14ac:dyDescent="0.25">
      <c r="A5610" t="s">
        <v>3929</v>
      </c>
      <c r="B5610" t="s">
        <v>113</v>
      </c>
      <c r="C5610">
        <v>2011</v>
      </c>
      <c r="D5610" t="s">
        <v>73</v>
      </c>
      <c r="E5610" t="s">
        <v>572</v>
      </c>
      <c r="F5610" s="4">
        <v>20000</v>
      </c>
      <c r="G5610" s="4">
        <v>10000</v>
      </c>
      <c r="H5610" s="4">
        <v>0</v>
      </c>
      <c r="I5610" s="4">
        <v>0</v>
      </c>
      <c r="J5610">
        <v>4.8</v>
      </c>
      <c r="K5610">
        <v>4</v>
      </c>
      <c r="L5610">
        <v>3.1</v>
      </c>
      <c r="M5610" s="4">
        <v>14</v>
      </c>
      <c r="N5610" t="s">
        <v>3930</v>
      </c>
      <c r="O5610" t="s">
        <v>67</v>
      </c>
      <c r="P5610" s="4">
        <v>30000</v>
      </c>
      <c r="Q5610" s="3">
        <f>AVERAGE(Table1[[#This Row],[critic_score]],Table1[[#This Row],[user_score]])</f>
        <v>3.95</v>
      </c>
      <c r="R5610" s="4">
        <f>Table1[[#This Row],[user_count]]+Table1[[#This Row],[critic_count]]</f>
        <v>18</v>
      </c>
      <c r="S5610" s="2">
        <f>100000*Table1[[#This Row],[review_count]]/Table1[[#This Row],[total sales]]</f>
        <v>60</v>
      </c>
      <c r="T5610" s="2">
        <f>Table1[[#This Row],[total sales]]/(2017-Table1[[#This Row],[year_of_release]])</f>
        <v>5000</v>
      </c>
      <c r="U5610" s="9">
        <f>Table1[[#This Row],[na_sales]]/(2017-Table1[[#This Row],[year_of_release]])</f>
        <v>3333.3333333333335</v>
      </c>
      <c r="V5610" s="6">
        <f>Table1[[#This Row],[eu_sales]]/(2017-Table1[[#This Row],[year_of_release]])</f>
        <v>1666.6666666666667</v>
      </c>
      <c r="W5610" s="6">
        <f>Table1[[#This Row],[jp_sales]]/(2017-Table1[[#This Row],[year_of_release]])</f>
        <v>0</v>
      </c>
      <c r="X5610" s="6">
        <f>Table1[[#This Row],[other_sales]]/(2017-Table1[[#This Row],[year_of_release]])</f>
        <v>0</v>
      </c>
      <c r="Y5610" s="4">
        <v>545961365</v>
      </c>
      <c r="Z5610" s="4">
        <v>440756453</v>
      </c>
      <c r="AA5610" s="4">
        <v>127833000</v>
      </c>
      <c r="AB5610" s="1">
        <f>Table1[[#This Row],[na_sales]]/Table1[[#This Row],[NA population]]</f>
        <v>3.663262875753122E-5</v>
      </c>
      <c r="AC5610" s="1">
        <f>Table1[[#This Row],[eu_sales]]/Table1[[#This Row],[Eu population]]</f>
        <v>2.2688266801166948E-5</v>
      </c>
      <c r="AD5610" s="1">
        <f>Table1[[#This Row],[jp_sales]]/Table1[[#This Row],[Jp population]]</f>
        <v>0</v>
      </c>
    </row>
    <row r="5611" spans="1:30" x14ac:dyDescent="0.25">
      <c r="A5611" t="s">
        <v>4572</v>
      </c>
      <c r="B5611" t="s">
        <v>26</v>
      </c>
      <c r="C5611">
        <v>2007</v>
      </c>
      <c r="D5611" t="s">
        <v>54</v>
      </c>
      <c r="E5611" t="s">
        <v>83</v>
      </c>
      <c r="F5611" s="4">
        <v>30000</v>
      </c>
      <c r="G5611" s="4">
        <v>0</v>
      </c>
      <c r="H5611" s="4">
        <v>0</v>
      </c>
      <c r="I5611" s="4">
        <v>0</v>
      </c>
      <c r="J5611">
        <v>7.2</v>
      </c>
      <c r="K5611">
        <v>27</v>
      </c>
      <c r="L5611">
        <v>8</v>
      </c>
      <c r="M5611" s="4">
        <v>25</v>
      </c>
      <c r="N5611" t="s">
        <v>1922</v>
      </c>
      <c r="O5611" t="s">
        <v>67</v>
      </c>
      <c r="P5611" s="4">
        <v>30000</v>
      </c>
      <c r="Q5611" s="3">
        <f>AVERAGE(Table1[[#This Row],[critic_score]],Table1[[#This Row],[user_score]])</f>
        <v>7.6</v>
      </c>
      <c r="R5611" s="4">
        <f>Table1[[#This Row],[user_count]]+Table1[[#This Row],[critic_count]]</f>
        <v>52</v>
      </c>
      <c r="S5611" s="2">
        <f>100000*Table1[[#This Row],[review_count]]/Table1[[#This Row],[total sales]]</f>
        <v>173.33333333333334</v>
      </c>
      <c r="T5611" s="2">
        <f>Table1[[#This Row],[total sales]]/(2017-Table1[[#This Row],[year_of_release]])</f>
        <v>3000</v>
      </c>
      <c r="U5611" s="9">
        <f>Table1[[#This Row],[na_sales]]/(2017-Table1[[#This Row],[year_of_release]])</f>
        <v>3000</v>
      </c>
      <c r="V5611" s="6">
        <f>Table1[[#This Row],[eu_sales]]/(2017-Table1[[#This Row],[year_of_release]])</f>
        <v>0</v>
      </c>
      <c r="W5611" s="6">
        <f>Table1[[#This Row],[jp_sales]]/(2017-Table1[[#This Row],[year_of_release]])</f>
        <v>0</v>
      </c>
      <c r="X5611" s="6">
        <f>Table1[[#This Row],[other_sales]]/(2017-Table1[[#This Row],[year_of_release]])</f>
        <v>0</v>
      </c>
      <c r="Y5611" s="4">
        <v>522751172</v>
      </c>
      <c r="Z5611" s="4">
        <v>438594184</v>
      </c>
      <c r="AA5611" s="4">
        <v>128001000</v>
      </c>
      <c r="AB5611" s="1">
        <f>Table1[[#This Row],[na_sales]]/Table1[[#This Row],[NA population]]</f>
        <v>5.738868051739155E-5</v>
      </c>
      <c r="AC5611" s="1">
        <f>Table1[[#This Row],[eu_sales]]/Table1[[#This Row],[Eu population]]</f>
        <v>0</v>
      </c>
      <c r="AD5611" s="1">
        <f>Table1[[#This Row],[jp_sales]]/Table1[[#This Row],[Jp population]]</f>
        <v>0</v>
      </c>
    </row>
    <row r="5612" spans="1:30" x14ac:dyDescent="0.25">
      <c r="A5612" t="s">
        <v>1971</v>
      </c>
      <c r="B5612" t="s">
        <v>26</v>
      </c>
      <c r="C5612">
        <v>2006</v>
      </c>
      <c r="D5612" t="s">
        <v>19</v>
      </c>
      <c r="E5612" t="s">
        <v>100</v>
      </c>
      <c r="F5612" s="4">
        <v>30000</v>
      </c>
      <c r="G5612" s="4">
        <v>0</v>
      </c>
      <c r="H5612" s="4">
        <v>0</v>
      </c>
      <c r="I5612" s="4">
        <v>0</v>
      </c>
      <c r="J5612">
        <v>7.1</v>
      </c>
      <c r="K5612">
        <v>7</v>
      </c>
      <c r="L5612">
        <v>7.2</v>
      </c>
      <c r="M5612" s="4">
        <v>6</v>
      </c>
      <c r="N5612" t="s">
        <v>141</v>
      </c>
      <c r="O5612" t="s">
        <v>21</v>
      </c>
      <c r="P5612" s="4">
        <v>30000</v>
      </c>
      <c r="Q5612" s="3">
        <f>AVERAGE(Table1[[#This Row],[critic_score]],Table1[[#This Row],[user_score]])</f>
        <v>7.15</v>
      </c>
      <c r="R5612" s="4">
        <f>Table1[[#This Row],[user_count]]+Table1[[#This Row],[critic_count]]</f>
        <v>13</v>
      </c>
      <c r="S5612" s="2">
        <f>100000*Table1[[#This Row],[review_count]]/Table1[[#This Row],[total sales]]</f>
        <v>43.333333333333336</v>
      </c>
      <c r="T5612" s="2">
        <f>Table1[[#This Row],[total sales]]/(2017-Table1[[#This Row],[year_of_release]])</f>
        <v>2727.2727272727275</v>
      </c>
      <c r="U5612" s="9">
        <f>Table1[[#This Row],[na_sales]]/(2017-Table1[[#This Row],[year_of_release]])</f>
        <v>2727.2727272727275</v>
      </c>
      <c r="V5612" s="6">
        <f>Table1[[#This Row],[eu_sales]]/(2017-Table1[[#This Row],[year_of_release]])</f>
        <v>0</v>
      </c>
      <c r="W5612" s="6">
        <f>Table1[[#This Row],[jp_sales]]/(2017-Table1[[#This Row],[year_of_release]])</f>
        <v>0</v>
      </c>
      <c r="X5612" s="6">
        <f>Table1[[#This Row],[other_sales]]/(2017-Table1[[#This Row],[year_of_release]])</f>
        <v>0</v>
      </c>
      <c r="Y5612" s="4">
        <v>516818555</v>
      </c>
      <c r="Z5612" s="4">
        <v>437126892</v>
      </c>
      <c r="AA5612" s="4">
        <v>127854000</v>
      </c>
      <c r="AB5612" s="1">
        <f>Table1[[#This Row],[na_sales]]/Table1[[#This Row],[NA population]]</f>
        <v>5.8047451489043385E-5</v>
      </c>
      <c r="AC5612" s="1">
        <f>Table1[[#This Row],[eu_sales]]/Table1[[#This Row],[Eu population]]</f>
        <v>0</v>
      </c>
      <c r="AD5612" s="1">
        <f>Table1[[#This Row],[jp_sales]]/Table1[[#This Row],[Jp population]]</f>
        <v>0</v>
      </c>
    </row>
    <row r="5613" spans="1:30" x14ac:dyDescent="0.25">
      <c r="A5613" t="s">
        <v>4576</v>
      </c>
      <c r="B5613" t="s">
        <v>113</v>
      </c>
      <c r="C5613">
        <v>2007</v>
      </c>
      <c r="D5613" t="s">
        <v>225</v>
      </c>
      <c r="E5613" t="s">
        <v>425</v>
      </c>
      <c r="F5613" s="4">
        <v>10000</v>
      </c>
      <c r="G5613" s="4">
        <v>20000</v>
      </c>
      <c r="H5613" s="4">
        <v>0</v>
      </c>
      <c r="I5613" s="4">
        <v>0</v>
      </c>
      <c r="J5613">
        <v>8.1</v>
      </c>
      <c r="K5613">
        <v>35</v>
      </c>
      <c r="L5613">
        <v>8.9</v>
      </c>
      <c r="M5613" s="4">
        <v>219</v>
      </c>
      <c r="N5613" t="s">
        <v>2643</v>
      </c>
      <c r="O5613" t="s">
        <v>84</v>
      </c>
      <c r="P5613" s="4">
        <v>30000</v>
      </c>
      <c r="Q5613" s="3">
        <f>AVERAGE(Table1[[#This Row],[critic_score]],Table1[[#This Row],[user_score]])</f>
        <v>8.5</v>
      </c>
      <c r="R5613" s="4">
        <f>Table1[[#This Row],[user_count]]+Table1[[#This Row],[critic_count]]</f>
        <v>254</v>
      </c>
      <c r="S5613" s="2">
        <f>100000*Table1[[#This Row],[review_count]]/Table1[[#This Row],[total sales]]</f>
        <v>846.66666666666663</v>
      </c>
      <c r="T5613" s="2">
        <f>Table1[[#This Row],[total sales]]/(2017-Table1[[#This Row],[year_of_release]])</f>
        <v>3000</v>
      </c>
      <c r="U5613" s="9">
        <f>Table1[[#This Row],[na_sales]]/(2017-Table1[[#This Row],[year_of_release]])</f>
        <v>1000</v>
      </c>
      <c r="V5613" s="6">
        <f>Table1[[#This Row],[eu_sales]]/(2017-Table1[[#This Row],[year_of_release]])</f>
        <v>2000</v>
      </c>
      <c r="W5613" s="6">
        <f>Table1[[#This Row],[jp_sales]]/(2017-Table1[[#This Row],[year_of_release]])</f>
        <v>0</v>
      </c>
      <c r="X5613" s="6">
        <f>Table1[[#This Row],[other_sales]]/(2017-Table1[[#This Row],[year_of_release]])</f>
        <v>0</v>
      </c>
      <c r="Y5613" s="4">
        <v>522751172</v>
      </c>
      <c r="Z5613" s="4">
        <v>438594184</v>
      </c>
      <c r="AA5613" s="4">
        <v>128001000</v>
      </c>
      <c r="AB5613" s="1">
        <f>Table1[[#This Row],[na_sales]]/Table1[[#This Row],[NA population]]</f>
        <v>1.9129560172463851E-5</v>
      </c>
      <c r="AC5613" s="1">
        <f>Table1[[#This Row],[eu_sales]]/Table1[[#This Row],[Eu population]]</f>
        <v>4.560023987914988E-5</v>
      </c>
      <c r="AD5613" s="1">
        <f>Table1[[#This Row],[jp_sales]]/Table1[[#This Row],[Jp population]]</f>
        <v>0</v>
      </c>
    </row>
    <row r="5614" spans="1:30" x14ac:dyDescent="0.25">
      <c r="A5614" t="s">
        <v>4578</v>
      </c>
      <c r="B5614" t="s">
        <v>26</v>
      </c>
      <c r="C5614">
        <v>2007</v>
      </c>
      <c r="D5614" t="s">
        <v>49</v>
      </c>
      <c r="E5614" t="s">
        <v>431</v>
      </c>
      <c r="F5614" s="4">
        <v>10000</v>
      </c>
      <c r="G5614" s="4">
        <v>20000</v>
      </c>
      <c r="H5614" s="4">
        <v>0</v>
      </c>
      <c r="I5614" s="4">
        <v>0</v>
      </c>
      <c r="J5614">
        <v>7.4</v>
      </c>
      <c r="K5614">
        <v>36</v>
      </c>
      <c r="L5614">
        <v>6.6</v>
      </c>
      <c r="M5614" s="4">
        <v>5</v>
      </c>
      <c r="N5614" t="s">
        <v>2348</v>
      </c>
      <c r="O5614" t="s">
        <v>21</v>
      </c>
      <c r="P5614" s="4">
        <v>30000</v>
      </c>
      <c r="Q5614" s="3">
        <f>AVERAGE(Table1[[#This Row],[critic_score]],Table1[[#This Row],[user_score]])</f>
        <v>7</v>
      </c>
      <c r="R5614" s="4">
        <f>Table1[[#This Row],[user_count]]+Table1[[#This Row],[critic_count]]</f>
        <v>41</v>
      </c>
      <c r="S5614" s="2">
        <f>100000*Table1[[#This Row],[review_count]]/Table1[[#This Row],[total sales]]</f>
        <v>136.66666666666666</v>
      </c>
      <c r="T5614" s="2">
        <f>Table1[[#This Row],[total sales]]/(2017-Table1[[#This Row],[year_of_release]])</f>
        <v>3000</v>
      </c>
      <c r="U5614" s="9">
        <f>Table1[[#This Row],[na_sales]]/(2017-Table1[[#This Row],[year_of_release]])</f>
        <v>1000</v>
      </c>
      <c r="V5614" s="6">
        <f>Table1[[#This Row],[eu_sales]]/(2017-Table1[[#This Row],[year_of_release]])</f>
        <v>2000</v>
      </c>
      <c r="W5614" s="6">
        <f>Table1[[#This Row],[jp_sales]]/(2017-Table1[[#This Row],[year_of_release]])</f>
        <v>0</v>
      </c>
      <c r="X5614" s="6">
        <f>Table1[[#This Row],[other_sales]]/(2017-Table1[[#This Row],[year_of_release]])</f>
        <v>0</v>
      </c>
      <c r="Y5614" s="4">
        <v>522751172</v>
      </c>
      <c r="Z5614" s="4">
        <v>438594184</v>
      </c>
      <c r="AA5614" s="4">
        <v>128001000</v>
      </c>
      <c r="AB5614" s="1">
        <f>Table1[[#This Row],[na_sales]]/Table1[[#This Row],[NA population]]</f>
        <v>1.9129560172463851E-5</v>
      </c>
      <c r="AC5614" s="1">
        <f>Table1[[#This Row],[eu_sales]]/Table1[[#This Row],[Eu population]]</f>
        <v>4.560023987914988E-5</v>
      </c>
      <c r="AD5614" s="1">
        <f>Table1[[#This Row],[jp_sales]]/Table1[[#This Row],[Jp population]]</f>
        <v>0</v>
      </c>
    </row>
    <row r="5615" spans="1:30" x14ac:dyDescent="0.25">
      <c r="A5615" t="s">
        <v>4579</v>
      </c>
      <c r="B5615" t="s">
        <v>69</v>
      </c>
      <c r="C5615">
        <v>2013</v>
      </c>
      <c r="D5615" t="s">
        <v>40</v>
      </c>
      <c r="E5615" t="s">
        <v>1546</v>
      </c>
      <c r="F5615" s="4">
        <v>20000</v>
      </c>
      <c r="G5615" s="4">
        <v>10000</v>
      </c>
      <c r="H5615" s="4">
        <v>0</v>
      </c>
      <c r="I5615" s="4">
        <v>0</v>
      </c>
      <c r="J5615">
        <v>4.9000000000000004</v>
      </c>
      <c r="K5615">
        <v>7</v>
      </c>
      <c r="L5615">
        <v>6.3</v>
      </c>
      <c r="M5615" s="4">
        <v>4</v>
      </c>
      <c r="N5615" t="s">
        <v>1546</v>
      </c>
      <c r="O5615" t="s">
        <v>21</v>
      </c>
      <c r="P5615" s="4">
        <v>30000</v>
      </c>
      <c r="Q5615" s="3">
        <f>AVERAGE(Table1[[#This Row],[critic_score]],Table1[[#This Row],[user_score]])</f>
        <v>5.6</v>
      </c>
      <c r="R5615" s="4">
        <f>Table1[[#This Row],[user_count]]+Table1[[#This Row],[critic_count]]</f>
        <v>11</v>
      </c>
      <c r="S5615" s="2">
        <f>100000*Table1[[#This Row],[review_count]]/Table1[[#This Row],[total sales]]</f>
        <v>36.666666666666664</v>
      </c>
      <c r="T5615" s="2">
        <f>Table1[[#This Row],[total sales]]/(2017-Table1[[#This Row],[year_of_release]])</f>
        <v>7500</v>
      </c>
      <c r="U5615" s="9">
        <f>Table1[[#This Row],[na_sales]]/(2017-Table1[[#This Row],[year_of_release]])</f>
        <v>5000</v>
      </c>
      <c r="V5615" s="6">
        <f>Table1[[#This Row],[eu_sales]]/(2017-Table1[[#This Row],[year_of_release]])</f>
        <v>2500</v>
      </c>
      <c r="W5615" s="6">
        <f>Table1[[#This Row],[jp_sales]]/(2017-Table1[[#This Row],[year_of_release]])</f>
        <v>0</v>
      </c>
      <c r="X5615" s="6">
        <f>Table1[[#This Row],[other_sales]]/(2017-Table1[[#This Row],[year_of_release]])</f>
        <v>0</v>
      </c>
      <c r="Y5615" s="4">
        <v>556861736</v>
      </c>
      <c r="Z5615" s="4">
        <v>442492884</v>
      </c>
      <c r="AA5615" s="4">
        <v>127445000</v>
      </c>
      <c r="AB5615" s="1">
        <f>Table1[[#This Row],[na_sales]]/Table1[[#This Row],[NA population]]</f>
        <v>3.5915558040784471E-5</v>
      </c>
      <c r="AC5615" s="1">
        <f>Table1[[#This Row],[eu_sales]]/Table1[[#This Row],[Eu population]]</f>
        <v>2.2599233482814607E-5</v>
      </c>
      <c r="AD5615" s="1">
        <f>Table1[[#This Row],[jp_sales]]/Table1[[#This Row],[Jp population]]</f>
        <v>0</v>
      </c>
    </row>
    <row r="5616" spans="1:30" x14ac:dyDescent="0.25">
      <c r="A5616" t="s">
        <v>4580</v>
      </c>
      <c r="B5616" t="s">
        <v>26</v>
      </c>
      <c r="C5616">
        <v>2006</v>
      </c>
      <c r="D5616" t="s">
        <v>54</v>
      </c>
      <c r="E5616" t="s">
        <v>55</v>
      </c>
      <c r="F5616" s="4">
        <v>30000</v>
      </c>
      <c r="G5616" s="4">
        <v>0</v>
      </c>
      <c r="H5616" s="4">
        <v>0</v>
      </c>
      <c r="I5616" s="4">
        <v>0</v>
      </c>
      <c r="J5616">
        <v>3.9</v>
      </c>
      <c r="K5616">
        <v>4</v>
      </c>
      <c r="L5616">
        <v>7.4</v>
      </c>
      <c r="M5616" s="4">
        <v>10</v>
      </c>
      <c r="N5616" t="s">
        <v>4581</v>
      </c>
      <c r="O5616" t="s">
        <v>84</v>
      </c>
      <c r="P5616" s="4">
        <v>30000</v>
      </c>
      <c r="Q5616" s="3">
        <f>AVERAGE(Table1[[#This Row],[critic_score]],Table1[[#This Row],[user_score]])</f>
        <v>5.65</v>
      </c>
      <c r="R5616" s="4">
        <f>Table1[[#This Row],[user_count]]+Table1[[#This Row],[critic_count]]</f>
        <v>14</v>
      </c>
      <c r="S5616" s="2">
        <f>100000*Table1[[#This Row],[review_count]]/Table1[[#This Row],[total sales]]</f>
        <v>46.666666666666664</v>
      </c>
      <c r="T5616" s="2">
        <f>Table1[[#This Row],[total sales]]/(2017-Table1[[#This Row],[year_of_release]])</f>
        <v>2727.2727272727275</v>
      </c>
      <c r="U5616" s="9">
        <f>Table1[[#This Row],[na_sales]]/(2017-Table1[[#This Row],[year_of_release]])</f>
        <v>2727.2727272727275</v>
      </c>
      <c r="V5616" s="6">
        <f>Table1[[#This Row],[eu_sales]]/(2017-Table1[[#This Row],[year_of_release]])</f>
        <v>0</v>
      </c>
      <c r="W5616" s="6">
        <f>Table1[[#This Row],[jp_sales]]/(2017-Table1[[#This Row],[year_of_release]])</f>
        <v>0</v>
      </c>
      <c r="X5616" s="6">
        <f>Table1[[#This Row],[other_sales]]/(2017-Table1[[#This Row],[year_of_release]])</f>
        <v>0</v>
      </c>
      <c r="Y5616" s="4">
        <v>516818555</v>
      </c>
      <c r="Z5616" s="4">
        <v>437126892</v>
      </c>
      <c r="AA5616" s="4">
        <v>127854000</v>
      </c>
      <c r="AB5616" s="1">
        <f>Table1[[#This Row],[na_sales]]/Table1[[#This Row],[NA population]]</f>
        <v>5.8047451489043385E-5</v>
      </c>
      <c r="AC5616" s="1">
        <f>Table1[[#This Row],[eu_sales]]/Table1[[#This Row],[Eu population]]</f>
        <v>0</v>
      </c>
      <c r="AD5616" s="1">
        <f>Table1[[#This Row],[jp_sales]]/Table1[[#This Row],[Jp population]]</f>
        <v>0</v>
      </c>
    </row>
    <row r="5617" spans="1:30" x14ac:dyDescent="0.25">
      <c r="A5617" t="s">
        <v>4583</v>
      </c>
      <c r="B5617" t="s">
        <v>113</v>
      </c>
      <c r="C5617">
        <v>2011</v>
      </c>
      <c r="D5617" t="s">
        <v>225</v>
      </c>
      <c r="E5617" t="s">
        <v>1413</v>
      </c>
      <c r="F5617" s="4">
        <v>0</v>
      </c>
      <c r="G5617" s="4">
        <v>30000</v>
      </c>
      <c r="H5617" s="4">
        <v>0</v>
      </c>
      <c r="I5617" s="4">
        <v>0</v>
      </c>
      <c r="J5617">
        <v>6.6</v>
      </c>
      <c r="K5617">
        <v>4</v>
      </c>
      <c r="L5617">
        <v>7.8</v>
      </c>
      <c r="M5617" s="4">
        <v>48</v>
      </c>
      <c r="N5617" t="s">
        <v>1505</v>
      </c>
      <c r="O5617" t="s">
        <v>84</v>
      </c>
      <c r="P5617" s="4">
        <v>30000</v>
      </c>
      <c r="Q5617" s="3">
        <f>AVERAGE(Table1[[#This Row],[critic_score]],Table1[[#This Row],[user_score]])</f>
        <v>7.1999999999999993</v>
      </c>
      <c r="R5617" s="4">
        <f>Table1[[#This Row],[user_count]]+Table1[[#This Row],[critic_count]]</f>
        <v>52</v>
      </c>
      <c r="S5617" s="2">
        <f>100000*Table1[[#This Row],[review_count]]/Table1[[#This Row],[total sales]]</f>
        <v>173.33333333333334</v>
      </c>
      <c r="T5617" s="2">
        <f>Table1[[#This Row],[total sales]]/(2017-Table1[[#This Row],[year_of_release]])</f>
        <v>5000</v>
      </c>
      <c r="U5617" s="9">
        <f>Table1[[#This Row],[na_sales]]/(2017-Table1[[#This Row],[year_of_release]])</f>
        <v>0</v>
      </c>
      <c r="V5617" s="6">
        <f>Table1[[#This Row],[eu_sales]]/(2017-Table1[[#This Row],[year_of_release]])</f>
        <v>5000</v>
      </c>
      <c r="W5617" s="6">
        <f>Table1[[#This Row],[jp_sales]]/(2017-Table1[[#This Row],[year_of_release]])</f>
        <v>0</v>
      </c>
      <c r="X5617" s="6">
        <f>Table1[[#This Row],[other_sales]]/(2017-Table1[[#This Row],[year_of_release]])</f>
        <v>0</v>
      </c>
      <c r="Y5617" s="4">
        <v>545961365</v>
      </c>
      <c r="Z5617" s="4">
        <v>440756453</v>
      </c>
      <c r="AA5617" s="4">
        <v>127833000</v>
      </c>
      <c r="AB5617" s="1">
        <f>Table1[[#This Row],[na_sales]]/Table1[[#This Row],[NA population]]</f>
        <v>0</v>
      </c>
      <c r="AC5617" s="1">
        <f>Table1[[#This Row],[eu_sales]]/Table1[[#This Row],[Eu population]]</f>
        <v>6.8064800403500847E-5</v>
      </c>
      <c r="AD5617" s="1">
        <f>Table1[[#This Row],[jp_sales]]/Table1[[#This Row],[Jp population]]</f>
        <v>0</v>
      </c>
    </row>
    <row r="5618" spans="1:30" x14ac:dyDescent="0.25">
      <c r="A5618" t="s">
        <v>4584</v>
      </c>
      <c r="B5618" t="s">
        <v>45</v>
      </c>
      <c r="C5618">
        <v>2007</v>
      </c>
      <c r="D5618" t="s">
        <v>19</v>
      </c>
      <c r="E5618" t="s">
        <v>100</v>
      </c>
      <c r="F5618" s="4">
        <v>20000</v>
      </c>
      <c r="G5618" s="4">
        <v>10000</v>
      </c>
      <c r="H5618" s="4">
        <v>0</v>
      </c>
      <c r="I5618" s="4">
        <v>0</v>
      </c>
      <c r="J5618">
        <v>7.4</v>
      </c>
      <c r="K5618">
        <v>21</v>
      </c>
      <c r="L5618">
        <v>7.4</v>
      </c>
      <c r="M5618" s="4">
        <v>25</v>
      </c>
      <c r="N5618" t="s">
        <v>141</v>
      </c>
      <c r="O5618" t="s">
        <v>21</v>
      </c>
      <c r="P5618" s="4">
        <v>30000</v>
      </c>
      <c r="Q5618" s="3">
        <f>AVERAGE(Table1[[#This Row],[critic_score]],Table1[[#This Row],[user_score]])</f>
        <v>7.4</v>
      </c>
      <c r="R5618" s="4">
        <f>Table1[[#This Row],[user_count]]+Table1[[#This Row],[critic_count]]</f>
        <v>46</v>
      </c>
      <c r="S5618" s="2">
        <f>100000*Table1[[#This Row],[review_count]]/Table1[[#This Row],[total sales]]</f>
        <v>153.33333333333334</v>
      </c>
      <c r="T5618" s="2">
        <f>Table1[[#This Row],[total sales]]/(2017-Table1[[#This Row],[year_of_release]])</f>
        <v>3000</v>
      </c>
      <c r="U5618" s="9">
        <f>Table1[[#This Row],[na_sales]]/(2017-Table1[[#This Row],[year_of_release]])</f>
        <v>2000</v>
      </c>
      <c r="V5618" s="6">
        <f>Table1[[#This Row],[eu_sales]]/(2017-Table1[[#This Row],[year_of_release]])</f>
        <v>1000</v>
      </c>
      <c r="W5618" s="6">
        <f>Table1[[#This Row],[jp_sales]]/(2017-Table1[[#This Row],[year_of_release]])</f>
        <v>0</v>
      </c>
      <c r="X5618" s="6">
        <f>Table1[[#This Row],[other_sales]]/(2017-Table1[[#This Row],[year_of_release]])</f>
        <v>0</v>
      </c>
      <c r="Y5618" s="4">
        <v>522751172</v>
      </c>
      <c r="Z5618" s="4">
        <v>438594184</v>
      </c>
      <c r="AA5618" s="4">
        <v>128001000</v>
      </c>
      <c r="AB5618" s="1">
        <f>Table1[[#This Row],[na_sales]]/Table1[[#This Row],[NA population]]</f>
        <v>3.8259120344927702E-5</v>
      </c>
      <c r="AC5618" s="1">
        <f>Table1[[#This Row],[eu_sales]]/Table1[[#This Row],[Eu population]]</f>
        <v>2.280011993957494E-5</v>
      </c>
      <c r="AD5618" s="1">
        <f>Table1[[#This Row],[jp_sales]]/Table1[[#This Row],[Jp population]]</f>
        <v>0</v>
      </c>
    </row>
    <row r="5619" spans="1:30" x14ac:dyDescent="0.25">
      <c r="A5619" t="s">
        <v>4587</v>
      </c>
      <c r="B5619" t="s">
        <v>45</v>
      </c>
      <c r="C5619">
        <v>2004</v>
      </c>
      <c r="D5619" t="s">
        <v>40</v>
      </c>
      <c r="E5619" t="s">
        <v>171</v>
      </c>
      <c r="F5619" s="4">
        <v>20000</v>
      </c>
      <c r="G5619" s="4">
        <v>10000</v>
      </c>
      <c r="H5619" s="4">
        <v>0</v>
      </c>
      <c r="I5619" s="4">
        <v>0</v>
      </c>
      <c r="J5619">
        <v>5.3</v>
      </c>
      <c r="K5619">
        <v>28</v>
      </c>
      <c r="L5619">
        <v>8.8000000000000007</v>
      </c>
      <c r="M5619" s="4">
        <v>4</v>
      </c>
      <c r="N5619" t="s">
        <v>172</v>
      </c>
      <c r="O5619" t="s">
        <v>43</v>
      </c>
      <c r="P5619" s="4">
        <v>30000</v>
      </c>
      <c r="Q5619" s="3">
        <f>AVERAGE(Table1[[#This Row],[critic_score]],Table1[[#This Row],[user_score]])</f>
        <v>7.0500000000000007</v>
      </c>
      <c r="R5619" s="4">
        <f>Table1[[#This Row],[user_count]]+Table1[[#This Row],[critic_count]]</f>
        <v>32</v>
      </c>
      <c r="S5619" s="2">
        <f>100000*Table1[[#This Row],[review_count]]/Table1[[#This Row],[total sales]]</f>
        <v>106.66666666666667</v>
      </c>
      <c r="T5619" s="2">
        <f>Table1[[#This Row],[total sales]]/(2017-Table1[[#This Row],[year_of_release]])</f>
        <v>2307.6923076923076</v>
      </c>
      <c r="U5619" s="9">
        <f>Table1[[#This Row],[na_sales]]/(2017-Table1[[#This Row],[year_of_release]])</f>
        <v>1538.4615384615386</v>
      </c>
      <c r="V5619" s="6">
        <f>Table1[[#This Row],[eu_sales]]/(2017-Table1[[#This Row],[year_of_release]])</f>
        <v>769.23076923076928</v>
      </c>
      <c r="W5619" s="6">
        <f>Table1[[#This Row],[jp_sales]]/(2017-Table1[[#This Row],[year_of_release]])</f>
        <v>0</v>
      </c>
      <c r="X5619" s="6">
        <f>Table1[[#This Row],[other_sales]]/(2017-Table1[[#This Row],[year_of_release]])</f>
        <v>0</v>
      </c>
      <c r="Y5619" s="4">
        <v>505524224</v>
      </c>
      <c r="Z5619" s="4">
        <v>434174638</v>
      </c>
      <c r="AA5619" s="4">
        <v>127761000</v>
      </c>
      <c r="AB5619" s="1">
        <f>Table1[[#This Row],[na_sales]]/Table1[[#This Row],[NA population]]</f>
        <v>3.9562891451073175E-5</v>
      </c>
      <c r="AC5619" s="1">
        <f>Table1[[#This Row],[eu_sales]]/Table1[[#This Row],[Eu population]]</f>
        <v>2.3032206685458213E-5</v>
      </c>
      <c r="AD5619" s="1">
        <f>Table1[[#This Row],[jp_sales]]/Table1[[#This Row],[Jp population]]</f>
        <v>0</v>
      </c>
    </row>
    <row r="5620" spans="1:30" x14ac:dyDescent="0.25">
      <c r="A5620" t="s">
        <v>4589</v>
      </c>
      <c r="B5620" t="s">
        <v>26</v>
      </c>
      <c r="C5620">
        <v>2007</v>
      </c>
      <c r="D5620" t="s">
        <v>49</v>
      </c>
      <c r="E5620" t="s">
        <v>1546</v>
      </c>
      <c r="F5620" s="4">
        <v>30000</v>
      </c>
      <c r="G5620" s="4">
        <v>0</v>
      </c>
      <c r="H5620" s="4">
        <v>0</v>
      </c>
      <c r="I5620" s="4">
        <v>0</v>
      </c>
      <c r="J5620">
        <v>5</v>
      </c>
      <c r="K5620">
        <v>12</v>
      </c>
      <c r="L5620">
        <v>4.8</v>
      </c>
      <c r="M5620" s="4">
        <v>4</v>
      </c>
      <c r="N5620" t="s">
        <v>1547</v>
      </c>
      <c r="O5620" t="s">
        <v>21</v>
      </c>
      <c r="P5620" s="4">
        <v>30000</v>
      </c>
      <c r="Q5620" s="3">
        <f>AVERAGE(Table1[[#This Row],[critic_score]],Table1[[#This Row],[user_score]])</f>
        <v>4.9000000000000004</v>
      </c>
      <c r="R5620" s="4">
        <f>Table1[[#This Row],[user_count]]+Table1[[#This Row],[critic_count]]</f>
        <v>16</v>
      </c>
      <c r="S5620" s="2">
        <f>100000*Table1[[#This Row],[review_count]]/Table1[[#This Row],[total sales]]</f>
        <v>53.333333333333336</v>
      </c>
      <c r="T5620" s="2">
        <f>Table1[[#This Row],[total sales]]/(2017-Table1[[#This Row],[year_of_release]])</f>
        <v>3000</v>
      </c>
      <c r="U5620" s="9">
        <f>Table1[[#This Row],[na_sales]]/(2017-Table1[[#This Row],[year_of_release]])</f>
        <v>3000</v>
      </c>
      <c r="V5620" s="6">
        <f>Table1[[#This Row],[eu_sales]]/(2017-Table1[[#This Row],[year_of_release]])</f>
        <v>0</v>
      </c>
      <c r="W5620" s="6">
        <f>Table1[[#This Row],[jp_sales]]/(2017-Table1[[#This Row],[year_of_release]])</f>
        <v>0</v>
      </c>
      <c r="X5620" s="6">
        <f>Table1[[#This Row],[other_sales]]/(2017-Table1[[#This Row],[year_of_release]])</f>
        <v>0</v>
      </c>
      <c r="Y5620" s="4">
        <v>522751172</v>
      </c>
      <c r="Z5620" s="4">
        <v>438594184</v>
      </c>
      <c r="AA5620" s="4">
        <v>128001000</v>
      </c>
      <c r="AB5620" s="1">
        <f>Table1[[#This Row],[na_sales]]/Table1[[#This Row],[NA population]]</f>
        <v>5.738868051739155E-5</v>
      </c>
      <c r="AC5620" s="1">
        <f>Table1[[#This Row],[eu_sales]]/Table1[[#This Row],[Eu population]]</f>
        <v>0</v>
      </c>
      <c r="AD5620" s="1">
        <f>Table1[[#This Row],[jp_sales]]/Table1[[#This Row],[Jp population]]</f>
        <v>0</v>
      </c>
    </row>
    <row r="5621" spans="1:30" x14ac:dyDescent="0.25">
      <c r="A5621" t="s">
        <v>3945</v>
      </c>
      <c r="B5621" t="s">
        <v>18</v>
      </c>
      <c r="C5621">
        <v>2007</v>
      </c>
      <c r="D5621" t="s">
        <v>54</v>
      </c>
      <c r="E5621" t="s">
        <v>270</v>
      </c>
      <c r="F5621" s="4">
        <v>30000</v>
      </c>
      <c r="G5621" s="4">
        <v>0</v>
      </c>
      <c r="H5621" s="4">
        <v>0</v>
      </c>
      <c r="I5621" s="4">
        <v>0</v>
      </c>
      <c r="J5621">
        <v>5.2</v>
      </c>
      <c r="K5621">
        <v>7</v>
      </c>
      <c r="L5621">
        <v>5.8</v>
      </c>
      <c r="M5621" s="4">
        <v>5</v>
      </c>
      <c r="N5621" t="s">
        <v>184</v>
      </c>
      <c r="O5621" t="s">
        <v>84</v>
      </c>
      <c r="P5621" s="4">
        <v>30000</v>
      </c>
      <c r="Q5621" s="3">
        <f>AVERAGE(Table1[[#This Row],[critic_score]],Table1[[#This Row],[user_score]])</f>
        <v>5.5</v>
      </c>
      <c r="R5621" s="4">
        <f>Table1[[#This Row],[user_count]]+Table1[[#This Row],[critic_count]]</f>
        <v>12</v>
      </c>
      <c r="S5621" s="2">
        <f>100000*Table1[[#This Row],[review_count]]/Table1[[#This Row],[total sales]]</f>
        <v>40</v>
      </c>
      <c r="T5621" s="2">
        <f>Table1[[#This Row],[total sales]]/(2017-Table1[[#This Row],[year_of_release]])</f>
        <v>3000</v>
      </c>
      <c r="U5621" s="9">
        <f>Table1[[#This Row],[na_sales]]/(2017-Table1[[#This Row],[year_of_release]])</f>
        <v>3000</v>
      </c>
      <c r="V5621" s="6">
        <f>Table1[[#This Row],[eu_sales]]/(2017-Table1[[#This Row],[year_of_release]])</f>
        <v>0</v>
      </c>
      <c r="W5621" s="6">
        <f>Table1[[#This Row],[jp_sales]]/(2017-Table1[[#This Row],[year_of_release]])</f>
        <v>0</v>
      </c>
      <c r="X5621" s="6">
        <f>Table1[[#This Row],[other_sales]]/(2017-Table1[[#This Row],[year_of_release]])</f>
        <v>0</v>
      </c>
      <c r="Y5621" s="4">
        <v>522751172</v>
      </c>
      <c r="Z5621" s="4">
        <v>438594184</v>
      </c>
      <c r="AA5621" s="4">
        <v>128001000</v>
      </c>
      <c r="AB5621" s="1">
        <f>Table1[[#This Row],[na_sales]]/Table1[[#This Row],[NA population]]</f>
        <v>5.738868051739155E-5</v>
      </c>
      <c r="AC5621" s="1">
        <f>Table1[[#This Row],[eu_sales]]/Table1[[#This Row],[Eu population]]</f>
        <v>0</v>
      </c>
      <c r="AD5621" s="1">
        <f>Table1[[#This Row],[jp_sales]]/Table1[[#This Row],[Jp population]]</f>
        <v>0</v>
      </c>
    </row>
    <row r="5622" spans="1:30" x14ac:dyDescent="0.25">
      <c r="A5622" t="s">
        <v>1523</v>
      </c>
      <c r="B5622" t="s">
        <v>113</v>
      </c>
      <c r="C5622">
        <v>2007</v>
      </c>
      <c r="D5622" t="s">
        <v>40</v>
      </c>
      <c r="E5622" t="s">
        <v>100</v>
      </c>
      <c r="F5622" s="4">
        <v>0</v>
      </c>
      <c r="G5622" s="4">
        <v>30000</v>
      </c>
      <c r="H5622" s="4">
        <v>0</v>
      </c>
      <c r="I5622" s="4">
        <v>0</v>
      </c>
      <c r="J5622">
        <v>6.3</v>
      </c>
      <c r="K5622">
        <v>11</v>
      </c>
      <c r="L5622">
        <v>7.1</v>
      </c>
      <c r="M5622" s="4">
        <v>34</v>
      </c>
      <c r="N5622" t="s">
        <v>381</v>
      </c>
      <c r="O5622" t="s">
        <v>84</v>
      </c>
      <c r="P5622" s="4">
        <v>30000</v>
      </c>
      <c r="Q5622" s="3">
        <f>AVERAGE(Table1[[#This Row],[critic_score]],Table1[[#This Row],[user_score]])</f>
        <v>6.6999999999999993</v>
      </c>
      <c r="R5622" s="4">
        <f>Table1[[#This Row],[user_count]]+Table1[[#This Row],[critic_count]]</f>
        <v>45</v>
      </c>
      <c r="S5622" s="2">
        <f>100000*Table1[[#This Row],[review_count]]/Table1[[#This Row],[total sales]]</f>
        <v>150</v>
      </c>
      <c r="T5622" s="2">
        <f>Table1[[#This Row],[total sales]]/(2017-Table1[[#This Row],[year_of_release]])</f>
        <v>3000</v>
      </c>
      <c r="U5622" s="9">
        <f>Table1[[#This Row],[na_sales]]/(2017-Table1[[#This Row],[year_of_release]])</f>
        <v>0</v>
      </c>
      <c r="V5622" s="6">
        <f>Table1[[#This Row],[eu_sales]]/(2017-Table1[[#This Row],[year_of_release]])</f>
        <v>3000</v>
      </c>
      <c r="W5622" s="6">
        <f>Table1[[#This Row],[jp_sales]]/(2017-Table1[[#This Row],[year_of_release]])</f>
        <v>0</v>
      </c>
      <c r="X5622" s="6">
        <f>Table1[[#This Row],[other_sales]]/(2017-Table1[[#This Row],[year_of_release]])</f>
        <v>0</v>
      </c>
      <c r="Y5622" s="4">
        <v>522751172</v>
      </c>
      <c r="Z5622" s="4">
        <v>438594184</v>
      </c>
      <c r="AA5622" s="4">
        <v>128001000</v>
      </c>
      <c r="AB5622" s="1">
        <f>Table1[[#This Row],[na_sales]]/Table1[[#This Row],[NA population]]</f>
        <v>0</v>
      </c>
      <c r="AC5622" s="1">
        <f>Table1[[#This Row],[eu_sales]]/Table1[[#This Row],[Eu population]]</f>
        <v>6.8400359818724819E-5</v>
      </c>
      <c r="AD5622" s="1">
        <f>Table1[[#This Row],[jp_sales]]/Table1[[#This Row],[Jp population]]</f>
        <v>0</v>
      </c>
    </row>
    <row r="5623" spans="1:30" x14ac:dyDescent="0.25">
      <c r="A5623" t="s">
        <v>4591</v>
      </c>
      <c r="B5623" t="s">
        <v>45</v>
      </c>
      <c r="C5623">
        <v>2005</v>
      </c>
      <c r="D5623" t="s">
        <v>96</v>
      </c>
      <c r="E5623" t="s">
        <v>186</v>
      </c>
      <c r="F5623" s="4">
        <v>20000</v>
      </c>
      <c r="G5623" s="4">
        <v>10000</v>
      </c>
      <c r="H5623" s="4">
        <v>0</v>
      </c>
      <c r="I5623" s="4">
        <v>0</v>
      </c>
      <c r="J5623">
        <v>7.4</v>
      </c>
      <c r="K5623">
        <v>35</v>
      </c>
      <c r="L5623">
        <v>8.1999999999999993</v>
      </c>
      <c r="M5623" s="4">
        <v>17</v>
      </c>
      <c r="N5623" t="s">
        <v>4287</v>
      </c>
      <c r="O5623" t="s">
        <v>67</v>
      </c>
      <c r="P5623" s="4">
        <v>30000</v>
      </c>
      <c r="Q5623" s="3">
        <f>AVERAGE(Table1[[#This Row],[critic_score]],Table1[[#This Row],[user_score]])</f>
        <v>7.8</v>
      </c>
      <c r="R5623" s="4">
        <f>Table1[[#This Row],[user_count]]+Table1[[#This Row],[critic_count]]</f>
        <v>52</v>
      </c>
      <c r="S5623" s="2">
        <f>100000*Table1[[#This Row],[review_count]]/Table1[[#This Row],[total sales]]</f>
        <v>173.33333333333334</v>
      </c>
      <c r="T5623" s="2">
        <f>Table1[[#This Row],[total sales]]/(2017-Table1[[#This Row],[year_of_release]])</f>
        <v>2500</v>
      </c>
      <c r="U5623" s="9">
        <f>Table1[[#This Row],[na_sales]]/(2017-Table1[[#This Row],[year_of_release]])</f>
        <v>1666.6666666666667</v>
      </c>
      <c r="V5623" s="6">
        <f>Table1[[#This Row],[eu_sales]]/(2017-Table1[[#This Row],[year_of_release]])</f>
        <v>833.33333333333337</v>
      </c>
      <c r="W5623" s="6">
        <f>Table1[[#This Row],[jp_sales]]/(2017-Table1[[#This Row],[year_of_release]])</f>
        <v>0</v>
      </c>
      <c r="X5623" s="6">
        <f>Table1[[#This Row],[other_sales]]/(2017-Table1[[#This Row],[year_of_release]])</f>
        <v>0</v>
      </c>
      <c r="Y5623" s="4">
        <v>511054143</v>
      </c>
      <c r="Z5623" s="4">
        <v>435713800</v>
      </c>
      <c r="AA5623" s="4">
        <v>127773000</v>
      </c>
      <c r="AB5623" s="1">
        <f>Table1[[#This Row],[na_sales]]/Table1[[#This Row],[NA population]]</f>
        <v>3.9134796721528583E-5</v>
      </c>
      <c r="AC5623" s="1">
        <f>Table1[[#This Row],[eu_sales]]/Table1[[#This Row],[Eu population]]</f>
        <v>2.2950845256679959E-5</v>
      </c>
      <c r="AD5623" s="1">
        <f>Table1[[#This Row],[jp_sales]]/Table1[[#This Row],[Jp population]]</f>
        <v>0</v>
      </c>
    </row>
    <row r="5624" spans="1:30" x14ac:dyDescent="0.25">
      <c r="A5624" t="s">
        <v>1145</v>
      </c>
      <c r="B5624" t="s">
        <v>113</v>
      </c>
      <c r="C5624">
        <v>2006</v>
      </c>
      <c r="D5624" t="s">
        <v>40</v>
      </c>
      <c r="E5624" t="s">
        <v>575</v>
      </c>
      <c r="F5624" s="4">
        <v>10000</v>
      </c>
      <c r="G5624" s="4">
        <v>20000</v>
      </c>
      <c r="H5624" s="4">
        <v>0</v>
      </c>
      <c r="I5624" s="4">
        <v>0</v>
      </c>
      <c r="J5624">
        <v>7.3</v>
      </c>
      <c r="K5624">
        <v>18</v>
      </c>
      <c r="L5624">
        <v>7.5</v>
      </c>
      <c r="M5624" s="4">
        <v>57</v>
      </c>
      <c r="N5624" t="s">
        <v>1043</v>
      </c>
      <c r="O5624" t="s">
        <v>43</v>
      </c>
      <c r="P5624" s="4">
        <v>30000</v>
      </c>
      <c r="Q5624" s="3">
        <f>AVERAGE(Table1[[#This Row],[critic_score]],Table1[[#This Row],[user_score]])</f>
        <v>7.4</v>
      </c>
      <c r="R5624" s="4">
        <f>Table1[[#This Row],[user_count]]+Table1[[#This Row],[critic_count]]</f>
        <v>75</v>
      </c>
      <c r="S5624" s="2">
        <f>100000*Table1[[#This Row],[review_count]]/Table1[[#This Row],[total sales]]</f>
        <v>250</v>
      </c>
      <c r="T5624" s="2">
        <f>Table1[[#This Row],[total sales]]/(2017-Table1[[#This Row],[year_of_release]])</f>
        <v>2727.2727272727275</v>
      </c>
      <c r="U5624" s="9">
        <f>Table1[[#This Row],[na_sales]]/(2017-Table1[[#This Row],[year_of_release]])</f>
        <v>909.09090909090912</v>
      </c>
      <c r="V5624" s="6">
        <f>Table1[[#This Row],[eu_sales]]/(2017-Table1[[#This Row],[year_of_release]])</f>
        <v>1818.1818181818182</v>
      </c>
      <c r="W5624" s="6">
        <f>Table1[[#This Row],[jp_sales]]/(2017-Table1[[#This Row],[year_of_release]])</f>
        <v>0</v>
      </c>
      <c r="X5624" s="6">
        <f>Table1[[#This Row],[other_sales]]/(2017-Table1[[#This Row],[year_of_release]])</f>
        <v>0</v>
      </c>
      <c r="Y5624" s="4">
        <v>516818555</v>
      </c>
      <c r="Z5624" s="4">
        <v>437126892</v>
      </c>
      <c r="AA5624" s="4">
        <v>127854000</v>
      </c>
      <c r="AB5624" s="1">
        <f>Table1[[#This Row],[na_sales]]/Table1[[#This Row],[NA population]]</f>
        <v>1.9349150496347796E-5</v>
      </c>
      <c r="AC5624" s="1">
        <f>Table1[[#This Row],[eu_sales]]/Table1[[#This Row],[Eu population]]</f>
        <v>4.5753304969395475E-5</v>
      </c>
      <c r="AD5624" s="1">
        <f>Table1[[#This Row],[jp_sales]]/Table1[[#This Row],[Jp population]]</f>
        <v>0</v>
      </c>
    </row>
    <row r="5625" spans="1:30" x14ac:dyDescent="0.25">
      <c r="A5625" t="s">
        <v>4594</v>
      </c>
      <c r="B5625" t="s">
        <v>45</v>
      </c>
      <c r="C5625">
        <v>2006</v>
      </c>
      <c r="D5625" t="s">
        <v>65</v>
      </c>
      <c r="E5625" t="s">
        <v>2014</v>
      </c>
      <c r="F5625" s="4">
        <v>20000</v>
      </c>
      <c r="G5625" s="4">
        <v>10000</v>
      </c>
      <c r="H5625" s="4">
        <v>0</v>
      </c>
      <c r="I5625" s="4">
        <v>0</v>
      </c>
      <c r="J5625">
        <v>6.8</v>
      </c>
      <c r="K5625">
        <v>22</v>
      </c>
      <c r="L5625">
        <v>8.3000000000000007</v>
      </c>
      <c r="M5625" s="4">
        <v>4</v>
      </c>
      <c r="N5625" t="s">
        <v>2683</v>
      </c>
      <c r="O5625" t="s">
        <v>67</v>
      </c>
      <c r="P5625" s="4">
        <v>30000</v>
      </c>
      <c r="Q5625" s="3">
        <f>AVERAGE(Table1[[#This Row],[critic_score]],Table1[[#This Row],[user_score]])</f>
        <v>7.5500000000000007</v>
      </c>
      <c r="R5625" s="4">
        <f>Table1[[#This Row],[user_count]]+Table1[[#This Row],[critic_count]]</f>
        <v>26</v>
      </c>
      <c r="S5625" s="2">
        <f>100000*Table1[[#This Row],[review_count]]/Table1[[#This Row],[total sales]]</f>
        <v>86.666666666666671</v>
      </c>
      <c r="T5625" s="2">
        <f>Table1[[#This Row],[total sales]]/(2017-Table1[[#This Row],[year_of_release]])</f>
        <v>2727.2727272727275</v>
      </c>
      <c r="U5625" s="9">
        <f>Table1[[#This Row],[na_sales]]/(2017-Table1[[#This Row],[year_of_release]])</f>
        <v>1818.1818181818182</v>
      </c>
      <c r="V5625" s="6">
        <f>Table1[[#This Row],[eu_sales]]/(2017-Table1[[#This Row],[year_of_release]])</f>
        <v>909.09090909090912</v>
      </c>
      <c r="W5625" s="6">
        <f>Table1[[#This Row],[jp_sales]]/(2017-Table1[[#This Row],[year_of_release]])</f>
        <v>0</v>
      </c>
      <c r="X5625" s="6">
        <f>Table1[[#This Row],[other_sales]]/(2017-Table1[[#This Row],[year_of_release]])</f>
        <v>0</v>
      </c>
      <c r="Y5625" s="4">
        <v>516818555</v>
      </c>
      <c r="Z5625" s="4">
        <v>437126892</v>
      </c>
      <c r="AA5625" s="4">
        <v>127854000</v>
      </c>
      <c r="AB5625" s="1">
        <f>Table1[[#This Row],[na_sales]]/Table1[[#This Row],[NA population]]</f>
        <v>3.8698300992695592E-5</v>
      </c>
      <c r="AC5625" s="1">
        <f>Table1[[#This Row],[eu_sales]]/Table1[[#This Row],[Eu population]]</f>
        <v>2.2876652484697737E-5</v>
      </c>
      <c r="AD5625" s="1">
        <f>Table1[[#This Row],[jp_sales]]/Table1[[#This Row],[Jp population]]</f>
        <v>0</v>
      </c>
    </row>
    <row r="5626" spans="1:30" x14ac:dyDescent="0.25">
      <c r="A5626" t="s">
        <v>1320</v>
      </c>
      <c r="B5626" t="s">
        <v>113</v>
      </c>
      <c r="C5626">
        <v>2004</v>
      </c>
      <c r="D5626" t="s">
        <v>40</v>
      </c>
      <c r="E5626" t="s">
        <v>100</v>
      </c>
      <c r="F5626" s="4">
        <v>0</v>
      </c>
      <c r="G5626" s="4">
        <v>30000</v>
      </c>
      <c r="H5626" s="4">
        <v>0</v>
      </c>
      <c r="I5626" s="4">
        <v>0</v>
      </c>
      <c r="J5626">
        <v>6.7</v>
      </c>
      <c r="K5626">
        <v>19</v>
      </c>
      <c r="L5626">
        <v>7.2</v>
      </c>
      <c r="M5626" s="4">
        <v>50</v>
      </c>
      <c r="N5626" t="s">
        <v>4428</v>
      </c>
      <c r="O5626" t="s">
        <v>21</v>
      </c>
      <c r="P5626" s="4">
        <v>30000</v>
      </c>
      <c r="Q5626" s="3">
        <f>AVERAGE(Table1[[#This Row],[critic_score]],Table1[[#This Row],[user_score]])</f>
        <v>6.95</v>
      </c>
      <c r="R5626" s="4">
        <f>Table1[[#This Row],[user_count]]+Table1[[#This Row],[critic_count]]</f>
        <v>69</v>
      </c>
      <c r="S5626" s="2">
        <f>100000*Table1[[#This Row],[review_count]]/Table1[[#This Row],[total sales]]</f>
        <v>230</v>
      </c>
      <c r="T5626" s="2">
        <f>Table1[[#This Row],[total sales]]/(2017-Table1[[#This Row],[year_of_release]])</f>
        <v>2307.6923076923076</v>
      </c>
      <c r="U5626" s="9">
        <f>Table1[[#This Row],[na_sales]]/(2017-Table1[[#This Row],[year_of_release]])</f>
        <v>0</v>
      </c>
      <c r="V5626" s="6">
        <f>Table1[[#This Row],[eu_sales]]/(2017-Table1[[#This Row],[year_of_release]])</f>
        <v>2307.6923076923076</v>
      </c>
      <c r="W5626" s="6">
        <f>Table1[[#This Row],[jp_sales]]/(2017-Table1[[#This Row],[year_of_release]])</f>
        <v>0</v>
      </c>
      <c r="X5626" s="6">
        <f>Table1[[#This Row],[other_sales]]/(2017-Table1[[#This Row],[year_of_release]])</f>
        <v>0</v>
      </c>
      <c r="Y5626" s="4">
        <v>505524224</v>
      </c>
      <c r="Z5626" s="4">
        <v>434174638</v>
      </c>
      <c r="AA5626" s="4">
        <v>127761000</v>
      </c>
      <c r="AB5626" s="1">
        <f>Table1[[#This Row],[na_sales]]/Table1[[#This Row],[NA population]]</f>
        <v>0</v>
      </c>
      <c r="AC5626" s="1">
        <f>Table1[[#This Row],[eu_sales]]/Table1[[#This Row],[Eu population]]</f>
        <v>6.9096620056374644E-5</v>
      </c>
      <c r="AD5626" s="1">
        <f>Table1[[#This Row],[jp_sales]]/Table1[[#This Row],[Jp population]]</f>
        <v>0</v>
      </c>
    </row>
    <row r="5627" spans="1:30" x14ac:dyDescent="0.25">
      <c r="A5627" t="s">
        <v>4595</v>
      </c>
      <c r="B5627" t="s">
        <v>45</v>
      </c>
      <c r="C5627">
        <v>2005</v>
      </c>
      <c r="D5627" t="s">
        <v>54</v>
      </c>
      <c r="E5627" t="s">
        <v>196</v>
      </c>
      <c r="F5627" s="4">
        <v>20000</v>
      </c>
      <c r="G5627" s="4">
        <v>10000</v>
      </c>
      <c r="H5627" s="4">
        <v>0</v>
      </c>
      <c r="I5627" s="4">
        <v>0</v>
      </c>
      <c r="J5627">
        <v>4.5</v>
      </c>
      <c r="K5627">
        <v>25</v>
      </c>
      <c r="L5627">
        <v>6.5</v>
      </c>
      <c r="M5627" s="4">
        <v>8</v>
      </c>
      <c r="N5627" t="s">
        <v>4596</v>
      </c>
      <c r="O5627" t="s">
        <v>43</v>
      </c>
      <c r="P5627" s="4">
        <v>30000</v>
      </c>
      <c r="Q5627" s="3">
        <f>AVERAGE(Table1[[#This Row],[critic_score]],Table1[[#This Row],[user_score]])</f>
        <v>5.5</v>
      </c>
      <c r="R5627" s="4">
        <f>Table1[[#This Row],[user_count]]+Table1[[#This Row],[critic_count]]</f>
        <v>33</v>
      </c>
      <c r="S5627" s="2">
        <f>100000*Table1[[#This Row],[review_count]]/Table1[[#This Row],[total sales]]</f>
        <v>110</v>
      </c>
      <c r="T5627" s="2">
        <f>Table1[[#This Row],[total sales]]/(2017-Table1[[#This Row],[year_of_release]])</f>
        <v>2500</v>
      </c>
      <c r="U5627" s="9">
        <f>Table1[[#This Row],[na_sales]]/(2017-Table1[[#This Row],[year_of_release]])</f>
        <v>1666.6666666666667</v>
      </c>
      <c r="V5627" s="6">
        <f>Table1[[#This Row],[eu_sales]]/(2017-Table1[[#This Row],[year_of_release]])</f>
        <v>833.33333333333337</v>
      </c>
      <c r="W5627" s="6">
        <f>Table1[[#This Row],[jp_sales]]/(2017-Table1[[#This Row],[year_of_release]])</f>
        <v>0</v>
      </c>
      <c r="X5627" s="6">
        <f>Table1[[#This Row],[other_sales]]/(2017-Table1[[#This Row],[year_of_release]])</f>
        <v>0</v>
      </c>
      <c r="Y5627" s="4">
        <v>511054143</v>
      </c>
      <c r="Z5627" s="4">
        <v>435713800</v>
      </c>
      <c r="AA5627" s="4">
        <v>127773000</v>
      </c>
      <c r="AB5627" s="1">
        <f>Table1[[#This Row],[na_sales]]/Table1[[#This Row],[NA population]]</f>
        <v>3.9134796721528583E-5</v>
      </c>
      <c r="AC5627" s="1">
        <f>Table1[[#This Row],[eu_sales]]/Table1[[#This Row],[Eu population]]</f>
        <v>2.2950845256679959E-5</v>
      </c>
      <c r="AD5627" s="1">
        <f>Table1[[#This Row],[jp_sales]]/Table1[[#This Row],[Jp population]]</f>
        <v>0</v>
      </c>
    </row>
    <row r="5628" spans="1:30" x14ac:dyDescent="0.25">
      <c r="A5628" t="s">
        <v>4597</v>
      </c>
      <c r="B5628" t="s">
        <v>118</v>
      </c>
      <c r="C5628">
        <v>2007</v>
      </c>
      <c r="D5628" t="s">
        <v>49</v>
      </c>
      <c r="E5628" t="s">
        <v>913</v>
      </c>
      <c r="F5628" s="4">
        <v>30000</v>
      </c>
      <c r="G5628" s="4">
        <v>0</v>
      </c>
      <c r="H5628" s="4">
        <v>0</v>
      </c>
      <c r="I5628" s="4">
        <v>0</v>
      </c>
      <c r="J5628">
        <v>3.7</v>
      </c>
      <c r="K5628">
        <v>14</v>
      </c>
      <c r="L5628">
        <v>4.5999999999999996</v>
      </c>
      <c r="M5628" s="4">
        <v>7</v>
      </c>
      <c r="N5628" t="s">
        <v>2200</v>
      </c>
      <c r="O5628" t="s">
        <v>84</v>
      </c>
      <c r="P5628" s="4">
        <v>30000</v>
      </c>
      <c r="Q5628" s="3">
        <f>AVERAGE(Table1[[#This Row],[critic_score]],Table1[[#This Row],[user_score]])</f>
        <v>4.1500000000000004</v>
      </c>
      <c r="R5628" s="4">
        <f>Table1[[#This Row],[user_count]]+Table1[[#This Row],[critic_count]]</f>
        <v>21</v>
      </c>
      <c r="S5628" s="2">
        <f>100000*Table1[[#This Row],[review_count]]/Table1[[#This Row],[total sales]]</f>
        <v>70</v>
      </c>
      <c r="T5628" s="2">
        <f>Table1[[#This Row],[total sales]]/(2017-Table1[[#This Row],[year_of_release]])</f>
        <v>3000</v>
      </c>
      <c r="U5628" s="9">
        <f>Table1[[#This Row],[na_sales]]/(2017-Table1[[#This Row],[year_of_release]])</f>
        <v>3000</v>
      </c>
      <c r="V5628" s="6">
        <f>Table1[[#This Row],[eu_sales]]/(2017-Table1[[#This Row],[year_of_release]])</f>
        <v>0</v>
      </c>
      <c r="W5628" s="6">
        <f>Table1[[#This Row],[jp_sales]]/(2017-Table1[[#This Row],[year_of_release]])</f>
        <v>0</v>
      </c>
      <c r="X5628" s="6">
        <f>Table1[[#This Row],[other_sales]]/(2017-Table1[[#This Row],[year_of_release]])</f>
        <v>0</v>
      </c>
      <c r="Y5628" s="4">
        <v>522751172</v>
      </c>
      <c r="Z5628" s="4">
        <v>438594184</v>
      </c>
      <c r="AA5628" s="4">
        <v>128001000</v>
      </c>
      <c r="AB5628" s="1">
        <f>Table1[[#This Row],[na_sales]]/Table1[[#This Row],[NA population]]</f>
        <v>5.738868051739155E-5</v>
      </c>
      <c r="AC5628" s="1">
        <f>Table1[[#This Row],[eu_sales]]/Table1[[#This Row],[Eu population]]</f>
        <v>0</v>
      </c>
      <c r="AD5628" s="1">
        <f>Table1[[#This Row],[jp_sales]]/Table1[[#This Row],[Jp population]]</f>
        <v>0</v>
      </c>
    </row>
    <row r="5629" spans="1:30" x14ac:dyDescent="0.25">
      <c r="A5629" t="s">
        <v>4601</v>
      </c>
      <c r="B5629" t="s">
        <v>26</v>
      </c>
      <c r="C5629">
        <v>2008</v>
      </c>
      <c r="D5629" t="s">
        <v>191</v>
      </c>
      <c r="E5629" t="s">
        <v>2014</v>
      </c>
      <c r="F5629" s="4">
        <v>30000</v>
      </c>
      <c r="G5629" s="4">
        <v>0</v>
      </c>
      <c r="H5629" s="4">
        <v>0</v>
      </c>
      <c r="I5629" s="4">
        <v>0</v>
      </c>
      <c r="J5629">
        <v>6.7</v>
      </c>
      <c r="K5629">
        <v>30</v>
      </c>
      <c r="L5629">
        <v>8.1999999999999993</v>
      </c>
      <c r="M5629" s="4">
        <v>29</v>
      </c>
      <c r="N5629" t="s">
        <v>4602</v>
      </c>
      <c r="O5629" t="s">
        <v>84</v>
      </c>
      <c r="P5629" s="4">
        <v>30000</v>
      </c>
      <c r="Q5629" s="3">
        <f>AVERAGE(Table1[[#This Row],[critic_score]],Table1[[#This Row],[user_score]])</f>
        <v>7.4499999999999993</v>
      </c>
      <c r="R5629" s="4">
        <f>Table1[[#This Row],[user_count]]+Table1[[#This Row],[critic_count]]</f>
        <v>59</v>
      </c>
      <c r="S5629" s="2">
        <f>100000*Table1[[#This Row],[review_count]]/Table1[[#This Row],[total sales]]</f>
        <v>196.66666666666666</v>
      </c>
      <c r="T5629" s="2">
        <f>Table1[[#This Row],[total sales]]/(2017-Table1[[#This Row],[year_of_release]])</f>
        <v>3333.3333333333335</v>
      </c>
      <c r="U5629" s="9">
        <f>Table1[[#This Row],[na_sales]]/(2017-Table1[[#This Row],[year_of_release]])</f>
        <v>3333.3333333333335</v>
      </c>
      <c r="V5629" s="6">
        <f>Table1[[#This Row],[eu_sales]]/(2017-Table1[[#This Row],[year_of_release]])</f>
        <v>0</v>
      </c>
      <c r="W5629" s="6">
        <f>Table1[[#This Row],[jp_sales]]/(2017-Table1[[#This Row],[year_of_release]])</f>
        <v>0</v>
      </c>
      <c r="X5629" s="6">
        <f>Table1[[#This Row],[other_sales]]/(2017-Table1[[#This Row],[year_of_release]])</f>
        <v>0</v>
      </c>
      <c r="Y5629" s="4">
        <v>528816311</v>
      </c>
      <c r="Z5629" s="4">
        <v>440001482</v>
      </c>
      <c r="AA5629" s="4">
        <v>128063000</v>
      </c>
      <c r="AB5629" s="1">
        <f>Table1[[#This Row],[na_sales]]/Table1[[#This Row],[NA population]]</f>
        <v>5.6730474034111254E-5</v>
      </c>
      <c r="AC5629" s="1">
        <f>Table1[[#This Row],[eu_sales]]/Table1[[#This Row],[Eu population]]</f>
        <v>0</v>
      </c>
      <c r="AD5629" s="1">
        <f>Table1[[#This Row],[jp_sales]]/Table1[[#This Row],[Jp population]]</f>
        <v>0</v>
      </c>
    </row>
    <row r="5630" spans="1:30" x14ac:dyDescent="0.25">
      <c r="A5630" t="s">
        <v>2616</v>
      </c>
      <c r="B5630" t="s">
        <v>113</v>
      </c>
      <c r="C5630">
        <v>2016</v>
      </c>
      <c r="D5630" t="s">
        <v>54</v>
      </c>
      <c r="E5630" t="s">
        <v>572</v>
      </c>
      <c r="F5630" s="4">
        <v>10000</v>
      </c>
      <c r="G5630" s="4">
        <v>20000</v>
      </c>
      <c r="H5630" s="4">
        <v>0</v>
      </c>
      <c r="I5630" s="4">
        <v>0</v>
      </c>
      <c r="J5630">
        <v>5.4</v>
      </c>
      <c r="K5630">
        <v>48</v>
      </c>
      <c r="L5630">
        <v>3.5</v>
      </c>
      <c r="M5630" s="4">
        <v>284</v>
      </c>
      <c r="N5630" t="s">
        <v>2617</v>
      </c>
      <c r="O5630" t="s">
        <v>43</v>
      </c>
      <c r="P5630" s="4">
        <v>30000</v>
      </c>
      <c r="Q5630" s="3">
        <f>AVERAGE(Table1[[#This Row],[critic_score]],Table1[[#This Row],[user_score]])</f>
        <v>4.45</v>
      </c>
      <c r="R5630" s="4">
        <f>Table1[[#This Row],[user_count]]+Table1[[#This Row],[critic_count]]</f>
        <v>332</v>
      </c>
      <c r="S5630" s="2">
        <f>100000*Table1[[#This Row],[review_count]]/Table1[[#This Row],[total sales]]</f>
        <v>1106.6666666666667</v>
      </c>
      <c r="T5630" s="2">
        <f>Table1[[#This Row],[total sales]]/(2017-Table1[[#This Row],[year_of_release]])</f>
        <v>30000</v>
      </c>
      <c r="U5630" s="9">
        <f>Table1[[#This Row],[na_sales]]/(2017-Table1[[#This Row],[year_of_release]])</f>
        <v>10000</v>
      </c>
      <c r="V5630" s="6">
        <f>Table1[[#This Row],[eu_sales]]/(2017-Table1[[#This Row],[year_of_release]])</f>
        <v>20000</v>
      </c>
      <c r="W5630" s="6">
        <f>Table1[[#This Row],[jp_sales]]/(2017-Table1[[#This Row],[year_of_release]])</f>
        <v>0</v>
      </c>
      <c r="X5630" s="6">
        <f>Table1[[#This Row],[other_sales]]/(2017-Table1[[#This Row],[year_of_release]])</f>
        <v>0</v>
      </c>
      <c r="Y5630" s="4">
        <v>573178249</v>
      </c>
      <c r="Z5630" s="4">
        <v>445623395</v>
      </c>
      <c r="AA5630" s="4">
        <v>126994511</v>
      </c>
      <c r="AB5630" s="1">
        <f>Table1[[#This Row],[na_sales]]/Table1[[#This Row],[NA population]]</f>
        <v>1.7446579693919964E-5</v>
      </c>
      <c r="AC5630" s="1">
        <f>Table1[[#This Row],[eu_sales]]/Table1[[#This Row],[Eu population]]</f>
        <v>4.4880947060690115E-5</v>
      </c>
      <c r="AD5630" s="1">
        <f>Table1[[#This Row],[jp_sales]]/Table1[[#This Row],[Jp population]]</f>
        <v>0</v>
      </c>
    </row>
    <row r="5631" spans="1:30" x14ac:dyDescent="0.25">
      <c r="A5631" t="s">
        <v>4603</v>
      </c>
      <c r="B5631" t="s">
        <v>200</v>
      </c>
      <c r="C5631">
        <v>2016</v>
      </c>
      <c r="D5631" t="s">
        <v>29</v>
      </c>
      <c r="E5631" t="s">
        <v>83</v>
      </c>
      <c r="F5631" s="4">
        <v>30000</v>
      </c>
      <c r="G5631" s="4">
        <v>0</v>
      </c>
      <c r="H5631" s="4">
        <v>0</v>
      </c>
      <c r="I5631" s="4">
        <v>0</v>
      </c>
      <c r="J5631">
        <v>7.5</v>
      </c>
      <c r="K5631">
        <v>5</v>
      </c>
      <c r="L5631">
        <v>8</v>
      </c>
      <c r="M5631" s="4">
        <v>6</v>
      </c>
      <c r="N5631" t="s">
        <v>132</v>
      </c>
      <c r="O5631" t="s">
        <v>84</v>
      </c>
      <c r="P5631" s="4">
        <v>30000</v>
      </c>
      <c r="Q5631" s="3">
        <f>AVERAGE(Table1[[#This Row],[critic_score]],Table1[[#This Row],[user_score]])</f>
        <v>7.75</v>
      </c>
      <c r="R5631" s="4">
        <f>Table1[[#This Row],[user_count]]+Table1[[#This Row],[critic_count]]</f>
        <v>11</v>
      </c>
      <c r="S5631" s="2">
        <f>100000*Table1[[#This Row],[review_count]]/Table1[[#This Row],[total sales]]</f>
        <v>36.666666666666664</v>
      </c>
      <c r="T5631" s="2">
        <f>Table1[[#This Row],[total sales]]/(2017-Table1[[#This Row],[year_of_release]])</f>
        <v>30000</v>
      </c>
      <c r="U5631" s="9">
        <f>Table1[[#This Row],[na_sales]]/(2017-Table1[[#This Row],[year_of_release]])</f>
        <v>30000</v>
      </c>
      <c r="V5631" s="6">
        <f>Table1[[#This Row],[eu_sales]]/(2017-Table1[[#This Row],[year_of_release]])</f>
        <v>0</v>
      </c>
      <c r="W5631" s="6">
        <f>Table1[[#This Row],[jp_sales]]/(2017-Table1[[#This Row],[year_of_release]])</f>
        <v>0</v>
      </c>
      <c r="X5631" s="6">
        <f>Table1[[#This Row],[other_sales]]/(2017-Table1[[#This Row],[year_of_release]])</f>
        <v>0</v>
      </c>
      <c r="Y5631" s="4">
        <v>573178249</v>
      </c>
      <c r="Z5631" s="4">
        <v>445623395</v>
      </c>
      <c r="AA5631" s="4">
        <v>126994511</v>
      </c>
      <c r="AB5631" s="1">
        <f>Table1[[#This Row],[na_sales]]/Table1[[#This Row],[NA population]]</f>
        <v>5.2339739081759885E-5</v>
      </c>
      <c r="AC5631" s="1">
        <f>Table1[[#This Row],[eu_sales]]/Table1[[#This Row],[Eu population]]</f>
        <v>0</v>
      </c>
      <c r="AD5631" s="1">
        <f>Table1[[#This Row],[jp_sales]]/Table1[[#This Row],[Jp population]]</f>
        <v>0</v>
      </c>
    </row>
    <row r="5632" spans="1:30" x14ac:dyDescent="0.25">
      <c r="A5632" t="s">
        <v>3732</v>
      </c>
      <c r="B5632" t="s">
        <v>18</v>
      </c>
      <c r="C5632">
        <v>2009</v>
      </c>
      <c r="D5632" t="s">
        <v>96</v>
      </c>
      <c r="E5632" t="s">
        <v>1546</v>
      </c>
      <c r="F5632" s="4">
        <v>100000</v>
      </c>
      <c r="G5632" s="4">
        <v>10000</v>
      </c>
      <c r="H5632" s="4">
        <v>10000</v>
      </c>
      <c r="I5632" s="4">
        <v>10000</v>
      </c>
      <c r="J5632">
        <v>3.5</v>
      </c>
      <c r="K5632">
        <v>17</v>
      </c>
      <c r="L5632">
        <v>6.7</v>
      </c>
      <c r="M5632" s="4">
        <v>19</v>
      </c>
      <c r="N5632" t="s">
        <v>3733</v>
      </c>
      <c r="O5632" t="s">
        <v>67</v>
      </c>
      <c r="P5632" s="4">
        <v>130000</v>
      </c>
      <c r="Q5632" s="3">
        <f>AVERAGE(Table1[[#This Row],[critic_score]],Table1[[#This Row],[user_score]])</f>
        <v>5.0999999999999996</v>
      </c>
      <c r="R5632" s="4">
        <f>Table1[[#This Row],[user_count]]+Table1[[#This Row],[critic_count]]</f>
        <v>36</v>
      </c>
      <c r="S5632" s="2">
        <f>100000*Table1[[#This Row],[review_count]]/Table1[[#This Row],[total sales]]</f>
        <v>27.692307692307693</v>
      </c>
      <c r="T5632" s="2">
        <f>Table1[[#This Row],[total sales]]/(2017-Table1[[#This Row],[year_of_release]])</f>
        <v>16250</v>
      </c>
      <c r="U5632" s="9">
        <f>Table1[[#This Row],[na_sales]]/(2017-Table1[[#This Row],[year_of_release]])</f>
        <v>12500</v>
      </c>
      <c r="V5632" s="6">
        <f>Table1[[#This Row],[eu_sales]]/(2017-Table1[[#This Row],[year_of_release]])</f>
        <v>1250</v>
      </c>
      <c r="W5632" s="6">
        <f>Table1[[#This Row],[jp_sales]]/(2017-Table1[[#This Row],[year_of_release]])</f>
        <v>1250</v>
      </c>
      <c r="X5632" s="6">
        <f>Table1[[#This Row],[other_sales]]/(2017-Table1[[#This Row],[year_of_release]])</f>
        <v>1250</v>
      </c>
      <c r="Y5632" s="4">
        <v>534740514</v>
      </c>
      <c r="Z5632" s="4">
        <v>441041694</v>
      </c>
      <c r="AA5632" s="4">
        <v>128047000</v>
      </c>
      <c r="AB5632" s="1">
        <f>Table1[[#This Row],[na_sales]]/Table1[[#This Row],[NA population]]</f>
        <v>1.8700658989156E-4</v>
      </c>
      <c r="AC5632" s="1">
        <f>Table1[[#This Row],[eu_sales]]/Table1[[#This Row],[Eu population]]</f>
        <v>2.2673593304310136E-5</v>
      </c>
      <c r="AD5632" s="1">
        <f>Table1[[#This Row],[jp_sales]]/Table1[[#This Row],[Jp population]]</f>
        <v>7.809632400602903E-5</v>
      </c>
    </row>
    <row r="5633" spans="1:30" x14ac:dyDescent="0.25">
      <c r="A5633" t="s">
        <v>4605</v>
      </c>
      <c r="B5633" t="s">
        <v>113</v>
      </c>
      <c r="C5633">
        <v>2009</v>
      </c>
      <c r="D5633" t="s">
        <v>191</v>
      </c>
      <c r="E5633" t="s">
        <v>572</v>
      </c>
      <c r="F5633" s="4">
        <v>0</v>
      </c>
      <c r="G5633" s="4">
        <v>30000</v>
      </c>
      <c r="H5633" s="4">
        <v>0</v>
      </c>
      <c r="I5633" s="4">
        <v>0</v>
      </c>
      <c r="J5633">
        <v>6.4</v>
      </c>
      <c r="K5633">
        <v>14</v>
      </c>
      <c r="L5633">
        <v>7.1</v>
      </c>
      <c r="M5633" s="4">
        <v>17</v>
      </c>
      <c r="N5633" t="s">
        <v>4606</v>
      </c>
      <c r="O5633" t="s">
        <v>67</v>
      </c>
      <c r="P5633" s="4">
        <v>30000</v>
      </c>
      <c r="Q5633" s="3">
        <f>AVERAGE(Table1[[#This Row],[critic_score]],Table1[[#This Row],[user_score]])</f>
        <v>6.75</v>
      </c>
      <c r="R5633" s="4">
        <f>Table1[[#This Row],[user_count]]+Table1[[#This Row],[critic_count]]</f>
        <v>31</v>
      </c>
      <c r="S5633" s="2">
        <f>100000*Table1[[#This Row],[review_count]]/Table1[[#This Row],[total sales]]</f>
        <v>103.33333333333333</v>
      </c>
      <c r="T5633" s="2">
        <f>Table1[[#This Row],[total sales]]/(2017-Table1[[#This Row],[year_of_release]])</f>
        <v>3750</v>
      </c>
      <c r="U5633" s="9">
        <f>Table1[[#This Row],[na_sales]]/(2017-Table1[[#This Row],[year_of_release]])</f>
        <v>0</v>
      </c>
      <c r="V5633" s="6">
        <f>Table1[[#This Row],[eu_sales]]/(2017-Table1[[#This Row],[year_of_release]])</f>
        <v>3750</v>
      </c>
      <c r="W5633" s="6">
        <f>Table1[[#This Row],[jp_sales]]/(2017-Table1[[#This Row],[year_of_release]])</f>
        <v>0</v>
      </c>
      <c r="X5633" s="6">
        <f>Table1[[#This Row],[other_sales]]/(2017-Table1[[#This Row],[year_of_release]])</f>
        <v>0</v>
      </c>
      <c r="Y5633" s="4">
        <v>534740514</v>
      </c>
      <c r="Z5633" s="4">
        <v>441041694</v>
      </c>
      <c r="AA5633" s="4">
        <v>128047000</v>
      </c>
      <c r="AB5633" s="1">
        <f>Table1[[#This Row],[na_sales]]/Table1[[#This Row],[NA population]]</f>
        <v>0</v>
      </c>
      <c r="AC5633" s="1">
        <f>Table1[[#This Row],[eu_sales]]/Table1[[#This Row],[Eu population]]</f>
        <v>6.802077991293041E-5</v>
      </c>
      <c r="AD5633" s="1">
        <f>Table1[[#This Row],[jp_sales]]/Table1[[#This Row],[Jp population]]</f>
        <v>0</v>
      </c>
    </row>
    <row r="5634" spans="1:30" x14ac:dyDescent="0.25">
      <c r="A5634" t="s">
        <v>4611</v>
      </c>
      <c r="B5634" t="s">
        <v>71</v>
      </c>
      <c r="C5634">
        <v>2014</v>
      </c>
      <c r="D5634" t="s">
        <v>40</v>
      </c>
      <c r="E5634" t="s">
        <v>51</v>
      </c>
      <c r="F5634" s="4">
        <v>0</v>
      </c>
      <c r="G5634" s="4">
        <v>30000</v>
      </c>
      <c r="H5634" s="4">
        <v>0</v>
      </c>
      <c r="I5634" s="4">
        <v>0</v>
      </c>
      <c r="J5634">
        <v>7.3</v>
      </c>
      <c r="K5634">
        <v>70</v>
      </c>
      <c r="L5634">
        <v>7.5</v>
      </c>
      <c r="M5634" s="4">
        <v>580</v>
      </c>
      <c r="N5634" t="s">
        <v>452</v>
      </c>
      <c r="O5634" t="s">
        <v>67</v>
      </c>
      <c r="P5634" s="4">
        <v>30000</v>
      </c>
      <c r="Q5634" s="3">
        <f>AVERAGE(Table1[[#This Row],[critic_score]],Table1[[#This Row],[user_score]])</f>
        <v>7.4</v>
      </c>
      <c r="R5634" s="4">
        <f>Table1[[#This Row],[user_count]]+Table1[[#This Row],[critic_count]]</f>
        <v>650</v>
      </c>
      <c r="S5634" s="2">
        <f>100000*Table1[[#This Row],[review_count]]/Table1[[#This Row],[total sales]]</f>
        <v>2166.6666666666665</v>
      </c>
      <c r="T5634" s="2">
        <f>Table1[[#This Row],[total sales]]/(2017-Table1[[#This Row],[year_of_release]])</f>
        <v>10000</v>
      </c>
      <c r="U5634" s="9">
        <f>Table1[[#This Row],[na_sales]]/(2017-Table1[[#This Row],[year_of_release]])</f>
        <v>0</v>
      </c>
      <c r="V5634" s="6">
        <f>Table1[[#This Row],[eu_sales]]/(2017-Table1[[#This Row],[year_of_release]])</f>
        <v>10000</v>
      </c>
      <c r="W5634" s="6">
        <f>Table1[[#This Row],[jp_sales]]/(2017-Table1[[#This Row],[year_of_release]])</f>
        <v>0</v>
      </c>
      <c r="X5634" s="6">
        <f>Table1[[#This Row],[other_sales]]/(2017-Table1[[#This Row],[year_of_release]])</f>
        <v>0</v>
      </c>
      <c r="Y5634" s="4">
        <v>562338430</v>
      </c>
      <c r="Z5634" s="4">
        <v>443580712</v>
      </c>
      <c r="AA5634" s="4">
        <v>127276000</v>
      </c>
      <c r="AB5634" s="1">
        <f>Table1[[#This Row],[na_sales]]/Table1[[#This Row],[NA population]]</f>
        <v>0</v>
      </c>
      <c r="AC5634" s="1">
        <f>Table1[[#This Row],[eu_sales]]/Table1[[#This Row],[Eu population]]</f>
        <v>6.7631434795117963E-5</v>
      </c>
      <c r="AD5634" s="1">
        <f>Table1[[#This Row],[jp_sales]]/Table1[[#This Row],[Jp population]]</f>
        <v>0</v>
      </c>
    </row>
    <row r="5635" spans="1:30" x14ac:dyDescent="0.25">
      <c r="A5635" t="s">
        <v>4612</v>
      </c>
      <c r="B5635" t="s">
        <v>71</v>
      </c>
      <c r="C5635">
        <v>2014</v>
      </c>
      <c r="D5635" t="s">
        <v>19</v>
      </c>
      <c r="E5635" t="s">
        <v>1370</v>
      </c>
      <c r="F5635" s="4">
        <v>0</v>
      </c>
      <c r="G5635" s="4">
        <v>30000</v>
      </c>
      <c r="H5635" s="4">
        <v>0</v>
      </c>
      <c r="I5635" s="4">
        <v>0</v>
      </c>
      <c r="J5635">
        <v>5.3</v>
      </c>
      <c r="K5635">
        <v>9</v>
      </c>
      <c r="L5635">
        <v>5.0999999999999996</v>
      </c>
      <c r="M5635" s="4">
        <v>22</v>
      </c>
      <c r="N5635" t="s">
        <v>3534</v>
      </c>
      <c r="O5635" t="s">
        <v>21</v>
      </c>
      <c r="P5635" s="4">
        <v>30000</v>
      </c>
      <c r="Q5635" s="3">
        <f>AVERAGE(Table1[[#This Row],[critic_score]],Table1[[#This Row],[user_score]])</f>
        <v>5.1999999999999993</v>
      </c>
      <c r="R5635" s="4">
        <f>Table1[[#This Row],[user_count]]+Table1[[#This Row],[critic_count]]</f>
        <v>31</v>
      </c>
      <c r="S5635" s="2">
        <f>100000*Table1[[#This Row],[review_count]]/Table1[[#This Row],[total sales]]</f>
        <v>103.33333333333333</v>
      </c>
      <c r="T5635" s="2">
        <f>Table1[[#This Row],[total sales]]/(2017-Table1[[#This Row],[year_of_release]])</f>
        <v>10000</v>
      </c>
      <c r="U5635" s="9">
        <f>Table1[[#This Row],[na_sales]]/(2017-Table1[[#This Row],[year_of_release]])</f>
        <v>0</v>
      </c>
      <c r="V5635" s="6">
        <f>Table1[[#This Row],[eu_sales]]/(2017-Table1[[#This Row],[year_of_release]])</f>
        <v>10000</v>
      </c>
      <c r="W5635" s="6">
        <f>Table1[[#This Row],[jp_sales]]/(2017-Table1[[#This Row],[year_of_release]])</f>
        <v>0</v>
      </c>
      <c r="X5635" s="6">
        <f>Table1[[#This Row],[other_sales]]/(2017-Table1[[#This Row],[year_of_release]])</f>
        <v>0</v>
      </c>
      <c r="Y5635" s="4">
        <v>562338430</v>
      </c>
      <c r="Z5635" s="4">
        <v>443580712</v>
      </c>
      <c r="AA5635" s="4">
        <v>127276000</v>
      </c>
      <c r="AB5635" s="1">
        <f>Table1[[#This Row],[na_sales]]/Table1[[#This Row],[NA population]]</f>
        <v>0</v>
      </c>
      <c r="AC5635" s="1">
        <f>Table1[[#This Row],[eu_sales]]/Table1[[#This Row],[Eu population]]</f>
        <v>6.7631434795117963E-5</v>
      </c>
      <c r="AD5635" s="1">
        <f>Table1[[#This Row],[jp_sales]]/Table1[[#This Row],[Jp population]]</f>
        <v>0</v>
      </c>
    </row>
    <row r="5636" spans="1:30" x14ac:dyDescent="0.25">
      <c r="A5636" t="s">
        <v>4613</v>
      </c>
      <c r="B5636" t="s">
        <v>118</v>
      </c>
      <c r="C5636">
        <v>2006</v>
      </c>
      <c r="D5636" t="s">
        <v>40</v>
      </c>
      <c r="E5636" t="s">
        <v>267</v>
      </c>
      <c r="F5636" s="4">
        <v>30000</v>
      </c>
      <c r="G5636" s="4">
        <v>0</v>
      </c>
      <c r="H5636" s="4">
        <v>0</v>
      </c>
      <c r="I5636" s="4">
        <v>0</v>
      </c>
      <c r="J5636">
        <v>6.3</v>
      </c>
      <c r="K5636">
        <v>14</v>
      </c>
      <c r="L5636">
        <v>6</v>
      </c>
      <c r="M5636" s="4">
        <v>7</v>
      </c>
      <c r="N5636" t="s">
        <v>1436</v>
      </c>
      <c r="O5636" t="s">
        <v>67</v>
      </c>
      <c r="P5636" s="4">
        <v>30000</v>
      </c>
      <c r="Q5636" s="3">
        <f>AVERAGE(Table1[[#This Row],[critic_score]],Table1[[#This Row],[user_score]])</f>
        <v>6.15</v>
      </c>
      <c r="R5636" s="4">
        <f>Table1[[#This Row],[user_count]]+Table1[[#This Row],[critic_count]]</f>
        <v>21</v>
      </c>
      <c r="S5636" s="2">
        <f>100000*Table1[[#This Row],[review_count]]/Table1[[#This Row],[total sales]]</f>
        <v>70</v>
      </c>
      <c r="T5636" s="2">
        <f>Table1[[#This Row],[total sales]]/(2017-Table1[[#This Row],[year_of_release]])</f>
        <v>2727.2727272727275</v>
      </c>
      <c r="U5636" s="9">
        <f>Table1[[#This Row],[na_sales]]/(2017-Table1[[#This Row],[year_of_release]])</f>
        <v>2727.2727272727275</v>
      </c>
      <c r="V5636" s="6">
        <f>Table1[[#This Row],[eu_sales]]/(2017-Table1[[#This Row],[year_of_release]])</f>
        <v>0</v>
      </c>
      <c r="W5636" s="6">
        <f>Table1[[#This Row],[jp_sales]]/(2017-Table1[[#This Row],[year_of_release]])</f>
        <v>0</v>
      </c>
      <c r="X5636" s="6">
        <f>Table1[[#This Row],[other_sales]]/(2017-Table1[[#This Row],[year_of_release]])</f>
        <v>0</v>
      </c>
      <c r="Y5636" s="4">
        <v>516818555</v>
      </c>
      <c r="Z5636" s="4">
        <v>437126892</v>
      </c>
      <c r="AA5636" s="4">
        <v>127854000</v>
      </c>
      <c r="AB5636" s="1">
        <f>Table1[[#This Row],[na_sales]]/Table1[[#This Row],[NA population]]</f>
        <v>5.8047451489043385E-5</v>
      </c>
      <c r="AC5636" s="1">
        <f>Table1[[#This Row],[eu_sales]]/Table1[[#This Row],[Eu population]]</f>
        <v>0</v>
      </c>
      <c r="AD5636" s="1">
        <f>Table1[[#This Row],[jp_sales]]/Table1[[#This Row],[Jp population]]</f>
        <v>0</v>
      </c>
    </row>
    <row r="5637" spans="1:30" x14ac:dyDescent="0.25">
      <c r="A5637" t="s">
        <v>4614</v>
      </c>
      <c r="B5637" t="s">
        <v>159</v>
      </c>
      <c r="C5637">
        <v>2002</v>
      </c>
      <c r="D5637" t="s">
        <v>54</v>
      </c>
      <c r="E5637" t="s">
        <v>171</v>
      </c>
      <c r="F5637" s="4">
        <v>20000</v>
      </c>
      <c r="G5637" s="4">
        <v>10000</v>
      </c>
      <c r="H5637" s="4">
        <v>0</v>
      </c>
      <c r="I5637" s="4">
        <v>0</v>
      </c>
      <c r="J5637">
        <v>7</v>
      </c>
      <c r="K5637">
        <v>5</v>
      </c>
      <c r="L5637">
        <v>8</v>
      </c>
      <c r="M5637" s="4">
        <v>5</v>
      </c>
      <c r="N5637" t="s">
        <v>996</v>
      </c>
      <c r="O5637" t="s">
        <v>67</v>
      </c>
      <c r="P5637" s="4">
        <v>30000</v>
      </c>
      <c r="Q5637" s="3">
        <f>AVERAGE(Table1[[#This Row],[critic_score]],Table1[[#This Row],[user_score]])</f>
        <v>7.5</v>
      </c>
      <c r="R5637" s="4">
        <f>Table1[[#This Row],[user_count]]+Table1[[#This Row],[critic_count]]</f>
        <v>10</v>
      </c>
      <c r="S5637" s="2">
        <f>100000*Table1[[#This Row],[review_count]]/Table1[[#This Row],[total sales]]</f>
        <v>33.333333333333336</v>
      </c>
      <c r="T5637" s="2">
        <f>Table1[[#This Row],[total sales]]/(2017-Table1[[#This Row],[year_of_release]])</f>
        <v>2000</v>
      </c>
      <c r="U5637" s="9">
        <f>Table1[[#This Row],[na_sales]]/(2017-Table1[[#This Row],[year_of_release]])</f>
        <v>1333.3333333333333</v>
      </c>
      <c r="V5637" s="6">
        <f>Table1[[#This Row],[eu_sales]]/(2017-Table1[[#This Row],[year_of_release]])</f>
        <v>666.66666666666663</v>
      </c>
      <c r="W5637" s="6">
        <f>Table1[[#This Row],[jp_sales]]/(2017-Table1[[#This Row],[year_of_release]])</f>
        <v>0</v>
      </c>
      <c r="X5637" s="6">
        <f>Table1[[#This Row],[other_sales]]/(2017-Table1[[#This Row],[year_of_release]])</f>
        <v>0</v>
      </c>
      <c r="Y5637" s="4">
        <v>495013192</v>
      </c>
      <c r="Z5637" s="4">
        <v>431019772</v>
      </c>
      <c r="AA5637" s="4">
        <v>127445000</v>
      </c>
      <c r="AB5637" s="1">
        <f>Table1[[#This Row],[na_sales]]/Table1[[#This Row],[NA population]]</f>
        <v>4.0402963644653735E-5</v>
      </c>
      <c r="AC5637" s="1">
        <f>Table1[[#This Row],[eu_sales]]/Table1[[#This Row],[Eu population]]</f>
        <v>2.3200791818895955E-5</v>
      </c>
      <c r="AD5637" s="1">
        <f>Table1[[#This Row],[jp_sales]]/Table1[[#This Row],[Jp population]]</f>
        <v>0</v>
      </c>
    </row>
    <row r="5638" spans="1:30" x14ac:dyDescent="0.25">
      <c r="A5638" t="s">
        <v>2300</v>
      </c>
      <c r="B5638" t="s">
        <v>113</v>
      </c>
      <c r="C5638">
        <v>2003</v>
      </c>
      <c r="D5638" t="s">
        <v>54</v>
      </c>
      <c r="E5638" t="s">
        <v>55</v>
      </c>
      <c r="F5638" s="4">
        <v>0</v>
      </c>
      <c r="G5638" s="4">
        <v>30000</v>
      </c>
      <c r="H5638" s="4">
        <v>0</v>
      </c>
      <c r="I5638" s="4">
        <v>0</v>
      </c>
      <c r="J5638">
        <v>8.1</v>
      </c>
      <c r="K5638">
        <v>34</v>
      </c>
      <c r="L5638">
        <v>8.6</v>
      </c>
      <c r="M5638" s="4">
        <v>293</v>
      </c>
      <c r="N5638" t="s">
        <v>547</v>
      </c>
      <c r="O5638" t="s">
        <v>67</v>
      </c>
      <c r="P5638" s="4">
        <v>30000</v>
      </c>
      <c r="Q5638" s="3">
        <f>AVERAGE(Table1[[#This Row],[critic_score]],Table1[[#This Row],[user_score]])</f>
        <v>8.35</v>
      </c>
      <c r="R5638" s="4">
        <f>Table1[[#This Row],[user_count]]+Table1[[#This Row],[critic_count]]</f>
        <v>327</v>
      </c>
      <c r="S5638" s="2">
        <f>100000*Table1[[#This Row],[review_count]]/Table1[[#This Row],[total sales]]</f>
        <v>1090</v>
      </c>
      <c r="T5638" s="2">
        <f>Table1[[#This Row],[total sales]]/(2017-Table1[[#This Row],[year_of_release]])</f>
        <v>2142.8571428571427</v>
      </c>
      <c r="U5638" s="9">
        <f>Table1[[#This Row],[na_sales]]/(2017-Table1[[#This Row],[year_of_release]])</f>
        <v>0</v>
      </c>
      <c r="V5638" s="6">
        <f>Table1[[#This Row],[eu_sales]]/(2017-Table1[[#This Row],[year_of_release]])</f>
        <v>2142.8571428571427</v>
      </c>
      <c r="W5638" s="6">
        <f>Table1[[#This Row],[jp_sales]]/(2017-Table1[[#This Row],[year_of_release]])</f>
        <v>0</v>
      </c>
      <c r="X5638" s="6">
        <f>Table1[[#This Row],[other_sales]]/(2017-Table1[[#This Row],[year_of_release]])</f>
        <v>0</v>
      </c>
      <c r="Y5638" s="4">
        <v>500125528</v>
      </c>
      <c r="Z5638" s="4">
        <v>432552540</v>
      </c>
      <c r="AA5638" s="4">
        <v>127718000</v>
      </c>
      <c r="AB5638" s="1">
        <f>Table1[[#This Row],[na_sales]]/Table1[[#This Row],[NA population]]</f>
        <v>0</v>
      </c>
      <c r="AC5638" s="1">
        <f>Table1[[#This Row],[eu_sales]]/Table1[[#This Row],[Eu population]]</f>
        <v>6.9355736530873227E-5</v>
      </c>
      <c r="AD5638" s="1">
        <f>Table1[[#This Row],[jp_sales]]/Table1[[#This Row],[Jp population]]</f>
        <v>0</v>
      </c>
    </row>
    <row r="5639" spans="1:30" x14ac:dyDescent="0.25">
      <c r="A5639" t="s">
        <v>4617</v>
      </c>
      <c r="B5639" t="s">
        <v>45</v>
      </c>
      <c r="C5639">
        <v>2003</v>
      </c>
      <c r="D5639" t="s">
        <v>54</v>
      </c>
      <c r="E5639" t="s">
        <v>231</v>
      </c>
      <c r="F5639" s="4">
        <v>20000</v>
      </c>
      <c r="G5639" s="4">
        <v>10000</v>
      </c>
      <c r="H5639" s="4">
        <v>0</v>
      </c>
      <c r="I5639" s="4">
        <v>0</v>
      </c>
      <c r="J5639">
        <v>7.3</v>
      </c>
      <c r="K5639">
        <v>17</v>
      </c>
      <c r="L5639">
        <v>9</v>
      </c>
      <c r="M5639" s="4">
        <v>5</v>
      </c>
      <c r="N5639" t="s">
        <v>3469</v>
      </c>
      <c r="O5639" t="s">
        <v>67</v>
      </c>
      <c r="P5639" s="4">
        <v>30000</v>
      </c>
      <c r="Q5639" s="3">
        <f>AVERAGE(Table1[[#This Row],[critic_score]],Table1[[#This Row],[user_score]])</f>
        <v>8.15</v>
      </c>
      <c r="R5639" s="4">
        <f>Table1[[#This Row],[user_count]]+Table1[[#This Row],[critic_count]]</f>
        <v>22</v>
      </c>
      <c r="S5639" s="2">
        <f>100000*Table1[[#This Row],[review_count]]/Table1[[#This Row],[total sales]]</f>
        <v>73.333333333333329</v>
      </c>
      <c r="T5639" s="2">
        <f>Table1[[#This Row],[total sales]]/(2017-Table1[[#This Row],[year_of_release]])</f>
        <v>2142.8571428571427</v>
      </c>
      <c r="U5639" s="9">
        <f>Table1[[#This Row],[na_sales]]/(2017-Table1[[#This Row],[year_of_release]])</f>
        <v>1428.5714285714287</v>
      </c>
      <c r="V5639" s="6">
        <f>Table1[[#This Row],[eu_sales]]/(2017-Table1[[#This Row],[year_of_release]])</f>
        <v>714.28571428571433</v>
      </c>
      <c r="W5639" s="6">
        <f>Table1[[#This Row],[jp_sales]]/(2017-Table1[[#This Row],[year_of_release]])</f>
        <v>0</v>
      </c>
      <c r="X5639" s="6">
        <f>Table1[[#This Row],[other_sales]]/(2017-Table1[[#This Row],[year_of_release]])</f>
        <v>0</v>
      </c>
      <c r="Y5639" s="4">
        <v>500125528</v>
      </c>
      <c r="Z5639" s="4">
        <v>432552540</v>
      </c>
      <c r="AA5639" s="4">
        <v>127718000</v>
      </c>
      <c r="AB5639" s="1">
        <f>Table1[[#This Row],[na_sales]]/Table1[[#This Row],[NA population]]</f>
        <v>3.9989960280531809E-5</v>
      </c>
      <c r="AC5639" s="1">
        <f>Table1[[#This Row],[eu_sales]]/Table1[[#This Row],[Eu population]]</f>
        <v>2.3118578843624408E-5</v>
      </c>
      <c r="AD5639" s="1">
        <f>Table1[[#This Row],[jp_sales]]/Table1[[#This Row],[Jp population]]</f>
        <v>0</v>
      </c>
    </row>
    <row r="5640" spans="1:30" x14ac:dyDescent="0.25">
      <c r="A5640" t="s">
        <v>4618</v>
      </c>
      <c r="B5640" t="s">
        <v>45</v>
      </c>
      <c r="C5640">
        <v>2004</v>
      </c>
      <c r="D5640" t="s">
        <v>96</v>
      </c>
      <c r="E5640" t="s">
        <v>196</v>
      </c>
      <c r="F5640" s="4">
        <v>20000</v>
      </c>
      <c r="G5640" s="4">
        <v>10000</v>
      </c>
      <c r="H5640" s="4">
        <v>0</v>
      </c>
      <c r="I5640" s="4">
        <v>0</v>
      </c>
      <c r="J5640">
        <v>6.2</v>
      </c>
      <c r="K5640">
        <v>30</v>
      </c>
      <c r="L5640">
        <v>7.8</v>
      </c>
      <c r="M5640" s="4">
        <v>4</v>
      </c>
      <c r="N5640" t="s">
        <v>1343</v>
      </c>
      <c r="O5640" t="s">
        <v>67</v>
      </c>
      <c r="P5640" s="4">
        <v>30000</v>
      </c>
      <c r="Q5640" s="3">
        <f>AVERAGE(Table1[[#This Row],[critic_score]],Table1[[#This Row],[user_score]])</f>
        <v>7</v>
      </c>
      <c r="R5640" s="4">
        <f>Table1[[#This Row],[user_count]]+Table1[[#This Row],[critic_count]]</f>
        <v>34</v>
      </c>
      <c r="S5640" s="2">
        <f>100000*Table1[[#This Row],[review_count]]/Table1[[#This Row],[total sales]]</f>
        <v>113.33333333333333</v>
      </c>
      <c r="T5640" s="2">
        <f>Table1[[#This Row],[total sales]]/(2017-Table1[[#This Row],[year_of_release]])</f>
        <v>2307.6923076923076</v>
      </c>
      <c r="U5640" s="9">
        <f>Table1[[#This Row],[na_sales]]/(2017-Table1[[#This Row],[year_of_release]])</f>
        <v>1538.4615384615386</v>
      </c>
      <c r="V5640" s="6">
        <f>Table1[[#This Row],[eu_sales]]/(2017-Table1[[#This Row],[year_of_release]])</f>
        <v>769.23076923076928</v>
      </c>
      <c r="W5640" s="6">
        <f>Table1[[#This Row],[jp_sales]]/(2017-Table1[[#This Row],[year_of_release]])</f>
        <v>0</v>
      </c>
      <c r="X5640" s="6">
        <f>Table1[[#This Row],[other_sales]]/(2017-Table1[[#This Row],[year_of_release]])</f>
        <v>0</v>
      </c>
      <c r="Y5640" s="4">
        <v>505524224</v>
      </c>
      <c r="Z5640" s="4">
        <v>434174638</v>
      </c>
      <c r="AA5640" s="4">
        <v>127761000</v>
      </c>
      <c r="AB5640" s="1">
        <f>Table1[[#This Row],[na_sales]]/Table1[[#This Row],[NA population]]</f>
        <v>3.9562891451073175E-5</v>
      </c>
      <c r="AC5640" s="1">
        <f>Table1[[#This Row],[eu_sales]]/Table1[[#This Row],[Eu population]]</f>
        <v>2.3032206685458213E-5</v>
      </c>
      <c r="AD5640" s="1">
        <f>Table1[[#This Row],[jp_sales]]/Table1[[#This Row],[Jp population]]</f>
        <v>0</v>
      </c>
    </row>
    <row r="5641" spans="1:30" x14ac:dyDescent="0.25">
      <c r="A5641" t="s">
        <v>4619</v>
      </c>
      <c r="B5641" t="s">
        <v>45</v>
      </c>
      <c r="C5641">
        <v>2004</v>
      </c>
      <c r="D5641" t="s">
        <v>40</v>
      </c>
      <c r="E5641" t="s">
        <v>267</v>
      </c>
      <c r="F5641" s="4">
        <v>20000</v>
      </c>
      <c r="G5641" s="4">
        <v>10000</v>
      </c>
      <c r="H5641" s="4">
        <v>0</v>
      </c>
      <c r="I5641" s="4">
        <v>0</v>
      </c>
      <c r="J5641">
        <v>4.8</v>
      </c>
      <c r="K5641">
        <v>9</v>
      </c>
      <c r="L5641">
        <v>8.6999999999999993</v>
      </c>
      <c r="M5641" s="4">
        <v>7</v>
      </c>
      <c r="N5641" t="s">
        <v>1660</v>
      </c>
      <c r="O5641" t="s">
        <v>67</v>
      </c>
      <c r="P5641" s="4">
        <v>30000</v>
      </c>
      <c r="Q5641" s="3">
        <f>AVERAGE(Table1[[#This Row],[critic_score]],Table1[[#This Row],[user_score]])</f>
        <v>6.75</v>
      </c>
      <c r="R5641" s="4">
        <f>Table1[[#This Row],[user_count]]+Table1[[#This Row],[critic_count]]</f>
        <v>16</v>
      </c>
      <c r="S5641" s="2">
        <f>100000*Table1[[#This Row],[review_count]]/Table1[[#This Row],[total sales]]</f>
        <v>53.333333333333336</v>
      </c>
      <c r="T5641" s="2">
        <f>Table1[[#This Row],[total sales]]/(2017-Table1[[#This Row],[year_of_release]])</f>
        <v>2307.6923076923076</v>
      </c>
      <c r="U5641" s="9">
        <f>Table1[[#This Row],[na_sales]]/(2017-Table1[[#This Row],[year_of_release]])</f>
        <v>1538.4615384615386</v>
      </c>
      <c r="V5641" s="6">
        <f>Table1[[#This Row],[eu_sales]]/(2017-Table1[[#This Row],[year_of_release]])</f>
        <v>769.23076923076928</v>
      </c>
      <c r="W5641" s="6">
        <f>Table1[[#This Row],[jp_sales]]/(2017-Table1[[#This Row],[year_of_release]])</f>
        <v>0</v>
      </c>
      <c r="X5641" s="6">
        <f>Table1[[#This Row],[other_sales]]/(2017-Table1[[#This Row],[year_of_release]])</f>
        <v>0</v>
      </c>
      <c r="Y5641" s="4">
        <v>505524224</v>
      </c>
      <c r="Z5641" s="4">
        <v>434174638</v>
      </c>
      <c r="AA5641" s="4">
        <v>127761000</v>
      </c>
      <c r="AB5641" s="1">
        <f>Table1[[#This Row],[na_sales]]/Table1[[#This Row],[NA population]]</f>
        <v>3.9562891451073175E-5</v>
      </c>
      <c r="AC5641" s="1">
        <f>Table1[[#This Row],[eu_sales]]/Table1[[#This Row],[Eu population]]</f>
        <v>2.3032206685458213E-5</v>
      </c>
      <c r="AD5641" s="1">
        <f>Table1[[#This Row],[jp_sales]]/Table1[[#This Row],[Jp population]]</f>
        <v>0</v>
      </c>
    </row>
    <row r="5642" spans="1:30" x14ac:dyDescent="0.25">
      <c r="A5642" t="s">
        <v>4620</v>
      </c>
      <c r="B5642" t="s">
        <v>118</v>
      </c>
      <c r="C5642">
        <v>2005</v>
      </c>
      <c r="D5642" t="s">
        <v>23</v>
      </c>
      <c r="E5642" t="s">
        <v>51</v>
      </c>
      <c r="F5642" s="4">
        <v>20000</v>
      </c>
      <c r="G5642" s="4">
        <v>10000</v>
      </c>
      <c r="H5642" s="4">
        <v>0</v>
      </c>
      <c r="I5642" s="4">
        <v>0</v>
      </c>
      <c r="J5642">
        <v>6.7</v>
      </c>
      <c r="K5642">
        <v>18</v>
      </c>
      <c r="L5642">
        <v>7.8</v>
      </c>
      <c r="M5642" s="4">
        <v>19</v>
      </c>
      <c r="N5642" t="s">
        <v>184</v>
      </c>
      <c r="O5642" t="s">
        <v>21</v>
      </c>
      <c r="P5642" s="4">
        <v>30000</v>
      </c>
      <c r="Q5642" s="3">
        <f>AVERAGE(Table1[[#This Row],[critic_score]],Table1[[#This Row],[user_score]])</f>
        <v>7.25</v>
      </c>
      <c r="R5642" s="4">
        <f>Table1[[#This Row],[user_count]]+Table1[[#This Row],[critic_count]]</f>
        <v>37</v>
      </c>
      <c r="S5642" s="2">
        <f>100000*Table1[[#This Row],[review_count]]/Table1[[#This Row],[total sales]]</f>
        <v>123.33333333333333</v>
      </c>
      <c r="T5642" s="2">
        <f>Table1[[#This Row],[total sales]]/(2017-Table1[[#This Row],[year_of_release]])</f>
        <v>2500</v>
      </c>
      <c r="U5642" s="9">
        <f>Table1[[#This Row],[na_sales]]/(2017-Table1[[#This Row],[year_of_release]])</f>
        <v>1666.6666666666667</v>
      </c>
      <c r="V5642" s="6">
        <f>Table1[[#This Row],[eu_sales]]/(2017-Table1[[#This Row],[year_of_release]])</f>
        <v>833.33333333333337</v>
      </c>
      <c r="W5642" s="6">
        <f>Table1[[#This Row],[jp_sales]]/(2017-Table1[[#This Row],[year_of_release]])</f>
        <v>0</v>
      </c>
      <c r="X5642" s="6">
        <f>Table1[[#This Row],[other_sales]]/(2017-Table1[[#This Row],[year_of_release]])</f>
        <v>0</v>
      </c>
      <c r="Y5642" s="4">
        <v>511054143</v>
      </c>
      <c r="Z5642" s="4">
        <v>435713800</v>
      </c>
      <c r="AA5642" s="4">
        <v>127773000</v>
      </c>
      <c r="AB5642" s="1">
        <f>Table1[[#This Row],[na_sales]]/Table1[[#This Row],[NA population]]</f>
        <v>3.9134796721528583E-5</v>
      </c>
      <c r="AC5642" s="1">
        <f>Table1[[#This Row],[eu_sales]]/Table1[[#This Row],[Eu population]]</f>
        <v>2.2950845256679959E-5</v>
      </c>
      <c r="AD5642" s="1">
        <f>Table1[[#This Row],[jp_sales]]/Table1[[#This Row],[Jp population]]</f>
        <v>0</v>
      </c>
    </row>
    <row r="5643" spans="1:30" x14ac:dyDescent="0.25">
      <c r="A5643" t="s">
        <v>4621</v>
      </c>
      <c r="B5643" t="s">
        <v>34</v>
      </c>
      <c r="C5643">
        <v>2006</v>
      </c>
      <c r="D5643" t="s">
        <v>19</v>
      </c>
      <c r="E5643" t="s">
        <v>55</v>
      </c>
      <c r="F5643" s="4">
        <v>30000</v>
      </c>
      <c r="G5643" s="4">
        <v>0</v>
      </c>
      <c r="H5643" s="4">
        <v>0</v>
      </c>
      <c r="I5643" s="4">
        <v>0</v>
      </c>
      <c r="J5643">
        <v>4.0999999999999996</v>
      </c>
      <c r="K5643">
        <v>4</v>
      </c>
      <c r="L5643">
        <v>8</v>
      </c>
      <c r="M5643" s="4">
        <v>6</v>
      </c>
      <c r="N5643" t="s">
        <v>3455</v>
      </c>
      <c r="O5643" t="s">
        <v>21</v>
      </c>
      <c r="P5643" s="4">
        <v>30000</v>
      </c>
      <c r="Q5643" s="3">
        <f>AVERAGE(Table1[[#This Row],[critic_score]],Table1[[#This Row],[user_score]])</f>
        <v>6.05</v>
      </c>
      <c r="R5643" s="4">
        <f>Table1[[#This Row],[user_count]]+Table1[[#This Row],[critic_count]]</f>
        <v>10</v>
      </c>
      <c r="S5643" s="2">
        <f>100000*Table1[[#This Row],[review_count]]/Table1[[#This Row],[total sales]]</f>
        <v>33.333333333333336</v>
      </c>
      <c r="T5643" s="2">
        <f>Table1[[#This Row],[total sales]]/(2017-Table1[[#This Row],[year_of_release]])</f>
        <v>2727.2727272727275</v>
      </c>
      <c r="U5643" s="9">
        <f>Table1[[#This Row],[na_sales]]/(2017-Table1[[#This Row],[year_of_release]])</f>
        <v>2727.2727272727275</v>
      </c>
      <c r="V5643" s="6">
        <f>Table1[[#This Row],[eu_sales]]/(2017-Table1[[#This Row],[year_of_release]])</f>
        <v>0</v>
      </c>
      <c r="W5643" s="6">
        <f>Table1[[#This Row],[jp_sales]]/(2017-Table1[[#This Row],[year_of_release]])</f>
        <v>0</v>
      </c>
      <c r="X5643" s="6">
        <f>Table1[[#This Row],[other_sales]]/(2017-Table1[[#This Row],[year_of_release]])</f>
        <v>0</v>
      </c>
      <c r="Y5643" s="4">
        <v>516818555</v>
      </c>
      <c r="Z5643" s="4">
        <v>437126892</v>
      </c>
      <c r="AA5643" s="4">
        <v>127854000</v>
      </c>
      <c r="AB5643" s="1">
        <f>Table1[[#This Row],[na_sales]]/Table1[[#This Row],[NA population]]</f>
        <v>5.8047451489043385E-5</v>
      </c>
      <c r="AC5643" s="1">
        <f>Table1[[#This Row],[eu_sales]]/Table1[[#This Row],[Eu population]]</f>
        <v>0</v>
      </c>
      <c r="AD5643" s="1">
        <f>Table1[[#This Row],[jp_sales]]/Table1[[#This Row],[Jp population]]</f>
        <v>0</v>
      </c>
    </row>
    <row r="5644" spans="1:30" x14ac:dyDescent="0.25">
      <c r="A5644" t="s">
        <v>4622</v>
      </c>
      <c r="B5644" t="s">
        <v>71</v>
      </c>
      <c r="C5644">
        <v>2015</v>
      </c>
      <c r="D5644" t="s">
        <v>65</v>
      </c>
      <c r="E5644" t="s">
        <v>267</v>
      </c>
      <c r="F5644" s="4">
        <v>0</v>
      </c>
      <c r="G5644" s="4">
        <v>0</v>
      </c>
      <c r="H5644" s="4">
        <v>30000</v>
      </c>
      <c r="I5644" s="4">
        <v>0</v>
      </c>
      <c r="J5644">
        <v>6.1</v>
      </c>
      <c r="K5644">
        <v>35</v>
      </c>
      <c r="L5644">
        <v>7.4</v>
      </c>
      <c r="M5644" s="4">
        <v>44</v>
      </c>
      <c r="N5644" t="s">
        <v>1074</v>
      </c>
      <c r="O5644" t="s">
        <v>67</v>
      </c>
      <c r="P5644" s="4">
        <v>30000</v>
      </c>
      <c r="Q5644" s="3">
        <f>AVERAGE(Table1[[#This Row],[critic_score]],Table1[[#This Row],[user_score]])</f>
        <v>6.75</v>
      </c>
      <c r="R5644" s="4">
        <f>Table1[[#This Row],[user_count]]+Table1[[#This Row],[critic_count]]</f>
        <v>79</v>
      </c>
      <c r="S5644" s="2">
        <f>100000*Table1[[#This Row],[review_count]]/Table1[[#This Row],[total sales]]</f>
        <v>263.33333333333331</v>
      </c>
      <c r="T5644" s="2">
        <f>Table1[[#This Row],[total sales]]/(2017-Table1[[#This Row],[year_of_release]])</f>
        <v>15000</v>
      </c>
      <c r="U5644" s="9">
        <f>Table1[[#This Row],[na_sales]]/(2017-Table1[[#This Row],[year_of_release]])</f>
        <v>0</v>
      </c>
      <c r="V5644" s="6">
        <f>Table1[[#This Row],[eu_sales]]/(2017-Table1[[#This Row],[year_of_release]])</f>
        <v>0</v>
      </c>
      <c r="W5644" s="6">
        <f>Table1[[#This Row],[jp_sales]]/(2017-Table1[[#This Row],[year_of_release]])</f>
        <v>15000</v>
      </c>
      <c r="X5644" s="6">
        <f>Table1[[#This Row],[other_sales]]/(2017-Table1[[#This Row],[year_of_release]])</f>
        <v>0</v>
      </c>
      <c r="Y5644" s="4">
        <v>567732286</v>
      </c>
      <c r="Z5644" s="4">
        <v>444588718</v>
      </c>
      <c r="AA5644" s="4">
        <v>127141000</v>
      </c>
      <c r="AB5644" s="1">
        <f>Table1[[#This Row],[na_sales]]/Table1[[#This Row],[NA population]]</f>
        <v>0</v>
      </c>
      <c r="AC5644" s="1">
        <f>Table1[[#This Row],[eu_sales]]/Table1[[#This Row],[Eu population]]</f>
        <v>0</v>
      </c>
      <c r="AD5644" s="1">
        <f>Table1[[#This Row],[jp_sales]]/Table1[[#This Row],[Jp population]]</f>
        <v>2.3595850276464711E-4</v>
      </c>
    </row>
    <row r="5645" spans="1:30" x14ac:dyDescent="0.25">
      <c r="A5645" t="s">
        <v>4625</v>
      </c>
      <c r="B5645" t="s">
        <v>45</v>
      </c>
      <c r="C5645">
        <v>2002</v>
      </c>
      <c r="D5645" t="s">
        <v>191</v>
      </c>
      <c r="E5645" t="s">
        <v>196</v>
      </c>
      <c r="F5645" s="4">
        <v>20000</v>
      </c>
      <c r="G5645" s="4">
        <v>10000</v>
      </c>
      <c r="H5645" s="4">
        <v>0</v>
      </c>
      <c r="I5645" s="4">
        <v>0</v>
      </c>
      <c r="J5645">
        <v>5.9</v>
      </c>
      <c r="K5645">
        <v>21</v>
      </c>
      <c r="L5645">
        <v>7.5</v>
      </c>
      <c r="M5645" s="4">
        <v>4</v>
      </c>
      <c r="N5645" t="s">
        <v>1272</v>
      </c>
      <c r="O5645" t="s">
        <v>21</v>
      </c>
      <c r="P5645" s="4">
        <v>30000</v>
      </c>
      <c r="Q5645" s="3">
        <f>AVERAGE(Table1[[#This Row],[critic_score]],Table1[[#This Row],[user_score]])</f>
        <v>6.7</v>
      </c>
      <c r="R5645" s="4">
        <f>Table1[[#This Row],[user_count]]+Table1[[#This Row],[critic_count]]</f>
        <v>25</v>
      </c>
      <c r="S5645" s="2">
        <f>100000*Table1[[#This Row],[review_count]]/Table1[[#This Row],[total sales]]</f>
        <v>83.333333333333329</v>
      </c>
      <c r="T5645" s="2">
        <f>Table1[[#This Row],[total sales]]/(2017-Table1[[#This Row],[year_of_release]])</f>
        <v>2000</v>
      </c>
      <c r="U5645" s="9">
        <f>Table1[[#This Row],[na_sales]]/(2017-Table1[[#This Row],[year_of_release]])</f>
        <v>1333.3333333333333</v>
      </c>
      <c r="V5645" s="6">
        <f>Table1[[#This Row],[eu_sales]]/(2017-Table1[[#This Row],[year_of_release]])</f>
        <v>666.66666666666663</v>
      </c>
      <c r="W5645" s="6">
        <f>Table1[[#This Row],[jp_sales]]/(2017-Table1[[#This Row],[year_of_release]])</f>
        <v>0</v>
      </c>
      <c r="X5645" s="6">
        <f>Table1[[#This Row],[other_sales]]/(2017-Table1[[#This Row],[year_of_release]])</f>
        <v>0</v>
      </c>
      <c r="Y5645" s="4">
        <v>495013192</v>
      </c>
      <c r="Z5645" s="4">
        <v>431019772</v>
      </c>
      <c r="AA5645" s="4">
        <v>127445000</v>
      </c>
      <c r="AB5645" s="1">
        <f>Table1[[#This Row],[na_sales]]/Table1[[#This Row],[NA population]]</f>
        <v>4.0402963644653735E-5</v>
      </c>
      <c r="AC5645" s="1">
        <f>Table1[[#This Row],[eu_sales]]/Table1[[#This Row],[Eu population]]</f>
        <v>2.3200791818895955E-5</v>
      </c>
      <c r="AD5645" s="1">
        <f>Table1[[#This Row],[jp_sales]]/Table1[[#This Row],[Jp population]]</f>
        <v>0</v>
      </c>
    </row>
    <row r="5646" spans="1:30" x14ac:dyDescent="0.25">
      <c r="A5646" t="s">
        <v>4626</v>
      </c>
      <c r="B5646" t="s">
        <v>26</v>
      </c>
      <c r="C5646">
        <v>2005</v>
      </c>
      <c r="D5646" t="s">
        <v>29</v>
      </c>
      <c r="E5646" t="s">
        <v>20</v>
      </c>
      <c r="F5646" s="4">
        <v>10000</v>
      </c>
      <c r="G5646" s="4">
        <v>0</v>
      </c>
      <c r="H5646" s="4">
        <v>20000</v>
      </c>
      <c r="I5646" s="4">
        <v>0</v>
      </c>
      <c r="J5646">
        <v>7.1</v>
      </c>
      <c r="K5646">
        <v>49</v>
      </c>
      <c r="L5646">
        <v>7</v>
      </c>
      <c r="M5646" s="4">
        <v>37</v>
      </c>
      <c r="N5646" t="s">
        <v>407</v>
      </c>
      <c r="O5646" t="s">
        <v>21</v>
      </c>
      <c r="P5646" s="4">
        <v>30000</v>
      </c>
      <c r="Q5646" s="3">
        <f>AVERAGE(Table1[[#This Row],[critic_score]],Table1[[#This Row],[user_score]])</f>
        <v>7.05</v>
      </c>
      <c r="R5646" s="4">
        <f>Table1[[#This Row],[user_count]]+Table1[[#This Row],[critic_count]]</f>
        <v>86</v>
      </c>
      <c r="S5646" s="2">
        <f>100000*Table1[[#This Row],[review_count]]/Table1[[#This Row],[total sales]]</f>
        <v>286.66666666666669</v>
      </c>
      <c r="T5646" s="2">
        <f>Table1[[#This Row],[total sales]]/(2017-Table1[[#This Row],[year_of_release]])</f>
        <v>2500</v>
      </c>
      <c r="U5646" s="9">
        <f>Table1[[#This Row],[na_sales]]/(2017-Table1[[#This Row],[year_of_release]])</f>
        <v>833.33333333333337</v>
      </c>
      <c r="V5646" s="6">
        <f>Table1[[#This Row],[eu_sales]]/(2017-Table1[[#This Row],[year_of_release]])</f>
        <v>0</v>
      </c>
      <c r="W5646" s="6">
        <f>Table1[[#This Row],[jp_sales]]/(2017-Table1[[#This Row],[year_of_release]])</f>
        <v>1666.6666666666667</v>
      </c>
      <c r="X5646" s="6">
        <f>Table1[[#This Row],[other_sales]]/(2017-Table1[[#This Row],[year_of_release]])</f>
        <v>0</v>
      </c>
      <c r="Y5646" s="4">
        <v>511054143</v>
      </c>
      <c r="Z5646" s="4">
        <v>435713800</v>
      </c>
      <c r="AA5646" s="4">
        <v>127773000</v>
      </c>
      <c r="AB5646" s="1">
        <f>Table1[[#This Row],[na_sales]]/Table1[[#This Row],[NA population]]</f>
        <v>1.9567398360764291E-5</v>
      </c>
      <c r="AC5646" s="1">
        <f>Table1[[#This Row],[eu_sales]]/Table1[[#This Row],[Eu population]]</f>
        <v>0</v>
      </c>
      <c r="AD5646" s="1">
        <f>Table1[[#This Row],[jp_sales]]/Table1[[#This Row],[Jp population]]</f>
        <v>1.5652759190126241E-4</v>
      </c>
    </row>
    <row r="5647" spans="1:30" x14ac:dyDescent="0.25">
      <c r="A5647" t="s">
        <v>4627</v>
      </c>
      <c r="B5647" t="s">
        <v>159</v>
      </c>
      <c r="C5647">
        <v>2006</v>
      </c>
      <c r="D5647" t="s">
        <v>19</v>
      </c>
      <c r="E5647" t="s">
        <v>100</v>
      </c>
      <c r="F5647" s="4">
        <v>20000</v>
      </c>
      <c r="G5647" s="4">
        <v>10000</v>
      </c>
      <c r="H5647" s="4">
        <v>0</v>
      </c>
      <c r="I5647" s="4">
        <v>0</v>
      </c>
      <c r="J5647">
        <v>5.7</v>
      </c>
      <c r="K5647">
        <v>4</v>
      </c>
      <c r="L5647">
        <v>6.9</v>
      </c>
      <c r="M5647" s="4">
        <v>7</v>
      </c>
      <c r="N5647" t="s">
        <v>141</v>
      </c>
      <c r="O5647" t="s">
        <v>21</v>
      </c>
      <c r="P5647" s="4">
        <v>30000</v>
      </c>
      <c r="Q5647" s="3">
        <f>AVERAGE(Table1[[#This Row],[critic_score]],Table1[[#This Row],[user_score]])</f>
        <v>6.3000000000000007</v>
      </c>
      <c r="R5647" s="4">
        <f>Table1[[#This Row],[user_count]]+Table1[[#This Row],[critic_count]]</f>
        <v>11</v>
      </c>
      <c r="S5647" s="2">
        <f>100000*Table1[[#This Row],[review_count]]/Table1[[#This Row],[total sales]]</f>
        <v>36.666666666666664</v>
      </c>
      <c r="T5647" s="2">
        <f>Table1[[#This Row],[total sales]]/(2017-Table1[[#This Row],[year_of_release]])</f>
        <v>2727.2727272727275</v>
      </c>
      <c r="U5647" s="9">
        <f>Table1[[#This Row],[na_sales]]/(2017-Table1[[#This Row],[year_of_release]])</f>
        <v>1818.1818181818182</v>
      </c>
      <c r="V5647" s="6">
        <f>Table1[[#This Row],[eu_sales]]/(2017-Table1[[#This Row],[year_of_release]])</f>
        <v>909.09090909090912</v>
      </c>
      <c r="W5647" s="6">
        <f>Table1[[#This Row],[jp_sales]]/(2017-Table1[[#This Row],[year_of_release]])</f>
        <v>0</v>
      </c>
      <c r="X5647" s="6">
        <f>Table1[[#This Row],[other_sales]]/(2017-Table1[[#This Row],[year_of_release]])</f>
        <v>0</v>
      </c>
      <c r="Y5647" s="4">
        <v>516818555</v>
      </c>
      <c r="Z5647" s="4">
        <v>437126892</v>
      </c>
      <c r="AA5647" s="4">
        <v>127854000</v>
      </c>
      <c r="AB5647" s="1">
        <f>Table1[[#This Row],[na_sales]]/Table1[[#This Row],[NA population]]</f>
        <v>3.8698300992695592E-5</v>
      </c>
      <c r="AC5647" s="1">
        <f>Table1[[#This Row],[eu_sales]]/Table1[[#This Row],[Eu population]]</f>
        <v>2.2876652484697737E-5</v>
      </c>
      <c r="AD5647" s="1">
        <f>Table1[[#This Row],[jp_sales]]/Table1[[#This Row],[Jp population]]</f>
        <v>0</v>
      </c>
    </row>
    <row r="5648" spans="1:30" x14ac:dyDescent="0.25">
      <c r="A5648" t="s">
        <v>4628</v>
      </c>
      <c r="B5648" t="s">
        <v>159</v>
      </c>
      <c r="C5648">
        <v>2002</v>
      </c>
      <c r="D5648" t="s">
        <v>27</v>
      </c>
      <c r="E5648" t="s">
        <v>575</v>
      </c>
      <c r="F5648" s="4">
        <v>20000</v>
      </c>
      <c r="G5648" s="4">
        <v>10000</v>
      </c>
      <c r="H5648" s="4">
        <v>0</v>
      </c>
      <c r="I5648" s="4">
        <v>0</v>
      </c>
      <c r="J5648">
        <v>4.5</v>
      </c>
      <c r="K5648">
        <v>10</v>
      </c>
      <c r="L5648">
        <v>5.7</v>
      </c>
      <c r="M5648" s="4">
        <v>6</v>
      </c>
      <c r="N5648" t="s">
        <v>4629</v>
      </c>
      <c r="O5648" t="s">
        <v>21</v>
      </c>
      <c r="P5648" s="4">
        <v>30000</v>
      </c>
      <c r="Q5648" s="3">
        <f>AVERAGE(Table1[[#This Row],[critic_score]],Table1[[#This Row],[user_score]])</f>
        <v>5.0999999999999996</v>
      </c>
      <c r="R5648" s="4">
        <f>Table1[[#This Row],[user_count]]+Table1[[#This Row],[critic_count]]</f>
        <v>16</v>
      </c>
      <c r="S5648" s="2">
        <f>100000*Table1[[#This Row],[review_count]]/Table1[[#This Row],[total sales]]</f>
        <v>53.333333333333336</v>
      </c>
      <c r="T5648" s="2">
        <f>Table1[[#This Row],[total sales]]/(2017-Table1[[#This Row],[year_of_release]])</f>
        <v>2000</v>
      </c>
      <c r="U5648" s="9">
        <f>Table1[[#This Row],[na_sales]]/(2017-Table1[[#This Row],[year_of_release]])</f>
        <v>1333.3333333333333</v>
      </c>
      <c r="V5648" s="6">
        <f>Table1[[#This Row],[eu_sales]]/(2017-Table1[[#This Row],[year_of_release]])</f>
        <v>666.66666666666663</v>
      </c>
      <c r="W5648" s="6">
        <f>Table1[[#This Row],[jp_sales]]/(2017-Table1[[#This Row],[year_of_release]])</f>
        <v>0</v>
      </c>
      <c r="X5648" s="6">
        <f>Table1[[#This Row],[other_sales]]/(2017-Table1[[#This Row],[year_of_release]])</f>
        <v>0</v>
      </c>
      <c r="Y5648" s="4">
        <v>495013192</v>
      </c>
      <c r="Z5648" s="4">
        <v>431019772</v>
      </c>
      <c r="AA5648" s="4">
        <v>127445000</v>
      </c>
      <c r="AB5648" s="1">
        <f>Table1[[#This Row],[na_sales]]/Table1[[#This Row],[NA population]]</f>
        <v>4.0402963644653735E-5</v>
      </c>
      <c r="AC5648" s="1">
        <f>Table1[[#This Row],[eu_sales]]/Table1[[#This Row],[Eu population]]</f>
        <v>2.3200791818895955E-5</v>
      </c>
      <c r="AD5648" s="1">
        <f>Table1[[#This Row],[jp_sales]]/Table1[[#This Row],[Jp population]]</f>
        <v>0</v>
      </c>
    </row>
    <row r="5649" spans="1:30" x14ac:dyDescent="0.25">
      <c r="A5649" t="s">
        <v>2957</v>
      </c>
      <c r="B5649" t="s">
        <v>118</v>
      </c>
      <c r="C5649">
        <v>2006</v>
      </c>
      <c r="D5649" t="s">
        <v>23</v>
      </c>
      <c r="E5649" t="s">
        <v>51</v>
      </c>
      <c r="F5649" s="4">
        <v>30000</v>
      </c>
      <c r="G5649" s="4">
        <v>0</v>
      </c>
      <c r="H5649" s="4">
        <v>0</v>
      </c>
      <c r="I5649" s="4">
        <v>0</v>
      </c>
      <c r="J5649">
        <v>6.9</v>
      </c>
      <c r="K5649">
        <v>18</v>
      </c>
      <c r="L5649">
        <v>7.1</v>
      </c>
      <c r="M5649" s="4">
        <v>7</v>
      </c>
      <c r="N5649" t="s">
        <v>267</v>
      </c>
      <c r="O5649" t="s">
        <v>21</v>
      </c>
      <c r="P5649" s="4">
        <v>30000</v>
      </c>
      <c r="Q5649" s="3">
        <f>AVERAGE(Table1[[#This Row],[critic_score]],Table1[[#This Row],[user_score]])</f>
        <v>7</v>
      </c>
      <c r="R5649" s="4">
        <f>Table1[[#This Row],[user_count]]+Table1[[#This Row],[critic_count]]</f>
        <v>25</v>
      </c>
      <c r="S5649" s="2">
        <f>100000*Table1[[#This Row],[review_count]]/Table1[[#This Row],[total sales]]</f>
        <v>83.333333333333329</v>
      </c>
      <c r="T5649" s="2">
        <f>Table1[[#This Row],[total sales]]/(2017-Table1[[#This Row],[year_of_release]])</f>
        <v>2727.2727272727275</v>
      </c>
      <c r="U5649" s="9">
        <f>Table1[[#This Row],[na_sales]]/(2017-Table1[[#This Row],[year_of_release]])</f>
        <v>2727.2727272727275</v>
      </c>
      <c r="V5649" s="6">
        <f>Table1[[#This Row],[eu_sales]]/(2017-Table1[[#This Row],[year_of_release]])</f>
        <v>0</v>
      </c>
      <c r="W5649" s="6">
        <f>Table1[[#This Row],[jp_sales]]/(2017-Table1[[#This Row],[year_of_release]])</f>
        <v>0</v>
      </c>
      <c r="X5649" s="6">
        <f>Table1[[#This Row],[other_sales]]/(2017-Table1[[#This Row],[year_of_release]])</f>
        <v>0</v>
      </c>
      <c r="Y5649" s="4">
        <v>516818555</v>
      </c>
      <c r="Z5649" s="4">
        <v>437126892</v>
      </c>
      <c r="AA5649" s="4">
        <v>127854000</v>
      </c>
      <c r="AB5649" s="1">
        <f>Table1[[#This Row],[na_sales]]/Table1[[#This Row],[NA population]]</f>
        <v>5.8047451489043385E-5</v>
      </c>
      <c r="AC5649" s="1">
        <f>Table1[[#This Row],[eu_sales]]/Table1[[#This Row],[Eu population]]</f>
        <v>0</v>
      </c>
      <c r="AD5649" s="1">
        <f>Table1[[#This Row],[jp_sales]]/Table1[[#This Row],[Jp population]]</f>
        <v>0</v>
      </c>
    </row>
    <row r="5650" spans="1:30" x14ac:dyDescent="0.25">
      <c r="A5650" t="s">
        <v>1476</v>
      </c>
      <c r="B5650" t="s">
        <v>113</v>
      </c>
      <c r="C5650">
        <v>2009</v>
      </c>
      <c r="D5650" t="s">
        <v>54</v>
      </c>
      <c r="E5650" t="s">
        <v>83</v>
      </c>
      <c r="F5650" s="4">
        <v>0</v>
      </c>
      <c r="G5650" s="4">
        <v>30000</v>
      </c>
      <c r="H5650" s="4">
        <v>0</v>
      </c>
      <c r="I5650" s="4">
        <v>0</v>
      </c>
      <c r="J5650">
        <v>7.8</v>
      </c>
      <c r="K5650">
        <v>39</v>
      </c>
      <c r="L5650">
        <v>8</v>
      </c>
      <c r="M5650" s="4">
        <v>282</v>
      </c>
      <c r="N5650" t="s">
        <v>573</v>
      </c>
      <c r="O5650" t="s">
        <v>43</v>
      </c>
      <c r="P5650" s="4">
        <v>30000</v>
      </c>
      <c r="Q5650" s="3">
        <f>AVERAGE(Table1[[#This Row],[critic_score]],Table1[[#This Row],[user_score]])</f>
        <v>7.9</v>
      </c>
      <c r="R5650" s="4">
        <f>Table1[[#This Row],[user_count]]+Table1[[#This Row],[critic_count]]</f>
        <v>321</v>
      </c>
      <c r="S5650" s="2">
        <f>100000*Table1[[#This Row],[review_count]]/Table1[[#This Row],[total sales]]</f>
        <v>1070</v>
      </c>
      <c r="T5650" s="2">
        <f>Table1[[#This Row],[total sales]]/(2017-Table1[[#This Row],[year_of_release]])</f>
        <v>3750</v>
      </c>
      <c r="U5650" s="9">
        <f>Table1[[#This Row],[na_sales]]/(2017-Table1[[#This Row],[year_of_release]])</f>
        <v>0</v>
      </c>
      <c r="V5650" s="6">
        <f>Table1[[#This Row],[eu_sales]]/(2017-Table1[[#This Row],[year_of_release]])</f>
        <v>3750</v>
      </c>
      <c r="W5650" s="6">
        <f>Table1[[#This Row],[jp_sales]]/(2017-Table1[[#This Row],[year_of_release]])</f>
        <v>0</v>
      </c>
      <c r="X5650" s="6">
        <f>Table1[[#This Row],[other_sales]]/(2017-Table1[[#This Row],[year_of_release]])</f>
        <v>0</v>
      </c>
      <c r="Y5650" s="4">
        <v>534740514</v>
      </c>
      <c r="Z5650" s="4">
        <v>441041694</v>
      </c>
      <c r="AA5650" s="4">
        <v>128047000</v>
      </c>
      <c r="AB5650" s="1">
        <f>Table1[[#This Row],[na_sales]]/Table1[[#This Row],[NA population]]</f>
        <v>0</v>
      </c>
      <c r="AC5650" s="1">
        <f>Table1[[#This Row],[eu_sales]]/Table1[[#This Row],[Eu population]]</f>
        <v>6.802077991293041E-5</v>
      </c>
      <c r="AD5650" s="1">
        <f>Table1[[#This Row],[jp_sales]]/Table1[[#This Row],[Jp population]]</f>
        <v>0</v>
      </c>
    </row>
    <row r="5651" spans="1:30" x14ac:dyDescent="0.25">
      <c r="A5651" t="s">
        <v>2524</v>
      </c>
      <c r="B5651" t="s">
        <v>113</v>
      </c>
      <c r="C5651">
        <v>2016</v>
      </c>
      <c r="D5651" t="s">
        <v>96</v>
      </c>
      <c r="E5651" t="s">
        <v>176</v>
      </c>
      <c r="F5651" s="4">
        <v>0</v>
      </c>
      <c r="G5651" s="4">
        <v>30000</v>
      </c>
      <c r="H5651" s="4">
        <v>0</v>
      </c>
      <c r="I5651" s="4">
        <v>0</v>
      </c>
      <c r="J5651">
        <v>8.3000000000000007</v>
      </c>
      <c r="K5651">
        <v>55</v>
      </c>
      <c r="L5651">
        <v>6.1</v>
      </c>
      <c r="M5651" s="4">
        <v>684</v>
      </c>
      <c r="N5651" t="s">
        <v>4631</v>
      </c>
      <c r="O5651" t="s">
        <v>43</v>
      </c>
      <c r="P5651" s="4">
        <v>30000</v>
      </c>
      <c r="Q5651" s="3">
        <f>AVERAGE(Table1[[#This Row],[critic_score]],Table1[[#This Row],[user_score]])</f>
        <v>7.2</v>
      </c>
      <c r="R5651" s="4">
        <f>Table1[[#This Row],[user_count]]+Table1[[#This Row],[critic_count]]</f>
        <v>739</v>
      </c>
      <c r="S5651" s="2">
        <f>100000*Table1[[#This Row],[review_count]]/Table1[[#This Row],[total sales]]</f>
        <v>2463.3333333333335</v>
      </c>
      <c r="T5651" s="2">
        <f>Table1[[#This Row],[total sales]]/(2017-Table1[[#This Row],[year_of_release]])</f>
        <v>30000</v>
      </c>
      <c r="U5651" s="9">
        <f>Table1[[#This Row],[na_sales]]/(2017-Table1[[#This Row],[year_of_release]])</f>
        <v>0</v>
      </c>
      <c r="V5651" s="6">
        <f>Table1[[#This Row],[eu_sales]]/(2017-Table1[[#This Row],[year_of_release]])</f>
        <v>30000</v>
      </c>
      <c r="W5651" s="6">
        <f>Table1[[#This Row],[jp_sales]]/(2017-Table1[[#This Row],[year_of_release]])</f>
        <v>0</v>
      </c>
      <c r="X5651" s="6">
        <f>Table1[[#This Row],[other_sales]]/(2017-Table1[[#This Row],[year_of_release]])</f>
        <v>0</v>
      </c>
      <c r="Y5651" s="4">
        <v>573178249</v>
      </c>
      <c r="Z5651" s="4">
        <v>445623395</v>
      </c>
      <c r="AA5651" s="4">
        <v>126994511</v>
      </c>
      <c r="AB5651" s="1">
        <f>Table1[[#This Row],[na_sales]]/Table1[[#This Row],[NA population]]</f>
        <v>0</v>
      </c>
      <c r="AC5651" s="1">
        <f>Table1[[#This Row],[eu_sales]]/Table1[[#This Row],[Eu population]]</f>
        <v>6.7321420591035173E-5</v>
      </c>
      <c r="AD5651" s="1">
        <f>Table1[[#This Row],[jp_sales]]/Table1[[#This Row],[Jp population]]</f>
        <v>0</v>
      </c>
    </row>
    <row r="5652" spans="1:30" x14ac:dyDescent="0.25">
      <c r="A5652" t="s">
        <v>4632</v>
      </c>
      <c r="B5652" t="s">
        <v>118</v>
      </c>
      <c r="C5652">
        <v>2006</v>
      </c>
      <c r="D5652" t="s">
        <v>96</v>
      </c>
      <c r="E5652" t="s">
        <v>83</v>
      </c>
      <c r="F5652" s="4">
        <v>30000</v>
      </c>
      <c r="G5652" s="4">
        <v>0</v>
      </c>
      <c r="H5652" s="4">
        <v>0</v>
      </c>
      <c r="I5652" s="4">
        <v>0</v>
      </c>
      <c r="J5652">
        <v>4.8</v>
      </c>
      <c r="K5652">
        <v>35</v>
      </c>
      <c r="L5652">
        <v>4.9000000000000004</v>
      </c>
      <c r="M5652" s="4">
        <v>18</v>
      </c>
      <c r="N5652" t="s">
        <v>4633</v>
      </c>
      <c r="O5652" t="s">
        <v>84</v>
      </c>
      <c r="P5652" s="4">
        <v>30000</v>
      </c>
      <c r="Q5652" s="3">
        <f>AVERAGE(Table1[[#This Row],[critic_score]],Table1[[#This Row],[user_score]])</f>
        <v>4.8499999999999996</v>
      </c>
      <c r="R5652" s="4">
        <f>Table1[[#This Row],[user_count]]+Table1[[#This Row],[critic_count]]</f>
        <v>53</v>
      </c>
      <c r="S5652" s="2">
        <f>100000*Table1[[#This Row],[review_count]]/Table1[[#This Row],[total sales]]</f>
        <v>176.66666666666666</v>
      </c>
      <c r="T5652" s="2">
        <f>Table1[[#This Row],[total sales]]/(2017-Table1[[#This Row],[year_of_release]])</f>
        <v>2727.2727272727275</v>
      </c>
      <c r="U5652" s="9">
        <f>Table1[[#This Row],[na_sales]]/(2017-Table1[[#This Row],[year_of_release]])</f>
        <v>2727.2727272727275</v>
      </c>
      <c r="V5652" s="6">
        <f>Table1[[#This Row],[eu_sales]]/(2017-Table1[[#This Row],[year_of_release]])</f>
        <v>0</v>
      </c>
      <c r="W5652" s="6">
        <f>Table1[[#This Row],[jp_sales]]/(2017-Table1[[#This Row],[year_of_release]])</f>
        <v>0</v>
      </c>
      <c r="X5652" s="6">
        <f>Table1[[#This Row],[other_sales]]/(2017-Table1[[#This Row],[year_of_release]])</f>
        <v>0</v>
      </c>
      <c r="Y5652" s="4">
        <v>516818555</v>
      </c>
      <c r="Z5652" s="4">
        <v>437126892</v>
      </c>
      <c r="AA5652" s="4">
        <v>127854000</v>
      </c>
      <c r="AB5652" s="1">
        <f>Table1[[#This Row],[na_sales]]/Table1[[#This Row],[NA population]]</f>
        <v>5.8047451489043385E-5</v>
      </c>
      <c r="AC5652" s="1">
        <f>Table1[[#This Row],[eu_sales]]/Table1[[#This Row],[Eu population]]</f>
        <v>0</v>
      </c>
      <c r="AD5652" s="1">
        <f>Table1[[#This Row],[jp_sales]]/Table1[[#This Row],[Jp population]]</f>
        <v>0</v>
      </c>
    </row>
    <row r="5653" spans="1:30" x14ac:dyDescent="0.25">
      <c r="A5653" t="s">
        <v>1748</v>
      </c>
      <c r="B5653" t="s">
        <v>113</v>
      </c>
      <c r="C5653">
        <v>2010</v>
      </c>
      <c r="D5653" t="s">
        <v>40</v>
      </c>
      <c r="E5653" t="s">
        <v>83</v>
      </c>
      <c r="F5653" s="4">
        <v>0</v>
      </c>
      <c r="G5653" s="4">
        <v>30000</v>
      </c>
      <c r="H5653" s="4">
        <v>0</v>
      </c>
      <c r="I5653" s="4">
        <v>0</v>
      </c>
      <c r="J5653">
        <v>7.5</v>
      </c>
      <c r="K5653">
        <v>16</v>
      </c>
      <c r="L5653">
        <v>6.6</v>
      </c>
      <c r="M5653" s="4">
        <v>218</v>
      </c>
      <c r="N5653" t="s">
        <v>189</v>
      </c>
      <c r="O5653" t="s">
        <v>67</v>
      </c>
      <c r="P5653" s="4">
        <v>30000</v>
      </c>
      <c r="Q5653" s="3">
        <f>AVERAGE(Table1[[#This Row],[critic_score]],Table1[[#This Row],[user_score]])</f>
        <v>7.05</v>
      </c>
      <c r="R5653" s="4">
        <f>Table1[[#This Row],[user_count]]+Table1[[#This Row],[critic_count]]</f>
        <v>234</v>
      </c>
      <c r="S5653" s="2">
        <f>100000*Table1[[#This Row],[review_count]]/Table1[[#This Row],[total sales]]</f>
        <v>780</v>
      </c>
      <c r="T5653" s="2">
        <f>Table1[[#This Row],[total sales]]/(2017-Table1[[#This Row],[year_of_release]])</f>
        <v>4285.7142857142853</v>
      </c>
      <c r="U5653" s="9">
        <f>Table1[[#This Row],[na_sales]]/(2017-Table1[[#This Row],[year_of_release]])</f>
        <v>0</v>
      </c>
      <c r="V5653" s="6">
        <f>Table1[[#This Row],[eu_sales]]/(2017-Table1[[#This Row],[year_of_release]])</f>
        <v>4285.7142857142853</v>
      </c>
      <c r="W5653" s="6">
        <f>Table1[[#This Row],[jp_sales]]/(2017-Table1[[#This Row],[year_of_release]])</f>
        <v>0</v>
      </c>
      <c r="X5653" s="6">
        <f>Table1[[#This Row],[other_sales]]/(2017-Table1[[#This Row],[year_of_release]])</f>
        <v>0</v>
      </c>
      <c r="Y5653" s="4">
        <v>540520772</v>
      </c>
      <c r="Z5653" s="4">
        <v>441654761</v>
      </c>
      <c r="AA5653" s="4">
        <v>128070000</v>
      </c>
      <c r="AB5653" s="1">
        <f>Table1[[#This Row],[na_sales]]/Table1[[#This Row],[NA population]]</f>
        <v>0</v>
      </c>
      <c r="AC5653" s="1">
        <f>Table1[[#This Row],[eu_sales]]/Table1[[#This Row],[Eu population]]</f>
        <v>6.7926359340208725E-5</v>
      </c>
      <c r="AD5653" s="1">
        <f>Table1[[#This Row],[jp_sales]]/Table1[[#This Row],[Jp population]]</f>
        <v>0</v>
      </c>
    </row>
    <row r="5654" spans="1:30" x14ac:dyDescent="0.25">
      <c r="A5654" t="s">
        <v>4634</v>
      </c>
      <c r="B5654" t="s">
        <v>103</v>
      </c>
      <c r="C5654">
        <v>2005</v>
      </c>
      <c r="D5654" t="s">
        <v>27</v>
      </c>
      <c r="E5654" t="s">
        <v>35</v>
      </c>
      <c r="F5654" s="4">
        <v>20000</v>
      </c>
      <c r="G5654" s="4">
        <v>10000</v>
      </c>
      <c r="H5654" s="4">
        <v>0</v>
      </c>
      <c r="I5654" s="4">
        <v>0</v>
      </c>
      <c r="J5654">
        <v>6.2</v>
      </c>
      <c r="K5654">
        <v>21</v>
      </c>
      <c r="L5654">
        <v>6.2</v>
      </c>
      <c r="M5654" s="4">
        <v>6</v>
      </c>
      <c r="N5654" t="s">
        <v>4635</v>
      </c>
      <c r="O5654" t="s">
        <v>21</v>
      </c>
      <c r="P5654" s="4">
        <v>30000</v>
      </c>
      <c r="Q5654" s="3">
        <f>AVERAGE(Table1[[#This Row],[critic_score]],Table1[[#This Row],[user_score]])</f>
        <v>6.2</v>
      </c>
      <c r="R5654" s="4">
        <f>Table1[[#This Row],[user_count]]+Table1[[#This Row],[critic_count]]</f>
        <v>27</v>
      </c>
      <c r="S5654" s="2">
        <f>100000*Table1[[#This Row],[review_count]]/Table1[[#This Row],[total sales]]</f>
        <v>90</v>
      </c>
      <c r="T5654" s="2">
        <f>Table1[[#This Row],[total sales]]/(2017-Table1[[#This Row],[year_of_release]])</f>
        <v>2500</v>
      </c>
      <c r="U5654" s="9">
        <f>Table1[[#This Row],[na_sales]]/(2017-Table1[[#This Row],[year_of_release]])</f>
        <v>1666.6666666666667</v>
      </c>
      <c r="V5654" s="6">
        <f>Table1[[#This Row],[eu_sales]]/(2017-Table1[[#This Row],[year_of_release]])</f>
        <v>833.33333333333337</v>
      </c>
      <c r="W5654" s="6">
        <f>Table1[[#This Row],[jp_sales]]/(2017-Table1[[#This Row],[year_of_release]])</f>
        <v>0</v>
      </c>
      <c r="X5654" s="6">
        <f>Table1[[#This Row],[other_sales]]/(2017-Table1[[#This Row],[year_of_release]])</f>
        <v>0</v>
      </c>
      <c r="Y5654" s="4">
        <v>511054143</v>
      </c>
      <c r="Z5654" s="4">
        <v>435713800</v>
      </c>
      <c r="AA5654" s="4">
        <v>127773000</v>
      </c>
      <c r="AB5654" s="1">
        <f>Table1[[#This Row],[na_sales]]/Table1[[#This Row],[NA population]]</f>
        <v>3.9134796721528583E-5</v>
      </c>
      <c r="AC5654" s="1">
        <f>Table1[[#This Row],[eu_sales]]/Table1[[#This Row],[Eu population]]</f>
        <v>2.2950845256679959E-5</v>
      </c>
      <c r="AD5654" s="1">
        <f>Table1[[#This Row],[jp_sales]]/Table1[[#This Row],[Jp population]]</f>
        <v>0</v>
      </c>
    </row>
    <row r="5655" spans="1:30" x14ac:dyDescent="0.25">
      <c r="A5655" t="s">
        <v>2724</v>
      </c>
      <c r="B5655" t="s">
        <v>113</v>
      </c>
      <c r="C5655">
        <v>2009</v>
      </c>
      <c r="D5655" t="s">
        <v>40</v>
      </c>
      <c r="E5655" t="s">
        <v>981</v>
      </c>
      <c r="F5655" s="4">
        <v>0</v>
      </c>
      <c r="G5655" s="4">
        <v>30000</v>
      </c>
      <c r="H5655" s="4">
        <v>0</v>
      </c>
      <c r="I5655" s="4">
        <v>0</v>
      </c>
      <c r="J5655">
        <v>7.9</v>
      </c>
      <c r="K5655">
        <v>32</v>
      </c>
      <c r="L5655">
        <v>8.1</v>
      </c>
      <c r="M5655" s="4">
        <v>159</v>
      </c>
      <c r="N5655" t="s">
        <v>2458</v>
      </c>
      <c r="O5655" t="s">
        <v>67</v>
      </c>
      <c r="P5655" s="4">
        <v>30000</v>
      </c>
      <c r="Q5655" s="3">
        <f>AVERAGE(Table1[[#This Row],[critic_score]],Table1[[#This Row],[user_score]])</f>
        <v>8</v>
      </c>
      <c r="R5655" s="4">
        <f>Table1[[#This Row],[user_count]]+Table1[[#This Row],[critic_count]]</f>
        <v>191</v>
      </c>
      <c r="S5655" s="2">
        <f>100000*Table1[[#This Row],[review_count]]/Table1[[#This Row],[total sales]]</f>
        <v>636.66666666666663</v>
      </c>
      <c r="T5655" s="2">
        <f>Table1[[#This Row],[total sales]]/(2017-Table1[[#This Row],[year_of_release]])</f>
        <v>3750</v>
      </c>
      <c r="U5655" s="9">
        <f>Table1[[#This Row],[na_sales]]/(2017-Table1[[#This Row],[year_of_release]])</f>
        <v>0</v>
      </c>
      <c r="V5655" s="6">
        <f>Table1[[#This Row],[eu_sales]]/(2017-Table1[[#This Row],[year_of_release]])</f>
        <v>3750</v>
      </c>
      <c r="W5655" s="6">
        <f>Table1[[#This Row],[jp_sales]]/(2017-Table1[[#This Row],[year_of_release]])</f>
        <v>0</v>
      </c>
      <c r="X5655" s="6">
        <f>Table1[[#This Row],[other_sales]]/(2017-Table1[[#This Row],[year_of_release]])</f>
        <v>0</v>
      </c>
      <c r="Y5655" s="4">
        <v>534740514</v>
      </c>
      <c r="Z5655" s="4">
        <v>441041694</v>
      </c>
      <c r="AA5655" s="4">
        <v>128047000</v>
      </c>
      <c r="AB5655" s="1">
        <f>Table1[[#This Row],[na_sales]]/Table1[[#This Row],[NA population]]</f>
        <v>0</v>
      </c>
      <c r="AC5655" s="1">
        <f>Table1[[#This Row],[eu_sales]]/Table1[[#This Row],[Eu population]]</f>
        <v>6.802077991293041E-5</v>
      </c>
      <c r="AD5655" s="1">
        <f>Table1[[#This Row],[jp_sales]]/Table1[[#This Row],[Jp population]]</f>
        <v>0</v>
      </c>
    </row>
    <row r="5656" spans="1:30" x14ac:dyDescent="0.25">
      <c r="A5656" t="s">
        <v>4636</v>
      </c>
      <c r="B5656" t="s">
        <v>118</v>
      </c>
      <c r="C5656">
        <v>2010</v>
      </c>
      <c r="D5656" t="s">
        <v>96</v>
      </c>
      <c r="E5656" t="s">
        <v>3806</v>
      </c>
      <c r="F5656" s="4">
        <v>30000</v>
      </c>
      <c r="G5656" s="4">
        <v>0</v>
      </c>
      <c r="H5656" s="4">
        <v>0</v>
      </c>
      <c r="I5656" s="4">
        <v>0</v>
      </c>
      <c r="J5656">
        <v>6</v>
      </c>
      <c r="K5656">
        <v>5</v>
      </c>
      <c r="L5656">
        <v>7.2</v>
      </c>
      <c r="M5656" s="4">
        <v>5</v>
      </c>
      <c r="N5656" t="s">
        <v>4637</v>
      </c>
      <c r="O5656" t="s">
        <v>67</v>
      </c>
      <c r="P5656" s="4">
        <v>30000</v>
      </c>
      <c r="Q5656" s="3">
        <f>AVERAGE(Table1[[#This Row],[critic_score]],Table1[[#This Row],[user_score]])</f>
        <v>6.6</v>
      </c>
      <c r="R5656" s="4">
        <f>Table1[[#This Row],[user_count]]+Table1[[#This Row],[critic_count]]</f>
        <v>10</v>
      </c>
      <c r="S5656" s="2">
        <f>100000*Table1[[#This Row],[review_count]]/Table1[[#This Row],[total sales]]</f>
        <v>33.333333333333336</v>
      </c>
      <c r="T5656" s="2">
        <f>Table1[[#This Row],[total sales]]/(2017-Table1[[#This Row],[year_of_release]])</f>
        <v>4285.7142857142853</v>
      </c>
      <c r="U5656" s="9">
        <f>Table1[[#This Row],[na_sales]]/(2017-Table1[[#This Row],[year_of_release]])</f>
        <v>4285.7142857142853</v>
      </c>
      <c r="V5656" s="6">
        <f>Table1[[#This Row],[eu_sales]]/(2017-Table1[[#This Row],[year_of_release]])</f>
        <v>0</v>
      </c>
      <c r="W5656" s="6">
        <f>Table1[[#This Row],[jp_sales]]/(2017-Table1[[#This Row],[year_of_release]])</f>
        <v>0</v>
      </c>
      <c r="X5656" s="6">
        <f>Table1[[#This Row],[other_sales]]/(2017-Table1[[#This Row],[year_of_release]])</f>
        <v>0</v>
      </c>
      <c r="Y5656" s="4">
        <v>540520772</v>
      </c>
      <c r="Z5656" s="4">
        <v>441654761</v>
      </c>
      <c r="AA5656" s="4">
        <v>128070000</v>
      </c>
      <c r="AB5656" s="1">
        <f>Table1[[#This Row],[na_sales]]/Table1[[#This Row],[NA population]]</f>
        <v>5.5502029809133777E-5</v>
      </c>
      <c r="AC5656" s="1">
        <f>Table1[[#This Row],[eu_sales]]/Table1[[#This Row],[Eu population]]</f>
        <v>0</v>
      </c>
      <c r="AD5656" s="1">
        <f>Table1[[#This Row],[jp_sales]]/Table1[[#This Row],[Jp population]]</f>
        <v>0</v>
      </c>
    </row>
    <row r="5657" spans="1:30" x14ac:dyDescent="0.25">
      <c r="A5657" t="s">
        <v>4638</v>
      </c>
      <c r="B5657" t="s">
        <v>26</v>
      </c>
      <c r="C5657">
        <v>2008</v>
      </c>
      <c r="D5657" t="s">
        <v>73</v>
      </c>
      <c r="E5657" t="s">
        <v>1879</v>
      </c>
      <c r="F5657" s="4">
        <v>30000</v>
      </c>
      <c r="G5657" s="4">
        <v>0</v>
      </c>
      <c r="H5657" s="4">
        <v>0</v>
      </c>
      <c r="I5657" s="4">
        <v>0</v>
      </c>
      <c r="J5657">
        <v>3.1</v>
      </c>
      <c r="K5657">
        <v>7</v>
      </c>
      <c r="L5657">
        <v>5.4</v>
      </c>
      <c r="M5657" s="4">
        <v>11</v>
      </c>
      <c r="N5657" t="s">
        <v>4639</v>
      </c>
      <c r="O5657" t="s">
        <v>21</v>
      </c>
      <c r="P5657" s="4">
        <v>30000</v>
      </c>
      <c r="Q5657" s="3">
        <f>AVERAGE(Table1[[#This Row],[critic_score]],Table1[[#This Row],[user_score]])</f>
        <v>4.25</v>
      </c>
      <c r="R5657" s="4">
        <f>Table1[[#This Row],[user_count]]+Table1[[#This Row],[critic_count]]</f>
        <v>18</v>
      </c>
      <c r="S5657" s="2">
        <f>100000*Table1[[#This Row],[review_count]]/Table1[[#This Row],[total sales]]</f>
        <v>60</v>
      </c>
      <c r="T5657" s="2">
        <f>Table1[[#This Row],[total sales]]/(2017-Table1[[#This Row],[year_of_release]])</f>
        <v>3333.3333333333335</v>
      </c>
      <c r="U5657" s="9">
        <f>Table1[[#This Row],[na_sales]]/(2017-Table1[[#This Row],[year_of_release]])</f>
        <v>3333.3333333333335</v>
      </c>
      <c r="V5657" s="6">
        <f>Table1[[#This Row],[eu_sales]]/(2017-Table1[[#This Row],[year_of_release]])</f>
        <v>0</v>
      </c>
      <c r="W5657" s="6">
        <f>Table1[[#This Row],[jp_sales]]/(2017-Table1[[#This Row],[year_of_release]])</f>
        <v>0</v>
      </c>
      <c r="X5657" s="6">
        <f>Table1[[#This Row],[other_sales]]/(2017-Table1[[#This Row],[year_of_release]])</f>
        <v>0</v>
      </c>
      <c r="Y5657" s="4">
        <v>528816311</v>
      </c>
      <c r="Z5657" s="4">
        <v>440001482</v>
      </c>
      <c r="AA5657" s="4">
        <v>128063000</v>
      </c>
      <c r="AB5657" s="1">
        <f>Table1[[#This Row],[na_sales]]/Table1[[#This Row],[NA population]]</f>
        <v>5.6730474034111254E-5</v>
      </c>
      <c r="AC5657" s="1">
        <f>Table1[[#This Row],[eu_sales]]/Table1[[#This Row],[Eu population]]</f>
        <v>0</v>
      </c>
      <c r="AD5657" s="1">
        <f>Table1[[#This Row],[jp_sales]]/Table1[[#This Row],[Jp population]]</f>
        <v>0</v>
      </c>
    </row>
    <row r="5658" spans="1:30" x14ac:dyDescent="0.25">
      <c r="A5658" t="s">
        <v>2559</v>
      </c>
      <c r="B5658" t="s">
        <v>113</v>
      </c>
      <c r="C5658">
        <v>2016</v>
      </c>
      <c r="D5658" t="s">
        <v>23</v>
      </c>
      <c r="E5658" t="s">
        <v>981</v>
      </c>
      <c r="F5658" s="4">
        <v>0</v>
      </c>
      <c r="G5658" s="4">
        <v>30000</v>
      </c>
      <c r="H5658" s="4">
        <v>0</v>
      </c>
      <c r="I5658" s="4">
        <v>0</v>
      </c>
      <c r="J5658">
        <v>8.6</v>
      </c>
      <c r="K5658">
        <v>33</v>
      </c>
      <c r="L5658">
        <v>8.6999999999999993</v>
      </c>
      <c r="M5658" s="4">
        <v>288</v>
      </c>
      <c r="N5658" t="s">
        <v>981</v>
      </c>
      <c r="O5658" t="s">
        <v>21</v>
      </c>
      <c r="P5658" s="4">
        <v>30000</v>
      </c>
      <c r="Q5658" s="3">
        <f>AVERAGE(Table1[[#This Row],[critic_score]],Table1[[#This Row],[user_score]])</f>
        <v>8.6499999999999986</v>
      </c>
      <c r="R5658" s="4">
        <f>Table1[[#This Row],[user_count]]+Table1[[#This Row],[critic_count]]</f>
        <v>321</v>
      </c>
      <c r="S5658" s="2">
        <f>100000*Table1[[#This Row],[review_count]]/Table1[[#This Row],[total sales]]</f>
        <v>1070</v>
      </c>
      <c r="T5658" s="2">
        <f>Table1[[#This Row],[total sales]]/(2017-Table1[[#This Row],[year_of_release]])</f>
        <v>30000</v>
      </c>
      <c r="U5658" s="9">
        <f>Table1[[#This Row],[na_sales]]/(2017-Table1[[#This Row],[year_of_release]])</f>
        <v>0</v>
      </c>
      <c r="V5658" s="6">
        <f>Table1[[#This Row],[eu_sales]]/(2017-Table1[[#This Row],[year_of_release]])</f>
        <v>30000</v>
      </c>
      <c r="W5658" s="6">
        <f>Table1[[#This Row],[jp_sales]]/(2017-Table1[[#This Row],[year_of_release]])</f>
        <v>0</v>
      </c>
      <c r="X5658" s="6">
        <f>Table1[[#This Row],[other_sales]]/(2017-Table1[[#This Row],[year_of_release]])</f>
        <v>0</v>
      </c>
      <c r="Y5658" s="4">
        <v>573178249</v>
      </c>
      <c r="Z5658" s="4">
        <v>445623395</v>
      </c>
      <c r="AA5658" s="4">
        <v>126994511</v>
      </c>
      <c r="AB5658" s="1">
        <f>Table1[[#This Row],[na_sales]]/Table1[[#This Row],[NA population]]</f>
        <v>0</v>
      </c>
      <c r="AC5658" s="1">
        <f>Table1[[#This Row],[eu_sales]]/Table1[[#This Row],[Eu population]]</f>
        <v>6.7321420591035173E-5</v>
      </c>
      <c r="AD5658" s="1">
        <f>Table1[[#This Row],[jp_sales]]/Table1[[#This Row],[Jp population]]</f>
        <v>0</v>
      </c>
    </row>
    <row r="5659" spans="1:30" x14ac:dyDescent="0.25">
      <c r="A5659" t="s">
        <v>2401</v>
      </c>
      <c r="B5659" t="s">
        <v>113</v>
      </c>
      <c r="C5659">
        <v>2014</v>
      </c>
      <c r="D5659" t="s">
        <v>23</v>
      </c>
      <c r="E5659" t="s">
        <v>83</v>
      </c>
      <c r="F5659" s="4">
        <v>0</v>
      </c>
      <c r="G5659" s="4">
        <v>30000</v>
      </c>
      <c r="H5659" s="4">
        <v>0</v>
      </c>
      <c r="I5659" s="4">
        <v>0</v>
      </c>
      <c r="J5659">
        <v>8</v>
      </c>
      <c r="K5659">
        <v>12</v>
      </c>
      <c r="L5659">
        <v>6.8</v>
      </c>
      <c r="M5659" s="4">
        <v>97</v>
      </c>
      <c r="N5659" t="s">
        <v>2402</v>
      </c>
      <c r="O5659" t="s">
        <v>84</v>
      </c>
      <c r="P5659" s="4">
        <v>30000</v>
      </c>
      <c r="Q5659" s="3">
        <f>AVERAGE(Table1[[#This Row],[critic_score]],Table1[[#This Row],[user_score]])</f>
        <v>7.4</v>
      </c>
      <c r="R5659" s="4">
        <f>Table1[[#This Row],[user_count]]+Table1[[#This Row],[critic_count]]</f>
        <v>109</v>
      </c>
      <c r="S5659" s="2">
        <f>100000*Table1[[#This Row],[review_count]]/Table1[[#This Row],[total sales]]</f>
        <v>363.33333333333331</v>
      </c>
      <c r="T5659" s="2">
        <f>Table1[[#This Row],[total sales]]/(2017-Table1[[#This Row],[year_of_release]])</f>
        <v>10000</v>
      </c>
      <c r="U5659" s="9">
        <f>Table1[[#This Row],[na_sales]]/(2017-Table1[[#This Row],[year_of_release]])</f>
        <v>0</v>
      </c>
      <c r="V5659" s="6">
        <f>Table1[[#This Row],[eu_sales]]/(2017-Table1[[#This Row],[year_of_release]])</f>
        <v>10000</v>
      </c>
      <c r="W5659" s="6">
        <f>Table1[[#This Row],[jp_sales]]/(2017-Table1[[#This Row],[year_of_release]])</f>
        <v>0</v>
      </c>
      <c r="X5659" s="6">
        <f>Table1[[#This Row],[other_sales]]/(2017-Table1[[#This Row],[year_of_release]])</f>
        <v>0</v>
      </c>
      <c r="Y5659" s="4">
        <v>562338430</v>
      </c>
      <c r="Z5659" s="4">
        <v>443580712</v>
      </c>
      <c r="AA5659" s="4">
        <v>127276000</v>
      </c>
      <c r="AB5659" s="1">
        <f>Table1[[#This Row],[na_sales]]/Table1[[#This Row],[NA population]]</f>
        <v>0</v>
      </c>
      <c r="AC5659" s="1">
        <f>Table1[[#This Row],[eu_sales]]/Table1[[#This Row],[Eu population]]</f>
        <v>6.7631434795117963E-5</v>
      </c>
      <c r="AD5659" s="1">
        <f>Table1[[#This Row],[jp_sales]]/Table1[[#This Row],[Jp population]]</f>
        <v>0</v>
      </c>
    </row>
    <row r="5660" spans="1:30" x14ac:dyDescent="0.25">
      <c r="A5660" t="s">
        <v>4640</v>
      </c>
      <c r="B5660" t="s">
        <v>892</v>
      </c>
      <c r="C5660">
        <v>2013</v>
      </c>
      <c r="D5660" t="s">
        <v>96</v>
      </c>
      <c r="E5660" t="s">
        <v>1546</v>
      </c>
      <c r="F5660" s="4">
        <v>0</v>
      </c>
      <c r="G5660" s="4">
        <v>0</v>
      </c>
      <c r="H5660" s="4">
        <v>30000</v>
      </c>
      <c r="I5660" s="4">
        <v>0</v>
      </c>
      <c r="J5660">
        <v>6.5</v>
      </c>
      <c r="K5660">
        <v>17</v>
      </c>
      <c r="L5660">
        <v>7.3</v>
      </c>
      <c r="M5660" s="4">
        <v>44</v>
      </c>
      <c r="N5660" t="s">
        <v>4641</v>
      </c>
      <c r="O5660" t="s">
        <v>67</v>
      </c>
      <c r="P5660" s="4">
        <v>30000</v>
      </c>
      <c r="Q5660" s="3">
        <f>AVERAGE(Table1[[#This Row],[critic_score]],Table1[[#This Row],[user_score]])</f>
        <v>6.9</v>
      </c>
      <c r="R5660" s="4">
        <f>Table1[[#This Row],[user_count]]+Table1[[#This Row],[critic_count]]</f>
        <v>61</v>
      </c>
      <c r="S5660" s="2">
        <f>100000*Table1[[#This Row],[review_count]]/Table1[[#This Row],[total sales]]</f>
        <v>203.33333333333334</v>
      </c>
      <c r="T5660" s="2">
        <f>Table1[[#This Row],[total sales]]/(2017-Table1[[#This Row],[year_of_release]])</f>
        <v>7500</v>
      </c>
      <c r="U5660" s="9">
        <f>Table1[[#This Row],[na_sales]]/(2017-Table1[[#This Row],[year_of_release]])</f>
        <v>0</v>
      </c>
      <c r="V5660" s="6">
        <f>Table1[[#This Row],[eu_sales]]/(2017-Table1[[#This Row],[year_of_release]])</f>
        <v>0</v>
      </c>
      <c r="W5660" s="6">
        <f>Table1[[#This Row],[jp_sales]]/(2017-Table1[[#This Row],[year_of_release]])</f>
        <v>7500</v>
      </c>
      <c r="X5660" s="6">
        <f>Table1[[#This Row],[other_sales]]/(2017-Table1[[#This Row],[year_of_release]])</f>
        <v>0</v>
      </c>
      <c r="Y5660" s="4">
        <v>556861736</v>
      </c>
      <c r="Z5660" s="4">
        <v>442492884</v>
      </c>
      <c r="AA5660" s="4">
        <v>127445000</v>
      </c>
      <c r="AB5660" s="1">
        <f>Table1[[#This Row],[na_sales]]/Table1[[#This Row],[NA population]]</f>
        <v>0</v>
      </c>
      <c r="AC5660" s="1">
        <f>Table1[[#This Row],[eu_sales]]/Table1[[#This Row],[Eu population]]</f>
        <v>0</v>
      </c>
      <c r="AD5660" s="1">
        <f>Table1[[#This Row],[jp_sales]]/Table1[[#This Row],[Jp population]]</f>
        <v>2.3539566087331791E-4</v>
      </c>
    </row>
    <row r="5661" spans="1:30" x14ac:dyDescent="0.25">
      <c r="A5661" t="s">
        <v>4642</v>
      </c>
      <c r="B5661" t="s">
        <v>45</v>
      </c>
      <c r="C5661">
        <v>2006</v>
      </c>
      <c r="D5661" t="s">
        <v>40</v>
      </c>
      <c r="E5661" t="s">
        <v>981</v>
      </c>
      <c r="F5661" s="4">
        <v>20000</v>
      </c>
      <c r="G5661" s="4">
        <v>10000</v>
      </c>
      <c r="H5661" s="4">
        <v>0</v>
      </c>
      <c r="I5661" s="4">
        <v>0</v>
      </c>
      <c r="J5661">
        <v>5.6</v>
      </c>
      <c r="K5661">
        <v>22</v>
      </c>
      <c r="L5661">
        <v>5.8</v>
      </c>
      <c r="M5661" s="4">
        <v>8</v>
      </c>
      <c r="N5661" t="s">
        <v>3597</v>
      </c>
      <c r="O5661" t="s">
        <v>21</v>
      </c>
      <c r="P5661" s="4">
        <v>30000</v>
      </c>
      <c r="Q5661" s="3">
        <f>AVERAGE(Table1[[#This Row],[critic_score]],Table1[[#This Row],[user_score]])</f>
        <v>5.6999999999999993</v>
      </c>
      <c r="R5661" s="4">
        <f>Table1[[#This Row],[user_count]]+Table1[[#This Row],[critic_count]]</f>
        <v>30</v>
      </c>
      <c r="S5661" s="2">
        <f>100000*Table1[[#This Row],[review_count]]/Table1[[#This Row],[total sales]]</f>
        <v>100</v>
      </c>
      <c r="T5661" s="2">
        <f>Table1[[#This Row],[total sales]]/(2017-Table1[[#This Row],[year_of_release]])</f>
        <v>2727.2727272727275</v>
      </c>
      <c r="U5661" s="9">
        <f>Table1[[#This Row],[na_sales]]/(2017-Table1[[#This Row],[year_of_release]])</f>
        <v>1818.1818181818182</v>
      </c>
      <c r="V5661" s="6">
        <f>Table1[[#This Row],[eu_sales]]/(2017-Table1[[#This Row],[year_of_release]])</f>
        <v>909.09090909090912</v>
      </c>
      <c r="W5661" s="6">
        <f>Table1[[#This Row],[jp_sales]]/(2017-Table1[[#This Row],[year_of_release]])</f>
        <v>0</v>
      </c>
      <c r="X5661" s="6">
        <f>Table1[[#This Row],[other_sales]]/(2017-Table1[[#This Row],[year_of_release]])</f>
        <v>0</v>
      </c>
      <c r="Y5661" s="4">
        <v>516818555</v>
      </c>
      <c r="Z5661" s="4">
        <v>437126892</v>
      </c>
      <c r="AA5661" s="4">
        <v>127854000</v>
      </c>
      <c r="AB5661" s="1">
        <f>Table1[[#This Row],[na_sales]]/Table1[[#This Row],[NA population]]</f>
        <v>3.8698300992695592E-5</v>
      </c>
      <c r="AC5661" s="1">
        <f>Table1[[#This Row],[eu_sales]]/Table1[[#This Row],[Eu population]]</f>
        <v>2.2876652484697737E-5</v>
      </c>
      <c r="AD5661" s="1">
        <f>Table1[[#This Row],[jp_sales]]/Table1[[#This Row],[Jp population]]</f>
        <v>0</v>
      </c>
    </row>
    <row r="5662" spans="1:30" x14ac:dyDescent="0.25">
      <c r="A5662" t="s">
        <v>4643</v>
      </c>
      <c r="B5662" t="s">
        <v>118</v>
      </c>
      <c r="C5662">
        <v>2006</v>
      </c>
      <c r="D5662" t="s">
        <v>96</v>
      </c>
      <c r="E5662" t="s">
        <v>267</v>
      </c>
      <c r="F5662" s="4">
        <v>30000</v>
      </c>
      <c r="G5662" s="4">
        <v>0</v>
      </c>
      <c r="H5662" s="4">
        <v>0</v>
      </c>
      <c r="I5662" s="4">
        <v>0</v>
      </c>
      <c r="J5662">
        <v>5.8</v>
      </c>
      <c r="K5662">
        <v>17</v>
      </c>
      <c r="L5662">
        <v>6.1</v>
      </c>
      <c r="M5662" s="4">
        <v>7</v>
      </c>
      <c r="N5662" t="s">
        <v>3689</v>
      </c>
      <c r="O5662" t="s">
        <v>84</v>
      </c>
      <c r="P5662" s="4">
        <v>30000</v>
      </c>
      <c r="Q5662" s="3">
        <f>AVERAGE(Table1[[#This Row],[critic_score]],Table1[[#This Row],[user_score]])</f>
        <v>5.9499999999999993</v>
      </c>
      <c r="R5662" s="4">
        <f>Table1[[#This Row],[user_count]]+Table1[[#This Row],[critic_count]]</f>
        <v>24</v>
      </c>
      <c r="S5662" s="2">
        <f>100000*Table1[[#This Row],[review_count]]/Table1[[#This Row],[total sales]]</f>
        <v>80</v>
      </c>
      <c r="T5662" s="2">
        <f>Table1[[#This Row],[total sales]]/(2017-Table1[[#This Row],[year_of_release]])</f>
        <v>2727.2727272727275</v>
      </c>
      <c r="U5662" s="9">
        <f>Table1[[#This Row],[na_sales]]/(2017-Table1[[#This Row],[year_of_release]])</f>
        <v>2727.2727272727275</v>
      </c>
      <c r="V5662" s="6">
        <f>Table1[[#This Row],[eu_sales]]/(2017-Table1[[#This Row],[year_of_release]])</f>
        <v>0</v>
      </c>
      <c r="W5662" s="6">
        <f>Table1[[#This Row],[jp_sales]]/(2017-Table1[[#This Row],[year_of_release]])</f>
        <v>0</v>
      </c>
      <c r="X5662" s="6">
        <f>Table1[[#This Row],[other_sales]]/(2017-Table1[[#This Row],[year_of_release]])</f>
        <v>0</v>
      </c>
      <c r="Y5662" s="4">
        <v>516818555</v>
      </c>
      <c r="Z5662" s="4">
        <v>437126892</v>
      </c>
      <c r="AA5662" s="4">
        <v>127854000</v>
      </c>
      <c r="AB5662" s="1">
        <f>Table1[[#This Row],[na_sales]]/Table1[[#This Row],[NA population]]</f>
        <v>5.8047451489043385E-5</v>
      </c>
      <c r="AC5662" s="1">
        <f>Table1[[#This Row],[eu_sales]]/Table1[[#This Row],[Eu population]]</f>
        <v>0</v>
      </c>
      <c r="AD5662" s="1">
        <f>Table1[[#This Row],[jp_sales]]/Table1[[#This Row],[Jp population]]</f>
        <v>0</v>
      </c>
    </row>
    <row r="5663" spans="1:30" x14ac:dyDescent="0.25">
      <c r="A5663" t="s">
        <v>3883</v>
      </c>
      <c r="B5663" t="s">
        <v>138</v>
      </c>
      <c r="C5663">
        <v>2002</v>
      </c>
      <c r="D5663" t="s">
        <v>23</v>
      </c>
      <c r="E5663" t="s">
        <v>100</v>
      </c>
      <c r="F5663" s="4">
        <v>20000</v>
      </c>
      <c r="G5663" s="4">
        <v>10000</v>
      </c>
      <c r="H5663" s="4">
        <v>0</v>
      </c>
      <c r="I5663" s="4">
        <v>0</v>
      </c>
      <c r="J5663">
        <v>7.2</v>
      </c>
      <c r="K5663">
        <v>7</v>
      </c>
      <c r="L5663">
        <v>7.8</v>
      </c>
      <c r="M5663" s="4">
        <v>4</v>
      </c>
      <c r="N5663" t="s">
        <v>101</v>
      </c>
      <c r="O5663" t="s">
        <v>21</v>
      </c>
      <c r="P5663" s="4">
        <v>30000</v>
      </c>
      <c r="Q5663" s="3">
        <f>AVERAGE(Table1[[#This Row],[critic_score]],Table1[[#This Row],[user_score]])</f>
        <v>7.5</v>
      </c>
      <c r="R5663" s="4">
        <f>Table1[[#This Row],[user_count]]+Table1[[#This Row],[critic_count]]</f>
        <v>11</v>
      </c>
      <c r="S5663" s="2">
        <f>100000*Table1[[#This Row],[review_count]]/Table1[[#This Row],[total sales]]</f>
        <v>36.666666666666664</v>
      </c>
      <c r="T5663" s="2">
        <f>Table1[[#This Row],[total sales]]/(2017-Table1[[#This Row],[year_of_release]])</f>
        <v>2000</v>
      </c>
      <c r="U5663" s="9">
        <f>Table1[[#This Row],[na_sales]]/(2017-Table1[[#This Row],[year_of_release]])</f>
        <v>1333.3333333333333</v>
      </c>
      <c r="V5663" s="6">
        <f>Table1[[#This Row],[eu_sales]]/(2017-Table1[[#This Row],[year_of_release]])</f>
        <v>666.66666666666663</v>
      </c>
      <c r="W5663" s="6">
        <f>Table1[[#This Row],[jp_sales]]/(2017-Table1[[#This Row],[year_of_release]])</f>
        <v>0</v>
      </c>
      <c r="X5663" s="6">
        <f>Table1[[#This Row],[other_sales]]/(2017-Table1[[#This Row],[year_of_release]])</f>
        <v>0</v>
      </c>
      <c r="Y5663" s="4">
        <v>495013192</v>
      </c>
      <c r="Z5663" s="4">
        <v>431019772</v>
      </c>
      <c r="AA5663" s="4">
        <v>127445000</v>
      </c>
      <c r="AB5663" s="1">
        <f>Table1[[#This Row],[na_sales]]/Table1[[#This Row],[NA population]]</f>
        <v>4.0402963644653735E-5</v>
      </c>
      <c r="AC5663" s="1">
        <f>Table1[[#This Row],[eu_sales]]/Table1[[#This Row],[Eu population]]</f>
        <v>2.3200791818895955E-5</v>
      </c>
      <c r="AD5663" s="1">
        <f>Table1[[#This Row],[jp_sales]]/Table1[[#This Row],[Jp population]]</f>
        <v>0</v>
      </c>
    </row>
    <row r="5664" spans="1:30" x14ac:dyDescent="0.25">
      <c r="A5664" t="s">
        <v>4644</v>
      </c>
      <c r="B5664" t="s">
        <v>113</v>
      </c>
      <c r="C5664">
        <v>2009</v>
      </c>
      <c r="D5664" t="s">
        <v>225</v>
      </c>
      <c r="E5664" t="s">
        <v>186</v>
      </c>
      <c r="F5664" s="4">
        <v>10000</v>
      </c>
      <c r="G5664" s="4">
        <v>20000</v>
      </c>
      <c r="H5664" s="4">
        <v>0</v>
      </c>
      <c r="I5664" s="4">
        <v>0</v>
      </c>
      <c r="J5664">
        <v>8</v>
      </c>
      <c r="K5664">
        <v>22</v>
      </c>
      <c r="L5664">
        <v>8.1</v>
      </c>
      <c r="M5664" s="4">
        <v>136</v>
      </c>
      <c r="N5664" t="s">
        <v>4564</v>
      </c>
      <c r="O5664" t="s">
        <v>43</v>
      </c>
      <c r="P5664" s="4">
        <v>30000</v>
      </c>
      <c r="Q5664" s="3">
        <f>AVERAGE(Table1[[#This Row],[critic_score]],Table1[[#This Row],[user_score]])</f>
        <v>8.0500000000000007</v>
      </c>
      <c r="R5664" s="4">
        <f>Table1[[#This Row],[user_count]]+Table1[[#This Row],[critic_count]]</f>
        <v>158</v>
      </c>
      <c r="S5664" s="2">
        <f>100000*Table1[[#This Row],[review_count]]/Table1[[#This Row],[total sales]]</f>
        <v>526.66666666666663</v>
      </c>
      <c r="T5664" s="2">
        <f>Table1[[#This Row],[total sales]]/(2017-Table1[[#This Row],[year_of_release]])</f>
        <v>3750</v>
      </c>
      <c r="U5664" s="9">
        <f>Table1[[#This Row],[na_sales]]/(2017-Table1[[#This Row],[year_of_release]])</f>
        <v>1250</v>
      </c>
      <c r="V5664" s="6">
        <f>Table1[[#This Row],[eu_sales]]/(2017-Table1[[#This Row],[year_of_release]])</f>
        <v>2500</v>
      </c>
      <c r="W5664" s="6">
        <f>Table1[[#This Row],[jp_sales]]/(2017-Table1[[#This Row],[year_of_release]])</f>
        <v>0</v>
      </c>
      <c r="X5664" s="6">
        <f>Table1[[#This Row],[other_sales]]/(2017-Table1[[#This Row],[year_of_release]])</f>
        <v>0</v>
      </c>
      <c r="Y5664" s="4">
        <v>534740514</v>
      </c>
      <c r="Z5664" s="4">
        <v>441041694</v>
      </c>
      <c r="AA5664" s="4">
        <v>128047000</v>
      </c>
      <c r="AB5664" s="1">
        <f>Table1[[#This Row],[na_sales]]/Table1[[#This Row],[NA population]]</f>
        <v>1.8700658989155999E-5</v>
      </c>
      <c r="AC5664" s="1">
        <f>Table1[[#This Row],[eu_sales]]/Table1[[#This Row],[Eu population]]</f>
        <v>4.5347186608620271E-5</v>
      </c>
      <c r="AD5664" s="1">
        <f>Table1[[#This Row],[jp_sales]]/Table1[[#This Row],[Jp population]]</f>
        <v>0</v>
      </c>
    </row>
    <row r="5665" spans="1:30" x14ac:dyDescent="0.25">
      <c r="A5665" t="s">
        <v>4645</v>
      </c>
      <c r="B5665" t="s">
        <v>69</v>
      </c>
      <c r="C5665">
        <v>2012</v>
      </c>
      <c r="D5665" t="s">
        <v>191</v>
      </c>
      <c r="E5665" t="s">
        <v>1546</v>
      </c>
      <c r="F5665" s="4">
        <v>30000</v>
      </c>
      <c r="G5665" s="4">
        <v>0</v>
      </c>
      <c r="H5665" s="4">
        <v>0</v>
      </c>
      <c r="I5665" s="4">
        <v>0</v>
      </c>
      <c r="J5665">
        <v>8.8000000000000007</v>
      </c>
      <c r="K5665">
        <v>15</v>
      </c>
      <c r="L5665">
        <v>8.8000000000000007</v>
      </c>
      <c r="M5665" s="4">
        <v>188</v>
      </c>
      <c r="N5665" t="s">
        <v>678</v>
      </c>
      <c r="O5665" t="s">
        <v>43</v>
      </c>
      <c r="P5665" s="4">
        <v>30000</v>
      </c>
      <c r="Q5665" s="3">
        <f>AVERAGE(Table1[[#This Row],[critic_score]],Table1[[#This Row],[user_score]])</f>
        <v>8.8000000000000007</v>
      </c>
      <c r="R5665" s="4">
        <f>Table1[[#This Row],[user_count]]+Table1[[#This Row],[critic_count]]</f>
        <v>203</v>
      </c>
      <c r="S5665" s="2">
        <f>100000*Table1[[#This Row],[review_count]]/Table1[[#This Row],[total sales]]</f>
        <v>676.66666666666663</v>
      </c>
      <c r="T5665" s="2">
        <f>Table1[[#This Row],[total sales]]/(2017-Table1[[#This Row],[year_of_release]])</f>
        <v>6000</v>
      </c>
      <c r="U5665" s="9">
        <f>Table1[[#This Row],[na_sales]]/(2017-Table1[[#This Row],[year_of_release]])</f>
        <v>6000</v>
      </c>
      <c r="V5665" s="6">
        <f>Table1[[#This Row],[eu_sales]]/(2017-Table1[[#This Row],[year_of_release]])</f>
        <v>0</v>
      </c>
      <c r="W5665" s="6">
        <f>Table1[[#This Row],[jp_sales]]/(2017-Table1[[#This Row],[year_of_release]])</f>
        <v>0</v>
      </c>
      <c r="X5665" s="6">
        <f>Table1[[#This Row],[other_sales]]/(2017-Table1[[#This Row],[year_of_release]])</f>
        <v>0</v>
      </c>
      <c r="Y5665" s="4">
        <v>551484507</v>
      </c>
      <c r="Z5665" s="4">
        <v>441417242</v>
      </c>
      <c r="AA5665" s="4">
        <v>127629000</v>
      </c>
      <c r="AB5665" s="1">
        <f>Table1[[#This Row],[na_sales]]/Table1[[#This Row],[NA population]]</f>
        <v>5.4398627013469299E-5</v>
      </c>
      <c r="AC5665" s="1">
        <f>Table1[[#This Row],[eu_sales]]/Table1[[#This Row],[Eu population]]</f>
        <v>0</v>
      </c>
      <c r="AD5665" s="1">
        <f>Table1[[#This Row],[jp_sales]]/Table1[[#This Row],[Jp population]]</f>
        <v>0</v>
      </c>
    </row>
    <row r="5666" spans="1:30" x14ac:dyDescent="0.25">
      <c r="A5666" t="s">
        <v>4646</v>
      </c>
      <c r="B5666" t="s">
        <v>39</v>
      </c>
      <c r="C5666">
        <v>2013</v>
      </c>
      <c r="D5666" t="s">
        <v>65</v>
      </c>
      <c r="E5666" t="s">
        <v>196</v>
      </c>
      <c r="F5666" s="4">
        <v>0</v>
      </c>
      <c r="G5666" s="4">
        <v>0</v>
      </c>
      <c r="H5666" s="4">
        <v>30000</v>
      </c>
      <c r="I5666" s="4">
        <v>0</v>
      </c>
      <c r="J5666">
        <v>8</v>
      </c>
      <c r="K5666">
        <v>33</v>
      </c>
      <c r="L5666">
        <v>7.3</v>
      </c>
      <c r="M5666" s="4">
        <v>27</v>
      </c>
      <c r="N5666" t="s">
        <v>1817</v>
      </c>
      <c r="O5666" t="s">
        <v>67</v>
      </c>
      <c r="P5666" s="4">
        <v>30000</v>
      </c>
      <c r="Q5666" s="3">
        <f>AVERAGE(Table1[[#This Row],[critic_score]],Table1[[#This Row],[user_score]])</f>
        <v>7.65</v>
      </c>
      <c r="R5666" s="4">
        <f>Table1[[#This Row],[user_count]]+Table1[[#This Row],[critic_count]]</f>
        <v>60</v>
      </c>
      <c r="S5666" s="2">
        <f>100000*Table1[[#This Row],[review_count]]/Table1[[#This Row],[total sales]]</f>
        <v>200</v>
      </c>
      <c r="T5666" s="2">
        <f>Table1[[#This Row],[total sales]]/(2017-Table1[[#This Row],[year_of_release]])</f>
        <v>7500</v>
      </c>
      <c r="U5666" s="9">
        <f>Table1[[#This Row],[na_sales]]/(2017-Table1[[#This Row],[year_of_release]])</f>
        <v>0</v>
      </c>
      <c r="V5666" s="6">
        <f>Table1[[#This Row],[eu_sales]]/(2017-Table1[[#This Row],[year_of_release]])</f>
        <v>0</v>
      </c>
      <c r="W5666" s="6">
        <f>Table1[[#This Row],[jp_sales]]/(2017-Table1[[#This Row],[year_of_release]])</f>
        <v>7500</v>
      </c>
      <c r="X5666" s="6">
        <f>Table1[[#This Row],[other_sales]]/(2017-Table1[[#This Row],[year_of_release]])</f>
        <v>0</v>
      </c>
      <c r="Y5666" s="4">
        <v>556861736</v>
      </c>
      <c r="Z5666" s="4">
        <v>442492884</v>
      </c>
      <c r="AA5666" s="4">
        <v>127445000</v>
      </c>
      <c r="AB5666" s="1">
        <f>Table1[[#This Row],[na_sales]]/Table1[[#This Row],[NA population]]</f>
        <v>0</v>
      </c>
      <c r="AC5666" s="1">
        <f>Table1[[#This Row],[eu_sales]]/Table1[[#This Row],[Eu population]]</f>
        <v>0</v>
      </c>
      <c r="AD5666" s="1">
        <f>Table1[[#This Row],[jp_sales]]/Table1[[#This Row],[Jp population]]</f>
        <v>2.3539566087331791E-4</v>
      </c>
    </row>
    <row r="5667" spans="1:30" x14ac:dyDescent="0.25">
      <c r="A5667" t="s">
        <v>3155</v>
      </c>
      <c r="B5667" t="s">
        <v>113</v>
      </c>
      <c r="C5667">
        <v>2015</v>
      </c>
      <c r="D5667" t="s">
        <v>40</v>
      </c>
      <c r="E5667" t="s">
        <v>55</v>
      </c>
      <c r="F5667" s="4">
        <v>0</v>
      </c>
      <c r="G5667" s="4">
        <v>30000</v>
      </c>
      <c r="H5667" s="4">
        <v>0</v>
      </c>
      <c r="I5667" s="4">
        <v>0</v>
      </c>
      <c r="J5667">
        <v>7.4</v>
      </c>
      <c r="K5667">
        <v>9</v>
      </c>
      <c r="L5667">
        <v>7.6</v>
      </c>
      <c r="M5667" s="4">
        <v>56</v>
      </c>
      <c r="N5667" t="s">
        <v>968</v>
      </c>
      <c r="O5667" t="s">
        <v>67</v>
      </c>
      <c r="P5667" s="4">
        <v>30000</v>
      </c>
      <c r="Q5667" s="3">
        <f>AVERAGE(Table1[[#This Row],[critic_score]],Table1[[#This Row],[user_score]])</f>
        <v>7.5</v>
      </c>
      <c r="R5667" s="4">
        <f>Table1[[#This Row],[user_count]]+Table1[[#This Row],[critic_count]]</f>
        <v>65</v>
      </c>
      <c r="S5667" s="2">
        <f>100000*Table1[[#This Row],[review_count]]/Table1[[#This Row],[total sales]]</f>
        <v>216.66666666666666</v>
      </c>
      <c r="T5667" s="2">
        <f>Table1[[#This Row],[total sales]]/(2017-Table1[[#This Row],[year_of_release]])</f>
        <v>15000</v>
      </c>
      <c r="U5667" s="9">
        <f>Table1[[#This Row],[na_sales]]/(2017-Table1[[#This Row],[year_of_release]])</f>
        <v>0</v>
      </c>
      <c r="V5667" s="6">
        <f>Table1[[#This Row],[eu_sales]]/(2017-Table1[[#This Row],[year_of_release]])</f>
        <v>15000</v>
      </c>
      <c r="W5667" s="6">
        <f>Table1[[#This Row],[jp_sales]]/(2017-Table1[[#This Row],[year_of_release]])</f>
        <v>0</v>
      </c>
      <c r="X5667" s="6">
        <f>Table1[[#This Row],[other_sales]]/(2017-Table1[[#This Row],[year_of_release]])</f>
        <v>0</v>
      </c>
      <c r="Y5667" s="4">
        <v>567732286</v>
      </c>
      <c r="Z5667" s="4">
        <v>444588718</v>
      </c>
      <c r="AA5667" s="4">
        <v>127141000</v>
      </c>
      <c r="AB5667" s="1">
        <f>Table1[[#This Row],[na_sales]]/Table1[[#This Row],[NA population]]</f>
        <v>0</v>
      </c>
      <c r="AC5667" s="1">
        <f>Table1[[#This Row],[eu_sales]]/Table1[[#This Row],[Eu population]]</f>
        <v>6.7478095564269355E-5</v>
      </c>
      <c r="AD5667" s="1">
        <f>Table1[[#This Row],[jp_sales]]/Table1[[#This Row],[Jp population]]</f>
        <v>0</v>
      </c>
    </row>
    <row r="5668" spans="1:30" x14ac:dyDescent="0.25">
      <c r="A5668" t="s">
        <v>4194</v>
      </c>
      <c r="B5668" t="s">
        <v>200</v>
      </c>
      <c r="C5668">
        <v>2014</v>
      </c>
      <c r="D5668" t="s">
        <v>19</v>
      </c>
      <c r="E5668" t="s">
        <v>1413</v>
      </c>
      <c r="F5668" s="4">
        <v>30000</v>
      </c>
      <c r="G5668" s="4">
        <v>0</v>
      </c>
      <c r="H5668" s="4">
        <v>0</v>
      </c>
      <c r="I5668" s="4">
        <v>0</v>
      </c>
      <c r="J5668">
        <v>6.4</v>
      </c>
      <c r="K5668">
        <v>15</v>
      </c>
      <c r="L5668">
        <v>5.4</v>
      </c>
      <c r="M5668" s="4">
        <v>59</v>
      </c>
      <c r="N5668" t="s">
        <v>824</v>
      </c>
      <c r="O5668" t="s">
        <v>21</v>
      </c>
      <c r="P5668" s="4">
        <v>30000</v>
      </c>
      <c r="Q5668" s="3">
        <f>AVERAGE(Table1[[#This Row],[critic_score]],Table1[[#This Row],[user_score]])</f>
        <v>5.9</v>
      </c>
      <c r="R5668" s="4">
        <f>Table1[[#This Row],[user_count]]+Table1[[#This Row],[critic_count]]</f>
        <v>74</v>
      </c>
      <c r="S5668" s="2">
        <f>100000*Table1[[#This Row],[review_count]]/Table1[[#This Row],[total sales]]</f>
        <v>246.66666666666666</v>
      </c>
      <c r="T5668" s="2">
        <f>Table1[[#This Row],[total sales]]/(2017-Table1[[#This Row],[year_of_release]])</f>
        <v>10000</v>
      </c>
      <c r="U5668" s="9">
        <f>Table1[[#This Row],[na_sales]]/(2017-Table1[[#This Row],[year_of_release]])</f>
        <v>10000</v>
      </c>
      <c r="V5668" s="6">
        <f>Table1[[#This Row],[eu_sales]]/(2017-Table1[[#This Row],[year_of_release]])</f>
        <v>0</v>
      </c>
      <c r="W5668" s="6">
        <f>Table1[[#This Row],[jp_sales]]/(2017-Table1[[#This Row],[year_of_release]])</f>
        <v>0</v>
      </c>
      <c r="X5668" s="6">
        <f>Table1[[#This Row],[other_sales]]/(2017-Table1[[#This Row],[year_of_release]])</f>
        <v>0</v>
      </c>
      <c r="Y5668" s="4">
        <v>562338430</v>
      </c>
      <c r="Z5668" s="4">
        <v>443580712</v>
      </c>
      <c r="AA5668" s="4">
        <v>127276000</v>
      </c>
      <c r="AB5668" s="1">
        <f>Table1[[#This Row],[na_sales]]/Table1[[#This Row],[NA population]]</f>
        <v>5.3348656964454664E-5</v>
      </c>
      <c r="AC5668" s="1">
        <f>Table1[[#This Row],[eu_sales]]/Table1[[#This Row],[Eu population]]</f>
        <v>0</v>
      </c>
      <c r="AD5668" s="1">
        <f>Table1[[#This Row],[jp_sales]]/Table1[[#This Row],[Jp population]]</f>
        <v>0</v>
      </c>
    </row>
    <row r="5669" spans="1:30" x14ac:dyDescent="0.25">
      <c r="A5669" t="s">
        <v>4647</v>
      </c>
      <c r="B5669" t="s">
        <v>113</v>
      </c>
      <c r="C5669">
        <v>2002</v>
      </c>
      <c r="D5669" t="s">
        <v>96</v>
      </c>
      <c r="E5669" t="s">
        <v>231</v>
      </c>
      <c r="F5669" s="4">
        <v>0</v>
      </c>
      <c r="G5669" s="4">
        <v>30000</v>
      </c>
      <c r="H5669" s="4">
        <v>0</v>
      </c>
      <c r="I5669" s="4">
        <v>0</v>
      </c>
      <c r="J5669">
        <v>9.1</v>
      </c>
      <c r="K5669">
        <v>34</v>
      </c>
      <c r="L5669">
        <v>8.1999999999999993</v>
      </c>
      <c r="M5669" s="4">
        <v>490</v>
      </c>
      <c r="N5669" t="s">
        <v>412</v>
      </c>
      <c r="O5669" t="s">
        <v>67</v>
      </c>
      <c r="P5669" s="4">
        <v>30000</v>
      </c>
      <c r="Q5669" s="3">
        <f>AVERAGE(Table1[[#This Row],[critic_score]],Table1[[#This Row],[user_score]])</f>
        <v>8.6499999999999986</v>
      </c>
      <c r="R5669" s="4">
        <f>Table1[[#This Row],[user_count]]+Table1[[#This Row],[critic_count]]</f>
        <v>524</v>
      </c>
      <c r="S5669" s="2">
        <f>100000*Table1[[#This Row],[review_count]]/Table1[[#This Row],[total sales]]</f>
        <v>1746.6666666666667</v>
      </c>
      <c r="T5669" s="2">
        <f>Table1[[#This Row],[total sales]]/(2017-Table1[[#This Row],[year_of_release]])</f>
        <v>2000</v>
      </c>
      <c r="U5669" s="9">
        <f>Table1[[#This Row],[na_sales]]/(2017-Table1[[#This Row],[year_of_release]])</f>
        <v>0</v>
      </c>
      <c r="V5669" s="6">
        <f>Table1[[#This Row],[eu_sales]]/(2017-Table1[[#This Row],[year_of_release]])</f>
        <v>2000</v>
      </c>
      <c r="W5669" s="6">
        <f>Table1[[#This Row],[jp_sales]]/(2017-Table1[[#This Row],[year_of_release]])</f>
        <v>0</v>
      </c>
      <c r="X5669" s="6">
        <f>Table1[[#This Row],[other_sales]]/(2017-Table1[[#This Row],[year_of_release]])</f>
        <v>0</v>
      </c>
      <c r="Y5669" s="4">
        <v>495013192</v>
      </c>
      <c r="Z5669" s="4">
        <v>431019772</v>
      </c>
      <c r="AA5669" s="4">
        <v>127445000</v>
      </c>
      <c r="AB5669" s="1">
        <f>Table1[[#This Row],[na_sales]]/Table1[[#This Row],[NA population]]</f>
        <v>0</v>
      </c>
      <c r="AC5669" s="1">
        <f>Table1[[#This Row],[eu_sales]]/Table1[[#This Row],[Eu population]]</f>
        <v>6.9602375456687864E-5</v>
      </c>
      <c r="AD5669" s="1">
        <f>Table1[[#This Row],[jp_sales]]/Table1[[#This Row],[Jp population]]</f>
        <v>0</v>
      </c>
    </row>
    <row r="5670" spans="1:30" x14ac:dyDescent="0.25">
      <c r="A5670" t="s">
        <v>3604</v>
      </c>
      <c r="B5670" t="s">
        <v>103</v>
      </c>
      <c r="C5670">
        <v>2005</v>
      </c>
      <c r="D5670" t="s">
        <v>96</v>
      </c>
      <c r="E5670" t="s">
        <v>231</v>
      </c>
      <c r="F5670" s="4">
        <v>20000</v>
      </c>
      <c r="G5670" s="4">
        <v>10000</v>
      </c>
      <c r="H5670" s="4">
        <v>0</v>
      </c>
      <c r="I5670" s="4">
        <v>0</v>
      </c>
      <c r="J5670">
        <v>5.4</v>
      </c>
      <c r="K5670">
        <v>5</v>
      </c>
      <c r="L5670">
        <v>8.8000000000000007</v>
      </c>
      <c r="M5670" s="4">
        <v>4</v>
      </c>
      <c r="N5670" t="s">
        <v>1695</v>
      </c>
      <c r="O5670" t="s">
        <v>21</v>
      </c>
      <c r="P5670" s="4">
        <v>30000</v>
      </c>
      <c r="Q5670" s="3">
        <f>AVERAGE(Table1[[#This Row],[critic_score]],Table1[[#This Row],[user_score]])</f>
        <v>7.1000000000000005</v>
      </c>
      <c r="R5670" s="4">
        <f>Table1[[#This Row],[user_count]]+Table1[[#This Row],[critic_count]]</f>
        <v>9</v>
      </c>
      <c r="S5670" s="2">
        <f>100000*Table1[[#This Row],[review_count]]/Table1[[#This Row],[total sales]]</f>
        <v>30</v>
      </c>
      <c r="T5670" s="2">
        <f>Table1[[#This Row],[total sales]]/(2017-Table1[[#This Row],[year_of_release]])</f>
        <v>2500</v>
      </c>
      <c r="U5670" s="9">
        <f>Table1[[#This Row],[na_sales]]/(2017-Table1[[#This Row],[year_of_release]])</f>
        <v>1666.6666666666667</v>
      </c>
      <c r="V5670" s="6">
        <f>Table1[[#This Row],[eu_sales]]/(2017-Table1[[#This Row],[year_of_release]])</f>
        <v>833.33333333333337</v>
      </c>
      <c r="W5670" s="6">
        <f>Table1[[#This Row],[jp_sales]]/(2017-Table1[[#This Row],[year_of_release]])</f>
        <v>0</v>
      </c>
      <c r="X5670" s="6">
        <f>Table1[[#This Row],[other_sales]]/(2017-Table1[[#This Row],[year_of_release]])</f>
        <v>0</v>
      </c>
      <c r="Y5670" s="4">
        <v>511054143</v>
      </c>
      <c r="Z5670" s="4">
        <v>435713800</v>
      </c>
      <c r="AA5670" s="4">
        <v>127773000</v>
      </c>
      <c r="AB5670" s="1">
        <f>Table1[[#This Row],[na_sales]]/Table1[[#This Row],[NA population]]</f>
        <v>3.9134796721528583E-5</v>
      </c>
      <c r="AC5670" s="1">
        <f>Table1[[#This Row],[eu_sales]]/Table1[[#This Row],[Eu population]]</f>
        <v>2.2950845256679959E-5</v>
      </c>
      <c r="AD5670" s="1">
        <f>Table1[[#This Row],[jp_sales]]/Table1[[#This Row],[Jp population]]</f>
        <v>0</v>
      </c>
    </row>
    <row r="5671" spans="1:30" x14ac:dyDescent="0.25">
      <c r="A5671" t="s">
        <v>4648</v>
      </c>
      <c r="B5671" t="s">
        <v>45</v>
      </c>
      <c r="C5671">
        <v>2001</v>
      </c>
      <c r="D5671" t="s">
        <v>19</v>
      </c>
      <c r="E5671" t="s">
        <v>83</v>
      </c>
      <c r="F5671" s="4">
        <v>20000</v>
      </c>
      <c r="G5671" s="4">
        <v>10000</v>
      </c>
      <c r="H5671" s="4">
        <v>0</v>
      </c>
      <c r="I5671" s="4">
        <v>0</v>
      </c>
      <c r="J5671">
        <v>6.1</v>
      </c>
      <c r="K5671">
        <v>11</v>
      </c>
      <c r="L5671">
        <v>7.9</v>
      </c>
      <c r="M5671" s="4">
        <v>7</v>
      </c>
      <c r="N5671" t="s">
        <v>728</v>
      </c>
      <c r="O5671" t="s">
        <v>21</v>
      </c>
      <c r="P5671" s="4">
        <v>30000</v>
      </c>
      <c r="Q5671" s="3">
        <f>AVERAGE(Table1[[#This Row],[critic_score]],Table1[[#This Row],[user_score]])</f>
        <v>7</v>
      </c>
      <c r="R5671" s="4">
        <f>Table1[[#This Row],[user_count]]+Table1[[#This Row],[critic_count]]</f>
        <v>18</v>
      </c>
      <c r="S5671" s="2">
        <f>100000*Table1[[#This Row],[review_count]]/Table1[[#This Row],[total sales]]</f>
        <v>60</v>
      </c>
      <c r="T5671" s="2">
        <f>Table1[[#This Row],[total sales]]/(2017-Table1[[#This Row],[year_of_release]])</f>
        <v>1875</v>
      </c>
      <c r="U5671" s="9">
        <f>Table1[[#This Row],[na_sales]]/(2017-Table1[[#This Row],[year_of_release]])</f>
        <v>1250</v>
      </c>
      <c r="V5671" s="6">
        <f>Table1[[#This Row],[eu_sales]]/(2017-Table1[[#This Row],[year_of_release]])</f>
        <v>625</v>
      </c>
      <c r="W5671" s="6">
        <f>Table1[[#This Row],[jp_sales]]/(2017-Table1[[#This Row],[year_of_release]])</f>
        <v>0</v>
      </c>
      <c r="X5671" s="6">
        <f>Table1[[#This Row],[other_sales]]/(2017-Table1[[#This Row],[year_of_release]])</f>
        <v>0</v>
      </c>
      <c r="Y5671" s="4">
        <v>489752572</v>
      </c>
      <c r="Z5671" s="4">
        <v>430035992</v>
      </c>
      <c r="AA5671" s="4">
        <v>127149000</v>
      </c>
      <c r="AB5671" s="1">
        <f>Table1[[#This Row],[na_sales]]/Table1[[#This Row],[NA population]]</f>
        <v>4.0836947355531194E-5</v>
      </c>
      <c r="AC5671" s="1">
        <f>Table1[[#This Row],[eu_sales]]/Table1[[#This Row],[Eu population]]</f>
        <v>2.3253867550695619E-5</v>
      </c>
      <c r="AD5671" s="1">
        <f>Table1[[#This Row],[jp_sales]]/Table1[[#This Row],[Jp population]]</f>
        <v>0</v>
      </c>
    </row>
    <row r="5672" spans="1:30" x14ac:dyDescent="0.25">
      <c r="A5672" t="s">
        <v>4652</v>
      </c>
      <c r="B5672" t="s">
        <v>113</v>
      </c>
      <c r="C5672">
        <v>2011</v>
      </c>
      <c r="D5672" t="s">
        <v>73</v>
      </c>
      <c r="E5672" t="s">
        <v>1413</v>
      </c>
      <c r="F5672" s="4">
        <v>0</v>
      </c>
      <c r="G5672" s="4">
        <v>20000</v>
      </c>
      <c r="H5672" s="4">
        <v>0</v>
      </c>
      <c r="I5672" s="4">
        <v>10000</v>
      </c>
      <c r="J5672">
        <v>7</v>
      </c>
      <c r="K5672">
        <v>10</v>
      </c>
      <c r="L5672">
        <v>6.7</v>
      </c>
      <c r="M5672" s="4">
        <v>28</v>
      </c>
      <c r="N5672" t="s">
        <v>3708</v>
      </c>
      <c r="O5672" t="s">
        <v>67</v>
      </c>
      <c r="P5672" s="4">
        <v>30000</v>
      </c>
      <c r="Q5672" s="3">
        <f>AVERAGE(Table1[[#This Row],[critic_score]],Table1[[#This Row],[user_score]])</f>
        <v>6.85</v>
      </c>
      <c r="R5672" s="4">
        <f>Table1[[#This Row],[user_count]]+Table1[[#This Row],[critic_count]]</f>
        <v>38</v>
      </c>
      <c r="S5672" s="2">
        <f>100000*Table1[[#This Row],[review_count]]/Table1[[#This Row],[total sales]]</f>
        <v>126.66666666666667</v>
      </c>
      <c r="T5672" s="2">
        <f>Table1[[#This Row],[total sales]]/(2017-Table1[[#This Row],[year_of_release]])</f>
        <v>5000</v>
      </c>
      <c r="U5672" s="9">
        <f>Table1[[#This Row],[na_sales]]/(2017-Table1[[#This Row],[year_of_release]])</f>
        <v>0</v>
      </c>
      <c r="V5672" s="6">
        <f>Table1[[#This Row],[eu_sales]]/(2017-Table1[[#This Row],[year_of_release]])</f>
        <v>3333.3333333333335</v>
      </c>
      <c r="W5672" s="6">
        <f>Table1[[#This Row],[jp_sales]]/(2017-Table1[[#This Row],[year_of_release]])</f>
        <v>0</v>
      </c>
      <c r="X5672" s="6">
        <f>Table1[[#This Row],[other_sales]]/(2017-Table1[[#This Row],[year_of_release]])</f>
        <v>1666.6666666666667</v>
      </c>
      <c r="Y5672" s="4">
        <v>545961365</v>
      </c>
      <c r="Z5672" s="4">
        <v>440756453</v>
      </c>
      <c r="AA5672" s="4">
        <v>127833000</v>
      </c>
      <c r="AB5672" s="1">
        <f>Table1[[#This Row],[na_sales]]/Table1[[#This Row],[NA population]]</f>
        <v>0</v>
      </c>
      <c r="AC5672" s="1">
        <f>Table1[[#This Row],[eu_sales]]/Table1[[#This Row],[Eu population]]</f>
        <v>4.5376533602333896E-5</v>
      </c>
      <c r="AD5672" s="1">
        <f>Table1[[#This Row],[jp_sales]]/Table1[[#This Row],[Jp population]]</f>
        <v>0</v>
      </c>
    </row>
    <row r="5673" spans="1:30" x14ac:dyDescent="0.25">
      <c r="A5673" t="s">
        <v>4654</v>
      </c>
      <c r="B5673" t="s">
        <v>26</v>
      </c>
      <c r="C5673">
        <v>2006</v>
      </c>
      <c r="D5673" t="s">
        <v>40</v>
      </c>
      <c r="E5673" t="s">
        <v>1879</v>
      </c>
      <c r="F5673" s="4">
        <v>30000</v>
      </c>
      <c r="G5673" s="4">
        <v>0</v>
      </c>
      <c r="H5673" s="4">
        <v>0</v>
      </c>
      <c r="I5673" s="4">
        <v>0</v>
      </c>
      <c r="J5673">
        <v>5.6</v>
      </c>
      <c r="K5673">
        <v>6</v>
      </c>
      <c r="L5673">
        <v>5.8</v>
      </c>
      <c r="M5673" s="4">
        <v>6</v>
      </c>
      <c r="N5673" t="s">
        <v>1204</v>
      </c>
      <c r="O5673" t="s">
        <v>84</v>
      </c>
      <c r="P5673" s="4">
        <v>30000</v>
      </c>
      <c r="Q5673" s="3">
        <f>AVERAGE(Table1[[#This Row],[critic_score]],Table1[[#This Row],[user_score]])</f>
        <v>5.6999999999999993</v>
      </c>
      <c r="R5673" s="4">
        <f>Table1[[#This Row],[user_count]]+Table1[[#This Row],[critic_count]]</f>
        <v>12</v>
      </c>
      <c r="S5673" s="2">
        <f>100000*Table1[[#This Row],[review_count]]/Table1[[#This Row],[total sales]]</f>
        <v>40</v>
      </c>
      <c r="T5673" s="2">
        <f>Table1[[#This Row],[total sales]]/(2017-Table1[[#This Row],[year_of_release]])</f>
        <v>2727.2727272727275</v>
      </c>
      <c r="U5673" s="9">
        <f>Table1[[#This Row],[na_sales]]/(2017-Table1[[#This Row],[year_of_release]])</f>
        <v>2727.2727272727275</v>
      </c>
      <c r="V5673" s="6">
        <f>Table1[[#This Row],[eu_sales]]/(2017-Table1[[#This Row],[year_of_release]])</f>
        <v>0</v>
      </c>
      <c r="W5673" s="6">
        <f>Table1[[#This Row],[jp_sales]]/(2017-Table1[[#This Row],[year_of_release]])</f>
        <v>0</v>
      </c>
      <c r="X5673" s="6">
        <f>Table1[[#This Row],[other_sales]]/(2017-Table1[[#This Row],[year_of_release]])</f>
        <v>0</v>
      </c>
      <c r="Y5673" s="4">
        <v>516818555</v>
      </c>
      <c r="Z5673" s="4">
        <v>437126892</v>
      </c>
      <c r="AA5673" s="4">
        <v>127854000</v>
      </c>
      <c r="AB5673" s="1">
        <f>Table1[[#This Row],[na_sales]]/Table1[[#This Row],[NA population]]</f>
        <v>5.8047451489043385E-5</v>
      </c>
      <c r="AC5673" s="1">
        <f>Table1[[#This Row],[eu_sales]]/Table1[[#This Row],[Eu population]]</f>
        <v>0</v>
      </c>
      <c r="AD5673" s="1">
        <f>Table1[[#This Row],[jp_sales]]/Table1[[#This Row],[Jp population]]</f>
        <v>0</v>
      </c>
    </row>
    <row r="5674" spans="1:30" x14ac:dyDescent="0.25">
      <c r="A5674" t="s">
        <v>4655</v>
      </c>
      <c r="B5674" t="s">
        <v>113</v>
      </c>
      <c r="C5674">
        <v>2003</v>
      </c>
      <c r="D5674" t="s">
        <v>225</v>
      </c>
      <c r="E5674" t="s">
        <v>575</v>
      </c>
      <c r="F5674" s="4">
        <v>0</v>
      </c>
      <c r="G5674" s="4">
        <v>30000</v>
      </c>
      <c r="H5674" s="4">
        <v>0</v>
      </c>
      <c r="I5674" s="4">
        <v>0</v>
      </c>
      <c r="J5674">
        <v>8.3000000000000007</v>
      </c>
      <c r="K5674">
        <v>31</v>
      </c>
      <c r="L5674">
        <v>8.3000000000000007</v>
      </c>
      <c r="M5674" s="4">
        <v>128</v>
      </c>
      <c r="N5674" t="s">
        <v>1994</v>
      </c>
      <c r="O5674" t="s">
        <v>67</v>
      </c>
      <c r="P5674" s="4">
        <v>30000</v>
      </c>
      <c r="Q5674" s="3">
        <f>AVERAGE(Table1[[#This Row],[critic_score]],Table1[[#This Row],[user_score]])</f>
        <v>8.3000000000000007</v>
      </c>
      <c r="R5674" s="4">
        <f>Table1[[#This Row],[user_count]]+Table1[[#This Row],[critic_count]]</f>
        <v>159</v>
      </c>
      <c r="S5674" s="2">
        <f>100000*Table1[[#This Row],[review_count]]/Table1[[#This Row],[total sales]]</f>
        <v>530</v>
      </c>
      <c r="T5674" s="2">
        <f>Table1[[#This Row],[total sales]]/(2017-Table1[[#This Row],[year_of_release]])</f>
        <v>2142.8571428571427</v>
      </c>
      <c r="U5674" s="9">
        <f>Table1[[#This Row],[na_sales]]/(2017-Table1[[#This Row],[year_of_release]])</f>
        <v>0</v>
      </c>
      <c r="V5674" s="6">
        <f>Table1[[#This Row],[eu_sales]]/(2017-Table1[[#This Row],[year_of_release]])</f>
        <v>2142.8571428571427</v>
      </c>
      <c r="W5674" s="6">
        <f>Table1[[#This Row],[jp_sales]]/(2017-Table1[[#This Row],[year_of_release]])</f>
        <v>0</v>
      </c>
      <c r="X5674" s="6">
        <f>Table1[[#This Row],[other_sales]]/(2017-Table1[[#This Row],[year_of_release]])</f>
        <v>0</v>
      </c>
      <c r="Y5674" s="4">
        <v>500125528</v>
      </c>
      <c r="Z5674" s="4">
        <v>432552540</v>
      </c>
      <c r="AA5674" s="4">
        <v>127718000</v>
      </c>
      <c r="AB5674" s="1">
        <f>Table1[[#This Row],[na_sales]]/Table1[[#This Row],[NA population]]</f>
        <v>0</v>
      </c>
      <c r="AC5674" s="1">
        <f>Table1[[#This Row],[eu_sales]]/Table1[[#This Row],[Eu population]]</f>
        <v>6.9355736530873227E-5</v>
      </c>
      <c r="AD5674" s="1">
        <f>Table1[[#This Row],[jp_sales]]/Table1[[#This Row],[Jp population]]</f>
        <v>0</v>
      </c>
    </row>
    <row r="5675" spans="1:30" x14ac:dyDescent="0.25">
      <c r="A5675" t="s">
        <v>2879</v>
      </c>
      <c r="B5675" t="s">
        <v>113</v>
      </c>
      <c r="C5675">
        <v>2003</v>
      </c>
      <c r="D5675" t="s">
        <v>27</v>
      </c>
      <c r="E5675" t="s">
        <v>83</v>
      </c>
      <c r="F5675" s="4">
        <v>0</v>
      </c>
      <c r="G5675" s="4">
        <v>30000</v>
      </c>
      <c r="H5675" s="4">
        <v>0</v>
      </c>
      <c r="I5675" s="4">
        <v>0</v>
      </c>
      <c r="J5675">
        <v>7.4</v>
      </c>
      <c r="K5675">
        <v>8</v>
      </c>
      <c r="L5675">
        <v>8.3000000000000007</v>
      </c>
      <c r="M5675" s="4">
        <v>70</v>
      </c>
      <c r="N5675" t="s">
        <v>83</v>
      </c>
      <c r="O5675" t="s">
        <v>21</v>
      </c>
      <c r="P5675" s="4">
        <v>30000</v>
      </c>
      <c r="Q5675" s="3">
        <f>AVERAGE(Table1[[#This Row],[critic_score]],Table1[[#This Row],[user_score]])</f>
        <v>7.8500000000000005</v>
      </c>
      <c r="R5675" s="4">
        <f>Table1[[#This Row],[user_count]]+Table1[[#This Row],[critic_count]]</f>
        <v>78</v>
      </c>
      <c r="S5675" s="2">
        <f>100000*Table1[[#This Row],[review_count]]/Table1[[#This Row],[total sales]]</f>
        <v>260</v>
      </c>
      <c r="T5675" s="2">
        <f>Table1[[#This Row],[total sales]]/(2017-Table1[[#This Row],[year_of_release]])</f>
        <v>2142.8571428571427</v>
      </c>
      <c r="U5675" s="9">
        <f>Table1[[#This Row],[na_sales]]/(2017-Table1[[#This Row],[year_of_release]])</f>
        <v>0</v>
      </c>
      <c r="V5675" s="6">
        <f>Table1[[#This Row],[eu_sales]]/(2017-Table1[[#This Row],[year_of_release]])</f>
        <v>2142.8571428571427</v>
      </c>
      <c r="W5675" s="6">
        <f>Table1[[#This Row],[jp_sales]]/(2017-Table1[[#This Row],[year_of_release]])</f>
        <v>0</v>
      </c>
      <c r="X5675" s="6">
        <f>Table1[[#This Row],[other_sales]]/(2017-Table1[[#This Row],[year_of_release]])</f>
        <v>0</v>
      </c>
      <c r="Y5675" s="4">
        <v>500125528</v>
      </c>
      <c r="Z5675" s="4">
        <v>432552540</v>
      </c>
      <c r="AA5675" s="4">
        <v>127718000</v>
      </c>
      <c r="AB5675" s="1">
        <f>Table1[[#This Row],[na_sales]]/Table1[[#This Row],[NA population]]</f>
        <v>0</v>
      </c>
      <c r="AC5675" s="1">
        <f>Table1[[#This Row],[eu_sales]]/Table1[[#This Row],[Eu population]]</f>
        <v>6.9355736530873227E-5</v>
      </c>
      <c r="AD5675" s="1">
        <f>Table1[[#This Row],[jp_sales]]/Table1[[#This Row],[Jp population]]</f>
        <v>0</v>
      </c>
    </row>
    <row r="5676" spans="1:30" x14ac:dyDescent="0.25">
      <c r="A5676" t="s">
        <v>4657</v>
      </c>
      <c r="B5676" t="s">
        <v>159</v>
      </c>
      <c r="C5676">
        <v>2002</v>
      </c>
      <c r="D5676" t="s">
        <v>27</v>
      </c>
      <c r="E5676" t="s">
        <v>267</v>
      </c>
      <c r="F5676" s="4">
        <v>20000</v>
      </c>
      <c r="G5676" s="4">
        <v>10000</v>
      </c>
      <c r="H5676" s="4">
        <v>0</v>
      </c>
      <c r="I5676" s="4">
        <v>0</v>
      </c>
      <c r="J5676">
        <v>7.8</v>
      </c>
      <c r="K5676">
        <v>20</v>
      </c>
      <c r="L5676">
        <v>9.3000000000000007</v>
      </c>
      <c r="M5676" s="4">
        <v>6</v>
      </c>
      <c r="N5676" t="s">
        <v>291</v>
      </c>
      <c r="O5676" t="s">
        <v>21</v>
      </c>
      <c r="P5676" s="4">
        <v>30000</v>
      </c>
      <c r="Q5676" s="3">
        <f>AVERAGE(Table1[[#This Row],[critic_score]],Table1[[#This Row],[user_score]])</f>
        <v>8.5500000000000007</v>
      </c>
      <c r="R5676" s="4">
        <f>Table1[[#This Row],[user_count]]+Table1[[#This Row],[critic_count]]</f>
        <v>26</v>
      </c>
      <c r="S5676" s="2">
        <f>100000*Table1[[#This Row],[review_count]]/Table1[[#This Row],[total sales]]</f>
        <v>86.666666666666671</v>
      </c>
      <c r="T5676" s="2">
        <f>Table1[[#This Row],[total sales]]/(2017-Table1[[#This Row],[year_of_release]])</f>
        <v>2000</v>
      </c>
      <c r="U5676" s="9">
        <f>Table1[[#This Row],[na_sales]]/(2017-Table1[[#This Row],[year_of_release]])</f>
        <v>1333.3333333333333</v>
      </c>
      <c r="V5676" s="6">
        <f>Table1[[#This Row],[eu_sales]]/(2017-Table1[[#This Row],[year_of_release]])</f>
        <v>666.66666666666663</v>
      </c>
      <c r="W5676" s="6">
        <f>Table1[[#This Row],[jp_sales]]/(2017-Table1[[#This Row],[year_of_release]])</f>
        <v>0</v>
      </c>
      <c r="X5676" s="6">
        <f>Table1[[#This Row],[other_sales]]/(2017-Table1[[#This Row],[year_of_release]])</f>
        <v>0</v>
      </c>
      <c r="Y5676" s="4">
        <v>495013192</v>
      </c>
      <c r="Z5676" s="4">
        <v>431019772</v>
      </c>
      <c r="AA5676" s="4">
        <v>127445000</v>
      </c>
      <c r="AB5676" s="1">
        <f>Table1[[#This Row],[na_sales]]/Table1[[#This Row],[NA population]]</f>
        <v>4.0402963644653735E-5</v>
      </c>
      <c r="AC5676" s="1">
        <f>Table1[[#This Row],[eu_sales]]/Table1[[#This Row],[Eu population]]</f>
        <v>2.3200791818895955E-5</v>
      </c>
      <c r="AD5676" s="1">
        <f>Table1[[#This Row],[jp_sales]]/Table1[[#This Row],[Jp population]]</f>
        <v>0</v>
      </c>
    </row>
    <row r="5677" spans="1:30" x14ac:dyDescent="0.25">
      <c r="A5677" t="s">
        <v>4326</v>
      </c>
      <c r="B5677" t="s">
        <v>118</v>
      </c>
      <c r="C5677">
        <v>2007</v>
      </c>
      <c r="D5677" t="s">
        <v>27</v>
      </c>
      <c r="E5677" t="s">
        <v>231</v>
      </c>
      <c r="F5677" s="4">
        <v>30000</v>
      </c>
      <c r="G5677" s="4">
        <v>0</v>
      </c>
      <c r="H5677" s="4">
        <v>0</v>
      </c>
      <c r="I5677" s="4">
        <v>0</v>
      </c>
      <c r="J5677">
        <v>7.9</v>
      </c>
      <c r="K5677">
        <v>21</v>
      </c>
      <c r="L5677">
        <v>7.8</v>
      </c>
      <c r="M5677" s="4">
        <v>18</v>
      </c>
      <c r="N5677" t="s">
        <v>4327</v>
      </c>
      <c r="O5677" t="s">
        <v>21</v>
      </c>
      <c r="P5677" s="4">
        <v>30000</v>
      </c>
      <c r="Q5677" s="3">
        <f>AVERAGE(Table1[[#This Row],[critic_score]],Table1[[#This Row],[user_score]])</f>
        <v>7.85</v>
      </c>
      <c r="R5677" s="4">
        <f>Table1[[#This Row],[user_count]]+Table1[[#This Row],[critic_count]]</f>
        <v>39</v>
      </c>
      <c r="S5677" s="2">
        <f>100000*Table1[[#This Row],[review_count]]/Table1[[#This Row],[total sales]]</f>
        <v>130</v>
      </c>
      <c r="T5677" s="2">
        <f>Table1[[#This Row],[total sales]]/(2017-Table1[[#This Row],[year_of_release]])</f>
        <v>3000</v>
      </c>
      <c r="U5677" s="9">
        <f>Table1[[#This Row],[na_sales]]/(2017-Table1[[#This Row],[year_of_release]])</f>
        <v>3000</v>
      </c>
      <c r="V5677" s="6">
        <f>Table1[[#This Row],[eu_sales]]/(2017-Table1[[#This Row],[year_of_release]])</f>
        <v>0</v>
      </c>
      <c r="W5677" s="6">
        <f>Table1[[#This Row],[jp_sales]]/(2017-Table1[[#This Row],[year_of_release]])</f>
        <v>0</v>
      </c>
      <c r="X5677" s="6">
        <f>Table1[[#This Row],[other_sales]]/(2017-Table1[[#This Row],[year_of_release]])</f>
        <v>0</v>
      </c>
      <c r="Y5677" s="4">
        <v>522751172</v>
      </c>
      <c r="Z5677" s="4">
        <v>438594184</v>
      </c>
      <c r="AA5677" s="4">
        <v>128001000</v>
      </c>
      <c r="AB5677" s="1">
        <f>Table1[[#This Row],[na_sales]]/Table1[[#This Row],[NA population]]</f>
        <v>5.738868051739155E-5</v>
      </c>
      <c r="AC5677" s="1">
        <f>Table1[[#This Row],[eu_sales]]/Table1[[#This Row],[Eu population]]</f>
        <v>0</v>
      </c>
      <c r="AD5677" s="1">
        <f>Table1[[#This Row],[jp_sales]]/Table1[[#This Row],[Jp population]]</f>
        <v>0</v>
      </c>
    </row>
    <row r="5678" spans="1:30" x14ac:dyDescent="0.25">
      <c r="A5678" t="s">
        <v>4658</v>
      </c>
      <c r="B5678" t="s">
        <v>113</v>
      </c>
      <c r="C5678">
        <v>2005</v>
      </c>
      <c r="D5678" t="s">
        <v>225</v>
      </c>
      <c r="E5678" t="s">
        <v>575</v>
      </c>
      <c r="F5678" s="4">
        <v>0</v>
      </c>
      <c r="G5678" s="4">
        <v>30000</v>
      </c>
      <c r="H5678" s="4">
        <v>0</v>
      </c>
      <c r="I5678" s="4">
        <v>0</v>
      </c>
      <c r="J5678">
        <v>7.9</v>
      </c>
      <c r="K5678">
        <v>39</v>
      </c>
      <c r="L5678">
        <v>7.1</v>
      </c>
      <c r="M5678" s="4">
        <v>89</v>
      </c>
      <c r="N5678" t="s">
        <v>4571</v>
      </c>
      <c r="O5678" t="s">
        <v>67</v>
      </c>
      <c r="P5678" s="4">
        <v>30000</v>
      </c>
      <c r="Q5678" s="3">
        <f>AVERAGE(Table1[[#This Row],[critic_score]],Table1[[#This Row],[user_score]])</f>
        <v>7.5</v>
      </c>
      <c r="R5678" s="4">
        <f>Table1[[#This Row],[user_count]]+Table1[[#This Row],[critic_count]]</f>
        <v>128</v>
      </c>
      <c r="S5678" s="2">
        <f>100000*Table1[[#This Row],[review_count]]/Table1[[#This Row],[total sales]]</f>
        <v>426.66666666666669</v>
      </c>
      <c r="T5678" s="2">
        <f>Table1[[#This Row],[total sales]]/(2017-Table1[[#This Row],[year_of_release]])</f>
        <v>2500</v>
      </c>
      <c r="U5678" s="9">
        <f>Table1[[#This Row],[na_sales]]/(2017-Table1[[#This Row],[year_of_release]])</f>
        <v>0</v>
      </c>
      <c r="V5678" s="6">
        <f>Table1[[#This Row],[eu_sales]]/(2017-Table1[[#This Row],[year_of_release]])</f>
        <v>2500</v>
      </c>
      <c r="W5678" s="6">
        <f>Table1[[#This Row],[jp_sales]]/(2017-Table1[[#This Row],[year_of_release]])</f>
        <v>0</v>
      </c>
      <c r="X5678" s="6">
        <f>Table1[[#This Row],[other_sales]]/(2017-Table1[[#This Row],[year_of_release]])</f>
        <v>0</v>
      </c>
      <c r="Y5678" s="4">
        <v>511054143</v>
      </c>
      <c r="Z5678" s="4">
        <v>435713800</v>
      </c>
      <c r="AA5678" s="4">
        <v>127773000</v>
      </c>
      <c r="AB5678" s="1">
        <f>Table1[[#This Row],[na_sales]]/Table1[[#This Row],[NA population]]</f>
        <v>0</v>
      </c>
      <c r="AC5678" s="1">
        <f>Table1[[#This Row],[eu_sales]]/Table1[[#This Row],[Eu population]]</f>
        <v>6.8852535770039876E-5</v>
      </c>
      <c r="AD5678" s="1">
        <f>Table1[[#This Row],[jp_sales]]/Table1[[#This Row],[Jp population]]</f>
        <v>0</v>
      </c>
    </row>
    <row r="5679" spans="1:30" x14ac:dyDescent="0.25">
      <c r="A5679" t="s">
        <v>4659</v>
      </c>
      <c r="B5679" t="s">
        <v>118</v>
      </c>
      <c r="C5679">
        <v>2007</v>
      </c>
      <c r="D5679" t="s">
        <v>49</v>
      </c>
      <c r="E5679" t="s">
        <v>231</v>
      </c>
      <c r="F5679" s="4">
        <v>30000</v>
      </c>
      <c r="G5679" s="4">
        <v>0</v>
      </c>
      <c r="H5679" s="4">
        <v>0</v>
      </c>
      <c r="I5679" s="4">
        <v>0</v>
      </c>
      <c r="J5679">
        <v>5.5</v>
      </c>
      <c r="K5679">
        <v>35</v>
      </c>
      <c r="L5679">
        <v>6.5</v>
      </c>
      <c r="M5679" s="4">
        <v>6</v>
      </c>
      <c r="N5679" t="s">
        <v>4660</v>
      </c>
      <c r="O5679" t="s">
        <v>67</v>
      </c>
      <c r="P5679" s="4">
        <v>30000</v>
      </c>
      <c r="Q5679" s="3">
        <f>AVERAGE(Table1[[#This Row],[critic_score]],Table1[[#This Row],[user_score]])</f>
        <v>6</v>
      </c>
      <c r="R5679" s="4">
        <f>Table1[[#This Row],[user_count]]+Table1[[#This Row],[critic_count]]</f>
        <v>41</v>
      </c>
      <c r="S5679" s="2">
        <f>100000*Table1[[#This Row],[review_count]]/Table1[[#This Row],[total sales]]</f>
        <v>136.66666666666666</v>
      </c>
      <c r="T5679" s="2">
        <f>Table1[[#This Row],[total sales]]/(2017-Table1[[#This Row],[year_of_release]])</f>
        <v>3000</v>
      </c>
      <c r="U5679" s="9">
        <f>Table1[[#This Row],[na_sales]]/(2017-Table1[[#This Row],[year_of_release]])</f>
        <v>3000</v>
      </c>
      <c r="V5679" s="6">
        <f>Table1[[#This Row],[eu_sales]]/(2017-Table1[[#This Row],[year_of_release]])</f>
        <v>0</v>
      </c>
      <c r="W5679" s="6">
        <f>Table1[[#This Row],[jp_sales]]/(2017-Table1[[#This Row],[year_of_release]])</f>
        <v>0</v>
      </c>
      <c r="X5679" s="6">
        <f>Table1[[#This Row],[other_sales]]/(2017-Table1[[#This Row],[year_of_release]])</f>
        <v>0</v>
      </c>
      <c r="Y5679" s="4">
        <v>522751172</v>
      </c>
      <c r="Z5679" s="4">
        <v>438594184</v>
      </c>
      <c r="AA5679" s="4">
        <v>128001000</v>
      </c>
      <c r="AB5679" s="1">
        <f>Table1[[#This Row],[na_sales]]/Table1[[#This Row],[NA population]]</f>
        <v>5.738868051739155E-5</v>
      </c>
      <c r="AC5679" s="1">
        <f>Table1[[#This Row],[eu_sales]]/Table1[[#This Row],[Eu population]]</f>
        <v>0</v>
      </c>
      <c r="AD5679" s="1">
        <f>Table1[[#This Row],[jp_sales]]/Table1[[#This Row],[Jp population]]</f>
        <v>0</v>
      </c>
    </row>
    <row r="5680" spans="1:30" x14ac:dyDescent="0.25">
      <c r="A5680" t="s">
        <v>4246</v>
      </c>
      <c r="B5680" t="s">
        <v>200</v>
      </c>
      <c r="C5680">
        <v>2016</v>
      </c>
      <c r="D5680" t="s">
        <v>23</v>
      </c>
      <c r="E5680" t="s">
        <v>267</v>
      </c>
      <c r="F5680" s="4">
        <v>10000</v>
      </c>
      <c r="G5680" s="4">
        <v>20000</v>
      </c>
      <c r="H5680" s="4">
        <v>0</v>
      </c>
      <c r="I5680" s="4">
        <v>0</v>
      </c>
      <c r="J5680">
        <v>7.4</v>
      </c>
      <c r="K5680">
        <v>5</v>
      </c>
      <c r="L5680">
        <v>8.1</v>
      </c>
      <c r="M5680" s="4">
        <v>7</v>
      </c>
      <c r="N5680" t="s">
        <v>2511</v>
      </c>
      <c r="O5680" t="s">
        <v>21</v>
      </c>
      <c r="P5680" s="4">
        <v>30000</v>
      </c>
      <c r="Q5680" s="3">
        <f>AVERAGE(Table1[[#This Row],[critic_score]],Table1[[#This Row],[user_score]])</f>
        <v>7.75</v>
      </c>
      <c r="R5680" s="4">
        <f>Table1[[#This Row],[user_count]]+Table1[[#This Row],[critic_count]]</f>
        <v>12</v>
      </c>
      <c r="S5680" s="2">
        <f>100000*Table1[[#This Row],[review_count]]/Table1[[#This Row],[total sales]]</f>
        <v>40</v>
      </c>
      <c r="T5680" s="2">
        <f>Table1[[#This Row],[total sales]]/(2017-Table1[[#This Row],[year_of_release]])</f>
        <v>30000</v>
      </c>
      <c r="U5680" s="9">
        <f>Table1[[#This Row],[na_sales]]/(2017-Table1[[#This Row],[year_of_release]])</f>
        <v>10000</v>
      </c>
      <c r="V5680" s="6">
        <f>Table1[[#This Row],[eu_sales]]/(2017-Table1[[#This Row],[year_of_release]])</f>
        <v>20000</v>
      </c>
      <c r="W5680" s="6">
        <f>Table1[[#This Row],[jp_sales]]/(2017-Table1[[#This Row],[year_of_release]])</f>
        <v>0</v>
      </c>
      <c r="X5680" s="6">
        <f>Table1[[#This Row],[other_sales]]/(2017-Table1[[#This Row],[year_of_release]])</f>
        <v>0</v>
      </c>
      <c r="Y5680" s="4">
        <v>573178249</v>
      </c>
      <c r="Z5680" s="4">
        <v>445623395</v>
      </c>
      <c r="AA5680" s="4">
        <v>126994511</v>
      </c>
      <c r="AB5680" s="1">
        <f>Table1[[#This Row],[na_sales]]/Table1[[#This Row],[NA population]]</f>
        <v>1.7446579693919964E-5</v>
      </c>
      <c r="AC5680" s="1">
        <f>Table1[[#This Row],[eu_sales]]/Table1[[#This Row],[Eu population]]</f>
        <v>4.4880947060690115E-5</v>
      </c>
      <c r="AD5680" s="1">
        <f>Table1[[#This Row],[jp_sales]]/Table1[[#This Row],[Jp population]]</f>
        <v>0</v>
      </c>
    </row>
    <row r="5681" spans="1:30" x14ac:dyDescent="0.25">
      <c r="A5681" t="s">
        <v>916</v>
      </c>
      <c r="B5681" t="s">
        <v>113</v>
      </c>
      <c r="C5681">
        <v>2010</v>
      </c>
      <c r="D5681" t="s">
        <v>40</v>
      </c>
      <c r="E5681" t="s">
        <v>183</v>
      </c>
      <c r="F5681" s="4">
        <v>30000</v>
      </c>
      <c r="G5681" s="4">
        <v>0</v>
      </c>
      <c r="H5681" s="4">
        <v>0</v>
      </c>
      <c r="I5681" s="4">
        <v>0</v>
      </c>
      <c r="J5681">
        <v>5.9</v>
      </c>
      <c r="K5681">
        <v>14</v>
      </c>
      <c r="L5681">
        <v>5.8</v>
      </c>
      <c r="M5681" s="4">
        <v>162</v>
      </c>
      <c r="N5681" t="s">
        <v>183</v>
      </c>
      <c r="O5681" t="s">
        <v>67</v>
      </c>
      <c r="P5681" s="4">
        <v>30000</v>
      </c>
      <c r="Q5681" s="3">
        <f>AVERAGE(Table1[[#This Row],[critic_score]],Table1[[#This Row],[user_score]])</f>
        <v>5.85</v>
      </c>
      <c r="R5681" s="4">
        <f>Table1[[#This Row],[user_count]]+Table1[[#This Row],[critic_count]]</f>
        <v>176</v>
      </c>
      <c r="S5681" s="2">
        <f>100000*Table1[[#This Row],[review_count]]/Table1[[#This Row],[total sales]]</f>
        <v>586.66666666666663</v>
      </c>
      <c r="T5681" s="2">
        <f>Table1[[#This Row],[total sales]]/(2017-Table1[[#This Row],[year_of_release]])</f>
        <v>4285.7142857142853</v>
      </c>
      <c r="U5681" s="9">
        <f>Table1[[#This Row],[na_sales]]/(2017-Table1[[#This Row],[year_of_release]])</f>
        <v>4285.7142857142853</v>
      </c>
      <c r="V5681" s="6">
        <f>Table1[[#This Row],[eu_sales]]/(2017-Table1[[#This Row],[year_of_release]])</f>
        <v>0</v>
      </c>
      <c r="W5681" s="6">
        <f>Table1[[#This Row],[jp_sales]]/(2017-Table1[[#This Row],[year_of_release]])</f>
        <v>0</v>
      </c>
      <c r="X5681" s="6">
        <f>Table1[[#This Row],[other_sales]]/(2017-Table1[[#This Row],[year_of_release]])</f>
        <v>0</v>
      </c>
      <c r="Y5681" s="4">
        <v>540520772</v>
      </c>
      <c r="Z5681" s="4">
        <v>441654761</v>
      </c>
      <c r="AA5681" s="4">
        <v>128070000</v>
      </c>
      <c r="AB5681" s="1">
        <f>Table1[[#This Row],[na_sales]]/Table1[[#This Row],[NA population]]</f>
        <v>5.5502029809133777E-5</v>
      </c>
      <c r="AC5681" s="1">
        <f>Table1[[#This Row],[eu_sales]]/Table1[[#This Row],[Eu population]]</f>
        <v>0</v>
      </c>
      <c r="AD5681" s="1">
        <f>Table1[[#This Row],[jp_sales]]/Table1[[#This Row],[Jp population]]</f>
        <v>0</v>
      </c>
    </row>
    <row r="5682" spans="1:30" x14ac:dyDescent="0.25">
      <c r="A5682" t="s">
        <v>4662</v>
      </c>
      <c r="B5682" t="s">
        <v>159</v>
      </c>
      <c r="C5682">
        <v>2005</v>
      </c>
      <c r="D5682" t="s">
        <v>49</v>
      </c>
      <c r="E5682" t="s">
        <v>231</v>
      </c>
      <c r="F5682" s="4">
        <v>20000</v>
      </c>
      <c r="G5682" s="4">
        <v>10000</v>
      </c>
      <c r="H5682" s="4">
        <v>0</v>
      </c>
      <c r="I5682" s="4">
        <v>0</v>
      </c>
      <c r="J5682">
        <v>6.2</v>
      </c>
      <c r="K5682">
        <v>10</v>
      </c>
      <c r="L5682">
        <v>7.5</v>
      </c>
      <c r="M5682" s="4">
        <v>6</v>
      </c>
      <c r="N5682" t="s">
        <v>4663</v>
      </c>
      <c r="O5682" t="s">
        <v>21</v>
      </c>
      <c r="P5682" s="4">
        <v>30000</v>
      </c>
      <c r="Q5682" s="3">
        <f>AVERAGE(Table1[[#This Row],[critic_score]],Table1[[#This Row],[user_score]])</f>
        <v>6.85</v>
      </c>
      <c r="R5682" s="4">
        <f>Table1[[#This Row],[user_count]]+Table1[[#This Row],[critic_count]]</f>
        <v>16</v>
      </c>
      <c r="S5682" s="2">
        <f>100000*Table1[[#This Row],[review_count]]/Table1[[#This Row],[total sales]]</f>
        <v>53.333333333333336</v>
      </c>
      <c r="T5682" s="2">
        <f>Table1[[#This Row],[total sales]]/(2017-Table1[[#This Row],[year_of_release]])</f>
        <v>2500</v>
      </c>
      <c r="U5682" s="9">
        <f>Table1[[#This Row],[na_sales]]/(2017-Table1[[#This Row],[year_of_release]])</f>
        <v>1666.6666666666667</v>
      </c>
      <c r="V5682" s="6">
        <f>Table1[[#This Row],[eu_sales]]/(2017-Table1[[#This Row],[year_of_release]])</f>
        <v>833.33333333333337</v>
      </c>
      <c r="W5682" s="6">
        <f>Table1[[#This Row],[jp_sales]]/(2017-Table1[[#This Row],[year_of_release]])</f>
        <v>0</v>
      </c>
      <c r="X5682" s="6">
        <f>Table1[[#This Row],[other_sales]]/(2017-Table1[[#This Row],[year_of_release]])</f>
        <v>0</v>
      </c>
      <c r="Y5682" s="4">
        <v>511054143</v>
      </c>
      <c r="Z5682" s="4">
        <v>435713800</v>
      </c>
      <c r="AA5682" s="4">
        <v>127773000</v>
      </c>
      <c r="AB5682" s="1">
        <f>Table1[[#This Row],[na_sales]]/Table1[[#This Row],[NA population]]</f>
        <v>3.9134796721528583E-5</v>
      </c>
      <c r="AC5682" s="1">
        <f>Table1[[#This Row],[eu_sales]]/Table1[[#This Row],[Eu population]]</f>
        <v>2.2950845256679959E-5</v>
      </c>
      <c r="AD5682" s="1">
        <f>Table1[[#This Row],[jp_sales]]/Table1[[#This Row],[Jp population]]</f>
        <v>0</v>
      </c>
    </row>
    <row r="5683" spans="1:30" x14ac:dyDescent="0.25">
      <c r="A5683" t="s">
        <v>4664</v>
      </c>
      <c r="B5683" t="s">
        <v>159</v>
      </c>
      <c r="C5683">
        <v>2004</v>
      </c>
      <c r="D5683" t="s">
        <v>19</v>
      </c>
      <c r="E5683" t="s">
        <v>1156</v>
      </c>
      <c r="F5683" s="4">
        <v>20000</v>
      </c>
      <c r="G5683" s="4">
        <v>10000</v>
      </c>
      <c r="H5683" s="4">
        <v>0</v>
      </c>
      <c r="I5683" s="4">
        <v>0</v>
      </c>
      <c r="J5683">
        <v>3.5</v>
      </c>
      <c r="K5683">
        <v>7</v>
      </c>
      <c r="L5683">
        <v>8</v>
      </c>
      <c r="M5683" s="4">
        <v>7</v>
      </c>
      <c r="N5683" t="s">
        <v>4665</v>
      </c>
      <c r="O5683" t="s">
        <v>21</v>
      </c>
      <c r="P5683" s="4">
        <v>30000</v>
      </c>
      <c r="Q5683" s="3">
        <f>AVERAGE(Table1[[#This Row],[critic_score]],Table1[[#This Row],[user_score]])</f>
        <v>5.75</v>
      </c>
      <c r="R5683" s="4">
        <f>Table1[[#This Row],[user_count]]+Table1[[#This Row],[critic_count]]</f>
        <v>14</v>
      </c>
      <c r="S5683" s="2">
        <f>100000*Table1[[#This Row],[review_count]]/Table1[[#This Row],[total sales]]</f>
        <v>46.666666666666664</v>
      </c>
      <c r="T5683" s="2">
        <f>Table1[[#This Row],[total sales]]/(2017-Table1[[#This Row],[year_of_release]])</f>
        <v>2307.6923076923076</v>
      </c>
      <c r="U5683" s="9">
        <f>Table1[[#This Row],[na_sales]]/(2017-Table1[[#This Row],[year_of_release]])</f>
        <v>1538.4615384615386</v>
      </c>
      <c r="V5683" s="6">
        <f>Table1[[#This Row],[eu_sales]]/(2017-Table1[[#This Row],[year_of_release]])</f>
        <v>769.23076923076928</v>
      </c>
      <c r="W5683" s="6">
        <f>Table1[[#This Row],[jp_sales]]/(2017-Table1[[#This Row],[year_of_release]])</f>
        <v>0</v>
      </c>
      <c r="X5683" s="6">
        <f>Table1[[#This Row],[other_sales]]/(2017-Table1[[#This Row],[year_of_release]])</f>
        <v>0</v>
      </c>
      <c r="Y5683" s="4">
        <v>505524224</v>
      </c>
      <c r="Z5683" s="4">
        <v>434174638</v>
      </c>
      <c r="AA5683" s="4">
        <v>127761000</v>
      </c>
      <c r="AB5683" s="1">
        <f>Table1[[#This Row],[na_sales]]/Table1[[#This Row],[NA population]]</f>
        <v>3.9562891451073175E-5</v>
      </c>
      <c r="AC5683" s="1">
        <f>Table1[[#This Row],[eu_sales]]/Table1[[#This Row],[Eu population]]</f>
        <v>2.3032206685458213E-5</v>
      </c>
      <c r="AD5683" s="1">
        <f>Table1[[#This Row],[jp_sales]]/Table1[[#This Row],[Jp population]]</f>
        <v>0</v>
      </c>
    </row>
    <row r="5684" spans="1:30" x14ac:dyDescent="0.25">
      <c r="A5684" t="s">
        <v>1625</v>
      </c>
      <c r="B5684" t="s">
        <v>113</v>
      </c>
      <c r="C5684">
        <v>2009</v>
      </c>
      <c r="D5684" t="s">
        <v>40</v>
      </c>
      <c r="E5684" t="s">
        <v>100</v>
      </c>
      <c r="F5684" s="4">
        <v>0</v>
      </c>
      <c r="G5684" s="4">
        <v>30000</v>
      </c>
      <c r="H5684" s="4">
        <v>0</v>
      </c>
      <c r="I5684" s="4">
        <v>0</v>
      </c>
      <c r="J5684">
        <v>6.4</v>
      </c>
      <c r="K5684">
        <v>14</v>
      </c>
      <c r="L5684">
        <v>6.1</v>
      </c>
      <c r="M5684" s="4">
        <v>35</v>
      </c>
      <c r="N5684" t="s">
        <v>957</v>
      </c>
      <c r="O5684" t="s">
        <v>84</v>
      </c>
      <c r="P5684" s="4">
        <v>30000</v>
      </c>
      <c r="Q5684" s="3">
        <f>AVERAGE(Table1[[#This Row],[critic_score]],Table1[[#This Row],[user_score]])</f>
        <v>6.25</v>
      </c>
      <c r="R5684" s="4">
        <f>Table1[[#This Row],[user_count]]+Table1[[#This Row],[critic_count]]</f>
        <v>49</v>
      </c>
      <c r="S5684" s="2">
        <f>100000*Table1[[#This Row],[review_count]]/Table1[[#This Row],[total sales]]</f>
        <v>163.33333333333334</v>
      </c>
      <c r="T5684" s="2">
        <f>Table1[[#This Row],[total sales]]/(2017-Table1[[#This Row],[year_of_release]])</f>
        <v>3750</v>
      </c>
      <c r="U5684" s="9">
        <f>Table1[[#This Row],[na_sales]]/(2017-Table1[[#This Row],[year_of_release]])</f>
        <v>0</v>
      </c>
      <c r="V5684" s="6">
        <f>Table1[[#This Row],[eu_sales]]/(2017-Table1[[#This Row],[year_of_release]])</f>
        <v>3750</v>
      </c>
      <c r="W5684" s="6">
        <f>Table1[[#This Row],[jp_sales]]/(2017-Table1[[#This Row],[year_of_release]])</f>
        <v>0</v>
      </c>
      <c r="X5684" s="6">
        <f>Table1[[#This Row],[other_sales]]/(2017-Table1[[#This Row],[year_of_release]])</f>
        <v>0</v>
      </c>
      <c r="Y5684" s="4">
        <v>534740514</v>
      </c>
      <c r="Z5684" s="4">
        <v>441041694</v>
      </c>
      <c r="AA5684" s="4">
        <v>128047000</v>
      </c>
      <c r="AB5684" s="1">
        <f>Table1[[#This Row],[na_sales]]/Table1[[#This Row],[NA population]]</f>
        <v>0</v>
      </c>
      <c r="AC5684" s="1">
        <f>Table1[[#This Row],[eu_sales]]/Table1[[#This Row],[Eu population]]</f>
        <v>6.802077991293041E-5</v>
      </c>
      <c r="AD5684" s="1">
        <f>Table1[[#This Row],[jp_sales]]/Table1[[#This Row],[Jp population]]</f>
        <v>0</v>
      </c>
    </row>
    <row r="5685" spans="1:30" x14ac:dyDescent="0.25">
      <c r="A5685" t="s">
        <v>4666</v>
      </c>
      <c r="B5685" t="s">
        <v>159</v>
      </c>
      <c r="C5685">
        <v>2005</v>
      </c>
      <c r="D5685" t="s">
        <v>27</v>
      </c>
      <c r="E5685" t="s">
        <v>231</v>
      </c>
      <c r="F5685" s="4">
        <v>20000</v>
      </c>
      <c r="G5685" s="4">
        <v>10000</v>
      </c>
      <c r="H5685" s="4">
        <v>0</v>
      </c>
      <c r="I5685" s="4">
        <v>0</v>
      </c>
      <c r="J5685">
        <v>4.8</v>
      </c>
      <c r="K5685">
        <v>9</v>
      </c>
      <c r="L5685">
        <v>4.2</v>
      </c>
      <c r="M5685" s="4">
        <v>5</v>
      </c>
      <c r="N5685" t="s">
        <v>1457</v>
      </c>
      <c r="O5685" t="s">
        <v>21</v>
      </c>
      <c r="P5685" s="4">
        <v>30000</v>
      </c>
      <c r="Q5685" s="3">
        <f>AVERAGE(Table1[[#This Row],[critic_score]],Table1[[#This Row],[user_score]])</f>
        <v>4.5</v>
      </c>
      <c r="R5685" s="4">
        <f>Table1[[#This Row],[user_count]]+Table1[[#This Row],[critic_count]]</f>
        <v>14</v>
      </c>
      <c r="S5685" s="2">
        <f>100000*Table1[[#This Row],[review_count]]/Table1[[#This Row],[total sales]]</f>
        <v>46.666666666666664</v>
      </c>
      <c r="T5685" s="2">
        <f>Table1[[#This Row],[total sales]]/(2017-Table1[[#This Row],[year_of_release]])</f>
        <v>2500</v>
      </c>
      <c r="U5685" s="9">
        <f>Table1[[#This Row],[na_sales]]/(2017-Table1[[#This Row],[year_of_release]])</f>
        <v>1666.6666666666667</v>
      </c>
      <c r="V5685" s="6">
        <f>Table1[[#This Row],[eu_sales]]/(2017-Table1[[#This Row],[year_of_release]])</f>
        <v>833.33333333333337</v>
      </c>
      <c r="W5685" s="6">
        <f>Table1[[#This Row],[jp_sales]]/(2017-Table1[[#This Row],[year_of_release]])</f>
        <v>0</v>
      </c>
      <c r="X5685" s="6">
        <f>Table1[[#This Row],[other_sales]]/(2017-Table1[[#This Row],[year_of_release]])</f>
        <v>0</v>
      </c>
      <c r="Y5685" s="4">
        <v>511054143</v>
      </c>
      <c r="Z5685" s="4">
        <v>435713800</v>
      </c>
      <c r="AA5685" s="4">
        <v>127773000</v>
      </c>
      <c r="AB5685" s="1">
        <f>Table1[[#This Row],[na_sales]]/Table1[[#This Row],[NA population]]</f>
        <v>3.9134796721528583E-5</v>
      </c>
      <c r="AC5685" s="1">
        <f>Table1[[#This Row],[eu_sales]]/Table1[[#This Row],[Eu population]]</f>
        <v>2.2950845256679959E-5</v>
      </c>
      <c r="AD5685" s="1">
        <f>Table1[[#This Row],[jp_sales]]/Table1[[#This Row],[Jp population]]</f>
        <v>0</v>
      </c>
    </row>
    <row r="5686" spans="1:30" x14ac:dyDescent="0.25">
      <c r="A5686" t="s">
        <v>2131</v>
      </c>
      <c r="B5686" t="s">
        <v>113</v>
      </c>
      <c r="C5686">
        <v>2014</v>
      </c>
      <c r="D5686" t="s">
        <v>96</v>
      </c>
      <c r="E5686" t="s">
        <v>176</v>
      </c>
      <c r="F5686" s="4">
        <v>0</v>
      </c>
      <c r="G5686" s="4">
        <v>30000</v>
      </c>
      <c r="H5686" s="4">
        <v>0</v>
      </c>
      <c r="I5686" s="4">
        <v>0</v>
      </c>
      <c r="J5686">
        <v>7.3</v>
      </c>
      <c r="K5686">
        <v>36</v>
      </c>
      <c r="L5686">
        <v>6.9</v>
      </c>
      <c r="M5686" s="4">
        <v>583</v>
      </c>
      <c r="N5686" t="s">
        <v>2132</v>
      </c>
      <c r="O5686" t="s">
        <v>43</v>
      </c>
      <c r="P5686" s="4">
        <v>30000</v>
      </c>
      <c r="Q5686" s="3">
        <f>AVERAGE(Table1[[#This Row],[critic_score]],Table1[[#This Row],[user_score]])</f>
        <v>7.1</v>
      </c>
      <c r="R5686" s="4">
        <f>Table1[[#This Row],[user_count]]+Table1[[#This Row],[critic_count]]</f>
        <v>619</v>
      </c>
      <c r="S5686" s="2">
        <f>100000*Table1[[#This Row],[review_count]]/Table1[[#This Row],[total sales]]</f>
        <v>2063.3333333333335</v>
      </c>
      <c r="T5686" s="2">
        <f>Table1[[#This Row],[total sales]]/(2017-Table1[[#This Row],[year_of_release]])</f>
        <v>10000</v>
      </c>
      <c r="U5686" s="9">
        <f>Table1[[#This Row],[na_sales]]/(2017-Table1[[#This Row],[year_of_release]])</f>
        <v>0</v>
      </c>
      <c r="V5686" s="6">
        <f>Table1[[#This Row],[eu_sales]]/(2017-Table1[[#This Row],[year_of_release]])</f>
        <v>10000</v>
      </c>
      <c r="W5686" s="6">
        <f>Table1[[#This Row],[jp_sales]]/(2017-Table1[[#This Row],[year_of_release]])</f>
        <v>0</v>
      </c>
      <c r="X5686" s="6">
        <f>Table1[[#This Row],[other_sales]]/(2017-Table1[[#This Row],[year_of_release]])</f>
        <v>0</v>
      </c>
      <c r="Y5686" s="4">
        <v>562338430</v>
      </c>
      <c r="Z5686" s="4">
        <v>443580712</v>
      </c>
      <c r="AA5686" s="4">
        <v>127276000</v>
      </c>
      <c r="AB5686" s="1">
        <f>Table1[[#This Row],[na_sales]]/Table1[[#This Row],[NA population]]</f>
        <v>0</v>
      </c>
      <c r="AC5686" s="1">
        <f>Table1[[#This Row],[eu_sales]]/Table1[[#This Row],[Eu population]]</f>
        <v>6.7631434795117963E-5</v>
      </c>
      <c r="AD5686" s="1">
        <f>Table1[[#This Row],[jp_sales]]/Table1[[#This Row],[Jp population]]</f>
        <v>0</v>
      </c>
    </row>
    <row r="5687" spans="1:30" x14ac:dyDescent="0.25">
      <c r="A5687" t="s">
        <v>3777</v>
      </c>
      <c r="B5687" t="s">
        <v>118</v>
      </c>
      <c r="C5687">
        <v>2007</v>
      </c>
      <c r="D5687" t="s">
        <v>19</v>
      </c>
      <c r="E5687" t="s">
        <v>51</v>
      </c>
      <c r="F5687" s="4">
        <v>30000</v>
      </c>
      <c r="G5687" s="4">
        <v>0</v>
      </c>
      <c r="H5687" s="4">
        <v>0</v>
      </c>
      <c r="I5687" s="4">
        <v>0</v>
      </c>
      <c r="J5687">
        <v>7.5</v>
      </c>
      <c r="K5687">
        <v>18</v>
      </c>
      <c r="L5687">
        <v>7.5</v>
      </c>
      <c r="M5687" s="4">
        <v>8</v>
      </c>
      <c r="N5687" t="s">
        <v>1048</v>
      </c>
      <c r="O5687" t="s">
        <v>21</v>
      </c>
      <c r="P5687" s="4">
        <v>30000</v>
      </c>
      <c r="Q5687" s="3">
        <f>AVERAGE(Table1[[#This Row],[critic_score]],Table1[[#This Row],[user_score]])</f>
        <v>7.5</v>
      </c>
      <c r="R5687" s="4">
        <f>Table1[[#This Row],[user_count]]+Table1[[#This Row],[critic_count]]</f>
        <v>26</v>
      </c>
      <c r="S5687" s="2">
        <f>100000*Table1[[#This Row],[review_count]]/Table1[[#This Row],[total sales]]</f>
        <v>86.666666666666671</v>
      </c>
      <c r="T5687" s="2">
        <f>Table1[[#This Row],[total sales]]/(2017-Table1[[#This Row],[year_of_release]])</f>
        <v>3000</v>
      </c>
      <c r="U5687" s="9">
        <f>Table1[[#This Row],[na_sales]]/(2017-Table1[[#This Row],[year_of_release]])</f>
        <v>3000</v>
      </c>
      <c r="V5687" s="6">
        <f>Table1[[#This Row],[eu_sales]]/(2017-Table1[[#This Row],[year_of_release]])</f>
        <v>0</v>
      </c>
      <c r="W5687" s="6">
        <f>Table1[[#This Row],[jp_sales]]/(2017-Table1[[#This Row],[year_of_release]])</f>
        <v>0</v>
      </c>
      <c r="X5687" s="6">
        <f>Table1[[#This Row],[other_sales]]/(2017-Table1[[#This Row],[year_of_release]])</f>
        <v>0</v>
      </c>
      <c r="Y5687" s="4">
        <v>522751172</v>
      </c>
      <c r="Z5687" s="4">
        <v>438594184</v>
      </c>
      <c r="AA5687" s="4">
        <v>128001000</v>
      </c>
      <c r="AB5687" s="1">
        <f>Table1[[#This Row],[na_sales]]/Table1[[#This Row],[NA population]]</f>
        <v>5.738868051739155E-5</v>
      </c>
      <c r="AC5687" s="1">
        <f>Table1[[#This Row],[eu_sales]]/Table1[[#This Row],[Eu population]]</f>
        <v>0</v>
      </c>
      <c r="AD5687" s="1">
        <f>Table1[[#This Row],[jp_sales]]/Table1[[#This Row],[Jp population]]</f>
        <v>0</v>
      </c>
    </row>
    <row r="5688" spans="1:30" x14ac:dyDescent="0.25">
      <c r="A5688" t="s">
        <v>4670</v>
      </c>
      <c r="B5688" t="s">
        <v>138</v>
      </c>
      <c r="C5688">
        <v>2003</v>
      </c>
      <c r="D5688" t="s">
        <v>23</v>
      </c>
      <c r="E5688" t="s">
        <v>100</v>
      </c>
      <c r="F5688" s="4">
        <v>20000</v>
      </c>
      <c r="G5688" s="4">
        <v>10000</v>
      </c>
      <c r="H5688" s="4">
        <v>0</v>
      </c>
      <c r="I5688" s="4">
        <v>0</v>
      </c>
      <c r="J5688">
        <v>5.4</v>
      </c>
      <c r="K5688">
        <v>5</v>
      </c>
      <c r="L5688">
        <v>6.6</v>
      </c>
      <c r="M5688" s="4">
        <v>5</v>
      </c>
      <c r="N5688" t="s">
        <v>3741</v>
      </c>
      <c r="O5688" t="s">
        <v>21</v>
      </c>
      <c r="P5688" s="4">
        <v>30000</v>
      </c>
      <c r="Q5688" s="3">
        <f>AVERAGE(Table1[[#This Row],[critic_score]],Table1[[#This Row],[user_score]])</f>
        <v>6</v>
      </c>
      <c r="R5688" s="4">
        <f>Table1[[#This Row],[user_count]]+Table1[[#This Row],[critic_count]]</f>
        <v>10</v>
      </c>
      <c r="S5688" s="2">
        <f>100000*Table1[[#This Row],[review_count]]/Table1[[#This Row],[total sales]]</f>
        <v>33.333333333333336</v>
      </c>
      <c r="T5688" s="2">
        <f>Table1[[#This Row],[total sales]]/(2017-Table1[[#This Row],[year_of_release]])</f>
        <v>2142.8571428571427</v>
      </c>
      <c r="U5688" s="9">
        <f>Table1[[#This Row],[na_sales]]/(2017-Table1[[#This Row],[year_of_release]])</f>
        <v>1428.5714285714287</v>
      </c>
      <c r="V5688" s="6">
        <f>Table1[[#This Row],[eu_sales]]/(2017-Table1[[#This Row],[year_of_release]])</f>
        <v>714.28571428571433</v>
      </c>
      <c r="W5688" s="6">
        <f>Table1[[#This Row],[jp_sales]]/(2017-Table1[[#This Row],[year_of_release]])</f>
        <v>0</v>
      </c>
      <c r="X5688" s="6">
        <f>Table1[[#This Row],[other_sales]]/(2017-Table1[[#This Row],[year_of_release]])</f>
        <v>0</v>
      </c>
      <c r="Y5688" s="4">
        <v>500125528</v>
      </c>
      <c r="Z5688" s="4">
        <v>432552540</v>
      </c>
      <c r="AA5688" s="4">
        <v>127718000</v>
      </c>
      <c r="AB5688" s="1">
        <f>Table1[[#This Row],[na_sales]]/Table1[[#This Row],[NA population]]</f>
        <v>3.9989960280531809E-5</v>
      </c>
      <c r="AC5688" s="1">
        <f>Table1[[#This Row],[eu_sales]]/Table1[[#This Row],[Eu population]]</f>
        <v>2.3118578843624408E-5</v>
      </c>
      <c r="AD5688" s="1">
        <f>Table1[[#This Row],[jp_sales]]/Table1[[#This Row],[Jp population]]</f>
        <v>0</v>
      </c>
    </row>
    <row r="5689" spans="1:30" x14ac:dyDescent="0.25">
      <c r="A5689" t="s">
        <v>4671</v>
      </c>
      <c r="B5689" t="s">
        <v>159</v>
      </c>
      <c r="C5689">
        <v>2002</v>
      </c>
      <c r="D5689" t="s">
        <v>40</v>
      </c>
      <c r="E5689" t="s">
        <v>1156</v>
      </c>
      <c r="F5689" s="4">
        <v>20000</v>
      </c>
      <c r="G5689" s="4">
        <v>10000</v>
      </c>
      <c r="H5689" s="4">
        <v>0</v>
      </c>
      <c r="I5689" s="4">
        <v>0</v>
      </c>
      <c r="J5689">
        <v>7</v>
      </c>
      <c r="K5689">
        <v>7</v>
      </c>
      <c r="L5689">
        <v>7</v>
      </c>
      <c r="M5689" s="4">
        <v>4</v>
      </c>
      <c r="N5689" t="s">
        <v>4672</v>
      </c>
      <c r="O5689" t="s">
        <v>67</v>
      </c>
      <c r="P5689" s="4">
        <v>30000</v>
      </c>
      <c r="Q5689" s="3">
        <f>AVERAGE(Table1[[#This Row],[critic_score]],Table1[[#This Row],[user_score]])</f>
        <v>7</v>
      </c>
      <c r="R5689" s="4">
        <f>Table1[[#This Row],[user_count]]+Table1[[#This Row],[critic_count]]</f>
        <v>11</v>
      </c>
      <c r="S5689" s="2">
        <f>100000*Table1[[#This Row],[review_count]]/Table1[[#This Row],[total sales]]</f>
        <v>36.666666666666664</v>
      </c>
      <c r="T5689" s="2">
        <f>Table1[[#This Row],[total sales]]/(2017-Table1[[#This Row],[year_of_release]])</f>
        <v>2000</v>
      </c>
      <c r="U5689" s="9">
        <f>Table1[[#This Row],[na_sales]]/(2017-Table1[[#This Row],[year_of_release]])</f>
        <v>1333.3333333333333</v>
      </c>
      <c r="V5689" s="6">
        <f>Table1[[#This Row],[eu_sales]]/(2017-Table1[[#This Row],[year_of_release]])</f>
        <v>666.66666666666663</v>
      </c>
      <c r="W5689" s="6">
        <f>Table1[[#This Row],[jp_sales]]/(2017-Table1[[#This Row],[year_of_release]])</f>
        <v>0</v>
      </c>
      <c r="X5689" s="6">
        <f>Table1[[#This Row],[other_sales]]/(2017-Table1[[#This Row],[year_of_release]])</f>
        <v>0</v>
      </c>
      <c r="Y5689" s="4">
        <v>495013192</v>
      </c>
      <c r="Z5689" s="4">
        <v>431019772</v>
      </c>
      <c r="AA5689" s="4">
        <v>127445000</v>
      </c>
      <c r="AB5689" s="1">
        <f>Table1[[#This Row],[na_sales]]/Table1[[#This Row],[NA population]]</f>
        <v>4.0402963644653735E-5</v>
      </c>
      <c r="AC5689" s="1">
        <f>Table1[[#This Row],[eu_sales]]/Table1[[#This Row],[Eu population]]</f>
        <v>2.3200791818895955E-5</v>
      </c>
      <c r="AD5689" s="1">
        <f>Table1[[#This Row],[jp_sales]]/Table1[[#This Row],[Jp population]]</f>
        <v>0</v>
      </c>
    </row>
    <row r="5690" spans="1:30" x14ac:dyDescent="0.25">
      <c r="A5690" t="s">
        <v>877</v>
      </c>
      <c r="B5690" t="s">
        <v>113</v>
      </c>
      <c r="C5690">
        <v>2011</v>
      </c>
      <c r="D5690" t="s">
        <v>40</v>
      </c>
      <c r="E5690" t="s">
        <v>431</v>
      </c>
      <c r="F5690" s="4">
        <v>30000</v>
      </c>
      <c r="G5690" s="4">
        <v>0</v>
      </c>
      <c r="H5690" s="4">
        <v>0</v>
      </c>
      <c r="I5690" s="4">
        <v>0</v>
      </c>
      <c r="J5690">
        <v>7.3</v>
      </c>
      <c r="K5690">
        <v>11</v>
      </c>
      <c r="L5690">
        <v>6.6</v>
      </c>
      <c r="M5690" s="4">
        <v>17</v>
      </c>
      <c r="N5690" t="s">
        <v>184</v>
      </c>
      <c r="O5690" t="s">
        <v>84</v>
      </c>
      <c r="P5690" s="4">
        <v>30000</v>
      </c>
      <c r="Q5690" s="3">
        <f>AVERAGE(Table1[[#This Row],[critic_score]],Table1[[#This Row],[user_score]])</f>
        <v>6.9499999999999993</v>
      </c>
      <c r="R5690" s="4">
        <f>Table1[[#This Row],[user_count]]+Table1[[#This Row],[critic_count]]</f>
        <v>28</v>
      </c>
      <c r="S5690" s="2">
        <f>100000*Table1[[#This Row],[review_count]]/Table1[[#This Row],[total sales]]</f>
        <v>93.333333333333329</v>
      </c>
      <c r="T5690" s="2">
        <f>Table1[[#This Row],[total sales]]/(2017-Table1[[#This Row],[year_of_release]])</f>
        <v>5000</v>
      </c>
      <c r="U5690" s="9">
        <f>Table1[[#This Row],[na_sales]]/(2017-Table1[[#This Row],[year_of_release]])</f>
        <v>5000</v>
      </c>
      <c r="V5690" s="6">
        <f>Table1[[#This Row],[eu_sales]]/(2017-Table1[[#This Row],[year_of_release]])</f>
        <v>0</v>
      </c>
      <c r="W5690" s="6">
        <f>Table1[[#This Row],[jp_sales]]/(2017-Table1[[#This Row],[year_of_release]])</f>
        <v>0</v>
      </c>
      <c r="X5690" s="6">
        <f>Table1[[#This Row],[other_sales]]/(2017-Table1[[#This Row],[year_of_release]])</f>
        <v>0</v>
      </c>
      <c r="Y5690" s="4">
        <v>545961365</v>
      </c>
      <c r="Z5690" s="4">
        <v>440756453</v>
      </c>
      <c r="AA5690" s="4">
        <v>127833000</v>
      </c>
      <c r="AB5690" s="1">
        <f>Table1[[#This Row],[na_sales]]/Table1[[#This Row],[NA population]]</f>
        <v>5.4948943136296833E-5</v>
      </c>
      <c r="AC5690" s="1">
        <f>Table1[[#This Row],[eu_sales]]/Table1[[#This Row],[Eu population]]</f>
        <v>0</v>
      </c>
      <c r="AD5690" s="1">
        <f>Table1[[#This Row],[jp_sales]]/Table1[[#This Row],[Jp population]]</f>
        <v>0</v>
      </c>
    </row>
    <row r="5691" spans="1:30" x14ac:dyDescent="0.25">
      <c r="A5691" t="s">
        <v>4673</v>
      </c>
      <c r="B5691" t="s">
        <v>118</v>
      </c>
      <c r="C5691">
        <v>2006</v>
      </c>
      <c r="D5691" t="s">
        <v>23</v>
      </c>
      <c r="E5691" t="s">
        <v>981</v>
      </c>
      <c r="F5691" s="4">
        <v>30000</v>
      </c>
      <c r="G5691" s="4">
        <v>0</v>
      </c>
      <c r="H5691" s="4">
        <v>0</v>
      </c>
      <c r="I5691" s="4">
        <v>0</v>
      </c>
      <c r="J5691">
        <v>8.1</v>
      </c>
      <c r="K5691">
        <v>16</v>
      </c>
      <c r="L5691">
        <v>8.5</v>
      </c>
      <c r="M5691" s="4">
        <v>6</v>
      </c>
      <c r="N5691" t="s">
        <v>458</v>
      </c>
      <c r="O5691" t="s">
        <v>67</v>
      </c>
      <c r="P5691" s="4">
        <v>30000</v>
      </c>
      <c r="Q5691" s="3">
        <f>AVERAGE(Table1[[#This Row],[critic_score]],Table1[[#This Row],[user_score]])</f>
        <v>8.3000000000000007</v>
      </c>
      <c r="R5691" s="4">
        <f>Table1[[#This Row],[user_count]]+Table1[[#This Row],[critic_count]]</f>
        <v>22</v>
      </c>
      <c r="S5691" s="2">
        <f>100000*Table1[[#This Row],[review_count]]/Table1[[#This Row],[total sales]]</f>
        <v>73.333333333333329</v>
      </c>
      <c r="T5691" s="2">
        <f>Table1[[#This Row],[total sales]]/(2017-Table1[[#This Row],[year_of_release]])</f>
        <v>2727.2727272727275</v>
      </c>
      <c r="U5691" s="9">
        <f>Table1[[#This Row],[na_sales]]/(2017-Table1[[#This Row],[year_of_release]])</f>
        <v>2727.2727272727275</v>
      </c>
      <c r="V5691" s="6">
        <f>Table1[[#This Row],[eu_sales]]/(2017-Table1[[#This Row],[year_of_release]])</f>
        <v>0</v>
      </c>
      <c r="W5691" s="6">
        <f>Table1[[#This Row],[jp_sales]]/(2017-Table1[[#This Row],[year_of_release]])</f>
        <v>0</v>
      </c>
      <c r="X5691" s="6">
        <f>Table1[[#This Row],[other_sales]]/(2017-Table1[[#This Row],[year_of_release]])</f>
        <v>0</v>
      </c>
      <c r="Y5691" s="4">
        <v>516818555</v>
      </c>
      <c r="Z5691" s="4">
        <v>437126892</v>
      </c>
      <c r="AA5691" s="4">
        <v>127854000</v>
      </c>
      <c r="AB5691" s="1">
        <f>Table1[[#This Row],[na_sales]]/Table1[[#This Row],[NA population]]</f>
        <v>5.8047451489043385E-5</v>
      </c>
      <c r="AC5691" s="1">
        <f>Table1[[#This Row],[eu_sales]]/Table1[[#This Row],[Eu population]]</f>
        <v>0</v>
      </c>
      <c r="AD5691" s="1">
        <f>Table1[[#This Row],[jp_sales]]/Table1[[#This Row],[Jp population]]</f>
        <v>0</v>
      </c>
    </row>
    <row r="5692" spans="1:30" x14ac:dyDescent="0.25">
      <c r="A5692" t="s">
        <v>4674</v>
      </c>
      <c r="B5692" t="s">
        <v>159</v>
      </c>
      <c r="C5692">
        <v>2003</v>
      </c>
      <c r="D5692" t="s">
        <v>40</v>
      </c>
      <c r="E5692" t="s">
        <v>425</v>
      </c>
      <c r="F5692" s="4">
        <v>20000</v>
      </c>
      <c r="G5692" s="4">
        <v>10000</v>
      </c>
      <c r="H5692" s="4">
        <v>0</v>
      </c>
      <c r="I5692" s="4">
        <v>0</v>
      </c>
      <c r="J5692">
        <v>4.4000000000000004</v>
      </c>
      <c r="K5692">
        <v>16</v>
      </c>
      <c r="L5692">
        <v>8.6</v>
      </c>
      <c r="M5692" s="4">
        <v>5</v>
      </c>
      <c r="N5692" t="s">
        <v>1660</v>
      </c>
      <c r="O5692" t="s">
        <v>67</v>
      </c>
      <c r="P5692" s="4">
        <v>30000</v>
      </c>
      <c r="Q5692" s="3">
        <f>AVERAGE(Table1[[#This Row],[critic_score]],Table1[[#This Row],[user_score]])</f>
        <v>6.5</v>
      </c>
      <c r="R5692" s="4">
        <f>Table1[[#This Row],[user_count]]+Table1[[#This Row],[critic_count]]</f>
        <v>21</v>
      </c>
      <c r="S5692" s="2">
        <f>100000*Table1[[#This Row],[review_count]]/Table1[[#This Row],[total sales]]</f>
        <v>70</v>
      </c>
      <c r="T5692" s="2">
        <f>Table1[[#This Row],[total sales]]/(2017-Table1[[#This Row],[year_of_release]])</f>
        <v>2142.8571428571427</v>
      </c>
      <c r="U5692" s="9">
        <f>Table1[[#This Row],[na_sales]]/(2017-Table1[[#This Row],[year_of_release]])</f>
        <v>1428.5714285714287</v>
      </c>
      <c r="V5692" s="6">
        <f>Table1[[#This Row],[eu_sales]]/(2017-Table1[[#This Row],[year_of_release]])</f>
        <v>714.28571428571433</v>
      </c>
      <c r="W5692" s="6">
        <f>Table1[[#This Row],[jp_sales]]/(2017-Table1[[#This Row],[year_of_release]])</f>
        <v>0</v>
      </c>
      <c r="X5692" s="6">
        <f>Table1[[#This Row],[other_sales]]/(2017-Table1[[#This Row],[year_of_release]])</f>
        <v>0</v>
      </c>
      <c r="Y5692" s="4">
        <v>500125528</v>
      </c>
      <c r="Z5692" s="4">
        <v>432552540</v>
      </c>
      <c r="AA5692" s="4">
        <v>127718000</v>
      </c>
      <c r="AB5692" s="1">
        <f>Table1[[#This Row],[na_sales]]/Table1[[#This Row],[NA population]]</f>
        <v>3.9989960280531809E-5</v>
      </c>
      <c r="AC5692" s="1">
        <f>Table1[[#This Row],[eu_sales]]/Table1[[#This Row],[Eu population]]</f>
        <v>2.3118578843624408E-5</v>
      </c>
      <c r="AD5692" s="1">
        <f>Table1[[#This Row],[jp_sales]]/Table1[[#This Row],[Jp population]]</f>
        <v>0</v>
      </c>
    </row>
    <row r="5693" spans="1:30" x14ac:dyDescent="0.25">
      <c r="A5693" t="s">
        <v>4449</v>
      </c>
      <c r="B5693" t="s">
        <v>136</v>
      </c>
      <c r="C5693">
        <v>2016</v>
      </c>
      <c r="D5693" t="s">
        <v>27</v>
      </c>
      <c r="E5693" t="s">
        <v>572</v>
      </c>
      <c r="F5693" s="4">
        <v>20000</v>
      </c>
      <c r="G5693" s="4">
        <v>10000</v>
      </c>
      <c r="H5693" s="4">
        <v>0</v>
      </c>
      <c r="I5693" s="4">
        <v>0</v>
      </c>
      <c r="J5693">
        <v>4.8</v>
      </c>
      <c r="K5693">
        <v>9</v>
      </c>
      <c r="L5693">
        <v>4.5999999999999996</v>
      </c>
      <c r="M5693" s="4">
        <v>78</v>
      </c>
      <c r="N5693" t="s">
        <v>2671</v>
      </c>
      <c r="O5693" t="s">
        <v>84</v>
      </c>
      <c r="P5693" s="4">
        <v>30000</v>
      </c>
      <c r="Q5693" s="3">
        <f>AVERAGE(Table1[[#This Row],[critic_score]],Table1[[#This Row],[user_score]])</f>
        <v>4.6999999999999993</v>
      </c>
      <c r="R5693" s="4">
        <f>Table1[[#This Row],[user_count]]+Table1[[#This Row],[critic_count]]</f>
        <v>87</v>
      </c>
      <c r="S5693" s="2">
        <f>100000*Table1[[#This Row],[review_count]]/Table1[[#This Row],[total sales]]</f>
        <v>290</v>
      </c>
      <c r="T5693" s="2">
        <f>Table1[[#This Row],[total sales]]/(2017-Table1[[#This Row],[year_of_release]])</f>
        <v>30000</v>
      </c>
      <c r="U5693" s="9">
        <f>Table1[[#This Row],[na_sales]]/(2017-Table1[[#This Row],[year_of_release]])</f>
        <v>20000</v>
      </c>
      <c r="V5693" s="6">
        <f>Table1[[#This Row],[eu_sales]]/(2017-Table1[[#This Row],[year_of_release]])</f>
        <v>10000</v>
      </c>
      <c r="W5693" s="6">
        <f>Table1[[#This Row],[jp_sales]]/(2017-Table1[[#This Row],[year_of_release]])</f>
        <v>0</v>
      </c>
      <c r="X5693" s="6">
        <f>Table1[[#This Row],[other_sales]]/(2017-Table1[[#This Row],[year_of_release]])</f>
        <v>0</v>
      </c>
      <c r="Y5693" s="4">
        <v>573178249</v>
      </c>
      <c r="Z5693" s="4">
        <v>445623395</v>
      </c>
      <c r="AA5693" s="4">
        <v>126994511</v>
      </c>
      <c r="AB5693" s="1">
        <f>Table1[[#This Row],[na_sales]]/Table1[[#This Row],[NA population]]</f>
        <v>3.4893159387839928E-5</v>
      </c>
      <c r="AC5693" s="1">
        <f>Table1[[#This Row],[eu_sales]]/Table1[[#This Row],[Eu population]]</f>
        <v>2.2440473530345058E-5</v>
      </c>
      <c r="AD5693" s="1">
        <f>Table1[[#This Row],[jp_sales]]/Table1[[#This Row],[Jp population]]</f>
        <v>0</v>
      </c>
    </row>
    <row r="5694" spans="1:30" x14ac:dyDescent="0.25">
      <c r="A5694" t="s">
        <v>4675</v>
      </c>
      <c r="B5694" t="s">
        <v>118</v>
      </c>
      <c r="C5694">
        <v>2005</v>
      </c>
      <c r="D5694" t="s">
        <v>96</v>
      </c>
      <c r="E5694" t="s">
        <v>3806</v>
      </c>
      <c r="F5694" s="4">
        <v>30000</v>
      </c>
      <c r="G5694" s="4">
        <v>0</v>
      </c>
      <c r="H5694" s="4">
        <v>0</v>
      </c>
      <c r="I5694" s="4">
        <v>0</v>
      </c>
      <c r="J5694">
        <v>4.7</v>
      </c>
      <c r="K5694">
        <v>27</v>
      </c>
      <c r="L5694">
        <v>8.1999999999999993</v>
      </c>
      <c r="M5694" s="4">
        <v>12</v>
      </c>
      <c r="N5694" t="s">
        <v>4676</v>
      </c>
      <c r="O5694" t="s">
        <v>67</v>
      </c>
      <c r="P5694" s="4">
        <v>30000</v>
      </c>
      <c r="Q5694" s="3">
        <f>AVERAGE(Table1[[#This Row],[critic_score]],Table1[[#This Row],[user_score]])</f>
        <v>6.4499999999999993</v>
      </c>
      <c r="R5694" s="4">
        <f>Table1[[#This Row],[user_count]]+Table1[[#This Row],[critic_count]]</f>
        <v>39</v>
      </c>
      <c r="S5694" s="2">
        <f>100000*Table1[[#This Row],[review_count]]/Table1[[#This Row],[total sales]]</f>
        <v>130</v>
      </c>
      <c r="T5694" s="2">
        <f>Table1[[#This Row],[total sales]]/(2017-Table1[[#This Row],[year_of_release]])</f>
        <v>2500</v>
      </c>
      <c r="U5694" s="9">
        <f>Table1[[#This Row],[na_sales]]/(2017-Table1[[#This Row],[year_of_release]])</f>
        <v>2500</v>
      </c>
      <c r="V5694" s="6">
        <f>Table1[[#This Row],[eu_sales]]/(2017-Table1[[#This Row],[year_of_release]])</f>
        <v>0</v>
      </c>
      <c r="W5694" s="6">
        <f>Table1[[#This Row],[jp_sales]]/(2017-Table1[[#This Row],[year_of_release]])</f>
        <v>0</v>
      </c>
      <c r="X5694" s="6">
        <f>Table1[[#This Row],[other_sales]]/(2017-Table1[[#This Row],[year_of_release]])</f>
        <v>0</v>
      </c>
      <c r="Y5694" s="4">
        <v>511054143</v>
      </c>
      <c r="Z5694" s="4">
        <v>435713800</v>
      </c>
      <c r="AA5694" s="4">
        <v>127773000</v>
      </c>
      <c r="AB5694" s="1">
        <f>Table1[[#This Row],[na_sales]]/Table1[[#This Row],[NA population]]</f>
        <v>5.8702195082292878E-5</v>
      </c>
      <c r="AC5694" s="1">
        <f>Table1[[#This Row],[eu_sales]]/Table1[[#This Row],[Eu population]]</f>
        <v>0</v>
      </c>
      <c r="AD5694" s="1">
        <f>Table1[[#This Row],[jp_sales]]/Table1[[#This Row],[Jp population]]</f>
        <v>0</v>
      </c>
    </row>
    <row r="5695" spans="1:30" x14ac:dyDescent="0.25">
      <c r="A5695" t="s">
        <v>4677</v>
      </c>
      <c r="B5695" t="s">
        <v>103</v>
      </c>
      <c r="C5695">
        <v>2004</v>
      </c>
      <c r="D5695" t="s">
        <v>191</v>
      </c>
      <c r="E5695" t="s">
        <v>83</v>
      </c>
      <c r="F5695" s="4">
        <v>20000</v>
      </c>
      <c r="G5695" s="4">
        <v>10000</v>
      </c>
      <c r="H5695" s="4">
        <v>0</v>
      </c>
      <c r="I5695" s="4">
        <v>0</v>
      </c>
      <c r="J5695">
        <v>7.1</v>
      </c>
      <c r="K5695">
        <v>7</v>
      </c>
      <c r="L5695">
        <v>8.6999999999999993</v>
      </c>
      <c r="M5695" s="4">
        <v>6</v>
      </c>
      <c r="N5695" t="s">
        <v>4678</v>
      </c>
      <c r="O5695" t="s">
        <v>67</v>
      </c>
      <c r="P5695" s="4">
        <v>30000</v>
      </c>
      <c r="Q5695" s="3">
        <f>AVERAGE(Table1[[#This Row],[critic_score]],Table1[[#This Row],[user_score]])</f>
        <v>7.8999999999999995</v>
      </c>
      <c r="R5695" s="4">
        <f>Table1[[#This Row],[user_count]]+Table1[[#This Row],[critic_count]]</f>
        <v>13</v>
      </c>
      <c r="S5695" s="2">
        <f>100000*Table1[[#This Row],[review_count]]/Table1[[#This Row],[total sales]]</f>
        <v>43.333333333333336</v>
      </c>
      <c r="T5695" s="2">
        <f>Table1[[#This Row],[total sales]]/(2017-Table1[[#This Row],[year_of_release]])</f>
        <v>2307.6923076923076</v>
      </c>
      <c r="U5695" s="9">
        <f>Table1[[#This Row],[na_sales]]/(2017-Table1[[#This Row],[year_of_release]])</f>
        <v>1538.4615384615386</v>
      </c>
      <c r="V5695" s="6">
        <f>Table1[[#This Row],[eu_sales]]/(2017-Table1[[#This Row],[year_of_release]])</f>
        <v>769.23076923076928</v>
      </c>
      <c r="W5695" s="6">
        <f>Table1[[#This Row],[jp_sales]]/(2017-Table1[[#This Row],[year_of_release]])</f>
        <v>0</v>
      </c>
      <c r="X5695" s="6">
        <f>Table1[[#This Row],[other_sales]]/(2017-Table1[[#This Row],[year_of_release]])</f>
        <v>0</v>
      </c>
      <c r="Y5695" s="4">
        <v>505524224</v>
      </c>
      <c r="Z5695" s="4">
        <v>434174638</v>
      </c>
      <c r="AA5695" s="4">
        <v>127761000</v>
      </c>
      <c r="AB5695" s="1">
        <f>Table1[[#This Row],[na_sales]]/Table1[[#This Row],[NA population]]</f>
        <v>3.9562891451073175E-5</v>
      </c>
      <c r="AC5695" s="1">
        <f>Table1[[#This Row],[eu_sales]]/Table1[[#This Row],[Eu population]]</f>
        <v>2.3032206685458213E-5</v>
      </c>
      <c r="AD5695" s="1">
        <f>Table1[[#This Row],[jp_sales]]/Table1[[#This Row],[Jp population]]</f>
        <v>0</v>
      </c>
    </row>
    <row r="5696" spans="1:30" x14ac:dyDescent="0.25">
      <c r="A5696" t="s">
        <v>4679</v>
      </c>
      <c r="B5696" t="s">
        <v>26</v>
      </c>
      <c r="C5696">
        <v>2006</v>
      </c>
      <c r="D5696" t="s">
        <v>40</v>
      </c>
      <c r="E5696" t="s">
        <v>186</v>
      </c>
      <c r="F5696" s="4">
        <v>30000</v>
      </c>
      <c r="G5696" s="4">
        <v>0</v>
      </c>
      <c r="H5696" s="4">
        <v>0</v>
      </c>
      <c r="I5696" s="4">
        <v>0</v>
      </c>
      <c r="J5696">
        <v>3.9</v>
      </c>
      <c r="K5696">
        <v>11</v>
      </c>
      <c r="L5696">
        <v>4.5</v>
      </c>
      <c r="M5696" s="4">
        <v>4</v>
      </c>
      <c r="N5696" t="s">
        <v>4680</v>
      </c>
      <c r="O5696" t="s">
        <v>21</v>
      </c>
      <c r="P5696" s="4">
        <v>30000</v>
      </c>
      <c r="Q5696" s="3">
        <f>AVERAGE(Table1[[#This Row],[critic_score]],Table1[[#This Row],[user_score]])</f>
        <v>4.2</v>
      </c>
      <c r="R5696" s="4">
        <f>Table1[[#This Row],[user_count]]+Table1[[#This Row],[critic_count]]</f>
        <v>15</v>
      </c>
      <c r="S5696" s="2">
        <f>100000*Table1[[#This Row],[review_count]]/Table1[[#This Row],[total sales]]</f>
        <v>50</v>
      </c>
      <c r="T5696" s="2">
        <f>Table1[[#This Row],[total sales]]/(2017-Table1[[#This Row],[year_of_release]])</f>
        <v>2727.2727272727275</v>
      </c>
      <c r="U5696" s="9">
        <f>Table1[[#This Row],[na_sales]]/(2017-Table1[[#This Row],[year_of_release]])</f>
        <v>2727.2727272727275</v>
      </c>
      <c r="V5696" s="6">
        <f>Table1[[#This Row],[eu_sales]]/(2017-Table1[[#This Row],[year_of_release]])</f>
        <v>0</v>
      </c>
      <c r="W5696" s="6">
        <f>Table1[[#This Row],[jp_sales]]/(2017-Table1[[#This Row],[year_of_release]])</f>
        <v>0</v>
      </c>
      <c r="X5696" s="6">
        <f>Table1[[#This Row],[other_sales]]/(2017-Table1[[#This Row],[year_of_release]])</f>
        <v>0</v>
      </c>
      <c r="Y5696" s="4">
        <v>516818555</v>
      </c>
      <c r="Z5696" s="4">
        <v>437126892</v>
      </c>
      <c r="AA5696" s="4">
        <v>127854000</v>
      </c>
      <c r="AB5696" s="1">
        <f>Table1[[#This Row],[na_sales]]/Table1[[#This Row],[NA population]]</f>
        <v>5.8047451489043385E-5</v>
      </c>
      <c r="AC5696" s="1">
        <f>Table1[[#This Row],[eu_sales]]/Table1[[#This Row],[Eu population]]</f>
        <v>0</v>
      </c>
      <c r="AD5696" s="1">
        <f>Table1[[#This Row],[jp_sales]]/Table1[[#This Row],[Jp population]]</f>
        <v>0</v>
      </c>
    </row>
    <row r="5697" spans="1:30" x14ac:dyDescent="0.25">
      <c r="A5697" t="s">
        <v>561</v>
      </c>
      <c r="B5697" t="s">
        <v>113</v>
      </c>
      <c r="C5697">
        <v>2010</v>
      </c>
      <c r="D5697" t="s">
        <v>40</v>
      </c>
      <c r="E5697" t="s">
        <v>198</v>
      </c>
      <c r="F5697" s="4">
        <v>20000</v>
      </c>
      <c r="G5697" s="4">
        <v>10000</v>
      </c>
      <c r="H5697" s="4">
        <v>0</v>
      </c>
      <c r="I5697" s="4">
        <v>0</v>
      </c>
      <c r="J5697">
        <v>7.9</v>
      </c>
      <c r="K5697">
        <v>15</v>
      </c>
      <c r="L5697">
        <v>7.9</v>
      </c>
      <c r="M5697" s="4">
        <v>55</v>
      </c>
      <c r="N5697" t="s">
        <v>184</v>
      </c>
      <c r="O5697" t="s">
        <v>84</v>
      </c>
      <c r="P5697" s="4">
        <v>30000</v>
      </c>
      <c r="Q5697" s="3">
        <f>AVERAGE(Table1[[#This Row],[critic_score]],Table1[[#This Row],[user_score]])</f>
        <v>7.9</v>
      </c>
      <c r="R5697" s="4">
        <f>Table1[[#This Row],[user_count]]+Table1[[#This Row],[critic_count]]</f>
        <v>70</v>
      </c>
      <c r="S5697" s="2">
        <f>100000*Table1[[#This Row],[review_count]]/Table1[[#This Row],[total sales]]</f>
        <v>233.33333333333334</v>
      </c>
      <c r="T5697" s="2">
        <f>Table1[[#This Row],[total sales]]/(2017-Table1[[#This Row],[year_of_release]])</f>
        <v>4285.7142857142853</v>
      </c>
      <c r="U5697" s="9">
        <f>Table1[[#This Row],[na_sales]]/(2017-Table1[[#This Row],[year_of_release]])</f>
        <v>2857.1428571428573</v>
      </c>
      <c r="V5697" s="6">
        <f>Table1[[#This Row],[eu_sales]]/(2017-Table1[[#This Row],[year_of_release]])</f>
        <v>1428.5714285714287</v>
      </c>
      <c r="W5697" s="6">
        <f>Table1[[#This Row],[jp_sales]]/(2017-Table1[[#This Row],[year_of_release]])</f>
        <v>0</v>
      </c>
      <c r="X5697" s="6">
        <f>Table1[[#This Row],[other_sales]]/(2017-Table1[[#This Row],[year_of_release]])</f>
        <v>0</v>
      </c>
      <c r="Y5697" s="4">
        <v>540520772</v>
      </c>
      <c r="Z5697" s="4">
        <v>441654761</v>
      </c>
      <c r="AA5697" s="4">
        <v>128070000</v>
      </c>
      <c r="AB5697" s="1">
        <f>Table1[[#This Row],[na_sales]]/Table1[[#This Row],[NA population]]</f>
        <v>3.700135320608918E-5</v>
      </c>
      <c r="AC5697" s="1">
        <f>Table1[[#This Row],[eu_sales]]/Table1[[#This Row],[Eu population]]</f>
        <v>2.2642119780069575E-5</v>
      </c>
      <c r="AD5697" s="1">
        <f>Table1[[#This Row],[jp_sales]]/Table1[[#This Row],[Jp population]]</f>
        <v>0</v>
      </c>
    </row>
    <row r="5698" spans="1:30" x14ac:dyDescent="0.25">
      <c r="A5698" t="s">
        <v>4681</v>
      </c>
      <c r="B5698" t="s">
        <v>26</v>
      </c>
      <c r="C5698">
        <v>2006</v>
      </c>
      <c r="D5698" t="s">
        <v>73</v>
      </c>
      <c r="E5698" t="s">
        <v>1879</v>
      </c>
      <c r="F5698" s="4">
        <v>30000</v>
      </c>
      <c r="G5698" s="4">
        <v>0</v>
      </c>
      <c r="H5698" s="4">
        <v>0</v>
      </c>
      <c r="I5698" s="4">
        <v>0</v>
      </c>
      <c r="J5698">
        <v>6.6</v>
      </c>
      <c r="K5698">
        <v>16</v>
      </c>
      <c r="L5698">
        <v>4.5</v>
      </c>
      <c r="M5698" s="4">
        <v>4</v>
      </c>
      <c r="N5698" t="s">
        <v>599</v>
      </c>
      <c r="O5698" t="s">
        <v>67</v>
      </c>
      <c r="P5698" s="4">
        <v>30000</v>
      </c>
      <c r="Q5698" s="3">
        <f>AVERAGE(Table1[[#This Row],[critic_score]],Table1[[#This Row],[user_score]])</f>
        <v>5.55</v>
      </c>
      <c r="R5698" s="4">
        <f>Table1[[#This Row],[user_count]]+Table1[[#This Row],[critic_count]]</f>
        <v>20</v>
      </c>
      <c r="S5698" s="2">
        <f>100000*Table1[[#This Row],[review_count]]/Table1[[#This Row],[total sales]]</f>
        <v>66.666666666666671</v>
      </c>
      <c r="T5698" s="2">
        <f>Table1[[#This Row],[total sales]]/(2017-Table1[[#This Row],[year_of_release]])</f>
        <v>2727.2727272727275</v>
      </c>
      <c r="U5698" s="9">
        <f>Table1[[#This Row],[na_sales]]/(2017-Table1[[#This Row],[year_of_release]])</f>
        <v>2727.2727272727275</v>
      </c>
      <c r="V5698" s="6">
        <f>Table1[[#This Row],[eu_sales]]/(2017-Table1[[#This Row],[year_of_release]])</f>
        <v>0</v>
      </c>
      <c r="W5698" s="6">
        <f>Table1[[#This Row],[jp_sales]]/(2017-Table1[[#This Row],[year_of_release]])</f>
        <v>0</v>
      </c>
      <c r="X5698" s="6">
        <f>Table1[[#This Row],[other_sales]]/(2017-Table1[[#This Row],[year_of_release]])</f>
        <v>0</v>
      </c>
      <c r="Y5698" s="4">
        <v>516818555</v>
      </c>
      <c r="Z5698" s="4">
        <v>437126892</v>
      </c>
      <c r="AA5698" s="4">
        <v>127854000</v>
      </c>
      <c r="AB5698" s="1">
        <f>Table1[[#This Row],[na_sales]]/Table1[[#This Row],[NA population]]</f>
        <v>5.8047451489043385E-5</v>
      </c>
      <c r="AC5698" s="1">
        <f>Table1[[#This Row],[eu_sales]]/Table1[[#This Row],[Eu population]]</f>
        <v>0</v>
      </c>
      <c r="AD5698" s="1">
        <f>Table1[[#This Row],[jp_sales]]/Table1[[#This Row],[Jp population]]</f>
        <v>0</v>
      </c>
    </row>
    <row r="5699" spans="1:30" x14ac:dyDescent="0.25">
      <c r="A5699" t="s">
        <v>4682</v>
      </c>
      <c r="B5699" t="s">
        <v>39</v>
      </c>
      <c r="C5699">
        <v>2009</v>
      </c>
      <c r="D5699" t="s">
        <v>40</v>
      </c>
      <c r="E5699" t="s">
        <v>51</v>
      </c>
      <c r="F5699" s="4">
        <v>0</v>
      </c>
      <c r="G5699" s="4">
        <v>0</v>
      </c>
      <c r="H5699" s="4">
        <v>30000</v>
      </c>
      <c r="I5699" s="4">
        <v>0</v>
      </c>
      <c r="J5699">
        <v>7.7</v>
      </c>
      <c r="K5699">
        <v>33</v>
      </c>
      <c r="L5699">
        <v>6.9</v>
      </c>
      <c r="M5699" s="4">
        <v>30</v>
      </c>
      <c r="N5699" t="s">
        <v>1177</v>
      </c>
      <c r="O5699" t="s">
        <v>84</v>
      </c>
      <c r="P5699" s="4">
        <v>30000</v>
      </c>
      <c r="Q5699" s="3">
        <f>AVERAGE(Table1[[#This Row],[critic_score]],Table1[[#This Row],[user_score]])</f>
        <v>7.3000000000000007</v>
      </c>
      <c r="R5699" s="4">
        <f>Table1[[#This Row],[user_count]]+Table1[[#This Row],[critic_count]]</f>
        <v>63</v>
      </c>
      <c r="S5699" s="2">
        <f>100000*Table1[[#This Row],[review_count]]/Table1[[#This Row],[total sales]]</f>
        <v>210</v>
      </c>
      <c r="T5699" s="2">
        <f>Table1[[#This Row],[total sales]]/(2017-Table1[[#This Row],[year_of_release]])</f>
        <v>3750</v>
      </c>
      <c r="U5699" s="9">
        <f>Table1[[#This Row],[na_sales]]/(2017-Table1[[#This Row],[year_of_release]])</f>
        <v>0</v>
      </c>
      <c r="V5699" s="6">
        <f>Table1[[#This Row],[eu_sales]]/(2017-Table1[[#This Row],[year_of_release]])</f>
        <v>0</v>
      </c>
      <c r="W5699" s="6">
        <f>Table1[[#This Row],[jp_sales]]/(2017-Table1[[#This Row],[year_of_release]])</f>
        <v>3750</v>
      </c>
      <c r="X5699" s="6">
        <f>Table1[[#This Row],[other_sales]]/(2017-Table1[[#This Row],[year_of_release]])</f>
        <v>0</v>
      </c>
      <c r="Y5699" s="4">
        <v>534740514</v>
      </c>
      <c r="Z5699" s="4">
        <v>441041694</v>
      </c>
      <c r="AA5699" s="4">
        <v>128047000</v>
      </c>
      <c r="AB5699" s="1">
        <f>Table1[[#This Row],[na_sales]]/Table1[[#This Row],[NA population]]</f>
        <v>0</v>
      </c>
      <c r="AC5699" s="1">
        <f>Table1[[#This Row],[eu_sales]]/Table1[[#This Row],[Eu population]]</f>
        <v>0</v>
      </c>
      <c r="AD5699" s="1">
        <f>Table1[[#This Row],[jp_sales]]/Table1[[#This Row],[Jp population]]</f>
        <v>2.3428897201808712E-4</v>
      </c>
    </row>
    <row r="5700" spans="1:30" x14ac:dyDescent="0.25">
      <c r="A5700" t="s">
        <v>378</v>
      </c>
      <c r="B5700" t="s">
        <v>159</v>
      </c>
      <c r="C5700">
        <v>2003</v>
      </c>
      <c r="D5700" t="s">
        <v>54</v>
      </c>
      <c r="E5700" t="s">
        <v>41</v>
      </c>
      <c r="F5700" s="4">
        <v>20000</v>
      </c>
      <c r="G5700" s="4">
        <v>10000</v>
      </c>
      <c r="H5700" s="4">
        <v>0</v>
      </c>
      <c r="I5700" s="4">
        <v>0</v>
      </c>
      <c r="J5700">
        <v>7.8</v>
      </c>
      <c r="K5700">
        <v>33</v>
      </c>
      <c r="L5700">
        <v>7.8</v>
      </c>
      <c r="M5700" s="4">
        <v>13</v>
      </c>
      <c r="N5700" t="s">
        <v>4683</v>
      </c>
      <c r="O5700" t="s">
        <v>43</v>
      </c>
      <c r="P5700" s="4">
        <v>30000</v>
      </c>
      <c r="Q5700" s="3">
        <f>AVERAGE(Table1[[#This Row],[critic_score]],Table1[[#This Row],[user_score]])</f>
        <v>7.8</v>
      </c>
      <c r="R5700" s="4">
        <f>Table1[[#This Row],[user_count]]+Table1[[#This Row],[critic_count]]</f>
        <v>46</v>
      </c>
      <c r="S5700" s="2">
        <f>100000*Table1[[#This Row],[review_count]]/Table1[[#This Row],[total sales]]</f>
        <v>153.33333333333334</v>
      </c>
      <c r="T5700" s="2">
        <f>Table1[[#This Row],[total sales]]/(2017-Table1[[#This Row],[year_of_release]])</f>
        <v>2142.8571428571427</v>
      </c>
      <c r="U5700" s="9">
        <f>Table1[[#This Row],[na_sales]]/(2017-Table1[[#This Row],[year_of_release]])</f>
        <v>1428.5714285714287</v>
      </c>
      <c r="V5700" s="6">
        <f>Table1[[#This Row],[eu_sales]]/(2017-Table1[[#This Row],[year_of_release]])</f>
        <v>714.28571428571433</v>
      </c>
      <c r="W5700" s="6">
        <f>Table1[[#This Row],[jp_sales]]/(2017-Table1[[#This Row],[year_of_release]])</f>
        <v>0</v>
      </c>
      <c r="X5700" s="6">
        <f>Table1[[#This Row],[other_sales]]/(2017-Table1[[#This Row],[year_of_release]])</f>
        <v>0</v>
      </c>
      <c r="Y5700" s="4">
        <v>500125528</v>
      </c>
      <c r="Z5700" s="4">
        <v>432552540</v>
      </c>
      <c r="AA5700" s="4">
        <v>127718000</v>
      </c>
      <c r="AB5700" s="1">
        <f>Table1[[#This Row],[na_sales]]/Table1[[#This Row],[NA population]]</f>
        <v>3.9989960280531809E-5</v>
      </c>
      <c r="AC5700" s="1">
        <f>Table1[[#This Row],[eu_sales]]/Table1[[#This Row],[Eu population]]</f>
        <v>2.3118578843624408E-5</v>
      </c>
      <c r="AD5700" s="1">
        <f>Table1[[#This Row],[jp_sales]]/Table1[[#This Row],[Jp population]]</f>
        <v>0</v>
      </c>
    </row>
    <row r="5701" spans="1:30" x14ac:dyDescent="0.25">
      <c r="A5701" t="s">
        <v>1593</v>
      </c>
      <c r="B5701" t="s">
        <v>103</v>
      </c>
      <c r="C5701">
        <v>2006</v>
      </c>
      <c r="D5701" t="s">
        <v>19</v>
      </c>
      <c r="E5701" t="s">
        <v>41</v>
      </c>
      <c r="F5701" s="4">
        <v>20000</v>
      </c>
      <c r="G5701" s="4">
        <v>10000</v>
      </c>
      <c r="H5701" s="4">
        <v>0</v>
      </c>
      <c r="I5701" s="4">
        <v>0</v>
      </c>
      <c r="J5701">
        <v>8.3000000000000007</v>
      </c>
      <c r="K5701">
        <v>8</v>
      </c>
      <c r="L5701">
        <v>8.6</v>
      </c>
      <c r="M5701" s="4">
        <v>5</v>
      </c>
      <c r="N5701" t="s">
        <v>1594</v>
      </c>
      <c r="O5701" t="s">
        <v>21</v>
      </c>
      <c r="P5701" s="4">
        <v>30000</v>
      </c>
      <c r="Q5701" s="3">
        <f>AVERAGE(Table1[[#This Row],[critic_score]],Table1[[#This Row],[user_score]])</f>
        <v>8.4499999999999993</v>
      </c>
      <c r="R5701" s="4">
        <f>Table1[[#This Row],[user_count]]+Table1[[#This Row],[critic_count]]</f>
        <v>13</v>
      </c>
      <c r="S5701" s="2">
        <f>100000*Table1[[#This Row],[review_count]]/Table1[[#This Row],[total sales]]</f>
        <v>43.333333333333336</v>
      </c>
      <c r="T5701" s="2">
        <f>Table1[[#This Row],[total sales]]/(2017-Table1[[#This Row],[year_of_release]])</f>
        <v>2727.2727272727275</v>
      </c>
      <c r="U5701" s="9">
        <f>Table1[[#This Row],[na_sales]]/(2017-Table1[[#This Row],[year_of_release]])</f>
        <v>1818.1818181818182</v>
      </c>
      <c r="V5701" s="6">
        <f>Table1[[#This Row],[eu_sales]]/(2017-Table1[[#This Row],[year_of_release]])</f>
        <v>909.09090909090912</v>
      </c>
      <c r="W5701" s="6">
        <f>Table1[[#This Row],[jp_sales]]/(2017-Table1[[#This Row],[year_of_release]])</f>
        <v>0</v>
      </c>
      <c r="X5701" s="6">
        <f>Table1[[#This Row],[other_sales]]/(2017-Table1[[#This Row],[year_of_release]])</f>
        <v>0</v>
      </c>
      <c r="Y5701" s="4">
        <v>516818555</v>
      </c>
      <c r="Z5701" s="4">
        <v>437126892</v>
      </c>
      <c r="AA5701" s="4">
        <v>127854000</v>
      </c>
      <c r="AB5701" s="1">
        <f>Table1[[#This Row],[na_sales]]/Table1[[#This Row],[NA population]]</f>
        <v>3.8698300992695592E-5</v>
      </c>
      <c r="AC5701" s="1">
        <f>Table1[[#This Row],[eu_sales]]/Table1[[#This Row],[Eu population]]</f>
        <v>2.2876652484697737E-5</v>
      </c>
      <c r="AD5701" s="1">
        <f>Table1[[#This Row],[jp_sales]]/Table1[[#This Row],[Jp population]]</f>
        <v>0</v>
      </c>
    </row>
    <row r="5702" spans="1:30" x14ac:dyDescent="0.25">
      <c r="A5702" t="s">
        <v>3430</v>
      </c>
      <c r="B5702" t="s">
        <v>138</v>
      </c>
      <c r="C5702">
        <v>2003</v>
      </c>
      <c r="D5702" t="s">
        <v>40</v>
      </c>
      <c r="E5702" t="s">
        <v>575</v>
      </c>
      <c r="F5702" s="4">
        <v>20000</v>
      </c>
      <c r="G5702" s="4">
        <v>10000</v>
      </c>
      <c r="H5702" s="4">
        <v>0</v>
      </c>
      <c r="I5702" s="4">
        <v>0</v>
      </c>
      <c r="J5702">
        <v>7.5</v>
      </c>
      <c r="K5702">
        <v>18</v>
      </c>
      <c r="L5702">
        <v>9</v>
      </c>
      <c r="M5702" s="4">
        <v>9</v>
      </c>
      <c r="N5702" t="s">
        <v>369</v>
      </c>
      <c r="O5702" t="s">
        <v>67</v>
      </c>
      <c r="P5702" s="4">
        <v>30000</v>
      </c>
      <c r="Q5702" s="3">
        <f>AVERAGE(Table1[[#This Row],[critic_score]],Table1[[#This Row],[user_score]])</f>
        <v>8.25</v>
      </c>
      <c r="R5702" s="4">
        <f>Table1[[#This Row],[user_count]]+Table1[[#This Row],[critic_count]]</f>
        <v>27</v>
      </c>
      <c r="S5702" s="2">
        <f>100000*Table1[[#This Row],[review_count]]/Table1[[#This Row],[total sales]]</f>
        <v>90</v>
      </c>
      <c r="T5702" s="2">
        <f>Table1[[#This Row],[total sales]]/(2017-Table1[[#This Row],[year_of_release]])</f>
        <v>2142.8571428571427</v>
      </c>
      <c r="U5702" s="9">
        <f>Table1[[#This Row],[na_sales]]/(2017-Table1[[#This Row],[year_of_release]])</f>
        <v>1428.5714285714287</v>
      </c>
      <c r="V5702" s="6">
        <f>Table1[[#This Row],[eu_sales]]/(2017-Table1[[#This Row],[year_of_release]])</f>
        <v>714.28571428571433</v>
      </c>
      <c r="W5702" s="6">
        <f>Table1[[#This Row],[jp_sales]]/(2017-Table1[[#This Row],[year_of_release]])</f>
        <v>0</v>
      </c>
      <c r="X5702" s="6">
        <f>Table1[[#This Row],[other_sales]]/(2017-Table1[[#This Row],[year_of_release]])</f>
        <v>0</v>
      </c>
      <c r="Y5702" s="4">
        <v>500125528</v>
      </c>
      <c r="Z5702" s="4">
        <v>432552540</v>
      </c>
      <c r="AA5702" s="4">
        <v>127718000</v>
      </c>
      <c r="AB5702" s="1">
        <f>Table1[[#This Row],[na_sales]]/Table1[[#This Row],[NA population]]</f>
        <v>3.9989960280531809E-5</v>
      </c>
      <c r="AC5702" s="1">
        <f>Table1[[#This Row],[eu_sales]]/Table1[[#This Row],[Eu population]]</f>
        <v>2.3118578843624408E-5</v>
      </c>
      <c r="AD5702" s="1">
        <f>Table1[[#This Row],[jp_sales]]/Table1[[#This Row],[Jp population]]</f>
        <v>0</v>
      </c>
    </row>
    <row r="5703" spans="1:30" x14ac:dyDescent="0.25">
      <c r="A5703" t="s">
        <v>4688</v>
      </c>
      <c r="B5703" t="s">
        <v>159</v>
      </c>
      <c r="C5703">
        <v>2003</v>
      </c>
      <c r="D5703" t="s">
        <v>40</v>
      </c>
      <c r="E5703" t="s">
        <v>403</v>
      </c>
      <c r="F5703" s="4">
        <v>20000</v>
      </c>
      <c r="G5703" s="4">
        <v>10000</v>
      </c>
      <c r="H5703" s="4">
        <v>0</v>
      </c>
      <c r="I5703" s="4">
        <v>0</v>
      </c>
      <c r="J5703">
        <v>7.4</v>
      </c>
      <c r="K5703">
        <v>22</v>
      </c>
      <c r="L5703">
        <v>9.3000000000000007</v>
      </c>
      <c r="M5703" s="4">
        <v>6</v>
      </c>
      <c r="N5703" t="s">
        <v>241</v>
      </c>
      <c r="O5703" t="s">
        <v>21</v>
      </c>
      <c r="P5703" s="4">
        <v>30000</v>
      </c>
      <c r="Q5703" s="3">
        <f>AVERAGE(Table1[[#This Row],[critic_score]],Table1[[#This Row],[user_score]])</f>
        <v>8.3500000000000014</v>
      </c>
      <c r="R5703" s="4">
        <f>Table1[[#This Row],[user_count]]+Table1[[#This Row],[critic_count]]</f>
        <v>28</v>
      </c>
      <c r="S5703" s="2">
        <f>100000*Table1[[#This Row],[review_count]]/Table1[[#This Row],[total sales]]</f>
        <v>93.333333333333329</v>
      </c>
      <c r="T5703" s="2">
        <f>Table1[[#This Row],[total sales]]/(2017-Table1[[#This Row],[year_of_release]])</f>
        <v>2142.8571428571427</v>
      </c>
      <c r="U5703" s="9">
        <f>Table1[[#This Row],[na_sales]]/(2017-Table1[[#This Row],[year_of_release]])</f>
        <v>1428.5714285714287</v>
      </c>
      <c r="V5703" s="6">
        <f>Table1[[#This Row],[eu_sales]]/(2017-Table1[[#This Row],[year_of_release]])</f>
        <v>714.28571428571433</v>
      </c>
      <c r="W5703" s="6">
        <f>Table1[[#This Row],[jp_sales]]/(2017-Table1[[#This Row],[year_of_release]])</f>
        <v>0</v>
      </c>
      <c r="X5703" s="6">
        <f>Table1[[#This Row],[other_sales]]/(2017-Table1[[#This Row],[year_of_release]])</f>
        <v>0</v>
      </c>
      <c r="Y5703" s="4">
        <v>500125528</v>
      </c>
      <c r="Z5703" s="4">
        <v>432552540</v>
      </c>
      <c r="AA5703" s="4">
        <v>127718000</v>
      </c>
      <c r="AB5703" s="1">
        <f>Table1[[#This Row],[na_sales]]/Table1[[#This Row],[NA population]]</f>
        <v>3.9989960280531809E-5</v>
      </c>
      <c r="AC5703" s="1">
        <f>Table1[[#This Row],[eu_sales]]/Table1[[#This Row],[Eu population]]</f>
        <v>2.3118578843624408E-5</v>
      </c>
      <c r="AD5703" s="1">
        <f>Table1[[#This Row],[jp_sales]]/Table1[[#This Row],[Jp population]]</f>
        <v>0</v>
      </c>
    </row>
    <row r="5704" spans="1:30" x14ac:dyDescent="0.25">
      <c r="A5704" t="s">
        <v>2163</v>
      </c>
      <c r="B5704" t="s">
        <v>103</v>
      </c>
      <c r="C5704">
        <v>2006</v>
      </c>
      <c r="D5704" t="s">
        <v>19</v>
      </c>
      <c r="E5704" t="s">
        <v>100</v>
      </c>
      <c r="F5704" s="4">
        <v>20000</v>
      </c>
      <c r="G5704" s="4">
        <v>10000</v>
      </c>
      <c r="H5704" s="4">
        <v>0</v>
      </c>
      <c r="I5704" s="4">
        <v>0</v>
      </c>
      <c r="J5704">
        <v>7.5</v>
      </c>
      <c r="K5704">
        <v>14</v>
      </c>
      <c r="L5704">
        <v>7.7</v>
      </c>
      <c r="M5704" s="4">
        <v>6</v>
      </c>
      <c r="N5704" t="s">
        <v>101</v>
      </c>
      <c r="O5704" t="s">
        <v>84</v>
      </c>
      <c r="P5704" s="4">
        <v>30000</v>
      </c>
      <c r="Q5704" s="3">
        <f>AVERAGE(Table1[[#This Row],[critic_score]],Table1[[#This Row],[user_score]])</f>
        <v>7.6</v>
      </c>
      <c r="R5704" s="4">
        <f>Table1[[#This Row],[user_count]]+Table1[[#This Row],[critic_count]]</f>
        <v>20</v>
      </c>
      <c r="S5704" s="2">
        <f>100000*Table1[[#This Row],[review_count]]/Table1[[#This Row],[total sales]]</f>
        <v>66.666666666666671</v>
      </c>
      <c r="T5704" s="2">
        <f>Table1[[#This Row],[total sales]]/(2017-Table1[[#This Row],[year_of_release]])</f>
        <v>2727.2727272727275</v>
      </c>
      <c r="U5704" s="9">
        <f>Table1[[#This Row],[na_sales]]/(2017-Table1[[#This Row],[year_of_release]])</f>
        <v>1818.1818181818182</v>
      </c>
      <c r="V5704" s="6">
        <f>Table1[[#This Row],[eu_sales]]/(2017-Table1[[#This Row],[year_of_release]])</f>
        <v>909.09090909090912</v>
      </c>
      <c r="W5704" s="6">
        <f>Table1[[#This Row],[jp_sales]]/(2017-Table1[[#This Row],[year_of_release]])</f>
        <v>0</v>
      </c>
      <c r="X5704" s="6">
        <f>Table1[[#This Row],[other_sales]]/(2017-Table1[[#This Row],[year_of_release]])</f>
        <v>0</v>
      </c>
      <c r="Y5704" s="4">
        <v>516818555</v>
      </c>
      <c r="Z5704" s="4">
        <v>437126892</v>
      </c>
      <c r="AA5704" s="4">
        <v>127854000</v>
      </c>
      <c r="AB5704" s="1">
        <f>Table1[[#This Row],[na_sales]]/Table1[[#This Row],[NA population]]</f>
        <v>3.8698300992695592E-5</v>
      </c>
      <c r="AC5704" s="1">
        <f>Table1[[#This Row],[eu_sales]]/Table1[[#This Row],[Eu population]]</f>
        <v>2.2876652484697737E-5</v>
      </c>
      <c r="AD5704" s="1">
        <f>Table1[[#This Row],[jp_sales]]/Table1[[#This Row],[Jp population]]</f>
        <v>0</v>
      </c>
    </row>
    <row r="5705" spans="1:30" x14ac:dyDescent="0.25">
      <c r="A5705" t="s">
        <v>4088</v>
      </c>
      <c r="B5705" t="s">
        <v>45</v>
      </c>
      <c r="C5705">
        <v>2007</v>
      </c>
      <c r="D5705" t="s">
        <v>54</v>
      </c>
      <c r="E5705" t="s">
        <v>100</v>
      </c>
      <c r="F5705" s="4">
        <v>0</v>
      </c>
      <c r="G5705" s="4">
        <v>0</v>
      </c>
      <c r="H5705" s="4">
        <v>30000</v>
      </c>
      <c r="I5705" s="4">
        <v>0</v>
      </c>
      <c r="J5705">
        <v>6.3</v>
      </c>
      <c r="K5705">
        <v>29</v>
      </c>
      <c r="L5705">
        <v>6.1</v>
      </c>
      <c r="M5705" s="4">
        <v>34</v>
      </c>
      <c r="N5705" t="s">
        <v>100</v>
      </c>
      <c r="O5705" t="s">
        <v>67</v>
      </c>
      <c r="P5705" s="4">
        <v>30000</v>
      </c>
      <c r="Q5705" s="3">
        <f>AVERAGE(Table1[[#This Row],[critic_score]],Table1[[#This Row],[user_score]])</f>
        <v>6.1999999999999993</v>
      </c>
      <c r="R5705" s="4">
        <f>Table1[[#This Row],[user_count]]+Table1[[#This Row],[critic_count]]</f>
        <v>63</v>
      </c>
      <c r="S5705" s="2">
        <f>100000*Table1[[#This Row],[review_count]]/Table1[[#This Row],[total sales]]</f>
        <v>210</v>
      </c>
      <c r="T5705" s="2">
        <f>Table1[[#This Row],[total sales]]/(2017-Table1[[#This Row],[year_of_release]])</f>
        <v>3000</v>
      </c>
      <c r="U5705" s="9">
        <f>Table1[[#This Row],[na_sales]]/(2017-Table1[[#This Row],[year_of_release]])</f>
        <v>0</v>
      </c>
      <c r="V5705" s="6">
        <f>Table1[[#This Row],[eu_sales]]/(2017-Table1[[#This Row],[year_of_release]])</f>
        <v>0</v>
      </c>
      <c r="W5705" s="6">
        <f>Table1[[#This Row],[jp_sales]]/(2017-Table1[[#This Row],[year_of_release]])</f>
        <v>3000</v>
      </c>
      <c r="X5705" s="6">
        <f>Table1[[#This Row],[other_sales]]/(2017-Table1[[#This Row],[year_of_release]])</f>
        <v>0</v>
      </c>
      <c r="Y5705" s="4">
        <v>522751172</v>
      </c>
      <c r="Z5705" s="4">
        <v>438594184</v>
      </c>
      <c r="AA5705" s="4">
        <v>128001000</v>
      </c>
      <c r="AB5705" s="1">
        <f>Table1[[#This Row],[na_sales]]/Table1[[#This Row],[NA population]]</f>
        <v>0</v>
      </c>
      <c r="AC5705" s="1">
        <f>Table1[[#This Row],[eu_sales]]/Table1[[#This Row],[Eu population]]</f>
        <v>0</v>
      </c>
      <c r="AD5705" s="1">
        <f>Table1[[#This Row],[jp_sales]]/Table1[[#This Row],[Jp population]]</f>
        <v>2.343731689596175E-4</v>
      </c>
    </row>
    <row r="5706" spans="1:30" x14ac:dyDescent="0.25">
      <c r="A5706" t="s">
        <v>247</v>
      </c>
      <c r="B5706" t="s">
        <v>159</v>
      </c>
      <c r="C5706">
        <v>2006</v>
      </c>
      <c r="D5706" t="s">
        <v>19</v>
      </c>
      <c r="E5706" t="s">
        <v>100</v>
      </c>
      <c r="F5706" s="4">
        <v>20000</v>
      </c>
      <c r="G5706" s="4">
        <v>10000</v>
      </c>
      <c r="H5706" s="4">
        <v>0</v>
      </c>
      <c r="I5706" s="4">
        <v>0</v>
      </c>
      <c r="J5706">
        <v>6.8</v>
      </c>
      <c r="K5706">
        <v>4</v>
      </c>
      <c r="L5706">
        <v>9.3000000000000007</v>
      </c>
      <c r="M5706" s="4">
        <v>4</v>
      </c>
      <c r="N5706" t="s">
        <v>1623</v>
      </c>
      <c r="O5706" t="s">
        <v>21</v>
      </c>
      <c r="P5706" s="4">
        <v>30000</v>
      </c>
      <c r="Q5706" s="3">
        <f>AVERAGE(Table1[[#This Row],[critic_score]],Table1[[#This Row],[user_score]])</f>
        <v>8.0500000000000007</v>
      </c>
      <c r="R5706" s="4">
        <f>Table1[[#This Row],[user_count]]+Table1[[#This Row],[critic_count]]</f>
        <v>8</v>
      </c>
      <c r="S5706" s="2">
        <f>100000*Table1[[#This Row],[review_count]]/Table1[[#This Row],[total sales]]</f>
        <v>26.666666666666668</v>
      </c>
      <c r="T5706" s="2">
        <f>Table1[[#This Row],[total sales]]/(2017-Table1[[#This Row],[year_of_release]])</f>
        <v>2727.2727272727275</v>
      </c>
      <c r="U5706" s="9">
        <f>Table1[[#This Row],[na_sales]]/(2017-Table1[[#This Row],[year_of_release]])</f>
        <v>1818.1818181818182</v>
      </c>
      <c r="V5706" s="6">
        <f>Table1[[#This Row],[eu_sales]]/(2017-Table1[[#This Row],[year_of_release]])</f>
        <v>909.09090909090912</v>
      </c>
      <c r="W5706" s="6">
        <f>Table1[[#This Row],[jp_sales]]/(2017-Table1[[#This Row],[year_of_release]])</f>
        <v>0</v>
      </c>
      <c r="X5706" s="6">
        <f>Table1[[#This Row],[other_sales]]/(2017-Table1[[#This Row],[year_of_release]])</f>
        <v>0</v>
      </c>
      <c r="Y5706" s="4">
        <v>516818555</v>
      </c>
      <c r="Z5706" s="4">
        <v>437126892</v>
      </c>
      <c r="AA5706" s="4">
        <v>127854000</v>
      </c>
      <c r="AB5706" s="1">
        <f>Table1[[#This Row],[na_sales]]/Table1[[#This Row],[NA population]]</f>
        <v>3.8698300992695592E-5</v>
      </c>
      <c r="AC5706" s="1">
        <f>Table1[[#This Row],[eu_sales]]/Table1[[#This Row],[Eu population]]</f>
        <v>2.2876652484697737E-5</v>
      </c>
      <c r="AD5706" s="1">
        <f>Table1[[#This Row],[jp_sales]]/Table1[[#This Row],[Jp population]]</f>
        <v>0</v>
      </c>
    </row>
    <row r="5707" spans="1:30" x14ac:dyDescent="0.25">
      <c r="A5707" t="s">
        <v>4692</v>
      </c>
      <c r="B5707" t="s">
        <v>159</v>
      </c>
      <c r="C5707">
        <v>2006</v>
      </c>
      <c r="D5707" t="s">
        <v>40</v>
      </c>
      <c r="E5707" t="s">
        <v>270</v>
      </c>
      <c r="F5707" s="4">
        <v>20000</v>
      </c>
      <c r="G5707" s="4">
        <v>10000</v>
      </c>
      <c r="H5707" s="4">
        <v>0</v>
      </c>
      <c r="I5707" s="4">
        <v>0</v>
      </c>
      <c r="J5707">
        <v>7.2</v>
      </c>
      <c r="K5707">
        <v>8</v>
      </c>
      <c r="L5707">
        <v>7.4</v>
      </c>
      <c r="M5707" s="4">
        <v>7</v>
      </c>
      <c r="N5707" t="s">
        <v>2216</v>
      </c>
      <c r="O5707" t="s">
        <v>84</v>
      </c>
      <c r="P5707" s="4">
        <v>30000</v>
      </c>
      <c r="Q5707" s="3">
        <f>AVERAGE(Table1[[#This Row],[critic_score]],Table1[[#This Row],[user_score]])</f>
        <v>7.3000000000000007</v>
      </c>
      <c r="R5707" s="4">
        <f>Table1[[#This Row],[user_count]]+Table1[[#This Row],[critic_count]]</f>
        <v>15</v>
      </c>
      <c r="S5707" s="2">
        <f>100000*Table1[[#This Row],[review_count]]/Table1[[#This Row],[total sales]]</f>
        <v>50</v>
      </c>
      <c r="T5707" s="2">
        <f>Table1[[#This Row],[total sales]]/(2017-Table1[[#This Row],[year_of_release]])</f>
        <v>2727.2727272727275</v>
      </c>
      <c r="U5707" s="9">
        <f>Table1[[#This Row],[na_sales]]/(2017-Table1[[#This Row],[year_of_release]])</f>
        <v>1818.1818181818182</v>
      </c>
      <c r="V5707" s="6">
        <f>Table1[[#This Row],[eu_sales]]/(2017-Table1[[#This Row],[year_of_release]])</f>
        <v>909.09090909090912</v>
      </c>
      <c r="W5707" s="6">
        <f>Table1[[#This Row],[jp_sales]]/(2017-Table1[[#This Row],[year_of_release]])</f>
        <v>0</v>
      </c>
      <c r="X5707" s="6">
        <f>Table1[[#This Row],[other_sales]]/(2017-Table1[[#This Row],[year_of_release]])</f>
        <v>0</v>
      </c>
      <c r="Y5707" s="4">
        <v>516818555</v>
      </c>
      <c r="Z5707" s="4">
        <v>437126892</v>
      </c>
      <c r="AA5707" s="4">
        <v>127854000</v>
      </c>
      <c r="AB5707" s="1">
        <f>Table1[[#This Row],[na_sales]]/Table1[[#This Row],[NA population]]</f>
        <v>3.8698300992695592E-5</v>
      </c>
      <c r="AC5707" s="1">
        <f>Table1[[#This Row],[eu_sales]]/Table1[[#This Row],[Eu population]]</f>
        <v>2.2876652484697737E-5</v>
      </c>
      <c r="AD5707" s="1">
        <f>Table1[[#This Row],[jp_sales]]/Table1[[#This Row],[Jp population]]</f>
        <v>0</v>
      </c>
    </row>
    <row r="5708" spans="1:30" x14ac:dyDescent="0.25">
      <c r="A5708" t="s">
        <v>4701</v>
      </c>
      <c r="B5708" t="s">
        <v>103</v>
      </c>
      <c r="C5708">
        <v>2004</v>
      </c>
      <c r="D5708" t="s">
        <v>73</v>
      </c>
      <c r="E5708" t="s">
        <v>196</v>
      </c>
      <c r="F5708" s="4">
        <v>20000</v>
      </c>
      <c r="G5708" s="4">
        <v>10000</v>
      </c>
      <c r="H5708" s="4">
        <v>0</v>
      </c>
      <c r="I5708" s="4">
        <v>0</v>
      </c>
      <c r="J5708">
        <v>7</v>
      </c>
      <c r="K5708">
        <v>19</v>
      </c>
      <c r="L5708">
        <v>8</v>
      </c>
      <c r="M5708" s="4">
        <v>8</v>
      </c>
      <c r="N5708" t="s">
        <v>196</v>
      </c>
      <c r="O5708" t="s">
        <v>67</v>
      </c>
      <c r="P5708" s="4">
        <v>30000</v>
      </c>
      <c r="Q5708" s="3">
        <f>AVERAGE(Table1[[#This Row],[critic_score]],Table1[[#This Row],[user_score]])</f>
        <v>7.5</v>
      </c>
      <c r="R5708" s="4">
        <f>Table1[[#This Row],[user_count]]+Table1[[#This Row],[critic_count]]</f>
        <v>27</v>
      </c>
      <c r="S5708" s="2">
        <f>100000*Table1[[#This Row],[review_count]]/Table1[[#This Row],[total sales]]</f>
        <v>90</v>
      </c>
      <c r="T5708" s="2">
        <f>Table1[[#This Row],[total sales]]/(2017-Table1[[#This Row],[year_of_release]])</f>
        <v>2307.6923076923076</v>
      </c>
      <c r="U5708" s="9">
        <f>Table1[[#This Row],[na_sales]]/(2017-Table1[[#This Row],[year_of_release]])</f>
        <v>1538.4615384615386</v>
      </c>
      <c r="V5708" s="6">
        <f>Table1[[#This Row],[eu_sales]]/(2017-Table1[[#This Row],[year_of_release]])</f>
        <v>769.23076923076928</v>
      </c>
      <c r="W5708" s="6">
        <f>Table1[[#This Row],[jp_sales]]/(2017-Table1[[#This Row],[year_of_release]])</f>
        <v>0</v>
      </c>
      <c r="X5708" s="6">
        <f>Table1[[#This Row],[other_sales]]/(2017-Table1[[#This Row],[year_of_release]])</f>
        <v>0</v>
      </c>
      <c r="Y5708" s="4">
        <v>505524224</v>
      </c>
      <c r="Z5708" s="4">
        <v>434174638</v>
      </c>
      <c r="AA5708" s="4">
        <v>127761000</v>
      </c>
      <c r="AB5708" s="1">
        <f>Table1[[#This Row],[na_sales]]/Table1[[#This Row],[NA population]]</f>
        <v>3.9562891451073175E-5</v>
      </c>
      <c r="AC5708" s="1">
        <f>Table1[[#This Row],[eu_sales]]/Table1[[#This Row],[Eu population]]</f>
        <v>2.3032206685458213E-5</v>
      </c>
      <c r="AD5708" s="1">
        <f>Table1[[#This Row],[jp_sales]]/Table1[[#This Row],[Jp population]]</f>
        <v>0</v>
      </c>
    </row>
    <row r="5709" spans="1:30" x14ac:dyDescent="0.25">
      <c r="A5709" t="s">
        <v>4702</v>
      </c>
      <c r="B5709" t="s">
        <v>103</v>
      </c>
      <c r="C5709">
        <v>2002</v>
      </c>
      <c r="D5709" t="s">
        <v>19</v>
      </c>
      <c r="E5709" t="s">
        <v>171</v>
      </c>
      <c r="F5709" s="4">
        <v>20000</v>
      </c>
      <c r="G5709" s="4">
        <v>10000</v>
      </c>
      <c r="H5709" s="4">
        <v>0</v>
      </c>
      <c r="I5709" s="4">
        <v>0</v>
      </c>
      <c r="J5709">
        <v>4.8</v>
      </c>
      <c r="K5709">
        <v>4</v>
      </c>
      <c r="L5709">
        <v>5.5</v>
      </c>
      <c r="M5709" s="4">
        <v>4</v>
      </c>
      <c r="N5709" t="s">
        <v>256</v>
      </c>
      <c r="O5709" t="s">
        <v>21</v>
      </c>
      <c r="P5709" s="4">
        <v>30000</v>
      </c>
      <c r="Q5709" s="3">
        <f>AVERAGE(Table1[[#This Row],[critic_score]],Table1[[#This Row],[user_score]])</f>
        <v>5.15</v>
      </c>
      <c r="R5709" s="4">
        <f>Table1[[#This Row],[user_count]]+Table1[[#This Row],[critic_count]]</f>
        <v>8</v>
      </c>
      <c r="S5709" s="2">
        <f>100000*Table1[[#This Row],[review_count]]/Table1[[#This Row],[total sales]]</f>
        <v>26.666666666666668</v>
      </c>
      <c r="T5709" s="2">
        <f>Table1[[#This Row],[total sales]]/(2017-Table1[[#This Row],[year_of_release]])</f>
        <v>2000</v>
      </c>
      <c r="U5709" s="9">
        <f>Table1[[#This Row],[na_sales]]/(2017-Table1[[#This Row],[year_of_release]])</f>
        <v>1333.3333333333333</v>
      </c>
      <c r="V5709" s="6">
        <f>Table1[[#This Row],[eu_sales]]/(2017-Table1[[#This Row],[year_of_release]])</f>
        <v>666.66666666666663</v>
      </c>
      <c r="W5709" s="6">
        <f>Table1[[#This Row],[jp_sales]]/(2017-Table1[[#This Row],[year_of_release]])</f>
        <v>0</v>
      </c>
      <c r="X5709" s="6">
        <f>Table1[[#This Row],[other_sales]]/(2017-Table1[[#This Row],[year_of_release]])</f>
        <v>0</v>
      </c>
      <c r="Y5709" s="4">
        <v>495013192</v>
      </c>
      <c r="Z5709" s="4">
        <v>431019772</v>
      </c>
      <c r="AA5709" s="4">
        <v>127445000</v>
      </c>
      <c r="AB5709" s="1">
        <f>Table1[[#This Row],[na_sales]]/Table1[[#This Row],[NA population]]</f>
        <v>4.0402963644653735E-5</v>
      </c>
      <c r="AC5709" s="1">
        <f>Table1[[#This Row],[eu_sales]]/Table1[[#This Row],[Eu population]]</f>
        <v>2.3200791818895955E-5</v>
      </c>
      <c r="AD5709" s="1">
        <f>Table1[[#This Row],[jp_sales]]/Table1[[#This Row],[Jp population]]</f>
        <v>0</v>
      </c>
    </row>
    <row r="5710" spans="1:30" x14ac:dyDescent="0.25">
      <c r="A5710" t="s">
        <v>2438</v>
      </c>
      <c r="B5710" t="s">
        <v>103</v>
      </c>
      <c r="C5710">
        <v>2005</v>
      </c>
      <c r="D5710" t="s">
        <v>27</v>
      </c>
      <c r="E5710" t="s">
        <v>549</v>
      </c>
      <c r="F5710" s="4">
        <v>20000</v>
      </c>
      <c r="G5710" s="4">
        <v>10000</v>
      </c>
      <c r="H5710" s="4">
        <v>0</v>
      </c>
      <c r="I5710" s="4">
        <v>0</v>
      </c>
      <c r="J5710">
        <v>5.6</v>
      </c>
      <c r="K5710">
        <v>6</v>
      </c>
      <c r="L5710">
        <v>7.7</v>
      </c>
      <c r="M5710" s="4">
        <v>6</v>
      </c>
      <c r="N5710" t="s">
        <v>1534</v>
      </c>
      <c r="O5710" t="s">
        <v>21</v>
      </c>
      <c r="P5710" s="4">
        <v>30000</v>
      </c>
      <c r="Q5710" s="3">
        <f>AVERAGE(Table1[[#This Row],[critic_score]],Table1[[#This Row],[user_score]])</f>
        <v>6.65</v>
      </c>
      <c r="R5710" s="4">
        <f>Table1[[#This Row],[user_count]]+Table1[[#This Row],[critic_count]]</f>
        <v>12</v>
      </c>
      <c r="S5710" s="2">
        <f>100000*Table1[[#This Row],[review_count]]/Table1[[#This Row],[total sales]]</f>
        <v>40</v>
      </c>
      <c r="T5710" s="2">
        <f>Table1[[#This Row],[total sales]]/(2017-Table1[[#This Row],[year_of_release]])</f>
        <v>2500</v>
      </c>
      <c r="U5710" s="9">
        <f>Table1[[#This Row],[na_sales]]/(2017-Table1[[#This Row],[year_of_release]])</f>
        <v>1666.6666666666667</v>
      </c>
      <c r="V5710" s="6">
        <f>Table1[[#This Row],[eu_sales]]/(2017-Table1[[#This Row],[year_of_release]])</f>
        <v>833.33333333333337</v>
      </c>
      <c r="W5710" s="6">
        <f>Table1[[#This Row],[jp_sales]]/(2017-Table1[[#This Row],[year_of_release]])</f>
        <v>0</v>
      </c>
      <c r="X5710" s="6">
        <f>Table1[[#This Row],[other_sales]]/(2017-Table1[[#This Row],[year_of_release]])</f>
        <v>0</v>
      </c>
      <c r="Y5710" s="4">
        <v>511054143</v>
      </c>
      <c r="Z5710" s="4">
        <v>435713800</v>
      </c>
      <c r="AA5710" s="4">
        <v>127773000</v>
      </c>
      <c r="AB5710" s="1">
        <f>Table1[[#This Row],[na_sales]]/Table1[[#This Row],[NA population]]</f>
        <v>3.9134796721528583E-5</v>
      </c>
      <c r="AC5710" s="1">
        <f>Table1[[#This Row],[eu_sales]]/Table1[[#This Row],[Eu population]]</f>
        <v>2.2950845256679959E-5</v>
      </c>
      <c r="AD5710" s="1">
        <f>Table1[[#This Row],[jp_sales]]/Table1[[#This Row],[Jp population]]</f>
        <v>0</v>
      </c>
    </row>
    <row r="5711" spans="1:30" x14ac:dyDescent="0.25">
      <c r="A5711" t="s">
        <v>4109</v>
      </c>
      <c r="B5711" t="s">
        <v>103</v>
      </c>
      <c r="C5711">
        <v>2005</v>
      </c>
      <c r="D5711" t="s">
        <v>54</v>
      </c>
      <c r="E5711" t="s">
        <v>270</v>
      </c>
      <c r="F5711" s="4">
        <v>20000</v>
      </c>
      <c r="G5711" s="4">
        <v>10000</v>
      </c>
      <c r="H5711" s="4">
        <v>0</v>
      </c>
      <c r="I5711" s="4">
        <v>0</v>
      </c>
      <c r="J5711">
        <v>7.1</v>
      </c>
      <c r="K5711">
        <v>28</v>
      </c>
      <c r="L5711">
        <v>9.1999999999999993</v>
      </c>
      <c r="M5711" s="4">
        <v>27</v>
      </c>
      <c r="N5711" t="s">
        <v>4110</v>
      </c>
      <c r="O5711" t="s">
        <v>43</v>
      </c>
      <c r="P5711" s="4">
        <v>30000</v>
      </c>
      <c r="Q5711" s="3">
        <f>AVERAGE(Table1[[#This Row],[critic_score]],Table1[[#This Row],[user_score]])</f>
        <v>8.1499999999999986</v>
      </c>
      <c r="R5711" s="4">
        <f>Table1[[#This Row],[user_count]]+Table1[[#This Row],[critic_count]]</f>
        <v>55</v>
      </c>
      <c r="S5711" s="2">
        <f>100000*Table1[[#This Row],[review_count]]/Table1[[#This Row],[total sales]]</f>
        <v>183.33333333333334</v>
      </c>
      <c r="T5711" s="2">
        <f>Table1[[#This Row],[total sales]]/(2017-Table1[[#This Row],[year_of_release]])</f>
        <v>2500</v>
      </c>
      <c r="U5711" s="9">
        <f>Table1[[#This Row],[na_sales]]/(2017-Table1[[#This Row],[year_of_release]])</f>
        <v>1666.6666666666667</v>
      </c>
      <c r="V5711" s="6">
        <f>Table1[[#This Row],[eu_sales]]/(2017-Table1[[#This Row],[year_of_release]])</f>
        <v>833.33333333333337</v>
      </c>
      <c r="W5711" s="6">
        <f>Table1[[#This Row],[jp_sales]]/(2017-Table1[[#This Row],[year_of_release]])</f>
        <v>0</v>
      </c>
      <c r="X5711" s="6">
        <f>Table1[[#This Row],[other_sales]]/(2017-Table1[[#This Row],[year_of_release]])</f>
        <v>0</v>
      </c>
      <c r="Y5711" s="4">
        <v>511054143</v>
      </c>
      <c r="Z5711" s="4">
        <v>435713800</v>
      </c>
      <c r="AA5711" s="4">
        <v>127773000</v>
      </c>
      <c r="AB5711" s="1">
        <f>Table1[[#This Row],[na_sales]]/Table1[[#This Row],[NA population]]</f>
        <v>3.9134796721528583E-5</v>
      </c>
      <c r="AC5711" s="1">
        <f>Table1[[#This Row],[eu_sales]]/Table1[[#This Row],[Eu population]]</f>
        <v>2.2950845256679959E-5</v>
      </c>
      <c r="AD5711" s="1">
        <f>Table1[[#This Row],[jp_sales]]/Table1[[#This Row],[Jp population]]</f>
        <v>0</v>
      </c>
    </row>
    <row r="5712" spans="1:30" x14ac:dyDescent="0.25">
      <c r="A5712" t="s">
        <v>4706</v>
      </c>
      <c r="B5712" t="s">
        <v>39</v>
      </c>
      <c r="C5712">
        <v>2009</v>
      </c>
      <c r="D5712" t="s">
        <v>225</v>
      </c>
      <c r="E5712" t="s">
        <v>51</v>
      </c>
      <c r="F5712" s="4">
        <v>0</v>
      </c>
      <c r="G5712" s="4">
        <v>20000</v>
      </c>
      <c r="H5712" s="4">
        <v>0</v>
      </c>
      <c r="I5712" s="4">
        <v>10000</v>
      </c>
      <c r="J5712">
        <v>7.6</v>
      </c>
      <c r="K5712">
        <v>9</v>
      </c>
      <c r="L5712">
        <v>6.9</v>
      </c>
      <c r="M5712" s="4">
        <v>18</v>
      </c>
      <c r="N5712" t="s">
        <v>1505</v>
      </c>
      <c r="O5712" t="s">
        <v>84</v>
      </c>
      <c r="P5712" s="4">
        <v>30000</v>
      </c>
      <c r="Q5712" s="3">
        <f>AVERAGE(Table1[[#This Row],[critic_score]],Table1[[#This Row],[user_score]])</f>
        <v>7.25</v>
      </c>
      <c r="R5712" s="4">
        <f>Table1[[#This Row],[user_count]]+Table1[[#This Row],[critic_count]]</f>
        <v>27</v>
      </c>
      <c r="S5712" s="2">
        <f>100000*Table1[[#This Row],[review_count]]/Table1[[#This Row],[total sales]]</f>
        <v>90</v>
      </c>
      <c r="T5712" s="2">
        <f>Table1[[#This Row],[total sales]]/(2017-Table1[[#This Row],[year_of_release]])</f>
        <v>3750</v>
      </c>
      <c r="U5712" s="9">
        <f>Table1[[#This Row],[na_sales]]/(2017-Table1[[#This Row],[year_of_release]])</f>
        <v>0</v>
      </c>
      <c r="V5712" s="6">
        <f>Table1[[#This Row],[eu_sales]]/(2017-Table1[[#This Row],[year_of_release]])</f>
        <v>2500</v>
      </c>
      <c r="W5712" s="6">
        <f>Table1[[#This Row],[jp_sales]]/(2017-Table1[[#This Row],[year_of_release]])</f>
        <v>0</v>
      </c>
      <c r="X5712" s="6">
        <f>Table1[[#This Row],[other_sales]]/(2017-Table1[[#This Row],[year_of_release]])</f>
        <v>1250</v>
      </c>
      <c r="Y5712" s="4">
        <v>534740514</v>
      </c>
      <c r="Z5712" s="4">
        <v>441041694</v>
      </c>
      <c r="AA5712" s="4">
        <v>128047000</v>
      </c>
      <c r="AB5712" s="1">
        <f>Table1[[#This Row],[na_sales]]/Table1[[#This Row],[NA population]]</f>
        <v>0</v>
      </c>
      <c r="AC5712" s="1">
        <f>Table1[[#This Row],[eu_sales]]/Table1[[#This Row],[Eu population]]</f>
        <v>4.5347186608620271E-5</v>
      </c>
      <c r="AD5712" s="1">
        <f>Table1[[#This Row],[jp_sales]]/Table1[[#This Row],[Jp population]]</f>
        <v>0</v>
      </c>
    </row>
    <row r="5713" spans="1:30" x14ac:dyDescent="0.25">
      <c r="A5713" t="s">
        <v>4707</v>
      </c>
      <c r="B5713" t="s">
        <v>34</v>
      </c>
      <c r="C5713">
        <v>2012</v>
      </c>
      <c r="D5713" t="s">
        <v>40</v>
      </c>
      <c r="E5713" t="s">
        <v>196</v>
      </c>
      <c r="F5713" s="4">
        <v>20000</v>
      </c>
      <c r="G5713" s="4">
        <v>10000</v>
      </c>
      <c r="H5713" s="4">
        <v>0</v>
      </c>
      <c r="I5713" s="4">
        <v>0</v>
      </c>
      <c r="J5713">
        <v>6.5</v>
      </c>
      <c r="K5713">
        <v>11</v>
      </c>
      <c r="L5713">
        <v>5.3</v>
      </c>
      <c r="M5713" s="4">
        <v>4</v>
      </c>
      <c r="N5713" t="s">
        <v>196</v>
      </c>
      <c r="O5713" t="s">
        <v>67</v>
      </c>
      <c r="P5713" s="4">
        <v>30000</v>
      </c>
      <c r="Q5713" s="3">
        <f>AVERAGE(Table1[[#This Row],[critic_score]],Table1[[#This Row],[user_score]])</f>
        <v>5.9</v>
      </c>
      <c r="R5713" s="4">
        <f>Table1[[#This Row],[user_count]]+Table1[[#This Row],[critic_count]]</f>
        <v>15</v>
      </c>
      <c r="S5713" s="2">
        <f>100000*Table1[[#This Row],[review_count]]/Table1[[#This Row],[total sales]]</f>
        <v>50</v>
      </c>
      <c r="T5713" s="2">
        <f>Table1[[#This Row],[total sales]]/(2017-Table1[[#This Row],[year_of_release]])</f>
        <v>6000</v>
      </c>
      <c r="U5713" s="9">
        <f>Table1[[#This Row],[na_sales]]/(2017-Table1[[#This Row],[year_of_release]])</f>
        <v>4000</v>
      </c>
      <c r="V5713" s="6">
        <f>Table1[[#This Row],[eu_sales]]/(2017-Table1[[#This Row],[year_of_release]])</f>
        <v>2000</v>
      </c>
      <c r="W5713" s="6">
        <f>Table1[[#This Row],[jp_sales]]/(2017-Table1[[#This Row],[year_of_release]])</f>
        <v>0</v>
      </c>
      <c r="X5713" s="6">
        <f>Table1[[#This Row],[other_sales]]/(2017-Table1[[#This Row],[year_of_release]])</f>
        <v>0</v>
      </c>
      <c r="Y5713" s="4">
        <v>551484507</v>
      </c>
      <c r="Z5713" s="4">
        <v>441417242</v>
      </c>
      <c r="AA5713" s="4">
        <v>127629000</v>
      </c>
      <c r="AB5713" s="1">
        <f>Table1[[#This Row],[na_sales]]/Table1[[#This Row],[NA population]]</f>
        <v>3.6265751342312869E-5</v>
      </c>
      <c r="AC5713" s="1">
        <f>Table1[[#This Row],[eu_sales]]/Table1[[#This Row],[Eu population]]</f>
        <v>2.265430311396853E-5</v>
      </c>
      <c r="AD5713" s="1">
        <f>Table1[[#This Row],[jp_sales]]/Table1[[#This Row],[Jp population]]</f>
        <v>0</v>
      </c>
    </row>
    <row r="5714" spans="1:30" x14ac:dyDescent="0.25">
      <c r="A5714" t="s">
        <v>4718</v>
      </c>
      <c r="B5714" t="s">
        <v>159</v>
      </c>
      <c r="C5714">
        <v>2002</v>
      </c>
      <c r="D5714" t="s">
        <v>96</v>
      </c>
      <c r="E5714" t="s">
        <v>1208</v>
      </c>
      <c r="F5714" s="4">
        <v>20000</v>
      </c>
      <c r="G5714" s="4">
        <v>10000</v>
      </c>
      <c r="H5714" s="4">
        <v>0</v>
      </c>
      <c r="I5714" s="4">
        <v>0</v>
      </c>
      <c r="J5714">
        <v>6.2</v>
      </c>
      <c r="K5714">
        <v>8</v>
      </c>
      <c r="L5714">
        <v>8.3000000000000007</v>
      </c>
      <c r="M5714" s="4">
        <v>15</v>
      </c>
      <c r="N5714" t="s">
        <v>4719</v>
      </c>
      <c r="O5714" t="s">
        <v>21</v>
      </c>
      <c r="P5714" s="4">
        <v>30000</v>
      </c>
      <c r="Q5714" s="3">
        <f>AVERAGE(Table1[[#This Row],[critic_score]],Table1[[#This Row],[user_score]])</f>
        <v>7.25</v>
      </c>
      <c r="R5714" s="4">
        <f>Table1[[#This Row],[user_count]]+Table1[[#This Row],[critic_count]]</f>
        <v>23</v>
      </c>
      <c r="S5714" s="2">
        <f>100000*Table1[[#This Row],[review_count]]/Table1[[#This Row],[total sales]]</f>
        <v>76.666666666666671</v>
      </c>
      <c r="T5714" s="2">
        <f>Table1[[#This Row],[total sales]]/(2017-Table1[[#This Row],[year_of_release]])</f>
        <v>2000</v>
      </c>
      <c r="U5714" s="9">
        <f>Table1[[#This Row],[na_sales]]/(2017-Table1[[#This Row],[year_of_release]])</f>
        <v>1333.3333333333333</v>
      </c>
      <c r="V5714" s="6">
        <f>Table1[[#This Row],[eu_sales]]/(2017-Table1[[#This Row],[year_of_release]])</f>
        <v>666.66666666666663</v>
      </c>
      <c r="W5714" s="6">
        <f>Table1[[#This Row],[jp_sales]]/(2017-Table1[[#This Row],[year_of_release]])</f>
        <v>0</v>
      </c>
      <c r="X5714" s="6">
        <f>Table1[[#This Row],[other_sales]]/(2017-Table1[[#This Row],[year_of_release]])</f>
        <v>0</v>
      </c>
      <c r="Y5714" s="4">
        <v>495013192</v>
      </c>
      <c r="Z5714" s="4">
        <v>431019772</v>
      </c>
      <c r="AA5714" s="4">
        <v>127445000</v>
      </c>
      <c r="AB5714" s="1">
        <f>Table1[[#This Row],[na_sales]]/Table1[[#This Row],[NA population]]</f>
        <v>4.0402963644653735E-5</v>
      </c>
      <c r="AC5714" s="1">
        <f>Table1[[#This Row],[eu_sales]]/Table1[[#This Row],[Eu population]]</f>
        <v>2.3200791818895955E-5</v>
      </c>
      <c r="AD5714" s="1">
        <f>Table1[[#This Row],[jp_sales]]/Table1[[#This Row],[Jp population]]</f>
        <v>0</v>
      </c>
    </row>
    <row r="5715" spans="1:30" x14ac:dyDescent="0.25">
      <c r="A5715" t="s">
        <v>4651</v>
      </c>
      <c r="B5715" t="s">
        <v>136</v>
      </c>
      <c r="C5715">
        <v>2012</v>
      </c>
      <c r="D5715" t="s">
        <v>29</v>
      </c>
      <c r="E5715" t="s">
        <v>83</v>
      </c>
      <c r="F5715" s="4">
        <v>10000</v>
      </c>
      <c r="G5715" s="4">
        <v>10000</v>
      </c>
      <c r="H5715" s="4">
        <v>0</v>
      </c>
      <c r="I5715" s="4">
        <v>0</v>
      </c>
      <c r="J5715">
        <v>5.2</v>
      </c>
      <c r="K5715">
        <v>26</v>
      </c>
      <c r="L5715">
        <v>5.2</v>
      </c>
      <c r="M5715" s="4">
        <v>29</v>
      </c>
      <c r="N5715" t="s">
        <v>132</v>
      </c>
      <c r="O5715" t="s">
        <v>84</v>
      </c>
      <c r="P5715" s="4">
        <v>20000</v>
      </c>
      <c r="Q5715" s="3">
        <f>AVERAGE(Table1[[#This Row],[critic_score]],Table1[[#This Row],[user_score]])</f>
        <v>5.2</v>
      </c>
      <c r="R5715" s="4">
        <f>Table1[[#This Row],[user_count]]+Table1[[#This Row],[critic_count]]</f>
        <v>55</v>
      </c>
      <c r="S5715" s="2">
        <f>100000*Table1[[#This Row],[review_count]]/Table1[[#This Row],[total sales]]</f>
        <v>275</v>
      </c>
      <c r="T5715" s="2">
        <f>Table1[[#This Row],[total sales]]/(2017-Table1[[#This Row],[year_of_release]])</f>
        <v>4000</v>
      </c>
      <c r="U5715" s="9">
        <f>Table1[[#This Row],[na_sales]]/(2017-Table1[[#This Row],[year_of_release]])</f>
        <v>2000</v>
      </c>
      <c r="V5715" s="6">
        <f>Table1[[#This Row],[eu_sales]]/(2017-Table1[[#This Row],[year_of_release]])</f>
        <v>2000</v>
      </c>
      <c r="W5715" s="6">
        <f>Table1[[#This Row],[jp_sales]]/(2017-Table1[[#This Row],[year_of_release]])</f>
        <v>0</v>
      </c>
      <c r="X5715" s="6">
        <f>Table1[[#This Row],[other_sales]]/(2017-Table1[[#This Row],[year_of_release]])</f>
        <v>0</v>
      </c>
      <c r="Y5715" s="4">
        <v>551484507</v>
      </c>
      <c r="Z5715" s="4">
        <v>441417242</v>
      </c>
      <c r="AA5715" s="4">
        <v>127629000</v>
      </c>
      <c r="AB5715" s="1">
        <f>Table1[[#This Row],[na_sales]]/Table1[[#This Row],[NA population]]</f>
        <v>1.8132875671156434E-5</v>
      </c>
      <c r="AC5715" s="1">
        <f>Table1[[#This Row],[eu_sales]]/Table1[[#This Row],[Eu population]]</f>
        <v>2.265430311396853E-5</v>
      </c>
      <c r="AD5715" s="1">
        <f>Table1[[#This Row],[jp_sales]]/Table1[[#This Row],[Jp population]]</f>
        <v>0</v>
      </c>
    </row>
    <row r="5716" spans="1:30" x14ac:dyDescent="0.25">
      <c r="A5716" t="s">
        <v>4653</v>
      </c>
      <c r="B5716" t="s">
        <v>45</v>
      </c>
      <c r="C5716">
        <v>2005</v>
      </c>
      <c r="D5716" t="s">
        <v>73</v>
      </c>
      <c r="E5716" t="s">
        <v>171</v>
      </c>
      <c r="F5716" s="4">
        <v>10000</v>
      </c>
      <c r="G5716" s="4">
        <v>10000</v>
      </c>
      <c r="H5716" s="4">
        <v>0</v>
      </c>
      <c r="I5716" s="4">
        <v>0</v>
      </c>
      <c r="J5716">
        <v>6.6</v>
      </c>
      <c r="K5716">
        <v>16</v>
      </c>
      <c r="L5716">
        <v>7.8</v>
      </c>
      <c r="M5716" s="4">
        <v>10</v>
      </c>
      <c r="N5716" t="s">
        <v>914</v>
      </c>
      <c r="O5716" t="s">
        <v>67</v>
      </c>
      <c r="P5716" s="4">
        <v>20000</v>
      </c>
      <c r="Q5716" s="3">
        <f>AVERAGE(Table1[[#This Row],[critic_score]],Table1[[#This Row],[user_score]])</f>
        <v>7.1999999999999993</v>
      </c>
      <c r="R5716" s="4">
        <f>Table1[[#This Row],[user_count]]+Table1[[#This Row],[critic_count]]</f>
        <v>26</v>
      </c>
      <c r="S5716" s="2">
        <f>100000*Table1[[#This Row],[review_count]]/Table1[[#This Row],[total sales]]</f>
        <v>130</v>
      </c>
      <c r="T5716" s="2">
        <f>Table1[[#This Row],[total sales]]/(2017-Table1[[#This Row],[year_of_release]])</f>
        <v>1666.6666666666667</v>
      </c>
      <c r="U5716" s="9">
        <f>Table1[[#This Row],[na_sales]]/(2017-Table1[[#This Row],[year_of_release]])</f>
        <v>833.33333333333337</v>
      </c>
      <c r="V5716" s="6">
        <f>Table1[[#This Row],[eu_sales]]/(2017-Table1[[#This Row],[year_of_release]])</f>
        <v>833.33333333333337</v>
      </c>
      <c r="W5716" s="6">
        <f>Table1[[#This Row],[jp_sales]]/(2017-Table1[[#This Row],[year_of_release]])</f>
        <v>0</v>
      </c>
      <c r="X5716" s="6">
        <f>Table1[[#This Row],[other_sales]]/(2017-Table1[[#This Row],[year_of_release]])</f>
        <v>0</v>
      </c>
      <c r="Y5716" s="4">
        <v>511054143</v>
      </c>
      <c r="Z5716" s="4">
        <v>435713800</v>
      </c>
      <c r="AA5716" s="4">
        <v>127773000</v>
      </c>
      <c r="AB5716" s="1">
        <f>Table1[[#This Row],[na_sales]]/Table1[[#This Row],[NA population]]</f>
        <v>1.9567398360764291E-5</v>
      </c>
      <c r="AC5716" s="1">
        <f>Table1[[#This Row],[eu_sales]]/Table1[[#This Row],[Eu population]]</f>
        <v>2.2950845256679959E-5</v>
      </c>
      <c r="AD5716" s="1">
        <f>Table1[[#This Row],[jp_sales]]/Table1[[#This Row],[Jp population]]</f>
        <v>0</v>
      </c>
    </row>
    <row r="5717" spans="1:30" x14ac:dyDescent="0.25">
      <c r="A5717" t="s">
        <v>4656</v>
      </c>
      <c r="B5717" t="s">
        <v>45</v>
      </c>
      <c r="C5717">
        <v>2004</v>
      </c>
      <c r="D5717" t="s">
        <v>96</v>
      </c>
      <c r="E5717" t="s">
        <v>186</v>
      </c>
      <c r="F5717" s="4">
        <v>10000</v>
      </c>
      <c r="G5717" s="4">
        <v>10000</v>
      </c>
      <c r="H5717" s="4">
        <v>0</v>
      </c>
      <c r="I5717" s="4">
        <v>0</v>
      </c>
      <c r="J5717">
        <v>7.1</v>
      </c>
      <c r="K5717">
        <v>27</v>
      </c>
      <c r="L5717">
        <v>7.1</v>
      </c>
      <c r="M5717" s="4">
        <v>12</v>
      </c>
      <c r="N5717" t="s">
        <v>187</v>
      </c>
      <c r="O5717" t="s">
        <v>21</v>
      </c>
      <c r="P5717" s="4">
        <v>20000</v>
      </c>
      <c r="Q5717" s="3">
        <f>AVERAGE(Table1[[#This Row],[critic_score]],Table1[[#This Row],[user_score]])</f>
        <v>7.1</v>
      </c>
      <c r="R5717" s="4">
        <f>Table1[[#This Row],[user_count]]+Table1[[#This Row],[critic_count]]</f>
        <v>39</v>
      </c>
      <c r="S5717" s="2">
        <f>100000*Table1[[#This Row],[review_count]]/Table1[[#This Row],[total sales]]</f>
        <v>195</v>
      </c>
      <c r="T5717" s="2">
        <f>Table1[[#This Row],[total sales]]/(2017-Table1[[#This Row],[year_of_release]])</f>
        <v>1538.4615384615386</v>
      </c>
      <c r="U5717" s="9">
        <f>Table1[[#This Row],[na_sales]]/(2017-Table1[[#This Row],[year_of_release]])</f>
        <v>769.23076923076928</v>
      </c>
      <c r="V5717" s="6">
        <f>Table1[[#This Row],[eu_sales]]/(2017-Table1[[#This Row],[year_of_release]])</f>
        <v>769.23076923076928</v>
      </c>
      <c r="W5717" s="6">
        <f>Table1[[#This Row],[jp_sales]]/(2017-Table1[[#This Row],[year_of_release]])</f>
        <v>0</v>
      </c>
      <c r="X5717" s="6">
        <f>Table1[[#This Row],[other_sales]]/(2017-Table1[[#This Row],[year_of_release]])</f>
        <v>0</v>
      </c>
      <c r="Y5717" s="4">
        <v>505524224</v>
      </c>
      <c r="Z5717" s="4">
        <v>434174638</v>
      </c>
      <c r="AA5717" s="4">
        <v>127761000</v>
      </c>
      <c r="AB5717" s="1">
        <f>Table1[[#This Row],[na_sales]]/Table1[[#This Row],[NA population]]</f>
        <v>1.9781445725536588E-5</v>
      </c>
      <c r="AC5717" s="1">
        <f>Table1[[#This Row],[eu_sales]]/Table1[[#This Row],[Eu population]]</f>
        <v>2.3032206685458213E-5</v>
      </c>
      <c r="AD5717" s="1">
        <f>Table1[[#This Row],[jp_sales]]/Table1[[#This Row],[Jp population]]</f>
        <v>0</v>
      </c>
    </row>
    <row r="5718" spans="1:30" x14ac:dyDescent="0.25">
      <c r="A5718" t="s">
        <v>4661</v>
      </c>
      <c r="B5718" t="s">
        <v>113</v>
      </c>
      <c r="C5718">
        <v>2009</v>
      </c>
      <c r="D5718" t="s">
        <v>225</v>
      </c>
      <c r="E5718" t="s">
        <v>231</v>
      </c>
      <c r="F5718" s="4">
        <v>0</v>
      </c>
      <c r="G5718" s="4">
        <v>20000</v>
      </c>
      <c r="H5718" s="4">
        <v>0</v>
      </c>
      <c r="I5718" s="4">
        <v>0</v>
      </c>
      <c r="J5718">
        <v>6.7</v>
      </c>
      <c r="K5718">
        <v>28</v>
      </c>
      <c r="L5718">
        <v>5.8</v>
      </c>
      <c r="M5718" s="4">
        <v>8</v>
      </c>
      <c r="N5718" t="s">
        <v>3844</v>
      </c>
      <c r="O5718" t="s">
        <v>67</v>
      </c>
      <c r="P5718" s="4">
        <v>20000</v>
      </c>
      <c r="Q5718" s="3">
        <f>AVERAGE(Table1[[#This Row],[critic_score]],Table1[[#This Row],[user_score]])</f>
        <v>6.25</v>
      </c>
      <c r="R5718" s="4">
        <f>Table1[[#This Row],[user_count]]+Table1[[#This Row],[critic_count]]</f>
        <v>36</v>
      </c>
      <c r="S5718" s="2">
        <f>100000*Table1[[#This Row],[review_count]]/Table1[[#This Row],[total sales]]</f>
        <v>180</v>
      </c>
      <c r="T5718" s="2">
        <f>Table1[[#This Row],[total sales]]/(2017-Table1[[#This Row],[year_of_release]])</f>
        <v>2500</v>
      </c>
      <c r="U5718" s="9">
        <f>Table1[[#This Row],[na_sales]]/(2017-Table1[[#This Row],[year_of_release]])</f>
        <v>0</v>
      </c>
      <c r="V5718" s="6">
        <f>Table1[[#This Row],[eu_sales]]/(2017-Table1[[#This Row],[year_of_release]])</f>
        <v>2500</v>
      </c>
      <c r="W5718" s="6">
        <f>Table1[[#This Row],[jp_sales]]/(2017-Table1[[#This Row],[year_of_release]])</f>
        <v>0</v>
      </c>
      <c r="X5718" s="6">
        <f>Table1[[#This Row],[other_sales]]/(2017-Table1[[#This Row],[year_of_release]])</f>
        <v>0</v>
      </c>
      <c r="Y5718" s="4">
        <v>534740514</v>
      </c>
      <c r="Z5718" s="4">
        <v>441041694</v>
      </c>
      <c r="AA5718" s="4">
        <v>128047000</v>
      </c>
      <c r="AB5718" s="1">
        <f>Table1[[#This Row],[na_sales]]/Table1[[#This Row],[NA population]]</f>
        <v>0</v>
      </c>
      <c r="AC5718" s="1">
        <f>Table1[[#This Row],[eu_sales]]/Table1[[#This Row],[Eu population]]</f>
        <v>4.5347186608620271E-5</v>
      </c>
      <c r="AD5718" s="1">
        <f>Table1[[#This Row],[jp_sales]]/Table1[[#This Row],[Jp population]]</f>
        <v>0</v>
      </c>
    </row>
    <row r="5719" spans="1:30" x14ac:dyDescent="0.25">
      <c r="A5719" t="s">
        <v>1975</v>
      </c>
      <c r="B5719" t="s">
        <v>113</v>
      </c>
      <c r="C5719">
        <v>2012</v>
      </c>
      <c r="D5719" t="s">
        <v>54</v>
      </c>
      <c r="E5719" t="s">
        <v>97</v>
      </c>
      <c r="F5719" s="4">
        <v>0</v>
      </c>
      <c r="G5719" s="4">
        <v>20000</v>
      </c>
      <c r="H5719" s="4">
        <v>0</v>
      </c>
      <c r="I5719" s="4">
        <v>0</v>
      </c>
      <c r="J5719">
        <v>5.9</v>
      </c>
      <c r="K5719">
        <v>12</v>
      </c>
      <c r="L5719">
        <v>5.3</v>
      </c>
      <c r="M5719" s="4">
        <v>210</v>
      </c>
      <c r="N5719" t="s">
        <v>856</v>
      </c>
      <c r="O5719" t="s">
        <v>43</v>
      </c>
      <c r="P5719" s="4">
        <v>20000</v>
      </c>
      <c r="Q5719" s="3">
        <f>AVERAGE(Table1[[#This Row],[critic_score]],Table1[[#This Row],[user_score]])</f>
        <v>5.6</v>
      </c>
      <c r="R5719" s="4">
        <f>Table1[[#This Row],[user_count]]+Table1[[#This Row],[critic_count]]</f>
        <v>222</v>
      </c>
      <c r="S5719" s="2">
        <f>100000*Table1[[#This Row],[review_count]]/Table1[[#This Row],[total sales]]</f>
        <v>1110</v>
      </c>
      <c r="T5719" s="2">
        <f>Table1[[#This Row],[total sales]]/(2017-Table1[[#This Row],[year_of_release]])</f>
        <v>4000</v>
      </c>
      <c r="U5719" s="9">
        <f>Table1[[#This Row],[na_sales]]/(2017-Table1[[#This Row],[year_of_release]])</f>
        <v>0</v>
      </c>
      <c r="V5719" s="6">
        <f>Table1[[#This Row],[eu_sales]]/(2017-Table1[[#This Row],[year_of_release]])</f>
        <v>4000</v>
      </c>
      <c r="W5719" s="6">
        <f>Table1[[#This Row],[jp_sales]]/(2017-Table1[[#This Row],[year_of_release]])</f>
        <v>0</v>
      </c>
      <c r="X5719" s="6">
        <f>Table1[[#This Row],[other_sales]]/(2017-Table1[[#This Row],[year_of_release]])</f>
        <v>0</v>
      </c>
      <c r="Y5719" s="4">
        <v>551484507</v>
      </c>
      <c r="Z5719" s="4">
        <v>441417242</v>
      </c>
      <c r="AA5719" s="4">
        <v>127629000</v>
      </c>
      <c r="AB5719" s="1">
        <f>Table1[[#This Row],[na_sales]]/Table1[[#This Row],[NA population]]</f>
        <v>0</v>
      </c>
      <c r="AC5719" s="1">
        <f>Table1[[#This Row],[eu_sales]]/Table1[[#This Row],[Eu population]]</f>
        <v>4.5308606227937059E-5</v>
      </c>
      <c r="AD5719" s="1">
        <f>Table1[[#This Row],[jp_sales]]/Table1[[#This Row],[Jp population]]</f>
        <v>0</v>
      </c>
    </row>
    <row r="5720" spans="1:30" x14ac:dyDescent="0.25">
      <c r="A5720" t="s">
        <v>4667</v>
      </c>
      <c r="B5720" t="s">
        <v>45</v>
      </c>
      <c r="C5720">
        <v>2002</v>
      </c>
      <c r="D5720" t="s">
        <v>225</v>
      </c>
      <c r="E5720" t="s">
        <v>403</v>
      </c>
      <c r="F5720" s="4">
        <v>10000</v>
      </c>
      <c r="G5720" s="4">
        <v>10000</v>
      </c>
      <c r="H5720" s="4">
        <v>0</v>
      </c>
      <c r="I5720" s="4">
        <v>0</v>
      </c>
      <c r="J5720">
        <v>7.8</v>
      </c>
      <c r="K5720">
        <v>26</v>
      </c>
      <c r="L5720">
        <v>8.9</v>
      </c>
      <c r="M5720" s="4">
        <v>9</v>
      </c>
      <c r="N5720" t="s">
        <v>4668</v>
      </c>
      <c r="O5720" t="s">
        <v>67</v>
      </c>
      <c r="P5720" s="4">
        <v>20000</v>
      </c>
      <c r="Q5720" s="3">
        <f>AVERAGE(Table1[[#This Row],[critic_score]],Table1[[#This Row],[user_score]])</f>
        <v>8.35</v>
      </c>
      <c r="R5720" s="4">
        <f>Table1[[#This Row],[user_count]]+Table1[[#This Row],[critic_count]]</f>
        <v>35</v>
      </c>
      <c r="S5720" s="2">
        <f>100000*Table1[[#This Row],[review_count]]/Table1[[#This Row],[total sales]]</f>
        <v>175</v>
      </c>
      <c r="T5720" s="2">
        <f>Table1[[#This Row],[total sales]]/(2017-Table1[[#This Row],[year_of_release]])</f>
        <v>1333.3333333333333</v>
      </c>
      <c r="U5720" s="9">
        <f>Table1[[#This Row],[na_sales]]/(2017-Table1[[#This Row],[year_of_release]])</f>
        <v>666.66666666666663</v>
      </c>
      <c r="V5720" s="6">
        <f>Table1[[#This Row],[eu_sales]]/(2017-Table1[[#This Row],[year_of_release]])</f>
        <v>666.66666666666663</v>
      </c>
      <c r="W5720" s="6">
        <f>Table1[[#This Row],[jp_sales]]/(2017-Table1[[#This Row],[year_of_release]])</f>
        <v>0</v>
      </c>
      <c r="X5720" s="6">
        <f>Table1[[#This Row],[other_sales]]/(2017-Table1[[#This Row],[year_of_release]])</f>
        <v>0</v>
      </c>
      <c r="Y5720" s="4">
        <v>495013192</v>
      </c>
      <c r="Z5720" s="4">
        <v>431019772</v>
      </c>
      <c r="AA5720" s="4">
        <v>127445000</v>
      </c>
      <c r="AB5720" s="1">
        <f>Table1[[#This Row],[na_sales]]/Table1[[#This Row],[NA population]]</f>
        <v>2.0201481822326867E-5</v>
      </c>
      <c r="AC5720" s="1">
        <f>Table1[[#This Row],[eu_sales]]/Table1[[#This Row],[Eu population]]</f>
        <v>2.3200791818895955E-5</v>
      </c>
      <c r="AD5720" s="1">
        <f>Table1[[#This Row],[jp_sales]]/Table1[[#This Row],[Jp population]]</f>
        <v>0</v>
      </c>
    </row>
    <row r="5721" spans="1:30" x14ac:dyDescent="0.25">
      <c r="A5721" t="s">
        <v>4669</v>
      </c>
      <c r="B5721" t="s">
        <v>113</v>
      </c>
      <c r="C5721">
        <v>2008</v>
      </c>
      <c r="D5721" t="s">
        <v>23</v>
      </c>
      <c r="E5721" t="s">
        <v>231</v>
      </c>
      <c r="F5721" s="4">
        <v>0</v>
      </c>
      <c r="G5721" s="4">
        <v>20000</v>
      </c>
      <c r="H5721" s="4">
        <v>0</v>
      </c>
      <c r="I5721" s="4">
        <v>0</v>
      </c>
      <c r="J5721">
        <v>8.3000000000000007</v>
      </c>
      <c r="K5721">
        <v>19</v>
      </c>
      <c r="L5721">
        <v>8.1999999999999993</v>
      </c>
      <c r="M5721" s="4">
        <v>63</v>
      </c>
      <c r="N5721" t="s">
        <v>3488</v>
      </c>
      <c r="O5721" t="s">
        <v>21</v>
      </c>
      <c r="P5721" s="4">
        <v>20000</v>
      </c>
      <c r="Q5721" s="3">
        <f>AVERAGE(Table1[[#This Row],[critic_score]],Table1[[#This Row],[user_score]])</f>
        <v>8.25</v>
      </c>
      <c r="R5721" s="4">
        <f>Table1[[#This Row],[user_count]]+Table1[[#This Row],[critic_count]]</f>
        <v>82</v>
      </c>
      <c r="S5721" s="2">
        <f>100000*Table1[[#This Row],[review_count]]/Table1[[#This Row],[total sales]]</f>
        <v>410</v>
      </c>
      <c r="T5721" s="2">
        <f>Table1[[#This Row],[total sales]]/(2017-Table1[[#This Row],[year_of_release]])</f>
        <v>2222.2222222222222</v>
      </c>
      <c r="U5721" s="9">
        <f>Table1[[#This Row],[na_sales]]/(2017-Table1[[#This Row],[year_of_release]])</f>
        <v>0</v>
      </c>
      <c r="V5721" s="6">
        <f>Table1[[#This Row],[eu_sales]]/(2017-Table1[[#This Row],[year_of_release]])</f>
        <v>2222.2222222222222</v>
      </c>
      <c r="W5721" s="6">
        <f>Table1[[#This Row],[jp_sales]]/(2017-Table1[[#This Row],[year_of_release]])</f>
        <v>0</v>
      </c>
      <c r="X5721" s="6">
        <f>Table1[[#This Row],[other_sales]]/(2017-Table1[[#This Row],[year_of_release]])</f>
        <v>0</v>
      </c>
      <c r="Y5721" s="4">
        <v>528816311</v>
      </c>
      <c r="Z5721" s="4">
        <v>440001482</v>
      </c>
      <c r="AA5721" s="4">
        <v>128063000</v>
      </c>
      <c r="AB5721" s="1">
        <f>Table1[[#This Row],[na_sales]]/Table1[[#This Row],[NA population]]</f>
        <v>0</v>
      </c>
      <c r="AC5721" s="1">
        <f>Table1[[#This Row],[eu_sales]]/Table1[[#This Row],[Eu population]]</f>
        <v>4.5454392355887562E-5</v>
      </c>
      <c r="AD5721" s="1">
        <f>Table1[[#This Row],[jp_sales]]/Table1[[#This Row],[Jp population]]</f>
        <v>0</v>
      </c>
    </row>
    <row r="5722" spans="1:30" x14ac:dyDescent="0.25">
      <c r="A5722" t="s">
        <v>433</v>
      </c>
      <c r="B5722" t="s">
        <v>113</v>
      </c>
      <c r="C5722">
        <v>2012</v>
      </c>
      <c r="D5722" t="s">
        <v>19</v>
      </c>
      <c r="E5722" t="s">
        <v>41</v>
      </c>
      <c r="F5722" s="4">
        <v>0</v>
      </c>
      <c r="G5722" s="4">
        <v>20000</v>
      </c>
      <c r="H5722" s="4">
        <v>0</v>
      </c>
      <c r="I5722" s="4">
        <v>0</v>
      </c>
      <c r="J5722">
        <v>9</v>
      </c>
      <c r="K5722">
        <v>5</v>
      </c>
      <c r="L5722">
        <v>6.8</v>
      </c>
      <c r="M5722" s="4">
        <v>130</v>
      </c>
      <c r="N5722" t="s">
        <v>306</v>
      </c>
      <c r="O5722" t="s">
        <v>21</v>
      </c>
      <c r="P5722" s="4">
        <v>20000</v>
      </c>
      <c r="Q5722" s="3">
        <f>AVERAGE(Table1[[#This Row],[critic_score]],Table1[[#This Row],[user_score]])</f>
        <v>7.9</v>
      </c>
      <c r="R5722" s="4">
        <f>Table1[[#This Row],[user_count]]+Table1[[#This Row],[critic_count]]</f>
        <v>135</v>
      </c>
      <c r="S5722" s="2">
        <f>100000*Table1[[#This Row],[review_count]]/Table1[[#This Row],[total sales]]</f>
        <v>675</v>
      </c>
      <c r="T5722" s="2">
        <f>Table1[[#This Row],[total sales]]/(2017-Table1[[#This Row],[year_of_release]])</f>
        <v>4000</v>
      </c>
      <c r="U5722" s="9">
        <f>Table1[[#This Row],[na_sales]]/(2017-Table1[[#This Row],[year_of_release]])</f>
        <v>0</v>
      </c>
      <c r="V5722" s="6">
        <f>Table1[[#This Row],[eu_sales]]/(2017-Table1[[#This Row],[year_of_release]])</f>
        <v>4000</v>
      </c>
      <c r="W5722" s="6">
        <f>Table1[[#This Row],[jp_sales]]/(2017-Table1[[#This Row],[year_of_release]])</f>
        <v>0</v>
      </c>
      <c r="X5722" s="6">
        <f>Table1[[#This Row],[other_sales]]/(2017-Table1[[#This Row],[year_of_release]])</f>
        <v>0</v>
      </c>
      <c r="Y5722" s="4">
        <v>551484507</v>
      </c>
      <c r="Z5722" s="4">
        <v>441417242</v>
      </c>
      <c r="AA5722" s="4">
        <v>127629000</v>
      </c>
      <c r="AB5722" s="1">
        <f>Table1[[#This Row],[na_sales]]/Table1[[#This Row],[NA population]]</f>
        <v>0</v>
      </c>
      <c r="AC5722" s="1">
        <f>Table1[[#This Row],[eu_sales]]/Table1[[#This Row],[Eu population]]</f>
        <v>4.5308606227937059E-5</v>
      </c>
      <c r="AD5722" s="1">
        <f>Table1[[#This Row],[jp_sales]]/Table1[[#This Row],[Jp population]]</f>
        <v>0</v>
      </c>
    </row>
    <row r="5723" spans="1:30" x14ac:dyDescent="0.25">
      <c r="A5723" t="s">
        <v>336</v>
      </c>
      <c r="B5723" t="s">
        <v>113</v>
      </c>
      <c r="C5723">
        <v>2007</v>
      </c>
      <c r="D5723" t="s">
        <v>40</v>
      </c>
      <c r="E5723" t="s">
        <v>83</v>
      </c>
      <c r="F5723" s="4">
        <v>0</v>
      </c>
      <c r="G5723" s="4">
        <v>20000</v>
      </c>
      <c r="H5723" s="4">
        <v>0</v>
      </c>
      <c r="I5723" s="4">
        <v>0</v>
      </c>
      <c r="J5723">
        <v>7.6</v>
      </c>
      <c r="K5723">
        <v>15</v>
      </c>
      <c r="L5723">
        <v>7.4</v>
      </c>
      <c r="M5723" s="4">
        <v>242</v>
      </c>
      <c r="N5723" t="s">
        <v>196</v>
      </c>
      <c r="O5723" t="s">
        <v>43</v>
      </c>
      <c r="P5723" s="4">
        <v>20000</v>
      </c>
      <c r="Q5723" s="3">
        <f>AVERAGE(Table1[[#This Row],[critic_score]],Table1[[#This Row],[user_score]])</f>
        <v>7.5</v>
      </c>
      <c r="R5723" s="4">
        <f>Table1[[#This Row],[user_count]]+Table1[[#This Row],[critic_count]]</f>
        <v>257</v>
      </c>
      <c r="S5723" s="2">
        <f>100000*Table1[[#This Row],[review_count]]/Table1[[#This Row],[total sales]]</f>
        <v>1285</v>
      </c>
      <c r="T5723" s="2">
        <f>Table1[[#This Row],[total sales]]/(2017-Table1[[#This Row],[year_of_release]])</f>
        <v>2000</v>
      </c>
      <c r="U5723" s="9">
        <f>Table1[[#This Row],[na_sales]]/(2017-Table1[[#This Row],[year_of_release]])</f>
        <v>0</v>
      </c>
      <c r="V5723" s="6">
        <f>Table1[[#This Row],[eu_sales]]/(2017-Table1[[#This Row],[year_of_release]])</f>
        <v>2000</v>
      </c>
      <c r="W5723" s="6">
        <f>Table1[[#This Row],[jp_sales]]/(2017-Table1[[#This Row],[year_of_release]])</f>
        <v>0</v>
      </c>
      <c r="X5723" s="6">
        <f>Table1[[#This Row],[other_sales]]/(2017-Table1[[#This Row],[year_of_release]])</f>
        <v>0</v>
      </c>
      <c r="Y5723" s="4">
        <v>522751172</v>
      </c>
      <c r="Z5723" s="4">
        <v>438594184</v>
      </c>
      <c r="AA5723" s="4">
        <v>128001000</v>
      </c>
      <c r="AB5723" s="1">
        <f>Table1[[#This Row],[na_sales]]/Table1[[#This Row],[NA population]]</f>
        <v>0</v>
      </c>
      <c r="AC5723" s="1">
        <f>Table1[[#This Row],[eu_sales]]/Table1[[#This Row],[Eu population]]</f>
        <v>4.560023987914988E-5</v>
      </c>
      <c r="AD5723" s="1">
        <f>Table1[[#This Row],[jp_sales]]/Table1[[#This Row],[Jp population]]</f>
        <v>0</v>
      </c>
    </row>
    <row r="5724" spans="1:30" x14ac:dyDescent="0.25">
      <c r="A5724" t="s">
        <v>924</v>
      </c>
      <c r="B5724" t="s">
        <v>113</v>
      </c>
      <c r="C5724">
        <v>2008</v>
      </c>
      <c r="D5724" t="s">
        <v>40</v>
      </c>
      <c r="E5724" t="s">
        <v>55</v>
      </c>
      <c r="F5724" s="4">
        <v>10000</v>
      </c>
      <c r="G5724" s="4">
        <v>10000</v>
      </c>
      <c r="H5724" s="4">
        <v>0</v>
      </c>
      <c r="I5724" s="4">
        <v>0</v>
      </c>
      <c r="J5724">
        <v>7</v>
      </c>
      <c r="K5724">
        <v>18</v>
      </c>
      <c r="L5724">
        <v>6.3</v>
      </c>
      <c r="M5724" s="4">
        <v>55</v>
      </c>
      <c r="N5724" t="s">
        <v>58</v>
      </c>
      <c r="O5724" t="s">
        <v>67</v>
      </c>
      <c r="P5724" s="4">
        <v>20000</v>
      </c>
      <c r="Q5724" s="3">
        <f>AVERAGE(Table1[[#This Row],[critic_score]],Table1[[#This Row],[user_score]])</f>
        <v>6.65</v>
      </c>
      <c r="R5724" s="4">
        <f>Table1[[#This Row],[user_count]]+Table1[[#This Row],[critic_count]]</f>
        <v>73</v>
      </c>
      <c r="S5724" s="2">
        <f>100000*Table1[[#This Row],[review_count]]/Table1[[#This Row],[total sales]]</f>
        <v>365</v>
      </c>
      <c r="T5724" s="2">
        <f>Table1[[#This Row],[total sales]]/(2017-Table1[[#This Row],[year_of_release]])</f>
        <v>2222.2222222222222</v>
      </c>
      <c r="U5724" s="9">
        <f>Table1[[#This Row],[na_sales]]/(2017-Table1[[#This Row],[year_of_release]])</f>
        <v>1111.1111111111111</v>
      </c>
      <c r="V5724" s="6">
        <f>Table1[[#This Row],[eu_sales]]/(2017-Table1[[#This Row],[year_of_release]])</f>
        <v>1111.1111111111111</v>
      </c>
      <c r="W5724" s="6">
        <f>Table1[[#This Row],[jp_sales]]/(2017-Table1[[#This Row],[year_of_release]])</f>
        <v>0</v>
      </c>
      <c r="X5724" s="6">
        <f>Table1[[#This Row],[other_sales]]/(2017-Table1[[#This Row],[year_of_release]])</f>
        <v>0</v>
      </c>
      <c r="Y5724" s="4">
        <v>528816311</v>
      </c>
      <c r="Z5724" s="4">
        <v>440001482</v>
      </c>
      <c r="AA5724" s="4">
        <v>128063000</v>
      </c>
      <c r="AB5724" s="1">
        <f>Table1[[#This Row],[na_sales]]/Table1[[#This Row],[NA population]]</f>
        <v>1.8910158011370417E-5</v>
      </c>
      <c r="AC5724" s="1">
        <f>Table1[[#This Row],[eu_sales]]/Table1[[#This Row],[Eu population]]</f>
        <v>2.2727196177943781E-5</v>
      </c>
      <c r="AD5724" s="1">
        <f>Table1[[#This Row],[jp_sales]]/Table1[[#This Row],[Jp population]]</f>
        <v>0</v>
      </c>
    </row>
    <row r="5725" spans="1:30" x14ac:dyDescent="0.25">
      <c r="A5725" t="s">
        <v>2805</v>
      </c>
      <c r="B5725" t="s">
        <v>113</v>
      </c>
      <c r="C5725">
        <v>2009</v>
      </c>
      <c r="D5725" t="s">
        <v>40</v>
      </c>
      <c r="E5725" t="s">
        <v>55</v>
      </c>
      <c r="F5725" s="4">
        <v>10000</v>
      </c>
      <c r="G5725" s="4">
        <v>10000</v>
      </c>
      <c r="H5725" s="4">
        <v>0</v>
      </c>
      <c r="I5725" s="4">
        <v>0</v>
      </c>
      <c r="J5725">
        <v>6.3</v>
      </c>
      <c r="K5725">
        <v>8</v>
      </c>
      <c r="L5725">
        <v>6.2</v>
      </c>
      <c r="M5725" s="4">
        <v>5</v>
      </c>
      <c r="N5725" t="s">
        <v>1944</v>
      </c>
      <c r="O5725" t="s">
        <v>84</v>
      </c>
      <c r="P5725" s="4">
        <v>20000</v>
      </c>
      <c r="Q5725" s="3">
        <f>AVERAGE(Table1[[#This Row],[critic_score]],Table1[[#This Row],[user_score]])</f>
        <v>6.25</v>
      </c>
      <c r="R5725" s="4">
        <f>Table1[[#This Row],[user_count]]+Table1[[#This Row],[critic_count]]</f>
        <v>13</v>
      </c>
      <c r="S5725" s="2">
        <f>100000*Table1[[#This Row],[review_count]]/Table1[[#This Row],[total sales]]</f>
        <v>65</v>
      </c>
      <c r="T5725" s="2">
        <f>Table1[[#This Row],[total sales]]/(2017-Table1[[#This Row],[year_of_release]])</f>
        <v>2500</v>
      </c>
      <c r="U5725" s="9">
        <f>Table1[[#This Row],[na_sales]]/(2017-Table1[[#This Row],[year_of_release]])</f>
        <v>1250</v>
      </c>
      <c r="V5725" s="6">
        <f>Table1[[#This Row],[eu_sales]]/(2017-Table1[[#This Row],[year_of_release]])</f>
        <v>1250</v>
      </c>
      <c r="W5725" s="6">
        <f>Table1[[#This Row],[jp_sales]]/(2017-Table1[[#This Row],[year_of_release]])</f>
        <v>0</v>
      </c>
      <c r="X5725" s="6">
        <f>Table1[[#This Row],[other_sales]]/(2017-Table1[[#This Row],[year_of_release]])</f>
        <v>0</v>
      </c>
      <c r="Y5725" s="4">
        <v>534740514</v>
      </c>
      <c r="Z5725" s="4">
        <v>441041694</v>
      </c>
      <c r="AA5725" s="4">
        <v>128047000</v>
      </c>
      <c r="AB5725" s="1">
        <f>Table1[[#This Row],[na_sales]]/Table1[[#This Row],[NA population]]</f>
        <v>1.8700658989155999E-5</v>
      </c>
      <c r="AC5725" s="1">
        <f>Table1[[#This Row],[eu_sales]]/Table1[[#This Row],[Eu population]]</f>
        <v>2.2673593304310136E-5</v>
      </c>
      <c r="AD5725" s="1">
        <f>Table1[[#This Row],[jp_sales]]/Table1[[#This Row],[Jp population]]</f>
        <v>0</v>
      </c>
    </row>
    <row r="5726" spans="1:30" x14ac:dyDescent="0.25">
      <c r="A5726" t="s">
        <v>4397</v>
      </c>
      <c r="B5726" t="s">
        <v>118</v>
      </c>
      <c r="C5726">
        <v>2006</v>
      </c>
      <c r="D5726" t="s">
        <v>225</v>
      </c>
      <c r="E5726" t="s">
        <v>83</v>
      </c>
      <c r="F5726" s="4">
        <v>20000</v>
      </c>
      <c r="G5726" s="4">
        <v>0</v>
      </c>
      <c r="H5726" s="4">
        <v>0</v>
      </c>
      <c r="I5726" s="4">
        <v>0</v>
      </c>
      <c r="J5726">
        <v>6.4</v>
      </c>
      <c r="K5726">
        <v>15</v>
      </c>
      <c r="L5726">
        <v>7.9</v>
      </c>
      <c r="M5726" s="4">
        <v>10</v>
      </c>
      <c r="N5726" t="s">
        <v>4398</v>
      </c>
      <c r="O5726" t="s">
        <v>21</v>
      </c>
      <c r="P5726" s="4">
        <v>20000</v>
      </c>
      <c r="Q5726" s="3">
        <f>AVERAGE(Table1[[#This Row],[critic_score]],Table1[[#This Row],[user_score]])</f>
        <v>7.15</v>
      </c>
      <c r="R5726" s="4">
        <f>Table1[[#This Row],[user_count]]+Table1[[#This Row],[critic_count]]</f>
        <v>25</v>
      </c>
      <c r="S5726" s="2">
        <f>100000*Table1[[#This Row],[review_count]]/Table1[[#This Row],[total sales]]</f>
        <v>125</v>
      </c>
      <c r="T5726" s="2">
        <f>Table1[[#This Row],[total sales]]/(2017-Table1[[#This Row],[year_of_release]])</f>
        <v>1818.1818181818182</v>
      </c>
      <c r="U5726" s="9">
        <f>Table1[[#This Row],[na_sales]]/(2017-Table1[[#This Row],[year_of_release]])</f>
        <v>1818.1818181818182</v>
      </c>
      <c r="V5726" s="6">
        <f>Table1[[#This Row],[eu_sales]]/(2017-Table1[[#This Row],[year_of_release]])</f>
        <v>0</v>
      </c>
      <c r="W5726" s="6">
        <f>Table1[[#This Row],[jp_sales]]/(2017-Table1[[#This Row],[year_of_release]])</f>
        <v>0</v>
      </c>
      <c r="X5726" s="6">
        <f>Table1[[#This Row],[other_sales]]/(2017-Table1[[#This Row],[year_of_release]])</f>
        <v>0</v>
      </c>
      <c r="Y5726" s="4">
        <v>516818555</v>
      </c>
      <c r="Z5726" s="4">
        <v>437126892</v>
      </c>
      <c r="AA5726" s="4">
        <v>127854000</v>
      </c>
      <c r="AB5726" s="1">
        <f>Table1[[#This Row],[na_sales]]/Table1[[#This Row],[NA population]]</f>
        <v>3.8698300992695592E-5</v>
      </c>
      <c r="AC5726" s="1">
        <f>Table1[[#This Row],[eu_sales]]/Table1[[#This Row],[Eu population]]</f>
        <v>0</v>
      </c>
      <c r="AD5726" s="1">
        <f>Table1[[#This Row],[jp_sales]]/Table1[[#This Row],[Jp population]]</f>
        <v>0</v>
      </c>
    </row>
    <row r="5727" spans="1:30" x14ac:dyDescent="0.25">
      <c r="A5727" t="s">
        <v>4684</v>
      </c>
      <c r="B5727" t="s">
        <v>113</v>
      </c>
      <c r="C5727">
        <v>2006</v>
      </c>
      <c r="D5727" t="s">
        <v>225</v>
      </c>
      <c r="E5727" t="s">
        <v>572</v>
      </c>
      <c r="F5727" s="4">
        <v>0</v>
      </c>
      <c r="G5727" s="4">
        <v>20000</v>
      </c>
      <c r="H5727" s="4">
        <v>0</v>
      </c>
      <c r="I5727" s="4">
        <v>0</v>
      </c>
      <c r="J5727">
        <v>7.3</v>
      </c>
      <c r="K5727">
        <v>32</v>
      </c>
      <c r="L5727">
        <v>7.4</v>
      </c>
      <c r="M5727" s="4">
        <v>57</v>
      </c>
      <c r="N5727" t="s">
        <v>3915</v>
      </c>
      <c r="O5727" t="s">
        <v>43</v>
      </c>
      <c r="P5727" s="4">
        <v>20000</v>
      </c>
      <c r="Q5727" s="3">
        <f>AVERAGE(Table1[[#This Row],[critic_score]],Table1[[#This Row],[user_score]])</f>
        <v>7.35</v>
      </c>
      <c r="R5727" s="4">
        <f>Table1[[#This Row],[user_count]]+Table1[[#This Row],[critic_count]]</f>
        <v>89</v>
      </c>
      <c r="S5727" s="2">
        <f>100000*Table1[[#This Row],[review_count]]/Table1[[#This Row],[total sales]]</f>
        <v>445</v>
      </c>
      <c r="T5727" s="2">
        <f>Table1[[#This Row],[total sales]]/(2017-Table1[[#This Row],[year_of_release]])</f>
        <v>1818.1818181818182</v>
      </c>
      <c r="U5727" s="9">
        <f>Table1[[#This Row],[na_sales]]/(2017-Table1[[#This Row],[year_of_release]])</f>
        <v>0</v>
      </c>
      <c r="V5727" s="6">
        <f>Table1[[#This Row],[eu_sales]]/(2017-Table1[[#This Row],[year_of_release]])</f>
        <v>1818.1818181818182</v>
      </c>
      <c r="W5727" s="6">
        <f>Table1[[#This Row],[jp_sales]]/(2017-Table1[[#This Row],[year_of_release]])</f>
        <v>0</v>
      </c>
      <c r="X5727" s="6">
        <f>Table1[[#This Row],[other_sales]]/(2017-Table1[[#This Row],[year_of_release]])</f>
        <v>0</v>
      </c>
      <c r="Y5727" s="4">
        <v>516818555</v>
      </c>
      <c r="Z5727" s="4">
        <v>437126892</v>
      </c>
      <c r="AA5727" s="4">
        <v>127854000</v>
      </c>
      <c r="AB5727" s="1">
        <f>Table1[[#This Row],[na_sales]]/Table1[[#This Row],[NA population]]</f>
        <v>0</v>
      </c>
      <c r="AC5727" s="1">
        <f>Table1[[#This Row],[eu_sales]]/Table1[[#This Row],[Eu population]]</f>
        <v>4.5753304969395475E-5</v>
      </c>
      <c r="AD5727" s="1">
        <f>Table1[[#This Row],[jp_sales]]/Table1[[#This Row],[Jp population]]</f>
        <v>0</v>
      </c>
    </row>
    <row r="5728" spans="1:30" x14ac:dyDescent="0.25">
      <c r="A5728" t="s">
        <v>4685</v>
      </c>
      <c r="B5728" t="s">
        <v>45</v>
      </c>
      <c r="C5728">
        <v>2006</v>
      </c>
      <c r="D5728" t="s">
        <v>73</v>
      </c>
      <c r="E5728" t="s">
        <v>642</v>
      </c>
      <c r="F5728" s="4">
        <v>10000</v>
      </c>
      <c r="G5728" s="4">
        <v>10000</v>
      </c>
      <c r="H5728" s="4">
        <v>0</v>
      </c>
      <c r="I5728" s="4">
        <v>0</v>
      </c>
      <c r="J5728">
        <v>6.2</v>
      </c>
      <c r="K5728">
        <v>13</v>
      </c>
      <c r="L5728">
        <v>8.5</v>
      </c>
      <c r="M5728" s="4">
        <v>11</v>
      </c>
      <c r="N5728" t="s">
        <v>3944</v>
      </c>
      <c r="O5728" t="s">
        <v>67</v>
      </c>
      <c r="P5728" s="4">
        <v>20000</v>
      </c>
      <c r="Q5728" s="3">
        <f>AVERAGE(Table1[[#This Row],[critic_score]],Table1[[#This Row],[user_score]])</f>
        <v>7.35</v>
      </c>
      <c r="R5728" s="4">
        <f>Table1[[#This Row],[user_count]]+Table1[[#This Row],[critic_count]]</f>
        <v>24</v>
      </c>
      <c r="S5728" s="2">
        <f>100000*Table1[[#This Row],[review_count]]/Table1[[#This Row],[total sales]]</f>
        <v>120</v>
      </c>
      <c r="T5728" s="2">
        <f>Table1[[#This Row],[total sales]]/(2017-Table1[[#This Row],[year_of_release]])</f>
        <v>1818.1818181818182</v>
      </c>
      <c r="U5728" s="9">
        <f>Table1[[#This Row],[na_sales]]/(2017-Table1[[#This Row],[year_of_release]])</f>
        <v>909.09090909090912</v>
      </c>
      <c r="V5728" s="6">
        <f>Table1[[#This Row],[eu_sales]]/(2017-Table1[[#This Row],[year_of_release]])</f>
        <v>909.09090909090912</v>
      </c>
      <c r="W5728" s="6">
        <f>Table1[[#This Row],[jp_sales]]/(2017-Table1[[#This Row],[year_of_release]])</f>
        <v>0</v>
      </c>
      <c r="X5728" s="6">
        <f>Table1[[#This Row],[other_sales]]/(2017-Table1[[#This Row],[year_of_release]])</f>
        <v>0</v>
      </c>
      <c r="Y5728" s="4">
        <v>516818555</v>
      </c>
      <c r="Z5728" s="4">
        <v>437126892</v>
      </c>
      <c r="AA5728" s="4">
        <v>127854000</v>
      </c>
      <c r="AB5728" s="1">
        <f>Table1[[#This Row],[na_sales]]/Table1[[#This Row],[NA population]]</f>
        <v>1.9349150496347796E-5</v>
      </c>
      <c r="AC5728" s="1">
        <f>Table1[[#This Row],[eu_sales]]/Table1[[#This Row],[Eu population]]</f>
        <v>2.2876652484697737E-5</v>
      </c>
      <c r="AD5728" s="1">
        <f>Table1[[#This Row],[jp_sales]]/Table1[[#This Row],[Jp population]]</f>
        <v>0</v>
      </c>
    </row>
    <row r="5729" spans="1:30" x14ac:dyDescent="0.25">
      <c r="A5729" t="s">
        <v>4686</v>
      </c>
      <c r="B5729" t="s">
        <v>138</v>
      </c>
      <c r="C5729">
        <v>2003</v>
      </c>
      <c r="D5729" t="s">
        <v>54</v>
      </c>
      <c r="E5729" t="s">
        <v>196</v>
      </c>
      <c r="F5729" s="4">
        <v>10000</v>
      </c>
      <c r="G5729" s="4">
        <v>0</v>
      </c>
      <c r="H5729" s="4">
        <v>10000</v>
      </c>
      <c r="I5729" s="4">
        <v>0</v>
      </c>
      <c r="J5729">
        <v>5.6</v>
      </c>
      <c r="K5729">
        <v>24</v>
      </c>
      <c r="L5729">
        <v>8.1999999999999993</v>
      </c>
      <c r="M5729" s="4">
        <v>17</v>
      </c>
      <c r="N5729" t="s">
        <v>196</v>
      </c>
      <c r="O5729" t="s">
        <v>21</v>
      </c>
      <c r="P5729" s="4">
        <v>20000</v>
      </c>
      <c r="Q5729" s="3">
        <f>AVERAGE(Table1[[#This Row],[critic_score]],Table1[[#This Row],[user_score]])</f>
        <v>6.8999999999999995</v>
      </c>
      <c r="R5729" s="4">
        <f>Table1[[#This Row],[user_count]]+Table1[[#This Row],[critic_count]]</f>
        <v>41</v>
      </c>
      <c r="S5729" s="2">
        <f>100000*Table1[[#This Row],[review_count]]/Table1[[#This Row],[total sales]]</f>
        <v>205</v>
      </c>
      <c r="T5729" s="2">
        <f>Table1[[#This Row],[total sales]]/(2017-Table1[[#This Row],[year_of_release]])</f>
        <v>1428.5714285714287</v>
      </c>
      <c r="U5729" s="9">
        <f>Table1[[#This Row],[na_sales]]/(2017-Table1[[#This Row],[year_of_release]])</f>
        <v>714.28571428571433</v>
      </c>
      <c r="V5729" s="6">
        <f>Table1[[#This Row],[eu_sales]]/(2017-Table1[[#This Row],[year_of_release]])</f>
        <v>0</v>
      </c>
      <c r="W5729" s="6">
        <f>Table1[[#This Row],[jp_sales]]/(2017-Table1[[#This Row],[year_of_release]])</f>
        <v>714.28571428571433</v>
      </c>
      <c r="X5729" s="6">
        <f>Table1[[#This Row],[other_sales]]/(2017-Table1[[#This Row],[year_of_release]])</f>
        <v>0</v>
      </c>
      <c r="Y5729" s="4">
        <v>500125528</v>
      </c>
      <c r="Z5729" s="4">
        <v>432552540</v>
      </c>
      <c r="AA5729" s="4">
        <v>127718000</v>
      </c>
      <c r="AB5729" s="1">
        <f>Table1[[#This Row],[na_sales]]/Table1[[#This Row],[NA population]]</f>
        <v>1.9994980140265904E-5</v>
      </c>
      <c r="AC5729" s="1">
        <f>Table1[[#This Row],[eu_sales]]/Table1[[#This Row],[Eu population]]</f>
        <v>0</v>
      </c>
      <c r="AD5729" s="1">
        <f>Table1[[#This Row],[jp_sales]]/Table1[[#This Row],[Jp population]]</f>
        <v>7.8297499177876252E-5</v>
      </c>
    </row>
    <row r="5730" spans="1:30" x14ac:dyDescent="0.25">
      <c r="A5730" t="s">
        <v>2907</v>
      </c>
      <c r="B5730" t="s">
        <v>18</v>
      </c>
      <c r="C5730">
        <v>2007</v>
      </c>
      <c r="D5730" t="s">
        <v>23</v>
      </c>
      <c r="E5730" t="s">
        <v>83</v>
      </c>
      <c r="F5730" s="4">
        <v>10000</v>
      </c>
      <c r="G5730" s="4">
        <v>10000</v>
      </c>
      <c r="H5730" s="4">
        <v>0</v>
      </c>
      <c r="I5730" s="4">
        <v>0</v>
      </c>
      <c r="J5730">
        <v>5.9</v>
      </c>
      <c r="K5730">
        <v>9</v>
      </c>
      <c r="L5730">
        <v>6</v>
      </c>
      <c r="M5730" s="4">
        <v>20</v>
      </c>
      <c r="N5730" t="s">
        <v>232</v>
      </c>
      <c r="O5730" t="s">
        <v>43</v>
      </c>
      <c r="P5730" s="4">
        <v>20000</v>
      </c>
      <c r="Q5730" s="3">
        <f>AVERAGE(Table1[[#This Row],[critic_score]],Table1[[#This Row],[user_score]])</f>
        <v>5.95</v>
      </c>
      <c r="R5730" s="4">
        <f>Table1[[#This Row],[user_count]]+Table1[[#This Row],[critic_count]]</f>
        <v>29</v>
      </c>
      <c r="S5730" s="2">
        <f>100000*Table1[[#This Row],[review_count]]/Table1[[#This Row],[total sales]]</f>
        <v>145</v>
      </c>
      <c r="T5730" s="2">
        <f>Table1[[#This Row],[total sales]]/(2017-Table1[[#This Row],[year_of_release]])</f>
        <v>2000</v>
      </c>
      <c r="U5730" s="9">
        <f>Table1[[#This Row],[na_sales]]/(2017-Table1[[#This Row],[year_of_release]])</f>
        <v>1000</v>
      </c>
      <c r="V5730" s="6">
        <f>Table1[[#This Row],[eu_sales]]/(2017-Table1[[#This Row],[year_of_release]])</f>
        <v>1000</v>
      </c>
      <c r="W5730" s="6">
        <f>Table1[[#This Row],[jp_sales]]/(2017-Table1[[#This Row],[year_of_release]])</f>
        <v>0</v>
      </c>
      <c r="X5730" s="6">
        <f>Table1[[#This Row],[other_sales]]/(2017-Table1[[#This Row],[year_of_release]])</f>
        <v>0</v>
      </c>
      <c r="Y5730" s="4">
        <v>522751172</v>
      </c>
      <c r="Z5730" s="4">
        <v>438594184</v>
      </c>
      <c r="AA5730" s="4">
        <v>128001000</v>
      </c>
      <c r="AB5730" s="1">
        <f>Table1[[#This Row],[na_sales]]/Table1[[#This Row],[NA population]]</f>
        <v>1.9129560172463851E-5</v>
      </c>
      <c r="AC5730" s="1">
        <f>Table1[[#This Row],[eu_sales]]/Table1[[#This Row],[Eu population]]</f>
        <v>2.280011993957494E-5</v>
      </c>
      <c r="AD5730" s="1">
        <f>Table1[[#This Row],[jp_sales]]/Table1[[#This Row],[Jp population]]</f>
        <v>0</v>
      </c>
    </row>
    <row r="5731" spans="1:30" x14ac:dyDescent="0.25">
      <c r="A5731" t="s">
        <v>4687</v>
      </c>
      <c r="B5731" t="s">
        <v>113</v>
      </c>
      <c r="C5731">
        <v>2004</v>
      </c>
      <c r="D5731" t="s">
        <v>54</v>
      </c>
      <c r="E5731" t="s">
        <v>100</v>
      </c>
      <c r="F5731" s="4">
        <v>0</v>
      </c>
      <c r="G5731" s="4">
        <v>20000</v>
      </c>
      <c r="H5731" s="4">
        <v>0</v>
      </c>
      <c r="I5731" s="4">
        <v>0</v>
      </c>
      <c r="J5731">
        <v>8.4</v>
      </c>
      <c r="K5731">
        <v>48</v>
      </c>
      <c r="L5731">
        <v>7.5</v>
      </c>
      <c r="M5731" s="4">
        <v>133</v>
      </c>
      <c r="N5731" t="s">
        <v>1979</v>
      </c>
      <c r="O5731" t="s">
        <v>67</v>
      </c>
      <c r="P5731" s="4">
        <v>20000</v>
      </c>
      <c r="Q5731" s="3">
        <f>AVERAGE(Table1[[#This Row],[critic_score]],Table1[[#This Row],[user_score]])</f>
        <v>7.95</v>
      </c>
      <c r="R5731" s="4">
        <f>Table1[[#This Row],[user_count]]+Table1[[#This Row],[critic_count]]</f>
        <v>181</v>
      </c>
      <c r="S5731" s="2">
        <f>100000*Table1[[#This Row],[review_count]]/Table1[[#This Row],[total sales]]</f>
        <v>905</v>
      </c>
      <c r="T5731" s="2">
        <f>Table1[[#This Row],[total sales]]/(2017-Table1[[#This Row],[year_of_release]])</f>
        <v>1538.4615384615386</v>
      </c>
      <c r="U5731" s="9">
        <f>Table1[[#This Row],[na_sales]]/(2017-Table1[[#This Row],[year_of_release]])</f>
        <v>0</v>
      </c>
      <c r="V5731" s="6">
        <f>Table1[[#This Row],[eu_sales]]/(2017-Table1[[#This Row],[year_of_release]])</f>
        <v>1538.4615384615386</v>
      </c>
      <c r="W5731" s="6">
        <f>Table1[[#This Row],[jp_sales]]/(2017-Table1[[#This Row],[year_of_release]])</f>
        <v>0</v>
      </c>
      <c r="X5731" s="6">
        <f>Table1[[#This Row],[other_sales]]/(2017-Table1[[#This Row],[year_of_release]])</f>
        <v>0</v>
      </c>
      <c r="Y5731" s="4">
        <v>505524224</v>
      </c>
      <c r="Z5731" s="4">
        <v>434174638</v>
      </c>
      <c r="AA5731" s="4">
        <v>127761000</v>
      </c>
      <c r="AB5731" s="1">
        <f>Table1[[#This Row],[na_sales]]/Table1[[#This Row],[NA population]]</f>
        <v>0</v>
      </c>
      <c r="AC5731" s="1">
        <f>Table1[[#This Row],[eu_sales]]/Table1[[#This Row],[Eu population]]</f>
        <v>4.6064413370916427E-5</v>
      </c>
      <c r="AD5731" s="1">
        <f>Table1[[#This Row],[jp_sales]]/Table1[[#This Row],[Jp population]]</f>
        <v>0</v>
      </c>
    </row>
    <row r="5732" spans="1:30" x14ac:dyDescent="0.25">
      <c r="A5732" t="s">
        <v>918</v>
      </c>
      <c r="B5732" t="s">
        <v>71</v>
      </c>
      <c r="C5732">
        <v>2016</v>
      </c>
      <c r="D5732" t="s">
        <v>40</v>
      </c>
      <c r="E5732" t="s">
        <v>196</v>
      </c>
      <c r="F5732" s="4">
        <v>10000</v>
      </c>
      <c r="G5732" s="4">
        <v>0</v>
      </c>
      <c r="H5732" s="4">
        <v>10000</v>
      </c>
      <c r="I5732" s="4">
        <v>0</v>
      </c>
      <c r="J5732">
        <v>8.1999999999999993</v>
      </c>
      <c r="K5732">
        <v>4</v>
      </c>
      <c r="L5732">
        <v>6.6</v>
      </c>
      <c r="M5732" s="4">
        <v>8</v>
      </c>
      <c r="N5732" t="s">
        <v>919</v>
      </c>
      <c r="O5732" t="s">
        <v>43</v>
      </c>
      <c r="P5732" s="4">
        <v>20000</v>
      </c>
      <c r="Q5732" s="3">
        <f>AVERAGE(Table1[[#This Row],[critic_score]],Table1[[#This Row],[user_score]])</f>
        <v>7.3999999999999995</v>
      </c>
      <c r="R5732" s="4">
        <f>Table1[[#This Row],[user_count]]+Table1[[#This Row],[critic_count]]</f>
        <v>12</v>
      </c>
      <c r="S5732" s="2">
        <f>100000*Table1[[#This Row],[review_count]]/Table1[[#This Row],[total sales]]</f>
        <v>60</v>
      </c>
      <c r="T5732" s="2">
        <f>Table1[[#This Row],[total sales]]/(2017-Table1[[#This Row],[year_of_release]])</f>
        <v>20000</v>
      </c>
      <c r="U5732" s="9">
        <f>Table1[[#This Row],[na_sales]]/(2017-Table1[[#This Row],[year_of_release]])</f>
        <v>10000</v>
      </c>
      <c r="V5732" s="6">
        <f>Table1[[#This Row],[eu_sales]]/(2017-Table1[[#This Row],[year_of_release]])</f>
        <v>0</v>
      </c>
      <c r="W5732" s="6">
        <f>Table1[[#This Row],[jp_sales]]/(2017-Table1[[#This Row],[year_of_release]])</f>
        <v>10000</v>
      </c>
      <c r="X5732" s="6">
        <f>Table1[[#This Row],[other_sales]]/(2017-Table1[[#This Row],[year_of_release]])</f>
        <v>0</v>
      </c>
      <c r="Y5732" s="4">
        <v>573178249</v>
      </c>
      <c r="Z5732" s="4">
        <v>445623395</v>
      </c>
      <c r="AA5732" s="4">
        <v>126994511</v>
      </c>
      <c r="AB5732" s="1">
        <f>Table1[[#This Row],[na_sales]]/Table1[[#This Row],[NA population]]</f>
        <v>1.7446579693919964E-5</v>
      </c>
      <c r="AC5732" s="1">
        <f>Table1[[#This Row],[eu_sales]]/Table1[[#This Row],[Eu population]]</f>
        <v>0</v>
      </c>
      <c r="AD5732" s="1">
        <f>Table1[[#This Row],[jp_sales]]/Table1[[#This Row],[Jp population]]</f>
        <v>7.8743560814215028E-5</v>
      </c>
    </row>
    <row r="5733" spans="1:30" x14ac:dyDescent="0.25">
      <c r="A5733" t="s">
        <v>1026</v>
      </c>
      <c r="B5733" t="s">
        <v>113</v>
      </c>
      <c r="C5733">
        <v>2003</v>
      </c>
      <c r="D5733" t="s">
        <v>54</v>
      </c>
      <c r="E5733" t="s">
        <v>41</v>
      </c>
      <c r="F5733" s="4">
        <v>0</v>
      </c>
      <c r="G5733" s="4">
        <v>20000</v>
      </c>
      <c r="H5733" s="4">
        <v>0</v>
      </c>
      <c r="I5733" s="4">
        <v>0</v>
      </c>
      <c r="J5733">
        <v>8.6</v>
      </c>
      <c r="K5733">
        <v>46</v>
      </c>
      <c r="L5733">
        <v>9</v>
      </c>
      <c r="M5733" s="4">
        <v>802</v>
      </c>
      <c r="N5733" t="s">
        <v>1030</v>
      </c>
      <c r="O5733" t="s">
        <v>43</v>
      </c>
      <c r="P5733" s="4">
        <v>20000</v>
      </c>
      <c r="Q5733" s="3">
        <f>AVERAGE(Table1[[#This Row],[critic_score]],Table1[[#This Row],[user_score]])</f>
        <v>8.8000000000000007</v>
      </c>
      <c r="R5733" s="4">
        <f>Table1[[#This Row],[user_count]]+Table1[[#This Row],[critic_count]]</f>
        <v>848</v>
      </c>
      <c r="S5733" s="2">
        <f>100000*Table1[[#This Row],[review_count]]/Table1[[#This Row],[total sales]]</f>
        <v>4240</v>
      </c>
      <c r="T5733" s="2">
        <f>Table1[[#This Row],[total sales]]/(2017-Table1[[#This Row],[year_of_release]])</f>
        <v>1428.5714285714287</v>
      </c>
      <c r="U5733" s="9">
        <f>Table1[[#This Row],[na_sales]]/(2017-Table1[[#This Row],[year_of_release]])</f>
        <v>0</v>
      </c>
      <c r="V5733" s="6">
        <f>Table1[[#This Row],[eu_sales]]/(2017-Table1[[#This Row],[year_of_release]])</f>
        <v>1428.5714285714287</v>
      </c>
      <c r="W5733" s="6">
        <f>Table1[[#This Row],[jp_sales]]/(2017-Table1[[#This Row],[year_of_release]])</f>
        <v>0</v>
      </c>
      <c r="X5733" s="6">
        <f>Table1[[#This Row],[other_sales]]/(2017-Table1[[#This Row],[year_of_release]])</f>
        <v>0</v>
      </c>
      <c r="Y5733" s="4">
        <v>500125528</v>
      </c>
      <c r="Z5733" s="4">
        <v>432552540</v>
      </c>
      <c r="AA5733" s="4">
        <v>127718000</v>
      </c>
      <c r="AB5733" s="1">
        <f>Table1[[#This Row],[na_sales]]/Table1[[#This Row],[NA population]]</f>
        <v>0</v>
      </c>
      <c r="AC5733" s="1">
        <f>Table1[[#This Row],[eu_sales]]/Table1[[#This Row],[Eu population]]</f>
        <v>4.6237157687248816E-5</v>
      </c>
      <c r="AD5733" s="1">
        <f>Table1[[#This Row],[jp_sales]]/Table1[[#This Row],[Jp population]]</f>
        <v>0</v>
      </c>
    </row>
    <row r="5734" spans="1:30" x14ac:dyDescent="0.25">
      <c r="A5734" t="s">
        <v>4377</v>
      </c>
      <c r="B5734" t="s">
        <v>200</v>
      </c>
      <c r="C5734">
        <v>2016</v>
      </c>
      <c r="D5734" t="s">
        <v>96</v>
      </c>
      <c r="E5734" t="s">
        <v>1370</v>
      </c>
      <c r="F5734" s="4">
        <v>10000</v>
      </c>
      <c r="G5734" s="4">
        <v>10000</v>
      </c>
      <c r="H5734" s="4">
        <v>0</v>
      </c>
      <c r="I5734" s="4">
        <v>0</v>
      </c>
      <c r="J5734">
        <v>6.8</v>
      </c>
      <c r="K5734">
        <v>12</v>
      </c>
      <c r="L5734">
        <v>7.4</v>
      </c>
      <c r="M5734" s="4">
        <v>55</v>
      </c>
      <c r="N5734" t="s">
        <v>3356</v>
      </c>
      <c r="O5734" t="s">
        <v>43</v>
      </c>
      <c r="P5734" s="4">
        <v>20000</v>
      </c>
      <c r="Q5734" s="3">
        <f>AVERAGE(Table1[[#This Row],[critic_score]],Table1[[#This Row],[user_score]])</f>
        <v>7.1</v>
      </c>
      <c r="R5734" s="4">
        <f>Table1[[#This Row],[user_count]]+Table1[[#This Row],[critic_count]]</f>
        <v>67</v>
      </c>
      <c r="S5734" s="2">
        <f>100000*Table1[[#This Row],[review_count]]/Table1[[#This Row],[total sales]]</f>
        <v>335</v>
      </c>
      <c r="T5734" s="2">
        <f>Table1[[#This Row],[total sales]]/(2017-Table1[[#This Row],[year_of_release]])</f>
        <v>20000</v>
      </c>
      <c r="U5734" s="9">
        <f>Table1[[#This Row],[na_sales]]/(2017-Table1[[#This Row],[year_of_release]])</f>
        <v>10000</v>
      </c>
      <c r="V5734" s="6">
        <f>Table1[[#This Row],[eu_sales]]/(2017-Table1[[#This Row],[year_of_release]])</f>
        <v>10000</v>
      </c>
      <c r="W5734" s="6">
        <f>Table1[[#This Row],[jp_sales]]/(2017-Table1[[#This Row],[year_of_release]])</f>
        <v>0</v>
      </c>
      <c r="X5734" s="6">
        <f>Table1[[#This Row],[other_sales]]/(2017-Table1[[#This Row],[year_of_release]])</f>
        <v>0</v>
      </c>
      <c r="Y5734" s="4">
        <v>573178249</v>
      </c>
      <c r="Z5734" s="4">
        <v>445623395</v>
      </c>
      <c r="AA5734" s="4">
        <v>126994511</v>
      </c>
      <c r="AB5734" s="1">
        <f>Table1[[#This Row],[na_sales]]/Table1[[#This Row],[NA population]]</f>
        <v>1.7446579693919964E-5</v>
      </c>
      <c r="AC5734" s="1">
        <f>Table1[[#This Row],[eu_sales]]/Table1[[#This Row],[Eu population]]</f>
        <v>2.2440473530345058E-5</v>
      </c>
      <c r="AD5734" s="1">
        <f>Table1[[#This Row],[jp_sales]]/Table1[[#This Row],[Jp population]]</f>
        <v>0</v>
      </c>
    </row>
    <row r="5735" spans="1:30" x14ac:dyDescent="0.25">
      <c r="A5735" t="s">
        <v>3628</v>
      </c>
      <c r="B5735" t="s">
        <v>45</v>
      </c>
      <c r="C5735">
        <v>2006</v>
      </c>
      <c r="D5735" t="s">
        <v>27</v>
      </c>
      <c r="E5735" t="s">
        <v>403</v>
      </c>
      <c r="F5735" s="4">
        <v>10000</v>
      </c>
      <c r="G5735" s="4">
        <v>10000</v>
      </c>
      <c r="H5735" s="4">
        <v>0</v>
      </c>
      <c r="I5735" s="4">
        <v>0</v>
      </c>
      <c r="J5735">
        <v>5.3</v>
      </c>
      <c r="K5735">
        <v>32</v>
      </c>
      <c r="L5735">
        <v>6.7</v>
      </c>
      <c r="M5735" s="4">
        <v>10</v>
      </c>
      <c r="N5735" t="s">
        <v>614</v>
      </c>
      <c r="O5735" t="s">
        <v>21</v>
      </c>
      <c r="P5735" s="4">
        <v>20000</v>
      </c>
      <c r="Q5735" s="3">
        <f>AVERAGE(Table1[[#This Row],[critic_score]],Table1[[#This Row],[user_score]])</f>
        <v>6</v>
      </c>
      <c r="R5735" s="4">
        <f>Table1[[#This Row],[user_count]]+Table1[[#This Row],[critic_count]]</f>
        <v>42</v>
      </c>
      <c r="S5735" s="2">
        <f>100000*Table1[[#This Row],[review_count]]/Table1[[#This Row],[total sales]]</f>
        <v>210</v>
      </c>
      <c r="T5735" s="2">
        <f>Table1[[#This Row],[total sales]]/(2017-Table1[[#This Row],[year_of_release]])</f>
        <v>1818.1818181818182</v>
      </c>
      <c r="U5735" s="9">
        <f>Table1[[#This Row],[na_sales]]/(2017-Table1[[#This Row],[year_of_release]])</f>
        <v>909.09090909090912</v>
      </c>
      <c r="V5735" s="6">
        <f>Table1[[#This Row],[eu_sales]]/(2017-Table1[[#This Row],[year_of_release]])</f>
        <v>909.09090909090912</v>
      </c>
      <c r="W5735" s="6">
        <f>Table1[[#This Row],[jp_sales]]/(2017-Table1[[#This Row],[year_of_release]])</f>
        <v>0</v>
      </c>
      <c r="X5735" s="6">
        <f>Table1[[#This Row],[other_sales]]/(2017-Table1[[#This Row],[year_of_release]])</f>
        <v>0</v>
      </c>
      <c r="Y5735" s="4">
        <v>516818555</v>
      </c>
      <c r="Z5735" s="4">
        <v>437126892</v>
      </c>
      <c r="AA5735" s="4">
        <v>127854000</v>
      </c>
      <c r="AB5735" s="1">
        <f>Table1[[#This Row],[na_sales]]/Table1[[#This Row],[NA population]]</f>
        <v>1.9349150496347796E-5</v>
      </c>
      <c r="AC5735" s="1">
        <f>Table1[[#This Row],[eu_sales]]/Table1[[#This Row],[Eu population]]</f>
        <v>2.2876652484697737E-5</v>
      </c>
      <c r="AD5735" s="1">
        <f>Table1[[#This Row],[jp_sales]]/Table1[[#This Row],[Jp population]]</f>
        <v>0</v>
      </c>
    </row>
    <row r="5736" spans="1:30" x14ac:dyDescent="0.25">
      <c r="A5736" t="s">
        <v>329</v>
      </c>
      <c r="B5736" t="s">
        <v>113</v>
      </c>
      <c r="C5736">
        <v>2008</v>
      </c>
      <c r="D5736" t="s">
        <v>73</v>
      </c>
      <c r="E5736" t="s">
        <v>100</v>
      </c>
      <c r="F5736" s="4">
        <v>0</v>
      </c>
      <c r="G5736" s="4">
        <v>20000</v>
      </c>
      <c r="H5736" s="4">
        <v>0</v>
      </c>
      <c r="I5736" s="4">
        <v>0</v>
      </c>
      <c r="J5736">
        <v>7</v>
      </c>
      <c r="K5736">
        <v>12</v>
      </c>
      <c r="L5736">
        <v>6.4</v>
      </c>
      <c r="M5736" s="4">
        <v>8</v>
      </c>
      <c r="N5736" t="s">
        <v>351</v>
      </c>
      <c r="O5736" t="s">
        <v>21</v>
      </c>
      <c r="P5736" s="4">
        <v>20000</v>
      </c>
      <c r="Q5736" s="3">
        <f>AVERAGE(Table1[[#This Row],[critic_score]],Table1[[#This Row],[user_score]])</f>
        <v>6.7</v>
      </c>
      <c r="R5736" s="4">
        <f>Table1[[#This Row],[user_count]]+Table1[[#This Row],[critic_count]]</f>
        <v>20</v>
      </c>
      <c r="S5736" s="2">
        <f>100000*Table1[[#This Row],[review_count]]/Table1[[#This Row],[total sales]]</f>
        <v>100</v>
      </c>
      <c r="T5736" s="2">
        <f>Table1[[#This Row],[total sales]]/(2017-Table1[[#This Row],[year_of_release]])</f>
        <v>2222.2222222222222</v>
      </c>
      <c r="U5736" s="9">
        <f>Table1[[#This Row],[na_sales]]/(2017-Table1[[#This Row],[year_of_release]])</f>
        <v>0</v>
      </c>
      <c r="V5736" s="6">
        <f>Table1[[#This Row],[eu_sales]]/(2017-Table1[[#This Row],[year_of_release]])</f>
        <v>2222.2222222222222</v>
      </c>
      <c r="W5736" s="6">
        <f>Table1[[#This Row],[jp_sales]]/(2017-Table1[[#This Row],[year_of_release]])</f>
        <v>0</v>
      </c>
      <c r="X5736" s="6">
        <f>Table1[[#This Row],[other_sales]]/(2017-Table1[[#This Row],[year_of_release]])</f>
        <v>0</v>
      </c>
      <c r="Y5736" s="4">
        <v>528816311</v>
      </c>
      <c r="Z5736" s="4">
        <v>440001482</v>
      </c>
      <c r="AA5736" s="4">
        <v>128063000</v>
      </c>
      <c r="AB5736" s="1">
        <f>Table1[[#This Row],[na_sales]]/Table1[[#This Row],[NA population]]</f>
        <v>0</v>
      </c>
      <c r="AC5736" s="1">
        <f>Table1[[#This Row],[eu_sales]]/Table1[[#This Row],[Eu population]]</f>
        <v>4.5454392355887562E-5</v>
      </c>
      <c r="AD5736" s="1">
        <f>Table1[[#This Row],[jp_sales]]/Table1[[#This Row],[Jp population]]</f>
        <v>0</v>
      </c>
    </row>
    <row r="5737" spans="1:30" x14ac:dyDescent="0.25">
      <c r="A5737" t="s">
        <v>4689</v>
      </c>
      <c r="B5737" t="s">
        <v>113</v>
      </c>
      <c r="C5737">
        <v>2007</v>
      </c>
      <c r="D5737" t="s">
        <v>73</v>
      </c>
      <c r="E5737" t="s">
        <v>100</v>
      </c>
      <c r="F5737" s="4">
        <v>10000</v>
      </c>
      <c r="G5737" s="4">
        <v>10000</v>
      </c>
      <c r="H5737" s="4">
        <v>0</v>
      </c>
      <c r="I5737" s="4">
        <v>0</v>
      </c>
      <c r="J5737">
        <v>7.4</v>
      </c>
      <c r="K5737">
        <v>9</v>
      </c>
      <c r="L5737">
        <v>7.3</v>
      </c>
      <c r="M5737" s="4">
        <v>24</v>
      </c>
      <c r="N5737" t="s">
        <v>321</v>
      </c>
      <c r="O5737" t="s">
        <v>67</v>
      </c>
      <c r="P5737" s="4">
        <v>20000</v>
      </c>
      <c r="Q5737" s="3">
        <f>AVERAGE(Table1[[#This Row],[critic_score]],Table1[[#This Row],[user_score]])</f>
        <v>7.35</v>
      </c>
      <c r="R5737" s="4">
        <f>Table1[[#This Row],[user_count]]+Table1[[#This Row],[critic_count]]</f>
        <v>33</v>
      </c>
      <c r="S5737" s="2">
        <f>100000*Table1[[#This Row],[review_count]]/Table1[[#This Row],[total sales]]</f>
        <v>165</v>
      </c>
      <c r="T5737" s="2">
        <f>Table1[[#This Row],[total sales]]/(2017-Table1[[#This Row],[year_of_release]])</f>
        <v>2000</v>
      </c>
      <c r="U5737" s="9">
        <f>Table1[[#This Row],[na_sales]]/(2017-Table1[[#This Row],[year_of_release]])</f>
        <v>1000</v>
      </c>
      <c r="V5737" s="6">
        <f>Table1[[#This Row],[eu_sales]]/(2017-Table1[[#This Row],[year_of_release]])</f>
        <v>1000</v>
      </c>
      <c r="W5737" s="6">
        <f>Table1[[#This Row],[jp_sales]]/(2017-Table1[[#This Row],[year_of_release]])</f>
        <v>0</v>
      </c>
      <c r="X5737" s="6">
        <f>Table1[[#This Row],[other_sales]]/(2017-Table1[[#This Row],[year_of_release]])</f>
        <v>0</v>
      </c>
      <c r="Y5737" s="4">
        <v>522751172</v>
      </c>
      <c r="Z5737" s="4">
        <v>438594184</v>
      </c>
      <c r="AA5737" s="4">
        <v>128001000</v>
      </c>
      <c r="AB5737" s="1">
        <f>Table1[[#This Row],[na_sales]]/Table1[[#This Row],[NA population]]</f>
        <v>1.9129560172463851E-5</v>
      </c>
      <c r="AC5737" s="1">
        <f>Table1[[#This Row],[eu_sales]]/Table1[[#This Row],[Eu population]]</f>
        <v>2.280011993957494E-5</v>
      </c>
      <c r="AD5737" s="1">
        <f>Table1[[#This Row],[jp_sales]]/Table1[[#This Row],[Jp population]]</f>
        <v>0</v>
      </c>
    </row>
    <row r="5738" spans="1:30" x14ac:dyDescent="0.25">
      <c r="A5738" t="s">
        <v>1568</v>
      </c>
      <c r="B5738" t="s">
        <v>113</v>
      </c>
      <c r="C5738">
        <v>2009</v>
      </c>
      <c r="D5738" t="s">
        <v>40</v>
      </c>
      <c r="E5738" t="s">
        <v>183</v>
      </c>
      <c r="F5738" s="4">
        <v>0</v>
      </c>
      <c r="G5738" s="4">
        <v>20000</v>
      </c>
      <c r="H5738" s="4">
        <v>0</v>
      </c>
      <c r="I5738" s="4">
        <v>0</v>
      </c>
      <c r="J5738">
        <v>4.5999999999999996</v>
      </c>
      <c r="K5738">
        <v>9</v>
      </c>
      <c r="L5738">
        <v>4.7</v>
      </c>
      <c r="M5738" s="4">
        <v>46</v>
      </c>
      <c r="N5738" t="s">
        <v>2358</v>
      </c>
      <c r="O5738" t="s">
        <v>67</v>
      </c>
      <c r="P5738" s="4">
        <v>20000</v>
      </c>
      <c r="Q5738" s="3">
        <f>AVERAGE(Table1[[#This Row],[critic_score]],Table1[[#This Row],[user_score]])</f>
        <v>4.6500000000000004</v>
      </c>
      <c r="R5738" s="4">
        <f>Table1[[#This Row],[user_count]]+Table1[[#This Row],[critic_count]]</f>
        <v>55</v>
      </c>
      <c r="S5738" s="2">
        <f>100000*Table1[[#This Row],[review_count]]/Table1[[#This Row],[total sales]]</f>
        <v>275</v>
      </c>
      <c r="T5738" s="2">
        <f>Table1[[#This Row],[total sales]]/(2017-Table1[[#This Row],[year_of_release]])</f>
        <v>2500</v>
      </c>
      <c r="U5738" s="9">
        <f>Table1[[#This Row],[na_sales]]/(2017-Table1[[#This Row],[year_of_release]])</f>
        <v>0</v>
      </c>
      <c r="V5738" s="6">
        <f>Table1[[#This Row],[eu_sales]]/(2017-Table1[[#This Row],[year_of_release]])</f>
        <v>2500</v>
      </c>
      <c r="W5738" s="6">
        <f>Table1[[#This Row],[jp_sales]]/(2017-Table1[[#This Row],[year_of_release]])</f>
        <v>0</v>
      </c>
      <c r="X5738" s="6">
        <f>Table1[[#This Row],[other_sales]]/(2017-Table1[[#This Row],[year_of_release]])</f>
        <v>0</v>
      </c>
      <c r="Y5738" s="4">
        <v>534740514</v>
      </c>
      <c r="Z5738" s="4">
        <v>441041694</v>
      </c>
      <c r="AA5738" s="4">
        <v>128047000</v>
      </c>
      <c r="AB5738" s="1">
        <f>Table1[[#This Row],[na_sales]]/Table1[[#This Row],[NA population]]</f>
        <v>0</v>
      </c>
      <c r="AC5738" s="1">
        <f>Table1[[#This Row],[eu_sales]]/Table1[[#This Row],[Eu population]]</f>
        <v>4.5347186608620271E-5</v>
      </c>
      <c r="AD5738" s="1">
        <f>Table1[[#This Row],[jp_sales]]/Table1[[#This Row],[Jp population]]</f>
        <v>0</v>
      </c>
    </row>
    <row r="5739" spans="1:30" x14ac:dyDescent="0.25">
      <c r="A5739" t="s">
        <v>4690</v>
      </c>
      <c r="B5739" t="s">
        <v>71</v>
      </c>
      <c r="C5739">
        <v>2015</v>
      </c>
      <c r="D5739" t="s">
        <v>40</v>
      </c>
      <c r="E5739" t="s">
        <v>55</v>
      </c>
      <c r="F5739" s="4">
        <v>0</v>
      </c>
      <c r="G5739" s="4">
        <v>20000</v>
      </c>
      <c r="H5739" s="4">
        <v>0</v>
      </c>
      <c r="I5739" s="4">
        <v>0</v>
      </c>
      <c r="J5739">
        <v>5.9</v>
      </c>
      <c r="K5739">
        <v>4</v>
      </c>
      <c r="L5739">
        <v>6.6</v>
      </c>
      <c r="M5739" s="4">
        <v>19</v>
      </c>
      <c r="N5739" t="s">
        <v>4691</v>
      </c>
      <c r="O5739" t="s">
        <v>21</v>
      </c>
      <c r="P5739" s="4">
        <v>20000</v>
      </c>
      <c r="Q5739" s="3">
        <f>AVERAGE(Table1[[#This Row],[critic_score]],Table1[[#This Row],[user_score]])</f>
        <v>6.25</v>
      </c>
      <c r="R5739" s="4">
        <f>Table1[[#This Row],[user_count]]+Table1[[#This Row],[critic_count]]</f>
        <v>23</v>
      </c>
      <c r="S5739" s="2">
        <f>100000*Table1[[#This Row],[review_count]]/Table1[[#This Row],[total sales]]</f>
        <v>115</v>
      </c>
      <c r="T5739" s="2">
        <f>Table1[[#This Row],[total sales]]/(2017-Table1[[#This Row],[year_of_release]])</f>
        <v>10000</v>
      </c>
      <c r="U5739" s="9">
        <f>Table1[[#This Row],[na_sales]]/(2017-Table1[[#This Row],[year_of_release]])</f>
        <v>0</v>
      </c>
      <c r="V5739" s="6">
        <f>Table1[[#This Row],[eu_sales]]/(2017-Table1[[#This Row],[year_of_release]])</f>
        <v>10000</v>
      </c>
      <c r="W5739" s="6">
        <f>Table1[[#This Row],[jp_sales]]/(2017-Table1[[#This Row],[year_of_release]])</f>
        <v>0</v>
      </c>
      <c r="X5739" s="6">
        <f>Table1[[#This Row],[other_sales]]/(2017-Table1[[#This Row],[year_of_release]])</f>
        <v>0</v>
      </c>
      <c r="Y5739" s="4">
        <v>567732286</v>
      </c>
      <c r="Z5739" s="4">
        <v>444588718</v>
      </c>
      <c r="AA5739" s="4">
        <v>127141000</v>
      </c>
      <c r="AB5739" s="1">
        <f>Table1[[#This Row],[na_sales]]/Table1[[#This Row],[NA population]]</f>
        <v>0</v>
      </c>
      <c r="AC5739" s="1">
        <f>Table1[[#This Row],[eu_sales]]/Table1[[#This Row],[Eu population]]</f>
        <v>4.4985397042846236E-5</v>
      </c>
      <c r="AD5739" s="1">
        <f>Table1[[#This Row],[jp_sales]]/Table1[[#This Row],[Jp population]]</f>
        <v>0</v>
      </c>
    </row>
    <row r="5740" spans="1:30" x14ac:dyDescent="0.25">
      <c r="A5740" t="s">
        <v>1265</v>
      </c>
      <c r="B5740" t="s">
        <v>113</v>
      </c>
      <c r="C5740">
        <v>2008</v>
      </c>
      <c r="D5740" t="s">
        <v>40</v>
      </c>
      <c r="E5740" t="s">
        <v>41</v>
      </c>
      <c r="F5740" s="4">
        <v>0</v>
      </c>
      <c r="G5740" s="4">
        <v>20000</v>
      </c>
      <c r="H5740" s="4">
        <v>0</v>
      </c>
      <c r="I5740" s="4">
        <v>0</v>
      </c>
      <c r="J5740">
        <v>7.2</v>
      </c>
      <c r="K5740">
        <v>11</v>
      </c>
      <c r="L5740">
        <v>7.5</v>
      </c>
      <c r="M5740" s="4">
        <v>257</v>
      </c>
      <c r="N5740" t="s">
        <v>1266</v>
      </c>
      <c r="O5740" t="s">
        <v>67</v>
      </c>
      <c r="P5740" s="4">
        <v>20000</v>
      </c>
      <c r="Q5740" s="3">
        <f>AVERAGE(Table1[[#This Row],[critic_score]],Table1[[#This Row],[user_score]])</f>
        <v>7.35</v>
      </c>
      <c r="R5740" s="4">
        <f>Table1[[#This Row],[user_count]]+Table1[[#This Row],[critic_count]]</f>
        <v>268</v>
      </c>
      <c r="S5740" s="2">
        <f>100000*Table1[[#This Row],[review_count]]/Table1[[#This Row],[total sales]]</f>
        <v>1340</v>
      </c>
      <c r="T5740" s="2">
        <f>Table1[[#This Row],[total sales]]/(2017-Table1[[#This Row],[year_of_release]])</f>
        <v>2222.2222222222222</v>
      </c>
      <c r="U5740" s="9">
        <f>Table1[[#This Row],[na_sales]]/(2017-Table1[[#This Row],[year_of_release]])</f>
        <v>0</v>
      </c>
      <c r="V5740" s="6">
        <f>Table1[[#This Row],[eu_sales]]/(2017-Table1[[#This Row],[year_of_release]])</f>
        <v>2222.2222222222222</v>
      </c>
      <c r="W5740" s="6">
        <f>Table1[[#This Row],[jp_sales]]/(2017-Table1[[#This Row],[year_of_release]])</f>
        <v>0</v>
      </c>
      <c r="X5740" s="6">
        <f>Table1[[#This Row],[other_sales]]/(2017-Table1[[#This Row],[year_of_release]])</f>
        <v>0</v>
      </c>
      <c r="Y5740" s="4">
        <v>528816311</v>
      </c>
      <c r="Z5740" s="4">
        <v>440001482</v>
      </c>
      <c r="AA5740" s="4">
        <v>128063000</v>
      </c>
      <c r="AB5740" s="1">
        <f>Table1[[#This Row],[na_sales]]/Table1[[#This Row],[NA population]]</f>
        <v>0</v>
      </c>
      <c r="AC5740" s="1">
        <f>Table1[[#This Row],[eu_sales]]/Table1[[#This Row],[Eu population]]</f>
        <v>4.5454392355887562E-5</v>
      </c>
      <c r="AD5740" s="1">
        <f>Table1[[#This Row],[jp_sales]]/Table1[[#This Row],[Jp population]]</f>
        <v>0</v>
      </c>
    </row>
    <row r="5741" spans="1:30" x14ac:dyDescent="0.25">
      <c r="A5741" t="s">
        <v>4693</v>
      </c>
      <c r="B5741" t="s">
        <v>113</v>
      </c>
      <c r="C5741">
        <v>2006</v>
      </c>
      <c r="D5741" t="s">
        <v>54</v>
      </c>
      <c r="E5741" t="s">
        <v>100</v>
      </c>
      <c r="F5741" s="4">
        <v>0</v>
      </c>
      <c r="G5741" s="4">
        <v>20000</v>
      </c>
      <c r="H5741" s="4">
        <v>0</v>
      </c>
      <c r="I5741" s="4">
        <v>0</v>
      </c>
      <c r="J5741">
        <v>8</v>
      </c>
      <c r="K5741">
        <v>48</v>
      </c>
      <c r="L5741">
        <v>6.8</v>
      </c>
      <c r="M5741" s="4">
        <v>326</v>
      </c>
      <c r="N5741" t="s">
        <v>128</v>
      </c>
      <c r="O5741" t="s">
        <v>67</v>
      </c>
      <c r="P5741" s="4">
        <v>20000</v>
      </c>
      <c r="Q5741" s="3">
        <f>AVERAGE(Table1[[#This Row],[critic_score]],Table1[[#This Row],[user_score]])</f>
        <v>7.4</v>
      </c>
      <c r="R5741" s="4">
        <f>Table1[[#This Row],[user_count]]+Table1[[#This Row],[critic_count]]</f>
        <v>374</v>
      </c>
      <c r="S5741" s="2">
        <f>100000*Table1[[#This Row],[review_count]]/Table1[[#This Row],[total sales]]</f>
        <v>1870</v>
      </c>
      <c r="T5741" s="2">
        <f>Table1[[#This Row],[total sales]]/(2017-Table1[[#This Row],[year_of_release]])</f>
        <v>1818.1818181818182</v>
      </c>
      <c r="U5741" s="9">
        <f>Table1[[#This Row],[na_sales]]/(2017-Table1[[#This Row],[year_of_release]])</f>
        <v>0</v>
      </c>
      <c r="V5741" s="6">
        <f>Table1[[#This Row],[eu_sales]]/(2017-Table1[[#This Row],[year_of_release]])</f>
        <v>1818.1818181818182</v>
      </c>
      <c r="W5741" s="6">
        <f>Table1[[#This Row],[jp_sales]]/(2017-Table1[[#This Row],[year_of_release]])</f>
        <v>0</v>
      </c>
      <c r="X5741" s="6">
        <f>Table1[[#This Row],[other_sales]]/(2017-Table1[[#This Row],[year_of_release]])</f>
        <v>0</v>
      </c>
      <c r="Y5741" s="4">
        <v>516818555</v>
      </c>
      <c r="Z5741" s="4">
        <v>437126892</v>
      </c>
      <c r="AA5741" s="4">
        <v>127854000</v>
      </c>
      <c r="AB5741" s="1">
        <f>Table1[[#This Row],[na_sales]]/Table1[[#This Row],[NA population]]</f>
        <v>0</v>
      </c>
      <c r="AC5741" s="1">
        <f>Table1[[#This Row],[eu_sales]]/Table1[[#This Row],[Eu population]]</f>
        <v>4.5753304969395475E-5</v>
      </c>
      <c r="AD5741" s="1">
        <f>Table1[[#This Row],[jp_sales]]/Table1[[#This Row],[Jp population]]</f>
        <v>0</v>
      </c>
    </row>
    <row r="5742" spans="1:30" x14ac:dyDescent="0.25">
      <c r="A5742" t="s">
        <v>1392</v>
      </c>
      <c r="B5742" t="s">
        <v>113</v>
      </c>
      <c r="C5742">
        <v>2010</v>
      </c>
      <c r="D5742" t="s">
        <v>54</v>
      </c>
      <c r="E5742" t="s">
        <v>196</v>
      </c>
      <c r="F5742" s="4">
        <v>0</v>
      </c>
      <c r="G5742" s="4">
        <v>20000</v>
      </c>
      <c r="H5742" s="4">
        <v>0</v>
      </c>
      <c r="I5742" s="4">
        <v>0</v>
      </c>
      <c r="J5742">
        <v>6.3</v>
      </c>
      <c r="K5742">
        <v>15</v>
      </c>
      <c r="L5742">
        <v>6.3</v>
      </c>
      <c r="M5742" s="4">
        <v>87</v>
      </c>
      <c r="N5742" t="s">
        <v>196</v>
      </c>
      <c r="O5742" t="s">
        <v>67</v>
      </c>
      <c r="P5742" s="4">
        <v>20000</v>
      </c>
      <c r="Q5742" s="3">
        <f>AVERAGE(Table1[[#This Row],[critic_score]],Table1[[#This Row],[user_score]])</f>
        <v>6.3</v>
      </c>
      <c r="R5742" s="4">
        <f>Table1[[#This Row],[user_count]]+Table1[[#This Row],[critic_count]]</f>
        <v>102</v>
      </c>
      <c r="S5742" s="2">
        <f>100000*Table1[[#This Row],[review_count]]/Table1[[#This Row],[total sales]]</f>
        <v>510</v>
      </c>
      <c r="T5742" s="2">
        <f>Table1[[#This Row],[total sales]]/(2017-Table1[[#This Row],[year_of_release]])</f>
        <v>2857.1428571428573</v>
      </c>
      <c r="U5742" s="9">
        <f>Table1[[#This Row],[na_sales]]/(2017-Table1[[#This Row],[year_of_release]])</f>
        <v>0</v>
      </c>
      <c r="V5742" s="6">
        <f>Table1[[#This Row],[eu_sales]]/(2017-Table1[[#This Row],[year_of_release]])</f>
        <v>2857.1428571428573</v>
      </c>
      <c r="W5742" s="6">
        <f>Table1[[#This Row],[jp_sales]]/(2017-Table1[[#This Row],[year_of_release]])</f>
        <v>0</v>
      </c>
      <c r="X5742" s="6">
        <f>Table1[[#This Row],[other_sales]]/(2017-Table1[[#This Row],[year_of_release]])</f>
        <v>0</v>
      </c>
      <c r="Y5742" s="4">
        <v>540520772</v>
      </c>
      <c r="Z5742" s="4">
        <v>441654761</v>
      </c>
      <c r="AA5742" s="4">
        <v>128070000</v>
      </c>
      <c r="AB5742" s="1">
        <f>Table1[[#This Row],[na_sales]]/Table1[[#This Row],[NA population]]</f>
        <v>0</v>
      </c>
      <c r="AC5742" s="1">
        <f>Table1[[#This Row],[eu_sales]]/Table1[[#This Row],[Eu population]]</f>
        <v>4.528423956013915E-5</v>
      </c>
      <c r="AD5742" s="1">
        <f>Table1[[#This Row],[jp_sales]]/Table1[[#This Row],[Jp population]]</f>
        <v>0</v>
      </c>
    </row>
    <row r="5743" spans="1:30" x14ac:dyDescent="0.25">
      <c r="A5743" t="s">
        <v>4694</v>
      </c>
      <c r="B5743" t="s">
        <v>113</v>
      </c>
      <c r="C5743">
        <v>2008</v>
      </c>
      <c r="D5743" t="s">
        <v>73</v>
      </c>
      <c r="E5743" t="s">
        <v>572</v>
      </c>
      <c r="F5743" s="4">
        <v>0</v>
      </c>
      <c r="G5743" s="4">
        <v>20000</v>
      </c>
      <c r="H5743" s="4">
        <v>0</v>
      </c>
      <c r="I5743" s="4">
        <v>0</v>
      </c>
      <c r="J5743">
        <v>7.3</v>
      </c>
      <c r="K5743">
        <v>16</v>
      </c>
      <c r="L5743">
        <v>7.9</v>
      </c>
      <c r="M5743" s="4">
        <v>222</v>
      </c>
      <c r="N5743" t="s">
        <v>4695</v>
      </c>
      <c r="O5743" t="s">
        <v>67</v>
      </c>
      <c r="P5743" s="4">
        <v>20000</v>
      </c>
      <c r="Q5743" s="3">
        <f>AVERAGE(Table1[[#This Row],[critic_score]],Table1[[#This Row],[user_score]])</f>
        <v>7.6</v>
      </c>
      <c r="R5743" s="4">
        <f>Table1[[#This Row],[user_count]]+Table1[[#This Row],[critic_count]]</f>
        <v>238</v>
      </c>
      <c r="S5743" s="2">
        <f>100000*Table1[[#This Row],[review_count]]/Table1[[#This Row],[total sales]]</f>
        <v>1190</v>
      </c>
      <c r="T5743" s="2">
        <f>Table1[[#This Row],[total sales]]/(2017-Table1[[#This Row],[year_of_release]])</f>
        <v>2222.2222222222222</v>
      </c>
      <c r="U5743" s="9">
        <f>Table1[[#This Row],[na_sales]]/(2017-Table1[[#This Row],[year_of_release]])</f>
        <v>0</v>
      </c>
      <c r="V5743" s="6">
        <f>Table1[[#This Row],[eu_sales]]/(2017-Table1[[#This Row],[year_of_release]])</f>
        <v>2222.2222222222222</v>
      </c>
      <c r="W5743" s="6">
        <f>Table1[[#This Row],[jp_sales]]/(2017-Table1[[#This Row],[year_of_release]])</f>
        <v>0</v>
      </c>
      <c r="X5743" s="6">
        <f>Table1[[#This Row],[other_sales]]/(2017-Table1[[#This Row],[year_of_release]])</f>
        <v>0</v>
      </c>
      <c r="Y5743" s="4">
        <v>528816311</v>
      </c>
      <c r="Z5743" s="4">
        <v>440001482</v>
      </c>
      <c r="AA5743" s="4">
        <v>128063000</v>
      </c>
      <c r="AB5743" s="1">
        <f>Table1[[#This Row],[na_sales]]/Table1[[#This Row],[NA population]]</f>
        <v>0</v>
      </c>
      <c r="AC5743" s="1">
        <f>Table1[[#This Row],[eu_sales]]/Table1[[#This Row],[Eu population]]</f>
        <v>4.5454392355887562E-5</v>
      </c>
      <c r="AD5743" s="1">
        <f>Table1[[#This Row],[jp_sales]]/Table1[[#This Row],[Jp population]]</f>
        <v>0</v>
      </c>
    </row>
    <row r="5744" spans="1:30" x14ac:dyDescent="0.25">
      <c r="A5744" t="s">
        <v>4696</v>
      </c>
      <c r="B5744" t="s">
        <v>113</v>
      </c>
      <c r="C5744">
        <v>2005</v>
      </c>
      <c r="D5744" t="s">
        <v>54</v>
      </c>
      <c r="E5744" t="s">
        <v>575</v>
      </c>
      <c r="F5744" s="4">
        <v>0</v>
      </c>
      <c r="G5744" s="4">
        <v>20000</v>
      </c>
      <c r="H5744" s="4">
        <v>0</v>
      </c>
      <c r="I5744" s="4">
        <v>0</v>
      </c>
      <c r="J5744">
        <v>8.5</v>
      </c>
      <c r="K5744">
        <v>49</v>
      </c>
      <c r="L5744">
        <v>8.6</v>
      </c>
      <c r="M5744" s="4">
        <v>224</v>
      </c>
      <c r="N5744" t="s">
        <v>707</v>
      </c>
      <c r="O5744" t="s">
        <v>43</v>
      </c>
      <c r="P5744" s="4">
        <v>20000</v>
      </c>
      <c r="Q5744" s="3">
        <f>AVERAGE(Table1[[#This Row],[critic_score]],Table1[[#This Row],[user_score]])</f>
        <v>8.5500000000000007</v>
      </c>
      <c r="R5744" s="4">
        <f>Table1[[#This Row],[user_count]]+Table1[[#This Row],[critic_count]]</f>
        <v>273</v>
      </c>
      <c r="S5744" s="2">
        <f>100000*Table1[[#This Row],[review_count]]/Table1[[#This Row],[total sales]]</f>
        <v>1365</v>
      </c>
      <c r="T5744" s="2">
        <f>Table1[[#This Row],[total sales]]/(2017-Table1[[#This Row],[year_of_release]])</f>
        <v>1666.6666666666667</v>
      </c>
      <c r="U5744" s="9">
        <f>Table1[[#This Row],[na_sales]]/(2017-Table1[[#This Row],[year_of_release]])</f>
        <v>0</v>
      </c>
      <c r="V5744" s="6">
        <f>Table1[[#This Row],[eu_sales]]/(2017-Table1[[#This Row],[year_of_release]])</f>
        <v>1666.6666666666667</v>
      </c>
      <c r="W5744" s="6">
        <f>Table1[[#This Row],[jp_sales]]/(2017-Table1[[#This Row],[year_of_release]])</f>
        <v>0</v>
      </c>
      <c r="X5744" s="6">
        <f>Table1[[#This Row],[other_sales]]/(2017-Table1[[#This Row],[year_of_release]])</f>
        <v>0</v>
      </c>
      <c r="Y5744" s="4">
        <v>511054143</v>
      </c>
      <c r="Z5744" s="4">
        <v>435713800</v>
      </c>
      <c r="AA5744" s="4">
        <v>127773000</v>
      </c>
      <c r="AB5744" s="1">
        <f>Table1[[#This Row],[na_sales]]/Table1[[#This Row],[NA population]]</f>
        <v>0</v>
      </c>
      <c r="AC5744" s="1">
        <f>Table1[[#This Row],[eu_sales]]/Table1[[#This Row],[Eu population]]</f>
        <v>4.5901690513359917E-5</v>
      </c>
      <c r="AD5744" s="1">
        <f>Table1[[#This Row],[jp_sales]]/Table1[[#This Row],[Jp population]]</f>
        <v>0</v>
      </c>
    </row>
    <row r="5745" spans="1:30" x14ac:dyDescent="0.25">
      <c r="A5745" t="s">
        <v>4697</v>
      </c>
      <c r="B5745" t="s">
        <v>113</v>
      </c>
      <c r="C5745">
        <v>2002</v>
      </c>
      <c r="D5745" t="s">
        <v>54</v>
      </c>
      <c r="E5745" t="s">
        <v>100</v>
      </c>
      <c r="F5745" s="4">
        <v>10000</v>
      </c>
      <c r="G5745" s="4">
        <v>10000</v>
      </c>
      <c r="H5745" s="4">
        <v>0</v>
      </c>
      <c r="I5745" s="4">
        <v>0</v>
      </c>
      <c r="J5745">
        <v>8.9</v>
      </c>
      <c r="K5745">
        <v>27</v>
      </c>
      <c r="L5745">
        <v>8.6</v>
      </c>
      <c r="M5745" s="4">
        <v>327</v>
      </c>
      <c r="N5745" t="s">
        <v>1979</v>
      </c>
      <c r="O5745" t="s">
        <v>67</v>
      </c>
      <c r="P5745" s="4">
        <v>20000</v>
      </c>
      <c r="Q5745" s="3">
        <f>AVERAGE(Table1[[#This Row],[critic_score]],Table1[[#This Row],[user_score]])</f>
        <v>8.75</v>
      </c>
      <c r="R5745" s="4">
        <f>Table1[[#This Row],[user_count]]+Table1[[#This Row],[critic_count]]</f>
        <v>354</v>
      </c>
      <c r="S5745" s="2">
        <f>100000*Table1[[#This Row],[review_count]]/Table1[[#This Row],[total sales]]</f>
        <v>1770</v>
      </c>
      <c r="T5745" s="2">
        <f>Table1[[#This Row],[total sales]]/(2017-Table1[[#This Row],[year_of_release]])</f>
        <v>1333.3333333333333</v>
      </c>
      <c r="U5745" s="9">
        <f>Table1[[#This Row],[na_sales]]/(2017-Table1[[#This Row],[year_of_release]])</f>
        <v>666.66666666666663</v>
      </c>
      <c r="V5745" s="6">
        <f>Table1[[#This Row],[eu_sales]]/(2017-Table1[[#This Row],[year_of_release]])</f>
        <v>666.66666666666663</v>
      </c>
      <c r="W5745" s="6">
        <f>Table1[[#This Row],[jp_sales]]/(2017-Table1[[#This Row],[year_of_release]])</f>
        <v>0</v>
      </c>
      <c r="X5745" s="6">
        <f>Table1[[#This Row],[other_sales]]/(2017-Table1[[#This Row],[year_of_release]])</f>
        <v>0</v>
      </c>
      <c r="Y5745" s="4">
        <v>495013192</v>
      </c>
      <c r="Z5745" s="4">
        <v>431019772</v>
      </c>
      <c r="AA5745" s="4">
        <v>127445000</v>
      </c>
      <c r="AB5745" s="1">
        <f>Table1[[#This Row],[na_sales]]/Table1[[#This Row],[NA population]]</f>
        <v>2.0201481822326867E-5</v>
      </c>
      <c r="AC5745" s="1">
        <f>Table1[[#This Row],[eu_sales]]/Table1[[#This Row],[Eu population]]</f>
        <v>2.3200791818895955E-5</v>
      </c>
      <c r="AD5745" s="1">
        <f>Table1[[#This Row],[jp_sales]]/Table1[[#This Row],[Jp population]]</f>
        <v>0</v>
      </c>
    </row>
    <row r="5746" spans="1:30" x14ac:dyDescent="0.25">
      <c r="A5746" t="s">
        <v>4597</v>
      </c>
      <c r="B5746" t="s">
        <v>26</v>
      </c>
      <c r="C5746">
        <v>2007</v>
      </c>
      <c r="D5746" t="s">
        <v>49</v>
      </c>
      <c r="E5746" t="s">
        <v>913</v>
      </c>
      <c r="F5746" s="4">
        <v>20000</v>
      </c>
      <c r="G5746" s="4">
        <v>0</v>
      </c>
      <c r="H5746" s="4">
        <v>0</v>
      </c>
      <c r="I5746" s="4">
        <v>0</v>
      </c>
      <c r="J5746">
        <v>4.5</v>
      </c>
      <c r="K5746">
        <v>9</v>
      </c>
      <c r="L5746">
        <v>7.3</v>
      </c>
      <c r="M5746" s="4">
        <v>4</v>
      </c>
      <c r="N5746" t="s">
        <v>2200</v>
      </c>
      <c r="O5746" t="s">
        <v>84</v>
      </c>
      <c r="P5746" s="4">
        <v>20000</v>
      </c>
      <c r="Q5746" s="3">
        <f>AVERAGE(Table1[[#This Row],[critic_score]],Table1[[#This Row],[user_score]])</f>
        <v>5.9</v>
      </c>
      <c r="R5746" s="4">
        <f>Table1[[#This Row],[user_count]]+Table1[[#This Row],[critic_count]]</f>
        <v>13</v>
      </c>
      <c r="S5746" s="2">
        <f>100000*Table1[[#This Row],[review_count]]/Table1[[#This Row],[total sales]]</f>
        <v>65</v>
      </c>
      <c r="T5746" s="2">
        <f>Table1[[#This Row],[total sales]]/(2017-Table1[[#This Row],[year_of_release]])</f>
        <v>2000</v>
      </c>
      <c r="U5746" s="9">
        <f>Table1[[#This Row],[na_sales]]/(2017-Table1[[#This Row],[year_of_release]])</f>
        <v>2000</v>
      </c>
      <c r="V5746" s="6">
        <f>Table1[[#This Row],[eu_sales]]/(2017-Table1[[#This Row],[year_of_release]])</f>
        <v>0</v>
      </c>
      <c r="W5746" s="6">
        <f>Table1[[#This Row],[jp_sales]]/(2017-Table1[[#This Row],[year_of_release]])</f>
        <v>0</v>
      </c>
      <c r="X5746" s="6">
        <f>Table1[[#This Row],[other_sales]]/(2017-Table1[[#This Row],[year_of_release]])</f>
        <v>0</v>
      </c>
      <c r="Y5746" s="4">
        <v>522751172</v>
      </c>
      <c r="Z5746" s="4">
        <v>438594184</v>
      </c>
      <c r="AA5746" s="4">
        <v>128001000</v>
      </c>
      <c r="AB5746" s="1">
        <f>Table1[[#This Row],[na_sales]]/Table1[[#This Row],[NA population]]</f>
        <v>3.8259120344927702E-5</v>
      </c>
      <c r="AC5746" s="1">
        <f>Table1[[#This Row],[eu_sales]]/Table1[[#This Row],[Eu population]]</f>
        <v>0</v>
      </c>
      <c r="AD5746" s="1">
        <f>Table1[[#This Row],[jp_sales]]/Table1[[#This Row],[Jp population]]</f>
        <v>0</v>
      </c>
    </row>
    <row r="5747" spans="1:30" x14ac:dyDescent="0.25">
      <c r="A5747" t="s">
        <v>4698</v>
      </c>
      <c r="B5747" t="s">
        <v>113</v>
      </c>
      <c r="C5747">
        <v>2005</v>
      </c>
      <c r="D5747" t="s">
        <v>96</v>
      </c>
      <c r="E5747" t="s">
        <v>35</v>
      </c>
      <c r="F5747" s="4">
        <v>0</v>
      </c>
      <c r="G5747" s="4">
        <v>20000</v>
      </c>
      <c r="H5747" s="4">
        <v>0</v>
      </c>
      <c r="I5747" s="4">
        <v>0</v>
      </c>
      <c r="J5747">
        <v>8</v>
      </c>
      <c r="K5747">
        <v>51</v>
      </c>
      <c r="L5747">
        <v>7.9</v>
      </c>
      <c r="M5747" s="4">
        <v>159</v>
      </c>
      <c r="N5747" t="s">
        <v>2643</v>
      </c>
      <c r="O5747" t="s">
        <v>43</v>
      </c>
      <c r="P5747" s="4">
        <v>20000</v>
      </c>
      <c r="Q5747" s="3">
        <f>AVERAGE(Table1[[#This Row],[critic_score]],Table1[[#This Row],[user_score]])</f>
        <v>7.95</v>
      </c>
      <c r="R5747" s="4">
        <f>Table1[[#This Row],[user_count]]+Table1[[#This Row],[critic_count]]</f>
        <v>210</v>
      </c>
      <c r="S5747" s="2">
        <f>100000*Table1[[#This Row],[review_count]]/Table1[[#This Row],[total sales]]</f>
        <v>1050</v>
      </c>
      <c r="T5747" s="2">
        <f>Table1[[#This Row],[total sales]]/(2017-Table1[[#This Row],[year_of_release]])</f>
        <v>1666.6666666666667</v>
      </c>
      <c r="U5747" s="9">
        <f>Table1[[#This Row],[na_sales]]/(2017-Table1[[#This Row],[year_of_release]])</f>
        <v>0</v>
      </c>
      <c r="V5747" s="6">
        <f>Table1[[#This Row],[eu_sales]]/(2017-Table1[[#This Row],[year_of_release]])</f>
        <v>1666.6666666666667</v>
      </c>
      <c r="W5747" s="6">
        <f>Table1[[#This Row],[jp_sales]]/(2017-Table1[[#This Row],[year_of_release]])</f>
        <v>0</v>
      </c>
      <c r="X5747" s="6">
        <f>Table1[[#This Row],[other_sales]]/(2017-Table1[[#This Row],[year_of_release]])</f>
        <v>0</v>
      </c>
      <c r="Y5747" s="4">
        <v>511054143</v>
      </c>
      <c r="Z5747" s="4">
        <v>435713800</v>
      </c>
      <c r="AA5747" s="4">
        <v>127773000</v>
      </c>
      <c r="AB5747" s="1">
        <f>Table1[[#This Row],[na_sales]]/Table1[[#This Row],[NA population]]</f>
        <v>0</v>
      </c>
      <c r="AC5747" s="1">
        <f>Table1[[#This Row],[eu_sales]]/Table1[[#This Row],[Eu population]]</f>
        <v>4.5901690513359917E-5</v>
      </c>
      <c r="AD5747" s="1">
        <f>Table1[[#This Row],[jp_sales]]/Table1[[#This Row],[Jp population]]</f>
        <v>0</v>
      </c>
    </row>
    <row r="5748" spans="1:30" x14ac:dyDescent="0.25">
      <c r="A5748" t="s">
        <v>2715</v>
      </c>
      <c r="B5748" t="s">
        <v>113</v>
      </c>
      <c r="C5748">
        <v>2009</v>
      </c>
      <c r="D5748" t="s">
        <v>225</v>
      </c>
      <c r="E5748" t="s">
        <v>270</v>
      </c>
      <c r="F5748" s="4">
        <v>0</v>
      </c>
      <c r="G5748" s="4">
        <v>20000</v>
      </c>
      <c r="H5748" s="4">
        <v>0</v>
      </c>
      <c r="I5748" s="4">
        <v>0</v>
      </c>
      <c r="J5748">
        <v>7.4</v>
      </c>
      <c r="K5748">
        <v>31</v>
      </c>
      <c r="L5748">
        <v>8.4</v>
      </c>
      <c r="M5748" s="4">
        <v>46</v>
      </c>
      <c r="N5748" t="s">
        <v>270</v>
      </c>
      <c r="O5748" t="s">
        <v>67</v>
      </c>
      <c r="P5748" s="4">
        <v>20000</v>
      </c>
      <c r="Q5748" s="3">
        <f>AVERAGE(Table1[[#This Row],[critic_score]],Table1[[#This Row],[user_score]])</f>
        <v>7.9</v>
      </c>
      <c r="R5748" s="4">
        <f>Table1[[#This Row],[user_count]]+Table1[[#This Row],[critic_count]]</f>
        <v>77</v>
      </c>
      <c r="S5748" s="2">
        <f>100000*Table1[[#This Row],[review_count]]/Table1[[#This Row],[total sales]]</f>
        <v>385</v>
      </c>
      <c r="T5748" s="2">
        <f>Table1[[#This Row],[total sales]]/(2017-Table1[[#This Row],[year_of_release]])</f>
        <v>2500</v>
      </c>
      <c r="U5748" s="9">
        <f>Table1[[#This Row],[na_sales]]/(2017-Table1[[#This Row],[year_of_release]])</f>
        <v>0</v>
      </c>
      <c r="V5748" s="6">
        <f>Table1[[#This Row],[eu_sales]]/(2017-Table1[[#This Row],[year_of_release]])</f>
        <v>2500</v>
      </c>
      <c r="W5748" s="6">
        <f>Table1[[#This Row],[jp_sales]]/(2017-Table1[[#This Row],[year_of_release]])</f>
        <v>0</v>
      </c>
      <c r="X5748" s="6">
        <f>Table1[[#This Row],[other_sales]]/(2017-Table1[[#This Row],[year_of_release]])</f>
        <v>0</v>
      </c>
      <c r="Y5748" s="4">
        <v>534740514</v>
      </c>
      <c r="Z5748" s="4">
        <v>441041694</v>
      </c>
      <c r="AA5748" s="4">
        <v>128047000</v>
      </c>
      <c r="AB5748" s="1">
        <f>Table1[[#This Row],[na_sales]]/Table1[[#This Row],[NA population]]</f>
        <v>0</v>
      </c>
      <c r="AC5748" s="1">
        <f>Table1[[#This Row],[eu_sales]]/Table1[[#This Row],[Eu population]]</f>
        <v>4.5347186608620271E-5</v>
      </c>
      <c r="AD5748" s="1">
        <f>Table1[[#This Row],[jp_sales]]/Table1[[#This Row],[Jp population]]</f>
        <v>0</v>
      </c>
    </row>
    <row r="5749" spans="1:30" x14ac:dyDescent="0.25">
      <c r="A5749" t="s">
        <v>4699</v>
      </c>
      <c r="B5749" t="s">
        <v>138</v>
      </c>
      <c r="C5749">
        <v>2002</v>
      </c>
      <c r="D5749" t="s">
        <v>49</v>
      </c>
      <c r="E5749" t="s">
        <v>538</v>
      </c>
      <c r="F5749" s="4">
        <v>20000</v>
      </c>
      <c r="G5749" s="4">
        <v>0</v>
      </c>
      <c r="H5749" s="4">
        <v>0</v>
      </c>
      <c r="I5749" s="4">
        <v>0</v>
      </c>
      <c r="J5749">
        <v>6.7</v>
      </c>
      <c r="K5749">
        <v>15</v>
      </c>
      <c r="L5749">
        <v>6.1</v>
      </c>
      <c r="M5749" s="4">
        <v>7</v>
      </c>
      <c r="N5749" t="s">
        <v>4700</v>
      </c>
      <c r="O5749" t="s">
        <v>21</v>
      </c>
      <c r="P5749" s="4">
        <v>20000</v>
      </c>
      <c r="Q5749" s="3">
        <f>AVERAGE(Table1[[#This Row],[critic_score]],Table1[[#This Row],[user_score]])</f>
        <v>6.4</v>
      </c>
      <c r="R5749" s="4">
        <f>Table1[[#This Row],[user_count]]+Table1[[#This Row],[critic_count]]</f>
        <v>22</v>
      </c>
      <c r="S5749" s="2">
        <f>100000*Table1[[#This Row],[review_count]]/Table1[[#This Row],[total sales]]</f>
        <v>110</v>
      </c>
      <c r="T5749" s="2">
        <f>Table1[[#This Row],[total sales]]/(2017-Table1[[#This Row],[year_of_release]])</f>
        <v>1333.3333333333333</v>
      </c>
      <c r="U5749" s="9">
        <f>Table1[[#This Row],[na_sales]]/(2017-Table1[[#This Row],[year_of_release]])</f>
        <v>1333.3333333333333</v>
      </c>
      <c r="V5749" s="6">
        <f>Table1[[#This Row],[eu_sales]]/(2017-Table1[[#This Row],[year_of_release]])</f>
        <v>0</v>
      </c>
      <c r="W5749" s="6">
        <f>Table1[[#This Row],[jp_sales]]/(2017-Table1[[#This Row],[year_of_release]])</f>
        <v>0</v>
      </c>
      <c r="X5749" s="6">
        <f>Table1[[#This Row],[other_sales]]/(2017-Table1[[#This Row],[year_of_release]])</f>
        <v>0</v>
      </c>
      <c r="Y5749" s="4">
        <v>495013192</v>
      </c>
      <c r="Z5749" s="4">
        <v>431019772</v>
      </c>
      <c r="AA5749" s="4">
        <v>127445000</v>
      </c>
      <c r="AB5749" s="1">
        <f>Table1[[#This Row],[na_sales]]/Table1[[#This Row],[NA population]]</f>
        <v>4.0402963644653735E-5</v>
      </c>
      <c r="AC5749" s="1">
        <f>Table1[[#This Row],[eu_sales]]/Table1[[#This Row],[Eu population]]</f>
        <v>0</v>
      </c>
      <c r="AD5749" s="1">
        <f>Table1[[#This Row],[jp_sales]]/Table1[[#This Row],[Jp population]]</f>
        <v>0</v>
      </c>
    </row>
    <row r="5750" spans="1:30" x14ac:dyDescent="0.25">
      <c r="A5750" t="s">
        <v>3458</v>
      </c>
      <c r="B5750" t="s">
        <v>113</v>
      </c>
      <c r="C5750">
        <v>2014</v>
      </c>
      <c r="D5750" t="s">
        <v>23</v>
      </c>
      <c r="E5750" t="s">
        <v>981</v>
      </c>
      <c r="F5750" s="4">
        <v>0</v>
      </c>
      <c r="G5750" s="4">
        <v>20000</v>
      </c>
      <c r="H5750" s="4">
        <v>0</v>
      </c>
      <c r="I5750" s="4">
        <v>0</v>
      </c>
      <c r="J5750">
        <v>7.8</v>
      </c>
      <c r="K5750">
        <v>35</v>
      </c>
      <c r="L5750">
        <v>6.2</v>
      </c>
      <c r="M5750" s="4">
        <v>257</v>
      </c>
      <c r="N5750" t="s">
        <v>981</v>
      </c>
      <c r="O5750" t="s">
        <v>21</v>
      </c>
      <c r="P5750" s="4">
        <v>20000</v>
      </c>
      <c r="Q5750" s="3">
        <f>AVERAGE(Table1[[#This Row],[critic_score]],Table1[[#This Row],[user_score]])</f>
        <v>7</v>
      </c>
      <c r="R5750" s="4">
        <f>Table1[[#This Row],[user_count]]+Table1[[#This Row],[critic_count]]</f>
        <v>292</v>
      </c>
      <c r="S5750" s="2">
        <f>100000*Table1[[#This Row],[review_count]]/Table1[[#This Row],[total sales]]</f>
        <v>1460</v>
      </c>
      <c r="T5750" s="2">
        <f>Table1[[#This Row],[total sales]]/(2017-Table1[[#This Row],[year_of_release]])</f>
        <v>6666.666666666667</v>
      </c>
      <c r="U5750" s="9">
        <f>Table1[[#This Row],[na_sales]]/(2017-Table1[[#This Row],[year_of_release]])</f>
        <v>0</v>
      </c>
      <c r="V5750" s="6">
        <f>Table1[[#This Row],[eu_sales]]/(2017-Table1[[#This Row],[year_of_release]])</f>
        <v>6666.666666666667</v>
      </c>
      <c r="W5750" s="6">
        <f>Table1[[#This Row],[jp_sales]]/(2017-Table1[[#This Row],[year_of_release]])</f>
        <v>0</v>
      </c>
      <c r="X5750" s="6">
        <f>Table1[[#This Row],[other_sales]]/(2017-Table1[[#This Row],[year_of_release]])</f>
        <v>0</v>
      </c>
      <c r="Y5750" s="4">
        <v>562338430</v>
      </c>
      <c r="Z5750" s="4">
        <v>443580712</v>
      </c>
      <c r="AA5750" s="4">
        <v>127276000</v>
      </c>
      <c r="AB5750" s="1">
        <f>Table1[[#This Row],[na_sales]]/Table1[[#This Row],[NA population]]</f>
        <v>0</v>
      </c>
      <c r="AC5750" s="1">
        <f>Table1[[#This Row],[eu_sales]]/Table1[[#This Row],[Eu population]]</f>
        <v>4.5087623196745311E-5</v>
      </c>
      <c r="AD5750" s="1">
        <f>Table1[[#This Row],[jp_sales]]/Table1[[#This Row],[Jp population]]</f>
        <v>0</v>
      </c>
    </row>
    <row r="5751" spans="1:30" x14ac:dyDescent="0.25">
      <c r="A5751" t="s">
        <v>1643</v>
      </c>
      <c r="B5751" t="s">
        <v>113</v>
      </c>
      <c r="C5751">
        <v>2009</v>
      </c>
      <c r="D5751" t="s">
        <v>40</v>
      </c>
      <c r="E5751" t="s">
        <v>100</v>
      </c>
      <c r="F5751" s="4">
        <v>0</v>
      </c>
      <c r="G5751" s="4">
        <v>20000</v>
      </c>
      <c r="H5751" s="4">
        <v>0</v>
      </c>
      <c r="I5751" s="4">
        <v>0</v>
      </c>
      <c r="J5751">
        <v>5.7</v>
      </c>
      <c r="K5751">
        <v>24</v>
      </c>
      <c r="L5751">
        <v>6.7</v>
      </c>
      <c r="M5751" s="4">
        <v>42</v>
      </c>
      <c r="N5751" t="s">
        <v>340</v>
      </c>
      <c r="O5751" t="s">
        <v>67</v>
      </c>
      <c r="P5751" s="4">
        <v>20000</v>
      </c>
      <c r="Q5751" s="3">
        <f>AVERAGE(Table1[[#This Row],[critic_score]],Table1[[#This Row],[user_score]])</f>
        <v>6.2</v>
      </c>
      <c r="R5751" s="4">
        <f>Table1[[#This Row],[user_count]]+Table1[[#This Row],[critic_count]]</f>
        <v>66</v>
      </c>
      <c r="S5751" s="2">
        <f>100000*Table1[[#This Row],[review_count]]/Table1[[#This Row],[total sales]]</f>
        <v>330</v>
      </c>
      <c r="T5751" s="2">
        <f>Table1[[#This Row],[total sales]]/(2017-Table1[[#This Row],[year_of_release]])</f>
        <v>2500</v>
      </c>
      <c r="U5751" s="9">
        <f>Table1[[#This Row],[na_sales]]/(2017-Table1[[#This Row],[year_of_release]])</f>
        <v>0</v>
      </c>
      <c r="V5751" s="6">
        <f>Table1[[#This Row],[eu_sales]]/(2017-Table1[[#This Row],[year_of_release]])</f>
        <v>2500</v>
      </c>
      <c r="W5751" s="6">
        <f>Table1[[#This Row],[jp_sales]]/(2017-Table1[[#This Row],[year_of_release]])</f>
        <v>0</v>
      </c>
      <c r="X5751" s="6">
        <f>Table1[[#This Row],[other_sales]]/(2017-Table1[[#This Row],[year_of_release]])</f>
        <v>0</v>
      </c>
      <c r="Y5751" s="4">
        <v>534740514</v>
      </c>
      <c r="Z5751" s="4">
        <v>441041694</v>
      </c>
      <c r="AA5751" s="4">
        <v>128047000</v>
      </c>
      <c r="AB5751" s="1">
        <f>Table1[[#This Row],[na_sales]]/Table1[[#This Row],[NA population]]</f>
        <v>0</v>
      </c>
      <c r="AC5751" s="1">
        <f>Table1[[#This Row],[eu_sales]]/Table1[[#This Row],[Eu population]]</f>
        <v>4.5347186608620271E-5</v>
      </c>
      <c r="AD5751" s="1">
        <f>Table1[[#This Row],[jp_sales]]/Table1[[#This Row],[Jp population]]</f>
        <v>0</v>
      </c>
    </row>
    <row r="5752" spans="1:30" x14ac:dyDescent="0.25">
      <c r="A5752" t="s">
        <v>4703</v>
      </c>
      <c r="B5752" t="s">
        <v>45</v>
      </c>
      <c r="C5752">
        <v>2006</v>
      </c>
      <c r="D5752" t="s">
        <v>23</v>
      </c>
      <c r="E5752" t="s">
        <v>549</v>
      </c>
      <c r="F5752" s="4">
        <v>10000</v>
      </c>
      <c r="G5752" s="4">
        <v>10000</v>
      </c>
      <c r="H5752" s="4">
        <v>0</v>
      </c>
      <c r="I5752" s="4">
        <v>0</v>
      </c>
      <c r="J5752">
        <v>5.0999999999999996</v>
      </c>
      <c r="K5752">
        <v>21</v>
      </c>
      <c r="L5752">
        <v>6</v>
      </c>
      <c r="M5752" s="4">
        <v>6</v>
      </c>
      <c r="N5752" t="s">
        <v>787</v>
      </c>
      <c r="O5752" t="s">
        <v>67</v>
      </c>
      <c r="P5752" s="4">
        <v>20000</v>
      </c>
      <c r="Q5752" s="3">
        <f>AVERAGE(Table1[[#This Row],[critic_score]],Table1[[#This Row],[user_score]])</f>
        <v>5.55</v>
      </c>
      <c r="R5752" s="4">
        <f>Table1[[#This Row],[user_count]]+Table1[[#This Row],[critic_count]]</f>
        <v>27</v>
      </c>
      <c r="S5752" s="2">
        <f>100000*Table1[[#This Row],[review_count]]/Table1[[#This Row],[total sales]]</f>
        <v>135</v>
      </c>
      <c r="T5752" s="2">
        <f>Table1[[#This Row],[total sales]]/(2017-Table1[[#This Row],[year_of_release]])</f>
        <v>1818.1818181818182</v>
      </c>
      <c r="U5752" s="9">
        <f>Table1[[#This Row],[na_sales]]/(2017-Table1[[#This Row],[year_of_release]])</f>
        <v>909.09090909090912</v>
      </c>
      <c r="V5752" s="6">
        <f>Table1[[#This Row],[eu_sales]]/(2017-Table1[[#This Row],[year_of_release]])</f>
        <v>909.09090909090912</v>
      </c>
      <c r="W5752" s="6">
        <f>Table1[[#This Row],[jp_sales]]/(2017-Table1[[#This Row],[year_of_release]])</f>
        <v>0</v>
      </c>
      <c r="X5752" s="6">
        <f>Table1[[#This Row],[other_sales]]/(2017-Table1[[#This Row],[year_of_release]])</f>
        <v>0</v>
      </c>
      <c r="Y5752" s="4">
        <v>516818555</v>
      </c>
      <c r="Z5752" s="4">
        <v>437126892</v>
      </c>
      <c r="AA5752" s="4">
        <v>127854000</v>
      </c>
      <c r="AB5752" s="1">
        <f>Table1[[#This Row],[na_sales]]/Table1[[#This Row],[NA population]]</f>
        <v>1.9349150496347796E-5</v>
      </c>
      <c r="AC5752" s="1">
        <f>Table1[[#This Row],[eu_sales]]/Table1[[#This Row],[Eu population]]</f>
        <v>2.2876652484697737E-5</v>
      </c>
      <c r="AD5752" s="1">
        <f>Table1[[#This Row],[jp_sales]]/Table1[[#This Row],[Jp population]]</f>
        <v>0</v>
      </c>
    </row>
    <row r="5753" spans="1:30" x14ac:dyDescent="0.25">
      <c r="A5753" t="s">
        <v>3788</v>
      </c>
      <c r="B5753" t="s">
        <v>113</v>
      </c>
      <c r="C5753">
        <v>2015</v>
      </c>
      <c r="D5753" t="s">
        <v>40</v>
      </c>
      <c r="E5753" t="s">
        <v>176</v>
      </c>
      <c r="F5753" s="4">
        <v>10000</v>
      </c>
      <c r="G5753" s="4">
        <v>10000</v>
      </c>
      <c r="H5753" s="4">
        <v>0</v>
      </c>
      <c r="I5753" s="4">
        <v>0</v>
      </c>
      <c r="J5753">
        <v>8.6</v>
      </c>
      <c r="K5753">
        <v>14</v>
      </c>
      <c r="L5753">
        <v>7.7</v>
      </c>
      <c r="M5753" s="4">
        <v>255</v>
      </c>
      <c r="N5753" t="s">
        <v>176</v>
      </c>
      <c r="O5753" t="s">
        <v>67</v>
      </c>
      <c r="P5753" s="4">
        <v>20000</v>
      </c>
      <c r="Q5753" s="3">
        <f>AVERAGE(Table1[[#This Row],[critic_score]],Table1[[#This Row],[user_score]])</f>
        <v>8.15</v>
      </c>
      <c r="R5753" s="4">
        <f>Table1[[#This Row],[user_count]]+Table1[[#This Row],[critic_count]]</f>
        <v>269</v>
      </c>
      <c r="S5753" s="2">
        <f>100000*Table1[[#This Row],[review_count]]/Table1[[#This Row],[total sales]]</f>
        <v>1345</v>
      </c>
      <c r="T5753" s="2">
        <f>Table1[[#This Row],[total sales]]/(2017-Table1[[#This Row],[year_of_release]])</f>
        <v>10000</v>
      </c>
      <c r="U5753" s="9">
        <f>Table1[[#This Row],[na_sales]]/(2017-Table1[[#This Row],[year_of_release]])</f>
        <v>5000</v>
      </c>
      <c r="V5753" s="6">
        <f>Table1[[#This Row],[eu_sales]]/(2017-Table1[[#This Row],[year_of_release]])</f>
        <v>5000</v>
      </c>
      <c r="W5753" s="6">
        <f>Table1[[#This Row],[jp_sales]]/(2017-Table1[[#This Row],[year_of_release]])</f>
        <v>0</v>
      </c>
      <c r="X5753" s="6">
        <f>Table1[[#This Row],[other_sales]]/(2017-Table1[[#This Row],[year_of_release]])</f>
        <v>0</v>
      </c>
      <c r="Y5753" s="4">
        <v>567732286</v>
      </c>
      <c r="Z5753" s="4">
        <v>444588718</v>
      </c>
      <c r="AA5753" s="4">
        <v>127141000</v>
      </c>
      <c r="AB5753" s="1">
        <f>Table1[[#This Row],[na_sales]]/Table1[[#This Row],[NA population]]</f>
        <v>1.7613935734491589E-5</v>
      </c>
      <c r="AC5753" s="1">
        <f>Table1[[#This Row],[eu_sales]]/Table1[[#This Row],[Eu population]]</f>
        <v>2.2492698521423118E-5</v>
      </c>
      <c r="AD5753" s="1">
        <f>Table1[[#This Row],[jp_sales]]/Table1[[#This Row],[Jp population]]</f>
        <v>0</v>
      </c>
    </row>
    <row r="5754" spans="1:30" x14ac:dyDescent="0.25">
      <c r="A5754" t="s">
        <v>849</v>
      </c>
      <c r="B5754" t="s">
        <v>113</v>
      </c>
      <c r="C5754">
        <v>2007</v>
      </c>
      <c r="D5754" t="s">
        <v>73</v>
      </c>
      <c r="E5754" t="s">
        <v>35</v>
      </c>
      <c r="F5754" s="4">
        <v>0</v>
      </c>
      <c r="G5754" s="4">
        <v>20000</v>
      </c>
      <c r="H5754" s="4">
        <v>0</v>
      </c>
      <c r="I5754" s="4">
        <v>0</v>
      </c>
      <c r="J5754">
        <v>7.8</v>
      </c>
      <c r="K5754">
        <v>20</v>
      </c>
      <c r="L5754">
        <v>7.8</v>
      </c>
      <c r="M5754" s="4">
        <v>20</v>
      </c>
      <c r="N5754" t="s">
        <v>2136</v>
      </c>
      <c r="O5754" t="s">
        <v>21</v>
      </c>
      <c r="P5754" s="4">
        <v>20000</v>
      </c>
      <c r="Q5754" s="3">
        <f>AVERAGE(Table1[[#This Row],[critic_score]],Table1[[#This Row],[user_score]])</f>
        <v>7.8</v>
      </c>
      <c r="R5754" s="4">
        <f>Table1[[#This Row],[user_count]]+Table1[[#This Row],[critic_count]]</f>
        <v>40</v>
      </c>
      <c r="S5754" s="2">
        <f>100000*Table1[[#This Row],[review_count]]/Table1[[#This Row],[total sales]]</f>
        <v>200</v>
      </c>
      <c r="T5754" s="2">
        <f>Table1[[#This Row],[total sales]]/(2017-Table1[[#This Row],[year_of_release]])</f>
        <v>2000</v>
      </c>
      <c r="U5754" s="9">
        <f>Table1[[#This Row],[na_sales]]/(2017-Table1[[#This Row],[year_of_release]])</f>
        <v>0</v>
      </c>
      <c r="V5754" s="6">
        <f>Table1[[#This Row],[eu_sales]]/(2017-Table1[[#This Row],[year_of_release]])</f>
        <v>2000</v>
      </c>
      <c r="W5754" s="6">
        <f>Table1[[#This Row],[jp_sales]]/(2017-Table1[[#This Row],[year_of_release]])</f>
        <v>0</v>
      </c>
      <c r="X5754" s="6">
        <f>Table1[[#This Row],[other_sales]]/(2017-Table1[[#This Row],[year_of_release]])</f>
        <v>0</v>
      </c>
      <c r="Y5754" s="4">
        <v>522751172</v>
      </c>
      <c r="Z5754" s="4">
        <v>438594184</v>
      </c>
      <c r="AA5754" s="4">
        <v>128001000</v>
      </c>
      <c r="AB5754" s="1">
        <f>Table1[[#This Row],[na_sales]]/Table1[[#This Row],[NA population]]</f>
        <v>0</v>
      </c>
      <c r="AC5754" s="1">
        <f>Table1[[#This Row],[eu_sales]]/Table1[[#This Row],[Eu population]]</f>
        <v>4.560023987914988E-5</v>
      </c>
      <c r="AD5754" s="1">
        <f>Table1[[#This Row],[jp_sales]]/Table1[[#This Row],[Jp population]]</f>
        <v>0</v>
      </c>
    </row>
    <row r="5755" spans="1:30" x14ac:dyDescent="0.25">
      <c r="A5755" t="s">
        <v>4704</v>
      </c>
      <c r="B5755" t="s">
        <v>113</v>
      </c>
      <c r="C5755">
        <v>2006</v>
      </c>
      <c r="D5755" t="s">
        <v>96</v>
      </c>
      <c r="E5755" t="s">
        <v>231</v>
      </c>
      <c r="F5755" s="4">
        <v>0</v>
      </c>
      <c r="G5755" s="4">
        <v>20000</v>
      </c>
      <c r="H5755" s="4">
        <v>0</v>
      </c>
      <c r="I5755" s="4">
        <v>0</v>
      </c>
      <c r="J5755">
        <v>8.1999999999999993</v>
      </c>
      <c r="K5755">
        <v>46</v>
      </c>
      <c r="L5755">
        <v>6.5</v>
      </c>
      <c r="M5755" s="4">
        <v>565</v>
      </c>
      <c r="N5755" t="s">
        <v>285</v>
      </c>
      <c r="O5755" t="s">
        <v>67</v>
      </c>
      <c r="P5755" s="4">
        <v>20000</v>
      </c>
      <c r="Q5755" s="3">
        <f>AVERAGE(Table1[[#This Row],[critic_score]],Table1[[#This Row],[user_score]])</f>
        <v>7.35</v>
      </c>
      <c r="R5755" s="4">
        <f>Table1[[#This Row],[user_count]]+Table1[[#This Row],[critic_count]]</f>
        <v>611</v>
      </c>
      <c r="S5755" s="2">
        <f>100000*Table1[[#This Row],[review_count]]/Table1[[#This Row],[total sales]]</f>
        <v>3055</v>
      </c>
      <c r="T5755" s="2">
        <f>Table1[[#This Row],[total sales]]/(2017-Table1[[#This Row],[year_of_release]])</f>
        <v>1818.1818181818182</v>
      </c>
      <c r="U5755" s="9">
        <f>Table1[[#This Row],[na_sales]]/(2017-Table1[[#This Row],[year_of_release]])</f>
        <v>0</v>
      </c>
      <c r="V5755" s="6">
        <f>Table1[[#This Row],[eu_sales]]/(2017-Table1[[#This Row],[year_of_release]])</f>
        <v>1818.1818181818182</v>
      </c>
      <c r="W5755" s="6">
        <f>Table1[[#This Row],[jp_sales]]/(2017-Table1[[#This Row],[year_of_release]])</f>
        <v>0</v>
      </c>
      <c r="X5755" s="6">
        <f>Table1[[#This Row],[other_sales]]/(2017-Table1[[#This Row],[year_of_release]])</f>
        <v>0</v>
      </c>
      <c r="Y5755" s="4">
        <v>516818555</v>
      </c>
      <c r="Z5755" s="4">
        <v>437126892</v>
      </c>
      <c r="AA5755" s="4">
        <v>127854000</v>
      </c>
      <c r="AB5755" s="1">
        <f>Table1[[#This Row],[na_sales]]/Table1[[#This Row],[NA population]]</f>
        <v>0</v>
      </c>
      <c r="AC5755" s="1">
        <f>Table1[[#This Row],[eu_sales]]/Table1[[#This Row],[Eu population]]</f>
        <v>4.5753304969395475E-5</v>
      </c>
      <c r="AD5755" s="1">
        <f>Table1[[#This Row],[jp_sales]]/Table1[[#This Row],[Jp population]]</f>
        <v>0</v>
      </c>
    </row>
    <row r="5756" spans="1:30" x14ac:dyDescent="0.25">
      <c r="A5756" t="s">
        <v>4705</v>
      </c>
      <c r="B5756" t="s">
        <v>113</v>
      </c>
      <c r="C5756">
        <v>2006</v>
      </c>
      <c r="D5756" t="s">
        <v>225</v>
      </c>
      <c r="E5756" t="s">
        <v>183</v>
      </c>
      <c r="F5756" s="4">
        <v>0</v>
      </c>
      <c r="G5756" s="4">
        <v>20000</v>
      </c>
      <c r="H5756" s="4">
        <v>0</v>
      </c>
      <c r="I5756" s="4">
        <v>0</v>
      </c>
      <c r="J5756">
        <v>7.5</v>
      </c>
      <c r="K5756">
        <v>25</v>
      </c>
      <c r="L5756">
        <v>8.6</v>
      </c>
      <c r="M5756" s="4">
        <v>79</v>
      </c>
      <c r="N5756" t="s">
        <v>4004</v>
      </c>
      <c r="O5756" t="s">
        <v>67</v>
      </c>
      <c r="P5756" s="4">
        <v>20000</v>
      </c>
      <c r="Q5756" s="3">
        <f>AVERAGE(Table1[[#This Row],[critic_score]],Table1[[#This Row],[user_score]])</f>
        <v>8.0500000000000007</v>
      </c>
      <c r="R5756" s="4">
        <f>Table1[[#This Row],[user_count]]+Table1[[#This Row],[critic_count]]</f>
        <v>104</v>
      </c>
      <c r="S5756" s="2">
        <f>100000*Table1[[#This Row],[review_count]]/Table1[[#This Row],[total sales]]</f>
        <v>520</v>
      </c>
      <c r="T5756" s="2">
        <f>Table1[[#This Row],[total sales]]/(2017-Table1[[#This Row],[year_of_release]])</f>
        <v>1818.1818181818182</v>
      </c>
      <c r="U5756" s="9">
        <f>Table1[[#This Row],[na_sales]]/(2017-Table1[[#This Row],[year_of_release]])</f>
        <v>0</v>
      </c>
      <c r="V5756" s="6">
        <f>Table1[[#This Row],[eu_sales]]/(2017-Table1[[#This Row],[year_of_release]])</f>
        <v>1818.1818181818182</v>
      </c>
      <c r="W5756" s="6">
        <f>Table1[[#This Row],[jp_sales]]/(2017-Table1[[#This Row],[year_of_release]])</f>
        <v>0</v>
      </c>
      <c r="X5756" s="6">
        <f>Table1[[#This Row],[other_sales]]/(2017-Table1[[#This Row],[year_of_release]])</f>
        <v>0</v>
      </c>
      <c r="Y5756" s="4">
        <v>516818555</v>
      </c>
      <c r="Z5756" s="4">
        <v>437126892</v>
      </c>
      <c r="AA5756" s="4">
        <v>127854000</v>
      </c>
      <c r="AB5756" s="1">
        <f>Table1[[#This Row],[na_sales]]/Table1[[#This Row],[NA population]]</f>
        <v>0</v>
      </c>
      <c r="AC5756" s="1">
        <f>Table1[[#This Row],[eu_sales]]/Table1[[#This Row],[Eu population]]</f>
        <v>4.5753304969395475E-5</v>
      </c>
      <c r="AD5756" s="1">
        <f>Table1[[#This Row],[jp_sales]]/Table1[[#This Row],[Jp population]]</f>
        <v>0</v>
      </c>
    </row>
    <row r="5757" spans="1:30" x14ac:dyDescent="0.25">
      <c r="A5757" t="s">
        <v>2960</v>
      </c>
      <c r="B5757" t="s">
        <v>113</v>
      </c>
      <c r="C5757">
        <v>2003</v>
      </c>
      <c r="D5757" t="s">
        <v>73</v>
      </c>
      <c r="E5757" t="s">
        <v>575</v>
      </c>
      <c r="F5757" s="4">
        <v>0</v>
      </c>
      <c r="G5757" s="4">
        <v>20000</v>
      </c>
      <c r="H5757" s="4">
        <v>0</v>
      </c>
      <c r="I5757" s="4">
        <v>0</v>
      </c>
      <c r="J5757">
        <v>7.2</v>
      </c>
      <c r="K5757">
        <v>15</v>
      </c>
      <c r="L5757">
        <v>8.6999999999999993</v>
      </c>
      <c r="M5757" s="4">
        <v>55</v>
      </c>
      <c r="N5757" t="s">
        <v>1375</v>
      </c>
      <c r="O5757" t="s">
        <v>67</v>
      </c>
      <c r="P5757" s="4">
        <v>20000</v>
      </c>
      <c r="Q5757" s="3">
        <f>AVERAGE(Table1[[#This Row],[critic_score]],Table1[[#This Row],[user_score]])</f>
        <v>7.9499999999999993</v>
      </c>
      <c r="R5757" s="4">
        <f>Table1[[#This Row],[user_count]]+Table1[[#This Row],[critic_count]]</f>
        <v>70</v>
      </c>
      <c r="S5757" s="2">
        <f>100000*Table1[[#This Row],[review_count]]/Table1[[#This Row],[total sales]]</f>
        <v>350</v>
      </c>
      <c r="T5757" s="2">
        <f>Table1[[#This Row],[total sales]]/(2017-Table1[[#This Row],[year_of_release]])</f>
        <v>1428.5714285714287</v>
      </c>
      <c r="U5757" s="9">
        <f>Table1[[#This Row],[na_sales]]/(2017-Table1[[#This Row],[year_of_release]])</f>
        <v>0</v>
      </c>
      <c r="V5757" s="6">
        <f>Table1[[#This Row],[eu_sales]]/(2017-Table1[[#This Row],[year_of_release]])</f>
        <v>1428.5714285714287</v>
      </c>
      <c r="W5757" s="6">
        <f>Table1[[#This Row],[jp_sales]]/(2017-Table1[[#This Row],[year_of_release]])</f>
        <v>0</v>
      </c>
      <c r="X5757" s="6">
        <f>Table1[[#This Row],[other_sales]]/(2017-Table1[[#This Row],[year_of_release]])</f>
        <v>0</v>
      </c>
      <c r="Y5757" s="4">
        <v>500125528</v>
      </c>
      <c r="Z5757" s="4">
        <v>432552540</v>
      </c>
      <c r="AA5757" s="4">
        <v>127718000</v>
      </c>
      <c r="AB5757" s="1">
        <f>Table1[[#This Row],[na_sales]]/Table1[[#This Row],[NA population]]</f>
        <v>0</v>
      </c>
      <c r="AC5757" s="1">
        <f>Table1[[#This Row],[eu_sales]]/Table1[[#This Row],[Eu population]]</f>
        <v>4.6237157687248816E-5</v>
      </c>
      <c r="AD5757" s="1">
        <f>Table1[[#This Row],[jp_sales]]/Table1[[#This Row],[Jp population]]</f>
        <v>0</v>
      </c>
    </row>
    <row r="5758" spans="1:30" x14ac:dyDescent="0.25">
      <c r="A5758" t="s">
        <v>4708</v>
      </c>
      <c r="B5758" t="s">
        <v>113</v>
      </c>
      <c r="C5758">
        <v>2007</v>
      </c>
      <c r="D5758" t="s">
        <v>225</v>
      </c>
      <c r="E5758" t="s">
        <v>83</v>
      </c>
      <c r="F5758" s="4">
        <v>10000</v>
      </c>
      <c r="G5758" s="4">
        <v>10000</v>
      </c>
      <c r="H5758" s="4">
        <v>0</v>
      </c>
      <c r="I5758" s="4">
        <v>0</v>
      </c>
      <c r="J5758">
        <v>6.6</v>
      </c>
      <c r="K5758">
        <v>19</v>
      </c>
      <c r="L5758">
        <v>7.7</v>
      </c>
      <c r="M5758" s="4">
        <v>44</v>
      </c>
      <c r="N5758" t="s">
        <v>2778</v>
      </c>
      <c r="O5758" t="s">
        <v>84</v>
      </c>
      <c r="P5758" s="4">
        <v>20000</v>
      </c>
      <c r="Q5758" s="3">
        <f>AVERAGE(Table1[[#This Row],[critic_score]],Table1[[#This Row],[user_score]])</f>
        <v>7.15</v>
      </c>
      <c r="R5758" s="4">
        <f>Table1[[#This Row],[user_count]]+Table1[[#This Row],[critic_count]]</f>
        <v>63</v>
      </c>
      <c r="S5758" s="2">
        <f>100000*Table1[[#This Row],[review_count]]/Table1[[#This Row],[total sales]]</f>
        <v>315</v>
      </c>
      <c r="T5758" s="2">
        <f>Table1[[#This Row],[total sales]]/(2017-Table1[[#This Row],[year_of_release]])</f>
        <v>2000</v>
      </c>
      <c r="U5758" s="9">
        <f>Table1[[#This Row],[na_sales]]/(2017-Table1[[#This Row],[year_of_release]])</f>
        <v>1000</v>
      </c>
      <c r="V5758" s="6">
        <f>Table1[[#This Row],[eu_sales]]/(2017-Table1[[#This Row],[year_of_release]])</f>
        <v>1000</v>
      </c>
      <c r="W5758" s="6">
        <f>Table1[[#This Row],[jp_sales]]/(2017-Table1[[#This Row],[year_of_release]])</f>
        <v>0</v>
      </c>
      <c r="X5758" s="6">
        <f>Table1[[#This Row],[other_sales]]/(2017-Table1[[#This Row],[year_of_release]])</f>
        <v>0</v>
      </c>
      <c r="Y5758" s="4">
        <v>522751172</v>
      </c>
      <c r="Z5758" s="4">
        <v>438594184</v>
      </c>
      <c r="AA5758" s="4">
        <v>128001000</v>
      </c>
      <c r="AB5758" s="1">
        <f>Table1[[#This Row],[na_sales]]/Table1[[#This Row],[NA population]]</f>
        <v>1.9129560172463851E-5</v>
      </c>
      <c r="AC5758" s="1">
        <f>Table1[[#This Row],[eu_sales]]/Table1[[#This Row],[Eu population]]</f>
        <v>2.280011993957494E-5</v>
      </c>
      <c r="AD5758" s="1">
        <f>Table1[[#This Row],[jp_sales]]/Table1[[#This Row],[Jp population]]</f>
        <v>0</v>
      </c>
    </row>
    <row r="5759" spans="1:30" x14ac:dyDescent="0.25">
      <c r="A5759" t="s">
        <v>4709</v>
      </c>
      <c r="B5759" t="s">
        <v>113</v>
      </c>
      <c r="C5759">
        <v>2006</v>
      </c>
      <c r="D5759" t="s">
        <v>225</v>
      </c>
      <c r="E5759" t="s">
        <v>572</v>
      </c>
      <c r="F5759" s="4">
        <v>0</v>
      </c>
      <c r="G5759" s="4">
        <v>20000</v>
      </c>
      <c r="H5759" s="4">
        <v>0</v>
      </c>
      <c r="I5759" s="4">
        <v>0</v>
      </c>
      <c r="J5759">
        <v>7.1</v>
      </c>
      <c r="K5759">
        <v>29</v>
      </c>
      <c r="L5759">
        <v>8.3000000000000007</v>
      </c>
      <c r="M5759" s="4">
        <v>23</v>
      </c>
      <c r="N5759" t="s">
        <v>4710</v>
      </c>
      <c r="O5759" t="s">
        <v>67</v>
      </c>
      <c r="P5759" s="4">
        <v>20000</v>
      </c>
      <c r="Q5759" s="3">
        <f>AVERAGE(Table1[[#This Row],[critic_score]],Table1[[#This Row],[user_score]])</f>
        <v>7.7</v>
      </c>
      <c r="R5759" s="4">
        <f>Table1[[#This Row],[user_count]]+Table1[[#This Row],[critic_count]]</f>
        <v>52</v>
      </c>
      <c r="S5759" s="2">
        <f>100000*Table1[[#This Row],[review_count]]/Table1[[#This Row],[total sales]]</f>
        <v>260</v>
      </c>
      <c r="T5759" s="2">
        <f>Table1[[#This Row],[total sales]]/(2017-Table1[[#This Row],[year_of_release]])</f>
        <v>1818.1818181818182</v>
      </c>
      <c r="U5759" s="9">
        <f>Table1[[#This Row],[na_sales]]/(2017-Table1[[#This Row],[year_of_release]])</f>
        <v>0</v>
      </c>
      <c r="V5759" s="6">
        <f>Table1[[#This Row],[eu_sales]]/(2017-Table1[[#This Row],[year_of_release]])</f>
        <v>1818.1818181818182</v>
      </c>
      <c r="W5759" s="6">
        <f>Table1[[#This Row],[jp_sales]]/(2017-Table1[[#This Row],[year_of_release]])</f>
        <v>0</v>
      </c>
      <c r="X5759" s="6">
        <f>Table1[[#This Row],[other_sales]]/(2017-Table1[[#This Row],[year_of_release]])</f>
        <v>0</v>
      </c>
      <c r="Y5759" s="4">
        <v>516818555</v>
      </c>
      <c r="Z5759" s="4">
        <v>437126892</v>
      </c>
      <c r="AA5759" s="4">
        <v>127854000</v>
      </c>
      <c r="AB5759" s="1">
        <f>Table1[[#This Row],[na_sales]]/Table1[[#This Row],[NA population]]</f>
        <v>0</v>
      </c>
      <c r="AC5759" s="1">
        <f>Table1[[#This Row],[eu_sales]]/Table1[[#This Row],[Eu population]]</f>
        <v>4.5753304969395475E-5</v>
      </c>
      <c r="AD5759" s="1">
        <f>Table1[[#This Row],[jp_sales]]/Table1[[#This Row],[Jp population]]</f>
        <v>0</v>
      </c>
    </row>
    <row r="5760" spans="1:30" x14ac:dyDescent="0.25">
      <c r="A5760" t="s">
        <v>4711</v>
      </c>
      <c r="B5760" t="s">
        <v>118</v>
      </c>
      <c r="C5760">
        <v>2006</v>
      </c>
      <c r="D5760" t="s">
        <v>40</v>
      </c>
      <c r="E5760" t="s">
        <v>171</v>
      </c>
      <c r="F5760" s="4">
        <v>20000</v>
      </c>
      <c r="G5760" s="4">
        <v>0</v>
      </c>
      <c r="H5760" s="4">
        <v>0</v>
      </c>
      <c r="I5760" s="4">
        <v>0</v>
      </c>
      <c r="J5760">
        <v>5.0999999999999996</v>
      </c>
      <c r="K5760">
        <v>24</v>
      </c>
      <c r="L5760">
        <v>7.6</v>
      </c>
      <c r="M5760" s="4">
        <v>14</v>
      </c>
      <c r="N5760" t="s">
        <v>2090</v>
      </c>
      <c r="O5760" t="s">
        <v>67</v>
      </c>
      <c r="P5760" s="4">
        <v>20000</v>
      </c>
      <c r="Q5760" s="3">
        <f>AVERAGE(Table1[[#This Row],[critic_score]],Table1[[#This Row],[user_score]])</f>
        <v>6.35</v>
      </c>
      <c r="R5760" s="4">
        <f>Table1[[#This Row],[user_count]]+Table1[[#This Row],[critic_count]]</f>
        <v>38</v>
      </c>
      <c r="S5760" s="2">
        <f>100000*Table1[[#This Row],[review_count]]/Table1[[#This Row],[total sales]]</f>
        <v>190</v>
      </c>
      <c r="T5760" s="2">
        <f>Table1[[#This Row],[total sales]]/(2017-Table1[[#This Row],[year_of_release]])</f>
        <v>1818.1818181818182</v>
      </c>
      <c r="U5760" s="9">
        <f>Table1[[#This Row],[na_sales]]/(2017-Table1[[#This Row],[year_of_release]])</f>
        <v>1818.1818181818182</v>
      </c>
      <c r="V5760" s="6">
        <f>Table1[[#This Row],[eu_sales]]/(2017-Table1[[#This Row],[year_of_release]])</f>
        <v>0</v>
      </c>
      <c r="W5760" s="6">
        <f>Table1[[#This Row],[jp_sales]]/(2017-Table1[[#This Row],[year_of_release]])</f>
        <v>0</v>
      </c>
      <c r="X5760" s="6">
        <f>Table1[[#This Row],[other_sales]]/(2017-Table1[[#This Row],[year_of_release]])</f>
        <v>0</v>
      </c>
      <c r="Y5760" s="4">
        <v>516818555</v>
      </c>
      <c r="Z5760" s="4">
        <v>437126892</v>
      </c>
      <c r="AA5760" s="4">
        <v>127854000</v>
      </c>
      <c r="AB5760" s="1">
        <f>Table1[[#This Row],[na_sales]]/Table1[[#This Row],[NA population]]</f>
        <v>3.8698300992695592E-5</v>
      </c>
      <c r="AC5760" s="1">
        <f>Table1[[#This Row],[eu_sales]]/Table1[[#This Row],[Eu population]]</f>
        <v>0</v>
      </c>
      <c r="AD5760" s="1">
        <f>Table1[[#This Row],[jp_sales]]/Table1[[#This Row],[Jp population]]</f>
        <v>0</v>
      </c>
    </row>
    <row r="5761" spans="1:30" x14ac:dyDescent="0.25">
      <c r="A5761" t="s">
        <v>4712</v>
      </c>
      <c r="B5761" t="s">
        <v>71</v>
      </c>
      <c r="C5761">
        <v>2016</v>
      </c>
      <c r="D5761" t="s">
        <v>191</v>
      </c>
      <c r="E5761" t="s">
        <v>51</v>
      </c>
      <c r="F5761" s="4">
        <v>0</v>
      </c>
      <c r="G5761" s="4">
        <v>20000</v>
      </c>
      <c r="H5761" s="4">
        <v>0</v>
      </c>
      <c r="I5761" s="4">
        <v>0</v>
      </c>
      <c r="J5761">
        <v>6.2</v>
      </c>
      <c r="K5761">
        <v>31</v>
      </c>
      <c r="L5761">
        <v>6.5</v>
      </c>
      <c r="M5761" s="4">
        <v>36</v>
      </c>
      <c r="N5761" t="s">
        <v>4713</v>
      </c>
      <c r="O5761" t="s">
        <v>43</v>
      </c>
      <c r="P5761" s="4">
        <v>20000</v>
      </c>
      <c r="Q5761" s="3">
        <f>AVERAGE(Table1[[#This Row],[critic_score]],Table1[[#This Row],[user_score]])</f>
        <v>6.35</v>
      </c>
      <c r="R5761" s="4">
        <f>Table1[[#This Row],[user_count]]+Table1[[#This Row],[critic_count]]</f>
        <v>67</v>
      </c>
      <c r="S5761" s="2">
        <f>100000*Table1[[#This Row],[review_count]]/Table1[[#This Row],[total sales]]</f>
        <v>335</v>
      </c>
      <c r="T5761" s="2">
        <f>Table1[[#This Row],[total sales]]/(2017-Table1[[#This Row],[year_of_release]])</f>
        <v>20000</v>
      </c>
      <c r="U5761" s="9">
        <f>Table1[[#This Row],[na_sales]]/(2017-Table1[[#This Row],[year_of_release]])</f>
        <v>0</v>
      </c>
      <c r="V5761" s="6">
        <f>Table1[[#This Row],[eu_sales]]/(2017-Table1[[#This Row],[year_of_release]])</f>
        <v>20000</v>
      </c>
      <c r="W5761" s="6">
        <f>Table1[[#This Row],[jp_sales]]/(2017-Table1[[#This Row],[year_of_release]])</f>
        <v>0</v>
      </c>
      <c r="X5761" s="6">
        <f>Table1[[#This Row],[other_sales]]/(2017-Table1[[#This Row],[year_of_release]])</f>
        <v>0</v>
      </c>
      <c r="Y5761" s="4">
        <v>573178249</v>
      </c>
      <c r="Z5761" s="4">
        <v>445623395</v>
      </c>
      <c r="AA5761" s="4">
        <v>126994511</v>
      </c>
      <c r="AB5761" s="1">
        <f>Table1[[#This Row],[na_sales]]/Table1[[#This Row],[NA population]]</f>
        <v>0</v>
      </c>
      <c r="AC5761" s="1">
        <f>Table1[[#This Row],[eu_sales]]/Table1[[#This Row],[Eu population]]</f>
        <v>4.4880947060690115E-5</v>
      </c>
      <c r="AD5761" s="1">
        <f>Table1[[#This Row],[jp_sales]]/Table1[[#This Row],[Jp population]]</f>
        <v>0</v>
      </c>
    </row>
    <row r="5762" spans="1:30" x14ac:dyDescent="0.25">
      <c r="A5762" t="s">
        <v>4714</v>
      </c>
      <c r="B5762" t="s">
        <v>18</v>
      </c>
      <c r="C5762">
        <v>2008</v>
      </c>
      <c r="D5762" t="s">
        <v>27</v>
      </c>
      <c r="E5762" t="s">
        <v>2014</v>
      </c>
      <c r="F5762" s="4">
        <v>20000</v>
      </c>
      <c r="G5762" s="4">
        <v>0</v>
      </c>
      <c r="H5762" s="4">
        <v>0</v>
      </c>
      <c r="I5762" s="4">
        <v>0</v>
      </c>
      <c r="J5762">
        <v>3.5</v>
      </c>
      <c r="K5762">
        <v>10</v>
      </c>
      <c r="L5762">
        <v>4</v>
      </c>
      <c r="M5762" s="4">
        <v>6</v>
      </c>
      <c r="N5762" t="s">
        <v>3735</v>
      </c>
      <c r="O5762" t="s">
        <v>21</v>
      </c>
      <c r="P5762" s="4">
        <v>20000</v>
      </c>
      <c r="Q5762" s="3">
        <f>AVERAGE(Table1[[#This Row],[critic_score]],Table1[[#This Row],[user_score]])</f>
        <v>3.75</v>
      </c>
      <c r="R5762" s="4">
        <f>Table1[[#This Row],[user_count]]+Table1[[#This Row],[critic_count]]</f>
        <v>16</v>
      </c>
      <c r="S5762" s="2">
        <f>100000*Table1[[#This Row],[review_count]]/Table1[[#This Row],[total sales]]</f>
        <v>80</v>
      </c>
      <c r="T5762" s="2">
        <f>Table1[[#This Row],[total sales]]/(2017-Table1[[#This Row],[year_of_release]])</f>
        <v>2222.2222222222222</v>
      </c>
      <c r="U5762" s="9">
        <f>Table1[[#This Row],[na_sales]]/(2017-Table1[[#This Row],[year_of_release]])</f>
        <v>2222.2222222222222</v>
      </c>
      <c r="V5762" s="6">
        <f>Table1[[#This Row],[eu_sales]]/(2017-Table1[[#This Row],[year_of_release]])</f>
        <v>0</v>
      </c>
      <c r="W5762" s="6">
        <f>Table1[[#This Row],[jp_sales]]/(2017-Table1[[#This Row],[year_of_release]])</f>
        <v>0</v>
      </c>
      <c r="X5762" s="6">
        <f>Table1[[#This Row],[other_sales]]/(2017-Table1[[#This Row],[year_of_release]])</f>
        <v>0</v>
      </c>
      <c r="Y5762" s="4">
        <v>528816311</v>
      </c>
      <c r="Z5762" s="4">
        <v>440001482</v>
      </c>
      <c r="AA5762" s="4">
        <v>128063000</v>
      </c>
      <c r="AB5762" s="1">
        <f>Table1[[#This Row],[na_sales]]/Table1[[#This Row],[NA population]]</f>
        <v>3.7820316022740834E-5</v>
      </c>
      <c r="AC5762" s="1">
        <f>Table1[[#This Row],[eu_sales]]/Table1[[#This Row],[Eu population]]</f>
        <v>0</v>
      </c>
      <c r="AD5762" s="1">
        <f>Table1[[#This Row],[jp_sales]]/Table1[[#This Row],[Jp population]]</f>
        <v>0</v>
      </c>
    </row>
    <row r="5763" spans="1:30" x14ac:dyDescent="0.25">
      <c r="A5763" t="s">
        <v>4715</v>
      </c>
      <c r="B5763" t="s">
        <v>113</v>
      </c>
      <c r="C5763">
        <v>2009</v>
      </c>
      <c r="D5763" t="s">
        <v>225</v>
      </c>
      <c r="E5763" t="s">
        <v>231</v>
      </c>
      <c r="F5763" s="4">
        <v>0</v>
      </c>
      <c r="G5763" s="4">
        <v>20000</v>
      </c>
      <c r="H5763" s="4">
        <v>0</v>
      </c>
      <c r="I5763" s="4">
        <v>0</v>
      </c>
      <c r="J5763">
        <v>7.6</v>
      </c>
      <c r="K5763">
        <v>50</v>
      </c>
      <c r="L5763">
        <v>7.9</v>
      </c>
      <c r="M5763" s="4">
        <v>183</v>
      </c>
      <c r="N5763" t="s">
        <v>2643</v>
      </c>
      <c r="O5763" t="s">
        <v>67</v>
      </c>
      <c r="P5763" s="4">
        <v>20000</v>
      </c>
      <c r="Q5763" s="3">
        <f>AVERAGE(Table1[[#This Row],[critic_score]],Table1[[#This Row],[user_score]])</f>
        <v>7.75</v>
      </c>
      <c r="R5763" s="4">
        <f>Table1[[#This Row],[user_count]]+Table1[[#This Row],[critic_count]]</f>
        <v>233</v>
      </c>
      <c r="S5763" s="2">
        <f>100000*Table1[[#This Row],[review_count]]/Table1[[#This Row],[total sales]]</f>
        <v>1165</v>
      </c>
      <c r="T5763" s="2">
        <f>Table1[[#This Row],[total sales]]/(2017-Table1[[#This Row],[year_of_release]])</f>
        <v>2500</v>
      </c>
      <c r="U5763" s="9">
        <f>Table1[[#This Row],[na_sales]]/(2017-Table1[[#This Row],[year_of_release]])</f>
        <v>0</v>
      </c>
      <c r="V5763" s="6">
        <f>Table1[[#This Row],[eu_sales]]/(2017-Table1[[#This Row],[year_of_release]])</f>
        <v>2500</v>
      </c>
      <c r="W5763" s="6">
        <f>Table1[[#This Row],[jp_sales]]/(2017-Table1[[#This Row],[year_of_release]])</f>
        <v>0</v>
      </c>
      <c r="X5763" s="6">
        <f>Table1[[#This Row],[other_sales]]/(2017-Table1[[#This Row],[year_of_release]])</f>
        <v>0</v>
      </c>
      <c r="Y5763" s="4">
        <v>534740514</v>
      </c>
      <c r="Z5763" s="4">
        <v>441041694</v>
      </c>
      <c r="AA5763" s="4">
        <v>128047000</v>
      </c>
      <c r="AB5763" s="1">
        <f>Table1[[#This Row],[na_sales]]/Table1[[#This Row],[NA population]]</f>
        <v>0</v>
      </c>
      <c r="AC5763" s="1">
        <f>Table1[[#This Row],[eu_sales]]/Table1[[#This Row],[Eu population]]</f>
        <v>4.5347186608620271E-5</v>
      </c>
      <c r="AD5763" s="1">
        <f>Table1[[#This Row],[jp_sales]]/Table1[[#This Row],[Jp population]]</f>
        <v>0</v>
      </c>
    </row>
    <row r="5764" spans="1:30" x14ac:dyDescent="0.25">
      <c r="A5764" t="s">
        <v>4716</v>
      </c>
      <c r="B5764" t="s">
        <v>26</v>
      </c>
      <c r="C5764">
        <v>2006</v>
      </c>
      <c r="D5764" t="s">
        <v>225</v>
      </c>
      <c r="E5764" t="s">
        <v>267</v>
      </c>
      <c r="F5764" s="4">
        <v>20000</v>
      </c>
      <c r="G5764" s="4">
        <v>0</v>
      </c>
      <c r="H5764" s="4">
        <v>0</v>
      </c>
      <c r="I5764" s="4">
        <v>0</v>
      </c>
      <c r="J5764">
        <v>5.9</v>
      </c>
      <c r="K5764">
        <v>8</v>
      </c>
      <c r="L5764">
        <v>7.1</v>
      </c>
      <c r="M5764" s="4">
        <v>11</v>
      </c>
      <c r="N5764" t="s">
        <v>4717</v>
      </c>
      <c r="O5764" t="s">
        <v>84</v>
      </c>
      <c r="P5764" s="4">
        <v>20000</v>
      </c>
      <c r="Q5764" s="3">
        <f>AVERAGE(Table1[[#This Row],[critic_score]],Table1[[#This Row],[user_score]])</f>
        <v>6.5</v>
      </c>
      <c r="R5764" s="4">
        <f>Table1[[#This Row],[user_count]]+Table1[[#This Row],[critic_count]]</f>
        <v>19</v>
      </c>
      <c r="S5764" s="2">
        <f>100000*Table1[[#This Row],[review_count]]/Table1[[#This Row],[total sales]]</f>
        <v>95</v>
      </c>
      <c r="T5764" s="2">
        <f>Table1[[#This Row],[total sales]]/(2017-Table1[[#This Row],[year_of_release]])</f>
        <v>1818.1818181818182</v>
      </c>
      <c r="U5764" s="9">
        <f>Table1[[#This Row],[na_sales]]/(2017-Table1[[#This Row],[year_of_release]])</f>
        <v>1818.1818181818182</v>
      </c>
      <c r="V5764" s="6">
        <f>Table1[[#This Row],[eu_sales]]/(2017-Table1[[#This Row],[year_of_release]])</f>
        <v>0</v>
      </c>
      <c r="W5764" s="6">
        <f>Table1[[#This Row],[jp_sales]]/(2017-Table1[[#This Row],[year_of_release]])</f>
        <v>0</v>
      </c>
      <c r="X5764" s="6">
        <f>Table1[[#This Row],[other_sales]]/(2017-Table1[[#This Row],[year_of_release]])</f>
        <v>0</v>
      </c>
      <c r="Y5764" s="4">
        <v>516818555</v>
      </c>
      <c r="Z5764" s="4">
        <v>437126892</v>
      </c>
      <c r="AA5764" s="4">
        <v>127854000</v>
      </c>
      <c r="AB5764" s="1">
        <f>Table1[[#This Row],[na_sales]]/Table1[[#This Row],[NA population]]</f>
        <v>3.8698300992695592E-5</v>
      </c>
      <c r="AC5764" s="1">
        <f>Table1[[#This Row],[eu_sales]]/Table1[[#This Row],[Eu population]]</f>
        <v>0</v>
      </c>
      <c r="AD5764" s="1">
        <f>Table1[[#This Row],[jp_sales]]/Table1[[#This Row],[Jp population]]</f>
        <v>0</v>
      </c>
    </row>
    <row r="5765" spans="1:30" x14ac:dyDescent="0.25">
      <c r="A5765" t="s">
        <v>4720</v>
      </c>
      <c r="B5765" t="s">
        <v>113</v>
      </c>
      <c r="C5765">
        <v>2010</v>
      </c>
      <c r="D5765" t="s">
        <v>73</v>
      </c>
      <c r="E5765" t="s">
        <v>1370</v>
      </c>
      <c r="F5765" s="4">
        <v>0</v>
      </c>
      <c r="G5765" s="4">
        <v>20000</v>
      </c>
      <c r="H5765" s="4">
        <v>0</v>
      </c>
      <c r="I5765" s="4">
        <v>0</v>
      </c>
      <c r="J5765">
        <v>7</v>
      </c>
      <c r="K5765">
        <v>17</v>
      </c>
      <c r="L5765">
        <v>5.7</v>
      </c>
      <c r="M5765" s="4">
        <v>39</v>
      </c>
      <c r="N5765" t="s">
        <v>4344</v>
      </c>
      <c r="O5765" t="s">
        <v>21</v>
      </c>
      <c r="P5765" s="4">
        <v>20000</v>
      </c>
      <c r="Q5765" s="3">
        <f>AVERAGE(Table1[[#This Row],[critic_score]],Table1[[#This Row],[user_score]])</f>
        <v>6.35</v>
      </c>
      <c r="R5765" s="4">
        <f>Table1[[#This Row],[user_count]]+Table1[[#This Row],[critic_count]]</f>
        <v>56</v>
      </c>
      <c r="S5765" s="2">
        <f>100000*Table1[[#This Row],[review_count]]/Table1[[#This Row],[total sales]]</f>
        <v>280</v>
      </c>
      <c r="T5765" s="2">
        <f>Table1[[#This Row],[total sales]]/(2017-Table1[[#This Row],[year_of_release]])</f>
        <v>2857.1428571428573</v>
      </c>
      <c r="U5765" s="9">
        <f>Table1[[#This Row],[na_sales]]/(2017-Table1[[#This Row],[year_of_release]])</f>
        <v>0</v>
      </c>
      <c r="V5765" s="6">
        <f>Table1[[#This Row],[eu_sales]]/(2017-Table1[[#This Row],[year_of_release]])</f>
        <v>2857.1428571428573</v>
      </c>
      <c r="W5765" s="6">
        <f>Table1[[#This Row],[jp_sales]]/(2017-Table1[[#This Row],[year_of_release]])</f>
        <v>0</v>
      </c>
      <c r="X5765" s="6">
        <f>Table1[[#This Row],[other_sales]]/(2017-Table1[[#This Row],[year_of_release]])</f>
        <v>0</v>
      </c>
      <c r="Y5765" s="4">
        <v>540520772</v>
      </c>
      <c r="Z5765" s="4">
        <v>441654761</v>
      </c>
      <c r="AA5765" s="4">
        <v>128070000</v>
      </c>
      <c r="AB5765" s="1">
        <f>Table1[[#This Row],[na_sales]]/Table1[[#This Row],[NA population]]</f>
        <v>0</v>
      </c>
      <c r="AC5765" s="1">
        <f>Table1[[#This Row],[eu_sales]]/Table1[[#This Row],[Eu population]]</f>
        <v>4.528423956013915E-5</v>
      </c>
      <c r="AD5765" s="1">
        <f>Table1[[#This Row],[jp_sales]]/Table1[[#This Row],[Jp population]]</f>
        <v>0</v>
      </c>
    </row>
    <row r="5766" spans="1:30" x14ac:dyDescent="0.25">
      <c r="A5766" t="s">
        <v>4222</v>
      </c>
      <c r="B5766" t="s">
        <v>18</v>
      </c>
      <c r="C5766">
        <v>2008</v>
      </c>
      <c r="D5766" t="s">
        <v>49</v>
      </c>
      <c r="E5766" t="s">
        <v>572</v>
      </c>
      <c r="F5766" s="4">
        <v>20000</v>
      </c>
      <c r="G5766" s="4">
        <v>0</v>
      </c>
      <c r="H5766" s="4">
        <v>0</v>
      </c>
      <c r="I5766" s="4">
        <v>0</v>
      </c>
      <c r="J5766">
        <v>6.2</v>
      </c>
      <c r="K5766">
        <v>12</v>
      </c>
      <c r="L5766">
        <v>6.4</v>
      </c>
      <c r="M5766" s="4">
        <v>5</v>
      </c>
      <c r="N5766" t="s">
        <v>3039</v>
      </c>
      <c r="O5766" t="s">
        <v>21</v>
      </c>
      <c r="P5766" s="4">
        <v>20000</v>
      </c>
      <c r="Q5766" s="3">
        <f>AVERAGE(Table1[[#This Row],[critic_score]],Table1[[#This Row],[user_score]])</f>
        <v>6.3000000000000007</v>
      </c>
      <c r="R5766" s="4">
        <f>Table1[[#This Row],[user_count]]+Table1[[#This Row],[critic_count]]</f>
        <v>17</v>
      </c>
      <c r="S5766" s="2">
        <f>100000*Table1[[#This Row],[review_count]]/Table1[[#This Row],[total sales]]</f>
        <v>85</v>
      </c>
      <c r="T5766" s="2">
        <f>Table1[[#This Row],[total sales]]/(2017-Table1[[#This Row],[year_of_release]])</f>
        <v>2222.2222222222222</v>
      </c>
      <c r="U5766" s="9">
        <f>Table1[[#This Row],[na_sales]]/(2017-Table1[[#This Row],[year_of_release]])</f>
        <v>2222.2222222222222</v>
      </c>
      <c r="V5766" s="6">
        <f>Table1[[#This Row],[eu_sales]]/(2017-Table1[[#This Row],[year_of_release]])</f>
        <v>0</v>
      </c>
      <c r="W5766" s="6">
        <f>Table1[[#This Row],[jp_sales]]/(2017-Table1[[#This Row],[year_of_release]])</f>
        <v>0</v>
      </c>
      <c r="X5766" s="6">
        <f>Table1[[#This Row],[other_sales]]/(2017-Table1[[#This Row],[year_of_release]])</f>
        <v>0</v>
      </c>
      <c r="Y5766" s="4">
        <v>528816311</v>
      </c>
      <c r="Z5766" s="4">
        <v>440001482</v>
      </c>
      <c r="AA5766" s="4">
        <v>128063000</v>
      </c>
      <c r="AB5766" s="1">
        <f>Table1[[#This Row],[na_sales]]/Table1[[#This Row],[NA population]]</f>
        <v>3.7820316022740834E-5</v>
      </c>
      <c r="AC5766" s="1">
        <f>Table1[[#This Row],[eu_sales]]/Table1[[#This Row],[Eu population]]</f>
        <v>0</v>
      </c>
      <c r="AD5766" s="1">
        <f>Table1[[#This Row],[jp_sales]]/Table1[[#This Row],[Jp population]]</f>
        <v>0</v>
      </c>
    </row>
    <row r="5767" spans="1:30" x14ac:dyDescent="0.25">
      <c r="A5767" t="s">
        <v>4721</v>
      </c>
      <c r="B5767" t="s">
        <v>113</v>
      </c>
      <c r="C5767">
        <v>2007</v>
      </c>
      <c r="D5767" t="s">
        <v>73</v>
      </c>
      <c r="E5767" t="s">
        <v>100</v>
      </c>
      <c r="F5767" s="4">
        <v>0</v>
      </c>
      <c r="G5767" s="4">
        <v>20000</v>
      </c>
      <c r="H5767" s="4">
        <v>0</v>
      </c>
      <c r="I5767" s="4">
        <v>0</v>
      </c>
      <c r="J5767">
        <v>6.3</v>
      </c>
      <c r="K5767">
        <v>27</v>
      </c>
      <c r="L5767">
        <v>4.3</v>
      </c>
      <c r="M5767" s="4">
        <v>95</v>
      </c>
      <c r="N5767" t="s">
        <v>4586</v>
      </c>
      <c r="O5767" t="s">
        <v>84</v>
      </c>
      <c r="P5767" s="4">
        <v>20000</v>
      </c>
      <c r="Q5767" s="3">
        <f>AVERAGE(Table1[[#This Row],[critic_score]],Table1[[#This Row],[user_score]])</f>
        <v>5.3</v>
      </c>
      <c r="R5767" s="4">
        <f>Table1[[#This Row],[user_count]]+Table1[[#This Row],[critic_count]]</f>
        <v>122</v>
      </c>
      <c r="S5767" s="2">
        <f>100000*Table1[[#This Row],[review_count]]/Table1[[#This Row],[total sales]]</f>
        <v>610</v>
      </c>
      <c r="T5767" s="2">
        <f>Table1[[#This Row],[total sales]]/(2017-Table1[[#This Row],[year_of_release]])</f>
        <v>2000</v>
      </c>
      <c r="U5767" s="9">
        <f>Table1[[#This Row],[na_sales]]/(2017-Table1[[#This Row],[year_of_release]])</f>
        <v>0</v>
      </c>
      <c r="V5767" s="6">
        <f>Table1[[#This Row],[eu_sales]]/(2017-Table1[[#This Row],[year_of_release]])</f>
        <v>2000</v>
      </c>
      <c r="W5767" s="6">
        <f>Table1[[#This Row],[jp_sales]]/(2017-Table1[[#This Row],[year_of_release]])</f>
        <v>0</v>
      </c>
      <c r="X5767" s="6">
        <f>Table1[[#This Row],[other_sales]]/(2017-Table1[[#This Row],[year_of_release]])</f>
        <v>0</v>
      </c>
      <c r="Y5767" s="4">
        <v>522751172</v>
      </c>
      <c r="Z5767" s="4">
        <v>438594184</v>
      </c>
      <c r="AA5767" s="4">
        <v>128001000</v>
      </c>
      <c r="AB5767" s="1">
        <f>Table1[[#This Row],[na_sales]]/Table1[[#This Row],[NA population]]</f>
        <v>0</v>
      </c>
      <c r="AC5767" s="1">
        <f>Table1[[#This Row],[eu_sales]]/Table1[[#This Row],[Eu population]]</f>
        <v>4.560023987914988E-5</v>
      </c>
      <c r="AD5767" s="1">
        <f>Table1[[#This Row],[jp_sales]]/Table1[[#This Row],[Jp population]]</f>
        <v>0</v>
      </c>
    </row>
    <row r="5768" spans="1:30" x14ac:dyDescent="0.25">
      <c r="A5768" t="s">
        <v>4722</v>
      </c>
      <c r="B5768" t="s">
        <v>113</v>
      </c>
      <c r="C5768">
        <v>2010</v>
      </c>
      <c r="D5768" t="s">
        <v>96</v>
      </c>
      <c r="E5768" t="s">
        <v>231</v>
      </c>
      <c r="F5768" s="4">
        <v>0</v>
      </c>
      <c r="G5768" s="4">
        <v>20000</v>
      </c>
      <c r="H5768" s="4">
        <v>0</v>
      </c>
      <c r="I5768" s="4">
        <v>0</v>
      </c>
      <c r="J5768">
        <v>6.6</v>
      </c>
      <c r="K5768">
        <v>34</v>
      </c>
      <c r="L5768">
        <v>6.2</v>
      </c>
      <c r="M5768" s="4">
        <v>694</v>
      </c>
      <c r="N5768" t="s">
        <v>4723</v>
      </c>
      <c r="O5768" t="s">
        <v>67</v>
      </c>
      <c r="P5768" s="4">
        <v>20000</v>
      </c>
      <c r="Q5768" s="3">
        <f>AVERAGE(Table1[[#This Row],[critic_score]],Table1[[#This Row],[user_score]])</f>
        <v>6.4</v>
      </c>
      <c r="R5768" s="4">
        <f>Table1[[#This Row],[user_count]]+Table1[[#This Row],[critic_count]]</f>
        <v>728</v>
      </c>
      <c r="S5768" s="2">
        <f>100000*Table1[[#This Row],[review_count]]/Table1[[#This Row],[total sales]]</f>
        <v>3640</v>
      </c>
      <c r="T5768" s="2">
        <f>Table1[[#This Row],[total sales]]/(2017-Table1[[#This Row],[year_of_release]])</f>
        <v>2857.1428571428573</v>
      </c>
      <c r="U5768" s="9">
        <f>Table1[[#This Row],[na_sales]]/(2017-Table1[[#This Row],[year_of_release]])</f>
        <v>0</v>
      </c>
      <c r="V5768" s="6">
        <f>Table1[[#This Row],[eu_sales]]/(2017-Table1[[#This Row],[year_of_release]])</f>
        <v>2857.1428571428573</v>
      </c>
      <c r="W5768" s="6">
        <f>Table1[[#This Row],[jp_sales]]/(2017-Table1[[#This Row],[year_of_release]])</f>
        <v>0</v>
      </c>
      <c r="X5768" s="6">
        <f>Table1[[#This Row],[other_sales]]/(2017-Table1[[#This Row],[year_of_release]])</f>
        <v>0</v>
      </c>
      <c r="Y5768" s="4">
        <v>540520772</v>
      </c>
      <c r="Z5768" s="4">
        <v>441654761</v>
      </c>
      <c r="AA5768" s="4">
        <v>128070000</v>
      </c>
      <c r="AB5768" s="1">
        <f>Table1[[#This Row],[na_sales]]/Table1[[#This Row],[NA population]]</f>
        <v>0</v>
      </c>
      <c r="AC5768" s="1">
        <f>Table1[[#This Row],[eu_sales]]/Table1[[#This Row],[Eu population]]</f>
        <v>4.528423956013915E-5</v>
      </c>
      <c r="AD5768" s="1">
        <f>Table1[[#This Row],[jp_sales]]/Table1[[#This Row],[Jp population]]</f>
        <v>0</v>
      </c>
    </row>
    <row r="5769" spans="1:30" x14ac:dyDescent="0.25">
      <c r="A5769" t="s">
        <v>562</v>
      </c>
      <c r="B5769" t="s">
        <v>113</v>
      </c>
      <c r="C5769">
        <v>2008</v>
      </c>
      <c r="D5769" t="s">
        <v>54</v>
      </c>
      <c r="E5769" t="s">
        <v>83</v>
      </c>
      <c r="F5769" s="4">
        <v>0</v>
      </c>
      <c r="G5769" s="4">
        <v>20000</v>
      </c>
      <c r="H5769" s="4">
        <v>0</v>
      </c>
      <c r="I5769" s="4">
        <v>0</v>
      </c>
      <c r="J5769">
        <v>7.8</v>
      </c>
      <c r="K5769">
        <v>20</v>
      </c>
      <c r="L5769">
        <v>7.3</v>
      </c>
      <c r="M5769" s="4">
        <v>185</v>
      </c>
      <c r="N5769" t="s">
        <v>189</v>
      </c>
      <c r="O5769" t="s">
        <v>43</v>
      </c>
      <c r="P5769" s="4">
        <v>20000</v>
      </c>
      <c r="Q5769" s="3">
        <f>AVERAGE(Table1[[#This Row],[critic_score]],Table1[[#This Row],[user_score]])</f>
        <v>7.55</v>
      </c>
      <c r="R5769" s="4">
        <f>Table1[[#This Row],[user_count]]+Table1[[#This Row],[critic_count]]</f>
        <v>205</v>
      </c>
      <c r="S5769" s="2">
        <f>100000*Table1[[#This Row],[review_count]]/Table1[[#This Row],[total sales]]</f>
        <v>1025</v>
      </c>
      <c r="T5769" s="2">
        <f>Table1[[#This Row],[total sales]]/(2017-Table1[[#This Row],[year_of_release]])</f>
        <v>2222.2222222222222</v>
      </c>
      <c r="U5769" s="9">
        <f>Table1[[#This Row],[na_sales]]/(2017-Table1[[#This Row],[year_of_release]])</f>
        <v>0</v>
      </c>
      <c r="V5769" s="6">
        <f>Table1[[#This Row],[eu_sales]]/(2017-Table1[[#This Row],[year_of_release]])</f>
        <v>2222.2222222222222</v>
      </c>
      <c r="W5769" s="6">
        <f>Table1[[#This Row],[jp_sales]]/(2017-Table1[[#This Row],[year_of_release]])</f>
        <v>0</v>
      </c>
      <c r="X5769" s="6">
        <f>Table1[[#This Row],[other_sales]]/(2017-Table1[[#This Row],[year_of_release]])</f>
        <v>0</v>
      </c>
      <c r="Y5769" s="4">
        <v>528816311</v>
      </c>
      <c r="Z5769" s="4">
        <v>440001482</v>
      </c>
      <c r="AA5769" s="4">
        <v>128063000</v>
      </c>
      <c r="AB5769" s="1">
        <f>Table1[[#This Row],[na_sales]]/Table1[[#This Row],[NA population]]</f>
        <v>0</v>
      </c>
      <c r="AC5769" s="1">
        <f>Table1[[#This Row],[eu_sales]]/Table1[[#This Row],[Eu population]]</f>
        <v>4.5454392355887562E-5</v>
      </c>
      <c r="AD5769" s="1">
        <f>Table1[[#This Row],[jp_sales]]/Table1[[#This Row],[Jp population]]</f>
        <v>0</v>
      </c>
    </row>
    <row r="5770" spans="1:30" x14ac:dyDescent="0.25">
      <c r="A5770" t="s">
        <v>4724</v>
      </c>
      <c r="B5770" t="s">
        <v>103</v>
      </c>
      <c r="C5770">
        <v>2005</v>
      </c>
      <c r="D5770" t="s">
        <v>40</v>
      </c>
      <c r="E5770" t="s">
        <v>572</v>
      </c>
      <c r="F5770" s="4">
        <v>20000</v>
      </c>
      <c r="G5770" s="4">
        <v>0</v>
      </c>
      <c r="H5770" s="4">
        <v>0</v>
      </c>
      <c r="I5770" s="4">
        <v>0</v>
      </c>
      <c r="J5770">
        <v>7.3</v>
      </c>
      <c r="K5770">
        <v>20</v>
      </c>
      <c r="L5770">
        <v>7.4</v>
      </c>
      <c r="M5770" s="4">
        <v>5</v>
      </c>
      <c r="N5770" t="s">
        <v>1218</v>
      </c>
      <c r="O5770" t="s">
        <v>67</v>
      </c>
      <c r="P5770" s="4">
        <v>20000</v>
      </c>
      <c r="Q5770" s="3">
        <f>AVERAGE(Table1[[#This Row],[critic_score]],Table1[[#This Row],[user_score]])</f>
        <v>7.35</v>
      </c>
      <c r="R5770" s="4">
        <f>Table1[[#This Row],[user_count]]+Table1[[#This Row],[critic_count]]</f>
        <v>25</v>
      </c>
      <c r="S5770" s="2">
        <f>100000*Table1[[#This Row],[review_count]]/Table1[[#This Row],[total sales]]</f>
        <v>125</v>
      </c>
      <c r="T5770" s="2">
        <f>Table1[[#This Row],[total sales]]/(2017-Table1[[#This Row],[year_of_release]])</f>
        <v>1666.6666666666667</v>
      </c>
      <c r="U5770" s="9">
        <f>Table1[[#This Row],[na_sales]]/(2017-Table1[[#This Row],[year_of_release]])</f>
        <v>1666.6666666666667</v>
      </c>
      <c r="V5770" s="6">
        <f>Table1[[#This Row],[eu_sales]]/(2017-Table1[[#This Row],[year_of_release]])</f>
        <v>0</v>
      </c>
      <c r="W5770" s="6">
        <f>Table1[[#This Row],[jp_sales]]/(2017-Table1[[#This Row],[year_of_release]])</f>
        <v>0</v>
      </c>
      <c r="X5770" s="6">
        <f>Table1[[#This Row],[other_sales]]/(2017-Table1[[#This Row],[year_of_release]])</f>
        <v>0</v>
      </c>
      <c r="Y5770" s="4">
        <v>511054143</v>
      </c>
      <c r="Z5770" s="4">
        <v>435713800</v>
      </c>
      <c r="AA5770" s="4">
        <v>127773000</v>
      </c>
      <c r="AB5770" s="1">
        <f>Table1[[#This Row],[na_sales]]/Table1[[#This Row],[NA population]]</f>
        <v>3.9134796721528583E-5</v>
      </c>
      <c r="AC5770" s="1">
        <f>Table1[[#This Row],[eu_sales]]/Table1[[#This Row],[Eu population]]</f>
        <v>0</v>
      </c>
      <c r="AD5770" s="1">
        <f>Table1[[#This Row],[jp_sales]]/Table1[[#This Row],[Jp population]]</f>
        <v>0</v>
      </c>
    </row>
    <row r="5771" spans="1:30" x14ac:dyDescent="0.25">
      <c r="A5771" t="s">
        <v>1420</v>
      </c>
      <c r="B5771" t="s">
        <v>113</v>
      </c>
      <c r="C5771">
        <v>2008</v>
      </c>
      <c r="D5771" t="s">
        <v>54</v>
      </c>
      <c r="E5771" t="s">
        <v>83</v>
      </c>
      <c r="F5771" s="4">
        <v>0</v>
      </c>
      <c r="G5771" s="4">
        <v>20000</v>
      </c>
      <c r="H5771" s="4">
        <v>0</v>
      </c>
      <c r="I5771" s="4">
        <v>0</v>
      </c>
      <c r="J5771">
        <v>7.9</v>
      </c>
      <c r="K5771">
        <v>22</v>
      </c>
      <c r="L5771">
        <v>7.9</v>
      </c>
      <c r="M5771" s="4">
        <v>130</v>
      </c>
      <c r="N5771" t="s">
        <v>360</v>
      </c>
      <c r="O5771" t="s">
        <v>43</v>
      </c>
      <c r="P5771" s="4">
        <v>20000</v>
      </c>
      <c r="Q5771" s="3">
        <f>AVERAGE(Table1[[#This Row],[critic_score]],Table1[[#This Row],[user_score]])</f>
        <v>7.9</v>
      </c>
      <c r="R5771" s="4">
        <f>Table1[[#This Row],[user_count]]+Table1[[#This Row],[critic_count]]</f>
        <v>152</v>
      </c>
      <c r="S5771" s="2">
        <f>100000*Table1[[#This Row],[review_count]]/Table1[[#This Row],[total sales]]</f>
        <v>760</v>
      </c>
      <c r="T5771" s="2">
        <f>Table1[[#This Row],[total sales]]/(2017-Table1[[#This Row],[year_of_release]])</f>
        <v>2222.2222222222222</v>
      </c>
      <c r="U5771" s="9">
        <f>Table1[[#This Row],[na_sales]]/(2017-Table1[[#This Row],[year_of_release]])</f>
        <v>0</v>
      </c>
      <c r="V5771" s="6">
        <f>Table1[[#This Row],[eu_sales]]/(2017-Table1[[#This Row],[year_of_release]])</f>
        <v>2222.2222222222222</v>
      </c>
      <c r="W5771" s="6">
        <f>Table1[[#This Row],[jp_sales]]/(2017-Table1[[#This Row],[year_of_release]])</f>
        <v>0</v>
      </c>
      <c r="X5771" s="6">
        <f>Table1[[#This Row],[other_sales]]/(2017-Table1[[#This Row],[year_of_release]])</f>
        <v>0</v>
      </c>
      <c r="Y5771" s="4">
        <v>528816311</v>
      </c>
      <c r="Z5771" s="4">
        <v>440001482</v>
      </c>
      <c r="AA5771" s="4">
        <v>128063000</v>
      </c>
      <c r="AB5771" s="1">
        <f>Table1[[#This Row],[na_sales]]/Table1[[#This Row],[NA population]]</f>
        <v>0</v>
      </c>
      <c r="AC5771" s="1">
        <f>Table1[[#This Row],[eu_sales]]/Table1[[#This Row],[Eu population]]</f>
        <v>4.5454392355887562E-5</v>
      </c>
      <c r="AD5771" s="1">
        <f>Table1[[#This Row],[jp_sales]]/Table1[[#This Row],[Jp population]]</f>
        <v>0</v>
      </c>
    </row>
    <row r="5772" spans="1:30" x14ac:dyDescent="0.25">
      <c r="A5772" t="s">
        <v>1278</v>
      </c>
      <c r="B5772" t="s">
        <v>113</v>
      </c>
      <c r="C5772">
        <v>2007</v>
      </c>
      <c r="D5772" t="s">
        <v>23</v>
      </c>
      <c r="E5772" t="s">
        <v>981</v>
      </c>
      <c r="F5772" s="4">
        <v>0</v>
      </c>
      <c r="G5772" s="4">
        <v>20000</v>
      </c>
      <c r="H5772" s="4">
        <v>0</v>
      </c>
      <c r="I5772" s="4">
        <v>0</v>
      </c>
      <c r="J5772">
        <v>8.4</v>
      </c>
      <c r="K5772">
        <v>20</v>
      </c>
      <c r="L5772">
        <v>7.3</v>
      </c>
      <c r="M5772" s="4">
        <v>91</v>
      </c>
      <c r="N5772" t="s">
        <v>981</v>
      </c>
      <c r="O5772" t="s">
        <v>21</v>
      </c>
      <c r="P5772" s="4">
        <v>20000</v>
      </c>
      <c r="Q5772" s="3">
        <f>AVERAGE(Table1[[#This Row],[critic_score]],Table1[[#This Row],[user_score]])</f>
        <v>7.85</v>
      </c>
      <c r="R5772" s="4">
        <f>Table1[[#This Row],[user_count]]+Table1[[#This Row],[critic_count]]</f>
        <v>111</v>
      </c>
      <c r="S5772" s="2">
        <f>100000*Table1[[#This Row],[review_count]]/Table1[[#This Row],[total sales]]</f>
        <v>555</v>
      </c>
      <c r="T5772" s="2">
        <f>Table1[[#This Row],[total sales]]/(2017-Table1[[#This Row],[year_of_release]])</f>
        <v>2000</v>
      </c>
      <c r="U5772" s="9">
        <f>Table1[[#This Row],[na_sales]]/(2017-Table1[[#This Row],[year_of_release]])</f>
        <v>0</v>
      </c>
      <c r="V5772" s="6">
        <f>Table1[[#This Row],[eu_sales]]/(2017-Table1[[#This Row],[year_of_release]])</f>
        <v>2000</v>
      </c>
      <c r="W5772" s="6">
        <f>Table1[[#This Row],[jp_sales]]/(2017-Table1[[#This Row],[year_of_release]])</f>
        <v>0</v>
      </c>
      <c r="X5772" s="6">
        <f>Table1[[#This Row],[other_sales]]/(2017-Table1[[#This Row],[year_of_release]])</f>
        <v>0</v>
      </c>
      <c r="Y5772" s="4">
        <v>522751172</v>
      </c>
      <c r="Z5772" s="4">
        <v>438594184</v>
      </c>
      <c r="AA5772" s="4">
        <v>128001000</v>
      </c>
      <c r="AB5772" s="1">
        <f>Table1[[#This Row],[na_sales]]/Table1[[#This Row],[NA population]]</f>
        <v>0</v>
      </c>
      <c r="AC5772" s="1">
        <f>Table1[[#This Row],[eu_sales]]/Table1[[#This Row],[Eu population]]</f>
        <v>4.560023987914988E-5</v>
      </c>
      <c r="AD5772" s="1">
        <f>Table1[[#This Row],[jp_sales]]/Table1[[#This Row],[Jp population]]</f>
        <v>0</v>
      </c>
    </row>
    <row r="5773" spans="1:30" x14ac:dyDescent="0.25">
      <c r="A5773" t="s">
        <v>4725</v>
      </c>
      <c r="B5773" t="s">
        <v>113</v>
      </c>
      <c r="C5773">
        <v>2003</v>
      </c>
      <c r="D5773" t="s">
        <v>73</v>
      </c>
      <c r="E5773" t="s">
        <v>83</v>
      </c>
      <c r="F5773" s="4">
        <v>0</v>
      </c>
      <c r="G5773" s="4">
        <v>20000</v>
      </c>
      <c r="H5773" s="4">
        <v>0</v>
      </c>
      <c r="I5773" s="4">
        <v>0</v>
      </c>
      <c r="J5773">
        <v>8.6</v>
      </c>
      <c r="K5773">
        <v>12</v>
      </c>
      <c r="L5773">
        <v>8.6</v>
      </c>
      <c r="M5773" s="4">
        <v>38</v>
      </c>
      <c r="N5773" t="s">
        <v>4726</v>
      </c>
      <c r="O5773" t="s">
        <v>67</v>
      </c>
      <c r="P5773" s="4">
        <v>20000</v>
      </c>
      <c r="Q5773" s="3">
        <f>AVERAGE(Table1[[#This Row],[critic_score]],Table1[[#This Row],[user_score]])</f>
        <v>8.6</v>
      </c>
      <c r="R5773" s="4">
        <f>Table1[[#This Row],[user_count]]+Table1[[#This Row],[critic_count]]</f>
        <v>50</v>
      </c>
      <c r="S5773" s="2">
        <f>100000*Table1[[#This Row],[review_count]]/Table1[[#This Row],[total sales]]</f>
        <v>250</v>
      </c>
      <c r="T5773" s="2">
        <f>Table1[[#This Row],[total sales]]/(2017-Table1[[#This Row],[year_of_release]])</f>
        <v>1428.5714285714287</v>
      </c>
      <c r="U5773" s="9">
        <f>Table1[[#This Row],[na_sales]]/(2017-Table1[[#This Row],[year_of_release]])</f>
        <v>0</v>
      </c>
      <c r="V5773" s="6">
        <f>Table1[[#This Row],[eu_sales]]/(2017-Table1[[#This Row],[year_of_release]])</f>
        <v>1428.5714285714287</v>
      </c>
      <c r="W5773" s="6">
        <f>Table1[[#This Row],[jp_sales]]/(2017-Table1[[#This Row],[year_of_release]])</f>
        <v>0</v>
      </c>
      <c r="X5773" s="6">
        <f>Table1[[#This Row],[other_sales]]/(2017-Table1[[#This Row],[year_of_release]])</f>
        <v>0</v>
      </c>
      <c r="Y5773" s="4">
        <v>500125528</v>
      </c>
      <c r="Z5773" s="4">
        <v>432552540</v>
      </c>
      <c r="AA5773" s="4">
        <v>127718000</v>
      </c>
      <c r="AB5773" s="1">
        <f>Table1[[#This Row],[na_sales]]/Table1[[#This Row],[NA population]]</f>
        <v>0</v>
      </c>
      <c r="AC5773" s="1">
        <f>Table1[[#This Row],[eu_sales]]/Table1[[#This Row],[Eu population]]</f>
        <v>4.6237157687248816E-5</v>
      </c>
      <c r="AD5773" s="1">
        <f>Table1[[#This Row],[jp_sales]]/Table1[[#This Row],[Jp population]]</f>
        <v>0</v>
      </c>
    </row>
    <row r="5774" spans="1:30" x14ac:dyDescent="0.25">
      <c r="A5774" t="s">
        <v>4556</v>
      </c>
      <c r="B5774" t="s">
        <v>892</v>
      </c>
      <c r="C5774">
        <v>2016</v>
      </c>
      <c r="D5774" t="s">
        <v>191</v>
      </c>
      <c r="E5774" t="s">
        <v>1685</v>
      </c>
      <c r="F5774" s="4">
        <v>0</v>
      </c>
      <c r="G5774" s="4">
        <v>10000</v>
      </c>
      <c r="H5774" s="4">
        <v>10000</v>
      </c>
      <c r="I5774" s="4">
        <v>0</v>
      </c>
      <c r="J5774">
        <v>6.4</v>
      </c>
      <c r="K5774">
        <v>11</v>
      </c>
      <c r="L5774">
        <v>7.3</v>
      </c>
      <c r="M5774" s="4">
        <v>10</v>
      </c>
      <c r="N5774" t="s">
        <v>3452</v>
      </c>
      <c r="O5774" t="s">
        <v>67</v>
      </c>
      <c r="P5774" s="4">
        <v>20000</v>
      </c>
      <c r="Q5774" s="3">
        <f>AVERAGE(Table1[[#This Row],[critic_score]],Table1[[#This Row],[user_score]])</f>
        <v>6.85</v>
      </c>
      <c r="R5774" s="4">
        <f>Table1[[#This Row],[user_count]]+Table1[[#This Row],[critic_count]]</f>
        <v>21</v>
      </c>
      <c r="S5774" s="2">
        <f>100000*Table1[[#This Row],[review_count]]/Table1[[#This Row],[total sales]]</f>
        <v>105</v>
      </c>
      <c r="T5774" s="2">
        <f>Table1[[#This Row],[total sales]]/(2017-Table1[[#This Row],[year_of_release]])</f>
        <v>20000</v>
      </c>
      <c r="U5774" s="9">
        <f>Table1[[#This Row],[na_sales]]/(2017-Table1[[#This Row],[year_of_release]])</f>
        <v>0</v>
      </c>
      <c r="V5774" s="6">
        <f>Table1[[#This Row],[eu_sales]]/(2017-Table1[[#This Row],[year_of_release]])</f>
        <v>10000</v>
      </c>
      <c r="W5774" s="6">
        <f>Table1[[#This Row],[jp_sales]]/(2017-Table1[[#This Row],[year_of_release]])</f>
        <v>10000</v>
      </c>
      <c r="X5774" s="6">
        <f>Table1[[#This Row],[other_sales]]/(2017-Table1[[#This Row],[year_of_release]])</f>
        <v>0</v>
      </c>
      <c r="Y5774" s="4">
        <v>573178249</v>
      </c>
      <c r="Z5774" s="4">
        <v>445623395</v>
      </c>
      <c r="AA5774" s="4">
        <v>126994511</v>
      </c>
      <c r="AB5774" s="1">
        <f>Table1[[#This Row],[na_sales]]/Table1[[#This Row],[NA population]]</f>
        <v>0</v>
      </c>
      <c r="AC5774" s="1">
        <f>Table1[[#This Row],[eu_sales]]/Table1[[#This Row],[Eu population]]</f>
        <v>2.2440473530345058E-5</v>
      </c>
      <c r="AD5774" s="1">
        <f>Table1[[#This Row],[jp_sales]]/Table1[[#This Row],[Jp population]]</f>
        <v>7.8743560814215028E-5</v>
      </c>
    </row>
    <row r="5775" spans="1:30" x14ac:dyDescent="0.25">
      <c r="A5775" t="s">
        <v>4727</v>
      </c>
      <c r="B5775" t="s">
        <v>103</v>
      </c>
      <c r="C5775">
        <v>2004</v>
      </c>
      <c r="D5775" t="s">
        <v>19</v>
      </c>
      <c r="E5775" t="s">
        <v>1208</v>
      </c>
      <c r="F5775" s="4">
        <v>20000</v>
      </c>
      <c r="G5775" s="4">
        <v>0</v>
      </c>
      <c r="H5775" s="4">
        <v>0</v>
      </c>
      <c r="I5775" s="4">
        <v>0</v>
      </c>
      <c r="J5775">
        <v>6.2</v>
      </c>
      <c r="K5775">
        <v>11</v>
      </c>
      <c r="L5775">
        <v>9.1</v>
      </c>
      <c r="M5775" s="4">
        <v>9</v>
      </c>
      <c r="N5775" t="s">
        <v>2745</v>
      </c>
      <c r="O5775" t="s">
        <v>21</v>
      </c>
      <c r="P5775" s="4">
        <v>20000</v>
      </c>
      <c r="Q5775" s="3">
        <f>AVERAGE(Table1[[#This Row],[critic_score]],Table1[[#This Row],[user_score]])</f>
        <v>7.65</v>
      </c>
      <c r="R5775" s="4">
        <f>Table1[[#This Row],[user_count]]+Table1[[#This Row],[critic_count]]</f>
        <v>20</v>
      </c>
      <c r="S5775" s="2">
        <f>100000*Table1[[#This Row],[review_count]]/Table1[[#This Row],[total sales]]</f>
        <v>100</v>
      </c>
      <c r="T5775" s="2">
        <f>Table1[[#This Row],[total sales]]/(2017-Table1[[#This Row],[year_of_release]])</f>
        <v>1538.4615384615386</v>
      </c>
      <c r="U5775" s="9">
        <f>Table1[[#This Row],[na_sales]]/(2017-Table1[[#This Row],[year_of_release]])</f>
        <v>1538.4615384615386</v>
      </c>
      <c r="V5775" s="6">
        <f>Table1[[#This Row],[eu_sales]]/(2017-Table1[[#This Row],[year_of_release]])</f>
        <v>0</v>
      </c>
      <c r="W5775" s="6">
        <f>Table1[[#This Row],[jp_sales]]/(2017-Table1[[#This Row],[year_of_release]])</f>
        <v>0</v>
      </c>
      <c r="X5775" s="6">
        <f>Table1[[#This Row],[other_sales]]/(2017-Table1[[#This Row],[year_of_release]])</f>
        <v>0</v>
      </c>
      <c r="Y5775" s="4">
        <v>505524224</v>
      </c>
      <c r="Z5775" s="4">
        <v>434174638</v>
      </c>
      <c r="AA5775" s="4">
        <v>127761000</v>
      </c>
      <c r="AB5775" s="1">
        <f>Table1[[#This Row],[na_sales]]/Table1[[#This Row],[NA population]]</f>
        <v>3.9562891451073175E-5</v>
      </c>
      <c r="AC5775" s="1">
        <f>Table1[[#This Row],[eu_sales]]/Table1[[#This Row],[Eu population]]</f>
        <v>0</v>
      </c>
      <c r="AD5775" s="1">
        <f>Table1[[#This Row],[jp_sales]]/Table1[[#This Row],[Jp population]]</f>
        <v>0</v>
      </c>
    </row>
    <row r="5776" spans="1:30" x14ac:dyDescent="0.25">
      <c r="A5776" t="s">
        <v>4728</v>
      </c>
      <c r="B5776" t="s">
        <v>69</v>
      </c>
      <c r="C5776">
        <v>2014</v>
      </c>
      <c r="D5776" t="s">
        <v>191</v>
      </c>
      <c r="E5776" t="s">
        <v>196</v>
      </c>
      <c r="F5776" s="4">
        <v>0</v>
      </c>
      <c r="G5776" s="4">
        <v>0</v>
      </c>
      <c r="H5776" s="4">
        <v>20000</v>
      </c>
      <c r="I5776" s="4">
        <v>0</v>
      </c>
      <c r="J5776">
        <v>8.1</v>
      </c>
      <c r="K5776">
        <v>34</v>
      </c>
      <c r="L5776">
        <v>9</v>
      </c>
      <c r="M5776" s="4">
        <v>76</v>
      </c>
      <c r="N5776" t="s">
        <v>4729</v>
      </c>
      <c r="O5776" t="s">
        <v>67</v>
      </c>
      <c r="P5776" s="4">
        <v>20000</v>
      </c>
      <c r="Q5776" s="3">
        <f>AVERAGE(Table1[[#This Row],[critic_score]],Table1[[#This Row],[user_score]])</f>
        <v>8.5500000000000007</v>
      </c>
      <c r="R5776" s="4">
        <f>Table1[[#This Row],[user_count]]+Table1[[#This Row],[critic_count]]</f>
        <v>110</v>
      </c>
      <c r="S5776" s="2">
        <f>100000*Table1[[#This Row],[review_count]]/Table1[[#This Row],[total sales]]</f>
        <v>550</v>
      </c>
      <c r="T5776" s="2">
        <f>Table1[[#This Row],[total sales]]/(2017-Table1[[#This Row],[year_of_release]])</f>
        <v>6666.666666666667</v>
      </c>
      <c r="U5776" s="9">
        <f>Table1[[#This Row],[na_sales]]/(2017-Table1[[#This Row],[year_of_release]])</f>
        <v>0</v>
      </c>
      <c r="V5776" s="6">
        <f>Table1[[#This Row],[eu_sales]]/(2017-Table1[[#This Row],[year_of_release]])</f>
        <v>0</v>
      </c>
      <c r="W5776" s="6">
        <f>Table1[[#This Row],[jp_sales]]/(2017-Table1[[#This Row],[year_of_release]])</f>
        <v>6666.666666666667</v>
      </c>
      <c r="X5776" s="6">
        <f>Table1[[#This Row],[other_sales]]/(2017-Table1[[#This Row],[year_of_release]])</f>
        <v>0</v>
      </c>
      <c r="Y5776" s="4">
        <v>562338430</v>
      </c>
      <c r="Z5776" s="4">
        <v>443580712</v>
      </c>
      <c r="AA5776" s="4">
        <v>127276000</v>
      </c>
      <c r="AB5776" s="1">
        <f>Table1[[#This Row],[na_sales]]/Table1[[#This Row],[NA population]]</f>
        <v>0</v>
      </c>
      <c r="AC5776" s="1">
        <f>Table1[[#This Row],[eu_sales]]/Table1[[#This Row],[Eu population]]</f>
        <v>0</v>
      </c>
      <c r="AD5776" s="1">
        <f>Table1[[#This Row],[jp_sales]]/Table1[[#This Row],[Jp population]]</f>
        <v>1.5713881643043465E-4</v>
      </c>
    </row>
    <row r="5777" spans="1:30" x14ac:dyDescent="0.25">
      <c r="A5777" t="s">
        <v>4730</v>
      </c>
      <c r="B5777" t="s">
        <v>45</v>
      </c>
      <c r="C5777">
        <v>2006</v>
      </c>
      <c r="D5777" t="s">
        <v>40</v>
      </c>
      <c r="E5777" t="s">
        <v>186</v>
      </c>
      <c r="F5777" s="4">
        <v>10000</v>
      </c>
      <c r="G5777" s="4">
        <v>10000</v>
      </c>
      <c r="H5777" s="4">
        <v>0</v>
      </c>
      <c r="I5777" s="4">
        <v>0</v>
      </c>
      <c r="J5777">
        <v>5.9</v>
      </c>
      <c r="K5777">
        <v>44</v>
      </c>
      <c r="L5777">
        <v>8.6</v>
      </c>
      <c r="M5777" s="4">
        <v>51</v>
      </c>
      <c r="N5777" t="s">
        <v>4731</v>
      </c>
      <c r="O5777" t="s">
        <v>43</v>
      </c>
      <c r="P5777" s="4">
        <v>20000</v>
      </c>
      <c r="Q5777" s="3">
        <f>AVERAGE(Table1[[#This Row],[critic_score]],Table1[[#This Row],[user_score]])</f>
        <v>7.25</v>
      </c>
      <c r="R5777" s="4">
        <f>Table1[[#This Row],[user_count]]+Table1[[#This Row],[critic_count]]</f>
        <v>95</v>
      </c>
      <c r="S5777" s="2">
        <f>100000*Table1[[#This Row],[review_count]]/Table1[[#This Row],[total sales]]</f>
        <v>475</v>
      </c>
      <c r="T5777" s="2">
        <f>Table1[[#This Row],[total sales]]/(2017-Table1[[#This Row],[year_of_release]])</f>
        <v>1818.1818181818182</v>
      </c>
      <c r="U5777" s="9">
        <f>Table1[[#This Row],[na_sales]]/(2017-Table1[[#This Row],[year_of_release]])</f>
        <v>909.09090909090912</v>
      </c>
      <c r="V5777" s="6">
        <f>Table1[[#This Row],[eu_sales]]/(2017-Table1[[#This Row],[year_of_release]])</f>
        <v>909.09090909090912</v>
      </c>
      <c r="W5777" s="6">
        <f>Table1[[#This Row],[jp_sales]]/(2017-Table1[[#This Row],[year_of_release]])</f>
        <v>0</v>
      </c>
      <c r="X5777" s="6">
        <f>Table1[[#This Row],[other_sales]]/(2017-Table1[[#This Row],[year_of_release]])</f>
        <v>0</v>
      </c>
      <c r="Y5777" s="4">
        <v>516818555</v>
      </c>
      <c r="Z5777" s="4">
        <v>437126892</v>
      </c>
      <c r="AA5777" s="4">
        <v>127854000</v>
      </c>
      <c r="AB5777" s="1">
        <f>Table1[[#This Row],[na_sales]]/Table1[[#This Row],[NA population]]</f>
        <v>1.9349150496347796E-5</v>
      </c>
      <c r="AC5777" s="1">
        <f>Table1[[#This Row],[eu_sales]]/Table1[[#This Row],[Eu population]]</f>
        <v>2.2876652484697737E-5</v>
      </c>
      <c r="AD5777" s="1">
        <f>Table1[[#This Row],[jp_sales]]/Table1[[#This Row],[Jp population]]</f>
        <v>0</v>
      </c>
    </row>
    <row r="5778" spans="1:30" x14ac:dyDescent="0.25">
      <c r="A5778" t="s">
        <v>4333</v>
      </c>
      <c r="B5778" t="s">
        <v>138</v>
      </c>
      <c r="C5778">
        <v>2002</v>
      </c>
      <c r="D5778" t="s">
        <v>19</v>
      </c>
      <c r="E5778" t="s">
        <v>549</v>
      </c>
      <c r="F5778" s="4">
        <v>20000</v>
      </c>
      <c r="G5778" s="4">
        <v>0</v>
      </c>
      <c r="H5778" s="4">
        <v>0</v>
      </c>
      <c r="I5778" s="4">
        <v>0</v>
      </c>
      <c r="J5778">
        <v>7.1</v>
      </c>
      <c r="K5778">
        <v>11</v>
      </c>
      <c r="L5778">
        <v>7.4</v>
      </c>
      <c r="M5778" s="4">
        <v>5</v>
      </c>
      <c r="N5778" t="s">
        <v>2332</v>
      </c>
      <c r="O5778" t="s">
        <v>21</v>
      </c>
      <c r="P5778" s="4">
        <v>20000</v>
      </c>
      <c r="Q5778" s="3">
        <f>AVERAGE(Table1[[#This Row],[critic_score]],Table1[[#This Row],[user_score]])</f>
        <v>7.25</v>
      </c>
      <c r="R5778" s="4">
        <f>Table1[[#This Row],[user_count]]+Table1[[#This Row],[critic_count]]</f>
        <v>16</v>
      </c>
      <c r="S5778" s="2">
        <f>100000*Table1[[#This Row],[review_count]]/Table1[[#This Row],[total sales]]</f>
        <v>80</v>
      </c>
      <c r="T5778" s="2">
        <f>Table1[[#This Row],[total sales]]/(2017-Table1[[#This Row],[year_of_release]])</f>
        <v>1333.3333333333333</v>
      </c>
      <c r="U5778" s="9">
        <f>Table1[[#This Row],[na_sales]]/(2017-Table1[[#This Row],[year_of_release]])</f>
        <v>1333.3333333333333</v>
      </c>
      <c r="V5778" s="6">
        <f>Table1[[#This Row],[eu_sales]]/(2017-Table1[[#This Row],[year_of_release]])</f>
        <v>0</v>
      </c>
      <c r="W5778" s="6">
        <f>Table1[[#This Row],[jp_sales]]/(2017-Table1[[#This Row],[year_of_release]])</f>
        <v>0</v>
      </c>
      <c r="X5778" s="6">
        <f>Table1[[#This Row],[other_sales]]/(2017-Table1[[#This Row],[year_of_release]])</f>
        <v>0</v>
      </c>
      <c r="Y5778" s="4">
        <v>495013192</v>
      </c>
      <c r="Z5778" s="4">
        <v>431019772</v>
      </c>
      <c r="AA5778" s="4">
        <v>127445000</v>
      </c>
      <c r="AB5778" s="1">
        <f>Table1[[#This Row],[na_sales]]/Table1[[#This Row],[NA population]]</f>
        <v>4.0402963644653735E-5</v>
      </c>
      <c r="AC5778" s="1">
        <f>Table1[[#This Row],[eu_sales]]/Table1[[#This Row],[Eu population]]</f>
        <v>0</v>
      </c>
      <c r="AD5778" s="1">
        <f>Table1[[#This Row],[jp_sales]]/Table1[[#This Row],[Jp population]]</f>
        <v>0</v>
      </c>
    </row>
    <row r="5779" spans="1:30" x14ac:dyDescent="0.25">
      <c r="A5779" t="s">
        <v>4197</v>
      </c>
      <c r="B5779" t="s">
        <v>45</v>
      </c>
      <c r="C5779">
        <v>2006</v>
      </c>
      <c r="D5779" t="s">
        <v>23</v>
      </c>
      <c r="E5779" t="s">
        <v>267</v>
      </c>
      <c r="F5779" s="4">
        <v>10000</v>
      </c>
      <c r="G5779" s="4">
        <v>10000</v>
      </c>
      <c r="H5779" s="4">
        <v>0</v>
      </c>
      <c r="I5779" s="4">
        <v>0</v>
      </c>
      <c r="J5779">
        <v>5.4</v>
      </c>
      <c r="K5779">
        <v>20</v>
      </c>
      <c r="L5779">
        <v>7.4</v>
      </c>
      <c r="M5779" s="4">
        <v>5</v>
      </c>
      <c r="N5779" t="s">
        <v>2687</v>
      </c>
      <c r="O5779" t="s">
        <v>21</v>
      </c>
      <c r="P5779" s="4">
        <v>20000</v>
      </c>
      <c r="Q5779" s="3">
        <f>AVERAGE(Table1[[#This Row],[critic_score]],Table1[[#This Row],[user_score]])</f>
        <v>6.4</v>
      </c>
      <c r="R5779" s="4">
        <f>Table1[[#This Row],[user_count]]+Table1[[#This Row],[critic_count]]</f>
        <v>25</v>
      </c>
      <c r="S5779" s="2">
        <f>100000*Table1[[#This Row],[review_count]]/Table1[[#This Row],[total sales]]</f>
        <v>125</v>
      </c>
      <c r="T5779" s="2">
        <f>Table1[[#This Row],[total sales]]/(2017-Table1[[#This Row],[year_of_release]])</f>
        <v>1818.1818181818182</v>
      </c>
      <c r="U5779" s="9">
        <f>Table1[[#This Row],[na_sales]]/(2017-Table1[[#This Row],[year_of_release]])</f>
        <v>909.09090909090912</v>
      </c>
      <c r="V5779" s="6">
        <f>Table1[[#This Row],[eu_sales]]/(2017-Table1[[#This Row],[year_of_release]])</f>
        <v>909.09090909090912</v>
      </c>
      <c r="W5779" s="6">
        <f>Table1[[#This Row],[jp_sales]]/(2017-Table1[[#This Row],[year_of_release]])</f>
        <v>0</v>
      </c>
      <c r="X5779" s="6">
        <f>Table1[[#This Row],[other_sales]]/(2017-Table1[[#This Row],[year_of_release]])</f>
        <v>0</v>
      </c>
      <c r="Y5779" s="4">
        <v>516818555</v>
      </c>
      <c r="Z5779" s="4">
        <v>437126892</v>
      </c>
      <c r="AA5779" s="4">
        <v>127854000</v>
      </c>
      <c r="AB5779" s="1">
        <f>Table1[[#This Row],[na_sales]]/Table1[[#This Row],[NA population]]</f>
        <v>1.9349150496347796E-5</v>
      </c>
      <c r="AC5779" s="1">
        <f>Table1[[#This Row],[eu_sales]]/Table1[[#This Row],[Eu population]]</f>
        <v>2.2876652484697737E-5</v>
      </c>
      <c r="AD5779" s="1">
        <f>Table1[[#This Row],[jp_sales]]/Table1[[#This Row],[Jp population]]</f>
        <v>0</v>
      </c>
    </row>
    <row r="5780" spans="1:30" x14ac:dyDescent="0.25">
      <c r="A5780" t="s">
        <v>4732</v>
      </c>
      <c r="B5780" t="s">
        <v>113</v>
      </c>
      <c r="C5780">
        <v>2005</v>
      </c>
      <c r="D5780" t="s">
        <v>23</v>
      </c>
      <c r="E5780" t="s">
        <v>231</v>
      </c>
      <c r="F5780" s="4">
        <v>0</v>
      </c>
      <c r="G5780" s="4">
        <v>20000</v>
      </c>
      <c r="H5780" s="4">
        <v>0</v>
      </c>
      <c r="I5780" s="4">
        <v>0</v>
      </c>
      <c r="J5780">
        <v>8.4</v>
      </c>
      <c r="K5780">
        <v>21</v>
      </c>
      <c r="L5780">
        <v>8.6</v>
      </c>
      <c r="M5780" s="4">
        <v>44</v>
      </c>
      <c r="N5780" t="s">
        <v>3488</v>
      </c>
      <c r="O5780" t="s">
        <v>21</v>
      </c>
      <c r="P5780" s="4">
        <v>20000</v>
      </c>
      <c r="Q5780" s="3">
        <f>AVERAGE(Table1[[#This Row],[critic_score]],Table1[[#This Row],[user_score]])</f>
        <v>8.5</v>
      </c>
      <c r="R5780" s="4">
        <f>Table1[[#This Row],[user_count]]+Table1[[#This Row],[critic_count]]</f>
        <v>65</v>
      </c>
      <c r="S5780" s="2">
        <f>100000*Table1[[#This Row],[review_count]]/Table1[[#This Row],[total sales]]</f>
        <v>325</v>
      </c>
      <c r="T5780" s="2">
        <f>Table1[[#This Row],[total sales]]/(2017-Table1[[#This Row],[year_of_release]])</f>
        <v>1666.6666666666667</v>
      </c>
      <c r="U5780" s="9">
        <f>Table1[[#This Row],[na_sales]]/(2017-Table1[[#This Row],[year_of_release]])</f>
        <v>0</v>
      </c>
      <c r="V5780" s="6">
        <f>Table1[[#This Row],[eu_sales]]/(2017-Table1[[#This Row],[year_of_release]])</f>
        <v>1666.6666666666667</v>
      </c>
      <c r="W5780" s="6">
        <f>Table1[[#This Row],[jp_sales]]/(2017-Table1[[#This Row],[year_of_release]])</f>
        <v>0</v>
      </c>
      <c r="X5780" s="6">
        <f>Table1[[#This Row],[other_sales]]/(2017-Table1[[#This Row],[year_of_release]])</f>
        <v>0</v>
      </c>
      <c r="Y5780" s="4">
        <v>511054143</v>
      </c>
      <c r="Z5780" s="4">
        <v>435713800</v>
      </c>
      <c r="AA5780" s="4">
        <v>127773000</v>
      </c>
      <c r="AB5780" s="1">
        <f>Table1[[#This Row],[na_sales]]/Table1[[#This Row],[NA population]]</f>
        <v>0</v>
      </c>
      <c r="AC5780" s="1">
        <f>Table1[[#This Row],[eu_sales]]/Table1[[#This Row],[Eu population]]</f>
        <v>4.5901690513359917E-5</v>
      </c>
      <c r="AD5780" s="1">
        <f>Table1[[#This Row],[jp_sales]]/Table1[[#This Row],[Jp population]]</f>
        <v>0</v>
      </c>
    </row>
    <row r="5781" spans="1:30" x14ac:dyDescent="0.25">
      <c r="A5781" t="s">
        <v>1540</v>
      </c>
      <c r="B5781" t="s">
        <v>113</v>
      </c>
      <c r="C5781">
        <v>2012</v>
      </c>
      <c r="D5781" t="s">
        <v>65</v>
      </c>
      <c r="E5781" t="s">
        <v>196</v>
      </c>
      <c r="F5781" s="4">
        <v>0</v>
      </c>
      <c r="G5781" s="4">
        <v>20000</v>
      </c>
      <c r="H5781" s="4">
        <v>0</v>
      </c>
      <c r="I5781" s="4">
        <v>0</v>
      </c>
      <c r="J5781">
        <v>7.9</v>
      </c>
      <c r="K5781">
        <v>8</v>
      </c>
      <c r="L5781">
        <v>6.4</v>
      </c>
      <c r="M5781" s="4">
        <v>134</v>
      </c>
      <c r="N5781" t="s">
        <v>4543</v>
      </c>
      <c r="O5781" t="s">
        <v>67</v>
      </c>
      <c r="P5781" s="4">
        <v>20000</v>
      </c>
      <c r="Q5781" s="3">
        <f>AVERAGE(Table1[[#This Row],[critic_score]],Table1[[#This Row],[user_score]])</f>
        <v>7.15</v>
      </c>
      <c r="R5781" s="4">
        <f>Table1[[#This Row],[user_count]]+Table1[[#This Row],[critic_count]]</f>
        <v>142</v>
      </c>
      <c r="S5781" s="2">
        <f>100000*Table1[[#This Row],[review_count]]/Table1[[#This Row],[total sales]]</f>
        <v>710</v>
      </c>
      <c r="T5781" s="2">
        <f>Table1[[#This Row],[total sales]]/(2017-Table1[[#This Row],[year_of_release]])</f>
        <v>4000</v>
      </c>
      <c r="U5781" s="9">
        <f>Table1[[#This Row],[na_sales]]/(2017-Table1[[#This Row],[year_of_release]])</f>
        <v>0</v>
      </c>
      <c r="V5781" s="6">
        <f>Table1[[#This Row],[eu_sales]]/(2017-Table1[[#This Row],[year_of_release]])</f>
        <v>4000</v>
      </c>
      <c r="W5781" s="6">
        <f>Table1[[#This Row],[jp_sales]]/(2017-Table1[[#This Row],[year_of_release]])</f>
        <v>0</v>
      </c>
      <c r="X5781" s="6">
        <f>Table1[[#This Row],[other_sales]]/(2017-Table1[[#This Row],[year_of_release]])</f>
        <v>0</v>
      </c>
      <c r="Y5781" s="4">
        <v>551484507</v>
      </c>
      <c r="Z5781" s="4">
        <v>441417242</v>
      </c>
      <c r="AA5781" s="4">
        <v>127629000</v>
      </c>
      <c r="AB5781" s="1">
        <f>Table1[[#This Row],[na_sales]]/Table1[[#This Row],[NA population]]</f>
        <v>0</v>
      </c>
      <c r="AC5781" s="1">
        <f>Table1[[#This Row],[eu_sales]]/Table1[[#This Row],[Eu population]]</f>
        <v>4.5308606227937059E-5</v>
      </c>
      <c r="AD5781" s="1">
        <f>Table1[[#This Row],[jp_sales]]/Table1[[#This Row],[Jp population]]</f>
        <v>0</v>
      </c>
    </row>
    <row r="5782" spans="1:30" x14ac:dyDescent="0.25">
      <c r="A5782" t="s">
        <v>420</v>
      </c>
      <c r="B5782" t="s">
        <v>113</v>
      </c>
      <c r="C5782">
        <v>2008</v>
      </c>
      <c r="D5782" t="s">
        <v>40</v>
      </c>
      <c r="E5782" t="s">
        <v>55</v>
      </c>
      <c r="F5782" s="4">
        <v>0</v>
      </c>
      <c r="G5782" s="4">
        <v>20000</v>
      </c>
      <c r="H5782" s="4">
        <v>0</v>
      </c>
      <c r="I5782" s="4">
        <v>0</v>
      </c>
      <c r="J5782">
        <v>7.1</v>
      </c>
      <c r="K5782">
        <v>11</v>
      </c>
      <c r="L5782">
        <v>7.8</v>
      </c>
      <c r="M5782" s="4">
        <v>12</v>
      </c>
      <c r="N5782" t="s">
        <v>1944</v>
      </c>
      <c r="O5782" t="s">
        <v>84</v>
      </c>
      <c r="P5782" s="4">
        <v>20000</v>
      </c>
      <c r="Q5782" s="3">
        <f>AVERAGE(Table1[[#This Row],[critic_score]],Table1[[#This Row],[user_score]])</f>
        <v>7.4499999999999993</v>
      </c>
      <c r="R5782" s="4">
        <f>Table1[[#This Row],[user_count]]+Table1[[#This Row],[critic_count]]</f>
        <v>23</v>
      </c>
      <c r="S5782" s="2">
        <f>100000*Table1[[#This Row],[review_count]]/Table1[[#This Row],[total sales]]</f>
        <v>115</v>
      </c>
      <c r="T5782" s="2">
        <f>Table1[[#This Row],[total sales]]/(2017-Table1[[#This Row],[year_of_release]])</f>
        <v>2222.2222222222222</v>
      </c>
      <c r="U5782" s="9">
        <f>Table1[[#This Row],[na_sales]]/(2017-Table1[[#This Row],[year_of_release]])</f>
        <v>0</v>
      </c>
      <c r="V5782" s="6">
        <f>Table1[[#This Row],[eu_sales]]/(2017-Table1[[#This Row],[year_of_release]])</f>
        <v>2222.2222222222222</v>
      </c>
      <c r="W5782" s="6">
        <f>Table1[[#This Row],[jp_sales]]/(2017-Table1[[#This Row],[year_of_release]])</f>
        <v>0</v>
      </c>
      <c r="X5782" s="6">
        <f>Table1[[#This Row],[other_sales]]/(2017-Table1[[#This Row],[year_of_release]])</f>
        <v>0</v>
      </c>
      <c r="Y5782" s="4">
        <v>528816311</v>
      </c>
      <c r="Z5782" s="4">
        <v>440001482</v>
      </c>
      <c r="AA5782" s="4">
        <v>128063000</v>
      </c>
      <c r="AB5782" s="1">
        <f>Table1[[#This Row],[na_sales]]/Table1[[#This Row],[NA population]]</f>
        <v>0</v>
      </c>
      <c r="AC5782" s="1">
        <f>Table1[[#This Row],[eu_sales]]/Table1[[#This Row],[Eu population]]</f>
        <v>4.5454392355887562E-5</v>
      </c>
      <c r="AD5782" s="1">
        <f>Table1[[#This Row],[jp_sales]]/Table1[[#This Row],[Jp population]]</f>
        <v>0</v>
      </c>
    </row>
    <row r="5783" spans="1:30" x14ac:dyDescent="0.25">
      <c r="A5783" t="s">
        <v>2021</v>
      </c>
      <c r="B5783" t="s">
        <v>113</v>
      </c>
      <c r="C5783">
        <v>2008</v>
      </c>
      <c r="D5783" t="s">
        <v>54</v>
      </c>
      <c r="E5783" t="s">
        <v>425</v>
      </c>
      <c r="F5783" s="4">
        <v>0</v>
      </c>
      <c r="G5783" s="4">
        <v>20000</v>
      </c>
      <c r="H5783" s="4">
        <v>0</v>
      </c>
      <c r="I5783" s="4">
        <v>0</v>
      </c>
      <c r="J5783">
        <v>7.3</v>
      </c>
      <c r="K5783">
        <v>19</v>
      </c>
      <c r="L5783">
        <v>6.9</v>
      </c>
      <c r="M5783" s="4">
        <v>171</v>
      </c>
      <c r="N5783" t="s">
        <v>937</v>
      </c>
      <c r="O5783" t="s">
        <v>67</v>
      </c>
      <c r="P5783" s="4">
        <v>20000</v>
      </c>
      <c r="Q5783" s="3">
        <f>AVERAGE(Table1[[#This Row],[critic_score]],Table1[[#This Row],[user_score]])</f>
        <v>7.1</v>
      </c>
      <c r="R5783" s="4">
        <f>Table1[[#This Row],[user_count]]+Table1[[#This Row],[critic_count]]</f>
        <v>190</v>
      </c>
      <c r="S5783" s="2">
        <f>100000*Table1[[#This Row],[review_count]]/Table1[[#This Row],[total sales]]</f>
        <v>950</v>
      </c>
      <c r="T5783" s="2">
        <f>Table1[[#This Row],[total sales]]/(2017-Table1[[#This Row],[year_of_release]])</f>
        <v>2222.2222222222222</v>
      </c>
      <c r="U5783" s="9">
        <f>Table1[[#This Row],[na_sales]]/(2017-Table1[[#This Row],[year_of_release]])</f>
        <v>0</v>
      </c>
      <c r="V5783" s="6">
        <f>Table1[[#This Row],[eu_sales]]/(2017-Table1[[#This Row],[year_of_release]])</f>
        <v>2222.2222222222222</v>
      </c>
      <c r="W5783" s="6">
        <f>Table1[[#This Row],[jp_sales]]/(2017-Table1[[#This Row],[year_of_release]])</f>
        <v>0</v>
      </c>
      <c r="X5783" s="6">
        <f>Table1[[#This Row],[other_sales]]/(2017-Table1[[#This Row],[year_of_release]])</f>
        <v>0</v>
      </c>
      <c r="Y5783" s="4">
        <v>528816311</v>
      </c>
      <c r="Z5783" s="4">
        <v>440001482</v>
      </c>
      <c r="AA5783" s="4">
        <v>128063000</v>
      </c>
      <c r="AB5783" s="1">
        <f>Table1[[#This Row],[na_sales]]/Table1[[#This Row],[NA population]]</f>
        <v>0</v>
      </c>
      <c r="AC5783" s="1">
        <f>Table1[[#This Row],[eu_sales]]/Table1[[#This Row],[Eu population]]</f>
        <v>4.5454392355887562E-5</v>
      </c>
      <c r="AD5783" s="1">
        <f>Table1[[#This Row],[jp_sales]]/Table1[[#This Row],[Jp population]]</f>
        <v>0</v>
      </c>
    </row>
    <row r="5784" spans="1:30" x14ac:dyDescent="0.25">
      <c r="A5784" t="s">
        <v>1438</v>
      </c>
      <c r="B5784" t="s">
        <v>113</v>
      </c>
      <c r="C5784">
        <v>2009</v>
      </c>
      <c r="D5784" t="s">
        <v>225</v>
      </c>
      <c r="E5784" t="s">
        <v>83</v>
      </c>
      <c r="F5784" s="4">
        <v>0</v>
      </c>
      <c r="G5784" s="4">
        <v>20000</v>
      </c>
      <c r="H5784" s="4">
        <v>0</v>
      </c>
      <c r="I5784" s="4">
        <v>0</v>
      </c>
      <c r="J5784">
        <v>6.8</v>
      </c>
      <c r="K5784">
        <v>24</v>
      </c>
      <c r="L5784">
        <v>6.7</v>
      </c>
      <c r="M5784" s="4">
        <v>42</v>
      </c>
      <c r="N5784" t="s">
        <v>507</v>
      </c>
      <c r="O5784" t="s">
        <v>67</v>
      </c>
      <c r="P5784" s="4">
        <v>20000</v>
      </c>
      <c r="Q5784" s="3">
        <f>AVERAGE(Table1[[#This Row],[critic_score]],Table1[[#This Row],[user_score]])</f>
        <v>6.75</v>
      </c>
      <c r="R5784" s="4">
        <f>Table1[[#This Row],[user_count]]+Table1[[#This Row],[critic_count]]</f>
        <v>66</v>
      </c>
      <c r="S5784" s="2">
        <f>100000*Table1[[#This Row],[review_count]]/Table1[[#This Row],[total sales]]</f>
        <v>330</v>
      </c>
      <c r="T5784" s="2">
        <f>Table1[[#This Row],[total sales]]/(2017-Table1[[#This Row],[year_of_release]])</f>
        <v>2500</v>
      </c>
      <c r="U5784" s="9">
        <f>Table1[[#This Row],[na_sales]]/(2017-Table1[[#This Row],[year_of_release]])</f>
        <v>0</v>
      </c>
      <c r="V5784" s="6">
        <f>Table1[[#This Row],[eu_sales]]/(2017-Table1[[#This Row],[year_of_release]])</f>
        <v>2500</v>
      </c>
      <c r="W5784" s="6">
        <f>Table1[[#This Row],[jp_sales]]/(2017-Table1[[#This Row],[year_of_release]])</f>
        <v>0</v>
      </c>
      <c r="X5784" s="6">
        <f>Table1[[#This Row],[other_sales]]/(2017-Table1[[#This Row],[year_of_release]])</f>
        <v>0</v>
      </c>
      <c r="Y5784" s="4">
        <v>534740514</v>
      </c>
      <c r="Z5784" s="4">
        <v>441041694</v>
      </c>
      <c r="AA5784" s="4">
        <v>128047000</v>
      </c>
      <c r="AB5784" s="1">
        <f>Table1[[#This Row],[na_sales]]/Table1[[#This Row],[NA population]]</f>
        <v>0</v>
      </c>
      <c r="AC5784" s="1">
        <f>Table1[[#This Row],[eu_sales]]/Table1[[#This Row],[Eu population]]</f>
        <v>4.5347186608620271E-5</v>
      </c>
      <c r="AD5784" s="1">
        <f>Table1[[#This Row],[jp_sales]]/Table1[[#This Row],[Jp population]]</f>
        <v>0</v>
      </c>
    </row>
    <row r="5785" spans="1:30" x14ac:dyDescent="0.25">
      <c r="A5785" t="s">
        <v>3842</v>
      </c>
      <c r="B5785" t="s">
        <v>103</v>
      </c>
      <c r="C5785">
        <v>2005</v>
      </c>
      <c r="D5785" t="s">
        <v>191</v>
      </c>
      <c r="E5785" t="s">
        <v>41</v>
      </c>
      <c r="F5785" s="4">
        <v>20000</v>
      </c>
      <c r="G5785" s="4">
        <v>0</v>
      </c>
      <c r="H5785" s="4">
        <v>0</v>
      </c>
      <c r="I5785" s="4">
        <v>0</v>
      </c>
      <c r="J5785">
        <v>4.8</v>
      </c>
      <c r="K5785">
        <v>15</v>
      </c>
      <c r="L5785">
        <v>5.5</v>
      </c>
      <c r="M5785" s="4">
        <v>4</v>
      </c>
      <c r="N5785" t="s">
        <v>1117</v>
      </c>
      <c r="O5785" t="s">
        <v>84</v>
      </c>
      <c r="P5785" s="4">
        <v>20000</v>
      </c>
      <c r="Q5785" s="3">
        <f>AVERAGE(Table1[[#This Row],[critic_score]],Table1[[#This Row],[user_score]])</f>
        <v>5.15</v>
      </c>
      <c r="R5785" s="4">
        <f>Table1[[#This Row],[user_count]]+Table1[[#This Row],[critic_count]]</f>
        <v>19</v>
      </c>
      <c r="S5785" s="2">
        <f>100000*Table1[[#This Row],[review_count]]/Table1[[#This Row],[total sales]]</f>
        <v>95</v>
      </c>
      <c r="T5785" s="2">
        <f>Table1[[#This Row],[total sales]]/(2017-Table1[[#This Row],[year_of_release]])</f>
        <v>1666.6666666666667</v>
      </c>
      <c r="U5785" s="9">
        <f>Table1[[#This Row],[na_sales]]/(2017-Table1[[#This Row],[year_of_release]])</f>
        <v>1666.6666666666667</v>
      </c>
      <c r="V5785" s="6">
        <f>Table1[[#This Row],[eu_sales]]/(2017-Table1[[#This Row],[year_of_release]])</f>
        <v>0</v>
      </c>
      <c r="W5785" s="6">
        <f>Table1[[#This Row],[jp_sales]]/(2017-Table1[[#This Row],[year_of_release]])</f>
        <v>0</v>
      </c>
      <c r="X5785" s="6">
        <f>Table1[[#This Row],[other_sales]]/(2017-Table1[[#This Row],[year_of_release]])</f>
        <v>0</v>
      </c>
      <c r="Y5785" s="4">
        <v>511054143</v>
      </c>
      <c r="Z5785" s="4">
        <v>435713800</v>
      </c>
      <c r="AA5785" s="4">
        <v>127773000</v>
      </c>
      <c r="AB5785" s="1">
        <f>Table1[[#This Row],[na_sales]]/Table1[[#This Row],[NA population]]</f>
        <v>3.9134796721528583E-5</v>
      </c>
      <c r="AC5785" s="1">
        <f>Table1[[#This Row],[eu_sales]]/Table1[[#This Row],[Eu population]]</f>
        <v>0</v>
      </c>
      <c r="AD5785" s="1">
        <f>Table1[[#This Row],[jp_sales]]/Table1[[#This Row],[Jp population]]</f>
        <v>0</v>
      </c>
    </row>
    <row r="5786" spans="1:30" x14ac:dyDescent="0.25">
      <c r="A5786" t="s">
        <v>1249</v>
      </c>
      <c r="B5786" t="s">
        <v>113</v>
      </c>
      <c r="C5786">
        <v>2014</v>
      </c>
      <c r="D5786" t="s">
        <v>54</v>
      </c>
      <c r="E5786" t="s">
        <v>100</v>
      </c>
      <c r="F5786" s="4">
        <v>0</v>
      </c>
      <c r="G5786" s="4">
        <v>20000</v>
      </c>
      <c r="H5786" s="4">
        <v>0</v>
      </c>
      <c r="I5786" s="4">
        <v>0</v>
      </c>
      <c r="J5786">
        <v>7.8</v>
      </c>
      <c r="K5786">
        <v>11</v>
      </c>
      <c r="L5786">
        <v>7.8</v>
      </c>
      <c r="M5786" s="4">
        <v>186</v>
      </c>
      <c r="N5786" t="s">
        <v>1250</v>
      </c>
      <c r="O5786" t="s">
        <v>84</v>
      </c>
      <c r="P5786" s="4">
        <v>20000</v>
      </c>
      <c r="Q5786" s="3">
        <f>AVERAGE(Table1[[#This Row],[critic_score]],Table1[[#This Row],[user_score]])</f>
        <v>7.8</v>
      </c>
      <c r="R5786" s="4">
        <f>Table1[[#This Row],[user_count]]+Table1[[#This Row],[critic_count]]</f>
        <v>197</v>
      </c>
      <c r="S5786" s="2">
        <f>100000*Table1[[#This Row],[review_count]]/Table1[[#This Row],[total sales]]</f>
        <v>985</v>
      </c>
      <c r="T5786" s="2">
        <f>Table1[[#This Row],[total sales]]/(2017-Table1[[#This Row],[year_of_release]])</f>
        <v>6666.666666666667</v>
      </c>
      <c r="U5786" s="9">
        <f>Table1[[#This Row],[na_sales]]/(2017-Table1[[#This Row],[year_of_release]])</f>
        <v>0</v>
      </c>
      <c r="V5786" s="6">
        <f>Table1[[#This Row],[eu_sales]]/(2017-Table1[[#This Row],[year_of_release]])</f>
        <v>6666.666666666667</v>
      </c>
      <c r="W5786" s="6">
        <f>Table1[[#This Row],[jp_sales]]/(2017-Table1[[#This Row],[year_of_release]])</f>
        <v>0</v>
      </c>
      <c r="X5786" s="6">
        <f>Table1[[#This Row],[other_sales]]/(2017-Table1[[#This Row],[year_of_release]])</f>
        <v>0</v>
      </c>
      <c r="Y5786" s="4">
        <v>562338430</v>
      </c>
      <c r="Z5786" s="4">
        <v>443580712</v>
      </c>
      <c r="AA5786" s="4">
        <v>127276000</v>
      </c>
      <c r="AB5786" s="1">
        <f>Table1[[#This Row],[na_sales]]/Table1[[#This Row],[NA population]]</f>
        <v>0</v>
      </c>
      <c r="AC5786" s="1">
        <f>Table1[[#This Row],[eu_sales]]/Table1[[#This Row],[Eu population]]</f>
        <v>4.5087623196745311E-5</v>
      </c>
      <c r="AD5786" s="1">
        <f>Table1[[#This Row],[jp_sales]]/Table1[[#This Row],[Jp population]]</f>
        <v>0</v>
      </c>
    </row>
    <row r="5787" spans="1:30" x14ac:dyDescent="0.25">
      <c r="A5787" t="s">
        <v>4733</v>
      </c>
      <c r="B5787" t="s">
        <v>45</v>
      </c>
      <c r="C5787">
        <v>2006</v>
      </c>
      <c r="D5787" t="s">
        <v>54</v>
      </c>
      <c r="E5787" t="s">
        <v>267</v>
      </c>
      <c r="F5787" s="4">
        <v>0</v>
      </c>
      <c r="G5787" s="4">
        <v>0</v>
      </c>
      <c r="H5787" s="4">
        <v>20000</v>
      </c>
      <c r="I5787" s="4">
        <v>0</v>
      </c>
      <c r="J5787">
        <v>4</v>
      </c>
      <c r="K5787">
        <v>17</v>
      </c>
      <c r="L5787">
        <v>7</v>
      </c>
      <c r="M5787" s="4">
        <v>5</v>
      </c>
      <c r="N5787" t="s">
        <v>4734</v>
      </c>
      <c r="O5787" t="s">
        <v>67</v>
      </c>
      <c r="P5787" s="4">
        <v>20000</v>
      </c>
      <c r="Q5787" s="3">
        <f>AVERAGE(Table1[[#This Row],[critic_score]],Table1[[#This Row],[user_score]])</f>
        <v>5.5</v>
      </c>
      <c r="R5787" s="4">
        <f>Table1[[#This Row],[user_count]]+Table1[[#This Row],[critic_count]]</f>
        <v>22</v>
      </c>
      <c r="S5787" s="2">
        <f>100000*Table1[[#This Row],[review_count]]/Table1[[#This Row],[total sales]]</f>
        <v>110</v>
      </c>
      <c r="T5787" s="2">
        <f>Table1[[#This Row],[total sales]]/(2017-Table1[[#This Row],[year_of_release]])</f>
        <v>1818.1818181818182</v>
      </c>
      <c r="U5787" s="9">
        <f>Table1[[#This Row],[na_sales]]/(2017-Table1[[#This Row],[year_of_release]])</f>
        <v>0</v>
      </c>
      <c r="V5787" s="6">
        <f>Table1[[#This Row],[eu_sales]]/(2017-Table1[[#This Row],[year_of_release]])</f>
        <v>0</v>
      </c>
      <c r="W5787" s="6">
        <f>Table1[[#This Row],[jp_sales]]/(2017-Table1[[#This Row],[year_of_release]])</f>
        <v>1818.1818181818182</v>
      </c>
      <c r="X5787" s="6">
        <f>Table1[[#This Row],[other_sales]]/(2017-Table1[[#This Row],[year_of_release]])</f>
        <v>0</v>
      </c>
      <c r="Y5787" s="4">
        <v>516818555</v>
      </c>
      <c r="Z5787" s="4">
        <v>437126892</v>
      </c>
      <c r="AA5787" s="4">
        <v>127854000</v>
      </c>
      <c r="AB5787" s="1">
        <f>Table1[[#This Row],[na_sales]]/Table1[[#This Row],[NA population]]</f>
        <v>0</v>
      </c>
      <c r="AC5787" s="1">
        <f>Table1[[#This Row],[eu_sales]]/Table1[[#This Row],[Eu population]]</f>
        <v>0</v>
      </c>
      <c r="AD5787" s="1">
        <f>Table1[[#This Row],[jp_sales]]/Table1[[#This Row],[Jp population]]</f>
        <v>1.5642842617360426E-4</v>
      </c>
    </row>
    <row r="5788" spans="1:30" x14ac:dyDescent="0.25">
      <c r="A5788" t="s">
        <v>2181</v>
      </c>
      <c r="B5788" t="s">
        <v>113</v>
      </c>
      <c r="C5788">
        <v>2007</v>
      </c>
      <c r="D5788" t="s">
        <v>23</v>
      </c>
      <c r="E5788" t="s">
        <v>231</v>
      </c>
      <c r="F5788" s="4">
        <v>0</v>
      </c>
      <c r="G5788" s="4">
        <v>20000</v>
      </c>
      <c r="H5788" s="4">
        <v>0</v>
      </c>
      <c r="I5788" s="4">
        <v>0</v>
      </c>
      <c r="J5788">
        <v>7.9</v>
      </c>
      <c r="K5788">
        <v>18</v>
      </c>
      <c r="L5788">
        <v>8.1</v>
      </c>
      <c r="M5788" s="4">
        <v>124</v>
      </c>
      <c r="N5788" t="s">
        <v>2225</v>
      </c>
      <c r="O5788" t="s">
        <v>67</v>
      </c>
      <c r="P5788" s="4">
        <v>20000</v>
      </c>
      <c r="Q5788" s="3">
        <f>AVERAGE(Table1[[#This Row],[critic_score]],Table1[[#This Row],[user_score]])</f>
        <v>8</v>
      </c>
      <c r="R5788" s="4">
        <f>Table1[[#This Row],[user_count]]+Table1[[#This Row],[critic_count]]</f>
        <v>142</v>
      </c>
      <c r="S5788" s="2">
        <f>100000*Table1[[#This Row],[review_count]]/Table1[[#This Row],[total sales]]</f>
        <v>710</v>
      </c>
      <c r="T5788" s="2">
        <f>Table1[[#This Row],[total sales]]/(2017-Table1[[#This Row],[year_of_release]])</f>
        <v>2000</v>
      </c>
      <c r="U5788" s="9">
        <f>Table1[[#This Row],[na_sales]]/(2017-Table1[[#This Row],[year_of_release]])</f>
        <v>0</v>
      </c>
      <c r="V5788" s="6">
        <f>Table1[[#This Row],[eu_sales]]/(2017-Table1[[#This Row],[year_of_release]])</f>
        <v>2000</v>
      </c>
      <c r="W5788" s="6">
        <f>Table1[[#This Row],[jp_sales]]/(2017-Table1[[#This Row],[year_of_release]])</f>
        <v>0</v>
      </c>
      <c r="X5788" s="6">
        <f>Table1[[#This Row],[other_sales]]/(2017-Table1[[#This Row],[year_of_release]])</f>
        <v>0</v>
      </c>
      <c r="Y5788" s="4">
        <v>522751172</v>
      </c>
      <c r="Z5788" s="4">
        <v>438594184</v>
      </c>
      <c r="AA5788" s="4">
        <v>128001000</v>
      </c>
      <c r="AB5788" s="1">
        <f>Table1[[#This Row],[na_sales]]/Table1[[#This Row],[NA population]]</f>
        <v>0</v>
      </c>
      <c r="AC5788" s="1">
        <f>Table1[[#This Row],[eu_sales]]/Table1[[#This Row],[Eu population]]</f>
        <v>4.560023987914988E-5</v>
      </c>
      <c r="AD5788" s="1">
        <f>Table1[[#This Row],[jp_sales]]/Table1[[#This Row],[Jp population]]</f>
        <v>0</v>
      </c>
    </row>
    <row r="5789" spans="1:30" x14ac:dyDescent="0.25">
      <c r="A5789" t="s">
        <v>4735</v>
      </c>
      <c r="B5789" t="s">
        <v>113</v>
      </c>
      <c r="C5789">
        <v>2009</v>
      </c>
      <c r="D5789" t="s">
        <v>191</v>
      </c>
      <c r="E5789" t="s">
        <v>83</v>
      </c>
      <c r="F5789" s="4">
        <v>0</v>
      </c>
      <c r="G5789" s="4">
        <v>20000</v>
      </c>
      <c r="H5789" s="4">
        <v>0</v>
      </c>
      <c r="I5789" s="4">
        <v>0</v>
      </c>
      <c r="J5789">
        <v>3.6</v>
      </c>
      <c r="K5789">
        <v>4</v>
      </c>
      <c r="L5789">
        <v>3.9</v>
      </c>
      <c r="M5789" s="4">
        <v>20</v>
      </c>
      <c r="N5789" t="s">
        <v>1316</v>
      </c>
      <c r="O5789" t="s">
        <v>67</v>
      </c>
      <c r="P5789" s="4">
        <v>20000</v>
      </c>
      <c r="Q5789" s="3">
        <f>AVERAGE(Table1[[#This Row],[critic_score]],Table1[[#This Row],[user_score]])</f>
        <v>3.75</v>
      </c>
      <c r="R5789" s="4">
        <f>Table1[[#This Row],[user_count]]+Table1[[#This Row],[critic_count]]</f>
        <v>24</v>
      </c>
      <c r="S5789" s="2">
        <f>100000*Table1[[#This Row],[review_count]]/Table1[[#This Row],[total sales]]</f>
        <v>120</v>
      </c>
      <c r="T5789" s="2">
        <f>Table1[[#This Row],[total sales]]/(2017-Table1[[#This Row],[year_of_release]])</f>
        <v>2500</v>
      </c>
      <c r="U5789" s="9">
        <f>Table1[[#This Row],[na_sales]]/(2017-Table1[[#This Row],[year_of_release]])</f>
        <v>0</v>
      </c>
      <c r="V5789" s="6">
        <f>Table1[[#This Row],[eu_sales]]/(2017-Table1[[#This Row],[year_of_release]])</f>
        <v>2500</v>
      </c>
      <c r="W5789" s="6">
        <f>Table1[[#This Row],[jp_sales]]/(2017-Table1[[#This Row],[year_of_release]])</f>
        <v>0</v>
      </c>
      <c r="X5789" s="6">
        <f>Table1[[#This Row],[other_sales]]/(2017-Table1[[#This Row],[year_of_release]])</f>
        <v>0</v>
      </c>
      <c r="Y5789" s="4">
        <v>534740514</v>
      </c>
      <c r="Z5789" s="4">
        <v>441041694</v>
      </c>
      <c r="AA5789" s="4">
        <v>128047000</v>
      </c>
      <c r="AB5789" s="1">
        <f>Table1[[#This Row],[na_sales]]/Table1[[#This Row],[NA population]]</f>
        <v>0</v>
      </c>
      <c r="AC5789" s="1">
        <f>Table1[[#This Row],[eu_sales]]/Table1[[#This Row],[Eu population]]</f>
        <v>4.5347186608620271E-5</v>
      </c>
      <c r="AD5789" s="1">
        <f>Table1[[#This Row],[jp_sales]]/Table1[[#This Row],[Jp population]]</f>
        <v>0</v>
      </c>
    </row>
    <row r="5790" spans="1:30" x14ac:dyDescent="0.25">
      <c r="A5790" t="s">
        <v>2764</v>
      </c>
      <c r="B5790" t="s">
        <v>113</v>
      </c>
      <c r="C5790">
        <v>2012</v>
      </c>
      <c r="D5790" t="s">
        <v>23</v>
      </c>
      <c r="E5790" t="s">
        <v>981</v>
      </c>
      <c r="F5790" s="4">
        <v>0</v>
      </c>
      <c r="G5790" s="4">
        <v>20000</v>
      </c>
      <c r="H5790" s="4">
        <v>0</v>
      </c>
      <c r="I5790" s="4">
        <v>0</v>
      </c>
      <c r="J5790">
        <v>6.2</v>
      </c>
      <c r="K5790">
        <v>8</v>
      </c>
      <c r="L5790">
        <v>5.4</v>
      </c>
      <c r="M5790" s="4">
        <v>46</v>
      </c>
      <c r="N5790" t="s">
        <v>981</v>
      </c>
      <c r="O5790" t="s">
        <v>21</v>
      </c>
      <c r="P5790" s="4">
        <v>20000</v>
      </c>
      <c r="Q5790" s="3">
        <f>AVERAGE(Table1[[#This Row],[critic_score]],Table1[[#This Row],[user_score]])</f>
        <v>5.8000000000000007</v>
      </c>
      <c r="R5790" s="4">
        <f>Table1[[#This Row],[user_count]]+Table1[[#This Row],[critic_count]]</f>
        <v>54</v>
      </c>
      <c r="S5790" s="2">
        <f>100000*Table1[[#This Row],[review_count]]/Table1[[#This Row],[total sales]]</f>
        <v>270</v>
      </c>
      <c r="T5790" s="2">
        <f>Table1[[#This Row],[total sales]]/(2017-Table1[[#This Row],[year_of_release]])</f>
        <v>4000</v>
      </c>
      <c r="U5790" s="9">
        <f>Table1[[#This Row],[na_sales]]/(2017-Table1[[#This Row],[year_of_release]])</f>
        <v>0</v>
      </c>
      <c r="V5790" s="6">
        <f>Table1[[#This Row],[eu_sales]]/(2017-Table1[[#This Row],[year_of_release]])</f>
        <v>4000</v>
      </c>
      <c r="W5790" s="6">
        <f>Table1[[#This Row],[jp_sales]]/(2017-Table1[[#This Row],[year_of_release]])</f>
        <v>0</v>
      </c>
      <c r="X5790" s="6">
        <f>Table1[[#This Row],[other_sales]]/(2017-Table1[[#This Row],[year_of_release]])</f>
        <v>0</v>
      </c>
      <c r="Y5790" s="4">
        <v>551484507</v>
      </c>
      <c r="Z5790" s="4">
        <v>441417242</v>
      </c>
      <c r="AA5790" s="4">
        <v>127629000</v>
      </c>
      <c r="AB5790" s="1">
        <f>Table1[[#This Row],[na_sales]]/Table1[[#This Row],[NA population]]</f>
        <v>0</v>
      </c>
      <c r="AC5790" s="1">
        <f>Table1[[#This Row],[eu_sales]]/Table1[[#This Row],[Eu population]]</f>
        <v>4.5308606227937059E-5</v>
      </c>
      <c r="AD5790" s="1">
        <f>Table1[[#This Row],[jp_sales]]/Table1[[#This Row],[Jp population]]</f>
        <v>0</v>
      </c>
    </row>
    <row r="5791" spans="1:30" x14ac:dyDescent="0.25">
      <c r="A5791" t="s">
        <v>352</v>
      </c>
      <c r="B5791" t="s">
        <v>113</v>
      </c>
      <c r="C5791">
        <v>2008</v>
      </c>
      <c r="D5791" t="s">
        <v>54</v>
      </c>
      <c r="E5791" t="s">
        <v>100</v>
      </c>
      <c r="F5791" s="4">
        <v>0</v>
      </c>
      <c r="G5791" s="4">
        <v>20000</v>
      </c>
      <c r="H5791" s="4">
        <v>0</v>
      </c>
      <c r="I5791" s="4">
        <v>0</v>
      </c>
      <c r="J5791">
        <v>8.9</v>
      </c>
      <c r="K5791">
        <v>58</v>
      </c>
      <c r="L5791">
        <v>9.1999999999999993</v>
      </c>
      <c r="M5791" s="4">
        <v>3717</v>
      </c>
      <c r="N5791" t="s">
        <v>294</v>
      </c>
      <c r="O5791" t="s">
        <v>43</v>
      </c>
      <c r="P5791" s="4">
        <v>20000</v>
      </c>
      <c r="Q5791" s="3">
        <f>AVERAGE(Table1[[#This Row],[critic_score]],Table1[[#This Row],[user_score]])</f>
        <v>9.0500000000000007</v>
      </c>
      <c r="R5791" s="4">
        <f>Table1[[#This Row],[user_count]]+Table1[[#This Row],[critic_count]]</f>
        <v>3775</v>
      </c>
      <c r="S5791" s="2">
        <f>100000*Table1[[#This Row],[review_count]]/Table1[[#This Row],[total sales]]</f>
        <v>18875</v>
      </c>
      <c r="T5791" s="2">
        <f>Table1[[#This Row],[total sales]]/(2017-Table1[[#This Row],[year_of_release]])</f>
        <v>2222.2222222222222</v>
      </c>
      <c r="U5791" s="9">
        <f>Table1[[#This Row],[na_sales]]/(2017-Table1[[#This Row],[year_of_release]])</f>
        <v>0</v>
      </c>
      <c r="V5791" s="6">
        <f>Table1[[#This Row],[eu_sales]]/(2017-Table1[[#This Row],[year_of_release]])</f>
        <v>2222.2222222222222</v>
      </c>
      <c r="W5791" s="6">
        <f>Table1[[#This Row],[jp_sales]]/(2017-Table1[[#This Row],[year_of_release]])</f>
        <v>0</v>
      </c>
      <c r="X5791" s="6">
        <f>Table1[[#This Row],[other_sales]]/(2017-Table1[[#This Row],[year_of_release]])</f>
        <v>0</v>
      </c>
      <c r="Y5791" s="4">
        <v>528816311</v>
      </c>
      <c r="Z5791" s="4">
        <v>440001482</v>
      </c>
      <c r="AA5791" s="4">
        <v>128063000</v>
      </c>
      <c r="AB5791" s="1">
        <f>Table1[[#This Row],[na_sales]]/Table1[[#This Row],[NA population]]</f>
        <v>0</v>
      </c>
      <c r="AC5791" s="1">
        <f>Table1[[#This Row],[eu_sales]]/Table1[[#This Row],[Eu population]]</f>
        <v>4.5454392355887562E-5</v>
      </c>
      <c r="AD5791" s="1">
        <f>Table1[[#This Row],[jp_sales]]/Table1[[#This Row],[Jp population]]</f>
        <v>0</v>
      </c>
    </row>
    <row r="5792" spans="1:30" x14ac:dyDescent="0.25">
      <c r="A5792" t="s">
        <v>4736</v>
      </c>
      <c r="B5792" t="s">
        <v>103</v>
      </c>
      <c r="C5792">
        <v>2005</v>
      </c>
      <c r="D5792" t="s">
        <v>65</v>
      </c>
      <c r="E5792" t="s">
        <v>403</v>
      </c>
      <c r="F5792" s="4">
        <v>20000</v>
      </c>
      <c r="G5792" s="4">
        <v>0</v>
      </c>
      <c r="H5792" s="4">
        <v>0</v>
      </c>
      <c r="I5792" s="4">
        <v>0</v>
      </c>
      <c r="J5792">
        <v>5.8</v>
      </c>
      <c r="K5792">
        <v>11</v>
      </c>
      <c r="L5792">
        <v>6.5</v>
      </c>
      <c r="M5792" s="4">
        <v>4</v>
      </c>
      <c r="N5792" t="s">
        <v>4737</v>
      </c>
      <c r="O5792" t="s">
        <v>67</v>
      </c>
      <c r="P5792" s="4">
        <v>20000</v>
      </c>
      <c r="Q5792" s="3">
        <f>AVERAGE(Table1[[#This Row],[critic_score]],Table1[[#This Row],[user_score]])</f>
        <v>6.15</v>
      </c>
      <c r="R5792" s="4">
        <f>Table1[[#This Row],[user_count]]+Table1[[#This Row],[critic_count]]</f>
        <v>15</v>
      </c>
      <c r="S5792" s="2">
        <f>100000*Table1[[#This Row],[review_count]]/Table1[[#This Row],[total sales]]</f>
        <v>75</v>
      </c>
      <c r="T5792" s="2">
        <f>Table1[[#This Row],[total sales]]/(2017-Table1[[#This Row],[year_of_release]])</f>
        <v>1666.6666666666667</v>
      </c>
      <c r="U5792" s="9">
        <f>Table1[[#This Row],[na_sales]]/(2017-Table1[[#This Row],[year_of_release]])</f>
        <v>1666.6666666666667</v>
      </c>
      <c r="V5792" s="6">
        <f>Table1[[#This Row],[eu_sales]]/(2017-Table1[[#This Row],[year_of_release]])</f>
        <v>0</v>
      </c>
      <c r="W5792" s="6">
        <f>Table1[[#This Row],[jp_sales]]/(2017-Table1[[#This Row],[year_of_release]])</f>
        <v>0</v>
      </c>
      <c r="X5792" s="6">
        <f>Table1[[#This Row],[other_sales]]/(2017-Table1[[#This Row],[year_of_release]])</f>
        <v>0</v>
      </c>
      <c r="Y5792" s="4">
        <v>511054143</v>
      </c>
      <c r="Z5792" s="4">
        <v>435713800</v>
      </c>
      <c r="AA5792" s="4">
        <v>127773000</v>
      </c>
      <c r="AB5792" s="1">
        <f>Table1[[#This Row],[na_sales]]/Table1[[#This Row],[NA population]]</f>
        <v>3.9134796721528583E-5</v>
      </c>
      <c r="AC5792" s="1">
        <f>Table1[[#This Row],[eu_sales]]/Table1[[#This Row],[Eu population]]</f>
        <v>0</v>
      </c>
      <c r="AD5792" s="1">
        <f>Table1[[#This Row],[jp_sales]]/Table1[[#This Row],[Jp population]]</f>
        <v>0</v>
      </c>
    </row>
    <row r="5793" spans="1:30" x14ac:dyDescent="0.25">
      <c r="A5793" t="s">
        <v>2780</v>
      </c>
      <c r="B5793" t="s">
        <v>113</v>
      </c>
      <c r="C5793">
        <v>2009</v>
      </c>
      <c r="D5793" t="s">
        <v>23</v>
      </c>
      <c r="E5793" t="s">
        <v>981</v>
      </c>
      <c r="F5793" s="4">
        <v>0</v>
      </c>
      <c r="G5793" s="4">
        <v>20000</v>
      </c>
      <c r="H5793" s="4">
        <v>0</v>
      </c>
      <c r="I5793" s="4">
        <v>0</v>
      </c>
      <c r="J5793">
        <v>6.7</v>
      </c>
      <c r="K5793">
        <v>16</v>
      </c>
      <c r="L5793">
        <v>6.7</v>
      </c>
      <c r="M5793" s="4">
        <v>86</v>
      </c>
      <c r="N5793" t="s">
        <v>1513</v>
      </c>
      <c r="O5793" t="s">
        <v>21</v>
      </c>
      <c r="P5793" s="4">
        <v>20000</v>
      </c>
      <c r="Q5793" s="3">
        <f>AVERAGE(Table1[[#This Row],[critic_score]],Table1[[#This Row],[user_score]])</f>
        <v>6.7</v>
      </c>
      <c r="R5793" s="4">
        <f>Table1[[#This Row],[user_count]]+Table1[[#This Row],[critic_count]]</f>
        <v>102</v>
      </c>
      <c r="S5793" s="2">
        <f>100000*Table1[[#This Row],[review_count]]/Table1[[#This Row],[total sales]]</f>
        <v>510</v>
      </c>
      <c r="T5793" s="2">
        <f>Table1[[#This Row],[total sales]]/(2017-Table1[[#This Row],[year_of_release]])</f>
        <v>2500</v>
      </c>
      <c r="U5793" s="9">
        <f>Table1[[#This Row],[na_sales]]/(2017-Table1[[#This Row],[year_of_release]])</f>
        <v>0</v>
      </c>
      <c r="V5793" s="6">
        <f>Table1[[#This Row],[eu_sales]]/(2017-Table1[[#This Row],[year_of_release]])</f>
        <v>2500</v>
      </c>
      <c r="W5793" s="6">
        <f>Table1[[#This Row],[jp_sales]]/(2017-Table1[[#This Row],[year_of_release]])</f>
        <v>0</v>
      </c>
      <c r="X5793" s="6">
        <f>Table1[[#This Row],[other_sales]]/(2017-Table1[[#This Row],[year_of_release]])</f>
        <v>0</v>
      </c>
      <c r="Y5793" s="4">
        <v>534740514</v>
      </c>
      <c r="Z5793" s="4">
        <v>441041694</v>
      </c>
      <c r="AA5793" s="4">
        <v>128047000</v>
      </c>
      <c r="AB5793" s="1">
        <f>Table1[[#This Row],[na_sales]]/Table1[[#This Row],[NA population]]</f>
        <v>0</v>
      </c>
      <c r="AC5793" s="1">
        <f>Table1[[#This Row],[eu_sales]]/Table1[[#This Row],[Eu population]]</f>
        <v>4.5347186608620271E-5</v>
      </c>
      <c r="AD5793" s="1">
        <f>Table1[[#This Row],[jp_sales]]/Table1[[#This Row],[Jp population]]</f>
        <v>0</v>
      </c>
    </row>
    <row r="5794" spans="1:30" x14ac:dyDescent="0.25">
      <c r="A5794" t="s">
        <v>4457</v>
      </c>
      <c r="B5794" t="s">
        <v>200</v>
      </c>
      <c r="C5794">
        <v>2015</v>
      </c>
      <c r="D5794" t="s">
        <v>96</v>
      </c>
      <c r="E5794" t="s">
        <v>572</v>
      </c>
      <c r="F5794" s="4">
        <v>40000</v>
      </c>
      <c r="G5794" s="4">
        <v>10000</v>
      </c>
      <c r="H5794" s="4">
        <v>0</v>
      </c>
      <c r="I5794" s="4">
        <v>10000</v>
      </c>
      <c r="J5794">
        <v>7.7</v>
      </c>
      <c r="K5794">
        <v>13</v>
      </c>
      <c r="L5794">
        <v>7.1</v>
      </c>
      <c r="M5794" s="4">
        <v>56</v>
      </c>
      <c r="N5794" t="s">
        <v>3039</v>
      </c>
      <c r="O5794" t="s">
        <v>43</v>
      </c>
      <c r="P5794" s="4">
        <v>60000</v>
      </c>
      <c r="Q5794" s="3">
        <f>AVERAGE(Table1[[#This Row],[critic_score]],Table1[[#This Row],[user_score]])</f>
        <v>7.4</v>
      </c>
      <c r="R5794" s="4">
        <f>Table1[[#This Row],[user_count]]+Table1[[#This Row],[critic_count]]</f>
        <v>69</v>
      </c>
      <c r="S5794" s="2">
        <f>100000*Table1[[#This Row],[review_count]]/Table1[[#This Row],[total sales]]</f>
        <v>115</v>
      </c>
      <c r="T5794" s="2">
        <f>Table1[[#This Row],[total sales]]/(2017-Table1[[#This Row],[year_of_release]])</f>
        <v>30000</v>
      </c>
      <c r="U5794" s="9">
        <f>Table1[[#This Row],[na_sales]]/(2017-Table1[[#This Row],[year_of_release]])</f>
        <v>20000</v>
      </c>
      <c r="V5794" s="6">
        <f>Table1[[#This Row],[eu_sales]]/(2017-Table1[[#This Row],[year_of_release]])</f>
        <v>5000</v>
      </c>
      <c r="W5794" s="6">
        <f>Table1[[#This Row],[jp_sales]]/(2017-Table1[[#This Row],[year_of_release]])</f>
        <v>0</v>
      </c>
      <c r="X5794" s="6">
        <f>Table1[[#This Row],[other_sales]]/(2017-Table1[[#This Row],[year_of_release]])</f>
        <v>5000</v>
      </c>
      <c r="Y5794" s="4">
        <v>567732286</v>
      </c>
      <c r="Z5794" s="4">
        <v>444588718</v>
      </c>
      <c r="AA5794" s="4">
        <v>127141000</v>
      </c>
      <c r="AB5794" s="1">
        <f>Table1[[#This Row],[na_sales]]/Table1[[#This Row],[NA population]]</f>
        <v>7.0455742937966358E-5</v>
      </c>
      <c r="AC5794" s="1">
        <f>Table1[[#This Row],[eu_sales]]/Table1[[#This Row],[Eu population]]</f>
        <v>2.2492698521423118E-5</v>
      </c>
      <c r="AD5794" s="1">
        <f>Table1[[#This Row],[jp_sales]]/Table1[[#This Row],[Jp population]]</f>
        <v>0</v>
      </c>
    </row>
    <row r="5795" spans="1:30" x14ac:dyDescent="0.25">
      <c r="A5795" t="s">
        <v>4740</v>
      </c>
      <c r="B5795" t="s">
        <v>103</v>
      </c>
      <c r="C5795">
        <v>2003</v>
      </c>
      <c r="D5795" t="s">
        <v>23</v>
      </c>
      <c r="E5795" t="s">
        <v>196</v>
      </c>
      <c r="F5795" s="4">
        <v>20000</v>
      </c>
      <c r="G5795" s="4">
        <v>0</v>
      </c>
      <c r="H5795" s="4">
        <v>0</v>
      </c>
      <c r="I5795" s="4">
        <v>0</v>
      </c>
      <c r="J5795">
        <v>5.7</v>
      </c>
      <c r="K5795">
        <v>17</v>
      </c>
      <c r="L5795">
        <v>6</v>
      </c>
      <c r="M5795" s="4">
        <v>5</v>
      </c>
      <c r="N5795" t="s">
        <v>196</v>
      </c>
      <c r="O5795" t="s">
        <v>21</v>
      </c>
      <c r="P5795" s="4">
        <v>20000</v>
      </c>
      <c r="Q5795" s="3">
        <f>AVERAGE(Table1[[#This Row],[critic_score]],Table1[[#This Row],[user_score]])</f>
        <v>5.85</v>
      </c>
      <c r="R5795" s="4">
        <f>Table1[[#This Row],[user_count]]+Table1[[#This Row],[critic_count]]</f>
        <v>22</v>
      </c>
      <c r="S5795" s="2">
        <f>100000*Table1[[#This Row],[review_count]]/Table1[[#This Row],[total sales]]</f>
        <v>110</v>
      </c>
      <c r="T5795" s="2">
        <f>Table1[[#This Row],[total sales]]/(2017-Table1[[#This Row],[year_of_release]])</f>
        <v>1428.5714285714287</v>
      </c>
      <c r="U5795" s="9">
        <f>Table1[[#This Row],[na_sales]]/(2017-Table1[[#This Row],[year_of_release]])</f>
        <v>1428.5714285714287</v>
      </c>
      <c r="V5795" s="6">
        <f>Table1[[#This Row],[eu_sales]]/(2017-Table1[[#This Row],[year_of_release]])</f>
        <v>0</v>
      </c>
      <c r="W5795" s="6">
        <f>Table1[[#This Row],[jp_sales]]/(2017-Table1[[#This Row],[year_of_release]])</f>
        <v>0</v>
      </c>
      <c r="X5795" s="6">
        <f>Table1[[#This Row],[other_sales]]/(2017-Table1[[#This Row],[year_of_release]])</f>
        <v>0</v>
      </c>
      <c r="Y5795" s="4">
        <v>500125528</v>
      </c>
      <c r="Z5795" s="4">
        <v>432552540</v>
      </c>
      <c r="AA5795" s="4">
        <v>127718000</v>
      </c>
      <c r="AB5795" s="1">
        <f>Table1[[#This Row],[na_sales]]/Table1[[#This Row],[NA population]]</f>
        <v>3.9989960280531809E-5</v>
      </c>
      <c r="AC5795" s="1">
        <f>Table1[[#This Row],[eu_sales]]/Table1[[#This Row],[Eu population]]</f>
        <v>0</v>
      </c>
      <c r="AD5795" s="1">
        <f>Table1[[#This Row],[jp_sales]]/Table1[[#This Row],[Jp population]]</f>
        <v>0</v>
      </c>
    </row>
    <row r="5796" spans="1:30" x14ac:dyDescent="0.25">
      <c r="A5796" t="s">
        <v>4741</v>
      </c>
      <c r="B5796" t="s">
        <v>18</v>
      </c>
      <c r="C5796">
        <v>2007</v>
      </c>
      <c r="D5796" t="s">
        <v>19</v>
      </c>
      <c r="E5796" t="s">
        <v>1156</v>
      </c>
      <c r="F5796" s="4">
        <v>20000</v>
      </c>
      <c r="G5796" s="4">
        <v>0</v>
      </c>
      <c r="H5796" s="4">
        <v>0</v>
      </c>
      <c r="I5796" s="4">
        <v>0</v>
      </c>
      <c r="J5796">
        <v>1.9</v>
      </c>
      <c r="K5796">
        <v>6</v>
      </c>
      <c r="L5796">
        <v>2.8</v>
      </c>
      <c r="M5796" s="4">
        <v>25</v>
      </c>
      <c r="N5796" t="s">
        <v>4742</v>
      </c>
      <c r="O5796" t="s">
        <v>84</v>
      </c>
      <c r="P5796" s="4">
        <v>20000</v>
      </c>
      <c r="Q5796" s="3">
        <f>AVERAGE(Table1[[#This Row],[critic_score]],Table1[[#This Row],[user_score]])</f>
        <v>2.3499999999999996</v>
      </c>
      <c r="R5796" s="4">
        <f>Table1[[#This Row],[user_count]]+Table1[[#This Row],[critic_count]]</f>
        <v>31</v>
      </c>
      <c r="S5796" s="2">
        <f>100000*Table1[[#This Row],[review_count]]/Table1[[#This Row],[total sales]]</f>
        <v>155</v>
      </c>
      <c r="T5796" s="2">
        <f>Table1[[#This Row],[total sales]]/(2017-Table1[[#This Row],[year_of_release]])</f>
        <v>2000</v>
      </c>
      <c r="U5796" s="9">
        <f>Table1[[#This Row],[na_sales]]/(2017-Table1[[#This Row],[year_of_release]])</f>
        <v>2000</v>
      </c>
      <c r="V5796" s="6">
        <f>Table1[[#This Row],[eu_sales]]/(2017-Table1[[#This Row],[year_of_release]])</f>
        <v>0</v>
      </c>
      <c r="W5796" s="6">
        <f>Table1[[#This Row],[jp_sales]]/(2017-Table1[[#This Row],[year_of_release]])</f>
        <v>0</v>
      </c>
      <c r="X5796" s="6">
        <f>Table1[[#This Row],[other_sales]]/(2017-Table1[[#This Row],[year_of_release]])</f>
        <v>0</v>
      </c>
      <c r="Y5796" s="4">
        <v>522751172</v>
      </c>
      <c r="Z5796" s="4">
        <v>438594184</v>
      </c>
      <c r="AA5796" s="4">
        <v>128001000</v>
      </c>
      <c r="AB5796" s="1">
        <f>Table1[[#This Row],[na_sales]]/Table1[[#This Row],[NA population]]</f>
        <v>3.8259120344927702E-5</v>
      </c>
      <c r="AC5796" s="1">
        <f>Table1[[#This Row],[eu_sales]]/Table1[[#This Row],[Eu population]]</f>
        <v>0</v>
      </c>
      <c r="AD5796" s="1">
        <f>Table1[[#This Row],[jp_sales]]/Table1[[#This Row],[Jp population]]</f>
        <v>0</v>
      </c>
    </row>
    <row r="5797" spans="1:30" x14ac:dyDescent="0.25">
      <c r="A5797" t="s">
        <v>3631</v>
      </c>
      <c r="B5797" t="s">
        <v>113</v>
      </c>
      <c r="C5797">
        <v>2005</v>
      </c>
      <c r="D5797" t="s">
        <v>191</v>
      </c>
      <c r="E5797" t="s">
        <v>231</v>
      </c>
      <c r="F5797" s="4">
        <v>0</v>
      </c>
      <c r="G5797" s="4">
        <v>20000</v>
      </c>
      <c r="H5797" s="4">
        <v>0</v>
      </c>
      <c r="I5797" s="4">
        <v>0</v>
      </c>
      <c r="J5797">
        <v>8.5</v>
      </c>
      <c r="K5797">
        <v>41</v>
      </c>
      <c r="L5797">
        <v>8.3000000000000007</v>
      </c>
      <c r="M5797" s="4">
        <v>375</v>
      </c>
      <c r="N5797" t="s">
        <v>423</v>
      </c>
      <c r="O5797" t="s">
        <v>43</v>
      </c>
      <c r="P5797" s="4">
        <v>20000</v>
      </c>
      <c r="Q5797" s="3">
        <f>AVERAGE(Table1[[#This Row],[critic_score]],Table1[[#This Row],[user_score]])</f>
        <v>8.4</v>
      </c>
      <c r="R5797" s="4">
        <f>Table1[[#This Row],[user_count]]+Table1[[#This Row],[critic_count]]</f>
        <v>416</v>
      </c>
      <c r="S5797" s="2">
        <f>100000*Table1[[#This Row],[review_count]]/Table1[[#This Row],[total sales]]</f>
        <v>2080</v>
      </c>
      <c r="T5797" s="2">
        <f>Table1[[#This Row],[total sales]]/(2017-Table1[[#This Row],[year_of_release]])</f>
        <v>1666.6666666666667</v>
      </c>
      <c r="U5797" s="9">
        <f>Table1[[#This Row],[na_sales]]/(2017-Table1[[#This Row],[year_of_release]])</f>
        <v>0</v>
      </c>
      <c r="V5797" s="6">
        <f>Table1[[#This Row],[eu_sales]]/(2017-Table1[[#This Row],[year_of_release]])</f>
        <v>1666.6666666666667</v>
      </c>
      <c r="W5797" s="6">
        <f>Table1[[#This Row],[jp_sales]]/(2017-Table1[[#This Row],[year_of_release]])</f>
        <v>0</v>
      </c>
      <c r="X5797" s="6">
        <f>Table1[[#This Row],[other_sales]]/(2017-Table1[[#This Row],[year_of_release]])</f>
        <v>0</v>
      </c>
      <c r="Y5797" s="4">
        <v>511054143</v>
      </c>
      <c r="Z5797" s="4">
        <v>435713800</v>
      </c>
      <c r="AA5797" s="4">
        <v>127773000</v>
      </c>
      <c r="AB5797" s="1">
        <f>Table1[[#This Row],[na_sales]]/Table1[[#This Row],[NA population]]</f>
        <v>0</v>
      </c>
      <c r="AC5797" s="1">
        <f>Table1[[#This Row],[eu_sales]]/Table1[[#This Row],[Eu population]]</f>
        <v>4.5901690513359917E-5</v>
      </c>
      <c r="AD5797" s="1">
        <f>Table1[[#This Row],[jp_sales]]/Table1[[#This Row],[Jp population]]</f>
        <v>0</v>
      </c>
    </row>
    <row r="5798" spans="1:30" x14ac:dyDescent="0.25">
      <c r="A5798" t="s">
        <v>2457</v>
      </c>
      <c r="B5798" t="s">
        <v>113</v>
      </c>
      <c r="C5798">
        <v>2007</v>
      </c>
      <c r="D5798" t="s">
        <v>225</v>
      </c>
      <c r="E5798" t="s">
        <v>981</v>
      </c>
      <c r="F5798" s="4">
        <v>0</v>
      </c>
      <c r="G5798" s="4">
        <v>20000</v>
      </c>
      <c r="H5798" s="4">
        <v>0</v>
      </c>
      <c r="I5798" s="4">
        <v>0</v>
      </c>
      <c r="J5798">
        <v>8.1</v>
      </c>
      <c r="K5798">
        <v>27</v>
      </c>
      <c r="L5798">
        <v>8.1</v>
      </c>
      <c r="M5798" s="4">
        <v>220</v>
      </c>
      <c r="N5798" t="s">
        <v>2458</v>
      </c>
      <c r="O5798" t="s">
        <v>67</v>
      </c>
      <c r="P5798" s="4">
        <v>20000</v>
      </c>
      <c r="Q5798" s="3">
        <f>AVERAGE(Table1[[#This Row],[critic_score]],Table1[[#This Row],[user_score]])</f>
        <v>8.1</v>
      </c>
      <c r="R5798" s="4">
        <f>Table1[[#This Row],[user_count]]+Table1[[#This Row],[critic_count]]</f>
        <v>247</v>
      </c>
      <c r="S5798" s="2">
        <f>100000*Table1[[#This Row],[review_count]]/Table1[[#This Row],[total sales]]</f>
        <v>1235</v>
      </c>
      <c r="T5798" s="2">
        <f>Table1[[#This Row],[total sales]]/(2017-Table1[[#This Row],[year_of_release]])</f>
        <v>2000</v>
      </c>
      <c r="U5798" s="9">
        <f>Table1[[#This Row],[na_sales]]/(2017-Table1[[#This Row],[year_of_release]])</f>
        <v>0</v>
      </c>
      <c r="V5798" s="6">
        <f>Table1[[#This Row],[eu_sales]]/(2017-Table1[[#This Row],[year_of_release]])</f>
        <v>2000</v>
      </c>
      <c r="W5798" s="6">
        <f>Table1[[#This Row],[jp_sales]]/(2017-Table1[[#This Row],[year_of_release]])</f>
        <v>0</v>
      </c>
      <c r="X5798" s="6">
        <f>Table1[[#This Row],[other_sales]]/(2017-Table1[[#This Row],[year_of_release]])</f>
        <v>0</v>
      </c>
      <c r="Y5798" s="4">
        <v>522751172</v>
      </c>
      <c r="Z5798" s="4">
        <v>438594184</v>
      </c>
      <c r="AA5798" s="4">
        <v>128001000</v>
      </c>
      <c r="AB5798" s="1">
        <f>Table1[[#This Row],[na_sales]]/Table1[[#This Row],[NA population]]</f>
        <v>0</v>
      </c>
      <c r="AC5798" s="1">
        <f>Table1[[#This Row],[eu_sales]]/Table1[[#This Row],[Eu population]]</f>
        <v>4.560023987914988E-5</v>
      </c>
      <c r="AD5798" s="1">
        <f>Table1[[#This Row],[jp_sales]]/Table1[[#This Row],[Jp population]]</f>
        <v>0</v>
      </c>
    </row>
    <row r="5799" spans="1:30" x14ac:dyDescent="0.25">
      <c r="A5799" t="s">
        <v>4487</v>
      </c>
      <c r="B5799" t="s">
        <v>113</v>
      </c>
      <c r="C5799">
        <v>2006</v>
      </c>
      <c r="D5799" t="s">
        <v>225</v>
      </c>
      <c r="E5799" t="s">
        <v>100</v>
      </c>
      <c r="F5799" s="4">
        <v>10000</v>
      </c>
      <c r="G5799" s="4">
        <v>10000</v>
      </c>
      <c r="H5799" s="4">
        <v>0</v>
      </c>
      <c r="I5799" s="4">
        <v>0</v>
      </c>
      <c r="J5799">
        <v>8.4</v>
      </c>
      <c r="K5799">
        <v>36</v>
      </c>
      <c r="L5799">
        <v>7.5</v>
      </c>
      <c r="M5799" s="4">
        <v>366</v>
      </c>
      <c r="N5799" t="s">
        <v>143</v>
      </c>
      <c r="O5799" t="s">
        <v>67</v>
      </c>
      <c r="P5799" s="4">
        <v>20000</v>
      </c>
      <c r="Q5799" s="3">
        <f>AVERAGE(Table1[[#This Row],[critic_score]],Table1[[#This Row],[user_score]])</f>
        <v>7.95</v>
      </c>
      <c r="R5799" s="4">
        <f>Table1[[#This Row],[user_count]]+Table1[[#This Row],[critic_count]]</f>
        <v>402</v>
      </c>
      <c r="S5799" s="2">
        <f>100000*Table1[[#This Row],[review_count]]/Table1[[#This Row],[total sales]]</f>
        <v>2010</v>
      </c>
      <c r="T5799" s="2">
        <f>Table1[[#This Row],[total sales]]/(2017-Table1[[#This Row],[year_of_release]])</f>
        <v>1818.1818181818182</v>
      </c>
      <c r="U5799" s="9">
        <f>Table1[[#This Row],[na_sales]]/(2017-Table1[[#This Row],[year_of_release]])</f>
        <v>909.09090909090912</v>
      </c>
      <c r="V5799" s="6">
        <f>Table1[[#This Row],[eu_sales]]/(2017-Table1[[#This Row],[year_of_release]])</f>
        <v>909.09090909090912</v>
      </c>
      <c r="W5799" s="6">
        <f>Table1[[#This Row],[jp_sales]]/(2017-Table1[[#This Row],[year_of_release]])</f>
        <v>0</v>
      </c>
      <c r="X5799" s="6">
        <f>Table1[[#This Row],[other_sales]]/(2017-Table1[[#This Row],[year_of_release]])</f>
        <v>0</v>
      </c>
      <c r="Y5799" s="4">
        <v>516818555</v>
      </c>
      <c r="Z5799" s="4">
        <v>437126892</v>
      </c>
      <c r="AA5799" s="4">
        <v>127854000</v>
      </c>
      <c r="AB5799" s="1">
        <f>Table1[[#This Row],[na_sales]]/Table1[[#This Row],[NA population]]</f>
        <v>1.9349150496347796E-5</v>
      </c>
      <c r="AC5799" s="1">
        <f>Table1[[#This Row],[eu_sales]]/Table1[[#This Row],[Eu population]]</f>
        <v>2.2876652484697737E-5</v>
      </c>
      <c r="AD5799" s="1">
        <f>Table1[[#This Row],[jp_sales]]/Table1[[#This Row],[Jp population]]</f>
        <v>0</v>
      </c>
    </row>
    <row r="5800" spans="1:30" x14ac:dyDescent="0.25">
      <c r="A5800" t="s">
        <v>525</v>
      </c>
      <c r="B5800" t="s">
        <v>113</v>
      </c>
      <c r="C5800">
        <v>2008</v>
      </c>
      <c r="D5800" t="s">
        <v>19</v>
      </c>
      <c r="E5800" t="s">
        <v>100</v>
      </c>
      <c r="F5800" s="4">
        <v>0</v>
      </c>
      <c r="G5800" s="4">
        <v>20000</v>
      </c>
      <c r="H5800" s="4">
        <v>0</v>
      </c>
      <c r="I5800" s="4">
        <v>0</v>
      </c>
      <c r="J5800">
        <v>7.7</v>
      </c>
      <c r="K5800">
        <v>15</v>
      </c>
      <c r="L5800">
        <v>6.8</v>
      </c>
      <c r="M5800" s="4">
        <v>36</v>
      </c>
      <c r="N5800" t="s">
        <v>141</v>
      </c>
      <c r="O5800" t="s">
        <v>21</v>
      </c>
      <c r="P5800" s="4">
        <v>20000</v>
      </c>
      <c r="Q5800" s="3">
        <f>AVERAGE(Table1[[#This Row],[critic_score]],Table1[[#This Row],[user_score]])</f>
        <v>7.25</v>
      </c>
      <c r="R5800" s="4">
        <f>Table1[[#This Row],[user_count]]+Table1[[#This Row],[critic_count]]</f>
        <v>51</v>
      </c>
      <c r="S5800" s="2">
        <f>100000*Table1[[#This Row],[review_count]]/Table1[[#This Row],[total sales]]</f>
        <v>255</v>
      </c>
      <c r="T5800" s="2">
        <f>Table1[[#This Row],[total sales]]/(2017-Table1[[#This Row],[year_of_release]])</f>
        <v>2222.2222222222222</v>
      </c>
      <c r="U5800" s="9">
        <f>Table1[[#This Row],[na_sales]]/(2017-Table1[[#This Row],[year_of_release]])</f>
        <v>0</v>
      </c>
      <c r="V5800" s="6">
        <f>Table1[[#This Row],[eu_sales]]/(2017-Table1[[#This Row],[year_of_release]])</f>
        <v>2222.2222222222222</v>
      </c>
      <c r="W5800" s="6">
        <f>Table1[[#This Row],[jp_sales]]/(2017-Table1[[#This Row],[year_of_release]])</f>
        <v>0</v>
      </c>
      <c r="X5800" s="6">
        <f>Table1[[#This Row],[other_sales]]/(2017-Table1[[#This Row],[year_of_release]])</f>
        <v>0</v>
      </c>
      <c r="Y5800" s="4">
        <v>528816311</v>
      </c>
      <c r="Z5800" s="4">
        <v>440001482</v>
      </c>
      <c r="AA5800" s="4">
        <v>128063000</v>
      </c>
      <c r="AB5800" s="1">
        <f>Table1[[#This Row],[na_sales]]/Table1[[#This Row],[NA population]]</f>
        <v>0</v>
      </c>
      <c r="AC5800" s="1">
        <f>Table1[[#This Row],[eu_sales]]/Table1[[#This Row],[Eu population]]</f>
        <v>4.5454392355887562E-5</v>
      </c>
      <c r="AD5800" s="1">
        <f>Table1[[#This Row],[jp_sales]]/Table1[[#This Row],[Jp population]]</f>
        <v>0</v>
      </c>
    </row>
    <row r="5801" spans="1:30" x14ac:dyDescent="0.25">
      <c r="A5801" t="s">
        <v>2549</v>
      </c>
      <c r="B5801" t="s">
        <v>113</v>
      </c>
      <c r="C5801">
        <v>2005</v>
      </c>
      <c r="D5801" t="s">
        <v>54</v>
      </c>
      <c r="E5801" t="s">
        <v>55</v>
      </c>
      <c r="F5801" s="4">
        <v>0</v>
      </c>
      <c r="G5801" s="4">
        <v>20000</v>
      </c>
      <c r="H5801" s="4">
        <v>0</v>
      </c>
      <c r="I5801" s="4">
        <v>0</v>
      </c>
      <c r="J5801">
        <v>8.1</v>
      </c>
      <c r="K5801">
        <v>62</v>
      </c>
      <c r="L5801">
        <v>7.6</v>
      </c>
      <c r="M5801" s="4">
        <v>281</v>
      </c>
      <c r="N5801" t="s">
        <v>547</v>
      </c>
      <c r="O5801" t="s">
        <v>43</v>
      </c>
      <c r="P5801" s="4">
        <v>20000</v>
      </c>
      <c r="Q5801" s="3">
        <f>AVERAGE(Table1[[#This Row],[critic_score]],Table1[[#This Row],[user_score]])</f>
        <v>7.85</v>
      </c>
      <c r="R5801" s="4">
        <f>Table1[[#This Row],[user_count]]+Table1[[#This Row],[critic_count]]</f>
        <v>343</v>
      </c>
      <c r="S5801" s="2">
        <f>100000*Table1[[#This Row],[review_count]]/Table1[[#This Row],[total sales]]</f>
        <v>1715</v>
      </c>
      <c r="T5801" s="2">
        <f>Table1[[#This Row],[total sales]]/(2017-Table1[[#This Row],[year_of_release]])</f>
        <v>1666.6666666666667</v>
      </c>
      <c r="U5801" s="9">
        <f>Table1[[#This Row],[na_sales]]/(2017-Table1[[#This Row],[year_of_release]])</f>
        <v>0</v>
      </c>
      <c r="V5801" s="6">
        <f>Table1[[#This Row],[eu_sales]]/(2017-Table1[[#This Row],[year_of_release]])</f>
        <v>1666.6666666666667</v>
      </c>
      <c r="W5801" s="6">
        <f>Table1[[#This Row],[jp_sales]]/(2017-Table1[[#This Row],[year_of_release]])</f>
        <v>0</v>
      </c>
      <c r="X5801" s="6">
        <f>Table1[[#This Row],[other_sales]]/(2017-Table1[[#This Row],[year_of_release]])</f>
        <v>0</v>
      </c>
      <c r="Y5801" s="4">
        <v>511054143</v>
      </c>
      <c r="Z5801" s="4">
        <v>435713800</v>
      </c>
      <c r="AA5801" s="4">
        <v>127773000</v>
      </c>
      <c r="AB5801" s="1">
        <f>Table1[[#This Row],[na_sales]]/Table1[[#This Row],[NA population]]</f>
        <v>0</v>
      </c>
      <c r="AC5801" s="1">
        <f>Table1[[#This Row],[eu_sales]]/Table1[[#This Row],[Eu population]]</f>
        <v>4.5901690513359917E-5</v>
      </c>
      <c r="AD5801" s="1">
        <f>Table1[[#This Row],[jp_sales]]/Table1[[#This Row],[Jp population]]</f>
        <v>0</v>
      </c>
    </row>
    <row r="5802" spans="1:30" x14ac:dyDescent="0.25">
      <c r="A5802" t="s">
        <v>4354</v>
      </c>
      <c r="B5802" t="s">
        <v>138</v>
      </c>
      <c r="C5802">
        <v>2003</v>
      </c>
      <c r="D5802" t="s">
        <v>23</v>
      </c>
      <c r="E5802" t="s">
        <v>538</v>
      </c>
      <c r="F5802" s="4">
        <v>20000</v>
      </c>
      <c r="G5802" s="4">
        <v>0</v>
      </c>
      <c r="H5802" s="4">
        <v>0</v>
      </c>
      <c r="I5802" s="4">
        <v>0</v>
      </c>
      <c r="J5802">
        <v>6.9</v>
      </c>
      <c r="K5802">
        <v>13</v>
      </c>
      <c r="L5802">
        <v>7</v>
      </c>
      <c r="M5802" s="4">
        <v>5</v>
      </c>
      <c r="N5802" t="s">
        <v>539</v>
      </c>
      <c r="O5802" t="s">
        <v>67</v>
      </c>
      <c r="P5802" s="4">
        <v>20000</v>
      </c>
      <c r="Q5802" s="3">
        <f>AVERAGE(Table1[[#This Row],[critic_score]],Table1[[#This Row],[user_score]])</f>
        <v>6.95</v>
      </c>
      <c r="R5802" s="4">
        <f>Table1[[#This Row],[user_count]]+Table1[[#This Row],[critic_count]]</f>
        <v>18</v>
      </c>
      <c r="S5802" s="2">
        <f>100000*Table1[[#This Row],[review_count]]/Table1[[#This Row],[total sales]]</f>
        <v>90</v>
      </c>
      <c r="T5802" s="2">
        <f>Table1[[#This Row],[total sales]]/(2017-Table1[[#This Row],[year_of_release]])</f>
        <v>1428.5714285714287</v>
      </c>
      <c r="U5802" s="9">
        <f>Table1[[#This Row],[na_sales]]/(2017-Table1[[#This Row],[year_of_release]])</f>
        <v>1428.5714285714287</v>
      </c>
      <c r="V5802" s="6">
        <f>Table1[[#This Row],[eu_sales]]/(2017-Table1[[#This Row],[year_of_release]])</f>
        <v>0</v>
      </c>
      <c r="W5802" s="6">
        <f>Table1[[#This Row],[jp_sales]]/(2017-Table1[[#This Row],[year_of_release]])</f>
        <v>0</v>
      </c>
      <c r="X5802" s="6">
        <f>Table1[[#This Row],[other_sales]]/(2017-Table1[[#This Row],[year_of_release]])</f>
        <v>0</v>
      </c>
      <c r="Y5802" s="4">
        <v>500125528</v>
      </c>
      <c r="Z5802" s="4">
        <v>432552540</v>
      </c>
      <c r="AA5802" s="4">
        <v>127718000</v>
      </c>
      <c r="AB5802" s="1">
        <f>Table1[[#This Row],[na_sales]]/Table1[[#This Row],[NA population]]</f>
        <v>3.9989960280531809E-5</v>
      </c>
      <c r="AC5802" s="1">
        <f>Table1[[#This Row],[eu_sales]]/Table1[[#This Row],[Eu population]]</f>
        <v>0</v>
      </c>
      <c r="AD5802" s="1">
        <f>Table1[[#This Row],[jp_sales]]/Table1[[#This Row],[Jp population]]</f>
        <v>0</v>
      </c>
    </row>
    <row r="5803" spans="1:30" x14ac:dyDescent="0.25">
      <c r="A5803" t="s">
        <v>378</v>
      </c>
      <c r="B5803" t="s">
        <v>113</v>
      </c>
      <c r="C5803">
        <v>2001</v>
      </c>
      <c r="D5803" t="s">
        <v>54</v>
      </c>
      <c r="E5803" t="s">
        <v>41</v>
      </c>
      <c r="F5803" s="4">
        <v>0</v>
      </c>
      <c r="G5803" s="4">
        <v>20000</v>
      </c>
      <c r="H5803" s="4">
        <v>0</v>
      </c>
      <c r="I5803" s="4">
        <v>0</v>
      </c>
      <c r="J5803">
        <v>8.9</v>
      </c>
      <c r="K5803">
        <v>32</v>
      </c>
      <c r="L5803">
        <v>9.1</v>
      </c>
      <c r="M5803" s="4">
        <v>1016</v>
      </c>
      <c r="N5803" t="s">
        <v>1030</v>
      </c>
      <c r="O5803" t="s">
        <v>43</v>
      </c>
      <c r="P5803" s="4">
        <v>20000</v>
      </c>
      <c r="Q5803" s="3">
        <f>AVERAGE(Table1[[#This Row],[critic_score]],Table1[[#This Row],[user_score]])</f>
        <v>9</v>
      </c>
      <c r="R5803" s="4">
        <f>Table1[[#This Row],[user_count]]+Table1[[#This Row],[critic_count]]</f>
        <v>1048</v>
      </c>
      <c r="S5803" s="2">
        <f>100000*Table1[[#This Row],[review_count]]/Table1[[#This Row],[total sales]]</f>
        <v>5240</v>
      </c>
      <c r="T5803" s="2">
        <f>Table1[[#This Row],[total sales]]/(2017-Table1[[#This Row],[year_of_release]])</f>
        <v>1250</v>
      </c>
      <c r="U5803" s="9">
        <f>Table1[[#This Row],[na_sales]]/(2017-Table1[[#This Row],[year_of_release]])</f>
        <v>0</v>
      </c>
      <c r="V5803" s="6">
        <f>Table1[[#This Row],[eu_sales]]/(2017-Table1[[#This Row],[year_of_release]])</f>
        <v>1250</v>
      </c>
      <c r="W5803" s="6">
        <f>Table1[[#This Row],[jp_sales]]/(2017-Table1[[#This Row],[year_of_release]])</f>
        <v>0</v>
      </c>
      <c r="X5803" s="6">
        <f>Table1[[#This Row],[other_sales]]/(2017-Table1[[#This Row],[year_of_release]])</f>
        <v>0</v>
      </c>
      <c r="Y5803" s="4">
        <v>489752572</v>
      </c>
      <c r="Z5803" s="4">
        <v>430035992</v>
      </c>
      <c r="AA5803" s="4">
        <v>127149000</v>
      </c>
      <c r="AB5803" s="1">
        <f>Table1[[#This Row],[na_sales]]/Table1[[#This Row],[NA population]]</f>
        <v>0</v>
      </c>
      <c r="AC5803" s="1">
        <f>Table1[[#This Row],[eu_sales]]/Table1[[#This Row],[Eu population]]</f>
        <v>4.6507735101391237E-5</v>
      </c>
      <c r="AD5803" s="1">
        <f>Table1[[#This Row],[jp_sales]]/Table1[[#This Row],[Jp population]]</f>
        <v>0</v>
      </c>
    </row>
    <row r="5804" spans="1:30" x14ac:dyDescent="0.25">
      <c r="A5804" t="s">
        <v>4743</v>
      </c>
      <c r="B5804" t="s">
        <v>71</v>
      </c>
      <c r="C5804">
        <v>2016</v>
      </c>
      <c r="D5804" t="s">
        <v>54</v>
      </c>
      <c r="E5804" t="s">
        <v>1685</v>
      </c>
      <c r="F5804" s="4">
        <v>20000</v>
      </c>
      <c r="G5804" s="4">
        <v>0</v>
      </c>
      <c r="H5804" s="4">
        <v>0</v>
      </c>
      <c r="I5804" s="4">
        <v>0</v>
      </c>
      <c r="J5804">
        <v>5.5</v>
      </c>
      <c r="K5804">
        <v>19</v>
      </c>
      <c r="L5804">
        <v>4.7</v>
      </c>
      <c r="M5804" s="4">
        <v>34</v>
      </c>
      <c r="N5804" t="s">
        <v>4744</v>
      </c>
      <c r="O5804" t="s">
        <v>84</v>
      </c>
      <c r="P5804" s="4">
        <v>20000</v>
      </c>
      <c r="Q5804" s="3">
        <f>AVERAGE(Table1[[#This Row],[critic_score]],Table1[[#This Row],[user_score]])</f>
        <v>5.0999999999999996</v>
      </c>
      <c r="R5804" s="4">
        <f>Table1[[#This Row],[user_count]]+Table1[[#This Row],[critic_count]]</f>
        <v>53</v>
      </c>
      <c r="S5804" s="2">
        <f>100000*Table1[[#This Row],[review_count]]/Table1[[#This Row],[total sales]]</f>
        <v>265</v>
      </c>
      <c r="T5804" s="2">
        <f>Table1[[#This Row],[total sales]]/(2017-Table1[[#This Row],[year_of_release]])</f>
        <v>20000</v>
      </c>
      <c r="U5804" s="9">
        <f>Table1[[#This Row],[na_sales]]/(2017-Table1[[#This Row],[year_of_release]])</f>
        <v>20000</v>
      </c>
      <c r="V5804" s="6">
        <f>Table1[[#This Row],[eu_sales]]/(2017-Table1[[#This Row],[year_of_release]])</f>
        <v>0</v>
      </c>
      <c r="W5804" s="6">
        <f>Table1[[#This Row],[jp_sales]]/(2017-Table1[[#This Row],[year_of_release]])</f>
        <v>0</v>
      </c>
      <c r="X5804" s="6">
        <f>Table1[[#This Row],[other_sales]]/(2017-Table1[[#This Row],[year_of_release]])</f>
        <v>0</v>
      </c>
      <c r="Y5804" s="4">
        <v>573178249</v>
      </c>
      <c r="Z5804" s="4">
        <v>445623395</v>
      </c>
      <c r="AA5804" s="4">
        <v>126994511</v>
      </c>
      <c r="AB5804" s="1">
        <f>Table1[[#This Row],[na_sales]]/Table1[[#This Row],[NA population]]</f>
        <v>3.4893159387839928E-5</v>
      </c>
      <c r="AC5804" s="1">
        <f>Table1[[#This Row],[eu_sales]]/Table1[[#This Row],[Eu population]]</f>
        <v>0</v>
      </c>
      <c r="AD5804" s="1">
        <f>Table1[[#This Row],[jp_sales]]/Table1[[#This Row],[Jp population]]</f>
        <v>0</v>
      </c>
    </row>
    <row r="5805" spans="1:30" x14ac:dyDescent="0.25">
      <c r="A5805" t="s">
        <v>4745</v>
      </c>
      <c r="B5805" t="s">
        <v>26</v>
      </c>
      <c r="C5805">
        <v>2005</v>
      </c>
      <c r="D5805" t="s">
        <v>19</v>
      </c>
      <c r="E5805" t="s">
        <v>1546</v>
      </c>
      <c r="F5805" s="4">
        <v>20000</v>
      </c>
      <c r="G5805" s="4">
        <v>0</v>
      </c>
      <c r="H5805" s="4">
        <v>0</v>
      </c>
      <c r="I5805" s="4">
        <v>0</v>
      </c>
      <c r="J5805">
        <v>6.3</v>
      </c>
      <c r="K5805">
        <v>14</v>
      </c>
      <c r="L5805">
        <v>6.5</v>
      </c>
      <c r="M5805" s="4">
        <v>4</v>
      </c>
      <c r="N5805" t="s">
        <v>2003</v>
      </c>
      <c r="O5805" t="s">
        <v>21</v>
      </c>
      <c r="P5805" s="4">
        <v>20000</v>
      </c>
      <c r="Q5805" s="3">
        <f>AVERAGE(Table1[[#This Row],[critic_score]],Table1[[#This Row],[user_score]])</f>
        <v>6.4</v>
      </c>
      <c r="R5805" s="4">
        <f>Table1[[#This Row],[user_count]]+Table1[[#This Row],[critic_count]]</f>
        <v>18</v>
      </c>
      <c r="S5805" s="2">
        <f>100000*Table1[[#This Row],[review_count]]/Table1[[#This Row],[total sales]]</f>
        <v>90</v>
      </c>
      <c r="T5805" s="2">
        <f>Table1[[#This Row],[total sales]]/(2017-Table1[[#This Row],[year_of_release]])</f>
        <v>1666.6666666666667</v>
      </c>
      <c r="U5805" s="9">
        <f>Table1[[#This Row],[na_sales]]/(2017-Table1[[#This Row],[year_of_release]])</f>
        <v>1666.6666666666667</v>
      </c>
      <c r="V5805" s="6">
        <f>Table1[[#This Row],[eu_sales]]/(2017-Table1[[#This Row],[year_of_release]])</f>
        <v>0</v>
      </c>
      <c r="W5805" s="6">
        <f>Table1[[#This Row],[jp_sales]]/(2017-Table1[[#This Row],[year_of_release]])</f>
        <v>0</v>
      </c>
      <c r="X5805" s="6">
        <f>Table1[[#This Row],[other_sales]]/(2017-Table1[[#This Row],[year_of_release]])</f>
        <v>0</v>
      </c>
      <c r="Y5805" s="4">
        <v>511054143</v>
      </c>
      <c r="Z5805" s="4">
        <v>435713800</v>
      </c>
      <c r="AA5805" s="4">
        <v>127773000</v>
      </c>
      <c r="AB5805" s="1">
        <f>Table1[[#This Row],[na_sales]]/Table1[[#This Row],[NA population]]</f>
        <v>3.9134796721528583E-5</v>
      </c>
      <c r="AC5805" s="1">
        <f>Table1[[#This Row],[eu_sales]]/Table1[[#This Row],[Eu population]]</f>
        <v>0</v>
      </c>
      <c r="AD5805" s="1">
        <f>Table1[[#This Row],[jp_sales]]/Table1[[#This Row],[Jp population]]</f>
        <v>0</v>
      </c>
    </row>
    <row r="5806" spans="1:30" x14ac:dyDescent="0.25">
      <c r="A5806" t="s">
        <v>1379</v>
      </c>
      <c r="B5806" t="s">
        <v>136</v>
      </c>
      <c r="C5806">
        <v>2013</v>
      </c>
      <c r="D5806" t="s">
        <v>54</v>
      </c>
      <c r="E5806" t="s">
        <v>186</v>
      </c>
      <c r="F5806" s="4">
        <v>0</v>
      </c>
      <c r="G5806" s="4">
        <v>20000</v>
      </c>
      <c r="H5806" s="4">
        <v>0</v>
      </c>
      <c r="I5806" s="4">
        <v>0</v>
      </c>
      <c r="J5806">
        <v>5.8</v>
      </c>
      <c r="K5806">
        <v>5</v>
      </c>
      <c r="L5806">
        <v>5.8</v>
      </c>
      <c r="M5806" s="4">
        <v>30</v>
      </c>
      <c r="N5806" t="s">
        <v>812</v>
      </c>
      <c r="O5806" t="s">
        <v>43</v>
      </c>
      <c r="P5806" s="4">
        <v>20000</v>
      </c>
      <c r="Q5806" s="3">
        <f>AVERAGE(Table1[[#This Row],[critic_score]],Table1[[#This Row],[user_score]])</f>
        <v>5.8</v>
      </c>
      <c r="R5806" s="4">
        <f>Table1[[#This Row],[user_count]]+Table1[[#This Row],[critic_count]]</f>
        <v>35</v>
      </c>
      <c r="S5806" s="2">
        <f>100000*Table1[[#This Row],[review_count]]/Table1[[#This Row],[total sales]]</f>
        <v>175</v>
      </c>
      <c r="T5806" s="2">
        <f>Table1[[#This Row],[total sales]]/(2017-Table1[[#This Row],[year_of_release]])</f>
        <v>5000</v>
      </c>
      <c r="U5806" s="9">
        <f>Table1[[#This Row],[na_sales]]/(2017-Table1[[#This Row],[year_of_release]])</f>
        <v>0</v>
      </c>
      <c r="V5806" s="6">
        <f>Table1[[#This Row],[eu_sales]]/(2017-Table1[[#This Row],[year_of_release]])</f>
        <v>5000</v>
      </c>
      <c r="W5806" s="6">
        <f>Table1[[#This Row],[jp_sales]]/(2017-Table1[[#This Row],[year_of_release]])</f>
        <v>0</v>
      </c>
      <c r="X5806" s="6">
        <f>Table1[[#This Row],[other_sales]]/(2017-Table1[[#This Row],[year_of_release]])</f>
        <v>0</v>
      </c>
      <c r="Y5806" s="4">
        <v>556861736</v>
      </c>
      <c r="Z5806" s="4">
        <v>442492884</v>
      </c>
      <c r="AA5806" s="4">
        <v>127445000</v>
      </c>
      <c r="AB5806" s="1">
        <f>Table1[[#This Row],[na_sales]]/Table1[[#This Row],[NA population]]</f>
        <v>0</v>
      </c>
      <c r="AC5806" s="1">
        <f>Table1[[#This Row],[eu_sales]]/Table1[[#This Row],[Eu population]]</f>
        <v>4.5198466965629213E-5</v>
      </c>
      <c r="AD5806" s="1">
        <f>Table1[[#This Row],[jp_sales]]/Table1[[#This Row],[Jp population]]</f>
        <v>0</v>
      </c>
    </row>
    <row r="5807" spans="1:30" x14ac:dyDescent="0.25">
      <c r="A5807" t="s">
        <v>4402</v>
      </c>
      <c r="B5807" t="s">
        <v>118</v>
      </c>
      <c r="C5807">
        <v>2007</v>
      </c>
      <c r="D5807" t="s">
        <v>23</v>
      </c>
      <c r="E5807" t="s">
        <v>572</v>
      </c>
      <c r="F5807" s="4">
        <v>20000</v>
      </c>
      <c r="G5807" s="4">
        <v>0</v>
      </c>
      <c r="H5807" s="4">
        <v>0</v>
      </c>
      <c r="I5807" s="4">
        <v>0</v>
      </c>
      <c r="J5807">
        <v>5.8</v>
      </c>
      <c r="K5807">
        <v>7</v>
      </c>
      <c r="L5807">
        <v>5.3</v>
      </c>
      <c r="M5807" s="4">
        <v>6</v>
      </c>
      <c r="N5807" t="s">
        <v>2094</v>
      </c>
      <c r="O5807" t="s">
        <v>67</v>
      </c>
      <c r="P5807" s="4">
        <v>20000</v>
      </c>
      <c r="Q5807" s="3">
        <f>AVERAGE(Table1[[#This Row],[critic_score]],Table1[[#This Row],[user_score]])</f>
        <v>5.55</v>
      </c>
      <c r="R5807" s="4">
        <f>Table1[[#This Row],[user_count]]+Table1[[#This Row],[critic_count]]</f>
        <v>13</v>
      </c>
      <c r="S5807" s="2">
        <f>100000*Table1[[#This Row],[review_count]]/Table1[[#This Row],[total sales]]</f>
        <v>65</v>
      </c>
      <c r="T5807" s="2">
        <f>Table1[[#This Row],[total sales]]/(2017-Table1[[#This Row],[year_of_release]])</f>
        <v>2000</v>
      </c>
      <c r="U5807" s="9">
        <f>Table1[[#This Row],[na_sales]]/(2017-Table1[[#This Row],[year_of_release]])</f>
        <v>2000</v>
      </c>
      <c r="V5807" s="6">
        <f>Table1[[#This Row],[eu_sales]]/(2017-Table1[[#This Row],[year_of_release]])</f>
        <v>0</v>
      </c>
      <c r="W5807" s="6">
        <f>Table1[[#This Row],[jp_sales]]/(2017-Table1[[#This Row],[year_of_release]])</f>
        <v>0</v>
      </c>
      <c r="X5807" s="6">
        <f>Table1[[#This Row],[other_sales]]/(2017-Table1[[#This Row],[year_of_release]])</f>
        <v>0</v>
      </c>
      <c r="Y5807" s="4">
        <v>522751172</v>
      </c>
      <c r="Z5807" s="4">
        <v>438594184</v>
      </c>
      <c r="AA5807" s="4">
        <v>128001000</v>
      </c>
      <c r="AB5807" s="1">
        <f>Table1[[#This Row],[na_sales]]/Table1[[#This Row],[NA population]]</f>
        <v>3.8259120344927702E-5</v>
      </c>
      <c r="AC5807" s="1">
        <f>Table1[[#This Row],[eu_sales]]/Table1[[#This Row],[Eu population]]</f>
        <v>0</v>
      </c>
      <c r="AD5807" s="1">
        <f>Table1[[#This Row],[jp_sales]]/Table1[[#This Row],[Jp population]]</f>
        <v>0</v>
      </c>
    </row>
    <row r="5808" spans="1:30" x14ac:dyDescent="0.25">
      <c r="A5808" t="s">
        <v>3987</v>
      </c>
      <c r="B5808" t="s">
        <v>113</v>
      </c>
      <c r="C5808">
        <v>2014</v>
      </c>
      <c r="D5808" t="s">
        <v>96</v>
      </c>
      <c r="E5808" t="s">
        <v>572</v>
      </c>
      <c r="F5808" s="4">
        <v>0</v>
      </c>
      <c r="G5808" s="4">
        <v>20000</v>
      </c>
      <c r="H5808" s="4">
        <v>0</v>
      </c>
      <c r="I5808" s="4">
        <v>0</v>
      </c>
      <c r="J5808">
        <v>5.7</v>
      </c>
      <c r="K5808">
        <v>47</v>
      </c>
      <c r="L5808">
        <v>1.4</v>
      </c>
      <c r="M5808" s="4">
        <v>544</v>
      </c>
      <c r="N5808" t="s">
        <v>572</v>
      </c>
      <c r="O5808" t="s">
        <v>43</v>
      </c>
      <c r="P5808" s="4">
        <v>20000</v>
      </c>
      <c r="Q5808" s="3">
        <f>AVERAGE(Table1[[#This Row],[critic_score]],Table1[[#This Row],[user_score]])</f>
        <v>3.55</v>
      </c>
      <c r="R5808" s="4">
        <f>Table1[[#This Row],[user_count]]+Table1[[#This Row],[critic_count]]</f>
        <v>591</v>
      </c>
      <c r="S5808" s="2">
        <f>100000*Table1[[#This Row],[review_count]]/Table1[[#This Row],[total sales]]</f>
        <v>2955</v>
      </c>
      <c r="T5808" s="2">
        <f>Table1[[#This Row],[total sales]]/(2017-Table1[[#This Row],[year_of_release]])</f>
        <v>6666.666666666667</v>
      </c>
      <c r="U5808" s="9">
        <f>Table1[[#This Row],[na_sales]]/(2017-Table1[[#This Row],[year_of_release]])</f>
        <v>0</v>
      </c>
      <c r="V5808" s="6">
        <f>Table1[[#This Row],[eu_sales]]/(2017-Table1[[#This Row],[year_of_release]])</f>
        <v>6666.666666666667</v>
      </c>
      <c r="W5808" s="6">
        <f>Table1[[#This Row],[jp_sales]]/(2017-Table1[[#This Row],[year_of_release]])</f>
        <v>0</v>
      </c>
      <c r="X5808" s="6">
        <f>Table1[[#This Row],[other_sales]]/(2017-Table1[[#This Row],[year_of_release]])</f>
        <v>0</v>
      </c>
      <c r="Y5808" s="4">
        <v>562338430</v>
      </c>
      <c r="Z5808" s="4">
        <v>443580712</v>
      </c>
      <c r="AA5808" s="4">
        <v>127276000</v>
      </c>
      <c r="AB5808" s="1">
        <f>Table1[[#This Row],[na_sales]]/Table1[[#This Row],[NA population]]</f>
        <v>0</v>
      </c>
      <c r="AC5808" s="1">
        <f>Table1[[#This Row],[eu_sales]]/Table1[[#This Row],[Eu population]]</f>
        <v>4.5087623196745311E-5</v>
      </c>
      <c r="AD5808" s="1">
        <f>Table1[[#This Row],[jp_sales]]/Table1[[#This Row],[Jp population]]</f>
        <v>0</v>
      </c>
    </row>
    <row r="5809" spans="1:30" x14ac:dyDescent="0.25">
      <c r="A5809" t="s">
        <v>2312</v>
      </c>
      <c r="B5809" t="s">
        <v>113</v>
      </c>
      <c r="C5809">
        <v>2016</v>
      </c>
      <c r="D5809" t="s">
        <v>19</v>
      </c>
      <c r="E5809" t="s">
        <v>171</v>
      </c>
      <c r="F5809" s="4">
        <v>0</v>
      </c>
      <c r="G5809" s="4">
        <v>20000</v>
      </c>
      <c r="H5809" s="4">
        <v>0</v>
      </c>
      <c r="I5809" s="4">
        <v>0</v>
      </c>
      <c r="J5809">
        <v>6.9</v>
      </c>
      <c r="K5809">
        <v>9</v>
      </c>
      <c r="L5809">
        <v>3.7</v>
      </c>
      <c r="M5809" s="4">
        <v>137</v>
      </c>
      <c r="N5809" t="s">
        <v>256</v>
      </c>
      <c r="O5809" t="s">
        <v>21</v>
      </c>
      <c r="P5809" s="4">
        <v>20000</v>
      </c>
      <c r="Q5809" s="3">
        <f>AVERAGE(Table1[[#This Row],[critic_score]],Table1[[#This Row],[user_score]])</f>
        <v>5.3000000000000007</v>
      </c>
      <c r="R5809" s="4">
        <f>Table1[[#This Row],[user_count]]+Table1[[#This Row],[critic_count]]</f>
        <v>146</v>
      </c>
      <c r="S5809" s="2">
        <f>100000*Table1[[#This Row],[review_count]]/Table1[[#This Row],[total sales]]</f>
        <v>730</v>
      </c>
      <c r="T5809" s="2">
        <f>Table1[[#This Row],[total sales]]/(2017-Table1[[#This Row],[year_of_release]])</f>
        <v>20000</v>
      </c>
      <c r="U5809" s="9">
        <f>Table1[[#This Row],[na_sales]]/(2017-Table1[[#This Row],[year_of_release]])</f>
        <v>0</v>
      </c>
      <c r="V5809" s="6">
        <f>Table1[[#This Row],[eu_sales]]/(2017-Table1[[#This Row],[year_of_release]])</f>
        <v>20000</v>
      </c>
      <c r="W5809" s="6">
        <f>Table1[[#This Row],[jp_sales]]/(2017-Table1[[#This Row],[year_of_release]])</f>
        <v>0</v>
      </c>
      <c r="X5809" s="6">
        <f>Table1[[#This Row],[other_sales]]/(2017-Table1[[#This Row],[year_of_release]])</f>
        <v>0</v>
      </c>
      <c r="Y5809" s="4">
        <v>573178249</v>
      </c>
      <c r="Z5809" s="4">
        <v>445623395</v>
      </c>
      <c r="AA5809" s="4">
        <v>126994511</v>
      </c>
      <c r="AB5809" s="1">
        <f>Table1[[#This Row],[na_sales]]/Table1[[#This Row],[NA population]]</f>
        <v>0</v>
      </c>
      <c r="AC5809" s="1">
        <f>Table1[[#This Row],[eu_sales]]/Table1[[#This Row],[Eu population]]</f>
        <v>4.4880947060690115E-5</v>
      </c>
      <c r="AD5809" s="1">
        <f>Table1[[#This Row],[jp_sales]]/Table1[[#This Row],[Jp population]]</f>
        <v>0</v>
      </c>
    </row>
    <row r="5810" spans="1:30" x14ac:dyDescent="0.25">
      <c r="A5810" t="s">
        <v>2575</v>
      </c>
      <c r="B5810" t="s">
        <v>113</v>
      </c>
      <c r="C5810">
        <v>2009</v>
      </c>
      <c r="D5810" t="s">
        <v>40</v>
      </c>
      <c r="E5810" t="s">
        <v>171</v>
      </c>
      <c r="F5810" s="4">
        <v>0</v>
      </c>
      <c r="G5810" s="4">
        <v>20000</v>
      </c>
      <c r="H5810" s="4">
        <v>0</v>
      </c>
      <c r="I5810" s="4">
        <v>0</v>
      </c>
      <c r="J5810">
        <v>5.5</v>
      </c>
      <c r="K5810">
        <v>6</v>
      </c>
      <c r="L5810">
        <v>6</v>
      </c>
      <c r="M5810" s="4">
        <v>31</v>
      </c>
      <c r="N5810" t="s">
        <v>2576</v>
      </c>
      <c r="O5810" t="s">
        <v>43</v>
      </c>
      <c r="P5810" s="4">
        <v>20000</v>
      </c>
      <c r="Q5810" s="3">
        <f>AVERAGE(Table1[[#This Row],[critic_score]],Table1[[#This Row],[user_score]])</f>
        <v>5.75</v>
      </c>
      <c r="R5810" s="4">
        <f>Table1[[#This Row],[user_count]]+Table1[[#This Row],[critic_count]]</f>
        <v>37</v>
      </c>
      <c r="S5810" s="2">
        <f>100000*Table1[[#This Row],[review_count]]/Table1[[#This Row],[total sales]]</f>
        <v>185</v>
      </c>
      <c r="T5810" s="2">
        <f>Table1[[#This Row],[total sales]]/(2017-Table1[[#This Row],[year_of_release]])</f>
        <v>2500</v>
      </c>
      <c r="U5810" s="9">
        <f>Table1[[#This Row],[na_sales]]/(2017-Table1[[#This Row],[year_of_release]])</f>
        <v>0</v>
      </c>
      <c r="V5810" s="6">
        <f>Table1[[#This Row],[eu_sales]]/(2017-Table1[[#This Row],[year_of_release]])</f>
        <v>2500</v>
      </c>
      <c r="W5810" s="6">
        <f>Table1[[#This Row],[jp_sales]]/(2017-Table1[[#This Row],[year_of_release]])</f>
        <v>0</v>
      </c>
      <c r="X5810" s="6">
        <f>Table1[[#This Row],[other_sales]]/(2017-Table1[[#This Row],[year_of_release]])</f>
        <v>0</v>
      </c>
      <c r="Y5810" s="4">
        <v>534740514</v>
      </c>
      <c r="Z5810" s="4">
        <v>441041694</v>
      </c>
      <c r="AA5810" s="4">
        <v>128047000</v>
      </c>
      <c r="AB5810" s="1">
        <f>Table1[[#This Row],[na_sales]]/Table1[[#This Row],[NA population]]</f>
        <v>0</v>
      </c>
      <c r="AC5810" s="1">
        <f>Table1[[#This Row],[eu_sales]]/Table1[[#This Row],[Eu population]]</f>
        <v>4.5347186608620271E-5</v>
      </c>
      <c r="AD5810" s="1">
        <f>Table1[[#This Row],[jp_sales]]/Table1[[#This Row],[Jp population]]</f>
        <v>0</v>
      </c>
    </row>
    <row r="5811" spans="1:30" x14ac:dyDescent="0.25">
      <c r="A5811" t="s">
        <v>4748</v>
      </c>
      <c r="B5811" t="s">
        <v>39</v>
      </c>
      <c r="C5811">
        <v>2014</v>
      </c>
      <c r="D5811" t="s">
        <v>96</v>
      </c>
      <c r="E5811" t="s">
        <v>1685</v>
      </c>
      <c r="F5811" s="4">
        <v>0</v>
      </c>
      <c r="G5811" s="4">
        <v>0</v>
      </c>
      <c r="H5811" s="4">
        <v>20000</v>
      </c>
      <c r="I5811" s="4">
        <v>0</v>
      </c>
      <c r="J5811">
        <v>6.5</v>
      </c>
      <c r="K5811">
        <v>20</v>
      </c>
      <c r="L5811">
        <v>7.3</v>
      </c>
      <c r="M5811" s="4">
        <v>23</v>
      </c>
      <c r="N5811" t="s">
        <v>1685</v>
      </c>
      <c r="O5811" t="s">
        <v>67</v>
      </c>
      <c r="P5811" s="4">
        <v>20000</v>
      </c>
      <c r="Q5811" s="3">
        <f>AVERAGE(Table1[[#This Row],[critic_score]],Table1[[#This Row],[user_score]])</f>
        <v>6.9</v>
      </c>
      <c r="R5811" s="4">
        <f>Table1[[#This Row],[user_count]]+Table1[[#This Row],[critic_count]]</f>
        <v>43</v>
      </c>
      <c r="S5811" s="2">
        <f>100000*Table1[[#This Row],[review_count]]/Table1[[#This Row],[total sales]]</f>
        <v>215</v>
      </c>
      <c r="T5811" s="2">
        <f>Table1[[#This Row],[total sales]]/(2017-Table1[[#This Row],[year_of_release]])</f>
        <v>6666.666666666667</v>
      </c>
      <c r="U5811" s="9">
        <f>Table1[[#This Row],[na_sales]]/(2017-Table1[[#This Row],[year_of_release]])</f>
        <v>0</v>
      </c>
      <c r="V5811" s="6">
        <f>Table1[[#This Row],[eu_sales]]/(2017-Table1[[#This Row],[year_of_release]])</f>
        <v>0</v>
      </c>
      <c r="W5811" s="6">
        <f>Table1[[#This Row],[jp_sales]]/(2017-Table1[[#This Row],[year_of_release]])</f>
        <v>6666.666666666667</v>
      </c>
      <c r="X5811" s="6">
        <f>Table1[[#This Row],[other_sales]]/(2017-Table1[[#This Row],[year_of_release]])</f>
        <v>0</v>
      </c>
      <c r="Y5811" s="4">
        <v>562338430</v>
      </c>
      <c r="Z5811" s="4">
        <v>443580712</v>
      </c>
      <c r="AA5811" s="4">
        <v>127276000</v>
      </c>
      <c r="AB5811" s="1">
        <f>Table1[[#This Row],[na_sales]]/Table1[[#This Row],[NA population]]</f>
        <v>0</v>
      </c>
      <c r="AC5811" s="1">
        <f>Table1[[#This Row],[eu_sales]]/Table1[[#This Row],[Eu population]]</f>
        <v>0</v>
      </c>
      <c r="AD5811" s="1">
        <f>Table1[[#This Row],[jp_sales]]/Table1[[#This Row],[Jp population]]</f>
        <v>1.5713881643043465E-4</v>
      </c>
    </row>
    <row r="5812" spans="1:30" x14ac:dyDescent="0.25">
      <c r="A5812" t="s">
        <v>1455</v>
      </c>
      <c r="B5812" t="s">
        <v>113</v>
      </c>
      <c r="C5812">
        <v>2007</v>
      </c>
      <c r="D5812" t="s">
        <v>27</v>
      </c>
      <c r="E5812" t="s">
        <v>55</v>
      </c>
      <c r="F5812" s="4">
        <v>20000</v>
      </c>
      <c r="G5812" s="4">
        <v>0</v>
      </c>
      <c r="H5812" s="4">
        <v>0</v>
      </c>
      <c r="I5812" s="4">
        <v>0</v>
      </c>
      <c r="J5812">
        <v>6.2</v>
      </c>
      <c r="K5812">
        <v>16</v>
      </c>
      <c r="L5812">
        <v>7.1</v>
      </c>
      <c r="M5812" s="4">
        <v>29</v>
      </c>
      <c r="N5812" t="s">
        <v>1944</v>
      </c>
      <c r="O5812" t="s">
        <v>67</v>
      </c>
      <c r="P5812" s="4">
        <v>20000</v>
      </c>
      <c r="Q5812" s="3">
        <f>AVERAGE(Table1[[#This Row],[critic_score]],Table1[[#This Row],[user_score]])</f>
        <v>6.65</v>
      </c>
      <c r="R5812" s="4">
        <f>Table1[[#This Row],[user_count]]+Table1[[#This Row],[critic_count]]</f>
        <v>45</v>
      </c>
      <c r="S5812" s="2">
        <f>100000*Table1[[#This Row],[review_count]]/Table1[[#This Row],[total sales]]</f>
        <v>225</v>
      </c>
      <c r="T5812" s="2">
        <f>Table1[[#This Row],[total sales]]/(2017-Table1[[#This Row],[year_of_release]])</f>
        <v>2000</v>
      </c>
      <c r="U5812" s="9">
        <f>Table1[[#This Row],[na_sales]]/(2017-Table1[[#This Row],[year_of_release]])</f>
        <v>2000</v>
      </c>
      <c r="V5812" s="6">
        <f>Table1[[#This Row],[eu_sales]]/(2017-Table1[[#This Row],[year_of_release]])</f>
        <v>0</v>
      </c>
      <c r="W5812" s="6">
        <f>Table1[[#This Row],[jp_sales]]/(2017-Table1[[#This Row],[year_of_release]])</f>
        <v>0</v>
      </c>
      <c r="X5812" s="6">
        <f>Table1[[#This Row],[other_sales]]/(2017-Table1[[#This Row],[year_of_release]])</f>
        <v>0</v>
      </c>
      <c r="Y5812" s="4">
        <v>522751172</v>
      </c>
      <c r="Z5812" s="4">
        <v>438594184</v>
      </c>
      <c r="AA5812" s="4">
        <v>128001000</v>
      </c>
      <c r="AB5812" s="1">
        <f>Table1[[#This Row],[na_sales]]/Table1[[#This Row],[NA population]]</f>
        <v>3.8259120344927702E-5</v>
      </c>
      <c r="AC5812" s="1">
        <f>Table1[[#This Row],[eu_sales]]/Table1[[#This Row],[Eu population]]</f>
        <v>0</v>
      </c>
      <c r="AD5812" s="1">
        <f>Table1[[#This Row],[jp_sales]]/Table1[[#This Row],[Jp population]]</f>
        <v>0</v>
      </c>
    </row>
    <row r="5813" spans="1:30" x14ac:dyDescent="0.25">
      <c r="A5813" t="s">
        <v>2448</v>
      </c>
      <c r="B5813" t="s">
        <v>113</v>
      </c>
      <c r="C5813">
        <v>2008</v>
      </c>
      <c r="D5813" t="s">
        <v>40</v>
      </c>
      <c r="E5813" t="s">
        <v>55</v>
      </c>
      <c r="F5813" s="4">
        <v>0</v>
      </c>
      <c r="G5813" s="4">
        <v>20000</v>
      </c>
      <c r="H5813" s="4">
        <v>0</v>
      </c>
      <c r="I5813" s="4">
        <v>0</v>
      </c>
      <c r="J5813">
        <v>5.2</v>
      </c>
      <c r="K5813">
        <v>11</v>
      </c>
      <c r="L5813">
        <v>7.8</v>
      </c>
      <c r="M5813" s="4">
        <v>57</v>
      </c>
      <c r="N5813" t="s">
        <v>2998</v>
      </c>
      <c r="O5813" t="s">
        <v>67</v>
      </c>
      <c r="P5813" s="4">
        <v>20000</v>
      </c>
      <c r="Q5813" s="3">
        <f>AVERAGE(Table1[[#This Row],[critic_score]],Table1[[#This Row],[user_score]])</f>
        <v>6.5</v>
      </c>
      <c r="R5813" s="4">
        <f>Table1[[#This Row],[user_count]]+Table1[[#This Row],[critic_count]]</f>
        <v>68</v>
      </c>
      <c r="S5813" s="2">
        <f>100000*Table1[[#This Row],[review_count]]/Table1[[#This Row],[total sales]]</f>
        <v>340</v>
      </c>
      <c r="T5813" s="2">
        <f>Table1[[#This Row],[total sales]]/(2017-Table1[[#This Row],[year_of_release]])</f>
        <v>2222.2222222222222</v>
      </c>
      <c r="U5813" s="9">
        <f>Table1[[#This Row],[na_sales]]/(2017-Table1[[#This Row],[year_of_release]])</f>
        <v>0</v>
      </c>
      <c r="V5813" s="6">
        <f>Table1[[#This Row],[eu_sales]]/(2017-Table1[[#This Row],[year_of_release]])</f>
        <v>2222.2222222222222</v>
      </c>
      <c r="W5813" s="6">
        <f>Table1[[#This Row],[jp_sales]]/(2017-Table1[[#This Row],[year_of_release]])</f>
        <v>0</v>
      </c>
      <c r="X5813" s="6">
        <f>Table1[[#This Row],[other_sales]]/(2017-Table1[[#This Row],[year_of_release]])</f>
        <v>0</v>
      </c>
      <c r="Y5813" s="4">
        <v>528816311</v>
      </c>
      <c r="Z5813" s="4">
        <v>440001482</v>
      </c>
      <c r="AA5813" s="4">
        <v>128063000</v>
      </c>
      <c r="AB5813" s="1">
        <f>Table1[[#This Row],[na_sales]]/Table1[[#This Row],[NA population]]</f>
        <v>0</v>
      </c>
      <c r="AC5813" s="1">
        <f>Table1[[#This Row],[eu_sales]]/Table1[[#This Row],[Eu population]]</f>
        <v>4.5454392355887562E-5</v>
      </c>
      <c r="AD5813" s="1">
        <f>Table1[[#This Row],[jp_sales]]/Table1[[#This Row],[Jp population]]</f>
        <v>0</v>
      </c>
    </row>
    <row r="5814" spans="1:30" x14ac:dyDescent="0.25">
      <c r="A5814" t="s">
        <v>4567</v>
      </c>
      <c r="B5814" t="s">
        <v>103</v>
      </c>
      <c r="C5814">
        <v>2004</v>
      </c>
      <c r="D5814" t="s">
        <v>40</v>
      </c>
      <c r="E5814" t="s">
        <v>403</v>
      </c>
      <c r="F5814" s="4">
        <v>20000</v>
      </c>
      <c r="G5814" s="4">
        <v>0</v>
      </c>
      <c r="H5814" s="4">
        <v>0</v>
      </c>
      <c r="I5814" s="4">
        <v>0</v>
      </c>
      <c r="J5814">
        <v>5.9</v>
      </c>
      <c r="K5814">
        <v>26</v>
      </c>
      <c r="L5814">
        <v>6.8</v>
      </c>
      <c r="M5814" s="4">
        <v>4</v>
      </c>
      <c r="N5814" t="s">
        <v>2517</v>
      </c>
      <c r="O5814" t="s">
        <v>43</v>
      </c>
      <c r="P5814" s="4">
        <v>20000</v>
      </c>
      <c r="Q5814" s="3">
        <f>AVERAGE(Table1[[#This Row],[critic_score]],Table1[[#This Row],[user_score]])</f>
        <v>6.35</v>
      </c>
      <c r="R5814" s="4">
        <f>Table1[[#This Row],[user_count]]+Table1[[#This Row],[critic_count]]</f>
        <v>30</v>
      </c>
      <c r="S5814" s="2">
        <f>100000*Table1[[#This Row],[review_count]]/Table1[[#This Row],[total sales]]</f>
        <v>150</v>
      </c>
      <c r="T5814" s="2">
        <f>Table1[[#This Row],[total sales]]/(2017-Table1[[#This Row],[year_of_release]])</f>
        <v>1538.4615384615386</v>
      </c>
      <c r="U5814" s="9">
        <f>Table1[[#This Row],[na_sales]]/(2017-Table1[[#This Row],[year_of_release]])</f>
        <v>1538.4615384615386</v>
      </c>
      <c r="V5814" s="6">
        <f>Table1[[#This Row],[eu_sales]]/(2017-Table1[[#This Row],[year_of_release]])</f>
        <v>0</v>
      </c>
      <c r="W5814" s="6">
        <f>Table1[[#This Row],[jp_sales]]/(2017-Table1[[#This Row],[year_of_release]])</f>
        <v>0</v>
      </c>
      <c r="X5814" s="6">
        <f>Table1[[#This Row],[other_sales]]/(2017-Table1[[#This Row],[year_of_release]])</f>
        <v>0</v>
      </c>
      <c r="Y5814" s="4">
        <v>505524224</v>
      </c>
      <c r="Z5814" s="4">
        <v>434174638</v>
      </c>
      <c r="AA5814" s="4">
        <v>127761000</v>
      </c>
      <c r="AB5814" s="1">
        <f>Table1[[#This Row],[na_sales]]/Table1[[#This Row],[NA population]]</f>
        <v>3.9562891451073175E-5</v>
      </c>
      <c r="AC5814" s="1">
        <f>Table1[[#This Row],[eu_sales]]/Table1[[#This Row],[Eu population]]</f>
        <v>0</v>
      </c>
      <c r="AD5814" s="1">
        <f>Table1[[#This Row],[jp_sales]]/Table1[[#This Row],[Jp population]]</f>
        <v>0</v>
      </c>
    </row>
    <row r="5815" spans="1:30" x14ac:dyDescent="0.25">
      <c r="A5815" t="s">
        <v>3494</v>
      </c>
      <c r="B5815" t="s">
        <v>113</v>
      </c>
      <c r="C5815">
        <v>2009</v>
      </c>
      <c r="D5815" t="s">
        <v>225</v>
      </c>
      <c r="E5815" t="s">
        <v>403</v>
      </c>
      <c r="F5815" s="4">
        <v>0</v>
      </c>
      <c r="G5815" s="4">
        <v>20000</v>
      </c>
      <c r="H5815" s="4">
        <v>0</v>
      </c>
      <c r="I5815" s="4">
        <v>0</v>
      </c>
      <c r="J5815">
        <v>4.2</v>
      </c>
      <c r="K5815">
        <v>15</v>
      </c>
      <c r="L5815">
        <v>4.9000000000000004</v>
      </c>
      <c r="M5815" s="4">
        <v>22</v>
      </c>
      <c r="N5815" t="s">
        <v>743</v>
      </c>
      <c r="O5815" t="s">
        <v>43</v>
      </c>
      <c r="P5815" s="4">
        <v>20000</v>
      </c>
      <c r="Q5815" s="3">
        <f>AVERAGE(Table1[[#This Row],[critic_score]],Table1[[#This Row],[user_score]])</f>
        <v>4.5500000000000007</v>
      </c>
      <c r="R5815" s="4">
        <f>Table1[[#This Row],[user_count]]+Table1[[#This Row],[critic_count]]</f>
        <v>37</v>
      </c>
      <c r="S5815" s="2">
        <f>100000*Table1[[#This Row],[review_count]]/Table1[[#This Row],[total sales]]</f>
        <v>185</v>
      </c>
      <c r="T5815" s="2">
        <f>Table1[[#This Row],[total sales]]/(2017-Table1[[#This Row],[year_of_release]])</f>
        <v>2500</v>
      </c>
      <c r="U5815" s="9">
        <f>Table1[[#This Row],[na_sales]]/(2017-Table1[[#This Row],[year_of_release]])</f>
        <v>0</v>
      </c>
      <c r="V5815" s="6">
        <f>Table1[[#This Row],[eu_sales]]/(2017-Table1[[#This Row],[year_of_release]])</f>
        <v>2500</v>
      </c>
      <c r="W5815" s="6">
        <f>Table1[[#This Row],[jp_sales]]/(2017-Table1[[#This Row],[year_of_release]])</f>
        <v>0</v>
      </c>
      <c r="X5815" s="6">
        <f>Table1[[#This Row],[other_sales]]/(2017-Table1[[#This Row],[year_of_release]])</f>
        <v>0</v>
      </c>
      <c r="Y5815" s="4">
        <v>534740514</v>
      </c>
      <c r="Z5815" s="4">
        <v>441041694</v>
      </c>
      <c r="AA5815" s="4">
        <v>128047000</v>
      </c>
      <c r="AB5815" s="1">
        <f>Table1[[#This Row],[na_sales]]/Table1[[#This Row],[NA population]]</f>
        <v>0</v>
      </c>
      <c r="AC5815" s="1">
        <f>Table1[[#This Row],[eu_sales]]/Table1[[#This Row],[Eu population]]</f>
        <v>4.5347186608620271E-5</v>
      </c>
      <c r="AD5815" s="1">
        <f>Table1[[#This Row],[jp_sales]]/Table1[[#This Row],[Jp population]]</f>
        <v>0</v>
      </c>
    </row>
    <row r="5816" spans="1:30" x14ac:dyDescent="0.25">
      <c r="A5816" t="s">
        <v>4749</v>
      </c>
      <c r="B5816" t="s">
        <v>113</v>
      </c>
      <c r="C5816">
        <v>2016</v>
      </c>
      <c r="D5816" t="s">
        <v>73</v>
      </c>
      <c r="E5816" t="s">
        <v>231</v>
      </c>
      <c r="F5816" s="4">
        <v>0</v>
      </c>
      <c r="G5816" s="4">
        <v>20000</v>
      </c>
      <c r="H5816" s="4">
        <v>0</v>
      </c>
      <c r="I5816" s="4">
        <v>0</v>
      </c>
      <c r="J5816">
        <v>4.3</v>
      </c>
      <c r="K5816">
        <v>7</v>
      </c>
      <c r="L5816">
        <v>2.4</v>
      </c>
      <c r="M5816" s="4">
        <v>31</v>
      </c>
      <c r="N5816" t="s">
        <v>4750</v>
      </c>
      <c r="O5816" t="s">
        <v>21</v>
      </c>
      <c r="P5816" s="4">
        <v>20000</v>
      </c>
      <c r="Q5816" s="3">
        <f>AVERAGE(Table1[[#This Row],[critic_score]],Table1[[#This Row],[user_score]])</f>
        <v>3.3499999999999996</v>
      </c>
      <c r="R5816" s="4">
        <f>Table1[[#This Row],[user_count]]+Table1[[#This Row],[critic_count]]</f>
        <v>38</v>
      </c>
      <c r="S5816" s="2">
        <f>100000*Table1[[#This Row],[review_count]]/Table1[[#This Row],[total sales]]</f>
        <v>190</v>
      </c>
      <c r="T5816" s="2">
        <f>Table1[[#This Row],[total sales]]/(2017-Table1[[#This Row],[year_of_release]])</f>
        <v>20000</v>
      </c>
      <c r="U5816" s="9">
        <f>Table1[[#This Row],[na_sales]]/(2017-Table1[[#This Row],[year_of_release]])</f>
        <v>0</v>
      </c>
      <c r="V5816" s="6">
        <f>Table1[[#This Row],[eu_sales]]/(2017-Table1[[#This Row],[year_of_release]])</f>
        <v>20000</v>
      </c>
      <c r="W5816" s="6">
        <f>Table1[[#This Row],[jp_sales]]/(2017-Table1[[#This Row],[year_of_release]])</f>
        <v>0</v>
      </c>
      <c r="X5816" s="6">
        <f>Table1[[#This Row],[other_sales]]/(2017-Table1[[#This Row],[year_of_release]])</f>
        <v>0</v>
      </c>
      <c r="Y5816" s="4">
        <v>573178249</v>
      </c>
      <c r="Z5816" s="4">
        <v>445623395</v>
      </c>
      <c r="AA5816" s="4">
        <v>126994511</v>
      </c>
      <c r="AB5816" s="1">
        <f>Table1[[#This Row],[na_sales]]/Table1[[#This Row],[NA population]]</f>
        <v>0</v>
      </c>
      <c r="AC5816" s="1">
        <f>Table1[[#This Row],[eu_sales]]/Table1[[#This Row],[Eu population]]</f>
        <v>4.4880947060690115E-5</v>
      </c>
      <c r="AD5816" s="1">
        <f>Table1[[#This Row],[jp_sales]]/Table1[[#This Row],[Jp population]]</f>
        <v>0</v>
      </c>
    </row>
    <row r="5817" spans="1:30" x14ac:dyDescent="0.25">
      <c r="A5817" t="s">
        <v>4354</v>
      </c>
      <c r="B5817" t="s">
        <v>103</v>
      </c>
      <c r="C5817">
        <v>2003</v>
      </c>
      <c r="D5817" t="s">
        <v>23</v>
      </c>
      <c r="E5817" t="s">
        <v>538</v>
      </c>
      <c r="F5817" s="4">
        <v>20000</v>
      </c>
      <c r="G5817" s="4">
        <v>0</v>
      </c>
      <c r="H5817" s="4">
        <v>0</v>
      </c>
      <c r="I5817" s="4">
        <v>0</v>
      </c>
      <c r="J5817">
        <v>6.6</v>
      </c>
      <c r="K5817">
        <v>15</v>
      </c>
      <c r="L5817">
        <v>6.8</v>
      </c>
      <c r="M5817" s="4">
        <v>5</v>
      </c>
      <c r="N5817" t="s">
        <v>539</v>
      </c>
      <c r="O5817" t="s">
        <v>67</v>
      </c>
      <c r="P5817" s="4">
        <v>20000</v>
      </c>
      <c r="Q5817" s="3">
        <f>AVERAGE(Table1[[#This Row],[critic_score]],Table1[[#This Row],[user_score]])</f>
        <v>6.6999999999999993</v>
      </c>
      <c r="R5817" s="4">
        <f>Table1[[#This Row],[user_count]]+Table1[[#This Row],[critic_count]]</f>
        <v>20</v>
      </c>
      <c r="S5817" s="2">
        <f>100000*Table1[[#This Row],[review_count]]/Table1[[#This Row],[total sales]]</f>
        <v>100</v>
      </c>
      <c r="T5817" s="2">
        <f>Table1[[#This Row],[total sales]]/(2017-Table1[[#This Row],[year_of_release]])</f>
        <v>1428.5714285714287</v>
      </c>
      <c r="U5817" s="9">
        <f>Table1[[#This Row],[na_sales]]/(2017-Table1[[#This Row],[year_of_release]])</f>
        <v>1428.5714285714287</v>
      </c>
      <c r="V5817" s="6">
        <f>Table1[[#This Row],[eu_sales]]/(2017-Table1[[#This Row],[year_of_release]])</f>
        <v>0</v>
      </c>
      <c r="W5817" s="6">
        <f>Table1[[#This Row],[jp_sales]]/(2017-Table1[[#This Row],[year_of_release]])</f>
        <v>0</v>
      </c>
      <c r="X5817" s="6">
        <f>Table1[[#This Row],[other_sales]]/(2017-Table1[[#This Row],[year_of_release]])</f>
        <v>0</v>
      </c>
      <c r="Y5817" s="4">
        <v>500125528</v>
      </c>
      <c r="Z5817" s="4">
        <v>432552540</v>
      </c>
      <c r="AA5817" s="4">
        <v>127718000</v>
      </c>
      <c r="AB5817" s="1">
        <f>Table1[[#This Row],[na_sales]]/Table1[[#This Row],[NA population]]</f>
        <v>3.9989960280531809E-5</v>
      </c>
      <c r="AC5817" s="1">
        <f>Table1[[#This Row],[eu_sales]]/Table1[[#This Row],[Eu population]]</f>
        <v>0</v>
      </c>
      <c r="AD5817" s="1">
        <f>Table1[[#This Row],[jp_sales]]/Table1[[#This Row],[Jp population]]</f>
        <v>0</v>
      </c>
    </row>
    <row r="5818" spans="1:30" x14ac:dyDescent="0.25">
      <c r="A5818" t="s">
        <v>4171</v>
      </c>
      <c r="B5818" t="s">
        <v>113</v>
      </c>
      <c r="C5818">
        <v>2014</v>
      </c>
      <c r="D5818" t="s">
        <v>40</v>
      </c>
      <c r="E5818" t="s">
        <v>176</v>
      </c>
      <c r="F5818" s="4">
        <v>0</v>
      </c>
      <c r="G5818" s="4">
        <v>20000</v>
      </c>
      <c r="H5818" s="4">
        <v>0</v>
      </c>
      <c r="I5818" s="4">
        <v>0</v>
      </c>
      <c r="J5818">
        <v>7.3</v>
      </c>
      <c r="K5818">
        <v>17</v>
      </c>
      <c r="L5818">
        <v>5.4</v>
      </c>
      <c r="M5818" s="4">
        <v>52</v>
      </c>
      <c r="N5818" t="s">
        <v>1089</v>
      </c>
      <c r="O5818" t="s">
        <v>67</v>
      </c>
      <c r="P5818" s="4">
        <v>20000</v>
      </c>
      <c r="Q5818" s="3">
        <f>AVERAGE(Table1[[#This Row],[critic_score]],Table1[[#This Row],[user_score]])</f>
        <v>6.35</v>
      </c>
      <c r="R5818" s="4">
        <f>Table1[[#This Row],[user_count]]+Table1[[#This Row],[critic_count]]</f>
        <v>69</v>
      </c>
      <c r="S5818" s="2">
        <f>100000*Table1[[#This Row],[review_count]]/Table1[[#This Row],[total sales]]</f>
        <v>345</v>
      </c>
      <c r="T5818" s="2">
        <f>Table1[[#This Row],[total sales]]/(2017-Table1[[#This Row],[year_of_release]])</f>
        <v>6666.666666666667</v>
      </c>
      <c r="U5818" s="9">
        <f>Table1[[#This Row],[na_sales]]/(2017-Table1[[#This Row],[year_of_release]])</f>
        <v>0</v>
      </c>
      <c r="V5818" s="6">
        <f>Table1[[#This Row],[eu_sales]]/(2017-Table1[[#This Row],[year_of_release]])</f>
        <v>6666.666666666667</v>
      </c>
      <c r="W5818" s="6">
        <f>Table1[[#This Row],[jp_sales]]/(2017-Table1[[#This Row],[year_of_release]])</f>
        <v>0</v>
      </c>
      <c r="X5818" s="6">
        <f>Table1[[#This Row],[other_sales]]/(2017-Table1[[#This Row],[year_of_release]])</f>
        <v>0</v>
      </c>
      <c r="Y5818" s="4">
        <v>562338430</v>
      </c>
      <c r="Z5818" s="4">
        <v>443580712</v>
      </c>
      <c r="AA5818" s="4">
        <v>127276000</v>
      </c>
      <c r="AB5818" s="1">
        <f>Table1[[#This Row],[na_sales]]/Table1[[#This Row],[NA population]]</f>
        <v>0</v>
      </c>
      <c r="AC5818" s="1">
        <f>Table1[[#This Row],[eu_sales]]/Table1[[#This Row],[Eu population]]</f>
        <v>4.5087623196745311E-5</v>
      </c>
      <c r="AD5818" s="1">
        <f>Table1[[#This Row],[jp_sales]]/Table1[[#This Row],[Jp population]]</f>
        <v>0</v>
      </c>
    </row>
    <row r="5819" spans="1:30" x14ac:dyDescent="0.25">
      <c r="A5819" t="s">
        <v>2827</v>
      </c>
      <c r="B5819" t="s">
        <v>136</v>
      </c>
      <c r="C5819">
        <v>2013</v>
      </c>
      <c r="D5819" t="s">
        <v>65</v>
      </c>
      <c r="E5819" t="s">
        <v>642</v>
      </c>
      <c r="F5819" s="4">
        <v>0</v>
      </c>
      <c r="G5819" s="4">
        <v>0</v>
      </c>
      <c r="H5819" s="4">
        <v>20000</v>
      </c>
      <c r="I5819" s="4">
        <v>0</v>
      </c>
      <c r="J5819">
        <v>4</v>
      </c>
      <c r="K5819">
        <v>4</v>
      </c>
      <c r="L5819">
        <v>5.8</v>
      </c>
      <c r="M5819" s="4">
        <v>18</v>
      </c>
      <c r="N5819" t="s">
        <v>1322</v>
      </c>
      <c r="O5819" t="s">
        <v>43</v>
      </c>
      <c r="P5819" s="4">
        <v>20000</v>
      </c>
      <c r="Q5819" s="3">
        <f>AVERAGE(Table1[[#This Row],[critic_score]],Table1[[#This Row],[user_score]])</f>
        <v>4.9000000000000004</v>
      </c>
      <c r="R5819" s="4">
        <f>Table1[[#This Row],[user_count]]+Table1[[#This Row],[critic_count]]</f>
        <v>22</v>
      </c>
      <c r="S5819" s="2">
        <f>100000*Table1[[#This Row],[review_count]]/Table1[[#This Row],[total sales]]</f>
        <v>110</v>
      </c>
      <c r="T5819" s="2">
        <f>Table1[[#This Row],[total sales]]/(2017-Table1[[#This Row],[year_of_release]])</f>
        <v>5000</v>
      </c>
      <c r="U5819" s="9">
        <f>Table1[[#This Row],[na_sales]]/(2017-Table1[[#This Row],[year_of_release]])</f>
        <v>0</v>
      </c>
      <c r="V5819" s="6">
        <f>Table1[[#This Row],[eu_sales]]/(2017-Table1[[#This Row],[year_of_release]])</f>
        <v>0</v>
      </c>
      <c r="W5819" s="6">
        <f>Table1[[#This Row],[jp_sales]]/(2017-Table1[[#This Row],[year_of_release]])</f>
        <v>5000</v>
      </c>
      <c r="X5819" s="6">
        <f>Table1[[#This Row],[other_sales]]/(2017-Table1[[#This Row],[year_of_release]])</f>
        <v>0</v>
      </c>
      <c r="Y5819" s="4">
        <v>556861736</v>
      </c>
      <c r="Z5819" s="4">
        <v>442492884</v>
      </c>
      <c r="AA5819" s="4">
        <v>127445000</v>
      </c>
      <c r="AB5819" s="1">
        <f>Table1[[#This Row],[na_sales]]/Table1[[#This Row],[NA population]]</f>
        <v>0</v>
      </c>
      <c r="AC5819" s="1">
        <f>Table1[[#This Row],[eu_sales]]/Table1[[#This Row],[Eu population]]</f>
        <v>0</v>
      </c>
      <c r="AD5819" s="1">
        <f>Table1[[#This Row],[jp_sales]]/Table1[[#This Row],[Jp population]]</f>
        <v>1.5693044058221194E-4</v>
      </c>
    </row>
    <row r="5820" spans="1:30" x14ac:dyDescent="0.25">
      <c r="A5820" t="s">
        <v>1527</v>
      </c>
      <c r="B5820" t="s">
        <v>113</v>
      </c>
      <c r="C5820">
        <v>2006</v>
      </c>
      <c r="D5820" t="s">
        <v>73</v>
      </c>
      <c r="E5820" t="s">
        <v>83</v>
      </c>
      <c r="F5820" s="4">
        <v>20000</v>
      </c>
      <c r="G5820" s="4">
        <v>0</v>
      </c>
      <c r="H5820" s="4">
        <v>0</v>
      </c>
      <c r="I5820" s="4">
        <v>0</v>
      </c>
      <c r="J5820">
        <v>6.5</v>
      </c>
      <c r="K5820">
        <v>16</v>
      </c>
      <c r="L5820">
        <v>4.5999999999999996</v>
      </c>
      <c r="M5820" s="4">
        <v>17</v>
      </c>
      <c r="N5820" t="s">
        <v>1946</v>
      </c>
      <c r="O5820" t="s">
        <v>67</v>
      </c>
      <c r="P5820" s="4">
        <v>20000</v>
      </c>
      <c r="Q5820" s="3">
        <f>AVERAGE(Table1[[#This Row],[critic_score]],Table1[[#This Row],[user_score]])</f>
        <v>5.55</v>
      </c>
      <c r="R5820" s="4">
        <f>Table1[[#This Row],[user_count]]+Table1[[#This Row],[critic_count]]</f>
        <v>33</v>
      </c>
      <c r="S5820" s="2">
        <f>100000*Table1[[#This Row],[review_count]]/Table1[[#This Row],[total sales]]</f>
        <v>165</v>
      </c>
      <c r="T5820" s="2">
        <f>Table1[[#This Row],[total sales]]/(2017-Table1[[#This Row],[year_of_release]])</f>
        <v>1818.1818181818182</v>
      </c>
      <c r="U5820" s="9">
        <f>Table1[[#This Row],[na_sales]]/(2017-Table1[[#This Row],[year_of_release]])</f>
        <v>1818.1818181818182</v>
      </c>
      <c r="V5820" s="6">
        <f>Table1[[#This Row],[eu_sales]]/(2017-Table1[[#This Row],[year_of_release]])</f>
        <v>0</v>
      </c>
      <c r="W5820" s="6">
        <f>Table1[[#This Row],[jp_sales]]/(2017-Table1[[#This Row],[year_of_release]])</f>
        <v>0</v>
      </c>
      <c r="X5820" s="6">
        <f>Table1[[#This Row],[other_sales]]/(2017-Table1[[#This Row],[year_of_release]])</f>
        <v>0</v>
      </c>
      <c r="Y5820" s="4">
        <v>516818555</v>
      </c>
      <c r="Z5820" s="4">
        <v>437126892</v>
      </c>
      <c r="AA5820" s="4">
        <v>127854000</v>
      </c>
      <c r="AB5820" s="1">
        <f>Table1[[#This Row],[na_sales]]/Table1[[#This Row],[NA population]]</f>
        <v>3.8698300992695592E-5</v>
      </c>
      <c r="AC5820" s="1">
        <f>Table1[[#This Row],[eu_sales]]/Table1[[#This Row],[Eu population]]</f>
        <v>0</v>
      </c>
      <c r="AD5820" s="1">
        <f>Table1[[#This Row],[jp_sales]]/Table1[[#This Row],[Jp population]]</f>
        <v>0</v>
      </c>
    </row>
    <row r="5821" spans="1:30" x14ac:dyDescent="0.25">
      <c r="A5821" t="s">
        <v>4752</v>
      </c>
      <c r="B5821" t="s">
        <v>113</v>
      </c>
      <c r="C5821">
        <v>2007</v>
      </c>
      <c r="D5821" t="s">
        <v>96</v>
      </c>
      <c r="E5821" t="s">
        <v>100</v>
      </c>
      <c r="F5821" s="4">
        <v>0</v>
      </c>
      <c r="G5821" s="4">
        <v>20000</v>
      </c>
      <c r="H5821" s="4">
        <v>0</v>
      </c>
      <c r="I5821" s="4">
        <v>0</v>
      </c>
      <c r="J5821">
        <v>7</v>
      </c>
      <c r="K5821">
        <v>40</v>
      </c>
      <c r="L5821">
        <v>6.3</v>
      </c>
      <c r="M5821" s="4">
        <v>374</v>
      </c>
      <c r="N5821" t="s">
        <v>4753</v>
      </c>
      <c r="O5821" t="s">
        <v>43</v>
      </c>
      <c r="P5821" s="4">
        <v>20000</v>
      </c>
      <c r="Q5821" s="3">
        <f>AVERAGE(Table1[[#This Row],[critic_score]],Table1[[#This Row],[user_score]])</f>
        <v>6.65</v>
      </c>
      <c r="R5821" s="4">
        <f>Table1[[#This Row],[user_count]]+Table1[[#This Row],[critic_count]]</f>
        <v>414</v>
      </c>
      <c r="S5821" s="2">
        <f>100000*Table1[[#This Row],[review_count]]/Table1[[#This Row],[total sales]]</f>
        <v>2070</v>
      </c>
      <c r="T5821" s="2">
        <f>Table1[[#This Row],[total sales]]/(2017-Table1[[#This Row],[year_of_release]])</f>
        <v>2000</v>
      </c>
      <c r="U5821" s="9">
        <f>Table1[[#This Row],[na_sales]]/(2017-Table1[[#This Row],[year_of_release]])</f>
        <v>0</v>
      </c>
      <c r="V5821" s="6">
        <f>Table1[[#This Row],[eu_sales]]/(2017-Table1[[#This Row],[year_of_release]])</f>
        <v>2000</v>
      </c>
      <c r="W5821" s="6">
        <f>Table1[[#This Row],[jp_sales]]/(2017-Table1[[#This Row],[year_of_release]])</f>
        <v>0</v>
      </c>
      <c r="X5821" s="6">
        <f>Table1[[#This Row],[other_sales]]/(2017-Table1[[#This Row],[year_of_release]])</f>
        <v>0</v>
      </c>
      <c r="Y5821" s="4">
        <v>522751172</v>
      </c>
      <c r="Z5821" s="4">
        <v>438594184</v>
      </c>
      <c r="AA5821" s="4">
        <v>128001000</v>
      </c>
      <c r="AB5821" s="1">
        <f>Table1[[#This Row],[na_sales]]/Table1[[#This Row],[NA population]]</f>
        <v>0</v>
      </c>
      <c r="AC5821" s="1">
        <f>Table1[[#This Row],[eu_sales]]/Table1[[#This Row],[Eu population]]</f>
        <v>4.560023987914988E-5</v>
      </c>
      <c r="AD5821" s="1">
        <f>Table1[[#This Row],[jp_sales]]/Table1[[#This Row],[Jp population]]</f>
        <v>0</v>
      </c>
    </row>
    <row r="5822" spans="1:30" x14ac:dyDescent="0.25">
      <c r="A5822" t="s">
        <v>3379</v>
      </c>
      <c r="B5822" t="s">
        <v>892</v>
      </c>
      <c r="C5822">
        <v>2015</v>
      </c>
      <c r="D5822" t="s">
        <v>40</v>
      </c>
      <c r="E5822" t="s">
        <v>642</v>
      </c>
      <c r="F5822" s="4">
        <v>0</v>
      </c>
      <c r="G5822" s="4">
        <v>0</v>
      </c>
      <c r="H5822" s="4">
        <v>20000</v>
      </c>
      <c r="I5822" s="4">
        <v>0</v>
      </c>
      <c r="J5822">
        <v>7</v>
      </c>
      <c r="K5822">
        <v>15</v>
      </c>
      <c r="L5822">
        <v>7.4</v>
      </c>
      <c r="M5822" s="4">
        <v>9</v>
      </c>
      <c r="N5822" t="s">
        <v>643</v>
      </c>
      <c r="O5822" t="s">
        <v>67</v>
      </c>
      <c r="P5822" s="4">
        <v>20000</v>
      </c>
      <c r="Q5822" s="3">
        <f>AVERAGE(Table1[[#This Row],[critic_score]],Table1[[#This Row],[user_score]])</f>
        <v>7.2</v>
      </c>
      <c r="R5822" s="4">
        <f>Table1[[#This Row],[user_count]]+Table1[[#This Row],[critic_count]]</f>
        <v>24</v>
      </c>
      <c r="S5822" s="2">
        <f>100000*Table1[[#This Row],[review_count]]/Table1[[#This Row],[total sales]]</f>
        <v>120</v>
      </c>
      <c r="T5822" s="2">
        <f>Table1[[#This Row],[total sales]]/(2017-Table1[[#This Row],[year_of_release]])</f>
        <v>10000</v>
      </c>
      <c r="U5822" s="9">
        <f>Table1[[#This Row],[na_sales]]/(2017-Table1[[#This Row],[year_of_release]])</f>
        <v>0</v>
      </c>
      <c r="V5822" s="6">
        <f>Table1[[#This Row],[eu_sales]]/(2017-Table1[[#This Row],[year_of_release]])</f>
        <v>0</v>
      </c>
      <c r="W5822" s="6">
        <f>Table1[[#This Row],[jp_sales]]/(2017-Table1[[#This Row],[year_of_release]])</f>
        <v>10000</v>
      </c>
      <c r="X5822" s="6">
        <f>Table1[[#This Row],[other_sales]]/(2017-Table1[[#This Row],[year_of_release]])</f>
        <v>0</v>
      </c>
      <c r="Y5822" s="4">
        <v>567732286</v>
      </c>
      <c r="Z5822" s="4">
        <v>444588718</v>
      </c>
      <c r="AA5822" s="4">
        <v>127141000</v>
      </c>
      <c r="AB5822" s="1">
        <f>Table1[[#This Row],[na_sales]]/Table1[[#This Row],[NA population]]</f>
        <v>0</v>
      </c>
      <c r="AC5822" s="1">
        <f>Table1[[#This Row],[eu_sales]]/Table1[[#This Row],[Eu population]]</f>
        <v>0</v>
      </c>
      <c r="AD5822" s="1">
        <f>Table1[[#This Row],[jp_sales]]/Table1[[#This Row],[Jp population]]</f>
        <v>1.5730566850976474E-4</v>
      </c>
    </row>
    <row r="5823" spans="1:30" x14ac:dyDescent="0.25">
      <c r="A5823" t="s">
        <v>4754</v>
      </c>
      <c r="B5823" t="s">
        <v>69</v>
      </c>
      <c r="C5823">
        <v>2014</v>
      </c>
      <c r="D5823" t="s">
        <v>40</v>
      </c>
      <c r="E5823" t="s">
        <v>267</v>
      </c>
      <c r="F5823" s="4">
        <v>10000</v>
      </c>
      <c r="G5823" s="4">
        <v>10000</v>
      </c>
      <c r="H5823" s="4">
        <v>0</v>
      </c>
      <c r="I5823" s="4">
        <v>0</v>
      </c>
      <c r="J5823">
        <v>2.6</v>
      </c>
      <c r="K5823">
        <v>10</v>
      </c>
      <c r="L5823">
        <v>2.4</v>
      </c>
      <c r="M5823" s="4">
        <v>22</v>
      </c>
      <c r="N5823" t="s">
        <v>810</v>
      </c>
      <c r="O5823" t="s">
        <v>84</v>
      </c>
      <c r="P5823" s="4">
        <v>20000</v>
      </c>
      <c r="Q5823" s="3">
        <f>AVERAGE(Table1[[#This Row],[critic_score]],Table1[[#This Row],[user_score]])</f>
        <v>2.5</v>
      </c>
      <c r="R5823" s="4">
        <f>Table1[[#This Row],[user_count]]+Table1[[#This Row],[critic_count]]</f>
        <v>32</v>
      </c>
      <c r="S5823" s="2">
        <f>100000*Table1[[#This Row],[review_count]]/Table1[[#This Row],[total sales]]</f>
        <v>160</v>
      </c>
      <c r="T5823" s="2">
        <f>Table1[[#This Row],[total sales]]/(2017-Table1[[#This Row],[year_of_release]])</f>
        <v>6666.666666666667</v>
      </c>
      <c r="U5823" s="9">
        <f>Table1[[#This Row],[na_sales]]/(2017-Table1[[#This Row],[year_of_release]])</f>
        <v>3333.3333333333335</v>
      </c>
      <c r="V5823" s="6">
        <f>Table1[[#This Row],[eu_sales]]/(2017-Table1[[#This Row],[year_of_release]])</f>
        <v>3333.3333333333335</v>
      </c>
      <c r="W5823" s="6">
        <f>Table1[[#This Row],[jp_sales]]/(2017-Table1[[#This Row],[year_of_release]])</f>
        <v>0</v>
      </c>
      <c r="X5823" s="6">
        <f>Table1[[#This Row],[other_sales]]/(2017-Table1[[#This Row],[year_of_release]])</f>
        <v>0</v>
      </c>
      <c r="Y5823" s="4">
        <v>562338430</v>
      </c>
      <c r="Z5823" s="4">
        <v>443580712</v>
      </c>
      <c r="AA5823" s="4">
        <v>127276000</v>
      </c>
      <c r="AB5823" s="1">
        <f>Table1[[#This Row],[na_sales]]/Table1[[#This Row],[NA population]]</f>
        <v>1.7782885654818221E-5</v>
      </c>
      <c r="AC5823" s="1">
        <f>Table1[[#This Row],[eu_sales]]/Table1[[#This Row],[Eu population]]</f>
        <v>2.2543811598372656E-5</v>
      </c>
      <c r="AD5823" s="1">
        <f>Table1[[#This Row],[jp_sales]]/Table1[[#This Row],[Jp population]]</f>
        <v>0</v>
      </c>
    </row>
    <row r="5824" spans="1:30" x14ac:dyDescent="0.25">
      <c r="A5824" t="s">
        <v>4186</v>
      </c>
      <c r="B5824" t="s">
        <v>113</v>
      </c>
      <c r="C5824">
        <v>2006</v>
      </c>
      <c r="D5824" t="s">
        <v>23</v>
      </c>
      <c r="E5824" t="s">
        <v>981</v>
      </c>
      <c r="F5824" s="4">
        <v>0</v>
      </c>
      <c r="G5824" s="4">
        <v>20000</v>
      </c>
      <c r="H5824" s="4">
        <v>0</v>
      </c>
      <c r="I5824" s="4">
        <v>0</v>
      </c>
      <c r="J5824">
        <v>8.4</v>
      </c>
      <c r="K5824">
        <v>16</v>
      </c>
      <c r="L5824">
        <v>7.8</v>
      </c>
      <c r="M5824" s="4">
        <v>53</v>
      </c>
      <c r="N5824" t="s">
        <v>981</v>
      </c>
      <c r="O5824" t="s">
        <v>84</v>
      </c>
      <c r="P5824" s="4">
        <v>20000</v>
      </c>
      <c r="Q5824" s="3">
        <f>AVERAGE(Table1[[#This Row],[critic_score]],Table1[[#This Row],[user_score]])</f>
        <v>8.1</v>
      </c>
      <c r="R5824" s="4">
        <f>Table1[[#This Row],[user_count]]+Table1[[#This Row],[critic_count]]</f>
        <v>69</v>
      </c>
      <c r="S5824" s="2">
        <f>100000*Table1[[#This Row],[review_count]]/Table1[[#This Row],[total sales]]</f>
        <v>345</v>
      </c>
      <c r="T5824" s="2">
        <f>Table1[[#This Row],[total sales]]/(2017-Table1[[#This Row],[year_of_release]])</f>
        <v>1818.1818181818182</v>
      </c>
      <c r="U5824" s="9">
        <f>Table1[[#This Row],[na_sales]]/(2017-Table1[[#This Row],[year_of_release]])</f>
        <v>0</v>
      </c>
      <c r="V5824" s="6">
        <f>Table1[[#This Row],[eu_sales]]/(2017-Table1[[#This Row],[year_of_release]])</f>
        <v>1818.1818181818182</v>
      </c>
      <c r="W5824" s="6">
        <f>Table1[[#This Row],[jp_sales]]/(2017-Table1[[#This Row],[year_of_release]])</f>
        <v>0</v>
      </c>
      <c r="X5824" s="6">
        <f>Table1[[#This Row],[other_sales]]/(2017-Table1[[#This Row],[year_of_release]])</f>
        <v>0</v>
      </c>
      <c r="Y5824" s="4">
        <v>516818555</v>
      </c>
      <c r="Z5824" s="4">
        <v>437126892</v>
      </c>
      <c r="AA5824" s="4">
        <v>127854000</v>
      </c>
      <c r="AB5824" s="1">
        <f>Table1[[#This Row],[na_sales]]/Table1[[#This Row],[NA population]]</f>
        <v>0</v>
      </c>
      <c r="AC5824" s="1">
        <f>Table1[[#This Row],[eu_sales]]/Table1[[#This Row],[Eu population]]</f>
        <v>4.5753304969395475E-5</v>
      </c>
      <c r="AD5824" s="1">
        <f>Table1[[#This Row],[jp_sales]]/Table1[[#This Row],[Jp population]]</f>
        <v>0</v>
      </c>
    </row>
    <row r="5825" spans="1:30" x14ac:dyDescent="0.25">
      <c r="A5825" t="s">
        <v>4755</v>
      </c>
      <c r="B5825" t="s">
        <v>39</v>
      </c>
      <c r="C5825">
        <v>2013</v>
      </c>
      <c r="D5825" t="s">
        <v>96</v>
      </c>
      <c r="E5825" t="s">
        <v>1685</v>
      </c>
      <c r="F5825" s="4">
        <v>0</v>
      </c>
      <c r="G5825" s="4">
        <v>0</v>
      </c>
      <c r="H5825" s="4">
        <v>20000</v>
      </c>
      <c r="I5825" s="4">
        <v>0</v>
      </c>
      <c r="J5825">
        <v>6.9</v>
      </c>
      <c r="K5825">
        <v>22</v>
      </c>
      <c r="L5825">
        <v>7.9</v>
      </c>
      <c r="M5825" s="4">
        <v>25</v>
      </c>
      <c r="N5825" t="s">
        <v>4756</v>
      </c>
      <c r="O5825" t="s">
        <v>67</v>
      </c>
      <c r="P5825" s="4">
        <v>20000</v>
      </c>
      <c r="Q5825" s="3">
        <f>AVERAGE(Table1[[#This Row],[critic_score]],Table1[[#This Row],[user_score]])</f>
        <v>7.4</v>
      </c>
      <c r="R5825" s="4">
        <f>Table1[[#This Row],[user_count]]+Table1[[#This Row],[critic_count]]</f>
        <v>47</v>
      </c>
      <c r="S5825" s="2">
        <f>100000*Table1[[#This Row],[review_count]]/Table1[[#This Row],[total sales]]</f>
        <v>235</v>
      </c>
      <c r="T5825" s="2">
        <f>Table1[[#This Row],[total sales]]/(2017-Table1[[#This Row],[year_of_release]])</f>
        <v>5000</v>
      </c>
      <c r="U5825" s="9">
        <f>Table1[[#This Row],[na_sales]]/(2017-Table1[[#This Row],[year_of_release]])</f>
        <v>0</v>
      </c>
      <c r="V5825" s="6">
        <f>Table1[[#This Row],[eu_sales]]/(2017-Table1[[#This Row],[year_of_release]])</f>
        <v>0</v>
      </c>
      <c r="W5825" s="6">
        <f>Table1[[#This Row],[jp_sales]]/(2017-Table1[[#This Row],[year_of_release]])</f>
        <v>5000</v>
      </c>
      <c r="X5825" s="6">
        <f>Table1[[#This Row],[other_sales]]/(2017-Table1[[#This Row],[year_of_release]])</f>
        <v>0</v>
      </c>
      <c r="Y5825" s="4">
        <v>556861736</v>
      </c>
      <c r="Z5825" s="4">
        <v>442492884</v>
      </c>
      <c r="AA5825" s="4">
        <v>127445000</v>
      </c>
      <c r="AB5825" s="1">
        <f>Table1[[#This Row],[na_sales]]/Table1[[#This Row],[NA population]]</f>
        <v>0</v>
      </c>
      <c r="AC5825" s="1">
        <f>Table1[[#This Row],[eu_sales]]/Table1[[#This Row],[Eu population]]</f>
        <v>0</v>
      </c>
      <c r="AD5825" s="1">
        <f>Table1[[#This Row],[jp_sales]]/Table1[[#This Row],[Jp population]]</f>
        <v>1.5693044058221194E-4</v>
      </c>
    </row>
    <row r="5826" spans="1:30" x14ac:dyDescent="0.25">
      <c r="A5826" t="s">
        <v>3522</v>
      </c>
      <c r="B5826" t="s">
        <v>113</v>
      </c>
      <c r="C5826">
        <v>2012</v>
      </c>
      <c r="D5826" t="s">
        <v>23</v>
      </c>
      <c r="E5826" t="s">
        <v>267</v>
      </c>
      <c r="F5826" s="4">
        <v>0</v>
      </c>
      <c r="G5826" s="4">
        <v>20000</v>
      </c>
      <c r="H5826" s="4">
        <v>0</v>
      </c>
      <c r="I5826" s="4">
        <v>0</v>
      </c>
      <c r="J5826">
        <v>7.2</v>
      </c>
      <c r="K5826">
        <v>9</v>
      </c>
      <c r="L5826">
        <v>6</v>
      </c>
      <c r="M5826" s="4">
        <v>83</v>
      </c>
      <c r="N5826" t="s">
        <v>3027</v>
      </c>
      <c r="O5826" t="s">
        <v>67</v>
      </c>
      <c r="P5826" s="4">
        <v>20000</v>
      </c>
      <c r="Q5826" s="3">
        <f>AVERAGE(Table1[[#This Row],[critic_score]],Table1[[#This Row],[user_score]])</f>
        <v>6.6</v>
      </c>
      <c r="R5826" s="4">
        <f>Table1[[#This Row],[user_count]]+Table1[[#This Row],[critic_count]]</f>
        <v>92</v>
      </c>
      <c r="S5826" s="2">
        <f>100000*Table1[[#This Row],[review_count]]/Table1[[#This Row],[total sales]]</f>
        <v>460</v>
      </c>
      <c r="T5826" s="2">
        <f>Table1[[#This Row],[total sales]]/(2017-Table1[[#This Row],[year_of_release]])</f>
        <v>4000</v>
      </c>
      <c r="U5826" s="9">
        <f>Table1[[#This Row],[na_sales]]/(2017-Table1[[#This Row],[year_of_release]])</f>
        <v>0</v>
      </c>
      <c r="V5826" s="6">
        <f>Table1[[#This Row],[eu_sales]]/(2017-Table1[[#This Row],[year_of_release]])</f>
        <v>4000</v>
      </c>
      <c r="W5826" s="6">
        <f>Table1[[#This Row],[jp_sales]]/(2017-Table1[[#This Row],[year_of_release]])</f>
        <v>0</v>
      </c>
      <c r="X5826" s="6">
        <f>Table1[[#This Row],[other_sales]]/(2017-Table1[[#This Row],[year_of_release]])</f>
        <v>0</v>
      </c>
      <c r="Y5826" s="4">
        <v>551484507</v>
      </c>
      <c r="Z5826" s="4">
        <v>441417242</v>
      </c>
      <c r="AA5826" s="4">
        <v>127629000</v>
      </c>
      <c r="AB5826" s="1">
        <f>Table1[[#This Row],[na_sales]]/Table1[[#This Row],[NA population]]</f>
        <v>0</v>
      </c>
      <c r="AC5826" s="1">
        <f>Table1[[#This Row],[eu_sales]]/Table1[[#This Row],[Eu population]]</f>
        <v>4.5308606227937059E-5</v>
      </c>
      <c r="AD5826" s="1">
        <f>Table1[[#This Row],[jp_sales]]/Table1[[#This Row],[Jp population]]</f>
        <v>0</v>
      </c>
    </row>
    <row r="5827" spans="1:30" x14ac:dyDescent="0.25">
      <c r="A5827" t="s">
        <v>2566</v>
      </c>
      <c r="B5827" t="s">
        <v>113</v>
      </c>
      <c r="C5827">
        <v>2009</v>
      </c>
      <c r="D5827" t="s">
        <v>40</v>
      </c>
      <c r="E5827" t="s">
        <v>270</v>
      </c>
      <c r="F5827" s="4">
        <v>0</v>
      </c>
      <c r="G5827" s="4">
        <v>20000</v>
      </c>
      <c r="H5827" s="4">
        <v>0</v>
      </c>
      <c r="I5827" s="4">
        <v>0</v>
      </c>
      <c r="J5827">
        <v>7.4</v>
      </c>
      <c r="K5827">
        <v>14</v>
      </c>
      <c r="L5827">
        <v>8.3000000000000007</v>
      </c>
      <c r="M5827" s="4">
        <v>78</v>
      </c>
      <c r="N5827" t="s">
        <v>446</v>
      </c>
      <c r="O5827" t="s">
        <v>84</v>
      </c>
      <c r="P5827" s="4">
        <v>20000</v>
      </c>
      <c r="Q5827" s="3">
        <f>AVERAGE(Table1[[#This Row],[critic_score]],Table1[[#This Row],[user_score]])</f>
        <v>7.8500000000000005</v>
      </c>
      <c r="R5827" s="4">
        <f>Table1[[#This Row],[user_count]]+Table1[[#This Row],[critic_count]]</f>
        <v>92</v>
      </c>
      <c r="S5827" s="2">
        <f>100000*Table1[[#This Row],[review_count]]/Table1[[#This Row],[total sales]]</f>
        <v>460</v>
      </c>
      <c r="T5827" s="2">
        <f>Table1[[#This Row],[total sales]]/(2017-Table1[[#This Row],[year_of_release]])</f>
        <v>2500</v>
      </c>
      <c r="U5827" s="9">
        <f>Table1[[#This Row],[na_sales]]/(2017-Table1[[#This Row],[year_of_release]])</f>
        <v>0</v>
      </c>
      <c r="V5827" s="6">
        <f>Table1[[#This Row],[eu_sales]]/(2017-Table1[[#This Row],[year_of_release]])</f>
        <v>2500</v>
      </c>
      <c r="W5827" s="6">
        <f>Table1[[#This Row],[jp_sales]]/(2017-Table1[[#This Row],[year_of_release]])</f>
        <v>0</v>
      </c>
      <c r="X5827" s="6">
        <f>Table1[[#This Row],[other_sales]]/(2017-Table1[[#This Row],[year_of_release]])</f>
        <v>0</v>
      </c>
      <c r="Y5827" s="4">
        <v>534740514</v>
      </c>
      <c r="Z5827" s="4">
        <v>441041694</v>
      </c>
      <c r="AA5827" s="4">
        <v>128047000</v>
      </c>
      <c r="AB5827" s="1">
        <f>Table1[[#This Row],[na_sales]]/Table1[[#This Row],[NA population]]</f>
        <v>0</v>
      </c>
      <c r="AC5827" s="1">
        <f>Table1[[#This Row],[eu_sales]]/Table1[[#This Row],[Eu population]]</f>
        <v>4.5347186608620271E-5</v>
      </c>
      <c r="AD5827" s="1">
        <f>Table1[[#This Row],[jp_sales]]/Table1[[#This Row],[Jp population]]</f>
        <v>0</v>
      </c>
    </row>
    <row r="5828" spans="1:30" x14ac:dyDescent="0.25">
      <c r="A5828" t="s">
        <v>4757</v>
      </c>
      <c r="B5828" t="s">
        <v>39</v>
      </c>
      <c r="C5828">
        <v>2011</v>
      </c>
      <c r="D5828" t="s">
        <v>40</v>
      </c>
      <c r="E5828" t="s">
        <v>83</v>
      </c>
      <c r="F5828" s="4">
        <v>20000</v>
      </c>
      <c r="G5828" s="4">
        <v>0</v>
      </c>
      <c r="H5828" s="4">
        <v>0</v>
      </c>
      <c r="I5828" s="4">
        <v>0</v>
      </c>
      <c r="J5828">
        <v>6.7</v>
      </c>
      <c r="K5828">
        <v>21</v>
      </c>
      <c r="L5828">
        <v>6.8</v>
      </c>
      <c r="M5828" s="4">
        <v>29</v>
      </c>
      <c r="N5828" t="s">
        <v>83</v>
      </c>
      <c r="O5828" t="s">
        <v>43</v>
      </c>
      <c r="P5828" s="4">
        <v>20000</v>
      </c>
      <c r="Q5828" s="3">
        <f>AVERAGE(Table1[[#This Row],[critic_score]],Table1[[#This Row],[user_score]])</f>
        <v>6.75</v>
      </c>
      <c r="R5828" s="4">
        <f>Table1[[#This Row],[user_count]]+Table1[[#This Row],[critic_count]]</f>
        <v>50</v>
      </c>
      <c r="S5828" s="2">
        <f>100000*Table1[[#This Row],[review_count]]/Table1[[#This Row],[total sales]]</f>
        <v>250</v>
      </c>
      <c r="T5828" s="2">
        <f>Table1[[#This Row],[total sales]]/(2017-Table1[[#This Row],[year_of_release]])</f>
        <v>3333.3333333333335</v>
      </c>
      <c r="U5828" s="9">
        <f>Table1[[#This Row],[na_sales]]/(2017-Table1[[#This Row],[year_of_release]])</f>
        <v>3333.3333333333335</v>
      </c>
      <c r="V5828" s="6">
        <f>Table1[[#This Row],[eu_sales]]/(2017-Table1[[#This Row],[year_of_release]])</f>
        <v>0</v>
      </c>
      <c r="W5828" s="6">
        <f>Table1[[#This Row],[jp_sales]]/(2017-Table1[[#This Row],[year_of_release]])</f>
        <v>0</v>
      </c>
      <c r="X5828" s="6">
        <f>Table1[[#This Row],[other_sales]]/(2017-Table1[[#This Row],[year_of_release]])</f>
        <v>0</v>
      </c>
      <c r="Y5828" s="4">
        <v>545961365</v>
      </c>
      <c r="Z5828" s="4">
        <v>440756453</v>
      </c>
      <c r="AA5828" s="4">
        <v>127833000</v>
      </c>
      <c r="AB5828" s="1">
        <f>Table1[[#This Row],[na_sales]]/Table1[[#This Row],[NA population]]</f>
        <v>3.663262875753122E-5</v>
      </c>
      <c r="AC5828" s="1">
        <f>Table1[[#This Row],[eu_sales]]/Table1[[#This Row],[Eu population]]</f>
        <v>0</v>
      </c>
      <c r="AD5828" s="1">
        <f>Table1[[#This Row],[jp_sales]]/Table1[[#This Row],[Jp population]]</f>
        <v>0</v>
      </c>
    </row>
    <row r="5829" spans="1:30" x14ac:dyDescent="0.25">
      <c r="A5829" t="s">
        <v>4449</v>
      </c>
      <c r="B5829" t="s">
        <v>200</v>
      </c>
      <c r="C5829">
        <v>2016</v>
      </c>
      <c r="D5829" t="s">
        <v>27</v>
      </c>
      <c r="E5829" t="s">
        <v>572</v>
      </c>
      <c r="F5829" s="4">
        <v>20000</v>
      </c>
      <c r="G5829" s="4">
        <v>0</v>
      </c>
      <c r="H5829" s="4">
        <v>0</v>
      </c>
      <c r="I5829" s="4">
        <v>0</v>
      </c>
      <c r="J5829">
        <v>5.5</v>
      </c>
      <c r="K5829">
        <v>13</v>
      </c>
      <c r="L5829">
        <v>4.2</v>
      </c>
      <c r="M5829" s="4">
        <v>94</v>
      </c>
      <c r="N5829" t="s">
        <v>2671</v>
      </c>
      <c r="O5829" t="s">
        <v>84</v>
      </c>
      <c r="P5829" s="4">
        <v>20000</v>
      </c>
      <c r="Q5829" s="3">
        <f>AVERAGE(Table1[[#This Row],[critic_score]],Table1[[#This Row],[user_score]])</f>
        <v>4.8499999999999996</v>
      </c>
      <c r="R5829" s="4">
        <f>Table1[[#This Row],[user_count]]+Table1[[#This Row],[critic_count]]</f>
        <v>107</v>
      </c>
      <c r="S5829" s="2">
        <f>100000*Table1[[#This Row],[review_count]]/Table1[[#This Row],[total sales]]</f>
        <v>535</v>
      </c>
      <c r="T5829" s="2">
        <f>Table1[[#This Row],[total sales]]/(2017-Table1[[#This Row],[year_of_release]])</f>
        <v>20000</v>
      </c>
      <c r="U5829" s="9">
        <f>Table1[[#This Row],[na_sales]]/(2017-Table1[[#This Row],[year_of_release]])</f>
        <v>20000</v>
      </c>
      <c r="V5829" s="6">
        <f>Table1[[#This Row],[eu_sales]]/(2017-Table1[[#This Row],[year_of_release]])</f>
        <v>0</v>
      </c>
      <c r="W5829" s="6">
        <f>Table1[[#This Row],[jp_sales]]/(2017-Table1[[#This Row],[year_of_release]])</f>
        <v>0</v>
      </c>
      <c r="X5829" s="6">
        <f>Table1[[#This Row],[other_sales]]/(2017-Table1[[#This Row],[year_of_release]])</f>
        <v>0</v>
      </c>
      <c r="Y5829" s="4">
        <v>573178249</v>
      </c>
      <c r="Z5829" s="4">
        <v>445623395</v>
      </c>
      <c r="AA5829" s="4">
        <v>126994511</v>
      </c>
      <c r="AB5829" s="1">
        <f>Table1[[#This Row],[na_sales]]/Table1[[#This Row],[NA population]]</f>
        <v>3.4893159387839928E-5</v>
      </c>
      <c r="AC5829" s="1">
        <f>Table1[[#This Row],[eu_sales]]/Table1[[#This Row],[Eu population]]</f>
        <v>0</v>
      </c>
      <c r="AD5829" s="1">
        <f>Table1[[#This Row],[jp_sales]]/Table1[[#This Row],[Jp population]]</f>
        <v>0</v>
      </c>
    </row>
    <row r="5830" spans="1:30" x14ac:dyDescent="0.25">
      <c r="A5830" t="s">
        <v>4758</v>
      </c>
      <c r="B5830" t="s">
        <v>113</v>
      </c>
      <c r="C5830">
        <v>2008</v>
      </c>
      <c r="D5830" t="s">
        <v>54</v>
      </c>
      <c r="E5830" t="s">
        <v>100</v>
      </c>
      <c r="F5830" s="4">
        <v>0</v>
      </c>
      <c r="G5830" s="4">
        <v>20000</v>
      </c>
      <c r="H5830" s="4">
        <v>0</v>
      </c>
      <c r="I5830" s="4">
        <v>0</v>
      </c>
      <c r="J5830">
        <v>8.4</v>
      </c>
      <c r="K5830">
        <v>56</v>
      </c>
      <c r="L5830">
        <v>7.9</v>
      </c>
      <c r="M5830" s="4">
        <v>516</v>
      </c>
      <c r="N5830" t="s">
        <v>989</v>
      </c>
      <c r="O5830" t="s">
        <v>43</v>
      </c>
      <c r="P5830" s="4">
        <v>20000</v>
      </c>
      <c r="Q5830" s="3">
        <f>AVERAGE(Table1[[#This Row],[critic_score]],Table1[[#This Row],[user_score]])</f>
        <v>8.15</v>
      </c>
      <c r="R5830" s="4">
        <f>Table1[[#This Row],[user_count]]+Table1[[#This Row],[critic_count]]</f>
        <v>572</v>
      </c>
      <c r="S5830" s="2">
        <f>100000*Table1[[#This Row],[review_count]]/Table1[[#This Row],[total sales]]</f>
        <v>2860</v>
      </c>
      <c r="T5830" s="2">
        <f>Table1[[#This Row],[total sales]]/(2017-Table1[[#This Row],[year_of_release]])</f>
        <v>2222.2222222222222</v>
      </c>
      <c r="U5830" s="9">
        <f>Table1[[#This Row],[na_sales]]/(2017-Table1[[#This Row],[year_of_release]])</f>
        <v>0</v>
      </c>
      <c r="V5830" s="6">
        <f>Table1[[#This Row],[eu_sales]]/(2017-Table1[[#This Row],[year_of_release]])</f>
        <v>2222.2222222222222</v>
      </c>
      <c r="W5830" s="6">
        <f>Table1[[#This Row],[jp_sales]]/(2017-Table1[[#This Row],[year_of_release]])</f>
        <v>0</v>
      </c>
      <c r="X5830" s="6">
        <f>Table1[[#This Row],[other_sales]]/(2017-Table1[[#This Row],[year_of_release]])</f>
        <v>0</v>
      </c>
      <c r="Y5830" s="4">
        <v>528816311</v>
      </c>
      <c r="Z5830" s="4">
        <v>440001482</v>
      </c>
      <c r="AA5830" s="4">
        <v>128063000</v>
      </c>
      <c r="AB5830" s="1">
        <f>Table1[[#This Row],[na_sales]]/Table1[[#This Row],[NA population]]</f>
        <v>0</v>
      </c>
      <c r="AC5830" s="1">
        <f>Table1[[#This Row],[eu_sales]]/Table1[[#This Row],[Eu population]]</f>
        <v>4.5454392355887562E-5</v>
      </c>
      <c r="AD5830" s="1">
        <f>Table1[[#This Row],[jp_sales]]/Table1[[#This Row],[Jp population]]</f>
        <v>0</v>
      </c>
    </row>
    <row r="5831" spans="1:30" x14ac:dyDescent="0.25">
      <c r="A5831" t="s">
        <v>4759</v>
      </c>
      <c r="B5831" t="s">
        <v>230</v>
      </c>
      <c r="C5831">
        <v>2000</v>
      </c>
      <c r="D5831" t="s">
        <v>54</v>
      </c>
      <c r="E5831" t="s">
        <v>267</v>
      </c>
      <c r="F5831" s="4">
        <v>10000</v>
      </c>
      <c r="G5831" s="4">
        <v>10000</v>
      </c>
      <c r="H5831" s="4">
        <v>0</v>
      </c>
      <c r="I5831" s="4">
        <v>0</v>
      </c>
      <c r="J5831">
        <v>7.8</v>
      </c>
      <c r="K5831">
        <v>5</v>
      </c>
      <c r="L5831">
        <v>8.4</v>
      </c>
      <c r="M5831" s="4">
        <v>5</v>
      </c>
      <c r="N5831" t="s">
        <v>4760</v>
      </c>
      <c r="O5831" t="s">
        <v>67</v>
      </c>
      <c r="P5831" s="4">
        <v>20000</v>
      </c>
      <c r="Q5831" s="3">
        <f>AVERAGE(Table1[[#This Row],[critic_score]],Table1[[#This Row],[user_score]])</f>
        <v>8.1</v>
      </c>
      <c r="R5831" s="4">
        <f>Table1[[#This Row],[user_count]]+Table1[[#This Row],[critic_count]]</f>
        <v>10</v>
      </c>
      <c r="S5831" s="2">
        <f>100000*Table1[[#This Row],[review_count]]/Table1[[#This Row],[total sales]]</f>
        <v>50</v>
      </c>
      <c r="T5831" s="2">
        <f>Table1[[#This Row],[total sales]]/(2017-Table1[[#This Row],[year_of_release]])</f>
        <v>1176.4705882352941</v>
      </c>
      <c r="U5831" s="9">
        <f>Table1[[#This Row],[na_sales]]/(2017-Table1[[#This Row],[year_of_release]])</f>
        <v>588.23529411764707</v>
      </c>
      <c r="V5831" s="6">
        <f>Table1[[#This Row],[eu_sales]]/(2017-Table1[[#This Row],[year_of_release]])</f>
        <v>588.23529411764707</v>
      </c>
      <c r="W5831" s="6">
        <f>Table1[[#This Row],[jp_sales]]/(2017-Table1[[#This Row],[year_of_release]])</f>
        <v>0</v>
      </c>
      <c r="X5831" s="6">
        <f>Table1[[#This Row],[other_sales]]/(2017-Table1[[#This Row],[year_of_release]])</f>
        <v>0</v>
      </c>
      <c r="Y5831" s="4">
        <v>484244580</v>
      </c>
      <c r="Z5831" s="4">
        <v>429286318</v>
      </c>
      <c r="AA5831" s="4">
        <v>126843000</v>
      </c>
      <c r="AB5831" s="1">
        <f>Table1[[#This Row],[na_sales]]/Table1[[#This Row],[NA population]]</f>
        <v>2.0650721583708794E-5</v>
      </c>
      <c r="AC5831" s="1">
        <f>Table1[[#This Row],[eu_sales]]/Table1[[#This Row],[Eu population]]</f>
        <v>2.3294476391861155E-5</v>
      </c>
      <c r="AD5831" s="1">
        <f>Table1[[#This Row],[jp_sales]]/Table1[[#This Row],[Jp population]]</f>
        <v>0</v>
      </c>
    </row>
    <row r="5832" spans="1:30" x14ac:dyDescent="0.25">
      <c r="A5832" t="s">
        <v>4765</v>
      </c>
      <c r="B5832" t="s">
        <v>34</v>
      </c>
      <c r="C5832">
        <v>2011</v>
      </c>
      <c r="D5832" t="s">
        <v>29</v>
      </c>
      <c r="E5832" t="s">
        <v>425</v>
      </c>
      <c r="F5832" s="4">
        <v>10000</v>
      </c>
      <c r="G5832" s="4">
        <v>10000</v>
      </c>
      <c r="H5832" s="4">
        <v>0</v>
      </c>
      <c r="I5832" s="4">
        <v>0</v>
      </c>
      <c r="J5832">
        <v>5.4</v>
      </c>
      <c r="K5832">
        <v>5</v>
      </c>
      <c r="L5832">
        <v>5.7</v>
      </c>
      <c r="M5832" s="4">
        <v>6</v>
      </c>
      <c r="N5832" t="s">
        <v>425</v>
      </c>
      <c r="O5832" t="s">
        <v>21</v>
      </c>
      <c r="P5832" s="4">
        <v>20000</v>
      </c>
      <c r="Q5832" s="3">
        <f>AVERAGE(Table1[[#This Row],[critic_score]],Table1[[#This Row],[user_score]])</f>
        <v>5.5500000000000007</v>
      </c>
      <c r="R5832" s="4">
        <f>Table1[[#This Row],[user_count]]+Table1[[#This Row],[critic_count]]</f>
        <v>11</v>
      </c>
      <c r="S5832" s="2">
        <f>100000*Table1[[#This Row],[review_count]]/Table1[[#This Row],[total sales]]</f>
        <v>55</v>
      </c>
      <c r="T5832" s="2">
        <f>Table1[[#This Row],[total sales]]/(2017-Table1[[#This Row],[year_of_release]])</f>
        <v>3333.3333333333335</v>
      </c>
      <c r="U5832" s="9">
        <f>Table1[[#This Row],[na_sales]]/(2017-Table1[[#This Row],[year_of_release]])</f>
        <v>1666.6666666666667</v>
      </c>
      <c r="V5832" s="6">
        <f>Table1[[#This Row],[eu_sales]]/(2017-Table1[[#This Row],[year_of_release]])</f>
        <v>1666.6666666666667</v>
      </c>
      <c r="W5832" s="6">
        <f>Table1[[#This Row],[jp_sales]]/(2017-Table1[[#This Row],[year_of_release]])</f>
        <v>0</v>
      </c>
      <c r="X5832" s="6">
        <f>Table1[[#This Row],[other_sales]]/(2017-Table1[[#This Row],[year_of_release]])</f>
        <v>0</v>
      </c>
      <c r="Y5832" s="4">
        <v>545961365</v>
      </c>
      <c r="Z5832" s="4">
        <v>440756453</v>
      </c>
      <c r="AA5832" s="4">
        <v>127833000</v>
      </c>
      <c r="AB5832" s="1">
        <f>Table1[[#This Row],[na_sales]]/Table1[[#This Row],[NA population]]</f>
        <v>1.831631437876561E-5</v>
      </c>
      <c r="AC5832" s="1">
        <f>Table1[[#This Row],[eu_sales]]/Table1[[#This Row],[Eu population]]</f>
        <v>2.2688266801166948E-5</v>
      </c>
      <c r="AD5832" s="1">
        <f>Table1[[#This Row],[jp_sales]]/Table1[[#This Row],[Jp population]]</f>
        <v>0</v>
      </c>
    </row>
    <row r="5833" spans="1:30" x14ac:dyDescent="0.25">
      <c r="A5833" t="s">
        <v>3110</v>
      </c>
      <c r="B5833" t="s">
        <v>34</v>
      </c>
      <c r="C5833">
        <v>2012</v>
      </c>
      <c r="D5833" t="s">
        <v>191</v>
      </c>
      <c r="E5833" t="s">
        <v>1370</v>
      </c>
      <c r="F5833" s="4">
        <v>0</v>
      </c>
      <c r="G5833" s="4">
        <v>20000</v>
      </c>
      <c r="H5833" s="4">
        <v>0</v>
      </c>
      <c r="I5833" s="4">
        <v>0</v>
      </c>
      <c r="J5833">
        <v>6.4</v>
      </c>
      <c r="K5833">
        <v>24</v>
      </c>
      <c r="L5833">
        <v>7.6</v>
      </c>
      <c r="M5833" s="4">
        <v>30</v>
      </c>
      <c r="N5833" t="s">
        <v>3111</v>
      </c>
      <c r="O5833" t="s">
        <v>43</v>
      </c>
      <c r="P5833" s="4">
        <v>20000</v>
      </c>
      <c r="Q5833" s="3">
        <f>AVERAGE(Table1[[#This Row],[critic_score]],Table1[[#This Row],[user_score]])</f>
        <v>7</v>
      </c>
      <c r="R5833" s="4">
        <f>Table1[[#This Row],[user_count]]+Table1[[#This Row],[critic_count]]</f>
        <v>54</v>
      </c>
      <c r="S5833" s="2">
        <f>100000*Table1[[#This Row],[review_count]]/Table1[[#This Row],[total sales]]</f>
        <v>270</v>
      </c>
      <c r="T5833" s="2">
        <f>Table1[[#This Row],[total sales]]/(2017-Table1[[#This Row],[year_of_release]])</f>
        <v>4000</v>
      </c>
      <c r="U5833" s="9">
        <f>Table1[[#This Row],[na_sales]]/(2017-Table1[[#This Row],[year_of_release]])</f>
        <v>0</v>
      </c>
      <c r="V5833" s="6">
        <f>Table1[[#This Row],[eu_sales]]/(2017-Table1[[#This Row],[year_of_release]])</f>
        <v>4000</v>
      </c>
      <c r="W5833" s="6">
        <f>Table1[[#This Row],[jp_sales]]/(2017-Table1[[#This Row],[year_of_release]])</f>
        <v>0</v>
      </c>
      <c r="X5833" s="6">
        <f>Table1[[#This Row],[other_sales]]/(2017-Table1[[#This Row],[year_of_release]])</f>
        <v>0</v>
      </c>
      <c r="Y5833" s="4">
        <v>551484507</v>
      </c>
      <c r="Z5833" s="4">
        <v>441417242</v>
      </c>
      <c r="AA5833" s="4">
        <v>127629000</v>
      </c>
      <c r="AB5833" s="1">
        <f>Table1[[#This Row],[na_sales]]/Table1[[#This Row],[NA population]]</f>
        <v>0</v>
      </c>
      <c r="AC5833" s="1">
        <f>Table1[[#This Row],[eu_sales]]/Table1[[#This Row],[Eu population]]</f>
        <v>4.5308606227937059E-5</v>
      </c>
      <c r="AD5833" s="1">
        <f>Table1[[#This Row],[jp_sales]]/Table1[[#This Row],[Jp population]]</f>
        <v>0</v>
      </c>
    </row>
    <row r="5834" spans="1:30" x14ac:dyDescent="0.25">
      <c r="A5834" t="s">
        <v>4043</v>
      </c>
      <c r="B5834" t="s">
        <v>200</v>
      </c>
      <c r="C5834">
        <v>2015</v>
      </c>
      <c r="D5834" t="s">
        <v>40</v>
      </c>
      <c r="E5834" t="s">
        <v>83</v>
      </c>
      <c r="F5834" s="4">
        <v>0</v>
      </c>
      <c r="G5834" s="4">
        <v>20000</v>
      </c>
      <c r="H5834" s="4">
        <v>0</v>
      </c>
      <c r="I5834" s="4">
        <v>0</v>
      </c>
      <c r="J5834">
        <v>6.5</v>
      </c>
      <c r="K5834">
        <v>5</v>
      </c>
      <c r="L5834">
        <v>6.6</v>
      </c>
      <c r="M5834" s="4">
        <v>21</v>
      </c>
      <c r="N5834" t="s">
        <v>4044</v>
      </c>
      <c r="O5834" t="s">
        <v>67</v>
      </c>
      <c r="P5834" s="4">
        <v>20000</v>
      </c>
      <c r="Q5834" s="3">
        <f>AVERAGE(Table1[[#This Row],[critic_score]],Table1[[#This Row],[user_score]])</f>
        <v>6.55</v>
      </c>
      <c r="R5834" s="4">
        <f>Table1[[#This Row],[user_count]]+Table1[[#This Row],[critic_count]]</f>
        <v>26</v>
      </c>
      <c r="S5834" s="2">
        <f>100000*Table1[[#This Row],[review_count]]/Table1[[#This Row],[total sales]]</f>
        <v>130</v>
      </c>
      <c r="T5834" s="2">
        <f>Table1[[#This Row],[total sales]]/(2017-Table1[[#This Row],[year_of_release]])</f>
        <v>10000</v>
      </c>
      <c r="U5834" s="9">
        <f>Table1[[#This Row],[na_sales]]/(2017-Table1[[#This Row],[year_of_release]])</f>
        <v>0</v>
      </c>
      <c r="V5834" s="6">
        <f>Table1[[#This Row],[eu_sales]]/(2017-Table1[[#This Row],[year_of_release]])</f>
        <v>10000</v>
      </c>
      <c r="W5834" s="6">
        <f>Table1[[#This Row],[jp_sales]]/(2017-Table1[[#This Row],[year_of_release]])</f>
        <v>0</v>
      </c>
      <c r="X5834" s="6">
        <f>Table1[[#This Row],[other_sales]]/(2017-Table1[[#This Row],[year_of_release]])</f>
        <v>0</v>
      </c>
      <c r="Y5834" s="4">
        <v>567732286</v>
      </c>
      <c r="Z5834" s="4">
        <v>444588718</v>
      </c>
      <c r="AA5834" s="4">
        <v>127141000</v>
      </c>
      <c r="AB5834" s="1">
        <f>Table1[[#This Row],[na_sales]]/Table1[[#This Row],[NA population]]</f>
        <v>0</v>
      </c>
      <c r="AC5834" s="1">
        <f>Table1[[#This Row],[eu_sales]]/Table1[[#This Row],[Eu population]]</f>
        <v>4.4985397042846236E-5</v>
      </c>
      <c r="AD5834" s="1">
        <f>Table1[[#This Row],[jp_sales]]/Table1[[#This Row],[Jp population]]</f>
        <v>0</v>
      </c>
    </row>
    <row r="5835" spans="1:30" x14ac:dyDescent="0.25">
      <c r="A5835" t="s">
        <v>3870</v>
      </c>
      <c r="B5835" t="s">
        <v>34</v>
      </c>
      <c r="C5835">
        <v>2012</v>
      </c>
      <c r="D5835" t="s">
        <v>40</v>
      </c>
      <c r="E5835" t="s">
        <v>83</v>
      </c>
      <c r="F5835" s="4">
        <v>20000</v>
      </c>
      <c r="G5835" s="4">
        <v>0</v>
      </c>
      <c r="H5835" s="4">
        <v>0</v>
      </c>
      <c r="I5835" s="4">
        <v>0</v>
      </c>
      <c r="J5835">
        <v>6.2</v>
      </c>
      <c r="K5835">
        <v>11</v>
      </c>
      <c r="L5835">
        <v>7.3</v>
      </c>
      <c r="M5835" s="4">
        <v>12</v>
      </c>
      <c r="N5835" t="s">
        <v>371</v>
      </c>
      <c r="O5835" t="s">
        <v>67</v>
      </c>
      <c r="P5835" s="4">
        <v>20000</v>
      </c>
      <c r="Q5835" s="3">
        <f>AVERAGE(Table1[[#This Row],[critic_score]],Table1[[#This Row],[user_score]])</f>
        <v>6.75</v>
      </c>
      <c r="R5835" s="4">
        <f>Table1[[#This Row],[user_count]]+Table1[[#This Row],[critic_count]]</f>
        <v>23</v>
      </c>
      <c r="S5835" s="2">
        <f>100000*Table1[[#This Row],[review_count]]/Table1[[#This Row],[total sales]]</f>
        <v>115</v>
      </c>
      <c r="T5835" s="2">
        <f>Table1[[#This Row],[total sales]]/(2017-Table1[[#This Row],[year_of_release]])</f>
        <v>4000</v>
      </c>
      <c r="U5835" s="9">
        <f>Table1[[#This Row],[na_sales]]/(2017-Table1[[#This Row],[year_of_release]])</f>
        <v>4000</v>
      </c>
      <c r="V5835" s="6">
        <f>Table1[[#This Row],[eu_sales]]/(2017-Table1[[#This Row],[year_of_release]])</f>
        <v>0</v>
      </c>
      <c r="W5835" s="6">
        <f>Table1[[#This Row],[jp_sales]]/(2017-Table1[[#This Row],[year_of_release]])</f>
        <v>0</v>
      </c>
      <c r="X5835" s="6">
        <f>Table1[[#This Row],[other_sales]]/(2017-Table1[[#This Row],[year_of_release]])</f>
        <v>0</v>
      </c>
      <c r="Y5835" s="4">
        <v>551484507</v>
      </c>
      <c r="Z5835" s="4">
        <v>441417242</v>
      </c>
      <c r="AA5835" s="4">
        <v>127629000</v>
      </c>
      <c r="AB5835" s="1">
        <f>Table1[[#This Row],[na_sales]]/Table1[[#This Row],[NA population]]</f>
        <v>3.6265751342312869E-5</v>
      </c>
      <c r="AC5835" s="1">
        <f>Table1[[#This Row],[eu_sales]]/Table1[[#This Row],[Eu population]]</f>
        <v>0</v>
      </c>
      <c r="AD5835" s="1">
        <f>Table1[[#This Row],[jp_sales]]/Table1[[#This Row],[Jp population]]</f>
        <v>0</v>
      </c>
    </row>
    <row r="5836" spans="1:30" x14ac:dyDescent="0.25">
      <c r="A5836" t="s">
        <v>2858</v>
      </c>
      <c r="B5836" t="s">
        <v>113</v>
      </c>
      <c r="C5836">
        <v>2005</v>
      </c>
      <c r="D5836" t="s">
        <v>73</v>
      </c>
      <c r="E5836" t="s">
        <v>981</v>
      </c>
      <c r="F5836" s="4">
        <v>0</v>
      </c>
      <c r="G5836" s="4">
        <v>20000</v>
      </c>
      <c r="H5836" s="4">
        <v>0</v>
      </c>
      <c r="I5836" s="4">
        <v>0</v>
      </c>
      <c r="J5836">
        <v>7.6</v>
      </c>
      <c r="K5836">
        <v>18</v>
      </c>
      <c r="L5836">
        <v>6.7</v>
      </c>
      <c r="M5836" s="4">
        <v>19</v>
      </c>
      <c r="N5836" t="s">
        <v>2859</v>
      </c>
      <c r="O5836" t="s">
        <v>67</v>
      </c>
      <c r="P5836" s="4">
        <v>20000</v>
      </c>
      <c r="Q5836" s="3">
        <f>AVERAGE(Table1[[#This Row],[critic_score]],Table1[[#This Row],[user_score]])</f>
        <v>7.15</v>
      </c>
      <c r="R5836" s="4">
        <f>Table1[[#This Row],[user_count]]+Table1[[#This Row],[critic_count]]</f>
        <v>37</v>
      </c>
      <c r="S5836" s="2">
        <f>100000*Table1[[#This Row],[review_count]]/Table1[[#This Row],[total sales]]</f>
        <v>185</v>
      </c>
      <c r="T5836" s="2">
        <f>Table1[[#This Row],[total sales]]/(2017-Table1[[#This Row],[year_of_release]])</f>
        <v>1666.6666666666667</v>
      </c>
      <c r="U5836" s="9">
        <f>Table1[[#This Row],[na_sales]]/(2017-Table1[[#This Row],[year_of_release]])</f>
        <v>0</v>
      </c>
      <c r="V5836" s="6">
        <f>Table1[[#This Row],[eu_sales]]/(2017-Table1[[#This Row],[year_of_release]])</f>
        <v>1666.6666666666667</v>
      </c>
      <c r="W5836" s="6">
        <f>Table1[[#This Row],[jp_sales]]/(2017-Table1[[#This Row],[year_of_release]])</f>
        <v>0</v>
      </c>
      <c r="X5836" s="6">
        <f>Table1[[#This Row],[other_sales]]/(2017-Table1[[#This Row],[year_of_release]])</f>
        <v>0</v>
      </c>
      <c r="Y5836" s="4">
        <v>511054143</v>
      </c>
      <c r="Z5836" s="4">
        <v>435713800</v>
      </c>
      <c r="AA5836" s="4">
        <v>127773000</v>
      </c>
      <c r="AB5836" s="1">
        <f>Table1[[#This Row],[na_sales]]/Table1[[#This Row],[NA population]]</f>
        <v>0</v>
      </c>
      <c r="AC5836" s="1">
        <f>Table1[[#This Row],[eu_sales]]/Table1[[#This Row],[Eu population]]</f>
        <v>4.5901690513359917E-5</v>
      </c>
      <c r="AD5836" s="1">
        <f>Table1[[#This Row],[jp_sales]]/Table1[[#This Row],[Jp population]]</f>
        <v>0</v>
      </c>
    </row>
    <row r="5837" spans="1:30" x14ac:dyDescent="0.25">
      <c r="A5837" t="s">
        <v>4767</v>
      </c>
      <c r="B5837" t="s">
        <v>113</v>
      </c>
      <c r="C5837">
        <v>2006</v>
      </c>
      <c r="D5837" t="s">
        <v>225</v>
      </c>
      <c r="E5837" t="s">
        <v>231</v>
      </c>
      <c r="F5837" s="4">
        <v>0</v>
      </c>
      <c r="G5837" s="4">
        <v>20000</v>
      </c>
      <c r="H5837" s="4">
        <v>0</v>
      </c>
      <c r="I5837" s="4">
        <v>0</v>
      </c>
      <c r="J5837">
        <v>6.7</v>
      </c>
      <c r="K5837">
        <v>30</v>
      </c>
      <c r="L5837">
        <v>8.3000000000000007</v>
      </c>
      <c r="M5837" s="4">
        <v>4</v>
      </c>
      <c r="N5837" t="s">
        <v>4768</v>
      </c>
      <c r="O5837" t="s">
        <v>67</v>
      </c>
      <c r="P5837" s="4">
        <v>20000</v>
      </c>
      <c r="Q5837" s="3">
        <f>AVERAGE(Table1[[#This Row],[critic_score]],Table1[[#This Row],[user_score]])</f>
        <v>7.5</v>
      </c>
      <c r="R5837" s="4">
        <f>Table1[[#This Row],[user_count]]+Table1[[#This Row],[critic_count]]</f>
        <v>34</v>
      </c>
      <c r="S5837" s="2">
        <f>100000*Table1[[#This Row],[review_count]]/Table1[[#This Row],[total sales]]</f>
        <v>170</v>
      </c>
      <c r="T5837" s="2">
        <f>Table1[[#This Row],[total sales]]/(2017-Table1[[#This Row],[year_of_release]])</f>
        <v>1818.1818181818182</v>
      </c>
      <c r="U5837" s="9">
        <f>Table1[[#This Row],[na_sales]]/(2017-Table1[[#This Row],[year_of_release]])</f>
        <v>0</v>
      </c>
      <c r="V5837" s="6">
        <f>Table1[[#This Row],[eu_sales]]/(2017-Table1[[#This Row],[year_of_release]])</f>
        <v>1818.1818181818182</v>
      </c>
      <c r="W5837" s="6">
        <f>Table1[[#This Row],[jp_sales]]/(2017-Table1[[#This Row],[year_of_release]])</f>
        <v>0</v>
      </c>
      <c r="X5837" s="6">
        <f>Table1[[#This Row],[other_sales]]/(2017-Table1[[#This Row],[year_of_release]])</f>
        <v>0</v>
      </c>
      <c r="Y5837" s="4">
        <v>516818555</v>
      </c>
      <c r="Z5837" s="4">
        <v>437126892</v>
      </c>
      <c r="AA5837" s="4">
        <v>127854000</v>
      </c>
      <c r="AB5837" s="1">
        <f>Table1[[#This Row],[na_sales]]/Table1[[#This Row],[NA population]]</f>
        <v>0</v>
      </c>
      <c r="AC5837" s="1">
        <f>Table1[[#This Row],[eu_sales]]/Table1[[#This Row],[Eu population]]</f>
        <v>4.5753304969395475E-5</v>
      </c>
      <c r="AD5837" s="1">
        <f>Table1[[#This Row],[jp_sales]]/Table1[[#This Row],[Jp population]]</f>
        <v>0</v>
      </c>
    </row>
    <row r="5838" spans="1:30" x14ac:dyDescent="0.25">
      <c r="A5838" t="s">
        <v>2172</v>
      </c>
      <c r="B5838" t="s">
        <v>113</v>
      </c>
      <c r="C5838">
        <v>2008</v>
      </c>
      <c r="D5838" t="s">
        <v>19</v>
      </c>
      <c r="E5838" t="s">
        <v>100</v>
      </c>
      <c r="F5838" s="4">
        <v>0</v>
      </c>
      <c r="G5838" s="4">
        <v>20000</v>
      </c>
      <c r="H5838" s="4">
        <v>0</v>
      </c>
      <c r="I5838" s="4">
        <v>0</v>
      </c>
      <c r="J5838">
        <v>6.2</v>
      </c>
      <c r="K5838">
        <v>6</v>
      </c>
      <c r="L5838">
        <v>4.0999999999999996</v>
      </c>
      <c r="M5838" s="4">
        <v>30</v>
      </c>
      <c r="N5838" t="s">
        <v>141</v>
      </c>
      <c r="O5838" t="s">
        <v>84</v>
      </c>
      <c r="P5838" s="4">
        <v>20000</v>
      </c>
      <c r="Q5838" s="3">
        <f>AVERAGE(Table1[[#This Row],[critic_score]],Table1[[#This Row],[user_score]])</f>
        <v>5.15</v>
      </c>
      <c r="R5838" s="4">
        <f>Table1[[#This Row],[user_count]]+Table1[[#This Row],[critic_count]]</f>
        <v>36</v>
      </c>
      <c r="S5838" s="2">
        <f>100000*Table1[[#This Row],[review_count]]/Table1[[#This Row],[total sales]]</f>
        <v>180</v>
      </c>
      <c r="T5838" s="2">
        <f>Table1[[#This Row],[total sales]]/(2017-Table1[[#This Row],[year_of_release]])</f>
        <v>2222.2222222222222</v>
      </c>
      <c r="U5838" s="9">
        <f>Table1[[#This Row],[na_sales]]/(2017-Table1[[#This Row],[year_of_release]])</f>
        <v>0</v>
      </c>
      <c r="V5838" s="6">
        <f>Table1[[#This Row],[eu_sales]]/(2017-Table1[[#This Row],[year_of_release]])</f>
        <v>2222.2222222222222</v>
      </c>
      <c r="W5838" s="6">
        <f>Table1[[#This Row],[jp_sales]]/(2017-Table1[[#This Row],[year_of_release]])</f>
        <v>0</v>
      </c>
      <c r="X5838" s="6">
        <f>Table1[[#This Row],[other_sales]]/(2017-Table1[[#This Row],[year_of_release]])</f>
        <v>0</v>
      </c>
      <c r="Y5838" s="4">
        <v>528816311</v>
      </c>
      <c r="Z5838" s="4">
        <v>440001482</v>
      </c>
      <c r="AA5838" s="4">
        <v>128063000</v>
      </c>
      <c r="AB5838" s="1">
        <f>Table1[[#This Row],[na_sales]]/Table1[[#This Row],[NA population]]</f>
        <v>0</v>
      </c>
      <c r="AC5838" s="1">
        <f>Table1[[#This Row],[eu_sales]]/Table1[[#This Row],[Eu population]]</f>
        <v>4.5454392355887562E-5</v>
      </c>
      <c r="AD5838" s="1">
        <f>Table1[[#This Row],[jp_sales]]/Table1[[#This Row],[Jp population]]</f>
        <v>0</v>
      </c>
    </row>
    <row r="5839" spans="1:30" x14ac:dyDescent="0.25">
      <c r="A5839" t="s">
        <v>4043</v>
      </c>
      <c r="B5839" t="s">
        <v>113</v>
      </c>
      <c r="C5839">
        <v>2015</v>
      </c>
      <c r="D5839" t="s">
        <v>40</v>
      </c>
      <c r="E5839" t="s">
        <v>83</v>
      </c>
      <c r="F5839" s="4">
        <v>0</v>
      </c>
      <c r="G5839" s="4">
        <v>20000</v>
      </c>
      <c r="H5839" s="4">
        <v>0</v>
      </c>
      <c r="I5839" s="4">
        <v>0</v>
      </c>
      <c r="J5839">
        <v>7.4</v>
      </c>
      <c r="K5839">
        <v>6</v>
      </c>
      <c r="L5839">
        <v>7.4</v>
      </c>
      <c r="M5839" s="4">
        <v>41</v>
      </c>
      <c r="N5839" t="s">
        <v>4044</v>
      </c>
      <c r="O5839" t="s">
        <v>67</v>
      </c>
      <c r="P5839" s="4">
        <v>20000</v>
      </c>
      <c r="Q5839" s="3">
        <f>AVERAGE(Table1[[#This Row],[critic_score]],Table1[[#This Row],[user_score]])</f>
        <v>7.4</v>
      </c>
      <c r="R5839" s="4">
        <f>Table1[[#This Row],[user_count]]+Table1[[#This Row],[critic_count]]</f>
        <v>47</v>
      </c>
      <c r="S5839" s="2">
        <f>100000*Table1[[#This Row],[review_count]]/Table1[[#This Row],[total sales]]</f>
        <v>235</v>
      </c>
      <c r="T5839" s="2">
        <f>Table1[[#This Row],[total sales]]/(2017-Table1[[#This Row],[year_of_release]])</f>
        <v>10000</v>
      </c>
      <c r="U5839" s="9">
        <f>Table1[[#This Row],[na_sales]]/(2017-Table1[[#This Row],[year_of_release]])</f>
        <v>0</v>
      </c>
      <c r="V5839" s="6">
        <f>Table1[[#This Row],[eu_sales]]/(2017-Table1[[#This Row],[year_of_release]])</f>
        <v>10000</v>
      </c>
      <c r="W5839" s="6">
        <f>Table1[[#This Row],[jp_sales]]/(2017-Table1[[#This Row],[year_of_release]])</f>
        <v>0</v>
      </c>
      <c r="X5839" s="6">
        <f>Table1[[#This Row],[other_sales]]/(2017-Table1[[#This Row],[year_of_release]])</f>
        <v>0</v>
      </c>
      <c r="Y5839" s="4">
        <v>567732286</v>
      </c>
      <c r="Z5839" s="4">
        <v>444588718</v>
      </c>
      <c r="AA5839" s="4">
        <v>127141000</v>
      </c>
      <c r="AB5839" s="1">
        <f>Table1[[#This Row],[na_sales]]/Table1[[#This Row],[NA population]]</f>
        <v>0</v>
      </c>
      <c r="AC5839" s="1">
        <f>Table1[[#This Row],[eu_sales]]/Table1[[#This Row],[Eu population]]</f>
        <v>4.4985397042846236E-5</v>
      </c>
      <c r="AD5839" s="1">
        <f>Table1[[#This Row],[jp_sales]]/Table1[[#This Row],[Jp population]]</f>
        <v>0</v>
      </c>
    </row>
    <row r="5840" spans="1:30" x14ac:dyDescent="0.25">
      <c r="A5840" t="s">
        <v>4770</v>
      </c>
      <c r="B5840" t="s">
        <v>113</v>
      </c>
      <c r="C5840">
        <v>2003</v>
      </c>
      <c r="D5840" t="s">
        <v>225</v>
      </c>
      <c r="E5840" t="s">
        <v>270</v>
      </c>
      <c r="F5840" s="4">
        <v>0</v>
      </c>
      <c r="G5840" s="4">
        <v>20000</v>
      </c>
      <c r="H5840" s="4">
        <v>0</v>
      </c>
      <c r="I5840" s="4">
        <v>0</v>
      </c>
      <c r="J5840">
        <v>7.2</v>
      </c>
      <c r="K5840">
        <v>24</v>
      </c>
      <c r="L5840">
        <v>7.6</v>
      </c>
      <c r="M5840" s="4">
        <v>83</v>
      </c>
      <c r="N5840" t="s">
        <v>3312</v>
      </c>
      <c r="O5840" t="s">
        <v>67</v>
      </c>
      <c r="P5840" s="4">
        <v>20000</v>
      </c>
      <c r="Q5840" s="3">
        <f>AVERAGE(Table1[[#This Row],[critic_score]],Table1[[#This Row],[user_score]])</f>
        <v>7.4</v>
      </c>
      <c r="R5840" s="4">
        <f>Table1[[#This Row],[user_count]]+Table1[[#This Row],[critic_count]]</f>
        <v>107</v>
      </c>
      <c r="S5840" s="2">
        <f>100000*Table1[[#This Row],[review_count]]/Table1[[#This Row],[total sales]]</f>
        <v>535</v>
      </c>
      <c r="T5840" s="2">
        <f>Table1[[#This Row],[total sales]]/(2017-Table1[[#This Row],[year_of_release]])</f>
        <v>1428.5714285714287</v>
      </c>
      <c r="U5840" s="9">
        <f>Table1[[#This Row],[na_sales]]/(2017-Table1[[#This Row],[year_of_release]])</f>
        <v>0</v>
      </c>
      <c r="V5840" s="6">
        <f>Table1[[#This Row],[eu_sales]]/(2017-Table1[[#This Row],[year_of_release]])</f>
        <v>1428.5714285714287</v>
      </c>
      <c r="W5840" s="6">
        <f>Table1[[#This Row],[jp_sales]]/(2017-Table1[[#This Row],[year_of_release]])</f>
        <v>0</v>
      </c>
      <c r="X5840" s="6">
        <f>Table1[[#This Row],[other_sales]]/(2017-Table1[[#This Row],[year_of_release]])</f>
        <v>0</v>
      </c>
      <c r="Y5840" s="4">
        <v>500125528</v>
      </c>
      <c r="Z5840" s="4">
        <v>432552540</v>
      </c>
      <c r="AA5840" s="4">
        <v>127718000</v>
      </c>
      <c r="AB5840" s="1">
        <f>Table1[[#This Row],[na_sales]]/Table1[[#This Row],[NA population]]</f>
        <v>0</v>
      </c>
      <c r="AC5840" s="1">
        <f>Table1[[#This Row],[eu_sales]]/Table1[[#This Row],[Eu population]]</f>
        <v>4.6237157687248816E-5</v>
      </c>
      <c r="AD5840" s="1">
        <f>Table1[[#This Row],[jp_sales]]/Table1[[#This Row],[Jp population]]</f>
        <v>0</v>
      </c>
    </row>
    <row r="5841" spans="1:30" x14ac:dyDescent="0.25">
      <c r="A5841" t="s">
        <v>1735</v>
      </c>
      <c r="B5841" t="s">
        <v>113</v>
      </c>
      <c r="C5841">
        <v>2010</v>
      </c>
      <c r="D5841" t="s">
        <v>54</v>
      </c>
      <c r="E5841" t="s">
        <v>55</v>
      </c>
      <c r="F5841" s="4">
        <v>20000</v>
      </c>
      <c r="G5841" s="4">
        <v>0</v>
      </c>
      <c r="H5841" s="4">
        <v>0</v>
      </c>
      <c r="I5841" s="4">
        <v>0</v>
      </c>
      <c r="J5841">
        <v>6.3</v>
      </c>
      <c r="K5841">
        <v>17</v>
      </c>
      <c r="L5841">
        <v>7.1</v>
      </c>
      <c r="M5841" s="4">
        <v>72</v>
      </c>
      <c r="N5841" t="s">
        <v>639</v>
      </c>
      <c r="O5841" t="s">
        <v>67</v>
      </c>
      <c r="P5841" s="4">
        <v>20000</v>
      </c>
      <c r="Q5841" s="3">
        <f>AVERAGE(Table1[[#This Row],[critic_score]],Table1[[#This Row],[user_score]])</f>
        <v>6.6999999999999993</v>
      </c>
      <c r="R5841" s="4">
        <f>Table1[[#This Row],[user_count]]+Table1[[#This Row],[critic_count]]</f>
        <v>89</v>
      </c>
      <c r="S5841" s="2">
        <f>100000*Table1[[#This Row],[review_count]]/Table1[[#This Row],[total sales]]</f>
        <v>445</v>
      </c>
      <c r="T5841" s="2">
        <f>Table1[[#This Row],[total sales]]/(2017-Table1[[#This Row],[year_of_release]])</f>
        <v>2857.1428571428573</v>
      </c>
      <c r="U5841" s="9">
        <f>Table1[[#This Row],[na_sales]]/(2017-Table1[[#This Row],[year_of_release]])</f>
        <v>2857.1428571428573</v>
      </c>
      <c r="V5841" s="6">
        <f>Table1[[#This Row],[eu_sales]]/(2017-Table1[[#This Row],[year_of_release]])</f>
        <v>0</v>
      </c>
      <c r="W5841" s="6">
        <f>Table1[[#This Row],[jp_sales]]/(2017-Table1[[#This Row],[year_of_release]])</f>
        <v>0</v>
      </c>
      <c r="X5841" s="6">
        <f>Table1[[#This Row],[other_sales]]/(2017-Table1[[#This Row],[year_of_release]])</f>
        <v>0</v>
      </c>
      <c r="Y5841" s="4">
        <v>540520772</v>
      </c>
      <c r="Z5841" s="4">
        <v>441654761</v>
      </c>
      <c r="AA5841" s="4">
        <v>128070000</v>
      </c>
      <c r="AB5841" s="1">
        <f>Table1[[#This Row],[na_sales]]/Table1[[#This Row],[NA population]]</f>
        <v>3.700135320608918E-5</v>
      </c>
      <c r="AC5841" s="1">
        <f>Table1[[#This Row],[eu_sales]]/Table1[[#This Row],[Eu population]]</f>
        <v>0</v>
      </c>
      <c r="AD5841" s="1">
        <f>Table1[[#This Row],[jp_sales]]/Table1[[#This Row],[Jp population]]</f>
        <v>0</v>
      </c>
    </row>
    <row r="5842" spans="1:30" x14ac:dyDescent="0.25">
      <c r="A5842" t="s">
        <v>4773</v>
      </c>
      <c r="B5842" t="s">
        <v>18</v>
      </c>
      <c r="C5842">
        <v>2008</v>
      </c>
      <c r="D5842" t="s">
        <v>23</v>
      </c>
      <c r="E5842" t="s">
        <v>981</v>
      </c>
      <c r="F5842" s="4">
        <v>20000</v>
      </c>
      <c r="G5842" s="4">
        <v>0</v>
      </c>
      <c r="H5842" s="4">
        <v>0</v>
      </c>
      <c r="I5842" s="4">
        <v>0</v>
      </c>
      <c r="J5842">
        <v>4</v>
      </c>
      <c r="K5842">
        <v>21</v>
      </c>
      <c r="L5842">
        <v>4.3</v>
      </c>
      <c r="M5842" s="4">
        <v>4</v>
      </c>
      <c r="N5842" t="s">
        <v>4774</v>
      </c>
      <c r="O5842" t="s">
        <v>67</v>
      </c>
      <c r="P5842" s="4">
        <v>20000</v>
      </c>
      <c r="Q5842" s="3">
        <f>AVERAGE(Table1[[#This Row],[critic_score]],Table1[[#This Row],[user_score]])</f>
        <v>4.1500000000000004</v>
      </c>
      <c r="R5842" s="4">
        <f>Table1[[#This Row],[user_count]]+Table1[[#This Row],[critic_count]]</f>
        <v>25</v>
      </c>
      <c r="S5842" s="2">
        <f>100000*Table1[[#This Row],[review_count]]/Table1[[#This Row],[total sales]]</f>
        <v>125</v>
      </c>
      <c r="T5842" s="2">
        <f>Table1[[#This Row],[total sales]]/(2017-Table1[[#This Row],[year_of_release]])</f>
        <v>2222.2222222222222</v>
      </c>
      <c r="U5842" s="9">
        <f>Table1[[#This Row],[na_sales]]/(2017-Table1[[#This Row],[year_of_release]])</f>
        <v>2222.2222222222222</v>
      </c>
      <c r="V5842" s="6">
        <f>Table1[[#This Row],[eu_sales]]/(2017-Table1[[#This Row],[year_of_release]])</f>
        <v>0</v>
      </c>
      <c r="W5842" s="6">
        <f>Table1[[#This Row],[jp_sales]]/(2017-Table1[[#This Row],[year_of_release]])</f>
        <v>0</v>
      </c>
      <c r="X5842" s="6">
        <f>Table1[[#This Row],[other_sales]]/(2017-Table1[[#This Row],[year_of_release]])</f>
        <v>0</v>
      </c>
      <c r="Y5842" s="4">
        <v>528816311</v>
      </c>
      <c r="Z5842" s="4">
        <v>440001482</v>
      </c>
      <c r="AA5842" s="4">
        <v>128063000</v>
      </c>
      <c r="AB5842" s="1">
        <f>Table1[[#This Row],[na_sales]]/Table1[[#This Row],[NA population]]</f>
        <v>3.7820316022740834E-5</v>
      </c>
      <c r="AC5842" s="1">
        <f>Table1[[#This Row],[eu_sales]]/Table1[[#This Row],[Eu population]]</f>
        <v>0</v>
      </c>
      <c r="AD5842" s="1">
        <f>Table1[[#This Row],[jp_sales]]/Table1[[#This Row],[Jp population]]</f>
        <v>0</v>
      </c>
    </row>
    <row r="5843" spans="1:30" x14ac:dyDescent="0.25">
      <c r="A5843" t="s">
        <v>4775</v>
      </c>
      <c r="B5843" t="s">
        <v>113</v>
      </c>
      <c r="C5843">
        <v>2003</v>
      </c>
      <c r="D5843" t="s">
        <v>191</v>
      </c>
      <c r="E5843" t="s">
        <v>83</v>
      </c>
      <c r="F5843" s="4">
        <v>0</v>
      </c>
      <c r="G5843" s="4">
        <v>20000</v>
      </c>
      <c r="H5843" s="4">
        <v>0</v>
      </c>
      <c r="I5843" s="4">
        <v>0</v>
      </c>
      <c r="J5843">
        <v>7.9</v>
      </c>
      <c r="K5843">
        <v>22</v>
      </c>
      <c r="L5843">
        <v>7.6</v>
      </c>
      <c r="M5843" s="4">
        <v>29</v>
      </c>
      <c r="N5843" t="s">
        <v>4776</v>
      </c>
      <c r="O5843" t="s">
        <v>21</v>
      </c>
      <c r="P5843" s="4">
        <v>20000</v>
      </c>
      <c r="Q5843" s="3">
        <f>AVERAGE(Table1[[#This Row],[critic_score]],Table1[[#This Row],[user_score]])</f>
        <v>7.75</v>
      </c>
      <c r="R5843" s="4">
        <f>Table1[[#This Row],[user_count]]+Table1[[#This Row],[critic_count]]</f>
        <v>51</v>
      </c>
      <c r="S5843" s="2">
        <f>100000*Table1[[#This Row],[review_count]]/Table1[[#This Row],[total sales]]</f>
        <v>255</v>
      </c>
      <c r="T5843" s="2">
        <f>Table1[[#This Row],[total sales]]/(2017-Table1[[#This Row],[year_of_release]])</f>
        <v>1428.5714285714287</v>
      </c>
      <c r="U5843" s="9">
        <f>Table1[[#This Row],[na_sales]]/(2017-Table1[[#This Row],[year_of_release]])</f>
        <v>0</v>
      </c>
      <c r="V5843" s="6">
        <f>Table1[[#This Row],[eu_sales]]/(2017-Table1[[#This Row],[year_of_release]])</f>
        <v>1428.5714285714287</v>
      </c>
      <c r="W5843" s="6">
        <f>Table1[[#This Row],[jp_sales]]/(2017-Table1[[#This Row],[year_of_release]])</f>
        <v>0</v>
      </c>
      <c r="X5843" s="6">
        <f>Table1[[#This Row],[other_sales]]/(2017-Table1[[#This Row],[year_of_release]])</f>
        <v>0</v>
      </c>
      <c r="Y5843" s="4">
        <v>500125528</v>
      </c>
      <c r="Z5843" s="4">
        <v>432552540</v>
      </c>
      <c r="AA5843" s="4">
        <v>127718000</v>
      </c>
      <c r="AB5843" s="1">
        <f>Table1[[#This Row],[na_sales]]/Table1[[#This Row],[NA population]]</f>
        <v>0</v>
      </c>
      <c r="AC5843" s="1">
        <f>Table1[[#This Row],[eu_sales]]/Table1[[#This Row],[Eu population]]</f>
        <v>4.6237157687248816E-5</v>
      </c>
      <c r="AD5843" s="1">
        <f>Table1[[#This Row],[jp_sales]]/Table1[[#This Row],[Jp population]]</f>
        <v>0</v>
      </c>
    </row>
    <row r="5844" spans="1:30" x14ac:dyDescent="0.25">
      <c r="A5844" t="s">
        <v>4779</v>
      </c>
      <c r="B5844" t="s">
        <v>39</v>
      </c>
      <c r="C5844">
        <v>2013</v>
      </c>
      <c r="D5844" t="s">
        <v>40</v>
      </c>
      <c r="E5844" t="s">
        <v>51</v>
      </c>
      <c r="F5844" s="4">
        <v>0</v>
      </c>
      <c r="G5844" s="4">
        <v>20000</v>
      </c>
      <c r="H5844" s="4">
        <v>0</v>
      </c>
      <c r="I5844" s="4">
        <v>0</v>
      </c>
      <c r="J5844">
        <v>5</v>
      </c>
      <c r="K5844">
        <v>16</v>
      </c>
      <c r="L5844">
        <v>5</v>
      </c>
      <c r="M5844" s="4">
        <v>14</v>
      </c>
      <c r="N5844" t="s">
        <v>2006</v>
      </c>
      <c r="O5844" t="s">
        <v>84</v>
      </c>
      <c r="P5844" s="4">
        <v>20000</v>
      </c>
      <c r="Q5844" s="3">
        <f>AVERAGE(Table1[[#This Row],[critic_score]],Table1[[#This Row],[user_score]])</f>
        <v>5</v>
      </c>
      <c r="R5844" s="4">
        <f>Table1[[#This Row],[user_count]]+Table1[[#This Row],[critic_count]]</f>
        <v>30</v>
      </c>
      <c r="S5844" s="2">
        <f>100000*Table1[[#This Row],[review_count]]/Table1[[#This Row],[total sales]]</f>
        <v>150</v>
      </c>
      <c r="T5844" s="2">
        <f>Table1[[#This Row],[total sales]]/(2017-Table1[[#This Row],[year_of_release]])</f>
        <v>5000</v>
      </c>
      <c r="U5844" s="9">
        <f>Table1[[#This Row],[na_sales]]/(2017-Table1[[#This Row],[year_of_release]])</f>
        <v>0</v>
      </c>
      <c r="V5844" s="6">
        <f>Table1[[#This Row],[eu_sales]]/(2017-Table1[[#This Row],[year_of_release]])</f>
        <v>5000</v>
      </c>
      <c r="W5844" s="6">
        <f>Table1[[#This Row],[jp_sales]]/(2017-Table1[[#This Row],[year_of_release]])</f>
        <v>0</v>
      </c>
      <c r="X5844" s="6">
        <f>Table1[[#This Row],[other_sales]]/(2017-Table1[[#This Row],[year_of_release]])</f>
        <v>0</v>
      </c>
      <c r="Y5844" s="4">
        <v>556861736</v>
      </c>
      <c r="Z5844" s="4">
        <v>442492884</v>
      </c>
      <c r="AA5844" s="4">
        <v>127445000</v>
      </c>
      <c r="AB5844" s="1">
        <f>Table1[[#This Row],[na_sales]]/Table1[[#This Row],[NA population]]</f>
        <v>0</v>
      </c>
      <c r="AC5844" s="1">
        <f>Table1[[#This Row],[eu_sales]]/Table1[[#This Row],[Eu population]]</f>
        <v>4.5198466965629213E-5</v>
      </c>
      <c r="AD5844" s="1">
        <f>Table1[[#This Row],[jp_sales]]/Table1[[#This Row],[Jp population]]</f>
        <v>0</v>
      </c>
    </row>
    <row r="5845" spans="1:30" x14ac:dyDescent="0.25">
      <c r="A5845" t="s">
        <v>4706</v>
      </c>
      <c r="B5845" t="s">
        <v>34</v>
      </c>
      <c r="C5845">
        <v>2007</v>
      </c>
      <c r="D5845" t="s">
        <v>225</v>
      </c>
      <c r="E5845" t="s">
        <v>35</v>
      </c>
      <c r="F5845" s="4">
        <v>0</v>
      </c>
      <c r="G5845" s="4">
        <v>20000</v>
      </c>
      <c r="H5845" s="4">
        <v>0</v>
      </c>
      <c r="I5845" s="4">
        <v>0</v>
      </c>
      <c r="J5845">
        <v>7.5</v>
      </c>
      <c r="K5845">
        <v>25</v>
      </c>
      <c r="L5845">
        <v>6.9</v>
      </c>
      <c r="M5845" s="4">
        <v>28</v>
      </c>
      <c r="N5845" t="s">
        <v>1505</v>
      </c>
      <c r="O5845" t="s">
        <v>84</v>
      </c>
      <c r="P5845" s="4">
        <v>20000</v>
      </c>
      <c r="Q5845" s="3">
        <f>AVERAGE(Table1[[#This Row],[critic_score]],Table1[[#This Row],[user_score]])</f>
        <v>7.2</v>
      </c>
      <c r="R5845" s="4">
        <f>Table1[[#This Row],[user_count]]+Table1[[#This Row],[critic_count]]</f>
        <v>53</v>
      </c>
      <c r="S5845" s="2">
        <f>100000*Table1[[#This Row],[review_count]]/Table1[[#This Row],[total sales]]</f>
        <v>265</v>
      </c>
      <c r="T5845" s="2">
        <f>Table1[[#This Row],[total sales]]/(2017-Table1[[#This Row],[year_of_release]])</f>
        <v>2000</v>
      </c>
      <c r="U5845" s="9">
        <f>Table1[[#This Row],[na_sales]]/(2017-Table1[[#This Row],[year_of_release]])</f>
        <v>0</v>
      </c>
      <c r="V5845" s="6">
        <f>Table1[[#This Row],[eu_sales]]/(2017-Table1[[#This Row],[year_of_release]])</f>
        <v>2000</v>
      </c>
      <c r="W5845" s="6">
        <f>Table1[[#This Row],[jp_sales]]/(2017-Table1[[#This Row],[year_of_release]])</f>
        <v>0</v>
      </c>
      <c r="X5845" s="6">
        <f>Table1[[#This Row],[other_sales]]/(2017-Table1[[#This Row],[year_of_release]])</f>
        <v>0</v>
      </c>
      <c r="Y5845" s="4">
        <v>522751172</v>
      </c>
      <c r="Z5845" s="4">
        <v>438594184</v>
      </c>
      <c r="AA5845" s="4">
        <v>128001000</v>
      </c>
      <c r="AB5845" s="1">
        <f>Table1[[#This Row],[na_sales]]/Table1[[#This Row],[NA population]]</f>
        <v>0</v>
      </c>
      <c r="AC5845" s="1">
        <f>Table1[[#This Row],[eu_sales]]/Table1[[#This Row],[Eu population]]</f>
        <v>4.560023987914988E-5</v>
      </c>
      <c r="AD5845" s="1">
        <f>Table1[[#This Row],[jp_sales]]/Table1[[#This Row],[Jp population]]</f>
        <v>0</v>
      </c>
    </row>
    <row r="5846" spans="1:30" x14ac:dyDescent="0.25">
      <c r="A5846" t="s">
        <v>2965</v>
      </c>
      <c r="B5846" t="s">
        <v>45</v>
      </c>
      <c r="C5846">
        <v>2006</v>
      </c>
      <c r="D5846" t="s">
        <v>19</v>
      </c>
      <c r="E5846" t="s">
        <v>51</v>
      </c>
      <c r="F5846" s="4">
        <v>10000</v>
      </c>
      <c r="G5846" s="4">
        <v>10000</v>
      </c>
      <c r="H5846" s="4">
        <v>0</v>
      </c>
      <c r="I5846" s="4">
        <v>0</v>
      </c>
      <c r="J5846">
        <v>6.3</v>
      </c>
      <c r="K5846">
        <v>24</v>
      </c>
      <c r="L5846">
        <v>6.8</v>
      </c>
      <c r="M5846" s="4">
        <v>5</v>
      </c>
      <c r="N5846" t="s">
        <v>1048</v>
      </c>
      <c r="O5846" t="s">
        <v>21</v>
      </c>
      <c r="P5846" s="4">
        <v>20000</v>
      </c>
      <c r="Q5846" s="3">
        <f>AVERAGE(Table1[[#This Row],[critic_score]],Table1[[#This Row],[user_score]])</f>
        <v>6.55</v>
      </c>
      <c r="R5846" s="4">
        <f>Table1[[#This Row],[user_count]]+Table1[[#This Row],[critic_count]]</f>
        <v>29</v>
      </c>
      <c r="S5846" s="2">
        <f>100000*Table1[[#This Row],[review_count]]/Table1[[#This Row],[total sales]]</f>
        <v>145</v>
      </c>
      <c r="T5846" s="2">
        <f>Table1[[#This Row],[total sales]]/(2017-Table1[[#This Row],[year_of_release]])</f>
        <v>1818.1818181818182</v>
      </c>
      <c r="U5846" s="9">
        <f>Table1[[#This Row],[na_sales]]/(2017-Table1[[#This Row],[year_of_release]])</f>
        <v>909.09090909090912</v>
      </c>
      <c r="V5846" s="6">
        <f>Table1[[#This Row],[eu_sales]]/(2017-Table1[[#This Row],[year_of_release]])</f>
        <v>909.09090909090912</v>
      </c>
      <c r="W5846" s="6">
        <f>Table1[[#This Row],[jp_sales]]/(2017-Table1[[#This Row],[year_of_release]])</f>
        <v>0</v>
      </c>
      <c r="X5846" s="6">
        <f>Table1[[#This Row],[other_sales]]/(2017-Table1[[#This Row],[year_of_release]])</f>
        <v>0</v>
      </c>
      <c r="Y5846" s="4">
        <v>516818555</v>
      </c>
      <c r="Z5846" s="4">
        <v>437126892</v>
      </c>
      <c r="AA5846" s="4">
        <v>127854000</v>
      </c>
      <c r="AB5846" s="1">
        <f>Table1[[#This Row],[na_sales]]/Table1[[#This Row],[NA population]]</f>
        <v>1.9349150496347796E-5</v>
      </c>
      <c r="AC5846" s="1">
        <f>Table1[[#This Row],[eu_sales]]/Table1[[#This Row],[Eu population]]</f>
        <v>2.2876652484697737E-5</v>
      </c>
      <c r="AD5846" s="1">
        <f>Table1[[#This Row],[jp_sales]]/Table1[[#This Row],[Jp population]]</f>
        <v>0</v>
      </c>
    </row>
    <row r="5847" spans="1:30" x14ac:dyDescent="0.25">
      <c r="A5847" t="s">
        <v>4781</v>
      </c>
      <c r="B5847" t="s">
        <v>113</v>
      </c>
      <c r="C5847">
        <v>2002</v>
      </c>
      <c r="D5847" t="s">
        <v>73</v>
      </c>
      <c r="E5847" t="s">
        <v>35</v>
      </c>
      <c r="F5847" s="4">
        <v>10000</v>
      </c>
      <c r="G5847" s="4">
        <v>10000</v>
      </c>
      <c r="H5847" s="4">
        <v>0</v>
      </c>
      <c r="I5847" s="4">
        <v>0</v>
      </c>
      <c r="J5847">
        <v>6.9</v>
      </c>
      <c r="K5847">
        <v>16</v>
      </c>
      <c r="L5847">
        <v>6.5</v>
      </c>
      <c r="M5847" s="4">
        <v>22</v>
      </c>
      <c r="N5847" t="s">
        <v>35</v>
      </c>
      <c r="O5847" t="s">
        <v>21</v>
      </c>
      <c r="P5847" s="4">
        <v>20000</v>
      </c>
      <c r="Q5847" s="3">
        <f>AVERAGE(Table1[[#This Row],[critic_score]],Table1[[#This Row],[user_score]])</f>
        <v>6.7</v>
      </c>
      <c r="R5847" s="4">
        <f>Table1[[#This Row],[user_count]]+Table1[[#This Row],[critic_count]]</f>
        <v>38</v>
      </c>
      <c r="S5847" s="2">
        <f>100000*Table1[[#This Row],[review_count]]/Table1[[#This Row],[total sales]]</f>
        <v>190</v>
      </c>
      <c r="T5847" s="2">
        <f>Table1[[#This Row],[total sales]]/(2017-Table1[[#This Row],[year_of_release]])</f>
        <v>1333.3333333333333</v>
      </c>
      <c r="U5847" s="9">
        <f>Table1[[#This Row],[na_sales]]/(2017-Table1[[#This Row],[year_of_release]])</f>
        <v>666.66666666666663</v>
      </c>
      <c r="V5847" s="6">
        <f>Table1[[#This Row],[eu_sales]]/(2017-Table1[[#This Row],[year_of_release]])</f>
        <v>666.66666666666663</v>
      </c>
      <c r="W5847" s="6">
        <f>Table1[[#This Row],[jp_sales]]/(2017-Table1[[#This Row],[year_of_release]])</f>
        <v>0</v>
      </c>
      <c r="X5847" s="6">
        <f>Table1[[#This Row],[other_sales]]/(2017-Table1[[#This Row],[year_of_release]])</f>
        <v>0</v>
      </c>
      <c r="Y5847" s="4">
        <v>495013192</v>
      </c>
      <c r="Z5847" s="4">
        <v>431019772</v>
      </c>
      <c r="AA5847" s="4">
        <v>127445000</v>
      </c>
      <c r="AB5847" s="1">
        <f>Table1[[#This Row],[na_sales]]/Table1[[#This Row],[NA population]]</f>
        <v>2.0201481822326867E-5</v>
      </c>
      <c r="AC5847" s="1">
        <f>Table1[[#This Row],[eu_sales]]/Table1[[#This Row],[Eu population]]</f>
        <v>2.3200791818895955E-5</v>
      </c>
      <c r="AD5847" s="1">
        <f>Table1[[#This Row],[jp_sales]]/Table1[[#This Row],[Jp population]]</f>
        <v>0</v>
      </c>
    </row>
    <row r="5848" spans="1:30" x14ac:dyDescent="0.25">
      <c r="A5848" t="s">
        <v>4782</v>
      </c>
      <c r="B5848" t="s">
        <v>118</v>
      </c>
      <c r="C5848">
        <v>2006</v>
      </c>
      <c r="D5848" t="s">
        <v>96</v>
      </c>
      <c r="E5848" t="s">
        <v>3806</v>
      </c>
      <c r="F5848" s="4">
        <v>20000</v>
      </c>
      <c r="G5848" s="4">
        <v>0</v>
      </c>
      <c r="H5848" s="4">
        <v>0</v>
      </c>
      <c r="I5848" s="4">
        <v>0</v>
      </c>
      <c r="J5848">
        <v>6.2</v>
      </c>
      <c r="K5848">
        <v>20</v>
      </c>
      <c r="L5848">
        <v>6.5</v>
      </c>
      <c r="M5848" s="4">
        <v>11</v>
      </c>
      <c r="N5848" t="s">
        <v>4676</v>
      </c>
      <c r="O5848" t="s">
        <v>84</v>
      </c>
      <c r="P5848" s="4">
        <v>20000</v>
      </c>
      <c r="Q5848" s="3">
        <f>AVERAGE(Table1[[#This Row],[critic_score]],Table1[[#This Row],[user_score]])</f>
        <v>6.35</v>
      </c>
      <c r="R5848" s="4">
        <f>Table1[[#This Row],[user_count]]+Table1[[#This Row],[critic_count]]</f>
        <v>31</v>
      </c>
      <c r="S5848" s="2">
        <f>100000*Table1[[#This Row],[review_count]]/Table1[[#This Row],[total sales]]</f>
        <v>155</v>
      </c>
      <c r="T5848" s="2">
        <f>Table1[[#This Row],[total sales]]/(2017-Table1[[#This Row],[year_of_release]])</f>
        <v>1818.1818181818182</v>
      </c>
      <c r="U5848" s="9">
        <f>Table1[[#This Row],[na_sales]]/(2017-Table1[[#This Row],[year_of_release]])</f>
        <v>1818.1818181818182</v>
      </c>
      <c r="V5848" s="6">
        <f>Table1[[#This Row],[eu_sales]]/(2017-Table1[[#This Row],[year_of_release]])</f>
        <v>0</v>
      </c>
      <c r="W5848" s="6">
        <f>Table1[[#This Row],[jp_sales]]/(2017-Table1[[#This Row],[year_of_release]])</f>
        <v>0</v>
      </c>
      <c r="X5848" s="6">
        <f>Table1[[#This Row],[other_sales]]/(2017-Table1[[#This Row],[year_of_release]])</f>
        <v>0</v>
      </c>
      <c r="Y5848" s="4">
        <v>516818555</v>
      </c>
      <c r="Z5848" s="4">
        <v>437126892</v>
      </c>
      <c r="AA5848" s="4">
        <v>127854000</v>
      </c>
      <c r="AB5848" s="1">
        <f>Table1[[#This Row],[na_sales]]/Table1[[#This Row],[NA population]]</f>
        <v>3.8698300992695592E-5</v>
      </c>
      <c r="AC5848" s="1">
        <f>Table1[[#This Row],[eu_sales]]/Table1[[#This Row],[Eu population]]</f>
        <v>0</v>
      </c>
      <c r="AD5848" s="1">
        <f>Table1[[#This Row],[jp_sales]]/Table1[[#This Row],[Jp population]]</f>
        <v>0</v>
      </c>
    </row>
    <row r="5849" spans="1:30" x14ac:dyDescent="0.25">
      <c r="A5849" t="s">
        <v>4783</v>
      </c>
      <c r="B5849" t="s">
        <v>230</v>
      </c>
      <c r="C5849">
        <v>2001</v>
      </c>
      <c r="D5849" t="s">
        <v>65</v>
      </c>
      <c r="E5849" t="s">
        <v>267</v>
      </c>
      <c r="F5849" s="4">
        <v>10000</v>
      </c>
      <c r="G5849" s="4">
        <v>10000</v>
      </c>
      <c r="H5849" s="4">
        <v>0</v>
      </c>
      <c r="I5849" s="4">
        <v>0</v>
      </c>
      <c r="J5849">
        <v>6.4</v>
      </c>
      <c r="K5849">
        <v>5</v>
      </c>
      <c r="L5849">
        <v>8.8000000000000007</v>
      </c>
      <c r="M5849" s="4">
        <v>71</v>
      </c>
      <c r="N5849" t="s">
        <v>1695</v>
      </c>
      <c r="O5849" t="s">
        <v>21</v>
      </c>
      <c r="P5849" s="4">
        <v>20000</v>
      </c>
      <c r="Q5849" s="3">
        <f>AVERAGE(Table1[[#This Row],[critic_score]],Table1[[#This Row],[user_score]])</f>
        <v>7.6000000000000005</v>
      </c>
      <c r="R5849" s="4">
        <f>Table1[[#This Row],[user_count]]+Table1[[#This Row],[critic_count]]</f>
        <v>76</v>
      </c>
      <c r="S5849" s="2">
        <f>100000*Table1[[#This Row],[review_count]]/Table1[[#This Row],[total sales]]</f>
        <v>380</v>
      </c>
      <c r="T5849" s="2">
        <f>Table1[[#This Row],[total sales]]/(2017-Table1[[#This Row],[year_of_release]])</f>
        <v>1250</v>
      </c>
      <c r="U5849" s="9">
        <f>Table1[[#This Row],[na_sales]]/(2017-Table1[[#This Row],[year_of_release]])</f>
        <v>625</v>
      </c>
      <c r="V5849" s="6">
        <f>Table1[[#This Row],[eu_sales]]/(2017-Table1[[#This Row],[year_of_release]])</f>
        <v>625</v>
      </c>
      <c r="W5849" s="6">
        <f>Table1[[#This Row],[jp_sales]]/(2017-Table1[[#This Row],[year_of_release]])</f>
        <v>0</v>
      </c>
      <c r="X5849" s="6">
        <f>Table1[[#This Row],[other_sales]]/(2017-Table1[[#This Row],[year_of_release]])</f>
        <v>0</v>
      </c>
      <c r="Y5849" s="4">
        <v>489752572</v>
      </c>
      <c r="Z5849" s="4">
        <v>430035992</v>
      </c>
      <c r="AA5849" s="4">
        <v>127149000</v>
      </c>
      <c r="AB5849" s="1">
        <f>Table1[[#This Row],[na_sales]]/Table1[[#This Row],[NA population]]</f>
        <v>2.0418473677765597E-5</v>
      </c>
      <c r="AC5849" s="1">
        <f>Table1[[#This Row],[eu_sales]]/Table1[[#This Row],[Eu population]]</f>
        <v>2.3253867550695619E-5</v>
      </c>
      <c r="AD5849" s="1">
        <f>Table1[[#This Row],[jp_sales]]/Table1[[#This Row],[Jp population]]</f>
        <v>0</v>
      </c>
    </row>
    <row r="5850" spans="1:30" x14ac:dyDescent="0.25">
      <c r="A5850" t="s">
        <v>4784</v>
      </c>
      <c r="B5850" t="s">
        <v>113</v>
      </c>
      <c r="C5850">
        <v>2014</v>
      </c>
      <c r="D5850" t="s">
        <v>96</v>
      </c>
      <c r="E5850" t="s">
        <v>1370</v>
      </c>
      <c r="F5850" s="4">
        <v>0</v>
      </c>
      <c r="G5850" s="4">
        <v>20000</v>
      </c>
      <c r="H5850" s="4">
        <v>0</v>
      </c>
      <c r="I5850" s="4">
        <v>0</v>
      </c>
      <c r="J5850">
        <v>8.6999999999999993</v>
      </c>
      <c r="K5850">
        <v>59</v>
      </c>
      <c r="L5850">
        <v>8.6999999999999993</v>
      </c>
      <c r="M5850" s="4">
        <v>2089</v>
      </c>
      <c r="N5850" t="s">
        <v>3757</v>
      </c>
      <c r="O5850" t="s">
        <v>43</v>
      </c>
      <c r="P5850" s="4">
        <v>20000</v>
      </c>
      <c r="Q5850" s="3">
        <f>AVERAGE(Table1[[#This Row],[critic_score]],Table1[[#This Row],[user_score]])</f>
        <v>8.6999999999999993</v>
      </c>
      <c r="R5850" s="4">
        <f>Table1[[#This Row],[user_count]]+Table1[[#This Row],[critic_count]]</f>
        <v>2148</v>
      </c>
      <c r="S5850" s="2">
        <f>100000*Table1[[#This Row],[review_count]]/Table1[[#This Row],[total sales]]</f>
        <v>10740</v>
      </c>
      <c r="T5850" s="2">
        <f>Table1[[#This Row],[total sales]]/(2017-Table1[[#This Row],[year_of_release]])</f>
        <v>6666.666666666667</v>
      </c>
      <c r="U5850" s="9">
        <f>Table1[[#This Row],[na_sales]]/(2017-Table1[[#This Row],[year_of_release]])</f>
        <v>0</v>
      </c>
      <c r="V5850" s="6">
        <f>Table1[[#This Row],[eu_sales]]/(2017-Table1[[#This Row],[year_of_release]])</f>
        <v>6666.666666666667</v>
      </c>
      <c r="W5850" s="6">
        <f>Table1[[#This Row],[jp_sales]]/(2017-Table1[[#This Row],[year_of_release]])</f>
        <v>0</v>
      </c>
      <c r="X5850" s="6">
        <f>Table1[[#This Row],[other_sales]]/(2017-Table1[[#This Row],[year_of_release]])</f>
        <v>0</v>
      </c>
      <c r="Y5850" s="4">
        <v>562338430</v>
      </c>
      <c r="Z5850" s="4">
        <v>443580712</v>
      </c>
      <c r="AA5850" s="4">
        <v>127276000</v>
      </c>
      <c r="AB5850" s="1">
        <f>Table1[[#This Row],[na_sales]]/Table1[[#This Row],[NA population]]</f>
        <v>0</v>
      </c>
      <c r="AC5850" s="1">
        <f>Table1[[#This Row],[eu_sales]]/Table1[[#This Row],[Eu population]]</f>
        <v>4.5087623196745311E-5</v>
      </c>
      <c r="AD5850" s="1">
        <f>Table1[[#This Row],[jp_sales]]/Table1[[#This Row],[Jp population]]</f>
        <v>0</v>
      </c>
    </row>
    <row r="5851" spans="1:30" x14ac:dyDescent="0.25">
      <c r="A5851" t="s">
        <v>4789</v>
      </c>
      <c r="B5851" t="s">
        <v>26</v>
      </c>
      <c r="C5851">
        <v>2005</v>
      </c>
      <c r="D5851" t="s">
        <v>54</v>
      </c>
      <c r="E5851" t="s">
        <v>171</v>
      </c>
      <c r="F5851" s="4">
        <v>20000</v>
      </c>
      <c r="G5851" s="4">
        <v>0</v>
      </c>
      <c r="H5851" s="4">
        <v>0</v>
      </c>
      <c r="I5851" s="4">
        <v>0</v>
      </c>
      <c r="J5851">
        <v>3.3</v>
      </c>
      <c r="K5851">
        <v>14</v>
      </c>
      <c r="L5851">
        <v>7</v>
      </c>
      <c r="M5851" s="4">
        <v>9</v>
      </c>
      <c r="N5851" t="s">
        <v>1183</v>
      </c>
      <c r="O5851" t="s">
        <v>21</v>
      </c>
      <c r="P5851" s="4">
        <v>20000</v>
      </c>
      <c r="Q5851" s="3">
        <f>AVERAGE(Table1[[#This Row],[critic_score]],Table1[[#This Row],[user_score]])</f>
        <v>5.15</v>
      </c>
      <c r="R5851" s="4">
        <f>Table1[[#This Row],[user_count]]+Table1[[#This Row],[critic_count]]</f>
        <v>23</v>
      </c>
      <c r="S5851" s="2">
        <f>100000*Table1[[#This Row],[review_count]]/Table1[[#This Row],[total sales]]</f>
        <v>115</v>
      </c>
      <c r="T5851" s="2">
        <f>Table1[[#This Row],[total sales]]/(2017-Table1[[#This Row],[year_of_release]])</f>
        <v>1666.6666666666667</v>
      </c>
      <c r="U5851" s="9">
        <f>Table1[[#This Row],[na_sales]]/(2017-Table1[[#This Row],[year_of_release]])</f>
        <v>1666.6666666666667</v>
      </c>
      <c r="V5851" s="6">
        <f>Table1[[#This Row],[eu_sales]]/(2017-Table1[[#This Row],[year_of_release]])</f>
        <v>0</v>
      </c>
      <c r="W5851" s="6">
        <f>Table1[[#This Row],[jp_sales]]/(2017-Table1[[#This Row],[year_of_release]])</f>
        <v>0</v>
      </c>
      <c r="X5851" s="6">
        <f>Table1[[#This Row],[other_sales]]/(2017-Table1[[#This Row],[year_of_release]])</f>
        <v>0</v>
      </c>
      <c r="Y5851" s="4">
        <v>511054143</v>
      </c>
      <c r="Z5851" s="4">
        <v>435713800</v>
      </c>
      <c r="AA5851" s="4">
        <v>127773000</v>
      </c>
      <c r="AB5851" s="1">
        <f>Table1[[#This Row],[na_sales]]/Table1[[#This Row],[NA population]]</f>
        <v>3.9134796721528583E-5</v>
      </c>
      <c r="AC5851" s="1">
        <f>Table1[[#This Row],[eu_sales]]/Table1[[#This Row],[Eu population]]</f>
        <v>0</v>
      </c>
      <c r="AD5851" s="1">
        <f>Table1[[#This Row],[jp_sales]]/Table1[[#This Row],[Jp population]]</f>
        <v>0</v>
      </c>
    </row>
    <row r="5852" spans="1:30" x14ac:dyDescent="0.25">
      <c r="A5852" t="s">
        <v>3715</v>
      </c>
      <c r="B5852" t="s">
        <v>45</v>
      </c>
      <c r="C5852">
        <v>2006</v>
      </c>
      <c r="D5852" t="s">
        <v>40</v>
      </c>
      <c r="E5852" t="s">
        <v>270</v>
      </c>
      <c r="F5852" s="4">
        <v>10000</v>
      </c>
      <c r="G5852" s="4">
        <v>10000</v>
      </c>
      <c r="H5852" s="4">
        <v>0</v>
      </c>
      <c r="I5852" s="4">
        <v>0</v>
      </c>
      <c r="J5852">
        <v>6.7</v>
      </c>
      <c r="K5852">
        <v>23</v>
      </c>
      <c r="L5852">
        <v>7.9</v>
      </c>
      <c r="M5852" s="4">
        <v>41</v>
      </c>
      <c r="N5852" t="s">
        <v>731</v>
      </c>
      <c r="O5852" t="s">
        <v>43</v>
      </c>
      <c r="P5852" s="4">
        <v>20000</v>
      </c>
      <c r="Q5852" s="3">
        <f>AVERAGE(Table1[[#This Row],[critic_score]],Table1[[#This Row],[user_score]])</f>
        <v>7.3000000000000007</v>
      </c>
      <c r="R5852" s="4">
        <f>Table1[[#This Row],[user_count]]+Table1[[#This Row],[critic_count]]</f>
        <v>64</v>
      </c>
      <c r="S5852" s="2">
        <f>100000*Table1[[#This Row],[review_count]]/Table1[[#This Row],[total sales]]</f>
        <v>320</v>
      </c>
      <c r="T5852" s="2">
        <f>Table1[[#This Row],[total sales]]/(2017-Table1[[#This Row],[year_of_release]])</f>
        <v>1818.1818181818182</v>
      </c>
      <c r="U5852" s="9">
        <f>Table1[[#This Row],[na_sales]]/(2017-Table1[[#This Row],[year_of_release]])</f>
        <v>909.09090909090912</v>
      </c>
      <c r="V5852" s="6">
        <f>Table1[[#This Row],[eu_sales]]/(2017-Table1[[#This Row],[year_of_release]])</f>
        <v>909.09090909090912</v>
      </c>
      <c r="W5852" s="6">
        <f>Table1[[#This Row],[jp_sales]]/(2017-Table1[[#This Row],[year_of_release]])</f>
        <v>0</v>
      </c>
      <c r="X5852" s="6">
        <f>Table1[[#This Row],[other_sales]]/(2017-Table1[[#This Row],[year_of_release]])</f>
        <v>0</v>
      </c>
      <c r="Y5852" s="4">
        <v>516818555</v>
      </c>
      <c r="Z5852" s="4">
        <v>437126892</v>
      </c>
      <c r="AA5852" s="4">
        <v>127854000</v>
      </c>
      <c r="AB5852" s="1">
        <f>Table1[[#This Row],[na_sales]]/Table1[[#This Row],[NA population]]</f>
        <v>1.9349150496347796E-5</v>
      </c>
      <c r="AC5852" s="1">
        <f>Table1[[#This Row],[eu_sales]]/Table1[[#This Row],[Eu population]]</f>
        <v>2.2876652484697737E-5</v>
      </c>
      <c r="AD5852" s="1">
        <f>Table1[[#This Row],[jp_sales]]/Table1[[#This Row],[Jp population]]</f>
        <v>0</v>
      </c>
    </row>
    <row r="5853" spans="1:30" x14ac:dyDescent="0.25">
      <c r="A5853" t="s">
        <v>4798</v>
      </c>
      <c r="B5853" t="s">
        <v>71</v>
      </c>
      <c r="C5853">
        <v>2016</v>
      </c>
      <c r="D5853" t="s">
        <v>40</v>
      </c>
      <c r="E5853" t="s">
        <v>1685</v>
      </c>
      <c r="F5853" s="4">
        <v>0</v>
      </c>
      <c r="G5853" s="4">
        <v>10000</v>
      </c>
      <c r="H5853" s="4">
        <v>10000</v>
      </c>
      <c r="I5853" s="4">
        <v>0</v>
      </c>
      <c r="J5853">
        <v>7.2</v>
      </c>
      <c r="K5853">
        <v>35</v>
      </c>
      <c r="L5853">
        <v>5.8</v>
      </c>
      <c r="M5853" s="4">
        <v>29</v>
      </c>
      <c r="N5853" t="s">
        <v>4799</v>
      </c>
      <c r="O5853" t="s">
        <v>43</v>
      </c>
      <c r="P5853" s="4">
        <v>20000</v>
      </c>
      <c r="Q5853" s="3">
        <f>AVERAGE(Table1[[#This Row],[critic_score]],Table1[[#This Row],[user_score]])</f>
        <v>6.5</v>
      </c>
      <c r="R5853" s="4">
        <f>Table1[[#This Row],[user_count]]+Table1[[#This Row],[critic_count]]</f>
        <v>64</v>
      </c>
      <c r="S5853" s="2">
        <f>100000*Table1[[#This Row],[review_count]]/Table1[[#This Row],[total sales]]</f>
        <v>320</v>
      </c>
      <c r="T5853" s="2">
        <f>Table1[[#This Row],[total sales]]/(2017-Table1[[#This Row],[year_of_release]])</f>
        <v>20000</v>
      </c>
      <c r="U5853" s="9">
        <f>Table1[[#This Row],[na_sales]]/(2017-Table1[[#This Row],[year_of_release]])</f>
        <v>0</v>
      </c>
      <c r="V5853" s="6">
        <f>Table1[[#This Row],[eu_sales]]/(2017-Table1[[#This Row],[year_of_release]])</f>
        <v>10000</v>
      </c>
      <c r="W5853" s="6">
        <f>Table1[[#This Row],[jp_sales]]/(2017-Table1[[#This Row],[year_of_release]])</f>
        <v>10000</v>
      </c>
      <c r="X5853" s="6">
        <f>Table1[[#This Row],[other_sales]]/(2017-Table1[[#This Row],[year_of_release]])</f>
        <v>0</v>
      </c>
      <c r="Y5853" s="4">
        <v>573178249</v>
      </c>
      <c r="Z5853" s="4">
        <v>445623395</v>
      </c>
      <c r="AA5853" s="4">
        <v>126994511</v>
      </c>
      <c r="AB5853" s="1">
        <f>Table1[[#This Row],[na_sales]]/Table1[[#This Row],[NA population]]</f>
        <v>0</v>
      </c>
      <c r="AC5853" s="1">
        <f>Table1[[#This Row],[eu_sales]]/Table1[[#This Row],[Eu population]]</f>
        <v>2.2440473530345058E-5</v>
      </c>
      <c r="AD5853" s="1">
        <f>Table1[[#This Row],[jp_sales]]/Table1[[#This Row],[Jp population]]</f>
        <v>7.8743560814215028E-5</v>
      </c>
    </row>
    <row r="5854" spans="1:30" x14ac:dyDescent="0.25">
      <c r="A5854" t="s">
        <v>4746</v>
      </c>
      <c r="B5854" t="s">
        <v>113</v>
      </c>
      <c r="C5854">
        <v>2009</v>
      </c>
      <c r="D5854" t="s">
        <v>225</v>
      </c>
      <c r="E5854" t="s">
        <v>176</v>
      </c>
      <c r="F5854" s="4">
        <v>0</v>
      </c>
      <c r="G5854" s="4">
        <v>10000</v>
      </c>
      <c r="H5854" s="4">
        <v>0</v>
      </c>
      <c r="I5854" s="4">
        <v>0</v>
      </c>
      <c r="J5854">
        <v>6.9</v>
      </c>
      <c r="K5854">
        <v>39</v>
      </c>
      <c r="L5854">
        <v>7.3</v>
      </c>
      <c r="M5854" s="4">
        <v>73</v>
      </c>
      <c r="N5854" t="s">
        <v>4747</v>
      </c>
      <c r="O5854" t="s">
        <v>67</v>
      </c>
      <c r="P5854" s="4">
        <v>10000</v>
      </c>
      <c r="Q5854" s="3">
        <f>AVERAGE(Table1[[#This Row],[critic_score]],Table1[[#This Row],[user_score]])</f>
        <v>7.1</v>
      </c>
      <c r="R5854" s="4">
        <f>Table1[[#This Row],[user_count]]+Table1[[#This Row],[critic_count]]</f>
        <v>112</v>
      </c>
      <c r="S5854" s="2">
        <f>100000*Table1[[#This Row],[review_count]]/Table1[[#This Row],[total sales]]</f>
        <v>1120</v>
      </c>
      <c r="T5854" s="2">
        <f>Table1[[#This Row],[total sales]]/(2017-Table1[[#This Row],[year_of_release]])</f>
        <v>1250</v>
      </c>
      <c r="U5854" s="9">
        <f>Table1[[#This Row],[na_sales]]/(2017-Table1[[#This Row],[year_of_release]])</f>
        <v>0</v>
      </c>
      <c r="V5854" s="6">
        <f>Table1[[#This Row],[eu_sales]]/(2017-Table1[[#This Row],[year_of_release]])</f>
        <v>1250</v>
      </c>
      <c r="W5854" s="6">
        <f>Table1[[#This Row],[jp_sales]]/(2017-Table1[[#This Row],[year_of_release]])</f>
        <v>0</v>
      </c>
      <c r="X5854" s="6">
        <f>Table1[[#This Row],[other_sales]]/(2017-Table1[[#This Row],[year_of_release]])</f>
        <v>0</v>
      </c>
      <c r="Y5854" s="4">
        <v>534740514</v>
      </c>
      <c r="Z5854" s="4">
        <v>441041694</v>
      </c>
      <c r="AA5854" s="4">
        <v>128047000</v>
      </c>
      <c r="AB5854" s="1">
        <f>Table1[[#This Row],[na_sales]]/Table1[[#This Row],[NA population]]</f>
        <v>0</v>
      </c>
      <c r="AC5854" s="1">
        <f>Table1[[#This Row],[eu_sales]]/Table1[[#This Row],[Eu population]]</f>
        <v>2.2673593304310136E-5</v>
      </c>
      <c r="AD5854" s="1">
        <f>Table1[[#This Row],[jp_sales]]/Table1[[#This Row],[Jp population]]</f>
        <v>0</v>
      </c>
    </row>
    <row r="5855" spans="1:30" x14ac:dyDescent="0.25">
      <c r="A5855" t="s">
        <v>4751</v>
      </c>
      <c r="B5855" t="s">
        <v>103</v>
      </c>
      <c r="C5855">
        <v>2005</v>
      </c>
      <c r="D5855" t="s">
        <v>23</v>
      </c>
      <c r="E5855" t="s">
        <v>41</v>
      </c>
      <c r="F5855" s="4">
        <v>10000</v>
      </c>
      <c r="G5855" s="4">
        <v>0</v>
      </c>
      <c r="H5855" s="4">
        <v>0</v>
      </c>
      <c r="I5855" s="4">
        <v>0</v>
      </c>
      <c r="J5855">
        <v>3.8</v>
      </c>
      <c r="K5855">
        <v>9</v>
      </c>
      <c r="L5855">
        <v>3.6</v>
      </c>
      <c r="M5855" s="4">
        <v>7</v>
      </c>
      <c r="N5855" t="s">
        <v>1573</v>
      </c>
      <c r="O5855" t="s">
        <v>67</v>
      </c>
      <c r="P5855" s="4">
        <v>10000</v>
      </c>
      <c r="Q5855" s="3">
        <f>AVERAGE(Table1[[#This Row],[critic_score]],Table1[[#This Row],[user_score]])</f>
        <v>3.7</v>
      </c>
      <c r="R5855" s="4">
        <f>Table1[[#This Row],[user_count]]+Table1[[#This Row],[critic_count]]</f>
        <v>16</v>
      </c>
      <c r="S5855" s="2">
        <f>100000*Table1[[#This Row],[review_count]]/Table1[[#This Row],[total sales]]</f>
        <v>160</v>
      </c>
      <c r="T5855" s="2">
        <f>Table1[[#This Row],[total sales]]/(2017-Table1[[#This Row],[year_of_release]])</f>
        <v>833.33333333333337</v>
      </c>
      <c r="U5855" s="9">
        <f>Table1[[#This Row],[na_sales]]/(2017-Table1[[#This Row],[year_of_release]])</f>
        <v>833.33333333333337</v>
      </c>
      <c r="V5855" s="6">
        <f>Table1[[#This Row],[eu_sales]]/(2017-Table1[[#This Row],[year_of_release]])</f>
        <v>0</v>
      </c>
      <c r="W5855" s="6">
        <f>Table1[[#This Row],[jp_sales]]/(2017-Table1[[#This Row],[year_of_release]])</f>
        <v>0</v>
      </c>
      <c r="X5855" s="6">
        <f>Table1[[#This Row],[other_sales]]/(2017-Table1[[#This Row],[year_of_release]])</f>
        <v>0</v>
      </c>
      <c r="Y5855" s="4">
        <v>511054143</v>
      </c>
      <c r="Z5855" s="4">
        <v>435713800</v>
      </c>
      <c r="AA5855" s="4">
        <v>127773000</v>
      </c>
      <c r="AB5855" s="1">
        <f>Table1[[#This Row],[na_sales]]/Table1[[#This Row],[NA population]]</f>
        <v>1.9567398360764291E-5</v>
      </c>
      <c r="AC5855" s="1">
        <f>Table1[[#This Row],[eu_sales]]/Table1[[#This Row],[Eu population]]</f>
        <v>0</v>
      </c>
      <c r="AD5855" s="1">
        <f>Table1[[#This Row],[jp_sales]]/Table1[[#This Row],[Jp population]]</f>
        <v>0</v>
      </c>
    </row>
    <row r="5856" spans="1:30" x14ac:dyDescent="0.25">
      <c r="A5856" t="s">
        <v>4090</v>
      </c>
      <c r="B5856" t="s">
        <v>103</v>
      </c>
      <c r="C5856">
        <v>2004</v>
      </c>
      <c r="D5856" t="s">
        <v>65</v>
      </c>
      <c r="E5856" t="s">
        <v>231</v>
      </c>
      <c r="F5856" s="4">
        <v>10000</v>
      </c>
      <c r="G5856" s="4">
        <v>0</v>
      </c>
      <c r="H5856" s="4">
        <v>0</v>
      </c>
      <c r="I5856" s="4">
        <v>0</v>
      </c>
      <c r="J5856">
        <v>6.5</v>
      </c>
      <c r="K5856">
        <v>8</v>
      </c>
      <c r="L5856">
        <v>8.8000000000000007</v>
      </c>
      <c r="M5856" s="4">
        <v>4</v>
      </c>
      <c r="N5856" t="s">
        <v>4091</v>
      </c>
      <c r="O5856" t="s">
        <v>67</v>
      </c>
      <c r="P5856" s="4">
        <v>10000</v>
      </c>
      <c r="Q5856" s="3">
        <f>AVERAGE(Table1[[#This Row],[critic_score]],Table1[[#This Row],[user_score]])</f>
        <v>7.65</v>
      </c>
      <c r="R5856" s="4">
        <f>Table1[[#This Row],[user_count]]+Table1[[#This Row],[critic_count]]</f>
        <v>12</v>
      </c>
      <c r="S5856" s="2">
        <f>100000*Table1[[#This Row],[review_count]]/Table1[[#This Row],[total sales]]</f>
        <v>120</v>
      </c>
      <c r="T5856" s="2">
        <f>Table1[[#This Row],[total sales]]/(2017-Table1[[#This Row],[year_of_release]])</f>
        <v>769.23076923076928</v>
      </c>
      <c r="U5856" s="9">
        <f>Table1[[#This Row],[na_sales]]/(2017-Table1[[#This Row],[year_of_release]])</f>
        <v>769.23076923076928</v>
      </c>
      <c r="V5856" s="6">
        <f>Table1[[#This Row],[eu_sales]]/(2017-Table1[[#This Row],[year_of_release]])</f>
        <v>0</v>
      </c>
      <c r="W5856" s="6">
        <f>Table1[[#This Row],[jp_sales]]/(2017-Table1[[#This Row],[year_of_release]])</f>
        <v>0</v>
      </c>
      <c r="X5856" s="6">
        <f>Table1[[#This Row],[other_sales]]/(2017-Table1[[#This Row],[year_of_release]])</f>
        <v>0</v>
      </c>
      <c r="Y5856" s="4">
        <v>505524224</v>
      </c>
      <c r="Z5856" s="4">
        <v>434174638</v>
      </c>
      <c r="AA5856" s="4">
        <v>127761000</v>
      </c>
      <c r="AB5856" s="1">
        <f>Table1[[#This Row],[na_sales]]/Table1[[#This Row],[NA population]]</f>
        <v>1.9781445725536588E-5</v>
      </c>
      <c r="AC5856" s="1">
        <f>Table1[[#This Row],[eu_sales]]/Table1[[#This Row],[Eu population]]</f>
        <v>0</v>
      </c>
      <c r="AD5856" s="1">
        <f>Table1[[#This Row],[jp_sales]]/Table1[[#This Row],[Jp population]]</f>
        <v>0</v>
      </c>
    </row>
    <row r="5857" spans="1:30" x14ac:dyDescent="0.25">
      <c r="A5857" t="s">
        <v>4761</v>
      </c>
      <c r="B5857" t="s">
        <v>26</v>
      </c>
      <c r="C5857">
        <v>2007</v>
      </c>
      <c r="D5857" t="s">
        <v>49</v>
      </c>
      <c r="E5857" t="s">
        <v>270</v>
      </c>
      <c r="F5857" s="4">
        <v>0</v>
      </c>
      <c r="G5857" s="4">
        <v>10000</v>
      </c>
      <c r="H5857" s="4">
        <v>0</v>
      </c>
      <c r="I5857" s="4">
        <v>0</v>
      </c>
      <c r="J5857">
        <v>7</v>
      </c>
      <c r="K5857">
        <v>21</v>
      </c>
      <c r="L5857">
        <v>7.5</v>
      </c>
      <c r="M5857" s="4">
        <v>11</v>
      </c>
      <c r="N5857" t="s">
        <v>4762</v>
      </c>
      <c r="O5857" t="s">
        <v>21</v>
      </c>
      <c r="P5857" s="4">
        <v>10000</v>
      </c>
      <c r="Q5857" s="3">
        <f>AVERAGE(Table1[[#This Row],[critic_score]],Table1[[#This Row],[user_score]])</f>
        <v>7.25</v>
      </c>
      <c r="R5857" s="4">
        <f>Table1[[#This Row],[user_count]]+Table1[[#This Row],[critic_count]]</f>
        <v>32</v>
      </c>
      <c r="S5857" s="2">
        <f>100000*Table1[[#This Row],[review_count]]/Table1[[#This Row],[total sales]]</f>
        <v>320</v>
      </c>
      <c r="T5857" s="2">
        <f>Table1[[#This Row],[total sales]]/(2017-Table1[[#This Row],[year_of_release]])</f>
        <v>1000</v>
      </c>
      <c r="U5857" s="9">
        <f>Table1[[#This Row],[na_sales]]/(2017-Table1[[#This Row],[year_of_release]])</f>
        <v>0</v>
      </c>
      <c r="V5857" s="6">
        <f>Table1[[#This Row],[eu_sales]]/(2017-Table1[[#This Row],[year_of_release]])</f>
        <v>1000</v>
      </c>
      <c r="W5857" s="6">
        <f>Table1[[#This Row],[jp_sales]]/(2017-Table1[[#This Row],[year_of_release]])</f>
        <v>0</v>
      </c>
      <c r="X5857" s="6">
        <f>Table1[[#This Row],[other_sales]]/(2017-Table1[[#This Row],[year_of_release]])</f>
        <v>0</v>
      </c>
      <c r="Y5857" s="4">
        <v>522751172</v>
      </c>
      <c r="Z5857" s="4">
        <v>438594184</v>
      </c>
      <c r="AA5857" s="4">
        <v>128001000</v>
      </c>
      <c r="AB5857" s="1">
        <f>Table1[[#This Row],[na_sales]]/Table1[[#This Row],[NA population]]</f>
        <v>0</v>
      </c>
      <c r="AC5857" s="1">
        <f>Table1[[#This Row],[eu_sales]]/Table1[[#This Row],[Eu population]]</f>
        <v>2.280011993957494E-5</v>
      </c>
      <c r="AD5857" s="1">
        <f>Table1[[#This Row],[jp_sales]]/Table1[[#This Row],[Jp population]]</f>
        <v>0</v>
      </c>
    </row>
    <row r="5858" spans="1:30" x14ac:dyDescent="0.25">
      <c r="A5858" t="s">
        <v>4763</v>
      </c>
      <c r="B5858" t="s">
        <v>138</v>
      </c>
      <c r="C5858">
        <v>2003</v>
      </c>
      <c r="D5858" t="s">
        <v>40</v>
      </c>
      <c r="E5858" t="s">
        <v>83</v>
      </c>
      <c r="F5858" s="4">
        <v>10000</v>
      </c>
      <c r="G5858" s="4">
        <v>0</v>
      </c>
      <c r="H5858" s="4">
        <v>0</v>
      </c>
      <c r="I5858" s="4">
        <v>0</v>
      </c>
      <c r="J5858">
        <v>2.2999999999999998</v>
      </c>
      <c r="K5858">
        <v>21</v>
      </c>
      <c r="L5858">
        <v>3.3</v>
      </c>
      <c r="M5858" s="4">
        <v>23</v>
      </c>
      <c r="N5858" t="s">
        <v>4764</v>
      </c>
      <c r="O5858" t="s">
        <v>67</v>
      </c>
      <c r="P5858" s="4">
        <v>10000</v>
      </c>
      <c r="Q5858" s="3">
        <f>AVERAGE(Table1[[#This Row],[critic_score]],Table1[[#This Row],[user_score]])</f>
        <v>2.8</v>
      </c>
      <c r="R5858" s="4">
        <f>Table1[[#This Row],[user_count]]+Table1[[#This Row],[critic_count]]</f>
        <v>44</v>
      </c>
      <c r="S5858" s="2">
        <f>100000*Table1[[#This Row],[review_count]]/Table1[[#This Row],[total sales]]</f>
        <v>440</v>
      </c>
      <c r="T5858" s="2">
        <f>Table1[[#This Row],[total sales]]/(2017-Table1[[#This Row],[year_of_release]])</f>
        <v>714.28571428571433</v>
      </c>
      <c r="U5858" s="9">
        <f>Table1[[#This Row],[na_sales]]/(2017-Table1[[#This Row],[year_of_release]])</f>
        <v>714.28571428571433</v>
      </c>
      <c r="V5858" s="6">
        <f>Table1[[#This Row],[eu_sales]]/(2017-Table1[[#This Row],[year_of_release]])</f>
        <v>0</v>
      </c>
      <c r="W5858" s="6">
        <f>Table1[[#This Row],[jp_sales]]/(2017-Table1[[#This Row],[year_of_release]])</f>
        <v>0</v>
      </c>
      <c r="X5858" s="6">
        <f>Table1[[#This Row],[other_sales]]/(2017-Table1[[#This Row],[year_of_release]])</f>
        <v>0</v>
      </c>
      <c r="Y5858" s="4">
        <v>500125528</v>
      </c>
      <c r="Z5858" s="4">
        <v>432552540</v>
      </c>
      <c r="AA5858" s="4">
        <v>127718000</v>
      </c>
      <c r="AB5858" s="1">
        <f>Table1[[#This Row],[na_sales]]/Table1[[#This Row],[NA population]]</f>
        <v>1.9994980140265904E-5</v>
      </c>
      <c r="AC5858" s="1">
        <f>Table1[[#This Row],[eu_sales]]/Table1[[#This Row],[Eu population]]</f>
        <v>0</v>
      </c>
      <c r="AD5858" s="1">
        <f>Table1[[#This Row],[jp_sales]]/Table1[[#This Row],[Jp population]]</f>
        <v>0</v>
      </c>
    </row>
    <row r="5859" spans="1:30" x14ac:dyDescent="0.25">
      <c r="A5859" t="s">
        <v>4410</v>
      </c>
      <c r="B5859" t="s">
        <v>103</v>
      </c>
      <c r="C5859">
        <v>2006</v>
      </c>
      <c r="D5859" t="s">
        <v>54</v>
      </c>
      <c r="E5859" t="s">
        <v>270</v>
      </c>
      <c r="F5859" s="4">
        <v>10000</v>
      </c>
      <c r="G5859" s="4">
        <v>0</v>
      </c>
      <c r="H5859" s="4">
        <v>0</v>
      </c>
      <c r="I5859" s="4">
        <v>0</v>
      </c>
      <c r="J5859">
        <v>7.2</v>
      </c>
      <c r="K5859">
        <v>34</v>
      </c>
      <c r="L5859">
        <v>8.6</v>
      </c>
      <c r="M5859" s="4">
        <v>9</v>
      </c>
      <c r="N5859" t="s">
        <v>199</v>
      </c>
      <c r="O5859" t="s">
        <v>43</v>
      </c>
      <c r="P5859" s="4">
        <v>10000</v>
      </c>
      <c r="Q5859" s="3">
        <f>AVERAGE(Table1[[#This Row],[critic_score]],Table1[[#This Row],[user_score]])</f>
        <v>7.9</v>
      </c>
      <c r="R5859" s="4">
        <f>Table1[[#This Row],[user_count]]+Table1[[#This Row],[critic_count]]</f>
        <v>43</v>
      </c>
      <c r="S5859" s="2">
        <f>100000*Table1[[#This Row],[review_count]]/Table1[[#This Row],[total sales]]</f>
        <v>430</v>
      </c>
      <c r="T5859" s="2">
        <f>Table1[[#This Row],[total sales]]/(2017-Table1[[#This Row],[year_of_release]])</f>
        <v>909.09090909090912</v>
      </c>
      <c r="U5859" s="9">
        <f>Table1[[#This Row],[na_sales]]/(2017-Table1[[#This Row],[year_of_release]])</f>
        <v>909.09090909090912</v>
      </c>
      <c r="V5859" s="6">
        <f>Table1[[#This Row],[eu_sales]]/(2017-Table1[[#This Row],[year_of_release]])</f>
        <v>0</v>
      </c>
      <c r="W5859" s="6">
        <f>Table1[[#This Row],[jp_sales]]/(2017-Table1[[#This Row],[year_of_release]])</f>
        <v>0</v>
      </c>
      <c r="X5859" s="6">
        <f>Table1[[#This Row],[other_sales]]/(2017-Table1[[#This Row],[year_of_release]])</f>
        <v>0</v>
      </c>
      <c r="Y5859" s="4">
        <v>516818555</v>
      </c>
      <c r="Z5859" s="4">
        <v>437126892</v>
      </c>
      <c r="AA5859" s="4">
        <v>127854000</v>
      </c>
      <c r="AB5859" s="1">
        <f>Table1[[#This Row],[na_sales]]/Table1[[#This Row],[NA population]]</f>
        <v>1.9349150496347796E-5</v>
      </c>
      <c r="AC5859" s="1">
        <f>Table1[[#This Row],[eu_sales]]/Table1[[#This Row],[Eu population]]</f>
        <v>0</v>
      </c>
      <c r="AD5859" s="1">
        <f>Table1[[#This Row],[jp_sales]]/Table1[[#This Row],[Jp population]]</f>
        <v>0</v>
      </c>
    </row>
    <row r="5860" spans="1:30" x14ac:dyDescent="0.25">
      <c r="A5860" t="s">
        <v>4766</v>
      </c>
      <c r="B5860" t="s">
        <v>103</v>
      </c>
      <c r="C5860">
        <v>2003</v>
      </c>
      <c r="D5860" t="s">
        <v>191</v>
      </c>
      <c r="E5860" t="s">
        <v>425</v>
      </c>
      <c r="F5860" s="4">
        <v>10000</v>
      </c>
      <c r="G5860" s="4">
        <v>0</v>
      </c>
      <c r="H5860" s="4">
        <v>0</v>
      </c>
      <c r="I5860" s="4">
        <v>0</v>
      </c>
      <c r="J5860">
        <v>7.7</v>
      </c>
      <c r="K5860">
        <v>24</v>
      </c>
      <c r="L5860">
        <v>8.3000000000000007</v>
      </c>
      <c r="M5860" s="4">
        <v>12</v>
      </c>
      <c r="N5860" t="s">
        <v>3118</v>
      </c>
      <c r="O5860" t="s">
        <v>67</v>
      </c>
      <c r="P5860" s="4">
        <v>10000</v>
      </c>
      <c r="Q5860" s="3">
        <f>AVERAGE(Table1[[#This Row],[critic_score]],Table1[[#This Row],[user_score]])</f>
        <v>8</v>
      </c>
      <c r="R5860" s="4">
        <f>Table1[[#This Row],[user_count]]+Table1[[#This Row],[critic_count]]</f>
        <v>36</v>
      </c>
      <c r="S5860" s="2">
        <f>100000*Table1[[#This Row],[review_count]]/Table1[[#This Row],[total sales]]</f>
        <v>360</v>
      </c>
      <c r="T5860" s="2">
        <f>Table1[[#This Row],[total sales]]/(2017-Table1[[#This Row],[year_of_release]])</f>
        <v>714.28571428571433</v>
      </c>
      <c r="U5860" s="9">
        <f>Table1[[#This Row],[na_sales]]/(2017-Table1[[#This Row],[year_of_release]])</f>
        <v>714.28571428571433</v>
      </c>
      <c r="V5860" s="6">
        <f>Table1[[#This Row],[eu_sales]]/(2017-Table1[[#This Row],[year_of_release]])</f>
        <v>0</v>
      </c>
      <c r="W5860" s="6">
        <f>Table1[[#This Row],[jp_sales]]/(2017-Table1[[#This Row],[year_of_release]])</f>
        <v>0</v>
      </c>
      <c r="X5860" s="6">
        <f>Table1[[#This Row],[other_sales]]/(2017-Table1[[#This Row],[year_of_release]])</f>
        <v>0</v>
      </c>
      <c r="Y5860" s="4">
        <v>500125528</v>
      </c>
      <c r="Z5860" s="4">
        <v>432552540</v>
      </c>
      <c r="AA5860" s="4">
        <v>127718000</v>
      </c>
      <c r="AB5860" s="1">
        <f>Table1[[#This Row],[na_sales]]/Table1[[#This Row],[NA population]]</f>
        <v>1.9994980140265904E-5</v>
      </c>
      <c r="AC5860" s="1">
        <f>Table1[[#This Row],[eu_sales]]/Table1[[#This Row],[Eu population]]</f>
        <v>0</v>
      </c>
      <c r="AD5860" s="1">
        <f>Table1[[#This Row],[jp_sales]]/Table1[[#This Row],[Jp population]]</f>
        <v>0</v>
      </c>
    </row>
    <row r="5861" spans="1:30" x14ac:dyDescent="0.25">
      <c r="A5861" t="s">
        <v>1273</v>
      </c>
      <c r="B5861" t="s">
        <v>39</v>
      </c>
      <c r="C5861">
        <v>2010</v>
      </c>
      <c r="D5861" t="s">
        <v>40</v>
      </c>
      <c r="E5861" t="s">
        <v>425</v>
      </c>
      <c r="F5861" s="4">
        <v>10000</v>
      </c>
      <c r="G5861" s="4">
        <v>0</v>
      </c>
      <c r="H5861" s="4">
        <v>0</v>
      </c>
      <c r="I5861" s="4">
        <v>0</v>
      </c>
      <c r="J5861">
        <v>8.1999999999999993</v>
      </c>
      <c r="K5861">
        <v>73</v>
      </c>
      <c r="L5861">
        <v>7.9</v>
      </c>
      <c r="M5861" s="4">
        <v>319</v>
      </c>
      <c r="N5861" t="s">
        <v>1274</v>
      </c>
      <c r="O5861" t="s">
        <v>43</v>
      </c>
      <c r="P5861" s="4">
        <v>10000</v>
      </c>
      <c r="Q5861" s="3">
        <f>AVERAGE(Table1[[#This Row],[critic_score]],Table1[[#This Row],[user_score]])</f>
        <v>8.0500000000000007</v>
      </c>
      <c r="R5861" s="4">
        <f>Table1[[#This Row],[user_count]]+Table1[[#This Row],[critic_count]]</f>
        <v>392</v>
      </c>
      <c r="S5861" s="2">
        <f>100000*Table1[[#This Row],[review_count]]/Table1[[#This Row],[total sales]]</f>
        <v>3920</v>
      </c>
      <c r="T5861" s="2">
        <f>Table1[[#This Row],[total sales]]/(2017-Table1[[#This Row],[year_of_release]])</f>
        <v>1428.5714285714287</v>
      </c>
      <c r="U5861" s="9">
        <f>Table1[[#This Row],[na_sales]]/(2017-Table1[[#This Row],[year_of_release]])</f>
        <v>1428.5714285714287</v>
      </c>
      <c r="V5861" s="6">
        <f>Table1[[#This Row],[eu_sales]]/(2017-Table1[[#This Row],[year_of_release]])</f>
        <v>0</v>
      </c>
      <c r="W5861" s="6">
        <f>Table1[[#This Row],[jp_sales]]/(2017-Table1[[#This Row],[year_of_release]])</f>
        <v>0</v>
      </c>
      <c r="X5861" s="6">
        <f>Table1[[#This Row],[other_sales]]/(2017-Table1[[#This Row],[year_of_release]])</f>
        <v>0</v>
      </c>
      <c r="Y5861" s="4">
        <v>540520772</v>
      </c>
      <c r="Z5861" s="4">
        <v>441654761</v>
      </c>
      <c r="AA5861" s="4">
        <v>128070000</v>
      </c>
      <c r="AB5861" s="1">
        <f>Table1[[#This Row],[na_sales]]/Table1[[#This Row],[NA population]]</f>
        <v>1.850067660304459E-5</v>
      </c>
      <c r="AC5861" s="1">
        <f>Table1[[#This Row],[eu_sales]]/Table1[[#This Row],[Eu population]]</f>
        <v>0</v>
      </c>
      <c r="AD5861" s="1">
        <f>Table1[[#This Row],[jp_sales]]/Table1[[#This Row],[Jp population]]</f>
        <v>0</v>
      </c>
    </row>
    <row r="5862" spans="1:30" x14ac:dyDescent="0.25">
      <c r="A5862" t="s">
        <v>3010</v>
      </c>
      <c r="B5862" t="s">
        <v>113</v>
      </c>
      <c r="C5862">
        <v>2008</v>
      </c>
      <c r="D5862" t="s">
        <v>54</v>
      </c>
      <c r="E5862" t="s">
        <v>231</v>
      </c>
      <c r="F5862" s="4">
        <v>0</v>
      </c>
      <c r="G5862" s="4">
        <v>10000</v>
      </c>
      <c r="H5862" s="4">
        <v>0</v>
      </c>
      <c r="I5862" s="4">
        <v>0</v>
      </c>
      <c r="J5862">
        <v>5</v>
      </c>
      <c r="K5862">
        <v>23</v>
      </c>
      <c r="L5862">
        <v>6.6</v>
      </c>
      <c r="M5862" s="4">
        <v>104</v>
      </c>
      <c r="N5862" t="s">
        <v>464</v>
      </c>
      <c r="O5862" t="s">
        <v>43</v>
      </c>
      <c r="P5862" s="4">
        <v>10000</v>
      </c>
      <c r="Q5862" s="3">
        <f>AVERAGE(Table1[[#This Row],[critic_score]],Table1[[#This Row],[user_score]])</f>
        <v>5.8</v>
      </c>
      <c r="R5862" s="4">
        <f>Table1[[#This Row],[user_count]]+Table1[[#This Row],[critic_count]]</f>
        <v>127</v>
      </c>
      <c r="S5862" s="2">
        <f>100000*Table1[[#This Row],[review_count]]/Table1[[#This Row],[total sales]]</f>
        <v>1270</v>
      </c>
      <c r="T5862" s="2">
        <f>Table1[[#This Row],[total sales]]/(2017-Table1[[#This Row],[year_of_release]])</f>
        <v>1111.1111111111111</v>
      </c>
      <c r="U5862" s="9">
        <f>Table1[[#This Row],[na_sales]]/(2017-Table1[[#This Row],[year_of_release]])</f>
        <v>0</v>
      </c>
      <c r="V5862" s="6">
        <f>Table1[[#This Row],[eu_sales]]/(2017-Table1[[#This Row],[year_of_release]])</f>
        <v>1111.1111111111111</v>
      </c>
      <c r="W5862" s="6">
        <f>Table1[[#This Row],[jp_sales]]/(2017-Table1[[#This Row],[year_of_release]])</f>
        <v>0</v>
      </c>
      <c r="X5862" s="6">
        <f>Table1[[#This Row],[other_sales]]/(2017-Table1[[#This Row],[year_of_release]])</f>
        <v>0</v>
      </c>
      <c r="Y5862" s="4">
        <v>528816311</v>
      </c>
      <c r="Z5862" s="4">
        <v>440001482</v>
      </c>
      <c r="AA5862" s="4">
        <v>128063000</v>
      </c>
      <c r="AB5862" s="1">
        <f>Table1[[#This Row],[na_sales]]/Table1[[#This Row],[NA population]]</f>
        <v>0</v>
      </c>
      <c r="AC5862" s="1">
        <f>Table1[[#This Row],[eu_sales]]/Table1[[#This Row],[Eu population]]</f>
        <v>2.2727196177943781E-5</v>
      </c>
      <c r="AD5862" s="1">
        <f>Table1[[#This Row],[jp_sales]]/Table1[[#This Row],[Jp population]]</f>
        <v>0</v>
      </c>
    </row>
    <row r="5863" spans="1:30" x14ac:dyDescent="0.25">
      <c r="A5863" t="s">
        <v>4533</v>
      </c>
      <c r="B5863" t="s">
        <v>103</v>
      </c>
      <c r="C5863">
        <v>2005</v>
      </c>
      <c r="D5863" t="s">
        <v>40</v>
      </c>
      <c r="E5863" t="s">
        <v>575</v>
      </c>
      <c r="F5863" s="4">
        <v>10000</v>
      </c>
      <c r="G5863" s="4">
        <v>0</v>
      </c>
      <c r="H5863" s="4">
        <v>0</v>
      </c>
      <c r="I5863" s="4">
        <v>0</v>
      </c>
      <c r="J5863">
        <v>4.5999999999999996</v>
      </c>
      <c r="K5863">
        <v>25</v>
      </c>
      <c r="L5863">
        <v>4</v>
      </c>
      <c r="M5863" s="4">
        <v>5</v>
      </c>
      <c r="N5863" t="s">
        <v>4769</v>
      </c>
      <c r="O5863" t="s">
        <v>43</v>
      </c>
      <c r="P5863" s="4">
        <v>10000</v>
      </c>
      <c r="Q5863" s="3">
        <f>AVERAGE(Table1[[#This Row],[critic_score]],Table1[[#This Row],[user_score]])</f>
        <v>4.3</v>
      </c>
      <c r="R5863" s="4">
        <f>Table1[[#This Row],[user_count]]+Table1[[#This Row],[critic_count]]</f>
        <v>30</v>
      </c>
      <c r="S5863" s="2">
        <f>100000*Table1[[#This Row],[review_count]]/Table1[[#This Row],[total sales]]</f>
        <v>300</v>
      </c>
      <c r="T5863" s="2">
        <f>Table1[[#This Row],[total sales]]/(2017-Table1[[#This Row],[year_of_release]])</f>
        <v>833.33333333333337</v>
      </c>
      <c r="U5863" s="9">
        <f>Table1[[#This Row],[na_sales]]/(2017-Table1[[#This Row],[year_of_release]])</f>
        <v>833.33333333333337</v>
      </c>
      <c r="V5863" s="6">
        <f>Table1[[#This Row],[eu_sales]]/(2017-Table1[[#This Row],[year_of_release]])</f>
        <v>0</v>
      </c>
      <c r="W5863" s="6">
        <f>Table1[[#This Row],[jp_sales]]/(2017-Table1[[#This Row],[year_of_release]])</f>
        <v>0</v>
      </c>
      <c r="X5863" s="6">
        <f>Table1[[#This Row],[other_sales]]/(2017-Table1[[#This Row],[year_of_release]])</f>
        <v>0</v>
      </c>
      <c r="Y5863" s="4">
        <v>511054143</v>
      </c>
      <c r="Z5863" s="4">
        <v>435713800</v>
      </c>
      <c r="AA5863" s="4">
        <v>127773000</v>
      </c>
      <c r="AB5863" s="1">
        <f>Table1[[#This Row],[na_sales]]/Table1[[#This Row],[NA population]]</f>
        <v>1.9567398360764291E-5</v>
      </c>
      <c r="AC5863" s="1">
        <f>Table1[[#This Row],[eu_sales]]/Table1[[#This Row],[Eu population]]</f>
        <v>0</v>
      </c>
      <c r="AD5863" s="1">
        <f>Table1[[#This Row],[jp_sales]]/Table1[[#This Row],[Jp population]]</f>
        <v>0</v>
      </c>
    </row>
    <row r="5864" spans="1:30" x14ac:dyDescent="0.25">
      <c r="A5864" t="s">
        <v>4771</v>
      </c>
      <c r="B5864" t="s">
        <v>118</v>
      </c>
      <c r="C5864">
        <v>2007</v>
      </c>
      <c r="D5864" t="s">
        <v>54</v>
      </c>
      <c r="E5864" t="s">
        <v>270</v>
      </c>
      <c r="F5864" s="4">
        <v>0</v>
      </c>
      <c r="G5864" s="4">
        <v>10000</v>
      </c>
      <c r="H5864" s="4">
        <v>0</v>
      </c>
      <c r="I5864" s="4">
        <v>0</v>
      </c>
      <c r="J5864">
        <v>7.4</v>
      </c>
      <c r="K5864">
        <v>37</v>
      </c>
      <c r="L5864">
        <v>8.1999999999999993</v>
      </c>
      <c r="M5864" s="4">
        <v>13</v>
      </c>
      <c r="N5864" t="s">
        <v>4110</v>
      </c>
      <c r="O5864" t="s">
        <v>43</v>
      </c>
      <c r="P5864" s="4">
        <v>10000</v>
      </c>
      <c r="Q5864" s="3">
        <f>AVERAGE(Table1[[#This Row],[critic_score]],Table1[[#This Row],[user_score]])</f>
        <v>7.8</v>
      </c>
      <c r="R5864" s="4">
        <f>Table1[[#This Row],[user_count]]+Table1[[#This Row],[critic_count]]</f>
        <v>50</v>
      </c>
      <c r="S5864" s="2">
        <f>100000*Table1[[#This Row],[review_count]]/Table1[[#This Row],[total sales]]</f>
        <v>500</v>
      </c>
      <c r="T5864" s="2">
        <f>Table1[[#This Row],[total sales]]/(2017-Table1[[#This Row],[year_of_release]])</f>
        <v>1000</v>
      </c>
      <c r="U5864" s="9">
        <f>Table1[[#This Row],[na_sales]]/(2017-Table1[[#This Row],[year_of_release]])</f>
        <v>0</v>
      </c>
      <c r="V5864" s="6">
        <f>Table1[[#This Row],[eu_sales]]/(2017-Table1[[#This Row],[year_of_release]])</f>
        <v>1000</v>
      </c>
      <c r="W5864" s="6">
        <f>Table1[[#This Row],[jp_sales]]/(2017-Table1[[#This Row],[year_of_release]])</f>
        <v>0</v>
      </c>
      <c r="X5864" s="6">
        <f>Table1[[#This Row],[other_sales]]/(2017-Table1[[#This Row],[year_of_release]])</f>
        <v>0</v>
      </c>
      <c r="Y5864" s="4">
        <v>522751172</v>
      </c>
      <c r="Z5864" s="4">
        <v>438594184</v>
      </c>
      <c r="AA5864" s="4">
        <v>128001000</v>
      </c>
      <c r="AB5864" s="1">
        <f>Table1[[#This Row],[na_sales]]/Table1[[#This Row],[NA population]]</f>
        <v>0</v>
      </c>
      <c r="AC5864" s="1">
        <f>Table1[[#This Row],[eu_sales]]/Table1[[#This Row],[Eu population]]</f>
        <v>2.280011993957494E-5</v>
      </c>
      <c r="AD5864" s="1">
        <f>Table1[[#This Row],[jp_sales]]/Table1[[#This Row],[Jp population]]</f>
        <v>0</v>
      </c>
    </row>
    <row r="5865" spans="1:30" x14ac:dyDescent="0.25">
      <c r="A5865" t="s">
        <v>2661</v>
      </c>
      <c r="B5865" t="s">
        <v>118</v>
      </c>
      <c r="C5865">
        <v>2007</v>
      </c>
      <c r="D5865" t="s">
        <v>49</v>
      </c>
      <c r="E5865" t="s">
        <v>1116</v>
      </c>
      <c r="F5865" s="4">
        <v>10000</v>
      </c>
      <c r="G5865" s="4">
        <v>0</v>
      </c>
      <c r="H5865" s="4">
        <v>0</v>
      </c>
      <c r="I5865" s="4">
        <v>0</v>
      </c>
      <c r="J5865">
        <v>8.4</v>
      </c>
      <c r="K5865">
        <v>32</v>
      </c>
      <c r="L5865">
        <v>8</v>
      </c>
      <c r="M5865" s="4">
        <v>19</v>
      </c>
      <c r="N5865" t="s">
        <v>4772</v>
      </c>
      <c r="O5865" t="s">
        <v>84</v>
      </c>
      <c r="P5865" s="4">
        <v>10000</v>
      </c>
      <c r="Q5865" s="3">
        <f>AVERAGE(Table1[[#This Row],[critic_score]],Table1[[#This Row],[user_score]])</f>
        <v>8.1999999999999993</v>
      </c>
      <c r="R5865" s="4">
        <f>Table1[[#This Row],[user_count]]+Table1[[#This Row],[critic_count]]</f>
        <v>51</v>
      </c>
      <c r="S5865" s="2">
        <f>100000*Table1[[#This Row],[review_count]]/Table1[[#This Row],[total sales]]</f>
        <v>510</v>
      </c>
      <c r="T5865" s="2">
        <f>Table1[[#This Row],[total sales]]/(2017-Table1[[#This Row],[year_of_release]])</f>
        <v>1000</v>
      </c>
      <c r="U5865" s="9">
        <f>Table1[[#This Row],[na_sales]]/(2017-Table1[[#This Row],[year_of_release]])</f>
        <v>1000</v>
      </c>
      <c r="V5865" s="6">
        <f>Table1[[#This Row],[eu_sales]]/(2017-Table1[[#This Row],[year_of_release]])</f>
        <v>0</v>
      </c>
      <c r="W5865" s="6">
        <f>Table1[[#This Row],[jp_sales]]/(2017-Table1[[#This Row],[year_of_release]])</f>
        <v>0</v>
      </c>
      <c r="X5865" s="6">
        <f>Table1[[#This Row],[other_sales]]/(2017-Table1[[#This Row],[year_of_release]])</f>
        <v>0</v>
      </c>
      <c r="Y5865" s="4">
        <v>522751172</v>
      </c>
      <c r="Z5865" s="4">
        <v>438594184</v>
      </c>
      <c r="AA5865" s="4">
        <v>128001000</v>
      </c>
      <c r="AB5865" s="1">
        <f>Table1[[#This Row],[na_sales]]/Table1[[#This Row],[NA population]]</f>
        <v>1.9129560172463851E-5</v>
      </c>
      <c r="AC5865" s="1">
        <f>Table1[[#This Row],[eu_sales]]/Table1[[#This Row],[Eu population]]</f>
        <v>0</v>
      </c>
      <c r="AD5865" s="1">
        <f>Table1[[#This Row],[jp_sales]]/Table1[[#This Row],[Jp population]]</f>
        <v>0</v>
      </c>
    </row>
    <row r="5866" spans="1:30" x14ac:dyDescent="0.25">
      <c r="A5866" t="s">
        <v>4276</v>
      </c>
      <c r="B5866" t="s">
        <v>103</v>
      </c>
      <c r="C5866">
        <v>2005</v>
      </c>
      <c r="D5866" t="s">
        <v>65</v>
      </c>
      <c r="E5866" t="s">
        <v>171</v>
      </c>
      <c r="F5866" s="4">
        <v>10000</v>
      </c>
      <c r="G5866" s="4">
        <v>0</v>
      </c>
      <c r="H5866" s="4">
        <v>0</v>
      </c>
      <c r="I5866" s="4">
        <v>0</v>
      </c>
      <c r="J5866">
        <v>4.3</v>
      </c>
      <c r="K5866">
        <v>13</v>
      </c>
      <c r="L5866">
        <v>4.8</v>
      </c>
      <c r="M5866" s="4">
        <v>5</v>
      </c>
      <c r="N5866" t="s">
        <v>1183</v>
      </c>
      <c r="O5866" t="s">
        <v>67</v>
      </c>
      <c r="P5866" s="4">
        <v>10000</v>
      </c>
      <c r="Q5866" s="3">
        <f>AVERAGE(Table1[[#This Row],[critic_score]],Table1[[#This Row],[user_score]])</f>
        <v>4.55</v>
      </c>
      <c r="R5866" s="4">
        <f>Table1[[#This Row],[user_count]]+Table1[[#This Row],[critic_count]]</f>
        <v>18</v>
      </c>
      <c r="S5866" s="2">
        <f>100000*Table1[[#This Row],[review_count]]/Table1[[#This Row],[total sales]]</f>
        <v>180</v>
      </c>
      <c r="T5866" s="2">
        <f>Table1[[#This Row],[total sales]]/(2017-Table1[[#This Row],[year_of_release]])</f>
        <v>833.33333333333337</v>
      </c>
      <c r="U5866" s="9">
        <f>Table1[[#This Row],[na_sales]]/(2017-Table1[[#This Row],[year_of_release]])</f>
        <v>833.33333333333337</v>
      </c>
      <c r="V5866" s="6">
        <f>Table1[[#This Row],[eu_sales]]/(2017-Table1[[#This Row],[year_of_release]])</f>
        <v>0</v>
      </c>
      <c r="W5866" s="6">
        <f>Table1[[#This Row],[jp_sales]]/(2017-Table1[[#This Row],[year_of_release]])</f>
        <v>0</v>
      </c>
      <c r="X5866" s="6">
        <f>Table1[[#This Row],[other_sales]]/(2017-Table1[[#This Row],[year_of_release]])</f>
        <v>0</v>
      </c>
      <c r="Y5866" s="4">
        <v>511054143</v>
      </c>
      <c r="Z5866" s="4">
        <v>435713800</v>
      </c>
      <c r="AA5866" s="4">
        <v>127773000</v>
      </c>
      <c r="AB5866" s="1">
        <f>Table1[[#This Row],[na_sales]]/Table1[[#This Row],[NA population]]</f>
        <v>1.9567398360764291E-5</v>
      </c>
      <c r="AC5866" s="1">
        <f>Table1[[#This Row],[eu_sales]]/Table1[[#This Row],[Eu population]]</f>
        <v>0</v>
      </c>
      <c r="AD5866" s="1">
        <f>Table1[[#This Row],[jp_sales]]/Table1[[#This Row],[Jp population]]</f>
        <v>0</v>
      </c>
    </row>
    <row r="5867" spans="1:30" x14ac:dyDescent="0.25">
      <c r="A5867" t="s">
        <v>4777</v>
      </c>
      <c r="B5867" t="s">
        <v>71</v>
      </c>
      <c r="C5867">
        <v>2016</v>
      </c>
      <c r="D5867" t="s">
        <v>40</v>
      </c>
      <c r="E5867" t="s">
        <v>55</v>
      </c>
      <c r="F5867" s="4">
        <v>10000</v>
      </c>
      <c r="G5867" s="4">
        <v>0</v>
      </c>
      <c r="H5867" s="4">
        <v>0</v>
      </c>
      <c r="I5867" s="4">
        <v>0</v>
      </c>
      <c r="J5867">
        <v>4.8</v>
      </c>
      <c r="K5867">
        <v>4</v>
      </c>
      <c r="L5867">
        <v>2</v>
      </c>
      <c r="M5867" s="4">
        <v>53</v>
      </c>
      <c r="N5867" t="s">
        <v>1043</v>
      </c>
      <c r="O5867" t="s">
        <v>43</v>
      </c>
      <c r="P5867" s="4">
        <v>10000</v>
      </c>
      <c r="Q5867" s="3">
        <f>AVERAGE(Table1[[#This Row],[critic_score]],Table1[[#This Row],[user_score]])</f>
        <v>3.4</v>
      </c>
      <c r="R5867" s="4">
        <f>Table1[[#This Row],[user_count]]+Table1[[#This Row],[critic_count]]</f>
        <v>57</v>
      </c>
      <c r="S5867" s="2">
        <f>100000*Table1[[#This Row],[review_count]]/Table1[[#This Row],[total sales]]</f>
        <v>570</v>
      </c>
      <c r="T5867" s="2">
        <f>Table1[[#This Row],[total sales]]/(2017-Table1[[#This Row],[year_of_release]])</f>
        <v>10000</v>
      </c>
      <c r="U5867" s="9">
        <f>Table1[[#This Row],[na_sales]]/(2017-Table1[[#This Row],[year_of_release]])</f>
        <v>10000</v>
      </c>
      <c r="V5867" s="6">
        <f>Table1[[#This Row],[eu_sales]]/(2017-Table1[[#This Row],[year_of_release]])</f>
        <v>0</v>
      </c>
      <c r="W5867" s="6">
        <f>Table1[[#This Row],[jp_sales]]/(2017-Table1[[#This Row],[year_of_release]])</f>
        <v>0</v>
      </c>
      <c r="X5867" s="6">
        <f>Table1[[#This Row],[other_sales]]/(2017-Table1[[#This Row],[year_of_release]])</f>
        <v>0</v>
      </c>
      <c r="Y5867" s="4">
        <v>573178249</v>
      </c>
      <c r="Z5867" s="4">
        <v>445623395</v>
      </c>
      <c r="AA5867" s="4">
        <v>126994511</v>
      </c>
      <c r="AB5867" s="1">
        <f>Table1[[#This Row],[na_sales]]/Table1[[#This Row],[NA population]]</f>
        <v>1.7446579693919964E-5</v>
      </c>
      <c r="AC5867" s="1">
        <f>Table1[[#This Row],[eu_sales]]/Table1[[#This Row],[Eu population]]</f>
        <v>0</v>
      </c>
      <c r="AD5867" s="1">
        <f>Table1[[#This Row],[jp_sales]]/Table1[[#This Row],[Jp population]]</f>
        <v>0</v>
      </c>
    </row>
    <row r="5868" spans="1:30" x14ac:dyDescent="0.25">
      <c r="A5868" t="s">
        <v>4778</v>
      </c>
      <c r="B5868" t="s">
        <v>113</v>
      </c>
      <c r="C5868">
        <v>2010</v>
      </c>
      <c r="D5868" t="s">
        <v>19</v>
      </c>
      <c r="E5868" t="s">
        <v>1370</v>
      </c>
      <c r="F5868" s="4">
        <v>0</v>
      </c>
      <c r="G5868" s="4">
        <v>10000</v>
      </c>
      <c r="H5868" s="4">
        <v>0</v>
      </c>
      <c r="I5868" s="4">
        <v>0</v>
      </c>
      <c r="J5868">
        <v>7.3</v>
      </c>
      <c r="K5868">
        <v>13</v>
      </c>
      <c r="L5868">
        <v>6.4</v>
      </c>
      <c r="M5868" s="4">
        <v>75</v>
      </c>
      <c r="N5868" t="s">
        <v>3534</v>
      </c>
      <c r="O5868" t="s">
        <v>67</v>
      </c>
      <c r="P5868" s="4">
        <v>10000</v>
      </c>
      <c r="Q5868" s="3">
        <f>AVERAGE(Table1[[#This Row],[critic_score]],Table1[[#This Row],[user_score]])</f>
        <v>6.85</v>
      </c>
      <c r="R5868" s="4">
        <f>Table1[[#This Row],[user_count]]+Table1[[#This Row],[critic_count]]</f>
        <v>88</v>
      </c>
      <c r="S5868" s="2">
        <f>100000*Table1[[#This Row],[review_count]]/Table1[[#This Row],[total sales]]</f>
        <v>880</v>
      </c>
      <c r="T5868" s="2">
        <f>Table1[[#This Row],[total sales]]/(2017-Table1[[#This Row],[year_of_release]])</f>
        <v>1428.5714285714287</v>
      </c>
      <c r="U5868" s="9">
        <f>Table1[[#This Row],[na_sales]]/(2017-Table1[[#This Row],[year_of_release]])</f>
        <v>0</v>
      </c>
      <c r="V5868" s="6">
        <f>Table1[[#This Row],[eu_sales]]/(2017-Table1[[#This Row],[year_of_release]])</f>
        <v>1428.5714285714287</v>
      </c>
      <c r="W5868" s="6">
        <f>Table1[[#This Row],[jp_sales]]/(2017-Table1[[#This Row],[year_of_release]])</f>
        <v>0</v>
      </c>
      <c r="X5868" s="6">
        <f>Table1[[#This Row],[other_sales]]/(2017-Table1[[#This Row],[year_of_release]])</f>
        <v>0</v>
      </c>
      <c r="Y5868" s="4">
        <v>540520772</v>
      </c>
      <c r="Z5868" s="4">
        <v>441654761</v>
      </c>
      <c r="AA5868" s="4">
        <v>128070000</v>
      </c>
      <c r="AB5868" s="1">
        <f>Table1[[#This Row],[na_sales]]/Table1[[#This Row],[NA population]]</f>
        <v>0</v>
      </c>
      <c r="AC5868" s="1">
        <f>Table1[[#This Row],[eu_sales]]/Table1[[#This Row],[Eu population]]</f>
        <v>2.2642119780069575E-5</v>
      </c>
      <c r="AD5868" s="1">
        <f>Table1[[#This Row],[jp_sales]]/Table1[[#This Row],[Jp population]]</f>
        <v>0</v>
      </c>
    </row>
    <row r="5869" spans="1:30" x14ac:dyDescent="0.25">
      <c r="A5869" t="s">
        <v>3275</v>
      </c>
      <c r="B5869" t="s">
        <v>138</v>
      </c>
      <c r="C5869">
        <v>2002</v>
      </c>
      <c r="D5869" t="s">
        <v>19</v>
      </c>
      <c r="E5869" t="s">
        <v>403</v>
      </c>
      <c r="F5869" s="4">
        <v>10000</v>
      </c>
      <c r="G5869" s="4">
        <v>0</v>
      </c>
      <c r="H5869" s="4">
        <v>0</v>
      </c>
      <c r="I5869" s="4">
        <v>0</v>
      </c>
      <c r="J5869">
        <v>8.9</v>
      </c>
      <c r="K5869">
        <v>11</v>
      </c>
      <c r="L5869">
        <v>7</v>
      </c>
      <c r="M5869" s="4">
        <v>6</v>
      </c>
      <c r="N5869" t="s">
        <v>58</v>
      </c>
      <c r="O5869" t="s">
        <v>21</v>
      </c>
      <c r="P5869" s="4">
        <v>10000</v>
      </c>
      <c r="Q5869" s="3">
        <f>AVERAGE(Table1[[#This Row],[critic_score]],Table1[[#This Row],[user_score]])</f>
        <v>7.95</v>
      </c>
      <c r="R5869" s="4">
        <f>Table1[[#This Row],[user_count]]+Table1[[#This Row],[critic_count]]</f>
        <v>17</v>
      </c>
      <c r="S5869" s="2">
        <f>100000*Table1[[#This Row],[review_count]]/Table1[[#This Row],[total sales]]</f>
        <v>170</v>
      </c>
      <c r="T5869" s="2">
        <f>Table1[[#This Row],[total sales]]/(2017-Table1[[#This Row],[year_of_release]])</f>
        <v>666.66666666666663</v>
      </c>
      <c r="U5869" s="9">
        <f>Table1[[#This Row],[na_sales]]/(2017-Table1[[#This Row],[year_of_release]])</f>
        <v>666.66666666666663</v>
      </c>
      <c r="V5869" s="6">
        <f>Table1[[#This Row],[eu_sales]]/(2017-Table1[[#This Row],[year_of_release]])</f>
        <v>0</v>
      </c>
      <c r="W5869" s="6">
        <f>Table1[[#This Row],[jp_sales]]/(2017-Table1[[#This Row],[year_of_release]])</f>
        <v>0</v>
      </c>
      <c r="X5869" s="6">
        <f>Table1[[#This Row],[other_sales]]/(2017-Table1[[#This Row],[year_of_release]])</f>
        <v>0</v>
      </c>
      <c r="Y5869" s="4">
        <v>495013192</v>
      </c>
      <c r="Z5869" s="4">
        <v>431019772</v>
      </c>
      <c r="AA5869" s="4">
        <v>127445000</v>
      </c>
      <c r="AB5869" s="1">
        <f>Table1[[#This Row],[na_sales]]/Table1[[#This Row],[NA population]]</f>
        <v>2.0201481822326867E-5</v>
      </c>
      <c r="AC5869" s="1">
        <f>Table1[[#This Row],[eu_sales]]/Table1[[#This Row],[Eu population]]</f>
        <v>0</v>
      </c>
      <c r="AD5869" s="1">
        <f>Table1[[#This Row],[jp_sales]]/Table1[[#This Row],[Jp population]]</f>
        <v>0</v>
      </c>
    </row>
    <row r="5870" spans="1:30" x14ac:dyDescent="0.25">
      <c r="A5870" t="s">
        <v>4780</v>
      </c>
      <c r="B5870" t="s">
        <v>159</v>
      </c>
      <c r="C5870">
        <v>2002</v>
      </c>
      <c r="D5870" t="s">
        <v>29</v>
      </c>
      <c r="E5870" t="s">
        <v>231</v>
      </c>
      <c r="F5870" s="4">
        <v>10000</v>
      </c>
      <c r="G5870" s="4">
        <v>0</v>
      </c>
      <c r="H5870" s="4">
        <v>0</v>
      </c>
      <c r="I5870" s="4">
        <v>0</v>
      </c>
      <c r="J5870">
        <v>5.5</v>
      </c>
      <c r="K5870">
        <v>15</v>
      </c>
      <c r="L5870">
        <v>8</v>
      </c>
      <c r="M5870" s="4">
        <v>5</v>
      </c>
      <c r="N5870" t="s">
        <v>3214</v>
      </c>
      <c r="O5870" t="s">
        <v>21</v>
      </c>
      <c r="P5870" s="4">
        <v>10000</v>
      </c>
      <c r="Q5870" s="3">
        <f>AVERAGE(Table1[[#This Row],[critic_score]],Table1[[#This Row],[user_score]])</f>
        <v>6.75</v>
      </c>
      <c r="R5870" s="4">
        <f>Table1[[#This Row],[user_count]]+Table1[[#This Row],[critic_count]]</f>
        <v>20</v>
      </c>
      <c r="S5870" s="2">
        <f>100000*Table1[[#This Row],[review_count]]/Table1[[#This Row],[total sales]]</f>
        <v>200</v>
      </c>
      <c r="T5870" s="2">
        <f>Table1[[#This Row],[total sales]]/(2017-Table1[[#This Row],[year_of_release]])</f>
        <v>666.66666666666663</v>
      </c>
      <c r="U5870" s="9">
        <f>Table1[[#This Row],[na_sales]]/(2017-Table1[[#This Row],[year_of_release]])</f>
        <v>666.66666666666663</v>
      </c>
      <c r="V5870" s="6">
        <f>Table1[[#This Row],[eu_sales]]/(2017-Table1[[#This Row],[year_of_release]])</f>
        <v>0</v>
      </c>
      <c r="W5870" s="6">
        <f>Table1[[#This Row],[jp_sales]]/(2017-Table1[[#This Row],[year_of_release]])</f>
        <v>0</v>
      </c>
      <c r="X5870" s="6">
        <f>Table1[[#This Row],[other_sales]]/(2017-Table1[[#This Row],[year_of_release]])</f>
        <v>0</v>
      </c>
      <c r="Y5870" s="4">
        <v>495013192</v>
      </c>
      <c r="Z5870" s="4">
        <v>431019772</v>
      </c>
      <c r="AA5870" s="4">
        <v>127445000</v>
      </c>
      <c r="AB5870" s="1">
        <f>Table1[[#This Row],[na_sales]]/Table1[[#This Row],[NA population]]</f>
        <v>2.0201481822326867E-5</v>
      </c>
      <c r="AC5870" s="1">
        <f>Table1[[#This Row],[eu_sales]]/Table1[[#This Row],[Eu population]]</f>
        <v>0</v>
      </c>
      <c r="AD5870" s="1">
        <f>Table1[[#This Row],[jp_sales]]/Table1[[#This Row],[Jp population]]</f>
        <v>0</v>
      </c>
    </row>
    <row r="5871" spans="1:30" x14ac:dyDescent="0.25">
      <c r="A5871" t="s">
        <v>4522</v>
      </c>
      <c r="B5871" t="s">
        <v>103</v>
      </c>
      <c r="C5871">
        <v>2006</v>
      </c>
      <c r="D5871" t="s">
        <v>54</v>
      </c>
      <c r="E5871" t="s">
        <v>270</v>
      </c>
      <c r="F5871" s="4">
        <v>10000</v>
      </c>
      <c r="G5871" s="4">
        <v>0</v>
      </c>
      <c r="H5871" s="4">
        <v>0</v>
      </c>
      <c r="I5871" s="4">
        <v>0</v>
      </c>
      <c r="J5871">
        <v>7.1</v>
      </c>
      <c r="K5871">
        <v>37</v>
      </c>
      <c r="L5871">
        <v>8.5</v>
      </c>
      <c r="M5871" s="4">
        <v>11</v>
      </c>
      <c r="N5871" t="s">
        <v>812</v>
      </c>
      <c r="O5871" t="s">
        <v>67</v>
      </c>
      <c r="P5871" s="4">
        <v>10000</v>
      </c>
      <c r="Q5871" s="3">
        <f>AVERAGE(Table1[[#This Row],[critic_score]],Table1[[#This Row],[user_score]])</f>
        <v>7.8</v>
      </c>
      <c r="R5871" s="4">
        <f>Table1[[#This Row],[user_count]]+Table1[[#This Row],[critic_count]]</f>
        <v>48</v>
      </c>
      <c r="S5871" s="2">
        <f>100000*Table1[[#This Row],[review_count]]/Table1[[#This Row],[total sales]]</f>
        <v>480</v>
      </c>
      <c r="T5871" s="2">
        <f>Table1[[#This Row],[total sales]]/(2017-Table1[[#This Row],[year_of_release]])</f>
        <v>909.09090909090912</v>
      </c>
      <c r="U5871" s="9">
        <f>Table1[[#This Row],[na_sales]]/(2017-Table1[[#This Row],[year_of_release]])</f>
        <v>909.09090909090912</v>
      </c>
      <c r="V5871" s="6">
        <f>Table1[[#This Row],[eu_sales]]/(2017-Table1[[#This Row],[year_of_release]])</f>
        <v>0</v>
      </c>
      <c r="W5871" s="6">
        <f>Table1[[#This Row],[jp_sales]]/(2017-Table1[[#This Row],[year_of_release]])</f>
        <v>0</v>
      </c>
      <c r="X5871" s="6">
        <f>Table1[[#This Row],[other_sales]]/(2017-Table1[[#This Row],[year_of_release]])</f>
        <v>0</v>
      </c>
      <c r="Y5871" s="4">
        <v>516818555</v>
      </c>
      <c r="Z5871" s="4">
        <v>437126892</v>
      </c>
      <c r="AA5871" s="4">
        <v>127854000</v>
      </c>
      <c r="AB5871" s="1">
        <f>Table1[[#This Row],[na_sales]]/Table1[[#This Row],[NA population]]</f>
        <v>1.9349150496347796E-5</v>
      </c>
      <c r="AC5871" s="1">
        <f>Table1[[#This Row],[eu_sales]]/Table1[[#This Row],[Eu population]]</f>
        <v>0</v>
      </c>
      <c r="AD5871" s="1">
        <f>Table1[[#This Row],[jp_sales]]/Table1[[#This Row],[Jp population]]</f>
        <v>0</v>
      </c>
    </row>
    <row r="5872" spans="1:30" x14ac:dyDescent="0.25">
      <c r="A5872" t="s">
        <v>2133</v>
      </c>
      <c r="B5872" t="s">
        <v>113</v>
      </c>
      <c r="C5872">
        <v>2006</v>
      </c>
      <c r="D5872" t="s">
        <v>40</v>
      </c>
      <c r="E5872" t="s">
        <v>270</v>
      </c>
      <c r="F5872" s="4">
        <v>0</v>
      </c>
      <c r="G5872" s="4">
        <v>10000</v>
      </c>
      <c r="H5872" s="4">
        <v>0</v>
      </c>
      <c r="I5872" s="4">
        <v>0</v>
      </c>
      <c r="J5872">
        <v>8.1999999999999993</v>
      </c>
      <c r="K5872">
        <v>31</v>
      </c>
      <c r="L5872">
        <v>7.9</v>
      </c>
      <c r="M5872" s="4">
        <v>244</v>
      </c>
      <c r="N5872" t="s">
        <v>1089</v>
      </c>
      <c r="O5872" t="s">
        <v>67</v>
      </c>
      <c r="P5872" s="4">
        <v>10000</v>
      </c>
      <c r="Q5872" s="3">
        <f>AVERAGE(Table1[[#This Row],[critic_score]],Table1[[#This Row],[user_score]])</f>
        <v>8.0500000000000007</v>
      </c>
      <c r="R5872" s="4">
        <f>Table1[[#This Row],[user_count]]+Table1[[#This Row],[critic_count]]</f>
        <v>275</v>
      </c>
      <c r="S5872" s="2">
        <f>100000*Table1[[#This Row],[review_count]]/Table1[[#This Row],[total sales]]</f>
        <v>2750</v>
      </c>
      <c r="T5872" s="2">
        <f>Table1[[#This Row],[total sales]]/(2017-Table1[[#This Row],[year_of_release]])</f>
        <v>909.09090909090912</v>
      </c>
      <c r="U5872" s="9">
        <f>Table1[[#This Row],[na_sales]]/(2017-Table1[[#This Row],[year_of_release]])</f>
        <v>0</v>
      </c>
      <c r="V5872" s="6">
        <f>Table1[[#This Row],[eu_sales]]/(2017-Table1[[#This Row],[year_of_release]])</f>
        <v>909.09090909090912</v>
      </c>
      <c r="W5872" s="6">
        <f>Table1[[#This Row],[jp_sales]]/(2017-Table1[[#This Row],[year_of_release]])</f>
        <v>0</v>
      </c>
      <c r="X5872" s="6">
        <f>Table1[[#This Row],[other_sales]]/(2017-Table1[[#This Row],[year_of_release]])</f>
        <v>0</v>
      </c>
      <c r="Y5872" s="4">
        <v>516818555</v>
      </c>
      <c r="Z5872" s="4">
        <v>437126892</v>
      </c>
      <c r="AA5872" s="4">
        <v>127854000</v>
      </c>
      <c r="AB5872" s="1">
        <f>Table1[[#This Row],[na_sales]]/Table1[[#This Row],[NA population]]</f>
        <v>0</v>
      </c>
      <c r="AC5872" s="1">
        <f>Table1[[#This Row],[eu_sales]]/Table1[[#This Row],[Eu population]]</f>
        <v>2.2876652484697737E-5</v>
      </c>
      <c r="AD5872" s="1">
        <f>Table1[[#This Row],[jp_sales]]/Table1[[#This Row],[Jp population]]</f>
        <v>0</v>
      </c>
    </row>
    <row r="5873" spans="1:30" x14ac:dyDescent="0.25">
      <c r="A5873" t="s">
        <v>4436</v>
      </c>
      <c r="B5873" t="s">
        <v>103</v>
      </c>
      <c r="C5873">
        <v>2006</v>
      </c>
      <c r="D5873" t="s">
        <v>40</v>
      </c>
      <c r="E5873" t="s">
        <v>196</v>
      </c>
      <c r="F5873" s="4">
        <v>10000</v>
      </c>
      <c r="G5873" s="4">
        <v>0</v>
      </c>
      <c r="H5873" s="4">
        <v>0</v>
      </c>
      <c r="I5873" s="4">
        <v>0</v>
      </c>
      <c r="J5873">
        <v>4.2</v>
      </c>
      <c r="K5873">
        <v>29</v>
      </c>
      <c r="L5873">
        <v>4</v>
      </c>
      <c r="M5873" s="4">
        <v>4</v>
      </c>
      <c r="N5873" t="s">
        <v>1762</v>
      </c>
      <c r="O5873" t="s">
        <v>43</v>
      </c>
      <c r="P5873" s="4">
        <v>10000</v>
      </c>
      <c r="Q5873" s="3">
        <f>AVERAGE(Table1[[#This Row],[critic_score]],Table1[[#This Row],[user_score]])</f>
        <v>4.0999999999999996</v>
      </c>
      <c r="R5873" s="4">
        <f>Table1[[#This Row],[user_count]]+Table1[[#This Row],[critic_count]]</f>
        <v>33</v>
      </c>
      <c r="S5873" s="2">
        <f>100000*Table1[[#This Row],[review_count]]/Table1[[#This Row],[total sales]]</f>
        <v>330</v>
      </c>
      <c r="T5873" s="2">
        <f>Table1[[#This Row],[total sales]]/(2017-Table1[[#This Row],[year_of_release]])</f>
        <v>909.09090909090912</v>
      </c>
      <c r="U5873" s="9">
        <f>Table1[[#This Row],[na_sales]]/(2017-Table1[[#This Row],[year_of_release]])</f>
        <v>909.09090909090912</v>
      </c>
      <c r="V5873" s="6">
        <f>Table1[[#This Row],[eu_sales]]/(2017-Table1[[#This Row],[year_of_release]])</f>
        <v>0</v>
      </c>
      <c r="W5873" s="6">
        <f>Table1[[#This Row],[jp_sales]]/(2017-Table1[[#This Row],[year_of_release]])</f>
        <v>0</v>
      </c>
      <c r="X5873" s="6">
        <f>Table1[[#This Row],[other_sales]]/(2017-Table1[[#This Row],[year_of_release]])</f>
        <v>0</v>
      </c>
      <c r="Y5873" s="4">
        <v>516818555</v>
      </c>
      <c r="Z5873" s="4">
        <v>437126892</v>
      </c>
      <c r="AA5873" s="4">
        <v>127854000</v>
      </c>
      <c r="AB5873" s="1">
        <f>Table1[[#This Row],[na_sales]]/Table1[[#This Row],[NA population]]</f>
        <v>1.9349150496347796E-5</v>
      </c>
      <c r="AC5873" s="1">
        <f>Table1[[#This Row],[eu_sales]]/Table1[[#This Row],[Eu population]]</f>
        <v>0</v>
      </c>
      <c r="AD5873" s="1">
        <f>Table1[[#This Row],[jp_sales]]/Table1[[#This Row],[Jp population]]</f>
        <v>0</v>
      </c>
    </row>
    <row r="5874" spans="1:30" x14ac:dyDescent="0.25">
      <c r="A5874" t="s">
        <v>4785</v>
      </c>
      <c r="B5874" t="s">
        <v>113</v>
      </c>
      <c r="C5874">
        <v>2004</v>
      </c>
      <c r="D5874" t="s">
        <v>54</v>
      </c>
      <c r="E5874" t="s">
        <v>231</v>
      </c>
      <c r="F5874" s="4">
        <v>0</v>
      </c>
      <c r="G5874" s="4">
        <v>10000</v>
      </c>
      <c r="H5874" s="4">
        <v>0</v>
      </c>
      <c r="I5874" s="4">
        <v>0</v>
      </c>
      <c r="J5874">
        <v>9.3000000000000007</v>
      </c>
      <c r="K5874">
        <v>48</v>
      </c>
      <c r="L5874">
        <v>8.9</v>
      </c>
      <c r="M5874" s="4">
        <v>537</v>
      </c>
      <c r="N5874" t="s">
        <v>146</v>
      </c>
      <c r="O5874" t="s">
        <v>43</v>
      </c>
      <c r="P5874" s="4">
        <v>10000</v>
      </c>
      <c r="Q5874" s="3">
        <f>AVERAGE(Table1[[#This Row],[critic_score]],Table1[[#This Row],[user_score]])</f>
        <v>9.1000000000000014</v>
      </c>
      <c r="R5874" s="4">
        <f>Table1[[#This Row],[user_count]]+Table1[[#This Row],[critic_count]]</f>
        <v>585</v>
      </c>
      <c r="S5874" s="2">
        <f>100000*Table1[[#This Row],[review_count]]/Table1[[#This Row],[total sales]]</f>
        <v>5850</v>
      </c>
      <c r="T5874" s="2">
        <f>Table1[[#This Row],[total sales]]/(2017-Table1[[#This Row],[year_of_release]])</f>
        <v>769.23076923076928</v>
      </c>
      <c r="U5874" s="9">
        <f>Table1[[#This Row],[na_sales]]/(2017-Table1[[#This Row],[year_of_release]])</f>
        <v>0</v>
      </c>
      <c r="V5874" s="6">
        <f>Table1[[#This Row],[eu_sales]]/(2017-Table1[[#This Row],[year_of_release]])</f>
        <v>769.23076923076928</v>
      </c>
      <c r="W5874" s="6">
        <f>Table1[[#This Row],[jp_sales]]/(2017-Table1[[#This Row],[year_of_release]])</f>
        <v>0</v>
      </c>
      <c r="X5874" s="6">
        <f>Table1[[#This Row],[other_sales]]/(2017-Table1[[#This Row],[year_of_release]])</f>
        <v>0</v>
      </c>
      <c r="Y5874" s="4">
        <v>505524224</v>
      </c>
      <c r="Z5874" s="4">
        <v>434174638</v>
      </c>
      <c r="AA5874" s="4">
        <v>127761000</v>
      </c>
      <c r="AB5874" s="1">
        <f>Table1[[#This Row],[na_sales]]/Table1[[#This Row],[NA population]]</f>
        <v>0</v>
      </c>
      <c r="AC5874" s="1">
        <f>Table1[[#This Row],[eu_sales]]/Table1[[#This Row],[Eu population]]</f>
        <v>2.3032206685458213E-5</v>
      </c>
      <c r="AD5874" s="1">
        <f>Table1[[#This Row],[jp_sales]]/Table1[[#This Row],[Jp population]]</f>
        <v>0</v>
      </c>
    </row>
    <row r="5875" spans="1:30" x14ac:dyDescent="0.25">
      <c r="A5875" t="s">
        <v>3715</v>
      </c>
      <c r="B5875" t="s">
        <v>113</v>
      </c>
      <c r="C5875">
        <v>2006</v>
      </c>
      <c r="D5875" t="s">
        <v>40</v>
      </c>
      <c r="E5875" t="s">
        <v>270</v>
      </c>
      <c r="F5875" s="4">
        <v>0</v>
      </c>
      <c r="G5875" s="4">
        <v>10000</v>
      </c>
      <c r="H5875" s="4">
        <v>0</v>
      </c>
      <c r="I5875" s="4">
        <v>0</v>
      </c>
      <c r="J5875">
        <v>7.5</v>
      </c>
      <c r="K5875">
        <v>21</v>
      </c>
      <c r="L5875">
        <v>7.3</v>
      </c>
      <c r="M5875" s="4">
        <v>206</v>
      </c>
      <c r="N5875" t="s">
        <v>731</v>
      </c>
      <c r="O5875" t="s">
        <v>43</v>
      </c>
      <c r="P5875" s="4">
        <v>10000</v>
      </c>
      <c r="Q5875" s="3">
        <f>AVERAGE(Table1[[#This Row],[critic_score]],Table1[[#This Row],[user_score]])</f>
        <v>7.4</v>
      </c>
      <c r="R5875" s="4">
        <f>Table1[[#This Row],[user_count]]+Table1[[#This Row],[critic_count]]</f>
        <v>227</v>
      </c>
      <c r="S5875" s="2">
        <f>100000*Table1[[#This Row],[review_count]]/Table1[[#This Row],[total sales]]</f>
        <v>2270</v>
      </c>
      <c r="T5875" s="2">
        <f>Table1[[#This Row],[total sales]]/(2017-Table1[[#This Row],[year_of_release]])</f>
        <v>909.09090909090912</v>
      </c>
      <c r="U5875" s="9">
        <f>Table1[[#This Row],[na_sales]]/(2017-Table1[[#This Row],[year_of_release]])</f>
        <v>0</v>
      </c>
      <c r="V5875" s="6">
        <f>Table1[[#This Row],[eu_sales]]/(2017-Table1[[#This Row],[year_of_release]])</f>
        <v>909.09090909090912</v>
      </c>
      <c r="W5875" s="6">
        <f>Table1[[#This Row],[jp_sales]]/(2017-Table1[[#This Row],[year_of_release]])</f>
        <v>0</v>
      </c>
      <c r="X5875" s="6">
        <f>Table1[[#This Row],[other_sales]]/(2017-Table1[[#This Row],[year_of_release]])</f>
        <v>0</v>
      </c>
      <c r="Y5875" s="4">
        <v>516818555</v>
      </c>
      <c r="Z5875" s="4">
        <v>437126892</v>
      </c>
      <c r="AA5875" s="4">
        <v>127854000</v>
      </c>
      <c r="AB5875" s="1">
        <f>Table1[[#This Row],[na_sales]]/Table1[[#This Row],[NA population]]</f>
        <v>0</v>
      </c>
      <c r="AC5875" s="1">
        <f>Table1[[#This Row],[eu_sales]]/Table1[[#This Row],[Eu population]]</f>
        <v>2.2876652484697737E-5</v>
      </c>
      <c r="AD5875" s="1">
        <f>Table1[[#This Row],[jp_sales]]/Table1[[#This Row],[Jp population]]</f>
        <v>0</v>
      </c>
    </row>
    <row r="5876" spans="1:30" x14ac:dyDescent="0.25">
      <c r="A5876" t="s">
        <v>1934</v>
      </c>
      <c r="B5876" t="s">
        <v>113</v>
      </c>
      <c r="C5876">
        <v>2008</v>
      </c>
      <c r="D5876" t="s">
        <v>40</v>
      </c>
      <c r="E5876" t="s">
        <v>83</v>
      </c>
      <c r="F5876" s="4">
        <v>0</v>
      </c>
      <c r="G5876" s="4">
        <v>10000</v>
      </c>
      <c r="H5876" s="4">
        <v>0</v>
      </c>
      <c r="I5876" s="4">
        <v>0</v>
      </c>
      <c r="J5876">
        <v>5.2</v>
      </c>
      <c r="K5876">
        <v>22</v>
      </c>
      <c r="L5876">
        <v>6</v>
      </c>
      <c r="M5876" s="4">
        <v>38</v>
      </c>
      <c r="N5876" t="s">
        <v>189</v>
      </c>
      <c r="O5876" t="s">
        <v>67</v>
      </c>
      <c r="P5876" s="4">
        <v>10000</v>
      </c>
      <c r="Q5876" s="3">
        <f>AVERAGE(Table1[[#This Row],[critic_score]],Table1[[#This Row],[user_score]])</f>
        <v>5.6</v>
      </c>
      <c r="R5876" s="4">
        <f>Table1[[#This Row],[user_count]]+Table1[[#This Row],[critic_count]]</f>
        <v>60</v>
      </c>
      <c r="S5876" s="2">
        <f>100000*Table1[[#This Row],[review_count]]/Table1[[#This Row],[total sales]]</f>
        <v>600</v>
      </c>
      <c r="T5876" s="2">
        <f>Table1[[#This Row],[total sales]]/(2017-Table1[[#This Row],[year_of_release]])</f>
        <v>1111.1111111111111</v>
      </c>
      <c r="U5876" s="9">
        <f>Table1[[#This Row],[na_sales]]/(2017-Table1[[#This Row],[year_of_release]])</f>
        <v>0</v>
      </c>
      <c r="V5876" s="6">
        <f>Table1[[#This Row],[eu_sales]]/(2017-Table1[[#This Row],[year_of_release]])</f>
        <v>1111.1111111111111</v>
      </c>
      <c r="W5876" s="6">
        <f>Table1[[#This Row],[jp_sales]]/(2017-Table1[[#This Row],[year_of_release]])</f>
        <v>0</v>
      </c>
      <c r="X5876" s="6">
        <f>Table1[[#This Row],[other_sales]]/(2017-Table1[[#This Row],[year_of_release]])</f>
        <v>0</v>
      </c>
      <c r="Y5876" s="4">
        <v>528816311</v>
      </c>
      <c r="Z5876" s="4">
        <v>440001482</v>
      </c>
      <c r="AA5876" s="4">
        <v>128063000</v>
      </c>
      <c r="AB5876" s="1">
        <f>Table1[[#This Row],[na_sales]]/Table1[[#This Row],[NA population]]</f>
        <v>0</v>
      </c>
      <c r="AC5876" s="1">
        <f>Table1[[#This Row],[eu_sales]]/Table1[[#This Row],[Eu population]]</f>
        <v>2.2727196177943781E-5</v>
      </c>
      <c r="AD5876" s="1">
        <f>Table1[[#This Row],[jp_sales]]/Table1[[#This Row],[Jp population]]</f>
        <v>0</v>
      </c>
    </row>
    <row r="5877" spans="1:30" x14ac:dyDescent="0.25">
      <c r="A5877" t="s">
        <v>4786</v>
      </c>
      <c r="B5877" t="s">
        <v>103</v>
      </c>
      <c r="C5877">
        <v>2003</v>
      </c>
      <c r="D5877" t="s">
        <v>54</v>
      </c>
      <c r="E5877" t="s">
        <v>575</v>
      </c>
      <c r="F5877" s="4">
        <v>10000</v>
      </c>
      <c r="G5877" s="4">
        <v>0</v>
      </c>
      <c r="H5877" s="4">
        <v>0</v>
      </c>
      <c r="I5877" s="4">
        <v>0</v>
      </c>
      <c r="J5877">
        <v>5.7</v>
      </c>
      <c r="K5877">
        <v>17</v>
      </c>
      <c r="L5877">
        <v>6.7</v>
      </c>
      <c r="M5877" s="4">
        <v>7</v>
      </c>
      <c r="N5877" t="s">
        <v>812</v>
      </c>
      <c r="O5877" t="s">
        <v>43</v>
      </c>
      <c r="P5877" s="4">
        <v>10000</v>
      </c>
      <c r="Q5877" s="3">
        <f>AVERAGE(Table1[[#This Row],[critic_score]],Table1[[#This Row],[user_score]])</f>
        <v>6.2</v>
      </c>
      <c r="R5877" s="4">
        <f>Table1[[#This Row],[user_count]]+Table1[[#This Row],[critic_count]]</f>
        <v>24</v>
      </c>
      <c r="S5877" s="2">
        <f>100000*Table1[[#This Row],[review_count]]/Table1[[#This Row],[total sales]]</f>
        <v>240</v>
      </c>
      <c r="T5877" s="2">
        <f>Table1[[#This Row],[total sales]]/(2017-Table1[[#This Row],[year_of_release]])</f>
        <v>714.28571428571433</v>
      </c>
      <c r="U5877" s="9">
        <f>Table1[[#This Row],[na_sales]]/(2017-Table1[[#This Row],[year_of_release]])</f>
        <v>714.28571428571433</v>
      </c>
      <c r="V5877" s="6">
        <f>Table1[[#This Row],[eu_sales]]/(2017-Table1[[#This Row],[year_of_release]])</f>
        <v>0</v>
      </c>
      <c r="W5877" s="6">
        <f>Table1[[#This Row],[jp_sales]]/(2017-Table1[[#This Row],[year_of_release]])</f>
        <v>0</v>
      </c>
      <c r="X5877" s="6">
        <f>Table1[[#This Row],[other_sales]]/(2017-Table1[[#This Row],[year_of_release]])</f>
        <v>0</v>
      </c>
      <c r="Y5877" s="4">
        <v>500125528</v>
      </c>
      <c r="Z5877" s="4">
        <v>432552540</v>
      </c>
      <c r="AA5877" s="4">
        <v>127718000</v>
      </c>
      <c r="AB5877" s="1">
        <f>Table1[[#This Row],[na_sales]]/Table1[[#This Row],[NA population]]</f>
        <v>1.9994980140265904E-5</v>
      </c>
      <c r="AC5877" s="1">
        <f>Table1[[#This Row],[eu_sales]]/Table1[[#This Row],[Eu population]]</f>
        <v>0</v>
      </c>
      <c r="AD5877" s="1">
        <f>Table1[[#This Row],[jp_sales]]/Table1[[#This Row],[Jp population]]</f>
        <v>0</v>
      </c>
    </row>
    <row r="5878" spans="1:30" x14ac:dyDescent="0.25">
      <c r="A5878" t="s">
        <v>2611</v>
      </c>
      <c r="B5878" t="s">
        <v>113</v>
      </c>
      <c r="C5878">
        <v>2010</v>
      </c>
      <c r="D5878" t="s">
        <v>40</v>
      </c>
      <c r="E5878" t="s">
        <v>196</v>
      </c>
      <c r="F5878" s="4">
        <v>0</v>
      </c>
      <c r="G5878" s="4">
        <v>10000</v>
      </c>
      <c r="H5878" s="4">
        <v>0</v>
      </c>
      <c r="I5878" s="4">
        <v>0</v>
      </c>
      <c r="J5878">
        <v>5.7</v>
      </c>
      <c r="K5878">
        <v>22</v>
      </c>
      <c r="L5878">
        <v>5.0999999999999996</v>
      </c>
      <c r="M5878" s="4">
        <v>67</v>
      </c>
      <c r="N5878" t="s">
        <v>2612</v>
      </c>
      <c r="O5878" t="s">
        <v>67</v>
      </c>
      <c r="P5878" s="4">
        <v>10000</v>
      </c>
      <c r="Q5878" s="3">
        <f>AVERAGE(Table1[[#This Row],[critic_score]],Table1[[#This Row],[user_score]])</f>
        <v>5.4</v>
      </c>
      <c r="R5878" s="4">
        <f>Table1[[#This Row],[user_count]]+Table1[[#This Row],[critic_count]]</f>
        <v>89</v>
      </c>
      <c r="S5878" s="2">
        <f>100000*Table1[[#This Row],[review_count]]/Table1[[#This Row],[total sales]]</f>
        <v>890</v>
      </c>
      <c r="T5878" s="2">
        <f>Table1[[#This Row],[total sales]]/(2017-Table1[[#This Row],[year_of_release]])</f>
        <v>1428.5714285714287</v>
      </c>
      <c r="U5878" s="9">
        <f>Table1[[#This Row],[na_sales]]/(2017-Table1[[#This Row],[year_of_release]])</f>
        <v>0</v>
      </c>
      <c r="V5878" s="6">
        <f>Table1[[#This Row],[eu_sales]]/(2017-Table1[[#This Row],[year_of_release]])</f>
        <v>1428.5714285714287</v>
      </c>
      <c r="W5878" s="6">
        <f>Table1[[#This Row],[jp_sales]]/(2017-Table1[[#This Row],[year_of_release]])</f>
        <v>0</v>
      </c>
      <c r="X5878" s="6">
        <f>Table1[[#This Row],[other_sales]]/(2017-Table1[[#This Row],[year_of_release]])</f>
        <v>0</v>
      </c>
      <c r="Y5878" s="4">
        <v>540520772</v>
      </c>
      <c r="Z5878" s="4">
        <v>441654761</v>
      </c>
      <c r="AA5878" s="4">
        <v>128070000</v>
      </c>
      <c r="AB5878" s="1">
        <f>Table1[[#This Row],[na_sales]]/Table1[[#This Row],[NA population]]</f>
        <v>0</v>
      </c>
      <c r="AC5878" s="1">
        <f>Table1[[#This Row],[eu_sales]]/Table1[[#This Row],[Eu population]]</f>
        <v>2.2642119780069575E-5</v>
      </c>
      <c r="AD5878" s="1">
        <f>Table1[[#This Row],[jp_sales]]/Table1[[#This Row],[Jp population]]</f>
        <v>0</v>
      </c>
    </row>
    <row r="5879" spans="1:30" x14ac:dyDescent="0.25">
      <c r="A5879" t="s">
        <v>4787</v>
      </c>
      <c r="B5879" t="s">
        <v>113</v>
      </c>
      <c r="C5879">
        <v>2006</v>
      </c>
      <c r="D5879" t="s">
        <v>225</v>
      </c>
      <c r="E5879" t="s">
        <v>41</v>
      </c>
      <c r="F5879" s="4">
        <v>0</v>
      </c>
      <c r="G5879" s="4">
        <v>10000</v>
      </c>
      <c r="H5879" s="4">
        <v>0</v>
      </c>
      <c r="I5879" s="4">
        <v>0</v>
      </c>
      <c r="J5879">
        <v>5.7</v>
      </c>
      <c r="K5879">
        <v>19</v>
      </c>
      <c r="L5879">
        <v>7.2</v>
      </c>
      <c r="M5879" s="4">
        <v>44</v>
      </c>
      <c r="N5879" t="s">
        <v>4788</v>
      </c>
      <c r="O5879" t="s">
        <v>67</v>
      </c>
      <c r="P5879" s="4">
        <v>10000</v>
      </c>
      <c r="Q5879" s="3">
        <f>AVERAGE(Table1[[#This Row],[critic_score]],Table1[[#This Row],[user_score]])</f>
        <v>6.45</v>
      </c>
      <c r="R5879" s="4">
        <f>Table1[[#This Row],[user_count]]+Table1[[#This Row],[critic_count]]</f>
        <v>63</v>
      </c>
      <c r="S5879" s="2">
        <f>100000*Table1[[#This Row],[review_count]]/Table1[[#This Row],[total sales]]</f>
        <v>630</v>
      </c>
      <c r="T5879" s="2">
        <f>Table1[[#This Row],[total sales]]/(2017-Table1[[#This Row],[year_of_release]])</f>
        <v>909.09090909090912</v>
      </c>
      <c r="U5879" s="9">
        <f>Table1[[#This Row],[na_sales]]/(2017-Table1[[#This Row],[year_of_release]])</f>
        <v>0</v>
      </c>
      <c r="V5879" s="6">
        <f>Table1[[#This Row],[eu_sales]]/(2017-Table1[[#This Row],[year_of_release]])</f>
        <v>909.09090909090912</v>
      </c>
      <c r="W5879" s="6">
        <f>Table1[[#This Row],[jp_sales]]/(2017-Table1[[#This Row],[year_of_release]])</f>
        <v>0</v>
      </c>
      <c r="X5879" s="6">
        <f>Table1[[#This Row],[other_sales]]/(2017-Table1[[#This Row],[year_of_release]])</f>
        <v>0</v>
      </c>
      <c r="Y5879" s="4">
        <v>516818555</v>
      </c>
      <c r="Z5879" s="4">
        <v>437126892</v>
      </c>
      <c r="AA5879" s="4">
        <v>127854000</v>
      </c>
      <c r="AB5879" s="1">
        <f>Table1[[#This Row],[na_sales]]/Table1[[#This Row],[NA population]]</f>
        <v>0</v>
      </c>
      <c r="AC5879" s="1">
        <f>Table1[[#This Row],[eu_sales]]/Table1[[#This Row],[Eu population]]</f>
        <v>2.2876652484697737E-5</v>
      </c>
      <c r="AD5879" s="1">
        <f>Table1[[#This Row],[jp_sales]]/Table1[[#This Row],[Jp population]]</f>
        <v>0</v>
      </c>
    </row>
    <row r="5880" spans="1:30" x14ac:dyDescent="0.25">
      <c r="A5880" t="s">
        <v>168</v>
      </c>
      <c r="B5880" t="s">
        <v>113</v>
      </c>
      <c r="C5880">
        <v>2007</v>
      </c>
      <c r="D5880" t="s">
        <v>54</v>
      </c>
      <c r="E5880" t="s">
        <v>35</v>
      </c>
      <c r="F5880" s="4">
        <v>0</v>
      </c>
      <c r="G5880" s="4">
        <v>10000</v>
      </c>
      <c r="H5880" s="4">
        <v>0</v>
      </c>
      <c r="I5880" s="4">
        <v>0</v>
      </c>
      <c r="J5880">
        <v>8.6999999999999993</v>
      </c>
      <c r="K5880">
        <v>36</v>
      </c>
      <c r="L5880">
        <v>7.8</v>
      </c>
      <c r="M5880" s="4">
        <v>567</v>
      </c>
      <c r="N5880" t="s">
        <v>146</v>
      </c>
      <c r="O5880" t="s">
        <v>43</v>
      </c>
      <c r="P5880" s="4">
        <v>10000</v>
      </c>
      <c r="Q5880" s="3">
        <f>AVERAGE(Table1[[#This Row],[critic_score]],Table1[[#This Row],[user_score]])</f>
        <v>8.25</v>
      </c>
      <c r="R5880" s="4">
        <f>Table1[[#This Row],[user_count]]+Table1[[#This Row],[critic_count]]</f>
        <v>603</v>
      </c>
      <c r="S5880" s="2">
        <f>100000*Table1[[#This Row],[review_count]]/Table1[[#This Row],[total sales]]</f>
        <v>6030</v>
      </c>
      <c r="T5880" s="2">
        <f>Table1[[#This Row],[total sales]]/(2017-Table1[[#This Row],[year_of_release]])</f>
        <v>1000</v>
      </c>
      <c r="U5880" s="9">
        <f>Table1[[#This Row],[na_sales]]/(2017-Table1[[#This Row],[year_of_release]])</f>
        <v>0</v>
      </c>
      <c r="V5880" s="6">
        <f>Table1[[#This Row],[eu_sales]]/(2017-Table1[[#This Row],[year_of_release]])</f>
        <v>1000</v>
      </c>
      <c r="W5880" s="6">
        <f>Table1[[#This Row],[jp_sales]]/(2017-Table1[[#This Row],[year_of_release]])</f>
        <v>0</v>
      </c>
      <c r="X5880" s="6">
        <f>Table1[[#This Row],[other_sales]]/(2017-Table1[[#This Row],[year_of_release]])</f>
        <v>0</v>
      </c>
      <c r="Y5880" s="4">
        <v>522751172</v>
      </c>
      <c r="Z5880" s="4">
        <v>438594184</v>
      </c>
      <c r="AA5880" s="4">
        <v>128001000</v>
      </c>
      <c r="AB5880" s="1">
        <f>Table1[[#This Row],[na_sales]]/Table1[[#This Row],[NA population]]</f>
        <v>0</v>
      </c>
      <c r="AC5880" s="1">
        <f>Table1[[#This Row],[eu_sales]]/Table1[[#This Row],[Eu population]]</f>
        <v>2.280011993957494E-5</v>
      </c>
      <c r="AD5880" s="1">
        <f>Table1[[#This Row],[jp_sales]]/Table1[[#This Row],[Jp population]]</f>
        <v>0</v>
      </c>
    </row>
    <row r="5881" spans="1:30" x14ac:dyDescent="0.25">
      <c r="A5881" t="s">
        <v>1323</v>
      </c>
      <c r="B5881" t="s">
        <v>113</v>
      </c>
      <c r="C5881">
        <v>2008</v>
      </c>
      <c r="D5881" t="s">
        <v>27</v>
      </c>
      <c r="E5881" t="s">
        <v>425</v>
      </c>
      <c r="F5881" s="4">
        <v>0</v>
      </c>
      <c r="G5881" s="4">
        <v>10000</v>
      </c>
      <c r="H5881" s="4">
        <v>0</v>
      </c>
      <c r="I5881" s="4">
        <v>0</v>
      </c>
      <c r="J5881">
        <v>5.8</v>
      </c>
      <c r="K5881">
        <v>6</v>
      </c>
      <c r="L5881">
        <v>6.8</v>
      </c>
      <c r="M5881" s="4">
        <v>17</v>
      </c>
      <c r="N5881" t="s">
        <v>577</v>
      </c>
      <c r="O5881" t="s">
        <v>21</v>
      </c>
      <c r="P5881" s="4">
        <v>10000</v>
      </c>
      <c r="Q5881" s="3">
        <f>AVERAGE(Table1[[#This Row],[critic_score]],Table1[[#This Row],[user_score]])</f>
        <v>6.3</v>
      </c>
      <c r="R5881" s="4">
        <f>Table1[[#This Row],[user_count]]+Table1[[#This Row],[critic_count]]</f>
        <v>23</v>
      </c>
      <c r="S5881" s="2">
        <f>100000*Table1[[#This Row],[review_count]]/Table1[[#This Row],[total sales]]</f>
        <v>230</v>
      </c>
      <c r="T5881" s="2">
        <f>Table1[[#This Row],[total sales]]/(2017-Table1[[#This Row],[year_of_release]])</f>
        <v>1111.1111111111111</v>
      </c>
      <c r="U5881" s="9">
        <f>Table1[[#This Row],[na_sales]]/(2017-Table1[[#This Row],[year_of_release]])</f>
        <v>0</v>
      </c>
      <c r="V5881" s="6">
        <f>Table1[[#This Row],[eu_sales]]/(2017-Table1[[#This Row],[year_of_release]])</f>
        <v>1111.1111111111111</v>
      </c>
      <c r="W5881" s="6">
        <f>Table1[[#This Row],[jp_sales]]/(2017-Table1[[#This Row],[year_of_release]])</f>
        <v>0</v>
      </c>
      <c r="X5881" s="6">
        <f>Table1[[#This Row],[other_sales]]/(2017-Table1[[#This Row],[year_of_release]])</f>
        <v>0</v>
      </c>
      <c r="Y5881" s="4">
        <v>528816311</v>
      </c>
      <c r="Z5881" s="4">
        <v>440001482</v>
      </c>
      <c r="AA5881" s="4">
        <v>128063000</v>
      </c>
      <c r="AB5881" s="1">
        <f>Table1[[#This Row],[na_sales]]/Table1[[#This Row],[NA population]]</f>
        <v>0</v>
      </c>
      <c r="AC5881" s="1">
        <f>Table1[[#This Row],[eu_sales]]/Table1[[#This Row],[Eu population]]</f>
        <v>2.2727196177943781E-5</v>
      </c>
      <c r="AD5881" s="1">
        <f>Table1[[#This Row],[jp_sales]]/Table1[[#This Row],[Jp population]]</f>
        <v>0</v>
      </c>
    </row>
    <row r="5882" spans="1:30" x14ac:dyDescent="0.25">
      <c r="A5882" t="s">
        <v>498</v>
      </c>
      <c r="B5882" t="s">
        <v>113</v>
      </c>
      <c r="C5882">
        <v>2006</v>
      </c>
      <c r="D5882" t="s">
        <v>40</v>
      </c>
      <c r="E5882" t="s">
        <v>55</v>
      </c>
      <c r="F5882" s="4">
        <v>0</v>
      </c>
      <c r="G5882" s="4">
        <v>10000</v>
      </c>
      <c r="H5882" s="4">
        <v>0</v>
      </c>
      <c r="I5882" s="4">
        <v>0</v>
      </c>
      <c r="J5882">
        <v>8.6</v>
      </c>
      <c r="K5882">
        <v>20</v>
      </c>
      <c r="L5882">
        <v>8.1999999999999993</v>
      </c>
      <c r="M5882" s="4">
        <v>64</v>
      </c>
      <c r="N5882" t="s">
        <v>184</v>
      </c>
      <c r="O5882" t="s">
        <v>84</v>
      </c>
      <c r="P5882" s="4">
        <v>10000</v>
      </c>
      <c r="Q5882" s="3">
        <f>AVERAGE(Table1[[#This Row],[critic_score]],Table1[[#This Row],[user_score]])</f>
        <v>8.3999999999999986</v>
      </c>
      <c r="R5882" s="4">
        <f>Table1[[#This Row],[user_count]]+Table1[[#This Row],[critic_count]]</f>
        <v>84</v>
      </c>
      <c r="S5882" s="2">
        <f>100000*Table1[[#This Row],[review_count]]/Table1[[#This Row],[total sales]]</f>
        <v>840</v>
      </c>
      <c r="T5882" s="2">
        <f>Table1[[#This Row],[total sales]]/(2017-Table1[[#This Row],[year_of_release]])</f>
        <v>909.09090909090912</v>
      </c>
      <c r="U5882" s="9">
        <f>Table1[[#This Row],[na_sales]]/(2017-Table1[[#This Row],[year_of_release]])</f>
        <v>0</v>
      </c>
      <c r="V5882" s="6">
        <f>Table1[[#This Row],[eu_sales]]/(2017-Table1[[#This Row],[year_of_release]])</f>
        <v>909.09090909090912</v>
      </c>
      <c r="W5882" s="6">
        <f>Table1[[#This Row],[jp_sales]]/(2017-Table1[[#This Row],[year_of_release]])</f>
        <v>0</v>
      </c>
      <c r="X5882" s="6">
        <f>Table1[[#This Row],[other_sales]]/(2017-Table1[[#This Row],[year_of_release]])</f>
        <v>0</v>
      </c>
      <c r="Y5882" s="4">
        <v>516818555</v>
      </c>
      <c r="Z5882" s="4">
        <v>437126892</v>
      </c>
      <c r="AA5882" s="4">
        <v>127854000</v>
      </c>
      <c r="AB5882" s="1">
        <f>Table1[[#This Row],[na_sales]]/Table1[[#This Row],[NA population]]</f>
        <v>0</v>
      </c>
      <c r="AC5882" s="1">
        <f>Table1[[#This Row],[eu_sales]]/Table1[[#This Row],[Eu population]]</f>
        <v>2.2876652484697737E-5</v>
      </c>
      <c r="AD5882" s="1">
        <f>Table1[[#This Row],[jp_sales]]/Table1[[#This Row],[Jp population]]</f>
        <v>0</v>
      </c>
    </row>
    <row r="5883" spans="1:30" x14ac:dyDescent="0.25">
      <c r="A5883" t="s">
        <v>4790</v>
      </c>
      <c r="B5883" t="s">
        <v>113</v>
      </c>
      <c r="C5883">
        <v>2006</v>
      </c>
      <c r="D5883" t="s">
        <v>73</v>
      </c>
      <c r="E5883" t="s">
        <v>83</v>
      </c>
      <c r="F5883" s="4">
        <v>0</v>
      </c>
      <c r="G5883" s="4">
        <v>10000</v>
      </c>
      <c r="H5883" s="4">
        <v>0</v>
      </c>
      <c r="I5883" s="4">
        <v>0</v>
      </c>
      <c r="J5883">
        <v>5.6</v>
      </c>
      <c r="K5883">
        <v>25</v>
      </c>
      <c r="L5883">
        <v>4</v>
      </c>
      <c r="M5883" s="4">
        <v>35</v>
      </c>
      <c r="N5883" t="s">
        <v>4571</v>
      </c>
      <c r="O5883" t="s">
        <v>84</v>
      </c>
      <c r="P5883" s="4">
        <v>10000</v>
      </c>
      <c r="Q5883" s="3">
        <f>AVERAGE(Table1[[#This Row],[critic_score]],Table1[[#This Row],[user_score]])</f>
        <v>4.8</v>
      </c>
      <c r="R5883" s="4">
        <f>Table1[[#This Row],[user_count]]+Table1[[#This Row],[critic_count]]</f>
        <v>60</v>
      </c>
      <c r="S5883" s="2">
        <f>100000*Table1[[#This Row],[review_count]]/Table1[[#This Row],[total sales]]</f>
        <v>600</v>
      </c>
      <c r="T5883" s="2">
        <f>Table1[[#This Row],[total sales]]/(2017-Table1[[#This Row],[year_of_release]])</f>
        <v>909.09090909090912</v>
      </c>
      <c r="U5883" s="9">
        <f>Table1[[#This Row],[na_sales]]/(2017-Table1[[#This Row],[year_of_release]])</f>
        <v>0</v>
      </c>
      <c r="V5883" s="6">
        <f>Table1[[#This Row],[eu_sales]]/(2017-Table1[[#This Row],[year_of_release]])</f>
        <v>909.09090909090912</v>
      </c>
      <c r="W5883" s="6">
        <f>Table1[[#This Row],[jp_sales]]/(2017-Table1[[#This Row],[year_of_release]])</f>
        <v>0</v>
      </c>
      <c r="X5883" s="6">
        <f>Table1[[#This Row],[other_sales]]/(2017-Table1[[#This Row],[year_of_release]])</f>
        <v>0</v>
      </c>
      <c r="Y5883" s="4">
        <v>516818555</v>
      </c>
      <c r="Z5883" s="4">
        <v>437126892</v>
      </c>
      <c r="AA5883" s="4">
        <v>127854000</v>
      </c>
      <c r="AB5883" s="1">
        <f>Table1[[#This Row],[na_sales]]/Table1[[#This Row],[NA population]]</f>
        <v>0</v>
      </c>
      <c r="AC5883" s="1">
        <f>Table1[[#This Row],[eu_sales]]/Table1[[#This Row],[Eu population]]</f>
        <v>2.2876652484697737E-5</v>
      </c>
      <c r="AD5883" s="1">
        <f>Table1[[#This Row],[jp_sales]]/Table1[[#This Row],[Jp population]]</f>
        <v>0</v>
      </c>
    </row>
    <row r="5884" spans="1:30" x14ac:dyDescent="0.25">
      <c r="A5884" t="s">
        <v>2302</v>
      </c>
      <c r="B5884" t="s">
        <v>113</v>
      </c>
      <c r="C5884">
        <v>2007</v>
      </c>
      <c r="D5884" t="s">
        <v>54</v>
      </c>
      <c r="E5884" t="s">
        <v>55</v>
      </c>
      <c r="F5884" s="4">
        <v>10000</v>
      </c>
      <c r="G5884" s="4">
        <v>0</v>
      </c>
      <c r="H5884" s="4">
        <v>0</v>
      </c>
      <c r="I5884" s="4">
        <v>0</v>
      </c>
      <c r="J5884">
        <v>8.4</v>
      </c>
      <c r="K5884">
        <v>55</v>
      </c>
      <c r="L5884">
        <v>8.3000000000000007</v>
      </c>
      <c r="M5884" s="4">
        <v>231</v>
      </c>
      <c r="N5884" t="s">
        <v>1297</v>
      </c>
      <c r="O5884" t="s">
        <v>67</v>
      </c>
      <c r="P5884" s="4">
        <v>10000</v>
      </c>
      <c r="Q5884" s="3">
        <f>AVERAGE(Table1[[#This Row],[critic_score]],Table1[[#This Row],[user_score]])</f>
        <v>8.3500000000000014</v>
      </c>
      <c r="R5884" s="4">
        <f>Table1[[#This Row],[user_count]]+Table1[[#This Row],[critic_count]]</f>
        <v>286</v>
      </c>
      <c r="S5884" s="2">
        <f>100000*Table1[[#This Row],[review_count]]/Table1[[#This Row],[total sales]]</f>
        <v>2860</v>
      </c>
      <c r="T5884" s="2">
        <f>Table1[[#This Row],[total sales]]/(2017-Table1[[#This Row],[year_of_release]])</f>
        <v>1000</v>
      </c>
      <c r="U5884" s="9">
        <f>Table1[[#This Row],[na_sales]]/(2017-Table1[[#This Row],[year_of_release]])</f>
        <v>1000</v>
      </c>
      <c r="V5884" s="6">
        <f>Table1[[#This Row],[eu_sales]]/(2017-Table1[[#This Row],[year_of_release]])</f>
        <v>0</v>
      </c>
      <c r="W5884" s="6">
        <f>Table1[[#This Row],[jp_sales]]/(2017-Table1[[#This Row],[year_of_release]])</f>
        <v>0</v>
      </c>
      <c r="X5884" s="6">
        <f>Table1[[#This Row],[other_sales]]/(2017-Table1[[#This Row],[year_of_release]])</f>
        <v>0</v>
      </c>
      <c r="Y5884" s="4">
        <v>522751172</v>
      </c>
      <c r="Z5884" s="4">
        <v>438594184</v>
      </c>
      <c r="AA5884" s="4">
        <v>128001000</v>
      </c>
      <c r="AB5884" s="1">
        <f>Table1[[#This Row],[na_sales]]/Table1[[#This Row],[NA population]]</f>
        <v>1.9129560172463851E-5</v>
      </c>
      <c r="AC5884" s="1">
        <f>Table1[[#This Row],[eu_sales]]/Table1[[#This Row],[Eu population]]</f>
        <v>0</v>
      </c>
      <c r="AD5884" s="1">
        <f>Table1[[#This Row],[jp_sales]]/Table1[[#This Row],[Jp population]]</f>
        <v>0</v>
      </c>
    </row>
    <row r="5885" spans="1:30" x14ac:dyDescent="0.25">
      <c r="A5885" t="s">
        <v>4488</v>
      </c>
      <c r="B5885" t="s">
        <v>113</v>
      </c>
      <c r="C5885">
        <v>2004</v>
      </c>
      <c r="D5885" t="s">
        <v>23</v>
      </c>
      <c r="E5885" t="s">
        <v>981</v>
      </c>
      <c r="F5885" s="4">
        <v>0</v>
      </c>
      <c r="G5885" s="4">
        <v>10000</v>
      </c>
      <c r="H5885" s="4">
        <v>0</v>
      </c>
      <c r="I5885" s="4">
        <v>0</v>
      </c>
      <c r="J5885">
        <v>8.3000000000000007</v>
      </c>
      <c r="K5885">
        <v>11</v>
      </c>
      <c r="L5885">
        <v>7.1</v>
      </c>
      <c r="M5885" s="4">
        <v>50</v>
      </c>
      <c r="N5885" t="s">
        <v>981</v>
      </c>
      <c r="O5885" t="s">
        <v>21</v>
      </c>
      <c r="P5885" s="4">
        <v>10000</v>
      </c>
      <c r="Q5885" s="3">
        <f>AVERAGE(Table1[[#This Row],[critic_score]],Table1[[#This Row],[user_score]])</f>
        <v>7.7</v>
      </c>
      <c r="R5885" s="4">
        <f>Table1[[#This Row],[user_count]]+Table1[[#This Row],[critic_count]]</f>
        <v>61</v>
      </c>
      <c r="S5885" s="2">
        <f>100000*Table1[[#This Row],[review_count]]/Table1[[#This Row],[total sales]]</f>
        <v>610</v>
      </c>
      <c r="T5885" s="2">
        <f>Table1[[#This Row],[total sales]]/(2017-Table1[[#This Row],[year_of_release]])</f>
        <v>769.23076923076928</v>
      </c>
      <c r="U5885" s="9">
        <f>Table1[[#This Row],[na_sales]]/(2017-Table1[[#This Row],[year_of_release]])</f>
        <v>0</v>
      </c>
      <c r="V5885" s="6">
        <f>Table1[[#This Row],[eu_sales]]/(2017-Table1[[#This Row],[year_of_release]])</f>
        <v>769.23076923076928</v>
      </c>
      <c r="W5885" s="6">
        <f>Table1[[#This Row],[jp_sales]]/(2017-Table1[[#This Row],[year_of_release]])</f>
        <v>0</v>
      </c>
      <c r="X5885" s="6">
        <f>Table1[[#This Row],[other_sales]]/(2017-Table1[[#This Row],[year_of_release]])</f>
        <v>0</v>
      </c>
      <c r="Y5885" s="4">
        <v>505524224</v>
      </c>
      <c r="Z5885" s="4">
        <v>434174638</v>
      </c>
      <c r="AA5885" s="4">
        <v>127761000</v>
      </c>
      <c r="AB5885" s="1">
        <f>Table1[[#This Row],[na_sales]]/Table1[[#This Row],[NA population]]</f>
        <v>0</v>
      </c>
      <c r="AC5885" s="1">
        <f>Table1[[#This Row],[eu_sales]]/Table1[[#This Row],[Eu population]]</f>
        <v>2.3032206685458213E-5</v>
      </c>
      <c r="AD5885" s="1">
        <f>Table1[[#This Row],[jp_sales]]/Table1[[#This Row],[Jp population]]</f>
        <v>0</v>
      </c>
    </row>
    <row r="5886" spans="1:30" x14ac:dyDescent="0.25">
      <c r="A5886" t="s">
        <v>2012</v>
      </c>
      <c r="B5886" t="s">
        <v>113</v>
      </c>
      <c r="C5886">
        <v>2016</v>
      </c>
      <c r="D5886" t="s">
        <v>40</v>
      </c>
      <c r="E5886" t="s">
        <v>35</v>
      </c>
      <c r="F5886" s="4">
        <v>0</v>
      </c>
      <c r="G5886" s="4">
        <v>10000</v>
      </c>
      <c r="H5886" s="4">
        <v>0</v>
      </c>
      <c r="I5886" s="4">
        <v>0</v>
      </c>
      <c r="J5886">
        <v>6.6</v>
      </c>
      <c r="K5886">
        <v>14</v>
      </c>
      <c r="L5886">
        <v>4.3</v>
      </c>
      <c r="M5886" s="4">
        <v>539</v>
      </c>
      <c r="N5886" t="s">
        <v>1030</v>
      </c>
      <c r="O5886" t="s">
        <v>43</v>
      </c>
      <c r="P5886" s="4">
        <v>10000</v>
      </c>
      <c r="Q5886" s="3">
        <f>AVERAGE(Table1[[#This Row],[critic_score]],Table1[[#This Row],[user_score]])</f>
        <v>5.4499999999999993</v>
      </c>
      <c r="R5886" s="4">
        <f>Table1[[#This Row],[user_count]]+Table1[[#This Row],[critic_count]]</f>
        <v>553</v>
      </c>
      <c r="S5886" s="2">
        <f>100000*Table1[[#This Row],[review_count]]/Table1[[#This Row],[total sales]]</f>
        <v>5530</v>
      </c>
      <c r="T5886" s="2">
        <f>Table1[[#This Row],[total sales]]/(2017-Table1[[#This Row],[year_of_release]])</f>
        <v>10000</v>
      </c>
      <c r="U5886" s="9">
        <f>Table1[[#This Row],[na_sales]]/(2017-Table1[[#This Row],[year_of_release]])</f>
        <v>0</v>
      </c>
      <c r="V5886" s="6">
        <f>Table1[[#This Row],[eu_sales]]/(2017-Table1[[#This Row],[year_of_release]])</f>
        <v>10000</v>
      </c>
      <c r="W5886" s="6">
        <f>Table1[[#This Row],[jp_sales]]/(2017-Table1[[#This Row],[year_of_release]])</f>
        <v>0</v>
      </c>
      <c r="X5886" s="6">
        <f>Table1[[#This Row],[other_sales]]/(2017-Table1[[#This Row],[year_of_release]])</f>
        <v>0</v>
      </c>
      <c r="Y5886" s="4">
        <v>573178249</v>
      </c>
      <c r="Z5886" s="4">
        <v>445623395</v>
      </c>
      <c r="AA5886" s="4">
        <v>126994511</v>
      </c>
      <c r="AB5886" s="1">
        <f>Table1[[#This Row],[na_sales]]/Table1[[#This Row],[NA population]]</f>
        <v>0</v>
      </c>
      <c r="AC5886" s="1">
        <f>Table1[[#This Row],[eu_sales]]/Table1[[#This Row],[Eu population]]</f>
        <v>2.2440473530345058E-5</v>
      </c>
      <c r="AD5886" s="1">
        <f>Table1[[#This Row],[jp_sales]]/Table1[[#This Row],[Jp population]]</f>
        <v>0</v>
      </c>
    </row>
    <row r="5887" spans="1:30" x14ac:dyDescent="0.25">
      <c r="A5887" t="s">
        <v>4791</v>
      </c>
      <c r="B5887" t="s">
        <v>118</v>
      </c>
      <c r="C5887">
        <v>2006</v>
      </c>
      <c r="D5887" t="s">
        <v>29</v>
      </c>
      <c r="E5887" t="s">
        <v>171</v>
      </c>
      <c r="F5887" s="4">
        <v>10000</v>
      </c>
      <c r="G5887" s="4">
        <v>0</v>
      </c>
      <c r="H5887" s="4">
        <v>0</v>
      </c>
      <c r="I5887" s="4">
        <v>0</v>
      </c>
      <c r="J5887">
        <v>6</v>
      </c>
      <c r="K5887">
        <v>17</v>
      </c>
      <c r="L5887">
        <v>6.8</v>
      </c>
      <c r="M5887" s="4">
        <v>6</v>
      </c>
      <c r="N5887" t="s">
        <v>256</v>
      </c>
      <c r="O5887" t="s">
        <v>21</v>
      </c>
      <c r="P5887" s="4">
        <v>10000</v>
      </c>
      <c r="Q5887" s="3">
        <f>AVERAGE(Table1[[#This Row],[critic_score]],Table1[[#This Row],[user_score]])</f>
        <v>6.4</v>
      </c>
      <c r="R5887" s="4">
        <f>Table1[[#This Row],[user_count]]+Table1[[#This Row],[critic_count]]</f>
        <v>23</v>
      </c>
      <c r="S5887" s="2">
        <f>100000*Table1[[#This Row],[review_count]]/Table1[[#This Row],[total sales]]</f>
        <v>230</v>
      </c>
      <c r="T5887" s="2">
        <f>Table1[[#This Row],[total sales]]/(2017-Table1[[#This Row],[year_of_release]])</f>
        <v>909.09090909090912</v>
      </c>
      <c r="U5887" s="9">
        <f>Table1[[#This Row],[na_sales]]/(2017-Table1[[#This Row],[year_of_release]])</f>
        <v>909.09090909090912</v>
      </c>
      <c r="V5887" s="6">
        <f>Table1[[#This Row],[eu_sales]]/(2017-Table1[[#This Row],[year_of_release]])</f>
        <v>0</v>
      </c>
      <c r="W5887" s="6">
        <f>Table1[[#This Row],[jp_sales]]/(2017-Table1[[#This Row],[year_of_release]])</f>
        <v>0</v>
      </c>
      <c r="X5887" s="6">
        <f>Table1[[#This Row],[other_sales]]/(2017-Table1[[#This Row],[year_of_release]])</f>
        <v>0</v>
      </c>
      <c r="Y5887" s="4">
        <v>516818555</v>
      </c>
      <c r="Z5887" s="4">
        <v>437126892</v>
      </c>
      <c r="AA5887" s="4">
        <v>127854000</v>
      </c>
      <c r="AB5887" s="1">
        <f>Table1[[#This Row],[na_sales]]/Table1[[#This Row],[NA population]]</f>
        <v>1.9349150496347796E-5</v>
      </c>
      <c r="AC5887" s="1">
        <f>Table1[[#This Row],[eu_sales]]/Table1[[#This Row],[Eu population]]</f>
        <v>0</v>
      </c>
      <c r="AD5887" s="1">
        <f>Table1[[#This Row],[jp_sales]]/Table1[[#This Row],[Jp population]]</f>
        <v>0</v>
      </c>
    </row>
    <row r="5888" spans="1:30" x14ac:dyDescent="0.25">
      <c r="A5888" t="s">
        <v>399</v>
      </c>
      <c r="B5888" t="s">
        <v>113</v>
      </c>
      <c r="C5888">
        <v>2007</v>
      </c>
      <c r="D5888" t="s">
        <v>19</v>
      </c>
      <c r="E5888" t="s">
        <v>100</v>
      </c>
      <c r="F5888" s="4">
        <v>0</v>
      </c>
      <c r="G5888" s="4">
        <v>10000</v>
      </c>
      <c r="H5888" s="4">
        <v>0</v>
      </c>
      <c r="I5888" s="4">
        <v>0</v>
      </c>
      <c r="J5888">
        <v>7.7</v>
      </c>
      <c r="K5888">
        <v>7</v>
      </c>
      <c r="L5888">
        <v>6.1</v>
      </c>
      <c r="M5888" s="4">
        <v>50</v>
      </c>
      <c r="N5888" t="s">
        <v>141</v>
      </c>
      <c r="O5888" t="s">
        <v>21</v>
      </c>
      <c r="P5888" s="4">
        <v>10000</v>
      </c>
      <c r="Q5888" s="3">
        <f>AVERAGE(Table1[[#This Row],[critic_score]],Table1[[#This Row],[user_score]])</f>
        <v>6.9</v>
      </c>
      <c r="R5888" s="4">
        <f>Table1[[#This Row],[user_count]]+Table1[[#This Row],[critic_count]]</f>
        <v>57</v>
      </c>
      <c r="S5888" s="2">
        <f>100000*Table1[[#This Row],[review_count]]/Table1[[#This Row],[total sales]]</f>
        <v>570</v>
      </c>
      <c r="T5888" s="2">
        <f>Table1[[#This Row],[total sales]]/(2017-Table1[[#This Row],[year_of_release]])</f>
        <v>1000</v>
      </c>
      <c r="U5888" s="9">
        <f>Table1[[#This Row],[na_sales]]/(2017-Table1[[#This Row],[year_of_release]])</f>
        <v>0</v>
      </c>
      <c r="V5888" s="6">
        <f>Table1[[#This Row],[eu_sales]]/(2017-Table1[[#This Row],[year_of_release]])</f>
        <v>1000</v>
      </c>
      <c r="W5888" s="6">
        <f>Table1[[#This Row],[jp_sales]]/(2017-Table1[[#This Row],[year_of_release]])</f>
        <v>0</v>
      </c>
      <c r="X5888" s="6">
        <f>Table1[[#This Row],[other_sales]]/(2017-Table1[[#This Row],[year_of_release]])</f>
        <v>0</v>
      </c>
      <c r="Y5888" s="4">
        <v>522751172</v>
      </c>
      <c r="Z5888" s="4">
        <v>438594184</v>
      </c>
      <c r="AA5888" s="4">
        <v>128001000</v>
      </c>
      <c r="AB5888" s="1">
        <f>Table1[[#This Row],[na_sales]]/Table1[[#This Row],[NA population]]</f>
        <v>0</v>
      </c>
      <c r="AC5888" s="1">
        <f>Table1[[#This Row],[eu_sales]]/Table1[[#This Row],[Eu population]]</f>
        <v>2.280011993957494E-5</v>
      </c>
      <c r="AD5888" s="1">
        <f>Table1[[#This Row],[jp_sales]]/Table1[[#This Row],[Jp population]]</f>
        <v>0</v>
      </c>
    </row>
    <row r="5889" spans="1:30" x14ac:dyDescent="0.25">
      <c r="A5889" t="s">
        <v>4376</v>
      </c>
      <c r="B5889" t="s">
        <v>113</v>
      </c>
      <c r="C5889">
        <v>2013</v>
      </c>
      <c r="D5889" t="s">
        <v>40</v>
      </c>
      <c r="E5889" t="s">
        <v>196</v>
      </c>
      <c r="F5889" s="4">
        <v>0</v>
      </c>
      <c r="G5889" s="4">
        <v>10000</v>
      </c>
      <c r="H5889" s="4">
        <v>0</v>
      </c>
      <c r="I5889" s="4">
        <v>0</v>
      </c>
      <c r="J5889">
        <v>6.6</v>
      </c>
      <c r="K5889">
        <v>6</v>
      </c>
      <c r="L5889">
        <v>7.6</v>
      </c>
      <c r="M5889" s="4">
        <v>152</v>
      </c>
      <c r="N5889" t="s">
        <v>2216</v>
      </c>
      <c r="O5889" t="s">
        <v>21</v>
      </c>
      <c r="P5889" s="4">
        <v>10000</v>
      </c>
      <c r="Q5889" s="3">
        <f>AVERAGE(Table1[[#This Row],[critic_score]],Table1[[#This Row],[user_score]])</f>
        <v>7.1</v>
      </c>
      <c r="R5889" s="4">
        <f>Table1[[#This Row],[user_count]]+Table1[[#This Row],[critic_count]]</f>
        <v>158</v>
      </c>
      <c r="S5889" s="2">
        <f>100000*Table1[[#This Row],[review_count]]/Table1[[#This Row],[total sales]]</f>
        <v>1580</v>
      </c>
      <c r="T5889" s="2">
        <f>Table1[[#This Row],[total sales]]/(2017-Table1[[#This Row],[year_of_release]])</f>
        <v>2500</v>
      </c>
      <c r="U5889" s="9">
        <f>Table1[[#This Row],[na_sales]]/(2017-Table1[[#This Row],[year_of_release]])</f>
        <v>0</v>
      </c>
      <c r="V5889" s="6">
        <f>Table1[[#This Row],[eu_sales]]/(2017-Table1[[#This Row],[year_of_release]])</f>
        <v>2500</v>
      </c>
      <c r="W5889" s="6">
        <f>Table1[[#This Row],[jp_sales]]/(2017-Table1[[#This Row],[year_of_release]])</f>
        <v>0</v>
      </c>
      <c r="X5889" s="6">
        <f>Table1[[#This Row],[other_sales]]/(2017-Table1[[#This Row],[year_of_release]])</f>
        <v>0</v>
      </c>
      <c r="Y5889" s="4">
        <v>556861736</v>
      </c>
      <c r="Z5889" s="4">
        <v>442492884</v>
      </c>
      <c r="AA5889" s="4">
        <v>127445000</v>
      </c>
      <c r="AB5889" s="1">
        <f>Table1[[#This Row],[na_sales]]/Table1[[#This Row],[NA population]]</f>
        <v>0</v>
      </c>
      <c r="AC5889" s="1">
        <f>Table1[[#This Row],[eu_sales]]/Table1[[#This Row],[Eu population]]</f>
        <v>2.2599233482814607E-5</v>
      </c>
      <c r="AD5889" s="1">
        <f>Table1[[#This Row],[jp_sales]]/Table1[[#This Row],[Jp population]]</f>
        <v>0</v>
      </c>
    </row>
    <row r="5890" spans="1:30" x14ac:dyDescent="0.25">
      <c r="A5890" t="s">
        <v>4367</v>
      </c>
      <c r="B5890" t="s">
        <v>200</v>
      </c>
      <c r="C5890">
        <v>2016</v>
      </c>
      <c r="D5890" t="s">
        <v>23</v>
      </c>
      <c r="E5890" t="s">
        <v>186</v>
      </c>
      <c r="F5890" s="4">
        <v>0</v>
      </c>
      <c r="G5890" s="4">
        <v>10000</v>
      </c>
      <c r="H5890" s="4">
        <v>0</v>
      </c>
      <c r="I5890" s="4">
        <v>0</v>
      </c>
      <c r="J5890">
        <v>6.3</v>
      </c>
      <c r="K5890">
        <v>9</v>
      </c>
      <c r="L5890">
        <v>6.7</v>
      </c>
      <c r="M5890" s="4">
        <v>27</v>
      </c>
      <c r="N5890" t="s">
        <v>4368</v>
      </c>
      <c r="O5890" t="s">
        <v>21</v>
      </c>
      <c r="P5890" s="4">
        <v>10000</v>
      </c>
      <c r="Q5890" s="3">
        <f>AVERAGE(Table1[[#This Row],[critic_score]],Table1[[#This Row],[user_score]])</f>
        <v>6.5</v>
      </c>
      <c r="R5890" s="4">
        <f>Table1[[#This Row],[user_count]]+Table1[[#This Row],[critic_count]]</f>
        <v>36</v>
      </c>
      <c r="S5890" s="2">
        <f>100000*Table1[[#This Row],[review_count]]/Table1[[#This Row],[total sales]]</f>
        <v>360</v>
      </c>
      <c r="T5890" s="2">
        <f>Table1[[#This Row],[total sales]]/(2017-Table1[[#This Row],[year_of_release]])</f>
        <v>10000</v>
      </c>
      <c r="U5890" s="9">
        <f>Table1[[#This Row],[na_sales]]/(2017-Table1[[#This Row],[year_of_release]])</f>
        <v>0</v>
      </c>
      <c r="V5890" s="6">
        <f>Table1[[#This Row],[eu_sales]]/(2017-Table1[[#This Row],[year_of_release]])</f>
        <v>10000</v>
      </c>
      <c r="W5890" s="6">
        <f>Table1[[#This Row],[jp_sales]]/(2017-Table1[[#This Row],[year_of_release]])</f>
        <v>0</v>
      </c>
      <c r="X5890" s="6">
        <f>Table1[[#This Row],[other_sales]]/(2017-Table1[[#This Row],[year_of_release]])</f>
        <v>0</v>
      </c>
      <c r="Y5890" s="4">
        <v>573178249</v>
      </c>
      <c r="Z5890" s="4">
        <v>445623395</v>
      </c>
      <c r="AA5890" s="4">
        <v>126994511</v>
      </c>
      <c r="AB5890" s="1">
        <f>Table1[[#This Row],[na_sales]]/Table1[[#This Row],[NA population]]</f>
        <v>0</v>
      </c>
      <c r="AC5890" s="1">
        <f>Table1[[#This Row],[eu_sales]]/Table1[[#This Row],[Eu population]]</f>
        <v>2.2440473530345058E-5</v>
      </c>
      <c r="AD5890" s="1">
        <f>Table1[[#This Row],[jp_sales]]/Table1[[#This Row],[Jp population]]</f>
        <v>0</v>
      </c>
    </row>
    <row r="5891" spans="1:30" x14ac:dyDescent="0.25">
      <c r="A5891" t="s">
        <v>4792</v>
      </c>
      <c r="B5891" t="s">
        <v>113</v>
      </c>
      <c r="C5891">
        <v>2004</v>
      </c>
      <c r="D5891" t="s">
        <v>225</v>
      </c>
      <c r="E5891" t="s">
        <v>575</v>
      </c>
      <c r="F5891" s="4">
        <v>0</v>
      </c>
      <c r="G5891" s="4">
        <v>10000</v>
      </c>
      <c r="H5891" s="4">
        <v>0</v>
      </c>
      <c r="I5891" s="4">
        <v>0</v>
      </c>
      <c r="J5891">
        <v>7.5</v>
      </c>
      <c r="K5891">
        <v>51</v>
      </c>
      <c r="L5891">
        <v>8.3000000000000007</v>
      </c>
      <c r="M5891" s="4">
        <v>106</v>
      </c>
      <c r="N5891" t="s">
        <v>4793</v>
      </c>
      <c r="O5891" t="s">
        <v>67</v>
      </c>
      <c r="P5891" s="4">
        <v>10000</v>
      </c>
      <c r="Q5891" s="3">
        <f>AVERAGE(Table1[[#This Row],[critic_score]],Table1[[#This Row],[user_score]])</f>
        <v>7.9</v>
      </c>
      <c r="R5891" s="4">
        <f>Table1[[#This Row],[user_count]]+Table1[[#This Row],[critic_count]]</f>
        <v>157</v>
      </c>
      <c r="S5891" s="2">
        <f>100000*Table1[[#This Row],[review_count]]/Table1[[#This Row],[total sales]]</f>
        <v>1570</v>
      </c>
      <c r="T5891" s="2">
        <f>Table1[[#This Row],[total sales]]/(2017-Table1[[#This Row],[year_of_release]])</f>
        <v>769.23076923076928</v>
      </c>
      <c r="U5891" s="9">
        <f>Table1[[#This Row],[na_sales]]/(2017-Table1[[#This Row],[year_of_release]])</f>
        <v>0</v>
      </c>
      <c r="V5891" s="6">
        <f>Table1[[#This Row],[eu_sales]]/(2017-Table1[[#This Row],[year_of_release]])</f>
        <v>769.23076923076928</v>
      </c>
      <c r="W5891" s="6">
        <f>Table1[[#This Row],[jp_sales]]/(2017-Table1[[#This Row],[year_of_release]])</f>
        <v>0</v>
      </c>
      <c r="X5891" s="6">
        <f>Table1[[#This Row],[other_sales]]/(2017-Table1[[#This Row],[year_of_release]])</f>
        <v>0</v>
      </c>
      <c r="Y5891" s="4">
        <v>505524224</v>
      </c>
      <c r="Z5891" s="4">
        <v>434174638</v>
      </c>
      <c r="AA5891" s="4">
        <v>127761000</v>
      </c>
      <c r="AB5891" s="1">
        <f>Table1[[#This Row],[na_sales]]/Table1[[#This Row],[NA population]]</f>
        <v>0</v>
      </c>
      <c r="AC5891" s="1">
        <f>Table1[[#This Row],[eu_sales]]/Table1[[#This Row],[Eu population]]</f>
        <v>2.3032206685458213E-5</v>
      </c>
      <c r="AD5891" s="1">
        <f>Table1[[#This Row],[jp_sales]]/Table1[[#This Row],[Jp population]]</f>
        <v>0</v>
      </c>
    </row>
    <row r="5892" spans="1:30" x14ac:dyDescent="0.25">
      <c r="A5892" t="s">
        <v>4794</v>
      </c>
      <c r="B5892" t="s">
        <v>159</v>
      </c>
      <c r="C5892">
        <v>2003</v>
      </c>
      <c r="D5892" t="s">
        <v>40</v>
      </c>
      <c r="E5892" t="s">
        <v>55</v>
      </c>
      <c r="F5892" s="4">
        <v>10000</v>
      </c>
      <c r="G5892" s="4">
        <v>0</v>
      </c>
      <c r="H5892" s="4">
        <v>0</v>
      </c>
      <c r="I5892" s="4">
        <v>0</v>
      </c>
      <c r="J5892">
        <v>6.7</v>
      </c>
      <c r="K5892">
        <v>10</v>
      </c>
      <c r="L5892">
        <v>7.6</v>
      </c>
      <c r="M5892" s="4">
        <v>5</v>
      </c>
      <c r="N5892" t="s">
        <v>268</v>
      </c>
      <c r="O5892" t="s">
        <v>67</v>
      </c>
      <c r="P5892" s="4">
        <v>10000</v>
      </c>
      <c r="Q5892" s="3">
        <f>AVERAGE(Table1[[#This Row],[critic_score]],Table1[[#This Row],[user_score]])</f>
        <v>7.15</v>
      </c>
      <c r="R5892" s="4">
        <f>Table1[[#This Row],[user_count]]+Table1[[#This Row],[critic_count]]</f>
        <v>15</v>
      </c>
      <c r="S5892" s="2">
        <f>100000*Table1[[#This Row],[review_count]]/Table1[[#This Row],[total sales]]</f>
        <v>150</v>
      </c>
      <c r="T5892" s="2">
        <f>Table1[[#This Row],[total sales]]/(2017-Table1[[#This Row],[year_of_release]])</f>
        <v>714.28571428571433</v>
      </c>
      <c r="U5892" s="9">
        <f>Table1[[#This Row],[na_sales]]/(2017-Table1[[#This Row],[year_of_release]])</f>
        <v>714.28571428571433</v>
      </c>
      <c r="V5892" s="6">
        <f>Table1[[#This Row],[eu_sales]]/(2017-Table1[[#This Row],[year_of_release]])</f>
        <v>0</v>
      </c>
      <c r="W5892" s="6">
        <f>Table1[[#This Row],[jp_sales]]/(2017-Table1[[#This Row],[year_of_release]])</f>
        <v>0</v>
      </c>
      <c r="X5892" s="6">
        <f>Table1[[#This Row],[other_sales]]/(2017-Table1[[#This Row],[year_of_release]])</f>
        <v>0</v>
      </c>
      <c r="Y5892" s="4">
        <v>500125528</v>
      </c>
      <c r="Z5892" s="4">
        <v>432552540</v>
      </c>
      <c r="AA5892" s="4">
        <v>127718000</v>
      </c>
      <c r="AB5892" s="1">
        <f>Table1[[#This Row],[na_sales]]/Table1[[#This Row],[NA population]]</f>
        <v>1.9994980140265904E-5</v>
      </c>
      <c r="AC5892" s="1">
        <f>Table1[[#This Row],[eu_sales]]/Table1[[#This Row],[Eu population]]</f>
        <v>0</v>
      </c>
      <c r="AD5892" s="1">
        <f>Table1[[#This Row],[jp_sales]]/Table1[[#This Row],[Jp population]]</f>
        <v>0</v>
      </c>
    </row>
    <row r="5893" spans="1:30" x14ac:dyDescent="0.25">
      <c r="A5893" t="s">
        <v>4795</v>
      </c>
      <c r="B5893" t="s">
        <v>113</v>
      </c>
      <c r="C5893">
        <v>2013</v>
      </c>
      <c r="D5893" t="s">
        <v>27</v>
      </c>
      <c r="E5893" t="s">
        <v>1370</v>
      </c>
      <c r="F5893" s="4">
        <v>0</v>
      </c>
      <c r="G5893" s="4">
        <v>10000</v>
      </c>
      <c r="H5893" s="4">
        <v>0</v>
      </c>
      <c r="I5893" s="4">
        <v>0</v>
      </c>
      <c r="J5893">
        <v>6.2</v>
      </c>
      <c r="K5893">
        <v>24</v>
      </c>
      <c r="L5893">
        <v>7.7</v>
      </c>
      <c r="M5893" s="4">
        <v>169</v>
      </c>
      <c r="N5893" t="s">
        <v>4796</v>
      </c>
      <c r="O5893" t="s">
        <v>67</v>
      </c>
      <c r="P5893" s="4">
        <v>10000</v>
      </c>
      <c r="Q5893" s="3">
        <f>AVERAGE(Table1[[#This Row],[critic_score]],Table1[[#This Row],[user_score]])</f>
        <v>6.95</v>
      </c>
      <c r="R5893" s="4">
        <f>Table1[[#This Row],[user_count]]+Table1[[#This Row],[critic_count]]</f>
        <v>193</v>
      </c>
      <c r="S5893" s="2">
        <f>100000*Table1[[#This Row],[review_count]]/Table1[[#This Row],[total sales]]</f>
        <v>1930</v>
      </c>
      <c r="T5893" s="2">
        <f>Table1[[#This Row],[total sales]]/(2017-Table1[[#This Row],[year_of_release]])</f>
        <v>2500</v>
      </c>
      <c r="U5893" s="9">
        <f>Table1[[#This Row],[na_sales]]/(2017-Table1[[#This Row],[year_of_release]])</f>
        <v>0</v>
      </c>
      <c r="V5893" s="6">
        <f>Table1[[#This Row],[eu_sales]]/(2017-Table1[[#This Row],[year_of_release]])</f>
        <v>2500</v>
      </c>
      <c r="W5893" s="6">
        <f>Table1[[#This Row],[jp_sales]]/(2017-Table1[[#This Row],[year_of_release]])</f>
        <v>0</v>
      </c>
      <c r="X5893" s="6">
        <f>Table1[[#This Row],[other_sales]]/(2017-Table1[[#This Row],[year_of_release]])</f>
        <v>0</v>
      </c>
      <c r="Y5893" s="4">
        <v>556861736</v>
      </c>
      <c r="Z5893" s="4">
        <v>442492884</v>
      </c>
      <c r="AA5893" s="4">
        <v>127445000</v>
      </c>
      <c r="AB5893" s="1">
        <f>Table1[[#This Row],[na_sales]]/Table1[[#This Row],[NA population]]</f>
        <v>0</v>
      </c>
      <c r="AC5893" s="1">
        <f>Table1[[#This Row],[eu_sales]]/Table1[[#This Row],[Eu population]]</f>
        <v>2.2599233482814607E-5</v>
      </c>
      <c r="AD5893" s="1">
        <f>Table1[[#This Row],[jp_sales]]/Table1[[#This Row],[Jp population]]</f>
        <v>0</v>
      </c>
    </row>
    <row r="5894" spans="1:30" x14ac:dyDescent="0.25">
      <c r="A5894" t="s">
        <v>4797</v>
      </c>
      <c r="B5894" t="s">
        <v>26</v>
      </c>
      <c r="C5894">
        <v>2005</v>
      </c>
      <c r="D5894" t="s">
        <v>54</v>
      </c>
      <c r="E5894" t="s">
        <v>1546</v>
      </c>
      <c r="F5894" s="4">
        <v>10000</v>
      </c>
      <c r="G5894" s="4">
        <v>0</v>
      </c>
      <c r="H5894" s="4">
        <v>0</v>
      </c>
      <c r="I5894" s="4">
        <v>0</v>
      </c>
      <c r="J5894">
        <v>4.9000000000000004</v>
      </c>
      <c r="K5894">
        <v>9</v>
      </c>
      <c r="L5894">
        <v>5.2</v>
      </c>
      <c r="M5894" s="4">
        <v>5</v>
      </c>
      <c r="N5894" t="s">
        <v>1547</v>
      </c>
      <c r="O5894" t="s">
        <v>21</v>
      </c>
      <c r="P5894" s="4">
        <v>10000</v>
      </c>
      <c r="Q5894" s="3">
        <f>AVERAGE(Table1[[#This Row],[critic_score]],Table1[[#This Row],[user_score]])</f>
        <v>5.0500000000000007</v>
      </c>
      <c r="R5894" s="4">
        <f>Table1[[#This Row],[user_count]]+Table1[[#This Row],[critic_count]]</f>
        <v>14</v>
      </c>
      <c r="S5894" s="2">
        <f>100000*Table1[[#This Row],[review_count]]/Table1[[#This Row],[total sales]]</f>
        <v>140</v>
      </c>
      <c r="T5894" s="2">
        <f>Table1[[#This Row],[total sales]]/(2017-Table1[[#This Row],[year_of_release]])</f>
        <v>833.33333333333337</v>
      </c>
      <c r="U5894" s="9">
        <f>Table1[[#This Row],[na_sales]]/(2017-Table1[[#This Row],[year_of_release]])</f>
        <v>833.33333333333337</v>
      </c>
      <c r="V5894" s="6">
        <f>Table1[[#This Row],[eu_sales]]/(2017-Table1[[#This Row],[year_of_release]])</f>
        <v>0</v>
      </c>
      <c r="W5894" s="6">
        <f>Table1[[#This Row],[jp_sales]]/(2017-Table1[[#This Row],[year_of_release]])</f>
        <v>0</v>
      </c>
      <c r="X5894" s="6">
        <f>Table1[[#This Row],[other_sales]]/(2017-Table1[[#This Row],[year_of_release]])</f>
        <v>0</v>
      </c>
      <c r="Y5894" s="4">
        <v>511054143</v>
      </c>
      <c r="Z5894" s="4">
        <v>435713800</v>
      </c>
      <c r="AA5894" s="4">
        <v>127773000</v>
      </c>
      <c r="AB5894" s="1">
        <f>Table1[[#This Row],[na_sales]]/Table1[[#This Row],[NA population]]</f>
        <v>1.9567398360764291E-5</v>
      </c>
      <c r="AC5894" s="1">
        <f>Table1[[#This Row],[eu_sales]]/Table1[[#This Row],[Eu population]]</f>
        <v>0</v>
      </c>
      <c r="AD5894" s="1">
        <f>Table1[[#This Row],[jp_sales]]/Table1[[#This Row],[Jp population]]</f>
        <v>0</v>
      </c>
    </row>
    <row r="5895" spans="1:30" x14ac:dyDescent="0.25">
      <c r="A5895" t="s">
        <v>4246</v>
      </c>
      <c r="B5895" t="s">
        <v>113</v>
      </c>
      <c r="C5895">
        <v>2016</v>
      </c>
      <c r="D5895" t="s">
        <v>23</v>
      </c>
      <c r="E5895" t="s">
        <v>267</v>
      </c>
      <c r="F5895" s="4">
        <v>0</v>
      </c>
      <c r="G5895" s="4">
        <v>10000</v>
      </c>
      <c r="H5895" s="4">
        <v>0</v>
      </c>
      <c r="I5895" s="4">
        <v>0</v>
      </c>
      <c r="J5895">
        <v>7.2</v>
      </c>
      <c r="K5895">
        <v>4</v>
      </c>
      <c r="L5895">
        <v>6.2</v>
      </c>
      <c r="M5895" s="4">
        <v>14</v>
      </c>
      <c r="N5895" t="s">
        <v>4247</v>
      </c>
      <c r="O5895" t="s">
        <v>21</v>
      </c>
      <c r="P5895" s="4">
        <v>10000</v>
      </c>
      <c r="Q5895" s="3">
        <f>AVERAGE(Table1[[#This Row],[critic_score]],Table1[[#This Row],[user_score]])</f>
        <v>6.7</v>
      </c>
      <c r="R5895" s="4">
        <f>Table1[[#This Row],[user_count]]+Table1[[#This Row],[critic_count]]</f>
        <v>18</v>
      </c>
      <c r="S5895" s="2">
        <f>100000*Table1[[#This Row],[review_count]]/Table1[[#This Row],[total sales]]</f>
        <v>180</v>
      </c>
      <c r="T5895" s="2">
        <f>Table1[[#This Row],[total sales]]/(2017-Table1[[#This Row],[year_of_release]])</f>
        <v>10000</v>
      </c>
      <c r="U5895" s="9">
        <f>Table1[[#This Row],[na_sales]]/(2017-Table1[[#This Row],[year_of_release]])</f>
        <v>0</v>
      </c>
      <c r="V5895" s="6">
        <f>Table1[[#This Row],[eu_sales]]/(2017-Table1[[#This Row],[year_of_release]])</f>
        <v>10000</v>
      </c>
      <c r="W5895" s="6">
        <f>Table1[[#This Row],[jp_sales]]/(2017-Table1[[#This Row],[year_of_release]])</f>
        <v>0</v>
      </c>
      <c r="X5895" s="6">
        <f>Table1[[#This Row],[other_sales]]/(2017-Table1[[#This Row],[year_of_release]])</f>
        <v>0</v>
      </c>
      <c r="Y5895" s="4">
        <v>573178249</v>
      </c>
      <c r="Z5895" s="4">
        <v>445623395</v>
      </c>
      <c r="AA5895" s="4">
        <v>126994511</v>
      </c>
      <c r="AB5895" s="1">
        <f>Table1[[#This Row],[na_sales]]/Table1[[#This Row],[NA population]]</f>
        <v>0</v>
      </c>
      <c r="AC5895" s="1">
        <f>Table1[[#This Row],[eu_sales]]/Table1[[#This Row],[Eu population]]</f>
        <v>2.2440473530345058E-5</v>
      </c>
      <c r="AD5895" s="1">
        <f>Table1[[#This Row],[jp_sales]]/Table1[[#This Row],[Jp population]]</f>
        <v>0</v>
      </c>
    </row>
    <row r="5896" spans="1:30" x14ac:dyDescent="0.25">
      <c r="A5896" t="s">
        <v>722</v>
      </c>
      <c r="B5896" t="s">
        <v>113</v>
      </c>
      <c r="C5896">
        <v>2016</v>
      </c>
      <c r="D5896" t="s">
        <v>19</v>
      </c>
      <c r="E5896" t="s">
        <v>41</v>
      </c>
      <c r="F5896" s="4">
        <v>0</v>
      </c>
      <c r="G5896" s="4">
        <v>10000</v>
      </c>
      <c r="H5896" s="4">
        <v>0</v>
      </c>
      <c r="I5896" s="4">
        <v>0</v>
      </c>
      <c r="J5896">
        <v>9</v>
      </c>
      <c r="K5896">
        <v>6</v>
      </c>
      <c r="L5896">
        <v>6.3</v>
      </c>
      <c r="M5896" s="4">
        <v>52</v>
      </c>
      <c r="N5896" t="s">
        <v>306</v>
      </c>
      <c r="O5896" t="s">
        <v>21</v>
      </c>
      <c r="P5896" s="4">
        <v>10000</v>
      </c>
      <c r="Q5896" s="3">
        <f>AVERAGE(Table1[[#This Row],[critic_score]],Table1[[#This Row],[user_score]])</f>
        <v>7.65</v>
      </c>
      <c r="R5896" s="4">
        <f>Table1[[#This Row],[user_count]]+Table1[[#This Row],[critic_count]]</f>
        <v>58</v>
      </c>
      <c r="S5896" s="2">
        <f>100000*Table1[[#This Row],[review_count]]/Table1[[#This Row],[total sales]]</f>
        <v>580</v>
      </c>
      <c r="T5896" s="2">
        <f>Table1[[#This Row],[total sales]]/(2017-Table1[[#This Row],[year_of_release]])</f>
        <v>10000</v>
      </c>
      <c r="U5896" s="9">
        <f>Table1[[#This Row],[na_sales]]/(2017-Table1[[#This Row],[year_of_release]])</f>
        <v>0</v>
      </c>
      <c r="V5896" s="6">
        <f>Table1[[#This Row],[eu_sales]]/(2017-Table1[[#This Row],[year_of_release]])</f>
        <v>10000</v>
      </c>
      <c r="W5896" s="6">
        <f>Table1[[#This Row],[jp_sales]]/(2017-Table1[[#This Row],[year_of_release]])</f>
        <v>0</v>
      </c>
      <c r="X5896" s="6">
        <f>Table1[[#This Row],[other_sales]]/(2017-Table1[[#This Row],[year_of_release]])</f>
        <v>0</v>
      </c>
      <c r="Y5896" s="4">
        <v>573178249</v>
      </c>
      <c r="Z5896" s="4">
        <v>445623395</v>
      </c>
      <c r="AA5896" s="4">
        <v>126994511</v>
      </c>
      <c r="AB5896" s="1">
        <f>Table1[[#This Row],[na_sales]]/Table1[[#This Row],[NA population]]</f>
        <v>0</v>
      </c>
      <c r="AC5896" s="1">
        <f>Table1[[#This Row],[eu_sales]]/Table1[[#This Row],[Eu population]]</f>
        <v>2.2440473530345058E-5</v>
      </c>
      <c r="AD5896" s="1">
        <f>Table1[[#This Row],[jp_sales]]/Table1[[#This Row],[Jp population]]</f>
        <v>0</v>
      </c>
    </row>
    <row r="5897" spans="1:30" x14ac:dyDescent="0.25">
      <c r="A5897" t="s">
        <v>4800</v>
      </c>
      <c r="B5897" t="s">
        <v>71</v>
      </c>
      <c r="C5897">
        <v>2016</v>
      </c>
      <c r="D5897" t="s">
        <v>54</v>
      </c>
      <c r="E5897" t="s">
        <v>51</v>
      </c>
      <c r="F5897" s="4">
        <v>0</v>
      </c>
      <c r="G5897" s="4">
        <v>10000</v>
      </c>
      <c r="H5897" s="4">
        <v>0</v>
      </c>
      <c r="I5897" s="4">
        <v>0</v>
      </c>
      <c r="J5897">
        <v>6.6</v>
      </c>
      <c r="K5897">
        <v>13</v>
      </c>
      <c r="L5897">
        <v>6.2</v>
      </c>
      <c r="M5897" s="4">
        <v>13</v>
      </c>
      <c r="N5897" t="s">
        <v>3037</v>
      </c>
      <c r="O5897" t="s">
        <v>84</v>
      </c>
      <c r="P5897" s="4">
        <v>10000</v>
      </c>
      <c r="Q5897" s="3">
        <f>AVERAGE(Table1[[#This Row],[critic_score]],Table1[[#This Row],[user_score]])</f>
        <v>6.4</v>
      </c>
      <c r="R5897" s="4">
        <f>Table1[[#This Row],[user_count]]+Table1[[#This Row],[critic_count]]</f>
        <v>26</v>
      </c>
      <c r="S5897" s="2">
        <f>100000*Table1[[#This Row],[review_count]]/Table1[[#This Row],[total sales]]</f>
        <v>260</v>
      </c>
      <c r="T5897" s="2">
        <f>Table1[[#This Row],[total sales]]/(2017-Table1[[#This Row],[year_of_release]])</f>
        <v>10000</v>
      </c>
      <c r="U5897" s="9">
        <f>Table1[[#This Row],[na_sales]]/(2017-Table1[[#This Row],[year_of_release]])</f>
        <v>0</v>
      </c>
      <c r="V5897" s="6">
        <f>Table1[[#This Row],[eu_sales]]/(2017-Table1[[#This Row],[year_of_release]])</f>
        <v>10000</v>
      </c>
      <c r="W5897" s="6">
        <f>Table1[[#This Row],[jp_sales]]/(2017-Table1[[#This Row],[year_of_release]])</f>
        <v>0</v>
      </c>
      <c r="X5897" s="6">
        <f>Table1[[#This Row],[other_sales]]/(2017-Table1[[#This Row],[year_of_release]])</f>
        <v>0</v>
      </c>
      <c r="Y5897" s="4">
        <v>573178249</v>
      </c>
      <c r="Z5897" s="4">
        <v>445623395</v>
      </c>
      <c r="AA5897" s="4">
        <v>126994511</v>
      </c>
      <c r="AB5897" s="1">
        <f>Table1[[#This Row],[na_sales]]/Table1[[#This Row],[NA population]]</f>
        <v>0</v>
      </c>
      <c r="AC5897" s="1">
        <f>Table1[[#This Row],[eu_sales]]/Table1[[#This Row],[Eu population]]</f>
        <v>2.2440473530345058E-5</v>
      </c>
      <c r="AD5897" s="1">
        <f>Table1[[#This Row],[jp_sales]]/Table1[[#This Row],[Jp population]]</f>
        <v>0</v>
      </c>
    </row>
    <row r="5898" spans="1:30" x14ac:dyDescent="0.25">
      <c r="A5898" t="s">
        <v>1520</v>
      </c>
      <c r="B5898" t="s">
        <v>136</v>
      </c>
      <c r="C5898">
        <v>2015</v>
      </c>
      <c r="D5898" t="s">
        <v>96</v>
      </c>
      <c r="E5898" t="s">
        <v>20</v>
      </c>
      <c r="F5898" s="4">
        <v>360000</v>
      </c>
      <c r="G5898" s="4">
        <v>280000</v>
      </c>
      <c r="H5898" s="4">
        <v>140000</v>
      </c>
      <c r="I5898" s="4">
        <v>60000</v>
      </c>
      <c r="J5898">
        <v>8.4</v>
      </c>
      <c r="K5898">
        <v>87</v>
      </c>
      <c r="L5898">
        <v>8.9</v>
      </c>
      <c r="M5898" s="4">
        <v>1548</v>
      </c>
      <c r="N5898" t="s">
        <v>785</v>
      </c>
      <c r="O5898" t="s">
        <v>67</v>
      </c>
      <c r="P5898" s="4">
        <v>840000</v>
      </c>
      <c r="Q5898" s="3">
        <f>AVERAGE(Table1[[#This Row],[critic_score]],Table1[[#This Row],[user_score]])</f>
        <v>8.65</v>
      </c>
      <c r="R5898" s="4">
        <f>Table1[[#This Row],[user_count]]+Table1[[#This Row],[critic_count]]</f>
        <v>1635</v>
      </c>
      <c r="S5898" s="2">
        <f>100000*Table1[[#This Row],[review_count]]/Table1[[#This Row],[total sales]]</f>
        <v>194.64285714285714</v>
      </c>
      <c r="T5898" s="2">
        <f>Table1[[#This Row],[total sales]]/(2017-Table1[[#This Row],[year_of_release]])</f>
        <v>420000</v>
      </c>
      <c r="U5898" s="9">
        <f>Table1[[#This Row],[na_sales]]/(2017-Table1[[#This Row],[year_of_release]])</f>
        <v>180000</v>
      </c>
      <c r="V5898" s="6">
        <f>Table1[[#This Row],[eu_sales]]/(2017-Table1[[#This Row],[year_of_release]])</f>
        <v>140000</v>
      </c>
      <c r="W5898" s="6">
        <f>Table1[[#This Row],[jp_sales]]/(2017-Table1[[#This Row],[year_of_release]])</f>
        <v>70000</v>
      </c>
      <c r="X5898" s="6">
        <f>Table1[[#This Row],[other_sales]]/(2017-Table1[[#This Row],[year_of_release]])</f>
        <v>30000</v>
      </c>
      <c r="Y5898" s="4">
        <v>567732286</v>
      </c>
      <c r="Z5898" s="4">
        <v>444588718</v>
      </c>
      <c r="AA5898" s="4">
        <v>127141000</v>
      </c>
      <c r="AB5898" s="1">
        <f>Table1[[#This Row],[na_sales]]/Table1[[#This Row],[NA population]]</f>
        <v>6.341016864416973E-4</v>
      </c>
      <c r="AC5898" s="1">
        <f>Table1[[#This Row],[eu_sales]]/Table1[[#This Row],[Eu population]]</f>
        <v>6.2979555859984731E-4</v>
      </c>
      <c r="AD5898" s="1">
        <f>Table1[[#This Row],[jp_sales]]/Table1[[#This Row],[Jp population]]</f>
        <v>1.1011396795683533E-3</v>
      </c>
    </row>
    <row r="5899" spans="1:30" x14ac:dyDescent="0.25">
      <c r="A5899" t="s">
        <v>3446</v>
      </c>
      <c r="B5899" t="s">
        <v>113</v>
      </c>
      <c r="C5899">
        <v>2006</v>
      </c>
      <c r="D5899" t="s">
        <v>54</v>
      </c>
      <c r="E5899" t="s">
        <v>83</v>
      </c>
      <c r="F5899" s="4">
        <v>0</v>
      </c>
      <c r="G5899" s="4">
        <v>10000</v>
      </c>
      <c r="H5899" s="4">
        <v>0</v>
      </c>
      <c r="I5899" s="4">
        <v>0</v>
      </c>
      <c r="J5899">
        <v>7.2</v>
      </c>
      <c r="K5899">
        <v>25</v>
      </c>
      <c r="L5899">
        <v>7.8</v>
      </c>
      <c r="M5899" s="4">
        <v>223</v>
      </c>
      <c r="N5899" t="s">
        <v>573</v>
      </c>
      <c r="O5899" t="s">
        <v>43</v>
      </c>
      <c r="P5899" s="4">
        <v>10000</v>
      </c>
      <c r="Q5899" s="3">
        <f>AVERAGE(Table1[[#This Row],[critic_score]],Table1[[#This Row],[user_score]])</f>
        <v>7.5</v>
      </c>
      <c r="R5899" s="4">
        <f>Table1[[#This Row],[user_count]]+Table1[[#This Row],[critic_count]]</f>
        <v>248</v>
      </c>
      <c r="S5899" s="2">
        <f>100000*Table1[[#This Row],[review_count]]/Table1[[#This Row],[total sales]]</f>
        <v>2480</v>
      </c>
      <c r="T5899" s="2">
        <f>Table1[[#This Row],[total sales]]/(2017-Table1[[#This Row],[year_of_release]])</f>
        <v>909.09090909090912</v>
      </c>
      <c r="U5899" s="9">
        <f>Table1[[#This Row],[na_sales]]/(2017-Table1[[#This Row],[year_of_release]])</f>
        <v>0</v>
      </c>
      <c r="V5899" s="6">
        <f>Table1[[#This Row],[eu_sales]]/(2017-Table1[[#This Row],[year_of_release]])</f>
        <v>909.09090909090912</v>
      </c>
      <c r="W5899" s="6">
        <f>Table1[[#This Row],[jp_sales]]/(2017-Table1[[#This Row],[year_of_release]])</f>
        <v>0</v>
      </c>
      <c r="X5899" s="6">
        <f>Table1[[#This Row],[other_sales]]/(2017-Table1[[#This Row],[year_of_release]])</f>
        <v>0</v>
      </c>
      <c r="Y5899" s="4">
        <v>516818555</v>
      </c>
      <c r="Z5899" s="4">
        <v>437126892</v>
      </c>
      <c r="AA5899" s="4">
        <v>127854000</v>
      </c>
      <c r="AB5899" s="1">
        <f>Table1[[#This Row],[na_sales]]/Table1[[#This Row],[NA population]]</f>
        <v>0</v>
      </c>
      <c r="AC5899" s="1">
        <f>Table1[[#This Row],[eu_sales]]/Table1[[#This Row],[Eu population]]</f>
        <v>2.2876652484697737E-5</v>
      </c>
      <c r="AD5899" s="1">
        <f>Table1[[#This Row],[jp_sales]]/Table1[[#This Row],[Jp population]]</f>
        <v>0</v>
      </c>
    </row>
    <row r="5900" spans="1:30" x14ac:dyDescent="0.25">
      <c r="A5900" t="s">
        <v>4801</v>
      </c>
      <c r="B5900" t="s">
        <v>113</v>
      </c>
      <c r="C5900">
        <v>2002</v>
      </c>
      <c r="D5900" t="s">
        <v>54</v>
      </c>
      <c r="E5900" t="s">
        <v>231</v>
      </c>
      <c r="F5900" s="4">
        <v>0</v>
      </c>
      <c r="G5900" s="4">
        <v>10000</v>
      </c>
      <c r="H5900" s="4">
        <v>0</v>
      </c>
      <c r="I5900" s="4">
        <v>0</v>
      </c>
      <c r="J5900">
        <v>8.6</v>
      </c>
      <c r="K5900">
        <v>27</v>
      </c>
      <c r="L5900">
        <v>8.1999999999999993</v>
      </c>
      <c r="M5900" s="4">
        <v>98</v>
      </c>
      <c r="N5900" t="s">
        <v>1650</v>
      </c>
      <c r="O5900" t="s">
        <v>43</v>
      </c>
      <c r="P5900" s="4">
        <v>10000</v>
      </c>
      <c r="Q5900" s="3">
        <f>AVERAGE(Table1[[#This Row],[critic_score]],Table1[[#This Row],[user_score]])</f>
        <v>8.3999999999999986</v>
      </c>
      <c r="R5900" s="4">
        <f>Table1[[#This Row],[user_count]]+Table1[[#This Row],[critic_count]]</f>
        <v>125</v>
      </c>
      <c r="S5900" s="2">
        <f>100000*Table1[[#This Row],[review_count]]/Table1[[#This Row],[total sales]]</f>
        <v>1250</v>
      </c>
      <c r="T5900" s="2">
        <f>Table1[[#This Row],[total sales]]/(2017-Table1[[#This Row],[year_of_release]])</f>
        <v>666.66666666666663</v>
      </c>
      <c r="U5900" s="9">
        <f>Table1[[#This Row],[na_sales]]/(2017-Table1[[#This Row],[year_of_release]])</f>
        <v>0</v>
      </c>
      <c r="V5900" s="6">
        <f>Table1[[#This Row],[eu_sales]]/(2017-Table1[[#This Row],[year_of_release]])</f>
        <v>666.66666666666663</v>
      </c>
      <c r="W5900" s="6">
        <f>Table1[[#This Row],[jp_sales]]/(2017-Table1[[#This Row],[year_of_release]])</f>
        <v>0</v>
      </c>
      <c r="X5900" s="6">
        <f>Table1[[#This Row],[other_sales]]/(2017-Table1[[#This Row],[year_of_release]])</f>
        <v>0</v>
      </c>
      <c r="Y5900" s="4">
        <v>495013192</v>
      </c>
      <c r="Z5900" s="4">
        <v>431019772</v>
      </c>
      <c r="AA5900" s="4">
        <v>127445000</v>
      </c>
      <c r="AB5900" s="1">
        <f>Table1[[#This Row],[na_sales]]/Table1[[#This Row],[NA population]]</f>
        <v>0</v>
      </c>
      <c r="AC5900" s="1">
        <f>Table1[[#This Row],[eu_sales]]/Table1[[#This Row],[Eu population]]</f>
        <v>2.3200791818895955E-5</v>
      </c>
      <c r="AD5900" s="1">
        <f>Table1[[#This Row],[jp_sales]]/Table1[[#This Row],[Jp population]]</f>
        <v>0</v>
      </c>
    </row>
    <row r="5901" spans="1:30" x14ac:dyDescent="0.25">
      <c r="A5901" t="s">
        <v>4802</v>
      </c>
      <c r="B5901" t="s">
        <v>113</v>
      </c>
      <c r="C5901">
        <v>2007</v>
      </c>
      <c r="D5901" t="s">
        <v>96</v>
      </c>
      <c r="E5901" t="s">
        <v>231</v>
      </c>
      <c r="F5901" s="4">
        <v>0</v>
      </c>
      <c r="G5901" s="4">
        <v>10000</v>
      </c>
      <c r="H5901" s="4">
        <v>0</v>
      </c>
      <c r="I5901" s="4">
        <v>0</v>
      </c>
      <c r="J5901">
        <v>8.1999999999999993</v>
      </c>
      <c r="K5901">
        <v>25</v>
      </c>
      <c r="L5901">
        <v>8.8000000000000007</v>
      </c>
      <c r="M5901" s="4">
        <v>182</v>
      </c>
      <c r="N5901" t="s">
        <v>285</v>
      </c>
      <c r="O5901" t="s">
        <v>67</v>
      </c>
      <c r="P5901" s="4">
        <v>10000</v>
      </c>
      <c r="Q5901" s="3">
        <f>AVERAGE(Table1[[#This Row],[critic_score]],Table1[[#This Row],[user_score]])</f>
        <v>8.5</v>
      </c>
      <c r="R5901" s="4">
        <f>Table1[[#This Row],[user_count]]+Table1[[#This Row],[critic_count]]</f>
        <v>207</v>
      </c>
      <c r="S5901" s="2">
        <f>100000*Table1[[#This Row],[review_count]]/Table1[[#This Row],[total sales]]</f>
        <v>2070</v>
      </c>
      <c r="T5901" s="2">
        <f>Table1[[#This Row],[total sales]]/(2017-Table1[[#This Row],[year_of_release]])</f>
        <v>1000</v>
      </c>
      <c r="U5901" s="9">
        <f>Table1[[#This Row],[na_sales]]/(2017-Table1[[#This Row],[year_of_release]])</f>
        <v>0</v>
      </c>
      <c r="V5901" s="6">
        <f>Table1[[#This Row],[eu_sales]]/(2017-Table1[[#This Row],[year_of_release]])</f>
        <v>1000</v>
      </c>
      <c r="W5901" s="6">
        <f>Table1[[#This Row],[jp_sales]]/(2017-Table1[[#This Row],[year_of_release]])</f>
        <v>0</v>
      </c>
      <c r="X5901" s="6">
        <f>Table1[[#This Row],[other_sales]]/(2017-Table1[[#This Row],[year_of_release]])</f>
        <v>0</v>
      </c>
      <c r="Y5901" s="4">
        <v>522751172</v>
      </c>
      <c r="Z5901" s="4">
        <v>438594184</v>
      </c>
      <c r="AA5901" s="4">
        <v>128001000</v>
      </c>
      <c r="AB5901" s="1">
        <f>Table1[[#This Row],[na_sales]]/Table1[[#This Row],[NA population]]</f>
        <v>0</v>
      </c>
      <c r="AC5901" s="1">
        <f>Table1[[#This Row],[eu_sales]]/Table1[[#This Row],[Eu population]]</f>
        <v>2.280011993957494E-5</v>
      </c>
      <c r="AD5901" s="1">
        <f>Table1[[#This Row],[jp_sales]]/Table1[[#This Row],[Jp population]]</f>
        <v>0</v>
      </c>
    </row>
    <row r="5902" spans="1:30" x14ac:dyDescent="0.25">
      <c r="A5902" t="s">
        <v>4803</v>
      </c>
      <c r="B5902" t="s">
        <v>159</v>
      </c>
      <c r="C5902">
        <v>2003</v>
      </c>
      <c r="D5902" t="s">
        <v>65</v>
      </c>
      <c r="E5902" t="s">
        <v>549</v>
      </c>
      <c r="F5902" s="4">
        <v>10000</v>
      </c>
      <c r="G5902" s="4">
        <v>0</v>
      </c>
      <c r="H5902" s="4">
        <v>0</v>
      </c>
      <c r="I5902" s="4">
        <v>0</v>
      </c>
      <c r="J5902">
        <v>7.5</v>
      </c>
      <c r="K5902">
        <v>14</v>
      </c>
      <c r="L5902">
        <v>8.1</v>
      </c>
      <c r="M5902" s="4">
        <v>8</v>
      </c>
      <c r="N5902" t="s">
        <v>481</v>
      </c>
      <c r="O5902" t="s">
        <v>43</v>
      </c>
      <c r="P5902" s="4">
        <v>10000</v>
      </c>
      <c r="Q5902" s="3">
        <f>AVERAGE(Table1[[#This Row],[critic_score]],Table1[[#This Row],[user_score]])</f>
        <v>7.8</v>
      </c>
      <c r="R5902" s="4">
        <f>Table1[[#This Row],[user_count]]+Table1[[#This Row],[critic_count]]</f>
        <v>22</v>
      </c>
      <c r="S5902" s="2">
        <f>100000*Table1[[#This Row],[review_count]]/Table1[[#This Row],[total sales]]</f>
        <v>220</v>
      </c>
      <c r="T5902" s="2">
        <f>Table1[[#This Row],[total sales]]/(2017-Table1[[#This Row],[year_of_release]])</f>
        <v>714.28571428571433</v>
      </c>
      <c r="U5902" s="9">
        <f>Table1[[#This Row],[na_sales]]/(2017-Table1[[#This Row],[year_of_release]])</f>
        <v>714.28571428571433</v>
      </c>
      <c r="V5902" s="6">
        <f>Table1[[#This Row],[eu_sales]]/(2017-Table1[[#This Row],[year_of_release]])</f>
        <v>0</v>
      </c>
      <c r="W5902" s="6">
        <f>Table1[[#This Row],[jp_sales]]/(2017-Table1[[#This Row],[year_of_release]])</f>
        <v>0</v>
      </c>
      <c r="X5902" s="6">
        <f>Table1[[#This Row],[other_sales]]/(2017-Table1[[#This Row],[year_of_release]])</f>
        <v>0</v>
      </c>
      <c r="Y5902" s="4">
        <v>500125528</v>
      </c>
      <c r="Z5902" s="4">
        <v>432552540</v>
      </c>
      <c r="AA5902" s="4">
        <v>127718000</v>
      </c>
      <c r="AB5902" s="1">
        <f>Table1[[#This Row],[na_sales]]/Table1[[#This Row],[NA population]]</f>
        <v>1.9994980140265904E-5</v>
      </c>
      <c r="AC5902" s="1">
        <f>Table1[[#This Row],[eu_sales]]/Table1[[#This Row],[Eu population]]</f>
        <v>0</v>
      </c>
      <c r="AD5902" s="1">
        <f>Table1[[#This Row],[jp_sales]]/Table1[[#This Row],[Jp population]]</f>
        <v>0</v>
      </c>
    </row>
    <row r="5903" spans="1:30" x14ac:dyDescent="0.25">
      <c r="A5903" t="s">
        <v>969</v>
      </c>
      <c r="B5903" t="s">
        <v>113</v>
      </c>
      <c r="C5903">
        <v>2006</v>
      </c>
      <c r="D5903" t="s">
        <v>29</v>
      </c>
      <c r="E5903" t="s">
        <v>83</v>
      </c>
      <c r="F5903" s="4">
        <v>0</v>
      </c>
      <c r="G5903" s="4">
        <v>10000</v>
      </c>
      <c r="H5903" s="4">
        <v>0</v>
      </c>
      <c r="I5903" s="4">
        <v>0</v>
      </c>
      <c r="J5903">
        <v>5.8</v>
      </c>
      <c r="K5903">
        <v>6</v>
      </c>
      <c r="L5903">
        <v>7.6</v>
      </c>
      <c r="M5903" s="4">
        <v>31</v>
      </c>
      <c r="N5903" t="s">
        <v>3671</v>
      </c>
      <c r="O5903" t="s">
        <v>21</v>
      </c>
      <c r="P5903" s="4">
        <v>10000</v>
      </c>
      <c r="Q5903" s="3">
        <f>AVERAGE(Table1[[#This Row],[critic_score]],Table1[[#This Row],[user_score]])</f>
        <v>6.6999999999999993</v>
      </c>
      <c r="R5903" s="4">
        <f>Table1[[#This Row],[user_count]]+Table1[[#This Row],[critic_count]]</f>
        <v>37</v>
      </c>
      <c r="S5903" s="2">
        <f>100000*Table1[[#This Row],[review_count]]/Table1[[#This Row],[total sales]]</f>
        <v>370</v>
      </c>
      <c r="T5903" s="2">
        <f>Table1[[#This Row],[total sales]]/(2017-Table1[[#This Row],[year_of_release]])</f>
        <v>909.09090909090912</v>
      </c>
      <c r="U5903" s="9">
        <f>Table1[[#This Row],[na_sales]]/(2017-Table1[[#This Row],[year_of_release]])</f>
        <v>0</v>
      </c>
      <c r="V5903" s="6">
        <f>Table1[[#This Row],[eu_sales]]/(2017-Table1[[#This Row],[year_of_release]])</f>
        <v>909.09090909090912</v>
      </c>
      <c r="W5903" s="6">
        <f>Table1[[#This Row],[jp_sales]]/(2017-Table1[[#This Row],[year_of_release]])</f>
        <v>0</v>
      </c>
      <c r="X5903" s="6">
        <f>Table1[[#This Row],[other_sales]]/(2017-Table1[[#This Row],[year_of_release]])</f>
        <v>0</v>
      </c>
      <c r="Y5903" s="4">
        <v>516818555</v>
      </c>
      <c r="Z5903" s="4">
        <v>437126892</v>
      </c>
      <c r="AA5903" s="4">
        <v>127854000</v>
      </c>
      <c r="AB5903" s="1">
        <f>Table1[[#This Row],[na_sales]]/Table1[[#This Row],[NA population]]</f>
        <v>0</v>
      </c>
      <c r="AC5903" s="1">
        <f>Table1[[#This Row],[eu_sales]]/Table1[[#This Row],[Eu population]]</f>
        <v>2.2876652484697737E-5</v>
      </c>
      <c r="AD5903" s="1">
        <f>Table1[[#This Row],[jp_sales]]/Table1[[#This Row],[Jp population]]</f>
        <v>0</v>
      </c>
    </row>
    <row r="5904" spans="1:30" x14ac:dyDescent="0.25">
      <c r="A5904" t="s">
        <v>62</v>
      </c>
      <c r="B5904" t="s">
        <v>113</v>
      </c>
      <c r="C5904">
        <v>2002</v>
      </c>
      <c r="D5904" t="s">
        <v>40</v>
      </c>
      <c r="E5904" t="s">
        <v>41</v>
      </c>
      <c r="F5904" s="4">
        <v>0</v>
      </c>
      <c r="G5904" s="4">
        <v>10000</v>
      </c>
      <c r="H5904" s="4">
        <v>0</v>
      </c>
      <c r="I5904" s="4">
        <v>0</v>
      </c>
      <c r="J5904">
        <v>9.3000000000000007</v>
      </c>
      <c r="K5904">
        <v>20</v>
      </c>
      <c r="L5904">
        <v>8.4</v>
      </c>
      <c r="M5904" s="4">
        <v>805</v>
      </c>
      <c r="N5904" t="s">
        <v>4804</v>
      </c>
      <c r="O5904" t="s">
        <v>43</v>
      </c>
      <c r="P5904" s="4">
        <v>10000</v>
      </c>
      <c r="Q5904" s="3">
        <f>AVERAGE(Table1[[#This Row],[critic_score]],Table1[[#This Row],[user_score]])</f>
        <v>8.8500000000000014</v>
      </c>
      <c r="R5904" s="4">
        <f>Table1[[#This Row],[user_count]]+Table1[[#This Row],[critic_count]]</f>
        <v>825</v>
      </c>
      <c r="S5904" s="2">
        <f>100000*Table1[[#This Row],[review_count]]/Table1[[#This Row],[total sales]]</f>
        <v>8250</v>
      </c>
      <c r="T5904" s="2">
        <f>Table1[[#This Row],[total sales]]/(2017-Table1[[#This Row],[year_of_release]])</f>
        <v>666.66666666666663</v>
      </c>
      <c r="U5904" s="9">
        <f>Table1[[#This Row],[na_sales]]/(2017-Table1[[#This Row],[year_of_release]])</f>
        <v>0</v>
      </c>
      <c r="V5904" s="6">
        <f>Table1[[#This Row],[eu_sales]]/(2017-Table1[[#This Row],[year_of_release]])</f>
        <v>666.66666666666663</v>
      </c>
      <c r="W5904" s="6">
        <f>Table1[[#This Row],[jp_sales]]/(2017-Table1[[#This Row],[year_of_release]])</f>
        <v>0</v>
      </c>
      <c r="X5904" s="6">
        <f>Table1[[#This Row],[other_sales]]/(2017-Table1[[#This Row],[year_of_release]])</f>
        <v>0</v>
      </c>
      <c r="Y5904" s="4">
        <v>495013192</v>
      </c>
      <c r="Z5904" s="4">
        <v>431019772</v>
      </c>
      <c r="AA5904" s="4">
        <v>127445000</v>
      </c>
      <c r="AB5904" s="1">
        <f>Table1[[#This Row],[na_sales]]/Table1[[#This Row],[NA population]]</f>
        <v>0</v>
      </c>
      <c r="AC5904" s="1">
        <f>Table1[[#This Row],[eu_sales]]/Table1[[#This Row],[Eu population]]</f>
        <v>2.3200791818895955E-5</v>
      </c>
      <c r="AD5904" s="1">
        <f>Table1[[#This Row],[jp_sales]]/Table1[[#This Row],[Jp population]]</f>
        <v>0</v>
      </c>
    </row>
    <row r="5905" spans="1:30" x14ac:dyDescent="0.25">
      <c r="A5905" t="s">
        <v>4377</v>
      </c>
      <c r="B5905" t="s">
        <v>113</v>
      </c>
      <c r="C5905">
        <v>2016</v>
      </c>
      <c r="D5905" t="s">
        <v>96</v>
      </c>
      <c r="E5905" t="s">
        <v>1370</v>
      </c>
      <c r="F5905" s="4">
        <v>0</v>
      </c>
      <c r="G5905" s="4">
        <v>10000</v>
      </c>
      <c r="H5905" s="4">
        <v>0</v>
      </c>
      <c r="I5905" s="4">
        <v>0</v>
      </c>
      <c r="J5905">
        <v>5.6</v>
      </c>
      <c r="K5905">
        <v>34</v>
      </c>
      <c r="L5905">
        <v>6.8</v>
      </c>
      <c r="M5905" s="4">
        <v>149</v>
      </c>
      <c r="N5905" t="s">
        <v>4805</v>
      </c>
      <c r="O5905" t="s">
        <v>43</v>
      </c>
      <c r="P5905" s="4">
        <v>10000</v>
      </c>
      <c r="Q5905" s="3">
        <f>AVERAGE(Table1[[#This Row],[critic_score]],Table1[[#This Row],[user_score]])</f>
        <v>6.1999999999999993</v>
      </c>
      <c r="R5905" s="4">
        <f>Table1[[#This Row],[user_count]]+Table1[[#This Row],[critic_count]]</f>
        <v>183</v>
      </c>
      <c r="S5905" s="2">
        <f>100000*Table1[[#This Row],[review_count]]/Table1[[#This Row],[total sales]]</f>
        <v>1830</v>
      </c>
      <c r="T5905" s="2">
        <f>Table1[[#This Row],[total sales]]/(2017-Table1[[#This Row],[year_of_release]])</f>
        <v>10000</v>
      </c>
      <c r="U5905" s="9">
        <f>Table1[[#This Row],[na_sales]]/(2017-Table1[[#This Row],[year_of_release]])</f>
        <v>0</v>
      </c>
      <c r="V5905" s="6">
        <f>Table1[[#This Row],[eu_sales]]/(2017-Table1[[#This Row],[year_of_release]])</f>
        <v>10000</v>
      </c>
      <c r="W5905" s="6">
        <f>Table1[[#This Row],[jp_sales]]/(2017-Table1[[#This Row],[year_of_release]])</f>
        <v>0</v>
      </c>
      <c r="X5905" s="6">
        <f>Table1[[#This Row],[other_sales]]/(2017-Table1[[#This Row],[year_of_release]])</f>
        <v>0</v>
      </c>
      <c r="Y5905" s="4">
        <v>573178249</v>
      </c>
      <c r="Z5905" s="4">
        <v>445623395</v>
      </c>
      <c r="AA5905" s="4">
        <v>126994511</v>
      </c>
      <c r="AB5905" s="1">
        <f>Table1[[#This Row],[na_sales]]/Table1[[#This Row],[NA population]]</f>
        <v>0</v>
      </c>
      <c r="AC5905" s="1">
        <f>Table1[[#This Row],[eu_sales]]/Table1[[#This Row],[Eu population]]</f>
        <v>2.2440473530345058E-5</v>
      </c>
      <c r="AD5905" s="1">
        <f>Table1[[#This Row],[jp_sales]]/Table1[[#This Row],[Jp population]]</f>
        <v>0</v>
      </c>
    </row>
    <row r="5906" spans="1:30" x14ac:dyDescent="0.25">
      <c r="A5906" t="s">
        <v>4554</v>
      </c>
      <c r="B5906" t="s">
        <v>103</v>
      </c>
      <c r="C5906">
        <v>2005</v>
      </c>
      <c r="D5906" t="s">
        <v>40</v>
      </c>
      <c r="E5906" t="s">
        <v>425</v>
      </c>
      <c r="F5906" s="4">
        <v>10000</v>
      </c>
      <c r="G5906" s="4">
        <v>0</v>
      </c>
      <c r="H5906" s="4">
        <v>0</v>
      </c>
      <c r="I5906" s="4">
        <v>0</v>
      </c>
      <c r="J5906">
        <v>6.9</v>
      </c>
      <c r="K5906">
        <v>27</v>
      </c>
      <c r="L5906">
        <v>3</v>
      </c>
      <c r="M5906" s="4">
        <v>4</v>
      </c>
      <c r="N5906" t="s">
        <v>787</v>
      </c>
      <c r="O5906" t="s">
        <v>67</v>
      </c>
      <c r="P5906" s="4">
        <v>10000</v>
      </c>
      <c r="Q5906" s="3">
        <f>AVERAGE(Table1[[#This Row],[critic_score]],Table1[[#This Row],[user_score]])</f>
        <v>4.95</v>
      </c>
      <c r="R5906" s="4">
        <f>Table1[[#This Row],[user_count]]+Table1[[#This Row],[critic_count]]</f>
        <v>31</v>
      </c>
      <c r="S5906" s="2">
        <f>100000*Table1[[#This Row],[review_count]]/Table1[[#This Row],[total sales]]</f>
        <v>310</v>
      </c>
      <c r="T5906" s="2">
        <f>Table1[[#This Row],[total sales]]/(2017-Table1[[#This Row],[year_of_release]])</f>
        <v>833.33333333333337</v>
      </c>
      <c r="U5906" s="9">
        <f>Table1[[#This Row],[na_sales]]/(2017-Table1[[#This Row],[year_of_release]])</f>
        <v>833.33333333333337</v>
      </c>
      <c r="V5906" s="6">
        <f>Table1[[#This Row],[eu_sales]]/(2017-Table1[[#This Row],[year_of_release]])</f>
        <v>0</v>
      </c>
      <c r="W5906" s="6">
        <f>Table1[[#This Row],[jp_sales]]/(2017-Table1[[#This Row],[year_of_release]])</f>
        <v>0</v>
      </c>
      <c r="X5906" s="6">
        <f>Table1[[#This Row],[other_sales]]/(2017-Table1[[#This Row],[year_of_release]])</f>
        <v>0</v>
      </c>
      <c r="Y5906" s="4">
        <v>511054143</v>
      </c>
      <c r="Z5906" s="4">
        <v>435713800</v>
      </c>
      <c r="AA5906" s="4">
        <v>127773000</v>
      </c>
      <c r="AB5906" s="1">
        <f>Table1[[#This Row],[na_sales]]/Table1[[#This Row],[NA population]]</f>
        <v>1.9567398360764291E-5</v>
      </c>
      <c r="AC5906" s="1">
        <f>Table1[[#This Row],[eu_sales]]/Table1[[#This Row],[Eu population]]</f>
        <v>0</v>
      </c>
      <c r="AD5906" s="1">
        <f>Table1[[#This Row],[jp_sales]]/Table1[[#This Row],[Jp population]]</f>
        <v>0</v>
      </c>
    </row>
    <row r="5907" spans="1:30" x14ac:dyDescent="0.25">
      <c r="A5907" t="s">
        <v>4806</v>
      </c>
      <c r="B5907" t="s">
        <v>113</v>
      </c>
      <c r="C5907">
        <v>2002</v>
      </c>
      <c r="D5907" t="s">
        <v>225</v>
      </c>
      <c r="E5907" t="s">
        <v>35</v>
      </c>
      <c r="F5907" s="4">
        <v>0</v>
      </c>
      <c r="G5907" s="4">
        <v>10000</v>
      </c>
      <c r="H5907" s="4">
        <v>0</v>
      </c>
      <c r="I5907" s="4">
        <v>0</v>
      </c>
      <c r="J5907">
        <v>7.2</v>
      </c>
      <c r="K5907">
        <v>30</v>
      </c>
      <c r="L5907">
        <v>8</v>
      </c>
      <c r="M5907" s="4">
        <v>39</v>
      </c>
      <c r="N5907" t="s">
        <v>1994</v>
      </c>
      <c r="O5907" t="s">
        <v>67</v>
      </c>
      <c r="P5907" s="4">
        <v>10000</v>
      </c>
      <c r="Q5907" s="3">
        <f>AVERAGE(Table1[[#This Row],[critic_score]],Table1[[#This Row],[user_score]])</f>
        <v>7.6</v>
      </c>
      <c r="R5907" s="4">
        <f>Table1[[#This Row],[user_count]]+Table1[[#This Row],[critic_count]]</f>
        <v>69</v>
      </c>
      <c r="S5907" s="2">
        <f>100000*Table1[[#This Row],[review_count]]/Table1[[#This Row],[total sales]]</f>
        <v>690</v>
      </c>
      <c r="T5907" s="2">
        <f>Table1[[#This Row],[total sales]]/(2017-Table1[[#This Row],[year_of_release]])</f>
        <v>666.66666666666663</v>
      </c>
      <c r="U5907" s="9">
        <f>Table1[[#This Row],[na_sales]]/(2017-Table1[[#This Row],[year_of_release]])</f>
        <v>0</v>
      </c>
      <c r="V5907" s="6">
        <f>Table1[[#This Row],[eu_sales]]/(2017-Table1[[#This Row],[year_of_release]])</f>
        <v>666.66666666666663</v>
      </c>
      <c r="W5907" s="6">
        <f>Table1[[#This Row],[jp_sales]]/(2017-Table1[[#This Row],[year_of_release]])</f>
        <v>0</v>
      </c>
      <c r="X5907" s="6">
        <f>Table1[[#This Row],[other_sales]]/(2017-Table1[[#This Row],[year_of_release]])</f>
        <v>0</v>
      </c>
      <c r="Y5907" s="4">
        <v>495013192</v>
      </c>
      <c r="Z5907" s="4">
        <v>431019772</v>
      </c>
      <c r="AA5907" s="4">
        <v>127445000</v>
      </c>
      <c r="AB5907" s="1">
        <f>Table1[[#This Row],[na_sales]]/Table1[[#This Row],[NA population]]</f>
        <v>0</v>
      </c>
      <c r="AC5907" s="1">
        <f>Table1[[#This Row],[eu_sales]]/Table1[[#This Row],[Eu population]]</f>
        <v>2.3200791818895955E-5</v>
      </c>
      <c r="AD5907" s="1">
        <f>Table1[[#This Row],[jp_sales]]/Table1[[#This Row],[Jp population]]</f>
        <v>0</v>
      </c>
    </row>
    <row r="5908" spans="1:30" x14ac:dyDescent="0.25">
      <c r="A5908" t="s">
        <v>4386</v>
      </c>
      <c r="B5908" t="s">
        <v>113</v>
      </c>
      <c r="C5908">
        <v>2005</v>
      </c>
      <c r="D5908" t="s">
        <v>54</v>
      </c>
      <c r="E5908" t="s">
        <v>41</v>
      </c>
      <c r="F5908" s="4">
        <v>0</v>
      </c>
      <c r="G5908" s="4">
        <v>10000</v>
      </c>
      <c r="H5908" s="4">
        <v>0</v>
      </c>
      <c r="I5908" s="4">
        <v>0</v>
      </c>
      <c r="J5908">
        <v>7.4</v>
      </c>
      <c r="K5908">
        <v>31</v>
      </c>
      <c r="L5908">
        <v>7</v>
      </c>
      <c r="M5908" s="4">
        <v>152</v>
      </c>
      <c r="N5908" t="s">
        <v>3626</v>
      </c>
      <c r="O5908" t="s">
        <v>43</v>
      </c>
      <c r="P5908" s="4">
        <v>10000</v>
      </c>
      <c r="Q5908" s="3">
        <f>AVERAGE(Table1[[#This Row],[critic_score]],Table1[[#This Row],[user_score]])</f>
        <v>7.2</v>
      </c>
      <c r="R5908" s="4">
        <f>Table1[[#This Row],[user_count]]+Table1[[#This Row],[critic_count]]</f>
        <v>183</v>
      </c>
      <c r="S5908" s="2">
        <f>100000*Table1[[#This Row],[review_count]]/Table1[[#This Row],[total sales]]</f>
        <v>1830</v>
      </c>
      <c r="T5908" s="2">
        <f>Table1[[#This Row],[total sales]]/(2017-Table1[[#This Row],[year_of_release]])</f>
        <v>833.33333333333337</v>
      </c>
      <c r="U5908" s="9">
        <f>Table1[[#This Row],[na_sales]]/(2017-Table1[[#This Row],[year_of_release]])</f>
        <v>0</v>
      </c>
      <c r="V5908" s="6">
        <f>Table1[[#This Row],[eu_sales]]/(2017-Table1[[#This Row],[year_of_release]])</f>
        <v>833.33333333333337</v>
      </c>
      <c r="W5908" s="6">
        <f>Table1[[#This Row],[jp_sales]]/(2017-Table1[[#This Row],[year_of_release]])</f>
        <v>0</v>
      </c>
      <c r="X5908" s="6">
        <f>Table1[[#This Row],[other_sales]]/(2017-Table1[[#This Row],[year_of_release]])</f>
        <v>0</v>
      </c>
      <c r="Y5908" s="4">
        <v>511054143</v>
      </c>
      <c r="Z5908" s="4">
        <v>435713800</v>
      </c>
      <c r="AA5908" s="4">
        <v>127773000</v>
      </c>
      <c r="AB5908" s="1">
        <f>Table1[[#This Row],[na_sales]]/Table1[[#This Row],[NA population]]</f>
        <v>0</v>
      </c>
      <c r="AC5908" s="1">
        <f>Table1[[#This Row],[eu_sales]]/Table1[[#This Row],[Eu population]]</f>
        <v>2.2950845256679959E-5</v>
      </c>
      <c r="AD5908" s="1">
        <f>Table1[[#This Row],[jp_sales]]/Table1[[#This Row],[Jp population]]</f>
        <v>0</v>
      </c>
    </row>
    <row r="5909" spans="1:30" x14ac:dyDescent="0.25">
      <c r="A5909" t="s">
        <v>4807</v>
      </c>
      <c r="B5909" t="s">
        <v>159</v>
      </c>
      <c r="C5909">
        <v>2002</v>
      </c>
      <c r="D5909" t="s">
        <v>73</v>
      </c>
      <c r="E5909" t="s">
        <v>642</v>
      </c>
      <c r="F5909" s="4">
        <v>10000</v>
      </c>
      <c r="G5909" s="4">
        <v>0</v>
      </c>
      <c r="H5909" s="4">
        <v>0</v>
      </c>
      <c r="I5909" s="4">
        <v>0</v>
      </c>
      <c r="J5909">
        <v>7.9</v>
      </c>
      <c r="K5909">
        <v>5</v>
      </c>
      <c r="L5909">
        <v>9.4</v>
      </c>
      <c r="M5909" s="4">
        <v>9</v>
      </c>
      <c r="N5909" t="s">
        <v>4808</v>
      </c>
      <c r="O5909" t="s">
        <v>21</v>
      </c>
      <c r="P5909" s="4">
        <v>10000</v>
      </c>
      <c r="Q5909" s="3">
        <f>AVERAGE(Table1[[#This Row],[critic_score]],Table1[[#This Row],[user_score]])</f>
        <v>8.65</v>
      </c>
      <c r="R5909" s="4">
        <f>Table1[[#This Row],[user_count]]+Table1[[#This Row],[critic_count]]</f>
        <v>14</v>
      </c>
      <c r="S5909" s="2">
        <f>100000*Table1[[#This Row],[review_count]]/Table1[[#This Row],[total sales]]</f>
        <v>140</v>
      </c>
      <c r="T5909" s="2">
        <f>Table1[[#This Row],[total sales]]/(2017-Table1[[#This Row],[year_of_release]])</f>
        <v>666.66666666666663</v>
      </c>
      <c r="U5909" s="9">
        <f>Table1[[#This Row],[na_sales]]/(2017-Table1[[#This Row],[year_of_release]])</f>
        <v>666.66666666666663</v>
      </c>
      <c r="V5909" s="6">
        <f>Table1[[#This Row],[eu_sales]]/(2017-Table1[[#This Row],[year_of_release]])</f>
        <v>0</v>
      </c>
      <c r="W5909" s="6">
        <f>Table1[[#This Row],[jp_sales]]/(2017-Table1[[#This Row],[year_of_release]])</f>
        <v>0</v>
      </c>
      <c r="X5909" s="6">
        <f>Table1[[#This Row],[other_sales]]/(2017-Table1[[#This Row],[year_of_release]])</f>
        <v>0</v>
      </c>
      <c r="Y5909" s="4">
        <v>495013192</v>
      </c>
      <c r="Z5909" s="4">
        <v>431019772</v>
      </c>
      <c r="AA5909" s="4">
        <v>127445000</v>
      </c>
      <c r="AB5909" s="1">
        <f>Table1[[#This Row],[na_sales]]/Table1[[#This Row],[NA population]]</f>
        <v>2.0201481822326867E-5</v>
      </c>
      <c r="AC5909" s="1">
        <f>Table1[[#This Row],[eu_sales]]/Table1[[#This Row],[Eu population]]</f>
        <v>0</v>
      </c>
      <c r="AD5909" s="1">
        <f>Table1[[#This Row],[jp_sales]]/Table1[[#This Row],[Jp population]]</f>
        <v>0</v>
      </c>
    </row>
    <row r="5910" spans="1:30" x14ac:dyDescent="0.25">
      <c r="A5910" t="s">
        <v>466</v>
      </c>
      <c r="B5910" t="s">
        <v>39</v>
      </c>
      <c r="C5910">
        <v>2012</v>
      </c>
      <c r="D5910" t="s">
        <v>19</v>
      </c>
      <c r="E5910" t="s">
        <v>100</v>
      </c>
      <c r="F5910" s="4">
        <v>0</v>
      </c>
      <c r="G5910" s="4">
        <v>10000</v>
      </c>
      <c r="H5910" s="4">
        <v>0</v>
      </c>
      <c r="I5910" s="4">
        <v>0</v>
      </c>
      <c r="J5910">
        <v>8.3000000000000007</v>
      </c>
      <c r="K5910">
        <v>22</v>
      </c>
      <c r="L5910">
        <v>5.5</v>
      </c>
      <c r="M5910" s="4">
        <v>101</v>
      </c>
      <c r="N5910" t="s">
        <v>246</v>
      </c>
      <c r="O5910" t="s">
        <v>21</v>
      </c>
      <c r="P5910" s="4">
        <v>10000</v>
      </c>
      <c r="Q5910" s="3">
        <f>AVERAGE(Table1[[#This Row],[critic_score]],Table1[[#This Row],[user_score]])</f>
        <v>6.9</v>
      </c>
      <c r="R5910" s="4">
        <f>Table1[[#This Row],[user_count]]+Table1[[#This Row],[critic_count]]</f>
        <v>123</v>
      </c>
      <c r="S5910" s="2">
        <f>100000*Table1[[#This Row],[review_count]]/Table1[[#This Row],[total sales]]</f>
        <v>1230</v>
      </c>
      <c r="T5910" s="2">
        <f>Table1[[#This Row],[total sales]]/(2017-Table1[[#This Row],[year_of_release]])</f>
        <v>2000</v>
      </c>
      <c r="U5910" s="9">
        <f>Table1[[#This Row],[na_sales]]/(2017-Table1[[#This Row],[year_of_release]])</f>
        <v>0</v>
      </c>
      <c r="V5910" s="6">
        <f>Table1[[#This Row],[eu_sales]]/(2017-Table1[[#This Row],[year_of_release]])</f>
        <v>2000</v>
      </c>
      <c r="W5910" s="6">
        <f>Table1[[#This Row],[jp_sales]]/(2017-Table1[[#This Row],[year_of_release]])</f>
        <v>0</v>
      </c>
      <c r="X5910" s="6">
        <f>Table1[[#This Row],[other_sales]]/(2017-Table1[[#This Row],[year_of_release]])</f>
        <v>0</v>
      </c>
      <c r="Y5910" s="4">
        <v>551484507</v>
      </c>
      <c r="Z5910" s="4">
        <v>441417242</v>
      </c>
      <c r="AA5910" s="4">
        <v>127629000</v>
      </c>
      <c r="AB5910" s="1">
        <f>Table1[[#This Row],[na_sales]]/Table1[[#This Row],[NA population]]</f>
        <v>0</v>
      </c>
      <c r="AC5910" s="1">
        <f>Table1[[#This Row],[eu_sales]]/Table1[[#This Row],[Eu population]]</f>
        <v>2.265430311396853E-5</v>
      </c>
      <c r="AD5910" s="1">
        <f>Table1[[#This Row],[jp_sales]]/Table1[[#This Row],[Jp population]]</f>
        <v>0</v>
      </c>
    </row>
    <row r="5911" spans="1:30" x14ac:dyDescent="0.25">
      <c r="A5911" t="s">
        <v>4809</v>
      </c>
      <c r="B5911" t="s">
        <v>892</v>
      </c>
      <c r="C5911">
        <v>2014</v>
      </c>
      <c r="D5911" t="s">
        <v>27</v>
      </c>
      <c r="E5911" t="s">
        <v>1685</v>
      </c>
      <c r="F5911" s="4">
        <v>0</v>
      </c>
      <c r="G5911" s="4">
        <v>0</v>
      </c>
      <c r="H5911" s="4">
        <v>10000</v>
      </c>
      <c r="I5911" s="4">
        <v>0</v>
      </c>
      <c r="J5911">
        <v>5.8</v>
      </c>
      <c r="K5911">
        <v>16</v>
      </c>
      <c r="L5911">
        <v>7.7</v>
      </c>
      <c r="M5911" s="4">
        <v>23</v>
      </c>
      <c r="N5911" t="s">
        <v>1685</v>
      </c>
      <c r="O5911" t="s">
        <v>67</v>
      </c>
      <c r="P5911" s="4">
        <v>10000</v>
      </c>
      <c r="Q5911" s="3">
        <f>AVERAGE(Table1[[#This Row],[critic_score]],Table1[[#This Row],[user_score]])</f>
        <v>6.75</v>
      </c>
      <c r="R5911" s="4">
        <f>Table1[[#This Row],[user_count]]+Table1[[#This Row],[critic_count]]</f>
        <v>39</v>
      </c>
      <c r="S5911" s="2">
        <f>100000*Table1[[#This Row],[review_count]]/Table1[[#This Row],[total sales]]</f>
        <v>390</v>
      </c>
      <c r="T5911" s="2">
        <f>Table1[[#This Row],[total sales]]/(2017-Table1[[#This Row],[year_of_release]])</f>
        <v>3333.3333333333335</v>
      </c>
      <c r="U5911" s="9">
        <f>Table1[[#This Row],[na_sales]]/(2017-Table1[[#This Row],[year_of_release]])</f>
        <v>0</v>
      </c>
      <c r="V5911" s="6">
        <f>Table1[[#This Row],[eu_sales]]/(2017-Table1[[#This Row],[year_of_release]])</f>
        <v>0</v>
      </c>
      <c r="W5911" s="6">
        <f>Table1[[#This Row],[jp_sales]]/(2017-Table1[[#This Row],[year_of_release]])</f>
        <v>3333.3333333333335</v>
      </c>
      <c r="X5911" s="6">
        <f>Table1[[#This Row],[other_sales]]/(2017-Table1[[#This Row],[year_of_release]])</f>
        <v>0</v>
      </c>
      <c r="Y5911" s="4">
        <v>562338430</v>
      </c>
      <c r="Z5911" s="4">
        <v>443580712</v>
      </c>
      <c r="AA5911" s="4">
        <v>127276000</v>
      </c>
      <c r="AB5911" s="1">
        <f>Table1[[#This Row],[na_sales]]/Table1[[#This Row],[NA population]]</f>
        <v>0</v>
      </c>
      <c r="AC5911" s="1">
        <f>Table1[[#This Row],[eu_sales]]/Table1[[#This Row],[Eu population]]</f>
        <v>0</v>
      </c>
      <c r="AD5911" s="1">
        <f>Table1[[#This Row],[jp_sales]]/Table1[[#This Row],[Jp population]]</f>
        <v>7.8569408215217325E-5</v>
      </c>
    </row>
    <row r="5912" spans="1:30" x14ac:dyDescent="0.25">
      <c r="A5912" t="s">
        <v>4810</v>
      </c>
      <c r="B5912" t="s">
        <v>892</v>
      </c>
      <c r="C5912">
        <v>2013</v>
      </c>
      <c r="D5912" t="s">
        <v>191</v>
      </c>
      <c r="E5912" t="s">
        <v>51</v>
      </c>
      <c r="F5912" s="4">
        <v>0</v>
      </c>
      <c r="G5912" s="4">
        <v>10000</v>
      </c>
      <c r="H5912" s="4">
        <v>0</v>
      </c>
      <c r="I5912" s="4">
        <v>0</v>
      </c>
      <c r="J5912">
        <v>6.6</v>
      </c>
      <c r="K5912">
        <v>7</v>
      </c>
      <c r="L5912">
        <v>5.7</v>
      </c>
      <c r="M5912" s="4">
        <v>16</v>
      </c>
      <c r="N5912" t="s">
        <v>1048</v>
      </c>
      <c r="O5912" t="s">
        <v>84</v>
      </c>
      <c r="P5912" s="4">
        <v>10000</v>
      </c>
      <c r="Q5912" s="3">
        <f>AVERAGE(Table1[[#This Row],[critic_score]],Table1[[#This Row],[user_score]])</f>
        <v>6.15</v>
      </c>
      <c r="R5912" s="4">
        <f>Table1[[#This Row],[user_count]]+Table1[[#This Row],[critic_count]]</f>
        <v>23</v>
      </c>
      <c r="S5912" s="2">
        <f>100000*Table1[[#This Row],[review_count]]/Table1[[#This Row],[total sales]]</f>
        <v>230</v>
      </c>
      <c r="T5912" s="2">
        <f>Table1[[#This Row],[total sales]]/(2017-Table1[[#This Row],[year_of_release]])</f>
        <v>2500</v>
      </c>
      <c r="U5912" s="9">
        <f>Table1[[#This Row],[na_sales]]/(2017-Table1[[#This Row],[year_of_release]])</f>
        <v>0</v>
      </c>
      <c r="V5912" s="6">
        <f>Table1[[#This Row],[eu_sales]]/(2017-Table1[[#This Row],[year_of_release]])</f>
        <v>2500</v>
      </c>
      <c r="W5912" s="6">
        <f>Table1[[#This Row],[jp_sales]]/(2017-Table1[[#This Row],[year_of_release]])</f>
        <v>0</v>
      </c>
      <c r="X5912" s="6">
        <f>Table1[[#This Row],[other_sales]]/(2017-Table1[[#This Row],[year_of_release]])</f>
        <v>0</v>
      </c>
      <c r="Y5912" s="4">
        <v>556861736</v>
      </c>
      <c r="Z5912" s="4">
        <v>442492884</v>
      </c>
      <c r="AA5912" s="4">
        <v>127445000</v>
      </c>
      <c r="AB5912" s="1">
        <f>Table1[[#This Row],[na_sales]]/Table1[[#This Row],[NA population]]</f>
        <v>0</v>
      </c>
      <c r="AC5912" s="1">
        <f>Table1[[#This Row],[eu_sales]]/Table1[[#This Row],[Eu population]]</f>
        <v>2.2599233482814607E-5</v>
      </c>
      <c r="AD5912" s="1">
        <f>Table1[[#This Row],[jp_sales]]/Table1[[#This Row],[Jp population]]</f>
        <v>0</v>
      </c>
    </row>
    <row r="5913" spans="1:30" x14ac:dyDescent="0.25">
      <c r="A5913" t="s">
        <v>3709</v>
      </c>
      <c r="B5913" t="s">
        <v>45</v>
      </c>
      <c r="C5913">
        <v>2007</v>
      </c>
      <c r="D5913" t="s">
        <v>54</v>
      </c>
      <c r="E5913" t="s">
        <v>2014</v>
      </c>
      <c r="F5913" s="4">
        <v>0</v>
      </c>
      <c r="G5913" s="4">
        <v>0</v>
      </c>
      <c r="H5913" s="4">
        <v>10000</v>
      </c>
      <c r="I5913" s="4">
        <v>0</v>
      </c>
      <c r="J5913">
        <v>8</v>
      </c>
      <c r="K5913">
        <v>20</v>
      </c>
      <c r="L5913">
        <v>8.1</v>
      </c>
      <c r="M5913" s="4">
        <v>16</v>
      </c>
      <c r="N5913" t="s">
        <v>787</v>
      </c>
      <c r="O5913" t="s">
        <v>67</v>
      </c>
      <c r="P5913" s="4">
        <v>10000</v>
      </c>
      <c r="Q5913" s="3">
        <f>AVERAGE(Table1[[#This Row],[critic_score]],Table1[[#This Row],[user_score]])</f>
        <v>8.0500000000000007</v>
      </c>
      <c r="R5913" s="4">
        <f>Table1[[#This Row],[user_count]]+Table1[[#This Row],[critic_count]]</f>
        <v>36</v>
      </c>
      <c r="S5913" s="2">
        <f>100000*Table1[[#This Row],[review_count]]/Table1[[#This Row],[total sales]]</f>
        <v>360</v>
      </c>
      <c r="T5913" s="2">
        <f>Table1[[#This Row],[total sales]]/(2017-Table1[[#This Row],[year_of_release]])</f>
        <v>1000</v>
      </c>
      <c r="U5913" s="9">
        <f>Table1[[#This Row],[na_sales]]/(2017-Table1[[#This Row],[year_of_release]])</f>
        <v>0</v>
      </c>
      <c r="V5913" s="6">
        <f>Table1[[#This Row],[eu_sales]]/(2017-Table1[[#This Row],[year_of_release]])</f>
        <v>0</v>
      </c>
      <c r="W5913" s="6">
        <f>Table1[[#This Row],[jp_sales]]/(2017-Table1[[#This Row],[year_of_release]])</f>
        <v>1000</v>
      </c>
      <c r="X5913" s="6">
        <f>Table1[[#This Row],[other_sales]]/(2017-Table1[[#This Row],[year_of_release]])</f>
        <v>0</v>
      </c>
      <c r="Y5913" s="4">
        <v>522751172</v>
      </c>
      <c r="Z5913" s="4">
        <v>438594184</v>
      </c>
      <c r="AA5913" s="4">
        <v>128001000</v>
      </c>
      <c r="AB5913" s="1">
        <f>Table1[[#This Row],[na_sales]]/Table1[[#This Row],[NA population]]</f>
        <v>0</v>
      </c>
      <c r="AC5913" s="1">
        <f>Table1[[#This Row],[eu_sales]]/Table1[[#This Row],[Eu population]]</f>
        <v>0</v>
      </c>
      <c r="AD5913" s="1">
        <f>Table1[[#This Row],[jp_sales]]/Table1[[#This Row],[Jp population]]</f>
        <v>7.8124389653205832E-5</v>
      </c>
    </row>
    <row r="5914" spans="1:30" x14ac:dyDescent="0.25">
      <c r="A5914" t="s">
        <v>4811</v>
      </c>
      <c r="B5914" t="s">
        <v>113</v>
      </c>
      <c r="C5914">
        <v>2009</v>
      </c>
      <c r="D5914" t="s">
        <v>225</v>
      </c>
      <c r="E5914" t="s">
        <v>100</v>
      </c>
      <c r="F5914" s="4">
        <v>0</v>
      </c>
      <c r="G5914" s="4">
        <v>10000</v>
      </c>
      <c r="H5914" s="4">
        <v>0</v>
      </c>
      <c r="I5914" s="4">
        <v>0</v>
      </c>
      <c r="J5914">
        <v>7.5</v>
      </c>
      <c r="K5914">
        <v>37</v>
      </c>
      <c r="L5914">
        <v>7</v>
      </c>
      <c r="M5914" s="4">
        <v>112</v>
      </c>
      <c r="N5914" t="s">
        <v>4812</v>
      </c>
      <c r="O5914" t="s">
        <v>67</v>
      </c>
      <c r="P5914" s="4">
        <v>10000</v>
      </c>
      <c r="Q5914" s="3">
        <f>AVERAGE(Table1[[#This Row],[critic_score]],Table1[[#This Row],[user_score]])</f>
        <v>7.25</v>
      </c>
      <c r="R5914" s="4">
        <f>Table1[[#This Row],[user_count]]+Table1[[#This Row],[critic_count]]</f>
        <v>149</v>
      </c>
      <c r="S5914" s="2">
        <f>100000*Table1[[#This Row],[review_count]]/Table1[[#This Row],[total sales]]</f>
        <v>1490</v>
      </c>
      <c r="T5914" s="2">
        <f>Table1[[#This Row],[total sales]]/(2017-Table1[[#This Row],[year_of_release]])</f>
        <v>1250</v>
      </c>
      <c r="U5914" s="9">
        <f>Table1[[#This Row],[na_sales]]/(2017-Table1[[#This Row],[year_of_release]])</f>
        <v>0</v>
      </c>
      <c r="V5914" s="6">
        <f>Table1[[#This Row],[eu_sales]]/(2017-Table1[[#This Row],[year_of_release]])</f>
        <v>1250</v>
      </c>
      <c r="W5914" s="6">
        <f>Table1[[#This Row],[jp_sales]]/(2017-Table1[[#This Row],[year_of_release]])</f>
        <v>0</v>
      </c>
      <c r="X5914" s="6">
        <f>Table1[[#This Row],[other_sales]]/(2017-Table1[[#This Row],[year_of_release]])</f>
        <v>0</v>
      </c>
      <c r="Y5914" s="4">
        <v>534740514</v>
      </c>
      <c r="Z5914" s="4">
        <v>441041694</v>
      </c>
      <c r="AA5914" s="4">
        <v>128047000</v>
      </c>
      <c r="AB5914" s="1">
        <f>Table1[[#This Row],[na_sales]]/Table1[[#This Row],[NA population]]</f>
        <v>0</v>
      </c>
      <c r="AC5914" s="1">
        <f>Table1[[#This Row],[eu_sales]]/Table1[[#This Row],[Eu population]]</f>
        <v>2.2673593304310136E-5</v>
      </c>
      <c r="AD5914" s="1">
        <f>Table1[[#This Row],[jp_sales]]/Table1[[#This Row],[Jp population]]</f>
        <v>0</v>
      </c>
    </row>
    <row r="5915" spans="1:30" x14ac:dyDescent="0.25">
      <c r="A5915" t="s">
        <v>4813</v>
      </c>
      <c r="B5915" t="s">
        <v>113</v>
      </c>
      <c r="C5915">
        <v>2007</v>
      </c>
      <c r="D5915" t="s">
        <v>73</v>
      </c>
      <c r="E5915" t="s">
        <v>100</v>
      </c>
      <c r="F5915" s="4">
        <v>0</v>
      </c>
      <c r="G5915" s="4">
        <v>10000</v>
      </c>
      <c r="H5915" s="4">
        <v>0</v>
      </c>
      <c r="I5915" s="4">
        <v>0</v>
      </c>
      <c r="J5915">
        <v>7.2</v>
      </c>
      <c r="K5915">
        <v>13</v>
      </c>
      <c r="L5915">
        <v>6.9</v>
      </c>
      <c r="M5915" s="4">
        <v>24</v>
      </c>
      <c r="N5915" t="s">
        <v>2463</v>
      </c>
      <c r="O5915" t="s">
        <v>21</v>
      </c>
      <c r="P5915" s="4">
        <v>10000</v>
      </c>
      <c r="Q5915" s="3">
        <f>AVERAGE(Table1[[#This Row],[critic_score]],Table1[[#This Row],[user_score]])</f>
        <v>7.0500000000000007</v>
      </c>
      <c r="R5915" s="4">
        <f>Table1[[#This Row],[user_count]]+Table1[[#This Row],[critic_count]]</f>
        <v>37</v>
      </c>
      <c r="S5915" s="2">
        <f>100000*Table1[[#This Row],[review_count]]/Table1[[#This Row],[total sales]]</f>
        <v>370</v>
      </c>
      <c r="T5915" s="2">
        <f>Table1[[#This Row],[total sales]]/(2017-Table1[[#This Row],[year_of_release]])</f>
        <v>1000</v>
      </c>
      <c r="U5915" s="9">
        <f>Table1[[#This Row],[na_sales]]/(2017-Table1[[#This Row],[year_of_release]])</f>
        <v>0</v>
      </c>
      <c r="V5915" s="6">
        <f>Table1[[#This Row],[eu_sales]]/(2017-Table1[[#This Row],[year_of_release]])</f>
        <v>1000</v>
      </c>
      <c r="W5915" s="6">
        <f>Table1[[#This Row],[jp_sales]]/(2017-Table1[[#This Row],[year_of_release]])</f>
        <v>0</v>
      </c>
      <c r="X5915" s="6">
        <f>Table1[[#This Row],[other_sales]]/(2017-Table1[[#This Row],[year_of_release]])</f>
        <v>0</v>
      </c>
      <c r="Y5915" s="4">
        <v>522751172</v>
      </c>
      <c r="Z5915" s="4">
        <v>438594184</v>
      </c>
      <c r="AA5915" s="4">
        <v>128001000</v>
      </c>
      <c r="AB5915" s="1">
        <f>Table1[[#This Row],[na_sales]]/Table1[[#This Row],[NA population]]</f>
        <v>0</v>
      </c>
      <c r="AC5915" s="1">
        <f>Table1[[#This Row],[eu_sales]]/Table1[[#This Row],[Eu population]]</f>
        <v>2.280011993957494E-5</v>
      </c>
      <c r="AD5915" s="1">
        <f>Table1[[#This Row],[jp_sales]]/Table1[[#This Row],[Jp population]]</f>
        <v>0</v>
      </c>
    </row>
    <row r="5916" spans="1:30" x14ac:dyDescent="0.25">
      <c r="A5916" t="s">
        <v>4814</v>
      </c>
      <c r="B5916" t="s">
        <v>34</v>
      </c>
      <c r="C5916">
        <v>2008</v>
      </c>
      <c r="D5916" t="s">
        <v>27</v>
      </c>
      <c r="E5916" t="s">
        <v>35</v>
      </c>
      <c r="F5916" s="4">
        <v>0</v>
      </c>
      <c r="G5916" s="4">
        <v>10000</v>
      </c>
      <c r="H5916" s="4">
        <v>0</v>
      </c>
      <c r="I5916" s="4">
        <v>0</v>
      </c>
      <c r="J5916">
        <v>7.7</v>
      </c>
      <c r="K5916">
        <v>17</v>
      </c>
      <c r="L5916">
        <v>8.1999999999999993</v>
      </c>
      <c r="M5916" s="4">
        <v>70</v>
      </c>
      <c r="N5916" t="s">
        <v>408</v>
      </c>
      <c r="O5916" t="s">
        <v>21</v>
      </c>
      <c r="P5916" s="4">
        <v>10000</v>
      </c>
      <c r="Q5916" s="3">
        <f>AVERAGE(Table1[[#This Row],[critic_score]],Table1[[#This Row],[user_score]])</f>
        <v>7.9499999999999993</v>
      </c>
      <c r="R5916" s="4">
        <f>Table1[[#This Row],[user_count]]+Table1[[#This Row],[critic_count]]</f>
        <v>87</v>
      </c>
      <c r="S5916" s="2">
        <f>100000*Table1[[#This Row],[review_count]]/Table1[[#This Row],[total sales]]</f>
        <v>870</v>
      </c>
      <c r="T5916" s="2">
        <f>Table1[[#This Row],[total sales]]/(2017-Table1[[#This Row],[year_of_release]])</f>
        <v>1111.1111111111111</v>
      </c>
      <c r="U5916" s="9">
        <f>Table1[[#This Row],[na_sales]]/(2017-Table1[[#This Row],[year_of_release]])</f>
        <v>0</v>
      </c>
      <c r="V5916" s="6">
        <f>Table1[[#This Row],[eu_sales]]/(2017-Table1[[#This Row],[year_of_release]])</f>
        <v>1111.1111111111111</v>
      </c>
      <c r="W5916" s="6">
        <f>Table1[[#This Row],[jp_sales]]/(2017-Table1[[#This Row],[year_of_release]])</f>
        <v>0</v>
      </c>
      <c r="X5916" s="6">
        <f>Table1[[#This Row],[other_sales]]/(2017-Table1[[#This Row],[year_of_release]])</f>
        <v>0</v>
      </c>
      <c r="Y5916" s="4">
        <v>528816311</v>
      </c>
      <c r="Z5916" s="4">
        <v>440001482</v>
      </c>
      <c r="AA5916" s="4">
        <v>128063000</v>
      </c>
      <c r="AB5916" s="1">
        <f>Table1[[#This Row],[na_sales]]/Table1[[#This Row],[NA population]]</f>
        <v>0</v>
      </c>
      <c r="AC5916" s="1">
        <f>Table1[[#This Row],[eu_sales]]/Table1[[#This Row],[Eu population]]</f>
        <v>2.2727196177943781E-5</v>
      </c>
      <c r="AD5916" s="1">
        <f>Table1[[#This Row],[jp_sales]]/Table1[[#This Row],[Jp population]]</f>
        <v>0</v>
      </c>
    </row>
    <row r="5917" spans="1:30" x14ac:dyDescent="0.25">
      <c r="A5917" t="s">
        <v>4777</v>
      </c>
      <c r="B5917" t="s">
        <v>200</v>
      </c>
      <c r="C5917">
        <v>2016</v>
      </c>
      <c r="D5917" t="s">
        <v>40</v>
      </c>
      <c r="E5917" t="s">
        <v>55</v>
      </c>
      <c r="F5917" s="4">
        <v>10000</v>
      </c>
      <c r="G5917" s="4">
        <v>0</v>
      </c>
      <c r="H5917" s="4">
        <v>0</v>
      </c>
      <c r="I5917" s="4">
        <v>0</v>
      </c>
      <c r="J5917">
        <v>5.6</v>
      </c>
      <c r="K5917">
        <v>4</v>
      </c>
      <c r="L5917">
        <v>3.1</v>
      </c>
      <c r="M5917" s="4">
        <v>14</v>
      </c>
      <c r="N5917" t="s">
        <v>1043</v>
      </c>
      <c r="O5917" t="s">
        <v>43</v>
      </c>
      <c r="P5917" s="4">
        <v>10000</v>
      </c>
      <c r="Q5917" s="3">
        <f>AVERAGE(Table1[[#This Row],[critic_score]],Table1[[#This Row],[user_score]])</f>
        <v>4.3499999999999996</v>
      </c>
      <c r="R5917" s="4">
        <f>Table1[[#This Row],[user_count]]+Table1[[#This Row],[critic_count]]</f>
        <v>18</v>
      </c>
      <c r="S5917" s="2">
        <f>100000*Table1[[#This Row],[review_count]]/Table1[[#This Row],[total sales]]</f>
        <v>180</v>
      </c>
      <c r="T5917" s="2">
        <f>Table1[[#This Row],[total sales]]/(2017-Table1[[#This Row],[year_of_release]])</f>
        <v>10000</v>
      </c>
      <c r="U5917" s="9">
        <f>Table1[[#This Row],[na_sales]]/(2017-Table1[[#This Row],[year_of_release]])</f>
        <v>10000</v>
      </c>
      <c r="V5917" s="6">
        <f>Table1[[#This Row],[eu_sales]]/(2017-Table1[[#This Row],[year_of_release]])</f>
        <v>0</v>
      </c>
      <c r="W5917" s="6">
        <f>Table1[[#This Row],[jp_sales]]/(2017-Table1[[#This Row],[year_of_release]])</f>
        <v>0</v>
      </c>
      <c r="X5917" s="6">
        <f>Table1[[#This Row],[other_sales]]/(2017-Table1[[#This Row],[year_of_release]])</f>
        <v>0</v>
      </c>
      <c r="Y5917" s="4">
        <v>573178249</v>
      </c>
      <c r="Z5917" s="4">
        <v>445623395</v>
      </c>
      <c r="AA5917" s="4">
        <v>126994511</v>
      </c>
      <c r="AB5917" s="1">
        <f>Table1[[#This Row],[na_sales]]/Table1[[#This Row],[NA population]]</f>
        <v>1.7446579693919964E-5</v>
      </c>
      <c r="AC5917" s="1">
        <f>Table1[[#This Row],[eu_sales]]/Table1[[#This Row],[Eu population]]</f>
        <v>0</v>
      </c>
      <c r="AD5917" s="1">
        <f>Table1[[#This Row],[jp_sales]]/Table1[[#This Row],[Jp population]]</f>
        <v>0</v>
      </c>
    </row>
    <row r="5918" spans="1:30" x14ac:dyDescent="0.25">
      <c r="A5918" t="s">
        <v>2546</v>
      </c>
      <c r="B5918" t="s">
        <v>113</v>
      </c>
      <c r="C5918">
        <v>2007</v>
      </c>
      <c r="D5918" t="s">
        <v>40</v>
      </c>
      <c r="E5918" t="s">
        <v>55</v>
      </c>
      <c r="F5918" s="4">
        <v>10000</v>
      </c>
      <c r="G5918" s="4">
        <v>0</v>
      </c>
      <c r="H5918" s="4">
        <v>0</v>
      </c>
      <c r="I5918" s="4">
        <v>0</v>
      </c>
      <c r="J5918">
        <v>5.7</v>
      </c>
      <c r="K5918">
        <v>9</v>
      </c>
      <c r="L5918">
        <v>5.3</v>
      </c>
      <c r="M5918" s="4">
        <v>11</v>
      </c>
      <c r="N5918" t="s">
        <v>1944</v>
      </c>
      <c r="O5918" t="s">
        <v>84</v>
      </c>
      <c r="P5918" s="4">
        <v>10000</v>
      </c>
      <c r="Q5918" s="3">
        <f>AVERAGE(Table1[[#This Row],[critic_score]],Table1[[#This Row],[user_score]])</f>
        <v>5.5</v>
      </c>
      <c r="R5918" s="4">
        <f>Table1[[#This Row],[user_count]]+Table1[[#This Row],[critic_count]]</f>
        <v>20</v>
      </c>
      <c r="S5918" s="2">
        <f>100000*Table1[[#This Row],[review_count]]/Table1[[#This Row],[total sales]]</f>
        <v>200</v>
      </c>
      <c r="T5918" s="2">
        <f>Table1[[#This Row],[total sales]]/(2017-Table1[[#This Row],[year_of_release]])</f>
        <v>1000</v>
      </c>
      <c r="U5918" s="9">
        <f>Table1[[#This Row],[na_sales]]/(2017-Table1[[#This Row],[year_of_release]])</f>
        <v>1000</v>
      </c>
      <c r="V5918" s="6">
        <f>Table1[[#This Row],[eu_sales]]/(2017-Table1[[#This Row],[year_of_release]])</f>
        <v>0</v>
      </c>
      <c r="W5918" s="6">
        <f>Table1[[#This Row],[jp_sales]]/(2017-Table1[[#This Row],[year_of_release]])</f>
        <v>0</v>
      </c>
      <c r="X5918" s="6">
        <f>Table1[[#This Row],[other_sales]]/(2017-Table1[[#This Row],[year_of_release]])</f>
        <v>0</v>
      </c>
      <c r="Y5918" s="4">
        <v>522751172</v>
      </c>
      <c r="Z5918" s="4">
        <v>438594184</v>
      </c>
      <c r="AA5918" s="4">
        <v>128001000</v>
      </c>
      <c r="AB5918" s="1">
        <f>Table1[[#This Row],[na_sales]]/Table1[[#This Row],[NA population]]</f>
        <v>1.9129560172463851E-5</v>
      </c>
      <c r="AC5918" s="1">
        <f>Table1[[#This Row],[eu_sales]]/Table1[[#This Row],[Eu population]]</f>
        <v>0</v>
      </c>
      <c r="AD5918" s="1">
        <f>Table1[[#This Row],[jp_sales]]/Table1[[#This Row],[Jp population]]</f>
        <v>0</v>
      </c>
    </row>
    <row r="5919" spans="1:30" x14ac:dyDescent="0.25">
      <c r="A5919" t="s">
        <v>521</v>
      </c>
      <c r="B5919" t="s">
        <v>113</v>
      </c>
      <c r="C5919">
        <v>2002</v>
      </c>
      <c r="D5919" t="s">
        <v>40</v>
      </c>
      <c r="E5919" t="s">
        <v>100</v>
      </c>
      <c r="F5919" s="4">
        <v>0</v>
      </c>
      <c r="G5919" s="4">
        <v>10000</v>
      </c>
      <c r="H5919" s="4">
        <v>0</v>
      </c>
      <c r="I5919" s="4">
        <v>0</v>
      </c>
      <c r="J5919">
        <v>7.7</v>
      </c>
      <c r="K5919">
        <v>8</v>
      </c>
      <c r="L5919">
        <v>8.4</v>
      </c>
      <c r="M5919" s="4">
        <v>93</v>
      </c>
      <c r="N5919" t="s">
        <v>4428</v>
      </c>
      <c r="O5919" t="s">
        <v>21</v>
      </c>
      <c r="P5919" s="4">
        <v>10000</v>
      </c>
      <c r="Q5919" s="3">
        <f>AVERAGE(Table1[[#This Row],[critic_score]],Table1[[#This Row],[user_score]])</f>
        <v>8.0500000000000007</v>
      </c>
      <c r="R5919" s="4">
        <f>Table1[[#This Row],[user_count]]+Table1[[#This Row],[critic_count]]</f>
        <v>101</v>
      </c>
      <c r="S5919" s="2">
        <f>100000*Table1[[#This Row],[review_count]]/Table1[[#This Row],[total sales]]</f>
        <v>1010</v>
      </c>
      <c r="T5919" s="2">
        <f>Table1[[#This Row],[total sales]]/(2017-Table1[[#This Row],[year_of_release]])</f>
        <v>666.66666666666663</v>
      </c>
      <c r="U5919" s="9">
        <f>Table1[[#This Row],[na_sales]]/(2017-Table1[[#This Row],[year_of_release]])</f>
        <v>0</v>
      </c>
      <c r="V5919" s="6">
        <f>Table1[[#This Row],[eu_sales]]/(2017-Table1[[#This Row],[year_of_release]])</f>
        <v>666.66666666666663</v>
      </c>
      <c r="W5919" s="6">
        <f>Table1[[#This Row],[jp_sales]]/(2017-Table1[[#This Row],[year_of_release]])</f>
        <v>0</v>
      </c>
      <c r="X5919" s="6">
        <f>Table1[[#This Row],[other_sales]]/(2017-Table1[[#This Row],[year_of_release]])</f>
        <v>0</v>
      </c>
      <c r="Y5919" s="4">
        <v>495013192</v>
      </c>
      <c r="Z5919" s="4">
        <v>431019772</v>
      </c>
      <c r="AA5919" s="4">
        <v>127445000</v>
      </c>
      <c r="AB5919" s="1">
        <f>Table1[[#This Row],[na_sales]]/Table1[[#This Row],[NA population]]</f>
        <v>0</v>
      </c>
      <c r="AC5919" s="1">
        <f>Table1[[#This Row],[eu_sales]]/Table1[[#This Row],[Eu population]]</f>
        <v>2.3200791818895955E-5</v>
      </c>
      <c r="AD5919" s="1">
        <f>Table1[[#This Row],[jp_sales]]/Table1[[#This Row],[Jp population]]</f>
        <v>0</v>
      </c>
    </row>
    <row r="5920" spans="1:30" x14ac:dyDescent="0.25">
      <c r="A5920" t="s">
        <v>546</v>
      </c>
      <c r="B5920" t="s">
        <v>113</v>
      </c>
      <c r="C5920">
        <v>2006</v>
      </c>
      <c r="D5920" t="s">
        <v>96</v>
      </c>
      <c r="E5920" t="s">
        <v>55</v>
      </c>
      <c r="F5920" s="4">
        <v>10000</v>
      </c>
      <c r="G5920" s="4">
        <v>0</v>
      </c>
      <c r="H5920" s="4">
        <v>0</v>
      </c>
      <c r="I5920" s="4">
        <v>0</v>
      </c>
      <c r="J5920">
        <v>8.1999999999999993</v>
      </c>
      <c r="K5920">
        <v>22</v>
      </c>
      <c r="L5920">
        <v>8</v>
      </c>
      <c r="M5920" s="4">
        <v>52</v>
      </c>
      <c r="N5920" t="s">
        <v>547</v>
      </c>
      <c r="O5920" t="s">
        <v>67</v>
      </c>
      <c r="P5920" s="4">
        <v>10000</v>
      </c>
      <c r="Q5920" s="3">
        <f>AVERAGE(Table1[[#This Row],[critic_score]],Table1[[#This Row],[user_score]])</f>
        <v>8.1</v>
      </c>
      <c r="R5920" s="4">
        <f>Table1[[#This Row],[user_count]]+Table1[[#This Row],[critic_count]]</f>
        <v>74</v>
      </c>
      <c r="S5920" s="2">
        <f>100000*Table1[[#This Row],[review_count]]/Table1[[#This Row],[total sales]]</f>
        <v>740</v>
      </c>
      <c r="T5920" s="2">
        <f>Table1[[#This Row],[total sales]]/(2017-Table1[[#This Row],[year_of_release]])</f>
        <v>909.09090909090912</v>
      </c>
      <c r="U5920" s="9">
        <f>Table1[[#This Row],[na_sales]]/(2017-Table1[[#This Row],[year_of_release]])</f>
        <v>909.09090909090912</v>
      </c>
      <c r="V5920" s="6">
        <f>Table1[[#This Row],[eu_sales]]/(2017-Table1[[#This Row],[year_of_release]])</f>
        <v>0</v>
      </c>
      <c r="W5920" s="6">
        <f>Table1[[#This Row],[jp_sales]]/(2017-Table1[[#This Row],[year_of_release]])</f>
        <v>0</v>
      </c>
      <c r="X5920" s="6">
        <f>Table1[[#This Row],[other_sales]]/(2017-Table1[[#This Row],[year_of_release]])</f>
        <v>0</v>
      </c>
      <c r="Y5920" s="4">
        <v>516818555</v>
      </c>
      <c r="Z5920" s="4">
        <v>437126892</v>
      </c>
      <c r="AA5920" s="4">
        <v>127854000</v>
      </c>
      <c r="AB5920" s="1">
        <f>Table1[[#This Row],[na_sales]]/Table1[[#This Row],[NA population]]</f>
        <v>1.9349150496347796E-5</v>
      </c>
      <c r="AC5920" s="1">
        <f>Table1[[#This Row],[eu_sales]]/Table1[[#This Row],[Eu population]]</f>
        <v>0</v>
      </c>
      <c r="AD5920" s="1">
        <f>Table1[[#This Row],[jp_sales]]/Table1[[#This Row],[Jp population]]</f>
        <v>0</v>
      </c>
    </row>
    <row r="5921" spans="1:30" x14ac:dyDescent="0.25">
      <c r="A5921" t="s">
        <v>4815</v>
      </c>
      <c r="B5921" t="s">
        <v>113</v>
      </c>
      <c r="C5921">
        <v>2007</v>
      </c>
      <c r="D5921" t="s">
        <v>54</v>
      </c>
      <c r="E5921" t="s">
        <v>575</v>
      </c>
      <c r="F5921" s="4">
        <v>10000</v>
      </c>
      <c r="G5921" s="4">
        <v>0</v>
      </c>
      <c r="H5921" s="4">
        <v>0</v>
      </c>
      <c r="I5921" s="4">
        <v>0</v>
      </c>
      <c r="J5921">
        <v>6.1</v>
      </c>
      <c r="K5921">
        <v>27</v>
      </c>
      <c r="L5921">
        <v>7.3</v>
      </c>
      <c r="M5921" s="4">
        <v>106</v>
      </c>
      <c r="N5921" t="s">
        <v>4816</v>
      </c>
      <c r="O5921" t="s">
        <v>43</v>
      </c>
      <c r="P5921" s="4">
        <v>10000</v>
      </c>
      <c r="Q5921" s="3">
        <f>AVERAGE(Table1[[#This Row],[critic_score]],Table1[[#This Row],[user_score]])</f>
        <v>6.6999999999999993</v>
      </c>
      <c r="R5921" s="4">
        <f>Table1[[#This Row],[user_count]]+Table1[[#This Row],[critic_count]]</f>
        <v>133</v>
      </c>
      <c r="S5921" s="2">
        <f>100000*Table1[[#This Row],[review_count]]/Table1[[#This Row],[total sales]]</f>
        <v>1330</v>
      </c>
      <c r="T5921" s="2">
        <f>Table1[[#This Row],[total sales]]/(2017-Table1[[#This Row],[year_of_release]])</f>
        <v>1000</v>
      </c>
      <c r="U5921" s="9">
        <f>Table1[[#This Row],[na_sales]]/(2017-Table1[[#This Row],[year_of_release]])</f>
        <v>1000</v>
      </c>
      <c r="V5921" s="6">
        <f>Table1[[#This Row],[eu_sales]]/(2017-Table1[[#This Row],[year_of_release]])</f>
        <v>0</v>
      </c>
      <c r="W5921" s="6">
        <f>Table1[[#This Row],[jp_sales]]/(2017-Table1[[#This Row],[year_of_release]])</f>
        <v>0</v>
      </c>
      <c r="X5921" s="6">
        <f>Table1[[#This Row],[other_sales]]/(2017-Table1[[#This Row],[year_of_release]])</f>
        <v>0</v>
      </c>
      <c r="Y5921" s="4">
        <v>522751172</v>
      </c>
      <c r="Z5921" s="4">
        <v>438594184</v>
      </c>
      <c r="AA5921" s="4">
        <v>128001000</v>
      </c>
      <c r="AB5921" s="1">
        <f>Table1[[#This Row],[na_sales]]/Table1[[#This Row],[NA population]]</f>
        <v>1.9129560172463851E-5</v>
      </c>
      <c r="AC5921" s="1">
        <f>Table1[[#This Row],[eu_sales]]/Table1[[#This Row],[Eu population]]</f>
        <v>0</v>
      </c>
      <c r="AD5921" s="1">
        <f>Table1[[#This Row],[jp_sales]]/Table1[[#This Row],[Jp population]]</f>
        <v>0</v>
      </c>
    </row>
    <row r="5922" spans="1:30" x14ac:dyDescent="0.25">
      <c r="A5922" t="s">
        <v>4817</v>
      </c>
      <c r="B5922" t="s">
        <v>113</v>
      </c>
      <c r="C5922">
        <v>2000</v>
      </c>
      <c r="D5922" t="s">
        <v>96</v>
      </c>
      <c r="E5922" t="s">
        <v>270</v>
      </c>
      <c r="F5922" s="4">
        <v>0</v>
      </c>
      <c r="G5922" s="4">
        <v>10000</v>
      </c>
      <c r="H5922" s="4">
        <v>0</v>
      </c>
      <c r="I5922" s="4">
        <v>0</v>
      </c>
      <c r="J5922">
        <v>9</v>
      </c>
      <c r="K5922">
        <v>28</v>
      </c>
      <c r="L5922">
        <v>9.3000000000000007</v>
      </c>
      <c r="M5922" s="4">
        <v>1069</v>
      </c>
      <c r="N5922" t="s">
        <v>2681</v>
      </c>
      <c r="O5922" t="s">
        <v>43</v>
      </c>
      <c r="P5922" s="4">
        <v>10000</v>
      </c>
      <c r="Q5922" s="3">
        <f>AVERAGE(Table1[[#This Row],[critic_score]],Table1[[#This Row],[user_score]])</f>
        <v>9.15</v>
      </c>
      <c r="R5922" s="4">
        <f>Table1[[#This Row],[user_count]]+Table1[[#This Row],[critic_count]]</f>
        <v>1097</v>
      </c>
      <c r="S5922" s="2">
        <f>100000*Table1[[#This Row],[review_count]]/Table1[[#This Row],[total sales]]</f>
        <v>10970</v>
      </c>
      <c r="T5922" s="2">
        <f>Table1[[#This Row],[total sales]]/(2017-Table1[[#This Row],[year_of_release]])</f>
        <v>588.23529411764707</v>
      </c>
      <c r="U5922" s="9">
        <f>Table1[[#This Row],[na_sales]]/(2017-Table1[[#This Row],[year_of_release]])</f>
        <v>0</v>
      </c>
      <c r="V5922" s="6">
        <f>Table1[[#This Row],[eu_sales]]/(2017-Table1[[#This Row],[year_of_release]])</f>
        <v>588.23529411764707</v>
      </c>
      <c r="W5922" s="6">
        <f>Table1[[#This Row],[jp_sales]]/(2017-Table1[[#This Row],[year_of_release]])</f>
        <v>0</v>
      </c>
      <c r="X5922" s="6">
        <f>Table1[[#This Row],[other_sales]]/(2017-Table1[[#This Row],[year_of_release]])</f>
        <v>0</v>
      </c>
      <c r="Y5922" s="4">
        <v>484244580</v>
      </c>
      <c r="Z5922" s="4">
        <v>429286318</v>
      </c>
      <c r="AA5922" s="4">
        <v>126843000</v>
      </c>
      <c r="AB5922" s="1">
        <f>Table1[[#This Row],[na_sales]]/Table1[[#This Row],[NA population]]</f>
        <v>0</v>
      </c>
      <c r="AC5922" s="1">
        <f>Table1[[#This Row],[eu_sales]]/Table1[[#This Row],[Eu population]]</f>
        <v>2.3294476391861155E-5</v>
      </c>
      <c r="AD5922" s="1">
        <f>Table1[[#This Row],[jp_sales]]/Table1[[#This Row],[Jp population]]</f>
        <v>0</v>
      </c>
    </row>
    <row r="5923" spans="1:30" x14ac:dyDescent="0.25">
      <c r="A5923" t="s">
        <v>947</v>
      </c>
      <c r="B5923" t="s">
        <v>113</v>
      </c>
      <c r="C5923">
        <v>2004</v>
      </c>
      <c r="D5923" t="s">
        <v>19</v>
      </c>
      <c r="E5923" t="s">
        <v>100</v>
      </c>
      <c r="F5923" s="4">
        <v>0</v>
      </c>
      <c r="G5923" s="4">
        <v>10000</v>
      </c>
      <c r="H5923" s="4">
        <v>0</v>
      </c>
      <c r="I5923" s="4">
        <v>0</v>
      </c>
      <c r="J5923">
        <v>9.1</v>
      </c>
      <c r="K5923">
        <v>16</v>
      </c>
      <c r="L5923">
        <v>4.5</v>
      </c>
      <c r="M5923" s="4">
        <v>39</v>
      </c>
      <c r="N5923" t="s">
        <v>4818</v>
      </c>
      <c r="O5923" t="s">
        <v>21</v>
      </c>
      <c r="P5923" s="4">
        <v>10000</v>
      </c>
      <c r="Q5923" s="3">
        <f>AVERAGE(Table1[[#This Row],[critic_score]],Table1[[#This Row],[user_score]])</f>
        <v>6.8</v>
      </c>
      <c r="R5923" s="4">
        <f>Table1[[#This Row],[user_count]]+Table1[[#This Row],[critic_count]]</f>
        <v>55</v>
      </c>
      <c r="S5923" s="2">
        <f>100000*Table1[[#This Row],[review_count]]/Table1[[#This Row],[total sales]]</f>
        <v>550</v>
      </c>
      <c r="T5923" s="2">
        <f>Table1[[#This Row],[total sales]]/(2017-Table1[[#This Row],[year_of_release]])</f>
        <v>769.23076923076928</v>
      </c>
      <c r="U5923" s="9">
        <f>Table1[[#This Row],[na_sales]]/(2017-Table1[[#This Row],[year_of_release]])</f>
        <v>0</v>
      </c>
      <c r="V5923" s="6">
        <f>Table1[[#This Row],[eu_sales]]/(2017-Table1[[#This Row],[year_of_release]])</f>
        <v>769.23076923076928</v>
      </c>
      <c r="W5923" s="6">
        <f>Table1[[#This Row],[jp_sales]]/(2017-Table1[[#This Row],[year_of_release]])</f>
        <v>0</v>
      </c>
      <c r="X5923" s="6">
        <f>Table1[[#This Row],[other_sales]]/(2017-Table1[[#This Row],[year_of_release]])</f>
        <v>0</v>
      </c>
      <c r="Y5923" s="4">
        <v>505524224</v>
      </c>
      <c r="Z5923" s="4">
        <v>434174638</v>
      </c>
      <c r="AA5923" s="4">
        <v>127761000</v>
      </c>
      <c r="AB5923" s="1">
        <f>Table1[[#This Row],[na_sales]]/Table1[[#This Row],[NA population]]</f>
        <v>0</v>
      </c>
      <c r="AC5923" s="1">
        <f>Table1[[#This Row],[eu_sales]]/Table1[[#This Row],[Eu population]]</f>
        <v>2.3032206685458213E-5</v>
      </c>
      <c r="AD5923" s="1">
        <f>Table1[[#This Row],[jp_sales]]/Table1[[#This Row],[Jp population]]</f>
        <v>0</v>
      </c>
    </row>
    <row r="5924" spans="1:30" x14ac:dyDescent="0.25">
      <c r="A5924" t="s">
        <v>2425</v>
      </c>
      <c r="B5924" t="s">
        <v>113</v>
      </c>
      <c r="C5924">
        <v>2007</v>
      </c>
      <c r="D5924" t="s">
        <v>54</v>
      </c>
      <c r="E5924" t="s">
        <v>575</v>
      </c>
      <c r="F5924" s="4">
        <v>10000</v>
      </c>
      <c r="G5924" s="4">
        <v>0</v>
      </c>
      <c r="H5924" s="4">
        <v>0</v>
      </c>
      <c r="I5924" s="4">
        <v>0</v>
      </c>
      <c r="J5924">
        <v>7.1</v>
      </c>
      <c r="K5924">
        <v>30</v>
      </c>
      <c r="L5924">
        <v>7.6</v>
      </c>
      <c r="M5924" s="4">
        <v>124</v>
      </c>
      <c r="N5924" t="s">
        <v>2426</v>
      </c>
      <c r="O5924" t="s">
        <v>43</v>
      </c>
      <c r="P5924" s="4">
        <v>10000</v>
      </c>
      <c r="Q5924" s="3">
        <f>AVERAGE(Table1[[#This Row],[critic_score]],Table1[[#This Row],[user_score]])</f>
        <v>7.35</v>
      </c>
      <c r="R5924" s="4">
        <f>Table1[[#This Row],[user_count]]+Table1[[#This Row],[critic_count]]</f>
        <v>154</v>
      </c>
      <c r="S5924" s="2">
        <f>100000*Table1[[#This Row],[review_count]]/Table1[[#This Row],[total sales]]</f>
        <v>1540</v>
      </c>
      <c r="T5924" s="2">
        <f>Table1[[#This Row],[total sales]]/(2017-Table1[[#This Row],[year_of_release]])</f>
        <v>1000</v>
      </c>
      <c r="U5924" s="9">
        <f>Table1[[#This Row],[na_sales]]/(2017-Table1[[#This Row],[year_of_release]])</f>
        <v>1000</v>
      </c>
      <c r="V5924" s="6">
        <f>Table1[[#This Row],[eu_sales]]/(2017-Table1[[#This Row],[year_of_release]])</f>
        <v>0</v>
      </c>
      <c r="W5924" s="6">
        <f>Table1[[#This Row],[jp_sales]]/(2017-Table1[[#This Row],[year_of_release]])</f>
        <v>0</v>
      </c>
      <c r="X5924" s="6">
        <f>Table1[[#This Row],[other_sales]]/(2017-Table1[[#This Row],[year_of_release]])</f>
        <v>0</v>
      </c>
      <c r="Y5924" s="4">
        <v>522751172</v>
      </c>
      <c r="Z5924" s="4">
        <v>438594184</v>
      </c>
      <c r="AA5924" s="4">
        <v>128001000</v>
      </c>
      <c r="AB5924" s="1">
        <f>Table1[[#This Row],[na_sales]]/Table1[[#This Row],[NA population]]</f>
        <v>1.9129560172463851E-5</v>
      </c>
      <c r="AC5924" s="1">
        <f>Table1[[#This Row],[eu_sales]]/Table1[[#This Row],[Eu population]]</f>
        <v>0</v>
      </c>
      <c r="AD5924" s="1">
        <f>Table1[[#This Row],[jp_sales]]/Table1[[#This Row],[Jp population]]</f>
        <v>0</v>
      </c>
    </row>
    <row r="5925" spans="1:30" x14ac:dyDescent="0.25">
      <c r="A5925" t="s">
        <v>2853</v>
      </c>
      <c r="B5925" t="s">
        <v>113</v>
      </c>
      <c r="C5925">
        <v>2009</v>
      </c>
      <c r="D5925" t="s">
        <v>54</v>
      </c>
      <c r="E5925" t="s">
        <v>575</v>
      </c>
      <c r="F5925" s="4">
        <v>0</v>
      </c>
      <c r="G5925" s="4">
        <v>10000</v>
      </c>
      <c r="H5925" s="4">
        <v>0</v>
      </c>
      <c r="I5925" s="4">
        <v>0</v>
      </c>
      <c r="J5925">
        <v>8</v>
      </c>
      <c r="K5925">
        <v>26</v>
      </c>
      <c r="L5925">
        <v>8</v>
      </c>
      <c r="M5925" s="4">
        <v>136</v>
      </c>
      <c r="N5925" t="s">
        <v>1782</v>
      </c>
      <c r="O5925" t="s">
        <v>43</v>
      </c>
      <c r="P5925" s="4">
        <v>10000</v>
      </c>
      <c r="Q5925" s="3">
        <f>AVERAGE(Table1[[#This Row],[critic_score]],Table1[[#This Row],[user_score]])</f>
        <v>8</v>
      </c>
      <c r="R5925" s="4">
        <f>Table1[[#This Row],[user_count]]+Table1[[#This Row],[critic_count]]</f>
        <v>162</v>
      </c>
      <c r="S5925" s="2">
        <f>100000*Table1[[#This Row],[review_count]]/Table1[[#This Row],[total sales]]</f>
        <v>1620</v>
      </c>
      <c r="T5925" s="2">
        <f>Table1[[#This Row],[total sales]]/(2017-Table1[[#This Row],[year_of_release]])</f>
        <v>1250</v>
      </c>
      <c r="U5925" s="9">
        <f>Table1[[#This Row],[na_sales]]/(2017-Table1[[#This Row],[year_of_release]])</f>
        <v>0</v>
      </c>
      <c r="V5925" s="6">
        <f>Table1[[#This Row],[eu_sales]]/(2017-Table1[[#This Row],[year_of_release]])</f>
        <v>1250</v>
      </c>
      <c r="W5925" s="6">
        <f>Table1[[#This Row],[jp_sales]]/(2017-Table1[[#This Row],[year_of_release]])</f>
        <v>0</v>
      </c>
      <c r="X5925" s="6">
        <f>Table1[[#This Row],[other_sales]]/(2017-Table1[[#This Row],[year_of_release]])</f>
        <v>0</v>
      </c>
      <c r="Y5925" s="4">
        <v>534740514</v>
      </c>
      <c r="Z5925" s="4">
        <v>441041694</v>
      </c>
      <c r="AA5925" s="4">
        <v>128047000</v>
      </c>
      <c r="AB5925" s="1">
        <f>Table1[[#This Row],[na_sales]]/Table1[[#This Row],[NA population]]</f>
        <v>0</v>
      </c>
      <c r="AC5925" s="1">
        <f>Table1[[#This Row],[eu_sales]]/Table1[[#This Row],[Eu population]]</f>
        <v>2.2673593304310136E-5</v>
      </c>
      <c r="AD5925" s="1">
        <f>Table1[[#This Row],[jp_sales]]/Table1[[#This Row],[Jp population]]</f>
        <v>0</v>
      </c>
    </row>
    <row r="5926" spans="1:30" x14ac:dyDescent="0.25">
      <c r="A5926" t="s">
        <v>3364</v>
      </c>
      <c r="B5926" t="s">
        <v>113</v>
      </c>
      <c r="C5926">
        <v>2008</v>
      </c>
      <c r="D5926" t="s">
        <v>54</v>
      </c>
      <c r="E5926" t="s">
        <v>270</v>
      </c>
      <c r="F5926" s="4">
        <v>0</v>
      </c>
      <c r="G5926" s="4">
        <v>10000</v>
      </c>
      <c r="H5926" s="4">
        <v>0</v>
      </c>
      <c r="I5926" s="4">
        <v>0</v>
      </c>
      <c r="J5926">
        <v>5.8</v>
      </c>
      <c r="K5926">
        <v>18</v>
      </c>
      <c r="L5926">
        <v>4.8</v>
      </c>
      <c r="M5926" s="4">
        <v>54</v>
      </c>
      <c r="N5926" t="s">
        <v>3365</v>
      </c>
      <c r="O5926" t="s">
        <v>43</v>
      </c>
      <c r="P5926" s="4">
        <v>10000</v>
      </c>
      <c r="Q5926" s="3">
        <f>AVERAGE(Table1[[#This Row],[critic_score]],Table1[[#This Row],[user_score]])</f>
        <v>5.3</v>
      </c>
      <c r="R5926" s="4">
        <f>Table1[[#This Row],[user_count]]+Table1[[#This Row],[critic_count]]</f>
        <v>72</v>
      </c>
      <c r="S5926" s="2">
        <f>100000*Table1[[#This Row],[review_count]]/Table1[[#This Row],[total sales]]</f>
        <v>720</v>
      </c>
      <c r="T5926" s="2">
        <f>Table1[[#This Row],[total sales]]/(2017-Table1[[#This Row],[year_of_release]])</f>
        <v>1111.1111111111111</v>
      </c>
      <c r="U5926" s="9">
        <f>Table1[[#This Row],[na_sales]]/(2017-Table1[[#This Row],[year_of_release]])</f>
        <v>0</v>
      </c>
      <c r="V5926" s="6">
        <f>Table1[[#This Row],[eu_sales]]/(2017-Table1[[#This Row],[year_of_release]])</f>
        <v>1111.1111111111111</v>
      </c>
      <c r="W5926" s="6">
        <f>Table1[[#This Row],[jp_sales]]/(2017-Table1[[#This Row],[year_of_release]])</f>
        <v>0</v>
      </c>
      <c r="X5926" s="6">
        <f>Table1[[#This Row],[other_sales]]/(2017-Table1[[#This Row],[year_of_release]])</f>
        <v>0</v>
      </c>
      <c r="Y5926" s="4">
        <v>528816311</v>
      </c>
      <c r="Z5926" s="4">
        <v>440001482</v>
      </c>
      <c r="AA5926" s="4">
        <v>128063000</v>
      </c>
      <c r="AB5926" s="1">
        <f>Table1[[#This Row],[na_sales]]/Table1[[#This Row],[NA population]]</f>
        <v>0</v>
      </c>
      <c r="AC5926" s="1">
        <f>Table1[[#This Row],[eu_sales]]/Table1[[#This Row],[Eu population]]</f>
        <v>2.2727196177943781E-5</v>
      </c>
      <c r="AD5926" s="1">
        <f>Table1[[#This Row],[jp_sales]]/Table1[[#This Row],[Jp population]]</f>
        <v>0</v>
      </c>
    </row>
    <row r="5927" spans="1:30" x14ac:dyDescent="0.25">
      <c r="A5927" t="s">
        <v>2996</v>
      </c>
      <c r="B5927" t="s">
        <v>113</v>
      </c>
      <c r="C5927">
        <v>2007</v>
      </c>
      <c r="D5927" t="s">
        <v>225</v>
      </c>
      <c r="E5927" t="s">
        <v>270</v>
      </c>
      <c r="F5927" s="4">
        <v>0</v>
      </c>
      <c r="G5927" s="4">
        <v>10000</v>
      </c>
      <c r="H5927" s="4">
        <v>0</v>
      </c>
      <c r="I5927" s="4">
        <v>0</v>
      </c>
      <c r="J5927">
        <v>7.6</v>
      </c>
      <c r="K5927">
        <v>20</v>
      </c>
      <c r="L5927">
        <v>7.3</v>
      </c>
      <c r="M5927" s="4">
        <v>46</v>
      </c>
      <c r="N5927" t="s">
        <v>270</v>
      </c>
      <c r="O5927" t="s">
        <v>67</v>
      </c>
      <c r="P5927" s="4">
        <v>10000</v>
      </c>
      <c r="Q5927" s="3">
        <f>AVERAGE(Table1[[#This Row],[critic_score]],Table1[[#This Row],[user_score]])</f>
        <v>7.4499999999999993</v>
      </c>
      <c r="R5927" s="4">
        <f>Table1[[#This Row],[user_count]]+Table1[[#This Row],[critic_count]]</f>
        <v>66</v>
      </c>
      <c r="S5927" s="2">
        <f>100000*Table1[[#This Row],[review_count]]/Table1[[#This Row],[total sales]]</f>
        <v>660</v>
      </c>
      <c r="T5927" s="2">
        <f>Table1[[#This Row],[total sales]]/(2017-Table1[[#This Row],[year_of_release]])</f>
        <v>1000</v>
      </c>
      <c r="U5927" s="9">
        <f>Table1[[#This Row],[na_sales]]/(2017-Table1[[#This Row],[year_of_release]])</f>
        <v>0</v>
      </c>
      <c r="V5927" s="6">
        <f>Table1[[#This Row],[eu_sales]]/(2017-Table1[[#This Row],[year_of_release]])</f>
        <v>1000</v>
      </c>
      <c r="W5927" s="6">
        <f>Table1[[#This Row],[jp_sales]]/(2017-Table1[[#This Row],[year_of_release]])</f>
        <v>0</v>
      </c>
      <c r="X5927" s="6">
        <f>Table1[[#This Row],[other_sales]]/(2017-Table1[[#This Row],[year_of_release]])</f>
        <v>0</v>
      </c>
      <c r="Y5927" s="4">
        <v>522751172</v>
      </c>
      <c r="Z5927" s="4">
        <v>438594184</v>
      </c>
      <c r="AA5927" s="4">
        <v>128001000</v>
      </c>
      <c r="AB5927" s="1">
        <f>Table1[[#This Row],[na_sales]]/Table1[[#This Row],[NA population]]</f>
        <v>0</v>
      </c>
      <c r="AC5927" s="1">
        <f>Table1[[#This Row],[eu_sales]]/Table1[[#This Row],[Eu population]]</f>
        <v>2.280011993957494E-5</v>
      </c>
      <c r="AD5927" s="1">
        <f>Table1[[#This Row],[jp_sales]]/Table1[[#This Row],[Jp population]]</f>
        <v>0</v>
      </c>
    </row>
    <row r="5928" spans="1:30" x14ac:dyDescent="0.25">
      <c r="A5928" t="s">
        <v>4355</v>
      </c>
      <c r="B5928" t="s">
        <v>136</v>
      </c>
      <c r="C5928">
        <v>2015</v>
      </c>
      <c r="D5928" t="s">
        <v>49</v>
      </c>
      <c r="E5928" t="s">
        <v>20</v>
      </c>
      <c r="F5928" s="4">
        <v>0</v>
      </c>
      <c r="G5928" s="4">
        <v>0</v>
      </c>
      <c r="H5928" s="4">
        <v>10000</v>
      </c>
      <c r="I5928" s="4">
        <v>0</v>
      </c>
      <c r="J5928">
        <v>7</v>
      </c>
      <c r="K5928">
        <v>26</v>
      </c>
      <c r="L5928">
        <v>7.4</v>
      </c>
      <c r="M5928" s="4">
        <v>72</v>
      </c>
      <c r="N5928" t="s">
        <v>1147</v>
      </c>
      <c r="O5928" t="s">
        <v>21</v>
      </c>
      <c r="P5928" s="4">
        <v>10000</v>
      </c>
      <c r="Q5928" s="3">
        <f>AVERAGE(Table1[[#This Row],[critic_score]],Table1[[#This Row],[user_score]])</f>
        <v>7.2</v>
      </c>
      <c r="R5928" s="4">
        <f>Table1[[#This Row],[user_count]]+Table1[[#This Row],[critic_count]]</f>
        <v>98</v>
      </c>
      <c r="S5928" s="2">
        <f>100000*Table1[[#This Row],[review_count]]/Table1[[#This Row],[total sales]]</f>
        <v>980</v>
      </c>
      <c r="T5928" s="2">
        <f>Table1[[#This Row],[total sales]]/(2017-Table1[[#This Row],[year_of_release]])</f>
        <v>5000</v>
      </c>
      <c r="U5928" s="9">
        <f>Table1[[#This Row],[na_sales]]/(2017-Table1[[#This Row],[year_of_release]])</f>
        <v>0</v>
      </c>
      <c r="V5928" s="6">
        <f>Table1[[#This Row],[eu_sales]]/(2017-Table1[[#This Row],[year_of_release]])</f>
        <v>0</v>
      </c>
      <c r="W5928" s="6">
        <f>Table1[[#This Row],[jp_sales]]/(2017-Table1[[#This Row],[year_of_release]])</f>
        <v>5000</v>
      </c>
      <c r="X5928" s="6">
        <f>Table1[[#This Row],[other_sales]]/(2017-Table1[[#This Row],[year_of_release]])</f>
        <v>0</v>
      </c>
      <c r="Y5928" s="4">
        <v>567732286</v>
      </c>
      <c r="Z5928" s="4">
        <v>444588718</v>
      </c>
      <c r="AA5928" s="4">
        <v>127141000</v>
      </c>
      <c r="AB5928" s="1">
        <f>Table1[[#This Row],[na_sales]]/Table1[[#This Row],[NA population]]</f>
        <v>0</v>
      </c>
      <c r="AC5928" s="1">
        <f>Table1[[#This Row],[eu_sales]]/Table1[[#This Row],[Eu population]]</f>
        <v>0</v>
      </c>
      <c r="AD5928" s="1">
        <f>Table1[[#This Row],[jp_sales]]/Table1[[#This Row],[Jp population]]</f>
        <v>7.8652834254882371E-5</v>
      </c>
    </row>
    <row r="5929" spans="1:30" x14ac:dyDescent="0.25">
      <c r="A5929" t="s">
        <v>4580</v>
      </c>
      <c r="B5929" t="s">
        <v>45</v>
      </c>
      <c r="C5929">
        <v>2006</v>
      </c>
      <c r="D5929" t="s">
        <v>54</v>
      </c>
      <c r="E5929" t="s">
        <v>55</v>
      </c>
      <c r="F5929" s="4">
        <v>10000</v>
      </c>
      <c r="G5929" s="4">
        <v>0</v>
      </c>
      <c r="H5929" s="4">
        <v>0</v>
      </c>
      <c r="I5929" s="4">
        <v>0</v>
      </c>
      <c r="J5929">
        <v>7</v>
      </c>
      <c r="K5929">
        <v>8</v>
      </c>
      <c r="L5929">
        <v>9.1999999999999993</v>
      </c>
      <c r="M5929" s="4">
        <v>32</v>
      </c>
      <c r="N5929" t="s">
        <v>4819</v>
      </c>
      <c r="O5929" t="s">
        <v>84</v>
      </c>
      <c r="P5929" s="4">
        <v>10000</v>
      </c>
      <c r="Q5929" s="3">
        <f>AVERAGE(Table1[[#This Row],[critic_score]],Table1[[#This Row],[user_score]])</f>
        <v>8.1</v>
      </c>
      <c r="R5929" s="4">
        <f>Table1[[#This Row],[user_count]]+Table1[[#This Row],[critic_count]]</f>
        <v>40</v>
      </c>
      <c r="S5929" s="2">
        <f>100000*Table1[[#This Row],[review_count]]/Table1[[#This Row],[total sales]]</f>
        <v>400</v>
      </c>
      <c r="T5929" s="2">
        <f>Table1[[#This Row],[total sales]]/(2017-Table1[[#This Row],[year_of_release]])</f>
        <v>909.09090909090912</v>
      </c>
      <c r="U5929" s="9">
        <f>Table1[[#This Row],[na_sales]]/(2017-Table1[[#This Row],[year_of_release]])</f>
        <v>909.09090909090912</v>
      </c>
      <c r="V5929" s="6">
        <f>Table1[[#This Row],[eu_sales]]/(2017-Table1[[#This Row],[year_of_release]])</f>
        <v>0</v>
      </c>
      <c r="W5929" s="6">
        <f>Table1[[#This Row],[jp_sales]]/(2017-Table1[[#This Row],[year_of_release]])</f>
        <v>0</v>
      </c>
      <c r="X5929" s="6">
        <f>Table1[[#This Row],[other_sales]]/(2017-Table1[[#This Row],[year_of_release]])</f>
        <v>0</v>
      </c>
      <c r="Y5929" s="4">
        <v>516818555</v>
      </c>
      <c r="Z5929" s="4">
        <v>437126892</v>
      </c>
      <c r="AA5929" s="4">
        <v>127854000</v>
      </c>
      <c r="AB5929" s="1">
        <f>Table1[[#This Row],[na_sales]]/Table1[[#This Row],[NA population]]</f>
        <v>1.9349150496347796E-5</v>
      </c>
      <c r="AC5929" s="1">
        <f>Table1[[#This Row],[eu_sales]]/Table1[[#This Row],[Eu population]]</f>
        <v>0</v>
      </c>
      <c r="AD5929" s="1">
        <f>Table1[[#This Row],[jp_sales]]/Table1[[#This Row],[Jp population]]</f>
        <v>0</v>
      </c>
    </row>
    <row r="5930" spans="1:30" x14ac:dyDescent="0.25">
      <c r="A5930" t="s">
        <v>2633</v>
      </c>
      <c r="B5930" t="s">
        <v>113</v>
      </c>
      <c r="C5930">
        <v>2016</v>
      </c>
      <c r="D5930" t="s">
        <v>40</v>
      </c>
      <c r="E5930" t="s">
        <v>83</v>
      </c>
      <c r="F5930" s="4">
        <v>0</v>
      </c>
      <c r="G5930" s="4">
        <v>10000</v>
      </c>
      <c r="H5930" s="4">
        <v>0</v>
      </c>
      <c r="I5930" s="4">
        <v>0</v>
      </c>
      <c r="J5930">
        <v>7.9</v>
      </c>
      <c r="K5930">
        <v>13</v>
      </c>
      <c r="L5930">
        <v>6.8</v>
      </c>
      <c r="M5930" s="4">
        <v>42</v>
      </c>
      <c r="N5930" t="s">
        <v>2634</v>
      </c>
      <c r="O5930" t="s">
        <v>21</v>
      </c>
      <c r="P5930" s="4">
        <v>10000</v>
      </c>
      <c r="Q5930" s="3">
        <f>AVERAGE(Table1[[#This Row],[critic_score]],Table1[[#This Row],[user_score]])</f>
        <v>7.35</v>
      </c>
      <c r="R5930" s="4">
        <f>Table1[[#This Row],[user_count]]+Table1[[#This Row],[critic_count]]</f>
        <v>55</v>
      </c>
      <c r="S5930" s="2">
        <f>100000*Table1[[#This Row],[review_count]]/Table1[[#This Row],[total sales]]</f>
        <v>550</v>
      </c>
      <c r="T5930" s="2">
        <f>Table1[[#This Row],[total sales]]/(2017-Table1[[#This Row],[year_of_release]])</f>
        <v>10000</v>
      </c>
      <c r="U5930" s="9">
        <f>Table1[[#This Row],[na_sales]]/(2017-Table1[[#This Row],[year_of_release]])</f>
        <v>0</v>
      </c>
      <c r="V5930" s="6">
        <f>Table1[[#This Row],[eu_sales]]/(2017-Table1[[#This Row],[year_of_release]])</f>
        <v>10000</v>
      </c>
      <c r="W5930" s="6">
        <f>Table1[[#This Row],[jp_sales]]/(2017-Table1[[#This Row],[year_of_release]])</f>
        <v>0</v>
      </c>
      <c r="X5930" s="6">
        <f>Table1[[#This Row],[other_sales]]/(2017-Table1[[#This Row],[year_of_release]])</f>
        <v>0</v>
      </c>
      <c r="Y5930" s="4">
        <v>573178249</v>
      </c>
      <c r="Z5930" s="4">
        <v>445623395</v>
      </c>
      <c r="AA5930" s="4">
        <v>126994511</v>
      </c>
      <c r="AB5930" s="1">
        <f>Table1[[#This Row],[na_sales]]/Table1[[#This Row],[NA population]]</f>
        <v>0</v>
      </c>
      <c r="AC5930" s="1">
        <f>Table1[[#This Row],[eu_sales]]/Table1[[#This Row],[Eu population]]</f>
        <v>2.2440473530345058E-5</v>
      </c>
      <c r="AD5930" s="1">
        <f>Table1[[#This Row],[jp_sales]]/Table1[[#This Row],[Jp population]]</f>
        <v>0</v>
      </c>
    </row>
    <row r="5931" spans="1:30" x14ac:dyDescent="0.25">
      <c r="A5931" t="s">
        <v>4030</v>
      </c>
      <c r="B5931" t="s">
        <v>118</v>
      </c>
      <c r="C5931">
        <v>2006</v>
      </c>
      <c r="D5931" t="s">
        <v>191</v>
      </c>
      <c r="E5931" t="s">
        <v>549</v>
      </c>
      <c r="F5931" s="4">
        <v>0</v>
      </c>
      <c r="G5931" s="4">
        <v>10000</v>
      </c>
      <c r="H5931" s="4">
        <v>0</v>
      </c>
      <c r="I5931" s="4">
        <v>0</v>
      </c>
      <c r="J5931">
        <v>6.9</v>
      </c>
      <c r="K5931">
        <v>4</v>
      </c>
      <c r="L5931">
        <v>4.8</v>
      </c>
      <c r="M5931" s="4">
        <v>5</v>
      </c>
      <c r="N5931" t="s">
        <v>4031</v>
      </c>
      <c r="O5931" t="s">
        <v>21</v>
      </c>
      <c r="P5931" s="4">
        <v>10000</v>
      </c>
      <c r="Q5931" s="3">
        <f>AVERAGE(Table1[[#This Row],[critic_score]],Table1[[#This Row],[user_score]])</f>
        <v>5.85</v>
      </c>
      <c r="R5931" s="4">
        <f>Table1[[#This Row],[user_count]]+Table1[[#This Row],[critic_count]]</f>
        <v>9</v>
      </c>
      <c r="S5931" s="2">
        <f>100000*Table1[[#This Row],[review_count]]/Table1[[#This Row],[total sales]]</f>
        <v>90</v>
      </c>
      <c r="T5931" s="2">
        <f>Table1[[#This Row],[total sales]]/(2017-Table1[[#This Row],[year_of_release]])</f>
        <v>909.09090909090912</v>
      </c>
      <c r="U5931" s="9">
        <f>Table1[[#This Row],[na_sales]]/(2017-Table1[[#This Row],[year_of_release]])</f>
        <v>0</v>
      </c>
      <c r="V5931" s="6">
        <f>Table1[[#This Row],[eu_sales]]/(2017-Table1[[#This Row],[year_of_release]])</f>
        <v>909.09090909090912</v>
      </c>
      <c r="W5931" s="6">
        <f>Table1[[#This Row],[jp_sales]]/(2017-Table1[[#This Row],[year_of_release]])</f>
        <v>0</v>
      </c>
      <c r="X5931" s="6">
        <f>Table1[[#This Row],[other_sales]]/(2017-Table1[[#This Row],[year_of_release]])</f>
        <v>0</v>
      </c>
      <c r="Y5931" s="4">
        <v>516818555</v>
      </c>
      <c r="Z5931" s="4">
        <v>437126892</v>
      </c>
      <c r="AA5931" s="4">
        <v>127854000</v>
      </c>
      <c r="AB5931" s="1">
        <f>Table1[[#This Row],[na_sales]]/Table1[[#This Row],[NA population]]</f>
        <v>0</v>
      </c>
      <c r="AC5931" s="1">
        <f>Table1[[#This Row],[eu_sales]]/Table1[[#This Row],[Eu population]]</f>
        <v>2.2876652484697737E-5</v>
      </c>
      <c r="AD5931" s="1">
        <f>Table1[[#This Row],[jp_sales]]/Table1[[#This Row],[Jp population]]</f>
        <v>0</v>
      </c>
    </row>
    <row r="5932" spans="1:30" x14ac:dyDescent="0.25">
      <c r="A5932" t="s">
        <v>1840</v>
      </c>
      <c r="B5932" t="s">
        <v>113</v>
      </c>
      <c r="C5932">
        <v>2007</v>
      </c>
      <c r="D5932" t="s">
        <v>23</v>
      </c>
      <c r="E5932" t="s">
        <v>425</v>
      </c>
      <c r="F5932" s="4">
        <v>0</v>
      </c>
      <c r="G5932" s="4">
        <v>10000</v>
      </c>
      <c r="H5932" s="4">
        <v>0</v>
      </c>
      <c r="I5932" s="4">
        <v>0</v>
      </c>
      <c r="J5932">
        <v>6.1</v>
      </c>
      <c r="K5932">
        <v>6</v>
      </c>
      <c r="L5932">
        <v>5</v>
      </c>
      <c r="M5932" s="4">
        <v>42</v>
      </c>
      <c r="N5932" t="s">
        <v>1841</v>
      </c>
      <c r="O5932" t="s">
        <v>67</v>
      </c>
      <c r="P5932" s="4">
        <v>10000</v>
      </c>
      <c r="Q5932" s="3">
        <f>AVERAGE(Table1[[#This Row],[critic_score]],Table1[[#This Row],[user_score]])</f>
        <v>5.55</v>
      </c>
      <c r="R5932" s="4">
        <f>Table1[[#This Row],[user_count]]+Table1[[#This Row],[critic_count]]</f>
        <v>48</v>
      </c>
      <c r="S5932" s="2">
        <f>100000*Table1[[#This Row],[review_count]]/Table1[[#This Row],[total sales]]</f>
        <v>480</v>
      </c>
      <c r="T5932" s="2">
        <f>Table1[[#This Row],[total sales]]/(2017-Table1[[#This Row],[year_of_release]])</f>
        <v>1000</v>
      </c>
      <c r="U5932" s="9">
        <f>Table1[[#This Row],[na_sales]]/(2017-Table1[[#This Row],[year_of_release]])</f>
        <v>0</v>
      </c>
      <c r="V5932" s="6">
        <f>Table1[[#This Row],[eu_sales]]/(2017-Table1[[#This Row],[year_of_release]])</f>
        <v>1000</v>
      </c>
      <c r="W5932" s="6">
        <f>Table1[[#This Row],[jp_sales]]/(2017-Table1[[#This Row],[year_of_release]])</f>
        <v>0</v>
      </c>
      <c r="X5932" s="6">
        <f>Table1[[#This Row],[other_sales]]/(2017-Table1[[#This Row],[year_of_release]])</f>
        <v>0</v>
      </c>
      <c r="Y5932" s="4">
        <v>522751172</v>
      </c>
      <c r="Z5932" s="4">
        <v>438594184</v>
      </c>
      <c r="AA5932" s="4">
        <v>128001000</v>
      </c>
      <c r="AB5932" s="1">
        <f>Table1[[#This Row],[na_sales]]/Table1[[#This Row],[NA population]]</f>
        <v>0</v>
      </c>
      <c r="AC5932" s="1">
        <f>Table1[[#This Row],[eu_sales]]/Table1[[#This Row],[Eu population]]</f>
        <v>2.280011993957494E-5</v>
      </c>
      <c r="AD5932" s="1">
        <f>Table1[[#This Row],[jp_sales]]/Table1[[#This Row],[Jp population]]</f>
        <v>0</v>
      </c>
    </row>
    <row r="5933" spans="1:30" x14ac:dyDescent="0.25">
      <c r="A5933" t="s">
        <v>4820</v>
      </c>
      <c r="B5933" t="s">
        <v>118</v>
      </c>
      <c r="C5933">
        <v>2007</v>
      </c>
      <c r="D5933" t="s">
        <v>96</v>
      </c>
      <c r="E5933" t="s">
        <v>1546</v>
      </c>
      <c r="F5933" s="4">
        <v>10000</v>
      </c>
      <c r="G5933" s="4">
        <v>0</v>
      </c>
      <c r="H5933" s="4">
        <v>0</v>
      </c>
      <c r="I5933" s="4">
        <v>0</v>
      </c>
      <c r="J5933">
        <v>5.6</v>
      </c>
      <c r="K5933">
        <v>13</v>
      </c>
      <c r="L5933">
        <v>5.5</v>
      </c>
      <c r="M5933" s="4">
        <v>4</v>
      </c>
      <c r="N5933" t="s">
        <v>94</v>
      </c>
      <c r="O5933" t="s">
        <v>67</v>
      </c>
      <c r="P5933" s="4">
        <v>10000</v>
      </c>
      <c r="Q5933" s="3">
        <f>AVERAGE(Table1[[#This Row],[critic_score]],Table1[[#This Row],[user_score]])</f>
        <v>5.55</v>
      </c>
      <c r="R5933" s="4">
        <f>Table1[[#This Row],[user_count]]+Table1[[#This Row],[critic_count]]</f>
        <v>17</v>
      </c>
      <c r="S5933" s="2">
        <f>100000*Table1[[#This Row],[review_count]]/Table1[[#This Row],[total sales]]</f>
        <v>170</v>
      </c>
      <c r="T5933" s="2">
        <f>Table1[[#This Row],[total sales]]/(2017-Table1[[#This Row],[year_of_release]])</f>
        <v>1000</v>
      </c>
      <c r="U5933" s="9">
        <f>Table1[[#This Row],[na_sales]]/(2017-Table1[[#This Row],[year_of_release]])</f>
        <v>1000</v>
      </c>
      <c r="V5933" s="6">
        <f>Table1[[#This Row],[eu_sales]]/(2017-Table1[[#This Row],[year_of_release]])</f>
        <v>0</v>
      </c>
      <c r="W5933" s="6">
        <f>Table1[[#This Row],[jp_sales]]/(2017-Table1[[#This Row],[year_of_release]])</f>
        <v>0</v>
      </c>
      <c r="X5933" s="6">
        <f>Table1[[#This Row],[other_sales]]/(2017-Table1[[#This Row],[year_of_release]])</f>
        <v>0</v>
      </c>
      <c r="Y5933" s="4">
        <v>522751172</v>
      </c>
      <c r="Z5933" s="4">
        <v>438594184</v>
      </c>
      <c r="AA5933" s="4">
        <v>128001000</v>
      </c>
      <c r="AB5933" s="1">
        <f>Table1[[#This Row],[na_sales]]/Table1[[#This Row],[NA population]]</f>
        <v>1.9129560172463851E-5</v>
      </c>
      <c r="AC5933" s="1">
        <f>Table1[[#This Row],[eu_sales]]/Table1[[#This Row],[Eu population]]</f>
        <v>0</v>
      </c>
      <c r="AD5933" s="1">
        <f>Table1[[#This Row],[jp_sales]]/Table1[[#This Row],[Jp population]]</f>
        <v>0</v>
      </c>
    </row>
    <row r="5934" spans="1:30" x14ac:dyDescent="0.25">
      <c r="A5934" t="s">
        <v>4821</v>
      </c>
      <c r="B5934" t="s">
        <v>136</v>
      </c>
      <c r="C5934">
        <v>2015</v>
      </c>
      <c r="D5934" t="s">
        <v>29</v>
      </c>
      <c r="E5934" t="s">
        <v>20</v>
      </c>
      <c r="F5934" s="4">
        <v>0</v>
      </c>
      <c r="G5934" s="4">
        <v>0</v>
      </c>
      <c r="H5934" s="4">
        <v>10000</v>
      </c>
      <c r="I5934" s="4">
        <v>0</v>
      </c>
      <c r="J5934">
        <v>8.1999999999999993</v>
      </c>
      <c r="K5934">
        <v>9</v>
      </c>
      <c r="L5934">
        <v>8.3000000000000007</v>
      </c>
      <c r="M5934" s="4">
        <v>20</v>
      </c>
      <c r="N5934" t="s">
        <v>541</v>
      </c>
      <c r="O5934" t="s">
        <v>21</v>
      </c>
      <c r="P5934" s="4">
        <v>10000</v>
      </c>
      <c r="Q5934" s="3">
        <f>AVERAGE(Table1[[#This Row],[critic_score]],Table1[[#This Row],[user_score]])</f>
        <v>8.25</v>
      </c>
      <c r="R5934" s="4">
        <f>Table1[[#This Row],[user_count]]+Table1[[#This Row],[critic_count]]</f>
        <v>29</v>
      </c>
      <c r="S5934" s="2">
        <f>100000*Table1[[#This Row],[review_count]]/Table1[[#This Row],[total sales]]</f>
        <v>290</v>
      </c>
      <c r="T5934" s="2">
        <f>Table1[[#This Row],[total sales]]/(2017-Table1[[#This Row],[year_of_release]])</f>
        <v>5000</v>
      </c>
      <c r="U5934" s="9">
        <f>Table1[[#This Row],[na_sales]]/(2017-Table1[[#This Row],[year_of_release]])</f>
        <v>0</v>
      </c>
      <c r="V5934" s="6">
        <f>Table1[[#This Row],[eu_sales]]/(2017-Table1[[#This Row],[year_of_release]])</f>
        <v>0</v>
      </c>
      <c r="W5934" s="6">
        <f>Table1[[#This Row],[jp_sales]]/(2017-Table1[[#This Row],[year_of_release]])</f>
        <v>5000</v>
      </c>
      <c r="X5934" s="6">
        <f>Table1[[#This Row],[other_sales]]/(2017-Table1[[#This Row],[year_of_release]])</f>
        <v>0</v>
      </c>
      <c r="Y5934" s="4">
        <v>567732286</v>
      </c>
      <c r="Z5934" s="4">
        <v>444588718</v>
      </c>
      <c r="AA5934" s="4">
        <v>127141000</v>
      </c>
      <c r="AB5934" s="1">
        <f>Table1[[#This Row],[na_sales]]/Table1[[#This Row],[NA population]]</f>
        <v>0</v>
      </c>
      <c r="AC5934" s="1">
        <f>Table1[[#This Row],[eu_sales]]/Table1[[#This Row],[Eu population]]</f>
        <v>0</v>
      </c>
      <c r="AD5934" s="1">
        <f>Table1[[#This Row],[jp_sales]]/Table1[[#This Row],[Jp population]]</f>
        <v>7.8652834254882371E-5</v>
      </c>
    </row>
    <row r="5935" spans="1:30" x14ac:dyDescent="0.25">
      <c r="A5935" t="s">
        <v>593</v>
      </c>
      <c r="B5935" t="s">
        <v>113</v>
      </c>
      <c r="C5935">
        <v>2009</v>
      </c>
      <c r="D5935" t="s">
        <v>19</v>
      </c>
      <c r="E5935" t="s">
        <v>171</v>
      </c>
      <c r="F5935" s="4">
        <v>0</v>
      </c>
      <c r="G5935" s="4">
        <v>10000</v>
      </c>
      <c r="H5935" s="4">
        <v>0</v>
      </c>
      <c r="I5935" s="4">
        <v>0</v>
      </c>
      <c r="J5935">
        <v>7.8</v>
      </c>
      <c r="K5935">
        <v>8</v>
      </c>
      <c r="L5935">
        <v>6.9</v>
      </c>
      <c r="M5935" s="4">
        <v>49</v>
      </c>
      <c r="N5935" t="s">
        <v>256</v>
      </c>
      <c r="O5935" t="s">
        <v>21</v>
      </c>
      <c r="P5935" s="4">
        <v>10000</v>
      </c>
      <c r="Q5935" s="3">
        <f>AVERAGE(Table1[[#This Row],[critic_score]],Table1[[#This Row],[user_score]])</f>
        <v>7.35</v>
      </c>
      <c r="R5935" s="4">
        <f>Table1[[#This Row],[user_count]]+Table1[[#This Row],[critic_count]]</f>
        <v>57</v>
      </c>
      <c r="S5935" s="2">
        <f>100000*Table1[[#This Row],[review_count]]/Table1[[#This Row],[total sales]]</f>
        <v>570</v>
      </c>
      <c r="T5935" s="2">
        <f>Table1[[#This Row],[total sales]]/(2017-Table1[[#This Row],[year_of_release]])</f>
        <v>1250</v>
      </c>
      <c r="U5935" s="9">
        <f>Table1[[#This Row],[na_sales]]/(2017-Table1[[#This Row],[year_of_release]])</f>
        <v>0</v>
      </c>
      <c r="V5935" s="6">
        <f>Table1[[#This Row],[eu_sales]]/(2017-Table1[[#This Row],[year_of_release]])</f>
        <v>1250</v>
      </c>
      <c r="W5935" s="6">
        <f>Table1[[#This Row],[jp_sales]]/(2017-Table1[[#This Row],[year_of_release]])</f>
        <v>0</v>
      </c>
      <c r="X5935" s="6">
        <f>Table1[[#This Row],[other_sales]]/(2017-Table1[[#This Row],[year_of_release]])</f>
        <v>0</v>
      </c>
      <c r="Y5935" s="4">
        <v>534740514</v>
      </c>
      <c r="Z5935" s="4">
        <v>441041694</v>
      </c>
      <c r="AA5935" s="4">
        <v>128047000</v>
      </c>
      <c r="AB5935" s="1">
        <f>Table1[[#This Row],[na_sales]]/Table1[[#This Row],[NA population]]</f>
        <v>0</v>
      </c>
      <c r="AC5935" s="1">
        <f>Table1[[#This Row],[eu_sales]]/Table1[[#This Row],[Eu population]]</f>
        <v>2.2673593304310136E-5</v>
      </c>
      <c r="AD5935" s="1">
        <f>Table1[[#This Row],[jp_sales]]/Table1[[#This Row],[Jp population]]</f>
        <v>0</v>
      </c>
    </row>
    <row r="5936" spans="1:30" x14ac:dyDescent="0.25">
      <c r="A5936" t="s">
        <v>4822</v>
      </c>
      <c r="B5936" t="s">
        <v>26</v>
      </c>
      <c r="C5936">
        <v>2007</v>
      </c>
      <c r="D5936" t="s">
        <v>96</v>
      </c>
      <c r="E5936" t="s">
        <v>186</v>
      </c>
      <c r="F5936" s="4">
        <v>0</v>
      </c>
      <c r="G5936" s="4">
        <v>0</v>
      </c>
      <c r="H5936" s="4">
        <v>10000</v>
      </c>
      <c r="I5936" s="4">
        <v>0</v>
      </c>
      <c r="J5936">
        <v>5.5</v>
      </c>
      <c r="K5936">
        <v>13</v>
      </c>
      <c r="L5936">
        <v>7.9</v>
      </c>
      <c r="M5936" s="4">
        <v>11</v>
      </c>
      <c r="N5936" t="s">
        <v>4823</v>
      </c>
      <c r="O5936" t="s">
        <v>67</v>
      </c>
      <c r="P5936" s="4">
        <v>10000</v>
      </c>
      <c r="Q5936" s="3">
        <f>AVERAGE(Table1[[#This Row],[critic_score]],Table1[[#This Row],[user_score]])</f>
        <v>6.7</v>
      </c>
      <c r="R5936" s="4">
        <f>Table1[[#This Row],[user_count]]+Table1[[#This Row],[critic_count]]</f>
        <v>24</v>
      </c>
      <c r="S5936" s="2">
        <f>100000*Table1[[#This Row],[review_count]]/Table1[[#This Row],[total sales]]</f>
        <v>240</v>
      </c>
      <c r="T5936" s="2">
        <f>Table1[[#This Row],[total sales]]/(2017-Table1[[#This Row],[year_of_release]])</f>
        <v>1000</v>
      </c>
      <c r="U5936" s="9">
        <f>Table1[[#This Row],[na_sales]]/(2017-Table1[[#This Row],[year_of_release]])</f>
        <v>0</v>
      </c>
      <c r="V5936" s="6">
        <f>Table1[[#This Row],[eu_sales]]/(2017-Table1[[#This Row],[year_of_release]])</f>
        <v>0</v>
      </c>
      <c r="W5936" s="6">
        <f>Table1[[#This Row],[jp_sales]]/(2017-Table1[[#This Row],[year_of_release]])</f>
        <v>1000</v>
      </c>
      <c r="X5936" s="6">
        <f>Table1[[#This Row],[other_sales]]/(2017-Table1[[#This Row],[year_of_release]])</f>
        <v>0</v>
      </c>
      <c r="Y5936" s="4">
        <v>522751172</v>
      </c>
      <c r="Z5936" s="4">
        <v>438594184</v>
      </c>
      <c r="AA5936" s="4">
        <v>128001000</v>
      </c>
      <c r="AB5936" s="1">
        <f>Table1[[#This Row],[na_sales]]/Table1[[#This Row],[NA population]]</f>
        <v>0</v>
      </c>
      <c r="AC5936" s="1">
        <f>Table1[[#This Row],[eu_sales]]/Table1[[#This Row],[Eu population]]</f>
        <v>0</v>
      </c>
      <c r="AD5936" s="1">
        <f>Table1[[#This Row],[jp_sales]]/Table1[[#This Row],[Jp population]]</f>
        <v>7.8124389653205832E-5</v>
      </c>
    </row>
    <row r="5937" spans="1:30" x14ac:dyDescent="0.25">
      <c r="A5937" t="s">
        <v>2224</v>
      </c>
      <c r="B5937" t="s">
        <v>113</v>
      </c>
      <c r="C5937">
        <v>2008</v>
      </c>
      <c r="D5937" t="s">
        <v>191</v>
      </c>
      <c r="E5937" t="s">
        <v>231</v>
      </c>
      <c r="F5937" s="4">
        <v>0</v>
      </c>
      <c r="G5937" s="4">
        <v>10000</v>
      </c>
      <c r="H5937" s="4">
        <v>0</v>
      </c>
      <c r="I5937" s="4">
        <v>0</v>
      </c>
      <c r="J5937">
        <v>5.5</v>
      </c>
      <c r="K5937">
        <v>19</v>
      </c>
      <c r="L5937">
        <v>5.7</v>
      </c>
      <c r="M5937" s="4">
        <v>148</v>
      </c>
      <c r="N5937" t="s">
        <v>2225</v>
      </c>
      <c r="O5937" t="s">
        <v>43</v>
      </c>
      <c r="P5937" s="4">
        <v>10000</v>
      </c>
      <c r="Q5937" s="3">
        <f>AVERAGE(Table1[[#This Row],[critic_score]],Table1[[#This Row],[user_score]])</f>
        <v>5.6</v>
      </c>
      <c r="R5937" s="4">
        <f>Table1[[#This Row],[user_count]]+Table1[[#This Row],[critic_count]]</f>
        <v>167</v>
      </c>
      <c r="S5937" s="2">
        <f>100000*Table1[[#This Row],[review_count]]/Table1[[#This Row],[total sales]]</f>
        <v>1670</v>
      </c>
      <c r="T5937" s="2">
        <f>Table1[[#This Row],[total sales]]/(2017-Table1[[#This Row],[year_of_release]])</f>
        <v>1111.1111111111111</v>
      </c>
      <c r="U5937" s="9">
        <f>Table1[[#This Row],[na_sales]]/(2017-Table1[[#This Row],[year_of_release]])</f>
        <v>0</v>
      </c>
      <c r="V5937" s="6">
        <f>Table1[[#This Row],[eu_sales]]/(2017-Table1[[#This Row],[year_of_release]])</f>
        <v>1111.1111111111111</v>
      </c>
      <c r="W5937" s="6">
        <f>Table1[[#This Row],[jp_sales]]/(2017-Table1[[#This Row],[year_of_release]])</f>
        <v>0</v>
      </c>
      <c r="X5937" s="6">
        <f>Table1[[#This Row],[other_sales]]/(2017-Table1[[#This Row],[year_of_release]])</f>
        <v>0</v>
      </c>
      <c r="Y5937" s="4">
        <v>528816311</v>
      </c>
      <c r="Z5937" s="4">
        <v>440001482</v>
      </c>
      <c r="AA5937" s="4">
        <v>128063000</v>
      </c>
      <c r="AB5937" s="1">
        <f>Table1[[#This Row],[na_sales]]/Table1[[#This Row],[NA population]]</f>
        <v>0</v>
      </c>
      <c r="AC5937" s="1">
        <f>Table1[[#This Row],[eu_sales]]/Table1[[#This Row],[Eu population]]</f>
        <v>2.2727196177943781E-5</v>
      </c>
      <c r="AD5937" s="1">
        <f>Table1[[#This Row],[jp_sales]]/Table1[[#This Row],[Jp population]]</f>
        <v>0</v>
      </c>
    </row>
    <row r="5938" spans="1:30" x14ac:dyDescent="0.25">
      <c r="A5938" t="s">
        <v>2755</v>
      </c>
      <c r="B5938" t="s">
        <v>113</v>
      </c>
      <c r="C5938">
        <v>2007</v>
      </c>
      <c r="D5938" t="s">
        <v>54</v>
      </c>
      <c r="E5938" t="s">
        <v>981</v>
      </c>
      <c r="F5938" s="4">
        <v>0</v>
      </c>
      <c r="G5938" s="4">
        <v>10000</v>
      </c>
      <c r="H5938" s="4">
        <v>0</v>
      </c>
      <c r="I5938" s="4">
        <v>0</v>
      </c>
      <c r="J5938">
        <v>6.3</v>
      </c>
      <c r="K5938">
        <v>25</v>
      </c>
      <c r="L5938">
        <v>7.5</v>
      </c>
      <c r="M5938" s="4">
        <v>218</v>
      </c>
      <c r="N5938" t="s">
        <v>2756</v>
      </c>
      <c r="O5938" t="s">
        <v>43</v>
      </c>
      <c r="P5938" s="4">
        <v>10000</v>
      </c>
      <c r="Q5938" s="3">
        <f>AVERAGE(Table1[[#This Row],[critic_score]],Table1[[#This Row],[user_score]])</f>
        <v>6.9</v>
      </c>
      <c r="R5938" s="4">
        <f>Table1[[#This Row],[user_count]]+Table1[[#This Row],[critic_count]]</f>
        <v>243</v>
      </c>
      <c r="S5938" s="2">
        <f>100000*Table1[[#This Row],[review_count]]/Table1[[#This Row],[total sales]]</f>
        <v>2430</v>
      </c>
      <c r="T5938" s="2">
        <f>Table1[[#This Row],[total sales]]/(2017-Table1[[#This Row],[year_of_release]])</f>
        <v>1000</v>
      </c>
      <c r="U5938" s="9">
        <f>Table1[[#This Row],[na_sales]]/(2017-Table1[[#This Row],[year_of_release]])</f>
        <v>0</v>
      </c>
      <c r="V5938" s="6">
        <f>Table1[[#This Row],[eu_sales]]/(2017-Table1[[#This Row],[year_of_release]])</f>
        <v>1000</v>
      </c>
      <c r="W5938" s="6">
        <f>Table1[[#This Row],[jp_sales]]/(2017-Table1[[#This Row],[year_of_release]])</f>
        <v>0</v>
      </c>
      <c r="X5938" s="6">
        <f>Table1[[#This Row],[other_sales]]/(2017-Table1[[#This Row],[year_of_release]])</f>
        <v>0</v>
      </c>
      <c r="Y5938" s="4">
        <v>522751172</v>
      </c>
      <c r="Z5938" s="4">
        <v>438594184</v>
      </c>
      <c r="AA5938" s="4">
        <v>128001000</v>
      </c>
      <c r="AB5938" s="1">
        <f>Table1[[#This Row],[na_sales]]/Table1[[#This Row],[NA population]]</f>
        <v>0</v>
      </c>
      <c r="AC5938" s="1">
        <f>Table1[[#This Row],[eu_sales]]/Table1[[#This Row],[Eu population]]</f>
        <v>2.280011993957494E-5</v>
      </c>
      <c r="AD5938" s="1">
        <f>Table1[[#This Row],[jp_sales]]/Table1[[#This Row],[Jp population]]</f>
        <v>0</v>
      </c>
    </row>
    <row r="5939" spans="1:30" x14ac:dyDescent="0.25">
      <c r="A5939" t="s">
        <v>2531</v>
      </c>
      <c r="B5939" t="s">
        <v>113</v>
      </c>
      <c r="C5939">
        <v>2008</v>
      </c>
      <c r="D5939" t="s">
        <v>40</v>
      </c>
      <c r="E5939" t="s">
        <v>55</v>
      </c>
      <c r="F5939" s="4">
        <v>10000</v>
      </c>
      <c r="G5939" s="4">
        <v>0</v>
      </c>
      <c r="H5939" s="4">
        <v>0</v>
      </c>
      <c r="I5939" s="4">
        <v>0</v>
      </c>
      <c r="J5939">
        <v>5.8</v>
      </c>
      <c r="K5939">
        <v>6</v>
      </c>
      <c r="L5939">
        <v>8</v>
      </c>
      <c r="M5939" s="4">
        <v>4</v>
      </c>
      <c r="N5939" t="s">
        <v>4824</v>
      </c>
      <c r="O5939" t="s">
        <v>84</v>
      </c>
      <c r="P5939" s="4">
        <v>10000</v>
      </c>
      <c r="Q5939" s="3">
        <f>AVERAGE(Table1[[#This Row],[critic_score]],Table1[[#This Row],[user_score]])</f>
        <v>6.9</v>
      </c>
      <c r="R5939" s="4">
        <f>Table1[[#This Row],[user_count]]+Table1[[#This Row],[critic_count]]</f>
        <v>10</v>
      </c>
      <c r="S5939" s="2">
        <f>100000*Table1[[#This Row],[review_count]]/Table1[[#This Row],[total sales]]</f>
        <v>100</v>
      </c>
      <c r="T5939" s="2">
        <f>Table1[[#This Row],[total sales]]/(2017-Table1[[#This Row],[year_of_release]])</f>
        <v>1111.1111111111111</v>
      </c>
      <c r="U5939" s="9">
        <f>Table1[[#This Row],[na_sales]]/(2017-Table1[[#This Row],[year_of_release]])</f>
        <v>1111.1111111111111</v>
      </c>
      <c r="V5939" s="6">
        <f>Table1[[#This Row],[eu_sales]]/(2017-Table1[[#This Row],[year_of_release]])</f>
        <v>0</v>
      </c>
      <c r="W5939" s="6">
        <f>Table1[[#This Row],[jp_sales]]/(2017-Table1[[#This Row],[year_of_release]])</f>
        <v>0</v>
      </c>
      <c r="X5939" s="6">
        <f>Table1[[#This Row],[other_sales]]/(2017-Table1[[#This Row],[year_of_release]])</f>
        <v>0</v>
      </c>
      <c r="Y5939" s="4">
        <v>528816311</v>
      </c>
      <c r="Z5939" s="4">
        <v>440001482</v>
      </c>
      <c r="AA5939" s="4">
        <v>128063000</v>
      </c>
      <c r="AB5939" s="1">
        <f>Table1[[#This Row],[na_sales]]/Table1[[#This Row],[NA population]]</f>
        <v>1.8910158011370417E-5</v>
      </c>
      <c r="AC5939" s="1">
        <f>Table1[[#This Row],[eu_sales]]/Table1[[#This Row],[Eu population]]</f>
        <v>0</v>
      </c>
      <c r="AD5939" s="1">
        <f>Table1[[#This Row],[jp_sales]]/Table1[[#This Row],[Jp population]]</f>
        <v>0</v>
      </c>
    </row>
    <row r="5940" spans="1:30" x14ac:dyDescent="0.25">
      <c r="A5940" t="s">
        <v>1847</v>
      </c>
      <c r="B5940" t="s">
        <v>113</v>
      </c>
      <c r="C5940">
        <v>2007</v>
      </c>
      <c r="D5940" t="s">
        <v>23</v>
      </c>
      <c r="E5940" t="s">
        <v>403</v>
      </c>
      <c r="F5940" s="4">
        <v>0</v>
      </c>
      <c r="G5940" s="4">
        <v>10000</v>
      </c>
      <c r="H5940" s="4">
        <v>0</v>
      </c>
      <c r="I5940" s="4">
        <v>0</v>
      </c>
      <c r="J5940">
        <v>7.4</v>
      </c>
      <c r="K5940">
        <v>9</v>
      </c>
      <c r="L5940">
        <v>7.6</v>
      </c>
      <c r="M5940" s="4">
        <v>18</v>
      </c>
      <c r="N5940" t="s">
        <v>1848</v>
      </c>
      <c r="O5940" t="s">
        <v>21</v>
      </c>
      <c r="P5940" s="4">
        <v>10000</v>
      </c>
      <c r="Q5940" s="3">
        <f>AVERAGE(Table1[[#This Row],[critic_score]],Table1[[#This Row],[user_score]])</f>
        <v>7.5</v>
      </c>
      <c r="R5940" s="4">
        <f>Table1[[#This Row],[user_count]]+Table1[[#This Row],[critic_count]]</f>
        <v>27</v>
      </c>
      <c r="S5940" s="2">
        <f>100000*Table1[[#This Row],[review_count]]/Table1[[#This Row],[total sales]]</f>
        <v>270</v>
      </c>
      <c r="T5940" s="2">
        <f>Table1[[#This Row],[total sales]]/(2017-Table1[[#This Row],[year_of_release]])</f>
        <v>1000</v>
      </c>
      <c r="U5940" s="9">
        <f>Table1[[#This Row],[na_sales]]/(2017-Table1[[#This Row],[year_of_release]])</f>
        <v>0</v>
      </c>
      <c r="V5940" s="6">
        <f>Table1[[#This Row],[eu_sales]]/(2017-Table1[[#This Row],[year_of_release]])</f>
        <v>1000</v>
      </c>
      <c r="W5940" s="6">
        <f>Table1[[#This Row],[jp_sales]]/(2017-Table1[[#This Row],[year_of_release]])</f>
        <v>0</v>
      </c>
      <c r="X5940" s="6">
        <f>Table1[[#This Row],[other_sales]]/(2017-Table1[[#This Row],[year_of_release]])</f>
        <v>0</v>
      </c>
      <c r="Y5940" s="4">
        <v>522751172</v>
      </c>
      <c r="Z5940" s="4">
        <v>438594184</v>
      </c>
      <c r="AA5940" s="4">
        <v>128001000</v>
      </c>
      <c r="AB5940" s="1">
        <f>Table1[[#This Row],[na_sales]]/Table1[[#This Row],[NA population]]</f>
        <v>0</v>
      </c>
      <c r="AC5940" s="1">
        <f>Table1[[#This Row],[eu_sales]]/Table1[[#This Row],[Eu population]]</f>
        <v>2.280011993957494E-5</v>
      </c>
      <c r="AD5940" s="1">
        <f>Table1[[#This Row],[jp_sales]]/Table1[[#This Row],[Jp population]]</f>
        <v>0</v>
      </c>
    </row>
    <row r="5941" spans="1:30" x14ac:dyDescent="0.25">
      <c r="A5941" t="s">
        <v>4825</v>
      </c>
      <c r="B5941" t="s">
        <v>118</v>
      </c>
      <c r="C5941">
        <v>2010</v>
      </c>
      <c r="D5941" t="s">
        <v>225</v>
      </c>
      <c r="E5941" t="s">
        <v>51</v>
      </c>
      <c r="F5941" s="4">
        <v>0</v>
      </c>
      <c r="G5941" s="4">
        <v>0</v>
      </c>
      <c r="H5941" s="4">
        <v>10000</v>
      </c>
      <c r="I5941" s="4">
        <v>0</v>
      </c>
      <c r="J5941">
        <v>6.9</v>
      </c>
      <c r="K5941">
        <v>17</v>
      </c>
      <c r="L5941">
        <v>7.9</v>
      </c>
      <c r="M5941" s="4">
        <v>16</v>
      </c>
      <c r="N5941" t="s">
        <v>4388</v>
      </c>
      <c r="O5941" t="s">
        <v>84</v>
      </c>
      <c r="P5941" s="4">
        <v>10000</v>
      </c>
      <c r="Q5941" s="3">
        <f>AVERAGE(Table1[[#This Row],[critic_score]],Table1[[#This Row],[user_score]])</f>
        <v>7.4</v>
      </c>
      <c r="R5941" s="4">
        <f>Table1[[#This Row],[user_count]]+Table1[[#This Row],[critic_count]]</f>
        <v>33</v>
      </c>
      <c r="S5941" s="2">
        <f>100000*Table1[[#This Row],[review_count]]/Table1[[#This Row],[total sales]]</f>
        <v>330</v>
      </c>
      <c r="T5941" s="2">
        <f>Table1[[#This Row],[total sales]]/(2017-Table1[[#This Row],[year_of_release]])</f>
        <v>1428.5714285714287</v>
      </c>
      <c r="U5941" s="9">
        <f>Table1[[#This Row],[na_sales]]/(2017-Table1[[#This Row],[year_of_release]])</f>
        <v>0</v>
      </c>
      <c r="V5941" s="6">
        <f>Table1[[#This Row],[eu_sales]]/(2017-Table1[[#This Row],[year_of_release]])</f>
        <v>0</v>
      </c>
      <c r="W5941" s="6">
        <f>Table1[[#This Row],[jp_sales]]/(2017-Table1[[#This Row],[year_of_release]])</f>
        <v>1428.5714285714287</v>
      </c>
      <c r="X5941" s="6">
        <f>Table1[[#This Row],[other_sales]]/(2017-Table1[[#This Row],[year_of_release]])</f>
        <v>0</v>
      </c>
      <c r="Y5941" s="4">
        <v>540520772</v>
      </c>
      <c r="Z5941" s="4">
        <v>441654761</v>
      </c>
      <c r="AA5941" s="4">
        <v>128070000</v>
      </c>
      <c r="AB5941" s="1">
        <f>Table1[[#This Row],[na_sales]]/Table1[[#This Row],[NA population]]</f>
        <v>0</v>
      </c>
      <c r="AC5941" s="1">
        <f>Table1[[#This Row],[eu_sales]]/Table1[[#This Row],[Eu population]]</f>
        <v>0</v>
      </c>
      <c r="AD5941" s="1">
        <f>Table1[[#This Row],[jp_sales]]/Table1[[#This Row],[Jp population]]</f>
        <v>7.808229874287499E-5</v>
      </c>
    </row>
    <row r="5942" spans="1:30" x14ac:dyDescent="0.25">
      <c r="A5942" t="s">
        <v>2338</v>
      </c>
      <c r="B5942" t="s">
        <v>113</v>
      </c>
      <c r="C5942">
        <v>2012</v>
      </c>
      <c r="D5942" t="s">
        <v>40</v>
      </c>
      <c r="E5942" t="s">
        <v>55</v>
      </c>
      <c r="F5942" s="4">
        <v>10000</v>
      </c>
      <c r="G5942" s="4">
        <v>0</v>
      </c>
      <c r="H5942" s="4">
        <v>0</v>
      </c>
      <c r="I5942" s="4">
        <v>0</v>
      </c>
      <c r="J5942">
        <v>7.8</v>
      </c>
      <c r="K5942">
        <v>13</v>
      </c>
      <c r="L5942">
        <v>7.9</v>
      </c>
      <c r="M5942" s="4">
        <v>121</v>
      </c>
      <c r="N5942" t="s">
        <v>4826</v>
      </c>
      <c r="O5942" t="s">
        <v>67</v>
      </c>
      <c r="P5942" s="4">
        <v>10000</v>
      </c>
      <c r="Q5942" s="3">
        <f>AVERAGE(Table1[[#This Row],[critic_score]],Table1[[#This Row],[user_score]])</f>
        <v>7.85</v>
      </c>
      <c r="R5942" s="4">
        <f>Table1[[#This Row],[user_count]]+Table1[[#This Row],[critic_count]]</f>
        <v>134</v>
      </c>
      <c r="S5942" s="2">
        <f>100000*Table1[[#This Row],[review_count]]/Table1[[#This Row],[total sales]]</f>
        <v>1340</v>
      </c>
      <c r="T5942" s="2">
        <f>Table1[[#This Row],[total sales]]/(2017-Table1[[#This Row],[year_of_release]])</f>
        <v>2000</v>
      </c>
      <c r="U5942" s="9">
        <f>Table1[[#This Row],[na_sales]]/(2017-Table1[[#This Row],[year_of_release]])</f>
        <v>2000</v>
      </c>
      <c r="V5942" s="6">
        <f>Table1[[#This Row],[eu_sales]]/(2017-Table1[[#This Row],[year_of_release]])</f>
        <v>0</v>
      </c>
      <c r="W5942" s="6">
        <f>Table1[[#This Row],[jp_sales]]/(2017-Table1[[#This Row],[year_of_release]])</f>
        <v>0</v>
      </c>
      <c r="X5942" s="6">
        <f>Table1[[#This Row],[other_sales]]/(2017-Table1[[#This Row],[year_of_release]])</f>
        <v>0</v>
      </c>
      <c r="Y5942" s="4">
        <v>551484507</v>
      </c>
      <c r="Z5942" s="4">
        <v>441417242</v>
      </c>
      <c r="AA5942" s="4">
        <v>127629000</v>
      </c>
      <c r="AB5942" s="1">
        <f>Table1[[#This Row],[na_sales]]/Table1[[#This Row],[NA population]]</f>
        <v>1.8132875671156434E-5</v>
      </c>
      <c r="AC5942" s="1">
        <f>Table1[[#This Row],[eu_sales]]/Table1[[#This Row],[Eu population]]</f>
        <v>0</v>
      </c>
      <c r="AD5942" s="1">
        <f>Table1[[#This Row],[jp_sales]]/Table1[[#This Row],[Jp population]]</f>
        <v>0</v>
      </c>
    </row>
    <row r="5943" spans="1:30" x14ac:dyDescent="0.25">
      <c r="A5943" t="s">
        <v>4827</v>
      </c>
      <c r="B5943" t="s">
        <v>45</v>
      </c>
      <c r="C5943">
        <v>2006</v>
      </c>
      <c r="D5943" t="s">
        <v>23</v>
      </c>
      <c r="E5943" t="s">
        <v>981</v>
      </c>
      <c r="F5943" s="4">
        <v>10000</v>
      </c>
      <c r="G5943" s="4">
        <v>0</v>
      </c>
      <c r="H5943" s="4">
        <v>0</v>
      </c>
      <c r="I5943" s="4">
        <v>0</v>
      </c>
      <c r="J5943">
        <v>6.4</v>
      </c>
      <c r="K5943">
        <v>35</v>
      </c>
      <c r="L5943">
        <v>6.8</v>
      </c>
      <c r="M5943" s="4">
        <v>8</v>
      </c>
      <c r="N5943" t="s">
        <v>4774</v>
      </c>
      <c r="O5943" t="s">
        <v>21</v>
      </c>
      <c r="P5943" s="4">
        <v>10000</v>
      </c>
      <c r="Q5943" s="3">
        <f>AVERAGE(Table1[[#This Row],[critic_score]],Table1[[#This Row],[user_score]])</f>
        <v>6.6</v>
      </c>
      <c r="R5943" s="4">
        <f>Table1[[#This Row],[user_count]]+Table1[[#This Row],[critic_count]]</f>
        <v>43</v>
      </c>
      <c r="S5943" s="2">
        <f>100000*Table1[[#This Row],[review_count]]/Table1[[#This Row],[total sales]]</f>
        <v>430</v>
      </c>
      <c r="T5943" s="2">
        <f>Table1[[#This Row],[total sales]]/(2017-Table1[[#This Row],[year_of_release]])</f>
        <v>909.09090909090912</v>
      </c>
      <c r="U5943" s="9">
        <f>Table1[[#This Row],[na_sales]]/(2017-Table1[[#This Row],[year_of_release]])</f>
        <v>909.09090909090912</v>
      </c>
      <c r="V5943" s="6">
        <f>Table1[[#This Row],[eu_sales]]/(2017-Table1[[#This Row],[year_of_release]])</f>
        <v>0</v>
      </c>
      <c r="W5943" s="6">
        <f>Table1[[#This Row],[jp_sales]]/(2017-Table1[[#This Row],[year_of_release]])</f>
        <v>0</v>
      </c>
      <c r="X5943" s="6">
        <f>Table1[[#This Row],[other_sales]]/(2017-Table1[[#This Row],[year_of_release]])</f>
        <v>0</v>
      </c>
      <c r="Y5943" s="4">
        <v>516818555</v>
      </c>
      <c r="Z5943" s="4">
        <v>437126892</v>
      </c>
      <c r="AA5943" s="4">
        <v>127854000</v>
      </c>
      <c r="AB5943" s="1">
        <f>Table1[[#This Row],[na_sales]]/Table1[[#This Row],[NA population]]</f>
        <v>1.9349150496347796E-5</v>
      </c>
      <c r="AC5943" s="1">
        <f>Table1[[#This Row],[eu_sales]]/Table1[[#This Row],[Eu population]]</f>
        <v>0</v>
      </c>
      <c r="AD5943" s="1">
        <f>Table1[[#This Row],[jp_sales]]/Table1[[#This Row],[Jp population]]</f>
        <v>0</v>
      </c>
    </row>
    <row r="5944" spans="1:30" x14ac:dyDescent="0.25">
      <c r="A5944" t="s">
        <v>4477</v>
      </c>
      <c r="B5944" t="s">
        <v>200</v>
      </c>
      <c r="C5944">
        <v>2015</v>
      </c>
      <c r="D5944" t="s">
        <v>40</v>
      </c>
      <c r="E5944" t="s">
        <v>572</v>
      </c>
      <c r="F5944" s="4">
        <v>0</v>
      </c>
      <c r="G5944" s="4">
        <v>10000</v>
      </c>
      <c r="H5944" s="4">
        <v>0</v>
      </c>
      <c r="I5944" s="4">
        <v>0</v>
      </c>
      <c r="J5944">
        <v>6.5</v>
      </c>
      <c r="K5944">
        <v>16</v>
      </c>
      <c r="L5944">
        <v>6</v>
      </c>
      <c r="M5944" s="4">
        <v>27</v>
      </c>
      <c r="N5944" t="s">
        <v>426</v>
      </c>
      <c r="O5944" t="s">
        <v>43</v>
      </c>
      <c r="P5944" s="4">
        <v>10000</v>
      </c>
      <c r="Q5944" s="3">
        <f>AVERAGE(Table1[[#This Row],[critic_score]],Table1[[#This Row],[user_score]])</f>
        <v>6.25</v>
      </c>
      <c r="R5944" s="4">
        <f>Table1[[#This Row],[user_count]]+Table1[[#This Row],[critic_count]]</f>
        <v>43</v>
      </c>
      <c r="S5944" s="2">
        <f>100000*Table1[[#This Row],[review_count]]/Table1[[#This Row],[total sales]]</f>
        <v>430</v>
      </c>
      <c r="T5944" s="2">
        <f>Table1[[#This Row],[total sales]]/(2017-Table1[[#This Row],[year_of_release]])</f>
        <v>5000</v>
      </c>
      <c r="U5944" s="9">
        <f>Table1[[#This Row],[na_sales]]/(2017-Table1[[#This Row],[year_of_release]])</f>
        <v>0</v>
      </c>
      <c r="V5944" s="6">
        <f>Table1[[#This Row],[eu_sales]]/(2017-Table1[[#This Row],[year_of_release]])</f>
        <v>5000</v>
      </c>
      <c r="W5944" s="6">
        <f>Table1[[#This Row],[jp_sales]]/(2017-Table1[[#This Row],[year_of_release]])</f>
        <v>0</v>
      </c>
      <c r="X5944" s="6">
        <f>Table1[[#This Row],[other_sales]]/(2017-Table1[[#This Row],[year_of_release]])</f>
        <v>0</v>
      </c>
      <c r="Y5944" s="4">
        <v>567732286</v>
      </c>
      <c r="Z5944" s="4">
        <v>444588718</v>
      </c>
      <c r="AA5944" s="4">
        <v>127141000</v>
      </c>
      <c r="AB5944" s="1">
        <f>Table1[[#This Row],[na_sales]]/Table1[[#This Row],[NA population]]</f>
        <v>0</v>
      </c>
      <c r="AC5944" s="1">
        <f>Table1[[#This Row],[eu_sales]]/Table1[[#This Row],[Eu population]]</f>
        <v>2.2492698521423118E-5</v>
      </c>
      <c r="AD5944" s="1">
        <f>Table1[[#This Row],[jp_sales]]/Table1[[#This Row],[Jp population]]</f>
        <v>0</v>
      </c>
    </row>
    <row r="5945" spans="1:30" x14ac:dyDescent="0.25">
      <c r="A5945" t="s">
        <v>4828</v>
      </c>
      <c r="B5945" t="s">
        <v>34</v>
      </c>
      <c r="C5945">
        <v>2012</v>
      </c>
      <c r="D5945" t="s">
        <v>65</v>
      </c>
      <c r="E5945" t="s">
        <v>267</v>
      </c>
      <c r="F5945" s="4">
        <v>10000</v>
      </c>
      <c r="G5945" s="4">
        <v>0</v>
      </c>
      <c r="H5945" s="4">
        <v>0</v>
      </c>
      <c r="I5945" s="4">
        <v>0</v>
      </c>
      <c r="J5945">
        <v>4.9000000000000004</v>
      </c>
      <c r="K5945">
        <v>32</v>
      </c>
      <c r="L5945">
        <v>2.1</v>
      </c>
      <c r="M5945" s="4">
        <v>39</v>
      </c>
      <c r="N5945" t="s">
        <v>833</v>
      </c>
      <c r="O5945" t="s">
        <v>67</v>
      </c>
      <c r="P5945" s="4">
        <v>10000</v>
      </c>
      <c r="Q5945" s="3">
        <f>AVERAGE(Table1[[#This Row],[critic_score]],Table1[[#This Row],[user_score]])</f>
        <v>3.5</v>
      </c>
      <c r="R5945" s="4">
        <f>Table1[[#This Row],[user_count]]+Table1[[#This Row],[critic_count]]</f>
        <v>71</v>
      </c>
      <c r="S5945" s="2">
        <f>100000*Table1[[#This Row],[review_count]]/Table1[[#This Row],[total sales]]</f>
        <v>710</v>
      </c>
      <c r="T5945" s="2">
        <f>Table1[[#This Row],[total sales]]/(2017-Table1[[#This Row],[year_of_release]])</f>
        <v>2000</v>
      </c>
      <c r="U5945" s="9">
        <f>Table1[[#This Row],[na_sales]]/(2017-Table1[[#This Row],[year_of_release]])</f>
        <v>2000</v>
      </c>
      <c r="V5945" s="6">
        <f>Table1[[#This Row],[eu_sales]]/(2017-Table1[[#This Row],[year_of_release]])</f>
        <v>0</v>
      </c>
      <c r="W5945" s="6">
        <f>Table1[[#This Row],[jp_sales]]/(2017-Table1[[#This Row],[year_of_release]])</f>
        <v>0</v>
      </c>
      <c r="X5945" s="6">
        <f>Table1[[#This Row],[other_sales]]/(2017-Table1[[#This Row],[year_of_release]])</f>
        <v>0</v>
      </c>
      <c r="Y5945" s="4">
        <v>551484507</v>
      </c>
      <c r="Z5945" s="4">
        <v>441417242</v>
      </c>
      <c r="AA5945" s="4">
        <v>127629000</v>
      </c>
      <c r="AB5945" s="1">
        <f>Table1[[#This Row],[na_sales]]/Table1[[#This Row],[NA population]]</f>
        <v>1.8132875671156434E-5</v>
      </c>
      <c r="AC5945" s="1">
        <f>Table1[[#This Row],[eu_sales]]/Table1[[#This Row],[Eu population]]</f>
        <v>0</v>
      </c>
      <c r="AD5945" s="1">
        <f>Table1[[#This Row],[jp_sales]]/Table1[[#This Row],[Jp population]]</f>
        <v>0</v>
      </c>
    </row>
    <row r="5946" spans="1:30" x14ac:dyDescent="0.25">
      <c r="A5946" t="s">
        <v>2091</v>
      </c>
      <c r="B5946" t="s">
        <v>113</v>
      </c>
      <c r="C5946">
        <v>2003</v>
      </c>
      <c r="D5946" t="s">
        <v>40</v>
      </c>
      <c r="E5946" t="s">
        <v>270</v>
      </c>
      <c r="F5946" s="4">
        <v>0</v>
      </c>
      <c r="G5946" s="4">
        <v>10000</v>
      </c>
      <c r="H5946" s="4">
        <v>0</v>
      </c>
      <c r="I5946" s="4">
        <v>0</v>
      </c>
      <c r="J5946">
        <v>7</v>
      </c>
      <c r="K5946">
        <v>11</v>
      </c>
      <c r="L5946">
        <v>8.6999999999999993</v>
      </c>
      <c r="M5946" s="4">
        <v>67</v>
      </c>
      <c r="N5946" t="s">
        <v>1089</v>
      </c>
      <c r="O5946" t="s">
        <v>43</v>
      </c>
      <c r="P5946" s="4">
        <v>10000</v>
      </c>
      <c r="Q5946" s="3">
        <f>AVERAGE(Table1[[#This Row],[critic_score]],Table1[[#This Row],[user_score]])</f>
        <v>7.85</v>
      </c>
      <c r="R5946" s="4">
        <f>Table1[[#This Row],[user_count]]+Table1[[#This Row],[critic_count]]</f>
        <v>78</v>
      </c>
      <c r="S5946" s="2">
        <f>100000*Table1[[#This Row],[review_count]]/Table1[[#This Row],[total sales]]</f>
        <v>780</v>
      </c>
      <c r="T5946" s="2">
        <f>Table1[[#This Row],[total sales]]/(2017-Table1[[#This Row],[year_of_release]])</f>
        <v>714.28571428571433</v>
      </c>
      <c r="U5946" s="9">
        <f>Table1[[#This Row],[na_sales]]/(2017-Table1[[#This Row],[year_of_release]])</f>
        <v>0</v>
      </c>
      <c r="V5946" s="6">
        <f>Table1[[#This Row],[eu_sales]]/(2017-Table1[[#This Row],[year_of_release]])</f>
        <v>714.28571428571433</v>
      </c>
      <c r="W5946" s="6">
        <f>Table1[[#This Row],[jp_sales]]/(2017-Table1[[#This Row],[year_of_release]])</f>
        <v>0</v>
      </c>
      <c r="X5946" s="6">
        <f>Table1[[#This Row],[other_sales]]/(2017-Table1[[#This Row],[year_of_release]])</f>
        <v>0</v>
      </c>
      <c r="Y5946" s="4">
        <v>500125528</v>
      </c>
      <c r="Z5946" s="4">
        <v>432552540</v>
      </c>
      <c r="AA5946" s="4">
        <v>127718000</v>
      </c>
      <c r="AB5946" s="1">
        <f>Table1[[#This Row],[na_sales]]/Table1[[#This Row],[NA population]]</f>
        <v>0</v>
      </c>
      <c r="AC5946" s="1">
        <f>Table1[[#This Row],[eu_sales]]/Table1[[#This Row],[Eu population]]</f>
        <v>2.3118578843624408E-5</v>
      </c>
      <c r="AD5946" s="1">
        <f>Table1[[#This Row],[jp_sales]]/Table1[[#This Row],[Jp population]]</f>
        <v>0</v>
      </c>
    </row>
    <row r="5947" spans="1:30" x14ac:dyDescent="0.25">
      <c r="A5947" t="s">
        <v>4829</v>
      </c>
      <c r="B5947" t="s">
        <v>113</v>
      </c>
      <c r="C5947">
        <v>2007</v>
      </c>
      <c r="D5947" t="s">
        <v>225</v>
      </c>
      <c r="E5947" t="s">
        <v>981</v>
      </c>
      <c r="F5947" s="4">
        <v>0</v>
      </c>
      <c r="G5947" s="4">
        <v>10000</v>
      </c>
      <c r="H5947" s="4">
        <v>0</v>
      </c>
      <c r="I5947" s="4">
        <v>0</v>
      </c>
      <c r="J5947">
        <v>5.0999999999999996</v>
      </c>
      <c r="K5947">
        <v>8</v>
      </c>
      <c r="L5947">
        <v>3.8</v>
      </c>
      <c r="M5947" s="4">
        <v>29</v>
      </c>
      <c r="N5947" t="s">
        <v>4830</v>
      </c>
      <c r="O5947" t="s">
        <v>84</v>
      </c>
      <c r="P5947" s="4">
        <v>10000</v>
      </c>
      <c r="Q5947" s="3">
        <f>AVERAGE(Table1[[#This Row],[critic_score]],Table1[[#This Row],[user_score]])</f>
        <v>4.4499999999999993</v>
      </c>
      <c r="R5947" s="4">
        <f>Table1[[#This Row],[user_count]]+Table1[[#This Row],[critic_count]]</f>
        <v>37</v>
      </c>
      <c r="S5947" s="2">
        <f>100000*Table1[[#This Row],[review_count]]/Table1[[#This Row],[total sales]]</f>
        <v>370</v>
      </c>
      <c r="T5947" s="2">
        <f>Table1[[#This Row],[total sales]]/(2017-Table1[[#This Row],[year_of_release]])</f>
        <v>1000</v>
      </c>
      <c r="U5947" s="9">
        <f>Table1[[#This Row],[na_sales]]/(2017-Table1[[#This Row],[year_of_release]])</f>
        <v>0</v>
      </c>
      <c r="V5947" s="6">
        <f>Table1[[#This Row],[eu_sales]]/(2017-Table1[[#This Row],[year_of_release]])</f>
        <v>1000</v>
      </c>
      <c r="W5947" s="6">
        <f>Table1[[#This Row],[jp_sales]]/(2017-Table1[[#This Row],[year_of_release]])</f>
        <v>0</v>
      </c>
      <c r="X5947" s="6">
        <f>Table1[[#This Row],[other_sales]]/(2017-Table1[[#This Row],[year_of_release]])</f>
        <v>0</v>
      </c>
      <c r="Y5947" s="4">
        <v>522751172</v>
      </c>
      <c r="Z5947" s="4">
        <v>438594184</v>
      </c>
      <c r="AA5947" s="4">
        <v>128001000</v>
      </c>
      <c r="AB5947" s="1">
        <f>Table1[[#This Row],[na_sales]]/Table1[[#This Row],[NA population]]</f>
        <v>0</v>
      </c>
      <c r="AC5947" s="1">
        <f>Table1[[#This Row],[eu_sales]]/Table1[[#This Row],[Eu population]]</f>
        <v>2.280011993957494E-5</v>
      </c>
      <c r="AD5947" s="1">
        <f>Table1[[#This Row],[jp_sales]]/Table1[[#This Row],[Jp population]]</f>
        <v>0</v>
      </c>
    </row>
    <row r="5948" spans="1:30" x14ac:dyDescent="0.25">
      <c r="A5948" t="s">
        <v>4831</v>
      </c>
      <c r="B5948" t="s">
        <v>136</v>
      </c>
      <c r="C5948">
        <v>2016</v>
      </c>
      <c r="D5948" t="s">
        <v>40</v>
      </c>
      <c r="E5948" t="s">
        <v>20</v>
      </c>
      <c r="F5948" s="4">
        <v>0</v>
      </c>
      <c r="G5948" s="4">
        <v>10000</v>
      </c>
      <c r="H5948" s="4">
        <v>0</v>
      </c>
      <c r="I5948" s="4">
        <v>0</v>
      </c>
      <c r="J5948">
        <v>8.1</v>
      </c>
      <c r="K5948">
        <v>46</v>
      </c>
      <c r="L5948">
        <v>8.5</v>
      </c>
      <c r="M5948" s="4">
        <v>151</v>
      </c>
      <c r="N5948" t="s">
        <v>4184</v>
      </c>
      <c r="O5948" t="s">
        <v>21</v>
      </c>
      <c r="P5948" s="4">
        <v>10000</v>
      </c>
      <c r="Q5948" s="3">
        <f>AVERAGE(Table1[[#This Row],[critic_score]],Table1[[#This Row],[user_score]])</f>
        <v>8.3000000000000007</v>
      </c>
      <c r="R5948" s="4">
        <f>Table1[[#This Row],[user_count]]+Table1[[#This Row],[critic_count]]</f>
        <v>197</v>
      </c>
      <c r="S5948" s="2">
        <f>100000*Table1[[#This Row],[review_count]]/Table1[[#This Row],[total sales]]</f>
        <v>1970</v>
      </c>
      <c r="T5948" s="2">
        <f>Table1[[#This Row],[total sales]]/(2017-Table1[[#This Row],[year_of_release]])</f>
        <v>10000</v>
      </c>
      <c r="U5948" s="9">
        <f>Table1[[#This Row],[na_sales]]/(2017-Table1[[#This Row],[year_of_release]])</f>
        <v>0</v>
      </c>
      <c r="V5948" s="6">
        <f>Table1[[#This Row],[eu_sales]]/(2017-Table1[[#This Row],[year_of_release]])</f>
        <v>10000</v>
      </c>
      <c r="W5948" s="6">
        <f>Table1[[#This Row],[jp_sales]]/(2017-Table1[[#This Row],[year_of_release]])</f>
        <v>0</v>
      </c>
      <c r="X5948" s="6">
        <f>Table1[[#This Row],[other_sales]]/(2017-Table1[[#This Row],[year_of_release]])</f>
        <v>0</v>
      </c>
      <c r="Y5948" s="4">
        <v>573178249</v>
      </c>
      <c r="Z5948" s="4">
        <v>445623395</v>
      </c>
      <c r="AA5948" s="4">
        <v>126994511</v>
      </c>
      <c r="AB5948" s="1">
        <f>Table1[[#This Row],[na_sales]]/Table1[[#This Row],[NA population]]</f>
        <v>0</v>
      </c>
      <c r="AC5948" s="1">
        <f>Table1[[#This Row],[eu_sales]]/Table1[[#This Row],[Eu population]]</f>
        <v>2.2440473530345058E-5</v>
      </c>
      <c r="AD5948" s="1">
        <f>Table1[[#This Row],[jp_sales]]/Table1[[#This Row],[Jp population]]</f>
        <v>0</v>
      </c>
    </row>
    <row r="5949" spans="1:30" x14ac:dyDescent="0.25">
      <c r="A5949" t="s">
        <v>548</v>
      </c>
      <c r="B5949" t="s">
        <v>159</v>
      </c>
      <c r="C5949">
        <v>2002</v>
      </c>
      <c r="D5949" t="s">
        <v>65</v>
      </c>
      <c r="E5949" t="s">
        <v>549</v>
      </c>
      <c r="F5949" s="4">
        <v>10000</v>
      </c>
      <c r="G5949" s="4">
        <v>0</v>
      </c>
      <c r="H5949" s="4">
        <v>0</v>
      </c>
      <c r="I5949" s="4">
        <v>0</v>
      </c>
      <c r="J5949">
        <v>8.1</v>
      </c>
      <c r="K5949">
        <v>12</v>
      </c>
      <c r="L5949">
        <v>8.8000000000000007</v>
      </c>
      <c r="M5949" s="4">
        <v>9</v>
      </c>
      <c r="N5949" t="s">
        <v>481</v>
      </c>
      <c r="O5949" t="s">
        <v>43</v>
      </c>
      <c r="P5949" s="4">
        <v>10000</v>
      </c>
      <c r="Q5949" s="3">
        <f>AVERAGE(Table1[[#This Row],[critic_score]],Table1[[#This Row],[user_score]])</f>
        <v>8.4499999999999993</v>
      </c>
      <c r="R5949" s="4">
        <f>Table1[[#This Row],[user_count]]+Table1[[#This Row],[critic_count]]</f>
        <v>21</v>
      </c>
      <c r="S5949" s="2">
        <f>100000*Table1[[#This Row],[review_count]]/Table1[[#This Row],[total sales]]</f>
        <v>210</v>
      </c>
      <c r="T5949" s="2">
        <f>Table1[[#This Row],[total sales]]/(2017-Table1[[#This Row],[year_of_release]])</f>
        <v>666.66666666666663</v>
      </c>
      <c r="U5949" s="9">
        <f>Table1[[#This Row],[na_sales]]/(2017-Table1[[#This Row],[year_of_release]])</f>
        <v>666.66666666666663</v>
      </c>
      <c r="V5949" s="6">
        <f>Table1[[#This Row],[eu_sales]]/(2017-Table1[[#This Row],[year_of_release]])</f>
        <v>0</v>
      </c>
      <c r="W5949" s="6">
        <f>Table1[[#This Row],[jp_sales]]/(2017-Table1[[#This Row],[year_of_release]])</f>
        <v>0</v>
      </c>
      <c r="X5949" s="6">
        <f>Table1[[#This Row],[other_sales]]/(2017-Table1[[#This Row],[year_of_release]])</f>
        <v>0</v>
      </c>
      <c r="Y5949" s="4">
        <v>495013192</v>
      </c>
      <c r="Z5949" s="4">
        <v>431019772</v>
      </c>
      <c r="AA5949" s="4">
        <v>127445000</v>
      </c>
      <c r="AB5949" s="1">
        <f>Table1[[#This Row],[na_sales]]/Table1[[#This Row],[NA population]]</f>
        <v>2.0201481822326867E-5</v>
      </c>
      <c r="AC5949" s="1">
        <f>Table1[[#This Row],[eu_sales]]/Table1[[#This Row],[Eu population]]</f>
        <v>0</v>
      </c>
      <c r="AD5949" s="1">
        <f>Table1[[#This Row],[jp_sales]]/Table1[[#This Row],[Jp population]]</f>
        <v>0</v>
      </c>
    </row>
    <row r="5950" spans="1:30" x14ac:dyDescent="0.25">
      <c r="A5950" t="s">
        <v>1072</v>
      </c>
      <c r="B5950" t="s">
        <v>113</v>
      </c>
      <c r="C5950">
        <v>2014</v>
      </c>
      <c r="D5950" t="s">
        <v>40</v>
      </c>
      <c r="E5950" t="s">
        <v>171</v>
      </c>
      <c r="F5950" s="4">
        <v>0</v>
      </c>
      <c r="G5950" s="4">
        <v>10000</v>
      </c>
      <c r="H5950" s="4">
        <v>0</v>
      </c>
      <c r="I5950" s="4">
        <v>0</v>
      </c>
      <c r="J5950">
        <v>8</v>
      </c>
      <c r="K5950">
        <v>20</v>
      </c>
      <c r="L5950">
        <v>7.6</v>
      </c>
      <c r="M5950" s="4">
        <v>412</v>
      </c>
      <c r="N5950" t="s">
        <v>174</v>
      </c>
      <c r="O5950" t="s">
        <v>43</v>
      </c>
      <c r="P5950" s="4">
        <v>10000</v>
      </c>
      <c r="Q5950" s="3">
        <f>AVERAGE(Table1[[#This Row],[critic_score]],Table1[[#This Row],[user_score]])</f>
        <v>7.8</v>
      </c>
      <c r="R5950" s="4">
        <f>Table1[[#This Row],[user_count]]+Table1[[#This Row],[critic_count]]</f>
        <v>432</v>
      </c>
      <c r="S5950" s="2">
        <f>100000*Table1[[#This Row],[review_count]]/Table1[[#This Row],[total sales]]</f>
        <v>4320</v>
      </c>
      <c r="T5950" s="2">
        <f>Table1[[#This Row],[total sales]]/(2017-Table1[[#This Row],[year_of_release]])</f>
        <v>3333.3333333333335</v>
      </c>
      <c r="U5950" s="9">
        <f>Table1[[#This Row],[na_sales]]/(2017-Table1[[#This Row],[year_of_release]])</f>
        <v>0</v>
      </c>
      <c r="V5950" s="6">
        <f>Table1[[#This Row],[eu_sales]]/(2017-Table1[[#This Row],[year_of_release]])</f>
        <v>3333.3333333333335</v>
      </c>
      <c r="W5950" s="6">
        <f>Table1[[#This Row],[jp_sales]]/(2017-Table1[[#This Row],[year_of_release]])</f>
        <v>0</v>
      </c>
      <c r="X5950" s="6">
        <f>Table1[[#This Row],[other_sales]]/(2017-Table1[[#This Row],[year_of_release]])</f>
        <v>0</v>
      </c>
      <c r="Y5950" s="4">
        <v>562338430</v>
      </c>
      <c r="Z5950" s="4">
        <v>443580712</v>
      </c>
      <c r="AA5950" s="4">
        <v>127276000</v>
      </c>
      <c r="AB5950" s="1">
        <f>Table1[[#This Row],[na_sales]]/Table1[[#This Row],[NA population]]</f>
        <v>0</v>
      </c>
      <c r="AC5950" s="1">
        <f>Table1[[#This Row],[eu_sales]]/Table1[[#This Row],[Eu population]]</f>
        <v>2.2543811598372656E-5</v>
      </c>
      <c r="AD5950" s="1">
        <f>Table1[[#This Row],[jp_sales]]/Table1[[#This Row],[Jp population]]</f>
        <v>0</v>
      </c>
    </row>
    <row r="5951" spans="1:30" x14ac:dyDescent="0.25">
      <c r="A5951" t="s">
        <v>4832</v>
      </c>
      <c r="B5951" t="s">
        <v>113</v>
      </c>
      <c r="C5951">
        <v>2011</v>
      </c>
      <c r="D5951" t="s">
        <v>225</v>
      </c>
      <c r="E5951" t="s">
        <v>1413</v>
      </c>
      <c r="F5951" s="4">
        <v>0</v>
      </c>
      <c r="G5951" s="4">
        <v>10000</v>
      </c>
      <c r="H5951" s="4">
        <v>0</v>
      </c>
      <c r="I5951" s="4">
        <v>0</v>
      </c>
      <c r="J5951">
        <v>6</v>
      </c>
      <c r="K5951">
        <v>12</v>
      </c>
      <c r="L5951">
        <v>7.2</v>
      </c>
      <c r="M5951" s="4">
        <v>13</v>
      </c>
      <c r="N5951" t="s">
        <v>3488</v>
      </c>
      <c r="O5951" t="s">
        <v>84</v>
      </c>
      <c r="P5951" s="4">
        <v>10000</v>
      </c>
      <c r="Q5951" s="3">
        <f>AVERAGE(Table1[[#This Row],[critic_score]],Table1[[#This Row],[user_score]])</f>
        <v>6.6</v>
      </c>
      <c r="R5951" s="4">
        <f>Table1[[#This Row],[user_count]]+Table1[[#This Row],[critic_count]]</f>
        <v>25</v>
      </c>
      <c r="S5951" s="2">
        <f>100000*Table1[[#This Row],[review_count]]/Table1[[#This Row],[total sales]]</f>
        <v>250</v>
      </c>
      <c r="T5951" s="2">
        <f>Table1[[#This Row],[total sales]]/(2017-Table1[[#This Row],[year_of_release]])</f>
        <v>1666.6666666666667</v>
      </c>
      <c r="U5951" s="9">
        <f>Table1[[#This Row],[na_sales]]/(2017-Table1[[#This Row],[year_of_release]])</f>
        <v>0</v>
      </c>
      <c r="V5951" s="6">
        <f>Table1[[#This Row],[eu_sales]]/(2017-Table1[[#This Row],[year_of_release]])</f>
        <v>1666.6666666666667</v>
      </c>
      <c r="W5951" s="6">
        <f>Table1[[#This Row],[jp_sales]]/(2017-Table1[[#This Row],[year_of_release]])</f>
        <v>0</v>
      </c>
      <c r="X5951" s="6">
        <f>Table1[[#This Row],[other_sales]]/(2017-Table1[[#This Row],[year_of_release]])</f>
        <v>0</v>
      </c>
      <c r="Y5951" s="4">
        <v>545961365</v>
      </c>
      <c r="Z5951" s="4">
        <v>440756453</v>
      </c>
      <c r="AA5951" s="4">
        <v>127833000</v>
      </c>
      <c r="AB5951" s="1">
        <f>Table1[[#This Row],[na_sales]]/Table1[[#This Row],[NA population]]</f>
        <v>0</v>
      </c>
      <c r="AC5951" s="1">
        <f>Table1[[#This Row],[eu_sales]]/Table1[[#This Row],[Eu population]]</f>
        <v>2.2688266801166948E-5</v>
      </c>
      <c r="AD5951" s="1">
        <f>Table1[[#This Row],[jp_sales]]/Table1[[#This Row],[Jp population]]</f>
        <v>0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784742-E073-47E8-BB97-24EEFFC39DA0}">
  <dimension ref="A3:E28"/>
  <sheetViews>
    <sheetView tabSelected="1" workbookViewId="0">
      <selection activeCell="C8" sqref="C8"/>
    </sheetView>
  </sheetViews>
  <sheetFormatPr defaultRowHeight="15" x14ac:dyDescent="0.25"/>
  <cols>
    <col min="1" max="1" width="11.5703125" bestFit="1" customWidth="1"/>
    <col min="2" max="2" width="16.28515625" bestFit="1" customWidth="1"/>
    <col min="3" max="4" width="15.28515625" bestFit="1" customWidth="1"/>
    <col min="5" max="8" width="16.85546875" bestFit="1" customWidth="1"/>
    <col min="9" max="27" width="6" bestFit="1" customWidth="1"/>
    <col min="28" max="64" width="7" bestFit="1" customWidth="1"/>
    <col min="65" max="146" width="8" bestFit="1" customWidth="1"/>
    <col min="147" max="211" width="9" bestFit="1" customWidth="1"/>
    <col min="212" max="245" width="10" bestFit="1" customWidth="1"/>
    <col min="246" max="261" width="11" bestFit="1" customWidth="1"/>
    <col min="262" max="262" width="7.28515625" bestFit="1" customWidth="1"/>
    <col min="263" max="263" width="11.28515625" bestFit="1" customWidth="1"/>
  </cols>
  <sheetData>
    <row r="3" spans="1:5" x14ac:dyDescent="0.25">
      <c r="B3" s="5" t="s">
        <v>4833</v>
      </c>
    </row>
    <row r="4" spans="1:5" x14ac:dyDescent="0.25">
      <c r="B4" t="s">
        <v>4895</v>
      </c>
      <c r="C4" t="s">
        <v>5108</v>
      </c>
      <c r="D4" t="s">
        <v>4882</v>
      </c>
      <c r="E4" t="s">
        <v>4834</v>
      </c>
    </row>
    <row r="5" spans="1:5" x14ac:dyDescent="0.25">
      <c r="A5" s="5" t="s">
        <v>4835</v>
      </c>
    </row>
    <row r="6" spans="1:5" x14ac:dyDescent="0.25">
      <c r="A6" s="8" t="s">
        <v>5441</v>
      </c>
      <c r="B6" s="9">
        <v>426252314</v>
      </c>
      <c r="C6" s="9">
        <v>125439000</v>
      </c>
      <c r="D6" s="9">
        <v>453975202</v>
      </c>
      <c r="E6" s="9">
        <v>1005666516</v>
      </c>
    </row>
    <row r="7" spans="1:5" x14ac:dyDescent="0.25">
      <c r="A7" s="8" t="s">
        <v>5462</v>
      </c>
      <c r="B7" s="9">
        <v>426833766</v>
      </c>
      <c r="C7" s="9">
        <v>125757000</v>
      </c>
      <c r="D7" s="9">
        <v>460121119</v>
      </c>
      <c r="E7" s="9">
        <v>1012711885</v>
      </c>
    </row>
    <row r="8" spans="1:5" x14ac:dyDescent="0.25">
      <c r="A8" s="8" t="s">
        <v>5461</v>
      </c>
      <c r="B8" s="9">
        <v>427575140</v>
      </c>
      <c r="C8" s="9">
        <v>126057000</v>
      </c>
      <c r="D8" s="9">
        <v>466358498</v>
      </c>
      <c r="E8" s="9">
        <v>1019990638</v>
      </c>
    </row>
    <row r="9" spans="1:5" x14ac:dyDescent="0.25">
      <c r="A9" s="8" t="s">
        <v>5460</v>
      </c>
      <c r="B9" s="9">
        <v>428078730</v>
      </c>
      <c r="C9" s="9">
        <v>126400000</v>
      </c>
      <c r="D9" s="9">
        <v>472414946</v>
      </c>
      <c r="E9" s="9">
        <v>1026893676</v>
      </c>
    </row>
    <row r="10" spans="1:5" x14ac:dyDescent="0.25">
      <c r="A10" s="8" t="s">
        <v>5459</v>
      </c>
      <c r="B10" s="9">
        <v>428856900</v>
      </c>
      <c r="C10" s="9">
        <v>126631000</v>
      </c>
      <c r="D10" s="9">
        <v>478384713</v>
      </c>
      <c r="E10" s="9">
        <v>1033872613</v>
      </c>
    </row>
    <row r="11" spans="1:5" x14ac:dyDescent="0.25">
      <c r="A11" s="8" t="s">
        <v>5440</v>
      </c>
      <c r="B11" s="9">
        <v>429286318</v>
      </c>
      <c r="C11" s="9">
        <v>126843000</v>
      </c>
      <c r="D11" s="9">
        <v>484244580</v>
      </c>
      <c r="E11" s="9">
        <v>1040373898</v>
      </c>
    </row>
    <row r="12" spans="1:5" x14ac:dyDescent="0.25">
      <c r="A12" s="8" t="s">
        <v>5458</v>
      </c>
      <c r="B12" s="9">
        <v>430035992</v>
      </c>
      <c r="C12" s="9">
        <v>127149000</v>
      </c>
      <c r="D12" s="9">
        <v>489752572</v>
      </c>
      <c r="E12" s="9">
        <v>1046937564</v>
      </c>
    </row>
    <row r="13" spans="1:5" x14ac:dyDescent="0.25">
      <c r="A13" s="8" t="s">
        <v>5457</v>
      </c>
      <c r="B13" s="9">
        <v>431019772</v>
      </c>
      <c r="C13" s="9">
        <v>127445000</v>
      </c>
      <c r="D13" s="9">
        <v>495013192</v>
      </c>
      <c r="E13" s="9">
        <v>1053477964</v>
      </c>
    </row>
    <row r="14" spans="1:5" x14ac:dyDescent="0.25">
      <c r="A14" s="8" t="s">
        <v>5456</v>
      </c>
      <c r="B14" s="9">
        <v>432552540</v>
      </c>
      <c r="C14" s="9">
        <v>127718000</v>
      </c>
      <c r="D14" s="9">
        <v>500125528</v>
      </c>
      <c r="E14" s="9">
        <v>1060396068</v>
      </c>
    </row>
    <row r="15" spans="1:5" x14ac:dyDescent="0.25">
      <c r="A15" s="8" t="s">
        <v>5455</v>
      </c>
      <c r="B15" s="9">
        <v>434174638</v>
      </c>
      <c r="C15" s="9">
        <v>127761000</v>
      </c>
      <c r="D15" s="9">
        <v>505524224</v>
      </c>
      <c r="E15" s="9">
        <v>1067459862</v>
      </c>
    </row>
    <row r="16" spans="1:5" x14ac:dyDescent="0.25">
      <c r="A16" s="8" t="s">
        <v>5454</v>
      </c>
      <c r="B16" s="9">
        <v>435713800</v>
      </c>
      <c r="C16" s="9">
        <v>127773000</v>
      </c>
      <c r="D16" s="9">
        <v>511054143</v>
      </c>
      <c r="E16" s="9">
        <v>1074540943</v>
      </c>
    </row>
    <row r="17" spans="1:5" x14ac:dyDescent="0.25">
      <c r="A17" s="8" t="s">
        <v>5453</v>
      </c>
      <c r="B17" s="9">
        <v>437126892</v>
      </c>
      <c r="C17" s="9">
        <v>127854000</v>
      </c>
      <c r="D17" s="9">
        <v>516818555</v>
      </c>
      <c r="E17" s="9">
        <v>1081799447</v>
      </c>
    </row>
    <row r="18" spans="1:5" x14ac:dyDescent="0.25">
      <c r="A18" s="8" t="s">
        <v>5452</v>
      </c>
      <c r="B18" s="9">
        <v>438594184</v>
      </c>
      <c r="C18" s="9">
        <v>128001000</v>
      </c>
      <c r="D18" s="9">
        <v>522751172</v>
      </c>
      <c r="E18" s="9">
        <v>1089346356</v>
      </c>
    </row>
    <row r="19" spans="1:5" x14ac:dyDescent="0.25">
      <c r="A19" s="8" t="s">
        <v>5451</v>
      </c>
      <c r="B19" s="9">
        <v>440001482</v>
      </c>
      <c r="C19" s="9">
        <v>128063000</v>
      </c>
      <c r="D19" s="9">
        <v>528816311</v>
      </c>
      <c r="E19" s="9">
        <v>1096880793</v>
      </c>
    </row>
    <row r="20" spans="1:5" x14ac:dyDescent="0.25">
      <c r="A20" s="8" t="s">
        <v>5450</v>
      </c>
      <c r="B20" s="9">
        <v>441041694</v>
      </c>
      <c r="C20" s="9">
        <v>128047000</v>
      </c>
      <c r="D20" s="9">
        <v>534740514</v>
      </c>
      <c r="E20" s="9">
        <v>1103829208</v>
      </c>
    </row>
    <row r="21" spans="1:5" x14ac:dyDescent="0.25">
      <c r="A21" s="8" t="s">
        <v>5449</v>
      </c>
      <c r="B21" s="9">
        <v>441654761</v>
      </c>
      <c r="C21" s="9">
        <v>128070000</v>
      </c>
      <c r="D21" s="9">
        <v>540520772</v>
      </c>
      <c r="E21" s="9">
        <v>1110245533</v>
      </c>
    </row>
    <row r="22" spans="1:5" x14ac:dyDescent="0.25">
      <c r="A22" s="8" t="s">
        <v>5448</v>
      </c>
      <c r="B22" s="9">
        <v>440756453</v>
      </c>
      <c r="C22" s="9">
        <v>127833000</v>
      </c>
      <c r="D22" s="9">
        <v>545961365</v>
      </c>
      <c r="E22" s="9">
        <v>1114550818</v>
      </c>
    </row>
    <row r="23" spans="1:5" x14ac:dyDescent="0.25">
      <c r="A23" s="8" t="s">
        <v>5447</v>
      </c>
      <c r="B23" s="9">
        <v>441417242</v>
      </c>
      <c r="C23" s="9">
        <v>127629000</v>
      </c>
      <c r="D23" s="9">
        <v>551484507</v>
      </c>
      <c r="E23" s="9">
        <v>1120530749</v>
      </c>
    </row>
    <row r="24" spans="1:5" x14ac:dyDescent="0.25">
      <c r="A24" s="8" t="s">
        <v>5446</v>
      </c>
      <c r="B24" s="9">
        <v>442492884</v>
      </c>
      <c r="C24" s="9">
        <v>127445000</v>
      </c>
      <c r="D24" s="9">
        <v>556861736</v>
      </c>
      <c r="E24" s="9">
        <v>1126799620</v>
      </c>
    </row>
    <row r="25" spans="1:5" x14ac:dyDescent="0.25">
      <c r="A25" s="8" t="s">
        <v>5445</v>
      </c>
      <c r="B25" s="9">
        <v>443580712</v>
      </c>
      <c r="C25" s="9">
        <v>127276000</v>
      </c>
      <c r="D25" s="9">
        <v>562338430</v>
      </c>
      <c r="E25" s="9">
        <v>1133195142</v>
      </c>
    </row>
    <row r="26" spans="1:5" x14ac:dyDescent="0.25">
      <c r="A26" s="8" t="s">
        <v>5444</v>
      </c>
      <c r="B26" s="9">
        <v>444588718</v>
      </c>
      <c r="C26" s="9">
        <v>127141000</v>
      </c>
      <c r="D26" s="9">
        <v>567732286</v>
      </c>
      <c r="E26" s="9">
        <v>1139462004</v>
      </c>
    </row>
    <row r="27" spans="1:5" x14ac:dyDescent="0.25">
      <c r="A27" s="8" t="s">
        <v>5443</v>
      </c>
      <c r="B27" s="9">
        <v>445623395</v>
      </c>
      <c r="C27" s="9">
        <v>126994511</v>
      </c>
      <c r="D27" s="9">
        <v>573178249</v>
      </c>
      <c r="E27" s="9">
        <v>1145796155</v>
      </c>
    </row>
    <row r="28" spans="1:5" x14ac:dyDescent="0.25">
      <c r="A28" s="8" t="s">
        <v>5442</v>
      </c>
      <c r="B28" s="9">
        <v>446439017</v>
      </c>
      <c r="C28" s="9">
        <v>126785797</v>
      </c>
      <c r="D28" s="9">
        <v>578544793</v>
      </c>
      <c r="E28" s="9">
        <v>1151769607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1E2567-B6AA-4860-B5A7-BECDF11AAA92}">
  <dimension ref="A1:Z265"/>
  <sheetViews>
    <sheetView topLeftCell="D229" workbookViewId="0">
      <selection activeCell="Z253" sqref="Z253"/>
    </sheetView>
  </sheetViews>
  <sheetFormatPr defaultRowHeight="15" x14ac:dyDescent="0.25"/>
  <cols>
    <col min="1" max="1" width="49.140625" bestFit="1" customWidth="1"/>
    <col min="2" max="2" width="15.42578125" bestFit="1" customWidth="1"/>
    <col min="3" max="3" width="18.140625" bestFit="1" customWidth="1"/>
    <col min="4" max="26" width="11" bestFit="1" customWidth="1"/>
  </cols>
  <sheetData>
    <row r="1" spans="1:26" x14ac:dyDescent="0.25">
      <c r="A1" t="s">
        <v>4864</v>
      </c>
      <c r="B1" t="s">
        <v>4865</v>
      </c>
      <c r="C1" t="s">
        <v>4866</v>
      </c>
      <c r="D1" t="s">
        <v>5419</v>
      </c>
      <c r="E1" t="s">
        <v>5418</v>
      </c>
      <c r="F1" t="s">
        <v>5417</v>
      </c>
      <c r="G1" t="s">
        <v>5416</v>
      </c>
      <c r="H1" t="s">
        <v>5415</v>
      </c>
      <c r="I1" t="s">
        <v>5414</v>
      </c>
      <c r="J1" t="s">
        <v>5413</v>
      </c>
      <c r="K1" t="s">
        <v>5412</v>
      </c>
      <c r="L1" t="s">
        <v>5411</v>
      </c>
      <c r="M1" t="s">
        <v>5410</v>
      </c>
      <c r="N1" t="s">
        <v>5409</v>
      </c>
      <c r="O1" t="s">
        <v>5408</v>
      </c>
      <c r="P1" t="s">
        <v>5407</v>
      </c>
      <c r="Q1" t="s">
        <v>5406</v>
      </c>
      <c r="R1" t="s">
        <v>5405</v>
      </c>
      <c r="S1" t="s">
        <v>5404</v>
      </c>
      <c r="T1" t="s">
        <v>5403</v>
      </c>
      <c r="U1" t="s">
        <v>5402</v>
      </c>
      <c r="V1" t="s">
        <v>5401</v>
      </c>
      <c r="W1" t="s">
        <v>5400</v>
      </c>
      <c r="X1" t="s">
        <v>5399</v>
      </c>
      <c r="Y1" t="s">
        <v>5398</v>
      </c>
      <c r="Z1" t="s">
        <v>5397</v>
      </c>
    </row>
    <row r="2" spans="1:26" x14ac:dyDescent="0.25">
      <c r="A2" t="s">
        <v>4867</v>
      </c>
      <c r="B2" t="s">
        <v>4868</v>
      </c>
      <c r="C2" t="s">
        <v>4869</v>
      </c>
      <c r="D2">
        <v>17099541</v>
      </c>
      <c r="E2">
        <v>17822884</v>
      </c>
      <c r="F2">
        <v>18381605</v>
      </c>
      <c r="G2">
        <v>18863999</v>
      </c>
      <c r="H2">
        <v>19403676</v>
      </c>
      <c r="I2">
        <v>20093756</v>
      </c>
      <c r="J2">
        <v>20966463</v>
      </c>
      <c r="K2">
        <v>21979923</v>
      </c>
      <c r="L2">
        <v>23064851</v>
      </c>
      <c r="M2">
        <v>24118979</v>
      </c>
      <c r="N2">
        <v>25070798</v>
      </c>
      <c r="O2">
        <v>25893450</v>
      </c>
      <c r="P2">
        <v>26616792</v>
      </c>
      <c r="Q2">
        <v>27294031</v>
      </c>
      <c r="R2">
        <v>28004331</v>
      </c>
      <c r="S2">
        <v>28803167</v>
      </c>
      <c r="T2">
        <v>29708599</v>
      </c>
      <c r="U2">
        <v>30696958</v>
      </c>
      <c r="V2">
        <v>31731688</v>
      </c>
      <c r="W2">
        <v>32758020</v>
      </c>
      <c r="X2">
        <v>33736494</v>
      </c>
      <c r="Y2">
        <v>34656032</v>
      </c>
      <c r="Z2">
        <v>35530081</v>
      </c>
    </row>
    <row r="3" spans="1:26" x14ac:dyDescent="0.25">
      <c r="A3" t="s">
        <v>4870</v>
      </c>
      <c r="B3" t="s">
        <v>4871</v>
      </c>
      <c r="C3" t="s">
        <v>4869</v>
      </c>
      <c r="D3">
        <v>3187784</v>
      </c>
      <c r="E3">
        <v>3168033</v>
      </c>
      <c r="F3">
        <v>3148281</v>
      </c>
      <c r="G3">
        <v>3128530</v>
      </c>
      <c r="H3">
        <v>3108778</v>
      </c>
      <c r="I3">
        <v>3089027</v>
      </c>
      <c r="J3">
        <v>3060173</v>
      </c>
      <c r="K3">
        <v>3051010</v>
      </c>
      <c r="L3">
        <v>3039616</v>
      </c>
      <c r="M3">
        <v>3026939</v>
      </c>
      <c r="N3">
        <v>3011487</v>
      </c>
      <c r="O3">
        <v>2992547</v>
      </c>
      <c r="P3">
        <v>2970017</v>
      </c>
      <c r="Q3">
        <v>2947314</v>
      </c>
      <c r="R3">
        <v>2927519</v>
      </c>
      <c r="S3">
        <v>2913021</v>
      </c>
      <c r="T3">
        <v>2905195</v>
      </c>
      <c r="U3">
        <v>2900401</v>
      </c>
      <c r="V3">
        <v>2895092</v>
      </c>
      <c r="W3">
        <v>2889104</v>
      </c>
      <c r="X3">
        <v>2880703</v>
      </c>
      <c r="Y3">
        <v>2876101</v>
      </c>
      <c r="Z3">
        <v>2873457</v>
      </c>
    </row>
    <row r="4" spans="1:26" x14ac:dyDescent="0.25">
      <c r="A4" t="s">
        <v>4872</v>
      </c>
      <c r="B4" t="s">
        <v>4873</v>
      </c>
      <c r="C4" t="s">
        <v>4869</v>
      </c>
      <c r="D4">
        <v>28904298</v>
      </c>
      <c r="E4">
        <v>29411415</v>
      </c>
      <c r="F4">
        <v>29886839</v>
      </c>
      <c r="G4">
        <v>30335732</v>
      </c>
      <c r="H4">
        <v>30765613</v>
      </c>
      <c r="I4">
        <v>31183660</v>
      </c>
      <c r="J4">
        <v>31592153</v>
      </c>
      <c r="K4">
        <v>31995046</v>
      </c>
      <c r="L4">
        <v>32403514</v>
      </c>
      <c r="M4">
        <v>32831096</v>
      </c>
      <c r="N4">
        <v>33288437</v>
      </c>
      <c r="O4">
        <v>33777915</v>
      </c>
      <c r="P4">
        <v>34300076</v>
      </c>
      <c r="Q4">
        <v>34860715</v>
      </c>
      <c r="R4">
        <v>35465760</v>
      </c>
      <c r="S4">
        <v>36117637</v>
      </c>
      <c r="T4">
        <v>36819558</v>
      </c>
      <c r="U4">
        <v>37565847</v>
      </c>
      <c r="V4">
        <v>38338562</v>
      </c>
      <c r="W4">
        <v>39113313</v>
      </c>
      <c r="X4">
        <v>39871528</v>
      </c>
      <c r="Y4">
        <v>40606052</v>
      </c>
      <c r="Z4">
        <v>41318142</v>
      </c>
    </row>
    <row r="5" spans="1:26" x14ac:dyDescent="0.25">
      <c r="A5" t="s">
        <v>4874</v>
      </c>
      <c r="B5" t="s">
        <v>4875</v>
      </c>
      <c r="C5" t="s">
        <v>4869</v>
      </c>
      <c r="D5">
        <v>52868</v>
      </c>
      <c r="E5">
        <v>53929</v>
      </c>
      <c r="F5">
        <v>54941</v>
      </c>
      <c r="G5">
        <v>55901</v>
      </c>
      <c r="H5">
        <v>56770</v>
      </c>
      <c r="I5">
        <v>57521</v>
      </c>
      <c r="J5">
        <v>58175</v>
      </c>
      <c r="K5">
        <v>58731</v>
      </c>
      <c r="L5">
        <v>59117</v>
      </c>
      <c r="M5">
        <v>59264</v>
      </c>
      <c r="N5">
        <v>59118</v>
      </c>
      <c r="O5">
        <v>58650</v>
      </c>
      <c r="P5">
        <v>57903</v>
      </c>
      <c r="Q5">
        <v>57030</v>
      </c>
      <c r="R5">
        <v>56227</v>
      </c>
      <c r="S5">
        <v>55637</v>
      </c>
      <c r="T5">
        <v>55320</v>
      </c>
      <c r="U5">
        <v>55230</v>
      </c>
      <c r="V5">
        <v>55307</v>
      </c>
      <c r="W5">
        <v>55437</v>
      </c>
      <c r="X5">
        <v>55537</v>
      </c>
      <c r="Y5">
        <v>55599</v>
      </c>
      <c r="Z5">
        <v>55641</v>
      </c>
    </row>
    <row r="6" spans="1:26" x14ac:dyDescent="0.25">
      <c r="A6" t="s">
        <v>4876</v>
      </c>
      <c r="B6" t="s">
        <v>4877</v>
      </c>
      <c r="C6" t="s">
        <v>4869</v>
      </c>
      <c r="D6">
        <v>63850</v>
      </c>
      <c r="E6">
        <v>64360</v>
      </c>
      <c r="F6">
        <v>64327</v>
      </c>
      <c r="G6">
        <v>64142</v>
      </c>
      <c r="H6">
        <v>64370</v>
      </c>
      <c r="I6">
        <v>65390</v>
      </c>
      <c r="J6">
        <v>67341</v>
      </c>
      <c r="K6">
        <v>70049</v>
      </c>
      <c r="L6">
        <v>73182</v>
      </c>
      <c r="M6">
        <v>76244</v>
      </c>
      <c r="N6">
        <v>78867</v>
      </c>
      <c r="O6">
        <v>80991</v>
      </c>
      <c r="P6">
        <v>82683</v>
      </c>
      <c r="Q6">
        <v>83861</v>
      </c>
      <c r="R6">
        <v>84462</v>
      </c>
      <c r="S6">
        <v>84449</v>
      </c>
      <c r="T6">
        <v>83751</v>
      </c>
      <c r="U6">
        <v>82431</v>
      </c>
      <c r="V6">
        <v>80788</v>
      </c>
      <c r="W6">
        <v>79223</v>
      </c>
      <c r="X6">
        <v>78014</v>
      </c>
      <c r="Y6">
        <v>77281</v>
      </c>
      <c r="Z6">
        <v>76965</v>
      </c>
    </row>
    <row r="7" spans="1:26" x14ac:dyDescent="0.25">
      <c r="A7" t="s">
        <v>4878</v>
      </c>
      <c r="B7" t="s">
        <v>4879</v>
      </c>
      <c r="C7" t="s">
        <v>4869</v>
      </c>
      <c r="D7">
        <v>14268994</v>
      </c>
      <c r="E7">
        <v>14682284</v>
      </c>
      <c r="F7">
        <v>15088981</v>
      </c>
      <c r="G7">
        <v>15504318</v>
      </c>
      <c r="H7">
        <v>15949766</v>
      </c>
      <c r="I7">
        <v>16440924</v>
      </c>
      <c r="J7">
        <v>16983266</v>
      </c>
      <c r="K7">
        <v>17572649</v>
      </c>
      <c r="L7">
        <v>18203369</v>
      </c>
      <c r="M7">
        <v>18865716</v>
      </c>
      <c r="N7">
        <v>19552542</v>
      </c>
      <c r="O7">
        <v>20262399</v>
      </c>
      <c r="P7">
        <v>20997687</v>
      </c>
      <c r="Q7">
        <v>21759420</v>
      </c>
      <c r="R7">
        <v>22549547</v>
      </c>
      <c r="S7">
        <v>23369131</v>
      </c>
      <c r="T7">
        <v>24218565</v>
      </c>
      <c r="U7">
        <v>25096150</v>
      </c>
      <c r="V7">
        <v>25998340</v>
      </c>
      <c r="W7">
        <v>26920466</v>
      </c>
      <c r="X7">
        <v>27859305</v>
      </c>
      <c r="Y7">
        <v>28813463</v>
      </c>
      <c r="Z7">
        <v>29784193</v>
      </c>
    </row>
    <row r="8" spans="1:26" x14ac:dyDescent="0.25">
      <c r="A8" t="s">
        <v>4880</v>
      </c>
      <c r="B8" t="s">
        <v>4881</v>
      </c>
      <c r="C8" t="s">
        <v>4882</v>
      </c>
      <c r="D8">
        <v>73619</v>
      </c>
      <c r="E8">
        <v>75628</v>
      </c>
      <c r="F8">
        <v>77739</v>
      </c>
      <c r="G8">
        <v>79851</v>
      </c>
      <c r="H8">
        <v>81831</v>
      </c>
      <c r="I8">
        <v>83584</v>
      </c>
      <c r="J8">
        <v>85057</v>
      </c>
      <c r="K8">
        <v>86266</v>
      </c>
      <c r="L8">
        <v>87293</v>
      </c>
      <c r="M8">
        <v>88257</v>
      </c>
      <c r="N8">
        <v>89253</v>
      </c>
      <c r="O8">
        <v>90301</v>
      </c>
      <c r="P8">
        <v>91381</v>
      </c>
      <c r="Q8">
        <v>92478</v>
      </c>
      <c r="R8">
        <v>93581</v>
      </c>
      <c r="S8">
        <v>94661</v>
      </c>
      <c r="T8">
        <v>95719</v>
      </c>
      <c r="U8">
        <v>96777</v>
      </c>
      <c r="V8">
        <v>97824</v>
      </c>
      <c r="W8">
        <v>98875</v>
      </c>
      <c r="X8">
        <v>99923</v>
      </c>
      <c r="Y8">
        <v>100963</v>
      </c>
      <c r="Z8">
        <v>102012</v>
      </c>
    </row>
    <row r="9" spans="1:26" x14ac:dyDescent="0.25">
      <c r="A9" t="s">
        <v>4883</v>
      </c>
      <c r="B9" t="s">
        <v>4884</v>
      </c>
      <c r="C9" t="s">
        <v>4869</v>
      </c>
      <c r="D9">
        <v>255029671</v>
      </c>
      <c r="E9">
        <v>260843462</v>
      </c>
      <c r="F9">
        <v>266575075</v>
      </c>
      <c r="G9">
        <v>272235146</v>
      </c>
      <c r="H9">
        <v>277962869</v>
      </c>
      <c r="I9">
        <v>283832016</v>
      </c>
      <c r="J9">
        <v>289850357</v>
      </c>
      <c r="K9">
        <v>296026575</v>
      </c>
      <c r="L9">
        <v>302434519</v>
      </c>
      <c r="M9">
        <v>309162029</v>
      </c>
      <c r="N9">
        <v>316264728</v>
      </c>
      <c r="O9">
        <v>323773264</v>
      </c>
      <c r="P9">
        <v>331653797</v>
      </c>
      <c r="Q9">
        <v>339825483</v>
      </c>
      <c r="R9">
        <v>348145094</v>
      </c>
      <c r="S9">
        <v>356508908</v>
      </c>
      <c r="T9">
        <v>364895878</v>
      </c>
      <c r="U9">
        <v>373306993</v>
      </c>
      <c r="V9">
        <v>381702086</v>
      </c>
      <c r="W9">
        <v>390043028</v>
      </c>
      <c r="X9">
        <v>398304960</v>
      </c>
      <c r="Y9">
        <v>406452690</v>
      </c>
      <c r="Z9">
        <v>414491886</v>
      </c>
    </row>
    <row r="10" spans="1:26" x14ac:dyDescent="0.25">
      <c r="A10" t="s">
        <v>4885</v>
      </c>
      <c r="B10" t="s">
        <v>4886</v>
      </c>
      <c r="C10" t="s">
        <v>4869</v>
      </c>
      <c r="D10">
        <v>34994814</v>
      </c>
      <c r="E10">
        <v>35419682</v>
      </c>
      <c r="F10">
        <v>35833969</v>
      </c>
      <c r="G10">
        <v>36241590</v>
      </c>
      <c r="H10">
        <v>36648068</v>
      </c>
      <c r="I10">
        <v>37057452</v>
      </c>
      <c r="J10">
        <v>37471509</v>
      </c>
      <c r="K10">
        <v>37889370</v>
      </c>
      <c r="L10">
        <v>38309379</v>
      </c>
      <c r="M10">
        <v>38728696</v>
      </c>
      <c r="N10">
        <v>39145488</v>
      </c>
      <c r="O10">
        <v>39558890</v>
      </c>
      <c r="P10">
        <v>39970224</v>
      </c>
      <c r="Q10">
        <v>40382389</v>
      </c>
      <c r="R10">
        <v>40799407</v>
      </c>
      <c r="S10">
        <v>41223889</v>
      </c>
      <c r="T10">
        <v>41656879</v>
      </c>
      <c r="U10">
        <v>42096739</v>
      </c>
      <c r="V10">
        <v>42539925</v>
      </c>
      <c r="W10">
        <v>42981515</v>
      </c>
      <c r="X10">
        <v>43417765</v>
      </c>
      <c r="Y10">
        <v>43847430</v>
      </c>
      <c r="Z10">
        <v>44271041</v>
      </c>
    </row>
    <row r="11" spans="1:26" x14ac:dyDescent="0.25">
      <c r="A11" t="s">
        <v>4887</v>
      </c>
      <c r="B11" t="s">
        <v>4888</v>
      </c>
      <c r="C11" t="s">
        <v>4869</v>
      </c>
      <c r="D11">
        <v>3217342</v>
      </c>
      <c r="E11">
        <v>3168215</v>
      </c>
      <c r="F11">
        <v>3133086</v>
      </c>
      <c r="G11">
        <v>3108684</v>
      </c>
      <c r="H11">
        <v>3089017</v>
      </c>
      <c r="I11">
        <v>3069588</v>
      </c>
      <c r="J11">
        <v>3050655</v>
      </c>
      <c r="K11">
        <v>3033897</v>
      </c>
      <c r="L11">
        <v>3017806</v>
      </c>
      <c r="M11">
        <v>3000612</v>
      </c>
      <c r="N11">
        <v>2981259</v>
      </c>
      <c r="O11">
        <v>2958500</v>
      </c>
      <c r="P11">
        <v>2933056</v>
      </c>
      <c r="Q11">
        <v>2908220</v>
      </c>
      <c r="R11">
        <v>2888584</v>
      </c>
      <c r="S11">
        <v>2877311</v>
      </c>
      <c r="T11">
        <v>2875581</v>
      </c>
      <c r="U11">
        <v>2881922</v>
      </c>
      <c r="V11">
        <v>2893509</v>
      </c>
      <c r="W11">
        <v>2906220</v>
      </c>
      <c r="X11">
        <v>2916950</v>
      </c>
      <c r="Y11">
        <v>2924816</v>
      </c>
      <c r="Z11">
        <v>2930450</v>
      </c>
    </row>
    <row r="12" spans="1:26" x14ac:dyDescent="0.25">
      <c r="A12" t="s">
        <v>4889</v>
      </c>
      <c r="B12" t="s">
        <v>4890</v>
      </c>
      <c r="C12" t="s">
        <v>4869</v>
      </c>
      <c r="D12">
        <v>80324</v>
      </c>
      <c r="E12">
        <v>83200</v>
      </c>
      <c r="F12">
        <v>85451</v>
      </c>
      <c r="G12">
        <v>87277</v>
      </c>
      <c r="H12">
        <v>89005</v>
      </c>
      <c r="I12">
        <v>90853</v>
      </c>
      <c r="J12">
        <v>92898</v>
      </c>
      <c r="K12">
        <v>94992</v>
      </c>
      <c r="L12">
        <v>97017</v>
      </c>
      <c r="M12">
        <v>98737</v>
      </c>
      <c r="N12">
        <v>100031</v>
      </c>
      <c r="O12">
        <v>100832</v>
      </c>
      <c r="P12">
        <v>101220</v>
      </c>
      <c r="Q12">
        <v>101353</v>
      </c>
      <c r="R12">
        <v>101453</v>
      </c>
      <c r="S12">
        <v>101669</v>
      </c>
      <c r="T12">
        <v>102053</v>
      </c>
      <c r="U12">
        <v>102577</v>
      </c>
      <c r="V12">
        <v>103187</v>
      </c>
      <c r="W12">
        <v>103795</v>
      </c>
      <c r="X12">
        <v>104341</v>
      </c>
      <c r="Y12">
        <v>104822</v>
      </c>
      <c r="Z12">
        <v>105264</v>
      </c>
    </row>
    <row r="13" spans="1:26" x14ac:dyDescent="0.25">
      <c r="A13" t="s">
        <v>4891</v>
      </c>
      <c r="B13" t="s">
        <v>4892</v>
      </c>
      <c r="C13" t="s">
        <v>4869</v>
      </c>
      <c r="D13">
        <v>18072000</v>
      </c>
      <c r="E13">
        <v>18311000</v>
      </c>
      <c r="F13">
        <v>18517000</v>
      </c>
      <c r="G13">
        <v>18711000</v>
      </c>
      <c r="H13">
        <v>18926000</v>
      </c>
      <c r="I13">
        <v>19153000</v>
      </c>
      <c r="J13">
        <v>19413000</v>
      </c>
      <c r="K13">
        <v>19651400</v>
      </c>
      <c r="L13">
        <v>19895400</v>
      </c>
      <c r="M13">
        <v>20127400</v>
      </c>
      <c r="N13">
        <v>20394800</v>
      </c>
      <c r="O13">
        <v>20697900</v>
      </c>
      <c r="P13">
        <v>20827600</v>
      </c>
      <c r="Q13">
        <v>21249200</v>
      </c>
      <c r="R13">
        <v>21691700</v>
      </c>
      <c r="S13">
        <v>22031750</v>
      </c>
      <c r="T13">
        <v>22340024</v>
      </c>
      <c r="U13">
        <v>22742475</v>
      </c>
      <c r="V13">
        <v>23145901</v>
      </c>
      <c r="W13">
        <v>23504138</v>
      </c>
      <c r="X13">
        <v>23850784</v>
      </c>
      <c r="Y13">
        <v>24210809</v>
      </c>
      <c r="Z13">
        <v>24598933</v>
      </c>
    </row>
    <row r="14" spans="1:26" x14ac:dyDescent="0.25">
      <c r="A14" t="s">
        <v>4893</v>
      </c>
      <c r="B14" t="s">
        <v>4894</v>
      </c>
      <c r="C14" t="s">
        <v>4895</v>
      </c>
      <c r="D14">
        <v>7948278</v>
      </c>
      <c r="E14">
        <v>7959017</v>
      </c>
      <c r="F14">
        <v>7968041</v>
      </c>
      <c r="G14">
        <v>7976789</v>
      </c>
      <c r="H14">
        <v>7992324</v>
      </c>
      <c r="I14">
        <v>8011566</v>
      </c>
      <c r="J14">
        <v>8042293</v>
      </c>
      <c r="K14">
        <v>8081957</v>
      </c>
      <c r="L14">
        <v>8121423</v>
      </c>
      <c r="M14">
        <v>8171966</v>
      </c>
      <c r="N14">
        <v>8227829</v>
      </c>
      <c r="O14">
        <v>8268641</v>
      </c>
      <c r="P14">
        <v>8295487</v>
      </c>
      <c r="Q14">
        <v>8321496</v>
      </c>
      <c r="R14">
        <v>8343323</v>
      </c>
      <c r="S14">
        <v>8363404</v>
      </c>
      <c r="T14">
        <v>8391643</v>
      </c>
      <c r="U14">
        <v>8429991</v>
      </c>
      <c r="V14">
        <v>8479823</v>
      </c>
      <c r="W14">
        <v>8546356</v>
      </c>
      <c r="X14">
        <v>8642699</v>
      </c>
      <c r="Y14">
        <v>8736668</v>
      </c>
      <c r="Z14">
        <v>8809212</v>
      </c>
    </row>
    <row r="15" spans="1:26" x14ac:dyDescent="0.25">
      <c r="A15" t="s">
        <v>4896</v>
      </c>
      <c r="B15" t="s">
        <v>4897</v>
      </c>
      <c r="C15" t="s">
        <v>4869</v>
      </c>
      <c r="D15">
        <v>7685000</v>
      </c>
      <c r="E15">
        <v>7763000</v>
      </c>
      <c r="F15">
        <v>7838250</v>
      </c>
      <c r="G15">
        <v>7913000</v>
      </c>
      <c r="H15">
        <v>7982750</v>
      </c>
      <c r="I15">
        <v>8048600</v>
      </c>
      <c r="J15">
        <v>8111200</v>
      </c>
      <c r="K15">
        <v>8171950</v>
      </c>
      <c r="L15">
        <v>8234100</v>
      </c>
      <c r="M15">
        <v>8306500</v>
      </c>
      <c r="N15">
        <v>8391850</v>
      </c>
      <c r="O15">
        <v>8484550</v>
      </c>
      <c r="P15">
        <v>8581300</v>
      </c>
      <c r="Q15">
        <v>8763400</v>
      </c>
      <c r="R15">
        <v>8947243</v>
      </c>
      <c r="S15">
        <v>9054332</v>
      </c>
      <c r="T15">
        <v>9173082</v>
      </c>
      <c r="U15">
        <v>9295784</v>
      </c>
      <c r="V15">
        <v>9416801</v>
      </c>
      <c r="W15">
        <v>9535079</v>
      </c>
      <c r="X15">
        <v>9649341</v>
      </c>
      <c r="Y15">
        <v>9757812</v>
      </c>
      <c r="Z15">
        <v>9862429</v>
      </c>
    </row>
    <row r="16" spans="1:26" x14ac:dyDescent="0.25">
      <c r="A16" t="s">
        <v>4898</v>
      </c>
      <c r="B16" t="s">
        <v>4899</v>
      </c>
      <c r="C16" t="s">
        <v>4882</v>
      </c>
      <c r="D16">
        <v>280150</v>
      </c>
      <c r="E16">
        <v>283790</v>
      </c>
      <c r="F16">
        <v>286970</v>
      </c>
      <c r="G16">
        <v>290060</v>
      </c>
      <c r="H16">
        <v>293572</v>
      </c>
      <c r="I16">
        <v>297890</v>
      </c>
      <c r="J16">
        <v>303135</v>
      </c>
      <c r="K16">
        <v>309157</v>
      </c>
      <c r="L16">
        <v>315746</v>
      </c>
      <c r="M16">
        <v>322526</v>
      </c>
      <c r="N16">
        <v>329249</v>
      </c>
      <c r="O16">
        <v>335830</v>
      </c>
      <c r="P16">
        <v>342328</v>
      </c>
      <c r="Q16">
        <v>348676</v>
      </c>
      <c r="R16">
        <v>354856</v>
      </c>
      <c r="S16">
        <v>360832</v>
      </c>
      <c r="T16">
        <v>366568</v>
      </c>
      <c r="U16">
        <v>372039</v>
      </c>
      <c r="V16">
        <v>377240</v>
      </c>
      <c r="W16">
        <v>382169</v>
      </c>
      <c r="X16">
        <v>386838</v>
      </c>
      <c r="Y16">
        <v>391232</v>
      </c>
      <c r="Z16">
        <v>395361</v>
      </c>
    </row>
    <row r="17" spans="1:26" x14ac:dyDescent="0.25">
      <c r="A17" t="s">
        <v>4900</v>
      </c>
      <c r="B17" t="s">
        <v>4901</v>
      </c>
      <c r="C17" t="s">
        <v>4869</v>
      </c>
      <c r="D17">
        <v>563699</v>
      </c>
      <c r="E17">
        <v>578668</v>
      </c>
      <c r="F17">
        <v>594930</v>
      </c>
      <c r="G17">
        <v>613702</v>
      </c>
      <c r="H17">
        <v>636545</v>
      </c>
      <c r="I17">
        <v>664614</v>
      </c>
      <c r="J17">
        <v>697549</v>
      </c>
      <c r="K17">
        <v>735148</v>
      </c>
      <c r="L17">
        <v>778711</v>
      </c>
      <c r="M17">
        <v>829848</v>
      </c>
      <c r="N17">
        <v>889168</v>
      </c>
      <c r="O17">
        <v>958414</v>
      </c>
      <c r="P17">
        <v>1035891</v>
      </c>
      <c r="Q17">
        <v>1114590</v>
      </c>
      <c r="R17">
        <v>1185029</v>
      </c>
      <c r="S17">
        <v>1240862</v>
      </c>
      <c r="T17">
        <v>1278269</v>
      </c>
      <c r="U17">
        <v>1300217</v>
      </c>
      <c r="V17">
        <v>1315411</v>
      </c>
      <c r="W17">
        <v>1336397</v>
      </c>
      <c r="X17">
        <v>1371855</v>
      </c>
      <c r="Y17">
        <v>1425171</v>
      </c>
      <c r="Z17">
        <v>1492584</v>
      </c>
    </row>
    <row r="18" spans="1:26" x14ac:dyDescent="0.25">
      <c r="A18" t="s">
        <v>4902</v>
      </c>
      <c r="B18" t="s">
        <v>4903</v>
      </c>
      <c r="C18" t="s">
        <v>4869</v>
      </c>
      <c r="D18">
        <v>118706871</v>
      </c>
      <c r="E18">
        <v>121269645</v>
      </c>
      <c r="F18">
        <v>123854640</v>
      </c>
      <c r="G18">
        <v>126447965</v>
      </c>
      <c r="H18">
        <v>129029691</v>
      </c>
      <c r="I18">
        <v>131581243</v>
      </c>
      <c r="J18">
        <v>134107160</v>
      </c>
      <c r="K18">
        <v>136600667</v>
      </c>
      <c r="L18">
        <v>139019001</v>
      </c>
      <c r="M18">
        <v>141307489</v>
      </c>
      <c r="N18">
        <v>143431101</v>
      </c>
      <c r="O18">
        <v>145368004</v>
      </c>
      <c r="P18">
        <v>147139191</v>
      </c>
      <c r="Q18">
        <v>148805814</v>
      </c>
      <c r="R18">
        <v>150454708</v>
      </c>
      <c r="S18">
        <v>152149102</v>
      </c>
      <c r="T18">
        <v>153911916</v>
      </c>
      <c r="U18">
        <v>155727053</v>
      </c>
      <c r="V18">
        <v>157571292</v>
      </c>
      <c r="W18">
        <v>159405279</v>
      </c>
      <c r="X18">
        <v>161200886</v>
      </c>
      <c r="Y18">
        <v>162951560</v>
      </c>
      <c r="Z18">
        <v>164669751</v>
      </c>
    </row>
    <row r="19" spans="1:26" x14ac:dyDescent="0.25">
      <c r="A19" t="s">
        <v>4904</v>
      </c>
      <c r="B19" t="s">
        <v>4905</v>
      </c>
      <c r="C19" t="s">
        <v>4882</v>
      </c>
      <c r="D19">
        <v>264959</v>
      </c>
      <c r="E19">
        <v>265942</v>
      </c>
      <c r="F19">
        <v>266945</v>
      </c>
      <c r="G19">
        <v>267950</v>
      </c>
      <c r="H19">
        <v>268922</v>
      </c>
      <c r="I19">
        <v>269847</v>
      </c>
      <c r="J19">
        <v>270685</v>
      </c>
      <c r="K19">
        <v>271478</v>
      </c>
      <c r="L19">
        <v>272258</v>
      </c>
      <c r="M19">
        <v>273091</v>
      </c>
      <c r="N19">
        <v>274009</v>
      </c>
      <c r="O19">
        <v>275039</v>
      </c>
      <c r="P19">
        <v>276150</v>
      </c>
      <c r="Q19">
        <v>277319</v>
      </c>
      <c r="R19">
        <v>278470</v>
      </c>
      <c r="S19">
        <v>279569</v>
      </c>
      <c r="T19">
        <v>280601</v>
      </c>
      <c r="U19">
        <v>281585</v>
      </c>
      <c r="V19">
        <v>282509</v>
      </c>
      <c r="W19">
        <v>283385</v>
      </c>
      <c r="X19">
        <v>284217</v>
      </c>
      <c r="Y19">
        <v>284996</v>
      </c>
      <c r="Z19">
        <v>285719</v>
      </c>
    </row>
    <row r="20" spans="1:26" x14ac:dyDescent="0.25">
      <c r="A20" t="s">
        <v>4906</v>
      </c>
      <c r="B20" t="s">
        <v>4907</v>
      </c>
      <c r="C20" t="s">
        <v>4869</v>
      </c>
      <c r="D20">
        <v>10194000</v>
      </c>
      <c r="E20">
        <v>10160000</v>
      </c>
      <c r="F20">
        <v>10117000</v>
      </c>
      <c r="G20">
        <v>10069000</v>
      </c>
      <c r="H20">
        <v>10026738</v>
      </c>
      <c r="I20">
        <v>9979610</v>
      </c>
      <c r="J20">
        <v>9928549</v>
      </c>
      <c r="K20">
        <v>9865548</v>
      </c>
      <c r="L20">
        <v>9796749</v>
      </c>
      <c r="M20">
        <v>9730146</v>
      </c>
      <c r="N20">
        <v>9663915</v>
      </c>
      <c r="O20">
        <v>9604924</v>
      </c>
      <c r="P20">
        <v>9560953</v>
      </c>
      <c r="Q20">
        <v>9527985</v>
      </c>
      <c r="R20">
        <v>9506765</v>
      </c>
      <c r="S20">
        <v>9490583</v>
      </c>
      <c r="T20">
        <v>9473172</v>
      </c>
      <c r="U20">
        <v>9464495</v>
      </c>
      <c r="V20">
        <v>9465997</v>
      </c>
      <c r="W20">
        <v>9474511</v>
      </c>
      <c r="X20">
        <v>9489616</v>
      </c>
      <c r="Y20">
        <v>9501534</v>
      </c>
      <c r="Z20">
        <v>9507875</v>
      </c>
    </row>
    <row r="21" spans="1:26" x14ac:dyDescent="0.25">
      <c r="A21" t="s">
        <v>4908</v>
      </c>
      <c r="B21" t="s">
        <v>4909</v>
      </c>
      <c r="C21" t="s">
        <v>4895</v>
      </c>
      <c r="D21">
        <v>10136811</v>
      </c>
      <c r="E21">
        <v>10156637</v>
      </c>
      <c r="F21">
        <v>10181245</v>
      </c>
      <c r="G21">
        <v>10203008</v>
      </c>
      <c r="H21">
        <v>10226419</v>
      </c>
      <c r="I21">
        <v>10251250</v>
      </c>
      <c r="J21">
        <v>10286570</v>
      </c>
      <c r="K21">
        <v>10332785</v>
      </c>
      <c r="L21">
        <v>10376133</v>
      </c>
      <c r="M21">
        <v>10421137</v>
      </c>
      <c r="N21">
        <v>10478617</v>
      </c>
      <c r="O21">
        <v>10547958</v>
      </c>
      <c r="P21">
        <v>10625700</v>
      </c>
      <c r="Q21">
        <v>10709973</v>
      </c>
      <c r="R21">
        <v>10796493</v>
      </c>
      <c r="S21">
        <v>10895586</v>
      </c>
      <c r="T21">
        <v>11047744</v>
      </c>
      <c r="U21">
        <v>11128246</v>
      </c>
      <c r="V21">
        <v>11182817</v>
      </c>
      <c r="W21">
        <v>11209057</v>
      </c>
      <c r="X21">
        <v>11274196</v>
      </c>
      <c r="Y21">
        <v>11331422</v>
      </c>
      <c r="Z21">
        <v>11372068</v>
      </c>
    </row>
    <row r="22" spans="1:26" x14ac:dyDescent="0.25">
      <c r="A22" t="s">
        <v>4910</v>
      </c>
      <c r="B22" t="s">
        <v>4911</v>
      </c>
      <c r="C22" t="s">
        <v>4882</v>
      </c>
      <c r="D22">
        <v>206963</v>
      </c>
      <c r="E22">
        <v>213676</v>
      </c>
      <c r="F22">
        <v>221606</v>
      </c>
      <c r="G22">
        <v>230284</v>
      </c>
      <c r="H22">
        <v>239026</v>
      </c>
      <c r="I22">
        <v>247315</v>
      </c>
      <c r="J22">
        <v>254984</v>
      </c>
      <c r="K22">
        <v>262206</v>
      </c>
      <c r="L22">
        <v>269130</v>
      </c>
      <c r="M22">
        <v>276089</v>
      </c>
      <c r="N22">
        <v>283277</v>
      </c>
      <c r="O22">
        <v>290747</v>
      </c>
      <c r="P22">
        <v>298407</v>
      </c>
      <c r="Q22">
        <v>306165</v>
      </c>
      <c r="R22">
        <v>313929</v>
      </c>
      <c r="S22">
        <v>321608</v>
      </c>
      <c r="T22">
        <v>329192</v>
      </c>
      <c r="U22">
        <v>336701</v>
      </c>
      <c r="V22">
        <v>344181</v>
      </c>
      <c r="W22">
        <v>351694</v>
      </c>
      <c r="X22">
        <v>359288</v>
      </c>
      <c r="Y22">
        <v>366954</v>
      </c>
      <c r="Z22">
        <v>374681</v>
      </c>
    </row>
    <row r="23" spans="1:26" x14ac:dyDescent="0.25">
      <c r="A23" t="s">
        <v>4912</v>
      </c>
      <c r="B23" t="s">
        <v>4913</v>
      </c>
      <c r="C23" t="s">
        <v>4869</v>
      </c>
      <c r="D23">
        <v>5905558</v>
      </c>
      <c r="E23">
        <v>6094259</v>
      </c>
      <c r="F23">
        <v>6281639</v>
      </c>
      <c r="G23">
        <v>6470265</v>
      </c>
      <c r="H23">
        <v>6664098</v>
      </c>
      <c r="I23">
        <v>6865951</v>
      </c>
      <c r="J23">
        <v>7076733</v>
      </c>
      <c r="K23">
        <v>7295394</v>
      </c>
      <c r="L23">
        <v>7520555</v>
      </c>
      <c r="M23">
        <v>7750004</v>
      </c>
      <c r="N23">
        <v>7982225</v>
      </c>
      <c r="O23">
        <v>8216896</v>
      </c>
      <c r="P23">
        <v>8454791</v>
      </c>
      <c r="Q23">
        <v>8696916</v>
      </c>
      <c r="R23">
        <v>8944706</v>
      </c>
      <c r="S23">
        <v>9199259</v>
      </c>
      <c r="T23">
        <v>9460802</v>
      </c>
      <c r="U23">
        <v>9729160</v>
      </c>
      <c r="V23">
        <v>10004451</v>
      </c>
      <c r="W23">
        <v>10286712</v>
      </c>
      <c r="X23">
        <v>10575952</v>
      </c>
      <c r="Y23">
        <v>10872298</v>
      </c>
      <c r="Z23">
        <v>11175692</v>
      </c>
    </row>
    <row r="24" spans="1:26" x14ac:dyDescent="0.25">
      <c r="A24" t="s">
        <v>4914</v>
      </c>
      <c r="B24" t="s">
        <v>4915</v>
      </c>
      <c r="C24" t="s">
        <v>4869</v>
      </c>
      <c r="D24">
        <v>59746</v>
      </c>
      <c r="E24">
        <v>60129</v>
      </c>
      <c r="F24">
        <v>60497</v>
      </c>
      <c r="G24">
        <v>60943</v>
      </c>
      <c r="H24">
        <v>61285</v>
      </c>
      <c r="I24">
        <v>61833</v>
      </c>
      <c r="J24">
        <v>62504</v>
      </c>
      <c r="K24">
        <v>62912</v>
      </c>
      <c r="L24">
        <v>63325</v>
      </c>
      <c r="M24">
        <v>63740</v>
      </c>
      <c r="N24">
        <v>64154</v>
      </c>
      <c r="O24">
        <v>64523</v>
      </c>
      <c r="P24">
        <v>64888</v>
      </c>
      <c r="Q24">
        <v>65273</v>
      </c>
      <c r="R24">
        <v>65636</v>
      </c>
      <c r="S24">
        <v>65124</v>
      </c>
      <c r="T24">
        <v>64564</v>
      </c>
      <c r="U24">
        <v>64798</v>
      </c>
      <c r="V24">
        <v>65001</v>
      </c>
      <c r="W24">
        <v>65139</v>
      </c>
      <c r="X24">
        <v>65239</v>
      </c>
      <c r="Y24">
        <v>65341</v>
      </c>
      <c r="Z24">
        <v>65441</v>
      </c>
    </row>
    <row r="25" spans="1:26" x14ac:dyDescent="0.25">
      <c r="A25" t="s">
        <v>4916</v>
      </c>
      <c r="B25" t="s">
        <v>4917</v>
      </c>
      <c r="C25" t="s">
        <v>4869</v>
      </c>
      <c r="D25">
        <v>514877</v>
      </c>
      <c r="E25">
        <v>519282</v>
      </c>
      <c r="F25">
        <v>528754</v>
      </c>
      <c r="G25">
        <v>542155</v>
      </c>
      <c r="H25">
        <v>557543</v>
      </c>
      <c r="I25">
        <v>573416</v>
      </c>
      <c r="J25">
        <v>589600</v>
      </c>
      <c r="K25">
        <v>606399</v>
      </c>
      <c r="L25">
        <v>623434</v>
      </c>
      <c r="M25">
        <v>640282</v>
      </c>
      <c r="N25">
        <v>656639</v>
      </c>
      <c r="O25">
        <v>672228</v>
      </c>
      <c r="P25">
        <v>686958</v>
      </c>
      <c r="Q25">
        <v>700950</v>
      </c>
      <c r="R25">
        <v>714458</v>
      </c>
      <c r="S25">
        <v>727641</v>
      </c>
      <c r="T25">
        <v>740510</v>
      </c>
      <c r="U25">
        <v>752967</v>
      </c>
      <c r="V25">
        <v>764961</v>
      </c>
      <c r="W25">
        <v>776448</v>
      </c>
      <c r="X25">
        <v>787386</v>
      </c>
      <c r="Y25">
        <v>797765</v>
      </c>
      <c r="Z25">
        <v>807610</v>
      </c>
    </row>
    <row r="26" spans="1:26" x14ac:dyDescent="0.25">
      <c r="A26" t="s">
        <v>4918</v>
      </c>
      <c r="B26" t="s">
        <v>4919</v>
      </c>
      <c r="C26" t="s">
        <v>4869</v>
      </c>
      <c r="D26">
        <v>7566714</v>
      </c>
      <c r="E26">
        <v>7717443</v>
      </c>
      <c r="F26">
        <v>7870855</v>
      </c>
      <c r="G26">
        <v>8026254</v>
      </c>
      <c r="H26">
        <v>8182712</v>
      </c>
      <c r="I26">
        <v>8339512</v>
      </c>
      <c r="J26">
        <v>8496375</v>
      </c>
      <c r="K26">
        <v>8653345</v>
      </c>
      <c r="L26">
        <v>8810420</v>
      </c>
      <c r="M26">
        <v>8967741</v>
      </c>
      <c r="N26">
        <v>9125409</v>
      </c>
      <c r="O26">
        <v>9283334</v>
      </c>
      <c r="P26">
        <v>9441444</v>
      </c>
      <c r="Q26">
        <v>9599855</v>
      </c>
      <c r="R26">
        <v>9758748</v>
      </c>
      <c r="S26">
        <v>9918242</v>
      </c>
      <c r="T26">
        <v>10078343</v>
      </c>
      <c r="U26">
        <v>10239004</v>
      </c>
      <c r="V26">
        <v>10400264</v>
      </c>
      <c r="W26">
        <v>10562159</v>
      </c>
      <c r="X26">
        <v>10724705</v>
      </c>
      <c r="Y26">
        <v>10887882</v>
      </c>
      <c r="Z26">
        <v>11051600</v>
      </c>
    </row>
    <row r="27" spans="1:26" x14ac:dyDescent="0.25">
      <c r="A27" t="s">
        <v>4920</v>
      </c>
      <c r="B27" t="s">
        <v>4921</v>
      </c>
      <c r="C27" t="s">
        <v>4869</v>
      </c>
      <c r="D27">
        <v>3843712</v>
      </c>
      <c r="E27">
        <v>3780378</v>
      </c>
      <c r="F27">
        <v>3752431</v>
      </c>
      <c r="G27">
        <v>3750485</v>
      </c>
      <c r="H27">
        <v>3759118</v>
      </c>
      <c r="I27">
        <v>3766706</v>
      </c>
      <c r="J27">
        <v>3771284</v>
      </c>
      <c r="K27">
        <v>3775807</v>
      </c>
      <c r="L27">
        <v>3779247</v>
      </c>
      <c r="M27">
        <v>3781287</v>
      </c>
      <c r="N27">
        <v>3781530</v>
      </c>
      <c r="O27">
        <v>3779468</v>
      </c>
      <c r="P27">
        <v>3774000</v>
      </c>
      <c r="Q27">
        <v>3763599</v>
      </c>
      <c r="R27">
        <v>3746561</v>
      </c>
      <c r="S27">
        <v>3722084</v>
      </c>
      <c r="T27">
        <v>3688865</v>
      </c>
      <c r="U27">
        <v>3648200</v>
      </c>
      <c r="V27">
        <v>3604999</v>
      </c>
      <c r="W27">
        <v>3566002</v>
      </c>
      <c r="X27">
        <v>3535961</v>
      </c>
      <c r="Y27">
        <v>3516816</v>
      </c>
      <c r="Z27">
        <v>3507017</v>
      </c>
    </row>
    <row r="28" spans="1:26" x14ac:dyDescent="0.25">
      <c r="A28" t="s">
        <v>4922</v>
      </c>
      <c r="B28" t="s">
        <v>4923</v>
      </c>
      <c r="C28" t="s">
        <v>4869</v>
      </c>
      <c r="D28">
        <v>1569094</v>
      </c>
      <c r="E28">
        <v>1604060</v>
      </c>
      <c r="F28">
        <v>1637635</v>
      </c>
      <c r="G28">
        <v>1669625</v>
      </c>
      <c r="H28">
        <v>1699862</v>
      </c>
      <c r="I28">
        <v>1728340</v>
      </c>
      <c r="J28">
        <v>1754935</v>
      </c>
      <c r="K28">
        <v>1779953</v>
      </c>
      <c r="L28">
        <v>1804339</v>
      </c>
      <c r="M28">
        <v>1829330</v>
      </c>
      <c r="N28">
        <v>1855852</v>
      </c>
      <c r="O28">
        <v>1884238</v>
      </c>
      <c r="P28">
        <v>1914414</v>
      </c>
      <c r="Q28">
        <v>1946351</v>
      </c>
      <c r="R28">
        <v>1979882</v>
      </c>
      <c r="S28">
        <v>2014866</v>
      </c>
      <c r="T28">
        <v>2051339</v>
      </c>
      <c r="U28">
        <v>2089315</v>
      </c>
      <c r="V28">
        <v>2128507</v>
      </c>
      <c r="W28">
        <v>2168573</v>
      </c>
      <c r="X28">
        <v>2209197</v>
      </c>
      <c r="Y28">
        <v>2250260</v>
      </c>
      <c r="Z28">
        <v>2291661</v>
      </c>
    </row>
    <row r="29" spans="1:26" x14ac:dyDescent="0.25">
      <c r="A29" t="s">
        <v>4924</v>
      </c>
      <c r="B29" t="s">
        <v>4925</v>
      </c>
      <c r="C29" t="s">
        <v>4869</v>
      </c>
      <c r="D29">
        <v>162296612</v>
      </c>
      <c r="E29">
        <v>164913306</v>
      </c>
      <c r="F29">
        <v>167545164</v>
      </c>
      <c r="G29">
        <v>170170640</v>
      </c>
      <c r="H29">
        <v>172759243</v>
      </c>
      <c r="I29">
        <v>175287587</v>
      </c>
      <c r="J29">
        <v>177750670</v>
      </c>
      <c r="K29">
        <v>180151021</v>
      </c>
      <c r="L29">
        <v>182482149</v>
      </c>
      <c r="M29">
        <v>184738458</v>
      </c>
      <c r="N29">
        <v>186917361</v>
      </c>
      <c r="O29">
        <v>189012412</v>
      </c>
      <c r="P29">
        <v>191026637</v>
      </c>
      <c r="Q29">
        <v>192979029</v>
      </c>
      <c r="R29">
        <v>194895996</v>
      </c>
      <c r="S29">
        <v>196796269</v>
      </c>
      <c r="T29">
        <v>198686688</v>
      </c>
      <c r="U29">
        <v>200560983</v>
      </c>
      <c r="V29">
        <v>202408632</v>
      </c>
      <c r="W29">
        <v>204213133</v>
      </c>
      <c r="X29">
        <v>205962108</v>
      </c>
      <c r="Y29">
        <v>207652865</v>
      </c>
      <c r="Z29">
        <v>209288278</v>
      </c>
    </row>
    <row r="30" spans="1:26" x14ac:dyDescent="0.25">
      <c r="A30" t="s">
        <v>4926</v>
      </c>
      <c r="B30" t="s">
        <v>4927</v>
      </c>
      <c r="C30" t="s">
        <v>4869</v>
      </c>
      <c r="D30">
        <v>18427</v>
      </c>
      <c r="E30">
        <v>18833</v>
      </c>
      <c r="F30">
        <v>19270</v>
      </c>
      <c r="G30">
        <v>19722</v>
      </c>
      <c r="H30">
        <v>20188</v>
      </c>
      <c r="I30">
        <v>20645</v>
      </c>
      <c r="J30">
        <v>21085</v>
      </c>
      <c r="K30">
        <v>21529</v>
      </c>
      <c r="L30">
        <v>22000</v>
      </c>
      <c r="M30">
        <v>22541</v>
      </c>
      <c r="N30">
        <v>23168</v>
      </c>
      <c r="O30">
        <v>23905</v>
      </c>
      <c r="P30">
        <v>24731</v>
      </c>
      <c r="Q30">
        <v>25604</v>
      </c>
      <c r="R30">
        <v>26447</v>
      </c>
      <c r="S30">
        <v>27224</v>
      </c>
      <c r="T30">
        <v>27901</v>
      </c>
      <c r="U30">
        <v>28509</v>
      </c>
      <c r="V30">
        <v>29056</v>
      </c>
      <c r="W30">
        <v>29588</v>
      </c>
      <c r="X30">
        <v>30113</v>
      </c>
      <c r="Y30">
        <v>30661</v>
      </c>
      <c r="Z30">
        <v>31196</v>
      </c>
    </row>
    <row r="31" spans="1:26" x14ac:dyDescent="0.25">
      <c r="A31" t="s">
        <v>4928</v>
      </c>
      <c r="B31" t="s">
        <v>4929</v>
      </c>
      <c r="C31" t="s">
        <v>4869</v>
      </c>
      <c r="D31">
        <v>297192</v>
      </c>
      <c r="E31">
        <v>304699</v>
      </c>
      <c r="F31">
        <v>312038</v>
      </c>
      <c r="G31">
        <v>319222</v>
      </c>
      <c r="H31">
        <v>326289</v>
      </c>
      <c r="I31">
        <v>333241</v>
      </c>
      <c r="J31">
        <v>340117</v>
      </c>
      <c r="K31">
        <v>346867</v>
      </c>
      <c r="L31">
        <v>353389</v>
      </c>
      <c r="M31">
        <v>359523</v>
      </c>
      <c r="N31">
        <v>365158</v>
      </c>
      <c r="O31">
        <v>370250</v>
      </c>
      <c r="P31">
        <v>374864</v>
      </c>
      <c r="Q31">
        <v>379252</v>
      </c>
      <c r="R31">
        <v>383772</v>
      </c>
      <c r="S31">
        <v>388662</v>
      </c>
      <c r="T31">
        <v>394013</v>
      </c>
      <c r="U31">
        <v>399748</v>
      </c>
      <c r="V31">
        <v>405716</v>
      </c>
      <c r="W31">
        <v>411704</v>
      </c>
      <c r="X31">
        <v>417542</v>
      </c>
      <c r="Y31">
        <v>423196</v>
      </c>
      <c r="Z31">
        <v>428697</v>
      </c>
    </row>
    <row r="32" spans="1:26" x14ac:dyDescent="0.25">
      <c r="A32" t="s">
        <v>4930</v>
      </c>
      <c r="B32" t="s">
        <v>4931</v>
      </c>
      <c r="C32" t="s">
        <v>4895</v>
      </c>
      <c r="D32">
        <v>8406067</v>
      </c>
      <c r="E32">
        <v>8362826</v>
      </c>
      <c r="F32">
        <v>8312068</v>
      </c>
      <c r="G32">
        <v>8256786</v>
      </c>
      <c r="H32">
        <v>8210624</v>
      </c>
      <c r="I32">
        <v>8170172</v>
      </c>
      <c r="J32">
        <v>8009142</v>
      </c>
      <c r="K32">
        <v>7837161</v>
      </c>
      <c r="L32">
        <v>7775327</v>
      </c>
      <c r="M32">
        <v>7716860</v>
      </c>
      <c r="N32">
        <v>7658972</v>
      </c>
      <c r="O32">
        <v>7601022</v>
      </c>
      <c r="P32">
        <v>7545338</v>
      </c>
      <c r="Q32">
        <v>7492561</v>
      </c>
      <c r="R32">
        <v>7444443</v>
      </c>
      <c r="S32">
        <v>7395599</v>
      </c>
      <c r="T32">
        <v>7348328</v>
      </c>
      <c r="U32">
        <v>7305888</v>
      </c>
      <c r="V32">
        <v>7265115</v>
      </c>
      <c r="W32">
        <v>7223938</v>
      </c>
      <c r="X32">
        <v>7177991</v>
      </c>
      <c r="Y32">
        <v>7127822</v>
      </c>
      <c r="Z32">
        <v>7075991</v>
      </c>
    </row>
    <row r="33" spans="1:26" x14ac:dyDescent="0.25">
      <c r="A33" t="s">
        <v>4932</v>
      </c>
      <c r="B33" t="s">
        <v>4933</v>
      </c>
      <c r="C33" t="s">
        <v>4869</v>
      </c>
      <c r="D33">
        <v>10089878</v>
      </c>
      <c r="E33">
        <v>10372745</v>
      </c>
      <c r="F33">
        <v>10665546</v>
      </c>
      <c r="G33">
        <v>10968724</v>
      </c>
      <c r="H33">
        <v>11282701</v>
      </c>
      <c r="I33">
        <v>11607942</v>
      </c>
      <c r="J33">
        <v>11944587</v>
      </c>
      <c r="K33">
        <v>12293100</v>
      </c>
      <c r="L33">
        <v>12654621</v>
      </c>
      <c r="M33">
        <v>13030569</v>
      </c>
      <c r="N33">
        <v>13421930</v>
      </c>
      <c r="O33">
        <v>13829177</v>
      </c>
      <c r="P33">
        <v>14252021</v>
      </c>
      <c r="Q33">
        <v>14689726</v>
      </c>
      <c r="R33">
        <v>15141099</v>
      </c>
      <c r="S33">
        <v>15605217</v>
      </c>
      <c r="T33">
        <v>16081904</v>
      </c>
      <c r="U33">
        <v>16571216</v>
      </c>
      <c r="V33">
        <v>17072723</v>
      </c>
      <c r="W33">
        <v>17585977</v>
      </c>
      <c r="X33">
        <v>18110624</v>
      </c>
      <c r="Y33">
        <v>18646433</v>
      </c>
      <c r="Z33">
        <v>19193382</v>
      </c>
    </row>
    <row r="34" spans="1:26" x14ac:dyDescent="0.25">
      <c r="A34" t="s">
        <v>4934</v>
      </c>
      <c r="B34" t="s">
        <v>4935</v>
      </c>
      <c r="C34" t="s">
        <v>4869</v>
      </c>
      <c r="D34">
        <v>5962058</v>
      </c>
      <c r="E34">
        <v>6041112</v>
      </c>
      <c r="F34">
        <v>6112097</v>
      </c>
      <c r="G34">
        <v>6186352</v>
      </c>
      <c r="H34">
        <v>6278940</v>
      </c>
      <c r="I34">
        <v>6400706</v>
      </c>
      <c r="J34">
        <v>6555829</v>
      </c>
      <c r="K34">
        <v>6741569</v>
      </c>
      <c r="L34">
        <v>6953113</v>
      </c>
      <c r="M34">
        <v>7182451</v>
      </c>
      <c r="N34">
        <v>7423289</v>
      </c>
      <c r="O34">
        <v>7675338</v>
      </c>
      <c r="P34">
        <v>7939573</v>
      </c>
      <c r="Q34">
        <v>8212264</v>
      </c>
      <c r="R34">
        <v>8489031</v>
      </c>
      <c r="S34">
        <v>8766930</v>
      </c>
      <c r="T34">
        <v>9043508</v>
      </c>
      <c r="U34">
        <v>9319710</v>
      </c>
      <c r="V34">
        <v>9600186</v>
      </c>
      <c r="W34">
        <v>9891790</v>
      </c>
      <c r="X34">
        <v>10199270</v>
      </c>
      <c r="Y34">
        <v>10524117</v>
      </c>
      <c r="Z34">
        <v>10864245</v>
      </c>
    </row>
    <row r="35" spans="1:26" x14ac:dyDescent="0.25">
      <c r="A35" t="s">
        <v>4936</v>
      </c>
      <c r="B35" t="s">
        <v>4937</v>
      </c>
      <c r="C35" t="s">
        <v>4869</v>
      </c>
      <c r="D35">
        <v>389127</v>
      </c>
      <c r="E35">
        <v>398773</v>
      </c>
      <c r="F35">
        <v>408175</v>
      </c>
      <c r="G35">
        <v>417323</v>
      </c>
      <c r="H35">
        <v>426285</v>
      </c>
      <c r="I35">
        <v>435079</v>
      </c>
      <c r="J35">
        <v>443716</v>
      </c>
      <c r="K35">
        <v>452106</v>
      </c>
      <c r="L35">
        <v>460147</v>
      </c>
      <c r="M35">
        <v>467664</v>
      </c>
      <c r="N35">
        <v>474567</v>
      </c>
      <c r="O35">
        <v>480795</v>
      </c>
      <c r="P35">
        <v>486438</v>
      </c>
      <c r="Q35">
        <v>491723</v>
      </c>
      <c r="R35">
        <v>496963</v>
      </c>
      <c r="S35">
        <v>502384</v>
      </c>
      <c r="T35">
        <v>508067</v>
      </c>
      <c r="U35">
        <v>513979</v>
      </c>
      <c r="V35">
        <v>520106</v>
      </c>
      <c r="W35">
        <v>526437</v>
      </c>
      <c r="X35">
        <v>532913</v>
      </c>
      <c r="Y35">
        <v>539560</v>
      </c>
      <c r="Z35">
        <v>546388</v>
      </c>
    </row>
    <row r="36" spans="1:26" x14ac:dyDescent="0.25">
      <c r="A36" t="s">
        <v>4938</v>
      </c>
      <c r="B36" t="s">
        <v>4939</v>
      </c>
      <c r="C36" t="s">
        <v>4869</v>
      </c>
      <c r="D36">
        <v>10653558</v>
      </c>
      <c r="E36">
        <v>10980273</v>
      </c>
      <c r="F36">
        <v>11295880</v>
      </c>
      <c r="G36">
        <v>11597739</v>
      </c>
      <c r="H36">
        <v>11883636</v>
      </c>
      <c r="I36">
        <v>12152354</v>
      </c>
      <c r="J36">
        <v>12402473</v>
      </c>
      <c r="K36">
        <v>12634729</v>
      </c>
      <c r="L36">
        <v>12853124</v>
      </c>
      <c r="M36">
        <v>13063377</v>
      </c>
      <c r="N36">
        <v>13270201</v>
      </c>
      <c r="O36">
        <v>13474489</v>
      </c>
      <c r="P36">
        <v>13676693</v>
      </c>
      <c r="Q36">
        <v>13880509</v>
      </c>
      <c r="R36">
        <v>14090208</v>
      </c>
      <c r="S36">
        <v>14308740</v>
      </c>
      <c r="T36">
        <v>14537886</v>
      </c>
      <c r="U36">
        <v>14776866</v>
      </c>
      <c r="V36">
        <v>15022692</v>
      </c>
      <c r="W36">
        <v>15270790</v>
      </c>
      <c r="X36">
        <v>15517635</v>
      </c>
      <c r="Y36">
        <v>15762370</v>
      </c>
      <c r="Z36">
        <v>16005373</v>
      </c>
    </row>
    <row r="37" spans="1:26" x14ac:dyDescent="0.25">
      <c r="A37" t="s">
        <v>4940</v>
      </c>
      <c r="B37" t="s">
        <v>4941</v>
      </c>
      <c r="C37" t="s">
        <v>4869</v>
      </c>
      <c r="D37">
        <v>13460994</v>
      </c>
      <c r="E37">
        <v>13812472</v>
      </c>
      <c r="F37">
        <v>14165423</v>
      </c>
      <c r="G37">
        <v>14523570</v>
      </c>
      <c r="H37">
        <v>14891891</v>
      </c>
      <c r="I37">
        <v>15274234</v>
      </c>
      <c r="J37">
        <v>15671927</v>
      </c>
      <c r="K37">
        <v>16084886</v>
      </c>
      <c r="L37">
        <v>16513822</v>
      </c>
      <c r="M37">
        <v>16959081</v>
      </c>
      <c r="N37">
        <v>17420795</v>
      </c>
      <c r="O37">
        <v>17899562</v>
      </c>
      <c r="P37">
        <v>18395389</v>
      </c>
      <c r="Q37">
        <v>18907008</v>
      </c>
      <c r="R37">
        <v>19432541</v>
      </c>
      <c r="S37">
        <v>19970495</v>
      </c>
      <c r="T37">
        <v>20520447</v>
      </c>
      <c r="U37">
        <v>21082383</v>
      </c>
      <c r="V37">
        <v>21655715</v>
      </c>
      <c r="W37">
        <v>22239904</v>
      </c>
      <c r="X37">
        <v>22834522</v>
      </c>
      <c r="Y37">
        <v>23439189</v>
      </c>
      <c r="Z37">
        <v>24053727</v>
      </c>
    </row>
    <row r="38" spans="1:26" x14ac:dyDescent="0.25">
      <c r="A38" t="s">
        <v>4942</v>
      </c>
      <c r="B38" t="s">
        <v>4943</v>
      </c>
      <c r="C38" t="s">
        <v>4882</v>
      </c>
      <c r="D38">
        <v>29354000</v>
      </c>
      <c r="E38">
        <v>29671900</v>
      </c>
      <c r="F38">
        <v>29987200</v>
      </c>
      <c r="G38">
        <v>30247900</v>
      </c>
      <c r="H38">
        <v>30499200</v>
      </c>
      <c r="I38">
        <v>30769700</v>
      </c>
      <c r="J38">
        <v>31081900</v>
      </c>
      <c r="K38">
        <v>31362000</v>
      </c>
      <c r="L38">
        <v>31676000</v>
      </c>
      <c r="M38">
        <v>31995000</v>
      </c>
      <c r="N38">
        <v>32312000</v>
      </c>
      <c r="O38">
        <v>32570505</v>
      </c>
      <c r="P38">
        <v>32887928</v>
      </c>
      <c r="Q38">
        <v>33245773</v>
      </c>
      <c r="R38">
        <v>33628571</v>
      </c>
      <c r="S38">
        <v>34005274</v>
      </c>
      <c r="T38">
        <v>34342780</v>
      </c>
      <c r="U38">
        <v>34750545</v>
      </c>
      <c r="V38">
        <v>35152370</v>
      </c>
      <c r="W38">
        <v>35535348</v>
      </c>
      <c r="X38">
        <v>35832513</v>
      </c>
      <c r="Y38">
        <v>36264604</v>
      </c>
      <c r="Z38">
        <v>36708083</v>
      </c>
    </row>
    <row r="39" spans="1:26" x14ac:dyDescent="0.25">
      <c r="A39" t="s">
        <v>4944</v>
      </c>
      <c r="B39" t="s">
        <v>4945</v>
      </c>
      <c r="C39" t="s">
        <v>4869</v>
      </c>
      <c r="D39">
        <v>6292827</v>
      </c>
      <c r="E39">
        <v>6343683</v>
      </c>
      <c r="F39">
        <v>6392040</v>
      </c>
      <c r="G39">
        <v>6438587</v>
      </c>
      <c r="H39">
        <v>6484510</v>
      </c>
      <c r="I39">
        <v>6530691</v>
      </c>
      <c r="J39">
        <v>6577216</v>
      </c>
      <c r="K39">
        <v>6623792</v>
      </c>
      <c r="L39">
        <v>6670276</v>
      </c>
      <c r="M39">
        <v>6716373</v>
      </c>
      <c r="N39">
        <v>6761932</v>
      </c>
      <c r="O39">
        <v>6806838</v>
      </c>
      <c r="P39">
        <v>6851221</v>
      </c>
      <c r="Q39">
        <v>6895315</v>
      </c>
      <c r="R39">
        <v>6939534</v>
      </c>
      <c r="S39">
        <v>6984096</v>
      </c>
      <c r="T39">
        <v>7029022</v>
      </c>
      <c r="U39">
        <v>7074129</v>
      </c>
      <c r="V39">
        <v>7118888</v>
      </c>
      <c r="W39">
        <v>7162679</v>
      </c>
      <c r="X39">
        <v>7204948</v>
      </c>
      <c r="Y39">
        <v>7245472</v>
      </c>
      <c r="Z39">
        <v>7284294</v>
      </c>
    </row>
    <row r="40" spans="1:26" x14ac:dyDescent="0.25">
      <c r="A40" t="s">
        <v>4946</v>
      </c>
      <c r="B40" t="s">
        <v>4947</v>
      </c>
      <c r="C40" t="s">
        <v>4869</v>
      </c>
      <c r="D40">
        <v>31672</v>
      </c>
      <c r="E40">
        <v>33536</v>
      </c>
      <c r="F40">
        <v>35597</v>
      </c>
      <c r="G40">
        <v>37740</v>
      </c>
      <c r="H40">
        <v>39808</v>
      </c>
      <c r="I40">
        <v>41687</v>
      </c>
      <c r="J40">
        <v>43316</v>
      </c>
      <c r="K40">
        <v>44738</v>
      </c>
      <c r="L40">
        <v>46028</v>
      </c>
      <c r="M40">
        <v>47299</v>
      </c>
      <c r="N40">
        <v>48622</v>
      </c>
      <c r="O40">
        <v>50031</v>
      </c>
      <c r="P40">
        <v>51483</v>
      </c>
      <c r="Q40">
        <v>52926</v>
      </c>
      <c r="R40">
        <v>54279</v>
      </c>
      <c r="S40">
        <v>55507</v>
      </c>
      <c r="T40">
        <v>56579</v>
      </c>
      <c r="U40">
        <v>57523</v>
      </c>
      <c r="V40">
        <v>58371</v>
      </c>
      <c r="W40">
        <v>59172</v>
      </c>
      <c r="X40">
        <v>59963</v>
      </c>
      <c r="Y40">
        <v>60765</v>
      </c>
      <c r="Z40">
        <v>61559</v>
      </c>
    </row>
    <row r="41" spans="1:26" x14ac:dyDescent="0.25">
      <c r="A41" t="s">
        <v>4948</v>
      </c>
      <c r="B41" t="s">
        <v>4949</v>
      </c>
      <c r="C41" t="s">
        <v>4869</v>
      </c>
      <c r="D41">
        <v>3352767</v>
      </c>
      <c r="E41">
        <v>3435821</v>
      </c>
      <c r="F41">
        <v>3517309</v>
      </c>
      <c r="G41">
        <v>3597385</v>
      </c>
      <c r="H41">
        <v>3676508</v>
      </c>
      <c r="I41">
        <v>3754986</v>
      </c>
      <c r="J41">
        <v>3832203</v>
      </c>
      <c r="K41">
        <v>3907612</v>
      </c>
      <c r="L41">
        <v>3981665</v>
      </c>
      <c r="M41">
        <v>4055036</v>
      </c>
      <c r="N41">
        <v>4127910</v>
      </c>
      <c r="O41">
        <v>4201758</v>
      </c>
      <c r="P41">
        <v>4275800</v>
      </c>
      <c r="Q41">
        <v>4345386</v>
      </c>
      <c r="R41">
        <v>4404230</v>
      </c>
      <c r="S41">
        <v>4448525</v>
      </c>
      <c r="T41">
        <v>4476153</v>
      </c>
      <c r="U41">
        <v>4490416</v>
      </c>
      <c r="V41">
        <v>4499653</v>
      </c>
      <c r="W41">
        <v>4515392</v>
      </c>
      <c r="X41">
        <v>4546100</v>
      </c>
      <c r="Y41">
        <v>4594621</v>
      </c>
      <c r="Z41">
        <v>4659080</v>
      </c>
    </row>
    <row r="42" spans="1:26" x14ac:dyDescent="0.25">
      <c r="A42" t="s">
        <v>4950</v>
      </c>
      <c r="B42" t="s">
        <v>4951</v>
      </c>
      <c r="C42" t="s">
        <v>4869</v>
      </c>
      <c r="D42">
        <v>109913216</v>
      </c>
      <c r="E42">
        <v>109563097</v>
      </c>
      <c r="F42">
        <v>109459093</v>
      </c>
      <c r="G42">
        <v>109207205</v>
      </c>
      <c r="H42">
        <v>109102354</v>
      </c>
      <c r="I42">
        <v>108405522</v>
      </c>
      <c r="J42">
        <v>107800399</v>
      </c>
      <c r="K42">
        <v>107097577</v>
      </c>
      <c r="L42">
        <v>106760768</v>
      </c>
      <c r="M42">
        <v>106466116</v>
      </c>
      <c r="N42">
        <v>106173766</v>
      </c>
      <c r="O42">
        <v>105901322</v>
      </c>
      <c r="P42">
        <v>105504531</v>
      </c>
      <c r="Q42">
        <v>105126686</v>
      </c>
      <c r="R42">
        <v>104924372</v>
      </c>
      <c r="S42">
        <v>104543801</v>
      </c>
      <c r="T42">
        <v>104174038</v>
      </c>
      <c r="U42">
        <v>103935318</v>
      </c>
      <c r="V42">
        <v>103713726</v>
      </c>
      <c r="W42">
        <v>103496179</v>
      </c>
      <c r="X42">
        <v>103257751</v>
      </c>
      <c r="Y42">
        <v>102994343</v>
      </c>
      <c r="Z42">
        <v>102727102</v>
      </c>
    </row>
    <row r="43" spans="1:26" x14ac:dyDescent="0.25">
      <c r="A43" t="s">
        <v>4952</v>
      </c>
      <c r="B43" t="s">
        <v>4953</v>
      </c>
      <c r="C43" t="s">
        <v>4869</v>
      </c>
      <c r="D43">
        <v>7000722</v>
      </c>
      <c r="E43">
        <v>7241134</v>
      </c>
      <c r="F43">
        <v>7493251</v>
      </c>
      <c r="G43">
        <v>7759258</v>
      </c>
      <c r="H43">
        <v>8041846</v>
      </c>
      <c r="I43">
        <v>8342559</v>
      </c>
      <c r="J43">
        <v>8663012</v>
      </c>
      <c r="K43">
        <v>9001689</v>
      </c>
      <c r="L43">
        <v>9353201</v>
      </c>
      <c r="M43">
        <v>9710043</v>
      </c>
      <c r="N43">
        <v>10067009</v>
      </c>
      <c r="O43">
        <v>10421597</v>
      </c>
      <c r="P43">
        <v>10775708</v>
      </c>
      <c r="Q43">
        <v>11133861</v>
      </c>
      <c r="R43">
        <v>11502786</v>
      </c>
      <c r="S43">
        <v>11887202</v>
      </c>
      <c r="T43">
        <v>12288651</v>
      </c>
      <c r="U43">
        <v>12705135</v>
      </c>
      <c r="V43">
        <v>13133589</v>
      </c>
      <c r="W43">
        <v>13569438</v>
      </c>
      <c r="X43">
        <v>14009413</v>
      </c>
      <c r="Y43">
        <v>14452543</v>
      </c>
      <c r="Z43">
        <v>14899994</v>
      </c>
    </row>
    <row r="44" spans="1:26" x14ac:dyDescent="0.25">
      <c r="A44" t="s">
        <v>4954</v>
      </c>
      <c r="B44" t="s">
        <v>4955</v>
      </c>
      <c r="C44" t="s">
        <v>4869</v>
      </c>
      <c r="D44">
        <v>144046</v>
      </c>
      <c r="E44">
        <v>144829</v>
      </c>
      <c r="F44">
        <v>145715</v>
      </c>
      <c r="G44">
        <v>146671</v>
      </c>
      <c r="H44">
        <v>147687</v>
      </c>
      <c r="I44">
        <v>148725</v>
      </c>
      <c r="J44">
        <v>149793</v>
      </c>
      <c r="K44">
        <v>150901</v>
      </c>
      <c r="L44">
        <v>152038</v>
      </c>
      <c r="M44">
        <v>153170</v>
      </c>
      <c r="N44">
        <v>154294</v>
      </c>
      <c r="O44">
        <v>155411</v>
      </c>
      <c r="P44">
        <v>156513</v>
      </c>
      <c r="Q44">
        <v>157581</v>
      </c>
      <c r="R44">
        <v>158603</v>
      </c>
      <c r="S44">
        <v>159581</v>
      </c>
      <c r="T44">
        <v>160497</v>
      </c>
      <c r="U44">
        <v>161358</v>
      </c>
      <c r="V44">
        <v>162180</v>
      </c>
      <c r="W44">
        <v>162969</v>
      </c>
      <c r="X44">
        <v>163758</v>
      </c>
      <c r="Y44">
        <v>164541</v>
      </c>
      <c r="Z44">
        <v>165314</v>
      </c>
    </row>
    <row r="45" spans="1:26" x14ac:dyDescent="0.25">
      <c r="A45" t="s">
        <v>4956</v>
      </c>
      <c r="B45" t="s">
        <v>4957</v>
      </c>
      <c r="C45" t="s">
        <v>4869</v>
      </c>
      <c r="D45">
        <v>14296613</v>
      </c>
      <c r="E45">
        <v>14497826</v>
      </c>
      <c r="F45">
        <v>14694835</v>
      </c>
      <c r="G45">
        <v>14887756</v>
      </c>
      <c r="H45">
        <v>15076952</v>
      </c>
      <c r="I45">
        <v>15262754</v>
      </c>
      <c r="J45">
        <v>15444969</v>
      </c>
      <c r="K45">
        <v>15623635</v>
      </c>
      <c r="L45">
        <v>15799542</v>
      </c>
      <c r="M45">
        <v>15973778</v>
      </c>
      <c r="N45">
        <v>16147064</v>
      </c>
      <c r="O45">
        <v>16319792</v>
      </c>
      <c r="P45">
        <v>16491687</v>
      </c>
      <c r="Q45">
        <v>16661942</v>
      </c>
      <c r="R45">
        <v>16829442</v>
      </c>
      <c r="S45">
        <v>16993354</v>
      </c>
      <c r="T45">
        <v>17153357</v>
      </c>
      <c r="U45">
        <v>17309746</v>
      </c>
      <c r="V45">
        <v>17462982</v>
      </c>
      <c r="W45">
        <v>17613798</v>
      </c>
      <c r="X45">
        <v>17762681</v>
      </c>
      <c r="Y45">
        <v>17909754</v>
      </c>
      <c r="Z45">
        <v>18054726</v>
      </c>
    </row>
    <row r="46" spans="1:26" x14ac:dyDescent="0.25">
      <c r="A46" t="s">
        <v>4958</v>
      </c>
      <c r="B46" t="s">
        <v>4959</v>
      </c>
      <c r="C46" t="s">
        <v>4869</v>
      </c>
      <c r="D46">
        <v>1204855000</v>
      </c>
      <c r="E46">
        <v>1217550000</v>
      </c>
      <c r="F46">
        <v>1230075000</v>
      </c>
      <c r="G46">
        <v>1241935000</v>
      </c>
      <c r="H46">
        <v>1252735000</v>
      </c>
      <c r="I46">
        <v>1262645000</v>
      </c>
      <c r="J46">
        <v>1271850000</v>
      </c>
      <c r="K46">
        <v>1280400000</v>
      </c>
      <c r="L46">
        <v>1288400000</v>
      </c>
      <c r="M46">
        <v>1296075000</v>
      </c>
      <c r="N46">
        <v>1303720000</v>
      </c>
      <c r="O46">
        <v>1311020000</v>
      </c>
      <c r="P46">
        <v>1317885000</v>
      </c>
      <c r="Q46">
        <v>1324655000</v>
      </c>
      <c r="R46">
        <v>1331260000</v>
      </c>
      <c r="S46">
        <v>1337705000</v>
      </c>
      <c r="T46">
        <v>1344130000</v>
      </c>
      <c r="U46">
        <v>1350695000</v>
      </c>
      <c r="V46">
        <v>1357380000</v>
      </c>
      <c r="W46">
        <v>1364270000</v>
      </c>
      <c r="X46">
        <v>1371220000</v>
      </c>
      <c r="Y46">
        <v>1378665000</v>
      </c>
      <c r="Z46">
        <v>1386395000</v>
      </c>
    </row>
    <row r="47" spans="1:26" x14ac:dyDescent="0.25">
      <c r="A47" t="s">
        <v>4960</v>
      </c>
      <c r="B47" t="s">
        <v>4961</v>
      </c>
      <c r="C47" t="s">
        <v>4869</v>
      </c>
      <c r="D47">
        <v>37441977</v>
      </c>
      <c r="E47">
        <v>38049038</v>
      </c>
      <c r="F47">
        <v>38645411</v>
      </c>
      <c r="G47">
        <v>39234062</v>
      </c>
      <c r="H47">
        <v>39819279</v>
      </c>
      <c r="I47">
        <v>40403958</v>
      </c>
      <c r="J47">
        <v>40988909</v>
      </c>
      <c r="K47">
        <v>41572491</v>
      </c>
      <c r="L47">
        <v>42152151</v>
      </c>
      <c r="M47">
        <v>42724163</v>
      </c>
      <c r="N47">
        <v>43285634</v>
      </c>
      <c r="O47">
        <v>43835722</v>
      </c>
      <c r="P47">
        <v>44374572</v>
      </c>
      <c r="Q47">
        <v>44901544</v>
      </c>
      <c r="R47">
        <v>45416181</v>
      </c>
      <c r="S47">
        <v>45918097</v>
      </c>
      <c r="T47">
        <v>46406646</v>
      </c>
      <c r="U47">
        <v>46881475</v>
      </c>
      <c r="V47">
        <v>47342981</v>
      </c>
      <c r="W47">
        <v>47791911</v>
      </c>
      <c r="X47">
        <v>48228697</v>
      </c>
      <c r="Y47">
        <v>48653419</v>
      </c>
      <c r="Z47">
        <v>49065615</v>
      </c>
    </row>
    <row r="48" spans="1:26" x14ac:dyDescent="0.25">
      <c r="A48" t="s">
        <v>4962</v>
      </c>
      <c r="B48" t="s">
        <v>4963</v>
      </c>
      <c r="C48" t="s">
        <v>4869</v>
      </c>
      <c r="D48">
        <v>475394</v>
      </c>
      <c r="E48">
        <v>488627</v>
      </c>
      <c r="F48">
        <v>501953</v>
      </c>
      <c r="G48">
        <v>515385</v>
      </c>
      <c r="H48">
        <v>528848</v>
      </c>
      <c r="I48">
        <v>542357</v>
      </c>
      <c r="J48">
        <v>555888</v>
      </c>
      <c r="K48">
        <v>569479</v>
      </c>
      <c r="L48">
        <v>583211</v>
      </c>
      <c r="M48">
        <v>597228</v>
      </c>
      <c r="N48">
        <v>611627</v>
      </c>
      <c r="O48">
        <v>626425</v>
      </c>
      <c r="P48">
        <v>641620</v>
      </c>
      <c r="Q48">
        <v>657229</v>
      </c>
      <c r="R48">
        <v>673252</v>
      </c>
      <c r="S48">
        <v>689692</v>
      </c>
      <c r="T48">
        <v>706569</v>
      </c>
      <c r="U48">
        <v>723868</v>
      </c>
      <c r="V48">
        <v>741500</v>
      </c>
      <c r="W48">
        <v>759385</v>
      </c>
      <c r="X48">
        <v>777424</v>
      </c>
      <c r="Y48">
        <v>795601</v>
      </c>
      <c r="Z48">
        <v>813912</v>
      </c>
    </row>
    <row r="49" spans="1:26" x14ac:dyDescent="0.25">
      <c r="A49" t="s">
        <v>4964</v>
      </c>
      <c r="B49" t="s">
        <v>4965</v>
      </c>
      <c r="C49" t="s">
        <v>4869</v>
      </c>
      <c r="D49">
        <v>41595744</v>
      </c>
      <c r="E49">
        <v>42770544</v>
      </c>
      <c r="F49">
        <v>43830146</v>
      </c>
      <c r="G49">
        <v>44840529</v>
      </c>
      <c r="H49">
        <v>45898667</v>
      </c>
      <c r="I49">
        <v>47076387</v>
      </c>
      <c r="J49">
        <v>48394338</v>
      </c>
      <c r="K49">
        <v>49835756</v>
      </c>
      <c r="L49">
        <v>51390033</v>
      </c>
      <c r="M49">
        <v>53034217</v>
      </c>
      <c r="N49">
        <v>54751476</v>
      </c>
      <c r="O49">
        <v>56543011</v>
      </c>
      <c r="P49">
        <v>58417562</v>
      </c>
      <c r="Q49">
        <v>60373608</v>
      </c>
      <c r="R49">
        <v>62409435</v>
      </c>
      <c r="S49">
        <v>64523263</v>
      </c>
      <c r="T49">
        <v>66713597</v>
      </c>
      <c r="U49">
        <v>68978682</v>
      </c>
      <c r="V49">
        <v>71316033</v>
      </c>
      <c r="W49">
        <v>73722860</v>
      </c>
      <c r="X49">
        <v>76196619</v>
      </c>
      <c r="Y49">
        <v>78736153</v>
      </c>
      <c r="Z49">
        <v>81339988</v>
      </c>
    </row>
    <row r="50" spans="1:26" x14ac:dyDescent="0.25">
      <c r="A50" t="s">
        <v>4966</v>
      </c>
      <c r="B50" t="s">
        <v>4967</v>
      </c>
      <c r="C50" t="s">
        <v>4869</v>
      </c>
      <c r="D50">
        <v>2799255</v>
      </c>
      <c r="E50">
        <v>2879222</v>
      </c>
      <c r="F50">
        <v>2962470</v>
      </c>
      <c r="G50">
        <v>3048453</v>
      </c>
      <c r="H50">
        <v>3136344</v>
      </c>
      <c r="I50">
        <v>3225727</v>
      </c>
      <c r="J50">
        <v>3315806</v>
      </c>
      <c r="K50">
        <v>3407180</v>
      </c>
      <c r="L50">
        <v>3502519</v>
      </c>
      <c r="M50">
        <v>3605439</v>
      </c>
      <c r="N50">
        <v>3718243</v>
      </c>
      <c r="O50">
        <v>3842365</v>
      </c>
      <c r="P50">
        <v>3976246</v>
      </c>
      <c r="Q50">
        <v>4115435</v>
      </c>
      <c r="R50">
        <v>4253712</v>
      </c>
      <c r="S50">
        <v>4386693</v>
      </c>
      <c r="T50">
        <v>4512730</v>
      </c>
      <c r="U50">
        <v>4633363</v>
      </c>
      <c r="V50">
        <v>4751393</v>
      </c>
      <c r="W50">
        <v>4871101</v>
      </c>
      <c r="X50">
        <v>4995648</v>
      </c>
      <c r="Y50">
        <v>5125821</v>
      </c>
      <c r="Z50">
        <v>5260750</v>
      </c>
    </row>
    <row r="51" spans="1:26" x14ac:dyDescent="0.25">
      <c r="A51" t="s">
        <v>4968</v>
      </c>
      <c r="B51" t="s">
        <v>4969</v>
      </c>
      <c r="C51" t="s">
        <v>4882</v>
      </c>
      <c r="D51">
        <v>3510926</v>
      </c>
      <c r="E51">
        <v>3596732</v>
      </c>
      <c r="F51">
        <v>3682725</v>
      </c>
      <c r="G51">
        <v>3767373</v>
      </c>
      <c r="H51">
        <v>3848723</v>
      </c>
      <c r="I51">
        <v>3925443</v>
      </c>
      <c r="J51">
        <v>3996798</v>
      </c>
      <c r="K51">
        <v>4063204</v>
      </c>
      <c r="L51">
        <v>4125971</v>
      </c>
      <c r="M51">
        <v>4187038</v>
      </c>
      <c r="N51">
        <v>4247841</v>
      </c>
      <c r="O51">
        <v>4308794</v>
      </c>
      <c r="P51">
        <v>4369469</v>
      </c>
      <c r="Q51">
        <v>4429508</v>
      </c>
      <c r="R51">
        <v>4488263</v>
      </c>
      <c r="S51">
        <v>4545280</v>
      </c>
      <c r="T51">
        <v>4600474</v>
      </c>
      <c r="U51">
        <v>4654122</v>
      </c>
      <c r="V51">
        <v>4706401</v>
      </c>
      <c r="W51">
        <v>4757575</v>
      </c>
      <c r="X51">
        <v>4807852</v>
      </c>
      <c r="Y51">
        <v>4857274</v>
      </c>
      <c r="Z51">
        <v>4905769</v>
      </c>
    </row>
    <row r="52" spans="1:26" x14ac:dyDescent="0.25">
      <c r="A52" t="s">
        <v>4970</v>
      </c>
      <c r="B52" t="s">
        <v>4971</v>
      </c>
      <c r="C52" t="s">
        <v>4869</v>
      </c>
      <c r="D52">
        <v>14540820</v>
      </c>
      <c r="E52">
        <v>14995249</v>
      </c>
      <c r="F52">
        <v>15445986</v>
      </c>
      <c r="G52">
        <v>15884552</v>
      </c>
      <c r="H52">
        <v>16300233</v>
      </c>
      <c r="I52">
        <v>16686561</v>
      </c>
      <c r="J52">
        <v>17040152</v>
      </c>
      <c r="K52">
        <v>17366517</v>
      </c>
      <c r="L52">
        <v>17679355</v>
      </c>
      <c r="M52">
        <v>17997738</v>
      </c>
      <c r="N52">
        <v>18336303</v>
      </c>
      <c r="O52">
        <v>18699435</v>
      </c>
      <c r="P52">
        <v>19085941</v>
      </c>
      <c r="Q52">
        <v>19497986</v>
      </c>
      <c r="R52">
        <v>19936366</v>
      </c>
      <c r="S52">
        <v>20401331</v>
      </c>
      <c r="T52">
        <v>20895311</v>
      </c>
      <c r="U52">
        <v>21418603</v>
      </c>
      <c r="V52">
        <v>21966312</v>
      </c>
      <c r="W52">
        <v>22531350</v>
      </c>
      <c r="X52">
        <v>23108472</v>
      </c>
      <c r="Y52">
        <v>23695919</v>
      </c>
      <c r="Z52">
        <v>24294750</v>
      </c>
    </row>
    <row r="53" spans="1:26" x14ac:dyDescent="0.25">
      <c r="A53" t="s">
        <v>4972</v>
      </c>
      <c r="B53" t="s">
        <v>4973</v>
      </c>
      <c r="C53" t="s">
        <v>4895</v>
      </c>
      <c r="D53">
        <v>4669000</v>
      </c>
      <c r="E53">
        <v>4494000</v>
      </c>
      <c r="F53">
        <v>4572000</v>
      </c>
      <c r="G53">
        <v>4501000</v>
      </c>
      <c r="H53">
        <v>4554000</v>
      </c>
      <c r="I53">
        <v>4426000</v>
      </c>
      <c r="J53">
        <v>4440000</v>
      </c>
      <c r="K53">
        <v>4440000</v>
      </c>
      <c r="L53">
        <v>4440000</v>
      </c>
      <c r="M53">
        <v>4439000</v>
      </c>
      <c r="N53">
        <v>4442000</v>
      </c>
      <c r="O53">
        <v>4440000</v>
      </c>
      <c r="P53">
        <v>4436000</v>
      </c>
      <c r="Q53">
        <v>4434508</v>
      </c>
      <c r="R53">
        <v>4429078</v>
      </c>
      <c r="S53">
        <v>4417781</v>
      </c>
      <c r="T53">
        <v>4280622</v>
      </c>
      <c r="U53">
        <v>4267558</v>
      </c>
      <c r="V53">
        <v>4255689</v>
      </c>
      <c r="W53">
        <v>4238389</v>
      </c>
      <c r="X53">
        <v>4203604</v>
      </c>
      <c r="Y53">
        <v>4174349</v>
      </c>
      <c r="Z53">
        <v>4125700</v>
      </c>
    </row>
    <row r="54" spans="1:26" x14ac:dyDescent="0.25">
      <c r="A54" t="s">
        <v>4974</v>
      </c>
      <c r="B54" t="s">
        <v>4975</v>
      </c>
      <c r="C54" t="s">
        <v>4882</v>
      </c>
      <c r="D54">
        <v>10906043</v>
      </c>
      <c r="E54">
        <v>10961012</v>
      </c>
      <c r="F54">
        <v>11013983</v>
      </c>
      <c r="G54">
        <v>11064097</v>
      </c>
      <c r="H54">
        <v>11110004</v>
      </c>
      <c r="I54">
        <v>11150736</v>
      </c>
      <c r="J54">
        <v>11186542</v>
      </c>
      <c r="K54">
        <v>11217998</v>
      </c>
      <c r="L54">
        <v>11244885</v>
      </c>
      <c r="M54">
        <v>11266941</v>
      </c>
      <c r="N54">
        <v>11284253</v>
      </c>
      <c r="O54">
        <v>11296233</v>
      </c>
      <c r="P54">
        <v>11303687</v>
      </c>
      <c r="Q54">
        <v>11309754</v>
      </c>
      <c r="R54">
        <v>11318602</v>
      </c>
      <c r="S54">
        <v>11333051</v>
      </c>
      <c r="T54">
        <v>11354651</v>
      </c>
      <c r="U54">
        <v>11382146</v>
      </c>
      <c r="V54">
        <v>11412167</v>
      </c>
      <c r="W54">
        <v>11439767</v>
      </c>
      <c r="X54">
        <v>11461432</v>
      </c>
      <c r="Y54">
        <v>11475982</v>
      </c>
      <c r="Z54">
        <v>11484636</v>
      </c>
    </row>
    <row r="55" spans="1:26" x14ac:dyDescent="0.25">
      <c r="A55" t="s">
        <v>4976</v>
      </c>
      <c r="B55" t="s">
        <v>4977</v>
      </c>
      <c r="C55" t="s">
        <v>4869</v>
      </c>
      <c r="D55">
        <v>145139</v>
      </c>
      <c r="E55">
        <v>146306</v>
      </c>
      <c r="F55">
        <v>146956</v>
      </c>
      <c r="G55">
        <v>144472</v>
      </c>
      <c r="H55">
        <v>139428</v>
      </c>
      <c r="I55">
        <v>133860</v>
      </c>
      <c r="J55">
        <v>129047</v>
      </c>
      <c r="K55">
        <v>129205</v>
      </c>
      <c r="L55">
        <v>131897</v>
      </c>
      <c r="M55">
        <v>134192</v>
      </c>
      <c r="N55">
        <v>137658</v>
      </c>
      <c r="O55">
        <v>141239</v>
      </c>
      <c r="P55">
        <v>144056</v>
      </c>
      <c r="Q55">
        <v>145880</v>
      </c>
      <c r="R55">
        <v>146833</v>
      </c>
      <c r="S55">
        <v>148703</v>
      </c>
      <c r="T55">
        <v>150831</v>
      </c>
      <c r="U55">
        <v>152088</v>
      </c>
      <c r="V55">
        <v>153822</v>
      </c>
      <c r="W55">
        <v>155909</v>
      </c>
      <c r="X55">
        <v>157980</v>
      </c>
      <c r="Y55">
        <v>159663</v>
      </c>
      <c r="Z55">
        <v>161014</v>
      </c>
    </row>
    <row r="56" spans="1:26" x14ac:dyDescent="0.25">
      <c r="A56" t="s">
        <v>4978</v>
      </c>
      <c r="B56" t="s">
        <v>4979</v>
      </c>
      <c r="C56" t="s">
        <v>4895</v>
      </c>
      <c r="D56">
        <v>855384</v>
      </c>
      <c r="E56">
        <v>873423</v>
      </c>
      <c r="F56">
        <v>891192</v>
      </c>
      <c r="G56">
        <v>908704</v>
      </c>
      <c r="H56">
        <v>926050</v>
      </c>
      <c r="I56">
        <v>943286</v>
      </c>
      <c r="J56">
        <v>960282</v>
      </c>
      <c r="K56">
        <v>976966</v>
      </c>
      <c r="L56">
        <v>993563</v>
      </c>
      <c r="M56">
        <v>1010410</v>
      </c>
      <c r="N56">
        <v>1027658</v>
      </c>
      <c r="O56">
        <v>1045509</v>
      </c>
      <c r="P56">
        <v>1063712</v>
      </c>
      <c r="Q56">
        <v>1081563</v>
      </c>
      <c r="R56">
        <v>1098076</v>
      </c>
      <c r="S56">
        <v>1112607</v>
      </c>
      <c r="T56">
        <v>1124835</v>
      </c>
      <c r="U56">
        <v>1135062</v>
      </c>
      <c r="V56">
        <v>1143896</v>
      </c>
      <c r="W56">
        <v>1152309</v>
      </c>
      <c r="X56">
        <v>1160985</v>
      </c>
      <c r="Y56">
        <v>1170125</v>
      </c>
      <c r="Z56">
        <v>1179551</v>
      </c>
    </row>
    <row r="57" spans="1:26" x14ac:dyDescent="0.25">
      <c r="A57" t="s">
        <v>4980</v>
      </c>
      <c r="B57" t="s">
        <v>4981</v>
      </c>
      <c r="C57" t="s">
        <v>4895</v>
      </c>
      <c r="D57">
        <v>10327253</v>
      </c>
      <c r="E57">
        <v>10315241</v>
      </c>
      <c r="F57">
        <v>10304131</v>
      </c>
      <c r="G57">
        <v>10294373</v>
      </c>
      <c r="H57">
        <v>10283860</v>
      </c>
      <c r="I57">
        <v>10255063</v>
      </c>
      <c r="J57">
        <v>10216605</v>
      </c>
      <c r="K57">
        <v>10196916</v>
      </c>
      <c r="L57">
        <v>10193998</v>
      </c>
      <c r="M57">
        <v>10197101</v>
      </c>
      <c r="N57">
        <v>10211216</v>
      </c>
      <c r="O57">
        <v>10238905</v>
      </c>
      <c r="P57">
        <v>10298828</v>
      </c>
      <c r="Q57">
        <v>10384603</v>
      </c>
      <c r="R57">
        <v>10443936</v>
      </c>
      <c r="S57">
        <v>10474410</v>
      </c>
      <c r="T57">
        <v>10496088</v>
      </c>
      <c r="U57">
        <v>10510785</v>
      </c>
      <c r="V57">
        <v>10514272</v>
      </c>
      <c r="W57">
        <v>10525347</v>
      </c>
      <c r="X57">
        <v>10546059</v>
      </c>
      <c r="Y57">
        <v>10566332</v>
      </c>
      <c r="Z57">
        <v>10591323</v>
      </c>
    </row>
    <row r="58" spans="1:26" x14ac:dyDescent="0.25">
      <c r="A58" t="s">
        <v>4982</v>
      </c>
      <c r="B58" t="s">
        <v>4983</v>
      </c>
      <c r="C58" t="s">
        <v>4895</v>
      </c>
      <c r="D58">
        <v>5233373</v>
      </c>
      <c r="E58">
        <v>5263074</v>
      </c>
      <c r="F58">
        <v>5284991</v>
      </c>
      <c r="G58">
        <v>5304219</v>
      </c>
      <c r="H58">
        <v>5321799</v>
      </c>
      <c r="I58">
        <v>5339616</v>
      </c>
      <c r="J58">
        <v>5358783</v>
      </c>
      <c r="K58">
        <v>5375931</v>
      </c>
      <c r="L58">
        <v>5390574</v>
      </c>
      <c r="M58">
        <v>5404523</v>
      </c>
      <c r="N58">
        <v>5419432</v>
      </c>
      <c r="O58">
        <v>5437272</v>
      </c>
      <c r="P58">
        <v>5461438</v>
      </c>
      <c r="Q58">
        <v>5493621</v>
      </c>
      <c r="R58">
        <v>5523095</v>
      </c>
      <c r="S58">
        <v>5547683</v>
      </c>
      <c r="T58">
        <v>5570572</v>
      </c>
      <c r="U58">
        <v>5591572</v>
      </c>
      <c r="V58">
        <v>5614932</v>
      </c>
      <c r="W58">
        <v>5643475</v>
      </c>
      <c r="X58">
        <v>5683483</v>
      </c>
      <c r="Y58">
        <v>5728010</v>
      </c>
      <c r="Z58">
        <v>5769603</v>
      </c>
    </row>
    <row r="59" spans="1:26" x14ac:dyDescent="0.25">
      <c r="A59" t="s">
        <v>4984</v>
      </c>
      <c r="B59" t="s">
        <v>4985</v>
      </c>
      <c r="C59" t="s">
        <v>4869</v>
      </c>
      <c r="D59">
        <v>630388</v>
      </c>
      <c r="E59">
        <v>643682</v>
      </c>
      <c r="F59">
        <v>660953</v>
      </c>
      <c r="G59">
        <v>680612</v>
      </c>
      <c r="H59">
        <v>700099</v>
      </c>
      <c r="I59">
        <v>717584</v>
      </c>
      <c r="J59">
        <v>732711</v>
      </c>
      <c r="K59">
        <v>746221</v>
      </c>
      <c r="L59">
        <v>758615</v>
      </c>
      <c r="M59">
        <v>770752</v>
      </c>
      <c r="N59">
        <v>783254</v>
      </c>
      <c r="O59">
        <v>796208</v>
      </c>
      <c r="P59">
        <v>809402</v>
      </c>
      <c r="Q59">
        <v>822934</v>
      </c>
      <c r="R59">
        <v>836840</v>
      </c>
      <c r="S59">
        <v>851146</v>
      </c>
      <c r="T59">
        <v>865937</v>
      </c>
      <c r="U59">
        <v>881185</v>
      </c>
      <c r="V59">
        <v>896688</v>
      </c>
      <c r="W59">
        <v>912164</v>
      </c>
      <c r="X59">
        <v>927414</v>
      </c>
      <c r="Y59">
        <v>942333</v>
      </c>
      <c r="Z59">
        <v>956985</v>
      </c>
    </row>
    <row r="60" spans="1:26" x14ac:dyDescent="0.25">
      <c r="A60" t="s">
        <v>4986</v>
      </c>
      <c r="B60" t="s">
        <v>4987</v>
      </c>
      <c r="C60" t="s">
        <v>4882</v>
      </c>
      <c r="D60">
        <v>71368</v>
      </c>
      <c r="E60">
        <v>71145</v>
      </c>
      <c r="F60">
        <v>70753</v>
      </c>
      <c r="G60">
        <v>70290</v>
      </c>
      <c r="H60">
        <v>69903</v>
      </c>
      <c r="I60">
        <v>69676</v>
      </c>
      <c r="J60">
        <v>69670</v>
      </c>
      <c r="K60">
        <v>69824</v>
      </c>
      <c r="L60">
        <v>70093</v>
      </c>
      <c r="M60">
        <v>70379</v>
      </c>
      <c r="N60">
        <v>70627</v>
      </c>
      <c r="O60">
        <v>70807</v>
      </c>
      <c r="P60">
        <v>70950</v>
      </c>
      <c r="Q60">
        <v>71074</v>
      </c>
      <c r="R60">
        <v>71229</v>
      </c>
      <c r="S60">
        <v>71440</v>
      </c>
      <c r="T60">
        <v>71718</v>
      </c>
      <c r="U60">
        <v>72044</v>
      </c>
      <c r="V60">
        <v>72400</v>
      </c>
      <c r="W60">
        <v>72778</v>
      </c>
      <c r="X60">
        <v>73162</v>
      </c>
      <c r="Y60">
        <v>73543</v>
      </c>
      <c r="Z60">
        <v>73925</v>
      </c>
    </row>
    <row r="61" spans="1:26" x14ac:dyDescent="0.25">
      <c r="A61" t="s">
        <v>4988</v>
      </c>
      <c r="B61" t="s">
        <v>4989</v>
      </c>
      <c r="C61" t="s">
        <v>4882</v>
      </c>
      <c r="D61">
        <v>7892423</v>
      </c>
      <c r="E61">
        <v>8029113</v>
      </c>
      <c r="F61">
        <v>8163472</v>
      </c>
      <c r="G61">
        <v>8296375</v>
      </c>
      <c r="H61">
        <v>8429112</v>
      </c>
      <c r="I61">
        <v>8562622</v>
      </c>
      <c r="J61">
        <v>8697126</v>
      </c>
      <c r="K61">
        <v>8832285</v>
      </c>
      <c r="L61">
        <v>8967760</v>
      </c>
      <c r="M61">
        <v>9102998</v>
      </c>
      <c r="N61">
        <v>9237566</v>
      </c>
      <c r="O61">
        <v>9371338</v>
      </c>
      <c r="P61">
        <v>9504353</v>
      </c>
      <c r="Q61">
        <v>9636520</v>
      </c>
      <c r="R61">
        <v>9767758</v>
      </c>
      <c r="S61">
        <v>9897985</v>
      </c>
      <c r="T61">
        <v>10027095</v>
      </c>
      <c r="U61">
        <v>10154950</v>
      </c>
      <c r="V61">
        <v>10281296</v>
      </c>
      <c r="W61">
        <v>10405844</v>
      </c>
      <c r="X61">
        <v>10528394</v>
      </c>
      <c r="Y61">
        <v>10648791</v>
      </c>
      <c r="Z61">
        <v>10766998</v>
      </c>
    </row>
    <row r="62" spans="1:26" x14ac:dyDescent="0.25">
      <c r="A62" t="s">
        <v>4990</v>
      </c>
      <c r="B62" t="s">
        <v>4991</v>
      </c>
      <c r="C62" t="s">
        <v>4869</v>
      </c>
      <c r="D62">
        <v>2252578506</v>
      </c>
      <c r="E62">
        <v>2297015199</v>
      </c>
      <c r="F62">
        <v>2341634408</v>
      </c>
      <c r="G62">
        <v>2386184548</v>
      </c>
      <c r="H62">
        <v>2430487146</v>
      </c>
      <c r="I62">
        <v>2474600589</v>
      </c>
      <c r="J62">
        <v>2518353223</v>
      </c>
      <c r="K62">
        <v>2561812502</v>
      </c>
      <c r="L62">
        <v>2605067367</v>
      </c>
      <c r="M62">
        <v>2648271523</v>
      </c>
      <c r="N62">
        <v>2691528375</v>
      </c>
      <c r="O62">
        <v>2734859659</v>
      </c>
      <c r="P62">
        <v>2778276175</v>
      </c>
      <c r="Q62">
        <v>2821797496</v>
      </c>
      <c r="R62">
        <v>2865439651</v>
      </c>
      <c r="S62">
        <v>2909410986</v>
      </c>
      <c r="T62">
        <v>2953406021</v>
      </c>
      <c r="U62">
        <v>2997066325</v>
      </c>
      <c r="V62">
        <v>3040700765</v>
      </c>
      <c r="W62">
        <v>3084236443</v>
      </c>
      <c r="X62">
        <v>3127578757</v>
      </c>
      <c r="Y62">
        <v>3170657660</v>
      </c>
      <c r="Z62">
        <v>3213426923</v>
      </c>
    </row>
    <row r="63" spans="1:26" x14ac:dyDescent="0.25">
      <c r="A63" t="s">
        <v>4992</v>
      </c>
      <c r="B63" t="s">
        <v>4993</v>
      </c>
      <c r="C63" t="s">
        <v>4869</v>
      </c>
      <c r="D63">
        <v>1941918800</v>
      </c>
      <c r="E63">
        <v>1964635058</v>
      </c>
      <c r="F63">
        <v>1986799861</v>
      </c>
      <c r="G63">
        <v>2008140141</v>
      </c>
      <c r="H63">
        <v>2028095314</v>
      </c>
      <c r="I63">
        <v>2047150745</v>
      </c>
      <c r="J63">
        <v>2065521836</v>
      </c>
      <c r="K63">
        <v>2082953527</v>
      </c>
      <c r="L63">
        <v>2099545576</v>
      </c>
      <c r="M63">
        <v>2115557365</v>
      </c>
      <c r="N63">
        <v>2131363078</v>
      </c>
      <c r="O63">
        <v>2147029631</v>
      </c>
      <c r="P63">
        <v>2162104019</v>
      </c>
      <c r="Q63">
        <v>2177421759</v>
      </c>
      <c r="R63">
        <v>2192352319</v>
      </c>
      <c r="S63">
        <v>2207154641</v>
      </c>
      <c r="T63">
        <v>2221934584</v>
      </c>
      <c r="U63">
        <v>2237082761</v>
      </c>
      <c r="V63">
        <v>2252311022</v>
      </c>
      <c r="W63">
        <v>2267745366</v>
      </c>
      <c r="X63">
        <v>2283108073</v>
      </c>
      <c r="Y63">
        <v>2298726779</v>
      </c>
      <c r="Z63">
        <v>2314364990</v>
      </c>
    </row>
    <row r="64" spans="1:26" x14ac:dyDescent="0.25">
      <c r="A64" t="s">
        <v>4994</v>
      </c>
      <c r="B64" t="s">
        <v>4995</v>
      </c>
      <c r="C64" t="s">
        <v>4869</v>
      </c>
      <c r="D64">
        <v>1717381821</v>
      </c>
      <c r="E64">
        <v>1738422945</v>
      </c>
      <c r="F64">
        <v>1759201938</v>
      </c>
      <c r="G64">
        <v>1779221736</v>
      </c>
      <c r="H64">
        <v>1798083668</v>
      </c>
      <c r="I64">
        <v>1815956211</v>
      </c>
      <c r="J64">
        <v>1833033752</v>
      </c>
      <c r="K64">
        <v>1849372898</v>
      </c>
      <c r="L64">
        <v>1865072190</v>
      </c>
      <c r="M64">
        <v>1880346879</v>
      </c>
      <c r="N64">
        <v>1895491197</v>
      </c>
      <c r="O64">
        <v>1910175419</v>
      </c>
      <c r="P64">
        <v>1924328623</v>
      </c>
      <c r="Q64">
        <v>1938363936</v>
      </c>
      <c r="R64">
        <v>1952308448</v>
      </c>
      <c r="S64">
        <v>1966231608</v>
      </c>
      <c r="T64">
        <v>1980303926</v>
      </c>
      <c r="U64">
        <v>1994651365</v>
      </c>
      <c r="V64">
        <v>2009173000</v>
      </c>
      <c r="W64">
        <v>2023837097</v>
      </c>
      <c r="X64">
        <v>2038410865</v>
      </c>
      <c r="Y64">
        <v>2053299126</v>
      </c>
      <c r="Z64">
        <v>2068308373</v>
      </c>
    </row>
    <row r="65" spans="1:26" x14ac:dyDescent="0.25">
      <c r="A65" t="s">
        <v>4996</v>
      </c>
      <c r="B65" t="s">
        <v>4997</v>
      </c>
      <c r="C65" t="s">
        <v>4869</v>
      </c>
      <c r="D65">
        <v>1695483907</v>
      </c>
      <c r="E65">
        <v>1716273159</v>
      </c>
      <c r="F65">
        <v>1736829482</v>
      </c>
      <c r="G65">
        <v>1756647023</v>
      </c>
      <c r="H65">
        <v>1775313792</v>
      </c>
      <c r="I65">
        <v>1792988790</v>
      </c>
      <c r="J65">
        <v>1809863171</v>
      </c>
      <c r="K65">
        <v>1825997060</v>
      </c>
      <c r="L65">
        <v>1841494233</v>
      </c>
      <c r="M65">
        <v>1856577921</v>
      </c>
      <c r="N65">
        <v>1871547818</v>
      </c>
      <c r="O65">
        <v>1886075684</v>
      </c>
      <c r="P65">
        <v>1900087547</v>
      </c>
      <c r="Q65">
        <v>1913991988</v>
      </c>
      <c r="R65">
        <v>1927809542</v>
      </c>
      <c r="S65">
        <v>1941604842</v>
      </c>
      <c r="T65">
        <v>1955546907</v>
      </c>
      <c r="U65">
        <v>1969762859</v>
      </c>
      <c r="V65">
        <v>1984152637</v>
      </c>
      <c r="W65">
        <v>1998686391</v>
      </c>
      <c r="X65">
        <v>2013132699</v>
      </c>
      <c r="Y65">
        <v>2027896410</v>
      </c>
      <c r="Z65">
        <v>2042783496</v>
      </c>
    </row>
    <row r="66" spans="1:26" x14ac:dyDescent="0.25">
      <c r="A66" t="s">
        <v>4998</v>
      </c>
      <c r="B66" t="s">
        <v>4999</v>
      </c>
      <c r="C66" t="s">
        <v>4869</v>
      </c>
      <c r="D66">
        <v>11440583</v>
      </c>
      <c r="E66">
        <v>11683479</v>
      </c>
      <c r="F66">
        <v>11924993</v>
      </c>
      <c r="G66">
        <v>12163885</v>
      </c>
      <c r="H66">
        <v>12398691</v>
      </c>
      <c r="I66">
        <v>12628596</v>
      </c>
      <c r="J66">
        <v>12852755</v>
      </c>
      <c r="K66">
        <v>13072060</v>
      </c>
      <c r="L66">
        <v>13289601</v>
      </c>
      <c r="M66">
        <v>13509647</v>
      </c>
      <c r="N66">
        <v>13735233</v>
      </c>
      <c r="O66">
        <v>13967480</v>
      </c>
      <c r="P66">
        <v>14205453</v>
      </c>
      <c r="Q66">
        <v>14447562</v>
      </c>
      <c r="R66">
        <v>14691275</v>
      </c>
      <c r="S66">
        <v>14934690</v>
      </c>
      <c r="T66">
        <v>15177355</v>
      </c>
      <c r="U66">
        <v>15419666</v>
      </c>
      <c r="V66">
        <v>15661547</v>
      </c>
      <c r="W66">
        <v>15903112</v>
      </c>
      <c r="X66">
        <v>16144368</v>
      </c>
      <c r="Y66">
        <v>16385068</v>
      </c>
      <c r="Z66">
        <v>16624858</v>
      </c>
    </row>
    <row r="67" spans="1:26" x14ac:dyDescent="0.25">
      <c r="A67" t="s">
        <v>5000</v>
      </c>
      <c r="B67" t="s">
        <v>5001</v>
      </c>
      <c r="C67" t="s">
        <v>4869</v>
      </c>
      <c r="D67">
        <v>63714386</v>
      </c>
      <c r="E67">
        <v>64933456</v>
      </c>
      <c r="F67">
        <v>66151117</v>
      </c>
      <c r="G67">
        <v>67378056</v>
      </c>
      <c r="H67">
        <v>68626664</v>
      </c>
      <c r="I67">
        <v>69905988</v>
      </c>
      <c r="J67">
        <v>71226940</v>
      </c>
      <c r="K67">
        <v>72590118</v>
      </c>
      <c r="L67">
        <v>73981942</v>
      </c>
      <c r="M67">
        <v>75381899</v>
      </c>
      <c r="N67">
        <v>76778149</v>
      </c>
      <c r="O67">
        <v>78159048</v>
      </c>
      <c r="P67">
        <v>79537253</v>
      </c>
      <c r="Q67">
        <v>80953881</v>
      </c>
      <c r="R67">
        <v>82465022</v>
      </c>
      <c r="S67">
        <v>84107606</v>
      </c>
      <c r="T67">
        <v>85897561</v>
      </c>
      <c r="U67">
        <v>87813257</v>
      </c>
      <c r="V67">
        <v>89807433</v>
      </c>
      <c r="W67">
        <v>91812566</v>
      </c>
      <c r="X67">
        <v>93778172</v>
      </c>
      <c r="Y67">
        <v>95688681</v>
      </c>
      <c r="Z67">
        <v>97553151</v>
      </c>
    </row>
    <row r="68" spans="1:26" x14ac:dyDescent="0.25">
      <c r="A68" t="s">
        <v>5002</v>
      </c>
      <c r="B68" t="s">
        <v>5003</v>
      </c>
      <c r="C68" t="s">
        <v>4882</v>
      </c>
      <c r="D68">
        <v>5611115</v>
      </c>
      <c r="E68">
        <v>5671925</v>
      </c>
      <c r="F68">
        <v>5727755</v>
      </c>
      <c r="G68">
        <v>5778706</v>
      </c>
      <c r="H68">
        <v>5825187</v>
      </c>
      <c r="I68">
        <v>5867626</v>
      </c>
      <c r="J68">
        <v>5905962</v>
      </c>
      <c r="K68">
        <v>5940303</v>
      </c>
      <c r="L68">
        <v>5971535</v>
      </c>
      <c r="M68">
        <v>6000775</v>
      </c>
      <c r="N68">
        <v>6028961</v>
      </c>
      <c r="O68">
        <v>6056478</v>
      </c>
      <c r="P68">
        <v>6083475</v>
      </c>
      <c r="Q68">
        <v>6110301</v>
      </c>
      <c r="R68">
        <v>6137276</v>
      </c>
      <c r="S68">
        <v>6164626</v>
      </c>
      <c r="T68">
        <v>6192560</v>
      </c>
      <c r="U68">
        <v>6221246</v>
      </c>
      <c r="V68">
        <v>6250777</v>
      </c>
      <c r="W68">
        <v>6281189</v>
      </c>
      <c r="X68">
        <v>6312478</v>
      </c>
      <c r="Y68">
        <v>6344722</v>
      </c>
      <c r="Z68">
        <v>6377853</v>
      </c>
    </row>
    <row r="69" spans="1:26" x14ac:dyDescent="0.25">
      <c r="A69" t="s">
        <v>5004</v>
      </c>
      <c r="B69" t="s">
        <v>5005</v>
      </c>
      <c r="C69" t="s">
        <v>4869</v>
      </c>
      <c r="D69">
        <v>504871</v>
      </c>
      <c r="E69">
        <v>523999</v>
      </c>
      <c r="F69">
        <v>544636</v>
      </c>
      <c r="G69">
        <v>566673</v>
      </c>
      <c r="H69">
        <v>589938</v>
      </c>
      <c r="I69">
        <v>614323</v>
      </c>
      <c r="J69">
        <v>639762</v>
      </c>
      <c r="K69">
        <v>666407</v>
      </c>
      <c r="L69">
        <v>694611</v>
      </c>
      <c r="M69">
        <v>724817</v>
      </c>
      <c r="N69">
        <v>757317</v>
      </c>
      <c r="O69">
        <v>792217</v>
      </c>
      <c r="P69">
        <v>829327</v>
      </c>
      <c r="Q69">
        <v>868418</v>
      </c>
      <c r="R69">
        <v>909111</v>
      </c>
      <c r="S69">
        <v>951104</v>
      </c>
      <c r="T69">
        <v>994290</v>
      </c>
      <c r="U69">
        <v>1038593</v>
      </c>
      <c r="V69">
        <v>1083746</v>
      </c>
      <c r="W69">
        <v>1129424</v>
      </c>
      <c r="X69">
        <v>1175389</v>
      </c>
      <c r="Y69">
        <v>1221490</v>
      </c>
      <c r="Z69">
        <v>1267689</v>
      </c>
    </row>
    <row r="70" spans="1:26" x14ac:dyDescent="0.25">
      <c r="A70" t="s">
        <v>5006</v>
      </c>
      <c r="B70" t="s">
        <v>5007</v>
      </c>
      <c r="C70" t="s">
        <v>4869</v>
      </c>
      <c r="D70">
        <v>3090159</v>
      </c>
      <c r="E70">
        <v>3116379</v>
      </c>
      <c r="F70">
        <v>3161350</v>
      </c>
      <c r="G70">
        <v>3224223</v>
      </c>
      <c r="H70">
        <v>3302263</v>
      </c>
      <c r="I70">
        <v>3392801</v>
      </c>
      <c r="J70">
        <v>3497124</v>
      </c>
      <c r="K70">
        <v>3614639</v>
      </c>
      <c r="L70">
        <v>3738265</v>
      </c>
      <c r="M70">
        <v>3858623</v>
      </c>
      <c r="N70">
        <v>3969007</v>
      </c>
      <c r="O70">
        <v>4066648</v>
      </c>
      <c r="P70">
        <v>4153332</v>
      </c>
      <c r="Q70">
        <v>4232636</v>
      </c>
      <c r="R70">
        <v>4310334</v>
      </c>
      <c r="S70">
        <v>4390840</v>
      </c>
      <c r="T70">
        <v>4474690</v>
      </c>
    </row>
    <row r="71" spans="1:26" x14ac:dyDescent="0.25">
      <c r="A71" t="s">
        <v>5008</v>
      </c>
      <c r="B71" t="s">
        <v>5009</v>
      </c>
      <c r="C71" t="s">
        <v>4895</v>
      </c>
      <c r="D71">
        <v>1436634</v>
      </c>
      <c r="E71">
        <v>1415594</v>
      </c>
      <c r="F71">
        <v>1399535</v>
      </c>
      <c r="G71">
        <v>1386156</v>
      </c>
      <c r="H71">
        <v>1390244</v>
      </c>
      <c r="I71">
        <v>1396985</v>
      </c>
      <c r="J71">
        <v>1388115</v>
      </c>
      <c r="K71">
        <v>1379350</v>
      </c>
      <c r="L71">
        <v>1370720</v>
      </c>
      <c r="M71">
        <v>1362550</v>
      </c>
      <c r="N71">
        <v>1354775</v>
      </c>
      <c r="O71">
        <v>1346810</v>
      </c>
      <c r="P71">
        <v>1340680</v>
      </c>
      <c r="Q71">
        <v>1337090</v>
      </c>
      <c r="R71">
        <v>1334515</v>
      </c>
      <c r="S71">
        <v>1331475</v>
      </c>
      <c r="T71">
        <v>1327439</v>
      </c>
      <c r="U71">
        <v>1322696</v>
      </c>
      <c r="V71">
        <v>1317997</v>
      </c>
      <c r="W71">
        <v>1314545</v>
      </c>
      <c r="X71">
        <v>1315407</v>
      </c>
      <c r="Y71">
        <v>1315790</v>
      </c>
      <c r="Z71">
        <v>1315480</v>
      </c>
    </row>
    <row r="72" spans="1:26" x14ac:dyDescent="0.25">
      <c r="A72" t="s">
        <v>5010</v>
      </c>
      <c r="B72" t="s">
        <v>5011</v>
      </c>
      <c r="C72" t="s">
        <v>4869</v>
      </c>
      <c r="D72">
        <v>960792</v>
      </c>
      <c r="E72">
        <v>981764</v>
      </c>
      <c r="F72">
        <v>1003995</v>
      </c>
      <c r="G72">
        <v>1026009</v>
      </c>
      <c r="H72">
        <v>1045629</v>
      </c>
      <c r="I72">
        <v>1061468</v>
      </c>
      <c r="J72">
        <v>1072927</v>
      </c>
      <c r="K72">
        <v>1080930</v>
      </c>
      <c r="L72">
        <v>1087392</v>
      </c>
      <c r="M72">
        <v>1095053</v>
      </c>
      <c r="N72">
        <v>1105873</v>
      </c>
      <c r="O72">
        <v>1120514</v>
      </c>
      <c r="P72">
        <v>1138434</v>
      </c>
      <c r="Q72">
        <v>1158897</v>
      </c>
      <c r="R72">
        <v>1180675</v>
      </c>
      <c r="S72">
        <v>1202843</v>
      </c>
      <c r="T72">
        <v>1225258</v>
      </c>
      <c r="U72">
        <v>1248158</v>
      </c>
      <c r="V72">
        <v>1271456</v>
      </c>
      <c r="W72">
        <v>1295097</v>
      </c>
      <c r="X72">
        <v>1319011</v>
      </c>
      <c r="Y72">
        <v>1343098</v>
      </c>
      <c r="Z72">
        <v>1367254</v>
      </c>
    </row>
    <row r="73" spans="1:26" x14ac:dyDescent="0.25">
      <c r="A73" t="s">
        <v>5012</v>
      </c>
      <c r="B73" t="s">
        <v>5013</v>
      </c>
      <c r="C73" t="s">
        <v>4869</v>
      </c>
      <c r="D73">
        <v>57309880</v>
      </c>
      <c r="E73">
        <v>59155148</v>
      </c>
      <c r="F73">
        <v>60976450</v>
      </c>
      <c r="G73">
        <v>62794151</v>
      </c>
      <c r="H73">
        <v>64640054</v>
      </c>
      <c r="I73">
        <v>66537331</v>
      </c>
      <c r="J73">
        <v>68492257</v>
      </c>
      <c r="K73">
        <v>70497192</v>
      </c>
      <c r="L73">
        <v>72545144</v>
      </c>
      <c r="M73">
        <v>74624405</v>
      </c>
      <c r="N73">
        <v>76727083</v>
      </c>
      <c r="O73">
        <v>78850689</v>
      </c>
      <c r="P73">
        <v>81000409</v>
      </c>
      <c r="Q73">
        <v>83184892</v>
      </c>
      <c r="R73">
        <v>85416253</v>
      </c>
      <c r="S73">
        <v>87702670</v>
      </c>
      <c r="T73">
        <v>90046756</v>
      </c>
      <c r="U73">
        <v>92444183</v>
      </c>
      <c r="V73">
        <v>94887724</v>
      </c>
      <c r="W73">
        <v>97366774</v>
      </c>
      <c r="X73">
        <v>99873033</v>
      </c>
      <c r="Y73">
        <v>102403196</v>
      </c>
      <c r="Z73">
        <v>104957438</v>
      </c>
    </row>
    <row r="74" spans="1:26" x14ac:dyDescent="0.25">
      <c r="A74" t="s">
        <v>5014</v>
      </c>
      <c r="B74" t="s">
        <v>5015</v>
      </c>
      <c r="C74" t="s">
        <v>4869</v>
      </c>
      <c r="D74">
        <v>317181449</v>
      </c>
      <c r="E74">
        <v>318003015</v>
      </c>
      <c r="F74">
        <v>318761764</v>
      </c>
      <c r="G74">
        <v>319433983</v>
      </c>
      <c r="H74">
        <v>320258902</v>
      </c>
      <c r="I74">
        <v>321310787</v>
      </c>
      <c r="J74">
        <v>322547880</v>
      </c>
      <c r="K74">
        <v>324125338</v>
      </c>
      <c r="L74">
        <v>325885964</v>
      </c>
      <c r="M74">
        <v>327682507</v>
      </c>
      <c r="N74">
        <v>329380413</v>
      </c>
      <c r="O74">
        <v>330922791</v>
      </c>
      <c r="P74">
        <v>332645166</v>
      </c>
      <c r="Q74">
        <v>334274730</v>
      </c>
      <c r="R74">
        <v>335360887</v>
      </c>
      <c r="S74">
        <v>336151474</v>
      </c>
      <c r="T74">
        <v>335429120</v>
      </c>
      <c r="U74">
        <v>336180504</v>
      </c>
      <c r="V74">
        <v>337325526</v>
      </c>
      <c r="W74">
        <v>338466271</v>
      </c>
      <c r="X74">
        <v>339533474</v>
      </c>
      <c r="Y74">
        <v>340617355</v>
      </c>
      <c r="Z74">
        <v>341465149</v>
      </c>
    </row>
    <row r="75" spans="1:26" x14ac:dyDescent="0.25">
      <c r="A75" t="s">
        <v>5016</v>
      </c>
      <c r="B75" t="s">
        <v>5017</v>
      </c>
      <c r="C75" t="s">
        <v>4869</v>
      </c>
      <c r="D75">
        <v>856352860</v>
      </c>
      <c r="E75">
        <v>857652705</v>
      </c>
      <c r="F75">
        <v>859112733</v>
      </c>
      <c r="G75">
        <v>860236341</v>
      </c>
      <c r="H75">
        <v>861380108</v>
      </c>
      <c r="I75">
        <v>862304086</v>
      </c>
      <c r="J75">
        <v>863615632</v>
      </c>
      <c r="K75">
        <v>865196877</v>
      </c>
      <c r="L75">
        <v>867457664</v>
      </c>
      <c r="M75">
        <v>870030756</v>
      </c>
      <c r="N75">
        <v>872661616</v>
      </c>
      <c r="O75">
        <v>875343235</v>
      </c>
      <c r="P75">
        <v>878465990</v>
      </c>
      <c r="Q75">
        <v>881965815</v>
      </c>
      <c r="R75">
        <v>885591814</v>
      </c>
      <c r="S75">
        <v>889016507</v>
      </c>
      <c r="T75">
        <v>891098854</v>
      </c>
      <c r="U75">
        <v>894679968</v>
      </c>
      <c r="V75">
        <v>898881448</v>
      </c>
      <c r="W75">
        <v>903123160</v>
      </c>
      <c r="X75">
        <v>907426233</v>
      </c>
      <c r="Y75">
        <v>911686319</v>
      </c>
      <c r="Z75">
        <v>915545801</v>
      </c>
    </row>
    <row r="76" spans="1:26" x14ac:dyDescent="0.25">
      <c r="A76" t="s">
        <v>5018</v>
      </c>
      <c r="B76" t="s">
        <v>5019</v>
      </c>
      <c r="C76" t="s">
        <v>4869</v>
      </c>
      <c r="D76">
        <v>391384579</v>
      </c>
      <c r="E76">
        <v>391791161</v>
      </c>
      <c r="F76">
        <v>392200932</v>
      </c>
      <c r="G76">
        <v>392498014</v>
      </c>
      <c r="H76">
        <v>392517924</v>
      </c>
      <c r="I76">
        <v>392657969</v>
      </c>
      <c r="J76">
        <v>392446165</v>
      </c>
      <c r="K76">
        <v>392134307</v>
      </c>
      <c r="L76">
        <v>392280391</v>
      </c>
      <c r="M76">
        <v>392625999</v>
      </c>
      <c r="N76">
        <v>393027492</v>
      </c>
      <c r="O76">
        <v>393571334</v>
      </c>
      <c r="P76">
        <v>394257705</v>
      </c>
      <c r="Q76">
        <v>395304586</v>
      </c>
      <c r="R76">
        <v>397043992</v>
      </c>
      <c r="S76">
        <v>399053204</v>
      </c>
      <c r="T76">
        <v>401241932</v>
      </c>
      <c r="U76">
        <v>403439691</v>
      </c>
      <c r="V76">
        <v>405871230</v>
      </c>
      <c r="W76">
        <v>408271623</v>
      </c>
      <c r="X76">
        <v>410770813</v>
      </c>
      <c r="Y76">
        <v>413234935</v>
      </c>
      <c r="Z76">
        <v>415546194</v>
      </c>
    </row>
    <row r="77" spans="1:26" x14ac:dyDescent="0.25">
      <c r="A77" t="s">
        <v>5020</v>
      </c>
      <c r="B77" t="s">
        <v>5021</v>
      </c>
      <c r="C77" t="s">
        <v>4869</v>
      </c>
      <c r="D77">
        <v>434648577</v>
      </c>
      <c r="E77">
        <v>434909531</v>
      </c>
      <c r="F77">
        <v>435422592</v>
      </c>
      <c r="G77">
        <v>435662495</v>
      </c>
      <c r="H77">
        <v>435732195</v>
      </c>
      <c r="I77">
        <v>435342598</v>
      </c>
      <c r="J77">
        <v>435134241</v>
      </c>
      <c r="K77">
        <v>434804671</v>
      </c>
      <c r="L77">
        <v>434924961</v>
      </c>
      <c r="M77">
        <v>435247221</v>
      </c>
      <c r="N77">
        <v>435634937</v>
      </c>
      <c r="O77">
        <v>436152601</v>
      </c>
      <c r="P77">
        <v>436814265</v>
      </c>
      <c r="Q77">
        <v>437864853</v>
      </c>
      <c r="R77">
        <v>439624673</v>
      </c>
      <c r="S77">
        <v>441513779</v>
      </c>
      <c r="T77">
        <v>443585809</v>
      </c>
      <c r="U77">
        <v>445770413</v>
      </c>
      <c r="V77">
        <v>448167115</v>
      </c>
      <c r="W77">
        <v>450521747</v>
      </c>
      <c r="X77">
        <v>452960829</v>
      </c>
      <c r="Y77">
        <v>455379371</v>
      </c>
      <c r="Z77">
        <v>457647735</v>
      </c>
    </row>
    <row r="78" spans="1:26" x14ac:dyDescent="0.25">
      <c r="A78" t="s">
        <v>5022</v>
      </c>
      <c r="B78" t="s">
        <v>5023</v>
      </c>
      <c r="C78" t="s">
        <v>4869</v>
      </c>
      <c r="D78">
        <v>484271344</v>
      </c>
      <c r="E78">
        <v>485000716</v>
      </c>
      <c r="F78">
        <v>485892094</v>
      </c>
      <c r="G78">
        <v>486565871</v>
      </c>
      <c r="H78">
        <v>487539366</v>
      </c>
      <c r="I78">
        <v>488178832</v>
      </c>
      <c r="J78">
        <v>489155665</v>
      </c>
      <c r="K78">
        <v>490390251</v>
      </c>
      <c r="L78">
        <v>492200117</v>
      </c>
      <c r="M78">
        <v>494162543</v>
      </c>
      <c r="N78">
        <v>496115006</v>
      </c>
      <c r="O78">
        <v>497973712</v>
      </c>
      <c r="P78">
        <v>499916647</v>
      </c>
      <c r="Q78">
        <v>501808477</v>
      </c>
      <c r="R78">
        <v>503317964</v>
      </c>
      <c r="S78">
        <v>504421126</v>
      </c>
      <c r="T78">
        <v>504015371</v>
      </c>
      <c r="U78">
        <v>505117542</v>
      </c>
      <c r="V78">
        <v>506621110</v>
      </c>
      <c r="W78">
        <v>508193872</v>
      </c>
      <c r="X78">
        <v>509717579</v>
      </c>
      <c r="Y78">
        <v>511218960</v>
      </c>
      <c r="Z78">
        <v>512461290</v>
      </c>
    </row>
    <row r="79" spans="1:26" x14ac:dyDescent="0.25">
      <c r="A79" t="s">
        <v>5024</v>
      </c>
      <c r="B79" t="s">
        <v>5025</v>
      </c>
      <c r="C79" t="s">
        <v>4869</v>
      </c>
      <c r="D79">
        <v>46040</v>
      </c>
      <c r="E79">
        <v>46058</v>
      </c>
      <c r="F79">
        <v>46251</v>
      </c>
      <c r="G79">
        <v>46580</v>
      </c>
      <c r="H79">
        <v>46937</v>
      </c>
      <c r="I79">
        <v>47258</v>
      </c>
      <c r="J79">
        <v>47526</v>
      </c>
      <c r="K79">
        <v>47769</v>
      </c>
      <c r="L79">
        <v>47974</v>
      </c>
      <c r="M79">
        <v>48143</v>
      </c>
      <c r="N79">
        <v>48285</v>
      </c>
      <c r="O79">
        <v>48383</v>
      </c>
      <c r="P79">
        <v>48448</v>
      </c>
      <c r="Q79">
        <v>48485</v>
      </c>
      <c r="R79">
        <v>48517</v>
      </c>
      <c r="S79">
        <v>48550</v>
      </c>
      <c r="T79">
        <v>48608</v>
      </c>
      <c r="U79">
        <v>48666</v>
      </c>
      <c r="V79">
        <v>48747</v>
      </c>
      <c r="W79">
        <v>48842</v>
      </c>
      <c r="X79">
        <v>48965</v>
      </c>
      <c r="Y79">
        <v>49117</v>
      </c>
      <c r="Z79">
        <v>49290</v>
      </c>
    </row>
    <row r="80" spans="1:26" x14ac:dyDescent="0.25">
      <c r="A80" t="s">
        <v>5026</v>
      </c>
      <c r="B80" t="s">
        <v>5027</v>
      </c>
      <c r="C80" t="s">
        <v>4869</v>
      </c>
      <c r="D80">
        <v>775498</v>
      </c>
      <c r="E80">
        <v>784476</v>
      </c>
      <c r="F80">
        <v>792860</v>
      </c>
      <c r="G80">
        <v>800315</v>
      </c>
      <c r="H80">
        <v>806494</v>
      </c>
      <c r="I80">
        <v>811223</v>
      </c>
      <c r="J80">
        <v>814218</v>
      </c>
      <c r="K80">
        <v>815691</v>
      </c>
      <c r="L80">
        <v>816628</v>
      </c>
      <c r="M80">
        <v>818354</v>
      </c>
      <c r="N80">
        <v>821817</v>
      </c>
      <c r="O80">
        <v>827411</v>
      </c>
      <c r="P80">
        <v>834812</v>
      </c>
      <c r="Q80">
        <v>843340</v>
      </c>
      <c r="R80">
        <v>851967</v>
      </c>
      <c r="S80">
        <v>859950</v>
      </c>
      <c r="T80">
        <v>867086</v>
      </c>
      <c r="U80">
        <v>873596</v>
      </c>
      <c r="V80">
        <v>879715</v>
      </c>
      <c r="W80">
        <v>885806</v>
      </c>
      <c r="X80">
        <v>892149</v>
      </c>
      <c r="Y80">
        <v>898760</v>
      </c>
      <c r="Z80">
        <v>905502</v>
      </c>
    </row>
    <row r="81" spans="1:26" x14ac:dyDescent="0.25">
      <c r="A81" t="s">
        <v>5028</v>
      </c>
      <c r="B81" t="s">
        <v>5029</v>
      </c>
      <c r="C81" t="s">
        <v>4895</v>
      </c>
      <c r="D81">
        <v>5107790</v>
      </c>
      <c r="E81">
        <v>5124573</v>
      </c>
      <c r="F81">
        <v>5139835</v>
      </c>
      <c r="G81">
        <v>5153498</v>
      </c>
      <c r="H81">
        <v>5165474</v>
      </c>
      <c r="I81">
        <v>5176209</v>
      </c>
      <c r="J81">
        <v>5188008</v>
      </c>
      <c r="K81">
        <v>5200598</v>
      </c>
      <c r="L81">
        <v>5213014</v>
      </c>
      <c r="M81">
        <v>5228172</v>
      </c>
      <c r="N81">
        <v>5246096</v>
      </c>
      <c r="O81">
        <v>5266268</v>
      </c>
      <c r="P81">
        <v>5288720</v>
      </c>
      <c r="Q81">
        <v>5313399</v>
      </c>
      <c r="R81">
        <v>5338871</v>
      </c>
      <c r="S81">
        <v>5363352</v>
      </c>
      <c r="T81">
        <v>5388272</v>
      </c>
      <c r="U81">
        <v>5413971</v>
      </c>
      <c r="V81">
        <v>5438972</v>
      </c>
      <c r="W81">
        <v>5461512</v>
      </c>
      <c r="X81">
        <v>5479531</v>
      </c>
      <c r="Y81">
        <v>5495303</v>
      </c>
      <c r="Z81">
        <v>5511303</v>
      </c>
    </row>
    <row r="82" spans="1:26" x14ac:dyDescent="0.25">
      <c r="A82" t="s">
        <v>5030</v>
      </c>
      <c r="B82" t="s">
        <v>5031</v>
      </c>
      <c r="C82" t="s">
        <v>4869</v>
      </c>
      <c r="D82">
        <v>298837493</v>
      </c>
      <c r="E82">
        <v>306691898</v>
      </c>
      <c r="F82">
        <v>314393550</v>
      </c>
      <c r="G82">
        <v>321885559</v>
      </c>
      <c r="H82">
        <v>329495037</v>
      </c>
      <c r="I82">
        <v>337602457</v>
      </c>
      <c r="J82">
        <v>346168747</v>
      </c>
      <c r="K82">
        <v>355076801</v>
      </c>
      <c r="L82">
        <v>364275678</v>
      </c>
      <c r="M82">
        <v>373680882</v>
      </c>
      <c r="N82">
        <v>383230416</v>
      </c>
      <c r="O82">
        <v>392932365</v>
      </c>
      <c r="P82">
        <v>402796842</v>
      </c>
      <c r="Q82">
        <v>412832401</v>
      </c>
      <c r="R82">
        <v>423028631</v>
      </c>
      <c r="S82">
        <v>433388814</v>
      </c>
      <c r="T82">
        <v>443918286</v>
      </c>
      <c r="U82">
        <v>454618893</v>
      </c>
      <c r="V82">
        <v>465515402</v>
      </c>
      <c r="W82">
        <v>476608101</v>
      </c>
      <c r="X82">
        <v>487923553</v>
      </c>
      <c r="Y82">
        <v>499508468</v>
      </c>
      <c r="Z82">
        <v>511336623</v>
      </c>
    </row>
    <row r="83" spans="1:26" x14ac:dyDescent="0.25">
      <c r="A83" t="s">
        <v>5032</v>
      </c>
      <c r="B83" t="s">
        <v>5033</v>
      </c>
      <c r="C83" t="s">
        <v>4895</v>
      </c>
      <c r="D83">
        <v>59541899</v>
      </c>
      <c r="E83">
        <v>59753100</v>
      </c>
      <c r="F83">
        <v>59964851</v>
      </c>
      <c r="G83">
        <v>60186288</v>
      </c>
      <c r="H83">
        <v>60496718</v>
      </c>
      <c r="I83">
        <v>60912500</v>
      </c>
      <c r="J83">
        <v>61357430</v>
      </c>
      <c r="K83">
        <v>61805267</v>
      </c>
      <c r="L83">
        <v>62244886</v>
      </c>
      <c r="M83">
        <v>62704895</v>
      </c>
      <c r="N83">
        <v>63179351</v>
      </c>
      <c r="O83">
        <v>63621381</v>
      </c>
      <c r="P83">
        <v>64016227</v>
      </c>
      <c r="Q83">
        <v>64374989</v>
      </c>
      <c r="R83">
        <v>64707044</v>
      </c>
      <c r="S83">
        <v>65027507</v>
      </c>
      <c r="T83">
        <v>65342775</v>
      </c>
      <c r="U83">
        <v>65659789</v>
      </c>
      <c r="V83">
        <v>65998660</v>
      </c>
      <c r="W83">
        <v>66316092</v>
      </c>
      <c r="X83">
        <v>66593366</v>
      </c>
      <c r="Y83">
        <v>66859768</v>
      </c>
      <c r="Z83">
        <v>67118648</v>
      </c>
    </row>
    <row r="84" spans="1:26" x14ac:dyDescent="0.25">
      <c r="A84" t="s">
        <v>5034</v>
      </c>
      <c r="B84" t="s">
        <v>5035</v>
      </c>
      <c r="C84" t="s">
        <v>4869</v>
      </c>
      <c r="D84">
        <v>215196</v>
      </c>
      <c r="E84">
        <v>219283</v>
      </c>
      <c r="F84">
        <v>223731</v>
      </c>
      <c r="G84">
        <v>228376</v>
      </c>
      <c r="H84">
        <v>232952</v>
      </c>
      <c r="I84">
        <v>237258</v>
      </c>
      <c r="J84">
        <v>241273</v>
      </c>
      <c r="K84">
        <v>245006</v>
      </c>
      <c r="L84">
        <v>248499</v>
      </c>
      <c r="M84">
        <v>251775</v>
      </c>
      <c r="N84">
        <v>254886</v>
      </c>
      <c r="O84">
        <v>257832</v>
      </c>
      <c r="P84">
        <v>260594</v>
      </c>
      <c r="Q84">
        <v>263179</v>
      </c>
      <c r="R84">
        <v>265581</v>
      </c>
      <c r="S84">
        <v>267820</v>
      </c>
      <c r="T84">
        <v>269843</v>
      </c>
      <c r="U84">
        <v>271703</v>
      </c>
      <c r="V84">
        <v>273528</v>
      </c>
      <c r="W84">
        <v>275484</v>
      </c>
      <c r="X84">
        <v>277690</v>
      </c>
      <c r="Y84">
        <v>280208</v>
      </c>
      <c r="Z84">
        <v>283007</v>
      </c>
    </row>
    <row r="85" spans="1:26" x14ac:dyDescent="0.25">
      <c r="A85" t="s">
        <v>5036</v>
      </c>
      <c r="B85" t="s">
        <v>5037</v>
      </c>
      <c r="C85" t="s">
        <v>4869</v>
      </c>
      <c r="D85">
        <v>1086137</v>
      </c>
      <c r="E85">
        <v>1113994</v>
      </c>
      <c r="F85">
        <v>1142324</v>
      </c>
      <c r="G85">
        <v>1171224</v>
      </c>
      <c r="H85">
        <v>1200773</v>
      </c>
      <c r="I85">
        <v>1231122</v>
      </c>
      <c r="J85">
        <v>1262259</v>
      </c>
      <c r="K85">
        <v>1294409</v>
      </c>
      <c r="L85">
        <v>1328146</v>
      </c>
      <c r="M85">
        <v>1364205</v>
      </c>
      <c r="N85">
        <v>1403126</v>
      </c>
      <c r="O85">
        <v>1444844</v>
      </c>
      <c r="P85">
        <v>1489193</v>
      </c>
      <c r="Q85">
        <v>1536411</v>
      </c>
      <c r="R85">
        <v>1586754</v>
      </c>
      <c r="S85">
        <v>1640210</v>
      </c>
      <c r="T85">
        <v>1697101</v>
      </c>
      <c r="U85">
        <v>1756817</v>
      </c>
      <c r="V85">
        <v>1817271</v>
      </c>
      <c r="W85">
        <v>1875713</v>
      </c>
      <c r="X85">
        <v>1930175</v>
      </c>
      <c r="Y85">
        <v>1979786</v>
      </c>
      <c r="Z85">
        <v>2025137</v>
      </c>
    </row>
    <row r="86" spans="1:26" x14ac:dyDescent="0.25">
      <c r="A86" t="s">
        <v>5038</v>
      </c>
      <c r="B86" t="s">
        <v>5039</v>
      </c>
      <c r="C86" t="s">
        <v>4869</v>
      </c>
      <c r="D86">
        <v>1066223</v>
      </c>
      <c r="E86">
        <v>1096708</v>
      </c>
      <c r="F86">
        <v>1128169</v>
      </c>
      <c r="G86">
        <v>1160944</v>
      </c>
      <c r="H86">
        <v>1195420</v>
      </c>
      <c r="I86">
        <v>1231844</v>
      </c>
      <c r="J86">
        <v>1270495</v>
      </c>
      <c r="K86">
        <v>1311349</v>
      </c>
      <c r="L86">
        <v>1354194</v>
      </c>
      <c r="M86">
        <v>1398573</v>
      </c>
      <c r="N86">
        <v>1444204</v>
      </c>
      <c r="O86">
        <v>1491021</v>
      </c>
      <c r="P86">
        <v>1539116</v>
      </c>
      <c r="Q86">
        <v>1588572</v>
      </c>
      <c r="R86">
        <v>1639560</v>
      </c>
      <c r="S86">
        <v>1692149</v>
      </c>
      <c r="T86">
        <v>1746363</v>
      </c>
      <c r="U86">
        <v>1802125</v>
      </c>
      <c r="V86">
        <v>1859324</v>
      </c>
      <c r="W86">
        <v>1917852</v>
      </c>
      <c r="X86">
        <v>1977590</v>
      </c>
      <c r="Y86">
        <v>2038501</v>
      </c>
      <c r="Z86">
        <v>2100568</v>
      </c>
    </row>
    <row r="87" spans="1:26" x14ac:dyDescent="0.25">
      <c r="A87" t="s">
        <v>5040</v>
      </c>
      <c r="B87" t="s">
        <v>5041</v>
      </c>
      <c r="C87" t="s">
        <v>4869</v>
      </c>
      <c r="D87">
        <v>4734000</v>
      </c>
      <c r="E87">
        <v>4616100</v>
      </c>
      <c r="F87">
        <v>4531600</v>
      </c>
      <c r="G87">
        <v>4487300</v>
      </c>
      <c r="H87">
        <v>4452500</v>
      </c>
      <c r="I87">
        <v>4418300</v>
      </c>
      <c r="J87">
        <v>4386400</v>
      </c>
      <c r="K87">
        <v>4357000</v>
      </c>
      <c r="L87">
        <v>4301000</v>
      </c>
      <c r="M87">
        <v>4245000</v>
      </c>
      <c r="N87">
        <v>4190000</v>
      </c>
      <c r="O87">
        <v>4136000</v>
      </c>
      <c r="P87">
        <v>4082000</v>
      </c>
      <c r="Q87">
        <v>4030000</v>
      </c>
      <c r="R87">
        <v>3978000</v>
      </c>
      <c r="S87">
        <v>3926000</v>
      </c>
      <c r="T87">
        <v>3875000</v>
      </c>
      <c r="U87">
        <v>3825000</v>
      </c>
      <c r="V87">
        <v>3776000</v>
      </c>
      <c r="W87">
        <v>3727000</v>
      </c>
      <c r="X87">
        <v>3717100</v>
      </c>
      <c r="Y87">
        <v>3719300</v>
      </c>
      <c r="Z87">
        <v>3717100</v>
      </c>
    </row>
    <row r="88" spans="1:26" x14ac:dyDescent="0.25">
      <c r="A88" t="s">
        <v>5042</v>
      </c>
      <c r="B88" t="s">
        <v>5043</v>
      </c>
      <c r="C88" t="s">
        <v>4895</v>
      </c>
      <c r="D88">
        <v>81678051</v>
      </c>
      <c r="E88">
        <v>81914831</v>
      </c>
      <c r="F88">
        <v>82034771</v>
      </c>
      <c r="G88">
        <v>82047195</v>
      </c>
      <c r="H88">
        <v>82100243</v>
      </c>
      <c r="I88">
        <v>82211508</v>
      </c>
      <c r="J88">
        <v>82349925</v>
      </c>
      <c r="K88">
        <v>82488495</v>
      </c>
      <c r="L88">
        <v>82534176</v>
      </c>
      <c r="M88">
        <v>82516260</v>
      </c>
      <c r="N88">
        <v>82469422</v>
      </c>
      <c r="O88">
        <v>82376451</v>
      </c>
      <c r="P88">
        <v>82266372</v>
      </c>
      <c r="Q88">
        <v>82110097</v>
      </c>
      <c r="R88">
        <v>81902307</v>
      </c>
      <c r="S88">
        <v>81776930</v>
      </c>
      <c r="T88">
        <v>80274983</v>
      </c>
      <c r="U88">
        <v>80425823</v>
      </c>
      <c r="V88">
        <v>80645605</v>
      </c>
      <c r="W88">
        <v>80982500</v>
      </c>
      <c r="X88">
        <v>81686611</v>
      </c>
      <c r="Y88">
        <v>82348669</v>
      </c>
      <c r="Z88">
        <v>82695000</v>
      </c>
    </row>
    <row r="89" spans="1:26" x14ac:dyDescent="0.25">
      <c r="A89" t="s">
        <v>5044</v>
      </c>
      <c r="B89" t="s">
        <v>5045</v>
      </c>
      <c r="C89" t="s">
        <v>4869</v>
      </c>
      <c r="D89">
        <v>16760467</v>
      </c>
      <c r="E89">
        <v>17185608</v>
      </c>
      <c r="F89">
        <v>17608812</v>
      </c>
      <c r="G89">
        <v>18036494</v>
      </c>
      <c r="H89">
        <v>18477612</v>
      </c>
      <c r="I89">
        <v>18938762</v>
      </c>
      <c r="J89">
        <v>19421605</v>
      </c>
      <c r="K89">
        <v>19924522</v>
      </c>
      <c r="L89">
        <v>20446782</v>
      </c>
      <c r="M89">
        <v>20986536</v>
      </c>
      <c r="N89">
        <v>21542009</v>
      </c>
      <c r="O89">
        <v>22113425</v>
      </c>
      <c r="P89">
        <v>22700212</v>
      </c>
      <c r="Q89">
        <v>23298640</v>
      </c>
      <c r="R89">
        <v>23903831</v>
      </c>
      <c r="S89">
        <v>24512104</v>
      </c>
      <c r="T89">
        <v>25121796</v>
      </c>
      <c r="U89">
        <v>25733049</v>
      </c>
      <c r="V89">
        <v>26346251</v>
      </c>
      <c r="W89">
        <v>26962563</v>
      </c>
      <c r="X89">
        <v>27582821</v>
      </c>
      <c r="Y89">
        <v>28206728</v>
      </c>
      <c r="Z89">
        <v>28833629</v>
      </c>
    </row>
    <row r="90" spans="1:26" x14ac:dyDescent="0.25">
      <c r="A90" t="s">
        <v>5046</v>
      </c>
      <c r="B90" t="s">
        <v>5047</v>
      </c>
      <c r="C90" t="s">
        <v>4869</v>
      </c>
      <c r="D90">
        <v>30147</v>
      </c>
      <c r="E90">
        <v>30382</v>
      </c>
      <c r="F90">
        <v>30594</v>
      </c>
      <c r="G90">
        <v>30801</v>
      </c>
      <c r="H90">
        <v>30991</v>
      </c>
      <c r="I90">
        <v>31180</v>
      </c>
      <c r="J90">
        <v>31374</v>
      </c>
      <c r="K90">
        <v>31544</v>
      </c>
      <c r="L90">
        <v>31720</v>
      </c>
      <c r="M90">
        <v>31896</v>
      </c>
      <c r="N90">
        <v>32085</v>
      </c>
      <c r="O90">
        <v>32296</v>
      </c>
      <c r="P90">
        <v>32510</v>
      </c>
      <c r="Q90">
        <v>32732</v>
      </c>
      <c r="R90">
        <v>32956</v>
      </c>
      <c r="S90">
        <v>33189</v>
      </c>
      <c r="T90">
        <v>33405</v>
      </c>
      <c r="U90">
        <v>33623</v>
      </c>
      <c r="V90">
        <v>33831</v>
      </c>
      <c r="W90">
        <v>34038</v>
      </c>
      <c r="X90">
        <v>34228</v>
      </c>
      <c r="Y90">
        <v>34408</v>
      </c>
      <c r="Z90">
        <v>34571</v>
      </c>
    </row>
    <row r="91" spans="1:26" x14ac:dyDescent="0.25">
      <c r="A91" t="s">
        <v>5048</v>
      </c>
      <c r="B91" t="s">
        <v>5049</v>
      </c>
      <c r="C91" t="s">
        <v>4895</v>
      </c>
      <c r="D91">
        <v>10562153</v>
      </c>
      <c r="E91">
        <v>10608800</v>
      </c>
      <c r="F91">
        <v>10661259</v>
      </c>
      <c r="G91">
        <v>10720509</v>
      </c>
      <c r="H91">
        <v>10761698</v>
      </c>
      <c r="I91">
        <v>10805808</v>
      </c>
      <c r="J91">
        <v>10862132</v>
      </c>
      <c r="K91">
        <v>10902022</v>
      </c>
      <c r="L91">
        <v>10928070</v>
      </c>
      <c r="M91">
        <v>10955141</v>
      </c>
      <c r="N91">
        <v>10987314</v>
      </c>
      <c r="O91">
        <v>11020362</v>
      </c>
      <c r="P91">
        <v>11048473</v>
      </c>
      <c r="Q91">
        <v>11077841</v>
      </c>
      <c r="R91">
        <v>11107017</v>
      </c>
      <c r="S91">
        <v>11121341</v>
      </c>
      <c r="T91">
        <v>11104899</v>
      </c>
      <c r="U91">
        <v>11045011</v>
      </c>
      <c r="V91">
        <v>10965211</v>
      </c>
      <c r="W91">
        <v>10892413</v>
      </c>
      <c r="X91">
        <v>10820883</v>
      </c>
      <c r="Y91">
        <v>10775971</v>
      </c>
      <c r="Z91">
        <v>10760421</v>
      </c>
    </row>
    <row r="92" spans="1:26" x14ac:dyDescent="0.25">
      <c r="A92" t="s">
        <v>5050</v>
      </c>
      <c r="B92" t="s">
        <v>5051</v>
      </c>
      <c r="C92" t="s">
        <v>4869</v>
      </c>
      <c r="D92">
        <v>55800</v>
      </c>
      <c r="E92">
        <v>55900</v>
      </c>
      <c r="F92">
        <v>56000</v>
      </c>
      <c r="G92">
        <v>56100</v>
      </c>
      <c r="H92">
        <v>56100</v>
      </c>
      <c r="I92">
        <v>56200</v>
      </c>
      <c r="J92">
        <v>56350</v>
      </c>
      <c r="K92">
        <v>56609</v>
      </c>
      <c r="L92">
        <v>56765</v>
      </c>
      <c r="M92">
        <v>56911</v>
      </c>
      <c r="N92">
        <v>56935</v>
      </c>
      <c r="O92">
        <v>56774</v>
      </c>
      <c r="P92">
        <v>56555</v>
      </c>
      <c r="Q92">
        <v>56328</v>
      </c>
      <c r="R92">
        <v>56323</v>
      </c>
      <c r="S92">
        <v>56905</v>
      </c>
      <c r="T92">
        <v>56890</v>
      </c>
      <c r="U92">
        <v>56810</v>
      </c>
      <c r="V92">
        <v>56483</v>
      </c>
      <c r="W92">
        <v>56295</v>
      </c>
      <c r="X92">
        <v>56114</v>
      </c>
      <c r="Y92">
        <v>56186</v>
      </c>
      <c r="Z92">
        <v>56171</v>
      </c>
    </row>
    <row r="93" spans="1:26" x14ac:dyDescent="0.25">
      <c r="A93" t="s">
        <v>5052</v>
      </c>
      <c r="B93" t="s">
        <v>5053</v>
      </c>
      <c r="C93" t="s">
        <v>4882</v>
      </c>
      <c r="D93">
        <v>100255</v>
      </c>
      <c r="E93">
        <v>100796</v>
      </c>
      <c r="F93">
        <v>101122</v>
      </c>
      <c r="G93">
        <v>101309</v>
      </c>
      <c r="H93">
        <v>101442</v>
      </c>
      <c r="I93">
        <v>101619</v>
      </c>
      <c r="J93">
        <v>101849</v>
      </c>
      <c r="K93">
        <v>102100</v>
      </c>
      <c r="L93">
        <v>102375</v>
      </c>
      <c r="M93">
        <v>102656</v>
      </c>
      <c r="N93">
        <v>102949</v>
      </c>
      <c r="O93">
        <v>103259</v>
      </c>
      <c r="P93">
        <v>103586</v>
      </c>
      <c r="Q93">
        <v>103930</v>
      </c>
      <c r="R93">
        <v>104296</v>
      </c>
      <c r="S93">
        <v>104677</v>
      </c>
      <c r="T93">
        <v>105075</v>
      </c>
      <c r="U93">
        <v>105481</v>
      </c>
      <c r="V93">
        <v>105909</v>
      </c>
      <c r="W93">
        <v>106360</v>
      </c>
      <c r="X93">
        <v>106823</v>
      </c>
      <c r="Y93">
        <v>107317</v>
      </c>
      <c r="Z93">
        <v>107825</v>
      </c>
    </row>
    <row r="94" spans="1:26" x14ac:dyDescent="0.25">
      <c r="A94" t="s">
        <v>5054</v>
      </c>
      <c r="B94" t="s">
        <v>5055</v>
      </c>
      <c r="C94" t="s">
        <v>4869</v>
      </c>
      <c r="D94">
        <v>145561</v>
      </c>
      <c r="E94">
        <v>148060</v>
      </c>
      <c r="F94">
        <v>150303</v>
      </c>
      <c r="G94">
        <v>152277</v>
      </c>
      <c r="H94">
        <v>153953</v>
      </c>
      <c r="I94">
        <v>155329</v>
      </c>
      <c r="J94">
        <v>156401</v>
      </c>
      <c r="K94">
        <v>157175</v>
      </c>
      <c r="L94">
        <v>157714</v>
      </c>
      <c r="M94">
        <v>158099</v>
      </c>
      <c r="N94">
        <v>158402</v>
      </c>
      <c r="O94">
        <v>158648</v>
      </c>
      <c r="P94">
        <v>158855</v>
      </c>
      <c r="Q94">
        <v>159035</v>
      </c>
      <c r="R94">
        <v>159231</v>
      </c>
      <c r="S94">
        <v>159444</v>
      </c>
      <c r="T94">
        <v>159678</v>
      </c>
      <c r="U94">
        <v>159973</v>
      </c>
      <c r="V94">
        <v>160375</v>
      </c>
      <c r="W94">
        <v>160967</v>
      </c>
      <c r="X94">
        <v>161797</v>
      </c>
      <c r="Y94">
        <v>162896</v>
      </c>
      <c r="Z94">
        <v>164229</v>
      </c>
    </row>
    <row r="95" spans="1:26" x14ac:dyDescent="0.25">
      <c r="A95" t="s">
        <v>5056</v>
      </c>
      <c r="B95" t="s">
        <v>5057</v>
      </c>
      <c r="C95" t="s">
        <v>4882</v>
      </c>
      <c r="D95">
        <v>10408489</v>
      </c>
      <c r="E95">
        <v>10646674</v>
      </c>
      <c r="F95">
        <v>10887634</v>
      </c>
      <c r="G95">
        <v>11133501</v>
      </c>
      <c r="H95">
        <v>11387203</v>
      </c>
      <c r="I95">
        <v>11650743</v>
      </c>
      <c r="J95">
        <v>11924946</v>
      </c>
      <c r="K95">
        <v>12208848</v>
      </c>
      <c r="L95">
        <v>12500478</v>
      </c>
      <c r="M95">
        <v>12796925</v>
      </c>
      <c r="N95">
        <v>13096028</v>
      </c>
      <c r="O95">
        <v>13397008</v>
      </c>
      <c r="P95">
        <v>13700286</v>
      </c>
      <c r="Q95">
        <v>14006366</v>
      </c>
      <c r="R95">
        <v>14316208</v>
      </c>
      <c r="S95">
        <v>14630417</v>
      </c>
      <c r="T95">
        <v>14948919</v>
      </c>
      <c r="U95">
        <v>15271056</v>
      </c>
      <c r="V95">
        <v>15596214</v>
      </c>
      <c r="W95">
        <v>15923559</v>
      </c>
      <c r="X95">
        <v>16252429</v>
      </c>
      <c r="Y95">
        <v>16582469</v>
      </c>
      <c r="Z95">
        <v>16913503</v>
      </c>
    </row>
    <row r="96" spans="1:26" x14ac:dyDescent="0.25">
      <c r="A96" t="s">
        <v>5058</v>
      </c>
      <c r="B96" t="s">
        <v>5059</v>
      </c>
      <c r="C96" t="s">
        <v>4869</v>
      </c>
      <c r="D96">
        <v>7871173</v>
      </c>
      <c r="E96">
        <v>8132552</v>
      </c>
      <c r="F96">
        <v>8337988</v>
      </c>
      <c r="G96">
        <v>8503297</v>
      </c>
      <c r="H96">
        <v>8653769</v>
      </c>
      <c r="I96">
        <v>8808546</v>
      </c>
      <c r="J96">
        <v>8971139</v>
      </c>
      <c r="K96">
        <v>9137345</v>
      </c>
      <c r="L96">
        <v>9309848</v>
      </c>
      <c r="M96">
        <v>9490229</v>
      </c>
      <c r="N96">
        <v>9679745</v>
      </c>
      <c r="O96">
        <v>9881428</v>
      </c>
      <c r="P96">
        <v>10096727</v>
      </c>
      <c r="Q96">
        <v>10323142</v>
      </c>
      <c r="R96">
        <v>10556524</v>
      </c>
      <c r="S96">
        <v>10794170</v>
      </c>
      <c r="T96">
        <v>11035170</v>
      </c>
      <c r="U96">
        <v>11281469</v>
      </c>
      <c r="V96">
        <v>11536615</v>
      </c>
      <c r="W96">
        <v>11805509</v>
      </c>
      <c r="X96">
        <v>12091533</v>
      </c>
      <c r="Y96">
        <v>12395924</v>
      </c>
      <c r="Z96">
        <v>12717176</v>
      </c>
    </row>
    <row r="97" spans="1:26" x14ac:dyDescent="0.25">
      <c r="A97" t="s">
        <v>5060</v>
      </c>
      <c r="B97" t="s">
        <v>5061</v>
      </c>
      <c r="C97" t="s">
        <v>4869</v>
      </c>
      <c r="D97">
        <v>1137122</v>
      </c>
      <c r="E97">
        <v>1159060</v>
      </c>
      <c r="F97">
        <v>1179727</v>
      </c>
      <c r="G97">
        <v>1199915</v>
      </c>
      <c r="H97">
        <v>1220794</v>
      </c>
      <c r="I97">
        <v>1243229</v>
      </c>
      <c r="J97">
        <v>1267512</v>
      </c>
      <c r="K97">
        <v>1293523</v>
      </c>
      <c r="L97">
        <v>1321202</v>
      </c>
      <c r="M97">
        <v>1350345</v>
      </c>
      <c r="N97">
        <v>1380838</v>
      </c>
      <c r="O97">
        <v>1412669</v>
      </c>
      <c r="P97">
        <v>1445958</v>
      </c>
      <c r="Q97">
        <v>1480841</v>
      </c>
      <c r="R97">
        <v>1517448</v>
      </c>
      <c r="S97">
        <v>1555880</v>
      </c>
      <c r="T97">
        <v>1596154</v>
      </c>
      <c r="U97">
        <v>1638139</v>
      </c>
      <c r="V97">
        <v>1681495</v>
      </c>
      <c r="W97">
        <v>1725744</v>
      </c>
      <c r="X97">
        <v>1770526</v>
      </c>
      <c r="Y97">
        <v>1815698</v>
      </c>
      <c r="Z97">
        <v>1861283</v>
      </c>
    </row>
    <row r="98" spans="1:26" x14ac:dyDescent="0.25">
      <c r="A98" t="s">
        <v>5062</v>
      </c>
      <c r="B98" t="s">
        <v>5063</v>
      </c>
      <c r="C98" t="s">
        <v>4869</v>
      </c>
      <c r="D98">
        <v>761291</v>
      </c>
      <c r="E98">
        <v>761861</v>
      </c>
      <c r="F98">
        <v>760510</v>
      </c>
      <c r="G98">
        <v>757952</v>
      </c>
      <c r="H98">
        <v>755278</v>
      </c>
      <c r="I98">
        <v>753301</v>
      </c>
      <c r="J98">
        <v>752263</v>
      </c>
      <c r="K98">
        <v>751884</v>
      </c>
      <c r="L98">
        <v>751857</v>
      </c>
      <c r="M98">
        <v>751652</v>
      </c>
      <c r="N98">
        <v>750946</v>
      </c>
      <c r="O98">
        <v>749601</v>
      </c>
      <c r="P98">
        <v>747869</v>
      </c>
      <c r="Q98">
        <v>746314</v>
      </c>
      <c r="R98">
        <v>745693</v>
      </c>
      <c r="S98">
        <v>746556</v>
      </c>
      <c r="T98">
        <v>749100</v>
      </c>
      <c r="U98">
        <v>753091</v>
      </c>
      <c r="V98">
        <v>758081</v>
      </c>
      <c r="W98">
        <v>763393</v>
      </c>
      <c r="X98">
        <v>768514</v>
      </c>
      <c r="Y98">
        <v>773303</v>
      </c>
      <c r="Z98">
        <v>777859</v>
      </c>
    </row>
    <row r="99" spans="1:26" x14ac:dyDescent="0.25">
      <c r="A99" t="s">
        <v>5064</v>
      </c>
      <c r="B99" t="s">
        <v>5065</v>
      </c>
      <c r="C99" t="s">
        <v>4882</v>
      </c>
      <c r="D99">
        <v>7819806</v>
      </c>
      <c r="E99">
        <v>7965553</v>
      </c>
      <c r="F99">
        <v>8111951</v>
      </c>
      <c r="G99">
        <v>8258483</v>
      </c>
      <c r="H99">
        <v>8404398</v>
      </c>
      <c r="I99">
        <v>8549200</v>
      </c>
      <c r="J99">
        <v>8692567</v>
      </c>
      <c r="K99">
        <v>8834733</v>
      </c>
      <c r="L99">
        <v>8976552</v>
      </c>
      <c r="M99">
        <v>9119178</v>
      </c>
      <c r="N99">
        <v>9263404</v>
      </c>
      <c r="O99">
        <v>9409457</v>
      </c>
      <c r="P99">
        <v>9556889</v>
      </c>
      <c r="Q99">
        <v>9705029</v>
      </c>
      <c r="R99">
        <v>9852870</v>
      </c>
      <c r="S99">
        <v>9999617</v>
      </c>
      <c r="T99">
        <v>10145054</v>
      </c>
      <c r="U99">
        <v>10289210</v>
      </c>
      <c r="V99">
        <v>10431776</v>
      </c>
      <c r="W99">
        <v>10572466</v>
      </c>
      <c r="X99">
        <v>10711061</v>
      </c>
      <c r="Y99">
        <v>10847334</v>
      </c>
      <c r="Z99">
        <v>10981229</v>
      </c>
    </row>
    <row r="100" spans="1:26" x14ac:dyDescent="0.25">
      <c r="A100" t="s">
        <v>5066</v>
      </c>
      <c r="B100" t="s">
        <v>5067</v>
      </c>
      <c r="C100" t="s">
        <v>4869</v>
      </c>
      <c r="D100">
        <v>413418810</v>
      </c>
      <c r="E100">
        <v>425324425</v>
      </c>
      <c r="F100">
        <v>437269757</v>
      </c>
      <c r="G100">
        <v>449393754</v>
      </c>
      <c r="H100">
        <v>461899663</v>
      </c>
      <c r="I100">
        <v>474935556</v>
      </c>
      <c r="J100">
        <v>488553040</v>
      </c>
      <c r="K100">
        <v>502710676</v>
      </c>
      <c r="L100">
        <v>517352559</v>
      </c>
      <c r="M100">
        <v>532385197</v>
      </c>
      <c r="N100">
        <v>547744433</v>
      </c>
      <c r="O100">
        <v>563415107</v>
      </c>
      <c r="P100">
        <v>579434057</v>
      </c>
      <c r="Q100">
        <v>595849807</v>
      </c>
      <c r="R100">
        <v>612731524</v>
      </c>
      <c r="S100">
        <v>630127436</v>
      </c>
      <c r="T100">
        <v>648053253</v>
      </c>
      <c r="U100">
        <v>666488623</v>
      </c>
      <c r="V100">
        <v>685401960</v>
      </c>
      <c r="W100">
        <v>704745420</v>
      </c>
      <c r="X100">
        <v>724482652</v>
      </c>
      <c r="Y100">
        <v>744602976</v>
      </c>
      <c r="Z100">
        <v>765112280</v>
      </c>
    </row>
    <row r="101" spans="1:26" x14ac:dyDescent="0.25">
      <c r="A101" t="s">
        <v>5068</v>
      </c>
      <c r="B101" t="s">
        <v>5069</v>
      </c>
      <c r="C101" t="s">
        <v>4869</v>
      </c>
      <c r="D101">
        <v>1078558586</v>
      </c>
      <c r="E101">
        <v>1086071661</v>
      </c>
      <c r="F101">
        <v>1093603568</v>
      </c>
      <c r="G101">
        <v>1100763765</v>
      </c>
      <c r="H101">
        <v>1108002668</v>
      </c>
      <c r="I101">
        <v>1115010208</v>
      </c>
      <c r="J101">
        <v>1122635089</v>
      </c>
      <c r="K101">
        <v>1130299527</v>
      </c>
      <c r="L101">
        <v>1137953182</v>
      </c>
      <c r="M101">
        <v>1145971873</v>
      </c>
      <c r="N101">
        <v>1154156034</v>
      </c>
      <c r="O101">
        <v>1162908282</v>
      </c>
      <c r="P101">
        <v>1172156434</v>
      </c>
      <c r="Q101">
        <v>1181962982</v>
      </c>
      <c r="R101">
        <v>1190790909</v>
      </c>
      <c r="S101">
        <v>1198787232</v>
      </c>
      <c r="T101">
        <v>1204631343</v>
      </c>
      <c r="U101">
        <v>1212058100</v>
      </c>
      <c r="V101">
        <v>1219556921</v>
      </c>
      <c r="W101">
        <v>1227211897</v>
      </c>
      <c r="X101">
        <v>1234714041</v>
      </c>
      <c r="Y101">
        <v>1242137612</v>
      </c>
      <c r="Z101">
        <v>1249066228</v>
      </c>
    </row>
    <row r="102" spans="1:26" x14ac:dyDescent="0.25">
      <c r="A102" t="s">
        <v>5070</v>
      </c>
      <c r="B102" t="s">
        <v>5071</v>
      </c>
      <c r="C102" t="s">
        <v>4882</v>
      </c>
      <c r="D102">
        <v>5709051</v>
      </c>
      <c r="E102">
        <v>5867849</v>
      </c>
      <c r="F102">
        <v>6028882</v>
      </c>
      <c r="G102">
        <v>6192026</v>
      </c>
      <c r="H102">
        <v>6357221</v>
      </c>
      <c r="I102">
        <v>6524283</v>
      </c>
      <c r="J102">
        <v>6693061</v>
      </c>
      <c r="K102">
        <v>6863157</v>
      </c>
      <c r="L102">
        <v>7033821</v>
      </c>
      <c r="M102">
        <v>7204153</v>
      </c>
      <c r="N102">
        <v>7373430</v>
      </c>
      <c r="O102">
        <v>7541406</v>
      </c>
      <c r="P102">
        <v>7707972</v>
      </c>
      <c r="Q102">
        <v>7872658</v>
      </c>
      <c r="R102">
        <v>8035021</v>
      </c>
      <c r="S102">
        <v>8194778</v>
      </c>
      <c r="T102">
        <v>8351600</v>
      </c>
      <c r="U102">
        <v>8505646</v>
      </c>
      <c r="V102">
        <v>8657785</v>
      </c>
      <c r="W102">
        <v>8809216</v>
      </c>
      <c r="X102">
        <v>8960829</v>
      </c>
      <c r="Y102">
        <v>9112867</v>
      </c>
      <c r="Z102">
        <v>9265067</v>
      </c>
    </row>
    <row r="103" spans="1:26" x14ac:dyDescent="0.25">
      <c r="A103" t="s">
        <v>5072</v>
      </c>
      <c r="B103" t="s">
        <v>5073</v>
      </c>
      <c r="C103" t="s">
        <v>4869</v>
      </c>
      <c r="D103">
        <v>6156100</v>
      </c>
      <c r="E103">
        <v>6435500</v>
      </c>
      <c r="F103">
        <v>6489300</v>
      </c>
      <c r="G103">
        <v>6543700</v>
      </c>
      <c r="H103">
        <v>6606500</v>
      </c>
      <c r="I103">
        <v>6665000</v>
      </c>
      <c r="J103">
        <v>6714300</v>
      </c>
      <c r="K103">
        <v>6744100</v>
      </c>
      <c r="L103">
        <v>6730800</v>
      </c>
      <c r="M103">
        <v>6783500</v>
      </c>
      <c r="N103">
        <v>6813200</v>
      </c>
      <c r="O103">
        <v>6857100</v>
      </c>
      <c r="P103">
        <v>6916300</v>
      </c>
      <c r="Q103">
        <v>6957800</v>
      </c>
      <c r="R103">
        <v>6972800</v>
      </c>
      <c r="S103">
        <v>7024200</v>
      </c>
      <c r="T103">
        <v>7071600</v>
      </c>
      <c r="U103">
        <v>7150100</v>
      </c>
      <c r="V103">
        <v>7178900</v>
      </c>
      <c r="W103">
        <v>7229500</v>
      </c>
      <c r="X103">
        <v>7291300</v>
      </c>
      <c r="Y103">
        <v>7336600</v>
      </c>
      <c r="Z103">
        <v>7391700</v>
      </c>
    </row>
    <row r="104" spans="1:26" x14ac:dyDescent="0.25">
      <c r="A104" t="s">
        <v>5074</v>
      </c>
      <c r="B104" t="s">
        <v>5075</v>
      </c>
      <c r="C104" t="s">
        <v>4895</v>
      </c>
      <c r="D104">
        <v>10328965</v>
      </c>
      <c r="E104">
        <v>10311238</v>
      </c>
      <c r="F104">
        <v>10290486</v>
      </c>
      <c r="G104">
        <v>10266570</v>
      </c>
      <c r="H104">
        <v>10237530</v>
      </c>
      <c r="I104">
        <v>10210971</v>
      </c>
      <c r="J104">
        <v>10187576</v>
      </c>
      <c r="K104">
        <v>10158608</v>
      </c>
      <c r="L104">
        <v>10129552</v>
      </c>
      <c r="M104">
        <v>10107146</v>
      </c>
      <c r="N104">
        <v>10087065</v>
      </c>
      <c r="O104">
        <v>10071370</v>
      </c>
      <c r="P104">
        <v>10055780</v>
      </c>
      <c r="Q104">
        <v>10038188</v>
      </c>
      <c r="R104">
        <v>10022650</v>
      </c>
      <c r="S104">
        <v>10000023</v>
      </c>
      <c r="T104">
        <v>9971727</v>
      </c>
      <c r="U104">
        <v>9920362</v>
      </c>
      <c r="V104">
        <v>9893082</v>
      </c>
      <c r="W104">
        <v>9866468</v>
      </c>
      <c r="X104">
        <v>9843028</v>
      </c>
      <c r="Y104">
        <v>9814023</v>
      </c>
      <c r="Z104">
        <v>9781127</v>
      </c>
    </row>
    <row r="105" spans="1:26" x14ac:dyDescent="0.25">
      <c r="A105" t="s">
        <v>5076</v>
      </c>
      <c r="B105" t="s">
        <v>5077</v>
      </c>
      <c r="C105" t="s">
        <v>4869</v>
      </c>
      <c r="D105">
        <v>3738698415</v>
      </c>
      <c r="E105">
        <v>3789573048</v>
      </c>
      <c r="F105">
        <v>3840453296</v>
      </c>
      <c r="G105">
        <v>3890434565</v>
      </c>
      <c r="H105">
        <v>3939169000</v>
      </c>
      <c r="I105">
        <v>3986056196</v>
      </c>
      <c r="J105">
        <v>4032084833</v>
      </c>
      <c r="K105">
        <v>4077072173</v>
      </c>
      <c r="L105">
        <v>4121738823</v>
      </c>
      <c r="M105">
        <v>4166120812</v>
      </c>
      <c r="N105">
        <v>4210445215</v>
      </c>
      <c r="O105">
        <v>4254416829</v>
      </c>
      <c r="P105">
        <v>4297926816</v>
      </c>
      <c r="Q105">
        <v>4341646260</v>
      </c>
      <c r="R105">
        <v>4385943475</v>
      </c>
      <c r="S105">
        <v>4430022932</v>
      </c>
      <c r="T105">
        <v>4474450995</v>
      </c>
      <c r="U105">
        <v>4519551913</v>
      </c>
      <c r="V105">
        <v>4564885065</v>
      </c>
      <c r="W105">
        <v>4610015643</v>
      </c>
      <c r="X105">
        <v>4654714482</v>
      </c>
      <c r="Y105">
        <v>4699231955</v>
      </c>
      <c r="Z105">
        <v>4743263932</v>
      </c>
    </row>
    <row r="106" spans="1:26" x14ac:dyDescent="0.25">
      <c r="A106" t="s">
        <v>5078</v>
      </c>
      <c r="B106" t="s">
        <v>5079</v>
      </c>
      <c r="C106" t="s">
        <v>4869</v>
      </c>
      <c r="D106">
        <v>267468</v>
      </c>
      <c r="E106">
        <v>268916</v>
      </c>
      <c r="F106">
        <v>271128</v>
      </c>
      <c r="G106">
        <v>274047</v>
      </c>
      <c r="H106">
        <v>277381</v>
      </c>
      <c r="I106">
        <v>281205</v>
      </c>
      <c r="J106">
        <v>284968</v>
      </c>
      <c r="K106">
        <v>287523</v>
      </c>
      <c r="L106">
        <v>289521</v>
      </c>
      <c r="M106">
        <v>292074</v>
      </c>
      <c r="N106">
        <v>296734</v>
      </c>
      <c r="O106">
        <v>303782</v>
      </c>
      <c r="P106">
        <v>311566</v>
      </c>
      <c r="Q106">
        <v>317414</v>
      </c>
      <c r="R106">
        <v>318499</v>
      </c>
      <c r="S106">
        <v>318041</v>
      </c>
      <c r="T106">
        <v>319014</v>
      </c>
      <c r="U106">
        <v>320716</v>
      </c>
      <c r="V106">
        <v>323764</v>
      </c>
      <c r="W106">
        <v>327386</v>
      </c>
      <c r="X106">
        <v>330815</v>
      </c>
      <c r="Y106">
        <v>335439</v>
      </c>
      <c r="Z106">
        <v>341284</v>
      </c>
    </row>
    <row r="107" spans="1:26" x14ac:dyDescent="0.25">
      <c r="A107" t="s">
        <v>5080</v>
      </c>
      <c r="B107" t="s">
        <v>5081</v>
      </c>
      <c r="C107" t="s">
        <v>4869</v>
      </c>
      <c r="D107">
        <v>4699923937</v>
      </c>
      <c r="E107">
        <v>4775395700</v>
      </c>
      <c r="F107">
        <v>4851072372</v>
      </c>
      <c r="G107">
        <v>4925950743</v>
      </c>
      <c r="H107">
        <v>4999779253</v>
      </c>
      <c r="I107">
        <v>5072466718</v>
      </c>
      <c r="J107">
        <v>5144856232</v>
      </c>
      <c r="K107">
        <v>5216716203</v>
      </c>
      <c r="L107">
        <v>5288758037</v>
      </c>
      <c r="M107">
        <v>5361007554</v>
      </c>
      <c r="N107">
        <v>5433668431</v>
      </c>
      <c r="O107">
        <v>5506476109</v>
      </c>
      <c r="P107">
        <v>5579375555</v>
      </c>
      <c r="Q107">
        <v>5653072135</v>
      </c>
      <c r="R107">
        <v>5727963757</v>
      </c>
      <c r="S107">
        <v>5803571023</v>
      </c>
      <c r="T107">
        <v>5880131377</v>
      </c>
      <c r="U107">
        <v>5957668177</v>
      </c>
      <c r="V107">
        <v>6036113018</v>
      </c>
      <c r="W107">
        <v>6114993204</v>
      </c>
      <c r="X107">
        <v>6194062653</v>
      </c>
      <c r="Y107">
        <v>6273584648</v>
      </c>
      <c r="Z107">
        <v>6353204601</v>
      </c>
    </row>
    <row r="108" spans="1:26" x14ac:dyDescent="0.25">
      <c r="A108" t="s">
        <v>5082</v>
      </c>
      <c r="B108" t="s">
        <v>5083</v>
      </c>
      <c r="C108" t="s">
        <v>4869</v>
      </c>
      <c r="D108">
        <v>321107441</v>
      </c>
      <c r="E108">
        <v>328964394</v>
      </c>
      <c r="F108">
        <v>336924643</v>
      </c>
      <c r="G108">
        <v>344939833</v>
      </c>
      <c r="H108">
        <v>352915069</v>
      </c>
      <c r="I108">
        <v>361050467</v>
      </c>
      <c r="J108">
        <v>369246309</v>
      </c>
      <c r="K108">
        <v>377544104</v>
      </c>
      <c r="L108">
        <v>385980348</v>
      </c>
      <c r="M108">
        <v>394625729</v>
      </c>
      <c r="N108">
        <v>403526930</v>
      </c>
      <c r="O108">
        <v>412705870</v>
      </c>
      <c r="P108">
        <v>422204235</v>
      </c>
      <c r="Q108">
        <v>432032769</v>
      </c>
      <c r="R108">
        <v>442179341</v>
      </c>
      <c r="S108">
        <v>452947421</v>
      </c>
      <c r="T108">
        <v>463997812</v>
      </c>
      <c r="U108">
        <v>474993526</v>
      </c>
      <c r="V108">
        <v>486261860</v>
      </c>
      <c r="W108">
        <v>497751634</v>
      </c>
      <c r="X108">
        <v>509396383</v>
      </c>
      <c r="Y108">
        <v>521159047</v>
      </c>
      <c r="Z108">
        <v>533023458</v>
      </c>
    </row>
    <row r="109" spans="1:26" x14ac:dyDescent="0.25">
      <c r="A109" t="s">
        <v>5084</v>
      </c>
      <c r="B109" t="s">
        <v>5085</v>
      </c>
      <c r="C109" t="s">
        <v>4869</v>
      </c>
      <c r="D109">
        <v>640118081</v>
      </c>
      <c r="E109">
        <v>656858258</v>
      </c>
      <c r="F109">
        <v>673694433</v>
      </c>
      <c r="G109">
        <v>690576345</v>
      </c>
      <c r="H109">
        <v>707695184</v>
      </c>
      <c r="I109">
        <v>725360055</v>
      </c>
      <c r="J109">
        <v>743525090</v>
      </c>
      <c r="K109">
        <v>762099926</v>
      </c>
      <c r="L109">
        <v>781038866</v>
      </c>
      <c r="M109">
        <v>800261013</v>
      </c>
      <c r="N109">
        <v>819696286</v>
      </c>
      <c r="O109">
        <v>839353410</v>
      </c>
      <c r="P109">
        <v>859244504</v>
      </c>
      <c r="Q109">
        <v>879393106</v>
      </c>
      <c r="R109">
        <v>899840941</v>
      </c>
      <c r="S109">
        <v>920600670</v>
      </c>
      <c r="T109">
        <v>941682570</v>
      </c>
      <c r="U109">
        <v>963122738</v>
      </c>
      <c r="V109">
        <v>984966093</v>
      </c>
      <c r="W109">
        <v>1007225927</v>
      </c>
      <c r="X109">
        <v>1029951788</v>
      </c>
      <c r="Y109">
        <v>1053193646</v>
      </c>
      <c r="Z109">
        <v>1076917211</v>
      </c>
    </row>
    <row r="110" spans="1:26" x14ac:dyDescent="0.25">
      <c r="A110" t="s">
        <v>5086</v>
      </c>
      <c r="B110" t="s">
        <v>5087</v>
      </c>
      <c r="C110" t="s">
        <v>4869</v>
      </c>
      <c r="D110">
        <v>961225522</v>
      </c>
      <c r="E110">
        <v>985822652</v>
      </c>
      <c r="F110">
        <v>1010619076</v>
      </c>
      <c r="G110">
        <v>1035516178</v>
      </c>
      <c r="H110">
        <v>1060610253</v>
      </c>
      <c r="I110">
        <v>1086410522</v>
      </c>
      <c r="J110">
        <v>1112771399</v>
      </c>
      <c r="K110">
        <v>1139644030</v>
      </c>
      <c r="L110">
        <v>1167019214</v>
      </c>
      <c r="M110">
        <v>1194886742</v>
      </c>
      <c r="N110">
        <v>1223223216</v>
      </c>
      <c r="O110">
        <v>1252059280</v>
      </c>
      <c r="P110">
        <v>1281448739</v>
      </c>
      <c r="Q110">
        <v>1311425875</v>
      </c>
      <c r="R110">
        <v>1342020282</v>
      </c>
      <c r="S110">
        <v>1373548091</v>
      </c>
      <c r="T110">
        <v>1405680382</v>
      </c>
      <c r="U110">
        <v>1438116264</v>
      </c>
      <c r="V110">
        <v>1471227953</v>
      </c>
      <c r="W110">
        <v>1504977561</v>
      </c>
      <c r="X110">
        <v>1539348171</v>
      </c>
      <c r="Y110">
        <v>1574352693</v>
      </c>
      <c r="Z110">
        <v>1609940669</v>
      </c>
    </row>
    <row r="111" spans="1:26" x14ac:dyDescent="0.25">
      <c r="A111" t="s">
        <v>5088</v>
      </c>
      <c r="B111" t="s">
        <v>5089</v>
      </c>
      <c r="C111" t="s">
        <v>4869</v>
      </c>
      <c r="D111">
        <v>960482795</v>
      </c>
      <c r="E111">
        <v>978893217</v>
      </c>
      <c r="F111">
        <v>997405318</v>
      </c>
      <c r="G111">
        <v>1015974042</v>
      </c>
      <c r="H111">
        <v>1034539214</v>
      </c>
      <c r="I111">
        <v>1053050912</v>
      </c>
      <c r="J111">
        <v>1071477855</v>
      </c>
      <c r="K111">
        <v>1089807112</v>
      </c>
      <c r="L111">
        <v>1108027848</v>
      </c>
      <c r="M111">
        <v>1126135777</v>
      </c>
      <c r="N111">
        <v>1144118674</v>
      </c>
      <c r="O111">
        <v>1161977719</v>
      </c>
      <c r="P111">
        <v>1179681239</v>
      </c>
      <c r="Q111">
        <v>1197146906</v>
      </c>
      <c r="R111">
        <v>1214270132</v>
      </c>
      <c r="S111">
        <v>1230980691</v>
      </c>
      <c r="T111">
        <v>1247236029</v>
      </c>
      <c r="U111">
        <v>1263065852</v>
      </c>
      <c r="V111">
        <v>1278562207</v>
      </c>
      <c r="W111">
        <v>1293859294</v>
      </c>
      <c r="X111">
        <v>1309053980</v>
      </c>
      <c r="Y111">
        <v>1324171354</v>
      </c>
      <c r="Z111">
        <v>1339180127</v>
      </c>
    </row>
    <row r="112" spans="1:26" x14ac:dyDescent="0.25">
      <c r="A112" t="s">
        <v>5090</v>
      </c>
      <c r="B112" t="s">
        <v>5091</v>
      </c>
      <c r="C112" t="s">
        <v>4869</v>
      </c>
      <c r="D112">
        <v>196957849</v>
      </c>
      <c r="E112">
        <v>199914831</v>
      </c>
      <c r="F112">
        <v>202826465</v>
      </c>
      <c r="G112">
        <v>205715544</v>
      </c>
      <c r="H112">
        <v>208612556</v>
      </c>
      <c r="I112">
        <v>211540429</v>
      </c>
      <c r="J112">
        <v>214506502</v>
      </c>
      <c r="K112">
        <v>217508059</v>
      </c>
      <c r="L112">
        <v>220545214</v>
      </c>
      <c r="M112">
        <v>223614649</v>
      </c>
      <c r="N112">
        <v>226712730</v>
      </c>
      <c r="O112">
        <v>229838202</v>
      </c>
      <c r="P112">
        <v>232989141</v>
      </c>
      <c r="Q112">
        <v>236159276</v>
      </c>
      <c r="R112">
        <v>239340478</v>
      </c>
      <c r="S112">
        <v>242524123</v>
      </c>
      <c r="T112">
        <v>245707511</v>
      </c>
      <c r="U112">
        <v>248883232</v>
      </c>
      <c r="V112">
        <v>252032263</v>
      </c>
      <c r="W112">
        <v>255131116</v>
      </c>
      <c r="X112">
        <v>258162113</v>
      </c>
      <c r="Y112">
        <v>261115456</v>
      </c>
      <c r="Z112">
        <v>263991379</v>
      </c>
    </row>
    <row r="113" spans="1:26" x14ac:dyDescent="0.25">
      <c r="A113" t="s">
        <v>5092</v>
      </c>
      <c r="B113" t="s">
        <v>5093</v>
      </c>
      <c r="C113" t="s">
        <v>4869</v>
      </c>
      <c r="D113">
        <v>60575644</v>
      </c>
      <c r="E113">
        <v>61583089</v>
      </c>
      <c r="F113">
        <v>62710557</v>
      </c>
      <c r="G113">
        <v>63900630</v>
      </c>
      <c r="H113">
        <v>65062660</v>
      </c>
      <c r="I113">
        <v>66131854</v>
      </c>
      <c r="J113">
        <v>67096414</v>
      </c>
      <c r="K113">
        <v>67983330</v>
      </c>
      <c r="L113">
        <v>68812713</v>
      </c>
      <c r="M113">
        <v>69617100</v>
      </c>
      <c r="N113">
        <v>70421811</v>
      </c>
      <c r="O113">
        <v>71227880</v>
      </c>
      <c r="P113">
        <v>72031103</v>
      </c>
      <c r="Q113">
        <v>72845542</v>
      </c>
      <c r="R113">
        <v>73687565</v>
      </c>
      <c r="S113">
        <v>74567511</v>
      </c>
      <c r="T113">
        <v>75491582</v>
      </c>
      <c r="U113">
        <v>76453574</v>
      </c>
      <c r="V113">
        <v>77435384</v>
      </c>
      <c r="W113">
        <v>78411092</v>
      </c>
      <c r="X113">
        <v>79360487</v>
      </c>
      <c r="Y113">
        <v>80277428</v>
      </c>
      <c r="Z113">
        <v>81162788</v>
      </c>
    </row>
    <row r="114" spans="1:26" x14ac:dyDescent="0.25">
      <c r="A114" t="s">
        <v>5094</v>
      </c>
      <c r="B114" t="s">
        <v>5095</v>
      </c>
      <c r="C114" t="s">
        <v>4869</v>
      </c>
      <c r="D114">
        <v>20208387</v>
      </c>
      <c r="E114">
        <v>20845893</v>
      </c>
      <c r="F114">
        <v>21509291</v>
      </c>
      <c r="G114">
        <v>22190250</v>
      </c>
      <c r="H114">
        <v>22878156</v>
      </c>
      <c r="I114">
        <v>23565413</v>
      </c>
      <c r="J114">
        <v>24251649</v>
      </c>
      <c r="K114">
        <v>24939299</v>
      </c>
      <c r="L114">
        <v>25627626</v>
      </c>
      <c r="M114">
        <v>26316609</v>
      </c>
      <c r="N114">
        <v>27008426</v>
      </c>
      <c r="O114">
        <v>27697912</v>
      </c>
      <c r="P114">
        <v>28390433</v>
      </c>
      <c r="Q114">
        <v>29111417</v>
      </c>
      <c r="R114">
        <v>29894652</v>
      </c>
      <c r="S114">
        <v>30762701</v>
      </c>
      <c r="T114">
        <v>31727053</v>
      </c>
      <c r="U114">
        <v>32776571</v>
      </c>
      <c r="V114">
        <v>33883145</v>
      </c>
      <c r="W114">
        <v>35006080</v>
      </c>
      <c r="X114">
        <v>36115649</v>
      </c>
      <c r="Y114">
        <v>37202572</v>
      </c>
      <c r="Z114">
        <v>38274618</v>
      </c>
    </row>
    <row r="115" spans="1:26" x14ac:dyDescent="0.25">
      <c r="A115" t="s">
        <v>5096</v>
      </c>
      <c r="B115" t="s">
        <v>5097</v>
      </c>
      <c r="C115" t="s">
        <v>4895</v>
      </c>
      <c r="D115">
        <v>3608841</v>
      </c>
      <c r="E115">
        <v>3637510</v>
      </c>
      <c r="F115">
        <v>3674171</v>
      </c>
      <c r="G115">
        <v>3712696</v>
      </c>
      <c r="H115">
        <v>3754786</v>
      </c>
      <c r="I115">
        <v>3805174</v>
      </c>
      <c r="J115">
        <v>3866243</v>
      </c>
      <c r="K115">
        <v>3931947</v>
      </c>
      <c r="L115">
        <v>3996521</v>
      </c>
      <c r="M115">
        <v>4070262</v>
      </c>
      <c r="N115">
        <v>4159914</v>
      </c>
      <c r="O115">
        <v>4273591</v>
      </c>
      <c r="P115">
        <v>4398942</v>
      </c>
      <c r="Q115">
        <v>4489544</v>
      </c>
      <c r="R115">
        <v>4535375</v>
      </c>
      <c r="S115">
        <v>4560155</v>
      </c>
      <c r="T115">
        <v>4580084</v>
      </c>
      <c r="U115">
        <v>4599533</v>
      </c>
      <c r="V115">
        <v>4623816</v>
      </c>
      <c r="W115">
        <v>4657740</v>
      </c>
      <c r="X115">
        <v>4701957</v>
      </c>
      <c r="Y115">
        <v>4755335</v>
      </c>
      <c r="Z115">
        <v>4813608</v>
      </c>
    </row>
    <row r="116" spans="1:26" x14ac:dyDescent="0.25">
      <c r="A116" t="s">
        <v>5098</v>
      </c>
      <c r="B116" t="s">
        <v>5099</v>
      </c>
      <c r="C116" t="s">
        <v>4869</v>
      </c>
      <c r="D116">
        <v>70070</v>
      </c>
      <c r="E116">
        <v>70431</v>
      </c>
      <c r="F116">
        <v>70869</v>
      </c>
      <c r="G116">
        <v>71390</v>
      </c>
      <c r="H116">
        <v>71952</v>
      </c>
      <c r="I116">
        <v>72554</v>
      </c>
      <c r="J116">
        <v>73192</v>
      </c>
      <c r="K116">
        <v>73870</v>
      </c>
      <c r="L116">
        <v>74587</v>
      </c>
      <c r="M116">
        <v>75341</v>
      </c>
      <c r="N116">
        <v>76118</v>
      </c>
      <c r="O116">
        <v>76914</v>
      </c>
      <c r="P116">
        <v>77727</v>
      </c>
      <c r="Q116">
        <v>78534</v>
      </c>
      <c r="R116">
        <v>79325</v>
      </c>
      <c r="S116">
        <v>80072</v>
      </c>
      <c r="T116">
        <v>80759</v>
      </c>
      <c r="U116">
        <v>81406</v>
      </c>
      <c r="V116">
        <v>82013</v>
      </c>
      <c r="W116">
        <v>82590</v>
      </c>
      <c r="X116">
        <v>83167</v>
      </c>
      <c r="Y116">
        <v>83737</v>
      </c>
      <c r="Z116">
        <v>84287</v>
      </c>
    </row>
    <row r="117" spans="1:26" x14ac:dyDescent="0.25">
      <c r="A117" t="s">
        <v>5100</v>
      </c>
      <c r="B117" t="s">
        <v>5101</v>
      </c>
      <c r="C117" t="s">
        <v>4869</v>
      </c>
      <c r="D117">
        <v>5545000</v>
      </c>
      <c r="E117">
        <v>5692000</v>
      </c>
      <c r="F117">
        <v>5836000</v>
      </c>
      <c r="G117">
        <v>5971000</v>
      </c>
      <c r="H117">
        <v>6125000</v>
      </c>
      <c r="I117">
        <v>6289000</v>
      </c>
      <c r="J117">
        <v>6439000</v>
      </c>
      <c r="K117">
        <v>6570000</v>
      </c>
      <c r="L117">
        <v>6689700</v>
      </c>
      <c r="M117">
        <v>6809000</v>
      </c>
      <c r="N117">
        <v>6930100</v>
      </c>
      <c r="O117">
        <v>7053700</v>
      </c>
      <c r="P117">
        <v>7180100</v>
      </c>
      <c r="Q117">
        <v>7308800</v>
      </c>
      <c r="R117">
        <v>7485600</v>
      </c>
      <c r="S117">
        <v>7623600</v>
      </c>
      <c r="T117">
        <v>7765800</v>
      </c>
      <c r="U117">
        <v>7910500</v>
      </c>
      <c r="V117">
        <v>8059500</v>
      </c>
      <c r="W117">
        <v>8215700</v>
      </c>
      <c r="X117">
        <v>8380100</v>
      </c>
      <c r="Y117">
        <v>8546000</v>
      </c>
      <c r="Z117">
        <v>8712400</v>
      </c>
    </row>
    <row r="118" spans="1:26" x14ac:dyDescent="0.25">
      <c r="A118" t="s">
        <v>5102</v>
      </c>
      <c r="B118" t="s">
        <v>5103</v>
      </c>
      <c r="C118" t="s">
        <v>4895</v>
      </c>
      <c r="D118">
        <v>56844303</v>
      </c>
      <c r="E118">
        <v>56860281</v>
      </c>
      <c r="F118">
        <v>56890372</v>
      </c>
      <c r="G118">
        <v>56906744</v>
      </c>
      <c r="H118">
        <v>56916317</v>
      </c>
      <c r="I118">
        <v>56942108</v>
      </c>
      <c r="J118">
        <v>56974100</v>
      </c>
      <c r="K118">
        <v>57059007</v>
      </c>
      <c r="L118">
        <v>57313203</v>
      </c>
      <c r="M118">
        <v>57685327</v>
      </c>
      <c r="N118">
        <v>57969484</v>
      </c>
      <c r="O118">
        <v>58143979</v>
      </c>
      <c r="P118">
        <v>58438310</v>
      </c>
      <c r="Q118">
        <v>58826731</v>
      </c>
      <c r="R118">
        <v>59095365</v>
      </c>
      <c r="S118">
        <v>59277417</v>
      </c>
      <c r="T118">
        <v>59379449</v>
      </c>
      <c r="U118">
        <v>59539717</v>
      </c>
      <c r="V118">
        <v>60233948</v>
      </c>
      <c r="W118">
        <v>60789140</v>
      </c>
      <c r="X118">
        <v>60730582</v>
      </c>
      <c r="Y118">
        <v>60627498</v>
      </c>
      <c r="Z118">
        <v>60551416</v>
      </c>
    </row>
    <row r="119" spans="1:26" x14ac:dyDescent="0.25">
      <c r="A119" t="s">
        <v>5104</v>
      </c>
      <c r="B119" t="s">
        <v>5105</v>
      </c>
      <c r="C119" t="s">
        <v>4882</v>
      </c>
      <c r="D119">
        <v>2537440</v>
      </c>
      <c r="E119">
        <v>2561993</v>
      </c>
      <c r="F119">
        <v>2586827</v>
      </c>
      <c r="G119">
        <v>2611367</v>
      </c>
      <c r="H119">
        <v>2634882</v>
      </c>
      <c r="I119">
        <v>2656864</v>
      </c>
      <c r="J119">
        <v>2677011</v>
      </c>
      <c r="K119">
        <v>2695446</v>
      </c>
      <c r="L119">
        <v>2712511</v>
      </c>
      <c r="M119">
        <v>2728777</v>
      </c>
      <c r="N119">
        <v>2744673</v>
      </c>
      <c r="O119">
        <v>2760279</v>
      </c>
      <c r="P119">
        <v>2775467</v>
      </c>
      <c r="Q119">
        <v>2790122</v>
      </c>
      <c r="R119">
        <v>2804082</v>
      </c>
      <c r="S119">
        <v>2817210</v>
      </c>
      <c r="T119">
        <v>2829493</v>
      </c>
      <c r="U119">
        <v>2840992</v>
      </c>
      <c r="V119">
        <v>2851807</v>
      </c>
      <c r="W119">
        <v>2862087</v>
      </c>
      <c r="X119">
        <v>2871934</v>
      </c>
      <c r="Y119">
        <v>2881355</v>
      </c>
      <c r="Z119">
        <v>2890299</v>
      </c>
    </row>
    <row r="120" spans="1:26" x14ac:dyDescent="0.25">
      <c r="A120" t="s">
        <v>5106</v>
      </c>
      <c r="B120" t="s">
        <v>5107</v>
      </c>
      <c r="C120" t="s">
        <v>5108</v>
      </c>
      <c r="D120">
        <v>125439000</v>
      </c>
      <c r="E120">
        <v>125757000</v>
      </c>
      <c r="F120">
        <v>126057000</v>
      </c>
      <c r="G120">
        <v>126400000</v>
      </c>
      <c r="H120">
        <v>126631000</v>
      </c>
      <c r="I120">
        <v>126843000</v>
      </c>
      <c r="J120">
        <v>127149000</v>
      </c>
      <c r="K120">
        <v>127445000</v>
      </c>
      <c r="L120">
        <v>127718000</v>
      </c>
      <c r="M120">
        <v>127761000</v>
      </c>
      <c r="N120">
        <v>127773000</v>
      </c>
      <c r="O120">
        <v>127854000</v>
      </c>
      <c r="P120">
        <v>128001000</v>
      </c>
      <c r="Q120">
        <v>128063000</v>
      </c>
      <c r="R120">
        <v>128047000</v>
      </c>
      <c r="S120">
        <v>128070000</v>
      </c>
      <c r="T120">
        <v>127833000</v>
      </c>
      <c r="U120">
        <v>127629000</v>
      </c>
      <c r="V120">
        <v>127445000</v>
      </c>
      <c r="W120">
        <v>127276000</v>
      </c>
      <c r="X120">
        <v>127141000</v>
      </c>
      <c r="Y120">
        <v>126994511</v>
      </c>
      <c r="Z120">
        <v>126785797</v>
      </c>
    </row>
    <row r="121" spans="1:26" x14ac:dyDescent="0.25">
      <c r="A121" t="s">
        <v>5109</v>
      </c>
      <c r="B121" t="s">
        <v>5110</v>
      </c>
      <c r="C121" t="s">
        <v>4869</v>
      </c>
      <c r="D121">
        <v>4572904</v>
      </c>
      <c r="E121">
        <v>4716373</v>
      </c>
      <c r="F121">
        <v>4832267</v>
      </c>
      <c r="G121">
        <v>4927912</v>
      </c>
      <c r="H121">
        <v>5014899</v>
      </c>
      <c r="I121">
        <v>5103130</v>
      </c>
      <c r="J121">
        <v>5193482</v>
      </c>
      <c r="K121">
        <v>5287488</v>
      </c>
      <c r="L121">
        <v>5396774</v>
      </c>
      <c r="M121">
        <v>5535595</v>
      </c>
      <c r="N121">
        <v>5714111</v>
      </c>
      <c r="O121">
        <v>5934232</v>
      </c>
      <c r="P121">
        <v>6193191</v>
      </c>
      <c r="Q121">
        <v>6489822</v>
      </c>
      <c r="R121">
        <v>6821116</v>
      </c>
      <c r="S121">
        <v>7182390</v>
      </c>
      <c r="T121">
        <v>7574943</v>
      </c>
      <c r="U121">
        <v>7992573</v>
      </c>
      <c r="V121">
        <v>8413464</v>
      </c>
      <c r="W121">
        <v>8809306</v>
      </c>
      <c r="X121">
        <v>9159302</v>
      </c>
      <c r="Y121">
        <v>9455802</v>
      </c>
      <c r="Z121">
        <v>9702353</v>
      </c>
    </row>
    <row r="122" spans="1:26" x14ac:dyDescent="0.25">
      <c r="A122" t="s">
        <v>5111</v>
      </c>
      <c r="B122" t="s">
        <v>5112</v>
      </c>
      <c r="C122" t="s">
        <v>4869</v>
      </c>
      <c r="D122">
        <v>15815626</v>
      </c>
      <c r="E122">
        <v>15577894</v>
      </c>
      <c r="F122">
        <v>15333703</v>
      </c>
      <c r="G122">
        <v>15071300</v>
      </c>
      <c r="H122">
        <v>14928426</v>
      </c>
      <c r="I122">
        <v>14883626</v>
      </c>
      <c r="J122">
        <v>14858335</v>
      </c>
      <c r="K122">
        <v>14858948</v>
      </c>
      <c r="L122">
        <v>14909018</v>
      </c>
      <c r="M122">
        <v>15012985</v>
      </c>
      <c r="N122">
        <v>15147029</v>
      </c>
      <c r="O122">
        <v>15308084</v>
      </c>
      <c r="P122">
        <v>15484192</v>
      </c>
      <c r="Q122">
        <v>15674000</v>
      </c>
      <c r="R122">
        <v>16092822</v>
      </c>
      <c r="S122">
        <v>16321872</v>
      </c>
      <c r="T122">
        <v>16557201</v>
      </c>
      <c r="U122">
        <v>16792089</v>
      </c>
      <c r="V122">
        <v>17035550</v>
      </c>
      <c r="W122">
        <v>17288285</v>
      </c>
      <c r="X122">
        <v>17542806</v>
      </c>
      <c r="Y122">
        <v>17794055</v>
      </c>
      <c r="Z122">
        <v>18037646</v>
      </c>
    </row>
    <row r="123" spans="1:26" x14ac:dyDescent="0.25">
      <c r="A123" t="s">
        <v>5113</v>
      </c>
      <c r="B123" t="s">
        <v>5114</v>
      </c>
      <c r="C123" t="s">
        <v>4869</v>
      </c>
      <c r="D123">
        <v>27346456</v>
      </c>
      <c r="E123">
        <v>28147734</v>
      </c>
      <c r="F123">
        <v>28954114</v>
      </c>
      <c r="G123">
        <v>29769803</v>
      </c>
      <c r="H123">
        <v>30600397</v>
      </c>
      <c r="I123">
        <v>31450483</v>
      </c>
      <c r="J123">
        <v>32321482</v>
      </c>
      <c r="K123">
        <v>33214009</v>
      </c>
      <c r="L123">
        <v>34130852</v>
      </c>
      <c r="M123">
        <v>35074931</v>
      </c>
      <c r="N123">
        <v>36048288</v>
      </c>
      <c r="O123">
        <v>37052050</v>
      </c>
      <c r="P123">
        <v>38085909</v>
      </c>
      <c r="Q123">
        <v>39148416</v>
      </c>
      <c r="R123">
        <v>40237204</v>
      </c>
      <c r="S123">
        <v>41350152</v>
      </c>
      <c r="T123">
        <v>42486839</v>
      </c>
      <c r="U123">
        <v>43646629</v>
      </c>
      <c r="V123">
        <v>44826849</v>
      </c>
      <c r="W123">
        <v>46024250</v>
      </c>
      <c r="X123">
        <v>47236259</v>
      </c>
      <c r="Y123">
        <v>48461567</v>
      </c>
      <c r="Z123">
        <v>49699862</v>
      </c>
    </row>
    <row r="124" spans="1:26" x14ac:dyDescent="0.25">
      <c r="A124" t="s">
        <v>5115</v>
      </c>
      <c r="B124" t="s">
        <v>5116</v>
      </c>
      <c r="C124" t="s">
        <v>4869</v>
      </c>
      <c r="D124">
        <v>77730</v>
      </c>
      <c r="E124">
        <v>78907</v>
      </c>
      <c r="F124">
        <v>80184</v>
      </c>
      <c r="G124">
        <v>81550</v>
      </c>
      <c r="H124">
        <v>82966</v>
      </c>
      <c r="I124">
        <v>84406</v>
      </c>
      <c r="J124">
        <v>85858</v>
      </c>
      <c r="K124">
        <v>87343</v>
      </c>
      <c r="L124">
        <v>88895</v>
      </c>
      <c r="M124">
        <v>90542</v>
      </c>
      <c r="N124">
        <v>92325</v>
      </c>
      <c r="O124">
        <v>94260</v>
      </c>
      <c r="P124">
        <v>96311</v>
      </c>
      <c r="Q124">
        <v>98440</v>
      </c>
      <c r="R124">
        <v>100568</v>
      </c>
      <c r="S124">
        <v>102652</v>
      </c>
      <c r="T124">
        <v>104656</v>
      </c>
      <c r="U124">
        <v>106613</v>
      </c>
      <c r="V124">
        <v>108535</v>
      </c>
      <c r="W124">
        <v>110458</v>
      </c>
      <c r="X124">
        <v>112407</v>
      </c>
      <c r="Y124">
        <v>114395</v>
      </c>
      <c r="Z124">
        <v>116398</v>
      </c>
    </row>
    <row r="125" spans="1:26" x14ac:dyDescent="0.25">
      <c r="A125" t="s">
        <v>5117</v>
      </c>
      <c r="B125" t="s">
        <v>5118</v>
      </c>
      <c r="C125" t="s">
        <v>4869</v>
      </c>
      <c r="D125">
        <v>21862299</v>
      </c>
      <c r="E125">
        <v>22113548</v>
      </c>
      <c r="F125">
        <v>22335638</v>
      </c>
      <c r="G125">
        <v>22537336</v>
      </c>
      <c r="H125">
        <v>22731985</v>
      </c>
      <c r="I125">
        <v>22929075</v>
      </c>
      <c r="J125">
        <v>23131810</v>
      </c>
      <c r="K125">
        <v>23336681</v>
      </c>
      <c r="L125">
        <v>23538540</v>
      </c>
      <c r="M125">
        <v>23729498</v>
      </c>
      <c r="N125">
        <v>23904167</v>
      </c>
      <c r="O125">
        <v>24061097</v>
      </c>
      <c r="P125">
        <v>24203289</v>
      </c>
      <c r="Q125">
        <v>24335146</v>
      </c>
      <c r="R125">
        <v>24463021</v>
      </c>
      <c r="S125">
        <v>24591599</v>
      </c>
      <c r="T125">
        <v>24722298</v>
      </c>
      <c r="U125">
        <v>24854034</v>
      </c>
      <c r="V125">
        <v>24985976</v>
      </c>
      <c r="W125">
        <v>25116363</v>
      </c>
      <c r="X125">
        <v>25243917</v>
      </c>
      <c r="Y125">
        <v>25368620</v>
      </c>
      <c r="Z125">
        <v>25490965</v>
      </c>
    </row>
    <row r="126" spans="1:26" x14ac:dyDescent="0.25">
      <c r="A126" t="s">
        <v>5119</v>
      </c>
      <c r="B126" t="s">
        <v>5120</v>
      </c>
      <c r="C126" t="s">
        <v>4869</v>
      </c>
      <c r="D126">
        <v>45092991</v>
      </c>
      <c r="E126">
        <v>45524681</v>
      </c>
      <c r="F126">
        <v>45953580</v>
      </c>
      <c r="G126">
        <v>46286503</v>
      </c>
      <c r="H126">
        <v>46616677</v>
      </c>
      <c r="I126">
        <v>47008111</v>
      </c>
      <c r="J126">
        <v>47370164</v>
      </c>
      <c r="K126">
        <v>47644736</v>
      </c>
      <c r="L126">
        <v>47892330</v>
      </c>
      <c r="M126">
        <v>48082519</v>
      </c>
      <c r="N126">
        <v>48184561</v>
      </c>
      <c r="O126">
        <v>48438292</v>
      </c>
      <c r="P126">
        <v>48683638</v>
      </c>
      <c r="Q126">
        <v>49054708</v>
      </c>
      <c r="R126">
        <v>49307835</v>
      </c>
      <c r="S126">
        <v>49554112</v>
      </c>
      <c r="T126">
        <v>49936638</v>
      </c>
      <c r="U126">
        <v>50199853</v>
      </c>
      <c r="V126">
        <v>50428893</v>
      </c>
      <c r="W126">
        <v>50746659</v>
      </c>
      <c r="X126">
        <v>51014947</v>
      </c>
      <c r="Y126">
        <v>51245707</v>
      </c>
      <c r="Z126">
        <v>51466201</v>
      </c>
    </row>
    <row r="127" spans="1:26" x14ac:dyDescent="0.25">
      <c r="A127" t="s">
        <v>5121</v>
      </c>
      <c r="B127" t="s">
        <v>5122</v>
      </c>
      <c r="C127" t="s">
        <v>4869</v>
      </c>
      <c r="D127">
        <v>2029000</v>
      </c>
      <c r="E127">
        <v>2059000</v>
      </c>
      <c r="F127">
        <v>2086000</v>
      </c>
      <c r="G127">
        <v>1966000</v>
      </c>
      <c r="H127">
        <v>1762000</v>
      </c>
      <c r="I127">
        <v>1700000</v>
      </c>
      <c r="J127">
        <v>1701154</v>
      </c>
      <c r="K127">
        <v>1702310</v>
      </c>
      <c r="L127">
        <v>1703466</v>
      </c>
      <c r="M127">
        <v>1704622</v>
      </c>
      <c r="N127">
        <v>1705780</v>
      </c>
      <c r="O127">
        <v>1719536</v>
      </c>
      <c r="P127">
        <v>1733404</v>
      </c>
      <c r="Q127">
        <v>1747383</v>
      </c>
      <c r="R127">
        <v>1761474</v>
      </c>
      <c r="S127">
        <v>1775680</v>
      </c>
      <c r="T127">
        <v>1791000</v>
      </c>
      <c r="U127">
        <v>1805200</v>
      </c>
      <c r="V127">
        <v>1824100</v>
      </c>
      <c r="W127">
        <v>1821800</v>
      </c>
      <c r="X127">
        <v>1801800</v>
      </c>
      <c r="Y127">
        <v>1816200</v>
      </c>
      <c r="Z127">
        <v>1830700</v>
      </c>
    </row>
    <row r="128" spans="1:26" x14ac:dyDescent="0.25">
      <c r="A128" t="s">
        <v>5123</v>
      </c>
      <c r="B128" t="s">
        <v>5124</v>
      </c>
      <c r="C128" t="s">
        <v>4869</v>
      </c>
      <c r="D128">
        <v>1610651</v>
      </c>
      <c r="E128">
        <v>1631740</v>
      </c>
      <c r="F128">
        <v>1715314</v>
      </c>
      <c r="G128">
        <v>1836353</v>
      </c>
      <c r="H128">
        <v>1957066</v>
      </c>
      <c r="I128">
        <v>2050741</v>
      </c>
      <c r="J128">
        <v>2109355</v>
      </c>
      <c r="K128">
        <v>2143833</v>
      </c>
      <c r="L128">
        <v>2169118</v>
      </c>
      <c r="M128">
        <v>2207939</v>
      </c>
      <c r="N128">
        <v>2276623</v>
      </c>
      <c r="O128">
        <v>2377258</v>
      </c>
      <c r="P128">
        <v>2503410</v>
      </c>
      <c r="Q128">
        <v>2652340</v>
      </c>
      <c r="R128">
        <v>2818939</v>
      </c>
      <c r="S128">
        <v>2998083</v>
      </c>
      <c r="T128">
        <v>3191051</v>
      </c>
      <c r="U128">
        <v>3395556</v>
      </c>
      <c r="V128">
        <v>3598385</v>
      </c>
      <c r="W128">
        <v>3782450</v>
      </c>
      <c r="X128">
        <v>3935794</v>
      </c>
      <c r="Y128">
        <v>4052584</v>
      </c>
      <c r="Z128">
        <v>4136528</v>
      </c>
    </row>
    <row r="129" spans="1:26" x14ac:dyDescent="0.25">
      <c r="A129" t="s">
        <v>5125</v>
      </c>
      <c r="B129" t="s">
        <v>5126</v>
      </c>
      <c r="C129" t="s">
        <v>4869</v>
      </c>
      <c r="D129">
        <v>4560400</v>
      </c>
      <c r="E129">
        <v>4628400</v>
      </c>
      <c r="F129">
        <v>4696400</v>
      </c>
      <c r="G129">
        <v>4769000</v>
      </c>
      <c r="H129">
        <v>4840400</v>
      </c>
      <c r="I129">
        <v>4898400</v>
      </c>
      <c r="J129">
        <v>4945100</v>
      </c>
      <c r="K129">
        <v>4990700</v>
      </c>
      <c r="L129">
        <v>5043300</v>
      </c>
      <c r="M129">
        <v>5104700</v>
      </c>
      <c r="N129">
        <v>5162600</v>
      </c>
      <c r="O129">
        <v>5218400</v>
      </c>
      <c r="P129">
        <v>5268400</v>
      </c>
      <c r="Q129">
        <v>5318700</v>
      </c>
      <c r="R129">
        <v>5383300</v>
      </c>
      <c r="S129">
        <v>5447900</v>
      </c>
      <c r="T129">
        <v>5514600</v>
      </c>
      <c r="U129">
        <v>5607200</v>
      </c>
      <c r="V129">
        <v>5719600</v>
      </c>
      <c r="W129">
        <v>5835500</v>
      </c>
      <c r="X129">
        <v>5956900</v>
      </c>
      <c r="Y129">
        <v>6079500</v>
      </c>
      <c r="Z129">
        <v>6201500</v>
      </c>
    </row>
    <row r="130" spans="1:26" x14ac:dyDescent="0.25">
      <c r="A130" t="s">
        <v>5127</v>
      </c>
      <c r="B130" t="s">
        <v>5128</v>
      </c>
      <c r="C130" t="s">
        <v>4869</v>
      </c>
      <c r="D130">
        <v>4851923</v>
      </c>
      <c r="E130">
        <v>4957180</v>
      </c>
      <c r="F130">
        <v>5056519</v>
      </c>
      <c r="G130">
        <v>5150763</v>
      </c>
      <c r="H130">
        <v>5241284</v>
      </c>
      <c r="I130">
        <v>5329304</v>
      </c>
      <c r="J130">
        <v>5414568</v>
      </c>
      <c r="K130">
        <v>5497273</v>
      </c>
      <c r="L130">
        <v>5579656</v>
      </c>
      <c r="M130">
        <v>5664605</v>
      </c>
      <c r="N130">
        <v>5754026</v>
      </c>
      <c r="O130">
        <v>5849356</v>
      </c>
      <c r="P130">
        <v>5949787</v>
      </c>
      <c r="Q130">
        <v>6052190</v>
      </c>
      <c r="R130">
        <v>6152036</v>
      </c>
      <c r="S130">
        <v>6246274</v>
      </c>
      <c r="T130">
        <v>6333487</v>
      </c>
      <c r="U130">
        <v>6415169</v>
      </c>
      <c r="V130">
        <v>6494557</v>
      </c>
      <c r="W130">
        <v>6576397</v>
      </c>
      <c r="X130">
        <v>6663967</v>
      </c>
      <c r="Y130">
        <v>6758353</v>
      </c>
      <c r="Z130">
        <v>6858160</v>
      </c>
    </row>
    <row r="131" spans="1:26" x14ac:dyDescent="0.25">
      <c r="A131" t="s">
        <v>5129</v>
      </c>
      <c r="B131" t="s">
        <v>5130</v>
      </c>
      <c r="C131" t="s">
        <v>4869</v>
      </c>
      <c r="D131">
        <v>1957770830</v>
      </c>
      <c r="E131">
        <v>1977094618</v>
      </c>
      <c r="F131">
        <v>1996172104</v>
      </c>
      <c r="G131">
        <v>2014525994</v>
      </c>
      <c r="H131">
        <v>2031620012</v>
      </c>
      <c r="I131">
        <v>2047187331</v>
      </c>
      <c r="J131">
        <v>2061986736</v>
      </c>
      <c r="K131">
        <v>2075912406</v>
      </c>
      <c r="L131">
        <v>2089475459</v>
      </c>
      <c r="M131">
        <v>2102909369</v>
      </c>
      <c r="N131">
        <v>2116451896</v>
      </c>
      <c r="O131">
        <v>2129839624</v>
      </c>
      <c r="P131">
        <v>2142908325</v>
      </c>
      <c r="Q131">
        <v>2156164379</v>
      </c>
      <c r="R131">
        <v>2169773889</v>
      </c>
      <c r="S131">
        <v>2182871640</v>
      </c>
      <c r="T131">
        <v>2196130364</v>
      </c>
      <c r="U131">
        <v>2209708504</v>
      </c>
      <c r="V131">
        <v>2223457388</v>
      </c>
      <c r="W131">
        <v>2237241890</v>
      </c>
      <c r="X131">
        <v>2250812795</v>
      </c>
      <c r="Y131">
        <v>2264568981</v>
      </c>
      <c r="Z131">
        <v>2278227192</v>
      </c>
    </row>
    <row r="132" spans="1:26" x14ac:dyDescent="0.25">
      <c r="A132" t="s">
        <v>5131</v>
      </c>
      <c r="B132" t="s">
        <v>5132</v>
      </c>
      <c r="C132" t="s">
        <v>4869</v>
      </c>
      <c r="D132">
        <v>485913138</v>
      </c>
      <c r="E132">
        <v>493920488</v>
      </c>
      <c r="F132">
        <v>501837820</v>
      </c>
      <c r="G132">
        <v>509664957</v>
      </c>
      <c r="H132">
        <v>517324344</v>
      </c>
      <c r="I132">
        <v>524829251</v>
      </c>
      <c r="J132">
        <v>532172709</v>
      </c>
      <c r="K132">
        <v>539372044</v>
      </c>
      <c r="L132">
        <v>546478662</v>
      </c>
      <c r="M132">
        <v>553563090</v>
      </c>
      <c r="N132">
        <v>560673962</v>
      </c>
      <c r="O132">
        <v>567821716</v>
      </c>
      <c r="P132">
        <v>574994397</v>
      </c>
      <c r="Q132">
        <v>582179826</v>
      </c>
      <c r="R132">
        <v>589349327</v>
      </c>
      <c r="S132">
        <v>596478519</v>
      </c>
      <c r="T132">
        <v>603537118</v>
      </c>
      <c r="U132">
        <v>610547919</v>
      </c>
      <c r="V132">
        <v>617495658</v>
      </c>
      <c r="W132">
        <v>624335544</v>
      </c>
      <c r="X132">
        <v>631062657</v>
      </c>
      <c r="Y132">
        <v>637663890</v>
      </c>
      <c r="Z132">
        <v>644137666</v>
      </c>
    </row>
    <row r="133" spans="1:26" x14ac:dyDescent="0.25">
      <c r="A133" t="s">
        <v>5133</v>
      </c>
      <c r="B133" t="s">
        <v>5134</v>
      </c>
      <c r="C133" t="s">
        <v>4869</v>
      </c>
      <c r="D133">
        <v>424626030</v>
      </c>
      <c r="E133">
        <v>431868811</v>
      </c>
      <c r="F133">
        <v>439044994</v>
      </c>
      <c r="G133">
        <v>446128863</v>
      </c>
      <c r="H133">
        <v>453089523</v>
      </c>
      <c r="I133">
        <v>459908706</v>
      </c>
      <c r="J133">
        <v>466569961</v>
      </c>
      <c r="K133">
        <v>473087978</v>
      </c>
      <c r="L133">
        <v>479514487</v>
      </c>
      <c r="M133">
        <v>485921455</v>
      </c>
      <c r="N133">
        <v>492360617</v>
      </c>
      <c r="O133">
        <v>498847473</v>
      </c>
      <c r="P133">
        <v>505365856</v>
      </c>
      <c r="Q133">
        <v>511896377</v>
      </c>
      <c r="R133">
        <v>518406797</v>
      </c>
      <c r="S133">
        <v>524870761</v>
      </c>
      <c r="T133">
        <v>531283625</v>
      </c>
      <c r="U133">
        <v>537645733</v>
      </c>
      <c r="V133">
        <v>543940758</v>
      </c>
      <c r="W133">
        <v>550149862</v>
      </c>
      <c r="X133">
        <v>556257851</v>
      </c>
      <c r="Y133">
        <v>562254848</v>
      </c>
      <c r="Z133">
        <v>568136842</v>
      </c>
    </row>
    <row r="134" spans="1:26" x14ac:dyDescent="0.25">
      <c r="A134" t="s">
        <v>5135</v>
      </c>
      <c r="B134" t="s">
        <v>5136</v>
      </c>
      <c r="C134" t="s">
        <v>4869</v>
      </c>
      <c r="D134">
        <v>470347459</v>
      </c>
      <c r="E134">
        <v>478247051</v>
      </c>
      <c r="F134">
        <v>486067029</v>
      </c>
      <c r="G134">
        <v>493785288</v>
      </c>
      <c r="H134">
        <v>501376484</v>
      </c>
      <c r="I134">
        <v>508826710</v>
      </c>
      <c r="J134">
        <v>516120111</v>
      </c>
      <c r="K134">
        <v>523270767</v>
      </c>
      <c r="L134">
        <v>530331985</v>
      </c>
      <c r="M134">
        <v>537377388</v>
      </c>
      <c r="N134">
        <v>544459791</v>
      </c>
      <c r="O134">
        <v>551595525</v>
      </c>
      <c r="P134">
        <v>558768052</v>
      </c>
      <c r="Q134">
        <v>565956228</v>
      </c>
      <c r="R134">
        <v>573125269</v>
      </c>
      <c r="S134">
        <v>580246796</v>
      </c>
      <c r="T134">
        <v>587315129</v>
      </c>
      <c r="U134">
        <v>594330743</v>
      </c>
      <c r="V134">
        <v>601277206</v>
      </c>
      <c r="W134">
        <v>608136047</v>
      </c>
      <c r="X134">
        <v>614891969</v>
      </c>
      <c r="Y134">
        <v>621534921</v>
      </c>
      <c r="Z134">
        <v>628059792</v>
      </c>
    </row>
    <row r="135" spans="1:26" x14ac:dyDescent="0.25">
      <c r="A135" t="s">
        <v>5137</v>
      </c>
      <c r="B135" t="s">
        <v>5138</v>
      </c>
      <c r="C135" t="s">
        <v>4895</v>
      </c>
      <c r="D135">
        <v>2485056</v>
      </c>
      <c r="E135">
        <v>2457222</v>
      </c>
      <c r="F135">
        <v>2432851</v>
      </c>
      <c r="G135">
        <v>2410019</v>
      </c>
      <c r="H135">
        <v>2390482</v>
      </c>
      <c r="I135">
        <v>2367550</v>
      </c>
      <c r="J135">
        <v>2337170</v>
      </c>
      <c r="K135">
        <v>2310173</v>
      </c>
      <c r="L135">
        <v>2287955</v>
      </c>
      <c r="M135">
        <v>2263122</v>
      </c>
      <c r="N135">
        <v>2238799</v>
      </c>
      <c r="O135">
        <v>2218357</v>
      </c>
      <c r="P135">
        <v>2200325</v>
      </c>
      <c r="Q135">
        <v>2177322</v>
      </c>
      <c r="R135">
        <v>2141669</v>
      </c>
      <c r="S135">
        <v>2097555</v>
      </c>
      <c r="T135">
        <v>2059709</v>
      </c>
      <c r="U135">
        <v>2034319</v>
      </c>
      <c r="V135">
        <v>2012647</v>
      </c>
      <c r="W135">
        <v>1993782</v>
      </c>
      <c r="X135">
        <v>1977527</v>
      </c>
      <c r="Y135">
        <v>1959537</v>
      </c>
      <c r="Z135">
        <v>1940740</v>
      </c>
    </row>
    <row r="136" spans="1:26" x14ac:dyDescent="0.25">
      <c r="A136" t="s">
        <v>5139</v>
      </c>
      <c r="B136" t="s">
        <v>5140</v>
      </c>
      <c r="C136" t="s">
        <v>4869</v>
      </c>
      <c r="D136">
        <v>585496175</v>
      </c>
      <c r="E136">
        <v>600926162</v>
      </c>
      <c r="F136">
        <v>616437048</v>
      </c>
      <c r="G136">
        <v>632146821</v>
      </c>
      <c r="H136">
        <v>648229112</v>
      </c>
      <c r="I136">
        <v>664804763</v>
      </c>
      <c r="J136">
        <v>681932226</v>
      </c>
      <c r="K136">
        <v>699560739</v>
      </c>
      <c r="L136">
        <v>717572892</v>
      </c>
      <c r="M136">
        <v>735796583</v>
      </c>
      <c r="N136">
        <v>754118072</v>
      </c>
      <c r="O136">
        <v>772488966</v>
      </c>
      <c r="P136">
        <v>790978141</v>
      </c>
      <c r="Q136">
        <v>809730997</v>
      </c>
      <c r="R136">
        <v>828953320</v>
      </c>
      <c r="S136">
        <v>848791962</v>
      </c>
      <c r="T136">
        <v>869298106</v>
      </c>
      <c r="U136">
        <v>890423474</v>
      </c>
      <c r="V136">
        <v>912093996</v>
      </c>
      <c r="W136">
        <v>934192321</v>
      </c>
      <c r="X136">
        <v>956631108</v>
      </c>
      <c r="Y136">
        <v>979387925</v>
      </c>
      <c r="Z136">
        <v>1002485957</v>
      </c>
    </row>
    <row r="137" spans="1:26" x14ac:dyDescent="0.25">
      <c r="A137" t="s">
        <v>5141</v>
      </c>
      <c r="B137" t="s">
        <v>5142</v>
      </c>
      <c r="C137" t="s">
        <v>4869</v>
      </c>
      <c r="D137">
        <v>3033394</v>
      </c>
      <c r="E137">
        <v>3070960</v>
      </c>
      <c r="F137">
        <v>3092670</v>
      </c>
      <c r="G137">
        <v>3113951</v>
      </c>
      <c r="H137">
        <v>3156646</v>
      </c>
      <c r="I137">
        <v>3235366</v>
      </c>
      <c r="J137">
        <v>3359859</v>
      </c>
      <c r="K137">
        <v>3522837</v>
      </c>
      <c r="L137">
        <v>3701464</v>
      </c>
      <c r="M137">
        <v>3863267</v>
      </c>
      <c r="N137">
        <v>3986852</v>
      </c>
      <c r="O137">
        <v>4057350</v>
      </c>
      <c r="P137">
        <v>4086466</v>
      </c>
      <c r="Q137">
        <v>4111047</v>
      </c>
      <c r="R137">
        <v>4183156</v>
      </c>
      <c r="S137">
        <v>4337141</v>
      </c>
      <c r="T137">
        <v>4588368</v>
      </c>
      <c r="U137">
        <v>4916404</v>
      </c>
      <c r="V137">
        <v>5276102</v>
      </c>
      <c r="W137">
        <v>5603279</v>
      </c>
      <c r="X137">
        <v>5851479</v>
      </c>
      <c r="Y137">
        <v>6006668</v>
      </c>
      <c r="Z137">
        <v>6082357</v>
      </c>
    </row>
    <row r="138" spans="1:26" x14ac:dyDescent="0.25">
      <c r="A138" t="s">
        <v>5143</v>
      </c>
      <c r="B138" t="s">
        <v>5144</v>
      </c>
      <c r="C138" t="s">
        <v>4869</v>
      </c>
      <c r="D138">
        <v>1761359</v>
      </c>
      <c r="E138">
        <v>1787273</v>
      </c>
      <c r="F138">
        <v>1810453</v>
      </c>
      <c r="G138">
        <v>1831298</v>
      </c>
      <c r="H138">
        <v>1850527</v>
      </c>
      <c r="I138">
        <v>1868699</v>
      </c>
      <c r="J138">
        <v>1885955</v>
      </c>
      <c r="K138">
        <v>1902312</v>
      </c>
      <c r="L138">
        <v>1918097</v>
      </c>
      <c r="M138">
        <v>1933728</v>
      </c>
      <c r="N138">
        <v>1949543</v>
      </c>
      <c r="O138">
        <v>1965662</v>
      </c>
      <c r="P138">
        <v>1982287</v>
      </c>
      <c r="Q138">
        <v>1999930</v>
      </c>
      <c r="R138">
        <v>2019209</v>
      </c>
      <c r="S138">
        <v>2040551</v>
      </c>
      <c r="T138">
        <v>2064166</v>
      </c>
      <c r="U138">
        <v>2089928</v>
      </c>
      <c r="V138">
        <v>2117361</v>
      </c>
      <c r="W138">
        <v>2145785</v>
      </c>
      <c r="X138">
        <v>2174645</v>
      </c>
      <c r="Y138">
        <v>2203821</v>
      </c>
      <c r="Z138">
        <v>2233339</v>
      </c>
    </row>
    <row r="139" spans="1:26" x14ac:dyDescent="0.25">
      <c r="A139" t="s">
        <v>5145</v>
      </c>
      <c r="B139" t="s">
        <v>5146</v>
      </c>
      <c r="C139" t="s">
        <v>4869</v>
      </c>
      <c r="D139">
        <v>2073482</v>
      </c>
      <c r="E139">
        <v>2191179</v>
      </c>
      <c r="F139">
        <v>2358469</v>
      </c>
      <c r="G139">
        <v>2551062</v>
      </c>
      <c r="H139">
        <v>2734518</v>
      </c>
      <c r="I139">
        <v>2884522</v>
      </c>
      <c r="J139">
        <v>2991132</v>
      </c>
      <c r="K139">
        <v>3062863</v>
      </c>
      <c r="L139">
        <v>3116233</v>
      </c>
      <c r="M139">
        <v>3176414</v>
      </c>
      <c r="N139">
        <v>3261230</v>
      </c>
      <c r="O139">
        <v>3375838</v>
      </c>
      <c r="P139">
        <v>3512932</v>
      </c>
      <c r="Q139">
        <v>3662993</v>
      </c>
      <c r="R139">
        <v>3811528</v>
      </c>
      <c r="S139">
        <v>3948125</v>
      </c>
      <c r="T139">
        <v>4070167</v>
      </c>
      <c r="U139">
        <v>4181563</v>
      </c>
      <c r="V139">
        <v>4286291</v>
      </c>
      <c r="W139">
        <v>4390737</v>
      </c>
      <c r="X139">
        <v>4499621</v>
      </c>
      <c r="Y139">
        <v>4613823</v>
      </c>
      <c r="Z139">
        <v>4731906</v>
      </c>
    </row>
    <row r="140" spans="1:26" x14ac:dyDescent="0.25">
      <c r="A140" t="s">
        <v>5147</v>
      </c>
      <c r="B140" t="s">
        <v>5148</v>
      </c>
      <c r="C140" t="s">
        <v>4869</v>
      </c>
      <c r="D140">
        <v>4948798</v>
      </c>
      <c r="E140">
        <v>5035884</v>
      </c>
      <c r="F140">
        <v>5117269</v>
      </c>
      <c r="G140">
        <v>5195502</v>
      </c>
      <c r="H140">
        <v>5274163</v>
      </c>
      <c r="I140">
        <v>5355751</v>
      </c>
      <c r="J140">
        <v>5440566</v>
      </c>
      <c r="K140">
        <v>5527515</v>
      </c>
      <c r="L140">
        <v>5615952</v>
      </c>
      <c r="M140">
        <v>5704759</v>
      </c>
      <c r="N140">
        <v>5792688</v>
      </c>
      <c r="O140">
        <v>5881435</v>
      </c>
      <c r="P140">
        <v>5970362</v>
      </c>
      <c r="Q140">
        <v>6053078</v>
      </c>
      <c r="R140">
        <v>6121053</v>
      </c>
      <c r="S140">
        <v>6169140</v>
      </c>
      <c r="T140">
        <v>6193501</v>
      </c>
      <c r="U140">
        <v>6198258</v>
      </c>
      <c r="V140">
        <v>6195970</v>
      </c>
      <c r="W140">
        <v>6204108</v>
      </c>
      <c r="X140">
        <v>6234955</v>
      </c>
      <c r="Y140">
        <v>6293253</v>
      </c>
      <c r="Z140">
        <v>6374616</v>
      </c>
    </row>
    <row r="141" spans="1:26" x14ac:dyDescent="0.25">
      <c r="A141" t="s">
        <v>5149</v>
      </c>
      <c r="B141" t="s">
        <v>5150</v>
      </c>
      <c r="C141" t="s">
        <v>4869</v>
      </c>
      <c r="D141">
        <v>30833</v>
      </c>
      <c r="E141">
        <v>31325</v>
      </c>
      <c r="F141">
        <v>31838</v>
      </c>
      <c r="G141">
        <v>32355</v>
      </c>
      <c r="H141">
        <v>32842</v>
      </c>
      <c r="I141">
        <v>33286</v>
      </c>
      <c r="J141">
        <v>33671</v>
      </c>
      <c r="K141">
        <v>34018</v>
      </c>
      <c r="L141">
        <v>34321</v>
      </c>
      <c r="M141">
        <v>34596</v>
      </c>
      <c r="N141">
        <v>34852</v>
      </c>
      <c r="O141">
        <v>35095</v>
      </c>
      <c r="P141">
        <v>35322</v>
      </c>
      <c r="Q141">
        <v>35541</v>
      </c>
      <c r="R141">
        <v>35766</v>
      </c>
      <c r="S141">
        <v>36003</v>
      </c>
      <c r="T141">
        <v>36264</v>
      </c>
      <c r="U141">
        <v>36545</v>
      </c>
      <c r="V141">
        <v>36834</v>
      </c>
      <c r="W141">
        <v>37127</v>
      </c>
      <c r="X141">
        <v>37403</v>
      </c>
      <c r="Y141">
        <v>37666</v>
      </c>
      <c r="Z141">
        <v>37922</v>
      </c>
    </row>
    <row r="142" spans="1:26" x14ac:dyDescent="0.25">
      <c r="A142" t="s">
        <v>5151</v>
      </c>
      <c r="B142" t="s">
        <v>5152</v>
      </c>
      <c r="C142" t="s">
        <v>4895</v>
      </c>
      <c r="D142">
        <v>3629102</v>
      </c>
      <c r="E142">
        <v>3601613</v>
      </c>
      <c r="F142">
        <v>3575137</v>
      </c>
      <c r="G142">
        <v>3549331</v>
      </c>
      <c r="H142">
        <v>3524238</v>
      </c>
      <c r="I142">
        <v>3499536</v>
      </c>
      <c r="J142">
        <v>3470818</v>
      </c>
      <c r="K142">
        <v>3443067</v>
      </c>
      <c r="L142">
        <v>3415213</v>
      </c>
      <c r="M142">
        <v>3377075</v>
      </c>
      <c r="N142">
        <v>3322528</v>
      </c>
      <c r="O142">
        <v>3269909</v>
      </c>
      <c r="P142">
        <v>3231294</v>
      </c>
      <c r="Q142">
        <v>3198231</v>
      </c>
      <c r="R142">
        <v>3162916</v>
      </c>
      <c r="S142">
        <v>3097282</v>
      </c>
      <c r="T142">
        <v>3028115</v>
      </c>
      <c r="U142">
        <v>2987773</v>
      </c>
      <c r="V142">
        <v>2957689</v>
      </c>
      <c r="W142">
        <v>2932367</v>
      </c>
      <c r="X142">
        <v>2904910</v>
      </c>
      <c r="Y142">
        <v>2868231</v>
      </c>
      <c r="Z142">
        <v>2827721</v>
      </c>
    </row>
    <row r="143" spans="1:26" x14ac:dyDescent="0.25">
      <c r="A143" t="s">
        <v>5153</v>
      </c>
      <c r="B143" t="s">
        <v>5154</v>
      </c>
      <c r="C143" t="s">
        <v>4869</v>
      </c>
      <c r="D143">
        <v>4635235786</v>
      </c>
      <c r="E143">
        <v>4710560456</v>
      </c>
      <c r="F143">
        <v>4785830332</v>
      </c>
      <c r="G143">
        <v>4860402272</v>
      </c>
      <c r="H143">
        <v>4933815918</v>
      </c>
      <c r="I143">
        <v>5006672528</v>
      </c>
      <c r="J143">
        <v>5078705169</v>
      </c>
      <c r="K143">
        <v>5150230538</v>
      </c>
      <c r="L143">
        <v>5221946114</v>
      </c>
      <c r="M143">
        <v>5293853508</v>
      </c>
      <c r="N143">
        <v>5366142729</v>
      </c>
      <c r="O143">
        <v>5438568259</v>
      </c>
      <c r="P143">
        <v>5511067338</v>
      </c>
      <c r="Q143">
        <v>5584333697</v>
      </c>
      <c r="R143">
        <v>5658778430</v>
      </c>
      <c r="S143">
        <v>5734082511</v>
      </c>
      <c r="T143">
        <v>5810352625</v>
      </c>
      <c r="U143">
        <v>5887499549</v>
      </c>
      <c r="V143">
        <v>5965580605</v>
      </c>
      <c r="W143">
        <v>6044110924</v>
      </c>
      <c r="X143">
        <v>6122845409</v>
      </c>
      <c r="Y143">
        <v>6202019744</v>
      </c>
      <c r="Z143">
        <v>6281293921</v>
      </c>
    </row>
    <row r="144" spans="1:26" x14ac:dyDescent="0.25">
      <c r="A144" t="s">
        <v>5155</v>
      </c>
      <c r="B144" t="s">
        <v>5156</v>
      </c>
      <c r="C144" t="s">
        <v>4869</v>
      </c>
      <c r="D144">
        <v>406983803</v>
      </c>
      <c r="E144">
        <v>418317960</v>
      </c>
      <c r="F144">
        <v>429730581</v>
      </c>
      <c r="G144">
        <v>441325367</v>
      </c>
      <c r="H144">
        <v>453254723</v>
      </c>
      <c r="I144">
        <v>465631330</v>
      </c>
      <c r="J144">
        <v>478477973</v>
      </c>
      <c r="K144">
        <v>491764952</v>
      </c>
      <c r="L144">
        <v>505488618</v>
      </c>
      <c r="M144">
        <v>519630935</v>
      </c>
      <c r="N144">
        <v>534172627</v>
      </c>
      <c r="O144">
        <v>549135479</v>
      </c>
      <c r="P144">
        <v>564514253</v>
      </c>
      <c r="Q144">
        <v>580229110</v>
      </c>
      <c r="R144">
        <v>596172925</v>
      </c>
      <c r="S144">
        <v>612274687</v>
      </c>
      <c r="T144">
        <v>628504663</v>
      </c>
      <c r="U144">
        <v>644901894</v>
      </c>
      <c r="V144">
        <v>661550623</v>
      </c>
      <c r="W144">
        <v>678572076</v>
      </c>
      <c r="X144">
        <v>696058453</v>
      </c>
      <c r="Y144">
        <v>714022293</v>
      </c>
      <c r="Z144">
        <v>732448558</v>
      </c>
    </row>
    <row r="145" spans="1:26" x14ac:dyDescent="0.25">
      <c r="A145" t="s">
        <v>5157</v>
      </c>
      <c r="B145" t="s">
        <v>5158</v>
      </c>
      <c r="C145" t="s">
        <v>4869</v>
      </c>
      <c r="D145">
        <v>2082090008</v>
      </c>
      <c r="E145">
        <v>2121803515</v>
      </c>
      <c r="F145">
        <v>2161549857</v>
      </c>
      <c r="G145">
        <v>2201139625</v>
      </c>
      <c r="H145">
        <v>2240561424</v>
      </c>
      <c r="I145">
        <v>2280235216</v>
      </c>
      <c r="J145">
        <v>2320035800</v>
      </c>
      <c r="K145">
        <v>2359924081</v>
      </c>
      <c r="L145">
        <v>2399909122</v>
      </c>
      <c r="M145">
        <v>2439908661</v>
      </c>
      <c r="N145">
        <v>2479864962</v>
      </c>
      <c r="O145">
        <v>2519781995</v>
      </c>
      <c r="P145">
        <v>2559728298</v>
      </c>
      <c r="Q145">
        <v>2599821177</v>
      </c>
      <c r="R145">
        <v>2640211692</v>
      </c>
      <c r="S145">
        <v>2681264749</v>
      </c>
      <c r="T145">
        <v>2722672277</v>
      </c>
      <c r="U145">
        <v>2764105969</v>
      </c>
      <c r="V145">
        <v>2805845772</v>
      </c>
      <c r="W145">
        <v>2847559084</v>
      </c>
      <c r="X145">
        <v>2889349899</v>
      </c>
      <c r="Y145">
        <v>2931075528</v>
      </c>
      <c r="Z145">
        <v>2972642807</v>
      </c>
    </row>
    <row r="146" spans="1:26" x14ac:dyDescent="0.25">
      <c r="A146" t="s">
        <v>5159</v>
      </c>
      <c r="B146" t="s">
        <v>5160</v>
      </c>
      <c r="C146" t="s">
        <v>4895</v>
      </c>
      <c r="D146">
        <v>408625</v>
      </c>
      <c r="E146">
        <v>414225</v>
      </c>
      <c r="F146">
        <v>419450</v>
      </c>
      <c r="G146">
        <v>424700</v>
      </c>
      <c r="H146">
        <v>430475</v>
      </c>
      <c r="I146">
        <v>436300</v>
      </c>
      <c r="J146">
        <v>441525</v>
      </c>
      <c r="K146">
        <v>446175</v>
      </c>
      <c r="L146">
        <v>451630</v>
      </c>
      <c r="M146">
        <v>458095</v>
      </c>
      <c r="N146">
        <v>465158</v>
      </c>
      <c r="O146">
        <v>472637</v>
      </c>
      <c r="P146">
        <v>479993</v>
      </c>
      <c r="Q146">
        <v>488650</v>
      </c>
      <c r="R146">
        <v>497783</v>
      </c>
      <c r="S146">
        <v>506953</v>
      </c>
      <c r="T146">
        <v>518347</v>
      </c>
      <c r="U146">
        <v>530946</v>
      </c>
      <c r="V146">
        <v>543360</v>
      </c>
      <c r="W146">
        <v>556319</v>
      </c>
      <c r="X146">
        <v>569604</v>
      </c>
      <c r="Y146">
        <v>582014</v>
      </c>
      <c r="Z146">
        <v>599449</v>
      </c>
    </row>
    <row r="147" spans="1:26" x14ac:dyDescent="0.25">
      <c r="A147" t="s">
        <v>5161</v>
      </c>
      <c r="B147" t="s">
        <v>5162</v>
      </c>
      <c r="C147" t="s">
        <v>4869</v>
      </c>
      <c r="D147">
        <v>385686</v>
      </c>
      <c r="E147">
        <v>393567</v>
      </c>
      <c r="F147">
        <v>401564</v>
      </c>
      <c r="G147">
        <v>409837</v>
      </c>
      <c r="H147">
        <v>418604</v>
      </c>
      <c r="I147">
        <v>427979</v>
      </c>
      <c r="J147">
        <v>438081</v>
      </c>
      <c r="K147">
        <v>448896</v>
      </c>
      <c r="L147">
        <v>460147</v>
      </c>
      <c r="M147">
        <v>471453</v>
      </c>
      <c r="N147">
        <v>482559</v>
      </c>
      <c r="O147">
        <v>493320</v>
      </c>
      <c r="P147">
        <v>503823</v>
      </c>
      <c r="Q147">
        <v>514348</v>
      </c>
      <c r="R147">
        <v>525313</v>
      </c>
      <c r="S147">
        <v>536969</v>
      </c>
      <c r="T147">
        <v>549439</v>
      </c>
      <c r="U147">
        <v>562531</v>
      </c>
      <c r="V147">
        <v>575841</v>
      </c>
      <c r="W147">
        <v>588781</v>
      </c>
      <c r="X147">
        <v>600942</v>
      </c>
      <c r="Y147">
        <v>612167</v>
      </c>
      <c r="Z147">
        <v>622567</v>
      </c>
    </row>
    <row r="148" spans="1:26" x14ac:dyDescent="0.25">
      <c r="A148" t="s">
        <v>5163</v>
      </c>
      <c r="B148" t="s">
        <v>5164</v>
      </c>
      <c r="C148" t="s">
        <v>4869</v>
      </c>
      <c r="D148">
        <v>1983252</v>
      </c>
      <c r="E148">
        <v>1989443</v>
      </c>
      <c r="F148">
        <v>1999599</v>
      </c>
      <c r="G148">
        <v>2012057</v>
      </c>
      <c r="H148">
        <v>2024394</v>
      </c>
      <c r="I148">
        <v>2034819</v>
      </c>
      <c r="J148">
        <v>2042842</v>
      </c>
      <c r="K148">
        <v>2048928</v>
      </c>
      <c r="L148">
        <v>2053426</v>
      </c>
      <c r="M148">
        <v>2057047</v>
      </c>
      <c r="N148">
        <v>2060272</v>
      </c>
      <c r="O148">
        <v>2063145</v>
      </c>
      <c r="P148">
        <v>2065458</v>
      </c>
      <c r="Q148">
        <v>2067378</v>
      </c>
      <c r="R148">
        <v>2069093</v>
      </c>
      <c r="S148">
        <v>2070739</v>
      </c>
      <c r="T148">
        <v>2072383</v>
      </c>
      <c r="U148">
        <v>2074036</v>
      </c>
      <c r="V148">
        <v>2075739</v>
      </c>
      <c r="W148">
        <v>2077495</v>
      </c>
      <c r="X148">
        <v>2079308</v>
      </c>
      <c r="Y148">
        <v>2081206</v>
      </c>
      <c r="Z148">
        <v>2083160</v>
      </c>
    </row>
    <row r="149" spans="1:26" x14ac:dyDescent="0.25">
      <c r="A149" t="s">
        <v>1039</v>
      </c>
      <c r="B149" t="s">
        <v>5165</v>
      </c>
      <c r="C149" t="s">
        <v>4869</v>
      </c>
      <c r="D149">
        <v>13475400</v>
      </c>
      <c r="E149">
        <v>13902688</v>
      </c>
      <c r="F149">
        <v>14347854</v>
      </c>
      <c r="G149">
        <v>14808791</v>
      </c>
      <c r="H149">
        <v>15282521</v>
      </c>
      <c r="I149">
        <v>15766806</v>
      </c>
      <c r="J149">
        <v>16260932</v>
      </c>
      <c r="K149">
        <v>16765117</v>
      </c>
      <c r="L149">
        <v>17279141</v>
      </c>
      <c r="M149">
        <v>17802997</v>
      </c>
      <c r="N149">
        <v>18336724</v>
      </c>
      <c r="O149">
        <v>18880268</v>
      </c>
      <c r="P149">
        <v>19433523</v>
      </c>
      <c r="Q149">
        <v>19996469</v>
      </c>
      <c r="R149">
        <v>20569121</v>
      </c>
      <c r="S149">
        <v>21151640</v>
      </c>
      <c r="T149">
        <v>21743949</v>
      </c>
      <c r="U149">
        <v>22346573</v>
      </c>
      <c r="V149">
        <v>22961146</v>
      </c>
      <c r="W149">
        <v>23589801</v>
      </c>
      <c r="X149">
        <v>24234088</v>
      </c>
      <c r="Y149">
        <v>24894551</v>
      </c>
      <c r="Z149">
        <v>25570895</v>
      </c>
    </row>
    <row r="150" spans="1:26" x14ac:dyDescent="0.25">
      <c r="A150" t="s">
        <v>5166</v>
      </c>
      <c r="B150" t="s">
        <v>5167</v>
      </c>
      <c r="C150" t="s">
        <v>4869</v>
      </c>
      <c r="D150">
        <v>9909088</v>
      </c>
      <c r="E150">
        <v>10109789</v>
      </c>
      <c r="F150">
        <v>10381862</v>
      </c>
      <c r="G150">
        <v>10704744</v>
      </c>
      <c r="H150">
        <v>11044356</v>
      </c>
      <c r="I150">
        <v>11376172</v>
      </c>
      <c r="J150">
        <v>11695863</v>
      </c>
      <c r="K150">
        <v>12013711</v>
      </c>
      <c r="L150">
        <v>12336687</v>
      </c>
      <c r="M150">
        <v>12676038</v>
      </c>
      <c r="N150">
        <v>13039711</v>
      </c>
      <c r="O150">
        <v>13429262</v>
      </c>
      <c r="P150">
        <v>13840969</v>
      </c>
      <c r="Q150">
        <v>14271234</v>
      </c>
      <c r="R150">
        <v>14714602</v>
      </c>
      <c r="S150">
        <v>15167095</v>
      </c>
      <c r="T150">
        <v>15627618</v>
      </c>
      <c r="U150">
        <v>16097305</v>
      </c>
      <c r="V150">
        <v>16577147</v>
      </c>
      <c r="W150">
        <v>17068838</v>
      </c>
      <c r="X150">
        <v>17573607</v>
      </c>
      <c r="Y150">
        <v>18091575</v>
      </c>
      <c r="Z150">
        <v>18622104</v>
      </c>
    </row>
    <row r="151" spans="1:26" x14ac:dyDescent="0.25">
      <c r="A151" t="s">
        <v>5168</v>
      </c>
      <c r="B151" t="s">
        <v>5169</v>
      </c>
      <c r="C151" t="s">
        <v>4869</v>
      </c>
      <c r="D151">
        <v>20495597</v>
      </c>
      <c r="E151">
        <v>21023321</v>
      </c>
      <c r="F151">
        <v>21565325</v>
      </c>
      <c r="G151">
        <v>22113464</v>
      </c>
      <c r="H151">
        <v>22656286</v>
      </c>
      <c r="I151">
        <v>23185608</v>
      </c>
      <c r="J151">
        <v>23698907</v>
      </c>
      <c r="K151">
        <v>24198811</v>
      </c>
      <c r="L151">
        <v>24688703</v>
      </c>
      <c r="M151">
        <v>25174109</v>
      </c>
      <c r="N151">
        <v>25659393</v>
      </c>
      <c r="O151">
        <v>26143566</v>
      </c>
      <c r="P151">
        <v>26625845</v>
      </c>
      <c r="Q151">
        <v>27111069</v>
      </c>
      <c r="R151">
        <v>27605383</v>
      </c>
      <c r="S151">
        <v>28112289</v>
      </c>
      <c r="T151">
        <v>28635128</v>
      </c>
      <c r="U151">
        <v>29170456</v>
      </c>
      <c r="V151">
        <v>29706724</v>
      </c>
      <c r="W151">
        <v>30228017</v>
      </c>
      <c r="X151">
        <v>30723155</v>
      </c>
      <c r="Y151">
        <v>31187265</v>
      </c>
      <c r="Z151">
        <v>31624264</v>
      </c>
    </row>
    <row r="152" spans="1:26" x14ac:dyDescent="0.25">
      <c r="A152" t="s">
        <v>5170</v>
      </c>
      <c r="B152" t="s">
        <v>5171</v>
      </c>
      <c r="C152" t="s">
        <v>4869</v>
      </c>
      <c r="D152">
        <v>254082</v>
      </c>
      <c r="E152">
        <v>259327</v>
      </c>
      <c r="F152">
        <v>264275</v>
      </c>
      <c r="G152">
        <v>269206</v>
      </c>
      <c r="H152">
        <v>274484</v>
      </c>
      <c r="I152">
        <v>280384</v>
      </c>
      <c r="J152">
        <v>287027</v>
      </c>
      <c r="K152">
        <v>294341</v>
      </c>
      <c r="L152">
        <v>302209</v>
      </c>
      <c r="M152">
        <v>310423</v>
      </c>
      <c r="N152">
        <v>318836</v>
      </c>
      <c r="O152">
        <v>327371</v>
      </c>
      <c r="P152">
        <v>336070</v>
      </c>
      <c r="Q152">
        <v>345054</v>
      </c>
      <c r="R152">
        <v>354501</v>
      </c>
      <c r="S152">
        <v>364511</v>
      </c>
      <c r="T152">
        <v>375131</v>
      </c>
      <c r="U152">
        <v>386203</v>
      </c>
      <c r="V152">
        <v>397397</v>
      </c>
      <c r="W152">
        <v>408247</v>
      </c>
      <c r="X152">
        <v>418403</v>
      </c>
      <c r="Y152">
        <v>427756</v>
      </c>
      <c r="Z152">
        <v>436330</v>
      </c>
    </row>
    <row r="153" spans="1:26" x14ac:dyDescent="0.25">
      <c r="A153" t="s">
        <v>5172</v>
      </c>
      <c r="B153" t="s">
        <v>5173</v>
      </c>
      <c r="C153" t="s">
        <v>4869</v>
      </c>
      <c r="D153">
        <v>9604450</v>
      </c>
      <c r="E153">
        <v>9856810</v>
      </c>
      <c r="F153">
        <v>10114094</v>
      </c>
      <c r="G153">
        <v>10380835</v>
      </c>
      <c r="H153">
        <v>10663723</v>
      </c>
      <c r="I153">
        <v>10967690</v>
      </c>
      <c r="J153">
        <v>11293258</v>
      </c>
      <c r="K153">
        <v>11638929</v>
      </c>
      <c r="L153">
        <v>12005128</v>
      </c>
      <c r="M153">
        <v>12391906</v>
      </c>
      <c r="N153">
        <v>12798763</v>
      </c>
      <c r="O153">
        <v>13227064</v>
      </c>
      <c r="P153">
        <v>13675606</v>
      </c>
      <c r="Q153">
        <v>14138216</v>
      </c>
      <c r="R153">
        <v>14606597</v>
      </c>
      <c r="S153">
        <v>15075085</v>
      </c>
      <c r="T153">
        <v>15540989</v>
      </c>
      <c r="U153">
        <v>16006670</v>
      </c>
      <c r="V153">
        <v>16477818</v>
      </c>
      <c r="W153">
        <v>16962846</v>
      </c>
      <c r="X153">
        <v>17467905</v>
      </c>
      <c r="Y153">
        <v>17994837</v>
      </c>
      <c r="Z153">
        <v>18541980</v>
      </c>
    </row>
    <row r="154" spans="1:26" x14ac:dyDescent="0.25">
      <c r="A154" t="s">
        <v>5174</v>
      </c>
      <c r="B154" t="s">
        <v>5175</v>
      </c>
      <c r="C154" t="s">
        <v>4895</v>
      </c>
      <c r="D154">
        <v>377419</v>
      </c>
      <c r="E154">
        <v>379905</v>
      </c>
      <c r="F154">
        <v>382791</v>
      </c>
      <c r="G154">
        <v>385287</v>
      </c>
      <c r="H154">
        <v>387578</v>
      </c>
      <c r="I154">
        <v>390087</v>
      </c>
      <c r="J154">
        <v>393028</v>
      </c>
      <c r="K154">
        <v>395969</v>
      </c>
      <c r="L154">
        <v>398582</v>
      </c>
      <c r="M154">
        <v>401268</v>
      </c>
      <c r="N154">
        <v>403834</v>
      </c>
      <c r="O154">
        <v>405308</v>
      </c>
      <c r="P154">
        <v>406724</v>
      </c>
      <c r="Q154">
        <v>409379</v>
      </c>
      <c r="R154">
        <v>412477</v>
      </c>
      <c r="S154">
        <v>414508</v>
      </c>
      <c r="T154">
        <v>416268</v>
      </c>
      <c r="U154">
        <v>420028</v>
      </c>
      <c r="V154">
        <v>425967</v>
      </c>
      <c r="W154">
        <v>434558</v>
      </c>
      <c r="X154">
        <v>445053</v>
      </c>
      <c r="Y154">
        <v>455356</v>
      </c>
      <c r="Z154">
        <v>465292</v>
      </c>
    </row>
    <row r="155" spans="1:26" x14ac:dyDescent="0.25">
      <c r="A155" t="s">
        <v>5176</v>
      </c>
      <c r="B155" t="s">
        <v>5177</v>
      </c>
      <c r="C155" t="s">
        <v>4869</v>
      </c>
      <c r="D155">
        <v>51015</v>
      </c>
      <c r="E155">
        <v>51401</v>
      </c>
      <c r="F155">
        <v>51692</v>
      </c>
      <c r="G155">
        <v>51925</v>
      </c>
      <c r="H155">
        <v>52079</v>
      </c>
      <c r="I155">
        <v>52159</v>
      </c>
      <c r="J155">
        <v>52183</v>
      </c>
      <c r="K155">
        <v>52158</v>
      </c>
      <c r="L155">
        <v>52116</v>
      </c>
      <c r="M155">
        <v>52074</v>
      </c>
      <c r="N155">
        <v>52055</v>
      </c>
      <c r="O155">
        <v>52078</v>
      </c>
      <c r="P155">
        <v>52137</v>
      </c>
      <c r="Q155">
        <v>52218</v>
      </c>
      <c r="R155">
        <v>52320</v>
      </c>
      <c r="S155">
        <v>52425</v>
      </c>
      <c r="T155">
        <v>52542</v>
      </c>
      <c r="U155">
        <v>52663</v>
      </c>
      <c r="V155">
        <v>52793</v>
      </c>
      <c r="W155">
        <v>52898</v>
      </c>
      <c r="X155">
        <v>52994</v>
      </c>
      <c r="Y155">
        <v>53066</v>
      </c>
      <c r="Z155">
        <v>53127</v>
      </c>
    </row>
    <row r="156" spans="1:26" x14ac:dyDescent="0.25">
      <c r="A156" t="s">
        <v>5178</v>
      </c>
      <c r="B156" t="s">
        <v>5179</v>
      </c>
      <c r="C156" t="s">
        <v>4869</v>
      </c>
      <c r="D156">
        <v>2327075</v>
      </c>
      <c r="E156">
        <v>2397245</v>
      </c>
      <c r="F156">
        <v>2471598</v>
      </c>
      <c r="G156">
        <v>2549223</v>
      </c>
      <c r="H156">
        <v>2628803</v>
      </c>
      <c r="I156">
        <v>2709359</v>
      </c>
      <c r="J156">
        <v>2790729</v>
      </c>
      <c r="K156">
        <v>2873228</v>
      </c>
      <c r="L156">
        <v>2957117</v>
      </c>
      <c r="M156">
        <v>3042823</v>
      </c>
      <c r="N156">
        <v>3130720</v>
      </c>
      <c r="O156">
        <v>3220653</v>
      </c>
      <c r="P156">
        <v>3312665</v>
      </c>
      <c r="Q156">
        <v>3407541</v>
      </c>
      <c r="R156">
        <v>3506288</v>
      </c>
      <c r="S156">
        <v>3609543</v>
      </c>
      <c r="T156">
        <v>3717672</v>
      </c>
      <c r="U156">
        <v>3830239</v>
      </c>
      <c r="V156">
        <v>3946170</v>
      </c>
      <c r="W156">
        <v>4063920</v>
      </c>
      <c r="X156">
        <v>4182341</v>
      </c>
      <c r="Y156">
        <v>4301018</v>
      </c>
      <c r="Z156">
        <v>4420184</v>
      </c>
    </row>
    <row r="157" spans="1:26" x14ac:dyDescent="0.25">
      <c r="A157" t="s">
        <v>5180</v>
      </c>
      <c r="B157" t="s">
        <v>5181</v>
      </c>
      <c r="C157" t="s">
        <v>4869</v>
      </c>
      <c r="D157">
        <v>1122457</v>
      </c>
      <c r="E157">
        <v>1133996</v>
      </c>
      <c r="F157">
        <v>1148284</v>
      </c>
      <c r="G157">
        <v>1160421</v>
      </c>
      <c r="H157">
        <v>1175267</v>
      </c>
      <c r="I157">
        <v>1186873</v>
      </c>
      <c r="J157">
        <v>1196287</v>
      </c>
      <c r="K157">
        <v>1204621</v>
      </c>
      <c r="L157">
        <v>1213370</v>
      </c>
      <c r="M157">
        <v>1221003</v>
      </c>
      <c r="N157">
        <v>1228254</v>
      </c>
      <c r="O157">
        <v>1233996</v>
      </c>
      <c r="P157">
        <v>1239630</v>
      </c>
      <c r="Q157">
        <v>1244121</v>
      </c>
      <c r="R157">
        <v>1247429</v>
      </c>
      <c r="S157">
        <v>1250400</v>
      </c>
      <c r="T157">
        <v>1252404</v>
      </c>
      <c r="U157">
        <v>1255882</v>
      </c>
      <c r="V157">
        <v>1258653</v>
      </c>
      <c r="W157">
        <v>1260934</v>
      </c>
      <c r="X157">
        <v>1262605</v>
      </c>
      <c r="Y157">
        <v>1263473</v>
      </c>
      <c r="Z157">
        <v>1264613</v>
      </c>
    </row>
    <row r="158" spans="1:26" x14ac:dyDescent="0.25">
      <c r="A158" t="s">
        <v>5182</v>
      </c>
      <c r="B158" t="s">
        <v>5183</v>
      </c>
      <c r="C158" t="s">
        <v>4882</v>
      </c>
      <c r="D158">
        <v>94045579</v>
      </c>
      <c r="E158">
        <v>95687452</v>
      </c>
      <c r="F158">
        <v>97281739</v>
      </c>
      <c r="G158">
        <v>98821456</v>
      </c>
      <c r="H158">
        <v>100300579</v>
      </c>
      <c r="I158">
        <v>101719673</v>
      </c>
      <c r="J158">
        <v>103067068</v>
      </c>
      <c r="K158">
        <v>104355608</v>
      </c>
      <c r="L158">
        <v>105640453</v>
      </c>
      <c r="M158">
        <v>106995583</v>
      </c>
      <c r="N158">
        <v>108472228</v>
      </c>
      <c r="O158">
        <v>110092378</v>
      </c>
      <c r="P158">
        <v>111836346</v>
      </c>
      <c r="Q158">
        <v>113661809</v>
      </c>
      <c r="R158">
        <v>115505228</v>
      </c>
      <c r="S158">
        <v>117318941</v>
      </c>
      <c r="T158">
        <v>119090017</v>
      </c>
      <c r="U158">
        <v>120828307</v>
      </c>
      <c r="V158">
        <v>122535969</v>
      </c>
      <c r="W158">
        <v>124221600</v>
      </c>
      <c r="X158">
        <v>125890949</v>
      </c>
      <c r="Y158">
        <v>127540423</v>
      </c>
      <c r="Z158">
        <v>129163276</v>
      </c>
    </row>
    <row r="159" spans="1:26" x14ac:dyDescent="0.25">
      <c r="A159" t="s">
        <v>5184</v>
      </c>
      <c r="B159" t="s">
        <v>5185</v>
      </c>
      <c r="C159" t="s">
        <v>4869</v>
      </c>
      <c r="D159">
        <v>107556</v>
      </c>
      <c r="E159">
        <v>108344</v>
      </c>
      <c r="F159">
        <v>108502</v>
      </c>
      <c r="G159">
        <v>108238</v>
      </c>
      <c r="H159">
        <v>107816</v>
      </c>
      <c r="I159">
        <v>107432</v>
      </c>
      <c r="J159">
        <v>107165</v>
      </c>
      <c r="K159">
        <v>106983</v>
      </c>
      <c r="L159">
        <v>106816</v>
      </c>
      <c r="M159">
        <v>106577</v>
      </c>
      <c r="N159">
        <v>106196</v>
      </c>
      <c r="O159">
        <v>105684</v>
      </c>
      <c r="P159">
        <v>105078</v>
      </c>
      <c r="Q159">
        <v>104478</v>
      </c>
      <c r="R159">
        <v>103960</v>
      </c>
      <c r="S159">
        <v>103616</v>
      </c>
      <c r="T159">
        <v>103468</v>
      </c>
      <c r="U159">
        <v>103503</v>
      </c>
      <c r="V159">
        <v>103702</v>
      </c>
      <c r="W159">
        <v>104015</v>
      </c>
      <c r="X159">
        <v>104433</v>
      </c>
      <c r="Y159">
        <v>104937</v>
      </c>
      <c r="Z159">
        <v>105544</v>
      </c>
    </row>
    <row r="160" spans="1:26" x14ac:dyDescent="0.25">
      <c r="A160" t="s">
        <v>5186</v>
      </c>
      <c r="B160" t="s">
        <v>5187</v>
      </c>
      <c r="C160" t="s">
        <v>4869</v>
      </c>
      <c r="D160">
        <v>286917385</v>
      </c>
      <c r="E160">
        <v>292934005</v>
      </c>
      <c r="F160">
        <v>298982946</v>
      </c>
      <c r="G160">
        <v>305001541</v>
      </c>
      <c r="H160">
        <v>311053183</v>
      </c>
      <c r="I160">
        <v>317129227</v>
      </c>
      <c r="J160">
        <v>323196354</v>
      </c>
      <c r="K160">
        <v>329289435</v>
      </c>
      <c r="L160">
        <v>335522845</v>
      </c>
      <c r="M160">
        <v>342046777</v>
      </c>
      <c r="N160">
        <v>348956287</v>
      </c>
      <c r="O160">
        <v>356287693</v>
      </c>
      <c r="P160">
        <v>363996317</v>
      </c>
      <c r="Q160">
        <v>371999662</v>
      </c>
      <c r="R160">
        <v>380192587</v>
      </c>
      <c r="S160">
        <v>388376106</v>
      </c>
      <c r="T160">
        <v>396573248</v>
      </c>
      <c r="U160">
        <v>404783020</v>
      </c>
      <c r="V160">
        <v>412953000</v>
      </c>
      <c r="W160">
        <v>421030035</v>
      </c>
      <c r="X160">
        <v>428974903</v>
      </c>
      <c r="Y160">
        <v>436738031</v>
      </c>
      <c r="Z160">
        <v>444322417</v>
      </c>
    </row>
    <row r="161" spans="1:26" x14ac:dyDescent="0.25">
      <c r="A161" t="s">
        <v>5188</v>
      </c>
      <c r="B161" t="s">
        <v>5189</v>
      </c>
      <c r="C161" t="s">
        <v>4869</v>
      </c>
      <c r="D161">
        <v>254918217</v>
      </c>
      <c r="E161">
        <v>260190124</v>
      </c>
      <c r="F161">
        <v>265463944</v>
      </c>
      <c r="G161">
        <v>270672291</v>
      </c>
      <c r="H161">
        <v>275840061</v>
      </c>
      <c r="I161">
        <v>280955290</v>
      </c>
      <c r="J161">
        <v>286016125</v>
      </c>
      <c r="K161">
        <v>291051001</v>
      </c>
      <c r="L161">
        <v>296114536</v>
      </c>
      <c r="M161">
        <v>301278295</v>
      </c>
      <c r="N161">
        <v>306595214</v>
      </c>
      <c r="O161">
        <v>312079307</v>
      </c>
      <c r="P161">
        <v>317721161</v>
      </c>
      <c r="Q161">
        <v>323531149</v>
      </c>
      <c r="R161">
        <v>329488935</v>
      </c>
      <c r="S161">
        <v>335581557</v>
      </c>
      <c r="T161">
        <v>341822043</v>
      </c>
      <c r="U161">
        <v>348195697</v>
      </c>
      <c r="V161">
        <v>354641044</v>
      </c>
      <c r="W161">
        <v>361077997</v>
      </c>
      <c r="X161">
        <v>367449306</v>
      </c>
      <c r="Y161">
        <v>373719055</v>
      </c>
      <c r="Z161">
        <v>379901782</v>
      </c>
    </row>
    <row r="162" spans="1:26" x14ac:dyDescent="0.25">
      <c r="A162" t="s">
        <v>5190</v>
      </c>
      <c r="B162" t="s">
        <v>5191</v>
      </c>
      <c r="C162" t="s">
        <v>4869</v>
      </c>
      <c r="D162">
        <v>252443551</v>
      </c>
      <c r="E162">
        <v>257602127</v>
      </c>
      <c r="F162">
        <v>262757426</v>
      </c>
      <c r="G162">
        <v>267895723</v>
      </c>
      <c r="H162">
        <v>272991630</v>
      </c>
      <c r="I162">
        <v>278033137</v>
      </c>
      <c r="J162">
        <v>283018341</v>
      </c>
      <c r="K162">
        <v>287975628</v>
      </c>
      <c r="L162">
        <v>292959567</v>
      </c>
      <c r="M162">
        <v>298041669</v>
      </c>
      <c r="N162">
        <v>303274818</v>
      </c>
      <c r="O162">
        <v>308672973</v>
      </c>
      <c r="P162">
        <v>314226665</v>
      </c>
      <c r="Q162">
        <v>319934461</v>
      </c>
      <c r="R162">
        <v>325786717</v>
      </c>
      <c r="S162">
        <v>331770455</v>
      </c>
      <c r="T162">
        <v>337894992</v>
      </c>
      <c r="U162">
        <v>344148796</v>
      </c>
      <c r="V162">
        <v>350471538</v>
      </c>
      <c r="W162">
        <v>356783315</v>
      </c>
      <c r="X162">
        <v>363027163</v>
      </c>
      <c r="Y162">
        <v>369167489</v>
      </c>
      <c r="Z162">
        <v>375217005</v>
      </c>
    </row>
    <row r="163" spans="1:26" x14ac:dyDescent="0.25">
      <c r="A163" t="s">
        <v>5192</v>
      </c>
      <c r="B163" t="s">
        <v>5193</v>
      </c>
      <c r="C163" t="s">
        <v>4869</v>
      </c>
      <c r="D163">
        <v>4228251983</v>
      </c>
      <c r="E163">
        <v>4292242496</v>
      </c>
      <c r="F163">
        <v>4356099751</v>
      </c>
      <c r="G163">
        <v>4419076905</v>
      </c>
      <c r="H163">
        <v>4480561195</v>
      </c>
      <c r="I163">
        <v>4541041198</v>
      </c>
      <c r="J163">
        <v>4600227196</v>
      </c>
      <c r="K163">
        <v>4658465586</v>
      </c>
      <c r="L163">
        <v>4716457496</v>
      </c>
      <c r="M163">
        <v>4774222573</v>
      </c>
      <c r="N163">
        <v>4831970102</v>
      </c>
      <c r="O163">
        <v>4889432780</v>
      </c>
      <c r="P163">
        <v>4946553085</v>
      </c>
      <c r="Q163">
        <v>5004104587</v>
      </c>
      <c r="R163">
        <v>5062605505</v>
      </c>
      <c r="S163">
        <v>5121807824</v>
      </c>
      <c r="T163">
        <v>5181847962</v>
      </c>
      <c r="U163">
        <v>5242597655</v>
      </c>
      <c r="V163">
        <v>5304029982</v>
      </c>
      <c r="W163">
        <v>5365538848</v>
      </c>
      <c r="X163">
        <v>5426786956</v>
      </c>
      <c r="Y163">
        <v>5487997451</v>
      </c>
      <c r="Z163">
        <v>5548845363</v>
      </c>
    </row>
    <row r="164" spans="1:26" x14ac:dyDescent="0.25">
      <c r="A164" t="s">
        <v>5194</v>
      </c>
      <c r="B164" t="s">
        <v>5195</v>
      </c>
      <c r="C164" t="s">
        <v>4869</v>
      </c>
      <c r="D164">
        <v>3675099</v>
      </c>
      <c r="E164">
        <v>3667748</v>
      </c>
      <c r="F164">
        <v>3654208</v>
      </c>
      <c r="G164">
        <v>3652732</v>
      </c>
      <c r="H164">
        <v>3647001</v>
      </c>
      <c r="I164">
        <v>3639592</v>
      </c>
      <c r="J164">
        <v>3631462</v>
      </c>
      <c r="K164">
        <v>3623062</v>
      </c>
      <c r="L164">
        <v>3612874</v>
      </c>
      <c r="M164">
        <v>3603945</v>
      </c>
      <c r="N164">
        <v>3595187</v>
      </c>
      <c r="O164">
        <v>3585209</v>
      </c>
      <c r="P164">
        <v>3576910</v>
      </c>
      <c r="Q164">
        <v>3570108</v>
      </c>
      <c r="R164">
        <v>3565604</v>
      </c>
      <c r="S164">
        <v>3562045</v>
      </c>
      <c r="T164">
        <v>3559986</v>
      </c>
      <c r="U164">
        <v>3559519</v>
      </c>
      <c r="V164">
        <v>3558566</v>
      </c>
      <c r="W164">
        <v>3556397</v>
      </c>
      <c r="X164">
        <v>3554108</v>
      </c>
      <c r="Y164">
        <v>3551954</v>
      </c>
      <c r="Z164">
        <v>3549750</v>
      </c>
    </row>
    <row r="165" spans="1:26" x14ac:dyDescent="0.25">
      <c r="A165" t="s">
        <v>5196</v>
      </c>
      <c r="B165" t="s">
        <v>5197</v>
      </c>
      <c r="C165" t="s">
        <v>4869</v>
      </c>
      <c r="D165">
        <v>30691</v>
      </c>
      <c r="E165">
        <v>30967</v>
      </c>
      <c r="F165">
        <v>31251</v>
      </c>
      <c r="G165">
        <v>31523</v>
      </c>
      <c r="H165">
        <v>31800</v>
      </c>
      <c r="I165">
        <v>32082</v>
      </c>
      <c r="J165">
        <v>32360</v>
      </c>
      <c r="K165">
        <v>32629</v>
      </c>
      <c r="L165">
        <v>32933</v>
      </c>
      <c r="M165">
        <v>33314</v>
      </c>
      <c r="N165">
        <v>33793</v>
      </c>
      <c r="O165">
        <v>34408</v>
      </c>
      <c r="P165">
        <v>35111</v>
      </c>
      <c r="Q165">
        <v>35853</v>
      </c>
      <c r="R165">
        <v>36534</v>
      </c>
      <c r="S165">
        <v>37094</v>
      </c>
      <c r="T165">
        <v>37497</v>
      </c>
      <c r="U165">
        <v>37783</v>
      </c>
      <c r="V165">
        <v>37971</v>
      </c>
      <c r="W165">
        <v>38132</v>
      </c>
      <c r="X165">
        <v>38307</v>
      </c>
      <c r="Y165">
        <v>38499</v>
      </c>
      <c r="Z165">
        <v>38695</v>
      </c>
    </row>
    <row r="166" spans="1:26" x14ac:dyDescent="0.25">
      <c r="A166" t="s">
        <v>5198</v>
      </c>
      <c r="B166" t="s">
        <v>5199</v>
      </c>
      <c r="C166" t="s">
        <v>4869</v>
      </c>
      <c r="D166">
        <v>2298039</v>
      </c>
      <c r="E166">
        <v>2316567</v>
      </c>
      <c r="F166">
        <v>2335695</v>
      </c>
      <c r="G166">
        <v>2355590</v>
      </c>
      <c r="H166">
        <v>2376162</v>
      </c>
      <c r="I166">
        <v>2397436</v>
      </c>
      <c r="J166">
        <v>2419776</v>
      </c>
      <c r="K166">
        <v>2443659</v>
      </c>
      <c r="L166">
        <v>2469286</v>
      </c>
      <c r="M166">
        <v>2496832</v>
      </c>
      <c r="N166">
        <v>2526446</v>
      </c>
      <c r="O166">
        <v>2558012</v>
      </c>
      <c r="P166">
        <v>2591670</v>
      </c>
      <c r="Q166">
        <v>2628131</v>
      </c>
      <c r="R166">
        <v>2668289</v>
      </c>
      <c r="S166">
        <v>2712650</v>
      </c>
      <c r="T166">
        <v>2761516</v>
      </c>
      <c r="U166">
        <v>2814226</v>
      </c>
      <c r="V166">
        <v>2869107</v>
      </c>
      <c r="W166">
        <v>2923896</v>
      </c>
      <c r="X166">
        <v>2976877</v>
      </c>
      <c r="Y166">
        <v>3027398</v>
      </c>
      <c r="Z166">
        <v>3075647</v>
      </c>
    </row>
    <row r="167" spans="1:26" x14ac:dyDescent="0.25">
      <c r="A167" t="s">
        <v>5200</v>
      </c>
      <c r="B167" t="s">
        <v>5201</v>
      </c>
      <c r="C167" t="s">
        <v>4869</v>
      </c>
      <c r="D167">
        <v>611712</v>
      </c>
      <c r="E167">
        <v>611003</v>
      </c>
      <c r="F167">
        <v>609520</v>
      </c>
      <c r="G167">
        <v>607662</v>
      </c>
      <c r="H167">
        <v>606001</v>
      </c>
      <c r="I167">
        <v>604950</v>
      </c>
      <c r="J167">
        <v>607389</v>
      </c>
      <c r="K167">
        <v>609828</v>
      </c>
      <c r="L167">
        <v>612267</v>
      </c>
      <c r="M167">
        <v>613353</v>
      </c>
      <c r="N167">
        <v>614261</v>
      </c>
      <c r="O167">
        <v>615025</v>
      </c>
      <c r="P167">
        <v>615875</v>
      </c>
      <c r="Q167">
        <v>616969</v>
      </c>
      <c r="R167">
        <v>618294</v>
      </c>
      <c r="S167">
        <v>619428</v>
      </c>
      <c r="T167">
        <v>620079</v>
      </c>
      <c r="U167">
        <v>620601</v>
      </c>
      <c r="V167">
        <v>621207</v>
      </c>
      <c r="W167">
        <v>621810</v>
      </c>
      <c r="X167">
        <v>622159</v>
      </c>
      <c r="Y167">
        <v>622303</v>
      </c>
      <c r="Z167">
        <v>622471</v>
      </c>
    </row>
    <row r="168" spans="1:26" x14ac:dyDescent="0.25">
      <c r="A168" t="s">
        <v>5202</v>
      </c>
      <c r="B168" t="s">
        <v>5203</v>
      </c>
      <c r="C168" t="s">
        <v>4869</v>
      </c>
      <c r="D168">
        <v>27075232</v>
      </c>
      <c r="E168">
        <v>27460603</v>
      </c>
      <c r="F168">
        <v>27825901</v>
      </c>
      <c r="G168">
        <v>28175263</v>
      </c>
      <c r="H168">
        <v>28514798</v>
      </c>
      <c r="I168">
        <v>28849621</v>
      </c>
      <c r="J168">
        <v>29181832</v>
      </c>
      <c r="K168">
        <v>29512368</v>
      </c>
      <c r="L168">
        <v>29843937</v>
      </c>
      <c r="M168">
        <v>30179285</v>
      </c>
      <c r="N168">
        <v>30521070</v>
      </c>
      <c r="O168">
        <v>30869346</v>
      </c>
      <c r="P168">
        <v>31225881</v>
      </c>
      <c r="Q168">
        <v>31596855</v>
      </c>
      <c r="R168">
        <v>31989897</v>
      </c>
      <c r="S168">
        <v>32409639</v>
      </c>
      <c r="T168">
        <v>32858823</v>
      </c>
      <c r="U168">
        <v>33333789</v>
      </c>
      <c r="V168">
        <v>33824769</v>
      </c>
      <c r="W168">
        <v>34318082</v>
      </c>
      <c r="X168">
        <v>34803322</v>
      </c>
      <c r="Y168">
        <v>35276786</v>
      </c>
      <c r="Z168">
        <v>35739580</v>
      </c>
    </row>
    <row r="169" spans="1:26" x14ac:dyDescent="0.25">
      <c r="A169" t="s">
        <v>5204</v>
      </c>
      <c r="B169" t="s">
        <v>5205</v>
      </c>
      <c r="C169" t="s">
        <v>4869</v>
      </c>
      <c r="D169">
        <v>15759132</v>
      </c>
      <c r="E169">
        <v>16248232</v>
      </c>
      <c r="F169">
        <v>16701351</v>
      </c>
      <c r="G169">
        <v>17136780</v>
      </c>
      <c r="H169">
        <v>17584869</v>
      </c>
      <c r="I169">
        <v>18067687</v>
      </c>
      <c r="J169">
        <v>18588758</v>
      </c>
      <c r="K169">
        <v>19139658</v>
      </c>
      <c r="L169">
        <v>19716598</v>
      </c>
      <c r="M169">
        <v>20312705</v>
      </c>
      <c r="N169">
        <v>20923070</v>
      </c>
      <c r="O169">
        <v>21547463</v>
      </c>
      <c r="P169">
        <v>22188387</v>
      </c>
      <c r="Q169">
        <v>22846758</v>
      </c>
      <c r="R169">
        <v>23524063</v>
      </c>
      <c r="S169">
        <v>24221405</v>
      </c>
      <c r="T169">
        <v>24939005</v>
      </c>
      <c r="U169">
        <v>25676606</v>
      </c>
      <c r="V169">
        <v>26434372</v>
      </c>
      <c r="W169">
        <v>27212382</v>
      </c>
      <c r="X169">
        <v>28010691</v>
      </c>
      <c r="Y169">
        <v>28829476</v>
      </c>
      <c r="Z169">
        <v>29668834</v>
      </c>
    </row>
    <row r="170" spans="1:26" x14ac:dyDescent="0.25">
      <c r="A170" t="s">
        <v>5206</v>
      </c>
      <c r="B170" t="s">
        <v>5207</v>
      </c>
      <c r="C170" t="s">
        <v>4869</v>
      </c>
      <c r="D170">
        <v>43237792</v>
      </c>
      <c r="E170">
        <v>43793310</v>
      </c>
      <c r="F170">
        <v>44371525</v>
      </c>
      <c r="G170">
        <v>44959935</v>
      </c>
      <c r="H170">
        <v>45539435</v>
      </c>
      <c r="I170">
        <v>46095462</v>
      </c>
      <c r="J170">
        <v>46627994</v>
      </c>
      <c r="K170">
        <v>47140220</v>
      </c>
      <c r="L170">
        <v>47624894</v>
      </c>
      <c r="M170">
        <v>48073707</v>
      </c>
      <c r="N170">
        <v>48482614</v>
      </c>
      <c r="O170">
        <v>48846474</v>
      </c>
      <c r="P170">
        <v>49171586</v>
      </c>
      <c r="Q170">
        <v>49479752</v>
      </c>
      <c r="R170">
        <v>49800690</v>
      </c>
      <c r="S170">
        <v>50155896</v>
      </c>
      <c r="T170">
        <v>50553031</v>
      </c>
      <c r="U170">
        <v>50986514</v>
      </c>
      <c r="V170">
        <v>51448196</v>
      </c>
      <c r="W170">
        <v>51924182</v>
      </c>
      <c r="X170">
        <v>52403669</v>
      </c>
      <c r="Y170">
        <v>52885223</v>
      </c>
      <c r="Z170">
        <v>53370609</v>
      </c>
    </row>
    <row r="171" spans="1:26" x14ac:dyDescent="0.25">
      <c r="A171" t="s">
        <v>5208</v>
      </c>
      <c r="B171" t="s">
        <v>5209</v>
      </c>
      <c r="C171" t="s">
        <v>4869</v>
      </c>
      <c r="D171">
        <v>1655359</v>
      </c>
      <c r="E171">
        <v>1706489</v>
      </c>
      <c r="F171">
        <v>1758994</v>
      </c>
      <c r="G171">
        <v>1810566</v>
      </c>
      <c r="H171">
        <v>1858042</v>
      </c>
      <c r="I171">
        <v>1899257</v>
      </c>
      <c r="J171">
        <v>1933596</v>
      </c>
      <c r="K171">
        <v>1962147</v>
      </c>
      <c r="L171">
        <v>1986535</v>
      </c>
      <c r="M171">
        <v>2009228</v>
      </c>
      <c r="N171">
        <v>2032196</v>
      </c>
      <c r="O171">
        <v>2055734</v>
      </c>
      <c r="P171">
        <v>2079915</v>
      </c>
      <c r="Q171">
        <v>2106375</v>
      </c>
      <c r="R171">
        <v>2137040</v>
      </c>
      <c r="S171">
        <v>2173170</v>
      </c>
      <c r="T171">
        <v>2215621</v>
      </c>
      <c r="U171">
        <v>2263934</v>
      </c>
      <c r="V171">
        <v>2316520</v>
      </c>
      <c r="W171">
        <v>2370992</v>
      </c>
      <c r="X171">
        <v>2425561</v>
      </c>
      <c r="Y171">
        <v>2479713</v>
      </c>
      <c r="Z171">
        <v>2533794</v>
      </c>
    </row>
    <row r="172" spans="1:26" x14ac:dyDescent="0.25">
      <c r="A172" t="s">
        <v>5210</v>
      </c>
      <c r="B172" t="s">
        <v>5211</v>
      </c>
      <c r="C172" t="s">
        <v>4869</v>
      </c>
      <c r="D172">
        <v>9969</v>
      </c>
      <c r="E172">
        <v>10029</v>
      </c>
      <c r="F172">
        <v>10057</v>
      </c>
      <c r="G172">
        <v>10046</v>
      </c>
      <c r="H172">
        <v>10040</v>
      </c>
      <c r="I172">
        <v>10037</v>
      </c>
      <c r="J172">
        <v>10052</v>
      </c>
      <c r="K172">
        <v>10080</v>
      </c>
      <c r="L172">
        <v>10106</v>
      </c>
      <c r="M172">
        <v>10126</v>
      </c>
      <c r="N172">
        <v>10114</v>
      </c>
      <c r="O172">
        <v>10071</v>
      </c>
      <c r="P172">
        <v>10002</v>
      </c>
      <c r="Q172">
        <v>9947</v>
      </c>
      <c r="R172">
        <v>9945</v>
      </c>
      <c r="S172">
        <v>10025</v>
      </c>
      <c r="T172">
        <v>10057</v>
      </c>
      <c r="U172">
        <v>10279</v>
      </c>
      <c r="V172">
        <v>10821</v>
      </c>
      <c r="W172">
        <v>11853</v>
      </c>
      <c r="X172">
        <v>12475</v>
      </c>
      <c r="Y172">
        <v>13049</v>
      </c>
      <c r="Z172">
        <v>13649</v>
      </c>
    </row>
    <row r="173" spans="1:26" x14ac:dyDescent="0.25">
      <c r="A173" t="s">
        <v>5212</v>
      </c>
      <c r="B173" t="s">
        <v>5213</v>
      </c>
      <c r="C173" t="s">
        <v>4869</v>
      </c>
      <c r="D173">
        <v>21396384</v>
      </c>
      <c r="E173">
        <v>21903379</v>
      </c>
      <c r="F173">
        <v>22389803</v>
      </c>
      <c r="G173">
        <v>22856305</v>
      </c>
      <c r="H173">
        <v>23305994</v>
      </c>
      <c r="I173">
        <v>23740911</v>
      </c>
      <c r="J173">
        <v>24161777</v>
      </c>
      <c r="K173">
        <v>24566342</v>
      </c>
      <c r="L173">
        <v>24950623</v>
      </c>
      <c r="M173">
        <v>25309449</v>
      </c>
      <c r="N173">
        <v>25640287</v>
      </c>
      <c r="O173">
        <v>25940618</v>
      </c>
      <c r="P173">
        <v>26214847</v>
      </c>
      <c r="Q173">
        <v>26475859</v>
      </c>
      <c r="R173">
        <v>26741103</v>
      </c>
      <c r="S173">
        <v>27023137</v>
      </c>
      <c r="T173">
        <v>27327147</v>
      </c>
      <c r="U173">
        <v>27649925</v>
      </c>
      <c r="V173">
        <v>27985310</v>
      </c>
      <c r="W173">
        <v>28323241</v>
      </c>
      <c r="X173">
        <v>28656282</v>
      </c>
      <c r="Y173">
        <v>28982771</v>
      </c>
      <c r="Z173">
        <v>29304998</v>
      </c>
    </row>
    <row r="174" spans="1:26" x14ac:dyDescent="0.25">
      <c r="A174" t="s">
        <v>5214</v>
      </c>
      <c r="B174" t="s">
        <v>5215</v>
      </c>
      <c r="C174" t="s">
        <v>4895</v>
      </c>
      <c r="D174">
        <v>15459006</v>
      </c>
      <c r="E174">
        <v>15530498</v>
      </c>
      <c r="F174">
        <v>15610650</v>
      </c>
      <c r="G174">
        <v>15707209</v>
      </c>
      <c r="H174">
        <v>15812088</v>
      </c>
      <c r="I174">
        <v>15925513</v>
      </c>
      <c r="J174">
        <v>16046180</v>
      </c>
      <c r="K174">
        <v>16148929</v>
      </c>
      <c r="L174">
        <v>16225302</v>
      </c>
      <c r="M174">
        <v>16281779</v>
      </c>
      <c r="N174">
        <v>16319868</v>
      </c>
      <c r="O174">
        <v>16346101</v>
      </c>
      <c r="P174">
        <v>16381696</v>
      </c>
      <c r="Q174">
        <v>16445593</v>
      </c>
      <c r="R174">
        <v>16530388</v>
      </c>
      <c r="S174">
        <v>16615394</v>
      </c>
      <c r="T174">
        <v>16693074</v>
      </c>
      <c r="U174">
        <v>16754962</v>
      </c>
      <c r="V174">
        <v>16804432</v>
      </c>
      <c r="W174">
        <v>16865008</v>
      </c>
      <c r="X174">
        <v>16939923</v>
      </c>
      <c r="Y174">
        <v>17030314</v>
      </c>
      <c r="Z174">
        <v>17132854</v>
      </c>
    </row>
    <row r="175" spans="1:26" x14ac:dyDescent="0.25">
      <c r="A175" t="s">
        <v>5216</v>
      </c>
      <c r="B175" t="s">
        <v>5217</v>
      </c>
      <c r="C175" t="s">
        <v>4869</v>
      </c>
      <c r="D175">
        <v>193816</v>
      </c>
      <c r="E175">
        <v>197564</v>
      </c>
      <c r="F175">
        <v>201418</v>
      </c>
      <c r="G175">
        <v>205279</v>
      </c>
      <c r="H175">
        <v>209214</v>
      </c>
      <c r="I175">
        <v>213230</v>
      </c>
      <c r="J175">
        <v>217324</v>
      </c>
      <c r="K175">
        <v>221490</v>
      </c>
      <c r="L175">
        <v>225296</v>
      </c>
      <c r="M175">
        <v>228750</v>
      </c>
      <c r="N175">
        <v>232250</v>
      </c>
      <c r="O175">
        <v>235750</v>
      </c>
      <c r="P175">
        <v>239250</v>
      </c>
      <c r="Q175">
        <v>242750</v>
      </c>
      <c r="R175">
        <v>245950</v>
      </c>
      <c r="S175">
        <v>249750</v>
      </c>
      <c r="T175">
        <v>254350</v>
      </c>
      <c r="U175">
        <v>259000</v>
      </c>
      <c r="V175">
        <v>263650</v>
      </c>
      <c r="W175">
        <v>268050</v>
      </c>
      <c r="X175">
        <v>272400</v>
      </c>
      <c r="Y175">
        <v>276550</v>
      </c>
      <c r="Z175">
        <v>280460</v>
      </c>
    </row>
    <row r="176" spans="1:26" x14ac:dyDescent="0.25">
      <c r="A176" t="s">
        <v>5218</v>
      </c>
      <c r="B176" t="s">
        <v>5219</v>
      </c>
      <c r="C176" t="s">
        <v>4869</v>
      </c>
      <c r="D176">
        <v>3673400</v>
      </c>
      <c r="E176">
        <v>3732000</v>
      </c>
      <c r="F176">
        <v>3781300</v>
      </c>
      <c r="G176">
        <v>3815000</v>
      </c>
      <c r="H176">
        <v>3835100</v>
      </c>
      <c r="I176">
        <v>3857700</v>
      </c>
      <c r="J176">
        <v>3880500</v>
      </c>
      <c r="K176">
        <v>3948500</v>
      </c>
      <c r="L176">
        <v>4027200</v>
      </c>
      <c r="M176">
        <v>4087500</v>
      </c>
      <c r="N176">
        <v>4133900</v>
      </c>
      <c r="O176">
        <v>4184600</v>
      </c>
      <c r="P176">
        <v>4223800</v>
      </c>
      <c r="Q176">
        <v>4259800</v>
      </c>
      <c r="R176">
        <v>4302600</v>
      </c>
      <c r="S176">
        <v>4350700</v>
      </c>
      <c r="T176">
        <v>4384000</v>
      </c>
      <c r="U176">
        <v>4408100</v>
      </c>
      <c r="V176">
        <v>4442100</v>
      </c>
      <c r="W176">
        <v>4509700</v>
      </c>
      <c r="X176">
        <v>4595700</v>
      </c>
      <c r="Y176">
        <v>4693200</v>
      </c>
      <c r="Z176">
        <v>4793900</v>
      </c>
    </row>
    <row r="177" spans="1:26" x14ac:dyDescent="0.25">
      <c r="A177" t="s">
        <v>5220</v>
      </c>
      <c r="B177" t="s">
        <v>5221</v>
      </c>
      <c r="C177" t="s">
        <v>4882</v>
      </c>
      <c r="D177">
        <v>4612228</v>
      </c>
      <c r="E177">
        <v>4700779</v>
      </c>
      <c r="F177">
        <v>4786640</v>
      </c>
      <c r="G177">
        <v>4869626</v>
      </c>
      <c r="H177">
        <v>4949660</v>
      </c>
      <c r="I177">
        <v>5026796</v>
      </c>
      <c r="J177">
        <v>5100750</v>
      </c>
      <c r="K177">
        <v>5171734</v>
      </c>
      <c r="L177">
        <v>5240879</v>
      </c>
      <c r="M177">
        <v>5309703</v>
      </c>
      <c r="N177">
        <v>5379328</v>
      </c>
      <c r="O177">
        <v>5450211</v>
      </c>
      <c r="P177">
        <v>5522106</v>
      </c>
      <c r="Q177">
        <v>5594506</v>
      </c>
      <c r="R177">
        <v>5666581</v>
      </c>
      <c r="S177">
        <v>5737723</v>
      </c>
      <c r="T177">
        <v>5807820</v>
      </c>
      <c r="U177">
        <v>5877108</v>
      </c>
      <c r="V177">
        <v>5945747</v>
      </c>
      <c r="W177">
        <v>6013997</v>
      </c>
      <c r="X177">
        <v>6082035</v>
      </c>
      <c r="Y177">
        <v>6149928</v>
      </c>
      <c r="Z177">
        <v>6217581</v>
      </c>
    </row>
    <row r="178" spans="1:26" x14ac:dyDescent="0.25">
      <c r="A178" t="s">
        <v>5222</v>
      </c>
      <c r="B178" t="s">
        <v>5223</v>
      </c>
      <c r="C178" t="s">
        <v>4869</v>
      </c>
      <c r="D178">
        <v>9477333</v>
      </c>
      <c r="E178">
        <v>9819964</v>
      </c>
      <c r="F178">
        <v>10180061</v>
      </c>
      <c r="G178">
        <v>10556549</v>
      </c>
      <c r="H178">
        <v>10947829</v>
      </c>
      <c r="I178">
        <v>11352973</v>
      </c>
      <c r="J178">
        <v>11771976</v>
      </c>
      <c r="K178">
        <v>12206002</v>
      </c>
      <c r="L178">
        <v>12656870</v>
      </c>
      <c r="M178">
        <v>13127012</v>
      </c>
      <c r="N178">
        <v>13618449</v>
      </c>
      <c r="O178">
        <v>14132064</v>
      </c>
      <c r="P178">
        <v>14668338</v>
      </c>
      <c r="Q178">
        <v>15228525</v>
      </c>
      <c r="R178">
        <v>15813913</v>
      </c>
      <c r="S178">
        <v>16425578</v>
      </c>
      <c r="T178">
        <v>17064636</v>
      </c>
      <c r="U178">
        <v>17731634</v>
      </c>
      <c r="V178">
        <v>18426372</v>
      </c>
      <c r="W178">
        <v>19148219</v>
      </c>
      <c r="X178">
        <v>19896965</v>
      </c>
      <c r="Y178">
        <v>20672987</v>
      </c>
      <c r="Z178">
        <v>21477348</v>
      </c>
    </row>
    <row r="179" spans="1:26" x14ac:dyDescent="0.25">
      <c r="A179" t="s">
        <v>5224</v>
      </c>
      <c r="B179" t="s">
        <v>5225</v>
      </c>
      <c r="C179" t="s">
        <v>4869</v>
      </c>
      <c r="D179">
        <v>108011465</v>
      </c>
      <c r="E179">
        <v>110732904</v>
      </c>
      <c r="F179">
        <v>113522705</v>
      </c>
      <c r="G179">
        <v>116385750</v>
      </c>
      <c r="H179">
        <v>119327073</v>
      </c>
      <c r="I179">
        <v>122352009</v>
      </c>
      <c r="J179">
        <v>125463434</v>
      </c>
      <c r="K179">
        <v>128666710</v>
      </c>
      <c r="L179">
        <v>131972533</v>
      </c>
      <c r="M179">
        <v>135393616</v>
      </c>
      <c r="N179">
        <v>138939478</v>
      </c>
      <c r="O179">
        <v>142614094</v>
      </c>
      <c r="P179">
        <v>146417024</v>
      </c>
      <c r="Q179">
        <v>150347390</v>
      </c>
      <c r="R179">
        <v>154402181</v>
      </c>
      <c r="S179">
        <v>158578261</v>
      </c>
      <c r="T179">
        <v>162877076</v>
      </c>
      <c r="U179">
        <v>167297284</v>
      </c>
      <c r="V179">
        <v>171829303</v>
      </c>
      <c r="W179">
        <v>176460502</v>
      </c>
      <c r="X179">
        <v>181181744</v>
      </c>
      <c r="Y179">
        <v>185989640</v>
      </c>
      <c r="Z179">
        <v>190886311</v>
      </c>
    </row>
    <row r="180" spans="1:26" x14ac:dyDescent="0.25">
      <c r="A180" t="s">
        <v>5226</v>
      </c>
      <c r="B180" t="s">
        <v>5227</v>
      </c>
      <c r="C180" t="s">
        <v>4869</v>
      </c>
      <c r="D180">
        <v>295691746</v>
      </c>
      <c r="E180">
        <v>299126029</v>
      </c>
      <c r="F180">
        <v>302704697</v>
      </c>
      <c r="G180">
        <v>306162843</v>
      </c>
      <c r="H180">
        <v>309600485</v>
      </c>
      <c r="I180">
        <v>312993944</v>
      </c>
      <c r="J180">
        <v>316113359</v>
      </c>
      <c r="K180">
        <v>319050105</v>
      </c>
      <c r="L180">
        <v>321847258</v>
      </c>
      <c r="M180">
        <v>324864038</v>
      </c>
      <c r="N180">
        <v>327892753</v>
      </c>
      <c r="O180">
        <v>331014940</v>
      </c>
      <c r="P180">
        <v>334184023</v>
      </c>
      <c r="Q180">
        <v>337405012</v>
      </c>
      <c r="R180">
        <v>340465736</v>
      </c>
      <c r="S180">
        <v>343408819</v>
      </c>
      <c r="T180">
        <v>346051624</v>
      </c>
      <c r="U180">
        <v>348808615</v>
      </c>
      <c r="V180">
        <v>351451876</v>
      </c>
      <c r="W180">
        <v>354223012</v>
      </c>
      <c r="X180">
        <v>356937591</v>
      </c>
      <c r="Y180">
        <v>359735880</v>
      </c>
      <c r="Z180">
        <v>362492702</v>
      </c>
    </row>
    <row r="181" spans="1:26" x14ac:dyDescent="0.25">
      <c r="A181" t="s">
        <v>5228</v>
      </c>
      <c r="B181" t="s">
        <v>5229</v>
      </c>
      <c r="C181" t="s">
        <v>4869</v>
      </c>
      <c r="D181">
        <v>56278</v>
      </c>
      <c r="E181">
        <v>59364</v>
      </c>
      <c r="F181">
        <v>62528</v>
      </c>
      <c r="G181">
        <v>65474</v>
      </c>
      <c r="H181">
        <v>67755</v>
      </c>
      <c r="I181">
        <v>69094</v>
      </c>
      <c r="J181">
        <v>69388</v>
      </c>
      <c r="K181">
        <v>68763</v>
      </c>
      <c r="L181">
        <v>67422</v>
      </c>
      <c r="M181">
        <v>65663</v>
      </c>
      <c r="N181">
        <v>63744</v>
      </c>
      <c r="O181">
        <v>61688</v>
      </c>
      <c r="P181">
        <v>59513</v>
      </c>
      <c r="Q181">
        <v>57431</v>
      </c>
      <c r="R181">
        <v>55674</v>
      </c>
      <c r="S181">
        <v>54424</v>
      </c>
      <c r="T181">
        <v>53786</v>
      </c>
      <c r="U181">
        <v>53718</v>
      </c>
      <c r="V181">
        <v>54036</v>
      </c>
      <c r="W181">
        <v>54468</v>
      </c>
      <c r="X181">
        <v>54816</v>
      </c>
      <c r="Y181">
        <v>55023</v>
      </c>
      <c r="Z181">
        <v>55144</v>
      </c>
    </row>
    <row r="182" spans="1:26" x14ac:dyDescent="0.25">
      <c r="A182" t="s">
        <v>5230</v>
      </c>
      <c r="B182" t="s">
        <v>5231</v>
      </c>
      <c r="C182" t="s">
        <v>4869</v>
      </c>
      <c r="D182">
        <v>4359184</v>
      </c>
      <c r="E182">
        <v>4381336</v>
      </c>
      <c r="F182">
        <v>4405157</v>
      </c>
      <c r="G182">
        <v>4431464</v>
      </c>
      <c r="H182">
        <v>4461913</v>
      </c>
      <c r="I182">
        <v>4490967</v>
      </c>
      <c r="J182">
        <v>4513751</v>
      </c>
      <c r="K182">
        <v>4538159</v>
      </c>
      <c r="L182">
        <v>4564855</v>
      </c>
      <c r="M182">
        <v>4591910</v>
      </c>
      <c r="N182">
        <v>4623291</v>
      </c>
      <c r="O182">
        <v>4660677</v>
      </c>
      <c r="P182">
        <v>4709153</v>
      </c>
      <c r="Q182">
        <v>4768212</v>
      </c>
      <c r="R182">
        <v>4828726</v>
      </c>
      <c r="S182">
        <v>4889252</v>
      </c>
      <c r="T182">
        <v>4953088</v>
      </c>
      <c r="U182">
        <v>5018573</v>
      </c>
      <c r="V182">
        <v>5079623</v>
      </c>
      <c r="W182">
        <v>5137232</v>
      </c>
      <c r="X182">
        <v>5190239</v>
      </c>
      <c r="Y182">
        <v>5234519</v>
      </c>
      <c r="Z182">
        <v>5282223</v>
      </c>
    </row>
    <row r="183" spans="1:26" x14ac:dyDescent="0.25">
      <c r="A183" t="s">
        <v>5232</v>
      </c>
      <c r="B183" t="s">
        <v>5233</v>
      </c>
      <c r="C183" t="s">
        <v>4869</v>
      </c>
    </row>
    <row r="184" spans="1:26" x14ac:dyDescent="0.25">
      <c r="A184" t="s">
        <v>5234</v>
      </c>
      <c r="B184" t="s">
        <v>5235</v>
      </c>
      <c r="C184" t="s">
        <v>4869</v>
      </c>
      <c r="D184">
        <v>1119229507</v>
      </c>
      <c r="E184">
        <v>1127684727</v>
      </c>
      <c r="F184">
        <v>1136083409</v>
      </c>
      <c r="G184">
        <v>1144146467</v>
      </c>
      <c r="H184">
        <v>1152210193</v>
      </c>
      <c r="I184">
        <v>1160068208</v>
      </c>
      <c r="J184">
        <v>1168255846</v>
      </c>
      <c r="K184">
        <v>1176489220</v>
      </c>
      <c r="L184">
        <v>1184744057</v>
      </c>
      <c r="M184">
        <v>1193061799</v>
      </c>
      <c r="N184">
        <v>1201387655</v>
      </c>
      <c r="O184">
        <v>1210090990</v>
      </c>
      <c r="P184">
        <v>1219114314</v>
      </c>
      <c r="Q184">
        <v>1228624922</v>
      </c>
      <c r="R184">
        <v>1237366149</v>
      </c>
      <c r="S184">
        <v>1245479028</v>
      </c>
      <c r="T184">
        <v>1251781641</v>
      </c>
      <c r="U184">
        <v>1259608786</v>
      </c>
      <c r="V184">
        <v>1267734036</v>
      </c>
      <c r="W184">
        <v>1276165062</v>
      </c>
      <c r="X184">
        <v>1284497900</v>
      </c>
      <c r="Y184">
        <v>1292855641</v>
      </c>
      <c r="Z184">
        <v>1300865255</v>
      </c>
    </row>
    <row r="185" spans="1:26" x14ac:dyDescent="0.25">
      <c r="A185" t="s">
        <v>5236</v>
      </c>
      <c r="B185" t="s">
        <v>5237</v>
      </c>
      <c r="C185" t="s">
        <v>4869</v>
      </c>
      <c r="D185">
        <v>2204283</v>
      </c>
      <c r="E185">
        <v>2236666</v>
      </c>
      <c r="F185">
        <v>2249773</v>
      </c>
      <c r="G185">
        <v>2251875</v>
      </c>
      <c r="H185">
        <v>2254918</v>
      </c>
      <c r="I185">
        <v>2267991</v>
      </c>
      <c r="J185">
        <v>2294787</v>
      </c>
      <c r="K185">
        <v>2334285</v>
      </c>
      <c r="L185">
        <v>2385255</v>
      </c>
      <c r="M185">
        <v>2444751</v>
      </c>
      <c r="N185">
        <v>2511269</v>
      </c>
      <c r="O185">
        <v>2582991</v>
      </c>
      <c r="P185">
        <v>2662762</v>
      </c>
      <c r="Q185">
        <v>2759014</v>
      </c>
      <c r="R185">
        <v>2882942</v>
      </c>
      <c r="S185">
        <v>3041460</v>
      </c>
      <c r="T185">
        <v>3237268</v>
      </c>
      <c r="U185">
        <v>3464644</v>
      </c>
      <c r="V185">
        <v>3711481</v>
      </c>
      <c r="W185">
        <v>3960925</v>
      </c>
      <c r="X185">
        <v>4199810</v>
      </c>
      <c r="Y185">
        <v>4424762</v>
      </c>
      <c r="Z185">
        <v>4636262</v>
      </c>
    </row>
    <row r="186" spans="1:26" x14ac:dyDescent="0.25">
      <c r="A186" t="s">
        <v>5238</v>
      </c>
      <c r="B186" t="s">
        <v>5239</v>
      </c>
      <c r="C186" t="s">
        <v>4869</v>
      </c>
      <c r="D186">
        <v>19149327</v>
      </c>
      <c r="E186">
        <v>19478909</v>
      </c>
      <c r="F186">
        <v>19820997</v>
      </c>
      <c r="G186">
        <v>20170823</v>
      </c>
      <c r="H186">
        <v>20549707</v>
      </c>
      <c r="I186">
        <v>20939372</v>
      </c>
      <c r="J186">
        <v>21324121</v>
      </c>
      <c r="K186">
        <v>21722065</v>
      </c>
      <c r="L186">
        <v>22141340</v>
      </c>
      <c r="M186">
        <v>22600520</v>
      </c>
      <c r="N186">
        <v>23112789</v>
      </c>
      <c r="O186">
        <v>23681565</v>
      </c>
      <c r="P186">
        <v>24300791</v>
      </c>
      <c r="Q186">
        <v>24955735</v>
      </c>
      <c r="R186">
        <v>25615419</v>
      </c>
      <c r="S186">
        <v>26267053</v>
      </c>
      <c r="T186">
        <v>26900149</v>
      </c>
      <c r="U186">
        <v>27529595</v>
      </c>
      <c r="V186">
        <v>28153079</v>
      </c>
      <c r="W186">
        <v>28774019</v>
      </c>
      <c r="X186">
        <v>29396503</v>
      </c>
      <c r="Y186">
        <v>30012500</v>
      </c>
      <c r="Z186">
        <v>30621014</v>
      </c>
    </row>
    <row r="187" spans="1:26" x14ac:dyDescent="0.25">
      <c r="A187" t="s">
        <v>5240</v>
      </c>
      <c r="B187" t="s">
        <v>5241</v>
      </c>
      <c r="C187" t="s">
        <v>4869</v>
      </c>
      <c r="D187">
        <v>1841944</v>
      </c>
      <c r="E187">
        <v>1869026</v>
      </c>
      <c r="F187">
        <v>1894564</v>
      </c>
      <c r="G187">
        <v>1918741</v>
      </c>
      <c r="H187">
        <v>1941848</v>
      </c>
      <c r="I187">
        <v>1964216</v>
      </c>
      <c r="J187">
        <v>1985712</v>
      </c>
      <c r="K187">
        <v>2006448</v>
      </c>
      <c r="L187">
        <v>2027212</v>
      </c>
      <c r="M187">
        <v>2049025</v>
      </c>
      <c r="N187">
        <v>2072665</v>
      </c>
      <c r="O187">
        <v>2098492</v>
      </c>
      <c r="P187">
        <v>2126235</v>
      </c>
      <c r="Q187">
        <v>2155339</v>
      </c>
      <c r="R187">
        <v>2184837</v>
      </c>
      <c r="S187">
        <v>2214096</v>
      </c>
      <c r="T187">
        <v>2242763</v>
      </c>
      <c r="U187">
        <v>2271298</v>
      </c>
      <c r="V187">
        <v>2300045</v>
      </c>
      <c r="W187">
        <v>2329458</v>
      </c>
      <c r="X187">
        <v>2358955</v>
      </c>
      <c r="Y187">
        <v>2388875</v>
      </c>
      <c r="Z187">
        <v>2419188</v>
      </c>
    </row>
    <row r="188" spans="1:26" x14ac:dyDescent="0.25">
      <c r="A188" t="s">
        <v>5242</v>
      </c>
      <c r="B188" t="s">
        <v>5243</v>
      </c>
      <c r="C188" t="s">
        <v>4869</v>
      </c>
      <c r="D188">
        <v>122829148</v>
      </c>
      <c r="E188">
        <v>125938339</v>
      </c>
      <c r="F188">
        <v>129086987</v>
      </c>
      <c r="G188">
        <v>132253264</v>
      </c>
      <c r="H188">
        <v>135405584</v>
      </c>
      <c r="I188">
        <v>138523285</v>
      </c>
      <c r="J188">
        <v>141601437</v>
      </c>
      <c r="K188">
        <v>144654143</v>
      </c>
      <c r="L188">
        <v>147703401</v>
      </c>
      <c r="M188">
        <v>150780300</v>
      </c>
      <c r="N188">
        <v>153909667</v>
      </c>
      <c r="O188">
        <v>157093993</v>
      </c>
      <c r="P188">
        <v>160332974</v>
      </c>
      <c r="Q188">
        <v>163644603</v>
      </c>
      <c r="R188">
        <v>167049580</v>
      </c>
      <c r="S188">
        <v>170560182</v>
      </c>
      <c r="T188">
        <v>174184265</v>
      </c>
      <c r="U188">
        <v>177911533</v>
      </c>
      <c r="V188">
        <v>181712595</v>
      </c>
      <c r="W188">
        <v>185546257</v>
      </c>
      <c r="X188">
        <v>189380513</v>
      </c>
      <c r="Y188">
        <v>193203476</v>
      </c>
      <c r="Z188">
        <v>197015955</v>
      </c>
    </row>
    <row r="189" spans="1:26" x14ac:dyDescent="0.25">
      <c r="A189" t="s">
        <v>5244</v>
      </c>
      <c r="B189" t="s">
        <v>5245</v>
      </c>
      <c r="C189" t="s">
        <v>4869</v>
      </c>
      <c r="D189">
        <v>17253</v>
      </c>
      <c r="E189">
        <v>17691</v>
      </c>
      <c r="F189">
        <v>18123</v>
      </c>
      <c r="G189">
        <v>18524</v>
      </c>
      <c r="H189">
        <v>18879</v>
      </c>
      <c r="I189">
        <v>19175</v>
      </c>
      <c r="J189">
        <v>19404</v>
      </c>
      <c r="K189">
        <v>19574</v>
      </c>
      <c r="L189">
        <v>19700</v>
      </c>
      <c r="M189">
        <v>19804</v>
      </c>
      <c r="N189">
        <v>19906</v>
      </c>
      <c r="O189">
        <v>20012</v>
      </c>
      <c r="P189">
        <v>20116</v>
      </c>
      <c r="Q189">
        <v>20228</v>
      </c>
      <c r="R189">
        <v>20342</v>
      </c>
      <c r="S189">
        <v>20470</v>
      </c>
      <c r="T189">
        <v>20599</v>
      </c>
      <c r="U189">
        <v>20758</v>
      </c>
      <c r="V189">
        <v>20920</v>
      </c>
      <c r="W189">
        <v>21094</v>
      </c>
      <c r="X189">
        <v>21288</v>
      </c>
      <c r="Y189">
        <v>21503</v>
      </c>
      <c r="Z189">
        <v>21729</v>
      </c>
    </row>
    <row r="190" spans="1:26" x14ac:dyDescent="0.25">
      <c r="A190" t="s">
        <v>5246</v>
      </c>
      <c r="B190" t="s">
        <v>5247</v>
      </c>
      <c r="C190" t="s">
        <v>4882</v>
      </c>
      <c r="D190">
        <v>2739730</v>
      </c>
      <c r="E190">
        <v>2796344</v>
      </c>
      <c r="F190">
        <v>2853941</v>
      </c>
      <c r="G190">
        <v>2912328</v>
      </c>
      <c r="H190">
        <v>2971197</v>
      </c>
      <c r="I190">
        <v>3030347</v>
      </c>
      <c r="J190">
        <v>3089684</v>
      </c>
      <c r="K190">
        <v>3149265</v>
      </c>
      <c r="L190">
        <v>3209174</v>
      </c>
      <c r="M190">
        <v>3269541</v>
      </c>
      <c r="N190">
        <v>3330465</v>
      </c>
      <c r="O190">
        <v>3391905</v>
      </c>
      <c r="P190">
        <v>3453807</v>
      </c>
      <c r="Q190">
        <v>3516268</v>
      </c>
      <c r="R190">
        <v>3579385</v>
      </c>
      <c r="S190">
        <v>3643222</v>
      </c>
      <c r="T190">
        <v>3707782</v>
      </c>
      <c r="U190">
        <v>3772938</v>
      </c>
      <c r="V190">
        <v>3838462</v>
      </c>
      <c r="W190">
        <v>3903986</v>
      </c>
      <c r="X190">
        <v>3969249</v>
      </c>
      <c r="Y190">
        <v>4034119</v>
      </c>
      <c r="Z190">
        <v>4098587</v>
      </c>
    </row>
    <row r="191" spans="1:26" x14ac:dyDescent="0.25">
      <c r="A191" t="s">
        <v>5248</v>
      </c>
      <c r="B191" t="s">
        <v>5249</v>
      </c>
      <c r="C191" t="s">
        <v>4869</v>
      </c>
      <c r="D191">
        <v>4894276</v>
      </c>
      <c r="E191">
        <v>5022437</v>
      </c>
      <c r="F191">
        <v>5154910</v>
      </c>
      <c r="G191">
        <v>5291178</v>
      </c>
      <c r="H191">
        <v>5430479</v>
      </c>
      <c r="I191">
        <v>5572222</v>
      </c>
      <c r="J191">
        <v>5716152</v>
      </c>
      <c r="K191">
        <v>5862316</v>
      </c>
      <c r="L191">
        <v>6010724</v>
      </c>
      <c r="M191">
        <v>6161517</v>
      </c>
      <c r="N191">
        <v>6314709</v>
      </c>
      <c r="O191">
        <v>6470272</v>
      </c>
      <c r="P191">
        <v>6627922</v>
      </c>
      <c r="Q191">
        <v>6787187</v>
      </c>
      <c r="R191">
        <v>6947447</v>
      </c>
      <c r="S191">
        <v>7108239</v>
      </c>
      <c r="T191">
        <v>7269348</v>
      </c>
      <c r="U191">
        <v>7430836</v>
      </c>
      <c r="V191">
        <v>7592865</v>
      </c>
      <c r="W191">
        <v>7755785</v>
      </c>
      <c r="X191">
        <v>7919825</v>
      </c>
      <c r="Y191">
        <v>8084991</v>
      </c>
      <c r="Z191">
        <v>8251162</v>
      </c>
    </row>
    <row r="192" spans="1:26" x14ac:dyDescent="0.25">
      <c r="A192" t="s">
        <v>5250</v>
      </c>
      <c r="B192" t="s">
        <v>5251</v>
      </c>
      <c r="C192" t="s">
        <v>4869</v>
      </c>
      <c r="D192">
        <v>4760850</v>
      </c>
      <c r="E192">
        <v>4870694</v>
      </c>
      <c r="F192">
        <v>4980344</v>
      </c>
      <c r="G192">
        <v>5089310</v>
      </c>
      <c r="H192">
        <v>5196937</v>
      </c>
      <c r="I192">
        <v>5302700</v>
      </c>
      <c r="J192">
        <v>5406624</v>
      </c>
      <c r="K192">
        <v>5508611</v>
      </c>
      <c r="L192">
        <v>5607950</v>
      </c>
      <c r="M192">
        <v>5703740</v>
      </c>
      <c r="N192">
        <v>5795494</v>
      </c>
      <c r="O192">
        <v>5882796</v>
      </c>
      <c r="P192">
        <v>5966159</v>
      </c>
      <c r="Q192">
        <v>6047117</v>
      </c>
      <c r="R192">
        <v>6127837</v>
      </c>
      <c r="S192">
        <v>6209877</v>
      </c>
      <c r="T192">
        <v>6293783</v>
      </c>
      <c r="U192">
        <v>6379219</v>
      </c>
      <c r="V192">
        <v>6465740</v>
      </c>
      <c r="W192">
        <v>6552584</v>
      </c>
      <c r="X192">
        <v>6639119</v>
      </c>
      <c r="Y192">
        <v>6725308</v>
      </c>
      <c r="Z192">
        <v>6811297</v>
      </c>
    </row>
    <row r="193" spans="1:26" x14ac:dyDescent="0.25">
      <c r="A193" t="s">
        <v>5252</v>
      </c>
      <c r="B193" t="s">
        <v>5253</v>
      </c>
      <c r="C193" t="s">
        <v>4869</v>
      </c>
      <c r="D193">
        <v>24038760</v>
      </c>
      <c r="E193">
        <v>24441074</v>
      </c>
      <c r="F193">
        <v>24827406</v>
      </c>
      <c r="G193">
        <v>25199748</v>
      </c>
      <c r="H193">
        <v>25561299</v>
      </c>
      <c r="I193">
        <v>25914879</v>
      </c>
      <c r="J193">
        <v>26261363</v>
      </c>
      <c r="K193">
        <v>26601467</v>
      </c>
      <c r="L193">
        <v>26937738</v>
      </c>
      <c r="M193">
        <v>27273194</v>
      </c>
      <c r="N193">
        <v>27610410</v>
      </c>
      <c r="O193">
        <v>27949944</v>
      </c>
      <c r="P193">
        <v>28292724</v>
      </c>
      <c r="Q193">
        <v>28641980</v>
      </c>
      <c r="R193">
        <v>29001507</v>
      </c>
      <c r="S193">
        <v>29373646</v>
      </c>
      <c r="T193">
        <v>29759989</v>
      </c>
      <c r="U193">
        <v>30158966</v>
      </c>
      <c r="V193">
        <v>30565716</v>
      </c>
      <c r="W193">
        <v>30973354</v>
      </c>
      <c r="X193">
        <v>31376671</v>
      </c>
      <c r="Y193">
        <v>31773839</v>
      </c>
      <c r="Z193">
        <v>32165485</v>
      </c>
    </row>
    <row r="194" spans="1:26" x14ac:dyDescent="0.25">
      <c r="A194" t="s">
        <v>5254</v>
      </c>
      <c r="B194" t="s">
        <v>5255</v>
      </c>
      <c r="C194" t="s">
        <v>4869</v>
      </c>
      <c r="D194">
        <v>69835715</v>
      </c>
      <c r="E194">
        <v>71446107</v>
      </c>
      <c r="F194">
        <v>73064764</v>
      </c>
      <c r="G194">
        <v>74693695</v>
      </c>
      <c r="H194">
        <v>76335812</v>
      </c>
      <c r="I194">
        <v>77991569</v>
      </c>
      <c r="J194">
        <v>79665315</v>
      </c>
      <c r="K194">
        <v>81352060</v>
      </c>
      <c r="L194">
        <v>83031954</v>
      </c>
      <c r="M194">
        <v>84678493</v>
      </c>
      <c r="N194">
        <v>86274237</v>
      </c>
      <c r="O194">
        <v>87809419</v>
      </c>
      <c r="P194">
        <v>89293490</v>
      </c>
      <c r="Q194">
        <v>90751864</v>
      </c>
      <c r="R194">
        <v>92220879</v>
      </c>
      <c r="S194">
        <v>93726624</v>
      </c>
      <c r="T194">
        <v>95277940</v>
      </c>
      <c r="U194">
        <v>96866642</v>
      </c>
      <c r="V194">
        <v>98481032</v>
      </c>
      <c r="W194">
        <v>100102249</v>
      </c>
      <c r="X194">
        <v>101716359</v>
      </c>
      <c r="Y194">
        <v>103320222</v>
      </c>
      <c r="Z194">
        <v>104918090</v>
      </c>
    </row>
    <row r="195" spans="1:26" x14ac:dyDescent="0.25">
      <c r="A195" t="s">
        <v>5256</v>
      </c>
      <c r="B195" t="s">
        <v>5257</v>
      </c>
      <c r="C195" t="s">
        <v>4895</v>
      </c>
      <c r="D195">
        <v>38594998</v>
      </c>
      <c r="E195">
        <v>38624370</v>
      </c>
      <c r="F195">
        <v>38649660</v>
      </c>
      <c r="G195">
        <v>38663481</v>
      </c>
      <c r="H195">
        <v>38660271</v>
      </c>
      <c r="I195">
        <v>38258629</v>
      </c>
      <c r="J195">
        <v>38248076</v>
      </c>
      <c r="K195">
        <v>38230364</v>
      </c>
      <c r="L195">
        <v>38204570</v>
      </c>
      <c r="M195">
        <v>38182222</v>
      </c>
      <c r="N195">
        <v>38165445</v>
      </c>
      <c r="O195">
        <v>38141267</v>
      </c>
      <c r="P195">
        <v>38120560</v>
      </c>
      <c r="Q195">
        <v>38125759</v>
      </c>
      <c r="R195">
        <v>38151603</v>
      </c>
      <c r="S195">
        <v>38042794</v>
      </c>
      <c r="T195">
        <v>38063255</v>
      </c>
      <c r="U195">
        <v>38063164</v>
      </c>
      <c r="V195">
        <v>38040196</v>
      </c>
      <c r="W195">
        <v>38011735</v>
      </c>
      <c r="X195">
        <v>37986412</v>
      </c>
      <c r="Y195">
        <v>37970087</v>
      </c>
      <c r="Z195">
        <v>37975841</v>
      </c>
    </row>
    <row r="196" spans="1:26" x14ac:dyDescent="0.25">
      <c r="A196" t="s">
        <v>5258</v>
      </c>
      <c r="B196" t="s">
        <v>5259</v>
      </c>
      <c r="C196" t="s">
        <v>4895</v>
      </c>
      <c r="D196">
        <v>10026176</v>
      </c>
      <c r="E196">
        <v>10063945</v>
      </c>
      <c r="F196">
        <v>10108977</v>
      </c>
      <c r="G196">
        <v>10160196</v>
      </c>
      <c r="H196">
        <v>10217828</v>
      </c>
      <c r="I196">
        <v>10289898</v>
      </c>
      <c r="J196">
        <v>10362722</v>
      </c>
      <c r="K196">
        <v>10419631</v>
      </c>
      <c r="L196">
        <v>10458821</v>
      </c>
      <c r="M196">
        <v>10483861</v>
      </c>
      <c r="N196">
        <v>10503330</v>
      </c>
      <c r="O196">
        <v>10522288</v>
      </c>
      <c r="P196">
        <v>10542964</v>
      </c>
      <c r="Q196">
        <v>10558177</v>
      </c>
      <c r="R196">
        <v>10568247</v>
      </c>
      <c r="S196">
        <v>10573100</v>
      </c>
      <c r="T196">
        <v>10557560</v>
      </c>
      <c r="U196">
        <v>10514844</v>
      </c>
      <c r="V196">
        <v>10457295</v>
      </c>
      <c r="W196">
        <v>10401062</v>
      </c>
      <c r="X196">
        <v>10358076</v>
      </c>
      <c r="Y196">
        <v>10325452</v>
      </c>
      <c r="Z196">
        <v>10293718</v>
      </c>
    </row>
    <row r="197" spans="1:26" x14ac:dyDescent="0.25">
      <c r="A197" t="s">
        <v>5260</v>
      </c>
      <c r="B197" t="s">
        <v>5261</v>
      </c>
      <c r="C197" t="s">
        <v>4869</v>
      </c>
      <c r="D197">
        <v>995414348</v>
      </c>
      <c r="E197">
        <v>1000643919</v>
      </c>
      <c r="F197">
        <v>1005863664</v>
      </c>
      <c r="G197">
        <v>1010698895</v>
      </c>
      <c r="H197">
        <v>1015607144</v>
      </c>
      <c r="I197">
        <v>1020591853</v>
      </c>
      <c r="J197">
        <v>1025668441</v>
      </c>
      <c r="K197">
        <v>1030742327</v>
      </c>
      <c r="L197">
        <v>1035918962</v>
      </c>
      <c r="M197">
        <v>1041303140</v>
      </c>
      <c r="N197">
        <v>1046610820</v>
      </c>
      <c r="O197">
        <v>1052236684</v>
      </c>
      <c r="P197">
        <v>1058174510</v>
      </c>
      <c r="Q197">
        <v>1064603304</v>
      </c>
      <c r="R197">
        <v>1070107590</v>
      </c>
      <c r="S197">
        <v>1075131208</v>
      </c>
      <c r="T197">
        <v>1078064180</v>
      </c>
      <c r="U197">
        <v>1082727404</v>
      </c>
      <c r="V197">
        <v>1087610209</v>
      </c>
      <c r="W197">
        <v>1092678876</v>
      </c>
      <c r="X197">
        <v>1097735849</v>
      </c>
      <c r="Y197">
        <v>1102778565</v>
      </c>
      <c r="Z197">
        <v>1107374909</v>
      </c>
    </row>
    <row r="198" spans="1:26" x14ac:dyDescent="0.25">
      <c r="A198" t="s">
        <v>5262</v>
      </c>
      <c r="B198" t="s">
        <v>5263</v>
      </c>
      <c r="C198" t="s">
        <v>4869</v>
      </c>
      <c r="D198">
        <v>483495980</v>
      </c>
      <c r="E198">
        <v>497126039</v>
      </c>
      <c r="F198">
        <v>510777895</v>
      </c>
      <c r="G198">
        <v>524647448</v>
      </c>
      <c r="H198">
        <v>539018066</v>
      </c>
      <c r="I198">
        <v>554097477</v>
      </c>
      <c r="J198">
        <v>569959700</v>
      </c>
      <c r="K198">
        <v>586553190</v>
      </c>
      <c r="L198">
        <v>603809871</v>
      </c>
      <c r="M198">
        <v>621611464</v>
      </c>
      <c r="N198">
        <v>639876871</v>
      </c>
      <c r="O198">
        <v>658586521</v>
      </c>
      <c r="P198">
        <v>677788806</v>
      </c>
      <c r="Q198">
        <v>697549138</v>
      </c>
      <c r="R198">
        <v>717959651</v>
      </c>
      <c r="S198">
        <v>739082260</v>
      </c>
      <c r="T198">
        <v>760942116</v>
      </c>
      <c r="U198">
        <v>783505835</v>
      </c>
      <c r="V198">
        <v>806705375</v>
      </c>
      <c r="W198">
        <v>830442736</v>
      </c>
      <c r="X198">
        <v>854646007</v>
      </c>
      <c r="Y198">
        <v>879292453</v>
      </c>
      <c r="Z198">
        <v>904399841</v>
      </c>
    </row>
    <row r="199" spans="1:26" x14ac:dyDescent="0.25">
      <c r="A199" t="s">
        <v>5264</v>
      </c>
      <c r="B199" t="s">
        <v>5265</v>
      </c>
      <c r="C199" t="s">
        <v>4869</v>
      </c>
      <c r="D199">
        <v>3683103</v>
      </c>
      <c r="E199">
        <v>3724655</v>
      </c>
      <c r="F199">
        <v>3759430</v>
      </c>
      <c r="G199">
        <v>3781101</v>
      </c>
      <c r="H199">
        <v>3800081</v>
      </c>
      <c r="I199">
        <v>3810605</v>
      </c>
      <c r="J199">
        <v>3818774</v>
      </c>
      <c r="K199">
        <v>3823701</v>
      </c>
      <c r="L199">
        <v>3826095</v>
      </c>
      <c r="M199">
        <v>3826878</v>
      </c>
      <c r="N199">
        <v>3821362</v>
      </c>
      <c r="O199">
        <v>3805214</v>
      </c>
      <c r="P199">
        <v>3782995</v>
      </c>
      <c r="Q199">
        <v>3760866</v>
      </c>
      <c r="R199">
        <v>3740410</v>
      </c>
      <c r="S199">
        <v>3721525</v>
      </c>
      <c r="T199">
        <v>3678732</v>
      </c>
      <c r="U199">
        <v>3634488</v>
      </c>
      <c r="V199">
        <v>3593077</v>
      </c>
      <c r="W199">
        <v>3534874</v>
      </c>
      <c r="X199">
        <v>3473177</v>
      </c>
      <c r="Y199">
        <v>3406520</v>
      </c>
      <c r="Z199">
        <v>3337177</v>
      </c>
    </row>
    <row r="200" spans="1:26" x14ac:dyDescent="0.25">
      <c r="A200" t="s">
        <v>5266</v>
      </c>
      <c r="B200" t="s">
        <v>5267</v>
      </c>
      <c r="C200" t="s">
        <v>4869</v>
      </c>
      <c r="D200">
        <v>513455</v>
      </c>
      <c r="E200">
        <v>522304</v>
      </c>
      <c r="F200">
        <v>534608</v>
      </c>
      <c r="G200">
        <v>550430</v>
      </c>
      <c r="H200">
        <v>569447</v>
      </c>
      <c r="I200">
        <v>592267</v>
      </c>
      <c r="J200">
        <v>616886</v>
      </c>
      <c r="K200">
        <v>645659</v>
      </c>
      <c r="L200">
        <v>688586</v>
      </c>
      <c r="M200">
        <v>758855</v>
      </c>
      <c r="N200">
        <v>864863</v>
      </c>
      <c r="O200">
        <v>1010382</v>
      </c>
      <c r="P200">
        <v>1189633</v>
      </c>
      <c r="Q200">
        <v>1389342</v>
      </c>
      <c r="R200">
        <v>1590780</v>
      </c>
      <c r="S200">
        <v>1779676</v>
      </c>
      <c r="T200">
        <v>1952054</v>
      </c>
      <c r="U200">
        <v>2109568</v>
      </c>
      <c r="V200">
        <v>2250473</v>
      </c>
      <c r="W200">
        <v>2374419</v>
      </c>
      <c r="X200">
        <v>2481539</v>
      </c>
      <c r="Y200">
        <v>2569804</v>
      </c>
      <c r="Z200">
        <v>2639211</v>
      </c>
    </row>
    <row r="201" spans="1:26" x14ac:dyDescent="0.25">
      <c r="A201" t="s">
        <v>5268</v>
      </c>
      <c r="B201" t="s">
        <v>5269</v>
      </c>
      <c r="C201" t="s">
        <v>4895</v>
      </c>
      <c r="D201">
        <v>22684270</v>
      </c>
      <c r="E201">
        <v>22619004</v>
      </c>
      <c r="F201">
        <v>22553978</v>
      </c>
      <c r="G201">
        <v>22507344</v>
      </c>
      <c r="H201">
        <v>22472040</v>
      </c>
      <c r="I201">
        <v>22442971</v>
      </c>
      <c r="J201">
        <v>22131970</v>
      </c>
      <c r="K201">
        <v>21730496</v>
      </c>
      <c r="L201">
        <v>21574326</v>
      </c>
      <c r="M201">
        <v>21451748</v>
      </c>
      <c r="N201">
        <v>21319685</v>
      </c>
      <c r="O201">
        <v>21193760</v>
      </c>
      <c r="P201">
        <v>20882982</v>
      </c>
      <c r="Q201">
        <v>20537875</v>
      </c>
      <c r="R201">
        <v>20367487</v>
      </c>
      <c r="S201">
        <v>20246871</v>
      </c>
      <c r="T201">
        <v>20147528</v>
      </c>
      <c r="U201">
        <v>20058035</v>
      </c>
      <c r="V201">
        <v>19983693</v>
      </c>
      <c r="W201">
        <v>19908979</v>
      </c>
      <c r="X201">
        <v>19815481</v>
      </c>
      <c r="Y201">
        <v>19702332</v>
      </c>
      <c r="Z201">
        <v>19586539</v>
      </c>
    </row>
    <row r="202" spans="1:26" x14ac:dyDescent="0.25">
      <c r="A202" t="s">
        <v>5270</v>
      </c>
      <c r="B202" t="s">
        <v>5271</v>
      </c>
      <c r="C202" t="s">
        <v>4869</v>
      </c>
      <c r="D202">
        <v>148375726</v>
      </c>
      <c r="E202">
        <v>148160042</v>
      </c>
      <c r="F202">
        <v>147915307</v>
      </c>
      <c r="G202">
        <v>147670692</v>
      </c>
      <c r="H202">
        <v>147214392</v>
      </c>
      <c r="I202">
        <v>146596557</v>
      </c>
      <c r="J202">
        <v>145976083</v>
      </c>
      <c r="K202">
        <v>145306046</v>
      </c>
      <c r="L202">
        <v>144648257</v>
      </c>
      <c r="M202">
        <v>144067054</v>
      </c>
      <c r="N202">
        <v>143518523</v>
      </c>
      <c r="O202">
        <v>143049528</v>
      </c>
      <c r="P202">
        <v>142805088</v>
      </c>
      <c r="Q202">
        <v>142742350</v>
      </c>
      <c r="R202">
        <v>142785342</v>
      </c>
      <c r="S202">
        <v>142849449</v>
      </c>
      <c r="T202">
        <v>142960868</v>
      </c>
      <c r="U202">
        <v>143201676</v>
      </c>
      <c r="V202">
        <v>143506911</v>
      </c>
      <c r="W202">
        <v>143819666</v>
      </c>
      <c r="X202">
        <v>144096870</v>
      </c>
      <c r="Y202">
        <v>144342396</v>
      </c>
      <c r="Z202">
        <v>144495044</v>
      </c>
    </row>
    <row r="203" spans="1:26" x14ac:dyDescent="0.25">
      <c r="A203" t="s">
        <v>5272</v>
      </c>
      <c r="B203" t="s">
        <v>5273</v>
      </c>
      <c r="C203" t="s">
        <v>4869</v>
      </c>
      <c r="D203">
        <v>5928078</v>
      </c>
      <c r="E203">
        <v>6115168</v>
      </c>
      <c r="F203">
        <v>6522382</v>
      </c>
      <c r="G203">
        <v>7059813</v>
      </c>
      <c r="H203">
        <v>7593239</v>
      </c>
      <c r="I203">
        <v>8025703</v>
      </c>
      <c r="J203">
        <v>8329406</v>
      </c>
      <c r="K203">
        <v>8536205</v>
      </c>
      <c r="L203">
        <v>8680346</v>
      </c>
      <c r="M203">
        <v>8818438</v>
      </c>
      <c r="N203">
        <v>8991735</v>
      </c>
      <c r="O203">
        <v>9206580</v>
      </c>
      <c r="P203">
        <v>9447402</v>
      </c>
      <c r="Q203">
        <v>9708169</v>
      </c>
      <c r="R203">
        <v>9977446</v>
      </c>
      <c r="S203">
        <v>10246842</v>
      </c>
      <c r="T203">
        <v>10516071</v>
      </c>
      <c r="U203">
        <v>10788853</v>
      </c>
      <c r="V203">
        <v>11065151</v>
      </c>
      <c r="W203">
        <v>11345357</v>
      </c>
      <c r="X203">
        <v>11629553</v>
      </c>
      <c r="Y203">
        <v>11917508</v>
      </c>
      <c r="Z203">
        <v>12208407</v>
      </c>
    </row>
    <row r="204" spans="1:26" x14ac:dyDescent="0.25">
      <c r="A204" t="s">
        <v>5274</v>
      </c>
      <c r="B204" t="s">
        <v>5275</v>
      </c>
      <c r="C204" t="s">
        <v>4869</v>
      </c>
      <c r="D204">
        <v>170157</v>
      </c>
      <c r="E204">
        <v>171283</v>
      </c>
      <c r="F204">
        <v>172198</v>
      </c>
      <c r="G204">
        <v>172981</v>
      </c>
      <c r="H204">
        <v>173755</v>
      </c>
      <c r="I204">
        <v>174610</v>
      </c>
      <c r="J204">
        <v>175566</v>
      </c>
      <c r="K204">
        <v>176582</v>
      </c>
      <c r="L204">
        <v>177662</v>
      </c>
      <c r="M204">
        <v>178781</v>
      </c>
      <c r="N204">
        <v>179929</v>
      </c>
      <c r="O204">
        <v>181094</v>
      </c>
      <c r="P204">
        <v>182286</v>
      </c>
      <c r="Q204">
        <v>183526</v>
      </c>
      <c r="R204">
        <v>184826</v>
      </c>
      <c r="S204">
        <v>186205</v>
      </c>
      <c r="T204">
        <v>187665</v>
      </c>
      <c r="U204">
        <v>189194</v>
      </c>
      <c r="V204">
        <v>190757</v>
      </c>
      <c r="W204">
        <v>192290</v>
      </c>
      <c r="X204">
        <v>193759</v>
      </c>
      <c r="Y204">
        <v>195125</v>
      </c>
      <c r="Z204">
        <v>196440</v>
      </c>
    </row>
    <row r="205" spans="1:26" x14ac:dyDescent="0.25">
      <c r="A205" t="s">
        <v>5276</v>
      </c>
      <c r="B205" t="s">
        <v>5277</v>
      </c>
      <c r="C205" t="s">
        <v>4869</v>
      </c>
      <c r="D205">
        <v>25877</v>
      </c>
      <c r="E205">
        <v>26209</v>
      </c>
      <c r="F205">
        <v>26508</v>
      </c>
      <c r="G205">
        <v>26799</v>
      </c>
      <c r="H205">
        <v>27096</v>
      </c>
      <c r="I205">
        <v>27418</v>
      </c>
      <c r="J205">
        <v>27762</v>
      </c>
      <c r="K205">
        <v>28121</v>
      </c>
      <c r="L205">
        <v>28494</v>
      </c>
      <c r="M205">
        <v>28866</v>
      </c>
      <c r="N205">
        <v>29240</v>
      </c>
      <c r="O205">
        <v>29614</v>
      </c>
      <c r="P205">
        <v>29977</v>
      </c>
      <c r="Q205">
        <v>30351</v>
      </c>
      <c r="R205">
        <v>30723</v>
      </c>
      <c r="S205">
        <v>31110</v>
      </c>
      <c r="T205">
        <v>31504</v>
      </c>
      <c r="U205">
        <v>31914</v>
      </c>
      <c r="V205">
        <v>32303</v>
      </c>
      <c r="W205">
        <v>32657</v>
      </c>
      <c r="X205">
        <v>32960</v>
      </c>
      <c r="Y205">
        <v>33203</v>
      </c>
      <c r="Z205">
        <v>33400</v>
      </c>
    </row>
    <row r="206" spans="1:26" x14ac:dyDescent="0.25">
      <c r="A206" t="s">
        <v>5278</v>
      </c>
      <c r="B206" t="s">
        <v>5279</v>
      </c>
      <c r="C206" t="s">
        <v>4869</v>
      </c>
      <c r="D206">
        <v>126454</v>
      </c>
      <c r="E206">
        <v>128821</v>
      </c>
      <c r="F206">
        <v>131107</v>
      </c>
      <c r="G206">
        <v>133418</v>
      </c>
      <c r="H206">
        <v>135886</v>
      </c>
      <c r="I206">
        <v>138606</v>
      </c>
      <c r="J206">
        <v>141622</v>
      </c>
      <c r="K206">
        <v>144889</v>
      </c>
      <c r="L206">
        <v>148372</v>
      </c>
      <c r="M206">
        <v>151969</v>
      </c>
      <c r="N206">
        <v>155630</v>
      </c>
      <c r="O206">
        <v>159328</v>
      </c>
      <c r="P206">
        <v>163101</v>
      </c>
      <c r="Q206">
        <v>166913</v>
      </c>
      <c r="R206">
        <v>170813</v>
      </c>
      <c r="S206">
        <v>174776</v>
      </c>
      <c r="T206">
        <v>178800</v>
      </c>
      <c r="U206">
        <v>182889</v>
      </c>
      <c r="V206">
        <v>187045</v>
      </c>
      <c r="W206">
        <v>191266</v>
      </c>
      <c r="X206">
        <v>195553</v>
      </c>
      <c r="Y206">
        <v>199910</v>
      </c>
      <c r="Z206">
        <v>204327</v>
      </c>
    </row>
    <row r="207" spans="1:26" x14ac:dyDescent="0.25">
      <c r="A207" t="s">
        <v>5280</v>
      </c>
      <c r="B207" t="s">
        <v>5281</v>
      </c>
      <c r="C207" t="s">
        <v>4869</v>
      </c>
      <c r="D207">
        <v>18735841</v>
      </c>
      <c r="E207">
        <v>19131578</v>
      </c>
      <c r="F207">
        <v>19505576</v>
      </c>
      <c r="G207">
        <v>19882458</v>
      </c>
      <c r="H207">
        <v>20294406</v>
      </c>
      <c r="I207">
        <v>20764312</v>
      </c>
      <c r="J207">
        <v>21303592</v>
      </c>
      <c r="K207">
        <v>21906308</v>
      </c>
      <c r="L207">
        <v>22556425</v>
      </c>
      <c r="M207">
        <v>23228890</v>
      </c>
      <c r="N207">
        <v>23905654</v>
      </c>
      <c r="O207">
        <v>24578301</v>
      </c>
      <c r="P207">
        <v>25252569</v>
      </c>
      <c r="Q207">
        <v>25940770</v>
      </c>
      <c r="R207">
        <v>26661492</v>
      </c>
      <c r="S207">
        <v>27425676</v>
      </c>
      <c r="T207">
        <v>28238020</v>
      </c>
      <c r="U207">
        <v>29086357</v>
      </c>
      <c r="V207">
        <v>29944476</v>
      </c>
      <c r="W207">
        <v>30776722</v>
      </c>
      <c r="X207">
        <v>31557144</v>
      </c>
      <c r="Y207">
        <v>32275687</v>
      </c>
      <c r="Z207">
        <v>32938213</v>
      </c>
    </row>
    <row r="208" spans="1:26" x14ac:dyDescent="0.25">
      <c r="A208" t="s">
        <v>5282</v>
      </c>
      <c r="B208" t="s">
        <v>5283</v>
      </c>
      <c r="C208" t="s">
        <v>4869</v>
      </c>
      <c r="D208">
        <v>8746606</v>
      </c>
      <c r="E208">
        <v>8974077</v>
      </c>
      <c r="F208">
        <v>9196528</v>
      </c>
      <c r="G208">
        <v>9418393</v>
      </c>
      <c r="H208">
        <v>9645957</v>
      </c>
      <c r="I208">
        <v>9884052</v>
      </c>
      <c r="J208">
        <v>10134497</v>
      </c>
      <c r="K208">
        <v>10396861</v>
      </c>
      <c r="L208">
        <v>10670990</v>
      </c>
      <c r="M208">
        <v>10955944</v>
      </c>
      <c r="N208">
        <v>11251266</v>
      </c>
      <c r="O208">
        <v>11556763</v>
      </c>
      <c r="P208">
        <v>11873557</v>
      </c>
      <c r="Q208">
        <v>12203957</v>
      </c>
      <c r="R208">
        <v>12550917</v>
      </c>
      <c r="S208">
        <v>12916229</v>
      </c>
      <c r="T208">
        <v>13300910</v>
      </c>
      <c r="U208">
        <v>13703513</v>
      </c>
      <c r="V208">
        <v>14120320</v>
      </c>
      <c r="W208">
        <v>14546111</v>
      </c>
      <c r="X208">
        <v>14976994</v>
      </c>
      <c r="Y208">
        <v>15411614</v>
      </c>
      <c r="Z208">
        <v>15850567</v>
      </c>
    </row>
    <row r="209" spans="1:26" x14ac:dyDescent="0.25">
      <c r="A209" t="s">
        <v>5284</v>
      </c>
      <c r="B209" t="s">
        <v>5285</v>
      </c>
      <c r="C209" t="s">
        <v>4869</v>
      </c>
      <c r="D209">
        <v>7625357</v>
      </c>
      <c r="E209">
        <v>7617794</v>
      </c>
      <c r="F209">
        <v>7596501</v>
      </c>
      <c r="G209">
        <v>7567745</v>
      </c>
      <c r="H209">
        <v>7540401</v>
      </c>
      <c r="I209">
        <v>7516346</v>
      </c>
      <c r="J209">
        <v>7503433</v>
      </c>
      <c r="K209">
        <v>7496522</v>
      </c>
      <c r="L209">
        <v>7480591</v>
      </c>
      <c r="M209">
        <v>7463157</v>
      </c>
      <c r="N209">
        <v>7440769</v>
      </c>
      <c r="O209">
        <v>7411569</v>
      </c>
      <c r="P209">
        <v>7381579</v>
      </c>
      <c r="Q209">
        <v>7350222</v>
      </c>
      <c r="R209">
        <v>7320807</v>
      </c>
      <c r="S209">
        <v>7291436</v>
      </c>
      <c r="T209">
        <v>7234099</v>
      </c>
      <c r="U209">
        <v>7199077</v>
      </c>
      <c r="V209">
        <v>7164132</v>
      </c>
      <c r="W209">
        <v>7130576</v>
      </c>
      <c r="X209">
        <v>7095383</v>
      </c>
      <c r="Y209">
        <v>7058322</v>
      </c>
      <c r="Z209">
        <v>7022268</v>
      </c>
    </row>
    <row r="210" spans="1:26" x14ac:dyDescent="0.25">
      <c r="A210" t="s">
        <v>5286</v>
      </c>
      <c r="B210" t="s">
        <v>5287</v>
      </c>
      <c r="C210" t="s">
        <v>4869</v>
      </c>
      <c r="D210">
        <v>75304</v>
      </c>
      <c r="E210">
        <v>76417</v>
      </c>
      <c r="F210">
        <v>77319</v>
      </c>
      <c r="G210">
        <v>78846</v>
      </c>
      <c r="H210">
        <v>80410</v>
      </c>
      <c r="I210">
        <v>81131</v>
      </c>
      <c r="J210">
        <v>81202</v>
      </c>
      <c r="K210">
        <v>83723</v>
      </c>
      <c r="L210">
        <v>82781</v>
      </c>
      <c r="M210">
        <v>82475</v>
      </c>
      <c r="N210">
        <v>82858</v>
      </c>
      <c r="O210">
        <v>84600</v>
      </c>
      <c r="P210">
        <v>85033</v>
      </c>
      <c r="Q210">
        <v>86956</v>
      </c>
      <c r="R210">
        <v>87298</v>
      </c>
      <c r="S210">
        <v>89770</v>
      </c>
      <c r="T210">
        <v>87441</v>
      </c>
      <c r="U210">
        <v>88303</v>
      </c>
      <c r="V210">
        <v>89949</v>
      </c>
      <c r="W210">
        <v>91359</v>
      </c>
      <c r="X210">
        <v>93419</v>
      </c>
      <c r="Y210">
        <v>94677</v>
      </c>
      <c r="Z210">
        <v>95843</v>
      </c>
    </row>
    <row r="211" spans="1:26" x14ac:dyDescent="0.25">
      <c r="A211" t="s">
        <v>5288</v>
      </c>
      <c r="B211" t="s">
        <v>5289</v>
      </c>
      <c r="C211" t="s">
        <v>4869</v>
      </c>
      <c r="D211">
        <v>4274819</v>
      </c>
      <c r="E211">
        <v>4282350</v>
      </c>
      <c r="F211">
        <v>4305455</v>
      </c>
      <c r="G211">
        <v>4353646</v>
      </c>
      <c r="H211">
        <v>4437803</v>
      </c>
      <c r="I211">
        <v>4564297</v>
      </c>
      <c r="J211">
        <v>4739147</v>
      </c>
      <c r="K211">
        <v>4957216</v>
      </c>
      <c r="L211">
        <v>5199549</v>
      </c>
      <c r="M211">
        <v>5439695</v>
      </c>
      <c r="N211">
        <v>5658379</v>
      </c>
      <c r="O211">
        <v>5848692</v>
      </c>
      <c r="P211">
        <v>6015417</v>
      </c>
      <c r="Q211">
        <v>6165372</v>
      </c>
      <c r="R211">
        <v>6310260</v>
      </c>
      <c r="S211">
        <v>6458720</v>
      </c>
      <c r="T211">
        <v>6611692</v>
      </c>
      <c r="U211">
        <v>6766103</v>
      </c>
      <c r="V211">
        <v>6922079</v>
      </c>
      <c r="W211">
        <v>7079162</v>
      </c>
      <c r="X211">
        <v>7237025</v>
      </c>
      <c r="Y211">
        <v>7396190</v>
      </c>
      <c r="Z211">
        <v>7557212</v>
      </c>
    </row>
    <row r="212" spans="1:26" x14ac:dyDescent="0.25">
      <c r="A212" t="s">
        <v>5290</v>
      </c>
      <c r="B212" t="s">
        <v>5291</v>
      </c>
      <c r="C212" t="s">
        <v>4869</v>
      </c>
      <c r="D212">
        <v>3524506</v>
      </c>
      <c r="E212">
        <v>3670704</v>
      </c>
      <c r="F212">
        <v>3796038</v>
      </c>
      <c r="G212">
        <v>3927213</v>
      </c>
      <c r="H212">
        <v>3958723</v>
      </c>
      <c r="I212">
        <v>4027887</v>
      </c>
      <c r="J212">
        <v>4138012</v>
      </c>
      <c r="K212">
        <v>4175950</v>
      </c>
      <c r="L212">
        <v>4114826</v>
      </c>
      <c r="M212">
        <v>4166664</v>
      </c>
      <c r="N212">
        <v>4265762</v>
      </c>
      <c r="O212">
        <v>4401365</v>
      </c>
      <c r="P212">
        <v>4588599</v>
      </c>
      <c r="Q212">
        <v>4839396</v>
      </c>
      <c r="R212">
        <v>4987573</v>
      </c>
      <c r="S212">
        <v>5076732</v>
      </c>
      <c r="T212">
        <v>5183688</v>
      </c>
      <c r="U212">
        <v>5312437</v>
      </c>
      <c r="V212">
        <v>5399162</v>
      </c>
      <c r="W212">
        <v>5469724</v>
      </c>
      <c r="X212">
        <v>5535002</v>
      </c>
      <c r="Y212">
        <v>5607283</v>
      </c>
      <c r="Z212">
        <v>5612253</v>
      </c>
    </row>
    <row r="213" spans="1:26" x14ac:dyDescent="0.25">
      <c r="A213" t="s">
        <v>5292</v>
      </c>
      <c r="B213" t="s">
        <v>5293</v>
      </c>
      <c r="C213" t="s">
        <v>4869</v>
      </c>
      <c r="G213">
        <v>31240</v>
      </c>
      <c r="H213">
        <v>31084</v>
      </c>
      <c r="I213">
        <v>30519</v>
      </c>
      <c r="J213">
        <v>30600</v>
      </c>
      <c r="K213">
        <v>30777</v>
      </c>
      <c r="L213">
        <v>31472</v>
      </c>
      <c r="M213">
        <v>32488</v>
      </c>
      <c r="N213">
        <v>33011</v>
      </c>
      <c r="O213">
        <v>33441</v>
      </c>
      <c r="P213">
        <v>33811</v>
      </c>
      <c r="Q213">
        <v>33964</v>
      </c>
      <c r="R213">
        <v>34238</v>
      </c>
      <c r="S213">
        <v>34056</v>
      </c>
      <c r="T213">
        <v>33435</v>
      </c>
      <c r="U213">
        <v>34640</v>
      </c>
      <c r="V213">
        <v>36607</v>
      </c>
      <c r="W213">
        <v>37685</v>
      </c>
      <c r="X213">
        <v>38824</v>
      </c>
      <c r="Y213">
        <v>39969</v>
      </c>
      <c r="Z213">
        <v>41109</v>
      </c>
    </row>
    <row r="214" spans="1:26" x14ac:dyDescent="0.25">
      <c r="A214" t="s">
        <v>5294</v>
      </c>
      <c r="B214" t="s">
        <v>5295</v>
      </c>
      <c r="C214" t="s">
        <v>4895</v>
      </c>
      <c r="D214">
        <v>5361999</v>
      </c>
      <c r="E214">
        <v>5373361</v>
      </c>
      <c r="F214">
        <v>5383291</v>
      </c>
      <c r="G214">
        <v>5390516</v>
      </c>
      <c r="H214">
        <v>5396020</v>
      </c>
      <c r="I214">
        <v>5388720</v>
      </c>
      <c r="J214">
        <v>5378867</v>
      </c>
      <c r="K214">
        <v>5376912</v>
      </c>
      <c r="L214">
        <v>5373374</v>
      </c>
      <c r="M214">
        <v>5372280</v>
      </c>
      <c r="N214">
        <v>5372807</v>
      </c>
      <c r="O214">
        <v>5373054</v>
      </c>
      <c r="P214">
        <v>5374622</v>
      </c>
      <c r="Q214">
        <v>5379233</v>
      </c>
      <c r="R214">
        <v>5386406</v>
      </c>
      <c r="S214">
        <v>5391428</v>
      </c>
      <c r="T214">
        <v>5398384</v>
      </c>
      <c r="U214">
        <v>5407579</v>
      </c>
      <c r="V214">
        <v>5413393</v>
      </c>
      <c r="W214">
        <v>5418649</v>
      </c>
      <c r="X214">
        <v>5423801</v>
      </c>
      <c r="Y214">
        <v>5430798</v>
      </c>
      <c r="Z214">
        <v>5439892</v>
      </c>
    </row>
    <row r="215" spans="1:26" x14ac:dyDescent="0.25">
      <c r="A215" t="s">
        <v>5296</v>
      </c>
      <c r="B215" t="s">
        <v>5297</v>
      </c>
      <c r="C215" t="s">
        <v>4895</v>
      </c>
      <c r="D215">
        <v>1989872</v>
      </c>
      <c r="E215">
        <v>1988628</v>
      </c>
      <c r="F215">
        <v>1985956</v>
      </c>
      <c r="G215">
        <v>1981629</v>
      </c>
      <c r="H215">
        <v>1983045</v>
      </c>
      <c r="I215">
        <v>1988925</v>
      </c>
      <c r="J215">
        <v>1992060</v>
      </c>
      <c r="K215">
        <v>1994530</v>
      </c>
      <c r="L215">
        <v>1995733</v>
      </c>
      <c r="M215">
        <v>1997012</v>
      </c>
      <c r="N215">
        <v>2000474</v>
      </c>
      <c r="O215">
        <v>2006868</v>
      </c>
      <c r="P215">
        <v>2018122</v>
      </c>
      <c r="Q215">
        <v>2021316</v>
      </c>
      <c r="R215">
        <v>2039669</v>
      </c>
      <c r="S215">
        <v>2048583</v>
      </c>
      <c r="T215">
        <v>2052843</v>
      </c>
      <c r="U215">
        <v>2057159</v>
      </c>
      <c r="V215">
        <v>2059953</v>
      </c>
      <c r="W215">
        <v>2061980</v>
      </c>
      <c r="X215">
        <v>2063531</v>
      </c>
      <c r="Y215">
        <v>2065042</v>
      </c>
      <c r="Z215">
        <v>2066748</v>
      </c>
    </row>
    <row r="216" spans="1:26" x14ac:dyDescent="0.25">
      <c r="A216" t="s">
        <v>5298</v>
      </c>
      <c r="B216" t="s">
        <v>5299</v>
      </c>
      <c r="C216" t="s">
        <v>4869</v>
      </c>
      <c r="D216">
        <v>27284098</v>
      </c>
      <c r="E216">
        <v>27691618</v>
      </c>
      <c r="F216">
        <v>28107601</v>
      </c>
      <c r="G216">
        <v>28528151</v>
      </c>
      <c r="H216">
        <v>28976065</v>
      </c>
      <c r="I216">
        <v>29434279</v>
      </c>
      <c r="J216">
        <v>29887049</v>
      </c>
      <c r="K216">
        <v>30352305</v>
      </c>
      <c r="L216">
        <v>30838828</v>
      </c>
      <c r="M216">
        <v>31365918</v>
      </c>
      <c r="N216">
        <v>31947386</v>
      </c>
      <c r="O216">
        <v>32586895</v>
      </c>
      <c r="P216">
        <v>33278247</v>
      </c>
      <c r="Q216">
        <v>34006389</v>
      </c>
      <c r="R216">
        <v>34739790</v>
      </c>
      <c r="S216">
        <v>35465245</v>
      </c>
      <c r="T216">
        <v>36171934</v>
      </c>
      <c r="U216">
        <v>36875022</v>
      </c>
      <c r="V216">
        <v>37572012</v>
      </c>
      <c r="W216">
        <v>38266156</v>
      </c>
      <c r="X216">
        <v>38960406</v>
      </c>
      <c r="Y216">
        <v>39646847</v>
      </c>
      <c r="Z216">
        <v>40324496</v>
      </c>
    </row>
    <row r="217" spans="1:26" x14ac:dyDescent="0.25">
      <c r="A217" t="s">
        <v>5300</v>
      </c>
      <c r="B217" t="s">
        <v>5301</v>
      </c>
      <c r="C217" t="s">
        <v>4869</v>
      </c>
      <c r="D217">
        <v>359225</v>
      </c>
      <c r="E217">
        <v>369469</v>
      </c>
      <c r="F217">
        <v>379947</v>
      </c>
      <c r="G217">
        <v>390643</v>
      </c>
      <c r="H217">
        <v>401538</v>
      </c>
      <c r="I217">
        <v>412609</v>
      </c>
      <c r="J217">
        <v>423853</v>
      </c>
      <c r="K217">
        <v>435262</v>
      </c>
      <c r="L217">
        <v>446769</v>
      </c>
      <c r="M217">
        <v>458324</v>
      </c>
      <c r="N217">
        <v>469885</v>
      </c>
      <c r="O217">
        <v>481422</v>
      </c>
      <c r="P217">
        <v>492940</v>
      </c>
      <c r="Q217">
        <v>504477</v>
      </c>
      <c r="R217">
        <v>516079</v>
      </c>
      <c r="S217">
        <v>527790</v>
      </c>
      <c r="T217">
        <v>539614</v>
      </c>
      <c r="U217">
        <v>551531</v>
      </c>
      <c r="V217">
        <v>563513</v>
      </c>
      <c r="W217">
        <v>575504</v>
      </c>
      <c r="X217">
        <v>587482</v>
      </c>
      <c r="Y217">
        <v>599419</v>
      </c>
      <c r="Z217">
        <v>611343</v>
      </c>
    </row>
    <row r="218" spans="1:26" x14ac:dyDescent="0.25">
      <c r="A218" t="s">
        <v>5302</v>
      </c>
      <c r="B218" t="s">
        <v>5303</v>
      </c>
      <c r="C218" t="s">
        <v>4869</v>
      </c>
      <c r="D218">
        <v>7704894</v>
      </c>
      <c r="E218">
        <v>7892389</v>
      </c>
      <c r="F218">
        <v>8137475</v>
      </c>
      <c r="G218">
        <v>8422372</v>
      </c>
      <c r="H218">
        <v>8720231</v>
      </c>
      <c r="I218">
        <v>9011479</v>
      </c>
      <c r="J218">
        <v>9290823</v>
      </c>
      <c r="K218">
        <v>9564167</v>
      </c>
      <c r="L218">
        <v>9836397</v>
      </c>
      <c r="M218">
        <v>10116228</v>
      </c>
      <c r="N218">
        <v>10409925</v>
      </c>
      <c r="O218">
        <v>10718317</v>
      </c>
      <c r="P218">
        <v>11038596</v>
      </c>
      <c r="Q218">
        <v>11369276</v>
      </c>
      <c r="R218">
        <v>11707990</v>
      </c>
      <c r="S218">
        <v>12053223</v>
      </c>
      <c r="T218">
        <v>12404725</v>
      </c>
      <c r="U218">
        <v>12763776</v>
      </c>
      <c r="V218">
        <v>13132349</v>
      </c>
      <c r="W218">
        <v>13513125</v>
      </c>
      <c r="X218">
        <v>13908129</v>
      </c>
      <c r="Y218">
        <v>14317996</v>
      </c>
      <c r="Z218">
        <v>14742523</v>
      </c>
    </row>
    <row r="219" spans="1:26" x14ac:dyDescent="0.25">
      <c r="A219" t="s">
        <v>5304</v>
      </c>
      <c r="B219" t="s">
        <v>5305</v>
      </c>
      <c r="C219" t="s">
        <v>4869</v>
      </c>
      <c r="D219">
        <v>42088165</v>
      </c>
      <c r="E219">
        <v>42898520</v>
      </c>
      <c r="F219">
        <v>43657024</v>
      </c>
      <c r="G219">
        <v>44372112</v>
      </c>
      <c r="H219">
        <v>45058775</v>
      </c>
      <c r="I219">
        <v>45728315</v>
      </c>
      <c r="J219">
        <v>46385006</v>
      </c>
      <c r="K219">
        <v>47026173</v>
      </c>
      <c r="L219">
        <v>47648727</v>
      </c>
      <c r="M219">
        <v>48247395</v>
      </c>
      <c r="N219">
        <v>48820586</v>
      </c>
      <c r="O219">
        <v>49364582</v>
      </c>
      <c r="P219">
        <v>49887181</v>
      </c>
      <c r="Q219">
        <v>50412129</v>
      </c>
      <c r="R219">
        <v>50970818</v>
      </c>
      <c r="S219">
        <v>51584663</v>
      </c>
      <c r="T219">
        <v>52263516</v>
      </c>
      <c r="U219">
        <v>52998213</v>
      </c>
      <c r="V219">
        <v>53767396</v>
      </c>
      <c r="W219">
        <v>54539571</v>
      </c>
      <c r="X219">
        <v>55291225</v>
      </c>
      <c r="Y219">
        <v>56015473</v>
      </c>
      <c r="Z219">
        <v>56717156</v>
      </c>
    </row>
    <row r="220" spans="1:26" x14ac:dyDescent="0.25">
      <c r="A220" t="s">
        <v>5306</v>
      </c>
      <c r="B220" t="s">
        <v>5307</v>
      </c>
      <c r="C220" t="s">
        <v>4869</v>
      </c>
      <c r="D220">
        <v>1259530819</v>
      </c>
      <c r="E220">
        <v>1284978193</v>
      </c>
      <c r="F220">
        <v>1310387887</v>
      </c>
      <c r="G220">
        <v>1335777637</v>
      </c>
      <c r="H220">
        <v>1361185289</v>
      </c>
      <c r="I220">
        <v>1386625845</v>
      </c>
      <c r="J220">
        <v>1412104373</v>
      </c>
      <c r="K220">
        <v>1437568227</v>
      </c>
      <c r="L220">
        <v>1462906674</v>
      </c>
      <c r="M220">
        <v>1487975237</v>
      </c>
      <c r="N220">
        <v>1512670560</v>
      </c>
      <c r="O220">
        <v>1536943534</v>
      </c>
      <c r="P220">
        <v>1560818860</v>
      </c>
      <c r="Q220">
        <v>1584359049</v>
      </c>
      <c r="R220">
        <v>1607663899</v>
      </c>
      <c r="S220">
        <v>1630806784</v>
      </c>
      <c r="T220">
        <v>1653798614</v>
      </c>
      <c r="U220">
        <v>1676615491</v>
      </c>
      <c r="V220">
        <v>1699310450</v>
      </c>
      <c r="W220">
        <v>1721847786</v>
      </c>
      <c r="X220">
        <v>1744199944</v>
      </c>
      <c r="Y220">
        <v>1766393714</v>
      </c>
      <c r="Z220">
        <v>1788388852</v>
      </c>
    </row>
    <row r="221" spans="1:26" x14ac:dyDescent="0.25">
      <c r="A221" t="s">
        <v>5308</v>
      </c>
      <c r="B221" t="s">
        <v>5309</v>
      </c>
      <c r="C221" t="s">
        <v>4869</v>
      </c>
      <c r="D221">
        <v>1259530819</v>
      </c>
      <c r="E221">
        <v>1284978193</v>
      </c>
      <c r="F221">
        <v>1310387887</v>
      </c>
      <c r="G221">
        <v>1335777637</v>
      </c>
      <c r="H221">
        <v>1361185289</v>
      </c>
      <c r="I221">
        <v>1386625845</v>
      </c>
      <c r="J221">
        <v>1412104373</v>
      </c>
      <c r="K221">
        <v>1437568227</v>
      </c>
      <c r="L221">
        <v>1462906674</v>
      </c>
      <c r="M221">
        <v>1487975237</v>
      </c>
      <c r="N221">
        <v>1512670560</v>
      </c>
      <c r="O221">
        <v>1536943534</v>
      </c>
      <c r="P221">
        <v>1560818860</v>
      </c>
      <c r="Q221">
        <v>1584359049</v>
      </c>
      <c r="R221">
        <v>1607663899</v>
      </c>
      <c r="S221">
        <v>1630806784</v>
      </c>
      <c r="T221">
        <v>1653798614</v>
      </c>
      <c r="U221">
        <v>1676615491</v>
      </c>
      <c r="V221">
        <v>1699310450</v>
      </c>
      <c r="W221">
        <v>1721847786</v>
      </c>
      <c r="X221">
        <v>1744199944</v>
      </c>
      <c r="Y221">
        <v>1766393714</v>
      </c>
      <c r="Z221">
        <v>1788388852</v>
      </c>
    </row>
    <row r="222" spans="1:26" x14ac:dyDescent="0.25">
      <c r="A222" t="s">
        <v>5310</v>
      </c>
      <c r="B222" t="s">
        <v>5311</v>
      </c>
      <c r="C222" t="s">
        <v>4869</v>
      </c>
      <c r="D222">
        <v>5459519</v>
      </c>
      <c r="E222">
        <v>5591114</v>
      </c>
      <c r="F222">
        <v>5814006</v>
      </c>
      <c r="G222">
        <v>6099923</v>
      </c>
      <c r="H222">
        <v>6405864</v>
      </c>
      <c r="I222">
        <v>6700656</v>
      </c>
      <c r="J222">
        <v>6974442</v>
      </c>
      <c r="K222">
        <v>7237276</v>
      </c>
      <c r="L222">
        <v>7501642</v>
      </c>
      <c r="M222">
        <v>7787655</v>
      </c>
      <c r="N222">
        <v>8108877</v>
      </c>
      <c r="O222">
        <v>8468152</v>
      </c>
      <c r="P222">
        <v>8856800</v>
      </c>
      <c r="Q222">
        <v>9263136</v>
      </c>
      <c r="R222">
        <v>9670667</v>
      </c>
      <c r="S222">
        <v>10067192</v>
      </c>
      <c r="T222">
        <v>10448857</v>
      </c>
      <c r="U222">
        <v>10818258</v>
      </c>
      <c r="V222">
        <v>11177490</v>
      </c>
      <c r="W222">
        <v>11530971</v>
      </c>
      <c r="X222">
        <v>11882136</v>
      </c>
      <c r="Y222">
        <v>12230730</v>
      </c>
      <c r="Z222">
        <v>12575714</v>
      </c>
    </row>
    <row r="223" spans="1:26" x14ac:dyDescent="0.25">
      <c r="A223" t="s">
        <v>5312</v>
      </c>
      <c r="B223" t="s">
        <v>5313</v>
      </c>
      <c r="C223" t="s">
        <v>4895</v>
      </c>
      <c r="D223">
        <v>39724050</v>
      </c>
      <c r="E223">
        <v>39889852</v>
      </c>
      <c r="F223">
        <v>40057389</v>
      </c>
      <c r="G223">
        <v>40223509</v>
      </c>
      <c r="H223">
        <v>40386875</v>
      </c>
      <c r="I223">
        <v>40567864</v>
      </c>
      <c r="J223">
        <v>40850412</v>
      </c>
      <c r="K223">
        <v>41431558</v>
      </c>
      <c r="L223">
        <v>42187645</v>
      </c>
      <c r="M223">
        <v>42921895</v>
      </c>
      <c r="N223">
        <v>43653155</v>
      </c>
      <c r="O223">
        <v>44397319</v>
      </c>
      <c r="P223">
        <v>45226803</v>
      </c>
      <c r="Q223">
        <v>45954106</v>
      </c>
      <c r="R223">
        <v>46362946</v>
      </c>
      <c r="S223">
        <v>46576897</v>
      </c>
      <c r="T223">
        <v>46742697</v>
      </c>
      <c r="U223">
        <v>46773055</v>
      </c>
      <c r="V223">
        <v>46620045</v>
      </c>
      <c r="W223">
        <v>46480882</v>
      </c>
      <c r="X223">
        <v>46444832</v>
      </c>
      <c r="Y223">
        <v>46484062</v>
      </c>
      <c r="Z223">
        <v>46572028</v>
      </c>
    </row>
    <row r="224" spans="1:26" x14ac:dyDescent="0.25">
      <c r="A224" t="s">
        <v>5314</v>
      </c>
      <c r="B224" t="s">
        <v>5315</v>
      </c>
      <c r="C224" t="s">
        <v>4869</v>
      </c>
      <c r="D224">
        <v>18247121</v>
      </c>
      <c r="E224">
        <v>18372120</v>
      </c>
      <c r="F224">
        <v>18476505</v>
      </c>
      <c r="G224">
        <v>18570701</v>
      </c>
      <c r="H224">
        <v>18669103</v>
      </c>
      <c r="I224">
        <v>18781938</v>
      </c>
      <c r="J224">
        <v>18913054</v>
      </c>
      <c r="K224">
        <v>19059300</v>
      </c>
      <c r="L224">
        <v>19215307</v>
      </c>
      <c r="M224">
        <v>19372538</v>
      </c>
      <c r="N224">
        <v>19524558</v>
      </c>
      <c r="O224">
        <v>19670151</v>
      </c>
      <c r="P224">
        <v>19810789</v>
      </c>
      <c r="Q224">
        <v>19945832</v>
      </c>
      <c r="R224">
        <v>20075086</v>
      </c>
      <c r="S224">
        <v>20198353</v>
      </c>
      <c r="T224">
        <v>20315017</v>
      </c>
      <c r="U224">
        <v>20425000</v>
      </c>
      <c r="V224">
        <v>20585000</v>
      </c>
      <c r="W224">
        <v>20771000</v>
      </c>
      <c r="X224">
        <v>20966000</v>
      </c>
      <c r="Y224">
        <v>21203000</v>
      </c>
      <c r="Z224">
        <v>21444000</v>
      </c>
    </row>
    <row r="225" spans="1:26" x14ac:dyDescent="0.25">
      <c r="A225" t="s">
        <v>5316</v>
      </c>
      <c r="B225" t="s">
        <v>5317</v>
      </c>
      <c r="C225" t="s">
        <v>4882</v>
      </c>
      <c r="D225">
        <v>42891</v>
      </c>
      <c r="E225">
        <v>43373</v>
      </c>
      <c r="F225">
        <v>43846</v>
      </c>
      <c r="G225">
        <v>44317</v>
      </c>
      <c r="H225">
        <v>44824</v>
      </c>
      <c r="I225">
        <v>45374</v>
      </c>
      <c r="J225">
        <v>45990</v>
      </c>
      <c r="K225">
        <v>46641</v>
      </c>
      <c r="L225">
        <v>47306</v>
      </c>
      <c r="M225">
        <v>47971</v>
      </c>
      <c r="N225">
        <v>48611</v>
      </c>
      <c r="O225">
        <v>49210</v>
      </c>
      <c r="P225">
        <v>49783</v>
      </c>
      <c r="Q225">
        <v>50332</v>
      </c>
      <c r="R225">
        <v>50886</v>
      </c>
      <c r="S225">
        <v>51445</v>
      </c>
      <c r="T225">
        <v>52006</v>
      </c>
      <c r="U225">
        <v>52591</v>
      </c>
      <c r="V225">
        <v>53169</v>
      </c>
      <c r="W225">
        <v>53739</v>
      </c>
      <c r="X225">
        <v>54288</v>
      </c>
      <c r="Y225">
        <v>54821</v>
      </c>
      <c r="Z225">
        <v>55345</v>
      </c>
    </row>
    <row r="226" spans="1:26" x14ac:dyDescent="0.25">
      <c r="A226" t="s">
        <v>5318</v>
      </c>
      <c r="B226" t="s">
        <v>5319</v>
      </c>
      <c r="C226" t="s">
        <v>4882</v>
      </c>
      <c r="D226">
        <v>147044</v>
      </c>
      <c r="E226">
        <v>149004</v>
      </c>
      <c r="F226">
        <v>151086</v>
      </c>
      <c r="G226">
        <v>153183</v>
      </c>
      <c r="H226">
        <v>155172</v>
      </c>
      <c r="I226">
        <v>156949</v>
      </c>
      <c r="J226">
        <v>158464</v>
      </c>
      <c r="K226">
        <v>159763</v>
      </c>
      <c r="L226">
        <v>160973</v>
      </c>
      <c r="M226">
        <v>162251</v>
      </c>
      <c r="N226">
        <v>163714</v>
      </c>
      <c r="O226">
        <v>165407</v>
      </c>
      <c r="P226">
        <v>167288</v>
      </c>
      <c r="Q226">
        <v>169220</v>
      </c>
      <c r="R226">
        <v>171022</v>
      </c>
      <c r="S226">
        <v>172580</v>
      </c>
      <c r="T226">
        <v>173832</v>
      </c>
      <c r="U226">
        <v>174835</v>
      </c>
      <c r="V226">
        <v>175660</v>
      </c>
      <c r="W226">
        <v>176421</v>
      </c>
      <c r="X226">
        <v>177206</v>
      </c>
      <c r="Y226">
        <v>178015</v>
      </c>
      <c r="Z226">
        <v>178844</v>
      </c>
    </row>
    <row r="227" spans="1:26" x14ac:dyDescent="0.25">
      <c r="A227" t="s">
        <v>5320</v>
      </c>
      <c r="B227" t="s">
        <v>5321</v>
      </c>
      <c r="C227" t="s">
        <v>4869</v>
      </c>
      <c r="D227">
        <v>32712</v>
      </c>
      <c r="E227">
        <v>32102</v>
      </c>
      <c r="F227">
        <v>31304</v>
      </c>
      <c r="G227">
        <v>30358</v>
      </c>
      <c r="H227">
        <v>29305</v>
      </c>
      <c r="I227">
        <v>28384</v>
      </c>
      <c r="J227">
        <v>27782</v>
      </c>
      <c r="K227">
        <v>27450</v>
      </c>
      <c r="L227">
        <v>27363</v>
      </c>
      <c r="M227">
        <v>27514</v>
      </c>
      <c r="N227">
        <v>27906</v>
      </c>
      <c r="O227">
        <v>28414</v>
      </c>
      <c r="P227">
        <v>28905</v>
      </c>
      <c r="Q227">
        <v>29376</v>
      </c>
      <c r="R227">
        <v>29820</v>
      </c>
      <c r="S227">
        <v>30235</v>
      </c>
      <c r="T227">
        <v>30615</v>
      </c>
      <c r="U227">
        <v>30959</v>
      </c>
      <c r="V227">
        <v>31264</v>
      </c>
      <c r="W227">
        <v>31530</v>
      </c>
      <c r="X227">
        <v>31754</v>
      </c>
      <c r="Y227">
        <v>31949</v>
      </c>
      <c r="Z227">
        <v>32125</v>
      </c>
    </row>
    <row r="228" spans="1:26" x14ac:dyDescent="0.25">
      <c r="A228" t="s">
        <v>5322</v>
      </c>
      <c r="B228" t="s">
        <v>5323</v>
      </c>
      <c r="C228" t="s">
        <v>4882</v>
      </c>
      <c r="D228">
        <v>108122</v>
      </c>
      <c r="E228">
        <v>108075</v>
      </c>
      <c r="F228">
        <v>108004</v>
      </c>
      <c r="G228">
        <v>107922</v>
      </c>
      <c r="H228">
        <v>107880</v>
      </c>
      <c r="I228">
        <v>107898</v>
      </c>
      <c r="J228">
        <v>107988</v>
      </c>
      <c r="K228">
        <v>108146</v>
      </c>
      <c r="L228">
        <v>108350</v>
      </c>
      <c r="M228">
        <v>108559</v>
      </c>
      <c r="N228">
        <v>108744</v>
      </c>
      <c r="O228">
        <v>108907</v>
      </c>
      <c r="P228">
        <v>109047</v>
      </c>
      <c r="Q228">
        <v>109165</v>
      </c>
      <c r="R228">
        <v>109253</v>
      </c>
      <c r="S228">
        <v>109315</v>
      </c>
      <c r="T228">
        <v>109341</v>
      </c>
      <c r="U228">
        <v>109328</v>
      </c>
      <c r="V228">
        <v>109320</v>
      </c>
      <c r="W228">
        <v>109357</v>
      </c>
      <c r="X228">
        <v>109455</v>
      </c>
      <c r="Y228">
        <v>109643</v>
      </c>
      <c r="Z228">
        <v>109897</v>
      </c>
    </row>
    <row r="229" spans="1:26" x14ac:dyDescent="0.25">
      <c r="A229" t="s">
        <v>5324</v>
      </c>
      <c r="B229" t="s">
        <v>5325</v>
      </c>
      <c r="C229" t="s">
        <v>4869</v>
      </c>
      <c r="D229">
        <v>587469624</v>
      </c>
      <c r="E229">
        <v>603385639</v>
      </c>
      <c r="F229">
        <v>619607956</v>
      </c>
      <c r="G229">
        <v>636182577</v>
      </c>
      <c r="H229">
        <v>653179863</v>
      </c>
      <c r="I229">
        <v>670649638</v>
      </c>
      <c r="J229">
        <v>688615995</v>
      </c>
      <c r="K229">
        <v>707099850</v>
      </c>
      <c r="L229">
        <v>726140617</v>
      </c>
      <c r="M229">
        <v>745788118</v>
      </c>
      <c r="N229">
        <v>766080507</v>
      </c>
      <c r="O229">
        <v>787035792</v>
      </c>
      <c r="P229">
        <v>808660166</v>
      </c>
      <c r="Q229">
        <v>830965556</v>
      </c>
      <c r="R229">
        <v>853953657</v>
      </c>
      <c r="S229">
        <v>877628367</v>
      </c>
      <c r="T229">
        <v>901989926</v>
      </c>
      <c r="U229">
        <v>927039875</v>
      </c>
      <c r="V229">
        <v>952734072</v>
      </c>
      <c r="W229">
        <v>979017918</v>
      </c>
      <c r="X229">
        <v>1005850049</v>
      </c>
      <c r="Y229">
        <v>1033212743</v>
      </c>
      <c r="Z229">
        <v>1061107721</v>
      </c>
    </row>
    <row r="230" spans="1:26" x14ac:dyDescent="0.25">
      <c r="A230" t="s">
        <v>5326</v>
      </c>
      <c r="B230" t="s">
        <v>5327</v>
      </c>
      <c r="C230" t="s">
        <v>4869</v>
      </c>
      <c r="D230">
        <v>587394320</v>
      </c>
      <c r="E230">
        <v>603309222</v>
      </c>
      <c r="F230">
        <v>619530637</v>
      </c>
      <c r="G230">
        <v>636103731</v>
      </c>
      <c r="H230">
        <v>653099453</v>
      </c>
      <c r="I230">
        <v>670568507</v>
      </c>
      <c r="J230">
        <v>688534793</v>
      </c>
      <c r="K230">
        <v>707016127</v>
      </c>
      <c r="L230">
        <v>726057836</v>
      </c>
      <c r="M230">
        <v>745705643</v>
      </c>
      <c r="N230">
        <v>765997649</v>
      </c>
      <c r="O230">
        <v>786951192</v>
      </c>
      <c r="P230">
        <v>808575133</v>
      </c>
      <c r="Q230">
        <v>830878600</v>
      </c>
      <c r="R230">
        <v>853866359</v>
      </c>
      <c r="S230">
        <v>877538597</v>
      </c>
      <c r="T230">
        <v>901902485</v>
      </c>
      <c r="U230">
        <v>926951572</v>
      </c>
      <c r="V230">
        <v>952644123</v>
      </c>
      <c r="W230">
        <v>978926559</v>
      </c>
      <c r="X230">
        <v>1005756630</v>
      </c>
      <c r="Y230">
        <v>1033118066</v>
      </c>
      <c r="Z230">
        <v>1061011878</v>
      </c>
    </row>
    <row r="231" spans="1:26" x14ac:dyDescent="0.25">
      <c r="A231" t="s">
        <v>5328</v>
      </c>
      <c r="B231" t="s">
        <v>5329</v>
      </c>
      <c r="C231" t="s">
        <v>4869</v>
      </c>
      <c r="D231">
        <v>587469624</v>
      </c>
      <c r="E231">
        <v>603385639</v>
      </c>
      <c r="F231">
        <v>619607956</v>
      </c>
      <c r="G231">
        <v>636182577</v>
      </c>
      <c r="H231">
        <v>653179863</v>
      </c>
      <c r="I231">
        <v>670649638</v>
      </c>
      <c r="J231">
        <v>688615995</v>
      </c>
      <c r="K231">
        <v>707099850</v>
      </c>
      <c r="L231">
        <v>726140617</v>
      </c>
      <c r="M231">
        <v>745788118</v>
      </c>
      <c r="N231">
        <v>766080507</v>
      </c>
      <c r="O231">
        <v>787035792</v>
      </c>
      <c r="P231">
        <v>808660166</v>
      </c>
      <c r="Q231">
        <v>830965556</v>
      </c>
      <c r="R231">
        <v>853953657</v>
      </c>
      <c r="S231">
        <v>877628367</v>
      </c>
      <c r="T231">
        <v>901989926</v>
      </c>
      <c r="U231">
        <v>927039875</v>
      </c>
      <c r="V231">
        <v>952734072</v>
      </c>
      <c r="W231">
        <v>979017918</v>
      </c>
      <c r="X231">
        <v>1005850049</v>
      </c>
      <c r="Y231">
        <v>1033212743</v>
      </c>
      <c r="Z231">
        <v>1061107721</v>
      </c>
    </row>
    <row r="232" spans="1:26" x14ac:dyDescent="0.25">
      <c r="A232" t="s">
        <v>5330</v>
      </c>
      <c r="B232" t="s">
        <v>5331</v>
      </c>
      <c r="C232" t="s">
        <v>4869</v>
      </c>
      <c r="D232">
        <v>24102986</v>
      </c>
      <c r="E232">
        <v>24786190</v>
      </c>
      <c r="F232">
        <v>25410451</v>
      </c>
      <c r="G232">
        <v>26003542</v>
      </c>
      <c r="H232">
        <v>26607042</v>
      </c>
      <c r="I232">
        <v>27250535</v>
      </c>
      <c r="J232">
        <v>27945005</v>
      </c>
      <c r="K232">
        <v>28679565</v>
      </c>
      <c r="L232">
        <v>29435944</v>
      </c>
      <c r="M232">
        <v>30186341</v>
      </c>
      <c r="N232">
        <v>30911914</v>
      </c>
      <c r="O232">
        <v>31607064</v>
      </c>
      <c r="P232">
        <v>32282526</v>
      </c>
      <c r="Q232">
        <v>32955496</v>
      </c>
      <c r="R232">
        <v>33650619</v>
      </c>
      <c r="S232">
        <v>34385963</v>
      </c>
      <c r="T232">
        <v>35167314</v>
      </c>
      <c r="U232">
        <v>35990192</v>
      </c>
      <c r="V232">
        <v>36849918</v>
      </c>
      <c r="W232">
        <v>37737913</v>
      </c>
      <c r="X232">
        <v>38647803</v>
      </c>
      <c r="Y232">
        <v>39578828</v>
      </c>
      <c r="Z232">
        <v>40533330</v>
      </c>
    </row>
    <row r="233" spans="1:26" x14ac:dyDescent="0.25">
      <c r="A233" t="s">
        <v>5332</v>
      </c>
      <c r="B233" t="s">
        <v>5333</v>
      </c>
      <c r="C233" t="s">
        <v>4869</v>
      </c>
      <c r="D233">
        <v>443724</v>
      </c>
      <c r="E233">
        <v>450036</v>
      </c>
      <c r="F233">
        <v>455954</v>
      </c>
      <c r="G233">
        <v>461560</v>
      </c>
      <c r="H233">
        <v>467003</v>
      </c>
      <c r="I233">
        <v>472390</v>
      </c>
      <c r="J233">
        <v>477740</v>
      </c>
      <c r="K233">
        <v>483044</v>
      </c>
      <c r="L233">
        <v>488332</v>
      </c>
      <c r="M233">
        <v>493630</v>
      </c>
      <c r="N233">
        <v>498946</v>
      </c>
      <c r="O233">
        <v>504307</v>
      </c>
      <c r="P233">
        <v>509705</v>
      </c>
      <c r="Q233">
        <v>515148</v>
      </c>
      <c r="R233">
        <v>520619</v>
      </c>
      <c r="S233">
        <v>526103</v>
      </c>
      <c r="T233">
        <v>531589</v>
      </c>
      <c r="U233">
        <v>537077</v>
      </c>
      <c r="V233">
        <v>542540</v>
      </c>
      <c r="W233">
        <v>547928</v>
      </c>
      <c r="X233">
        <v>553208</v>
      </c>
      <c r="Y233">
        <v>558368</v>
      </c>
      <c r="Z233">
        <v>563402</v>
      </c>
    </row>
    <row r="234" spans="1:26" x14ac:dyDescent="0.25">
      <c r="A234" t="s">
        <v>5334</v>
      </c>
      <c r="B234" t="s">
        <v>5335</v>
      </c>
      <c r="C234" t="s">
        <v>4895</v>
      </c>
      <c r="D234">
        <v>8826939</v>
      </c>
      <c r="E234">
        <v>8840998</v>
      </c>
      <c r="F234">
        <v>8846062</v>
      </c>
      <c r="G234">
        <v>8850974</v>
      </c>
      <c r="H234">
        <v>8857874</v>
      </c>
      <c r="I234">
        <v>8872109</v>
      </c>
      <c r="J234">
        <v>8895960</v>
      </c>
      <c r="K234">
        <v>8924958</v>
      </c>
      <c r="L234">
        <v>8958229</v>
      </c>
      <c r="M234">
        <v>8993531</v>
      </c>
      <c r="N234">
        <v>9029572</v>
      </c>
      <c r="O234">
        <v>9080505</v>
      </c>
      <c r="P234">
        <v>9148092</v>
      </c>
      <c r="Q234">
        <v>9219637</v>
      </c>
      <c r="R234">
        <v>9298515</v>
      </c>
      <c r="S234">
        <v>9378126</v>
      </c>
      <c r="T234">
        <v>9449213</v>
      </c>
      <c r="U234">
        <v>9519374</v>
      </c>
      <c r="V234">
        <v>9600379</v>
      </c>
      <c r="W234">
        <v>9696110</v>
      </c>
      <c r="X234">
        <v>9799186</v>
      </c>
      <c r="Y234">
        <v>9923085</v>
      </c>
      <c r="Z234">
        <v>10067744</v>
      </c>
    </row>
    <row r="235" spans="1:26" x14ac:dyDescent="0.25">
      <c r="A235" t="s">
        <v>5336</v>
      </c>
      <c r="B235" t="s">
        <v>5337</v>
      </c>
      <c r="C235" t="s">
        <v>4869</v>
      </c>
      <c r="D235">
        <v>7040687</v>
      </c>
      <c r="E235">
        <v>7071850</v>
      </c>
      <c r="F235">
        <v>7088906</v>
      </c>
      <c r="G235">
        <v>7110001</v>
      </c>
      <c r="H235">
        <v>7143991</v>
      </c>
      <c r="I235">
        <v>7184250</v>
      </c>
      <c r="J235">
        <v>7229854</v>
      </c>
      <c r="K235">
        <v>7284753</v>
      </c>
      <c r="L235">
        <v>7339001</v>
      </c>
      <c r="M235">
        <v>7389625</v>
      </c>
      <c r="N235">
        <v>7437115</v>
      </c>
      <c r="O235">
        <v>7483934</v>
      </c>
      <c r="P235">
        <v>7551117</v>
      </c>
      <c r="Q235">
        <v>7647675</v>
      </c>
      <c r="R235">
        <v>7743831</v>
      </c>
      <c r="S235">
        <v>7824909</v>
      </c>
      <c r="T235">
        <v>7912398</v>
      </c>
      <c r="U235">
        <v>7996861</v>
      </c>
      <c r="V235">
        <v>8089346</v>
      </c>
      <c r="W235">
        <v>8188649</v>
      </c>
      <c r="X235">
        <v>8282396</v>
      </c>
      <c r="Y235">
        <v>8373338</v>
      </c>
      <c r="Z235">
        <v>8466017</v>
      </c>
    </row>
    <row r="236" spans="1:26" x14ac:dyDescent="0.25">
      <c r="A236" t="s">
        <v>5338</v>
      </c>
      <c r="B236" t="s">
        <v>5339</v>
      </c>
      <c r="C236" t="s">
        <v>4869</v>
      </c>
      <c r="D236">
        <v>14345492</v>
      </c>
      <c r="E236">
        <v>14755286</v>
      </c>
      <c r="F236">
        <v>15177456</v>
      </c>
      <c r="G236">
        <v>15602210</v>
      </c>
      <c r="H236">
        <v>16016092</v>
      </c>
      <c r="I236">
        <v>16410848</v>
      </c>
      <c r="J236">
        <v>16766899</v>
      </c>
      <c r="K236">
        <v>17087901</v>
      </c>
      <c r="L236">
        <v>17415266</v>
      </c>
      <c r="M236">
        <v>17806638</v>
      </c>
      <c r="N236">
        <v>18294611</v>
      </c>
      <c r="O236">
        <v>18914977</v>
      </c>
      <c r="P236">
        <v>19632806</v>
      </c>
      <c r="Q236">
        <v>20325443</v>
      </c>
      <c r="R236">
        <v>20824893</v>
      </c>
      <c r="S236">
        <v>21018834</v>
      </c>
      <c r="T236">
        <v>20863993</v>
      </c>
      <c r="U236">
        <v>20420701</v>
      </c>
      <c r="V236">
        <v>19809141</v>
      </c>
      <c r="W236">
        <v>19203090</v>
      </c>
      <c r="X236">
        <v>18734987</v>
      </c>
      <c r="Y236">
        <v>18430453</v>
      </c>
      <c r="Z236">
        <v>18269868</v>
      </c>
    </row>
    <row r="237" spans="1:26" x14ac:dyDescent="0.25">
      <c r="A237" t="s">
        <v>5340</v>
      </c>
      <c r="B237" t="s">
        <v>5341</v>
      </c>
      <c r="C237" t="s">
        <v>4869</v>
      </c>
      <c r="D237">
        <v>5764712</v>
      </c>
      <c r="E237">
        <v>5849540</v>
      </c>
      <c r="F237">
        <v>5934282</v>
      </c>
      <c r="G237">
        <v>6021691</v>
      </c>
      <c r="H237">
        <v>6114886</v>
      </c>
      <c r="I237">
        <v>6216205</v>
      </c>
      <c r="J237">
        <v>6327125</v>
      </c>
      <c r="K237">
        <v>6447688</v>
      </c>
      <c r="L237">
        <v>6576877</v>
      </c>
      <c r="M237">
        <v>6712841</v>
      </c>
      <c r="N237">
        <v>6854176</v>
      </c>
      <c r="O237">
        <v>7000557</v>
      </c>
      <c r="P237">
        <v>7152385</v>
      </c>
      <c r="Q237">
        <v>7309728</v>
      </c>
      <c r="R237">
        <v>7472819</v>
      </c>
      <c r="S237">
        <v>7641630</v>
      </c>
      <c r="T237">
        <v>7815949</v>
      </c>
      <c r="U237">
        <v>7995062</v>
      </c>
      <c r="V237">
        <v>8177809</v>
      </c>
      <c r="W237">
        <v>8362745</v>
      </c>
      <c r="X237">
        <v>8548651</v>
      </c>
      <c r="Y237">
        <v>8734951</v>
      </c>
      <c r="Z237">
        <v>8921343</v>
      </c>
    </row>
    <row r="238" spans="1:26" x14ac:dyDescent="0.25">
      <c r="A238" t="s">
        <v>5342</v>
      </c>
      <c r="B238" t="s">
        <v>5343</v>
      </c>
      <c r="C238" t="s">
        <v>4869</v>
      </c>
      <c r="D238">
        <v>29960776</v>
      </c>
      <c r="E238">
        <v>30811854</v>
      </c>
      <c r="F238">
        <v>31635251</v>
      </c>
      <c r="G238">
        <v>32451713</v>
      </c>
      <c r="H238">
        <v>33291540</v>
      </c>
      <c r="I238">
        <v>34178042</v>
      </c>
      <c r="J238">
        <v>35117019</v>
      </c>
      <c r="K238">
        <v>36105808</v>
      </c>
      <c r="L238">
        <v>37149072</v>
      </c>
      <c r="M238">
        <v>38249984</v>
      </c>
      <c r="N238">
        <v>39410545</v>
      </c>
      <c r="O238">
        <v>40634948</v>
      </c>
      <c r="P238">
        <v>41923715</v>
      </c>
      <c r="Q238">
        <v>43270144</v>
      </c>
      <c r="R238">
        <v>44664231</v>
      </c>
      <c r="S238">
        <v>46098591</v>
      </c>
      <c r="T238">
        <v>47570902</v>
      </c>
      <c r="U238">
        <v>49082997</v>
      </c>
      <c r="V238">
        <v>50636595</v>
      </c>
      <c r="W238">
        <v>52234869</v>
      </c>
      <c r="X238">
        <v>53879957</v>
      </c>
      <c r="Y238">
        <v>55572201</v>
      </c>
      <c r="Z238">
        <v>57310019</v>
      </c>
    </row>
    <row r="239" spans="1:26" x14ac:dyDescent="0.25">
      <c r="A239" t="s">
        <v>5344</v>
      </c>
      <c r="B239" t="s">
        <v>5345</v>
      </c>
      <c r="C239" t="s">
        <v>4869</v>
      </c>
      <c r="D239">
        <v>59491790</v>
      </c>
      <c r="E239">
        <v>60151472</v>
      </c>
      <c r="F239">
        <v>60863506</v>
      </c>
      <c r="G239">
        <v>61597283</v>
      </c>
      <c r="H239">
        <v>62306651</v>
      </c>
      <c r="I239">
        <v>62958021</v>
      </c>
      <c r="J239">
        <v>63543322</v>
      </c>
      <c r="K239">
        <v>64073164</v>
      </c>
      <c r="L239">
        <v>64554952</v>
      </c>
      <c r="M239">
        <v>65002231</v>
      </c>
      <c r="N239">
        <v>65425470</v>
      </c>
      <c r="O239">
        <v>65824164</v>
      </c>
      <c r="P239">
        <v>66195615</v>
      </c>
      <c r="Q239">
        <v>66545760</v>
      </c>
      <c r="R239">
        <v>66881867</v>
      </c>
      <c r="S239">
        <v>67208808</v>
      </c>
      <c r="T239">
        <v>67530130</v>
      </c>
      <c r="U239">
        <v>67843979</v>
      </c>
      <c r="V239">
        <v>68143065</v>
      </c>
      <c r="W239">
        <v>68416772</v>
      </c>
      <c r="X239">
        <v>68657600</v>
      </c>
      <c r="Y239">
        <v>68863514</v>
      </c>
      <c r="Z239">
        <v>69037513</v>
      </c>
    </row>
    <row r="240" spans="1:26" x14ac:dyDescent="0.25">
      <c r="A240" t="s">
        <v>5346</v>
      </c>
      <c r="B240" t="s">
        <v>5347</v>
      </c>
      <c r="C240" t="s">
        <v>4869</v>
      </c>
      <c r="D240">
        <v>871447</v>
      </c>
      <c r="E240">
        <v>875916</v>
      </c>
      <c r="F240">
        <v>871994</v>
      </c>
      <c r="G240">
        <v>865194</v>
      </c>
      <c r="H240">
        <v>863269</v>
      </c>
      <c r="I240">
        <v>871607</v>
      </c>
      <c r="J240">
        <v>892531</v>
      </c>
      <c r="K240">
        <v>923825</v>
      </c>
      <c r="L240">
        <v>960852</v>
      </c>
      <c r="M240">
        <v>996698</v>
      </c>
      <c r="N240">
        <v>1026484</v>
      </c>
      <c r="O240">
        <v>1048621</v>
      </c>
      <c r="P240">
        <v>1064973</v>
      </c>
      <c r="Q240">
        <v>1078110</v>
      </c>
      <c r="R240">
        <v>1092021</v>
      </c>
      <c r="S240">
        <v>1109591</v>
      </c>
      <c r="T240">
        <v>1131523</v>
      </c>
      <c r="U240">
        <v>1156760</v>
      </c>
      <c r="V240">
        <v>1184366</v>
      </c>
      <c r="W240">
        <v>1212814</v>
      </c>
      <c r="X240">
        <v>1240977</v>
      </c>
      <c r="Y240">
        <v>1268671</v>
      </c>
      <c r="Z240">
        <v>1296311</v>
      </c>
    </row>
    <row r="241" spans="1:26" x14ac:dyDescent="0.25">
      <c r="A241" t="s">
        <v>5348</v>
      </c>
      <c r="B241" t="s">
        <v>5349</v>
      </c>
      <c r="C241" t="s">
        <v>4869</v>
      </c>
      <c r="D241">
        <v>4274024</v>
      </c>
      <c r="E241">
        <v>4398238</v>
      </c>
      <c r="F241">
        <v>4534551</v>
      </c>
      <c r="G241">
        <v>4679023</v>
      </c>
      <c r="H241">
        <v>4825704</v>
      </c>
      <c r="I241">
        <v>4970367</v>
      </c>
      <c r="J241">
        <v>5111770</v>
      </c>
      <c r="K241">
        <v>5251472</v>
      </c>
      <c r="L241">
        <v>5391401</v>
      </c>
      <c r="M241">
        <v>5534598</v>
      </c>
      <c r="N241">
        <v>5683268</v>
      </c>
      <c r="O241">
        <v>5837792</v>
      </c>
      <c r="P241">
        <v>5997385</v>
      </c>
      <c r="Q241">
        <v>6161796</v>
      </c>
      <c r="R241">
        <v>6330472</v>
      </c>
      <c r="S241">
        <v>6502952</v>
      </c>
      <c r="T241">
        <v>6679282</v>
      </c>
      <c r="U241">
        <v>6859482</v>
      </c>
      <c r="V241">
        <v>7042948</v>
      </c>
      <c r="W241">
        <v>7228915</v>
      </c>
      <c r="X241">
        <v>7416802</v>
      </c>
      <c r="Y241">
        <v>7606374</v>
      </c>
      <c r="Z241">
        <v>7797694</v>
      </c>
    </row>
    <row r="242" spans="1:26" x14ac:dyDescent="0.25">
      <c r="A242" t="s">
        <v>5350</v>
      </c>
      <c r="B242" t="s">
        <v>5351</v>
      </c>
      <c r="C242" t="s">
        <v>4869</v>
      </c>
      <c r="D242">
        <v>96076</v>
      </c>
      <c r="E242">
        <v>96369</v>
      </c>
      <c r="F242">
        <v>96725</v>
      </c>
      <c r="G242">
        <v>97135</v>
      </c>
      <c r="H242">
        <v>97591</v>
      </c>
      <c r="I242">
        <v>98082</v>
      </c>
      <c r="J242">
        <v>98611</v>
      </c>
      <c r="K242">
        <v>99184</v>
      </c>
      <c r="L242">
        <v>99789</v>
      </c>
      <c r="M242">
        <v>100406</v>
      </c>
      <c r="N242">
        <v>101041</v>
      </c>
      <c r="O242">
        <v>101689</v>
      </c>
      <c r="P242">
        <v>102357</v>
      </c>
      <c r="Q242">
        <v>103005</v>
      </c>
      <c r="R242">
        <v>103604</v>
      </c>
      <c r="S242">
        <v>104137</v>
      </c>
      <c r="T242">
        <v>104577</v>
      </c>
      <c r="U242">
        <v>104951</v>
      </c>
      <c r="V242">
        <v>105328</v>
      </c>
      <c r="W242">
        <v>105782</v>
      </c>
      <c r="X242">
        <v>106364</v>
      </c>
      <c r="Y242">
        <v>107122</v>
      </c>
      <c r="Z242">
        <v>108020</v>
      </c>
    </row>
    <row r="243" spans="1:26" x14ac:dyDescent="0.25">
      <c r="A243" t="s">
        <v>5352</v>
      </c>
      <c r="B243" t="s">
        <v>5353</v>
      </c>
      <c r="C243" t="s">
        <v>4882</v>
      </c>
      <c r="D243">
        <v>1255001</v>
      </c>
      <c r="E243">
        <v>1258364</v>
      </c>
      <c r="F243">
        <v>1260678</v>
      </c>
      <c r="G243">
        <v>1262542</v>
      </c>
      <c r="H243">
        <v>1264775</v>
      </c>
      <c r="I243">
        <v>1267984</v>
      </c>
      <c r="J243">
        <v>1272380</v>
      </c>
      <c r="K243">
        <v>1277837</v>
      </c>
      <c r="L243">
        <v>1284052</v>
      </c>
      <c r="M243">
        <v>1290535</v>
      </c>
      <c r="N243">
        <v>1296934</v>
      </c>
      <c r="O243">
        <v>1303144</v>
      </c>
      <c r="P243">
        <v>1309260</v>
      </c>
      <c r="Q243">
        <v>1315372</v>
      </c>
      <c r="R243">
        <v>1321618</v>
      </c>
      <c r="S243">
        <v>1328100</v>
      </c>
      <c r="T243">
        <v>1334788</v>
      </c>
      <c r="U243">
        <v>1341588</v>
      </c>
      <c r="V243">
        <v>1348248</v>
      </c>
      <c r="W243">
        <v>1354493</v>
      </c>
      <c r="X243">
        <v>1360092</v>
      </c>
      <c r="Y243">
        <v>1364962</v>
      </c>
      <c r="Z243">
        <v>1369125</v>
      </c>
    </row>
    <row r="244" spans="1:26" x14ac:dyDescent="0.25">
      <c r="A244" t="s">
        <v>5354</v>
      </c>
      <c r="B244" t="s">
        <v>5355</v>
      </c>
      <c r="C244" t="s">
        <v>4869</v>
      </c>
      <c r="D244">
        <v>9113975</v>
      </c>
      <c r="E244">
        <v>9256037</v>
      </c>
      <c r="F244">
        <v>9384152</v>
      </c>
      <c r="G244">
        <v>9499395</v>
      </c>
      <c r="H244">
        <v>9603742</v>
      </c>
      <c r="I244">
        <v>9699197</v>
      </c>
      <c r="J244">
        <v>9785701</v>
      </c>
      <c r="K244">
        <v>9864326</v>
      </c>
      <c r="L244">
        <v>9939678</v>
      </c>
      <c r="M244">
        <v>10017601</v>
      </c>
      <c r="N244">
        <v>10102482</v>
      </c>
      <c r="O244">
        <v>10196136</v>
      </c>
      <c r="P244">
        <v>10298087</v>
      </c>
      <c r="Q244">
        <v>10407336</v>
      </c>
      <c r="R244">
        <v>10521834</v>
      </c>
      <c r="S244">
        <v>10639931</v>
      </c>
      <c r="T244">
        <v>10761467</v>
      </c>
      <c r="U244">
        <v>10886668</v>
      </c>
      <c r="V244">
        <v>11014558</v>
      </c>
      <c r="W244">
        <v>11143908</v>
      </c>
      <c r="X244">
        <v>11273661</v>
      </c>
      <c r="Y244">
        <v>11403248</v>
      </c>
      <c r="Z244">
        <v>11532127</v>
      </c>
    </row>
    <row r="245" spans="1:26" x14ac:dyDescent="0.25">
      <c r="A245" t="s">
        <v>5356</v>
      </c>
      <c r="B245" t="s">
        <v>5357</v>
      </c>
      <c r="C245" t="s">
        <v>4869</v>
      </c>
      <c r="D245">
        <v>58486381</v>
      </c>
      <c r="E245">
        <v>59423208</v>
      </c>
      <c r="F245">
        <v>60372499</v>
      </c>
      <c r="G245">
        <v>61329590</v>
      </c>
      <c r="H245">
        <v>62287326</v>
      </c>
      <c r="I245">
        <v>63240121</v>
      </c>
      <c r="J245">
        <v>64191474</v>
      </c>
      <c r="K245">
        <v>65143054</v>
      </c>
      <c r="L245">
        <v>66085803</v>
      </c>
      <c r="M245">
        <v>67007855</v>
      </c>
      <c r="N245">
        <v>67903406</v>
      </c>
      <c r="O245">
        <v>68763405</v>
      </c>
      <c r="P245">
        <v>69597281</v>
      </c>
      <c r="Q245">
        <v>70440032</v>
      </c>
      <c r="R245">
        <v>71339185</v>
      </c>
      <c r="S245">
        <v>72326914</v>
      </c>
      <c r="T245">
        <v>73409455</v>
      </c>
      <c r="U245">
        <v>74569867</v>
      </c>
      <c r="V245">
        <v>75787333</v>
      </c>
      <c r="W245">
        <v>77030628</v>
      </c>
      <c r="X245">
        <v>78271472</v>
      </c>
      <c r="Y245">
        <v>79512426</v>
      </c>
      <c r="Z245">
        <v>80745020</v>
      </c>
    </row>
    <row r="246" spans="1:26" x14ac:dyDescent="0.25">
      <c r="A246" t="s">
        <v>5358</v>
      </c>
      <c r="B246" t="s">
        <v>5359</v>
      </c>
      <c r="C246" t="s">
        <v>4869</v>
      </c>
      <c r="D246">
        <v>4207840</v>
      </c>
      <c r="E246">
        <v>4287344</v>
      </c>
      <c r="F246">
        <v>4355114</v>
      </c>
      <c r="G246">
        <v>4413477</v>
      </c>
      <c r="H246">
        <v>4466132</v>
      </c>
      <c r="I246">
        <v>4516131</v>
      </c>
      <c r="J246">
        <v>4564080</v>
      </c>
      <c r="K246">
        <v>4610002</v>
      </c>
      <c r="L246">
        <v>4655741</v>
      </c>
      <c r="M246">
        <v>4703398</v>
      </c>
      <c r="N246">
        <v>4754641</v>
      </c>
      <c r="O246">
        <v>4810105</v>
      </c>
      <c r="P246">
        <v>4870137</v>
      </c>
      <c r="Q246">
        <v>4935762</v>
      </c>
      <c r="R246">
        <v>5007950</v>
      </c>
      <c r="S246">
        <v>5087210</v>
      </c>
      <c r="T246">
        <v>5174061</v>
      </c>
      <c r="U246">
        <v>5267839</v>
      </c>
      <c r="V246">
        <v>5366277</v>
      </c>
      <c r="W246">
        <v>5466241</v>
      </c>
      <c r="X246">
        <v>5565284</v>
      </c>
      <c r="Y246">
        <v>5662544</v>
      </c>
      <c r="Z246">
        <v>5758075</v>
      </c>
    </row>
    <row r="247" spans="1:26" x14ac:dyDescent="0.25">
      <c r="A247" t="s">
        <v>5360</v>
      </c>
      <c r="B247" t="s">
        <v>5361</v>
      </c>
      <c r="C247" t="s">
        <v>4869</v>
      </c>
      <c r="D247">
        <v>15332</v>
      </c>
      <c r="E247">
        <v>15966</v>
      </c>
      <c r="F247">
        <v>16528</v>
      </c>
      <c r="G247">
        <v>17115</v>
      </c>
      <c r="H247">
        <v>17864</v>
      </c>
      <c r="I247">
        <v>18873</v>
      </c>
      <c r="J247">
        <v>20185</v>
      </c>
      <c r="K247">
        <v>21742</v>
      </c>
      <c r="L247">
        <v>23410</v>
      </c>
      <c r="M247">
        <v>25028</v>
      </c>
      <c r="N247">
        <v>26448</v>
      </c>
      <c r="O247">
        <v>27642</v>
      </c>
      <c r="P247">
        <v>28640</v>
      </c>
      <c r="Q247">
        <v>29481</v>
      </c>
      <c r="R247">
        <v>30245</v>
      </c>
      <c r="S247">
        <v>30994</v>
      </c>
      <c r="T247">
        <v>31731</v>
      </c>
      <c r="U247">
        <v>32431</v>
      </c>
      <c r="V247">
        <v>33108</v>
      </c>
      <c r="W247">
        <v>33739</v>
      </c>
      <c r="X247">
        <v>34339</v>
      </c>
      <c r="Y247">
        <v>34900</v>
      </c>
      <c r="Z247">
        <v>35446</v>
      </c>
    </row>
    <row r="248" spans="1:26" x14ac:dyDescent="0.25">
      <c r="A248" t="s">
        <v>5362</v>
      </c>
      <c r="B248" t="s">
        <v>5363</v>
      </c>
      <c r="C248" t="s">
        <v>4869</v>
      </c>
      <c r="D248">
        <v>9230</v>
      </c>
      <c r="E248">
        <v>9256</v>
      </c>
      <c r="F248">
        <v>9277</v>
      </c>
      <c r="G248">
        <v>9306</v>
      </c>
      <c r="H248">
        <v>9345</v>
      </c>
      <c r="I248">
        <v>9420</v>
      </c>
      <c r="J248">
        <v>9512</v>
      </c>
      <c r="K248">
        <v>9635</v>
      </c>
      <c r="L248">
        <v>9767</v>
      </c>
      <c r="M248">
        <v>9894</v>
      </c>
      <c r="N248">
        <v>10027</v>
      </c>
      <c r="O248">
        <v>10137</v>
      </c>
      <c r="P248">
        <v>10243</v>
      </c>
      <c r="Q248">
        <v>10340</v>
      </c>
      <c r="R248">
        <v>10441</v>
      </c>
      <c r="S248">
        <v>10531</v>
      </c>
      <c r="T248">
        <v>10628</v>
      </c>
      <c r="U248">
        <v>10725</v>
      </c>
      <c r="V248">
        <v>10819</v>
      </c>
      <c r="W248">
        <v>10908</v>
      </c>
      <c r="X248">
        <v>11001</v>
      </c>
      <c r="Y248">
        <v>11097</v>
      </c>
      <c r="Z248">
        <v>11192</v>
      </c>
    </row>
    <row r="249" spans="1:26" x14ac:dyDescent="0.25">
      <c r="A249" t="s">
        <v>5364</v>
      </c>
      <c r="B249" t="s">
        <v>4442</v>
      </c>
      <c r="C249" t="s">
        <v>4869</v>
      </c>
      <c r="D249">
        <v>20550291</v>
      </c>
      <c r="E249">
        <v>21202118</v>
      </c>
      <c r="F249">
        <v>21865931</v>
      </c>
      <c r="G249">
        <v>22551789</v>
      </c>
      <c r="H249">
        <v>23272995</v>
      </c>
      <c r="I249">
        <v>24039274</v>
      </c>
      <c r="J249">
        <v>24854892</v>
      </c>
      <c r="K249">
        <v>25718048</v>
      </c>
      <c r="L249">
        <v>26624820</v>
      </c>
      <c r="M249">
        <v>27568436</v>
      </c>
      <c r="N249">
        <v>28543940</v>
      </c>
      <c r="O249">
        <v>29550662</v>
      </c>
      <c r="P249">
        <v>30590487</v>
      </c>
      <c r="Q249">
        <v>31663896</v>
      </c>
      <c r="R249">
        <v>32771895</v>
      </c>
      <c r="S249">
        <v>33915133</v>
      </c>
      <c r="T249">
        <v>35093648</v>
      </c>
      <c r="U249">
        <v>36306796</v>
      </c>
      <c r="V249">
        <v>37553726</v>
      </c>
      <c r="W249">
        <v>38833338</v>
      </c>
      <c r="X249">
        <v>40144870</v>
      </c>
      <c r="Y249">
        <v>41487965</v>
      </c>
      <c r="Z249">
        <v>42862958</v>
      </c>
    </row>
    <row r="250" spans="1:26" x14ac:dyDescent="0.25">
      <c r="A250" t="s">
        <v>5365</v>
      </c>
      <c r="B250" t="s">
        <v>5366</v>
      </c>
      <c r="C250" t="s">
        <v>4869</v>
      </c>
      <c r="D250">
        <v>51512299</v>
      </c>
      <c r="E250">
        <v>51057189</v>
      </c>
      <c r="F250">
        <v>50594105</v>
      </c>
      <c r="G250">
        <v>50143939</v>
      </c>
      <c r="H250">
        <v>49673350</v>
      </c>
      <c r="I250">
        <v>49175848</v>
      </c>
      <c r="J250">
        <v>48683865</v>
      </c>
      <c r="K250">
        <v>48202500</v>
      </c>
      <c r="L250">
        <v>47812950</v>
      </c>
      <c r="M250">
        <v>47451600</v>
      </c>
      <c r="N250">
        <v>47105150</v>
      </c>
      <c r="O250">
        <v>46787750</v>
      </c>
      <c r="P250">
        <v>46509350</v>
      </c>
      <c r="Q250">
        <v>46258200</v>
      </c>
      <c r="R250">
        <v>46053300</v>
      </c>
      <c r="S250">
        <v>45870700</v>
      </c>
      <c r="T250">
        <v>45706100</v>
      </c>
      <c r="U250">
        <v>45593300</v>
      </c>
      <c r="V250">
        <v>45489600</v>
      </c>
      <c r="W250">
        <v>45271947</v>
      </c>
      <c r="X250">
        <v>45154029</v>
      </c>
      <c r="Y250">
        <v>45004645</v>
      </c>
      <c r="Z250">
        <v>44831159</v>
      </c>
    </row>
    <row r="251" spans="1:26" x14ac:dyDescent="0.25">
      <c r="A251" t="s">
        <v>5367</v>
      </c>
      <c r="B251" t="s">
        <v>5368</v>
      </c>
      <c r="C251" t="s">
        <v>4869</v>
      </c>
      <c r="D251">
        <v>2448820</v>
      </c>
      <c r="E251">
        <v>2571020</v>
      </c>
      <c r="F251">
        <v>2700010</v>
      </c>
      <c r="G251">
        <v>2838145</v>
      </c>
      <c r="H251">
        <v>2988162</v>
      </c>
      <c r="I251">
        <v>3154925</v>
      </c>
      <c r="J251">
        <v>3326032</v>
      </c>
      <c r="K251">
        <v>3507232</v>
      </c>
      <c r="L251">
        <v>3741932</v>
      </c>
      <c r="M251">
        <v>4087931</v>
      </c>
      <c r="N251">
        <v>4579562</v>
      </c>
      <c r="O251">
        <v>5242032</v>
      </c>
      <c r="P251">
        <v>6044067</v>
      </c>
      <c r="Q251">
        <v>6894278</v>
      </c>
      <c r="R251">
        <v>7666393</v>
      </c>
      <c r="S251">
        <v>8270684</v>
      </c>
      <c r="T251">
        <v>8672475</v>
      </c>
      <c r="U251">
        <v>8900453</v>
      </c>
      <c r="V251">
        <v>9006263</v>
      </c>
      <c r="W251">
        <v>9070867</v>
      </c>
      <c r="X251">
        <v>9154302</v>
      </c>
      <c r="Y251">
        <v>9269612</v>
      </c>
      <c r="Z251">
        <v>9400145</v>
      </c>
    </row>
    <row r="252" spans="1:26" x14ac:dyDescent="0.25">
      <c r="A252" t="s">
        <v>5369</v>
      </c>
      <c r="B252" t="s">
        <v>5370</v>
      </c>
      <c r="C252" t="s">
        <v>4869</v>
      </c>
      <c r="D252">
        <v>58019030</v>
      </c>
      <c r="E252">
        <v>58166950</v>
      </c>
      <c r="F252">
        <v>58316954</v>
      </c>
      <c r="G252">
        <v>58487141</v>
      </c>
      <c r="H252">
        <v>58682466</v>
      </c>
      <c r="I252">
        <v>58892514</v>
      </c>
      <c r="J252">
        <v>59119673</v>
      </c>
      <c r="K252">
        <v>59370479</v>
      </c>
      <c r="L252">
        <v>59647577</v>
      </c>
      <c r="M252">
        <v>59987905</v>
      </c>
      <c r="N252">
        <v>60401206</v>
      </c>
      <c r="O252">
        <v>60846820</v>
      </c>
      <c r="P252">
        <v>61322463</v>
      </c>
      <c r="Q252">
        <v>61806995</v>
      </c>
      <c r="R252">
        <v>62276270</v>
      </c>
      <c r="S252">
        <v>62766365</v>
      </c>
      <c r="T252">
        <v>63258918</v>
      </c>
      <c r="U252">
        <v>63700300</v>
      </c>
      <c r="V252">
        <v>64128226</v>
      </c>
      <c r="W252">
        <v>64613160</v>
      </c>
      <c r="X252">
        <v>65128861</v>
      </c>
      <c r="Y252">
        <v>65595565</v>
      </c>
      <c r="Z252">
        <v>66022273</v>
      </c>
    </row>
    <row r="253" spans="1:26" x14ac:dyDescent="0.25">
      <c r="A253" t="s">
        <v>5371</v>
      </c>
      <c r="B253" t="s">
        <v>5372</v>
      </c>
      <c r="C253" t="s">
        <v>4882</v>
      </c>
      <c r="D253">
        <v>266278000</v>
      </c>
      <c r="E253">
        <v>269394000</v>
      </c>
      <c r="F253">
        <v>272657000</v>
      </c>
      <c r="G253">
        <v>275854000</v>
      </c>
      <c r="H253">
        <v>279040000</v>
      </c>
      <c r="I253">
        <v>282162411</v>
      </c>
      <c r="J253">
        <v>284968955</v>
      </c>
      <c r="K253">
        <v>287625193</v>
      </c>
      <c r="L253">
        <v>290107933</v>
      </c>
      <c r="M253">
        <v>292805298</v>
      </c>
      <c r="N253">
        <v>295516599</v>
      </c>
      <c r="O253">
        <v>298379912</v>
      </c>
      <c r="P253">
        <v>301231207</v>
      </c>
      <c r="Q253">
        <v>304093966</v>
      </c>
      <c r="R253">
        <v>306771529</v>
      </c>
      <c r="S253">
        <v>309338421</v>
      </c>
      <c r="T253">
        <v>311644280</v>
      </c>
      <c r="U253">
        <v>313993272</v>
      </c>
      <c r="V253">
        <v>316234505</v>
      </c>
      <c r="W253">
        <v>318622525</v>
      </c>
      <c r="X253">
        <v>321039839</v>
      </c>
      <c r="Y253">
        <v>323405935</v>
      </c>
      <c r="Z253">
        <v>325719178</v>
      </c>
    </row>
    <row r="254" spans="1:26" x14ac:dyDescent="0.25">
      <c r="A254" t="s">
        <v>5373</v>
      </c>
      <c r="B254" t="s">
        <v>5374</v>
      </c>
      <c r="C254" t="s">
        <v>4869</v>
      </c>
      <c r="D254">
        <v>2146161975</v>
      </c>
      <c r="E254">
        <v>2170438981</v>
      </c>
      <c r="F254">
        <v>2194549894</v>
      </c>
      <c r="G254">
        <v>2217937280</v>
      </c>
      <c r="H254">
        <v>2239999771</v>
      </c>
      <c r="I254">
        <v>2260805982</v>
      </c>
      <c r="J254">
        <v>2280191396</v>
      </c>
      <c r="K254">
        <v>2298541505</v>
      </c>
      <c r="L254">
        <v>2316548374</v>
      </c>
      <c r="M254">
        <v>2334313912</v>
      </c>
      <c r="N254">
        <v>2352105140</v>
      </c>
      <c r="O254">
        <v>2369650785</v>
      </c>
      <c r="P254">
        <v>2386824787</v>
      </c>
      <c r="Q254">
        <v>2404283410</v>
      </c>
      <c r="R254">
        <v>2422393813</v>
      </c>
      <c r="S254">
        <v>2440543075</v>
      </c>
      <c r="T254">
        <v>2459175685</v>
      </c>
      <c r="U254">
        <v>2478491686</v>
      </c>
      <c r="V254">
        <v>2498184210</v>
      </c>
      <c r="W254">
        <v>2517979764</v>
      </c>
      <c r="X254">
        <v>2537437057</v>
      </c>
      <c r="Y254">
        <v>2556921923</v>
      </c>
      <c r="Z254">
        <v>2576202556</v>
      </c>
    </row>
    <row r="255" spans="1:26" x14ac:dyDescent="0.25">
      <c r="A255" t="s">
        <v>5375</v>
      </c>
      <c r="B255" t="s">
        <v>5376</v>
      </c>
      <c r="C255" t="s">
        <v>4869</v>
      </c>
      <c r="D255">
        <v>3224804</v>
      </c>
      <c r="E255">
        <v>3248035</v>
      </c>
      <c r="F255">
        <v>3271010</v>
      </c>
      <c r="G255">
        <v>3292138</v>
      </c>
      <c r="H255">
        <v>3309318</v>
      </c>
      <c r="I255">
        <v>3321245</v>
      </c>
      <c r="J255">
        <v>3327103</v>
      </c>
      <c r="K255">
        <v>3327773</v>
      </c>
      <c r="L255">
        <v>3325637</v>
      </c>
      <c r="M255">
        <v>3324096</v>
      </c>
      <c r="N255">
        <v>3325612</v>
      </c>
      <c r="O255">
        <v>3331043</v>
      </c>
      <c r="P255">
        <v>3339741</v>
      </c>
      <c r="Q255">
        <v>3350824</v>
      </c>
      <c r="R255">
        <v>3362755</v>
      </c>
      <c r="S255">
        <v>3374415</v>
      </c>
      <c r="T255">
        <v>3385624</v>
      </c>
      <c r="U255">
        <v>3396777</v>
      </c>
      <c r="V255">
        <v>3408005</v>
      </c>
      <c r="W255">
        <v>3419546</v>
      </c>
      <c r="X255">
        <v>3431552</v>
      </c>
      <c r="Y255">
        <v>3444006</v>
      </c>
      <c r="Z255">
        <v>3456750</v>
      </c>
    </row>
    <row r="256" spans="1:26" x14ac:dyDescent="0.25">
      <c r="A256" t="s">
        <v>5377</v>
      </c>
      <c r="B256" t="s">
        <v>5378</v>
      </c>
      <c r="C256" t="s">
        <v>4869</v>
      </c>
      <c r="D256">
        <v>22785000</v>
      </c>
      <c r="E256">
        <v>23225000</v>
      </c>
      <c r="F256">
        <v>23667000</v>
      </c>
      <c r="G256">
        <v>24051000</v>
      </c>
      <c r="H256">
        <v>24311650</v>
      </c>
      <c r="I256">
        <v>24650400</v>
      </c>
      <c r="J256">
        <v>24964450</v>
      </c>
      <c r="K256">
        <v>25271850</v>
      </c>
      <c r="L256">
        <v>25567650</v>
      </c>
      <c r="M256">
        <v>25864350</v>
      </c>
      <c r="N256">
        <v>26167000</v>
      </c>
      <c r="O256">
        <v>26488250</v>
      </c>
      <c r="P256">
        <v>26868000</v>
      </c>
      <c r="Q256">
        <v>27302800</v>
      </c>
      <c r="R256">
        <v>27767400</v>
      </c>
      <c r="S256">
        <v>28562400</v>
      </c>
      <c r="T256">
        <v>29339400</v>
      </c>
      <c r="U256">
        <v>29774500</v>
      </c>
      <c r="V256">
        <v>30243200</v>
      </c>
      <c r="W256">
        <v>30757700</v>
      </c>
      <c r="X256">
        <v>31298900</v>
      </c>
      <c r="Y256">
        <v>31847900</v>
      </c>
      <c r="Z256">
        <v>32387200</v>
      </c>
    </row>
    <row r="257" spans="1:26" x14ac:dyDescent="0.25">
      <c r="A257" t="s">
        <v>5379</v>
      </c>
      <c r="B257" t="s">
        <v>5380</v>
      </c>
      <c r="C257" t="s">
        <v>4869</v>
      </c>
      <c r="D257">
        <v>168235</v>
      </c>
      <c r="E257">
        <v>171801</v>
      </c>
      <c r="F257">
        <v>174999</v>
      </c>
      <c r="G257">
        <v>178078</v>
      </c>
      <c r="H257">
        <v>181345</v>
      </c>
      <c r="I257">
        <v>185063</v>
      </c>
      <c r="J257">
        <v>189290</v>
      </c>
      <c r="K257">
        <v>193956</v>
      </c>
      <c r="L257">
        <v>198964</v>
      </c>
      <c r="M257">
        <v>204143</v>
      </c>
      <c r="N257">
        <v>209370</v>
      </c>
      <c r="O257">
        <v>214634</v>
      </c>
      <c r="P257">
        <v>219953</v>
      </c>
      <c r="Q257">
        <v>225340</v>
      </c>
      <c r="R257">
        <v>230785</v>
      </c>
      <c r="S257">
        <v>236295</v>
      </c>
      <c r="T257">
        <v>241871</v>
      </c>
      <c r="U257">
        <v>247485</v>
      </c>
      <c r="V257">
        <v>253142</v>
      </c>
      <c r="W257">
        <v>258850</v>
      </c>
      <c r="X257">
        <v>264603</v>
      </c>
      <c r="Y257">
        <v>270402</v>
      </c>
      <c r="Z257">
        <v>276244</v>
      </c>
    </row>
    <row r="258" spans="1:26" x14ac:dyDescent="0.25">
      <c r="A258" t="s">
        <v>5381</v>
      </c>
      <c r="B258" t="s">
        <v>5382</v>
      </c>
      <c r="C258" t="s">
        <v>4869</v>
      </c>
      <c r="D258">
        <v>22188667</v>
      </c>
      <c r="E258">
        <v>22650102</v>
      </c>
      <c r="F258">
        <v>23110178</v>
      </c>
      <c r="G258">
        <v>23569454</v>
      </c>
      <c r="H258">
        <v>24028689</v>
      </c>
      <c r="I258">
        <v>24488340</v>
      </c>
      <c r="J258">
        <v>24948476</v>
      </c>
      <c r="K258">
        <v>25408700</v>
      </c>
      <c r="L258">
        <v>25868523</v>
      </c>
      <c r="M258">
        <v>26327225</v>
      </c>
      <c r="N258">
        <v>26784161</v>
      </c>
      <c r="O258">
        <v>27239168</v>
      </c>
      <c r="P258">
        <v>27691965</v>
      </c>
      <c r="Q258">
        <v>28141701</v>
      </c>
      <c r="R258">
        <v>28587323</v>
      </c>
      <c r="S258">
        <v>29028033</v>
      </c>
      <c r="T258">
        <v>29463291</v>
      </c>
      <c r="U258">
        <v>29893080</v>
      </c>
      <c r="V258">
        <v>30317848</v>
      </c>
      <c r="W258">
        <v>30738378</v>
      </c>
      <c r="X258">
        <v>31155134</v>
      </c>
      <c r="Y258">
        <v>31568179</v>
      </c>
      <c r="Z258">
        <v>31977065</v>
      </c>
    </row>
    <row r="259" spans="1:26" x14ac:dyDescent="0.25">
      <c r="A259" t="s">
        <v>5383</v>
      </c>
      <c r="B259" t="s">
        <v>5384</v>
      </c>
      <c r="C259" t="s">
        <v>4869</v>
      </c>
      <c r="D259">
        <v>75198977</v>
      </c>
      <c r="E259">
        <v>76372719</v>
      </c>
      <c r="F259">
        <v>77453335</v>
      </c>
      <c r="G259">
        <v>78452897</v>
      </c>
      <c r="H259">
        <v>79391374</v>
      </c>
      <c r="I259">
        <v>80285562</v>
      </c>
      <c r="J259">
        <v>81139919</v>
      </c>
      <c r="K259">
        <v>81956496</v>
      </c>
      <c r="L259">
        <v>82747662</v>
      </c>
      <c r="M259">
        <v>83527678</v>
      </c>
      <c r="N259">
        <v>84308843</v>
      </c>
      <c r="O259">
        <v>85094617</v>
      </c>
      <c r="P259">
        <v>85889590</v>
      </c>
      <c r="Q259">
        <v>86707801</v>
      </c>
      <c r="R259">
        <v>87565407</v>
      </c>
      <c r="S259">
        <v>88472512</v>
      </c>
      <c r="T259">
        <v>89436644</v>
      </c>
      <c r="U259">
        <v>90451881</v>
      </c>
      <c r="V259">
        <v>91497725</v>
      </c>
      <c r="W259">
        <v>92544915</v>
      </c>
      <c r="X259">
        <v>93571567</v>
      </c>
      <c r="Y259">
        <v>94569072</v>
      </c>
      <c r="Z259">
        <v>95540800</v>
      </c>
    </row>
    <row r="260" spans="1:26" x14ac:dyDescent="0.25">
      <c r="A260" t="s">
        <v>5385</v>
      </c>
      <c r="B260" t="s">
        <v>5386</v>
      </c>
      <c r="C260" t="s">
        <v>4869</v>
      </c>
      <c r="D260">
        <v>107818</v>
      </c>
      <c r="E260">
        <v>108095</v>
      </c>
      <c r="F260">
        <v>108357</v>
      </c>
      <c r="G260">
        <v>108537</v>
      </c>
      <c r="H260">
        <v>108599</v>
      </c>
      <c r="I260">
        <v>108642</v>
      </c>
      <c r="J260">
        <v>108549</v>
      </c>
      <c r="K260">
        <v>108510</v>
      </c>
      <c r="L260">
        <v>108506</v>
      </c>
      <c r="M260">
        <v>108467</v>
      </c>
      <c r="N260">
        <v>108454</v>
      </c>
      <c r="O260">
        <v>108371</v>
      </c>
      <c r="P260">
        <v>108339</v>
      </c>
      <c r="Q260">
        <v>108399</v>
      </c>
      <c r="R260">
        <v>108405</v>
      </c>
      <c r="S260">
        <v>108358</v>
      </c>
      <c r="T260">
        <v>108292</v>
      </c>
      <c r="U260">
        <v>108191</v>
      </c>
      <c r="V260">
        <v>108044</v>
      </c>
      <c r="W260">
        <v>107884</v>
      </c>
      <c r="X260">
        <v>107710</v>
      </c>
      <c r="Y260">
        <v>107510</v>
      </c>
      <c r="Z260">
        <v>107268</v>
      </c>
    </row>
    <row r="261" spans="1:26" x14ac:dyDescent="0.25">
      <c r="A261" t="s">
        <v>5387</v>
      </c>
      <c r="B261" t="s">
        <v>5388</v>
      </c>
      <c r="C261" t="s">
        <v>4869</v>
      </c>
      <c r="D261">
        <v>2474666</v>
      </c>
      <c r="E261">
        <v>2587997</v>
      </c>
      <c r="F261">
        <v>2706518</v>
      </c>
      <c r="G261">
        <v>2776568</v>
      </c>
      <c r="H261">
        <v>2848431</v>
      </c>
      <c r="I261">
        <v>2922153</v>
      </c>
      <c r="J261">
        <v>2997784</v>
      </c>
      <c r="K261">
        <v>3075373</v>
      </c>
      <c r="L261">
        <v>3154969</v>
      </c>
      <c r="M261">
        <v>3236626</v>
      </c>
      <c r="N261">
        <v>3320396</v>
      </c>
      <c r="O261">
        <v>3406334</v>
      </c>
      <c r="P261">
        <v>3494496</v>
      </c>
      <c r="Q261">
        <v>3596688</v>
      </c>
      <c r="R261">
        <v>3702218</v>
      </c>
      <c r="S261">
        <v>3811102</v>
      </c>
      <c r="T261">
        <v>3927051</v>
      </c>
      <c r="U261">
        <v>4046901</v>
      </c>
      <c r="V261">
        <v>4169506</v>
      </c>
      <c r="W261">
        <v>4294682</v>
      </c>
      <c r="X261">
        <v>4422143</v>
      </c>
      <c r="Y261">
        <v>4551566</v>
      </c>
      <c r="Z261">
        <v>4684777</v>
      </c>
    </row>
    <row r="262" spans="1:26" x14ac:dyDescent="0.25">
      <c r="A262" t="s">
        <v>5389</v>
      </c>
      <c r="B262" t="s">
        <v>5390</v>
      </c>
      <c r="C262" t="s">
        <v>4869</v>
      </c>
      <c r="D262">
        <v>5713794372</v>
      </c>
      <c r="E262">
        <v>5796632117</v>
      </c>
      <c r="F262">
        <v>5879433900</v>
      </c>
      <c r="G262">
        <v>5961166037</v>
      </c>
      <c r="H262">
        <v>6041818586</v>
      </c>
      <c r="I262">
        <v>6121682736</v>
      </c>
      <c r="J262">
        <v>6201340258</v>
      </c>
      <c r="K262">
        <v>6280530065</v>
      </c>
      <c r="L262">
        <v>6359899296</v>
      </c>
      <c r="M262">
        <v>6439825381</v>
      </c>
      <c r="N262">
        <v>6520298763</v>
      </c>
      <c r="O262">
        <v>6601476541</v>
      </c>
      <c r="P262">
        <v>6683223772</v>
      </c>
      <c r="Q262">
        <v>6766296679</v>
      </c>
      <c r="R262">
        <v>6849569339</v>
      </c>
      <c r="S262">
        <v>6932869743</v>
      </c>
      <c r="T262">
        <v>7014983968</v>
      </c>
      <c r="U262">
        <v>7099557649</v>
      </c>
      <c r="V262">
        <v>7185137526</v>
      </c>
      <c r="W262">
        <v>7271322821</v>
      </c>
      <c r="X262">
        <v>7357559450</v>
      </c>
      <c r="Y262">
        <v>7444157356</v>
      </c>
      <c r="Z262">
        <v>7530360149</v>
      </c>
    </row>
    <row r="263" spans="1:26" x14ac:dyDescent="0.25">
      <c r="A263" t="s">
        <v>5391</v>
      </c>
      <c r="B263" t="s">
        <v>5392</v>
      </c>
      <c r="C263" t="s">
        <v>4869</v>
      </c>
      <c r="D263">
        <v>15320653</v>
      </c>
      <c r="E263">
        <v>15889449</v>
      </c>
      <c r="F263">
        <v>16408954</v>
      </c>
      <c r="G263">
        <v>16896210</v>
      </c>
      <c r="H263">
        <v>17378098</v>
      </c>
      <c r="I263">
        <v>17874725</v>
      </c>
      <c r="J263">
        <v>18390135</v>
      </c>
      <c r="K263">
        <v>18919179</v>
      </c>
      <c r="L263">
        <v>19462086</v>
      </c>
      <c r="M263">
        <v>20017068</v>
      </c>
      <c r="N263">
        <v>20582927</v>
      </c>
      <c r="O263">
        <v>21160534</v>
      </c>
      <c r="P263">
        <v>21751605</v>
      </c>
      <c r="Q263">
        <v>22356391</v>
      </c>
      <c r="R263">
        <v>22974929</v>
      </c>
      <c r="S263">
        <v>23606779</v>
      </c>
      <c r="T263">
        <v>24252206</v>
      </c>
      <c r="U263">
        <v>24909969</v>
      </c>
      <c r="V263">
        <v>25576322</v>
      </c>
      <c r="W263">
        <v>26246327</v>
      </c>
      <c r="X263">
        <v>26916207</v>
      </c>
      <c r="Y263">
        <v>27584213</v>
      </c>
      <c r="Z263">
        <v>28250420</v>
      </c>
    </row>
    <row r="264" spans="1:26" x14ac:dyDescent="0.25">
      <c r="A264" t="s">
        <v>5393</v>
      </c>
      <c r="B264" t="s">
        <v>5394</v>
      </c>
      <c r="C264" t="s">
        <v>4869</v>
      </c>
      <c r="D264">
        <v>9137077</v>
      </c>
      <c r="E264">
        <v>9394304</v>
      </c>
      <c r="F264">
        <v>9666578</v>
      </c>
      <c r="G264">
        <v>9950224</v>
      </c>
      <c r="H264">
        <v>10239714</v>
      </c>
      <c r="I264">
        <v>10531221</v>
      </c>
      <c r="J264">
        <v>10824125</v>
      </c>
      <c r="K264">
        <v>11120409</v>
      </c>
      <c r="L264">
        <v>11421984</v>
      </c>
      <c r="M264">
        <v>11731746</v>
      </c>
      <c r="N264">
        <v>12052156</v>
      </c>
      <c r="O264">
        <v>12383446</v>
      </c>
      <c r="P264">
        <v>12725974</v>
      </c>
      <c r="Q264">
        <v>13082517</v>
      </c>
      <c r="R264">
        <v>13456417</v>
      </c>
      <c r="S264">
        <v>13850033</v>
      </c>
      <c r="T264">
        <v>14264756</v>
      </c>
      <c r="U264">
        <v>14699937</v>
      </c>
      <c r="V264">
        <v>15153210</v>
      </c>
      <c r="W264">
        <v>15620974</v>
      </c>
      <c r="X264">
        <v>16100587</v>
      </c>
      <c r="Y264">
        <v>16591390</v>
      </c>
      <c r="Z264">
        <v>17094130</v>
      </c>
    </row>
    <row r="265" spans="1:26" x14ac:dyDescent="0.25">
      <c r="A265" t="s">
        <v>5395</v>
      </c>
      <c r="B265" t="s">
        <v>5396</v>
      </c>
      <c r="C265" t="s">
        <v>4869</v>
      </c>
      <c r="D265">
        <v>11320346</v>
      </c>
      <c r="E265">
        <v>11518262</v>
      </c>
      <c r="F265">
        <v>11709997</v>
      </c>
      <c r="G265">
        <v>11893272</v>
      </c>
      <c r="H265">
        <v>12064537</v>
      </c>
      <c r="I265">
        <v>12222251</v>
      </c>
      <c r="J265">
        <v>12366165</v>
      </c>
      <c r="K265">
        <v>12500525</v>
      </c>
      <c r="L265">
        <v>12633897</v>
      </c>
      <c r="M265">
        <v>12777511</v>
      </c>
      <c r="N265">
        <v>12940032</v>
      </c>
      <c r="O265">
        <v>13124267</v>
      </c>
      <c r="P265">
        <v>13329909</v>
      </c>
      <c r="Q265">
        <v>13558469</v>
      </c>
      <c r="R265">
        <v>13810599</v>
      </c>
      <c r="S265">
        <v>14086317</v>
      </c>
      <c r="T265">
        <v>14386649</v>
      </c>
      <c r="U265">
        <v>14710826</v>
      </c>
      <c r="V265">
        <v>15054506</v>
      </c>
      <c r="W265">
        <v>15411675</v>
      </c>
      <c r="X265">
        <v>15777451</v>
      </c>
      <c r="Y265">
        <v>16150362</v>
      </c>
      <c r="Z265">
        <v>16529904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1414ABEDAD32C44A6B08D16F3779A9A" ma:contentTypeVersion="2" ma:contentTypeDescription="Create a new document." ma:contentTypeScope="" ma:versionID="49e7689ef495035ca069babc246cf60c">
  <xsd:schema xmlns:xsd="http://www.w3.org/2001/XMLSchema" xmlns:xs="http://www.w3.org/2001/XMLSchema" xmlns:p="http://schemas.microsoft.com/office/2006/metadata/properties" xmlns:ns3="be28faea-114a-4e5c-b402-a59f4bd5fe5c" targetNamespace="http://schemas.microsoft.com/office/2006/metadata/properties" ma:root="true" ma:fieldsID="e824aa36be98caf52ff4a749b7e1be39" ns3:_="">
    <xsd:import namespace="be28faea-114a-4e5c-b402-a59f4bd5fe5c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e28faea-114a-4e5c-b402-a59f4bd5fe5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93AA536-F005-4BEE-860B-DA5DB2C3044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e28faea-114a-4e5c-b402-a59f4bd5fe5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FC98EAE6-FC67-4E5A-BE7B-A8EDCF751A0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53EF607-1826-416F-AA3C-826E57948254}">
  <ds:schemaRefs>
    <ds:schemaRef ds:uri="http://schemas.microsoft.com/office/infopath/2007/PartnerControls"/>
    <ds:schemaRef ds:uri="http://schemas.microsoft.com/office/2006/documentManagement/types"/>
    <ds:schemaRef ds:uri="http://purl.org/dc/dcmitype/"/>
    <ds:schemaRef ds:uri="http://purl.org/dc/elements/1.1/"/>
    <ds:schemaRef ds:uri="http://schemas.microsoft.com/office/2006/metadata/properties"/>
    <ds:schemaRef ds:uri="http://www.w3.org/XML/1998/namespace"/>
    <ds:schemaRef ds:uri="http://purl.org/dc/terms/"/>
    <ds:schemaRef ds:uri="be28faea-114a-4e5c-b402-a59f4bd5fe5c"/>
    <ds:schemaRef ds:uri="http://schemas.openxmlformats.org/package/2006/metadata/core-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trends</vt:lpstr>
      <vt:lpstr>ab testing</vt:lpstr>
      <vt:lpstr>market regions</vt:lpstr>
      <vt:lpstr>platforms</vt:lpstr>
      <vt:lpstr>genre</vt:lpstr>
      <vt:lpstr>rating</vt:lpstr>
      <vt:lpstr>console (no na)</vt:lpstr>
      <vt:lpstr>pop pivot</vt:lpstr>
      <vt:lpstr>population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 Vu</dc:creator>
  <cp:lastModifiedBy>Dan Vu</cp:lastModifiedBy>
  <dcterms:created xsi:type="dcterms:W3CDTF">2021-11-29T00:58:03Z</dcterms:created>
  <dcterms:modified xsi:type="dcterms:W3CDTF">2021-11-29T11:08:20Z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0x01010001414ABEDAD32C44A6B08D16F3779A9A</vt:lpwstr>
  </property>
</Properties>
</file>